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Ex3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Ex4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4.xml" ContentType="application/vnd.openxmlformats-officedocument.drawing+xml"/>
  <Override PartName="/xl/charts/chartEx5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opietario\Desktop\PROYECTO_DASHBOARD\"/>
    </mc:Choice>
  </mc:AlternateContent>
  <xr:revisionPtr revIDLastSave="0" documentId="8_{AB64E5AD-E2B6-4515-B739-A225F8608BFA}" xr6:coauthVersionLast="47" xr6:coauthVersionMax="47" xr10:uidLastSave="{00000000-0000-0000-0000-000000000000}"/>
  <bookViews>
    <workbookView xWindow="-108" yWindow="-108" windowWidth="23256" windowHeight="12456" firstSheet="2" activeTab="4" xr2:uid="{CC134537-8E64-48D4-A96F-17BCDF456C31}"/>
  </bookViews>
  <sheets>
    <sheet name="datos_chargeback_2001_2" sheetId="3" r:id="rId1"/>
    <sheet name="datos_chargeback_2001_1" sheetId="2" r:id="rId2"/>
    <sheet name="TABLAS DINÁMICAS" sheetId="8" r:id="rId3"/>
    <sheet name="DB TABLAS DINÁMICAS" sheetId="6" r:id="rId4"/>
    <sheet name="DASHBOARD" sheetId="7" r:id="rId5"/>
    <sheet name="ESTADÍSTICOS PRINCIPALES" sheetId="5" r:id="rId6"/>
  </sheets>
  <definedNames>
    <definedName name="_xlnm._FilterDatabase" localSheetId="1" hidden="1">datos_chargeback_2001_1!$A$1:$AF$1324</definedName>
    <definedName name="_xlchart.v1.14" hidden="1">datos_chargeback_2001_1!$E$1</definedName>
    <definedName name="_xlchart.v1.15" hidden="1">datos_chargeback_2001_1!$E$2:$E$1324</definedName>
    <definedName name="_xlchart.v1.8" hidden="1">datos_chargeback_2001_1!$E$1</definedName>
    <definedName name="_xlchart.v1.9" hidden="1">datos_chargeback_2001_1!$E$2:$E$1324</definedName>
    <definedName name="_xlchart.v5.0" hidden="1">'TABLAS DINÁMICAS'!$E$132</definedName>
    <definedName name="_xlchart.v5.1" hidden="1">'TABLAS DINÁMICAS'!$E$133:$E$141</definedName>
    <definedName name="_xlchart.v5.10" hidden="1">'DB TABLAS DINÁMICAS'!$E$124</definedName>
    <definedName name="_xlchart.v5.11" hidden="1">'DB TABLAS DINÁMICAS'!$E$125:$E$133</definedName>
    <definedName name="_xlchart.v5.12" hidden="1">'DB TABLAS DINÁMICAS'!$F$124</definedName>
    <definedName name="_xlchart.v5.13" hidden="1">'DB TABLAS DINÁMICAS'!$F$125:$F$133</definedName>
    <definedName name="_xlchart.v5.2" hidden="1">'TABLAS DINÁMICAS'!$F$132</definedName>
    <definedName name="_xlchart.v5.3" hidden="1">'TABLAS DINÁMICAS'!$F$133:$F$141</definedName>
    <definedName name="_xlchart.v5.4" hidden="1">'DB TABLAS DINÁMICAS'!$E$124</definedName>
    <definedName name="_xlchart.v5.5" hidden="1">'DB TABLAS DINÁMICAS'!$E$125:$E$133</definedName>
    <definedName name="_xlchart.v5.6" hidden="1">'DB TABLAS DINÁMICAS'!$F$124</definedName>
    <definedName name="_xlchart.v5.7" hidden="1">'DB TABLAS DINÁMICAS'!$F$125:$F$133</definedName>
    <definedName name="DatosExternos_2" localSheetId="0" hidden="1">datos_chargeback_2001_2!$A$1:$W$1002</definedName>
    <definedName name="SegmentaciónDeDatos_Categoría_del_comercio1">#N/A</definedName>
    <definedName name="SegmentaciónDeDatos_Chargeback_Status">#N/A</definedName>
    <definedName name="SegmentaciónDeDatos_Estado_de_la_disputa">#N/A</definedName>
    <definedName name="SegmentaciónDeDatos_Motivo_del_chargeback">#N/A</definedName>
    <definedName name="SegmentaciónDeDatos_País_del_Merchant">#N/A</definedName>
    <definedName name="SegmentaciónDeDatos_Tipo_de_tarjeta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6" l="1"/>
  <c r="F17" i="6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E2" i="2"/>
  <c r="F2" i="2"/>
  <c r="H2" i="2"/>
  <c r="U2" i="2"/>
  <c r="W2" i="2"/>
  <c r="Y2" i="2"/>
  <c r="AD2" i="2"/>
  <c r="E3" i="2"/>
  <c r="F3" i="2"/>
  <c r="U3" i="2"/>
  <c r="W3" i="2"/>
  <c r="Y3" i="2"/>
  <c r="AD3" i="2"/>
  <c r="E4" i="2"/>
  <c r="F4" i="2"/>
  <c r="U4" i="2"/>
  <c r="W4" i="2"/>
  <c r="Y4" i="2"/>
  <c r="AD4" i="2"/>
  <c r="E5" i="2"/>
  <c r="F5" i="2"/>
  <c r="U5" i="2"/>
  <c r="W5" i="2"/>
  <c r="Y5" i="2"/>
  <c r="AD5" i="2"/>
  <c r="E6" i="2"/>
  <c r="F6" i="2"/>
  <c r="U6" i="2"/>
  <c r="W6" i="2"/>
  <c r="Y6" i="2"/>
  <c r="AD6" i="2"/>
  <c r="E7" i="2"/>
  <c r="F7" i="2"/>
  <c r="H7" i="2"/>
  <c r="U7" i="2"/>
  <c r="W7" i="2"/>
  <c r="Y7" i="2"/>
  <c r="AD7" i="2"/>
  <c r="E8" i="2"/>
  <c r="F8" i="2"/>
  <c r="H8" i="2"/>
  <c r="U8" i="2"/>
  <c r="W8" i="2"/>
  <c r="Y8" i="2"/>
  <c r="AD8" i="2"/>
  <c r="E9" i="2"/>
  <c r="F9" i="2"/>
  <c r="H9" i="2"/>
  <c r="U9" i="2"/>
  <c r="W9" i="2"/>
  <c r="Y9" i="2"/>
  <c r="AD9" i="2"/>
  <c r="E10" i="2"/>
  <c r="F10" i="2"/>
  <c r="H10" i="2"/>
  <c r="U10" i="2"/>
  <c r="W10" i="2"/>
  <c r="Y10" i="2"/>
  <c r="AD10" i="2"/>
  <c r="E11" i="2"/>
  <c r="F11" i="2"/>
  <c r="H11" i="2"/>
  <c r="U11" i="2"/>
  <c r="W11" i="2"/>
  <c r="Y11" i="2"/>
  <c r="AD11" i="2"/>
  <c r="E12" i="2"/>
  <c r="F12" i="2"/>
  <c r="H12" i="2"/>
  <c r="U12" i="2"/>
  <c r="W12" i="2"/>
  <c r="Y12" i="2"/>
  <c r="AD12" i="2"/>
  <c r="E13" i="2"/>
  <c r="F13" i="2"/>
  <c r="H13" i="2"/>
  <c r="U13" i="2"/>
  <c r="W13" i="2"/>
  <c r="Y13" i="2"/>
  <c r="AD13" i="2"/>
  <c r="E14" i="2"/>
  <c r="F14" i="2"/>
  <c r="H14" i="2"/>
  <c r="U14" i="2"/>
  <c r="W14" i="2"/>
  <c r="Y14" i="2"/>
  <c r="AD14" i="2"/>
  <c r="E15" i="2"/>
  <c r="F15" i="2"/>
  <c r="H15" i="2"/>
  <c r="U15" i="2"/>
  <c r="W15" i="2"/>
  <c r="Y15" i="2"/>
  <c r="AD15" i="2"/>
  <c r="E16" i="2"/>
  <c r="F16" i="2"/>
  <c r="H16" i="2"/>
  <c r="U16" i="2"/>
  <c r="W16" i="2"/>
  <c r="Y16" i="2"/>
  <c r="AD16" i="2"/>
  <c r="E17" i="2"/>
  <c r="F17" i="2"/>
  <c r="H17" i="2"/>
  <c r="U17" i="2"/>
  <c r="W17" i="2"/>
  <c r="Y17" i="2"/>
  <c r="AD17" i="2"/>
  <c r="E18" i="2"/>
  <c r="F18" i="2"/>
  <c r="U18" i="2"/>
  <c r="W18" i="2"/>
  <c r="Y18" i="2"/>
  <c r="AD18" i="2"/>
  <c r="E19" i="2"/>
  <c r="F19" i="2"/>
  <c r="H19" i="2"/>
  <c r="U19" i="2"/>
  <c r="W19" i="2"/>
  <c r="Y19" i="2"/>
  <c r="AD19" i="2"/>
  <c r="E20" i="2"/>
  <c r="F20" i="2"/>
  <c r="U20" i="2"/>
  <c r="W20" i="2"/>
  <c r="Y20" i="2"/>
  <c r="AD20" i="2"/>
  <c r="E21" i="2"/>
  <c r="F21" i="2"/>
  <c r="H21" i="2"/>
  <c r="U21" i="2"/>
  <c r="W21" i="2"/>
  <c r="Y21" i="2"/>
  <c r="AD21" i="2"/>
  <c r="E22" i="2"/>
  <c r="F22" i="2"/>
  <c r="U22" i="2"/>
  <c r="W22" i="2"/>
  <c r="Y22" i="2"/>
  <c r="AD22" i="2"/>
  <c r="E23" i="2"/>
  <c r="F23" i="2"/>
  <c r="H23" i="2"/>
  <c r="U23" i="2"/>
  <c r="W23" i="2"/>
  <c r="Y23" i="2"/>
  <c r="AD23" i="2"/>
  <c r="E24" i="2"/>
  <c r="F24" i="2"/>
  <c r="U24" i="2"/>
  <c r="W24" i="2"/>
  <c r="Y24" i="2"/>
  <c r="AD24" i="2"/>
  <c r="E25" i="2"/>
  <c r="F25" i="2"/>
  <c r="H25" i="2"/>
  <c r="U25" i="2"/>
  <c r="W25" i="2"/>
  <c r="Y25" i="2"/>
  <c r="AD25" i="2"/>
  <c r="E26" i="2"/>
  <c r="F26" i="2"/>
  <c r="H26" i="2"/>
  <c r="U26" i="2"/>
  <c r="W26" i="2"/>
  <c r="Y26" i="2"/>
  <c r="AD26" i="2"/>
  <c r="E27" i="2"/>
  <c r="F27" i="2"/>
  <c r="H27" i="2"/>
  <c r="U27" i="2"/>
  <c r="W27" i="2"/>
  <c r="Y27" i="2"/>
  <c r="AD27" i="2"/>
  <c r="E28" i="2"/>
  <c r="F28" i="2"/>
  <c r="H28" i="2"/>
  <c r="U28" i="2"/>
  <c r="W28" i="2"/>
  <c r="Y28" i="2"/>
  <c r="AD28" i="2"/>
  <c r="E29" i="2"/>
  <c r="F29" i="2"/>
  <c r="U29" i="2"/>
  <c r="W29" i="2"/>
  <c r="Y29" i="2"/>
  <c r="AD29" i="2"/>
  <c r="E30" i="2"/>
  <c r="F30" i="2"/>
  <c r="H30" i="2"/>
  <c r="U30" i="2"/>
  <c r="W30" i="2"/>
  <c r="Y30" i="2"/>
  <c r="AD30" i="2"/>
  <c r="E31" i="2"/>
  <c r="F31" i="2"/>
  <c r="H31" i="2"/>
  <c r="U31" i="2"/>
  <c r="W31" i="2"/>
  <c r="Y31" i="2"/>
  <c r="AD31" i="2"/>
  <c r="E32" i="2"/>
  <c r="F32" i="2"/>
  <c r="H32" i="2"/>
  <c r="U32" i="2"/>
  <c r="W32" i="2"/>
  <c r="Y32" i="2"/>
  <c r="AD32" i="2"/>
  <c r="E33" i="2"/>
  <c r="F33" i="2"/>
  <c r="U33" i="2"/>
  <c r="W33" i="2"/>
  <c r="Y33" i="2"/>
  <c r="AD33" i="2"/>
  <c r="E34" i="2"/>
  <c r="F34" i="2"/>
  <c r="U34" i="2"/>
  <c r="W34" i="2"/>
  <c r="Y34" i="2"/>
  <c r="AD34" i="2"/>
  <c r="E35" i="2"/>
  <c r="F35" i="2"/>
  <c r="H35" i="2"/>
  <c r="U35" i="2"/>
  <c r="W35" i="2"/>
  <c r="Y35" i="2"/>
  <c r="AD35" i="2"/>
  <c r="E36" i="2"/>
  <c r="F36" i="2"/>
  <c r="U36" i="2"/>
  <c r="W36" i="2"/>
  <c r="Y36" i="2"/>
  <c r="AD36" i="2"/>
  <c r="E37" i="2"/>
  <c r="F37" i="2"/>
  <c r="U37" i="2"/>
  <c r="W37" i="2"/>
  <c r="Y37" i="2"/>
  <c r="AD37" i="2"/>
  <c r="E38" i="2"/>
  <c r="F38" i="2"/>
  <c r="U38" i="2"/>
  <c r="W38" i="2"/>
  <c r="Y38" i="2"/>
  <c r="AD38" i="2"/>
  <c r="E39" i="2"/>
  <c r="F39" i="2"/>
  <c r="U39" i="2"/>
  <c r="W39" i="2"/>
  <c r="Y39" i="2"/>
  <c r="AD39" i="2"/>
  <c r="E40" i="2"/>
  <c r="F40" i="2"/>
  <c r="U40" i="2"/>
  <c r="W40" i="2"/>
  <c r="Y40" i="2"/>
  <c r="AD40" i="2"/>
  <c r="E41" i="2"/>
  <c r="F41" i="2"/>
  <c r="H41" i="2"/>
  <c r="U41" i="2"/>
  <c r="W41" i="2"/>
  <c r="Y41" i="2"/>
  <c r="AD41" i="2"/>
  <c r="E42" i="2"/>
  <c r="F42" i="2"/>
  <c r="H42" i="2"/>
  <c r="U42" i="2"/>
  <c r="W42" i="2"/>
  <c r="Y42" i="2"/>
  <c r="AD42" i="2"/>
  <c r="E43" i="2"/>
  <c r="F43" i="2"/>
  <c r="H43" i="2"/>
  <c r="U43" i="2"/>
  <c r="W43" i="2"/>
  <c r="Y43" i="2"/>
  <c r="AD43" i="2"/>
  <c r="E44" i="2"/>
  <c r="F44" i="2"/>
  <c r="U44" i="2"/>
  <c r="W44" i="2"/>
  <c r="Y44" i="2"/>
  <c r="AD44" i="2"/>
  <c r="E45" i="2"/>
  <c r="F45" i="2"/>
  <c r="U45" i="2"/>
  <c r="W45" i="2"/>
  <c r="Y45" i="2"/>
  <c r="AD45" i="2"/>
  <c r="E46" i="2"/>
  <c r="F46" i="2"/>
  <c r="H46" i="2"/>
  <c r="U46" i="2"/>
  <c r="W46" i="2"/>
  <c r="Y46" i="2"/>
  <c r="AD46" i="2"/>
  <c r="E47" i="2"/>
  <c r="F47" i="2"/>
  <c r="U47" i="2"/>
  <c r="W47" i="2"/>
  <c r="Y47" i="2"/>
  <c r="AD47" i="2"/>
  <c r="E48" i="2"/>
  <c r="F48" i="2"/>
  <c r="H48" i="2"/>
  <c r="U48" i="2"/>
  <c r="W48" i="2"/>
  <c r="Y48" i="2"/>
  <c r="AD48" i="2"/>
  <c r="E49" i="2"/>
  <c r="F49" i="2"/>
  <c r="H49" i="2"/>
  <c r="U49" i="2"/>
  <c r="W49" i="2"/>
  <c r="Y49" i="2"/>
  <c r="AD49" i="2"/>
  <c r="E50" i="2"/>
  <c r="F50" i="2"/>
  <c r="H50" i="2"/>
  <c r="U50" i="2"/>
  <c r="W50" i="2"/>
  <c r="Y50" i="2"/>
  <c r="AD50" i="2"/>
  <c r="E51" i="2"/>
  <c r="F51" i="2"/>
  <c r="U51" i="2"/>
  <c r="W51" i="2"/>
  <c r="Y51" i="2"/>
  <c r="AD51" i="2"/>
  <c r="E52" i="2"/>
  <c r="F52" i="2"/>
  <c r="H52" i="2"/>
  <c r="U52" i="2"/>
  <c r="W52" i="2"/>
  <c r="Y52" i="2"/>
  <c r="AD52" i="2"/>
  <c r="E53" i="2"/>
  <c r="F53" i="2"/>
  <c r="H53" i="2"/>
  <c r="U53" i="2"/>
  <c r="W53" i="2"/>
  <c r="Y53" i="2"/>
  <c r="AD53" i="2"/>
  <c r="E54" i="2"/>
  <c r="F54" i="2"/>
  <c r="H54" i="2"/>
  <c r="U54" i="2"/>
  <c r="W54" i="2"/>
  <c r="Y54" i="2"/>
  <c r="AD54" i="2"/>
  <c r="E55" i="2"/>
  <c r="F55" i="2"/>
  <c r="H55" i="2"/>
  <c r="U55" i="2"/>
  <c r="W55" i="2"/>
  <c r="Y55" i="2"/>
  <c r="AD55" i="2"/>
  <c r="E56" i="2"/>
  <c r="F56" i="2"/>
  <c r="U56" i="2"/>
  <c r="W56" i="2"/>
  <c r="Y56" i="2"/>
  <c r="AD56" i="2"/>
  <c r="E57" i="2"/>
  <c r="F57" i="2"/>
  <c r="H57" i="2"/>
  <c r="U57" i="2"/>
  <c r="W57" i="2"/>
  <c r="Y57" i="2"/>
  <c r="AD57" i="2"/>
  <c r="E58" i="2"/>
  <c r="F58" i="2"/>
  <c r="U58" i="2"/>
  <c r="W58" i="2"/>
  <c r="Y58" i="2"/>
  <c r="AD58" i="2"/>
  <c r="E59" i="2"/>
  <c r="F59" i="2"/>
  <c r="H59" i="2"/>
  <c r="U59" i="2"/>
  <c r="W59" i="2"/>
  <c r="Y59" i="2"/>
  <c r="AD59" i="2"/>
  <c r="E60" i="2"/>
  <c r="F60" i="2"/>
  <c r="U60" i="2"/>
  <c r="W60" i="2"/>
  <c r="Y60" i="2"/>
  <c r="AD60" i="2"/>
  <c r="E61" i="2"/>
  <c r="F61" i="2"/>
  <c r="U61" i="2"/>
  <c r="W61" i="2"/>
  <c r="Y61" i="2"/>
  <c r="AD61" i="2"/>
  <c r="E62" i="2"/>
  <c r="F62" i="2"/>
  <c r="U62" i="2"/>
  <c r="W62" i="2"/>
  <c r="Y62" i="2"/>
  <c r="AD62" i="2"/>
  <c r="E63" i="2"/>
  <c r="F63" i="2"/>
  <c r="H63" i="2"/>
  <c r="U63" i="2"/>
  <c r="W63" i="2"/>
  <c r="Y63" i="2"/>
  <c r="AD63" i="2"/>
  <c r="E64" i="2"/>
  <c r="F64" i="2"/>
  <c r="H64" i="2"/>
  <c r="U64" i="2"/>
  <c r="W64" i="2"/>
  <c r="Y64" i="2"/>
  <c r="AD64" i="2"/>
  <c r="E65" i="2"/>
  <c r="F65" i="2"/>
  <c r="U65" i="2"/>
  <c r="W65" i="2"/>
  <c r="Y65" i="2"/>
  <c r="AD65" i="2"/>
  <c r="E66" i="2"/>
  <c r="F66" i="2"/>
  <c r="H66" i="2"/>
  <c r="U66" i="2"/>
  <c r="W66" i="2"/>
  <c r="Y66" i="2"/>
  <c r="AD66" i="2"/>
  <c r="E67" i="2"/>
  <c r="F67" i="2"/>
  <c r="H67" i="2"/>
  <c r="U67" i="2"/>
  <c r="W67" i="2"/>
  <c r="Y67" i="2"/>
  <c r="AD67" i="2"/>
  <c r="E68" i="2"/>
  <c r="F68" i="2"/>
  <c r="H68" i="2"/>
  <c r="U68" i="2"/>
  <c r="W68" i="2"/>
  <c r="Y68" i="2"/>
  <c r="AD68" i="2"/>
  <c r="E69" i="2"/>
  <c r="F69" i="2"/>
  <c r="U69" i="2"/>
  <c r="W69" i="2"/>
  <c r="Y69" i="2"/>
  <c r="AD69" i="2"/>
  <c r="E70" i="2"/>
  <c r="F70" i="2"/>
  <c r="H70" i="2"/>
  <c r="U70" i="2"/>
  <c r="W70" i="2"/>
  <c r="Y70" i="2"/>
  <c r="AD70" i="2"/>
  <c r="E71" i="2"/>
  <c r="F71" i="2"/>
  <c r="H71" i="2"/>
  <c r="U71" i="2"/>
  <c r="W71" i="2"/>
  <c r="Y71" i="2"/>
  <c r="AD71" i="2"/>
  <c r="E72" i="2"/>
  <c r="F72" i="2"/>
  <c r="U72" i="2"/>
  <c r="W72" i="2"/>
  <c r="Y72" i="2"/>
  <c r="AD72" i="2"/>
  <c r="E73" i="2"/>
  <c r="F73" i="2"/>
  <c r="H73" i="2"/>
  <c r="U73" i="2"/>
  <c r="W73" i="2"/>
  <c r="Y73" i="2"/>
  <c r="AD73" i="2"/>
  <c r="E74" i="2"/>
  <c r="F74" i="2"/>
  <c r="U74" i="2"/>
  <c r="W74" i="2"/>
  <c r="Y74" i="2"/>
  <c r="AD74" i="2"/>
  <c r="E75" i="2"/>
  <c r="F75" i="2"/>
  <c r="H75" i="2"/>
  <c r="U75" i="2"/>
  <c r="W75" i="2"/>
  <c r="Y75" i="2"/>
  <c r="AD75" i="2"/>
  <c r="E76" i="2"/>
  <c r="F76" i="2"/>
  <c r="U76" i="2"/>
  <c r="W76" i="2"/>
  <c r="Y76" i="2"/>
  <c r="AD76" i="2"/>
  <c r="E77" i="2"/>
  <c r="F77" i="2"/>
  <c r="H77" i="2"/>
  <c r="U77" i="2"/>
  <c r="W77" i="2"/>
  <c r="Y77" i="2"/>
  <c r="AD77" i="2"/>
  <c r="E78" i="2"/>
  <c r="F78" i="2"/>
  <c r="H78" i="2"/>
  <c r="U78" i="2"/>
  <c r="W78" i="2"/>
  <c r="Y78" i="2"/>
  <c r="AD78" i="2"/>
  <c r="E79" i="2"/>
  <c r="F79" i="2"/>
  <c r="H79" i="2"/>
  <c r="U79" i="2"/>
  <c r="W79" i="2"/>
  <c r="Y79" i="2"/>
  <c r="AD79" i="2"/>
  <c r="E80" i="2"/>
  <c r="F80" i="2"/>
  <c r="H80" i="2"/>
  <c r="U80" i="2"/>
  <c r="W80" i="2"/>
  <c r="Y80" i="2"/>
  <c r="AD80" i="2"/>
  <c r="E81" i="2"/>
  <c r="F81" i="2"/>
  <c r="U81" i="2"/>
  <c r="W81" i="2"/>
  <c r="Y81" i="2"/>
  <c r="AD81" i="2"/>
  <c r="E82" i="2"/>
  <c r="F82" i="2"/>
  <c r="H82" i="2"/>
  <c r="U82" i="2"/>
  <c r="W82" i="2"/>
  <c r="Y82" i="2"/>
  <c r="AD82" i="2"/>
  <c r="E83" i="2"/>
  <c r="F83" i="2"/>
  <c r="H83" i="2"/>
  <c r="U83" i="2"/>
  <c r="W83" i="2"/>
  <c r="Y83" i="2"/>
  <c r="AD83" i="2"/>
  <c r="E84" i="2"/>
  <c r="F84" i="2"/>
  <c r="U84" i="2"/>
  <c r="W84" i="2"/>
  <c r="Y84" i="2"/>
  <c r="AD84" i="2"/>
  <c r="E85" i="2"/>
  <c r="F85" i="2"/>
  <c r="H85" i="2"/>
  <c r="U85" i="2"/>
  <c r="W85" i="2"/>
  <c r="Y85" i="2"/>
  <c r="AD85" i="2"/>
  <c r="E86" i="2"/>
  <c r="F86" i="2"/>
  <c r="H86" i="2"/>
  <c r="U86" i="2"/>
  <c r="W86" i="2"/>
  <c r="Y86" i="2"/>
  <c r="AD86" i="2"/>
  <c r="E87" i="2"/>
  <c r="F87" i="2"/>
  <c r="H87" i="2"/>
  <c r="U87" i="2"/>
  <c r="W87" i="2"/>
  <c r="Y87" i="2"/>
  <c r="AD87" i="2"/>
  <c r="E88" i="2"/>
  <c r="F88" i="2"/>
  <c r="H88" i="2"/>
  <c r="U88" i="2"/>
  <c r="W88" i="2"/>
  <c r="Y88" i="2"/>
  <c r="AD88" i="2"/>
  <c r="E89" i="2"/>
  <c r="F89" i="2"/>
  <c r="H89" i="2"/>
  <c r="U89" i="2"/>
  <c r="W89" i="2"/>
  <c r="Y89" i="2"/>
  <c r="AD89" i="2"/>
  <c r="E90" i="2"/>
  <c r="F90" i="2"/>
  <c r="U90" i="2"/>
  <c r="W90" i="2"/>
  <c r="Y90" i="2"/>
  <c r="AD90" i="2"/>
  <c r="E91" i="2"/>
  <c r="F91" i="2"/>
  <c r="U91" i="2"/>
  <c r="W91" i="2"/>
  <c r="Y91" i="2"/>
  <c r="AD91" i="2"/>
  <c r="E92" i="2"/>
  <c r="F92" i="2"/>
  <c r="U92" i="2"/>
  <c r="W92" i="2"/>
  <c r="Y92" i="2"/>
  <c r="AD92" i="2"/>
  <c r="E93" i="2"/>
  <c r="F93" i="2"/>
  <c r="H93" i="2"/>
  <c r="U93" i="2"/>
  <c r="W93" i="2"/>
  <c r="Y93" i="2"/>
  <c r="AD93" i="2"/>
  <c r="E94" i="2"/>
  <c r="F94" i="2"/>
  <c r="U94" i="2"/>
  <c r="W94" i="2"/>
  <c r="Y94" i="2"/>
  <c r="AD94" i="2"/>
  <c r="E95" i="2"/>
  <c r="F95" i="2"/>
  <c r="U95" i="2"/>
  <c r="W95" i="2"/>
  <c r="Y95" i="2"/>
  <c r="AD95" i="2"/>
  <c r="E96" i="2"/>
  <c r="F96" i="2"/>
  <c r="U96" i="2"/>
  <c r="W96" i="2"/>
  <c r="Y96" i="2"/>
  <c r="AD96" i="2"/>
  <c r="E97" i="2"/>
  <c r="F97" i="2"/>
  <c r="U97" i="2"/>
  <c r="W97" i="2"/>
  <c r="Y97" i="2"/>
  <c r="AD97" i="2"/>
  <c r="E98" i="2"/>
  <c r="F98" i="2"/>
  <c r="U98" i="2"/>
  <c r="W98" i="2"/>
  <c r="Y98" i="2"/>
  <c r="AD98" i="2"/>
  <c r="E99" i="2"/>
  <c r="F99" i="2"/>
  <c r="H99" i="2"/>
  <c r="U99" i="2"/>
  <c r="W99" i="2"/>
  <c r="Y99" i="2"/>
  <c r="AD99" i="2"/>
  <c r="E100" i="2"/>
  <c r="F100" i="2"/>
  <c r="H100" i="2"/>
  <c r="U100" i="2"/>
  <c r="W100" i="2"/>
  <c r="Y100" i="2"/>
  <c r="AD100" i="2"/>
  <c r="E101" i="2"/>
  <c r="F101" i="2"/>
  <c r="U101" i="2"/>
  <c r="W101" i="2"/>
  <c r="Y101" i="2"/>
  <c r="AD101" i="2"/>
  <c r="E102" i="2"/>
  <c r="F102" i="2"/>
  <c r="H102" i="2"/>
  <c r="U102" i="2"/>
  <c r="W102" i="2"/>
  <c r="Y102" i="2"/>
  <c r="AD102" i="2"/>
  <c r="E103" i="2"/>
  <c r="F103" i="2"/>
  <c r="U103" i="2"/>
  <c r="W103" i="2"/>
  <c r="Y103" i="2"/>
  <c r="AD103" i="2"/>
  <c r="E104" i="2"/>
  <c r="F104" i="2"/>
  <c r="U104" i="2"/>
  <c r="W104" i="2"/>
  <c r="Y104" i="2"/>
  <c r="AD104" i="2"/>
  <c r="E105" i="2"/>
  <c r="F105" i="2"/>
  <c r="H105" i="2"/>
  <c r="U105" i="2"/>
  <c r="W105" i="2"/>
  <c r="Y105" i="2"/>
  <c r="AD105" i="2"/>
  <c r="E106" i="2"/>
  <c r="F106" i="2"/>
  <c r="U106" i="2"/>
  <c r="W106" i="2"/>
  <c r="Y106" i="2"/>
  <c r="AD106" i="2"/>
  <c r="E107" i="2"/>
  <c r="F107" i="2"/>
  <c r="U107" i="2"/>
  <c r="W107" i="2"/>
  <c r="Y107" i="2"/>
  <c r="AD107" i="2"/>
  <c r="E108" i="2"/>
  <c r="F108" i="2"/>
  <c r="U108" i="2"/>
  <c r="W108" i="2"/>
  <c r="Y108" i="2"/>
  <c r="AD108" i="2"/>
  <c r="E109" i="2"/>
  <c r="F109" i="2"/>
  <c r="H109" i="2"/>
  <c r="U109" i="2"/>
  <c r="W109" i="2"/>
  <c r="Y109" i="2"/>
  <c r="AD109" i="2"/>
  <c r="E110" i="2"/>
  <c r="F110" i="2"/>
  <c r="U110" i="2"/>
  <c r="W110" i="2"/>
  <c r="Y110" i="2"/>
  <c r="AD110" i="2"/>
  <c r="E111" i="2"/>
  <c r="F111" i="2"/>
  <c r="U111" i="2"/>
  <c r="W111" i="2"/>
  <c r="Y111" i="2"/>
  <c r="AD111" i="2"/>
  <c r="E112" i="2"/>
  <c r="F112" i="2"/>
  <c r="U112" i="2"/>
  <c r="W112" i="2"/>
  <c r="Y112" i="2"/>
  <c r="AD112" i="2"/>
  <c r="E113" i="2"/>
  <c r="F113" i="2"/>
  <c r="H113" i="2"/>
  <c r="U113" i="2"/>
  <c r="W113" i="2"/>
  <c r="Y113" i="2"/>
  <c r="AD113" i="2"/>
  <c r="E114" i="2"/>
  <c r="F114" i="2"/>
  <c r="H114" i="2"/>
  <c r="U114" i="2"/>
  <c r="W114" i="2"/>
  <c r="Y114" i="2"/>
  <c r="AD114" i="2"/>
  <c r="E115" i="2"/>
  <c r="F115" i="2"/>
  <c r="H115" i="2"/>
  <c r="U115" i="2"/>
  <c r="W115" i="2"/>
  <c r="Y115" i="2"/>
  <c r="AD115" i="2"/>
  <c r="E116" i="2"/>
  <c r="F116" i="2"/>
  <c r="H116" i="2"/>
  <c r="U116" i="2"/>
  <c r="W116" i="2"/>
  <c r="Y116" i="2"/>
  <c r="AD116" i="2"/>
  <c r="E117" i="2"/>
  <c r="F117" i="2"/>
  <c r="H117" i="2"/>
  <c r="U117" i="2"/>
  <c r="W117" i="2"/>
  <c r="Y117" i="2"/>
  <c r="AD117" i="2"/>
  <c r="E118" i="2"/>
  <c r="F118" i="2"/>
  <c r="H118" i="2"/>
  <c r="U118" i="2"/>
  <c r="W118" i="2"/>
  <c r="Y118" i="2"/>
  <c r="AD118" i="2"/>
  <c r="E119" i="2"/>
  <c r="F119" i="2"/>
  <c r="U119" i="2"/>
  <c r="W119" i="2"/>
  <c r="Y119" i="2"/>
  <c r="AD119" i="2"/>
  <c r="E120" i="2"/>
  <c r="F120" i="2"/>
  <c r="U120" i="2"/>
  <c r="W120" i="2"/>
  <c r="Y120" i="2"/>
  <c r="AD120" i="2"/>
  <c r="E121" i="2"/>
  <c r="F121" i="2"/>
  <c r="H121" i="2"/>
  <c r="U121" i="2"/>
  <c r="W121" i="2"/>
  <c r="Y121" i="2"/>
  <c r="AD121" i="2"/>
  <c r="E122" i="2"/>
  <c r="F122" i="2"/>
  <c r="U122" i="2"/>
  <c r="W122" i="2"/>
  <c r="Y122" i="2"/>
  <c r="AD122" i="2"/>
  <c r="E123" i="2"/>
  <c r="F123" i="2"/>
  <c r="U123" i="2"/>
  <c r="W123" i="2"/>
  <c r="Y123" i="2"/>
  <c r="AD123" i="2"/>
  <c r="E124" i="2"/>
  <c r="F124" i="2"/>
  <c r="U124" i="2"/>
  <c r="W124" i="2"/>
  <c r="Y124" i="2"/>
  <c r="AD124" i="2"/>
  <c r="E125" i="2"/>
  <c r="F125" i="2"/>
  <c r="H125" i="2"/>
  <c r="U125" i="2"/>
  <c r="W125" i="2"/>
  <c r="Y125" i="2"/>
  <c r="AD125" i="2"/>
  <c r="E126" i="2"/>
  <c r="F126" i="2"/>
  <c r="H126" i="2"/>
  <c r="U126" i="2"/>
  <c r="W126" i="2"/>
  <c r="Y126" i="2"/>
  <c r="AD126" i="2"/>
  <c r="E127" i="2"/>
  <c r="F127" i="2"/>
  <c r="H127" i="2"/>
  <c r="U127" i="2"/>
  <c r="W127" i="2"/>
  <c r="Y127" i="2"/>
  <c r="AD127" i="2"/>
  <c r="E128" i="2"/>
  <c r="F128" i="2"/>
  <c r="U128" i="2"/>
  <c r="W128" i="2"/>
  <c r="Y128" i="2"/>
  <c r="AD128" i="2"/>
  <c r="E129" i="2"/>
  <c r="F129" i="2"/>
  <c r="U129" i="2"/>
  <c r="W129" i="2"/>
  <c r="Y129" i="2"/>
  <c r="AD129" i="2"/>
  <c r="E130" i="2"/>
  <c r="F130" i="2"/>
  <c r="H130" i="2"/>
  <c r="U130" i="2"/>
  <c r="W130" i="2"/>
  <c r="Y130" i="2"/>
  <c r="AD130" i="2"/>
  <c r="E131" i="2"/>
  <c r="F131" i="2"/>
  <c r="H131" i="2"/>
  <c r="U131" i="2"/>
  <c r="W131" i="2"/>
  <c r="Y131" i="2"/>
  <c r="AD131" i="2"/>
  <c r="E132" i="2"/>
  <c r="F132" i="2"/>
  <c r="U132" i="2"/>
  <c r="W132" i="2"/>
  <c r="Y132" i="2"/>
  <c r="AD132" i="2"/>
  <c r="E133" i="2"/>
  <c r="F133" i="2"/>
  <c r="H133" i="2"/>
  <c r="U133" i="2"/>
  <c r="W133" i="2"/>
  <c r="Y133" i="2"/>
  <c r="AD133" i="2"/>
  <c r="E134" i="2"/>
  <c r="F134" i="2"/>
  <c r="H134" i="2"/>
  <c r="U134" i="2"/>
  <c r="W134" i="2"/>
  <c r="Y134" i="2"/>
  <c r="AD134" i="2"/>
  <c r="E135" i="2"/>
  <c r="F135" i="2"/>
  <c r="U135" i="2"/>
  <c r="W135" i="2"/>
  <c r="Y135" i="2"/>
  <c r="AD135" i="2"/>
  <c r="E136" i="2"/>
  <c r="F136" i="2"/>
  <c r="H136" i="2"/>
  <c r="U136" i="2"/>
  <c r="W136" i="2"/>
  <c r="Y136" i="2"/>
  <c r="AD136" i="2"/>
  <c r="E137" i="2"/>
  <c r="F137" i="2"/>
  <c r="H137" i="2"/>
  <c r="U137" i="2"/>
  <c r="W137" i="2"/>
  <c r="Y137" i="2"/>
  <c r="AD137" i="2"/>
  <c r="E138" i="2"/>
  <c r="F138" i="2"/>
  <c r="U138" i="2"/>
  <c r="W138" i="2"/>
  <c r="Y138" i="2"/>
  <c r="AD138" i="2"/>
  <c r="E139" i="2"/>
  <c r="F139" i="2"/>
  <c r="U139" i="2"/>
  <c r="W139" i="2"/>
  <c r="Y139" i="2"/>
  <c r="AD139" i="2"/>
  <c r="E140" i="2"/>
  <c r="F140" i="2"/>
  <c r="H140" i="2"/>
  <c r="U140" i="2"/>
  <c r="W140" i="2"/>
  <c r="Y140" i="2"/>
  <c r="AD140" i="2"/>
  <c r="E141" i="2"/>
  <c r="F141" i="2"/>
  <c r="H141" i="2"/>
  <c r="U141" i="2"/>
  <c r="W141" i="2"/>
  <c r="Y141" i="2"/>
  <c r="AD141" i="2"/>
  <c r="E142" i="2"/>
  <c r="F142" i="2"/>
  <c r="H142" i="2"/>
  <c r="U142" i="2"/>
  <c r="W142" i="2"/>
  <c r="Y142" i="2"/>
  <c r="AD142" i="2"/>
  <c r="E143" i="2"/>
  <c r="F143" i="2"/>
  <c r="U143" i="2"/>
  <c r="W143" i="2"/>
  <c r="Y143" i="2"/>
  <c r="AD143" i="2"/>
  <c r="E144" i="2"/>
  <c r="F144" i="2"/>
  <c r="U144" i="2"/>
  <c r="W144" i="2"/>
  <c r="Y144" i="2"/>
  <c r="AD144" i="2"/>
  <c r="E145" i="2"/>
  <c r="F145" i="2"/>
  <c r="U145" i="2"/>
  <c r="W145" i="2"/>
  <c r="Y145" i="2"/>
  <c r="AD145" i="2"/>
  <c r="E146" i="2"/>
  <c r="F146" i="2"/>
  <c r="U146" i="2"/>
  <c r="W146" i="2"/>
  <c r="Y146" i="2"/>
  <c r="AD146" i="2"/>
  <c r="E147" i="2"/>
  <c r="F147" i="2"/>
  <c r="H147" i="2"/>
  <c r="U147" i="2"/>
  <c r="W147" i="2"/>
  <c r="Y147" i="2"/>
  <c r="AD147" i="2"/>
  <c r="E148" i="2"/>
  <c r="F148" i="2"/>
  <c r="H148" i="2"/>
  <c r="U148" i="2"/>
  <c r="W148" i="2"/>
  <c r="Y148" i="2"/>
  <c r="AD148" i="2"/>
  <c r="E149" i="2"/>
  <c r="F149" i="2"/>
  <c r="H149" i="2"/>
  <c r="U149" i="2"/>
  <c r="W149" i="2"/>
  <c r="Y149" i="2"/>
  <c r="AD149" i="2"/>
  <c r="E150" i="2"/>
  <c r="F150" i="2"/>
  <c r="U150" i="2"/>
  <c r="W150" i="2"/>
  <c r="Y150" i="2"/>
  <c r="AD150" i="2"/>
  <c r="E151" i="2"/>
  <c r="F151" i="2"/>
  <c r="H151" i="2"/>
  <c r="U151" i="2"/>
  <c r="W151" i="2"/>
  <c r="Y151" i="2"/>
  <c r="AD151" i="2"/>
  <c r="E152" i="2"/>
  <c r="F152" i="2"/>
  <c r="H152" i="2"/>
  <c r="U152" i="2"/>
  <c r="W152" i="2"/>
  <c r="Y152" i="2"/>
  <c r="AD152" i="2"/>
  <c r="E153" i="2"/>
  <c r="F153" i="2"/>
  <c r="U153" i="2"/>
  <c r="W153" i="2"/>
  <c r="Y153" i="2"/>
  <c r="AD153" i="2"/>
  <c r="E154" i="2"/>
  <c r="F154" i="2"/>
  <c r="H154" i="2"/>
  <c r="U154" i="2"/>
  <c r="W154" i="2"/>
  <c r="Y154" i="2"/>
  <c r="AD154" i="2"/>
  <c r="E155" i="2"/>
  <c r="F155" i="2"/>
  <c r="U155" i="2"/>
  <c r="W155" i="2"/>
  <c r="Y155" i="2"/>
  <c r="AD155" i="2"/>
  <c r="E156" i="2"/>
  <c r="F156" i="2"/>
  <c r="H156" i="2"/>
  <c r="U156" i="2"/>
  <c r="W156" i="2"/>
  <c r="Y156" i="2"/>
  <c r="AD156" i="2"/>
  <c r="E157" i="2"/>
  <c r="F157" i="2"/>
  <c r="H157" i="2"/>
  <c r="U157" i="2"/>
  <c r="W157" i="2"/>
  <c r="Y157" i="2"/>
  <c r="AD157" i="2"/>
  <c r="E158" i="2"/>
  <c r="F158" i="2"/>
  <c r="U158" i="2"/>
  <c r="W158" i="2"/>
  <c r="Y158" i="2"/>
  <c r="AD158" i="2"/>
  <c r="E159" i="2"/>
  <c r="F159" i="2"/>
  <c r="H159" i="2"/>
  <c r="U159" i="2"/>
  <c r="W159" i="2"/>
  <c r="Y159" i="2"/>
  <c r="AD159" i="2"/>
  <c r="E160" i="2"/>
  <c r="F160" i="2"/>
  <c r="H160" i="2"/>
  <c r="U160" i="2"/>
  <c r="W160" i="2"/>
  <c r="Y160" i="2"/>
  <c r="AD160" i="2"/>
  <c r="E161" i="2"/>
  <c r="F161" i="2"/>
  <c r="H161" i="2"/>
  <c r="U161" i="2"/>
  <c r="W161" i="2"/>
  <c r="Y161" i="2"/>
  <c r="AD161" i="2"/>
  <c r="E162" i="2"/>
  <c r="F162" i="2"/>
  <c r="H162" i="2"/>
  <c r="U162" i="2"/>
  <c r="W162" i="2"/>
  <c r="Y162" i="2"/>
  <c r="AD162" i="2"/>
  <c r="E163" i="2"/>
  <c r="F163" i="2"/>
  <c r="U163" i="2"/>
  <c r="W163" i="2"/>
  <c r="Y163" i="2"/>
  <c r="AD163" i="2"/>
  <c r="E164" i="2"/>
  <c r="F164" i="2"/>
  <c r="H164" i="2"/>
  <c r="U164" i="2"/>
  <c r="W164" i="2"/>
  <c r="Y164" i="2"/>
  <c r="AD164" i="2"/>
  <c r="E165" i="2"/>
  <c r="F165" i="2"/>
  <c r="U165" i="2"/>
  <c r="W165" i="2"/>
  <c r="Y165" i="2"/>
  <c r="AD165" i="2"/>
  <c r="E166" i="2"/>
  <c r="F166" i="2"/>
  <c r="H166" i="2"/>
  <c r="U166" i="2"/>
  <c r="W166" i="2"/>
  <c r="Y166" i="2"/>
  <c r="AD166" i="2"/>
  <c r="E167" i="2"/>
  <c r="F167" i="2"/>
  <c r="H167" i="2"/>
  <c r="U167" i="2"/>
  <c r="W167" i="2"/>
  <c r="Y167" i="2"/>
  <c r="AD167" i="2"/>
  <c r="E168" i="2"/>
  <c r="F168" i="2"/>
  <c r="H168" i="2"/>
  <c r="U168" i="2"/>
  <c r="W168" i="2"/>
  <c r="Y168" i="2"/>
  <c r="AD168" i="2"/>
  <c r="E169" i="2"/>
  <c r="F169" i="2"/>
  <c r="U169" i="2"/>
  <c r="W169" i="2"/>
  <c r="Y169" i="2"/>
  <c r="AD169" i="2"/>
  <c r="E170" i="2"/>
  <c r="F170" i="2"/>
  <c r="U170" i="2"/>
  <c r="W170" i="2"/>
  <c r="Y170" i="2"/>
  <c r="AD170" i="2"/>
  <c r="E171" i="2"/>
  <c r="F171" i="2"/>
  <c r="U171" i="2"/>
  <c r="W171" i="2"/>
  <c r="Y171" i="2"/>
  <c r="AD171" i="2"/>
  <c r="E172" i="2"/>
  <c r="F172" i="2"/>
  <c r="U172" i="2"/>
  <c r="W172" i="2"/>
  <c r="Y172" i="2"/>
  <c r="AD172" i="2"/>
  <c r="E173" i="2"/>
  <c r="F173" i="2"/>
  <c r="U173" i="2"/>
  <c r="W173" i="2"/>
  <c r="Y173" i="2"/>
  <c r="AD173" i="2"/>
  <c r="E174" i="2"/>
  <c r="F174" i="2"/>
  <c r="H174" i="2"/>
  <c r="U174" i="2"/>
  <c r="W174" i="2"/>
  <c r="Y174" i="2"/>
  <c r="AD174" i="2"/>
  <c r="E175" i="2"/>
  <c r="F175" i="2"/>
  <c r="U175" i="2"/>
  <c r="W175" i="2"/>
  <c r="Y175" i="2"/>
  <c r="AD175" i="2"/>
  <c r="E176" i="2"/>
  <c r="F176" i="2"/>
  <c r="H176" i="2"/>
  <c r="U176" i="2"/>
  <c r="W176" i="2"/>
  <c r="Y176" i="2"/>
  <c r="AD176" i="2"/>
  <c r="E177" i="2"/>
  <c r="F177" i="2"/>
  <c r="U177" i="2"/>
  <c r="W177" i="2"/>
  <c r="Y177" i="2"/>
  <c r="AD177" i="2"/>
  <c r="E178" i="2"/>
  <c r="F178" i="2"/>
  <c r="U178" i="2"/>
  <c r="W178" i="2"/>
  <c r="Y178" i="2"/>
  <c r="AD178" i="2"/>
  <c r="E179" i="2"/>
  <c r="F179" i="2"/>
  <c r="H179" i="2"/>
  <c r="U179" i="2"/>
  <c r="W179" i="2"/>
  <c r="Y179" i="2"/>
  <c r="AD179" i="2"/>
  <c r="E180" i="2"/>
  <c r="F180" i="2"/>
  <c r="H180" i="2"/>
  <c r="U180" i="2"/>
  <c r="W180" i="2"/>
  <c r="Y180" i="2"/>
  <c r="AD180" i="2"/>
  <c r="E181" i="2"/>
  <c r="F181" i="2"/>
  <c r="U181" i="2"/>
  <c r="W181" i="2"/>
  <c r="Y181" i="2"/>
  <c r="AD181" i="2"/>
  <c r="E182" i="2"/>
  <c r="F182" i="2"/>
  <c r="U182" i="2"/>
  <c r="W182" i="2"/>
  <c r="Y182" i="2"/>
  <c r="AD182" i="2"/>
  <c r="E183" i="2"/>
  <c r="F183" i="2"/>
  <c r="H183" i="2"/>
  <c r="U183" i="2"/>
  <c r="W183" i="2"/>
  <c r="Y183" i="2"/>
  <c r="AD183" i="2"/>
  <c r="E184" i="2"/>
  <c r="F184" i="2"/>
  <c r="H184" i="2"/>
  <c r="U184" i="2"/>
  <c r="W184" i="2"/>
  <c r="Y184" i="2"/>
  <c r="AD184" i="2"/>
  <c r="E185" i="2"/>
  <c r="F185" i="2"/>
  <c r="U185" i="2"/>
  <c r="W185" i="2"/>
  <c r="Y185" i="2"/>
  <c r="AD185" i="2"/>
  <c r="E186" i="2"/>
  <c r="F186" i="2"/>
  <c r="H186" i="2"/>
  <c r="U186" i="2"/>
  <c r="W186" i="2"/>
  <c r="Y186" i="2"/>
  <c r="AD186" i="2"/>
  <c r="E187" i="2"/>
  <c r="F187" i="2"/>
  <c r="H187" i="2"/>
  <c r="U187" i="2"/>
  <c r="W187" i="2"/>
  <c r="Y187" i="2"/>
  <c r="AD187" i="2"/>
  <c r="E188" i="2"/>
  <c r="F188" i="2"/>
  <c r="U188" i="2"/>
  <c r="W188" i="2"/>
  <c r="Y188" i="2"/>
  <c r="AD188" i="2"/>
  <c r="E189" i="2"/>
  <c r="F189" i="2"/>
  <c r="U189" i="2"/>
  <c r="W189" i="2"/>
  <c r="Y189" i="2"/>
  <c r="AD189" i="2"/>
  <c r="E190" i="2"/>
  <c r="F190" i="2"/>
  <c r="H190" i="2"/>
  <c r="U190" i="2"/>
  <c r="W190" i="2"/>
  <c r="Y190" i="2"/>
  <c r="AD190" i="2"/>
  <c r="E191" i="2"/>
  <c r="F191" i="2"/>
  <c r="U191" i="2"/>
  <c r="W191" i="2"/>
  <c r="Y191" i="2"/>
  <c r="AD191" i="2"/>
  <c r="E192" i="2"/>
  <c r="F192" i="2"/>
  <c r="H192" i="2"/>
  <c r="U192" i="2"/>
  <c r="W192" i="2"/>
  <c r="Y192" i="2"/>
  <c r="AD192" i="2"/>
  <c r="E193" i="2"/>
  <c r="F193" i="2"/>
  <c r="U193" i="2"/>
  <c r="W193" i="2"/>
  <c r="Y193" i="2"/>
  <c r="AD193" i="2"/>
  <c r="E194" i="2"/>
  <c r="F194" i="2"/>
  <c r="U194" i="2"/>
  <c r="W194" i="2"/>
  <c r="Y194" i="2"/>
  <c r="AD194" i="2"/>
  <c r="E195" i="2"/>
  <c r="F195" i="2"/>
  <c r="H195" i="2"/>
  <c r="U195" i="2"/>
  <c r="W195" i="2"/>
  <c r="Y195" i="2"/>
  <c r="AD195" i="2"/>
  <c r="E196" i="2"/>
  <c r="F196" i="2"/>
  <c r="U196" i="2"/>
  <c r="W196" i="2"/>
  <c r="Y196" i="2"/>
  <c r="AD196" i="2"/>
  <c r="E197" i="2"/>
  <c r="F197" i="2"/>
  <c r="U197" i="2"/>
  <c r="W197" i="2"/>
  <c r="Y197" i="2"/>
  <c r="AD197" i="2"/>
  <c r="E198" i="2"/>
  <c r="F198" i="2"/>
  <c r="H198" i="2"/>
  <c r="U198" i="2"/>
  <c r="W198" i="2"/>
  <c r="Y198" i="2"/>
  <c r="AD198" i="2"/>
  <c r="E199" i="2"/>
  <c r="F199" i="2"/>
  <c r="H199" i="2"/>
  <c r="U199" i="2"/>
  <c r="W199" i="2"/>
  <c r="Y199" i="2"/>
  <c r="AD199" i="2"/>
  <c r="E200" i="2"/>
  <c r="F200" i="2"/>
  <c r="H200" i="2"/>
  <c r="U200" i="2"/>
  <c r="W200" i="2"/>
  <c r="Y200" i="2"/>
  <c r="AD200" i="2"/>
  <c r="E201" i="2"/>
  <c r="F201" i="2"/>
  <c r="H201" i="2"/>
  <c r="U201" i="2"/>
  <c r="W201" i="2"/>
  <c r="Y201" i="2"/>
  <c r="AD201" i="2"/>
  <c r="E202" i="2"/>
  <c r="F202" i="2"/>
  <c r="U202" i="2"/>
  <c r="W202" i="2"/>
  <c r="Y202" i="2"/>
  <c r="AD202" i="2"/>
  <c r="E203" i="2"/>
  <c r="F203" i="2"/>
  <c r="U203" i="2"/>
  <c r="W203" i="2"/>
  <c r="Y203" i="2"/>
  <c r="AD203" i="2"/>
  <c r="E204" i="2"/>
  <c r="F204" i="2"/>
  <c r="U204" i="2"/>
  <c r="W204" i="2"/>
  <c r="Y204" i="2"/>
  <c r="AD204" i="2"/>
  <c r="E205" i="2"/>
  <c r="F205" i="2"/>
  <c r="H205" i="2"/>
  <c r="U205" i="2"/>
  <c r="W205" i="2"/>
  <c r="Y205" i="2"/>
  <c r="AD205" i="2"/>
  <c r="E206" i="2"/>
  <c r="F206" i="2"/>
  <c r="U206" i="2"/>
  <c r="W206" i="2"/>
  <c r="Y206" i="2"/>
  <c r="AD206" i="2"/>
  <c r="E207" i="2"/>
  <c r="F207" i="2"/>
  <c r="H207" i="2"/>
  <c r="U207" i="2"/>
  <c r="W207" i="2"/>
  <c r="Y207" i="2"/>
  <c r="AD207" i="2"/>
  <c r="E208" i="2"/>
  <c r="F208" i="2"/>
  <c r="H208" i="2"/>
  <c r="U208" i="2"/>
  <c r="W208" i="2"/>
  <c r="Y208" i="2"/>
  <c r="AD208" i="2"/>
  <c r="E209" i="2"/>
  <c r="F209" i="2"/>
  <c r="U209" i="2"/>
  <c r="W209" i="2"/>
  <c r="Y209" i="2"/>
  <c r="AD209" i="2"/>
  <c r="E210" i="2"/>
  <c r="F210" i="2"/>
  <c r="H210" i="2"/>
  <c r="U210" i="2"/>
  <c r="W210" i="2"/>
  <c r="Y210" i="2"/>
  <c r="AD210" i="2"/>
  <c r="E211" i="2"/>
  <c r="F211" i="2"/>
  <c r="U211" i="2"/>
  <c r="W211" i="2"/>
  <c r="Y211" i="2"/>
  <c r="AD211" i="2"/>
  <c r="E212" i="2"/>
  <c r="F212" i="2"/>
  <c r="H212" i="2"/>
  <c r="U212" i="2"/>
  <c r="W212" i="2"/>
  <c r="Y212" i="2"/>
  <c r="AD212" i="2"/>
  <c r="E213" i="2"/>
  <c r="F213" i="2"/>
  <c r="U213" i="2"/>
  <c r="W213" i="2"/>
  <c r="Y213" i="2"/>
  <c r="AD213" i="2"/>
  <c r="E214" i="2"/>
  <c r="F214" i="2"/>
  <c r="H214" i="2"/>
  <c r="U214" i="2"/>
  <c r="W214" i="2"/>
  <c r="Y214" i="2"/>
  <c r="AD214" i="2"/>
  <c r="E215" i="2"/>
  <c r="F215" i="2"/>
  <c r="H215" i="2"/>
  <c r="U215" i="2"/>
  <c r="W215" i="2"/>
  <c r="Y215" i="2"/>
  <c r="AD215" i="2"/>
  <c r="E216" i="2"/>
  <c r="F216" i="2"/>
  <c r="U216" i="2"/>
  <c r="W216" i="2"/>
  <c r="Y216" i="2"/>
  <c r="AD216" i="2"/>
  <c r="E217" i="2"/>
  <c r="F217" i="2"/>
  <c r="H217" i="2"/>
  <c r="U217" i="2"/>
  <c r="W217" i="2"/>
  <c r="Y217" i="2"/>
  <c r="AD217" i="2"/>
  <c r="E218" i="2"/>
  <c r="F218" i="2"/>
  <c r="U218" i="2"/>
  <c r="W218" i="2"/>
  <c r="Y218" i="2"/>
  <c r="AD218" i="2"/>
  <c r="E219" i="2"/>
  <c r="F219" i="2"/>
  <c r="H219" i="2"/>
  <c r="U219" i="2"/>
  <c r="W219" i="2"/>
  <c r="Y219" i="2"/>
  <c r="AD219" i="2"/>
  <c r="E220" i="2"/>
  <c r="F220" i="2"/>
  <c r="U220" i="2"/>
  <c r="W220" i="2"/>
  <c r="Y220" i="2"/>
  <c r="AD220" i="2"/>
  <c r="E221" i="2"/>
  <c r="F221" i="2"/>
  <c r="U221" i="2"/>
  <c r="W221" i="2"/>
  <c r="Y221" i="2"/>
  <c r="AD221" i="2"/>
  <c r="E222" i="2"/>
  <c r="F222" i="2"/>
  <c r="U222" i="2"/>
  <c r="W222" i="2"/>
  <c r="Y222" i="2"/>
  <c r="AD222" i="2"/>
  <c r="E223" i="2"/>
  <c r="F223" i="2"/>
  <c r="U223" i="2"/>
  <c r="W223" i="2"/>
  <c r="Y223" i="2"/>
  <c r="AD223" i="2"/>
  <c r="E224" i="2"/>
  <c r="F224" i="2"/>
  <c r="U224" i="2"/>
  <c r="W224" i="2"/>
  <c r="Y224" i="2"/>
  <c r="AD224" i="2"/>
  <c r="E225" i="2"/>
  <c r="F225" i="2"/>
  <c r="U225" i="2"/>
  <c r="W225" i="2"/>
  <c r="Y225" i="2"/>
  <c r="AD225" i="2"/>
  <c r="E226" i="2"/>
  <c r="F226" i="2"/>
  <c r="H226" i="2"/>
  <c r="U226" i="2"/>
  <c r="W226" i="2"/>
  <c r="Y226" i="2"/>
  <c r="AD226" i="2"/>
  <c r="E227" i="2"/>
  <c r="F227" i="2"/>
  <c r="H227" i="2"/>
  <c r="U227" i="2"/>
  <c r="W227" i="2"/>
  <c r="Y227" i="2"/>
  <c r="AD227" i="2"/>
  <c r="E228" i="2"/>
  <c r="F228" i="2"/>
  <c r="U228" i="2"/>
  <c r="W228" i="2"/>
  <c r="Y228" i="2"/>
  <c r="AD228" i="2"/>
  <c r="E229" i="2"/>
  <c r="F229" i="2"/>
  <c r="U229" i="2"/>
  <c r="W229" i="2"/>
  <c r="Y229" i="2"/>
  <c r="AD229" i="2"/>
  <c r="E230" i="2"/>
  <c r="F230" i="2"/>
  <c r="H230" i="2"/>
  <c r="U230" i="2"/>
  <c r="W230" i="2"/>
  <c r="Y230" i="2"/>
  <c r="AD230" i="2"/>
  <c r="E231" i="2"/>
  <c r="F231" i="2"/>
  <c r="U231" i="2"/>
  <c r="W231" i="2"/>
  <c r="Y231" i="2"/>
  <c r="AD231" i="2"/>
  <c r="E232" i="2"/>
  <c r="F232" i="2"/>
  <c r="H232" i="2"/>
  <c r="U232" i="2"/>
  <c r="W232" i="2"/>
  <c r="Y232" i="2"/>
  <c r="AD232" i="2"/>
  <c r="E233" i="2"/>
  <c r="F233" i="2"/>
  <c r="H233" i="2"/>
  <c r="U233" i="2"/>
  <c r="W233" i="2"/>
  <c r="Y233" i="2"/>
  <c r="AD233" i="2"/>
  <c r="E234" i="2"/>
  <c r="F234" i="2"/>
  <c r="U234" i="2"/>
  <c r="W234" i="2"/>
  <c r="Y234" i="2"/>
  <c r="AD234" i="2"/>
  <c r="E235" i="2"/>
  <c r="F235" i="2"/>
  <c r="U235" i="2"/>
  <c r="W235" i="2"/>
  <c r="Y235" i="2"/>
  <c r="AD235" i="2"/>
  <c r="E236" i="2"/>
  <c r="F236" i="2"/>
  <c r="U236" i="2"/>
  <c r="W236" i="2"/>
  <c r="Y236" i="2"/>
  <c r="AD236" i="2"/>
  <c r="E237" i="2"/>
  <c r="F237" i="2"/>
  <c r="H237" i="2"/>
  <c r="U237" i="2"/>
  <c r="W237" i="2"/>
  <c r="Y237" i="2"/>
  <c r="AD237" i="2"/>
  <c r="E238" i="2"/>
  <c r="F238" i="2"/>
  <c r="H238" i="2"/>
  <c r="U238" i="2"/>
  <c r="W238" i="2"/>
  <c r="Y238" i="2"/>
  <c r="AD238" i="2"/>
  <c r="E239" i="2"/>
  <c r="F239" i="2"/>
  <c r="U239" i="2"/>
  <c r="W239" i="2"/>
  <c r="Y239" i="2"/>
  <c r="AD239" i="2"/>
  <c r="E240" i="2"/>
  <c r="F240" i="2"/>
  <c r="H240" i="2"/>
  <c r="U240" i="2"/>
  <c r="W240" i="2"/>
  <c r="Y240" i="2"/>
  <c r="AD240" i="2"/>
  <c r="E241" i="2"/>
  <c r="F241" i="2"/>
  <c r="U241" i="2"/>
  <c r="W241" i="2"/>
  <c r="Y241" i="2"/>
  <c r="AD241" i="2"/>
  <c r="E242" i="2"/>
  <c r="F242" i="2"/>
  <c r="H242" i="2"/>
  <c r="U242" i="2"/>
  <c r="W242" i="2"/>
  <c r="Y242" i="2"/>
  <c r="AD242" i="2"/>
  <c r="E243" i="2"/>
  <c r="F243" i="2"/>
  <c r="H243" i="2"/>
  <c r="U243" i="2"/>
  <c r="W243" i="2"/>
  <c r="Y243" i="2"/>
  <c r="AD243" i="2"/>
  <c r="E244" i="2"/>
  <c r="F244" i="2"/>
  <c r="H244" i="2"/>
  <c r="U244" i="2"/>
  <c r="W244" i="2"/>
  <c r="Y244" i="2"/>
  <c r="AD244" i="2"/>
  <c r="E245" i="2"/>
  <c r="F245" i="2"/>
  <c r="H245" i="2"/>
  <c r="U245" i="2"/>
  <c r="W245" i="2"/>
  <c r="Y245" i="2"/>
  <c r="AD245" i="2"/>
  <c r="E246" i="2"/>
  <c r="F246" i="2"/>
  <c r="H246" i="2"/>
  <c r="U246" i="2"/>
  <c r="W246" i="2"/>
  <c r="Y246" i="2"/>
  <c r="AD246" i="2"/>
  <c r="E247" i="2"/>
  <c r="F247" i="2"/>
  <c r="U247" i="2"/>
  <c r="W247" i="2"/>
  <c r="Y247" i="2"/>
  <c r="AD247" i="2"/>
  <c r="E248" i="2"/>
  <c r="F248" i="2"/>
  <c r="H248" i="2"/>
  <c r="U248" i="2"/>
  <c r="W248" i="2"/>
  <c r="Y248" i="2"/>
  <c r="AD248" i="2"/>
  <c r="E249" i="2"/>
  <c r="F249" i="2"/>
  <c r="U249" i="2"/>
  <c r="W249" i="2"/>
  <c r="Y249" i="2"/>
  <c r="AD249" i="2"/>
  <c r="E250" i="2"/>
  <c r="F250" i="2"/>
  <c r="H250" i="2"/>
  <c r="U250" i="2"/>
  <c r="W250" i="2"/>
  <c r="Y250" i="2"/>
  <c r="AD250" i="2"/>
  <c r="E251" i="2"/>
  <c r="F251" i="2"/>
  <c r="U251" i="2"/>
  <c r="W251" i="2"/>
  <c r="Y251" i="2"/>
  <c r="AD251" i="2"/>
  <c r="E252" i="2"/>
  <c r="F252" i="2"/>
  <c r="U252" i="2"/>
  <c r="W252" i="2"/>
  <c r="Y252" i="2"/>
  <c r="AD252" i="2"/>
  <c r="E253" i="2"/>
  <c r="F253" i="2"/>
  <c r="H253" i="2"/>
  <c r="U253" i="2"/>
  <c r="W253" i="2"/>
  <c r="Y253" i="2"/>
  <c r="AD253" i="2"/>
  <c r="E254" i="2"/>
  <c r="F254" i="2"/>
  <c r="U254" i="2"/>
  <c r="W254" i="2"/>
  <c r="Y254" i="2"/>
  <c r="AD254" i="2"/>
  <c r="E255" i="2"/>
  <c r="F255" i="2"/>
  <c r="U255" i="2"/>
  <c r="W255" i="2"/>
  <c r="Y255" i="2"/>
  <c r="AD255" i="2"/>
  <c r="E256" i="2"/>
  <c r="F256" i="2"/>
  <c r="U256" i="2"/>
  <c r="W256" i="2"/>
  <c r="Y256" i="2"/>
  <c r="AD256" i="2"/>
  <c r="E257" i="2"/>
  <c r="F257" i="2"/>
  <c r="U257" i="2"/>
  <c r="W257" i="2"/>
  <c r="Y257" i="2"/>
  <c r="AD257" i="2"/>
  <c r="E258" i="2"/>
  <c r="F258" i="2"/>
  <c r="H258" i="2"/>
  <c r="U258" i="2"/>
  <c r="W258" i="2"/>
  <c r="Y258" i="2"/>
  <c r="AD258" i="2"/>
  <c r="E259" i="2"/>
  <c r="F259" i="2"/>
  <c r="U259" i="2"/>
  <c r="W259" i="2"/>
  <c r="Y259" i="2"/>
  <c r="AD259" i="2"/>
  <c r="E260" i="2"/>
  <c r="F260" i="2"/>
  <c r="U260" i="2"/>
  <c r="W260" i="2"/>
  <c r="Y260" i="2"/>
  <c r="AD260" i="2"/>
  <c r="E261" i="2"/>
  <c r="F261" i="2"/>
  <c r="U261" i="2"/>
  <c r="W261" i="2"/>
  <c r="Y261" i="2"/>
  <c r="AD261" i="2"/>
  <c r="E262" i="2"/>
  <c r="F262" i="2"/>
  <c r="H262" i="2"/>
  <c r="U262" i="2"/>
  <c r="W262" i="2"/>
  <c r="Y262" i="2"/>
  <c r="AD262" i="2"/>
  <c r="E263" i="2"/>
  <c r="F263" i="2"/>
  <c r="U263" i="2"/>
  <c r="W263" i="2"/>
  <c r="Y263" i="2"/>
  <c r="AD263" i="2"/>
  <c r="E264" i="2"/>
  <c r="F264" i="2"/>
  <c r="H264" i="2"/>
  <c r="U264" i="2"/>
  <c r="W264" i="2"/>
  <c r="Y264" i="2"/>
  <c r="AD264" i="2"/>
  <c r="E265" i="2"/>
  <c r="F265" i="2"/>
  <c r="H265" i="2"/>
  <c r="U265" i="2"/>
  <c r="W265" i="2"/>
  <c r="Y265" i="2"/>
  <c r="AD265" i="2"/>
  <c r="E266" i="2"/>
  <c r="F266" i="2"/>
  <c r="U266" i="2"/>
  <c r="W266" i="2"/>
  <c r="Y266" i="2"/>
  <c r="AD266" i="2"/>
  <c r="E267" i="2"/>
  <c r="F267" i="2"/>
  <c r="U267" i="2"/>
  <c r="W267" i="2"/>
  <c r="Y267" i="2"/>
  <c r="AD267" i="2"/>
  <c r="E268" i="2"/>
  <c r="F268" i="2"/>
  <c r="U268" i="2"/>
  <c r="W268" i="2"/>
  <c r="Y268" i="2"/>
  <c r="AD268" i="2"/>
  <c r="E269" i="2"/>
  <c r="F269" i="2"/>
  <c r="U269" i="2"/>
  <c r="W269" i="2"/>
  <c r="Y269" i="2"/>
  <c r="AD269" i="2"/>
  <c r="E270" i="2"/>
  <c r="F270" i="2"/>
  <c r="U270" i="2"/>
  <c r="W270" i="2"/>
  <c r="Y270" i="2"/>
  <c r="AD270" i="2"/>
  <c r="E271" i="2"/>
  <c r="F271" i="2"/>
  <c r="H271" i="2"/>
  <c r="U271" i="2"/>
  <c r="W271" i="2"/>
  <c r="Y271" i="2"/>
  <c r="AD271" i="2"/>
  <c r="E272" i="2"/>
  <c r="F272" i="2"/>
  <c r="H272" i="2"/>
  <c r="U272" i="2"/>
  <c r="W272" i="2"/>
  <c r="Y272" i="2"/>
  <c r="AD272" i="2"/>
  <c r="E273" i="2"/>
  <c r="F273" i="2"/>
  <c r="U273" i="2"/>
  <c r="W273" i="2"/>
  <c r="Y273" i="2"/>
  <c r="AD273" i="2"/>
  <c r="E274" i="2"/>
  <c r="F274" i="2"/>
  <c r="H274" i="2"/>
  <c r="U274" i="2"/>
  <c r="W274" i="2"/>
  <c r="Y274" i="2"/>
  <c r="AD274" i="2"/>
  <c r="E275" i="2"/>
  <c r="F275" i="2"/>
  <c r="H275" i="2"/>
  <c r="U275" i="2"/>
  <c r="W275" i="2"/>
  <c r="Y275" i="2"/>
  <c r="AD275" i="2"/>
  <c r="E276" i="2"/>
  <c r="F276" i="2"/>
  <c r="U276" i="2"/>
  <c r="W276" i="2"/>
  <c r="Y276" i="2"/>
  <c r="AD276" i="2"/>
  <c r="E277" i="2"/>
  <c r="F277" i="2"/>
  <c r="U277" i="2"/>
  <c r="W277" i="2"/>
  <c r="Y277" i="2"/>
  <c r="AD277" i="2"/>
  <c r="E278" i="2"/>
  <c r="F278" i="2"/>
  <c r="U278" i="2"/>
  <c r="W278" i="2"/>
  <c r="Y278" i="2"/>
  <c r="AD278" i="2"/>
  <c r="E279" i="2"/>
  <c r="F279" i="2"/>
  <c r="U279" i="2"/>
  <c r="W279" i="2"/>
  <c r="Y279" i="2"/>
  <c r="AD279" i="2"/>
  <c r="E280" i="2"/>
  <c r="F280" i="2"/>
  <c r="H280" i="2"/>
  <c r="U280" i="2"/>
  <c r="W280" i="2"/>
  <c r="Y280" i="2"/>
  <c r="AD280" i="2"/>
  <c r="E281" i="2"/>
  <c r="F281" i="2"/>
  <c r="H281" i="2"/>
  <c r="U281" i="2"/>
  <c r="W281" i="2"/>
  <c r="Y281" i="2"/>
  <c r="AD281" i="2"/>
  <c r="E282" i="2"/>
  <c r="F282" i="2"/>
  <c r="H282" i="2"/>
  <c r="U282" i="2"/>
  <c r="W282" i="2"/>
  <c r="Y282" i="2"/>
  <c r="AD282" i="2"/>
  <c r="E283" i="2"/>
  <c r="F283" i="2"/>
  <c r="U283" i="2"/>
  <c r="W283" i="2"/>
  <c r="Y283" i="2"/>
  <c r="AD283" i="2"/>
  <c r="E284" i="2"/>
  <c r="F284" i="2"/>
  <c r="H284" i="2"/>
  <c r="U284" i="2"/>
  <c r="W284" i="2"/>
  <c r="Y284" i="2"/>
  <c r="AD284" i="2"/>
  <c r="E285" i="2"/>
  <c r="F285" i="2"/>
  <c r="H285" i="2"/>
  <c r="U285" i="2"/>
  <c r="W285" i="2"/>
  <c r="Y285" i="2"/>
  <c r="AD285" i="2"/>
  <c r="E286" i="2"/>
  <c r="F286" i="2"/>
  <c r="U286" i="2"/>
  <c r="W286" i="2"/>
  <c r="Y286" i="2"/>
  <c r="AD286" i="2"/>
  <c r="E287" i="2"/>
  <c r="F287" i="2"/>
  <c r="U287" i="2"/>
  <c r="W287" i="2"/>
  <c r="Y287" i="2"/>
  <c r="AD287" i="2"/>
  <c r="E288" i="2"/>
  <c r="F288" i="2"/>
  <c r="H288" i="2"/>
  <c r="U288" i="2"/>
  <c r="W288" i="2"/>
  <c r="Y288" i="2"/>
  <c r="AD288" i="2"/>
  <c r="E289" i="2"/>
  <c r="F289" i="2"/>
  <c r="H289" i="2"/>
  <c r="U289" i="2"/>
  <c r="W289" i="2"/>
  <c r="Y289" i="2"/>
  <c r="AD289" i="2"/>
  <c r="E290" i="2"/>
  <c r="F290" i="2"/>
  <c r="U290" i="2"/>
  <c r="W290" i="2"/>
  <c r="Y290" i="2"/>
  <c r="AD290" i="2"/>
  <c r="E291" i="2"/>
  <c r="F291" i="2"/>
  <c r="H291" i="2"/>
  <c r="U291" i="2"/>
  <c r="W291" i="2"/>
  <c r="Y291" i="2"/>
  <c r="AD291" i="2"/>
  <c r="E292" i="2"/>
  <c r="F292" i="2"/>
  <c r="U292" i="2"/>
  <c r="W292" i="2"/>
  <c r="Y292" i="2"/>
  <c r="AD292" i="2"/>
  <c r="E293" i="2"/>
  <c r="F293" i="2"/>
  <c r="H293" i="2"/>
  <c r="U293" i="2"/>
  <c r="W293" i="2"/>
  <c r="Y293" i="2"/>
  <c r="AD293" i="2"/>
  <c r="E294" i="2"/>
  <c r="F294" i="2"/>
  <c r="U294" i="2"/>
  <c r="W294" i="2"/>
  <c r="Y294" i="2"/>
  <c r="AD294" i="2"/>
  <c r="E295" i="2"/>
  <c r="F295" i="2"/>
  <c r="U295" i="2"/>
  <c r="W295" i="2"/>
  <c r="Y295" i="2"/>
  <c r="AD295" i="2"/>
  <c r="E296" i="2"/>
  <c r="F296" i="2"/>
  <c r="H296" i="2"/>
  <c r="U296" i="2"/>
  <c r="W296" i="2"/>
  <c r="Y296" i="2"/>
  <c r="AD296" i="2"/>
  <c r="E297" i="2"/>
  <c r="F297" i="2"/>
  <c r="U297" i="2"/>
  <c r="W297" i="2"/>
  <c r="Y297" i="2"/>
  <c r="AD297" i="2"/>
  <c r="E298" i="2"/>
  <c r="F298" i="2"/>
  <c r="U298" i="2"/>
  <c r="W298" i="2"/>
  <c r="Y298" i="2"/>
  <c r="AD298" i="2"/>
  <c r="E299" i="2"/>
  <c r="F299" i="2"/>
  <c r="H299" i="2"/>
  <c r="U299" i="2"/>
  <c r="W299" i="2"/>
  <c r="Y299" i="2"/>
  <c r="AD299" i="2"/>
  <c r="E300" i="2"/>
  <c r="F300" i="2"/>
  <c r="H300" i="2"/>
  <c r="U300" i="2"/>
  <c r="W300" i="2"/>
  <c r="Y300" i="2"/>
  <c r="AD300" i="2"/>
  <c r="E301" i="2"/>
  <c r="F301" i="2"/>
  <c r="H301" i="2"/>
  <c r="U301" i="2"/>
  <c r="W301" i="2"/>
  <c r="Y301" i="2"/>
  <c r="AD301" i="2"/>
  <c r="E302" i="2"/>
  <c r="F302" i="2"/>
  <c r="H302" i="2"/>
  <c r="U302" i="2"/>
  <c r="W302" i="2"/>
  <c r="Y302" i="2"/>
  <c r="AD302" i="2"/>
  <c r="E303" i="2"/>
  <c r="F303" i="2"/>
  <c r="H303" i="2"/>
  <c r="U303" i="2"/>
  <c r="W303" i="2"/>
  <c r="Y303" i="2"/>
  <c r="AD303" i="2"/>
  <c r="E304" i="2"/>
  <c r="F304" i="2"/>
  <c r="U304" i="2"/>
  <c r="W304" i="2"/>
  <c r="Y304" i="2"/>
  <c r="AD304" i="2"/>
  <c r="E305" i="2"/>
  <c r="F305" i="2"/>
  <c r="H305" i="2"/>
  <c r="U305" i="2"/>
  <c r="W305" i="2"/>
  <c r="Y305" i="2"/>
  <c r="AD305" i="2"/>
  <c r="E306" i="2"/>
  <c r="F306" i="2"/>
  <c r="U306" i="2"/>
  <c r="W306" i="2"/>
  <c r="Y306" i="2"/>
  <c r="AD306" i="2"/>
  <c r="E307" i="2"/>
  <c r="F307" i="2"/>
  <c r="U307" i="2"/>
  <c r="W307" i="2"/>
  <c r="Y307" i="2"/>
  <c r="AD307" i="2"/>
  <c r="E308" i="2"/>
  <c r="F308" i="2"/>
  <c r="H308" i="2"/>
  <c r="U308" i="2"/>
  <c r="W308" i="2"/>
  <c r="Y308" i="2"/>
  <c r="AD308" i="2"/>
  <c r="E309" i="2"/>
  <c r="F309" i="2"/>
  <c r="U309" i="2"/>
  <c r="W309" i="2"/>
  <c r="Y309" i="2"/>
  <c r="AD309" i="2"/>
  <c r="E310" i="2"/>
  <c r="F310" i="2"/>
  <c r="H310" i="2"/>
  <c r="U310" i="2"/>
  <c r="W310" i="2"/>
  <c r="Y310" i="2"/>
  <c r="AD310" i="2"/>
  <c r="E311" i="2"/>
  <c r="F311" i="2"/>
  <c r="U311" i="2"/>
  <c r="W311" i="2"/>
  <c r="Y311" i="2"/>
  <c r="AD311" i="2"/>
  <c r="E312" i="2"/>
  <c r="F312" i="2"/>
  <c r="H312" i="2"/>
  <c r="U312" i="2"/>
  <c r="W312" i="2"/>
  <c r="Y312" i="2"/>
  <c r="AD312" i="2"/>
  <c r="E313" i="2"/>
  <c r="F313" i="2"/>
  <c r="U313" i="2"/>
  <c r="W313" i="2"/>
  <c r="Y313" i="2"/>
  <c r="AD313" i="2"/>
  <c r="E314" i="2"/>
  <c r="F314" i="2"/>
  <c r="H314" i="2"/>
  <c r="U314" i="2"/>
  <c r="W314" i="2"/>
  <c r="Y314" i="2"/>
  <c r="AD314" i="2"/>
  <c r="E315" i="2"/>
  <c r="F315" i="2"/>
  <c r="U315" i="2"/>
  <c r="W315" i="2"/>
  <c r="Y315" i="2"/>
  <c r="AD315" i="2"/>
  <c r="E316" i="2"/>
  <c r="F316" i="2"/>
  <c r="H316" i="2"/>
  <c r="U316" i="2"/>
  <c r="W316" i="2"/>
  <c r="Y316" i="2"/>
  <c r="AD316" i="2"/>
  <c r="E317" i="2"/>
  <c r="F317" i="2"/>
  <c r="U317" i="2"/>
  <c r="W317" i="2"/>
  <c r="Y317" i="2"/>
  <c r="AD317" i="2"/>
  <c r="E318" i="2"/>
  <c r="F318" i="2"/>
  <c r="H318" i="2"/>
  <c r="U318" i="2"/>
  <c r="W318" i="2"/>
  <c r="Y318" i="2"/>
  <c r="AD318" i="2"/>
  <c r="E319" i="2"/>
  <c r="F319" i="2"/>
  <c r="U319" i="2"/>
  <c r="W319" i="2"/>
  <c r="Y319" i="2"/>
  <c r="AD319" i="2"/>
  <c r="E320" i="2"/>
  <c r="F320" i="2"/>
  <c r="H320" i="2"/>
  <c r="U320" i="2"/>
  <c r="W320" i="2"/>
  <c r="Y320" i="2"/>
  <c r="AD320" i="2"/>
  <c r="E321" i="2"/>
  <c r="F321" i="2"/>
  <c r="U321" i="2"/>
  <c r="W321" i="2"/>
  <c r="Y321" i="2"/>
  <c r="AD321" i="2"/>
  <c r="E322" i="2"/>
  <c r="F322" i="2"/>
  <c r="U322" i="2"/>
  <c r="W322" i="2"/>
  <c r="Y322" i="2"/>
  <c r="AD322" i="2"/>
  <c r="E323" i="2"/>
  <c r="F323" i="2"/>
  <c r="H323" i="2"/>
  <c r="U323" i="2"/>
  <c r="W323" i="2"/>
  <c r="Y323" i="2"/>
  <c r="AD323" i="2"/>
  <c r="E324" i="2"/>
  <c r="F324" i="2"/>
  <c r="H324" i="2"/>
  <c r="U324" i="2"/>
  <c r="W324" i="2"/>
  <c r="Y324" i="2"/>
  <c r="AD324" i="2"/>
  <c r="E325" i="2"/>
  <c r="F325" i="2"/>
  <c r="H325" i="2"/>
  <c r="U325" i="2"/>
  <c r="W325" i="2"/>
  <c r="Y325" i="2"/>
  <c r="AD325" i="2"/>
  <c r="E326" i="2"/>
  <c r="F326" i="2"/>
  <c r="U326" i="2"/>
  <c r="W326" i="2"/>
  <c r="Y326" i="2"/>
  <c r="AD326" i="2"/>
  <c r="E327" i="2"/>
  <c r="F327" i="2"/>
  <c r="U327" i="2"/>
  <c r="W327" i="2"/>
  <c r="Y327" i="2"/>
  <c r="AD327" i="2"/>
  <c r="E328" i="2"/>
  <c r="F328" i="2"/>
  <c r="U328" i="2"/>
  <c r="W328" i="2"/>
  <c r="Y328" i="2"/>
  <c r="AD328" i="2"/>
  <c r="E329" i="2"/>
  <c r="F329" i="2"/>
  <c r="U329" i="2"/>
  <c r="W329" i="2"/>
  <c r="Y329" i="2"/>
  <c r="AD329" i="2"/>
  <c r="E330" i="2"/>
  <c r="F330" i="2"/>
  <c r="H330" i="2"/>
  <c r="U330" i="2"/>
  <c r="W330" i="2"/>
  <c r="Y330" i="2"/>
  <c r="AD330" i="2"/>
  <c r="E331" i="2"/>
  <c r="F331" i="2"/>
  <c r="U331" i="2"/>
  <c r="W331" i="2"/>
  <c r="Y331" i="2"/>
  <c r="AD331" i="2"/>
  <c r="E332" i="2"/>
  <c r="F332" i="2"/>
  <c r="H332" i="2"/>
  <c r="U332" i="2"/>
  <c r="W332" i="2"/>
  <c r="Y332" i="2"/>
  <c r="AD332" i="2"/>
  <c r="E333" i="2"/>
  <c r="F333" i="2"/>
  <c r="H333" i="2"/>
  <c r="U333" i="2"/>
  <c r="W333" i="2"/>
  <c r="Y333" i="2"/>
  <c r="AD333" i="2"/>
  <c r="E334" i="2"/>
  <c r="F334" i="2"/>
  <c r="H334" i="2"/>
  <c r="U334" i="2"/>
  <c r="W334" i="2"/>
  <c r="Y334" i="2"/>
  <c r="AD334" i="2"/>
  <c r="E335" i="2"/>
  <c r="F335" i="2"/>
  <c r="H335" i="2"/>
  <c r="U335" i="2"/>
  <c r="W335" i="2"/>
  <c r="Y335" i="2"/>
  <c r="AD335" i="2"/>
  <c r="E336" i="2"/>
  <c r="F336" i="2"/>
  <c r="H336" i="2"/>
  <c r="U336" i="2"/>
  <c r="W336" i="2"/>
  <c r="Y336" i="2"/>
  <c r="AD336" i="2"/>
  <c r="E337" i="2"/>
  <c r="F337" i="2"/>
  <c r="H337" i="2"/>
  <c r="U337" i="2"/>
  <c r="W337" i="2"/>
  <c r="Y337" i="2"/>
  <c r="AD337" i="2"/>
  <c r="E338" i="2"/>
  <c r="F338" i="2"/>
  <c r="H338" i="2"/>
  <c r="U338" i="2"/>
  <c r="W338" i="2"/>
  <c r="Y338" i="2"/>
  <c r="AD338" i="2"/>
  <c r="E339" i="2"/>
  <c r="F339" i="2"/>
  <c r="H339" i="2"/>
  <c r="U339" i="2"/>
  <c r="W339" i="2"/>
  <c r="Y339" i="2"/>
  <c r="AD339" i="2"/>
  <c r="E340" i="2"/>
  <c r="F340" i="2"/>
  <c r="U340" i="2"/>
  <c r="W340" i="2"/>
  <c r="Y340" i="2"/>
  <c r="AD340" i="2"/>
  <c r="E341" i="2"/>
  <c r="F341" i="2"/>
  <c r="H341" i="2"/>
  <c r="U341" i="2"/>
  <c r="W341" i="2"/>
  <c r="Y341" i="2"/>
  <c r="AD341" i="2"/>
  <c r="E342" i="2"/>
  <c r="F342" i="2"/>
  <c r="H342" i="2"/>
  <c r="U342" i="2"/>
  <c r="W342" i="2"/>
  <c r="Y342" i="2"/>
  <c r="AD342" i="2"/>
  <c r="E343" i="2"/>
  <c r="F343" i="2"/>
  <c r="H343" i="2"/>
  <c r="U343" i="2"/>
  <c r="W343" i="2"/>
  <c r="Y343" i="2"/>
  <c r="AD343" i="2"/>
  <c r="E344" i="2"/>
  <c r="F344" i="2"/>
  <c r="U344" i="2"/>
  <c r="W344" i="2"/>
  <c r="Y344" i="2"/>
  <c r="AD344" i="2"/>
  <c r="E345" i="2"/>
  <c r="F345" i="2"/>
  <c r="U345" i="2"/>
  <c r="W345" i="2"/>
  <c r="Y345" i="2"/>
  <c r="AD345" i="2"/>
  <c r="E346" i="2"/>
  <c r="F346" i="2"/>
  <c r="U346" i="2"/>
  <c r="W346" i="2"/>
  <c r="Y346" i="2"/>
  <c r="AD346" i="2"/>
  <c r="E347" i="2"/>
  <c r="F347" i="2"/>
  <c r="H347" i="2"/>
  <c r="U347" i="2"/>
  <c r="W347" i="2"/>
  <c r="Y347" i="2"/>
  <c r="AD347" i="2"/>
  <c r="E348" i="2"/>
  <c r="F348" i="2"/>
  <c r="U348" i="2"/>
  <c r="W348" i="2"/>
  <c r="Y348" i="2"/>
  <c r="AD348" i="2"/>
  <c r="E349" i="2"/>
  <c r="F349" i="2"/>
  <c r="U349" i="2"/>
  <c r="W349" i="2"/>
  <c r="Y349" i="2"/>
  <c r="AD349" i="2"/>
  <c r="E350" i="2"/>
  <c r="F350" i="2"/>
  <c r="U350" i="2"/>
  <c r="W350" i="2"/>
  <c r="Y350" i="2"/>
  <c r="AD350" i="2"/>
  <c r="E351" i="2"/>
  <c r="F351" i="2"/>
  <c r="U351" i="2"/>
  <c r="W351" i="2"/>
  <c r="Y351" i="2"/>
  <c r="AD351" i="2"/>
  <c r="E352" i="2"/>
  <c r="F352" i="2"/>
  <c r="U352" i="2"/>
  <c r="W352" i="2"/>
  <c r="Y352" i="2"/>
  <c r="AD352" i="2"/>
  <c r="E353" i="2"/>
  <c r="F353" i="2"/>
  <c r="H353" i="2"/>
  <c r="U353" i="2"/>
  <c r="W353" i="2"/>
  <c r="Y353" i="2"/>
  <c r="AD353" i="2"/>
  <c r="E354" i="2"/>
  <c r="F354" i="2"/>
  <c r="U354" i="2"/>
  <c r="W354" i="2"/>
  <c r="Y354" i="2"/>
  <c r="AD354" i="2"/>
  <c r="E355" i="2"/>
  <c r="F355" i="2"/>
  <c r="U355" i="2"/>
  <c r="W355" i="2"/>
  <c r="Y355" i="2"/>
  <c r="AD355" i="2"/>
  <c r="E356" i="2"/>
  <c r="F356" i="2"/>
  <c r="U356" i="2"/>
  <c r="W356" i="2"/>
  <c r="Y356" i="2"/>
  <c r="AD356" i="2"/>
  <c r="E357" i="2"/>
  <c r="F357" i="2"/>
  <c r="H357" i="2"/>
  <c r="U357" i="2"/>
  <c r="W357" i="2"/>
  <c r="Y357" i="2"/>
  <c r="AD357" i="2"/>
  <c r="E358" i="2"/>
  <c r="F358" i="2"/>
  <c r="H358" i="2"/>
  <c r="U358" i="2"/>
  <c r="W358" i="2"/>
  <c r="Y358" i="2"/>
  <c r="AD358" i="2"/>
  <c r="E359" i="2"/>
  <c r="F359" i="2"/>
  <c r="U359" i="2"/>
  <c r="W359" i="2"/>
  <c r="Y359" i="2"/>
  <c r="AD359" i="2"/>
  <c r="E360" i="2"/>
  <c r="F360" i="2"/>
  <c r="U360" i="2"/>
  <c r="W360" i="2"/>
  <c r="Y360" i="2"/>
  <c r="AD360" i="2"/>
  <c r="E361" i="2"/>
  <c r="F361" i="2"/>
  <c r="U361" i="2"/>
  <c r="W361" i="2"/>
  <c r="Y361" i="2"/>
  <c r="AD361" i="2"/>
  <c r="E362" i="2"/>
  <c r="F362" i="2"/>
  <c r="U362" i="2"/>
  <c r="W362" i="2"/>
  <c r="Y362" i="2"/>
  <c r="AD362" i="2"/>
  <c r="E363" i="2"/>
  <c r="F363" i="2"/>
  <c r="U363" i="2"/>
  <c r="W363" i="2"/>
  <c r="Y363" i="2"/>
  <c r="AD363" i="2"/>
  <c r="E364" i="2"/>
  <c r="F364" i="2"/>
  <c r="U364" i="2"/>
  <c r="W364" i="2"/>
  <c r="Y364" i="2"/>
  <c r="AD364" i="2"/>
  <c r="E365" i="2"/>
  <c r="F365" i="2"/>
  <c r="U365" i="2"/>
  <c r="W365" i="2"/>
  <c r="Y365" i="2"/>
  <c r="AD365" i="2"/>
  <c r="E366" i="2"/>
  <c r="F366" i="2"/>
  <c r="U366" i="2"/>
  <c r="W366" i="2"/>
  <c r="Y366" i="2"/>
  <c r="AD366" i="2"/>
  <c r="E367" i="2"/>
  <c r="F367" i="2"/>
  <c r="H367" i="2"/>
  <c r="U367" i="2"/>
  <c r="W367" i="2"/>
  <c r="Y367" i="2"/>
  <c r="AD367" i="2"/>
  <c r="E368" i="2"/>
  <c r="F368" i="2"/>
  <c r="U368" i="2"/>
  <c r="W368" i="2"/>
  <c r="Y368" i="2"/>
  <c r="AD368" i="2"/>
  <c r="E369" i="2"/>
  <c r="F369" i="2"/>
  <c r="H369" i="2"/>
  <c r="U369" i="2"/>
  <c r="W369" i="2"/>
  <c r="Y369" i="2"/>
  <c r="AD369" i="2"/>
  <c r="E370" i="2"/>
  <c r="F370" i="2"/>
  <c r="U370" i="2"/>
  <c r="W370" i="2"/>
  <c r="Y370" i="2"/>
  <c r="AD370" i="2"/>
  <c r="E371" i="2"/>
  <c r="F371" i="2"/>
  <c r="U371" i="2"/>
  <c r="W371" i="2"/>
  <c r="Y371" i="2"/>
  <c r="AD371" i="2"/>
  <c r="E372" i="2"/>
  <c r="F372" i="2"/>
  <c r="U372" i="2"/>
  <c r="W372" i="2"/>
  <c r="Y372" i="2"/>
  <c r="AD372" i="2"/>
  <c r="E373" i="2"/>
  <c r="F373" i="2"/>
  <c r="H373" i="2"/>
  <c r="U373" i="2"/>
  <c r="W373" i="2"/>
  <c r="Y373" i="2"/>
  <c r="AD373" i="2"/>
  <c r="E374" i="2"/>
  <c r="F374" i="2"/>
  <c r="H374" i="2"/>
  <c r="U374" i="2"/>
  <c r="W374" i="2"/>
  <c r="Y374" i="2"/>
  <c r="AD374" i="2"/>
  <c r="E375" i="2"/>
  <c r="F375" i="2"/>
  <c r="U375" i="2"/>
  <c r="W375" i="2"/>
  <c r="Y375" i="2"/>
  <c r="AD375" i="2"/>
  <c r="E376" i="2"/>
  <c r="F376" i="2"/>
  <c r="U376" i="2"/>
  <c r="W376" i="2"/>
  <c r="Y376" i="2"/>
  <c r="AD376" i="2"/>
  <c r="E377" i="2"/>
  <c r="F377" i="2"/>
  <c r="U377" i="2"/>
  <c r="W377" i="2"/>
  <c r="Y377" i="2"/>
  <c r="AD377" i="2"/>
  <c r="E378" i="2"/>
  <c r="F378" i="2"/>
  <c r="H378" i="2"/>
  <c r="U378" i="2"/>
  <c r="W378" i="2"/>
  <c r="Y378" i="2"/>
  <c r="AD378" i="2"/>
  <c r="E379" i="2"/>
  <c r="F379" i="2"/>
  <c r="H379" i="2"/>
  <c r="U379" i="2"/>
  <c r="W379" i="2"/>
  <c r="Y379" i="2"/>
  <c r="AD379" i="2"/>
  <c r="E380" i="2"/>
  <c r="F380" i="2"/>
  <c r="U380" i="2"/>
  <c r="W380" i="2"/>
  <c r="Y380" i="2"/>
  <c r="AD380" i="2"/>
  <c r="E381" i="2"/>
  <c r="F381" i="2"/>
  <c r="H381" i="2"/>
  <c r="U381" i="2"/>
  <c r="W381" i="2"/>
  <c r="Y381" i="2"/>
  <c r="AD381" i="2"/>
  <c r="E382" i="2"/>
  <c r="F382" i="2"/>
  <c r="U382" i="2"/>
  <c r="W382" i="2"/>
  <c r="Y382" i="2"/>
  <c r="AD382" i="2"/>
  <c r="E383" i="2"/>
  <c r="F383" i="2"/>
  <c r="U383" i="2"/>
  <c r="W383" i="2"/>
  <c r="Y383" i="2"/>
  <c r="AD383" i="2"/>
  <c r="E384" i="2"/>
  <c r="F384" i="2"/>
  <c r="U384" i="2"/>
  <c r="W384" i="2"/>
  <c r="Y384" i="2"/>
  <c r="AD384" i="2"/>
  <c r="E385" i="2"/>
  <c r="F385" i="2"/>
  <c r="U385" i="2"/>
  <c r="W385" i="2"/>
  <c r="Y385" i="2"/>
  <c r="AD385" i="2"/>
  <c r="E386" i="2"/>
  <c r="F386" i="2"/>
  <c r="H386" i="2"/>
  <c r="U386" i="2"/>
  <c r="W386" i="2"/>
  <c r="Y386" i="2"/>
  <c r="AD386" i="2"/>
  <c r="E387" i="2"/>
  <c r="F387" i="2"/>
  <c r="H387" i="2"/>
  <c r="U387" i="2"/>
  <c r="W387" i="2"/>
  <c r="Y387" i="2"/>
  <c r="AD387" i="2"/>
  <c r="E388" i="2"/>
  <c r="F388" i="2"/>
  <c r="H388" i="2"/>
  <c r="U388" i="2"/>
  <c r="W388" i="2"/>
  <c r="Y388" i="2"/>
  <c r="AD388" i="2"/>
  <c r="E389" i="2"/>
  <c r="F389" i="2"/>
  <c r="U389" i="2"/>
  <c r="W389" i="2"/>
  <c r="Y389" i="2"/>
  <c r="AD389" i="2"/>
  <c r="E390" i="2"/>
  <c r="F390" i="2"/>
  <c r="H390" i="2"/>
  <c r="U390" i="2"/>
  <c r="W390" i="2"/>
  <c r="Y390" i="2"/>
  <c r="AD390" i="2"/>
  <c r="E391" i="2"/>
  <c r="F391" i="2"/>
  <c r="H391" i="2"/>
  <c r="U391" i="2"/>
  <c r="W391" i="2"/>
  <c r="Y391" i="2"/>
  <c r="AD391" i="2"/>
  <c r="E392" i="2"/>
  <c r="F392" i="2"/>
  <c r="U392" i="2"/>
  <c r="W392" i="2"/>
  <c r="Y392" i="2"/>
  <c r="AD392" i="2"/>
  <c r="E393" i="2"/>
  <c r="F393" i="2"/>
  <c r="H393" i="2"/>
  <c r="U393" i="2"/>
  <c r="W393" i="2"/>
  <c r="Y393" i="2"/>
  <c r="AD393" i="2"/>
  <c r="E394" i="2"/>
  <c r="F394" i="2"/>
  <c r="U394" i="2"/>
  <c r="W394" i="2"/>
  <c r="Y394" i="2"/>
  <c r="AD394" i="2"/>
  <c r="E395" i="2"/>
  <c r="F395" i="2"/>
  <c r="H395" i="2"/>
  <c r="U395" i="2"/>
  <c r="W395" i="2"/>
  <c r="Y395" i="2"/>
  <c r="AD395" i="2"/>
  <c r="E396" i="2"/>
  <c r="F396" i="2"/>
  <c r="U396" i="2"/>
  <c r="W396" i="2"/>
  <c r="Y396" i="2"/>
  <c r="AD396" i="2"/>
  <c r="E397" i="2"/>
  <c r="F397" i="2"/>
  <c r="H397" i="2"/>
  <c r="U397" i="2"/>
  <c r="W397" i="2"/>
  <c r="Y397" i="2"/>
  <c r="AD397" i="2"/>
  <c r="E398" i="2"/>
  <c r="F398" i="2"/>
  <c r="H398" i="2"/>
  <c r="U398" i="2"/>
  <c r="W398" i="2"/>
  <c r="Y398" i="2"/>
  <c r="AD398" i="2"/>
  <c r="E399" i="2"/>
  <c r="F399" i="2"/>
  <c r="U399" i="2"/>
  <c r="W399" i="2"/>
  <c r="Y399" i="2"/>
  <c r="AD399" i="2"/>
  <c r="E400" i="2"/>
  <c r="F400" i="2"/>
  <c r="U400" i="2"/>
  <c r="W400" i="2"/>
  <c r="Y400" i="2"/>
  <c r="AD400" i="2"/>
  <c r="E401" i="2"/>
  <c r="F401" i="2"/>
  <c r="H401" i="2"/>
  <c r="U401" i="2"/>
  <c r="W401" i="2"/>
  <c r="Y401" i="2"/>
  <c r="AD401" i="2"/>
  <c r="E402" i="2"/>
  <c r="F402" i="2"/>
  <c r="U402" i="2"/>
  <c r="W402" i="2"/>
  <c r="Y402" i="2"/>
  <c r="AD402" i="2"/>
  <c r="E403" i="2"/>
  <c r="F403" i="2"/>
  <c r="H403" i="2"/>
  <c r="U403" i="2"/>
  <c r="W403" i="2"/>
  <c r="Y403" i="2"/>
  <c r="AD403" i="2"/>
  <c r="E404" i="2"/>
  <c r="F404" i="2"/>
  <c r="U404" i="2"/>
  <c r="W404" i="2"/>
  <c r="Y404" i="2"/>
  <c r="AD404" i="2"/>
  <c r="E405" i="2"/>
  <c r="F405" i="2"/>
  <c r="U405" i="2"/>
  <c r="W405" i="2"/>
  <c r="Y405" i="2"/>
  <c r="AD405" i="2"/>
  <c r="E406" i="2"/>
  <c r="F406" i="2"/>
  <c r="H406" i="2"/>
  <c r="U406" i="2"/>
  <c r="W406" i="2"/>
  <c r="Y406" i="2"/>
  <c r="AD406" i="2"/>
  <c r="E407" i="2"/>
  <c r="F407" i="2"/>
  <c r="H407" i="2"/>
  <c r="U407" i="2"/>
  <c r="W407" i="2"/>
  <c r="Y407" i="2"/>
  <c r="AD407" i="2"/>
  <c r="E408" i="2"/>
  <c r="F408" i="2"/>
  <c r="H408" i="2"/>
  <c r="U408" i="2"/>
  <c r="W408" i="2"/>
  <c r="Y408" i="2"/>
  <c r="AD408" i="2"/>
  <c r="E409" i="2"/>
  <c r="F409" i="2"/>
  <c r="U409" i="2"/>
  <c r="W409" i="2"/>
  <c r="Y409" i="2"/>
  <c r="AD409" i="2"/>
  <c r="E410" i="2"/>
  <c r="F410" i="2"/>
  <c r="H410" i="2"/>
  <c r="U410" i="2"/>
  <c r="W410" i="2"/>
  <c r="Y410" i="2"/>
  <c r="AD410" i="2"/>
  <c r="E411" i="2"/>
  <c r="F411" i="2"/>
  <c r="H411" i="2"/>
  <c r="U411" i="2"/>
  <c r="W411" i="2"/>
  <c r="Y411" i="2"/>
  <c r="AD411" i="2"/>
  <c r="E412" i="2"/>
  <c r="F412" i="2"/>
  <c r="H412" i="2"/>
  <c r="U412" i="2"/>
  <c r="W412" i="2"/>
  <c r="Y412" i="2"/>
  <c r="AD412" i="2"/>
  <c r="E413" i="2"/>
  <c r="F413" i="2"/>
  <c r="H413" i="2"/>
  <c r="U413" i="2"/>
  <c r="W413" i="2"/>
  <c r="Y413" i="2"/>
  <c r="AD413" i="2"/>
  <c r="E414" i="2"/>
  <c r="F414" i="2"/>
  <c r="H414" i="2"/>
  <c r="U414" i="2"/>
  <c r="W414" i="2"/>
  <c r="Y414" i="2"/>
  <c r="AD414" i="2"/>
  <c r="E415" i="2"/>
  <c r="F415" i="2"/>
  <c r="U415" i="2"/>
  <c r="W415" i="2"/>
  <c r="Y415" i="2"/>
  <c r="AD415" i="2"/>
  <c r="E416" i="2"/>
  <c r="F416" i="2"/>
  <c r="U416" i="2"/>
  <c r="W416" i="2"/>
  <c r="Y416" i="2"/>
  <c r="AD416" i="2"/>
  <c r="E417" i="2"/>
  <c r="F417" i="2"/>
  <c r="U417" i="2"/>
  <c r="W417" i="2"/>
  <c r="Y417" i="2"/>
  <c r="AD417" i="2"/>
  <c r="E418" i="2"/>
  <c r="F418" i="2"/>
  <c r="U418" i="2"/>
  <c r="W418" i="2"/>
  <c r="Y418" i="2"/>
  <c r="AD418" i="2"/>
  <c r="E419" i="2"/>
  <c r="F419" i="2"/>
  <c r="H419" i="2"/>
  <c r="U419" i="2"/>
  <c r="W419" i="2"/>
  <c r="Y419" i="2"/>
  <c r="AD419" i="2"/>
  <c r="E420" i="2"/>
  <c r="F420" i="2"/>
  <c r="U420" i="2"/>
  <c r="W420" i="2"/>
  <c r="Y420" i="2"/>
  <c r="AD420" i="2"/>
  <c r="E421" i="2"/>
  <c r="F421" i="2"/>
  <c r="H421" i="2"/>
  <c r="U421" i="2"/>
  <c r="W421" i="2"/>
  <c r="Y421" i="2"/>
  <c r="AD421" i="2"/>
  <c r="E422" i="2"/>
  <c r="F422" i="2"/>
  <c r="U422" i="2"/>
  <c r="W422" i="2"/>
  <c r="Y422" i="2"/>
  <c r="AD422" i="2"/>
  <c r="E423" i="2"/>
  <c r="F423" i="2"/>
  <c r="U423" i="2"/>
  <c r="W423" i="2"/>
  <c r="Y423" i="2"/>
  <c r="AD423" i="2"/>
  <c r="E424" i="2"/>
  <c r="F424" i="2"/>
  <c r="U424" i="2"/>
  <c r="W424" i="2"/>
  <c r="Y424" i="2"/>
  <c r="AD424" i="2"/>
  <c r="E425" i="2"/>
  <c r="F425" i="2"/>
  <c r="H425" i="2"/>
  <c r="U425" i="2"/>
  <c r="W425" i="2"/>
  <c r="Y425" i="2"/>
  <c r="AD425" i="2"/>
  <c r="E426" i="2"/>
  <c r="F426" i="2"/>
  <c r="U426" i="2"/>
  <c r="W426" i="2"/>
  <c r="Y426" i="2"/>
  <c r="AD426" i="2"/>
  <c r="E427" i="2"/>
  <c r="F427" i="2"/>
  <c r="H427" i="2"/>
  <c r="U427" i="2"/>
  <c r="W427" i="2"/>
  <c r="Y427" i="2"/>
  <c r="AD427" i="2"/>
  <c r="E428" i="2"/>
  <c r="F428" i="2"/>
  <c r="U428" i="2"/>
  <c r="W428" i="2"/>
  <c r="Y428" i="2"/>
  <c r="AD428" i="2"/>
  <c r="E429" i="2"/>
  <c r="F429" i="2"/>
  <c r="U429" i="2"/>
  <c r="W429" i="2"/>
  <c r="Y429" i="2"/>
  <c r="AD429" i="2"/>
  <c r="E430" i="2"/>
  <c r="F430" i="2"/>
  <c r="H430" i="2"/>
  <c r="U430" i="2"/>
  <c r="W430" i="2"/>
  <c r="Y430" i="2"/>
  <c r="AD430" i="2"/>
  <c r="E431" i="2"/>
  <c r="F431" i="2"/>
  <c r="H431" i="2"/>
  <c r="U431" i="2"/>
  <c r="W431" i="2"/>
  <c r="Y431" i="2"/>
  <c r="AD431" i="2"/>
  <c r="E432" i="2"/>
  <c r="F432" i="2"/>
  <c r="H432" i="2"/>
  <c r="U432" i="2"/>
  <c r="W432" i="2"/>
  <c r="Y432" i="2"/>
  <c r="AD432" i="2"/>
  <c r="E433" i="2"/>
  <c r="F433" i="2"/>
  <c r="U433" i="2"/>
  <c r="W433" i="2"/>
  <c r="Y433" i="2"/>
  <c r="AD433" i="2"/>
  <c r="E434" i="2"/>
  <c r="F434" i="2"/>
  <c r="H434" i="2"/>
  <c r="U434" i="2"/>
  <c r="W434" i="2"/>
  <c r="Y434" i="2"/>
  <c r="AD434" i="2"/>
  <c r="E435" i="2"/>
  <c r="F435" i="2"/>
  <c r="U435" i="2"/>
  <c r="W435" i="2"/>
  <c r="Y435" i="2"/>
  <c r="AD435" i="2"/>
  <c r="E436" i="2"/>
  <c r="F436" i="2"/>
  <c r="H436" i="2"/>
  <c r="U436" i="2"/>
  <c r="W436" i="2"/>
  <c r="Y436" i="2"/>
  <c r="AD436" i="2"/>
  <c r="E437" i="2"/>
  <c r="F437" i="2"/>
  <c r="U437" i="2"/>
  <c r="W437" i="2"/>
  <c r="Y437" i="2"/>
  <c r="AD437" i="2"/>
  <c r="E438" i="2"/>
  <c r="F438" i="2"/>
  <c r="H438" i="2"/>
  <c r="U438" i="2"/>
  <c r="W438" i="2"/>
  <c r="Y438" i="2"/>
  <c r="AD438" i="2"/>
  <c r="E439" i="2"/>
  <c r="F439" i="2"/>
  <c r="H439" i="2"/>
  <c r="U439" i="2"/>
  <c r="W439" i="2"/>
  <c r="Y439" i="2"/>
  <c r="AD439" i="2"/>
  <c r="E440" i="2"/>
  <c r="F440" i="2"/>
  <c r="H440" i="2"/>
  <c r="U440" i="2"/>
  <c r="W440" i="2"/>
  <c r="Y440" i="2"/>
  <c r="AD440" i="2"/>
  <c r="E441" i="2"/>
  <c r="F441" i="2"/>
  <c r="H441" i="2"/>
  <c r="U441" i="2"/>
  <c r="W441" i="2"/>
  <c r="Y441" i="2"/>
  <c r="AD441" i="2"/>
  <c r="E442" i="2"/>
  <c r="F442" i="2"/>
  <c r="U442" i="2"/>
  <c r="W442" i="2"/>
  <c r="Y442" i="2"/>
  <c r="AD442" i="2"/>
  <c r="E443" i="2"/>
  <c r="F443" i="2"/>
  <c r="U443" i="2"/>
  <c r="W443" i="2"/>
  <c r="Y443" i="2"/>
  <c r="AD443" i="2"/>
  <c r="E444" i="2"/>
  <c r="F444" i="2"/>
  <c r="U444" i="2"/>
  <c r="W444" i="2"/>
  <c r="Y444" i="2"/>
  <c r="AD444" i="2"/>
  <c r="E445" i="2"/>
  <c r="F445" i="2"/>
  <c r="U445" i="2"/>
  <c r="W445" i="2"/>
  <c r="Y445" i="2"/>
  <c r="AD445" i="2"/>
  <c r="E446" i="2"/>
  <c r="F446" i="2"/>
  <c r="U446" i="2"/>
  <c r="W446" i="2"/>
  <c r="Y446" i="2"/>
  <c r="AD446" i="2"/>
  <c r="E447" i="2"/>
  <c r="F447" i="2"/>
  <c r="U447" i="2"/>
  <c r="W447" i="2"/>
  <c r="Y447" i="2"/>
  <c r="AD447" i="2"/>
  <c r="E448" i="2"/>
  <c r="F448" i="2"/>
  <c r="U448" i="2"/>
  <c r="W448" i="2"/>
  <c r="Y448" i="2"/>
  <c r="AD448" i="2"/>
  <c r="E449" i="2"/>
  <c r="F449" i="2"/>
  <c r="U449" i="2"/>
  <c r="W449" i="2"/>
  <c r="Y449" i="2"/>
  <c r="AD449" i="2"/>
  <c r="E450" i="2"/>
  <c r="F450" i="2"/>
  <c r="H450" i="2"/>
  <c r="U450" i="2"/>
  <c r="W450" i="2"/>
  <c r="Y450" i="2"/>
  <c r="AD450" i="2"/>
  <c r="E451" i="2"/>
  <c r="F451" i="2"/>
  <c r="U451" i="2"/>
  <c r="W451" i="2"/>
  <c r="Y451" i="2"/>
  <c r="AD451" i="2"/>
  <c r="E452" i="2"/>
  <c r="F452" i="2"/>
  <c r="U452" i="2"/>
  <c r="W452" i="2"/>
  <c r="Y452" i="2"/>
  <c r="AD452" i="2"/>
  <c r="E453" i="2"/>
  <c r="F453" i="2"/>
  <c r="U453" i="2"/>
  <c r="W453" i="2"/>
  <c r="Y453" i="2"/>
  <c r="AD453" i="2"/>
  <c r="E454" i="2"/>
  <c r="F454" i="2"/>
  <c r="U454" i="2"/>
  <c r="W454" i="2"/>
  <c r="Y454" i="2"/>
  <c r="AD454" i="2"/>
  <c r="E455" i="2"/>
  <c r="F455" i="2"/>
  <c r="U455" i="2"/>
  <c r="W455" i="2"/>
  <c r="Y455" i="2"/>
  <c r="AD455" i="2"/>
  <c r="E456" i="2"/>
  <c r="F456" i="2"/>
  <c r="U456" i="2"/>
  <c r="W456" i="2"/>
  <c r="Y456" i="2"/>
  <c r="AD456" i="2"/>
  <c r="E457" i="2"/>
  <c r="F457" i="2"/>
  <c r="U457" i="2"/>
  <c r="W457" i="2"/>
  <c r="Y457" i="2"/>
  <c r="AD457" i="2"/>
  <c r="E458" i="2"/>
  <c r="F458" i="2"/>
  <c r="H458" i="2"/>
  <c r="U458" i="2"/>
  <c r="W458" i="2"/>
  <c r="Y458" i="2"/>
  <c r="AD458" i="2"/>
  <c r="E459" i="2"/>
  <c r="F459" i="2"/>
  <c r="H459" i="2"/>
  <c r="U459" i="2"/>
  <c r="W459" i="2"/>
  <c r="Y459" i="2"/>
  <c r="AD459" i="2"/>
  <c r="E460" i="2"/>
  <c r="F460" i="2"/>
  <c r="H460" i="2"/>
  <c r="U460" i="2"/>
  <c r="W460" i="2"/>
  <c r="Y460" i="2"/>
  <c r="AD460" i="2"/>
  <c r="E461" i="2"/>
  <c r="F461" i="2"/>
  <c r="H461" i="2"/>
  <c r="U461" i="2"/>
  <c r="W461" i="2"/>
  <c r="Y461" i="2"/>
  <c r="AD461" i="2"/>
  <c r="E462" i="2"/>
  <c r="F462" i="2"/>
  <c r="H462" i="2"/>
  <c r="U462" i="2"/>
  <c r="W462" i="2"/>
  <c r="Y462" i="2"/>
  <c r="AD462" i="2"/>
  <c r="E463" i="2"/>
  <c r="F463" i="2"/>
  <c r="H463" i="2"/>
  <c r="U463" i="2"/>
  <c r="W463" i="2"/>
  <c r="Y463" i="2"/>
  <c r="AD463" i="2"/>
  <c r="E464" i="2"/>
  <c r="F464" i="2"/>
  <c r="U464" i="2"/>
  <c r="W464" i="2"/>
  <c r="Y464" i="2"/>
  <c r="AD464" i="2"/>
  <c r="E465" i="2"/>
  <c r="F465" i="2"/>
  <c r="U465" i="2"/>
  <c r="W465" i="2"/>
  <c r="Y465" i="2"/>
  <c r="AD465" i="2"/>
  <c r="E466" i="2"/>
  <c r="F466" i="2"/>
  <c r="U466" i="2"/>
  <c r="W466" i="2"/>
  <c r="Y466" i="2"/>
  <c r="AD466" i="2"/>
  <c r="E467" i="2"/>
  <c r="F467" i="2"/>
  <c r="U467" i="2"/>
  <c r="W467" i="2"/>
  <c r="Y467" i="2"/>
  <c r="AD467" i="2"/>
  <c r="E468" i="2"/>
  <c r="F468" i="2"/>
  <c r="U468" i="2"/>
  <c r="W468" i="2"/>
  <c r="Y468" i="2"/>
  <c r="AD468" i="2"/>
  <c r="E469" i="2"/>
  <c r="F469" i="2"/>
  <c r="U469" i="2"/>
  <c r="W469" i="2"/>
  <c r="Y469" i="2"/>
  <c r="AD469" i="2"/>
  <c r="E470" i="2"/>
  <c r="F470" i="2"/>
  <c r="U470" i="2"/>
  <c r="W470" i="2"/>
  <c r="Y470" i="2"/>
  <c r="AD470" i="2"/>
  <c r="E471" i="2"/>
  <c r="F471" i="2"/>
  <c r="U471" i="2"/>
  <c r="W471" i="2"/>
  <c r="Y471" i="2"/>
  <c r="AD471" i="2"/>
  <c r="E472" i="2"/>
  <c r="F472" i="2"/>
  <c r="U472" i="2"/>
  <c r="W472" i="2"/>
  <c r="Y472" i="2"/>
  <c r="AD472" i="2"/>
  <c r="E473" i="2"/>
  <c r="F473" i="2"/>
  <c r="U473" i="2"/>
  <c r="W473" i="2"/>
  <c r="Y473" i="2"/>
  <c r="AD473" i="2"/>
  <c r="E474" i="2"/>
  <c r="F474" i="2"/>
  <c r="U474" i="2"/>
  <c r="W474" i="2"/>
  <c r="Y474" i="2"/>
  <c r="AD474" i="2"/>
  <c r="E475" i="2"/>
  <c r="F475" i="2"/>
  <c r="H475" i="2"/>
  <c r="U475" i="2"/>
  <c r="W475" i="2"/>
  <c r="Y475" i="2"/>
  <c r="AD475" i="2"/>
  <c r="E476" i="2"/>
  <c r="F476" i="2"/>
  <c r="U476" i="2"/>
  <c r="W476" i="2"/>
  <c r="Y476" i="2"/>
  <c r="AD476" i="2"/>
  <c r="E477" i="2"/>
  <c r="F477" i="2"/>
  <c r="U477" i="2"/>
  <c r="W477" i="2"/>
  <c r="Y477" i="2"/>
  <c r="AD477" i="2"/>
  <c r="E478" i="2"/>
  <c r="F478" i="2"/>
  <c r="U478" i="2"/>
  <c r="W478" i="2"/>
  <c r="Y478" i="2"/>
  <c r="AD478" i="2"/>
  <c r="E479" i="2"/>
  <c r="F479" i="2"/>
  <c r="U479" i="2"/>
  <c r="W479" i="2"/>
  <c r="Y479" i="2"/>
  <c r="AD479" i="2"/>
  <c r="E480" i="2"/>
  <c r="F480" i="2"/>
  <c r="U480" i="2"/>
  <c r="W480" i="2"/>
  <c r="Y480" i="2"/>
  <c r="AD480" i="2"/>
  <c r="E481" i="2"/>
  <c r="F481" i="2"/>
  <c r="U481" i="2"/>
  <c r="W481" i="2"/>
  <c r="Y481" i="2"/>
  <c r="AD481" i="2"/>
  <c r="E482" i="2"/>
  <c r="F482" i="2"/>
  <c r="U482" i="2"/>
  <c r="W482" i="2"/>
  <c r="Y482" i="2"/>
  <c r="AD482" i="2"/>
  <c r="E483" i="2"/>
  <c r="F483" i="2"/>
  <c r="H483" i="2"/>
  <c r="U483" i="2"/>
  <c r="W483" i="2"/>
  <c r="Y483" i="2"/>
  <c r="AD483" i="2"/>
  <c r="E484" i="2"/>
  <c r="F484" i="2"/>
  <c r="H484" i="2"/>
  <c r="U484" i="2"/>
  <c r="W484" i="2"/>
  <c r="Y484" i="2"/>
  <c r="AD484" i="2"/>
  <c r="E485" i="2"/>
  <c r="F485" i="2"/>
  <c r="H485" i="2"/>
  <c r="U485" i="2"/>
  <c r="W485" i="2"/>
  <c r="Y485" i="2"/>
  <c r="AD485" i="2"/>
  <c r="E486" i="2"/>
  <c r="F486" i="2"/>
  <c r="H486" i="2"/>
  <c r="U486" i="2"/>
  <c r="W486" i="2"/>
  <c r="Y486" i="2"/>
  <c r="AD486" i="2"/>
  <c r="E487" i="2"/>
  <c r="F487" i="2"/>
  <c r="H487" i="2"/>
  <c r="U487" i="2"/>
  <c r="W487" i="2"/>
  <c r="Y487" i="2"/>
  <c r="AD487" i="2"/>
  <c r="E488" i="2"/>
  <c r="F488" i="2"/>
  <c r="U488" i="2"/>
  <c r="W488" i="2"/>
  <c r="Y488" i="2"/>
  <c r="AD488" i="2"/>
  <c r="E489" i="2"/>
  <c r="F489" i="2"/>
  <c r="U489" i="2"/>
  <c r="W489" i="2"/>
  <c r="Y489" i="2"/>
  <c r="AD489" i="2"/>
  <c r="E490" i="2"/>
  <c r="F490" i="2"/>
  <c r="H490" i="2"/>
  <c r="U490" i="2"/>
  <c r="W490" i="2"/>
  <c r="Y490" i="2"/>
  <c r="AD490" i="2"/>
  <c r="E491" i="2"/>
  <c r="F491" i="2"/>
  <c r="H491" i="2"/>
  <c r="U491" i="2"/>
  <c r="W491" i="2"/>
  <c r="Y491" i="2"/>
  <c r="AD491" i="2"/>
  <c r="E492" i="2"/>
  <c r="F492" i="2"/>
  <c r="U492" i="2"/>
  <c r="W492" i="2"/>
  <c r="Y492" i="2"/>
  <c r="AD492" i="2"/>
  <c r="E493" i="2"/>
  <c r="F493" i="2"/>
  <c r="H493" i="2"/>
  <c r="U493" i="2"/>
  <c r="W493" i="2"/>
  <c r="Y493" i="2"/>
  <c r="AD493" i="2"/>
  <c r="E494" i="2"/>
  <c r="F494" i="2"/>
  <c r="U494" i="2"/>
  <c r="W494" i="2"/>
  <c r="Y494" i="2"/>
  <c r="AD494" i="2"/>
  <c r="E495" i="2"/>
  <c r="F495" i="2"/>
  <c r="H495" i="2"/>
  <c r="U495" i="2"/>
  <c r="W495" i="2"/>
  <c r="Y495" i="2"/>
  <c r="AD495" i="2"/>
  <c r="E496" i="2"/>
  <c r="F496" i="2"/>
  <c r="H496" i="2"/>
  <c r="U496" i="2"/>
  <c r="W496" i="2"/>
  <c r="Y496" i="2"/>
  <c r="AD496" i="2"/>
  <c r="E497" i="2"/>
  <c r="F497" i="2"/>
  <c r="H497" i="2"/>
  <c r="U497" i="2"/>
  <c r="W497" i="2"/>
  <c r="Y497" i="2"/>
  <c r="AD497" i="2"/>
  <c r="E498" i="2"/>
  <c r="F498" i="2"/>
  <c r="U498" i="2"/>
  <c r="W498" i="2"/>
  <c r="Y498" i="2"/>
  <c r="AD498" i="2"/>
  <c r="E499" i="2"/>
  <c r="F499" i="2"/>
  <c r="U499" i="2"/>
  <c r="W499" i="2"/>
  <c r="Y499" i="2"/>
  <c r="AD499" i="2"/>
  <c r="E500" i="2"/>
  <c r="F500" i="2"/>
  <c r="U500" i="2"/>
  <c r="W500" i="2"/>
  <c r="Y500" i="2"/>
  <c r="AD500" i="2"/>
  <c r="E501" i="2"/>
  <c r="F501" i="2"/>
  <c r="U501" i="2"/>
  <c r="W501" i="2"/>
  <c r="Y501" i="2"/>
  <c r="AD501" i="2"/>
  <c r="E502" i="2"/>
  <c r="F502" i="2"/>
  <c r="U502" i="2"/>
  <c r="W502" i="2"/>
  <c r="Y502" i="2"/>
  <c r="AD502" i="2"/>
  <c r="E503" i="2"/>
  <c r="F503" i="2"/>
  <c r="H503" i="2"/>
  <c r="U503" i="2"/>
  <c r="W503" i="2"/>
  <c r="Y503" i="2"/>
  <c r="AD503" i="2"/>
  <c r="E504" i="2"/>
  <c r="F504" i="2"/>
  <c r="H504" i="2"/>
  <c r="U504" i="2"/>
  <c r="W504" i="2"/>
  <c r="Y504" i="2"/>
  <c r="AD504" i="2"/>
  <c r="E505" i="2"/>
  <c r="F505" i="2"/>
  <c r="U505" i="2"/>
  <c r="W505" i="2"/>
  <c r="Y505" i="2"/>
  <c r="AD505" i="2"/>
  <c r="E506" i="2"/>
  <c r="F506" i="2"/>
  <c r="U506" i="2"/>
  <c r="W506" i="2"/>
  <c r="Y506" i="2"/>
  <c r="AD506" i="2"/>
  <c r="E507" i="2"/>
  <c r="F507" i="2"/>
  <c r="H507" i="2"/>
  <c r="U507" i="2"/>
  <c r="W507" i="2"/>
  <c r="Y507" i="2"/>
  <c r="AD507" i="2"/>
  <c r="E508" i="2"/>
  <c r="F508" i="2"/>
  <c r="U508" i="2"/>
  <c r="W508" i="2"/>
  <c r="Y508" i="2"/>
  <c r="AD508" i="2"/>
  <c r="E509" i="2"/>
  <c r="F509" i="2"/>
  <c r="U509" i="2"/>
  <c r="W509" i="2"/>
  <c r="Y509" i="2"/>
  <c r="AD509" i="2"/>
  <c r="E510" i="2"/>
  <c r="F510" i="2"/>
  <c r="H510" i="2"/>
  <c r="U510" i="2"/>
  <c r="W510" i="2"/>
  <c r="Y510" i="2"/>
  <c r="AD510" i="2"/>
  <c r="E511" i="2"/>
  <c r="F511" i="2"/>
  <c r="H511" i="2"/>
  <c r="U511" i="2"/>
  <c r="W511" i="2"/>
  <c r="Y511" i="2"/>
  <c r="AD511" i="2"/>
  <c r="E512" i="2"/>
  <c r="F512" i="2"/>
  <c r="H512" i="2"/>
  <c r="U512" i="2"/>
  <c r="W512" i="2"/>
  <c r="Y512" i="2"/>
  <c r="AD512" i="2"/>
  <c r="E513" i="2"/>
  <c r="F513" i="2"/>
  <c r="H513" i="2"/>
  <c r="U513" i="2"/>
  <c r="W513" i="2"/>
  <c r="Y513" i="2"/>
  <c r="AD513" i="2"/>
  <c r="E514" i="2"/>
  <c r="F514" i="2"/>
  <c r="H514" i="2"/>
  <c r="U514" i="2"/>
  <c r="W514" i="2"/>
  <c r="Y514" i="2"/>
  <c r="AD514" i="2"/>
  <c r="E515" i="2"/>
  <c r="F515" i="2"/>
  <c r="U515" i="2"/>
  <c r="W515" i="2"/>
  <c r="Y515" i="2"/>
  <c r="AD515" i="2"/>
  <c r="E516" i="2"/>
  <c r="F516" i="2"/>
  <c r="H516" i="2"/>
  <c r="U516" i="2"/>
  <c r="W516" i="2"/>
  <c r="Y516" i="2"/>
  <c r="AD516" i="2"/>
  <c r="E517" i="2"/>
  <c r="F517" i="2"/>
  <c r="H517" i="2"/>
  <c r="U517" i="2"/>
  <c r="W517" i="2"/>
  <c r="Y517" i="2"/>
  <c r="AD517" i="2"/>
  <c r="E518" i="2"/>
  <c r="F518" i="2"/>
  <c r="U518" i="2"/>
  <c r="W518" i="2"/>
  <c r="Y518" i="2"/>
  <c r="AD518" i="2"/>
  <c r="E519" i="2"/>
  <c r="F519" i="2"/>
  <c r="U519" i="2"/>
  <c r="W519" i="2"/>
  <c r="Y519" i="2"/>
  <c r="AD519" i="2"/>
  <c r="E520" i="2"/>
  <c r="F520" i="2"/>
  <c r="U520" i="2"/>
  <c r="W520" i="2"/>
  <c r="Y520" i="2"/>
  <c r="AD520" i="2"/>
  <c r="E521" i="2"/>
  <c r="F521" i="2"/>
  <c r="U521" i="2"/>
  <c r="W521" i="2"/>
  <c r="Y521" i="2"/>
  <c r="AD521" i="2"/>
  <c r="E522" i="2"/>
  <c r="F522" i="2"/>
  <c r="U522" i="2"/>
  <c r="W522" i="2"/>
  <c r="Y522" i="2"/>
  <c r="AD522" i="2"/>
  <c r="E523" i="2"/>
  <c r="F523" i="2"/>
  <c r="U523" i="2"/>
  <c r="W523" i="2"/>
  <c r="Y523" i="2"/>
  <c r="AD523" i="2"/>
  <c r="E524" i="2"/>
  <c r="F524" i="2"/>
  <c r="H524" i="2"/>
  <c r="U524" i="2"/>
  <c r="W524" i="2"/>
  <c r="Y524" i="2"/>
  <c r="AD524" i="2"/>
  <c r="E525" i="2"/>
  <c r="F525" i="2"/>
  <c r="U525" i="2"/>
  <c r="W525" i="2"/>
  <c r="Y525" i="2"/>
  <c r="AD525" i="2"/>
  <c r="E526" i="2"/>
  <c r="F526" i="2"/>
  <c r="U526" i="2"/>
  <c r="W526" i="2"/>
  <c r="Y526" i="2"/>
  <c r="AD526" i="2"/>
  <c r="E527" i="2"/>
  <c r="F527" i="2"/>
  <c r="U527" i="2"/>
  <c r="W527" i="2"/>
  <c r="Y527" i="2"/>
  <c r="AD527" i="2"/>
  <c r="E528" i="2"/>
  <c r="F528" i="2"/>
  <c r="H528" i="2"/>
  <c r="U528" i="2"/>
  <c r="W528" i="2"/>
  <c r="Y528" i="2"/>
  <c r="AD528" i="2"/>
  <c r="E529" i="2"/>
  <c r="F529" i="2"/>
  <c r="U529" i="2"/>
  <c r="W529" i="2"/>
  <c r="Y529" i="2"/>
  <c r="AD529" i="2"/>
  <c r="E530" i="2"/>
  <c r="F530" i="2"/>
  <c r="U530" i="2"/>
  <c r="W530" i="2"/>
  <c r="Y530" i="2"/>
  <c r="AD530" i="2"/>
  <c r="E531" i="2"/>
  <c r="F531" i="2"/>
  <c r="H531" i="2"/>
  <c r="U531" i="2"/>
  <c r="W531" i="2"/>
  <c r="Y531" i="2"/>
  <c r="AD531" i="2"/>
  <c r="E532" i="2"/>
  <c r="F532" i="2"/>
  <c r="U532" i="2"/>
  <c r="W532" i="2"/>
  <c r="Y532" i="2"/>
  <c r="AD532" i="2"/>
  <c r="E533" i="2"/>
  <c r="F533" i="2"/>
  <c r="U533" i="2"/>
  <c r="W533" i="2"/>
  <c r="Y533" i="2"/>
  <c r="AD533" i="2"/>
  <c r="E534" i="2"/>
  <c r="F534" i="2"/>
  <c r="U534" i="2"/>
  <c r="W534" i="2"/>
  <c r="Y534" i="2"/>
  <c r="AD534" i="2"/>
  <c r="E535" i="2"/>
  <c r="F535" i="2"/>
  <c r="U535" i="2"/>
  <c r="W535" i="2"/>
  <c r="Y535" i="2"/>
  <c r="AD535" i="2"/>
  <c r="E536" i="2"/>
  <c r="F536" i="2"/>
  <c r="U536" i="2"/>
  <c r="W536" i="2"/>
  <c r="Y536" i="2"/>
  <c r="AD536" i="2"/>
  <c r="E537" i="2"/>
  <c r="F537" i="2"/>
  <c r="H537" i="2"/>
  <c r="U537" i="2"/>
  <c r="W537" i="2"/>
  <c r="Y537" i="2"/>
  <c r="AD537" i="2"/>
  <c r="E538" i="2"/>
  <c r="F538" i="2"/>
  <c r="U538" i="2"/>
  <c r="W538" i="2"/>
  <c r="Y538" i="2"/>
  <c r="AD538" i="2"/>
  <c r="E539" i="2"/>
  <c r="F539" i="2"/>
  <c r="H539" i="2"/>
  <c r="U539" i="2"/>
  <c r="W539" i="2"/>
  <c r="Y539" i="2"/>
  <c r="AD539" i="2"/>
  <c r="E540" i="2"/>
  <c r="F540" i="2"/>
  <c r="U540" i="2"/>
  <c r="W540" i="2"/>
  <c r="Y540" i="2"/>
  <c r="AD540" i="2"/>
  <c r="E541" i="2"/>
  <c r="F541" i="2"/>
  <c r="U541" i="2"/>
  <c r="W541" i="2"/>
  <c r="Y541" i="2"/>
  <c r="AD541" i="2"/>
  <c r="E542" i="2"/>
  <c r="F542" i="2"/>
  <c r="H542" i="2"/>
  <c r="U542" i="2"/>
  <c r="W542" i="2"/>
  <c r="Y542" i="2"/>
  <c r="AD542" i="2"/>
  <c r="E543" i="2"/>
  <c r="F543" i="2"/>
  <c r="U543" i="2"/>
  <c r="W543" i="2"/>
  <c r="Y543" i="2"/>
  <c r="AD543" i="2"/>
  <c r="E544" i="2"/>
  <c r="F544" i="2"/>
  <c r="U544" i="2"/>
  <c r="W544" i="2"/>
  <c r="Y544" i="2"/>
  <c r="AD544" i="2"/>
  <c r="E545" i="2"/>
  <c r="F545" i="2"/>
  <c r="H545" i="2"/>
  <c r="U545" i="2"/>
  <c r="W545" i="2"/>
  <c r="Y545" i="2"/>
  <c r="AD545" i="2"/>
  <c r="E546" i="2"/>
  <c r="F546" i="2"/>
  <c r="H546" i="2"/>
  <c r="U546" i="2"/>
  <c r="W546" i="2"/>
  <c r="Y546" i="2"/>
  <c r="AD546" i="2"/>
  <c r="E547" i="2"/>
  <c r="F547" i="2"/>
  <c r="U547" i="2"/>
  <c r="W547" i="2"/>
  <c r="Y547" i="2"/>
  <c r="AD547" i="2"/>
  <c r="E548" i="2"/>
  <c r="F548" i="2"/>
  <c r="U548" i="2"/>
  <c r="W548" i="2"/>
  <c r="Y548" i="2"/>
  <c r="AD548" i="2"/>
  <c r="E549" i="2"/>
  <c r="F549" i="2"/>
  <c r="H549" i="2"/>
  <c r="U549" i="2"/>
  <c r="W549" i="2"/>
  <c r="Y549" i="2"/>
  <c r="AD549" i="2"/>
  <c r="E550" i="2"/>
  <c r="F550" i="2"/>
  <c r="H550" i="2"/>
  <c r="U550" i="2"/>
  <c r="W550" i="2"/>
  <c r="Y550" i="2"/>
  <c r="AD550" i="2"/>
  <c r="E551" i="2"/>
  <c r="F551" i="2"/>
  <c r="H551" i="2"/>
  <c r="U551" i="2"/>
  <c r="W551" i="2"/>
  <c r="Y551" i="2"/>
  <c r="AD551" i="2"/>
  <c r="E552" i="2"/>
  <c r="F552" i="2"/>
  <c r="U552" i="2"/>
  <c r="W552" i="2"/>
  <c r="Y552" i="2"/>
  <c r="AD552" i="2"/>
  <c r="E553" i="2"/>
  <c r="F553" i="2"/>
  <c r="H553" i="2"/>
  <c r="U553" i="2"/>
  <c r="W553" i="2"/>
  <c r="Y553" i="2"/>
  <c r="AD553" i="2"/>
  <c r="E554" i="2"/>
  <c r="F554" i="2"/>
  <c r="H554" i="2"/>
  <c r="U554" i="2"/>
  <c r="W554" i="2"/>
  <c r="Y554" i="2"/>
  <c r="AD554" i="2"/>
  <c r="E555" i="2"/>
  <c r="F555" i="2"/>
  <c r="U555" i="2"/>
  <c r="W555" i="2"/>
  <c r="Y555" i="2"/>
  <c r="AD555" i="2"/>
  <c r="E556" i="2"/>
  <c r="F556" i="2"/>
  <c r="U556" i="2"/>
  <c r="W556" i="2"/>
  <c r="Y556" i="2"/>
  <c r="AD556" i="2"/>
  <c r="E557" i="2"/>
  <c r="F557" i="2"/>
  <c r="U557" i="2"/>
  <c r="W557" i="2"/>
  <c r="Y557" i="2"/>
  <c r="AD557" i="2"/>
  <c r="E558" i="2"/>
  <c r="F558" i="2"/>
  <c r="H558" i="2"/>
  <c r="U558" i="2"/>
  <c r="W558" i="2"/>
  <c r="Y558" i="2"/>
  <c r="AD558" i="2"/>
  <c r="E559" i="2"/>
  <c r="F559" i="2"/>
  <c r="U559" i="2"/>
  <c r="W559" i="2"/>
  <c r="Y559" i="2"/>
  <c r="AD559" i="2"/>
  <c r="E560" i="2"/>
  <c r="F560" i="2"/>
  <c r="H560" i="2"/>
  <c r="U560" i="2"/>
  <c r="W560" i="2"/>
  <c r="Y560" i="2"/>
  <c r="AD560" i="2"/>
  <c r="E561" i="2"/>
  <c r="F561" i="2"/>
  <c r="H561" i="2"/>
  <c r="U561" i="2"/>
  <c r="W561" i="2"/>
  <c r="Y561" i="2"/>
  <c r="AD561" i="2"/>
  <c r="E562" i="2"/>
  <c r="F562" i="2"/>
  <c r="U562" i="2"/>
  <c r="W562" i="2"/>
  <c r="Y562" i="2"/>
  <c r="AD562" i="2"/>
  <c r="E563" i="2"/>
  <c r="F563" i="2"/>
  <c r="U563" i="2"/>
  <c r="W563" i="2"/>
  <c r="Y563" i="2"/>
  <c r="AD563" i="2"/>
  <c r="E564" i="2"/>
  <c r="F564" i="2"/>
  <c r="U564" i="2"/>
  <c r="W564" i="2"/>
  <c r="Y564" i="2"/>
  <c r="AD564" i="2"/>
  <c r="E565" i="2"/>
  <c r="F565" i="2"/>
  <c r="H565" i="2"/>
  <c r="U565" i="2"/>
  <c r="W565" i="2"/>
  <c r="Y565" i="2"/>
  <c r="AD565" i="2"/>
  <c r="E566" i="2"/>
  <c r="F566" i="2"/>
  <c r="H566" i="2"/>
  <c r="U566" i="2"/>
  <c r="W566" i="2"/>
  <c r="Y566" i="2"/>
  <c r="AD566" i="2"/>
  <c r="E567" i="2"/>
  <c r="F567" i="2"/>
  <c r="H567" i="2"/>
  <c r="U567" i="2"/>
  <c r="W567" i="2"/>
  <c r="Y567" i="2"/>
  <c r="AD567" i="2"/>
  <c r="E568" i="2"/>
  <c r="F568" i="2"/>
  <c r="H568" i="2"/>
  <c r="U568" i="2"/>
  <c r="W568" i="2"/>
  <c r="Y568" i="2"/>
  <c r="AD568" i="2"/>
  <c r="E569" i="2"/>
  <c r="F569" i="2"/>
  <c r="H569" i="2"/>
  <c r="U569" i="2"/>
  <c r="W569" i="2"/>
  <c r="Y569" i="2"/>
  <c r="AD569" i="2"/>
  <c r="E570" i="2"/>
  <c r="F570" i="2"/>
  <c r="U570" i="2"/>
  <c r="W570" i="2"/>
  <c r="Y570" i="2"/>
  <c r="AD570" i="2"/>
  <c r="E571" i="2"/>
  <c r="F571" i="2"/>
  <c r="U571" i="2"/>
  <c r="W571" i="2"/>
  <c r="Y571" i="2"/>
  <c r="AD571" i="2"/>
  <c r="E572" i="2"/>
  <c r="F572" i="2"/>
  <c r="U572" i="2"/>
  <c r="W572" i="2"/>
  <c r="Y572" i="2"/>
  <c r="AD572" i="2"/>
  <c r="E573" i="2"/>
  <c r="F573" i="2"/>
  <c r="U573" i="2"/>
  <c r="W573" i="2"/>
  <c r="Y573" i="2"/>
  <c r="AD573" i="2"/>
  <c r="E574" i="2"/>
  <c r="F574" i="2"/>
  <c r="H574" i="2"/>
  <c r="U574" i="2"/>
  <c r="W574" i="2"/>
  <c r="Y574" i="2"/>
  <c r="AD574" i="2"/>
  <c r="E575" i="2"/>
  <c r="F575" i="2"/>
  <c r="U575" i="2"/>
  <c r="W575" i="2"/>
  <c r="Y575" i="2"/>
  <c r="AD575" i="2"/>
  <c r="E576" i="2"/>
  <c r="F576" i="2"/>
  <c r="H576" i="2"/>
  <c r="U576" i="2"/>
  <c r="W576" i="2"/>
  <c r="Y576" i="2"/>
  <c r="AD576" i="2"/>
  <c r="E577" i="2"/>
  <c r="F577" i="2"/>
  <c r="H577" i="2"/>
  <c r="U577" i="2"/>
  <c r="W577" i="2"/>
  <c r="Y577" i="2"/>
  <c r="AD577" i="2"/>
  <c r="E578" i="2"/>
  <c r="F578" i="2"/>
  <c r="H578" i="2"/>
  <c r="U578" i="2"/>
  <c r="W578" i="2"/>
  <c r="Y578" i="2"/>
  <c r="AD578" i="2"/>
  <c r="E579" i="2"/>
  <c r="F579" i="2"/>
  <c r="U579" i="2"/>
  <c r="W579" i="2"/>
  <c r="Y579" i="2"/>
  <c r="AD579" i="2"/>
  <c r="E580" i="2"/>
  <c r="F580" i="2"/>
  <c r="U580" i="2"/>
  <c r="W580" i="2"/>
  <c r="Y580" i="2"/>
  <c r="AD580" i="2"/>
  <c r="E581" i="2"/>
  <c r="F581" i="2"/>
  <c r="H581" i="2"/>
  <c r="U581" i="2"/>
  <c r="W581" i="2"/>
  <c r="Y581" i="2"/>
  <c r="AD581" i="2"/>
  <c r="E582" i="2"/>
  <c r="F582" i="2"/>
  <c r="H582" i="2"/>
  <c r="U582" i="2"/>
  <c r="W582" i="2"/>
  <c r="Y582" i="2"/>
  <c r="AD582" i="2"/>
  <c r="E583" i="2"/>
  <c r="F583" i="2"/>
  <c r="U583" i="2"/>
  <c r="W583" i="2"/>
  <c r="Y583" i="2"/>
  <c r="AD583" i="2"/>
  <c r="E584" i="2"/>
  <c r="F584" i="2"/>
  <c r="U584" i="2"/>
  <c r="W584" i="2"/>
  <c r="Y584" i="2"/>
  <c r="AD584" i="2"/>
  <c r="E585" i="2"/>
  <c r="F585" i="2"/>
  <c r="U585" i="2"/>
  <c r="W585" i="2"/>
  <c r="Y585" i="2"/>
  <c r="AD585" i="2"/>
  <c r="E586" i="2"/>
  <c r="F586" i="2"/>
  <c r="H586" i="2"/>
  <c r="U586" i="2"/>
  <c r="W586" i="2"/>
  <c r="Y586" i="2"/>
  <c r="AD586" i="2"/>
  <c r="E587" i="2"/>
  <c r="F587" i="2"/>
  <c r="H587" i="2"/>
  <c r="U587" i="2"/>
  <c r="W587" i="2"/>
  <c r="Y587" i="2"/>
  <c r="AD587" i="2"/>
  <c r="E588" i="2"/>
  <c r="F588" i="2"/>
  <c r="U588" i="2"/>
  <c r="W588" i="2"/>
  <c r="Y588" i="2"/>
  <c r="AD588" i="2"/>
  <c r="E589" i="2"/>
  <c r="F589" i="2"/>
  <c r="U589" i="2"/>
  <c r="W589" i="2"/>
  <c r="Y589" i="2"/>
  <c r="AD589" i="2"/>
  <c r="E590" i="2"/>
  <c r="F590" i="2"/>
  <c r="U590" i="2"/>
  <c r="W590" i="2"/>
  <c r="Y590" i="2"/>
  <c r="AD590" i="2"/>
  <c r="E591" i="2"/>
  <c r="F591" i="2"/>
  <c r="U591" i="2"/>
  <c r="W591" i="2"/>
  <c r="Y591" i="2"/>
  <c r="AD591" i="2"/>
  <c r="E592" i="2"/>
  <c r="F592" i="2"/>
  <c r="U592" i="2"/>
  <c r="W592" i="2"/>
  <c r="Y592" i="2"/>
  <c r="AD592" i="2"/>
  <c r="E593" i="2"/>
  <c r="F593" i="2"/>
  <c r="H593" i="2"/>
  <c r="U593" i="2"/>
  <c r="W593" i="2"/>
  <c r="Y593" i="2"/>
  <c r="AD593" i="2"/>
  <c r="E594" i="2"/>
  <c r="F594" i="2"/>
  <c r="H594" i="2"/>
  <c r="U594" i="2"/>
  <c r="W594" i="2"/>
  <c r="Y594" i="2"/>
  <c r="AD594" i="2"/>
  <c r="E595" i="2"/>
  <c r="F595" i="2"/>
  <c r="H595" i="2"/>
  <c r="U595" i="2"/>
  <c r="W595" i="2"/>
  <c r="Y595" i="2"/>
  <c r="AD595" i="2"/>
  <c r="E596" i="2"/>
  <c r="F596" i="2"/>
  <c r="U596" i="2"/>
  <c r="W596" i="2"/>
  <c r="Y596" i="2"/>
  <c r="AD596" i="2"/>
  <c r="E597" i="2"/>
  <c r="F597" i="2"/>
  <c r="U597" i="2"/>
  <c r="W597" i="2"/>
  <c r="Y597" i="2"/>
  <c r="AD597" i="2"/>
  <c r="E598" i="2"/>
  <c r="F598" i="2"/>
  <c r="U598" i="2"/>
  <c r="W598" i="2"/>
  <c r="Y598" i="2"/>
  <c r="AD598" i="2"/>
  <c r="E599" i="2"/>
  <c r="F599" i="2"/>
  <c r="H599" i="2"/>
  <c r="U599" i="2"/>
  <c r="W599" i="2"/>
  <c r="Y599" i="2"/>
  <c r="AD599" i="2"/>
  <c r="E600" i="2"/>
  <c r="F600" i="2"/>
  <c r="H600" i="2"/>
  <c r="U600" i="2"/>
  <c r="W600" i="2"/>
  <c r="Y600" i="2"/>
  <c r="AD600" i="2"/>
  <c r="E601" i="2"/>
  <c r="F601" i="2"/>
  <c r="H601" i="2"/>
  <c r="U601" i="2"/>
  <c r="W601" i="2"/>
  <c r="Y601" i="2"/>
  <c r="AD601" i="2"/>
  <c r="E602" i="2"/>
  <c r="F602" i="2"/>
  <c r="U602" i="2"/>
  <c r="W602" i="2"/>
  <c r="Y602" i="2"/>
  <c r="AD602" i="2"/>
  <c r="E603" i="2"/>
  <c r="F603" i="2"/>
  <c r="U603" i="2"/>
  <c r="W603" i="2"/>
  <c r="Y603" i="2"/>
  <c r="AD603" i="2"/>
  <c r="E604" i="2"/>
  <c r="F604" i="2"/>
  <c r="U604" i="2"/>
  <c r="W604" i="2"/>
  <c r="Y604" i="2"/>
  <c r="AD604" i="2"/>
  <c r="E605" i="2"/>
  <c r="F605" i="2"/>
  <c r="U605" i="2"/>
  <c r="W605" i="2"/>
  <c r="Y605" i="2"/>
  <c r="AD605" i="2"/>
  <c r="E606" i="2"/>
  <c r="F606" i="2"/>
  <c r="U606" i="2"/>
  <c r="W606" i="2"/>
  <c r="Y606" i="2"/>
  <c r="AD606" i="2"/>
  <c r="E607" i="2"/>
  <c r="F607" i="2"/>
  <c r="U607" i="2"/>
  <c r="W607" i="2"/>
  <c r="Y607" i="2"/>
  <c r="AD607" i="2"/>
  <c r="E608" i="2"/>
  <c r="F608" i="2"/>
  <c r="U608" i="2"/>
  <c r="W608" i="2"/>
  <c r="Y608" i="2"/>
  <c r="AD608" i="2"/>
  <c r="E609" i="2"/>
  <c r="F609" i="2"/>
  <c r="U609" i="2"/>
  <c r="W609" i="2"/>
  <c r="Y609" i="2"/>
  <c r="AD609" i="2"/>
  <c r="E610" i="2"/>
  <c r="F610" i="2"/>
  <c r="H610" i="2"/>
  <c r="U610" i="2"/>
  <c r="W610" i="2"/>
  <c r="Y610" i="2"/>
  <c r="AD610" i="2"/>
  <c r="E611" i="2"/>
  <c r="F611" i="2"/>
  <c r="H611" i="2"/>
  <c r="U611" i="2"/>
  <c r="W611" i="2"/>
  <c r="Y611" i="2"/>
  <c r="AD611" i="2"/>
  <c r="E612" i="2"/>
  <c r="F612" i="2"/>
  <c r="U612" i="2"/>
  <c r="W612" i="2"/>
  <c r="Y612" i="2"/>
  <c r="AD612" i="2"/>
  <c r="E613" i="2"/>
  <c r="F613" i="2"/>
  <c r="U613" i="2"/>
  <c r="W613" i="2"/>
  <c r="Y613" i="2"/>
  <c r="AD613" i="2"/>
  <c r="E614" i="2"/>
  <c r="F614" i="2"/>
  <c r="U614" i="2"/>
  <c r="W614" i="2"/>
  <c r="Y614" i="2"/>
  <c r="AD614" i="2"/>
  <c r="E615" i="2"/>
  <c r="F615" i="2"/>
  <c r="H615" i="2"/>
  <c r="U615" i="2"/>
  <c r="W615" i="2"/>
  <c r="Y615" i="2"/>
  <c r="AD615" i="2"/>
  <c r="E616" i="2"/>
  <c r="F616" i="2"/>
  <c r="U616" i="2"/>
  <c r="W616" i="2"/>
  <c r="Y616" i="2"/>
  <c r="AD616" i="2"/>
  <c r="E617" i="2"/>
  <c r="F617" i="2"/>
  <c r="U617" i="2"/>
  <c r="W617" i="2"/>
  <c r="Y617" i="2"/>
  <c r="AD617" i="2"/>
  <c r="E618" i="2"/>
  <c r="F618" i="2"/>
  <c r="U618" i="2"/>
  <c r="W618" i="2"/>
  <c r="Y618" i="2"/>
  <c r="AD618" i="2"/>
  <c r="E619" i="2"/>
  <c r="F619" i="2"/>
  <c r="H619" i="2"/>
  <c r="U619" i="2"/>
  <c r="W619" i="2"/>
  <c r="Y619" i="2"/>
  <c r="AD619" i="2"/>
  <c r="E620" i="2"/>
  <c r="F620" i="2"/>
  <c r="H620" i="2"/>
  <c r="U620" i="2"/>
  <c r="W620" i="2"/>
  <c r="Y620" i="2"/>
  <c r="AD620" i="2"/>
  <c r="E621" i="2"/>
  <c r="F621" i="2"/>
  <c r="H621" i="2"/>
  <c r="U621" i="2"/>
  <c r="W621" i="2"/>
  <c r="Y621" i="2"/>
  <c r="AD621" i="2"/>
  <c r="E622" i="2"/>
  <c r="F622" i="2"/>
  <c r="U622" i="2"/>
  <c r="W622" i="2"/>
  <c r="Y622" i="2"/>
  <c r="AD622" i="2"/>
  <c r="E623" i="2"/>
  <c r="F623" i="2"/>
  <c r="H623" i="2"/>
  <c r="U623" i="2"/>
  <c r="W623" i="2"/>
  <c r="Y623" i="2"/>
  <c r="AD623" i="2"/>
  <c r="E624" i="2"/>
  <c r="F624" i="2"/>
  <c r="H624" i="2"/>
  <c r="U624" i="2"/>
  <c r="W624" i="2"/>
  <c r="Y624" i="2"/>
  <c r="AD624" i="2"/>
  <c r="E625" i="2"/>
  <c r="F625" i="2"/>
  <c r="H625" i="2"/>
  <c r="U625" i="2"/>
  <c r="W625" i="2"/>
  <c r="Y625" i="2"/>
  <c r="AD625" i="2"/>
  <c r="E626" i="2"/>
  <c r="F626" i="2"/>
  <c r="U626" i="2"/>
  <c r="W626" i="2"/>
  <c r="Y626" i="2"/>
  <c r="AD626" i="2"/>
  <c r="E627" i="2"/>
  <c r="F627" i="2"/>
  <c r="H627" i="2"/>
  <c r="U627" i="2"/>
  <c r="W627" i="2"/>
  <c r="Y627" i="2"/>
  <c r="AD627" i="2"/>
  <c r="E628" i="2"/>
  <c r="F628" i="2"/>
  <c r="U628" i="2"/>
  <c r="W628" i="2"/>
  <c r="Y628" i="2"/>
  <c r="AD628" i="2"/>
  <c r="E629" i="2"/>
  <c r="F629" i="2"/>
  <c r="U629" i="2"/>
  <c r="W629" i="2"/>
  <c r="Y629" i="2"/>
  <c r="AD629" i="2"/>
  <c r="E630" i="2"/>
  <c r="F630" i="2"/>
  <c r="U630" i="2"/>
  <c r="W630" i="2"/>
  <c r="Y630" i="2"/>
  <c r="AD630" i="2"/>
  <c r="E631" i="2"/>
  <c r="F631" i="2"/>
  <c r="U631" i="2"/>
  <c r="W631" i="2"/>
  <c r="Y631" i="2"/>
  <c r="AD631" i="2"/>
  <c r="E632" i="2"/>
  <c r="F632" i="2"/>
  <c r="H632" i="2"/>
  <c r="U632" i="2"/>
  <c r="W632" i="2"/>
  <c r="Y632" i="2"/>
  <c r="AD632" i="2"/>
  <c r="E633" i="2"/>
  <c r="F633" i="2"/>
  <c r="U633" i="2"/>
  <c r="W633" i="2"/>
  <c r="Y633" i="2"/>
  <c r="AD633" i="2"/>
  <c r="E634" i="2"/>
  <c r="F634" i="2"/>
  <c r="H634" i="2"/>
  <c r="U634" i="2"/>
  <c r="W634" i="2"/>
  <c r="Y634" i="2"/>
  <c r="AD634" i="2"/>
  <c r="E635" i="2"/>
  <c r="F635" i="2"/>
  <c r="H635" i="2"/>
  <c r="U635" i="2"/>
  <c r="W635" i="2"/>
  <c r="Y635" i="2"/>
  <c r="AD635" i="2"/>
  <c r="E636" i="2"/>
  <c r="F636" i="2"/>
  <c r="H636" i="2"/>
  <c r="U636" i="2"/>
  <c r="W636" i="2"/>
  <c r="Y636" i="2"/>
  <c r="AD636" i="2"/>
  <c r="E637" i="2"/>
  <c r="F637" i="2"/>
  <c r="U637" i="2"/>
  <c r="W637" i="2"/>
  <c r="Y637" i="2"/>
  <c r="AD637" i="2"/>
  <c r="E638" i="2"/>
  <c r="F638" i="2"/>
  <c r="H638" i="2"/>
  <c r="U638" i="2"/>
  <c r="W638" i="2"/>
  <c r="Y638" i="2"/>
  <c r="AD638" i="2"/>
  <c r="E639" i="2"/>
  <c r="F639" i="2"/>
  <c r="U639" i="2"/>
  <c r="W639" i="2"/>
  <c r="Y639" i="2"/>
  <c r="AD639" i="2"/>
  <c r="E640" i="2"/>
  <c r="F640" i="2"/>
  <c r="U640" i="2"/>
  <c r="W640" i="2"/>
  <c r="Y640" i="2"/>
  <c r="AD640" i="2"/>
  <c r="E641" i="2"/>
  <c r="F641" i="2"/>
  <c r="H641" i="2"/>
  <c r="U641" i="2"/>
  <c r="W641" i="2"/>
  <c r="Y641" i="2"/>
  <c r="AD641" i="2"/>
  <c r="E642" i="2"/>
  <c r="F642" i="2"/>
  <c r="H642" i="2"/>
  <c r="U642" i="2"/>
  <c r="W642" i="2"/>
  <c r="Y642" i="2"/>
  <c r="AD642" i="2"/>
  <c r="E643" i="2"/>
  <c r="F643" i="2"/>
  <c r="H643" i="2"/>
  <c r="U643" i="2"/>
  <c r="W643" i="2"/>
  <c r="Y643" i="2"/>
  <c r="AD643" i="2"/>
  <c r="E644" i="2"/>
  <c r="F644" i="2"/>
  <c r="H644" i="2"/>
  <c r="U644" i="2"/>
  <c r="W644" i="2"/>
  <c r="Y644" i="2"/>
  <c r="AD644" i="2"/>
  <c r="E645" i="2"/>
  <c r="F645" i="2"/>
  <c r="U645" i="2"/>
  <c r="W645" i="2"/>
  <c r="Y645" i="2"/>
  <c r="AD645" i="2"/>
  <c r="E646" i="2"/>
  <c r="F646" i="2"/>
  <c r="H646" i="2"/>
  <c r="U646" i="2"/>
  <c r="W646" i="2"/>
  <c r="Y646" i="2"/>
  <c r="AD646" i="2"/>
  <c r="E647" i="2"/>
  <c r="F647" i="2"/>
  <c r="H647" i="2"/>
  <c r="U647" i="2"/>
  <c r="W647" i="2"/>
  <c r="Y647" i="2"/>
  <c r="AD647" i="2"/>
  <c r="E648" i="2"/>
  <c r="F648" i="2"/>
  <c r="U648" i="2"/>
  <c r="W648" i="2"/>
  <c r="Y648" i="2"/>
  <c r="AD648" i="2"/>
  <c r="E649" i="2"/>
  <c r="F649" i="2"/>
  <c r="U649" i="2"/>
  <c r="W649" i="2"/>
  <c r="Y649" i="2"/>
  <c r="AD649" i="2"/>
  <c r="E650" i="2"/>
  <c r="F650" i="2"/>
  <c r="H650" i="2"/>
  <c r="U650" i="2"/>
  <c r="W650" i="2"/>
  <c r="Y650" i="2"/>
  <c r="AD650" i="2"/>
  <c r="E651" i="2"/>
  <c r="F651" i="2"/>
  <c r="H651" i="2"/>
  <c r="U651" i="2"/>
  <c r="W651" i="2"/>
  <c r="Y651" i="2"/>
  <c r="AD651" i="2"/>
  <c r="E652" i="2"/>
  <c r="F652" i="2"/>
  <c r="H652" i="2"/>
  <c r="U652" i="2"/>
  <c r="W652" i="2"/>
  <c r="Y652" i="2"/>
  <c r="AD652" i="2"/>
  <c r="E653" i="2"/>
  <c r="F653" i="2"/>
  <c r="U653" i="2"/>
  <c r="W653" i="2"/>
  <c r="Y653" i="2"/>
  <c r="AD653" i="2"/>
  <c r="E654" i="2"/>
  <c r="F654" i="2"/>
  <c r="H654" i="2"/>
  <c r="U654" i="2"/>
  <c r="W654" i="2"/>
  <c r="Y654" i="2"/>
  <c r="AD654" i="2"/>
  <c r="E655" i="2"/>
  <c r="F655" i="2"/>
  <c r="U655" i="2"/>
  <c r="W655" i="2"/>
  <c r="Y655" i="2"/>
  <c r="AD655" i="2"/>
  <c r="E656" i="2"/>
  <c r="F656" i="2"/>
  <c r="H656" i="2"/>
  <c r="U656" i="2"/>
  <c r="W656" i="2"/>
  <c r="Y656" i="2"/>
  <c r="AD656" i="2"/>
  <c r="E657" i="2"/>
  <c r="F657" i="2"/>
  <c r="U657" i="2"/>
  <c r="W657" i="2"/>
  <c r="Y657" i="2"/>
  <c r="AD657" i="2"/>
  <c r="E658" i="2"/>
  <c r="F658" i="2"/>
  <c r="H658" i="2"/>
  <c r="U658" i="2"/>
  <c r="W658" i="2"/>
  <c r="Y658" i="2"/>
  <c r="AD658" i="2"/>
  <c r="E659" i="2"/>
  <c r="F659" i="2"/>
  <c r="H659" i="2"/>
  <c r="U659" i="2"/>
  <c r="W659" i="2"/>
  <c r="Y659" i="2"/>
  <c r="AD659" i="2"/>
  <c r="E660" i="2"/>
  <c r="F660" i="2"/>
  <c r="H660" i="2"/>
  <c r="U660" i="2"/>
  <c r="W660" i="2"/>
  <c r="Y660" i="2"/>
  <c r="AD660" i="2"/>
  <c r="E661" i="2"/>
  <c r="F661" i="2"/>
  <c r="H661" i="2"/>
  <c r="U661" i="2"/>
  <c r="W661" i="2"/>
  <c r="Y661" i="2"/>
  <c r="AD661" i="2"/>
  <c r="E662" i="2"/>
  <c r="F662" i="2"/>
  <c r="H662" i="2"/>
  <c r="U662" i="2"/>
  <c r="W662" i="2"/>
  <c r="Y662" i="2"/>
  <c r="AD662" i="2"/>
  <c r="E663" i="2"/>
  <c r="F663" i="2"/>
  <c r="U663" i="2"/>
  <c r="W663" i="2"/>
  <c r="Y663" i="2"/>
  <c r="AD663" i="2"/>
  <c r="E664" i="2"/>
  <c r="F664" i="2"/>
  <c r="H664" i="2"/>
  <c r="U664" i="2"/>
  <c r="W664" i="2"/>
  <c r="Y664" i="2"/>
  <c r="AD664" i="2"/>
  <c r="E665" i="2"/>
  <c r="F665" i="2"/>
  <c r="U665" i="2"/>
  <c r="W665" i="2"/>
  <c r="Y665" i="2"/>
  <c r="AD665" i="2"/>
  <c r="E666" i="2"/>
  <c r="F666" i="2"/>
  <c r="H666" i="2"/>
  <c r="U666" i="2"/>
  <c r="W666" i="2"/>
  <c r="Y666" i="2"/>
  <c r="AD666" i="2"/>
  <c r="E667" i="2"/>
  <c r="F667" i="2"/>
  <c r="H667" i="2"/>
  <c r="U667" i="2"/>
  <c r="W667" i="2"/>
  <c r="Y667" i="2"/>
  <c r="AD667" i="2"/>
  <c r="E668" i="2"/>
  <c r="F668" i="2"/>
  <c r="H668" i="2"/>
  <c r="U668" i="2"/>
  <c r="W668" i="2"/>
  <c r="Y668" i="2"/>
  <c r="AD668" i="2"/>
  <c r="E669" i="2"/>
  <c r="F669" i="2"/>
  <c r="U669" i="2"/>
  <c r="W669" i="2"/>
  <c r="Y669" i="2"/>
  <c r="AD669" i="2"/>
  <c r="E670" i="2"/>
  <c r="F670" i="2"/>
  <c r="U670" i="2"/>
  <c r="W670" i="2"/>
  <c r="Y670" i="2"/>
  <c r="AD670" i="2"/>
  <c r="E671" i="2"/>
  <c r="F671" i="2"/>
  <c r="U671" i="2"/>
  <c r="W671" i="2"/>
  <c r="Y671" i="2"/>
  <c r="AD671" i="2"/>
  <c r="E672" i="2"/>
  <c r="F672" i="2"/>
  <c r="U672" i="2"/>
  <c r="W672" i="2"/>
  <c r="Y672" i="2"/>
  <c r="AD672" i="2"/>
  <c r="E673" i="2"/>
  <c r="F673" i="2"/>
  <c r="U673" i="2"/>
  <c r="W673" i="2"/>
  <c r="Y673" i="2"/>
  <c r="AD673" i="2"/>
  <c r="E674" i="2"/>
  <c r="F674" i="2"/>
  <c r="H674" i="2"/>
  <c r="U674" i="2"/>
  <c r="W674" i="2"/>
  <c r="Y674" i="2"/>
  <c r="AD674" i="2"/>
  <c r="E675" i="2"/>
  <c r="F675" i="2"/>
  <c r="H675" i="2"/>
  <c r="U675" i="2"/>
  <c r="W675" i="2"/>
  <c r="Y675" i="2"/>
  <c r="AD675" i="2"/>
  <c r="E676" i="2"/>
  <c r="F676" i="2"/>
  <c r="H676" i="2"/>
  <c r="U676" i="2"/>
  <c r="W676" i="2"/>
  <c r="Y676" i="2"/>
  <c r="AD676" i="2"/>
  <c r="E677" i="2"/>
  <c r="F677" i="2"/>
  <c r="H677" i="2"/>
  <c r="U677" i="2"/>
  <c r="W677" i="2"/>
  <c r="Y677" i="2"/>
  <c r="AD677" i="2"/>
  <c r="E678" i="2"/>
  <c r="F678" i="2"/>
  <c r="U678" i="2"/>
  <c r="W678" i="2"/>
  <c r="Y678" i="2"/>
  <c r="AD678" i="2"/>
  <c r="E679" i="2"/>
  <c r="F679" i="2"/>
  <c r="H679" i="2"/>
  <c r="U679" i="2"/>
  <c r="W679" i="2"/>
  <c r="Y679" i="2"/>
  <c r="AD679" i="2"/>
  <c r="E680" i="2"/>
  <c r="F680" i="2"/>
  <c r="H680" i="2"/>
  <c r="U680" i="2"/>
  <c r="W680" i="2"/>
  <c r="Y680" i="2"/>
  <c r="AD680" i="2"/>
  <c r="E681" i="2"/>
  <c r="F681" i="2"/>
  <c r="H681" i="2"/>
  <c r="U681" i="2"/>
  <c r="W681" i="2"/>
  <c r="Y681" i="2"/>
  <c r="AD681" i="2"/>
  <c r="E682" i="2"/>
  <c r="F682" i="2"/>
  <c r="H682" i="2"/>
  <c r="U682" i="2"/>
  <c r="W682" i="2"/>
  <c r="Y682" i="2"/>
  <c r="AD682" i="2"/>
  <c r="E683" i="2"/>
  <c r="F683" i="2"/>
  <c r="U683" i="2"/>
  <c r="W683" i="2"/>
  <c r="Y683" i="2"/>
  <c r="AD683" i="2"/>
  <c r="E684" i="2"/>
  <c r="F684" i="2"/>
  <c r="U684" i="2"/>
  <c r="W684" i="2"/>
  <c r="Y684" i="2"/>
  <c r="AD684" i="2"/>
  <c r="E685" i="2"/>
  <c r="F685" i="2"/>
  <c r="H685" i="2"/>
  <c r="U685" i="2"/>
  <c r="W685" i="2"/>
  <c r="Y685" i="2"/>
  <c r="AD685" i="2"/>
  <c r="E686" i="2"/>
  <c r="F686" i="2"/>
  <c r="H686" i="2"/>
  <c r="U686" i="2"/>
  <c r="W686" i="2"/>
  <c r="Y686" i="2"/>
  <c r="AD686" i="2"/>
  <c r="E687" i="2"/>
  <c r="F687" i="2"/>
  <c r="U687" i="2"/>
  <c r="W687" i="2"/>
  <c r="Y687" i="2"/>
  <c r="AD687" i="2"/>
  <c r="E688" i="2"/>
  <c r="F688" i="2"/>
  <c r="H688" i="2"/>
  <c r="U688" i="2"/>
  <c r="W688" i="2"/>
  <c r="Y688" i="2"/>
  <c r="AD688" i="2"/>
  <c r="E689" i="2"/>
  <c r="F689" i="2"/>
  <c r="U689" i="2"/>
  <c r="W689" i="2"/>
  <c r="Y689" i="2"/>
  <c r="AD689" i="2"/>
  <c r="E690" i="2"/>
  <c r="F690" i="2"/>
  <c r="U690" i="2"/>
  <c r="W690" i="2"/>
  <c r="Y690" i="2"/>
  <c r="AD690" i="2"/>
  <c r="E691" i="2"/>
  <c r="F691" i="2"/>
  <c r="U691" i="2"/>
  <c r="W691" i="2"/>
  <c r="Y691" i="2"/>
  <c r="AD691" i="2"/>
  <c r="E692" i="2"/>
  <c r="F692" i="2"/>
  <c r="H692" i="2"/>
  <c r="U692" i="2"/>
  <c r="W692" i="2"/>
  <c r="Y692" i="2"/>
  <c r="AD692" i="2"/>
  <c r="E693" i="2"/>
  <c r="F693" i="2"/>
  <c r="H693" i="2"/>
  <c r="U693" i="2"/>
  <c r="W693" i="2"/>
  <c r="Y693" i="2"/>
  <c r="AD693" i="2"/>
  <c r="E694" i="2"/>
  <c r="F694" i="2"/>
  <c r="U694" i="2"/>
  <c r="W694" i="2"/>
  <c r="Y694" i="2"/>
  <c r="AD694" i="2"/>
  <c r="E695" i="2"/>
  <c r="F695" i="2"/>
  <c r="U695" i="2"/>
  <c r="W695" i="2"/>
  <c r="Y695" i="2"/>
  <c r="AD695" i="2"/>
  <c r="E696" i="2"/>
  <c r="F696" i="2"/>
  <c r="U696" i="2"/>
  <c r="W696" i="2"/>
  <c r="Y696" i="2"/>
  <c r="AD696" i="2"/>
  <c r="E697" i="2"/>
  <c r="F697" i="2"/>
  <c r="U697" i="2"/>
  <c r="W697" i="2"/>
  <c r="Y697" i="2"/>
  <c r="AD697" i="2"/>
  <c r="E698" i="2"/>
  <c r="F698" i="2"/>
  <c r="H698" i="2"/>
  <c r="U698" i="2"/>
  <c r="W698" i="2"/>
  <c r="Y698" i="2"/>
  <c r="AD698" i="2"/>
  <c r="E699" i="2"/>
  <c r="F699" i="2"/>
  <c r="U699" i="2"/>
  <c r="W699" i="2"/>
  <c r="Y699" i="2"/>
  <c r="AD699" i="2"/>
  <c r="E700" i="2"/>
  <c r="F700" i="2"/>
  <c r="H700" i="2"/>
  <c r="U700" i="2"/>
  <c r="W700" i="2"/>
  <c r="Y700" i="2"/>
  <c r="AD700" i="2"/>
  <c r="E701" i="2"/>
  <c r="F701" i="2"/>
  <c r="U701" i="2"/>
  <c r="W701" i="2"/>
  <c r="Y701" i="2"/>
  <c r="AD701" i="2"/>
  <c r="E702" i="2"/>
  <c r="F702" i="2"/>
  <c r="U702" i="2"/>
  <c r="W702" i="2"/>
  <c r="Y702" i="2"/>
  <c r="AD702" i="2"/>
  <c r="E703" i="2"/>
  <c r="F703" i="2"/>
  <c r="U703" i="2"/>
  <c r="W703" i="2"/>
  <c r="Y703" i="2"/>
  <c r="AD703" i="2"/>
  <c r="E704" i="2"/>
  <c r="F704" i="2"/>
  <c r="U704" i="2"/>
  <c r="W704" i="2"/>
  <c r="Y704" i="2"/>
  <c r="AD704" i="2"/>
  <c r="E705" i="2"/>
  <c r="F705" i="2"/>
  <c r="U705" i="2"/>
  <c r="W705" i="2"/>
  <c r="Y705" i="2"/>
  <c r="AD705" i="2"/>
  <c r="E706" i="2"/>
  <c r="F706" i="2"/>
  <c r="U706" i="2"/>
  <c r="W706" i="2"/>
  <c r="Y706" i="2"/>
  <c r="AD706" i="2"/>
  <c r="E707" i="2"/>
  <c r="F707" i="2"/>
  <c r="H707" i="2"/>
  <c r="U707" i="2"/>
  <c r="W707" i="2"/>
  <c r="Y707" i="2"/>
  <c r="AD707" i="2"/>
  <c r="E708" i="2"/>
  <c r="F708" i="2"/>
  <c r="H708" i="2"/>
  <c r="U708" i="2"/>
  <c r="W708" i="2"/>
  <c r="Y708" i="2"/>
  <c r="AD708" i="2"/>
  <c r="E709" i="2"/>
  <c r="F709" i="2"/>
  <c r="H709" i="2"/>
  <c r="U709" i="2"/>
  <c r="W709" i="2"/>
  <c r="Y709" i="2"/>
  <c r="AD709" i="2"/>
  <c r="E710" i="2"/>
  <c r="F710" i="2"/>
  <c r="H710" i="2"/>
  <c r="U710" i="2"/>
  <c r="W710" i="2"/>
  <c r="Y710" i="2"/>
  <c r="AD710" i="2"/>
  <c r="E711" i="2"/>
  <c r="F711" i="2"/>
  <c r="U711" i="2"/>
  <c r="W711" i="2"/>
  <c r="Y711" i="2"/>
  <c r="AD711" i="2"/>
  <c r="E712" i="2"/>
  <c r="F712" i="2"/>
  <c r="H712" i="2"/>
  <c r="U712" i="2"/>
  <c r="W712" i="2"/>
  <c r="Y712" i="2"/>
  <c r="AD712" i="2"/>
  <c r="E713" i="2"/>
  <c r="F713" i="2"/>
  <c r="H713" i="2"/>
  <c r="U713" i="2"/>
  <c r="W713" i="2"/>
  <c r="Y713" i="2"/>
  <c r="AD713" i="2"/>
  <c r="E714" i="2"/>
  <c r="F714" i="2"/>
  <c r="U714" i="2"/>
  <c r="W714" i="2"/>
  <c r="Y714" i="2"/>
  <c r="AD714" i="2"/>
  <c r="E715" i="2"/>
  <c r="F715" i="2"/>
  <c r="H715" i="2"/>
  <c r="U715" i="2"/>
  <c r="W715" i="2"/>
  <c r="Y715" i="2"/>
  <c r="AD715" i="2"/>
  <c r="E716" i="2"/>
  <c r="F716" i="2"/>
  <c r="U716" i="2"/>
  <c r="W716" i="2"/>
  <c r="Y716" i="2"/>
  <c r="AD716" i="2"/>
  <c r="E717" i="2"/>
  <c r="F717" i="2"/>
  <c r="U717" i="2"/>
  <c r="W717" i="2"/>
  <c r="Y717" i="2"/>
  <c r="AD717" i="2"/>
  <c r="E718" i="2"/>
  <c r="F718" i="2"/>
  <c r="U718" i="2"/>
  <c r="W718" i="2"/>
  <c r="Y718" i="2"/>
  <c r="AD718" i="2"/>
  <c r="E719" i="2"/>
  <c r="F719" i="2"/>
  <c r="U719" i="2"/>
  <c r="W719" i="2"/>
  <c r="Y719" i="2"/>
  <c r="AD719" i="2"/>
  <c r="E720" i="2"/>
  <c r="F720" i="2"/>
  <c r="H720" i="2"/>
  <c r="U720" i="2"/>
  <c r="W720" i="2"/>
  <c r="Y720" i="2"/>
  <c r="AD720" i="2"/>
  <c r="E721" i="2"/>
  <c r="F721" i="2"/>
  <c r="H721" i="2"/>
  <c r="U721" i="2"/>
  <c r="W721" i="2"/>
  <c r="Y721" i="2"/>
  <c r="AD721" i="2"/>
  <c r="E722" i="2"/>
  <c r="F722" i="2"/>
  <c r="H722" i="2"/>
  <c r="U722" i="2"/>
  <c r="W722" i="2"/>
  <c r="Y722" i="2"/>
  <c r="AD722" i="2"/>
  <c r="E723" i="2"/>
  <c r="F723" i="2"/>
  <c r="H723" i="2"/>
  <c r="U723" i="2"/>
  <c r="W723" i="2"/>
  <c r="Y723" i="2"/>
  <c r="AD723" i="2"/>
  <c r="E724" i="2"/>
  <c r="F724" i="2"/>
  <c r="U724" i="2"/>
  <c r="W724" i="2"/>
  <c r="Y724" i="2"/>
  <c r="AD724" i="2"/>
  <c r="E725" i="2"/>
  <c r="F725" i="2"/>
  <c r="U725" i="2"/>
  <c r="W725" i="2"/>
  <c r="Y725" i="2"/>
  <c r="AD725" i="2"/>
  <c r="E726" i="2"/>
  <c r="F726" i="2"/>
  <c r="H726" i="2"/>
  <c r="U726" i="2"/>
  <c r="W726" i="2"/>
  <c r="Y726" i="2"/>
  <c r="AD726" i="2"/>
  <c r="E727" i="2"/>
  <c r="F727" i="2"/>
  <c r="U727" i="2"/>
  <c r="W727" i="2"/>
  <c r="Y727" i="2"/>
  <c r="AD727" i="2"/>
  <c r="E728" i="2"/>
  <c r="F728" i="2"/>
  <c r="U728" i="2"/>
  <c r="W728" i="2"/>
  <c r="Y728" i="2"/>
  <c r="AD728" i="2"/>
  <c r="E729" i="2"/>
  <c r="F729" i="2"/>
  <c r="H729" i="2"/>
  <c r="U729" i="2"/>
  <c r="W729" i="2"/>
  <c r="Y729" i="2"/>
  <c r="AD729" i="2"/>
  <c r="E730" i="2"/>
  <c r="F730" i="2"/>
  <c r="H730" i="2"/>
  <c r="U730" i="2"/>
  <c r="W730" i="2"/>
  <c r="Y730" i="2"/>
  <c r="AD730" i="2"/>
  <c r="E731" i="2"/>
  <c r="F731" i="2"/>
  <c r="H731" i="2"/>
  <c r="U731" i="2"/>
  <c r="W731" i="2"/>
  <c r="Y731" i="2"/>
  <c r="AD731" i="2"/>
  <c r="E732" i="2"/>
  <c r="F732" i="2"/>
  <c r="H732" i="2"/>
  <c r="U732" i="2"/>
  <c r="W732" i="2"/>
  <c r="Y732" i="2"/>
  <c r="AD732" i="2"/>
  <c r="E733" i="2"/>
  <c r="F733" i="2"/>
  <c r="H733" i="2"/>
  <c r="U733" i="2"/>
  <c r="W733" i="2"/>
  <c r="Y733" i="2"/>
  <c r="AD733" i="2"/>
  <c r="E734" i="2"/>
  <c r="F734" i="2"/>
  <c r="U734" i="2"/>
  <c r="W734" i="2"/>
  <c r="Y734" i="2"/>
  <c r="AD734" i="2"/>
  <c r="E735" i="2"/>
  <c r="F735" i="2"/>
  <c r="U735" i="2"/>
  <c r="W735" i="2"/>
  <c r="Y735" i="2"/>
  <c r="AD735" i="2"/>
  <c r="E736" i="2"/>
  <c r="F736" i="2"/>
  <c r="H736" i="2"/>
  <c r="U736" i="2"/>
  <c r="W736" i="2"/>
  <c r="Y736" i="2"/>
  <c r="AD736" i="2"/>
  <c r="E737" i="2"/>
  <c r="F737" i="2"/>
  <c r="H737" i="2"/>
  <c r="U737" i="2"/>
  <c r="W737" i="2"/>
  <c r="Y737" i="2"/>
  <c r="AD737" i="2"/>
  <c r="E738" i="2"/>
  <c r="F738" i="2"/>
  <c r="H738" i="2"/>
  <c r="U738" i="2"/>
  <c r="W738" i="2"/>
  <c r="Y738" i="2"/>
  <c r="AD738" i="2"/>
  <c r="E739" i="2"/>
  <c r="F739" i="2"/>
  <c r="U739" i="2"/>
  <c r="W739" i="2"/>
  <c r="Y739" i="2"/>
  <c r="AD739" i="2"/>
  <c r="E740" i="2"/>
  <c r="F740" i="2"/>
  <c r="U740" i="2"/>
  <c r="W740" i="2"/>
  <c r="Y740" i="2"/>
  <c r="AD740" i="2"/>
  <c r="E741" i="2"/>
  <c r="F741" i="2"/>
  <c r="H741" i="2"/>
  <c r="U741" i="2"/>
  <c r="W741" i="2"/>
  <c r="Y741" i="2"/>
  <c r="AD741" i="2"/>
  <c r="E742" i="2"/>
  <c r="F742" i="2"/>
  <c r="H742" i="2"/>
  <c r="U742" i="2"/>
  <c r="W742" i="2"/>
  <c r="Y742" i="2"/>
  <c r="AD742" i="2"/>
  <c r="E743" i="2"/>
  <c r="F743" i="2"/>
  <c r="U743" i="2"/>
  <c r="W743" i="2"/>
  <c r="Y743" i="2"/>
  <c r="AD743" i="2"/>
  <c r="E744" i="2"/>
  <c r="F744" i="2"/>
  <c r="U744" i="2"/>
  <c r="W744" i="2"/>
  <c r="Y744" i="2"/>
  <c r="AD744" i="2"/>
  <c r="E745" i="2"/>
  <c r="F745" i="2"/>
  <c r="U745" i="2"/>
  <c r="W745" i="2"/>
  <c r="Y745" i="2"/>
  <c r="AD745" i="2"/>
  <c r="E746" i="2"/>
  <c r="F746" i="2"/>
  <c r="H746" i="2"/>
  <c r="U746" i="2"/>
  <c r="W746" i="2"/>
  <c r="Y746" i="2"/>
  <c r="AD746" i="2"/>
  <c r="E747" i="2"/>
  <c r="F747" i="2"/>
  <c r="U747" i="2"/>
  <c r="W747" i="2"/>
  <c r="Y747" i="2"/>
  <c r="AD747" i="2"/>
  <c r="E748" i="2"/>
  <c r="F748" i="2"/>
  <c r="U748" i="2"/>
  <c r="W748" i="2"/>
  <c r="Y748" i="2"/>
  <c r="AD748" i="2"/>
  <c r="E749" i="2"/>
  <c r="F749" i="2"/>
  <c r="U749" i="2"/>
  <c r="W749" i="2"/>
  <c r="Y749" i="2"/>
  <c r="AD749" i="2"/>
  <c r="E750" i="2"/>
  <c r="F750" i="2"/>
  <c r="U750" i="2"/>
  <c r="W750" i="2"/>
  <c r="Y750" i="2"/>
  <c r="AD750" i="2"/>
  <c r="E751" i="2"/>
  <c r="F751" i="2"/>
  <c r="H751" i="2"/>
  <c r="U751" i="2"/>
  <c r="W751" i="2"/>
  <c r="Y751" i="2"/>
  <c r="AD751" i="2"/>
  <c r="E752" i="2"/>
  <c r="F752" i="2"/>
  <c r="H752" i="2"/>
  <c r="U752" i="2"/>
  <c r="W752" i="2"/>
  <c r="Y752" i="2"/>
  <c r="AD752" i="2"/>
  <c r="E753" i="2"/>
  <c r="F753" i="2"/>
  <c r="H753" i="2"/>
  <c r="U753" i="2"/>
  <c r="W753" i="2"/>
  <c r="Y753" i="2"/>
  <c r="AD753" i="2"/>
  <c r="E754" i="2"/>
  <c r="F754" i="2"/>
  <c r="H754" i="2"/>
  <c r="U754" i="2"/>
  <c r="W754" i="2"/>
  <c r="Y754" i="2"/>
  <c r="AD754" i="2"/>
  <c r="E755" i="2"/>
  <c r="F755" i="2"/>
  <c r="U755" i="2"/>
  <c r="W755" i="2"/>
  <c r="Y755" i="2"/>
  <c r="AD755" i="2"/>
  <c r="E756" i="2"/>
  <c r="F756" i="2"/>
  <c r="U756" i="2"/>
  <c r="W756" i="2"/>
  <c r="Y756" i="2"/>
  <c r="AD756" i="2"/>
  <c r="E757" i="2"/>
  <c r="F757" i="2"/>
  <c r="U757" i="2"/>
  <c r="W757" i="2"/>
  <c r="Y757" i="2"/>
  <c r="AD757" i="2"/>
  <c r="E758" i="2"/>
  <c r="F758" i="2"/>
  <c r="U758" i="2"/>
  <c r="W758" i="2"/>
  <c r="Y758" i="2"/>
  <c r="AD758" i="2"/>
  <c r="E759" i="2"/>
  <c r="F759" i="2"/>
  <c r="U759" i="2"/>
  <c r="W759" i="2"/>
  <c r="Y759" i="2"/>
  <c r="AD759" i="2"/>
  <c r="E760" i="2"/>
  <c r="F760" i="2"/>
  <c r="H760" i="2"/>
  <c r="U760" i="2"/>
  <c r="W760" i="2"/>
  <c r="Y760" i="2"/>
  <c r="AD760" i="2"/>
  <c r="E761" i="2"/>
  <c r="F761" i="2"/>
  <c r="U761" i="2"/>
  <c r="W761" i="2"/>
  <c r="Y761" i="2"/>
  <c r="AD761" i="2"/>
  <c r="E762" i="2"/>
  <c r="F762" i="2"/>
  <c r="H762" i="2"/>
  <c r="U762" i="2"/>
  <c r="W762" i="2"/>
  <c r="Y762" i="2"/>
  <c r="AD762" i="2"/>
  <c r="E763" i="2"/>
  <c r="F763" i="2"/>
  <c r="H763" i="2"/>
  <c r="U763" i="2"/>
  <c r="W763" i="2"/>
  <c r="Y763" i="2"/>
  <c r="AD763" i="2"/>
  <c r="E764" i="2"/>
  <c r="F764" i="2"/>
  <c r="H764" i="2"/>
  <c r="U764" i="2"/>
  <c r="W764" i="2"/>
  <c r="Y764" i="2"/>
  <c r="AD764" i="2"/>
  <c r="E765" i="2"/>
  <c r="F765" i="2"/>
  <c r="U765" i="2"/>
  <c r="W765" i="2"/>
  <c r="Y765" i="2"/>
  <c r="AD765" i="2"/>
  <c r="E766" i="2"/>
  <c r="F766" i="2"/>
  <c r="H766" i="2"/>
  <c r="U766" i="2"/>
  <c r="W766" i="2"/>
  <c r="Y766" i="2"/>
  <c r="AD766" i="2"/>
  <c r="E767" i="2"/>
  <c r="F767" i="2"/>
  <c r="H767" i="2"/>
  <c r="U767" i="2"/>
  <c r="W767" i="2"/>
  <c r="Y767" i="2"/>
  <c r="AD767" i="2"/>
  <c r="E768" i="2"/>
  <c r="F768" i="2"/>
  <c r="H768" i="2"/>
  <c r="U768" i="2"/>
  <c r="W768" i="2"/>
  <c r="Y768" i="2"/>
  <c r="AD768" i="2"/>
  <c r="E769" i="2"/>
  <c r="F769" i="2"/>
  <c r="U769" i="2"/>
  <c r="W769" i="2"/>
  <c r="Y769" i="2"/>
  <c r="AD769" i="2"/>
  <c r="E770" i="2"/>
  <c r="F770" i="2"/>
  <c r="U770" i="2"/>
  <c r="W770" i="2"/>
  <c r="Y770" i="2"/>
  <c r="AD770" i="2"/>
  <c r="E771" i="2"/>
  <c r="F771" i="2"/>
  <c r="H771" i="2"/>
  <c r="U771" i="2"/>
  <c r="W771" i="2"/>
  <c r="Y771" i="2"/>
  <c r="AD771" i="2"/>
  <c r="E772" i="2"/>
  <c r="F772" i="2"/>
  <c r="H772" i="2"/>
  <c r="U772" i="2"/>
  <c r="W772" i="2"/>
  <c r="Y772" i="2"/>
  <c r="AD772" i="2"/>
  <c r="E773" i="2"/>
  <c r="F773" i="2"/>
  <c r="H773" i="2"/>
  <c r="U773" i="2"/>
  <c r="W773" i="2"/>
  <c r="Y773" i="2"/>
  <c r="AD773" i="2"/>
  <c r="E774" i="2"/>
  <c r="F774" i="2"/>
  <c r="H774" i="2"/>
  <c r="U774" i="2"/>
  <c r="W774" i="2"/>
  <c r="Y774" i="2"/>
  <c r="AD774" i="2"/>
  <c r="E775" i="2"/>
  <c r="F775" i="2"/>
  <c r="U775" i="2"/>
  <c r="W775" i="2"/>
  <c r="Y775" i="2"/>
  <c r="AD775" i="2"/>
  <c r="E776" i="2"/>
  <c r="F776" i="2"/>
  <c r="U776" i="2"/>
  <c r="W776" i="2"/>
  <c r="Y776" i="2"/>
  <c r="AD776" i="2"/>
  <c r="E777" i="2"/>
  <c r="F777" i="2"/>
  <c r="H777" i="2"/>
  <c r="U777" i="2"/>
  <c r="W777" i="2"/>
  <c r="Y777" i="2"/>
  <c r="AD777" i="2"/>
  <c r="E778" i="2"/>
  <c r="F778" i="2"/>
  <c r="U778" i="2"/>
  <c r="W778" i="2"/>
  <c r="Y778" i="2"/>
  <c r="AD778" i="2"/>
  <c r="E779" i="2"/>
  <c r="F779" i="2"/>
  <c r="H779" i="2"/>
  <c r="U779" i="2"/>
  <c r="W779" i="2"/>
  <c r="Y779" i="2"/>
  <c r="AD779" i="2"/>
  <c r="E780" i="2"/>
  <c r="F780" i="2"/>
  <c r="H780" i="2"/>
  <c r="U780" i="2"/>
  <c r="W780" i="2"/>
  <c r="Y780" i="2"/>
  <c r="AD780" i="2"/>
  <c r="E781" i="2"/>
  <c r="F781" i="2"/>
  <c r="H781" i="2"/>
  <c r="U781" i="2"/>
  <c r="W781" i="2"/>
  <c r="Y781" i="2"/>
  <c r="AD781" i="2"/>
  <c r="E782" i="2"/>
  <c r="F782" i="2"/>
  <c r="H782" i="2"/>
  <c r="U782" i="2"/>
  <c r="W782" i="2"/>
  <c r="Y782" i="2"/>
  <c r="AD782" i="2"/>
  <c r="E783" i="2"/>
  <c r="F783" i="2"/>
  <c r="H783" i="2"/>
  <c r="U783" i="2"/>
  <c r="W783" i="2"/>
  <c r="Y783" i="2"/>
  <c r="AD783" i="2"/>
  <c r="E784" i="2"/>
  <c r="F784" i="2"/>
  <c r="H784" i="2"/>
  <c r="U784" i="2"/>
  <c r="W784" i="2"/>
  <c r="Y784" i="2"/>
  <c r="AD784" i="2"/>
  <c r="E785" i="2"/>
  <c r="F785" i="2"/>
  <c r="U785" i="2"/>
  <c r="W785" i="2"/>
  <c r="Y785" i="2"/>
  <c r="AD785" i="2"/>
  <c r="E786" i="2"/>
  <c r="F786" i="2"/>
  <c r="U786" i="2"/>
  <c r="W786" i="2"/>
  <c r="Y786" i="2"/>
  <c r="AD786" i="2"/>
  <c r="E787" i="2"/>
  <c r="F787" i="2"/>
  <c r="H787" i="2"/>
  <c r="U787" i="2"/>
  <c r="W787" i="2"/>
  <c r="Y787" i="2"/>
  <c r="AD787" i="2"/>
  <c r="E788" i="2"/>
  <c r="F788" i="2"/>
  <c r="U788" i="2"/>
  <c r="W788" i="2"/>
  <c r="Y788" i="2"/>
  <c r="AD788" i="2"/>
  <c r="E789" i="2"/>
  <c r="F789" i="2"/>
  <c r="U789" i="2"/>
  <c r="W789" i="2"/>
  <c r="Y789" i="2"/>
  <c r="AD789" i="2"/>
  <c r="E790" i="2"/>
  <c r="F790" i="2"/>
  <c r="H790" i="2"/>
  <c r="U790" i="2"/>
  <c r="W790" i="2"/>
  <c r="Y790" i="2"/>
  <c r="AD790" i="2"/>
  <c r="E791" i="2"/>
  <c r="F791" i="2"/>
  <c r="H791" i="2"/>
  <c r="U791" i="2"/>
  <c r="W791" i="2"/>
  <c r="Y791" i="2"/>
  <c r="AD791" i="2"/>
  <c r="E792" i="2"/>
  <c r="F792" i="2"/>
  <c r="U792" i="2"/>
  <c r="W792" i="2"/>
  <c r="Y792" i="2"/>
  <c r="AD792" i="2"/>
  <c r="E793" i="2"/>
  <c r="F793" i="2"/>
  <c r="U793" i="2"/>
  <c r="W793" i="2"/>
  <c r="Y793" i="2"/>
  <c r="AD793" i="2"/>
  <c r="E794" i="2"/>
  <c r="F794" i="2"/>
  <c r="H794" i="2"/>
  <c r="U794" i="2"/>
  <c r="W794" i="2"/>
  <c r="Y794" i="2"/>
  <c r="AD794" i="2"/>
  <c r="E795" i="2"/>
  <c r="F795" i="2"/>
  <c r="U795" i="2"/>
  <c r="W795" i="2"/>
  <c r="Y795" i="2"/>
  <c r="AD795" i="2"/>
  <c r="E796" i="2"/>
  <c r="F796" i="2"/>
  <c r="H796" i="2"/>
  <c r="U796" i="2"/>
  <c r="W796" i="2"/>
  <c r="Y796" i="2"/>
  <c r="AD796" i="2"/>
  <c r="E797" i="2"/>
  <c r="F797" i="2"/>
  <c r="U797" i="2"/>
  <c r="W797" i="2"/>
  <c r="Y797" i="2"/>
  <c r="AD797" i="2"/>
  <c r="E798" i="2"/>
  <c r="F798" i="2"/>
  <c r="H798" i="2"/>
  <c r="U798" i="2"/>
  <c r="W798" i="2"/>
  <c r="Y798" i="2"/>
  <c r="AD798" i="2"/>
  <c r="E799" i="2"/>
  <c r="F799" i="2"/>
  <c r="H799" i="2"/>
  <c r="U799" i="2"/>
  <c r="W799" i="2"/>
  <c r="Y799" i="2"/>
  <c r="AD799" i="2"/>
  <c r="E800" i="2"/>
  <c r="F800" i="2"/>
  <c r="U800" i="2"/>
  <c r="W800" i="2"/>
  <c r="Y800" i="2"/>
  <c r="AD800" i="2"/>
  <c r="E801" i="2"/>
  <c r="F801" i="2"/>
  <c r="U801" i="2"/>
  <c r="W801" i="2"/>
  <c r="Y801" i="2"/>
  <c r="AD801" i="2"/>
  <c r="E802" i="2"/>
  <c r="F802" i="2"/>
  <c r="H802" i="2"/>
  <c r="U802" i="2"/>
  <c r="W802" i="2"/>
  <c r="Y802" i="2"/>
  <c r="AD802" i="2"/>
  <c r="E803" i="2"/>
  <c r="F803" i="2"/>
  <c r="H803" i="2"/>
  <c r="U803" i="2"/>
  <c r="W803" i="2"/>
  <c r="Y803" i="2"/>
  <c r="AD803" i="2"/>
  <c r="E804" i="2"/>
  <c r="F804" i="2"/>
  <c r="H804" i="2"/>
  <c r="U804" i="2"/>
  <c r="W804" i="2"/>
  <c r="Y804" i="2"/>
  <c r="AD804" i="2"/>
  <c r="E805" i="2"/>
  <c r="F805" i="2"/>
  <c r="H805" i="2"/>
  <c r="U805" i="2"/>
  <c r="W805" i="2"/>
  <c r="Y805" i="2"/>
  <c r="AD805" i="2"/>
  <c r="E806" i="2"/>
  <c r="F806" i="2"/>
  <c r="H806" i="2"/>
  <c r="U806" i="2"/>
  <c r="W806" i="2"/>
  <c r="Y806" i="2"/>
  <c r="AD806" i="2"/>
  <c r="E807" i="2"/>
  <c r="F807" i="2"/>
  <c r="U807" i="2"/>
  <c r="W807" i="2"/>
  <c r="Y807" i="2"/>
  <c r="AD807" i="2"/>
  <c r="E808" i="2"/>
  <c r="F808" i="2"/>
  <c r="U808" i="2"/>
  <c r="W808" i="2"/>
  <c r="Y808" i="2"/>
  <c r="AD808" i="2"/>
  <c r="E809" i="2"/>
  <c r="F809" i="2"/>
  <c r="H809" i="2"/>
  <c r="U809" i="2"/>
  <c r="W809" i="2"/>
  <c r="Y809" i="2"/>
  <c r="AD809" i="2"/>
  <c r="E810" i="2"/>
  <c r="F810" i="2"/>
  <c r="U810" i="2"/>
  <c r="W810" i="2"/>
  <c r="Y810" i="2"/>
  <c r="AD810" i="2"/>
  <c r="E811" i="2"/>
  <c r="F811" i="2"/>
  <c r="U811" i="2"/>
  <c r="W811" i="2"/>
  <c r="Y811" i="2"/>
  <c r="AD811" i="2"/>
  <c r="E812" i="2"/>
  <c r="F812" i="2"/>
  <c r="U812" i="2"/>
  <c r="W812" i="2"/>
  <c r="Y812" i="2"/>
  <c r="AD812" i="2"/>
  <c r="E813" i="2"/>
  <c r="F813" i="2"/>
  <c r="U813" i="2"/>
  <c r="W813" i="2"/>
  <c r="Y813" i="2"/>
  <c r="AD813" i="2"/>
  <c r="E814" i="2"/>
  <c r="F814" i="2"/>
  <c r="H814" i="2"/>
  <c r="U814" i="2"/>
  <c r="W814" i="2"/>
  <c r="Y814" i="2"/>
  <c r="AD814" i="2"/>
  <c r="E815" i="2"/>
  <c r="F815" i="2"/>
  <c r="H815" i="2"/>
  <c r="U815" i="2"/>
  <c r="W815" i="2"/>
  <c r="Y815" i="2"/>
  <c r="AD815" i="2"/>
  <c r="E816" i="2"/>
  <c r="F816" i="2"/>
  <c r="H816" i="2"/>
  <c r="U816" i="2"/>
  <c r="W816" i="2"/>
  <c r="Y816" i="2"/>
  <c r="AD816" i="2"/>
  <c r="E817" i="2"/>
  <c r="F817" i="2"/>
  <c r="U817" i="2"/>
  <c r="W817" i="2"/>
  <c r="Y817" i="2"/>
  <c r="AD817" i="2"/>
  <c r="E818" i="2"/>
  <c r="F818" i="2"/>
  <c r="U818" i="2"/>
  <c r="W818" i="2"/>
  <c r="Y818" i="2"/>
  <c r="AD818" i="2"/>
  <c r="E819" i="2"/>
  <c r="F819" i="2"/>
  <c r="H819" i="2"/>
  <c r="U819" i="2"/>
  <c r="W819" i="2"/>
  <c r="Y819" i="2"/>
  <c r="AD819" i="2"/>
  <c r="E820" i="2"/>
  <c r="F820" i="2"/>
  <c r="U820" i="2"/>
  <c r="W820" i="2"/>
  <c r="Y820" i="2"/>
  <c r="AD820" i="2"/>
  <c r="E821" i="2"/>
  <c r="F821" i="2"/>
  <c r="U821" i="2"/>
  <c r="W821" i="2"/>
  <c r="Y821" i="2"/>
  <c r="AD821" i="2"/>
  <c r="E822" i="2"/>
  <c r="F822" i="2"/>
  <c r="H822" i="2"/>
  <c r="U822" i="2"/>
  <c r="W822" i="2"/>
  <c r="Y822" i="2"/>
  <c r="AD822" i="2"/>
  <c r="E823" i="2"/>
  <c r="F823" i="2"/>
  <c r="H823" i="2"/>
  <c r="U823" i="2"/>
  <c r="W823" i="2"/>
  <c r="Y823" i="2"/>
  <c r="AD823" i="2"/>
  <c r="E824" i="2"/>
  <c r="F824" i="2"/>
  <c r="H824" i="2"/>
  <c r="U824" i="2"/>
  <c r="W824" i="2"/>
  <c r="Y824" i="2"/>
  <c r="AD824" i="2"/>
  <c r="E825" i="2"/>
  <c r="F825" i="2"/>
  <c r="U825" i="2"/>
  <c r="W825" i="2"/>
  <c r="Y825" i="2"/>
  <c r="AD825" i="2"/>
  <c r="E826" i="2"/>
  <c r="F826" i="2"/>
  <c r="H826" i="2"/>
  <c r="U826" i="2"/>
  <c r="W826" i="2"/>
  <c r="Y826" i="2"/>
  <c r="AD826" i="2"/>
  <c r="E827" i="2"/>
  <c r="F827" i="2"/>
  <c r="U827" i="2"/>
  <c r="W827" i="2"/>
  <c r="Y827" i="2"/>
  <c r="AD827" i="2"/>
  <c r="E828" i="2"/>
  <c r="F828" i="2"/>
  <c r="H828" i="2"/>
  <c r="U828" i="2"/>
  <c r="W828" i="2"/>
  <c r="Y828" i="2"/>
  <c r="AD828" i="2"/>
  <c r="E829" i="2"/>
  <c r="F829" i="2"/>
  <c r="U829" i="2"/>
  <c r="W829" i="2"/>
  <c r="Y829" i="2"/>
  <c r="AD829" i="2"/>
  <c r="E830" i="2"/>
  <c r="F830" i="2"/>
  <c r="U830" i="2"/>
  <c r="W830" i="2"/>
  <c r="Y830" i="2"/>
  <c r="AD830" i="2"/>
  <c r="E831" i="2"/>
  <c r="F831" i="2"/>
  <c r="U831" i="2"/>
  <c r="W831" i="2"/>
  <c r="Y831" i="2"/>
  <c r="AD831" i="2"/>
  <c r="E832" i="2"/>
  <c r="F832" i="2"/>
  <c r="U832" i="2"/>
  <c r="W832" i="2"/>
  <c r="Y832" i="2"/>
  <c r="AD832" i="2"/>
  <c r="E833" i="2"/>
  <c r="F833" i="2"/>
  <c r="U833" i="2"/>
  <c r="W833" i="2"/>
  <c r="Y833" i="2"/>
  <c r="AD833" i="2"/>
  <c r="E834" i="2"/>
  <c r="F834" i="2"/>
  <c r="H834" i="2"/>
  <c r="U834" i="2"/>
  <c r="W834" i="2"/>
  <c r="Y834" i="2"/>
  <c r="AD834" i="2"/>
  <c r="E835" i="2"/>
  <c r="F835" i="2"/>
  <c r="U835" i="2"/>
  <c r="W835" i="2"/>
  <c r="Y835" i="2"/>
  <c r="AD835" i="2"/>
  <c r="E836" i="2"/>
  <c r="F836" i="2"/>
  <c r="U836" i="2"/>
  <c r="W836" i="2"/>
  <c r="Y836" i="2"/>
  <c r="AD836" i="2"/>
  <c r="E837" i="2"/>
  <c r="F837" i="2"/>
  <c r="H837" i="2"/>
  <c r="U837" i="2"/>
  <c r="W837" i="2"/>
  <c r="Y837" i="2"/>
  <c r="AD837" i="2"/>
  <c r="E838" i="2"/>
  <c r="F838" i="2"/>
  <c r="H838" i="2"/>
  <c r="U838" i="2"/>
  <c r="W838" i="2"/>
  <c r="Y838" i="2"/>
  <c r="AD838" i="2"/>
  <c r="E839" i="2"/>
  <c r="F839" i="2"/>
  <c r="H839" i="2"/>
  <c r="U839" i="2"/>
  <c r="W839" i="2"/>
  <c r="Y839" i="2"/>
  <c r="AD839" i="2"/>
  <c r="E840" i="2"/>
  <c r="F840" i="2"/>
  <c r="U840" i="2"/>
  <c r="W840" i="2"/>
  <c r="Y840" i="2"/>
  <c r="AD840" i="2"/>
  <c r="E841" i="2"/>
  <c r="F841" i="2"/>
  <c r="H841" i="2"/>
  <c r="U841" i="2"/>
  <c r="W841" i="2"/>
  <c r="Y841" i="2"/>
  <c r="AD841" i="2"/>
  <c r="E842" i="2"/>
  <c r="F842" i="2"/>
  <c r="H842" i="2"/>
  <c r="U842" i="2"/>
  <c r="W842" i="2"/>
  <c r="Y842" i="2"/>
  <c r="AD842" i="2"/>
  <c r="E843" i="2"/>
  <c r="F843" i="2"/>
  <c r="H843" i="2"/>
  <c r="U843" i="2"/>
  <c r="W843" i="2"/>
  <c r="Y843" i="2"/>
  <c r="AD843" i="2"/>
  <c r="E844" i="2"/>
  <c r="F844" i="2"/>
  <c r="H844" i="2"/>
  <c r="U844" i="2"/>
  <c r="W844" i="2"/>
  <c r="Y844" i="2"/>
  <c r="AD844" i="2"/>
  <c r="E845" i="2"/>
  <c r="F845" i="2"/>
  <c r="U845" i="2"/>
  <c r="W845" i="2"/>
  <c r="Y845" i="2"/>
  <c r="AD845" i="2"/>
  <c r="E846" i="2"/>
  <c r="F846" i="2"/>
  <c r="H846" i="2"/>
  <c r="U846" i="2"/>
  <c r="W846" i="2"/>
  <c r="Y846" i="2"/>
  <c r="AD846" i="2"/>
  <c r="E847" i="2"/>
  <c r="F847" i="2"/>
  <c r="U847" i="2"/>
  <c r="W847" i="2"/>
  <c r="Y847" i="2"/>
  <c r="AD847" i="2"/>
  <c r="E848" i="2"/>
  <c r="F848" i="2"/>
  <c r="H848" i="2"/>
  <c r="U848" i="2"/>
  <c r="W848" i="2"/>
  <c r="Y848" i="2"/>
  <c r="AD848" i="2"/>
  <c r="E849" i="2"/>
  <c r="F849" i="2"/>
  <c r="U849" i="2"/>
  <c r="W849" i="2"/>
  <c r="Y849" i="2"/>
  <c r="AD849" i="2"/>
  <c r="E850" i="2"/>
  <c r="F850" i="2"/>
  <c r="U850" i="2"/>
  <c r="W850" i="2"/>
  <c r="Y850" i="2"/>
  <c r="AD850" i="2"/>
  <c r="E851" i="2"/>
  <c r="F851" i="2"/>
  <c r="H851" i="2"/>
  <c r="U851" i="2"/>
  <c r="W851" i="2"/>
  <c r="Y851" i="2"/>
  <c r="AD851" i="2"/>
  <c r="E852" i="2"/>
  <c r="F852" i="2"/>
  <c r="H852" i="2"/>
  <c r="U852" i="2"/>
  <c r="W852" i="2"/>
  <c r="Y852" i="2"/>
  <c r="AD852" i="2"/>
  <c r="E853" i="2"/>
  <c r="F853" i="2"/>
  <c r="H853" i="2"/>
  <c r="U853" i="2"/>
  <c r="W853" i="2"/>
  <c r="Y853" i="2"/>
  <c r="AD853" i="2"/>
  <c r="E854" i="2"/>
  <c r="F854" i="2"/>
  <c r="U854" i="2"/>
  <c r="W854" i="2"/>
  <c r="Y854" i="2"/>
  <c r="AD854" i="2"/>
  <c r="E855" i="2"/>
  <c r="F855" i="2"/>
  <c r="H855" i="2"/>
  <c r="U855" i="2"/>
  <c r="W855" i="2"/>
  <c r="Y855" i="2"/>
  <c r="AD855" i="2"/>
  <c r="E856" i="2"/>
  <c r="F856" i="2"/>
  <c r="H856" i="2"/>
  <c r="U856" i="2"/>
  <c r="W856" i="2"/>
  <c r="Y856" i="2"/>
  <c r="AD856" i="2"/>
  <c r="E857" i="2"/>
  <c r="F857" i="2"/>
  <c r="U857" i="2"/>
  <c r="W857" i="2"/>
  <c r="Y857" i="2"/>
  <c r="AD857" i="2"/>
  <c r="E858" i="2"/>
  <c r="F858" i="2"/>
  <c r="U858" i="2"/>
  <c r="W858" i="2"/>
  <c r="Y858" i="2"/>
  <c r="AD858" i="2"/>
  <c r="E859" i="2"/>
  <c r="F859" i="2"/>
  <c r="H859" i="2"/>
  <c r="U859" i="2"/>
  <c r="W859" i="2"/>
  <c r="Y859" i="2"/>
  <c r="AD859" i="2"/>
  <c r="E860" i="2"/>
  <c r="F860" i="2"/>
  <c r="H860" i="2"/>
  <c r="U860" i="2"/>
  <c r="W860" i="2"/>
  <c r="Y860" i="2"/>
  <c r="AD860" i="2"/>
  <c r="E861" i="2"/>
  <c r="F861" i="2"/>
  <c r="H861" i="2"/>
  <c r="U861" i="2"/>
  <c r="W861" i="2"/>
  <c r="Y861" i="2"/>
  <c r="AD861" i="2"/>
  <c r="E862" i="2"/>
  <c r="F862" i="2"/>
  <c r="U862" i="2"/>
  <c r="W862" i="2"/>
  <c r="Y862" i="2"/>
  <c r="AD862" i="2"/>
  <c r="E863" i="2"/>
  <c r="F863" i="2"/>
  <c r="H863" i="2"/>
  <c r="U863" i="2"/>
  <c r="W863" i="2"/>
  <c r="Y863" i="2"/>
  <c r="AD863" i="2"/>
  <c r="E864" i="2"/>
  <c r="F864" i="2"/>
  <c r="H864" i="2"/>
  <c r="U864" i="2"/>
  <c r="W864" i="2"/>
  <c r="Y864" i="2"/>
  <c r="AD864" i="2"/>
  <c r="E865" i="2"/>
  <c r="F865" i="2"/>
  <c r="H865" i="2"/>
  <c r="U865" i="2"/>
  <c r="W865" i="2"/>
  <c r="Y865" i="2"/>
  <c r="AD865" i="2"/>
  <c r="E866" i="2"/>
  <c r="F866" i="2"/>
  <c r="H866" i="2"/>
  <c r="U866" i="2"/>
  <c r="W866" i="2"/>
  <c r="Y866" i="2"/>
  <c r="AD866" i="2"/>
  <c r="E867" i="2"/>
  <c r="F867" i="2"/>
  <c r="U867" i="2"/>
  <c r="W867" i="2"/>
  <c r="Y867" i="2"/>
  <c r="AD867" i="2"/>
  <c r="E868" i="2"/>
  <c r="F868" i="2"/>
  <c r="H868" i="2"/>
  <c r="U868" i="2"/>
  <c r="W868" i="2"/>
  <c r="Y868" i="2"/>
  <c r="AD868" i="2"/>
  <c r="E869" i="2"/>
  <c r="F869" i="2"/>
  <c r="H869" i="2"/>
  <c r="U869" i="2"/>
  <c r="W869" i="2"/>
  <c r="Y869" i="2"/>
  <c r="AD869" i="2"/>
  <c r="E870" i="2"/>
  <c r="F870" i="2"/>
  <c r="U870" i="2"/>
  <c r="W870" i="2"/>
  <c r="Y870" i="2"/>
  <c r="AD870" i="2"/>
  <c r="E871" i="2"/>
  <c r="F871" i="2"/>
  <c r="U871" i="2"/>
  <c r="W871" i="2"/>
  <c r="Y871" i="2"/>
  <c r="AD871" i="2"/>
  <c r="E872" i="2"/>
  <c r="F872" i="2"/>
  <c r="H872" i="2"/>
  <c r="U872" i="2"/>
  <c r="W872" i="2"/>
  <c r="Y872" i="2"/>
  <c r="AD872" i="2"/>
  <c r="E873" i="2"/>
  <c r="F873" i="2"/>
  <c r="U873" i="2"/>
  <c r="W873" i="2"/>
  <c r="Y873" i="2"/>
  <c r="AD873" i="2"/>
  <c r="E874" i="2"/>
  <c r="F874" i="2"/>
  <c r="H874" i="2"/>
  <c r="U874" i="2"/>
  <c r="W874" i="2"/>
  <c r="Y874" i="2"/>
  <c r="AD874" i="2"/>
  <c r="E875" i="2"/>
  <c r="F875" i="2"/>
  <c r="U875" i="2"/>
  <c r="W875" i="2"/>
  <c r="Y875" i="2"/>
  <c r="AD875" i="2"/>
  <c r="E876" i="2"/>
  <c r="F876" i="2"/>
  <c r="U876" i="2"/>
  <c r="W876" i="2"/>
  <c r="Y876" i="2"/>
  <c r="AD876" i="2"/>
  <c r="E877" i="2"/>
  <c r="F877" i="2"/>
  <c r="U877" i="2"/>
  <c r="W877" i="2"/>
  <c r="Y877" i="2"/>
  <c r="AD877" i="2"/>
  <c r="E878" i="2"/>
  <c r="F878" i="2"/>
  <c r="U878" i="2"/>
  <c r="W878" i="2"/>
  <c r="Y878" i="2"/>
  <c r="AD878" i="2"/>
  <c r="E879" i="2"/>
  <c r="F879" i="2"/>
  <c r="U879" i="2"/>
  <c r="W879" i="2"/>
  <c r="Y879" i="2"/>
  <c r="AD879" i="2"/>
  <c r="E880" i="2"/>
  <c r="F880" i="2"/>
  <c r="U880" i="2"/>
  <c r="W880" i="2"/>
  <c r="Y880" i="2"/>
  <c r="AD880" i="2"/>
  <c r="E881" i="2"/>
  <c r="F881" i="2"/>
  <c r="H881" i="2"/>
  <c r="U881" i="2"/>
  <c r="W881" i="2"/>
  <c r="Y881" i="2"/>
  <c r="AD881" i="2"/>
  <c r="E882" i="2"/>
  <c r="F882" i="2"/>
  <c r="H882" i="2"/>
  <c r="U882" i="2"/>
  <c r="W882" i="2"/>
  <c r="Y882" i="2"/>
  <c r="AD882" i="2"/>
  <c r="E883" i="2"/>
  <c r="F883" i="2"/>
  <c r="H883" i="2"/>
  <c r="U883" i="2"/>
  <c r="W883" i="2"/>
  <c r="Y883" i="2"/>
  <c r="AD883" i="2"/>
  <c r="E884" i="2"/>
  <c r="F884" i="2"/>
  <c r="U884" i="2"/>
  <c r="W884" i="2"/>
  <c r="Y884" i="2"/>
  <c r="AD884" i="2"/>
  <c r="E885" i="2"/>
  <c r="F885" i="2"/>
  <c r="H885" i="2"/>
  <c r="U885" i="2"/>
  <c r="W885" i="2"/>
  <c r="Y885" i="2"/>
  <c r="AD885" i="2"/>
  <c r="E886" i="2"/>
  <c r="F886" i="2"/>
  <c r="U886" i="2"/>
  <c r="W886" i="2"/>
  <c r="Y886" i="2"/>
  <c r="AD886" i="2"/>
  <c r="E887" i="2"/>
  <c r="F887" i="2"/>
  <c r="U887" i="2"/>
  <c r="W887" i="2"/>
  <c r="Y887" i="2"/>
  <c r="AD887" i="2"/>
  <c r="E888" i="2"/>
  <c r="F888" i="2"/>
  <c r="U888" i="2"/>
  <c r="W888" i="2"/>
  <c r="Y888" i="2"/>
  <c r="AD888" i="2"/>
  <c r="E889" i="2"/>
  <c r="F889" i="2"/>
  <c r="U889" i="2"/>
  <c r="W889" i="2"/>
  <c r="Y889" i="2"/>
  <c r="AD889" i="2"/>
  <c r="E890" i="2"/>
  <c r="F890" i="2"/>
  <c r="U890" i="2"/>
  <c r="W890" i="2"/>
  <c r="Y890" i="2"/>
  <c r="AD890" i="2"/>
  <c r="E891" i="2"/>
  <c r="F891" i="2"/>
  <c r="U891" i="2"/>
  <c r="W891" i="2"/>
  <c r="Y891" i="2"/>
  <c r="AD891" i="2"/>
  <c r="E892" i="2"/>
  <c r="F892" i="2"/>
  <c r="H892" i="2"/>
  <c r="U892" i="2"/>
  <c r="W892" i="2"/>
  <c r="Y892" i="2"/>
  <c r="AD892" i="2"/>
  <c r="E893" i="2"/>
  <c r="F893" i="2"/>
  <c r="U893" i="2"/>
  <c r="W893" i="2"/>
  <c r="Y893" i="2"/>
  <c r="AD893" i="2"/>
  <c r="E894" i="2"/>
  <c r="F894" i="2"/>
  <c r="H894" i="2"/>
  <c r="U894" i="2"/>
  <c r="W894" i="2"/>
  <c r="Y894" i="2"/>
  <c r="AD894" i="2"/>
  <c r="E895" i="2"/>
  <c r="F895" i="2"/>
  <c r="U895" i="2"/>
  <c r="W895" i="2"/>
  <c r="Y895" i="2"/>
  <c r="AD895" i="2"/>
  <c r="E896" i="2"/>
  <c r="F896" i="2"/>
  <c r="U896" i="2"/>
  <c r="W896" i="2"/>
  <c r="Y896" i="2"/>
  <c r="AD896" i="2"/>
  <c r="E897" i="2"/>
  <c r="F897" i="2"/>
  <c r="U897" i="2"/>
  <c r="W897" i="2"/>
  <c r="Y897" i="2"/>
  <c r="AD897" i="2"/>
  <c r="E898" i="2"/>
  <c r="F898" i="2"/>
  <c r="U898" i="2"/>
  <c r="W898" i="2"/>
  <c r="Y898" i="2"/>
  <c r="AD898" i="2"/>
  <c r="E899" i="2"/>
  <c r="F899" i="2"/>
  <c r="H899" i="2"/>
  <c r="U899" i="2"/>
  <c r="W899" i="2"/>
  <c r="Y899" i="2"/>
  <c r="AD899" i="2"/>
  <c r="E900" i="2"/>
  <c r="F900" i="2"/>
  <c r="U900" i="2"/>
  <c r="W900" i="2"/>
  <c r="Y900" i="2"/>
  <c r="AD900" i="2"/>
  <c r="E901" i="2"/>
  <c r="F901" i="2"/>
  <c r="U901" i="2"/>
  <c r="W901" i="2"/>
  <c r="Y901" i="2"/>
  <c r="AD901" i="2"/>
  <c r="E902" i="2"/>
  <c r="F902" i="2"/>
  <c r="U902" i="2"/>
  <c r="W902" i="2"/>
  <c r="Y902" i="2"/>
  <c r="AD902" i="2"/>
  <c r="E903" i="2"/>
  <c r="F903" i="2"/>
  <c r="H903" i="2"/>
  <c r="U903" i="2"/>
  <c r="W903" i="2"/>
  <c r="Y903" i="2"/>
  <c r="AD903" i="2"/>
  <c r="E904" i="2"/>
  <c r="F904" i="2"/>
  <c r="H904" i="2"/>
  <c r="U904" i="2"/>
  <c r="W904" i="2"/>
  <c r="Y904" i="2"/>
  <c r="AD904" i="2"/>
  <c r="E905" i="2"/>
  <c r="F905" i="2"/>
  <c r="H905" i="2"/>
  <c r="U905" i="2"/>
  <c r="W905" i="2"/>
  <c r="Y905" i="2"/>
  <c r="AD905" i="2"/>
  <c r="E906" i="2"/>
  <c r="F906" i="2"/>
  <c r="U906" i="2"/>
  <c r="W906" i="2"/>
  <c r="Y906" i="2"/>
  <c r="AD906" i="2"/>
  <c r="E907" i="2"/>
  <c r="F907" i="2"/>
  <c r="U907" i="2"/>
  <c r="W907" i="2"/>
  <c r="Y907" i="2"/>
  <c r="AD907" i="2"/>
  <c r="E908" i="2"/>
  <c r="F908" i="2"/>
  <c r="H908" i="2"/>
  <c r="U908" i="2"/>
  <c r="W908" i="2"/>
  <c r="Y908" i="2"/>
  <c r="AD908" i="2"/>
  <c r="E909" i="2"/>
  <c r="F909" i="2"/>
  <c r="U909" i="2"/>
  <c r="W909" i="2"/>
  <c r="Y909" i="2"/>
  <c r="AD909" i="2"/>
  <c r="E910" i="2"/>
  <c r="F910" i="2"/>
  <c r="U910" i="2"/>
  <c r="W910" i="2"/>
  <c r="Y910" i="2"/>
  <c r="AD910" i="2"/>
  <c r="E911" i="2"/>
  <c r="F911" i="2"/>
  <c r="H911" i="2"/>
  <c r="U911" i="2"/>
  <c r="W911" i="2"/>
  <c r="Y911" i="2"/>
  <c r="AD911" i="2"/>
  <c r="E912" i="2"/>
  <c r="F912" i="2"/>
  <c r="U912" i="2"/>
  <c r="W912" i="2"/>
  <c r="Y912" i="2"/>
  <c r="AD912" i="2"/>
  <c r="E913" i="2"/>
  <c r="F913" i="2"/>
  <c r="H913" i="2"/>
  <c r="U913" i="2"/>
  <c r="W913" i="2"/>
  <c r="Y913" i="2"/>
  <c r="AD913" i="2"/>
  <c r="E914" i="2"/>
  <c r="F914" i="2"/>
  <c r="H914" i="2"/>
  <c r="U914" i="2"/>
  <c r="W914" i="2"/>
  <c r="Y914" i="2"/>
  <c r="AD914" i="2"/>
  <c r="E915" i="2"/>
  <c r="F915" i="2"/>
  <c r="U915" i="2"/>
  <c r="W915" i="2"/>
  <c r="Y915" i="2"/>
  <c r="AD915" i="2"/>
  <c r="E916" i="2"/>
  <c r="F916" i="2"/>
  <c r="U916" i="2"/>
  <c r="W916" i="2"/>
  <c r="Y916" i="2"/>
  <c r="AD916" i="2"/>
  <c r="E917" i="2"/>
  <c r="F917" i="2"/>
  <c r="H917" i="2"/>
  <c r="U917" i="2"/>
  <c r="W917" i="2"/>
  <c r="Y917" i="2"/>
  <c r="AD917" i="2"/>
  <c r="E918" i="2"/>
  <c r="F918" i="2"/>
  <c r="U918" i="2"/>
  <c r="W918" i="2"/>
  <c r="Y918" i="2"/>
  <c r="AD918" i="2"/>
  <c r="E919" i="2"/>
  <c r="F919" i="2"/>
  <c r="H919" i="2"/>
  <c r="U919" i="2"/>
  <c r="W919" i="2"/>
  <c r="Y919" i="2"/>
  <c r="AD919" i="2"/>
  <c r="E920" i="2"/>
  <c r="F920" i="2"/>
  <c r="U920" i="2"/>
  <c r="W920" i="2"/>
  <c r="Y920" i="2"/>
  <c r="AD920" i="2"/>
  <c r="E921" i="2"/>
  <c r="F921" i="2"/>
  <c r="H921" i="2"/>
  <c r="U921" i="2"/>
  <c r="W921" i="2"/>
  <c r="Y921" i="2"/>
  <c r="AD921" i="2"/>
  <c r="E922" i="2"/>
  <c r="F922" i="2"/>
  <c r="H922" i="2"/>
  <c r="U922" i="2"/>
  <c r="W922" i="2"/>
  <c r="Y922" i="2"/>
  <c r="AD922" i="2"/>
  <c r="E923" i="2"/>
  <c r="F923" i="2"/>
  <c r="H923" i="2"/>
  <c r="U923" i="2"/>
  <c r="W923" i="2"/>
  <c r="Y923" i="2"/>
  <c r="AD923" i="2"/>
  <c r="E924" i="2"/>
  <c r="F924" i="2"/>
  <c r="U924" i="2"/>
  <c r="W924" i="2"/>
  <c r="Y924" i="2"/>
  <c r="AD924" i="2"/>
  <c r="E925" i="2"/>
  <c r="F925" i="2"/>
  <c r="U925" i="2"/>
  <c r="W925" i="2"/>
  <c r="Y925" i="2"/>
  <c r="AD925" i="2"/>
  <c r="E926" i="2"/>
  <c r="F926" i="2"/>
  <c r="U926" i="2"/>
  <c r="W926" i="2"/>
  <c r="Y926" i="2"/>
  <c r="AD926" i="2"/>
  <c r="E927" i="2"/>
  <c r="F927" i="2"/>
  <c r="H927" i="2"/>
  <c r="U927" i="2"/>
  <c r="W927" i="2"/>
  <c r="Y927" i="2"/>
  <c r="AD927" i="2"/>
  <c r="E928" i="2"/>
  <c r="F928" i="2"/>
  <c r="H928" i="2"/>
  <c r="U928" i="2"/>
  <c r="W928" i="2"/>
  <c r="Y928" i="2"/>
  <c r="AD928" i="2"/>
  <c r="E929" i="2"/>
  <c r="F929" i="2"/>
  <c r="U929" i="2"/>
  <c r="W929" i="2"/>
  <c r="Y929" i="2"/>
  <c r="AD929" i="2"/>
  <c r="E930" i="2"/>
  <c r="F930" i="2"/>
  <c r="H930" i="2"/>
  <c r="U930" i="2"/>
  <c r="W930" i="2"/>
  <c r="Y930" i="2"/>
  <c r="AD930" i="2"/>
  <c r="E931" i="2"/>
  <c r="F931" i="2"/>
  <c r="U931" i="2"/>
  <c r="W931" i="2"/>
  <c r="Y931" i="2"/>
  <c r="AD931" i="2"/>
  <c r="E932" i="2"/>
  <c r="F932" i="2"/>
  <c r="H932" i="2"/>
  <c r="U932" i="2"/>
  <c r="W932" i="2"/>
  <c r="Y932" i="2"/>
  <c r="AD932" i="2"/>
  <c r="E933" i="2"/>
  <c r="F933" i="2"/>
  <c r="U933" i="2"/>
  <c r="W933" i="2"/>
  <c r="Y933" i="2"/>
  <c r="AD933" i="2"/>
  <c r="E934" i="2"/>
  <c r="F934" i="2"/>
  <c r="U934" i="2"/>
  <c r="W934" i="2"/>
  <c r="Y934" i="2"/>
  <c r="AD934" i="2"/>
  <c r="E935" i="2"/>
  <c r="F935" i="2"/>
  <c r="U935" i="2"/>
  <c r="W935" i="2"/>
  <c r="Y935" i="2"/>
  <c r="AD935" i="2"/>
  <c r="E936" i="2"/>
  <c r="F936" i="2"/>
  <c r="H936" i="2"/>
  <c r="U936" i="2"/>
  <c r="W936" i="2"/>
  <c r="Y936" i="2"/>
  <c r="AD936" i="2"/>
  <c r="E937" i="2"/>
  <c r="F937" i="2"/>
  <c r="U937" i="2"/>
  <c r="W937" i="2"/>
  <c r="Y937" i="2"/>
  <c r="AD937" i="2"/>
  <c r="E938" i="2"/>
  <c r="F938" i="2"/>
  <c r="U938" i="2"/>
  <c r="W938" i="2"/>
  <c r="Y938" i="2"/>
  <c r="AD938" i="2"/>
  <c r="E939" i="2"/>
  <c r="F939" i="2"/>
  <c r="H939" i="2"/>
  <c r="U939" i="2"/>
  <c r="W939" i="2"/>
  <c r="Y939" i="2"/>
  <c r="AD939" i="2"/>
  <c r="E940" i="2"/>
  <c r="F940" i="2"/>
  <c r="U940" i="2"/>
  <c r="W940" i="2"/>
  <c r="Y940" i="2"/>
  <c r="AD940" i="2"/>
  <c r="E941" i="2"/>
  <c r="F941" i="2"/>
  <c r="H941" i="2"/>
  <c r="U941" i="2"/>
  <c r="W941" i="2"/>
  <c r="Y941" i="2"/>
  <c r="AD941" i="2"/>
  <c r="E942" i="2"/>
  <c r="F942" i="2"/>
  <c r="H942" i="2"/>
  <c r="U942" i="2"/>
  <c r="W942" i="2"/>
  <c r="Y942" i="2"/>
  <c r="AD942" i="2"/>
  <c r="E943" i="2"/>
  <c r="F943" i="2"/>
  <c r="H943" i="2"/>
  <c r="U943" i="2"/>
  <c r="W943" i="2"/>
  <c r="Y943" i="2"/>
  <c r="AD943" i="2"/>
  <c r="E944" i="2"/>
  <c r="F944" i="2"/>
  <c r="H944" i="2"/>
  <c r="U944" i="2"/>
  <c r="W944" i="2"/>
  <c r="Y944" i="2"/>
  <c r="AD944" i="2"/>
  <c r="E945" i="2"/>
  <c r="F945" i="2"/>
  <c r="U945" i="2"/>
  <c r="W945" i="2"/>
  <c r="Y945" i="2"/>
  <c r="AD945" i="2"/>
  <c r="E946" i="2"/>
  <c r="F946" i="2"/>
  <c r="U946" i="2"/>
  <c r="W946" i="2"/>
  <c r="Y946" i="2"/>
  <c r="AD946" i="2"/>
  <c r="E947" i="2"/>
  <c r="F947" i="2"/>
  <c r="U947" i="2"/>
  <c r="W947" i="2"/>
  <c r="Y947" i="2"/>
  <c r="AD947" i="2"/>
  <c r="E948" i="2"/>
  <c r="F948" i="2"/>
  <c r="H948" i="2"/>
  <c r="U948" i="2"/>
  <c r="W948" i="2"/>
  <c r="Y948" i="2"/>
  <c r="AD948" i="2"/>
  <c r="E949" i="2"/>
  <c r="F949" i="2"/>
  <c r="U949" i="2"/>
  <c r="W949" i="2"/>
  <c r="Y949" i="2"/>
  <c r="AD949" i="2"/>
  <c r="E950" i="2"/>
  <c r="F950" i="2"/>
  <c r="U950" i="2"/>
  <c r="W950" i="2"/>
  <c r="Y950" i="2"/>
  <c r="AD950" i="2"/>
  <c r="E951" i="2"/>
  <c r="F951" i="2"/>
  <c r="U951" i="2"/>
  <c r="W951" i="2"/>
  <c r="Y951" i="2"/>
  <c r="AD951" i="2"/>
  <c r="E952" i="2"/>
  <c r="F952" i="2"/>
  <c r="H952" i="2"/>
  <c r="U952" i="2"/>
  <c r="W952" i="2"/>
  <c r="Y952" i="2"/>
  <c r="AD952" i="2"/>
  <c r="E953" i="2"/>
  <c r="F953" i="2"/>
  <c r="U953" i="2"/>
  <c r="W953" i="2"/>
  <c r="Y953" i="2"/>
  <c r="AD953" i="2"/>
  <c r="E954" i="2"/>
  <c r="F954" i="2"/>
  <c r="U954" i="2"/>
  <c r="W954" i="2"/>
  <c r="Y954" i="2"/>
  <c r="AD954" i="2"/>
  <c r="E955" i="2"/>
  <c r="F955" i="2"/>
  <c r="U955" i="2"/>
  <c r="W955" i="2"/>
  <c r="Y955" i="2"/>
  <c r="AD955" i="2"/>
  <c r="E956" i="2"/>
  <c r="F956" i="2"/>
  <c r="H956" i="2"/>
  <c r="U956" i="2"/>
  <c r="W956" i="2"/>
  <c r="Y956" i="2"/>
  <c r="AD956" i="2"/>
  <c r="E957" i="2"/>
  <c r="F957" i="2"/>
  <c r="U957" i="2"/>
  <c r="W957" i="2"/>
  <c r="Y957" i="2"/>
  <c r="AD957" i="2"/>
  <c r="E958" i="2"/>
  <c r="F958" i="2"/>
  <c r="U958" i="2"/>
  <c r="W958" i="2"/>
  <c r="Y958" i="2"/>
  <c r="AD958" i="2"/>
  <c r="E959" i="2"/>
  <c r="F959" i="2"/>
  <c r="H959" i="2"/>
  <c r="U959" i="2"/>
  <c r="W959" i="2"/>
  <c r="Y959" i="2"/>
  <c r="AD959" i="2"/>
  <c r="E960" i="2"/>
  <c r="F960" i="2"/>
  <c r="H960" i="2"/>
  <c r="U960" i="2"/>
  <c r="W960" i="2"/>
  <c r="Y960" i="2"/>
  <c r="AD960" i="2"/>
  <c r="E961" i="2"/>
  <c r="F961" i="2"/>
  <c r="H961" i="2"/>
  <c r="U961" i="2"/>
  <c r="W961" i="2"/>
  <c r="Y961" i="2"/>
  <c r="AD961" i="2"/>
  <c r="E962" i="2"/>
  <c r="F962" i="2"/>
  <c r="H962" i="2"/>
  <c r="U962" i="2"/>
  <c r="W962" i="2"/>
  <c r="Y962" i="2"/>
  <c r="AD962" i="2"/>
  <c r="E963" i="2"/>
  <c r="F963" i="2"/>
  <c r="U963" i="2"/>
  <c r="W963" i="2"/>
  <c r="Y963" i="2"/>
  <c r="AD963" i="2"/>
  <c r="E964" i="2"/>
  <c r="F964" i="2"/>
  <c r="U964" i="2"/>
  <c r="W964" i="2"/>
  <c r="Y964" i="2"/>
  <c r="AD964" i="2"/>
  <c r="E965" i="2"/>
  <c r="F965" i="2"/>
  <c r="U965" i="2"/>
  <c r="W965" i="2"/>
  <c r="Y965" i="2"/>
  <c r="AD965" i="2"/>
  <c r="E966" i="2"/>
  <c r="F966" i="2"/>
  <c r="U966" i="2"/>
  <c r="W966" i="2"/>
  <c r="Y966" i="2"/>
  <c r="AD966" i="2"/>
  <c r="E967" i="2"/>
  <c r="F967" i="2"/>
  <c r="U967" i="2"/>
  <c r="W967" i="2"/>
  <c r="Y967" i="2"/>
  <c r="AD967" i="2"/>
  <c r="E968" i="2"/>
  <c r="F968" i="2"/>
  <c r="H968" i="2"/>
  <c r="U968" i="2"/>
  <c r="W968" i="2"/>
  <c r="Y968" i="2"/>
  <c r="AD968" i="2"/>
  <c r="E969" i="2"/>
  <c r="F969" i="2"/>
  <c r="H969" i="2"/>
  <c r="U969" i="2"/>
  <c r="W969" i="2"/>
  <c r="Y969" i="2"/>
  <c r="AD969" i="2"/>
  <c r="E970" i="2"/>
  <c r="F970" i="2"/>
  <c r="U970" i="2"/>
  <c r="W970" i="2"/>
  <c r="Y970" i="2"/>
  <c r="AD970" i="2"/>
  <c r="E971" i="2"/>
  <c r="F971" i="2"/>
  <c r="H971" i="2"/>
  <c r="U971" i="2"/>
  <c r="W971" i="2"/>
  <c r="Y971" i="2"/>
  <c r="AD971" i="2"/>
  <c r="E972" i="2"/>
  <c r="F972" i="2"/>
  <c r="H972" i="2"/>
  <c r="U972" i="2"/>
  <c r="W972" i="2"/>
  <c r="Y972" i="2"/>
  <c r="AD972" i="2"/>
  <c r="E973" i="2"/>
  <c r="F973" i="2"/>
  <c r="H973" i="2"/>
  <c r="U973" i="2"/>
  <c r="W973" i="2"/>
  <c r="Y973" i="2"/>
  <c r="AD973" i="2"/>
  <c r="E974" i="2"/>
  <c r="F974" i="2"/>
  <c r="H974" i="2"/>
  <c r="U974" i="2"/>
  <c r="W974" i="2"/>
  <c r="Y974" i="2"/>
  <c r="AD974" i="2"/>
  <c r="E975" i="2"/>
  <c r="F975" i="2"/>
  <c r="H975" i="2"/>
  <c r="U975" i="2"/>
  <c r="W975" i="2"/>
  <c r="Y975" i="2"/>
  <c r="AD975" i="2"/>
  <c r="E976" i="2"/>
  <c r="F976" i="2"/>
  <c r="H976" i="2"/>
  <c r="U976" i="2"/>
  <c r="W976" i="2"/>
  <c r="Y976" i="2"/>
  <c r="AD976" i="2"/>
  <c r="E977" i="2"/>
  <c r="F977" i="2"/>
  <c r="U977" i="2"/>
  <c r="W977" i="2"/>
  <c r="Y977" i="2"/>
  <c r="AD977" i="2"/>
  <c r="E978" i="2"/>
  <c r="F978" i="2"/>
  <c r="H978" i="2"/>
  <c r="U978" i="2"/>
  <c r="W978" i="2"/>
  <c r="Y978" i="2"/>
  <c r="AD978" i="2"/>
  <c r="E979" i="2"/>
  <c r="F979" i="2"/>
  <c r="U979" i="2"/>
  <c r="W979" i="2"/>
  <c r="Y979" i="2"/>
  <c r="AD979" i="2"/>
  <c r="E980" i="2"/>
  <c r="F980" i="2"/>
  <c r="H980" i="2"/>
  <c r="U980" i="2"/>
  <c r="W980" i="2"/>
  <c r="Y980" i="2"/>
  <c r="AD980" i="2"/>
  <c r="E981" i="2"/>
  <c r="F981" i="2"/>
  <c r="U981" i="2"/>
  <c r="W981" i="2"/>
  <c r="Y981" i="2"/>
  <c r="AD981" i="2"/>
  <c r="E982" i="2"/>
  <c r="F982" i="2"/>
  <c r="H982" i="2"/>
  <c r="U982" i="2"/>
  <c r="W982" i="2"/>
  <c r="Y982" i="2"/>
  <c r="AD982" i="2"/>
  <c r="E983" i="2"/>
  <c r="F983" i="2"/>
  <c r="H983" i="2"/>
  <c r="U983" i="2"/>
  <c r="W983" i="2"/>
  <c r="Y983" i="2"/>
  <c r="AD983" i="2"/>
  <c r="E984" i="2"/>
  <c r="F984" i="2"/>
  <c r="H984" i="2"/>
  <c r="U984" i="2"/>
  <c r="W984" i="2"/>
  <c r="Y984" i="2"/>
  <c r="AD984" i="2"/>
  <c r="E985" i="2"/>
  <c r="F985" i="2"/>
  <c r="U985" i="2"/>
  <c r="W985" i="2"/>
  <c r="Y985" i="2"/>
  <c r="AD985" i="2"/>
  <c r="E986" i="2"/>
  <c r="F986" i="2"/>
  <c r="U986" i="2"/>
  <c r="W986" i="2"/>
  <c r="Y986" i="2"/>
  <c r="AD986" i="2"/>
  <c r="E987" i="2"/>
  <c r="F987" i="2"/>
  <c r="H987" i="2"/>
  <c r="U987" i="2"/>
  <c r="W987" i="2"/>
  <c r="Y987" i="2"/>
  <c r="AD987" i="2"/>
  <c r="E988" i="2"/>
  <c r="F988" i="2"/>
  <c r="U988" i="2"/>
  <c r="W988" i="2"/>
  <c r="Y988" i="2"/>
  <c r="AD988" i="2"/>
  <c r="E989" i="2"/>
  <c r="F989" i="2"/>
  <c r="U989" i="2"/>
  <c r="W989" i="2"/>
  <c r="Y989" i="2"/>
  <c r="AD989" i="2"/>
  <c r="E990" i="2"/>
  <c r="F990" i="2"/>
  <c r="H990" i="2"/>
  <c r="U990" i="2"/>
  <c r="W990" i="2"/>
  <c r="Y990" i="2"/>
  <c r="AD990" i="2"/>
  <c r="E991" i="2"/>
  <c r="F991" i="2"/>
  <c r="U991" i="2"/>
  <c r="W991" i="2"/>
  <c r="Y991" i="2"/>
  <c r="AD991" i="2"/>
  <c r="E992" i="2"/>
  <c r="F992" i="2"/>
  <c r="H992" i="2"/>
  <c r="U992" i="2"/>
  <c r="W992" i="2"/>
  <c r="Y992" i="2"/>
  <c r="AD992" i="2"/>
  <c r="E993" i="2"/>
  <c r="F993" i="2"/>
  <c r="H993" i="2"/>
  <c r="U993" i="2"/>
  <c r="W993" i="2"/>
  <c r="Y993" i="2"/>
  <c r="AD993" i="2"/>
  <c r="E994" i="2"/>
  <c r="F994" i="2"/>
  <c r="H994" i="2"/>
  <c r="U994" i="2"/>
  <c r="W994" i="2"/>
  <c r="Y994" i="2"/>
  <c r="AD994" i="2"/>
  <c r="E995" i="2"/>
  <c r="F995" i="2"/>
  <c r="U995" i="2"/>
  <c r="W995" i="2"/>
  <c r="Y995" i="2"/>
  <c r="AD995" i="2"/>
  <c r="E996" i="2"/>
  <c r="F996" i="2"/>
  <c r="U996" i="2"/>
  <c r="W996" i="2"/>
  <c r="Y996" i="2"/>
  <c r="AD996" i="2"/>
  <c r="E997" i="2"/>
  <c r="F997" i="2"/>
  <c r="H997" i="2"/>
  <c r="U997" i="2"/>
  <c r="W997" i="2"/>
  <c r="Y997" i="2"/>
  <c r="AD997" i="2"/>
  <c r="E998" i="2"/>
  <c r="F998" i="2"/>
  <c r="U998" i="2"/>
  <c r="W998" i="2"/>
  <c r="Y998" i="2"/>
  <c r="AD998" i="2"/>
  <c r="E999" i="2"/>
  <c r="F999" i="2"/>
  <c r="U999" i="2"/>
  <c r="W999" i="2"/>
  <c r="Y999" i="2"/>
  <c r="AD999" i="2"/>
  <c r="E1000" i="2"/>
  <c r="F1000" i="2"/>
  <c r="U1000" i="2"/>
  <c r="W1000" i="2"/>
  <c r="Y1000" i="2"/>
  <c r="AD1000" i="2"/>
  <c r="E1001" i="2"/>
  <c r="F1001" i="2"/>
  <c r="H1001" i="2"/>
  <c r="U1001" i="2"/>
  <c r="W1001" i="2"/>
  <c r="Y1001" i="2"/>
  <c r="AD1001" i="2"/>
  <c r="E1002" i="2"/>
  <c r="F1002" i="2"/>
  <c r="U1002" i="2"/>
  <c r="W1002" i="2"/>
  <c r="Y1002" i="2"/>
  <c r="AD1002" i="2"/>
  <c r="E1003" i="2"/>
  <c r="F1003" i="2"/>
  <c r="H1003" i="2"/>
  <c r="U1003" i="2"/>
  <c r="W1003" i="2"/>
  <c r="Y1003" i="2"/>
  <c r="AD1003" i="2"/>
  <c r="E1004" i="2"/>
  <c r="F1004" i="2"/>
  <c r="U1004" i="2"/>
  <c r="W1004" i="2"/>
  <c r="Y1004" i="2"/>
  <c r="AD1004" i="2"/>
  <c r="E1005" i="2"/>
  <c r="F1005" i="2"/>
  <c r="H1005" i="2"/>
  <c r="U1005" i="2"/>
  <c r="W1005" i="2"/>
  <c r="Y1005" i="2"/>
  <c r="AD1005" i="2"/>
  <c r="E1006" i="2"/>
  <c r="F1006" i="2"/>
  <c r="H1006" i="2"/>
  <c r="U1006" i="2"/>
  <c r="W1006" i="2"/>
  <c r="Y1006" i="2"/>
  <c r="AD1006" i="2"/>
  <c r="E1007" i="2"/>
  <c r="F1007" i="2"/>
  <c r="U1007" i="2"/>
  <c r="W1007" i="2"/>
  <c r="Y1007" i="2"/>
  <c r="AD1007" i="2"/>
  <c r="E1008" i="2"/>
  <c r="F1008" i="2"/>
  <c r="H1008" i="2"/>
  <c r="U1008" i="2"/>
  <c r="W1008" i="2"/>
  <c r="Y1008" i="2"/>
  <c r="AD1008" i="2"/>
  <c r="E1009" i="2"/>
  <c r="F1009" i="2"/>
  <c r="H1009" i="2"/>
  <c r="U1009" i="2"/>
  <c r="W1009" i="2"/>
  <c r="Y1009" i="2"/>
  <c r="AD1009" i="2"/>
  <c r="E1010" i="2"/>
  <c r="F1010" i="2"/>
  <c r="U1010" i="2"/>
  <c r="W1010" i="2"/>
  <c r="Y1010" i="2"/>
  <c r="AD1010" i="2"/>
  <c r="E1011" i="2"/>
  <c r="F1011" i="2"/>
  <c r="U1011" i="2"/>
  <c r="W1011" i="2"/>
  <c r="Y1011" i="2"/>
  <c r="AD1011" i="2"/>
  <c r="E1012" i="2"/>
  <c r="F1012" i="2"/>
  <c r="H1012" i="2"/>
  <c r="U1012" i="2"/>
  <c r="W1012" i="2"/>
  <c r="Y1012" i="2"/>
  <c r="AD1012" i="2"/>
  <c r="E1013" i="2"/>
  <c r="F1013" i="2"/>
  <c r="H1013" i="2"/>
  <c r="U1013" i="2"/>
  <c r="W1013" i="2"/>
  <c r="Y1013" i="2"/>
  <c r="AD1013" i="2"/>
  <c r="E1014" i="2"/>
  <c r="F1014" i="2"/>
  <c r="H1014" i="2"/>
  <c r="U1014" i="2"/>
  <c r="W1014" i="2"/>
  <c r="Y1014" i="2"/>
  <c r="AD1014" i="2"/>
  <c r="E1015" i="2"/>
  <c r="F1015" i="2"/>
  <c r="U1015" i="2"/>
  <c r="W1015" i="2"/>
  <c r="Y1015" i="2"/>
  <c r="AD1015" i="2"/>
  <c r="E1016" i="2"/>
  <c r="F1016" i="2"/>
  <c r="H1016" i="2"/>
  <c r="U1016" i="2"/>
  <c r="W1016" i="2"/>
  <c r="Y1016" i="2"/>
  <c r="AD1016" i="2"/>
  <c r="E1017" i="2"/>
  <c r="F1017" i="2"/>
  <c r="H1017" i="2"/>
  <c r="U1017" i="2"/>
  <c r="W1017" i="2"/>
  <c r="Y1017" i="2"/>
  <c r="AD1017" i="2"/>
  <c r="E1018" i="2"/>
  <c r="F1018" i="2"/>
  <c r="U1018" i="2"/>
  <c r="W1018" i="2"/>
  <c r="Y1018" i="2"/>
  <c r="AD1018" i="2"/>
  <c r="E1019" i="2"/>
  <c r="F1019" i="2"/>
  <c r="H1019" i="2"/>
  <c r="U1019" i="2"/>
  <c r="W1019" i="2"/>
  <c r="Y1019" i="2"/>
  <c r="AD1019" i="2"/>
  <c r="E1020" i="2"/>
  <c r="F1020" i="2"/>
  <c r="H1020" i="2"/>
  <c r="U1020" i="2"/>
  <c r="W1020" i="2"/>
  <c r="Y1020" i="2"/>
  <c r="AD1020" i="2"/>
  <c r="E1021" i="2"/>
  <c r="F1021" i="2"/>
  <c r="U1021" i="2"/>
  <c r="W1021" i="2"/>
  <c r="Y1021" i="2"/>
  <c r="AD1021" i="2"/>
  <c r="E1022" i="2"/>
  <c r="F1022" i="2"/>
  <c r="H1022" i="2"/>
  <c r="U1022" i="2"/>
  <c r="W1022" i="2"/>
  <c r="Y1022" i="2"/>
  <c r="AD1022" i="2"/>
  <c r="E1023" i="2"/>
  <c r="F1023" i="2"/>
  <c r="U1023" i="2"/>
  <c r="W1023" i="2"/>
  <c r="Y1023" i="2"/>
  <c r="AD1023" i="2"/>
  <c r="E1024" i="2"/>
  <c r="F1024" i="2"/>
  <c r="U1024" i="2"/>
  <c r="W1024" i="2"/>
  <c r="Y1024" i="2"/>
  <c r="AD1024" i="2"/>
  <c r="E1025" i="2"/>
  <c r="F1025" i="2"/>
  <c r="U1025" i="2"/>
  <c r="W1025" i="2"/>
  <c r="Y1025" i="2"/>
  <c r="AD1025" i="2"/>
  <c r="E1026" i="2"/>
  <c r="F1026" i="2"/>
  <c r="H1026" i="2"/>
  <c r="U1026" i="2"/>
  <c r="W1026" i="2"/>
  <c r="Y1026" i="2"/>
  <c r="AD1026" i="2"/>
  <c r="E1027" i="2"/>
  <c r="F1027" i="2"/>
  <c r="U1027" i="2"/>
  <c r="W1027" i="2"/>
  <c r="Y1027" i="2"/>
  <c r="AD1027" i="2"/>
  <c r="E1028" i="2"/>
  <c r="F1028" i="2"/>
  <c r="U1028" i="2"/>
  <c r="W1028" i="2"/>
  <c r="Y1028" i="2"/>
  <c r="AD1028" i="2"/>
  <c r="E1029" i="2"/>
  <c r="F1029" i="2"/>
  <c r="H1029" i="2"/>
  <c r="U1029" i="2"/>
  <c r="W1029" i="2"/>
  <c r="Y1029" i="2"/>
  <c r="AD1029" i="2"/>
  <c r="E1030" i="2"/>
  <c r="F1030" i="2"/>
  <c r="U1030" i="2"/>
  <c r="W1030" i="2"/>
  <c r="Y1030" i="2"/>
  <c r="AD1030" i="2"/>
  <c r="E1031" i="2"/>
  <c r="F1031" i="2"/>
  <c r="H1031" i="2"/>
  <c r="U1031" i="2"/>
  <c r="W1031" i="2"/>
  <c r="Y1031" i="2"/>
  <c r="AD1031" i="2"/>
  <c r="E1032" i="2"/>
  <c r="F1032" i="2"/>
  <c r="U1032" i="2"/>
  <c r="W1032" i="2"/>
  <c r="Y1032" i="2"/>
  <c r="AD1032" i="2"/>
  <c r="E1033" i="2"/>
  <c r="F1033" i="2"/>
  <c r="H1033" i="2"/>
  <c r="U1033" i="2"/>
  <c r="W1033" i="2"/>
  <c r="Y1033" i="2"/>
  <c r="AD1033" i="2"/>
  <c r="E1034" i="2"/>
  <c r="F1034" i="2"/>
  <c r="H1034" i="2"/>
  <c r="U1034" i="2"/>
  <c r="W1034" i="2"/>
  <c r="Y1034" i="2"/>
  <c r="AD1034" i="2"/>
  <c r="E1035" i="2"/>
  <c r="F1035" i="2"/>
  <c r="U1035" i="2"/>
  <c r="W1035" i="2"/>
  <c r="Y1035" i="2"/>
  <c r="AD1035" i="2"/>
  <c r="E1036" i="2"/>
  <c r="F1036" i="2"/>
  <c r="H1036" i="2"/>
  <c r="U1036" i="2"/>
  <c r="W1036" i="2"/>
  <c r="Y1036" i="2"/>
  <c r="AD1036" i="2"/>
  <c r="E1037" i="2"/>
  <c r="F1037" i="2"/>
  <c r="H1037" i="2"/>
  <c r="U1037" i="2"/>
  <c r="W1037" i="2"/>
  <c r="Y1037" i="2"/>
  <c r="AD1037" i="2"/>
  <c r="E1038" i="2"/>
  <c r="F1038" i="2"/>
  <c r="U1038" i="2"/>
  <c r="W1038" i="2"/>
  <c r="Y1038" i="2"/>
  <c r="AD1038" i="2"/>
  <c r="E1039" i="2"/>
  <c r="F1039" i="2"/>
  <c r="U1039" i="2"/>
  <c r="W1039" i="2"/>
  <c r="Y1039" i="2"/>
  <c r="AD1039" i="2"/>
  <c r="E1040" i="2"/>
  <c r="F1040" i="2"/>
  <c r="H1040" i="2"/>
  <c r="U1040" i="2"/>
  <c r="W1040" i="2"/>
  <c r="Y1040" i="2"/>
  <c r="AD1040" i="2"/>
  <c r="E1041" i="2"/>
  <c r="F1041" i="2"/>
  <c r="U1041" i="2"/>
  <c r="W1041" i="2"/>
  <c r="Y1041" i="2"/>
  <c r="AD1041" i="2"/>
  <c r="E1042" i="2"/>
  <c r="F1042" i="2"/>
  <c r="U1042" i="2"/>
  <c r="W1042" i="2"/>
  <c r="Y1042" i="2"/>
  <c r="AD1042" i="2"/>
  <c r="E1043" i="2"/>
  <c r="F1043" i="2"/>
  <c r="U1043" i="2"/>
  <c r="W1043" i="2"/>
  <c r="Y1043" i="2"/>
  <c r="AD1043" i="2"/>
  <c r="E1044" i="2"/>
  <c r="F1044" i="2"/>
  <c r="U1044" i="2"/>
  <c r="W1044" i="2"/>
  <c r="Y1044" i="2"/>
  <c r="AD1044" i="2"/>
  <c r="E1045" i="2"/>
  <c r="F1045" i="2"/>
  <c r="U1045" i="2"/>
  <c r="W1045" i="2"/>
  <c r="Y1045" i="2"/>
  <c r="AD1045" i="2"/>
  <c r="E1046" i="2"/>
  <c r="F1046" i="2"/>
  <c r="U1046" i="2"/>
  <c r="W1046" i="2"/>
  <c r="Y1046" i="2"/>
  <c r="AD1046" i="2"/>
  <c r="E1047" i="2"/>
  <c r="F1047" i="2"/>
  <c r="U1047" i="2"/>
  <c r="W1047" i="2"/>
  <c r="Y1047" i="2"/>
  <c r="AD1047" i="2"/>
  <c r="E1048" i="2"/>
  <c r="F1048" i="2"/>
  <c r="H1048" i="2"/>
  <c r="U1048" i="2"/>
  <c r="W1048" i="2"/>
  <c r="Y1048" i="2"/>
  <c r="AD1048" i="2"/>
  <c r="E1049" i="2"/>
  <c r="F1049" i="2"/>
  <c r="H1049" i="2"/>
  <c r="U1049" i="2"/>
  <c r="W1049" i="2"/>
  <c r="Y1049" i="2"/>
  <c r="AD1049" i="2"/>
  <c r="E1050" i="2"/>
  <c r="F1050" i="2"/>
  <c r="H1050" i="2"/>
  <c r="U1050" i="2"/>
  <c r="W1050" i="2"/>
  <c r="Y1050" i="2"/>
  <c r="AD1050" i="2"/>
  <c r="E1051" i="2"/>
  <c r="F1051" i="2"/>
  <c r="U1051" i="2"/>
  <c r="W1051" i="2"/>
  <c r="Y1051" i="2"/>
  <c r="AD1051" i="2"/>
  <c r="E1052" i="2"/>
  <c r="F1052" i="2"/>
  <c r="H1052" i="2"/>
  <c r="U1052" i="2"/>
  <c r="W1052" i="2"/>
  <c r="Y1052" i="2"/>
  <c r="AD1052" i="2"/>
  <c r="E1053" i="2"/>
  <c r="F1053" i="2"/>
  <c r="U1053" i="2"/>
  <c r="W1053" i="2"/>
  <c r="Y1053" i="2"/>
  <c r="AD1053" i="2"/>
  <c r="E1054" i="2"/>
  <c r="F1054" i="2"/>
  <c r="U1054" i="2"/>
  <c r="W1054" i="2"/>
  <c r="Y1054" i="2"/>
  <c r="AD1054" i="2"/>
  <c r="E1055" i="2"/>
  <c r="F1055" i="2"/>
  <c r="H1055" i="2"/>
  <c r="U1055" i="2"/>
  <c r="W1055" i="2"/>
  <c r="Y1055" i="2"/>
  <c r="AD1055" i="2"/>
  <c r="E1056" i="2"/>
  <c r="F1056" i="2"/>
  <c r="H1056" i="2"/>
  <c r="U1056" i="2"/>
  <c r="W1056" i="2"/>
  <c r="Y1056" i="2"/>
  <c r="AD1056" i="2"/>
  <c r="E1057" i="2"/>
  <c r="F1057" i="2"/>
  <c r="H1057" i="2"/>
  <c r="U1057" i="2"/>
  <c r="W1057" i="2"/>
  <c r="Y1057" i="2"/>
  <c r="AD1057" i="2"/>
  <c r="E1058" i="2"/>
  <c r="F1058" i="2"/>
  <c r="U1058" i="2"/>
  <c r="W1058" i="2"/>
  <c r="Y1058" i="2"/>
  <c r="AD1058" i="2"/>
  <c r="E1059" i="2"/>
  <c r="F1059" i="2"/>
  <c r="U1059" i="2"/>
  <c r="W1059" i="2"/>
  <c r="Y1059" i="2"/>
  <c r="AD1059" i="2"/>
  <c r="E1060" i="2"/>
  <c r="F1060" i="2"/>
  <c r="H1060" i="2"/>
  <c r="U1060" i="2"/>
  <c r="W1060" i="2"/>
  <c r="Y1060" i="2"/>
  <c r="AD1060" i="2"/>
  <c r="E1061" i="2"/>
  <c r="F1061" i="2"/>
  <c r="H1061" i="2"/>
  <c r="U1061" i="2"/>
  <c r="W1061" i="2"/>
  <c r="Y1061" i="2"/>
  <c r="AD1061" i="2"/>
  <c r="E1062" i="2"/>
  <c r="F1062" i="2"/>
  <c r="U1062" i="2"/>
  <c r="W1062" i="2"/>
  <c r="Y1062" i="2"/>
  <c r="AD1062" i="2"/>
  <c r="E1063" i="2"/>
  <c r="F1063" i="2"/>
  <c r="H1063" i="2"/>
  <c r="U1063" i="2"/>
  <c r="W1063" i="2"/>
  <c r="Y1063" i="2"/>
  <c r="AD1063" i="2"/>
  <c r="E1064" i="2"/>
  <c r="F1064" i="2"/>
  <c r="H1064" i="2"/>
  <c r="U1064" i="2"/>
  <c r="W1064" i="2"/>
  <c r="Y1064" i="2"/>
  <c r="AD1064" i="2"/>
  <c r="E1065" i="2"/>
  <c r="F1065" i="2"/>
  <c r="U1065" i="2"/>
  <c r="W1065" i="2"/>
  <c r="Y1065" i="2"/>
  <c r="AD1065" i="2"/>
  <c r="E1066" i="2"/>
  <c r="F1066" i="2"/>
  <c r="H1066" i="2"/>
  <c r="U1066" i="2"/>
  <c r="W1066" i="2"/>
  <c r="Y1066" i="2"/>
  <c r="AD1066" i="2"/>
  <c r="E1067" i="2"/>
  <c r="F1067" i="2"/>
  <c r="U1067" i="2"/>
  <c r="W1067" i="2"/>
  <c r="Y1067" i="2"/>
  <c r="AD1067" i="2"/>
  <c r="E1068" i="2"/>
  <c r="F1068" i="2"/>
  <c r="H1068" i="2"/>
  <c r="U1068" i="2"/>
  <c r="W1068" i="2"/>
  <c r="Y1068" i="2"/>
  <c r="AD1068" i="2"/>
  <c r="E1069" i="2"/>
  <c r="F1069" i="2"/>
  <c r="U1069" i="2"/>
  <c r="W1069" i="2"/>
  <c r="Y1069" i="2"/>
  <c r="AD1069" i="2"/>
  <c r="E1070" i="2"/>
  <c r="F1070" i="2"/>
  <c r="U1070" i="2"/>
  <c r="W1070" i="2"/>
  <c r="Y1070" i="2"/>
  <c r="AD1070" i="2"/>
  <c r="E1071" i="2"/>
  <c r="F1071" i="2"/>
  <c r="U1071" i="2"/>
  <c r="W1071" i="2"/>
  <c r="Y1071" i="2"/>
  <c r="AD1071" i="2"/>
  <c r="E1072" i="2"/>
  <c r="F1072" i="2"/>
  <c r="H1072" i="2"/>
  <c r="U1072" i="2"/>
  <c r="W1072" i="2"/>
  <c r="Y1072" i="2"/>
  <c r="AD1072" i="2"/>
  <c r="E1073" i="2"/>
  <c r="F1073" i="2"/>
  <c r="U1073" i="2"/>
  <c r="W1073" i="2"/>
  <c r="Y1073" i="2"/>
  <c r="AD1073" i="2"/>
  <c r="E1074" i="2"/>
  <c r="F1074" i="2"/>
  <c r="H1074" i="2"/>
  <c r="U1074" i="2"/>
  <c r="W1074" i="2"/>
  <c r="Y1074" i="2"/>
  <c r="AD1074" i="2"/>
  <c r="E1075" i="2"/>
  <c r="F1075" i="2"/>
  <c r="H1075" i="2"/>
  <c r="U1075" i="2"/>
  <c r="W1075" i="2"/>
  <c r="Y1075" i="2"/>
  <c r="AD1075" i="2"/>
  <c r="E1076" i="2"/>
  <c r="F1076" i="2"/>
  <c r="U1076" i="2"/>
  <c r="W1076" i="2"/>
  <c r="Y1076" i="2"/>
  <c r="AD1076" i="2"/>
  <c r="E1077" i="2"/>
  <c r="F1077" i="2"/>
  <c r="U1077" i="2"/>
  <c r="W1077" i="2"/>
  <c r="Y1077" i="2"/>
  <c r="AD1077" i="2"/>
  <c r="E1078" i="2"/>
  <c r="F1078" i="2"/>
  <c r="U1078" i="2"/>
  <c r="W1078" i="2"/>
  <c r="Y1078" i="2"/>
  <c r="AD1078" i="2"/>
  <c r="E1079" i="2"/>
  <c r="F1079" i="2"/>
  <c r="U1079" i="2"/>
  <c r="W1079" i="2"/>
  <c r="Y1079" i="2"/>
  <c r="AD1079" i="2"/>
  <c r="E1080" i="2"/>
  <c r="F1080" i="2"/>
  <c r="U1080" i="2"/>
  <c r="W1080" i="2"/>
  <c r="Y1080" i="2"/>
  <c r="AD1080" i="2"/>
  <c r="E1081" i="2"/>
  <c r="F1081" i="2"/>
  <c r="U1081" i="2"/>
  <c r="W1081" i="2"/>
  <c r="Y1081" i="2"/>
  <c r="AD1081" i="2"/>
  <c r="E1082" i="2"/>
  <c r="F1082" i="2"/>
  <c r="U1082" i="2"/>
  <c r="W1082" i="2"/>
  <c r="Y1082" i="2"/>
  <c r="AD1082" i="2"/>
  <c r="E1083" i="2"/>
  <c r="F1083" i="2"/>
  <c r="U1083" i="2"/>
  <c r="W1083" i="2"/>
  <c r="Y1083" i="2"/>
  <c r="AD1083" i="2"/>
  <c r="E1084" i="2"/>
  <c r="F1084" i="2"/>
  <c r="U1084" i="2"/>
  <c r="W1084" i="2"/>
  <c r="Y1084" i="2"/>
  <c r="AD1084" i="2"/>
  <c r="E1085" i="2"/>
  <c r="F1085" i="2"/>
  <c r="H1085" i="2"/>
  <c r="U1085" i="2"/>
  <c r="W1085" i="2"/>
  <c r="Y1085" i="2"/>
  <c r="AD1085" i="2"/>
  <c r="E1086" i="2"/>
  <c r="F1086" i="2"/>
  <c r="H1086" i="2"/>
  <c r="U1086" i="2"/>
  <c r="W1086" i="2"/>
  <c r="Y1086" i="2"/>
  <c r="AD1086" i="2"/>
  <c r="E1087" i="2"/>
  <c r="F1087" i="2"/>
  <c r="H1087" i="2"/>
  <c r="U1087" i="2"/>
  <c r="W1087" i="2"/>
  <c r="Y1087" i="2"/>
  <c r="AD1087" i="2"/>
  <c r="E1088" i="2"/>
  <c r="F1088" i="2"/>
  <c r="U1088" i="2"/>
  <c r="W1088" i="2"/>
  <c r="Y1088" i="2"/>
  <c r="AD1088" i="2"/>
  <c r="E1089" i="2"/>
  <c r="F1089" i="2"/>
  <c r="U1089" i="2"/>
  <c r="W1089" i="2"/>
  <c r="Y1089" i="2"/>
  <c r="AD1089" i="2"/>
  <c r="E1090" i="2"/>
  <c r="F1090" i="2"/>
  <c r="H1090" i="2"/>
  <c r="U1090" i="2"/>
  <c r="W1090" i="2"/>
  <c r="Y1090" i="2"/>
  <c r="AD1090" i="2"/>
  <c r="E1091" i="2"/>
  <c r="F1091" i="2"/>
  <c r="U1091" i="2"/>
  <c r="W1091" i="2"/>
  <c r="Y1091" i="2"/>
  <c r="AD1091" i="2"/>
  <c r="E1092" i="2"/>
  <c r="F1092" i="2"/>
  <c r="H1092" i="2"/>
  <c r="U1092" i="2"/>
  <c r="W1092" i="2"/>
  <c r="Y1092" i="2"/>
  <c r="AD1092" i="2"/>
  <c r="E1093" i="2"/>
  <c r="F1093" i="2"/>
  <c r="H1093" i="2"/>
  <c r="U1093" i="2"/>
  <c r="W1093" i="2"/>
  <c r="Y1093" i="2"/>
  <c r="AD1093" i="2"/>
  <c r="E1094" i="2"/>
  <c r="F1094" i="2"/>
  <c r="U1094" i="2"/>
  <c r="W1094" i="2"/>
  <c r="Y1094" i="2"/>
  <c r="AD1094" i="2"/>
  <c r="E1095" i="2"/>
  <c r="F1095" i="2"/>
  <c r="H1095" i="2"/>
  <c r="U1095" i="2"/>
  <c r="W1095" i="2"/>
  <c r="Y1095" i="2"/>
  <c r="AD1095" i="2"/>
  <c r="E1096" i="2"/>
  <c r="F1096" i="2"/>
  <c r="U1096" i="2"/>
  <c r="W1096" i="2"/>
  <c r="Y1096" i="2"/>
  <c r="AD1096" i="2"/>
  <c r="E1097" i="2"/>
  <c r="F1097" i="2"/>
  <c r="U1097" i="2"/>
  <c r="W1097" i="2"/>
  <c r="Y1097" i="2"/>
  <c r="AD1097" i="2"/>
  <c r="E1098" i="2"/>
  <c r="F1098" i="2"/>
  <c r="H1098" i="2"/>
  <c r="U1098" i="2"/>
  <c r="W1098" i="2"/>
  <c r="Y1098" i="2"/>
  <c r="AD1098" i="2"/>
  <c r="E1099" i="2"/>
  <c r="F1099" i="2"/>
  <c r="H1099" i="2"/>
  <c r="U1099" i="2"/>
  <c r="W1099" i="2"/>
  <c r="Y1099" i="2"/>
  <c r="AD1099" i="2"/>
  <c r="E1100" i="2"/>
  <c r="F1100" i="2"/>
  <c r="U1100" i="2"/>
  <c r="W1100" i="2"/>
  <c r="Y1100" i="2"/>
  <c r="AD1100" i="2"/>
  <c r="E1101" i="2"/>
  <c r="F1101" i="2"/>
  <c r="H1101" i="2"/>
  <c r="U1101" i="2"/>
  <c r="W1101" i="2"/>
  <c r="Y1101" i="2"/>
  <c r="AD1101" i="2"/>
  <c r="E1102" i="2"/>
  <c r="F1102" i="2"/>
  <c r="U1102" i="2"/>
  <c r="W1102" i="2"/>
  <c r="Y1102" i="2"/>
  <c r="AD1102" i="2"/>
  <c r="E1103" i="2"/>
  <c r="F1103" i="2"/>
  <c r="U1103" i="2"/>
  <c r="W1103" i="2"/>
  <c r="Y1103" i="2"/>
  <c r="AD1103" i="2"/>
  <c r="E1104" i="2"/>
  <c r="F1104" i="2"/>
  <c r="U1104" i="2"/>
  <c r="W1104" i="2"/>
  <c r="Y1104" i="2"/>
  <c r="AD1104" i="2"/>
  <c r="E1105" i="2"/>
  <c r="F1105" i="2"/>
  <c r="U1105" i="2"/>
  <c r="W1105" i="2"/>
  <c r="Y1105" i="2"/>
  <c r="AD1105" i="2"/>
  <c r="E1106" i="2"/>
  <c r="F1106" i="2"/>
  <c r="H1106" i="2"/>
  <c r="U1106" i="2"/>
  <c r="W1106" i="2"/>
  <c r="Y1106" i="2"/>
  <c r="AD1106" i="2"/>
  <c r="E1107" i="2"/>
  <c r="F1107" i="2"/>
  <c r="U1107" i="2"/>
  <c r="W1107" i="2"/>
  <c r="Y1107" i="2"/>
  <c r="AD1107" i="2"/>
  <c r="E1108" i="2"/>
  <c r="F1108" i="2"/>
  <c r="U1108" i="2"/>
  <c r="W1108" i="2"/>
  <c r="Y1108" i="2"/>
  <c r="AD1108" i="2"/>
  <c r="E1109" i="2"/>
  <c r="F1109" i="2"/>
  <c r="U1109" i="2"/>
  <c r="W1109" i="2"/>
  <c r="Y1109" i="2"/>
  <c r="AD1109" i="2"/>
  <c r="E1110" i="2"/>
  <c r="F1110" i="2"/>
  <c r="H1110" i="2"/>
  <c r="U1110" i="2"/>
  <c r="W1110" i="2"/>
  <c r="Y1110" i="2"/>
  <c r="AD1110" i="2"/>
  <c r="E1111" i="2"/>
  <c r="F1111" i="2"/>
  <c r="H1111" i="2"/>
  <c r="U1111" i="2"/>
  <c r="W1111" i="2"/>
  <c r="Y1111" i="2"/>
  <c r="AD1111" i="2"/>
  <c r="E1112" i="2"/>
  <c r="F1112" i="2"/>
  <c r="U1112" i="2"/>
  <c r="W1112" i="2"/>
  <c r="Y1112" i="2"/>
  <c r="AD1112" i="2"/>
  <c r="E1113" i="2"/>
  <c r="F1113" i="2"/>
  <c r="H1113" i="2"/>
  <c r="U1113" i="2"/>
  <c r="W1113" i="2"/>
  <c r="Y1113" i="2"/>
  <c r="AD1113" i="2"/>
  <c r="E1114" i="2"/>
  <c r="F1114" i="2"/>
  <c r="H1114" i="2"/>
  <c r="U1114" i="2"/>
  <c r="W1114" i="2"/>
  <c r="Y1114" i="2"/>
  <c r="AD1114" i="2"/>
  <c r="E1115" i="2"/>
  <c r="F1115" i="2"/>
  <c r="H1115" i="2"/>
  <c r="U1115" i="2"/>
  <c r="W1115" i="2"/>
  <c r="Y1115" i="2"/>
  <c r="AD1115" i="2"/>
  <c r="E1116" i="2"/>
  <c r="F1116" i="2"/>
  <c r="U1116" i="2"/>
  <c r="W1116" i="2"/>
  <c r="Y1116" i="2"/>
  <c r="AD1116" i="2"/>
  <c r="E1117" i="2"/>
  <c r="F1117" i="2"/>
  <c r="U1117" i="2"/>
  <c r="W1117" i="2"/>
  <c r="Y1117" i="2"/>
  <c r="AD1117" i="2"/>
  <c r="E1118" i="2"/>
  <c r="F1118" i="2"/>
  <c r="H1118" i="2"/>
  <c r="U1118" i="2"/>
  <c r="W1118" i="2"/>
  <c r="Y1118" i="2"/>
  <c r="AD1118" i="2"/>
  <c r="E1119" i="2"/>
  <c r="F1119" i="2"/>
  <c r="U1119" i="2"/>
  <c r="W1119" i="2"/>
  <c r="Y1119" i="2"/>
  <c r="AD1119" i="2"/>
  <c r="E1120" i="2"/>
  <c r="F1120" i="2"/>
  <c r="U1120" i="2"/>
  <c r="W1120" i="2"/>
  <c r="Y1120" i="2"/>
  <c r="AD1120" i="2"/>
  <c r="E1121" i="2"/>
  <c r="F1121" i="2"/>
  <c r="H1121" i="2"/>
  <c r="U1121" i="2"/>
  <c r="W1121" i="2"/>
  <c r="Y1121" i="2"/>
  <c r="AD1121" i="2"/>
  <c r="E1122" i="2"/>
  <c r="F1122" i="2"/>
  <c r="U1122" i="2"/>
  <c r="W1122" i="2"/>
  <c r="Y1122" i="2"/>
  <c r="AD1122" i="2"/>
  <c r="E1123" i="2"/>
  <c r="F1123" i="2"/>
  <c r="U1123" i="2"/>
  <c r="W1123" i="2"/>
  <c r="Y1123" i="2"/>
  <c r="AD1123" i="2"/>
  <c r="E1124" i="2"/>
  <c r="F1124" i="2"/>
  <c r="U1124" i="2"/>
  <c r="W1124" i="2"/>
  <c r="Y1124" i="2"/>
  <c r="AD1124" i="2"/>
  <c r="E1125" i="2"/>
  <c r="F1125" i="2"/>
  <c r="H1125" i="2"/>
  <c r="U1125" i="2"/>
  <c r="W1125" i="2"/>
  <c r="Y1125" i="2"/>
  <c r="AD1125" i="2"/>
  <c r="E1126" i="2"/>
  <c r="F1126" i="2"/>
  <c r="U1126" i="2"/>
  <c r="W1126" i="2"/>
  <c r="Y1126" i="2"/>
  <c r="AD1126" i="2"/>
  <c r="E1127" i="2"/>
  <c r="F1127" i="2"/>
  <c r="H1127" i="2"/>
  <c r="U1127" i="2"/>
  <c r="W1127" i="2"/>
  <c r="Y1127" i="2"/>
  <c r="AD1127" i="2"/>
  <c r="E1128" i="2"/>
  <c r="F1128" i="2"/>
  <c r="U1128" i="2"/>
  <c r="W1128" i="2"/>
  <c r="Y1128" i="2"/>
  <c r="AD1128" i="2"/>
  <c r="E1129" i="2"/>
  <c r="F1129" i="2"/>
  <c r="U1129" i="2"/>
  <c r="W1129" i="2"/>
  <c r="Y1129" i="2"/>
  <c r="AD1129" i="2"/>
  <c r="E1130" i="2"/>
  <c r="F1130" i="2"/>
  <c r="H1130" i="2"/>
  <c r="U1130" i="2"/>
  <c r="W1130" i="2"/>
  <c r="Y1130" i="2"/>
  <c r="AD1130" i="2"/>
  <c r="E1131" i="2"/>
  <c r="F1131" i="2"/>
  <c r="H1131" i="2"/>
  <c r="U1131" i="2"/>
  <c r="W1131" i="2"/>
  <c r="Y1131" i="2"/>
  <c r="AD1131" i="2"/>
  <c r="E1132" i="2"/>
  <c r="F1132" i="2"/>
  <c r="U1132" i="2"/>
  <c r="W1132" i="2"/>
  <c r="Y1132" i="2"/>
  <c r="AD1132" i="2"/>
  <c r="E1133" i="2"/>
  <c r="F1133" i="2"/>
  <c r="H1133" i="2"/>
  <c r="U1133" i="2"/>
  <c r="W1133" i="2"/>
  <c r="Y1133" i="2"/>
  <c r="AD1133" i="2"/>
  <c r="E1134" i="2"/>
  <c r="F1134" i="2"/>
  <c r="U1134" i="2"/>
  <c r="W1134" i="2"/>
  <c r="Y1134" i="2"/>
  <c r="AD1134" i="2"/>
  <c r="E1135" i="2"/>
  <c r="F1135" i="2"/>
  <c r="H1135" i="2"/>
  <c r="U1135" i="2"/>
  <c r="W1135" i="2"/>
  <c r="Y1135" i="2"/>
  <c r="AD1135" i="2"/>
  <c r="E1136" i="2"/>
  <c r="F1136" i="2"/>
  <c r="U1136" i="2"/>
  <c r="W1136" i="2"/>
  <c r="Y1136" i="2"/>
  <c r="AD1136" i="2"/>
  <c r="E1137" i="2"/>
  <c r="F1137" i="2"/>
  <c r="U1137" i="2"/>
  <c r="W1137" i="2"/>
  <c r="Y1137" i="2"/>
  <c r="AD1137" i="2"/>
  <c r="E1138" i="2"/>
  <c r="F1138" i="2"/>
  <c r="H1138" i="2"/>
  <c r="U1138" i="2"/>
  <c r="W1138" i="2"/>
  <c r="Y1138" i="2"/>
  <c r="AD1138" i="2"/>
  <c r="E1139" i="2"/>
  <c r="F1139" i="2"/>
  <c r="U1139" i="2"/>
  <c r="W1139" i="2"/>
  <c r="Y1139" i="2"/>
  <c r="AD1139" i="2"/>
  <c r="E1140" i="2"/>
  <c r="F1140" i="2"/>
  <c r="U1140" i="2"/>
  <c r="W1140" i="2"/>
  <c r="Y1140" i="2"/>
  <c r="AD1140" i="2"/>
  <c r="E1141" i="2"/>
  <c r="F1141" i="2"/>
  <c r="H1141" i="2"/>
  <c r="U1141" i="2"/>
  <c r="W1141" i="2"/>
  <c r="Y1141" i="2"/>
  <c r="AD1141" i="2"/>
  <c r="E1142" i="2"/>
  <c r="F1142" i="2"/>
  <c r="U1142" i="2"/>
  <c r="W1142" i="2"/>
  <c r="Y1142" i="2"/>
  <c r="AD1142" i="2"/>
  <c r="E1143" i="2"/>
  <c r="F1143" i="2"/>
  <c r="H1143" i="2"/>
  <c r="U1143" i="2"/>
  <c r="W1143" i="2"/>
  <c r="Y1143" i="2"/>
  <c r="AD1143" i="2"/>
  <c r="E1144" i="2"/>
  <c r="F1144" i="2"/>
  <c r="H1144" i="2"/>
  <c r="U1144" i="2"/>
  <c r="W1144" i="2"/>
  <c r="Y1144" i="2"/>
  <c r="AD1144" i="2"/>
  <c r="E1145" i="2"/>
  <c r="F1145" i="2"/>
  <c r="H1145" i="2"/>
  <c r="U1145" i="2"/>
  <c r="W1145" i="2"/>
  <c r="Y1145" i="2"/>
  <c r="AD1145" i="2"/>
  <c r="E1146" i="2"/>
  <c r="F1146" i="2"/>
  <c r="H1146" i="2"/>
  <c r="U1146" i="2"/>
  <c r="W1146" i="2"/>
  <c r="Y1146" i="2"/>
  <c r="AD1146" i="2"/>
  <c r="E1147" i="2"/>
  <c r="F1147" i="2"/>
  <c r="U1147" i="2"/>
  <c r="W1147" i="2"/>
  <c r="Y1147" i="2"/>
  <c r="AD1147" i="2"/>
  <c r="E1148" i="2"/>
  <c r="F1148" i="2"/>
  <c r="U1148" i="2"/>
  <c r="W1148" i="2"/>
  <c r="Y1148" i="2"/>
  <c r="AD1148" i="2"/>
  <c r="E1149" i="2"/>
  <c r="F1149" i="2"/>
  <c r="U1149" i="2"/>
  <c r="W1149" i="2"/>
  <c r="Y1149" i="2"/>
  <c r="AD1149" i="2"/>
  <c r="E1150" i="2"/>
  <c r="F1150" i="2"/>
  <c r="H1150" i="2"/>
  <c r="U1150" i="2"/>
  <c r="W1150" i="2"/>
  <c r="Y1150" i="2"/>
  <c r="AD1150" i="2"/>
  <c r="E1151" i="2"/>
  <c r="F1151" i="2"/>
  <c r="U1151" i="2"/>
  <c r="W1151" i="2"/>
  <c r="Y1151" i="2"/>
  <c r="AD1151" i="2"/>
  <c r="E1152" i="2"/>
  <c r="F1152" i="2"/>
  <c r="H1152" i="2"/>
  <c r="U1152" i="2"/>
  <c r="W1152" i="2"/>
  <c r="Y1152" i="2"/>
  <c r="AD1152" i="2"/>
  <c r="E1153" i="2"/>
  <c r="F1153" i="2"/>
  <c r="H1153" i="2"/>
  <c r="U1153" i="2"/>
  <c r="W1153" i="2"/>
  <c r="Y1153" i="2"/>
  <c r="AD1153" i="2"/>
  <c r="E1154" i="2"/>
  <c r="F1154" i="2"/>
  <c r="U1154" i="2"/>
  <c r="W1154" i="2"/>
  <c r="Y1154" i="2"/>
  <c r="AD1154" i="2"/>
  <c r="E1155" i="2"/>
  <c r="F1155" i="2"/>
  <c r="U1155" i="2"/>
  <c r="W1155" i="2"/>
  <c r="Y1155" i="2"/>
  <c r="AD1155" i="2"/>
  <c r="E1156" i="2"/>
  <c r="F1156" i="2"/>
  <c r="U1156" i="2"/>
  <c r="W1156" i="2"/>
  <c r="Y1156" i="2"/>
  <c r="AD1156" i="2"/>
  <c r="E1157" i="2"/>
  <c r="F1157" i="2"/>
  <c r="U1157" i="2"/>
  <c r="W1157" i="2"/>
  <c r="Y1157" i="2"/>
  <c r="AD1157" i="2"/>
  <c r="E1158" i="2"/>
  <c r="F1158" i="2"/>
  <c r="U1158" i="2"/>
  <c r="W1158" i="2"/>
  <c r="Y1158" i="2"/>
  <c r="AD1158" i="2"/>
  <c r="E1159" i="2"/>
  <c r="F1159" i="2"/>
  <c r="H1159" i="2"/>
  <c r="U1159" i="2"/>
  <c r="W1159" i="2"/>
  <c r="Y1159" i="2"/>
  <c r="AD1159" i="2"/>
  <c r="E1160" i="2"/>
  <c r="F1160" i="2"/>
  <c r="U1160" i="2"/>
  <c r="W1160" i="2"/>
  <c r="Y1160" i="2"/>
  <c r="AD1160" i="2"/>
  <c r="E1161" i="2"/>
  <c r="F1161" i="2"/>
  <c r="U1161" i="2"/>
  <c r="W1161" i="2"/>
  <c r="Y1161" i="2"/>
  <c r="AD1161" i="2"/>
  <c r="E1162" i="2"/>
  <c r="F1162" i="2"/>
  <c r="H1162" i="2"/>
  <c r="U1162" i="2"/>
  <c r="W1162" i="2"/>
  <c r="Y1162" i="2"/>
  <c r="AD1162" i="2"/>
  <c r="E1163" i="2"/>
  <c r="F1163" i="2"/>
  <c r="U1163" i="2"/>
  <c r="W1163" i="2"/>
  <c r="Y1163" i="2"/>
  <c r="AD1163" i="2"/>
  <c r="E1164" i="2"/>
  <c r="F1164" i="2"/>
  <c r="H1164" i="2"/>
  <c r="U1164" i="2"/>
  <c r="W1164" i="2"/>
  <c r="Y1164" i="2"/>
  <c r="AD1164" i="2"/>
  <c r="E1165" i="2"/>
  <c r="F1165" i="2"/>
  <c r="H1165" i="2"/>
  <c r="U1165" i="2"/>
  <c r="W1165" i="2"/>
  <c r="Y1165" i="2"/>
  <c r="AD1165" i="2"/>
  <c r="E1166" i="2"/>
  <c r="F1166" i="2"/>
  <c r="H1166" i="2"/>
  <c r="U1166" i="2"/>
  <c r="W1166" i="2"/>
  <c r="Y1166" i="2"/>
  <c r="AD1166" i="2"/>
  <c r="E1167" i="2"/>
  <c r="F1167" i="2"/>
  <c r="U1167" i="2"/>
  <c r="W1167" i="2"/>
  <c r="Y1167" i="2"/>
  <c r="AD1167" i="2"/>
  <c r="E1168" i="2"/>
  <c r="F1168" i="2"/>
  <c r="U1168" i="2"/>
  <c r="W1168" i="2"/>
  <c r="Y1168" i="2"/>
  <c r="AD1168" i="2"/>
  <c r="E1169" i="2"/>
  <c r="F1169" i="2"/>
  <c r="U1169" i="2"/>
  <c r="W1169" i="2"/>
  <c r="Y1169" i="2"/>
  <c r="AD1169" i="2"/>
  <c r="E1170" i="2"/>
  <c r="F1170" i="2"/>
  <c r="H1170" i="2"/>
  <c r="U1170" i="2"/>
  <c r="W1170" i="2"/>
  <c r="Y1170" i="2"/>
  <c r="AD1170" i="2"/>
  <c r="E1171" i="2"/>
  <c r="F1171" i="2"/>
  <c r="H1171" i="2"/>
  <c r="U1171" i="2"/>
  <c r="W1171" i="2"/>
  <c r="Y1171" i="2"/>
  <c r="AD1171" i="2"/>
  <c r="E1172" i="2"/>
  <c r="F1172" i="2"/>
  <c r="U1172" i="2"/>
  <c r="W1172" i="2"/>
  <c r="Y1172" i="2"/>
  <c r="AD1172" i="2"/>
  <c r="E1173" i="2"/>
  <c r="F1173" i="2"/>
  <c r="U1173" i="2"/>
  <c r="W1173" i="2"/>
  <c r="Y1173" i="2"/>
  <c r="AD1173" i="2"/>
  <c r="E1174" i="2"/>
  <c r="F1174" i="2"/>
  <c r="U1174" i="2"/>
  <c r="W1174" i="2"/>
  <c r="Y1174" i="2"/>
  <c r="AD1174" i="2"/>
  <c r="E1175" i="2"/>
  <c r="F1175" i="2"/>
  <c r="H1175" i="2"/>
  <c r="U1175" i="2"/>
  <c r="W1175" i="2"/>
  <c r="Y1175" i="2"/>
  <c r="AD1175" i="2"/>
  <c r="E1176" i="2"/>
  <c r="F1176" i="2"/>
  <c r="H1176" i="2"/>
  <c r="U1176" i="2"/>
  <c r="W1176" i="2"/>
  <c r="Y1176" i="2"/>
  <c r="AD1176" i="2"/>
  <c r="E1177" i="2"/>
  <c r="F1177" i="2"/>
  <c r="U1177" i="2"/>
  <c r="W1177" i="2"/>
  <c r="Y1177" i="2"/>
  <c r="AD1177" i="2"/>
  <c r="E1178" i="2"/>
  <c r="F1178" i="2"/>
  <c r="H1178" i="2"/>
  <c r="U1178" i="2"/>
  <c r="W1178" i="2"/>
  <c r="Y1178" i="2"/>
  <c r="AD1178" i="2"/>
  <c r="E1179" i="2"/>
  <c r="F1179" i="2"/>
  <c r="H1179" i="2"/>
  <c r="U1179" i="2"/>
  <c r="W1179" i="2"/>
  <c r="Y1179" i="2"/>
  <c r="AD1179" i="2"/>
  <c r="E1180" i="2"/>
  <c r="F1180" i="2"/>
  <c r="U1180" i="2"/>
  <c r="W1180" i="2"/>
  <c r="Y1180" i="2"/>
  <c r="AD1180" i="2"/>
  <c r="E1181" i="2"/>
  <c r="F1181" i="2"/>
  <c r="U1181" i="2"/>
  <c r="W1181" i="2"/>
  <c r="Y1181" i="2"/>
  <c r="AD1181" i="2"/>
  <c r="E1182" i="2"/>
  <c r="F1182" i="2"/>
  <c r="U1182" i="2"/>
  <c r="W1182" i="2"/>
  <c r="Y1182" i="2"/>
  <c r="AD1182" i="2"/>
  <c r="E1183" i="2"/>
  <c r="F1183" i="2"/>
  <c r="H1183" i="2"/>
  <c r="U1183" i="2"/>
  <c r="W1183" i="2"/>
  <c r="Y1183" i="2"/>
  <c r="AD1183" i="2"/>
  <c r="E1184" i="2"/>
  <c r="F1184" i="2"/>
  <c r="U1184" i="2"/>
  <c r="W1184" i="2"/>
  <c r="Y1184" i="2"/>
  <c r="AD1184" i="2"/>
  <c r="E1185" i="2"/>
  <c r="F1185" i="2"/>
  <c r="H1185" i="2"/>
  <c r="U1185" i="2"/>
  <c r="W1185" i="2"/>
  <c r="Y1185" i="2"/>
  <c r="AD1185" i="2"/>
  <c r="E1186" i="2"/>
  <c r="F1186" i="2"/>
  <c r="U1186" i="2"/>
  <c r="W1186" i="2"/>
  <c r="Y1186" i="2"/>
  <c r="AD1186" i="2"/>
  <c r="E1187" i="2"/>
  <c r="F1187" i="2"/>
  <c r="U1187" i="2"/>
  <c r="W1187" i="2"/>
  <c r="Y1187" i="2"/>
  <c r="AD1187" i="2"/>
  <c r="E1188" i="2"/>
  <c r="F1188" i="2"/>
  <c r="U1188" i="2"/>
  <c r="W1188" i="2"/>
  <c r="Y1188" i="2"/>
  <c r="AD1188" i="2"/>
  <c r="E1189" i="2"/>
  <c r="F1189" i="2"/>
  <c r="H1189" i="2"/>
  <c r="U1189" i="2"/>
  <c r="W1189" i="2"/>
  <c r="Y1189" i="2"/>
  <c r="AD1189" i="2"/>
  <c r="E1190" i="2"/>
  <c r="F1190" i="2"/>
  <c r="H1190" i="2"/>
  <c r="U1190" i="2"/>
  <c r="W1190" i="2"/>
  <c r="Y1190" i="2"/>
  <c r="AD1190" i="2"/>
  <c r="E1191" i="2"/>
  <c r="F1191" i="2"/>
  <c r="H1191" i="2"/>
  <c r="U1191" i="2"/>
  <c r="W1191" i="2"/>
  <c r="Y1191" i="2"/>
  <c r="AD1191" i="2"/>
  <c r="E1192" i="2"/>
  <c r="F1192" i="2"/>
  <c r="U1192" i="2"/>
  <c r="W1192" i="2"/>
  <c r="Y1192" i="2"/>
  <c r="AD1192" i="2"/>
  <c r="E1193" i="2"/>
  <c r="F1193" i="2"/>
  <c r="H1193" i="2"/>
  <c r="U1193" i="2"/>
  <c r="W1193" i="2"/>
  <c r="Y1193" i="2"/>
  <c r="AD1193" i="2"/>
  <c r="E1194" i="2"/>
  <c r="F1194" i="2"/>
  <c r="U1194" i="2"/>
  <c r="W1194" i="2"/>
  <c r="Y1194" i="2"/>
  <c r="AD1194" i="2"/>
  <c r="E1195" i="2"/>
  <c r="F1195" i="2"/>
  <c r="H1195" i="2"/>
  <c r="U1195" i="2"/>
  <c r="W1195" i="2"/>
  <c r="Y1195" i="2"/>
  <c r="AD1195" i="2"/>
  <c r="E1196" i="2"/>
  <c r="F1196" i="2"/>
  <c r="H1196" i="2"/>
  <c r="U1196" i="2"/>
  <c r="W1196" i="2"/>
  <c r="Y1196" i="2"/>
  <c r="AD1196" i="2"/>
  <c r="E1197" i="2"/>
  <c r="F1197" i="2"/>
  <c r="H1197" i="2"/>
  <c r="U1197" i="2"/>
  <c r="W1197" i="2"/>
  <c r="Y1197" i="2"/>
  <c r="AD1197" i="2"/>
  <c r="E1198" i="2"/>
  <c r="F1198" i="2"/>
  <c r="U1198" i="2"/>
  <c r="W1198" i="2"/>
  <c r="Y1198" i="2"/>
  <c r="AD1198" i="2"/>
  <c r="E1199" i="2"/>
  <c r="F1199" i="2"/>
  <c r="U1199" i="2"/>
  <c r="W1199" i="2"/>
  <c r="Y1199" i="2"/>
  <c r="AD1199" i="2"/>
  <c r="E1200" i="2"/>
  <c r="F1200" i="2"/>
  <c r="U1200" i="2"/>
  <c r="W1200" i="2"/>
  <c r="Y1200" i="2"/>
  <c r="AD1200" i="2"/>
  <c r="E1201" i="2"/>
  <c r="F1201" i="2"/>
  <c r="U1201" i="2"/>
  <c r="W1201" i="2"/>
  <c r="Y1201" i="2"/>
  <c r="AD1201" i="2"/>
  <c r="E1202" i="2"/>
  <c r="F1202" i="2"/>
  <c r="H1202" i="2"/>
  <c r="U1202" i="2"/>
  <c r="W1202" i="2"/>
  <c r="Y1202" i="2"/>
  <c r="AD1202" i="2"/>
  <c r="E1203" i="2"/>
  <c r="F1203" i="2"/>
  <c r="H1203" i="2"/>
  <c r="U1203" i="2"/>
  <c r="W1203" i="2"/>
  <c r="Y1203" i="2"/>
  <c r="AD1203" i="2"/>
  <c r="E1204" i="2"/>
  <c r="F1204" i="2"/>
  <c r="U1204" i="2"/>
  <c r="W1204" i="2"/>
  <c r="Y1204" i="2"/>
  <c r="AD1204" i="2"/>
  <c r="E1205" i="2"/>
  <c r="F1205" i="2"/>
  <c r="H1205" i="2"/>
  <c r="U1205" i="2"/>
  <c r="W1205" i="2"/>
  <c r="Y1205" i="2"/>
  <c r="AD1205" i="2"/>
  <c r="E1206" i="2"/>
  <c r="F1206" i="2"/>
  <c r="H1206" i="2"/>
  <c r="U1206" i="2"/>
  <c r="W1206" i="2"/>
  <c r="Y1206" i="2"/>
  <c r="AD1206" i="2"/>
  <c r="E1207" i="2"/>
  <c r="F1207" i="2"/>
  <c r="U1207" i="2"/>
  <c r="W1207" i="2"/>
  <c r="Y1207" i="2"/>
  <c r="AD1207" i="2"/>
  <c r="E1208" i="2"/>
  <c r="F1208" i="2"/>
  <c r="H1208" i="2"/>
  <c r="U1208" i="2"/>
  <c r="W1208" i="2"/>
  <c r="Y1208" i="2"/>
  <c r="AD1208" i="2"/>
  <c r="E1209" i="2"/>
  <c r="F1209" i="2"/>
  <c r="H1209" i="2"/>
  <c r="U1209" i="2"/>
  <c r="W1209" i="2"/>
  <c r="Y1209" i="2"/>
  <c r="AD1209" i="2"/>
  <c r="E1210" i="2"/>
  <c r="F1210" i="2"/>
  <c r="H1210" i="2"/>
  <c r="U1210" i="2"/>
  <c r="W1210" i="2"/>
  <c r="Y1210" i="2"/>
  <c r="AD1210" i="2"/>
  <c r="E1211" i="2"/>
  <c r="F1211" i="2"/>
  <c r="H1211" i="2"/>
  <c r="U1211" i="2"/>
  <c r="W1211" i="2"/>
  <c r="Y1211" i="2"/>
  <c r="AD1211" i="2"/>
  <c r="E1212" i="2"/>
  <c r="F1212" i="2"/>
  <c r="H1212" i="2"/>
  <c r="U1212" i="2"/>
  <c r="W1212" i="2"/>
  <c r="Y1212" i="2"/>
  <c r="AD1212" i="2"/>
  <c r="E1213" i="2"/>
  <c r="F1213" i="2"/>
  <c r="H1213" i="2"/>
  <c r="U1213" i="2"/>
  <c r="W1213" i="2"/>
  <c r="Y1213" i="2"/>
  <c r="AD1213" i="2"/>
  <c r="E1214" i="2"/>
  <c r="F1214" i="2"/>
  <c r="H1214" i="2"/>
  <c r="U1214" i="2"/>
  <c r="W1214" i="2"/>
  <c r="Y1214" i="2"/>
  <c r="AD1214" i="2"/>
  <c r="E1215" i="2"/>
  <c r="F1215" i="2"/>
  <c r="U1215" i="2"/>
  <c r="W1215" i="2"/>
  <c r="Y1215" i="2"/>
  <c r="AD1215" i="2"/>
  <c r="E1216" i="2"/>
  <c r="F1216" i="2"/>
  <c r="U1216" i="2"/>
  <c r="W1216" i="2"/>
  <c r="Y1216" i="2"/>
  <c r="AD1216" i="2"/>
  <c r="E1217" i="2"/>
  <c r="F1217" i="2"/>
  <c r="U1217" i="2"/>
  <c r="W1217" i="2"/>
  <c r="Y1217" i="2"/>
  <c r="AD1217" i="2"/>
  <c r="E1218" i="2"/>
  <c r="F1218" i="2"/>
  <c r="U1218" i="2"/>
  <c r="W1218" i="2"/>
  <c r="Y1218" i="2"/>
  <c r="AD1218" i="2"/>
  <c r="E1219" i="2"/>
  <c r="F1219" i="2"/>
  <c r="U1219" i="2"/>
  <c r="W1219" i="2"/>
  <c r="Y1219" i="2"/>
  <c r="AD1219" i="2"/>
  <c r="E1220" i="2"/>
  <c r="F1220" i="2"/>
  <c r="H1220" i="2"/>
  <c r="U1220" i="2"/>
  <c r="W1220" i="2"/>
  <c r="Y1220" i="2"/>
  <c r="AD1220" i="2"/>
  <c r="E1221" i="2"/>
  <c r="F1221" i="2"/>
  <c r="H1221" i="2"/>
  <c r="U1221" i="2"/>
  <c r="W1221" i="2"/>
  <c r="Y1221" i="2"/>
  <c r="AD1221" i="2"/>
  <c r="E1222" i="2"/>
  <c r="F1222" i="2"/>
  <c r="U1222" i="2"/>
  <c r="W1222" i="2"/>
  <c r="Y1222" i="2"/>
  <c r="AD1222" i="2"/>
  <c r="E1223" i="2"/>
  <c r="F1223" i="2"/>
  <c r="H1223" i="2"/>
  <c r="U1223" i="2"/>
  <c r="W1223" i="2"/>
  <c r="Y1223" i="2"/>
  <c r="AD1223" i="2"/>
  <c r="E1224" i="2"/>
  <c r="F1224" i="2"/>
  <c r="H1224" i="2"/>
  <c r="U1224" i="2"/>
  <c r="W1224" i="2"/>
  <c r="Y1224" i="2"/>
  <c r="AD1224" i="2"/>
  <c r="E1225" i="2"/>
  <c r="F1225" i="2"/>
  <c r="U1225" i="2"/>
  <c r="W1225" i="2"/>
  <c r="Y1225" i="2"/>
  <c r="AD1225" i="2"/>
  <c r="E1226" i="2"/>
  <c r="F1226" i="2"/>
  <c r="H1226" i="2"/>
  <c r="U1226" i="2"/>
  <c r="W1226" i="2"/>
  <c r="Y1226" i="2"/>
  <c r="AD1226" i="2"/>
  <c r="E1227" i="2"/>
  <c r="F1227" i="2"/>
  <c r="H1227" i="2"/>
  <c r="U1227" i="2"/>
  <c r="W1227" i="2"/>
  <c r="Y1227" i="2"/>
  <c r="AD1227" i="2"/>
  <c r="E1228" i="2"/>
  <c r="F1228" i="2"/>
  <c r="H1228" i="2"/>
  <c r="U1228" i="2"/>
  <c r="W1228" i="2"/>
  <c r="Y1228" i="2"/>
  <c r="AD1228" i="2"/>
  <c r="E1229" i="2"/>
  <c r="F1229" i="2"/>
  <c r="U1229" i="2"/>
  <c r="W1229" i="2"/>
  <c r="Y1229" i="2"/>
  <c r="AD1229" i="2"/>
  <c r="E1230" i="2"/>
  <c r="F1230" i="2"/>
  <c r="H1230" i="2"/>
  <c r="U1230" i="2"/>
  <c r="W1230" i="2"/>
  <c r="Y1230" i="2"/>
  <c r="AD1230" i="2"/>
  <c r="E1231" i="2"/>
  <c r="F1231" i="2"/>
  <c r="H1231" i="2"/>
  <c r="U1231" i="2"/>
  <c r="W1231" i="2"/>
  <c r="Y1231" i="2"/>
  <c r="AD1231" i="2"/>
  <c r="E1232" i="2"/>
  <c r="F1232" i="2"/>
  <c r="U1232" i="2"/>
  <c r="W1232" i="2"/>
  <c r="Y1232" i="2"/>
  <c r="AD1232" i="2"/>
  <c r="E1233" i="2"/>
  <c r="F1233" i="2"/>
  <c r="U1233" i="2"/>
  <c r="W1233" i="2"/>
  <c r="Y1233" i="2"/>
  <c r="AD1233" i="2"/>
  <c r="E1234" i="2"/>
  <c r="F1234" i="2"/>
  <c r="U1234" i="2"/>
  <c r="W1234" i="2"/>
  <c r="Y1234" i="2"/>
  <c r="AD1234" i="2"/>
  <c r="E1235" i="2"/>
  <c r="F1235" i="2"/>
  <c r="H1235" i="2"/>
  <c r="U1235" i="2"/>
  <c r="W1235" i="2"/>
  <c r="Y1235" i="2"/>
  <c r="AD1235" i="2"/>
  <c r="E1236" i="2"/>
  <c r="F1236" i="2"/>
  <c r="U1236" i="2"/>
  <c r="W1236" i="2"/>
  <c r="Y1236" i="2"/>
  <c r="AD1236" i="2"/>
  <c r="E1237" i="2"/>
  <c r="F1237" i="2"/>
  <c r="U1237" i="2"/>
  <c r="W1237" i="2"/>
  <c r="Y1237" i="2"/>
  <c r="AD1237" i="2"/>
  <c r="E1238" i="2"/>
  <c r="F1238" i="2"/>
  <c r="U1238" i="2"/>
  <c r="W1238" i="2"/>
  <c r="Y1238" i="2"/>
  <c r="AD1238" i="2"/>
  <c r="E1239" i="2"/>
  <c r="F1239" i="2"/>
  <c r="U1239" i="2"/>
  <c r="W1239" i="2"/>
  <c r="Y1239" i="2"/>
  <c r="AD1239" i="2"/>
  <c r="E1240" i="2"/>
  <c r="F1240" i="2"/>
  <c r="U1240" i="2"/>
  <c r="W1240" i="2"/>
  <c r="Y1240" i="2"/>
  <c r="AD1240" i="2"/>
  <c r="E1241" i="2"/>
  <c r="F1241" i="2"/>
  <c r="U1241" i="2"/>
  <c r="W1241" i="2"/>
  <c r="Y1241" i="2"/>
  <c r="AD1241" i="2"/>
  <c r="E1242" i="2"/>
  <c r="F1242" i="2"/>
  <c r="U1242" i="2"/>
  <c r="W1242" i="2"/>
  <c r="Y1242" i="2"/>
  <c r="AD1242" i="2"/>
  <c r="E1243" i="2"/>
  <c r="F1243" i="2"/>
  <c r="H1243" i="2"/>
  <c r="U1243" i="2"/>
  <c r="W1243" i="2"/>
  <c r="Y1243" i="2"/>
  <c r="AD1243" i="2"/>
  <c r="E1244" i="2"/>
  <c r="F1244" i="2"/>
  <c r="U1244" i="2"/>
  <c r="W1244" i="2"/>
  <c r="Y1244" i="2"/>
  <c r="AD1244" i="2"/>
  <c r="E1245" i="2"/>
  <c r="F1245" i="2"/>
  <c r="H1245" i="2"/>
  <c r="U1245" i="2"/>
  <c r="W1245" i="2"/>
  <c r="Y1245" i="2"/>
  <c r="AD1245" i="2"/>
  <c r="E1246" i="2"/>
  <c r="F1246" i="2"/>
  <c r="H1246" i="2"/>
  <c r="U1246" i="2"/>
  <c r="W1246" i="2"/>
  <c r="Y1246" i="2"/>
  <c r="AD1246" i="2"/>
  <c r="E1247" i="2"/>
  <c r="F1247" i="2"/>
  <c r="U1247" i="2"/>
  <c r="W1247" i="2"/>
  <c r="Y1247" i="2"/>
  <c r="AD1247" i="2"/>
  <c r="E1248" i="2"/>
  <c r="F1248" i="2"/>
  <c r="H1248" i="2"/>
  <c r="U1248" i="2"/>
  <c r="W1248" i="2"/>
  <c r="Y1248" i="2"/>
  <c r="AD1248" i="2"/>
  <c r="E1249" i="2"/>
  <c r="F1249" i="2"/>
  <c r="H1249" i="2"/>
  <c r="U1249" i="2"/>
  <c r="W1249" i="2"/>
  <c r="Y1249" i="2"/>
  <c r="AD1249" i="2"/>
  <c r="E1250" i="2"/>
  <c r="F1250" i="2"/>
  <c r="H1250" i="2"/>
  <c r="U1250" i="2"/>
  <c r="W1250" i="2"/>
  <c r="Y1250" i="2"/>
  <c r="AD1250" i="2"/>
  <c r="E1251" i="2"/>
  <c r="F1251" i="2"/>
  <c r="H1251" i="2"/>
  <c r="U1251" i="2"/>
  <c r="W1251" i="2"/>
  <c r="Y1251" i="2"/>
  <c r="AD1251" i="2"/>
  <c r="E1252" i="2"/>
  <c r="F1252" i="2"/>
  <c r="U1252" i="2"/>
  <c r="W1252" i="2"/>
  <c r="Y1252" i="2"/>
  <c r="AD1252" i="2"/>
  <c r="E1253" i="2"/>
  <c r="F1253" i="2"/>
  <c r="U1253" i="2"/>
  <c r="W1253" i="2"/>
  <c r="Y1253" i="2"/>
  <c r="AD1253" i="2"/>
  <c r="E1254" i="2"/>
  <c r="F1254" i="2"/>
  <c r="U1254" i="2"/>
  <c r="W1254" i="2"/>
  <c r="Y1254" i="2"/>
  <c r="AD1254" i="2"/>
  <c r="E1255" i="2"/>
  <c r="F1255" i="2"/>
  <c r="H1255" i="2"/>
  <c r="U1255" i="2"/>
  <c r="W1255" i="2"/>
  <c r="Y1255" i="2"/>
  <c r="AD1255" i="2"/>
  <c r="E1256" i="2"/>
  <c r="F1256" i="2"/>
  <c r="U1256" i="2"/>
  <c r="W1256" i="2"/>
  <c r="Y1256" i="2"/>
  <c r="AD1256" i="2"/>
  <c r="E1257" i="2"/>
  <c r="F1257" i="2"/>
  <c r="H1257" i="2"/>
  <c r="U1257" i="2"/>
  <c r="W1257" i="2"/>
  <c r="Y1257" i="2"/>
  <c r="AD1257" i="2"/>
  <c r="E1258" i="2"/>
  <c r="F1258" i="2"/>
  <c r="H1258" i="2"/>
  <c r="U1258" i="2"/>
  <c r="W1258" i="2"/>
  <c r="Y1258" i="2"/>
  <c r="AD1258" i="2"/>
  <c r="E1259" i="2"/>
  <c r="F1259" i="2"/>
  <c r="U1259" i="2"/>
  <c r="W1259" i="2"/>
  <c r="Y1259" i="2"/>
  <c r="AD1259" i="2"/>
  <c r="E1260" i="2"/>
  <c r="F1260" i="2"/>
  <c r="H1260" i="2"/>
  <c r="U1260" i="2"/>
  <c r="W1260" i="2"/>
  <c r="Y1260" i="2"/>
  <c r="AD1260" i="2"/>
  <c r="E1261" i="2"/>
  <c r="F1261" i="2"/>
  <c r="H1261" i="2"/>
  <c r="U1261" i="2"/>
  <c r="W1261" i="2"/>
  <c r="Y1261" i="2"/>
  <c r="AD1261" i="2"/>
  <c r="E1262" i="2"/>
  <c r="F1262" i="2"/>
  <c r="H1262" i="2"/>
  <c r="U1262" i="2"/>
  <c r="W1262" i="2"/>
  <c r="Y1262" i="2"/>
  <c r="AD1262" i="2"/>
  <c r="E1263" i="2"/>
  <c r="F1263" i="2"/>
  <c r="U1263" i="2"/>
  <c r="W1263" i="2"/>
  <c r="Y1263" i="2"/>
  <c r="AD1263" i="2"/>
  <c r="E1264" i="2"/>
  <c r="F1264" i="2"/>
  <c r="U1264" i="2"/>
  <c r="W1264" i="2"/>
  <c r="Y1264" i="2"/>
  <c r="AD1264" i="2"/>
  <c r="E1265" i="2"/>
  <c r="F1265" i="2"/>
  <c r="U1265" i="2"/>
  <c r="W1265" i="2"/>
  <c r="Y1265" i="2"/>
  <c r="AD1265" i="2"/>
  <c r="E1266" i="2"/>
  <c r="F1266" i="2"/>
  <c r="H1266" i="2"/>
  <c r="U1266" i="2"/>
  <c r="W1266" i="2"/>
  <c r="Y1266" i="2"/>
  <c r="AD1266" i="2"/>
  <c r="E1267" i="2"/>
  <c r="F1267" i="2"/>
  <c r="H1267" i="2"/>
  <c r="U1267" i="2"/>
  <c r="W1267" i="2"/>
  <c r="Y1267" i="2"/>
  <c r="AD1267" i="2"/>
  <c r="E1268" i="2"/>
  <c r="F1268" i="2"/>
  <c r="U1268" i="2"/>
  <c r="W1268" i="2"/>
  <c r="Y1268" i="2"/>
  <c r="AD1268" i="2"/>
  <c r="E1269" i="2"/>
  <c r="F1269" i="2"/>
  <c r="H1269" i="2"/>
  <c r="U1269" i="2"/>
  <c r="W1269" i="2"/>
  <c r="Y1269" i="2"/>
  <c r="AD1269" i="2"/>
  <c r="E1270" i="2"/>
  <c r="F1270" i="2"/>
  <c r="H1270" i="2"/>
  <c r="U1270" i="2"/>
  <c r="W1270" i="2"/>
  <c r="Y1270" i="2"/>
  <c r="AD1270" i="2"/>
  <c r="E1271" i="2"/>
  <c r="F1271" i="2"/>
  <c r="H1271" i="2"/>
  <c r="U1271" i="2"/>
  <c r="W1271" i="2"/>
  <c r="Y1271" i="2"/>
  <c r="AD1271" i="2"/>
  <c r="E1272" i="2"/>
  <c r="F1272" i="2"/>
  <c r="H1272" i="2"/>
  <c r="U1272" i="2"/>
  <c r="W1272" i="2"/>
  <c r="Y1272" i="2"/>
  <c r="AD1272" i="2"/>
  <c r="E1273" i="2"/>
  <c r="F1273" i="2"/>
  <c r="H1273" i="2"/>
  <c r="U1273" i="2"/>
  <c r="W1273" i="2"/>
  <c r="Y1273" i="2"/>
  <c r="AD1273" i="2"/>
  <c r="E1274" i="2"/>
  <c r="F1274" i="2"/>
  <c r="U1274" i="2"/>
  <c r="W1274" i="2"/>
  <c r="Y1274" i="2"/>
  <c r="AD1274" i="2"/>
  <c r="E1275" i="2"/>
  <c r="F1275" i="2"/>
  <c r="U1275" i="2"/>
  <c r="W1275" i="2"/>
  <c r="Y1275" i="2"/>
  <c r="AD1275" i="2"/>
  <c r="E1276" i="2"/>
  <c r="F1276" i="2"/>
  <c r="U1276" i="2"/>
  <c r="W1276" i="2"/>
  <c r="Y1276" i="2"/>
  <c r="AD1276" i="2"/>
  <c r="E1277" i="2"/>
  <c r="F1277" i="2"/>
  <c r="U1277" i="2"/>
  <c r="W1277" i="2"/>
  <c r="Y1277" i="2"/>
  <c r="AD1277" i="2"/>
  <c r="E1278" i="2"/>
  <c r="F1278" i="2"/>
  <c r="H1278" i="2"/>
  <c r="U1278" i="2"/>
  <c r="W1278" i="2"/>
  <c r="Y1278" i="2"/>
  <c r="AD1278" i="2"/>
  <c r="E1279" i="2"/>
  <c r="F1279" i="2"/>
  <c r="U1279" i="2"/>
  <c r="W1279" i="2"/>
  <c r="Y1279" i="2"/>
  <c r="AD1279" i="2"/>
  <c r="E1280" i="2"/>
  <c r="F1280" i="2"/>
  <c r="H1280" i="2"/>
  <c r="U1280" i="2"/>
  <c r="W1280" i="2"/>
  <c r="Y1280" i="2"/>
  <c r="AD1280" i="2"/>
  <c r="E1281" i="2"/>
  <c r="F1281" i="2"/>
  <c r="U1281" i="2"/>
  <c r="W1281" i="2"/>
  <c r="Y1281" i="2"/>
  <c r="AD1281" i="2"/>
  <c r="E1282" i="2"/>
  <c r="F1282" i="2"/>
  <c r="H1282" i="2"/>
  <c r="U1282" i="2"/>
  <c r="W1282" i="2"/>
  <c r="Y1282" i="2"/>
  <c r="AD1282" i="2"/>
  <c r="E1283" i="2"/>
  <c r="F1283" i="2"/>
  <c r="U1283" i="2"/>
  <c r="W1283" i="2"/>
  <c r="Y1283" i="2"/>
  <c r="AD1283" i="2"/>
  <c r="E1284" i="2"/>
  <c r="F1284" i="2"/>
  <c r="H1284" i="2"/>
  <c r="U1284" i="2"/>
  <c r="W1284" i="2"/>
  <c r="Y1284" i="2"/>
  <c r="AD1284" i="2"/>
  <c r="E1285" i="2"/>
  <c r="F1285" i="2"/>
  <c r="U1285" i="2"/>
  <c r="W1285" i="2"/>
  <c r="Y1285" i="2"/>
  <c r="AD1285" i="2"/>
  <c r="E1286" i="2"/>
  <c r="F1286" i="2"/>
  <c r="U1286" i="2"/>
  <c r="W1286" i="2"/>
  <c r="Y1286" i="2"/>
  <c r="AD1286" i="2"/>
  <c r="E1287" i="2"/>
  <c r="F1287" i="2"/>
  <c r="U1287" i="2"/>
  <c r="W1287" i="2"/>
  <c r="Y1287" i="2"/>
  <c r="AD1287" i="2"/>
  <c r="E1288" i="2"/>
  <c r="F1288" i="2"/>
  <c r="H1288" i="2"/>
  <c r="U1288" i="2"/>
  <c r="W1288" i="2"/>
  <c r="Y1288" i="2"/>
  <c r="AD1288" i="2"/>
  <c r="E1289" i="2"/>
  <c r="F1289" i="2"/>
  <c r="H1289" i="2"/>
  <c r="U1289" i="2"/>
  <c r="W1289" i="2"/>
  <c r="Y1289" i="2"/>
  <c r="AD1289" i="2"/>
  <c r="E1290" i="2"/>
  <c r="F1290" i="2"/>
  <c r="U1290" i="2"/>
  <c r="W1290" i="2"/>
  <c r="Y1290" i="2"/>
  <c r="AD1290" i="2"/>
  <c r="E1291" i="2"/>
  <c r="F1291" i="2"/>
  <c r="H1291" i="2"/>
  <c r="U1291" i="2"/>
  <c r="W1291" i="2"/>
  <c r="Y1291" i="2"/>
  <c r="AD1291" i="2"/>
  <c r="E1292" i="2"/>
  <c r="F1292" i="2"/>
  <c r="H1292" i="2"/>
  <c r="U1292" i="2"/>
  <c r="W1292" i="2"/>
  <c r="Y1292" i="2"/>
  <c r="AD1292" i="2"/>
  <c r="E1293" i="2"/>
  <c r="F1293" i="2"/>
  <c r="H1293" i="2"/>
  <c r="U1293" i="2"/>
  <c r="W1293" i="2"/>
  <c r="Y1293" i="2"/>
  <c r="AD1293" i="2"/>
  <c r="E1294" i="2"/>
  <c r="F1294" i="2"/>
  <c r="H1294" i="2"/>
  <c r="U1294" i="2"/>
  <c r="W1294" i="2"/>
  <c r="Y1294" i="2"/>
  <c r="AD1294" i="2"/>
  <c r="E1295" i="2"/>
  <c r="F1295" i="2"/>
  <c r="H1295" i="2"/>
  <c r="U1295" i="2"/>
  <c r="W1295" i="2"/>
  <c r="Y1295" i="2"/>
  <c r="AD1295" i="2"/>
  <c r="E1296" i="2"/>
  <c r="F1296" i="2"/>
  <c r="H1296" i="2"/>
  <c r="U1296" i="2"/>
  <c r="W1296" i="2"/>
  <c r="Y1296" i="2"/>
  <c r="AD1296" i="2"/>
  <c r="E1297" i="2"/>
  <c r="F1297" i="2"/>
  <c r="U1297" i="2"/>
  <c r="W1297" i="2"/>
  <c r="Y1297" i="2"/>
  <c r="AD1297" i="2"/>
  <c r="E1298" i="2"/>
  <c r="F1298" i="2"/>
  <c r="H1298" i="2"/>
  <c r="U1298" i="2"/>
  <c r="W1298" i="2"/>
  <c r="Y1298" i="2"/>
  <c r="AD1298" i="2"/>
  <c r="E1299" i="2"/>
  <c r="F1299" i="2"/>
  <c r="U1299" i="2"/>
  <c r="W1299" i="2"/>
  <c r="Y1299" i="2"/>
  <c r="AD1299" i="2"/>
  <c r="E1300" i="2"/>
  <c r="F1300" i="2"/>
  <c r="H1300" i="2"/>
  <c r="U1300" i="2"/>
  <c r="W1300" i="2"/>
  <c r="Y1300" i="2"/>
  <c r="AD1300" i="2"/>
  <c r="E1301" i="2"/>
  <c r="F1301" i="2"/>
  <c r="U1301" i="2"/>
  <c r="W1301" i="2"/>
  <c r="Y1301" i="2"/>
  <c r="AD1301" i="2"/>
  <c r="E1302" i="2"/>
  <c r="F1302" i="2"/>
  <c r="U1302" i="2"/>
  <c r="W1302" i="2"/>
  <c r="Y1302" i="2"/>
  <c r="AD1302" i="2"/>
  <c r="E1303" i="2"/>
  <c r="F1303" i="2"/>
  <c r="U1303" i="2"/>
  <c r="W1303" i="2"/>
  <c r="Y1303" i="2"/>
  <c r="AD1303" i="2"/>
  <c r="E1304" i="2"/>
  <c r="F1304" i="2"/>
  <c r="U1304" i="2"/>
  <c r="W1304" i="2"/>
  <c r="Y1304" i="2"/>
  <c r="AD1304" i="2"/>
  <c r="E1305" i="2"/>
  <c r="F1305" i="2"/>
  <c r="H1305" i="2"/>
  <c r="U1305" i="2"/>
  <c r="W1305" i="2"/>
  <c r="Y1305" i="2"/>
  <c r="AD1305" i="2"/>
  <c r="E1306" i="2"/>
  <c r="F1306" i="2"/>
  <c r="H1306" i="2"/>
  <c r="U1306" i="2"/>
  <c r="W1306" i="2"/>
  <c r="Y1306" i="2"/>
  <c r="AD1306" i="2"/>
  <c r="E1307" i="2"/>
  <c r="F1307" i="2"/>
  <c r="H1307" i="2"/>
  <c r="U1307" i="2"/>
  <c r="W1307" i="2"/>
  <c r="Y1307" i="2"/>
  <c r="AD1307" i="2"/>
  <c r="E1308" i="2"/>
  <c r="F1308" i="2"/>
  <c r="H1308" i="2"/>
  <c r="U1308" i="2"/>
  <c r="W1308" i="2"/>
  <c r="Y1308" i="2"/>
  <c r="AD1308" i="2"/>
  <c r="E1309" i="2"/>
  <c r="F1309" i="2"/>
  <c r="U1309" i="2"/>
  <c r="W1309" i="2"/>
  <c r="Y1309" i="2"/>
  <c r="AD1309" i="2"/>
  <c r="E1310" i="2"/>
  <c r="F1310" i="2"/>
  <c r="H1310" i="2"/>
  <c r="U1310" i="2"/>
  <c r="W1310" i="2"/>
  <c r="Y1310" i="2"/>
  <c r="AD1310" i="2"/>
  <c r="E1311" i="2"/>
  <c r="F1311" i="2"/>
  <c r="U1311" i="2"/>
  <c r="W1311" i="2"/>
  <c r="Y1311" i="2"/>
  <c r="AD1311" i="2"/>
  <c r="E1312" i="2"/>
  <c r="F1312" i="2"/>
  <c r="U1312" i="2"/>
  <c r="W1312" i="2"/>
  <c r="Y1312" i="2"/>
  <c r="AD1312" i="2"/>
  <c r="E1313" i="2"/>
  <c r="F1313" i="2"/>
  <c r="H1313" i="2"/>
  <c r="U1313" i="2"/>
  <c r="W1313" i="2"/>
  <c r="Y1313" i="2"/>
  <c r="AD1313" i="2"/>
  <c r="E1314" i="2"/>
  <c r="F1314" i="2"/>
  <c r="U1314" i="2"/>
  <c r="W1314" i="2"/>
  <c r="Y1314" i="2"/>
  <c r="AD1314" i="2"/>
  <c r="E1315" i="2"/>
  <c r="F1315" i="2"/>
  <c r="H1315" i="2"/>
  <c r="U1315" i="2"/>
  <c r="W1315" i="2"/>
  <c r="Y1315" i="2"/>
  <c r="AD1315" i="2"/>
  <c r="E1316" i="2"/>
  <c r="F1316" i="2"/>
  <c r="U1316" i="2"/>
  <c r="W1316" i="2"/>
  <c r="Y1316" i="2"/>
  <c r="AD1316" i="2"/>
  <c r="E1317" i="2"/>
  <c r="F1317" i="2"/>
  <c r="U1317" i="2"/>
  <c r="W1317" i="2"/>
  <c r="Y1317" i="2"/>
  <c r="AD1317" i="2"/>
  <c r="E1318" i="2"/>
  <c r="F1318" i="2"/>
  <c r="U1318" i="2"/>
  <c r="W1318" i="2"/>
  <c r="Y1318" i="2"/>
  <c r="AD1318" i="2"/>
  <c r="E1319" i="2"/>
  <c r="F1319" i="2"/>
  <c r="H1319" i="2"/>
  <c r="U1319" i="2"/>
  <c r="W1319" i="2"/>
  <c r="Y1319" i="2"/>
  <c r="AD1319" i="2"/>
  <c r="E1320" i="2"/>
  <c r="F1320" i="2"/>
  <c r="H1320" i="2"/>
  <c r="U1320" i="2"/>
  <c r="W1320" i="2"/>
  <c r="Y1320" i="2"/>
  <c r="AD1320" i="2"/>
  <c r="E1321" i="2"/>
  <c r="F1321" i="2"/>
  <c r="U1321" i="2"/>
  <c r="W1321" i="2"/>
  <c r="Y1321" i="2"/>
  <c r="AD1321" i="2"/>
  <c r="E1322" i="2"/>
  <c r="F1322" i="2"/>
  <c r="H1322" i="2"/>
  <c r="U1322" i="2"/>
  <c r="W1322" i="2"/>
  <c r="Y1322" i="2"/>
  <c r="AD1322" i="2"/>
  <c r="E1323" i="2"/>
  <c r="F1323" i="2"/>
  <c r="H1323" i="2"/>
  <c r="U1323" i="2"/>
  <c r="W1323" i="2"/>
  <c r="Y1323" i="2"/>
  <c r="AD1323" i="2"/>
  <c r="E1324" i="2"/>
  <c r="F1324" i="2"/>
  <c r="U1324" i="2"/>
  <c r="W1324" i="2"/>
  <c r="Y1324" i="2"/>
  <c r="AD1324" i="2"/>
  <c r="B14" i="6"/>
  <c r="G18" i="6"/>
  <c r="G17" i="6"/>
  <c r="D14" i="6"/>
  <c r="C14" i="6"/>
  <c r="H1234" i="2" l="1"/>
  <c r="H1088" i="2"/>
  <c r="H1316" i="2"/>
  <c r="H1265" i="2"/>
  <c r="H1247" i="2"/>
  <c r="H1324" i="2"/>
  <c r="H1321" i="2"/>
  <c r="H1297" i="2"/>
  <c r="H1094" i="2"/>
  <c r="H1301" i="2"/>
  <c r="H1116" i="2"/>
  <c r="H1104" i="2"/>
  <c r="H1194" i="2"/>
  <c r="H1140" i="2"/>
  <c r="H1139" i="2"/>
  <c r="H986" i="2"/>
  <c r="H1169" i="2"/>
  <c r="H1134" i="2"/>
  <c r="H1137" i="2"/>
  <c r="H1177" i="2"/>
  <c r="H1120" i="2"/>
  <c r="H1097" i="2"/>
  <c r="H1198" i="2"/>
  <c r="H1163" i="2"/>
  <c r="H951" i="2"/>
  <c r="H1080" i="2"/>
  <c r="H1079" i="2"/>
  <c r="H1102" i="2"/>
  <c r="H1263" i="2"/>
  <c r="H1290" i="2"/>
  <c r="H1277" i="2"/>
  <c r="H1253" i="2"/>
  <c r="H1242" i="2"/>
  <c r="H1317" i="2"/>
  <c r="H1314" i="2"/>
  <c r="H1312" i="2"/>
  <c r="H1304" i="2"/>
  <c r="H1287" i="2"/>
  <c r="H1275" i="2"/>
  <c r="H1256" i="2"/>
  <c r="H1239" i="2"/>
  <c r="H1218" i="2"/>
  <c r="H1207" i="2"/>
  <c r="H1186" i="2"/>
  <c r="H1180" i="2"/>
  <c r="H1156" i="2"/>
  <c r="H1154" i="2"/>
  <c r="H1136" i="2"/>
  <c r="H1117" i="2"/>
  <c r="H1081" i="2"/>
  <c r="H1059" i="2"/>
  <c r="H1045" i="2"/>
  <c r="H1032" i="2"/>
  <c r="H1024" i="2"/>
  <c r="H1011" i="2"/>
  <c r="H989" i="2"/>
  <c r="H953" i="2"/>
  <c r="H891" i="2"/>
  <c r="H1254" i="2"/>
  <c r="H1309" i="2"/>
  <c r="H1302" i="2"/>
  <c r="H1259" i="2"/>
  <c r="H1244" i="2"/>
  <c r="H1222" i="2"/>
  <c r="H1200" i="2"/>
  <c r="H1192" i="2"/>
  <c r="H1172" i="2"/>
  <c r="H1161" i="2"/>
  <c r="H1126" i="2"/>
  <c r="H1107" i="2"/>
  <c r="H1058" i="2"/>
  <c r="H1039" i="2"/>
  <c r="H1010" i="2"/>
  <c r="H1002" i="2"/>
  <c r="H995" i="2"/>
  <c r="H988" i="2"/>
  <c r="H955" i="2"/>
  <c r="H896" i="2"/>
  <c r="H1299" i="2"/>
  <c r="H1283" i="2"/>
  <c r="H1252" i="2"/>
  <c r="H1286" i="2"/>
  <c r="H1274" i="2"/>
  <c r="H1236" i="2"/>
  <c r="H1233" i="2"/>
  <c r="H1225" i="2"/>
  <c r="H1215" i="2"/>
  <c r="H1188" i="2"/>
  <c r="H1142" i="2"/>
  <c r="H1129" i="2"/>
  <c r="H1119" i="2"/>
  <c r="H1100" i="2"/>
  <c r="H1089" i="2"/>
  <c r="H1083" i="2"/>
  <c r="H1044" i="2"/>
  <c r="H1038" i="2"/>
  <c r="H1030" i="2"/>
  <c r="H1065" i="2"/>
  <c r="H897" i="2"/>
  <c r="H867" i="2"/>
  <c r="H818" i="2"/>
  <c r="H1199" i="2"/>
  <c r="H1187" i="2"/>
  <c r="H1184" i="2"/>
  <c r="H1174" i="2"/>
  <c r="H1158" i="2"/>
  <c r="H1149" i="2"/>
  <c r="H1128" i="2"/>
  <c r="H1122" i="2"/>
  <c r="H1109" i="2"/>
  <c r="H1105" i="2"/>
  <c r="H1082" i="2"/>
  <c r="H1078" i="2"/>
  <c r="H1071" i="2"/>
  <c r="H1043" i="2"/>
  <c r="H1028" i="2"/>
  <c r="H1021" i="2"/>
  <c r="H970" i="2"/>
  <c r="H950" i="2"/>
  <c r="H935" i="2"/>
  <c r="H934" i="2"/>
  <c r="H886" i="2"/>
  <c r="H1318" i="2"/>
  <c r="H1241" i="2"/>
  <c r="H1238" i="2"/>
  <c r="H1229" i="2"/>
  <c r="H1217" i="2"/>
  <c r="H1181" i="2"/>
  <c r="H1168" i="2"/>
  <c r="H1157" i="2"/>
  <c r="H1155" i="2"/>
  <c r="H1132" i="2"/>
  <c r="H1103" i="2"/>
  <c r="H1096" i="2"/>
  <c r="H1069" i="2"/>
  <c r="H1035" i="2"/>
  <c r="H1027" i="2"/>
  <c r="H1007" i="2"/>
  <c r="H999" i="2"/>
  <c r="H985" i="2"/>
  <c r="H949" i="2"/>
  <c r="H924" i="2"/>
  <c r="H926" i="2"/>
  <c r="H931" i="2"/>
  <c r="H1062" i="2"/>
  <c r="H1070" i="2"/>
  <c r="H933" i="2"/>
  <c r="H870" i="2"/>
  <c r="H1311" i="2"/>
  <c r="H1285" i="2"/>
  <c r="H1279" i="2"/>
  <c r="H1264" i="2"/>
  <c r="H1204" i="2"/>
  <c r="H1201" i="2"/>
  <c r="H1167" i="2"/>
  <c r="H1160" i="2"/>
  <c r="H1148" i="2"/>
  <c r="H1112" i="2"/>
  <c r="H1108" i="2"/>
  <c r="H1084" i="2"/>
  <c r="H1073" i="2"/>
  <c r="H1042" i="2"/>
  <c r="H998" i="2"/>
  <c r="H981" i="2"/>
  <c r="H967" i="2"/>
  <c r="H966" i="2"/>
  <c r="H947" i="2"/>
  <c r="H946" i="2"/>
  <c r="H915" i="2"/>
  <c r="H902" i="2"/>
  <c r="H873" i="2"/>
  <c r="H1276" i="2"/>
  <c r="H1303" i="2"/>
  <c r="H1268" i="2"/>
  <c r="H1240" i="2"/>
  <c r="H1237" i="2"/>
  <c r="H1232" i="2"/>
  <c r="H1219" i="2"/>
  <c r="H1216" i="2"/>
  <c r="H1151" i="2"/>
  <c r="H1124" i="2"/>
  <c r="H1077" i="2"/>
  <c r="H1054" i="2"/>
  <c r="H1041" i="2"/>
  <c r="H1025" i="2"/>
  <c r="H965" i="2"/>
  <c r="H958" i="2"/>
  <c r="H918" i="2"/>
  <c r="H1281" i="2"/>
  <c r="H1182" i="2"/>
  <c r="H1173" i="2"/>
  <c r="H1147" i="2"/>
  <c r="H1123" i="2"/>
  <c r="H1091" i="2"/>
  <c r="H1076" i="2"/>
  <c r="H1067" i="2"/>
  <c r="H1046" i="2"/>
  <c r="H1018" i="2"/>
  <c r="H1004" i="2"/>
  <c r="H991" i="2"/>
  <c r="H979" i="2"/>
  <c r="H977" i="2"/>
  <c r="H964" i="2"/>
  <c r="H957" i="2"/>
  <c r="H940" i="2"/>
  <c r="H879" i="2"/>
  <c r="H1053" i="2"/>
  <c r="H1015" i="2"/>
  <c r="H1000" i="2"/>
  <c r="H900" i="2"/>
  <c r="H858" i="2"/>
  <c r="H801" i="2"/>
  <c r="H788" i="2"/>
  <c r="H929" i="2"/>
  <c r="H916" i="2"/>
  <c r="H906" i="2"/>
  <c r="H888" i="2"/>
  <c r="H876" i="2"/>
  <c r="H845" i="2"/>
  <c r="H825" i="2"/>
  <c r="H817" i="2"/>
  <c r="H954" i="2"/>
  <c r="H938" i="2"/>
  <c r="H912" i="2"/>
  <c r="H836" i="2"/>
  <c r="H832" i="2"/>
  <c r="H945" i="2"/>
  <c r="H909" i="2"/>
  <c r="H901" i="2"/>
  <c r="H898" i="2"/>
  <c r="H893" i="2"/>
  <c r="H890" i="2"/>
  <c r="H887" i="2"/>
  <c r="H880" i="2"/>
  <c r="H878" i="2"/>
  <c r="H875" i="2"/>
  <c r="H857" i="2"/>
  <c r="H840" i="2"/>
  <c r="H835" i="2"/>
  <c r="H831" i="2"/>
  <c r="H778" i="2"/>
  <c r="H1047" i="2"/>
  <c r="H996" i="2"/>
  <c r="H925" i="2"/>
  <c r="H884" i="2"/>
  <c r="H847" i="2"/>
  <c r="H830" i="2"/>
  <c r="H810" i="2"/>
  <c r="H920" i="2"/>
  <c r="H895" i="2"/>
  <c r="H889" i="2"/>
  <c r="H877" i="2"/>
  <c r="H871" i="2"/>
  <c r="H850" i="2"/>
  <c r="H821" i="2"/>
  <c r="H813" i="2"/>
  <c r="H1051" i="2"/>
  <c r="H1023" i="2"/>
  <c r="H963" i="2"/>
  <c r="H937" i="2"/>
  <c r="H827" i="2"/>
  <c r="H910" i="2"/>
  <c r="H907" i="2"/>
  <c r="H862" i="2"/>
  <c r="H854" i="2"/>
  <c r="H849" i="2"/>
  <c r="H833" i="2"/>
  <c r="H820" i="2"/>
  <c r="H795" i="2"/>
  <c r="H785" i="2"/>
  <c r="H808" i="2"/>
  <c r="H811" i="2"/>
  <c r="H829" i="2"/>
  <c r="H812" i="2"/>
  <c r="H800" i="2"/>
  <c r="H750" i="2"/>
  <c r="H748" i="2"/>
  <c r="H734" i="2"/>
  <c r="H724" i="2"/>
  <c r="H717" i="2"/>
  <c r="H703" i="2"/>
  <c r="H758" i="2"/>
  <c r="H716" i="2"/>
  <c r="H699" i="2"/>
  <c r="H655" i="2"/>
  <c r="H640" i="2"/>
  <c r="H598" i="2"/>
  <c r="H518" i="2"/>
  <c r="H807" i="2"/>
  <c r="H747" i="2"/>
  <c r="H714" i="2"/>
  <c r="H689" i="2"/>
  <c r="H673" i="2"/>
  <c r="H725" i="2"/>
  <c r="H740" i="2"/>
  <c r="H684" i="2"/>
  <c r="H793" i="2"/>
  <c r="H776" i="2"/>
  <c r="H770" i="2"/>
  <c r="H691" i="2"/>
  <c r="H687" i="2"/>
  <c r="H671" i="2"/>
  <c r="H769" i="2"/>
  <c r="H757" i="2"/>
  <c r="H745" i="2"/>
  <c r="H564" i="2"/>
  <c r="H797" i="2"/>
  <c r="H786" i="2"/>
  <c r="H761" i="2"/>
  <c r="H608" i="2"/>
  <c r="H775" i="2"/>
  <c r="H756" i="2"/>
  <c r="H744" i="2"/>
  <c r="H735" i="2"/>
  <c r="H727" i="2"/>
  <c r="H719" i="2"/>
  <c r="H628" i="2"/>
  <c r="H626" i="2"/>
  <c r="H613" i="2"/>
  <c r="H792" i="2"/>
  <c r="H755" i="2"/>
  <c r="H743" i="2"/>
  <c r="H694" i="2"/>
  <c r="H614" i="2"/>
  <c r="H603" i="2"/>
  <c r="H653" i="2"/>
  <c r="H705" i="2"/>
  <c r="H702" i="2"/>
  <c r="H670" i="2"/>
  <c r="H616" i="2"/>
  <c r="H602" i="2"/>
  <c r="H588" i="2"/>
  <c r="H580" i="2"/>
  <c r="H579" i="2"/>
  <c r="H536" i="2"/>
  <c r="H535" i="2"/>
  <c r="H696" i="2"/>
  <c r="H683" i="2"/>
  <c r="H672" i="2"/>
  <c r="H629" i="2"/>
  <c r="H609" i="2"/>
  <c r="H605" i="2"/>
  <c r="H591" i="2"/>
  <c r="H556" i="2"/>
  <c r="H789" i="2"/>
  <c r="H759" i="2"/>
  <c r="H657" i="2"/>
  <c r="H649" i="2"/>
  <c r="H607" i="2"/>
  <c r="H509" i="2"/>
  <c r="H570" i="2"/>
  <c r="H584" i="2"/>
  <c r="H701" i="2"/>
  <c r="H695" i="2"/>
  <c r="H690" i="2"/>
  <c r="H678" i="2"/>
  <c r="H639" i="2"/>
  <c r="H618" i="2"/>
  <c r="H606" i="2"/>
  <c r="H604" i="2"/>
  <c r="H590" i="2"/>
  <c r="H547" i="2"/>
  <c r="H749" i="2"/>
  <c r="H739" i="2"/>
  <c r="H718" i="2"/>
  <c r="H711" i="2"/>
  <c r="H706" i="2"/>
  <c r="H704" i="2"/>
  <c r="H669" i="2"/>
  <c r="H665" i="2"/>
  <c r="H631" i="2"/>
  <c r="H622" i="2"/>
  <c r="H617" i="2"/>
  <c r="H585" i="2"/>
  <c r="H562" i="2"/>
  <c r="H765" i="2"/>
  <c r="H728" i="2"/>
  <c r="H612" i="2"/>
  <c r="H583" i="2"/>
  <c r="H575" i="2"/>
  <c r="H572" i="2"/>
  <c r="H526" i="2"/>
  <c r="H522" i="2"/>
  <c r="H663" i="2"/>
  <c r="H645" i="2"/>
  <c r="H637" i="2"/>
  <c r="H633" i="2"/>
  <c r="H630" i="2"/>
  <c r="H597" i="2"/>
  <c r="H592" i="2"/>
  <c r="H589" i="2"/>
  <c r="H571" i="2"/>
  <c r="H543" i="2"/>
  <c r="H541" i="2"/>
  <c r="H530" i="2"/>
  <c r="H697" i="2"/>
  <c r="H648" i="2"/>
  <c r="H596" i="2"/>
  <c r="H573" i="2"/>
  <c r="H557" i="2"/>
  <c r="H555" i="2"/>
  <c r="H540" i="2"/>
  <c r="H525" i="2"/>
  <c r="H508" i="2"/>
  <c r="H474" i="2"/>
  <c r="H471" i="2"/>
  <c r="H473" i="2"/>
  <c r="H501" i="2"/>
  <c r="H481" i="2"/>
  <c r="H445" i="2"/>
  <c r="H437" i="2"/>
  <c r="H476" i="2"/>
  <c r="H523" i="2"/>
  <c r="H494" i="2"/>
  <c r="H492" i="2"/>
  <c r="H552" i="2"/>
  <c r="H534" i="2"/>
  <c r="H529" i="2"/>
  <c r="H563" i="2"/>
  <c r="H533" i="2"/>
  <c r="H505" i="2"/>
  <c r="H502" i="2"/>
  <c r="H489" i="2"/>
  <c r="H488" i="2"/>
  <c r="H368" i="2"/>
  <c r="H559" i="2"/>
  <c r="H520" i="2"/>
  <c r="H500" i="2"/>
  <c r="H527" i="2"/>
  <c r="H399" i="2"/>
  <c r="H544" i="2"/>
  <c r="H538" i="2"/>
  <c r="H499" i="2"/>
  <c r="H456" i="2"/>
  <c r="H469" i="2"/>
  <c r="H548" i="2"/>
  <c r="H472" i="2"/>
  <c r="H477" i="2"/>
  <c r="H479" i="2"/>
  <c r="H521" i="2"/>
  <c r="H519" i="2"/>
  <c r="H371" i="2"/>
  <c r="H498" i="2"/>
  <c r="H466" i="2"/>
  <c r="H442" i="2"/>
  <c r="H424" i="2"/>
  <c r="H405" i="2"/>
  <c r="H468" i="2"/>
  <c r="H447" i="2"/>
  <c r="H394" i="2"/>
  <c r="H363" i="2"/>
  <c r="H356" i="2"/>
  <c r="H331" i="2"/>
  <c r="H515" i="2"/>
  <c r="H482" i="2"/>
  <c r="H478" i="2"/>
  <c r="H465" i="2"/>
  <c r="H455" i="2"/>
  <c r="H452" i="2"/>
  <c r="H449" i="2"/>
  <c r="H435" i="2"/>
  <c r="H422" i="2"/>
  <c r="H383" i="2"/>
  <c r="H380" i="2"/>
  <c r="H354" i="2"/>
  <c r="H349" i="2"/>
  <c r="H532" i="2"/>
  <c r="H506" i="2"/>
  <c r="H480" i="2"/>
  <c r="H457" i="2"/>
  <c r="H404" i="2"/>
  <c r="H377" i="2"/>
  <c r="H370" i="2"/>
  <c r="H366" i="2"/>
  <c r="H362" i="2"/>
  <c r="H360" i="2"/>
  <c r="H344" i="2"/>
  <c r="H327" i="2"/>
  <c r="H467" i="2"/>
  <c r="H464" i="2"/>
  <c r="H454" i="2"/>
  <c r="H444" i="2"/>
  <c r="H426" i="2"/>
  <c r="H418" i="2"/>
  <c r="H400" i="2"/>
  <c r="H396" i="2"/>
  <c r="H359" i="2"/>
  <c r="H348" i="2"/>
  <c r="H329" i="2"/>
  <c r="H429" i="2"/>
  <c r="H415" i="2"/>
  <c r="H389" i="2"/>
  <c r="H385" i="2"/>
  <c r="H372" i="2"/>
  <c r="H365" i="2"/>
  <c r="H351" i="2"/>
  <c r="H340" i="2"/>
  <c r="H453" i="2"/>
  <c r="H448" i="2"/>
  <c r="H382" i="2"/>
  <c r="H376" i="2"/>
  <c r="H361" i="2"/>
  <c r="H352" i="2"/>
  <c r="H364" i="2"/>
  <c r="H451" i="2"/>
  <c r="H446" i="2"/>
  <c r="H433" i="2"/>
  <c r="H428" i="2"/>
  <c r="H423" i="2"/>
  <c r="H420" i="2"/>
  <c r="H417" i="2"/>
  <c r="H402" i="2"/>
  <c r="H392" i="2"/>
  <c r="H384" i="2"/>
  <c r="H346" i="2"/>
  <c r="H470" i="2"/>
  <c r="H443" i="2"/>
  <c r="H416" i="2"/>
  <c r="H409" i="2"/>
  <c r="H375" i="2"/>
  <c r="H350" i="2"/>
  <c r="H345" i="2"/>
  <c r="H355" i="2"/>
  <c r="H326" i="2"/>
  <c r="H317" i="2"/>
  <c r="H322" i="2"/>
  <c r="H290" i="2"/>
  <c r="H287" i="2"/>
  <c r="H278" i="2"/>
  <c r="H277" i="2"/>
  <c r="H254" i="2"/>
  <c r="H178" i="2"/>
  <c r="H321" i="2"/>
  <c r="H315" i="2"/>
  <c r="H286" i="2"/>
  <c r="H204" i="2"/>
  <c r="H309" i="2"/>
  <c r="H295" i="2"/>
  <c r="H229" i="2"/>
  <c r="H213" i="2"/>
  <c r="H191" i="2"/>
  <c r="H294" i="2"/>
  <c r="H269" i="2"/>
  <c r="H234" i="2"/>
  <c r="H319" i="2"/>
  <c r="H283" i="2"/>
  <c r="H268" i="2"/>
  <c r="H328" i="2"/>
  <c r="H313" i="2"/>
  <c r="H307" i="2"/>
  <c r="H306" i="2"/>
  <c r="H298" i="2"/>
  <c r="H297" i="2"/>
  <c r="H292" i="2"/>
  <c r="H279" i="2"/>
  <c r="H266" i="2"/>
  <c r="H304" i="2"/>
  <c r="H276" i="2"/>
  <c r="H252" i="2"/>
  <c r="H257" i="2"/>
  <c r="H255" i="2"/>
  <c r="H247" i="2"/>
  <c r="H241" i="2"/>
  <c r="H231" i="2"/>
  <c r="H223" i="2"/>
  <c r="H220" i="2"/>
  <c r="H194" i="2"/>
  <c r="H185" i="2"/>
  <c r="H259" i="2"/>
  <c r="H235" i="2"/>
  <c r="H206" i="2"/>
  <c r="H193" i="2"/>
  <c r="H188" i="2"/>
  <c r="H270" i="2"/>
  <c r="H249" i="2"/>
  <c r="H216" i="2"/>
  <c r="H273" i="2"/>
  <c r="H261" i="2"/>
  <c r="H197" i="2"/>
  <c r="H182" i="2"/>
  <c r="H225" i="2"/>
  <c r="H222" i="2"/>
  <c r="H203" i="2"/>
  <c r="H202" i="2"/>
  <c r="H196" i="2"/>
  <c r="H119" i="2"/>
  <c r="H267" i="2"/>
  <c r="H263" i="2"/>
  <c r="H260" i="2"/>
  <c r="H239" i="2"/>
  <c r="H236" i="2"/>
  <c r="H218" i="2"/>
  <c r="H311" i="2"/>
  <c r="H251" i="2"/>
  <c r="H224" i="2"/>
  <c r="H221" i="2"/>
  <c r="H209" i="2"/>
  <c r="H169" i="2"/>
  <c r="H181" i="2"/>
  <c r="H150" i="2"/>
  <c r="H256" i="2"/>
  <c r="H228" i="2"/>
  <c r="H211" i="2"/>
  <c r="H177" i="2"/>
  <c r="H172" i="2"/>
  <c r="H163" i="2"/>
  <c r="H153" i="2"/>
  <c r="H145" i="2"/>
  <c r="H189" i="2"/>
  <c r="H171" i="2"/>
  <c r="H170" i="2"/>
  <c r="H138" i="2"/>
  <c r="H90" i="2"/>
  <c r="H132" i="2"/>
  <c r="H124" i="2"/>
  <c r="H123" i="2"/>
  <c r="H111" i="2"/>
  <c r="H120" i="2"/>
  <c r="H62" i="2"/>
  <c r="H175" i="2"/>
  <c r="H158" i="2"/>
  <c r="H165" i="2"/>
  <c r="H144" i="2"/>
  <c r="H143" i="2"/>
  <c r="H173" i="2"/>
  <c r="H155" i="2"/>
  <c r="H146" i="2"/>
  <c r="H129" i="2"/>
  <c r="H108" i="2"/>
  <c r="H97" i="2"/>
  <c r="H76" i="2"/>
  <c r="H29" i="2"/>
  <c r="H24" i="2"/>
  <c r="H96" i="2"/>
  <c r="H94" i="2"/>
  <c r="H81" i="2"/>
  <c r="H72" i="2"/>
  <c r="H61" i="2"/>
  <c r="H51" i="2"/>
  <c r="H45" i="2"/>
  <c r="H37" i="2"/>
  <c r="H34" i="2"/>
  <c r="H22" i="2"/>
  <c r="H91" i="2"/>
  <c r="H56" i="2"/>
  <c r="H44" i="2"/>
  <c r="H18" i="2"/>
  <c r="H139" i="2"/>
  <c r="H135" i="2"/>
  <c r="H122" i="2"/>
  <c r="H110" i="2"/>
  <c r="H65" i="2"/>
  <c r="H40" i="2"/>
  <c r="H5" i="2"/>
  <c r="H101" i="2"/>
  <c r="H98" i="2"/>
  <c r="H74" i="2"/>
  <c r="H60" i="2"/>
  <c r="H39" i="2"/>
  <c r="H33" i="2"/>
  <c r="H4" i="2"/>
  <c r="H3" i="2"/>
  <c r="H128" i="2"/>
  <c r="H112" i="2"/>
  <c r="H104" i="2"/>
  <c r="H95" i="2"/>
  <c r="H92" i="2"/>
  <c r="H58" i="2"/>
  <c r="H47" i="2"/>
  <c r="H107" i="2"/>
  <c r="H69" i="2"/>
  <c r="H38" i="2"/>
  <c r="H36" i="2"/>
  <c r="H20" i="2"/>
  <c r="H106" i="2"/>
  <c r="H103" i="2"/>
  <c r="H84" i="2"/>
  <c r="H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75CCD2-958E-4223-8DFF-9DDBB8BAEC18}" keepAlive="1" name="Consulta - Anexar1" description="Conexión a la consulta 'Anexar1' en el libro." type="5" refreshedVersion="0" background="1">
    <dbPr connection="Provider=Microsoft.Mashup.OleDb.1;Data Source=$Workbook$;Location=Anexar1;Extended Properties=&quot;&quot;" command="SELECT * FROM [Anexar1]"/>
  </connection>
  <connection id="2" xr16:uid="{971F1858-C071-41ED-A702-0858462F1B96}" keepAlive="1" name="Consulta - datos_chargeback_2001_parte_1_modificado" description="Conexión a la consulta 'datos_chargeback_2001_parte_1_modificado' en el libro." type="5" refreshedVersion="0" background="1">
    <dbPr connection="Provider=Microsoft.Mashup.OleDb.1;Data Source=$Workbook$;Location=datos_chargeback_2001_parte_1_modificado;Extended Properties=&quot;&quot;" command="SELECT * FROM [datos_chargeback_2001_parte_1_modificado]"/>
  </connection>
  <connection id="3" xr16:uid="{740F7498-DB0E-4D09-850C-C3E013A72CFC}" keepAlive="1" name="Consulta - datos_chargeback_2001_parte_1_modificado (2)" description="Conexión a la consulta 'datos_chargeback_2001_parte_1_modificado (2)' en el libro." type="5" refreshedVersion="8" background="1" saveData="1">
    <dbPr connection="Provider=Microsoft.Mashup.OleDb.1;Data Source=$Workbook$;Location=&quot;datos_chargeback_2001_parte_1_modificado (2)&quot;;Extended Properties=&quot;&quot;" command="SELECT * FROM [datos_chargeback_2001_parte_1_modificado (2)]"/>
  </connection>
  <connection id="4" xr16:uid="{36A9714C-A622-4B3E-84B9-0F260E3B6A44}" keepAlive="1" name="Consulta - datos_chargeback_2001_parte_2_modificado" description="Conexión a la consulta 'datos_chargeback_2001_parte_2_modificado' en el libro." type="5" refreshedVersion="8" background="1" saveData="1">
    <dbPr connection="Provider=Microsoft.Mashup.OleDb.1;Data Source=$Workbook$;Location=datos_chargeback_2001_parte_2_modificado;Extended Properties=&quot;&quot;" command="SELECT * FROM [datos_chargeback_2001_parte_2_modificado]"/>
  </connection>
</connections>
</file>

<file path=xl/sharedStrings.xml><?xml version="1.0" encoding="utf-8"?>
<sst xmlns="http://schemas.openxmlformats.org/spreadsheetml/2006/main" count="34464" uniqueCount="5538">
  <si>
    <t>ID del caso</t>
  </si>
  <si>
    <t>Fecha de transacción</t>
  </si>
  <si>
    <t>Fecha de disputa</t>
  </si>
  <si>
    <t>Monto de la transacción (USD)</t>
  </si>
  <si>
    <t>Tipo de tarjeta</t>
  </si>
  <si>
    <t>Tipo de operación</t>
  </si>
  <si>
    <t>Motivo del chargeback</t>
  </si>
  <si>
    <t>Categoría del comercio</t>
  </si>
  <si>
    <t>Estado de la disputa</t>
  </si>
  <si>
    <t>País del cliente</t>
  </si>
  <si>
    <t>Caso fallido</t>
  </si>
  <si>
    <t>Tipología de fraude</t>
  </si>
  <si>
    <t>Transaction_Amount</t>
  </si>
  <si>
    <t>Merchant_Name</t>
  </si>
  <si>
    <t>Chargeback_Status</t>
  </si>
  <si>
    <t>Recuperación_CBKs</t>
  </si>
  <si>
    <t>Devoluciones_Comercio</t>
  </si>
  <si>
    <t>Fallido</t>
  </si>
  <si>
    <t>ARN de la operación</t>
  </si>
  <si>
    <t>Estado del informe</t>
  </si>
  <si>
    <t>Fecha del informe</t>
  </si>
  <si>
    <t>Fraude evitado (USD)</t>
  </si>
  <si>
    <t>País del Merchant</t>
  </si>
  <si>
    <t>C-000001</t>
  </si>
  <si>
    <t>Crédito</t>
  </si>
  <si>
    <t>Operación</t>
  </si>
  <si>
    <t>Fraude sospechado</t>
  </si>
  <si>
    <t>Electrónica</t>
  </si>
  <si>
    <t>Perdida</t>
  </si>
  <si>
    <t>Australia</t>
  </si>
  <si>
    <t>No</t>
  </si>
  <si>
    <t>Phishing</t>
  </si>
  <si>
    <t>Comercio_1378</t>
  </si>
  <si>
    <t>PRE-ARBITRAJE NO CONTINUADO</t>
  </si>
  <si>
    <t>ARN00000001</t>
  </si>
  <si>
    <t>Pendiente</t>
  </si>
  <si>
    <t>India</t>
  </si>
  <si>
    <t>C-000002</t>
  </si>
  <si>
    <t>Débito</t>
  </si>
  <si>
    <t>Cambio de divisa</t>
  </si>
  <si>
    <t>Transacción no autorizada</t>
  </si>
  <si>
    <t>Salud y belleza</t>
  </si>
  <si>
    <t>Ganada</t>
  </si>
  <si>
    <t>México</t>
  </si>
  <si>
    <t>Fraude amistoso</t>
  </si>
  <si>
    <t>Comercio_1948</t>
  </si>
  <si>
    <t>CBK GANADO</t>
  </si>
  <si>
    <t>ARN00000002</t>
  </si>
  <si>
    <t>Hecho</t>
  </si>
  <si>
    <t>2023-01-02</t>
  </si>
  <si>
    <t>Canadá</t>
  </si>
  <si>
    <t>C-000003</t>
  </si>
  <si>
    <t>Ropa y accesorios</t>
  </si>
  <si>
    <t>Alemania</t>
  </si>
  <si>
    <t>Sí</t>
  </si>
  <si>
    <t>Uso no autorizado</t>
  </si>
  <si>
    <t>Comercio_878</t>
  </si>
  <si>
    <t>ARN00000003</t>
  </si>
  <si>
    <t>C-000004</t>
  </si>
  <si>
    <t>Hogar y jardín</t>
  </si>
  <si>
    <t>Comercio_1401</t>
  </si>
  <si>
    <t>DEVOLUCIÓN COMERCIO</t>
  </si>
  <si>
    <t>ARN00000004</t>
  </si>
  <si>
    <t>2023-01-04</t>
  </si>
  <si>
    <t>Estados Unidos</t>
  </si>
  <si>
    <t>C-000005</t>
  </si>
  <si>
    <t>Fraude de identidad</t>
  </si>
  <si>
    <t>Comercio_864</t>
  </si>
  <si>
    <t>ARN00000005</t>
  </si>
  <si>
    <t>C-000006</t>
  </si>
  <si>
    <t>Reino Unido</t>
  </si>
  <si>
    <t>Comercio_1821</t>
  </si>
  <si>
    <t>ARN00000006</t>
  </si>
  <si>
    <t>C-000007</t>
  </si>
  <si>
    <t>Reembolso no procesado</t>
  </si>
  <si>
    <t>Robo de tarjeta</t>
  </si>
  <si>
    <t>Comercio_591</t>
  </si>
  <si>
    <t>ARN00000007</t>
  </si>
  <si>
    <t>2023-01-07</t>
  </si>
  <si>
    <t>C-000008</t>
  </si>
  <si>
    <t>Producto defectuoso</t>
  </si>
  <si>
    <t>Comercio_1753</t>
  </si>
  <si>
    <t>ARN00000008</t>
  </si>
  <si>
    <t>2023-01-08</t>
  </si>
  <si>
    <t>C-000009</t>
  </si>
  <si>
    <t>Entretenimiento</t>
  </si>
  <si>
    <t>Comercio_974</t>
  </si>
  <si>
    <t>ARN00000009</t>
  </si>
  <si>
    <t>C-000010</t>
  </si>
  <si>
    <t>Comercio_306</t>
  </si>
  <si>
    <t>ARN00000010</t>
  </si>
  <si>
    <t>2023-01-10</t>
  </si>
  <si>
    <t>C-000011</t>
  </si>
  <si>
    <t>Comida y bebidas</t>
  </si>
  <si>
    <t>Comercio_1285</t>
  </si>
  <si>
    <t>ARN00000011</t>
  </si>
  <si>
    <t>2023-01-11</t>
  </si>
  <si>
    <t>C-000012</t>
  </si>
  <si>
    <t>Comercio_1747</t>
  </si>
  <si>
    <t>ARN00000012</t>
  </si>
  <si>
    <t>2023-01-12</t>
  </si>
  <si>
    <t>C-000013</t>
  </si>
  <si>
    <t>Comercio_1802</t>
  </si>
  <si>
    <t>ARN00000013</t>
  </si>
  <si>
    <t>2023-01-13</t>
  </si>
  <si>
    <t>C-000014</t>
  </si>
  <si>
    <t>Comercio_128</t>
  </si>
  <si>
    <t>ARN00000014</t>
  </si>
  <si>
    <t>C-000015</t>
  </si>
  <si>
    <t>Producto no recibido</t>
  </si>
  <si>
    <t>Comercio_793</t>
  </si>
  <si>
    <t>ARN00000015</t>
  </si>
  <si>
    <t>2023-01-15</t>
  </si>
  <si>
    <t>C-000016</t>
  </si>
  <si>
    <t>Francia</t>
  </si>
  <si>
    <t>Comercio_921</t>
  </si>
  <si>
    <t>PRE-ARBITRAJE GANADO</t>
  </si>
  <si>
    <t>ARN00000016</t>
  </si>
  <si>
    <t>C-000017</t>
  </si>
  <si>
    <t>Duplicación de cargos</t>
  </si>
  <si>
    <t>Comercio_1128</t>
  </si>
  <si>
    <t>ARN00000017</t>
  </si>
  <si>
    <t>C-000018</t>
  </si>
  <si>
    <t>Comercio_1527</t>
  </si>
  <si>
    <t>ARN00000018</t>
  </si>
  <si>
    <t>2023-01-18</t>
  </si>
  <si>
    <t>C-000019</t>
  </si>
  <si>
    <t>Comercio_839</t>
  </si>
  <si>
    <t>ARN00000019</t>
  </si>
  <si>
    <t>2023-01-19</t>
  </si>
  <si>
    <t>C-000020</t>
  </si>
  <si>
    <t>Comercio_130</t>
  </si>
  <si>
    <t>ARN00000020</t>
  </si>
  <si>
    <t>C-000021</t>
  </si>
  <si>
    <t>Comercio_1261</t>
  </si>
  <si>
    <t>ARN00000021</t>
  </si>
  <si>
    <t>C-000022</t>
  </si>
  <si>
    <t>Comercio_1971</t>
  </si>
  <si>
    <t>ARN00000022</t>
  </si>
  <si>
    <t>C-000023</t>
  </si>
  <si>
    <t>Comercio_169</t>
  </si>
  <si>
    <t>ARN00000023</t>
  </si>
  <si>
    <t>C-000024</t>
  </si>
  <si>
    <t>Comercio_1660</t>
  </si>
  <si>
    <t>ARN00000024</t>
  </si>
  <si>
    <t>C-000025</t>
  </si>
  <si>
    <t>Comercio_202</t>
  </si>
  <si>
    <t>ARN00000025</t>
  </si>
  <si>
    <t>C-000026</t>
  </si>
  <si>
    <t>Comercio_1072</t>
  </si>
  <si>
    <t>ARN00000026</t>
  </si>
  <si>
    <t>C-000027</t>
  </si>
  <si>
    <t>Comercio_1466</t>
  </si>
  <si>
    <t>ARN00000027</t>
  </si>
  <si>
    <t>C-000028</t>
  </si>
  <si>
    <t>Comercio_1744</t>
  </si>
  <si>
    <t>ARN00000028</t>
  </si>
  <si>
    <t>2023-01-28</t>
  </si>
  <si>
    <t>C-000029</t>
  </si>
  <si>
    <t>Comercio_1161</t>
  </si>
  <si>
    <t>ARN00000029</t>
  </si>
  <si>
    <t>C-000030</t>
  </si>
  <si>
    <t>Comercio_186</t>
  </si>
  <si>
    <t>ARN00000030</t>
  </si>
  <si>
    <t>C-000031</t>
  </si>
  <si>
    <t>Comercio_1375</t>
  </si>
  <si>
    <t>ARN00000031</t>
  </si>
  <si>
    <t>C-000032</t>
  </si>
  <si>
    <t>Comercio_1137</t>
  </si>
  <si>
    <t>ARN00000032</t>
  </si>
  <si>
    <t>C-000033</t>
  </si>
  <si>
    <t>Comercio_765</t>
  </si>
  <si>
    <t>ARN00000033</t>
  </si>
  <si>
    <t>2023-02-02</t>
  </si>
  <si>
    <t>C-000034</t>
  </si>
  <si>
    <t>Comercio_63</t>
  </si>
  <si>
    <t>ARN00000034</t>
  </si>
  <si>
    <t>2023-02-03</t>
  </si>
  <si>
    <t>C-000035</t>
  </si>
  <si>
    <t>Comercio_1167</t>
  </si>
  <si>
    <t>ARN00000035</t>
  </si>
  <si>
    <t>2023-02-04</t>
  </si>
  <si>
    <t>C-000036</t>
  </si>
  <si>
    <t>Comercio_1627</t>
  </si>
  <si>
    <t>ARN00000036</t>
  </si>
  <si>
    <t>2023-02-05</t>
  </si>
  <si>
    <t>C-000037</t>
  </si>
  <si>
    <t>Comercio_1530</t>
  </si>
  <si>
    <t>ARN00000037</t>
  </si>
  <si>
    <t>C-000038</t>
  </si>
  <si>
    <t>Comercio_524</t>
  </si>
  <si>
    <t>ARN00000038</t>
  </si>
  <si>
    <t>2023-02-07</t>
  </si>
  <si>
    <t>C-000039</t>
  </si>
  <si>
    <t>Comercio_1370</t>
  </si>
  <si>
    <t>ARN00000039</t>
  </si>
  <si>
    <t>2023-02-08</t>
  </si>
  <si>
    <t>C-000040</t>
  </si>
  <si>
    <t>Comercio_523</t>
  </si>
  <si>
    <t>ARN00000040</t>
  </si>
  <si>
    <t>C-000041</t>
  </si>
  <si>
    <t>Comercio_1985</t>
  </si>
  <si>
    <t>ARN00000041</t>
  </si>
  <si>
    <t>C-000042</t>
  </si>
  <si>
    <t>Comercio_1954</t>
  </si>
  <si>
    <t>ARN00000042</t>
  </si>
  <si>
    <t>C-000043</t>
  </si>
  <si>
    <t>Comercio_940</t>
  </si>
  <si>
    <t>ARN00000043</t>
  </si>
  <si>
    <t>2023-02-12</t>
  </si>
  <si>
    <t>C-000044</t>
  </si>
  <si>
    <t>Comercio_1267</t>
  </si>
  <si>
    <t>ARN00000044</t>
  </si>
  <si>
    <t>C-000045</t>
  </si>
  <si>
    <t>Comercio_1943</t>
  </si>
  <si>
    <t>ARN00000045</t>
  </si>
  <si>
    <t>2023-02-14</t>
  </si>
  <si>
    <t>C-000046</t>
  </si>
  <si>
    <t>Comercio_1868</t>
  </si>
  <si>
    <t>ARN00000046</t>
  </si>
  <si>
    <t>C-000047</t>
  </si>
  <si>
    <t>Comercio_657</t>
  </si>
  <si>
    <t>ARN00000047</t>
  </si>
  <si>
    <t>2023-02-16</t>
  </si>
  <si>
    <t>C-000048</t>
  </si>
  <si>
    <t>Comercio_1455</t>
  </si>
  <si>
    <t>ARN00000048</t>
  </si>
  <si>
    <t>C-000049</t>
  </si>
  <si>
    <t>Comercio_1735</t>
  </si>
  <si>
    <t>ARN00000049</t>
  </si>
  <si>
    <t>C-000050</t>
  </si>
  <si>
    <t>Comercio_843</t>
  </si>
  <si>
    <t>ARN00000050</t>
  </si>
  <si>
    <t>C-000051</t>
  </si>
  <si>
    <t>Comercio_288</t>
  </si>
  <si>
    <t>ARN00000051</t>
  </si>
  <si>
    <t>2023-02-20</t>
  </si>
  <si>
    <t>C-000052</t>
  </si>
  <si>
    <t>Comercio_569</t>
  </si>
  <si>
    <t>ARN00000052</t>
  </si>
  <si>
    <t>2023-02-21</t>
  </si>
  <si>
    <t>C-000053</t>
  </si>
  <si>
    <t>Comercio_1777</t>
  </si>
  <si>
    <t>ARN00000053</t>
  </si>
  <si>
    <t>2023-02-22</t>
  </si>
  <si>
    <t>C-000054</t>
  </si>
  <si>
    <t>Comercio_1944</t>
  </si>
  <si>
    <t>ARN00000054</t>
  </si>
  <si>
    <t>2023-02-23</t>
  </si>
  <si>
    <t>C-000055</t>
  </si>
  <si>
    <t>Comercio_786</t>
  </si>
  <si>
    <t>ARN00000055</t>
  </si>
  <si>
    <t>C-000056</t>
  </si>
  <si>
    <t>Comercio_95</t>
  </si>
  <si>
    <t>ARN00000056</t>
  </si>
  <si>
    <t>2023-02-25</t>
  </si>
  <si>
    <t>C-000057</t>
  </si>
  <si>
    <t>Comercio_1130</t>
  </si>
  <si>
    <t>ARN00000057</t>
  </si>
  <si>
    <t>C-000058</t>
  </si>
  <si>
    <t>Comercio_201</t>
  </si>
  <si>
    <t>ARN00000058</t>
  </si>
  <si>
    <t>2023-02-27</t>
  </si>
  <si>
    <t>C-000059</t>
  </si>
  <si>
    <t>Comercio_1152</t>
  </si>
  <si>
    <t>ARN00000059</t>
  </si>
  <si>
    <t>2023-02-28</t>
  </si>
  <si>
    <t>C-000060</t>
  </si>
  <si>
    <t>Comercio_1316</t>
  </si>
  <si>
    <t>ARN00000060</t>
  </si>
  <si>
    <t>2023-03-01</t>
  </si>
  <si>
    <t>C-000061</t>
  </si>
  <si>
    <t>Comercio_1720</t>
  </si>
  <si>
    <t>ARN00000061</t>
  </si>
  <si>
    <t>2023-03-02</t>
  </si>
  <si>
    <t>C-000062</t>
  </si>
  <si>
    <t>Comercio_342</t>
  </si>
  <si>
    <t>ARN00000062</t>
  </si>
  <si>
    <t>C-000063</t>
  </si>
  <si>
    <t>Comercio_1826</t>
  </si>
  <si>
    <t>ARN00000063</t>
  </si>
  <si>
    <t>C-000064</t>
  </si>
  <si>
    <t>Comercio_111</t>
  </si>
  <si>
    <t>ARN00000064</t>
  </si>
  <si>
    <t>C-000065</t>
  </si>
  <si>
    <t>Comercio_1462</t>
  </si>
  <si>
    <t>ARN00000065</t>
  </si>
  <si>
    <t>2023-03-06</t>
  </si>
  <si>
    <t>C-000066</t>
  </si>
  <si>
    <t>Comercio_704</t>
  </si>
  <si>
    <t>ARN00000066</t>
  </si>
  <si>
    <t>2023-03-07</t>
  </si>
  <si>
    <t>C-000067</t>
  </si>
  <si>
    <t>Comercio_531</t>
  </si>
  <si>
    <t>ARN00000067</t>
  </si>
  <si>
    <t>2023-03-08</t>
  </si>
  <si>
    <t>C-000068</t>
  </si>
  <si>
    <t>Comercio_1205</t>
  </si>
  <si>
    <t>ARN00000068</t>
  </si>
  <si>
    <t>2023-03-09</t>
  </si>
  <si>
    <t>C-000069</t>
  </si>
  <si>
    <t>Comercio_1889</t>
  </si>
  <si>
    <t>ARN00000069</t>
  </si>
  <si>
    <t>C-000070</t>
  </si>
  <si>
    <t>Comercio_1097</t>
  </si>
  <si>
    <t>ARN00000070</t>
  </si>
  <si>
    <t>2023-03-11</t>
  </si>
  <si>
    <t>C-000071</t>
  </si>
  <si>
    <t>Comercio_939</t>
  </si>
  <si>
    <t>ARN00000071</t>
  </si>
  <si>
    <t>2023-03-12</t>
  </si>
  <si>
    <t>C-000072</t>
  </si>
  <si>
    <t>Comercio_817</t>
  </si>
  <si>
    <t>ARN00000072</t>
  </si>
  <si>
    <t>C-000073</t>
  </si>
  <si>
    <t>Comercio_1942</t>
  </si>
  <si>
    <t>ARN00000073</t>
  </si>
  <si>
    <t>C-000074</t>
  </si>
  <si>
    <t>Comercio_1121</t>
  </si>
  <si>
    <t>ARN00000074</t>
  </si>
  <si>
    <t>2023-03-15</t>
  </si>
  <si>
    <t>C-000075</t>
  </si>
  <si>
    <t>Comercio_815</t>
  </si>
  <si>
    <t>ARN00000075</t>
  </si>
  <si>
    <t>C-000076</t>
  </si>
  <si>
    <t>Comercio_1667</t>
  </si>
  <si>
    <t>ARN00000076</t>
  </si>
  <si>
    <t>2023-03-17</t>
  </si>
  <si>
    <t>C-000077</t>
  </si>
  <si>
    <t>Comercio_721</t>
  </si>
  <si>
    <t>ARN00000077</t>
  </si>
  <si>
    <t>C-000078</t>
  </si>
  <si>
    <t>Comercio_617</t>
  </si>
  <si>
    <t>ARN00000078</t>
  </si>
  <si>
    <t>C-000079</t>
  </si>
  <si>
    <t>Comercio_392</t>
  </si>
  <si>
    <t>ARN00000079</t>
  </si>
  <si>
    <t>C-000080</t>
  </si>
  <si>
    <t>Comercio_1260</t>
  </si>
  <si>
    <t>ARN00000080</t>
  </si>
  <si>
    <t>C-000081</t>
  </si>
  <si>
    <t>Comercio_16</t>
  </si>
  <si>
    <t>ARN00000081</t>
  </si>
  <si>
    <t>C-000082</t>
  </si>
  <si>
    <t>Comercio_284</t>
  </si>
  <si>
    <t>ARN00000082</t>
  </si>
  <si>
    <t>C-000083</t>
  </si>
  <si>
    <t>Comercio_1163</t>
  </si>
  <si>
    <t>ARN00000083</t>
  </si>
  <si>
    <t>C-000084</t>
  </si>
  <si>
    <t>Comercio_1745</t>
  </si>
  <si>
    <t>ARN00000084</t>
  </si>
  <si>
    <t>C-000085</t>
  </si>
  <si>
    <t>Comercio_48</t>
  </si>
  <si>
    <t>ARN00000085</t>
  </si>
  <si>
    <t>2023-03-26</t>
  </si>
  <si>
    <t>C-000086</t>
  </si>
  <si>
    <t>ARN00000086</t>
  </si>
  <si>
    <t>C-000087</t>
  </si>
  <si>
    <t>Comercio_281</t>
  </si>
  <si>
    <t>ARN00000087</t>
  </si>
  <si>
    <t>C-000088</t>
  </si>
  <si>
    <t>Comercio_1790</t>
  </si>
  <si>
    <t>ARN00000088</t>
  </si>
  <si>
    <t>C-000089</t>
  </si>
  <si>
    <t>Comercio_787</t>
  </si>
  <si>
    <t>ARN00000089</t>
  </si>
  <si>
    <t>C-000090</t>
  </si>
  <si>
    <t>Comercio_1884</t>
  </si>
  <si>
    <t>ARN00000090</t>
  </si>
  <si>
    <t>C-000091</t>
  </si>
  <si>
    <t>Comercio_1393</t>
  </si>
  <si>
    <t>ARN00000091</t>
  </si>
  <si>
    <t>2023-04-01</t>
  </si>
  <si>
    <t>C-000092</t>
  </si>
  <si>
    <t>Comercio_504</t>
  </si>
  <si>
    <t>ARN00000092</t>
  </si>
  <si>
    <t>C-000093</t>
  </si>
  <si>
    <t>Comercio_340</t>
  </si>
  <si>
    <t>ARN00000093</t>
  </si>
  <si>
    <t>2023-04-03</t>
  </si>
  <si>
    <t>C-000094</t>
  </si>
  <si>
    <t>Comercio_1544</t>
  </si>
  <si>
    <t>ARN00000094</t>
  </si>
  <si>
    <t>2023-04-04</t>
  </si>
  <si>
    <t>C-000095</t>
  </si>
  <si>
    <t>Comercio_88</t>
  </si>
  <si>
    <t>ARN00000095</t>
  </si>
  <si>
    <t>2023-04-05</t>
  </si>
  <si>
    <t>C-000096</t>
  </si>
  <si>
    <t>Comercio_1356</t>
  </si>
  <si>
    <t>ARN00000096</t>
  </si>
  <si>
    <t>C-000097</t>
  </si>
  <si>
    <t>Comercio_1644</t>
  </si>
  <si>
    <t>ARN00000097</t>
  </si>
  <si>
    <t>C-000098</t>
  </si>
  <si>
    <t>Comercio_1653</t>
  </si>
  <si>
    <t>ARN00000098</t>
  </si>
  <si>
    <t>C-000099</t>
  </si>
  <si>
    <t>Comercio_885</t>
  </si>
  <si>
    <t>ARN00000099</t>
  </si>
  <si>
    <t>C-000100</t>
  </si>
  <si>
    <t>Comercio_145</t>
  </si>
  <si>
    <t>ARN00000100</t>
  </si>
  <si>
    <t>2023-04-10</t>
  </si>
  <si>
    <t>C-000101</t>
  </si>
  <si>
    <t>Comercio_189</t>
  </si>
  <si>
    <t>ARN00000101</t>
  </si>
  <si>
    <t>C-000102</t>
  </si>
  <si>
    <t>Comercio_5</t>
  </si>
  <si>
    <t>ARN00000102</t>
  </si>
  <si>
    <t>C-000103</t>
  </si>
  <si>
    <t>ARN00000103</t>
  </si>
  <si>
    <t>2023-04-13</t>
  </si>
  <si>
    <t>C-000104</t>
  </si>
  <si>
    <t>Comercio_298</t>
  </si>
  <si>
    <t>ARN00000104</t>
  </si>
  <si>
    <t>C-000105</t>
  </si>
  <si>
    <t>ARN00000105</t>
  </si>
  <si>
    <t>2023-04-15</t>
  </si>
  <si>
    <t>C-000106</t>
  </si>
  <si>
    <t>Comercio_1798</t>
  </si>
  <si>
    <t>ARN00000106</t>
  </si>
  <si>
    <t>2023-04-16</t>
  </si>
  <si>
    <t>C-000107</t>
  </si>
  <si>
    <t>Comercio_672</t>
  </si>
  <si>
    <t>ARN00000107</t>
  </si>
  <si>
    <t>2023-04-17</t>
  </si>
  <si>
    <t>C-000108</t>
  </si>
  <si>
    <t>Comercio_881</t>
  </si>
  <si>
    <t>ARN00000108</t>
  </si>
  <si>
    <t>2023-04-18</t>
  </si>
  <si>
    <t>C-000109</t>
  </si>
  <si>
    <t>Comercio_1203</t>
  </si>
  <si>
    <t>ARN00000109</t>
  </si>
  <si>
    <t>C-000110</t>
  </si>
  <si>
    <t>Comercio_599</t>
  </si>
  <si>
    <t>ARN00000110</t>
  </si>
  <si>
    <t>C-000111</t>
  </si>
  <si>
    <t>Comercio_1557</t>
  </si>
  <si>
    <t>ARN00000111</t>
  </si>
  <si>
    <t>2023-04-21</t>
  </si>
  <si>
    <t>C-000112</t>
  </si>
  <si>
    <t>Comercio_316</t>
  </si>
  <si>
    <t>ARN00000112</t>
  </si>
  <si>
    <t>2023-04-22</t>
  </si>
  <si>
    <t>C-000113</t>
  </si>
  <si>
    <t>Comercio_861</t>
  </si>
  <si>
    <t>ARN00000113</t>
  </si>
  <si>
    <t>2023-04-23</t>
  </si>
  <si>
    <t>C-000114</t>
  </si>
  <si>
    <t>Comercio_1640</t>
  </si>
  <si>
    <t>ARN00000114</t>
  </si>
  <si>
    <t>2023-04-24</t>
  </si>
  <si>
    <t>C-000115</t>
  </si>
  <si>
    <t>Comercio_1227</t>
  </si>
  <si>
    <t>ARN00000115</t>
  </si>
  <si>
    <t>2023-04-25</t>
  </si>
  <si>
    <t>C-000116</t>
  </si>
  <si>
    <t>Comercio_1914</t>
  </si>
  <si>
    <t>ARN00000116</t>
  </si>
  <si>
    <t>2023-04-26</t>
  </si>
  <si>
    <t>C-000117</t>
  </si>
  <si>
    <t>Comercio_628</t>
  </si>
  <si>
    <t>ARN00000117</t>
  </si>
  <si>
    <t>2023-04-27</t>
  </si>
  <si>
    <t>C-000118</t>
  </si>
  <si>
    <t>Comercio_1797</t>
  </si>
  <si>
    <t>ARN00000118</t>
  </si>
  <si>
    <t>C-000119</t>
  </si>
  <si>
    <t>Comercio_1677</t>
  </si>
  <si>
    <t>ARN00000119</t>
  </si>
  <si>
    <t>2023-04-29</t>
  </si>
  <si>
    <t>C-000120</t>
  </si>
  <si>
    <t>Comercio_738</t>
  </si>
  <si>
    <t>ARN00000120</t>
  </si>
  <si>
    <t>2023-04-30</t>
  </si>
  <si>
    <t>C-000121</t>
  </si>
  <si>
    <t>Comercio_1194</t>
  </si>
  <si>
    <t>ARN00000121</t>
  </si>
  <si>
    <t>2023-05-01</t>
  </si>
  <si>
    <t>C-000122</t>
  </si>
  <si>
    <t>Comercio_258</t>
  </si>
  <si>
    <t>ARN00000122</t>
  </si>
  <si>
    <t>C-000123</t>
  </si>
  <si>
    <t>Comercio_614</t>
  </si>
  <si>
    <t>ARN00000123</t>
  </si>
  <si>
    <t>2023-05-03</t>
  </si>
  <si>
    <t>C-000124</t>
  </si>
  <si>
    <t>Comercio_120</t>
  </si>
  <si>
    <t>ARN00000124</t>
  </si>
  <si>
    <t>C-000125</t>
  </si>
  <si>
    <t>Comercio_799</t>
  </si>
  <si>
    <t>ARN00000125</t>
  </si>
  <si>
    <t>2023-05-05</t>
  </si>
  <si>
    <t>C-000126</t>
  </si>
  <si>
    <t>Comercio_1680</t>
  </si>
  <si>
    <t>ARN00000126</t>
  </si>
  <si>
    <t>2023-05-06</t>
  </si>
  <si>
    <t>C-000127</t>
  </si>
  <si>
    <t>Comercio_886</t>
  </si>
  <si>
    <t>ARN00000127</t>
  </si>
  <si>
    <t>2023-05-07</t>
  </si>
  <si>
    <t>C-000128</t>
  </si>
  <si>
    <t>Comercio_1629</t>
  </si>
  <si>
    <t>ARN00000128</t>
  </si>
  <si>
    <t>C-000129</t>
  </si>
  <si>
    <t>Comercio_433</t>
  </si>
  <si>
    <t>ARN00000129</t>
  </si>
  <si>
    <t>2023-05-09</t>
  </si>
  <si>
    <t>C-000130</t>
  </si>
  <si>
    <t>ARN00000130</t>
  </si>
  <si>
    <t>2023-05-10</t>
  </si>
  <si>
    <t>C-000131</t>
  </si>
  <si>
    <t>Comercio_782</t>
  </si>
  <si>
    <t>ARN00000131</t>
  </si>
  <si>
    <t>2023-05-11</t>
  </si>
  <si>
    <t>C-000132</t>
  </si>
  <si>
    <t>Comercio_1211</t>
  </si>
  <si>
    <t>ARN00000132</t>
  </si>
  <si>
    <t>2023-05-12</t>
  </si>
  <si>
    <t>C-000133</t>
  </si>
  <si>
    <t>Comercio_293</t>
  </si>
  <si>
    <t>ARN00000133</t>
  </si>
  <si>
    <t>2023-05-13</t>
  </si>
  <si>
    <t>C-000134</t>
  </si>
  <si>
    <t>Comercio_277</t>
  </si>
  <si>
    <t>ARN00000134</t>
  </si>
  <si>
    <t>C-000135</t>
  </si>
  <si>
    <t>Comercio_1775</t>
  </si>
  <si>
    <t>ARN00000135</t>
  </si>
  <si>
    <t>C-000136</t>
  </si>
  <si>
    <t>Comercio_243</t>
  </si>
  <si>
    <t>ARN00000136</t>
  </si>
  <si>
    <t>2023-05-16</t>
  </si>
  <si>
    <t>C-000137</t>
  </si>
  <si>
    <t>Comercio_632</t>
  </si>
  <si>
    <t>ARN00000137</t>
  </si>
  <si>
    <t>C-000138</t>
  </si>
  <si>
    <t>Comercio_1089</t>
  </si>
  <si>
    <t>ARN00000138</t>
  </si>
  <si>
    <t>2023-05-18</t>
  </si>
  <si>
    <t>C-000139</t>
  </si>
  <si>
    <t>Comercio_147</t>
  </si>
  <si>
    <t>ARN00000139</t>
  </si>
  <si>
    <t>2023-05-19</t>
  </si>
  <si>
    <t>C-000140</t>
  </si>
  <si>
    <t>Comercio_725</t>
  </si>
  <si>
    <t>ARN00000140</t>
  </si>
  <si>
    <t>2023-05-20</t>
  </si>
  <si>
    <t>C-000141</t>
  </si>
  <si>
    <t>Comercio_972</t>
  </si>
  <si>
    <t>ARN00000141</t>
  </si>
  <si>
    <t>C-000142</t>
  </si>
  <si>
    <t>Comercio_425</t>
  </si>
  <si>
    <t>ARN00000142</t>
  </si>
  <si>
    <t>2023-05-22</t>
  </si>
  <si>
    <t>C-000143</t>
  </si>
  <si>
    <t>Comercio_1563</t>
  </si>
  <si>
    <t>ARN00000143</t>
  </si>
  <si>
    <t>2023-05-23</t>
  </si>
  <si>
    <t>C-000144</t>
  </si>
  <si>
    <t>Comercio_1935</t>
  </si>
  <si>
    <t>ARN00000144</t>
  </si>
  <si>
    <t>C-000145</t>
  </si>
  <si>
    <t>Comercio_646</t>
  </si>
  <si>
    <t>ARN00000145</t>
  </si>
  <si>
    <t>2023-05-25</t>
  </si>
  <si>
    <t>C-000146</t>
  </si>
  <si>
    <t>Comercio_1310</t>
  </si>
  <si>
    <t>ARN00000146</t>
  </si>
  <si>
    <t>C-000147</t>
  </si>
  <si>
    <t>Comercio_832</t>
  </si>
  <si>
    <t>ARN00000147</t>
  </si>
  <si>
    <t>C-000148</t>
  </si>
  <si>
    <t>Comercio_653</t>
  </si>
  <si>
    <t>ARN00000148</t>
  </si>
  <si>
    <t>2023-05-28</t>
  </si>
  <si>
    <t>C-000149</t>
  </si>
  <si>
    <t>Comercio_1982</t>
  </si>
  <si>
    <t>ARN00000149</t>
  </si>
  <si>
    <t>2023-05-29</t>
  </si>
  <si>
    <t>C-000150</t>
  </si>
  <si>
    <t>Comercio_1895</t>
  </si>
  <si>
    <t>ARN00000150</t>
  </si>
  <si>
    <t>2023-05-30</t>
  </si>
  <si>
    <t>C-000151</t>
  </si>
  <si>
    <t>Comercio_113</t>
  </si>
  <si>
    <t>ARN00000151</t>
  </si>
  <si>
    <t>2023-05-31</t>
  </si>
  <si>
    <t>C-000152</t>
  </si>
  <si>
    <t>Comercio_1282</t>
  </si>
  <si>
    <t>ARN00000152</t>
  </si>
  <si>
    <t>C-000153</t>
  </si>
  <si>
    <t>Comercio_85</t>
  </si>
  <si>
    <t>ARN00000153</t>
  </si>
  <si>
    <t>2023-06-02</t>
  </si>
  <si>
    <t>C-000154</t>
  </si>
  <si>
    <t>Comercio_717</t>
  </si>
  <si>
    <t>ARN00000154</t>
  </si>
  <si>
    <t>C-000155</t>
  </si>
  <si>
    <t>Comercio_1536</t>
  </si>
  <si>
    <t>ARN00000155</t>
  </si>
  <si>
    <t>C-000156</t>
  </si>
  <si>
    <t>Comercio_430</t>
  </si>
  <si>
    <t>ARN00000156</t>
  </si>
  <si>
    <t>C-000157</t>
  </si>
  <si>
    <t>ARN00000157</t>
  </si>
  <si>
    <t>C-000158</t>
  </si>
  <si>
    <t>ARN00000158</t>
  </si>
  <si>
    <t>2023-06-07</t>
  </si>
  <si>
    <t>C-000159</t>
  </si>
  <si>
    <t>Comercio_1853</t>
  </si>
  <si>
    <t>ARN00000159</t>
  </si>
  <si>
    <t>C-000160</t>
  </si>
  <si>
    <t>Comercio_1617</t>
  </si>
  <si>
    <t>ARN00000160</t>
  </si>
  <si>
    <t>C-000161</t>
  </si>
  <si>
    <t>Comercio_984</t>
  </si>
  <si>
    <t>ARN00000161</t>
  </si>
  <si>
    <t>2023-06-10</t>
  </si>
  <si>
    <t>C-000162</t>
  </si>
  <si>
    <t>Comercio_733</t>
  </si>
  <si>
    <t>ARN00000162</t>
  </si>
  <si>
    <t>2023-06-11</t>
  </si>
  <si>
    <t>C-000163</t>
  </si>
  <si>
    <t>Comercio_1591</t>
  </si>
  <si>
    <t>ARN00000163</t>
  </si>
  <si>
    <t>2023-06-12</t>
  </si>
  <si>
    <t>C-000164</t>
  </si>
  <si>
    <t>Comercio_1864</t>
  </si>
  <si>
    <t>ARN00000164</t>
  </si>
  <si>
    <t>2023-06-13</t>
  </si>
  <si>
    <t>C-000165</t>
  </si>
  <si>
    <t>Comercio_506</t>
  </si>
  <si>
    <t>ARN00000165</t>
  </si>
  <si>
    <t>C-000166</t>
  </si>
  <si>
    <t>Comercio_1202</t>
  </si>
  <si>
    <t>ARN00000166</t>
  </si>
  <si>
    <t>C-000167</t>
  </si>
  <si>
    <t>Comercio_19</t>
  </si>
  <si>
    <t>ARN00000167</t>
  </si>
  <si>
    <t>2023-06-16</t>
  </si>
  <si>
    <t>C-000168</t>
  </si>
  <si>
    <t>Comercio_180</t>
  </si>
  <si>
    <t>ARN00000168</t>
  </si>
  <si>
    <t>2023-06-17</t>
  </si>
  <si>
    <t>C-000169</t>
  </si>
  <si>
    <t>Comercio_1333</t>
  </si>
  <si>
    <t>ARN00000169</t>
  </si>
  <si>
    <t>2023-06-18</t>
  </si>
  <si>
    <t>C-000170</t>
  </si>
  <si>
    <t>ARN00000170</t>
  </si>
  <si>
    <t>2023-06-19</t>
  </si>
  <si>
    <t>C-000171</t>
  </si>
  <si>
    <t>Comercio_1105</t>
  </si>
  <si>
    <t>ARN00000171</t>
  </si>
  <si>
    <t>2023-06-20</t>
  </si>
  <si>
    <t>C-000172</t>
  </si>
  <si>
    <t>Comercio_1571</t>
  </si>
  <si>
    <t>ARN00000172</t>
  </si>
  <si>
    <t>C-000173</t>
  </si>
  <si>
    <t>Comercio_368</t>
  </si>
  <si>
    <t>ARN00000173</t>
  </si>
  <si>
    <t>C-000174</t>
  </si>
  <si>
    <t>Comercio_1561</t>
  </si>
  <si>
    <t>ARN00000174</t>
  </si>
  <si>
    <t>C-000175</t>
  </si>
  <si>
    <t>Comercio_1912</t>
  </si>
  <si>
    <t>ARN00000175</t>
  </si>
  <si>
    <t>2023-06-24</t>
  </si>
  <si>
    <t>C-000176</t>
  </si>
  <si>
    <t>Comercio_624</t>
  </si>
  <si>
    <t>ARN00000176</t>
  </si>
  <si>
    <t>C-000177</t>
  </si>
  <si>
    <t>Comercio_1170</t>
  </si>
  <si>
    <t>ARN00000177</t>
  </si>
  <si>
    <t>2023-06-26</t>
  </si>
  <si>
    <t>C-000178</t>
  </si>
  <si>
    <t>Comercio_908</t>
  </si>
  <si>
    <t>ARN00000178</t>
  </si>
  <si>
    <t>2023-06-27</t>
  </si>
  <si>
    <t>C-000179</t>
  </si>
  <si>
    <t>Comercio_1127</t>
  </si>
  <si>
    <t>ARN00000179</t>
  </si>
  <si>
    <t>2023-06-28</t>
  </si>
  <si>
    <t>C-000180</t>
  </si>
  <si>
    <t>Comercio_697</t>
  </si>
  <si>
    <t>ARN00000180</t>
  </si>
  <si>
    <t>2023-06-29</t>
  </si>
  <si>
    <t>C-000181</t>
  </si>
  <si>
    <t>Comercio_345</t>
  </si>
  <si>
    <t>ARN00000181</t>
  </si>
  <si>
    <t>C-000182</t>
  </si>
  <si>
    <t>Comercio_74</t>
  </si>
  <si>
    <t>ARN00000182</t>
  </si>
  <si>
    <t>C-000183</t>
  </si>
  <si>
    <t>Comercio_1901</t>
  </si>
  <si>
    <t>ARN00000183</t>
  </si>
  <si>
    <t>C-000184</t>
  </si>
  <si>
    <t>Comercio_285</t>
  </si>
  <si>
    <t>ARN00000184</t>
  </si>
  <si>
    <t>2023-07-03</t>
  </si>
  <si>
    <t>C-000185</t>
  </si>
  <si>
    <t>Comercio_239</t>
  </si>
  <si>
    <t>ARN00000185</t>
  </si>
  <si>
    <t>C-000186</t>
  </si>
  <si>
    <t>Comercio_768</t>
  </si>
  <si>
    <t>ARN00000186</t>
  </si>
  <si>
    <t>C-000187</t>
  </si>
  <si>
    <t>Comercio_1848</t>
  </si>
  <si>
    <t>ARN00000187</t>
  </si>
  <si>
    <t>C-000188</t>
  </si>
  <si>
    <t>Comercio_1318</t>
  </si>
  <si>
    <t>ARN00000188</t>
  </si>
  <si>
    <t>C-000189</t>
  </si>
  <si>
    <t>Comercio_453</t>
  </si>
  <si>
    <t>ARN00000189</t>
  </si>
  <si>
    <t>2023-07-08</t>
  </si>
  <si>
    <t>C-000190</t>
  </si>
  <si>
    <t>Comercio_1523</t>
  </si>
  <si>
    <t>ARN00000190</t>
  </si>
  <si>
    <t>C-000191</t>
  </si>
  <si>
    <t>Comercio_528</t>
  </si>
  <si>
    <t>ARN00000191</t>
  </si>
  <si>
    <t>C-000192</t>
  </si>
  <si>
    <t>Comercio_96</t>
  </si>
  <si>
    <t>ARN00000192</t>
  </si>
  <si>
    <t>2023-07-11</t>
  </si>
  <si>
    <t>C-000193</t>
  </si>
  <si>
    <t>Comercio_593</t>
  </si>
  <si>
    <t>ARN00000193</t>
  </si>
  <si>
    <t>2023-07-12</t>
  </si>
  <si>
    <t>C-000194</t>
  </si>
  <si>
    <t>Comercio_529</t>
  </si>
  <si>
    <t>ARN00000194</t>
  </si>
  <si>
    <t>2023-07-13</t>
  </si>
  <si>
    <t>C-000195</t>
  </si>
  <si>
    <t>Comercio_819</t>
  </si>
  <si>
    <t>ARN00000195</t>
  </si>
  <si>
    <t>2023-07-14</t>
  </si>
  <si>
    <t>C-000196</t>
  </si>
  <si>
    <t>Comercio_1214</t>
  </si>
  <si>
    <t>ARN00000196</t>
  </si>
  <si>
    <t>2023-07-15</t>
  </si>
  <si>
    <t>C-000197</t>
  </si>
  <si>
    <t>Comercio_724</t>
  </si>
  <si>
    <t>ARN00000197</t>
  </si>
  <si>
    <t>C-000198</t>
  </si>
  <si>
    <t>Comercio_132</t>
  </si>
  <si>
    <t>ARN00000198</t>
  </si>
  <si>
    <t>2023-07-17</t>
  </si>
  <si>
    <t>C-000199</t>
  </si>
  <si>
    <t>Comercio_1529</t>
  </si>
  <si>
    <t>ARN00000199</t>
  </si>
  <si>
    <t>C-000200</t>
  </si>
  <si>
    <t>Comercio_685</t>
  </si>
  <si>
    <t>ARN00000200</t>
  </si>
  <si>
    <t>C-000201</t>
  </si>
  <si>
    <t>ARN00000201</t>
  </si>
  <si>
    <t>C-000202</t>
  </si>
  <si>
    <t>Comercio_840</t>
  </si>
  <si>
    <t>ARN00000202</t>
  </si>
  <si>
    <t>C-000203</t>
  </si>
  <si>
    <t>Comercio_224</t>
  </si>
  <si>
    <t>ARN00000203</t>
  </si>
  <si>
    <t>C-000204</t>
  </si>
  <si>
    <t>ARN00000204</t>
  </si>
  <si>
    <t>C-000205</t>
  </si>
  <si>
    <t>Comercio_1236</t>
  </si>
  <si>
    <t>ARN00000205</t>
  </si>
  <si>
    <t>C-000206</t>
  </si>
  <si>
    <t>Comercio_47</t>
  </si>
  <si>
    <t>ARN00000206</t>
  </si>
  <si>
    <t>2023-01-06</t>
  </si>
  <si>
    <t>C-000207</t>
  </si>
  <si>
    <t>Comercio_236</t>
  </si>
  <si>
    <t>ARN00000207</t>
  </si>
  <si>
    <t>C-000208</t>
  </si>
  <si>
    <t>Comercio_1322</t>
  </si>
  <si>
    <t>ARN00000208</t>
  </si>
  <si>
    <t>C-000209</t>
  </si>
  <si>
    <t>Comercio_892</t>
  </si>
  <si>
    <t>ARN00000209</t>
  </si>
  <si>
    <t>2023-01-09</t>
  </si>
  <si>
    <t>C-000210</t>
  </si>
  <si>
    <t>Comercio_1432</t>
  </si>
  <si>
    <t>ARN00000210</t>
  </si>
  <si>
    <t>C-000211</t>
  </si>
  <si>
    <t>Comercio_1355</t>
  </si>
  <si>
    <t>ARN00000211</t>
  </si>
  <si>
    <t>C-000212</t>
  </si>
  <si>
    <t>Comercio_567</t>
  </si>
  <si>
    <t>ARN00000212</t>
  </si>
  <si>
    <t>C-000213</t>
  </si>
  <si>
    <t>Comercio_914</t>
  </si>
  <si>
    <t>ARN00000213</t>
  </si>
  <si>
    <t>C-000214</t>
  </si>
  <si>
    <t>Comercio_565</t>
  </si>
  <si>
    <t>ARN00000214</t>
  </si>
  <si>
    <t>2023-01-14</t>
  </si>
  <si>
    <t>C-000215</t>
  </si>
  <si>
    <t>ARN00000215</t>
  </si>
  <si>
    <t>C-000216</t>
  </si>
  <si>
    <t>Comercio_998</t>
  </si>
  <si>
    <t>ARN00000216</t>
  </si>
  <si>
    <t>C-000217</t>
  </si>
  <si>
    <t>Comercio_1604</t>
  </si>
  <si>
    <t>ARN00000217</t>
  </si>
  <si>
    <t>C-000218</t>
  </si>
  <si>
    <t>Comercio_1186</t>
  </si>
  <si>
    <t>ARN00000218</t>
  </si>
  <si>
    <t>C-000219</t>
  </si>
  <si>
    <t>Comercio_1234</t>
  </si>
  <si>
    <t>ARN00000219</t>
  </si>
  <si>
    <t>C-000220</t>
  </si>
  <si>
    <t>Comercio_172</t>
  </si>
  <si>
    <t>ARN00000220</t>
  </si>
  <si>
    <t>C-000221</t>
  </si>
  <si>
    <t>Comercio_1956</t>
  </si>
  <si>
    <t>ARN00000221</t>
  </si>
  <si>
    <t>2023-01-21</t>
  </si>
  <si>
    <t>C-000222</t>
  </si>
  <si>
    <t>Comercio_1978</t>
  </si>
  <si>
    <t>ARN00000222</t>
  </si>
  <si>
    <t>2023-01-22</t>
  </si>
  <si>
    <t>C-000223</t>
  </si>
  <si>
    <t>Comercio_608</t>
  </si>
  <si>
    <t>ARN00000223</t>
  </si>
  <si>
    <t>2023-01-23</t>
  </si>
  <si>
    <t>C-000224</t>
  </si>
  <si>
    <t>Comercio_1136</t>
  </si>
  <si>
    <t>ARN00000224</t>
  </si>
  <si>
    <t>C-000225</t>
  </si>
  <si>
    <t>Comercio_1350</t>
  </si>
  <si>
    <t>ARN00000225</t>
  </si>
  <si>
    <t>C-000226</t>
  </si>
  <si>
    <t>Comercio_610</t>
  </si>
  <si>
    <t>ARN00000226</t>
  </si>
  <si>
    <t>C-000227</t>
  </si>
  <si>
    <t>Comercio_1752</t>
  </si>
  <si>
    <t>ARN00000227</t>
  </si>
  <si>
    <t>C-000228</t>
  </si>
  <si>
    <t>Comercio_521</t>
  </si>
  <si>
    <t>ARN00000228</t>
  </si>
  <si>
    <t>C-000229</t>
  </si>
  <si>
    <t>ARN00000229</t>
  </si>
  <si>
    <t>C-000230</t>
  </si>
  <si>
    <t>Comercio_1657</t>
  </si>
  <si>
    <t>ARN00000230</t>
  </si>
  <si>
    <t>C-000231</t>
  </si>
  <si>
    <t>Comercio_52</t>
  </si>
  <si>
    <t>ARN00000231</t>
  </si>
  <si>
    <t>2023-01-31</t>
  </si>
  <si>
    <t>C-000232</t>
  </si>
  <si>
    <t>Comercio_898</t>
  </si>
  <si>
    <t>ARN00000232</t>
  </si>
  <si>
    <t>2023-02-01</t>
  </si>
  <si>
    <t>C-000233</t>
  </si>
  <si>
    <t>Comercio_1430</t>
  </si>
  <si>
    <t>ARN00000233</t>
  </si>
  <si>
    <t>C-000234</t>
  </si>
  <si>
    <t>Comercio_1428</t>
  </si>
  <si>
    <t>ARN00000234</t>
  </si>
  <si>
    <t>C-000235</t>
  </si>
  <si>
    <t>Comercio_1764</t>
  </si>
  <si>
    <t>ARN00000235</t>
  </si>
  <si>
    <t>C-000236</t>
  </si>
  <si>
    <t>Comercio_205</t>
  </si>
  <si>
    <t>ARN00000236</t>
  </si>
  <si>
    <t>C-000237</t>
  </si>
  <si>
    <t>ARN00000237</t>
  </si>
  <si>
    <t>2023-02-06</t>
  </si>
  <si>
    <t>C-000238</t>
  </si>
  <si>
    <t>Comercio_1047</t>
  </si>
  <si>
    <t>ARN00000238</t>
  </si>
  <si>
    <t>C-000239</t>
  </si>
  <si>
    <t>Comercio_1584</t>
  </si>
  <si>
    <t>ARN00000239</t>
  </si>
  <si>
    <t>C-000240</t>
  </si>
  <si>
    <t>Comercio_65</t>
  </si>
  <si>
    <t>ARN00000240</t>
  </si>
  <si>
    <t>2023-02-09</t>
  </si>
  <si>
    <t>C-000241</t>
  </si>
  <si>
    <t>Comercio_1043</t>
  </si>
  <si>
    <t>ARN00000241</t>
  </si>
  <si>
    <t>C-000242</t>
  </si>
  <si>
    <t>Comercio_1154</t>
  </si>
  <si>
    <t>ARN00000242</t>
  </si>
  <si>
    <t>2023-02-11</t>
  </si>
  <si>
    <t>C-000243</t>
  </si>
  <si>
    <t>Comercio_1726</t>
  </si>
  <si>
    <t>ARN00000243</t>
  </si>
  <si>
    <t>C-000244</t>
  </si>
  <si>
    <t>Comercio_484</t>
  </si>
  <si>
    <t>ARN00000244</t>
  </si>
  <si>
    <t>C-000245</t>
  </si>
  <si>
    <t>Comercio_1649</t>
  </si>
  <si>
    <t>ARN00000245</t>
  </si>
  <si>
    <t>C-000246</t>
  </si>
  <si>
    <t>Comercio_1021</t>
  </si>
  <si>
    <t>ARN00000246</t>
  </si>
  <si>
    <t>2023-02-15</t>
  </si>
  <si>
    <t>C-000247</t>
  </si>
  <si>
    <t>ARN00000247</t>
  </si>
  <si>
    <t>C-000248</t>
  </si>
  <si>
    <t>Comercio_1155</t>
  </si>
  <si>
    <t>ARN00000248</t>
  </si>
  <si>
    <t>2023-02-17</t>
  </si>
  <si>
    <t>C-000249</t>
  </si>
  <si>
    <t>Comercio_989</t>
  </si>
  <si>
    <t>ARN00000249</t>
  </si>
  <si>
    <t>C-000250</t>
  </si>
  <si>
    <t>ARN00000250</t>
  </si>
  <si>
    <t>C-000251</t>
  </si>
  <si>
    <t>ARN00000251</t>
  </si>
  <si>
    <t>C-000252</t>
  </si>
  <si>
    <t>Comercio_1590</t>
  </si>
  <si>
    <t>ARN00000252</t>
  </si>
  <si>
    <t>C-000253</t>
  </si>
  <si>
    <t>Comercio_652</t>
  </si>
  <si>
    <t>ARN00000253</t>
  </si>
  <si>
    <t>C-000254</t>
  </si>
  <si>
    <t>Comercio_1029</t>
  </si>
  <si>
    <t>ARN00000254</t>
  </si>
  <si>
    <t>C-000255</t>
  </si>
  <si>
    <t>Comercio_1337</t>
  </si>
  <si>
    <t>ARN00000255</t>
  </si>
  <si>
    <t>2023-02-24</t>
  </si>
  <si>
    <t>C-000256</t>
  </si>
  <si>
    <t>Comercio_390</t>
  </si>
  <si>
    <t>ARN00000256</t>
  </si>
  <si>
    <t>C-000257</t>
  </si>
  <si>
    <t>Comercio_1360</t>
  </si>
  <si>
    <t>ARN00000257</t>
  </si>
  <si>
    <t>2023-02-26</t>
  </si>
  <si>
    <t>C-000258</t>
  </si>
  <si>
    <t>Comercio_1476</t>
  </si>
  <si>
    <t>ARN00000258</t>
  </si>
  <si>
    <t>C-000259</t>
  </si>
  <si>
    <t>Comercio_880</t>
  </si>
  <si>
    <t>ARN00000259</t>
  </si>
  <si>
    <t>C-000260</t>
  </si>
  <si>
    <t>Comercio_168</t>
  </si>
  <si>
    <t>ARN00000260</t>
  </si>
  <si>
    <t>C-000261</t>
  </si>
  <si>
    <t>Comercio_1782</t>
  </si>
  <si>
    <t>ARN00000261</t>
  </si>
  <si>
    <t>C-000262</t>
  </si>
  <si>
    <t>Comercio_705</t>
  </si>
  <si>
    <t>ARN00000262</t>
  </si>
  <si>
    <t>C-000263</t>
  </si>
  <si>
    <t>Comercio_755</t>
  </si>
  <si>
    <t>ARN00000263</t>
  </si>
  <si>
    <t>2023-03-04</t>
  </si>
  <si>
    <t>C-000264</t>
  </si>
  <si>
    <t>Comercio_1336</t>
  </si>
  <si>
    <t>ARN00000264</t>
  </si>
  <si>
    <t>C-000265</t>
  </si>
  <si>
    <t>Comercio_460</t>
  </si>
  <si>
    <t>ARN00000265</t>
  </si>
  <si>
    <t>C-000266</t>
  </si>
  <si>
    <t>Comercio_1910</t>
  </si>
  <si>
    <t>ARN00000266</t>
  </si>
  <si>
    <t>C-000267</t>
  </si>
  <si>
    <t>Comercio_1880</t>
  </si>
  <si>
    <t>ARN00000267</t>
  </si>
  <si>
    <t>C-000268</t>
  </si>
  <si>
    <t>Comercio_977</t>
  </si>
  <si>
    <t>ARN00000268</t>
  </si>
  <si>
    <t>C-000269</t>
  </si>
  <si>
    <t>Comercio_615</t>
  </si>
  <si>
    <t>ARN00000269</t>
  </si>
  <si>
    <t>C-000270</t>
  </si>
  <si>
    <t>Comercio_1904</t>
  </si>
  <si>
    <t>ARN00000270</t>
  </si>
  <si>
    <t>C-000271</t>
  </si>
  <si>
    <t>Comercio_1900</t>
  </si>
  <si>
    <t>ARN00000271</t>
  </si>
  <si>
    <t>C-000272</t>
  </si>
  <si>
    <t>Comercio_1088</t>
  </si>
  <si>
    <t>ARN00000272</t>
  </si>
  <si>
    <t>C-000273</t>
  </si>
  <si>
    <t>Comercio_127</t>
  </si>
  <si>
    <t>ARN00000273</t>
  </si>
  <si>
    <t>2023-03-14</t>
  </si>
  <si>
    <t>C-000274</t>
  </si>
  <si>
    <t>Comercio_1392</t>
  </si>
  <si>
    <t>ARN00000274</t>
  </si>
  <si>
    <t>C-000275</t>
  </si>
  <si>
    <t>Comercio_479</t>
  </si>
  <si>
    <t>ARN00000275</t>
  </si>
  <si>
    <t>C-000276</t>
  </si>
  <si>
    <t>Comercio_731</t>
  </si>
  <si>
    <t>ARN00000276</t>
  </si>
  <si>
    <t>C-000277</t>
  </si>
  <si>
    <t>Comercio_1494</t>
  </si>
  <si>
    <t>ARN00000277</t>
  </si>
  <si>
    <t>C-000278</t>
  </si>
  <si>
    <t>Comercio_1656</t>
  </si>
  <si>
    <t>ARN00000278</t>
  </si>
  <si>
    <t>C-000279</t>
  </si>
  <si>
    <t>Comercio_1038</t>
  </si>
  <si>
    <t>ARN00000279</t>
  </si>
  <si>
    <t>C-000280</t>
  </si>
  <si>
    <t>ARN00000280</t>
  </si>
  <si>
    <t>2023-03-21</t>
  </si>
  <si>
    <t>C-000281</t>
  </si>
  <si>
    <t>Comercio_1867</t>
  </si>
  <si>
    <t>ARN00000281</t>
  </si>
  <si>
    <t>C-000282</t>
  </si>
  <si>
    <t>Comercio_1418</t>
  </si>
  <si>
    <t>ARN00000282</t>
  </si>
  <si>
    <t>C-000283</t>
  </si>
  <si>
    <t>Comercio_1113</t>
  </si>
  <si>
    <t>ARN00000283</t>
  </si>
  <si>
    <t>C-000284</t>
  </si>
  <si>
    <t>Comercio_174</t>
  </si>
  <si>
    <t>ARN00000284</t>
  </si>
  <si>
    <t>2023-03-25</t>
  </si>
  <si>
    <t>C-000285</t>
  </si>
  <si>
    <t>Comercio_1579</t>
  </si>
  <si>
    <t>ARN00000285</t>
  </si>
  <si>
    <t>C-000286</t>
  </si>
  <si>
    <t>Comercio_217</t>
  </si>
  <si>
    <t>ARN00000286</t>
  </si>
  <si>
    <t>C-000287</t>
  </si>
  <si>
    <t>Comercio_501</t>
  </si>
  <si>
    <t>ARN00000287</t>
  </si>
  <si>
    <t>C-000288</t>
  </si>
  <si>
    <t>Comercio_865</t>
  </si>
  <si>
    <t>ARN00000288</t>
  </si>
  <si>
    <t>C-000289</t>
  </si>
  <si>
    <t>Comercio_417</t>
  </si>
  <si>
    <t>ARN00000289</t>
  </si>
  <si>
    <t>C-000290</t>
  </si>
  <si>
    <t>Comercio_1082</t>
  </si>
  <si>
    <t>ARN00000290</t>
  </si>
  <si>
    <t>2023-03-31</t>
  </si>
  <si>
    <t>C-000291</t>
  </si>
  <si>
    <t>Comercio_934</t>
  </si>
  <si>
    <t>ARN00000291</t>
  </si>
  <si>
    <t>C-000292</t>
  </si>
  <si>
    <t>Comercio_1746</t>
  </si>
  <si>
    <t>ARN00000292</t>
  </si>
  <si>
    <t>C-000293</t>
  </si>
  <si>
    <t>ARN00000293</t>
  </si>
  <si>
    <t>C-000294</t>
  </si>
  <si>
    <t>Comercio_1932</t>
  </si>
  <si>
    <t>ARN00000294</t>
  </si>
  <si>
    <t>C-000295</t>
  </si>
  <si>
    <t>Comercio_538</t>
  </si>
  <si>
    <t>ARN00000295</t>
  </si>
  <si>
    <t>C-000296</t>
  </si>
  <si>
    <t>Comercio_1195</t>
  </si>
  <si>
    <t>ARN00000296</t>
  </si>
  <si>
    <t>2023-04-06</t>
  </si>
  <si>
    <t>C-000297</t>
  </si>
  <si>
    <t>Comercio_1276</t>
  </si>
  <si>
    <t>ARN00000297</t>
  </si>
  <si>
    <t>2023-04-07</t>
  </si>
  <si>
    <t>C-000298</t>
  </si>
  <si>
    <t>Comercio_1525</t>
  </si>
  <si>
    <t>ARN00000298</t>
  </si>
  <si>
    <t>C-000299</t>
  </si>
  <si>
    <t>Comercio_1264</t>
  </si>
  <si>
    <t>ARN00000299</t>
  </si>
  <si>
    <t>C-000300</t>
  </si>
  <si>
    <t>Comercio_603</t>
  </si>
  <si>
    <t>ARN00000300</t>
  </si>
  <si>
    <t>C-000301</t>
  </si>
  <si>
    <t>Comercio_1387</t>
  </si>
  <si>
    <t>ARN00000301</t>
  </si>
  <si>
    <t>2023-04-11</t>
  </si>
  <si>
    <t>C-000302</t>
  </si>
  <si>
    <t>Comercio_872</t>
  </si>
  <si>
    <t>ARN00000302</t>
  </si>
  <si>
    <t>2023-04-12</t>
  </si>
  <si>
    <t>C-000303</t>
  </si>
  <si>
    <t>Comercio_681</t>
  </si>
  <si>
    <t>ARN00000303</t>
  </si>
  <si>
    <t>C-000304</t>
  </si>
  <si>
    <t>ARN00000304</t>
  </si>
  <si>
    <t>C-000305</t>
  </si>
  <si>
    <t>Comercio_1949</t>
  </si>
  <si>
    <t>ARN00000305</t>
  </si>
  <si>
    <t>C-000306</t>
  </si>
  <si>
    <t>Comercio_1464</t>
  </si>
  <si>
    <t>ARN00000306</t>
  </si>
  <si>
    <t>C-000307</t>
  </si>
  <si>
    <t>Comercio_459</t>
  </si>
  <si>
    <t>ARN00000307</t>
  </si>
  <si>
    <t>C-000308</t>
  </si>
  <si>
    <t>Comercio_1765</t>
  </si>
  <si>
    <t>ARN00000308</t>
  </si>
  <si>
    <t>C-000309</t>
  </si>
  <si>
    <t>Comercio_1658</t>
  </si>
  <si>
    <t>ARN00000309</t>
  </si>
  <si>
    <t>2023-04-19</t>
  </si>
  <si>
    <t>C-000310</t>
  </si>
  <si>
    <t>Comercio_1484</t>
  </si>
  <si>
    <t>ARN00000310</t>
  </si>
  <si>
    <t>2023-04-20</t>
  </si>
  <si>
    <t>C-000311</t>
  </si>
  <si>
    <t>Comercio_901</t>
  </si>
  <si>
    <t>ARN00000311</t>
  </si>
  <si>
    <t>C-000312</t>
  </si>
  <si>
    <t>ARN00000312</t>
  </si>
  <si>
    <t>C-000313</t>
  </si>
  <si>
    <t>Comercio_1911</t>
  </si>
  <si>
    <t>ARN00000313</t>
  </si>
  <si>
    <t>C-000314</t>
  </si>
  <si>
    <t>Comercio_1197</t>
  </si>
  <si>
    <t>ARN00000314</t>
  </si>
  <si>
    <t>C-000315</t>
  </si>
  <si>
    <t>Comercio_1233</t>
  </si>
  <si>
    <t>ARN00000315</t>
  </si>
  <si>
    <t>C-000316</t>
  </si>
  <si>
    <t>Comercio_927</t>
  </si>
  <si>
    <t>ARN00000316</t>
  </si>
  <si>
    <t>C-000317</t>
  </si>
  <si>
    <t>Comercio_929</t>
  </si>
  <si>
    <t>ARN00000317</t>
  </si>
  <si>
    <t>C-000318</t>
  </si>
  <si>
    <t>Comercio_1308</t>
  </si>
  <si>
    <t>ARN00000318</t>
  </si>
  <si>
    <t>2023-04-28</t>
  </si>
  <si>
    <t>C-000319</t>
  </si>
  <si>
    <t>Comercio_241</t>
  </si>
  <si>
    <t>ARN00000319</t>
  </si>
  <si>
    <t>C-000320</t>
  </si>
  <si>
    <t>ARN00000320</t>
  </si>
  <si>
    <t>C-000321</t>
  </si>
  <si>
    <t>Comercio_554</t>
  </si>
  <si>
    <t>ARN00000321</t>
  </si>
  <si>
    <t>C-000322</t>
  </si>
  <si>
    <t>Comercio_948</t>
  </si>
  <si>
    <t>ARN00000322</t>
  </si>
  <si>
    <t>2023-05-02</t>
  </si>
  <si>
    <t>C-000323</t>
  </si>
  <si>
    <t>Comercio_67</t>
  </si>
  <si>
    <t>ARN00000323</t>
  </si>
  <si>
    <t>C-000324</t>
  </si>
  <si>
    <t>Comercio_131</t>
  </si>
  <si>
    <t>ARN00000324</t>
  </si>
  <si>
    <t>2023-05-04</t>
  </si>
  <si>
    <t>C-000325</t>
  </si>
  <si>
    <t>Comercio_766</t>
  </si>
  <si>
    <t>ARN00000325</t>
  </si>
  <si>
    <t>C-000326</t>
  </si>
  <si>
    <t>Comercio_1319</t>
  </si>
  <si>
    <t>ARN00000326</t>
  </si>
  <si>
    <t>C-000327</t>
  </si>
  <si>
    <t>Comercio_468</t>
  </si>
  <si>
    <t>ARN00000327</t>
  </si>
  <si>
    <t>C-000328</t>
  </si>
  <si>
    <t>Comercio_1512</t>
  </si>
  <si>
    <t>ARN00000328</t>
  </si>
  <si>
    <t>2023-05-08</t>
  </si>
  <si>
    <t>C-000329</t>
  </si>
  <si>
    <t>Comercio_103</t>
  </si>
  <si>
    <t>ARN00000329</t>
  </si>
  <si>
    <t>C-000330</t>
  </si>
  <si>
    <t>Comercio_1733</t>
  </si>
  <si>
    <t>ARN00000330</t>
  </si>
  <si>
    <t>C-000331</t>
  </si>
  <si>
    <t>ARN00000331</t>
  </si>
  <si>
    <t>C-000332</t>
  </si>
  <si>
    <t>Comercio_938</t>
  </si>
  <si>
    <t>ARN00000332</t>
  </si>
  <si>
    <t>C-000333</t>
  </si>
  <si>
    <t>Comercio_1365</t>
  </si>
  <si>
    <t>ARN00000333</t>
  </si>
  <si>
    <t>C-000334</t>
  </si>
  <si>
    <t>Comercio_1626</t>
  </si>
  <si>
    <t>ARN00000334</t>
  </si>
  <si>
    <t>2023-05-14</t>
  </si>
  <si>
    <t>C-000335</t>
  </si>
  <si>
    <t>Comercio_23</t>
  </si>
  <si>
    <t>ARN00000335</t>
  </si>
  <si>
    <t>C-000336</t>
  </si>
  <si>
    <t>Comercio_409</t>
  </si>
  <si>
    <t>ARN00000336</t>
  </si>
  <si>
    <t>C-000337</t>
  </si>
  <si>
    <t>Comercio_341</t>
  </si>
  <si>
    <t>ARN00000337</t>
  </si>
  <si>
    <t>2023-05-17</t>
  </si>
  <si>
    <t>C-000338</t>
  </si>
  <si>
    <t>Comercio_706</t>
  </si>
  <si>
    <t>ARN00000338</t>
  </si>
  <si>
    <t>C-000339</t>
  </si>
  <si>
    <t>ARN00000339</t>
  </si>
  <si>
    <t>C-000340</t>
  </si>
  <si>
    <t>Comercio_406</t>
  </si>
  <si>
    <t>ARN00000340</t>
  </si>
  <si>
    <t>C-000341</t>
  </si>
  <si>
    <t>Comercio_1408</t>
  </si>
  <si>
    <t>ARN00000341</t>
  </si>
  <si>
    <t>2023-05-21</t>
  </si>
  <si>
    <t>C-000342</t>
  </si>
  <si>
    <t>Comercio_1091</t>
  </si>
  <si>
    <t>ARN00000342</t>
  </si>
  <si>
    <t>C-000343</t>
  </si>
  <si>
    <t>Comercio_1074</t>
  </si>
  <si>
    <t>ARN00000343</t>
  </si>
  <si>
    <t>C-000344</t>
  </si>
  <si>
    <t>Comercio_1705</t>
  </si>
  <si>
    <t>ARN00000344</t>
  </si>
  <si>
    <t>C-000345</t>
  </si>
  <si>
    <t>ARN00000345</t>
  </si>
  <si>
    <t>C-000346</t>
  </si>
  <si>
    <t>Comercio_1688</t>
  </si>
  <si>
    <t>ARN00000346</t>
  </si>
  <si>
    <t>C-000347</t>
  </si>
  <si>
    <t>Comercio_1758</t>
  </si>
  <si>
    <t>ARN00000347</t>
  </si>
  <si>
    <t>2023-05-27</t>
  </si>
  <si>
    <t>C-000348</t>
  </si>
  <si>
    <t>Comercio_1192</t>
  </si>
  <si>
    <t>ARN00000348</t>
  </si>
  <si>
    <t>C-000349</t>
  </si>
  <si>
    <t>Comercio_195</t>
  </si>
  <si>
    <t>ARN00000349</t>
  </si>
  <si>
    <t>C-000350</t>
  </si>
  <si>
    <t>Comercio_1814</t>
  </si>
  <si>
    <t>ARN00000350</t>
  </si>
  <si>
    <t>C-000351</t>
  </si>
  <si>
    <t>Comercio_515</t>
  </si>
  <si>
    <t>ARN00000351</t>
  </si>
  <si>
    <t>C-000352</t>
  </si>
  <si>
    <t>Comercio_1349</t>
  </si>
  <si>
    <t>ARN00000352</t>
  </si>
  <si>
    <t>2023-06-01</t>
  </si>
  <si>
    <t>C-000353</t>
  </si>
  <si>
    <t>Comercio_38</t>
  </si>
  <si>
    <t>ARN00000353</t>
  </si>
  <si>
    <t>C-000354</t>
  </si>
  <si>
    <t>Comercio_559</t>
  </si>
  <si>
    <t>ARN00000354</t>
  </si>
  <si>
    <t>C-000355</t>
  </si>
  <si>
    <t>Comercio_975</t>
  </si>
  <si>
    <t>ARN00000355</t>
  </si>
  <si>
    <t>2023-06-04</t>
  </si>
  <si>
    <t>C-000356</t>
  </si>
  <si>
    <t>Comercio_1696</t>
  </si>
  <si>
    <t>ARN00000356</t>
  </si>
  <si>
    <t>2023-06-05</t>
  </si>
  <si>
    <t>C-000357</t>
  </si>
  <si>
    <t>Comercio_13</t>
  </si>
  <si>
    <t>ARN00000357</t>
  </si>
  <si>
    <t>2023-06-06</t>
  </si>
  <si>
    <t>C-000358</t>
  </si>
  <si>
    <t>Comercio_1655</t>
  </si>
  <si>
    <t>ARN00000358</t>
  </si>
  <si>
    <t>C-000359</t>
  </si>
  <si>
    <t>Comercio_754</t>
  </si>
  <si>
    <t>ARN00000359</t>
  </si>
  <si>
    <t>2023-06-08</t>
  </si>
  <si>
    <t>C-000360</t>
  </si>
  <si>
    <t>Comercio_1220</t>
  </si>
  <si>
    <t>ARN00000360</t>
  </si>
  <si>
    <t>2023-06-09</t>
  </si>
  <si>
    <t>C-000361</t>
  </si>
  <si>
    <t>ARN00000361</t>
  </si>
  <si>
    <t>C-000362</t>
  </si>
  <si>
    <t>Comercio_953</t>
  </si>
  <si>
    <t>ARN00000362</t>
  </si>
  <si>
    <t>C-000363</t>
  </si>
  <si>
    <t>Comercio_143</t>
  </si>
  <si>
    <t>ARN00000363</t>
  </si>
  <si>
    <t>C-000364</t>
  </si>
  <si>
    <t>Comercio_1083</t>
  </si>
  <si>
    <t>ARN00000364</t>
  </si>
  <si>
    <t>C-000365</t>
  </si>
  <si>
    <t>ARN00000365</t>
  </si>
  <si>
    <t>C-000366</t>
  </si>
  <si>
    <t>Comercio_54</t>
  </si>
  <si>
    <t>ARN00000366</t>
  </si>
  <si>
    <t>2023-06-15</t>
  </si>
  <si>
    <t>C-000367</t>
  </si>
  <si>
    <t>Comercio_911</t>
  </si>
  <si>
    <t>ARN00000367</t>
  </si>
  <si>
    <t>C-000368</t>
  </si>
  <si>
    <t>Comercio_282</t>
  </si>
  <si>
    <t>ARN00000368</t>
  </si>
  <si>
    <t>C-000369</t>
  </si>
  <si>
    <t>Comercio_1226</t>
  </si>
  <si>
    <t>ARN00000369</t>
  </si>
  <si>
    <t>C-000370</t>
  </si>
  <si>
    <t>Comercio_2000</t>
  </si>
  <si>
    <t>ARN00000370</t>
  </si>
  <si>
    <t>C-000371</t>
  </si>
  <si>
    <t>Comercio_1824</t>
  </si>
  <si>
    <t>ARN00000371</t>
  </si>
  <si>
    <t>C-000372</t>
  </si>
  <si>
    <t>Comercio_1224</t>
  </si>
  <si>
    <t>ARN00000372</t>
  </si>
  <si>
    <t>2023-06-21</t>
  </si>
  <si>
    <t>C-000373</t>
  </si>
  <si>
    <t>Comercio_598</t>
  </si>
  <si>
    <t>ARN00000373</t>
  </si>
  <si>
    <t>2023-06-22</t>
  </si>
  <si>
    <t>C-000374</t>
  </si>
  <si>
    <t>Comercio_772</t>
  </si>
  <si>
    <t>ARN00000374</t>
  </si>
  <si>
    <t>C-000375</t>
  </si>
  <si>
    <t>Comercio_576</t>
  </si>
  <si>
    <t>ARN00000375</t>
  </si>
  <si>
    <t>C-000376</t>
  </si>
  <si>
    <t>Comercio_123</t>
  </si>
  <si>
    <t>ARN00000376</t>
  </si>
  <si>
    <t>2023-06-25</t>
  </si>
  <si>
    <t>C-000377</t>
  </si>
  <si>
    <t>Comercio_1879</t>
  </si>
  <si>
    <t>ARN00000377</t>
  </si>
  <si>
    <t>C-000378</t>
  </si>
  <si>
    <t>ARN00000378</t>
  </si>
  <si>
    <t>C-000379</t>
  </si>
  <si>
    <t>Comercio_818</t>
  </si>
  <si>
    <t>ARN00000379</t>
  </si>
  <si>
    <t>C-000380</t>
  </si>
  <si>
    <t>Comercio_1132</t>
  </si>
  <si>
    <t>ARN00000380</t>
  </si>
  <si>
    <t>C-000381</t>
  </si>
  <si>
    <t>Comercio_884</t>
  </si>
  <si>
    <t>ARN00000381</t>
  </si>
  <si>
    <t>2023-06-30</t>
  </si>
  <si>
    <t>C-000382</t>
  </si>
  <si>
    <t>Comercio_1299</t>
  </si>
  <si>
    <t>ARN00000382</t>
  </si>
  <si>
    <t>C-000383</t>
  </si>
  <si>
    <t>Comercio_1725</t>
  </si>
  <si>
    <t>ARN00000383</t>
  </si>
  <si>
    <t>C-000384</t>
  </si>
  <si>
    <t>Comercio_469</t>
  </si>
  <si>
    <t>ARN00000384</t>
  </si>
  <si>
    <t>C-000385</t>
  </si>
  <si>
    <t>Comercio_1902</t>
  </si>
  <si>
    <t>ARN00000385</t>
  </si>
  <si>
    <t>2023-07-04</t>
  </si>
  <si>
    <t>C-000386</t>
  </si>
  <si>
    <t>Comercio_727</t>
  </si>
  <si>
    <t>ARN00000386</t>
  </si>
  <si>
    <t>C-000387</t>
  </si>
  <si>
    <t>ARN00000387</t>
  </si>
  <si>
    <t>C-000388</t>
  </si>
  <si>
    <t>Comercio_79</t>
  </si>
  <si>
    <t>ARN00000388</t>
  </si>
  <si>
    <t>2023-07-07</t>
  </si>
  <si>
    <t>C-000389</t>
  </si>
  <si>
    <t>Comercio_1134</t>
  </si>
  <si>
    <t>ARN00000389</t>
  </si>
  <si>
    <t>C-000390</t>
  </si>
  <si>
    <t>Comercio_678</t>
  </si>
  <si>
    <t>ARN00000390</t>
  </si>
  <si>
    <t>C-000391</t>
  </si>
  <si>
    <t>Comercio_1324</t>
  </si>
  <si>
    <t>ARN00000391</t>
  </si>
  <si>
    <t>C-000392</t>
  </si>
  <si>
    <t>Comercio_385</t>
  </si>
  <si>
    <t>ARN00000392</t>
  </si>
  <si>
    <t>C-000393</t>
  </si>
  <si>
    <t>Comercio_752</t>
  </si>
  <si>
    <t>ARN00000393</t>
  </si>
  <si>
    <t>C-000394</t>
  </si>
  <si>
    <t>Comercio_146</t>
  </si>
  <si>
    <t>ARN00000394</t>
  </si>
  <si>
    <t>C-000395</t>
  </si>
  <si>
    <t>Comercio_655</t>
  </si>
  <si>
    <t>ARN00000395</t>
  </si>
  <si>
    <t>C-000396</t>
  </si>
  <si>
    <t>Comercio_302</t>
  </si>
  <si>
    <t>ARN00000396</t>
  </si>
  <si>
    <t>C-000397</t>
  </si>
  <si>
    <t>Comercio_110</t>
  </si>
  <si>
    <t>ARN00000397</t>
  </si>
  <si>
    <t>C-000398</t>
  </si>
  <si>
    <t>Comercio_525</t>
  </si>
  <si>
    <t>ARN00000398</t>
  </si>
  <si>
    <t>C-000399</t>
  </si>
  <si>
    <t>Comercio_421</t>
  </si>
  <si>
    <t>ARN00000399</t>
  </si>
  <si>
    <t>C-000400</t>
  </si>
  <si>
    <t>Comercio_1415</t>
  </si>
  <si>
    <t>ARN00000400</t>
  </si>
  <si>
    <t>2023-07-19</t>
  </si>
  <si>
    <t>C-000401</t>
  </si>
  <si>
    <t>Comercio_259</t>
  </si>
  <si>
    <t>ARN00000401</t>
  </si>
  <si>
    <t>2023-01-01</t>
  </si>
  <si>
    <t>C-000402</t>
  </si>
  <si>
    <t>ARN00000402</t>
  </si>
  <si>
    <t>C-000403</t>
  </si>
  <si>
    <t>Comercio_1017</t>
  </si>
  <si>
    <t>ARN00000403</t>
  </si>
  <si>
    <t>C-000404</t>
  </si>
  <si>
    <t>Comercio_1503</t>
  </si>
  <si>
    <t>ARN00000404</t>
  </si>
  <si>
    <t>C-000405</t>
  </si>
  <si>
    <t>Comercio_1843</t>
  </si>
  <si>
    <t>ARN00000405</t>
  </si>
  <si>
    <t>C-000406</t>
  </si>
  <si>
    <t>ARN00000406</t>
  </si>
  <si>
    <t>C-000407</t>
  </si>
  <si>
    <t>ARN00000407</t>
  </si>
  <si>
    <t>C-000408</t>
  </si>
  <si>
    <t>Comercio_1201</t>
  </si>
  <si>
    <t>ARN00000408</t>
  </si>
  <si>
    <t>C-000409</t>
  </si>
  <si>
    <t>Comercio_952</t>
  </si>
  <si>
    <t>ARN00000409</t>
  </si>
  <si>
    <t>C-000410</t>
  </si>
  <si>
    <t>Comercio_1871</t>
  </si>
  <si>
    <t>ARN00000410</t>
  </si>
  <si>
    <t>C-000411</t>
  </si>
  <si>
    <t>ARN00000411</t>
  </si>
  <si>
    <t>C-000412</t>
  </si>
  <si>
    <t>ARN00000412</t>
  </si>
  <si>
    <t>C-000413</t>
  </si>
  <si>
    <t>Comercio_465</t>
  </si>
  <si>
    <t>ARN00000413</t>
  </si>
  <si>
    <t>C-000414</t>
  </si>
  <si>
    <t>Comercio_124</t>
  </si>
  <si>
    <t>ARN00000414</t>
  </si>
  <si>
    <t>C-000415</t>
  </si>
  <si>
    <t>Comercio_1916</t>
  </si>
  <si>
    <t>ARN00000415</t>
  </si>
  <si>
    <t>C-000416</t>
  </si>
  <si>
    <t>Comercio_249</t>
  </si>
  <si>
    <t>ARN00000416</t>
  </si>
  <si>
    <t>C-000417</t>
  </si>
  <si>
    <t>Comercio_1919</t>
  </si>
  <si>
    <t>ARN00000417</t>
  </si>
  <si>
    <t>C-000418</t>
  </si>
  <si>
    <t>Comercio_1173</t>
  </si>
  <si>
    <t>ARN00000418</t>
  </si>
  <si>
    <t>C-000419</t>
  </si>
  <si>
    <t>ARN00000419</t>
  </si>
  <si>
    <t>C-000420</t>
  </si>
  <si>
    <t>Comercio_1052</t>
  </si>
  <si>
    <t>ARN00000420</t>
  </si>
  <si>
    <t>C-000421</t>
  </si>
  <si>
    <t>Comercio_1646</t>
  </si>
  <si>
    <t>ARN00000421</t>
  </si>
  <si>
    <t>C-000422</t>
  </si>
  <si>
    <t>Comercio_866</t>
  </si>
  <si>
    <t>ARN00000422</t>
  </si>
  <si>
    <t>C-000423</t>
  </si>
  <si>
    <t>Comercio_822</t>
  </si>
  <si>
    <t>ARN00000423</t>
  </si>
  <si>
    <t>C-000424</t>
  </si>
  <si>
    <t>Comercio_244</t>
  </si>
  <si>
    <t>ARN00000424</t>
  </si>
  <si>
    <t>C-000425</t>
  </si>
  <si>
    <t>Comercio_322</t>
  </si>
  <si>
    <t>ARN00000425</t>
  </si>
  <si>
    <t>C-000426</t>
  </si>
  <si>
    <t>Comercio_376</t>
  </si>
  <si>
    <t>ARN00000426</t>
  </si>
  <si>
    <t>2023-01-26</t>
  </si>
  <si>
    <t>C-000427</t>
  </si>
  <si>
    <t>Comercio_1668</t>
  </si>
  <si>
    <t>ARN00000427</t>
  </si>
  <si>
    <t>2023-01-27</t>
  </si>
  <si>
    <t>C-000428</t>
  </si>
  <si>
    <t>Comercio_643</t>
  </si>
  <si>
    <t>ARN00000428</t>
  </si>
  <si>
    <t>C-000429</t>
  </si>
  <si>
    <t>ARN00000429</t>
  </si>
  <si>
    <t>2023-01-29</t>
  </si>
  <si>
    <t>C-000430</t>
  </si>
  <si>
    <t>Comercio_105</t>
  </si>
  <si>
    <t>ARN00000430</t>
  </si>
  <si>
    <t>C-000431</t>
  </si>
  <si>
    <t>ARN00000431</t>
  </si>
  <si>
    <t>C-000432</t>
  </si>
  <si>
    <t>ARN00000432</t>
  </si>
  <si>
    <t>C-000433</t>
  </si>
  <si>
    <t>Comercio_1801</t>
  </si>
  <si>
    <t>ARN00000433</t>
  </si>
  <si>
    <t>C-000434</t>
  </si>
  <si>
    <t>Comercio_844</t>
  </si>
  <si>
    <t>ARN00000434</t>
  </si>
  <si>
    <t>C-000435</t>
  </si>
  <si>
    <t>Comercio_503</t>
  </si>
  <si>
    <t>ARN00000435</t>
  </si>
  <si>
    <t>C-000436</t>
  </si>
  <si>
    <t>ARN00000436</t>
  </si>
  <si>
    <t>C-000437</t>
  </si>
  <si>
    <t>Comercio_1988</t>
  </si>
  <si>
    <t>ARN00000437</t>
  </si>
  <si>
    <t>C-000438</t>
  </si>
  <si>
    <t>ARN00000438</t>
  </si>
  <si>
    <t>C-000439</t>
  </si>
  <si>
    <t>Comercio_161</t>
  </si>
  <si>
    <t>ARN00000439</t>
  </si>
  <si>
    <t>C-000440</t>
  </si>
  <si>
    <t>ARN00000440</t>
  </si>
  <si>
    <t>C-000441</t>
  </si>
  <si>
    <t>Comercio_1805</t>
  </si>
  <si>
    <t>ARN00000441</t>
  </si>
  <si>
    <t>C-000442</t>
  </si>
  <si>
    <t>Comercio_402</t>
  </si>
  <si>
    <t>ARN00000442</t>
  </si>
  <si>
    <t>C-000443</t>
  </si>
  <si>
    <t>Comercio_930</t>
  </si>
  <si>
    <t>ARN00000443</t>
  </si>
  <si>
    <t>C-000444</t>
  </si>
  <si>
    <t>Comercio_1965</t>
  </si>
  <si>
    <t>ARN00000444</t>
  </si>
  <si>
    <t>2023-02-13</t>
  </si>
  <si>
    <t>C-000445</t>
  </si>
  <si>
    <t>ARN00000445</t>
  </si>
  <si>
    <t>C-000446</t>
  </si>
  <si>
    <t>Comercio_1632</t>
  </si>
  <si>
    <t>ARN00000446</t>
  </si>
  <si>
    <t>C-000447</t>
  </si>
  <si>
    <t>Comercio_1126</t>
  </si>
  <si>
    <t>ARN00000447</t>
  </si>
  <si>
    <t>C-000448</t>
  </si>
  <si>
    <t>Comercio_452</t>
  </si>
  <si>
    <t>ARN00000448</t>
  </si>
  <si>
    <t>C-000449</t>
  </si>
  <si>
    <t>ARN00000449</t>
  </si>
  <si>
    <t>C-000450</t>
  </si>
  <si>
    <t>Comercio_312</t>
  </si>
  <si>
    <t>ARN00000450</t>
  </si>
  <si>
    <t>C-000451</t>
  </si>
  <si>
    <t>ARN00000451</t>
  </si>
  <si>
    <t>C-000452</t>
  </si>
  <si>
    <t>Comercio_944</t>
  </si>
  <si>
    <t>ARN00000452</t>
  </si>
  <si>
    <t>C-000453</t>
  </si>
  <si>
    <t>ARN00000453</t>
  </si>
  <si>
    <t>C-000454</t>
  </si>
  <si>
    <t>Comercio_1426</t>
  </si>
  <si>
    <t>ARN00000454</t>
  </si>
  <si>
    <t>C-000455</t>
  </si>
  <si>
    <t>ARN00000455</t>
  </si>
  <si>
    <t>C-000456</t>
  </si>
  <si>
    <t>Comercio_563</t>
  </si>
  <si>
    <t>ARN00000456</t>
  </si>
  <si>
    <t>C-000457</t>
  </si>
  <si>
    <t>Comercio_1011</t>
  </si>
  <si>
    <t>ARN00000457</t>
  </si>
  <si>
    <t>C-000458</t>
  </si>
  <si>
    <t>Comercio_1703</t>
  </si>
  <si>
    <t>ARN00000458</t>
  </si>
  <si>
    <t>C-000459</t>
  </si>
  <si>
    <t>Comercio_1366</t>
  </si>
  <si>
    <t>ARN00000459</t>
  </si>
  <si>
    <t>C-000460</t>
  </si>
  <si>
    <t>ARN00000460</t>
  </si>
  <si>
    <t>C-000461</t>
  </si>
  <si>
    <t>ARN00000461</t>
  </si>
  <si>
    <t>C-000462</t>
  </si>
  <si>
    <t>Comercio_1012</t>
  </si>
  <si>
    <t>ARN00000462</t>
  </si>
  <si>
    <t>C-000463</t>
  </si>
  <si>
    <t>Comercio_361</t>
  </si>
  <si>
    <t>ARN00000463</t>
  </si>
  <si>
    <t>C-000464</t>
  </si>
  <si>
    <t>ARN00000464</t>
  </si>
  <si>
    <t>2023-03-05</t>
  </si>
  <si>
    <t>C-000465</t>
  </si>
  <si>
    <t>Comercio_1200</t>
  </si>
  <si>
    <t>ARN00000465</t>
  </si>
  <si>
    <t>C-000466</t>
  </si>
  <si>
    <t>Comercio_1825</t>
  </si>
  <si>
    <t>ARN00000466</t>
  </si>
  <si>
    <t>C-000467</t>
  </si>
  <si>
    <t>Comercio_1288</t>
  </si>
  <si>
    <t>ARN00000467</t>
  </si>
  <si>
    <t>C-000468</t>
  </si>
  <si>
    <t>Comercio_1478</t>
  </si>
  <si>
    <t>ARN00000468</t>
  </si>
  <si>
    <t>C-000469</t>
  </si>
  <si>
    <t>Comercio_1449</t>
  </si>
  <si>
    <t>ARN00000469</t>
  </si>
  <si>
    <t>C-000470</t>
  </si>
  <si>
    <t>Comercio_481</t>
  </si>
  <si>
    <t>ARN00000470</t>
  </si>
  <si>
    <t>C-000471</t>
  </si>
  <si>
    <t>Comercio_537</t>
  </si>
  <si>
    <t>ARN00000471</t>
  </si>
  <si>
    <t>C-000472</t>
  </si>
  <si>
    <t>Comercio_512</t>
  </si>
  <si>
    <t>ARN00000472</t>
  </si>
  <si>
    <t>2023-03-13</t>
  </si>
  <si>
    <t>C-000473</t>
  </si>
  <si>
    <t>Comercio_1157</t>
  </si>
  <si>
    <t>ARN00000473</t>
  </si>
  <si>
    <t>C-000474</t>
  </si>
  <si>
    <t>Comercio_307</t>
  </si>
  <si>
    <t>ARN00000474</t>
  </si>
  <si>
    <t>C-000475</t>
  </si>
  <si>
    <t>Comercio_1248</t>
  </si>
  <si>
    <t>ARN00000475</t>
  </si>
  <si>
    <t>2023-03-16</t>
  </si>
  <si>
    <t>C-000476</t>
  </si>
  <si>
    <t>Comercio_1031</t>
  </si>
  <si>
    <t>ARN00000476</t>
  </si>
  <si>
    <t>C-000477</t>
  </si>
  <si>
    <t>ARN00000477</t>
  </si>
  <si>
    <t>C-000478</t>
  </si>
  <si>
    <t>Comercio_1586</t>
  </si>
  <si>
    <t>ARN00000478</t>
  </si>
  <si>
    <t>C-000479</t>
  </si>
  <si>
    <t>Comercio_1673</t>
  </si>
  <si>
    <t>ARN00000479</t>
  </si>
  <si>
    <t>C-000480</t>
  </si>
  <si>
    <t>ARN00000480</t>
  </si>
  <si>
    <t>C-000481</t>
  </si>
  <si>
    <t>Comercio_1875</t>
  </si>
  <si>
    <t>ARN00000481</t>
  </si>
  <si>
    <t>2023-03-22</t>
  </si>
  <si>
    <t>C-000482</t>
  </si>
  <si>
    <t>Comercio_623</t>
  </si>
  <si>
    <t>ARN00000482</t>
  </si>
  <si>
    <t>C-000483</t>
  </si>
  <si>
    <t>Comercio_215</t>
  </si>
  <si>
    <t>ARN00000483</t>
  </si>
  <si>
    <t>C-000484</t>
  </si>
  <si>
    <t>Comercio_393</t>
  </si>
  <si>
    <t>ARN00000484</t>
  </si>
  <si>
    <t>C-000485</t>
  </si>
  <si>
    <t>Comercio_1081</t>
  </si>
  <si>
    <t>ARN00000485</t>
  </si>
  <si>
    <t>C-000486</t>
  </si>
  <si>
    <t>Comercio_829</t>
  </si>
  <si>
    <t>ARN00000486</t>
  </si>
  <si>
    <t>C-000487</t>
  </si>
  <si>
    <t>ARN00000487</t>
  </si>
  <si>
    <t>2023-03-28</t>
  </si>
  <si>
    <t>C-000488</t>
  </si>
  <si>
    <t>ARN00000488</t>
  </si>
  <si>
    <t>C-000489</t>
  </si>
  <si>
    <t>Comercio_604</t>
  </si>
  <si>
    <t>ARN00000489</t>
  </si>
  <si>
    <t>2023-03-30</t>
  </si>
  <si>
    <t>C-000490</t>
  </si>
  <si>
    <t>Comercio_1964</t>
  </si>
  <si>
    <t>ARN00000490</t>
  </si>
  <si>
    <t>C-000491</t>
  </si>
  <si>
    <t>Comercio_461</t>
  </si>
  <si>
    <t>ARN00000491</t>
  </si>
  <si>
    <t>C-000492</t>
  </si>
  <si>
    <t>Comercio_389</t>
  </si>
  <si>
    <t>ARN00000492</t>
  </si>
  <si>
    <t>C-000493</t>
  </si>
  <si>
    <t>Comercio_1435</t>
  </si>
  <si>
    <t>ARN00000493</t>
  </si>
  <si>
    <t>C-000494</t>
  </si>
  <si>
    <t>ARN00000494</t>
  </si>
  <si>
    <t>C-000495</t>
  </si>
  <si>
    <t>ARN00000495</t>
  </si>
  <si>
    <t>C-000496</t>
  </si>
  <si>
    <t>Comercio_208</t>
  </si>
  <si>
    <t>ARN00000496</t>
  </si>
  <si>
    <t>C-000497</t>
  </si>
  <si>
    <t>Comercio_156</t>
  </si>
  <si>
    <t>ARN00000497</t>
  </si>
  <si>
    <t>C-000498</t>
  </si>
  <si>
    <t>ARN00000498</t>
  </si>
  <si>
    <t>C-000499</t>
  </si>
  <si>
    <t>Comercio_784</t>
  </si>
  <si>
    <t>ARN00000499</t>
  </si>
  <si>
    <t>2023-04-09</t>
  </si>
  <si>
    <t>C-000500</t>
  </si>
  <si>
    <t>ARN00000500</t>
  </si>
  <si>
    <t>C-000501</t>
  </si>
  <si>
    <t>ARN00000501</t>
  </si>
  <si>
    <t>C-000502</t>
  </si>
  <si>
    <t>ARN00000502</t>
  </si>
  <si>
    <t>C-000503</t>
  </si>
  <si>
    <t>Comercio_363</t>
  </si>
  <si>
    <t>ARN00000503</t>
  </si>
  <si>
    <t>C-000504</t>
  </si>
  <si>
    <t>ARN00000504</t>
  </si>
  <si>
    <t>C-000505</t>
  </si>
  <si>
    <t>ARN00000505</t>
  </si>
  <si>
    <t>C-000506</t>
  </si>
  <si>
    <t>Comercio_1024</t>
  </si>
  <si>
    <t>ARN00000506</t>
  </si>
  <si>
    <t>C-000507</t>
  </si>
  <si>
    <t>Comercio_1811</t>
  </si>
  <si>
    <t>ARN00000507</t>
  </si>
  <si>
    <t>C-000508</t>
  </si>
  <si>
    <t>Comercio_1487</t>
  </si>
  <si>
    <t>ARN00000508</t>
  </si>
  <si>
    <t>C-000509</t>
  </si>
  <si>
    <t>Comercio_581</t>
  </si>
  <si>
    <t>ARN00000509</t>
  </si>
  <si>
    <t>C-000510</t>
  </si>
  <si>
    <t>Comercio_1664</t>
  </si>
  <si>
    <t>ARN00000510</t>
  </si>
  <si>
    <t>C-000511</t>
  </si>
  <si>
    <t>Comercio_959</t>
  </si>
  <si>
    <t>ARN00000511</t>
  </si>
  <si>
    <t>C-000512</t>
  </si>
  <si>
    <t>ARN00000512</t>
  </si>
  <si>
    <t>C-000513</t>
  </si>
  <si>
    <t>ARN00000513</t>
  </si>
  <si>
    <t>C-000514</t>
  </si>
  <si>
    <t>Comercio_547</t>
  </si>
  <si>
    <t>ARN00000514</t>
  </si>
  <si>
    <t>C-000515</t>
  </si>
  <si>
    <t>Comercio_636</t>
  </si>
  <si>
    <t>ARN00000515</t>
  </si>
  <si>
    <t>C-000516</t>
  </si>
  <si>
    <t>Comercio_1560</t>
  </si>
  <si>
    <t>ARN00000516</t>
  </si>
  <si>
    <t>C-000517</t>
  </si>
  <si>
    <t>Comercio_1679</t>
  </si>
  <si>
    <t>ARN00000517</t>
  </si>
  <si>
    <t>C-000518</t>
  </si>
  <si>
    <t>Comercio_66</t>
  </si>
  <si>
    <t>ARN00000518</t>
  </si>
  <si>
    <t>C-000519</t>
  </si>
  <si>
    <t>Comercio_1768</t>
  </si>
  <si>
    <t>ARN00000519</t>
  </si>
  <si>
    <t>C-000520</t>
  </si>
  <si>
    <t>Comercio_683</t>
  </si>
  <si>
    <t>ARN00000520</t>
  </si>
  <si>
    <t>C-000521</t>
  </si>
  <si>
    <t>Comercio_867</t>
  </si>
  <si>
    <t>ARN00000521</t>
  </si>
  <si>
    <t>C-000522</t>
  </si>
  <si>
    <t>Comercio_1877</t>
  </si>
  <si>
    <t>ARN00000522</t>
  </si>
  <si>
    <t>C-000523</t>
  </si>
  <si>
    <t>Comercio_438</t>
  </si>
  <si>
    <t>ARN00000523</t>
  </si>
  <si>
    <t>C-000524</t>
  </si>
  <si>
    <t>Comercio_1412</t>
  </si>
  <si>
    <t>ARN00000524</t>
  </si>
  <si>
    <t>C-000525</t>
  </si>
  <si>
    <t>Comercio_1925</t>
  </si>
  <si>
    <t>ARN00000525</t>
  </si>
  <si>
    <t>C-000526</t>
  </si>
  <si>
    <t>Comercio_464</t>
  </si>
  <si>
    <t>ARN00000526</t>
  </si>
  <si>
    <t>C-000527</t>
  </si>
  <si>
    <t>Comercio_1953</t>
  </si>
  <si>
    <t>ARN00000527</t>
  </si>
  <si>
    <t>C-000528</t>
  </si>
  <si>
    <t>Comercio_87</t>
  </si>
  <si>
    <t>ARN00000528</t>
  </si>
  <si>
    <t>C-000529</t>
  </si>
  <si>
    <t>Comercio_1759</t>
  </si>
  <si>
    <t>ARN00000529</t>
  </si>
  <si>
    <t>C-000530</t>
  </si>
  <si>
    <t>Comercio_1287</t>
  </si>
  <si>
    <t>ARN00000530</t>
  </si>
  <si>
    <t>C-000531</t>
  </si>
  <si>
    <t>ARN00000531</t>
  </si>
  <si>
    <t>C-000532</t>
  </si>
  <si>
    <t>Comercio_353</t>
  </si>
  <si>
    <t>ARN00000532</t>
  </si>
  <si>
    <t>C-000533</t>
  </si>
  <si>
    <t>Comercio_451</t>
  </si>
  <si>
    <t>ARN00000533</t>
  </si>
  <si>
    <t>C-000534</t>
  </si>
  <si>
    <t>Comercio_664</t>
  </si>
  <si>
    <t>ARN00000534</t>
  </si>
  <si>
    <t>C-000535</t>
  </si>
  <si>
    <t>Comercio_542</t>
  </si>
  <si>
    <t>ARN00000535</t>
  </si>
  <si>
    <t>2023-05-15</t>
  </si>
  <si>
    <t>C-000536</t>
  </si>
  <si>
    <t>Comercio_900</t>
  </si>
  <si>
    <t>ARN00000536</t>
  </si>
  <si>
    <t>C-000537</t>
  </si>
  <si>
    <t>Comercio_1104</t>
  </si>
  <si>
    <t>ARN00000537</t>
  </si>
  <si>
    <t>C-000538</t>
  </si>
  <si>
    <t>Comercio_1633</t>
  </si>
  <si>
    <t>ARN00000538</t>
  </si>
  <si>
    <t>C-000539</t>
  </si>
  <si>
    <t>Comercio_891</t>
  </si>
  <si>
    <t>ARN00000539</t>
  </si>
  <si>
    <t>C-000540</t>
  </si>
  <si>
    <t>ARN00000540</t>
  </si>
  <si>
    <t>C-000541</t>
  </si>
  <si>
    <t>ARN00000541</t>
  </si>
  <si>
    <t>C-000542</t>
  </si>
  <si>
    <t>Comercio_1543</t>
  </si>
  <si>
    <t>ARN00000542</t>
  </si>
  <si>
    <t>C-000543</t>
  </si>
  <si>
    <t>ARN00000543</t>
  </si>
  <si>
    <t>C-000544</t>
  </si>
  <si>
    <t>ARN00000544</t>
  </si>
  <si>
    <t>2023-05-24</t>
  </si>
  <si>
    <t>C-000545</t>
  </si>
  <si>
    <t>ARN00000545</t>
  </si>
  <si>
    <t>C-000546</t>
  </si>
  <si>
    <t>ARN00000546</t>
  </si>
  <si>
    <t>C-000547</t>
  </si>
  <si>
    <t>Comercio_1613</t>
  </si>
  <si>
    <t>ARN00000547</t>
  </si>
  <si>
    <t>C-000548</t>
  </si>
  <si>
    <t>ARN00000548</t>
  </si>
  <si>
    <t>C-000549</t>
  </si>
  <si>
    <t>ARN00000549</t>
  </si>
  <si>
    <t>C-000550</t>
  </si>
  <si>
    <t>Comercio_1693</t>
  </si>
  <si>
    <t>ARN00000550</t>
  </si>
  <si>
    <t>C-000551</t>
  </si>
  <si>
    <t>ARN00000551</t>
  </si>
  <si>
    <t>C-000552</t>
  </si>
  <si>
    <t>ARN00000552</t>
  </si>
  <si>
    <t>C-000553</t>
  </si>
  <si>
    <t>Comercio_826</t>
  </si>
  <si>
    <t>ARN00000553</t>
  </si>
  <si>
    <t>C-000554</t>
  </si>
  <si>
    <t>Comercio_873</t>
  </si>
  <si>
    <t>ARN00000554</t>
  </si>
  <si>
    <t>C-000555</t>
  </si>
  <si>
    <t>ARN00000555</t>
  </si>
  <si>
    <t>C-000556</t>
  </si>
  <si>
    <t>Comercio_800</t>
  </si>
  <si>
    <t>ARN00000556</t>
  </si>
  <si>
    <t>C-000557</t>
  </si>
  <si>
    <t>ARN00000557</t>
  </si>
  <si>
    <t>C-000558</t>
  </si>
  <si>
    <t>Comercio_806</t>
  </si>
  <si>
    <t>ARN00000558</t>
  </si>
  <si>
    <t>C-000559</t>
  </si>
  <si>
    <t>ARN00000559</t>
  </si>
  <si>
    <t>C-000560</t>
  </si>
  <si>
    <t>Comercio_499</t>
  </si>
  <si>
    <t>ARN00000560</t>
  </si>
  <si>
    <t>C-000561</t>
  </si>
  <si>
    <t>Comercio_602</t>
  </si>
  <si>
    <t>ARN00000561</t>
  </si>
  <si>
    <t>C-000562</t>
  </si>
  <si>
    <t>Comercio_555</t>
  </si>
  <si>
    <t>ARN00000562</t>
  </si>
  <si>
    <t>C-000563</t>
  </si>
  <si>
    <t>Comercio_773</t>
  </si>
  <si>
    <t>ARN00000563</t>
  </si>
  <si>
    <t>C-000564</t>
  </si>
  <si>
    <t>ARN00000564</t>
  </si>
  <si>
    <t>C-000565</t>
  </si>
  <si>
    <t>ARN00000565</t>
  </si>
  <si>
    <t>C-000566</t>
  </si>
  <si>
    <t>Comercio_1172</t>
  </si>
  <si>
    <t>ARN00000566</t>
  </si>
  <si>
    <t>C-000567</t>
  </si>
  <si>
    <t>Comercio_794</t>
  </si>
  <si>
    <t>ARN00000567</t>
  </si>
  <si>
    <t>C-000568</t>
  </si>
  <si>
    <t>Comercio_1542</t>
  </si>
  <si>
    <t>ARN00000568</t>
  </si>
  <si>
    <t>C-000569</t>
  </si>
  <si>
    <t>Comercio_1075</t>
  </si>
  <si>
    <t>ARN00000569</t>
  </si>
  <si>
    <t>C-000570</t>
  </si>
  <si>
    <t>Comercio_1123</t>
  </si>
  <si>
    <t>ARN00000570</t>
  </si>
  <si>
    <t>C-000571</t>
  </si>
  <si>
    <t>Comercio_1706</t>
  </si>
  <si>
    <t>ARN00000571</t>
  </si>
  <si>
    <t>C-000572</t>
  </si>
  <si>
    <t>Comercio_1376</t>
  </si>
  <si>
    <t>ARN00000572</t>
  </si>
  <si>
    <t>C-000573</t>
  </si>
  <si>
    <t>ARN00000573</t>
  </si>
  <si>
    <t>C-000574</t>
  </si>
  <si>
    <t>ARN00000574</t>
  </si>
  <si>
    <t>2023-06-23</t>
  </si>
  <si>
    <t>C-000575</t>
  </si>
  <si>
    <t>ARN00000575</t>
  </si>
  <si>
    <t>C-000576</t>
  </si>
  <si>
    <t>ARN00000576</t>
  </si>
  <si>
    <t>C-000577</t>
  </si>
  <si>
    <t>Comercio_77</t>
  </si>
  <si>
    <t>ARN00000577</t>
  </si>
  <si>
    <t>C-000578</t>
  </si>
  <si>
    <t>Comercio_1859</t>
  </si>
  <si>
    <t>ARN00000578</t>
  </si>
  <si>
    <t>C-000579</t>
  </si>
  <si>
    <t>Comercio_762</t>
  </si>
  <si>
    <t>ARN00000579</t>
  </si>
  <si>
    <t>C-000580</t>
  </si>
  <si>
    <t>Comercio_1888</t>
  </si>
  <si>
    <t>ARN00000580</t>
  </si>
  <si>
    <t>C-000581</t>
  </si>
  <si>
    <t>Comercio_1671</t>
  </si>
  <si>
    <t>ARN00000581</t>
  </si>
  <si>
    <t>C-000582</t>
  </si>
  <si>
    <t>Comercio_1979</t>
  </si>
  <si>
    <t>ARN00000582</t>
  </si>
  <si>
    <t>C-000583</t>
  </si>
  <si>
    <t>ARN00000583</t>
  </si>
  <si>
    <t>C-000584</t>
  </si>
  <si>
    <t>Comercio_1882</t>
  </si>
  <si>
    <t>ARN00000584</t>
  </si>
  <si>
    <t>C-000585</t>
  </si>
  <si>
    <t>Comercio_1142</t>
  </si>
  <si>
    <t>ARN00000585</t>
  </si>
  <si>
    <t>C-000586</t>
  </si>
  <si>
    <t>ARN00000586</t>
  </si>
  <si>
    <t>C-000587</t>
  </si>
  <si>
    <t>Comercio_221</t>
  </si>
  <si>
    <t>ARN00000587</t>
  </si>
  <si>
    <t>C-000588</t>
  </si>
  <si>
    <t>Comercio_586</t>
  </si>
  <si>
    <t>ARN00000588</t>
  </si>
  <si>
    <t>C-000589</t>
  </si>
  <si>
    <t>ARN00000589</t>
  </si>
  <si>
    <t>C-000590</t>
  </si>
  <si>
    <t>ARN00000590</t>
  </si>
  <si>
    <t>C-000591</t>
  </si>
  <si>
    <t>Comercio_620</t>
  </si>
  <si>
    <t>ARN00000591</t>
  </si>
  <si>
    <t>2023-07-10</t>
  </si>
  <si>
    <t>C-000592</t>
  </si>
  <si>
    <t>ARN00000592</t>
  </si>
  <si>
    <t>C-000593</t>
  </si>
  <si>
    <t>ARN00000593</t>
  </si>
  <si>
    <t>C-000594</t>
  </si>
  <si>
    <t>ARN00000594</t>
  </si>
  <si>
    <t>C-000595</t>
  </si>
  <si>
    <t>Comercio_1556</t>
  </si>
  <si>
    <t>ARN00000595</t>
  </si>
  <si>
    <t>C-000596</t>
  </si>
  <si>
    <t>Comercio_1342</t>
  </si>
  <si>
    <t>ARN00000596</t>
  </si>
  <si>
    <t>C-000597</t>
  </si>
  <si>
    <t>Comercio_1183</t>
  </si>
  <si>
    <t>ARN00000597</t>
  </si>
  <si>
    <t>C-000598</t>
  </si>
  <si>
    <t>ARN00000598</t>
  </si>
  <si>
    <t>C-000599</t>
  </si>
  <si>
    <t>Comercio_226</t>
  </si>
  <si>
    <t>ARN00000599</t>
  </si>
  <si>
    <t>C-000600</t>
  </si>
  <si>
    <t>Comercio_1304</t>
  </si>
  <si>
    <t>ARN00000600</t>
  </si>
  <si>
    <t>C-000601</t>
  </si>
  <si>
    <t>Comercio_1076</t>
  </si>
  <si>
    <t>ARN00000601</t>
  </si>
  <si>
    <t>C-000602</t>
  </si>
  <si>
    <t>Comercio_1920</t>
  </si>
  <si>
    <t>ARN00000602</t>
  </si>
  <si>
    <t>C-000603</t>
  </si>
  <si>
    <t>Comercio_1384</t>
  </si>
  <si>
    <t>ARN00000603</t>
  </si>
  <si>
    <t>C-000604</t>
  </si>
  <si>
    <t>Comercio_31</t>
  </si>
  <si>
    <t>ARN00000604</t>
  </si>
  <si>
    <t>C-000605</t>
  </si>
  <si>
    <t>Comercio_493</t>
  </si>
  <si>
    <t>ARN00000605</t>
  </si>
  <si>
    <t>C-000606</t>
  </si>
  <si>
    <t>ARN00000606</t>
  </si>
  <si>
    <t>C-000607</t>
  </si>
  <si>
    <t>Comercio_647</t>
  </si>
  <si>
    <t>ARN00000607</t>
  </si>
  <si>
    <t>C-000608</t>
  </si>
  <si>
    <t>Comercio_718</t>
  </si>
  <si>
    <t>ARN00000608</t>
  </si>
  <si>
    <t>C-000609</t>
  </si>
  <si>
    <t>Comercio_1372</t>
  </si>
  <si>
    <t>ARN00000609</t>
  </si>
  <si>
    <t>C-000610</t>
  </si>
  <si>
    <t>Comercio_1989</t>
  </si>
  <si>
    <t>ARN00000610</t>
  </si>
  <si>
    <t>C-000611</t>
  </si>
  <si>
    <t>Comercio_308</t>
  </si>
  <si>
    <t>ARN00000611</t>
  </si>
  <si>
    <t>C-000612</t>
  </si>
  <si>
    <t>Comercio_400</t>
  </si>
  <si>
    <t>ARN00000612</t>
  </si>
  <si>
    <t>C-000613</t>
  </si>
  <si>
    <t>Comercio_1269</t>
  </si>
  <si>
    <t>ARN00000613</t>
  </si>
  <si>
    <t>C-000614</t>
  </si>
  <si>
    <t>Comercio_238</t>
  </si>
  <si>
    <t>ARN00000614</t>
  </si>
  <si>
    <t>C-000615</t>
  </si>
  <si>
    <t>Comercio_509</t>
  </si>
  <si>
    <t>ARN00000615</t>
  </si>
  <si>
    <t>C-000616</t>
  </si>
  <si>
    <t>Comercio_1940</t>
  </si>
  <si>
    <t>ARN00000616</t>
  </si>
  <si>
    <t>C-000617</t>
  </si>
  <si>
    <t>Comercio_1995</t>
  </si>
  <si>
    <t>ARN00000617</t>
  </si>
  <si>
    <t>C-000618</t>
  </si>
  <si>
    <t>ARN00000618</t>
  </si>
  <si>
    <t>C-000619</t>
  </si>
  <si>
    <t>Comercio_114</t>
  </si>
  <si>
    <t>ARN00000619</t>
  </si>
  <si>
    <t>C-000620</t>
  </si>
  <si>
    <t>Comercio_1335</t>
  </si>
  <si>
    <t>ARN00000620</t>
  </si>
  <si>
    <t>2023-01-20</t>
  </si>
  <si>
    <t>C-000621</t>
  </si>
  <si>
    <t>Comercio_1361</t>
  </si>
  <si>
    <t>ARN00000621</t>
  </si>
  <si>
    <t>C-000622</t>
  </si>
  <si>
    <t>Comercio_1114</t>
  </si>
  <si>
    <t>ARN00000622</t>
  </si>
  <si>
    <t>C-000623</t>
  </si>
  <si>
    <t>ARN00000623</t>
  </si>
  <si>
    <t>C-000624</t>
  </si>
  <si>
    <t>Comercio_673</t>
  </si>
  <si>
    <t>ARN00000624</t>
  </si>
  <si>
    <t>C-000625</t>
  </si>
  <si>
    <t>Comercio_758</t>
  </si>
  <si>
    <t>ARN00000625</t>
  </si>
  <si>
    <t>2023-01-25</t>
  </si>
  <si>
    <t>C-000626</t>
  </si>
  <si>
    <t>Comercio_1778</t>
  </si>
  <si>
    <t>ARN00000626</t>
  </si>
  <si>
    <t>C-000627</t>
  </si>
  <si>
    <t>ARN00000627</t>
  </si>
  <si>
    <t>C-000628</t>
  </si>
  <si>
    <t>Comercio_1874</t>
  </si>
  <si>
    <t>ARN00000628</t>
  </si>
  <si>
    <t>C-000629</t>
  </si>
  <si>
    <t>Comercio_233</t>
  </si>
  <si>
    <t>ARN00000629</t>
  </si>
  <si>
    <t>C-000630</t>
  </si>
  <si>
    <t>Comercio_64</t>
  </si>
  <si>
    <t>ARN00000630</t>
  </si>
  <si>
    <t>C-000631</t>
  </si>
  <si>
    <t>Comercio_1890</t>
  </si>
  <si>
    <t>ARN00000631</t>
  </si>
  <si>
    <t>C-000632</t>
  </si>
  <si>
    <t>ARN00000632</t>
  </si>
  <si>
    <t>C-000633</t>
  </si>
  <si>
    <t>Comercio_283</t>
  </si>
  <si>
    <t>ARN00000633</t>
  </si>
  <si>
    <t>C-000634</t>
  </si>
  <si>
    <t>Comercio_1941</t>
  </si>
  <si>
    <t>ARN00000634</t>
  </si>
  <si>
    <t>C-000635</t>
  </si>
  <si>
    <t>Comercio_1896</t>
  </si>
  <si>
    <t>ARN00000635</t>
  </si>
  <si>
    <t>C-000636</t>
  </si>
  <si>
    <t>Comercio_928</t>
  </si>
  <si>
    <t>ARN00000636</t>
  </si>
  <si>
    <t>C-000637</t>
  </si>
  <si>
    <t>Comercio_44</t>
  </si>
  <si>
    <t>ARN00000637</t>
  </si>
  <si>
    <t>C-000638</t>
  </si>
  <si>
    <t>Comercio_973</t>
  </si>
  <si>
    <t>ARN00000638</t>
  </si>
  <si>
    <t>C-000639</t>
  </si>
  <si>
    <t>Comercio_1382</t>
  </si>
  <si>
    <t>ARN00000639</t>
  </si>
  <si>
    <t>C-000640</t>
  </si>
  <si>
    <t>Comercio_809</t>
  </si>
  <si>
    <t>ARN00000640</t>
  </si>
  <si>
    <t>C-000641</t>
  </si>
  <si>
    <t>ARN00000641</t>
  </si>
  <si>
    <t>C-000642</t>
  </si>
  <si>
    <t>Comercio_778</t>
  </si>
  <si>
    <t>ARN00000642</t>
  </si>
  <si>
    <t>C-000643</t>
  </si>
  <si>
    <t>ARN00000643</t>
  </si>
  <si>
    <t>C-000644</t>
  </si>
  <si>
    <t>ARN00000644</t>
  </si>
  <si>
    <t>C-000645</t>
  </si>
  <si>
    <t>Comercio_834</t>
  </si>
  <si>
    <t>ARN00000645</t>
  </si>
  <si>
    <t>C-000646</t>
  </si>
  <si>
    <t>Comercio_194</t>
  </si>
  <si>
    <t>ARN00000646</t>
  </si>
  <si>
    <t>C-000647</t>
  </si>
  <si>
    <t>ARN00000647</t>
  </si>
  <si>
    <t>C-000648</t>
  </si>
  <si>
    <t>Comercio_1241</t>
  </si>
  <si>
    <t>ARN00000648</t>
  </si>
  <si>
    <t>C-000649</t>
  </si>
  <si>
    <t>Comercio_1095</t>
  </si>
  <si>
    <t>ARN00000649</t>
  </si>
  <si>
    <t>C-000650</t>
  </si>
  <si>
    <t>Comercio_824</t>
  </si>
  <si>
    <t>ARN00000650</t>
  </si>
  <si>
    <t>C-000651</t>
  </si>
  <si>
    <t>Comercio_688</t>
  </si>
  <si>
    <t>ARN00000651</t>
  </si>
  <si>
    <t>C-000652</t>
  </si>
  <si>
    <t>Comercio_996</t>
  </si>
  <si>
    <t>ARN00000652</t>
  </si>
  <si>
    <t>C-000653</t>
  </si>
  <si>
    <t>Comercio_634</t>
  </si>
  <si>
    <t>ARN00000653</t>
  </si>
  <si>
    <t>C-000654</t>
  </si>
  <si>
    <t>Comercio_1294</t>
  </si>
  <si>
    <t>ARN00000654</t>
  </si>
  <si>
    <t>C-000655</t>
  </si>
  <si>
    <t>Comercio_184</t>
  </si>
  <si>
    <t>ARN00000655</t>
  </si>
  <si>
    <t>C-000656</t>
  </si>
  <si>
    <t>Comercio_1402</t>
  </si>
  <si>
    <t>ARN00000656</t>
  </si>
  <si>
    <t>C-000657</t>
  </si>
  <si>
    <t>Comercio_1501</t>
  </si>
  <si>
    <t>ARN00000657</t>
  </si>
  <si>
    <t>C-000658</t>
  </si>
  <si>
    <t>ARN00000658</t>
  </si>
  <si>
    <t>C-000659</t>
  </si>
  <si>
    <t>ARN00000659</t>
  </si>
  <si>
    <t>C-000660</t>
  </si>
  <si>
    <t>ARN00000660</t>
  </si>
  <si>
    <t>C-000661</t>
  </si>
  <si>
    <t>Comercio_912</t>
  </si>
  <si>
    <t>ARN00000661</t>
  </si>
  <si>
    <t>C-000662</t>
  </si>
  <si>
    <t>Comercio_1475</t>
  </si>
  <si>
    <t>ARN00000662</t>
  </si>
  <si>
    <t>C-000663</t>
  </si>
  <si>
    <t>Comercio_1301</t>
  </si>
  <si>
    <t>ARN00000663</t>
  </si>
  <si>
    <t>C-000664</t>
  </si>
  <si>
    <t>ARN00000664</t>
  </si>
  <si>
    <t>C-000665</t>
  </si>
  <si>
    <t>Comercio_1003</t>
  </si>
  <si>
    <t>ARN00000665</t>
  </si>
  <si>
    <t>C-000666</t>
  </si>
  <si>
    <t>ARN00000666</t>
  </si>
  <si>
    <t>C-000667</t>
  </si>
  <si>
    <t>Comercio_1307</t>
  </si>
  <si>
    <t>ARN00000667</t>
  </si>
  <si>
    <t>C-000668</t>
  </si>
  <si>
    <t>Comercio_1526</t>
  </si>
  <si>
    <t>ARN00000668</t>
  </si>
  <si>
    <t>C-000669</t>
  </si>
  <si>
    <t>ARN00000669</t>
  </si>
  <si>
    <t>C-000670</t>
  </si>
  <si>
    <t>Comercio_1424</t>
  </si>
  <si>
    <t>ARN00000670</t>
  </si>
  <si>
    <t>C-000671</t>
  </si>
  <si>
    <t>Comercio_455</t>
  </si>
  <si>
    <t>ARN00000671</t>
  </si>
  <si>
    <t>C-000672</t>
  </si>
  <si>
    <t>Comercio_875</t>
  </si>
  <si>
    <t>ARN00000672</t>
  </si>
  <si>
    <t>C-000673</t>
  </si>
  <si>
    <t>Comercio_774</t>
  </si>
  <si>
    <t>ARN00000673</t>
  </si>
  <si>
    <t>C-000674</t>
  </si>
  <si>
    <t>Comercio_1497</t>
  </si>
  <si>
    <t>ARN00000674</t>
  </si>
  <si>
    <t>C-000675</t>
  </si>
  <si>
    <t>Comercio_1148</t>
  </si>
  <si>
    <t>ARN00000675</t>
  </si>
  <si>
    <t>C-000676</t>
  </si>
  <si>
    <t>Comercio_216</t>
  </si>
  <si>
    <t>ARN00000676</t>
  </si>
  <si>
    <t>C-000677</t>
  </si>
  <si>
    <t>Comercio_1581</t>
  </si>
  <si>
    <t>ARN00000677</t>
  </si>
  <si>
    <t>C-000678</t>
  </si>
  <si>
    <t>ARN00000678</t>
  </si>
  <si>
    <t>C-000679</t>
  </si>
  <si>
    <t>Comercio_1111</t>
  </si>
  <si>
    <t>ARN00000679</t>
  </si>
  <si>
    <t>C-000680</t>
  </si>
  <si>
    <t>Comercio_1546</t>
  </si>
  <si>
    <t>ARN00000680</t>
  </si>
  <si>
    <t>C-000681</t>
  </si>
  <si>
    <t>Comercio_1845</t>
  </si>
  <si>
    <t>ARN00000681</t>
  </si>
  <si>
    <t>C-000682</t>
  </si>
  <si>
    <t>Comercio_642</t>
  </si>
  <si>
    <t>ARN00000682</t>
  </si>
  <si>
    <t>C-000683</t>
  </si>
  <si>
    <t>ARN00000683</t>
  </si>
  <si>
    <t>C-000684</t>
  </si>
  <si>
    <t>ARN00000684</t>
  </si>
  <si>
    <t>C-000685</t>
  </si>
  <si>
    <t>ARN00000685</t>
  </si>
  <si>
    <t>C-000686</t>
  </si>
  <si>
    <t>Comercio_109</t>
  </si>
  <si>
    <t>ARN00000686</t>
  </si>
  <si>
    <t>C-000687</t>
  </si>
  <si>
    <t>Comercio_568</t>
  </si>
  <si>
    <t>ARN00000687</t>
  </si>
  <si>
    <t>C-000688</t>
  </si>
  <si>
    <t>ARN00000688</t>
  </si>
  <si>
    <t>C-000689</t>
  </si>
  <si>
    <t>Comercio_333</t>
  </si>
  <si>
    <t>ARN00000689</t>
  </si>
  <si>
    <t>C-000690</t>
  </si>
  <si>
    <t>Comercio_276</t>
  </si>
  <si>
    <t>ARN00000690</t>
  </si>
  <si>
    <t>C-000691</t>
  </si>
  <si>
    <t>Comercio_1093</t>
  </si>
  <si>
    <t>ARN00000691</t>
  </si>
  <si>
    <t>C-000692</t>
  </si>
  <si>
    <t>Comercio_151</t>
  </si>
  <si>
    <t>ARN00000692</t>
  </si>
  <si>
    <t>2023-04-02</t>
  </si>
  <si>
    <t>C-000693</t>
  </si>
  <si>
    <t>Comercio_1866</t>
  </si>
  <si>
    <t>ARN00000693</t>
  </si>
  <si>
    <t>C-000694</t>
  </si>
  <si>
    <t>Comercio_1330</t>
  </si>
  <si>
    <t>ARN00000694</t>
  </si>
  <si>
    <t>C-000695</t>
  </si>
  <si>
    <t>Comercio_1807</t>
  </si>
  <si>
    <t>ARN00000695</t>
  </si>
  <si>
    <t>C-000696</t>
  </si>
  <si>
    <t>Comercio_2</t>
  </si>
  <si>
    <t>ARN00000696</t>
  </si>
  <si>
    <t>C-000697</t>
  </si>
  <si>
    <t>Comercio_1624</t>
  </si>
  <si>
    <t>ARN00000697</t>
  </si>
  <si>
    <t>C-000698</t>
  </si>
  <si>
    <t>Comercio_121</t>
  </si>
  <si>
    <t>ARN00000698</t>
  </si>
  <si>
    <t>2023-04-08</t>
  </si>
  <si>
    <t>C-000699</t>
  </si>
  <si>
    <t>Comercio_401</t>
  </si>
  <si>
    <t>ARN00000699</t>
  </si>
  <si>
    <t>C-000700</t>
  </si>
  <si>
    <t>Comercio_1351</t>
  </si>
  <si>
    <t>ARN00000700</t>
  </si>
  <si>
    <t>C-000701</t>
  </si>
  <si>
    <t>Comercio_1193</t>
  </si>
  <si>
    <t>ARN00000701</t>
  </si>
  <si>
    <t>C-000702</t>
  </si>
  <si>
    <t>Comercio_139</t>
  </si>
  <si>
    <t>ARN00000702</t>
  </si>
  <si>
    <t>C-000703</t>
  </si>
  <si>
    <t>Comercio_270</t>
  </si>
  <si>
    <t>ARN00000703</t>
  </si>
  <si>
    <t>C-000704</t>
  </si>
  <si>
    <t>Comercio_377</t>
  </si>
  <si>
    <t>ARN00000704</t>
  </si>
  <si>
    <t>C-000705</t>
  </si>
  <si>
    <t>Comercio_1683</t>
  </si>
  <si>
    <t>ARN00000705</t>
  </si>
  <si>
    <t>C-000706</t>
  </si>
  <si>
    <t>Comercio_728</t>
  </si>
  <si>
    <t>ARN00000706</t>
  </si>
  <si>
    <t>C-000707</t>
  </si>
  <si>
    <t>ARN00000707</t>
  </si>
  <si>
    <t>C-000708</t>
  </si>
  <si>
    <t>Comercio_1495</t>
  </si>
  <si>
    <t>ARN00000708</t>
  </si>
  <si>
    <t>C-000709</t>
  </si>
  <si>
    <t>Comercio_1588</t>
  </si>
  <si>
    <t>ARN00000709</t>
  </si>
  <si>
    <t>C-000710</t>
  </si>
  <si>
    <t>Comercio_823</t>
  </si>
  <si>
    <t>ARN00000710</t>
  </si>
  <si>
    <t>C-000711</t>
  </si>
  <si>
    <t>Comercio_605</t>
  </si>
  <si>
    <t>ARN00000711</t>
  </si>
  <si>
    <t>C-000712</t>
  </si>
  <si>
    <t>Comercio_1891</t>
  </si>
  <si>
    <t>ARN00000712</t>
  </si>
  <si>
    <t>C-000713</t>
  </si>
  <si>
    <t>ARN00000713</t>
  </si>
  <si>
    <t>C-000714</t>
  </si>
  <si>
    <t>Comercio_1780</t>
  </si>
  <si>
    <t>ARN00000714</t>
  </si>
  <si>
    <t>C-000715</t>
  </si>
  <si>
    <t>ARN00000715</t>
  </si>
  <si>
    <t>C-000716</t>
  </si>
  <si>
    <t>Comercio_613</t>
  </si>
  <si>
    <t>ARN00000716</t>
  </si>
  <si>
    <t>C-000717</t>
  </si>
  <si>
    <t>ARN00000717</t>
  </si>
  <si>
    <t>C-000718</t>
  </si>
  <si>
    <t>Comercio_905</t>
  </si>
  <si>
    <t>ARN00000718</t>
  </si>
  <si>
    <t>C-000719</t>
  </si>
  <si>
    <t>Comercio_112</t>
  </si>
  <si>
    <t>ARN00000719</t>
  </si>
  <si>
    <t>C-000720</t>
  </si>
  <si>
    <t>Comercio_964</t>
  </si>
  <si>
    <t>ARN00000720</t>
  </si>
  <si>
    <t>C-000721</t>
  </si>
  <si>
    <t>Comercio_522</t>
  </si>
  <si>
    <t>ARN00000721</t>
  </si>
  <si>
    <t>C-000722</t>
  </si>
  <si>
    <t>Comercio_1704</t>
  </si>
  <si>
    <t>ARN00000722</t>
  </si>
  <si>
    <t>C-000723</t>
  </si>
  <si>
    <t>Comercio_1552</t>
  </si>
  <si>
    <t>ARN00000723</t>
  </si>
  <si>
    <t>C-000724</t>
  </si>
  <si>
    <t>Comercio_1528</t>
  </si>
  <si>
    <t>ARN00000724</t>
  </si>
  <si>
    <t>C-000725</t>
  </si>
  <si>
    <t>ARN00000725</t>
  </si>
  <si>
    <t>C-000726</t>
  </si>
  <si>
    <t>Comercio_1010</t>
  </si>
  <si>
    <t>ARN00000726</t>
  </si>
  <si>
    <t>C-000727</t>
  </si>
  <si>
    <t>Comercio_197</t>
  </si>
  <si>
    <t>ARN00000727</t>
  </si>
  <si>
    <t>C-000728</t>
  </si>
  <si>
    <t>Comercio_1437</t>
  </si>
  <si>
    <t>ARN00000728</t>
  </si>
  <si>
    <t>C-000729</t>
  </si>
  <si>
    <t>ARN00000729</t>
  </si>
  <si>
    <t>C-000730</t>
  </si>
  <si>
    <t>Comercio_1232</t>
  </si>
  <si>
    <t>ARN00000730</t>
  </si>
  <si>
    <t>C-000731</t>
  </si>
  <si>
    <t>Comercio_330</t>
  </si>
  <si>
    <t>ARN00000731</t>
  </si>
  <si>
    <t>C-000732</t>
  </si>
  <si>
    <t>Comercio_349</t>
  </si>
  <si>
    <t>ARN00000732</t>
  </si>
  <si>
    <t>C-000733</t>
  </si>
  <si>
    <t>Comercio_533</t>
  </si>
  <si>
    <t>ARN00000733</t>
  </si>
  <si>
    <t>C-000734</t>
  </si>
  <si>
    <t>Comercio_58</t>
  </si>
  <si>
    <t>ARN00000734</t>
  </si>
  <si>
    <t>C-000735</t>
  </si>
  <si>
    <t>Comercio_1565</t>
  </si>
  <si>
    <t>ARN00000735</t>
  </si>
  <si>
    <t>C-000736</t>
  </si>
  <si>
    <t>Comercio_917</t>
  </si>
  <si>
    <t>ARN00000736</t>
  </si>
  <si>
    <t>C-000737</t>
  </si>
  <si>
    <t>Comercio_907</t>
  </si>
  <si>
    <t>ARN00000737</t>
  </si>
  <si>
    <t>C-000738</t>
  </si>
  <si>
    <t>ARN00000738</t>
  </si>
  <si>
    <t>C-000739</t>
  </si>
  <si>
    <t>Comercio_378</t>
  </si>
  <si>
    <t>ARN00000739</t>
  </si>
  <si>
    <t>C-000740</t>
  </si>
  <si>
    <t>Comercio_325</t>
  </si>
  <si>
    <t>ARN00000740</t>
  </si>
  <si>
    <t>C-000741</t>
  </si>
  <si>
    <t>ARN00000741</t>
  </si>
  <si>
    <t>C-000742</t>
  </si>
  <si>
    <t>ARN00000742</t>
  </si>
  <si>
    <t>C-000743</t>
  </si>
  <si>
    <t>Comercio_1320</t>
  </si>
  <si>
    <t>ARN00000743</t>
  </si>
  <si>
    <t>C-000744</t>
  </si>
  <si>
    <t>Comercio_327</t>
  </si>
  <si>
    <t>ARN00000744</t>
  </si>
  <si>
    <t>C-000745</t>
  </si>
  <si>
    <t>Comercio_163</t>
  </si>
  <si>
    <t>ARN00000745</t>
  </si>
  <si>
    <t>C-000746</t>
  </si>
  <si>
    <t>Comercio_1433</t>
  </si>
  <si>
    <t>ARN00000746</t>
  </si>
  <si>
    <t>2023-05-26</t>
  </si>
  <si>
    <t>C-000747</t>
  </si>
  <si>
    <t>ARN00000747</t>
  </si>
  <si>
    <t>C-000748</t>
  </si>
  <si>
    <t>Comercio_1116</t>
  </si>
  <si>
    <t>ARN00000748</t>
  </si>
  <si>
    <t>C-000749</t>
  </si>
  <si>
    <t>Comercio_941</t>
  </si>
  <si>
    <t>ARN00000749</t>
  </si>
  <si>
    <t>C-000750</t>
  </si>
  <si>
    <t>Comercio_1244</t>
  </si>
  <si>
    <t>ARN00000750</t>
  </si>
  <si>
    <t>C-000751</t>
  </si>
  <si>
    <t>Comercio_1687</t>
  </si>
  <si>
    <t>ARN00000751</t>
  </si>
  <si>
    <t>C-000752</t>
  </si>
  <si>
    <t>Comercio_1309</t>
  </si>
  <si>
    <t>ARN00000752</t>
  </si>
  <si>
    <t>C-000753</t>
  </si>
  <si>
    <t>Comercio_1791</t>
  </si>
  <si>
    <t>ARN00000753</t>
  </si>
  <si>
    <t>C-000754</t>
  </si>
  <si>
    <t>Comercio_888</t>
  </si>
  <si>
    <t>ARN00000754</t>
  </si>
  <si>
    <t>C-000755</t>
  </si>
  <si>
    <t>ARN00000755</t>
  </si>
  <si>
    <t>C-000756</t>
  </si>
  <si>
    <t>Comercio_1168</t>
  </si>
  <si>
    <t>ARN00000756</t>
  </si>
  <si>
    <t>C-000757</t>
  </si>
  <si>
    <t>ARN00000757</t>
  </si>
  <si>
    <t>C-000758</t>
  </si>
  <si>
    <t>ARN00000758</t>
  </si>
  <si>
    <t>C-000759</t>
  </si>
  <si>
    <t>Comercio_1540</t>
  </si>
  <si>
    <t>ARN00000759</t>
  </si>
  <si>
    <t>C-000760</t>
  </si>
  <si>
    <t>Comercio_1828</t>
  </si>
  <si>
    <t>ARN00000760</t>
  </si>
  <si>
    <t>C-000761</t>
  </si>
  <si>
    <t>Comercio_1326</t>
  </si>
  <si>
    <t>ARN00000761</t>
  </si>
  <si>
    <t>C-000762</t>
  </si>
  <si>
    <t>Comercio_680</t>
  </si>
  <si>
    <t>ARN00000762</t>
  </si>
  <si>
    <t>C-000763</t>
  </si>
  <si>
    <t>Comercio_1046</t>
  </si>
  <si>
    <t>ARN00000763</t>
  </si>
  <si>
    <t>C-000764</t>
  </si>
  <si>
    <t>Comercio_749</t>
  </si>
  <si>
    <t>ARN00000764</t>
  </si>
  <si>
    <t>C-000765</t>
  </si>
  <si>
    <t>Comercio_1398</t>
  </si>
  <si>
    <t>ARN00000765</t>
  </si>
  <si>
    <t>2023-06-14</t>
  </si>
  <si>
    <t>C-000766</t>
  </si>
  <si>
    <t>ARN00000766</t>
  </si>
  <si>
    <t>C-000767</t>
  </si>
  <si>
    <t>Comercio_562</t>
  </si>
  <si>
    <t>ARN00000767</t>
  </si>
  <si>
    <t>C-000768</t>
  </si>
  <si>
    <t>Comercio_785</t>
  </si>
  <si>
    <t>ARN00000768</t>
  </si>
  <si>
    <t>C-000769</t>
  </si>
  <si>
    <t>ARN00000769</t>
  </si>
  <si>
    <t>C-000770</t>
  </si>
  <si>
    <t>Comercio_991</t>
  </si>
  <si>
    <t>ARN00000770</t>
  </si>
  <si>
    <t>C-000771</t>
  </si>
  <si>
    <t>Comercio_1131</t>
  </si>
  <si>
    <t>ARN00000771</t>
  </si>
  <si>
    <t>C-000772</t>
  </si>
  <si>
    <t>Comercio_495</t>
  </si>
  <si>
    <t>ARN00000772</t>
  </si>
  <si>
    <t>C-000773</t>
  </si>
  <si>
    <t>Comercio_557</t>
  </si>
  <si>
    <t>ARN00000773</t>
  </si>
  <si>
    <t>C-000774</t>
  </si>
  <si>
    <t>Comercio_979</t>
  </si>
  <si>
    <t>ARN00000774</t>
  </si>
  <si>
    <t>C-000775</t>
  </si>
  <si>
    <t>Comercio_1594</t>
  </si>
  <si>
    <t>ARN00000775</t>
  </si>
  <si>
    <t>C-000776</t>
  </si>
  <si>
    <t>ARN00000776</t>
  </si>
  <si>
    <t>C-000777</t>
  </si>
  <si>
    <t>ARN00000777</t>
  </si>
  <si>
    <t>C-000778</t>
  </si>
  <si>
    <t>ARN00000778</t>
  </si>
  <si>
    <t>C-000779</t>
  </si>
  <si>
    <t>ARN00000779</t>
  </si>
  <si>
    <t>C-000780</t>
  </si>
  <si>
    <t>Comercio_315</t>
  </si>
  <si>
    <t>ARN00000780</t>
  </si>
  <si>
    <t>C-000781</t>
  </si>
  <si>
    <t>Comercio_73</t>
  </si>
  <si>
    <t>ARN00000781</t>
  </si>
  <si>
    <t>C-000782</t>
  </si>
  <si>
    <t>Comercio_640</t>
  </si>
  <si>
    <t>ARN00000782</t>
  </si>
  <si>
    <t>C-000783</t>
  </si>
  <si>
    <t>Comercio_1086</t>
  </si>
  <si>
    <t>ARN00000783</t>
  </si>
  <si>
    <t>2023-07-02</t>
  </si>
  <si>
    <t>C-000784</t>
  </si>
  <si>
    <t>Comercio_1443</t>
  </si>
  <si>
    <t>ARN00000784</t>
  </si>
  <si>
    <t>C-000785</t>
  </si>
  <si>
    <t>ARN00000785</t>
  </si>
  <si>
    <t>C-000786</t>
  </si>
  <si>
    <t>Comercio_1216</t>
  </si>
  <si>
    <t>ARN00000786</t>
  </si>
  <si>
    <t>C-000787</t>
  </si>
  <si>
    <t>ARN00000787</t>
  </si>
  <si>
    <t>C-000788</t>
  </si>
  <si>
    <t>Comercio_1416</t>
  </si>
  <si>
    <t>ARN00000788</t>
  </si>
  <si>
    <t>C-000789</t>
  </si>
  <si>
    <t>Comercio_328</t>
  </si>
  <si>
    <t>ARN00000789</t>
  </si>
  <si>
    <t>C-000790</t>
  </si>
  <si>
    <t>Comercio_125</t>
  </si>
  <si>
    <t>ARN00000790</t>
  </si>
  <si>
    <t>C-000791</t>
  </si>
  <si>
    <t>Comercio_1620</t>
  </si>
  <si>
    <t>ARN00000791</t>
  </si>
  <si>
    <t>C-000792</t>
  </si>
  <si>
    <t>Comercio_1258</t>
  </si>
  <si>
    <t>ARN00000792</t>
  </si>
  <si>
    <t>C-000793</t>
  </si>
  <si>
    <t>ARN00000793</t>
  </si>
  <si>
    <t>C-000794</t>
  </si>
  <si>
    <t>Comercio_1739</t>
  </si>
  <si>
    <t>ARN00000794</t>
  </si>
  <si>
    <t>C-000795</t>
  </si>
  <si>
    <t>Comercio_1493</t>
  </si>
  <si>
    <t>ARN00000795</t>
  </si>
  <si>
    <t>C-000796</t>
  </si>
  <si>
    <t>Comercio_190</t>
  </si>
  <si>
    <t>ARN00000796</t>
  </si>
  <si>
    <t>C-000797</t>
  </si>
  <si>
    <t>ARN00000797</t>
  </si>
  <si>
    <t>C-000798</t>
  </si>
  <si>
    <t>ARN00000798</t>
  </si>
  <si>
    <t>C-000799</t>
  </si>
  <si>
    <t>ARN00000799</t>
  </si>
  <si>
    <t>C-000800</t>
  </si>
  <si>
    <t>ARN00000800</t>
  </si>
  <si>
    <t>C-000801</t>
  </si>
  <si>
    <t>Comercio_1334</t>
  </si>
  <si>
    <t>ARN00000801</t>
  </si>
  <si>
    <t>C-000802</t>
  </si>
  <si>
    <t>ARN00000802</t>
  </si>
  <si>
    <t>C-000803</t>
  </si>
  <si>
    <t>Comercio_418</t>
  </si>
  <si>
    <t>ARN00000803</t>
  </si>
  <si>
    <t>C-000804</t>
  </si>
  <si>
    <t>Comercio_1628</t>
  </si>
  <si>
    <t>ARN00000804</t>
  </si>
  <si>
    <t>C-000805</t>
  </si>
  <si>
    <t>Comercio_1397</t>
  </si>
  <si>
    <t>ARN00000805</t>
  </si>
  <si>
    <t>C-000806</t>
  </si>
  <si>
    <t>Comercio_1222</t>
  </si>
  <si>
    <t>ARN00000806</t>
  </si>
  <si>
    <t>C-000807</t>
  </si>
  <si>
    <t>Comercio_1452</t>
  </si>
  <si>
    <t>ARN00000807</t>
  </si>
  <si>
    <t>C-000808</t>
  </si>
  <si>
    <t>Comercio_212</t>
  </si>
  <si>
    <t>ARN00000808</t>
  </si>
  <si>
    <t>C-000809</t>
  </si>
  <si>
    <t>ARN00000809</t>
  </si>
  <si>
    <t>C-000810</t>
  </si>
  <si>
    <t>ARN00000810</t>
  </si>
  <si>
    <t>C-000811</t>
  </si>
  <si>
    <t>ARN00000811</t>
  </si>
  <si>
    <t>C-000812</t>
  </si>
  <si>
    <t>Comercio_1358</t>
  </si>
  <si>
    <t>ARN00000812</t>
  </si>
  <si>
    <t>C-000813</t>
  </si>
  <si>
    <t>Comercio_1036</t>
  </si>
  <si>
    <t>ARN00000813</t>
  </si>
  <si>
    <t>C-000814</t>
  </si>
  <si>
    <t>ARN00000814</t>
  </si>
  <si>
    <t>C-000815</t>
  </si>
  <si>
    <t>Comercio_1870</t>
  </si>
  <si>
    <t>ARN00000815</t>
  </si>
  <si>
    <t>C-000816</t>
  </si>
  <si>
    <t>Comercio_1605</t>
  </si>
  <si>
    <t>ARN00000816</t>
  </si>
  <si>
    <t>C-000817</t>
  </si>
  <si>
    <t>Comercio_662</t>
  </si>
  <si>
    <t>ARN00000817</t>
  </si>
  <si>
    <t>C-000818</t>
  </si>
  <si>
    <t>ARN00000818</t>
  </si>
  <si>
    <t>C-000819</t>
  </si>
  <si>
    <t>Comercio_1482</t>
  </si>
  <si>
    <t>ARN00000819</t>
  </si>
  <si>
    <t>C-000820</t>
  </si>
  <si>
    <t>Comercio_976</t>
  </si>
  <si>
    <t>ARN00000820</t>
  </si>
  <si>
    <t>C-000821</t>
  </si>
  <si>
    <t>ARN00000821</t>
  </si>
  <si>
    <t>C-000822</t>
  </si>
  <si>
    <t>ARN00000822</t>
  </si>
  <si>
    <t>C-000823</t>
  </si>
  <si>
    <t>Comercio_1697</t>
  </si>
  <si>
    <t>ARN00000823</t>
  </si>
  <si>
    <t>C-000824</t>
  </si>
  <si>
    <t>Comercio_498</t>
  </si>
  <si>
    <t>ARN00000824</t>
  </si>
  <si>
    <t>C-000825</t>
  </si>
  <si>
    <t>Comercio_1084</t>
  </si>
  <si>
    <t>ARN00000825</t>
  </si>
  <si>
    <t>C-000826</t>
  </si>
  <si>
    <t>ARN00000826</t>
  </si>
  <si>
    <t>C-000827</t>
  </si>
  <si>
    <t>Comercio_572</t>
  </si>
  <si>
    <t>ARN00000827</t>
  </si>
  <si>
    <t>C-000828</t>
  </si>
  <si>
    <t>Comercio_126</t>
  </si>
  <si>
    <t>ARN00000828</t>
  </si>
  <si>
    <t>C-000829</t>
  </si>
  <si>
    <t>Comercio_1852</t>
  </si>
  <si>
    <t>ARN00000829</t>
  </si>
  <si>
    <t>C-000830</t>
  </si>
  <si>
    <t>ARN00000830</t>
  </si>
  <si>
    <t>C-000831</t>
  </si>
  <si>
    <t>Comercio_296</t>
  </si>
  <si>
    <t>ARN00000831</t>
  </si>
  <si>
    <t>C-000832</t>
  </si>
  <si>
    <t>ARN00000832</t>
  </si>
  <si>
    <t>C-000833</t>
  </si>
  <si>
    <t>ARN00000833</t>
  </si>
  <si>
    <t>C-000834</t>
  </si>
  <si>
    <t>Comercio_1470</t>
  </si>
  <si>
    <t>ARN00000834</t>
  </si>
  <si>
    <t>C-000835</t>
  </si>
  <si>
    <t>ARN00000835</t>
  </si>
  <si>
    <t>C-000836</t>
  </si>
  <si>
    <t>Comercio_633</t>
  </si>
  <si>
    <t>ARN00000836</t>
  </si>
  <si>
    <t>C-000837</t>
  </si>
  <si>
    <t>Comercio_429</t>
  </si>
  <si>
    <t>ARN00000837</t>
  </si>
  <si>
    <t>C-000838</t>
  </si>
  <si>
    <t>Comercio_1479</t>
  </si>
  <si>
    <t>ARN00000838</t>
  </si>
  <si>
    <t>C-000839</t>
  </si>
  <si>
    <t>Comercio_61</t>
  </si>
  <si>
    <t>ARN00000839</t>
  </si>
  <si>
    <t>C-000840</t>
  </si>
  <si>
    <t>Comercio_1283</t>
  </si>
  <si>
    <t>ARN00000840</t>
  </si>
  <si>
    <t>C-000841</t>
  </si>
  <si>
    <t>Comercio_1103</t>
  </si>
  <si>
    <t>ARN00000841</t>
  </si>
  <si>
    <t>C-000842</t>
  </si>
  <si>
    <t>Comercio_1490</t>
  </si>
  <si>
    <t>ARN00000842</t>
  </si>
  <si>
    <t>C-000843</t>
  </si>
  <si>
    <t>Comercio_1499</t>
  </si>
  <si>
    <t>ARN00000843</t>
  </si>
  <si>
    <t>C-000844</t>
  </si>
  <si>
    <t>Comercio_1583</t>
  </si>
  <si>
    <t>ARN00000844</t>
  </si>
  <si>
    <t>C-000845</t>
  </si>
  <si>
    <t>Comercio_1171</t>
  </si>
  <si>
    <t>ARN00000845</t>
  </si>
  <si>
    <t>C-000846</t>
  </si>
  <si>
    <t>Comercio_1257</t>
  </si>
  <si>
    <t>ARN00000846</t>
  </si>
  <si>
    <t>C-000847</t>
  </si>
  <si>
    <t>ARN00000847</t>
  </si>
  <si>
    <t>C-000848</t>
  </si>
  <si>
    <t>Comercio_558</t>
  </si>
  <si>
    <t>ARN00000848</t>
  </si>
  <si>
    <t>C-000849</t>
  </si>
  <si>
    <t>Comercio_703</t>
  </si>
  <si>
    <t>ARN00000849</t>
  </si>
  <si>
    <t>2023-02-18</t>
  </si>
  <si>
    <t>C-000850</t>
  </si>
  <si>
    <t>Comercio_1453</t>
  </si>
  <si>
    <t>ARN00000850</t>
  </si>
  <si>
    <t>C-000851</t>
  </si>
  <si>
    <t>Comercio_1141</t>
  </si>
  <si>
    <t>ARN00000851</t>
  </si>
  <si>
    <t>C-000852</t>
  </si>
  <si>
    <t>Comercio_419</t>
  </si>
  <si>
    <t>ARN00000852</t>
  </si>
  <si>
    <t>C-000853</t>
  </si>
  <si>
    <t>Comercio_1772</t>
  </si>
  <si>
    <t>ARN00000853</t>
  </si>
  <si>
    <t>C-000854</t>
  </si>
  <si>
    <t>ARN00000854</t>
  </si>
  <si>
    <t>C-000855</t>
  </si>
  <si>
    <t>Comercio_1849</t>
  </si>
  <si>
    <t>ARN00000855</t>
  </si>
  <si>
    <t>C-000856</t>
  </si>
  <si>
    <t>Comercio_1939</t>
  </si>
  <si>
    <t>ARN00000856</t>
  </si>
  <si>
    <t>C-000857</t>
  </si>
  <si>
    <t>Comercio_1678</t>
  </si>
  <si>
    <t>ARN00000857</t>
  </si>
  <si>
    <t>C-000858</t>
  </si>
  <si>
    <t>Comercio_1431</t>
  </si>
  <si>
    <t>ARN00000858</t>
  </si>
  <si>
    <t>C-000859</t>
  </si>
  <si>
    <t>Comercio_713</t>
  </si>
  <si>
    <t>ARN00000859</t>
  </si>
  <si>
    <t>C-000860</t>
  </si>
  <si>
    <t>ARN00000860</t>
  </si>
  <si>
    <t>C-000861</t>
  </si>
  <si>
    <t>Comercio_320</t>
  </si>
  <si>
    <t>ARN00000861</t>
  </si>
  <si>
    <t>C-000862</t>
  </si>
  <si>
    <t>Comercio_1724</t>
  </si>
  <si>
    <t>ARN00000862</t>
  </si>
  <si>
    <t>C-000863</t>
  </si>
  <si>
    <t>Comercio_1221</t>
  </si>
  <si>
    <t>ARN00000863</t>
  </si>
  <si>
    <t>C-000864</t>
  </si>
  <si>
    <t>Comercio_801</t>
  </si>
  <si>
    <t>ARN00000864</t>
  </si>
  <si>
    <t>C-000865</t>
  </si>
  <si>
    <t>Comercio_1930</t>
  </si>
  <si>
    <t>ARN00000865</t>
  </si>
  <si>
    <t>C-000866</t>
  </si>
  <si>
    <t>ARN00000866</t>
  </si>
  <si>
    <t>C-000867</t>
  </si>
  <si>
    <t>ARN00000867</t>
  </si>
  <si>
    <t>C-000868</t>
  </si>
  <si>
    <t>ARN00000868</t>
  </si>
  <si>
    <t>C-000869</t>
  </si>
  <si>
    <t>Comercio_573</t>
  </si>
  <si>
    <t>ARN00000869</t>
  </si>
  <si>
    <t>C-000870</t>
  </si>
  <si>
    <t>Comercio_80</t>
  </si>
  <si>
    <t>ARN00000870</t>
  </si>
  <si>
    <t>C-000871</t>
  </si>
  <si>
    <t>Comercio_21</t>
  </si>
  <si>
    <t>ARN00000871</t>
  </si>
  <si>
    <t>C-000872</t>
  </si>
  <si>
    <t>Comercio_437</t>
  </si>
  <si>
    <t>ARN00000872</t>
  </si>
  <si>
    <t>C-000873</t>
  </si>
  <si>
    <t>ARN00000873</t>
  </si>
  <si>
    <t>C-000874</t>
  </si>
  <si>
    <t>Comercio_679</t>
  </si>
  <si>
    <t>ARN00000874</t>
  </si>
  <si>
    <t>C-000875</t>
  </si>
  <si>
    <t>Comercio_235</t>
  </si>
  <si>
    <t>ARN00000875</t>
  </si>
  <si>
    <t>C-000876</t>
  </si>
  <si>
    <t>ARN00000876</t>
  </si>
  <si>
    <t>C-000877</t>
  </si>
  <si>
    <t>ARN00000877</t>
  </si>
  <si>
    <t>2023-03-18</t>
  </si>
  <si>
    <t>C-000878</t>
  </si>
  <si>
    <t>ARN00000878</t>
  </si>
  <si>
    <t>C-000879</t>
  </si>
  <si>
    <t>Comercio_1818</t>
  </si>
  <si>
    <t>ARN00000879</t>
  </si>
  <si>
    <t>C-000880</t>
  </si>
  <si>
    <t>ARN00000880</t>
  </si>
  <si>
    <t>C-000881</t>
  </si>
  <si>
    <t>Comercio_1262</t>
  </si>
  <si>
    <t>ARN00000881</t>
  </si>
  <si>
    <t>C-000882</t>
  </si>
  <si>
    <t>Comercio_1230</t>
  </si>
  <si>
    <t>ARN00000882</t>
  </si>
  <si>
    <t>C-000883</t>
  </si>
  <si>
    <t>ARN00000883</t>
  </si>
  <si>
    <t>C-000884</t>
  </si>
  <si>
    <t>Comercio_519</t>
  </si>
  <si>
    <t>ARN00000884</t>
  </si>
  <si>
    <t>C-000885</t>
  </si>
  <si>
    <t>Comercio_1894</t>
  </si>
  <si>
    <t>ARN00000885</t>
  </si>
  <si>
    <t>C-000886</t>
  </si>
  <si>
    <t>ARN00000886</t>
  </si>
  <si>
    <t>C-000887</t>
  </si>
  <si>
    <t>Comercio_1016</t>
  </si>
  <si>
    <t>ARN00000887</t>
  </si>
  <si>
    <t>C-000888</t>
  </si>
  <si>
    <t>Comercio_140</t>
  </si>
  <si>
    <t>ARN00000888</t>
  </si>
  <si>
    <t>C-000889</t>
  </si>
  <si>
    <t>Comercio_890</t>
  </si>
  <si>
    <t>ARN00000889</t>
  </si>
  <si>
    <t>C-000890</t>
  </si>
  <si>
    <t>ARN00000890</t>
  </si>
  <si>
    <t>C-000891</t>
  </si>
  <si>
    <t>ARN00000891</t>
  </si>
  <si>
    <t>C-000892</t>
  </si>
  <si>
    <t>ARN00000892</t>
  </si>
  <si>
    <t>C-000893</t>
  </si>
  <si>
    <t>ARN00000893</t>
  </si>
  <si>
    <t>C-000894</t>
  </si>
  <si>
    <t>Comercio_695</t>
  </si>
  <si>
    <t>ARN00000894</t>
  </si>
  <si>
    <t>C-000895</t>
  </si>
  <si>
    <t>ARN00000895</t>
  </si>
  <si>
    <t>C-000896</t>
  </si>
  <si>
    <t>ARN00000896</t>
  </si>
  <si>
    <t>C-000897</t>
  </si>
  <si>
    <t>Comercio_1101</t>
  </si>
  <si>
    <t>ARN00000897</t>
  </si>
  <si>
    <t>C-000898</t>
  </si>
  <si>
    <t>ARN00000898</t>
  </si>
  <si>
    <t>C-000899</t>
  </si>
  <si>
    <t>Comercio_1268</t>
  </si>
  <si>
    <t>ARN00000899</t>
  </si>
  <si>
    <t>C-000900</t>
  </si>
  <si>
    <t>ARN00000900</t>
  </si>
  <si>
    <t>C-000901</t>
  </si>
  <si>
    <t>Comercio_532</t>
  </si>
  <si>
    <t>ARN00000901</t>
  </si>
  <si>
    <t>C-000902</t>
  </si>
  <si>
    <t>ARN00000902</t>
  </si>
  <si>
    <t>C-000903</t>
  </si>
  <si>
    <t>Comercio_918</t>
  </si>
  <si>
    <t>ARN00000903</t>
  </si>
  <si>
    <t>C-000904</t>
  </si>
  <si>
    <t>ARN00000904</t>
  </si>
  <si>
    <t>2023-04-14</t>
  </si>
  <si>
    <t>C-000905</t>
  </si>
  <si>
    <t>ARN00000905</t>
  </si>
  <si>
    <t>C-000906</t>
  </si>
  <si>
    <t>Comercio_893</t>
  </si>
  <si>
    <t>ARN00000906</t>
  </si>
  <si>
    <t>C-000907</t>
  </si>
  <si>
    <t>ARN00000907</t>
  </si>
  <si>
    <t>C-000908</t>
  </si>
  <si>
    <t>Comercio_431</t>
  </si>
  <si>
    <t>ARN00000908</t>
  </si>
  <si>
    <t>C-000909</t>
  </si>
  <si>
    <t>Comercio_213</t>
  </si>
  <si>
    <t>ARN00000909</t>
  </si>
  <si>
    <t>C-000910</t>
  </si>
  <si>
    <t>ARN00000910</t>
  </si>
  <si>
    <t>C-000911</t>
  </si>
  <si>
    <t>ARN00000911</t>
  </si>
  <si>
    <t>C-000912</t>
  </si>
  <si>
    <t>Comercio_1996</t>
  </si>
  <si>
    <t>ARN00000912</t>
  </si>
  <si>
    <t>C-000913</t>
  </si>
  <si>
    <t>Comercio_1751</t>
  </si>
  <si>
    <t>ARN00000913</t>
  </si>
  <si>
    <t>C-000914</t>
  </si>
  <si>
    <t>ARN00000914</t>
  </si>
  <si>
    <t>C-000915</t>
  </si>
  <si>
    <t>Comercio_874</t>
  </si>
  <si>
    <t>ARN00000915</t>
  </si>
  <si>
    <t>C-000916</t>
  </si>
  <si>
    <t>ARN00000916</t>
  </si>
  <si>
    <t>C-000917</t>
  </si>
  <si>
    <t>Comercio_69</t>
  </si>
  <si>
    <t>ARN00000917</t>
  </si>
  <si>
    <t>C-000918</t>
  </si>
  <si>
    <t>ARN00000918</t>
  </si>
  <si>
    <t>C-000919</t>
  </si>
  <si>
    <t>ARN00000919</t>
  </si>
  <si>
    <t>C-000920</t>
  </si>
  <si>
    <t>Comercio_906</t>
  </si>
  <si>
    <t>ARN00000920</t>
  </si>
  <si>
    <t>C-000921</t>
  </si>
  <si>
    <t>Comercio_1102</t>
  </si>
  <si>
    <t>ARN00000921</t>
  </si>
  <si>
    <t>C-000922</t>
  </si>
  <si>
    <t>Comercio_1005</t>
  </si>
  <si>
    <t>ARN00000922</t>
  </si>
  <si>
    <t>C-000923</t>
  </si>
  <si>
    <t>Comercio_1436</t>
  </si>
  <si>
    <t>ARN00000923</t>
  </si>
  <si>
    <t>C-000924</t>
  </si>
  <si>
    <t>Comercio_1354</t>
  </si>
  <si>
    <t>ARN00000924</t>
  </si>
  <si>
    <t>C-000925</t>
  </si>
  <si>
    <t>Comercio_1054</t>
  </si>
  <si>
    <t>ARN00000925</t>
  </si>
  <si>
    <t>C-000926</t>
  </si>
  <si>
    <t>ARN00000926</t>
  </si>
  <si>
    <t>C-000927</t>
  </si>
  <si>
    <t>ARN00000927</t>
  </si>
  <si>
    <t>C-000928</t>
  </si>
  <si>
    <t>ARN00000928</t>
  </si>
  <si>
    <t>C-000929</t>
  </si>
  <si>
    <t>Comercio_828</t>
  </si>
  <si>
    <t>ARN00000929</t>
  </si>
  <si>
    <t>C-000930</t>
  </si>
  <si>
    <t>Comercio_1033</t>
  </si>
  <si>
    <t>ARN00000930</t>
  </si>
  <si>
    <t>C-000931</t>
  </si>
  <si>
    <t>Comercio_1071</t>
  </si>
  <si>
    <t>ARN00000931</t>
  </si>
  <si>
    <t>C-000932</t>
  </si>
  <si>
    <t>Comercio_289</t>
  </si>
  <si>
    <t>ARN00000932</t>
  </si>
  <si>
    <t>C-000933</t>
  </si>
  <si>
    <t>Comercio_1056</t>
  </si>
  <si>
    <t>ARN00000933</t>
  </si>
  <si>
    <t>C-000934</t>
  </si>
  <si>
    <t>Comercio_510</t>
  </si>
  <si>
    <t>ARN00000934</t>
  </si>
  <si>
    <t>C-000935</t>
  </si>
  <si>
    <t>ARN00000935</t>
  </si>
  <si>
    <t>C-000936</t>
  </si>
  <si>
    <t>Comercio_395</t>
  </si>
  <si>
    <t>ARN00000936</t>
  </si>
  <si>
    <t>C-000937</t>
  </si>
  <si>
    <t>ARN00000937</t>
  </si>
  <si>
    <t>C-000938</t>
  </si>
  <si>
    <t>ARN00000938</t>
  </si>
  <si>
    <t>C-000939</t>
  </si>
  <si>
    <t>ARN00000939</t>
  </si>
  <si>
    <t>C-000940</t>
  </si>
  <si>
    <t>ARN00000940</t>
  </si>
  <si>
    <t>C-000941</t>
  </si>
  <si>
    <t>ARN00000941</t>
  </si>
  <si>
    <t>C-000942</t>
  </si>
  <si>
    <t>Comercio_687</t>
  </si>
  <si>
    <t>ARN00000942</t>
  </si>
  <si>
    <t>C-000943</t>
  </si>
  <si>
    <t>ARN00000943</t>
  </si>
  <si>
    <t>C-000944</t>
  </si>
  <si>
    <t>ARN00000944</t>
  </si>
  <si>
    <t>C-000945</t>
  </si>
  <si>
    <t>ARN00000945</t>
  </si>
  <si>
    <t>C-000946</t>
  </si>
  <si>
    <t>Comercio_223</t>
  </si>
  <si>
    <t>ARN00000946</t>
  </si>
  <si>
    <t>C-000947</t>
  </si>
  <si>
    <t>ARN00000947</t>
  </si>
  <si>
    <t>C-000948</t>
  </si>
  <si>
    <t>ARN00000948</t>
  </si>
  <si>
    <t>C-000949</t>
  </si>
  <si>
    <t>ARN00000949</t>
  </si>
  <si>
    <t>C-000950</t>
  </si>
  <si>
    <t>Comercio_1710</t>
  </si>
  <si>
    <t>ARN00000950</t>
  </si>
  <si>
    <t>C-000951</t>
  </si>
  <si>
    <t>Comercio_769</t>
  </si>
  <si>
    <t>ARN00000951</t>
  </si>
  <si>
    <t>C-000952</t>
  </si>
  <si>
    <t>ARN00000952</t>
  </si>
  <si>
    <t>C-000953</t>
  </si>
  <si>
    <t>ARN00000953</t>
  </si>
  <si>
    <t>C-000954</t>
  </si>
  <si>
    <t>Comercio_1576</t>
  </si>
  <si>
    <t>ARN00000954</t>
  </si>
  <si>
    <t>C-000955</t>
  </si>
  <si>
    <t>ARN00000955</t>
  </si>
  <si>
    <t>C-000956</t>
  </si>
  <si>
    <t>ARN00000956</t>
  </si>
  <si>
    <t>C-000957</t>
  </si>
  <si>
    <t>Comercio_1835</t>
  </si>
  <si>
    <t>ARN00000957</t>
  </si>
  <si>
    <t>C-000958</t>
  </si>
  <si>
    <t>ARN00000958</t>
  </si>
  <si>
    <t>C-000959</t>
  </si>
  <si>
    <t>Comercio_1166</t>
  </si>
  <si>
    <t>ARN00000959</t>
  </si>
  <si>
    <t>C-000960</t>
  </si>
  <si>
    <t>Comercio_616</t>
  </si>
  <si>
    <t>ARN00000960</t>
  </si>
  <si>
    <t>C-000961</t>
  </si>
  <si>
    <t>Comercio_1471</t>
  </si>
  <si>
    <t>ARN00000961</t>
  </si>
  <si>
    <t>C-000962</t>
  </si>
  <si>
    <t>ARN00000962</t>
  </si>
  <si>
    <t>C-000963</t>
  </si>
  <si>
    <t>ARN00000963</t>
  </si>
  <si>
    <t>C-000964</t>
  </si>
  <si>
    <t>Comercio_951</t>
  </si>
  <si>
    <t>ARN00000964</t>
  </si>
  <si>
    <t>C-000965</t>
  </si>
  <si>
    <t>ARN00000965</t>
  </si>
  <si>
    <t>C-000966</t>
  </si>
  <si>
    <t>Comercio_571</t>
  </si>
  <si>
    <t>ARN00000966</t>
  </si>
  <si>
    <t>C-000967</t>
  </si>
  <si>
    <t>ARN00000967</t>
  </si>
  <si>
    <t>C-000968</t>
  </si>
  <si>
    <t>Comercio_1615</t>
  </si>
  <si>
    <t>ARN00000968</t>
  </si>
  <si>
    <t>C-000969</t>
  </si>
  <si>
    <t>Comercio_1600</t>
  </si>
  <si>
    <t>ARN00000969</t>
  </si>
  <si>
    <t>C-000970</t>
  </si>
  <si>
    <t>Comercio_1897</t>
  </si>
  <si>
    <t>ARN00000970</t>
  </si>
  <si>
    <t>C-000971</t>
  </si>
  <si>
    <t>ARN00000971</t>
  </si>
  <si>
    <t>C-000972</t>
  </si>
  <si>
    <t>Comercio_1040</t>
  </si>
  <si>
    <t>ARN00000972</t>
  </si>
  <si>
    <t>C-000973</t>
  </si>
  <si>
    <t>ARN00000973</t>
  </si>
  <si>
    <t>C-000974</t>
  </si>
  <si>
    <t>ARN00000974</t>
  </si>
  <si>
    <t>C-000975</t>
  </si>
  <si>
    <t>Comercio_1645</t>
  </si>
  <si>
    <t>ARN00000975</t>
  </si>
  <si>
    <t>C-000976</t>
  </si>
  <si>
    <t>ARN00000976</t>
  </si>
  <si>
    <t>C-000977</t>
  </si>
  <si>
    <t>ARN00000977</t>
  </si>
  <si>
    <t>C-000978</t>
  </si>
  <si>
    <t>Comercio_196</t>
  </si>
  <si>
    <t>ARN00000978</t>
  </si>
  <si>
    <t>C-000979</t>
  </si>
  <si>
    <t>ARN00000979</t>
  </si>
  <si>
    <t>C-000980</t>
  </si>
  <si>
    <t>Comercio_1065</t>
  </si>
  <si>
    <t>ARN00000980</t>
  </si>
  <si>
    <t>C-000981</t>
  </si>
  <si>
    <t>Comercio_739</t>
  </si>
  <si>
    <t>ARN00000981</t>
  </si>
  <si>
    <t>C-000982</t>
  </si>
  <si>
    <t>ARN00000982</t>
  </si>
  <si>
    <t>2023-07-01</t>
  </si>
  <si>
    <t>C-000983</t>
  </si>
  <si>
    <t>Comercio_962</t>
  </si>
  <si>
    <t>ARN00000983</t>
  </si>
  <si>
    <t>C-000984</t>
  </si>
  <si>
    <t>Comercio_1927</t>
  </si>
  <si>
    <t>ARN00000984</t>
  </si>
  <si>
    <t>C-000985</t>
  </si>
  <si>
    <t>ARN00000985</t>
  </si>
  <si>
    <t>C-000986</t>
  </si>
  <si>
    <t>ARN00000986</t>
  </si>
  <si>
    <t>C-000987</t>
  </si>
  <si>
    <t>ARN00000987</t>
  </si>
  <si>
    <t>C-000988</t>
  </si>
  <si>
    <t>ARN00000988</t>
  </si>
  <si>
    <t>C-000989</t>
  </si>
  <si>
    <t>ARN00000989</t>
  </si>
  <si>
    <t>C-000990</t>
  </si>
  <si>
    <t>ARN00000990</t>
  </si>
  <si>
    <t>C-000991</t>
  </si>
  <si>
    <t>ARN00000991</t>
  </si>
  <si>
    <t>C-000992</t>
  </si>
  <si>
    <t>Comercio_1684</t>
  </si>
  <si>
    <t>ARN00000992</t>
  </si>
  <si>
    <t>C-000993</t>
  </si>
  <si>
    <t>Comercio_960</t>
  </si>
  <si>
    <t>ARN00000993</t>
  </si>
  <si>
    <t>C-000994</t>
  </si>
  <si>
    <t>Comercio_592</t>
  </si>
  <si>
    <t>ARN00000994</t>
  </si>
  <si>
    <t>C-000995</t>
  </si>
  <si>
    <t>Comercio_612</t>
  </si>
  <si>
    <t>ARN00000995</t>
  </si>
  <si>
    <t>C-000996</t>
  </si>
  <si>
    <t>Comercio_854</t>
  </si>
  <si>
    <t>ARN00000996</t>
  </si>
  <si>
    <t>C-000997</t>
  </si>
  <si>
    <t>ARN00000997</t>
  </si>
  <si>
    <t>C-000998</t>
  </si>
  <si>
    <t>Comercio_1799</t>
  </si>
  <si>
    <t>ARN00000998</t>
  </si>
  <si>
    <t>C-000999</t>
  </si>
  <si>
    <t>Comercio_1854</t>
  </si>
  <si>
    <t>ARN00000999</t>
  </si>
  <si>
    <t>C-001000</t>
  </si>
  <si>
    <t>Comercio_1274</t>
  </si>
  <si>
    <t>ARN00001000</t>
  </si>
  <si>
    <t>C-001001</t>
  </si>
  <si>
    <t>Comercio_600</t>
  </si>
  <si>
    <t>ARN00001001</t>
  </si>
  <si>
    <t>C-001002</t>
  </si>
  <si>
    <t>ARN00001002</t>
  </si>
  <si>
    <t>C-001003</t>
  </si>
  <si>
    <t>ARN00001003</t>
  </si>
  <si>
    <t>C-001004</t>
  </si>
  <si>
    <t>Comercio_788</t>
  </si>
  <si>
    <t>ARN00001004</t>
  </si>
  <si>
    <t>C-001005</t>
  </si>
  <si>
    <t>ARN00001005</t>
  </si>
  <si>
    <t>C-001006</t>
  </si>
  <si>
    <t>Comercio_1096</t>
  </si>
  <si>
    <t>ARN00001006</t>
  </si>
  <si>
    <t>C-001007</t>
  </si>
  <si>
    <t>Comercio_1788</t>
  </si>
  <si>
    <t>ARN00001007</t>
  </si>
  <si>
    <t>C-001008</t>
  </si>
  <si>
    <t>ARN00001008</t>
  </si>
  <si>
    <t>C-001009</t>
  </si>
  <si>
    <t>Comercio_516</t>
  </si>
  <si>
    <t>ARN00001009</t>
  </si>
  <si>
    <t>C-001010</t>
  </si>
  <si>
    <t>ARN00001010</t>
  </si>
  <si>
    <t>C-001011</t>
  </si>
  <si>
    <t>Comercio_835</t>
  </si>
  <si>
    <t>ARN00001011</t>
  </si>
  <si>
    <t>C-001012</t>
  </si>
  <si>
    <t>Comercio_476</t>
  </si>
  <si>
    <t>ARN00001012</t>
  </si>
  <si>
    <t>C-001013</t>
  </si>
  <si>
    <t>ARN00001013</t>
  </si>
  <si>
    <t>C-001014</t>
  </si>
  <si>
    <t>Comercio_220</t>
  </si>
  <si>
    <t>ARN00001014</t>
  </si>
  <si>
    <t>C-001015</t>
  </si>
  <si>
    <t>Comercio_1420</t>
  </si>
  <si>
    <t>ARN00001015</t>
  </si>
  <si>
    <t>C-001016</t>
  </si>
  <si>
    <t>ARN00001016</t>
  </si>
  <si>
    <t>C-001017</t>
  </si>
  <si>
    <t>ARN00001017</t>
  </si>
  <si>
    <t>C-001018</t>
  </si>
  <si>
    <t>Comercio_670</t>
  </si>
  <si>
    <t>ARN00001018</t>
  </si>
  <si>
    <t>C-001019</t>
  </si>
  <si>
    <t>ARN00001019</t>
  </si>
  <si>
    <t>C-001020</t>
  </si>
  <si>
    <t>Comercio_1966</t>
  </si>
  <si>
    <t>ARN00001020</t>
  </si>
  <si>
    <t>C-001021</t>
  </si>
  <si>
    <t>Comercio_1682</t>
  </si>
  <si>
    <t>ARN00001021</t>
  </si>
  <si>
    <t>C-001022</t>
  </si>
  <si>
    <t>ARN00001022</t>
  </si>
  <si>
    <t>C-001023</t>
  </si>
  <si>
    <t>Comercio_1960</t>
  </si>
  <si>
    <t>ARN00001023</t>
  </si>
  <si>
    <t>C-001024</t>
  </si>
  <si>
    <t>ARN00001024</t>
  </si>
  <si>
    <t>C-001025</t>
  </si>
  <si>
    <t>ARN00001025</t>
  </si>
  <si>
    <t>C-001026</t>
  </si>
  <si>
    <t>Comercio_1321</t>
  </si>
  <si>
    <t>ARN00001026</t>
  </si>
  <si>
    <t>C-001027</t>
  </si>
  <si>
    <t>Comercio_1872</t>
  </si>
  <si>
    <t>ARN00001027</t>
  </si>
  <si>
    <t>C-001028</t>
  </si>
  <si>
    <t>ARN00001028</t>
  </si>
  <si>
    <t>C-001029</t>
  </si>
  <si>
    <t>Comercio_268</t>
  </si>
  <si>
    <t>ARN00001029</t>
  </si>
  <si>
    <t>C-001030</t>
  </si>
  <si>
    <t>Comercio_203</t>
  </si>
  <si>
    <t>ARN00001030</t>
  </si>
  <si>
    <t>C-001031</t>
  </si>
  <si>
    <t>Comercio_985</t>
  </si>
  <si>
    <t>ARN00001031</t>
  </si>
  <si>
    <t>C-001032</t>
  </si>
  <si>
    <t>Comercio_926</t>
  </si>
  <si>
    <t>ARN00001032</t>
  </si>
  <si>
    <t>C-001033</t>
  </si>
  <si>
    <t>ARN00001033</t>
  </si>
  <si>
    <t>C-001034</t>
  </si>
  <si>
    <t>Comercio_178</t>
  </si>
  <si>
    <t>ARN00001034</t>
  </si>
  <si>
    <t>C-001035</t>
  </si>
  <si>
    <t>ARN00001035</t>
  </si>
  <si>
    <t>C-001036</t>
  </si>
  <si>
    <t>Comercio_1820</t>
  </si>
  <si>
    <t>ARN00001036</t>
  </si>
  <si>
    <t>C-001037</t>
  </si>
  <si>
    <t>ARN00001037</t>
  </si>
  <si>
    <t>C-001038</t>
  </si>
  <si>
    <t>Comercio_1480</t>
  </si>
  <si>
    <t>ARN00001038</t>
  </si>
  <si>
    <t>C-001039</t>
  </si>
  <si>
    <t>Comercio_51</t>
  </si>
  <si>
    <t>ARN00001039</t>
  </si>
  <si>
    <t>C-001040</t>
  </si>
  <si>
    <t>ARN00001040</t>
  </si>
  <si>
    <t>C-001041</t>
  </si>
  <si>
    <t>ARN00001041</t>
  </si>
  <si>
    <t>C-001042</t>
  </si>
  <si>
    <t>Comercio_71</t>
  </si>
  <si>
    <t>ARN00001042</t>
  </si>
  <si>
    <t>C-001043</t>
  </si>
  <si>
    <t>ARN00001043</t>
  </si>
  <si>
    <t>C-001044</t>
  </si>
  <si>
    <t>Comercio_1907</t>
  </si>
  <si>
    <t>ARN00001044</t>
  </si>
  <si>
    <t>C-001045</t>
  </si>
  <si>
    <t>Comercio_726</t>
  </si>
  <si>
    <t>ARN00001045</t>
  </si>
  <si>
    <t>C-001046</t>
  </si>
  <si>
    <t>ARN00001046</t>
  </si>
  <si>
    <t>C-001047</t>
  </si>
  <si>
    <t>Comercio_1153</t>
  </si>
  <si>
    <t>ARN00001047</t>
  </si>
  <si>
    <t>C-001048</t>
  </si>
  <si>
    <t>Comercio_980</t>
  </si>
  <si>
    <t>ARN00001048</t>
  </si>
  <si>
    <t>C-001049</t>
  </si>
  <si>
    <t>Comercio_1674</t>
  </si>
  <si>
    <t>ARN00001049</t>
  </si>
  <si>
    <t>C-001050</t>
  </si>
  <si>
    <t>ARN00001050</t>
  </si>
  <si>
    <t>C-001051</t>
  </si>
  <si>
    <t>ARN00001051</t>
  </si>
  <si>
    <t>C-001052</t>
  </si>
  <si>
    <t>ARN00001052</t>
  </si>
  <si>
    <t>C-001053</t>
  </si>
  <si>
    <t>ARN00001053</t>
  </si>
  <si>
    <t>C-001054</t>
  </si>
  <si>
    <t>ARN00001054</t>
  </si>
  <si>
    <t>C-001055</t>
  </si>
  <si>
    <t>ARN00001055</t>
  </si>
  <si>
    <t>C-001056</t>
  </si>
  <si>
    <t>ARN00001056</t>
  </si>
  <si>
    <t>C-001057</t>
  </si>
  <si>
    <t>ARN00001057</t>
  </si>
  <si>
    <t>C-001058</t>
  </si>
  <si>
    <t>Comercio_199</t>
  </si>
  <si>
    <t>ARN00001058</t>
  </si>
  <si>
    <t>C-001059</t>
  </si>
  <si>
    <t>ARN00001059</t>
  </si>
  <si>
    <t>C-001060</t>
  </si>
  <si>
    <t>Comercio_1524</t>
  </si>
  <si>
    <t>ARN00001060</t>
  </si>
  <si>
    <t>C-001061</t>
  </si>
  <si>
    <t>Comercio_1582</t>
  </si>
  <si>
    <t>ARN00001061</t>
  </si>
  <si>
    <t>C-001062</t>
  </si>
  <si>
    <t>ARN00001062</t>
  </si>
  <si>
    <t>2023-03-03</t>
  </si>
  <si>
    <t>C-001063</t>
  </si>
  <si>
    <t>Comercio_359</t>
  </si>
  <si>
    <t>ARN00001063</t>
  </si>
  <si>
    <t>C-001064</t>
  </si>
  <si>
    <t>Comercio_1770</t>
  </si>
  <si>
    <t>ARN00001064</t>
  </si>
  <si>
    <t>C-001065</t>
  </si>
  <si>
    <t>Comercio_1541</t>
  </si>
  <si>
    <t>ARN00001065</t>
  </si>
  <si>
    <t>C-001066</t>
  </si>
  <si>
    <t>Comercio_1958</t>
  </si>
  <si>
    <t>ARN00001066</t>
  </si>
  <si>
    <t>C-001067</t>
  </si>
  <si>
    <t>Comercio_1185</t>
  </si>
  <si>
    <t>ARN00001067</t>
  </si>
  <si>
    <t>C-001068</t>
  </si>
  <si>
    <t>Comercio_266</t>
  </si>
  <si>
    <t>ARN00001068</t>
  </si>
  <si>
    <t>C-001069</t>
  </si>
  <si>
    <t>ARN00001069</t>
  </si>
  <si>
    <t>C-001070</t>
  </si>
  <si>
    <t>Comercio_76</t>
  </si>
  <si>
    <t>ARN00001070</t>
  </si>
  <si>
    <t>C-001071</t>
  </si>
  <si>
    <t>ARN00001071</t>
  </si>
  <si>
    <t>C-001072</t>
  </si>
  <si>
    <t>Comercio_1422</t>
  </si>
  <si>
    <t>ARN00001072</t>
  </si>
  <si>
    <t>C-001073</t>
  </si>
  <si>
    <t>Comercio_1569</t>
  </si>
  <si>
    <t>ARN00001073</t>
  </si>
  <si>
    <t>C-001074</t>
  </si>
  <si>
    <t>Comercio_1138</t>
  </si>
  <si>
    <t>ARN00001074</t>
  </si>
  <si>
    <t>C-001075</t>
  </si>
  <si>
    <t>ARN00001075</t>
  </si>
  <si>
    <t>C-001076</t>
  </si>
  <si>
    <t>Comercio_1841</t>
  </si>
  <si>
    <t>ARN00001076</t>
  </si>
  <si>
    <t>C-001077</t>
  </si>
  <si>
    <t>ARN00001077</t>
  </si>
  <si>
    <t>C-001078</t>
  </si>
  <si>
    <t>Comercio_677</t>
  </si>
  <si>
    <t>ARN00001078</t>
  </si>
  <si>
    <t>C-001079</t>
  </si>
  <si>
    <t>Comercio_214</t>
  </si>
  <si>
    <t>ARN00001079</t>
  </si>
  <si>
    <t>C-001080</t>
  </si>
  <si>
    <t>ARN00001080</t>
  </si>
  <si>
    <t>C-001081</t>
  </si>
  <si>
    <t>Comercio_868</t>
  </si>
  <si>
    <t>ARN00001081</t>
  </si>
  <si>
    <t>C-001082</t>
  </si>
  <si>
    <t>Comercio_992</t>
  </si>
  <si>
    <t>ARN00001082</t>
  </si>
  <si>
    <t>C-001083</t>
  </si>
  <si>
    <t>Comercio_398</t>
  </si>
  <si>
    <t>ARN00001083</t>
  </si>
  <si>
    <t>C-001084</t>
  </si>
  <si>
    <t>ARN00001084</t>
  </si>
  <si>
    <t>C-001085</t>
  </si>
  <si>
    <t>Comercio_92</t>
  </si>
  <si>
    <t>ARN00001085</t>
  </si>
  <si>
    <t>C-001086</t>
  </si>
  <si>
    <t>Comercio_154</t>
  </si>
  <si>
    <t>ARN00001086</t>
  </si>
  <si>
    <t>C-001087</t>
  </si>
  <si>
    <t>ARN00001087</t>
  </si>
  <si>
    <t>C-001088</t>
  </si>
  <si>
    <t>Comercio_1634</t>
  </si>
  <si>
    <t>ARN00001088</t>
  </si>
  <si>
    <t>C-001089</t>
  </si>
  <si>
    <t>Comercio_496</t>
  </si>
  <si>
    <t>ARN00001089</t>
  </si>
  <si>
    <t>C-001090</t>
  </si>
  <si>
    <t>ARN00001090</t>
  </si>
  <si>
    <t>C-001091</t>
  </si>
  <si>
    <t>ARN00001091</t>
  </si>
  <si>
    <t>C-001092</t>
  </si>
  <si>
    <t>Comercio_983</t>
  </si>
  <si>
    <t>ARN00001092</t>
  </si>
  <si>
    <t>C-001093</t>
  </si>
  <si>
    <t>ARN00001093</t>
  </si>
  <si>
    <t>C-001094</t>
  </si>
  <si>
    <t>ARN00001094</t>
  </si>
  <si>
    <t>C-001095</t>
  </si>
  <si>
    <t>Comercio_1776</t>
  </si>
  <si>
    <t>ARN00001095</t>
  </si>
  <si>
    <t>C-001096</t>
  </si>
  <si>
    <t>Comercio_1265</t>
  </si>
  <si>
    <t>ARN00001096</t>
  </si>
  <si>
    <t>C-001097</t>
  </si>
  <si>
    <t>Comercio_1692</t>
  </si>
  <si>
    <t>ARN00001097</t>
  </si>
  <si>
    <t>C-001098</t>
  </si>
  <si>
    <t>Comercio_1245</t>
  </si>
  <si>
    <t>ARN00001098</t>
  </si>
  <si>
    <t>C-001099</t>
  </si>
  <si>
    <t>Comercio_1794</t>
  </si>
  <si>
    <t>ARN00001099</t>
  </si>
  <si>
    <t>C-001100</t>
  </si>
  <si>
    <t>Comercio_29</t>
  </si>
  <si>
    <t>ARN00001100</t>
  </si>
  <si>
    <t>C-001101</t>
  </si>
  <si>
    <t>ARN00001101</t>
  </si>
  <si>
    <t>C-001102</t>
  </si>
  <si>
    <t>ARN00001102</t>
  </si>
  <si>
    <t>C-001103</t>
  </si>
  <si>
    <t>ARN00001103</t>
  </si>
  <si>
    <t>C-001104</t>
  </si>
  <si>
    <t>ARN00001104</t>
  </si>
  <si>
    <t>C-001105</t>
  </si>
  <si>
    <t>Comercio_1041</t>
  </si>
  <si>
    <t>ARN00001105</t>
  </si>
  <si>
    <t>C-001106</t>
  </si>
  <si>
    <t>Comercio_305</t>
  </si>
  <si>
    <t>ARN00001106</t>
  </si>
  <si>
    <t>C-001107</t>
  </si>
  <si>
    <t>Comercio_1863</t>
  </si>
  <si>
    <t>ARN00001107</t>
  </si>
  <si>
    <t>C-001108</t>
  </si>
  <si>
    <t>Comercio_1934</t>
  </si>
  <si>
    <t>ARN00001108</t>
  </si>
  <si>
    <t>C-001109</t>
  </si>
  <si>
    <t>ARN00001109</t>
  </si>
  <si>
    <t>C-001110</t>
  </si>
  <si>
    <t>Comercio_609</t>
  </si>
  <si>
    <t>ARN00001110</t>
  </si>
  <si>
    <t>C-001111</t>
  </si>
  <si>
    <t>ARN00001111</t>
  </si>
  <si>
    <t>C-001112</t>
  </si>
  <si>
    <t>Comercio_904</t>
  </si>
  <si>
    <t>ARN00001112</t>
  </si>
  <si>
    <t>C-001113</t>
  </si>
  <si>
    <t>ARN00001113</t>
  </si>
  <si>
    <t>C-001114</t>
  </si>
  <si>
    <t>Comercio_129</t>
  </si>
  <si>
    <t>ARN00001114</t>
  </si>
  <si>
    <t>C-001115</t>
  </si>
  <si>
    <t>Comercio_1377</t>
  </si>
  <si>
    <t>ARN00001115</t>
  </si>
  <si>
    <t>C-001116</t>
  </si>
  <si>
    <t>Comercio_729</t>
  </si>
  <si>
    <t>ARN00001116</t>
  </si>
  <si>
    <t>C-001117</t>
  </si>
  <si>
    <t>Comercio_1819</t>
  </si>
  <si>
    <t>ARN00001117</t>
  </si>
  <si>
    <t>C-001118</t>
  </si>
  <si>
    <t>ARN00001118</t>
  </si>
  <si>
    <t>C-001119</t>
  </si>
  <si>
    <t>Comercio_1513</t>
  </si>
  <si>
    <t>ARN00001119</t>
  </si>
  <si>
    <t>C-001120</t>
  </si>
  <si>
    <t>ARN00001120</t>
  </si>
  <si>
    <t>C-001121</t>
  </si>
  <si>
    <t>ARN00001121</t>
  </si>
  <si>
    <t>C-001122</t>
  </si>
  <si>
    <t>ARN00001122</t>
  </si>
  <si>
    <t>C-001123</t>
  </si>
  <si>
    <t>Comercio_534</t>
  </si>
  <si>
    <t>ARN00001123</t>
  </si>
  <si>
    <t>C-001124</t>
  </si>
  <si>
    <t>Comercio_1129</t>
  </si>
  <si>
    <t>ARN00001124</t>
  </si>
  <si>
    <t>C-001125</t>
  </si>
  <si>
    <t>Comercio_1347</t>
  </si>
  <si>
    <t>ARN00001125</t>
  </si>
  <si>
    <t>C-001126</t>
  </si>
  <si>
    <t>Comercio_187</t>
  </si>
  <si>
    <t>ARN00001126</t>
  </si>
  <si>
    <t>C-001127</t>
  </si>
  <si>
    <t>ARN00001127</t>
  </si>
  <si>
    <t>C-001128</t>
  </si>
  <si>
    <t>Comercio_730</t>
  </si>
  <si>
    <t>ARN00001128</t>
  </si>
  <si>
    <t>C-001129</t>
  </si>
  <si>
    <t>Comercio_1999</t>
  </si>
  <si>
    <t>ARN00001129</t>
  </si>
  <si>
    <t>C-001130</t>
  </si>
  <si>
    <t>ARN00001130</t>
  </si>
  <si>
    <t>C-001131</t>
  </si>
  <si>
    <t>Comercio_570</t>
  </si>
  <si>
    <t>ARN00001131</t>
  </si>
  <si>
    <t>C-001132</t>
  </si>
  <si>
    <t>ARN00001132</t>
  </si>
  <si>
    <t>C-001133</t>
  </si>
  <si>
    <t>Comercio_1599</t>
  </si>
  <si>
    <t>ARN00001133</t>
  </si>
  <si>
    <t>C-001134</t>
  </si>
  <si>
    <t>Comercio_1208</t>
  </si>
  <si>
    <t>ARN00001134</t>
  </si>
  <si>
    <t>C-001135</t>
  </si>
  <si>
    <t>Comercio_803</t>
  </si>
  <si>
    <t>ARN00001135</t>
  </si>
  <si>
    <t>C-001136</t>
  </si>
  <si>
    <t>Comercio_1947</t>
  </si>
  <si>
    <t>ARN00001136</t>
  </si>
  <si>
    <t>C-001137</t>
  </si>
  <si>
    <t>Comercio_1239</t>
  </si>
  <si>
    <t>ARN00001137</t>
  </si>
  <si>
    <t>C-001138</t>
  </si>
  <si>
    <t>ARN00001138</t>
  </si>
  <si>
    <t>C-001139</t>
  </si>
  <si>
    <t>Comercio_413</t>
  </si>
  <si>
    <t>ARN00001139</t>
  </si>
  <si>
    <t>C-001140</t>
  </si>
  <si>
    <t>ARN00001140</t>
  </si>
  <si>
    <t>C-001141</t>
  </si>
  <si>
    <t>Comercio_89</t>
  </si>
  <si>
    <t>ARN00001141</t>
  </si>
  <si>
    <t>C-001142</t>
  </si>
  <si>
    <t>ARN00001142</t>
  </si>
  <si>
    <t>C-001143</t>
  </si>
  <si>
    <t>ARN00001143</t>
  </si>
  <si>
    <t>C-001144</t>
  </si>
  <si>
    <t>ARN00001144</t>
  </si>
  <si>
    <t>C-001145</t>
  </si>
  <si>
    <t>Comercio_1094</t>
  </si>
  <si>
    <t>ARN00001145</t>
  </si>
  <si>
    <t>C-001146</t>
  </si>
  <si>
    <t>ARN00001146</t>
  </si>
  <si>
    <t>C-001147</t>
  </si>
  <si>
    <t>ARN00001147</t>
  </si>
  <si>
    <t>C-001148</t>
  </si>
  <si>
    <t>ARN00001148</t>
  </si>
  <si>
    <t>C-001149</t>
  </si>
  <si>
    <t>ARN00001149</t>
  </si>
  <si>
    <t>C-001150</t>
  </si>
  <si>
    <t>Comercio_18</t>
  </si>
  <si>
    <t>ARN00001150</t>
  </si>
  <si>
    <t>C-001151</t>
  </si>
  <si>
    <t>ARN00001151</t>
  </si>
  <si>
    <t>C-001152</t>
  </si>
  <si>
    <t>ARN00001152</t>
  </si>
  <si>
    <t>C-001153</t>
  </si>
  <si>
    <t>Comercio_1441</t>
  </si>
  <si>
    <t>ARN00001153</t>
  </si>
  <si>
    <t>C-001154</t>
  </si>
  <si>
    <t>Comercio_1760</t>
  </si>
  <si>
    <t>ARN00001154</t>
  </si>
  <si>
    <t>C-001155</t>
  </si>
  <si>
    <t>Comercio_1808</t>
  </si>
  <si>
    <t>ARN00001155</t>
  </si>
  <si>
    <t>C-001156</t>
  </si>
  <si>
    <t>ARN00001156</t>
  </si>
  <si>
    <t>C-001157</t>
  </si>
  <si>
    <t>ARN00001157</t>
  </si>
  <si>
    <t>C-001158</t>
  </si>
  <si>
    <t>Comercio_108</t>
  </si>
  <si>
    <t>ARN00001158</t>
  </si>
  <si>
    <t>C-001159</t>
  </si>
  <si>
    <t>ARN00001159</t>
  </si>
  <si>
    <t>C-001160</t>
  </si>
  <si>
    <t>ARN00001160</t>
  </si>
  <si>
    <t>C-001161</t>
  </si>
  <si>
    <t>ARN00001161</t>
  </si>
  <si>
    <t>C-001162</t>
  </si>
  <si>
    <t>Comercio_49</t>
  </si>
  <si>
    <t>ARN00001162</t>
  </si>
  <si>
    <t>C-001163</t>
  </si>
  <si>
    <t>ARN00001163</t>
  </si>
  <si>
    <t>C-001164</t>
  </si>
  <si>
    <t>Comercio_859</t>
  </si>
  <si>
    <t>ARN00001164</t>
  </si>
  <si>
    <t>C-001165</t>
  </si>
  <si>
    <t>Comercio_1254</t>
  </si>
  <si>
    <t>ARN00001165</t>
  </si>
  <si>
    <t>C-001166</t>
  </si>
  <si>
    <t>ARN00001166</t>
  </si>
  <si>
    <t>C-001167</t>
  </si>
  <si>
    <t>ARN00001167</t>
  </si>
  <si>
    <t>C-001168</t>
  </si>
  <si>
    <t>Comercio_580</t>
  </si>
  <si>
    <t>ARN00001168</t>
  </si>
  <si>
    <t>C-001169</t>
  </si>
  <si>
    <t>Comercio_761</t>
  </si>
  <si>
    <t>ARN00001169</t>
  </si>
  <si>
    <t>C-001170</t>
  </si>
  <si>
    <t>Comercio_1842</t>
  </si>
  <si>
    <t>ARN00001170</t>
  </si>
  <si>
    <t>C-001171</t>
  </si>
  <si>
    <t>Comercio_1886</t>
  </si>
  <si>
    <t>ARN00001171</t>
  </si>
  <si>
    <t>C-001172</t>
  </si>
  <si>
    <t>ARN00001172</t>
  </si>
  <si>
    <t>C-001173</t>
  </si>
  <si>
    <t>Comercio_1551</t>
  </si>
  <si>
    <t>ARN00001173</t>
  </si>
  <si>
    <t>C-001174</t>
  </si>
  <si>
    <t>Comercio_1481</t>
  </si>
  <si>
    <t>ARN00001174</t>
  </si>
  <si>
    <t>C-001175</t>
  </si>
  <si>
    <t>ARN00001175</t>
  </si>
  <si>
    <t>C-001176</t>
  </si>
  <si>
    <t>Comercio_1669</t>
  </si>
  <si>
    <t>ARN00001176</t>
  </si>
  <si>
    <t>C-001177</t>
  </si>
  <si>
    <t>ARN00001177</t>
  </si>
  <si>
    <t>C-001178</t>
  </si>
  <si>
    <t>ARN00001178</t>
  </si>
  <si>
    <t>C-001179</t>
  </si>
  <si>
    <t>Comercio_1447</t>
  </si>
  <si>
    <t>ARN00001179</t>
  </si>
  <si>
    <t>C-001180</t>
  </si>
  <si>
    <t>Comercio_246</t>
  </si>
  <si>
    <t>ARN00001180</t>
  </si>
  <si>
    <t>C-001181</t>
  </si>
  <si>
    <t>ARN00001181</t>
  </si>
  <si>
    <t>C-001182</t>
  </si>
  <si>
    <t>Comercio_1368</t>
  </si>
  <si>
    <t>ARN00001182</t>
  </si>
  <si>
    <t>C-001183</t>
  </si>
  <si>
    <t>ARN00001183</t>
  </si>
  <si>
    <t>C-001184</t>
  </si>
  <si>
    <t>ARN00001184</t>
  </si>
  <si>
    <t>C-001185</t>
  </si>
  <si>
    <t>Comercio_715</t>
  </si>
  <si>
    <t>ARN00001185</t>
  </si>
  <si>
    <t>C-001186</t>
  </si>
  <si>
    <t>ARN00001186</t>
  </si>
  <si>
    <t>C-001187</t>
  </si>
  <si>
    <t>Comercio_1663</t>
  </si>
  <si>
    <t>ARN00001187</t>
  </si>
  <si>
    <t>2023-07-06</t>
  </si>
  <si>
    <t>C-001188</t>
  </si>
  <si>
    <t>Comercio_104</t>
  </si>
  <si>
    <t>ARN00001188</t>
  </si>
  <si>
    <t>C-001189</t>
  </si>
  <si>
    <t>ARN00001189</t>
  </si>
  <si>
    <t>C-001190</t>
  </si>
  <si>
    <t>Comercio_1421</t>
  </si>
  <si>
    <t>ARN00001190</t>
  </si>
  <si>
    <t>C-001191</t>
  </si>
  <si>
    <t>Comercio_1472</t>
  </si>
  <si>
    <t>ARN00001191</t>
  </si>
  <si>
    <t>C-001192</t>
  </si>
  <si>
    <t>Comercio_449</t>
  </si>
  <si>
    <t>ARN00001192</t>
  </si>
  <si>
    <t>C-001193</t>
  </si>
  <si>
    <t>Comercio_1369</t>
  </si>
  <si>
    <t>ARN00001193</t>
  </si>
  <si>
    <t>C-001194</t>
  </si>
  <si>
    <t>ARN00001194</t>
  </si>
  <si>
    <t>C-001195</t>
  </si>
  <si>
    <t>Comercio_1165</t>
  </si>
  <si>
    <t>ARN00001195</t>
  </si>
  <si>
    <t>C-001196</t>
  </si>
  <si>
    <t>ARN00001196</t>
  </si>
  <si>
    <t>C-001197</t>
  </si>
  <si>
    <t>ARN00001197</t>
  </si>
  <si>
    <t>C-001198</t>
  </si>
  <si>
    <t>Comercio_1834</t>
  </si>
  <si>
    <t>ARN00001198</t>
  </si>
  <si>
    <t>C-001199</t>
  </si>
  <si>
    <t>Comercio_1090</t>
  </si>
  <si>
    <t>ARN00001199</t>
  </si>
  <si>
    <t>C-001200</t>
  </si>
  <si>
    <t>Comercio_1423</t>
  </si>
  <si>
    <t>ARN00001200</t>
  </si>
  <si>
    <t>C-001201</t>
  </si>
  <si>
    <t>Comercio_228</t>
  </si>
  <si>
    <t>ARN00001201</t>
  </si>
  <si>
    <t>C-001202</t>
  </si>
  <si>
    <t>Comercio_566</t>
  </si>
  <si>
    <t>ARN00001202</t>
  </si>
  <si>
    <t>C-001203</t>
  </si>
  <si>
    <t>Comercio_1827</t>
  </si>
  <si>
    <t>ARN00001203</t>
  </si>
  <si>
    <t>C-001204</t>
  </si>
  <si>
    <t>Comercio_1980</t>
  </si>
  <si>
    <t>ARN00001204</t>
  </si>
  <si>
    <t>C-001205</t>
  </si>
  <si>
    <t>Comercio_814</t>
  </si>
  <si>
    <t>ARN00001205</t>
  </si>
  <si>
    <t>C-001206</t>
  </si>
  <si>
    <t>ARN00001206</t>
  </si>
  <si>
    <t>C-001207</t>
  </si>
  <si>
    <t>Comercio_995</t>
  </si>
  <si>
    <t>ARN00001207</t>
  </si>
  <si>
    <t>C-001208</t>
  </si>
  <si>
    <t>Comercio_871</t>
  </si>
  <si>
    <t>ARN00001208</t>
  </si>
  <si>
    <t>C-001209</t>
  </si>
  <si>
    <t>Comercio_1438</t>
  </si>
  <si>
    <t>ARN00001209</t>
  </si>
  <si>
    <t>C-001210</t>
  </si>
  <si>
    <t>Comercio_299</t>
  </si>
  <si>
    <t>ARN00001210</t>
  </si>
  <si>
    <t>C-001211</t>
  </si>
  <si>
    <t>Comercio_1009</t>
  </si>
  <si>
    <t>ARN00001211</t>
  </si>
  <si>
    <t>C-001212</t>
  </si>
  <si>
    <t>Comercio_1229</t>
  </si>
  <si>
    <t>ARN00001212</t>
  </si>
  <si>
    <t>C-001213</t>
  </si>
  <si>
    <t>Comercio_1885</t>
  </si>
  <si>
    <t>ARN00001213</t>
  </si>
  <si>
    <t>C-001214</t>
  </si>
  <si>
    <t>ARN00001214</t>
  </si>
  <si>
    <t>C-001215</t>
  </si>
  <si>
    <t>Comercio_273</t>
  </si>
  <si>
    <t>ARN00001215</t>
  </si>
  <si>
    <t>C-001216</t>
  </si>
  <si>
    <t>Comercio_175</t>
  </si>
  <si>
    <t>ARN00001216</t>
  </si>
  <si>
    <t>C-001217</t>
  </si>
  <si>
    <t>Comercio_1641</t>
  </si>
  <si>
    <t>ARN00001217</t>
  </si>
  <si>
    <t>C-001218</t>
  </si>
  <si>
    <t>Comercio_770</t>
  </si>
  <si>
    <t>ARN00001218</t>
  </si>
  <si>
    <t>C-001219</t>
  </si>
  <si>
    <t>ARN00001219</t>
  </si>
  <si>
    <t>C-001220</t>
  </si>
  <si>
    <t>Comercio_477</t>
  </si>
  <si>
    <t>ARN00001220</t>
  </si>
  <si>
    <t>C-001221</t>
  </si>
  <si>
    <t>ARN00001221</t>
  </si>
  <si>
    <t>C-001222</t>
  </si>
  <si>
    <t>ARN00001222</t>
  </si>
  <si>
    <t>C-001223</t>
  </si>
  <si>
    <t>ARN00001223</t>
  </si>
  <si>
    <t>C-001224</t>
  </si>
  <si>
    <t>Comercio_1846</t>
  </si>
  <si>
    <t>ARN00001224</t>
  </si>
  <si>
    <t>C-001225</t>
  </si>
  <si>
    <t>ARN00001225</t>
  </si>
  <si>
    <t>C-001226</t>
  </si>
  <si>
    <t>Comercio_1611</t>
  </si>
  <si>
    <t>ARN00001226</t>
  </si>
  <si>
    <t>C-001227</t>
  </si>
  <si>
    <t>ARN00001227</t>
  </si>
  <si>
    <t>C-001228</t>
  </si>
  <si>
    <t>Comercio_1637</t>
  </si>
  <si>
    <t>ARN00001228</t>
  </si>
  <si>
    <t>C-001229</t>
  </si>
  <si>
    <t>Comercio_1675</t>
  </si>
  <si>
    <t>ARN00001229</t>
  </si>
  <si>
    <t>C-001230</t>
  </si>
  <si>
    <t>ARN00001230</t>
  </si>
  <si>
    <t>C-001231</t>
  </si>
  <si>
    <t>Comercio_40</t>
  </si>
  <si>
    <t>ARN00001231</t>
  </si>
  <si>
    <t>C-001232</t>
  </si>
  <si>
    <t>ARN00001232</t>
  </si>
  <si>
    <t>C-001233</t>
  </si>
  <si>
    <t>ARN00001233</t>
  </si>
  <si>
    <t>C-001234</t>
  </si>
  <si>
    <t>Comercio_352</t>
  </si>
  <si>
    <t>ARN00001234</t>
  </si>
  <si>
    <t>C-001235</t>
  </si>
  <si>
    <t>ARN00001235</t>
  </si>
  <si>
    <t>C-001236</t>
  </si>
  <si>
    <t>Comercio_936</t>
  </si>
  <si>
    <t>ARN00001236</t>
  </si>
  <si>
    <t>C-001237</t>
  </si>
  <si>
    <t>Comercio_744</t>
  </si>
  <si>
    <t>ARN00001237</t>
  </si>
  <si>
    <t>C-001238</t>
  </si>
  <si>
    <t>Comercio_1303</t>
  </si>
  <si>
    <t>ARN00001238</t>
  </si>
  <si>
    <t>C-001239</t>
  </si>
  <si>
    <t>ARN00001239</t>
  </si>
  <si>
    <t>C-001240</t>
  </si>
  <si>
    <t>ARN00001240</t>
  </si>
  <si>
    <t>C-001241</t>
  </si>
  <si>
    <t>ARN00001241</t>
  </si>
  <si>
    <t>C-001242</t>
  </si>
  <si>
    <t>ARN00001242</t>
  </si>
  <si>
    <t>C-001243</t>
  </si>
  <si>
    <t>Comercio_1189</t>
  </si>
  <si>
    <t>ARN00001243</t>
  </si>
  <si>
    <t>C-001244</t>
  </si>
  <si>
    <t>ARN00001244</t>
  </si>
  <si>
    <t>C-001245</t>
  </si>
  <si>
    <t>ARN00001245</t>
  </si>
  <si>
    <t>C-001246</t>
  </si>
  <si>
    <t>ARN00001246</t>
  </si>
  <si>
    <t>C-001247</t>
  </si>
  <si>
    <t>Comercio_1066</t>
  </si>
  <si>
    <t>ARN00001247</t>
  </si>
  <si>
    <t>C-001248</t>
  </si>
  <si>
    <t>Comercio_1564</t>
  </si>
  <si>
    <t>ARN00001248</t>
  </si>
  <si>
    <t>C-001249</t>
  </si>
  <si>
    <t>ARN00001249</t>
  </si>
  <si>
    <t>C-001250</t>
  </si>
  <si>
    <t>ARN00001250</t>
  </si>
  <si>
    <t>2023-02-19</t>
  </si>
  <si>
    <t>C-001251</t>
  </si>
  <si>
    <t>ARN00001251</t>
  </si>
  <si>
    <t>C-001252</t>
  </si>
  <si>
    <t>ARN00001252</t>
  </si>
  <si>
    <t>C-001253</t>
  </si>
  <si>
    <t>Comercio_1809</t>
  </si>
  <si>
    <t>ARN00001253</t>
  </si>
  <si>
    <t>C-001254</t>
  </si>
  <si>
    <t>ARN00001254</t>
  </si>
  <si>
    <t>C-001255</t>
  </si>
  <si>
    <t>ARN00001255</t>
  </si>
  <si>
    <t>C-001256</t>
  </si>
  <si>
    <t>Comercio_1266</t>
  </si>
  <si>
    <t>ARN00001256</t>
  </si>
  <si>
    <t>C-001257</t>
  </si>
  <si>
    <t>Comercio_9</t>
  </si>
  <si>
    <t>ARN00001257</t>
  </si>
  <si>
    <t>C-001258</t>
  </si>
  <si>
    <t>ARN00001258</t>
  </si>
  <si>
    <t>C-001259</t>
  </si>
  <si>
    <t>ARN00001259</t>
  </si>
  <si>
    <t>C-001260</t>
  </si>
  <si>
    <t>Comercio_1858</t>
  </si>
  <si>
    <t>ARN00001260</t>
  </si>
  <si>
    <t>C-001261</t>
  </si>
  <si>
    <t>Comercio_775</t>
  </si>
  <si>
    <t>ARN00001261</t>
  </si>
  <si>
    <t>C-001262</t>
  </si>
  <si>
    <t>ARN00001262</t>
  </si>
  <si>
    <t>C-001263</t>
  </si>
  <si>
    <t>Comercio_1317</t>
  </si>
  <si>
    <t>ARN00001263</t>
  </si>
  <si>
    <t>C-001264</t>
  </si>
  <si>
    <t>ARN00001264</t>
  </si>
  <si>
    <t>C-001265</t>
  </si>
  <si>
    <t>ARN00001265</t>
  </si>
  <si>
    <t>C-001266</t>
  </si>
  <si>
    <t>Comercio_1855</t>
  </si>
  <si>
    <t>ARN00001266</t>
  </si>
  <si>
    <t>C-001267</t>
  </si>
  <si>
    <t>ARN00001267</t>
  </si>
  <si>
    <t>C-001268</t>
  </si>
  <si>
    <t>ARN00001268</t>
  </si>
  <si>
    <t>C-001269</t>
  </si>
  <si>
    <t>Comercio_255</t>
  </si>
  <si>
    <t>ARN00001269</t>
  </si>
  <si>
    <t>C-001270</t>
  </si>
  <si>
    <t>ARN00001270</t>
  </si>
  <si>
    <t>C-001271</t>
  </si>
  <si>
    <t>ARN00001271</t>
  </si>
  <si>
    <t>C-001272</t>
  </si>
  <si>
    <t>ARN00001272</t>
  </si>
  <si>
    <t>C-001273</t>
  </si>
  <si>
    <t>ARN00001273</t>
  </si>
  <si>
    <t>C-001274</t>
  </si>
  <si>
    <t>Comercio_1993</t>
  </si>
  <si>
    <t>ARN00001274</t>
  </si>
  <si>
    <t>C-001275</t>
  </si>
  <si>
    <t>ARN00001275</t>
  </si>
  <si>
    <t>C-001276</t>
  </si>
  <si>
    <t>ARN00001276</t>
  </si>
  <si>
    <t>C-001277</t>
  </si>
  <si>
    <t>ARN00001277</t>
  </si>
  <si>
    <t>C-001278</t>
  </si>
  <si>
    <t>ARN00001278</t>
  </si>
  <si>
    <t>C-001279</t>
  </si>
  <si>
    <t>ARN00001279</t>
  </si>
  <si>
    <t>C-001280</t>
  </si>
  <si>
    <t>ARN00001280</t>
  </si>
  <si>
    <t>C-001281</t>
  </si>
  <si>
    <t>Comercio_191</t>
  </si>
  <si>
    <t>ARN00001281</t>
  </si>
  <si>
    <t>C-001282</t>
  </si>
  <si>
    <t>Comercio_84</t>
  </si>
  <si>
    <t>ARN00001282</t>
  </si>
  <si>
    <t>C-001283</t>
  </si>
  <si>
    <t>ARN00001283</t>
  </si>
  <si>
    <t>C-001284</t>
  </si>
  <si>
    <t>ARN00001284</t>
  </si>
  <si>
    <t>C-001285</t>
  </si>
  <si>
    <t>ARN00001285</t>
  </si>
  <si>
    <t>C-001286</t>
  </si>
  <si>
    <t>ARN00001286</t>
  </si>
  <si>
    <t>C-001287</t>
  </si>
  <si>
    <t>Comercio_11</t>
  </si>
  <si>
    <t>ARN00001287</t>
  </si>
  <si>
    <t>C-001288</t>
  </si>
  <si>
    <t>ARN00001288</t>
  </si>
  <si>
    <t>C-001289</t>
  </si>
  <si>
    <t>ARN00001289</t>
  </si>
  <si>
    <t>C-001290</t>
  </si>
  <si>
    <t>Comercio_1444</t>
  </si>
  <si>
    <t>ARN00001290</t>
  </si>
  <si>
    <t>C-001291</t>
  </si>
  <si>
    <t>Comercio_1243</t>
  </si>
  <si>
    <t>ARN00001291</t>
  </si>
  <si>
    <t>C-001292</t>
  </si>
  <si>
    <t>ARN00001292</t>
  </si>
  <si>
    <t>C-001293</t>
  </si>
  <si>
    <t>Comercio_487</t>
  </si>
  <si>
    <t>ARN00001293</t>
  </si>
  <si>
    <t>C-001294</t>
  </si>
  <si>
    <t>ARN00001294</t>
  </si>
  <si>
    <t>C-001295</t>
  </si>
  <si>
    <t>ARN00001295</t>
  </si>
  <si>
    <t>C-001296</t>
  </si>
  <si>
    <t>ARN00001296</t>
  </si>
  <si>
    <t>C-001297</t>
  </si>
  <si>
    <t>ARN00001297</t>
  </si>
  <si>
    <t>C-001298</t>
  </si>
  <si>
    <t>Comercio_1</t>
  </si>
  <si>
    <t>ARN00001298</t>
  </si>
  <si>
    <t>C-001299</t>
  </si>
  <si>
    <t>ARN00001299</t>
  </si>
  <si>
    <t>C-001300</t>
  </si>
  <si>
    <t>Comercio_1473</t>
  </si>
  <si>
    <t>ARN00001300</t>
  </si>
  <si>
    <t>C-001301</t>
  </si>
  <si>
    <t>ARN00001301</t>
  </si>
  <si>
    <t>C-001302</t>
  </si>
  <si>
    <t>Comercio_162</t>
  </si>
  <si>
    <t>ARN00001302</t>
  </si>
  <si>
    <t>C-001303</t>
  </si>
  <si>
    <t>ARN00001303</t>
  </si>
  <si>
    <t>C-001304</t>
  </si>
  <si>
    <t>ARN00001304</t>
  </si>
  <si>
    <t>C-001305</t>
  </si>
  <si>
    <t>ARN00001305</t>
  </si>
  <si>
    <t>C-001306</t>
  </si>
  <si>
    <t>ARN00001306</t>
  </si>
  <si>
    <t>C-001307</t>
  </si>
  <si>
    <t>Comercio_1000</t>
  </si>
  <si>
    <t>ARN00001307</t>
  </si>
  <si>
    <t>C-001308</t>
  </si>
  <si>
    <t>Comercio_798</t>
  </si>
  <si>
    <t>ARN00001308</t>
  </si>
  <si>
    <t>C-001309</t>
  </si>
  <si>
    <t>ARN00001309</t>
  </si>
  <si>
    <t>C-001310</t>
  </si>
  <si>
    <t>Comercio_889</t>
  </si>
  <si>
    <t>ARN00001310</t>
  </si>
  <si>
    <t>C-001311</t>
  </si>
  <si>
    <t>ARN00001311</t>
  </si>
  <si>
    <t>C-001312</t>
  </si>
  <si>
    <t>ARN00001312</t>
  </si>
  <si>
    <t>C-001313</t>
  </si>
  <si>
    <t>Comercio_211</t>
  </si>
  <si>
    <t>ARN00001313</t>
  </si>
  <si>
    <t>C-001314</t>
  </si>
  <si>
    <t>ARN00001314</t>
  </si>
  <si>
    <t>C-001315</t>
  </si>
  <si>
    <t>Comercio_1411</t>
  </si>
  <si>
    <t>ARN00001315</t>
  </si>
  <si>
    <t>C-001316</t>
  </si>
  <si>
    <t>ARN00001316</t>
  </si>
  <si>
    <t>C-001317</t>
  </si>
  <si>
    <t>Comercio_853</t>
  </si>
  <si>
    <t>ARN00001317</t>
  </si>
  <si>
    <t>C-001318</t>
  </si>
  <si>
    <t>Comercio_1169</t>
  </si>
  <si>
    <t>ARN00001318</t>
  </si>
  <si>
    <t>C-001319</t>
  </si>
  <si>
    <t>ARN00001319</t>
  </si>
  <si>
    <t>C-001320</t>
  </si>
  <si>
    <t>ARN00001320</t>
  </si>
  <si>
    <t>C-001321</t>
  </si>
  <si>
    <t>Comercio_965</t>
  </si>
  <si>
    <t>ARN00001321</t>
  </si>
  <si>
    <t>C-001322</t>
  </si>
  <si>
    <t>Comercio_625</t>
  </si>
  <si>
    <t>ARN00001322</t>
  </si>
  <si>
    <t>C-001323</t>
  </si>
  <si>
    <t>Comercio_1069</t>
  </si>
  <si>
    <t>ARN00001323</t>
  </si>
  <si>
    <t>*DURACIÓN DISPUTA DÍAS</t>
  </si>
  <si>
    <t>C-001324</t>
  </si>
  <si>
    <t>Comercio_351</t>
  </si>
  <si>
    <t>ARN00001324</t>
  </si>
  <si>
    <t>C-001325</t>
  </si>
  <si>
    <t>ARN00001325</t>
  </si>
  <si>
    <t>C-001326</t>
  </si>
  <si>
    <t>Comercio_286</t>
  </si>
  <si>
    <t>ARN00001326</t>
  </si>
  <si>
    <t>C-001327</t>
  </si>
  <si>
    <t>ARN00001327</t>
  </si>
  <si>
    <t>C-001328</t>
  </si>
  <si>
    <t>Comercio_1374</t>
  </si>
  <si>
    <t>ARN00001328</t>
  </si>
  <si>
    <t>C-001329</t>
  </si>
  <si>
    <t>ARN00001329</t>
  </si>
  <si>
    <t>C-001330</t>
  </si>
  <si>
    <t>Comercio_267</t>
  </si>
  <si>
    <t>ARN00001330</t>
  </si>
  <si>
    <t>C-001331</t>
  </si>
  <si>
    <t>ARN00001331</t>
  </si>
  <si>
    <t>C-001332</t>
  </si>
  <si>
    <t>ARN00001332</t>
  </si>
  <si>
    <t>C-001333</t>
  </si>
  <si>
    <t>Comercio_1252</t>
  </si>
  <si>
    <t>ARN00001333</t>
  </si>
  <si>
    <t>C-001334</t>
  </si>
  <si>
    <t>Comercio_1092</t>
  </si>
  <si>
    <t>ARN00001334</t>
  </si>
  <si>
    <t>C-001335</t>
  </si>
  <si>
    <t>Comercio_663</t>
  </si>
  <si>
    <t>ARN00001335</t>
  </si>
  <si>
    <t>C-001336</t>
  </si>
  <si>
    <t>ARN00001336</t>
  </si>
  <si>
    <t>C-001337</t>
  </si>
  <si>
    <t>Comercio_1078</t>
  </si>
  <si>
    <t>ARN00001337</t>
  </si>
  <si>
    <t>C-001338</t>
  </si>
  <si>
    <t>ARN00001338</t>
  </si>
  <si>
    <t>C-001339</t>
  </si>
  <si>
    <t>Comercio_1518</t>
  </si>
  <si>
    <t>ARN00001339</t>
  </si>
  <si>
    <t>C-001340</t>
  </si>
  <si>
    <t>Comercio_1838</t>
  </si>
  <si>
    <t>ARN00001340</t>
  </si>
  <si>
    <t>C-001341</t>
  </si>
  <si>
    <t>Comercio_1509</t>
  </si>
  <si>
    <t>ARN00001341</t>
  </si>
  <si>
    <t>C-001342</t>
  </si>
  <si>
    <t>Comercio_1135</t>
  </si>
  <si>
    <t>ARN00001342</t>
  </si>
  <si>
    <t>C-001343</t>
  </si>
  <si>
    <t>ARN00001343</t>
  </si>
  <si>
    <t>C-001344</t>
  </si>
  <si>
    <t>Comercio_601</t>
  </si>
  <si>
    <t>ARN00001344</t>
  </si>
  <si>
    <t>C-001345</t>
  </si>
  <si>
    <t>ARN00001345</t>
  </si>
  <si>
    <t>C-001346</t>
  </si>
  <si>
    <t>Comercio_811</t>
  </si>
  <si>
    <t>ARN00001346</t>
  </si>
  <si>
    <t>C-001347</t>
  </si>
  <si>
    <t>ARN00001347</t>
  </si>
  <si>
    <t>C-001348</t>
  </si>
  <si>
    <t>ARN00001348</t>
  </si>
  <si>
    <t>C-001349</t>
  </si>
  <si>
    <t>Comercio_1263</t>
  </si>
  <si>
    <t>ARN00001349</t>
  </si>
  <si>
    <t>C-001350</t>
  </si>
  <si>
    <t>Comercio_931</t>
  </si>
  <si>
    <t>ARN00001350</t>
  </si>
  <si>
    <t>C-001351</t>
  </si>
  <si>
    <t>ARN00001351</t>
  </si>
  <si>
    <t>C-001352</t>
  </si>
  <si>
    <t>Comercio_1924</t>
  </si>
  <si>
    <t>ARN00001352</t>
  </si>
  <si>
    <t>C-001353</t>
  </si>
  <si>
    <t>Comercio_252</t>
  </si>
  <si>
    <t>ARN00001353</t>
  </si>
  <si>
    <t>C-001354</t>
  </si>
  <si>
    <t>Comercio_1712</t>
  </si>
  <si>
    <t>ARN00001354</t>
  </si>
  <si>
    <t>C-001355</t>
  </si>
  <si>
    <t>ARN00001355</t>
  </si>
  <si>
    <t>C-001356</t>
  </si>
  <si>
    <t>Comercio_1442</t>
  </si>
  <si>
    <t>ARN00001356</t>
  </si>
  <si>
    <t>C-001357</t>
  </si>
  <si>
    <t>ARN00001357</t>
  </si>
  <si>
    <t>C-001358</t>
  </si>
  <si>
    <t>ARN00001358</t>
  </si>
  <si>
    <t>C-001359</t>
  </si>
  <si>
    <t>Comercio_1489</t>
  </si>
  <si>
    <t>ARN00001359</t>
  </si>
  <si>
    <t>C-001360</t>
  </si>
  <si>
    <t>ARN00001360</t>
  </si>
  <si>
    <t>C-001361</t>
  </si>
  <si>
    <t>Comercio_1676</t>
  </si>
  <si>
    <t>ARN00001361</t>
  </si>
  <si>
    <t>C-001362</t>
  </si>
  <si>
    <t>ARN00001362</t>
  </si>
  <si>
    <t>C-001363</t>
  </si>
  <si>
    <t>ARN00001363</t>
  </si>
  <si>
    <t>C-001364</t>
  </si>
  <si>
    <t>Comercio_1080</t>
  </si>
  <si>
    <t>ARN00001364</t>
  </si>
  <si>
    <t>C-001365</t>
  </si>
  <si>
    <t>ARN00001365</t>
  </si>
  <si>
    <t>C-001366</t>
  </si>
  <si>
    <t>Comercio_435</t>
  </si>
  <si>
    <t>ARN00001366</t>
  </si>
  <si>
    <t>C-001367</t>
  </si>
  <si>
    <t>ARN00001367</t>
  </si>
  <si>
    <t>C-001368</t>
  </si>
  <si>
    <t>ARN00001368</t>
  </si>
  <si>
    <t>C-001369</t>
  </si>
  <si>
    <t>ARN00001369</t>
  </si>
  <si>
    <t>C-001370</t>
  </si>
  <si>
    <t>ARN00001370</t>
  </si>
  <si>
    <t>C-001371</t>
  </si>
  <si>
    <t>ARN00001371</t>
  </si>
  <si>
    <t>C-001372</t>
  </si>
  <si>
    <t>Comercio_1500</t>
  </si>
  <si>
    <t>ARN00001372</t>
  </si>
  <si>
    <t>C-001373</t>
  </si>
  <si>
    <t>ARN00001373</t>
  </si>
  <si>
    <t>C-001374</t>
  </si>
  <si>
    <t>Comercio_587</t>
  </si>
  <si>
    <t>ARN00001374</t>
  </si>
  <si>
    <t>C-001375</t>
  </si>
  <si>
    <t>Comercio_1160</t>
  </si>
  <si>
    <t>ARN00001375</t>
  </si>
  <si>
    <t>C-001376</t>
  </si>
  <si>
    <t>ARN00001376</t>
  </si>
  <si>
    <t>C-001377</t>
  </si>
  <si>
    <t>Comercio_937</t>
  </si>
  <si>
    <t>ARN00001377</t>
  </si>
  <si>
    <t>C-001378</t>
  </si>
  <si>
    <t>ARN00001378</t>
  </si>
  <si>
    <t>C-001379</t>
  </si>
  <si>
    <t>ARN00001379</t>
  </si>
  <si>
    <t>C-001380</t>
  </si>
  <si>
    <t>ARN00001380</t>
  </si>
  <si>
    <t>C-001381</t>
  </si>
  <si>
    <t>ARN00001381</t>
  </si>
  <si>
    <t>C-001382</t>
  </si>
  <si>
    <t>Comercio_720</t>
  </si>
  <si>
    <t>ARN00001382</t>
  </si>
  <si>
    <t>C-001383</t>
  </si>
  <si>
    <t>Comercio_654</t>
  </si>
  <si>
    <t>ARN00001383</t>
  </si>
  <si>
    <t>C-001384</t>
  </si>
  <si>
    <t>ARN00001384</t>
  </si>
  <si>
    <t>C-001385</t>
  </si>
  <si>
    <t>Comercio_1250</t>
  </si>
  <si>
    <t>ARN00001385</t>
  </si>
  <si>
    <t>C-001386</t>
  </si>
  <si>
    <t>Comercio_1643</t>
  </si>
  <si>
    <t>ARN00001386</t>
  </si>
  <si>
    <t>C-001387</t>
  </si>
  <si>
    <t>Comercio_1650</t>
  </si>
  <si>
    <t>ARN00001387</t>
  </si>
  <si>
    <t>C-001388</t>
  </si>
  <si>
    <t>ARN00001388</t>
  </si>
  <si>
    <t>C-001389</t>
  </si>
  <si>
    <t>Comercio_583</t>
  </si>
  <si>
    <t>ARN00001389</t>
  </si>
  <si>
    <t>C-001390</t>
  </si>
  <si>
    <t>ARN00001390</t>
  </si>
  <si>
    <t>C-001391</t>
  </si>
  <si>
    <t>Comercio_1373</t>
  </si>
  <si>
    <t>ARN00001391</t>
  </si>
  <si>
    <t>C-001392</t>
  </si>
  <si>
    <t>ARN00001392</t>
  </si>
  <si>
    <t>C-001393</t>
  </si>
  <si>
    <t>Comercio_1023</t>
  </si>
  <si>
    <t>ARN00001393</t>
  </si>
  <si>
    <t>C-001394</t>
  </si>
  <si>
    <t>Comercio_870</t>
  </si>
  <si>
    <t>ARN00001394</t>
  </si>
  <si>
    <t>C-001395</t>
  </si>
  <si>
    <t>ARN00001395</t>
  </si>
  <si>
    <t>C-001396</t>
  </si>
  <si>
    <t>ARN00001396</t>
  </si>
  <si>
    <t>C-001397</t>
  </si>
  <si>
    <t>Comercio_1133</t>
  </si>
  <si>
    <t>ARN00001397</t>
  </si>
  <si>
    <t>C-001398</t>
  </si>
  <si>
    <t>ARN00001398</t>
  </si>
  <si>
    <t>C-001399</t>
  </si>
  <si>
    <t>Comercio_343</t>
  </si>
  <si>
    <t>ARN00001399</t>
  </si>
  <si>
    <t>C-001400</t>
  </si>
  <si>
    <t>ARN00001400</t>
  </si>
  <si>
    <t>C-001401</t>
  </si>
  <si>
    <t>ARN00001401</t>
  </si>
  <si>
    <t>C-001402</t>
  </si>
  <si>
    <t>ARN00001402</t>
  </si>
  <si>
    <t>C-001403</t>
  </si>
  <si>
    <t>Comercio_546</t>
  </si>
  <si>
    <t>ARN00001403</t>
  </si>
  <si>
    <t>C-001404</t>
  </si>
  <si>
    <t>ARN00001404</t>
  </si>
  <si>
    <t>C-001405</t>
  </si>
  <si>
    <t>Comercio_185</t>
  </si>
  <si>
    <t>ARN00001405</t>
  </si>
  <si>
    <t>C-001406</t>
  </si>
  <si>
    <t>ARN00001406</t>
  </si>
  <si>
    <t>C-001407</t>
  </si>
  <si>
    <t>ARN00001407</t>
  </si>
  <si>
    <t>C-001408</t>
  </si>
  <si>
    <t>Comercio_24</t>
  </si>
  <si>
    <t>ARN00001408</t>
  </si>
  <si>
    <t>C-001409</t>
  </si>
  <si>
    <t>Comercio_60</t>
  </si>
  <si>
    <t>ARN00001409</t>
  </si>
  <si>
    <t>C-001410</t>
  </si>
  <si>
    <t>Comercio_1051</t>
  </si>
  <si>
    <t>ARN00001410</t>
  </si>
  <si>
    <t>C-001411</t>
  </si>
  <si>
    <t>ARN00001411</t>
  </si>
  <si>
    <t>C-001412</t>
  </si>
  <si>
    <t>ARN00001412</t>
  </si>
  <si>
    <t>C-001413</t>
  </si>
  <si>
    <t>ARN00001413</t>
  </si>
  <si>
    <t>C-001414</t>
  </si>
  <si>
    <t>Comercio_81</t>
  </si>
  <si>
    <t>ARN00001414</t>
  </si>
  <si>
    <t>C-001415</t>
  </si>
  <si>
    <t>Comercio_1531</t>
  </si>
  <si>
    <t>ARN00001415</t>
  </si>
  <si>
    <t>C-001416</t>
  </si>
  <si>
    <t>Comercio_560</t>
  </si>
  <si>
    <t>ARN00001416</t>
  </si>
  <si>
    <t>C-001417</t>
  </si>
  <si>
    <t>Comercio_1079</t>
  </si>
  <si>
    <t>ARN00001417</t>
  </si>
  <si>
    <t>C-001418</t>
  </si>
  <si>
    <t>Comercio_1922</t>
  </si>
  <si>
    <t>ARN00001418</t>
  </si>
  <si>
    <t>C-001419</t>
  </si>
  <si>
    <t>ARN00001419</t>
  </si>
  <si>
    <t>C-001420</t>
  </si>
  <si>
    <t>ARN00001420</t>
  </si>
  <si>
    <t>C-001421</t>
  </si>
  <si>
    <t>ARN00001421</t>
  </si>
  <si>
    <t>C-001422</t>
  </si>
  <si>
    <t>ARN00001422</t>
  </si>
  <si>
    <t>C-001423</t>
  </si>
  <si>
    <t>Comercio_1461</t>
  </si>
  <si>
    <t>ARN00001423</t>
  </si>
  <si>
    <t>C-001424</t>
  </si>
  <si>
    <t>ARN00001424</t>
  </si>
  <si>
    <t>C-001425</t>
  </si>
  <si>
    <t>ARN00001425</t>
  </si>
  <si>
    <t>C-001426</t>
  </si>
  <si>
    <t>ARN00001426</t>
  </si>
  <si>
    <t>C-001427</t>
  </si>
  <si>
    <t>ARN00001427</t>
  </si>
  <si>
    <t>C-001428</t>
  </si>
  <si>
    <t>ARN00001428</t>
  </si>
  <si>
    <t>C-001429</t>
  </si>
  <si>
    <t>Comercio_1516</t>
  </si>
  <si>
    <t>ARN00001429</t>
  </si>
  <si>
    <t>C-001430</t>
  </si>
  <si>
    <t>Comercio_379</t>
  </si>
  <si>
    <t>ARN00001430</t>
  </si>
  <si>
    <t>C-001431</t>
  </si>
  <si>
    <t>Comercio_37</t>
  </si>
  <si>
    <t>ARN00001431</t>
  </si>
  <si>
    <t>C-001432</t>
  </si>
  <si>
    <t>ARN00001432</t>
  </si>
  <si>
    <t>C-001433</t>
  </si>
  <si>
    <t>ARN00001433</t>
  </si>
  <si>
    <t>C-001434</t>
  </si>
  <si>
    <t>ARN00001434</t>
  </si>
  <si>
    <t>C-001435</t>
  </si>
  <si>
    <t>ARN00001435</t>
  </si>
  <si>
    <t>C-001436</t>
  </si>
  <si>
    <t>Comercio_1972</t>
  </si>
  <si>
    <t>ARN00001436</t>
  </si>
  <si>
    <t>C-001437</t>
  </si>
  <si>
    <t>Comercio_1892</t>
  </si>
  <si>
    <t>ARN00001437</t>
  </si>
  <si>
    <t>C-001438</t>
  </si>
  <si>
    <t>Comercio_415</t>
  </si>
  <si>
    <t>ARN00001438</t>
  </si>
  <si>
    <t>C-001439</t>
  </si>
  <si>
    <t>ARN00001439</t>
  </si>
  <si>
    <t>C-001440</t>
  </si>
  <si>
    <t>Comercio_1474</t>
  </si>
  <si>
    <t>ARN00001440</t>
  </si>
  <si>
    <t>C-001441</t>
  </si>
  <si>
    <t>Comercio_1381</t>
  </si>
  <si>
    <t>ARN00001441</t>
  </si>
  <si>
    <t>C-001442</t>
  </si>
  <si>
    <t>ARN00001442</t>
  </si>
  <si>
    <t>C-001443</t>
  </si>
  <si>
    <t>ARN00001443</t>
  </si>
  <si>
    <t>C-001444</t>
  </si>
  <si>
    <t>ARN00001444</t>
  </si>
  <si>
    <t>C-001445</t>
  </si>
  <si>
    <t>Comercio_719</t>
  </si>
  <si>
    <t>ARN00001445</t>
  </si>
  <si>
    <t>C-001446</t>
  </si>
  <si>
    <t>ARN00001446</t>
  </si>
  <si>
    <t>C-001447</t>
  </si>
  <si>
    <t>ARN00001447</t>
  </si>
  <si>
    <t>C-001448</t>
  </si>
  <si>
    <t>ARN00001448</t>
  </si>
  <si>
    <t>C-001449</t>
  </si>
  <si>
    <t>ARN00001449</t>
  </si>
  <si>
    <t>C-001450</t>
  </si>
  <si>
    <t>ARN00001450</t>
  </si>
  <si>
    <t>C-001451</t>
  </si>
  <si>
    <t>Comercio_1179</t>
  </si>
  <si>
    <t>ARN00001451</t>
  </si>
  <si>
    <t>C-001452</t>
  </si>
  <si>
    <t>Comercio_1298</t>
  </si>
  <si>
    <t>ARN00001452</t>
  </si>
  <si>
    <t>C-001453</t>
  </si>
  <si>
    <t>ARN00001453</t>
  </si>
  <si>
    <t>C-001454</t>
  </si>
  <si>
    <t>ARN00001454</t>
  </si>
  <si>
    <t>C-001455</t>
  </si>
  <si>
    <t>ARN00001455</t>
  </si>
  <si>
    <t>C-001456</t>
  </si>
  <si>
    <t>Comercio_1792</t>
  </si>
  <si>
    <t>ARN00001456</t>
  </si>
  <si>
    <t>C-001457</t>
  </si>
  <si>
    <t>Comercio_792</t>
  </si>
  <si>
    <t>ARN00001457</t>
  </si>
  <si>
    <t>C-001458</t>
  </si>
  <si>
    <t>ARN00001458</t>
  </si>
  <si>
    <t>C-001459</t>
  </si>
  <si>
    <t>ARN00001459</t>
  </si>
  <si>
    <t>C-001460</t>
  </si>
  <si>
    <t>Comercio_332</t>
  </si>
  <si>
    <t>ARN00001460</t>
  </si>
  <si>
    <t>C-001461</t>
  </si>
  <si>
    <t>Comercio_857</t>
  </si>
  <si>
    <t>ARN00001461</t>
  </si>
  <si>
    <t>C-001462</t>
  </si>
  <si>
    <t>ARN00001462</t>
  </si>
  <si>
    <t>C-001463</t>
  </si>
  <si>
    <t>Comercio_263</t>
  </si>
  <si>
    <t>ARN00001463</t>
  </si>
  <si>
    <t>C-001464</t>
  </si>
  <si>
    <t>ARN00001464</t>
  </si>
  <si>
    <t>C-001465</t>
  </si>
  <si>
    <t>ARN00001465</t>
  </si>
  <si>
    <t>C-001466</t>
  </si>
  <si>
    <t>Comercio_466</t>
  </si>
  <si>
    <t>ARN00001466</t>
  </si>
  <si>
    <t>C-001467</t>
  </si>
  <si>
    <t>Comercio_1210</t>
  </si>
  <si>
    <t>ARN00001467</t>
  </si>
  <si>
    <t>C-001468</t>
  </si>
  <si>
    <t>ARN00001468</t>
  </si>
  <si>
    <t>C-001469</t>
  </si>
  <si>
    <t>Comercio_805</t>
  </si>
  <si>
    <t>ARN00001469</t>
  </si>
  <si>
    <t>C-001470</t>
  </si>
  <si>
    <t>ARN00001470</t>
  </si>
  <si>
    <t>C-001471</t>
  </si>
  <si>
    <t>Comercio_137</t>
  </si>
  <si>
    <t>ARN00001471</t>
  </si>
  <si>
    <t>C-001472</t>
  </si>
  <si>
    <t>ARN00001472</t>
  </si>
  <si>
    <t>C-001473</t>
  </si>
  <si>
    <t>ARN00001473</t>
  </si>
  <si>
    <t>C-001474</t>
  </si>
  <si>
    <t>ARN00001474</t>
  </si>
  <si>
    <t>C-001475</t>
  </si>
  <si>
    <t>ARN00001475</t>
  </si>
  <si>
    <t>C-001476</t>
  </si>
  <si>
    <t>Comercio_34</t>
  </si>
  <si>
    <t>ARN00001476</t>
  </si>
  <si>
    <t>C-001477</t>
  </si>
  <si>
    <t>ARN00001477</t>
  </si>
  <si>
    <t>C-001478</t>
  </si>
  <si>
    <t>Comercio_1713</t>
  </si>
  <si>
    <t>ARN00001478</t>
  </si>
  <si>
    <t>C-001479</t>
  </si>
  <si>
    <t>ARN00001479</t>
  </si>
  <si>
    <t>C-001480</t>
  </si>
  <si>
    <t>ARN00001480</t>
  </si>
  <si>
    <t>C-001481</t>
  </si>
  <si>
    <t>Comercio_116</t>
  </si>
  <si>
    <t>ARN00001481</t>
  </si>
  <si>
    <t>C-001482</t>
  </si>
  <si>
    <t>ARN00001482</t>
  </si>
  <si>
    <t>C-001483</t>
  </si>
  <si>
    <t>Comercio_1025</t>
  </si>
  <si>
    <t>ARN00001483</t>
  </si>
  <si>
    <t>C-001484</t>
  </si>
  <si>
    <t>Comercio_1247</t>
  </si>
  <si>
    <t>ARN00001484</t>
  </si>
  <si>
    <t>C-001485</t>
  </si>
  <si>
    <t>ARN00001485</t>
  </si>
  <si>
    <t>C-001486</t>
  </si>
  <si>
    <t>ARN00001486</t>
  </si>
  <si>
    <t>C-001487</t>
  </si>
  <si>
    <t>Comercio_551</t>
  </si>
  <si>
    <t>ARN00001487</t>
  </si>
  <si>
    <t>C-001488</t>
  </si>
  <si>
    <t>Comercio_1844</t>
  </si>
  <si>
    <t>ARN00001488</t>
  </si>
  <si>
    <t>C-001489</t>
  </si>
  <si>
    <t>Comercio_7</t>
  </si>
  <si>
    <t>ARN00001489</t>
  </si>
  <si>
    <t>C-001490</t>
  </si>
  <si>
    <t>Comercio_923</t>
  </si>
  <si>
    <t>ARN00001490</t>
  </si>
  <si>
    <t>C-001491</t>
  </si>
  <si>
    <t>Comercio_990</t>
  </si>
  <si>
    <t>ARN00001491</t>
  </si>
  <si>
    <t>C-001492</t>
  </si>
  <si>
    <t>ARN00001492</t>
  </si>
  <si>
    <t>C-001493</t>
  </si>
  <si>
    <t>ARN00001493</t>
  </si>
  <si>
    <t>C-001494</t>
  </si>
  <si>
    <t>Comercio_638</t>
  </si>
  <si>
    <t>ARN00001494</t>
  </si>
  <si>
    <t>C-001495</t>
  </si>
  <si>
    <t>Comercio_1098</t>
  </si>
  <si>
    <t>ARN00001495</t>
  </si>
  <si>
    <t>C-001496</t>
  </si>
  <si>
    <t>Comercio_3</t>
  </si>
  <si>
    <t>ARN00001496</t>
  </si>
  <si>
    <t>C-001497</t>
  </si>
  <si>
    <t>Comercio_1395</t>
  </si>
  <si>
    <t>ARN00001497</t>
  </si>
  <si>
    <t>C-001498</t>
  </si>
  <si>
    <t>ARN00001498</t>
  </si>
  <si>
    <t>C-001499</t>
  </si>
  <si>
    <t>Comercio_1909</t>
  </si>
  <si>
    <t>ARN00001499</t>
  </si>
  <si>
    <t>C-001500</t>
  </si>
  <si>
    <t>ARN00001500</t>
  </si>
  <si>
    <t>C-001501</t>
  </si>
  <si>
    <t>ARN00001501</t>
  </si>
  <si>
    <t>C-001502</t>
  </si>
  <si>
    <t>Comercio_648</t>
  </si>
  <si>
    <t>ARN00001502</t>
  </si>
  <si>
    <t>C-001503</t>
  </si>
  <si>
    <t>Comercio_310</t>
  </si>
  <si>
    <t>ARN00001503</t>
  </si>
  <si>
    <t>C-001504</t>
  </si>
  <si>
    <t>Comercio_530</t>
  </si>
  <si>
    <t>ARN00001504</t>
  </si>
  <si>
    <t>C-001505</t>
  </si>
  <si>
    <t>Comercio_138</t>
  </si>
  <si>
    <t>ARN00001505</t>
  </si>
  <si>
    <t>C-001506</t>
  </si>
  <si>
    <t>Comercio_1507</t>
  </si>
  <si>
    <t>ARN00001506</t>
  </si>
  <si>
    <t>C-001507</t>
  </si>
  <si>
    <t>Comercio_841</t>
  </si>
  <si>
    <t>ARN00001507</t>
  </si>
  <si>
    <t>C-001508</t>
  </si>
  <si>
    <t>ARN00001508</t>
  </si>
  <si>
    <t>C-001509</t>
  </si>
  <si>
    <t>ARN00001509</t>
  </si>
  <si>
    <t>C-001510</t>
  </si>
  <si>
    <t>Comercio_142</t>
  </si>
  <si>
    <t>ARN00001510</t>
  </si>
  <si>
    <t>C-001511</t>
  </si>
  <si>
    <t>Comercio_848</t>
  </si>
  <si>
    <t>ARN00001511</t>
  </si>
  <si>
    <t>C-001512</t>
  </si>
  <si>
    <t>ARN00001512</t>
  </si>
  <si>
    <t>C-001513</t>
  </si>
  <si>
    <t>Comercio_887</t>
  </si>
  <si>
    <t>ARN00001513</t>
  </si>
  <si>
    <t>C-001514</t>
  </si>
  <si>
    <t>ARN00001514</t>
  </si>
  <si>
    <t>C-001515</t>
  </si>
  <si>
    <t>Comercio_93</t>
  </si>
  <si>
    <t>ARN00001515</t>
  </si>
  <si>
    <t>C-001516</t>
  </si>
  <si>
    <t>Comercio_1597</t>
  </si>
  <si>
    <t>ARN00001516</t>
  </si>
  <si>
    <t>C-001517</t>
  </si>
  <si>
    <t>ARN00001517</t>
  </si>
  <si>
    <t>C-001518</t>
  </si>
  <si>
    <t>Comercio_170</t>
  </si>
  <si>
    <t>ARN00001518</t>
  </si>
  <si>
    <t>C-001519</t>
  </si>
  <si>
    <t>Comercio_741</t>
  </si>
  <si>
    <t>ARN00001519</t>
  </si>
  <si>
    <t>C-001520</t>
  </si>
  <si>
    <t>ARN00001520</t>
  </si>
  <si>
    <t>C-001521</t>
  </si>
  <si>
    <t>ARN00001521</t>
  </si>
  <si>
    <t>C-001522</t>
  </si>
  <si>
    <t>Comercio_1761</t>
  </si>
  <si>
    <t>ARN00001522</t>
  </si>
  <si>
    <t>C-001523</t>
  </si>
  <si>
    <t>ARN00001523</t>
  </si>
  <si>
    <t>C-001524</t>
  </si>
  <si>
    <t>ARN00001524</t>
  </si>
  <si>
    <t>C-001525</t>
  </si>
  <si>
    <t>ARN00001525</t>
  </si>
  <si>
    <t>C-001526</t>
  </si>
  <si>
    <t>Comercio_1477</t>
  </si>
  <si>
    <t>ARN00001526</t>
  </si>
  <si>
    <t>C-001527</t>
  </si>
  <si>
    <t>Comercio_441</t>
  </si>
  <si>
    <t>ARN00001527</t>
  </si>
  <si>
    <t>C-001528</t>
  </si>
  <si>
    <t>ARN00001528</t>
  </si>
  <si>
    <t>C-001529</t>
  </si>
  <si>
    <t>Comercio_90</t>
  </si>
  <si>
    <t>ARN00001529</t>
  </si>
  <si>
    <t>C-001530</t>
  </si>
  <si>
    <t>Comercio_606</t>
  </si>
  <si>
    <t>ARN00001530</t>
  </si>
  <si>
    <t>C-001531</t>
  </si>
  <si>
    <t>Comercio_41</t>
  </si>
  <si>
    <t>ARN00001531</t>
  </si>
  <si>
    <t>C-001532</t>
  </si>
  <si>
    <t>Comercio_391</t>
  </si>
  <si>
    <t>ARN00001532</t>
  </si>
  <si>
    <t>C-001533</t>
  </si>
  <si>
    <t>ARN00001533</t>
  </si>
  <si>
    <t>C-001534</t>
  </si>
  <si>
    <t>Comercio_693</t>
  </si>
  <si>
    <t>ARN00001534</t>
  </si>
  <si>
    <t>C-001535</t>
  </si>
  <si>
    <t>ARN00001535</t>
  </si>
  <si>
    <t>C-001536</t>
  </si>
  <si>
    <t>Comercio_396</t>
  </si>
  <si>
    <t>ARN00001536</t>
  </si>
  <si>
    <t>C-001537</t>
  </si>
  <si>
    <t>Comercio_462</t>
  </si>
  <si>
    <t>ARN00001537</t>
  </si>
  <si>
    <t>C-001538</t>
  </si>
  <si>
    <t>ARN00001538</t>
  </si>
  <si>
    <t>C-001539</t>
  </si>
  <si>
    <t>ARN00001539</t>
  </si>
  <si>
    <t>C-001540</t>
  </si>
  <si>
    <t>ARN00001540</t>
  </si>
  <si>
    <t>C-001541</t>
  </si>
  <si>
    <t>ARN00001541</t>
  </si>
  <si>
    <t>C-001542</t>
  </si>
  <si>
    <t>ARN00001542</t>
  </si>
  <si>
    <t>C-001543</t>
  </si>
  <si>
    <t>ARN00001543</t>
  </si>
  <si>
    <t>C-001544</t>
  </si>
  <si>
    <t>ARN00001544</t>
  </si>
  <si>
    <t>C-001545</t>
  </si>
  <si>
    <t>Comercio_1425</t>
  </si>
  <si>
    <t>ARN00001545</t>
  </si>
  <si>
    <t>C-001546</t>
  </si>
  <si>
    <t>ARN00001546</t>
  </si>
  <si>
    <t>C-001547</t>
  </si>
  <si>
    <t>ARN00001547</t>
  </si>
  <si>
    <t>C-001548</t>
  </si>
  <si>
    <t>ARN00001548</t>
  </si>
  <si>
    <t>C-001549</t>
  </si>
  <si>
    <t>Comercio_107</t>
  </si>
  <si>
    <t>ARN00001549</t>
  </si>
  <si>
    <t>C-001550</t>
  </si>
  <si>
    <t>ARN00001550</t>
  </si>
  <si>
    <t>C-001551</t>
  </si>
  <si>
    <t>ARN00001551</t>
  </si>
  <si>
    <t>C-001552</t>
  </si>
  <si>
    <t>ARN00001552</t>
  </si>
  <si>
    <t>C-001553</t>
  </si>
  <si>
    <t>ARN00001553</t>
  </si>
  <si>
    <t>C-001554</t>
  </si>
  <si>
    <t>ARN00001554</t>
  </si>
  <si>
    <t>C-001555</t>
  </si>
  <si>
    <t>Comercio_1064</t>
  </si>
  <si>
    <t>ARN00001555</t>
  </si>
  <si>
    <t>C-001556</t>
  </si>
  <si>
    <t>Comercio_1908</t>
  </si>
  <si>
    <t>ARN00001556</t>
  </si>
  <si>
    <t>C-001557</t>
  </si>
  <si>
    <t>Comercio_1206</t>
  </si>
  <si>
    <t>ARN00001557</t>
  </si>
  <si>
    <t>C-001558</t>
  </si>
  <si>
    <t>Comercio_1231</t>
  </si>
  <si>
    <t>ARN00001558</t>
  </si>
  <si>
    <t>C-001559</t>
  </si>
  <si>
    <t>ARN00001559</t>
  </si>
  <si>
    <t>C-001560</t>
  </si>
  <si>
    <t>Comercio_745</t>
  </si>
  <si>
    <t>ARN00001560</t>
  </si>
  <si>
    <t>C-001561</t>
  </si>
  <si>
    <t>Comercio_447</t>
  </si>
  <si>
    <t>ARN00001561</t>
  </si>
  <si>
    <t>C-001562</t>
  </si>
  <si>
    <t>ARN00001562</t>
  </si>
  <si>
    <t>C-001563</t>
  </si>
  <si>
    <t>ARN00001563</t>
  </si>
  <si>
    <t>C-001564</t>
  </si>
  <si>
    <t>ARN00001564</t>
  </si>
  <si>
    <t>C-001565</t>
  </si>
  <si>
    <t>ARN00001565</t>
  </si>
  <si>
    <t>C-001566</t>
  </si>
  <si>
    <t>Comercio_1345</t>
  </si>
  <si>
    <t>ARN00001566</t>
  </si>
  <si>
    <t>C-001567</t>
  </si>
  <si>
    <t>Comercio_1289</t>
  </si>
  <si>
    <t>ARN00001567</t>
  </si>
  <si>
    <t>C-001568</t>
  </si>
  <si>
    <t>ARN00001568</t>
  </si>
  <si>
    <t>C-001569</t>
  </si>
  <si>
    <t>Comercio_1861</t>
  </si>
  <si>
    <t>ARN00001569</t>
  </si>
  <si>
    <t>C-001570</t>
  </si>
  <si>
    <t>ARN00001570</t>
  </si>
  <si>
    <t>C-001571</t>
  </si>
  <si>
    <t>ARN00001571</t>
  </si>
  <si>
    <t>C-001572</t>
  </si>
  <si>
    <t>Comercio_1293</t>
  </si>
  <si>
    <t>ARN00001572</t>
  </si>
  <si>
    <t>C-001573</t>
  </si>
  <si>
    <t>ARN00001573</t>
  </si>
  <si>
    <t>C-001574</t>
  </si>
  <si>
    <t>ARN00001574</t>
  </si>
  <si>
    <t>C-001575</t>
  </si>
  <si>
    <t>Comercio_1933</t>
  </si>
  <si>
    <t>ARN00001575</t>
  </si>
  <si>
    <t>C-001576</t>
  </si>
  <si>
    <t>ARN00001576</t>
  </si>
  <si>
    <t>C-001577</t>
  </si>
  <si>
    <t>ARN00001577</t>
  </si>
  <si>
    <t>C-001578</t>
  </si>
  <si>
    <t>Comercio_158</t>
  </si>
  <si>
    <t>ARN00001578</t>
  </si>
  <si>
    <t>C-001579</t>
  </si>
  <si>
    <t>ARN00001579</t>
  </si>
  <si>
    <t>C-001580</t>
  </si>
  <si>
    <t>Comercio_689</t>
  </si>
  <si>
    <t>ARN00001580</t>
  </si>
  <si>
    <t>C-001581</t>
  </si>
  <si>
    <t>Comercio_1881</t>
  </si>
  <si>
    <t>ARN00001581</t>
  </si>
  <si>
    <t>C-001582</t>
  </si>
  <si>
    <t>ARN00001582</t>
  </si>
  <si>
    <t>C-001583</t>
  </si>
  <si>
    <t>Comercio_915</t>
  </si>
  <si>
    <t>ARN00001583</t>
  </si>
  <si>
    <t>C-001584</t>
  </si>
  <si>
    <t>ARN00001584</t>
  </si>
  <si>
    <t>C-001585</t>
  </si>
  <si>
    <t>Comercio_963</t>
  </si>
  <si>
    <t>ARN00001585</t>
  </si>
  <si>
    <t>C-001586</t>
  </si>
  <si>
    <t>ARN00001586</t>
  </si>
  <si>
    <t>C-001587</t>
  </si>
  <si>
    <t>ARN00001587</t>
  </si>
  <si>
    <t>C-001588</t>
  </si>
  <si>
    <t>Comercio_432</t>
  </si>
  <si>
    <t>ARN00001588</t>
  </si>
  <si>
    <t>C-001589</t>
  </si>
  <si>
    <t>ARN00001589</t>
  </si>
  <si>
    <t>C-001590</t>
  </si>
  <si>
    <t>ARN00001590</t>
  </si>
  <si>
    <t>C-001591</t>
  </si>
  <si>
    <t>ARN00001591</t>
  </si>
  <si>
    <t>C-001592</t>
  </si>
  <si>
    <t>ARN00001592</t>
  </si>
  <si>
    <t>C-001593</t>
  </si>
  <si>
    <t>Comercio_1459</t>
  </si>
  <si>
    <t>ARN00001593</t>
  </si>
  <si>
    <t>C-001594</t>
  </si>
  <si>
    <t>Comercio_1404</t>
  </si>
  <si>
    <t>ARN00001594</t>
  </si>
  <si>
    <t>C-001595</t>
  </si>
  <si>
    <t>ARN00001595</t>
  </si>
  <si>
    <t>C-001596</t>
  </si>
  <si>
    <t>ARN00001596</t>
  </si>
  <si>
    <t>C-001597</t>
  </si>
  <si>
    <t>ARN00001597</t>
  </si>
  <si>
    <t>C-001598</t>
  </si>
  <si>
    <t>Comercio_595</t>
  </si>
  <si>
    <t>ARN00001598</t>
  </si>
  <si>
    <t>C-001599</t>
  </si>
  <si>
    <t>ARN00001599</t>
  </si>
  <si>
    <t>C-001600</t>
  </si>
  <si>
    <t>Comercio_412</t>
  </si>
  <si>
    <t>ARN00001600</t>
  </si>
  <si>
    <t>C-001601</t>
  </si>
  <si>
    <t>Comercio_607</t>
  </si>
  <si>
    <t>ARN00001601</t>
  </si>
  <si>
    <t>C-001602</t>
  </si>
  <si>
    <t>Comercio_1225</t>
  </si>
  <si>
    <t>ARN00001602</t>
  </si>
  <si>
    <t>C-001603</t>
  </si>
  <si>
    <t>Comercio_1672</t>
  </si>
  <si>
    <t>ARN00001603</t>
  </si>
  <si>
    <t>C-001604</t>
  </si>
  <si>
    <t>ARN00001604</t>
  </si>
  <si>
    <t>C-001605</t>
  </si>
  <si>
    <t>ARN00001605</t>
  </si>
  <si>
    <t>C-001606</t>
  </si>
  <si>
    <t>ARN00001606</t>
  </si>
  <si>
    <t>C-001607</t>
  </si>
  <si>
    <t>ARN00001607</t>
  </si>
  <si>
    <t>C-001608</t>
  </si>
  <si>
    <t>Comercio_309</t>
  </si>
  <si>
    <t>ARN00001608</t>
  </si>
  <si>
    <t>C-001609</t>
  </si>
  <si>
    <t>Comercio_251</t>
  </si>
  <si>
    <t>ARN00001609</t>
  </si>
  <si>
    <t>C-001610</t>
  </si>
  <si>
    <t>Comercio_1732</t>
  </si>
  <si>
    <t>ARN00001610</t>
  </si>
  <si>
    <t>C-001611</t>
  </si>
  <si>
    <t>Comercio_1963</t>
  </si>
  <si>
    <t>ARN00001611</t>
  </si>
  <si>
    <t>C-001612</t>
  </si>
  <si>
    <t>Comercio_1182</t>
  </si>
  <si>
    <t>ARN00001612</t>
  </si>
  <si>
    <t>C-001613</t>
  </si>
  <si>
    <t>ARN00001613</t>
  </si>
  <si>
    <t>C-001614</t>
  </si>
  <si>
    <t>Comercio_779</t>
  </si>
  <si>
    <t>ARN00001614</t>
  </si>
  <si>
    <t>C-001615</t>
  </si>
  <si>
    <t>ARN00001615</t>
  </si>
  <si>
    <t>C-001616</t>
  </si>
  <si>
    <t>Comercio_1344</t>
  </si>
  <si>
    <t>ARN00001616</t>
  </si>
  <si>
    <t>C-001617</t>
  </si>
  <si>
    <t>ARN00001617</t>
  </si>
  <si>
    <t>C-001618</t>
  </si>
  <si>
    <t>ARN00001618</t>
  </si>
  <si>
    <t>C-001619</t>
  </si>
  <si>
    <t>ARN00001619</t>
  </si>
  <si>
    <t>C-001620</t>
  </si>
  <si>
    <t>Comercio_101</t>
  </si>
  <si>
    <t>ARN00001620</t>
  </si>
  <si>
    <t>C-001621</t>
  </si>
  <si>
    <t>ARN00001621</t>
  </si>
  <si>
    <t>C-001622</t>
  </si>
  <si>
    <t>ARN00001622</t>
  </si>
  <si>
    <t>C-001623</t>
  </si>
  <si>
    <t>ARN00001623</t>
  </si>
  <si>
    <t>C-001624</t>
  </si>
  <si>
    <t>ARN00001624</t>
  </si>
  <si>
    <t>C-001625</t>
  </si>
  <si>
    <t>Comercio_1380</t>
  </si>
  <si>
    <t>ARN00001625</t>
  </si>
  <si>
    <t>C-001626</t>
  </si>
  <si>
    <t>ARN00001626</t>
  </si>
  <si>
    <t>C-001627</t>
  </si>
  <si>
    <t>ARN00001627</t>
  </si>
  <si>
    <t>C-001628</t>
  </si>
  <si>
    <t>ARN00001628</t>
  </si>
  <si>
    <t>C-001629</t>
  </si>
  <si>
    <t>ARN00001629</t>
  </si>
  <si>
    <t>C-001630</t>
  </si>
  <si>
    <t>ARN00001630</t>
  </si>
  <si>
    <t>C-001631</t>
  </si>
  <si>
    <t>ARN00001631</t>
  </si>
  <si>
    <t>C-001632</t>
  </si>
  <si>
    <t>ARN00001632</t>
  </si>
  <si>
    <t>C-001633</t>
  </si>
  <si>
    <t>Comercio_229</t>
  </si>
  <si>
    <t>ARN00001633</t>
  </si>
  <si>
    <t>C-001634</t>
  </si>
  <si>
    <t>ARN00001634</t>
  </si>
  <si>
    <t>C-001635</t>
  </si>
  <si>
    <t>ARN00001635</t>
  </si>
  <si>
    <t>C-001636</t>
  </si>
  <si>
    <t>Comercio_1915</t>
  </si>
  <si>
    <t>ARN00001636</t>
  </si>
  <si>
    <t>C-001637</t>
  </si>
  <si>
    <t>Comercio_1800</t>
  </si>
  <si>
    <t>ARN00001637</t>
  </si>
  <si>
    <t>C-001638</t>
  </si>
  <si>
    <t>Comercio_1439</t>
  </si>
  <si>
    <t>ARN00001638</t>
  </si>
  <si>
    <t>C-001639</t>
  </si>
  <si>
    <t>ARN00001639</t>
  </si>
  <si>
    <t>C-001640</t>
  </si>
  <si>
    <t>ARN00001640</t>
  </si>
  <si>
    <t>C-001641</t>
  </si>
  <si>
    <t>Comercio_902</t>
  </si>
  <si>
    <t>ARN00001641</t>
  </si>
  <si>
    <t>C-001642</t>
  </si>
  <si>
    <t>ARN00001642</t>
  </si>
  <si>
    <t>C-001643</t>
  </si>
  <si>
    <t>Comercio_669</t>
  </si>
  <si>
    <t>ARN00001643</t>
  </si>
  <si>
    <t>C-001644</t>
  </si>
  <si>
    <t>Comercio_473</t>
  </si>
  <si>
    <t>ARN00001644</t>
  </si>
  <si>
    <t>C-001645</t>
  </si>
  <si>
    <t>ARN00001645</t>
  </si>
  <si>
    <t>C-001646</t>
  </si>
  <si>
    <t>Comercio_1212</t>
  </si>
  <si>
    <t>ARN00001646</t>
  </si>
  <si>
    <t>C-001647</t>
  </si>
  <si>
    <t>ARN00001647</t>
  </si>
  <si>
    <t>C-001648</t>
  </si>
  <si>
    <t>Comercio_1300</t>
  </si>
  <si>
    <t>ARN00001648</t>
  </si>
  <si>
    <t>C-001649</t>
  </si>
  <si>
    <t>Comercio_1460</t>
  </si>
  <si>
    <t>ARN00001649</t>
  </si>
  <si>
    <t>C-001650</t>
  </si>
  <si>
    <t>Comercio_457</t>
  </si>
  <si>
    <t>ARN00001650</t>
  </si>
  <si>
    <t>C-001651</t>
  </si>
  <si>
    <t>Comercio_1771</t>
  </si>
  <si>
    <t>ARN00001651</t>
  </si>
  <si>
    <t>C-001652</t>
  </si>
  <si>
    <t>ARN00001652</t>
  </si>
  <si>
    <t>C-001653</t>
  </si>
  <si>
    <t>ARN00001653</t>
  </si>
  <si>
    <t>C-001654</t>
  </si>
  <si>
    <t>ARN00001654</t>
  </si>
  <si>
    <t>C-001655</t>
  </si>
  <si>
    <t>Comercio_518</t>
  </si>
  <si>
    <t>ARN00001655</t>
  </si>
  <si>
    <t>C-001656</t>
  </si>
  <si>
    <t>ARN00001656</t>
  </si>
  <si>
    <t>C-001657</t>
  </si>
  <si>
    <t>Comercio_659</t>
  </si>
  <si>
    <t>ARN00001657</t>
  </si>
  <si>
    <t>C-001658</t>
  </si>
  <si>
    <t>ARN00001658</t>
  </si>
  <si>
    <t>C-001659</t>
  </si>
  <si>
    <t>Comercio_665</t>
  </si>
  <si>
    <t>ARN00001659</t>
  </si>
  <si>
    <t>C-001660</t>
  </si>
  <si>
    <t>ARN00001660</t>
  </si>
  <si>
    <t>C-001661</t>
  </si>
  <si>
    <t>Comercio_1340</t>
  </si>
  <si>
    <t>ARN00001661</t>
  </si>
  <si>
    <t>C-001662</t>
  </si>
  <si>
    <t>Comercio_1280</t>
  </si>
  <si>
    <t>ARN00001662</t>
  </si>
  <si>
    <t>C-001663</t>
  </si>
  <si>
    <t>ARN00001663</t>
  </si>
  <si>
    <t>C-001664</t>
  </si>
  <si>
    <t>ARN00001664</t>
  </si>
  <si>
    <t>C-001665</t>
  </si>
  <si>
    <t>ARN00001665</t>
  </si>
  <si>
    <t>C-001666</t>
  </si>
  <si>
    <t>Comercio_1926</t>
  </si>
  <si>
    <t>ARN00001666</t>
  </si>
  <si>
    <t>C-001667</t>
  </si>
  <si>
    <t>Comercio_1465</t>
  </si>
  <si>
    <t>ARN00001667</t>
  </si>
  <si>
    <t>C-001668</t>
  </si>
  <si>
    <t>ARN00001668</t>
  </si>
  <si>
    <t>C-001669</t>
  </si>
  <si>
    <t>Comercio_682</t>
  </si>
  <si>
    <t>ARN00001669</t>
  </si>
  <si>
    <t>C-001670</t>
  </si>
  <si>
    <t>ARN00001670</t>
  </si>
  <si>
    <t>C-001671</t>
  </si>
  <si>
    <t>ARN00001671</t>
  </si>
  <si>
    <t>C-001672</t>
  </si>
  <si>
    <t>ARN00001672</t>
  </si>
  <si>
    <t>C-001673</t>
  </si>
  <si>
    <t>ARN00001673</t>
  </si>
  <si>
    <t>C-001674</t>
  </si>
  <si>
    <t>ARN00001674</t>
  </si>
  <si>
    <t>C-001675</t>
  </si>
  <si>
    <t>Comercio_1813</t>
  </si>
  <si>
    <t>ARN00001675</t>
  </si>
  <si>
    <t>C-001676</t>
  </si>
  <si>
    <t>ARN00001676</t>
  </si>
  <si>
    <t>C-001677</t>
  </si>
  <si>
    <t>Comercio_1974</t>
  </si>
  <si>
    <t>ARN00001677</t>
  </si>
  <si>
    <t>C-001678</t>
  </si>
  <si>
    <t>ARN00001678</t>
  </si>
  <si>
    <t>C-001679</t>
  </si>
  <si>
    <t>ARN00001679</t>
  </si>
  <si>
    <t>C-001680</t>
  </si>
  <si>
    <t>ARN00001680</t>
  </si>
  <si>
    <t>C-001681</t>
  </si>
  <si>
    <t>ARN00001681</t>
  </si>
  <si>
    <t>C-001682</t>
  </si>
  <si>
    <t>Comercio_1013</t>
  </si>
  <si>
    <t>ARN00001682</t>
  </si>
  <si>
    <t>C-001683</t>
  </si>
  <si>
    <t>Comercio_1312</t>
  </si>
  <si>
    <t>ARN00001683</t>
  </si>
  <si>
    <t>C-001684</t>
  </si>
  <si>
    <t>ARN00001684</t>
  </si>
  <si>
    <t>C-001685</t>
  </si>
  <si>
    <t>ARN00001685</t>
  </si>
  <si>
    <t>C-001686</t>
  </si>
  <si>
    <t>ARN00001686</t>
  </si>
  <si>
    <t>C-001687</t>
  </si>
  <si>
    <t>ARN00001687</t>
  </si>
  <si>
    <t>C-001688</t>
  </si>
  <si>
    <t>ARN00001688</t>
  </si>
  <si>
    <t>C-001689</t>
  </si>
  <si>
    <t>Comercio_920</t>
  </si>
  <si>
    <t>ARN00001689</t>
  </si>
  <si>
    <t>C-001690</t>
  </si>
  <si>
    <t>ARN00001690</t>
  </si>
  <si>
    <t>C-001691</t>
  </si>
  <si>
    <t>ARN00001691</t>
  </si>
  <si>
    <t>C-001692</t>
  </si>
  <si>
    <t>Comercio_264</t>
  </si>
  <si>
    <t>ARN00001692</t>
  </si>
  <si>
    <t>C-001693</t>
  </si>
  <si>
    <t>ARN00001693</t>
  </si>
  <si>
    <t>C-001694</t>
  </si>
  <si>
    <t>ARN00001694</t>
  </si>
  <si>
    <t>C-001695</t>
  </si>
  <si>
    <t>ARN00001695</t>
  </si>
  <si>
    <t>C-001696</t>
  </si>
  <si>
    <t>ARN00001696</t>
  </si>
  <si>
    <t>C-001697</t>
  </si>
  <si>
    <t>Comercio_1718</t>
  </si>
  <si>
    <t>ARN00001697</t>
  </si>
  <si>
    <t>C-001698</t>
  </si>
  <si>
    <t>Comercio_539</t>
  </si>
  <si>
    <t>ARN00001698</t>
  </si>
  <si>
    <t>C-001699</t>
  </si>
  <si>
    <t>Comercio_1743</t>
  </si>
  <si>
    <t>ARN00001699</t>
  </si>
  <si>
    <t>C-001700</t>
  </si>
  <si>
    <t>Comercio_408</t>
  </si>
  <si>
    <t>ARN00001700</t>
  </si>
  <si>
    <t>C-001701</t>
  </si>
  <si>
    <t>ARN00001701</t>
  </si>
  <si>
    <t>C-001702</t>
  </si>
  <si>
    <t>Comercio_978</t>
  </si>
  <si>
    <t>ARN00001702</t>
  </si>
  <si>
    <t>C-001703</t>
  </si>
  <si>
    <t>ARN00001703</t>
  </si>
  <si>
    <t>C-001704</t>
  </si>
  <si>
    <t>Comercio_1831</t>
  </si>
  <si>
    <t>ARN00001704</t>
  </si>
  <si>
    <t>C-001705</t>
  </si>
  <si>
    <t>ARN00001705</t>
  </si>
  <si>
    <t>C-001706</t>
  </si>
  <si>
    <t>ARN00001706</t>
  </si>
  <si>
    <t>C-001707</t>
  </si>
  <si>
    <t>ARN00001707</t>
  </si>
  <si>
    <t>C-001708</t>
  </si>
  <si>
    <t>Comercio_269</t>
  </si>
  <si>
    <t>ARN00001708</t>
  </si>
  <si>
    <t>C-001709</t>
  </si>
  <si>
    <t>Comercio_1357</t>
  </si>
  <si>
    <t>ARN00001709</t>
  </si>
  <si>
    <t>C-001710</t>
  </si>
  <si>
    <t>ARN00001710</t>
  </si>
  <si>
    <t>C-001711</t>
  </si>
  <si>
    <t>ARN00001711</t>
  </si>
  <si>
    <t>C-001712</t>
  </si>
  <si>
    <t>Comercio_1242</t>
  </si>
  <si>
    <t>ARN00001712</t>
  </si>
  <si>
    <t>C-001713</t>
  </si>
  <si>
    <t>ARN00001713</t>
  </si>
  <si>
    <t>C-001714</t>
  </si>
  <si>
    <t>ARN00001714</t>
  </si>
  <si>
    <t>C-001715</t>
  </si>
  <si>
    <t>Comercio_935</t>
  </si>
  <si>
    <t>ARN00001715</t>
  </si>
  <si>
    <t>C-001716</t>
  </si>
  <si>
    <t>ARN00001716</t>
  </si>
  <si>
    <t>C-001717</t>
  </si>
  <si>
    <t>ARN00001717</t>
  </si>
  <si>
    <t>C-001718</t>
  </si>
  <si>
    <t>ARN00001718</t>
  </si>
  <si>
    <t>C-001719</t>
  </si>
  <si>
    <t>ARN00001719</t>
  </si>
  <si>
    <t>C-001720</t>
  </si>
  <si>
    <t>ARN00001720</t>
  </si>
  <si>
    <t>C-001721</t>
  </si>
  <si>
    <t>ARN00001721</t>
  </si>
  <si>
    <t>C-001722</t>
  </si>
  <si>
    <t>ARN00001722</t>
  </si>
  <si>
    <t>C-001723</t>
  </si>
  <si>
    <t>ARN00001723</t>
  </si>
  <si>
    <t>C-001724</t>
  </si>
  <si>
    <t>Comercio_753</t>
  </si>
  <si>
    <t>ARN00001724</t>
  </si>
  <si>
    <t>C-001725</t>
  </si>
  <si>
    <t>ARN00001725</t>
  </si>
  <si>
    <t>C-001726</t>
  </si>
  <si>
    <t>Comercio_982</t>
  </si>
  <si>
    <t>ARN00001726</t>
  </si>
  <si>
    <t>C-001727</t>
  </si>
  <si>
    <t>Comercio_1708</t>
  </si>
  <si>
    <t>ARN00001727</t>
  </si>
  <si>
    <t>C-001728</t>
  </si>
  <si>
    <t>ARN00001728</t>
  </si>
  <si>
    <t>C-001729</t>
  </si>
  <si>
    <t>ARN00001729</t>
  </si>
  <si>
    <t>C-001730</t>
  </si>
  <si>
    <t>Comercio_227</t>
  </si>
  <si>
    <t>ARN00001730</t>
  </si>
  <si>
    <t>C-001731</t>
  </si>
  <si>
    <t>ARN00001731</t>
  </si>
  <si>
    <t>C-001732</t>
  </si>
  <si>
    <t>ARN00001732</t>
  </si>
  <si>
    <t>C-001733</t>
  </si>
  <si>
    <t>ARN00001733</t>
  </si>
  <si>
    <t>C-001734</t>
  </si>
  <si>
    <t>ARN00001734</t>
  </si>
  <si>
    <t>C-001735</t>
  </si>
  <si>
    <t>ARN00001735</t>
  </si>
  <si>
    <t>C-001736</t>
  </si>
  <si>
    <t>Comercio_1488</t>
  </si>
  <si>
    <t>ARN00001736</t>
  </si>
  <si>
    <t>C-001737</t>
  </si>
  <si>
    <t>ARN00001737</t>
  </si>
  <si>
    <t>C-001738</t>
  </si>
  <si>
    <t>ARN00001738</t>
  </si>
  <si>
    <t>C-001739</t>
  </si>
  <si>
    <t>ARN00001739</t>
  </si>
  <si>
    <t>C-001740</t>
  </si>
  <si>
    <t>Comercio_1928</t>
  </si>
  <si>
    <t>ARN00001740</t>
  </si>
  <si>
    <t>C-001741</t>
  </si>
  <si>
    <t>ARN00001741</t>
  </si>
  <si>
    <t>C-001742</t>
  </si>
  <si>
    <t>Comercio_329</t>
  </si>
  <si>
    <t>ARN00001742</t>
  </si>
  <si>
    <t>C-001743</t>
  </si>
  <si>
    <t>ARN00001743</t>
  </si>
  <si>
    <t>C-001744</t>
  </si>
  <si>
    <t>Comercio_386</t>
  </si>
  <si>
    <t>ARN00001744</t>
  </si>
  <si>
    <t>C-001745</t>
  </si>
  <si>
    <t>ARN00001745</t>
  </si>
  <si>
    <t>C-001746</t>
  </si>
  <si>
    <t>ARN00001746</t>
  </si>
  <si>
    <t>C-001747</t>
  </si>
  <si>
    <t>Comercio_1803</t>
  </si>
  <si>
    <t>ARN00001747</t>
  </si>
  <si>
    <t>C-001748</t>
  </si>
  <si>
    <t>Comercio_1491</t>
  </si>
  <si>
    <t>ARN00001748</t>
  </si>
  <si>
    <t>C-001749</t>
  </si>
  <si>
    <t>Comercio_313</t>
  </si>
  <si>
    <t>ARN00001749</t>
  </si>
  <si>
    <t>C-001750</t>
  </si>
  <si>
    <t>Comercio_1063</t>
  </si>
  <si>
    <t>ARN00001750</t>
  </si>
  <si>
    <t>C-001751</t>
  </si>
  <si>
    <t>ARN00001751</t>
  </si>
  <si>
    <t>C-001752</t>
  </si>
  <si>
    <t>Comercio_1006</t>
  </si>
  <si>
    <t>ARN00001752</t>
  </si>
  <si>
    <t>C-001753</t>
  </si>
  <si>
    <t>ARN00001753</t>
  </si>
  <si>
    <t>C-001754</t>
  </si>
  <si>
    <t>ARN00001754</t>
  </si>
  <si>
    <t>C-001755</t>
  </si>
  <si>
    <t>Comercio_549</t>
  </si>
  <si>
    <t>ARN00001755</t>
  </si>
  <si>
    <t>C-001756</t>
  </si>
  <si>
    <t>Comercio_1070</t>
  </si>
  <si>
    <t>ARN00001756</t>
  </si>
  <si>
    <t>C-001757</t>
  </si>
  <si>
    <t>Comercio_1188</t>
  </si>
  <si>
    <t>ARN00001757</t>
  </si>
  <si>
    <t>C-001758</t>
  </si>
  <si>
    <t>ARN00001758</t>
  </si>
  <si>
    <t>C-001759</t>
  </si>
  <si>
    <t>Comercio_1020</t>
  </si>
  <si>
    <t>ARN00001759</t>
  </si>
  <si>
    <t>C-001760</t>
  </si>
  <si>
    <t>Comercio_1878</t>
  </si>
  <si>
    <t>ARN00001760</t>
  </si>
  <si>
    <t>C-001761</t>
  </si>
  <si>
    <t>ARN00001761</t>
  </si>
  <si>
    <t>C-001762</t>
  </si>
  <si>
    <t>Comercio_1575</t>
  </si>
  <si>
    <t>ARN00001762</t>
  </si>
  <si>
    <t>C-001763</t>
  </si>
  <si>
    <t>Comercio_1306</t>
  </si>
  <si>
    <t>ARN00001763</t>
  </si>
  <si>
    <t>C-001764</t>
  </si>
  <si>
    <t>ARN00001764</t>
  </si>
  <si>
    <t>C-001765</t>
  </si>
  <si>
    <t>Comercio_494</t>
  </si>
  <si>
    <t>ARN00001765</t>
  </si>
  <si>
    <t>C-001766</t>
  </si>
  <si>
    <t>ARN00001766</t>
  </si>
  <si>
    <t>C-001767</t>
  </si>
  <si>
    <t>Comercio_370</t>
  </si>
  <si>
    <t>ARN00001767</t>
  </si>
  <si>
    <t>C-001768</t>
  </si>
  <si>
    <t>Comercio_230</t>
  </si>
  <si>
    <t>ARN00001768</t>
  </si>
  <si>
    <t>C-001769</t>
  </si>
  <si>
    <t>Comercio_1990</t>
  </si>
  <si>
    <t>ARN00001769</t>
  </si>
  <si>
    <t>C-001770</t>
  </si>
  <si>
    <t>ARN00001770</t>
  </si>
  <si>
    <t>C-001771</t>
  </si>
  <si>
    <t>ARN00001771</t>
  </si>
  <si>
    <t>C-001772</t>
  </si>
  <si>
    <t>ARN00001772</t>
  </si>
  <si>
    <t>C-001773</t>
  </si>
  <si>
    <t>ARN00001773</t>
  </si>
  <si>
    <t>C-001774</t>
  </si>
  <si>
    <t>ARN00001774</t>
  </si>
  <si>
    <t>C-001775</t>
  </si>
  <si>
    <t>Comercio_611</t>
  </si>
  <si>
    <t>ARN00001775</t>
  </si>
  <si>
    <t>C-001776</t>
  </si>
  <si>
    <t>Comercio_56</t>
  </si>
  <si>
    <t>ARN00001776</t>
  </si>
  <si>
    <t>C-001777</t>
  </si>
  <si>
    <t>Comercio_1689</t>
  </si>
  <si>
    <t>ARN00001777</t>
  </si>
  <si>
    <t>C-001778</t>
  </si>
  <si>
    <t>ARN00001778</t>
  </si>
  <si>
    <t>C-001779</t>
  </si>
  <si>
    <t>Comercio_821</t>
  </si>
  <si>
    <t>ARN00001779</t>
  </si>
  <si>
    <t>C-001780</t>
  </si>
  <si>
    <t>ARN00001780</t>
  </si>
  <si>
    <t>C-001781</t>
  </si>
  <si>
    <t>ARN00001781</t>
  </si>
  <si>
    <t>C-001782</t>
  </si>
  <si>
    <t>ARN00001782</t>
  </si>
  <si>
    <t>C-001783</t>
  </si>
  <si>
    <t>ARN00001783</t>
  </si>
  <si>
    <t>C-001784</t>
  </si>
  <si>
    <t>ARN00001784</t>
  </si>
  <si>
    <t>C-001785</t>
  </si>
  <si>
    <t>ARN00001785</t>
  </si>
  <si>
    <t>C-001786</t>
  </si>
  <si>
    <t>Comercio_492</t>
  </si>
  <si>
    <t>ARN00001786</t>
  </si>
  <si>
    <t>C-001787</t>
  </si>
  <si>
    <t>Comercio_206</t>
  </si>
  <si>
    <t>ARN00001787</t>
  </si>
  <si>
    <t>C-001788</t>
  </si>
  <si>
    <t>Comercio_1246</t>
  </si>
  <si>
    <t>ARN00001788</t>
  </si>
  <si>
    <t>C-001789</t>
  </si>
  <si>
    <t>ARN00001789</t>
  </si>
  <si>
    <t>C-001790</t>
  </si>
  <si>
    <t>ARN00001790</t>
  </si>
  <si>
    <t>C-001791</t>
  </si>
  <si>
    <t>ARN00001791</t>
  </si>
  <si>
    <t>C-001792</t>
  </si>
  <si>
    <t>ARN00001792</t>
  </si>
  <si>
    <t>C-001793</t>
  </si>
  <si>
    <t>ARN00001793</t>
  </si>
  <si>
    <t>C-001794</t>
  </si>
  <si>
    <t>ARN00001794</t>
  </si>
  <si>
    <t>C-001795</t>
  </si>
  <si>
    <t>Comercio_639</t>
  </si>
  <si>
    <t>ARN00001795</t>
  </si>
  <si>
    <t>C-001796</t>
  </si>
  <si>
    <t>Comercio_1338</t>
  </si>
  <si>
    <t>ARN00001796</t>
  </si>
  <si>
    <t>C-001797</t>
  </si>
  <si>
    <t>ARN00001797</t>
  </si>
  <si>
    <t>C-001798</t>
  </si>
  <si>
    <t>ARN00001798</t>
  </si>
  <si>
    <t>C-001799</t>
  </si>
  <si>
    <t>ARN00001799</t>
  </si>
  <si>
    <t>C-001800</t>
  </si>
  <si>
    <t>Comercio_160</t>
  </si>
  <si>
    <t>ARN00001800</t>
  </si>
  <si>
    <t>C-001801</t>
  </si>
  <si>
    <t>Comercio_1514</t>
  </si>
  <si>
    <t>ARN00001801</t>
  </si>
  <si>
    <t>C-001802</t>
  </si>
  <si>
    <t>ARN00001802</t>
  </si>
  <si>
    <t>C-001803</t>
  </si>
  <si>
    <t>ARN00001803</t>
  </si>
  <si>
    <t>C-001804</t>
  </si>
  <si>
    <t>ARN00001804</t>
  </si>
  <si>
    <t>C-001805</t>
  </si>
  <si>
    <t>ARN00001805</t>
  </si>
  <si>
    <t>C-001806</t>
  </si>
  <si>
    <t>ARN00001806</t>
  </si>
  <si>
    <t>C-001807</t>
  </si>
  <si>
    <t>Comercio_1917</t>
  </si>
  <si>
    <t>ARN00001807</t>
  </si>
  <si>
    <t>C-001808</t>
  </si>
  <si>
    <t>Comercio_1284</t>
  </si>
  <si>
    <t>ARN00001808</t>
  </si>
  <si>
    <t>C-001809</t>
  </si>
  <si>
    <t>ARN00001809</t>
  </si>
  <si>
    <t>C-001810</t>
  </si>
  <si>
    <t>ARN00001810</t>
  </si>
  <si>
    <t>C-001811</t>
  </si>
  <si>
    <t>ARN00001811</t>
  </si>
  <si>
    <t>C-001812</t>
  </si>
  <si>
    <t>ARN00001812</t>
  </si>
  <si>
    <t>C-001813</t>
  </si>
  <si>
    <t>Comercio_1158</t>
  </si>
  <si>
    <t>ARN00001813</t>
  </si>
  <si>
    <t>C-001814</t>
  </si>
  <si>
    <t>Comercio_1399</t>
  </si>
  <si>
    <t>ARN00001814</t>
  </si>
  <si>
    <t>C-001815</t>
  </si>
  <si>
    <t>ARN00001815</t>
  </si>
  <si>
    <t>C-001816</t>
  </si>
  <si>
    <t>ARN00001816</t>
  </si>
  <si>
    <t>C-001817</t>
  </si>
  <si>
    <t>Comercio_1783</t>
  </si>
  <si>
    <t>ARN00001817</t>
  </si>
  <si>
    <t>C-001818</t>
  </si>
  <si>
    <t>ARN00001818</t>
  </si>
  <si>
    <t>C-001819</t>
  </si>
  <si>
    <t>Comercio_426</t>
  </si>
  <si>
    <t>ARN00001819</t>
  </si>
  <si>
    <t>C-001820</t>
  </si>
  <si>
    <t>Comercio_367</t>
  </si>
  <si>
    <t>ARN00001820</t>
  </si>
  <si>
    <t>C-001821</t>
  </si>
  <si>
    <t>Comercio_850</t>
  </si>
  <si>
    <t>ARN00001821</t>
  </si>
  <si>
    <t>C-001822</t>
  </si>
  <si>
    <t>Comercio_1053</t>
  </si>
  <si>
    <t>ARN00001822</t>
  </si>
  <si>
    <t>C-001823</t>
  </si>
  <si>
    <t>ARN00001823</t>
  </si>
  <si>
    <t>C-001824</t>
  </si>
  <si>
    <t>ARN00001824</t>
  </si>
  <si>
    <t>C-001825</t>
  </si>
  <si>
    <t>Comercio_925</t>
  </si>
  <si>
    <t>ARN00001825</t>
  </si>
  <si>
    <t>C-001826</t>
  </si>
  <si>
    <t>ARN00001826</t>
  </si>
  <si>
    <t>C-001827</t>
  </si>
  <si>
    <t>Comercio_712</t>
  </si>
  <si>
    <t>ARN00001827</t>
  </si>
  <si>
    <t>C-001828</t>
  </si>
  <si>
    <t>Comercio_1515</t>
  </si>
  <si>
    <t>ARN00001828</t>
  </si>
  <si>
    <t>C-001829</t>
  </si>
  <si>
    <t>ARN00001829</t>
  </si>
  <si>
    <t>C-001830</t>
  </si>
  <si>
    <t>ARN00001830</t>
  </si>
  <si>
    <t>C-001831</t>
  </si>
  <si>
    <t>ARN00001831</t>
  </si>
  <si>
    <t>C-001832</t>
  </si>
  <si>
    <t>ARN00001832</t>
  </si>
  <si>
    <t>C-001833</t>
  </si>
  <si>
    <t>ARN00001833</t>
  </si>
  <si>
    <t>C-001834</t>
  </si>
  <si>
    <t>ARN00001834</t>
  </si>
  <si>
    <t>C-001835</t>
  </si>
  <si>
    <t>Comercio_122</t>
  </si>
  <si>
    <t>ARN00001835</t>
  </si>
  <si>
    <t>C-001836</t>
  </si>
  <si>
    <t>ARN00001836</t>
  </si>
  <si>
    <t>C-001837</t>
  </si>
  <si>
    <t>ARN00001837</t>
  </si>
  <si>
    <t>C-001838</t>
  </si>
  <si>
    <t>Comercio_1862</t>
  </si>
  <si>
    <t>ARN00001838</t>
  </si>
  <si>
    <t>C-001839</t>
  </si>
  <si>
    <t>Comercio_192</t>
  </si>
  <si>
    <t>ARN00001839</t>
  </si>
  <si>
    <t>C-001840</t>
  </si>
  <si>
    <t>Comercio_225</t>
  </si>
  <si>
    <t>ARN00001840</t>
  </si>
  <si>
    <t>C-001841</t>
  </si>
  <si>
    <t>ARN00001841</t>
  </si>
  <si>
    <t>C-001842</t>
  </si>
  <si>
    <t>ARN00001842</t>
  </si>
  <si>
    <t>C-001843</t>
  </si>
  <si>
    <t>ARN00001843</t>
  </si>
  <si>
    <t>C-001844</t>
  </si>
  <si>
    <t>Comercio_475</t>
  </si>
  <si>
    <t>ARN00001844</t>
  </si>
  <si>
    <t>C-001845</t>
  </si>
  <si>
    <t>Comercio_253</t>
  </si>
  <si>
    <t>ARN00001845</t>
  </si>
  <si>
    <t>C-001846</t>
  </si>
  <si>
    <t>Comercio_1754</t>
  </si>
  <si>
    <t>ARN00001846</t>
  </si>
  <si>
    <t>C-001847</t>
  </si>
  <si>
    <t>Comercio_645</t>
  </si>
  <si>
    <t>ARN00001847</t>
  </si>
  <si>
    <t>C-001848</t>
  </si>
  <si>
    <t>ARN00001848</t>
  </si>
  <si>
    <t>C-001849</t>
  </si>
  <si>
    <t>ARN00001849</t>
  </si>
  <si>
    <t>C-001850</t>
  </si>
  <si>
    <t>Comercio_1829</t>
  </si>
  <si>
    <t>ARN00001850</t>
  </si>
  <si>
    <t>C-001851</t>
  </si>
  <si>
    <t>ARN00001851</t>
  </si>
  <si>
    <t>C-001852</t>
  </si>
  <si>
    <t>ARN00001852</t>
  </si>
  <si>
    <t>C-001853</t>
  </si>
  <si>
    <t>ARN00001853</t>
  </si>
  <si>
    <t>C-001854</t>
  </si>
  <si>
    <t>ARN00001854</t>
  </si>
  <si>
    <t>C-001855</t>
  </si>
  <si>
    <t>ARN00001855</t>
  </si>
  <si>
    <t>C-001856</t>
  </si>
  <si>
    <t>ARN00001856</t>
  </si>
  <si>
    <t>C-001857</t>
  </si>
  <si>
    <t>Comercio_1100</t>
  </si>
  <si>
    <t>ARN00001857</t>
  </si>
  <si>
    <t>C-001858</t>
  </si>
  <si>
    <t>ARN00001858</t>
  </si>
  <si>
    <t>C-001859</t>
  </si>
  <si>
    <t>ARN00001859</t>
  </si>
  <si>
    <t>C-001860</t>
  </si>
  <si>
    <t>Comercio_1044</t>
  </si>
  <si>
    <t>ARN00001860</t>
  </si>
  <si>
    <t>C-001861</t>
  </si>
  <si>
    <t>ARN00001861</t>
  </si>
  <si>
    <t>C-001862</t>
  </si>
  <si>
    <t>ARN00001862</t>
  </si>
  <si>
    <t>C-001863</t>
  </si>
  <si>
    <t>Comercio_618</t>
  </si>
  <si>
    <t>ARN00001863</t>
  </si>
  <si>
    <t>C-001864</t>
  </si>
  <si>
    <t>Comercio_32</t>
  </si>
  <si>
    <t>ARN00001864</t>
  </si>
  <si>
    <t>C-001865</t>
  </si>
  <si>
    <t>Comercio_1035</t>
  </si>
  <si>
    <t>ARN00001865</t>
  </si>
  <si>
    <t>C-001866</t>
  </si>
  <si>
    <t>Comercio_134</t>
  </si>
  <si>
    <t>ARN00001866</t>
  </si>
  <si>
    <t>C-001867</t>
  </si>
  <si>
    <t>ARN00001867</t>
  </si>
  <si>
    <t>C-001868</t>
  </si>
  <si>
    <t>Comercio_740</t>
  </si>
  <si>
    <t>ARN00001868</t>
  </si>
  <si>
    <t>C-001869</t>
  </si>
  <si>
    <t>ARN00001869</t>
  </si>
  <si>
    <t>C-001870</t>
  </si>
  <si>
    <t>ARN00001870</t>
  </si>
  <si>
    <t>C-001871</t>
  </si>
  <si>
    <t>Comercio_1281</t>
  </si>
  <si>
    <t>ARN00001871</t>
  </si>
  <si>
    <t>C-001872</t>
  </si>
  <si>
    <t>ARN00001872</t>
  </si>
  <si>
    <t>C-001873</t>
  </si>
  <si>
    <t>ARN00001873</t>
  </si>
  <si>
    <t>C-001874</t>
  </si>
  <si>
    <t>ARN00001874</t>
  </si>
  <si>
    <t>C-001875</t>
  </si>
  <si>
    <t>Comercio_45</t>
  </si>
  <si>
    <t>ARN00001875</t>
  </si>
  <si>
    <t>C-001876</t>
  </si>
  <si>
    <t>Comercio_1812</t>
  </si>
  <si>
    <t>ARN00001876</t>
  </si>
  <si>
    <t>C-001877</t>
  </si>
  <si>
    <t>ARN00001877</t>
  </si>
  <si>
    <t>C-001878</t>
  </si>
  <si>
    <t>ARN00001878</t>
  </si>
  <si>
    <t>C-001879</t>
  </si>
  <si>
    <t>ARN00001879</t>
  </si>
  <si>
    <t>C-001880</t>
  </si>
  <si>
    <t>ARN00001880</t>
  </si>
  <si>
    <t>C-001881</t>
  </si>
  <si>
    <t>ARN00001881</t>
  </si>
  <si>
    <t>C-001882</t>
  </si>
  <si>
    <t>ARN00001882</t>
  </si>
  <si>
    <t>C-001883</t>
  </si>
  <si>
    <t>ARN00001883</t>
  </si>
  <si>
    <t>2023-03-24</t>
  </si>
  <si>
    <t>C-001884</t>
  </si>
  <si>
    <t>Comercio_247</t>
  </si>
  <si>
    <t>ARN00001884</t>
  </si>
  <si>
    <t>C-001885</t>
  </si>
  <si>
    <t>ARN00001885</t>
  </si>
  <si>
    <t>C-001886</t>
  </si>
  <si>
    <t>ARN00001886</t>
  </si>
  <si>
    <t>C-001887</t>
  </si>
  <si>
    <t>Comercio_1279</t>
  </si>
  <si>
    <t>ARN00001887</t>
  </si>
  <si>
    <t>C-001888</t>
  </si>
  <si>
    <t>ARN00001888</t>
  </si>
  <si>
    <t>C-001889</t>
  </si>
  <si>
    <t>ARN00001889</t>
  </si>
  <si>
    <t>C-001890</t>
  </si>
  <si>
    <t>ARN00001890</t>
  </si>
  <si>
    <t>C-001891</t>
  </si>
  <si>
    <t>Comercio_1139</t>
  </si>
  <si>
    <t>ARN00001891</t>
  </si>
  <si>
    <t>C-001892</t>
  </si>
  <si>
    <t>Comercio_742</t>
  </si>
  <si>
    <t>ARN00001892</t>
  </si>
  <si>
    <t>C-001893</t>
  </si>
  <si>
    <t>ARN00001893</t>
  </si>
  <si>
    <t>C-001894</t>
  </si>
  <si>
    <t>ARN00001894</t>
  </si>
  <si>
    <t>C-001895</t>
  </si>
  <si>
    <t>Comercio_1787</t>
  </si>
  <si>
    <t>ARN00001895</t>
  </si>
  <si>
    <t>C-001896</t>
  </si>
  <si>
    <t>ARN00001896</t>
  </si>
  <si>
    <t>C-001897</t>
  </si>
  <si>
    <t>Comercio_1839</t>
  </si>
  <si>
    <t>ARN00001897</t>
  </si>
  <si>
    <t>C-001898</t>
  </si>
  <si>
    <t>ARN00001898</t>
  </si>
  <si>
    <t>C-001899</t>
  </si>
  <si>
    <t>ARN00001899</t>
  </si>
  <si>
    <t>C-001900</t>
  </si>
  <si>
    <t>Comercio_1346</t>
  </si>
  <si>
    <t>ARN00001900</t>
  </si>
  <si>
    <t>C-001901</t>
  </si>
  <si>
    <t>ARN00001901</t>
  </si>
  <si>
    <t>C-001902</t>
  </si>
  <si>
    <t>ARN00001902</t>
  </si>
  <si>
    <t>C-001903</t>
  </si>
  <si>
    <t>ARN00001903</t>
  </si>
  <si>
    <t>C-001904</t>
  </si>
  <si>
    <t>ARN00001904</t>
  </si>
  <si>
    <t>C-001905</t>
  </si>
  <si>
    <t>ARN00001905</t>
  </si>
  <si>
    <t>C-001906</t>
  </si>
  <si>
    <t>ARN00001906</t>
  </si>
  <si>
    <t>C-001907</t>
  </si>
  <si>
    <t>ARN00001907</t>
  </si>
  <si>
    <t>C-001908</t>
  </si>
  <si>
    <t>ARN00001908</t>
  </si>
  <si>
    <t>C-001909</t>
  </si>
  <si>
    <t>Comercio_314</t>
  </si>
  <si>
    <t>ARN00001909</t>
  </si>
  <si>
    <t>C-001910</t>
  </si>
  <si>
    <t>ARN00001910</t>
  </si>
  <si>
    <t>C-001911</t>
  </si>
  <si>
    <t>ARN00001911</t>
  </si>
  <si>
    <t>C-001912</t>
  </si>
  <si>
    <t>Comercio_1681</t>
  </si>
  <si>
    <t>ARN00001912</t>
  </si>
  <si>
    <t>C-001913</t>
  </si>
  <si>
    <t>Comercio_1968</t>
  </si>
  <si>
    <t>ARN00001913</t>
  </si>
  <si>
    <t>C-001914</t>
  </si>
  <si>
    <t>Comercio_262</t>
  </si>
  <si>
    <t>ARN00001914</t>
  </si>
  <si>
    <t>C-001915</t>
  </si>
  <si>
    <t>ARN00001915</t>
  </si>
  <si>
    <t>C-001916</t>
  </si>
  <si>
    <t>ARN00001916</t>
  </si>
  <si>
    <t>C-001917</t>
  </si>
  <si>
    <t>ARN00001917</t>
  </si>
  <si>
    <t>C-001918</t>
  </si>
  <si>
    <t>Comercio_1817</t>
  </si>
  <si>
    <t>ARN00001918</t>
  </si>
  <si>
    <t>C-001919</t>
  </si>
  <si>
    <t>ARN00001919</t>
  </si>
  <si>
    <t>C-001920</t>
  </si>
  <si>
    <t>Comercio_820</t>
  </si>
  <si>
    <t>ARN00001920</t>
  </si>
  <si>
    <t>C-001921</t>
  </si>
  <si>
    <t>Comercio_1209</t>
  </si>
  <si>
    <t>ARN00001921</t>
  </si>
  <si>
    <t>C-001922</t>
  </si>
  <si>
    <t>Comercio_813</t>
  </si>
  <si>
    <t>ARN00001922</t>
  </si>
  <si>
    <t>C-001923</t>
  </si>
  <si>
    <t>ARN00001923</t>
  </si>
  <si>
    <t>C-001924</t>
  </si>
  <si>
    <t>ARN00001924</t>
  </si>
  <si>
    <t>C-001925</t>
  </si>
  <si>
    <t>ARN00001925</t>
  </si>
  <si>
    <t>C-001926</t>
  </si>
  <si>
    <t>Comercio_98</t>
  </si>
  <si>
    <t>ARN00001926</t>
  </si>
  <si>
    <t>C-001927</t>
  </si>
  <si>
    <t>Comercio_336</t>
  </si>
  <si>
    <t>ARN00001927</t>
  </si>
  <si>
    <t>C-001928</t>
  </si>
  <si>
    <t>ARN00001928</t>
  </si>
  <si>
    <t>C-001929</t>
  </si>
  <si>
    <t>ARN00001929</t>
  </si>
  <si>
    <t>C-001930</t>
  </si>
  <si>
    <t>ARN00001930</t>
  </si>
  <si>
    <t>C-001931</t>
  </si>
  <si>
    <t>ARN00001931</t>
  </si>
  <si>
    <t>C-001932</t>
  </si>
  <si>
    <t>ARN00001932</t>
  </si>
  <si>
    <t>C-001933</t>
  </si>
  <si>
    <t>ARN00001933</t>
  </si>
  <si>
    <t>C-001934</t>
  </si>
  <si>
    <t>ARN00001934</t>
  </si>
  <si>
    <t>C-001935</t>
  </si>
  <si>
    <t>ARN00001935</t>
  </si>
  <si>
    <t>C-001936</t>
  </si>
  <si>
    <t>ARN00001936</t>
  </si>
  <si>
    <t>C-001937</t>
  </si>
  <si>
    <t>ARN00001937</t>
  </si>
  <si>
    <t>C-001938</t>
  </si>
  <si>
    <t>ARN00001938</t>
  </si>
  <si>
    <t>C-001939</t>
  </si>
  <si>
    <t>Comercio_1755</t>
  </si>
  <si>
    <t>ARN00001939</t>
  </si>
  <si>
    <t>C-001940</t>
  </si>
  <si>
    <t>Comercio_1314</t>
  </si>
  <si>
    <t>ARN00001940</t>
  </si>
  <si>
    <t>C-001941</t>
  </si>
  <si>
    <t>ARN00001941</t>
  </si>
  <si>
    <t>C-001942</t>
  </si>
  <si>
    <t>ARN00001942</t>
  </si>
  <si>
    <t>C-001943</t>
  </si>
  <si>
    <t>ARN00001943</t>
  </si>
  <si>
    <t>C-001944</t>
  </si>
  <si>
    <t>ARN00001944</t>
  </si>
  <si>
    <t>C-001945</t>
  </si>
  <si>
    <t>Comercio_209</t>
  </si>
  <si>
    <t>ARN00001945</t>
  </si>
  <si>
    <t>C-001946</t>
  </si>
  <si>
    <t>ARN00001946</t>
  </si>
  <si>
    <t>C-001947</t>
  </si>
  <si>
    <t>Comercio_436</t>
  </si>
  <si>
    <t>ARN00001947</t>
  </si>
  <si>
    <t>C-001948</t>
  </si>
  <si>
    <t>ARN00001948</t>
  </si>
  <si>
    <t>C-001949</t>
  </si>
  <si>
    <t>Comercio_1547</t>
  </si>
  <si>
    <t>ARN00001949</t>
  </si>
  <si>
    <t>C-001950</t>
  </si>
  <si>
    <t>Comercio_1238</t>
  </si>
  <si>
    <t>ARN00001950</t>
  </si>
  <si>
    <t>C-001951</t>
  </si>
  <si>
    <t>Comercio_780</t>
  </si>
  <si>
    <t>ARN00001951</t>
  </si>
  <si>
    <t>C-001952</t>
  </si>
  <si>
    <t>Comercio_946</t>
  </si>
  <si>
    <t>ARN00001952</t>
  </si>
  <si>
    <t>C-001953</t>
  </si>
  <si>
    <t>Comercio_1164</t>
  </si>
  <si>
    <t>ARN00001953</t>
  </si>
  <si>
    <t>C-001954</t>
  </si>
  <si>
    <t>ARN00001954</t>
  </si>
  <si>
    <t>C-001955</t>
  </si>
  <si>
    <t>Comercio_1050</t>
  </si>
  <si>
    <t>ARN00001955</t>
  </si>
  <si>
    <t>C-001956</t>
  </si>
  <si>
    <t>Comercio_1106</t>
  </si>
  <si>
    <t>ARN00001956</t>
  </si>
  <si>
    <t>C-001957</t>
  </si>
  <si>
    <t>Comercio_1145</t>
  </si>
  <si>
    <t>ARN00001957</t>
  </si>
  <si>
    <t>C-001958</t>
  </si>
  <si>
    <t>Comercio_1698</t>
  </si>
  <si>
    <t>ARN00001958</t>
  </si>
  <si>
    <t>C-001959</t>
  </si>
  <si>
    <t>ARN00001959</t>
  </si>
  <si>
    <t>C-001960</t>
  </si>
  <si>
    <t>ARN00001960</t>
  </si>
  <si>
    <t>C-001961</t>
  </si>
  <si>
    <t>Comercio_578</t>
  </si>
  <si>
    <t>ARN00001961</t>
  </si>
  <si>
    <t>C-001962</t>
  </si>
  <si>
    <t>ARN00001962</t>
  </si>
  <si>
    <t>C-001963</t>
  </si>
  <si>
    <t>ARN00001963</t>
  </si>
  <si>
    <t>C-001964</t>
  </si>
  <si>
    <t>Comercio_1468</t>
  </si>
  <si>
    <t>ARN00001964</t>
  </si>
  <si>
    <t>C-001965</t>
  </si>
  <si>
    <t>ARN00001965</t>
  </si>
  <si>
    <t>C-001966</t>
  </si>
  <si>
    <t>ARN00001966</t>
  </si>
  <si>
    <t>C-001967</t>
  </si>
  <si>
    <t>Comercio_68</t>
  </si>
  <si>
    <t>ARN00001967</t>
  </si>
  <si>
    <t>C-001968</t>
  </si>
  <si>
    <t>ARN00001968</t>
  </si>
  <si>
    <t>C-001969</t>
  </si>
  <si>
    <t>ARN00001969</t>
  </si>
  <si>
    <t>C-001970</t>
  </si>
  <si>
    <t>Comercio_1893</t>
  </si>
  <si>
    <t>ARN00001970</t>
  </si>
  <si>
    <t>C-001971</t>
  </si>
  <si>
    <t>ARN00001971</t>
  </si>
  <si>
    <t>C-001972</t>
  </si>
  <si>
    <t>ARN00001972</t>
  </si>
  <si>
    <t>C-001973</t>
  </si>
  <si>
    <t>Comercio_1286</t>
  </si>
  <si>
    <t>ARN00001973</t>
  </si>
  <si>
    <t>C-001974</t>
  </si>
  <si>
    <t>ARN00001974</t>
  </si>
  <si>
    <t>C-001975</t>
  </si>
  <si>
    <t>ARN00001975</t>
  </si>
  <si>
    <t>C-001976</t>
  </si>
  <si>
    <t>Comercio_55</t>
  </si>
  <si>
    <t>ARN00001976</t>
  </si>
  <si>
    <t>C-001977</t>
  </si>
  <si>
    <t>Comercio_347</t>
  </si>
  <si>
    <t>ARN00001977</t>
  </si>
  <si>
    <t>C-001978</t>
  </si>
  <si>
    <t>ARN00001978</t>
  </si>
  <si>
    <t>C-001979</t>
  </si>
  <si>
    <t>Comercio_183</t>
  </si>
  <si>
    <t>ARN00001979</t>
  </si>
  <si>
    <t>C-001980</t>
  </si>
  <si>
    <t>Comercio_1026</t>
  </si>
  <si>
    <t>ARN00001980</t>
  </si>
  <si>
    <t>C-001981</t>
  </si>
  <si>
    <t>ARN00001981</t>
  </si>
  <si>
    <t>C-001982</t>
  </si>
  <si>
    <t>Comercio_1414</t>
  </si>
  <si>
    <t>ARN00001982</t>
  </si>
  <si>
    <t>C-001983</t>
  </si>
  <si>
    <t>ARN00001983</t>
  </si>
  <si>
    <t>C-001984</t>
  </si>
  <si>
    <t>Comercio_153</t>
  </si>
  <si>
    <t>ARN00001984</t>
  </si>
  <si>
    <t>C-001985</t>
  </si>
  <si>
    <t>ARN00001985</t>
  </si>
  <si>
    <t>C-001986</t>
  </si>
  <si>
    <t>ARN00001986</t>
  </si>
  <si>
    <t>C-001987</t>
  </si>
  <si>
    <t>ARN00001987</t>
  </si>
  <si>
    <t>C-001988</t>
  </si>
  <si>
    <t>ARN00001988</t>
  </si>
  <si>
    <t>C-001989</t>
  </si>
  <si>
    <t>ARN00001989</t>
  </si>
  <si>
    <t>C-001990</t>
  </si>
  <si>
    <t>ARN00001990</t>
  </si>
  <si>
    <t>C-001991</t>
  </si>
  <si>
    <t>ARN00001991</t>
  </si>
  <si>
    <t>C-001992</t>
  </si>
  <si>
    <t>ARN00001992</t>
  </si>
  <si>
    <t>C-001993</t>
  </si>
  <si>
    <t>ARN00001993</t>
  </si>
  <si>
    <t>C-001994</t>
  </si>
  <si>
    <t>ARN00001994</t>
  </si>
  <si>
    <t>C-001995</t>
  </si>
  <si>
    <t>ARN00001995</t>
  </si>
  <si>
    <t>C-001996</t>
  </si>
  <si>
    <t>ARN00001996</t>
  </si>
  <si>
    <t>C-001997</t>
  </si>
  <si>
    <t>ARN00001997</t>
  </si>
  <si>
    <t>C-001998</t>
  </si>
  <si>
    <t>ARN00001998</t>
  </si>
  <si>
    <t>C-001999</t>
  </si>
  <si>
    <t>Comercio_254</t>
  </si>
  <si>
    <t>ARN00001999</t>
  </si>
  <si>
    <t>C-002000</t>
  </si>
  <si>
    <t>ARN00002000</t>
  </si>
  <si>
    <t>*RECUPERACIÓN CBKS</t>
  </si>
  <si>
    <t>*DEVOLUCIÓN COMERCIO</t>
  </si>
  <si>
    <t>*FALLIDO</t>
  </si>
  <si>
    <t>*EVITADO</t>
  </si>
  <si>
    <t>*CAMBIO DIVISA</t>
  </si>
  <si>
    <t>CAMBIO DIVISA 1</t>
  </si>
  <si>
    <t>*IMPORTE OPERACIÓN</t>
  </si>
  <si>
    <t>Etiquetas de fila</t>
  </si>
  <si>
    <t>Total general</t>
  </si>
  <si>
    <t>Nº CASOS</t>
  </si>
  <si>
    <t>IMPORTE FRAUDE</t>
  </si>
  <si>
    <t>CAMBIO DIVISA</t>
  </si>
  <si>
    <t>(Todas)</t>
  </si>
  <si>
    <t>IMPORTE OPERACIÓN</t>
  </si>
  <si>
    <t>CBKS</t>
  </si>
  <si>
    <t>D.COMERCIO</t>
  </si>
  <si>
    <t xml:space="preserve">FALLIDO </t>
  </si>
  <si>
    <t>Valores</t>
  </si>
  <si>
    <t xml:space="preserve">FALLIDO  </t>
  </si>
  <si>
    <t>NºCLIENTES CON FRAUDE</t>
  </si>
  <si>
    <t>PAÍS CLIENTE</t>
  </si>
  <si>
    <t>DÍAS DE RESOLUCIÓN CASO</t>
  </si>
  <si>
    <t>ene</t>
  </si>
  <si>
    <t>feb</t>
  </si>
  <si>
    <t>mar</t>
  </si>
  <si>
    <t>abr</t>
  </si>
  <si>
    <t>may</t>
  </si>
  <si>
    <t>jun</t>
  </si>
  <si>
    <t>jul</t>
  </si>
  <si>
    <t>DÍA SEMANA FRAUDE</t>
  </si>
  <si>
    <t>lunes</t>
  </si>
  <si>
    <t>martes</t>
  </si>
  <si>
    <t>miércoles</t>
  </si>
  <si>
    <t>jueves</t>
  </si>
  <si>
    <t>viernes</t>
  </si>
  <si>
    <t>sábado</t>
  </si>
  <si>
    <t>domingo</t>
  </si>
  <si>
    <t>EVITADO</t>
  </si>
  <si>
    <t>IMP. OPERACIONES</t>
  </si>
  <si>
    <t>IMP. OPERACIÓN</t>
  </si>
  <si>
    <t>TIPOLOGÍAS FRAUDE</t>
  </si>
  <si>
    <t>TIPO TARJETA</t>
  </si>
  <si>
    <t>RESOLUCIÓN CASOS</t>
  </si>
  <si>
    <t>Promedio de *IMPORTE OPERACIÓN</t>
  </si>
  <si>
    <t>Mín. de *IMPORTE OPERACIÓN</t>
  </si>
  <si>
    <t>Máx. de *IMPORTE OPERACIÓN</t>
  </si>
  <si>
    <t>Desvest de *IMPORTE OPERACIÓN</t>
  </si>
  <si>
    <t>Var de *IMPORTE OPERACIÓN</t>
  </si>
  <si>
    <t>Promedio de *DURACIÓN DISPUTA DÍAS</t>
  </si>
  <si>
    <t>Mín. de *DURACIÓN DISPUTA DÍAS</t>
  </si>
  <si>
    <t>Máx. de *DURACIÓN DISPUTA DÍAS</t>
  </si>
  <si>
    <t>Desvest de *DURACIÓN DISPUTA DÍAS</t>
  </si>
  <si>
    <t>Var de *DURACIÓN DISPUTA 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</si>
</sst>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9" tint="0.5999938962981048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9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3" borderId="3" xfId="0" applyNumberFormat="1" applyFill="1" applyBorder="1"/>
    <xf numFmtId="1" fontId="0" fillId="3" borderId="3" xfId="0" applyNumberFormat="1" applyFill="1" applyBorder="1"/>
    <xf numFmtId="164" fontId="0" fillId="3" borderId="3" xfId="0" applyNumberFormat="1" applyFill="1" applyBorder="1"/>
    <xf numFmtId="0" fontId="0" fillId="3" borderId="3" xfId="0" applyFill="1" applyBorder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>
      <alignment horizontal="center"/>
    </xf>
    <xf numFmtId="14" fontId="0" fillId="4" borderId="3" xfId="0" applyNumberFormat="1" applyFill="1" applyBorder="1"/>
    <xf numFmtId="1" fontId="0" fillId="4" borderId="3" xfId="0" applyNumberFormat="1" applyFill="1" applyBorder="1"/>
    <xf numFmtId="164" fontId="0" fillId="4" borderId="3" xfId="0" applyNumberFormat="1" applyFill="1" applyBorder="1"/>
    <xf numFmtId="0" fontId="0" fillId="4" borderId="3" xfId="0" applyFill="1" applyBorder="1"/>
    <xf numFmtId="0" fontId="0" fillId="4" borderId="3" xfId="0" applyFill="1" applyBorder="1" applyAlignment="1">
      <alignment horizontal="center"/>
    </xf>
    <xf numFmtId="14" fontId="0" fillId="5" borderId="3" xfId="0" applyNumberFormat="1" applyFill="1" applyBorder="1"/>
    <xf numFmtId="1" fontId="0" fillId="5" borderId="3" xfId="0" applyNumberFormat="1" applyFill="1" applyBorder="1"/>
    <xf numFmtId="164" fontId="0" fillId="5" borderId="3" xfId="0" applyNumberFormat="1" applyFill="1" applyBorder="1"/>
    <xf numFmtId="0" fontId="0" fillId="5" borderId="3" xfId="0" applyFill="1" applyBorder="1"/>
    <xf numFmtId="14" fontId="0" fillId="5" borderId="3" xfId="0" applyNumberFormat="1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4" fontId="0" fillId="3" borderId="4" xfId="0" applyNumberFormat="1" applyFill="1" applyBorder="1"/>
    <xf numFmtId="1" fontId="0" fillId="3" borderId="4" xfId="0" applyNumberFormat="1" applyFill="1" applyBorder="1"/>
    <xf numFmtId="164" fontId="0" fillId="3" borderId="4" xfId="0" applyNumberFormat="1" applyFill="1" applyBorder="1"/>
    <xf numFmtId="0" fontId="0" fillId="3" borderId="4" xfId="0" applyFill="1" applyBorder="1"/>
    <xf numFmtId="0" fontId="0" fillId="3" borderId="4" xfId="0" applyFill="1" applyBorder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0" fontId="1" fillId="6" borderId="0" xfId="0" applyFont="1" applyFill="1"/>
    <xf numFmtId="0" fontId="1" fillId="6" borderId="5" xfId="0" applyFont="1" applyFill="1" applyBorder="1"/>
    <xf numFmtId="1" fontId="1" fillId="6" borderId="5" xfId="0" applyNumberFormat="1" applyFont="1" applyFill="1" applyBorder="1"/>
    <xf numFmtId="164" fontId="1" fillId="6" borderId="5" xfId="0" applyNumberFormat="1" applyFont="1" applyFill="1" applyBorder="1"/>
    <xf numFmtId="0" fontId="1" fillId="6" borderId="5" xfId="0" applyFont="1" applyFill="1" applyBorder="1" applyAlignment="1">
      <alignment horizontal="center"/>
    </xf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3" borderId="1" xfId="0" applyFill="1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7" borderId="0" xfId="0" applyFill="1"/>
    <xf numFmtId="0" fontId="0" fillId="7" borderId="0" xfId="0" applyFill="1" applyAlignment="1">
      <alignment horizontal="left"/>
    </xf>
    <xf numFmtId="164" fontId="0" fillId="7" borderId="0" xfId="0" applyNumberFormat="1" applyFill="1"/>
    <xf numFmtId="0" fontId="3" fillId="8" borderId="6" xfId="0" applyFont="1" applyFill="1" applyBorder="1"/>
    <xf numFmtId="0" fontId="3" fillId="8" borderId="2" xfId="0" applyFont="1" applyFill="1" applyBorder="1" applyAlignment="1">
      <alignment horizontal="left"/>
    </xf>
    <xf numFmtId="0" fontId="3" fillId="8" borderId="2" xfId="0" applyFont="1" applyFill="1" applyBorder="1"/>
    <xf numFmtId="1" fontId="0" fillId="7" borderId="0" xfId="0" applyNumberFormat="1" applyFill="1" applyAlignment="1">
      <alignment horizontal="left"/>
    </xf>
    <xf numFmtId="44" fontId="0" fillId="0" borderId="0" xfId="1" applyFont="1"/>
    <xf numFmtId="0" fontId="4" fillId="2" borderId="0" xfId="0" applyFont="1" applyFill="1"/>
    <xf numFmtId="0" fontId="4" fillId="7" borderId="0" xfId="0" applyFont="1" applyFill="1"/>
    <xf numFmtId="0" fontId="4" fillId="0" borderId="0" xfId="0" applyFont="1" applyAlignment="1">
      <alignment horizontal="left"/>
    </xf>
    <xf numFmtId="164" fontId="4" fillId="0" borderId="0" xfId="0" applyNumberFormat="1" applyFont="1"/>
    <xf numFmtId="0" fontId="4" fillId="7" borderId="0" xfId="0" applyFont="1" applyFill="1" applyAlignment="1">
      <alignment horizontal="left"/>
    </xf>
    <xf numFmtId="164" fontId="4" fillId="7" borderId="0" xfId="0" applyNumberFormat="1" applyFont="1" applyFill="1"/>
    <xf numFmtId="0" fontId="4" fillId="0" borderId="0" xfId="0" applyFont="1"/>
    <xf numFmtId="44" fontId="4" fillId="0" borderId="0" xfId="1" applyFont="1"/>
    <xf numFmtId="0" fontId="4" fillId="0" borderId="0" xfId="0" pivotButton="1" applyFont="1"/>
    <xf numFmtId="0" fontId="0" fillId="0" borderId="0" xfId="0" applyNumberFormat="1"/>
    <xf numFmtId="0" fontId="4" fillId="0" borderId="0" xfId="0" applyNumberFormat="1" applyFont="1"/>
    <xf numFmtId="0" fontId="0" fillId="7" borderId="0" xfId="0" applyNumberFormat="1" applyFill="1"/>
  </cellXfs>
  <cellStyles count="2">
    <cellStyle name="Moneda" xfId="1" builtinId="4"/>
    <cellStyle name="Normal" xfId="0" builtinId="0"/>
  </cellStyles>
  <dxfs count="380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3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DINÁMICAS!STATUS TIPO TARJETA Y TIPOLOGÍA FRAUDE</c:name>
    <c:fmtId val="4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DINÁMICAS'!$C$97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D39-49EC-B483-5E48155D1E80}"/>
              </c:ext>
            </c:extLst>
          </c:dPt>
          <c:dLbls>
            <c:dLbl>
              <c:idx val="1"/>
              <c:layout>
                <c:manualLayout>
                  <c:x val="-2.3275146688404797E-3"/>
                  <c:y val="-0.1082125439214053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DINÁMICAS'!$C$98:$C$113</c:f>
              <c:numCache>
                <c:formatCode>#,##0.00\ "€"</c:formatCode>
                <c:ptCount val="10"/>
                <c:pt idx="0">
                  <c:v>39213.960000000006</c:v>
                </c:pt>
                <c:pt idx="1">
                  <c:v>25637.979999999996</c:v>
                </c:pt>
                <c:pt idx="2">
                  <c:v>28326.820000000007</c:v>
                </c:pt>
                <c:pt idx="3">
                  <c:v>38891.83</c:v>
                </c:pt>
                <c:pt idx="4">
                  <c:v>39198.179999999993</c:v>
                </c:pt>
                <c:pt idx="5">
                  <c:v>30063.560000000012</c:v>
                </c:pt>
                <c:pt idx="6">
                  <c:v>29352.400000000005</c:v>
                </c:pt>
                <c:pt idx="7">
                  <c:v>30785.110000000004</c:v>
                </c:pt>
                <c:pt idx="8">
                  <c:v>33712.98000000001</c:v>
                </c:pt>
                <c:pt idx="9">
                  <c:v>39544.120000000017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9-49EC-B483-5E48155D1E80}"/>
            </c:ext>
          </c:extLst>
        </c:ser>
        <c:ser>
          <c:idx val="1"/>
          <c:order val="1"/>
          <c:tx>
            <c:strRef>
              <c:f>'TABLAS DINÁMICAS'!$D$97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D39-49EC-B483-5E48155D1E8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D39-49EC-B483-5E48155D1E80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D39-49EC-B483-5E48155D1E80}"/>
              </c:ext>
            </c:extLst>
          </c:dPt>
          <c:dLbls>
            <c:dLbl>
              <c:idx val="2"/>
              <c:layout>
                <c:manualLayout>
                  <c:x val="0"/>
                  <c:y val="-4.734298796561482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39-49EC-B483-5E48155D1E80}"/>
                </c:ext>
              </c:extLst>
            </c:dLbl>
            <c:dLbl>
              <c:idx val="3"/>
              <c:layout>
                <c:manualLayout>
                  <c:x val="2.9093933360505573E-3"/>
                  <c:y val="-7.439612394596614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39-49EC-B483-5E48155D1E80}"/>
                </c:ext>
              </c:extLst>
            </c:dLbl>
            <c:dLbl>
              <c:idx val="7"/>
              <c:layout>
                <c:manualLayout>
                  <c:x val="-1.7068243731022114E-16"/>
                  <c:y val="-3.375119258643102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DINÁMICAS'!$D$98:$D$113</c:f>
              <c:numCache>
                <c:formatCode>#,##0.00\ "€"</c:formatCode>
                <c:ptCount val="10"/>
                <c:pt idx="0">
                  <c:v>18393.990000000002</c:v>
                </c:pt>
                <c:pt idx="1">
                  <c:v>22034.63</c:v>
                </c:pt>
                <c:pt idx="2">
                  <c:v>19419.400000000001</c:v>
                </c:pt>
                <c:pt idx="3">
                  <c:v>23514.66</c:v>
                </c:pt>
                <c:pt idx="4">
                  <c:v>19137.920000000002</c:v>
                </c:pt>
                <c:pt idx="5">
                  <c:v>11880.19</c:v>
                </c:pt>
                <c:pt idx="6">
                  <c:v>16036.579999999998</c:v>
                </c:pt>
                <c:pt idx="7">
                  <c:v>15133.289999999997</c:v>
                </c:pt>
                <c:pt idx="8">
                  <c:v>13502.94</c:v>
                </c:pt>
                <c:pt idx="9">
                  <c:v>14441.230000000001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9-49EC-B483-5E48155D1E80}"/>
            </c:ext>
          </c:extLst>
        </c:ser>
        <c:ser>
          <c:idx val="2"/>
          <c:order val="2"/>
          <c:tx>
            <c:strRef>
              <c:f>'TABLAS DINÁMICAS'!$E$97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D39-49EC-B483-5E48155D1E8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D39-49EC-B483-5E48155D1E8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D39-49EC-B483-5E48155D1E80}"/>
              </c:ext>
            </c:extLst>
          </c:dPt>
          <c:dLbls>
            <c:dLbl>
              <c:idx val="0"/>
              <c:layout>
                <c:manualLayout>
                  <c:x val="-1.0667652331888821E-17"/>
                  <c:y val="-0.1652667023824866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39-49EC-B483-5E48155D1E80}"/>
                </c:ext>
              </c:extLst>
            </c:dLbl>
            <c:dLbl>
              <c:idx val="4"/>
              <c:layout>
                <c:manualLayout>
                  <c:x val="-2.3275146688404797E-3"/>
                  <c:y val="-0.1415299719989391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39-49EC-B483-5E48155D1E80}"/>
                </c:ext>
              </c:extLst>
            </c:dLbl>
            <c:dLbl>
              <c:idx val="5"/>
              <c:layout>
                <c:manualLayout>
                  <c:x val="0"/>
                  <c:y val="-6.086955595579048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DINÁMICAS'!$E$98:$E$113</c:f>
              <c:numCache>
                <c:formatCode>#,##0.00\ "€"</c:formatCode>
                <c:ptCount val="10"/>
                <c:pt idx="0">
                  <c:v>19520.38</c:v>
                </c:pt>
                <c:pt idx="1">
                  <c:v>16352.140000000001</c:v>
                </c:pt>
                <c:pt idx="2">
                  <c:v>15573.739999999996</c:v>
                </c:pt>
                <c:pt idx="3">
                  <c:v>20254.569999999996</c:v>
                </c:pt>
                <c:pt idx="4">
                  <c:v>20046.489999999998</c:v>
                </c:pt>
                <c:pt idx="5">
                  <c:v>17624.43</c:v>
                </c:pt>
                <c:pt idx="6">
                  <c:v>22195.42</c:v>
                </c:pt>
                <c:pt idx="7">
                  <c:v>13398.530000000004</c:v>
                </c:pt>
                <c:pt idx="8">
                  <c:v>10545.479999999998</c:v>
                </c:pt>
                <c:pt idx="9">
                  <c:v>16487.940000000002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39-49EC-B483-5E48155D1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030990687488635"/>
          <c:y val="1.7403868129947171E-2"/>
          <c:w val="0.3053863975064019"/>
          <c:h val="0.18808750862973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RESOLUCIÓN DISPUTA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DINÁMICAS'!$C$150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DINÁMICAS'!$B$151:$B$182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'TABLAS DINÁMICAS'!$C$151:$C$182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D-4E37-BC3E-F9ED77203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DINÁMICAS!PAISES COMERCIOS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'TABLAS DINÁMICAS'!$C$197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4BB-4BCC-BC60-761C0FFAEBB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4BB-4BCC-BC60-761C0FFAEBB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4BB-4BCC-BC60-761C0FFAEBB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4BB-4BCC-BC60-761C0FFAEBB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4BB-4BCC-BC60-761C0FFAEBB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4BB-4BCC-BC60-761C0FFAEBBC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BB-4BCC-BC60-761C0FFAEBBC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BB-4BCC-BC60-761C0FFAEBBC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BB-4BCC-BC60-761C0FFAEBBC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BCC-BC60-761C0FFAEBBC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BB-4BCC-BC60-761C0FFAEBBC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BCC-BC60-761C0FFAE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DINÁMICAS'!$B$198:$B$204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'TABLAS DINÁMICAS'!$C$198:$C$204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BB-4BCC-BC60-761C0FFAE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DINÁMICAS!MESES OPERACIONES FRAUDULENTAS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69F-40C0-B029-40C74FCBAB3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69F-40C0-B029-40C74FCBAB3E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69F-40C0-B029-40C74FCBAB3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69F-40C0-B029-40C74FCBAB3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69F-40C0-B029-40C74FCBAB3E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69F-40C0-B029-40C74FCBAB3E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69F-40C0-B029-40C74FCBAB3E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9F-40C0-B029-40C74FCBAB3E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9F-40C0-B029-40C74FCBAB3E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9F-40C0-B029-40C74FCBAB3E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9F-40C0-B029-40C74FCBAB3E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9F-40C0-B029-40C74FCBAB3E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9F-40C0-B029-40C74FCBAB3E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9F-40C0-B029-40C74FCBA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DINÁMICAS'!$B$223:$B$230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'TABLAS DINÁMICAS'!$C$223:$C$230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F-40C0-B029-40C74FCBAB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SEMANA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DINÁMICAS'!$B$247:$B$254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'TABLAS DINÁMICAS'!$C$247:$C$254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E-45F4-9BC7-9FEC47672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DINÁMICAS!CATEGORÍAS COMERCIOS CON FRAUDE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5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tint val="7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tint val="9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6">
              <a:shade val="9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shade val="7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shade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DINÁMICAS'!$C$273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00-4859-9E01-2C3153CF445B}"/>
              </c:ext>
            </c:extLst>
          </c:dPt>
          <c:dPt>
            <c:idx val="1"/>
            <c:bubble3D val="0"/>
            <c:spPr>
              <a:solidFill>
                <a:schemeClr val="accent6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00-4859-9E01-2C3153CF445B}"/>
              </c:ext>
            </c:extLst>
          </c:dPt>
          <c:dPt>
            <c:idx val="2"/>
            <c:bubble3D val="0"/>
            <c:spPr>
              <a:solidFill>
                <a:schemeClr val="accent6">
                  <a:tint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00-4859-9E01-2C3153CF445B}"/>
              </c:ext>
            </c:extLst>
          </c:dPt>
          <c:dPt>
            <c:idx val="3"/>
            <c:bubble3D val="0"/>
            <c:spPr>
              <a:solidFill>
                <a:schemeClr val="accent6">
                  <a:shade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00-4859-9E01-2C3153CF445B}"/>
              </c:ext>
            </c:extLst>
          </c:dPt>
          <c:dPt>
            <c:idx val="4"/>
            <c:bubble3D val="0"/>
            <c:spPr>
              <a:solidFill>
                <a:schemeClr val="accent6">
                  <a:shade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00-4859-9E01-2C3153CF445B}"/>
              </c:ext>
            </c:extLst>
          </c:dPt>
          <c:dPt>
            <c:idx val="5"/>
            <c:bubble3D val="0"/>
            <c:spPr>
              <a:solidFill>
                <a:schemeClr val="accent6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00-4859-9E01-2C3153CF445B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00-4859-9E01-2C3153CF44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DINÁMICAS'!$B$274:$B$280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'TABLAS DINÁMICAS'!$C$274:$C$280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00-4859-9E01-2C3153CF4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DINÁMICAS!STATUS IMPORTES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STATUS</a:t>
            </a:r>
            <a:r>
              <a:rPr lang="es-ES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5-4E73-BFE9-9A1B65AA302D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95-4E73-BFE9-9A1B65AA302D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95-4E73-BFE9-9A1B65AA302D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95-4E73-BFE9-9A1B65AA30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DINÁMICAS'!$B$65:$B$68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'TABLAS DINÁMICAS'!$C$65:$C$68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95-4E73-BFE9-9A1B65AA3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DINÁMICAS!KPI´S 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TIPOLOGÍAS</a:t>
            </a:r>
            <a:r>
              <a:rPr lang="en-US" b="1" u="sng" baseline="0"/>
              <a:t>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1-4675-8BDB-E75ECCA95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3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6-4361-B651-636402F4C0E2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D6-4361-B651-636402F4C0E2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D6-4361-B651-636402F4C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90183145376813"/>
          <c:y val="0.27102689017811404"/>
          <c:w val="8.8226466752382091E-2"/>
          <c:h val="0.33349806633982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RESOLUCIÓN DISPUTA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DINÁMICAS'!$C$142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DINÁMICAS'!$B$143:$B$174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'DB TABLAS DINÁMICAS'!$C$143:$C$174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BA0-A563-A2CFD28CB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338-46D3-B0D8-E9D7204682D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338-46D3-B0D8-E9D7204682D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338-46D3-B0D8-E9D7204682D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338-46D3-B0D8-E9D7204682D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338-46D3-B0D8-E9D7204682D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338-46D3-B0D8-E9D7204682D3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38-46D3-B0D8-E9D7204682D3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38-46D3-B0D8-E9D7204682D3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338-46D3-B0D8-E9D7204682D3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38-46D3-B0D8-E9D7204682D3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338-46D3-B0D8-E9D7204682D3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38-46D3-B0D8-E9D7204682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38-46D3-B0D8-E9D72046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B5C-4B30-B9E2-363AB58A996B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B5C-4B30-B9E2-363AB58A996B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B5C-4B30-B9E2-363AB58A996B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B5C-4B30-B9E2-363AB58A996B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B5C-4B30-B9E2-363AB58A996B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B5C-4B30-B9E2-363AB58A996B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B5C-4B30-B9E2-363AB58A996B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5C-4B30-B9E2-363AB58A996B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5C-4B30-B9E2-363AB58A996B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5C-4B30-B9E2-363AB58A996B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5C-4B30-B9E2-363AB58A996B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5C-4B30-B9E2-363AB58A996B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5C-4B30-B9E2-363AB58A996B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5C-4B30-B9E2-363AB58A99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5C-4B30-B9E2-363AB58A99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C-407E-8EF8-2F217BCE1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DINÁMICAS!CATEGORÍAS COMERCIOS CON FRAUDE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49-4690-A572-F02FCA664C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49-4690-A572-F02FCA664C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49-4690-A572-F02FCA664C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49-4690-A572-F02FCA664C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949-4690-A572-F02FCA664C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949-4690-A572-F02FCA664C26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49-4690-A572-F02FCA664C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49-4690-A572-F02FCA66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STATUS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64-404E-8770-6370CB6E918B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64-404E-8770-6370CB6E918B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64-404E-8770-6370CB6E918B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64-404E-8770-6370CB6E91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64-404E-8770-6370CB6E9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TIPOLOGÍAS FRAUDE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5-4DDA-8CC1-FC17A0617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TIPOLOGÍAS</a:t>
            </a:r>
            <a:r>
              <a:rPr lang="en-US" sz="1400" b="1" u="sng" baseline="0"/>
              <a:t> FRAUDE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A-4FC1-A33F-F93B1359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 b="1" u="sng"/>
              <a:t>STATUS</a:t>
            </a:r>
            <a:r>
              <a:rPr lang="es-ES" sz="1600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1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1D-4037-816D-1DF87206C05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1D-4037-816D-1DF87206C05E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1D-4037-816D-1DF87206C05E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1D-4037-816D-1DF87206C0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1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1D-4037-816D-1DF87206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5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-2.3274500645046486E-3"/>
              <c:y val="-4.28791201597329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9-46F2-A6C4-AAD462395BB5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29-46F2-A6C4-AAD462395BB5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29-46F2-A6C4-AAD462395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31838760329646"/>
          <c:y val="0.19375243788982571"/>
          <c:w val="0.16437079508074592"/>
          <c:h val="0.49803348813802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PAÍSES</a:t>
            </a:r>
            <a:r>
              <a:rPr lang="en-US" sz="1400" b="1" u="sng" baseline="0"/>
              <a:t> COMERCIOS CON FRAUDE 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5.9847121235659271E-3"/>
              <c:y val="-0.13933448011702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2.1819851996970363E-3"/>
              <c:y val="-0.163683189540746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217868849757823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0-DFF5-42C6-9190-89AF1AD3C08A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DFF5-42C6-9190-89AF1AD3C08A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DFF5-42C6-9190-89AF1AD3C08A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DFF5-42C6-9190-89AF1AD3C08A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DFF5-42C6-9190-89AF1AD3C08A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DFF5-42C6-9190-89AF1AD3C08A}"/>
              </c:ext>
            </c:extLst>
          </c:dPt>
          <c:dLbls>
            <c:dLbl>
              <c:idx val="0"/>
              <c:layout>
                <c:manualLayout>
                  <c:x val="-5.9847121235659271E-3"/>
                  <c:y val="-0.139334480117025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F5-42C6-9190-89AF1AD3C08A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F5-42C6-9190-89AF1AD3C08A}"/>
                </c:ext>
              </c:extLst>
            </c:dLbl>
            <c:dLbl>
              <c:idx val="2"/>
              <c:layout>
                <c:manualLayout>
                  <c:x val="-2.1819851996970363E-3"/>
                  <c:y val="-0.163683189540746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F5-42C6-9190-89AF1AD3C08A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F5-42C6-9190-89AF1AD3C08A}"/>
                </c:ext>
              </c:extLst>
            </c:dLbl>
            <c:dLbl>
              <c:idx val="4"/>
              <c:layout>
                <c:manualLayout>
                  <c:x val="0"/>
                  <c:y val="-0.217868849757823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F5-42C6-9190-89AF1AD3C08A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F5-42C6-9190-89AF1AD3C0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F5-42C6-9190-89AF1AD3C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4514195335101341E-2"/>
              <c:y val="0.102858256032983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1630644810026081E-2"/>
              <c:y val="9.42027364956893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0.12083403482378832"/>
              <c:y val="0.15358293081107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E625-4CD4-8919-C2737E730C37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625-4CD4-8919-C2737E730C37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625-4CD4-8919-C2737E730C37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625-4CD4-8919-C2737E730C37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625-4CD4-8919-C2737E730C37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625-4CD4-8919-C2737E730C37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E625-4CD4-8919-C2737E730C37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25-4CD4-8919-C2737E730C37}"/>
                </c:ext>
              </c:extLst>
            </c:dLbl>
            <c:dLbl>
              <c:idx val="1"/>
              <c:layout>
                <c:manualLayout>
                  <c:x val="-7.4514195335101341E-2"/>
                  <c:y val="0.102858256032983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25-4CD4-8919-C2737E730C37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25-4CD4-8919-C2737E730C37}"/>
                </c:ext>
              </c:extLst>
            </c:dLbl>
            <c:dLbl>
              <c:idx val="3"/>
              <c:layout>
                <c:manualLayout>
                  <c:x val="-7.1630644810026081E-2"/>
                  <c:y val="9.42027364956893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25-4CD4-8919-C2737E730C37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25-4CD4-8919-C2737E730C37}"/>
                </c:ext>
              </c:extLst>
            </c:dLbl>
            <c:dLbl>
              <c:idx val="5"/>
              <c:layout>
                <c:manualLayout>
                  <c:x val="-0.12083403482378832"/>
                  <c:y val="0.15358293081107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25-4CD4-8919-C2737E730C37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25-4CD4-8919-C2737E730C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25-4CD4-8919-C2737E730C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DE LA SEMANA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F67-9819-DBDAE18D0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DINÁMICAS!CATEGORÍAS COMERCIOS CON FRAUDE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tint val="5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6">
              <a:tint val="7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6">
              <a:tint val="9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6">
              <a:shade val="9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6">
              <a:shade val="7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6">
              <a:shade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543092344986042"/>
              <c:y val="0.1814336933404471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67-4B99-9FE7-D914A7178E34}"/>
              </c:ext>
            </c:extLst>
          </c:dPt>
          <c:dPt>
            <c:idx val="1"/>
            <c:bubble3D val="0"/>
            <c:spPr>
              <a:solidFill>
                <a:schemeClr val="accent6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567-4B99-9FE7-D914A7178E34}"/>
              </c:ext>
            </c:extLst>
          </c:dPt>
          <c:dPt>
            <c:idx val="2"/>
            <c:bubble3D val="0"/>
            <c:spPr>
              <a:solidFill>
                <a:schemeClr val="accent6">
                  <a:tint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567-4B99-9FE7-D914A7178E34}"/>
              </c:ext>
            </c:extLst>
          </c:dPt>
          <c:dPt>
            <c:idx val="3"/>
            <c:bubble3D val="0"/>
            <c:spPr>
              <a:solidFill>
                <a:schemeClr val="accent6">
                  <a:shade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567-4B99-9FE7-D914A7178E34}"/>
              </c:ext>
            </c:extLst>
          </c:dPt>
          <c:dPt>
            <c:idx val="4"/>
            <c:bubble3D val="0"/>
            <c:spPr>
              <a:solidFill>
                <a:schemeClr val="accent6">
                  <a:shade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567-4B99-9FE7-D914A7178E34}"/>
              </c:ext>
            </c:extLst>
          </c:dPt>
          <c:dPt>
            <c:idx val="5"/>
            <c:bubble3D val="0"/>
            <c:spPr>
              <a:solidFill>
                <a:schemeClr val="accent6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567-4B99-9FE7-D914A7178E34}"/>
              </c:ext>
            </c:extLst>
          </c:dPt>
          <c:dLbls>
            <c:dLbl>
              <c:idx val="5"/>
              <c:layout>
                <c:manualLayout>
                  <c:x val="0.10543092344986042"/>
                  <c:y val="0.1814336933404471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67-4B99-9FE7-D914A7178E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567-4B99-9FE7-D914A7178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_xlchart.v5.2</cx:f>
              <cx:v>NºCLIENTES CON FRAUDE</cx:v>
            </cx:txData>
          </cx:tx>
          <cx:spPr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Pt idx="7">
            <cx:spPr>
              <a:effectLst>
                <a:outerShdw blurRad="50800" dist="50800" dir="5400000" sx="5000" sy="5000" algn="ctr" rotWithShape="0">
                  <a:srgbClr val="000000">
                    <a:alpha val="43137"/>
                  </a:srgbClr>
                </a:outerShdw>
              </a:effectLst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7HvJct44lu6rZOT60ol56OiqiAJJTbZkyaPsDUOWZA4gCRIAx7fpZa/vI9SL3SM702n/5Rxa1RG5
udbCIYIYeObvO9B/3q7/cdve3/gf1q7tw3/crn/7sYpx+I+ffgq31X13E5509a13wX2MT25d95P7
+LG+vf/pzt8sdV/+RBBmP91WNz7erz/+/T9htfLePXO3N7F2/dV077cX92FqY/idse8O/XDrpj4+
TC9hpb/9+I8WDtPXNz/+cN/HOm6vtuH+bz9+89KPP/x0uNS/bPtDCyeL0x3M5fgJ0lgrKZD+9E/+
+EPr+vLnYYyeUIUUkkqhT//wL1tf3HQw/c8c6NNxbu7u/H0IP/z8/9czvzn+1wN1cOnn70/dw1mz
/NPH/fStfP/+nwcP4HMPnnylgkPZ/NHQv2hgCtHftP+bKkgIfyKJQkxR/FkH+lsdUPaEaYQlpey7
OvgzR/oNJfw69VALv44cquEfr/96NZz2d/+bKiDkCeWEI8Xp9zQg9RMqqJBS/+wF4lsv+MPTfF/6
P087kPzPTw+lfnrx10s9velv7v75X798/L8ffQR5wiXVSiD+ObyQbyw/0eKJQAqDXsiX8c+R73P4
+RMH+r7ov0w8EP6X54fiT//x14v/yN/0t/+bZs9AvIQppMm3UZ88YVxRKZT82RsgIH0t9j9xkO+L
/cvEA7F/eX4o9qMXf73Y8xBv7lz44XVfw3+/SOLfN36qn3BEuWRUfjZuemD8+gnCCgKPZp/VwH7Z
+7Px//lzfV8Zh/MPdHI4fKia1y//etWc//O/1/rW/SKXf18nhD7RlHJNJf9WGRhBqEJaPPz8st1n
NfyJM3xf/l8mHgj+y/NDiZ9f//USf3Ff9+6zK/wihn9f6hykzqii5Jfsq74VPoieIy7YL1kCQZr4
Oh79yUN9Xw3fTD5QxTdjh+o4Nn+9Ol65eNP+UN7391CU/iKU31LI71XFvz32BT1kN/Em/wQ7viqa
f3/0k8QBCx1M/T308lmvp3d/+5FwCHhfwMzDEt8oHbyv/vBrNvwy4/4mxIfJT4iAkhlhzQDgSA0Z
brl/GMH4iYRaDgoKxTFjiEHY7Z2P1d9+TLB4osHMwNmpEkwyAXAnuOnTGFEw9mCmnBMFxsj4F6h3
6dqtdP0XWfz8+w/91F26uo8BcNaPPwyf33o4qMKcPvwIpbHSGkGihfHbmxeAJuFl/H8GAofeSCyN
mD2+Cmt8HzB3ubCKHH0lle/sJAg63OuhcuWYUCqYIkyAWL/eK4web76sR4Nar0wyLePRgmDrpu3W
JI19sXLD2yWkI5vEBZrbKh/EuryUXdHfDJH2Fw4tpRmnqjtVHbcnM5PWNKTbTFuRe50IdjIM69va
aXoWppBc1hOJGROaXNq2YO/oVqqXTrmLCifa8JXrPPD5fvOzM0tf0ts6wThVRXld6L1tjBgoCIZ1
tjSxLrbRsETVIi1mMT8PXbycyRjvC1pYbzCXHxSvwnGtWTB1SIJha3PWzhtNCzfOLt1lp1M/eZYX
/dTfbaoTRlBE0272A822rR5f+lFuTTYwpqt82goZjOhieb+Xdl8zupb1UUWCyyzlERFTd7RMfHzZ
JTqxOJddmbTopa4ErbA6cV3tCpHRibN2PEM6IXs8mle3yeVMripZrjfS+sZUS1PORi+S8udeU305
WzzdtmspJ9BRx+q0RT29CeuI17xEEztFijVVylzchHEhJu90sYmrvSvc3SRc/QJPm1bpUNQzy2Yc
5pg2y8bfx30U+rQdOq6NrgjIHC9Ol2e8ovJ6c71OzBqbfTb9gtazKfGiPMJeFCd7MYfXwS3YmsWL
WpyxPYw2wyNqNsMqvw9m01G1ZsOofktcaOJZEuyGTNnOYG7l2El95gbEhJFKW2t8O008LzvLaqNh
Y5f1no+jiR3l7mgYy+pMTkOyp8nWFIuxu+/fcOG2eATfEF81iC/aML0FZGo0iY9qVW7L9nZuYbe4
2DXFqqK9KVi3BIN3KQrDUCDM0A1VZeqspG9DM1cu1biWjZm6Prmfi+A74+uW3KnBJvuxlkG/jVQm
pbFEV72hTaWTdNYqmY2rvD7bl7qoTCdZMRk61zykbfJguY4Sd9t0uH3OUDH6rAlqHY/kIrvR+MXh
h7fjeLdbgSszy8K6POnlKLLFtpPPiGfjfDR7vcXyKsRlg7gAQWkbwr31ilUZitXyjrUJ6U3fJevZ
QFq751RUejQqCNKnVdLiMe+Tqa/ORr55dyJj7G5EQ+315ivfZi3Fazza8AzC6TRFY65sKLVRhUWL
SUS9FpkvZHlFeaNuwSZqdjqEAoFw29lCFJGNKiFgrNsHXyUVyyOxpD1qWO/r3E4KogmYT/fO7ih5
SRppVbYwxZ7vmG01uChtVcqadSfH2oHNmGUrl6turoU0dS262sTWo8ZsjMY3jZum16HviTyNzkZu
IILxYIJMttmsC69PerG4yrgVhfte4KE2W11Ped/raTuJ3SxGkzjGx5yimTSXaF6XO0mDX9PKzTaa
yvWFNVWSJJclHutrtBZTeU0bTe9WzKdb3Mb2hS+qjmZuYXuTymSudzMgWWBj565kRyOnVbIGI6t2
J12Tj5sIl8Ww7MKEYarGHPOu3k/cVPoXWBPVmAFrCCNWD+VHS7uyzpsuYcPZ7sdhzaaimW3uY0ur
HHWrm54jtu3gL90apZn7QlijaD1VR76qvcvJMlYorYpZkjPtdj6cjhSDUcxVTfGJjtyNGW4acj21
itB0IXo+Lle2oTQZ+wdHIgyVz7Zxq7GRetlEvvcormYnaExeEerL22iLhRihVKWMWPX81NZdLHJX
0uVa1SNpT7D1szKr2gub1iQpS7N0XVBvg+VblyKhxDM+OYgDFRzWg/O285vely1JS4S3eN5q3pXv
3VryeK887ruP49zv6wdXkKbLLBlHTkyL8eJf6GZl6io4nuw8Jbxvt81Us6I839oBLS91spT1xdbX
eAbbksVegqsE0kTDi6qfh1QJKq0wY3AJPZ781izPQc44Oe1U4urKIDEP0lBYvzip6sROT8tqY/BJ
K2vbWZqClAX92CR26E4iFcJOJsQ5Uc44yTd55EaaLL1ptr6v0y6Z8D5mZUwKiEhIjuH1otEW6nS3
qFNv5LY1AYJz2YwvhpEtNFMbIftJv3HHjotAZZsvdJwhlMSCQPAbbVeflTUexAlvCZOXSWzakZuF
OMihkGin6w5X1h2jnjB6XEyNxWlZ1Aw8apRIp8I1U1+brl9G9sIG8I6T3vpJniZtp7Ez3WZxc0cX
POq3WxAR5b3XvGizwfmxud3nSOKrYRIzOd86uXbnnA94zNaObd6DTzpZPRsCKPS4mIeueI0s2edM
IzZXx6ThroPTB7/nNumW58uyUZFXqq2rc4i/y3Ifd9Q12WzLjl8tFtFnawXx9emyj8ucBVtRAhIS
a//Cap3Es6oqxO2AWbllidPNlNeh7WUW91BNl9NGyQeOl3L66LexqG4Yw910zqZ2LJ850UhyalHf
Ncg4pGOVLhBGkTRbv43iGExlbeZ88MxvPK1YubMztG93K++YWdfBGt3U3YVIEigXoErpSOa3QTcQ
U3d+MrVDNaVNF1qWua1uUkJDa4q1gYqj4OUJZ+urhoj+3WLHsTRFx4e83ts6L4uqvYCaYf3IHWrz
LULYMmCd4Yj1aAdPVpvp/No/97arjsg0kiEdZg4xNxlYPs/LeMqEaI9XRDfTFyPPZNyG03l2+5ve
NhU2EyY8U3GsUhKiNRuPdW9KxpPzHq/q2JO1N6LWS6YVv4C+gOkHKU/oQJdnGIflaA7ybtjsfAIt
FJFKBJHElsVwNE5jedTE9W6fkngsSEvMVNiqNYub3o7N2l/q1S5pIyt84gVrrvulKt6ttvPWwLdW
IptVr0HJLdHeFDuBJEc2KDKTli+mlHI8Eg0/YW1JciZF3LLQTQQMekAUGT+VIiuYbo+Q3JNbXYgP
YCbhcmU4SWmUo2k8m849nZZ0JQkJEK1an1d02i8319oMIt9wNoqRH2Mek9uSsWeqWmM2JrbLup0m
zwtBqnQYR3vWyM2/nMXkyrSWU4IgivnmWIXq49SzKYNqzkGe7FmTlbrmF3H1SUpY+8b6tjDLmiiz
hAW9GIpkziRj8nT0pTNN1Xcvh2LdzgusxvMYG3/atxyKnw6JrNlKdFQhvUA4hfIpumI42wJYDEXM
UyNaVD/Dkbxcoy5z7Koho2XF0yIZ+nwMfjR27ctrcF6fyXKK7xDpUVonKzlfPR8+9m4rrootSDNQ
RgzH9LLS/Wsy9MhUTZKctLH4yDbenSy6ng1UxhmsXHujvJuOZY22N22x7uNRpdl7DiWumSexnvY9
LaF+R21cMrWDU2cxUeJm0oW8pCukdakDPxeQOI8HvLyRq+/ebTOH/GEnetau0kKoGt3dqMmc0hDd
Gdnb9rSv2pd6xFtaLXDwLBaVN3u39HlDOy3TULNkSQkRr3U9xtqwoXL32PWiyWkj/EcSSH3qGCky
MnGnM1UuqDfB6ocgT+tMD0mcMkWQteB2TbzfOzVlfR+SfJyhPFUCXzeWS8A4Lc8Sa/kpj3ptTKQL
ykncpo/NWM1l+jWD8A2KvHXD5uuy+rln+OXXv5//0oj81OT69flD1/HX354P9/3L6O/v4/nNcPjm
A9b/8uqv3bIHhP2ldXaA2D/3L38Dzv/u4J/D+grg+W9D/eObD//8v/0v9MYnAA3vfwb6mD3hBLpj
mnIuoZdAgJ77DPTVE4kIYZoToaWEzg6A+Z+BPrR7oMSCbppAgP+B8PsV5gMVBeAe+AIlFRGcKvw/
gfkP0PpXmA/0AxPQWaUa+AZJOKwG41/B/MBmSKot+FSh3UveWnU+OzJ+bvV8bnN+B+EfcAkIGoMI
BICBnyRYkgeC8utN4iC3otuoUVD+pnLsC7POO8mHqvD5V2L/zk7ffg60gR92oloK+CqgR/QBa6Hq
auxWTg2pRnCdhkXj123Nfn+T73wOdB5AXUoChQOdz28/p+TKj14CT1DL8aTUrnweNh+PFKlc85mS
+23JKSB7vlIQfBEkQ4GB0AFmBLrgEuzqa9kVFNJ0yW1OC6KomVwci3M9drXNx7VVQ1bwRlem3IPI
23Km01PNVBHMWO90hvQmuj7d5zWSbABmBzBYGcc2pYtfvdE2uv2lnmpE82Kj3Zw2rifkoqyCfW4X
SvxxRLS8HXEBEZvzaR0Aq0j3FqotKJrLZe3xRTIuMEjKUXys+73hJqCqm4+om/nHeq8TmcISrLna
uhE2xkCk3LFkrcucARK1JlkWzlM7tFqdFY0UQzpBRb9cINuL11OcYW2KdjsYjbt5Nt5HeSt1L9t0
JgWGwsPqVqfWyu3dGtB8XQUmm1Q3ha8AzM9QVKu+X6OJknZnc8XH5aiQD1DMLl2Rtwgw4lwU69sV
4MDHrq35+ejsUpuEVtOLFfBCc2RLAjwIlKFVkupQ82vVOTake++SD2Ea5WsA8/Z1ETlUlzWDzGjI
hMsIZVbXTNeqaVqCMlx18bpTy/R8Vw4k3Ss7vGeS9C8IoIzSkLg0z7oEK5suTAKaikHHaw8e+aEP
df0BvGa6qTbNG9PsTjxwR2SYDaIk3Egc9jbdMWgGJQ80Wlt2XZkputkFFh6XdwT8kh93atsC0E1U
vStpTy+g4tNX3pdzA8KkwLeRcbZvV6KA0KJ2fb4PC/AQ+xTty37yZEx727E3eF6TxACVM36otY5v
16Jd3ow2KZSpxVbfcmrDy6CgvDoiW1zOvV3WDepRyP/Al5TrM6VXUWYYAk8w1bCie7Qsze1cuhaK
UGjEcoNmX16RkoxTNjHIacZzNdvjom/w2Qj3UKjRsU6etaQtoLSr+wGnq46Fy5aO91cR6WlK293T
IgP0RKTBruxno/a926/WfSkv+w7P7+0iqw+lBz7rhYJMdz2JWlZmjFXfp34ELJluQEVGoBXRguE5
cYBZRytKM0dfAJJo8HAbxkChYoIi6xoPnZsMkQu9tS72SzoKANxGFOtYgf05YHMQgLKLZEczMy6K
4Ey77t2LnqrqWWFZRVKtOXOGqtABPlN2ez83NZtNO0IfzqyU2xYidQte1sKObY4LP9zhKiBuEs+b
yvRTsrCsCpN77Zt5f20h4uvMI1HdTawFbqoKlXzX0VFcEU8xS10rC2CForC7ARjlr9BUcPIUIEAV
TLTYDnm7IrB/NAD3nA07XRejWcffhZDUt0DpdJfbMDUu26BgGI0OZbKmdYOAgIUuVkdSKj7VPm6d
r6EAchEgLwq3KxjQCwqg3+kCtGXjtFwEvG73aq7BkqaxgEoc4LBrM20LlVugt6HgGVDfGgsAMcnG
YmVvPITM975I1GL4RJcxg4Dju1MtgBiuu61MTBC0AIsqN98clS6ULqUFBXhZVUPTmQKKHGZCS7dz
140RPhPqsucwr3tNkwZewKhZu4eYtnZZWVb0447BVFa90sZoJwLgyrpIqOlbXYW8brf2iuy8bXPC
3PKihA+wR7NFUJENYs6Eb4nNWFGO8igIthSmVK5Zjyiv+ZD2m7LqeA68WdO5IXQBlDOLp1Tg5R3u
+QD8VlfDmbhSS5sOQyQQzFpnL3mBE3ZCkLO5rgekMgYsrTOI++4sti1ypnbYD1ldV5NZx9XGtKUQ
n2VRZDMdT7dJeZrPWPaLCcuKtMHbyC/93LkacI6vbxlYa20kmXSdtYCGu6yB8ndOXblMnakmXb0D
iqDeztael/c13jjLS97Ml6ztmjkrm3YgqQLW5uUkWOvgE9i45V0DTY4T22u9Gro6Xac13QDmWjyH
22Iupiqt0ES7jAJYTdKQROCL+hJYhnrp6zEbpGdve9aXLRBucs6ADEH3E7DqDBhfhjogMMUJVVsF
hLokHTJsj/Qk2cl4almvdDpiUT2bfcXNRAv2dJt4+wrZVn9IRu7fY7W2wNYnoQzZ4mN5zjsVLiJF
Az3WuHRz7oBcoimvqrrOOt/WrxM5oA+Lq9cXDKigLoXsnthj4MLry64vapeyjfjbwS74bVnN22ri
khQNNA7GpjFjM3ubTkKOHxDEtrydFO2ziRTuQ7+0y5XziGas8/gS0oK8CINHSwr46IgkUt4usP5m
cKhmki4iTv7EqkU93xbxYOelhyQzNrwfwP/68KoIXfVCd3zdjjyh8s6ygogUD63AmfRkh7QLrG9l
GB78WVLDLYG0FBKV6bYgyD6eRLWmEVf+NILxfRhBGjHVAjuAVVTuJ5LUAoBR6eusBwD1fMV97fJq
CuiE9xg8cgYq42U5S3lTj2OQabHPy/nAhC9MwkjkOY1Ndwq5Nxx3QgFvjOpmfwu2iW+cHlli9hVD
AmmmzcZjimcwJ2BK2sGooYnv9s2W9qF1AhGg9nMApkGz9blkkXXP3MZ3yClkaxigZT2+42B89kju
rr3alFIfK0SHiwkSBdgReF+Z6rms35P44B8No5PIMCq9TKWg/VupcP1eNKGCwD7z5IQNJT+qaVeE
LPF0Yelaq6E1SM+QHRalxetyCSymqJcTM+3GgDQFvmQajuQ2kc40zQbftUA1qU3cS/9s8xRaIl1C
aweRSCAMMo0RsnI+x10DXwLYcL4CHO7sFR5ZOz8NGDgAejqWnF0ROS6LQSSA7ijEqACFXNluKUT4
8QOwWAb6Agk2CkhNyNLQqYAuEjCza7ogouzTfqaLOPUVxC0wHIdpHpd6vmxKQtzxpAJNnq6brizw
ajKJqRrLfTFYSv9qqKHuNA1MUYbbIV7GpeurXHXKnww9WW2+diIEoHeapgd2hIHmGbbrhz5ZiMg2
ALdnTTKOwJFWQCmmzE4VfU4b8DhIJAm5AowcyyM3N5s3YZUNuYxEQE0Uxg1yF9qJeuaBBp+P6iga
oCdKoCUuKjm0W7atAQq7acWivehGsd74xo3AKUBebDObUFllTaPmO09YARVkFVdlWKSRmIp1DYYk
/3DmCcjMEQxrFlVa7nE+Y6sLd9M+QxcBmkK9N7ZMcJdizyDhlMGHJfUaAcObBCFCukaIwcht6HRp
28Rn3SJbaH9WfBiv9nUN4TzOQPTnOhRUH1mO5pN27ipVQTtgmG3WztAqNhgL+kEuOMic7N5CF7HV
JOxQM4WGPq9jS46mhx7fabfNFhyjEpCB9jr2ZxSY6sRDRwTF7qguihpDyCEzOylEGYshg55LP6WS
lnuXOagpxA2uoPw3RQEgBPIyKnvxIQySrq2ppIJ0MJdWs/NRsQTOVbTDNS6aEucbCg16UyxuHW7q
utHjpWVhlJcDYRWkqaGEHAx1nbD3/5+OiNsDvQDkwFeY9V+uHlze2DrEf/7XN5TEpzmfOQkpn8D1
OSkFVgyBI1FgHj5zEgI9UYoRpISEW9cACwBB/8xJUPkEwRSuBRKf7iAB+P757gHcSpIANQSUp4rB
uGaP5yQSgh8uNmhY6Fuoi5u9smLvRe4g9KRQUEFhvbd/cNvgW4bg18UPiA5gnKfVFrA4Tro3RLPX
hPnjr2T8h+TDr0sfQPToKLMN5NKc8R7qq6ZIgHnfxSNXPyBPbIFr4KedyJVYnw9MP6XQQfgDmuG3
hPLAdHzF/mybEgpYQJFPc/IeiBOgiYFMeJxUHvb8am24PRBsMSU8d4S9bFd7E5bpkbp84Ey+Wrpk
ych2yB45AGUAgEvBs4W33SMPTr5dnc4BMBQBSymG2KaldBA5gd5+nFTA8b4+Oh243GZX8BxgSpku
E/840mn4TMP+Jmv0W+o8IKa0XpbJtiDyMrAkhSQJzdo+eZzQ6YF3SuKnUcWC5XpyydUckTpl3RS3
x0n9X4jIshKzWuHyBe+md8UM2Gegrx8lc3rgn27ZfegGWFp2W2N4HJ91bDx93NoH3tn6toemeuD5
MJQDtKShsgWO6nMe+5/q84EF/tpYimZaC1840Cfu76CJ+qzuxsvHnfvAO8FKNDDQELPKbYSKAW5A
hOLp7y/9cLpfqeUv4ZAeeOfOBhEIaji0OmICDYdqf17WpX8K4ff893f4DTunBx5awXWGBm81zwlG
pxIlT8vl7nErH7jnzrzeF1TxHC/izPP5Zijj4+I4PXDOea5GKLxLnusOLdDKL+xTaHQ+f9S5yYFz
iq2BigwVaz5T9kzs3QmQGfnjlj5InDsQtMg9+D2DWx8VIWdwCefkcUsfOCYugHomieL5mAh1Vsok
fISLz83rx61+4JqMkxkNDaxOiu0tm/yFAFLicUs/mP5XCYiIDi7hoXrLE0TudiDADU/wu8etfeCZ
ld16vk7lli8KwDmfB50RysbHhVly4Jw90FBjOYc1b7m4LOAOxF6Prx538AOvTHq4x0e3leX1QF4v
nN0Bkddkj1v7wC9bZmk51dOa1yN/ylp+Mdv57HFLH/hlt4spaetly6e6paaIzQXwpI8LJw/F9Nd2
Aj0VQP1oYXkPnVSj5vmY0+nmUefGB35JgNMd4SrcCvGEwc1YqT8m3f44meADxwxwE3Bwcd5yYJju
hyS8Ken7x536wCk7tuJdw63P3OPuYnLTBSrhEuPj1j7wStxQNmjr13y0sXva12J6NRFXPi5+4wO/
FH5LiIVbxHDbSd22nL3sWv0HGfNhie9kTHzglN7xEVo105YTsSUGVfisLyr1uKIQH7jlDIQ10GNu
zYtpOcaBvAj9HzVEf+vcB15pC7gtPOlhyynQMdDEgF5H9UjrPvDKtuA7XDkZIaHJaTM1r59VU1Vm
jzIUdOCWTekLwQe/5UNtr3vRPgVe/XGZAR14Zal0CV1ZsBLbJ0CRzABkVc/94ywcHfhloYYiFGCJ
uSpnuLz00F5qmvlxrokOXJP2pFN2BEOZp+S07ul12TyyhkAHnlkmdmYJdHxyy9Cc+36tUtrax5Wy
6MAx4ZpLPyY0Qkob4jVyAsh8hJ49zlIOPLMd98ozCSHFQZ8w7SXN9to+Mqk9/NHQ19lhdBLhcYCk
JrbhRSyr68mKR5rhgWc22M/QdetXaJ5X/EUS6vlt0/rHhSt04JsjpZap2G15VfSv+Cpe7FX7qGAF
f935rUjWxv0/zr6sR24b6PYXCaAWUtSrutWzz3gWj+O8CLZjayFFURK1UL/+ns79Lq6HtjP4iAB5
CByaXaoqklWnzkmntOrO57zocrvw7wn1+pSYlH67dKI2ZqZJbgUatNddluShjF98vOTfUZ6fP2SN
MRoyR2LD0Iii+aa7l1rsnms7UVkJqoOwgUXQa9oLacKDlH138tu4E5e4CSacZgJ3nzH90W4mzKVZ
lOfiTlyuZklFFTfwwWjBtEylvgzKPvpt3InLOhrqdSCweB2auxgzLnRqvO7faeZEZTaTGB3OFi64
B9+3NfuWkN0rcFBgfeuCdU+ntE4mW7TpQo5lGsX5EDRPfiZxonIJrTYUr4eCKwvsMSooqRDvALnO
n+zXCwpGYd5ufJRdpJsQR0OSRMNpo2y9iro18At67kRmSszY8hIuboAeLdBRlkcbqMbreABq7u3e
U9EGsW6HvVj3jXyWocm+lOW6XnlZnTvh2TJ0IflEt2Lv6UfC2qfU+IUPd2LTxOHcYtwAVeXAnJq1
ifMxDvyqbSl3YnMa5UDGHUaJdPKo7Ll7rd55O5x/+e98xQnNIGoX1pBzO3ZuCr2Qgpj1K9BVxxBN
cj+jOyGaNFJMdgYcB8iaU0irEygaPH3RCVFGy2yuAuy+ArA4D/T8cUVFxW/bToRWW1Sleu9tcR4h
KxKM7uVoGH/3Wtyd1xRktEz0GFvoz1NJ4/r3oL0ePmnqhGeZYoYS+DDk8VX+I036HW/Z93COf0gs
LrqxxgjsiEmrDYNE/ec+Kj+Q+qufPZzAtHsLrMBe4mhrzYepVZ/q/X/Qzv/LsiyQu28ziiRjM6gd
+QrAkAXIs4ke7ehXE0tTJzLjPZYY+EFk7o19rpR+JoYXfiZxIjOtB76kOrCFwmBQotjzlGi/ZJW6
EdlpxpFRomIwAW5YJVsBMvfdtxOTiwmCkp4BHsMQXZOSvGSYhfUziROS9W7CbKTEFnRfPuHSfM1M
4pdJmHNm9pJwDFJpfMgufW4r9mXvU88sxZyQZIBJbWnDtmIMtjkHxBvI0zr56GUT5hyY1d4mQhAd
FUCc3WycPO7Z7FW4B0r7beTYZtQNEHZAfsX6JRgmUVTzQj0N7oRl21dDorfIFrZv7ngYXQaV8btb
uQPqzPCmJx2WDlX0V5NszzwBmszP3E5UNhhHERFF6GxR0x0Y6o8pnz/5re2E5UImTNxbi8dDY79J
vX/mgRz8QufMRPDzoyfLWDNtAnXqzIqHvuqW3OLh47dvJywl6OwUYG8RTkp5UuVyqeP6nUx19uLf
XE+oE5aMC7VrtuN60sr4a7OUBzWGlyngkilCHyh8zzCiToxGo5UBZtNx2sfy8xrNR8wn/eNlHupE
aIl5ZrLvcEeChzfbko8743/5Le1EKKC5m00TmAeTP08YyDpgaNFzaSc+KzYvPOOoFoIr4KFi2VGq
wXPp5K0vtkljp6nBrnWj10MPJPQh7r3KYhjTebs2Bg6mqRbtXjQthp9baTEz1gf2ndvyeYe/c0cn
QuVULVymIzJiYM3ndhunu65spnec/U+rOzG6WTCMpBUenJg8/1aZtsqThX3x8xQnRgEBX7U535R1
1z3OWwec3pj55S0XCbQlWbqxDO1M1DnrXIoBwGyq/BJu4gQmeCla0iMhFumS3mGI4lDFsd/5ljiB
GcuoZLWCTVZZ3tqF6XycxIuXvRMnMlfJ9hU4a1xo5bPiw5fOZJ/9VnYCE+f9VJ5RfoB2Kn7Rzaq9
KZnZ37HJeZXfeHjixGaUrApwWpjbNDUoSqpabg+S7uZpqrO6Pnr9hDOe7efDqF1TO2Eocy8oH260
5Z9CzS/8lnb8vNbxiERewzo2/BKMwX1rI7+yypno5+ddW92r1HA0Y8shVPlC+m+zbfxSYuIkFkNY
J4cVVfGImIs25Kcofq+w96cv6hhb1ZSEe4+Tn09tf0Vpc1jqLU9ZUPolxcQx+dyPTDa2RYG5F891
FHzcLf/H72s6x3+aii1MaoWWlZrpVRJjBDZoqs3TV5zUMpMyqbREZVzW03cMVo8YQ1J+rfvUhTEl
q5yCMsPzitR6wFiG+liR9p0gPQfjb4I0dpLL1GJYTNqzJzbZ4yrHi3Jjfk0rsAW99fItqDABzZAU
syDAQE3Nvq0gUfG79MdudmkjmYJwZSu62gKFvbWnbvKEMKYuksnMcx9WFmX3so3PM0TmYpjAreDn
iU6A1kFmFgDbcTabdTlMHSa+ljjwc0QXDzRNoekXhuhfib2sVFd04/LBa9+R4+MraQfQauBzRkQf
hmy+XkT76re0c3wyuURNs+CqtQeYAqIsbo97VPsV389j2D8nWyPidYvRsi7GUjykZrofqWe+ihwP
r2RNpVKw9sDaryEuKiGhj34mcfwbSDreZBh1Ow9LgzLDXkoeXPkt7Zw+oVC279N1K0ILNLSdb4Bw
8EvgkePbjC2Yx1AhfDvZT+Uk7uc2O/nt2jl8+nJqZm7VXqQBeLRQCblZUum5befcCUbww4UNtagr
L4duK5+nun/22raLBCq7CQNpIW4RJYCzlyD9qa84iD78FndCsrdBajSG6IqOBhfaZpdDUBV+Szsh
Oeh+y0DjhO5Jsun7ZW2iKzlsfqkkdEKy3uM2TAByLWYb1PnUWQywqt4v3kMnKPGACAZMpeCaP4R3
ZFQ3Zf+/Yxv4fwjX1IUCbRhKjIYxxgUoxmg58PM/UuX5OnGxQLyNWWvAi1boFbwszXSTAdDw39/S
4Vv8//t2wjImvGYGzIkFZaLa8wyKAH2uwia7JkkyPS+JJHfpvvHHAMQlzMr1LuTz/qlOovVmmM/0
AVQyFoEsME7mi21R+m6N1ukhJizAU8eQ8grF8foRM4JB74VsBf/T27TdGzNtYXi2NZjxQIhyQ7W6
/G97/OHS42J1ItA1jkC6LUUbytdoNFelMH6TFamL1LG1VlqCUqHYs68a09Zm93wHujCdNUR/1wS9
LmwXFo1djyBs8zSIEzJyGzE/EG66SJW41UOMCjDzO9pdkA446RQG4VH5XQPWHaOhaXKRrn7JlTgn
WZ0a+Nu06wLEmMMhKcH4iKEZvwEcULa89cCmXisjDKwykK477WV1JFxE71zUzqnuNxdv4hxnZwaD
sOzwNTcguJ+yfvnEjT2IKD11csz8Go8uYGdKS5BaaK2LfTUNKdbSZPcoII7U85BwfkSWrkLvNfqx
bC1vJV2uqyx8Z+mz6/3GPqFzJAPloQdDkA55MLWvY4ArCwY8eSjzSMFqPokAU2xvv3Bps0ZN0aAx
xAHSrmUFAWtGrR/aEINtb1cH6duUCDrqYirBFSVTc9HL5sVv587xbHdLw0hg52QOLgSJTqod/vZb
2jmcMY4dNtswwWkymffzdB0M2qvuwbLzx/4JPt+BpCQcAFEpWjlRmadjltRgt+Df/Hbu3JnLkQY9
Np4AaJgmxxWVbLAcRvHJb3Un2QxNxUzHgOmO7fopare8HsFD47e2k2p2sSs5obJa7GS8xXA9z3eS
eH5PJ0htpSkH6wwmlcTcnsk3QQm7Uc/FnTBNiBisGRUtaoqxf9PsdyPtvd4pYKR+6y1VmmxLClrn
Yh33b9OirtKGex0czEUeDUk8CMF3TEEF4GUGw/QK3jvrN0gIyqi3G0+7WI7NhNWbSBSBba+beH3n
2Pj91QXspG+X7ptyT0F9QDEUyj/VjN2CqsLPv13cEebI0y0pMW9aZzMIeqrse5nipuHl4C7uqMU0
W8hBV4l8VV2lJr1bYs+4/JdI66ekMpbhJGKwRhXxGIEFr+0Oddrxo9++ncAEUbaZu0WzYtp3fkma
6HlNrPQ0ihOZYo82wDJaLK7167yEn3a1eN3oAEN96yfLELV61QCRgQ/6ZWAgWs38eh0YF3+7NJiQ
FwJKClYw1TVHuySnhEq/4hhzMUcJiLEj0PPSAjPEO2gVxceoZ6Pfx3RBRxSs6RUrUzhhRe65Iqc9
IH6fMnXicsXhQOmws2JDGevKjCYBMrWO/LKsCzzCxwRzVIWNb+Xyihr5Jz2yj14O7sKO6gWMmJRF
WHpNlzztx0Mzpn7nceqcmJxLvdlEsqLp9Q2xw40cUk97O3G5WtCrTe2KAfY0rArQ5zyC7yL0O41T
Jy4rsckZbIi0EHtw06TLlOuEeD1rwZzzNnpqQgFFn7FxwndxJKhd2z7wmwNnLvQobaoODB8bCKe3
+cBSdU+7/oOXn7jIIzNTBj7whRbB2t+We1CI1A/ADAZHxySBKNkODHMxIDovzgmlCq0fhgyUim8X
N5WUU53AJHQdX8uZXERj9+hnEvp2aaZnCyr4lRYYz1G5CQ7bons/F3SBR+lMIrEusAm3AOqCCPp1
qTv9l9/GnbgE3zevZYpvOW5yA0cPCPpGbfwcnDmRycNALZvA0H0w8LvOZi+rJxMB2DHfGpxgAK/v
wJxfdHN/0bbNh4Zzv8sPc8IyaFISAGV9pgrQqQLJMMswbtrX114Wd8FHIJCbTXt2cbA+negG+uyg
Cv0GFJkLONqCMJ16i70nwWtkVJ1nwezXw2Mu4igEgB5MQigY2DL5sgmUl5cu88PQM+rEJuWGrNnZ
VUBeuL80DWUXhFTa77SnbnhGsDMNwNAQhtt9nMi73a+Bgunxt34YbsBjIIhYEYzz9W7Xy9Jov3ub
CzqaBtJPcTuzIpHR3RKBLZUnnvZwApOgy9bwc+0HJDz9JThAm9O4DX7vEuqEZr9FBtxTNbhoo+oG
1P4vwkpPkzih2VUQTEhNg/s9DR5iIWzeimo6eAWmCzgC7erQlwpXlBSctRcgsbyCVkDqZ3EXcLT0
6RZEGhZXbJOHrt+ar7YJMr/blYs5qvsRaTwB6YvWdXqg8dR9QO+t9PugLupI9+FWVwRWD1tLwTZZ
kodZ9PSrn9md2CznJVlnIAJAGRBHhwmcuHliJ7+6gQs8Ku1Wb9OMxUVffttSSNt06+7pL87RqSP0
qZoKT7aoX7d8BVsxxgrpe6+288//tejJXOzOlgQp2ihIiF0S13d7A7Y9CAHFIHTeIP3hd5NLnFAd
dDLgN2DiVJT1fT2MuSGTV+sNJHRvEyNrRYfD4pwFRhoeOjAMg5HS7oWX07hERCAeRO1awyVljeuh
KEErPW974ncDcHmIoCawYyiA4dI/0mswB75sKv3st3Hngiu6CqoMFGaJQdx3X7NOvxqx1s9+qzun
aIsxq0wKuCQE4j5Dm+ZCq8mvXusieNpA4tKiQBNmxrk/yCbCbVG/y3V+Pi5/4+0uhCfddFrBz1mB
4dntUBrI1axs97S5E6hjLxezYSa8mMuZHnW0AQLL99ovO7pERMEI3acmQHmlbukt7jGXjPohspiL
aJRrE6yxxMbpuaoCwZwJnf3Qs+PhkhGtWzVOGQTXCsYSkJbvUY5Zw9Lv0eKCjxIJkSVV4SKaVUl1
LKPwi+z9+ojMRR+1G6t3tuFNXtrlBoznV6V9b3DxD354lhz+uStRB3T+H1fJutO2xD/Isjx5xaaL
PZJbVgVlhF0LVnantG6+Kd4yT3M7h+hQxZDXkZCXoma/yhpAMcOk//HfG//DSRSdbfVTUZUGtusA
aQaH0lbXr3pX5S1Opwasq4sfPwlzGYm2CM99rmCbKcHwfCRSc52NZvS7NbpIpDPXfKMUgeXn8l6A
9m1j3O9+ETkHaD2IKAaXO97mJMXcG//adosXHPP/Cmb+ZPYwBQyugV4HiofkbkGhLy218Lu6uEgk
kmih5hRdiWCy4nrddn6iQvnxn4Bf9K3D1GDiqEEQSgsZ8NdNoRCSkdSP4AfqqW8XVxXtKEZ30FAB
z/pVHwFFirfM5OcqLhoJmhFJF51TS9bEXyqxjhhhjAbPxZ0gXZOa943B4jU3x8bEN1y8By37Q4y6
aCTdzFUFalYQros4TnOVRKDXV2e5t9iY0DOpu7gku5VDGU34W9aqbW9HFSyHZJN+BDHQO3n7Zfu+
hXQbiPOLLbb2MC9sPVYRfeem+ycDOYHaA/RNuhEJcg0W9WTrbynooCX4999Z/w8Hh4tRkOB8X5Ly
vPlqfmZ6uIIWjt/1xUU/JUkZdNVyri3qaMzBUX3V8mzyOzhc/NNYhaU1YUULo9UdlBkv65g//ve5
8QeTuPAnwKU7vTHsu1FtDMCGgcrlwP1Kiy4CaugBdbQKtdwSgLWiU+RaBbsfKAyZ6q0ntuFgzAqV
ymLu+zsTqgcmM79RT+aCoEiULJCRCUAHlzX3LKkuUz+iOQg6vd31LqedGHJO6jx5mml3xxUEOPy+
pRObUVjxKUlQJt5qnYJwf/i02dkT8eDin8A/PmJUHyZZVvtcm/oq67Vn0dKFPdEk0IMNsPFp2/Ny
7J4DMOT72IS6iKEwTEDNsSIbpio6Y2P3UwAaQa8TmrqAoTgpFYQRWFJwDtIpRoJi1tPu9TXpWXb8
5xtdWA8bLxU8BZqxj0s3P+g6/OhnFOcFipdz0tMRcQkwwpMlZCpaDNsc/3vx3ydx6mKGhOgARwBg
BUXi6FMZ1Tlm4S66cfc6nykIzN+YBejsehlHEISy2lhwLijzBD1J4XVVhO7N29XNMCy6NPiiRm6Q
vq4yALbqqPMqt1CXsShgRAlyNk0nhicax1eM+DUsqMtYFKhpHUSJEBJCl9B/pB8qiEx7uqJTJsoq
XKAbyH9BVUlet0q+7rUfeI26mKFgA2ZZQEupmLtM582+6sOWLn7B76KGFDTzxnDEXU6vkCEy/Y1V
sd+ndCFDLIBkMQQVoH7S71D1nlpxaKn9/t8h9PtDmbqgIdlC+SyLse8oE3fV8JdK4me/lZ1DUzCy
7O35Dccbc0x7ugPmCIVhv8Wd0CQ8DtIQdYpCh8Fdp163RL/4reyEJXIsYZBsxMoZ+9qO6fd1T7/6
LR29jfgllMk6gpC0wJhXBjU1sxSLJ0UZhQLkm2QleTzHVZ+c7+LpE7pQp6mB3J3fxp2gnBeomfRT
hES4KAJsj4AOuN69ACzUxQzV2bJsbIZVKkoOiTIPamZ+CdxFDJmoGasIqk/FzqCeJ8z4OG3Gq20L
Fc+39iZ1PcY8hr0b09pc6xiyQH3nd9q7kKGEz0KZ5nzyiGF8bEUsX7g1pe/yTmgGiwih5QK7tF18
aER0B/XnwstVXMzQuFRzFwL7gHxi+zA/K6/dcEhUz36u6OKGJgilzzIhSWH39T6Z6mNWc7886/IV
QZFnFzwe0ZKbA8ii7/W3OravfmZxonOnGfqp0NYruqi+X6DwesPDnnm6ohOeyxCSjEAPuYBM2D2U
ip/P6pte+3ZRQ1SWERlnAJsXIxaSm2qYr9p0g9ig3/r8bRRRZivKSkC/0ml5lVFXowPdefqKCx7a
oV+ouhpoxK3kxRBX9+XqR9tGXegQiF8DlQzoDethia7ZDM3JMOnsO+F/jsNfux+UOfFpAibMqkfg
BKM6gXCpjr9XUQPdPei9155f1jlB63kEoRM0QTBPv/J8SNd8CdL+nR/wh1sFcw5RUtsdb02gIIgc
krs+ACcxBmb8xj2BQHzrND234BmZYR6Uz26siL9C+1Z57twJ1ClkbdNM6IBC7I8fiOBXkAFbjn7e
7gQqQf8Twsq43NoJuvE1RP4SwRa/UHJxRBRyGrwm5wkHETY6b6EQ2+RztfplRxdJ1E3T0g3RAMmH
uTmRqnved79RJChiv/2eegkDyLmhS2lKLvKq6SAnZv34VakLJBKdrEIkXQByMgstOrlPx4k3nl/0
FyDRRrZlTSGEwVIoAo7ZA2F+DXP6C5JoQHlYiBDlMgaZRjjmP6vxdBUnPLthFaJaAQ/poLuW77IV
0IkO/BqglDrhaSs2ZBtPkVmStc5j0twEZvYjvKAumEhB5NJWIWGFAtH0PWQ+52Jk1egX/dQJ0DCa
5phCAbBQkRlz0iz3/TA+eQW/Cyfa1dZqMCkzoOTsdp3uBtrIWzP63QFcPNFA67iFsi4ccfwWtdlf
kvtpj1AXSzRsilXDcEYl2/KLZFC0nbbaj4yKulAivD27ARKbqJlVO4CyaWPH24Bt2Uc/mzsHaaaD
TozoD2G8EWAWYuglWIG0XxS5WCLNoO+myuHcQogvQFhazO9OgP7h/HRJgErNlUTXDI/QmZZ3e2e+
8rgUfq8iF0kEWWdoOM+4i8bzEBSkn39Mvdkv/CzunJ/DMkEm8qw4OUMWuGjZACFbAxFfv9Wd+BSQ
KYa6M1ZX3XQUbWJziEf7jWfTXzBEpu4t/kHpaQ9N3obx57hevNAyENh+e8T1/SwyNuNBpw25EUP0
hVfCz+IuBVAISaCMnuuIYVl+OC/N6HryMrfLAJRB65OYAZncbBl0ttu7KtF+1U8XPiRjxQK6cjzN
S4gEb7gKZZIMfm7ioof6qZuHfcCcjRLth1INd+t777hz4vjNzdxl/6mqKWN7u+Nm3sSkgDwd/TpD
gjrL93rNXvys7p6ffUmCAE+sApCHq3KKRd6gDuq3thOeAVk7LboaX7QW5lGKPbwAHEq9c789e/Pv
rOOEp+oGGpcKj3NZbu2t0mP5QscFAEsMWgQyz2SU3so0CX9smsWexSkXWWS6cmmHpcLTeupu93MN
pgTL2Ts5Pvv9L3KhRSOLodHW4FjF8DB56UbaRUWb8REzoRt42Yph3WiQq3Gf+kNZpgkID+Ng8nME
F3zU2y6bGh7EYAuu0gO0UV8HQ+N3vlXyh1/mNGZIg5HipcO30hH71I9GHMKw9KN+pi75UTyPMsmq
Mi62aRX5nibRUWZz6hfeLgAJjfWgsRZOTFvykOg9umR2SPwSkws9AjvzVmYGWx/seLVo4D3L0O/g
dXFH2wZZ+iBszx0fFJjgrusj8MLyHUKHPwSfCz3CRD3PdDvxYsNggyoaHvKPRPRo+S6mgSQnjkwy
nFIlLfoeMxS3/Y62f4llfsIlkanfoBWJEk42JxRiIUmQ3Zahmoifo/6CTUI/EkIeiALWLjpXOlzz
IBR++dCFJu3ZZEhayrSIdRe9LMncPjTL2LZ+nuqCk+KGVCJo4Ewp5MCniu/5pEPPVpmLTYq0idaq
gmHkurZHW8fXuqo9qwkuUxJjQSa5xeJh1g4nEnRfzG79cEPURSfhjRWMS3BObDUvL6R6neJe+V2H
XEzSAliJri2OgzKbHnvRdQ+hIKEXBg80GkimP/n6dE7uTSUhY0oW3D0Z//s8h/PfR/MfrhahczRv
fWilIBnwffUwf4UQUUtyXMyH+GggT//833/JH7K+C0uahK4FCWAdEWyvuECbPFThk9faLi6JTBgj
sgvSMmGjOHQNgMlKUk9vd4FJjHRZv01InozGVd6DQfI0Rl37jvH/YBcXm7TFXcMMJKxwc1m/RqW4
BUu6X/5yqYLAKBUHHPQJxbKFB7Av3/dV4vfod4EyaYiecx/DJvtOUBxuqghURJPfiBJ1oTImmfq0
l6htyT1ec46XeWj91HoTFyvT74R0pAVWJjDTC/gMH/o0aN65s/3+WyYuVKaDWvw4zN25PCwCzILy
oinn9woW/+aoX++4IJ1+mwL2xpi2WRKgH7qRd5dzRdY0D7I6SC46OckPipSdzfsMGfTA6yb9GABB
uhxDCiaEfOhEPR9ngODO/z8UlE6rLqP3OAzC8N9D8dfdURcGV2V8J9WClgdmkHh5W01sMnnD2yjI
ZzNXad6MHXtqqlnUh5D1tL9Ufbz1+iJazLzsubY72HABjGptiP+2YaqjTcL6qplT+8M2Ks1yoKfF
saqy+WrpTWRPNQ2EOWqrgEa2kLifQbM+gy6OroECx87cpHnJdPfa7y3jRbY2W3ds96UUh2hW5Ve6
WK2OjRDrx41oUd0BfpjOecmHejhYu8xPq1329EckurIGAVYrxmvVd+uDhaxfct/WgrNbkHHt1e1O
IcpwIwJVV5Cx3Uf1iu5jut7Yte37Ll9Daso95+OoNwihEwgCppvpQBsJASi+nSCtvQvgY/sQAMJY
luYSMq2iuehXFMA+TTay2YW1XEaHcRrL6iN0HIcPXY+H38POqZS5iJlqrjOStORetWMYHzKNavZt
0Nfd+oGOg9rivAYtDkUCC/sMRVEJtdbuIIWMl9t5zLbm7zWMQn1VWcHmEENkbGwegxgqO7d1tM9g
XQpnkvaPczJXGm3bEDDtPJrXJXwcZ6KmK9zoK553W88nKP5Iu5+gLgvR7SMdSzkVSV319G+jgnVI
87GdI2mPE0knzsF4LqYVigdzJ7Jvqx7K8AeUFsbhJU6BfLrVkq7qIUjSILsZ1yDrHma+L/gAfBHl
nEO1eVH0gHF9u583iTZed0gx1VC/LO1M+4eqpbxNDskAyS2ddybszS20BBh/FdGIxtM8ib2sL1sC
K2NGpKlOvN7LXucMKK+naqbh+mC6DkWIVNVLe1i7VU3/ZP1ajnNhBgVu/3gcphsgnbmJcbsG1oVg
3HlbnlXZoq8AkiYZvsiyjqOj7it+HCdN2mOwdyG+Ok0IVPpU0tcHsq/tjvZMZ+6HNBruq6VJQIlY
ddnnMuG6ugarz4iX3lRW444fFLQSb78h6Q+Md2fj6IseVgiPcbiO09EI2nwie99PF3HWBdeoSI4B
yrR1Rwo76uRDOHThleFLPBxU17dRHtpuTk99XAmeZwnkpHM+SGhkZgkt+3xZJGrTEvIOn7tGrTbn
Fa/CvAvQrxITGS84RDJOoJBLP2P0Gz1bPe79QdWmkcekXEebh7zTF6Ne47/WkVmaT1RrAaByw9cj
tI6r+ULTJP6nMUsAJdSWPadj1vdQhW738kjTpOov+0GjS7OMe5WThWYvsaXTUWVs3U4T6E7q+63K
glMAZQd1BXjh9HkYwuq6mev6SyRC7EoI0BUe5MrW+MpkZdM/6QASXoc6BKfOcZfdkOWh7rLxcbBc
PMoec/L5uJbhh60UvD5OLSH8yCRvodzW9Vd9tuvHUgd4rFkalMvRqOlJTgO7tCkUto5bnK7jKeiU
1SczhnYtcHumIgfVxvx9rFRM7kgt+joHAmVob6puRg+tx4DYeqVa0R/GMpDqMt5LNRU4c+10B1Tw
leLr+D3cK1inq9rjFCxVhTwzxFeiD82rqhP8cXQsBnNo0Sd6rDGNz/OIWPphW4ZUXEN/iQILULUT
PcXJxp/FEIr5Jpk0RoHqXq/iNM97E9z2sp2nS+jNbDdKQi455xqsTIeliqP1QxS34DiMh12eutFu
G5Sfid0/asW3ixQ9ktsmqVt1DGMMGNMERY3bbGeSHDZme0xL9mK6lWxl6se4SpWeKjqnW54JPkZ5
0KtmexyyGr2QKt47/DvBxDI6gIKHRbjSUhxtpxYggras2Z96Wq/xETTCmKwj87g/JegoBJCYyLT4
PGcGVNlQxFviY6Pq9a4EuhcNbm42Waw2iu2BN6CCysXMxHzRSAlt25zGi8xjTHrfhHEdn5auHV8z
Cy3D1Y58vBwEEL3Xo7V2/LB2SpfoOQHkyx51b9v5DmdRSe8mk9mPNtNhcwp2DF5ftDwA58JBDDFk
0SBSw35UKZswP56RuMQ4YCOyazmDnO9KgZ1XiLythlgfZwMWrDuzNFkDWaiQtDfwqOGu5k2Dsfa1
q9B9hVRPYYc6XB/VWSXtIaZtHx9mocO/kxTMcyjndRUo5s+8KR+5Toda3sQVT+kRNJikbMC6YcJj
k3BSmL760erAvKJgvx8xjAJHr7NsOAQpuOzwPEjSR4me1Sc29cu3bJfbkIftnGaHMivplW5iDQ7+
dbtLJjI/NW3C2aEfQQmoRRvfTMuyqDxZ++4GFZvqYDBGdwi1JFfJpLKbrd8NOa6cQcmQ4w+1n/VU
678TzO9+EL2utzZPSs36Y9LD758AEJuSyzHeicq3dCL1qZUiaw/tKhd6HKKZfQ7LjKGyHphtPyCq
kyDvo3kIXxFUc3ncMhEMt5Xca1DotXt/ElPZJBeAWbU6h+tNNzKZwIhO9rC9qmMICB8CPidDDuq9
9LKv290cQEUx1pdcZOkdVOSGOe+bQG4XtG6b5DpullDPh3EbrVnzkdgpftCiTpPDqiBYdMyErB7l
oNlw1NP/4exLe+vWsWz/SuF+VzUHUaQafQt4ks7seUqcL0JiO9RAjdRA6de/dW5Xv75xCjevDBSq
KrCPjsxhc3PvNZD8QbPemoikMx9iW5ghqkfYgUV9EJTzlVeEcoxzG5aHpjZVdXJSrmY3yNKzd4zR
dYwBx0G7j2ukIFotOd8q1XrNPi8KicrP6FcRdH5eKzrV9bYXorBJKDQ9lq4p8p2Cf023aWaSJyZQ
Nub+hHTKlqL5NMHdeIoGizMgWqh5NqoPTzkY4RG0cG+KsoORbc4LhkgPCk2ZZI4qu2XIOCKHzZhG
fKE4pCeiiitnsirKSTkTeIFP+6HEHULOVEa8oTzCNzVJH6bXbsw/Ly1sg7kTfO/ySaEK0wboefMB
59joF1D39Bxw6bcDGStxTMdM6HhyrR0vh7VPpziwGoZKbZd5wZa3HeilGhQ/NkZIYvR8oKSWXWyG
qigjx1ZXblsVDN0Vn7JxjIeh4nrfrCU0hV0eZvI4SOQjUde10/h9YUaEkb8aWPtNSMLnxKazMknX
aUbinCJ3gP66I/0nlaWeTTqq0jFpNIw68ULOPqBO1ubxCvHpCyT14OxzkU6v86igT9P4KcnjucRq
OgWyC69QkV3TnSeQXO1MY8XyEPa9EVjLbCZxrYeluumyiX9uRcuwRxavQYYSpl4XK0jQVuiLsyZP
rIXE2457UCHY8jT06QFekCZMuCJa32lwn8hVFYpVRkgH9L6qqccwAhUbrhTDJSPJ5jkN49aE9NMo
PVei9pYHZb33RrhsRnWOvDUORV7xKwOEQhaXuQXvZnK2vJ7YgDZo5kPEIQpWQPX2IsxKc+oyRR9Q
m59kjLhZ7ySj6rpwCxmSImhze7fSfr7De5NvXKUQRWwgepAfyAovlAgitWp6WadFsQ3cvFGnc9Uw
L0khcyufQC4O+n2A2S9l3Esa6m9jNcAZdc3RpY20q8MHoRpXQNQ5C8jGgyluHi/eQOqtrqGum4z9
MC4naEyNfezrmnWJGaFkFyPpJxe5rt2E7Nea+lRB5+oTlFIUiZp2hPZk1w4OwqKydV9DVjuaAWQy
z/XeTgjQe2uGutnYvgQ7Du86hfCXL0QGcCSO3s3IO89cI46X7r4ZwTE6rUuGuypzS1kdnAP0Pukl
PJuS1NFVJXRgvh+vNOj8fT4zhXgzsQyS3cOwDHu6BrgGzgXcj58w51yc4CRe9W9tjSN0JwJ/7b6W
DPSimAdUu5tFZAu95ZM3ZhvIBKUqqQtSbQNf0s8No8NVxnH2J4x2o8BtoRrAf+AgFSfG79I1Cetm
HPetdQVPlF/U3iHMgLa7RSLKxxhGm3n/qKq1bS9LqL0h45pqh9JHNvRbgidf1emKBLOqMm4eCyaq
8aKogeD97BnhN58nVpHgmrphVvuFKv4wccFbrDPTXjdTL/J9D38fkSCtpmXcQe+/3rgxrFkM8gMJ
3zgHtrCJcrrOgP0to3fhySAdjn6Ltke8ms602DFts0ZdIUIgeCUgd/KIVR9i/CHg413nJE29G/hC
IR0oUg87CJNdZIEBnQrztOULWWa0TiB+FtFgGAn4Cn7/4A8mwKIDb9w1z20zFvNLCBHK9GUoU7q+
hhNWrv3OGDYqOXs1mh5X1FAFaTwaRsZokY3jG9udLeLyPJxPY2n7IjEOp1dU9hqXW50P+Ve/CoLP
DgZe56p8q0kAu3iJHYAu0ay3Y4Uzc0m4h/9NYQJQjrM7pf7cNcsNhcNltsThxMupTRALshqTOipI
ohS4NDUJKyxuL0O2MMjyoQcZbiDza8uE5+ViY/ggMBIBiaNbRAUHlZAJl+2nqQTpHEVoUBMrmSBt
JBB7D2QKMHCkJrP4nykruESm0VAv9jOT6+uJzly/Icx2dTKHWEvbbOykOigxtXBbEKHrw+cw65m9
GzNUCO7qRrYmtiKoNW4ZeoSRsOEIfhJxNN0ISnUeAuA18PUS0xrkpxW+J/esDvJiRyc+ddee5ZQl
EyJMcWyabr6HASocW9t6zPzbNi8nZKeoFZC3UXCfbiQBtXAPUNO0xj1S7uneLpZMkViryhwXO6fT
LrOUo821su9A9swkmhvtvhKQCO7VqEfQQbzW9lA2HXmdmGb025Oc5/ytrpfUtpFl0BZDCt+UWIUU
FofldjZEFvgrFbT+bXtVtarZYxOOnzNiUhXxaVR7Fqzqe0EkrqsBMVLEC5oldsPLXJrLAbPSFlHZ
jahSR8tQNSZai5ljJsZV3MD9GqS3ZfVdRDC9yWwHf0qY6NhNEA6sPnG06zhyHxxvkTa16AHgNCOD
9LDFoQfny5BvWQdN1U3YMl6+OKrrcQNdUevD3jCjIfYWEuy4bXv0VQaPgFzihBHXLIS93Y2AY1YT
c5Sh63jFJdkk+TrY7LS6XFjEN5PxCGBpkMRz3D+HA4cA/eUyjrqI4Co1qwvrLz3uUF7DcxvBVTb4
JIxVr9x5ZHgm1Fp3nUkw8bYo6kJUljUixZ/gagEnMKDTsjiAEf0tHtGJi0l5akAconTEkENFDnrC
VVeUexLMFQzTR9UEPIZ2BX2iBJWnyEFq4r6kElUZWLqkuGm6oFEHnDegE/oASx1QWW8CGJuVPEQ9
BxIMMfG6PgdUAGEOQi+TwzUgaImfdGkDHNtY6S499bRe4UROZcpiXPHU3Zx1oYxIOKs6bpXNPwcQ
RTsMTdqzWLNKPaajAlq6a8PsodNd8KkcZSliSsr8K+hf672CTQRecsaBjpuPH0ZTxsObYErzL5KM
hibeXNYHfMlywxfubRBYy9tSFwNDsuTmKh5TZXdCu4EcqmIBgtpXWBpxWwoYlhQTjJC2K9IAvYWY
dqtxzo1wn5pThMyj189Ndq/PwN8vbdkizWHoxPjfQcvV2X0FeD1aNBSnFOo1CleHPEWh7aoMB3Nh
F0E2xehBxifHcHSbvi9KdQdRXDLH0mOIuilOrXpM0D4XadKPSO47LDCPopTmmT4SDlWkeHVZBdFp
VEcikbtNGTZXTMjlcWbluNdGkeU06KbuX6wjKQ6Lahj00VtsBRYkUTkPp6gApebGEc5NHJZd1UW+
5J53w7sluxx4pkish1YeVuW89GBrB/3vpkx1/lhpuOfdpCr3GXJUOrl4zLW+JZLBgSm0Y3Ul7MRh
QGLSZrl0uFQfeDd3pyVl/hjj7gSVIZHiIB1wJStvat9X32hlTJ6UEplJ1Ig8vOdwFz2iFd5Cxmqc
emSZU+6eUKOpkUF7ILrialM0w8nrZYDGbD8vn0gzz4fU61cemTAtrtqpqb4bKmVXow5BES3SxazV
qZpw4TtNvQqLaFzp6OKldLjni9p4EIcSmLOdKsxkswgyOnl6L4Vu1ckrvPxo2tLMce+XzjuydBxb
jKYc3mAiWOpIjEMmI7r6S7fzITL1PCrnphh5XHqds5ld+Gl4O44ZwKMQvFMuQdhcLy3PW3Zh0OR+
A5Fe3ioIEDwvCpeLY51Rk+57aojYET9Yxh1sXvohGro5vxOgJ976Q5p1UZ/K5Rm0RfmZ1XN9LAde
b0g9bZcMtRZRv8wcWyLyrZ0/o3/gR0DHIFtDtx6RsyFXGvfLa476N7yzLCACmwnp01NGV3focHbe
gkNjvUMVOJRITZDOt37I1uNkpcijJQ3NUbe7l3ado2GB05nzyZzI3RBCWiIOzpXgjBb6nhmdfaYK
iytXeQ3ski/GHbwjQcvrAV9s46EqMRUFbIiuFm3YVaDX5WuKIt9jJVJ7vbThQPdhTZ9CskTL3H8X
enpYjaEoLA9aHwuxli1KfiI7iS7LDpgYL2otTFaAo5mrJRlsP1cRhl88pt7qpiRA8tzHo2dyYIVQ
Y/vOVwjMYTdw1KDh5Bjehbg0X+fhqK49XlQWp86ibUSxbLFP7WJuCzK7abu23C83Wb6g7joRv3uG
iwthOLk5R3W+8m5p6A0HyskAa5d0rl98sS5vaplaggLkIjocCZX6XkMJ7dUXU4GPBt1Uxiniboq6
B0rzqERm7J5pFKhBsZvH547VFYvmmkPMwPT9kCZNKIs+YlqkDsnh4i5G5/IiFqjPPwAFwx2UeLxa
41Jq5y8oEbb1dgo69YaNxfZBsF7VHq+uwoKWl3ztpzIKWj5ed0GoLxGu5beyghn5L1AX/7rZJN5L
A0DXebCtyAGLlxM7gLu6xJyHH9PBEe/FAQxBaYOVNRAjWOLehHTLMO/5Y+1a/mMjS+dt3k3FuXlI
i30xIRxRNn8MS+mH79BF3eTnjYVp8Ma58/pp4Ryer6P3IS6C/573TXmzZCmO0Q20Nqna5wFZj8yi
E7r9yND474nfQKsXKHgDUjnPwR1JL1hYfP7Yk98N+rIUKLVkK1BXvo1WHdx4AfvQSkTk+nE+0VwC
4aPGWtE6/dbO1TPt1a+Aff96lfvvKd9jLU3KMzxb6PSTVWtcyI9Z8PnhO8xgbnMjCodubebVX0SF
PpaevnxosN8TvjniK4cyAATNajg5iDngaIK+fezZZxTWn5AgfOiyELdCkLIr9raiwRJ21H2sgf2e
8I3WEQgx3ZmeKb1vMIkbEqqN/yEQGgq+P744bjau4gIETajfFEmBC/QTWmjdhxAJ/nujCO4vKCDa
8yIcaXpBUapo+frRh59X55/GPEMUn6uyARhztFfBUsSstR+Sj0GG/OOjoRWJwnsA8pQ/uCeUFuGg
nn362Ep5ty/VgF6ZR0GcSvuF3+Rl5kfzqsePBZT3tG+0RYNwzTKw7D20cubOO8gi+5gCExoOP46K
mAkJA9JCuIujNoveBaALuFd/aFze874n7VK5Qr4L0LvwaerQk0KB7oPPfrc7KwdlflS6AS/p2d7I
cWNq+rGz5z3vewrWLpUKr41a7nauiy9h2Xz92Ii825o95DMhhI25lHxc45mXyz63dk0+9vQz7uxP
u0ctABboFPKOxRhaGIb3CYUpxS9OzDP65Wfcif+e9i1Qx4FkL7gwZh6RO2qewki1Jw6wC96iL4yy
VlG2+yqg7p8WWv/x4v5TvzU3//10+4//wr9fmhY1A3gzvfvnPx6aCv/5r/Nn/t/v/PiJf+zemquv
1Zt9/0s/fAbP/ef3Jl+Hrz/8A5a7QMneohm83L1ZuCD+8Xy84fk3/39/+Le3P57ysLRvv//20oz1
cH6azpv6t3/+6PD6+2/nfOM//vz4f/7s/P6///Z/zFv1tc6xpv77Yf/zibevdvj9Nyr+TjhoU6Hi
CuYc6szZmN/OPxF/R6cuYGEgOSE+/SOZrAHszvAjfCigHI4THGc7A138t7/ZBpe833/z5d+ZFBJG
ioILis+L3/7nzX6Ymv+dqr/VY3XT4OZjf//tx+UhCSUsUNTHlwRSKBTnflyDq0yrlg9rHqdLqiEB
aIN61tGADkuBhqcT/SVgzO6FOiBZ/jRG/3yTP3/zecf/78L845sxKkwRAQpowN+TnuRsy8LTWY6L
IdQrI5kR8q0LhlRuIK6yjEk4o6p2GNVQvoE9AmzDX3/9H8DKH7+fs8DHTTZkMkAP+V0oBZiutWCM
IU+QsiG4rhqfxwpt211jQXeDj7x589lSs8QDKSPOh5Y2u8ESf/fXL/IjuvQ8DvzctIF8JF4Gy+Nd
ZISfvOkggIW2bLGKE+Fl9tnHsXocM/dLAN45Xr37m6Hz7LPQhw4+D97j3WEyNK8TLPpiQLf86QHl
XJWIMi08lGXgLZxMjfiVa+zPCwx/HhPIfuGcy4FF+XGBWTc7FPlxFR9WqOXi1uxEeQDrMqxgQOa5
Xe9y0l7J1ZJv//64+kGA8RXwCuTv+Uy2DuTCWrQ5vDrtg6vAFWlxRK0ThS5P21/Jrv28mn1CBGch
qm7Ak/00i0teja7sTVwaI062sq+ooQ7jdnUQCJpoufWWtY8KM9f1L/bRvxhgRJBzWR1WACE4BT8O
cDsOXIFyX8WlC8RpKly50RMlidHFa9XT8FCe19Vfj+150t6to1CGjAbIJ6Xvv/fFQW42BoZ3VdwS
Qb4J2mClFohUv/ian7eGTyRip5AopYjgvbVPzYFDZS3U+GeB8BB5ZWajtB7X17XOql/pz/0BFf/x
j8Lw4WtA7EbsVe8DggSHoe6gWx5PhV88yalCM72iZNxRinbOBgwpv0wGk2WAnozcA9p8GAYVL/AN
2HRNLVBwyer5Vzynn8dAEoYoySgChWJ/oF7/lCSU6D03Q7oAjpd1fDmdsaxxPYTlfJnnWfhvxyIc
OBQRkeBEAO3r3WZdF+Jn6JghJsLX+DR0JEcdm2dwffbn9t+qcpzj3vlwg5+2QmRAxRon3J+znwAR
CLUOKJXP+RjueDFjDVVtq39lr/TzzpQUUT4IKcWskves/SGlDmejBmBsrqfLApXu3TrPaN2t6PNE
gQj1C/Fc9VClHrpCf71Pfo63kmL5+irE0YrD5l2GB8SbhiUt/sZMMpxuY74uEVuDHHqBrGDl5dii
nfmLg+3nvSklGtpMIiqonzcNkBQ6qNMAxnrAbNx4KGM+IfL+ymLvp6gTEF8hBITnsMfwf3+cvVEW
IF3iLwbTjno36GSnl2mn/GOZjykKsKq9p2cQ+V8P5x9UkR+2KGKrlCrg542Kbz2P9582Q9N7k8cn
2GUpE2bhKQVIa28qoFdLwB3UHqomi95NpTLzBn12LKjFBPoV6C4gCyB+Fh7Q+iv5Htaa9FceE3/s
jR/eDRMdhDKAxhTzf85neIMuzDJ5S7xCdX8HQEgx7XB7ALqMsklFspbFaXB1dpNWOjzjsuuDLSaN
bbyWb7kM0RsSTnQN7MrH/Ff7+qdNIIlShABocI5xwXtW/+TyFZ7l1RoPtFCf+mGqvqyhgqwC/MPz
W6jCeeQyNx4WJvJEpIF07R2DohODUjESxE8CQnF7NspJJqGGvo6U6Txv/H6UOrGmd0vSri1CcikY
jMsBY546SD/OwORiGgOXAFFevjY9FlM8MXSFt4tTw4zbWsXQ7wQgH629drE2ItqRyzlwqB1XtHZ7
mwZFsXVNZ+ZtyxR+jy0slBtGSjQHlhDSJ/q8t3pSoM8JCBxeIhyHO9fT/AbAwXoL/ekyi1BMNy+g
ZywxmefKxMpVmY59jAmq4N7kbtBI9sYoQ0vuxDRMN6KpnZARDWulyuciKNxVTuAjv/nrFf1+XhDV
kceHEpNDQ4r//nFBO1Oi2zY1dexdmWkLzRxuNmiGBb8SXMKN4V1c8H2O5zOJdD/kVKj34giFA1on
7DOAXf08yL56zAt7NIuWxsYMuhpNtPZoS00wmoevLZwkkmLgNyn02qKUpHDVs0PPL9CoEVeAEYAg
oIMwu1ntujVldsEd+Aw+Aw4vAvXNj3GmpXdrWa1dwrHxsk1WAQsI8SezYzOaCwA4rP0WPtdfVgbe
WVSt6AjbGXYhQNiaTe5a8nW2y75xXfGZ9KXuI5WW830OzJ2OkPCoSGE0bZy1bIos0HNFEnTd7Tkk
5lu4BPl7kH/bG4Da1HSR52WBXjC8KXfFQNDDGFSG2K/HlB8RD2SCQmoPjoWUNZjR+R/Qu1nJWyg+
icvSZDErPRJsx8wjfZKGsFjeeWUb7LJscVtfir4Bvp6un7jOD62P+tpXTDqNfRsIlnSZM3YHxoAP
eChOHmCeTTU9AA0OzMU62ti2pUQZdCluKfAbWTTgLZYN7QIv2Ier8o6kWpukQK/+NiVLe9f5srxn
LKvefDvaKgqB5kZv0AgL49C2cLt01Ndj2HZ81wOI2EbE2vB739K+wVbzxOcUmKIlboCN0kAlOhkP
3PIx6qUbbwAI6W6pmMwhwDq5qLtUHL2BbwOoPGx77vgJgw8yxeL3cet7xS5Xo+WxByZHv9F15w97
QsVbli5fvAKsv2gY5/BzjxV1B+uGM4B77EpgQMFrMDMEHQbS0f0MkkxUm/RJ1DO76QFFiKaVvaK3
V28K2MaB67R6dI6bZVq2YX+Weta+ZJdLFQDuWwlx14ZA9kfrCNfnaCpA0MeX9d8dUEEqbmDaynaT
Gml5ZdL2BWC2+7ywKhp7Ni87IIvQ1gVUEQBM9OmfgPAGTCbVDJjcoiW3rPB1VBDhEk8D3qHz9aWf
J+RjotCxnXJQdEo+3knTDhvAa7tdGlYwi8T1rdn5TaFimJhiNyFqWaCbR4xg4XlwkfW84UgBtK42
dVqmaZzDyvOB6uIhYyk66ri0mEPZE54lVZ3bHQtbUWzWYTGfIJm4YiRLAXB5rTWOEc83sQNI5qaC
SerOuJkkkBNZL/UYuCOu2QE2d/48oWEQQcP9PuWAzg5mBkyDbzOyPvWFeCpwc0Sjnomo9+oDlOTd
ZsY5DvB8SCOWzW0CgFa5Nd0IBaR1CsUrVG3WDk5ZAzWJ5bW7bhs7pRBe0EvkSp7HEF9e0aoFBHot
Xb+BK6p/C86dd8367KYxQxunTPMYPeHHWgh6kKG+h5F8dzsuXf6aTUF1qBtzUQz2IcyFToIK4NRe
fG3d+rWUvQHjoy6nL8h2XkMfh5vzpm9Q9fM/FyBNYT37/sGtrAQwoLqDucc1fOnrE+l871ORrtfC
yTkudf4MfFlf549Kh6/ZTMFEUstxIfoSQUpHcpw2crC7bqVdEgYdAHPWfwbbaoqNYNcU9NN4EO22
qNdH8HJcXBF3Ao71stapOTO6HrVH+U4s5Xc4QSetYs+haL+RLH8MxSyiIGiCGOoYCmxk4J8AYQYC
qV1ekN/dOY72KinJ1rOofzDqlXD0aeu4ga4D5MT0RYs1ZrIUtA9616VaxRkO3osGAJyetkPEoOMZ
902hkyyg18ZfMEMrQBVZoS+QfpooNQ3KPG3AkrlZvKtq8GfAatBzpCjI4xuIOMLKhSRMzSDwVI0f
ZbUXw8ukuapBQ45kl6I1z1uJuxDfe3UJ5QVePOg52CHVWZEgiG7jsE/GHLaVpkWvnmMPqbq5LhcS
hwPQMgHL31SW+QdkbwIcoI6hEVdQ8Voi8YBqWuW518GI4bOAzvsxxT678Ju1hTBpuaVtjld3Xrj3
2um6tIDITR5z977XDzGt6kcC/5lV9v2mD8+XDJ2PMQBbkWvXA7KJy9WiFx12KNettE3MWSockoen
idrPdZkebW/SXe7qOvJ8AIZ9FItQzAljIRxPdJ9nm3ZSFmBe8yhRUqxinxJMTCUfunX1EmDoH4uB
bj0BEDvyrwhVCheBtXVbFupFB8sUI8bqC68Tw6b1shfLdJ5MDBGxruUSyV5XMRplIgkZaHhF276w
rD92INgdw4E3kTP1dwUgaoTvzr/jepjFPrzfYEPaZK9g1tUnoKCrLTr05t4Xg3lc0w6TwjJgmlpv
3ZC2Bs4M1m5JqcvtWpIdsuZdOwOnjjXxxiBCilWHosZol/wyr2po77XLXUb9PZ2ne1A7LoaxvauB
ZgWmsoN2Qi5iL5ML+kDqBexpvWkyww/r1DPUs5ZiE+RpGdGu36TGAdw35FcrovNd3013RIDrE85u
FwRL7DfukncdYDKt/whs0GWqQg0EhgaYPjt2nrgAyuKWZR0C3ThdMR8gKNk+pOuEjBNViz38WL+D
LQHV0Ha5yDRF3Kjri4mdQbk6ayKQuL4HMFdaMCmMn3JeN0hV51PZ2CBqKsZiZuYLZfWuq5o6QpYh
ofzibnmN1b+lGMjInCe8Gp6lnmwCOvHOQ8CBg0KdlVdEAw8CqEbEwrp+BMnmBTcbUJl6O3tRyZox
6VH4w1pc/TGC4dhVZ5fj0EP0lY/hMwK4iNt8/ZJOkD6MqMYhzoMCeYqnL2jOyCVMPdoIGPu4AVvq
dq6wKFG6AGixNEuU5SCl1VMKYsQ6eAlElNIYjLvtBP2njpS7TGUgLyz4nSG/KxmAKi0aS3HfVl8B
AJMxRDpfSe4NEaoB4VaNQ6R8GJVWftYDqMqva+TRMaDuD0HdXQSmQFGGBQCChe1XPdMThNPddZkC
LSa0T5OC2y7xFu8TjNnzS1MtMh7b9Ar8z3RDUWAwVXkg5iGVep8Cmw7kysbv6Ckn2aXMCjgv9ziN
63qM59QjUQcLyOQsBjKZ7jWfspdA5gd9HtssWB8E6eszQlMeZgHGu616fKJCGa5nwO2VWQtdzTXY
tVm+82ZTbEXPbhTA54Lcd8JPt66zu4B7TylubXMxxpT5N8g0tiRcp8gv2wQVjVdmpqPNm9NKvB2Y
O1nkQUoqAghyq8tlO0l1g6ryI6nS16L2twI+sqgcnUUaN00j72dRXa8WkPO1Kp9lvyYdnx8blSN0
44S1Dd34k+9vB9aXW67MDeqnZuvgcL1hFZ/jDm5jqIHlKTJOTEcoaNLUhb0qihkJe2CjOkN85+m8
Dx1WQV7zXQZCb6Tn/r7r7Kb3vHarUE+LBLBqEXqUT2RQQSQduTAeuWNaXkE2FcxJ553ACC02hpTD
MVi4wZLys6gx+uT5eb2DfjgGaPDqKvKC8EuOas8mLZf+fBQAYR4uN8BWnFZVX5SBm66munmRIAKi
aQlnmkYhI0c2/UlV3Y1U4LGOa5DtBcuxaxSO7mqNeuble76k3mOOW8mDVuG3AKi4OZeHiXR3KvAe
ROrFg0WB0AX+91yqCddQQHImKb+QEIglNJDBMpYdjc5wuFyxOmY4BJBiT88or38dBwUudC9bABLU
QwCmb5RRtgV9aN251RVHVfGHUqv7LPMkyhrdLfo3t1K75oow0cdrs37xZ+/YDy2Ls2DMEvRl75yZ
kDfYNN1Uur3xgL6PbeoMKqTygCRttxRAgAKkLdD0ECZB0fw6T0HwsE3QbdFuuW264lvZj+ASedl1
A54v8r6z+bOy3XefmlsgEBD8UUcCc699soRVcbe0rw2fb2kb+odWLfzRo0MVsRmUOpNquPUAJH2E
8tM1eulD4jE9bYUuKrBwl0pGKuu+gl1xwUx7meMAO3arlwIHT2DBI+YcnFUEjkusu/UEqtHzABNW
UGMXxDmkIytC6IUM8yZNKhrU+zRrXryhdMdhCIcYjOPrbkiva5sf52kcoxYal7u2GXDqLNLbeP4M
paO+BdpJZSxuSlpEhK39puBBmhTQTo3ConrqVruXAIwmGSJLRKBus1RefQGoyhqh7pGsY/3YVN7b
Kjp1Axnd7JIosBAb2bFtlWOaIefhbUCq1JcAtG9JmR6yme3QGPLgw4gvDoy3CyuJHaTmdAfAJgDf
9VbZ5UlPw1MT5jaeF32Qst8hmiUEGnqRdfyiGaBqAtp2xNruAjykTSgga1ousEkDYpug1ZLdjaF8
aArnx2LtbzoiPi91eB2OfD9WhB4AFx1AnANq04zzptD20V+9R5p35NSp5nZW+q6jzV0FeasIcPdn
MnU7XmPfrcK/mEzjYrAWjr0Ij+sKYmDXXoJYhWsJbjA4qrfZ4BCjGrn1x343O7dBHeNg1oHiYLH1
lRKgrYAoXS8X7P9SdyZLciNJtv2V9wNoMczA1h0+xzwxyA0kgkxinswAmAFf38dZ1dKZrJZKecPm
bZgLJsPD3QGD6tV7j0p/3g1zfCqa9NEmprqdQ1OhmKQn1hDu3Ua/gUiIEmLbO2PT1Joq2qXa/jn2
5nrvklnIRch6XpYtxZurP7bDlOgIetZudiN6VKfqiE5g4tpbWsppW7Ge5ZWGcXyORZrX20FYVZNY
picDZ5Vl2pMztcV6hwt+qZ6CQvKYXsa4Vke/mvPbQVnVo8m64SdpSw4/SypKxsHF6OnUskPNKkbP
OqcGzWebdb7zAyXHf7Pmxhwtkeu70Q2y8WCb0Lz1adnf90Uk0q2wySjuC39yHq4BZh7W9pwGp86t
693oO1WUcEtFQyKUngBC2i8dkTj7Bn9v+BL0Y/7goConU7bcr076EkfLo43C/2kMa0WG6IPzrt+W
y6cr13sdSndTDE55DrKl5lmflyVZXoEj3/ABcYUpdxMTcaXjzedH32mmfYieZSmahTK/Ta3sxXj2
ZoVysTWmfkppnut1enCy+BEhuN0uUk9bYmv3JgcCt1m68tYxVpVus1QBe8jL6j4v+11Xhmyx6MQ2
Xcsogd71OcgohI6e6lPNkJizvdMe/2j18eVz7W7hF+ij1NkZ53B23Zrc3WMLv8zT/IVgW8c+KTG9
yND52kb9WxgWCKGEcBNcq4c8VQgjbVcdS/znNB8pUbmsXC9FjI8VK9uXHLM8MqQU85GQQbCplf9W
g3p4bvrs3Wm4c7lIOn9T8eY8Eg1JWMMYoPwbWCLUtaBcYUbSgWZD7iYsjdEJq6mPMM1Pljs8FZN7
P65E/nLjpBfm7J9dVXaHrFjMc95bDegHM7UfNGjZ59DK6AFz9rA3RVQ/Zb2DxFsYTPaj5TNU0E8o
lcmSRedcByspcsBzlsyWQ0dkemuXpO6mMi9vBM6aZ+70DyXNA8ZbdY9FuOw2UdxVu7I11isdMdIr
4fnleRnleuL5KDeSJ+xL39Ds1etaPoThtICqjb8Q6rXOkR0+ZG75BcLXdOk8QnN5GK9vpJa5Iqje
1E6pSLzWHa39lFf5Tudj8xqvKAlB0fjPdpbxFjCKrBtGmiczDnFi/EA/9Gucf4+iMPjuz/78NtU+
zvfRextsEV3yoqnvy8yiIPdNeVtH6UxNwTh9U5TEuQZDGChklK2baWt6399EWrFJx2aar8z3MlS3
fC2M0rT8YMRdJ9LvH4lY6Y8+R4bi1tk3hkS1U3n5hTlJu5OwDU5zO06nqKubYzGn/bHr/fnVNQuc
ShkH7yTvnN1ANb2lprL3GKCpEx1T7kXXxY8ISaDDpymyt0T2queeTuJQL9X36JoyTS0sDyVLXQhe
Va99biXVurIs0vTZdmio3QqSd2SQFlUe+LlB95xJrNdJ4wTyduxX9CnXncUrMAieAk5PxiaLy69I
IgvySSDMlnG8fXEKIw5x5KCWWcu0zcfpYXGpm2s/qE8gO9pk9AU8kUHi+55Fr45L74eJabQtOcxr
69QtQXkHLqY/F5ln6U2XL92enE1GdjvLnkNR+bdtOd1YjdMkgesTRCbu97VVpc+6UXUNDvah+HDy
Su5jZOI/oljwidiumeGSF/KDBeuruWdgXuebUir7e3+VlGmMhjLpyCQEG+6NzNsaJy+54Ba2YmHT
rxbqQrOQUt336zSjFBFcIDulriuyHzuBBzbeTB4X3HGREknCQp7m/tX+RBCkjD9W2F0BXcjK6pGz
irI+Pdt5IbvTnI55ixyNiHu2R7vw/mDt28zdOU4y3QSAheS3kp+p391Ycujb5BOyTxKlBaHJdQyK
E9egykDqDvWbasZf4wdgIbtJcftsSifqxZanAUPHhfIe9tYk7MMwpK5/4qEQdPQ6QVY8i8YLPrMG
d/BAZ89GuF9zA5LcqjxRhy4elUOrjpMo+uixnqnmzl48h+4+HVWlj93YjF+6oLbx2ldE1Y9mNm45
bhY4sVfFI7TKc058VW7zZXJdwHSO8cwZMkjd3LmDZx5qdrnJvTsJ95iz+4WAlI/fejshMCJcy2YR
n83QiG3TiKj7Y3Qs5d0vc+A1u9JvPJ+ZmC+yZAAxbvbSdNNwRH8nQGcI9lo7ppRNvOERZSHpzH1c
EcxPxwi3a8evZzkJffXBXq3HxTNIr9Hw2YQEpR19iHXPaptKv3clOnNsf7d0iSKo7mXV72dSXAjA
PcdJbA/HGS35cUVXTSKV2xe+7a855Ws+T39EbMWDyqHXr4qsjkcqf7Mowr/VikhHa4WwsIMZpBPy
VUGylCgr124933tdH9JTfpO5BpcgAov5UKbsPe162mxmdyX2KX8QFD3Olv5mZ2Nw1wUzsJPY7LM5
G6DDW94z2nj14saT/ybsvjxOvvmMRo9ndL6Gx4GyekevlE+benDCc8fvuilhSvAVo0cS33JbhLlq
juP64BHfDB51XUdENmNSfJkB6HJQ3hzlkBIXwy0SDI17M4Wi/cw8nQ3b6kqvOg+K3ByiwnWuure1
U+ojCwPo3D2/koSMc5aSbTpyVOGWBnGakHHqmJRLtHg3xVAu3W7oIz/e5rIv2p2rhyC8tIUFLqFr
yXOAM8hBDgBPNeISNsry76ELhMGR4LsV7jwLL8F14Vx1a8+kYi+6F2534ust1qM9O85KmJrE/w2R
Jw5LzCGMW7FtZHrfDaNTPVIam+xlZOOrC0RIcBQEs8WfCwdQtBGii8fEheGQUamkN9KL03FPRkbl
0Kq8XnC6AM3ZdLLq3JvGXhf3uXK1tAlp+6o+iqJe9REOAGSRzT+OiTkqp+bbHJDue/AUEZrbamB+
kwg9gWrZuH3GMr4YfId1Gwe9Uxz5yaBLUgnbwx4jH9lSDveZB69t44TVcva7hkeeV6l7ruF13MvZ
HS2ssH2m34hIxztXmh6mm5WrY2PR79U1OsZDJXp5xDCmr8MdcLAKmmTaqziRmjFlRoF5t2Yk8hm6
/YzD9QuPTLopKu3LIN3lnnN7vBRecGnnqD42bOU94Eu4Wjw0oo3rj4fG6dZdvubdVlnS29pDTO3T
evqUKwsAz3XKvhgGWFs/mNwfZButPcPx9D1tHWVf9bP8vVFFrvdK4z6inScXeERrpoic5bjctLLP
qd4KrgVfucOlxus6bvI6iO8as5ijw+5euquYzOTqt6Siu2opE65lSvRGterlOj/ZTzEPYSOrmMvc
jdrvg1Utu0n6NySvq0+T2cujZcfOI+u1dHHQUSXJJK7ZaRXieXJazD2+gARjGhBRRMpJk9cq3S5D
rPZWNjnngiNiOBs6r4Mz1X+wHKFMqjgdnh0J2mOL8ubxTlhBRJ8nv0H50s85c5JvFUCmRNQx1Cdi
cFsiv7W9EZ3FZ7oUhC/bBR1rlcI7rqTlzq2dmgdsyvoh5Lrbxo77xWtXp9gyknU+a+QCJmTh6CSM
MpbXionqW1653SPB1ndXo+Bou4l2jZnTxzSdeuKT0fLQyFRwMnT1NnTa/hbcGbyFbozuq3jSKZod
35MANckYUlXzSZLmPERBFX+yWGk89LPubsBlqDs3JegeIkXSZvsOWfnraTfkb7ZI3UvYT5+ycmpW
rkensEjNzWKGIOGJMd4RH3bP+Ih6Rkmy/wiLqkjxGjsLqdr2KoaW7tztGRtCLvWHtAAp5Xqfk0X4
emvF7WDvVNVwhVU6WD6AJJW/ov0O/X1ZPMRM6N5zbxnfdR3xmHDFo8VPunUhK9wDFtUrtUW7ngUj
4hgy0VrdaaqQvSI0TCRtUI/tmqsHS07n0g4RiOxAh0eUA+QpX7ooQnbpX2EZ3ep+zYc1IgsYDaze
W9o75WXiKEMG/psIF+W6taeyOjSlqHcBjhxQWGLNv+VpEO2tvBPpZmSAzay17zlXI9gD7L9FEM6d
EXOZQ+wdcdCOA/BeeePore59YSVl73n4APL4eZKTmyy4Jg8MHWMGd3nqHPLaoS8PLehNmW7X/eqJ
4TazZvkZLqV7V1bzH3DgCGaqYT3RrmTbsEvHInEbS5zAi5GEDFDNfBYhXlgTQ5SUbeUHjxymtRnX
1Hs0TqgB/fROnKTzsNw6sfCf2kxTdMi+hjTZRneINNGm6tLj7K9HerRir8RUbXphnvB9WC9L0I6P
kskXRWvR7bn0sUDEotwPdeF+UbZPdyZS3z1lPhfhxpgufEoLpvxRV9anWM7xsS+n9DiVISpcESdl
JLozd+upavP1K445lOsMfVGUgXy0vFQlORU9XSvLEZ8nV9vv2neyO78qAB+4To5WEzj3jonfWEuI
hmo3TXkgO1EkosM/gOUuJy0ZN7RtyjlWxeoe0ryaHtZ+qqkw6pRLPwdYoVP1o6nIt5Yt4dlhmj7I
OIZ3Q+cNatNPuExDNfE6zO0YaJutYOy9jbSTU9OU9XkJ1T6q7RmAsb8HHHc0aTuffAKiKKL+2XE0
FK+w6Ldxt3xVQJB2mEVem6b67o9YSTqQFfYC98lvxU3nx2RKZtaIMNaEiiOGoCox/zQjlLNraWNZ
ddJCZdyinZibio6bxJnJn5C724sR9dNM0TxHgE+TTl2D+hMjRzh48bljqw1y0kI3nDXWkl+UHIo9
e/qyC16OkS+C4zDWMc/eBp2qntfnVeguATykdrPObLhuCruUiIkBeS+hKD8bPGF7lhZmCUO/HWWX
/Tra1RE5vTw38fKtV7ZitW1t/2FB9NsWri68beAur2vUayA9hcYW2KgV5ExhovwMkCD+kjZpgygZ
LgX/wi45JudGlUmU0hNMpOzyzeC31qW26Ji7WVsvRvXj2Zn0csl4Mm9kPlXHGMUMod2oezVEiEaw
PraMgnOWsYctOLpiuovqHp0caXkhInNAN6T/oNnatpGLuy+eoS0MTf9SCAtLEucp2NvG33c8APfe
6pS7xQK20aOv3GZ2gN4rCOCCM1NbCG7xZWwJQud+5pM0DJebdZmGVzh/+gPOWfVuBdZpWaxzt0wC
JAYgyxuU6q0Y5bdi8puHafLjS1A2xdkBc3QcpKVe08izL3IQ0U2XDcMPBGJxKawhu9g23KjULSY8
yaDTcXFZ6Y6jjMkCozAGO1m79ceyOfYLRsE4upaLHcQLY9xqt9RtvHccyx+ZTfjjw0Sq7g7uWXfJ
6OlfequPHlJcpbvaRu9yshXI17zU3ZNw+o/IVe2NqnkS7tUyd8ewh1FaeGS4RrOMn/HIJL/GOL2h
r+NkbpxLYOi6bhek7CdgEEx/geAP9hb6W3y2ZuTEa7XIlKebdynMvCQVoTkgh9jnUNfWJk95B63E
ZFVq1Mt9VSt1DoyJCS4D8Tx31VhcB9ndt4WTxhy5q+Nn2UEA25Z9Y5I8VNDgRjYBHhdjcwYU9bhb
sKQdm3AZd/gPuNsKX8ovKXysEVkjimUyi7lSG9Q5cTHS8s4ZcomzZc9K+OpljviZR0t8HCXl2Ay/
Xrz2fqAetedZr20xObeyDeV5Hdcv5RA1t4bu6tEtfXlu0qB7shrgDps+a9jlGw6TRCp31marGYAl
bjvTzwuz3CLf1zufnlBsZqT67lQHLad8MGc2GnUmZy+xRvYlBQGcrm3n9+33xW3zaUcSPn3Nh7H6
6VZgpUJt8SyIIqYJIwgmXE/xXHLJF52INz1p9xenX3xvg/PNiZKiG3zKX1tdRqWqAwca5Vrtk0K/
OkA0tl4gV2pc2TLHMP0Zn4JBs566ByunUXhp2KLA0Af3G+qIG91D8A4BZwGbst88fBPUTWWQnaO2
BcAzToF7BA+wbETfFOPG5B1jDc/MfrfJ595e2MQ3ZX+IsZyZfcJo6WFen2GS2J+u0sN5jNn8m/iu
YVLhrjd9zJwvq+f2ttNW+sVZ18/coN/4PvPtyucc00VxU1WhuXONqPZhb2nQWcG1QfZIuUf6NAr2
IA9xeduF09eCixyh0BTOtujAsXeFz/JB41X0NH0PFBVnVXsPXqzNdhjNOPUotI82dLBN4RSYXya3
HECHpN3Bzpqh2ARL0/GeAivEZhR5mzkIv6PQFXt4sgfl+3qXT626rctZbiUEcUZUxBCwXQcbYeNg
KaUf7/NFNieHfmHrmuh7HGYYGTBMHprBHr+Ulp2xYz3NVFKPgzxOjjNwA2F2oM+1Nstgsgc+b7xC
eO4uICYM/lLdgQsgbLOv8gWBGIRTa+Vjn6xMKqwLvIHmBQaBaJOg0ZAiif7frp69PrCkAFAH+AFr
BUJhM4cNmRBTPCF1MQP1GPhsGi4+iElsVj2prKU85+/ETnFIMyRuBrGtJ2wo9CLZcQ5cVya+0PMu
wzyyR9mzpm2rvScAPdWemAQzoNDDaGX8b/Cp2NZhUwVtKygjR5qr8X1tC3203b6mcIhIwbfK6t/d
yWdo2sNXfJe+hR8wlEtzO6Z+edHC8HtQ76XMtWiVs0nMiTWLBz5tDmfVlXyHbbeeCrTVv3Fb/1ri
8CfbL7ZKnDgBaNPQjWh7f8/Xskdo9GbZ/dMyv0KMMZBwg6DcIL5j3PEoETizrg3nGKanRUfjBwP5
kGEv1AhCMDEN8FGnac0Va1pMrJyG5iFm6kg1VpqWbR2jO0HIrcfc+qOBZRcl1QRv+R8e4f/Xqb3b
4rvsVPdz/D2295ek3/9H2T6QYX/y7F6zg38J9z39UbTd/+K0/9H9Od/361/9M+D3H2HA9x7HthC2
7QBH/K+AnxX9R0DwiexfGFzbhuga0/9nwi8QpP9sBz8qCTSu8usWt/9K+MX8FbEXfDkBq77D/62A
36/1KP99gbLAjXxFGF5DJADqiPv9nulo0g54KsfcvnxubvvN3fZ4ebwkP+PkqP/mZvgXi3HEr+vQ
6TtYW0Kw/391M4NtHoU3BsxyZNIJcQxkdvzTZ4/lb4Ec9OfQ4P/4CteUnEekzHN/50DwKBvgFvEK
LI+TiHMiK/8vX+G3yEbcT9ptel6hGbYF7wHv3//JK3jCuX4lqOe/L9cETqyC0mIxyxQmFvf+UMq/
eYXfYPOkhHxiNRHmj4gry/F/3wCT9YKwUIk3rx47z9xiLRHPq2qiL9e5gX0RDFQYho3ZyJAlam9b
Dwyc04NAi1JVeVu6bLu8GIAHmBIywMXvDEAFQDdD2uOQ+oVAXrdE2SR2XaGE/fvv+K+hGX55Lhyb
0KWPIZ7kzO+pr6GrEC6GkHpytW/E+CNCj/ag/l3Hj//+la7f5X/fGv94pWu37Aov5Gb7HRVjebaC
DWdhb13wjkWyvMzh+ki27O8S3v/zC/GAJxHj8MD47aJa6zaADJ47AKeCpCnk1tXdG5TC93//fv71
kwsdgt2gJkO+9n+5/0xQIwfbi4MtBFvJ1WBWt9FXkO5HkGV/81rXgM9fPzseeISbrn/EnGG/3etF
WI3ASlsAHpEByL0fGGViq4RXdsnD/b9/X782rfz2Yrwp4ca2G/Jf+7fcTxW0yosMnAZIGds6eBPY
L8NLbHWb6zh9fpKUos0NHc3fHGh2/CsW8dtLk3NCyqaS4gr5/WrUXi/xuDCkHxx/egntGQz4IuMa
HiucwvtWx8bFmF6H+MIsIiljuz65+MN3+JIGLwF+XHRHrLfFfdl5AKOqoAe5lHcpPWvgT9Y7YJj6
MPu9aLb0cu2ltKceMLbD1eJP5fiSLoX9NV1V/C2NWIW8UVim8P790unsoJ5wHEKjZb2UG2Cf87Je
WtsSW8tN2a/jqYta/u8h0PNn3es22FNo6tegj7D9y4EAELGB6MnH9KueshE0+TYbvNWcwV4L95L1
WnyilhUPdZWip1tuOmDEC6gURR8qb+OC3X5yKe7pw6+ub9FOMTOPGKNdtjAaTcg9289aBYVzmSIW
m51jkw3Pw6qZ7jEblvult9SPYsnGBx8p8sRi4JaGLiMGMzY2RW+55F2i+tmRh5k+49b1tJoZy8ZM
7vIwoqeM5s5CoAt4BhIUsvvPEvdGQRhg7cFxwoTFmL4OKmGvx9DcgmOfP9Jo6i7A/7AGwD19jF0V
PdjS6ZKOjO1NxNoDpoIBgkfWTGWJBiM6IIzd3OznmS7tOTNXibrEUIcMW4GQvFWWyoBKB2q2cJ3g
FA22pYIfelBOjue0qcJwSdyy0899G2ZM+ApiRfEan0vOu6PPxq59Hkn3cYYN9qxbjm+ajXRfN3nI
4Noi1EDFwGAfhoslY+j1DXLtDeTNVp/5Mp29GkKTGEbx56nLEGWEZCBDqKpsXzR3zc4asOHtW4fj
42aKK/pAIiShfzNmGsmEIeZb76wMrOKJrOtM4e9xVbMT4QGjdrgdFA3wPigDRitj0cnbaZzXa4YB
NjSDlOLkQHnvnkixiH5vUnJZl4aP8j7Oo+EEHpaHB+BOvbxUXDvuQfPjGA3mNmC2kbEai9JeRq+o
dxMqxUWObZCgDGkgyBTvpD0Kp4v22YIJaxPWBaOMUYT1edBzXh6AKuraoatzhHOvKwTH77OgFNql
Jh0tdg/EtX4OhF9+qM6Ku4sL5eRUt2tbYVLs8LGx1M9/AdMsixvodhhX4oJ15skQyPIbMLFrFAoc
ZpyiJTjOwWN3gMFFMNYu2p8MrVMrRQC7urPll7aKpbcvHKUTN3XHfest8XPuEZuA7zOrDVLn+OHU
HoNLa9JHa9HywUB0+Zp7Xv/TsbXHug120BSlFR1L9KmPCHojjKcC6QN3DwZH26uRNYpimDRkuXQ+
qiWyXlVaOs6m1Y0I4eJP+Y9uiqOnFP+wtbVQpb9Il40lDA/q9SPOS0LOfgrGOdSzf1ZOz9IIw6m7
n1U6vrMIMvpYFkRJNNDJPVjBOD7MEHl3vuUTd3Hk0JyLgNznRwiP0j7g7LN2U2bFVdJ6GB2T3jEZ
CzU8HFa4Iv1pPlRrrW68dfnStX3+0cimvbHbcv1eFkEaHXTDKqkdtfKA87vJhT4YyylzHMlp8boQ
QbtuD7HkwSejKxPBIV6wx140P/U40Az1ro6f8JfK4CBi5JaLmFrjwDItFAsR3L5YksqX43rjewWr
OwYrw5bX+HhMjlYhV7EJ0tY8pkx9hltpl/X0xoI7jR9jEECbi2Qsei8RbYFASSNusZYmx9MB2s68
8Hu3iUc8AjOWmfuvY9jE26nxODraQOfBfpxJHF/cMmy9Y25RhzGsJxjKTEUfsFbZwyEMy+5H0HkY
t8PSQVpCMdTbacGfH9ZxgbwglPWEr67J8CGTU1lBxry2k2Fpfdn2Z1Yo5FnSTRnzfYDfb1HvBuuN
rQpxC3PATC+DFBXSBy6Mh5FM1gGHQchoyY5YRh/3ubMPKiiDeCTyyH2to7HYtibrL7XMJBD/0Yvs
E6tntGQtxbKiYRBi7vVzy04+9AKB3LgPx9XxHkKQGs37mA562HuFMxWPgQianWgmcZ7KprO/IRLY
jBQKf/AeNPXjzWDX82NW6pVAwaCd9Mj+vDzJWOF2h/0weGr7yQHdHfSLAxs3nVMUvtHiYTcsJsg+
2Grmy7vQm5Z2M9VESvcACe3saPSwOG8jCHm2qrBs4RLKGVa96uENLrONX8akszwtjtXhJ2MRBncO
y1gurNnw54TJRvxQZ9qJd8ZZmv68GFbWb70wXpDzx2y6El6lYr6QWgy/ttkS1PtSMVjl/mZ/wMXy
1xpGQN+lT3PM3XKcq8AJjjwb5NE3qmvuZMzuGVYR+l+ajCAfzuDF6H0KYvq4MkH8kll6fV85AFj9
gdeaWVnEzJXTdgabGSCoYSgirFk5uX3IQHY/QHCZw5uG/Cuxw5l97PtKGTlsuiV2n7xxJbyrjT4w
Rco/srHAFg/vpXhmwZCgG8BOH5ROuluniE1ZC1XFIWxKplp2aShHNtLHauzjI1ebcIWCkq8Y4HAZ
hu4Jg55t37BKWY+YF7u0ffKQaPpdNc3iuckhAx9UzPe+UULG4Z3vLtkTOTrOHt2v3iugrCeOabtM
cjHjShlSM5XvVZXF+q6xmPSEqh3uwHV5EUB5TDtJJ2uJ9QjVG5cHMjtDstblt16FXHiYCrzsrCSy
4NmU+J1JCW9ZbdZsTTViE7EMvM4DcWztYTDRFVByEKnEnSq2wbkDdKBPy2LcybgG53Pm9uLIkrCp
umlSXfrHInKtKrElnj4qT/bpMKOJ2Ur6kNu+0jj3PlpnwcNhe7p80/iVeIyRVozuAvKpzUWaKG63
5FYdViakbXYq2SuM+j2v/vsaC12yOGjsDjNNfMVZi/P5iEG38E/ZOlXtWVUVo5RBjzmIO1VlTzbx
0TlR2CjZY7A2MsEQne1jP1ipoPrlJWI6Pz8LH7gxuyjODA8kmaQlS3TmHnEh53e5t1aHVMf5Phvr
YZvaQQba32QNyUBgrvVqzNEIjwkCuzvW636G6KaCGat+DtYcki8j2qGHwj+o2rJanrUVrqYwVc38
ODd6qHYpae8YQ00IF5/V1V8bTHUVB8nU76x1Xi6N6o3HnoKYACOKiFn2OlBe/a57TKCbgSAOweNu
sW8cxDKqXvK/N2IZO+c2rjyHYT8LuD5LHq7XCWycna72qpJopA4uZtbBAzm/5uFXDPQDGHmWvcWi
7RNHrXHJIy0Iv6bMnfa527NyDMYvxYQlvlrwC6Itao56NK6DANc0Krg4DWBLkUVlt4tj3RCDK/PI
2Ufo49i24Naf+plycd91vWnPOLjTz4bYFjE0p7W+0kZBEPOKfrGeWZeFH71dC0J9fPbLx9WTuPxw
QnbXf5LSBWM2hexpw7dQyObZr3KOkHHoyZxK1v6cHMP0qmPbT5P4RR/vHJdZFMkck2PMU+7LtDT0
CU0viDEuEJYtm3wYGZ7UitgW0BNczGN0Rtj9w8/Wq6ig26jemLI6LVV1maZmw5SSVfdQwnKVwK2x
TtUyILR3eXYs45LlIwWJnV7tR0p5DKbxpohnbgBh3JF0iz+qmVsqhqRMHbmuibtmmNVktRKpdsrB
BbenortowNpJl+HfTWAht53XTD/rwq/xUdbRIeyr6EJAy2FnlbJ+2hl31pajeTlpEaf67EMnFrDP
0a53nP/Z98DrJ1Kaa2+9Tm5F0K7sIpjgiL+tfa1RBakt/L2gwkscrcQkbLqwuGRsbsZ6h6asSkbv
SiZsXq6YjDki2sGiaDFIDp1zSKVJUZDXlQxAzSqMgllhIw7sPAPcwEIdXZ4sjAvOSZZD1t5EddC5
G5+L9p1cb0uErjY9K67WqSMQM6360uWOu5w4FvMTTRVZ0Vq5otjZpV6+8zQA8l6tjcuoLxfOmakh
fVehGl61HfN9UM/hscxGMtGiDxTD+SzXTxHLZNDF8Mw+LGU9fA74nW9dJMgDbFbcAyy4MxtnqNLu
BjiGfhfzOCOkt0ajL7dTMHJsZqMJd3qtS3Kkzq+1LmlfNi9jG62U/nyfGGPdvnoHIkfCilpkfjJz
7T5aJlXfImULs8tNsF6yXIyX2a+9D9M4jLcyrxEMHLQWFbfxKPOnIIVNxmMSMO0GKiiLROaMLWCD
JwxhvhFkB8K6vvYm7D/MhsDfFP0sv/cM5u7hdF9X69l4i3DiDIS+U9yzbdzv18VOq1swzetX36Y+
T9gu4OIHK6CBrDh4v5DIdOYtFgQoELPMcwy3AApoY3j+jPCrsVlYgZQJudyBR4AK+xvgNDo4lTF1
/Kh8aoZ4Ajlfs3MAzvi8Z/3BCNCirJ96YHo7IQinMLkgiKRZk3KI5zz7VjJOfumXfubmSiP2gY1w
NzqpxJu0aVnbVVT3PlrUrjaBEkT4uvSrIzE3sqljuEROIe/yteNlMSUPJORyPX/B11b8rLsahw1G
CnOIvXy5C+aFvnwMpDmQRpVLgrVrvF86zzlUPvPA187zl3Ou8iJZ7cgB31D47AWqPY8Ysg6+B8qx
bquZ3SCbJhPtIyVp93WabUK5BW8eUgMY9q3nptnEMZERoJxHn06zh5t7wqzgHwIW2txURVXfcEXb
mPu9cs+vPjy6Tme/6P8k7byWI2XWNX1DQwSJ5xQoL1dy3a0Top3w3nP189AzMVtCGlWsvfvwXyuU
lUmaz7xGSx+g890jlsMQMYbMNnsjFQ3EgGp+5aIRxxgog7b1jXA4TMTvOTjQPP/W1F0Z7vhr2k0S
qpDxshoABZms+ttC1mUz1FVxGGYToYC8bMAoAI1NPSzg7R9WlUloSZTUqKSx6aA/NnDYnFT1IcyY
WogUvGgLbIi4D54lKaGtTib5HWgF/l5KQ6cefW4jP0bwWj2btjgE2sBIzlJkjT8A+2f3Bm56Ln2p
EXDDlF4NtV+w6YQpbgrLyPb9pCb3td+aG7mydDxH0uK2bSJ7D8wL6wSL5N1pyPeAbbfG8AKGIPNa
U2kMCBJ8L49NoHfbMJQTc1NCv9ipPCgSlvf8ADeqcv+pQjNlNwtF8gwU6V95UIi/4ZWA1m+ABIVj
fKhHu/MxQsV7Mh/65pgB532ErRSfQ4EDoTPoow8GIMqwuch0CcdFSvAPHZaAu7lvxhyWXY9ESRVN
yb5QfCoWoGzcCitXKLOdGICtSjw85lRgmcZ/7hMvC1M6iBh7mZCn7Jg0Hc0brJBSMZ7p1YWkyVV9
hQx/61llPTl+OCE5NXCv6eBq8LNA6Fmh051lsD+grO/Q5kgmR+hpsEUl0PYGFsJC01zpr2Ck143b
t7X+F323YsNLn7/gVO622K3e+41Q++tyxgVvCZ6f0EwzHzL6aB1hq9klv2f6oN8mMAI9hnSWnN6x
HByfsewn1DVGvBHbDtwJOnaZdAu2zcDxcqkNEgeMgFAwpjFRB41bGUhlIPSfRaSB28c0Cr8ulcRi
G0W4OwBxTZWNPOEr7QGKphke1n6yxZ2K56it+t8QjWj9a8adhvxF5TYw3PmF0gDovefomJhPuiAC
tbsm162/Bp6rtxNYNdVtlXD+bue+9h35+OGeIhi5JKjN/ASIB2mQwmo6y8mrhBQ67BR6tDO9ms0Q
zdED3qwx6h6RubFF7kfbksZVDL2cTbCpp6aDsr/4IrpSJMwrvQfs5lpqHZwNEOqaU9LNIvpl5zkk
YmP/ALbcKZ+lK0AGcbYDUy0fmoJG2TbBG7VrruS0jDZ2Jv1ppw7/V8gy8l+/MyQMy/xMuLkA2Y33
yHwa8CHNnRZZr3A/5HXzExNTbSebBTyqroimPda0DD00KmxmSe7rM8ArcTumfDg7kXENsTPgnxmY
UycTrX+jFRFIvKrSMGTBnHXWr/HQesSTClJW3V/PljLda/CkAf2AaNOwF3Dqo74Lz/Cq4/3ktynA
Eo14fGfWOMvMuOuYRzThR27boiquqcljVGEXJE04H4UHYZHHkj9VxjO54XDElGTYKAnK/vsAcOef
kqCydaBRZB7AmZpMZJA7z6I65c2+0FrKJ0n/3BIH/0qBoKLrYJA6bqA5hKkXWqCqHVMmJ7vOrSK3
90B7gRKFJXxhh7ATG8QBaa4tIRvalvE85U92JkKsDCn1wwfrbfh5HfiDHbot0F9iRKjMG2w7iq3V
t2YDr5DcAty6jgV3B+pilzZmd1DCtAEtTqz/EyUtZHDKPvkpqYiFeOagiCPIulHekjxMwy6qIDrW
zTkB2eyEiJ0upiI6fMK60/StjdZ4jsIUScLWJB66LpMWw6jAL0EYlkH9vQQa79bo1+BEYGf+t5qU
x3aVzhoWMLxVPxsUYU06RXGj3quFaQKRjLWDkfH7t/IgZficxBZhk9orzeRFoT80KJ9oFAbVwaiv
YcZafyho/i2U7AzAMMJ7dbSU20mPCrGdw8FPN4Hppw9qq2F/WSvRq5omU0mcgIgKEs+4WOUmFF2o
95OdXU1xAk7aBzmLRVaj5/QpjGL6ickH5AzSnvFZ803cXnz4zycBSIiSEpYy6kGZS7nbdWhQ9cAT
AQZstMwAwdmhIpls0iCr422M/1SyqYFKVm4rS73/iLJQ3XpmFMz9NtQVf4IVIfvXKJmYiQOEMGl2
SQ4iX4paBRphFgB2CjPq+zchKtWwwmsdcZYGK8TfguJ47yZSFl3FWl7pnq8Fkwn/eoolFBAV4yca
2XDZSiInAxGwFKGIIp+TcyAq67EEaN+7HTsbZkPH7zDx1krgDySSBFeFIkuAOiJyq3eKbUqmR82+
o/TPkiHh0lRA68JmUGC3V9XPnjLd/Kcl0UrveuLeQ84dOO5zU0GSABischZBgeO1n8AKl5Zodx9o
qmj2Ngh/sFF5Dp1Bym5r32geEP3RqZtXsvg7R2oI50CMErT5PKMGP6qYT8oG5LyUdd+Oam1QgRby
ltgkutawMcFPEKzJuQmUbj8UekwahUjDbYtx1h1h3XCDRmUfuqYYF8aKbPL/Mkb/D2arcu1KsZ4g
KYuFZIP6BBysnQxsQzupYCBRZGn8Z6Dyspf5MAyvrJ4sjkyYKvx9p3Cw3YhN/AzFiZAR9JZEaAD8
6LnuJpD1eFSlISo80uKDFFA/BWMSxM9RTTmAu9mQ8KVIfW82tAYrbp+L2UQ4gXfXogNUjD8ZLPE3
smRVD9Is1U9pVup01nix/mpZHN+lGSTQnLui3fWGZcGbNlryYIg72QmltPKhRWVhwCUogfoNUdZ+
TVsyVzDE6GBB0W6aYafK8wRI1QxQgQvn0uqdAObuHkRLk7jFaIagnxfH0Trvix0CJNWPTJ/0a7+T
yoOMNMyDrMoxr2uK2az/1y5L6ZxJTb2N7T8RFoy2XguPRucifUQAiiFMDh6XdoyQ/zZigEDYj/HC
ukH6Qj0lYRai+hOW9SbqUlIzuWY/01O2n6gK3vYhChRYdxeeauDHh0ZIU/IVYQm07diRaJQITYXY
BcLRN681s5m605RTCLmSfQ3ComZPVX0s26EtD12c57QM+NQ3GjbY/Sbvekjqtp/gyVsrsxScZFOj
Q4jReYtxj0+Bjy++CH2QUqS3cm7JTol3XAGFOA59fmQYUKCf6FrhQFyXe5me4X21PLoBNukYcmPl
W7sWp/uFRh/YyCZX6shhp8JdrMVIgAmJ4bHJ4vy2N3MiwYS6I0tF9rYdqY0mu9hMeRfyyiI9G6J6
io9C9OZ3kSgRBo9ZM93CWMD/HOWbSsExRhyhOA4YyQ1FhdMw/YhfiahyMHA1apPfypKeBQi8AaWN
ulR5bOvILDa95A+06qjanMuhn0+gSMfknNOeY2ZWG6R3otWtcxQpbX5MITWBV89N6WluSvkWE865
cuSMspGOq5S8yeVZJqlTDIVAx0ZyKStn85uKwVrgBVJrKIBCU+OKveRviaPkrT21XX4cWwG5gTiR
mqYuYO/Q63oqmm6mn5OqLXyzrDHnHVZhFiJ4QRArjxWhmEA6QoiCwuLcMV4nIfXE0TboEhjW5BgI
8SROCuvpufDHah+bPKkOINXpFx9OXEcmSPiXhGk7KBIq0gNN0ZTmSp+EM4U7U30YWktaio5g5xPR
UBDQ43qIl95Tf4CfFyT7OSjLehc0+vwY61Gfolg0jk/tpEZeOQXq1US5+kwXPX7BMrveI3Ke1Qcz
a8tkH9a5+kuMurJJUvaqk/mTWW+0tIkfcmjZljOUAIs9ChP2Q4ZEVnudtkik3OObZiKDa6EX4Pi9
JSZUBIwy3aZ1A8V9yINUJhoxjVcJvEt6aIcSGjZ63jiXqXbaHNDZa4pfJU2c6UkychHeN36WDGzZ
ANDhNGmU9HWrHp76Hsg0JLMof2qG0SZGbiyq6HTXJUSlIsrmW0THpPDc+jAK8XhMmh9qEGSHEorH
XgsL9JC0OJ2fo0bVXkccAR9C9BdUF4d1VEIAR6H4R51jEWiqorGGmTyU8lULOD66SXQplO+R82OH
49abmafFl+uQZZOIjjFdZnLSkNV3cFLtfgK5aqGaDvBN1MY2zpHCPewOVZvdWYHZPKik/ZpjSH0Z
Hf3WKM9BIMbualCUHLHEIvhhEAghcTf61BpjOVJJcBqINYlVQukMmqiHtMjj4iq82+MJmhSyVUIL
xsYrsP29U4NUnQ+p7lfFtwqDwhtcZmEG5UGSfstlEAiOLJr2sdWNGuKHCZJTM0qJYn9UHK25qkNv
tiXEgmy1S3Tkcsgh3KxKILwQCGdXFPTSM79dEp6miVb7DS4YWj9+hnfCIDBRtGp+xuE7vEZQwfJU
Wu4e7sX90aBsIvM56RwYUHcktFgnQ0dKE/EYC2GeKo3N8T6OWzqfplwr5zjvlD+ajBMfnnRqv0DC
kUeLiAGpfU7gIhxaj+a+4bwcasymrui5mS+i7CxUCDWdsnotI8qGSGGyG2o5ykgEMXVWtFg+94XS
75TIqFIO4aQ9+VAcWHMMMXdmW3XhviMnpmuJlgrCphpJVpTbbbWZh8De6DQnXnmyBLyfEvYlKNP0
Z9PVNVzTRbpuTPQYxz4JNQo0kPrCy6UYJHWut2V3XymVctdEKJNGWT/eyLasfBd1KxDPRDmvKvlT
Fd176H1Ro2ebCO1oL1WGcosX5cQu0VD26AfZ6DdqL8XWkdbP+I1KUb4lcoZ7mk1le6rVEIE6vTSf
5c6IaTMo3U05dPY+ChL6nSk9aPIVDGvHPY0xtEh8Gv9/OEv+poedeBfX2FDii8kPCqBpBghd30JD
wLEanKnlZVwn3zrIPDuZrbmpfd1CNdMPlezVD4j9rqIBw7xjYCkNTBrsIas9QXqauOEQy4d08LOH
WOAFpubYAKMPNDRE9YFdq3eIU8FsB8KXH+NWM/ajTZzr6OkIMB62VXY/gW+gnRlX8V9EROcfSqPT
GUHOJ6r3lCunp2qWW/ka6U2DtdCy0j8Maqf5m8GOVAhBVbvzZc2vPbWN4XHAzUW0IbCoOgBkEfcD
NUwiKapuTpMofb4Fwq2SFrUp9pCRaj0hRVpgUNR3WCg2MWI4Xp9lnZfFKoq9Pm6tCDJ2YM63RBRl
jY2lMu3zNJjTxymaR6eH63OlENfZEPu45bYFT9oJyF8ndlgE5ne6RZAz+QI9FDMXTUB6I/vELcuH
22JtWuS31Dmt4KWfK4WDUutLc4sughfAvb/uIohznjrlbf9sFIRZdjA1aJeiiTYeOmXWqDpbFNI4
4tjDztIsPJNrUsJmAV5bSEt3Rn1/Y0zljvsiufNHM4mOCTaS96DWacvzKU66bs5PdNuDBtVb4cfU
DzH7pv8ZwCqJOFdDF99AnaFIDVAvAFFCnB5vzVwihSWp51zMLBjsQaJnb5ylCuGRMax/4/2GEotR
tP2LHutcWn4VZndN0dqjl9DfQlcsRsUCGq6c33eMeq9NeXbyucZuSGEgFLZjfRbRFGFqKud0LCAY
bXHyJl/BKaJ35660l5g+1bZx0WjmJlRwou0s7mHXMmX5nsYZhd+Kv4UALJpfB0j4Sn9sDaO7Haoe
fGMKMTeAL20hjoT6ykJw8o1EAXkBPUKNNeV6BFivnsDWQd5TjYgSl1XLUCfaPKG503NU6PRH5BpV
fRvUms7ZGHKkZwOox344//RrpGzx1cPksJv14QpxwhnvvQy3RBfqJYpFpQ2+0xFl2h+oXCvPBpH3
N0mJJir0ukrbAc7Yz67w4Uhy7PzibizR/YcqjtK0Pk7acUii2v6WIgR0let4t6O1h7TAtgasn7l1
K8GjRmmSrpecJrcx1rj+ljBBWNSW8sagZ2oZ+ZkuRDg9gCRI6++EPTUCO1kV7vU6TF4bIPHSLrNx
g78jlYf5uVgCeGqTIj0u98jLO7VWWNlmaeNit2pYI1V6YDj3XAMJyCW54P2YymyHSJ3yZGKWSbdw
wPYbh+gfQPvgyPQ675/ikckQ8PNyDySxs045gp5pyrWc9bFPf6ihp2sXtGvUsZUMSusEAAmFvqs4
UrSrROYqcTOAcU+QwrVnTZVN7ECV8I+FRk69r7WxbGhAFFZMtoii5PKLx/A0Wc34zZ6TyNhGtlHL
G25cGyAWj2HwzbZq60+APnZygHdBGQl0Yp1vCODRS0L/W1xPdk1oI6xh+t7mWvwLGUn1Z2X1DWLH
SW69hCCbWletygzvdCOw/oS0L2yuePovlFARLXMl4NRcXViSHpowzm7jFvj0RoDLGGDgT+W8R0fS
PlPCBAaiBFb00CN4V94kPhrXHMMYvd0J4f7+Fum++RiKfvwt867+VYsKJ+s+Ubh3CltZ9nlsjd+V
UmgPUyUh51rUUeTvl/DMpFtIaWlLPdvA8kDJRXwFFi1XHD+zsJmIFLv9Dk3LP8VjmNSHAglY08NX
dZoc5M3z0UPvebmpg57qQdai1eeVWhUkaF+qegJ91af2nQRS86x2o/YrzAnwXRVVUx4Tntb2iBRF
YRzonY/nNpG6Yve/2nHOu7zuucIj2NdwPbT+ddEhhrZHBfo+6XJrJ4wuhgMdDD+VuK2owcryBQeD
j6hedLtNcB/CIIqSNcD979ToB4GRazepDkbbU6RcZxxcKP7/kb/HAlI26UXKFo1Qa5HtXkmEyyUu
6lMb041XQpSX7iMo9nZxQy+31O6+xtlaK0yvQk9TVnTZlDXdwK1lwfy+kdcfCeqm0hrgqWuvirnp
a6/UD31Rw+ikLi15X4+2RhAvowkZ5xJsLXgOjZUBhNKMRTOTNADF6t0pkpCksR41Y9xz+E9orYgL
YN733AFLWcZThKmB9Ob2NLUVYhnuGmg2tU1dsB2bwUC5LLgwwnpD/Bth2baGrVrwclfrlzdNOtVq
n7qh9FIGN9lEEzr9jzxR/u8s3oyxfMM330hLI5BgFWMAoUWq7iUxpSthjRcQ12sk+Xomq28zRAns
eZTY3UWhSoVRXB0i9UGQHH+9B74eR5dXm3sG6iXEzGxkDWKefAu6AZ9mF8Ly1+P8c9p4C+NeJqQq
ODRQ2V/09lcfn6KeVql0K9y5NiFJdvVU8iZqgmavBLrDVTFwUTboMNtAEmQNbcBxOIyNqI8Ehfle
w6MEfqRh0qYfwsSbweHsAC+hL6Xb3d9cTqhE1GGV34Fl8TN0FdAgOEXjHJjE64lP559TZ+67XEUn
wCoalTy8BOGNW/A3H7TRD2T/gisbfMgLtSzTPye0aH6AbAPpEUoofQ6yGezo5Bh//CiZ78xUISKU
rD7flUhCk1Bz08XuPNadv1sajf0Vz6xUbdUmESFY4iD8hrrf8E2qK1V186IIf+AnLyKIxz5NPatV
+r1fkqEOcR3bF476ZxcLrQ+4TsbiNrZ2K51LfG0ykKuuT2Ws1Xc16rilth8r7rBNZt1f+NifXGNv
R1PeH5Eg7iJ6hYyGVo1Dz9iR2hCZteHCnvps774dZrWlmgT2pD0xjFD/iOycgPbrflO0+3oyH7gP
y841dBO4kcHfs/7t7DcHntQrtNXQQEO0+l2qnpLtVO02CWNXLTEO35nFrV3dGcb5fzjsMvs3w4Iy
o8qAWorbq3/6XkcT+T7FNYusVNd7SJ+3jbQBKip1F567hS33jljCfHlQsQvDgGjZLiuuDLlLK9mA
/93OjH5rxQuC5dTjz0H/1CUQxoNpw0vvBImOXN3NnOhniGgH5HGOk2ruvl6ET16odz9ltQZtbaVS
i4yqqw1IEKqFDl+r9DS1DdyuSA5KkV342Mu1urqlmDgvlBAGmIW1A6cPEDnSMjIkmn0PRUoiZJXE
k5l/A4X0Neg60N7NQ6lZf76eqPh4QIUK7JedJjOsbKz2shnoJhpGADuM6QkqyhZk/rM9oKQbpw+I
NKH5BcVX6kEf4RkSol9IP6fVo4dWedC6+NoXj6NZuhKyaV//sI9fQGj8KlkFtUj0Y69eu6UPkw9w
ljGYKHdIXuJA4A70MCJAs0TpF070p6MpnDZ9+QBCXgV0uoVTa1KLHAmEwptyhO8MycF63VOC51y6
dLIxavzya6/NX7BWTgZJ9Jnbw032ZZq/gZXhxiFRfaX8Mw4urjnxKZ4bszgmqP3QN0ijyKWAE776
kyojfkwhxTW7rL+TFRrUMSH5om2eQIigtd7+QEZzfF5gVYoTa2GFRCWA/0kG3SDHREHYYl0IIT+7
rvBmAthCMVw39X/H+829EQdz04Z4arhC6nuXlsW1bGF8YVbaD/ictC/r5NEqgzsd1kmVqA6V0dev
98yHexmaGF5xaKTKPDjEs+9vLn8O5swMTRQnotzxAcQOqGuMXqVd2Jva+vP9GwcIDOQRiGnWspve
zFSR5SZUIsapy0fIIG5dXnDJ/rA/VgOsNr+R0GTLimWA8YF9IcSZiuXXa3VpDsuF9GYOrT6pMeV7
CcGjYKuDDppRCv0fDbG2Ey9EzIW2LFMTGo4WPMv2he/w+TKZFjZPwIFgFb2fgz8qBtp7nFQLJXpz
oAN1rxj/eUiBbRboNXzrhIyV6/sxtNCcJaBqmKpJ2TdVDXd2Yz4bIr2wVh+2Lm8f/GmMt0ClaYax
uoDmIcbDseJGmMD0IUzTg17qwl0Gfv7rj/LJhQ9VmxtO0fCYhWy7GokG6eJHNSEcrvyAMyBr36li
01DNZkDzT1qHGpgThnuVwl0ajChs36bRAfivrLoK/+3rX/PhCxJ+60CKBP02gkRjtdFlRA8l7iRa
uHrmFpTmJ5TaLl3un1y3fDmCAZMoCmSjsZyFN3tdAkBCDXJOXW97ffu4/LvfOY57dB8mZx86+/2F
TO3jx0TrTBe2LMOQhYS9zPrNeF3Ym+pYEUEFc+4gbIXchaI8o0n39eJ9OMLK+2FW2590R60aBFfc
bOycQbuZ7Evepp88i0yEPN0Q3KeUPN5PRE9hoGKyBJNC7TaT/JTPHqgSqtkbP79wlj+bjMqdLTSZ
SITj/H4ow5h9tgJxSGLH7V1Lh+RqaEE3fL1knzxSWNGqMCaJMlFEWD9SVu6rgBKphAY5tiKV2sKP
MudbmfqiX+DqAicsnn6N8D3T5rdf6Q8Xxl/S2vdx3vvxV98M7WS9N9o6A1pub/uqdzAAnoCLhjez
/1qjJDNJmE7N5N+j/fr12J99TEQhCC+JcXifVytcILVNIwNElJFDpuqvUQpekgl/PM3JfGGdPzsB
b8ZSVtl9NKhgaxfQuor5W0dxuRhPanRChfm/MSd9kTrASw9liNXtnKD9E5QGcXrWIuErF5BEt910
k7YvubT7eqjPt86bsVa3yAhBtwOdntFPQY5G+ysLcti94RcQxH7N0CoibVuo2358/HrgT74bpYtF
Hlo18FNWV7cJxsNRY2o4BQ7Za4B2sZITVGmOHB9NO978N8aiLMf2oLjJv/enEGn+DBlpnB1s6DdC
20F7lUvdDVHdpbv/9Vif7BFNUU2iRTQrbfyE349VtlOlBFPFWFiviOt5sVIZUS/vLqyf+ORqeTfQ
6syV6lQbWJHl0DNBA13P5W5U/yiIGqXAsTuMD09D48rKc1EcrGbTJeev57mcq9WR10jtUOQgMjWY
8ft55tCQA5K3nP7N4FFyApVswOjgZTAf8qYEoPAn0S9s1k/X9s2Yq3cVHqivZBpjzloKCHQrMn+P
EqiOOv7/bHKrSwXPNj0uxxr7SqgWlmEzqckBUy10aBla74K9iawfX4+5/PgvFnRdFyeWmGDSMbkc
P5ji2CJSq73MDWpqljvG9eE/H+1tIrr6fNMIuLiHSkTtLtqoUJGS+kqiMp5U43ahYuPye2FNhf1x
yyiUfXTsL0yKP0JdreqctOEscOfiGEI6Ry6iqE1rO0xp04PJlWxph92TfaqxM0fqsQ7Fs0CebGtJ
pXZIkS7EXGsILKgAhQAQkxdHKTKCw5RO5hYGWfRoBUOJm12R1g8zziE7gKnlHZhA42RMivYdL+t6
V9ilhutcW+JQSLtOfqFBFb0YIjYj4O+S8Y2Ceu57GEQpsqOMY9V7VZqA5K8iEI07A92whyGJOxux
2xyzOdBO6XwM1L7sD3aQGWKb0cT6DqKXrnZBEbLedCkIq63hZ/ZfKLTGsG8Dnb6XD0Fb3diTLDCN
p6lnukiE49NVgzPIN3lfldU2qLJRP0ig66x7yEtN5PiRGMeD5iNY7kZ9kyVHGfQ6C9cFUBczddzF
oWa3t36UBu3BSKtg39qwcXe1PWY/wmJO6QpT63emwZL6PUS5xp0Va/Jx8qMfC8tu6q8z3cKGADwh
AIg0S0dzl6kAEnwFehHKZ4F5FReVWSAZh5jlwj0mtNd5SBLXRhnkT4vgK2KLpTHpuxKJNvikg49b
whTL7eBpuQn6OYJV8gBa0bhVlHKMNiOsz2sFdt8IMTcd4cJWttSDItByfB6hBR5ru8RFbJpxQ0A4
EfBXmxmI09vDVG/bMOYH603TbrQZVYNtnMpUe1ocsm7NWcu7x7lAJR6AW5lXGxtSe3Noy1b+JYtu
2uHUkoOdAw1AIbkG+HKq49pCwyBYLET8YNjJMzTTPYGe+kTbJapc6N/tuR9KWAddYUSPKBLXwgHR
m/9GZHf404dG9b2YBpzNKHHsK5gDpw4rGAl0K25O3mCji4q5jDEf7LSUHhO7ye7tEZqSN0yR6alZ
WJ0QGQS/EqWm8gAgu976lTIB4JzA7TrNECTPSDRUdzU2Llho2UOzt+IeqGUDAT2Gjtn7P/UsGn8X
ldRYrm01864rFtFg1UQq34tH26g2COBWIfIjwnctacp/ZnOMaGosqc+V6GxcxYHF/KVm22guFFaj
B7CZzXirDebPAIQ2iDHhF+eo1mGmW7pSbURomreVDXHYoYkAx65HcrBwOjkwUadGpZVao+rHPy0J
6cAd6F+YBr3FDZ4YXY6Dsg6zx8HsOAea1KL4RMIxtABGAlp3BmnBNSY9k7zNOay/jEkkMJmyXvxn
Juscs0WaR6fDYixZK1nc+9fNH5QBaycYSQgjSsioYjQaInYTy9dWfKZk+fVl/OEpX0YziF0plNI8
XMd7YaTnTeozmmT/bLLAHbQLOdW/yPTd47IaYfkFb3I3PwS5W8QKsJzd/Dvap4ftvP8LWvNYPkfu
L2QsXbQcPQqF2/D667l9uPT/FX3+q3qlvB+5LxozQgAdzCNa+TQr+/amKZ5jpAeScUQGY18Olyo0
l4Zcfbw0GygLKhRQguklBUwvLy6xYMWhAf3sYavZ/uHrOS4x3Xp131boVqurdHPb5zQukTS5gUIN
L5D8+ELss/KK/z9b0rA0mgi2JWP5uAosByM0JAOqkmM8KbvvvZc8pwcY3mIHZGPX7Kv913P6p0H1
YVJvxlvFl1WuowdcMl6/FQ/ie/9dce8TFzCvcncFIuzK9OSd6V0YdNkNXw26CktQdkhCy1hqX0Hi
BTC0IK7ONh5MbqyZ2NnchiggVx2+YY0nVxeW+LNjCPifHMFGjM8yVoOLALK9WTNj07+uslur+U8L
KMtRePP3V+Fr0IMJ7jL+vjQZME77Da7f8nyd6hdW8dI8VnEWQPoAdzHGWQhYmdj7cute+E4fIvH3
UzFXmXCtdVJMHCDBynDNwHuJzvNVv/+NxUD4mp/AuW6zbflUXVjA/8+e/H9faF3li3wbSOLAsLbi
Tvfn7FV2CVkIx0/Dj2+Tlx2ebC/TLwaun21KPp3QbYUnYZ0+duhVyTS+JWe2neqo/1Z20866rl5b
7/EuTp0JZR4PN5raiZ/kk3EhdxUfaivLUr8ZfXWBong+V5rPkZgwrAg3xTNW1zV6GxucI76FF46A
WPb4hwNo6//qfMrS8OB/f/NQ4LsriBGZK2I2r9Wz4tK7OxkHsRvvi+/jEdqaW52QWLi0Zz+dJmp/
GGkZ/LPW15sVo+Y9jExzTAAhYyxNTxRzKNVFVKDUvdi/gRd3YRd/NllTVbjkDEHbY12DaBK/70qJ
yWbZpttAwOicapef9PvUGa6mrbW1z3gb7eJNfOH8fHZ83g68uluNBlPwnsDdSeybVkah5hGoI6HO
hTv8s4vg7TCrC41vSfCpMIys/DCHpdn99+sV/DSueDvC6kqTsBRXfI0RKENXjnIst9pd6zjBVYO7
uWM5T80+353Vg3536Vx8soTopgJzQQyWKpK5mpuCpSLmk5MELfFJ0FiuvAl3dPv56wku2311HBiF
x2DBdRmEaO+PgxpDiUnrmXsO+RCajmENhbEOL2yHT74TFSPE0mRK0gDkVhe2jGOrisQXh85+ss2z
HN58PYt/yL1306D8rNMHNuhkLjK8q4ioh23fELiH7mn0LBfk8y0M6F3s+dvKabfRKdm0p+yMPOAG
KTh3fr5DOebGICrMHdDMt9w1J3+j3dzMO8zaD4oTeE/phTX4sNKrn7is0ZuLJ7QQwhryFMdv6SbB
t9rYqP5/ehwYgm9I292GpGBrq2VGoB5GPVqEZDJQtu819cLf/3CdLH+fErwh6PmgobxaZRS6gwj+
WOi26quo4T8d4X1j1xNGFwb6sPdXA63WKrBxQQD/G7pYKUHbOEbmi5ZuYGh+vW2U5fSut82/WAhJ
Z1P7cMbSmZqwWiAv0XrGM5Lsm/Iq2ag3L/CieXWDXXsVHXs3O2Cud6Of03v7kHlEADvpsdhcQk58
OCMagDIaFrRsNDbxv4frzf5Qs1zO6nwIXaG84jaDgseF1+CTRX03wLIYbwbI2lgYEy4gINZvZ7Qg
YGKVFJwurOkne4SWK3tPpydEMWy1B2EoCl9vl1Gq6xT/rlyBBFK4FkIol57UT07U26GMVYwmUINU
xchQ43ynFbuuOfbWhYDss9mQuapUgRHlptX5fs3SItSGDu4+bK7fWgkr8+Q36LeCq0kubPnPPv/b
kZav9+br5ECuAUMyEh6pfZyD/tAufH+xBFKr3Q7K478ms3pRbGiqcoG9mDtuTcWBXKVsqIphJrhD
gVji3pz/fH2+PqZ07Om3I662HL7yjUhHRqylbfQs2Y7mVm5+Cq4qQi3tt265pXdhyEvruNp/rTTz
RGgM2R1z6bqkX+7+tV18hL7DNoOZgwaX5E27r0f9ZCfSJmC/A8EGCbfuHLfD0Cdao4duRjUledKM
TVzffT3Ev07q6usxhqXYKltR59Z6v0FUyZj7HH8Gl4LtDXbljnU0b7P70aGuu41fIaI6hds6yVV+
86puBucGjK5j3WTOT1jHv77+MR/0yhXkyt/+mNVuteqs0dvCDN3JpSzpwAfUsHrx5iu0yH+1G3+L
rEjlFp7vwlouHP/Ce//JVfZu+NVORkEf8hByQ26KJarmUDpzqvi+gLP29Tw/QhBW81xt4DgplKrB
6N6dNrBkneam3iqb9BH65X27F/t599S72hbP6w0s6Rt7Zx+7PZ2xq69/xqfTxa1iwVkSyZurd9ey
BrvAoBuNY8zN0AUh9LRu5+bCZD85OUAFBIUXIdA8/+dL8OYG6iKs24y5i1y9BQv2GGVPX8/iY+rF
Yr4dYPkBbwaose+Ro5YB2t/oUvUYjh+iU7CxDuGv/03aee3IrfRc+4oEKIdTqePkZHvsE2EcRjln
Xf33yD/e7W6N0IL9A3sfGRh2lVgsFrm41ngn3mt75pb97dY6SscVy0vn89Tyh7ODYHfRYrnaTopd
r+p7sx/vkRmSHO1W+FbcVAH3+loGv7ahs0PSyg3M9BJW82hXJQ91/n55WR/dAsweWEu2FZjHh3QP
iUhLqUoPiHwo1wcklO5MdaTun4H6L3p/Dev6cROpGE9AXxzQAu80eyogG1VaaNVPmPAHOAKj4rFZ
K2wuxBVsoEVBJg9HN+/zcxdh0FfIW5Eqi/6th3+d12q7I4WHfGdvWA4dw+222zCn5CSb9fbdh+sR
27yFaNyphizPHymmXvYSqpWxg8g5bEDP6Q5xVgepNcevHdgjN9avUXfGW2/Xj3Z13awkTr/Xdh7g
z+zPS05iGOSK2mO/cdxH46iX3JbmZnSyfbc9jk7nbyTn+bIHLRzJc5uzbxr0FOx8dapqZXZ4pOp4
ZbxC0v89coofsFOS2m+Z8vuS364VCBaSEdoABDQTTRAkNea1yFyGUtQcmCrLgi+G64jBsWgPvbfX
TO4xAa7PaAO7X4q6KJw4l1f98VFPF4Lb2kJXC/S0Pr9KRYSWQ2H0Yye8UTbhMdl2W2vLBUZB3Vb2
4bv3Yty2pgMpzqb/0Tgwnq/8gCkJmX/q0x8wiwyMJyaKa/ADElvZCQf04aQb872+ef1p7oarfuNd
99dMdG2Ze4ED5jp6UYEDO+LVXT1C32aDzVn5RYuh5GRHZhcqb75+ZGB7UpXa6lWGJvsOnXdIwVec
fPo784UD4gKqbZJMy3NkWhWPDarkTAoG/b3kV4xIQCv80MjVLu/eLm/y0h5PAh4wNQOFg9HsPJRE
hQaAWsWUCbX6Y5SKqPPF1fU4ROUhQ9XWkYfuu1IN/XVED/Gy7Y+Rnxgi6paB/gSqdfosjEHX2wvl
JPymQbwGf9S2klZWNyUe841kyBAjGuN/jAKcr86Djh+NEsavM63ZGsilWUZ9HeXBl9pgUBT0lkHH
9x8WRfsOvBYJKEs7N8l0eODnNfXwoHgIzdyu16Y3Fs/l1CD8n4XZsYjjMYeGGgu+QtxVpokBXubd
22ibmzrZlvawC+3P0Qs1ac/5KYLhWFniks8A2iIJmm4AVZ0tEckSIWKEhiYe5AObKZ1W772Hzl6t
Qi86yImh2UoLiE9iOcCQ9hzfADGAfAxw2nVwTJwv8g9Iii3bXTl6i/fL6eJmZxxB4FGDwmYKOvmL
eCU66teG/fxl3gcO42p28j1dMbm0nZQyRCaDENUS5x7TGnISGhL8VlqhwfWC/C4KDg8MBIkh0BEY
CNfG1j6GsfNLZZau53Uv1YEyjSob/bGXtkwBbfv2aaw3l4/CwsP23NC08pNUtg5kCfF1DME1+7Pc
ja/JlXpUbkseQ1v0JCBNPFy2uHA2zizOs4OwrvAZEYsiZPLfskO/geTh1ntqD7TAbnuHTNZJH4Ft
fZK4t67ylTtzIVM4tz/LFNJQgiJIx75/FO6tZ4/mbPEZeNCN+TJ42/EAfx3cEi/yHbXky0ufDt15
qDu3LJ/vtRTXHQxQPtzFkF7r0Rc/zXf1Gkz0o6ueG5nF09INunCCnDgwstop82qVnD9VFqSFtfjZ
k2o7YYa/6qyVE/Kx4TehX/+kQcYUKE4cqWddkTt5rLiHKD080IBzgl+DZQNRQx1l01/J17RpNsrL
P2zqVKaTQPcxZj1bb95VYFdUNtWNPVsO92X22f1rNOO0NgY8UNNDiOnjvHjhtQz6Y6Ow9PbQadav
aJTua2GAEA0x039Y0B9j8/PRWkpE/QxjvvJLE7dIUtqeunYIPrQqz1c0b88avkZzT8GIKty46qbV
b0IDurgEng75Cu2SMf8hC6+XF7YY004WNnN/PxwtGLKxaQVyuinj8FZrB5XGWiZsMwVt+cvmFk/b
ibmZYyAjlfZGFuKQyqPvPsCV3mRX/38mZj4Ph5w/Gl7ApzK/U70B3W6jYXrZxvLBUkX4Cgw6TvAj
nB8sbVQ1tdNYh2bdCpIzFrcZLNu865SDGx+14MVA98kTbZhjCu1ejTfIhMn1Sp3qd+f8Q+w6+RWz
e95K4Tw2On5FXx5FeCd86NzLrRG9+f09mjX0Nja6v0X/eiVmLjrNid3ZXe+XSFnm8Nc5Q/gs64gG
HsY82IDjW9nlpQOBGQsk/zSBOZ91rsYm1KBrjBxBBbOisg5JLw+uywSmC5mCP80ridJGqJQrf60i
Oq1hvrdTRYkxJCQ4lN9o3JPQWQSuNkgytqPCvKJFu4mBgXS98k3PjKO3dgEvfso/5tQ580GP2FE2
yBGAUd4txq+8lzaea6vVU26C50vhaM52Sdodeadf3uTfXfrzhVITsaZpOYnSLyXAc1eGysvvW5fX
Yp+j2uKYbQI/o6cn6gtyNvIG0bLSg3cvSn0kywvT3QZh1KUOMgrjEbGi8gXt8Wa0a2C2b2brKZtI
UEaQAMhcXYnFkPrbaOQv2VWtQ61sBRLKa7lfQkpZD1tv1JNPsl6T19SwwYu1KrwXMMDurRCaI811
i0OMxO0GVO544zMM/VloXJcBZCgIHxqvXM3RPwYoSOl1GfgSJSIFtffz3RhbuQ3DsuBlAFNWIVOO
NR6KfqXiumwEmVdmmJnUmFcIZD/qPcPiAdcn3Q9QG/2DabSfsrDO/j5CsBwatoaKXiHhapZXhTUa
7Z2a8ZADCxol39ENs9xrgDhe75jqVjauIMyy87Xr8mO+g1lL4QnJwaHmNUtgTRVtYz1hF/X609g8
9/mVF97U4DWETyJa2qvgvumrzH2YvgsCETJdQX3+8G+o9kyqErGj1p/A5iLBKEIIHGzrCBGtV5gl
Pazqd+Za3jrdJZfszl4EIeqEQmeyTrOq94HRH7phra/6MQ5Ng0yqwmbqqsL8zblDlnDIynHKF0Ta
Nq+ORXcYGFTT4OSCRelyKFhyy1NTM9+HilKH2xJT6A45nacfTCS2xSReyaXWVjTLAbxwKMbSxwyM
5nbeP/TRq5VMRKo/YQddWdL0AT58IKAblsJgH7PA83u68RFI6ah6cjEb1pMVWpA9P5bu80TIrKcr
sfS3ePLcnI7WMTAsBejz72fOyaUhFUI7scUxQuTbY41kbf4MxtsLkVt8hN/ZMveCett4bwMtHvOg
QJuW3/kGahPh3myvRfVnicp8kj/H4wHNwyBNni5/4aWtP/19M3/Vi0qJNI9YH8BgKkJetiuNR6X6
Xgdr/cTJLT/sBM1ZnRmuqegyc1ulRPvF19iJUoZzGab44SFGwQnmmjp6LPRh40uKHdUpOkslYm3f
cuU6c+EV+qEpV1H/OYU0T6etqj/23sqjaMklCEzUhfEIg6HP8wMV9fSmIHrEy2XvMZGNh1T7Ubc5
JLv8EFNBM/Tn5U1fuNuJhurUeDBAwytzrwhbnTa/gcM3iAGYj4qHuM6X1Hjx2zdqh4GMAsWtutpd
XDrNyAtLTMKz/wzsnq8TEcxBM2IaKp1fH3ppSiaie71UV+6yhWIFfY2TLz2LGo2cK/Bt41NFcj2I
kCaH2zaCKGqjWC9hsoNes0UfhPzJSzapvBJLlhapT8NQYEGYg5y3xgtEt1yzRdVt9EUn81TbVZ2/
B8T/pvD6Y2SWZkdVbkGmi5FO+spEqVYjh7dT/JdOOyTuvbzWvPiYXU+MYX/MzRy0KAbIshnlYvw9
hLvdVpW7HjZjS1+JjUvBwICGmUcltULmys4dBElJvmvG5aVAlCnCAj4++Wi0qdJbHK8ExoUzR/bB
7Cjoe27necJjuCpsziqmgvBZ95CTMUrby+49yYYRP4tWTvhC9nFmbfa9ulD2YqHHWhQeR2juEVWz
Ax8KZhmC2G88ybp6rZW/4IdnJmffLNRUBnBbTMol0pk1Y0jZLWz1lwPJwgc7MzKL3tBBhG455aYw
/FPRvfKZqEkgcy83bbFyqhewaxOgUqb8Dw0QFAmzBTHwqzKLNu1h/Bz0xy64Q1fRqbON5m3V9CUI
gWK0P6v0Z6DfuNTnmOTqVEiRxJ3ZIC56rKFMdeON1GxLhBz6GPqIdkeCFql25t931kocWNyak587
2xqumyZFFIvrpgUgUSKzV+6N4nsnINq2Fs4XnfnE1iy5LU14lSF8I38pvsMBVQlfIJlWkF6J/KMI
OTJ6OcqNJW3l7KHWUVWicCk/Wdor4s37fO1GXwq/Jx+KOvj5Ka4gbe5EkV8Dpr+ndORRwHE0IObQ
xOupZ7vda4P4l6Y9pMmm692VILIQrDCPIo2ucMV94A9gCk2p+inTd4uH3nqRxxRU5VXvr+QTi+fr
j5nf9euTxEoY0VatGIRy0goBvW7j5YcUJvHL52vNyCwgaqrg9+oUNyzhG3T2dhNsdXHlDC/FJuhv
LXhAYAo157hraG27GPEbqlP699g9jjHqm8fSoBsaXWfZl/7z3y/JkNHasUReEPKc3kGsxbxBuIVz
N2zRkNbM5/EfrmBQu/+ZmH+aXO5oIeaYKIFkel8LfSukK6d76cPQ1oU1hYa6zFzhuY/D+zzWCvID
TjAeBvULSsFl+vQPG8UAqg6nAsmhNot3PsST5WiwirZ/RrVxiG6sduXTf5zRYEgCYtj/bMyC1KBJ
hcfsLf5Vvo7f0DsaKkfQfsnBt6Z9jLkWNZhO/mVZPBuBIfAgn49oFHndqNkAoaZWHj3vPaDOorxd
NrEUDmkR/2diihAnRxMstZloGSYqONeFA28axk3SuxEh0mqlnLHoByemZh/JGrzYV2nhMo1Lj1Y6
dME3bby/vJylm+R0ObOPFDVDV0kiNtC1Y3jYVo3PA7PGlnStyCsfZyl2npqaXSSSUSDNl2Oqy35I
wlVcvec97+795QUtYGFwOwYjpmFEkuT5GxhFCPALDW6HaOsWSIONJqLtNu21UegOQ+k8jPM7KFL3
g+be+ob36Bcr87NLQe/0F8xcJO/jvGpNfoFiHtvhl96+yIozGFeF9z0zd4G4tuIpUM8en2DRoX+h
cjuRBc7iRWuNft/BXI9AbgBhlh0Hn1Cbid2rXh3t3vqiUCuveYqv3B8L+LKJMxHwCbVU+vtzPDci
vQNCj/rUA68+N2/JVvmubPyfGdQIdoDKju399O3sS31rXg8rtheOBqbhagRaBo2XPLu7orIuXIYv
f4dIEyp0hJrWyOEWvqIBLQt8uBOqCYrm84OeIyLdFwGgCb0AZGnudHHvMwcjIu4RbEjywrXq5cL5
ODX4O56eRBZdTksp713cBsmoOMztMTiOzU2orMDwl/buZGG/3+8ndpg78Uw1sagI0LQxDerMqG/+
Q3Jxthj5fPeMvNHSlJQYSQxqUC5yOF+6cqX1tRC7IE2jogwuCNYsefr3k4VEuoBEcIT/0Zq9qSBs
UIrwuu6CbcZUvNeGK/u2EPnPzM1CJYqSiifAQenE8s+oCGxgCzaStfRLTPZyDWGyZm3mfugrkoWg
lOrIOiJ+byFaeWp56KONJsOO/H45aC68f9CIo3bCQANVVyo351sJTMcq6prO+XV+EwITBZW9H67K
YwWg2HKET4EDdueGQYo74VtpZ9t8H94A8kV3e+utPJ4/uuf5T5ltsyi6etoYQugYDIfo/RUMOnaa
7S4v+ONZwwhDKDTrJ/LKeTFAQ8W0GXvWK8NjpTabAn3kxHgyhONlOx+DCHbAYFGYYkKcTvD5voaj
h0I12iaOJL0jXkstbCy+yHCPtfpjYnSOr628HJTpYJ1fBucWZ9tH/RdwiYtF5f4bKlSv1fYZLOq+
2b78sOzxNXj6kVRbsNsTKisHkrUJbnI7vsqevd24VbbUB/fm9vImfDyn5z9p5sqQq2TSkEyb7W7L
9NBaV1X9FbYQ2LAvG1pIOU8toWlwvt0gJ/Iundx4VBlrt+mdBTujdr1bSQlDhCwSKGaSMvup+rr3
5Eumv9cbK3pZ+RWLzvXfR1fmziUiPNR1E7qncxAF7LZQGG3r77FoPwyb3C42iJRW18JhjQ5hcZuh
2IIzAE7WD+1jZJlLJRFBAtTFbZVOqkqPpvGVQbGiXImEi159YmnagJPAm2ihWKYGlqIu31hk9QV8
IPBzZOrB77606qO61vtf3NITi7NzZKquOkgKFmG5zrrtKBuwZ9y7eb/mQR9zKTyI4jWtYV74JFPn
S1N7P+2HGEMijEm6o0moZsH2TJG1bN5d9UkMXnrrTgpX7C5/u//Mzum8XE8MPT2d1idtwtiyS+FB
t7aptRW7lVLXYnj9s8D54IHklXqVZFgS1C38ON34IA2vKwdgOmYfYtCJjdnlLwlCbjQ+KJsKsnTG
rROarjUaPxbK2Fr7qQ3htDi24opXrq1slgaLgSG2KNZFTiuPG6Fz8ZBvLmjwy4tbs6KeO4hrpYmW
Tw4SKNc+mjloK0fDX7+UcEKuDAtVZGrV6szb8zJB28jCBkjPFFIkExg/2nw+FdDLi1l0uxNDs8sC
UrLalaaD3NO2UoUfXnFrKdsR0pR2d9nSQsiAEYM3isEcCinG7OMIbhNb4JRI2Luthg5ngMD7c5vd
6eEO2VEj+Xsv1ycEDcO/ytSTm+1g6Ctea0YBBbTwxpAeYu01+fvsk47niYnZ3gW6oofdQCMoSh9q
+aFsPxWZMw73crNypS+0Wc8tzWJSX1DCAUlCyek1ekMQGnVbu/0M8dPOu1Hu7KJzVNt/uyL/va+u
oCB8fxe/rQ3cLwCepwYvYZGcCcTIvLQyMJxs9g0YeUlCLspW9+aV+AbOGl6xfXzNmPx41cOzt5NX
ztuCi57Znd01RUNj1YCInwz7IRafw8JB8V7lcg+Hw2UXXcoezkzNnEZt6S3mCJoxX/1eC6/6L3/S
hBzsqrmVis9SeOtBC33Z5sK9dmZy5kSxoKqpGbI6ejad9DqKMO/dpGv4lOmvzOLxmZWZA7VDVI3D
NEFhST+H9k0RNq71VPhPcM258srJW1wRMLKpeDk19WYHXWy6yu862nkq1fiWNm9QOV58o6xByBbi
MMwJf+zM4nAEZ5cS1djxxnsZ/bv8pV3LW6c/Md82HJ4IMnV8IZs5D/VpbfqZjHImVaMMeZ53Za2W
vGyAsSloLqlYz0sMikmlyBgZIvAkZYvI3vOorcFDF01QQp7QNCKBd14o8SXUPDNMROnPLH/SvX/x
4KlG/T8Ds7veryUZPTJEBTXEd7mn5OjeiJ/8tdR+6XOfmpm5VRnCC59NMx5+dRzTzwY6tmuEH0uR
5tTEzKN8JIj8PmIlZvZZCL5a0MQguR4N6BoXK/fu4leBHwakpTFpnM1WY0ZqJ1UiEAktuFHr3KmS
YiWwrFmYLSYicc2yCQlXcyVQE8y1vy5OcwucLGH6YCdvgLLOaZRZ4EoE/1OgvihD74TdSkRe/OiA
BkWVCh+alDMbnjumRdSD6cj6e6a1zexGSd4vB+ClvAQwxX8mZtdLXHpVpOaYyIc7aCUba6MyIZvf
FsKhyYsN7KMrH2YpFqNmxMw/QF+GzWZrAi7D5KBC180fdoUOP17G83vYCPoN8bmAivPy+had+sTc
bH21ZvlGN/VLzfKmkw6B8dlQNkN5yKO/z77103XNgmXXmkUbjBhq+m96uC/oVagrLre4FpAiQNDV
Cd02u8bMwkos0aDrreQvXf4p8I+qt4mz5zBcybhWDM3HH2A0bpKkIPCLw6FNXnjBxLnTAt/VV+gu
Fx38z4rmIxAeM501MorUmP0vQpzZZRlsrb/mGFc5qRMxjzmBys25x4m5HIdBO7m4Yqv0eZEOFZvP
7hr/z2LEOTEz8zSpDkPJ9zAji4+C8FqsCSYupmfMZvKJJ3XBDyyrKHCGqTuBG4sx2RaCf22G0UYJ
5IPkd9did9enKfhXOS3s1KpW2mQLuAMqRhMdljHlwMq8YRqmSmCY9UgoupOukz3l/40o2KCj9gry
w1seaf2KyYUhtXOTs9yQSNEUYYVJeZ8eg6eX9OjBR//FYng+f6eStPfvpEfpm+IImxKWyJ+XA8f0
uebJD/xik/QUbTQe8+fxvVYQtx1TDltv3mdRjK75oRMAER4vm1k6AWBHp/yBKj1kY+dm/LpVxsrk
BGTSXnZ/tcP9YKz1IhYQiezkHyParCxYJkODqj1GmtwB9ruRzVvX+Koae0tzJEBT6VNo7at45XAv
HYhTq7PUy0Oiqm4mq1V6HdQZcglfLu/d4idCpYBvpIoWmN/zvSvldsxHhogR7BL0BgWGsNorgysX
TmFEeu1AyWqt8VZMf/ODW1CUANtmMjQwz1x6ZWRISMemW6vpYKtmF7Z2lQuFYwS1udc6WYaMMQ9u
hdqlzjsk0v7yopePhQW116QLC/vqbFvL1CzUeBIHQbHEd7yntHWmZ+idtR3vAic4ei/W3ty13Wbi
W3DvsuNaxrv4XU9+wCzjjb1CkD2JH5AAe56u73atGrjQWcVhT0zMDp8hiInQh7TK+5200579F9/f
tBv1qtjn10UIsadjXDneV/G1tK1Nubu8w0u3Hy5lTIP+ZCnzCmGS5KGi+xhXw3eFAdSxsxVG4lOk
8VaSk8XD/8eB51VPEHdVZE4OXGRviXEszK9Ns7KY5VvjxMbMXYqudYt8xIakH/1KsrsSmuDwIa4f
Rlo/lbth8k+Ut/+whdxSQBAgUQRTeH4y41gwlSbGqEpaHCvbggDqWjEj+J/ldCVJXowCU+efzh3d
u/lcuJgoDQJgDZW1MtiMYbr1hLqwfTTwcoTs/+WLnRibfsxJ1j9maeyickBmlD8MsDR1nyJz5Yst
u99/59ucRTXB8404jTleUpHuiwh+ZfONIgkzIBmQQ21lQYvx7OSkza6GQi9qQMMsaAjUZ9/8Opav
njU+wh94LaYmeR+T2OrfD7lMx/vPCZtFENrIvV9Nu9iIVxW1cd1ylOCxbcEZfP0HR7SA300py1Rl
OP9eNTMJSq33VH6ASBr1XVk4rfnCUFLrlis7uXSYf48kgfGRQD1P/37iGnpkDoGSTHFZa7dR3m2L
hmqA/PnyghbgPap+ambmgQES55lcYkY4uLfZm1DZ/ZNabqObbqM9MEaRrMGQpz84v/FgBkEVdJIB
+yBdk4laijTtwFvdeAuV955hlsK9r/S/BjOwLglCOqTSuNvmEyRN1XRe6fOlPOGm8Y6ifBd313L2
2Ogr6KTFbOjU0sz7ROBrjV9PPoGq6Fha12ENmldJlY0l581GahFbz4q9bEWbvqp+5trr5U+4uKGs
EGwjlS9O17mjNKU5jrU1bSgsAJagwty+rTnf3vtlO4sOeWJnlj+bghCDpBHZUfM61K7VcCdUm8sm
Fogcpq/2Zy2z85VIwwh+jhxdfNQfpaPf2vJj9YtqTn3Qn2tjI3xCZn10AmgS16qTS5HrxLQyi1xR
r+eKH7CNfftlQCOl6A9hP9ie8j7Q9ZaHO3GNsXbxwwGq5Blk6QAaZlepYQ5yB3EFiQ8ddHVwdOnd
HzaeHKxUx5ZuAO4y4MITiSvmzh0kGYJGDjUcNBoPQF/y4EWAOCy/19bq4osLmoowrIcUep7pxA3S
QV4ocxJiAYqwd9Nqf1hx4IhlsXK61yzNzlwZu8Hglljq5EfL3KnIaFaGw5jNSuKxmDmqJ0uaZY5U
ephxcCWWVJi3Y4t8vV46bRp+yiv1qYyam0DMnd5/kfPPaeA/IAVsC8G47cyvKvWHIS+3ox44RhEe
1dY/Xj4ta5swJdYnN0QTa4WuFvw2qdhU1jZXb0Wfp+vTZSvTsf4Qr+HEmtCQMOHPK95eYXWy1IKG
NPtvcfOODO8YHsXiasid7udlU4tNMdpi/9mafVYfTSGDtzNPvG36yjP9nqmPCp45r97wDNkwEoPQ
UPZ9jd1u6QWCcqlFOQJ6Y3PeTFWHUOrMaDog/X0m3Vf1Wla0+KVODMy+VKQI+YC2F4m5DpeDcjPU
m7hA1u9fqvqnC5nlDIactYneYEcLvgXJaGsUNKLvlz/SYjQ5Wcu01hOvE1SBgYDJxtAkdhi99rnn
RMiKhc2TuQaMWdw35g9VBCYh3po37juvpc4wYKvMbR9TlS2KTr8GdFj08BMrs4vNL6uOZhKR3+fI
6uG2dm3wvo34YLo71Xy5vH2L18yJsdkNJ3pxp0gTnDoQb13GiyomnHaW9OJ7TlUeiuDrZXMrOzgv
1aQ8fWVt+J0cvDbZvqfKpbx44uayleV7m7T4dwuD+uhsVWo+KKOvTPd2cm3s2ldx6yEmOQn/DA+p
XT1oe/252bwNtrlyty0mJX8Mz0vLUp5FTYpmhlMJ5n6U4GXU61u3No6XF7gYIU7MzK5QLaCz6IaY
8ZuCYcDUlr9cNrD4robw6H87aMxCX6EoSaQ2WBjld7UR7aI8dNZnVX2Siy8+yFhBujKzldvtg3NQ
waaNSdGHeiGI7FnmaMamWnHwUnqN4rUk/hCL4lD1SMeHmrBi6uM7Y7JFYY20HwZT8tTzsCELCuTe
RjRNrt+53adeG23RP0ho3CXZvZB90pvrRrtK2k++vtLm+HC8Z5Znx7tN5TLwyzij+3BrFLdSepQl
wdGUO8P/JI2Hle84ecLZdYk1Db4MyuqKTLF35inQOnrJIGaZkwOiVjP5aWhfrDbfel62y0PUY5Tu
VhRhJhPMq0pyV4770lo1JDlkdLinGD3zoqCptaZAzc8BO/t50KZ6moJWp+n4JcWtQL6uPXXt7C+u
2KSrLxOl6VnNUiShHxTf9VhxH2kvvSxeCYO0gesOOKPu3ehSZw+RdSXmiqO5PxPox1d2/MPZZMd1
9hrE+v+Tdzr3LMX1JaOtdbQxqpuJ+bE6mmivFiZMvN3BtLYmzNfuLlY2PGV7DXjU2iefXgbzTz4p
1ZG50A2C8ef8B5RW4FYNz1qnC49SgqqtBtuQ8O4H0IsLh3hAMPK2X5MyWPrSkyASmDboEaiMnRsd
g9IrfBPxAgZ3wpsI+We7R1jzlp7eMzzZd0bovrWRVf9t4s1mo56APZPEFxLkc7OSUqaI2tToExd0
vxrIsfThPug7W5S8FeTLtILZtlIXNxDzpdZioVt6bsrNEdU2MjFzWu2HVTV7xpA2dVbZVl0eDYDA
K2608BXlSUoXeRKMgvk9N9fEcL9GE5OIWZbPPQIHpox8vBhtJbPYd9VDa4lO27g7T1rrKS+E4TPL
s08pZHpYdAKWK/ehI8Gt05LKprdjaG7trE7n/8OeTk1LlSLWpJRyvkhhGJnBTYgP9ahcqUFoG3l2
4wveRuGlEiUq7CH+LjOfYJW/Hjt9X4lr8u+Li514AyZSFQ7tLFqkI2znfspiR+Fbrd1WFJzy+qkK
1+g9F84HUE+UpaaBBEmel88aM3ErzmTmpFJzVZrtllDN6JH0Q0jrg5D0Rwqv+xUXWvRYxrfo5YA0
FX83PU9SYzU3jBTl2cyJgqOWHQLtSvL2ZXxQEbcyD/64SYwvmnCTWjs5/CTQ7qm7A3onzVprd3Ht
psV7bUqbjXkTsFGs3kdONHNCf5NEe1V5MbRbs3SdyL+2Ym13edmLX/SPtXmK2fZDEYQF8T/NWqcW
vxQVTKo93DxrIW9pe2XYINlYCI3oHp87rwslSdc0Y+ZYcKnlQuCEVvOUSvm1r0RPvVU+Xl7XUspC
2RyxAQo0BuMmM3uV2IsBetgo7VrUgaTczqtdRGqm5rdp4oT51g2e3PRzYFLhWCOvW7jUzmzPLvKo
7SSxTGRsp54zuuGN5Ncr7jqd9XksoL1hWdR/JZWxv/PtbKs8903XzBy6K1szbBxNHMgCg5XU+aNU
uinRs5EneS2U5dCJOLejNSrqxOjm8r6xsn3g+ao9qgnkOaZnbVrqUnuIm26Rt8U4Az3VwLie7w0k
hp72SeCyQZA7GVYi4YIv8WFF/qdoSrSfhSEmStVkMNQM+pCq0R1Pjdwb04/GlKItss22USrRtSa4
4ZoGzLTa2a7zPCJFY0qcKvj8waIHKO1mtGKc0tvK5V2nFxsZ5n4D0fbYfEuqTd2ufYCFoH9mcvah
gya1unbSqjfMflPkn6xSdMQ+2apC9ADzBowatW+T2fR2LIv72LKczpVX4Ey/E4PZujlH/IeOI8zg
87ZaMpCkhQ2HqVQCu41pHCIeXGg/W6W+VsXEcSMuPPXNCnT6bOVebUqQ0ekhSB6gizxEWo34NjIA
enDtmvreR0y3z1eBDUunjjYtKq8ydSZ1DrZtqyb0BotTl8Kw34VXTfQaUgxQNm7lfQrV/KgGr1LF
+K/evcgwm8H1Z5fi2hTB0sHkOE7Ed3TkP6hAcgCYuhhJfAJFqJ1AlfpDqSWpo1TlytNo2RIMTyg+
Mqz4u7VxcmFJjATGjcQpCFX5YEr+oWrjrR6vcacv3RAGHFLT8C/iHPMI0IuKEGplkjumTxe1OgTR
zyDLqNqu5XALnj6petEohp/Lwtx5qEmHQAvrsMidrEAacesHYrLTxLImcROYkzEH44vUSNIhgTXt
pjIqhA30UrpW0xzQg2R5KzfI0llnPoPKFRIS1OVmBy+rc0kfIyhlgKPpMeWkd7k/BtV2jB/85HlV
D3Jhm2GG/2NudmeEEH8zroY53701+wOA27H8rK4N0n6sVBDP4WIis9AYCIEU4HyTMyFnmsEF+lOV
yIvfuNnPRniX662hvmryniYz8MvLN/FHjMrM5LTyEz8NwiZrjQiTgyNtyi+eLTx9jwrkpECYXkMQ
Zz9c+b+Eh8YxNslK4FrY1LPVThfJienBz8vKCtvcCdOvhciscmyXw32nrMluLFxIZ3amnO7Ejpu4
YlY12BHkeCcUghNZvSP01bEBEaMIa7ytSyni6UecXcodra4+6NjRuH4dy94e8+cueBKFTeaCzV/j
V2LYip8/D/+8G+lkA/fjEpjdt2MI2X6qkCTqQLgbJyn7vtxXBVC1LTFIvypruVC2HmTduyGpy89i
XsoPgmYNylVtJMzWdrnU7/RImSRAB2Pwduo4DI/ykDFYqIyKEj8QzsHzdKlqHAI36t8iqc+YOBw8
ZeuPHveKh6z1dVVYdbeRS1+lxae3GRoymlBexSK4lWCKA0oqu4KTNKL006rF6iBXXTRsxMQSgk3r
h6nhVL1r3mlCEWq2JJn5g+Kp4kshS/GrJiam6AiSif6VVYkeMgaB5CJcmtXhsUk6hYfXQB9YMvyS
32A2d63hAgaKRcF7k8og38DDWj4rhcIgKCC7btuEtQjXi0LwVKG4z5Ca8Hx9p/mFfOV1WZ/YdT5h
OJOq0/x9lQgIJxLIRluVYnXDnIp4sAqZccs6buQRRske2EzYpwWxHqmZqw42ocYpvND8mUn6VNQ3
rPfIy6VjoljBnjLXsLFi19ev4IlnsKweWvYtY5Ntr0JHflMYTQNdaq27oC/U5FeRD82tPlpZhQxh
6Da7wG38BiRuqL0nyEC9SUE9mE7kVeUPZpHS5yzIRtfWigEZDVOw3mON7X0yMsO7K6Welg/thkyx
Oxh8ESgvtm0JLxu3J5d0ByNmm7py76D9cUzqJrwauy49NkMhH8W6N9+KPmegUEbqKtuVFR4mlL2S
XmnaoCS3qZaZW1loA9Sj4ya9VrLWvUV1XSgPQyohrB3JonCbNPiuPWRy9iqXg5sCPGJCzimHsSg2
naFZ2WPeh/61Xg4KCoL5WIx22hcF2Nk2q7RtH/neLvS76k7QRulZLfsAQY2iHRNbVjJZesi1Ns23
TSc1Hii/UrnpO7naKrzivrfWAJexrqcaaMf/4+zLmuQ0tm5/ERFAMr4mUHOParW69ZKhkSGZh0zg
13+LdtzjKopbRNtHlq1j2Zuc97D2Wrq1Ru+zGOGAu9kl+nSbX1FL1nWL3ZOVeP/VictlG1V3unzn
8T0BTCfZkeJvPfoDOVnOGlnskmmE5UhSgr8Y4ON5/qoQrVs1HK5WG5unRoh7M/zN9YyavNzqMDdI
sSl0eaxAUdegLtMaa5wFC1cgukLR242mJxSr52KgOWTFswjOuNcpGtW9rXnqpIFTqXpRvEZBtXC7
A+6Cqrht6ipwgLPrT1NSs9FaBTnSjlrWfZlZXtzsBvbCyFq1f2lYyM5BzhgENqg3z57ncpC4Nquw
9FhjIB9bGcVBU/supegmMDOKW6Tzx1DjOR07S8oVF2zhuUR2HwwyoNsy8MfsuUT6WdTJWOdeGg9v
cQr4vVLftYq6d5o1Aso1U7MXM1XQsaZYMFX11c6pTF/BWrYgsQvJ423/Y2FKjamNBGULUBlCLuLy
bSY98CDOANbyROQBQ7+yryvFF6WXQWJngQPSkr5fY69ZCEUubM5cHjtMgBlNYDOF2EZeE0QhX26P
avrq2ZN87i7Oa3asdGOjGZrcK02wu+bA/PY1Zc4KPGpx7s6c0hmsJo+SToyyy72xc/F+K68xVNfj
3PIUO93YUMEQ4ZpcysLAQJKGJiSca+MawdmSoYlHiRNggAG1UTv4NGyfxtrnPUP0Xbtov0Z6A6Qk
s13RoqzilFEJz1Brg9rcgWQeztsLWEhur9NS6AzkMGJBnGb4iPOLarD6kpRhXHo5zutb1XMbhYVh
zE2vFalSUnBj4CuihA8jtaTBLDrA3/nORCcqmoYhVFdDzT5GjXB3UQhJB8bK8BjFUgk0IxVIwDYW
Zz5vZfHYp5YDKflagG3g9jAWN/TZRphdgbGJFDeZNkJtI50mE2R5eLTGxbRwz57v6bliTYFkpCZd
GDHAtKv3O637XRtPZvzLMoPbw1m8fQia79UpqQXCpMs7oUu61tYKBFvoBsbz2aJzZmeBspu93raz
eH7O7EzTehYXJI3boUKCEZHpvHT8l1OqYBJGm3/qvpvMOJScr1x3SxEe9jUSVDp6AnDhzWy6Is5N
tatLr7SQo45GoJ/BtD1+j0hOtei7zDw99TND828PdencnpudHSje5JleJzDbmTIosxcyDNu0WzEy
ffv81lMBKDHQJgxFg3n02qakGYSKFIFAdTQk0QMP1wgG1kzMrm6tqOEGhDCRZRxnkUVPeht/PnOD
3O3UsA1Q1lT3vNwWdaUCZN2g1dVRy+e8UX6ELN1krPwPGYxzM7OUQhentdU6MDO1u6UPRZvBOboD
DX7qBkR8y6zt7S2wdH7ViXAfgN2JxHq2BbIKNavMRC60HSK/KNqHZLSDtjcOesvAajFs/oM5qM0A
VYZaEfQ0LmcxGa3K6jQE3Qw1PsBOAyDqfL0EyzyJ7so18qqlo6yeWZvti0r0vZIMsFYrD4C5Asz9
u+F3rbmJgAvI156NpeQTcOMWQOoQFLii0Dd4rI+RHGHN+mPYgWtve/k3TV5cyPpU3e8efbmfn0wo
L1qoKICcC4WRy8k0CKSZoAEHibC4D8yCgXAvNXra8cQbIgg/dlb387bFhQsDOVIEni4q0QhiZsuX
RX0xaU+j8l+EVOuthzA0tzpC2v8wMsR0kygJEnlXkqzOMNgxzloO+uBAjMcGWH+3D6IaEd2nWxlQ
yz8rD8ydMsKQPx9TOLV2/VaoKi3ir4OFdnO2G/5DldAARuV/L9hs9uwcClTjiJcla5HTYn4UPTdD
6AFSwM1fEaCutxdr2t3zixft2TjcIIwHw8osMhjCxkl1e3KiQ4Wm4r5Eb7aIn0y+lj5fukMQZkEs
YQL+u/Os68jEoKsZDDXpNzO7U1KoVCQeuJ8qpAJuj2npRJ+b0i+3fI5sit0TmBqUk8p1qmddkKaH
EGEt5ydzraa99LCcm5v5HCQmkerW0xSq1YZH7AhetN3tEWlrQ5q+4czfyEDqFhvdNHvD99x6HjSv
gC6YMxza5FCPGy49i9G03LXJTjGBWY+/SvfZah8Hi9NGeVn5mmkCrzbN2VrO9miid0WhGviaGlJv
9RGVRGq73QcPSmkdXRxEXd1UzTHKgy5aeRw+qh9XxtF9g5KzDQ9/DuVSrIqHTgMCdubo75wgSVDJ
ewXkD47Gt4NbUPTz+n39PQfGHSc0W1uK6cK8so9AHjQjiKedKx5a1GNlrIASvUOvHSECLGYp5B+/
qpagRkZ2ihFRkbEfhlW/GeqaE7i02QD2AYnl1FSiz2tDBdrgrNTB6IX8JiEnA6pfH1TG6CupXpmr
75GhC8qeY2v0QWjyNyTeAma1J5BtrdXllq6O80+ZHTOTmaRPW0xE7tIyjALV/YP3Wa1WdfmWZvzc
0OyAtU4GdkkJQ5WNzDh/Jc5WV0vaFC+W6HwF/XOIlhJkfKO19P+Szw1CAUDI0BuFSG+OxQSkgYvK
xXSHEOsgJeAqv4n6lGlB0psBTx6i4T5ba6tcntd/bU53wdlZHw2crA4aayCrLpBZ1eOBpL6VZBKg
lbh/F24pn28f6Pmmgj6ci2oY8KYoHql4Bi4tImdfpk2WAgEAwRVQk77wgj3dNjF3CiYT8ELADQqI
CPbu7MowSan0HYcJUj6V9ks+BsMajGo+b3CrphI2mtFVc8Klz7YJj4pY2FFl0NiVoDolNOZbFcBg
QKDp7cHMb+PJ0hT1E4SYDpKVs8HkFRIQqHsb6CRhNAEVg4xVOjg7q/+VOYfYXTtpV9twMujo4ABG
/yue0Hk3eFGOvFbDwUDOdfQESHJV7ZDX29i9S+K7MAyEuCPWykV7vWJIqdlQXgNbENKx86qtjmpD
j741SQvxrBfdTuTthnTB7Zn8EB0/v00RTwBvAccURahJ0W5W8eptpZBVbEta+hL9JdYWQm8+eB6o
RsFw7EU+813Pwp+VDxhTACp1X/Mw6VSlKMr5EIQObN/0P9t78vFZGpqykL8H5mC+XUsn7eLawmdp
7kPfvbbOCoryisD2wwBmFlc4dCPM+YoCSKhCx8SVtAqmcQs0vuue7oH6go7033GDntNr/N4bNtL/
Z9Tcx2XkM9RUHW8NBXPVVwVaHkThIBKc4KtTGfnyItBkmTIn0ybPYg+afA0lGJcmjWd9aTbaPQNC
72hRNE96XyP65ffapOtXJ3hmfnbzCTURBUtgXokog+wpmF29fP/9AQlkJAU8JwfhOtuUu1/Cw5NL
S3o/0L+SJt5aN+wVEQreVw0XFVxVZCQmyPblRDRZndh9DVp9o0EdTgPGtPiWQJ+vHiIUrozIU0qF
EvFDb14buw4YB3dJYq9Qa1xdMzZuMRMbkMDPQPJ+vhpF5uoR+CTpQMyHIir9Tm2fh8RqPKloj3oF
cpY2W8lgfABqLw7kZBQoyem5mzh2ZwfSAoFl2gC7TSGrh0bqb6WEN9EY8qlRitOQ6yiJWfd5CsbY
2qwNXzXax94hHjToTnk17powvCvDfuWBWloPfNXETgdwGCKI2d1eN8OALBSmgrU/i9I4qro4mMlE
YlXcOWAFCXuHKnDCABN7UMycQl/5J0reb7dvq8UFAU4KXh8UCEBbdLkrbL1Vh7BXbVplEukwxXdR
tpVV6AtH23HQwOs5/3Xb5DxswkYEVvZfk7MjgdpmGVY5TNbY+KDkZyooFO2EdrXcFWu+9ZUfMDM2
W/veDN0ilTAGcbuSssymAPN8VtRgGhFOFiIm8OHAg549nm3YDUmXE5uqA4RLwmFbIkSr0Ahwe+Ku
7xKXAKVum1NqwEHS6nKtQltpW6UljIam8zjk6l/LMY+g0m++jqNdvN42dvVWwn9C2tKBQ4B+A3hR
l8bKjFRKa9oMXabqVosGuIviFbt4xfu/3n8wA8EX1BCh/qHZ05jPPMOiDXXRji6wb9prm2wysOHk
gQr8S9a92aXp3R7U9dZDnhm0O2iB/khVzQYlFRGhGoy0QA6r1Ii7vWDgPOizJ+6OgcjHFXsLKwaf
CiR4uHrw1/npimOHZVzTUfUqfgpLu0/79jkfQFyfh5+sESFBi252uBsYHHaHNTtUClLYSZ5YNo0a
+wm/s9iFokb5PyGOH7VrbXjzlB+sQX3SnvxS8HpBtely1dS6r7uudnGEO68xvmjmX9noNFdPQ2IH
mXjLhQxur9zVdpwsGkiKTSrb4LWarRxooDIeIgGJTj8DTad10Jl/GBgeP20F3OFT7xiOMuAOs3EN
6MMHNaJFaN3f9+W7iWQV5ytP4NWecFAshGC36xpwflVjdu+HY1Q6RmjDl1dODhojjPpgp9+GbuX8
XuEesEYYCPpJ4YFCa/gKLY/qpKOlOsKTRtFOkIJpAaGp0I7Qk+Q4dOZfRmRLq7B2/VLkOz4AMlnL
tgz0hPUru/Pq3DmIwKZMLVDZOA7WdEufnXIJ5JXbQ6ODJroht3bdO1snQ7cAMUS6H1uwtIZo8Vlx
SHG+8J+9ePhhFilA9GRAGgP7dDbVVTY2AtIiFvV9/+j7d/7xDn+3mX5sNnSz31OKv9xtNhv8Hd3T
bUv32y193uKn//eHVdL8J32mW/zjPf76jN+H3xtM/xw/edMPD3/400+eR33v6cnf4cdxB1v+9BP+
9PBj+i3Tb51+4f8+vj69Hn8fS7/Er45H/Ph9nP4VfOfxs+8GgmDgv4G8dVHFceaMcAZgUXnfahbF
5Ud5/UtXxw3jJ2a93D4916s8MRlNbHsW+prMOXohHEwIJre6RQvsOlEKCsTNMUMutIy90v1729j1
McKbNJ0kC8jQqU3jcktlRMhYc2Ob8rR8bCJ136PjvTXlSejK7rap622EMh76ZVGfgi4uYIOXpnhI
EjGGuU2zlKPE/9oAjxU1aDAFeipvf/Xd/ra967sOwqpYLbAXAymNg3NpL9I4KUkS2XQURn1UWZb6
IhmhVqhkYuVavb7IYQrcj1MJ1kIVdgaaiBsrNMyG2zQB6/pesznUcQR07PvBKiKaAAh4CO0Bks9W
9GornVi5b6dzf3lAP9iNpusQEIqrHdOjpK2rrLMRd7hoYcwo6B5uz+V1ngEuNjbj/0zMJrPUnM7W
aoHFi4HyL4Qy+OZQdPt64LZXDaIIiJb/5hDE9mSePpBOXeMMXtip08lDBDLR78EXuFzOLGUsMgS+
QIuyyMuEdiostDXmw1tqV58/6hBthKg3kkYmwquZiwhZpaFLRri7aRv50GpT3bsMUKx8jT9naUzn
dvTLMdWKMIsepRc8Lq4vtTu0rIMv3PGqz3IxTo2u6C42p25JvB/qzK+pWIqyudYiPim0p6oMfyX2
Wnlq4bhNyqQT7gXuBe7Hy7HIiOcsThEe1mqKFCyBLKkOAojIXKtbfmSyZ9v9wtJsJ/RmHoGZHLPW
GSq6TB5HbLzoTwuBN83MPKVGnq/70TSgFlBWDtpVtQXzCNMmHgCw5eBvZoNMunBoGwn1lUF7icOH
uDgY6q5qHqW+VTM4pPGpEAe135bWpq2fo/qkx0fgqExOx+LHypFcnvB/v2U2DQb6B1g8bR58y1Bs
w/a+UL8zNrEVnoR5sMxt3H9J2ZEl0LPi4FffDMOKb7Bw8cA1QhMuvDxsrvmTqAmLFFaN6ShrdZJF
KPFgkc9CFKc5nxLtqMRP1GDzZEfXdiATDHtcPbL6qxfmpjfMP8UwBhUKrbfndOE8Arg1UU8ipWoh
vr7cw1UoK6PkxKKKXX8T8fBUNuaR5+kvxss1Gs3r5YOLbMG1mrTiQec8u2MUqVcVKsbYxUTZVpXz
i3D90BXu+2eHBDOICHUVeXyUh2ZDGkQ0lgMIk8B+J05Rn/lgAwniYggQhq9kiD5e8MuDOV0tZMqB
IwXiGtN2OfNPXUNpqlJESLgk0naeSiXt9yFAn/Jb2pZVsiEJR8ihZ9z5ZpC2TzZRNuK1UmIuBw9Z
bIgmKtJ6TS3E73esLuWfVGXueKoiaJVR2yqazC8yE94+mIj7aMPCJgXblywT3xpj8xX1vupRrVP3
gC3Tt3DIpXgpo7rstj2xcuTsyjxFe20CGL4WxfVX2xrDlyZuk3cjBCI9yfvuD7OTdt/obr/Ganp9
WOC4g/YQrU42mMLV2UroZi0aM+Eu1NzeiXFMrJVHa+m/j8AVmTAsHfyQmStXuqlmhEXiAE1Y/GzR
gjFK+/XTmwn4sn9NzBZYSRRRhxlMqIL5pNLB2GB7docmh7XTsbSX0OmJ7YQ4FaAHd/ZiAe2Vq32a
OdSkBf3+T+6bPLQ+rrsA3hU0+kKKbmnvj9xAEoUE7Mt4SLfyKGlHX0tfpX9/O164sf3hsPbSLUw0
ahJI84GEBWHAHMYyQgkxsZsCvUykCSK99ghZG/71RTSVPf41Mbvb21FICUiEQ51QAXSP9yH0NlW5
G43BDZpC7V9uL+xHYWp2dJE80uDFYnOiej6b7iLPR945qNei/ZhapJxgihQpP08BsMRStGOtVi9N
qz4bSY+2QChmFvmxCCPfthJP05On299zHQOBNmxibEc1Gymmeeu4W49JGtsKo1puPBuguc+bOkDD
1S4Zozdn1FZChevQ5KNmB5Z4RF1woGfTDUGrgVRx5dCs+hm7qBo4vyvotozVfZLsbX0ldXE9uCmb
BcoBzDSemQ9f++yaRGxJcmTHcU06444Q9lQ0cF06cWfAySTjWgPgwl6CaBHWFtU65O2c2aEFAKxu
tcZ1kNOChlYXmERu7NHT2GfhLnihUadDzwReGvRMXAWuvLQUvQMtfGXF7JQ09l85tuPKI3P9bE6l
IITFSPlMxYhZFIlaIytC4SrUED/iQn3ikb1RSLFyHq6XCFaAjHOQL0O77bz9jZfgu+9jcHyVjfYL
SLItK4eXXoEahpjwPFrjbG9v+KVhETzTyGfh1oOrc/l0AtY1CEXjoWcXL3nZ3kex7WngyLlt5bqG
g5KiDfrYqZADMNk8/5fqPeAeShp5x7eMQqAYeZjtr29e4D2tpKquWASQo0J9ykDWCHhrMEjNXqMI
nhwzczcCe3/tIze03Z4aP6VI29we0sfMXN5cl4Zm21sSvedDzCKP0+yjVlyjXpx4VkDwK4JBTn9m
+N/x7c2/c4O7hw3d99PAt4+/DHoyoEhpBgBwBL/oowFJA9C/0m/b4Iu3e/r9+7iWG70+jZefO22E
s8Ovg7QgrEPMi4L+eg+9/vEWlBhFoIf82TaltuKhX+0rsOOAgQNLDlgCMAmzZeil0bWJVcTg/Nar
wDILvsM1GgehhCNyeyWuun4B65wuT1gD+QZqGLOhRYljaqLRYg/dnqOG5zkHj8r4ylKxa/hrl/Z+
Ep6ErRyjVPjoj8/Sl6HfWlmyKbm6V7r7mv2x7b0pV273KwG5jw9Dez4qMEDqXPG8jPUgeWWA13PM
ke5FFijB3efmDZA7oWZld3wooHVpWTWvvRhSAu2uKHTzERzi4EaP647tstgJo0ONHT9Q3NjEN3ml
P8mw74Vfi6FUN5rSK0dHjXMDfZRpq3iFlHBaq6wib50du+gpNKpkDR2/sLyA7+pAaAKkg9WdElPn
u4lFwBdOPVSyOZl1SfURwpZrHWrTCbo4YQBioOEPuWeEvAYqI5dGKl6VKsklh6fX7UxFgR6jvru9
dxbGgSFAxXq62AGCnm3Tbgw7ktYYB9Cgr1GkbhqUedTUXrmV5ocP995HCguREAAzKMxdjsSK1WbA
QeOQRUR6gFj7MK43ts6eRbgWSl4VDj5sTXmqqYcapcbZQ5V2TY/DDVtOk0EJjozU6dBpaqb+ADyg
WfbB9P/XDbnn2kQ5pPmjs+JoXGVK5t8w8+og5NOCSh7foIBe7KW2FXnMrFzxkQYVXq6Wmi+VcNyi
Rj4cylivHzJ0ebeOI1duof/PZEw50klNDnH85cRrUZppJsGHqHAXWeuLbpfYv5R2w81NaNDC6n2J
SUKzeL8GEpzv3o85IPAhkZwlKGDM1rwiCaQq1YJ74Ki5J0oV8PSzHtaHCWxcwCLw4l05PvrguhmI
Yaaj993hW05+u0qQrlVd52fkHyug4ZoAX1NUdDmHidITpShr7rHUPHRWsYu6hMrh5+2TePVwT2bA
ZgIMBATWwT89my87LWPNSSa1agE3H73dryAlRZ9viz4mqJjqXxkhm6TNGGC28mdfFm8NaqWVwVxP
y8hX6KKsFbevks8fnzTV0SfuSzQOzI4SmuZsTa8zEBQ2WcAIe47tcYfeck+Rrc9Z/GR0WWCCISdM
31ZmY+4I/mMa/JBwzOAGzn1anWdSEAWsl7x8rK1+G9fGzxQF06x9HrXW18Loj8PBc+N+FRI45/Id
r20UyFrfNybfSROdf2sZnXmwMn0S1gX3FyAF6F2fLdBgo3ACeiYo8PbJgYsnJKu3qUkoY/19kQvU
pD6bep9bnGUuSuGmA5IK3CuTsaKEGX6jpu+xCYkdpfBvz/jSLj8f3WyXa0o79rqELZ6G1EXVyy5f
yzXU/NKqnhuZ+Yy1qSAWcmEEsuw0SUARG24V98BALvHZ0tB87mY3X5G2XQSEFrSgW4D48gC4IBu9
nhwqTDanA/Qoy27l2p8e/fP3+h+TyJoAEYLbaO4UJLIEq4yF0amsgqXEq7m+H1yVdpZ7z6yGmtkD
V8YVva4Pwv0rs4BiTfkDExW+2UjBx4jwL8X9ZGzjb4Y3wO3OT8Udoal3VILBY3v31PuG1/rZXemP
lL28VZ6x7w/xC3urfhsrLsXSvQ+yG0hWgMLEQY718rpUstocIg2XMkFTEyjF7uNwjfTtKmvyMdNA
niFfjGwQUieXNoo8G00zbXAlPxnP2qY4AHDrApSpb8xtuOF+Kam3pkS8tHenRYXuAloiwUw9s1lO
tCIN2FpzOKPlYzYImYH5ApkNP07B4ZeErfncNIX9eYGTCZUKvnU0b4EbQZsNti4zuBOqAM/b8MDJ
poX6k/wvLymiRbyjyB6j0jLzZ8EBIvPYhKvZdT+U8T6Etqb71VqT2Fm6Y4DImpYM6ZArh3a0IXGP
5xQHxIm/dJ14TWo0icgxuH2VLXo9Dt5R5BGwQ+x5GbF1GYTte/Qbp+6dGaECc5T5Zqi3dfeomkGh
Bag06NZJEy+3DS+O78zu7L6Oeq2LZIRQgKf5xgX9Cqmei0zZ3Lay9A6dj262EZMwHsMMGFAvsg10
LRIbetHRuANLQe7pZW5v4rLT/CrPP8tQgPcP5xkIJrSmTTC0ywNgyrwiTYvRjXHmxZlzFLblD6Py
wBTAOzVlY1l/b4906So5s2jMyvuszWKBlB2ukiL0nOTe7db6BhZdnHMTs0edDejvtEKYcBzmodYk
WRCFj6H8Vlperu/0vIHbvBKwL70TU7YJVBkG3OP5RDKzNJsxMbFNUL53zHcJBtKeS5+I9j6u+0Nr
ZCdVDvvbk7lidT6Z4ATquRCw6vQPY/mQdI969Forj42xgzpTZazslqWzcDbIeZkNpLYdVwjMyeRL
kYJ61KCrnWdLJ+Hcxuy8FX1dWKEOGwZvKMrQJhq9dAUqCIM/tMG4JtuyNqTZwRsyhw+VCnN29CPN
E7AXBfUaeOYKV42nDYqUeMdx0JDUnUfkhIdtBR1D3MRDmsYbTRfhOyhsrF/xyN2NW4AJqi8cfm/3
bT16Qx0qDxANsyIPPJHyFFVpemxNB3W927tnYex4zqdqJsIsJEpnY0eFIi5bhPDIze9ZeGhsdCQI
tnIwlk4j6tlAeyGPBWacj26Is7RKnY51QSZKDSkr86Q4lf4YZuYx7SXi1trdDkJH1wUP73qRDDRK
ijXE69IwUYRBLyNwSxbS95d3XG2DXxQwKTgWzhfHeCycnbbWb36FZZhW+NzG7MohohyRn4WNNk7Q
/joGBkQ65aj6NquDFrBKHXiRSFg01iqPE9fjmaBqrlGe9CDcSv2e6BRsZ7airSzyQprm4stm58mx
ecWaIuET56pLXmWHM3QIm+3trbRwq0/63UgKTt32V1gOC3wMyFQgqtTrv7x+ieqvt//7i6OYfIxJ
Og1bduYvNabasKGBP5yhlRmKWHVKh8p3cmVlthb3CiAL2LHI0OEev9wrUk9wTDkiDMIOuvKnEltn
DT60ZmKayrPzoJpDlcgeJjrnC9hG0GPgq2tYkjUb0z8/s1HwWjiGg6jFKf5WPODFQ18+316RpRUH
hRiYrpDLBLfpbMdbBbIqlo0VH7FzJ34ouGC3LSzeHOhX+0AJmYBczRY9HCvWmiFmqkC7c7vrm2Ai
bIbYLvongcjpJfJsK0nNpYwNkoz/2pyep7OZqyNQpQs3xwb44mp02ILmkBrvxda9H6Gp8NqcIOr+
ySrcdHegRcMG7AecM+BwvTQJhEYGgrcpgFZOqbVVEEbna+JIC47ChY3pfJ0PS1OZ2rbTsCpfU5EY
9MfsjsVfgWVBX0i3FhQs3oeQpQDpNfQE0GgwO0cJi2yt6REwdp7w1a89aI+pgd5CoB028cl5UP2B
Ksd2A5TBynuztPVBkA52GxxfxOyzTdOAxsHqwJTpxdrBiA5l/92JV6Lzxff83MZskxQ51GryEKGq
urVpvAOZ9Ts7dRt3G1HrOfS1lYaU5SFNqnLIJNpX3ZtZZcRRNGJIjoZ3+pfM7oZ2xcQ/dIezjIM1
ZTimJhQE4PPu5DbpAT+NlQSM6HH1FQz/5k9T5eLVcLJy15VM/542ubtncaLc23nSHpJMy4IEvCE7
VqjRPkzq9t3omfqjSgq2gyTGuEkUNMxThNhkW4iQbfpQ7w6qBQwxHe18fOdDa3hW2INCQPQGms2V
yqn9DJ1Ld22cYo80VgmuwE6/awZbeagr1rdUdYZxW2lV+ENPtPTOyrryiZVNfzKSuH1MlbpDnjAC
wRvlmdtv4q4J/VDVfzoAZSRBbjTgJNXh+Lx0XRzjnRbxvWnXZuPHAEONXgmpjZrmkd04wBkOzWtr
cWOLiZPPeOTDvWZWWuAyRGe06xxjF5X9RFI7VvUpJmT6MpbsBYCqvl51eU4HI0r83C0ArQF4YKOC
uDPbdmHV7XjlyL3Fsjj0VHRPfw3T0TlIqwETndqjZh4wIx1KamSqcdJLle1CCSAVCMvUpqEdJnEj
MzR0mfWovPcovSk70UFwsLNN4W4SS8TbbHStt6yNMiArVeUlgdPxfWQOFEdLaQSKFpEOUlwGAT9i
a0OCl6ShIYJB5do3MupIvoS9dUyzTvvRpbX+xyhi9VHaaRIUtRYjymfgAQczQJF+A9mTrLypse13
zsz+kBAle000IfZFro1eLYfsDv96dxc5kFxqU5vcMUjl/MELHO2dXk/u9Nis/LoY45KCv7r45la6
9STz0E2o29UEAgSGk8oNy8Iw3XZlpO8LvWmfeEKqDTqf3dZLCAE+Sebyuy0iNbCVesg8RynCrQTx
QA1AqQke6jRs7lNWJSWYfifH0+3DLyHP8uciH0Exm4DVDrTDVfUeGlbk0kqr5Q9DJEpNUwh0mgc9
Amtwwm1lA0ms8sA6lbzkXUnY3pA83nVcH580SfJNxgfTU5hiP5l2xfaAjZjqVhiMhEHVVUyjVo6K
GYSx+SC2adP0T2kpBkH71GUnaSrZzmJKt2NxCYpOu6+Kn3nSRS9AigGqWUW18iXUzCb3c5BhvaAF
qf+ih6323S2BuQlTcCqArCHJX3Iiqh9milwwqGDBZwUtuaj6VsjUfWJuCGLKvCRk2ylGdnRQZA3G
TvSbtGhA8l4Nek1DpS7+9kL2gTZq+otuxVkDtn63UCgkGvoyAGtK9IVwyDRksRlJGiKj8KIPurIp
WEfQRF+oaU4j1stXUodyz9IM7c65tKyjLHV2H5IWBxjSuD1O0WDso6wURym5+j4UBLwjqDbj0020
rfmAxtv3GbqDNQpARL+vWKzg6kCtedjG5VgfjBq0/kMydgV1jaiCCjiQurnZotJhjlGNvLHZnxR4
w791zZBfS/Cp7DMndSFBj/LNQ47EUh4OVeSXdVH/CB0W3eM2BPtFnQ0/7UyvNqNBFAT1eR/Rxi4T
8KAMQ3iMRYx42x0stq2MJPvS47reqEmjQ8MVQMJ94ZbVBlk0fmeURfKssCHaWRExcRx4iYNkRW0Q
krw/psMI6tfR4u+Z2wCXMwBjlKEtYId+UdFTKzRRI68HG+UaTW8qkOIRsEEPtvMgDDAmx0luBIXg
pgRq2qpdDy1NEBtzCTBLVBZx1fp61KQRMkm1pqNwCgAbFQYBg4wdt8SzQxvgZtTcX5yEILmdN70C
OlrDrAdvbAwQarlqw/9GVu6GtC+q9rUqXBYMpC7fbYO1OxGlgEYbafMOYep2V0GvC4xfHTgi7RoI
kmnSo1wZvxlap/6VBneoDV20JxMtY6ewdZsjAF3jXsNG/NplSvRpHqYpTDtz76/cIKfD1QePEnK3
EGD45hTfWebJei29u+Qcn9uZOSGxpoNr0oSdvDuY5GsiPp+IuRjHzAFRAK52mQGXscqCKoIAoPmq
Oa+33e8lr+N8DJNLeeYyJlwnIi0xhrY5JN232v3C1+hKVqbpIwA4M+GyHCJGNUzoxluUVgiFVlpt
FscA5T0b+Q2s/LymMKgdH9QMbmimHUDMpoBPWWVrIcPky849J7Cj/c/IbDEESaWttjBiPWU/qvvw
ftwpINPoNlLQzit/qLvbC7MYo5wbnK0MT00n1KdRSU/DTfo47h7F0aD8kWy/Qij2tOZST7v1aoA4
glNfG6qk82K56ig6iOPhfw4gA6/lo6M8deZd6DxAu+X20NYszWLjCndglEeTJXVrRLuwdqhhPY18
W6zR2CwGlyitGVBWhZOBGsxse6eZaYkMpthT8mBrgQnIxAGKI3pAfrOVWHlxG/5ra77Pda1kVZ7A
ltB8x7gfjY2QT7dnbvEoAYSI4hkyjeBrvhxO3Vt6qqEzyYMMHmjZaZutjEFfSsGcBwj6pQVipH0t
OQIE8LGfyKZ+a/cPMggdz9omj5ZvQ0GWyrf2YFF3W/4Fs7LnfoUi9E4i5xXcHuwSFuciWJmFl1Gs
DJw4kIsT5HmMNyrAQJr9rrvfVPF/pH3Zjtw4sOwXCdBGLa+Sau3qfbP7RbDbHonad4n6+hP0PXes
YglF9BzMAPMwQGcllUySmZER+xFRCWLglG3NYXvd7toiY2YX64uxDBT7BbNNX8QQCkApU2l3NeYe
sqaRbAD+mcSttrQgbICor/TINWDB7dlHpf3K5sJz1dCzDDQjKQTFIfXQTZIn8+pewGQLZrEAViGg
PTv/tG3SGq2W/Pm0up8BUIUKxN6BmKOPsayf19dQakxIl3VrJ/2kwFjqoOwJsbhh2yMvO2RL4/1E
30PzV1L/IzHKg1Nc16WHwvYomwR9mRxGQSxj7Jtf+REVf9/8VINkM+2KV4k57sOlObw6OAMHWrDC
gppqXUehwnE/j83JCLLDT+pHt51n5x719Ydw2x7QH3LuontZI3EtgDBY+q9lYXUB9o+jkIdok22r
Q/ZPdFI/m7dkZ0tQaJfE3LhKLQ0JK1q4KQ2bGIZM4rnP5dt23lEAgyNAfq1f+S15in/i3XcXFZ51
17zKpI//hOTFCuPWj8ojn/kyhPJji9edblb4oLflU3fvPIBJxdnVKNv6ro/5jo/ygd3gde0G+ft/
+bYLy0IeJG5cujEPpe6bQ7x73I+1nRWAaaX8dGKPbRuPBu0N/ZlAnsOXDVestcHB4vXXbyEFUcVQ
cETCev024nG2v9cwWPs2BtVR2dGtjCtq7TwG9sUG5BxNd5TTzhMDbQHbtUJ85DK8o9ChwSRmtRvb
21DGibN2Qi4NCXlvYA1zhwgdMqV56ZtvRnToVUlqXUveSxP8Jywum0mNcAWJKArW9mHKgSnRjP9w
2wQCAq0+MJA4GD84t1BiaNjUOUrVxegU29nuxiWSWvHaIbzoM4lsIFqbt6o2oJujzM5pdLJjR6Go
A0i6kejB9UBfNfX3RiGSdWRFV1pOzFs6w2sxbiGKWoY7y5BcZtc+PAHWGgNTfAhY5PSxAfKu254X
pu3dGEH8KcUcnOTLr3kC4hQHktRIjBfoJfD6OXE0AjoSQ7w8B5YIzO5ZudGSzfUVW92cS0NCFKtK
0ph5xw21XXVC+TE9Fih/beyubR/sxg5B5QqqxMGyPiZVazFoSbaZRQ2/N6nsUF/bun84zXDJBSLr
T/5ehHvWGXM563gk2OlWhUqQFj9F6k3XZv6kSerhaztraUrIiEWl1ziRYCoEzJAaj2MsgzKtW4B6
HoDNfHpZOE+NLMvthBf1u3ZXlXfGILk9r0YIGtT//++Lp2YBSnYQCOE9XfxK+iSICtTVXHtjQJXq
eoxcDHbwbg9ujxqn1QVI5WKWJwLKZ2hgyhmsICYEVx5lSyKM26C62c024Ny2p0eYKknLU6ewO4Yq
8Qx+vAbPycTgQ22qR0d332t3feiiRCpZi7UbxPIHCkHcDWU/93wteuXdsR6gfpXHm7j06+5YV3tD
BrBcXfrFeghpGdVpnKgUvZQUeA+MD3tWxXwdXFEoJV5f+rVUs3SM/5LFjijchCgZg2NJE6Dc3il3
qirJAKtxytk9cOfjRKJCnI5KgfFxsNn6iX6KUw09dym4aX29/poQQpVZpYlyOdar94FNjnO/vyu2
0cbe1IF13x+UoPiHvvTPjuTgWS06QJ/uX9eEw22Y7Vip+HcqMDF81z1wEdJj4v1ST3qggKuywszY
9e+1msH+WrwggikyF6wksJhRaA+2L629LbJvWXsC54xkV672KxfeiTjwcAw7iMEhNsD9dDJujADV
3DvXrzb00H6qn7pnn9ie4I75NEs6b5KQcYXkCUG1Zqx1hExMq32Z0JNlZv/hjF06J9ziWkNnUxJi
IV2r35XGiDp34WV2Jgl+2fcSEkc9pI2phVhDNinAtnh2MXh1GpjD85hkkg+2vpf/jUaX///FXsaQ
mM4GC6umd2Zgla85GNgtR7Jua5Bk5Oq/VoSMkbSj2aroLvjpm3syH6fA3YYH43b83t2E2+w4PDFP
Fg7r2fevSSGDhKpGbbfFt4qSvYoRnqa9ZeNtbaHwZgWFtnON7fVdtm4QAH5cjEAKIqYsrbfoRLIe
1+Jv4x2wSaf0YT4aPn2/bmb9bsQJcyAZhbl3ke2lSlg6mibs2PRE82M43WdOgu7IuzXue4ACTM/U
fCDlPOCLJIlkNVg4fB9tPsw5i3fMYppTtMJgOm6PRR/7KnqKcbKTOLga/gsrQrAMiZ0SCH5hOGED
jNUz8eYtPVbvkDeMwGh7ww71M4TvRw/g9sN10zL/hJgZwNukWPzUgSRkYu+aHPIqMoDAappaeCcc
O3VBZzIT2JjyCGh5JH/Z+KXMgnDARGNVUUWBBXxGL4Rc4CAb+vrDTS4WDTBWD/ADSE+A+ReyRg7q
/rngE55QkdrRpywg4LuY99bbtkTZYLi1vtFtjEPN2banV+a1e8lD5GJk/M/lb/EDhBiZCHWAbsUP
mIJbUG5/0pvm8Ds9WYfkzvCUwCq8Y7m5Hhyr+3thUgiOEvBvq8wxBVA4yUuCO5CX5xhwnWPow9oG
A5YuY09oiv/ANIIkLqXuCkFj6HTqrBq2rdsY4hVR4N4nW2tHH4t3cmtjbBsaq562oWAWue70arYB
AwAe4ihbgHtACKY6HdvE4V+akugxB3Ny7b6MbY0GaXUaWvBdT+pjM/2cu7fKSSAGn0lSDv+QYqRh
yBdvWnCbA3IqHLmQexv1RoPneQIl2K1qM3VvDgr55WYVlJudUnu97vHF7gE/Pop+mKvDQxfUg0I9
zIbcURw1KuQMrBsdqBEjiiQuXWQZWEBRg+OEuTCGODg41Vlpxz1oFCpwynlMHZNN2uVASECESBKz
a878YYxD3KKaIk64gg8jU6CXA/3HqPIIeWC25NC7fIXBGRS7QYqC8x2jD9zZxf2hb9Q0bUK38CdA
KKBfQm7snHRbhUFsQgX6ujXJMdTHk6YoR8dpDopevtb1fIvyfATEi7od2vihMIAMyshwLPVuHyqm
7kWqIes5XIYy/6mY4UHlAiNYltioGgHlJA5kF9BHt7aVlu9VNHyZpYKRycXYYuzXSeir02c0kyDR
It8dZE2JlS9vadhImJSy0eUU+TTaKkTphikc4nmMQBoYNU+6pkvOz3UjIOnn01+GLe7YPMvrvGIR
SPl1DA+26s7SUUsuJFe6y8E69G6wJTFdDJEM/YLypM3MOdFdiuGMLdkqdz+nIP8BknXQ/Nett2Of
zfsTUIr3xc0pvQfk5+1ZeQGI8APURxJ/L/sgf36JxflD8CYE4ZsQgkldaLjvlH45pRuQqtsM5Mh2
N+0BJQPGow9Y2DxpFVqgpB0l+XF1sdHJ5dYxjStO4mIqoDaQGUH5mLg/2NT5U6XdZPEsaRKs7GMs
9l8zwnFHigY3wR5maNlBVMO662L6/XreuzjesIqYkwQ9MugS0cESjjcHmtNpruB7Ws2TGd4NxTfI
N3fTk9N+M819L2328zx6ltgFe8KR1rHOCRlNSsxMBGVzlzKP8opaMM5HU/lwDa8bX5VBErWXj29u
1UWbmmBmmyt4nMdKOlRuXTUZbil7pds5jypEO/TvHfGswAzyw7BLP39dX9e1CFlaFPw0ZlrmFUpQ
fpWr98wA02tE7qny7etWANVFQxWVN5zUwqll1S51lSwvfZKxTdPhjty0gVZQSRyu5VAECOYSICSF
SqUY7507ppMzlfhq9/Fp2g6H1k997aM8mZ/QOJGVSviTXYyRpTUh7EHEFmqsgLVu2wXKHheeHTi/
bua7zKugCSg5l9c2GZoOIPvAWYkXjrCGY+LEtaPV2GSsAPfp71Rm4PIZjOhbWuD+Lg5L265IDxRN
6QOOlx26b7o/e6oCdh9LC9LTcJz9H5mPuZevxwbea5DfAkkD1wk5twpw74wSKTiNTfVFI0dD34yZ
LC54FItfygQNpobnLxiHRXxQSBo9bKaxhP5Jcu/cvli/9AOQ/kf1OQ2AVW8DsNyAiOI/ZF/wQ3MG
Heg0IXWdexaC17wMDQh2W3kTFI0F1RVIpcruOJe3b3y2pRkeOIvPxorIBl0jJA3d+5J5Q4AbIXrO
L3rvpTv7tjw1b9a+vnEPsyR1/BksvlzVv/4JJxupAMLFgDNS1O5jguH5vjiNyFpb47n00t/VqQbb
4BB53V6/T7z6XTlu+t7PfmDCzyOHWpY8146I5ToI29FSEgyDcq37rt2Qvf3c+sONFYBU/rkqg3Y7
bTDSsa9P9D5999Mvz4Xyj4CXJubLEWWaCKuPLKd00xIRRq2bPtvlbRZoI4jWgiL83YxBXkp6kCsR
zYvPYAzg07wXvFEZWgumm0K01kDR1O4h7zM+duUDdaiXJdSrFQn6beWc4MRk6MmgOwwKVuGhpbCB
1I06QfOxGGavcz7B/oNEocuK9ytZDndP3NoIxoFc8IecB3NhAEMVUxUf0WmU4zzqHWirySTJORfS
TDoOWAszZhpGm/CSEqFuYDiPrHxk2Jqvzod94hSZGBZ+wDDB1gIXQR/MR13zlFtnC2DD9Xy3lmbP
bAv7tU4aBmA4bIPb4p/8rTllD8ZNXnsOgtSt/BmzO171qr5fN7u2sEuPhc3qpDUCJoPVNr+ZhrdS
pki6svsA4gSpFtiTwaJhCh9O74HvdWL8faXZVKpXOGjwOi9ai/4IeNp2rJV9wlWHFgaF0wpcm25X
VdzgjbXrTtrJvplv3I3yuw1YQDVPvWklGWbVRRxUBqZbAcAT9byyMSQgc0Bs2uV07N1pFxaRZ7n/
GPZPvDO9ULN3oK/8atOVRyqkBlBlwLj0BUPIOBQorOBZiit8t7ej8S5XzOB6aKxGJNwCzRQGIjlt
9PmmMwHfLwn+8SPMpCnmW0YPVL3tEl9BO3J41ZnnzA9grI7oj6zfDbhcyW6+ax9z+QuEj5mSaZjq
wsSeCGflaNi9fm/W5PO6n5c5U0eHHAkaqiS8I8t/xOKgzBUSRlPbQns9fUbfwkqO3XTTmfeKejTN
39dt8Zv6+dl4bkvYbumYKGXO8zPrf9jmroDc3HTS6K0rY0iWOSWcesCB5b1ZwlAXBblzl4Svboi5
fYy5nCZdcuisvGV1PhGG7Y2SGyBZ/McsVhAIRTNP66JCE8s5lPE7lAD8JIdCrh0HekF2bPpUo+w5
dGUhunb8LONDuEo1RqphDyBCk1TdKPhvO3QHjDJIcjNfrPOvhoqXDS5o3rMH9FM45cD3w+jk8tMH
b+WucnxtAuyG3tdlub0eH2sOLSz9WenFSmKYi9I41zDnasz73Ay3qZts5tF6um5mzSEguiADBTou
KO8J65alGvgTWYid3eT3thv9nBp6q6LABPSM5Iawdg9F0wVQSF50R8oSFg8johhTi2ALw9U3fR89
zMza2Q1o0Bxnm6bdXjUeIPPhZbUOafE7XXvG6MopaolXGz+bNJW4fgke5pexv79HXOIOU0Nl2+P3
zCR8LwdtYzbakVTFMUnjhzZ3Nhj0CmwUZUDOG3tT8eVsA/MAg6NWAQJIcEGe75Vx0NEJ66IKguqu
l2uHSfMT3H516ucKShffr3/olXiCtCJGcf/oVIGx9tzabEWYgqsorM2T12EnZj/mQXIUyWwISZqE
ZYqZtRi8NbTw5nBXsCioWfL1PXjmiRCyUV1xzBQ8MdOd031X6F2cBbEMw7WyMc6sCGcB5kb7DupE
lW8xv4hOmXFAlVV3Xv7LV0ElAnJlnAdK2BKONieYCYQvmRZ7mrnnItrMlaSSdVf+NSIC+OKpH9W5
4Z9euS3M+9zeJ8yfZPidy3MG4YwyvYoJfUhXiA+curDDZLKxYEpr4F7eHSqjPvVmlXlDpvujFu70
UQY+Xgs43udAuxqPAV0M6gyt1sbNcdw4DmDkzD2pebFzu//QU8H4OhAASPkwJELowNWaaKyqEQuW
fstme1eGP6/HweVtgBfzcG8ENJQrNQq5IB4x29wYeD3ZDs2DcQA+MY3HfKO1xceIMWjkxUg2yHEZ
FvysBlXHH0YWqK+cZwRitaSf8UD3KYVCleLe1K7xmDTW7RDHMnmZS/9AY4NrAcgeoT8MQbdzWzOu
Vp1r4i7e0WBwv5uQFuiPo/khBfeuGkJJH9U9zHpdNEloqBl9W+I2XPXfJut72Byi/q3Rj3Mh2VSX
F1J49NeQeHi0ZWqTbMT5rDXf7BTHw7S7HhJ8659fNXQU8kDzjWIeJJHF3ldrDnPZdVBjSqabuXuw
ip0SvzfRvh5vKv0Gw8vXza0t3NIcj5bFfaOMMFTcgADVzwC7Y+phBqVaSD+Uad8lsqboqi0ownAa
FzRniXAWDbMDiiToQPqz+tY5yR6jqY+l0Wwwsu9Vhkzg7zJJoPML0WuAFsDnoop7iyhdEpX8VIL6
A6ZMt6PzGlab66u3tpdwpcHxih4ioC1CHi8hUcbKMcXLofxN2FOdnGIWJLJ0txZzoH/nSi3oAwKl
c/6NNK3OoeTKrWiPVkjRYni87sZlDsejBAkcr8g/WYh/uEUQQF+sKqApU/llEVjVqx5+Rua9kRww
eQyCIv+6sbUoWBoT3gqoI8c9eAqQvGeIS6UHggF5IOts9dDKagFrIWCjNgWFWlw/QW1x7lc3OiNG
urFwdZ1gWGvnpuDrjGUXk1UrmCA0cf5BxUScnoqbkqAjnGHeTXlkLnjD3SfFVr98+8EnWhgRVs2p
RwWZFkZmbM7y0NJP0Dip2pcxl0jW0C4E/gzTPZb7B0GziISiqloI7sGMk0InUVWUPSoYrWdG04fd
W7d6FOaSLbQaDhwVi3SngjdP+EYxtGmIGuI4CvNf/DgHOKNWDspYBV25ux55a7sVRcT/NQXKi/Nw
AE6qa5OyRDgwkOgf6rHyQNMhRYKtxsPCjLBdrZDUfT/CTJhtrOF7Hz9V9O26J6uLhp4MoExoWmgi
taebxGZDs7zydf1xSLYdgapeCB1a36KS1LDqDJKP6qoOsoOInYvNsBqNHM6MLd1WzPCTLP82mTIq
utVPszDD//8i7rJ8dKyEm0l7jFUm/kQ3TLO8rpR0fNZSKV5C/7rDF3Zhh1p2pmsp7DQkPhg9+Ljn
SBJlshUTdioK1VGB5k7lD9EToffUvZ8nSb1l/fP/9ULYM63p9jXhgdxq6TaObvp0V0e5H5ulN0if
7zxcxQvJYsnEZ0TjZgBOmTCG6dfUI2OL+u28U8iH1TtBZ+ebYTYhD9hD6acc9uns/t/WU7w1WGDb
H+oI9pFee/1lMHdhK+suSL4ZEV6wejbQ1KlgI4P0sB3fq1Cltc3/ksL/xp5Iolxb5YgJKBjRAITr
NoOzJfrRlhWQVmMDyrqYakfFBeIh5xFuqCyONVAS+WP1GRZezTZD9piFEMNJZfe5lfowTouFLSHU
Y22kkz3Alr7Ttv2R3pV35Ss6ant7xhjohMvDQ7+3v/x25kY56xwojTlY6NzB2LRb1CArpFcVZDib
LP9ty7C8/HdfhPzCBM8iiyyRRJieckL4ZRVvTvFz0n6kgIeCPXLUPdWUxPdKPercIR6cC2th3GVa
VsOhqvQ06unfi5vGs28xzxm4O+PXfzg5Fq4JidYelKwcTbxpG8XwDNoH8TT5uH+P5GdJJKfU5Yww
v00sjAmxmHZTS9oYxlS2zzeqT99MH6Mqd8Ox2acH91Xx3M2w6TC6auyaJxpUsquZ7EMKAdpG0aDW
JZY2bsgeAIZheids3GnGd726HXRJpXM1iyzcFdIyoIZpE5mwphcQNrAZ9QC0Ake1DO8ti5g/ILdF
xNhGVAG8iHXtok0TvpAisIF6mpM9QNmltS8pztB4H4Lc73rwcAeu7AsRZDprU0wqC3Yx5fE2uMnB
nV5IyG32ngLaKQ2tobqR3EAk39AQcnMZzm0cpTDaj8021x+regQL6E5vv495CR3Tz+s+Sj6iCDtR
57ROVZ5eMCkAUEbuN131BNEMiVeypRRSjK50ZB5ymFHLT5L4VXe0+xA1wH08+sz1Wtn7QeaWkGSi
rIqheQJ7Ibu1oW5bgt7r+frK8Z98LTqE1DLUWYVSEkzM4/PEfoKM7frfX+0yLdLJBQLZCSMrGWDA
mbq3mSlPGgY5Ki1+jIAeYxa5ocV9lUVBkluH/6NpIZE0DkZcEwrTllm+GXl/SrLoxrbZMTPpsXFV
f64KD9wgUE5RJefDevzjlo8ZHQONXn4/W2z2Iuzz3uhwGCWK6Wfqp5rEO2i9brU5DPImuZ1LS1IT
Wo0VXCAcsBTi0Sm27I05Nacs4TuOjBvg9zcFJjKg+iXJJjz7X8TLwoywsc3eadyEYU07Omxzx8GE
K70fqB7kxu/YlTEUr7ShcBgturzCOlp4+VFMZ2MHfCixRz/yR+tQ3zb7CBxtB5xAx2TytO/JQYYO
WP1+C7uCm1bTGYMaw67WaaDl4dQuu64MGnX29PI9lenXr6/q32a2cD0ySTK3uoJmdli+KcAOO+9t
Gcwt9IIln28tgy3ryMKW0JSiKNUCcTnp6S6OgrF87Oc9Ki0bCEpGMe5/YNC8vg3XfFua5D9psRXM
PKrqjKJWAKliaBUo/T9T95pi2jxWjOC6qbWvxh+8kMgGMhUi7Oemmn7opqznySzd2qEX0w/dOYWs
3Op64EREYm01tS3NCUGSl7ZR9S3MQcfat81DFutQNH10gDKa3ZNTbqr8d29ZErM8I4s7cGlVjBVQ
WdqVwT8hEE3TbihxYwdgxfqqIh1vASzt8JNj8d2M0k7SDrUl6Ph9pKqvxg8pk9y9+J+4cAU1c9An
o6EGKeFzE2if9JFVI2eVTnk3VOETznDJISAzIZxvRalUTtk1OLKr8AQwxKZuZY+3tcyL6R1wS+H1
hmkeIcBR6Klp4WDzQmQBqtrfW3XyEtkY3OrG/dcIim7nS4XiFHXaCQnJZuxj7l7A33mgKMJOP1vl
OaHao5PKtFJXlw6AULQ7wS+M6c9zkwXABk7Y4uuk7KNxQdYTXN+tq4G8+PvCp5lUrvjKL23UsvaO
S+/jFL30qFQ2Ifsv9QjIhTno3gOLCKaXc1+seKAjWPzxjSw18yKu50Z7cCOAlPy6U+vB8K8hUdyj
t6dMTwkMqRWu+dU7yHV9yGtdN7K+cn+NCHlOxV3Gpnh9AoE/YETDw0wuZlFoLNmeK8BKpADwNKEw
wemERJQ6esG6MwCO7LNHEnvhYzB9lkdMNYfb/FC8R7vpWOxYkB5CLzvKEMCruXxhW0iuhdJ2zDHg
I+PTNBEUe+McNMNkgoipO3lVmu1HvGCuL+zKWaVpGNqCkKEGWP4FwqYgSay6NhDX2YYOmIJ/BPaw
KQPFfbtuaO01CAQ7uLgAv8WIiDhIlLKisHLLBRKQ9BuT5TslmyFcF6HjAWU/8zfa5WC4ju8TZp0S
Iuv/r/kJIBGwxuCOQ+4St8OsgnE5AZrG7EGUa2R6sdG4Hm6flp2PTVQEalzLyG1WtgYfC+TTnQBQ
YIXP92ARh04HnDGi1o4PRdSfwgKVDLD+Xl9amRkhcCytgFKfjfsGIJaNnntmH3mjbLruksqM6GfO
CKcwJGDmKOKnMLnP77L7but6dPNQbMF1PkcegFHpQ/tzuG1qj8jYRFbyMgb7MGUBjAOmOv8U+BYH
s15AKjvU0PiD4FzmufPPkbmxZBFXhpd0TG/wBoKNvi8u/Ocfa5hJC5J2dOEsZj7kA4BfsNbdOJpT
HBXGUDqYlAfU3OwbDfc4X5+TH4kOIQTbGlKICZLcSyLJU3ItaDF5YUCrCW0uKICe/6SK6Wo+GfB7
IJ+kfk6jNEirCNHLvNByv57H4f9fY8Lh1KPFrVYWjIFOHeAohYDfxmqIp8Ts5/V4XTnZYQldYrza
sM5izilqFGLcFvHaMEjLZTGeNhmlYGdhyqFmlGybzNW8dmp/d5NM5X0lyZ5FMQ+1RSgVgwWlet4m
IOxB00Ea9ti1T3p6ylH6k/F/ymwJny8bam2eWtiKpvFU9JbXJK1vDu1mSOKHZAD/qD5IPuLKOXm2
tIJ7XcH6curQGFVAL4oxa1sPqs7YmLJx/fXI/PsJBddYgrpsW6GzF7H2zsaFvC52RtX4igOe6nL/
9XgBQyVGoEHtC5COYCzu5kbPJjjVt+3g15jX94A4n97KAqOFqln8ohmY1ctmSF7Vps8lZYa1JQWE
0sFkI+bVISp8HjGYzqcFmECBQZ2rxkvmpnsgXVtDhwECbfM89RJ7a0vLZbgw/ge6OVvkzpu7cIjM
FN7WOcah+je3PUKNXItuaScJlrXnHMaM/zUlSk7NJWjXqYmUZ04k9DQy+KyMv5HO8lM9fE/75gCs
7SerICWqyt7lq8ZdELlYjg5dRiTd83Vt6q5kNe9eAI8VHjJm5FscXN/sPDok9YQ0n/XETwkk3Fz3
qNas2n4tqjSOtwHjnGXwqY8LooAMkgedU4e4ZTkhBG6/9XO+SdtxD1axvYGbgQU1Aih0yN7QPFyW
L0AI00NZDdheAH6AXhD7hPXUFX0CmIwfd26g9ce5w+HpsC++NEQrwpWAubM2c6oXH5SVXmPGfj/5
HVNAP/zViu0fS64KEBiGOznb+/lnrNRcY06F6WLbSg+KC7XXOdmGHd1d/1piLv1/ZnB5AwEQgKgi
RM/ABKTZdaAUCM3G8Nre9TGoe2Ru73rA7gUVJAP6/p/rNsWdKEYI/02Ls2JCxUUDMjQG8Hk6Ok2x
VWv76Iz17TR1EDUZJY+Pi8hAHdPFQC6fIyWAnwnmql4vCtrHFOj9/tjWGPFIGUfTKRIqrxU7lgYI
C3gmUaYGNuPcLTMkba3xmEgw5ESMJujVUypT0b74Xg4IRhdGhADMq4axrIY24ERBL6JFUCsBp6M5
ImUayi4L/4mn5vn657p4YeB7OehrATsD8V8cE8a5YwOtxpT1eC4RnT7Go741bUA0GvVT06JH0BkG
UCt817TSqyOkbzOVpNOLcMEuAOrSBVYe9TiQhZ6b73vQXg+xSf1RHcBXM9qfbmGTH7XRa76moPuV
1QV7ve7zxTLzbAI14j8zXWDAFb5lFzYhw/xs5ruU4f12ysdDpT02JTJa/pDK9rp4FGITYsoKCDI+
EYyJLr4Ciw2RhfowKWqDPtCcG6e6dmbIHYd4+c+DutdoZO2ve7dqDy9GjrcC4YYIoE6bedBaq058
N86Oevc9ojoGGreqKVHPvtgR3C/csaHaC9Yv1FLP/cL1YQCVZQu/WH2HQPnswnoXKTI4/Zo7wAPg
0MFMC0GJ6dxMA39iMmrQrko+NPJrGLaW8auKv3190VBexGMeW5Dfr8+tAC6txT3Voa6jHrr51wyk
UjQ90OHXdTNrawbODAhhow6IVRPMJFmHAzR0qZ8gae0USvIjVwCjngvaCcmV6KJDzwOPQGsbiRHF
7ovaQcJIXdoUGE89HtW3KbfdAdpXifY4MdT2PabUBSAPiq7+bIsR/Isd618zGs3YD4lqPzS4POb+
MNM42gHdrtaAcbbhrxZD9S8gIs8+ob2JkWunaCOfDY793UxK7cfX1wtQOBUZAiQSmKA9/yx1b0JP
UQ0hfGWyIIxBGuOWezeUCUasxdjSjJAQCj1MgZqEmSwut2zaR53qkzQN5vDtuj+rhrgqBXCrBPxR
wp5xzVqvZlOBP7mtxhCkNc13DWO6T8YcGp+zFVtUkl8v8zuqVKYLXCSnQeCny/kSNiRUUUUCcXXS
7BNDC7TYn60DXjnDvOUVnLoHUrLZxIXkMrUS6rALAnee9vAWF9Z0ruMiVCqIVkQ4T4yUBGWrBBHE
OK6v6FqUA/6rAZyLIQ7UyoQtBUk1l+QNSKaHrPQiCC4p9NF1Xs1mA6XWBqX2jm7q8GhEaIG8QWt4
cp4b1Y+HH1V1gxeeY26m/n7KJd6bWFXhworSlWqAEZELTtrCqlvpUBPKxYjSchdyIjSc4dcdv3gK
YHufmeA/YXGu9FONpNzCRPWZmD60xCkQgkf2bfw5fZfpmq6c0hi8UBE/GBYG2aJwMXHnmlOEwZaD
xMj609jed7rplW3Qpl8/VjiTi8qzF09cQr6PMLMTUReE03NU7btwDqKUHJzyqwV4vnpI9Sgw4v5h
EPH0miOzNRwuYhlBk9jqoYuRWp5jSKbnVtYNuxxPJT4UiFluIQxaF8TWUzYlmNBLh02hDsotUufP
qWih4JaqxWaMxloCg13JMRCSxOQ4SOPwXxFToISOUmMcKfHz0TglHFCjKh5z8n045pJLscyUEBbO
bCRYQoCD0hJce1BNg1SsVX6LvzoJjI915pKwjFRVO2KA49kvCQuitgXpOtT4ZlOypVZSFu7A+Ack
piAUEm9qKlUbs4HEI1bOCXqtueMP7YI22+s7dyU3mGC5ADGdA6wyHDvfuMbQlEnSgwa2TN5Hq8Fr
4vm6gRU/II8KQj8gyPFEF/ulVVilsVWCrdSKx39ol29LAASSUJfs1JXghgywinEz3C0wgCFkeJW0
TqxYEVhfs/I0U+LRVj32xS/SorRLZSjyFWuoZfHXEX/xQcP5fNUSXDagNZpmPnCxN2qqHvLBDqwe
/oF035Yx860sIazh2OKqAiCsE3yrQ2fMdZJnqF85R5XXeRyy0WUDWiv7B8V5DaLXmCzBo1LwCRCc
VHGVIgNQDEJLeC8neeWNeQxxvlHysVYdWpjiP2VxWlBTSZDeYcpo3JesqaALWpGZBY3Fmo/r4bcS
3/AKPoHpD+eySMhFh5LCaZgiGPZwmH3PtK/2NpAQzkwI3jASD1EVwkRTTe7THDUJnv1R9HTdkfXP
89cRYaPGDOPtswsrzqh4M1K3ubXnJ0ORHeWroY2sgzopSlsYzTn/NmNjq3PBKvBs1ebzABLGwQ33
sx5vapbeGooje3OvvX95lvtfe2IFE/3SOMPMPt6/VTt5bQNSH0j4gupDr7+HIehvaLSLy3R7fTVX
raJwykuHeA2LV6Ixi0gb0Trz5zI7ug40EX7rGjq06BsZGgTTJebW7keorf21J9yP9LGwW6WGvWjQ
fWjQeApYB9BqRfX9eUQ7DgVMwjZgYLju5gUf3Z/YXNgVNrWJGREVbdHM18J5Z8Rbs35kxsto7jp4
y8pd2UJvkxbbvj1YstvwaiQtbAv7AqKygMrksO24LiLHQqUf/TeWRbcaGb2Z5JL7zWpWWdgTdog5
uchWJfdVP0Va7tVtvLVGWdV7dR8urPDIWuSuuUqivuGRw1x3M5HuA6PVHiIWAFE6B5LPt2qMU6GC
EIQf0IJLWZdFQ2ui7NYRKM3FfeNVtf1Z5NkLo+FLsi97KLeeigZaY+pBJbs4+RFaFgaCvg2lJP+s
rq4D7nYN/2oXuKdB1zq7rzq8WWj7O3copDpbdP6dSHI2rLq8sCNEjeHUNupwcFnROdml7iudjhvr
BwR4JTes1aMBU/Eo2aKM74pNzKjGzbSaesSnAiC0Ubq1lwPccP0Tri0br02hRWOiti5WNFGLm3I1
HjOU7xXPiaoTyaDg3sk0VNdWDZxQLmrCJj6OOKtiV4MSa/2Q+WliFS+WyrJDEwKuEKMl9kby9P26
V2sPeT60yREnuAGBkeF8FwCahPowZRlE3NMATDgoVpXDdwvFfXbsQXJd27fZGLTh9rpd/meFlyx8
xHGLIib4GkV60nIsrKGPVBxOCj05XWXu0papnlqS9sHpjnH2NvUlZlrKH9ftXkAnNBdwUPCHAgsC
kjGQRZ77W7sz66jREy9qMXjrzp19UuLpG6go9E0K7TIv7513JRnm926sWNAlzPTblD5FhvExatGb
4TTpnWJBUD4d0IiLgOaS9B4uoxm/j19EOPIJ5QfhF2aK2irgWTXBZfPSVe9jISlKXp6Y539fyHvF
/5D2ZUtu48q2X8QIziBewUFSqVTz6BeGhyrO88yvvwvqe3ZLEI8Y3sdtu93h2DsJIJEAMleulTWh
noUK3tnKJpHeiPoyot0r2xiWUwZrcnCXu+bcmOBeOtSl5xJJS+anjhyEDLQ+HuAVK+CMhdMRDoxo
hpqXhcSx2MIGWfeet37pDOTFTCdvRvJD016lfGSVcZuor6BCaHpP9g/qKlDxAqwCj+KZeGDU8Dbm
Setzj4KYepFWGsrfqvKpJE7qY9P0LtG/iWFDi7tuBtsAKp4Or37SeD49rOYDjuQv57uJf4JG8DCz
KOqogstIJnTXxh5OTabSVUon8StWRTet7oYgCSql+w59mH2MbWzaY6XYeeGNqjt3rjQ7g/6gAh4d
bitceSefJepgt1AiJC/5+DzUjiZD/kKCzpURghBBtyeftw0/6/V2gq7PaNWQ/P6p54GTSIe2/JHp
X039TK17nW5iaPIGaCNEGjjNnjsCabO1R+nCfex86II3RxHx5xzlaRSSEic0UzbiyRhMLNTv0dqk
daUzxU9GtyYvtrCJzmZcWPR4hB5pOsBsP3ndgMoW5vEZNVk4W3CLkiu7HrYuw+XZKMX2rRni9lYT
wFwBxt52mpic3iQj6Jl6WwUfkDn9ka01hOzC1j0dolibjMq2N6W8N4B6NO2gRO8Bx60CX3Z9aKp6
cRTwsRG8UPDkByuodr5//GnyzaSDnWke7ZRmrPaf8/SLGjdK90iIxBLqzIlTTu9DnTim4qnaH6RZ
0H9oMjUbwDJIwQVyGMZNAyS6JK0xdhyP3Mvd9e8HCld+Pwt0o1Aw+Qaw9a11A9wJy/UM5rDnCUAK
X+kEoGaqugRMZdGPotwnecZaGYpwI7UnUFzJ9LHTGiZX9xZYbGtypzbm2sm2uF5QrAWWXQPtv8hr
jmyFPE0N5jGYoa9FbJoAlLurQgCr0GhNA0cnTxZS8qh30Ood+flu/KMXlnt9OXmoOZ0sAPeRRcEN
CTVtJAvFu1jfq1XTVxAZo0bMBlrMLG9NBcpOtWKD9DJksbnWp7NokoP4cZ9AalxMTYYjCUCMn2X2
OHq0uwFFM379mAzVLtfafC/CzXF4J7a4M588GvTI7GNTh60J/dFZuM37GBJ0qLretbOjaY8T8Fe1
tDKnl0LafFJPrApbxPSDuGjGFHiuLOGg65HEB1Upmh94V08HCxeae8U3jS9/GK3SC9oOChWpKfu7
QFb6x2FKc2eeVQUkytIo76jS173d1I0FdlhUxCGaIVHld9gEpjtEgYb2qiEGyjlVtXLrJ1HwGub6
lDqV1IZe5PfGX2Z2oBIB0iKejZVRNjcvEqTj0I00mcBGUHYmKGtB1CsFzUqYuXASGNExhQY4T1A5
EZ2kjkhR4vab2UoqM2t40XJIVRtPkq4BBbFSIxXv8HxAYB4GfgSVZcCNheM48rOeTqmO5bKeTf9b
UpxsfujGt+s77ZjHE7cav3dwNByHTgln0DzFvaHhYW5rHvr8/J3iAFLNRve34gQuuusfA1e7IchQ
pAzhMr6Jd6DOdrMtIJ67cT+5+aZjnfus3lbPub0GZhcPSL5RTj5OzAZpSjFIEqeYmA1wSGvPHd3h
I0N9M5BD3q88NcXQJxoT8qpDgHAk8ZkAPENV2SDV8pcyVNZTJ0Xp5/VpX1pcsBOjygrxc2TV+Lec
RIDJGMBrUhiZLQfjY6z90ovxUOYW+CzmFZc9isOfLTD8CFBjxFH0ISrg2Dk3VelglgZsBQ3FwDgC
iNRr2I5b1Kolfa8Y9ji7pgk22OEzJvvsrwlMYRydF7zgA+/CHffcOO2QbS37LAd0FQorZEOsHWpe
LEKXzPUJvbhAi6snxNQym4mZcVcxH+vQVfaqazm93UUMVXMvv/Nd2fm+bnLNX4SxTRhEUSV85wRP
rQ6YzsZfy4Yu6AWdbwDh1oArg1k2A2yQ54/InXe9k/xQ7fD+VrEf5u2Dz7KQ6beRp7mBd310qxMq
uKgxUziMCtPdN3mZP/r7X+hT3aCz8+Yh24x2Uq6s4PJ0IpWGWiSinRhb1RLJDKPDmZ8a32P+oHb7
VTrdRROKaeBdrBLQOAohtaPQuRxqFNplY9okg8zwFnSTsrJXpo772tmW42ELDItwfPSmXFxGVcga
qt3RM1D3nib9V5D/zrr0VkVusJvSP7VCbEWPbWRitjMYK4MkWql+Xu56/glc0AikvgZUD4XVS1K5
VWqNOyfYyFzwVr7LVBo8gw4AXKextPEN/VmurZTJcrSHQJz0SeL0KYMuowvYvrQyJRfxjn8OmnQQ
6xRww4hUcrKVD4mWxJkda1+t4g5awCoI4K0lCtbMCEHA71BTVkqYSYo7P3ZK/9DFWAFjJbV8kSk4
BhtwMqNOCuwvCgbnYa0b0iRqqiSzg4TEXg8CFSjc3cbT9EK79zBPD3Xa2ZUcvXemBPHYeWeoHys+
tng0nnwC//uTE0RR4jDIdHwC5O3CF6tkMfIi35NbufeQyH0fnOBZgZTgju76gcUrR+XFPYgvJz+9
oOJEQFEqhL4+aLJeN3CBbXWQp73B2dhYbOroTzasIAYWh3liSQiAEHQA9S6/Ktet4dDkIwwhIzLK
LKyKbdQBHOkPK4srZs6Oa4uDEvS4gMIBiXk+sVIw9bXGr8kgsR5ZlowoRHb62tN/KRQhywM0CQd6
ALxybgW83jqo+3PMYOXEyeuIFkh5tV7AIWhiHNJ1jk+zUG2CHuG5kQp5Sb2SgJSTAzRx3IzTG0pZ
9Xxrob0XpG0KcYj/9F/45alNvkVP/DKIfNASUthUwVJagK0coab82Wt3mu9VqjOb92FlT4hE0kel
2sh+sEJ22mxnFjtarGlbLJ6fKPfyviTeoCRuVJo3nI0WXzMU+wDIcv3LHx9B9yP5bFBxrUanm6uA
fLK+N5K9Vji+Bc+66Tq3HD7TyC3ilVN1KUBxFAdufFj1CywnHQvfQqIpsw35a24+SpOgOdSydWWN
MkdftESxQ3kPKOAcgoMR6gdhbcJS46ZOsdU3uD54ipPe9irrt4b3MTDFI/eAd95JrNkAZQQiEfsz
dDU7sy027hU32eV3FvgV2Lb9mHDJ6N/mjc8eS8c/hO7bdb9Z2g94VaH4qiMFe/F865KmGQ19wPUN
T0t4zhw9WH+Lq+I7GxET+BkIS+BWKkxJAxHULqrgDPkEcKhRHUihbCWlWQmOYprtaAbsnxy8BXCo
KLM0JGkRpLSFzzU5BFzmQZHve/Sq3tRylTla3cqPfad2N9nUyqY9ZWH+fn0uL8oTxy8AOyzS2fgI
RRWCpjwDCFtM+IIy3KjyTY98DT3kkp0BBJ06VpVuavnGLGvW6L99yw31z7De+d1DtIYvX2q/No2T
LxEiUBKjXh+P8MLkDWqHs1P/qiBxPttf3SYB08QuvDUeQtdyu615t0bNsLQDkEPiBDbEAEhLWG6j
miG2A1CgLaEHUjG2UF2Kgjc6ryQeljwXlxr0/kAGENdX4S5Ah7SaFFBfQVVL2dSj4llN6E6+5q4s
6lIwBzpBATabw/ZEMGlgmH0z1DyUTTTt3WwIjW+pr7uETb4a+x6NOt8F2UH7lJZDR+weMo8KrpZZ
2Dr/zadwHB+H8iOICauKi5xUZwY+RdqC1KZj46/RdIzakzwJUnArV9ml+QUJsQzAuAHI0zHze3Kg
KHHbET/pkQMYPKr9QE5UltYarpduGac2hDM/kbuyCgGst43AmQmqF1s1Rftv4VUADWq769O3NCBe
YkKSUUXXhVg8BKdyNJsddqdU7YL+U/Y32Vr0XxrPqQnhcliV2gSgN0xUeB9K/u1sukAjgJQO7N4W
2ABWfHNxRCe7XNhpWpVojVVzc4Cz6Bk9hKPhTtG8crdYHNWJGeF231WVWbUVVgmd2iAXIjUy6NK7
2bxQaVeSlTEt3vFPQ5fgE+gfUWd9gDUCvEX6MQOEFGavuOKH5XtruUWBDOCXXO1Ac8CuO8jS7ZoY
wHgiz8hjihBRIGtBpCDHWZi+NMWd2d6P80GO76Pn62aWpvPUjOAkGRrfmlLGAP3kOWh0BpnPRndA
vTzrG1zuVwa1dCqiQVzDqxQYSXQcnd8L9X7M1aAfcZH/gO4mALnqZ3zjP00B81dWbskb0fGPwK/i
+nPByV+j3RXMlrAkG3sr3qTqo7nGnbB0tJyYOCb4T2KSOml1NVR8hYb3efijQjy0trN6c32Bll4i
p1aEbaVGaqJ1AwbSQgFI7Ro29SuRfGmqkBxEzyzUJnje/HxRjKREpcVQcCPSbo0xZ9nsmNrKKJYW
Hm3B/CrCe4tELAodwSHSqCYuohPKKZsZPeYZHnFqGbCx3LR54sTDigcsFlhObQoXIDNPFBMHJkJs
AEbY/LYNalQ593LmDZPdBHcg06iHFQfncyU8tqBFCEwFGr1BKS5eN6Q2iOswR21AVdHsAIoemn3F
08jm+pfmb697xhFRfGkMqQccIcalAAAa3IIuqn1UkGzd7p8HnWVofqjY8Bbt253mZRBHzZ8oCtnA
ETzQHd10OaOOySA639hr6YClXCHG/p/PEXuhzMJP8lrC2PNba2Pa+UvgJgd/C8HCcK/dRM/y0/Xx
rxoUtkYwTFVZxBh/hM6IXQStwuARcnQwNb75drorN39WLPJwf2XGTfV8q8xD5mt9AosANkQM9WQb
kGjvYUZ1JAcPcbKyM5dermdTKhw/YTcMVlbBXuu0t9rt3NuUJaxg+b1uyz+Lu4C9m7VzhyUOoRWJ
cOqtDJjvkWsDFvZQDn0BqOAeP6A5NKoHHzO938HNO8pAPmFI+YBBZQW1tODXKHYhpQaiJjQhoNJ2
PstGkHaAwoAyqTM4qZbvmFbPpsTtiQm2+T9WjHKw8VEis0WDEM9mDxU/lPa/tXg+ZEi2ds1WH28p
eW7lnWk9BV0OlY/UIY2X/S0yWgUrPcgcoNqEuIbedCF2yhGd0DWLT00bNxqelOwTWZYe5Xpz/Lq+
FBcrAV4VrvaBuwCagy+Spw0F90cDVArUPqD7Vs16y5J0XkMoXJwF3Aq6clEJxMl5Eb8MlZZmHlno
+6+z+aYpmteRqiBcz83Xvx8OCpoq2ObQuYjEzPka91rrg3oIDyY5DH5mSDzPamBfN3FxtcFYuJIN
yviAcqE789xE3kpaivQkSnnl56Q9tzMYoVC9gBJxHr0Zpnvd2tLMoTaBrA5YIFQiYre0vJyS2ahR
eo7qN0MJbq2wfqMAd143s+AGFvg8kRsB/oyDSM8HZWnQx6ATamnT3NkQabobA/3xvzGBeycwF4A2
ijh4tZDrUDfyHEoVwQ6Fp5hFffn7uo2LuxOejFzUAW9yvOjQA3w+jAC9zBbUHXLUdH9ZSMaRzxoq
KfJf8ylzMwre/bzqCI8WzXRxMlCzxmzp+6Kih0wnjvL39MaCFeEOjWrKoCkRrNRlvpmjGkRn+p8s
/9tmNo4F4NQqnMuK9w3wO9bJfbONjJgWPcwE5kcEYvjUB5zdadZ4nI41trOYf2YHO/TcTmm2hREP
sJPmjSNVm3n8oRU3M0hBQxPUEvQOaNq8stN+5Um8sF9Pxod89bldtaJAtvvcrt66ltTaeU9ZnFpu
PwKJqT3JSF79tReidRttiHgjqEiRCUEoH/0ImprAceKtAjqngkXtwHztzR9Xdu2Cu58ZEo5RMwIS
W5tgqNEAXySRpu4AxSj2U13+SCCUvjKuhZlEQzXvH0WbAFLMwrg6KUs6RUOQQPftG0h2nDboOgad
OhbL+UFDpsHX16SWl4aILn6UGRFwrYtEW0IUyYriLrc1YPyGvmd96NAclGbVCkJ3IdACxCAjrYrn
BI4QYXBRP9SVRRA6UGG4sbIcmEX0rRQaWeOOWxoRTnQCJS+o8yJffO6PdJLLfkgwogmp6AjiH/RR
A51ira2s1uKATuwIzhHKkm72UY9Y6JNNpAS2SjInaWbvurNfVoP5y+TEDv+Ok/gx+iEymBnGA5ir
kySQ9B68hrjQmizNG4g5jWUI9SM0TOMGNe8jbWUPLA4TPH/wENwuDJEnI6cFz8VimDRWXUWCAPek
u4q61pPCQ7oQvdCE8B8zlhC9fL1TUimFmSDE3dD/MWjVsy4XTqsq26L8W2c8IrZPkJJC6FcrfyQJ
cGy4CROm+3+qRgGFabbiIRdpKNGMEPpl1Czi1B8MEEBS7SmfFZmzCBko2c+1XVKKa3gxo9HDV9Hs
mmeh23V+x+IOj+pGi6yV4ugFm/nxc1CPhfAcxGzRGHruSb1MwTivjAZUcx8z1UPdQNPxBIHyA6FO
Rz9I8SkDo4ruPfz6aYyFK9PPoQYf0ct1nz7er09XW/wSYf4LdNxqGopGrOlnFlfbDimsPKn2lnpD
ffQJ1Y6i8bahe7l5kmUvmO/G6VWXfCeItx2a6+N4YqjC1KCAaCw3M1o7jjQ24nKdpR/EhDBqUW6u
f/PF+frPN0NRD9BWTnwpPCKlJB0IHSaDhc2Hr24I+ZS0kNWNvhlzgO/62W57pyasU9aAWOIW/Mcy
rsUy0j3guRLWLbB6s+ij2WBdioJe1yJ/mkn9H70FGub6IMXYKVoS1iWwfF/XalgClQ16qZCDCfF0
G3dmZ65kXNYsCVtDzbBoPm7eLNBkx0d3wQxZcy190LuV+Hlk6rr0tf/Mnoic13McO1MIpHZU+Y6l
s1nFH9ObspudLHrspNhVAecOFHuW7hR5o2o3QbTXKTo33lL6oZVvxJrxH9BWPYBZgdXdPU8UxZVb
qG/ozpnoyj3+QiHpuAi8y9kC0QmKRXzqTgK+qaU+KHDwwabk342oAJGaPAYKT2WPmpdAHmaUZ3Sb
Eiej9Efi/65rKbBLP9rMtHeKtnevO8Wy5598kOB/c6hXI265BsvN2SsmFOSQQAjpbROqENji8oL7
Rn4YWpORyLlue8H1kUgHaTaHtCvkWKM8mYtMzaQhyhAo8jZET6108PvUBaXmyiG3NETYAcu4dUx2
ipcGqUlw/BEcCKMhxcg8hsDdTGHpoM6bgI+wkTz8b/2N7/PW/RpdAFkyoereW+nKgC+yY1h9KAgA
Z4DCJ+K0CPlMNX+KwwxhJq6bn2OgOQVV3rTWdFRI/tLCePaDYWfJyS2VezvTw0dzUO4jXfeMPllB
MS/NCpyQcwhwDCgyzeeeWMToti9TbNI4UZt7NZ7QBFS0vzVadgx/gRtHlUVvQRDn+3CaI1sa5Hsr
BCvwdSe4uAJhTvB04u9BNIiAnUZwQNIViq+HisHasczc0KKVo4Ig91bxi5D1BsAhaT4Mtk7j5zBF
5sAc5tBOIkPF0oFYRllHyvBHjRBUzlZJuPx1CU1R/4Ffdryl1dj0YOc0DwXqjzS41wa7lrMbYtx2
2UpwWNwPJ97B//5kP/iV1tA8hndEbbxLyeBFc+4W7d/TDMEJgchHWgQoSCCpzs2k4PlQIj68JL4x
cbWl7Urhfcm1ziwIJ43S61MEBn4Dfbp3AXkftV2TbZPhXRsfM5C8ZwddvR2Ktc0l1uGPm+tkXMKp
AzouiIxYGJdBXpX53Zf8TSrfSPlDHX2nLYjTQGe31pu8uGQcTILTG14sYgyMFi2Q5oSR4rnAcl/f
ZlLLipyuvK/4hF145IkZYUJrZH8miDMgggE4Wg6bMHH93NXGp0IzQa20kuxd2pLgfvt3VMJMomVL
baUSoSEpHpTMk+IDKDmj4CsNKcD+bpbjzgBp4D+KrkBva3M9IFyfUmgcCe4ZZ6nSpjiQNMA1BgqI
jlYc+tT6bzbbf8Z4oT8wpwle6jz8lcZT097H5se8BrnjceJ/XzX0JpyPpIjkUO5GrFoyS8ijVXYv
Pf3f5kp4DoNRXzbAS4lIFYYbbUSn4hjc0KJxr5vhEUEcCApnIPI65tPFEB1Uo5RZyG2A9kNzIyQF
feugVC1Y0/aSuQYGW3o/nB1MQhgMdKs0mhgrUyk3/fRthOo2byHWN9omqgwhvZeRZq1QFK1JyiSy
kUmzscZn2m074w/V72TtT0H+QABIVx9omztNUTj6sJfITwv15qRVV06whdk5+14hnqI9GL15Bb43
rNC+qZqtjFdP1+8SiHEx0HeVLGjjZiXa8S0oLMmZUSEiBJlqRa0Eo9nschnWAWmdOspdMBDaXawz
WXu1yBpqcymw8zQnIHToREaCTggMaIbRcnOEIxgDMGo3SATCp8EZ6lh3KbnPp/pbN7On2pR21x1w
6bF9aljMIAS9lqaYZf66femGT0X9DqjslNZLUe/aOAEJO/LV+6obWWesxN6FeHR2PxFmOkR9H83X
MG0amZ31n8MM2sB8ZSMvMBKe34LEmTXNqvcnWIkR0fuk2UTTWzHNCO6OZv2sLYj/5JAisEnRwqcg
QhU6cx6jYfi5jFsnibyi/VApurxTNs8fK7O/cCHCFAAdi4u6CWQ0//uTi0mT5yCgn3BFK7rXcdqn
2k5LvR58xuO8DSawe+4z3U7ylUVfah0+MyvEz2QGgTHN8aIbKBqhEzfBhTAC+LeVJDzNHfR32IX/
s483SlizIgWTBQF0K2dTsEmlp0x1VALJbTtGC3Vr7Zu17+MLf7EFwR+Nkx/ZSKCVz2elALd4FUqY
FVMfnBjinknbM9o9+GTXJJ/TGshKWbMnOKIE8GoRNZiOOBq3SKYo0cBCxSvLXSrdROUr9GgN49AO
23BEAVg/TFAKiYOveHQi5dEs14SClvfkyfgFlzVn4Cr7mC+P8ZF3866GyoyCkNdFr6oE3e63SVeR
1XiBuHo4rpxIF0CS46vhX+NiAyJaAIwRSiYQzcCFqzRuU7/0TP/gg7Qjw3Op/EPD3zFZSTf8L1ap
jCQb53c7xseTjSDhEKpJqxlsTj8pOk2N/COAijKpXk1rV42NTcizpK81CIsLz2HRqGODFhTknDiC
hVO+lwcgwiQLXFvyzognewBvknGrKW91/1QUK+Hu4o3KtWc47SvaH4CRviAQ4jS0/SwVof3h/fJ2
Xw+/3bvnwFlrCLrwZm6GNz/gzgy6N/B4n++eQEJvcjhnkf1msIPnMXbLNhtmu9uVyyzl79jTbcoN
gVIOT3yQyKOQLrzmVF9NCzUoI9s5OAfv4/DPD887eAcGs/iJH+7//4U/bNiO4ad3/PXPX7rMzdnt
re1sHx+3349bZ//49vj25227Emf5jhE+lUOUCOd+RTVZFnZUVrWG7gMKDyhLY3ueF9nHH9u1Ksol
hgXPPihDgYnIROiCX51PvjwUWZJNmHxn7zie42HQLltJNy6tMFr2QY6G9jKonItvo1qjWVZFVWQn
bL9/2zuHH97m/bfO3t2VJb64lmCJzywJkVHOA8WnISztDwcsm+2uDWVpYUACg2ok+DHRZy6E+qhA
g2ITIQmyPzjOx8H7Yhu4g71dudTp4l2DD+TUjjAQpc+KMClg5/Djx6+Xl5eAzexlZE8zOkBm/Bn/
BdPurWtvn79L+/n7eWD8n++JgROF/2vllXSESIguCe4Z4AFQP4S6lnAZr0GYlYeNAk/h22V3v8P0
MtvB2Le2vTL8S5DRcfj/GhNSUgPJ5dGouDEH3s+8pw12Jiw5W2fF1LGN62JcOmg/CSgJQNophB95
bIKppeB2cBAWsAO8Hd/2PBBgeBifw39e397Lc3liU7jPBDQZO7QBwGbGNIbfEoYkJHvDaBM7sr82
75uH24fbW3dlES+Szke3OjEsHCAd0N+hnMAwImDBPO9l82nfrQWVxf2ONvb/TKl+HlRIoKjgGuPD
cw5IlSGCPmzgqa9rbnJx8RCHI/ikGaW1Ih8NfTjebsPu1iwc87AX3mGih5L3UiJTL+x3LS5yKQGT
GF+pPWEfvde5jrd5+F26v4+h0t7yPbBy9C5v/xOzwvZPND/LZgVmuX8k7KOzP94ad8BxMAFtCDUr
xyHYFQwnpc5a/JPij+/AktqtC3IdZqJVLMfudFYOJiqm1o4zfvJhwnlh5SEY/vR/lpYfo87h+Bs2
Dt88/ETFMco3K/8Nv+PHLf593EzYTvjh8G18fT8dkZ1XVskQMkVS5VedfPZVx2/znH9Ob/4V/Fvw
EycC/7H2BRp3afELVBn5c6B9FdxjhHkpCmSK9RokXNwwbhTHHwiRT+wdo7+zb3iYdB69tUvNxZ0G
uTlQ8BDwNeOudqHSoNVNqPUW7PYdVIc6EwVT2jGaGK6WrhHaHvHRZ4MUjAlRuY1zKQ4BcrP3BbsP
WMDwDLZ79oU/zWzE7wG/ubkYL8OwN7cP9tPuabNzXQz/+/vxD6Zl5/GN9Pa43z46j29v+8dtx76h
EM3+rNFN8J0pfCyogrAmKCWgDi6yzRjJkOUoNSW2mst+bRcTqCDcWdGgIFaNfkc2M5mjXVDn6UqQ
XVgSE0o4aL1C/xAAekJQsnypmtCWAvQxkDgMr8bOQf3/w5iM+AYYbGUl6cRDgTBO3tKGJw7YoKCA
IywKTTQtqXuMU2uRfwGnD6hXLJuziZDaJXSlWHRx/0F++9SaEA8LmieGUcsY3PwwDBDUuDPN2zHf
RCCja29QXr2+sy/7JAV7QiCsQEIbdxLs5ZTNH/53w7Tt/Cv9FeyKXfxUsnqTvEzO8OtvJcPwukIN
imtCAKdF0WZ+foSZWpXWfkEhj1A+RsPPANLl8Vq68OKOd27j+MY8eUN2aqJkQw8bVeIDopIA67Ad
UOi5PoVL7ngyEvGlqqKwP5gVrGSp9qIOmtu1jgzoFFO0ldv3kiW84nA6gPlWASbrfM7qriB1P49I
ikk/9ApdbdRVKec+XxnRsTR+4fIEtJm8SAiSEGGHBUME+TpuSKnByWzanTraEaBmMyj5NC+UPgL/
tYFKav6ukg0Ab5P6nEquZW6uz+zlA5k758l3CFuvTUYqdz6+w4x9Zqm+l1KPZA9IAunloQIGP78l
OMIVt8p7ZkW3VFrZjYt7/+QDhN3YzJBImVR8gK6E4A+wAga9CpYbgNnncuJmge/WqrEy/QuB9WzU
wpb0IUcPBCqMtmPoxuVNPUK2NfSkfiuNn9dneNEU8o1AU3NFX7HXoPFpB+ApYhuFFqQUQLzTTevI
UXvH91euXNxnLnwKMFCQi+MEB+b03HmtpCB6UAOhNdL7uYU8wPu8Vg1dNgH+Lq6oCWi9YCKW9T6v
VCSNwwn8CqMzKd9p8HF9xi6vxMeA+a8R4WkR1qE/g5U/seUGgktAvcmNK2lB9wGustQ1rVjfBsks
P+djGntpWQ63bYmyBWRspGiXpJGxEhSWNwn4Df5n1MKTowrVuYx0RPBQdYhsA72OopFj+HvSP/vh
I412FfWiDp1P5BAZdq2sfQA3cLmy/x6QwrSrbaLPJMMHEEjBtoqdSa6m70z5YDRQBAH7lOTQGuSl
YEz9rRu7lfW4uDAf1+Nf68J6SJM+GVMFFy7kTdjezcRnavQL4pPD8C5bXlp7Tb0y4mU/+9ekMON0
SKo+52e05v9Ik6epBLL++/qwFjfmyaVDeOEVlTwrJTcBGky5/g1y8cy672ewya7xE6wNhv/9ySGp
Z4VspQW/3sTTXdH9kKjsqatyUxfj4ehb3rLBSQhAliMc99GIwuZgzYC/AkAsl8Ve1n9F0VfQN06I
5qHrk3fxVjgaA+aHn5Q6VDXOh6RIjQzuTIBgtSh/kKDqR6qf1y1cTJpgQVieSp7qIKOwQOLezoOe
4S35BIFb77qZxYEA3wGZGGSrwGJyPpA2yqcMOWkg2a3gUSbjsxatuPIFAAGAMyRtAQxCchL/FnFS
qJwbalYYgEWP/pPPWUaLF4IeWL1k1nOeuxCTJvqBfMm4+eZZu7k+wIsbDaxDnxwZft4MA6L28wHm
elP5xjTlkO0ELqC28+F31Lk+cHnX7Vyc49wOJ3TFMCGsIUru1EY2KGoEgk5Ukg4zGH7HwmT+lDBK
001vKQzguDUs3OLY0L8HMnjQskOE/Xxs6Tzk+aBD+AtH77seAP0ZZd0Pkmr7sjUOedeY9qyHL2ZN
nqJhHKBwFSq7Wh/kGz+rdnjsal7ZVhA6VLTX67PBLZ8FbMwGCjpoPrIgXQAU7vmX1aWhDNGEtsZ6
UID9sM2GBZVXZl8+ovVEX7pwxY+XpoLLEEG3ATSMF8pN6Gg0IhNwPxv978zvfhHIGZazHa1xBS4O
7MSOcHOCUEIoWQXwtn7/2o4PfQ4FiNHJwHtCD0rplcPf3mn4RGJvIruPbQKk2vlEAglrSP4QolcM
el6cuUeSBiA31h5pS9Hm1Ayf3tMQ3QLUoFiYPpM+DKRg7Rw4Fn257hRLW4Q3pUHHGf6Kt+65EStq
sox2UW4r450fHrJaZxbZ4jBoczec/puJOzEmLFQo10WTpTGiji6zqtqr0aaBOvj1ES2dOacjEjZg
0kCKTEIMhbqMJ5HOzpWchcVti6Lpmh7VooP/Ox5dyI/1sy5DQAemAuWztLZj8lirL1W5uz6gNStC
tDRx8RgbA1aotaOATJf3vcT6NVTY4iZCTyL8AEAjdLSfO4IepH0cZejWCrTAod2XjOQXrJGmYCWQ
fSiq2Nb0t50k/BiiaFNEwRcNqxeMc5BXVTO0IeQ22nBcmlaA7QauRR6vT+BltoOfA5Cq5cqP4IQS
XwigpUJ9V8NpV1UNM0KNDSZaunuwqAxjvFML3zMGvWZS1TEDWBcFnJVGfsAz1OuB1+6rgVXGt1FV
K8fg0pSj4w1ts9CjvHyG4eD3hzhEz2neEqcFlWKgfCdlsymU13y2peJQriFTl0IKgQALSt3IvuAk
OF/kkkgtqPFS7PYqi7eVnAJVooXjodBS07k+6YumMO8o6UFMGnfAc1M6IoufUwyuqOcDhTDCMMov
Jhmer5u5fAfBBhTNkFjCVemS7hMARDOTeePmDCAxScLXvo0OTf81+X+0AVjvsA2Z0UE5Vh+elWh0
DbUuHcjrAvncreUML9P4gj8LF8RWqZBVo/BnCX0or11i9GAAb4A2dnuDTM+6Pyq+B+WSHPkVlXSZ
Uyq0/wnPHJyJQlncJlafAtoRQtr7yVKlFjIuSsRJ+xpKQCBeI6ZNIRj9aF2QX9k006ferNMSramK
9Rz7MX0cIRVq95nffFb4f4HCINhJPtLKGjdtWASJF0h63zK1lLOOhS1oUB7rAa3XDpaoGdEaVBWW
rWpy4g0hsGjuMAx645EmNdkAuJDT1KR8KP1qhpZBnNYpgxQSsclolF4FGqQsaCUoTupFjqJJ2JUU
1BxDdUfrVpmZaY75H6kj0cfEi2UsIiAKZWWgo/9u1MHzkDcVFFT0uFTNm6QnmqOSQH4eqn6MD9Aa
Nh+UMKOj2/blELhkVNP7RI06Ry21wIRihZlu9FQxLVZJsv8WlnQkhzBDY6EdDxq5V+qs3oVBTbwx
7nE78K0AO79qrEzG6GPyOsRVgKYyqAdtlLotvAxAydyL6f8j7bp2JMeV5RcJkKEk6lVSufZmXM+L
0D1G3lBe+vobnAvsqlhEEbMHC+xLA5NFKplMZkZGYGQoMFMgHMH+Ob9HepINwTRDKCGxzUY1wiCL
9tuQKCQX7Tqt7ZghDpcgU+mihyF6cTGFTHPFxX8BtfkTezk+nRO4AaguGOpQN8FQAA7oMj9W9TFx
d5m+X9hnStE1zW4BsrK04/XDKosJoI34x6SQ0cx07NxKw4huC7LjxkQtc0yaZ2hjvF23I91D0NGA
CQmkirhczmOP17F1rArY6ef2OIE0vWbZZ+D+XpphUoQ5+Tb+a0usNs9LNaUG5yZYnaNBP/TluSdp
sNB30uzWddflz1mrIoe/rNRyVSDIxYKFl98bIsUlWNviFjS8mBr37mP2VE/37fwjTt6XOsjs/YID
m37COfcNDJw2wMubYZp/64uP69t8eX+d/wqhBjMZLY36BL9izEdfj17bJQ8BMAiiJJyar0kapJ3i
3XrpQLBo2RipwQsffBBCKlTZeTanSV8F6JYEDdP2JKWnKVKZucS78P3FvQzUOkcfirwW0TQ6mNyp
kXJNzivxxud0TNpjn3g3joUicGnmU5BYeOT1aXtKa8Z2QG9ThWtdJrIGiKnAG6aDpuqSZmWludek
nBog7bp7ZC7JISrpEPYLAHmQ4QI9AJDbiqgg22BwukDLDJ02Xh4+PznN6DVeqoMPLXbAn9SWRRfE
bIp2Q2P8uu48koPD9xg1W45gAkeWkItEBpiGjRzLK9mX1PuVJ4tvtfAZ7U0r38flYTHvlvVvh0Ex
AXpmlJyvTy+jIm4JXBZDxMfMcL71ybCvW6LI7OSL4+wboJVwMfwnLE6HCkdUkw6VB+CFy/IB8q4l
EujykXYBRNDL7r6MVODxy6iHtQEcgu0E6g/j4OdrK1k+eEOLw9GVv1oIGWdgAo8WEAUqvpzMR7Z2
hGMfeV69FC7W1nY3dfHRlztjUmTs/DOclyrOlyJsX5t5A7jZsJS+fV712p8XFee+arMER6Bm59pJ
hUXk4ETGnXTKU/rsFpihBq3odU+XhsnNdxHOVNnQDOwiWExFHzXMTXSOv84nCylxZNxNRuR3vaoF
KlsdThTn2ObtPFHaxLMA1J8oWA/MnoRJ+bikD9UIrYT5rx/0yB7/tSOChKeksxY9gZ3EqG4do9r1
ThGuRRxe30GZx23NiJ49FyMZdJgZNJCBgdU/KduwKTvFai6bPIgOiETQ+8WsALQDBTsTm5pUp6jv
Num0gj9kisje7Id08ee8t8p7aBugOkeZ9pDq6biz2qX6Dknq8dbsQG3qTy1I766vXOY7nJMKk0EA
DKNYen6mtYqiM6yBNhKa9eM3fVkxFhJNhgstrI7Q99pZukc7jSdI/oB+Akkc4u3u+k+Qbv5mU4Tj
7lotwUsFm0Kj8bWOjJ+dS0K3VrzjZAvdbr1w4o2qW5slwid2p69e3/hGDb0r9gxtoURfkf1+g1rL
f1gXRc0LT2+evwkWAVjOmwR6xEGa0mifMd2+qcFzB76fwlZ8RVk4g/gD5/zCXY58+/wr9l3RxzU3
NQzWHfAPT2nlBNdXI71xAFXiDuxB9lSs7iZRnvUrFKuBwhn8uA2s5Wjqx37cW/3O8J5MBzMag4IT
QxZmsH3A4/yps4sdFw1No6WZUV+359h3jT4o1uVUErJzql7xtS7rlAakh8CQDpAwrP2ZadsUQ93c
Y+2amhVYdkqofofrGAOi8Naa99V0U7Wfr++mdGEba0Kh0i2nfi1LWEtQuabVwdIxsl93fp0qdlAa
cnBVI5n3kGhCZ+ncNbS1LbqKr2ux9ZDa/R6g7jAF42nfaUHmQvl3+Qqi7WBh831UuPsI4wl/v1b8
AFSygcXk3nP+C8qybuIZhO0Ql4K8ZvljoElYgt1X91LFN5SdcaBKkJ+ALgkYIOHEgfuZVmC94xxr
jyOd9pwptH+y6Z2VnaY59V23VRw8mdeg/QMhJoL7A12Z87VRJ56NrkjrYKbvq4Hc8qnsiN9hXsmd
w7hLFFspydixkXiX8A+K9p2wlSarG1AeME5ZS9ktWwjEDrUWbAgzydKdhSrIoe9pFylWKQkvQJBb
KCTa4EpEtnm+Smce67nmrxE7sw/aSvdNqiLXkprgfAoo/UCpVdTTGB0wNriLi+O3xidmokSEFu5f
+yGXsQRanJ+Dy5R5WCAuPNi4fMvyaLLY1+a7NjV9L1HRJEtONwan0fw0QBgGJRJxv+qsgMyog8if
TSgNxSCJuLHr59hU+Lv0GelCLgbTPjoIg8R8wk5HOGCOXas5PYs1gejqlXn+XH23l8c0f2zIo+Mc
Vtbvr28ld2sxfca4HPd4isK8+LUM6g4knrDAXnvXiHlboWpVxYq3uKTyiilV9FVxrDBOA60Nwe1A
wmvaoB4NXBNMPsuhrp/m7NkpUes8JM5R7+5Mc7+mJJiQeRpvqLJdX6WkiY2MAaVlrlnOdeGF41Zn
5gC+Chy3atnP5BFMUSNAuqj9oCDh68O9ZwcD/U1R5keHMjRs1YCeZJuxA/BVPJQpT9DONyDSKkub
+rFGqe5mSn8Q9pzEPxVr5NmV8Ck3NgA4PLexuHZkOy1sdB55Ns0B+tokmPUfmQ0Ok8w8AuvwvY+X
N9SdgXM0Tk3eK4KaJIae/QIhKUZ5DUk9xS+o6yLwZjxXuocm6W+dfg5t8GQuaaY6N9xzxEUjrwVz
DYDGlxSFrLDyYTUIsGlNvDoHDcPQ34Y1jpD1LlP/kqCs/sx0zS73pt3groxsN47vjJjkR7epR2s/
FES/yTw6qQQgLjYDqThqMghRYOPHjS34PBR0SeslIFyCSG3c7kuQxyzfhnTAVPTtFCmqCBf+JRjj
QXmT8xiFjdAO0rhgiqadEz9nBIJM48d1D7sIhoIR/iM2RiIAqQAuhREX6DlzvC+dfUEw3h6drtu5
nJHhhtCjsWwL6JwLMiLaV/G6dEACNrbj1z9miHMtdhnaxq5lkCxMXgtwWRk1MO/Ik9twsR6T+b0d
FD9Dutx/f8Wfwb3NcqHCPaZag19RZXfl9D7bN1bxGmmK0CSzgglDAORNx0WiI7iJ5wEK6OQ4L/36
QPLQow/aHP69qg92FPkUH40GqRo6euefzmnGpJvKrgCv+4zQ99ZBqXTKFBnq5cwYt4LUGxRNkE25
GIVYJiPTPW7F0EHuNBSsIKAaq+kxNxkI1QAjy1FhXot2F+d0uKcU/Mx6Ni31/ey4HR4itKDs16Rh
+A8a6nXsmVCxSIaQxoX5S+8K6By3UQw9dcCRdLbvFrDP7Qgt+/5uHK1ZPxSlPQPg2JKGhGidxap7
RPaxKJqiGPPArBo0yc63sahMQxvSvgiYYYZVtCsN5GsUcoUKaBA/rmdRjW+kjSQKtVXkvyIvb9MY
FtPQSQtYGw/7JnN/F41N/jYX5EY4ly2aodS6YEGNBpJoxKDATtfdbRonflwliotful9o47hIqUHB
L9YZnTEZ2LqmRZD2Zh7O8/fWaH1ntpdwBuvq9agh2zMALJDUQjoDg9nCyznCIC1bFkQnznZO6+ex
ePoPBjCCxrXCINYqpmjUG22tKLAYu4ca+XDK+h//xQCHCXFhDmCgz73LgwhU7JGkgIiP+xMj7QEF
1ZDio18mmvjqHioM+A+NPDSFzo3UrVmyNsuKYO6ig5HuPBPA+DLUnNCyv8TZhNbxXUV139MUlqXf
Z2OY/30TTscmHpe2yEGdzqr3cXQDEpuKYyNzt+3ahOOJ9xsatAnWFptveMOG1rzTKJpctuK25dFS
PJ5cpBOvG1TcIDd1vhRQpLk0W8FQ17pGFCTsx9wC+z99RTf2yZtjJyBVcafnqokY6fLw+IdIIS+j
iGP6Jebp+2iE2WV0EuAyrDDP3I+itr5U2s/rrijLJzBwaZoWtOCQsQqHiSXErJcOgU5j3sOUmoEx
WRAIyXfXzchWtDUjFE+Kjgx17yDOQQps9K1pDkqg11JQu2VDcfzfbAlXIMnBu6eNsDVWb7S4rfL7
onkYqm/XrVwW13hUxQwYKLFRW7ug5YnLdOks3FUBxqZ+DV0WMH3w3SLBZCD0R5L2Ka8gNcg+OB+6
wjR3uwu3xN0O9CqkanRxMl7HxGrl1AwrbKzAie7c+nFxHpL0ZFq/ana07WfN/OSOin3lrnBhFeka
0grQCxCx3EbSekEiB6902uTJRPm5+snmQ0fzA5n211coDSEQd0B4x3DTRdG9JmPiMhOmWI9Ru85o
j1GcqUgQVUbM88Od6W4F34eRdMq/TJEOsLPKhHTLcFcRaA8jyxV709rievMKvfRg0YZfLE5PDRR3
NOId6fSdtSroIT9EFx9oY01YkKVjVmBCISMYjBWJtA749IpR0emdJtrXaPQeDPvr9e90+d7nlwwQ
gvhKLuoKuhA+UNzWUL2DyRqgjWktA6NJP7u0/lLpiz9FRWhXRthXTQM2+W+Wt4TmQMKBNju3VanW
yff635/Cd2dz7URjthQFw7Xj2RPouxFcHnq2G+x+V6g6MJKNRuEGgGlO5GlcQC261lxZ+Ye4dKYh
wHmZGyb20QFbeUy/a5PiuKusCZ81HWg/rmWFc4fZRWf9zOJvc4waWI4nE8AH1fH6N5WEakhEgjsE
nCho+4t9wq5p7dWcBlzftnvA+NCg/bT7F7qy8Lodyd3qIovDA8LBQwLMKOffi8ytlrblCLJuMBm1
n5zpaGs3FTkaBbQxUdQYGkUrT7aPXC/SxI0OGXARAQTGd9B1R4iaxfo0syCp5ltzdxqAw+tVoqcS
X4RkO9D8EHTxIH4qrE3XAHHXG9yq3UBvZ+QV/jzk8JESmPfcfXKABrq+mZJrHAah6ItJF8wXiFXm
Na7nKNdwGWWTeRg06veYjJxwzq6bkfnGxswfrOPmjLWd2dg9NxPhWZR1900XRI25n01F/Jclr66B
YXv04MC/RP78fWOIefbQNyt6HGvTghI51orc7yuT3S4FedbmLn2m6WL9iJjT75eqzvdJ5gyJTxIH
ghzX1yy76FGCRgONq45woqBzR9USapY9NfBbsruGAiyMzuoa8dwd9du9piOgYSzTUw0WSd11Y5Zf
X5stAOlvOY+Jifx91p6BwAyHxPlSJ/SgeesTcyH9VKnYXGVHcrtSId3VtdJwlwkm0/l7qn+fzH2x
cn7uG1sPYq/zU9U4g2qNQmiDMi9LawcG60UDa9lXtn4uo9g3Icc9ld+NRBHaLqvDXMlps6f8GG32
1MZkk4W2fBE05q+52c3jwSSn2LtzvZNLHr3+81DumV0A8Q0EmeKJLI0JQOeBgQtyp5ZIbzKgfVjH
Ndyo19HH6I69a+1HGuhoWk6dYlhZvlDUFBziQjgT+kLnC83jORq1FBtrOY0OnoIUjCbTAha/kpT+
YEQ/SJw1uzyZzBvoz7xqkWGFk9s7AYbxPVziSXm6fopkq0crmnCWLUDJxI6iNzUssyuCnYfEsms3
tyQ7ZN2eavmBlevhurELEkM02qBW8o81saIHlsC4b1Ib9anqccCsh8ZaBmLpZwSvIKlJOJVZWKFP
zJJ9Y4Rm4GIi61OT3SFIa+WL7vrZ0xxqoZEpfpgk5cTvwmXHB61BCC2GEqvTUFLDLswYr85Z84ir
QbHRshANcROMWKK+gCE3wcW9PEparefRKk/dPFzGHDyNizudzHZl6T6dvf71+m7LLKK5CZYuCtQ9
xLLOfW1kGLylFTgfofiUPQ5xhzqZvub3bDTSMIr7zv97e5hUMAjOEvi0/8gTbA4x5iC9YWa4XJsK
TBVGrH1fi/UmNczHIlG1UaXBf7udfPEbY2TocxNpNXJqLwtq9j4On511NxmgPvg6m/dlgnz+7fr6
pE6C+ABHwFkhnvAFS12L86zFFywmz4/K7m6KVPSqsk8GqDDecbwdCKK481UZkZGvIGwpgqm704tb
d37RzIOnQuxJzzy+EZeVQltVBCrR2mqZU/MzH1dPuaXdsIS9LjTdQYTpAaB7RUIp3TeAux0MzmCc
RWzs68Bm9SXopQNrYN1t59TenbPSL9c/Dt984Y2Fgt2/RgR/aDLUApIRRmyME3o587UsD5n5ft2K
3O0AROLgHSDxxcuiQE5ZZTlEDkdSYhjDAGa0OaVTctQiqEPk5IgxitvJ/uV6/yndQdWTyz3B+S4E
CR1Qz3lR6iH/H6ywT98MDXMUrbkfkyiAdv2htL9P9XwA+58iOMq2FnUUcCwBPARRGCE4omxia6Dc
RLGt08JoOK24iZJfio3lwUj8flsj3Im253leO31KYGTUPHTdmyyYY21X2FhqNvn1OB9WVEgrPjTj
eqm/pj//xx8gnO4anUStKPEDYq3ck+rgrm9x9ECWQ9/Fu6F9NvVP1PqNYcvrdmWHY7tuwW+7trdo
aSFI29Bx16wDdebwugVZLmdBPQ4hC9y8eGWd72wbG7HVdQuOH0BtlrEzxs+ZdiDaccizoICY0HVz
/AeLHxKFKAwKclJY1InOzdlrhACXIIQZxp3hAbPRk6DLvteaCqEk27mtISFH7Rq7isHvUQSkqV6H
tfpkVatiLTLPR/eTk1EjL8BI4vlaUhIVFh2RrSX9N4p+A3uq/ksRYWuCr3Lj97beF6z8k9pPn3F7
uWnl4/0aDHHQsydmKOKX9ONsFiQ4uZd7OksjfJwlvzHaMdDcxp9o5s+qhEplSHDrWQPeY8yxc1l0
Y9DPY3HfdpiNUuRUsu+DNgJ6ZNCX5joy55s3ZytdnQhisHFBoWatvTUNO05x9XzdpWWeBoF2HFNc
mCD+F1w6SnR7JS5CA80zcqtHBkCbvZF9vm5FVrMDkhlIBYA0IXUukqbpfeZWw4R6Ujpo3wdmHUzN
gqqADrghKO3n5G7qPqyJhgyDhd4Q72IcKdrEQTFQhd9Ln/kUAmCc9AEkBCJ0wmqcCfX1EiF/7aFX
lo6zn8/o/ZIaJOt1MGleUKcM2mmpD3GCoF5VolmXWEu86gEnwXWDTBKbLnhqggagkVEUGkqstAW5
++Q1vsMww0h+u4V2IlZu+hUgATHEBSLTCGyqAiTywChGsu0mCEfT8VhRuhWv7yGVqIZ97t5W4x5A
Dz8u9R1UjvE+DK77gOzYbE0Kq7YxYxw3McfutPM+7T+69FBPVrj2H9ftyLYXvvbvBxbOp115S+pC
8wi+BTBnBf2IZnJDx21vYijE+yAwDt3+w1rzwzRVu8xM/cJSzcAovUw4viQfTQoGDlTjysgvTLQr
Sp/QX6v9gzkfS3Lfz0OQk0M3/IeCIyV464M5jQMJhF2m1pLkACcgrBvZMXY936ujOzN77WmYOR/Z
GF7fbFm6vTUn7DWrkalpaEhC8HH9Wi1sNxIHomyopvK6o+H9vm5O6kMYNeTwTILkXry0+hRgqq5B
/Xag4cLCunlY9UO2NP9lWXjIWhwfzIfiz4Nvkq71QFLYYeUrPxQjO8wGWC/YPVWVTaQ7+GcGHm1X
yOEKAbhpy8RpM4ZwpBuBHh8tLSzr/RK9p5YCYiBLlnj7DgQbwGS6IoYhXejcg0UU2Uu/6+3QMZ7H
/FF3psA17joVWo/7mRhgtsb4j9nc/QaGGuLEhbFq7KrDiOlvX6OkP2FyRYWFU5kSkkCIqTJSGjBl
TQ/u8qPQnlAJUDiEzPG4wDhmMA1oboq1LYMPZ9cZHKIZmJ8PdYDutt+YGoDjCkvS1WwsCakfJB+8
1athKe6hu2NB9yx6GMe36+dIFv63yxH8O2MjVFkrGLFJCqGnl46lvmEfDONTuTC/mx8xSXrdonQD
NwUUIR7isomHakEBZU4eSL1v9FNafDIzxR1zsXlILsDOi1YLYEdAO/O/b7xuTiejT0ZwF3oJZo5x
qVaPa6xCuVycWMEIX+rGCGzPaUNgJLF+pO6+qI+F3fhD+6kbvvzlpgmWhE2bgWOKQfwLqOLcB0if
/AQJiVl24IJVOIRq44TjWluTU7QlLPXeexwf3fzVdRUecHkl/lkN+FVQisRzWyRhI05sdxpw6AFz
w/UOwzlheaf9sm+mT8Ntcri+cxcO/scWl94E2JNDJs6/kWliThmzc4BXRu9uivSmCVI0hJmOXOvd
0vYsVmQd8g38x6BIwUOLocnWDgbN2tpBOcmf0SUqU9W46GVyc74wIlwX+ZyaxsK4nRu8cT51WWj+
bCHOdJiQt/tGFrb76zt5cXAFg0I8amrbaM2K+2C+d6odIWFVvFpEEfUIvsfZdSFYEQKSDVREOTBY
sdpvZXYYG0VzQvXv879vz2zqrFDUA6FhBG6RHt2PTMm5IlsB3uwmn13i5EXnFsYM+DB07fOgc1/b
fgmy+UurE98jfqyd0uWrPqb+9S8jjUMEui2oR9jQPhFcIe5rNyKcOtEz7tIIrCXZvoohEgE6mS5V
eIF0/za2BC8waaH9Py900k6+5jyXliLUXb4QuQdsLAgeUNGlIu2ML8SccMlumva1jl9aElTsMAAi
bQRtdmPE+0kzOCUw6EKub6b8YIFvGGVIvL9A4HP+/aKpdIwBnHwQSzYwTVC6I7SqU631/DajNQR5
I/BLWDN7KVynfHTiPK8DDHMm9wYe0C0KG4DhX/9Jsj2nvGXDFXow3iL8IsdbKxA783iJJwyGkMb6
53UDspiFSjynszeACxV5lqFBzGbdwpLdaD3YDY64BpXumCq2VmYGlV2AhPDqRdFMWIdrxhPrIgs7
O75Cfb6bbnpv9/cr2ZrgQWxzvK3SW1haELDiZu5DPkBArcoeqrZUnDjprbJZiXAf45IcabrCTDcW
/a3tAnYeacYNuECcsAP9O/UAxSNZfEtYPSlsX3Kt8AOyMS5c0VPbGIvpYhtfCs+3H81d9IbpzOqo
31rPZdjuzBdcAsdV8WiQBpmNVeEinTB1jikXvmQLGHtz3+avdXKAaNSqagLI3H2zPrF/mmXdSMGJ
gbQKCOgWxHy9CuGhcEQxYLpWjcnOGhYK0oF5am/OrU/K++uuqFqGECm92WicxMNnGg1ojsPG6/V/
X/pBwOiBJBdlb9B7nrt6lWWoDDGww6VF7Ot2UM5hVtxr0VM2H69bumzow+MASMecLOIyZ1A7N5UX
RlZYTo24QBdg6W7H8XcR+XX2oOGx1de7yTq65dsS3Tf2k6Fyh0uyPG6d36YmQTED5Zxz6xXJkxWU
Npg6evb2oE56WY917pNTv7tbQhdyrv5dGwxdoClw3rIN5pN0XLzbwyNCOOSRo1UZOl74gFn33iba
3pm/g8PrcbY/WbmKK1gWUVDgxWAwml6YmRW+Zl3z2bO1RTpHdGgu3JbZx2xR364BFbsd87Drf13/
qFKD6MKCtgktPltsWGroLJhN1GOQgda3S/fWUTDtzg8JnYAvij+t5RKiE/wfbgAkPxgHweMZ6uzC
p3QzDJlUxgijmGfR85M53i6jKgGTnW7c22AQw7vPAfr13F88Og+ZxflmWsyPd9F6Yol+6GJnd30D
pc8Y4FtAV4bRGfAACGlXO5m5k7vQ/yjT4n5pH1fMqyVt92A5zq7syT5hyRO6Ii8L6Mi94v26dX6R
iXny9soWLjrdQjPA5cTcaIf5A2oQAA8N2StJwv/NjnAIwHoxjQPFMyNCDpsCapaX7wzECraKL0Lq
j5scRLjVQHnhDM2KHKQ2oabrga3MJ8VrTx4HN6zq9NhRRYFU6ibodzg4dACWi1DTZho8vWUIK3F+
s6zfdLCltd+vb57MBNqDgFPwaWBTvGc0K2NOpg1IzLMMlIS7qsSdpupFyu6ZrREhODv5mpGkgpHS
oU+6Mzx7KqlalQXhQFlWVQKqjlPLbDC4zY92ofgU0pwbkyYoVYMXAWdWiAu5voAypkWG29Gvev3g
DbeQ8tCGz1nyDDKP5F67Bzf2qnpDy87Qxqr4UkuQo0LMCVanfA0i+qVvXb+hYaUdrrsBd13xrG7t
CIEibvVpBg0deFyZAwUdc3ke56/t6j05648SfAC+m39ctyh1vH/30xZ9osqtOocSEuDNeuB0JVAp
L/lfV/JwL2+XJbhFaXZm3HJVlNE7QJ3YR3+MAZWaKF7sqq/EvXOT0tduN1mzCzMNXpzFvPil8wHJ
20ZXQCQvYS/CevimbgyRxShck+udoGMRxMs7YLYGu4+al5YT2ORNAE48ZECR4k6UnC5I3mNCA+Pl
GJIUkSdeFmedya+RYtRv+sp9GIdP171BdrxgAnxNnNwY4U4I4pFdTzOofWHCZQ+MlwWa1U8TzO5n
lr9MDOWwG9eqQsj6zvE3s4kVCaTkE2JkAcOAQL8TAt6n8511xsEoUy6IolcgpaoPGfmW6N/tVHHO
JF5/Zka4E9EowsC9CzN9Pxyjfn7sCfvdV6rxXMlxPjMj7GY/rGxMe5gpuuyeDGgkQgiaI3bu2zry
PZQHrn8+yc0ISAvnBUEfBf8X7GWGprOsw1WfOewLJuZ2yfA7ieKDNr3Cpfy5/vBSFfm2dI0bm/zv
m7MARePJZpimxQkI2/W1zZ9930IjPOsV09zSb4b8Gvkgn+YWJWObri1jPrYbYD77AKafPaZNbhgE
nq7vocqMsB4Lo5PupMPM3B+Y8wTwb6HCd/PPIER5jJRwKTqU/rAQIRz2EWuqnDoIh0BOVhh5bVG1
8kekTL0KeCJdDQfZAtGM0/wnM918HfR7caS4qTmZwsE5WughF6o6g9wIVNGQvyCJdAW360qrckeb
oloDSFVhfl4s07djxc0v8zMMmnKGMGTqhsh8E2PMXosHjFOTzDhECTobGegJGHglvNEL+mJG4TSt
j3/vDECBAzGM3XMusJrZ5OBB2cQc8QQKBK8tWeh647RPrVWxPFng21oSItK6utBMz7G8xCPoGJK7
avROGIAPcdOc/n5RJkbeKDTKMc8kPiDB0h0VXo4icDM7u0nPDm3m7JbWU9zGMi/HLDJ2j8PILxrv
zB08aNKjdOLllZ8u4LcOEnrruP6S7a8vSLZ3W0vCvZ9o5RotMxZUaft1Nn3H/Ri93Wi9Xjcju363
Zvgx2JwlA8zrMZYLM/b66E4eWINUAhDylYBHih8l+0KhsigLzLpBvTEoq9/LjKLnV3fYTSoFKtl5
RWHwHytCiEtzsDkkvLo6NE/1cFqS3Twfru+VKVsJZDZREeFD6eBNOd+sZh7LXM9srMRHxPnZ3KUv
y80nLShu56O9b2/Tk3uT39FHoJYe4r12+6yHyNe+Xv8VsoVufwT/kZsvlnJ9kIn/iH55mO0voMqA
BprizlXZEIJfO08tblzYoGRP4m+TMfuJioZVFvvAX8ZZ0qDoScQTOxdmPrsUd1KarR9NmdyNVnmb
W1BrK9CPh6wgNRLV+IIslwAxG+VVLdu4EPe26zab+hjrSscmNPSHDNcGK8HrDmoBp9kNJhpiiq2U
RYytSeFzjY1ZxI2OiMFK94GAycCcyh9jY+xKj+5Ht1QEd9UKhS9HoN5hRQ52FawtNYaPwDTWaN2p
GLtv9ai/6V5c74AwfygxuORfd0z5B/13c4UTqOlDPoNBBWJpQAYc9AZlJxDyjGHpau9zHb3ptXGf
2KrCvPRMgvwJ2re4rC/mgeO1NJdG4xF5usXjxZpzAMeDNvp9fXGychdI1UBFAUo/PoQgnH0ys3p2
aqyuNJ17PYfaJiQ6oOl1YFp2W+ZvPS1PoN3c2fFyjO3hx3XzUi/irSnUPwEbFQmMnHEcW89ByqPX
P/q8hOOkezMecbG+l1qm+JDSLd0YE64esFWkUde5KA2Z0UvjfMnX/OR18d4GVeT1ZUm9dWNJ2FS7
Zj30xrCsJSEBrt1bt3KRnbrHYa4fs14P26T36aokNFOtkP99E0Mr/CRKJ9hNsuZoFi1Y+iE1w5gP
8cj7eVmCJDeeYnDsmpl+jIb+tWycRzedgETqiwOIvX1jVCkASj8xZDkhywfcKwTBzn9TvoxFOw38
+HDMfrL34tAhYYQm0KIoj0gP6saSsPrJbb3aSLB6Mn8nll8WxwI9FGAmoriCDI/CdaV3ycaaEJHq
RQeukK8rtUBjtnyLUK01gD+97kkqK0LwSabc1uyCe5Ltp9OO2K2PnFBhROqum6Xwv2/cxurtITGA
1A7WoQejQn+XDE44Rl+iNtkRJ92lyXtVVeH1lckQAeAu+8cxHAFRkY1JxhpudbaLvZWmJ5DNB8ZY
7Ua3PyKHR3MkC1cWvYCeC6NxzY7G75hjeyr+GoqPh9D2hwiFvB4q1dFc4odEuhmSxAwosMuNpoJM
ylJSTNLjeQJuYa4ldL7LboGxDy/Hyyt27f2UOcdsLQ7X91TuLf+aMM9NQGkqxegRIlw3xjeZm9w5
JPkSrapZWGmY2azEOjdTW31N+wUrIUt8arvm3hhfjIoCfKPE0vN/Snx+I40yOccCuD9FtiQCURzN
SjxkhfHgz7O/2i/gcrCtLy4BVfd+iB7tya/ICDmdXacSFpR1SIGj/de6sJ8J8uWOtFioiQpXTZ6d
5CahwdTcmu2uGD4c/JLWB8xyNIHdm3bXP6Y0nG2MC7vcuRMbWv5Sr9MWzz4IvxxiqBDF5WeMqBIt
uG5NVic9W6twO8ZxggltvDWDZH2wx13jZL49HjB/i7zqxdJeCjOEPNJ1o1JHAhkehDlQWbkQiNa8
YtK9PzLtUXKq2tF30IGtqHYYsMTrpqTXEIYADQB8Cee4P/fZERyQS2TizQ5mRmAFjZ02kEOBF8ZK
vuHaOl23JlsYXu1wWFeHrorYRFzqGIOHBMMQeCMALJ8XP3vmjQHYgDH/Z9qfr1uTVoLBWwfYt+1C
z1UsUsU1UPO6DXNAJGLoIG/u+o7Vod1DFxQcNs5hcKwffQpVupkONajNIDXeROtr6TQqejNZCEJQ
B6oARMSX6p+gtbBmZFmYniq8GzKwgDD3vlC+siTuiv4bf3pz7ADIooU7q89iTGCARz8w0hdavUNf
rJ5BYj4GQI8l1a7TNN62uL7Pl1+Vj1CDWQaq8aAnEpFOGjWTtI5gMwMpUfeaYmyndk71pJoQV9nh
f9/cx645ZLFeobC/uEE/vC7V3l0fW/L1f1uNkMA02WQ7CcVq7GL0E1r5pfFKdPS1P123c+kRfNfg
nkBOQ0NPdE6WJnWv93w1xes0Plf6I1Pp4Fwe7nMTQuxK7Gb1PG5idj9i92S0YVwDjPB7VfUiLu9w
C3odpguUgw0wggge6bve1hYOQJ+hJ9Z6LzpVaR1ILVC8h1Dtw0EWYTGWkSVRGqEtMLRBn30l1l+H
XKwA9VGMD+FliQLwuW8NSbN0858WgPu5s/ZWVPt59FilKgUkmQ9v7QiJqzlXQAxOKMA5YLAqCj92
P8cQ3mREsR7ZfqEBhhYUqlcgihDi+tAjcWsc1Mda79GsfxWTqbgY/1S/zlMQvAxRXHEwW2NxrZvz
HXMwaKrPI1Lw5i7bO6fvkGqARuIu+t4dll3p6/6Xe/PG2tu76GSt/tcSiO3xJg7xwMMgPwov/nu0
i9HtXg6qdE+CocJPw0fErBSKPmB2OP9prQ4NyAVqZcFgNxjr+KQPkZ+4pQ8ovt/W9573mzjZc29h
ADB71sfuiA7QpwHklrrRBk6MiUiHqV4skrMIQTzLAwcX+lugmxB+01BEHegOkE07xW20Drdtahws
BiZNHMtlVbV3ZeYM9B+hPgT17YvnJcjC83xy4WctlF3eFjfKqV/+H2nXtSs3siS/iAC9eS2atsf7
81KQdCR6U/Tk129Q9+6ou5rbBc1CwEAYAZ0sl5mVFRkxQ4rQLbOsyUgyKTo6uTtmbCG/lIZE13sL
wkjWsA9Z2PtON2c2Sc2pLCBcYgMyKCd98wIKquzeKHtdxMO59r14SFooFsGmAknW8+mhc09RaMf0
TLjqgLlL9qR53NtxeRyl9quIO8H2XQuUxqJJrkH6Y+kD5w7IZEXWGEJs0VWlOiZ6I3uD1h0ds/as
GTzfzEGFKQ8kNmwAzhStzvLj/NmBMCsoVcDxiMjJGR/ntJG6GVnX2DtePchbSXYCSwa02jACqdNe
5nhANgZ8tfoMklcBuHXFN0BsWl+kYRGxgYE+n+sCbnDOKVJaI/w+RDZRG9H9ZMXLASH2+2XGBr6F
7xvL+nBkWk9RUKa+Hu2YchgL/1/wggIieWqGu4c4ZifJUo1plF9B8hO+aN/lD/Aemjd6SKbNX4fr
M1vc+R2LSGmNELZ6a1dDbydmd47tX7excrFaBgTn4ODQouzHrUwDjZ25bvBWVxhjkKK5hoSho7hW
q4C0wklTUhhD6mVlGuLS0Y63wNCjiKUMxr7Ju4e+nSfBF60dS0gRLpzxS+Gef7HUYjpADxakk7X6
C+86JLdvqSzdd86AlyMRrcVK0RXDB8kr1DrWhAc0MMk2yXK1qxSqEXR8HR2qWX7ESvbRx2YSIGO6
a8PZuoVOyk1iS5aXzKngdKztXbC5L/KlJpaCR20OWZRX8Qiob9Y5pNd3cfWZ2O+mFVxf67WZBThk
ERFd1tzkXMBQ1lqH3h9wXdiDr47ZznRAWwh5nEz7CEdd4O4uSlnoBcNhtxGnoWwMDOz5kZfNODKo
Djp4luyHTPYq8wgwNZkUd0SvpVYFUZv/7QA5k8sEnGTrcjSAyaOHSb1XvapUQGnXPaUF82RDAoxa
FPQvlo0zxyVWcVf3QJDCXGZAyZLuzP6BNZOrieCBq3YgirE07aBdhqcLAnCjUKYJWajplIeIWq7R
575UpWi6FGHBL7bIMqQTU9yQcjMFPXrf1rhUQbzwmzlu43REFRfSj6aoprNuC1c4PHQjq+PvjR3a
9qu8YLVraOCemMpvVpTtmapCjCqutrUuRNlfhMDfg/vHoMaVOQ1L6opermoXWPidXOl7E3K1TSjv
ig6qoOwOkGeCqvWR5TKxukxQiFgc6VkAXqwjSVyIYABFu+DiHrOSZqgjuZlUeQnTCJ2/U4N618/4
6l45scItYAkN6a5NYEWOYk8CqwWI1IMuLUlmlALsxWU+83tEqOQg3TcWqtzz4wZ6gKEOc9iSWl/t
Mw/S3CTJPDX0KgBzbASMUCN6KYgPq/NoLBRScGVIZLhyg9qZLM+GAX5losFoDlAO1BLPlFoBomnV
f/2xw4NXp0gaaC71tVumjptpnw2k0YuO9PYmQQugUf9AVBEMbVmciy1yYpJz0KOtFoakwWSGBXMi
D4wtfe427DMBy6FsCtZPZI1LZWa7QqujjYnUB6LSp1B6NJ2bSH9CzSYU3Q1Fk8mlMlCmMvVChi2z
Zz7E/FBIaWeiy69Fj6Y7xUtxObt+EEQWl4z0JBaklbTghmBRAXCmNXovcUJ/mBUvxMnGI8NLFo93
QMR/XTd7keguZ+JkCbkzoRRK3NslzIYI5znLvEgXaUsqqwu3MNODvABvxfxTrVoAPWnFUw11u2PU
v9bsvW0OWugp6jYpSV1scz2Y54zQ5MGWI2Ki38U4WN1Oq9w6/Gtu4mXAJx/DzXMd500/ZRhwbz7m
3eRX6QHlJ0EusTqrJ0a4Wc00wFEGMBa5abrX6tFnk4gMYtVvoiV1KUlDOZBvAbWwVBmIuOHLMIVK
/9XolMgFsZnonrLqvk4MLR9yui91jVYJg6GhgohOn7ih9qqYAt91aUSHKiHKVqq6qNryfRF1pqgZ
EHdwJLhxSz34fzo9KJHW/+1mPzfDeRDJikMt1bD2UBPq8VogU3+CrI533crl0pxb4XyHhE7itm8x
GHtWvTx5rTMwadDvg/H5b+ygooyOJlRLeJy4PVZGkpnIffTW3Ci2vq0dEJtpQ7sZTLUXTN2le8Kg
ln47bDaQY/GPIKqdztUIlnSAySA0Oj1piWuDZ17SwU7sNwleyUWv/5dn6Nwit1h5pJlpmMmIZ+Z8
azU1aZ3w4foMrm675VX1P/Ufh9vbvTWiZWrCoCQt+14Ug/6W6hbd0BTsqtctXeaOeKgC0h2IZnRt
o/3n/BRlFUo1yqQDVpGWezXa9q12qzcqYR+oCV43ddkOjPbERcMUeC50MV00GXVNqaZ2biJtnFzl
PZCfRqI+lG51ADonJcwb3kO3+66Immd+15fPs4Fzu9yCKU2c2pNp1K5Fnu19dpzvG3++64MHxQV9
J+lIsenwv62QOOTZ8Ee3f2s2km97hl/77TZ5VVyTyB5I1o6l1/rDm/Z1fWYuiZi5meFOpl2WdVdp
yxfeRZvouXrDxdm1PcfHFxwqf0Dldd6j2PNYkH200UhvCLbBZSQ8n6Jlz58401lmTdeN+IBY2df1
m2I+K8lOz+8nDZFCsLlX0t1zY1wQimU1LKUZxtTMU/QbzVi486CGFvR1QKunmvpzJXBJq9v8ZOtx
B2oa+qSIY2y95WFI6/BiaflQmSM93VqiCLg2l9BrkPFAhPNr8vRYwOjSvpQsHKmSjOAMREMLmXrm
zmHvdfVBBDK9rLxg85za47Z3EVs6mlVhr0hfQA+Yybd59Ynbn+uUNxL018fA7qCBKQgma34XLwgA
VuPmYJt8O8RYjVKUZhQ7ZryjyU6KHZKFvhI5JAVOS36xRe/Paz5RX96dAQbFU+UFNXoMqpqJwWCb
BkP9aZWvIxWcw8saHqbyxAbf0M8MtVLbWkLkquunuZi9rvvWp/GnDma4elLulUo/VEbmyfaA5ozQ
T+c34KUFZ/Hy6Zv7Cu72kmRxhM/ASIehguTjd0aLh3wsAwUNO7H6Og8hrjJHSYo3dd+h7p8JOl3W
DsvpLHAbKi0VI3cKzIIJGDsDB9Gsv83K0UjurVFQsFvbRaemOMdXFn3FrAZDldHRWKNoHlqe1n1p
TYBkO222Vv9vnM+pRc7TlYaWWM0Mi+n0nIAjL3fDMid4EPPa/qWxQj+CYKIs0hxafpUPQadWOZc3
oilfnxero/VS6sC6iHIu0URyDs7OFaNpKhhoihnKhWCLkIaeQB8dWO3S1zQKTbQC+qDG4/XQtebs
TgfG5Q9SQ6sK1MNwA1pPjPFJh6Kl1VpuFf1Mkl3891WZ5YCiRgIRVAgo8qnl3KK/LMO7gRvmv6Af
jGIMKRwvV16uj2rd1/wxw20SldFesZYT0M7JljbTjd7qvqwywe1iLSE/HQ23K4y4DeVGgxm5eSyG
JShpQVG5FoB018fzf7iUPwPitofG6JSEEizVUeWOWesb8Zs5e6q10cCiYEDvAEU7d44geihCKa3G
p6VvDtLuFsS9eLybPTZKOeth4w6ZMfzMU33cLK3gu6KybOgX5bR/lCq9eZt7nXl93ZV73agGv05y
Kbg+DauODQKFIA9aHirlZTOfZDlaZnaxVUeNm/e6FyXPFbqpcUvQdd+KBd1Hl9qvixM/sbUc2BNb
dDT6OG0waqvuPPC6wSaMzckLAyC9dj5ybfIwzENrQNpDNT+sKiIysFv9OBzl/pdkg/Zc13aZ/MNR
IhCFOxttlDZJTB8hV3lom9LNnL/uzMI340XDwT5ZrgR8HRJGQhBVtCCBQD0JKLlYNokW/rVAHjcz
nM+XoioFZBQzI8k/x2I31EElHUqUiiH48v9bb+4YQx1DS6IclmwndEvLL6rnUn4PWeSXIEu5bmvV
AZ+sN3eWQ5TJ9K7C3iqyoK1BCeCiN9AtzIrkRuxK3ZsSv163uJpHn24x7lAjR5Ks2cShhgJZYuyk
zkeTrZSYLq29vntwJlSxOsGUrqdIJ+PkHL7DaNy1FuZUqx4saEnJxiFr3rJZ8RtwnRV1S7qlMPkw
2aR29ukkOMK/9+BFJAVTpgFWRjz08WwwTJuo1bRx4xrKEWHVHcwOelbbObmFM6nqTzts0Mr6qIyu
OTwPEH6T0cMmEtFT1z3Jn6/gpl5Pp64aVHyFdXdnfqAJYVN7yQ6wSJnobosckQyevCvdHxWJyK9a
InIAzZwg8x1v/ri+DVYj8MmEcAuisLmv4dcad5TMlKjDJ0olMdGKyetktjP0xhs7QwQbXL2xQvru
n2XgXGmGt+2oUWAVmAtSBFFEfn46tzGhXxEuq4AOYwJaYhJ0a6EbZSdtR9G1fjVGn3wB52BjNYdK
eIQvSGuCfkJ3iMCtLJIw1JZc98p246XcSpTZk8yAFRDz5H63VTcxMXffay//bhDta3JDv3qjErG9
eFfse78lozt8aI8/FDcOyh2kY7zUEx/CZX9d+yzuitA10Knol8+quhRoXCNjk4tGyHlL00hxy7Ae
X6TeVh4VNCqDLXmI2n3TxWjSS/K4+6kria4DIzc538H0kBz6RnFu5Da3W2heO/r0MI+0/Sj7lB2V
HuJjpLeM5hGKJF0wRQkw6eqQOl7p4BLdxqPUkbaqnI5EEaOhn9sZ24eJ0W5BSKgdSouhAMwk5WGU
O/MJhY4YdWHL0rc0quy3vBnoPq3DKSQAnXYezhWK69ow3xaWk20SaXQ2TdGUfkOBCcNDFr3J0XXk
oY4N6FVety+1ZODSaTphvM/A+31XorHum4N67k3ezVVHGnQuJp5c9pYZUEMv9lo0poFBLdkrAPIk
YyzpqCE32kfcpt19iV2de1AtrvDQPRcge8+jZynpTQJwgX3fZv0E6hC9BmG4Oc/Ktq1sA81H7WT+
kDFth4iFRYsSZCdDAtmpZI0wJxq3wODRHfSyLXBRJqzdd45Tv9pzPz2DhIrd2+MY3TUyCH6AXlV2
DPpsfjb08q+YqYABl7X80beqs+uLCL9I7ToPqsnCos+T0u5qvHbtw1SXH2Q6hJqH5y+IPMh9exOx
yaw8xuTii86WFNDI7OjSraFtFTuvAPULs1rfd4CUmUSNWqcIUCvTO+jKUyPHa1bajQTvTepE7EQF
Q9TYhA86VSNUP6uM3jaOqd6jEhBpUAOw80+rDmkDvrVwkSKwaigspsxytrJe6PcyTdt9lGvSjWO2
WetWsp34tUmnX2Zj6lAtSIp2c903/q7PXzsny/E+ycL0GaXIVMY5UW/iRySbn4l3n+6p9wMt4Rv1
rtzF3ttwsHZTEBFJ5KF+lwuuWecynTxqSgfqXsg/Nt87VO220RMYCuaHgqgfs2/7yQP61qyjdUdv
rcVlivp2V3MSB22QJvgXIC/A2Z8yHGY9TDH6ttRJO7EbU59tn3bDtzyxf6R1d7QKLJpRTrvrE3/Z
CcWlklyAHIF4Gsyyx9ClH20H3PoxwrXXpsyVFFwUNVJbT8DryYmvRp8hG8EfZwmeZdd85Gk2ywXG
UYuyLInwCRbLPTkyglR/nPTxvu5ENYXF216s88JoC/8C5Byfk8RMs/JqBMl1pjQBpBPR32I739KI
6UGt9YiApoQUXkKRW85AWy4pKMuVZSEo26yNF6W4f76Cm3KrrUtbxiuiixe+WyqNEBXazfmGQcP+
+uKuJj8nhriJ7YFalfBU2bgd61A879KeVAk9GrL00cU26YX0V6uZLlDBGlhitEU/mQt3kDV1jFEH
O107HDRE1sn2sH8UhJ8WciSJ1483iYj8e22U6Kxe6D6Q7qLgwLmOdlK7bGHEk+vvhYV8xngza4PY
3ZshwiWtjw91TVPVgLkEs+K5LcgOyG1TY0ZN+Tkc0Rl9MNDcKnWenWZQ/whi5sWK4l9fxrUECiTM
Ckgcodlj8E8/vROHVd8WDTxvQYwuOURt7FcodvwLM2gShPY1YJEXJIdhN+Wsp7gwlPO2ThGppRu1
/XXdxlp5zTixwV30UEnQQJEMG6FVsUCp237H0pAKJmztgJ1aWSb0JJjQadI6psBKP6BFDqJ2AzpN
BtUDpFRwmVzfEECSAuWEFhO8JJybis2iSiQJpoyh9ucB1wkETJvNLmvKHfiOTFKgahnVtqdXmihu
rW0MoN3xB1JOKARwmXWC7kBgWPE+U0rHZnxI6U0RCuLD2oKdmLA4BBmEFVjZdTDBignw/sob0Ehx
fU+sBT94jH+mkHOHs+KkHRtwIU+lo95OHlij39EUAbW17BPKjiCj1UnVit5T11cOmpt43lykI/ln
CiPFrQuNhsjM6y2AsKmy6cEFq7qz6pqQmWcKsXIRyfPaggEq42jof4F2wO/b6snG1LtJQmsKhupo
jwb2Yz4RUxOs2KoNwAuB8ge+F5CI8x055mzR+MC4MjM8MHWj9tW2qn5eX7PVWqFxYoU7yElr11k7
wEqMzj9lihAm00dGx7tGt12FQj8gr2tP76HaXRvPTl1I3vUvWPX6Jx+wTMPJVNIKaN8yR8rWptO7
OaJYOsc/JK3aylBRqVtRIWHVpZyY4zapkSv90FOMt4g2bf8aj29t/Np3ovLvWo0AQD/UXlHzAuUS
d6JpHuVK2SERnLv0a5btLzBx+IaVEq0Jj73+o2c1iUFVQzot3utqTuw8hQ4VawbimFFCqvGrspWb
OEa3RSvKWwQfZ3O+oLDMNg4ppnyYCYsPs72BWI1jNG4iQxtCxGOxvo9BRI1+N4g+m9w+VtF9TcNl
KkDfT6pC8Wqp3OlFISjtr3qfhe/6v2a4jTzqAPbbOswk/Vtb3XVz4k16YGc22F7QJY8av4iXWTQw
budOrUJZ1MOinM9ua4cZsQERL9tR5FhFhrg9G0ZmpSvNMoPWS2rcjhBwqMDOeP0crs4foLDggVSA
1OZjELqJqlhpkMxSgJSa9G1IbsMp8Rr6DQ2QCICkwb32usnVswjScFsByy5eB7iEL6u6zqRqCd9j
BDazN0Oz0Z2bqVOC63ZW5w/YZbRkALGNAHXuYlIkljM4TxHbgXGf9V2E2imI5fzrVlYd2YkVbpVy
e+EXmjGBzKiOBQRHg7CVPqzWnomqdg9lCNK16xbXxnUa07n5yxU6SNmSNhiJjP7w0gunQyRUpl28
AX/XAgEf6CWBdAcojzu/cqhksWTDSpZGH/j7RqntbW1VfkLnm8LQgDF7KEBFj3JNKXjTEU3p8u8n
saHUqNqPFRJm1FCCsvtgRuI2Mup+XbhXk1QQcFfd4skCLv9+Yg3kjYnZMVjr2U5SXpJ6bwzRw1wP
XlkmRLNFfcCi0XExosjnPolr2MuaMcgt7b4CF4RuZ37cJrdjqWaCE75+3P45Brzbt1sgK60Yx6AH
STcdn+vmF7O+Runx+q5cTyn+zCPfz9baNE6qAnZaR/1s0iSCOkohHZRwOKp5vtBEg4awsMfSlas8
91sVj29t9ddqbKiHQGf+fw+9rZ6vZhPDGSvLaGspUG2vslS3y4APskS4nNVlRKMQHAu6h7Xf7zcn
28ZRzVx1JixjVN3kLBjTB2VpcKnfIrq9PrOrG/TEEhfiBslyinmEJUd9bWXMYwBU/1zUpEO/ajiI
NMxW9wsQimgKxqsPaOzPZxA8r1kb98s6MliKFS8vQtLO6o2ZDYIeT5EpzncmdVrJlQZTlaU82erw
kRh4yhvMXS18HV9zmgvu8n9HxfmUJpGKQl0u4XroPOiOycjYfdftRjCi9VNwYofzJokeFnSIKgTt
0Ndmr0AdUo0qr8DeYNlza7t5ez/briECw4mmkvMqqRWNXVljKhkopVDBRv9M3ZF0KL2hMEQuZfVx
EDIHyNFBvYIDx1kDP2AFIAKsGcn4M6ugTqmGd/YY7to8fqcFUFxq0/1KDIWkTnGMbBnydA16iKiX
m9mbDnzg9SOy0s2OxgJHQRUcOEDQh3DRaox62dTTGaQplf5YF1jdqfTSOCKGZXua9QWpmiAqHjuz
91PnY4yj5aW4lItnBBrCACBM9OHl+jddrAhu9KefxB1bCQ8TRhXik3oouVv2U1UFdfZYi6jkl585
i9Mwg2IJiKGWLt+L7qK8avO+bE2orqheDA6TfJ5Fk7v4zCsmDP7iYMShXUYWdCdvU38EUoHQIH6Z
N6AG+EJhXagJcomiOR8Tj+w0yxAMrAUMJsfuV7Gj+/4AYTb018+/ZAK8tAivsrZUJ3PIk+M7YWrW
eQxB7bZ/G2VvtB4U6x3kUH+/IU6tcHuUJtgOGsOopuznCJBxmJJ2/GxFQrgXnm6ZPOD00UoB9keH
z+jNoWySkWEwOXPRJUIM9Nb8/bXh3AhfV7LVSo7UGkZYHpM8fHKY56B5p4Yu9qEpE6/Cc8D12buI
gpxFLuuFg3GGDGJzrsnAv+p2Ks64SqbiOHyhYVZgTDCHFpdF2E7Xq9MAY1L5nHbe2L9oH9eHcwnS
X8aDNyNkK44KCAm3G9pW0uupg+qpUTfPlsma7TipgcXmdzARpvDcgL6OTT15MdiK9raZvQ8lY+hN
9p146eQ7GvkQaOPcCiLYRV6D71pY+dHksagP8OV4R+30CI+4UH3vJbCjxXhUoUTKviUmaUWl/7Vp
PrXFTXMdlrKEbixI57IBb9Uo3tU/9EFQIVg73KdGuIluBjm0pw5GCpS5hlDxyqy/zSVwomoiFbE1
X/y7Lgj1LbzSy8t4T3JC9OjYUROOmYuuPQOsq1Hx7fquWV2cpfD4XwPLWE8MyIkdOlYOA6ECGXZV
g4oHoCD9a6n7SiGqdq6NBq1FizoEni2gd31urLP1SY5H0HmX42c1/GBDcH0wa6t/+vvcYFjU6VZI
Nai+zxGayhovsp5b4ISvW1mbslMrXOJXoBuR5skyimTXGxsq+7rSu5l9b+hP1y2tjsfQoAy2RGMg
Mc/nKxvy0rZLROJJT/B+EGi4vaqWwG+sLsofI7/L4ic7oDBorzYyjFCGZj9rE6Eh7/ow1s6LZSCn
UBd5XNBVnQ+jgDZNOSYIUxrbzrh0FKQYH5N/c1ROrPC30sIyQmVQMQ41DHLl10gjQbS9fBmHIwOr
Exj9lx4Rhc9Rl1ePsJxgwQSVT6HvoFthdnfxuAFvjk13Vf2GE5q2myqEAgnOaz4LvmB9Iv/5gAuS
UknCC49uYH8DWFrbhJovZfM+9rvr67W+7f6Y4QJjKMeQ5GowTkWJiI3YkD05otRl9RABxQlaPPAS
QtLifE/QSWtUCLXDh6qvRv1kxDu52JWNn4jYXdaiPJik/zHE+wS1nMIkUsH4MYEV/GYYXiZpq7fv
db7Vi+31ibvE1i075MQY5xr00ulqh8EYgBNzYD05JIZoATEjcn8kb2+zS/yj75tkK3z5Wz3FJ5a5
W+JQJkU2WbCcOBmZc/TmxYIwropMcMc4yQf0j48wod11udc8Sq50K7lsE95YPvPYrnJ9Mvrh0+AV
L/ox9ETSrqtXspPZ5bd/YYOAY5awZ+xP5Sm8LV8VD52jydNP6bO5Vx72nVeT+kZUHBVsIJ4yplRH
vZlsWFXzCPVsEFMf7e7IWk9PPzPz/voOWjMGFV5ohsiIkXjUPD8Wc+joWbc44zEtg1hFqckydt1c
b4HzQ4ffSNq6EoBPVt3aovG5sJ6j+nTBNtTSOKYZUtMydqkm432caFpMWumOAoVqk5j+RK5MEnab
qkcr9VqR5MPlyyuOzekXLDvvJARJdg2sVY8vCMtbdfTm0DOGoMpuovCmxv5KHikuvNcnet2mjvbj
RRfGupDSMZyobWMIjbg59etBh27GfVzdS/UhMvF0YeaEQQAUGFiB2WUB+Zvvb/JJCFzg3dfkPERm
20VemDDrFJr0hTaGZpuMYNXvRinfFU3CAEAEEzOzqhEvTYmGC4k64JJqzzK+rLU3fTeIiNHW/D1o
WQDyUPGqBrm18+nvEjxq1GqYA33+2GhvWa1hzf/6vRRrfGqEy8zVYp7anEa5q6M/N9qb9h3SpWQQ
zO+ajzq1wp2fbJqtXpIxFNwziMU0Yolqp2sx+NQCt1eprORyocCCkT4M+WasYAP4uCjxru+UtQAJ
egsZXZrLweSTjdSWS1ahk8aVwvo1sZz7WpEg+zkebLPbNGorCF2rE/fHHO9b0zxOjJnGudsb3WZU
xocZjuf6iFa3GTgRIR4EwvELRgZToUYf5jDRVD80dPmnkT+EH//CBlqE4DyRhlt8xsy6BTk5S0jR
5JIU7Tuzf1VCUsnVufpjhM+Yx3gCp4RDEYeaDgKwMoSlBNv4kt9kOS0KaCs00LJhE3BHsgwHyARQ
jCMC0UNO8l/SXXwYD1VQHHBHi4+WPyDizb55G+1F63RZcV6MAwKDLmh4KTA1nfsDBfUemzXY4lDe
7h2COHtMb9jwlO5SL9l0ocAVr+70P+6HZzMyUoCZwhb7YoKgeRn+6CSGIu9XUd2zWpDDrG7BP6b4
uqOiT/YQxxjZGGYeJHGO8Rh56jgI8KuX8GEUjBclQogEgO8RDL3nM4iSdN3LjOUuWvQC56i74T78
WW+jt/Ch+o7Co/YIJWT1S01cGuLhxS2LXfr21yfh7BO4hLAzm9BgUpWjQ3GiOpmoLN+jOTOxPEAm
sti/bm2twGorwEUs6o8gEuW5NaEVTDV0AcK95wkB9t+1jCMtItJZPlQtqzkF/DLaKtm9VrdBgken
6/ZX8qYz81x0kXu84pppDd+iBxIN9BHFJs/JmKvJd7Ik2EVrucOZNS7KNE1epmkMa5r22KLcMLc+
+COJFb12GgI7CnBH2v6L0HZmlAs8xgREeKtihqPqrgJyYxZeL9euL2cmluNzkoeFml3mUoZxSdID
NYLG9rUo9HT5xqDvqeTHhUTqLw3NnUnkR/FblHRuP/mo6rhWRoz4MKCTIvyY2LPdixCc63NuGqAn
+q0wanBHSovTnIEgMgdbzGue/mr6b8YcDJW9yetnffaw+TxbzI254jCAowQTgAJdAAO8seczosXg
sY9sTPq0l3/qH4t4zZZ5hps+G253QLuHP8hEONYVj4hrPBCB4Ce3EZS5dYgSqS0kFWd3DCZf/UY/
VX/+4ZC8DMKfxa0Z5HcOdvYueRDFndXhLmBt0DQsHM5c2JEnnTJl0fKlI0m0V7O8Sdrg+kldHRuu
Ngoowgwk3tyMZpKsjZrV4aSq2sYaf6hZMAEtOxabUSRhuZKq4SH9jynuxLAI1X2zhKlI8TLJk7ut
U2wmEaXoSjZwZoVbrGpkrQMOlty1082o3jXgrr8+Y6uLcjIMroKBfqlSrWIYSABEDV/iPohEPc9r
Id8BVguvPMDmoI+YO11RBOqMuIcmnBXLfj/BW0M7Lf2eUqDXj2g0L9MgiyHchham64NbO9dnlrk4
BZok0OdosByxB+jclmj4SL6jOAg66LjyajzSicpbqyZNqHxBltOEM+HvYIqT0Ezr8VCCKk3WPJfh
jdJJKNyhz6ZDm11HJGAGdO/6QFdW0Tk1yo8TLVNTWsFoMd+X5r2s/DLHH9dNrATBMxNc3lbTcNbY
CBOh7coT+nTQ7xgewSsqEqG7bKIFRdzJYPjHuqZvjUGRYUmrhmejY/uETiQBCrWpJkyk5rXarzp7
N5UnpOHMPOZj5Cv2Z5zbRE4TYhvRLu7NAF2AXmi+qFSG4NuPWLWIDgBabxT342DcJaAWuj5BKw7h
7LN59xb3Ecg28Nk96hlqGQzKqwOK0MK/bmZ1HaAfAz0DyKCg0fY8aIR6RNGMAdWRyZz119hx8k90
55s1yXUtQv5uwLO3hVmXmIzIEbE+Xvoj9Nss3VPoHrPlCxg74Ph50YZx5qbZUykfikwwusuNjN8H
y/9/GrQuZHLyvoprmuD3GzzUOiwE2DcNHPn9+hz+vmScF0pgxl5kOgy802E455OY6t1sQAkQhNDx
Y926QxrI2maEXFsYkgZCS7PHemI5x9ZlzwYAKq4L6eAqmEWucW24QC2CeQJDhjI2t2faqFKSScVw
WfmzTM1jO0mbqVMFLFcrtc2F+dqESgEgrIrBVxnbrFBY1oKYupyI8Sxvek9+zff0aN0AMAlilpv8
q3DzQ7a3BH5JXQIuP9EwC8JHWzPBfMy5/lmWO6mS4YAH0wQBjYR76S8lys3DVKr90vfWtrd1i151
IPu1BsI2GdBbc67UmqfEcXmvoDR1h2bUJkZjqdOYnjZQ1R+auh9JbnZ5QSSoc5akZWn0TK2ueR7m
Emunyam9VWny9/EYSiio6iGWLboG/OnLaamCQmtxtGgbdnTqsVrQF3WZwpxb4ALyxPCOX6WwMJYP
PT3Mw5OcHJy0IY5IOHjZ5BdrY4MqEwsEZBQfqViXZ6ae1EAN6CHqTBU0fTMnAzW9ZNuEqflxqjNc
N7KEbpEzilhWL3twkYSauMst6jLojeSrKQrUnoEpgCNLduon/aaR6iih3u64+o565XuPcvt2gOIZ
2ed3+m308+9RNGf2fwfyk/uIpIwOVEVgv8x+heaBxpuevhn55rqrWT3hf0b5Ozc6sWKkVZ8YIMFH
OecxTT2lzoguoiVa3TLALgPApYMsmucv7xp0DVRaj2ozyhpqZ9xEjrYx6Yx0oyS2JCJbWosBACbK
gBqDvMfmoSAN06RQ6TCkGkJ4Tq2iQfzb9Um7jHE4A87Sl4IykYL/nLvnjoK6IlUHbI35lo1bmYEU
wC8GYtiQ9RREnN+fyx+DE2M8lQNDZlMXCozVzMvVm2Ha5My3U18Jt6YejJpXNnd57JV0a2uiTmxV
MFKeppRKORo/dRhnt82DPBLpxXEnf9h8ZTeGd9NGJPKszZuyJeEOPNxg8avciRQulPmgxyOUGlvb
rKdTwRc6dAOIr2XeZXas8aLpbEMRKf2a0zk1wd3QqsihVJlhosu8btypgDzO3tDiZTGQbLcpt9d3
0sr707KVloYbvHvBbXMRdizSVC/iBYJSBU17L8/varK1m7spcq32pw0mJf2zkgYgs9CdLX9rDEG1
bu2wwMGBOwnK6bgQLFN+cv4p6ACTTsN4cwcd53ja71WBh1m1YC1IUoinowOPsyDPVZWqJoCbkdYQ
Jb+RY12Q2a7U33DaMYsynvEUGYIT54OomSQz6PcgihuABRzy6VH5H9K+Y0dynGv2iQjIm61c+vK2
N0JXV7e8lyjz9H+oLmZKydRN4usBBj2LWkRSPDw8PCbC3JLkFLRuoTnBzNKK6YcK/3HKh2vHYwHM
ns1Ep0FLKYBHjH6RjSh/xO2NOD435V7ktSSvGf8Si7GUeIQrKudFlkHhNePPcpL2BCT/1w2StyL2
iFV5qo0xUEIZ3BjTbZof8BLxtQ+h3frxxEHjrYk5bR3a9ppEmNeE3iv9R9Pu4/79+oLWLh/oLmAi
Xoa85cWLoCzVuq7aDhecD542rY5+R1QiVl9AuCYcgglUHg1PqGztIyIVPEvHzeStLLECiEXkyJwb
8bLksW3tzABn2DPkSEZz3ydP19e38glFyOBBdgtSVvOg5LntKx0VC6IBqzWR+JUU7alstclLQRDP
OWYrrlGEVBbqf7O+pciWKgIBStG9AVcVQYJVHKOboLhT0uKGiOW+lG/A8OKBU4ZXIFmpBqlL2Iuy
xdDhllfhP6LB3BZ5apmD7gTRizxKW0K0fVM+1UF4oGHjIOC1ffR02yNEbWLQA7T6sxKHW6VTbEXk
JBzklV3GD4NZQckboTbb0FcHMS30HMZrFKSB1gZYcEK1ECQw3EXxC97107thpuYukrt+Gytj4tRd
i4ixlFooD7eTb1VTEr7mdSnc5b4U+47Qt2oK4sakU0ArNLT7fJAHyN2OmuzomHv47GIa9I5EsuEz
zWPld+jXkdcowzhYfaRJHzqt1V3ej8lhDIxuQIGlnh46sxZhFELy7jdVtAvAJOihz7jJjiTvzFMi
0OJ/buRAVARRNSgrg4oIWfVzmww6QaHZ3EOlj2B7JdokuVpl7sqyrneyjCzXaBggFy4UyrnN1oIl
SIBhcmG+DTA5zDjJKCtxKMHAZEv33QuSxi56CEJQmk37wiuoJTw12+vHb+V2OwNk/CVe6agHfbU0
NPcyiq06rwPnMm0Drp/FihgX2SpBaxDYkS3KLvJDBeh+/Eiw4/89RfdFb65hRgms6nhCnu8ZqWjV
RXNp39Aqt+uSm1wG8RCtOTfmhROZB8q+R13YUjslel723ddAT26JYKM3FNChhpqrFh7RnNR0y4ZH
/HLxCYEJ14jELmwCPnm+IhYxDilSVR7yGkNEQtFD1UF3lWJ0prIG4xRP6OQyv8qAzV5jAZZSUhh0
QLyRVQeZHgTNVqJjnzmF/hxhutN8DZHZvW6Dl+kiBpPZO3ActDpCIExjifs8us1afEgQA8ePCe7w
zlGKUyBsE+gK1JbfnkZjK/b7sH3QI1x+B9CpcC6Kiyvp/OcozIALIaMcyil+TqMGP/qk+dSkZFMO
PuewXxy9Lxi0iaGvVrjsohQRB8lRAZhYR9eGlr8jGXN//cteBA8MBJPsMANZ8zEagQ8bN1ajHBrM
lU7kTkxefOHnf4NijFQzW0NvRRyMuhGtMLtvSOWV+kElOV4dnC+3vkHfX46x0bYJ/SxFl4ONGTdb
GJyAoNNK4QwKrIMYcH7InyAfyywoGUwjaghOXYLLGPOrdhb4h1LOOVt0cQt/bdE3DLOWOoKsVjU1
4IjIT0P9pJHmrclvirQFFfdggb2L+9qY75CzBzmDyJy2SYaSUdwCscsHOyy25m8sTr4ZS2sfETDb
2R3Nvb8wDknFAJwKJnkwSp07lRYjzm034FsKQXuM0YRC9N5N2xtTfILwxXWsyyfpvL4F2HzuFh6s
TIM8AEcjCAVK2R3A7xxm6HSFbJpfejQQoY6Dnv+XwryvatCLvHSilfK4Bi5LcsxvYCOIfEqR/sKC
Nc0y/R+D8hAmmPV0FYLhyNL1wWRkKLeN/s5Z++reLtbOHPhSh0Yrsrc4hWjaQFpYAIthjWSjV1YJ
xnYyq9RKKDQ6IoZOr0OvHpcFMnNc8owSKAgDuUSaU6D7SRs2EO65DrLqMiE9ayCMR0MiGx6RfhIK
EnRg1psEp2lVDOS33dt1jMsY7GvvvkGYkKg361Y3B9Axi+atX2J69tU0NzU5ZsoNjXK7ejWlTdPe
GMWv1uR8xFVnsFgfc05IlSiEgirFlsE71amCNUVPeIyVVi1APHFbEp2XJl6LZ0C7AV1fNEqgY4Fx
BmqZx0IwAZGUTyM9taalR1AD6aGpWVlduzV48nfrAcY3Inu7UkNKmzEHItU3LQLr4m5MJkwtFU4e
tiDQxdBgicLF/zxKMO/qgsCC8QpTnWUTypYgsBBfyiG0TCiS9FG36/x3uf/RVNP2uhmtftgFHuMB
KhQr456i/qOa00aeho3UC25ZSFZm0tug0jYzs1GUis512FULWsAyDiAb6CALM6xkkhfif9C0Cq1W
Hr1C/iFCdrOXSl5D1erJR3nta+4Y7aGM0XahkpnthC8bSaMnScOzOJWnSCw3hjHdxOJzJI7bAezf
lj5GCP7BHWiZ5FUAJ53R+JtC4w2SrToJZc6moR/CxMjPuf9X0OLZQRK3tqdq2KRS9zCEPFau2Zld
XKH/QmgCEyHSEkP0UwgIvDF69QZRcZxsDAUDmJxIZ96ua0Czv1/cZQQU0hnyBbi7NN+O0NjTIWeN
xvNtzk3Ur2/jP58NdGPnUJilLSJh3kbabql2b/SvrcjzNuuHf/HhGFvJtXYSxhbr0bMADCSy1aP1
Lkn3kY8Ude5ipFQK8K5qeA3sXGDm+KMdFyzxIoCp0Lr+3Lgpu6WypejZrwdr1LZydVPpnNiO90kZ
H2DQIjHiWZIolxwdTdN+sNEb+jevFcxjyjPrCCgLGRA5T7PBmPctR0l2iMqNMmouFCE4V9OqyS9g
GMcCrYTRiDXAILlmdeVHjQmLoECvSuz5/sABWzX7BRgTTIhmqxf1CLBqzK0xvSmpYo/Bz6bgJXB5
QLM7XZwvLRBrBN8AivK7uN+IWJQOrrCIkzVYNYTFehiXpJa4AJIYhiDoeFgH2WMojF5WNY/Xnf86
jIZaiDRTrMmMt6jKIsyaCW5JxAhQL4/IqT4OkvhXBveNwjiKPCnrAJQ7ENVp1a1ohk9jFW3i3OS8
v1ZvMgye/rMYxlVAMiQNOgMSNzIelFO4Ufwc8inbFu+UKnAm3rOI9+0YB2HUkG3vCsBhjCmU7FKi
Vhzx6pG8NTFnFVmA0NQGfLoMKSanBnlkbEVT9jNKjclFhhOv9CrrZVdOp+7pum2sP0lwVQngIkKw
xybIlI6EyN5CqqiGDE19mDq3DcGlX9yUxd5snRiKfBWEoDAFex149Tr+xv1qt18csTyYqpEmWPMk
SlaKNjN/4EUg83V7cUsuIBi7Hylp01QEhJGjIwyrKPWtBkeLFv1kSOyx87TRS4P/uVlrDikXsMxB
0PMcrTcUJqMSfTeU3ctU8yTaV61yAcEcAlWLukaYhbogKldn0CErnnRY5/UdWg1VFyCM6esoPpFx
xDqQ27TAXt3Mw3OSbDXYMG14aJP9RLbXIXlGwRyEtBeyvJMAmftoRtHTvV/kP65DrLr2xaqYC0uT
ffCcGfC5FXpC8vqU+8Wm004RKBL+BkhGawg63ZDqZvYo1sLeV2Y5KUXHXE8WBzZ0AFw65FZhKK/X
sVZvYUiH/4PFbFVdNWmrmbCHTD3g8TSItSO3jhzagsgjUVq3im8oZouaFAMj+SxtJsrdUQ5GpOwf
hgylM6ELPmid7mQUH/vSlzifc93kv3GZfVOEZKBxgs8pwcd3YBhC23Qw9Jw2sFVPvPiQTIQhJ2bv
y/PqDMVp04cSzCYiiuCt6pW16XLbMtaN8XtR889ZOMGpo50pZlgUxBop6gS03MjNDwUiOtftg4fD
BBoixCuMSsCypAqSKPPbr4pQm0geuyLmed3Zq1563X/WJLKPoNwgmR8ZwDLD56jfhYUlJ7kddvbU
+1aaPE7mn0F4KhTetONlu+WX3/0GZtw9BHdSbcoAHDUGGs7/NL4ZeMYgWC0Ckiohm6x8pHS0TGo4
PZ6cJQXzBo0sSQ4tieoPg1LdjZlgcr79dZNCUft8j/NWV1Azxx638XNLD6px3xbhPk5fNO1HUvN0
uNePJ2bNRQnVNbALn6PJ4ohyZIo7r04FKyptWgxWJDdWLu6G/OcI+lYz5NwTq8b1NU4jggf0gh19
SHxJimo4beRvMC/lNu17I/+uNM6bdz0Bt8BhPADpxjhuILYCBYldme+yyG7Ir7TeZvR+FDeihLv2
s+6eq/QeIy/O9QO0uokLbMYvKEYltdp8p4PuJNXQOZK8NGDN6wyvCzCEwpsL431Sxi9oZSPGYgu4
IPtdRTdKaVfGba5yFrV62y4WxXiFxow1DGoAhSbTTlW7T7GTONH69YWgnnVujqkQm2UeASKqaieE
X4MCb03u0sq7vj+rt4Mx5/dFAXMMX/p/C0dqmFRq41lbThogs6vIJy0TXrRaf7gOsx4tL3AYG0Tn
eNL5MnyM3L+iRjIXryNPFq1WDVyhRrfEFjxYYccbhVy3/QUuY3/SSJqmmxVL0dZj1bTa+5MMrdnE
8XMoAiW1G5o/mzz8VcatVVbQAOuao66Dyur6+le3c/EzGLuU/SmHcPzsy9JuXyrloQERbTZAOZzw
eHFWQ5oFFGOcmQk5Rry+oCSffaowHOiKTAqaCftXkDVu/9OyZMZKkybxc7Tf4bjVXhBGNrDM0RYU
Tui56kTmSwpMQ6DGMJhNVJRBi/UeRlqNG6X5DXbREk0jkeCo0M0SGs7pXr0JFmjMXpmdnrT6gL0S
+h9S/azRg2S+9H6IHvpDXnpj23HOIA+Q2bGk8YlSFPPy8tgKNDsnJxFtynVxk8muqrkyLx206r++
V8i2KaphCLpyCUILIKZGJ6l5nOL26bplrPcgLDCYoMJvQFGaD1iUkAr3ZtSbVpOi46bIJOqI6XBT
9fEt1GJ+1RBJg+bb9Nz4047Mykp1dBvVM6dTncZukcq+nVOQSvQjpEJi0yecW/iyWxS/EpMmEOSe
u7cvuvNSn7RCpoO4P5VRL26CDaY8MEZQQP87xixWhTYu2m4USG2W8MUk7neQhfqbJNDyRzD+UUE+
ELVU/AixuO8JWlNR0cyg3M3ZlbUYcwnDnqQ2I3KWzGoi0642vKY5Tv2LRjTIiLw18bNQbNVqV00c
779+yfx7fk0mkvMxTaRCUG6WQpj2BIWitFRuggrSM9eXx8NhYjjdEGJIyOPkIm27lf3ChSg3utB5
Wfd1dwQiE11AnU9jJ0EwhVKAexfL0bVnqk1WkzkdRJz10QVViKDxRl7X707MZsqyANpDNK+exwJB
rw9+omDT0sROdWhudccM1cQhfBrCU59vTRCpE2h65CrnaKz6iQXw/PdFcBBEJkmLWZ5x1KsNGfpN
z9MpWb0XFwjzji4QoEWoInbCpxwMJBUmr9R8J9G3haJzTGP1VgQlGJrqTRP9ocw3BHuQORQ9TCMP
H9TKjVC6FxCGKi7GIDlQq1a4gGK+mj9IVMhn1e28uod+hqU1AjhcY86lwUNhvlwWhAqkgYBCoqOJ
EjPkKFMuR+XqzQQGdlCV6jJ6fBmQsEfXEbRV4JXAmRpExzHG0AEYO5pbM3VjiHpVMueqvyRu/fLG
aNwXQPOtihJzGZYpTbJkFuZtcys5qQ/jnfbU3Eh3vic4wlttYZSX7oI/iOKu+461Q/01MPD/cNlQ
RqqTPBa/sk7TztBdFeze8Z0UHDrRGeP761iXs2Tni2QLC1GuJRSRLy7HjWkFrh5YAQR3J0u7y/bZ
pjyYk/UqWOlz5QUORrHRxkw474u187BcrnR+8FA1liNNgflMgwfNtHFEGurJqB1N/Hl9rauVwiUS
c/LUzMylPgCSFB/gkruxc2ThoKroUZC3tYbWY82ueGM7l13izBdmDqFh0ECis/IYZDxPE+J6jCVa
Q2Ch2hG+ts/+w6GVLfSQOz99N+CVsy9bwRl05txIUxIJNJ6VrKzQ85+0u/i1cXQ3clF22wTY0PvY
geaZXe/Uh8ohPyAxvNs0byWsu7SbLeIkE4yB8W4rv9eecE8OEe9htOba57llHeRGkM5jZ/Aw1DEl
MSRobX248aMB09m8a2vNQS1DDWbf6zxrU2HE5ZH7lgoSBZJtfK6awur7bonC7HMNUWOoowIFamSC
MVh6esJAuRJ+yh2aJ1LimaJbCc+TsOlNTx0F97p1r91fS3jmrUAgl9lqs86WUpF9MumHPv0DUsbX
ZiSf15F4n5PxizUVijwH/zF66O9U8Xmkj63/5z9BsM+CuEu7XA+wGCmZbCmSQIA4eVOaO9dhVuOZ
xUdjhwgnwwzVrp8/GviJ8CLHXdwZu1q6parbi5+xeChER9Cy3XVczhdko9AgHKgozErbgfpWo25G
xXtVer2OsX6L/PuWYEM11cBka1Zil6IenXsUxDQ9eTOM/lCr0kdsPDZGtL2OuH6QvxGZAzCaSZ0q
PhDr6uQLiAIzkO1z7sZVjHmCw5g5Qi46kvLGaKADNhtGF94UZo/0iKkU3a/rK1n9dhgjMqAcKhkq
++0EdACBgn5GqTRnJNYonPx0xHSL7FTabYBq3X/DY75cFkxjApoOvIWqh1q59RMvGY+x8Z759wP4
Ka6DrRrfYnHz3xeBri5EcSLMeoojndCFvKuTBvOwnFbdVW+0AJn/vgBJAtqj5A0Qv69cUL3YQmTi
/W3cotGDY3a8zWIeklqQx1IiAAq0eLKJlhW3nT7G4VGWDqTl1JZWv50kgiIUFCLqRWpeb5sRIt24
y3VwoY79XoRKfcWbvF2PyRYojDnkilRCoBcHyTiFt/V22qJ6tctOJVSuYwuF28KKHHmX2+SUeUJm
pSfDlTj7d0k/MccNi9/AWEnbKaAYSHAE6K9b6IAEGFkyPt+eJNU2nMqhtrrR7ckeXw23s+X9pNqt
p3B+w1dMz5ahlr+BMSLkRiEBHeA7dJjcdrLeVh+GQ7Oh2/ij+hXey6Cwc1EG48n4rkdsi7UzFpXm
0qg1FXAhF2MQC6JSh3YrffqfnWyhtiR4klV9oEp6W6JLWXczXvlt9fAs8GeLXxweX1GSxIyArz6e
TAyrv/rHHrLeMZChGv/QHfwH6QYkBcHHdc/Aw2Uu9lhrSlXLseeg9Y2QQlBOE3EbXhGIg/IVpS9W
pydo/oaUOC6m+iP2ocsMXRlqTRXn+Tb/2CvG83X1L2AktfHleJZwVTE5lob6bxlhNgjaLUH+M4UC
In8BeVtey+yqM/reuq8M3wJVyac6pCNQu/KT+IqTJiBgSEH19KQhbxg13vUdu6QGPD+mX0HpAi8o
M5N0c/50tCECA6ImW3/D/yBEpd+ojdW678JHawsP5JhvWkyc2uk9OY6b67+C4xW/xjYWP6KVwbVZ
EthNBbGKoRe9QrE1mZc34aEwHqkARTYNZ7up6hxj35Wtyq9twgsJeRs4W+9iLWmdz20KQBHiX43o
Np1Thb/UxB2RIox5ZMLr8efCXBhPoxIwJ+qzlyW0sUYdamF3gu5EtHM6qGQgKwTqJL19wSCc+9+2
jHExUlcJRM2wzLbb4DU8QKgo/Ks8xmJxjDtBa3ohZrMbNcFQN7312S6bNgZ6/WodPHIaJ43AOe9s
M5o61lFH543LDJd0btQ5Qo4jGO8midqjeRh4ely8a/rr7wtTKQ3YfFRj89Id2relfZaCiKc9mG5q
RafGA+uabD+M3nO6oXswsFg8iqjVWPj7+375hgU+pg981DKxYpK0bqDryFNx3Mtsfpc+FHPCICCf
aZuYhzPtiAr9eYRWRvHShTvdPLTVS5i6uuxcN0ceEBPxqAOpimxWbS5HrwohqIz5cjvtne6v2mhA
wfPvkhgvotE+CwfMTNpC8Qsjt4hMU9RaC94c4/rezBRRoAoFUTRzsMdYFsRUm9WK0eKaGQmakXbX
P9m6o/pGYE7wCFmuydBgfZMYW2NU4XYpbF9XjrQgVhqoTtPrnCv1KzV9aQ/fmMyJBj9gaFYCMKO8
ek0kHU+8NK9cwUyzrd6UCi7YIJNUCy+M8T3qFIxso2fzkGUYubXyiMgfUjc1v7qhIMdaMYaj0A/l
D6UN0wfMmCmQw4ZAkYVOgGibTQ06V0utdqquNf6grdB/6UZh/FDQ64Py16A4YyITECq06EdIQD+3
DVrd97JWlRG1lWZyAgUKPenjGOwiQRte4rY9NW2kYqC0UAanMuXoFzXGcmckprqd9AakBUIVQ40E
lLa2RlQ3lodHodSzTVKpj/JAzK1SSKpbk+iuMCPC2dDVMzBzvGogvUGCm7l5IDiv150E4cpAfFcq
C/wEli5bSnIceGpc64nQBRRjnVrdmwaBIJdtxtJOI7EVGtvSfCeID0T9kISY0lLcVOO8ctc8NB7T
Ehh9FEUQvhidFv6qghw6yWcF73HILNCXeTNzUF90EAHNN2EQb8esweif8Hr9oKx9V5B+Y4ZCF6Hg
yrZT5ZTq3WikeIo2OOz6PVVj8KiWDYJP8ySgmnAdbi1MWcIxrswPdZUIA+AS4b5PG7cxnuPW53zK
tcO/BGG8mF4b5gTpNthK8TvHczBxaIqhV8y7FgfJ1zjeebUujbEDVEFAwIDXLwMXpVNfDiYmwLUk
tFL/Z29Y6KV0ZB/qdU8dzl/TWmaOtryxtXyR8ypZ/aCgeJ7RMR7KJmNSopSxUWCqUJc+ITBgR9Nr
y3ssrH7PBQazaVWmynUyTzEnoYS2/U0fYKwnRgTxLnWfCk87dn1FGhpIcH1qaLc7jzFBhlYEao+T
Ds0ySwhB+vAxqAUnHlq7gZAk+weE1d1KekVQyCyKXhXNS5irXo7u178w9QUE01ihlRNoWgjW0ZSR
G+KlXI2trdHP6yir53fWpTBBpQXpA8b4TLk1oyjG3lDxBfQ0khbDBFC0KBFR0ZRj6quGsABjnDDe
iJME1RV4RvroayDRLJ1e/cAAnaPqu7D9i+EhOHwT3crgBjPY4pvf5aXugxDQxvtpE+i1FQ+qmyec
A3SZRwHXNtqVTGi8oY8dGZVzeysVP0aSFA9tEMP3LsQqtsVRju3y4G8DyTI3amnlG0g3cRzv/K3O
ogUGVjqHTeNWVMISsGKzB00pkT/H4pRi7vq6fVw2DQNHlCAqIs6LM1h2dAw/07YKFWj30DoX7DAM
6Qn8Rf2fqCPNVlA6I7C0pBw+jFzpbvKhL3HqKHJHmCBp9mhpqB9SHBRoX5Mpe64jJbmrUtJ9lCaZ
7q7/1otDqWBUDO0a+EeD8KY52/riCsQofRX3SQ+2fKN3IgLeJV5D1cVpgZILdPDAVgtlQtnUmdPS
h6LS0xopD2m0a9GVcpd2ktXk1Kq5g4MrGwyHC6+MkSMTTOjs80BQUCP/UkMpLJr/qIfbtkAtnvPN
1vb3DGb+qIuPRvu+GuIRui7jxnwMUkuyiwf9kN76d5Hd/gGtV4IGcDy3iFNxMnGX6ZX5ayLVCzkq
KHEaKnNyFDlp/SSB3ov4qD4qe8Ulbvyh3H+oNzSwqJ3swCrfIW6x7Ggn2+M2xs3BMe8Vkzn7Ccwp
SlQzkoxxlpzJ3zXjFPOaNC9zEMwamV2MhYiqc3uNrf6a5cV8aONRS3EiCVeT231ovKzuhYtl8Jjt
DKMUUpYhLDTcdadCQ2bXP04bBcp8e8wH34PG+RV07/aL/NS+Xz99l/whDDRzOAhJ5VSRsNT6Ld7l
u8hw6KsCRTFLnA3Jbh8Sb3sdkrd7zH0SosZC01nZxsDQkEDcYODVjngIjEuJhVhrs3lNuZTsNBpv
0S14fQ3rx/z7EMwbujh/VRmm1TRiDVUeeKaMtoDhVQMrP49aZRUHAR6YxSHPA/q6cxyVimVIMUJr
Z5BQUgcrMH6CQsYEhc319cy7zNxLKnor/8VhDFADJfSIRHBmB+QOxBhoRyYdz9Jmx3ANg7G0RPOl
ZqDAmIKH2If+d+bmOlpq+207naT6Psp3gvkT49zXl8b7hIy5aRjuIJExOwsFJCPIQleCXRYHmbdV
vE/IGl1YjK3ZYXm+8aiWt3UAsfjEub4WHgZjdmMx+ZnUAqMOHiZjW/Q2BKs5znXdIyC9ZYB/DfLc
LB9mZ0hRoDT4YJUJqXHVMaMtJBNm9m5deEYrkhK91Olj4yPjjNx2lz4RHrvd5WN8dkozJyfq2Zg5
/arELY5X0VRQxi5g9l3lyXieZh507Lyhsv0MtSYovArDMS286x93LSbEU3ym58RJwMwFs4OtGmr1
GIG8r3YGByK5H1NmIcVt2qkV3Kp2eRIeBmJx+eDmM8yeiyUss6kxkWN8BUhKahvdo9vBCyyrPgx2
91Y9Vged8wZaOw5LNOahpWvJNNaijuaqbFsqJ0wiGI1TU86hm3/zlTWxxIG1mRlhO6Oo9VteOsp0
MmhpIc/RDJ6fvV3fuNWQZLEmVpFAJNUwVRLQGivYgCANWxbf6jcIgWILfU3QL3sLnNIJHx7lPYYS
Y6fHcBBvPvqyRAqjXf4KJiophq5s/RDmM93+iNAdOW0bO3w03d/SrvF8q96U4Bg6HAaOX13zCTit
InRJUZ0GayK2YnFWplJMCkNAKJjWTl3XYFEF5/7D9S982cj1tbZvEMZG+0k0knrE2lqPOuq2u4Hw
1s/s2Du+RTf9FhxnHMC1y2K5KsZMu1o0pUYEoLQRU8/fDE/BffE2TLaoWZCx+ovrz8SDU0To/sXX
cv4NMbygmNUc70U5gudjG297HpXm6jbJeBEoeI9hp5gFFX0d99EAlzarzoWzai7EQShnHWuBj/kN
wiY4BiPU42kCSFs++ZBAi7gc85xlsJxkPd5wY5zhBiJVaUFwSev2Pm83Zou9cB4KdLChMfIlDHO+
G9mo417qoSfaikfwHXb0neqenOzG/oVjZaurUcA0DTonSMp+PbMWZ6eTYz0YfZydzh5+tXARmaV7
cPmW9BjtJru8H2xeomv1ekXz9L+YzFEycqmlWgBbGzzlT3LoXcOZNsUxval2rR146o6XfZ0t6/Jz
fgMylpeqba1Bahb0eJvgIXuOjslucEsUwK9/zFWX/72ui2JjGYUYiwEM9XQ0LVuNp2I59P2/oTCv
zzgPR1Gu5q/3a3KCe/8oFXjk8lqEOZ/s68JZ2IURSH6b9kCJj+DsskP0B1M38nh38Wqcs7AFNs7p
RKUN4gE4yr2Iq7891C6Ylt/STX9//bNxDP1LMH2xoEnSMwX987PY7HbynaDe+dLzdYi1RzOCJrD6
G8hLg5mJsbOuaME2NUEcVUzfS7IHm7VTUHfUHnzdM8xNIv3RBa/QOe1nK/EMUGWwbc7n92JEVg07
X4MmG8Juk6IttoUe9LYCrXbByXv8f5ang1IG1RoNtcpzrySmXdpIWQI1QK1zC0z4+MZrIbz1mERH
wtKFjiQ01wkEj0EfHEy8hOWKZ58j0n/RmeCCJolADAhLQvkck7HGjcjL66x+Rw1ZHfhCcGCzjj3V
adNCLAjLQ3idkD/D8EDCU8gL7VcMEQDfMMw62lBuMVQPGDk4BvGRhlvV964b4uqnWkDM8faZrROj
CpIMkpQSxEAw3lMGT9cReIuYf8ECgdRBDTZzLAKE8lZh/sEEIgS9OJXltZgLJTrwe6PABNGPr+fK
AmVqjISUElDiQLHKmUwQXVO5bOX5DVK6wBtUZ2rAsvg8dM8+bwRhxQWeoc/2skBPiExjIsDgMhpv
GlN/FGh1GPXcAsuyi0qlE6NimRvN5vqnXbn7z2CZaDZK4wB5VSx6kh8a/5iqp0F8l+sf8sQJlS73
EClhXRGkea4eYkeMt8qavsLol47CSSGEVtJVN5mGJgEh5Piny+84S8WAcBTjgUgHX2Rw2q5q81ED
H27eWEp3KofHvhrtXt4J7YbqdzlP0XltYajWQA8Lx1iANPb5xg0lJJ3LUscwIrS4xOckfCDN+/VN
4kCwowhqp+WmXwCihAJ7rbzJneY0o3MdZCVQ+tK8lCVM/so6NF7PF+KDFw/JL/SJTGgX+WOUdvbH
tDCbL1ttbek/yEl7TBxeo/Gl8zgHZcx+JKXe9wNAK3A2oyPc6Xkx+sprFRCGAhoT1I1F3Frn66pA
CRpGUMCxKzd/oh50R7x4k+/MY7prNKuw862cv+ib0r7vLfMYb8wjTzb90tef/wLGCWcK0XIhwi/Q
qVWSnSq5VKZ4jbxc38EVGHQYzPIEoAWYT/X5QnG8Mmp2ERbYPavmQR48XXjqRM5BvpxlV9BQBAsB
27YAprevd/nCUwmNZFZZmiHXYGUPyYtIMbMXizYS9la0jza+k1oypB9P1A287JErYvnlh8/j63N8
5sBV6SQ1JkIQu9tPHuR7PeVdvMF4EyYEjdOnvvn5ef2zrlwMZ4BspN0JoPeNDQD6P1QRQrd28kIP
omW66qkbPPFPbPUWB/LSLaNQCsVFPJHhNFVWXDoWRlKrmHNGaow8xnfVDX2EPLt2nPm1rWlj/hDt
xKl8W1a574o1KzKQkoPUJBTiIOV5bkUqGTUx8QNYUeqn6In2H1Khu+kn0uxEwedRta0tdIk2/5qF
MSW6Gk9EJomdR+AQV8qfQ54+ScG7MUnbsf1z/bOu+FEDzYqYp0HcOgsan4PFcRn6VYWNNIvAHoSf
A0R9tfLxOsiKR0MXBzyNBh4ZUWWrn4M4tIVuQlJpgFymaiFG1+8RAhocq1yDQQMz7lQdEg/yxTZF
Robh/h7JU5RwIRpWGry0wMpNCuEACVcoBI0u3xdjaGZiNWsho6Utmd7Cugdn5Q66IIXoaZKEcitv
sgpqZNgB5mzDU6NuDMVRCX6G8dXhRDIzDPJZPdhoJrSA+aOd+YJ/B2Fw2IceorZghWqJHnMDHcpm
H/YYvjCQekExgFQYq5QIJul6ghpoNDX9ru+J8pL5DaJ4DKGW27iUk8mhMgIRIdPacNP1qSw6FEHJ
san77ojyfn1TiWPQHUo9Uu60SYPHnsbJk9oxPGhSJvyQxsI4DJHR7DoYMLjdxAwxjTIpIpr2UKsF
J35gan8yoRi8STHGj4iM6n3R+KBmhaTXa5kY3UExk8FTgXFfGlCwLPNcCp1sMOleSTXtjVZhtZGS
MRStoevb0REDAuWGyKDOJKRNYI+1QH8iXo0bTwrEYtdpEyKeutezuz6v2+kAubnevzOhqn4bQ26C
2r0pm+Bty8Nip6vh+FJ2dejpETUDqxBbyUFbgLYJI3kCMZVRlKMTgCurtyYpJLeplAtvSTX592iD
iiAkpYMaY2bld/Ry7Os9VdCDgwJdmIMVJin22EY5cGUzGX9LlQSukgktjU9RJ5UoKKiC4OVNE/1p
IGsreeAwzpEW1/UuQQEi6N4kpW/fiykAGQENjfhDDGrZrYNOGSxIXMlHsD+gzthq/v+Rdl1LcutK
8osYQYIEQL7StBnvNDPSC0PmiJ6gd1+/ScXuvd1oRiN09pjXqQZYKBSqsjI1RdzdChAc7008qk0Q
jsv1qQSIygKDXCgpl61P+LtTYC5NxZe1aQRoGOSKsAVlsvMoZPE8AScRMCma/Ty0u7z3qQrLvBHD
UVn9rwkp4XAg88xC0HKh/P8to8xPe+illyPwL3/N1IIpyFNLUkjVRS+qUcNi2vlgNDctsm0VgejG
FfEH+IftYqhyyACIZJjJgOR71YsrdwWUkIo9e42XIrBCY389dl/W1NCU1XVgNMHygAAu3X0JzMSA
gaMKXiyeNaGRoXX7JdX3SVd54VD8k2qqyvufUpAc8iiyKQBSndXrJJtDUddxtErwaa9o2ZR3n8Lj
i1vcW29v0cNwm3jslT5kQe33T8WPOLCRvhKQTig8f+s6QQuQgusPlCDAV547JQ0jbq0z6p6Z7RgE
hftJ2a/ZcspTE9JVD+3nSdgdTDjhDoQS5H72fqCzyl3y5JS++Vwfk7vGdY6qQqlqaat/naQYVZlz
0Y2wGwGVreWzO5bH626jsiCVmLvZ6K35z02J+NomDxN5vm5gKwVFKoZ8zOAAZkN24HwNHUhjRNnN
yLkF0b7xgfOvZRyhrVbbYL13nQVQ5gJElbiFCoaZ2i4OE+J3GSl+NZGZwn+T9rZKxqH2r/+yraWf
piHS+c+jcBqjVQJ37L9oeAqwWIFP3PKaUwPrDzj5enbTZYLU0FWsR/KekXJfO5inm6ubkigsqeKM
FDQnoRfZrKGrGVbJYYyOZY7uQOd3+n0cH67vmsqUtGuTwaMhC9GCFlPodyzxZ4zpiXdLr/0S9FPX
jW0FNQ7UKoouUJA3ZIhcHYmhbx3Ez7ECp2niVphRtg5OY7p0Oo6p6kbY+mCn5qQP1hqZNZcazM0F
cFyDP+u/w8Ed8vfrq9po/9q2jT4SkAMovGAa+twxBoc28VhB2rMP+oAfnNd/gA76idCJgX+g8cy9
fhhvoWrzOTq+qsWzdYWvUG2AWTDrcSEHyPqppzmF7VjrXIhW2kAAGotKzEZhRX53zmWkM6iNoCsS
l64dPzHrhanY9ra+1slK5OJIsTRLnc1YCcXc7X40swbQD+N+AQYfgKEwfb3+1VTmpDOWzFadtznM
mebPnP8skelXGFyL04/rdraKBAAz/+cLyZ2etC5sQ1tfYcl3501HrdFd7lA0wyVwxwNAFQbXfrB3
yQ+F2ZXiUb7MbVyfuM6Be6UypKVBCGnC3kBTDjdBQT2HvvTk1QCjbZRgmHLXzWrM2tb5XoHVdK0U
ECIPJzixEY+RsLCnoqy8ajFvRd+/9mNVBEbzMAA+pDkKPOxW/MIQDcMSdYcDfHt+9pDRjyYfCXIW
yBoEmvlEwWfq2kmpHyu7/mQ2V6GkNi2ij7+CpECKIY8Bsr6z2jpDninmnAPpZSTLIRsT4xvJQi32
aqsO830x9YWiK7Bxv0FyBGxf4OHA80i+ePGJy4yN6FiXMT2K/p6H9f66z2yccsfQ0cODbgIQGJZ0
F2joe9pWjzaenmVFQBc9hg5zO0HHlP9z3dJG+xMkfeg2wTUJyqFyhTcphhliyDNQpt1+DKCT990Z
/NJNoUmveuRsHMBzW2skOLm3NRAqkbiBLXC6Fw/Fvf0r3jG/35EdefRiN77Xf+iKb7VRwT63Kbml
IeqZjDhsngjiN30vXLze/MxLPPM+fujcG4DwFTt6+fHOLUqZn6YboJPvF0D1gB3+qb9nkde583F2
IbcchK+Gl9/0R9XQ7eVZODcqJYNjSwQkWtdlOq+Ldgta55F5Zof2EBjpFAtcve88oJ3ZkongRDFQ
1k2wpZVuG+hYmMc967W8Tf0n/ty+Rv51g5sbynHg0KZHU9SSHsfQuy3R39FLr+lnb0GESa23elJ9
t0srCNKoAjIMDSBiWtIOLpXD0N9FjpIKdByghozyP6mD60v5c5zO9w4PKgIRD/A4QFBQvoOQJURx
YUKbGzWbObDuY58cTb+8hVoI+M4WsJjE/uShpIEJRL/c+99vPDu4uf4jtqr1Zz9CSscSDol3S8fL
Yd5j9Abl6h/Obei398lRHJ17261/Zf/cETd7rHz75brtrdh5uv71K5yEAKhAxk3WYP2Uze6km645
KvLoP1t4bYulKGPWjT3YBlaH5x0IGK1v39Id+/qT3tiPgAO67Lm7S74Vz+Kte1h+gHA9sjwjCL9f
X+fleTz/zlLY4QvItHQTP6JBBpo+pfrOMA9FcSdm5RtataVSvIlyvQSgAKa4m39FQZRNbvWj+HI3
vGu/7YMFNZWAK+76TZMWhptQGgHs8U+gP/mKWTmVsz2jJhYbkct7x6vin9f3j2xu4IkJ+SsmiV5q
qGp6IveNRwgXFvvO11z++AbdoJ+6G/9mbx+Ni0nrJij2tT9WSIfdHukbe+hvU1UVcCNJxaMCsD5C
Vjl0OQZlY8orszKBEjJuyHhTWsFs/xZUVe3eWPYKt8brYW3y4F8pCtG86OdkLWx1aSJ2Th8NhxLi
AIvLS8oinzuxfZ/oRfwQOXEv/EYU9cM45vlrspjJTV6QQuzDxsDsdF2Du5WwMH8lAGPckXSaZpdY
U31gAJom39pxbEM3FamWBCxJZoL6ekJfc0dLgc9tCTumbQtlIy03NBWbybqK8yOK9XETSRvmC/Fg
kvKbcM6isAEEBZUlqgfzWIae1bbacexWg3U3B4SM1p7O/bgHJb2tuMEusmNcIvgPydVKmH6h1xgv
SVUMa05ArV+pdptVrhYKN548U79P80WREFxcLGfWoA90HvJCo55TUq35QCluEtEeKuw7d/65fmAu
zotkRbokh6Xpc2td0zz1HgSeD0bP78vkFeSiHloV/nVrG6PX6xbaa1neRBYs35Y5WJ9Fr+NOprHt
xoun68/UAtEIf7PZj3T0cjG7ifUpwse+VAT4i6P4Z6X/MU2l/WwnjWYIPshY62k3kl3R934BLrAk
e1Mscv1LZ266WgJsxMZHQ7tXLv3zZtKWhsBSId7jcNfMHonu0UFxDfMGCHa+eMugWNwlxE2yKUVz
voBO0hCwuc60Z3yX65anhXd2utPoLav3SxgwzU+UJLQXSZ1kVwo8yWBrfW7ALoZBvcY5Nt0DZQfN
8rrxrugxI9b5Yb7DcxVjmyFTnZHNb4q3OXqWJprccufSaNM5cwqrhN80X0DI8JyMozfG77mm4r3d
PI0nlqR7pZuGXJ9GWBJh7ldx7JtDsqu0MrjuO1sLWp9woI6FRADe/ueHXhjDpCXEwII0tA5Arh25
dlQYQWlZ3zKjVwwvblrD9QSmdfxvyY5q101haDqE7zVSelMIvpMO6vFa/RxavSJ2bu3fehP+nynJ
P010FyMTbUeUuYrGz8yOujlkOv2K0f31Lbx8LsIlT01Je8hpGQ9DAVOihBrIN+I8seqhr+/i6if6
tebyTTfejfBAhg+RvRgTRvIUv2Arpp78ALnYVk6Ap3U2fkAvfhXFjW7fGaAisclTkajQHeu2yaHm
1JQcvuvQap0oEl678N9Z/J7hiSzY4FdoLtlVvBusvxf6w+46q3cC0UqRxJ17qJYyLWuHEB+ypEen
7b9Artavh/DfHIQTM+TcjGnHeWJASdObx+S2E9ZugYlkooemIAqY38YeYoIAU/cAfjKGYc1zU1qS
/+/n4s7YBnloOT5U/yBsE/GntNMghtJAhhsg2+ZvHzW2QXWMYSOTgX3mrGfmJB0uq57FRRELdGIS
7cXsC+4VwCIovPEiaYIVCwU2IH84Sk+ycPpSQ6+hMAcBwY13BhoxkM1DWSH8ZjuzC/C1a6jGZS7b
kLCIHgEG3yjGQFBNPF9XLSAc19S68BK7ck2Mluf94PYLh74lypgjPThkCRJiuRnVjmZvuJxHAe2S
fbekbhOND0mJ6SQ2Bgvjb7oAhZKd73Mn26VO5lel42VENZ25EQnxkx0EQdCgrlib8588T2NeT5UB
BF/b+lWIbCR18/RX0T1fD05bvgYEOnoMIHfAg2ANHSefnA+llmSDJSBJu6cElbn4GI1vJAPirTtw
nOP/nzkp6gqjWXS+rOaiL8KJXcN5SIfHOPxSjoNbdIqM9bIouH54BuqKtZFhGkzaxaKqk6nVmfCi
0c9tt0HhOs0MvyXvie229LiIexEqjG59OfCtA2GxhiSozJ3vaER6OsX5KLyh8Ts8tMr8n3J+G3WV
yuRGUAeG/792pIAUFc7IagPHiNqHwblhzKUQyjYWL69Ur7nLFi32EZEVLCqgmsR7Q9rHOZqaxkpg
ixtPk/WkTR4xIRKbeKsaCnV23PBFtWsA00rNvT38c91pNj8jXqwAfmKOF6IekpMWjKesmKc/Ttrp
P7P6G6fQJQSnlqfj6br0+3xSnIuLysC64hOTkqPGXTiVLcNXZC2UExbntTBVg5CbH/DEhJQWxMyc
RzrAhFbHdzVtdlpU74YmuadZ/jHEs6patjqedDWfLklGWhOWt5XdYRd5Pf5q4kcO+cM8jh6dZryp
zP5Vi+ydMwi3sz5bW5UYbz20zqxLx8IRDvSnHaw2bo9ZHdTp5I7Vi9b/CqN3O74T1athB435Br0g
hfdsvAjOLEsHJdEIQZUHlps69bUG3bIuvqMsfWyY+NJW4EkbX2Yz3mvR4Gfp62y+G0reo63n0NmP
WH/kSZzNTDYLkHwJUJD/ysPnvh79zvGK9BHM8flwLBe8xT5aFcxxMxatPWSEIkB/5KsW3Hz6VFqw
Ght+2b3y9ikcd2n5cn2Ht+4QjCD+nxVLeshmadgLjcIKtXCn97hdd4txIPQbWTF7isfsRvbAdIAr
zXVyCsMW0qlJ+Fxaho5Q5NhftDLbs+p9drTXRi9dTbC7lAIrTWPFwJbCqPxUt8Dbpo0djA4Cc2hf
aHib4kEJEXCi30FHwWWqwtIaUKWzCqqCVRXHJnTlXzp3F3QPnIg0yFjA1VF1xCXNcVbKF214x5kR
6WDQghVhZ8LIMj11K/OcA9k95GAqcSnVYiTfTzTbELxa7dg/gLQFnA791Na97oQb0ZTp0JBe36gg
mpBdvawxUZ5xJEzoo1r5uyMCCMPPNHXTSvVxNvfNtExc7yim4GV8/nEcgnEHocNUFT4uwz/1+Mqj
V6riwt84VVjQf62sN9RJxFiycqS5Bisa39cDBJjsgIVB3X+NzNobVeqtW3csMIGgxbQY7iTIQJ2b
a+w5aslqjhfgG/kxYigRoCRGn/lyMMZg7Peayi+2PpmBPUR1GJ12VEzOTVJh21a+JoMYK/YTiOU4
PBDRQ2Pf1VbiX3ePrROMYXkcJYA6V/T/uS27jQUJbdgSReyK7OgYX2LxaUOXk3Y/FyBwEYGvW9zy
ErgHIKRImAA7lDZ0rlkepSMsAnUN0TYIO1nRnYGBWZL/NSwJgPwTU/L7HnjPjNbZakobPbCuHTTy
YdLFXYT9dH1RG6Jdqyk8oRyAKcGkKqViLaaZqymiArywTf6rDCPxw64M7XMkbfXachLSYBZ5dDvS
OL/Ll4XfsZkU3d4wnPhYaxXed8RahPEEhL0BGuklrgdfNyFQfP2Hbp0e5G8gNQTGH4PE0u5XdJra
fuYCGWoOR96x9olCbCkHU4IpYndsvl63t+XLQIwARrE2kwB2OPeviPXVULWwF3e1mwmgw79OSMeZ
/mQnscKXN9fGGPo3BFVrYCbPbUE4QvTmurYFlKQfE4nRZuDVfRNVmFFdqocsF8kBi1dBEDbKyByT
h1AmxGCUg2LLud2wApHamAEtXImvxLonTu5T9lyRZ0ImP55uWiuYGoXRjbWe2VxP2UkUtPjSDJbd
Vh70Cd0lX/xi/r4W7Gieux3wrl0+qPLFNbBKd++ZSWl7p3mMJm6tJptAFyDb34NXPQNmzOCHysBQ
eHV0onsUZbp6V1bPlfN+3ZW2lwy2RQPtdSSNkuvingftX96DVUG/rwQYe19siP2YSzCiqB3NijC1
VRzhholBm7UreBmF49ysE5R1K9DrsPDdLvX5hUeW8bokEzE8c8i7ryMzswOxCvq7pr3z3ZniIWgH
MF64Exv6I8Yj6CfiOH4buNLsFzvNaLbXhDWOPquHOA6agWUfNNYmv2Bm66daY/yOFhNVLMOIjH/z
XMUX/M8OyulahnGrKjTgqKkOPCg5COdhHo597WmY7Osxaxyy9wrkBWiIsF9TYym2dOsuPbMvXTZC
t8FZFOELRssxzTwr+ahSL9K9OfkSm4eJflZRqrC5kWOdmZTiz5gg+yer0xDyHA//6MuD1f++7per
312ei//uqnRdV8OQL5OOXY1jC1co+AuN3UoG7hRgE/eb1VmD6xY3gio4IVdOYhvlBzTozw+/NhrO
uJhL5S3OzWz7+mC7TvMjCfdc+c22TKGaYgBJDLYYVJTPTTlNgXGsCCjiSfsmSp8uk2tngUkKd1pU
Qx8bmQGmvzDBgizVcC4qRFYH+jzQ11VeV6DjV94h0w/S9OdQH65v35YfYrIILzOE63WWRYpkxqCz
cMiNyrN6Cux3ya0eOJLcikFl0InFnVudxO7k6OUd0+xu9IsUI2N+HU3F3+LP0WM9/SVrzDsJ423e
Wfpg6gBpx9Nzu/wUyWeHnuOcoeuyqFjQNvcXFEzAHYAF9oKPF3DxqEl7LDtfWuGGHJxyzCg/hcM/
tZxX3vVd3jp5BqiFCPAOqGvLmzxEcWgDnIZjUWOGLQL7DngVQhBpXzez4aArjmIVcVxvBvnRoVu6
3RlLVqGfii0LXZ28on/qZD/MUZE6bZ1zMGKZ4JXCu5bIoIahxBCdlRSVZ4OXpHyvgPTR2xsw6Rba
tC9EfET0v762rerIynELzhXQNXPU+M7dw9aapoK4De4g/bee7ZGtu0afuKBuGCaItTlfhXiPzPe0
VBDY/WkoyjHtxDCXShdT1Wd6Z8KwpQ1e3YMDQ/NT54mG3wnEq+txl4Q3Tr2nywH6aq311PDPJPq6
iIdW5bSXAE/Mv5z+FCnYTd1cDD3DT9GgoEpxLkfDcEnhU/17ykFh3RxIcRctPnjgIw2Qdi8sp39x
iaCkYq182QztH+kncDM0I8us8adtJ0jpYxyDIE18VXzsrTSS4MUCkh2OjFEmlSC8IwX0hSpvQKNl
3OXke1js7dWRm1063zTp4DFATq9b3YgJ6wQabhETqStIBM49TE848naR1pCfLj7sqhsOJLGbIF6q
7HkI5+Z43dxGUMCAO0YgdZxVCtLsc3NxNCR27WQ1ZI4W2+3rrAxCg2Tu1FkqutWtlaFZByQmBUoe
4g/nppI8GpxYb2rPMKt93JQBFBmOU8IPXd8qjstGZgxIAxj18Wpf55jXVZ9E8X4c0XRsYcpOu0PB
p33MW8XbZmvjQJuHxieuRzw1JRcMY02vmVnWXtrhmTxE7S8ea71Plr8HjKOGBk447Bli5wqYPV9M
jaJbVTVjDexL6Vl6fwtAReAM4OrU+V7vmoeM1DdGVu2M0P513Tu24h2gx6tMBwS3QUoqbSS6Nn0a
86X2SDgHXbgEosuPRjHsWN3cjyzGA6N1C8hhFgXdl3OsEsbauEzWj4jiFdDymCSR1t70ZWfWpl57
1QiUZT5BGsschwe0eeLASjUI7PJeJft38WWt9dxxArFyhBeQS57vdwEulCSrwCeYEFLvOp5Fn/Zs
VhANblS6SpumMNoABA54+S90lSYnNdIyBbEg+ryzy40yOcYVQ/9vmFR4hy1TgBnirGOEgmC89HxV
aWVqAjIkYNueq/ZW2Kx6JmlnoyhiYiz/uttssL2sJRdUObGNa1iRtnBKun5sqxqYaq98cx7FYfKp
4SOnS9w2dbO7LgCbwV20t30a5AFQsx/lXjVMu7Hgs98gZXJG1ndjNOI3DOkdpe8x/4pCpWKhKhvS
ps6ZHvXCho2lfAz7R0zyp8nr9b28CGVA5JxspYz9b6alhRwBTFjLvDOM/ABRQUUo2zKBcGk5aOFD
W0NGHXCAs2orhAkt5buEcVAXZIpVXDZmsYxTG+vlcBKRBxThyk6DjTrI4yB9Kr7Yd/qRRIFx4+yR
RFXgJlB8HNWyJCdsEx5jkB0m8wUTzQXY7BUln8ukTFqU5GIRQib6SbDQ3PHX2CMNZBfpC5J4t9iN
PugTPfuR35Serqr8rH/4LBuUDEt+h8dBgtpGU3r2c/40+Bh1s7/SWwIdBPvIITtX7Jx34324D5Uj
RZuWUXdnaGitMkrriTj5jowOXZdAeNFjInGt8i39BCUWZlh9BqKQ6cd131+XcbFMvAqBV8bN58gw
H4QXJ++bDng043EeBteYIl8HaQzz7XA/h2yvxCpsHWg4qo33ERI+5A7ny8NlJ5xK4J4tMaegTzdF
+h2qLNdXdZEHrR/vxMbqtydb2JiNhtosbGCaJ/k9tB965Kex6sBdJK8rpS/e0shNMG980ftpabc2
7KAyEH7Rb6pXtroF2dW2iyGUv206SqakBcUjCadGQ9GvoLca4D9F/MoA3Y0d12BQGffqRZHebewg
jhbG/uiKocUb83wHMfTrMJT1Cq+qHmsTzI0WpNPnvVVpf/+pwK4FHRWUHZlJdOmcRYTVvMwG8BeD
T3tOQDe1JA8xSNJaq3657hUb0erU1J8SyYlXhJUl9KWDqZnV7tSWj3Nffb1uYsO54REQQANuznQu
IOS1VWAAoYKJcYj8IjSfMoC440ylArsV69GWW2VnkDBSrOr88/QQERmjfAad4bjrl5ckv9XS94gc
qeXbCeRZ6ttl8sb0ocqhr/N2fY1/MIdSzEC5Ct8KvRSoask4YNZRnsUhFAfJ8zivks139jHI9tke
Y4izO++cZw1DVyDU6d0v2l6FY9j6iiuCgeOEowMh4490TeNDklHQwRYRGOBwJJLd9QVufURgEdFw
B/LYBgbyfHNpT0XIMAfjJdU7FTcLeVamipcvfGTAYJ1CKQ6I6svnNQBUMysMhkEqepuNvuOWu8Gd
npP75RlNqlrbfScHVQ2QbB1q8L6gWY22FCCX0qFeKio6WmNhBSZG+5vPNuiAJExczHT2buE+Dj7Z
Ow/VwXwID80c2MfCA5cfdSMQLqt+zAavAXbg5MeQ813OlqKp8hY/BhwphuOmA9jXIzAYdE/pDrNP
+id/SbwI0zyJ9/Dr+gfeSp7PbMt3kF0mRlbC9vCZ/Z5vwDkV1K711H/9af9a9hMI9rvDeMe4mz7z
vVg1a5Qlnk0nO1n+6uYnwaivrbRq1m8hAufV/ESBCdO7dA+n86ZAu38mz5UCSnxZAgY3JEISxkHh
2mtJTzKJy36MGkD3jW4/x94ctPcY0nxs2yB7mhTGNpa3jpSheL0yUkIZ79zWHGWiWZoKgTA76IXm
LqiaYcr1+nfcCAUgAgDOA1EQqbVcB7WpqJPKNuBCs+H1KNFbKljCn2gixTqgN008kEE9cKmIF4Zl
3JaCg774od3HH9boghocoyOvT9lnHEBIEwgTFXxl62icGV3P8YlvEC0uSruAUeBj9tEBGGPkv4f2
a/XB78mBPALJ0uzi++LWQPRTZBp/uuEXK0ZsxwwbWPGQ/50b584yVWFhgyXfD/f1fXq0b8ATPP0g
T0gLn8v3xKfH5Gv2kbym+05xfW4EKIYiBLj+wG0L01IJtqiNxozDGLlheR/GD0l9z53fIzn8tdus
dRYGbBjDRKKMqbezpISYeYanc/1uWJ8s/3vfR50BBRVMkhqXJYey7bs5s8rSq3oAZzKflI9mr8jP
1q8gfSW8DwAJQmED2Hm5Sk4wCcDAcoTHnrE3irfR3gv+YbGjTl9CmrvAuCueehcHGtMAMAMExQqo
whc6dwtdD/UFqRmIRrrMNWa/MkqXJ/vrX0ZlRHrt1RW4ecMJRmgI0SvML5rlvlV9nouosc41WMhc
8PgAF5mc2urGOLFpyjAUD0xibPoj+t3Xl3Hhxn8swAboHQmK29I92/VVlQwE/JtT7fhl7dvOiwFA
na54u23sFuIe5rEoQeESzMznnyQUTYXsuQInXd25GBFwx/kj+utkiIKIBIgcwCxBpQHg6LkRrRUx
bSD+CWIQ89nsodJSGnsSKd75W0s5tSIlA3M+hn2K/iRkWsF4qOt7I+kfTa5iAd80Y2K/MOxlofgo
xbZhQimSLSDZGnJ6103mPQdTMSn6v3djDFEgkq383DoqPud7Ni8aYQ0F+LAF+RTCOK9NF+yl153s
okyAD8NwFjkDlwpAOPIlIeoSdUwG6QVKd6OTBGKZIYm4kv+k0JMa/ThW1fsugo5kUooBqV3VfOrQ
PS4SyxN6kFTfo7Dzswl1CtATN3uaKG6j9S+ehTnUylC2xeULml5gzSQX54tgFV259Gy7RSqBhGys
AppVe7bYL0NYKG6Gy2L8am/lEDPISkMnXw1xaPZhX6w0b+C/6fOgYmD43IvUE/xLBg5o4zmOP53o
5vqn3FolwIFoAaB0jFEv6YzhLhmTokGJyWxuohhkaSu73m07Oa5QIZo2QhM6i+tAikUgXerIXlNm
+VILmMLVfyzM8K7Psx7vxd+9oxon2jK1ztqgd4NbAzwn56fAKkWLmQZ4C2WD7rZG1d/b8dzdVW2t
uV00/4tIBc1djISgWwROYvmGGondGiEmG7yGsABdHteGCiC4o//+W0GNZNVaQhn3IrF1wPQK78GY
vzAy7mc84oCilc+JkQMIUwoIrZef/8YimOpNB7UYDAKe72PNmyFvapDo2QP9J5+nPYFk/RI1rZva
2a5lpeKm3/JGKJ/8x570Mmkn4EF4DHtVkfzW485ry+lmAjVUq9XPrFFR72zEZH5qTjriM7LrOs+w
oXY5Ymj5DciKnUiC63u4aQQ5H4itwHqLaHK+h6WYHRschLiRM3KszeduoAHovxW+senxJ1aknYuK
vsnSlW5nislOb8LPvqvvzeVnlDRPf78etJhW7nIkM+g4na/HXOY0XdIZkXh4yUcH8pqaG6uC78YN
g5oc0En4B6QW8tVvpdbchNrKTaQbfqx/6MlHiN5SGbbPdfK94M/X17RpDoz7Kw83ptlMaU3zFINK
eNWwbpfqhmd3ufkLLdmA/VOBpHIwX69b28gCOWZOkQQgscEuSjG30cdebwFj8zLH+anldmCWieId
sOUOSM9MFLqRpnG5UoVDpFukRazF4/Wo96Xfj/M3VHKhNEkV9+SWfyN/wgwtIPRA0EuHKDHA5F1y
MMukYIiE0n2uH1qSKwLDZdEKt+OpFenyYEAClU6NBXW5VfzSFspuwslsngQZ5i+GtnAogLNqD2KZ
HCVJ3t6mFTqEbtmkziNxxuGVFQEZh+Pff0lssYMXK1AWYLw/Pwt9Dh6SfNUkN5zwyUyqp6n+ct3C
5oeEJrWJAAK6Lnk4gUS0dOZmtQA0aXIz6IWR7ifTqGNMlAAf1MWDqj60ZRLlBmArbBQ34ELni8Is
jhm2FEE4yYvPUf9YMvO5WikeUFzeXV/dlu+gGYPiCG4z8OZJsZHXA6D70H3AOBrN3Ipav52uuEGR
u1aEx60jh/Y49o+jYQ1Ax/maks4sxbKqkoEP6KuoMfIL5LpiMZdFLslHJSNOMtMwZjgJWn0I83EP
US22eBGNXZb6ojY9K94rZ+u2QhdYlJB3YCQVkwZSMDG0qOELxYBv1XTHhJnHJenvwnw6zIjLYdPf
ZFbjX/9qKpOSgwyCzWEZwWTT1BjTZO5k/+ygSRKFAVjeyuRfBGc8lgFBX1/MqIyff7thngcrWvnP
uzLZ91z/LPXqRlRoq3Fy382JrxU8uL7CrSMA+Nmq8oJmIQb9zk3G9TLRFJpNHkcPxVr03VyUt5ZA
qdymimrKZt6P4LFeBjCI/89tEQ6YuuhxBqDPB3nl0bWQK/Bol2Y/J+5q5kMdvnKys7gipG6dPVQu
kYyvxBUXg0Ex6PmWzFopuFruGmXxBBroXQi44/WtXJ1efkadmJGHgloMdGEUHWb0Jgqi7l1D3bkW
uxhkC0OquIq2PhtQbvhe6IxiIkXylIhqRkryNUGewIfcAjDl1CP3tA4I/9nJ9tdXtnneTwOl5CWR
M9jA3OBrsd58SJoXYXOBoZtxn9NoR5b867TQz6Z4TJlKgWtzoRRc04COOTp+w7nPpBgeGAG4WLHU
4FrPiStSiG1YxC2Y4n24uUi89VHiwcnDpKtkyhbavIwLQEys62zjpnPMKL9HsllNrmWNDtQshrS1
XTaS7AGQ8viFxKS/taF7oajTXK4ZzzkcRvwSlFAwPHe+ZmqOdKyQBXio3wYjc+dQ+BHockrVHPGl
x8KQjZq7BVJJzL5KhsxhpL3poL4Ztncl+zYVIOooD3iqAkejOBzrnzo/HOem1jWfVNup4VTmZMGU
MTdu6wSOQBqlSiFURqRraaC0rY0VAFSEQdT+cLQBBCOKRGjLBhAcCCSolzCEsvOFQDKl0acIIIEM
4jUsHwDLzHempiqSbJgBOyIuAUgnIWuQS8+zgRu2+sOq1fLvjm7teYgjF1WRIpAo7Mh4bFPDVxxN
DOaA78GNK23XalMQUpUWxqYZTLKs8Rc3jczRoTkgC25rhl2bw8HTbYHBEiZKt+vDvz/GBqAiQNKj
uIKBPfmFE9UNznAO8roE+laFHWAwIEvvbZH4dvONgRHJhrDOoqJ5vMwU1iYHXnIo4mJkQMYfs6SN
0zCBVUh7vVVN804qXGw6OvM6hHQoNKmKyAmuh+WNOLEqQwEevOKYoAp37oqDGaV5vyQC+jn6bjB/
5PO4X5CezHTcXbe0/iXp9J5akr0kTETUThMsdfYXqHLg1gk0DJ4u0zdKcJsHtap9oDIoXTh5J0IQ
PcJg3NYrZt3iD+m4Y+Qj4XbQap9cpWuwuZdkxVpD0uvyQu0xqUOnNhOQKAe6In6eyOzr0EdXqQZv
+QlgYP9rB0X282/WiEqvQoaFpYaJmu6H5SxemHoa/SycD1sTfx12AeEAyAKtCw59eTlPoEnV2w46
nV7WdF9QmoEOKUn90qxGRaa8eXuCMn5txqy4ERl8mVIjzu0aiSQqKjemDdq6LKqDsI2/hcP4a3HI
O+iLPSLKJwOVtevuebmpeOisBVc8HdFylzHsmIaMBj3KMX5YpE+DgThJjUdNNF6GMf5q4dwdqKYo
Dl06DGwC0oe02bAwVSF5qJ3WdjXqsIkRwJ7poFr8YiSZP0c//sXaTuyQc4cJad0OqQk7djj696Uv
yshz6ict29lEEU82txGQIzw/UCdHh/jcFNf6rDcpaP8F2l0ReHNRdq2hWdIYB2rd2rniPbBpbn0P
YA9RJJJBaSGtCmpMmL/p9Sg51Asz8JxMc3cuxPzgFA7UGJPwvsqhvnZ9S/+HtC/bbVxnun0iAZqH
W0qybMeZ574ROklvzfOspz+L/Z9vR6YFEd0byF0Al4osFos1rHV5GWHrUOhA9YGOirCgh0olw7VM
mIcps1uax0EzssgD4l9VbiGD/n8R78RJrvjiABljbHy0fXLlRwBvMoHibukHI6yJIvCQ3NdEGugx
pXxjGBlnI5M+Gypz7kIAuEtPgmBbwbsxH5rhKRsAh8AjBbt00CiHLoTRNMRCv6KT/dCIo9I2ktgO
+y81Rr+kFBJR+QnoTeIPV5HGGWlc2zYK3kqBF0TsHWOeZRj1YkxFCtK8G6X2OLfRrht0zl13CZyE
tAnKvbQ5AguJAvO5anNXTQhVMF8oD2B0VB6DyO5NPON2qubIwaeC9E32S0DLfzZycjdri4rSP547
6HlFGoCJX2MxBuJBibMujiMI3SI3i55F46XTj4HxkCsAdoyfto/Cmhf7/X5EkxxtJaJftNhGvQuC
uBGwplIoP3aFdOwy2Q210a7BgrgtauWGwLrSq/X/ZLFD4iaG2NU8wbqqyVcIvOEMfT820OSe6yBy
o7w4yO1YEbG0bk0xeNkWfvnSobLRw0RHc9EBy0TteRf2TSdimNNK0czuPwBShuRiSiwhsPOS49h4
wpizMc+9NsYYZLJ75dMKPLlNnTR+rSp3BMbLtl70p84Ds3O96JlZ7F89N0lSG1SU9CKnP3Hj/sXv
I++r45UIHDq2my0Q28AsLfx+Y2WPUth/yJng/I0IMNahVVNE6Y0xwVKsFauoYPRo4klRZxNBKbUt
4Xfm5WKV0Nz9/0WwmZm8FDMxTTBga9wWkV2exkPiTXfVm7rTH3Xys/wHMP5u4Tau6QkDUQ7b4lf9
Fp4jmP1CL/5F4Xn2236IW1yrhtjaWo4hcPSr8OCf15w/Bdv8nxAmTED1UjHrAUIU67kyDlmKCT4T
sZhiZ+Nt9rmt0arVLYQxpwk5p6nScgiTR4FIeMmrfzy7Rn0wSkdgd0eojJzduV0LeY750boswQIq
6aTC08oO0mcpbjj2vbo3iIxh4WjMxOvtXA4ayXFYwTqJ1odw8EQtR5tmH+aOJDW8gdjVHbLQZgFH
i6CRfa0JYpygExfuzxJrt9WPMXr82l9amRAxf1L8hz/fIvqUQVkDr2GMeZ8rZs1oTMkNmHw5vbYN
etU6Tt1tbeW+BaBOfy5gqmYzS00I0IefBpSojGPIuzJ4MpjdCXW1aPIYMiZ9Z8X3inaDQHt7ndYu
wKUazLkpxU4suwYihv4UxsgQH8rO4Tab8hRhDowGGhq5UyClVppdViW7qbWAvlq728qsXTwozSGE
x1A5+MLoZyxuA0OQrXagToDOewJd33pOwG6R6J+59c+2pFWFFpLosi4kxVY3IbSGpBI9hDr6PzLd
SxtOwLdSCgWe1EIKEw9V8pRM5YBl66P5XjMFMlS4tgGtqKvJcy+1Tmi12LjJjiLdUTF1QvIi2qVp
fFNXI+9jeIvLRPQpeJJzlSIXdEfh1nqc7jGvhokdIhnE8sSDv5+c3I2fzVce6cRq4LRcBuYsT6rW
yFOMxR5N62VAmj2ai12KNKdRhMdRVYGOHHrzIDthxgMyX3NaC9Emc8pDvHE7VYbSQXQ9jh8VnveD
O6KtHcTR0uO2Ta3IwtsFjxdckcjcse/B3vRDpagBdxMALyxrP4fCxOba2uCp/ZHLy7K2qhCHYXDM
RSH/zXa9pdUQWzq4jG0zFG5UCWEpEAVBbWq3mGdLkLOYQt2dxIaA72i/renK6TkTzZyeVK3bpk6h
aSZdx6WbVi+5zxGxYq0QgZkygBSgoYltW8310o9GAZhacXUfd46gurG18/urVuHkW1d1wYAQ+jtA
PoOJpXNP0E+JpEUGlrHX9/J0DIuXmIdAuqrLQgQTT6eCHiR+BBF55MbddYX8EZLU87i3eF0OK7eB
TKed/qcM40DnerDGpMTGoECYRcep/DEG9338sb399Lwy4Sha/xFO4zWCKRH2IZtmQt/IyYw7JyVg
ubXs/KfiduDN4rXRrT1lZXTIozsWyHWUnOx8c5JI19MipLZ9PR2Dh+km8qZP4RAcMkjrOKWENXe9
lMaOeBsYORUBJwEYoFPoxafyFO6ia4xH7wJv9jSv5k4yrMShGAhFUZfyEAIhkVHPSPI6nA2oZ2FY
owfSYMvjBFuz7m8JF+naRMZ8skSRjUThrscIXnPIuECgNMRgzWEpg4lyTLT0DH4PGdP97Ew3aU70
r9qddv5r+EPY/cVzC0xU6GdH7RiVTjYMRRFD7mcKORNk4ujEGWrIiIJ5iHBrB2khhS0YGGUH7KkB
8XunvrUAKZav8vi1nb3tg7R2YyylMCun+lknhBF0iS0ULtEaOl6loLuJXy3lJp/vt4WtmQIovNDQ
CwQxBW3n52fJ7Iw6S6oasFNTLSPlpTcE2I+ha8ymRrZFrdk1Cr8AfIQkkGwwegkdHjx1BTeEQqPT
zO3VJFp/sXSAKcWzHniHmDlgtNHMsM9k1AMAoqVQ1lxQoRaejIxWXFj3avhhKtlhW6k1L25ilhWj
tGgPRVn7fP1aBMADUCZKuxpR9+srIgsPWhoQbRJIpHFeJzxhTFhfKVUHUiIaCecuCGzBbXVs5ng3
Sejb2W3rRVeKPb5LvZgLsBBK00x8iOrHG3EqCQg1iR+7WeY0fmuH9Z2AUHxb5JopLkUyF2I9JD0Y
4hEX5yAGS3LrrdXla0UNeTy5a+cLNoLkPOXEwHzK+Zb1M54ogYBTPLZAxkpeKuPFUslgHKRo7/O4
2dfX8V9hbJKmaLOpMGQIK4NwP6T5KZy6PSaVDpEKpHFj/iXrY0dMASxa26u55qsWWl6MI4jxoMcJ
vEihUeSo5zGQyRxdo1+PI+hy5BCDlEtJjFV2fhunPVVxkMufoaTWwHnT7CKZTkY5upmoOMDPvB3N
d8AIOgXg1sXSixuZtPpwK5dPwaii1AQ8BwwIbS/BqkGh10BCqRD5Cbb1JVeEVCkNnM1RD/ZNA4cd
tf9Uc81xOqunEvnX380tdNzp3J6kBo3uigAXqotPjf/YKrd17s1fwfT6F+rIiEWAuIRudDarM1hV
L1Qz/GcC1PgJz0LLiO1m+tiWsqoNgg6gyAG84aIeAe7xLKxUSBH15B7fAs7Q+MEfEydLi2Mr8S6F
lfY5WM9CHmM9czHPcGUIg/G4lUktfs3hj2IE1XOn7lANAs369OSLzwb4M/SU11a6ekgWwhkvl4xC
DyjnHg5VTK9M7TET/ccknHcGVnZ7WVdtcSGJcW6lIoEv3sSyFsk+1b0p/tHxmuBXlbFQJ6YddGid
YPxaOQ692uRQJgq/asUx813UeELIZcOh9nxxNXzLYaOgAMddHihGbDS50i5w0dePgg7ADilY1KnM
/2blFuKY41UmUabVCdQSm4TMJdhbBjuz/sZVLIQwVmi1Vi9HNX2MDY/VsE+bhzg4/IUFLEQwtgbe
uwD4GtBD0qAApn3k0AZMwJ8LQd8U3v7wyEBrYGwgyEAyrxQQUlQndNXWYIfj9dauphgoQg5gSiQQ
7LFzYFGJqoMxigiyzM9uegpCg6Db1g7Vmw5+aYyJHD+a2V/UhPCu/JZK/dYiN4cH7mRhKgIXKdpD
W9HWLV5eduX8QCGM9qJREgPLbFNmhe4B+AL4cXWUnxMFj69ICT66USPxDOTs7Y1acbOYvAQ1IeY8
8W5h48Zh0me9beAPBOlLEg1Hn5KDkE+OqTVEiT+3ha04nzNhjHUbYyDJ4QBhGbjWxxqxDhkGTnlw
dfUWCjHmjUmKWZF6pGZmAYjy8rOcPiTNQELha1uXlYDqTBfGkQ6NIDYl/oD/Nz53lbYz2mmfWZVT
m9b11CnP6GJ09ZhnfrwlpP9fmJ8+y1Y/ZHS/UGPV0c+RFbcTr6ZGv53xrGe60TVeCDHNLpDKGroF
QnHIgJs7tDxqTJ4ezDHqIrUY0wB6xKNy1bcjwIwsKMKD11iJsc80of9faBJi6KXAvC+swfD09mS2
u7GW6XkCTwZwSzg2sb5uBgjFKMo36L3OpbWZlGmgbKRlocJRmqsq4uWcfpfSL7fmXxHspZeWAkYZ
BYjQdsp+AACKao8kvxKeb8Tb4T04oQnsCe0v16Xnu0lNko/sn4T3EWuxElb1+yOYq1BrajOvaHIX
8y/dQCzpNGq2Ca6VnJRjQjrJRmVU54ldd1XfUhnvEVq90EoFpKaVRhrlPsvey/HUhyMJRo4T4Wyk
wTgRZYySpqJpVx1drsPkmQIvell3H9/K0C9YGGYh9EXZWFQCHrTmQMbAHWIvS2gXshNL3sCjZ+at
HuM4IlQRxzmDwLlywNoyz3fRkNhd5AwKp8F+/Wh/q8Z4jyG3sjoTIakRvalDVk8iucTLhtLSyNY5
YPxHBZKGtotoNDbZwuzo0Wud/2gllfTijzx2Jpn0o7ft8XlGwfgSTE6hN1OFXor00vk/uKlK3rox
3kOqeuAxjPj91gp/CtMA0KH8tS213bYaa3HT8vSyVacWXdr9TI27BCiOYO7MeN8EdqqIKP5dg/or
l48aD8J2LXt9JpRxGVGtj1mnwxHD0M1D5Iolkfb5VXSA/1Blu7oVnuBD8tbZVnY1GqDgsmj3t9Zy
2Ih8fBliARvlRJl4UJAPM4RPI+W1waxax7+SLnLZtRSJYDyHpKlOiF4XpGz+5lwtJDBLWBhG14n0
LqvNhBj9J4aDAh7q5Op9uZDB+lizauJagW1o6btuPc4B2Jvvx7R1DOU14XFWr7okGe2wIGxBJoGt
EYKDzqj0CiQVonyvSKjWmM7YnLrothQ4R3f1aC0kMS5JtOKuS1TqLZoHUQMGvWuVPI+0bgDf2jAe
SQnkqJgHaDMICJh6V1BaN5ddqWxJJdlFPWBcggQKuh1fkuy96O2h45xs3hcwDmoqK8TWLbRsii9d
+cw7zmFavbMWq8g4qDm1Zj8bqYb5SzA8WBJmBe78DgfXyZrYRWnP3j69HANhsbS0OfdVkI0jDo33
KGnb/mwPwWcAzPmeV4riiWIOlz7U8txJ1BaRnxTofr1F01ufHDUeQBhPEnPElKRoB6OhkgYBfcpX
kRDaUkP08XPk9Tasej/MgqJd2UTrGtuxUs1TW/m/qZfMV6GVSaB/tNpdw+vGXj1dCzHs6ZKjtAlo
QnA2fuoW9uak+5z+kFXTXohgDldr9lJn0JfjYD6G7T+Teti2NJ4KzNHRYqD0Bz78npyDHiQBgHDn
Kf4//00Ic34mtTKHnq6T3OuYEgE8XeQpwdt/EsLe7lldxy3yBHiX4h6KZXcWNICcJeS/SWGOS90r
sdrQbKlkPIfqjygAZTGn9eES4ZLC6H3vuckcFCAyAlSFamIAUXc/ZES7/SHfxbfmnXRTOfGreGic
tCWq05yewbaYV6S6EjgudfWwLr6BeQhUJhqATRrzjYJla/1LBH7bujgl0UmyeHj4q+51IYuegcWT
QIjkMDEqyArKnz4GpOYqfRFjBZAbottallNV2U7Ts/ftneQuMz0aC7GhX+QSrkeEnTvpJO18JDd3
sjv8k9kx+M4Os1ec/KvazV/E3X3w0RxftuWvRhwLrRnn0baSDl4jqvXwQy2fBWXe97W+SyWA87Ug
OciThDdKTn/y4u2wEMk4kyLs/cGkQU5bAqY2JJbvAo6XgDJnWzWOUzEZp2LoeS2BthHnfTqY4Iob
XkHd9N9EMC6lrWcVFGY4IyNYy8eHPP3gThb8pmHYWC72Fp4UoyysGWrEp8YuPOkhIuhSu0MQWs9O
AMDXHNiyr/LOf4hf9VeRDHv5prMt51nxMgBI/7dFZatcVW4KUxf83ryntLuzmgc14lw26/uGgQ1a
TcfbgbGPNlWGSqQnYgKmcBjvE/8ZxGnbG7fuWL5lMLbR6UBDl0zIiNLpOcpAwziqu2T0SQk2ylzl
9aWsnjI0pFCiErSxs1RIVa3VcqYg6DAwRVTpYLnrKDe7U5XHMD6IvDLGeoYI/RUquqMxc8VO+WR6
3mRjNiHT+9C8oEEaJhKdMFenkexOvWl4td/VE70Qx1wVtT8n1mRAvUh8V6ejWR1CcE2bh+09u2SL
pTfSQgxzGwB0LwfxOrQS9ub95IrX0VEpnPS1/FET6RB78TG502zf3Ra7ao4Lqcy9oCUpCm05pLbK
Cf2M4vgaChzNqJu4OOIY2gPeBXbrAqNwqFNZzwIUNdLm2Il7KXGbDsy2o9MEnmqMZE5e/0KnhUDG
69edLCSKAJ1Sc5JPOkJi2+801CPFqeectJXQEXR2qFUrYCYG0xPjIiU/E2pFAqVN1489EWO98dqy
aDjRyuomLRRifMZslkk8zug67Kzkfs5DOwqMq3TkUHqs2vlCCuM1ZDiIJuggRU89UzkO6l0m3mi8
aZffyBRb5sAsWav7RTJatIVyDpy8sVOxJnp4U5XuWLyANt6MrjA7F/lXffMwxbai7ay/erEDVA+M
R5QLWmTWc1DjUB10WmZD/UsZT9r0Q+f54FWrX8hgVlNB342qodJBswIA0c2yD6P92c6u5H9VqlsV
+22bX928hThmVRshaAGoB5VU9U2bPiX5SbeuuOm9FXMH+LSOEU6Kc4ahsvNwzpxSrcjp3jXTaPfV
R+hzbHDV0hcCmFUb1FCNSgMC6tZLsmOm/Ap48I30J1j7QxIKrGn0gsTRPdcBs+hCaAZw58pU5A9l
2B4twKO7cxdrxxazcjfg1EmAIdnwcEHWtgg9ryY6ETHncQHZIo/5qFk5qExT/cEw7tHrOMpXCS9P
s7aCoJ6gmNdA3LpATBrkViirUKHHS3b8SDwE2uwIueJt29uKJaCbEhPYMAck19giRgN3KEQm8K5E
jLjbYuiLJC0rXgRK7YnZqzMpzO3UW8DT7XRIEbTprgRaflilO8OMHhsUhHRUhLaVWlk7HTsEYlIM
4wEpkDGNsE1T1RwpolYXukXdfCrtaOuCyCkArYoBnRDgydHhD9DScws0wCYjZiPAtPq4fMt7zMZI
9Z0V/kXOEEUDCnkIY4PN0c9YvL2MSM80NQT+EjhXNdeskvhB1MO3OQliNwLgeuaD/jzWXwu0FJN+
1q/9IFOI2M4gf/Er65A0Go8uYG0/FWDeUhhGDbjLzM2caaUUzRUwLXoFnJ0heNjmG621pQQowk/b
e7ly2oCNhjYH+CrQB7OohzmmzcMmiUHQM3QY1egCHySgiASkKfERDzRCy6u6rT124ReRncfgBiZT
frOHLxdc1/MwDkBuE9Wkcg2SAP+E9O9vhZeRAJ3hhWcYNuZwYM6n2T5qX9NeOmxrvXYsQVNoYtgc
YwpY4vM9B0Z4AY+HT6jnBOVTOSZxF79uy1gz36UMZhMDUNv2qgYZvok2QyABSwe5CT+MrOHBkV9o
g/4eXDNoagQZBxpjqDktFhQkt8DSCgrwPIjKqzE19w3O5h8qg5h0we7ITrZ3Qg/6zx6wQmHoWJ3x
Aw2BJE/lP35DUDGAUKJdgBSNjbnXMgDEC6gVVRh3w8TZMH5WkrbX5nqP3sTdtkaXzyPIQlsU4lLw
OYPZnVm1qLZSFWCLlV0MMtqMLaL2qhPkuiNFwCIXQ2J2lZP1L0kg2n0feP9RPKOqOWZKEKCL2266
0UAvdeETNRp2Q6miTysSJtwYyu0YCBNmg4MPQ4tPvll/cD7iooJL10DCLBC6EYEP+nuNFpYTpfVs
WINWAZU/vtO1eCBDPe4sv/opTfIx9hWvS5JTF1oBmoQMTi3twvVQ4YCxUhEkodebnYbLzXoyawvw
oLDs66EZH8pgfhAC8a2arfdtRS/O4rmo3+XYhZ7TVJpJDvpcG82snVNMOYD8eh09d7XKG3a5PIzQ
ChBgGoIXS5PZoFmeWlMJGogCAoaLK+N9ULXPbW0uG1CgjoUeY4N25cp4Mp4f+KzVonlKZPR+mAcE
EyJouqavDs2kqULy5i1s9Ss9eJ7Kgz8+VtJXbGEkIb0Wyl02743cUydbm90y8LRyN/D6li53FbAp
FC0ID1k0g7MTS82oBWrRR8hKV44szaQDvdYkf8bWw/YirMrB3QjiKwyZYQb8fA1Gq1f6uorR3Zj6
mLAAwROwTFLlqOZ/DJwF8g3cw5gjwZQZ2IGYyyIUytofIgySTDPSofODob5N/u2Y/dxW6NJwAAiA
QBsJGwN8R6wYa9TUwfQBRNEOqW5XQqvbvu//MbY4lKFIFwB9ARfHBbV80wnoHAqRrOzLMb2yxFy4
LgB078hD+BJMQ8OZUrk8eJhv1oDySDlfwJXI7JLki+04+5g8qA0fTNWdp3UGCCkNjjddWzu0FlDw
FQWDcmwVOyxbJUlzNMuNxj7zv+T0bXtvLh5DWDUAG1AELjyDkWM6Nzbw1FGeNRRBM81RgDCWZUQN
ryQZ7aDqQe1+bUtb1+ZbGv3/wltJkh8pKe1yjgYg0InBSU95SEoXz26qEIYUMBeF/mB4/3MRlaVM
wVzgkSUC7pTClkvFuzU+GPILSrCo8nQfEVAmOe+GbaEX7RkK0NN0rcWTchD2TbcLNaSabGHMvEgH
chTQav+8XxyvSAU45gpoIdFay14xAOSJrX7EKw9kEWCE3Amz6CQqx/guUzU4rRalgEKOVYWNMEbu
j8hHBh0IxlMtc/RitA1TsIM5Rs0hfp1i/akvXjQhdRL/HgH45ySWV+jQqy3Fqfjg6jJ27uwtyHwM
/f/CeJoh9E2fsp1b4E+c4eZbNwgiBzADJmnB3twVV31SudYsuOmAifeJ48ZWTjxA6gHHgcsPWHks
RYI8xmoYF2MFNEjzCXiSgS13fWMnTcqL4GiAxmiKqXa83ACiYgI/jln2Ao+kSFCDGoN9KgCshBYG
NIt3lRF8anp3m1SJwXkrXj5dKEcCRs0pxokFrB3mKpCsGslno63t/CT/mInpRO7ne+ygcuAmdrir
XZnkbrd/HohG7nmzapfDVZBuoSEdOaXfiSW6IIutVU0h1IDYVSOtRJqaBDf53QyxYOYOrntbeVFS
MnrhTfa0RyGNFy6v2BXoSlC5wLMfnpC9bwOwugtKgckb+bo8KcQ8mofEfi3eigOQpt1tB3g51Q10
MuRmcGJlTQInFeNvR8Xv1KjFOguPjT3vLTvzRjs7zC4Ihvcx547iSmP8bZgawaxbUA0sEcfgCAqM
29SJ0Np9+65iqtfhKHcZdJ8rxxiRYaWVJIFmG9PQtVOCsZGMxEgdw4v54/F0oZgzcraQNIpamIwu
xTiqHWQNx879GK8Sr3ur3nQiwkDGW17st+YJz8QxFiqpyEIZVLX2rXOnn8ZVT/pjAUZ0UpLgsfXq
53se0eAl9BVjK8xDCogl5iAVkGneZ/vQaUjtgNH4ZJGdkpHKaV11N3rvoSvucu+Fs5Wry0vBQHGb
WgoItM6Xd0gtoZlqyJY+ra/k586/lu2WdDtcrPOxOPDqrr/fpBfbuZDHWKoWUYQ3up3qtQCi1QE5
khhrXdnAHwiIfDs4rZ1em3bOueJWbm6wA3/ryZhsO0xWJlSQ29klelXJx4PmiSLfXFdcOuQoGvIZ
AK/EjXq+nqkkl6Fk9fBwR9nrfmXXihM6Aslsy67d/md0+Bkeu6uJV4S47IylNrSQy9iQlSvopYmH
2q7fkp9IbQSg56w/alcCiWqekud7Xtsl3aiLjQR1oAQgRCBXsJSjWgsUUpkaziDMIIgVr9qcB2yn
rHrshQzGWPoZCAl5hOtislXbOjXurXSY7NuHN9/xd6MTEONGPlxHz7+Av/4OnjcS7LzwKnLUG+vp
mdcGRy3kQmHAsGP6Gc8BvJDPd3aItMiMZRknpXgqp4c0Byu8vX0aV16EaDFGtAd2JmSm2Zh21syk
8hOttlN1dDCBL8mUDfw66HlX4aogGahNyF8ifmazh0IRS0WSq7WdASboGO1nIr+rRLvXQ1IMpHGq
k0gMZ77reFBel23jsFOEmHheA2EcsCDMOQzVqquaSaztcdeb+/IuQNjh6reCF4kcJVd1XEii/19c
HGikjqRshKTK7UHSZ6MJyPqb/cJ0KuDfgUuns2cg6tI+GFLsV9U/h0Cq9JV9FR1MXuSyqgnlo7EA
SQPwD8ZH1zkI0PsJlhcIJz1/kKv9HNkTb7Rj9RpCGgunGZx/gIhmFiwxM7XxDR1X3+foDDbS2p7h
Ip19ME9hSma3PYbkZiDF3r82DjInhFk7XXh3yEhnIyWEHPD5bllTWI6VAYs0zO5u0s1911q7aFA5
O7au5LccFv8mm6Ws6kbImY5y5vTA1UCjri158JEPg2e5s4YhPxdauqFMYtuaXNnpY7J9zn/DFbC+
BAzUADIXgY0CpI1zbbs8CqWkgOHo181P8yHAo+sUuaYzfRq7eh/+VGai/Kjd4Encg0rnM9pZvK6y
VZvCiwPjZZQviq2AJYGayeGEL8jmwzDeG35FdNSOuB1KPDmMC5+yypwocartZ8ou7BoCC3vu4iwn
xcSptq1d8TQZ/D+VGNcSJZoSmx1ETUJ9rUv+btAsEB0Vtiz1L7X+mdblruSOENGtutzKb6nMqRHa
XJl7NEbZc184aJa15F+TRKoK78WCGOqhCN1OcttWtk0Z5RN325JWbmEUogCorlHOHotNf9eI+fM4
92FImPHPgPPX+BxbXdlAA1UZlCqRGqBtPeemmkm+iXeTgAcjer4mnczGe5w+RrOzrchvX8msI9Jf
YI+hFwN4vpjdK+UAXbxd1GCql0i78lY9+DvtWvxq3d7FcPa1zO0uW3nFnElkds6Qp85qckhs3NSB
ldwN6AMkHdZwX/MIY9f2aakdExb2ctKVBZUVgaE4MewBycTtBVxxoGfaMAGg3AODKAsgobQOGgUT
bRzuHNRKxUk+E8J46awc9a62wsYWPf0+dDo3doTUHZzHyTO+tvVZixQMwNUB6A3tcrALxvDmrEHD
UBE3eJlgVwQyZwQX0UhqT7+e3znCViJNRHVAxoMoEEiLjPWNkV6VgZY2tuxZt6I7X/k7CxxmJP6J
wqqHIGJb3qo5LMQxplcpJfiDMtoT1StOE/c2hpa2JaylWs40YiwuwczLrMhZYxuVM9yrXliQeFeD
W8sznc4iravc0ydJSYpT9I/2xJHOU5CxRmBiVfqcQ3pnFzS1dPPR7zB5c2c64mPxVdvhr22BK8+u
M20ZwxRGzLRVJRZ0sO4iAHfkRFZInPgkVziNS2uSwPgEpG2KDogc2rk/VMYR3l4sGnvKrurWBZVL
JX+BuKbloUP+Rm5iPeJSEmOTsiBX4M+GJP0ayJrDUfc09/buVixJuce0speSowycIQKeO14Ve/Wg
L2UzBjrXtSG3FmQX9z3B4ITt3yZe7/7TgW1iv7111BS21GQMtUoCOR3CsrHVH8CTum33wrVw33CE
8HaNsce2y8KoLqCPhVtskEiWobLpNK0zzLwBjLXgztApzRDYTPFcvGj8Nlo5kpKKKjTvGrsNkKtS
SeKOh3r/Hu6KN+tafgofpivgHR2Tj2TiOJe1HNbZBzDKhlXe1NaADwAdCQnqt6q40QUyFZ8a4G8x
LzR8qurn3NygcqxoYPqSXzqTcxvJ67v6vQjMgayzuRstkS7CdXyY7nVPujK98Uo/iF/ZoSe1G+56
AharnXSsSbQDUaMdeuOtRV6Mg+5uW9iaM1psiE4DgcVLsMrqTpwmfMtstaTX79WC0+q/ltUChQ96
V9BqCD4Ktn8lqaNqjsS6sXukJRDCoA+ouwkRwwQhsqLqPnK6/Xwneryzs5b4PRPMbHUugCy+GSF4
Tu35IOKtK9ozjmtFfXxUktDbXsq1aHCpKLOtgljkSZ1BXivJZEDlovaJLNV4WnP2jP7QhVf4XlEW
oQLjGU2XYI6YTuYbkt34V2p0pAVyFMc1daeEn9uKrSXQlivJ1nn7oInjHq2A9o/giFLbL9wgOLWz
jaDXEQlA7Xh+gqchDUkWVlkUgtQHOjTs4n1eOrWKus8u02xJAHfJP2iX31aQ3hZbC8qEU6YmJprW
UkvpSCs6Y/0RtHfbIlZDtoV1GMzdqI1V1mkSZMQn0e5++U/plfAjJvqN8scwWmDdXUpi7samVRq1
lbB4bWdr40sm3aQ9xwIv5zQYGcwdmOpqG/zfiu3CQ2jLx9zJPPQRtbCI5NDsgDy0l1/Vh+1F/J3N
udwoUDthRhozNiazURrGFVvdgGrWo340rpRXoNDbDbnrkYtRibgr7Vd4TjtFalfci470/hfpJqzt
9wcwuzhUcRLlEXZRAqBkdeoCN1S8MeYs76pTRh0QSWsAjQJP/Nz8m7YwhBm5QJAviQRPFwLUyu2V
XH1S0t5vqg3FNGVWMrTGVOxMKKJ7qIvZ8RfAN6Wb6E5wUjf1hkPgcATSeu3F1i0EMivXxWbshxYE
YkApI9NAXt9l0jxO+2I/cJRbN5OFLPYEVEjl1T5kFa7ou7rbuSCpAIqPemhRsSc6yUJy5999lg+B
26J4lQDUR+TFiSubaBo6RTBHAkQRf2fbFj4MY61+WslTZesoXhOUXR3Q6vwxmoQpmyBlQesSGmRw
xzLbqBoY340tFSWiqnYE3auTN6Fz5j4jZXcLHpDtTVxTCR1ZKMibBjhqDTYcTVV9rkN0v+mpOD/q
bfU8YUv/PNuJFqZvIcy13bV9XhQpGgcHdBBLqnxsdRXPFX2/rctKEGYBoBhonih8ofrF3NZAKJbi
vA9xSyPZt6t6o7erxCpBUlvcVrVlPvhqVT1FQELiCF6529DQhjgIjQ3obmA70ts+9DtTyGpM0h0C
0+2suxoRYHxdJT+a1k6S+209V6L7M3GML1EDqG+oEFdPOAiimwilG1egFmwcCTu5LWzFQEAfCkoC
3aCNG7+j74XNB6pVdhmt8M3Voc8SO01TztleCbLOJDDqGGmqYVplhDqlBC7sxG7iBzW7LpqRY+tr
67ZUhbH1cIDbxMAZsofifTMUJA9Kd66upCIjbcorUfK0Ymy+1OtpLERUKLtZqG6zMBndTqiC+3K2
7sW8lTm6Uf/H+GIcMNqBjWEpesmc3y9T1qnlpEFcb93n2aGOvrg59LXlQ/IVXgLA9mjNYpavrxIM
p8ozar3FXaSRoduDHiubHnseB/RaKEKrBf9KYtZu9EMpnUtImjzfy/6Zd+3Vx4y6heFqD+pjcFd6
aoDE2Lahr3mPpVBmBX3ZN6jvRVtCvM/gnsQ7o3fUzpnCh7DnvKDWDtW3LOTgznfL7Po4DwvIasfH
aMDoLSfaWHsTo0ecRgFoTgXNAtNqFeTG7EuJglN7C8oS0c2uB29ELAfGbh1344AY33IQ41echqs1
M1zKlc8Vm4JwRM4UcqMASNLGa+ynjihwhKyla6AdxeUGPyBGs5mtGtqwmpEfg8cIHH90gHrsBDpp
xBe5fWtT1xxPeXk//zHBEHrWFlLZN1o2J73cUN3M4qtMtVe5ll2zyd+2zXB9Bf/VjX2YDUVqldkA
3fDc9JISQTigmxXzj2fbqTIgaEa+5v+RdmXLcetK8osYARJcX7n2rqW1WS8MSba5g/v69ZP0xB13
Q5xmnHP9aEV0EUABKFRlZQKRrvElcd9gXR3IGIxGfucpiEIepzwxu8qcUBAnn7fHtLihL61xR7wU
ymKTRLCGThL1fWwTZZ9oqdAAngt6InThUWfA1rtvxECBHl2dH8A/OW6nDuJnREgja0i7ehvGmWr3
VaM7TVL8vP2JS5VSIPR1aE7OIgeobl97bpRTNmbqiB2TSE7XvLZ4fLehZMcQqenLL0kzzLJrraEo
LZF0x4aOoJ0vkfFqf0z6fRpWW0GUd6ga3SnEtwujWrklF+fw8gO5rTVUOUgDDHygehzc+L73gk2K
F5rcWP5GPmdbtgtxankAA9+emaWz6tIuF4/2oSaVfoyaQJ68NvIxW0vqLJ27l78/278IMHI5lhNZ
xlko4ciAxAM0s2wt3MXxvQ+W9Gylarq0vS6tzX+/sMaKToglNChZ5fg+VnPe/EUxXm7P2NLVf2mD
83a11ae+hIikJaRunDxR5G8SWxofb1tZSj+gwwEdnRCMgmQG/3IOIEM2ZCmGMkkvfaCBg31biY2Z
I6OoeGq9kwEnKNeSHktjuzTKrVZt0FL3FXhh3z2nyZOS4rU88x+ujG1pmWa9WZWoQHkB8H69TDKw
LNE4iTjhbWy8yb6rvUhzsFpOcfQdHTk/MCA+rpUtF63OPeB4ROApxN+akdZCgQTNf1ZfJE5UogJX
dy8TU1dqKkser12Y4Xaynuk+SUr4R9h4U25jT6NNdbJKbTQJSUyZrkQby55yYZDbwkKl1j3545Bj
Yw0JOufQnYaX0iGjsd3nRAORZXiXp2A4KbuVsGptTjmHkUKfBpRgTn3yELU/ktar1kivlgLTy/nk
nEWQtHwiCZwlGtLHTpfMUWderVVPVdg5QBKtLN9S7tS4tMftbwAEGt1PYY+ebXmHxu03atj+uXYn
a9yivujW48p+mCeJj+41SuaGBV3FnuBGiMKYEtU+LKqp8GuM+0+WrrWkLyX10cr51wY3qnwSSWII
8Eri1Y+QuXO6vYgCBjPljX/orNYmNtkDCbVyjC36BxSFZCjeQdWXh6n3gQ+VcIp4Jyr118jPNmKu
HvVQWZnBpewYhvfXDrfpRCXXywoyd1YIFo66fI5aY6uOqQ0dQzAmvA6T4Elde66j3gn62iygugda
iOfb59rSYNGLMPduIngFDun6WKNRKje9AcyZnN33ySnVnghZmc/Fdby0MZ8+FzccxTOt7hhsaJI1
7Mud+ChYkaNu+9icHtptt8vc1Bt+iD//McfFHFLqAOeIf+SU+MF1OjQSkgxBnjLV0PUDA1leFyYk
tVeySUvZlsuV5E4zWcvECI3TsDPSu9YHa4xcO3EqHyDKB84L3VF62c6xhv987S7NcgdZl0jKIJcw
m1TUREbeLES0Aavb21bWBsftdBrlTdAZsFKllo5hDM80cilFA+NHmuwh5bIyqsX7/GJbcLue5GpS
htpsT3ZC30aLLTNeyVqssmhFAW+HToF1An/BtU+yNCTZOKd4GD2QwVMCu2+PVFx5Oi2+evHu+z8z
3BKNE7pcs9mMfJzetNakn0i2C6do17yq2+aheFQDU/y19pRafI5CuQXtRUCrIgPP7WqQFtXom8Ic
RvlLJYMpf1f91lRbk+46YOJSe+g+xjVenMU778Imt8uDpqbaWMCmOLhJ/HtQWlCuvxrxqVnVjFkK
V4CTBfcKOl3RgsgNLw8bDSVQnJyKfqzYsQ2PlXzXFC90ekAD/m33X3KUS1vcsMBwNY1tDltyGpoQ
Oy18W84LU+hXttnamOZteHFIRqIc5Wo43wZt6uSDbpb5z0iV3JhBO5iBh7/Vnf9qZDwhwwShubIK
5lks7vLgl9Y9R1NsGmRlApf8Ym5SQPszlRTEfNcDq1gKhlwN+ExFS0w9Pan9blI602/2UuHdHtHS
ZXZpilurQU6HHO1DOBDjrZ9/EG2rBL/+OxPcMrEc5ArIySAgFwdLQimr+CqRxrptZNHn/k4Zn9cx
ajnJfHH2uaiFJi1hlS3WimhGgILeiYa/1hSw6HuzxBOaAhUFacDrJQKfu44G7jkIGKSXKY4Da1IH
u+rHPYHQ5ljTV9WQrH8xRpngVQMM11x/vLZpyKEYVD2As1le2cl8kTTWGNqpfP43dqiiUsCp5h6r
aztBLlYyVbXKMli/TRMrHnPLEAJoe6w43/xDfESM0xwPNTT4z03R14YAlY/resIklt1HXaAvnpo0
94bE6SqbMkdc0zFY3FcX9rh7MitY0EsD7EnTBj0jVLKD5ocmHlmxQrKxhINDtw3qFEjkA+rM46kq
KepxsmMK+6Nx6pklviabYhMdq136DGSIYAbb4N53/F9Gu0k+16rhi5fZpXluV9M6rIkxm+/c/NSm
IDMx2SeADV5k1xsQRP5Tf0EZFQLb6CiR0GjEk21LmSCmTQTUay7ixeb0zdGH4Ky0/RdWqIjC6lzI
0nTO+zM5UaRxAty1jDeDcgDVRjXYwlraZ6HZGOK1SPyA0ACAbuzta5+ElqAiTH3SWIUdnBCamsY5
/5Ctx+jQHZpN+Ni6mWD6m+TATqq5C5/rNZ267056/QGckzJfQF46wQcMvusPbhFCjf5HZ5yKUFtZ
t9Wxzp9ycYFWJYnSSIEpGtiYVaKgBU/+Gbq/ksNX7MavuWhH8NPeZIfWjJ4K72MNErA2WM5RdT0f
tNKIG6vNbAT8coBG0syJgncav9x2nzVL3KGWavnYMBVjBQ9L5+/LdDemj/V49qM1oao5QL0+1a4W
kIfugeuMynEFS5V0qOT3JllLXcyezhtAPzzIvHQ81fBgu162Wi4kX5ZTHP7DneLfoQFgSN2SuhPb
j4ONwdEgtCZ5TSjyDw8UZxe3ATYFlYF9ITy1bRjUdZEOyFUbDbWrbBsMg0XA/doYptQ7qQ42mMQK
DHWTFfugOwrhvhzMUdmr9NQrb2r/AIiOKY0BqiJe4ttx3jkTxI7JPpncPre1yapEaoLhPtb9feuP
ZqQPTgcl04YJVj28dGGBppQPqfXSTLW0bDSLZD9Wd1pD3CG0DBS1AwTu+QrB6YLnQPMTiAQwqcgg
/qHX042rELi3CUxwTDpkAVLoxjFJLIM4pVKtBH7fowqQ91yYml3rYkPmvTw1qTSbig6RatehRfHi
jwRbD2y1WBnXojG0ciH5jH9oqbo2Fkx9m2YUxtLOMIdscomgmo34JvSHvD3FRePe3oHzwcW7zywR
/h973MHW1iPIoETYS4QXAoQ/lZ6CWnWn1rltZ21c3KkmgoijqNV5XIpvZnXm6tJXrnh0Cr1C07f6
tIZ9WDBIZ6KauZKJ/cGDfQQp1H1J1VtLrBwSFNtoeh+bo8DKu0h0/nm/LZpLAC6aEzQzuy/njRnT
QNQVGK0lKb41Fs8jam+h6vZsxTvm1edW68oO54qFSEO5JlqLVMLdkBxT8SnqVo7khYPyygTngHSi
RoRKRGs1vmxJtLfUfyxuAdIgcDoB0wM4xVwivXZxaaJqwEJMlhy2rw2b7K4IH1m8giFdHMeFldk/
LnZtJ+qCGhFYAduZSQELzNcSBYuLcWGBO/FjITQkYE5aq8x+FaVDR2Ao+2LlCbVihG8zlZWcBtgg
KI8qCUAG216XcfKulO5W5op/w0CVtNPkHCMhrXIXdpKN5ib79v5fSJ5erfqfFv2L9aiqpGwUEHCg
33g6RioYlBOrz8EiNlK7iNgha0DLHvZerxMwi2lOKTJrCEU77Jip9MTz+3OTrNWL5iX6tp/+LuG3
7BnAIo0hYHaz9lnPz+V4CoJ9Wu+74AjS8a59uD0JC4ftpefTeR0u5iD2ScdiafbJqPe6yDCF6DWV
PD9ZKUutrSe3h9vO0OvCmPdwEt+3VbnP2NPtkaxZ4K6NvAwMfSCw0MtvPvMkSMbfNrBQWbv2F+6U
UKN0QocA5ipVyJMex7GJ2i8k243xfugEx0h0d4hys6kfjWAtdbtqnDs8wmACnrr3sSHIU+ZXZohN
3t5l032t7obYAFXFngnSypAXnRFsQriKwduGfOC1d9SVrgayEHZWhhPLZ04kx8BBWOAzNtMP9ZE0
v25P8ZI3Uuj6KuCiAziEzz7qg1wXgwF7rdH9zqr8aYgyrxWZTejqhEoLG+3SFjehfYOG8DKJ0J94
AKSoCoCUKj60o39+lh6rr3wNxrQ2NO5o1n05jUUGc90XOUUv2jk5jb9Kwyz2GmpSjq1sX5SHVdT2
jC3jT5OLQfKJyEKT0qBOYRWvUyjWAFesHOUtKA9Cs1ijTloZIa+goYtFTtgAWyNkM1hcWhNDtvBR
X2N0W7p/Lsc0L+zFkRUqMboIYtjJKKp6qbwP+8jqx2572xfXzHABVCuGFc2a2YxCII64i7XCjL5u
21goVKL596/DK9zxO+qjNrazEQGsYLpXvcVP7CDabJ+/yedYNdeEWxbvvEuD3I4G1QfpknmRaijU
fWim+t6AlElwIq+zABgUfhV76QnIMOMhfbk91rX5nN3nYtlwbqZVVMEypV+9/iLR2izJ820bq8Pj
juhuTESBzL6hHimwUu+i2ewjiHVCIgpDyt+m3XCf2EphSp6+9txeOVAU7kDBra2GQwnbKdBjmSne
yRb6WVV0IQfOD0iHetpKjLSATVBlGSRsMynpH+ae6yn1xywyikZEI2IR4W1/B9HwJHZSaqM32o7i
81gemb9pW68cbaE8xYm3Mt3fMwzzBwC+C/QuoPz8i2YapsBImYx+nh5Kyh0gaoVijcTE2oJAKEZ3
JMo6k+9khbNiWZtn8/pkuzbN7ZxcD/QIdThwF6p74KGaKgO9yibpt1FyFIy7LD9U5VtOvUp7MRSz
gxa4kDuU/BLFDxVvFMUkQ/JgzKQWAXEgRBn1R730N1OXWFrxhCyJJLzN+XOjiM0aPHBN9T6ExGqa
uwBEs3KxoVIIUPm2k9EthfRFfainxCn0dx3cjUID0enRFaVNDI7HbKuUu1xgTtlvmeD58VZlk9kA
/aZ76uhV3TkZjj69UyATEcSBnbGfQbQPMnDcIarIABqa7tP4jkk2ilZAYxXokWZ3cbaNR5c0iFfZ
Swbcr7+JtY1uvOTFA22QEWD7dHxIR1MTE1uvNlp5hrh3lqCW3R0UdRcHD2p+EMDuo70a1KmmQ1Lt
c+iLl8lWyx+zxGP1h98/of+bGWet2+SqqY1eQu8Y9g/pwJ4TfdUycE13/eR2muREIMnO3kj9I9ci
a4JSE4KiRD2GuiWLzyw+C/kHHWvbQOcuApZGDTBdYL8q5V0t2Eb0JeWKJQc/yHjK4juhAOtoFQCn
AYS27sL9rDh/9kswyLpT87sprdg4EP8OaayuftaTzx76oWF56ECM2rA9KJSZMVhJ5wayU5N6K7Tl
oQlGT5HuoF5lklz39OQN5CNuFjmZUa/d999DJxBBAdKG1h6C7D7PupApgV8pYdvgDLDErbat3Aac
EpGZHmr0KJrknh615woCDfYZrUvjSuC2UFj4I2IlgzcF+FYANa6PhhIaJ20lwXx8SG3J6q3EYncV
SOHM17N6gGbN7qux6tfaWQOFLzRvXVvmNqaajygJ4VKbj8Had6RdaU6vQWlmCF2tR83RjoVTH8ZN
uNVsCHl7wmASO7DXboKF82FW8fq/CZivo4vrJuxqgCt6fIY08zTANPAOHg7jHk3qz8zEDWdrh8R8
M37ePpm+R0HXw+euua5I9JFoDdLygR1m74Xk1EVhtnRtfPP3c+ff1fi4m44kWV9qSgdUtZmdZIvu
QzfBOEu78xrH39eb1lpLKS1ALq7Hxt1wWQiu70bHnGYvpRlumVvK6HZH/tH+aI6n1FOsfmUbrY2S
i5pTWoE4enZjzdhRxfOHExU2txds6Ra9mEk0lXGeAu5dNalgI1aDT6JsJsK2RVybdf8xqIVtpMNH
00smaKYTEyz/1iiCiD/qHpJk7YX5h4bs/19Ug3C1K8NIpcLo8CkIBh+M0KQu28Z2cvLtz8Qb7OkR
t5qJMotZu7oJfWS3sXp7B/2n8+05+ebEBpVlCXrtf1heVb7g2gvhmBLJRxg1Vq6ENrMSh2utHVdx
zd/WF4b+cJKiQo4jnM8tG+mUFiqUFZB4A1eZysxCcKjk3h7N9xXmrHB7UurolA4A+1lVZOroekB8
Zuaxxzb+Od9Siw1mjuLVGvfp2ti4HcoA2daCMu4tIX9o4ifoWPWidXtk809c+Qs3MG5DImMp1KTF
wISYEJTgy+xVEqgaQ4VszI9aG6e/hTYeVvKYS94B8mhNBXBhFiXnvDSJwWzUTWmPcqBHwARGAEmv
9hJ9uz24700Qf0b31w730JtkCUoFAMBaBuI6G9gn1Qt20g/ozAYH/QzZq71yTLaKVWtrt+d8O36b
VxDhyDONJCiOuaULtMnojSgBg+sWu26rEfMVsG2HevU2dhClrRGOfn8HzkO9MMgtZBuUbVS1MKge
m0OEzLAHMd0H7b0HO26400+r6YhviQHOIHewQoqK9VoIg6UCWo/c6kB1YVaI1FxmrYpPfidsurb2
J7l1cRm3LM27kcDaYIt3utd95alZg37Qmt9nk6fe1QiMQqv5gDeNm7V7a3Ej4i0AaQAy9wzPf7+w
Pop5zqQp660oEz3SbQAnMXtFXXOaxW1BgQtEVxEUHPgigtroWmFgWhFstb9bj1iqIxzKXfHp32tO
hXTIKbsPXKg3rWyTRWcFnBqliznU4y8NNKC0garDLgpLX/KDaKeub6ef0hOarazyrv1csTdvu2+b
48Le/PeL6VQEKW3CMAeLpmROm6YxU5NakVcDM96DTQSvv5WZ/Y4/mN3nwuI8AxcWtdZP1UzACPX3
AIo7yFO7zBU6kH5BDwhs63cjmGgEyIuWm9/g938vdsJhjYd8Dlu/jRo9dCALhOotOm+vv6FKC8i1
0fkwSg+y+Ftfk5VYHuSFAe4IQINKnwUNzvJmUKHMmpulHFsx0R9ZC7rctjAsoUIpv0rNeJSRgg5N
4Lo+oAyyCYrYgjCKKak+ZBTKu77ot4lOTbGvzrrSIdUnRGsPjO9h/rwmF5/LHSBdAj5fIs23m7pV
3/uPycxVNzwXm8cCJIP6V+ZOvR3v6G6wRNUerNE+/2MEzPUn8LLLVJCHKlUwY+D5LMm70D7oEUR3
XiF9teKBi4s/k7DNWQ485rjFjzulBG4J59eEWhebitMwEG9lWy0eH2gXEKEWNivncE4+MA3P0/lE
BokNAInZqT25yh4s6eOPxgyeoOvoVZEVuZV72/CaXe69FvtVQqMGdo1I2srFdECV2gry0QnXeIiW
Z/HvCLlzuItHZWoCWNKN1yh6kSPn9kjmHcJvUaBcAHkBeABBKxeXaHURBn1QwiUDxauR9PDvoZrS
M09k6Slbg3ssjebSGncMZmoxhXUKa6Px2gYuBHr/hdNdGuAcQtUiZRBnA6p+lsWfzZqI7ey036Zr
pnbG6wdAnW+yv9JIqdpVvdVpn7Vi541XR25SO0Zg3V6Xxfj7D4n0/1rSuRdWPoAYVUtgKaKkg5pZ
iIxzEh+z4GfgJ24gUatkaWOzznjtIwCyQZnwQjogmRU9P/lpveLx35nFcHCAuwNyHbitEcVyMzsG
aO3oGL4n+Q0SCsNuACqqQRZ5AkgJCZGGrLxil7YY6PLQBwQ+ZCBouONDjqish2XdW4EPigHtUFCo
AYpOXtu3J/r7oYyWCxm0Q+g5Iup33dSxF6ch65AUHaGTESH3Ipg12OnoSdoZLsj6cq+GOKYb4/W+
07Ygk68tUMqvpYC+Odb8FeBlgTIxBTcLr1oJmZQ4E1v8dlrZIXRbcZgVbpjfF9UKfPZbYMcZmuf9
Ii7o9SAE6TaGO9CvAEIE6CWuP1emdM0Gt3ZqR/RGSDAY8tAcwJyz1V3qdZjWyGo2rRt4oVU4yJWC
hkiwY0fZEk935ONa59xC7gW5SAkhHpm5JMBOcT1WeZz8ngx6bQUv1ZfqiK053eE9hIqN5rBN/Koc
xd0a6/T3Zwkm+NIoF5NEijFE0my0+RoBdNUQ71WHCDxMtSu8V6dxc3uyl+b60hwXU4g6hB2FDubi
8VCLv9X5nbCyRdbmka+ItoUklfUEGy/FVj9qZvYgmCLyoodXYxedm6N4fPivBsXfSoPRJo00G5TG
baxsKfGEtXaTeV6uTvLrZVK4q2jMcs33U5jQzvQVPS02KpVP6/WmBdqEK3fgEY4DAVlVO87rs61y
UzygViK6qSs/YS84+XZ0Ia6kOyhigL/Vj9w1lYoF4s1r+/OVfLHfAzXw5Xp2xx5wufAgnxo3/gEY
8K7ZD4/dZqYC07AXyTbann4P99KdZE9O9OnDUdde7KtzMfvyxbeg1B1Tv8G3BC+tAyGUQ+wCI8Fc
w0kO8Wf9VrwIXnw6h8feir01nNdCnfN6JriTD2LfipLMKzHuVMf39NQ09qMjbkTz10Ey9a/kh/Cg
b9Zoxb+FPPAzyCzOt4syK1tyZ1AhlCNpRKRAtYh4aQOS4CBf6fdcOgIuTXAnTkBjMkxQHgWepdsU
RbCJsFvKdg21uHRF4XIieKprf3i4r1dPo2nT5A1aZPJe+UhCSEbXmTYcweb/2AMZ4jJFWrlIlvao
JiMHMZPKAR7MnW3y6Oug1pib0MDSmwanyVC9rnPCaRuGFNVFM1tjDvsWdcyr9dcij9PzS4WMbTe3
bOUvQV46qE2/d8w/TGoXrkR43yLv2RQKXcZcakIAzjmG1OpJ5M9dTihG7ZOgeVQzdAQLpfo09P5j
Szo7V8fn2+fq4h64NMq5Sk3KssoImlcgEHbfFb2tZvqXHk+Wob2PEKlOggjVUmyNfBRQ6qxPmkE8
oj2T1LcNudsxRXOLJHi8/VmLDnwxFdw6lyDC9/0MXyU2k+u31WnooYIaliujX5xxhFh4gVO0efGN
Q7Ieta0+YJ9kw7vayKYMuDyJQXZ2Pw2bWhPM26Na3C/QTgF3kIJ2JT7H1JBqIrGOUaXZj4YyVxfL
h2z6zTq6L5S1c35xbBfGuOusNNRAA/wTLBJ15ugs2ST1lhiWGu7rZivq4UpIsLhiF+a410AVVJFS
VZjKyffNvuudGICfIVojslobFXd5tYJKhM7HHhnQByHQjzCyBfIhxq+dvteEn7fXa3HvX4xpHvPF
7dQNRmVEYMWwcuRCEMPZZfMzGNg2BTDlv7PE3US1wKqIzL15KvudJ6C9k8ykfmKrlMLLqzTr9wCE
aaDp6npEEsictFg00ANIZRNUOadmAIqtTja3h7N4xeEA+48ZbpVK7DZFK3AxFE1CbD+PxM3YB9S5
bWXZF/5a4ZaHRTKp9RaDUesDBNBdqr11/bZoPFWwSv3HbWPLvoC0NNLfKg5qLi2iDGwyfAH+3UD4
VGjxSFJrk5aaGbI1paPFcaE3AwKcOlIwfENyqQ4i9VXMnhTFZqU+0vJVGyBvkT8mTLTENST60qmE
BnII/AEvCuQaP410AuVZiIZCVilmUp2qFhpfxcPYvVXyCrpraRKh3USRXoc8M9iKrt2PyYh7Y4au
wjyA6H1XBQgupTjyWKHcp0HcPN1esyU3nNnaNMUgCoFe2rW5mUJVzpqgtmgVO5kUnMZgcG+bWJg8
cNtiMBAtQ7WCX6tcCSp9iiGqYggPUXeMkS/WCltFO7y+lphb6DMFPF9B9gMavOBC4evJVY6bLEdN
3QpjwMKmL6MQbLGD2EM0uhHa4jWaiybpR5AqTI9MWeNjhqgK5ot7IYkgsUSzJnISqsKTPcW5no1o
loRsADpuUTCPwx9aMCaO2PRkMlMpSZ7QUNk7hAb5Voho9tXkump11M/PXaGHT36DICIYQVGXMKGB
ymKkoLtUFw49rbpT24g9JO2UHB5R0KT8GvSsfkvSgVpKLRZvgAfpoTWIhWD5aGX8JIKgPNalrp2q
1PCtrMzCDRjTh19Rq2b0NPhyuA20OU5LJ6L+BgcRckU0DaVtMQ2Q8AqmdDuRUMvsxkgU8McnYXxQ
CpAcmKAJU4gJYIg02uMALA4oGWXWm4maGxCAUSUZCtlTJodOLBYUSAKi1XhG9CE684jaOXhJdr87
CBzUZqjFIRLqcWtQy+8nth1FOuxjUcgOdZr1T3oyFS+1UD5LlN7DVLcZcqaBVJ5MEwBzmpFDg0+C
5lHlS9SNuj59b7VGtyaxSB9bkLZsgtoQIfcmoUbBBnABgW0xqgpHVpMeMOKMqJ6spNRRYxJvxZRJ
TiqicVilg7bDphEc1lVAdlVduVO6Tt+OhiR1IEIYQqfphLb5SvxWDHYyUAagns8KfVc1apQ7pVxp
dNeHg4TSAaYchc/Jx9HICISR0yopTDD+FWe5imIErwkuaj9UX7KiGs1GMAx36HzwJ5aaCup8ND+9
D2MMApI2BfTJlo1gAL147Mcu+iPjwiqLLji3U93o5zQdWnSVQlzylfVNtinkoRAtdcoSQAPE8SfR
ApCsVmJROJmQdM+jgTWzRearuTeVMmxKwJS9ykJS6js5KI0nRN7ZZmzaWkILW+nT44TagmHqSJDr
Gya2zWGQCo3twCcly/aI/3dYSaCXkxtgdjMpa8bOzJmhTWYbFcjw0D7v3JYx+SXKgsS36pSxnZAR
sikxXW6DWPsnamEyHkyJpDEzCfwnpaOi3Q2kOba0GVxwCEq7OmTlxhca40D7NJJgNUhiWyNNsGnS
Pn6sdH/aQigIDCrTgPa33G8iTwae1KyAgBnNQFH6wC5Srdt2VSKg8SYaRLucqPibRl0ATGYXIYbq
JMAM1WDwD1QQ0jPR8v6XMbWRMxpT8jD2ebNBb6z4KxSGojeHWJ/2CYt9OwsU+lDWItiSMrTlmxSj
dZWyS8DXLgTVe5ChGmJqWRH8kOIY1BpFVOj9vc9YtgMvuAB8DmnSB7mvjXMjlcF9BkbJH/1Yj5pL
Emp4Uy/5bDNpQn0Av62GW16JAidDv9BDV4C63e51IRUPDUmLRwVCa3tJUOPfuYII0ewnSJ5aslz3
jh4wiF2oid6h16hnEJSNy2anTtpoK1kWOwnQC+NKcPIddwHKCPzD09FAqpEQLtTqDS1T9BoCRyN2
hC1MuTUMmTVqhm2omoOr/Vkpf8kpCBVDnJutmew+xyC3WX5UyPB5+5b6nqvnPoYLyGpCijpI5os3
RdN595SxzI6192GgNurev/PyqwyUQ+gj5kQpOkIr7MoHLF0dl7PBBRmpKKQ6G/ABZR/vYtbabcls
gNJAPC6bgi9uZLlx1DS0M7DL6NR4/Vf25zwF4Cg6VbjIQxDKGHykuLrU6jMJZTusQ5ey+r1NX3My
9GbV5U6j5oGdFqFpFMNKJLIQ+KAeiaoa4l48/vhkPhh56QA2d5hvSnSRt5/YKruO7RiwyCsj/YZJ
mZf6wtT8KRePllxoJ61pQfsvFKUdGQ6JSweZTbMi1ti9qJE3QF9YWgn4F0JWEQVdPKElqgLCzk1v
QlLZB7sIYkjcgMrUv6A3aTNNRDcNpkEmLXkUxo/bA12KvCCx9Qc5j+f79/54QZjSFiajGo0rcolu
9NAShK2fWk3s3ba1EEiKqC4hqy7i6YJOk+s57VhYywVQ11ZIv4CHNbXGvm1gyT8uDczze7FoOAal
MtdhoG3KCCqucnZivf+WxtB+UllarpibdxsfyAGSBbJQBJKg3eCWC1yWuLzBOWex7lz1L2H8Gqgr
Hc2LU/bXBM/LEI7CWAg9TAx0sNWhtus19vGVQfDRPfMnuVclWGirT73btNrzv6DMoYB8KIjv57Pr
m1Y3BYnkCIAqHhBRCGrTFrd8iaqrKL4xqTh0YfMwQTGkKPs1gqWl/QQSVyCgwDohybyUdELTEeyj
EuSiatH0s0+SOYjWhHBy6vRpWKusLl4PuKdkkODjJQPB12v3E7JhFKQG5Tn1ndmNZKZ31at4Qvy0
zX9CjnL8p5VcHFHA8xsol4PnATvq2hxry7am89WYiE9l7qTTp6DtERf98z0FVKxIwdoBZWQ+ndqG
eNUSCv+I2V0NwLEP7naKEGKtB3Jp717a4fauUhhNHyUEo4GgCsm1TT2l4HQYrZSRlVLt0qZSoRyP
aGveuTwP1iBUvRKHcAuEG4dUnw5jsnaSL+0qFUUJ8GEiJ4BX8/XajB2RESrAFYRWC6CFxjS7HCIf
dBzgrLm9QH/ei/wxNCOW8UCXNUjHcjOHh0YpKOgagULN8IYnj5o5+wZKPLI17Qs3stSz76LV4RmV
d4jTmdWO/fM6iXj5AZzf9+hcSlNt/oC0NqNhx9ivZFW3dp6x/3+UEo+Mh84eBVM7jAgbdEGVzjFz
ms/a8r3UVbf5l/9U3/ev1fsarmup7IzBKTi+8FJHBZ9bSUWT24oJqG7Vlfk+bbTMjN5D0Qq255KY
0gbCJKtMWMtD/WuSW1AaTCBz8jFUYnVbcRO0tnrfNaYBJSrhh7qRH+OddBLuyWatdrsYbasgAUMC
E8BCgy+qSkoxhrTx0cTnDQfpGXmy2I48fwNEgQeZ7tKMzpXX719ue/DifrywOv/94toexbQFn5KA
pUVDJAidfGml4X92wO++83dYXNg86R1exQEMVAcWmt0+/s1eoPVdmOLP2yNZvAIuJ3A+5S6Gwpha
J5GMCczQg3hq3v6HtCvrjRtXur9IgHaJr5TUm7vt9m7nRYidRPu+69d/R8GdiZrm18TNHczDAB50
qchisVjLOTnoxiXgPG6MLUHTXPJ6XR7XzaxWjjHOIAyivp0gLgB2IBqeqF4NNB2erkv52jOFm2at
FWOQeB+XltJDTOtmt5hWBP3hG8a35b3/KG++N7tIoBYHYOBSIONRdBNTwb0Fgdon8EWz0yw76kC7
t+YpmF1NpB4v1kcWdenWA4ya/LuTabVpABFRYquCeQCVuX1rtmjr/2md7DvjYIjsg3fLgfcCq7kE
+HjEXNpHEzcVmdFa6yCn9qA99i6AF9tj/Gbvwwdd97obe9N+j7dEcEdwD/ZaLmOXUW5qSYBiKLqy
Ey98yd1opEgqjA+AizUc9Vb/BupbeRueRIMnXNsBjQaa3JB5w3AuY6JmFFVhkZgL/aJc7Zo8QUbe
aCcMAYextEfrNtSfK1S7Ss3I4FdtPX6cK7l5LgZLcf1MGXeFNuensi7lwrtu2DrHL6y/jbHrdrbr
HB2c8At5DxaIcV9Iw+a6CK4pI82Lfn+87FSc1csdrzABrg22hbhm1pH90x6V6n1Qw12S9U6Zo68A
6DilfN8boSBbwVfuX8FsRzLM3W6iCQvvx8oG8xWbXEm3AuW45vxHOcKUBkITOb8phXLDoTwqPxqk
X3BNys92SIOfR+k0f09/oQdfVAHm+fPVmhKmKNvORaiUpgGOzVx+aUt1F/jNdrbQ/WaBnympAseu
zHNT6u/X9eW527VcJhmFCUD0/MhY0kw6V+lHJR2s8vm6CO6KYo4e4Rx6r7UvQX01jbblY0XBsmYh
f2ncmYC3ld+uS+HaxkoKY/hdJOlJMS37Fv2wy30nQujlRk2oXMp4nCy4X2yIDcSNQY4CRE3aHZRw
qopat/K5cs3PakP23W4Uld+4GuGJibge+RMs3eUxm80cYXiBG6NXXwAGl8iCc8zdeoAXArFcBVsb
W/KtAW1sjSoU6uoCWKgYsq/u+1kWFLD5UixLtgnedEilXWoxDCE84QAtpuahGLxqOteJ4NXIFYGq
F94ly/AIa2CBYrd9O+Cyq6bfb/FbUOzQeGj+xo5XYhgLs+cMv7vc4FW8N/QEaPw73XyRM8HTg3tc
VmKYBSOpjNT8cp9OExAcj4m17yQ3ET0Clo9l48elUvifNdOZnnGM3+VzGkCKajkzOHfrb6nlEmUP
qEeM/Fw/mvwLE89GZZmUBzzKsoGraERKjV4fqhDwot/tzqt6bzzYOdW26SFyba8H0FPv9rmjCXwb
/8iu5C5LvZKr5HWsmPUi9zBsrTvpAe+5UwGQrFPrtU773u2uK8rdOuA44R+0iQNL+VKeLnfmqDUR
Rp2VYzSDfStO9nH9A5ySgnI5Nyi3/khit89AecfGPYztm5yu3NjmjVG+KtNrmO+THCOjxb6N7zOM
CoFF/LqO/LhrJZpxS1qtDBaGYgE/+gnaLvIaPioP2SkJaL4bwWTkJJITnuSbwpVFc6Ncm11JZu7I
HrWJoM2B6JqEaCx8yNqj1r2MHeAsjmMlhK/jehXwQCK+AwyxzY41ynHYDHUFPRvLbU7ywUeR7DB7
09naljsUG08aCDnu1AfB8i7L9+VgEuRHl8FcJM0ZG9KKvEqMGTbbuv0rfD/1H4P9e3giYIEXiOKu
5x9RrBHFg00Cf4aG5Vvnmdvq1vhIfhan6W6s6bTRN8Y52cjfgveQCvMBS1hxRUs2R69Ng1Z0i5a9
q1CwVG/TG+s2370/+05xIzQcvs2uNGUsB+PUbVr/XtQNocru3DvRqaeWoz0Aq9axjukp+xC1MC+v
gGsqspEViGXNHIQPC3JnLd0k8rkeMIOPpifv+j7yDRWZTMzgmihgMd4V7+M4i31sY0RAwaMrdCAf
fbi/LoQbjCzp0v8IYVxpYtZtR2I4HAlorsr4gCrldQG85VpamxQVjUZA8mfcSlL2WWYHONwzqjXt
BOTkID0VI4bRy2abW7WgCsFz1WtxjEUErQbmgBLiutinqR5suvoklZtMxNbCa6NF2PtHL8YM1HqM
g0jFwo0bbR9j7HRn0NEdbwbMg9+gg9D41t1I4PjO70U4AkLRy56urj9A/aXIqEO0vjU+0SNQgPwt
8Yin39WlQ+51cBcF+9nzvVz0mhFtJmOSsl23WpdhdYn9PQsP4GaaUrQ97Lp4c91qeLa/Xl3GLEk3
GEPbQpCBHkxAExXhVgVU83UhvKEWBYOjy2glOju+ktI0WWe3Swxb5V4gFWiBuQnS11rfpz7t4hs5
fJB0OpYgTzrG6lOSO34oSPfxFnT9BYsrX22l7IM6cliymG12l06P6CCg6GJB0ZWSOBKoy1tTdPLg
pC+FH0D3XsqygH0z2yNCw2i6U6UfVbbRRGVTkQjGMqW66VVpETEVyn0eIwFm+pu2Lx3BxvEu07Uq
jB0mfZ6VXQ45LdmS9HsneeCZDYpfmgHS0dwNJycDrLJo8pNzr8JMNFXGLDPmPtmRpHkcUsTdkKrU
FVWUj75raJZRXXkcffTgdYIzwHFlF+IYV9YXUQrsSzx/tKA+V3nu6m286cHdgcedYEE5t8CFKMY0
ZrwW7cFcXlp95tVtcgByuHd9z0TaMKZR95KlTS1E9NndrLxOyqM9P+Z/8WSEIqapgWACBCvsuEg1
6MQsloBgHB7RhGNE+1yEs85Lk61lsAMiitT6eVviXp7s1AVxi0uCjGKq9L21CqoGlddGsztH466K
pvvri8h7cV3IZm7TSVVHYgyQLetvcekNySEtd0X0MldeEz4Hxq7VAF+4H0pXl+81EVYHx1tdSGcs
MgFmuV6NWN0sAICd/KMG1lISBtQvZMDn9QKLEUljjZKkYZosr66OnBXtp97Hjp33VM5u0MspWNfl
y5mgDjlPhG4LT6wO/pNL36jFpdrbPjQzJoTLlXSUUdod2uBcxSHKvP57kaPVtFUeUO26s3XgISVv
1z9hcVnXvoC5CYrMloiSQNt4RGeSbQ8KGtxqxbGUSsTzyF3YlbLMUwTj1lkn51C2i4ybUAo2pW4c
NNLTRE1B/fjjbxRD88lCU4sJZ2Yb5WAO01yBYka11wELVKBpcXtdBF+hPyIY3wKg3sqXRohQ0BE6
WuCtmJFvPSb9Nk5erovin0AA3v+jzrKPqxtbUcNBHRUEX9MBhTP/pGyak/0DlZhznlLjoO/Se9Gt
qnLd89KFDdQB8NmxqO5EGROljyCzfeq82AVW9g4NsFJAgRe5s4CvlLmjl21KGh7MW/zhCNu90c5i
QKLFMr4a6Z8PYRxAlcAshxQfYtylzktyk4YUVCFq69pHdKU70+574pYVlZ7yZ20fCkJ77vW7WgXW
kNDrG9UGdnlKdwAhkLWb1nd04GcC0soUsczwYkN4hD+qMjZVjHVChmJZ803pgm9p+9aMTr+LXfKg
PLReuIB6ihCX+MZlg0RQxQADAd3FpXFhdatBlUE9M5ombTBTVZhLJ/QM7Jr+lBoNNTCPpwIB1IwC
J1VUWqiJ2xmfGFUQvAu5R2r1JcxOh6EyNgB1hY/AoNxw0kkOqk3MSNfuEAriHA7oJmKqlSxmYyO7
TEplgtbghj+eUJXpz/G53ZlPeEgl1FxgkjbdD8m9jzG1e/04i9RkdllWB9KaIURLFroWTAzbtIlb
1x2N+5/hoNPr0vihw0pTxnmUMShajBLiJul1DA3agY7cAjQrKDf1J2KegZZDo0qgIzfysjVbAa4q
yg3sFIk0q2ZX1BDqdwmdkK63zfIeuBIKOBuu67d8/hf3sJK0fMnKNxpGBQrMhTkpQOEpAnhFj0qt
JXADfCEgfgO2lY2ZFOb2iuymTQw5A4Rji1DYLjdxY29CWQQKwl+1f8WwUV7SjNKcWBAD8qdYcnP/
nDTuQAQlDpEU9sAbox6OaY4VS3bG9Ksl5zh3AzILNkYkhjnNNmYZJgUscg7CnHYvN9Gn1OfVa57E
P5VeC//K4P4sHXOes7S1SeJj6fzklzl5JHoym0MabK4bG/dSJKjXLUT06PNe7GRtbFZjk3CCg06D
UPP00gxcfYpEDoK7cispy99XUqKFVqEEcD4ezTZa1e2tmjuZLzkGhk+u68O93oiOPBlAYDTABFxK
KtIs0pTF45pWiWsN7XiOn30HIm5A7iRMvf5v0phwc9a7EHUIWMRYtzea3wNVvgSaYNkrmNLS5Ima
gxnRjJDib0xxpSZzfLsEmOzg+QB92/RYZmAQxaBGPm9ToBld15AXqyiyTBYEIQ3T9cx66hYAYfMI
RysHc5rZWl5RRHRSga2NQpg8N25mg/5DS3fXxfK2EVBCYDfEzBzQmxjjryI9SJQaxt+OtyRzwvox
UPZB9hGWE61jEccg90ZZi2MusCJv1V7uIc4KZYy13Fp5TAt552tnY3iOog3go/PkL2xnLZM5eX1J
TD1NITNoC8fS9znA9UbjFmGJbN3boq7v3/Vw9lZRsJYW4iLQwbKjFOOo47lvFEg6Rs8YMdcAuCWh
GhbQWDsqauYQ5Ohs1wpELdncuGQtmD37Q+WbUgnBvZ8vldTY/l6Uz0v3lZTOrl3hfGjSfmoT2pkl
ZgRrtzC6bZ8B7xSjYoR0Gx9sIXKubUxJF1g37xZcfxtj3W3VBLkmwbpnVB9U/yE33+JRIIMXHKEN
HphYaIlHjyUjo65rzCRPkCGFANqYCNLJTTj06BFOOw9DTregSBpE5Azc87MSyjimPrNmeQxKhEhW
8RyPqO+GnVtiEjOKig2aXp1exyxs9V7K0U1s/NKS+QSY/FSWqGb1bm5Mrq7NxxpURtfPNd8MVx/G
OC7ZDLqxB8Sao6GM1kivarfr+206feoGAGwGLyhPFkZ8uv11udyNVtAtjcQt8NfYpna0p4whRk6x
HmO+M6x2p9oBetOEbTCczsLfjTzwWWih/5IdxvRfhlF4HOq+nhy/Tx1QYnst8EAM4C4A3vFJDwu3
tzAdCKK/6yrybvKlh+gf0YwP0wfkWsniwzqzP0RVtdcM0WXAX8U/IhiXlQ9q0pUJNo9g0nKsdbiQ
hJaoqV3XhO8yVqowLmMwc4B7TlClqmnrJrtm2/2KdpKTHetdvstt56w+YkQKna9OtxPVpERKMue1
zDGplCI36UTJ6DYElCZm4w2TqE+Se7GudGROKDplOqtZLlY72hvzxi4eQNaZAL6pc2t514nweERa
seeuJVpdLEuaKm4znEzzaI4/rm+bwADZ0aU49gdSLuGxBOos7U4YRHJ/H0DDBkD9MN7DthxojY5g
dV5UyO/a+rES9cxyfeaCYgw8AMyqsaGOmfWFlTbwEa2cHIcEL2YlfjTKJxN8K7WZ3vSjCN9vMaUv
d/JKImMDVWbKFTgTEaxOe7PAc/ZcSTuj+OG3ggcSd/dXgpjdH4gcoP0PgkL7rgNXrQ6m5LERHFuu
NpjRBEzF0jDHXnTJMEuxrlVwQAOutywd9/KUFjSU3+SpctpZ3l23t8ULfFk9Gy3GCvoNkflgvJHe
Fb5fZIAlDu1do7/aimsCZ1LExMW1CnS4IPS1wGfCtvNKhZ8FeOovr/HUrYGzGqcV7m5M2Qe7PKxB
7CN4wXCX8Y9Ato03bIsyygYIrIqtrd7WtdcWP2X7STEFd6JIEPNqDiS7CsZq0UyqENq7EyYYkg9V
ccgsqM/+5o1ktwqjpgvlNA4vniaXr7LMmgLAC7cI+TC27cgH82Ci4m+CPHkXUWTM98Zp2NzGh/cz
0LGc7u2xuenc9MbYVpucYsmd0hH536+Q1zYCqz/fxPb3lPJQ15qJQdj57k3ygoO2a2+K+/RVO5U3
8238GqH4f4+RfONc3QTuFCA4F0SG3EQlAEGAZI0pLryvmB1I6jLXMtKh+zNE1k4DyUboDiW4NVov
pslZA1FYKOif5EEHYtb4j0wmiTGlfl+DBrhxPoIZ7IPjq3yezvJb5b7njuVOAMUHbupBv8Gq7wyB
xfE6jS6EM8+6gWgxIXkPhQ/FTt8WHiq+yVYCl8hwNrZ4xh7TW1sI3ciNJ9Y6M6FRgOetXyYQK+1m
t/IMWhwScG85zeexetLvbICnmidglbgqQNyvOylu1WEtm/FS7YTG6EnDemt3ymamLxb6oz8eTNot
8PEH+SzfEUfbAh6DJq+P3QYRuqiZ9SsBwmLpqy1nwqk+b+vB9PEJ6glYGaHbeg8zHTeS8/vo5Zvs
rdxaB80TITby191S8YbHyMCCwXN57Mden5qgx7pbNIZpNcj3d7R/08BGZWFOsbyJJ9DJgKwx2wDs
Q/Ty5MUL2ko6u+tNSirLhnRfBURd76lE1LrLk4BWViyubAGWkuW5KqU0gjkDcQUtBs5cAiBDNIzL
XULAFuHBjuVTdHZ+CODhQxzJEIGEPiBIdnDS7Qcs5+Yzfynpz2AfPE1gQwIt7IstWkDeBbuWzdiN
3ijarPiQTZLeCQAgjZ4QpA6kQRA4/D9KwkJsgDQRm6UdBg442JBnCNIALPwJ5i5UxrLvGOwADQnK
gbUTOb1TvCNBMlCQqIm8Ei860lES/Ec8YyhDFUWZOS5rPFHjc3xLTnFNtdIJUCantpN81/DQyO5+
XPcM3KQThgigMcC5MT6+3M+rpGjc9rFfDRqWV3mxUtTCf5oWUG2fEvUlNtwwOfSiygn3zluLZAJO
C5NJYR9DJLiIkvseiK3WHfBEbsp9shsMagKG6xa82r0TY/BzfPlNNxM+o2J1XfXlumfCAdDTLWwl
yNHivcrce37dZCCrzEoU6J6LwiHZXalvkVO0MUbUVXe2KDLlbDAy22hNIxa4Db4UBFV1snNTqWpH
rrJ+i8Y/tBv5cY+HUCpqueO4BGCsaqhsI9GGGWJmU9OojHrg6wGEjsgbu5y+z7osiKa42qxEMJsI
Gl+E2gZEKE1F22J22+Gun7bXt4hz9m1cG7KFlIIMfENmi8yqi7WohJBZQyo0ALYi1Ek26OG4Lod3
CiAIiTELb4Zl3vryFARKpjVAywLmrnIYER6iGabXt5pPgameY+IiPZXh43WZvD1CfQ3HDpiiwFFg
dAPMbxknfVc7jZ1tcr/cp5aI14KX54Jaf2QwYdZshMAfSSAjKQGTKnt4fjtFvmB7berWnYExNbth
uwmD/76uh/EKFagUGLHAg4W5ckuSlxGxh9rRplvf/xmNj0X36/rycU0DszEK9gzdYWxuXga9Vz6h
g85pQVVKFBpon1Ya44Z9uS6HZ+f2Sg7jlsM8AspUCzlF6STard7dKq1zXQRvUgSoEKqJtDimVTEA
f2l9khWloy8v1pcV93PslzsfgMX1rHUOsPCD3YTR/G0tl/mxUMJ9TbR3MmBoOJ+D7OH6p/wuIDNO
EZ8CsvOFowE3PbNzip5rvpKMtdOnYwCGKmI1L0MRBmcrHUsMk+QAjIuHEngEmIlL3L7J7dswCU1c
moBkc+DQ8h1+vNjmiQV00gpxyRFw5YNFa2DaFjSa53NAApTGpXLcRkVbHUFZ0j6DRtSsMUNegj9J
DozonI+68SOwE/LaTirqnONkvURkUEo31KPuPvITBQZc01EdYxCwqvEd2D6RsvLLyaZqBX6kIpmK
X0Mo4dEErBbZC3SinZW8wsu5Ujr1oAI+WNSXy0PFAN3oMgCDCxXTt8uls7pOB6ldoLvBUJsDx9Qu
nrHEmMMHExCZd42tUG0C6l4cfQTGL7lqH+1JpaEK6gIDFUkDaK5oVcvrb4kKoK9m2JWFgmpaL8jL
c0wauB0yHCrgKDHryZhbirkWuTKwx2ob3QzojCiK8TBar9dNiXO9XkhZDvBqJaLZzjuAodUOacrh
Vg/1OqShnWgNlc1o3st5kzwkMtkGlp855TgIJmc4/oEAFhX3O/IlgNBgXB/wgGI5l+D2WgwaFlPv
6MOjZntTI5CzXKXMgbmQwxwYybe1acxwq9t14FnzpiCJO+N9NzwCjlEQsXA2DocTqCDIA8lfI1RQ
YxSBbMMXoW32mCr1Vpbyox8Ef3G1w3ztBckcTCVs9GCMAZh94hk47Z11VwK5fEL7JjX0UJAP5N26
BPgxyMXIsg2cdmbt5koZeitbfDiZTA/s6Ki4TWblVlZfPdYBAuE5KFRHTUE3atpN7qloFH+6bqYi
O2H8e46OgL5NaqwpyKY7MtKwBMK3V4nYkLlyAMCKnlQMC+vsNFUXkFZTG9gJiKndIndr41TqNpip
BU99nj2ihwLzz2iaXt4Tl8cu9McyBYFA7dQF0p/aY1wmoJre9MPzGEyb/37t1rLYM+aHeFtPkCWR
A6m3Rtie5OCYWtL+L+SgXoYHCtKfADq+1CnucWPNAewkClX7flLxFDAksKMQE2jHs2nkz9flcUIz
AsQwPA3QvAekd8ZB5mMSAZB0cV1ZgLYCjDEOosQf5yhfiFjMZeUd+1avyERwTwxV4YBNdEOUyW37
5i9cPWBNgSaBKAwAYczKBZGtFNNylPX6o84wHek/xtLP66vFG+GFLn+EMGaQBaHRxIsZVNbvOhJA
usbkLZf3ivKsgRIZQOglmHrb2w4THiLbWN4ZrP9FMRPvA8vCOAx7ruZQSvMkhYaz2VBL3w0NiKWC
2wTJ3dBtgKp7XVnerabgnQAIRFXGDc/c71lfSe1ULyYPhkE/1rfKOH5Dj8hNEfRHXc8dedb3hja8
XBfLs0gVKIa/0VsUuMpLcyn9QAKYCbSMx2bbqsWtZvzFgw739R8RjCNM+zgDbS5EGHJ038vZQxyC
iBHjD9c14Rk+dmuBL0R8abBQ7MjFJbPV5Xg31gQN5PNGLec9ySaBGItnF3jRIbpZ2Oc1dsUqCxlm
VS9qpwuVqqApwYYBhdkYXDlLamPTh4a5sftqfLS7sr8t0zRxU9CT4H+S8JE0kqN2opYcNkCgGtvK
ou1YY2DaqKXJqcM4ORtSqp2AUYy6bJH6d2obhyP1ZXk8+r01H/TYz17HWY0DWhG/em19AiqHUMla
2pptdByaer4n+lA+NTGZDz1699y+LWebIg8EPLUCTEMBEkBlHDt4/mCaDBjr/admpEHvFWpR7KQc
xG3BGPpne1Ar3JOqNWxSfcwdo9T7rVaNJKZqY6NcHYbnuteijaxU/l7K/X1SSOrekgxPKWdQbJfW
BLLKkqDtjkx3RJXnrW5I+tGo8HqkYdoVmaflCeZQRgzMgnFD13bT3MwvU20qGR2suDxrM+r9FMjT
rU8nAMV7gPDrn8Z0VLZdlYGOJ4gU4OlGJnqoEDb5gpPJjSZsENotRQxwMrMPapVITZ5aiPgW6rBj
5FflbTfU7V5HdvYFrXo+8PhBJOqW0mjfKnYX50BDnnpB8MS/55FOQrYCPoKFWa/6CfDE5fKWQ06p
737VgKzWDW/0f10/RyI5jNOtC4zNaRbiFkVNN8SsjrLhv8SpfRjILAIAFslivE+QVVMDuB24BuJ/
mHhH0QBNRE2d2nQorIfrivFc3XobGcVSFMvKwcA2QpHjmFjgTegEaSWeE7dNFWk/VLs0lcW6GPBm
bHSke9FOqIBrNERuqQzwOCk3Ulp8FHIB8CJ7X5qiWjEvNrMJMnIK3iMAdFn+vrr0CQGjk7bEgLly
VCOnwNSHCirtON2hDig4Drw9W8ti8nMZOM8zq8cyllYFYPYuzTagX3lq06p+aIik/Y9mz9wek6YQ
sDtiSSW8f7KA1mbileqTH4r04u0dEB/+PV9MbFaoU5J2OgQloAS2utEDSw6VycusobQTJeesLunU
VIKEFt+5rLaOufcj3ANSV2A5wzkFhhnon+kwSUc7in4mYXqarLB0ASSee3IO0PbKGmrBeefdm/gB
QNdj7MpAavfSdooJKPZpiw9Qqh4JDY0sZcvhw5ca0awe7+ZcvZx/j6yvrFQfK4zK6LBSovsgEu57
h1SYT2w19GYiLa/LmJitDcCvXz/3vMOxFssYbFyUha8t6fGqtpZCWWS5eoKMSI4kbL+5LovnY9ay
mN3M67ox4iU5AIIgmubY0HJ3XQJ/u/6kH5YWvdUiAjZOamLIcSL71gxbOgw3dfJxXQbviK+0YK8a
u5PJ7LdYsSD/FdVgOw0xRCQHd23Vi7BslnfCZZSNDmiQvuBfDDShRHWpzuTPVm02ETCnA08qF5YC
msXITmpvlUyJdJyLZ4Dwk140RfV1GS/lMu+XfAoVtStiyPVnQFpIFDToTmIJfKVICnPlSFaaz8VC
jVJNnmGgV7/fhP7P65vFycVDFQ3PSfBOoPzDXjpBRfQknyCkix+DeSsPz7OxTcCE5wfbLNpIzUcd
Pkcid/n1MF9KXWxoZYe6pBZNPUKq33yPqpdIiV29v5H6vZY8JoaICYu7kCsdmQsuBV8zsjyQJknv
kfapJ4TOlvc/LiTjKKaxiAN/YQOIy3u/u1PJ7SgXtCsOEx58QUsRn8IFJyCauS74q4NalhJ3gAkn
jDrRovxqKcuQpOncZugjqP3tPI5OFoWIMIPb2pq+W00m8FFfTzfIBMFOhLcLmuVRBbsUB74XozAa
dCsV5NZPMK5nbRP1HKcCJ/L1Pr0Uw8R23QCuSX2GmGDOd2mLbtq+o7VmgxdQpR3oTfLxTlZEkPk8
Q1krx4QLGCkKyNAtUtV30v1S24NKnq5vl2j9mO2K0CvRqApEdAtNGp41wHq31fcx128a5eG6LK46
6Gw2dBsQ7PDJl3uVW5ig6HU0eQyj4ckKgnDdeK8jUXWBqxJAp/BIXxgm2cRs2RbxpHQQY8ih6ow2
OXel/gt8TdtsHLfXVeJYO1oRQAyuI97QQABzqVIdR3qVL3lRw97dqQCjGfpbLUrpdSlfL2J0rqyk
LBqvzlQ+6cDUXKrIab0r55bW1bfrAjjmDQHojJFRiFTRDn8pYDKnaEr85emCkb8sBn2zom+K7mkG
XZrsS59hk9HG9gX9bRyvi1SvitEojM9g4oyxBwKuJAB94BFYWcYml306mvq9BXKSOD+2x9KI769r
yTGMC3msSwwwNAymIUTf/QbdK3FT7NJsPzeJQC9OryD2a6UYGziFppk2mCBBFLovkehSndbcJmAE
Iy/IPahA90mT3RhvjbmjbWdTWReNP3KO2voLLCYSkeTRGEoVXzBNp3SaqGrvknx3fTk50f6FmmzC
OQs6m8zL/iXS5Plg/tFjsvQqHxuMgSVW7HXwJqEyPBZABRUcif9HOLGBTYhOBHQVX5os0mPzNKgo
2muIeQykDyR7k0avuf7YANfIt/YYjaDATb6uM/egYMDuH6mMyUplqg6yhRy71W2UwM1VVICbjVxt
UbQtMSApRLfkb+QfgYzNDr6WZ9IMNevmVNl3ZHSqUZD95i4lUpoKQNcw84QU9eVSTrrll0GJPgQF
2bxbzH+OrlxNvucrGmAW0KVANWAJo9tDjVHfmk00fRSicRWOi1OR7QQyFZr6DYWdBW0seFGkrNDt
JEtAva3coDF6webx1hIFC1kHNS3IJdgGgswENR/acZaXwIR4EqnA+TYsvl+3EN6NsBbC2KWUopNq
7pfSNpCOkeBP1a2MRmnLGYRjgiJRzL61MqlBMQZ9zNEL0KRd3kfGa1g+ju2WjAkdSi9NTmH6ASb5
udsNGHDSMFPmqtb7dZV5fnWtMmOjbQSGF4ASwq+iEFRqL7k8uQg/UVAb/2YHDfDVaAtPEabDLi01
AZyxEVYqNNYMIG5tMNzqlKKmfk7nM+reKylM2BWSMkz1FFJiI3OVxh2nD1s+9PJNWG194wbF2I2v
HqPkpFjO2L0byS9//gDZ1vVVXVaNeUxefAUTWkylLA9tp8DBRZ41YTsLp6sM2oYWMCm8WhL113BP
B8DvTRSpQAHFDk+gqAi6Ogvy5pmUbtoY8xYv3e9Ga4gekhrnsIO/C12FQNBdQKiZ+zGNqzApQyyw
ARw/8I27Bm0ousvByoAy7H4Gg8jgRYcupumvegfmz2P8+hNUPXfqbeQqW1yYr4DtOcq70r2+5vw1
+PfDWAgEsx6qbhzwYZX9mPgh1eZ9IsoB8k4timKgF1j6Lr6MRs0ampLSXEOnWf1SyfAR8a6dDsbs
KaoI0oW3zmtRjC+KJuDozBrUaRtPthMnUTXBgRRJYFxQVoGjMZkhocgm2igVTTTBlnBvp7USjHeJ
QSkY6T1ERACrrm9C3Ruy76G8i8HIIB385qiMgjQmzwqQeV4YARbadPY+BKVMNsXKYgX6Rra9KjoS
kQjOaAeaD1TUH5cmFTS0MacbvK14ncSwAuBoHppNsyXEbT6j7evkdoA1ylzf8SnonDKLNrvCkwR3
Ps9lr8UzliEVaKOaFhUjpPdk+GlE35Z+iOa/kYP3xALODXh2dqrANgc5biKoOY0YMnT1+MMs7gz1
8b8/tsur5R8pi5Wu3keyKg0EAMRw2OhiMqWdGZROIwIn5BTw0ewA2h1gJAHPGP99KWVQ087qwaIE
KNDsVpK39ThS+8UPXrqZakZxk5BzBvm6vSEpekgFJ40nXgUiPIboAEGPjjQmyZdOZhCiTQGTIeNd
ow/uaN1b4asxfqr5E4bCwtltzIONQ6HdqSIIC84xV1UdaLYo1S08Y4zsDuXbdiImUn9lD2KeydgY
mIu+vomc+w6lVxSjca2jfYsdSZQHxUxq8M05RmjTOfLmWae1/QsUrQ3GzyNbcL1yTsCFOMatmCFY
g6MFN1Ea4g1Yz08aeAPqHjG9Me6ua/b72mCu8mXuBFgOYLfG+ABz34U2ymg+wbTtcMCM5WZwfCCa
GUASdLtDsQXK30wL78N2K2o89A6AttDTH7ifmZscNUem1ruo5Zm31qsPYu85iaT6MC9YKHMHBvaf
qMu4cKchhjb6AGQu0188iLEAOlDAVXQJgx398uj0gVHoVg55yoKRjeFw3YXWn81buCMJfR8yWlgU
PJCCdV9+9uu6/xHL+AUVxXwYLcS+gFtQpkFFuy1GGKi/18/Rcd6h4esGQB4g7yLfkGHO6HeyB2MS
wKk0Gmyaj9ulYX8DcADv+ofxIkysh2UunVOweJs5T0EbAfHex4f5z9KmPAZu+9lV1Hb9Y+ApNUVt
jiI+2Ivgf3nHeC1WvdwGP0glZdYgNmgwPaKBAfv1umK/2Zi+rvgfxZiN1uTB6CsLEsbP3tV2uhfd
FrfxW/McOf6jUVPY9aP+hh5xWn7T3UPoJfTX//gJzKZnZWIEaYDRc1Q6aQceOuWou8XzOTt9vpcn
Yzu8gkedfpdcmxrudCMCluX0NqOlf7W3zM1O1CAwyLLI0u403mW/bKfYGebO3n++FVs5pn5OpW/6
o/1Ittb9RH9cV58DlX0pnrnZgfSgxnoE9Y27O9sxt/2H4o60oMH9p4LR3NbTnHqkoh5VTsiEOQYU
7CEc73jWw5EEtNfZvIDn+V5Tbgw1QnY8xcyQW4Aprz1JwQGVLxl4pgBy/RaF3igq83HvR83C4LwM
xFZZZV/3U2mVpjVg3ecWD1+t/T/mvmy5blzJ9ldO1DuqSXDu6OqI5rAHzbJkyfYLQ5ZlcJ5AcPqb
+y33x3rRp06ZG+LZvOWnGxX14JCtJIBEAsjMtZabKrqLoOzp9V7TjqUzY5WYUN28uJnsm2rrbbp2
oICuR8f40U8FWP3p5iIDnUpdwH5vXNqJz5Jj4aAvcgtpsWVG2sM9uEwpn8ngQoIQVpdXVDVfSRN9
UNtw4x5MV54qVEOXvgkue+hXyl1oERhTVWP2Jec2hIpDtA/v7SA7Do9AuO+1Q3c5fCDXxfcH4xvy
NTscJTsObOzg8eetXbUeMRefIg27SbjVM4LZTYH78yHNxvFsTHY5JGxgEJ2G1O32ym66sI4bG2pO
lcohDXce9LmCOR1QD2k/D6OqRKoO1jWnHb3JGvaEOl7bYGmHfHIjUIsjwQrWMi2gvN84wdYCNlLj
OvwKr+R3pYyMNFpdj9hWlF2HylsXfjg/uLVtawIXBJgDkCPv6OCV0XB6Nh+QNEKHssuq0mK7QWWA
yPIcvM7nra2509KadOVKWM3HeoC1rG1BoWXuWq4Fow2hlVh3x2gjK7U6dxgaCvFQhgI67nQ/cktl
vejBZWW3sY+K8tWgZBuvm7VEP/BIAHChUP0jg3pqgyXlCJla0DKUJfgROsgShJrrNHaQhuVlVxQX
IWSTiR4frEZ3Jy68Us2QCNQ8YOu2NutaYEDbAfp7EYKsdzUc2uVMA1AO7G/EDqoB3KJOeJmP2X4I
h4Oa0V1RZDurf1BLEyA3SBaJ8VhQ1a3tCo0qyRW4QryIlEchekTxL0nxkqKoZYgKdGpo3YltaH60
GQqsv8DoBrVFFICQVTd0nCDSDkt1CkpmBV+u1p+s/kp1XNp+ruy9iO6Myh2KS1PZQrWugMlObUrH
pBkajaJw2GQ8dWM0R4FbDLjpAPxmO6W8HZxrNctcR9x3xk78QmrvZMCSa0ZZCDjWCOOiJx9bDpJX
+5GrIJIA2HUIa1cfv57feau3guUUy1uvsA0+tPNwAXSwkaeJis8pkoqm7pvMdPva15qDwhJX0/F0
bt1M2cfEK7K3fry0nLeNr1m7ly+/RnoPoX6SMYAvQOGXcN8Zrlqiuanh0yGYwjSwQnD/f1JI7hbp
c529Efthw/5aSLeQgDPnhnwUbaVbqgG6wjqiAvNPHxvchvToCS9oSo+G6TbWDr15VrJVw117ci1t
StdSPVbVatA7iDBlD1G3s+OLkZiuo+26oQJodyMyrYRaBzBqcPAj8YLqmrSlACWKCshfQKmQZ25L
nIe6sb0Y0Dk7/tJVWwXPeb2kI/LEmrSZmlBtTBaj58MpGJzmGvKIYWj5pfkh7SE7ya91beNUXreI
/LOFXj80C0njM9NIL1KOuyVAoQFvkC7TnxMoUwhgeXrxPQuZ16Vb/Qtr4d7Bkw3PeHSczEwZp+E+
0ZOuBY4GfEJYRuOGggaD0sLVm0DpjzQLyJR5OkF7zYshoOWdHmvtcN51Vw61ky+QvCiC2hRhDmZa
s8pPBa+qo9PSLUWhVedZDFOaXD3uCSt7DDPuwFnBIFJu3Ddm7KHKs2v1X+i9wpBQknOgMzeHxdNJ
tZLWyocJS+nESmDRCeCYZzWOH9vS3o0JvFatNpxn/v537vrToiEVx3FtU5NOwGIdg7ydZoeQMy8F
4PVX1gr9Ozo2B1glpShPwHoLOvUKbV54krkVmb4oyst5EytBBXP304QU1kOqVeD5m59YABQjaema
w25uOyiYP0SxR8mn8/ZWPQNoR+AqQbyG0Hm6VtoQ0zIt6x/cUB3Rdjy8beK9nXlasdXour7ZFrYk
V+8K4L54D1vWVIL3qK2undi8F5Ozr7oUpRlKHqgec1dFttcdeDbehcj3BLURXaCNO7lt7Tz/eH74
a29MiAT/HL+0M5yu6jsnxjeFefKklfxLrlQ3wMS8hv1TjuJcGoZ+T8K9kSbupIOYNmSvIK/fOktW
rnonnyHF2xKkq4ntwLN4cdM5xoXKddQKnqy/rwIJ1wUTJSinkXUGEOB0uSdelKghwQ64921lb7H0
WLaXzmYT39r15MSQtNa60Q2xJjCvnf2qRGJvji1SoqH1kUXFQcs+A4Z7UO0BuHCInPNnTrs7YTjP
FWZYLdKbZFT82Mk3wsTq5lqMXlrsEsX1QYnwUYrhUutKxz2R2/scAHs136fDFkHRalRamJMWlRAi
SEMx2WJE7rv1h84v0U9z3oPXPQerifY7YDvk0lavDAVk3NDuV1deZFW7EIz4BpqvUnXjObI+eT8N
SZGpTMwQGB8wtqXFN92Y7qz4Xtg7o/DF+KqF/cZSbQ1LOkOaPuKxKmCNaxperq7i8D1RmxtnS0tz
/kXvjg4wdfw5f/LRUeYWiiR5w70o/syRNc8UP29zrzWe68i37PQS9L3nV2xFlkPH0QgJM2ixUhAo
SsdIGqJzURCcxlM+HIZ6cFW0GhRxBa2/8ibVBo+YkE01vgnx3SjeaArGQyBLlMLxTZFvfMyajy6/
RVrVyaB1WuQ4b3gPXBgoNlS/r4HI0+MoPZwf99qSLk1JS1oZZWYnOkylPTtmHahLYnFMptybBuqd
N7Uxqh+12kX5cBQVoE7oAPcMlVyXNTL+Gj2Y1kZ9a/VAW4xIBiLAa7LSCmEmJNlexPozKVMkAtqA
MJBWtdRLVXSy9eZ+gJji2CWBBVgp13U37u3g/IjXdieiOgUk2DCRKpVylbbSC1IbcGMOqrCsbGa2
eI87xlXffo3V4aGHpPJG5Fm7OkDhBV0P4NOAdrpkssctpYlsRFNwe3x0GhG7vEwyGC3AZKDR0WdM
9c+Pcn1df5qkp8dXWIVogc9g0rKBuWZksoMm7sFd0BlbBa756+W44KjQ5sA+hUyzfFLmak9iS8OE
5q15HbNvTiYuqCL2SpQGSfrdMhLcAh3XouJYKlu0p/Pp+M440r5gw7W0Ofl8Ok5bTTStr2G8GpNd
nBgf0m7aSPCvTuXChLTxaTIkSjkhwAoz3VmhelCyzC+jasMv15o9EF1/DkXa9VqBVcrmQJ5kV1r0
sY8iNAXfc+qnNZDqiZcpnwjAC+f9ZDXUgOEFZtEyjmfI6fwVtZM7nONQNAXeOnm4KxKxt0qKltIt
9cstU5JLCsMcR6bDVGSbwYA7RDICSt05t6C0vTs/qtU9jpoMJGMARXoH30yzwUHdFVNJQIiXPLXF
DmSeaIz92ORfjV/gH8QptbA2D3wRQxuWch0yWQhu6rVpo4SZHJ0IxHVbac7VMLKwI/k6JDIVKxsx
qpHl+wG4ybj67ij8YoieO6JuHAzrq/VzCiWvL6OyplmJQZE2iDPnOrW+tmF/y7fcfu1WsZw8yetp
EbcpjUH62Y2x49csTFGMbu9bq//EaH8jxj72GPAnl5mZ6GzD+1eNo7cDpbNZbk3mYurQJqSoOYwb
sfBJ5Q/DK+HgGojdkj9k1Xe2Rbu3Oqs/Dcrc4xXT+mqoYRC0TX39IlrfSZ9z0GGc9/8Vpkq45MKO
tK1Rha1DhfdQmvWxBVgQH0JfoE3W1V1j/0KuR5/fTkHuswdytSWisxovF7alfd45XQI1h9k2TfcG
mAvRa3bMta1Ddf1yuLAjv9AMFVryAnbSFz0wL2ig24HxoQrGXfGhhjoeDru9crklp7hWjTuZWum9
xqC3btjVbPapDLLIJ4cw0K/7J/0t3xeHMQOBgdd8h7SXsRHUVucVURqRGs2x75qgAAOLwSQOwza9
dtTWDWt/tJqNe8NacQCdfz+tSKtHwPilqbPnJKDr4bcGg7ouGrihoKM0fsXKgI37Gm8zHEhO93je
bVd3x8K2tKIF4OhxRWCbtfrlmMGIAvI3Eu+b2DycN7UaSxempFXMs0JJKgZTBen3JJ/2dEzcOkfD
gpm5CBcfz5vbWrv554sjYqjCSmQFzKnO50q9L+ee5q1gtjV7888XNowMSSMkSTF7YE2Nq/u8PTDr
wv4FeA0a1FD4UyAVY78TT+Ut6KnsVMEpVFxmxG+q10jfAhOvFCkANDFQD0OzIf6TTroaItK5TXGr
M9pn8HBc9H0FKcLp80T4teHQoJuqT4UKje7y4fw6rV4cFoalUy/mBX7nfHGIkeBzaq+cEEjAVtKj
L8oExD0xjV+oViyHKp1/uWHHI5jLcM4qFTTlqbVL7M9D2N2r9dwrpmxM7ezX7+7LPwcoH0BRoURg
1sWxnrSADwj20o0AYp2fxC0b0uEDTHvm5HP+Q8eq4WUQusoIjbHzRla9fTEQKU5BQNLQBYcRISo/
7hQD9Nl2MFkqrl/l1mVoNfmJbLNp2ejiQyOqtH9rXqsjHTFtdXIoJ7BS3iXhZ/Rf6+xxZj0Ix2dq
HEVyV0VHvlXMX8OFYzf8NC5t7L5vyyKeobB6BtGvS51eM/PZSA7oWshQUKuvVMO1u43TZvVqBLon
iP0oFDdLacRTXVm8jGG0ICApioA8SGK/pzSoDN3l3HQrKwEjHtmdX9b1wS7sSoMdeGQP5nzvnNDi
M8Yo05qQnLbHYCifAKH21PGpiNBMYD8Z6VaGa9O4FHcEzzRrml9Dbdqhd+G6LG4s43VMEj+2LoS1
r0OfNYdwKz2y6suLMUtRh7CJQXgQZgkNeGLf18J0jbDeqdbT+dldPYYWhqRgA8ka0B3N+haRFR1H
PCZtUuxmDP55Mxvj+fHSXZxESWskQ2XMZgYndOt+eI60ySWo7qtCbLxT3g8JDGEqGvDA0oMEi1zt
JTMLW69r3BvGG7Mp3HzcseHt/Hi2/OLHzxcDilIdvQM1BpTQ72oVDJoXsmOIloGaON7Y7xSxg0xN
h324YXh9JgGUATbZVNB4f3qml3nOWovhvQBpBJCchOC0gfBlQva2lrtQSjrQDBTNXXPUlSTQsZhk
sh4yAOAy52nU3qp8S6Ds30zFzy+S4m7VAJI5NkCYd5CVtYK+u4V6WFFHF8ZYuZa2J6jHmG3gsI0L
21ojueMAQP+vqZAuhzyDbnkxC4JM9eeGafvWpO4wmLfmqAOBYwUVuJLU5L7Nx4vOHlAVVI5GlB81
5UHLogvHCB9r82tvfy449RRB4YrRBRTOEren0b4t1TeeNQFjqVuXquKCthiATxs333qLvmr16rkY
iHT1BM9+aowGBpJ1d117ZMlrjVYkXQFR23g87z/rQfznnElBvAmrzgnn921NL1v6wMNhr1T3anur
491CLJR2Hs8bfL8b8e5cjG3258VGYY2SmXoP76j00EVgOXBFBURzCM6b2fRCOVAXQOF23bwv8lvb
CmrbY2XuMgUNZsc09XIh/G5yIV++3zA8e9np/clQ0HIBfhbA2JA/lma0ctAxiICDAcZXPIz3oX5h
wuPxRBLJ1xSpM3BNd8XVkPuN6FyURjfsv59g2FdnqCJaMmeautMJJibowVD4xiW/hoQ1Rw5tlyqX
ekz9sJ4JokfPKu8axWuywpv4B4NofhbdKmOxO/8h75349DukI4uCSkBENb4jaqdqhwQOdHiGSPH1
orkNywQaiRSEgedtro59VmUCCAgEaTJhYz/RlKUGQr1wbjL9wOrHtNyIMvNnv1vemZsbumBYYlua
3m7iKLWOAPuEkGIfO7ZXjDIQtg7gT0R9J7ziwM5sBPn31+XTE0zaM4PpMPTN63hQRZ5NsKSb/Vdr
E7c8I6VRxWOdhcM8cXnkdcjRjzd19un82swfKU/c0oTkDwKZAYcQmLCKW2IJNwsDk121/G+TyJ3O
lXSB6XHaq/MW8Ib6Whu+lQA05Pe2tlHSWF8R9DogywJqAFOyko9mz8YMKyJo77Zsl7ZvvzJbfxmQ
KSpCyEuPSgoD1fjQNHNdPQofaLdFePk+/GO2qIn2G9Cp2obcs8WsGA3W82yFHdNKF+3uCIpTFRrf
zEQUz8wg6bdJr9rHKUygT8+zNNx4RazISuET0GqIJmtbtwD7PY1XUwKSxXFiEIDelTeAkB/ZF4O5
kPbLj0H2ZHiFZ95cTt+0B8vvP9nA/iRecwUWr/PzvVJ/nD9Dh0KzOcduGXSk1dqEVpkYjcGZTy8G
P/5ifgbW9BC6+VVaukXgPJJqw+iqFy1sSjclm3R6VDtA2eGoMLtH+vdLt6djki5ETUsSNQnx+yPt
qqkOpvPRSfzz87YaOBZDmIe4OM5zyCkQ3YYJ074hxhFiCxAd2CivrUYOx8bOhQ46Ej7SZuvseFLM
BDZminxWvOB5ORMo8L8PejSAjoHcDbh+kEOV7/BKKgZ4+QzTgaLx3p7S7iELbTAYC1vQr0MalVvI
0bUzEqlaNEwqKv43pNnDiz7V2oaguw/ykqr4zkzFTUp4vdWBS2R4Pr9Wa+6G/nEFZTzFAI2INI+o
UNW9JhBT9AFsT7aJF0mx4dGrAwKKERU1C14h0yRAqznRchOno0oHvzCDEWSPDUBF4HFrH86P5sey
ywcKEAyznBhAgu+Xi1dJlvEW3n10Du0nSMKBV8MdPvU3qQd2AvpqH/vddGO6H4tr83a8G28/o3Pg
4BwsABgBSgjOf8/a7C4/R9rMdT8pU1Thc+ZFHMISKa2n8xZWwHMGiuc/Ryzt57jMNRq2MKHtjJvw
GoC5O+jPHayb/EJ8Jn53UV2bbrbvMMr8qgjacOPus7YRl/Yld22hPYByGOzrYBTKMjCX3oQl8Us8
gs6PdKXGMI905mNHMm1e39OwkmQoRPMe/eDYNZ/Azg5gU+GbAzD4ZrjPcvOgixa81OiJRQs8Mtq+
Uoq/X/hG9PyBy8XeBB5Y2i5FovdKqWO7UBaBXOSYKy63UjfXj+cHuxpCDRiA0CyS2TJR1GDV+cgn
C6ns6IvdAXYagmrOvD9vZG1jovnhLyOSd5qRRep2NqIjssV3U/+QdU94qoDVd0ujbG0jLE1JXlqy
UM0mKBx7dnhlAuxfiHzDPeaZl3f+0oLkh8CHmBXpYKHXP+XxYYhvcWFVq48cfpF8KvuN82ftyo9T
wUJYw13vHa9OO/CmTAwHz/HysdDApUU1t4m+RdWrbn2Jiw13WJ2+hTV5cIDC90gaod9iPNTZV1Jt
lBNWJw8485mGFWbkykmqpaxnHc4co3tu2ZWm3KQVEjLOZ0v/lIxe3b+e97xV917c76StXHTKmNvz
/S7p9KBG9h1xG0Cirefmlpk5di0uIo2VO9AahpnMOOoOMOoarqu/8hBb3hCkXTTVGiMsB9qx6J+7
6kJxPp6fq7UAu/z90taZUrXKO4rfr/JD1X3vtdh1xn2Xb9Vf1qIBRX4AtkBo9K51eZyFjUwFPqAM
vtpDl4ceOuVo9xyvso0zY21dlqYkdyZRkelhjXWpNOQ/p9TXoufajv3zE7dlZf75YvVJZ7ZQNoAV
UFHlKtim02cTRHe/YgSkRObMsYVmtlMjk6CO2TrzUOi3sPYsHcyF4H0/b2TVBYCj/ZcR6ZncMHTK
MaiZeTHghJMW+ybQ4mmqupF4/AVLFrCQAGFC7EmmFKEVUu6JiuuuBS0cPbxNhkOoBF2xEaxXutbw
rsTjUsMjE3odPypni7UZ0jGmMYomXmfpXm1YT4kOcm5taiD/xt0Jh/uYg3ggZDuTb0EyZu+ST4ql
bcn77LHVyh59Lh4tJk8Yzd3kqBupgLV4CloWSDWAOQ+HxPzzxfBYNEUF/GXuuWIIOaLofJ0z6ifC
QVtjaVjHtglTn9oN6Bd7sVGtXXN8PFnhMGBL0vFAOrXeWTS0phinhZXg5sBAW1zZV6HdbrzS17xS
Q5pjBs+CoESWrBEZcXScujiUwoAC+sm60m9BZ+fUu/NOuTqen4ZkkvB6LPuomh8QmsKh2KU2YfsA
lYpeQaYlx444b23dNxfmpOoJcvjlmJe4SZjx4Kax4kL36mAPOOQzq3aTuICsGFrXh1tRTVv3pLVr
BTKVwHYhU+kga3m6dFqhhuoQ28i9IFGrOx+qKgLxan0VpdTX1W8t+K3Oj3Yt6i9fm5JByxGD3hZz
1Dd66B20EfOgklgcaA1O6A4l3PrTeYOr02uhKR+suWDNQzHkdIhZqE61zpFUSVJxERrxMTdtN2nE
TlAwIWTM7ca7JAKNYPTtvOU1N1oalqIoivE1UjwwPEAbQ8SHAgjWdti4qa1tCgvrp5ooLiLlLx06
SuU0qWnitCbWfgrBXrK3za/GtDWJ87LIMQxdBeDvVm3dBEP06SSmotd1AUYcT2V3Zjp5QNV7cZod
OpUfu7Q9xMb4YFafAdv1JlYAJq5e0CLaQKysjtXBwTcT96MVWIpyhFBK0HwM/o4289Cdm5TMzZug
2jr+1jYFlGz/ZUfOew6Fwm102MBjiuSDFidBrVZfplDxO8hZVvW3Md5q11uL3zZOQEUHjAQNztLI
9CkHfmIAS0EYayC216b80JR4giVDeKdp5fXQd5FHSxJ6VKXlxrSubUk0xAMti5oNetOlLQnVR540
I2gYNONr0t91+dvUewPfDX8fRzpDCzQI30H8Do90aZSALRCWUjzdTfu54sck+czj17T6LJTXLdqM
ldIbbOngujHQHIxbkDSopC/EiAiDGUVKWXS7EfWmfqdGt6qxs9WdTSPcoJ7p1qtwNYW7tCsd9kOa
akQBF5un6Ltvg3dPDrzZ2V8+kCe7CWIeNE8bUWZ19QzwW8x4T/wnhTdzylCNmZHydgZgrnGlK66m
vijJx2iLEXFt+9kLS1I8y4y+tOPZEq5YrkPdSnnpUyjlbtxlVrqYsHQLO5KbsMHSBnu2U7TolFUP
nZu5xYV23yIj79d3degZj+cj9cbIfhwhi+tT2Cd/zmE8Y/GBmC2fyxR6IFuqxCsoSgwNrx2ILoBj
jsoJ/olbJZiZBySv9qanHtTHXenpmmvfql/Yw+Ql+/oOZB69O30+P8C1o2hpl56G7zYDqXpp9/BK
/pV1R1DIMWd33gSdf4d8RCxtSDuuUzKtTAlsdLuMuvSpvgj94WgfuR8+lI9q7xeeBqo8w2cvmXcJ
/IH3Ky/K5RdIey9LLKKRDLM7UXqXTsoOhFeeiWaLyb7r6ua4MeCtSZXOxNGw2tEcMGDrwdyXgfpK
bgEL0D12A1jF2Puqn/nxHk9a4UKhXP/E9tMFwLOv0ZO923p7/pvZn1PeoL8EUl+a/Ta2mDlFCOLK
3tiV+3B/zD1Tda2delN7HKRuge7zK+0NmnXYTftkb340f+EZACKqvz5Bmv5hCscmNnBsiuQC3a/U
PNpbhNqrG9WaBRDw0ICMqhTscq6rtVLOo6y+iea7o3cQ4n4wu+/nl3Y1pi7MSJEuHeoKPd0wg+Zu
3n0FdURYXpd0cMdtmpt1W+BThwgnyktyljmd0mGKQthikBvIBCqdJppgXlpmeGaPgr7Ze3gLoTKT
vrVm7Ftjd+0Y3J8a/ZokNoTe7gaWbsTD1TszPOmvj5rXYREQdZ6HYafUOFQ0KxDQRSC554zHMfY1
89NUH2zlRttKBczu8S5+gApKQy8nJkNuXlUaZyw1ipMzt5X7NDcfsJ83Hh9rFztAdP8yIQ1Li1Iy
jDUuBbTQgibxenWvpEDUsONILqJiKx6tBoiFOclbuXBaEs0MRhoedX0HPHeGXIO+xWKx6kELM5K3
9malDiLExJmpemB8VyaKj3KfRyARuQVkXB0S3omIMrhpOrLSNcM9NOkqOIbKQYVam67eBsOmMtL7
xnqoHCD5B1IwneJeLE2cWTRZi1spyvHq90jzOR77mr6LQ49AcSBPvMgEq8vh/J5fcz9HnSu8wOOp
73oYrWkwa9vAYlU5OBgb7Sbrm40AuRa9liakU5jUINetYwyLxMjKRLdZ4hagdtKqj+eHsuYQSzvS
WRDX4OuyK9gpUCqy+W3Bgwkig1EZtFuqxVumpJhf01JNuQ5TKS18sAJXDQWM12vaqyx+PT+q1SaN
5bCk87YpUhOMwHg+kIMY3Za69jVEUQPHo7fVJVSs/MxNPTWY9hf2bfThY+J9ZP7WQ20tgiy/QYog
eSN6obSzZ4oiyIugn8pdLxzXUC8JQ7Pit/NjXttuS3PSRqhBujGWNsyBCf2RzMw7YA4FM0S/FapW
XRPEoKisQnfWlpMkal9PGhG4c+v1btKuKv3aZi/Tlreszt7CihSpHCfOcipQUY3zfW93B0IMNw4v
B54HlX3HNvnA55eCfKQ4C3vSS6KoAQ8IO4wK3H/2dwvZgk+aD+3fZwjGsc6tmEeeRl850Jt61+7C
a/bwC8uHIo81F29B1CJ5bKcZZIhGjJcgMZqCpinWPXOrM2U1cC2MSC7JRjMiPyY1LGNfoc8xeIrP
D2O1Eg6BG9MC+nRuXZMCypRCO2QI5xcZua3Lu4KhtRk9pK+x/q3pbk2w41XXjOxT5fG84VX3X9iV
oktI1SmN5h3PJwaZD9SILNyItl5lq16ysCKtEmm6vIP+ZOvVxY1evunjFRW5Cz0kVhWgRsuC0vxy
flyru21hUVqyoaxqp6hmv+AXTvI57q4Z/2xsndUrVsAailYltKGCjV7m0OuUSplaCitVSLzE0nZZ
X7qpfdup8cZTaAXkChMLU9JCsRSiS1aBp9AA9vAHtXOnQ3w97cm1ftc0bn5k3njpfFY3CgIr4WQW
QwHOD+XDmZvs9JZaQclWYz2SkmCespGpNhsfIsiurs7CiQGEFM+v2oo3npiTBtlqfWb1KcxV9Con
H9TkoJIP502oW0OSfBE9Bb1dz3nWxvjQA2nT+Hl3LTIfTKXIDQZq973Vd419qdj3TXdpFHc8vuXM
Fwhs0T9n9z9eh/9kb+XdP+Mk/+//wp9fywpPMwZIzekf//u2eiv+cZe9vL7x/5r/4V9/Ufp7+7fy
5iV//5dO/g1++Z/G/Zf25eQPQdFChf5evDXjhzcOCuYfvx+fOf/N/9cf/uPtx295HKu3P357LUXR
zr+NxWXx258/On774zd1BhP+x/L3//nDeQB//Hb9Ipr4NS7f/ZO3F97+8Zup/Y6O8pnCdb6WgroR
TtC/zT8xzN/RswkIGtp05k4DE7e7ogRO6Y/fiKr8DvIKZD0BkJtzn3OZk6MZaP4ZVX43qAEeyDlz
MbdKGr/96+NO1ujnmv0DzSp3ZVy0HKOZi0UnR55jgCgAbNAgTwWESuYKmJI6K9LUGkAJa6kXpLaG
j2adNJEPxXgw87S92HFemz7E3dvcbcspeemV3vpe19EWrOOdL4O1BnUJjGruYHpHGgt2OE5sKx6R
uGb8YFBz8i0Si4NVZRYDaDRq71Obha/1sCmuJ4c+pAYAf0SbDBYC2Ui5B9+sGfDZ2lT6DkG2pQVr
T1gMb8lg7xpWb+l+zPt+OeUwZmCoDprxqY5jXg5DY2OiRdmGIhPRR3+MxItWkXS/8MI/F3q5sOtG
8HiFyhN8zJaMRF3RsMwA+QPNY/VIyqTzJ0vTHs5b+dE+cDIW9LfaP97fGMtMXHgaUs0ISctcAeFD
69yy6gEa4K5T30f6bmJPNfJJYU89R6i+UYr9ZBiHhFHXmnQ/LVF2tuixUqGOA86pydY8WziXmBaw
YHUeihsBJLhKJb1op9uQ6P75D/+xotKHA+sCdB34JFQT5YXTDy9NpwHtjCn8zCiBdqt5YaM0zPLp
25RR8jG0Ux03PDoNqFuVygskCafrgZTOY6SHqebWXRnmvkjyxFcJLjv+OBJHw1vQGZ5jrasmV08K
+xNUPsN7B3wOpZvXtNN9x5yQJOGD9thyG7+sQeqvF91UeijLpeExUnl700HXTztSgS/Bu5VD+6Vs
gAh0O8Fs5+jwxoI8TaMLwwOnB3kqEu2pGVjNDloDMh9XbYWlBkZiTOgoqnjhoDPPaLcKs+8cDN+A
LnwHfLToAMQrQJpAoypJ2jHh5wXkNokSClAxOVsZmHcbEwkuQFYo7qtQ6kEp/9RKC+3JXG0hw9sr
be07bUPdSQkHdAN3yq6b6Fbjh/w+hbjsLCMIziV0VKPPTHpAmSSvDBE1ra9aduQSUWhub9a6zyro
ANXwWl8da3vjvrwySMjNop9llg5x0Ox8OkjHiYCIMkO0xabijjdVemgjDul0zbkrxjjzzru+fC3B
EG1AYi0UFRD2oaxwao2Bdj9r0B0OnrdJ2+U06iBGnH4SJNziJHv3DtDnGhPWD8Fcx+knvwNataJx
jwgInHEyPpngeouDwq6AzK3L2H60u+qqKToLEqNO6Kh+SZSi89BSbz2aY2fcxhz15X+O/m/dUq7j
16bk5ff27B1lvss8tM3bW3v9Usl/8//Diwq2xr+/pvzPd/ZSIFX0f//PyeUG/+af9xRL/x3BG/gw
HQ/6GR+E7f7Pe4qJ+4ZqzcLfzizWgIj51z1Fs3+fRX5/AAeRU4aj/XlJoc7vuL5AuhHVf+zf+Ud/
545iaKdPLnCBUsOasYkIfCoSbnK7MXBYCjcICQO16JMrotlvY8TwNJ/6KxAVmuif7C/qNokuwrJj
F6SLPqd6ouzszvAUOtJAbRok5M0hz1wemsaOFIBsu4KJ1PLKUNHRb2E3UJU2RMgC3sUWonLL+uwu
TQzeBXWkG7WC34KMXArJmyEt6avBK735ZhjNcDkNgpPnysHF5blK2vxT11rddatbXy2hivusyBXF
VdG5XLh2lPeotChpwITpHGvT8Tu9Ra+VQpiNgxMU4qpbDkpRXfclc0IOlcjGAZkgqnFXjh3beCnp
uSfKKvM1uxIXlY0cJ28y9QJKW8IzgEv3WhLfIUGp+EbIO1eJ65ucYOik1i6jUHzBBaTEE0CneBwP
cXOhd/kVNwqIXE9MtfwMQBXo4Dbm3iwmHCdqEURcu1QjgYJDqtR819VtYbgOYn7pEadQ86ALjfKJ
o92oGKnPOV5UKksYcTsd+Gll0vIr1URnS13mQ9DkEMarWWbe5q0N5cdc/S7IeJ3kvH9gdX7TiJGz
myrvgUlEHGuemgb8TnqbXHP8SuGaExLXR5zQsDuC+OOWgmoLz7gswotj7HTDq+u06ncNjRzVHaIW
GMfcjDvhRdx4Ik2D9qWesSlCv1Y/Qa0x9ApKexvy2MbYP42jGj0IR2svm6h/quMe/Pqm0POdWinJ
Tih6dWlg2u7AtHMU9eSzrrorC9EGo1pTP0P4ApuCuVM7/pKWHeDWKkeNDeyLoG1M+S7KRLPvnB5Q
gGzWRYAMxW1hCWEEKS37mYBCqN1F3xrRHbNZ9L/sfUeS5LqW5V5qzmfUYkrXHlqlmtAiUkASBEAS
ALGnXkVvrE/U+1b9Sw1qXvMUEe4kcO+RaZ+IwvsLCky3t2ZGCed+Y/p+rprzsPDrRHykxwZGS4RH
RKkHVH5F5F6LVVFoiHgB32Xr74ZBXuwilrmn5eT1kxyhALxqmrFx3xatt8dKeqQuVbxoLQLP0z6V
dsYMI6vegCesdvncsNOckAvaNIcfXe7IjtHZ7ZyF8Wgfq3CAVITvQpnGlyARqNonwaf7Va6v2RCb
B746mNBxaEy/gq7ZcQYx2C+ZKh8KpACvg4IISNc3PmKiWHSbHlUZTG/Z9oO58Y8q2Eln05Xo5TZG
vh9F9wEbUjgK3SAyyna3TcaGL6WnQ7+tXB9TpCD5vlILour9xDTb83oaltPkQjL+zvEyHfFMb+G6
Cq4DClLFFTHw6kiFUi9lRERH34R1vYtBd6iEwdEjrpMz4RH5QbABA59rt77gykUkKU9rHwic7iHy
+YoFbnxWtmleiEtv61wjTn7QyXZdsYAPgB9upkKBDJnMp3+KrvUYela7qjh6NKrttrkw8hinaYbl
YYGwlSH4H40fPNr31CRLecJ9isCQiBkS2WAsVNc1X8VTukpk18+YHu7INLG8n+GOfsxXg9FTB02T
0wL+7sORjCDu0aLpBmrBqQFp2G27kqDikKPr90/kW41z7jOUeSxCH72on5KNUEy8ifzTeVgVZLeu
w8kx6vqVrhm6ryz3DRwgIhwSRdnzENw72oq7qykbvOkyQ6WPoGKHUNTiVUjqr03i5lM658VpZMTu
edb6ZDcZpsQh2RZ7iXLq0rPp0CiGbKRrt8Ho3+iNbH0jyOL7Mkh+WuD4RPKbNYU/GsRE4ehb0PyQ
j1TjA7fJTnr/vkid74oZbld8sHjM0C0wTc72WwyTu0m0Xe0xEZlSGPOIRVirzOJ1Wpvxnjel/sab
2Wc7i+xhgalw7wmz53pqX4t2Xuk+VK9JPbRQls4EfOcQ7Bsp8weJnvs+ce255qYFjRLaU9MV33C+
2uvMGnfbVX5Xpk7MZ7Lpu2ZEAIhBPwdELj3VaUhQFbeQAb53w5ejDfVmYC3N9ygqWG9pbOxNkviH
qqPG9i0KRqDiLXPGdmOONMCzZqx+Ephjr8XM1HcnOH2LawkNo8nz7wW2M4RSg9Kn2kMMp9/wlLe9
c80TRjjSi6x8qm22pX2k5m7oqt98E7/yxldi1yRpu+d0SO8l5zUkPUShgi8dkSa1y8F0VEiVKNSZ
t+Uzrqj2ypRs9paU4c6kenxVY64sujTHAxRPCEDLug2PsVS4dQbb0J6veXyfkK3klhEdY9m6r3Tk
/QIeB2WR43z1U6dgnzLboc7yEWUMzu21RZ8SgliJAjyfxHovh1gexo7bfpj97ZQXd2nQzwNW+uXo
51LhhIUda/hqFLCaPeNjLnpVd+iLVCcZK2yCeULOkjGh+wQJ1D9i5tQrCrGTC1ty9RBBYQEdTQpQ
SrVlFhj92kFJhZCW16FhHF8kjTg1u88yiyeU84Wep4X4jFYxqIWhuMbekXw/jsiVLag9lazZXnKO
APKe8XqcsfCtP6GQXs2xNF2loFs06Ze4ol2kULWCOZFj0nBZYa7Lwu4RWoGLJc6D75tZYnbu0tvA
CD8Unt6GtklANVG64BaoVIKmn3n5LpqKZpCb5VmLMLBhfKy3tSgPg0zl3QIefblJsxlFqHPQtx2W
1u8Iibf5bZjz+8wK/ojM4xN81mLPpfqpwB0z51AMN1BhEH6sDHzXTKRAV7Puth6mETlZGBHFoQhb
7OuRk5PgDb/mc9G9FmsI1a4lY43bUaojx1UJoDuwW0OLZ4bsK5TUbyM1BzKP3SNFLywBr4txtR+k
lx8kW8TaAynjOYQdGmwsK+dB71o90OkzQB6/h8hLK/bAhQt9WkKNqJ6lTUsw0ihUIa9k2ZrfUrmn
gaeI/c6LpdkupcZktcc3CNIwbpuevpTooiM7HubJHruxbd6x2KR3eg3NCPxY+eGeYutC+W7N2dpr
uXRokl2TgiKHpRvqM7csiX26ssQfg61nc3Jl4v/wrFHwZtnkCxundr/hUTonc5ofYdUnAe1MyiGx
rZrqB5fjpW0LsaeBk9ttmtrrzPVyZJP7aim1R50h3XbDYYoYqQw5mfuOKXiO8aTtRQAqILn+TCyG
RR5f1aS/BpGiUmWr05DtIfV8nLPhVk35dtRTNdwMY+6O2AgTAIHtKsIp6jVBlgsdU9WHEb5mCru/
3ruAasbe2BgvdTuxq+cUBe7tYM7LmvtjleKVz5j8LVlZ91wUqPtObXM3bM6bXdzIPPWJ0vk92i7c
B3gxeyiinO/SEdknUNTveaP5Ew0jrAptvZEr8LQblP3kJ3zLGNqLsbzbioqeujV5sSFlZO8aNl9Z
MoUD5/YtJ7XdYYqlPyPdzqkY1T4N8/yl8SrQ3vG2+FjzwZ/Xdsr+4IvVZzSl1ScYxJ+wcgRspoqp
FjP48HXRTTiIpOh+GJOl7kjDzK7E+da/4eRGnN9Ch/y6VdYfptG3bxT3NNpXUz0DPYV/7cMlKXsr
Bjn+8NG7XT0Vy2lwEsEBRBfJpZsK+U4L5LwsKSIP+3zO9M84qQwRSFn1pyowxRwUN1eRrOXUb8hD
1KcYqk3ersj34j03kHTtO8/ltxjc+AupXw6pQZHDPqk8ajYubaKTQzYkmdnruLKlj9MqXrM6OmBE
zfhps8zHVe28z2BDa2SoyV2bA7e7o4ilI4dJKFacLSfq4LoieIQlmhIkGEDSsOMbjque1jCcDx4c
9B5/zhUvyBfEodFko/qNCPIqw+jd+SLvN5kbwFgou9lOCMmHhmI0HQhDXM+7BArLfY7EtA8Oru1R
UiQsH6nHwOcPBK+YQjqUYDa+dG6u9A8rG4zXJRR7OAj8qABB6vU9qiXLzisjm7idI4Oqd+QJMpKS
pW9sJcyTTFn4JRoKr5I0HabQbSir16WsGObKtan0QRuJe3cL291oYKp9xTUCW5tMiR0OySRf8LU2
01Uol8cDOmgkWo3XjW3hMNhl/mVo2q1H7/VD5/WpKej4ltpt/gaX+yRB5dH2a5UjKODKrTQImkln
+6CbSdwMA6s+RjUVgPy6pfzuSglpK/UIfz6K0ajlOM6Yp0ZrHy3q/XZbQbt3JrEd7TAPP4VoMiTo
1MtymAlOlL1bK9L1hRJI8+LVADyRdomrDqPkqF3Rk2ZoSMPdRfssxVd/Sr0giLQvCe0RY8wJsgGH
ot7lcambo/Gc+16tXQ3hhhflccHSWP8IbjblAZU7Uu9TvZRfhmSsXW+Q7CwOW47+9b5CisXTKCZc
bZQEtt4ySsSudgupe4osVLyo4zj+sUNVy+PU8ewNA4y1u7l0n1MSEWflnLofRjJ9hA3SmD5LWArP
nJdYsxxV3W1aiulRdLqSJ8YHhSGumI4KbLs7Drya+F2FRa278IVnuPdnXaffuk5S0+tMJ3eSkfrs
Jjfc2zRhpG8om94UoRs7IlXOPcEasnzYOkt3OhbDn1kZdxTZVvdNR1OFpyVgmJVWFw8yhXwLtYtm
+ixfbDTta0r4fRqQZvBc+RLhxVkVi17HKnX7YUqX9rCwQfG7tduYwUiKfPne0HkK/bC2WI4Kl23o
c26HlhyqYSmH42q29WvQ2j53cVhr+BQ9OxcOZ8C3qRvS4aqw2M0Y61s57Wk+lyhTr/K7Jonlcync
FYVt4pRpDDV9bUL+6DrtCN6BbZ1PFKnma79tUoQ71SElNIvFApXYrNhXHqG1unaOJeIyg+XFzEu3
uBcyEnLbdh12IG9DgbRpX2ftBuUhoy+t3KZtH0xeY+ErIVLpTeZrf0lc2oQzgBO93FHEqkyPM+EI
/Eg6jhKsFcvWT6Ksn47g9YcjxlzcZLPXy/cOMHzSL2tS3wTe5gekaGOqsZInTxtkc7ik2gSS6W57
ri12q7VNGRrF4JHinJX3ecPrC4CY+dFK1GsgL3DqZVKrb02xkltMIO2lw7ryYrOC/pAklJgZZJv1
BXZ0XKXFwEc8cM6Qvp0Wx5BdHPxe5GN+6zRi1upxnA51rma4bbf4wEp8DzSw+4WmHhSTxVeO42Af
1LDR+6bg5XLOsyTbEM4tSyjYAi9uhHFyPHc8EWfCTEOBUzmXYeVSnUVKBanVI2owYyfg8Aa8T/ql
Car7SAr/GbyNOV/8cH4EwGrw3j00OqnGs2dJ161oElnPJdDetPDDHiDWC9fTS4qSLt5Vv5J1SL+C
ucY7mZlXSA+A3yT2UVX4p1L55FNyHtsMv/jAt4cV496LxqTdJ011N+jxXLVtYjDsflkErj1VXY1D
OD1P3hNunrpZP9s8+z1mHJqJtNkJPh6mObyjLpLtywaxcUN87pCk0C+zfDcjOqjgBv+aFHgbXQVL
Rjs9tdn4vbLlC0uTBy/L6hbmfQpErcAwQ6eHMcwPAG5uPOShiPGI79U0fZ8oal3ALVbHUesZAXvZ
0tOx+mlqkf+SmcRSAM8cdg3yHnJxmJS4TTr4hGQHGEWCHa1Wwvqlmw0wo/zzgVm2XmCjRnWLRPl0
wc+jZq/paD/DdTF04mn/7Qs8JZnLnymfvtgZC1E1R3AxesVyPkBizcRsL4nGmnNGrt9UMTxN0ldv
0HpEc1AaNSa8b2pbkjcRC3NIo73F/XwP3TTuODQn9V0MD5XpzjTWz8B07qZMXTwiTFoO2ENWOLcy
rBTVNu2HKM7apPPFJ67YDznyy9Nwk6BuqsAIPwhe97F2SS9ivaslvfWgQu7UJ+uB1POH1EmMJfXy
XYYiHoVl61EY1l1yDp1gF/QD5i2oDwAJ0EqhcnOF2wo6nLduax5t1k0PuiC3ExapFOdTH5oumDez
VH9yWRe3ONjaq3fYcoHZmJtEmHif1eEeo1beT01zbm0GGG1Jd6gg+k1U+SkCi+8gcr5nqA08eIkS
K4bu5Hkijw4xMT7k927ZyudC1h7bxwbzQLp2V4Wn+TJPiTqXCncTtBPpvllbBKuIUd8gKIRdSr59
6yga3DV+QNz+PebWKyRZfjfExMOn1pyClPc2q8IF7RXPSFVu9tghBzx8ht1OSYUC3OLzOx+wosbR
fQxhKfu8xB64MXyak4x6P3I59DmcB5emVA9Zwl9g6AKK5PT20Am3fcxle6nJ8GUt4g82rdcR0vZT
IbYHgAmmL6biOcPwnkbNzqiVYadRYePTGfhVeEluUW489/Anwz4xIwaZMBcfqpDrs280Qn5H1+Ma
wuOE03sn83F+wX+jD23E6/G5T58bm70blE1ATN74Xmjd9IjLTc/1nFlAzfmdyv360AJQ61ctXm09
PlcIDl5bqvcdbnBMG8AF0uG3BAojuvSuHjGYDowt+FwZrqG1e5pbq64TOh8xjUhqO4k9ej74ZiP7
mRbVN7Kl4QgA5AGx3D+KwdxMWfVjapw/IBWs+5yLVqjtie9bVXyfE/RTEhbv22bGA5vNt6QWyw+k
z4pDWbKLkeU1XcDbUTQvdw8jQfM0alXqfDgwU1J4rlaQ5WfA/MBJVVUT9bNQuZG/bIesxUhFd8t0
Fl/maQILqGn+ZGlbvNaRx1unSL6zOv3aYcs60EpO8DMgYIZsCac7P2/+7BH58zVU+PaV2xqUANkG
ZtJle54HGq+FBpM8xJAcM9CSvZvS4WMdgWfMM8cgiZooyjVuGhfMCx+y8WjLgPK2kd403osLUSY7
NhzlTYsG9sbZFX1+r+0Yn+DceyUY83uzmubG2XE78209SwykUIOcMM3dqQI92yleqz1lDPFN3VYf
kVrlccU1r7DZmx1gJtUrlmc3BkPKuR31AYDkDV7cuhcA5voimq82jfwiZjaex4VEbC487p1uxkPG
4rkYl7umADgxCvaw8vRtM/U5nbXel0DPbgTV5jfyXcOZrCFCYTL6fWvLW6bmChXSAZ3r68U34TqP
4/BC9LrdEsIzRHCL4kJqLJBDIeZvulJADCO/h+31DHuuuCukXw42d+KWoePzOzPyZ9nGqh+6PO2b
dnmLSJF4BROU7qnR4uhbew082BOh8yuiOdSO2vxqAXBq5gxg8lF9RSZA6MM6fSBS4wPU+t4PWOjH
KqDxQvo/Ai/JJMCw9YmcxiMrcdJGLI3YJgvAG9hI8a+K3OFVWmdylKS0vfcN+qBS+4v75EezLY/S
ZqcK58iFlfIXFhxc8El6ys14Xlr6LbSws2XbGxkNFmiyvtWlrr8jark44tnDD9/O8NN2TtwhqOgj
tr765at4oqH5MTD1dcUHimZy/MzG5Kew6Usp6ksQw50b4u88hW10NH5s954VjUJ/70ou4MPGHcwJ
YJKAmUNXDx78aALMHdWkJggtUat3XXFMfSnS9Rtf0H/VmvZLM/Dv2E7+FHF9EIHFo8mXe8yF2w46
VwA6a7GDY2DYKwrABv/mS4vKqt4N+Oqsje9liQNo5aZ5NI04mqm8c0W7AE3Iyvxdcqgl+yEtwnAk
7eJKwOkEQ59zDFnJazPvS4v1loUazl8mpu4TbmsePF3wbbbYFvKZVrcdmPJDWJITAJjmQGg3fZPt
VKOVsgm/qnSY37Ok+pbG2c8dWoS3Fm+15PNDBRoqAd9YDWwPaq+7x8SlinN0w5BfhtIGyJMhy2t3
gxjsl2AIIAzOj9NG/NURhUD82DbxDa1aaGfw0qN71pOkZusuSN2NuPikmx4cQAWCz7iK49D2JVxM
/NlFE6rDmtmVH7FJefo8Jnkld9UCtmarXHu1ODr+wFa93aWr579zZIys/eIzFt4qIV2KE6FR59YU
81XY6JGllPlQiTv8dg19oKZk1VUCoD2OgLZIj2S54gTQbMNTKBSaMhgS6Vn7YxvHO1EGIK3QvdZa
0r7T+baDlUSienw65kq0R89SgO7OzPo+aau7cVDJT4Zn7TGboa8uAO/YfHPHzg9AmhdcazG9QsU2
HDOS/MJxc69icZDNUu3nljSfiHTYu4nu1DBw1MvLDk1cbsl/VblH3sG2lMhSM9M3g80GLJB/MEjG
g3aGTG0fu/aki1Fj/sYTtiDbtctJBcbEVgngpT+0TmPCbxesznmNZRMJHJgpCoRk8kHCFaFdnDEN
qLn4jFCXebqrGhGPK1BRctSlG77pKMQHTxQsZqCdoWulaqoPaw3neTn8rV76XxHDv3yayf97FQN2
4En/3//z/s9iy8+/8beGoWz+glAAOR8dyujgjW+gVPhbw1Dkf0FJCeEvCmDQrfuv+cb/0FpmED50
BeTAn272vCw/Ddr/UDEUfyHpAm3iHWrESsSQQS/8P1Ax/B0c8f8lZ01RQtyDYpGuQkkfZBb/0QvF
5RbSpQbsSEQ2NVc32uox15VJyp7mxF4twoAAZks8N2Mv0oKmzd6JmHyfrcXrbXmZ22+GWizyqqsJ
HOmNW3N7wxrJvxe+c/RKQ0Hh+QtAU/ZgcFtxyJBM0l4WwyXD2TBhlacjhsQTj83wHRjX8DhPUQD4
RlyP3ifVZiDGzrPx16KV+CFGkaFGEHsKOXFQYy/M5GbbM5umHXpAhXb7ugUFu5PBsyfkkS6PA5E0
AdZDKqRyVxbpLvhHKtpHAyJ9zxdtb/IObsUr32Ije7yrtjoZrJefcA/3+mJ4wrZebp00+PUVIRc7
LbgnHGBGoCljSsS1SE2XPiioJRAzWzUG7+mgKPhKkoPcrxurOvTIJhbBVL0PiBh44NMCFULvgQPU
u3kwG7ySNa8BZfkFh+dB1zHF+KqahvJDNVmNzaFRWRn2JvBKA9dbBYkvDTIk5lcnEIwQL2yq6Nx+
5MARw3qjQrKk65NrZoqV0LiE8u5+9Wk9++c8GVU0qG6n0zpeAlDzOcaeQVVg4nOseS5W3Iqp0bAk
zcqCVncF8x1u3Ylk2Ndt1xzFNM4rqK9JNP1Ym0LfgGcclxu2SvEjS8zEQUM31LSPfqMZWDVYSbDr
d1BYvRCJ9+VQ8gZsMDaBTD1PxhSYkeZlFqdGOu93heQ22deqjXSfGcynPSQxQ91nJEL2VjAIGy5x
Ad5R417zGsIZbzrsHxUaEGeohef9ugwgyzkqhh3AX5zKh5LY0BwB3ONUjODDi2u+0RRSHPSfoS2P
MfXaqXGGSgPD5iPB9e1gRcQz10fRwICcyGY+YaRsH+k8g6iY0YmQg+8iDtmwNX9glVD63K2Q7Pai
YOFb03AP+APe9c/nFo217AiGg4eLm6chBz2zYpVs29n4g+duwwhULRW8zpyBqgmyRZ2th6In/4Eo
cCP2LabQtkco+2puupBjcNjaEfXPPdYvbZ+yzjbPXaYBvEGPiHnVxGEYtt7Z1GZv4MXT8ZRT5qsj
w7Ouj0Im0wpD9UAxJ3TSybXnc6wAS24gmnnP2FDW39KMTIrsCuyXwLUWJNV+c8I1y8MmMc6cFr7I
8gdQ11Qz8NWQRR0BXiQN2y3QJQ0PwP59cVfh5Xf31Ixk2E1qqaafGVcx7Ayh9WNq0MW9K2gcDqsT
JaJC6tHeZ8KY+8RkvtxlLkNfRzSrPMugAQugtjW5oV0T3c5PBUKFmVg1krECg9SnQmfJE65TmR3S
hG7VviUCYccN6BZyaOLQvqztVp27gJJQzBvMx8MmK/pEkFl0wv8KBcTcxQyClRK6ZQD5sHJ+Sm4c
PabjyrAkY/xDnlhbqz33K6TECJfSHxUB5XBgg8faENOOQ2HAk+7arllB9grPyFO9DQ3QFyjEDjhN
GTBSmIKgb5mEq3rSVAJUcTVB195MLXnjk9ve57SANgtF49hjPJuzcDTlgHfBCrBYBIyi7UWytR8h
ZpCFTqlJf9RLkmZ7kw3tpaRVF3a+yMR1GICo7UyWAF9wW1VgP9vQkbcbgPvnByC0OXIqhPNYl2qa
XiOxGg9OWox/mkTJG7vY8s0paeglxQBIp6+iM/4FIhWcI1vWud+oLm2qKyvmTPSED/qV0a28B/xo
wqF2SCrdFT5b4z5kHB0iocVlAMxtnPD412i9RlcKn3vmavsULVYrKNOW2va2sDM74iaj8VbgzHuE
L0BUYOUUXiiSA4Dfl7LLvtfJEnBOlOv2ZCtNkgNaMIeS74jO1/ZhS/AmgwqXYL37PE0JJrB67pYJ
6VtpqMLn8oavwI5zrQ+pHEvcdG3t0f/NSYB8Y8Hh1Td5AnQpw9Yzgc6wJLid8R10bCVk00sPpVz9
xHjHluJY1hJMhkir2PbgQdKvNpHJcq03Dt6nzpe83fmuRZ1Bp5BSlac2UYeqobO6ahnAe6R5gdtP
KmvkoVwaoBEUzsdfagbkdspttza9CHpZIRwRbFiORZC23o2JGm60iMr0WJlWLANIc7kzCDISG8iF
cnKHxNQDtDPMFuub78r1ZYgVoFU4lM0jXgH8rpDQfgJ5NnGXkQ34tVHBPH2NOZ6NngSKyCJwcSsm
3Zx06029Rjhn+4qZSvyB2KZpL59sbuxHyK8wpgbpPn/IzQpIELC6Q1XV1PJLI+YNSYbQ65DXhMIW
cJ+ypTQf4Ns/R+R8msZpLwZAFOVhiVa0wGhaaHT3o4zQUWq6EHT4tBqWELDOIIJnjmN6N8YMuCGU
YzzpUw3S6zDRJdt2MZXbo8CHh+TZ6ZNJScCcYW91HcpzRSLkO/7c9qVxS/e88STiGZFhe/Wpa+79
LFtEqXhjvlWZz2OvAgJertHn7dRH67s/CeAFshdiVWgD9+yl28rlEZukbmGP7uLXbhnKH/hR3XcO
af4dE2RyoPwYZG81ta+f6nxQrkUQ63EscT1CJ9dZSCQ2C2xf5czhp6ZTB5yyhXoZXNncodoY8m2M
MtgLAAZ3ZELqZIAl5eDHEG8BgCNFJFMjJPgId/Y7QKniWDODRlNal8tV4VdB3J0Q9jmpgl93ZDX8
tuhEPYHT+ZROtnCPOzLkc79GzZ9brudffp7R/CuGsdxnqc7IYWs52obqwWD2W2iCVOGy6hCgorw6
xRFIwgWJexUYSq+xHkMbNqpjWsjprUqZviaWWLvPQZ/8WiDpK8BJBfsNE9qaY6CkxU8csNhbQllR
1MUEAYg7bQf7QBut6K6LDiQvnhMJULsbEsSx0NWfFzUAHQBfLG63QgM7z1qd/qwNohN6xzykq7YC
ldK325ZymCBq9RpTUqibMBLkNXBQ7hAjqWmBOquGMOLU0XZLwAe6+nsKrziI7mKq1S3FC6r7rbMc
h32ygh8fl6zUh5hCvbVfS61GIIMGRROynN33NYdSjRcZzDvrSMEEtBCNCiCmSzv3eJFGNKkkGUH2
SBOTXxbyGoSYlyOKuRB2jK5ECA+hx4e1gXz2/mxg8/H/+8McBipBFxcGaLRs1ADEAjK0tsONYVZ4
BUhCO5xxhcnOkGaGEQLFWD+EoYAGFd1XEorbTRYW3voxuVubCVhPgmmQnWqQeAgLK0tsxYSu6Rnk
ENopp3lsD5O0Q3scx8Q/+wE5jSds+kWa4MQu8Yn1Sx6hv0HDcfV7wq+Uvvgwr3stTVBfpjKLYFMG
oKAdMlk59gjYwGL6/Bmz2rzaueyQ1jmJ+XaYpEM137Lop2TJAJjAvGi/drCHyeLEupbMxy0mFicy
awBzd33tNYO0y+caOkavBgyAm8ArvwCAYRFMdWu6J4vF+4FYhWeE0TU8D/WssZIDqw69ghcMODHG
yGyf5MgJx8melujVG5YR04IpR6RSjjM4dEhsty8tkUzfKJFk9DBSD90YYGUACXzS5F0XbQTnZ9vt
ATYl9wE+DvyTgMyb7/Vo0Qn2r3vn/27g/9JiAf7vN/CjfVc/2b9bwD//wt8LePcXLG0dTB84dT6d
H8W/LeBJ9VcGgx2MjLCeNNBjfS6//9jAq+yvz3i+6tN2DJMPDOP/toGX2V8F9mg4zHDbFnjx6v/J
Bv7vbTZ4b8uyhTwXLQmo10V4zqf/8J9CaoSpBlRHKdCzAJLEGXNR/FKKCrwQ5pBb3Cdpuvunz+a/
MOH9p/+xwjqCHFXE7n6GmP/HtFr0COplniDBx2QBCp9WyOWJUFikuylYq49VzuLT/6PuvJbkRrJs
+0MXY1AO8XgDoSNSJzNJvsAyKaCVQzgcXz8r2HO7yCxe5tS8jbVZmXUX2QgADvcj1t7nz5e81Ct+
UhdyXwwWDS62rthz/sahs+kE83QZC7GavYVglSSH2I59CxR8sRcfc8nW33jIjfJNmZXJR1giChBk
aN9nR5avqrWnJoLUnTlHHaD4P/+8X/VVl1+HcWhIpeWiNKG8+kY15jQjOqeEDbBo9EJEUveepkbe
ezdAMUaGs64K1rVo9Lj+84V/iLv/qr5wZc92WUNUh1lpoe9dnttPbz8bPT9PJf7KKIuMJmowk9mR
Fi/0Bhv2W5J5E1f5zLPlzUhuR78DsLOLOE0YQg7gBHiguzEr7wWp6ruTXH4VZf34dXgYWa7HFIpL
+eqNHNGdXfoeF3SqjZsZkM+xvFvp9jPKvwLeXHZV5u8pUwf1WnhSezvbT5vvTeCylorK6D+PYsju
YLcK4yrts8RYa48O9jtCNeTAvypxkJKiAGLgiI8pMu7I5ttJq1WQeeEseBiAROKQJTHEnmPnp6Io
zb1PG6Mp82WDd6x8ShPlvnZ1nkD9UsW9kUFdnnWeiE/ekLrZymJ6/Z1BcAc6Vhb2CglO5x06KKeP
TmZ06brNUuSh/SQsRNihxl9TMZUvLHSR7roEbmcN5DEs1DvCcr7jJLNel7jx3H1rxyNumO0IO3y7
5HZNBApe59zlYbXYG0cOzqVP0ARgo0hHmhCjVSoVGNFZ1pLfpp7K5l3i1wzLixMGGq0HNreE3hwA
1PAAPdYyjzWeg1ffGM1yLTPijgN+w8OWTK+qd8PUko3GA1DECk1TqyIICKQyy9DIgxzb3r7RE/DH
YaFeCB/bDJe4RQqmrHn+ZEgU7mp+SfyUQuCCLnpce/R0szNGooui41YUGzYc/h+X9uIwNpmTe2He
K/qSPQ3UcihEhYNDn125i+/KK5RhNC5tc+afxlza+JgUXqKYLlcUxcqUSGfWSLvjbteFMyhJs9gN
NgxTls87bZjma+LR68DDceEPJqKi9VqCzq+ESrpjGyfWhQKr0/Jxop50CnrlGCtVpBdAxHQAmaym
K58s3+2DdZiEwdeS0h/qDOnQbbJAgKMqXPxXqEeASYDPC1HvlvMtkTP7NEaq4mRMQEcgOqktCEqx
G+OrDcwvgUyLYpuHYYz/TOBSaUIlsKrgDt2NwVzFdd+ES7SMapg2s07GA3oC6NmcRBhT2LlG552P
6R3q4+Br1ihl0KT3VnLpa3K0yrLuGMs8yGOcF2pgDCPJ/SNlCXIy6TRpuK3SwIqSsO5uRTJDutLh
qp+h5J1pT8TnPYB2NPNBoAWoiHQTdYeqmNrmhAObtbJkmIkNxb7m0Im23RnFYB2dMngh0KMighV8
8bIMrmF/ab1YbnuzyL/qXIhuZXgFW5VEvoLMFwRnk6EwPukF+Uw7LF+tcqRLPQ79jqLd9EU0dn5l
Uot69AcTg0OoCvjJaZmH/aDwrRpigeEGDclnIUdn7QzEoSU8+rqZqQyl/dBsxTBx/3qmw1OWAGhJ
T2GJOkhD86agnryqGfyTR8zcsijQDgyy6YOcfVz11pclCRjcDdxmP1u0+iBmilo5EcoouZckK+MK
FirYojL+dvHDfzRyN/zeGR0z/wb+PjXQvqwemxaTtpUDwnO05GxEugh8pvI57UYsffuQu4YGQx7q
/LlAM06BOpiSjUKuxzbD68Z8VBeJuTGTUKyqvmf/WpRejr4eBXKfXLxms65vKPzNkdd18SoZa//Q
ZUNzbhrPM1YtE/Oot9rsKk3nOVPUAEYO9MprIbcl6cdWU+r51gShvOr8eaFH16Irqps4PSpXp3h2
gtp+bwBRI2DKImcsngF1S2u4uJ0luu7d7FNm7aFa782izSILHcWpSHo0VXlvpFd6MNDHl52BZ9VU
YpkyArNHPbUMmo1ZDzprcnKZ5nJTUAzkVCMP/djiBMicYS9xruh4+tt+7JLboLayXV4U1EnJy/vN
JAb7juI2+U7fQ3/0gRu5YyOeEOA06Bt0Rv6bNsayDWmnW6vMthvowzygz574RYTXc3bU4Ig7E2Jm
gMcq3YNTm3pHbQGNYY3aByu7enzg5C9fAy9zrnJLTmQ0cxzfIc2gfeeEgQQXXezuvjKdUO6NZRzv
NEVQMzKz2DtRPAiK0zTU6WbS83Jr1DNQEPn/sgrMkr0sBc5iFS+fnaR3x1XduN52Cf3L6ZM0bnBX
jORcdxUrvT1QW1/CPQeyER8mPoVqrfo53XasWL7twr3Gm6CIQgjFzWTTM8zxTKJFko9roxf9EYHb
7RSog+sEj00c2GeYHb1VxrBDirjrfOsLdZP71gy/9VZ7bzXhBs7sFa/9G7morbtktxlKroOQfXfj
OpLKZ9mjdIA9ZE9NLTBA72qwTFRyFyhjLtVxrujLiMJBSuWjSXdjZW0svuYPsQopUdrC29ZtmO8n
3VvrS5fswEnnr40ky7/FLRmTayTdjjXobwpPDa+T282niUv4nD70KSXzylY0sLqnJpc4Vw+msYfq
xNXZlAH5sHCGmgaS0KMGsgzb05hb1EkgAttINvZI6laML3m3bC3ssDOIHyzAsUZIza1PFQAfQx5o
nLxQ/UCAAcVqPLQZ7Rz25zQ5gOKg4imdCggnjhMzuFJBIYJNSH/lETgW8CLHKWKrigoHtW6M72tG
363dxEH3wiJsI6TDcXIkX0f4Ng/iPHXxsvUv9gE7Qg0sMeUs0Htmar4uVB6CDYWjkmdHt/OGMeso
mDzHxCMj7GhXb0zLnfZWIMV153WE79pB/xFRJPPSSM++JmsdluUewrjlEzaEY0VuWolP3ein4QYF
WhotnblAYZeUTLeMs/A+8M1255yJ8QrIPQAjkVMNIamr9hZFo9jmjqHB6vuk/BokA24YMRNgtbTs
YO20WrgXyXz+6BPbA0dCrrpg35Vn75DOuXf4pMRRmYfFd8pExodubLMRGJs5P32aJMlmcQsZFb7P
0DYctT/MnhN8TG23Go9dE7Z1lA+Z2xyGzIk5OSatdjRpOig5qr3zlITrOuvkTVNVdbrnNClvAiOc
qbFU7b2bC3nEZi+4m/jXV9g4PE/Qh0cfT8ErFA3Jk61VBbZqD9ZnQRp4ChnrsU/i0vqe947/IRnp
vmFePn7hyYpP1AnNEy+OFcPtxfgZSVoxUVYK+ewxwxgt7gwVoA1MjnQtX2cbpcdCLkdtbmz3vV1I
yMy2mtd8+0QBpQsRuwfvsj63xQBhKREmwmX7LW16fmehHGSfhTtdSvwN02Ub2ojameejV/XTbuxU
sVYtldyYcsdz7hP5LXRUj2aVdFbktzNvErGw3rqGGAmurEKdJ885ocGajlUsoVQWUKnYVP6rNscc
adIFC4jHQ+wghYJI0gL0pFfXjeWclC6b+xE1+8JkDmc6qHlONp2B2Z0Sg/VYQFeeqHt11xo55K1u
KxcNR1mH20I19Sa2PPJLcz4Yeio+k5qmUR+q+Y5OKqO1zQD9PCKP5SZ16oF6Lb3PTjhkROSM3dfa
duMzY2isk2S43wdQNAtczO2OVTikVzZi9NvOLE4J/AstnfoMnWraaxKAY+IbhzqXxUfUXupFIAr/
MBLs7MrSuzOLDNEV5XAzRdGKsBh21p/KM2pBxoSawKkpkwq2VmehtTUqfy0WO+dAK9WWQqPYljIc
NjkA8oo2UfvoKHL0JnDKna41qsMgRaKQFdZO6fZMh81iQvcwXoeFj4jFA5Gz/VJGkH/BynIAg1HX
xAflYfrljEqfdN8Ox3ZSxiMhl7WWaOROk0IavQp53bz3TubrLk39tZau/aSTDoWM0y4nVdf4U4/i
NW2ZBOHWY7ehMzFtQNymXRE73zpXNuF2LJaKBpUbnzoDgU6awhHVqbZvjEpjcU3/4aqqTQ8VKxN0
NnOKqK/VBm3ssVBbeJzhpFvfi1CE6n3hG2LdGqM+VW7dP6ZLgRw36L9WKizQoM8hqg6bPoufMd01
G1W8a5O83JXmYBDuQ43T2m3OVVp91XETb4m965PrLQ0b81CsBnr3nwsn1jRwWgrNsu+v/VkY8KqU
uhfTy5jHmcuVVxN5gMJmq4ne+a7Mil3vFssdHVj70XfTfD/TW8Q5Dk5h1dZdeDXS4UQuIhc6Bx3r
wJE5NWndfgmJDL/5slxWI225rXmBp6o+xgOOCZM7DQL7Acif3GkYSnUyynbcpFP5xFgu9lyBI2Nc
1lk0hbZ8tpphbQxxfhwain8Yp3ikVtbE0V92JkKEUCVnqHv6s+NggnxeSvatZ23xeHjgncyr1MlA
9dK4346hegpidJdaz+Vh1gjjKKEiWeWQtppab8vK36U6qzdONuD82rUskclD3GDaFttLBdBUK/xa
aVeWSN8grrIM0ZRBKHUIiC9I6GrnS+mZ1bYa1b0ztAK9L52RZzMzbkso1q1hB988U9hH3ra1CTha
DmGW7ULYx43shmsNbQE3yZhKUxnVA/HasseuiKaVbXOWop60cTLQq7pCbRvFoT9uqOPq3YRmCSCA
4z3h895T+oq3BMefKl+hoPNC57nK/fCqAyleiQbTXJqN49ZXI/sIgvs+DB5s9A34A+YyalsLoaFV
NlvP1nuDD2hV050/z0WQf63LUj3TE+MRzMkMcqjkytFLfVuiV6Zd4Bf+Q6zbdotRBooqD1WhQ+QT
78WyfMxEumx710GAkglkthxg1aab2jJaAHnGA7qwmdnk4zhgTzhMvMIOJ/OV65M1uR0pAjOFCD7M
sn6Nh+a5nOfga6eH/MRfrG58lNveIe5GceUmLdhsir3Ex2RsGHmO9ufaKIV+ocgsb5XVIpiKle72
phAvbmt6l1EUKOwnz3NfStdsb73czNG5G+6VtGvnFiNsNzIb0guIO/OOhFIcMaqod209IsimYYGR
qJFaBxyLx6NRB+pqyOR8hz5BXgPU818rTBdHlKMPQzUblDZc9Vm6k/VaKWTRpkEPcgdiDwNS9IXe
h0A4Dt1zMzwIz+/5B5lA74A3dIR1H1qGm35FybVsQlrwXx1W+E6JYN5Kv1FMtYMTOYHlMVfPGFvI
dpKgTRgXHbsCqNSwNhntgg3SPGd4MfSV88G3HTVu4kYQdC5D+IznhJVFfmWKb4znw/FzjLvurm/L
/MlZuNI6b6fxLvbxP5ilf+l4F/JL3M3hvrAs52PTKEwdalQnWVkfXc1MKAOntkfC9odyEsiA0bii
GnaWOwUu+Zx6hLJpO4970zTT18INim9t27K/2R5hlsTgoTR70KolPCMcJ0YaihafoS64w0gEAJdF
g6bGNNcK7d5qbvMpQhFm72AzjXtb1XcgsenaFePd2NjWl7IHtXaqRl3Rqf+EvV9JP9AyBzj+2Whf
Q9OdTIbuJjICuk6GNVkSqBM8ULyvRqP9OEvRrRVjDk6Jl9MZ4YGDEpnJVWWhG/BKg9ZxhpgebfdM
q3GuKgo5RLHuFlsB1vsAf4uduxvsBy11fN+Wuij2E6pJY7vIed4BXXrffOUtzJxR+RXzyh8qJ56b
L+kwuxPyU1vU1l1S+ZOmqtPXN1NRinijsImxolma1tEaZUd0Pi52sJFsLO4msYo5fUJyBAJlea35
aoWtp7cIrsfPIYFXsZ1kF+5ixFesQn+xTx4F6bupkJSXAl1RO9OuayDeSFqUnejodF5kmJP5Sbql
gkd0XIGyBCfRTbGKbFnoYB/WIKCHGgW+fW7thFIa02ugt6xO2PlaWpYBO0YTcWupMkGfG+DQ0ahw
vGU7rYuXblAZZe7Cy/LVZdGKjyolFbpOi6n0vlOBK1rJ70AVQv6aD2yeUJzuGG+dipB7VXiytW6g
CGjWV+PU59ucqOXrZDnVo01CgMlVOd5DFs7xyXdV+TRUsnwie+pKQrvK/UzP3Bt3SIXFcm1OjZ3t
MtGmGyGUez3ylZGe57ZI192cZrjWkLVi06Hn/lBRS9RULmKkaHYc10ek/0O3auhDrw23ZiRuiXnI
KgzSS7jZlHO9q4M0I9SckrtUxCB0bAkFk6XTbGYWSN1i0zFSc13j8+SJD1bowww1mWRPTy3GoG0S
u6VyyKyRodv0Sql4NRiu01xb5kxPrfClRxmewmSxdzqwoJW0bf58vSy8V0T49E+WHiOUaZn4vNGh
udN9moFY3Mx9zx/3CTuB3CnlPcYtyxMjHBPhf6t6JTfFMgA7L0mKxZ8fS8p46SQJJmqNOp6GrGdu
m+RSHcltY77y8t5fUEr64zMND7WfirQU9x5+fYx8FMjMHBGDrJAkkjML5I7oxpP0KkF+YkZYC1Tp
usloPUU9CwIfP6JPP8qTgik0/ujSSLYCZIV0y3Oq6BM2ffFqsYoFT8B5yBAkE4GtwyZT/h0zDV0f
86Y48w7OlDkUNVpH3SYC7/Ia/oOep7cUTH3PBxN5GUEbFae8nh/z1MUPKFs8N1l5E5rcaMKzxTss
WAYMyLAq9gxUSV/p5GKTMpJwf1IyTm97x6m/Dn45Pnm2wkRlavsbtzct/CEanw60wF8Z0q6a1W50
YuHuhRczWistAX0OjZTUaQFFG7WalOjPfVfCIxNW3TJmSQtmhdflk0P8/qztebkOG59+b9vRt+ZA
bQS4gDZLbE9mn7N5TP0X4M1wa1Ap55Se68BbAX1O1XNG95+AvsIb6PsUTpTsrdQfiz2YHiE/9ee6
2lKG6cNzwnm7C4VMIceCWCPtYb97maZQwH3jM8CK1yLb4KfA6nMKWx3lvGQf7aWRj0HiDBfriWRH
nYElw8QcP8BwEr3pfhjEUpwWGs8qog+cBevGSSrmqLgVn3K+MHx6V80mgZVhWPat6EC7T5qetlxh
p2KXB8PO6jEyps7n4I6TOV77VON1lFpVeJrrnlI9PAIbG05CZVTqAb8diKPqaHpEiRtyNRa3yon3
19izmJ8zcQk7M7NSD+6Q1k6UQnwyuI7EnW9urIyD7uHzwP59QgoNX4ltQhqyWgaIyD71esJVnGSq
PVRWcd0HQ2jfODRQbQoSFqFVq70K9bjvcguSrxIjgdYgDbR/rHcTy6hvc5Hb3sYlzbu2uUln3U50
OQNcuZJoHmXzuRfK6VedAibFJmUoH6jnBi9ZNxSftd2l8y5vnfLJJuhs+VgL52nBIo2K48XvBfFU
BWg0zNNNwOeXkxL487Oli16t+5DiysHMFMrXAniT3QBtnLdJm3IQqzy5yGZtJzFxDKjFazxReK6G
jg90THBYWafWbKY7XwmQkGwi7OaKYWWsHTeuqXTDlwAVNESveWdUZ3qYGFCEruteuyFC62jEQmen
houWw4sNBIi+g0dc1rUGo7AnKx4Opm33aldbjXNhkxdEeL0EksUtGYn9plGI1aNqalWzKbkdpIN6
Kf3NWNndTR2G7HkcwhheVjWyExKcqj6PuVLn3l0C8kR/8JePnls1XzTzMPo1x7itT4L8aL7r8Roh
PK2UDb3XL0z7kUHTfVCD3zZRVzX0OdCLBdP9jy6WrqyqgvtDQIT2KrVem16F17hVSL3tZzuoyd5t
yBQdtslDkU8Mt7hsnhuPj81fGekYPhWu9jPy0WC4DzPqJszWUXWzycLkWx/aWeQ0qIpXTeaGh3Si
XLSCjBmehECvtMYUyVlWTVEJ6twdR90Kmwd1BjsK2+3FUBR9UkCRf6DKX++n3uZkSL0yaVZJXZ9j
ywaLK4Kw8r6ixEmZlhgOXXItvYGPV8BLDWdznjq+QAol9qkv/HzZN9NAK5H82SkPME3xsu6kgVS3
l5X8Lhu8WmmfGcVT63SmPqm5sONP9uItHRZqM6o9MEg5vJiZWSxPdnyJDgJL+cFGFFPob5CPGN2D
i2Q55RQsNq01hCMOHBA0aypAkHteT91nijvODJooWXoIeUqkl6odmTZb+ZwUr+6SZmDbs5LVeEtV
Pu/vqi6zsVdaGn/Td1hibM2mZxJP0IlR3IyGURLNIeIJJvMEjGLfj0ldbJHLWc9+WSxfksyMr8TS
WKS/Qpzw3F6eXdFkRNh9f+9DXu9bjS2USCCjnMEL9gXh0k1nZ4BcoJ4A65irnQnmuJLdmngmxcJ/
wIF4+FJUfsLyQcy0wySvu6WPXX6zWjl97xfsF/iqdLxeyqm7z7CGCU9qrIKT13a4ohuFUllk2GGI
MCnWz745Z3vAv80Aup+tC0yoPs9uGH/qTT/8YBD6rv2BpeAXabfOjUR8q7IqcEEZfftq0jk616k2
b1LXwbYuhV2wjyrWMOrlxe8pa/Jhz2Yg9qRVEtulJW9e27T12MBHZcxbbULPemOXvjiLm+8Z2UUF
IFDhyXPc+SigNyLPgvzVKXBoMhf+dYoaaePpYQgifDlwV3Rn4Ro0QmJrV2HQ9JBmhmfSx6pNbPsx
5b4KFnfel1QIX+yhT6Emw+KGL6g11j7EFzLstB+/KCeE4MLp26LpPSEXcm3PjgrKKB1t6Qyn3YRM
dzuFHdKkxq/Sm4V6a7LKWgx/OpFo4Gbr4rJgd3H1sIgy/U4vm83OmsjY0so084iScutEskrtKMXR
Ua20C6ZMXFtjCtg6TLQrMDvsyrHhtVpFlE9ZfNAhSq48CMZP3mKVa1zfUIovS3LAaYTmmBU/C9B2
zh4RG3nkW00jNksO36WV9T3I3Py6HacPGMRpjsIGww4qWmf6p/oG67hixjdIZvfNoMTalwEaAqqe
eSTjXhyHGUjCYxbII/Rx8KKZGYCgexK3FFNZ+IvqQBCFxBxPdKyNMMnslYzhXiJ+WpgQX9nxofRN
F4esCS2l77WYU4aV2aWvldMbRxpvUTDJVkJ3Z3KXLgo4nLlt49oNFPSpIjuOilk8mHNQnSFJcBS6
OLLDB+fu3uaZ0a0m0b8FVdZq1TKV8GqJ2/BAglw+0XGo1nhI2RTZ6pQ+fRxkTuSqMDzluDZ/nrOJ
UwxBRfNBtYF/nWGQ9ylsO3uDWyr0PgX659oyFBXdgSM1ayQFC6cws3Q7KgpZIM7lSRic5LpGN7BN
TBsbOaP9bvj2tBd1O5TrCyIU/Z9UWZpXjS/AYoTURUd3wN9PYg8WiUwSsyVxc8wzilK9jdFLGah6
82dE5lc2B7SD8UmYcvkQCTZyJ+eNMbBkv8R2NGXPzTt2aiZzihPOItMXJWz6bWaFi6OyiSz/fNlf
IakflxXwJKBfpkXkJt5cth7hVBeNNaWsDT9YVaVGL1dS82ZLrQKSA7+egneuaZkX3OcvHIirhoww
ZXiTT18HL+TwDXAjey8cqpLu84ARF9XMvDHpQ5lsXisIokHi16HGxzkeaOJaxNTAEEG+p+lPxjcV
uHhvUryzXnXZo4vFb9UkefWxTMPSZxDGwTOomGM2G+aNeKXdTAzdCjf/XhWlzml+B1AqmGMRH+jc
Gr74YUMLaBRMCuBkRhKzR0de32Gm5RlRVy4OnuDt+CEgy1UwmoS1d430LDAgc2yHfTpW07gZcqU1
YuPY79bWIGjP5SRG3St89IUgMdqCXZSPjlIZwzEew2ykg4rFoHEwY30xU8F9oY18b1rAiGvvfnby
kk+LXOFVzYqzDvMBarCEVlvHILhES+I67hox7EJYaFR41UJhmd5apsijDiC1U7rWfa0PXmmSs81C
UP0A8mmPVuF19E3Ir5+Z0dAhLMWF/VtVBxmxBrw3s4ndIvvklbUtcPKZgmHjxpb+UgZzxqAyOY9Y
nE5zbyIAnQEDOgww1kNLJZpEs5nZAqiOYfaUO2N3KNF7FmQzBYXj0JfyFC4Fx0yw4JQFQYTXIlqQ
RhfrluHI5GNGVu+SqgeYazzHqTa5N4wTxYa0pCxgFSHbN9gM4nScXI+uVZrhFjX0cmhDPAt2Pz6O
f8SZPjbwDdVbB+pfpmv89xyt/zdN3eB7/P9TqP937Af5Uv7KoV7cx//FoYKt/Qe1OPBhx/dCuq/8
m38JQS0LJaht2QxdCMBUA5dt4f8N3eDv4HkIhXfZA5kn57M/9v81dMN1/sOHPeZ/D+AXLQcT7H8g
Bb2Apn/tPTCobHduQL2SzwOyyLnsTT+hiAnD23GbUfbZv8F4FIeZDM3Qx4ZgrnhnS/+V1vv7lS7Y
4U9XWpDk4CQ1AShgXpQR8GRHmvmM47auJU4rOKn89BreBV7/fr03e/lsoUorHa6H2H7VBYepXMds
Mv/8IhewFqEvQDE05683BSOfU/zR1pk2PSaUn+3qCwYxu0tx4s8X+hXK/NfdiIv3OBsTxspvT6YK
zcisp8Q+IwIEBsJWMkhxWHvnLPrNVfzLvBOOIv7jm5dj+ad3hCbfEcgq3DMCJ/U4aNwQcKbzMdQC
xvnzDf166P24IS7FAe94TH0J3vLI6ILzOikx1+hQ00S+X6IOc9P3BjL/eqD/6yquxSwD/EpMJoC9
Wd5UP1tqj457rlVHmjGJxzFR6WZpg/ZKT737zluyf/cAsYz3LWzrUXD/mFHy0wOcgsToAjtwz3Df
BHJ0kasP9BUQes7ZzBC10nToQ2VCTiSFajKPRZHIl1FWc3HhA3v670oAktAmkWU0+a3/QlrfJltL
MI8T24E8f2QGM07PICLf006qbJ3V9vSJpq093oJLhHtMDlHJMQhWvjcE/ccgjTe7BacmE6CZBQQ3
a735psZemW6Cg++ZqaDp5tL852hMOKYCd29egO7YuKnc8XMbD8ux7A0KOzJwzn9eOdblo3rzK0Iv
YD81zctQqx8v4aeH7LVx5w0TD9mmFYoviEkQMVzll0S71/mW0upGtAPppnnAgfy9T/53DwEBP58I
OafHiLI3c2bcxjcJsBfGlRcUTJyk1Xe1dd/LfkGvN5TnLHfXFMkYEeLhRGNI50b4s/fOQK/f/Aqq
xQH+MMSLdF3sN79iCGwE19kozjaq1Y/eWMd7XAg+TVNe7KHiFLJWs7ga9TLujG5osdrMrH0/l+/N
Rfzbd8yZxhGGmIFFTy3J/nXLaJ2wB81vjJNXgILr0J9JJvFy+6fvnMsQmrM1eSYfs4lm4+edyXGt
3mFUvHGS5Pfxcpz99mtYUKl3PBNTImq5iookyy17dxLi7+5QWCaHJNsIoM6bJz0D+iiZLMYpsLDg
KVfqH47U883Lvf11AffNIaLp2ZmUmY2Tbd9VuKTKaAwPpnhnNv2vKRVbIXo7xwmECCi5UDN4I3do
St8akQ+Gp2GCEbMyYFNDbjNJSyvPY5z9gjLd/Pmt/W33fXPJN2sDXy3qIYUfnvybsvtk2R+C4kPv
fPjzRf625b65yJuVAduNVp8ZSqfE/KzqF2EdVPmOkOU390HwZiMOFhYPz3/zgtDxEMEz3ONsGAy6
T4IotPHHSe4mvDz/fDO/WWu/XOnNS1J9TmVuSdPzaMXbRgQ7MtLnP1/iN+vgEomSUxP3oZ94s4d3
wWRDcObY6rVjusPF5xCA9m6Y5nsq4lZf0bwz3zkWf3dXHPYBvVefY/HtyJSp1PQR24FLJnKH3cUn
6fm3f76r9y7xZqlNMtEd9eH0LC9+xY4vETCK90LKv4WwwvEZf2SxBzFHmlFQv25CFhUI2cZjeuZD
jZPpGBg7zXE+sAzq8BR0D0PgrP98X79besx+Ij0wKYXgDfPrJUdTd3bpcMnEvjJxd2PVGeouo0/8
5+v89vn9dZ23S9wC2PUngVG7V2AEryCrUk2T4M8X+VuycXl+xJWhRc5DzePyKf90cJtlLOlJcRHr
Bvt4fBRGXd5Mud6hSTC694Kx376tn672ZqFXjBLEalmn5wrpsz1WR0uaXxHgrpoQwCq3oEjaSKj3
JoD/OHl/CU/e3OWbIBoT3skocFM9y/Te7IYdqtH1RZtC09u2P0541hQJ0gP8CzP446o4pbg5pHt4
M9rCn5W8qrIvChuxJRmuGFq+ogWUe8W2CuHbHLGbAcwYEIelzD6R+n+w0/38ht7oEgfT74KqNNNz
q9KtRUzBI1zPBq3W6uXPa+F329DPV3qzsJVg4J3QrIV0vJNmew039TWRz0mWIjkb+3fUjz9m6P3t
paD4xHvJM+3gklD/vPQmTNmVvzjpGZIHy7M9I7nC/rOF5G7R4ydnCh4TEtK5+2gw0QVjvvIux9Q9
lXrdwK6P9THHwiPXkYNGKvC3GIy882385hhjyuZfP/DNk79of8DbQ3Z+ymJbkwDzeqQFGbmLfu9Y
/t23jvb1omalthC8PQEyc/ao4FnpuUTNvR4Fdvij61aHP7/g3+1cP1/lzRPXk5fGg5j5DLKXfpRX
WArig3qs8CL984V+ezsXWSvBJwnB23g8L3tRkBynZ2Y4p22zxgH9nSv87t0E/74CNZNfFw+l2EXJ
iVsZaG0VIaNO5N3/JI5BlezZpuNiAGa/LXmPzaCxp15SmpZ3iXb2+LlEhtO+k3b/9lbEJVQnKSYe
fHMrjB+qnRZV1Pmy9I3pqV0+q/ad3OS31/AYkUh24tmMMPz1cdleA6OLTOWc11fx4kRFv8thz/78
1v+eALHNMgPu31d5s707zsIddml2nm04oIr+17r3kvSAd0G7yXL7ynP+k7Qz3Y2bSbL2FRHgvvwt
1iKVSrZlW/Lyh5Btmfu+8+q/h3qnX1elOMWvPUBjujECHJXJyMjIiBPnFF8LatQ0Qb8ZdZPufK0a
Vn7FUhQ7/xGCk6M4oXk03oITaBmJThj6guMQahuI9w2Ymf0dlAJrRZpFm7Mk5Fy5oDou5IhoXchl
3PIJbwH4bjpo2WkYujpznB+vb/HiCT4zpF5+R2Mw26oDdHlqOzBe2rNBXYhLakYM/N8MCSl8NL9a
usEOTrnziXlVyE4Qj9OOdlHsrhta9ExL1+TXtypPw8sVcbc5Wk8h5ZRJj1B+7KrxUQLtft3I4rbZ
Ck8s+MA1OliXRloVFaiKBuEpUn/TNt/E0TvHTrZAcFYuNWG+/vVJB3UARWJjrgJQS760NLR0qaBI
Ck+dZm6AFW/t9FD299mPGE6iLLsZ6DpAN7mVs/3MGyOtfLaF3bSpqhkoIZIVUwu5NB/3SQQ76bxQ
57HRHgPeX2uh5G2tx2Aw/8yG4BpqxcQVdMUhBTXpQBZsQaQU7op9MyY3Y1kfpOSXBIfV9S+o88OF
ZMFWDGIxkgH23BC8XFhrqT2Jqh+ebK9/iEqEVmUz2Fy3sbh5pMGYcXSDUtalDc9qGbTO0vDktcae
p7GELFHllSsusriSMytCrGhNCfColoWngGnR1iphabf+wgRVKPCQNPnww/knnCX1edkFgwwU4zTZ
921WQZBirlhYOFA8VKmum9SJ6ZUIPgCZZOI3WR1C+v8Uqvf9kH8M1HtNTlYKi0ufhNCgMt8JLzIn
+HIlTJxBlwhnxSkyX/T0o9Q/NslamrfwKKHZ8seGcGbymu5HlDA/rwdTewTPVqKfqRcHSvrHtLCQ
PajjB9kuHwCFrz2/1tYn7GMzyaXUgvk81fYHp3uKmHBzfl/3aoHa4jUkXaxP8IbJDpVhqM3wJN3V
9ITB0YybiTEdP9poL+lYbizloLc9lGQg9dc2d8lRzjd33oAzV2zmgYAACNUpZgiU8YHS+BKmEHjF
P6+vctEO6bPlMFVLl0TI1fWitWM5MEiivprDc9/t9PKzLH/8CyM0egAjkGHYlrCTTLybkT5fipCI
6/GBKWzrLllzicWVnBkRdowRKrrnk8WFCGxnZ9ThR7NSIYyrUIkLB/1/FI/p//ov+f9PT45orpkO
uQt3r4qU7+UHYhBTQnucwAqQaVP7xdZsjgkt91Bdc4WFJIkOgaM5Buhxik5CeB10HdyRxb0xTzST
UatR78JqDfgKMon27vqnWrqIL6wJkUMZPYZ4UHM5TXDBf0kl4LDJA5hRGkxBzXwy6jrDY58TfuH2
BoQFumYlRi7GFbpossYDQtXE0lQ2FLGngHI+DT71ApiJTbcde5upaJTeK0jSGD9jTLka4/6Qe0W9
4qyLoeXMvBBanFJVGmXebskZ4bCzNp70uFqGfc1nxHtZByrzGmGAvggfdYLjQpLbag7Q4K6k9yVy
N/B+RenXkOvNqb5Yj0p+S1a0pZ+28qiZz/Qb26gzwRgEczNahpeu28omRbGgDU9PI1OIqDFtEgjq
UciyBm2vWX/xTpsJc/41Nx/cs1CWRxHQ8Qpz8sDEu/WQVC9T9HTdbZc+2rkNIVH1dQhvYNUPT0V3
zPPnsH0YjZVdWzqG5yaESIlmX1CW3Wxiywx2pu5K6cYeoSJYcf/FPFFXEAanwgNriC7sl+cpnWaP
+H+N5iApMVTrH/1C3kat9KsNipOcTUgrd7dNHL+7vovLplX8Ek3TOQMSTDMgDEvmfKWnha/dwnQ1
D3m2wzZUCvtgyQncmV4JN3TtKScYTfuDCaPryj4v3ru8a+b5K5qCvAou/SWSkrCU4VA41epDbo6I
VLXlduq0X2lY3Wt8AE2abueyoVbIu0Q6dP1tmMkrLaZFhzr7EUJNT26qyg/1WTFTuXcqJg3qh9Vm
2eI5hHrQsq355SMWqm2jZoyqyUmgKhCnTGqZDBoiAtiimHobF62+qcbxTjYKfeXSX3RlnawQ4jCb
jF24j80eNH2XYLgpEvmodPCWw9Dk2sj3bC2f+SNmeceVGtryZ4WLjkcIUZ2ZgMvP2hbMvyYtaj7M
P9+35WPc3ajaLm+aPUNoDvXI1n7ywOSGSrKjqrTrvl137nlRb6Ie3G2AIef0HqzRRRjqGxs5t25+
pUTevYWqAe2plaO76DRnJgSnsaPQNJkHINLlT1OBkIh8r5nl5vo6Fr3mjxGx7IUqqQxLGUYQI/5K
dhrFnwYGitI6fOjCn0my4ivzkX+zbSasZLY5v1/F7APmbb1iIII1pUdEWyEfPlJtDtKVW3fRJU2S
KbjPaMKLoKBOmezSM3HJAQVwYFyuZXxPoA1XwvVzt7gkSwVwQeeLuqHgiQqM7Mx6YysabDcMVbfJ
fzNStzP6tVC26BBgb2diPqonr8nW2dUHfLxoippQnkO8MXi/gnGvtnsbADBc9reOzWShc8e410aH
/Z0My8y6fT/+uu4waz9i/vvZj8gai8tE4eBF0TOCkG4THqfwx3Ubi05JlWguAgDAUwQb0M0GMhCO
8ARn2Mawb4ZIcRmOYDLVKvbetGJteUV/rAnXlO/Fk1FWvNOZCi4h352p7ovg4fqSFuPF2ZLElCLT
E8jJ+XYNw0Wm990v/uokn1kQIhIKhUWc12wao3KN+dFPvV3AjH7SDa7zVE3+SnR6/QhvjvKZPSE8
MQUYVQPc/acuYmpueB+j0QjvCAwKcyuoDY/FAFWzIX+MjPRgaC1z183GxyPjNcjPyt6KQSU2maoO
4bM9BQlDqdaD58Wb619v0UVsGvQ6xKmzDsml00+g/QMrGYmSYfu7ho4YUkDjazYwkXvd0GIwOTMk
eD6KbzBJmWzqED8rKXo+GSl1Co1GV68sac2S4PWKV+lg5LDEOPcNeulHWjfAHLZZ/nx9SYtf52xJ
gueji9oWGpj4E4TgkJ6YL4gCr/n+2vcRfH/UIWSoWmxM1mMaaLus/qFAQ3V9IWtGBIfnAY8eKOrg
J5uPEnu/QRysJnHLXwX+VVknr7Bt4fvL0UxOMeBoqZIceqgPpfQ3gPUTKvJ/s5g/hoTPr/lZ4Og+
O2aV5l2qvdijvZMqe8XJFu9hpHugTNV1JHW0y3NTND2YfaRXeHwbFiguxJJBfqMUoBjwGITKne1D
CvU3K/tjUzirOTLNnQyXOs2ZZ1kZd3hcwdD9dSOLNxQoRyDOJimGGBAK2Q942U+8KvLfMXwTZnej
hy+d7FbmHm612+vWljzPULnwgb5DvCV6RdZEbYQwB7X+IJMPJVzAW+hd+kMd58mKqdcmjBjWaSDq
0HzRdQWgf/nJ6jauWmbRQiBJ003tKBubSytOmHrOD3lxcBr47lANjusdfHpba3owLDgDW/1Yy40b
S/AVTs14uL7+pVMxcxEDNFNnCmrheKt2Nzl5zG8KQ1QpjO9K9juD3ndoV074UqiC5hdYEc1T8IzC
oeijkZFpO4lOif9x9H/TBLu+jiWvOf/3hVAYBR6VJymNTnkGssfcIEGyif0vsHS5FRdkFm+v21t8
gYPtBp6pKDMhsGAwiA0dBph5QWg17KsSJfApnkc2h9y6gfgDnWbm+1x4kxlu94f06+iA0b3+I5ac
d8a3AQ2j7GjaYti0ZrYCk0Ur0Mz5ULoicmA+Xbex9OFM21DgPzJmMu/572dJaQwFUgMdbgQRR/pY
89pnKrxcI1ZeCmaEZMadqSPIYIsvjZRhOaIYnEWnsoa0ppWDzpVBA227ovhZFx2XtWMOfxFnaMma
NqkH0zBiw426cDXK+RidRvnerx87ZATj/JviIZWY3o9MiV3fx/lbiIffmpHbKq8ZXRanNsLEoUcR
tNHJjiymuOEr+BapqBzcQJbzQSk+8P5c8Y5Fi6auqowVo7gmQiJyTQ4TKTGjU1fvyHlyO+PdAot0
rsMG5lgbvxy+lsYaw7ny9iTqssbkAxMH9DJpal1+y9oo0iIYfBoVP629nmzL9E5J3PaH90KFZlBc
ZzhBlar3LpMIXXxEF8cNgLf4q+X4t57LD+FNBxU/ECew1Jc/BAKcNCn8Mjg546lFvD1bcaCF0jAG
GI8xYZ/g2a0LXouSV6kxAQEICKY8KH63ExTl3gdzLEFSP/bDy5gVbl/B0yJ570Yk6q971OJG05mE
UJ72oSaOJJQFBBDBVAcn7ho09RjTpSPfKfD97Rr9G33FFXtvDykjYOQRxG+I2hmRvdzPBBmUKmvT
4FTCoxl232sIfrseKrc9FMiH62tbsmUwcmTN3XCuZqHqDucPEjQ+MBDUaiAU/TR9lqwJKPQm1f/r
+qE+E4eAGpPZxjdTvw70LgECqbw/9N8xiixOwnRmuOIqb4+iDvwUWJKqIsBIrL7culRhQnZKKQVB
88FI9COaeq7zPJrPUvaifnH6lRfxgmdgzqB0xq0+95UvzVWpOhj1SM8CSg+6IjCIeF90b6/Gt3aO
cEn36/rHWjoIF/bUS3sQwDphVvPMV8xkX3iK2xXGbRJYB1vpnjRww/7we2q+S7fJLEr7Y8X6vHmX
kXXe3D+rFTa3CuwBOizKJhJK1paNZsDk7T2rONbhMULZ12mNXV3YN17f7FU5n9lgoF1fa/4tJAT8
jLlBxKySrPOVLzeBAR0bCXveMAgE3MIH5ery9zF6GpPwUCe1q2nfxhYVa23t7nybBHAokR2hMj23
hcXxLy9FL8/Jkax3oN2zmcamhUOfe82FF4oSwOgBO84DCdQXRR+mXBsaYwLafRp/yRDkbotghPsB
inRdQW1982jcmoepu8kgzaxXmp0L4YAwS/EdKnQ6ca93zlkSMgeIcvRDqlbWTwVSwiT6XFUvTvQh
in6ueNMcWQRvujAl5FQ2zFi21GOq7J+j8SU33oUpGmr+R2s66CZshvs8/7Jicz4fV2yKVRZECpSC
ZgrnNYZ94F1g3IT5XeQdhh9N9TGA+5j/6A4VtMOK4aXF0kKi6kLRk0e2cEWiXsF2DxydIDnp3Ytc
Pscvtay5PnqcdvNZt/09g+0rT4G3Tw7QiYz+8imZkOQxcHlQvFyBJAK91NNQ7ebCrmc7DOROrpqt
hMGFFvmlJSF3teN6Uv25jpZOrcsUo1R/ySoVYuid5jAz6+ZS4o7yHSS2EIMhVeZ8hJrrvwb48Btm
nBKTKJzT17Bx5rpD7aEgN6+2g4HLrSR0Vz34IuF0jHJ35XMuhQLeJDLoacIh4zaXOzt69RSkyhgy
Spu7utbcJMV7P6WVe1Pqegy/+ZOiM11rQfKlp+gOdujOxacAwRK49x6v/5iFK491//ktwt6bagf5
QE5fLqNkWEAN4znPkOttTBiaphY9iAAlgLW7YG0D5r+fbTZc6t38nCcGK/GjUyDjnll7u3/5i6XB
b8JcFjA6Xi2XVuoCprMxcTiuk3JT2QetdbZNY25tvXpB9mGCyyVq5ZvrRheyWZ5GtHeY/CLVFDu+
eda1JoQ31F4SxiS6QkesTIMj9rqVpbN5bkW4xFSIpuyyp/iiSiitBupNWz5oPYWHNRzAoiGFwM1k
Mt1zef772ZdKB6ODBFzCPSik7YDzFYfcsH7rMzeeUvv2Spa3uHtUHfT5LWBS77k010yG3SOiyhQV
dHX19DDmawJLiwuahx1Jj5ENEgtJcVuDpJSI4WmJtKxxr8j5TvKPq9XFpTwDYdM/hoSda0cJHdvZ
kBIYJziWdiVUSdHQ3dIl2Cp1h/DhBA+XE/2k7PDtL9zjzLbgHoNmQBY138PmdBNN+zL5UOTI2/jj
ihsufi7eVZSk6APrhmDHLpgV9AwmZ8inXIZ1tHTaXV/JQoo8i5LNhD9z1m8J17yWVH3CqAiTD2q2
pUnqkSmbytekCfcF7Wbrf4hM/lcU2lJkYlpE4bvxf+DbvHRALSlj/t9MDkTNbjSBxN7AOn59SWsm
BMcYJSi5GONEJqn5CC3MFimFjTqujaIv+vnZQoRPoxmZDB8qkwD9bzRgNpb1wDjHVDxfX8v8r4gZ
0fl2CYlJQbIL4wBrGVSo75Nyh1xHPLwbotYtohVXWFuR4ApQutIQBlZ+aov63o7GYw6FZInkRvXx
+qIWDcGjQpV11oB7fUadxbw2ljqlkTk9UPht9fJJGbX7GmYw6JOvG1r0hDNDwgUFjKsy/Pm5ifwK
ubkyvwAd47uXlcbKrbT4nZhPBQblzJOiwi1fpYXiZDHfCV4Ad9SOM3Xt5yairabnwe/rq1o8sme2
hCOkABwdpghcCEJa03sUN+VDOtrvG0t5qWBgPWTp+MOUp/xw3eziV4P1xiYeUWsVK9dKraJz2wJC
sOQm31loccJO7H3KdIS9yiAaVk7xYuiDnMuAmWvG/AirrCcZ0QkoEE+QwsFzm8dc9ozwrfj8kodQ
ubZ5q0IPxP+4DEcTQpBWUST/QP04w432sB7F14wIByuM7RSVINwwVo6NUTEDe29CyXv98yzt1zw4
QaWPEg6J0eVKvKIEm+9Q66gtrfykdGW5MaQoX3mALvRudEC9f8wInyXyW70Zs4Fb13HymywqYVZV
ku9JFaX7JHEiUMVo9fnV1O4GpzV3nhrL286TAqg1TXPXTXEK562p3ShB6JD8Tv4R6pjV0ZU5jxHj
5vnPnJ35LMQMvmr+AwKqVDeHvzyqmx2Kl5QGjRtbP7benebELq+9ZrXGtfy1AW0hVGozIibskFJ6
ieOEdLTqHYPW9rjPHq9/6aVYQ6XuXwPC2jQDIptwospEwnMHxBC+dj3bQe+UUt4J3iMrtXLyF1Ot
OT+Fvl1+rfRe7mY/0rLzR7JhA2q0XdFK+TbtZdjVECDYzUykCGr4mYuMQQEjcF58qwwkdK6venFb
iQRkXfprVLj8DUnUw0ANYSTsDN+ZnXQQIQniH9dtLEVWqvWMZwIytmxDOEMZmki96sU0AS1kPI4l
LJsSL//sO4gFv15pj79WH9/46Jk10VGc3ETugtgTqqhjea4Ma5/kjw80gXZdU+yl6nuqjSRl7c5W
69vrS10MFwZcLlRj4TaYxXvPD4ijhEWQ6cSkrDtUsKP+TfjmW/377wuL87qRsyHx7w9eulVU9IjC
teR4Dptv9u/MhHAOpGGSRqvnhtDLfh+r4V5V7uqxvUHhMNeejGGzmrwunrwzi/Pfz6JKY/SRpE0s
KtJ/JoNkb9Cx38L4tK3H4CVS9tc/0aLHn1kT7qZURv+ln/DGCPDyhPDWfGm0fvUXhRnudB1OSaoy
HK3LRXkKpMSzRuiMByqjH1F0/JuJEG4NisImjJKQ5oksO1wMcVuNhKwJrdb4+TOKnGX9GfWW6zu2
eKR4KQEIn8vAJA6Xa2mBUSSBTKEridq7Js/dKP08mQB2G3OTWDpcpv2sL0OJImwPIyK2fxGkKOTR
vYXElO6m8MkUs9SRD+U1b6i/E5BONFFaTF9f5UKU4l/nU5G10FcT+11QUYZyhkjyqepoqWk1+raH
JNK2FC22OQI4fbYSKxYOGgZ5q4FG4QYQkyRgI6PlKXSlgcC5kRe912VuVBUawdGBKjw8tvKxgWz0
+jLn4yscb5CuTOUDqJ+1kIUIVUlmVbZmGZ0qh9od4puf6zC+b6TS22aylfz3X45gBaQdQCi8JYZQ
GMkhZ090CPNnXEZCi7JQ0B58uL6ihfBxYUO99E4jyhgC8CL4omlQwm57jK1xEwz3fftUQXt/3dii
l8x9CtjSaIaIXUoPsl5N8yGn1qfXPn7abEpDD/aqJyf7XO6fpdLPed+bL9ftLkQt8LR/7AqfrdHt
ZLKlIjqh1qf797L9XK8RiiyZYFkmoYTCxZuXSM4bCwWePjoh/3Lve80dFfNuWIFCz79TdD8IQhk4
oKnCxJywjtrsWtnxMWKpoHRecmttgnzJvxkuYODVmfHjYtwdlNpgQNKKTnOWCEVDuDdBYGbex+vf
Y8npzs0It2StZaiLMM54ChPoa5K9at+qN2GFWl309bqlJY87tyTcjpTdSq0aWZA17qWuyjboMHwd
jJJmn7LJ7F2i/fcjjTrsbX+2cP5FZ/dxptNFkGU9OmnOs2Hdm+EO7RFUv/4i4J6bmePjmRnHgpWa
bDE6+cqt3sOcJOWnudgTP8WoF6CAvRJvF/37z7LEVknUaUZjIQt5cia6tJZXu0i73cht+vv6B1u6
Ltk/GokMLlGOE4F4E8pvcSZ5IGMyEFpW+k3V1Fu5r95FefOz7Pad/FK9GAElwSmX14hdFt0FZAMY
VOjQAB1c7mrldRDHaxJINRuQX11kW1PJGMOPEGy3GFab4HD6eX3Baya1S5MQbXlTn2KyV5T3SUsu
kkHOGMHkUde3elLsAj//i5g/4zf+s0ohjMDXmRUdPNGn2IzcIoD6vUo1pDZ7RdpUQXKT9l28YnLR
fcjm5oc6XDZiX7GYIIytZhCxmuxa2uzIXG1qc6WRsGiEGex5OIoZX5EbbZDqgkEV2jB6+wxmM2gf
V9uWi1+LZ+c8/wRhkimc7qQI4B2XefGFPeIKI8Nl8g+v4NUJrFG9Ub2VDGD5NJzZE445MuZBliGp
cSrC6MEv+81UHO3pXgn3nYoWsKduUu02Tr4Va+/rxb38Y1gcq3OkUobIQaNgjSCgzoyiae9o/n+4
7vzLVoAWzlcm503YThvVlRrJKbA31MOt/FghaNDqh+tGlm5NqBrleVKJq1McnIe+z0IOEyORoZzi
KrnrdO/5uomldcyAOoqt0J7AoH15iE016Km6YCIGIz9mzzrKI2vAoUUbECgxU8AvftOszow0b40w
JONtjhKTfulYoeFc7q6vZCkDAG/8rxXlciW238FVY/rE+eoh06bdAAO9kh4NyVi5UF5HBcVk5tyS
EGvNIfFgG2+4KAO/ukXaMt0MAMlumjYYdlWI+IqvNdaDLMGoWOqp+SFSkweUj75ZvYXuoz8Nh1zx
w02h2/k2GFEMkhG72QyBDK1yZX+xUZbfFDmT9bXmI6kRIUyXhgkiTkPTnhqg+1B38hDq/HqNZWX5
U1nGDJOn3y9iRrxCg4qG+vNpilA0SRo0fe5Da+2yekUPvdlBxmt5vzLiDPbv8ltp3sR7zAfmbCR7
4M5HpJ5dW0/nORBzN6rRo5p8UvUZ9QzKq3oIzOhJiUq3Mz9o2Y82ClBAyW9Rd4YXOUWDnkRMVh99
SXURD2uSdwhH0D80w/11D1sq12pzEgtJMa1ycorLn51GMEzIAdm4WdxFffqAjIkbT/mtEURbVK1O
YxQgNQpGPCsRH+sCaJTz9lDW9Sa3wq1qaccxVHdeOcor0Xbxs539MOEUx5oZFbUBZNtsB3eIkIM7
1rp3c335a0bmv58nbkPkaIkGZrtOkDF6KoeXzF6pniwGPCaTQWvPdEXiwGRZjiX+UpEbDh8jJ3Jl
eSXcLQaJMwPCGoK6rEcpxECfbKE+xb1U9VPsP13fqaVXgnpmZf4VZzuVR12eIfcSMc16m3XHfjjC
6ZC8i5oVh1y608/tCG+ESrEdnIlApBrvLGk7gL6GELSSUKVufuGB11e1VLgGDwwxALAjDoD4ddrJ
RvagxMtIhTR1clECg7QiBfD0sa63UaXc8cjv0Hq5bncOBm+CxZlZ4ZvlnqTkU0/BpAp2aLVtdRLa
TTENLrKIm1pzXHNQNi3q8yt2F7/imV3hK4Z9aCfxXMTQvPcyyCcWpjAQZzi7ioz6+hoXbTFhPQ/x
zPSPwuU11kyajAZfsrOOSRN7m1hhKj/pbmovpOC7Rv87b9mbLT0zJ9xgkWWgBFjhoI7/TF8JooHH
PH24vqTFDJBBCKgNwXai9SAEeadKEV0bmE1QvcF0lSI4TrarTM8eE9coIcGEdShS6QnS3KyKHq8b
X97Pf22L91g2lWmH1NB8zj94Y33T6LULEmhT2C9O+DfVrrOFqsLHCzqpygvkeE8SryCeJUl+aIHN
PmQI1f8FLheNDriU5oknOq3CFaQrQV7lPYWou8IoXbWAcVgeVnopi5t3ZkO4TaYWdsG0Vwj0MkpO
qL2N6bOJIHsPLT3tvutfatEVz4zNfz+LlRyHMYdIOzqlVvFFkRDpM6xfsmNur5tZDl5MP8OpAssA
aqaXdsy29JugYiSt0KrNaCTvC8+4K9Jjl+e3Ujy9K7Jj4bjpjxWz87d/c9LsmfBtphAFznBpdmjl
zEIrj/aiV2/zyHLT4hGOrab7PKDHqXX5RqMFeJjKNczd4lVKl4ACM+9KxskuDUskMNGEygaqCqnl
WuEw3PaeXB+ur2/NirA8T2HOuVJnK/DVop9ajFsvJnxdt7LoIyBBZppUtAvETiKozzZBvJVaGJy1
LarrkE1PK734+fu/+VBnNgQ/1EumG9KBR4qGPthcmzfcKZG55MbAHZhJ+j8uSXDHhjqbadYsSfOO
dv+sbON4beR1eUUQadFpprprzsf87GTF7WAE2ogJGTkT7bcBUVnzGXXjv3CBuRAPno6etmULjjaa
uhWicUatv5mAKtyOgb777z//uQXByVQ/QrtYrXktWD/zGsSD975EofS6kSVYNzUWiBmphcPsJr5J
pHCQEqnnuq/qI5PIg7+1o3hLa3er8xob3SG5V9IbSa72mf8xzd5lXrXyE5biLiNuNIegIYUoR4i7
Yzx1qLzwwXQcHAZ7+MdafdeaxjYLze1kxI/Xl7x0rM7tiS6fOA1yfdiTUvuW2XVXa4t7KR9X3g0L
1D86o3uazpQynEP0vC4dsfSTMEkHHg5tV2wr697px01RHimqwQTYQaQYIFDI+03LttIAPfnndk17
YHmlf36B4KNhJBddNvIL7OyprYz9lDqujfLq9f1cCobn6xT8NI/DeLAarJjGPrRQNF25l9dWIdz9
WjFVwAzmfazeMf3PHdlL2YoPLq8BTBq0GQZFDsEHO7WTjLjhiWt72o/AN203KJRpe32jlhfyx8j8
97PIFMHKkHnzYC4FobBUj7bxs/GyFbdbMyJE2NioM62f5hw3LG48394Wg3KzijhftPKKEoOeET6E
+Yl2thS7K6Pclsn9crOE9aOFQq/uILecJCndX9+1xfDAUP0s3AF83RaOUaHkxehHmAoQpba+SmO8
GfIbo/d3+l/tHYArDu0szydS+iZBblDWmuYetexm/vcZdl6nK0XvpftpRnX9x4hwKDW9Mbi8yPzQ
hDY3CsKRh6Afrb2mpxncYNoaIndx/4xZppDyzTwhcPmpQsuukAOTcW1TUihANpHLBE2wl5S42maO
Tssk7NOVyszS4DKSrn+sCq8gPUiLqaloP011dVTrCVFl+TAqUFvl2W7qnFtr7Lbqs945+yF0fjEd
8s4y/JMZfZji6KhJDzNaaWaUue5Mi37LDCz9BvCnili/BgpQqpNjk3ZTfYutQ6X7CAKvcdasWREW
byR1PRqlw40m89ajU+o8muNalXzRj8AZvGpTMgYrGOn9TE7JdONTrtpb2B89Geo1Z3SnbsVhl1fz
H0OIll06kJczmTRKUvRaK487/ShbzQaRwb+Jjv+uB1jKpRkekXJUd6yncIat6js3ph5vk1WK4dnd
xYR3hmf8s20Mm1+a0etImoEvsCN46p6G7AfG5p0odNvmfh4YZObjL64vaCXhe4CtgFFW4fpKvTiS
0UAnfsnvho9Kypr+wqnPLQiXV9H3QTnJhK2g/xRML2N334ZrteslJ2B6ZBbMYxyHdu/ltql5EduQ
XZOMZtFNkOs3zFlHRrDiA0sfB2wm88ck7jO5w6UVSbJqv42j+BTW4wYe6l0MAoBuhiJlrlROmyha
+ThLwRF5ah6ozOJahj4v++we05j21SaviZn/acNN1o7eL38KLdcuO9stkLvfqZ7yNxEZXBd6JPM4
Dlzll0a9IXHsrk/jk65/LbI9l+lBejICN6yKw/Vwt7ifZ5YEzzD6rBoyv4pPXtfv5xnUwNtXdgd9
BTHPKXv/RtbWvHHZJs8vJtEY0BdJcBCfV3Nt6uNTW4KZpjGbH4pGS24nJ0aTKh7kHY/3XRhH5koV
fbHWAW3Nv5aFiDjm3lBk0IuexmpkxFfxQRSP922rIC3ogg4LNipKTlX0A2T3yn23dDxITuYaJsRQ
DK5fftIsYTRWzY0YlYP4y5CN460+xl/D0fRXgvHiIpm7cyBaQZIYLOSlpbEM7DwJyVS1vtjlHil3
4HZxvkcZXDPvuuIp7Z1tbf+67khL5+TMqkghoY6e3aU6qWuu3AfNXVaghz1+GvwjQM2VrVy6185N
CfdA2quQYc5dhBTISA2krazu69CnKfh4fU2vYqfiVXBuSbgKJNYkxzM6q8o3WZjsyhCA0ZC+AHCL
PSpUVreP5WSD4Pkm9fqvbXqIhmPeP095965fO6rzUXzzY8DRQHsAvwpP8svv2lp+agU5pVuzKrbo
Ww1psb++3iUfRWnkXwvCxoa0xiCTwQKco9s2tnZs7OrDYNk/mQOkTUiu+WaISfYscspwIIcOjEPC
RHouM0xEzul5235C+lwb1E3TtndSsjayveikZ6aFQ2hXSph7Ey+FKtkrxG9/2DhpBXl84/bmKjXP
/EHefrA/CxXuKttKDVJ58urAeQS/6pp+uG/qGO1CVT7U+qEfILR05PdNJK3c94uuwrAlnVMNUdA3
AGEvslTfmKFd/rPt/fb9lYOxeALP/n0hxBQhqjRxBSIO/Zuiqt5b2cEI8h3s0CsLWTY0S1mC9qTz
LlyE0Rg7QzJScdfVfDckE4J1ymHK9hJ4/Ou+v+gaZGAwRs1scSLew9AjMssZfdeksjs3clHf3oW1
vSs1Y1utjYAsnrQza4IjBlod06BkAyXn3rNBfsClb36/vqI3B81g31gOeGrU8BhtE+72ahh6Z9Sa
4aRW75RNabqW43bv5PQ+qNEF20krheI3KADRnrCo3lPMvjfa4ZTvun3tRu/zR+tdufU2zUbZ9Ztg
8yvdBvfOzfVlzr52fsr+scpthyC3MctOXIbFSjGAezTVcBrLu5DSY9b5G7v8BjOn5v2yk73eBitO
KboKFhGIU9F+ohkP3dX897OUkBmJOGmzHi7LbXlfbJ6Pa30z8fiKBuYE6swA1zTsFTQmTr12n8Pl
W60hFhb27GIFwvnVcjuRkWgZkAIddpR23RaaDH8XG9omUa1NBIXemqSZ6PHCml6d9WxNQ19OMQKN
w0kpNdcx7oPIzUDYXfeFNxVV0Ypwg41+4jmF3g2naqvsta/avvlxMo7j12bnbTx3jUnmNWkTfI99
NCFXofFPlV/Yx6bSm1RHCODUu8GH/tDdovO0gT/mUO+Ng74Nd/5dfah2+ekdXfkCwRzjNt3m+18r
qxYvmn9W/Z+fwazzpb9EJAt20eIvcXTbjf5m0ky3rOodHBZIk21lv91YFLHlNbJCMZEX7Yq7nchV
DAXIcEpui8/9zvvWnoqPa0wcb/oPohX1cnUk0xFl6Xo42fUpqbdKu1H7kLZQ971sv2oh1w5CfLnz
Q4+NzdjZG1uF1HOthL3svn+2WIgyHmDJ0mhZ6ucP7lpHcsWNUB+5XKGXQ5Njm/zjPtguiWkDPVa3
JpAplhpJbg2bLQqlXvqxDHba8Jn7r2YCstwkjivD+NceunKfd94tavXuNB3sad8472plbdhuOe45
M1IR8lbGrC5/pmFY3dg4HOGW9GXY5v6xdjZNtvOU3XWHXjMkBNjKjOyq6OEGqva9tLk9tjdrUMX/
xan+rEUIsdKgdsiKc2SaLXQenFplb22UbfDcJZvgYWts1sh8l25jqF6Yg4TPC7U7sbBoK8w0e3AT
nUIl2wxJsanIlpLupaWhag2bzpthUC3Tytf3UsygXk/PmVkhRE2mPxppwF4O8ifHR9Lmi697YC1X
buE3fGWXdt6I3QW0TeRKxw5DEnZySD5I3WF8pF42e3DwrfO/11DBaXDqqvx36K4Npi9eaWCCX8W6
ZorYS+dUC8OPEpPttUP5pIXSri9+U0baT1LtqmG3l4ZHybu9vrfL182ZUSEAJm3fMLaA0UxNH2wp
d41gcKP8qCHoY9z5nWurT7qV3Mqc1yDbBdPaoPzrst7cQIR3MKOgL988pmZ5iF6dFEK/kWYHraFF
GO8aD93jcq/L3a61xlu42De+tg3ixs2q4i5WPnWB5KpBfhv7d9X03XLu28Q7pmtovzdAp1efOPtx
YkJYRb4EJxlxjcafwYRu43zw2oM2bD3EgtmSj8p4W3jdissvXksWUiYEZTI1EeiepXnKAMZs1vPd
yT80mpuk/j3wv+dpMHa2La3UCJcXemZR8ANtDFSoCLBofJJuPkMwexyO6ody69yGX1ZcbjE3PDMl
3oYz3rkcMFWnO2X/2duaW+PwbmdupkPy7uStROLlqHVmTrj3MioekSJjTlK24wRKbWuepN9Sui0e
Mjc4rCxuMVidWRMuwsB24pDGzPD/SLuy3bh1ZftFAjQPr6SGbne327MdvwhJnFASJVKiqPHr7+qc
h2O3DTfuvdgbG8E24hKnYrGq1lp7ZOm26zpsGKCnnk08lH2yojj0roUfPTnoOhToJmYAt/DtuOI6
Uv/byvi/vYsKH3YR/gjpjo/+xF8DQ7bMxqcMmT0ePPuhdS5sm8/79KQfA3pS9P+beKSfuWYJRleH
SWvZv9SpTuARLwUWn33if3jwkAfEH4DB/ziGdemdcmlhIGDiwVC0n1PWrKR0kw5NocL9YbeXyEm/
HBPaNEHyakanHtGPJvPFHPXKnGXvvEwzAe/qQoyb4VhdYl+yTxvvo+PDkN4ZOlsf29QumAxgCKcb
fZO/kMpxNsuTE1vo8Q6SOSm3ffpHJQFkcwVRcXQz/br3/y8riBLQCYP9r5j5cbRAdPizpzDBtk8Z
VdTdGfElwNDnM4GBgiTCRsUDv++c9hiNzL3wa3/ZN+BuHIc47IAli/v50ox+uXLv7JydPY6egFW5
3rKvHkyfCJUZDVHPyrwd7EtpOOe0OJ8W752ts4vBsJCf1maw7OcUJKqJTnXsZpxMV2ipvCYr9ZLo
9A9ViSAB5VkL/3YlyJWiFUEgfDECP9n77nvOItuOg5TfakJ8D55KdZXmfg/sEv3eu31tBOUMBAwu
aAzPjcxj7TBQ56ICkOoWYs4rVlHH3xv5wmGftst/rZzFzsBydq1vwIpbPYvgbkJqNXURA9XOKxoi
oqChzuxdGNnpd55PHzD76M86ZZlQ1P94DNwiXEabwWbA0yr6jX6FQF+jaTRqnP/11Q6xVJCLo2iA
aQSg+aOlxWpcp+27eQ+WS/WQV6Te5Ud1Fd18P4tfLNWJRNQ9nWsbwPYzL6atcIl4z9d9W5mYs+HY
Rvu1vATM+iJsQNIKIrOnOwZGzi+AodV6ntZq3QfyKO/UvsWomnbjDKQ0j3NItDFi3S7dCl/k6U5E
/KDHxia00Id+tkUCBIwBRw/2PjwY5Ci2OjUTmSC3Sozkz5A6BV32VnIpqfXZv3y0evr5uwSQ3wCr
0Hqw2rseteVOVMSdoQH/wICo0uXm+xX8IjT/aO5spyCZjBqchrmVp3lxcFVNJvUwTlf5Ha+zITAS
10kMd9ksxYyc4a//n/nzHcS4b0xCN+te/w6R2sWjYGME6UZTlbFUz6REAH6pAv/5GH4Y8nnDqe5W
9BoLse5F2YIO+6Xzn5cXlNHpNP39fnhfW0JW3gWEAZ1KZ67M7cGKCikpbJPhvjIezfy1UH+d/I80
L5z3r5cRTEnoPwV1Ggx+3DUg2B7KFrz7+2oIYgD+Et6VBBeugURiP6adpG1ex6MBUKtx276Our9Q
F7BOY/no3DCrKNpiu0DHHe0NH79grVeACXS97outTHQB7pNNC2bhJL8v7qKrnN4P9+K2+MOfv5/i
z7HbyWyEzm50mYHi6Mys3ZgaxBDYv6Cv9H0y2Jm1pq4L2EENDP2Vffe9uS/ujY/2zpyC3Qy6USF8
EfQ5jPW+/ykp8qcmWr9CYIq2yJdcuDS+nlhMKBS2QU4NdqiPE9sGTiODVq57MACkfnJQR04h9kvL
rUty8gaQG2EXbscvfdA7k2dOIRycuWdTu+5Nau3cOLjytgG5lImw7a92zH+tnBdqVcA4II6wMiTi
aNOHlRR03Rzvfo3kB4stinc6rTMZl7FD375fxi836zvTZzdxsJgASUEId6/XjpZuB/JdRWznWFyU
Lf18RWK/vLN0moR37hws59oC/dp66mBzbRb7zRp7K8rhD7J+EflDW0AYa8xsk9G2tbZ4KdCl3+rh
1/cDPp3/T6fz3WecngnvPkP1IuznCJsoyn+U0S8+XzgXX3q6d7//3P+sTqUhcHxay6a9C/On2jna
XQwi/uz7gXyRyQFTrYmjcOIHApHD2YQK5eV9rbBr5rSg7tO6mUm7Aad4HKRHQZwri8IRpOIKPJj9
80Xrp3k6n8f31s/mcWJDPxoVrPtXXorqAW1okZYHtQmSks4UH0BzqmL3UB2MrbtDip1cKh9+5fFQ
+T7FkUCz+OeKDo3ILcl6TDWEuRLjOKdhwlIv7pN2C716K/YnqoFrjMCink5ESHox2fGVewCIzEX7
J1riP8GYUf5a0F84rnv5pAfK79SDuLF/BmMsrqdne6epQ0e8SMRuOuoL3vAfi/mnBXhn+2yjBV4d
Ctcc1j3Id8mS2Znaqpt5m/8d9z105mMIpREnY/Tnj5Y+eXgFDfRtIVXymF0/PoakpBG9q8lPRn9k
Dz3ZlgQ1XtLT5Oee0TnZX6trO/Wozu4fp51/dymm/MrvvJ+5k7d4dwyHtQ5s2WDmQH+/17tmX18k
XTvt/08ThOZIeBYwriGd/NFE24t6qfsVvpvVB08WDdVOHwJ3YtZJa6/GoZmGnjiiH0HF2SZ1ILtt
o4YK5SHmpN8f1q+8DujN8QLxLQvF9bPLWZujBQUUe92X3e+gOIpL2nWfvQ4GiU52NPpEeBicxxy1
GVq5W3jhXrv0Bn1ye3FVX2oT+8IGeltP3PZod8DRPxtDafduHUxVvg8fuyczKVJJ8UpMZ2qm9naJ
fZIUpE6m5+9n7gs3d2LbRQ8c2kcA6TknA/LAmyd6W+X7tC2S9bnpyHb85T4gpIJqS9YS9MU9L5qY
ebxWSB3NF152X1zOsA9CD2D/TmQv7tmwjYY509DofL+Laupf2U/GNX8VbzOxt9FrdJhi+dDd6Kza
9BuPOjfm9SWG0c9OBv2c/xp9T8qYn9BnYWHleWv7+Z41PA4N5AFuPOMGCTIkNKdL8Ol/acqPp+aj
tbNTY2kwRgPfm6NCDUqbY/kTYoNpdLSzKUFj4B20XVKe+TFwGaQkD3d+zMjN9bNPnq8t2txM2zkx
YzsdMxNNAWtiw+98vx8+nyQ0CyN1Bqm2f7p6Zy/tqFh5IDnL94XoiKu3w3LhAv+iMPXRwllIVJot
mOdnI9q7mZF6L30mH9sEAnTP0aO6lvcis26KS7m0L6Lpj0bPLvO8aXJZzhhWf6d3a4adnggK+gt6
qa3ii1OMdAgI4l1kEUxgUj56RVDhFs0c4v0z2yUZuusmcfita3F4+u8X6quDewIJ49Cgf/akEv7R
Ui71pIPCMvbNQvJDcTNunV19Lw+tSdytuc03xfWy9x7dHTvm18a+uxAenA8UFUXw+JsQWolc8K+c
S0pYjT/OXesYewMpOla+ge+K1HIhygGAvbsw2K+MIQhAlg5jRSr7bM/k5mL7cq3YQfdbcYPbZdOw
lYSii4v1Asz73B2cxvXe1NlO0YtSdltzdnDyfFvO4UCMzki7Hok6BkLKClkCE+QK3y/meah1bvQs
2psX1iq0XKIm9nAMq7g8+FsOb4st+ut7Q/+4DN77n/9YAlcqeABA1HXer49UpCPawsB+qMm4t2mb
1nEVqx1SujWCFp+AGIjItDlGN/3mgu2T7/jO9mmV3wUlfj+41TDAduTMYLR98NdsmjbsUG7n9i9b
oY1evn1v8st5RfgeuT7qOYDMfrS4SDsPegPzaunM9uJuNon5UoFMJcjvlm1QXjgTX88usGAnrBhO
pnP2npV8suuVY/OsZX1fzzLuRqAheoa02tZ5LJp7u3xkOZnDXSePVX0LUUHaj9koCgIQ7dj+sdfy
wtb6lF38t+L//aZzUGttzcr0I8xBBI7Eg3HMr4YDf1wmeAkgkfbVdX09bNtDaZKLDYhfnSV0RqNc
hwDplFP9OP2FnsRQ8JYdPGKpAxRZnvMf7XHIAsr289UKBCJYpvbOI4gjt5ckFP+RWZzvtvfGz9be
mgAlCFsY7xK8FZN5p49gh6CS8gOIeguK4HzZjYl5f23cjAaZLqEqTv73zD7gew6YL9D1eeJV+Dh4
6cI9DhO4UJnImuHYF7dQOrWt5cL6XjJzdg04YlqsboCZ/u94tdIL3vA8HMDmQaHLDU6Ny66FfN/H
QYAvpRQIkOB4w/FHXqotwD4XEnr/0i/nE+WAMw7pb+T2Hf/MuRfgLMA7eywO1TbM2jS8WuPmqj94
m4OR+G/9QZYE0L94PbS3FcmPObI0mw3KDShS1YcINf3vfcZXBwY1k/9+j/1xzLUIQUBsDahuq6cx
fEUdkEAuSS+/1Y+we1z6GJtHTdA0f+v3fCDAhZfNI+SQLyzsF4fnw2ecTX0IKJNR2piWOs8JGCxJ
5Ny6RsyHK4dnlXfB2qf6LVYabOBogwLK0vfw7P84atUUAZiB5/JwopKmnFrPWpBlIWuB+jRZGzQN
t4l7nBMkHP4uOzMuOiJ3ICndXJj+03KfbQd8CNK7LsILEJidRaBTUC9O4U/lIZrvwScknOsJCjHg
BSHFhh+R/Dx4l54An7Cvp8EjhPLwAMMTDzmfj4O3ZshLz9FSHpp+H6TdLEmQquCqctPyFhrFTpS6
XeznD3X5BmEAUoR7vIdkeGENPiXXzz/jdBrfXZBG3fCJ+Wt5cNjPyeppi37RvD82N3mD6v1uaB/s
Nm5F4rsDNbzn7yf+i7sSonmnHmoIoqDGduYvZ1UwuOqgOnD/OQRhVe5RzwK/06sMKlJaeSLAmfK9
yX8XwIe1Rl8CXAuIt20kL6F993HAEBzpWsgbzYeGSCRIeurTnvjUTsYbn64v+N+vv25+LDHHhlzJ
M7SQ4oJo5E9a9DEAoUz+GHQkzytdKRqKNwOJYlCUExqbCO53LG6RKKuQGrv0njhPtuKpDKjMqckA
iSmgIM6+e21BbD+gBfYwtg8l6LZahU6zCwfhk+s92UCED34N4PWh/PFxbuqiGFkux/kwBBAw6QU6
hy9liQDuxi85XwDk9kDDC0JXjOPMyKCNqY6KYjks9PWwG+MNfVHx+ntI2AZZT5v+mslzSV4bzOCL
m5BjKuLM36Kvlx4fjhGxCNm+Pmx/AyYYP49EJfe3tw6Jr/Yj/fG3IVdTCs1tcoPUEB6wNd2cmmqu
rQx/VPHfkf78OySceKSmE/3rH11ip+DpJ29j6uHvUpXeh2SmIeHbmlwjyeYdkaLP9k72PMU/BHnc
1yQZ6Pd78tMxwLS/n5GzEC5UJjpRF4YZydb+wTNi8/cMxtHehJLANhLJ99b+0S58swDndUljlNPg
BjC3O7weTBpz8iTJ9vD2us3uDvHhuFUJ/t0nV1c/s/0flb1sLpxB97TE333B2fXbAPkFDi18gf+q
Y7X36fb1mP5J05skTuDzyX0ykswnGUk2yfWePm32CSE35IpkP+OQXtqSp5Pz3decXb4A3bssWPE1
EJdJXgLaXxju5xD94/qeQ3nHwi+raIIBrbYF+hVwyf0d/hi//SGRDRHY9Ns16XfusS5vjZaYsXhx
2SVHf2mUp2P5ztH3YVhaTYePkO2NieZc9DrbHIzNUBaBRv1D8WbkO6gpk97YMfT+oHTMBRkuySW5
lz7jLEQVY54z4eIz0ieBQ314OUpi0h0nhwgn/IHg8FHsgZc0vdO4//dZcnOV7e+fHUp3j7c4gW+X
lv/zTQyKB9M9lRuQWAZ9yNn65+MYLS3oSg+Njf6Ybd8/9lLE3Wspni1cEn0VN+aelbFYDhO0c3p0
2/dEI23WxxEoxC+cztO9f7YbI8u2UVVH5yHE2M/ORmAE1eQZa314McgYx3rLdqD+ua6PcyxC4m0q
3ExQnczUJtxignQGEvoczjJWKJV26d/qoB/Fpbb/L+bIxqsCcRqw2ieK17M5Qj5C9JYo+kMpQM1R
yI4dcBnxOG9zM4vsXCe2x7rMWmadaLXq366wo62IZHPNg7qO60UUqQjtMhHR0mRTL42DGfgsWUvz
Elrk802Jb3WhHQf1JhfZqrOdPttQd5Z21R9a+WOAsNLY3FfzJWWIzy7sZAQrBRI+pIics/CtC6Ki
GyMYgQS4xR+iFcT1FHVy/xLjxYlb+NOWQH0BewKimeh/wG79eHRnaUvoHRjzA6KawoXauOutZMhL
+9YdmPWTuWP1ey3m2qQQlxgPkJ/Xf5Yl9KEn27h5QaalEXs1hWYQQ47BelWis64XcL3+lTX3PdAp
TxGexs48pHWLcHyKZH5ckep7UmJqGeGTx20gnOv2sZ7ybrzK61Jmk2GzObOGVTwUg1N5tPKL2SEQ
JUOfjWdyyN6s2Eokn6VhbWtvrJ+7cQpFXDtqLkg1ufqtm6vwScmucLatMJyBWnosK7AB1+uT2fV9
z2nQNXJpoQfWz9B3EKVlVn8LJ8gZIH5hHgUjOkz7aU2l6wm5LYeoWVLo4E12RYphqH4tA0ibKHcc
pePKG1cEEuUCxRCf6RVc2wt3SoU0CHdB6+EXfhfXfVl5164MZbPtIwE8nNWWLSe5MwxT7Hv1mtNl
rdB8ycfeMZPRQbBDnQ7ae5m9+kO5waeg+8ZgUr9phs2DJmVX1hTFXQtd9iY64sIAv5iMla+fZZjP
ONOeLv2dOxnrQTS9VWwLS8x3Xc1VQwbptZAL9/UYj63V386NyZ4hy6h/KbexTSon5R3sikcaTUxr
eN8FdtRllWlKg9SLq6fYWkYvhrDhyClr+6rP5jbkDJLJk/ozW6AsiL1AqjqGDlCH+8lZqipdSofn
ePqZ3rbVjf2n86LcyCDkZaD8LAyelDKc11QEp+WenSHwSFg3uqD9YGiWQeOnecgDE3CkQXsaUq/c
9LNAKAvKzWXQr8ja8smlOgJDTXLiPD7UfQRfNineHoUo6nv8LVkT5pZOmTaqzTVZl1rdyry0qt1a
uAoDawudlVObn5TFTXvZBF2kd9NsLhadAbf5w31ZGltH5g0yq0rbfSqBPqnIIk3vrZIqkERPso4S
2wB/M1Gz6dwqZ8orWoxePm8GNQQDUV1vWnHk8uK3bMLhd+SMACVVRq87MngzIDVShPrJ6K2xIrO/
YtEY04NJmW+rErm3FYp5UBkY0DoPMiNkq12uHjmH/DTpUP5bYqPpS7ATRz4byTQiSwiRK2uhyzKW
GtqFZvHXA1SSUVMtXtZWhWVRxwgkTJpohgpLLEkqLaAe4qEEdxlxVmtYrqZSDcYhAD42PPQGsGuJ
JUqJLIa3ujZFNQZUfpOKHubc9G8nTOPtYOooq7FKCxVQtH0b2dJXxC6RJqeWuaIeV0rtPK1uWT02
RoHUoucXObHnCPmsYYQKEJE59hkU0Qb/2WymACtqBd0f4CME3knKWa9YVeL8a9yAnDgauCV08Ou+
pmsupSZIYUVQDehrCdzQPPEna+CaU+Sr1a9ZgKnTMpqlJKzxip0IiqhL2nBkET3h1TZTJSoYBCSH
0ajMTaqqAq5rCNvgxYMmR7Cx9QRu0Qb6SEay5tByNjt1uuVB6nVYKgsJCM6b7rFtvWbYj6FdY7Z4
acCvRXbzVuupAwvQMOBDy9WvQ6q9xgLjd1vajLrSjBZ0bIb5A7o7OhRFcgAIQFTo4b0G/XfvzVP5
1MdiKiIM2vfBWzTlynoMAGFcYqQh/F8q0Ij91l7ylYLznj+Ispl/tlPHCxqWC0Ql3aUKuwPE0FGX
DEBtTppJFc5pk8ErRLZWV0YOJArhwofX0nYN3vc1WE0HcnWK/xrmNgoA/spNL3GsjkGQ1Hf7K5Mv
Oeo3eBNOZDIdblHXXbAQ4xRNfmJBusSL0U464a3srrqlZt44L76lpUsVVOdHEqnFjBIB1hRFSoDm
b4dKIM6sOBu2wi+qp6LpAiMLBtE8R8Ix1DaMepmt5jy0WeN1ErRj+WrwtJZNFB6KIoI2BsTumR0b
fWMPBMWYaTcPrDrliADnIqr260O/dtLPIM+t76OWG9dIC/P6frINUGIa5iAtdAu6Tgb0FAPUDq7/
BUVpcCw61qp/9UMQ6QRpgvLnjNbUe7Ag9g6xx9C7HYZAdzQUgXoACT8qI047ex4FstgBhilozDEL
ETiuSR0NyCqXbB6arevmvYeVYK3IjLL2R1KxTj4ojuL7xvIHw896b8mPs4Xrhvp8xKANtwl+zb3o
+HH1ulHTpgbO4N70FCoWrpN37WHu2/DQ+m2FbvwukEXsyNrmdAo7PcT25LFlZ+ipKOLCtCBG3i+O
EIlgOkJBPcfXUwv7s6U+upgwjVVV5zfDnAcPiDYmi9RwGOuuKboF9pQbLsB/a9ZSy0YmmRaO6n+g
GTq4k+VU/MC7bapwS1sOlHKjclb7HhHBsOGNMd9yNGpWaVeaiINqD6KTZF4XIzHNQfO0PRmLVRHa
OONgWdjaTLcTdezKjJ4AF1kNyCnZI4s9oYaRhIZeXxn0smYCBpYxIKYxuT+dsTUcKsAAcChGkKal
hUAuF+QdZj5vvU5FI0WJsCwRpQ8Lu0cqPuJxM/TFRCF7YqJnZpZ+fcUWzoLbsYywi1ooY2k6tibI
jtipQxvq0NJDo5MZFAKIPWxumkd9+xQy32wp72cDbdIg6K4yV7eQQzWZYn9nj89t0lRecERT0Sl7
4gQTmMkmo9ak96cOB7REx1icIyGqYmOS9nBSHzJMTZkDK9nAwFZPbANxzaxUoa+wFubR8Ksl3/XW
0BQbb8BPszmPRj8bLakfgjIUFR3ztjfTzm94t4NQvLEzcta+icqr7xZvXOZYFzVaC3zWDmUSMT2F
yCxKt99Gq+s2e2ksJ4YEJsAMASoApD+lY49WymZrvK1dPbJ76UB96hi2fcEePK3tx0bLMCI96mf9
ztf2MuI2X0CnB6RdZ5ZPQs+QbJ3cHKUmhB9wN3oGjXXsGohU6aJXjeYO3Q7P0CYy/65j3Qq6AP0y
bdAJWzKC4D2y0lx3NQI+xKHo5mmcscBLWfpjOnCrhLixKaJEBl3YAn6sJ2/DbLtjd6uI7CKGmr3A
e40PVn2fz7nFoECRV4+Am8gpZmZeu/tgDNYqXvuhZdlaKIkuUBe/cotHDR7C1sxH8dNgUcDuc5yh
hhgGWsPiaQgnE2EWRxCFaCEMpuVecjna1wJfJeMxmJ1njd3xaue+1ab5iv9MhWbNrSzxzCQRWnpf
HMuYCxDK2vKuh+LJb0+bIBqx8rC5bVA9vJJjiPfKWNb8nuVe1W3V0Jh3zhyiEHy6dBFb1nb4hqRC
8Ypi17LcgT8uZKloWIfwASSuRWoWYm1pMUD8mHqtZBUtxUmyTCJiOETMnH+79RiGZCr7Loq5LnM0
3PkKa6hwiTlkMuAK0IzCmrcitwAuh06N+tvUMn/sgtHqkw6usaZO6YWaOCEwe6g4KQaK8iZwCjKu
DUq9ixibFI7M7GlZBey6QscRAhezs29wh/g14eEifsgFYQ6a+saRbZZywjma+boupGGYZRKChjLC
G6Qelz+WDqpbi+crAH+6+R3Bq+VJ149wjGXVgdIEoUb0bAvPRxBg+GIAvMBZDtBILmwyms7aJHaF
26DVRXQ7zEHzBN7TPOPCRlXHiLyMQ3vlmRm82Y+GGG9NZeY5rd3cchNnVNZrVJjI3hRDV2E5dOjG
ZuW5fBM6BUT7HDn40KFhZqeTohtmcWUP4NZNSg/k4mQ2V7CQoNbvunHvajVdY4oQhJehQmq9jpSB
ilPXGlfMw+M48WbePeX2gER4ESLWJ2ttRR4xihmYul7b4ZzomUcByO9kgSceOP0BgfNyt4y9QZpQ
c+PuKhC/rygWIakOJFcdFG1BjSqIuj/LBGpN4vSsGBAjlU2VjVXUa7gtXD8HvMGkylTlNVuPqZJv
HGN07dg2VdvfBujPbHAwcWfVmcuMsYqB+QbbS1A7NRXmANKX0UU6xWSnSMN2asRo5gyeWBooPKaJ
tMK5JLg7/ZdBCO/Z0SDyIq072R0xwqpDj4wep2tjUBH4rH3OPdQB0G6Hnv9xVnSRDNpBkrVr4sFT
g7RNoehO/MITSMFPXc+IbzvDjnlAXTdeg1FF7iT39lA2ESIrK7zqymFGt6SPZltykpBcCTejGQXH
MnhhdgnVtF4sA5pv56WxqOeK6Dg70m1J3TEfxanB4z5x+4ZzGtalPSMmGpbfOQtqE7T1UV3FhfZH
aMLKVtxKzo03Mxwgb+RHY7PEo1a1oIMfCujgYD9JhKplcQ8UoXvb15MOE7dXQU86g82MqMYODkYR
gTxqcVEsgXSOgRpJp0tEohNa2f8qlG/ABeGO7q7Dz1ZqjqDwB84MT/fG4c2f0Z74tcULBvnHVuFI
Vr6AIG2NqInRuuROEDPAH4CjgG5oRDx3XG5Ms6gUlIPgaOBRuuABO6+4HycQyxH8jBkxBHAl2gOF
rY4ztIhUUq9AJcezxATgd8jppmGuWSWs49BoUmMIxtbV5jU1/VZM1J8GcT34KDAwq/Im/FIEsHjL
zqNHinEyC4IIXD+DFLC6C0BsiVxTiXDYlNyUWYOCok2K1uwWYuM0lCR3LUxWY7f8T9Uoy0xdj8EN
FmMYLWCDXovfy9Cvd7qc3CV2cqQ58FeqaoeZVQzRoC+vGw8vV8x6YNwvdu3+tKQjzcRUlQ+spQUd
odhG3wGETka2PsFbz03MWcX1Jg+KBUK/eNn9COvcNZOp8ptjU66zn0RGXfxY8FpFamjwtEe6FuEQ
qYs6PAKcK8BKUC/wurYyyuhu8gZHZm7JizoGHMYckgnqYIkLfslx06Caiu56JWuLQPmG/bBcdxRX
eExICyHhgNxlGRp4rqK5crXxDqs7mQSLxayEOT7ftFO1BMk01cXvrh6bG4mcdLGxO+50m67pu/a+
jViNy3owe0mnUaCRpO6ahj1IS6gyDYtVu3EoeTNutdWol5nLEDdj70VPrAGVLz1doQFxV7PFM9hs
8WRhjduCWbqeO56Bh1A7qVUg3g3L2aqpBHHMissDypG0NyCUCIUyeO5ZmP1R2RC2SWpu2Dj3De5Y
kkvDLvZSWWrYeWrAgxEwQdRI0CQLEl0DSfyNP+l8oRNX88lTQhkhbgsXgpOFbpyW+NiCSLfPELmO
IWXVjnFfzG5IVYl3QIz88BN+3ZwBcIO0U8G84XkNpZyp7pTEY8xAufLYGGaPNIxGTopEMxAeV45n
zSUiKq3C2IK+BnBd2Ak2tcAabJGeA5tAgqDqJWF4PnfwUL0tdn4FddwY4rj1tRM1UUvwOIK3W03h
OnRymFtRJ2Doeec9k0GSy5WDZ6URoDct82Ww4PpKJ4EOCV/vxSQRS4oTsIUsTm504C7zUUdAlh3F
+xDPkz/mKo0fa+dpK/URXWtcmtx1SI69DhC4P+jo2BYsypHw58GxVQz0kKWaLYHokmMY0inASiIV
s8NN7XjNa2R165Nt2AtQH6Mx/7WbFUJDyOBZPHZdEPqF+ZLfRZ2BHT/ZHPdfALk2RgZ0FTwbVTji
feFx5MAi5K06nGSxpG0IF00ikODA663AWkI8GFc89WsXopIDSL7ybFjqoCaGXcLHDhwrmtSVUaFO
vwRDT6dqNkPoRoMDhBazr384vZhlUlRMuQTPa2R7imlYf4bT4LyJxfGRvhGefT92Sw9ysh6xEQ2E
i8MMEV7pkMWXHHdo5DS/R+5HgvqnCB8ZQtXAgffMObVkyEFQrS0gAmpIBRNzKvF4yhuQIePdNQZA
+dhcHvNpCdcEejQti+uqcZyjNeezphzu4E/d8sgko2vKg1TCQX6wlP2zbXm1kwlz1Ycw7GQZg7sU
sOyy6E1xiDj3i40fjL2V2svk2GlljKgJF7wROGRW7owp6j0T+Ei8E/8bt5XJYmO0nGrzPxSdx5Kk
OBRFv4gIvNlCuvK2y/SGaDONlQAJI/H1c3I1MTGmqzJBeu/albP9OYva3jmQLg7ABJSUNMW0R0Pz
FFmnbe62oJVVrj2PFBW1DaOfdzZtwsJOy/wnqGdvPESjKwja9xGFFqMnmpRK3ND/TdZrwnezd9Na
NEw7/nEPKq2KVfnbZ7om66OwA91wrj8OS+FXk/rpLE7G9KqXaDmsso8YACjk5Hbzxvhri644pEEN
eTNkzrDdjINbT8VovWA4OnKJLllStvYgsAZQ/lsJ75IsLCDHLOtFc5ZWiDSH/qEbZauc9HGanWzJ
p5qpashXw9FwSHDl4BG1XNiOBZ9ZKtW/TqLrwY23IU7O7RzUWdEyWKX5alOjgPyJqDxZ122G3O68
EoUnKheEWcCunrJJAQ9P7GX1oa8yXG1T5HQHBJ0CTE/V4Z0Op0Rdquq6Wkyd4RUruSIQvANooplL
hJoLbzJUnS/SNz9bnrKhWPu+Y+gdU2qvxqweD9vqt7fOEgsHwYwTAMLwIXa3uuMGZMwKx7th7YBy
DGDpI032myoytraLortTH7rB0K5uOzHczzWF9sgvFkQFBEkQ0bMPzZ+0TjkDK+t+AOp0llR2GzAw
SYyfjDLT0OYZlsu58EumNpCiOf3nNVmscmdYtXv2x4SrtbXI/Q8EebjywiAiBqrJOt4nvi6mAhvW
yTmx9Mp8LYEqfzGR0SlTt6apRT5Oo68vg/GaBmDXFc5t68lpO+0rf6Hn2YeHS4Nl8kn4AZu6Zt6k
wEJ2sckBhX+qThGdiW/d5HW3W9XHWI3HcIp6EGlOr2o13fji9Gvlufm2u42fp21GP4/pEFFPxlgL
bbWUd+0OqlKArwRR7vbDupMFSYjwIQEi/rKNYUIahnZ7rWJRfkX1Hv2ZynaXX51kzHzWXCHRu8+l
bW/2svPqZ35KQ0ujqyOuNrLq/Ds3Kv3y5zaonS9MTuO9N25iLWTWU5zO+7UScBYkU3eoSAv5Vpin
eBhCmb5PW4ploHRXwXDimlK+2bHbONaE0GCsvrZVuhX9PAgCFFIdg8OXbhoOT1to9HBT+fPgEXZF
P4N8663j8V2Ma9w8dW3bOoeIMZdvWg3Na98PDUostqX1by/bOQUghzFgzUfoIeJ7FcjIYLLeXXEq
y9qhQkST9zeACUfVcku8aeJzYMvaOThMq9stESHeD9Dx+WFKWODOHVNEfazU2kYPdt/U76qnzw5T
uAznx6CnQfIQ1FaAYLMtsnpnQwpTz/9J3IhuXafLHBvTHxadmPV2hbHimL5mTDC5ecuD0MqOH9rG
fQPyMMRYeEHgcX/qMbz0FFGJy7wOaJRzZ5G1f+CsAogXgePwb45LyiJJbEJ9O3Y7X9qyOu43E2/c
5m3auWR+pCKCGvKC/fqThXxpJqviseiBo+FDRJzcAdtpfSyXdreHqksdbJkgq/qSpbv0im5e4/FV
sSn1xyblND0EFemgp6j1qvKMUyT4ESbMKnx4aeMcmrm3P2tSP5kkl7Es1+OOmmw+e9vatzdzpkN5
Z7x0iQ91m7TtIe5m0XxuOwfjTVsy5JQgfdarPYDwYI7+C9zYRV+3e/HNXIVznGdDkH7j9/W+BPXL
9m8zV0n5B7zOJC9csgGriJVXjaISjEq1N93u4TAk0FhNzywrwWsY8GvnosNwAO5S9XDvtSUAF9wA
skVrgMhUmO0XzivlUkkgB/tPrcMu7pyoFtupHhP5pBtvQiDn7AGzmtI72YK18vuimUa5v3ZMIx9O
y5hX2Dju36HTIXQK2pWtc5s12Zp+jr1PJtK0M1HsRGT1N3bn6ynG1BXjodLukJxjsQ3RU7Z5Daki
Y6d/e00Qo821W9/lI4U98SVd+vkp2XQb51bP3jFuw/2h9BvpH8eSwe8YDFRumcFVcV6VWRvlIa19
f/26c5OHdZgWF0QKOIxRNabtj2NH17dBsCr1Gg2+uXYkCxerZdsx8ladCAGmTSrAOee0ZiHx8Ves
Uuw3/pS27zXsGcp5J0YIuqz9/Dotg31dmbGbG8QNgAySGzLOx3FgL6pL1//gw0yf2TPMQzeTMbtm
fFn5ENbrOWn2Ms2TWOjvPcrmIBdRz+BVT3FQ8RQkE3L9sZmBSTcVv3igmQLUIE7wf0xTanKgADvk
3hY77x3Au5Oj5yw59GXJjbCB/ZOuPNqE0Fe3CRU/zYAvJeGm5i2afHtMOLPfNzvKXwoQ77ldZ6Yx
eqSolNz36KbpQaCOo2XfK7xu5mdqwl5NBxGu7j8pvGDOw3HyvvraGX5Vfucs+bga8RoyZoWHhdXb
HLWv1MtGDkmZE6q6fy69ZGAbUxkd99pOphiuYyYsRtx91PHOai7iGsKH+ufyo+t1hObhCtfPrN9H
g/yhYaKd2u1Qm7XZDmvXxxnvQ6jeMuhokKqZRPdCA6fIQtdj9mVrNJY3PSvA446d8K1qVpi80psc
Yqe31T71jgKI9my9/qrKhKG/bnokHB742a2WbRefNk+2N6XeqLXBKrWTVgGgyffIOs8z6oTZBSIo
YqxpaVS2IAEfXBHBHxQ/8EMpxDhMW7mH707LHc/etIwfAR9kn7uCmz13lHAswHvj/4oXnT7qfhrh
Mbxp6gonnVdO2sBXH3Pmli9eSBJDOu/Zu03LzoXgWa2Te40C7u+XHtzONJ56weAWtUdOR2YTUVXR
5+JvdXOeElOfa7rem1zBRt0bqrX48zvb3AYmm+FoBlKYVREzB96YLBQDsZfZ/LdKYEJyIFDxI648
CRwGdPhKKITcjpgAdFZ0g3UJuPNqHRRRzyjNJrGWfNO1DW4Twt/afDLN+od6JRyVXM3AtV60TduF
SXINgephtQt88wLqbAxNexp16T5P5eQmOTHdfJvpYPh+l9Dd5rMaB4CKucEdZDZfwCjTbPSjW8v2
3zZmkywqOSdwSe0cv0tHDgFhbcHwAfG/yzzb2IQLqft0OPNb+49VHVLGobcmO9PnxhPGcYsFWjTN
q5p2Sm6mbuahChvLIiwm8t94ye1wGae2h+CwZfdWT3oXB6/OjDxGC3FRhRvY9M/eBljQFqLpX9EK
dM+CH/NpqaKNJ0JfuQ1W4/lrcObhHnig+mtXeoALzez2a56C/UF0PkBOauNb4V1dLOucRW9BXUd4
N2Qf/5Nm97Pj2i6xfDMBhBvPoB1vlpnHSiH0/2TDuALna4LabK3kcDctda+B3XzNVOT6N3Vvy+So
g8iiSYu7+lfWm/mlG0EX8pmd2Z5AKU1JH1FgfjmhlPJkFzV+IZhg9kmrqIkPDJdOhEhg0bebT4EQ
FHC1ToCRzTTddMJu46ll8H1LKKmevhGfLg62sYjCvHPgoKYtROJMJ8dUarpbdAbfHAf2+pS107oD
K/h1eIG18GtIc1eIm2VcrTyZ2ATBuZ6d3b+0fSY+W161ELxWRcFvENnZ+4G9NlDfTJgVQouNPB8Q
Zv7Lve1aU3Bwe9/A8DI+z0Y37rEftpkPUJnYYZnijwbST5CZ0U5BhgNi6Dl6dlEHMBQ2JS1x0c48
e/CXsf2OJQT5oeSMco+y70KEE5D8iMrZQZoL21m5FanZyuy07zMZTSFlM/E5a71+wmlmJ6CKZBv+
SzNoKPC3dv5IWM1SnvaYD3JFwtgVvBDznz5NhUAmvmNsypbN8W4nJnx1CsQCFJ6LdpI/ZAVV8yfl
Hyd3Y+M6TaHGIOPiREewQEpUIjjslME7TW4hQJKD2vkf3nOmhdndWOr2Bz0/EyjZUibPES2K/xZ6
wcvjnHqjl1e2SX6m0iMGYHAXF04YPv4UR62zXdoaxwjCaNZSZE0uYchWh2sHcToPAAdp3Tn6GG2G
Q9Y4gJQnjMqxPvLYgQ3AWIco6nYrsdavDi+qtI54Diiva550NICQxmAo6CFChDa3TK8hUWHUCRDd
2oSIiUquXFH0UdjIIlC+ZX6d0ujN9bJ9hTq2LJSRnjrnoRfJtLHyZTWAWuB2/QkxDH55G6I+gvtM
JITdkno/Ot+7sh09aTs3xm5lktPKEnuc21k0F32dsQItzPVp7iQApVsG01sAyqe/eY8N0pFxmeEl
zayrA1Eeqf3hd4obPxXb7BxRUY3traIRPs3rvYYcWxFTxMc1ZnctOFCTBb9UZYMDCepsuottaXTq
hB+Yp2rTHjyvgqXbjw4NlPtxGYWtn42qYvKNNDzUcxQgAaw5T9dked7A1LaDjIa9vh3GVXRPKnZr
97yGvb/dZGoDtBeaHqRn1FWmvjRxnyUsnUY+pHqoZmK1nWxtfwDjddSCuaMaXgNlG9fC+4Rj8+6V
UZfdpEMC9bL0ThTxCQM2f1bU9E1n6QmQ+mx3t/eAJS3Oa0/ZawxvrfuDsRQvnrNySEDxWgcf+uCM
5i+yMUAxN2hp+UDw1zhnMMtgOHXdnupTaaFch9Buv9fAWZaT55RyOMghtaZwdlXWxRYOSPUsPxc0
Czves6jXpbqsRLlyP8mtNHdI8GZRoNYDNaqjFVDCBYgCvxSbzIolSOK0YP7YcCQJH8ecmHdw2XRW
4/haiRq8not2249eF+GgmJrsKi9yt9ieuymdv9l1qpfEVLAiftJov9CoGSbwD4K4jnMn1wcF27+f
hDNVFXEKDBZf7ZrMePWaMS1PfMlo4mQPB5wLzBrzYdzGIUNbQUXaCZVaOd1nbd10eZgGW3ts6LKk
sXIODPoyNQ3mq0e0SI+l8vX6sfNbDi+6RKR3XCIR1K/rAof+VaVOF6JHK4nyjryhZ+Y2vVifFAaC
h8kRzfzp+TsNmQMKPd62lcu3KKeGGNnK04TajhUppVle2rFt3oSApynKEKMBwdlQvEBb9V4+WDmE
kEZJQv8GbEYsb1BNmvBWagS3R2DrxpzGJcMVulIv5p2YUNP4CJQjr51E3V7e2KZSTw5U1nCxGFva
t4WSpuTDTcfav5VcPfXfRSbpfOdZDMx5m7iRuditi++9IZnrc1UasReytvTc6Rg5ygM9T7i10VeS
WrXsOxhd7aQ7WzfUQvPDcZNA092QDNnjnDnp8h2OATeHE1abf7sz5xD9WoZKFYpfVhz2eWshJZGN
LCRE9R63Vlcm6T05S0l2Xgws46Xv56wDMY2Z5opZ8/6c4YP1kgfCD70TgZatvTZelBlP2Zwgy4h0
WN/KdOOp3JBamfM0uLH8z5vcvUG1FSB3m8csEzBjejDOjzTsRHRsF6dsz2g1THdwotUbnziV++dR
eFyDg5eM23PPr5ddqJ/qyw+5OGZ9dUl650fnuiofuq1kvDVirf54Dg7te69LOJljkGrnDg6RwoIe
1Je4hrH22r+biX3qH/QQqGNlhhAOFTS+vGkb4AF0G7uBl+LgNv1xN1vvnVzO5vndgdiZr+QNrB/z
ZooyEai6rG+Wyq/+gEds0smR3gT2IJUt43yFyetvFvgAOGWqY/yTIzNnO0VuRBi79du0uo2dYfbP
0e7t74ksm/3i2Navz+sKC55rFZZ/urhCpLPgP+/hSri2hxxEBngX4QvLBvvxguEqccblAD+OLt9Z
55jrI+OyRqKm/KugRCfzxRkWR93xmiNnSHcRdr9lzz6WW3/youOWrX58CNclAizy/DEmQM3I9i4e
kvUum1pWQDs7BDTN4R6am9W0HhC2CJ3mRIcmspEgGsKw8HVEgiq3JNeqO1rWAtrC1z9TBxd7HlAh
m1ww9KjcXdPZOSCvI/56KX1keA3QD2QGMi28NhkE6LGVU9x+d8Ps/pThtE5gDqrcD6gvMpWrLUm+
4YnD5Bylg/fGfkTakZ3akKOv1VPzCHUitrORED43rQyu7/LsGt79VpgY8io2XNMqjKdi6pSK7pzd
dWcWN7zgt07l+DwEewTE7Uddu+djeN2v1OIHlCJW0ktvJFYAe3H2oYWYFRUDmUN773WC0OyiGLGj
7CBLxBOsgX1KMNGyV2HejFr/E4O//6vito2PAoblZR9i0JpskS6G4DLZPzg58BxN7KEvQQYleqb5
3PzYnBqrfzZI/QqsPz5l6dSUrEDavjVEe2znZpJqP/Us9zuawin4T/I0RTkwD5NN4wU2hDjdYyjG
ePPQGGXp/C9ytA0vVbx4/PKkf3SgQ7YhwSOJnF9QKXOD9m6MX7WFbyuWrFWiKOWMrkxV7vpAWsZK
DgsTinfxbJaRWjhbO+WdmetPt8n8b7az8XEVyL3zZcvcrlgRHnsX5S3RX8cP2xEJeSxU4dqoqw6w
rxp3YdJOD8QdV6ZI6xapj4U++JEgBxwuiUUp9FsBei8IBBMeW6TkorkFpggnMjDF6uaLGVK0ZRXP
/BHl2EbFpOvzwHVqckEXdGz+S9Z+n3DH6dE5zdWKtsLU2tvP6Mnc+5W3pzvILNoYYfku4J+oTlIn
pRv/TBRohkBApsI/ygBs7bAg3OWeCQPbXEp3UAPwQzfLsxwaUgB5XfFYJ/G1K7VLa/dmD1KHezMJ
+pXghjS6c90MtaIaqSThLuDSQmdg6uoUL23qF6vP0MELpuV4nF0fUaKJoXFZsa4qwthfDCa1AfUS
3MLmWTo8Sh7wcrUsPMxGrrnQkb4+1ojGJVAcEwSxWC2ZGAqAeTsyGrcXJ8u88QEiPXvPUAH0xyRc
HCTzWsRRsTj9Hty0iFLNLfwBb4OzI64+imZjFtiCSaJmbYGFiripJsEQn5gfacx+VIByetV5i3uY
/E5nqjmqWIRe4e6rC9cnlulVtS6DRpSk8nuLoxFhrV3L+OIvKT+zMvoxmLv0v2honTeEOcnzWioU
B6NG83fLDwP+ZVq/74sx3laE51NKqhNrgP0zJ1Mkv4wa3TFPpPV13sVtFT1DWQQ1kXrCET5kSxV6
/k0PU8djB8XsIchHcXxUro72H3UKfJuDQDWEU88BeaddOC79Scd79Ojx7WTFEKlmur8qan4BjIu+
EPvU6CKQQ/VatoqJXvBk3UKX8OwHETvlSTZav9XU9dD/YqEUz/NcgfRa7ZZfnPd7emIE3cuDKEeg
OaV5w4tkl537IJPAXoJdVyhu7SwZtZsZeJnfvHO+kmRXbJ5dg31m3YKw/DnDB12udRIRcg0eYXuO
XKGR+6vOvDlOONtiTYE8fso5UOwr40QUH4m2jkcOPycxUEZnXwQ90yi9YkUTRTLiMDkFnq/MreCI
e4eNSf+oCI3jTZ/q5Sddl1l9mKKQt8tHZbxdGpUIzNKJtuvLQGERJVO11fVnEm71duKzlRyDc+B8
rHpK4mNbcQ4XUz9H5nYbqlIlKDzC4H7D2LEiyVIBZscmSrIcFGFfT0lXZvFpbbrhCst02c9k9NLf
cvHNiBZYBu+OUPornGhqpf2vs+1RxuViC2pN0xc9di33LSeNOvVx6zlY2SvSppBxjJC0Mu2C8hFZ
ZqMP85oSWsbYEU1vcCoxaXsDg2iRbDHh8u44gmjPVrg/l3Ctn1tdBxRpBRaose9Z1x79bB/VYawa
gyZmcyZyxuWc+oer6WMCwTDqw9+kPxWoRMr3jYosit7rpqm4EjjIjmzG4k4kc8qlFlag0MxVeDGA
k/tP6Y7zX+bnztA7q8Bskm1d0qOj/KG+afgW/pujset+hi7OEDApTp7DumygFYFSXKHZ6OzmoKOq
no9xravuF19gjUCbDXU5GMzw5OByG4tDHITdr5Hr8cndXPMTJW4XFekeoWKavDXSxa7d+BcV3lN0
mjk5GxbDeHJ+eN3VLwcBzS0thzKzvwOcDE/diOLst1KtcW402mj3gGqvme5aEgb3t72C0CyauAVV
gOsFDz7ipxHUfwJl6b+MQaF7mtPY+LedMXJ8cjylONfMvgX5GmzwI5FSgYfewSu74G62kS4PyASX
mKSceQ1fo9GEBHy0HAKXnXuBGo5qa1Dkjf5an9Wut+5Uh3rqL5GmU/F25Yp2bsCIoUG9YYKNj71w
9g7cjrV7qvwIlrxiGQPzSKv5tdEZ27obhdPHVo+xzcc4hff1UE69xdnceAcuQ6oLAx+DOwKLGlJ0
FunE4b7H4+NoHRTlMQzUekKI7fFTlxZxPH0cBpndHnBoQImv8jwpZwjveRyT6mhm9vii8gDC8wm/
RXjmHNyXQuCkdS6ZSzttMaMN4+PtxqWo3M35SZzD9NarWS0vme6D8Dhsbvk71uhOmj7qaVuUZf23
MmEZ5NUcNM2DSawDIIM7q773CUf+DbKR/V6H5Fp0adwofe3Z9mm8lOjaunMHaYbQGL5weSuxQiHI
qIVm/Iwiw7u4J6V70s1s65stQgTMOeXW28FVwWRP/abT8t51S5+ba0v98ZmilLo5LEpfVXxtnOj0
Z+iwK/CQ9vZzG+bOO3ueQvaelmPm3a/xDvtj5G6DhzJEBnPyEn9n0CCyb03Go8RqMS3ofHpkbqBg
0oz1OWpsNCJrGLwRPCCMEnIeoeX4kxykxlJkofPgecCyFW+vF2FIho4e3wXEozwJAIG9mHTpczZk
ovvb8LzVRQrnPH6oKGmIEsAOwdrhtlvwK+kCjRkoo4f1PopAVciw0PUO8swUtm2r+j3CgP2X2VBi
JPQJN3x1jJVVnY9O2gNgjFa9d+3sZozfju8Md7PbdRxOfTV+Kpxv0EarO3zvo1nflWuX4DUzFXVQ
sJbyy1diCYtVzJubR1J68RftAiPK0QY1b+7XRvDo7dsEiNgyRvnFZiKbnoKUMAy8Osk+nIzV5s4P
FYsPMrW9ftrAqDyW5QZsZiGJePgTjjuQ8ZwOc08fFdSfOOot3T9snaXPArOSYlL22+TBBagUt2VY
ztX96tdtekTF1XQPoatk9WICuQeKwSlrBEoGBiuLgHIw6YtF4rz+gBj3vrULN3Qkx8Ppj/WM1oUD
uk64YkEWtrySC9kh0ovqdxLnuvWyeqisIXiMEU9B6V/9NhjvNlY/+jKOZe9wX5R93f6BWHcB9hAN
LNlzrAiMe+tTQiMLnkFuFuTV6fesW/HeJbA7OGkEnaGSzdU76S6LeY7KevYLhLDz/bAl7K16CMUj
+uervdpof8t9z0bfKnF38QzzydxkCFuuDomnxU8Qq4D7CxYS7c8SDTgnPCD3NW6zNo/2JsYzIa8C
Z7fxtvQePQIkW78kGnUU61dfVF3TZdzII9x/GfFP/wH8VtVNDH40nJoYqRLzBkJ7zq/Zmw6YPz3x
UHp9Tcsysy4imLRfEUX2biC2p4pZsbnZknZfzq4r1c92ZIM/xHtgVzZ+b23ypK2n/0xk4p+1O40c
ENJri3ZNu+eh3NIvDyvIz8RpFULEysNh6CWpjg5yGfCIKm/ofqptcby7JvLwSSBlb9Yjfe76ptvm
KM1LtHLRfTBvzfLVqmgpc17ehF4PaFR1SOIGhfMSOqh/xywglb+VfQALPpn0k4F6UHmMKYGkp7LC
l4biHz1kVlrDN5Qspbl6Nmyd89Ezaa3dHE0FFvDZZTyPlD2MWnjb96IDgMFeDKa6pOEYYhzNrs47
aCRG+cKBPKIddLDCxx+XqpdIrcEDOMW8gK728x9p0gS/TQQGCtCEjWb/j0nJfBhotuVUjSOD6KlK
0M9KmoP77eDHdU/SG5sda3fYmQXDV0kFhZ4G6R/KWmGzkGEt3oYsrkekIyJWxby2E9H93uoM6DVK
+YJ5k4ct81f3lhG9TA+uM9VvtByEzt3uC08dWrOU9lHHtWDqVWMWHjLg/YrhK+as4qVA3KGUN39S
p6XjYkng+kriaqjlDVPzWTZLvX3uZgeGVn7cLEi7ro/pVnXhfwA1fA8t/svy4i7LxNTNa823ZPbA
L6ANI77JcKVZJESZdUim0CFvY7tCG+V+HZKmKsCuqzP4TAT1jXtnmwx7uy+a8H2qpokOx9RHiBNX
lQZJqxxnoZRoWd6hfCWanB4PAsh/Q5Fw4qvtjoqYFkCUT/KJvbx7iucSSxEY1CCKCM3sckz31l3z
heJjJMeOC5nbYPcMcwhN/w5UZPm5dt665WZt7YNg3aMCvitLc5brVbIJ/+y+GJcP5XGd4SpuINTW
kaBALf8gnh9Z0KNIPvIBtgZ8Dm0rBEgTqJOXdQMMwxp6GIyQNeKRGHb1rJ1l7A9VP7DrOxk/xDEK
VforCBbsBoCgqNBF6C8M4RUBtLR37vi+eR3EhC7hKu3cHMHi6KbSxcOLSLAA0Mw+4ySLf0u3Hfh7
8OzPuXfdexbYZi8G+KaPqmRYLsJtH7AOLGX3ojGxeXmKahF8F1guR04OssKlhOZ3BGD+w+k7VSeU
9FgG+UpMcDJNabw8CqjrPXhVRhw4c9KSPDS7Oz9XjWOfa9+T7gFyWkznWGTmn5hwpORtNMMc0mC7
/IDBGH9gQeKaSoO+iy6eRoV/p+As/4iuxLWwd8EaHeu47l6JVl1Z9qdgeYxGCPqrEGCB7tCTeAuN
6v0jSWkoJ6vdtLjWlw1HnnTJdonHKGHt94JSSo7gZsweOIMdxF9l5CP3gVRvxp8heiRScHD56PZX
gyISwSJPhLj1QmfaDiqKMowjFZ0LL67LBv4cTjJVt5xd6z+SB8LpnhVrqc+TiOSnoQktQt/VDvq9
HcPBOTWyTx8bkEnu1sbli+UXQVS3uoAixAkEiBDGNoTKY0GdwzsPT+SE3ak34XYUEgzzYxdR9bwZ
KL17QE73tXPTXt21WQyePQdj0DxuiY7UXSmDqzB7od7+2BvmdoxI3f4HGzHMERsOIw0LIJQzFHH1
nWqmJv6NMvoXJCC6ueP2mA1S/pseGAzR4UXtW5oVNNqXT+RcNctxNZl+2RzjBTcRPLH3VaoyeA/n
Vv/aQ2+bUCgtY52H/ciyilQhmxOkE6Jz6nzpMroIk6SM7Y1ye3e/ww0zpC/4q+1bIDukEKad8N5f
R7L5Vo9Jbfgae2x+uD3g0Uzfps6hHRWV5XuzBeXRdwWXBRKq8gJJsP6YfRl8Arq0dActc0u4uo5T
ur/rSv3c0zRA5L261s0xfTS/1J7N35nsHF5AE2JHMYhP//pMSBCIGgSnQB5t1s/N6RZIvIVT8QTn
E4T32jNsxHiK5vse8ysWuaziOGJ97w6ZHUyYV6lAMr0CQQzcCTvk4BKELq4JEjLjU+gy4b9k25Zl
zwmuIVR+yVa9OuCF65OJt4yAhoClRoK3OwhuMXSWRFM5EjmNwKQ6F+40qOASBjUatI5tIjlYKL2s
mMJKv8suWvHPLdiE4HyT8riGgRveTHoYIWvqRH2PytH6vIoeL2u9LP3BU00cc3qXckKdT6cg45b7
Pa67CxMtxwGotQ3ExQPpvdrYlDiCSUSa98fsolhbnw1uCf36svUcFrf44Uv07U3nbF9MO4LoJWiu
5rFDOjP/xwInCdLoSwKCctDRPuFer+3jiIvgY/NnxLNyZpbIA9/fpjdLoht6vh1NKT9uGvUfzKRL
c0O+1/q3qzEo/U/aeS3Hjhzd+okQAW9uG2jLtiS3vUFsC+89nv7/QEVIJNiHOBrdSBOjELMLVZWV
Zq2VK6BKBf4hN5RvWioM50gcOIRZkOXRpi2a/FMf9smTEcQjxYiuGL43PNa/WwAq+kSUaq6pHwi5
g073IIPuF0H1GmavPWnuAIZQK03lS+znkysYDDexId2lMftBqGd3OdjKVVDUqOnUKoAwx+J3GqsB
X/RZQ3ACrFUZeJ9r14+CJwUkF51//Gr8VMi9/ylKzH4Aq1g3V+rCZc5RHCHTNJ5otjtaQZTgNa9O
tI0oQddd5ZQe/xgDcaZTKWN4rgcXhi6MswqsC9S45xgdOheMrox8C+NGB0g2QxB/r8fchHDZCcBV
eRp/iFzv0gFEmn43qLyjQAUXsXUgc6BjkHaiYdOc7r6gEjeocBHD8IJmv8UAPlMUxG1NiHkCFeF/
AYcEol7LxxCJVfQ7vkDxassNMsVesXXBO3kAxauo+DHyjhODiZHyRIZp+naipGD7xaAqb6BO+uAA
YsnjX+tdn+51BGay4xgnza4Yy5JTQjMp4OyqOkBoWgJfUO9nC4yqbs/RmKnfSxnQ6cpg/jFCumVH
kVuwIPQAJdLBS1EUrp5V0vNfMD2Sepu4pfQX8Y5CXvfMf2IyEN15Jme23rQbjRyAsEfYbGzo7Ymj
Blkkz2ntFrmcKbYR5QMS6ixAOBvlmH2mNEbTx3O79AtONz33xASiTYXWJFqqgqZcGaof/MIDNNIK
UlhvHQdUK2gVy6F1oFIM2x8obBI9qqgCtCwzow5YNrVJmGhF3clQwWXh8nKURIOCkGoVRDEOp421
Sv/Uos3m/4C24vnbVG/DI8ApxaKyiLoRhxZURk6pst9RVimKXeU3yCpoIfBJW5dD5moNqmjI9pgb
HdwALbV+T9iqU0v/QNyOldlpBOzFUD5MVeQfAYIVEeAEQ/kUabJF1bzvfPOSSV1VPNKngmOWmJO0
gRBEUnmOlbSO1o2Ral/r0BsQHiY6u7j0nIjlgTx9zaUBUksrpyPtciEYUsYcD6TIVhu11P4zL06p
GU2oDervHASuQgHFUWxL4n2jGKRzWo3eBfWe8NhIOjzsFQ6ujJ4SaHvWWTe6VCJKq0OY37aoioIk
nlFiIY3YZGGhuSag3karfo4JM/lKh7otQNlVYqpG12+Y+doKzQ04vlRIV3No4FdtJV8OEjg98AET
79EaUFgoHkwFTDCZIvmW4q11GPWaAUEFdniwZ6KfKTC7WZNigTi19Isfeq6PIhkgeCcnCtocYnqq
G+4mcBmhkzpZKctIk4Ym0TcqUK2Y/s0rrwCTSb+6605CZqnWExj10VzLWdcReYkBMgpKVhvuqlGk
4Y+CgEt2GF0CDpoLap4+d4Gb5AcfT6g5DRMovlsIOInXik7+xNbGyZu/hTbpvKtsDBY9G1OOLFQq
+yBu9pGQGOM2VTpmQE96IpRcOi/xfoyDXib7Ie98ZVdT7fROVocA6AHlP3ymXI1+4nRiaPRPNXea
YcSpoetwM1BE+Fw0cjg+VGakuScYRvCtZBJUWFx0Q4FBSNz+Wl4BxYOWtUq5XRpxKxSSNZWPUnik
eAJ1p49o3R4EZDb7lYgGDLdnRKMALaMYWI5XWwN/liZ6uyLz7qYSX8FMzC5JAcNZknRFyDcCWd/0
0giV2KJBAOIi/KS1pf5DhkTDe5F31qOUjylDjWWKnQOtRchCcRIS2fDupCTilqutIsMdrqqrqe2F
1hRvGDdS/VQpJmM4Pe74uRXaFsEDtts6CFpp/er9wvsZ8QHGtQ8kXKTQQGVn3ZR69SvxO8LHTg0o
gRoJ/SNX6fibgTt2MOdUefyWj57g7uQoF8od7bv+c5sa3SbVdbna1pXbt+e0L5FeMcETPLUWJT5g
EzCBd72bwzpFAqjjrBgRCqgtJ/A8ZrywD74B9AfYJN4B1aDQXdPoLndjMtbFOquL7HEYXt47Reo/
FQpNODD0Pl1MCDSpbvvYNWy/s6SeGrkWwTUpGrXfuVnkf0F0JCBraBLrCJ0VxZNOjbN1rEqasQJp
AUo10IChryjdNtkO957js9QW9Z/R928Uu6RyRdpOoa4SycCmwpWkrCuYmE+08GlNK0UsXAbfp2Rb
egnUdbe1mr9dp9ekp1ygfB2CpyBVp1KcUR6El3b2oIi6CD9kUrPvqaE8mGMNaLpnTjtDVNHwkR8a
JTeBWXsV2AmR1mzBhUr6cO0recXSPLcej7JBGRRyeum2dldRlUZdRBpJSCokiK9xqfTB1qxMf6Jp
FYV4lFt4BbQOBOp2edm3vSMmZFw2+a8IdmIIwWIZWQWhxGsRWqAjF668SlYyR4687g/QeXI/F8Ap
Qpm+0ajbrDI8iCS819sMedFxjUKY9ugXaCY4k5bXTexMWtyN65I4gc/jnMXg3T7VbqHSLLaqyjFU
as1A58TyhgBMQD0LrYbyaCA29nnIut49Z0ye/WKKQ+lEsty03waFljd19MEKiXvp13O/6dNCl0UU
FHxj2Vor2jpiaiOMicCLFFKKXIM5AeOqIDEA4ILUTIKxWWpf8intcVwNrWB+sZ4ne0sd3U+laMB6
pnGrPRm5ODhQy9tL0ZbxZgTo6oGj1+vfkPjB7sAPof6OVh/JxkjZV1yTxYsX5Gasia9Mn3RFBTKC
sQ6FW1oLsJyQ7gCHDIYQzATk0nyk0S4nZfwlSrrYfTDjWOjBeMeik4Q6cgGWZPLPVq4hddZp3Xgq
SNp/ZdAMoKoLXfjoj6UmQ6WDHLMCgdwo9CnBFm9CiQ4/58yqHjJRcmWmn1hl+pirHnWUVEyrv6nU
5j8zSsP8gjI1SdKpGAw/Wy0pjbVpFf0lobTVrYLUVaw/uijQQlLozW89KbIY4TRI9RMiEnoOc9xM
yIrqPE1AChTKoVdLeihVqvnePtMrc3QsWlD52mxkZuuYoO4fpEloaD1kfnvBsbbRmkYTKDQJdyBs
p+ltyjlPmqF7gAkAYaJDgUTaFwEMMYukGhygWFU/dcOw+iOMEUu/Ur+2VNixUDqM3kJQqhVirhxc
Q18Id3rSQAULVMP/AWMgBBFcWV198b1er9ieHqhXWDX6ps4h5V4Qe5e7k9i6PQ0TqCxBtAHHYHJw
uwhioAQH+FdADfiHBefiCm4ItDcBRWsgE2TBeOSf5exkQG0Q9mQtrQw7uM7idUEXKkMRAgoNRYkA
jNrKJZYSbIs5Y9GmjEmcuFkBXUE7KBVBdvTYNd0DXg41T00RJhARAnuo0bRj11wB5CNmzsHPTSRN
vBHEX21rgdooF68SUiAs8ImDjkfNh5tR2hLOOnmkBjTC0GT8mLbpasvLdpYWQU+k2dYomxF9TvVh
6Gi6TZVgma/D8+uQmo6+HcRS/btrCuWaqGhbx7bVUOU5DQwbRIoq1UUXl+kNdfEAyCZRv0oIStAE
1gShu1Gi8kvqQWEQAhnJzd50QuAuoGFk2oPUBtFVST8HRqv/inE0oD8UehTG2Kr0ezodAUggbUbs
dCUwdNDgNF43SR7V7j7u9NbYotVTVlurI2DhQQTDYdliWEY5WGfdQlWzL8PmkKUJnGS/LZVT33ui
Z1Gl9iXl55iq5VFOqe5/NQB0Sdca6CEyX+NQm49hXhfu0YIqSfUiFwS00kfMbAtot8JXSa3ajJm+
/LWn2KDev7OKkmY+7BcZ+B0k8UhNHNn1ilst1Km8b6gtmEgwyfJTKAcecvCiTHBdRB3IHmEiRBaS
V4sHAYxNtO/hbHsbHDLAgLqUSDOtskZrIDFM/zsZZl9t0c5srq1sFNU66PSmBadcC94earEn2nmb
DdC5YCFIwoNJ9R7VLtfy3Zsb5fKvMBe8Yp+bRW4CTbdIQ2D46t/xKTUCQzXdOuScPLONqDYYikn3
rAITU3zNRl7AHBpd4kcH3w/F+rspEnBTHIAIv86CoVDOGvJ0/i4LgSIwpQL5qJVGJY8pwXHoRV9Q
aum8CaSriY9ZUeXZRaLhkTmlolbVtbIK8G4jeybuIQp5BO2yoCnFs9rkOj3qpqLq0XZh0DtJ5avJ
lbp53x8UHdyP0Co6VABDzVx4bE2rEir2WndCeXr8rZqtFoDLrcOfHyusSvfkNIF1MyRBlHl/5ZnC
atQmkgn0qT4BHG6CJzlO1gkgPAyCbhJXo+A9e2O8aTJpb+5q22anFiSYpXsSpaYMvkhkQgijQmY/
odBTI+8tfgKj7QY0r701SiIOwJBTsmdqhe1tFkcMTAqtb3VlZQpZsjbpeiuwFWeqqALLamPDa05d
XAzrtmQMSgkGi4Zwx4xBiASgKizcWtQXzUbQjW8pnLW92PryxYOj4C7o3L6bISHJFnBSht4bIjqq
czlzrUFOx8+y5kT/Y90OuzD5Y3lf0ela2Oz3esOTHRTf+diI/5izLz12UiNDTmpO5q2vnzN76PfG
SRPWtW1Iz0F6Kh3F2yboMdgZIx0vydJ4ljs7/cb+TDiXCogvI7IABfUHKXVeM9ZUW8PnG35rp24D
tnxH68SXNr618IGluyunimkxIltm7fOVGwHz+MS6YQhLbo/NeUQ2g2zHE7dIEFi8lFoOpeAveSd1
53U+YY7r/aD8lTthk2fRwpF//x2owInitN3TuOmXcfCv5KfLGoZni3TZifbOxSs29NBOYfH48W7f
NSIxwYHzbejS/FDRpFX6GAbDSVKTG2C+B6V5DNWnf2CEXJU+AKGZPJ8/HqWeUuuq256QtP1s6dIf
yOs301cWxqDM18K1IAaBD2hYFBY1c3ZfdcGqRFPLEVMKvpTSo2x8MosFE/MTgglJBF2iS5JG0CjN
xl5IeWsxXlwOLwBR83pdwifVd2W8A17x8SebX/a5odlRJIbWapOw7BLmtzp6jNy/svWzbC4fW7nz
xd4sZ3bVAgYXjHEphZeq/CkHv03rMi5N6lr6YjPVZ82PYpqVfLFYtavmovB4DWsQ4Hq54DeW1jLb
/VzoXb8PlPBiBJ9c7eyqv9Vs9/HnWtqU6Se8upFosfWq1fK5OveqeWc2RQwfh+q/vC3zrZ/NePFb
BZaViBWkBO1YypD7+arqt4+XsvS1pm17tZQAogDBlxZeFLgnkfAHFUGYlwvHa/rkrx/Qf62EyFKR
RJmbM1sJAIFcyEU9vExiZCs6Zwexhon78UrubopJN17jUdSBub1dCZkcgGamolz8/GIiKRuiOSoF
v8suXzD07nmYliNrOBjFoJKiKLPbYrSpJPpDFF+C+kh5I6iOZoOoMwDCMf82aJTtaHQhk7kZ5Ytr
fI2Q+VYS0+5pzfiALy3UwD5e+lxRff6DZnerr0d1EFx+kD/K6xgVtECT6fV6TimgpIBCWPTlY4P3
vvXrLzC7Y8zBcPWKqtCltbbyjxSBycSksbn4pecz6OYLm1200SiomhZefImQMU0ALUO1Ax6E6pu1
RVXPgnsZ9RsD8sPH63s5kfMTayoGr54igfOen9jGjCQRYkh8sVLhAnMSSN0VjT2oAOj3CU/Ro/GT
VLE9Jgf9mKDaRB18adjIvW9sqiZNuSnYU/XZNw4VX2sGwHuX3PGbtS8wUAVqv5YuLXV6Qd4tVZN0
GYqBxnif2TceJNMFdVjHl6J+pOa7QjQtJkuTvrkr46Zu0NUCyxfbCx94PrjFkBnfRDijiwRYuqzP
XEIExqukwjRcZSY2iSSyFbIQTGkO20e9e5ayByqDIRWbxtia8s++iK/TXoCAGVAJy3eUPTZamyz8
qndv1OxHzZxhHQRDj/LbcG1gXg79c4ASgoXCWEP5Qso2H3+Cd05xMkZsraCvY8kM0Hjrr3JEQLXE
5QsY3iOln1VZ/vnvDej8/Wk+FDpM80yJmiUYIy0frh1tPEVBqVv49rGFlzDnzdlhDa9NzNYgtL1m
kpoPV+KhlW4effU3az6r0bpDvZu++B4NkLawFvbp/2GXTMwwNAIwa3Y3KPoigZi2wzVKz23+DVVE
R5h4e9ZFMFFD+tk3qE4ujXh7dyFZLJ/RYEwg004IYd9uWAWXpaCpP14FNKXrBG4EdxLoykn1F+7k
PUvMx5bINpmTwfSQt5bMwnXLzivEq+qhwI6ylBvukQ8HKbUwxnrJ0Pw7WmkfqV4sXhvkBc7I/QrU
KxHQ5eLG+3qwTOfjA3PXniFToH9JZszZGz0wJYGMuBevchWt4vrJIn5CJL9I9h/befcgyvpUI1Bl
mfqoIcuzrdI8wEkAX0QY8Mal1qJtXTx7RYmykkp/Rr62mfj0sUX5ve/ApEFsQ1WCpGPu0BLI7ZXa
DeLVyJBXjVXhZ+Xq5qdkpNeTIPv1oKlKdqjo2x3UapR+U+4rEKSn7YlkbHVOQnpaI0VD1Bq9MHno
a2DuiLhpB6REVk2df6+hvMDN1updizLFqqb3YQudcE5MLdwj7el/g2PuL9y0ex9SgQaDLhYnXtZm
JxE0TQYDRRavUveUfgsj/KA9tk5dnvOFo3jnTpPbIhVJnQV3KM2nsVL+E7Iqt7heiIdHubTJdX0d
jAfF7O0ceZ0ekk43Iuw0DuuP9+791k1uhMHmJk7SILB7e92yKpIZ3tGPV0MXNsgfIP8hbNrk4ANg
q5TvHxt7mYj41me+tTb7pPD8JV6+dryWv0Cm19/G39KTeLA24cZ11L28bz2EEFfWj+ToPTfP+aHc
fPwDXmbevPsBMuk3eaum6S9T5l6F/KqAdg9o1PHaHbxH+gkPTIwUztqj7ozb/PM5uCYMeLX21S48
AclaMP4u2pBZvaqYmmVp/Ic8eYhXxiN0kYAIG+PVq1Bvglz14OsMZgiTr1JC8xe5ZyTi6p8ZVGlI
Y06tjF//yS+wKLRyrmWFIsHbX9DLGnB4hEeuVSVwucrP1G33bu90obaHqf4dnjRgfN2MVg1x7cfG
7500Ih7mb2vSJM4680tN4I1hRdv/qqTVs3moDNtK06dk/Gvm2//J0sspfPWdfdruMFf0lzOdrVRI
8zTkD8kY74UOipOZfv7Y3nvPPpWNyAkodGo8j7N9TRVwT1bkiVdWeGh0d4MWNKIQ+aPZLli66ygo
/0L45THm8Z+Zoujsj6qY4JMuhZ7B/PgVVs8MhwthuwluvipicV1kxpJ/urvCV2Zn5waJQSWJSswK
RrUp221Ql7ag56c4dJ9dVwZUvva96uTlJVLRDjJfjdAdAita51Tny6UZ5FNUPr/EvDZUKA0NdTZ9
dpJ6OWszZFrFa9rFwdZq+78MHep2fYRCwMc7e+/MkgFpoiUxzkibn6RETjXgrKxbpQEXjeg070BO
5t0nDfryx6ZeSpnzVb22Nat2jWWfF2ociddOayB8MVrGpv+8U4X0E6iKcycrgh2q/XEsyhtdrYdk
VJ+SeDyGyFnZCE2H6yoBDa2hsr8yLOS6UkmBzSVePNSi/bG+eYGEjKFQjk5GBRFxCxozrvTbN7Wt
DL7RLmR3rbcdqGy5WnD875onjGU2eER1wL4y1U9rtjijoC3opSVBiawhbKzU5yZqvojaGNpJnDLs
SUl/ooi8zwr1O83BU2D6h7jMZCjEyg5g9rjwtr9PQPg9Ci8AxVImCVuzYIzQkwq424jXmlhi1Wky
gosIHy1YuXNdTQIEjfE3Cuketcq3/jZvLKZuRYJ0zVYIux66bdatwwuA4LDYoHr38Ql6f0nfGpsl
syUkfkFRPPlqlhAocvmYGOeRQWtAt8Xdx6buL4zJATp9IUWUrZlDUFCBVHIYPVeIIZ2+CR3ju39G
iQuu/Kf+Hy1MUyxZFgmeLXG2MBDRY9BQkeZmkI8ip+gjoArSAC7Ox8t671j4goSweHKLjtc84kNV
KB71AUNjUyHYIhfjtma81dbLFG8hSr9rShc5hBaKKbo8BZ+v3ihBGpK8IQG6ljTA/8IZC2wv6NJf
eqD/+nhR730Yi5rSAbB+siWa861Cl1qzPCylIDLAbNhxewBPkSCilcULrQFpCuDeOjGMWYg1WzpD
H7nub5cVxWpUMbdEBjWRowkM7M74xHSpnWo818b3BBRBEHyGAIni6i6C4qn4CzPa319ssKI6WQju
2qRFODsrqQ+FsOiYFGIOYNkJcRKHSXH6PzgoZHGGSigjAd6cWUHdTKI13clXgnoRaIwKoFBObfnx
4627d6Nfm5m99moJF5/5zfI1i3GCByG4IegKGOxjK9L7uJRvNoUwrIhzP+/x5tWYCy5qdNdQ+TMA
jhSi5xot1TTZRfEfEEsrNWHEOiDv28eG792B13ZnX3HIqb8rxiBfPRq4aqI+GN1OyuvNx1Yk+c6Z
fG1m9hUVPVe6MZHka5ohamC6ipMxjGxdlVT/J1goIz3qdk8WVJ5R8w4OaE8mp8iIguOAOsHCr5mM
zS4Ic+stVeXt4VmYzxFX6xTGf+cZ1wHoDrUGMl8EdlZeaShrNIib9ceLn+7bzJxlkJtbPD/s7Nyc
SxtFj1T0/9rwu4KsOLUy2+tvcs6JraH2eM2DX1QLd/C9UUuEa6+ppk55jzTjrROAS9PCY4uMa1BI
OyFdjU+xcu0G6RiFj6Z+sPQFe3d2GLEK1SIUVEhkedffGlTcsAdU2VlXWWrWBeIfVXAroj1K7qjR
lauiBXbSfFIVyTYg/eI8Fr7ynbwWlLIJJ3PyfMSl0xF85c0tODRmqA7+LWl+aNYFzupKBQYFJi7q
7abd+T0CjHxyxhwIyQ0A4zicDGhTaEEV6IY1esJkyt+WVizUnO59GcMkK7EUxomS887OfgZ1GiiP
5F4jODdgqcSK+PEAMr0FGe8zX5XCEGzjr/omWJrZ/A6tMj0EqIJLU6ZNPDWf2N6OSg301vNuXSN/
zst9Htl1s6HAiAz+yWj6tYU2aymgP2WN2yw5acFVEnZeUC1cuTuPEgAOgniSM0IWItG3uwP9BpaU
FHk3SJOOon0WR6oq5VP2Swa7cQLBK2aejcyO0+XfDG/h+X1fRXprfPbQ56lWt8hmeLcoNTfFgM45
eguW+h3VdzsH9ie5S6N/p9P+9s7zsVHbV3ifREvVZ7chGERgsZri3VBvgnkYAGtDSdLaoZey1Ke5
c9On4IJrB7RQNeZ9GgZ4jYMxGN5NP6ErqQb7tD8bnbWK9WidFd8Ec+GiLdmbLU0NGabCrDbvljdT
MwphmfTYMKkPOr+DiujHvvN9WVMBeALWiGIN+TZR7ttzA5hP1pFACW/jcPZ2sbofvJMa/m3ZwCh8
blS67Ajj55tB985xRwnZlvpfoYMsk2DLwtYSHir0kF0kVItcsItuC1XQR8w8DoOlROPdnr/9qcos
n2GmIgL9URPess/+NzbcvBZ/ik/9utnHB9Bon1yw6guf512kNTM58/Id02MZX9iFt6r7pjDXu/nz
8ed/91LO/v7Mp6IrZ1S6y99XW/RGzMKGKVwEP9rm239vx5R1qrw676MyD1nNtqzTYRzCW919Ucvq
bOa4pEQfboHXCQv79C4WZ02myn0hcORdFmfblBZaVwuRy5qMJN2KfRajPlqQA495tquGpt1D/FyI
st7nagpwIKIN3AHemBL922MsDiSmaMeNp8ZmmMm623I695AfgkXY2rvriSWKq8qUUFOgmYfFiQZT
MWg98UTF2un3whn270bcBQuv2vuT8dbM7FEbLMNPQoGZ182hd6Id4FV5Kb99f7gnExZNDVAVU/z0
9ptZgZGIghqIp3pPddqBvbSqnF/e1T6gNnX8/d+ewDfG5p0h6pUMzhv5bNHOdyxbPkr7jw28P3Zv
DcyuajzFR4P4si/dGtWZI/CBhT2R33ugtzZm17UQLdSROl88GU8QQxJYLRBwHvsjn++Lewlsl5V1
TnCl6H3uflk3d9XtIaFsjGOzcMnevbgvp/Dfe2cqb/euZvZvkXSheKrWFn0Fy7YOgWMsrPd90jSz
Mp2gVyFfB72mQmOUE+J0awTrNqaj/lrJK2pZC+u5f6v+s57Zo4fmWdK0IeuBgPYQOoJt3OSd4CyZ
uesnXp15c3atUC+Gbpyyg9UaNI9DQRA/kf5ot0vHUVraoZlHQhgDGeEWS+7N2jXr6RJDMLlFn/IH
6yzvFbvYyF8Y/mU5ysKjtXQTZtEYY+yRUJOxLNu+nT8oa2/5Oy6tbuY7xqKNCghd4mncWJuk3yk/
Cb/t9EFdSTZKpbZ+tq5otVqN4y2u7/6xpKJJQAaYlajl7bEs0lANND+ejmWzdg+xI+8LBxzJhuFP
C17lfXIxXYFXtmZuRZZdJhEyq+E0beKwjnbGznXSnb9T1pkTrz/2YXf9yytjM/+SaqYyTsyp0/5x
t/RCTv/fNxHzbCEzj1FStCoUoACnlpMYrBPOfef0a5u83Am+fLyO+9dM1w3QIxQB6IS93SEEcRJB
SAsRDHm0Q7JlnT9E1/zk2uGC31i0NHNRqoAYva9gabpg1cp1EAA7pAfXXrpVi5ZmLkpC51gspjV1
63ZfrYI18aCjHstttgBwvesLX328mY/KGUsTe0M++ajeUe3puTQOkLv+108391BpM2SmxoIQRtz3
+9CpV9JfG0Wvx//xNMwcEoIglhQqLKjcIOSwqlbWObIlm/FSC0ta+nIzr9Qw9T51I1bU8CrGkEaI
Ae36Ji4s6K7z+88GzRsrbi40im6xnt6ZHl95TxPfXvI8d7w4qEACdgknRy97tjtA9WmPwnDGiG+H
GBmOyT+4pm9szDZmDFUmkJkvRxqhIWdVr1bZXtgvvbp3vtcbM7NtyS1mX0E0mbaF0b22yOPHOIqF
vX/ffgNo9+qD6bNXwUMEIRgDRngXK/j7dn1k0KgT4qsDlMchk8S2uWRSee9T35icPQ7M51LRm2Jh
ykW/TX5VsFNE5FeNIzqHv0t+4d67RzvYIruh5gFqbPYdJcQBw6w1pnev3+ff8oeeW2T8CBzG9i0s
7X21b/qa/7E1R1t3DB818vrFVnJuEW1+7PBGFeUIxogd5Sf3ItnZb3kVH8QH93HR2U5ue/ZavTE/
+7LM6CshR76Yn9x67AAffbnNxYaxDLZPnrfgpKa/+M4iYEeQmnxfoMH8769iXVnSpRiNPj5usIJg
/pCv1VVvM/PdRt54wcPfPatkq+BCKSBqqjZ76OuK8ntdRdIpSWBZ+7T19ZtGCvZ17G6ad6iSmwxC
SXlmRu6qg/NtCPrSeu8kmFPC/O+fMJ3tV+uV/CKIkJmVeM5kO3asc/oThnX3zd3RV7XNs3B07eyn
KC7YfaEQzr/za7uzB3vsNQFNDOxWa+GCqHjpBI5pj8fuzLt6lD8HdoJ6NnPrHPdS/0CUyqmWGnh3
ngkaZ5ZO3ksr9F01BPEXvj1YT3JrjeG+jv8cPAaPk5dl2NImOTK2jaFj/mN6LleRs+So7l6tV+bn
z4dQxRTcmD168o/apXZO5VE91Mdgt9lI5y3TeX8w0O3vyNFLtwtn/N6t0ixdheIJuYH/nu251mWy
OFTs+a1Za7vq5PPmu7vJjcgr+WE5T3ipyb3b7VcWZy5L1NvBU4JaOiGux6DidWcbT912CmnSXWUP
axJLCjbIVj30+247JbLubrQttNx/MVQxXhWb5fxIvhMKA3X592fQZi9FKASQi0c+g7XTLuaN7v6t
OYwbBsAQbDGnPv1Z/WIW/Ta3GWlBQl+QWCzsxJ1I/81PmPm3zg1CxNH4Cb0TO4wlcLKTe5X3ox3u
0hOTqW3heSmguJfKvLE5czqka5UuMCCbbcjzVbRTXhJtSPMOcJXuydotrHH6jB/s/RxpYJSK1ilm
KZ2+Kw8+cXnPIctty1k0tLSfM5dSMyw+iUUWpnCdsnNlCzaisDbqKJ3DMO39wroWbpE2SwRK1Fjc
cVpXt57yepcgIzm0LC+5uvgL7x8loW92bpYRkGcZZRJOO8dlmdLQ/ljZxmO6Gxyw6UtR9OJBmYWe
02gYVXA5nP6xdZIzs4xedq9zECM65EsPwtLnnDmlvp4E4w1cRMND1O6hqTGIzakdxKrW8t7duTgB
4aYRYue2weFhSDi1rsVdvfsovHIKM09leugYlDq7ykjel7oQMlN2e5mcleqgem1X18kPWI6wWMxT
prf2g5syD111hhYy9on9NW/uoTjjCtcM2Tx7X2oHmDRf/UKZ7wLkbWcxUnbVHuLPeumMNsPq25Vx
aJz4HJ+Z3foPa4Cvz54+81TMSTctreUwZOvP1bqixnndajdxtfQs3o1uQQ1bkg7fg7B6dshh2Udh
E3XSST+Nv4wXj8G44jXjQXaLhdx7wd5rW7MTXgpNp1fIn7yUAaWnftNt2z2DdPH/6c671itjG5+n
ZzHkQqMZs/rYhUxH+v1+/2epsyOPeHjDkAPMNweEMG0Kxzx64RKgdWmRsxMd6ooboPKOn7KJ3O30
Etwmt8gEg8s/yoRefdD5k4qvl5CaxxZdd+qq7bPrtNPryfbJK/WfJXvALKEsAJEFXDY7lbESU2Aa
pH/d1vBontCNx1+wefuW+2Bu/PXHW3Y3aiNk1NFjUBG11Gd7lnSGl6TMdDwxN/Fv78iflXr/XDjS
tjgKwxq9pV1+yjb+KSPRFLbaUsx6bzPxTkhDGDLKfPMP3AzoICWMUjtZ3AyTEwru1UYsyyFKX8pO
7j3cr23NPm7RmGJcIz51GrZk7CfL7h/rVXr4/8iDpns2vwivLc1CElQB+0oNWZVxQS3+R/ts7EIe
VPNY/y1/pOdio9IEcO3h8ePNfA/bmEh5r77mLPnBz6Ca27JC5oLesnNLTKo9uE751zh4tvJHXNUo
jSzYvLuD4OgmVBQTPedO3nVdKSq1RuadE1btJTt4a3ZxC09afPgnDsZ6ZWu2gxISMkEx1pyW3dQM
Df5UewDtC0HsvRfztZHZ5rWaVkoRioQvd35ynYT1W40A7+MPt2RmtldaWXXTMJjpu0XU3tsDcvAr
UNwLF/zu+/N6OVOc8iohLodcpmHdyjR220t1Ux68dUalqt2qX4IFvvzSkmYRZC13sjEyv/ulh8xU
7cphVDKnfWmHFtc0e1MD3jiTdrzMmzrF+956csu97a6kU/Hl4226Vx+HY/Wf8z17UyPGZGaSx6JK
B7LNOVj7tBf8HcHb/3ggZp44S0eUlqbDjV7/capJTX6fRS25wWkX3jmnVwuavZ9ZJlX6NEySV3p6
06Kd+mM4T0kqaooO0vrOmG2t3//bVzRmuanSulJd+RidWq4ihZnEHg9I+Nnugj96oYHNlodUi6hQ
qjaZCzDHTBsJEsixOsi0CbtztAPMcFScXzUogM6BG/7jExdtXTw9ec7ttvRp7wRAb2zPtrBCWTOB
GCGfHr7mV3kdPYwrRLnt1sawZiNfu0428Xbp206e4qMVzza0Ngoll3tWPB5p+yKYS/GeCTjH5Nqf
dYJM5XlhM+/U2F4vc17pqVC2k7WYZRqrk+R4D/nmsr+u83N1/bT7vfBN7/iUN7ZmLj8cwT+rIYtr
1oyLJWGLjuGq2WkLl+9eHPTGzszrW30fIMjLmr6iHv5NtAVgAeN+/weg7+rbN3mD3CZz/TiuS1A1
9c7uSS8gH90A6T+HeVZBVMtWX/Ax1eacFOWnKI62Cxt2542WJdBLKmwF2G7q9BtevQEBuB9JGarp
yv+r7RKd8of6PHXpF8EV99fzH1uzRwCJbwWd5cmW/VKC9VdoX0+R3VR6oifrWMJiknXvQIJVnYDS
Fng/cba+Jhj+j7QrW24cR7ZfpAiKO18BbtqtxbbsF0a5XOa+LxL19fdQM9OWYLZwp6f6pSo6Qkkk
EpmJROY5VdtOK3EVqTVGIK2J8KalX6rGBZ0YEyQKaI1F16Q0wKrdK7JN2zidRrK4kp0ON3m8YqK4
NtuhO9YSbdQaTQEhnLN5Y07lViazOCWWQQGTQOZ0423TXfuSzQRLMg9gTKKVlb0k6/TQrCXr5D4W
PLaRt3KZjcRVJJ+AakhcAWYUjA12rfx5LGAsXcVc0Lc2mTAOyhhfk2NImACMcQBE1kyvWAgeuFly
K+vWdedUxUebTWaF8qqXZgX2X17/+Zh/uf0GJrwDQXOaNZgwWAnUm8eLj9jyLWE1xCegd8KNnkw8
Y4BxE90mvJM/1ktzt34mXHRiCz65ThJX4Iq14nU3k5ZTjDR3pCMJAYhwb6q2ZFUU7u7AUT3PqJiY
IU8LEUMEQ6T6WH0AmZYcdo7zhIeBs7M/Ed4r1NjryO1Kr973xgGlOQwJ5DK4elHVuZgfJdm8J+YM
mCgIjioiczXcpxcn8vm/Kvn6aTeigwbQ1NMeSgabE95pJ+Qy2xycp6EK8gsESijebnllA45NXQv1
NyLlStTOeD4d3O0JIiMbyKKotvNuED8BnQBECrSNAQMAo0YSi3SoVZMQRFHKYD+gkoiWnb2xNyH5
86eyKgtcTb98+sWxmyEMsrnGrUgmTEoNgNBDH9rEWy3aK/J5iTJPM692qltQ7ovWqAu6WSDjbsGI
1rRBiQUGASrS9urgX4+GeBR+K/OJWZiPV8cTN/z/m30T5YkWpiHEKXFOLsJaziOOhGs0f6Q/xqka
XQTaCe/f1ihT2QqtnGK/hhOQuBX9AhERR+boUccUqwG+NRnDBYyHm6DEAtwAVVxlRx/EhJ1ZvKLt
tpQssAc/1h87rYHpKAV/AL6J2DgC+ajUrZ4b4Do4LATQepF2HdgdEW0A+VvV9uxwjFFi9uuHOMYY
GwEgT2oJcScKUogzWakJAf10ZUl0+iIsLfFtjVn3p4rQpUat59D+OpHUjk20UXEWzuj4x5cwhprn
OIanfnI6rBDD3vU/8dYAzSfZacWCPn81v/olBesRT908qYy9gmir6dICUk1/Z6ekduHiqGgBh6T7
IlJEB6oDJ1jxYqY4rObGiH+sljFicI2AfFuH3vtnKSDNZKZivpHEgIrriCoc86czvMJb89J8lb2P
MXAS2sbhIr9GazWhGa2ij8fqZ/ztj+9h8oggAl1uXUMPKZEy4gi2DmdUUM5N5JolP1o2c5BqzALX
XQUxaIkBEd1MmGst8dcvEfnVWWQPNgFQZRJ/J9LzDGjgVHsPnXQlHteC7bwZv9A/6niE0u5LsE/m
+k2wJbrl3WPYcsW/dQHEA2CUAEpIZSwR/OlxnAn++RCTDu89AYCGO1rOfKrNHiudK4mxvtADC1MB
XvfDxTbPh8hMSPzU0NjmqJ0t9vxYEWNtmgy+H0CTnw9tRd67WYFm3Dok89h0ubkCUyH+IYoxJFyR
2kJJsCTUldbtul1d1oZToE/H4Z1d9r75QxRjTJUKLryowqoKc6JYniaQzgdLOzr7NJJ97c+Bm+Ei
Ok/BiY4pSJ2U6gyjR9Xcj2yNB+nGpmf//pgBVEGUMBDGYssYGfBigVl8OhTLlX7B3bfeTQMSr54A
B5LbX7pLMXM7ixbV6uRyotPfxIxv2YOTuwm66gXwAHIJRZwrU/91bhcVyFIpZhvBX33It+CeDmxZ
7P6RWIAHAqZwAPdkgYPRmSR1aEM6HWI0YmHertlHn6kvOaCyxVAlEZZK8Bso+jIgk0/bxydn1G3f
iGZWrBdZWMn9ELaM9QSUnxFyfdNQFn0BWgzOOsdlAepBw6z70F13r13MU4jyucPONjZ6QUwgx5ez
1Pz8Jwv6FsLUaGTDa859hQWJc88xFgl5m76knIWMuxuMKv5nJUywj9s8Vy+D9xVPB8S2M+7cG7l3
mnTe90stf9Z52cxw2H+4+xuBjCe9GFUggRb+dABU9qc0n1LJeqw27pLk+81pgK5QJQ0kKMQsd0Or
Kq591tmJbY6gwUU+WgrjQr1CquVEgiDdAcJqaIFbq83om0jmUWu2ryeiW7w7ENsL+C+fogLRVgJr
j4FBrPvFpehpjTMMUCI5A922B441ErzF1lPyKysWKWYM9o8XOTjMn2v8lsdsVx8IsdcFkNcon6p2
ei7eswvtno2m5Aga91g3K2O2LQCUVAzs2PPh+AGqoZw+yeZb4p7c2j0//W9rYvbNyMIo0CMDCZ7y
GgJhb+fx71ijMe9mNWzME+RcboaEQfiKnwM8iBLBbNEzN+E4ifE4fiOIiXhpVIloaYLawq8jnKw9
K3NUOESy+EeeAjAwGrDBYXgas6IexKxe5uVDaI0x/LvR6Gt6iIj7eG/Gg+aNGGY9neSD61SHmFYB
VRJVEntCckc9vMafjZUeAfunLpdgL+ucyfwLnODlwls//oTRvPfmC5hA0l0q0a8UfEGE6w89k9qe
Ojpu/TyFMuXjfx3lGznDd9yEaNCPFg14SAaFopvU9p4wLzd7S7aA/OAYPGdFbLia6nEkeTUk5Za/
DujOc+NZRXjXNZ4UJl5d8iSK2gpSpH1wUPGqUJqCffn6erw74x7wW22sBxQCLwKLFMR4f6QNCLcc
EF5Y4PxA21diFas5D1tt3DHdCGRcYJ6C2UxNIbCzNbLJV43rO9J83RNjtuA1lvF0yDhBIRbAs+FD
luHGvwIYn2It5aPAueLypDAOUAl1BWSIsHDUiFtiEGBM7rWVTv5L3IWrhaNvYkB1GZ5J2C6YEx4n
JbmP+0MjdJIVg68I8KZh7nQFEBE4ZjGWkmF8TER/PN4nf4C8ZuDeSQSwth004i+6p2JjFGi1lNGb
NbXA7OQR1Q7IQvdo8P6PLjg3slmsAQ0T02CXhmwboOsbL3jqLEC5GaZuebnFWedgAWxAvpXFnDJF
7cPaKCCrzUGq/p6AtCo0e6AaWDp6EIUntaZJPKtNIHkIsvM/Cmeyj8bTssSoEziSL2+1MFV6ckD7
RIf8qnEAX7LlyBtiyqPFMkevFyIwhKWQhy4B3zqG1gTzQMo2WyQe6lFvKMTm6GjihCD2AeVfZgs6
I+BhA50Ad6h7x1zqXthGyRCCdis7vOA9aqeix5+K5n7/xetPGE1XMUjylzQmrobAkZzWDaQlJhia
Y1o7Pgoa80vPawoblPVDmTeCmMha5X4Uq2p2PpjSxawskYjEdb/QG7PmXcPZnuAfGmRCaAEesmkI
wvPDMVtqJF7Lv6TU1NHgxzMQ3poGT3cTQ2M1DOBlIGhhB7R71RbhrHl30QQGvjn62BjHnObNPrEz
TpnvT/sCeNgH/8XHWOJyYppcvfFkMIe7r4MkTE6Q8XKix0W8fpfMoZ36WbHSgtA9imEvjxclDb/4
wChYnKaLr6tJ28GdLDY1ja0PvCHNVva7FFgH2Yx6q11SYYGuDpeeV9TNUFqbfXKb3YYD9egjmGPu
BWksedNhF1eFHfvUB58Soa7r25+gKeXs42jGfLuRTIytykqq2guW3NOjRpKNaqpk6N1FuzgnxeNt
J+NIFC9phBKT76gamuFaNv2ZTj553XtXYMQf2huw6nQJIRbNCPdnQD8VCUCrpjjX8q9mk4hW+9Z9
qERc4gK6Q2e45Zr7erOnpwWKT3ZPTsCY4PWTjPvMm49gnEtzrqa5FuAjXoYRpeBpatvtr5J0s90r
im0+t1dt9ODfyGM8TJx3Va1FkFeYL8fOLGn5e03plreu0awCeJ5guDPQisnqNu37WipSBbpFYmGd
ZgHBVMHjIziuuhsZjOrQyB4Cd3KQkf5KNatzDUs1l9PneUsWqxw1Gc5tYLTirt4IZHRnNEZ1FoBV
dBDe3zUizmPf9slutwPwHvXnqbOZHYAj5ZvFvNx/udv8Y+sGFn2m1vmrs3z67NL9Fr6PZ8jDOn/Y
8c1nMb48ifVSTUoZQUN1zot+xlHzkJs8+PlrHL4JFUmQg+e5wM+LFfEdeT+fu9vtlrOZoyf+ew1X
33MjJO00AGzqEGIC70U2MVREYZWPVzL4J3YhoMIZ0MpVAHuyIFxCNZVaFO1g+sFOiqdmEYscFzmW
dmlT0BkB7QsQxazV+3kMIMhz2oNBOrKL9kSV8kR91c0qXsRjR/6umYImy/qAyYhRWrZTvRPLtlbx
yHdAv4TqgHSzIemfHdh2bcOSnxyHWnvh9at6j3/TyomsrxO6GS6d9cnZN3HM+G6/g4m8bRN0bdmd
+8PRXA2wA5t4jgc2meBTJgIlDq3IHiww+O8rWZ3IubMWnG2d/tQ6EOoAC62AyQTZoMxEwVOkBp3s
NacD2JWTpTgHn5AFPM5iES4by0B63Tii2/+DvOZe7GBuNybrqRWodRWIBTAbNkCfLXWSWLxQyDaQ
YqMhBicDkGIo0is643Smp7qSPPAbH1RHQTvX3AfPPcn2F3Mg1SXGR/RUxsCvKJaZYeIJvfnl/858
UgE2slx1L9GZlw3/dAf338N4m0lzaYBtHOEqE2NiyQQTgTGbtsrpqxAGCs96qp1zUoFu4wCGe30t
nCQNWOEAbgyJJ+fogTvJIErm3WJ/muHwVQOePY42wJCZC1aqRaIHIDHU4klOJiD3nlcCkdbipjbX
Xxl97lb7aJW/PnYoP4PcvVDG8ND026meNsUbgFM+17a32Q+Tc49l/HSMgHgD1QvQT+Xh0A/10hsr
AxL6aaKW2mBlwMVBt7fi+BQlFM45Hknu7uUw5zhJm7AuC8hpaWOHLxe7ep2u01lBGsorDF2Rk+8d
8b0sZrOmca9FRg5Zp3m2PBgp2ZTomNDMILak2RHuY77wiYKJy3ah08ZU52Jq9la+mzl+YEa/Lhb4
tKgVLg0r8kxte1r2REHnKJi8V/yuuJ9R4/5jmU1uQe2T9LBvWFYyK63VQcf8ujhTybxwPMrZhjGL
ut1txqdUwkVJFAnUXQo54oSvfmXcBt+RO+b9gpjk2ovaizGRof1hn9EQhif5xtXoZDVMnf73tc17
YUyOXWp9GZxOV+3lZNMsPBudizXnTX4sANxqbXAON2fEA3+FDgx2PI2tpg46C3hdDONnELw6oOQA
lMQVsO7m9xP/1Jz6FG99sFT/j/Xrq168/JNT/i2BURM4qid9fIYEDaccuJ+uTtL/D6bXYKw/T963
HEZTfauiS29olVHszTGhx5zY+lv3ktrc5HzwF48kMWHL9wKlOifXFW1CB7PbNCO4Bv/3iDTXACkD
ivc/u8MEpFoQIskoIam2okNJkIyfiLxXCVpuInR4lwteB9tI5Wkw6r8ksmXLvkwLJTKgxZd6W9I/
F7pON75JH5vE35zTbymMR44COe4MFS9hCrnYH4EpvHnLKUXbmGbyiCi5K2I8cqgCrM8bdislrWXj
RfZzDVhA959pDrdtBGhNkNHncH9SVWHi14p4bTN597eIzwUGYSYovxJeV9jI7RCbdCOKcaWn7KyV
8fQqCtUKO6fBKzAE7MnanwHyA7xzJSdSj4fQG4mMY60xy+kDhxnvX7Oz+RGvzvML2ux8e8tL/kf9
0Y0gxluAaSmrZRABoxXgeNYIhqcTKs0em99YQnWrPtZTTLoqBGPAGe/lxwSnKZlz1MVbBOMglFys
NK9AVXWRzC4umO9neBnioTxLw6/8cEM3qmKcw1S6KO2khaqyY2X39D3Yr2qKhjlkG+iqmQvArUgB
jpOTAj1y4qf8pqH/W7Z123pTW/wFuB1P8WyuzE68fg7Ol7HX6naqBnlZwlpW8vyCi3WPWRQexsT1
Svtg+ey12jg3bZPKEPLSZWT17tEEOYtiVuZKf/JkE4SrJLDW8x0xrNARDmb2J3G4h56z01dHdxM+
Ky30kti4OjKDCKsV3s1iUrhv6Wz9TPNZaKs7XmY+IhJVJ4xx47ldG2jS7/2MkZzrSPDb0+F4sVHg
btzazPecrGPMwwxvZvgDNHgdZMb3QrSzn4Te0MaSkqmNcoLdLRALMJaeWAH58ujn4xPJMs4NgU4G
2RreVmTQJYPR5V5eGWfypM9gy4tapSmunCsA/XUmElIfDCz2lIKgxNF3aUN4UHzySDS/E80sdSJm
oZLJcKbl1zBoBATtpY7pN3zBMVgV5jsabDEpUhL8ZYAuO9nik7w/01/x/ryWF5Tmy7kxGyzPx8Ch
9sTJntjJlR+aYcIKuOhAAjs8d6HPm05xdYgHKj7rhNE8e6+vrbW3Vma8J+eRjothPwBxBEocNLJf
H9xv7DpT6qrMQngwCRJba3ivARyib6EdTKN4QJ3vT5jnn5gK8Hh6wrOGIX4xR/tOOhNtFND/nSsP
NXLBEZ2VaE1dZPHWeV4Q7T1z8lcuXsGwx6zAgeRqitqWCL445iYae0XXejKWq5BqNjVbZ5isx9zD
fIhxvHvDlcHwhzRQ4sgqWPAAcs447ippz12s4WkDVy5tYduSLc41Em2qRUij9cQpLMvdop2cWPSt
J8Ezt6Iw6O/BB7DLRVKZB83wttLg7gmIQzt1AK+6yk9kPUcvrHQCdAxvMGks55M1Ae3SKGaBHl1h
jvj5oqZBAarOgynOe0uybRT21sA7mvO4JEYeP9Q7ScyJrhVNiELJwxOLe0YvSIIQeLFLklIJxErU
P4A89OlCn0LLmrxH1DdFn6QYlHS1w/SJ+zY/mA6r69tlM+dX6YU+k7uqPxje+TzPCil+l+NSJkXZ
BYsq0gDdoqcY3hDSypGLQna9E1reH7vXkRboe40wCaOhKACcL6F7aR8ZM+AFNJh8k2lnt4qZKLb3
pvVUJ21CC3STGmgvtxXdFODUutnjLxl19LfqYI52K0pa0rYaXk5K4CCBFj2XHC135ZiqpnCer8BP
2/drzZ+FzSKhoiPQ/kOTTM5XjGSAdxbCZJlVI8YtWHmQoMASTdXEUMESwAbAalMXyCC2vOeVsZh9
u2om48zSSo70DKsGuhgyote3zukJb1EjWdfdopjEABQqJ9wKsCgJoJoSEacAY+yscAYO0R7TOmlM
5MvT1Hhtjc+os1UgFjYHQTDLZpsqLQefYqR2fm9xjI+LBTTAJNlw2i85WaXk0tL3cB3NVtksmlWf
vqVZhWaGM81pzYy8gVzRtPSUmrz6xrjpA41zCqYX0NerjDOYeA24KUO/P7ycj+/66h1v58avxFmb
BNnwkBGHJq8IyE4LXmP2gAD6H5nMmS+8SOuECDKFrQLHMt2vQle2wK/+BLhE94TtwbQUH8p6LCUG
esa3XOaYT079v81aU/B0XbsTw9X2WvbeGI58NtvKRudkhyZJO41pmSz0zJZ0UonP0nQ+iYiUvmKA
KKht40SEy0IralI2qyaeFRX1949P4OgBVAbOGIRb/QczYi2oeFkpw/4g2TLA9oz5mlel4UlgTsOl
qLvJ+RT0hxSAQAZN1pSHtDE4iR+e/WYNjIlPhbY3hGpYA5E+6NnhmdGo0/jr99F1BPk3OZgXCbnY
9FiBeYGSik1D3qj38XgfrokcswiQww5Ph+AlkjAAei8kKfE2g4tAf6jnoiNbCiTt4qVB/wBAk3Rb
buoxsi138hjPe5EbRRYnkGfsh2o8quM1ukLVGRBbbcPRMFEmoB3i8HiVI54RGP+gVkWLBw4nO3QT
A5FBqXo85LXiNptgyMhYyxUIxRo381FfL94fixvZuDtxjOmVtZ8bTQRxEo7hRAeBXLZtdZ1G05wY
6asH2tki5N0TRlLYO6GMNfrTUg3Q8tGj+SF/aZ12leJq+LteSs9Ax7UeL3DwI6zR3Ojz6nNvLLOf
NKmRxHigDfzqEOeBWfWB+7+JYLJFue3FXkwgIm1DmlUfUTL7BwKmUwmje7B92Ma94RtaXvvtYBM6
RnQ1LSf1f9/pqiqAyvhLAhMF9EmohaHX9wcfzeqBeeIc3ZEk/u7nGWefSHornSUsIBTfJ2JsGgi0
ocY7sGPn9XYRjH+oJ23ha8M+KAko6NqMiB7GgTLQxSS/lZqTNYyMGd+rjPEOyTTRQpBQ9ofFYnV9
ckfN+5D8PuSUzMjvZWct4yV5w0gnEH7m+2qV0Wz1iZoxeWwbPNUOSrmxb28invMoxGcIl47U0u9T
p5Cm5N0DR0/RjX0wbqJOFIxUJ0J/QLc0XgT9k31WRY6RSIMZ/ziqN0IYtxAZITgacAdBG93KPu1C
AKH7YE84k2i/20kgoaDLjMzJPsxIutl/6buvhXH4XPTOY42OVeFvrPUHp5c2aeLunMJahW3wdJ6l
u24zddNPH0XynLN7o3oFh+HQ+6YgBxtUcrN7cpi2wH3E7nlVRnTpM2h5zYljN8yB0/YvEczRViI9
VNMeIpBS4VF+tbnMDpl9OC9Q+3McawnUYHTSNrjC743Z1yfH14+a54105uQH8alUIg17alRHpXzN
MiutOfs1GjGhPRQA0fEDft57HZ77SDmHXXg5iGL/W4xCExzdoEStP9tSaCzQqJPaO/X0sZGMrksB
F6MKpykjK7kXKpdo9LqE8eVQlSsvXlcNmC55BPI8GczC2ryZhnmdXA6R/pG3APYR5xM/4lggTwhz
6GQj8RLBiOC6qo5K0qwrplaJ9P+xukZzt4HbA2QOigZCV8bQL1pxaaeX/HJ9RVvozoQA04Z6dkYm
Tm72hPc2M1a4Uqbo1cEjl4CblDqs++ZkoTDRa/q5uCDjBeWLODdIt6wO4svHJt/awPBZahV5q3bp
U0X62T6jPAqi8XN38wFMfJCVc1OmSX05LI7nkPjI5J56a/VR2HZKdyEtTas1i5Jmv6y5CMS7AOx9
QI7l1XRYFrfhfnenB8ZQa/niq1JdXg4vL6ti+V6Tjz6nPgFloIOhPv9pLWIULTYDtNVGuBZwjv/o
2bxRAmPC+mUyObdCdTl0xVb296esXArFs6cUltghqfWm1mM74247Y85nwfB6ocFyF2jd6K33jWF/
1KszGSDbHCtCDbqi+X6/nZhbXiSWRo/S92JZNEOljdtUNAbZi6PuvEef7/IzoP6cGXGsDlgub/Nf
+/nJ/ZoLhL51lvUcEd5jyGg80SXsOPiTRVxY762+kU9+kPYZ9C3+ySe7Sj481i/v95lTBUJ7eVJ0
OMZR+h7rz+qE85gz9vtA/FUGT4HRFfZtpYrEenpu1MtBU/OjFFRHIz//A88NdjADMtDMJ/5oU4y7
y6UMhMvBK0Ni9LNWecl787Gaxqoq0P+3kGGdN97nIht1FCkXnDrFVqmQYBCz2h9eU9EE3rZ1stGN
2aZEO3DEDl6UzaAkGZPVoHwHdDJ7eRS0KBXzFrH+FJ0nET0Z6P+mvm+Av1E+yaVHLmkdejSV4IwX
am8YqzCaaglpzujcJG1YJHaZ5OCvfvxdLAfF4IRU9Bkgq0JnKEa8GScUqqcqQwvFFN5/Ap4+tHDZ
5SpdHS54SZg848k1InNjDiiUueu27ov7WPxYOR9NwBLAKoB9IoAG5n43JD1MUz+6TA/mcSXTcF6a
SMm/thxfN9Z4cCuGBcAs9bjSlQtWWVopQU9P+l5Z/hsfDnz4XGaX7+Qw901PSYI+PUHOxEU+t9p8
nAEpRC+OBedG9luXF0PGgjdaRdDGMUQSQ7si+t9Ys+T7Zd+VyvSAttGcBJuZA2e6FGxrzjmbP8OF
BuvADCT6wgF4ziI26okqlmGLgUvTrkn/tqQXXrozktzfi2A8mKf32flUJUju55cFsZbz9b7nmPuI
IdzLYEK/X4aXSakNc6N4GS7pjCx70+KoasSo74UwZ0oMkV4EDRayAOLk2xotBNREiwsvqnEVxoTw
CVhzUX+AnJeVhDmVbMebzOdtOnM6vb7Ji7YaNr3e9se9uuM4Y87vXxd4Y73GWYXHz/H7Na6SGaGN
s+f4F+nHgbzbCra9I5Q6dAR0kKCQYRI+pIHrup+8neCtg0mh/eKSlp2CjYh/Gb+AWsab/RhppLhf
xrDMG0UFEWi6LugKxv1bcXMHqprDqnqy5aH7jDTT30tiwqMS5ahHy5B02ayOLT0e3wPqbnL6sVnZ
BYZ5zpi23CBL23I26md8vJfLHH6h8KtaGQ7/9Pj+1BGytKyIPHNO5k/3PAjBFAS46/BacO2FulFj
FqlN6FU5RkLQjAHHjAsGubw9XskI2Nq9EObQXIxSnNTT7Oopn3cbAG2d3d0OJJ2NuVtu44tpFKA6
9U1UdTmSOcuTmVJ/0A1z8CIkB8t2h56XZV2SwA6dxtWh0uluSV4BJY/x3Gf0mWpvX/4Fs1Y6lbjn
YeS57E4H126ZG0UXE+A4VQIU/aI/v6wQMewZedLosrJerTXlGe3fOMK/9pUdNa312vCDDOLKEq8b
eIpbbM1/5Kq+RTAn8CyrmGwbCuNmSeKcvgIWL5I5GzjyrH2vNubwGY0uqqcGG7gybdv+Iz45T0tr
GPOK6AuP+4+7R8yJO2uBpvUFlIaa3gVApFNsklO5mbvEm02BDlA+xtDwk/fp0f36mOjbCUl1KvCG
crgsWpsah8f2/zde8nuPmLirdJmU9WmNFR3j9QpTxwc8zZLALdZ84unhUx8thYm9MXrrIjGH9kxQ
p0VofsHQAyXWPkSHmWHyAsDIQ/i95hinkkdy7QkyLGOxSIm5wnbNZk8ddf407g7Z5RwDxgM0OC+w
/U2+9JdK2eGaXqgxizTBMlOfKu9zmKKORrHa5VwuxwPotxgmb851XDwxpo1KaE6Embox3ROvsUEc
fuPBjrFcl33ah5URDPZuHm2AgKOllDiqSSyL7gsHE5u8SwdvUYzLUPrgBHbHsj+ozwpumfYspX9k
08EQ3BtGXnkq5G4V4zwkddpouQITyQAtbPqr+jj/J5wJuDHemSJLOzcNpML3BzkwQ/gMvAOgM9ax
qOUaMwMBhaNGXjxVGKcRaeXFEJICsSRFg+41lhz+kN+oj+NORUHDZn5y/MjPZqv7FTJ+xAhkOVR9
SIzJyjytahsxZWNyhHCCtcI4kMhDKbYtYB1HEz1sBzJDzR8jvZgdXugW7xyPFN/ul8T4jzquxdNU
x5IWEPcOeYG9I38827Ey9AfiXH9tPz8FDtzVqLsHN5YCkiEBaD2MRWKIqkZ+D0vRWpIfAaX6WIXj
J/rm95kIVpz6zFM6nGiJvGCC4f19M0NBTyZoBtKhStflmOIIXhO0eCOQMcUzUAOmKPzjiOH5Cyhl
w8We2rrVvT1e2aCYH67qRg5jgAlYU5WuheIUVzZPr49/fKQCdr8KxvIKtUq1SXJVGwA8MQq9nM4l
OneNp/8HnPuoE7xZCmN4rdbXajfBwLefoGyAR0JeYWKktfluOWwbgd/6k1yLsJwCNaQN3PqfwR2h
eABIEU6YGk80v1dztcibvLaTejRBetgYw442hYvXzoBsP3lNrpxzw8LRN8l/tl/ah47iPN7+kdeP
e30xYcmvha5NhmT5ZfGvjtb32LUPpTNzUIhfXsAza63XqZnaLm55vKWN1BvvpTM+QdP7BvQp0OAC
TcuXWTLFFHqF4Xe7obT+AFyi++nun4UFdyRoODMPzhQ7opgmVZO0w+UoamnivTWk6jedaAcSx+lx
DP7qiW9MxMgmWewDZ/mgbfSZgqopxwbH8/YbG2ScQzW9TOImHzRo4i0DWe4Gd6sGDxknk857l/du
wXMXV3u6WVDVAZ0aENVDyQz0QTaogwYna1oKnZv/qApwszbGWyhGJmuZPsBDYEpAo1Pnjc6324bj
XnnHmB1PrBRZK+JBhSFI72AKJyAWYgZe1HgXuuEsPTC6K0bSje5OAPL/l9EtTAFE1958Ux6fu3eM
MXEj/Gh6+6069hn3HE7zaVoOZpGSl5I0S1tZIqvQUA4GwJMVH+fca/dozeZGJONJekDhAj4Uu4Wq
FAH/2XlR7Y2VgGYX3ijY+M34RhTjNupSbFMlwqnC7We4/PwBmhmSF4u6X4stD1FgvAh2I41JLAQ9
uoiKh4WZeCtY2amF1qHZrjadt7k178nexfVk8cnxy+O2grchSZHxKMM+sIndWW2KKW6vEnATN8X+
MMP9RJwRC9vnYiz46+t0rfhxxI4Hm2+xwybfmGgRSJNCF69ij8eNSnOwEFhI6qmyHpJ6+oU+3gJ9
5oKLZxneo+LI+8UQDr6lMyYUook/EasGz2K0WUaH99UMzLCQf1iveehcf5MufstibCiS4sZXLpC1
eFk05tAZFhJ75zR4aoDvtJB4P1bt3xjtt0DGjEpfLoVquDwPN064TcCwqqaD+tdWXXNkjd+SbhTJ
pKZSatSqqg1RXXCOmOlbDcmwZ7861vqXhWzYMl3O6oZf/OnbvlfHxKFO76LoPGTfiOQkhcmgdcP5
VTlclP+/yRm+JTEJa5kKdVFM4Npemt8akXA6Zk7mXpDpv4In5EJlG7BRnOX9TZj9FsqEIi2o/11M
ra3GXAToUNGXxMGsa0vppzLb+ubnC68jjHMc8M5+fxibJpA7Y8hlK9M8CnSluRv0Udfm2Wk56/ub
sP6f9Wksc7EYaGmaDneZd2PjmTMio+ZOrzdqXqOZNKjq7y1FExgX04QnQB0Ew+XTtM3NkKLvUscO
F+8ocqICg/Utl5Y7pXTvmsBZc0NzmzzzSmjj1cG/Tgjol+51C5eupZU2BEicffsQEtRjyGWO+gFX
t+Ox+Fu3jKfpJtpE0qrBYIFMgEHLzMUFW19zIobKE8P4F13ypVN1ghgdHJIBps+OPZV+p6QxkxD/
GkZfMbBWk1mm4zNmvx1n+Taf4160tywyC8A6+fv3KwZYjuiHNbb5kn56uDTP5xauz23Ou66PF6hu
NoBxURPVqyNvqG6bgNUrZphyniBt4KWQo8WbGymMWwoxhXn2hqJDPjBdTd4Fm25dHqjX4HEeWTTj
kbRpluv+cIW+zErTIwPW6WPvOl6wuVkG437ACd2I9RnLiAmKh9sjelUG7LwdpsxIg6O6tmj4BGjJ
/XbBRal9nIlgnJU5KYXiGcJwQ1xBak0NS/hN537DSY45bl272stN5hHrdRydh5oUgB2HHAvZqtOR
JQqyFd0DFIL3hMNx6dr13f5GYN6fcfONUHJbvJfDKDYSrN2TCgQnkXzNwa2wj5zHu8gz+WtB6UZi
W5zRznR9C1Tn3olMt/ADygn3DfN/FMR4nCYQir4ZrtW5470h3IPdwN1zDeNxrqixYz6RcI516QzD
eAGFbGgZa+Et3Cd0e80NH6/oeh9/cMSumHY3qusmoh8qk8E6XlarKUI+iHWIE9PMxdvwnrrSm8Yz
EE6cuobMG5Gxop+mRgYlLoKBq7M2/cOW554eZ00gebk/Wz6Q7Js4xbJWZuii9LFJj1/lK8g1cKXg
wt9eSXEeKZHxIkEjnbJpBos/2+b7AnOTq81htgtXfw7JZofepF4C+SAhtEaLOZDEjOViH+971+Vp
lpMKa2yRLqpxO82Go1eZi+P7xj48gbMHQX+/1WYJ5STDvGPHlul6Kbwk5bDsiWsXAfFcyaIDNi1n
MzlRgK3TKWHkK+CuGG5samfKK70gl8QUeGebJ4ZNXFrv3w8utq24eEg36I7QX3O84ePs8VJQzhm4
Xo1vzsDF/48jWazw0u09ATDu8cHmJZ5sIa5rUOWpVZyy3jFRUNrMIrtZ/IbXHwYdeL3eHI/FVuPO
SaFc9DMsIZz/waj4J2ctvK1hkg2lSCW/HN7QTbRvD+EE7eOONewM2MpfOMKGH3twmNlCXHBOToiW
WAuQCN4PqJt6y+X1mWORfvwfaVe22ziSbL+IAPflNbmIkizZsrzIfiHK5TJXcRP3r78nde+0WVls
5UXNNAb90IBDkYw8GesJXjrpX0od/7iwLBXsWFqxUlLbbs+OqJFc9xPNz4a7zDoqFWy9Uld58zhi
4O1i39aTc6Zsci7vUknsJKi57b/kt3r/xbm1C/PN85yDwSbl2jbOkpy6zecfO3Sfp/Zq7WE/tAdT
fAxXKD+TvYtBpp58ocGKY/1c4UwsVArofa4v0K5wTyhXPL17zlbdSZXT21PpBu3BvLfHV+fgfx2z
XVIAtrb/JTqyPaNNm+iTiU4JwJYDUmZ4yWj3yPAPR9d/SbP+Y0PXOb0ZltS5Ig0XlX7J+AfayAxb
PqFrjSOFZy5MEISoLikGGsdWhV36OimeRl7POAcTFSZwGSPDjMUUbSuIyuONsfJ5KMWL+9nldlJu
JVp4gYTT7rwX7XdSIicFQvCVsL59uXhRMNsC1ypq0+qUSKS3sfniLiTp6pHukX5E5Z4jSrqNV9e0
wOzzh2mb9j2ekyfH6XUyoYec/EAmM+I42RwDUJloJROqtoknaIRgsgCtLYIVlVPT4WTXQKL8u9em
CGJpZiOSpL0NYhvnHhtbQ/IL8TQ2Ye/3ybUN4YK1bDyS+OWQRcFGNkvDEJ15NZzZGcqhFBghhWHL
f/FS90l3fiFR46JqT7Ml/J7iRfd0Jo+5TcEgRJckxzfTyHbwref047ZRLAd9MwHMXWowGpFhwhyW
jikg7/0DQR+qjhkhb3vUyg7bv7PCmUDmic4VIzXbgJ4gWa9XgYeuKRK44+NtvRb9jJkUaqSz72SW
53woYurWTw544niQvZjUmP151o8PsyyyKnqV9EO8ysi1JMABUp6tsT46Nkr8X7Bw2oKlizbH/0I4
fmfXtn9EZoin02KW4Vsn1knvJ8WMepodj+4+8GkM7IHe6uBysRzp7cKrxC1C+EwY8+xqopXL8v8K
c3aZJ/70HZ4+i3A3E8G46ZmeWlZ8zXKqtvT4iiw/AlSee34Ne/9wAmdS1N8Nrc26yzlWcGqZ8451
Pr8G0F8R0POghScs3dtGzRXGoEEV9uOomBDmnE713Zlse1tFZ6invonmfbX2L63HkUh//i31WHio
chk0epCYgim/WBFkhwkKJr625lk773MxuIB9X3ClaUMviugY1EFL1EpDyfkOxRKEpda6x+Dry23t
eEbIgISA5pG8aOgtVmsipJg94ZaceOfHAIUSW2VnUSPM1/Fu2Fr2gP7hL+rcJfg/x+SXczTfxsi6
6u006JVlQdrLDnl9HCE4ZJ1HEGDhH1SeKMMC1gq0RERJ+vZRLpdoZ6KZFzmVUyEZLRhKDZpSSlRq
IE/a29axvA/J+PCz97rNtFF2YQoX2vdvS1+e8JlJZ+EkrYruTPtVt+/nXxdPg4UeTPeFR5uxnMiY
yWEwRZ3GUC4mHLBCAlDa7889lu9s/GPMS8YuJ2hmkhhcieXG6hOV2uaOtgeCST7FXdigrubzeF+W
O7ZmshhYUc/KWRMj+AC1c2pdlLnwMDcEqygwJocSEOdbcW7dH957EWIBLIV+B62PHyEct/UjCiFo
HcDGeS4+c15q1pPXdC0QmhHSWntXkdCVVlhww7l3y0787AAZIDGgUFvRzHm7ye6w9uBL2WpnEmJh
3x47dL64PhRPKQZVhjYQxdiAvOv0dOZY78LD7a/E8wtZL35KFaoURHj3ZxdJro78RIuvSfZI9R58
5em2OI5NsP48hmJzUwmoQrvMkfY50R+5GRSOS8gOpbRxP8oNPTR02ZHHX3QUwUW3snuoOY8mTxAD
EoVuXQyjhKAdNtiuYw6bDu+vM8BQJoqsmDRhvdXBZ3pZ3/4QPCS9bsKYOc6ZbJX5Rcafb+1+4wx0
4fnPaVOt7S3PRaeX4k/XQkckpVp0wTWD2bGGDqkqQQxn/modu3Cwy4G3cXExQ6d8i2C+RCDocmHm
EOFJW/khIzIXXnhKMF/jMmHe9xzAa0HL827XvieOAsKG15HkK2xiQzcU8kWcL7TsKH0rxaC1aaZ9
rYwQKb9nWCN89+C+bWzOg7oce6hYCgU6WxDnsnMm0mRGUle21O87k9HewR9Dv0xDMP+EOUA8Qxz/
YREAZvIY90HqlXNDRx2fpp8ZBneUDXCTc248EYy9KXUXV53V0U8FPgG0kd1jVmKNbCPybXhYU141
Ytkbw34fxVIskC2zXGTaZVSLidKDtvaZxBcy+ZROhHpl75Fjxtvg5+aIGY3Yy3dKsj3wGtgWTXMm
njH+UQ/yro0g/j48wEX5CjkP+XISZiaAsX0h0s1OCigzKYnudpF97yVO+7wmj+InOgGH1RHDV9kz
LwWznMWciWXsH4dthOOkD0+DM5Hzc7xCn+2lgVfL0W/RXmZy9N8ju9waBPFsYnfey4uBr2Y64331
yrHJxYd8JoMJemiLYWNU0GXrBGAsQvsLyt7a2ydHDP0Sf0DtTAw1lRmoYz9rHal072D1GGNZy+O1
hxElq+PIU4heoluS6KHOJKFc1WfGGQolHTjJmotNvPRXuAq1NS+0upaK/l2UzPZmyZoZVfoE89ui
KVT/lcrgu1bjVR0ie15EBJtbKMt35In7T+dgJJjN3mocE1l2/P45WJlt2srj5nIZJRys42QlIWjw
y0n+eDxy1+1wrF5me7ZKcLGkVoB1g9uy26JydgZ2+Mb6wLGURe9iphADGn2S9UIKVrCnJPPCPCSX
LiMJaHy7tSoSSdrEjqJvg+b0LEwPjeL15przA26b6p+8FkoTTXlCv+pOtMu3S7zPwD8yGsgRBq5R
8uLW5ernTGEGTSYUDGvJwrmq8doUcyKldruSf9YvrWKLKokrMqw28uewnVwtOum8OG/RQ5mJZ0DG
6o1A71UQKp+/4pTED5uQ95QvR5IzEQzGhNgTbVwS2CjmikHzlG7xlBMssTE2PxT36HCHsngqMWCT
ankoGhn9gk7/AzuGaXq8dwa3Jr7NATaZJ4uBmy7E0hwzhqwXh+55KFzsfnGK/e69nWzzSIr13V3p
tp5+r9UgL0gdXuKBI5/tzIprHSTbF1hP7jQfexfP0O3rwFOQ7clqz1XZWyl9hE6nYLOOXeC3J69R
uKMpDqfwt/5G93zb4aY6qOXdgFe2OWsA2XVc0Ivh7MrP9UCe2l8h8Uo/UG1Qa/va021NlwOPbzNl
W7PMNEGH0XCVV5DejbAXI73TvRxpMo6k2w+7zNZwyljD3laKcdQvG22soL0r/Z8ZoR23+x8FFmA7
HO92OW80U45BmaLQi1KNcc0L90X9ajZlRjbcWa7bDp98zR7P3t7Mii+tOsHhwwS88FO1h825w17o
26fHeSCueDoTMnTmVCb0dnuPX7f/8nKLw+yQGOAo2z6rSrrOoHZawxljO3001FUduF1Fyhdrh6ao
1i94PHhcw2MwxKyEIu8aHFsUwckjK8AVer+Q2OMNzXBuFFvPaZV6GFL6fdIfyXH64d8+Pg4UseUb
JddjRRzxYXbByjO8MwdqOcbF9laZRlrFKj0l9P2lKOy/gZTttgIcy7qGGzPL0kZBCssCCgRrTH9c
OFtgOdEYCFB/90ylru1Go6e347TrN7Qbu7nLY++S2SCURKvp4Wjb7tv+cVVqPMBZjNi/DZvtsMIa
ItnSGgo4m5N5QKRU9s4nbxZ2OWSfSaHmNzs/teww/nWGgmBZlrx3SnCwAqkyyifYd2NzOwjped14
H64v10wcqEPiPk7peWZO3RBbJjhHZItRmOS62bwDZJBBEkLMYQlAhrYmp1NxPpZ+8jIFx4gX8/GA
mm2zSgW9qVsKb7V32QVIdtQrPhHF7agP271//1KyVAShQreljFi09Frtqo7YB74YzpVl+6ry4SKb
rYxYrN/sdNt8SO0O9TvMc40OTm6rPHD7W3nxEDv0KKaKmJ1ViDR8ZIxdgmkG3w69T17bFu+tYHum
LE1MpAu9Ur3mFFijuz9+ap8oqNE64X8ZE7FtU1qviFPVwPpSFLTilw5b+TqnwyqxERxvNTGbjSt6
t7Hw6oPcuF1XAtXZ7UrjtAiDDDKVFuQhjxn52YCqCdRDnFeDA7psMaZoFVkVEixVshoSB+TCA/V/
ia/QRYKtKaalslM+Vdx1uWxhaQrYQpzcEx7T3ZuNvW+bY+w5XP7F5bIFSD3/I45B+dYozBYb3mkh
gU4UHtLtk7lWf8ZYVWg5/iYh/tE/cJ7Gf/lY30IZ764tRck606Uk0/3WW3uCPT1imf0XF+Fp8P2n
UXzLYRD+Mp47pRPoWW5Bznm/Dhy0jFNGqhrb2sCjxxW4nM35Fkh9jpkVNqCyLKMAAmu0Q9L5Nwxo
UgJN6injXcGzgnF6h2P6y47Mt1AG7EXMJLWKCZN82UKkt+t77Np8CI6yI4JO3z5UW97m0H9B/W+R
jAtYiVUT9SI+IAhmLsR8uKNUdyD54mi2/GT+I4aNFiMw6k01DTxesrvdaE8e8kXFbozpmmHuOCjH
WK46z76ddREUTU4EuhzM897zJ/VHmpLA+1G0Lkcv3qVjQ8UwFZtcpSuqMDcUbjXPw+i5vyYb9Boc
n/ftWoFnwGvvWXamv8+Sqj9TTyilQDULWMnZcAKsn45ijlY85GLDRCPA6mmjo1CCXasyOakrVHZf
enOle0inO5xXhmcbDIYUVhr2KL4BiLcY9Ytfb5ve9a2/AR1sbNgFSpin2hWinJO8wRZtLBn9oJRb
AyZOYrvBePndeY3engz0W062wtzn7Z/APU8GTMpGLeN0gIbl3Xn/kTvAkMvd3esdngOf11a7GOIb
hoktlyYWnbLOfoU1q3JZJugPvYC/DJsUPFCaIAN8W6VFB2smhflm2dCr514GR6bQ2JnmVoWrYQlY
sk7K7bnhmONio7qmKwbddoQtayxLP5gIqkgf6bS8A4zqPgob9GXAf2v/S3ce0J4ceu029PT9ZwjC
U9PlfL6l+zYXz7w9uVaZqHNBPHaoFujMin7dPsvFatJcAGMeUhCPIBtHBXC78z68X/q68WlDL0qb
OYzx80XwbgtczKjPBTLvjGScc70/ox4InqKt6pZ+/OBvX24LWbKQuQzmYRmGRrXEGDJOJ88ZwE+V
VJyoeTF9MRPBUumnTd0nCv0w2115TF6rn+jPCC/2J3cp8tK7PBdEg7QZ4nat1JkxpWvAmEKwCZwH
NAhl5I76pL7ucg6OmhOLV3Nh1DOZCTOHdlDiAcIuLsa1Xd7rsRioGIqmgfhfQn2bzZZIYSuBdlqk
bQ4GJrKlhpggXquhy0EoCUYvOPosGcJcHqNPJ6ONu48hT4lJ8pqR6JCDF/W2sS1eobkQ5k0Mpbof
OhlCau+0hbfWuu/5W+zKbxeLxOtGQ9K/h25ffiDayariEkNcXxH2q81/AH3kZl+tD5tY14QJIJEi
v7L7qFYEYaC0IpPr+xKnRYn7DRn4vfSChsIG1IUwd+eA211/osm7EVpy0G/RxTdUGbVlSTcU2WRC
dkWWhKnq6feDYifp/0Aw2ZPxlYcZ1/D/j1OcyWIu2ogBg3NwgayXrUG89/LB8JP7AbU4pwZdm3MM
XDQBHm3dA08gHjVuHnn5YGc/gDHWNMUEXS/hBzin9wA8iIgwfHjDBs/nWbrk80Nl7FUPz4VyLiFn
C+6X8jU83r4Pi3dupgZjjUUqDMFQ489niJPEdeu4fs3leF7K5cx1YIywjYoCZBoSzgrdXu9rEq86
W3XuXnNM09otkdY9x1FcTH3MJdJTnV2yKSyKKiggkaYjTp4nuBePHI/cGSieZsyDPMRqL2NDDKV4
wry3BSn2Rn28/YkWX6+5MswjrBrjIGXIW1OvBiObWEivEvmVA4yLrudcCvMM96U0hWgggJQS3ckT
zOFs59uV+7zxQ48HFfR2/HF94aOhaco0MSbECNOLHHNWmgJhDV2i4UoofPoARM7JUcO6IYZNIlqB
laiipEIM7Wc6DY6xVwm6y1Gb+6vj+9aITSRehkwLzMmgGnm73EEtvLYfbBLBpf4c/h99+ctoOxPI
AFAYyamshTId78II2elDcVQnQ+fpF0+1xbZ1YyaJgaBzJiZWmuIUcZWQbYgeLmA1mNBCsn0QUbkG
vsZHcQu5n7rLu8gcQ2HzioVZXsyg0kGx7wQP0+ruuPG/tLVp8z4ffS9uWQoDUWCgt9Kpg5xtv7E8
jAS8TgfJPmhoWbxtk8sOyOw0GWiKYzm9VBZO8yVFnh4Ndt6AeUbLXq1We9y1r4Nv2rdFck2FQalS
b4qhSmEqTu1o18a+wVMceZ2/yM6Gd5KLkDjTj0ErJZJDM2pwEZyO8hgo++IkaEB5boM373IzGKJO
epUnJjBeRNKhWwv7bHv5uf/qkbusuFtyeJ9NZZybTpDK5DzgDKt35RVzX6pCGpc8u6sSDn4DKgzf
VFcHJNoBNRU3Q7z4TH8fKtv7XQ6JGks1pL9cXKwUD/ferl0pZ4KdU9PhTXw9vPA6j5dfnZlIBl8C
UILmItYH09YxgObjG1DzC2sgXrgfknPHVQZfsjNmRauLhqN1Kb1r2RDBVV/9z9u3YCk0m6GYqv7u
EqAlUiiCHveuUlZxsxIwT7kWX61md1vMor+Gfm0sHMMmR01krjccY9OcZBOdx6tp7/NHQ5cP6/vv
M3c5bURZ73T8/cp1wB9Nl2W03uhgDvW2HssO7kwR5h7HIKHoAguC0ORuO+ljuAl3k2jrLal3B1T+
99rTwGnb/xeg+laOudJGV2eJpECmBvJtIrpY5Iwi9E+TbKKKfH5yWQUWbUJXYMaihHMzmcNUsci5
C6jl1fBMP/L787OGuYoGqdjmubRD0FjzRy6pDn+8NLplmujoR+7tSpA2c01ljCU0VoD9oiBTAP+3
QDQ/kmx5PdRYkDOS1PMPmS2Lf/UGzMQy1zmqp86K5WSCp4o7JiX267Ptt1tf4QKzRu/rLQ2Z+6w0
2MUjJxDl6O8FUbzcwfIR7xFDEq+/UGB9cF/fRk+yA/K82WzQcXqioQ1cGFS/Pj/B5Wbv3xBLHQA0
nLd32b5mh8BgQIiEf2oW+GU7xdeAaHssUARdhrTm3B36d26dAONNtCJo1kT6jaHartjJCgnXdml/
KQ/FVnc5whbfwZlSDOL0aqdXcgal4HmesPUIyYS9hAPMbF56epEUESvb/rFd5r4EU9SZ+khFgQXH
XJ0U7KQIUze48ymzj+/bILdtiN5j0B+j/tQvxGIpjHe0W8Tj3PzUItTOfg2LUEYUapmIpbkn533a
Kq1n2dfnP3pWQ8KdWLq6mrc+KgNOjWA0kqxAHK3STk7krR/X0b2Z28iKxYnjAxQD25T9EqwUMOPj
hm6cOrzwPOJFV+BbazaXKfZKJKUxbAufoHffL9gQFtwpK0zXo75J93h9/l0YNRNJnecZZE2XxByz
EZoHKfGqjZgQAT7Iyo2xrcPX3lpuNwHnyxoMWIVBhHEbAQK36grOh3RGzWUjbmNsoAJfxScvm7Sc
LpgpyCCWmmBT6NRReWiTT47jve+DzJODPhzgNxjwSct4KDQDQlBAPYNCFGVabv6ZA70GAzxI1ctJ
24R0TfHWszxNtF08ZOB95XFi8KDUYFCnFfB2Chdo8wJ/FDtVBhKCh58OvXOO7ZpmvnHv2N3Y597o
0N0b0M6B3k7uDMwlAXWQsZX2Iqi7L+uvA0o5ga27XM+Ug+MGgzBa0F5EocZxpljW4cQH5ZHOXWL8
xM4F8t/BuMHAS6LqIS42lVWT7Wkn57b4WaLEjhWmRHP+Lib8Nnk2WVvmeWPkKX2k3y+r9DncgYDx
CPqmngh3vGzPspv1z7NhMvgR59G57AtA1g6Y5X3kiHjzLThO46O//UsPeaYZAx6YyR1TAew6tIkx
up8QUuMEeYNjPPs3GcgYBks2i5DCsJMeBgN1ETRIOsgX8LZPcCUxuNH2sim3NewfI1bXNCP4j+5Q
LNhycZ6ezI2bZjLoYaRhqiRqNKGghN4ZUFNREm74LbyeGR7emgx4yHmZCYkCW9+eLruO5H5JwEck
c+eZF7suZg4L6+AHapHn5w5nN66igsAZi13BNSw7uMsbUo5OWROdXO7gLX1uo3hvdfbtW31t5rt1
pAyCCIZVBMkIM0GyByOiuq1ssUk5c2IXNGrroLIDkB17PRpD5dgNbdPHixrCl6DxDp8piWtLDMi0
knxO9Qq3ftx4XmVbI1bFg1tZWKNCgq2Kt5VfTil/30R2g3E6SVOhiLAnJCh3WBi1BsPz7vHVJNhd
Zq0/OdKo0bBHbapYg6ErJvZwXwPamZdStbLWTUYGd1Bxip2CQcGVH9/n9mey+0SYw5G2dFfm0hgT
npDEKzoL0jBVQ3Intl9HeCfcCHUpLzkXw3jcU1Z06Eo5X50GgaTgg/THD16NadEs5lIYK82jPM57
7er/oME/BocbyOlRzeIWyBcbsOeSGAMcq0RKuwD61CgPNhNWvmGu3aaNjogfvhCzWFg3yvtWSxHS
TOj1R80sI9PyYIw0+q1OTidCv7uI8iQiQPrkGSFPFPPUaeaUg2IFomhy9+RYSF/05HJSz5D28pmd
/jsrZCcODAnZi5p+uGAVHZWJ6GfUdWm1IeHxdyx2R80PkXnwarCgh+YFmo2rCiNkWw+TxSY2X6DX
MSSa5VToorfFLRVvrA20GAfXpC+XX2bRH5z/EOY9TCO5ixp685yd0zQE0rGmHP/7Qs4ACdjPF44D
utgEY6qmhehO09FNx9yO6CxosVBe4FRjghrW+h+mJc63pL/7T/z6FsNcjdBqWsHscuAXZrswcA+6
vGdazuF5Yxw57G1QpUlqTHoFEYeEhxDrimKQHRIc3G2FFh/f2bldP+Ts2hkRGgJCBQrh3fUo09Lg
D+CBRzaPvjlIC2x5Od7FOc65SIraM5Glhj1WZgaRaGwGlc37TvHOG23XrkVU4mK8q85tHRe7YucC
mVuhdJ1g9j3VMbuvQKPsH8YVRwTve9H/PtOpH9Upa9sSOp2mu7Qi1iGBt0T7Rp1P3hYhafkR/ccI
2TGcTNVTUexg6y8nQJajoyMA9EY+mBc4WlFrvmHt18n1mVaaKYa6HFc0fnRE+z6yi4rUvvpkbL6O
xhvdC/v/2AzL0455TQVN1sHjBKHT/Qv2OdAUc+KU2/QufQKvCq/1cZEzam4cDHCETRHnmUSt8eR1
xyRw4OZhZRdqwq+fX19c4v5ll+T72zEAIl5CVKBViKN8JCcHvqZv2P0TF0AWfRJTkcGIbsHfEhmD
HC/nQa9VE6lksJf1B83VNnYie9mKG38vajSTxAQkrZyqoQmlcIDaa4IBKgxPCWvwFHCgaqnYpaED
VlKx6EUysary9zsmR+e8CRoV11hdPZUf1mP/VldoG9qGH7ftfqmO+JskxkEYal0QclODpO3p3vt4
al4fLffXT4JIHyT2md0TjesZL9w1zLxJomRaOi2uMB8sEKOiKkJretKRq3kRSGFXvW2CTNetnOdj
uStX/zfL+ckDryV/DzUwkAPIhqKKaCT8/WDjcTxLqVqIAGQv2DzR9dbkbXT2P7AFhMvtd51oYkDl
N2kM/IdlXmfj0IrXFG2BlWS44T8s70I+QpJ4j+Cxya47B99+1HvTw8hfaYN/xd8i1Lr9mZdCH12G
4jJYKCRDv5rBDN7iTivbvI9EVM+2O9mtVBTC4VWLkOh/WWu6iIkjkYIJo/tvEpmP3IhjPAxY3fGU
PaAwbBjgW0U6GD1P4+sBfvULP9Gy4Ov+JpG5nWMnJOEUJCItRe4UJ3iizGdIt3CXGy95Er9Jorg+
O808O08g+U1hRR3ys/fT5Mifr77d+tbTJ95BmRIM2ugW5b1S6sKDocuSbKE6DIonmPDvgutCVhDm
ZTAojQxeByOe7kCn42LVvUHwQiY2rY4iK4NJgWplvpnoCvjIXq2VnQx2v/Wx7AaU2Hb0Uj7a5/uj
0/HShkst77/9QuYjdNG5r7ESC7+w3aAwgVUVO9jbVK8aF1yBOBqb2ObdWSUa3bVpfoCRseP1vS/B
528/gvk+Vaqm50jEMYHOWiMY3kVNwjNJwnW36Hn/YeSz78E84EkSWkVt5dAWUXd3lN/OT+7zV/XB
C++XKl2/acQ83f00wbWLoFG7cRzfakA8jmptcNhtNaKQCIONpZfuLEwVwKNdYbvoDntKYBDCi5H6
NrdqvBT0/PZ7mLddTvES6x39zI7zob5NH7oDHhawXTakw8gjzRltA4uTwFmK+eZS2aYX4RLIl0yi
Ure7cR8f5Aq0gJHzoK5X4d2ANAE2c0XuSLA4Au17l+1n6Izb9oMHbYtA8/3V2e6XxAijwTLxM0YU
EZEFWdV+4A3Ysmph9RoHRqnDfsPCWMa9PiwyS88qEe8zrnuQON2jj8QEd9BtGdNmSjGRg9xGai20
V0Ee0uKZQqQQafHBFjDOgYEOG8qFOXfX2PWwbinIQFoKMiax6EooWJDRTTeFPfkh+bj3opJoaL3Z
ZxkpHDip5eq4GVb2HpxNdhuDDosiLA3qUbI37fT1b4pXv1kbA2XlpZisSMedA56eUL3CjBd26/Hf
LQ6IXEF/9poYSRqCZQInHxxGqSTnICRm8HV2wsSLih99QMLJERKCdRrWZlTfOQa24NP+piUDYUVp
qZ0Y4PyRjBJtIfbUTzVGl+hUeLx7w3m9VAbEMHCY5ZJBP7VDF4e6Iab172g41/rRigeZ9Hf/YVeK
oouWKcmawTY+Ca3QXnoDp5qNnkWyfq8HP8StYbh/c34zOcz5GYMU4PQg58VzgoQgSyKid5jaJUfQ
IhLMBDGn1ytDb0WXmp4efeDTTeu9RXgNbotZ6q6Fe/h9bgyyI2PYaEEAMa3dON64V7YByB3vyM81
Xpac+M3umrnIdtxkyaIlfktmR20T1Qy7roXkAWvRXn8FXviZkGmwMwAQdw3b4qWbCWMCgVYHF4Zk
UbiT3Ysd490KADNYnnTkVvMX4tP5iV69ldn9zsouwnoV6KWQ3VZCI7vmvtUrXgKDd3oMfmtGoGlq
CSnCPbyrN0xDo98F7Rf2bftYSmn9pg2L11YNBlhq77phO/KvwAGftlpiSrldC47/SVtd4vvDgSN1
8cmdfS4Gi005r7I+pmfY2dm9edd68qnZO+Xzl+B8Rivu+uqlEsRvajIu5Nk8S3VpQCBICSTnsmtb
cvxqP4BV3LXj0iIuzpRjIORyyUXzrFFZWEr1XhFvHZIMXG9Hbn5wiYDxN7UYEBGnBEMIZ4gqncaj
W07jysZgsUV0O3WFx3O8nez68DU9+8d89WXQ1iHOK0Al3MDlq33NbgO2DEWWRe2HxqGFrf984XWg
LQX5cyWv/30mwgQLx7lqIKK1rxuAEW0LE0bbv3zwZ9qfPKqbZdcJeScTkbUoSSZzJc6pJlx6zKo8
6Zu6JP2u+JXuzs8/I3/TpM6xvUfMu6UFTc5JLrXE6vJMLnMpBqNNpLKB3Ohue6qfkJBSNkhk2Ec0
EXIu4ELK5jdRzHUQw6GOLwJEpSR7kvYo9x8/OVd8EZFn2jC3IA3CujRNiCid3X33argYlTv62YqX
L1wOUWeCmDtgVmKmteoIz6D2kZg8k/QLVSHM7dEeQtmtTSI91m7rpE+uW2IG3RMOPcJ88szraV66
Coqki1ifhgISUjO4KjM7jY1IDDR9osmoMrWVijg8J2gx76PIMqIxCf9SWSr9S5qGF7Ex6W3zHoPO
DdDUW6/sr0OPJhSMAHO+4ZLTNRfHHK2iFck4FhCXEuf9fSL3K7BPZ2T/7HM7hhZD0LksxlERRgGP
+IWqhhh4d7p/8kB3vQp8FQwnSJ5z/a/Fr/V9lGzwmSHxa2rZ/x6lbg9nOEOItJ/C1eCCYvXzEPFy
KdfYjoXKmYZsnJkpwYTYwMD9jonykU4bQXJj7GrfmNuNu8J43y9yF5D9hlCWIV3fHByk8j71R9Ci
/QjBTuJwvu4SCMx/D3VBZvYqm7VQSfTExbNbX7ar1WME/t6fb/aIVsgvu5G9vxri1ecyGbdGGJVE
yy44g+3pFCFJTF73G9kP9hz3iacaA+GmIpzrKoMY3P5WwmqreDg08o9QsMV6ZRl3t0+SZ7ssY7+h
6GGIDjvc/KeQ0EVorpXY69WKoAUcoV5uJ7+A4RWXp2fJ01BkNKRIEk0G68xpdqhFYm9IgGBFALMy
OYF0DtOOxUCGykZphmcwSz7pXBxzqucOr9PlAnFworq7IbET3z4EGGNb3z7P5av5rRbzEAZGUXQX
apjG4xENipgYvf33F1/auSLM8ycHWQzCLQGKOINsR0dppZ826gf23vvhPXe4a9HHnotjnsKwkfXE
pFCDpbiZ45SqP3qh7Y7eW7XeNO8+d3x8iWkR1+z7BBngPie9iREJKIhCde5g/Q92EFHKyNUD3R1g
0+p4T0y3JbrLO9ul8GgumsHxUU5D2cwi6ellXOE5xvLGtCc6z/Q5JsK2qdeFeVGKEkfaHHsH5BRo
MOBAyGLkPFPEoIrO4LG69OU4Yc0LHBhKVQmCc5sOUz6adyCPwG6+H0esav7kfrulmv/827Hd6UoX
j0NhhjhAp3UFfDlk7VY8t32pePybFAY68knW6i6Hhbw471lCsKc5fBDJs0jQOxE6dDsWz72lf/HP
5+8fm2TLhIM5lEpt4TzbmkgkWE9n2quBCgJqrl+cj7dYMlCwNwN1FRWdNSxVTzLVejVoZ+mpHW1H
fJZovWpfPNimx6PvW+o21eeiGDDpmkbudCuT6JPmiOE6xtCk295vRsnltpotIvBMLQZJTDlrsD8j
h22cnNStfcV2wFvGCQ4Wvb6ZEAY89H7o5UsLIY5ZEfGn7h/PrxwApi/FH7YwE8GARKeWU5bW+Dw9
bMEP3acLqWxzbbxL9qbRudQvy9b+LY+Fi6oU5bo38Y1QT1O2kl8+lGe7rEpXsJzovB0mt+tJ7Vmp
A2J9ucTkppK4RftwW+2re35DbRZS8hw7MxQkTZ+2Fxej7mUHVKET021IXoIVZhxI/vH4iGKyk3ga
6KX0p/iEGbL1xq3WekHaNbx8bk/OImDPzoZxA/VzXrbamEhPpUnS3p8mG6mmkXzpZ86zzrspBoM5
VqXhqgj4CrnsRBbGSv3o4G+eN1VJuNx71IJuHTXjq2hZa5zjEUdN8yK73ToB2VlHVnd3b5sNl6Vx
qYdvjgHsYEwsTGekciFtN8QEuy4TWz0FrzwKucXMhKIZCnIT4LbQ2XXnehs2SpsUuDZ2uFecahWs
lcfcHx5VunS3RlCLehnqJ8pnSvTn28a7/B7OhDN3Nk46PVDzSoIXA3rj3b1u38PbfWyQ26rdwabV
ed9RH//q2fgWy5JslJlUNdiGJT1ppZ/7e3sIbXWLtgq6XOSvCsCzA75WLGdv/hBIjRJIOGA0suw6
ryBYv2V1DvL/Wy752aKF6iqSTODHQ9MOc56aAvKJYKzpu+HJrm4j4H38SbBObHP8AlHq7a+3/CB+
S2OPMZaDsj2PFwnJJVqUCzfDBx1RTUsHfQQcWYsPyEwW4zlZZ6ucNAWa7XZJ6Oi9q8pooq285+b9
mGItzIr3Yi3nRWYSGQxL6iDXphraKaTzctm+24De1h1c2ULxxvmcjrc15Hw6hQGypC6DYlJ66cnr
V7mvekeRs12b+7kY+IrP6SRkPSTUgjM+NOCXTbFBZ73lTQ0uY/Ls5JhYK48SVWlznJyDNF3sokiM
MUh0y/PJ0Rdd9pkkxk9qLuAu0C6DhGTSyaGR6pNEnqrnwl6bd6sftp3e+8fMPcL75PXZLOPmTDTr
NrVan8p9AyW377t372msCDYpEjvzIyLSXv2Dz4Mt3h1gnKgpPZeB2kBbnKsm2WJF4ud8S6f/j2ND
jsmm/Sg+blvlYuEBrBD/QRR2u3wkGZFSWpAprhChoz2td+OdVdvCyr6Um8zmJ9EW/dFviWwSrVX6
3Ig0mOkLyHsiG/3y06paXz5MXlh5vVJ/vOczSQymJPV/zlMrwEqBCodH0fmle0NX0i73rEft8dfj
E7ZKts+DL0RoEPof1q5ruXJcSX4RI0AL8pX2WElHriW9MFpt6L3n129SsztNQbwHMXO3zZMiVARQ
KJTJyir22oDqFS++XdT02ocwpkYqWqUexUWXwOpQ36ZuDkq/l49DXShOgeXgnCrn3rD8JTSo6yKN
cUNbIPfdt3ZvmA3S9scBnoZ70N5RpeNI3IzUVnvNGJ+07iJDHrvlpoq3GHA9fUDQlMe55kbZMm87
GfsjNaFB9BmyKqd2l6EQL/lpsnRwMxcmmuhEDyRur6PjfPMUUAqhtwYDcVH6MWz7yNtonjIzBkqV
FE0LA1yf/LTo2Htjabc1Liw3YlzWdE2FGHMkAgKf+QbWDCJ7xQNtIljX4m8l3sjcsf5bfWUMUeuL
Yi5TCItT63x03yvVKktPv7GBSo2t6N8wbGsrI6Qwbk2xcDdqBOp6hHeIuC4yDQsv5M5Htum6nn64
u1f2kZ2QWTaTohbR8qI828UhvG1idH3t97e5XVmCaraeBSfxmFrhGYyb6fknFxX7MWHj2hcwVinI
/FjTugnPtHs+YurL+bax3iMzOewXUngn3R1KU3Jfnx64XWccF0RlzFCQjXreBzBDZxt43OYb7wHb
ollZn+PHz1eusN+LGN0q9jjH3j0Dqya7pVs8DYZjOEBOIWp7GN5zy+q9AyCg3o/euru/y7wOiNSn
EBw+YOjwZo/c3vQOJp6n1u55HLyRE1BvZlYxhlVboiEA+VlUUNS0VKgmslgqYYcG5nQ/2k1iq5Er
pOawN54PNcatHy+8/NJmTXotmLnCYx8arRh8CCYX1cwjEw0fL2cygXzh0L2S6ozWel5KctMrXEtl
7nIVpIZYgWzoEZnBl9tzdp8ElpgBTadwrtamW7iWxNziLGo1MCUtkgzg3BUrb60ee3mQHfFMX6/f
400c6EoYixQCr3anFAmEHdGCFFRu8hbeao9ZaHd7q6B4cypnh5FgmX3j3MjWIXd2uNgaNXnv3lKg
ZW/z+juY20xCBN5FvSy6Dm3hPp1MqzwsLEbX17sZSa/lMHdXDPJqzIwZ60Ub2e1tZd1j6pVHLcc8
4G1b+rNji1c63rIXa5lMyNK1RR9WM9Y2dta7G6MYAMD2gcuRzlPRDyDOymxUSvK/KnpsH2TvFZSD
F93ivdSLA3LtoBinIYvnQMNhYQON2/M5QS82ELuhscBaf/JrlstxXJPG+AVxX1Ra6EOaX5vorj8c
eu97ebhwtG/LzVsfEGNRjKhv8zYQxUcp2Qv3qEfPoeULvI7vrQYhbS2GMSFqZ0h9ri+69wxo0i2g
Sft78+6bA2olMAod+YTUvLNiLMk8inETp8tZHVvbVkH88AR89W3lhirwt9ysypbvulofC8IYhzRF
BzjEgUXJcPMjWiQwbwbgiOt3eLOEqGnoetJURRJV1vcQZzUUZTAYPhbzji5p3Nia34fQfjqghB/D
9+BmcLY85bVExjq1YiGEhSjDazzWABELACwgmEQm7HIROAXtTV1cLY41UGU4d92wKAl2UcktFZv4
fH0DN+3RSgRjj2qtFzBtQBIfhc6szuo3MO50VoSBt//qJVsJWvRzZZDymaRx1GMtg2Wnd4VV1+bS
R3vksrJtefXr82GMUhuEtPcjnM+x90142YcbTHdObi8PC3sQtxK0qeerZTFGSZCFNh4FBW8V/VG+
ihgIkYl2QmwkT7i8iTzNY0xTGPatQj/U4ei+3c5mBXVABRn0BtzogbcsxjxVpDBAcIBNLG2wFM12
4dEn4QAzwSsQLrfli1Ff7R9jlggIogu9VZeM4bl/FO8Pkv20vLzXtXwz87RSCo3BhBVlVOtRDjFI
KCvey/nt7XaPNgyMOj05qEg+WcfQuy6SZ5lYBsg+EfKeJNAMMECea4SykhPWbnxzLGMTwdB/uZEa
YysGve5kg0Dc84tgKnugC4DYuL4kjjliYS4hrcZWjCEijM3hFwFqwuolnkZsv4yoGNOlp5qqBmOR
ggmDZBIw/iKi8j28jXt3/+susjw8jCBfsjCQlJ8/2/Q4VzIZ44QJjkobBhpuMdq/3vrTdCOA4p/n
+304XV+V/c/SGNM0tqMUVs0iBq2boPWbzdLFcG3kqnyLB65ZjME1WYxhyuqh1zNED48g4xfvffPA
Dfq21eHPahhzFEm1KoYVXUwfYpOXc+WcxxCkvvJZecluS+/3ju/FbBv3PzIZu4QZRzX467EqpBtf
aslsQ5M66fegNB+Qr+a8jdv29o8wxjbNUquFbYoFLsLO0f76bdpME2t/K51GGJs0dkMcJzLWQt13
QKnv7/f5bsmGA/dXYL6bxRG36T6vxDF+S6krgz+rECfAm3gZnPIhPdbP4HKxOYK2TDpFcXQhR1YA
3mT0ggxhnk5AY6CN1/Zf7zIbiX30LXKkbL1QaymMJozoIkiyDlJQSjCQ1FdMR3YwD4+zmk1M4VoO
owRxWg3yVEHOxxwZkI087oGHRb/v9+8YpM4Dg26CU1fi2IcqkWbQ8GcQB+4d2w3gTzy6t9TsgGE5
TxeAFah5u7QymPfN63RXquadM51qDE1FS/AuP1+qb+A7ur7Vm0mW9TcxmpNhJHQVNsuBjvb5ER32
JsbBAjQEiwwy0p/GiXPvlC3btRbIvGXqSBMZNXYJ3ofkJZOpvME7yH6jwjA451szOt8XVuo+7u/v
Qac/WvEzcnyqBYb2zACQ1REdJzdvLNTOeCx9WxZh/WHM21SqoyDVBT7suQYMxODzDW7Zt7UA5iGa
8q7oxnLZavfcWCkxZe8vZkPxlfcabaY/1rKY16g3xrwhyz0FaBWNg8iA5Pb+EYS35PVH/E0zi32J
dvvnyudB0Hi7uPx8FQoo7TCq/aLjMmbOGzepc11fN7OR64UxBkjK0rCZPk7p+PIWYvjzPXVO0NYY
k+a5aYmtV5BSw5AMTKMDewCzi7QVyTTCZXmsuwP4nCS3XQ5NT0465Tixmx7lWhSzbz3p2ilHS8zj
ERyDb2+5DVYbx/AyG53LHPPKWxWzhaAeDkc1hyjiPZ/flcfE5djVTajOejGM/Z7VFm3nKSSUD72D
zoKFUIKjB9tPxJ+jYUy3sRD00wAi7MVuYGDrHgAdPgZ2M7hYLYVFtY1zqcix0S/67LrT+TG8/WX+
WBBO6Fn9Pe12scc7nv9gkv9eGotgm8EBNJK5w6v0cnbBuQhb6N3BRV4a93gZj836znp9jDn2Jb3X
RhHrAzHGY3EJzOCQhgDXm6gFehi3aD2UlfkbxOfC3YJm/snRxc1c5lo+Y3WXLp94liB/8oBYgFEE
WBVRAO/tXdSB9ZjXYhjbS9WW+nMLdUHfS2MG53apl3B08j8Y3T8Hx5iLVAfbRFxhLUiDYGq2mXQg
lYzNzLVLr7UOv9FGd/kdYToA5y5seX/rxTG2o4SvXncF5EJdYOP1135H3pt3nhjeHjJ2Yxr/z/Qe
bf3yYpjn7nu7U1qg0mKcGpiHvQU9w1nbVvS2XhtjSjJxDFMpwtow9OCMYX+FGX7nLYy3f4wt0TQ/
KcvlsSzM9E5BBeSjcY2nHduOz9/awdI1q3WddLoMFYSeq+7+PTmga2A+wd0zLFzv8P7mYHVH5Sgd
0SPB2UXOCln6Zi1XBVh8mJSjKx6Dg2FVbuQeQbXIkbP9+v9ZI2NNUCqWOnHGTh5RyRxbcxAWEIWN
XBYoNN+zFtVw/jzGzU6MlY6wRM6zMRJidFjdwpoG7NEHUSFmn6Ed48edd3p1QuejGaPhBiqcK8G2
sZJSnVCaXvZ1nG13D2ghWDcehLsF3w/Gam41nneOjIVJhnmihYz9BTQD82PlHeawNxZQ/q/LrIbA
BbILM6ivHyrvPWKpnlOJlshuYJHoDQYNJN7ax18eKHNODlryeVu6KU0Xia7KioiIVlMYB9KIM8FP
liWeZxcpIqANzMr+pnoHrBCwW5Ozuq0tXcv7sqWtrqRLAAQmvAOSh435CGi4Pcmmat0Q92ChUdEA
EIaXw9nywtD9TCVVXpxLVfy8Tiktw37CTGcordu9UQDUS96139LOtQjmNqpxFYlyI0I7bfv2fXAf
OMZ50zlaC2Af79kIJDWFAOS8liADsAzEz+h/ctBzgnlGHHlbFnQtjlENoeirVoiwZXpt9gGw5r84
AjYxrmsJjDJ0ajii/QMSUDVG5e7dzBYPCCSC15WOK4d5sUFH1vtdDzmI7F/AnBlajx69wPUBfwFH
1PLJrOezXhLzaofRlCLN9bEkG4YxdUUPrHm4SryM2mZotpbEPNVdXYWYKzsvxgloQbEBRbvSLpY/
NA9g9rX5bPdbzsFaIvNw67QvaiRVcFyVqTzCoeO/aJxryuZsirYME3WAiG4B6MF3hDeOjPU3YCQu
v5+vnxVHv9mqQl5WckyjERs4OWHk6iJ/IPS2tfvb6rCVhELImiLzcUZq65D6OYk9OpqhYNWRVYlg
k6SpLdnl+Hh9YRxDxBYXinoy8mHZRLB1xKClOuws3jSHzVzeShfYdyPN0Y2Me7VkPF5eNEsBTSVM
0cmJHm8wlZmr7ZuljLU8xlQoXZLo/WKM7BfxhfwuzHp/C6Rq5imDNaO9aHcoRPOpCs3Lw0/uVeMd
I2M/1GZW5mFahNsDZjctjI08u7Hlyq3Xx9qNsZpSiUBT0DrR3DfWMlYtu7vZYZQsUM4czecZRI2x
Hf3kT1IaLhrych5Bzeg+6va9Z47e00+OO7OZnFgvjDEaTZljaq2MWwZ2d3nX/FBff17X9k1/dCWB
zRnMPUYmYLY0FnPGuyvvIhPNwQ/3S+cJYAtA7nkPA4atHnmVXY6pZxMHuTrOsxhjEyPvwgVD8sw7
2zMryn1SkQ6//dlWfxzDPfLVqEb2j4pqpSno7pDm4VbV/oM3+Le9YtvZwtTXVSH4eFOQF8NIExDB
vgfOKzhbvjtWs+e9zBwTzDbQyqAeH2m8eDT1XXT3wOOT5lkptoktEWmdAqiz6HkB/yJxsl1jns0o
MOXAVHrwxXcJnADebebuI2MwyiQZZVBCLCqJKdfzLrSXwd3fMWx4dwFy57+8zuzAJ9KPmTaXuAHw
b86uaD9WmDesYlL4HqbqJ89Ucd5odsaTrw5qFUsf9011z2/hz+CS3CWPxR626v/hIjAGpNSkIKvG
RZwNJ/Hl/Ey8F8ONRSsoTP8eBbEIUyevmxTe5WOTB7T2Z1DEflhjZF7c23tPefScw+GjQY/L9MZ5
Xth0QaVH8pRTrHAAqOblfPZRZi6cnRE7F978C45roDMxSpW17azIH2fn3xUnpAd4dZ3NyvzKHLPp
gV4vADlYwiCwxSNYBqP6K2pbDygX8N6WzWzqWhQToSRZVU5KjmsGTBeIyRCbI30bYAjqnX4yzdMr
5qRgWg9m9SyDgXhUQjzjwg5/Apo4DCQRCwUhhJva9c7zLAcIKUQwC7KCE8R8MCdfiSzYvECvxr2a
TBDXWUhUIzWOCdGjiRbLO8/8dsq/w+96mL49pJdyYebndpxtkjisN5vxUNKMaiOlkJ+YORA4iu1H
5m8EAZx18hwGnfFNwDoTCYK82E7U1jMnBNael57m6ihjUyZNoJiytOgoQox5J3tPQI7Y3Eec55qw
85xEpDojsYKc2n0BeARx52OKSrRv3+9bU7FNFFctx9olgsVLRvDUxWASHj04R+dEhuiXBYfjvu8x
BA2vwrhbJst648V3Pc0cMTPlZN2g8cFsjsLpZzqYvIwP49iijUFBxgXYC1UELziIwT8nXmbJyJse
j/xJiR9aYsvyWxwd4qfrBpsxa4wQmcV/6IRqYSno8ckIvgv1WZ4mU9KcePwlBsNOkGMzHUvzukhW
h/6SqcmGBAi9REUWmxH7eVgPsh+fuvFxUO8EubYNIDGprrvyjBS9ShDq1bR01EKmVthaWV45pZ43
hzLjcbxubjIlFMwgCzCNMNGRL2BIFIqA8SnKliFR0bnIYmv0WyvReUnRxaauzNBfy16JYl2baeiS
LjHiU0xCryG12Yiid31rGa/wLxELAZRkiKJBDOaRmowyHLQxTE5yc5ZC3dYyzG3XZgsUR6agcZyn
TWGGiE3TZRm4Z+YNMfSuF5asw6luwudRO6AX0hWCzhOSvV52A0drmJjhr6UZiq5o0EkJfAefb4Ms
075NDEgTsotPE6vOD+ksW9f3b/OIDB1TDumSamWvfj2UTaLSKDllrfCmxnS6IzQLOaPHt1QOyxEx
Pk7Sqco+R2EYVWoil8mJzLkZZ2eqEjCrBxgamHccUVubhoeFSJpGNeUrRaAx+2Uc18lJOYi+lb8V
367v15YKrH8/8+IMalYK8VAlJyraZJa9PA1tPZ0OJSmcIY3d69K2V6Prhq5hfopEGMNsVGmv5h1s
1Ug0MytmEwVvq88zjqax7+iHqgHE97ccRtVyMgVCIirxKU1PSdGYIWkt2nyrgsgU/cwF/M8cy19N
wjOMm4ohGehcU8GwrxLG4PdpmpVtCFuU94dmaKyw+hZmP9M5tq/v45aW0z9yPta/gr7UvVC0agBD
lGe3dXTbhM713795TrKhioqiwbx/YA5Xv18Hr6HfRHFyqkSQX9aOkR5CQ+AsYlP1VkKWn6+E9GGR
RFKFq5rktp/8DI30QUy0xuyEw9CS8/UVse7IXyqxksYoup8hLdhNi62b3FzIzVBtzKXf7rVsPK2Q
TtOs36bkQUtnKxguYYv4v6n2peHMoWRHwVtWX7JuT3XLEK0mvScAbhHagppPvb/+pVvvOVVlSdVl
DQ+lzmxLlIu+1ijY+xzzDYU3SRMctf0pDNQUhH0jPwUJJ6jdPOyVQGZn9KFRIg05xhOpfbs1Sjtu
4eZOh+vL2jztlRTmatBQp2NEIKXtfuVB7gjJjhiPamyn5cBRrM3boQITq4C2WQZd+mfFksMpEsYJ
5rmn/g8j2fXN+OP6Yra37I+E5QtWqgu2QUzFq5rkNJSFU9ZZbMt+acWtGnEu4qZB0TBJEOxACsFI
wc+CwqzRo0Zqk5MRv/lxZCXDYfA7K+bcDjYp+tftWMlZvmO1IFJEQ6AKeGay9DD2g5X3xzE66kPl
lXXvTKnlp++h9NR1uTWNR2MozzQOLm3Z7PIJjnXRcDZ4U1tW38NcgrpSJbHVsMGjTcN4N6j0oRDA
KlZ1XtAihfUvjhNdx0TCLAIdbu3n1Sd97WtCX+DKGalZVoe6n82h5FyA5RqxziM14J8qhMIF0pkL
kIPLY5jHOTmpdHipQuUiR41bxCetsLtKc1GOaTm+EIt4+jhVnSjUwF9CFJW52XOiwxnrITLQZWsQ
dn128KsXgXaWWh21orAVpbP0Bl4L+m9fr+/plubCDdMVdGBogDUyyy0GY8qENIds4U6Y+71RtM6Y
dlZOOk7UfF3SlwBIU4RGqAlOT5yrQ5gLrl5fBkO9Q+TC0ROeJMZ90ae4pZoGSUbaHmVjuk2D9ixk
nUWiZOQc3paJ+bN/iPk/66SRJFkUCmlyimb0vgtvtX435t//xRmBvxfg+oXn+osMMMwUWYZb1g6e
ooTHoDknRWWlc8OxyCyzwl+auJIkf16NWgtCQKQe93nSLSUawWZDHcO3hTqzxUb7GQzTOR1B5ptl
d1MsWRnNLzQt7sJ4dsSZ7JrvTZc+JXHvBoE4mSL1kuE1HObdRBrMD1HGfSi0synq6OWYCc+t275I
soFAlxJdEVXGPA55kGZdhM/Ph/kpXua2R149/RB1kB6rViMkx05VbtRMP4ZBaxJR5tjnTcWjsirS
xSFTDcYcAs1dDpJCcZkyP/HEWNf2fZHJz/IsVje1UJacZ2dT+TAKHcgYiaiGwTw7oqaNsaQqUL60
aWyFdJrb5sBUDWUl7a7r4KavruuYwo1ECaI2ttjTa5MsxwJkFf5dL5TeTPXCKtLygWr0QPTpSQ9q
R/N7V86au+uytxyFtWhGK9uwHcupEpNTKhqFRdWeWmMvld51KZubqVO0Ey0xtsw6dNIcxvD1VBh+
4Ftxk7v2TEDycV3IloYgYyDjr4p+N3ZM0ewT+COFD/c2b/czzfdhUu+SrmtM5DU5/cRb22aIC80d
+qXRDsl4P0UiNxXNBQTyUvJAR92SiibmrGdr09YyGA2UWiHXwmFZT4DM9nhu59zm+qSbm7a4VjpV
iGywWWy9yqRMTQ1YpXZ00+CtLAUrjDo3jnkvx+aWrSQxBmQycBSqr0OS/FvPc5P0v6+f/+Z+rQQw
FqKsFD8JA+xXRDyk48wkIhbXheHtF+NPdCGNfUqxilY4yymSRPV56l2J5O6/WAzmLmgEfhL8F0aO
OhRtS0osxqgvRQZCyulpjp+vy9g8kZUMxj/xAz2Z0hBKnAtPfRNZMAYcFd7cLbqwF2iaqFOWv61v
2rTWsyQ9VUkBRv7Wa+VLlbROoPGiBLalY3leEevIhowsKDEIG68rqBNWudHBxDTRYEohHDpBSAZb
VHtDNDspSI594BMrTEFAqIAUV578c5fG9VHtk8guiJA5VAVnri5ov6/v84Zifvo0RjGpMI7x1CDK
J31tDeOhTTVz0Dkh7PYGqKIoLlk/Avv32b8Qgj7rxk6IT0QM7KBQdnHwBERwhVJ34T/Xk6mNB4H2
phKUVqQhv3CMB0z5lmbOmW+tdpnjqsLTEDW4Cp+/I6JiT2iBLAOtBbcVHCORLLl4+udbuhYifRYy
5YGuxD2ETEhtoX7qRHpitpRwXuYN/VVQvVDwNhE8yx/tdauYMA3HSKdaBjMfY9RQjhLOaAtQZTnj
7dqWJENCvgOpaPg37IxoP1ObWhMgCd/hVEJoh13pivSoDjxPbtE2JghTDFlEPCSjpZSwliUAM20r
tIinkRGPbKlVDjTvC3MWmlckwwqrj8rA+eentRbJGBqj1DIQEyAbMRWxWfrTfarEmB4o2tfFbO6h
hjHboqjKRGbdqKQGD9EsTjitQRpMjCPtdlW/C7tbVU2Vfx6bIKxDuQVlCglJieVbVprhT4NeBTHs
szI9tbtUfeTVtDaMs0pAfPkxRRdxGiNAzPu0U9sgPaWhlpu5KqnWaNS8+Hjjsn6SwpgmkpYVEfMo
hc/kjqgnJzCb7VhwwtNNKTgVjEAnuqSxxQK1qitRnOP05ItIK873VX3W24rjyS4vIqPX4Bz+I4RZ
CgBtUaYHGd6agoIQYEgeyFCrdhi3uhkpReq0Qqfb8RxzIsjtxSHXrcN3FwnLZhmHXTf3BrLsRBwj
m1SNU7TDYNPunwdAWN8fOYx9TwUjiLQem5iX8c7In0M6mEaBobI9x+htGAgI0pEt0VTVQCfmZ9Ue
6kqZo7pOTyAb2flZCyOh3EiptOsFUTSnJNxfv7abGygjz040aeGqYOTJRleHtM7TU5tJLgJjW+h+
NynlqMdWfg9D3cEzrmkEOVF2uCc6AGYpbbCsYQxgxMXAbNPUoQk5h2JiTp1/M+jvQ0xfgta32vkQ
ar2bxKmZPBqiIzTlk57zVr5hsD59ErNy1QhVH/mT9DTWTo+QKMl3yzvWdxEnXNk80j9r/8LtVPT6
NPVNeur9p9FXdmIzIN1VWPnoZt0/BTQtrphKMMzRkBCqI7RgTFcoNS22tkxPxSS0z12WxvtqEEOr
FxXJErIsv+il3t3nctA7GCAV2wArfFcGJb5UfW68/AvtwrQ9TZENBfUi5tpomZgW8QztklSglQmY
fkpK7DwJOI8PS0LxsWqRUALSRhBoAerw+droILmYDQF77M/AUSAZ1sHwqHmN4ZOXWvJdEjeer3Re
r8iWTzwl+Z2hCJw8JOllDDnKvnWlVt/CcqPLc5+kowTFihtEdYAlhGPhFBnH5dzSqrUUxtNTUYEu
phznTJJvQmEqitkrnqy+8qrmW1gLxNl/b63MeHvFmIXIzVcoZJpdbbW196tsrEky5dScHmhpdr79
2+eY9a27uZbJJEYUuckaWYe5IKXsZKgCZHFjVdkTCpwch3krtQa/HeYWDUiI9ViPuY01IxAITquv
LrSxUTOFQZrVgxjvpcYOhQeBOoloxf3D9auxlXf6JJjZ1xL9kaIYDdjX0XeF/jB0ziybxehq7UdB
kCDN11cp56ZsKudquczOll2dBqHewTzEmin0jen7CT8e2pSiIq2LTJ1IZXbwQdBgNkA/Q2fSubCD
RjeN4UkY/s0NQKEbGCeCsJMyd75vaqHWEtz5TnwL5drDkETEI3MpmGPKm7bHIvA+DIyKBCxcDDSw
oar32cBImpIJvZJnJ13pnFYS90DJ7ILZbbUHg+z9oXeCylGrt7j9FwemEbg3iiRDtsZ4VhH894BG
TXbyy5shQOlt0M2UJ2TLmCwSKEADC6CEEaLWYqY11MhONdV+dgN5bMreHTOwGgC/NUY8l/SLtwhr
AvSWIgEfQ2RiMG/UNCLTLMTBeKSphZKlQEQ3hP/boGFXVrygGTl7uCUPS8MjQyQUv9j4DgRSaTxi
DtFR6oziR06j2oLJC+wQtT23z9XvKF/puyJuZk6g8lVtsFKqY42yLiNvzqZFSaX5mO08DMe20+K7
TA2T+zHRvkXKbOzyJLklcvWzQxfeSc7j/hRqqrY35FziGLkvx4uvgG2TVRwvvAKVufRD3kxdK4Tj
Metk5GPf8lw1U6PyjPJIUOi/bti+2G7EzwA+qQildTz5hvL5ptRAypZBQnG4443cx06iqGcAYnZR
rnEim6+vPq6lCKwCYGoIOr/k6dI8CJOJQlT7ohyGs2BRK3oKnpKzchffCIf6qXhv3qf7f7w+CEXG
FjkWZIi/PO/CPGY11cfjBLzfNBSWoSeOJKAhO+QhVDa2EkGAohh4m3D52Th3mhu9K7J2Oo5JbxrV
IQVPWCme8+T5+pKWI/kUvWEfMZtYXmi1kMNiobI0KzRxirvpKMXfguol5mEvtq6BCtwiUh7IqZIv
1tNAaS2TEx2MYDW4tOlzLOYW8GtWXOQnTJ20wxxefkmtWXoZNN3756sz8AcOKDI8COo/K6RMujkt
ImM8LlzyVhuApThLq5FzxzbOSgP8ExUybclJsK4uZnNEddICnNAQ1dFacqkjci6aOjZrpK6ur2jD
nmlkqdlANUQZ+d3PK5KkOZ+rJsB2amVvt71W2X051HZeSNl7RCNyKnAcOzhRxLku+cvDTsmSFEdg
AficAYzQZ8nhTKNpytTxWKa9GYrtoo6Vxgm2N4VQVJEIUKEK7vVnIUQWCjGVwulIEt9slgkD4lmS
/qmLuazEADQaTwIcCDYincSWyEkXTccu/ZUkGA2B4MQYLJ2zYRumF0kxVN2UDxQCm0kqpECpu4pM
x1T7QQVXRVUsTQ+KEVk6+rqvH86iyMw1xtVawiwFU6CANfu8bypIXP2ojeYjCgteVgaP/ZwdJvk3
+uQsSbLE+qnTRo4TtnVWGHEFdBBMMBxWRiHGIRcqfApMsBabvnLJ9dRGroSzsq1dhLmlFKYQsS17
hQ1gjsIiotOxBEAmEZyykX+lU3nTlfQ4pDnnzDbM4VJWBDGDriMbzDY1FkQBgUk9z8c86upfepZ2
PSatzvr99ePashgUoNoF+CDj1MTPx9WMqVbEiorxyGGj2KVmwGbIqnzbJ7D2hdhKb9flbVkNHU8y
/qNCgBLBZ3lyqwyGT+X5KObZjpRHORR+9LVZ08Rtqtlt1Ijj/WzoI3yBJStHACOU2XEKTdwZNFFC
cgRLlhOKs5MngFDJz1rjZZIzKjaqUxyRG3sKkYA5KYaKkTMSYxnbLm6ELIbIsArd1sgcYTTz6pdc
cfZyQyGpiOgGxR4RjgBLlzbNFEksrSNHvxFL059i5a0oaOiWWqh7Qqqkt2T2K+8fH+BSBgFsWZH1
ZUrF5wOcNDVqcirNR4yf1pvO9dNjIqqm4asIG0Mzy3fX5W1t5loeozAlYnBFzaEwamRmzuw7rRfz
nrKtjVzLkJg1Tale+4UyH3t1T9PL0A6OIXlaei7blLN9G6YKKIilvgNkNkVq7LOoXFVpXkzZdASO
yhMaoIqz3qkHnzNsbWPXEELBGi6wN0hjdq0dqzaflHI6TuCqNyO/vozEibv+2Ja82uaWKF1UCPJ9
MFbABX1eUZYkdZRnOd6w0kra5ElQMmKqjWTrasDx6rc2by2KuVgFWiTlToSoVL0XE/TVAso3cwzi
hi4Ar4cynIpTAkCRkaEifCOgIZ+OGkbCiMqt8qPrgYfAsF1evnDDwsO0o2AAQyHhuWS0LsMKQjWB
6fVL2RSAMJXmX9fvztf0DkJGOGcact5LrYq9rEIbSuKoiFhMUF6K6M4Pdnr7WJJ9PUROD7KEiB4S
8nhd6tYpoSkKtg96B4PLuLrQyTnLQglPiipMphChvU5O0JMfdJd/IUhBmQLnpYtf7lIsx3IwUKwO
6hD4lR3XiOTRNHtdyvYmqhCxBK+Qw1xZXRtq9AvinMoCPEXC78T/PrjRbY7u6l64mXgomY0XEiUX
+LfQjOVVZsQt8zIiKqTzEQgHOyAAq2amkFAvlg71NB1CWeAscOMCQyCiBp2g5wo4oM8X2CfFHKZN
OR+VUQUYtyieohCACR8YC7ecpR+c7VzifMZBNIBw0zXRgN8BmZ/FGRKGCnRjMx+rShkOMh0Sc0TV
0KLJMOxKtEyZkxKDh6oO9WMSjfJOJlF+q9FUq81oMtpjks0558XeuIoovcMJAuwZNFhsV5YkzsIk
oTP6mHchgY9qxFZflbV5fekbFwNSoEEGwgoUjpmnE+njPAiqbj4OB3KZfvqcX7/h6Rhw4RQC8BuQ
XGySriV6oJBigGvlUw8N7KZ8r6c/UprsBx9Ej0nQJnt5LDi3fcNeGsBGoFCNzB3R2Nqd0MGUaHTC
1mmj6Te53U/3WY6noJntbn6/voNbMfxaGlvGGupOUrK8h64e6Ev1jMnEuavb04veWcVe4knb3FHk
dPAPRgaW9LOq+mMFHW6wozVtj6VEdugg3FW+9jh1P9L0VvWf0NV0lhubznZVHiviSEN8qjI4fYGV
qfcZCckuknmDMrYuLFKXFFhKvBuwfp8/K5y1GR210CNZvlekczzEpjLfxBlv+cvyPt9UEV7e0oQJ
PJUqf5nHptcyALCwRNrwpBgP/0PalzU5ijPR/iIi2BGvgDE2rsW1dFf3C9FLNbuQ2OHX30N9987Y
KsJEz52JmImJjnEiKZXK7Zy0ULPnxV1V/zGU9kuW6i6xHyLzKEV/H0NCMMp1OtZnImm46NxFa0Vc
zl1uGRyn3Pzkdu/EcG9J75rGe/09MZyk2Woc/XzQaOKAA4NXUlGR415u7oXASTbHIuc1nEyZ3sNG
ogDb4QTZqVMBtxgOGVMGrzCmDbPz2SAsYpcOksURQFX6Wuxgz5g12sIUmsVXSdu39vOcbpjbz6/J
0p4CWytbiFk/QSfrrgC+LIGIiu6mKfWmQXN0+4s9zWi/rPzor/t8F24zOBwANyLJpYuOZ2cVjWTo
MAdyoapBpaPyiwgm+a6wdCNB87mc/yHKtjUkk2UkJwVPrZ1mfcRTMofsF+V0X0qd1+nNqW5Hp+WJ
N/QIKWMKgFUSjs390PJzOZ9MvXCrLu5R7h9cvVA2TnRNkaCwBPcFTXj46/pEcySTlKTEW6qU34A5
cSa/Q01UDZr41CLR+Nf+MOJaXFF0oS9tL2LKdI45MTNTnsOouh+kPwAodltNhZ9fxmsRwoJQfqkj
DF7BJg9f+/mn9vfxEMBAQOWg9gmkn6oJ3kBbmiblS6yMDnTf0DRcvaT7Ilnp3wKPoCyodMJoImUJ
iLx6fTBtB0h2HqeIydHdbO479JkcWH0/7mPzfPuN+vwgXkvSriXNxIIt5ZCkJqqTKZ1v2xg/TbRw
ihMvsjcUbu1+X65LeAt0ZA+VCbxoYSYd39XWjTXXmHZM2t9e1JqlQoMZ0MrIa6goAV4vqp6M0mjJ
ogY086KCeQzlv3GKNlbzuRC+HBOgOMibLBUVXbCIIzNq+DDILkgwGWbqDFoHBruJOmPCvSH5Te36
WRnZw5DHe01ymtR2bi9UnBKJTNv1FwgKj7tLI7gzeArazJeS5rRYTTu2j1PuI4op5PZLkTI/jTy1
2OWtCy7c4PYnrO61poDVV0frlSJGoFHX6EPfYg9kdk/Qa1AZJ6n9W0T9skodjZ5LrhZv7GLHLh48
Q+oL1vbIeJjDDzo/AfO0mUBfsxw4R3QzQF9QdRHuwSDTtsU7AS/F64P69fYefXaB8P0XPy6ofamr
TTwT/HgrHfPqiSV3swm85u62lNWrjJY0pNjgAyEhcL1LaoxyJUsj+LYY71e5hhQOIFSs3W7wbwta
ezYQv+LMF7wuWnKvBcmTFSktgyDUde6kZH4oovwd2P4vmhpEUf+iIrp3rGojf7imaEhz4FrDgiz1
omupmVT0+SDncsjyxs3qO0l9oOiP/w9LuxAi7KEhZ+ijMTI5HHv7C4u7XTX2PqgJXEZUl+TqrrYs
v6zyDYO1ZhcRxy2VS/ScYnXXa0unBsn6gcPe1y+m9WjyztH0B+xsliFeqL/eXuTaTgK2hfIKSnso
OwtGA+TCE5QV0ux2fGukOJTG5lRK2eG2mDWtvxQjLIraSct5wuQwpTujd8sszCjy2V9uS1lTRjQK
fKAo8FaKNji2wRpEtFoO46BQ7lXumJPf7yLJo3uwXd+WtbpxS7iKyij63sWOlonrJh9UPF+Gitxx
Eu+U7KuN5+W2lNV9s014+B9ERGJnid1R3gAaIYckDSagtHrtwUKlrc83sq5rqwFdDUh4kC6yAZO8
Vro60uKsbno4MzASekIdBRumZD//fjWXUgRlq6lW8i4Z5HA4d827Yr1J0179a9wOHgh41ojrkQkl
CDOvl5KifbMvKlkOJ/U4TftWdqNun3YbG7ZmYKFgqMsAs4ci6LKhF8+QhNNn06TJQI7eU6xB7xp3
jF27n3bblcnlk4VwFow7aC/CPxUUaARXk44qElyj1IfzDJe5HfPMyWg9Pt8+nc8cG6jJqMA74dmA
Juhi6wm+Xa6zKepDXobcehuoH1UhZSeifpOULzX3ouw4veuPQ7YvaZiC6qOYTuQ5lY5JUAGYlDuR
q//UOq8pNl6ZlUzm9acJ2y1PTWOPQJGG1Y/+UHhP837yv8kn49vtLVjzoa62YLmPF8ea5TaNSAI5
LZgK5rshzhyt8ix7R7VD0jj2tyE/61qQvG7akw/H5fMh/7v7wkua4+i1oYfoujqk8kGL9gZF6tlR
laPRBGX2VU9d5U1KLGeK/Kh005dKemQ+qGpqjFe3n2YT2db4lAezvlPt91bd1+apnu9i/M8gvfOT
1+yJxQ5tedBIR0oA3p6diG4YrI+Ew61lCLpKrKGvtd7uwwa49/RYZ68kUhx1eG0VE3NOmGtZToZ8
U5f48+Am03t115SVH0tPabbP0UGeVQcyvhksOeihEb8p/JFSTCrGfF2mAxHnFXPuGp1DyWsm/WmG
2EnBKrFFkPtRgby1jOWpuVAEMxktm4/xEOr0EcXBkXmzZjpmHCzkM7PTY3By8qsElbMVeTPsZUed
/MGoXBOnwMMCPTJJkFr3kpvHXyfi9fah7RMvz75UssvNsH1Iz+MhPqo7HQxvdrfDpjk4lvqolM+V
Xz1Ko6tOD/qZ2Ocye82l+1HeM2d4Hr9wxUnzh/7ezJ1KdUbA/tSTHD3YpQe2GzvZcIJW8pa4eehs
0haaqQVtfb0RbCJSMyLlEIIxCy1/U9nszJrPh5JXsUtGqoZZVZROrJkPBYZ2vpRNB/42kJ4Gt6/m
B+3L9YmoCuJP5KB1uOamSFqnFD3v+iEdwhnqgh5MVzH6lx75bmRW3bluQ/LOLd2p0UhRcWVX2OZO
kw/29D03bCcbtN1oOBiS17aOVKRuMYBRt5WCJdlbJLnDZYd3ktvuO7MOyJLZB06WlGHbmIFsbriv
m2sRNlXtKpUzO0Ffo3ScEtd6MwIJ16J60MI4340xQQ/ubhwDG3OBSlBtJcgWozRZHXLlIXvQLEeX
gnSX9vsqdyPV66vflZ8ckWC0tHPVgeESHLp/7cFh+9F9BmcHxRY8Rtd6kLCqHzSzHMLv+uFRe7x9
uCt29/rXhQ1JtQRBZYFfj1pMNJZrv1T3LUHfeuUu1QxJubf7eddO5bdOOzUsRtCUbOVuRd5JBNDL
R6BhCuhCqJr4/pGszuSyywZ0lEwPkiw9gg/MqYbkscqNI00xp1Wt0bwMM1ahYDCpnszdKCr2lWo/
dWR+xpiOX8jf3SU1oU7RN3c9jwJUbZ6iuMShupix4cXALkq+PSoBnYddq/kaCa3uaaBoh7ZMN5Y2
7u9nBxJrQicYYJOYTfepiYTJWl8WhA5hnZXogcy8quxR7NhFqHncPkNxxsf/tu9ClKAhrFZ0Xsf1
AN/BfKoxO9wc0bNSmWewgrxqRuoVVELft+XJ2nTXD8VbnzOPPrXJO6aqOGCbCXoiO532Y6iPWqm7
qjHu1XLDjHy4f5/MyNJhACcHhVFDcA+jGCy/TTIPYVyklj9JvU+p0nhlbJoexRjvUyVF9+gZh83P
9V0nGdxr9T7zpGayHV5QxZ0bScfF6zqfo6HE10FDcUpiCvKJkdJdyokDK1kizzKbCBlb029UvX26
vdkfjWGflgFfGt30MM/gjLi+jgA+gJHDboawAumjpYL0ERMjHakyDvrc7xvjQMh+nH7okmsnd9zO
fGI7VBkwKmI6MHgyQ/5D5fPG478IFT4K3TUo4qEIAkyhSOYNhJyybO0QDiR6ova+rc5KrPtdUwZo
S+V9mMzthmf42TVWIRI40KU0CZdVvd6HkQNvbOcyROa1O2dH0Ef+l0Vpi2VAQxtiC+1aAmutQWoL
dL9TOABJsm/Ve0st3KbfF6g5d8dq2ujL/hxaYEkXAgUNBUSSGlUFgcO401KHAEJg7Cdj12/d2JW3
fZFkf9A0oCon9mLXtjQOxYjNU6wgq7IAPtadcR/L982v+ktfRH6sbBiJxY5/0pALiUIEGBUkKucY
EtMsaNzqF/rND91Wu+OqELgsaLC10NsuMoV3sZ4Ts1KGkLDIKafvdiT5afmkJf2hK7/3W4WAVa2/
ECcoCNXLmVUJ1lQchjvZdMlDc5Ayhx6bDcVYseWgpvx3XYJiTKo+8XyCoD57VasS3uhvSzqBpGvj
Tq1EW9CLC0FCtNU1hVlaBDZSeyv33Xv0rXS1PzrwnU6zUdxYV8ELUcuaL/zsQp1bS8OIkjB7rB81
GYPDO7/0TL8+4gGxNq7y1gYKL9SMvCuzRgib3PIJMP7hASwSG4Z5Oe1PGn6xIMGTyTTUFqx62buH
5LFvnfZn/7XzkqPsdwc0tHVfN+QtN+aWPOEhyBOjbir4EmHrAxzAX8u9tpdPmMB+MNBRvEX18DlP
dKUZYt2O8tGudGsaUGMI+u6+GaGLW00Ca2/bpfqJzQtp37V2KuP+doXDU7cMaOLQ2ZtDlbrQi8RJ
QmlPfNnxrH6XfN+4ZatLhM6hloNGcICArzVSGlNKpQjmF2iEY9HA0o+KQ7eAhGseL8BU/4oRdBHD
60qQxeMyx+GsedV7W3kjMg293w++ncQupoKSLNmB38rdcIG2FihoqCWpCkbOQ7Ke70i2T4w9maet
a7B61ZBRRjUMRFMAQV/vIiu7OGt7FeECPej77KSFVeGYbvZQt47ZYap0sZN7Rzrr9YbDu25RFsyY
vIC4QUhyLbkFu0oO/hCoKLIhvToH3ZttVDuLhiQfwPoK1BH7Bs40d9CjDfvy0XMuXsaFwAYIxwVd
Isaoxdw2rMWUkTDlyVkv9o351Sr6vU5Ps/xgaCCdjX/WuqNnYMNS75Q09fQ47Jr9UL9My8fZ32Tb
j/Xg70liraXfBl2N6DlcekMFKxGlVQ+K2ALAk/SJDX+k+fs0fNmwRGt69a+MT01imZomLfpuxjA7
GWYAbj2/CJN7MPUHoJs6m8/OcND2t2WuilycTbB/oU1E5A2SJWrFTMGypvFHo96P1V63zrdFrDkT
aML/R8TyCRcPlKX1Ku+AwAqjVx0jQVrHvh+PyZYrtuZDXEoRlNYAqRSCj3yEyXu2bEz8yKT9XKDh
xdzX8qFpg00yMHFQzBKu4XqgLxS6joyKiJ9Q2VBSsEqMIcgydlUQ71BesO75nYGhr3XQH8ej9Zj+
nH1zHz9oh9ubumYdLmUL1sEqKTHmmQJTtu9RPQE672i+3hbxGXi/rA9V/6WDSAWxjiCjRAJI0RvI
qL1ljhE5pPs2yPeWy/b6k+SXPtkoCSzul3j5LwUKfmAp5/rYMggcMKxii/lodccuViP4fo1WDlbW
ltixcgDEnT8o489E6u9xght36qP76NY6BI0f62iKxh7rkJ59/sReml38AxxLh94hhzlIj9zLj+aB
H8Z9Eahv2b31LbqfwuZxwzVcvdtoqwGtCuhNgda7vnhqFumtmmPFBti97wvJcBRGt56pNW8N+Bo0
fBGIksXyNUE/ItOWM7P99LV91o9kB8LpID3V982h6/0NnVwe9U9beyFOeHq1zMyrijKgHP80gf3c
4uZpfrpTQhYMj8Nbcl/8eEb+d+PBX9WdC6mC8c/pXKSmvSgm6PqHHdol3ZK/5N1GEm9DzEdUcWEp
S3mkXWVCTE8CqX7u54dZv5+2MvNraSa0ZfxzZB/v/4UYEL0D32NVEMODsvTInh1M7jjUw7QNTzk2
z7ozg0Dx0dhxVzv3R+VI/v/2U/RtprgCtVrHsZ/mmzzuk0Rx8noEje2GO7F6A+AhygsWBg0ny4Zf
rBRoUdmumnYM+bxHEynq2NMWIHXVZl2IELzQ0gIBb4QEfzjamDfY3CvYyg2dX+zsZ53/dxWCzlcp
67OJYBXleeAO/WaoTkHvaP+Errl3UwZqFB3zG0LFKXb/e9wu1iWovGnFplK0WBey55iY93M+TT/I
vg7Agudbd/IvOLzmL0ze1L4hnJCYs0XRsNIOhtfnnw9Al/n12eltN+Z2U+MDpofGMY+Na/7WmdMM
SOY4QL7/6LYIym9rCzJi1xKnpu7llGGfQQlBpH2a7pp244VbN19QRUyjxiWzhaMsY8nUawPmiwDR
YX4p42f+CK5hZ7OGv+rE4xb/I0k4PzniQxM1uGL5l+EINlxfPbAgCpgLnpL/ZJThfFnAxy4kxsJD
EzVzIptdB4Oieg9a78yVo70N9/NXO3bMk3UcfpudG/2qPES6NN4KV1ZfoAvpwiWPo4TqkgVNzUoX
Q1yqPzZSfof4PVcdZBnJM//d0M1izmqgArKef9Ys3Pu0Zirv0fKDPnVUNu34JGue1hyyh1GTXVLU
DpnO1D7ExdfE/GkniWPnfjQc0vZXHtOvMX3Nxv6+nbRg2gIRLSf7yVxcfJmgYxzkW5XOltOov+qq
BJ6k3Ww56i+anuPCzf9bpHq5FYKqVSk4uWelh6pFO417Cl5l7h5QhsdziUqPQ4MTK730xT78F8P4
70rFXIoS6dk8R1hpxg/FYz3FgNJ9NWs/7l9q5TcvvvcKXC5ybjd7DdZ94wvRgq3oJBtAqQzHL5+j
O/PcuGBzd9lu8IjDvfFYO+qG5Vh9Zy4ELo/ExVPW2oacRoM8hjGpFI9LI1CJkaRtpG5WPZALKYIH
nqpKManZgGVlQa06CmILOz/qm5HuWs7tQmXEQqExVXked4upBXPEQe2/lfJDp+hOFjkaM5eyfCU9
aFO/8aotqn/jaogEBfB5dHkqsDzwJuWufR/5JJhah3+9rZhrDwkw2RiPgqKKCWDJ9VmVUZ1kRTuP
YTWlrjnuewavcYsGZlUI4CoA74HhCpKuhYySUtGs0RC5q0ebKS5vz6qxBY7ZEiJYuaQCnYoRqQhx
tS9xRxzZPLT06fZurWm2cbEQwV5lTO/jRoUMEj1H2U8Jg95uC1gziJcChOMY6gE4CQUC0F9FJrfD
7B22M/kBQJGxAlht40FaXQ9yVwA4oggO0OL1wWSsUTqlgjh2kNwtaojVA7n4ceFAxsTI8qrDj+cB
SoJv0kYE8oHYFm/IAhb6fx8vHMaSjRxHjt9X70rnPD6MGE/k8HP2QznHL637B//h3z6dVVN6KVI8
HkLI0FoKIsj0FTxAaMyLjq3F3a40PNKAIap5B90ZnZ4Zr9EiKINdte6cKf628R3L1glLBwxlWTiS
fDaw3tfnVkex3maWjgtVpKXl9obGfhCSJkfMOy7inV4YJuYNDzKaypRCLp+jhOlgr8gUZTzktWUH
PXDKhSfpXM5By1aSo2HQ8dQadoepn5Rt9fGvfe+CKcVpwdZ8wkCRjBRSOyxq3QAmTLtS+lVxXuzV
2J5cGhlJaM3aFhhkVehibTBVCiAnseA5qqOcgvEdEVX/qg4/7ObAmY645zfTn2+fx4qmLzhyRABL
lh8D5a6Po8dslmIoIAnjtHVP54kZZGpduQgM7A2tX1kUuLvAmg7CW8S+4snHGpM6XUZXLWa/yDwH
nnM+YShXJN1NZvlye1krTxCaXdFMglTJAmMQtH2yaz1q9AiN9738FZlXtFrZ9wskT6vu5Wz2QKSx
kX9dedMBscIowIV1QrNFYuwelSLA2xUZSAY79ss5tz2C4XaHDhRwDeab7G8vcFXcspFIKAM2K8b2
CSW0Gii6h21QZmookkitvs9l8h5b9dbztHJwwCUtWBYNEPZPrKspKTFTbSiUUK8ikAfXbjLObg4k
u6nPL3W7VXJaOzsFRHpoGAFUCDj9a5XkLLHMFg3t4FKa/XQK2qa2vTSTdiS2jo1F37ipvP/9bi4E
L9hJ9JWDIPRaZG/FshyVRA7zP1qp/SlbjnETvxTV+PMf5ODI0HSiAAsv5nrbtLYw0bZTwhLjCfLp
B4DqreI0Dd94HFduNUwHIl8QAytLN+T1ehSVGzRvexAtVsmbZTN/mA0P9KcbSrhWgAd6GPBacDZo
iEqFo6qavDHRkKSEqsTms2GUrVciCvOVURl3xO6t3TS2zTuxMwk0uX186A2yxfq4op3LiOCFDAvz
pT6RK3RqPsYpaoUhQXtqm/d+QZhP4viutdVdkv++fYJrEf+VOMGyKHpS6RhfoYRWJrsMRUlmcU8f
f8KE2kW+N/EAmXrsjtT0Ewwi/XsnC9LB848WR/Q26kJANE5KxCn4WMNKqRwrwpM3R/vBJmiXvmNs
X8j670JiGyDYlQuJ9xpcNwvuBgN5BKFE15oGuw+tpckLJurSr7TXDpL8UhmFr5lso+t07UAN9DWC
wAICDfH+E4Umkd2jYRfETh7N0FwesVPKc79sYgxUNaKNBP7a8uC4AuW7DBmSRRZbNZ9VuTJLNYwT
d5ZRCUU7YMzv+hjM0fUpQwPLbRVaXR/GqAAWBiJ2VGGvL2c7TZ1ZoeYcVnPnLMTH9sko0qBEV3ap
bpFzrbwTQOT8I0xMdpvzMBJuNWrY9cD+9AoHoAlBbZmmyWPbb81TFJzypTaBWaI6/HEgwvAUCnZU
wTy8tOmL+DxVbRPMTf0nn2P972L0RQiedZg2YIwxNEwEwBOeSYNkk+T8sAtun8zK51/9snp9MrJk
K6gq4ZclR3E3Yn6RxfTTZws22WrB8QnXKDlP6Veg+Q6G/iC9gcKcgifeLmZf0w9G/sKSexpPrlrf
xSoQfaZbE9u/vUpBJT4+BB4ROBeBugT6bNHPixyHrJRNkyVNdm71LEjSIt/VdctcplnABqRbk7JX
pOkWJlgbgIVgUvFHi/mFNClSMJ5RVxfe+dkBDspRkt6Tk91c7P56WXAvDRNAWIA8wfV9vayJYxRr
V0fZmRAJAKQhsMv5Z0Zy14rVjedVJEZYttCwQc0JjlPAnDSRGMEoC51gFmN2TrPkcWTfynkv989d
se/HnwaadDF2OlMeVLTDzxirOM/tXpZSp64Cmr2bUrHhWIs9Ov/7HIKzXCCFiIaFpdOyU6ZG7vPz
BJ9qnzYZ1Rwb01MdNiRHO7Pp0zhaABraseFmSkUAMcCEiaFHAwi2MnFjoyn3t09j7ZtQtwb4Gblq
GDlLCCzgdCQTmLHyczQUeCjsh5x0uwm9NOpLVWvg8N5T06kHRIBETpwomZ3C3DqmZd0XseayL4Ak
InySgQlBILVY/gvdm0ajSDAdqzhXZgi/7z7LMRlrn+iHyjo0KtQQvdymvNUXJjhfi1SwcsEhsdHc
syD6r6XmRR0T1uM0zEF3UswAt9ifLtmanbhiq+BAgucRWJOFcFdYG6y5XBs8Lc6pQkaXY96pgwkU
W9TEa5qOgZCw5xrIrbEwwVgwhOqRQYbiHKmlqyZ+bSB3mLQHaoAdgDqsmtyiT1wGpIGCKSY1Cfvi
NyrYXt1JQH/cIWm9cc/FktXH/mLwEFJ+eGLQmSas3EwMZkStWpyLpHi2I4IZlfUvY/ANav/irHen
KHKkKZi095p6bT5tmM+1jV+QtOjKB5/VJ3pGSRqo2VdJeaYYMrpTxmnyjVjZ8uBXzKaFutwSJqhL
0Cxc6SzT6aCUbXku+8IF2cVhml/mMnuWyv+0Hvhbtg5IJUIT4V3qpbTsE93EdtLKb6RDG2956GsX
QkfuSUOBeCFuES5EqsyDpqZpea6rWHabwfwVjV0GvDPAfRtWZ+XGw21EgQybh5dAjMLzYuZVxxk9
T3s5TdzB9PMpGM1zlD516qM0vfCtRtqVxRF0XaGlH9kTDGMTtg8QHXDxcRxU3quGk3a95NiSdpDV
19tLW7xCwZbhuQF+AK4/prKJCsHsKp4qNOQB1vnSHrTGRVOZa7+23Smrn2pgyG+LE5zU5ZJdiRN8
/qjOrLmYKD3LRpX71qT1Xsfa93Qac0CGbCBfyN9igP6vzIUOGoyKOENBptk3SqTMkJkp73NX+IbO
XGM+Y1T9xsOwWAhxL1XcLPTiIVkDl+HaQrMoKiW9aOg5xkDGzPaVaTe+gpaOtqUjY+DJ7a3U11QE
wROUA/EpwhrB4Y8oyfRkKKtzVszxSUv1dBchUH1U0fXlyTNBX2Usj14bq8oOBU/d5zV4nC3JnDwa
56Ov9zJwnIbKvFrSGt+YZc0xuW67Y8bQ4DSCeBRUgomnDqYBLpesCuWyUQI7GtCHHDNkLc2282vY
Kx/86OCuYVN+qDOWnRqeGqADStXXQpktN8KmOJhjACMeJ/Qp50qxr8sxBlmX+WWQeOvFkpoc87pg
R8wCkx+aGTlibnXdhvewdkAgPMfhgBwN+a3FBl883Bjlo5b4w+o86SUaxSOF+vD5R9ewMoA2y0Lx
+9qqX+2i29J7Mb7/UEIEgfDEgUVbDMm16GS2waYBhpxzZzNHV9xeUdF3fBiAgzX2eZ15XF6eO+Zj
FOThtqKs2Hy8KAv7HuQi/hVEM4nMhLdZdR4Iea7sL5gSeLYWm7yh/mum5FKO8ICqRqdWRpRU54j7
Wv5KH2RdQjLhjZRgAep/tluDfJfvFq/bpTxB/8GoocdKAXl1+p30TwN4w+1jXlQOg/bc3sK1qwaO
EFCtACMJ0lJBcSoLDFQtsemZq6l+6EmqghiK3E9D0b7flrS6icgvA+WLAdbo3rzWk6gvq4KWWJTe
n6rRwHx7AF2y5K7tfoHz4WtVPDT2RggpEh986CYmliDvA58PIxyEg5OQUFO0XoKBTDyFHeI0cUj9
I9VfBrVzjCLbxWVAjNxfJltH4GeDw505RoBgGmzqR0yVgZetpl5rnya5OJoAanVIOsjk5fbWiOWt
//udaL1B2gjpKjGj0ibETjIbBo9hKpAju4CiVrULRzveoUn4rUEfU+cktQMU5fNt0WunAqThP5IF
VwNcdSSNjLw605a4bAamkeXe3OR7iQw+i/hO5skXZGc3btSahoO8CIzT8NkwxUfQcMJLJdEyVp0J
zb2mL92E/kntX2bxktlPt1e4ZhovRIkMKB2raF2r2Fuj1mo8DamrK8VwR8yRudoM4K9lFP3RBkZ5
42ptrFFMu4x2o1GpqWCTR/o8AxsxKSfGmTemb8VWlnX1GMHMjwgKc8NRVbm+XLlGu9ns6+qcRKnD
+EM1n2dM0SEZGCPS+6G4k+uNuyW2mX/orLlQfcKXA1meOG0ckZbKzC5n51mxQF8P9glqlKWjaFx3
MaN2Cu3eiB2Sz9Ie5Y8xaJOk8rlNJzCozRjsaaa/5wE4+IbrbUCUvghoxPpAxRMfgbBww9FdeyqA
pkU3PNrT8U5q1xvU23KkkhGvVDTaoCkqyvJAihlsxpUUg8mt3iofr9nVJdxCRhYktOiGEOSRmRWz
VLLz6B9GdyMBuxbRwZz9++vCrZ2LYtTSCL+ukcZXhue8/FYYhyh6MLKHTN13IFMhscfInmyhJkSY
9cexI3UNMMxSOkDAfr2wjlF7wiVi53ZmuygPkbd4bjXb1VOy42r33OW/meZhrPNYP/Gic+zHuQgn
Ax1v4AdJQTeRYBB6HrTFcMTUOjdiR1CxlJK1YWA+3XoQ1WlgjjZgWzC5xxLOW54zs0oyiZ1BBBwq
qBeN0R3pTw2o8XiVvaAxfbPlfNl08dUGifSSZkVUiGTX9c4k+tiAYXnEzvRxv0/qEUF/oWBEnkpn
cJmpxTHBuwdm6ZEHrWFM92o2lftU62xMcY7ULR1ZNOzT58AYgLXWQnAiNuLoHVe6XGLsrGN0MleC
hjtRfKDWkUru/KRZkwc8fP7rtrEV+3P/px425omhloYsusiehQzZ1M6EsrOcKpje51SNcox/FwnY
cmNw5bKxdPlIvufUz+noSCS+G4bBHdiM1196i+dkp/M4YCCAAUcxwRy+29+3ZidBdglYDKJdQNmF
i8MMCaRoY8fOAxvQhqfartREk6NjFNoBwBnbwTSmIoh6Sd9JXdVsZEJEAOTH7uAk0OMOJnVMu16s
xoWb3hKM6yaUs7OCfkfwyYwlco4Zibtv4AwpTwPGosWuVs8U7RopCfqeg/DD7tHA2WaZypwJqKhQ
1pv4K6Md5qhDofoTSKTY4Brg7d9JmCb17faOrfr3KB7jLsGPwnDFxbJefLOZyTF6KWTokTodK2NE
U36EZhi4vUO8K581M0wi0LTo7jBvkRGL5dL/7RfYB/HOLGzXIs+9UsRNlY8q9ustDwuH4G/NzeAG
/ac1/itHeD6Bz8qtzIYcs/xjRXcJMdGU/1Swb3NN3KlJdrbpKKS5t7c8/c/PBG4J5rEYiJ+WQdSC
NeVFwylAU+ycEjDXRI6V/C43GUy3hAhvERnRrmLkeC3Uc4we6P6lie5ijEvsa+ZlWVAWr9o3yzjl
8DcLABgrOKHShrewhBHXxgjRIQreKK4vfR3iQXKDA/QzDXgOdVRAS/D7yMVh4xA/p7IQCYJ2GTlA
dF7gcl8r6jLGtMc8NX5WwLyT69wpKt1BIf6QlqDxYK5kTS6Xv1TRxto++3nXcpc/v7ggcpIPTAEB
3tk0w7k+jspet/eZ5WJE5O0Vrp0jsoKYCqBoIOOQBeNVVhqRaEz5uTFsxE5JF7mSoXG3bOOtSfIr
Nw+LwjMPc4iUD1o5rxdVj1IXqeCDOtO4PqWtjrkzjWOhL0iK8VxxFrBMCtWoOqBY8nh7mSuVEMjG
ywUPBzHpJ2obHs0TH9OJn+3YBKUvg6NhyYnpDCVGkY26O/Kp8hozA7FS0xQ7OqLDhkxDc8BYOXZg
bbWV4/jkTOAtW2ZeYbwQQlfkwa43I4K1M6ZB5meMoHyWzOzJ7EGCk1i/KmM6UJ0G1rjhvqx4eCDm
QkZv6WxEvCx614baR0U7VPzcN9nOSkrXNtlhGs5Io6t88ga41ijEuLnaenRC9+PfEgLA9OIDyEIW
iH8BnygkBrSuLVNUn6BsZgfPEu03SWHCc5gQrG2c92ff/FqU8CoC/VjNuTJgrdX8fRwzuAp/4qH4
AwTwcbZqt9aGE3BurqxP4O4pw6bXXUzsgP8igz4lGNkW193aRUOhCN2Ey3xQbMX1eXc5t3luFfxc
z7EjY1AFKrH9JkZxbdkY6rNkbzERGDHJtZRcL/KxQ67nDPrDfcNUp5Htd6azQOHNbmOLV2zj0qiB
AgwOFPTHwgOnc1lLx+7/cHZly3Ei2/aLiGBOeGWqKpUkC1my7H7J8NBOZsgEkuHr70J9zz0qiluE
+6k7Qo7a5LyHtddyRexQJeRq46vSiYsO6BAIQvizVF7qWmn9iucPdhLdNr5x90NaFmQ0qDCAhn8d
gKPqUJPZrUTs0pfa/jmRHQ9lYx6R4wELOMDaIDhdw18aXa1Gde5FrALlqoMxcX7Qiwe219q8sSku
zKwugcTs+8bSYEZ8NQLzqX+5PUubP68BkvWeikO5/HI3iHYy+rmfRVwYg68W4ZS/Nwb+CyNwPSF1
hwozIMWXRlqVpEXDRxHPoGfgSepnKMEPe4x+GwuOIu5/raw2G+8ZyKh6WBGB6e28gZuL/d/fXld1
1FR2NlZCxFkpI1Iovmr85vp3J/k3m+qDnbXPxNSUFwPszN3JgZqIAiSVmx2afI94Zeu1eweLomd/
AQSuU/dKBWK6rNZxNAugHxJkmCGAKUsvVSIT4TO6DJe+ygO8z+RVyj0R2O35XIjE/7G+2nZFWuUD
L2B9mkffMJBiBJrckUrAIBVxe/Mty77yAa33dx3MVEgZrYOfajRTWrdFi81nq5HBleKg6HI8moCb
FIPWeCLV1SBHbvDB1tgY3ra+db4gcwt0LOR8ATNYJuKDl9YQAgSgXrXxJJ7pJKJCZt481TtWtt5t
hEiAdC1oUoAaVj6aolVtr9tNG/MUpEANl1FtQNhBJeh2h+4CU9BzdpwSfnLtPshmI7Is5Xh7pBvA
KUAcIFtOAAmGv0JWp1wnYJzQHNHGlcW+Nc6DRQmKn2o4QSTUds4gcPGaSgmsQfd0giZErvF7ZQb5
rWCRtF60ZC8Zszn3CHDgstoQKXVWhymhtlOPrG/jFNgeiCbKAlQ/807CYxnV1fb6YGQ18wwShoai
yTZWFJAIo93ZmR4N8d1hz5p60vbAU3tDWrkITpLpSgHMXqx0jWcMPXRV7LjU671Ds3U+l9jwP1O3
dsMKVcngi7dxRz2zenGd2ev0r9XuNbS8Xtez5wALgFwRJIdWr5tUGzPp0TMeI0ryul4PWXLitPBa
zQxBUXd7h24P6r/GVhs0LWtodzAYq+zfrvuNOa+oWhtIHt82s3XhLMVq04CXtSDIL4/8yKFYS8ap
izniI7X6Ka2vElDBYTyo+YvOznn99bbB69O/ACyXRAnYniHzvg7nU0POusWUGl4799OhClqLe9xN
FuICVz3m91nPDxY0OywgbfqdOPRqSy7GbRfKSiBRQJ/QarjOxFiKJqwmLtxXOHQZCJlaqf/pnCKv
qmMqXQ3upHEldM26yVJn20bCon8Gz/GptyNCD5pyNgoZJHvI1Y0hXVhbeRJFrvTgxbMa4PRijfb+
YKYe1+e9AGTTDIIdd+mvAt5mNXOkcmlGXaeJuYI8DBls7heE341MVTzEYCBGNzIzTBBoHku0kRx0
RUdzRdEbkZhATywV7iHFMwTJUm2/vaU2Pw1osiXqXzplVkfF5U6bJ5I2ceKb+S8xv9h7tPpXJ39Z
0Q8WVnM8FegUMzJYaFPEk00VGbgvC8sbWvXB2O2KX6by4p65tLb233puMdG3sFY0CcoH6snMoELl
uH5eOw9qLT2B7GKXJR5uB0604+3ZvPJMV9ZXC42+tBkNsKSJLYXWXmLP1E9JswcXWNZkPUZAtxa9
MeQuNWtZ0w+uBmhoC0dSjNEpD3NzzKyjVAaQZJUo/e111V+nZzEkPPMQWbThdiCZeGnMaCbISY85
j63JvhMJ/0XEZz5oYZP7GQsE0cJ2Grql5hbyTI9vz+d1mmixvujFQ6kbId4agVFN6H4oBSY0MRNP
r3+bvRnUZveSWHU8ZsqDJOZdMrBnwOp3DsbVG/JuGVWGRbn7ms1vrutSs3LG446rh65qI+W7aN2D
1NPT7TFunUCAajSIQkB/Aq1xlxOcJWIqZoFEiFqIPmDcMfzEEYBJoJq4M6br7Ymz5eLxRfkErQ7r
6oTsJ2mijZ7HxVzM/kg4hEftztwZ0J4V43JAdaVYskttHo86egk9zoPbE7axJZGeRM3NAbsTQEfv
aIcP+18pChvvG+Fx8gLOeGhwO95QHFL305QYvk2jkUdOCeKnL7ftvsvQXp472MVGXJgswWxPVjfZ
2Jkk09oUsYzQgZVJ4PZaIxymVIX4WF5oOqrRduYXeT4EA1iO0czvTEc0RsA7kMUrgLsKeEBE82yY
yRiKSn2Zq0wcp6av/UEdyqhUeMSpCq/IVJ9rkyUP+USMkCBSDAdqyigVjuYpRNnjPly+/HpkOOAo
uNrX2Jl55tIxigQpFEOEmUhCXTOiugsAieuCvgOrvd7vKU1d32LLbP7H5hUtv0EHFxufiVh5K1/z
v9wvvVciZtjxJ7Y2IwryoLt2MTiELJeb0UKTQ+6UDdIeswtouwoNiG5W+U5s8J6xW0/gorWDrmTQ
wDvrW1KpRF0AiyHARYCupeJtnFofaGwNaBskjw5dkwW2AjUBMgQqq33G5sdkzrxuUHwn/Ql6fOwV
zStrv0G2Ny8+NcMJXQUHpeFfb2/i62sNVWt4IHAfAYu5Qq3mRtmgtF+KuMw/g6mBvVLjqdB2pNau
n3wYgUeCMokDSfG1yCfgCuPsOsjI6fSJd/N9lkq/T8w7ZJwDN9kRxby+P2EMDOFAoC/kE2skREXd
ah5zgfQcFJX1nB/VjMK12pMa3jSDMiGaUpfiz7o4knQ4oHqrirhLnTaYaydFwcdQj2iS3xPy2pw+
xLGorQNriYTd5Z4VBhUoQ2gibvW71FWDsTomQ+EV7I11O5O3dfBR8UEbtAPqK7QtXJpKU85ZNhER
96nyqwQ0bCHJHTxVANqhIVOuNm8qVFJu78FNoyj+oAkJyGl0jF0areeaocUBOSHSHygFjY1MvfRF
q30DPkxJDnn/67bBaywRciV4Wf/XIsQoLi2qMwQWlcrGhjxop0IJ3gzfjKYoDyBpENT+6AuvC8XB
+Oz4NLxte2sxP5peuYR0sLumnBUspkKVz5bLvydaFzQC3AWkHKqwZIazU+DaNOkiCbbcd8iJr0Yr
CGdVtuRneH4ywwJXeKehJ+PAyj0R8Q3/DL7hwg2LE4iQcL1/zNTVUDZEUmQa/4L2kOlnZqTnoNOz
ToljRVx9doW148WsmTNwpcAoSmXw/XC/wKW5XM2GtSiipUkbW6C9+ou/1q/Ta/aJgnaEhKM/fdWV
gMjT7WXcekcAnkT0C8ebIFF/adNJ9M7Qat7GQF0AbNMFWv/ttoWtU2HjygR/AFLnwENcWigFqytT
G1u4us9Z9dfYHgv0RrhJqFVGCJkIqKvtJZm2nmD0iQPFBKvwbJaN9MGRcpQ8MydhIG/GLIiLZ3V/
0J4LVwSEGV8QMu4s3J651VvcsqInlJptrLaTR6HKLLkeqXn1XRgPmn6Grs3O479pEKXVRYNo6c9e
GSxYTZS+0VpUpaw5Yk7uwGtz8kNeVeXRHcYurDvUxWgOxa7bi7n1WsBDXBI1qK0iuF7NLOiMWxAl
YWbbfnFIkzZiJCuDmu2yM2ztzKXpCorIcEDsNRJNJnycBE27uJhqHoIZBfT3DK/G7QFt+Q0frSxf
8WGrGNqs5SqYv2K7oF6aWaGZPDP2CuGWnTXbNIRHdsF2LazTy98/GLI7abkd7btYqNzXlSQw5Guq
vXXunqGNeQNJEfgx0TCK7b/25tPGFXlHEhnrZTaHat5Xj4Sy/I+TZpDPAYoRMoxAZDnvrSgfhgMt
jCFhsuhi3POvwADFc5JGqpXsPKkb+w1JuaUJTgeVC/K5l7NWFlAJNhrSxTKtPJTVPcyaARa425tg
42EBBhidttCPwWZYt5BK1aSTm5Z9nNiJ7it9lfnN0P6WgFdGJZoQwR5j79FKbY4MiTN4b0t6yl3d
UXlW6hqkWmAz/dEln4zyUUm/3B7WxpbDI4LaroNOrgXIfzl5U2O3owPAW9yqKIQVg6UHSgP8aJ8T
K2gBSduZxo2dZwDkgXAf1VgLys+X9gAfcic9sfq4al0eTZ09n9Sm1sPbo9paLJwhC7ivpQ95LT9j
0ZlQOx96ZIlmX6Pivp4t33jWOMg4ij0ys62YfKFHshHWAp2JbrHLMbWg9UlYag3QbNLGx6QDiZWr
CD1GNyYkyhDP+gl3B9CPKXpUqKl+J3VbRiKv9Z2LamvYqEmhwxnOD47E6iRwM0Odm2RDrHV2dTAV
4OKFNgZ2V73odv5pwvbeedY2svKA2CEXh1Zv9JTp6+41t23a1jUVGdtzircTCNVAgKI/cpu8Q62z
qR/7rlID+BbKI96b5lwyEIQMKppGVKLkO5+z4UdcfM3q6VGQTBrlYMt47NQmMGrahdJ2IQFfulUw
5kZ614O5GkqIbX+nSbaHLNp4c4EqgjMBvDWatdZvrsu7tC7LcogrPLREOH+R9gGS9/7c/Z75fEwo
CENvb/TNAX+wuPz9wxWLRkyXOUC6ov24PdTyG3/NqTgunVSGN5L7KXm7bW/jukDaFd3XyAqi0rt+
cGt0HFTUrsd4dr9rVTy475puKAfujGvj5gMhHbKPaNnZ6LkziLQskbljnM086sFcg6rcXaV9vT2a
DSso5YJNEZBy5AbXca0D3J0o9GGKhUXuDQW9xswsQqVr3Z37aOPWw2trIkUCBhmCyO9ymdShY3Ml
+znOpA3xwpq0IBzT+Y7jdW1lgRq42H14dfHf1T3E7WHibm/JWElrADSFZ+7Bya4nDBaAp0XwitYU
5DIux8ETpjBGsd3aiYcuR2cEIZmv8D0V8Y0rdTEEHwiwAvh26spQDrdUamM3xOr0oBjJPa/rR3vO
npdCn+4187cq+ZsOP/thTwbreoOjSrXEIZDCRuJsHT+aaaGbtGjHePyZuqEE6qkPNGPnEdyaxqWb
aBGQwIJZq1NrMJloaKsdYzHxoHQ6NDHXfuf8vr27N7YDgPgokkAGACyHa52PVio6YaydY5V9ahqo
KM0/bhu4vu6wFdCpgl8HGxvCjMvdoEmZCbtiaixIPYRNpprIodjjE9B9QVWqMmjALRuOg1U+/7lh
B1lNRG9A3eHhuTRMWksr8jlVAfV3PDFFYNO2ZwU8kX4qgU0oup3ju7FeqP9ipdAPi0znugMsdWg+
mDKZYz72njoc7Vx643S4PajrxxvJKMBB0eiLWBs37OWgcqSocCeUc1xPx7L9kRimn6uflpS+Ve+Y
2tjkC4UW3D6DYJOv9esnaDcMhitmdGo40VjI53mwg6GzDkSZT7dHtbEJTYivIf2MCbRNc+WSIB8s
nFSVagxFTdcnvZoEQvBm593fWCDU59AmjTOLoP6q/5UUGkBRoxqzcvCrIp4Z90m2M2vLdr7Mcy8I
eB0+DiogBLXs1QKlQulAv6zGvAyn+ZOSO34Kdu3EPBiG9LuShrr6/fbsbSwUSM5sHN4F94TMzqVJ
YMFpnluKGvejlURZW+a+kg2zl4PKtstddWexNrYgSqoqAkIgEHD9rs4V1bhpcptrcfkorMrnhEQU
VHbAM43VHtPHli2Q8UChfQkH9DUoBoS2btNSW4uRiU/TMWjH1E/z5FOjn4fPt2fxmjcGhB8gO9AA
L3dRzH1XEf/gJRmT1meiaPW4gQgpHR8ShYXFIDxbFIdG/TG1kAxnIIjRIrOqHwpJQzWpwnloTn2i
PTZMRip1325/1Mbl+fGbzNVu6i00z9Zjo8d5k4ZzGow0Uuw78GaWzmtvdjsHZCNZuaTXkF1D0hCr
u+7RHBNnRlk3V2PFPhas9KjxkooimHhEysdceUWRF52a0e0xbhx+PA9gV8WltqCwl2P7Yd7TWpig
+a20uCunxBuIHNEyS/f0rDZ20oWV5RB9sEJKU5K5zbR4GVdtoXNL67xKzD7TJ8/IdgjftqwhoY55
1BH5gJjk0lqJlFeSc6nFrQYl88bX6QPagkdwTbY7O2Tj8C9xFURNkXiFF7SaPd3KGxUExVoMos7Q
ymTuJTyTXm8CwloVe+nsjf2I1ImO2wZ0sQvF+OW4uDVUgzVRLXaHNqA2ewRfR2a9aPIvTWEPyhDf
3hobgSP8R/QUQVMYnUvwuC7tDYLkRVUANaEjocbly1z/NqrOryC1a1nhWCuRQ3/0dX7v5u69pONh
x/7GbQ7/FYlcPLbwmNdPRka6wnYYx/krf00Ze5t0J+KlelI6+64hhjcBhpQL4wDPKco09Tv03H1m
yxOvY0KU1zRK7ptndJzf/qzrHk9cu5iThU0L6mlY/8tp6QtZck6QPKg7ERgFbJpPwokhQlw43zJo
GyL176BQlf/dux5D64QATLt4lc3sterf6WCCI7IJqLv3YVsXCD4MIF9AC6ECvV4vyFBbDJAxzBeC
l0kwL2NTkKWNR0gfLjzxkwmCl2I6tL25s1Yb1whk6gC/gc8Ht3yNNdT4UJidM+hx30OVXioSlM2G
slfl2DpuaMgCKRTIXpYm0suZHwZLqwBf0mOTfxmHLLAgci8ABQCNd3h7kTeukOX3AQwHNuz6Lm4z
KLc7RqnHFUQs85IFQLuA6od5Kch3GudfWYOX7EDy2kWwezmuko0G+E6wcGXmkIhbCGsYWmGjcVQc
b0TK4rcyJNWfexLERugB7kMAiJBqvjSa2naeEDLpAFV8sSoSAB4NWfCHoesPdrWX9bmm+MChwZIt
7vMS76ypSEyR9B2jth5ryhzWINbuwSFjMyOc1SkAkYJP7eZop48s/e422V0//Gq042CAgmQadg7w
1i5CYgTUBIi/0Xy6mu3RHjQ+67MeO9PJbd8G+ZKRz1N1vL2DNq2YSFkQNOHjxVlNryYnl4ydosdq
VjxpcnwwRFkfLKf7QV17D6xyjXnH9C6dTaDcQ13iqmVrsrOyznFjxWWLzLc4QNYGiPDIavO7UW0/
s/S5kj8bN+x6qIi5aqgXXVCUBP9PAsL3OjU3xo4Tai7RhIrUgLF6OOZqGMHDW5hxXR7cEdJQ6Oew
xhfwWN2e4+vmEeDEPhpaTTKjllEV0LOPa/OsDECosDyYegViluO9UeWfJ+cZvCYCOgW6GwL8+KVs
lR2y4+WJX4UcIHGBo4F3GdHNOvDMiJwb0CmY8VxRFqZdLY80E6oP/XoW3R7uxiX70dQaPKqJPFV5
NppxWav3yli85GBRvG1ia+WW3hTg/QDfRNy5uhRMsKKWqWnGatVZz62OEm851MppHKchMverAFv2
sITIJCEqRH/pyl5VQv9wwOmJ5VSFwuoCm7w2lhmwbqfQtTV3Hw0tH/LBA9V6Nc9wH2DuOBhiqtQb
nB13aWsj4KgDK4kbDk0Eyxd8sOD0opCj3loxikE8eXIJYNM7wKWtY44CwH9trKZrmtqGqKWwYGAM
p8ZP2pOr5GeNttGknhodWOK5eXSLoB+fXEve9eJT078OaiTQ9PLnO+Xjp6wmVJ0cmZZAT+CFLMJa
b/1lUlO3Cd29V39zYvFIwZE3kcFap+wnq50QM2JiiwJcYBWIoF71bCcvu+XrIpG9UKSjRgJuitWV
5dqcgwCAWDEtu6Lwcq2Fn9lYSG0SIYOaGuxe1+SzNEtSAO2engyKlpS6J829YyZ7bQZbxwLVPhxC
1N8WodfLvWS5lVFXklrx2B+q/izbe+t1d8PuGVm9g2CuoxMH3WFc66ZH5jNNngqa+f9u/T4MZpWy
SHtg7FTpWrHIG6/M/jLBmCiVHW9mc5N8MLJKYiGTVqa5wIzZ5UEfj2nyLPOdsHLrCvm4KKsDXves
YonAODBXrflzcPYodLYWBCsO+nVwRaNbefWaURcQG9UVdpy4P4U2Aw76bTZ6RK2///joopDyfr2D
OBOp4cvdRUGWJVOzgp0E1FVtVUFF3KUirPOUQ1uF741rK7mzZEtRi0KrJ5B8qx1AmrYTGRRq4kH9
pre5Z5JHMpyrtnosoAhvgww3n+yn1D5ktlda5Oh0J/kKWai0D6s9kueNSXZBwf3unUDpZZ0i7M16
zipwvsUU0VtZPyuCQrkIWi97vR4b2+XC0Op49aJ3Gnjd2C42VBdSaBLVf+56YKMgaQMMETLt6xJ6
jgK+OtNlHXUIM2dIqwNzRp//xWb5YGS1660FT5owbscCcsXknpRnUKcMf9xdDjJhYGqQsUVVHIiU
lRUwJHcObXp7Ob4o03s4v+Au33mytkpWAAEgClFRcQGke4n6PjzRsukSa0KuI+ZFNt0PFn1VwF8W
SA6wFykqFRz6LmgGES01J006ziGfc5CNA5O1J865cV0hroSIBNAwAGWT1RE0gNadalmQWHNfiQWZ
ITviu4WyTSNIhgMCqS4ERsvfPwx3Sodx4KQjSLmfwPdk6GfaPv357kDDwf+ZWI+jZ02u1TDhGsiw
Jdr3vvnaF+h90XYg7FvH9qOh1dIlWjKimYaT2BDf8sQJZvnK+lj2e2XgPTtrP0Ch6Oroe9hpT/Ng
fS7Z9Nik6d9S3XFI9xZnddlblVNIQWuCHY/W1tFrE8dLkt+3l2fHyNqPSIehoFrdkDhTUWpG+7FM
70oa3DayTMllBITcJwrACIBQwsF2vtxmpO+oXUwu0pLEUkPce7pv55MRinp2/RRdG0nKkmPidHv5
0NUNu4ghoxtkQRCjZA+OjdWzktiFnmNP6OeqITlQa7SOWNLNO8PbtkJUxCe4mpAouRyemre0J7nQ
z+3QjQc9tX/bVborf7BaqX/GAta8xQLa4fXV/h7zbO47s4fIiwAkxxNdNj9VqpieTMB3Qig+Qqe2
tELWQB+goW1+r9TF4GUjsIHJCEkvXNHGXYPeVA/CVHugmXXc8b9fB0ocBwkcF0C3yzlw0nEWXB/0
cwJGWEF0T0/cQ267p0GrgrI4U6v83qf9uUWbg3OoOEHe84soDw4UQ2uy46uvcnPvHwPIATYahOhQ
iV2dHEVRsxI8dtA0Yn7ffndBiyTqA50gfZ3vmNpae1BSAMiNFxZVmdW4EzZbLaD52rlVrP4IUi1Q
NeRjsxPWvbfffDhB7yNCXmzpeUMSEKxTl9NbVKIpZc+wxcpCP9azbh4HmsijNWJ6U6dSn2eIIAa1
w95qinW2kkE9IDl2Mmn+AsqB/tQ7w4huXLQ7ah3n0ajPzBeDRB8BftnLBG09UNAogdMVejQNFARS
FIV/x6mVwDVm+yitxvKqimsBmn6+WEZenhKpUUyr+rXtRzPK+zIJ/+jieB82wENgfYFniPLi6vxy
UudymE39zGmWHHtHpWezafKfZtJ+G0rpHG1NOMFYCGPnWlzdWP8YJuhgQS16ibBWOyjJXaPumKuf
Z8WOBG0eq6SKmlZ8Iup0NBh4/gptp8C5tZPgSyAfCOEzeCCr+ERJezEmZmGcE2ScPZbejS1o2m7P
59q/eR8XkKhIEiEDoaHt6HIfcRDg46rGO99Xh6mN+CH50n5z0QFIPYh9/9jVVF3n364MrkbVdarW
6xQGM2P0WBlqPxSQ6H23P6PH3/jOnpgR9IiSo51xLj+7Pi8uatKgZ1scxnUG12xyoglJUIamTzIJ
ik+gbbqXZgRNE+3ROqBX7wktEDtGt1YQ5AZwVOENa7gLLye3rUwQ56NgcG773gciP0sDQGos9Q0s
w+Md+jzBnll/ydAzX2S/0TG3Y355Zq7GjNcHkQvgXXDoLs2PNYXw2ED1swLa90OZmeKNFpzMvunA
vSvrZoikas/h7GjtT8GWVk1G6ruamU6Atp7PlaKBM03r8nBIK3HfivHz7S/cesHQHwx9KAMAD9xj
lx+YugraUpXMOGuNMz/XZduHugHASm2g+/W2qa3z+19TVw18+TRVrlEw4zwboQ3ZDts8uTr1+qI+
wSm41+u9tV8OztXk/9/Y0BV2ObYB4anQc4ytN5u7icuHqVQjCBw8osswyiB/CkiEZhSAB0x+MnBf
VN//xYiXEjrI0ZGfXYd6KEQCbWmkBlRlndrrePu1UdVAJ/NfjQ0UbzazQ5Xuka9sPfsEMTKkq+D0
grl+9S7ZKh0VlkHmMjXu8tE5UIv55qQ/uvOv7o3FvDMCY3xgpDmjJhHM+BBOhsMEAqf947exvXDe
8Qgv/CzgUVo5SJS5tEpmiIqSsoxS64W2ypmntp+GhXycetXTG/VObT4x+yjKZ7uiT8z5C8X5nadj
w/mA1wmyKKwBWu/XPQYJYW1hmIN2pvUjVhrXDwXSCAJC7O/cTff23cahhzU0wgLwg3vHXf7+IYID
BowPDV20KsG/ZWljVFbTwWnytwHKHfqAJGQTpF2BJroeQodnQhhQfSweRfuUVl2o7Eq1bz0xkFL6
B1ylL7Wmyy+Sk52UtQJBSfS/fJn118SkHi3Kz64sQ2sqPDE6zHPZeOqMN73Sdm7BrdkHy90iQLwg
49ZyDX1u22B7gD8mFSUqpzutzcMKvafT8EXbI85fnIDVmUe+6j+2gI27HKkhaoQsAra09m760lXe
YHrum31vd3coAt8+3uueweUhhQgwPGuy8B+gsfbSWIald4om18+mIT3UDn1XZ17yK87ES62U3mCz
B7ub/KlLfCFDTuPJLPzb37DxvqFxEP6BBpLahXj08hNAyJXlZu/igDGnC9COSn2XFHs1rHUr+vtI
rYWzAynIxU1ZvWO6Oaaqw1IEbRLEOewHimovBhTEbYEspJHc1aM4SxrILj+pyESi/5b3c9Q0zW/o
wx1c3EDFABga+4UEuT/O5UlrkoPk6ilj5s7xu35mFicKwiBozgOWfo23KcwGJYm8hbCo6AdEXSFn
r2kXtlBrokHKyN+3F2DDHHxR5H8BA1skolZ7wLAzRRMjgiyg2Vx/mFzuCesooLiRSnSFdGLCAz7s
6S1u+HC4TVFjcHG7YtXXnqnmJhWuOjQ4FsxFuvVHSRu/dAPXyh76/s4mX7L5Z8F/mSzUSqP08m5P
7uv/+YIFWot+o2t+NAfyrVDrmfQzVKMzv53BqtvQ+16lvyfnR6n9TpTsMxusE1Hav2mq452vfDnK
nTN4fd6XeVi6GYCGBd3tcj4+3LVjUlQMjQj62X5FDjoEK4Y+lVGf6X7vWkeex9Ne/LNxmV6aXF0x
YGVgpSwRAFlK3wdpbgDqN8/Gs95lQ+hMpAxM6Lr9as2+jERhFECwpo6HnlH1eHvrXT+ulx+yemfq
zLFTXOr62VUyBXDjhD9N7lxEppBqfNvUxgUAWwRRzuIpovK7GrStQNi5BlDkLBIzykwTVM5m+iVz
A7AMg47+U+rGlgHWlDFsaO3bNZhSvPlLZ4M65VM5Rs74kyxaIj7agRHwe7WzKxh4/epefuFqNhhL
8k50OgR+a/rLhCgn6yLDldCm9sAHcNcUn4EcilL1DVqCZXkP949pjynirF4Lb0/WGtKF2/LyU1bP
7SyAF5oxmeee+OSznCJN9aGlPEh0X/slBL6ynbTkmovgH4vuAgx6bww1VsuTNIXbAQqon1WjBWvT
8MkevHm4F43jZZZ20p1fPANHb30A5h0q0pHQXqaUH7qEwC2NJnbuc99hO1+15rZ5/yp4XAB0LlkY
VE0uDyfXG16j6dFA8CWLF31K27BiEmpo0/wgqKF8mq0s9TqQYzxnsnVxgVVqyDoNtGmo14IE5BvS
lGD3ABWjz+ukCFLXkcfEbb/jH51dhM1PgMh+1TqS33UoBcR1rpfoiyv6YAQUzTfncjrJvtX+xaUD
FBJ0bNHpC8rl1Wu4PPm2RBfIkgIZpIf84BTXmgtCb7NW/NqxnwyXQWe3VjXXQ8fVngDi1psDNlLY
RmCLFOpqfy3CD7oxw74tzYALPzFsz2lSL6kgiQm9VbdkOy7cWgRiWUo01Swd4VhOJCNWfoZNFEJ5
Uhnn0u57r5Kq+DxKpw76tEh+Aog23RumhA5V2ubV0arB8t3Mxj3LNXHUi3RCbwJzvw9Np/kMHLV/
uyB08qqCJ/cKp8bO+du4CfD0I2sD1QrsnTWnIJTii4xr0jirbD5wU5fA9/Y60BV57+spHf443Yge
Auxu0BODXRBe9uUur0apZX0ngWXqvurg+qv5n283XBgQ3AaJw4K5WS23TJkwWTGYZ1q1XlbzgDuQ
lEDVLaU+6A+ORe7tQaSXn7x0oxepkaWlbtHlA8rnckx1WUvSdJl5nkHRcSwNNXsoemFAFNbRfLXP
shBlvyb683sTT7mOBk+C5C1qBJdWbVxinVmk1lnM9VebmSduJC80dY9z33/i8szYeGjn9M6ke0Cj
jROFOFVFzhgsGTjSq+09upXLLemYZ1fo7qkzIemSoUcbsJjRjtJcATMrJFT/FmDa2lnc5Q5czfTy
rKI5ZMG8I1S+HDMldu9QRKxn6G16OWToE/5FTDvP93WUACIjRCngGFuyme/6SB+8JKfRkIhCHeOc
CwX6cRMY/VyF73XfbU2iAe1SsP9j04Aq5nIoY6nUWTZZ1lnt5HkwDZ8k30d6SlgSNhNFqnb+vLNh
lslZTx5iSuTVEFsCBbTy/qSi2X3XONZ5ZAF7XoosuHdUDwT43eTx0hd//S73uAM2jgY8ILTYL91/
S4xxOUq8Ci06TEr77KavVQmqkUM6y8PESr/Kx50aw5YtpC6Bn1qkyFFov7QF0SXWo4hkn0kPxW9b
CTWu+a6jHIyqBIvL153pXN6t1XS++3doJ0MyGp2ol+Z6reVKB87tc6c8mPOd1YVVeqhrAyyJOaq2
zj3K7kCs+rfNXm8blCExo1BZB1AHGeJLq4I7KQr8lJxLOoSs0qQvLcQLrg1e73EIbKMEvEmMezDU
6zMBswsxA9wmEO+teQtbN5lrxKvOWRdQj2607CjyjJ1uj22NoMa7eWlldbFMiqmrtVmBwJonXw2W
e7OWPuMQBtSpI6OlAVf40/BmoG/KTc4tyPxk8ktmadjsNWZc7yV8Ce50ZKRAeoGc+OU0E4VnigqW
+3PD1bBMH5DybqbeA3YCZcidJV0u6suNdGlrVaqhbsuljbfiXCXZ0+wA50Lt0AADXTHvXTobzvZi
a4G/Lu8G8m6X4yrGweSWgCS5tkypItPvad6O0KGEJmTPRO5XtdDvWGlDog+UFg82z4e326u8tZUM
uGHIbkGSFJiey08Y83qicmids5JIx1O7bvCMxtzr1tgc6YI9ARMDXmSkni7NtAMz1bnqnTPLPo9N
4yWl5RXGp5JX6NAtDxnluPkc9I78/B/SrrS3cVzZ/iIB2pevkmU7trI4mfSSL0IvaS2URO0Lf/07
zL3vtU0LJjJvMBg00AOXiiwWi1WnTt1Wb203kfRBMg35hutJMjray4Y6wQrTpmyAr5jnE4iw7510
BtmuPcmaJdfEoa8QfRXoU0fKUPBCROm8aiTM/bgRFeVxat+yFI8XTZZEWdu2c0HC1evNBl2aZsEc
5LIGbO+Uu7IZPDIJwo5ZWbYMwAy5GH921L0vi4yhZ811oqwEqiHURAFC4PLP7vV5mFpT6VX3OCvM
j3+Pp+HRYCCG3AKMfdsGrvMsnAiK4/ZhCLj2hE2pSmKV86C4R49+jysfkfSQbIolDDAQb7IksKG1
ZYOJIxKD90ShWXAfmdti0dBFdixJ3Acmjdug1hoZxcp15MUZCk3EuSC044xNl4uHmRwY99F2zrFS
Xila3BcM1C0WiSoyIcK61cSLwUzTO8dcT8Fsrvq1dv//FiIasjFUHIcHTYok0OsHgOg2mQzAsaIJ
Qi28AGFteNGLcAdPw9NdX1L1uGTJHgilY9aQoDFbiaGtmPQHRzs6fPDkuQpVWx39YplSqkc7yzbA
1j7WSUTMTVuYX1mBiejdLMFjrrgbMP+h+w40VxymL0StS8VKBo+tHmtnZ1v/OAE1+NQUSS5kbfV4
T6SN5BlYp8WnTaUm87CUTD0idh73blZsiFI5W+Dj/NsHdU0QYC8gXkH/JTJ2wnXoJIqq9jrWL7fo
WwtS+Cr1nsZ22v0LMZxoE3Pd+MNF8DwoeNo6jSHGIOAkd+7T/GWwXm/LWDMF3DsgOgPbHh70goy0
Jhjw4HXqsWx6H9NPqnEMx/p9rL5yZg+JQivhERwbho9wDkiESIIZVHgUuaiDqsfkoY/v+4ZuGttG
su4gm3iw4txA3ofqIHc7yKdwezzz2bmeMBVNsupRsX+a8Z+JfjodAbbgs9/nip79fqfpxEwn/D5b
Hlz649/9PuIsnhBC2C4mv4xZywu7AbJycJsOTjMnPvHa/e2tX7Ni5Lc4dzma/TBO71KJxirTtkZ3
MMZdvBeYFjgDvaFVkrhmdcvPhAi+ObY0BXAeHZqMWejF4yPsOLHSH4b6RidZBm3NzZxrJPhovUsS
MvaqeuzHbmfoPyownhCbbCxFYshrpwYuGm3tFh/m4Qr2ZSy2CTIkCAIUn/px92VmzyZE2ttSlrtY
NWV4GdwKSO6qIv1D3Cd4uHYefHWHiiDzbYy/vW0Ha6tmgaUPxI14qSG/dmkHpjVpGEIOY67K8ofe
m8/q0hwwo7JIZNjuVUnw0MhtApwEH3ApKVUs5qQofB5tY1uavtXgOepT6Szftd3h3hnleNBwoTB1
KcYFdi4tEfkcLbSZDw+9FirIEWsjhh0Bsz7JaPPXzhGq4cB+4m0N6kvBq9Ug/qAGUghHJ1Yec1Sq
8f+gY+T77V0S+7D4K5cDenHbIDQEvkDw1GUOGJHlZLzC39xXCYhHiLVg3q677a2D7Q1+nyW+1g7P
PU2iGSPvpJMf19YVY/o88MgAWYSk7+W6xnriZa1GtOPS9745fKHuk0cgatm19oYWp9sKy6QJxsLs
2gaBTAmEaZn6rVmHXaKi/cHBEMgtU5aw6Q3ZmIU1Z4WUDGjCeWYGULZLBdWKFK3WWwhT4p2ZYdzk
NO507x30K8Fozj8/rx+YK/Gg/qBLFcm00a9KRpMAQjTV2MbZOw7Iwbicl6DxgcH0LYDSb0tcVY9T
gHI4OgBTQshv54mhzRSGCuJUXy8JmDga3yj3yDojyJShJtaOBSC78JC4KBHNCvvn2jlDqbDTjnX2
XNsHUI1YMjqTlTIxwokzGcJJL1lGPYugTjUj8gfeC8fPBBfZP5OmbRZTx2CsPephY/arH/7FWvLY
D/GMhTEn4g2NG3XQu6nVeBoPs/nAD/xrwhRUEGsh3Nze3re1lQTxPxoIkB3gD8NLs9TS0RiWBLIw
YBujcawvGBQe9N0n+fE+HAygDkgO6iA2ugqaeP/dQrQBRT96MgYffE2YziEju1q7AmAMqFQC1YyE
ILfRs8gJechGQSCqHSewXE1klyiL37pPbJa8CVeuTQwL5NxdSMaD0kCw9QqT9hSTvwVmkK35M8p1
e512MqrWFW24m+DJImSM0OJxqQ0ztWWmmBNxdIdyDhPD7EKDaT7IOTeJWysSj7hiB3jbILmIyaic
ZVmwdjpRy0gnxFJm/pI796x7rtnu06YGEZzsEU4QZQbh0MZ4MA3xgBu6AJyME+LdV0s3ggK2k+zP
ui5/BQm6zJheVTdQ9mjXf4bsWKenxZIE6asiUInhSUMT4a1wYfaoeesZ12VhFUg+D7i//Eq2YKt2
BsY7EK+gfACMzqUFlEqmZOmUakdDi/v7Ej10d6iafr29K6tmhmc6KgZwA+gnuhQyob/FIlqtHQtQ
Um3q2AKTmmnF+56l3e/MA7T2trw1v8qjTRdtPR+PKEEg67zJokOlHVXWDHcTBiduTKvJA6R6VOSK
lDR0stLaaaSBoY852io0vd5gmJUMAbWmOc83q8iMgd5GNPneyxDzKDlCDpr7iX7fefGXscJIluFZ
ojIPXoR0Op4OGKMD9CRwpZYQ3OgT5ptWS6Md2baNWHfoMfay8HfkH4SMsuEd3C1cyeIvU17UBp5E
sMwZpYPRmSALyC/fqvfxggCDaL5T11vTfL2t2UocxREFQC+icVpHAfbSeOpkWkB0gr2k5bGsjooL
SK79xoZ64xpfBhnXw7o0FLfg3XVgA/nfn/l3DSXrJm2hWosbuAxnVCQD83fTbjTbv63Xmmngkvo/
ScLJ6/sczr+EpJFPVvpZl2+TNQV29S+8yJkYMegtJi/LlQlBU+d+He02UNMfpSdx7PxTRXs4lyF4
3WSeJtKN3B58d0fr3eCEDz0Lht9TIdFmzfIQcmLWLdrbcaiE7cFwn2YENwpCCaPWN27HqtB0svYO
IeoQVGWdPLI+ld2SV+oBI4loE9hZYGlQDxTMvcty1cmBgTjqjPl6nNxNyfitH7az592NZu1n7PdE
0i+3zePK+yPNxN0yYgxA5gDSvzREtc3MsR115aiU9FFp7nK1fPasTsJ8cF0v4mKAheXIEf7gFJ8M
RV0qHuaDHYuy2WjeP/ZvE4M90SeF1rtkO2TN3VxJkqkrmuEqQCEXDUtoqxHf6yCTRlODqaYR2Lf8
vNv1I/O9SWKSMiHCDbDA+Y8N0dMIw2HSLAR7kOF++/QOXeghLF0cj7pRWhCR2p1vI0uHE1xLwoyr
65k/lM/WSjA9pfHwqJuWNLIP1bb99J2BXweohE+ORjyGIsqljY1ZgZ93sBNT9YCcvm999ZzvxbxN
5kNP/yTlErjj580ajwAAlFCLQqpBbDxpbFAN9SVLo2UC+tlrfXT4BvMocRNXvpUrhrwS7yvBh6uC
b52SFKWg3k4jxNiBohJgPjpfKw/L+Oe2DVz5o0tB4jNKrVxb6XRwZI95jMfv1zKLYnuHxsNAlSG8
ri0amSBOX47EE3S6unTBfkvt1iqjDMemQQWvAGfdp28L/PC5EP4RZ9ff2JlIkDAIUdL4oHqQoHTb
svz04YQUdMPysBZkVGJhIF5AqDnmZhkx94c5dyANPlSyBvlrVAVX5UyIoEo/pgTpQqOMHDCTpuUU
jqWzaWvyDfxG915eav4Ut74+YP7tAhSi0aLFsG4i4BSDua3RjCRLX6xtoM3fv6bBU65iJjRNezqP
VZZFHtgrLQdlql0ja2mXyBCJbU22mDkYFbJo9t5a1Qv4GW4GWZ5aJkW4702SerRroUlrv1odqH+0
l0GXjcmRCRE8+FR1S51xIV7ynKl1oGG6hZUlEgcrcn4Cu4gkOKASwPjgcCE3eGnxnZ6BKbdUy6gb
QQ7lpvslTnxi+gBMuAO5V4c6pAP1wQwQafRrZr8bRbsduxJ4bUwVLt5hPHu1M+90sHGy9pOMhvzr
wMAB0AgASHjYivvpqelUA8dFo9rsAB3G0I7toNllkPVlFy7GkO1u+7Pr++ZSnrCzDqkTjTgpjRrA
j0wGMlrZDD6ZBGFbSTGkDHM9aTQTEATZ75nsvXAdrV2qIFzLoxovqWVBBdQzxwHkPDnkKO8aeG6o
vUFaNLRnyUUq00m4pTtC8KSsCxoZ1MIEOgwHViX7snIYLuyA//2ZX/Ym2tIhzmk0aDuMuDwy64Bp
6xIk4aoQB89HzjWLQUvC1ixWlibFXNNoQU0lQOH221jDh8RV+/55K+P3P57oOHCoql9qA7JDigbX
hkZlyqwKPfOZ+YDuMBkY6joKwEsBoQ1KhKDzhaBLMZiYG08KWoej8tnAyFz329Sh13KSeJA1KQgy
QHPA6ZvBTH0ppesLb8gQ1URECctaPTVU/WN2d8Csy8AoK2aGnUHbnIOYzQVW91JSNaERebQrGnms
oscYo7C2XtZ9ub03K0bAy52gGkYFAeAaYW9UdIjUZmnSKFeT7m7W2uSnAkZev0f6Tubi15buXJaw
dJNLdKSGIStjr2rT3lnW9xl3sllpsoTQVXYEj0ZkbHkaBlEhyneXS9ePCzIno40T6ijbAhFBwMiw
q9s2MIxiM6plQJvksUjtu65/ur2gK/7oQrSwoEgqlZwZAqcKVXEftq9vCoSiKQ374reXg5RKKaIh
A3Hubbmri4sJXGhUR7AIku9LlTUSdxppKY06f3ZPhQoOor10OuWqtfwVIr5SQRABLpERJ1md3E1c
vw45yI4qBxNVbiuzZvpIlSCtj9Zg5PeFRQROFMxvwwKr7DHO1wB5/2YpGhlH6nU0z1NoIA/hrSF8
+vrlkuluaxEzTmpET6gLKuVxdoYH03F+ZWhr9T1Tl7y+V1cPzSCwR0yuAkPQpTyDDmaFISE0cjNa
hWRhNFQwsmNLVSnv5NoCYiYZL8LYoKERfWFHBstuDVJHXhPvOr1D22tsDcDI3N6nNY0AK4LzAAQV
PRKi0Q1aiS+gddS5T+Ab3KR4CXWljBR5RRkkDzj0Czgp+Hdhn/qscJnR9HVkqjtwfkLCv4i7kBhB
SIgZGaB0Ea/CtM8VTCUfm4hk9ZNLiyNN2bupp+9WJZugcL1kYNZAEw1eBiA9QfX20giGoiSVhuGG
UZ7/UOhXvApM5/TZXbkUIVyEfTlMw0jzMkKxb8bMYzRZaNXrbRnXbg4y0O+ARC2ApjCBSzUwXTIe
W5BVR8XY3MX2sUlfm+neTZ6NYqeCn0aVWNr1Wb2UJyybHWOem6pDnod8hXq/BKQCkeqd6m1u67W2
PYiGMLIHOXWkYvjfn0VeOsE/yOCXUd15fpXYxyK7N0HO8FkpCIcwkgT5MDDBQNClFDenia1UcxnN
sxnOC9hoq400mXS9RRCCAT0eqDbQBiqmgpsGzrOx8bifGhbQ2fHNCb0G458snQM0W9JdRwuJXteX
0KVIwW/3i947A6h1o9xSAm364gClB4OQMt5e7xLkgDITqVKke9AEd7l+ABZl9qzqkDOZYYkOKQ9M
A1IM7Yo2QB5wOR80FVd8xTUuIWI7ZaTXReDEGl5lJZIG6ot0q/h+X2TUuZc+kyT40YWVat1bkOQN
X7P53ptkrEPXAoDIwtwwBAeoxwGKeblguqtoSCgt8bEp9xUByXQmg+ddLxZvR+LgT8ReAH8Klxup
UkOrO+odlaENifIlKRmau6tDpdcSV3DNZsOxWAAvgbsFDUl4/l0qszCtbg2jiQGj+F31G0/9goLH
FmNIfQyhUZi+H5UDmp0Vd/lZI5NQ91HS3hl9FlqyBpprO+Tk6khuAsULaLrYqVfn3sCMkYHubHGn
qHbGApOMUCZoPbXc33YZ16cZvHKcJgv1YSAtPcFlpG0O6CvpY5RC+l3tIhFBssBOqx866E6Nctmh
0fnU6l9vS11REAvN6xKgVAd0WHC7E+jVOrxslGNtjBvdiLLktcL4pttCrn07HoVoCkdIhHselb/L
/ZypZxhTzycPmvHWw4A5eMRk8bZL+jYYP27LWlEIxoniB8cMXM8cdK22MeoxySLwNP4snDcMTCKV
9eW2kJXTBqeB6xH3Ito3RWJDQ0/g2z2SRF6deZsCiB805SJwuS1lZdkwYQt3MCqXsAfRv+vF0LAF
CWkg7O7BxPJgdA+5edLK8WAuP2+L4hHDpX/CSxdVbZCqa+h0FOdA6GUKwppYQXLOHTclyOqRkI6N
bgs20aCo/zS2JKF/vUuQh0Z6vkucy12IYIYUYTJLvSzCIOi9mbLIqpWjB/KM22qJK8gz0khJoFOb
E3Lhj5eGl5kzczIyILGZleOx6ZQGZaOy2qpUQbwMrtAgx2p8Mu2CdjskW9BVAKwP/msICasyTwoT
L8886qqDor3yMlL/57Zeov1BBPpf0ZcFcmTgYsTrsYszp9JJRqLUQUsOnZOXxCplrdnXi4fh6Zxf
CIYO4mCxtJNNbu6RpSdRDNiaCzxF7OjhMk6/KFgK80mGxBJNgusEEBEowwCQwrwbwUlko1GpFrjb
IqdDWjb3kbDMnO+31030sR8yXOQMkEeCqYt1JGdws7z1ZhJVVR1gcqMPsDxmbIK/wJ+Hf8rWH9u3
z0tENy/uD4SaeLAJxsBKPStrlxRR3Wq/2iFjTzk1p0fXxhznpmvzuzS2l93cTN2ONJ2MhUs81lxf
XCVgcULKAiwhgv2rM4hpW4y1iUwPnBV57+7rwfqG8U+bYZp3BjtIA521FQYu0OZrDOCWOCd1bnsz
00EvFrlM7zbo8jWCeOq3pto4fqGQPLAKg4Zlq8YYMDB2kvN+FTlAYby9gUeGG0P+TkTMKoMyuLNV
VBEbXASoWdPuMN50DMwUmVynm+qd2tdNSPR62Gu1l4MLc869u2qeB8Ov7GoJMQd9fKZ9XByzsqXP
RalmkgTSyuFFTz5I0RHWchyY4PvGxIrzEmOkorlwSFgoZvtWWEoryUVccTV9LAUAbdgFUPfoYvcR
qMMqV2vcIopfaf0nfwTGke7sf0C+GN8TPajnoH43lP1tc1/xGRxKz4cp4SGPNo5Lh+sZsaszDdtf
a3/a8T190JVD+ZK/3payYtYXUoRQ1BwcWqLGU0SkOiadP5La15x/wIHVWIWvyqh9bOFu/M9C/tVJ
OMKW0TtJnRtFhFn0czDpbQK+GvBnx4XBwqTrk81t7VYcIfAhoPzgo+DxRBUO7ZgQwjl/imihYGjE
fX8oTcn1u7ZNUAvsTpwrBb92uU1WQYYOJ6iI6FCngaXm3j0eQimGghfOE9UL5tdtLrkW1zYNwBQ4
Q4TSyHgLMpE1ynpSwh6H+GkJPZ/5GvuVNn/y99vLt+KBdPgAHjAhtYiWq0vdFjdtVKfF0xszm9FI
miTms23b3X0dV024TIp1hxRr+rBQ5SeQsrJy2Kp08G+iIQHHwBY5cxSCjnRQ4ZRRM5NtWkyLXzff
nQaY7DYclfaFdelbRSQWs2ahCK6Rc/SQHkPbx6XKkzk1wK7ayDbExOf1zjk9xe2LbPjdmmHihkb9
BcE8qDX535+lTqrM6p2phZiiP3QgoDGS+1pW5l+zTLRLfhRv0WUoQgkmwxqmReUyMt/ZA7Awa4HT
+hOVOKqP9pTziJefakwDA/yLv0uAmL5UJhsTc/LKuoqW+inLMqSC1AC023l3MlRfrcCxR7flABzB
Wxv3vlI/Um8TK17Y2ok/5bmfxgaA1b2DZujssZu+aek+HtNDzWSv4bVVP/9QvmJnqz7U+Pwx76rI
AHEuitQ+M7aMlOHtU3NtQnjMgOvJ4d1QwDMIp0YdmmVaCLBh+vhKng28s5lW7EFHLruWrtVBQp4T
VwLXCoYT0Q30zQAEY61W0VxSjGcafUX72Qy5rzKKeaVjYGGUcNWnrxp5cVUFb3sCRCpGcw7WNlV+
31Z6JVxwPSCK0D5kICt8NaAeQ1qZs9gxMDjtdqjC+KHwdj37nZUHBAjbtJ/2JdPBk20c3fl3bWWn
xmiDxf4zZdvbX3IFW8CxvfgSYf2Z3dSKruBLbGdjLiFQTo9DOG7HbXGXPrmH8c54pqNPRr8rtjV9
YMSXzv2+wg6K3yBcq7UBDAj4qJFW3nybwjQgoT986x9kR+8DGHN59C51FS7UrO0Vpew9+MhwCLXt
GPV3Zqj9423pAXfdgZyyAzuOx37vhE9gjN0qOzAF73C2dsnjn3350vpohdqPO7qpQjAMbx2JO72+
qfB9eO/gLPD3my34uWZu8wbkp1XUENJuicFw/l2nDbRiGHaqlRthl9pxWFW97A20cgohmedIdLwZ
ML3m8qwbrMhtPc+riDDF7+tdM2AKrN/1d7etbU0MGJt0lJ4BpEWS81JMqSAsUOemilQLE9TmAZMi
THrfFmmQydIxa2tp8wFWgPei9eWDxPDMe3nw5S5mk+O4tyDoswAQHcbIiI9gTwMGp/luyWZ/rcS9
6INC9MT5cdGfIHZAMLdYAJtKq6ho7iy12SrTuwPF8rcYjeuxhibyAsywSWRhaqmk4f+qT4GfoDPZ
YsYGDZBxDyRsFbXsl5fuOg1J6+R70fQbjLXGsONh/kXHbTJIXhRSuYL3iFmdk5xCLmZFbp3JwySy
J5reaQcPdkSNgA3gfFzeKOaB3LakNW/uog+Cp7ZNqC5EHrlOWTUuLY6K0uZBSqocxXfkjLSOyupq
a5aEkiynPkFodTW+MzWXCU2SZhVlFqh9vTRVdgOYcXwnntiWen0e5rYzgIKwaiTH5SNkFB3WmWhx
OM9UNqwAdr2KEtsKDGK+evZbP201L9+OZn+n9bYP2CEDt+aLhxm5TTjNh0z/OrfFfWy3u6V/QnJ+
rz/ZDV6Ztzfgqg2Xm9z5twlb75iZ4YBrBFvvHXRn02n7JEVrCufv2ibLkxfOeLPg+vKC24I/CmXX
i8K72UA9gSEuguDJ7huvqbAo5TMSKXeP4D2Pv9g0eG99LUBmxe+DItT92v/6HRNOArJBa0lQB9k2
2fI/kw3iqTAOb3/VdfiN1UDuCCl0DoS2BM/Wt72NMZsTHGi1GzIa0OWRlVtaVLvUb3LPb5mMGu76
BKA7kG8C0KlI+YkVcsxvmfUBjG1RXjDLd9rkGHtq4itps7+t2rXTPheElP2l085bo9NN0gPKN7rH
mDhfE1B4taYbtKpkEU380uXOckkcmsxJbdH0dikJY4kmZFEAzvCG9CeyS0MwFmUquWRXDPdSimA/
3WAPaW+PQHNhfJyi9YFev3tNE+BFFyyU+anVhtqAgQZKiFEKnV9bpiQ3t7p1fJAd+NzRzfXxhWd3
k2VOTJn5ijreKxK1rXav6q+3N+3aaUFJ9BvDXxnIIIg3bda4XRWrE42mk9MfmqC2fJYG8TeSSvzA
9bvpUhDf0zNdXL2pcgcY/Kj30Aq/UerdaG+tf9RWcuxX5Xycd57hhkaXchZimE0+qFiz3sJp+qrl
L143BFl7cEF+e3vxVi3+TBbfvzOd0rhv3DqBrB6MQEa4aGmQNKE0GXLtM7B0Z2L4Z5yJyYdWMWN3
BqDLCRIbI7C3wDwl4YTRxuGsb2/rJFs/4TXnJm5blotGIzv746Y5EpPPBfJ/ii0lt5GpJVzNy0DK
qi50QLkGig6u6j535tbXMYBSB8J5rLbxoj0umJb7/1OQf9bZanYTZmQVNhRsmXlfxObeyceNNe2R
o/AdQ4LVXNcRTtfBQG80Vglb12lzAsy0BWHznzj7bem9b5U+jFErs8B5mrVJYpLr2/dXoLB9FQPU
Y2mwqJr1M4/9zm2C7i42H+3n26u47h1Bqfq/mgm7Z48IrVKQ1UV5Fg1fLMX9Z+nDKX9b2nHHpr2H
uN0jwx3e6WiLktjoR+vJ1QVwJlzYQ3DyFhre4HUEuHrlZzUGwSoWQSa/BdTST+zlm6MtKFYAd+mE
OfFAYGk02dfYtvONXebVwe0V0HoqYO+WLAu/eq6+zAbbIl5JyCKYwoaXiTcq8QSEXfmQHZtAcXzl
lTwNL3rpM1lQvSqL92nzMVIAIQiuzjLKzssWXA+pu8vMbwb1jXgO7JduCnpMx8VQYbfe/Rv9sOvo
iwVRDN5Ml6fHK3CLdBZ8UY8x4VYYe9/G5kV3d7bxrEyvCXufG8kNxbUQVxTMbgBUI3WIljHhGq41
rYvHEk6W1dVT6nn3vbaEt7VaO6WofwHPwXPOV3wRk1qAtLByYcvOvocbmMpjOkzBpD6VceGn/Vtj
SnLN/GY4Uwp00jbCUuT38IxHPVFUihmggwfduHFqzT5I80eH6P40f7mtlnC3fwhBDRFNzDyTiDj4
cq+MfDac2GyNkzv9cLwTmzog3yMS3/XoTaKqxPQFz/Nfaegc4Q3GyM8Jnkft2gZz1GbjRFimIAOZ
hfpQdKGZOZvamo6sHyWZOn6UxDXE7CT+L/jp0Hp3qZ43z6CsBUT9NM1hPpyQ9wV5+wGUO5KIQjDA
/yjmcQ51ZAeQ8xA8nZEkWkFBMHRqc2MI8KwHz3miyfLy69r8lSK4tDqbMHYADZ6nFFMWrW6Xar0/
J40vxZStmR6yDwZS/xh+dbVsRVc2eQ68y8lU1KDE5IuMWn5sSy6+dXX+StEvNyeZG9Cl9VAHzVDb
iTy0xoiRca3/WaDGf3fnryDByJUUqWlqQhCszx+qZzCVu44kDl+zAF4gx0kFfA2yLpVhC0NlwcBB
6mZiHvMyGx+JWXyScvpDE56Hgikh64Xq66UU6g1TobPePA3ei5s8Wiodn71Y3dX6+JIoRuNn+jzf
3XYRa4cWkGNgTTkaGINpL2UaTT3ko+oZp6ptQ7d9j5VnVmYAMy4bJFW2t4Wt2cS5MMFDuPHcFXmt
wCb0+zr7btZ3aRvEMhaTNZU4UT+oMwFuBs7lUiVl7Htm08w86VP+BWz5zMsDPdLsdN/riuTiWJPF
R3+io8jB+GBxy4yiyQb4IPOU/pONbzZgoInxu+zHMJdhXVZMEKYH7ACegxh5cYUKNpPFdOfcPiUx
a++mAmDavCDt5/XhXg4UtKj/w9UJpxaE1eBDSwjGfFeD7rujdRq1NqCAHfhKnP9EN+S3T5sEErwO
rguwqoISRtgsi5mgG8xL51Tj9G0UvbQCp8HYgZiQwFpks4lWDBAE1eCF4wzrPLt8aRo9mTpKO0hb
eistgzHpcg05X9z+AdIk7k97UAEHua0h10C4pTCMCulHXIo8XS/49WHIDKR7cUuBhM5IkOksfaW6
AwvdA43zxzZpJYdsxb3r8CIIZHi656pnqwEnsld2lnGKNdDU0x8lx1qj5fm2VqsreSZF2LfK6FnT
ADV50tneAJ9IhZbfCfUf9kmqYu4UL9QRli9XZ4J6hm2cNJMN21IDHAocW8ipNtKRtyuHGW4XlVZE
1JzMSbCOxphSOmD026nCcG6TnZQle2qS8VgZhV/0D56BKV7UbzBKBnO1j4v1aEwbJQnQ5cTKIrCa
RpY65bpdmQ4nyVA5Xsj4mPV89lKtdI5CqmPjxBD0ehhhVuhB9pDaOxafarSg+GRK9p/fV7wmQGWA
3Bq4doR9nRuqE7usrVNh6L6jVtuRvJTLe9rJUicrZgp2HfQ8IQgxUKzn/u5Mt65aHLVXWvu0KA+u
cjKzcLQlD/0VG70QwT/hTETOljrvjN4+pYxlO7ey74hKxk2cF5YPb0MlL+8VD41qPTiKsHx8MJGw
dAk4NHPdjXHv0Cw5ektd+kYVU4mHXls3/vbCQwjVDN0VzoO7aHPWj8Q6JT2S6KBcHFsUbmCht+1g
5SwAR8GxobyXD0+iy7XrbATxy1hZp9QMc7BzFlXqM4WiivCqzjLG1hU7hzDE18CLcqitsHJlNQ4A
pLbWKfZQM036YBo3ffuzWl67It2qum+QL7fVW5XIn82cItRBK9SlerUHQh2TQuKS6K9GmpLDUBqv
XQu0RDdjQKJTZOnduCjKhlFn2dwWztURjjXIQtC2BBo8FaB9wS6rhSRxhkE+J9vcWvEPY6ME6rCf
hkPeS+6CtROAOi2AE9hK9MYJajYIk2JV6XGaFcMv9bd5SP0i7gIi42NaNRdUNF14TY5X4R9ydtRs
b5ptk8XWScEE2V59740fTvvcD9N2miRbtyaK4zK4Q8RUC1twHF4HKlK4KPuk+eQeM3WQ8JB1YIk4
A37pwCn9lSHsUO86eaGRyj65GJOXT81rAsIdr32nVQm8Rxp0CkY+JfFTnslc/tqOAVWEmjPwgyBJ
EtIrA8b0JtRj9qm0K2TiDWejT3Fg9d6jq2V/btuhmEX7UPNcmGAefZK1rMoXzOzSY5rt1AwEzWFp
FXXkjJr3S2OTvc+MzAZp7XgYS1bfK91A3pZRcbep5rLBj2HjSdAR3ft6+9tW1wGtaRhcgv9eNezn
6aRNs1vYp7ihv5b+TU8w3y0p38pYNnFHLE3/ZxWQmkXNFuk6MH1d2i4GlDT/uSboovgO2yjaJq6Q
B+qVAMyUKRhfB9q993O51bUft7VcuzJAZodiIDqMOWztUrSZVYtdZ7F9mki4KybJVbG2hue/LgTz
FppmNLvAr6NdZll2JCjYrni9rQE/CaIvw2UERDO6/Div06UGvcu6xU1S5+TSB5T7/FlHmeXzr28s
DQ47nqfwlhb3CGfOpbCKvqhU6pzi8kihyyBjF1xbKM6uylFWSKSK0wmyZU4crWmcU5uG1hgsyR7z
MLJBkq5aWyrcNHw4ooWGVXHcN1BclHTLDFYQe5dm2+ZF2pO46rfORQimjGa30p1HiFCVZOe4zV3h
ZWEMnDnJQ71BMXZW77J2CvJa+3y6B1h6/gwG9gGHSIgXMHkDiQvut2gcthjAqnXAc5gHfRj/xeV5
JuhjCc6MwStGhYyDDp+Vdpj4GGhWpGhIyCmYywWGJc/4N7vGWSDRcsTfqIJig9EuLnD49qlGZVT1
6DYBHSRpK8l7atU4/ooRK9paz4wpZxCTto77WHbatJ+n+VeXkd3tA7vmclARR6obzyo0bgkuR0lB
I4zks3MCZtwv+zyY2mJ7W8TaceLIYrxAUVTGBKDL87owY15alsAnKHWgT13A9FOpg9AD0zU/LQnm
hiOLvhVsjicEjks9pwpeEfbJQQMm4m3WHoGfYtW/iIYv5AhGEPczA9c4NCraO8d9dvPUHzBR2dFP
CwA9t3VasYS/sgBJEyIAbxriqeIGp/aGr897xQXJubm/LWRliwAHAigEz1xQXIivCKDPRk/NcTXA
UZgbalS1n6cMAMJ26fxWdz45corfseDEwxxS4AYR2ogpdK/XXPRdIPHS9L+oZgNH+3JbodVVOxMg
7FCeMKbGJgRk2ndSPHRAF1WysXmriwbKAR3pKsTt4kweUvZJVy+Vc7KAqLL+1CzK6lNHZNEn/1Th
SsVa/RXDP+PMw5mjoSntAFUKjFINrZaSnVeiJlBRLQu6bvkx0MG6a2zqvaRFLXF3a9EQMIl8Ri0w
1qCjFczPAKImZhX4W6y8C/Rx2Vejb7JXvDh912j3aYpK5o/BAl+AjCBerCh/GMm5aME16Rg6yDIH
og3I1Iz+0LZsp6Vk48BL/arAt5/EH5zh+8orHrtYRvW6rruuAZeJLCEo+IUPmEiu6mB7dU99SbfD
nByWIj0gCRL2SzSZ8VG302Ne17mfu/SZkm+3TXjFM5u4ZBCFIhV/3cndFCYZKW6bkz52mV8UOgky
VZWFuyuPT5QCweaEaIpnKoRgijFa0LJp3RMiQ7C8f89psZ3M5zynATDj0/DntlJrbwwUFoB9QIyo
owopHEwrt4kyx6p70v6HtC/bkRTXov0iJObhFYgxI4egqrKy6gXVCMbMBgx8/V3Oc+7pCAc3UPZV
qweppdphs23vYe21knAcP1E3rKoNsIa1GmN4Qgk7uw1n97MyjF/qBiLRaTh4a40VsSb5RCGdA90F
cKBib69PVM16eGsHEuJHqK/H6n4AsZ0S5mu9/yUzAH9Cp+l9dk6G9lEA1ZxkQole4faGe8M+QTrV
J5vatg+JvhIHLV1GGEJBUg+LYGqT9tXpG5sybtpn8KfxrVuiH5kzwzoUem1vdfejXJLvhxM1BMDt
UMNGQUjym2lSEoUSA4kpJE0gLl4bPmr6Q1Bl+kq4v7gyQa+A+rXAUUg3kDvkleUNWNk0dPuOOWXQ
glzBb5JTSuyVd1Ceavjvsv4xJh15q4MqDkNEex41YmU+h8DfvrYqF3iSNq7CWZ0H4FdMFhoJqTba
WGwsPQPOotM/V3Glgh6/mrbcSPWAx4724jJga8e8MY7Iisq9MmXZySBrUgBLN4XYGjF08y66ee3P
KRq2alvYNpjfpi9QugcntL3yDiybQGAlZkAR+EoxHE2bcoL0kX0muf2n1prvkzqtkbEtnReBgsCQ
ODhUUM+5XoaeUDZCcwB7D/K/PNZ2bt8/jC7kw7V21+npCvZ9ya8EvxySFDTQkO5dm5tyWpAKChvn
ueDao2XkaNZNHt+BZGn6mY/jcL5/9S3a0zCcAZQvnlKZ6NrrJ2YPHoLT1LB9a5q3hFU+q8DIX27v
W1r6WHBhjNtjYQjpJCcuFKhe80qEwYNDtlBUGMBz2XyQ3u39qIig3hCzszbaEtf7VzNrquxahFgl
31G9OnSDHsw1srDcO/yLBV2YEo/YRQjkQqJUG220IZUOpWASk853C/uDooT/WZCrgxdcjJ9bciqp
C7hFkhLn7MW1Dor/jkEzcB62LtQxV77QUniKuPd/pqQvxHmOoVloPp/Vyt7xwnZ9DNpXfj6uio+L
21F+6wDmBbgcRSXgVcQvudi6uO5GCq01JF/lSzb8VZwutDFQMm6Jgzm1im488pLE/+IxAsmTIBMT
ygly9jppHqDrGYxaNSakevOldasXMzUfLJtF/8I1EE0glsAQLdpi1+tLm5hPQ45ajWrmT0aKlqC6
Nv61dHCRHSP4BXmFjUfo2gRorm2o34zOeWi6A/fabRYnr3WqnkxL/Xl/NUtX4IUpOdrOQUjZQIna
OVOTHS1w0xpf9b7ZeuBmzIoVW0vLAh4aUwdirBozKtfLQpwwoEjjOmdebRLICxaBN2C4f3d/RWtW
JE+fNZVnKOk6Zw2TFXNUjyHq13W1cp6WrIAzET6HXBk1TvH/L7wca9RqrcCNp/cYjSRHPTH8aQTc
EtisD68HTSnceEiSRdYnWUrcGcRVIh+qMbcTIOl602qycbui8F0P02/3rS34gxgfAjUFoh8HNFnX
64q9xJiMNvXOIyO7cvYQgeBrBpNSBSPt/xRGnK9EQAtvhwUSK3g7iA0F28O1xRJovqYH/9HZsvM/
DQEquRiVtVEc8bOlS8nCGwifQ7yKSQPJKVgBFnnOO+/c9oGe++0BnhEzzCP59feq3tzfw4W7Flh5
BBXoXgs+drHiC98oNEQVLum9s5Zh1FmFtKnPbPK5Nq0VV1/6WCikQY8O2qxQnZUOVOylzZwarXfO
tD9g0vFaZWvDWF7pgWN8/ReLEpTcIonBPyU3REheT147eeekjwByK7VHulafXjhTIk/7nwmx3It9
o1lKMLk0YN88M0CjZJukJQStypDwD86CiJdXJEMif0Fd9UbdWB9J0fAGqxmcn0NmHKsvbd76c/0D
QeLK+V1yPeBU0F/GlAvmaKT3IgcFtzegm3UGCyVxoMu1ecqA/vb5J3SU7n+jpfoBqBT/sSWd3om6
bTKBBP+s5UFxnH8CwelF5EAGf6PQjTuu2Fv6YP+YA6ve9QfjyVRVCsRqzw7oo9iD3pzGr7b6+/6i
lvcPvA24U4EMk4u5YG1WmDuZ3pnz74y8auaXwgs5630veca0VziujccunSoAT/5nULqQBotbbqLP
HhBhie/a+UbV3uj8UqmnoWErl9/SVWGD/FJcf3hIZDKealC1CW0yD534M+Ofh+qFN93Klb70lRCa
i0MLLVp0EK6/0myPE5hF8vg86BxqwWcLTMKx+VfXf9z/UEtrcQQ/AiBmKAvI7aWS5KzTGBw9Tjsa
AkxaR16rFo+lXu7uW1pckQVeT9GBF1Pa1ytKOrQ/ZjOG3xmvqqn5FYlQW0n/RedFXBDoISD/RoNR
ejRqEwTgntrG5zYOqRVAXa9wPt9fyftwt/wwOehboqKL9uvtW1F0pparanwGqVK2xe6yg6t1DFOL
ZRZ0DeaVtTz7CpWmdoNa2hxwhyvHsnIwu1lo0K6dtAGiBem8K1JD3RgDBTbLUKdHPW1HvwP11crb
Jm4r+fcKIAeKWS5Q/TJcsjGdaewcLz53s/oYt8lLqZzK+FM+DDsLranJ+3Z/g5YO46U96UaLszSp
hkqJz4DYewxSmhvgHn4ka2S0S43Ld4DKf9clx6aqgv3SrDg+p5b+24s1x3eyImxROQG0xSdQerOq
eJthzKc11+oCSwcHADTR3EP19ebguHNOMTToemfCf2DkxVe6n269VutYOjNgN4MZ5BSoqkhBicNz
1yBdFp+LycnBDgohT40a37rG7Hw0sNYoWRa+GwjOQJMIQJoDVmzxcy7eco3rXtyluHQsK9LJ36Yf
xCm1IbtaZisuufBAIBsTGA24I+h9pFfIq2eggutcOVOlD80q26VQgNGG0zQIJYzApHEwV2uv+sI3
Q80TWgFQRgW2X47x4hIcCnntiHMwAR3mp0rirznlkg1wcWOeRSC7sbzrPWxaZcyUyVTOGdcxq1r4
cQn5A7qyfbdWBFQQRWOh82Yg5r+2kmiNNY41HEPH+UpS0ze8wdfXBomFe13fG9dWbu7SGITfBonP
dgmdDbMK0zWG9FsHFxbQ9rVA5od5f8njYlXAEnkZn/Nuz423mKehAnnP4eX+hbS8Xf+YEY5/4dg9
V4vYIBXOUam0D8Qz56MWl/uq9NY4Vm6P0PWCpMCRjMwkoG+Iz5gatliYhtbO241rcp1LVlBgBR4Q
fI8Aa0vbVhCGAGTQPTGiVcRuoKpbB4iqjEG4wViJdhbiUwTA0KIApRqeuhuqk9YYu0Kra3hBB+ao
Z3UCmZEJXbQiUPKtTV9y/XPCoVbhVSvokIV3VlgWmkdgEAbCU/psyFxqVlvYzIr91LIvLagMHVC4
Fdva3ulGNKdb1gBhR9zn+KVst6qyweCkNz6rKX3D6PNncOmF9x3p9trCL8JmgFsOIAW0ha4dKY0H
yyCo8WOo63s5jD6xg6E64vEZv+g9xrhXzC0cQCGsi9EDofaAk35tDsXFFox8eLiTHJdiOyhpmFW1
uRJrLpwOEaZD2QFYJhXqutdWuKImM+cM2zzhugJ1I+v8Zm2qcGHnMIaCtwWxnYW4TNq5Cny10LfF
hT8349ZjQT68pkDp4uWsp3CafhXO7/ufaiE6AA0Q6tsA62oqmpfSsjSDm13ZtcrZqdjYbhpF03Jf
wagM9d25G3/aQ5tBulzXis8KGlN90AC+2/mMdd7HgQzCgcH7LVpvgk/meoctNjSKW1oKSA8tNOeb
5sdoDmsDhzJDEPJjWBEPAlJj9E1vMrtpGL2pMrBgN8dAfHEwnTLE4KpvTG7gddu83LDu0TXoM0YW
tr2Cea2PgwfxEwSSF7AuMKHJqRFE6ewEjV3lzPVj1n6FKpfLgo+yl/9noRdWpO2s24lasecoZ6V+
g4CHMZUoGu7uu89tzIyViEoQAhR0rORD0StdC00hmkQonZB8t3P4l6wKp0/Vx0ceUZzBWCXYXYDy
Q4fk2jdm3mt81ookypIdwMMhrR+9OQt6+u3+gpZO+aUd6c1wmN2zzs6TKM0AfJuaYyNm9+qV12Lh
ZbpajXRlk7lhiWVj27JsRnPkWA372LL9MnWCYe0TLTo8tGBxuEFSo9qyGkUzNnWvuSyJ5upbbmxy
M8w0d28o2otlHiB0Fmbti5U3/nhmenPowQy2cnPKRHvvnnj5C6SPZxdpUguq1OiV2GDE9A3f5mFx
Br2L46c0qAlKR0EbB6egaFZex6Wdxqss6gNgLEEseO03jZ67eI6GJDKpH08bIVCrBjhw47RyEpYc
B3y7SHVQFkUNTkrcZwVU2optJCD0eK7rjdvvUr7imwthIFjp/jEhvXMgL9WreDaTSBQRFaP1bePJ
ydPd6tjv0ivkakJbxBGYoRvatqJ0nZS0adS9TOTIyJ+xfejqJiDJj759jlWyQki7+AhdGJTzHBBr
tGardmlU2rY/zH+gV7gpxQLjNJjVU6WBz4pEdZ6xlTLf0v0l5nNBRY8iFRLIa/cQfVenh8h0RNt6
S10LYdJXjjbyZKKn9+iCmfL+9bL0CS/tSV4CsVy8mw5LI6/XfDadZxr7sRJOa4Mc79OWUlKC3jiC
X/Gq4z+khTVg+xxZydNIp3tr+lqzh9T+xd3Kb50TIGcIhavkUWdiqFubv4/lJ6Zsm2LYkQ8K3b6f
/csfIq3YIamKARY9jdoBrKrfmf6ajivus3T0wFOAESfgVYE0l66XHETecwrZ3qiGn3SxHqi08rth
rVu15CvoiUFfQigyYFz42lfGXjcyz05I1KWhVn0f6+ZVK/ZZ1DndD+p+/rijXBqTzrqbmi3lnZsi
fHcRZpoPVHtJW19n3eb/z5AUJTSFBuQRc9KIEBrW0x8tLwMT7C6dsia8Lu8fJtAESQ+mDFDwAWmd
/LR2OM1GnPFzU268TN0yLaybLZhZw3TeePHKE/t+dC9PgGxOemN7zcwwZkf52cSLhz6fXoZa+nN2
fiV2pNta6E6/J7K1yAoSRn5wgBkCqTvShPdZRU+Wl9fBE2tZsaGe57bZgt49802XRy3054KK0UNH
1L/3P+CSQWRbqBGJbi1Gq67dstDadrBpoQE560Hn1t7n6qsD3tzYIsFAPijmAuCm0K2FkprQ/BbE
udfWdF45DTdq7TxSUgYWc37GpbqNW/etH6YzSaA3f3958lsEJnlkAxhgRD4AqI0MGHCLumI1RiDO
MxR6ncE6lcb8qirVEXVtyK70L1AK2oAqbKUWItz+0nskszJ4YCIOiI4ozCKw+OshSPFU9np/ZWsm
pCs6A+cF0swU9V+qH4u826LhuXK45ZtRwB8AREeBHccIXADS12rrJK17hySRlxRQUPJ2eC72pP16
fyG3n+jainTSTNsjQ5wjNlfH3McwUVAaXgAV6TynhxQ1ic57RCPy032ja0sTt81FsSonRawPHYwa
PWZaEyBBq43XaCunWWzQtRtgaUIJFjBQQNvkCuJEzbkeLVgxS+YbbRM44H/CNGkO2Yj761mzJHlD
7E2lQqcyiTrliOrCqG7GakfX2uqLuwZNFwjGoVIOxNn1rnGr7EdWw4o1G2HpgdcFqo5r7/FNOAe3
E6ojQPfg2KLyL1lplBoKByNiYT46gNUnis8cDB/nL2xb0vR95pliei4EZ8T5/i7enilYhhMjbEU1
DOJx1+sr89JkZQ+NcTMFKVhfZmk4ZqazvW9lYRdRpUDUiFgD7BNy9douzYTFeM0iTy8P4FDwOy05
UHuFxmrBI66siP9/4eEgUNNpCiBEpLnuJi2/1PYx7eqt0qyM8t8kiOJzIX9HgojSE8pOYrkXhkYD
+hZmgcDGiH9QqDC5qRta5bke/zbtU8G+96rmT9aBjxjLGHYAnGzub6f8gr3bR0EYKBZsKsbcru0D
TA8gbFISvJJamFokLMcv0ycg9Nei76XvJiYABDYfnFaWdMb0pHCZlyKTyOJ5Vw7Oozooe8dceTqW
vhsGESE0JLA/yD2vlzMCO+jm6UgizSJgdnECPX5mKvDP9Upuu2jIhbgzgnlAcmQpmc4uW6d3JxJZ
7o7l9gF3RgpBPGeMVxL4pVMFDTdU0UF3hh64vKKkSWg5qCSKjfR7nBQUSgTJmozFTcCGEj20uoQr
YvfghdLXAUlBqUCZiUZF/6WYzr1Th7PWHXJz69JqC/hHMDegfq/8taGgmzkKYRnpJ7qHKkAzONHX
X0zvJwisGUYWKc7kW0npz+5OtTGU/jwq875xyM6pg548mA7bql0Ttvlbm5nh/VNwu8kAEGI6BZQd
uDcBjrz+ES2J41ohMY2qcxmtEdfclGCwRAy+ozqBXvy7W17/6aXJayVzkjxKCswyHLzqQONo7PsT
GejeUzcU+Dvy5NB656Y7rxyfvXRf1foZN86KM90eQoxiohuMrBsf2dSkh7s1Cch1hqmIpvyXUf8G
TrLhKzfakgl4EmB+QJlC/kjyVwIRosEDBj1q35r+WXv8MDoNuwn+n38MiB9wcWOmaW5VelsVUWxZ
vtI8QIFoQsD9mKFQf98rFpcCyQyhZAfwryPlgVMWC73fpoh4Px54vLer8ik3lQ8HHxDtEmpyNnAn
ADdLz2Y7dy3rTa2I0smGvGDh6/lPNW5eiun3/eUshAawhDMmKhNIouWCiwPxj2SKdXyanAWkyYXG
RAmiFXqsehZoUxbYJoLIeA0Vt3QArgxL2fuc2O6kZDBs11HKG3+ovhDzWI/mLi/qgA5KWONfNGBz
aODh6ae/CF0h39x50f0tkNNg4TugTkPzG9QEkEGRvihIqQDinu0iaobeTzIwqvLPFT/YuHpM53FC
L/xf2HuP/wFOBqRXWriT5q6DogjOmzZ9MevObP28LluUWkf7wA0tC2atzLcQphtWUvDbd12Mc+JC
R3sJIYYMJ8+rQRnBpAPaQLM/2jkyASd01ZC45tdRGVeMLV3i4ALz8BCKkheIra7PZJNbbdMmc4mT
UiBYAezk2cxqEvZ1HGYKBAuLjnRbqzC7EJNwyq5yoYAVN7w9aFWR7pNuoqE7lvnKsM/S50ZzFucK
NwaomKSrgmPwsZyaGle6V0Lv0vpS2PnByOPDVMdPTfncZoAv3v/ii74OZXhAmUSDCx3p662wNJaO
PbHLyNGexreU76CuGNhjs0Pjt0l2Q5P61fBiO0ddY74AydDX/FivMRIuPGho42H4SDD4AVMlOXrV
AJeTxGUVtQkG2majcTfakE0rz8ltEAQMFRCvqFWjsnQjRNBpZqEjd6oid4d20GvuhOrKF1y6gi8t
SAfIsKZWn1VYSBGCEP13Op/NFRPvznmdZ4rKCuZ+MOgBtLisRc14p3OUd8poVj0f3RlTeYs3Ov9l
7typ88s6NOO9nqo+LyFBdczzH+BI4w8x6G2Lv1P1Vj6BnmEeN7zbcWRclr7tVXRZ7rvVwj5giyE0
BkA2JnhNaR86pc/KUcN0rp1NULVgv2sTnKNpu1ZnvZlVxg2JbjTmWcHO5goe5Gv3nQur10pzKJHa
Q5Hbqd2QZGoARPimt47qz5q81uiO11ZA41BZBS8sONSVdSkO88p55mWKurgKvir3aeZPinak5Me/
2EyR7QjichTJRU3lIoIgNsRVAXDEtRArSHSo3zU0zKDdcd/Me1FVciyUqkUSDsIIDCZLQbVaerGi
pLgKknnP6tRXkucBtX8GBT7ArXj22Na7bObIYKvAc6OSbIFBBA1aoFNQqbvH7Ashz8m47cZAq3s/
98Zd6Z60uD0qfCWdWbgvhCor+NBwe2NCQ9ykl1vScXBP6U4Z5RVooCwXM5F9TddAQUufF1gwISKD
EweRwGsrtTfO42CbZdTwH8mo7ggYm4XehPv3/s7fFsXQExc0n5hyAheaPBetajl1aZdXUeN88gB4
JeyvG9NgAhDN+8nzM4/tlW+98NxeWZRu/Wzs8ixF6yNywSfXlGGTlWFN/+pNEQ4KWTG2eEhB6wR0
N4DXAEJKDqylRmHMJq+iaQqyiuNTvVbOi8dY2LZdkBD7FQT17WCiZmGeG7JSG1lKFhFRCFIkvC8A
z8t3RA7EHcowiOWq2i/56KskfYzdYds4yguvp+9llUAKY/hcjMyPZzavPDtLzopThSo46MwQ4kjO
mk4Een+ASUalGitb1jXl14kp6kopYcGKYKQVIiXIYyAyc+2snp3mWd7QOhob5my4O4+HImu1ldBp
wVVRFUHwhMxeDLFJe8kUu/Gcwayj3nzLkydSKrtY1fYa0bZe7QQOBxJi+H7/eCytDMmumNtElobZ
r+uVtU1lt71WNVFBOzeAYoQRDIO5Rju6cCRgAN4BphwU62TNynxOy0RRWBOBIOWzmm9IMuydhAfE
/rOKNFh4Hq9sSe9GbWZuU6E6EFkT2o+z+ZCy6Wh5fMXzbz8WnF5FyQwIIhQKZFCjVUKSmDVlG6nm
tu9HY2/qjbltx+yYZfWTTtrvXafqW8dN10Y3byNZWAbprQi1gOuXITg5DsIE4aA2mopjBQ3M3ntC
JUjJaGh4kRqvTfzc7qcwBwSCGLhF7V32kEEH8syx26iwQzY8KNUTQDMrt9jCZuIXA7yGggS6WfLY
dSsUKr287CKNNw8AwD277DslDyCQ3KLF970iG2M1vLn1fCjMIvlDYI5EEFOB157PW643Dss6bFlt
bSee6YHSA6B5/3wt7B6m8KG2ICgjRani2spgt2Wu5XYftc4vxTqXVgXF7bf7NpZ2D6M3ugMicACL
ZK1dj9OGOLXVR5mhhSpREKjS9DiwPDjauvuX1gnARmx33+hCtRq4dGgpYZ4ABQT8fb2yipc2o7Tr
IqswnqvOA1rROHhD4qP506TWaYacK6XZW0/T0I5JOGRPWc5WLuaFOob4FYAbAIuGpqt8/xdzTrK4
r7oIygihPW7wUPp9vmHTN9N40hTVr6ohaDATsLL6he96ZVd8k4sgSaFuw/nYdFH/l7uha/pUiWpz
X86h9ZS+Opsp3YzoThm+VwbOWpqy8OperdqV6kRFMlt4dGFdJeqPdvjN+Q4Ky/6osQ1u8YntQaYF
DpzQxKN7f+G3N7noI2lgQwTIEOpk0ks4orwJKaEWlsvflnXQ+YHW6Gj2/szY5r6p9wrkdcx8bUu/
3mOQgVKKDAAeJjiZdnX83JmvJQeNAUQwwAw9NYpf//xm8OeSJahonArvF5qQLd+MK262tmophTYn
9PVZMnSRng4HywMbxLjLrR+F7p4mk6wYW8gVxLpRCse1hP2Uk1CIMDggOSy6qLZz/bdrcPWIepEH
MeBKbf/2c8/bgEDjct5QkDv0vhtnqnagbVtWW3Pg/WaGtH390nRoUSWFZf5kZVbnPoHS/aeqKPUa
xAyUW5vZ1snZzFqdhaCop8pOU/O62KWV1auHkdkZBHeVMn0mBi/XGONlNUcXOEQdpRjUAqGkgqKM
5MKs9+ioWxM+rq9uqt24z56NvbOPj+qmPiiQgfB5v7MfPlU/7cS3DqGzUptevL8uf4DkyaQ1xtYq
5y7q3upsa/rJWd8U9GEcf83qPmsgaXlom5BqKwHrbd6DdUPlR6BAgdxwZaeueUb7FOvuSZ8HtR3H
fq+XxX504uGrU8RJtHKKxEbenKILg7Lv0rJqPdAMRdnY+AVp9jpwOI5+oE4Vdqg6FuNrYc6Bsjae
tfC+osWBoQP8ExVWmbwJ5zR3a03vIlLoRkATyn1rmJPt/eUt3cNAzOMBAJe74Lq+viMUq2s71cn7
qCkeOvIt1v/oxkqkt1DGQ4JxYUOKFJw4cdQEWkaRbb2pQ9Tkx6Hd8E3VnDgoC9gDgDDsC8RHH3T2
2DY/EgCw7y9y8b6//AXSa1PqfE56TntE6cc06R9bZoS0/ZNSzERvugfX6B5a3n/u6BpXw9JHRP0H
7ipm5sGTdL29dcp0T2mbPlJmV/1UZQhfMBkQf7m/vkUrKCmgEo8mEeql11bAUZM0td72kWVV6iHX
W2gGY5J4BZ64kCqjqocAFgQQQGSivXJtJm6HLK6p0UeY3duaP6DnFVSBfqhfjaB7Ks2Vl1IXB0s+
eJfmpL1LjaHra6L3EScYubXISMEaO/bfTW6nIbSC+1PdKvMzRgkxsm9o5YNhx6gDaW4fgLCHbOY5
6ULUNNQnjG9n6GAX7iEfy2GrpjPfMgVzuKYeN68N9fKnSp1Br56QtRGi2wALQH+BV0f3AMiAGy7+
CamPyYg7RIVSp7+NBvLUJW+1l4on2mlmdYw5bCMHswG0GkDAU8/dUQOb7K/7HnJzzPErkGa9j0qD
aU/OtnrDGdiU5RzwceNAwEvSpsmh69bYkm4cUZiBG6JGZ2AYW259K+kEoJbec5x0K39L3M4ewevC
Metwfzk3j8C7HZSXwfcsilPSnWwoJU341PKoQRc6zI3ibzmAEdDMJ6hUkSq8b21x80Bq93+tiVVf
xKp65lplgoApsr0yDjw7VzZzDpb3FoWSj17H7wtDm0lMGWNkVnpUS9q0Y9wwHqHl4Dd6fMyLIXTI
vPJ4L3+nf8xIj2gD0E9mgDcrSl3rM0bb46M+eOnKvb+4bSAAAJGwLqIV6VYias9rkg7Ytqzdldq4
sZv2yF1tc//rLPrCP2ZkkFbvmdQdMFYadfqfbjhybwqG7FOjjyt2VpZjSJ/GoXNtKRY+jYtJZQfd
jIz1vt2taZGLW+3q1kMdCWcI5UigezB8KF2ytUd1QuORR2rWpN8qJwajadrGg89Ve9iYwIhDhV2f
QkiLrVURFlYIuix090BFAfiSnNHnNVQMnCIfo15hgZsjEbQhXoyp6fsfbGmFIFDFTQF1C9CdiZ9x
cZxSjWDXtGpEMWtTm5HOJp/koxa0KZbWu4CJF2uTOws+IqjzMckJuAaCZmlT9ZqBQxAa10CNGIXf
tH3lO2r2h6QVZjPGbtrfX+GaOenlclvDGDKbjxHnfOs5M/M78Af4dVyMoRW7K+/ywmHGgDscBtUR
zOzewKc6vS2NVB2jMi/2pjrs0Nz6KHwUTnlpQjrKZq9z8MXpY2TnX03GQ6Y8UvNHHK/J4yx64D9L
eX9ML1yjbHugsnVjjGj+FaIkG4020CGZVi4mOZBBEU6ICaHgjv8SUp6SOxhzY+pZEUOftH9TRUeo
RdXP0eoH3UuPVaEGOmGhEP8Bls9lAJPE7cqTIp2Bm18geYiXNKQjplKdenMLSW1KrdSnNvOpUzwM
YNue1yjXpJ39r0GAVYBWgaKjHCKaKiaLkStVJzPf90OMfuseteTgQ37/bgTMueAURLSL51J6lse5
LCEtkFWn0fptjA9xBaib7Sdr4F85nP+PHbEQVMSBgpT1yNUhSWcqNG29JA9d/c0LcrT9NMvXAk/f
6T+H6lOXrnaKpFP9bhX24DEikkJ8c31vqZMp4k2zOiWvinLMTqzws8+qvS3KMjR20Fzym98xNBua
XTMFoxmyfnt/e+VhqP/+AshO4eoE8EbOfdXZhNCX4kCH/fjc+JiSwN/G1vPfKn8ruPOP9Q/y1ny9
b3XJVcGdDx4NVAeBNRXbcnEmDdTmueZARjkHX3qXP5PeBPCmCgqCqfzHOpk+9jy8L1JQIAFtAxzv
TWxXcGYNSmLUJ3fsvlTtF7Mij2X+VqLp6yjefmTd+f4Cl46GGHbRgCYHkkvGA2g1CCm9Km1OOiTb
nrg+9YecO8e8ndYaVHJl6j9rwzyi4BkDRtiQ4i6NoqLROqQ5ie+W7LtDsk/2UGrcaNsE7b1deagP
7jF56A50bwbxvk0fk/ykhkBEnED7cX/dcmpy82uk46q1MwVHStacjOpbpWRB7L5l8WMWOztmK9u6
sY5Z2fnDmlazXA+4sSvF08x053iyYHccx62Jrm7hBornx2D3Tn2NBm6jhF7yluRbLRom8ClCAbEL
+rXjJG75i0hL/AxMzQMwi1oSYm2ZMWCws7hENak5UY+HmfOYgY5JG3vfsJLAXGO3eGddurEGyByw
TBBZvgGDeInTmeDwaU4PIK3wm9fuBEF5v91Wewxr+t9/Avfip2GySbf/+YsGf4ZgDqZQ28R+EliB
GmrBuJlC3QckZqVkuvQiCtw8Bg8FdhhsWteHnE5DMbERe2H2s++huOjP5NtsjS/MmQ9qhjrx/Ki4
/YHTaTNZ+b5rnBXUxMLXMFDIRDaMhA4Ibel2hVQudGl4wU7IHsVRT/x2OqTac1Z+EEgovjvOOe4X
V0iCuPKEMzFTdebFwE7cfeqUMTTyR6Z2QTkf23HfpYf7p2zh1YA1YITxToFx473KcXF9Zg7X62GY
2YmBpWE3h5D2LNZKhbcnGT6MejdAJ0CCoJ0j3dEWq1LKijo9YTJVz4eQ7l1wQOR9mOuOT5pwqOun
WPtyf2Xii1x5tDAq4kIB3Bc87Nc+QxRaelbH05MKycTNPOjlSZnSauMMLX0sC70KmG7QoDfYM4NS
4EpIeuMvKKuI6UswPKHaAB22a+vgrbLnCvOypykvshN3NMCozCLG7JTTHhOe2D6d+mIlbJNCbQcj
VEhaUP8CYEJMeYin5PJjjjVGIhBsnypdDZpY+zayYY0F7Oa9FTYEkwkcBk4qv7exyfoRFPvpKU03
pbVRqe9423hr5t+TD9I3/Gc5F6bEHl8sx6AumGtrOz3BVT4Ro/Ht6cUaIqUxX7Qyuu8tC9/ralnS
96pAwttDRzI9QbcjqT/pb8nveBAkm/fNLB0FAcpGc03gdTEOdL2moVcnlGs0+EX2te3twEyfnGaX
P2DOI38ounk/1n9WTIo/UjoIVyal9yzRB8UoLOEV9RhBOBbz4V1ARiu0py5wkz4gAOz28XhWx8S3
nWA2/xR0TbNpcX8v1i255sC61oGWG36EE1ZsS/fFIxBEysotLf6Um6WKGXWo9HjIoKSlDgx0uRMk
Tk4snfy8mAMwo890jUX+9jkSZ+DCjLSYiXZlCe1pOCbb6VW7EzzonoEGGzmT8FHrQ4HGnf1iDV1/
c1lLdqV7tNILrngx7Kb6n9SdN/NoQvHEL9pu5fb6f6wQZTHLBbThhoXJm9ERKdHiP1HXTDakNomP
DIIE3lx90jKI+BS0/KbV06+qI0VgVF4dTGn52egre+XtX1qzhpIwQAh4nTAUfX1gKMouAHZjzVSv
jxZoq91h43HQuazYWbo7MWmIohYYdhB2SXvbew2xWeWmJ4vWbNdX+leHm2u4gqXL89KIdKNlRaVl
xmRhMS39Y/Og+lWbFFoRWaCSOrQhZB/cP/yLu4fWGarrpuA6lSL6nlGDoKkPT1Vf6PTNw4CVYwed
/um+mduUF56pA0sKwImIkmTtPNfC3EfmcXKqhjB1dlpnB1l2HNTenz6BInsC+OZFB33xfbNL2ymA
bZh5AJkzptmufSOB+GRptSO8VN2n6E5UgfMT/DZqBR3vtQH5Jf+4tCX5B4emFCX/h7Tr2pFbV7Y/
dAUoh1cqdJzkyfMijMdj5UBl6evv0lyc7W4ObxPbxzD8YqBLJItFsqrWWgVsKVXtjsCyCHGGIguM
c0AYSp2nGRYcBeWgFPiR/t+l4r4OVJRr0UwEaVYU5JgcsY3Lnpq3S3JMCFq6BTdJXuw9/XHG1fJh
Tm1okSRHmTbuZL4ZRu2WraCfkXt+nlphzk+0U8SlOaxDANn2MxS3tx92kPsm2V52LdFomJNEVhtD
kiUsRhw96j1yJjKFeJioOMBf8j8LwjhwHqIrbtbn5LgA3Zz0d4X+X64447WhblZ2WmG6QjVyy/iu
Bevc5YkSDYHxWq3poGw6YwjIjZLZQZonEaA2eDEMBSdcOUGHgQQIc5EHU16cqTaWgiqWS9XZL1Mb
TL5vVMS6zw0na/YMIq1Qa2ULyIMxtDqS+9jitr4z0uTJ0W5a7QfOJrzulashEyXiuccsUHr/WFy/
6OSGu6g6NWpAso/xrYSsCiB59X1+mD3DIoprlkDPCc4DrlufGGTmcpRnKzWRsjoq1mOUFT5trkZT
ZIRt/vmKM8ghgPhABWge76/zYYFbu21oKydH9Q5EU8pBzon+GPnmpvezQ/Fm3OlBTsaH9N3aA5i3
o2kg0n76ajlmb4J4BqFWtOYz0Kdy/gktlYpJhWbCMYe21d3yge5BenDC/VLfGTkIQ7WnFlmsG+kD
FWFiad7lTcG77Z5aZyagjXPUfzULsbB91wbbTcCGJtMre/ws5r85mJA2x1tzhQeg4Hw+UieuYrCS
6usWNx1SZWPhgbvBFIyIt81x+0KOVQaC9ZumIqh2cAOoteRo6snWcdL9PIsyq7x9vrZ4rguGRAFL
Z1p2bb8SCiC0yzLRQQX+Ys5P0yRIp64ezjrGSoYMGT1Q9H9T7BrBYa12EK8/Jra3lGg0AOhG793O
IPmokwV8slqcC3Yd99Q6Ncp4Y6Zhm+vokj0W8xvqNmMok2ZjPJvKpxnNgdnHu3B4uuyCvHGCOgN4
A5CqgP6ZOY67ENQfYeokR9y6JCRzI3852re0CP5qcGt+Emg1sB/iqnnugGC/tKuqjdOjNU14Cm3A
bGXNCVjzAIOK7+JJIyn4kUZRfpTtH/2KMgD9APWIHCkyPczJU7UtBEQ7bDINpw56cDLSF5AtQQ8T
MqQ0up6fJeWGhnSvhnez7qo/i91Ag+YzNR/QTSE4Br8aGlm/Mr/qV2BugMoE8zWS7eQtVGeS4+xP
9+hjvbN/LkH/I7pDg8EOVbQtJsbLjsNdk7jRTxQoLi+3uq7nJfvMUZLY1uJARA0BryLhleEZH9Pt
5CVkvOtKkrwpm+Xg+JKPvtohvI7c+VDu8q35ePkruE53MgnM8aK2bZvIFH6ujo/URIFUs0mzuE2x
Va0gRg0hjzLBxPMObZzWwBIClQzOD8b76ijNEjWFRmG+aOiHd3urvxqAyoqdILoV6U/x4vqpMeY6
5SSjE0cZjM37ZJve9+hVDkRhkPuWAn0bMItAra80Aef7KVH6Xqr6PD0OGlpjC9M1zO53hBaLWdf2
dUZv12up5mRXUfiaCLEa/G2FAiJ0dFCFxj/n5qs6asK2yTBGF/Exu6tSr7xPXxbozWzG2yYKkhug
RF+re+lVeh2FJCHrG+SbHwN5A3yUhTItu56W2itLZCBnCk3FHbjywqcsI/QlvA0Btnv5ddlfuRcw
lA6/KJkBUmQ7wuK2hrRr1KbHppu28ng3XtkfSU/UyibS+Ng1ruE99oLkCneTwFEB6EPd8pvagIW0
c106Q3rs361t/5i51U0O+qaDiP2duzNO7DCvPWgClPWQjunRMJ6cBdU6G1RUR11/l3ZDMwniD/eI
W9/g/xkVc96YKpwWqorpsfN+Iy31EHr9cblGwVKYQl139DcPATTKQs0CxW62mlAsnRNmEuavKnJ3
igOqEwMYkG1i++ZueJq0TZ6R6qm1rlSUSUNRApx3TVnFcf9jntmepbSMaDPFQIPpp7YBBvPnZZ/k
u8ef32cCeQZpFMhR4PfVK30mDogqnPLKsh7w4qlNg1CBuf9n4f7YY2J2OtmjkqEt4li22icEEDdl
Xew6+zasTDc0duF0HUHEPRc9tgSryJb0BmWCzHoBs1qQHfcikRn+cfhnlVi5tqoEbqilmMUhmP3w
vQvAx6Hs2ifpxfHsTbSPc5LLZP4IX603XSHy1RzkBlH/JS3r/91RTj6D2RXqMIDLq8VnRFlCZOlt
GG4aKsqJ8O7mgEeB5QWYg/WGfh6xpTRGyFy33uJF+1drO7vGoXtO3PDQ3CX31E83lz2UG1hO7DGB
RdYr8Dglc3rMqk2hr4yRqMn+0MYrY76pVOH9knsinJhj5tCQGrAM2TDnLSpJB1Lc6Zul9ujRylyj
vm2EjeQaL8CcGFz//+RVXvegTdUjzOfoFv58h4vEvj3+WtyITH67E7F+cff7iTXmbVBp0KtT5S9r
9VF1dXciw2/D/X15zbhR68QKc03Sesh624CvHoutfYv2zIMItvq9bQIPwFMvZO5GgEeWZazBQv8+
HXAXv5oOhV/7KZqPsqDb9N60mX9kJbk8rq++1m+nwcnAmHC8FCWexTG8Q98og5u96aT0Wg+tauhL
yPaO39aEPszQPnmWNvJWe41duqm20A71wdjsxSR056D7i6zb6VQwIXwZqVnmNpY01AvYMSxQLBS9
qFGAt+1xZ0FXxNc9iS1wg2YCnU+xlB4TNO3HYY0Mg2CjcycXXVXAVUCKA1kUZiBI8aA+kTh42gWD
hPufvh/3dDP8ghrvcbqPDuXRQSYHWmPb9lhvut/VS7spHjS/8/td79XX0Ue9EaZ21v3OrvjpRzEH
lhaqSZRP+CjppglUv/ZatyOJH78bbu3qwWX/YnFkXxH8xBrbvz2rSQ3Sv3A9SHQ3cRN0tX2UpHBL
km9mInmXzX3RUl0YHNvGvagoX5oFBtf7pTdup5dfShDDoeOb8V27kf3u5/Lc+MXe2Cjb8KbGsZVe
4boDON022nSPNpm20qZA247gu/jO9o8nsIWkJE96LZTxXZ58Jd1IO93VdlApKaCEChT+Q7LN9vOT
ti3f8ejbmwf0x1h3sW+59SeEwVo8Qx+iD82Vb+VjSsLrWOCoLCvVt1ViQnYLMhupyrBKQOSSJ7r+
tdzXBVnU/aeQQVHggBoTsW1IhVE9hTF575CEaJvgRSE6Sf130VuQd0k6dT4mahtGhDaMdf/l+mef
32r170KUquTG7VMbTNzuJTkFRGF1cETN+EYiA0lJHMxB5E0uSAdIunn6fdmbuG/MU5tM0K60RjKc
FjYjew7qvnYTKCZVYb7ponlbh8te6tttMnagv+5vbCe+HsYwqPPJk5Z5oynUjxT7celvJFE1Qzgb
TMSb5j512hlf5txnaICbfW3b++ByJJUruYMPDYGXci+SaePewU/ngwlp/TjSeFywziDK+bFs0ZJx
p3tFQL1OcFfkXTZODLHVdLAXhabcY3ijDwj/QSfOJvVHEt9dXmCu3zpAlIGMbSXDZMbTZq08S0WU
HbOk8RplU1iVm06CTf91+nyLlX+sfM3qyT1NH8LWqCSgJJVml6S/lSneWvbWwatpmofbKalJbDqu
OtRuWvbuoI3bWHGLcHY7tLjlS/Ewgqit7LuNFlbBUnco8unbjEp+lDZ+Z2k3jtxchTS/dyAfMbTU
vzxJ68ZiPh+ddyuxAQiUQV/EXNtrZURXb9HFR71e3LpriK7Frho9lqNgNXjuZaPFD+kkkJt9LxEU
3aRPU2ahFa6j28rOb9omSDLfkTdq9thr4P2IoGktyj9wnABXBxDSgXHNQcM96wRz3uCF1ybHCM1v
zRAHmonbc7UIGjcEZth81RzpWduDdPCYd/t4SL1Zid1OzgUHM88KWhhXpDMgLGiZPH8TYCF7JdWR
eGvhP34vfwpLtRx3QIfkHwvrF5x4M5WcqtNbFFLzpTyMlbEv7Clomvlp6UUwvjWIMZ4H6VUFrCso
daI7kQn5YbPQZVZRFVZzcAwk0GhQIFg0LV6f+pPZ5pshFkF01oj+3SQYwVbuse/Up8k4gLTVwfxB
hbVUJwLZDT/tTTCdlVv0OwiyUdzVgrbsf6wxL1TFaidLqdCLoI9eZ75n4c9QdCMSDYh5laKX0257
SU2OnbVMG2DIHZDkOVAjLKbP3ogtkuq6KMnPtQmZmRXrAHUPlnBXiQHplHKU+pTOleOroLc2dAlK
UUWRc0igLvbHDOOJba3XalShdkob9QfEbQIlCl2pk7bTovgU7Mlrb480yYKnHHcD6EhgAIsJGU62
OyVXiyY0WgPNEOn4MRnLxlFjb8zyys0AY7kce7k7ABludCsh+kIT/HyzmVWrQiYbQ0yUHXU1dMtq
br0QGoS14JQSWWJcUdLNWWtL1GUAoVKixyYiqnZM/bk7iDStud5xMibGIwFL6CookH1ZyqCul+zt
0g2zxzH8m1h4Yoi5bMvoudLtbDWUypu02ndL5gt5vnipeRtszP8sERNxRzo4UrZgiUBru0lUI6je
42FjghVRe8uLTWmhnGbGJGpnt20Ei7b+9rdotRK7QukFiAj20QcwoWQaFEUIbflcortJhDER/T7j
FJYWtoAE4/ej5LchvwnPEt7vg81BRnEUhP+qubrKyVky2K3lzF2B06qm79D1XvaT6gyCPcTbr6dG
mKtyZxR5ZdTp1x5Cv1cGBFCq39r978tblRfLAQlcmwuRgPhWDtPnbkxMqCcdG+cqyz4bVRLEHd6+
QQIRiGLUy6FQxoxjNuy2zHtMFnJXZjNvZAhpIDoQpdhLqfCBwV2aE2vMrSjOrD4E0X5yTGOQFhMl
rDpvjiPAaHIIC2W9OviFnHUPVdreLVYzrHCj8brvS8MblaL1xnJ8tLMlFyym4LMMJiDaS1NZ8bj2
PiWR5I46aO+yRhbx43PXEgkrCHqgoQtJpXO/bFo6d4NJ0bCpTS5CoXgxeWcX4Hn/WGB21tCXU9f1
sICe5fsqzwJpCsE2NBKz3w26TmpV33eJIFxwPAhYLRAg4sUDWic2aaN0sbK2BuDkMiW3G7JD29a3
fS+7SrdiheJo+6+3xJk9JtJbdjFRSmEPfkRiQDys6Gqmf3Een1lhwnwc53igKLBSO1f6dJX3v/Pk
qjcFL1KOSzhA6qyQynXmWPZy3dG1TKa405R2uM2NdAcAmf3vnRtkgCCfAX+eBl25c6e4PPe8hODZ
jzGT36Pxzcx0nEtt2qdBGSW7Voqj27ar/DlNFJKAkSmorOp3NmTZMTUp+s606HlutGXXTr0Iqv0d
dQuiaDS/mKA0WVmSWE4OMzISvchxGkdOfihNupej9zoLnyE0FzixScwaCXgN0M2FpBXOS3smdh5U
mbqxsuyQ6+OrnJo/L08Sd0OgI0zFCwPQsq/8z8n5o0VOV+Qa5kiSvGTxjQMFQywE6ESpOJEdJpim
Ia07ecblKq6r/ZCrW3kZCNgJwTWvHJq0EuxzzomHy8A/w2Jf7HJuFsYIoS9gfwna7IbQAzUJbQWP
F5GVc2/9n9ay6mKOsaAFkcPbl8x6CkUy6nwTugFsGiIxHoHncVhJjS6cGsybmiI1O+1HkNS8aMPd
ZS8QWVlX78QLaGzF2ZDDCvRnJ8hQHEGFLYxSnIMLa4I3JXCTAP2wZAm01fW0X9B9Rm27J+lkWO6c
TaL2Ls4t/swKc0dAn4xd6qq0XkL2lj26eqttwuV21RsCe5PbJfvLU8d37D+jYhxbA3Mp8gEJivJG
d0jN+jHL3+r8VjZbdHE3Aoe7ODgV4JfzdYK0oY5cLLqaUk0lipWB7yQn8ktf3WTqSgclcAtuxAe5
JCpXDjCnbHBYyWiRGsLYIBaBc7J9HdPHy7Onr1uEub8j8hjrDdgEnp1lqRl0e6oaihE5XZT4aWFR
LwJTrzvTTCLzUKYPfSkbIK7Ocp+mNAsim75MWjsSR0p0otRt6OL2AlHJjv6eJzRZRXGsuUsyFC72
juMu0/hu5G0PQvcS0vHQtLCKNDygudUmbaxFEeCdIbo3II355EAawx2UKL5ZQKrlVRVQpzXNbVJS
EM0hKVK5+mRORyUGZYQul5avRKNESr0xQdWgacHlyeFP/5+5YVw5timogtIoPdbx6NXx4EmRwHm5
+x7AMTQ3AYkHDbpzf0LUsXukZZHNNu6U6KjN0MociCG6dfHSmljlP3bWkZ7EF7PPrbSSYcfcF46f
h0Qy3FDHXXmffEg7rRJMHDfSnJhbh31irlpSVCIsOFV8S3oB45VoyphQCQGnTg0V/HaFjlH9ptkv
r5dXXWSAWXVz6BqzmjFXURr6jfbYjJYbqbdT+vTf2WECV5lrWg2NBZS+833XbGx0BLdXsirY4ILR
OEzE6ito5RUapit87K/t2+RBpK3IDYl/1pq5Mf6PJQ1VDjW2tQyrJKSVgZPdxj/HDoq6ggnjRvoT
S8x1Er0LmroUsKTkAWCkve3jXQS4pSxCU/P3/T+7xWGu82qkzSidw5CFuuyUkCG+wuYhl5efOxqU
MsCir4Amgb2Mgnypx+qvy9/8cNBgJZk9dqVNrE9TRFnBHc/6XMcf5DnYO0wrRWVVTiUaP+QNrr9E
m0CdJeoj444HBN9r+wMa/lj+/BxsBlJi0PRoj54G4F/ZWqSw4lVkkJqCc5Hrc0h+ImsNFQK8Vs7j
i0PDsKgqJIXawk8TfxoCdOBVBYC1fi3qceLGshNb6wY7iWVIx4+p1MOW3RB0psWCE0D080w4U5eh
CPURLcx9j6xQm+mW10ciWlGuA5yMgQlpEtWKxpIxhnK67oxPo9qDz09wNeKuPwhH9BXZCoox5iiL
UGLAqxWJIWTc4wWQw1whTQ5dJ/kIcZHLe4d7noHhDl6GxmBIWDGLEtW91EPOGp2fKJb487BcWyOV
N1FbKl4094kLcNqVbs+6N/dTTSZbqQXBiDela8kWgGG0+yAJf+4WKYSm8cisMKXLrzR6mP4CIwqV
gT+/z5wOph3XZdag3ZqC+7TMTGKVP6n2KJhH3igAPVthlRDmwlY6HwVITEvkPFERrMdDLlPqIlt9
7Lrbqc9JoVJSQrvJqtDBggXNiru0t4PR6Mhk3FqQpLv8MdxvQSM9pI1Xij+W/a6vUjOcYnyLAg0m
Dzkh6lZ5fjO0oqcw19BKsoKWfUND2vd80G3lhKqdz8D7LOrnEpaOryVS7yXYd/7lIa2LxF6uTaiE
gzQWeuHfiVWqboprqwfgrMoehxo8t/NNKe/iRXXb9qUClHEpBNuQFxoxgwpyRBDwAhj0fHDG1GdT
0054SWZRUGyh8Ubi1J0j1Q3niIQi+oN1o30b4Yk5xk3jooPspKIgv5ZYO8UpHsCbjiYDhZJGTnZ/
MZt/bLEdGYNagRFgwNDs6glwfRKPDSmdhUw/NPVOixdPFuEPeAATkI/gcbSytDu4oJ/PZtnRJF0S
wDPLKTCU7FCBLSn/YYMC1XYKkqdefDCTG5qMgr3AOxUswF2/NKtXlgDGLvQ6IAmFxEZMk+g38vGd
K42V8hcx7NTK+jY8Odrk1FlwumF0xpBuaw1PnDRYIOh8edl4LnJqhbm2Fbkzy30OK5Y6v6kQLVeX
PWjJ3EQXtbnwNvbK7mviEQBSETbB0cI5Yl3GczlEumDbFsVPAJVlN4mnv6gBgN8KzzbgO3GxYSnd
J2oXQ7i+EczF7vxigbJH3lKRvh3XC/5YYUVQ1TmyJE1HwkbSPnW8yUELI/AzbkoUnScgLkG/iw1e
n3MX6EqAH7UOlSmD+g66/bugepSlaxqRSjs43Sc0XudfQMMb80salW6+uEW1U0XiJby7w0r8C6wp
ILPo0j3/Cm2R+s6iNUDA2S4ZoyCudjS5Hsw50GIRPJfnjoAdfmkGoj+FXTrJghpY3aCjYwiLzdC6
r0UOEcVBpH3Gi8MnZti1ixW7qC157at47DNijsT+Jb+G6U0mAvnwzphTQ8wmngbNgG4rTrPsd/MK
U9lEfiySb4aeCF7A214oMyMqQSRoPaTPV8lO2vUqhFh/09yDQE6A9eL6wMmvM6dygx6DPDTw68Uq
ACsfLeMFQh7EMl6bcHs5IvEGAvI+A/lpXFbx/DofSCEVYFlbEdrl1PwwqQHJtm5rSJ9/YQWVhlVX
yYCwLrMwc4xf7UAAdCy6FNSpRB/vrVnE086tsaDmi24rWV2p2pkTCloIcjvlaK6ZGp+iaKHR3jOc
h8y03aJ0SD5vnWJjxhuwnJBS20uyFVweJm8/reLg+AvxNCgvnU9mJjcpxLMxmVaT9gCJO0GN3iwv
K8qGRFIU/+v0D9KuQKN/YfiBamNmdenB/l87eMp0E3WHDkSPdNyuiROjFlw3vg8MlnBwweVBew4C
svOBLb1jRRRKCUc8ABMwzIBmRk4afwIgMNQ3lyfxu0ee22I8cmmVvq1T2CqezJwsWEZVYIE/Glyv
V/g5OFKZzVvYUl22Bp5n2Yhuz1TR0m1ZFS0ZzMQhtpXZ/6U9ZjsvGjZFO/ToC5GAcHF+a+Vv7DAh
4wl/4pAcBxkVnoOs6lXX0Kga9Bmvc6l+R+/qbdnm11KUi/iTOD02Kvgx0N8CMKiDOt0avk7uSmFp
F3YZYTxKXhI1il2rkAl0vzwapbjGd8R00m3eAlrSvvf1rqst/7KL8Bbw9AOYjS4VYO5eFjwIU+dR
Ma4y6UrzR1GrHufCi2HiVYT6LzDF0LM8H6ZctrrU4lF9zBO/a2qCEmg8pl5EC0QWQIAgiDgYJdGp
b/z7YseZafbOW0WaHbYrlqwEFi/foHlDESVbOFwnKGtD3vaLtNcCief58MDWX8j11GESe8mHmJb9
WgMHj0oHiEG8eP6YZo8agwvebg0r2mcgGwv3aaE+X15LTlf/+Xcwu8PM65E2Lb4je/psXXPfeMbx
Z/gaB/WTs6eBtDdvi3vrIfIEdtfoeP5cO7fLvPcpheS6UcKJoqeo9EvdXfs8aiLvanUvdz4wZ6Uo
z8nJ1cAm8kEgvVhJYVnZRNkpqjEssXOisgMKX3fbiaDH2l974cxw3w+UaP0xFumhcvAJ53aZ+G02
3bAUCua4IlJFbgZzE3v6LX1ENyZue90PahMIasUZGZ/nn4J5Xv3o2zyDShL5MBMMLSzupU4y0HBI
iLa6BFWv5sPpYz+Op43qTEEfV1dpV97mSaAqAwaevxklVCguf8Iaj759gYlbPagR0NvLUo009RBS
iO8ifzSP13ID+JfT/sQd65mC8r8d9NfL5riBY5WERRuiDGgtqxHSLwWFfvMCegC58tDpvk+kMSJz
bf8wHu3UbeXnZoJgHLVIJgtmmxcZ4VvmyoOAc4Blw2ksiqJ2r6KEeQNfLm+00s8FMEXubJ6YYHzJ
wj0mDC0F0T/2bGiMlg34p0wiJb1LRc2C31998NsTW8xdoDAXLZotHcnt3v7oHJ0kivTj8mqtUfyb
czjQskLHCdaLzdXPZTMg2QXnWHAr1DrJR/GpGsCrpnwm0pUt9RCL/Nd3bowKK2RaBkjpsCfwSSfn
p2YuM9SaTNymDGx/8w0cT4raC+Ibd5lOjKz/f2IkbaoazPoWHsyFU/mpY0b+4MhkabOU1FYXk4YW
scAm1/uAFEGMA1MSKiznNpvUxvlRGOlxUp9KOSZ29mRNbxWaEC+vGW9sIGjGEwvCsCubw7mdBMRx
UAbDBpswEg9dmsNxDo3B05cB2uhj9gtsD4rAJjd2r4Vp8KCtd49vd+AwHubCwZk8mgf6PM23ZgxA
QhK5Wum4U7636V1hCfYab0IhpgpufUjEo3WA8ZSsTIdBs7GdY9AxSW6YIgUt3eqVSH+QO6Endhhn
WTJzMnITdoap+SlX920Wb5xnkFcGsxQ6gnCsY3XYHQeSXXRbrulgXEDOV48udZVJXZIdrWcF9Aoi
3vDVyS79POMcWq2qUzkW2ZEub2MUkhoM+LV030t7Fcr18/R52RfXn7tkjlkiKLZJaH4tAScbDVKN
dzao2oQkn7wgdTplzPq0ThfTvFkbAwcHPFW34Zh7ynRnTJ5j+1mEli8qqMXx3f1klZi9XErdNDUl
TEbVpmy2afQEUl0yIMcsNc9du1GMl3TR7y5PJtffT4wyV+4a1JZTAVkhJD7Ax6X8ACKHKMrNglzO
ZUPcGxESN5AIhtoanupMVrlv1QxaqVUG2rhNY4J3rMtJNDoQH+njm1lKNolh+hOkHJtsN8hhoBSL
X90boApb5OoAQW1BrYLnRqCEtPEoBcAKtdzzTTEpeQchriY7zvKVpT/iiSiED/Am9yuliFIaxFXZ
IeuSo0Pt1ciOyEkQZfi9Ml1HrUlURTS7PHdFKQ0JMKjZmODMOx+MrJaORBczO1agcIx30aAcujI6
5Cvuu9xrS/YwNG+XF5QXVFYe5vUPRLXZPoXB0ma51XRoX2oTSfEmFTagcdDiK/3telVAExrCMRNY
msYJx4SiKGhHN0Dbu6l0taJER28s3paDUgNdpaE0gRep7Ldj0JuCLckdIu4NX+oAK+jvfFZpLE11
sT4Ks94ug7iWHksHQmqX55Hnh3js/mOE2YF6nMwR+PHwKgzLQGsy0liTK+Z/FZj5ij4nt5OopU5n
a3gI5a26i6Y75Ca3Yj/kWkGT5UpIDkQLe7erawfKfOj4OaYLgBqlggZcWirvktOL6J14hw5SSQDL
giR5Bdqdr03t9Ch82rj51FLujrmziR3U2nXQDhNEoU3fRjIEAkRihNwdDaZ10HjCHQ1WbT1KDJSo
5PV60OxmyTpQgD96LBf9q+Gt4g2go5TBGKSeD0/DcjXlOjw03W9TzdqCQ8tI8bhJtKCoZugRiK5b
3KU7schkBWTAZuPKwB2ZZvNOo5t+hmSLIbhecVfNwgMDYHOIbrCALaOhWtgN8I/MfAF2pg2McKeM
T7TG4dPcXt5Y3N27VpY0ZKhthMXzKezivClQ9kFKxxq726hQpZuqoL1/2Qp3RDZa5/HshDOyKWHD
rCx0aeFu1SPLuNY/5pFc9y04dC7b4S7PiR3GIeTWypLZBohe9V9lIohBXLcGiGSlIcUxxbbRDUbU
VzS2kddWgbJUF7ebdMhk3VaF4Lqh8Q4qcP1q6BJY4T8m62XYtYuKR8vRbkf7tZMyw5vDyXHROxPv
wxWsmi4R0gbRckxpqrog1oiJrvfmoR4kH7l305PzQt/SSXmMJQUiSKWaB7WT5jtl1oCVD+vFa5u0
fU66yQjAUyETO0GGtFryH0PRjMSC7renx2p9M6T4jmjqFQiW1Ml2ysfErUy03MmVOfvo/sk2Q1XE
hwi/TLQUzVFQPDIFU897CKzaUXiggiIP96JzLwXJM7UrY8mOk5Tdz51+j1SGeZdnWu7ROopfY6kx
BCa55yo6nNGmgccVpIuYI6eJzNpMtAn3kpk0ngJSFNd5Vh6s5+xT/ih+KZaXNi466C57MH+k/1hl
i5JJoWSylsJq7VVOu5+s16j5lLRoNxqPly3xdj5I3h1AKlFEAaHC+ZxmBvDebYU51SkaDhs5e2hC
KprE9b7KPkNQNv6iAgAxBHt/RI6rUXppzgCIUrdT95w5za2M9iRn2lBnW5QjkXNK+uTh8tg4NTec
ayd2mcVL8KvSALXaY1xBLH6Us8dFSehNbYTyoZii8i4qoxSwl3H2RtuQdqGqvJSRonnTXNQ7tAyI
1E64D5eTL2J57Wx0wVEJ8DBoKJH6aP2MlED9GN5l0lee3Qq8iBeqUH+D7iZqwHijM8OX2lbp+hjG
ohSQvWaXFwD/Fn6Pub480XxD6PhBEgClCLZmlcT6nDmIukdI7cioPihdR6z3+POyFe6mQM8i6D4g
fwU5yHNXbecW7J8N4pBFfoJQzt0LReu5m+HEAnNwzH3TDyUas1Dd06BBc9dtwWKy1fxfMZk9ybPB
H3R5SPzwcmKRifG5YWXpMA4gUbY+Gh9JvlzvX6Wy2yrxFq3TSF3O9pUxVESDPoCVk6EUKf/wDuW1
E/Q/s7rOycllN496Y57WWQV5hQc61V22SR5ikYd8pZW/hYATM+uZfWJmlmgRQr4ZsRtRlEAzfAPt
q01Cojek+EnQHgHYSrxn5AF9lAE8uotuBv/xc/FFrX688SLphoI0LjSAbTDjHbQBhCVqiFOVLm4K
1pwGbOI1fZp1v2hNvMz+pcIu2grQVYgeBij9aGv7JnO3Qpow0ZUizQFDhiKGIye/ALC8LjJRmox3
63EM3BPQ2w14PHs6zg3aCNBgAjvt3VTvdXsHetXL7soxsdIKY9bMNR3AZhmtdslzWo3Qx/SN5/wQ
ixh3OTtcwQ3egKItQPE4jc6dBCWvvk6qKV/zHjq6BrZ0gEakq4aCeMUdx4kdZklafbBK0xnyY1H/
Ro816BCE3eickIh2EiDwMRAggVnB3CjJMlsy5/xY51YwD1crbLWVP4Ud1tyhmM7a3Ixqt8mC3OPI
keS8N/PjqGyM9mpMfTTi/MWqn5hg4m5k5/bUpDCBzpW23MMEOPAvm+BV7dceL7TFqCt9FAuyQI63
k/IePTjhxjiEQRrguCadO29/PYryP7xbwZktJsojjT5ocQtbafpojXttBCs4mkQdrSJy7JWmB+rq
pvLH/IeWf4hSGBrXMU5GykT8JOpLia4jlWLifNg5mQ/R9XCUH5cAKVo3P/xUtp03HTo/CXqvv0/d
fEu96rHfQPP4MAf6tvFRSEhW4tZ7MM0JIzXnsnY2PUyALM2m1op1ep4UT/YnsuxUWLNckzRu6D1X
tzJoXp4cEvuXfYDryScTs/7/yQkB0Z0lrXE/O+ZjuGkMf5TVjb0El41wI8yJEWbnTz30q80aRoz6
AdfrQvohT8+KOzsCh/7qpmLOu7NZZO7VU2JXurGORvF6Qq/7vRLYO9PV8H6o3NhNd8o2u66DxbMO
pkdd5fqt3Te7GIx8G80Ddbone3oACje3v4f2lxrkdwq0aePtTEzMvEYyLwnEnJjr2rJfvZYa19Qz
zkc2i1g74UzVtZEVOuLNdl68y7PPKz6jlQ+HLtKMBiiAma0Xh3Jv5RLEFGoA+jWyFEGYAXncPbW5
H1FS58Qyi5vCEpxbvD13apbZc6optbmRYFhWagXdBLBLNqlHxezfzSEWKZZyLhgYI9S01+z9yqh+
7scm3DjSDIwxU81d2m6QZVPKKMi3jhG01ubyjPL8GW9TJPVww4BYBBOb9SQMjXrFpbZN46ZyeUBu
22+ru0SewGP97zNSK17hH2PM6hU5lBvCAW3bWjxfG1Z7FfWvpjV4SUOJrGTBqIvExLgLB6VoUGas
vRE2ExPsCDm/ugToKm3R2jfXFKTLJvBKZaMrJAU2ZHt5Ovn2kJA1IFah4pFxvnZOCioyZwBcKVJ2
b7s0xX1tqkWv4dXb2E2GFAaKKajTIpHExCA5mSK1XRFJtfIk13UwIG2jJvcqfYn13djvIjUmOaC/
VvZJ9W3xv5xd2W7cPLN8IgHal1tJs3g8ju3YznZDOF8crdQuann6UwzwJxqGGJ4YCHJjYFokm02y
u7qq+3x9jLI4uzUvjHGpsmUtSQMNBeICtlsje0XWp6TtPl63w1+Xfw8TFXCedka2R9h0DbiPEiBr
0fplfbV159bKh2NHn0z/tTUeypzu2KCimZAP7Y9JYeslQAsDAALUFPol+hgUa2/2AIwfdVvF2GTb
DvWW32MT/DKxqLYaFEu45N1hcIO4Wdjj4DdpZLltqEFj4PpcyuLy1p7gMmumETSFcb8Ek1Fmfxz9
H9cNqGZOcAp9GgODcAPNszOmUVM/2Y4iCKv8gcfNzfne5mjRYC38rhohT1aCDnbEKac/gHjPKkro
Kv20gPG6PizpOhloMcFW1qEWKqzTguymZloAITcPM24xSVRMx8IKh+b1uh3p9CFBiHQwXkZ/sRiS
Vi/IyiFsee99XwgrImKQu3lWUXZK/cDCe4KTuPGe5Ms5dNrS8auBw9XmF3c8as7TO8YBegnd9qG5
ANnty9/P0rFGSgx4owlUU9QBcgW4Up2paAdkBW50Rv2xw31l4wtEXwrNnVDb0AyYIntagGkSzfs/
kYY7TJ4J2ExrR2Xnf0V31RBW/YNTANVtzmeKxUzQHXt93LK4byIYI6tsctS1MG5Lm9ulmHiFDLlC
5wbp/LUIfZUQkNwKbp8QMAMNn6gDpEFTWHNWjBrI4L75PuBJaE8PdqG4e0qdEdRy/zMjBAuauNMA
WiUUjsCYCIHjYkY/UKnCLaqsCBHDm+2lSmsMxoJMapxp7uOYQWhcyZUnDRvQdoVHguwXdaNLV8E+
IOuKyABpHBLc5kvgRxaF0ndbUJQgxqk7dEHv39RmG2tGpxqldMNhP/vAxUKUTbxfFQstSNICqMbO
wXdLFZ64W4lHJO4BqP2iQ80CzPlybHkKnIdFARUry2XXecNN5gzR1LM9bZ7N/lD/OzEZryP+sScc
ycEMThhPgz3PAiGDBpkmFBPd5vP1zSQLulsrfE43m7tueqOCwikOfnfGCgV3ax/cu8NwYkFzzIt/
L10CHol2dmij8z5MISSiayhYcvw7d/aqg1sgmSNrNpQvF9mrGCk8ztaIazaq5ZeDasBiMJQ6ImPr
1HtbP2p13JlR50+H1a3ipSxjtJ7HoDjaX59MWczY2hU2cwNFDA2YTDQw0g8BOwy03wcg4kPl7rod
maNv7QjbzCkLw6xbHvlRln2ajtd/XRYstr8uxFctmKqB8dkz+zLMtVc90Xd+YShOe6kVnPIBb5tB
n7ywnabGydvZ0bBZg+YwoYPVpbYa7iZ1740VcRMFYELWVxDBO8YnFxIlgwlkeqnv6uWtt16uz5vU
FqTAEXpA1oFO2Uuv09AyZi8oyp0BzXJCywFpu1Vkemx2SX7ABRRs/k3RH64blU0jiKt5wMUZbYj9
HUlFDLgZyvSG/Yb6UVRCsvddh5SNRxbXRQ34ReByZATDpY0PZOJsGx+Yo39IBufDvAQfr49FNoG2
jQ5jMGd5wKAIi8UoZYtZtKgZLSD/fPXsc5XE4I+Li/e8PbaWhAFNDEUAzcT9AX53k6YhFICvD0W6
LGj3ATgORNbw78sZSyZrHpsBBlqdchw4dI/j4N95rqBtsDEibCG31PRRH4E8bPodKXZ1cvKqw8oU
iQTpUHCkghLERNu++DS0mA2YnT7xYtBObz/ktIpSnObX50sWOR20OOCJzWuSjhBzirUmEAFyALpL
d+D6DEgU2I+FubtuRSKSaiKZ9ceMsEX1pbd7z8pQE+kaCOiwdYq61fhqLLXehytBe69GKQAKbp/u
ZjL60Th4TVTbwO7rAzkBoNRElrdUh9yeNLRyuUGYIEMQM2sF8/rMwJqyWOvz9a+WLcDmo/8irTWa
BkkXzM3EzkZ7sNad4SrOZdndBlSM6DPRcXlDe8uluw4szxPW4UmUuLfj+AI61HuzZ2HAuD7F22R1
ioWQDglyXYDKIFmEE/rSXqsnNajCAUCkwZDHbHD0WwsQ4TDockcRIGVnJThAf5sShtZ1dj7nYEo9
9ztv9+/6OPAn0J9C/hpdQegBvRzHWk6jgc533An1JOypF6WQ0ggmxRtBujk2Vnjc3NzROguoodKG
ld6sYr9oTs5SRsH4urrj0ztcDW7gYrpgUGy76E3DaBYubTlkr473iFqbsgYmHQwoCVA4MtDE7f4V
tMZ2KQdcAZ38ZYHitQeRVzd4VF6f+bqK13WIgf62IxwmdtAXmrniLkZHa+c0WWRrbdRqIGuf/Shd
ICELnY45VUygDDOCnLwLdDSYH3AmCyfLkiVOv0y4PC1OE6Xl/QT1maSJZjYd3SqDTNp/ZuJFkG5Q
uaLUz/EuQW8cXqzeXwjV2sxna8JFoMzzqCU/A7Stv8M5Nhb4pt64IVp47S7t8bibyQs4W4kBEtrx
03Ub0kAELjUgrz10+Ing6zRz3cnN8YTzq4MOBUkttIxd0O/zJZpVMpKy6wYq479tCUvVA8mxZBps
FY0P6rspnO17khw8G219jop3Xbo8gOMjkQp6BHTzXU5e6oKJM1lwhfITXQ91Wj3Udano4jdkPo+f
xpsHYEfEPMGIN7vdNHQ5METOYwCEErRnocKwn/1XzdwN9Sf7KbcjvfxMul2+hE4P9B9cc44bEMEX
ZrW/vpay+QXhFDaDiQSVJT6YR21Yl7lE+wzT0RVLH01Wx0uAVA19nICMvG5MdqJAYshCD5PF8cvC
0GsCdnRIf8P9b2odRHzBHRgvFBtAOr3Y2B5oEiAoJL5eFyNoyAwSy/M4aKc8R/M2LXdNp4cFQ/uR
j4uDRQHIdLRZYVjmPOiCMMEmhnlEVefSeQa3GIwWGMOzPlVPFdZsmoub6/MnXayNCSFcFiMEhjSC
PJTuR5BZfkIzfG510HYZo9mzFIulMibsPOqDsEZzkMGzyn0xNWcwTlpdtk/s+QzqXIUxWUjZTp4Q
trRxNvqccMQ5eMKcco1dMOyWE9155ENfoqvVVF4zpc6ICh8KU7+oFLkjbSIlrYMOONweJeseeY6w
Wmg9Rr1GcZfUU1P7XLlVl4elT6sq1EcDvUK50Q9xvdTmd5sOXhtmUOZqwISQjv+BZLB/oEuR5WAH
WLJ9s4IvqCbd9JYEHUWxvyf6czp7GeG99eRhLA2fYHOzLrvTinJWXBXlYwOpEAhDQCgnXnnQ+VAU
Y8NjTIn8kBEmw3EyVJk8qREbwiHAuaIH1Be8kSRroi9I5501Am3JFW20bajbr9ddXrqr0ILJU/R4
3fyC+21XSSsrvDjQl2ZOJLvNvHXZ1bOjUvqR3XcQ7zm9SoD7SCD4Qu6vY+cbeKShlWKcYkJ3q3Ma
DMX2lY4FdDEeBFlR2giEHZXOPZhBPYS/NQuDaHy+PlPS5fB0TJUPcq5AxC2Bd7jIevA2n53gpcg/
eGkXDqni5JeOYGNDCOC6rdV2leHF3E8Uqt91pYVt5vfx9ZHIMJwoMSFFA1A6+n3F1OA6aFA35916
zboHrPeLf7eEXH1uPXagoyk+Okcwekb6eFBht2Uxj4s9OTg4kP4UEX/zsqSLW6KTrczosuuTsY9K
r1pvNLbWt9qkn00HnInXRytbt61N/veNhxujXuX9AEh1W037VW/uKFLXfTcrJlU+NJD5gffRNNBU
JpjJ+r6bJiCKU9uKiZ/HbW7Hpl49BKMe0k5BaSXFpUBoAo1luFyAhoF/zmZUlT4xu0kAw10DNB9+
SK24PXXVztVOo3sYvhyDd3g/MskW/IZjmQNhFr25SpJyQNKgrR/Q2oyUqLPT8lqxVrJJRO8CwJRo
IcF9SbDSZFblUKZhrRzwPIHkoafgYbxlOj03tUq1mv+Y+DgC2BxoV9Bp8GLJ5RTWa4an5AqwOclZ
jJzCMHnh+O/cxXD3jRHh1qK5LkG2xcR1qZ6jnHUhuDlW6O4Q4sfW+Pjvrg4CGl5acPjGFnywXtDg
DsEHftnsePP0nHUhmxV9k/Jp+2NE8Ly8DooJ/PiQFQWTa76SQ8ac2NEzxX5SmRGyI4FV1gMaD8AZ
O4ZzegApUaW4E6ksCIcSo+vSJx1PKTl51DAHl9f+kKk4B2ypl/2eLjFxtSTOnFgtpst3+oiNfdit
CpiCdBycqxrbUzcRfS792JmIUxOPb5ocXL7B9zwvQOuruvdLrbig9AAZHAeHC+thVO0QWBrG4eg/
q+4uAT8JHnCKO77KiLAkTVZCl6v00UbOe6qdO7r8P7r/ZZcR/89IxMbtosm40C9fEePUvpbk1gCU
T+G9UhueBTkqtH2YuCZerklObBzbFJh9mn62xp+VdZjSc2srVl5lRYhgxuJnaTqlCMrGXRV3uYHr
9ANjiqgitwIeEvS5I8UnNkF2DC9YM0c7ALpZjmZ6KoZgb5WHoH69Hr344v4Vj4Ez+J8dwY8TP4NE
SFOUZ7SRQJ0y0pseTxQIJXl5mFnfS/CtKi9cqrEJd+x6RKV7KChy4d8AcRg/QDK9sBOFV0ux4rzJ
CBwr/N4jesNAIWXoYC7A6P2w8oYyywy1/qYcol9cYHrY22/N+tyCCru17N31aZXtKdDH4NzmAA7U
gy9d0V4rvNIDQIfrhitBtN2dl326bkKa8EPODUB09JdCBoB/w+Y24ha60Qc5qn6NTSCfrJcHO1s+
eKzfUWDSl/vRSUKAIvEgqxQbTfKwBSgXByxnDUWRWziNplq3yjFB8Fvrr+DimtrQgeaFDvhI/PP6
ICWuAviSgVwZJ5QAJ+blGNfUSJd5bstzPjlHpP7ssd2XxbFSZeTkdjASEDWhFUNENLer1uSt0ZVn
39ZeZrt/ZZN3Uy3JqcZzVOGZEt/AmP7Y4t+yWbdEr1taVEN59oaTk+0wqpQpYpTkSndhQlggsy2c
pfYwHNbiAKTZwELTyh+6sngsZkCMWxVNueTA5cQSHAuGuiOwI5djopbV9rUNX9TTz6s3hr6qrCmJ
UxcGhBGVftlb84B74wrl8nHXmsshoTf+A8Cce7frD7ZKvVY+IqSWwWeCeoEoJNp0g2OUJr+oJO6b
ZjoP6Hh6fodzA+/hg+eSa1EL59UcrJ42o8Uat62o+tEMt0lwTBrFXpWOA7x1aDNC3w/wQ5crM/c6
aTUdAb6a6ZH5zj5VKcaoLPC/b/x51ZOAtBDOOvtAqqF2MxAVHZJ0x2zGIEQ65OYtCjRyeXbNxxbw
nbL7gWLqO7Ylh1lD7AIlKLjx5TCcHLrZSYnzgnq3zfcxuFG1FMrmaWtAGIU7NYsNhcTyjA4iYoVT
obhay7YI6lroKkCFixMCXA5A73Rmo0yMAeiM83Yk0boEx9L0Qm/JACF8NBb9yTHT47978dassDPn
ZSinCuj7c0ru9P5Ns5H/hlxIoiozyc47vBv/jE84U2ekoHLXxPhyrvlIKhOKowNIpJiTPZTOfbkY
90sWfKsm20UxnVDF61926G3NC9fkxGCjbTYw35H7tXxm0xSu4bg0u8Wpo54orMkOJHAYgGkabdko
rAnbNmN9WjYWrNkQRlj70LRjrTxVjqqPS2oHshKwAKHWvxRD8FI2UjvA6gFjsY4ntDlW5Qlqhdd9
RLaBcX6bgPD8StQIS6eB/rBLVhzjMEGmR4xEWapWmRCWp0y93kv4TQHUFjh/Cu+zh6y7X6nOBfmE
/R6KyLdSeIGW6D6OVsBmAX2hU7S2++BdwYhzT3GCOSyOuJcbgAhBVl2eB//FT/wY4WhqVIQL0oDE
M4LAzYLs2xIuV8aidUQbMGWWplUxbVEM0XKnUay97C6C0w23YA87FKm6y7C0DJVZG1D9O/eGG2Px
if7QGqeOsthU9QHJBoTXEmo4ng7Qzq8q5eYkotpUeXQwynPQ1F2MRnjoENfFooizMk8DQNaAHVBi
/AVL0lbTYRlBz26elXNoka+rmcVlAK7I65tG5mmcJwvUiRxEIoLSGjaAxqS04NHA+xwKSA5YUeYp
3pnSwSA1/Ksawa/Zl6tTGnU3JKaJnYlrCPvU6+CXUIQymQOAOOB/JkSWksUq3XQwsSrUODVdfkSb
s5scDN2LgkKVy5R5AKjNcKmCv+HRJw7Hyop2dRg9922yx8OLp52vr4rUAvKkWHsTuDCRmqM0NbyZ
U9xFOBG61ixh9Q5wnWltLAgJBtqw2bF+PY/7176gp2r8qZcviVcqDm7pgbo1JOz/NPEy064wFIAd
SXJa8th6dF6QZ17Y3l5iMPtcnzqZr23tCWdaPlrB1PFrHJ86juPowDaqePnINg3axNDVYIK4zxPv
1H4xLiO6xMuzSayD1rlh0acQwflGahWfmNQSxMqA9sf+tMUnfkvrzhsNhGhL/1S3DwGyChnoQAKq
YvmRTRs6YdEH+0ssXISspcFAbMMG3QHei31m3cAZCuWxJnPrrRFh4yAKFE0+IKglroOswakfVAoq
0mFYlsHrqnjxiKwQuT0SNjJYmCBTMKAm2TtvSjY0lRHh3LQSQ3NNirmyMxoH40++QYNpiv/dkUFp
+3sowpV3sllS9OChPDdVUscl871o9qGGDSlhFbqEz7uQnzNtHACo6aPnCEmXy/jcLnaVjj7iM/vi
/iyfKjQcHbU87LvPqmKTLEyjpdsxAN/hfNV8ajeHZ6mTQKvWnJ6DbnXjteqmH33S+GGa6trjUlWv
zB1NRUSQ7iFAMSGnwoXbxNIT1H7BA1UWFEcpQelzBlMpBKUqFrvT2/Ulk1mCzo2JRbORqBCf85mW
am1dgdrIcM59U0Eb6xHE0+CBvb9uR+aAgHYhVY/GOyB+hfWap65hQVJRyKeCIOt757/D9ba/L6xS
UzHN7yjGoXu3Y30G7DphCpyFzOW2JoQ9hD6tuWocChPp53m6LV7r6RYY3Wi03lAaiJTEwHxKRBdH
9y8AkxC+Ab29cN6BlXapLL+l2LNLuLp2OL4D24fbIE+VAhmDm4iQaDF7KOglHUZUtCQci3ZXuV+y
ryDR9706UlPsSA9WAH84BAc9BQgTl1uJrrh5NrSGPdI/9DR9rFEiSHTomeeuFs7l96T6OWV7Azrq
171P5uVbw8JUdgzUZLSH4T7tDtq6hEvG9oQ+lipgsMzNQVXLk9ugkf2LHmnIHGgcBHBzbTx49YmM
h/eUPIHC+WNC8HQIe6xzj34q9HFisrJoGU8s+Xl9vlTDEFzdba08mXU4BsiQQFhTZnfev4vY4Zq4
GYZwVrhlSoLOhwnMFPokMFP2v+sBcxMcHYNMuYUFuXQ3y8lTHz2NFC30ybrHM8yIOsv76SxGsrs+
X7LQwHncsZWQj4dq2KUlSMY1RsVgyZ+HCT0ZBsNDzgGiOOhmHbTuyXA3Erc9ru1gfFuZqSrsS9fr
j30RDtSUmZs7HkKFq3/DepHi5X3rxZl2sX0RNMS9OyRayeuY2EJ+E/ngzq7XyFa1Bkj36caIsE81
f8IR7Pn0nCXTIUnmeGKPmW8+KPmlpBO2MSRc8cFFrrsLdRCJqh3vQEPmxVPRfckuDuB9Av6bC/ga
Iq6+LCCv1DoErIGpHnbdXQ9l5UrXwp3i6JMl4HBG8HIoNI3+TolVa+D1mvVrLJoJzaIwffKfIeat
PJFkI9paEg5xZ3D7ymc2TkAzidPqhbQ/7ZLthx5M/Ez1CuNrLR5/ENHg0BG0nwFzeLmnJiC+bQRY
DOsnqMZXtFrcWvGDP0YLCctvLlVcuWSaSehh/2NPGByjGcuMHC5hrePZYy74pLs68is3dId0t6B9
AIji+TAFb0Vf7NPJPA2j8yUw56gtVHTg0onmjfS4AYKC0xHGrhM2Qeglrc6jfppSaz/2JPKq28F5
IpN9cz12SWzhys77lZBS+xt0mTnz4qNzFYxaTeDet4sOqZSE0lCb0JDl9bSG9EZdKgKmIbUKSDy/
BoA21RE2oEO9IbOSLjujuSUin2pnT91wDsLWvAdPzS6wsgcjvys1Bm7Tb/OEjLLx2ajH3QCei2rc
X58CSdixUJ5DRgkczqDKEcKOOwXa6DDocprBsK/2Tp+GrnbIWhWXodwOzybhiMDZJ9x/KsdJ9cqE
TvJM8naPrps+tMHbv0M/1nREm1uriAzcZYUthNw1eDXwQEJGTrzfaVo/ITZAanoZ0am+FqSKx9kx
FVYksfTCijB7YB7KPLDTZGcLnc9Vt0+zfeWWCi+VGgETCUeUoetRLOJMjdendged0aGrDp75QBvw
zWaKGCBdn40R7rSbp15DKzzvfYYiCnpD82divUHX3fr3TAyS/ZzWEl0nBnriL41ARGdtDA8jYaZ1
KvTd27pEflcokou/Xgd/rf3GjBBCssVZzJVARTop0qgwToV7n9naoXGWaBrsJzDdQ97v0aheFh1M
l24U9HNM2j62zQ9QLAu7XTCD7+t1WULPP3bWEXv5rBX9TT3lwMbfOzdAz+7GRtuR/s5X3dxk0QFA
UrTwgZYR2EvhPsXMCRqfBsQ2yzrstNv2pvjK3pp3oMiw639bEVOWtDYTNtiwgiso7nZRUeCNNdjR
9eAiHQvyFABeohVGF9O8MzVQZeZWKisiKPCsUOZ4IMNn23t+hyFPB4oaOWLAL7h3b7zXmD3IC48o
ATqAUz+UfvKjGzIzXgnVDg7YyWO/wTFy3aZsW+KI+m1T2DFrqk1lP2JwODIil77OxilT8d7LdiW6
6dFChbylg1afy3E5wzwhEQ/eNBR/woHegSOo9g7J/vpIfhHLiRsG/Uo4AZCHQ6JUGIqRl42ZUJhp
d/aBnbUjuBaqmNw0D3U0HSpo24ZeaHCOyZDu032x+/ryuYus0wvbOcfkATTmZjjdeIcqwu6Jipsi
/gSZwSg/lDfsTfGtGPG1TxXKhmyBelPmgZAvq3AX6r+n1uG6ARlIzNpOhrABtZn1pUkwGZZbHFCP
27vzEDL9uTTb3Uwt4FhOnfNos9jz6rBSNbjLCI625n91jW9cmUxFUtkjBmg+el+8LBzXsP8G+GXx
4t+zV/JleJ0/gCg7fUTK7/rIZUcmUiK/ut5R+hWz14ndMT0vQU3mtQn60cuqiVMw7Sq2jUwYEz+O
bBiOMjSiiDIILqlaHNgduIy0vZN/g/jMDpRDx2YMi9DusxAMkyEKgtUSg2/xoz0dUYN0C7ZHh2eS
pvGiLHrIotT2g4RNFtAZoqQJOpo9EC526HuYjWg2vcgmyD3NisNcPnxOXYGd9qs5V9jSaUr1dKzg
Xv0SNaSIV5D2FeRL6ofFeGfdVd9nE6TdbA+J1v18Z3zUl31icJGIkqkgWtKRb75F2PdtvmhJ7WLF
XTf21v8mDUyJ9bF2wwZUZ9edS9brgq5HcIWj4guWZpEbpLRQn3UmdNkT/bHKffTsDGFh3GntiSze
niRZSIbYC56bbDc3x4UzG05MkYmVXr23HyHc19wmQzXAQEs5XvDTLUPUilaQUYZZHSbPw89gjo1v
ebig4eG5f1b1/skOjK1xwc9S4F9sysWBloTGXB/RcaO+U4QvHp3+io/Inv+SYw2Ae750ryDrlnZe
MUKQ9uPia5onTrxMv+vWmbFXQDt219dVdkKhDwVYU49nR0RSdGdtqqBysKyoRLUZKpNAfWY18j4q
ZIIsgwqtI6it86QtngXCrS7JG6IBggcWwIJFVfqxNbyIV/NI1kQBQxMHojQeiR+vj0/W4APRc5DN
YLsaSGwKDxdqFblHU7S7zk2wb9cyWss96X5MkPg7F3lwF6wvRrWecsVVWcY1Df0WgM9cfk9DNeRy
IQ09baxygghSYP6XmzMKifXOcbJwqm+rNIm71AaWawmHBMz/6xq6WX/EG0uRiZCu7uYjBG+aSZXl
vQMCAd37DMRdNIGmAC2fN7lK+lrmtnAhwNSAFDWwxpejtWbq+KOZFBht7A/79ZXr1rEo+8/HXlS8
D2TnHEoKaAXhbLsQcru0ZcwuODhXF0+dzHmrm26KUi33FMcc/2BxH3o4Q9F1hCQG+tAujfTFtFKc
KXAbZ2fOj2m7s17r9Dz64agqBsui+NaUEFcAgEOdtoGpKao/GefyqQFqVBW++fdeG4+w++w6XYti
ghFQLH4bp7Ch0NHI19DMI3TFqljdpbPnoyoM6iXwb/7aHJtLkJfXfu4nsEY8/Waxefk5nB+T2QBD
BwtJr3BzWWSGurzHu7Ww1cXXkOdnOccIIWhOVhZVLbkLyvIn6Yjq8JctFSSyoUOHqirIpQSvWNwk
CQodfCOD1R0dg8WU3q5gJgaNd3pbLuekrcLM/WAGn0Ag3E37UnePPYvS9TkxVJgl2TaAnhbquvgi
nMhCgJnrSe/AfgXOM6spbnxvyHdZ0huKzSbb2NhkQNBCJhtdF0IEqerVWprZhg4xI4e01HZVBrh+
2scBJKCG6tS37DH3GsVBL1tQNPuYYHzAvQL/Xe4+UOGg+QNFkHPK/AhsD15TxMqjVjaBWyP87xsn
NYzaNiZg6M9r99isn+x0VWy6X6TR4qbbWhCWiKycn7bG5KXBfe2OMUGjvkPrkw5SicpbQ5rwZzWF
BmxK7/PiTsONFUoheVscGjpMaHGzQ7zyIUiQAcbpfcinXVKue9s69GDCNrrjYO69TNUvL3Py7VcL
S14snYbmab7kECuqd8nsh6T8lpXRUKhCn3ydQSsOZVFA2f+SJAdfclEHOCTBBAC8EtSEkVIsjf31
O4B0oQGWR0c7bgFoaLhc6BX8Cawgv/QIfQDNs0grFEVa6Tg2FoSF1npjnecBU1YbAKpObuSn57pS
wZPkVqDyiUwMf+gJ4xgTu6Rjj13hzV7MUPrhOax5OVyfLVnshgzAbyvCWGhG2hTkA+A6Wu9M4sTB
9IaiH4OcumnGlZ78OwGvFQAPA1ZgvCnRp3O5OPW0zDYNwBWSVR+Qz6NzcTeCZRNIvUSxHaXTB1gV
0teQdEOJ+9JS1pGi6gkolDkV5YIbQzC9qMU9+ff+tec3VoTxYKhr7XFm13RsduW4PPqMV1FPa696
78tCM08x6hDARM3e5vt4E788t+gGj2ChSggFV4A9tE7klF/QqtHYxc5gO2RIr7uGNDJsLHLX2VjM
Ki/R0gwbqa9ZTExzvwRtEvosOdZD+rkjqlKL1BUdIMsAngT24q8VqwvaFpw2uai6AN3LnXOc3f6m
qoombMskiyf406Gcc9VjReoqG8PCIqZgwpyzCue8y1vMxzvTfkOj1Xv8EfqokAiyZNppAM2RlYAt
lwTWAYjQAlmU3n18x5KBOQw1XEQ/V2yBSUjao1cMMQMF0HC08pv5c8BWnCr1IShUatGyQiQkS3mT
A9KqvL/50kHsirB+0BAH/SYLU2M9gq8ywEuLoSJehin0T+70Ew0hRFcePHfnqdj5JZsPSFFAuDFS
vKDF5FuaWJrhlBDqzjWk362k+dKmLTjtJy8iSa24pEiNIdmKDiwkrXWf78/NbvDGbi4LDZQvk75U
8dyVLKoHasU+iNN2uJCqiJuk9iChgq40vp7ihS8rfGdypgEUCLOFBldmnOjSR/pa7cws/e+620g2
AJDWLkj1LFyqfTGjTFvfbHRsPpTL0T2QlDPSSmiOj+2G5IqXlsqUEFT6pc5TDdQ5Z4MgA5CNoTHn
YWeo+lVkiVl4JmIJp9QF86ywp6ckaxaUF9Bb637MQjCIx8VzcaOH5L4+NxHbOyctqm80xZNBEjIv
rApBGteCXKM6v0lB+8cL37xDEV9fKr6nhAMHij0omnCaO64+c+mGWrkwOnro0+wmBvoZ3d+jK//r
dRuSowZHGrqD7QDvLGiNX9pIp6TyGgedk3abziFYQG71pNit9c7qjV2d0a+gjhq0n9eNyhwDyBAI
ZUO8Gr3/QjBZpjKva8vHPRR9WUX3rUQeX1Otj+SIQXELHWjI0qBhQgTjUrfz8gEPqPOQ9FERmHs9
+eicUqhZai9K9luZMwDxi2AB5iOIAgrTSJfR1fQVxurqE4UoUPbNykk45TQCoO8dk4cuICDmOQ/r
XyxvTdPpoBfBuPLaChOi6QeAsGjUdMuicEDpqDamhMeatpZ44zTYwBlAAfrwbZo+Lv59hzxJ26gO
Zpmzo/EEwRZZLRQvhGzeyJqxpBOGFSQfmQukJ0Rsrk+cLE+Jo4uzffpI/6Ah/tLX82JKvcnCGYIu
4jAJWtx5F+BplqgotTDr10NGfzhIfgf6O3piOdcinvI2tL9xrbu0bGluMSU5mocbK+y/sjbCk/76
4GRHiAVSIB8BA6H9r6SkN6U5MmrgxVrK53Kcw7quT1ke7DJVGVy2ebeWhGjL0mwZcxe0M8nQNZGR
uU2YEyix+E6pK/xPZUoIgNbq53Ndg4ekTX829Cfrvvn26T3zhkCOrYvkvCts3M6lQVl7GI1u51EN
wRIAZKs62Wej4riQjwWgMf4iRsev6N9tU65dg7FM847VxxKXF0ViWu4CfywIQ/GtJulteNrZX6Lv
wAyR2/d0twCR9MeEeenHZB3bMeH0ScT8mnKZ1ddVdeip5kmIOaBSqVJwGYI7oLmx906wC47XV1wW
1EBQx0nKuSCeGGjcZkmDJQPbB1QlOsgWkfauIDeT//jjuh1ZQNvaEZajs4oxLyrYYRASAL+qltPD
v1sAKTYSLAGyowhrl6vhEyeovRnMWZ0RAw+zWJ+u//6vvmXxArI1IFzggmbSoKrLaRXKsLf6nbmr
6wgFuuTorU9T9nOtbnKU3+m6m1gTNZ8HcDSvUVt+W2gQ5qc8uYHWeYo+VcXAZT4C4mm0jeK+B5iX
MPBl0Yau9/Fdng9GWu1tTtRir7LlQzULBTSQjOCsFcLc1Fqzx7wAZ1+1oOpqAFes2K+ygjNuXn9M
CMMgiUmDWkvQN0zzY2LeLfkUuXMMpP49yYE+t4geGgA9zu3z0Plh+1TUsbN4h9ooYiv96GS3XaPC
tchuTRzTArcCCgCPrUufWqyGFWzENyVefWe6T+nyw8jbW7OyPnSWfQPBFhVMnY/yLycDvIW/e3iv
mTDRpb6aDISO4IuoHwyj3Tfej5FnpOmtS1+uO7QMf2ZzMDx2C0p4QOFfjq4ha103Jtiz/Dv3VJ31
o39nxcPeuWVHM3Yei4ju3Kfsbrhfv4OmMLbDJoJIOGA9Q2THdO8d9NBV9ajL6u/bjxLr77NGDTcp
8FHExCay8yOu3REL7GOm+4di6eMBJJT2eDcvduRn2WPVzw/+4H8G0nd/fX6UnyLELFRGBtLbOEK0
e3rUoGZKT2RvfCZH8E6e88N4kz1dt8gXV1x8rDoaMtHVDrZkwaBNisac+Zk1ops1nUJz/swa0IZ/
vG5G5tVbM8K5ReHpppZiimcGTcYoq3c4hIsj4tOgsCSrStsoboBaGnk73JN47NrkDozOZlbuoYY5
tvZT4HQ/gmS4tUtnCNfs2bfjothVgDWQzouNzlWcbbLAiKc9HiJ40Rk4FS6N96NGzRYcv+fCOpDV
i9oh3c+1CpUu27GAZgPKACAkUpTCbCbWYjmQ/gNYtGChm7ca0JgVmmnRItEw+7+01xSlKqlB1GtB
3A1PQefZ5bAAORiG2cWcpjf+jQOR3Kh7rFRpBOncbYwIc2eYUwKiZhuoQdRqGGgI2+Cb6St2mOxU
Qavh75EI3rGmDABs18nO+1Cx9L+oGcSttP1pIY6OTe8VDf/pZVfGNCxurUPeAKFmx8NZf+sfq4f1
1vhi7fMbO8Jr8QFsCAdjfhmyk6+Cnlh8Qa59i3CyBXqHx06AbwnSOLlNf6SR88WBAviMSni5Iyfr
bOxxsFX76ZwOt/MBmKLiwb6lX+ddfU/+o/fDh2JfhPNLALBBfD0WSG8124niwWKzQ1m66uT/SPuu
3khypNtflEB685qmfMl1S93SS6KdkumY3v76e6iLnamiuEVsf5jFDLACKpJkMEhGnDiHJPAmhLcI
rLCIB1ECVrtoSYMSSe9D/er1vguHDpZ9up+Vu+k3lLv7QN05kkeBzLG588jRFz1dmWOXSFEVL2mY
7YlEl0cUYf8dLc7Z69Eqat0TqFDBrcPhbG/as2Q6b3s0anDXv59aRaVaCpZajaIkuL1Ut6cH/QLX
v03NeKostlK4Vf6qwjVQw1ry/ru96y0eu+QpeYwLHj7fto9qeZjsneZKSoiyGWJ/v/A3xV6HqWBw
ZGU8YI/6nSZTjZDN06eoEhNUcNg8Ff5ogBcU6gm/c7D3IL9xe0VEhW8Qrv8ngCFWXQ9Gw7GXjC5M
hXF1pwfvANq+ZmF+p0dfk+P0nDb+H3A06pv8QT8ueE1v8+/jc7HTJJ4hm1MuwGRqbJo5ICGn1T1X
kHNeiOxyzvz2v4cwXB6uB7pqatI2A44DE3hrps2uvfRbVDDvlcl37un29rzK3JALBBPU1Iy2wMFN
T5v52yCpZwirNxerxicfDJt0bcIG0/9e7pRg/pJvC2SiFl8P6i943KW7tr6bqvMiuyoIc/OXlrnw
oJO2WrQGA6v8OvTwr1M2+slOf+32zX7aendoZZsgGCfxUzZfN1bvA0p+sefMkaA1NIabruBGdv0q
3XSWP4Z0eTfcL2SQOIvMGnc/aZxZUUD4nJ7aEF2b38ddvk8CLSDR/8lJeLTDTBRzTnUWSJSwIfUm
N4qosSXnhXAsUA9BDxAKfWijuPb7whm8Gok3jAVHNzkATWZEZA7Kb8tRRpsmdssLW5xztIQSO8kw
b6oCJMqs+96q+/PsbEcPcJl2gUjKd63ySVE+poMDIHSxtSEm7Nrl6Pe5DAAujCkXX8OdNu6sk35x
cRQ46ZgF6+w8mbUhRVuzX/nkmRdWOF9xzGWKVeaZ8bkI142zUzfGyT3hupFuxo2soV14MlxY484e
dzFmG9linP6pX6LnY+9MYe38zaX2wgh3/FRTrnmzyvY41aKleV5KReL5sqXhTp3BtPqm9GDBo2/l
dKxUGeJC/Gy7GAN3oKALiVjTAAuK8ZINZhRn+yUbIGIdAUuSTgeNjGEFyQcXGcPbu1q24biDpirs
TO2YQ5Tv6aHc1pF2VJ5NZH72t+38l932gXFk8Fo+Jrbp3M5eMgCNqufg/6WDZUM/fciHNKjnkmqh
q1aLhQddvkw+xJ+nx0xzISjcrM4KqZnKqHeDrtF0G9PSRjdsn+I49Kgho1JjA/68Q/79Tm6HkBFV
XiRMEIHijTnjPt7WfpToD/MkmRHh1RivSaZYgnahT5lgbdVtg/UTtXkcoMPGj5dNPDXhqPyRTL1w
019Y4gKdOqaGmywJ0NpdEWQ22ma8c6Z8nZ96dDI+mxCosBHRILZlaF9umxaOESLblomnOshSOb+2
Oq9QqMEE1vXSTzND80fXi+zYOGCdZfd14cpdGONc2VjVahxmdK2QdH1bpsTYO3Rm5TWiBs2IVqkF
+mYbd2llCWHhHoJeLrRtUcZGB/71oQX109YiJWDCffzTQ3Y0ne4X/ZRMmza5z4AmAijl9rQKR3ph
kH3Qxf2isDQlJiMMLt20Bdsx8Ep3M9hwiIYqkmWFZP2bd4qLNguAfdBnxa/j2kD5A9AebN73zKCH
RetebA39QLeHJTwuoKtqmOA4ZqR818OqUgjruXOXnTYONPXmLTSvMtNPZDyGwkoswBpswdBpD5Hv
azsT8IKLU2E0FIwGKzoX9V9Vul2UwtfaBzSm+lUDKK0Mk/rRJ8dHFkjPwD/Q+IoSHDe8dCDVCMEU
1sE3n5adfSDb6Zy8TU/O5A+P5aO9xyn8U1f89Vjv6OOyqZD+Hb40g98+I/W+lb2mhCH58oO4eein
zM0T9kFL4Gy8KI+coNq2x2yTP5ub/N54zR5X6VHH4uetWeAOU1IsxhTHMKpi/NnDzzhsI2W7Btrp
V/kge9iIPOpyhFz8ccB047TKx5TTzR80l/lUcjf4EAi8NR5u86+daaXpBBMoNt15UGm+87rghEzr
UX9on5pdHQw7BKGNdohfk317GPbqt9vbRuzPF47Fh4MSyrH2gE8o9lZobvND77d+jFev7AkgCucX
08k/5OJWj8vcgyHQ+LT9Y10fwIMNwbCX2wNifndjSj9uSxfhDcDCFWpnCG9IlKu+EcjgpobELfi7
yJisrWtTjMO4b3ZDNKMIEwf1q3nwnbvqztwn0XqYt8YXK5g2S5huC+qbEf2Zbda7JZzvyGn6hv8e
dD//SXY0sCQ3A1GPF0CG/0QKvs0lWzOCHCa+b6EvLYB/ZzOoiZ8WkFwK0jsaqs7P2DvaeKbcnnjh
PfTSMBei5i6xS/BoIUQFU6D6WeAcTd8Ny73uu5KNIzrDLk1xwWelY1OWNfOlyNq3D0gLRCzjKRmQ
zJW4aJOYvQGtJVg5z78f8v3sd/4YjfCpP5DZ2Hv3pSTXIRsVF3BGrV+alMBeH9qRtxlCNi6ZKoRs
G3Ihx1RrN/VGGFk1X7lbDzls3J63D0DrrS3IhRQLvD8YBrqR0b6JrHQNuvSgOuiRHVov9b26H8Zg
PNO7+aVC+B5+/4AEzO0vEI4RTZ2sLAvYksG5h7emauasOKO99hE9sd781hnPziBJNwgDAehT0F4I
JmAwqVzfBBY0OiVx2QN4bvkNHQLIs2VeuCaBVFFafNiiQQDSr7hxAFJ5baoCkyQtDXQJGF8csN+7
mwmdL276MmvaZnT1ACVYf0DvhTOY4BlC89zZKn+UYCC5Pa/CIiu6AtFCigY6SLWyx8JFcM3U0p6z
GEPW+mCqfyf2pqmjEaoS31P1rQWVkr3OvpeVUWmdVuMgw0WKaBQgZAkMN+54GuOWuraP4F641szQ
6bUZDPkvc5l9E1yRdNpN72W2mSBFOu21+TB7vyVDF642uMdY4yCwpjzjs+oSy6wJUOS6O/qIq3P1
moIyAb1IirmrBnXTl1sUoVlzP66NQW8+qn3jr0vtM3UUmZYW20KfthgQB9AFA0M0KDauJ4JCQc2q
C9aLllPXL1rly1B5X9IeenoeWiqjrMiIPwH9DYqt/FUyFaL8Mhqm/zHOPQnzvm5bpUbHBYTIQtJq
X03jdUxO6HHZr5l51w1gTCuTqHonf6EiYALriwou8OYWSDavh40sR1L1A/pyIP3Su+fUPU31/Sxj
axRNLmtgcRkXLnYc5+W0Slu7tz2cLu14TFJ60OsBI2u+NkTHa6n/sbbadxDE/bo9ryIPuzTLJQ/i
bkV/0Qqz+rZHY0JSl5ESUz92mnO/DJKtLDrbANqHJ3ugqwWa/nomF9tQ6n7FTOb1O8QEK/TbSpWj
ROcZeI9Atcr2rM4/bTuzIERBwguekQSV8Ypbn1nRMM+iZQA7UKVJwr4wYw9CdtTakf9FpwAXJlW9
qf5/a05toTLa/UgakP83nU/bR283FMqmJqgyoWta9VBBSHeNjsRtv0Zu7f6oiSopngmnGJ004H2B
6gGQItdTPChqYSoE62mYra9oz7mBjlxH1n8nvHaBzcdCIgjEiHhfX5uZlqzWc1fBngCvi7Ef+txX
cwd9kWM4ZhFIV8w6SGmA2s9tdxUOD3wrjE0XOPWPWvXFWRCvq1WSPoMK3ugyvQVrtsMplripcHRg
nLAgKQQ/AuL+enS61uuFUQ9Ap6dpdXSpagS50ZHIi9Vs3696v0H+0zguNf6vyn01psY+Dsi2S3JR
IpIPoK+AtGXQPeDkubtg346ZpyDjeBqXhyQP23TyoZroG9bOcaJqjSzFOEMoqlm7MKHkVTd3sXlW
kISomJZ1n+z+98m//BzO06GNbbVouAHU1Ml2A0hf1vmZKjLfEgVC8GCihR2UEeiZ5wI9pITpNDU4
ZcrOiRzvbZnbY+WgOdgGiWOX3Dl64zfVX7AoM/bNf6xy4bco7GLJIdt5qp33Uh8DFz1M64szG35Z
rtAxllGfi26L6IBEYRiU3ThWuLN06WYX0hQObov5MyiIN1l2cBsSDO7jX6wZxCLQGf/RKMutWZJ2
ceIuiAeK+U4UaK3g3tvrsnqDaFt6wG+hPR7aUrj+Xm+YBLXlfuzRjFB1xdka/qBItUnWP7eHIjqq
Lo2wj7jY+0tTNs3AekZMpwuW5l2FMpH5sJYhnVpJBGDfy990Lk1xG09RymbuZowHET90QeBZSQwI
nfxiwrhloV2eDmoGvWx7Mr5pBHrONl71rbl3ijogqrl34zlKM2ngFrrdhV3uBI7nypsTdI2eki7+
3QNcYaXz79VWjquKg+L2eglPRkZJji5tqOOg3ed6wVqwtDmJC2NjH5nkUZ0D1X6g5cYd72nyw9Uy
313PjkP82j4n6vcEVcoKD4m5kKW7he558SFcSLFqT59M1itTp1mg6c+6nfv1ur09XKHPQJbHAd5f
t5B0vh6tl6O5MhnhnlqShCDaQRnWlniNcPUuTHCrt6zjYisjvCbpyF1rW6HTdhvimL9LcD/eHo1w
yi5McUdg3FTmNLLRpN27WqORmvypZVQ5YhsgUIZ4FvgOeWZTqwbrhMraOFuVBq7yp3UrH5eGvxnI
v0a4tS+8vqwH7LeTuz4quHCq43lcZBw5wtCEZqX/jIQ7PaZyWczUgxEg1AOootbKVw3Q/3UE/D95
/ZsBoaSHVyEKAjwPia6OCzqJ4AStht7X9rl2TL/9m64SpsmBCzSUInDFu3bmMS2nkbAbkNPFkw9a
rHHnzlW86evckzi10AsuTLG/X4T1qSo0La4wdzF9oUMZTs3jAuqP25Mm3JxoTEDHnI22Tb7da2lT
OsTGhHav1nmeVvePImXRFOZLPMgIgwqQSXR9gDwvBlI6xDbLbsHd1ElAAUjGO80sj7QswqQfNmnZ
P/TYpiDDOys1qsRjZNMkRacLCXMjOU12LEkVCSf24nu4NQShwxgTGw01HUOGTI+QpKnzl9vzKohI
jNUbCQETvPmgLL1evJaOGOcAP6HDsJtVN9tCxLAKSeEs/qTKVApFaeYrc1wArHWvGpMZy1jW04a2
CBfTT21Vn111+kZBKUOKfe7slc7wjbKMINwYpjIkHTPBXQ0A2gQTD9iVbDRFGdcjVubYtOky4qqT
tb7alb6lDEGrrhHR84cM/FgySIrAda8McsuY20RdoFqD/lUotaO3xVkiM6au5PQSRLArK9wu7Iyy
MKmJYS3Vu5uF9UazthMK77UMNi5Kp11ZYi51sU1wzxiyHhgY8Fk/EfuxTqdwMM7rLrceoAsWmtAP
bc89aASGURIE/otpkJixpzFkpbm1gxqPq+Yd2kpT+0uO0zmpQRqEh+s219LIBakyZO/P7vI02/od
boAS84L9iIHboMxCw7P3iZuLzhnYEXK0n61jGeb9IUfXqVI83d6QgoslQLngtwBTAeRZDO7cdusC
nBAuQCvpO7jY28fYPBYWAbHeScdtr7T/3Db30RX+aTv8a8/k7ngQRk5adQRLIyk3E92TU74jj0MR
DtO92uZ+QXwHiXD96wLeMw0USqAP6X5r1n1cBNQKE9CvzZF2r2w1GV2X9Mu4gx+NzVqfW5gJgHwB
kzNe4y2OsnRHTt6X+isYloat+6iRSPF8tQmK2rdIpIKtNS6DHfWTV29/e6qE+xiszmAFQb8JrF/7
/Yzuem90FrwwzXfUBypXshTCHQz+GxTqdUCOTW4HK9kA5yMs8TVrRzK9pJDFBiTRegdTgqRmJOrE
QyMLLvXoQQJdFd9gAo5lpEhSvJY1Df2E36Yy1MwXvV/9pYXEVfkVRPZhYTont0qC0d7Q+Z5Ym6ZF
cQnXf9t+myVZL/EHWaYD0jukvoDEuJ7cFB9KZg8fBK0Fb9zaNSDWIETcJPrbQJ+K4tg4HpA8IaTl
UvNZD+vhbTV3BALyXilDlwsX2nKhVAxlBDDkcWeio5J8XVLwHs1oy7esVy+VHLrCPX5hgDsF19bQ
qDfDk+LuZXCX7dTMe8M9WM2v1nRfZ+OlANPMbecVxq4Lk1xY0TL4QT3CJC2ezfSQAJScFkZ424gI
FoCtoYG5A4UWgAs5F0bMrLSsBM8FrbMqKpAqjnLPcza6SnDWej2K3ild/USdAVkylXg7aukoOQiF
kwvFNuh2APMHcv9rTyrtqZmQQUYArX8Y3+BFEd6tVEUbgrEGrgzZI7xNYB+huAS+0E/yMqNqxEkZ
Y8SLad0jWoUzmFC7aWeN9JA/zGo/SBZS6JwXBrmNEqsVaY0Z+aCxPwNU4DfS5grhBLISBtiHkLPk
U8N5WmtW7qb5hxBmVvwoh0DrAvrTzqOY1oECYbrbbiM2aIEEA8k09MNyRxAIQ/FQYhSJjkUQx81T
Nq+RmRVRUipBBnyJGhFTBt0T5YgtZGWRhQaVHhiWuF3e9BkZsoSg7ZXJdDellgbOXNvhoBfxthyg
gtKvxgpda2fbWl62052lfVq8JJX4q2hngsACEppou8bxwhb84jplUIYrHfAdpQ+plyTQv92e3Y/3
JH/CXxrgNiWIpCZtrrCe9tYIyx9JNG217+XO2ZBfvepvv1YgT4WyjrVFh3VgGH4T5XfZHrxk3X0h
AfUJA8Tlt3B3R0ctOtQY8S240thbrVIjzXgfrWlTto/t8KbFJ1JIgq3w0nhpk1toUFArFDri+em8
FH79/by24bKC/DOc8J5DWCDsf7fnXLRJQdDEnt7IJUFY/HpNp9jrzRnSkScoffukedft19sGRDV1
kED/a4HtqQuvqVoFmgBsIocAHa/7Iexz4NmMdJMe0p0XGTuoQaVLKhmXxCxI86/N9os6tG4Hgpx6
9DOT/tCnaD6qw/hKq3E/9/c6KpDzS0KfExDorCp4IGQscOLlZGACAywQyNJxn2A2HY4YpDFOdl//
yUda+86ibUCwFCj9fF84xTapQ4uAGjPZdYl+0Km+k0w+O0I+7Sjc01hTPTIsfMVwyYoZ1CPI/Ssa
eaFZySDkUbwqQWnrO71VAxUs2RaFKCWEBWZwBt+2L4qXaLb+xzznXQWQ22Xv4ggAxT2kAWqwJTa+
/lsDDzcKXWobGk4mOdmFQerCJOduWpZZzVyzQ3X4QVMnZJXfRNpsJxwYAjKg+i6oSvjrQ0r7Sl20
GNjttfB7FbSPJGqn70byplan0mo2qIlKcizCiGSAj5FRo0C1je8xynMvt0inIiI5Ha4I3/vZQ635
e1rGUJldAzxl42l9LMcpuL2IohDBSLpY7zwYz3i7Dhn1ZnFA+5LkNlM0S4H8v22BxVLeS9HOhHwL
6HdQo+I2yjhpS5crCEK1dzYg0VGmL8Pc+FLgA4uft+zwFy6i90RJkJyn5hwWfZwGRmHg4qwPOFZw
wuI9AXn422MTXbsux6ZzcWgFJ5hbI4e65hu3eZl/u9XbEOrt5Bdj9xcrheuB4YCzwUXaiJtHSLMa
6pShajpU70rc+LaMF0W0ufDuwT+gSQL5HTcYb55bxVmRRl+/ZN1ZmZMw7TvJhIngdWiJABQJEBxN
xUiuZyxTKQi/CyQv+rTXd2nsLuGSVn1IvVEJIFyo7dC/AA5emnqBMRZD6Ew9lDqtxvJ1t63fijF/
zD03rJI4DkArxm5LSxvNVesGcQceKa9IDMnMiyYGlyLcCfHVgJxwE5MPBslSVcHVqJ8DqF65rm+P
shYAoREdhyk4YBAIeJI0xbPMMc2b4rSmoJLHU/fN7B9ue6tor+PAwh4E8yv42Lgdkg4xAIEkLU4F
Mv7a+E4rGQGraD/gFY9IAuYeuCh/x+m62iQqBoFcUaDg7VF2SdDZZ4RrhvD7G+VOlof/xx7nTSbF
+9VFSghdNo9taW7GagqkuWnRoHDzh3wayjIgbec2HrFGi+pOV5wy3faXHCFFA2RCBWpXbTdDle3M
rtr97yt1aZJbKWtUuioDQfSpTn4gTx2q0Fi9bUF4f7k0wTm1p4IapY2nAnwpo7O12wk9aSqZjl7T
JFuKlx1EXft1W6sgZlPSGskXA+5SkkJ7bHpPlXGWinzz8nOM67hQrIUyOBZGTBRQSwERCmKw2yMW
neoOkmaQtURmC7DDawuWO5mNU/VgfaoecfzEISQl7VN1UqwgljBwi/YyroQu4Dbg/gO89toUZAPj
ohzr4mSNR11/1AZI9yjPt4cjOlbBQgxAKwAGBrqGrm3kxGrbWGPrV3nBSCc/A3xK80LpHhPOGw4d
gGgcFCv46De0Rr2M1CxO2CJA6qxbU33LrDdCrUNMAIJenIjkstyX0D1xTIAMF/cGkJlzw0O7maJA
GbH4oBZXJ+uxolOQFuahMr5O4xoZy7fSyQMnQ52UTGHsAc56e4JF9wkPDUseMu3Q5OI5q3AMjbG2
xmzc0DFg5SKQrNEs6Gf3sDg0Ujoa3rYoCDQ2ePE0+KfLtKq5aLaaU1Xpc4mKrMLY3I5OHY7m/bLm
gQ21ANlxLxgfqLJx2qAtC5o6PMttTAew2hZYV6Kf9PwbnX+1P+rqbpWV9kR2HAaI0pBRtYEg4hyV
5g7KwHZxmujRjE+5bd0vXfdsQcYNBAY/bk+hKJ2CiwUgfYAPCTQ8ci91nZFZ65xS99dRq8O6W+oo
bzMP5W3va+GV42EqnD6oAI4PVGJO2xwY5O3tDxFsTxAjA10PZCO75nCjbmqtVbWBKZq3TTDWv9Yh
dHEbHWRED4LdaUO6B7Ua0FuiIMX+fvEA77UKXIdzXZ5aE0nOqfc7FwQPhhdoq2+af2guu84Ll/Nf
g/y7d6o62hCNGWxC8Hmhwr5+U/uDJmOqF6XigdK2EOKAXESJlDsDsdfjsY0xg122A8uV/l4/xOBU
IoGr+8VTglTDt3U7v4Op3wp2RRbKagHCFbywzx2QdZaWc2rBfmbj7aB+Ueo01DzWLrxKIo1o37uo
4yHTjxGjrHa9hkaiTQ4dreJUxZGiogkx06lv2WQzVd6OZk2JnLUu2yjsQOWeSx/qHcj1AW6HJpBr
ozpVSOLGUKl3tCm7mzv1VYvBBxd7MfH8qaig617n5SZGz8LdkKz1Vndn+jznlEANd1qj2tDw+L69
aQTnJhqJGcs98OuoL3JLbk4x1d04L080GcvNWhZDkEJl6cUZdRmcR+TGuKR+BD9cIXmUVZvXbQbm
3uLkrH/sdjmM0NYO8ZjbjooMmCLCr+EMMV0U7ABg80xuWDW0a7UxpeVJa9vpbiROHMVoUAH2kCSR
pWvprqKVG6VABASLNgHzgVMimicmdzG1XaRNdAQUQp2O80rnjdpJtaiFswGUMrjlPMZGzv5+GUUM
WqrL0paovlbVNq9qY2tR4m3yyi6i1TLTBzOO6f72aos2GICeDE8HcPSnlEcHze8VTWMlYMDDXeIY
D8vyvbXVyldjmdY2c2be2XGWQxsIDRGMi/p6fFqRpslE4ex1e7Dsx6KSbWHBWBzIakMpFqBVHN3s
7xcTSI3E7dcES1xbT2P6pICDXNOCxtzdnjLBOjmQdbFNCDmhKM8jIfsU7Dq5tmCdCM5T965wV9+a
FX/R+30z/7ptTDBp0BHCrQ5FYHC98gxjGi29xCYadiO9z/pzSWXdfCID0FzGwxrRHZGWm7S5o3mh
ZRhNV9VulBua4vdd72xvD0O0NAakkEydvXk/MXRDA4RaYwwrb0DSeaWfZH5hhrdtiNbl0gY3EptC
RrOZ2UiAFkKKK49KGgDorxaSPKEgQjqXhriNusCNF0jglKcBJQNjRvP4/IwEpiQOy4bDHUhqNy5l
XMEKtLDn+gC5WdPdrxX4OyWFGJkh7vYS63ajTCYMTct2VQPjvX6bltCW7U6howHKguZDyAR8ooEH
AwaIOihoMj0TlfoWj8QIVTRdMmsiR7MQAcBwiyCKssB1DOjKeahQrq9ANhL/8OKHmDibKXd3SSGj
rhV4AWA5yKbimWA4n1pEIZWXGs1qYn3qxjm2Ztf5DjHLXWomRnTbswWDAgIBJhjqH3kp7l3etO5M
qOKVJ1cpQnAMgQ7egO4SKOFv2xE9+FDsRZsGKhlM1ZTbQlZJQdJe6+WJ5R2fFPNlsH+264laqj8p
RzdYobXZPyi9ZOeKEu9oTIXGJqSyIMTEw2nIHLPbhVGe1KrfLSSPzPHJo9Nx0sAWMyfnyoKYt310
bEViWTSzwHcDvI7wp4KP+tpdksGLUcKCUzLxrN6EpET1OkMKRH++PbNCO2h3tECBr0EmltvMNRRh
50bDCiZN5k8QKOgOQ3v+GxpXPHMgbYMmFP3z0ZR0gGbXQ0pPhf7eTGe0LWtEEi1Ebo/EDXYXVBMt
NAJcz9iw4r6qOiU9zcobdd4IcGHSbmVBqEBbGJO1hWwEyuCcG5JydklmVx/DsFBG7GRc2MLluDDA
RfCqVucW3L301HpnILzXNfeb9iythojMsAoW9hRAKB5/la4TraaZUdNTo52B2TXAegwCWFkgEllB
DsFkfP6ogvL3Kuh4jK2tZfSkjUe05vtm/nNMvqfV9//dhS2keZGDR1YZWLHrhVcWXW2bYaAnoIe3
ZdQlmDO9DzxZh66oUQ59s/8Y+ggWF9e4xcnzVqlGeNjg+YbbRzC4KfL0EZfGbjyyd086NX5hfc2K
MN2siX1yO++wQkdn/KN6X//nYQPO83E9Bo4JF7HrYVurVi89QeWM0jdzfI3tJ8V+SK3tbSuCXXVl
hYsPST1MlUZRyC686eBFVg6N91qmKCIKs2g/R2cDTkZ4Jc9vj84yPXVMVK+AuKgWx5+2mMtGVZlc
p2Vt19T2dYOe/mJoKNqwyAdUFN9/mZW11mRQqjyl6pbUjZ8pD1ovObgEWwBSc5CjxjULqmW83BHK
tY5DhwUtXuYSjlMSLFW1ydFwFedEcmIwN+deMVemuPjntYCnNy5MLerZzsZjWoDuRt0j5xUo9A/p
6C6RMUoLLmhXJtnoLzZEbFC1m3tg/935Gbo91RGUxn5nraEGboDbiyUbHeftpF1VXXFgqrai+GVp
qofMPtLhrbUfmvw19mrJbIpShdA8Qp8FnlSeB7Tg9diwKeJ20QCIX7vHTNX9VgEjQt1Eq2mECyG+
yaTFA93BgwHqbf97ieDKOHevwhu11PQaa6nT90nXfM14tIfft2dUdKe6MmJej9DpiUVcl40Q+bMs
tH8oWuAkSGb5LoHakr8okJHeNpaM8Iv9Lu+olzPLOSoeyckyUQxOG6sQAlNhYjeS+WNR6ZYJzjGX
fo0TNQZeoiPBtAUA0Q66sNvLCvyykXBO6Wg2cGKJBiWWw2aWXGfEv437El7ABlKc3KmGDsquij3M
EnK0+kl2eIjOMibp9Z+f5+Utqs4etZhV2ov98mxuyz/lwQuKL0Cw3LfRoVKCJfL2fSBLrElGxQt6
Z9DTracPKQtoxdx1SdxFsabICNyF58nl6LjNW3pd0RYlRgecuN+Hs1/4VWD6RVQEtzeRKCwx/K6l
oRaFNAXnAQpVey1hWjzxGQUf5UgUQABClP+Rffk/muJOYpRpDNoOMDXpkNr0piAhLsQqkHbWv3f9
Ph+e6CLLjMmGxzmhoi5t2zWwWaGWDX11gNr8Ntt0y7ADHcug/vFkPDhCB/l3QvkcVqITBUHZxCi1
bd5v0ah7e8FE6dYPjh32EHEhQ8hNI6mrLqYxunMcI/BOT/UxPyiR87Padv4vo/H7J3VnbtLwtlXR
LYoR+/zHKDePLp2UYXRgtA2T6KmXjEl0DKMlEKlLELAi+8c5oZ7i5ayYHsCG+qtWnVVV3UGkB4+f
IpNgRETXmUtL3OTFDtE0kgHr4jRhlc7+zwax1Sw3t2dL6HUX4+FmCw+sEUdDzA6mOZimOpit49od
k/xZpxr6thjOQpbU+ux3yGWi8G/hfYe3KE/oQvUkdaGXgMogAA8bTZsep1aVuYHgUsGsIDcL0leG
s+Fy/fZSNLNRFAXKY7Ptg7UlG4PGsLb6qPld8msZ0AU7p8fxJZZx531eOVhGGv0jmQoIOzenuF/b
g0uBvRk1z9/oqJgYIDiS5B8lRng5YLurU9yngWww9fNUFOzp2hnPYAu57R+CHtirwfDFv2JO1WLV
AewpGnVXJd8z0D+bkPDJAStt+29686wha+KBTfRrVm5H6gD/oNW7RaklEjhCr0FGDzV5ldHUcLPq
Kq1htyUGbJd3BoqP1vp8e6gSA3zjm1F6bd0UFXAcTuPH9C2T9X0KjkrMJSMHYRBPVha/vgXmrjFA
2A9zqRNzl3fWpu4eqHoe6UO2gGGVHgpwTSaLjMfu8w0NZhnuHGl3nJx8GF4sj91AZpgtoPl0an/r
ykOZllGvuqEUuyicRZsJqKFtGtuP23ZzptF8nJkx4viO8oDHtOR58jnAYzis+IJGNTwpecagLLZ0
shJYyImNG/TiD+iDrCpZCkJmhg304sGFBBpgnsxMCYgVI0zo6Hmxhr8aDEOuMj1bpCCvrWStpltD
vKKGVHaspRvtlEoiud4KmqzB8A2Xs1h2E9APgzNSoOxpqhCYK+/M0kfTg9fh2XiXDVtTf7M6I0ji
PiBLDn6SBFB1yb4ShpBL89xM5gAep3GJjeUuAd7od6X9RU/TwFXPSqH55RgqNehShjc3s6Jeb3YO
FBNLBf0mtpTS4/PxzbjOkbFHBguKkTyJtNtVblya2IHmtml/JWmLdvI/GTrL5ZPOwIjX76JrU9z5
PSeFpWQNRp21dBs3G5LcLWm+qaYlKNOwcktfmwL663+PYZfj4yJMHdv9uCxlwRKzjvlcjbKzm/3A
51G56HLA7QdnODeqplUrVV2BDlRVrKATNelTkjwn5s7ezs+KItkdosgFti7Eew9tZ2h/vnbcYlVr
ai6wliYj2Wg12DfiRVlguMv39uCAhm1Ag77jFOHteZQY5rE1TmtQy01guGT1jl0yhYX2a7a2Vv6F
AAV62xjz/09z+u8o+ZDptnqd2TmMTelvtzzHi+T3RVeFi1nk4eRZASBpV7L7SOX6lvmcWIm/UArm
McllUhxoICrJ8NmoP/DoBQfsNY46j8VpQRZx6t/LpL+rybn7VSkH3filGFvdiCM1hSY96PdlWF3h
ohnstofUMaTV2TxcRGyG2iuHARHbQC9rskcyRXuCdmTQTH9uL5gwilwY4h4BY6ZAE9wC4rOd/4xm
YJ8yGnWDX6AF/f9miNttWbnMw9pjRNkr2ZDFBxE0mlAkTxrRQQcwBtKmKGRCGZy558W06Y2T1UaN
0czlG9rY0+5MyfvtcQg9EEVLBqnHAcTTNLgVmWuv1HHjjxS/hDCQ7IojXJELA9wYRoBl8lmHgXqv
hZBXCtJAldw/P9pjPm3TCxvcUa2oTjFXBmxUB9t/Nv38AKD24cGL6t2f1i+C2B/8LmqD3xSv2yBw
A0gNNtG7uZOJQQoX7OJDOD9XV9CyGgs+xLD2WX+nThu1+XJ7wT7eKLcGy7k4qK/arKtgoz3p6F8+
Nsf8B/llvHezP0dtVG/GwGr9+kn54u7+H2nXtRy3rmy/CFXM4ZVpgkaSNSPZll5YlmWRBHMCw9ff
Be19jmcgnmHZt+yyH1SlJlKj0b16rdpbk+takE/E5Xk2RGHj96kV5xAnQSzumwH2vTs7kKbLvbxy
Z9CBQ2/TLQMg5iKHfq38xklwMBpPvk8CeVP8mL8qr/mr7MvgDF97Vy46GUBwOA0AIAwiF0Cfpyrt
iQpn/UP1dEAeD/LW2JnJ9voCrJkRJgCKOJES1TCTgicxvlWH9wZUMcVWrd+Aqv0bD3A2JuGancfG
mkMOLNfHyOlChyVI5aor5ZnFXQs9WBVcpjr4lIRdq4XQYbF6GDHjJ05lapCvbcOC69O2kGjHxjmz
IuxbiEXLCVWAVjexNknv9eFW1Q6D/szMF5Re685yQYuXArYarxWFFp2cLUHZFK0NQE8KLx+1DIuE
hFiyRO7HTTSrmjNZECaX8wbEzbWlrgGAF5pvMViU4PEa/rhvBa8HJepuSAoLb3Nt9kCXLDMH/Py9
p6u3Q9U7iD7dBsE+ZJ0jFG9SoCi0lZ2zuE3PvkDwiTJI0iLS4wskd9C/NSnOY7HJ9gBvmHQtGFye
39+jFTaQbcQDXhIhXBI459P415ieSAgOEPr1+h5aCnFB9AH9N3Tz4sUkngZTB7avo/lB/x7Xu9L0
WvNbkUxf9Ohe6TpfqUlw3eBCQ74KhANXOEQ7GGfduryBR0UHT1IWA4BiN9q+HdTc6dSO+gljA+jE
0hz8UMYc4Imf7PqpjH0075Gt3bX9/ZBWqiuXrNoPXUgeSzv8UZh5j3I5MtZ6PYGnAX2lTgFiB5/l
PfqLit7ap3EDcW1ttG8tObFvAGONdtfHtLRYUGAGXRFAzVB4F1q1sqgkLSCk2YFYbYBsrFN1idtJ
qd9Yf85kgtmDwNFHjw9eucrl7DE9GVIDbK8HHZeT0oCruHaItLJGi7kbjozkXT4qGCGFXcGbAsM2
hmMZf/Yv6K0vNyhQjogwwSnbrrjKxcn7bcsSJq/sqJakCk4VEvNFvdfLvS7vJH0ttbf0QgVEFjEZ
3nNoWheGJGmzYUYcVz9HSujOwxR5lcWetWJOXLscftC0zwK5yVxNy0FIySb/+h5ZTNGefcCncVas
Q18IUOaVhzQO+l8eFdf+xl4jBvkBj/1NRgfURlxrHXVmTcy1KFatlZGE8ebZFgjUKdDttREtTikw
1OBjQVstymKXezHRjKqtBwIf1XhgdJtvujzItNtYfbC+pYXDnq/P4FLYyyHb/zEn3HZ0zBLgueES
UaR/a7InOWSbSKl8I6de161wRPHtIIaE6HJDTw8YWaDeIBgbOxD22yZWSyXuXATkZ9aOdxRy5Ba9
B0r121jqK4ducXhok0W9DdgmhIOXszmBs561McsPad55UX1j9GgvQwsIqn9xunKTLYUn4CDnOhyg
55A+klhnr6CmT5VJToGBL+smqEnlS6W9L6u1O3t5SL/NCBvEnJGVglYSN4MOoTLeMPCcAFnkKeG8
T2arW3lBLp4xjljiTYMmL1ldzqEUh+D6NNElpJRfx25LQWDZFM1Wi4BXl9ymKDcoXsX1965dU6Bd
ig3OLQuxgZLFKKEaZX5gkdfqmSflnh6Nm64le2w71x4erh+GpRUEh5mC6jACIkVULJIzQpVaQ+uE
DKl3I3GL5DYp1yiQl9bv3IgwncYoqYYZYptk5jaG9AClpTf0rp1u+nwN07c4IFyfGnr10GkgdqvI
RlNqfawD8WvkmsvkqXBnAvpL6HisDWvRlAEFhw8azE/0b+bcymbPBmxLlRk3VJ4nr5SsnQLA/sqZ
5htc9CJoY+AdiHgJoFB7uR9LFQqIUxUC5WtVDulHr4+/SqAgSyv/z7cDNj3Ggr0Ar6VeGqqKLO7R
2ZQfpnRfglBX2iV/M5QzC8Je6Pqig7wsgNJxe1umPmvcPNwVa9n7pWN0Pg6+dGeOiaYSAzUkxpHo
AZlTb2BHSXPqJyssfKtnj9dnbXF5zsbEf35mLQYjPHQPAGjHU3D050RFo2RvumNlxoFm4kF13dzC
4LAPZFRn0dxrAkR/ac6gg15QDXdKG4/ONEN9/hUkl0q3L+q7PF1xEAtjQ9If+E0A6ZC6FkmY7LIv
q6HnDqneTu0B/eCxAdnTNVWxhbOESg5uf+ArP7zR5ZhStD9EBVBlBwnd0Lrl1v1eJ2sHdsEPXRgR
Jg7FhVFXeTdAWvh9407sFlTbRQ3KlZULZMkQ6mwQpuL0feAkuRyNOunzZKc4r6gcxpHmk/HFgEpl
b7wAbbyyG5YWCCBbAL5R3ANgWtjqigLdZBoSNKHImzD1abkHwePMVuLeNSvC1JmVnsrtDCu5vNcL
0Ao5Sv1A14LNBfAL+kfBXAmkP/JEeKBfTlxPanClNGlxyBUUddVHy0LGqtdw65vlwW61g9q+EwDO
JNSyI816TyVtE29ClDRi+UYt1ooAS5kRcMkAbwFyIU66IDyTumLqCg0NjKhHQc48diwLMFLS3HL5
xDj6omWuans9+x7ZEAvK5F/XD/qC8iioEYAY59pX6MfWBWepkW4aoxaA7iJNNlW4H4ZdTW6amKDk
xx5w6wRROyE/07rN2EuuXjwNUg31gNvRAKnCjU5+hWbQp5uhvyuA6R3kPVN/FUhqEOUmUTZ5t7PW
eH4WKHL4NwNsgM5IiBtJwpQ1uUT6eG4B3Te9LEHtxIi2ma25aPCJXfMt150qmnwiz65JmIOvYpJT
JnfpcCuP1Glnc4Pn6v3Qrr14+VwJdyhAsirq+WjLBlWUsLWk0WB48wKkTZQy8kcEyZtKq7uVsvHC
ybck5OvRyq7yRg/+87OrIBq1JrarBIC0bC+B2Fj9gfeSbX5ZK4Ev9JcD54/EGX/HcP5twVAvh62m
N2BbsE/xsGfxT7N4LkCMU6rUzSSvGeYbqELe2z9o86vLf8UJO/VK4+DuM6V0i9b0lafAgoPghRC0
JAM8hLYu4XsGbAUTUHLOx5+6Xda/97Oymal5HKo1N75kCgyP6IdFyYyrAl3OMQuTOay5lkGepJ4V
7xSdOuVIXbtYQ00sW8LDBg07WNJPpFXanFhaBdj/987eDPVdZXyf1oBPS1UDMHb+NiIEdyjhkmLo
a8D8FcvLQtsl2SuxoE4a6Xfm+NZuqI5swsQCS+1Ocdh6cbiFOmYQIR+M5QQSjBy6PwfSqcBW8F4o
9H3j7heWkxLLaKoZgMC5+S6HAaTsjep5XGtfWziTF1aEM1lIld6hRxAtAZtqu7Ih+RcK591COzhi
WIO3r4st8rrM2rkLAbHt2j0aQfO9bt801s37dRe9ELfAzaH7G49EdOeK+esJ9Eqo7YOADnVAa64c
YLmc8PgXNnAdQuxLtYC0FoJyowHSH3o1yJErj/p8yCN0Aa+1EyztdN5d+h8bwk0zSVke1g1sILkL
wKTm0jTAWQf7pe1dH83SmmNbIXoFogu4KmFnwVGwyogBBk2g2JuAfxx6e9ctLMTH1rkFYVeFNvD7
eQ4L07yVRgCq7AAsUGgbQGMERNavG1ucOLRlg64FTa3oo7l0RurYYOIYYELJUU/8SUMydb8m37y0
lcEygN/Ps90g+L20AVRPo0whbMjfTeu1Ppr9Ux2h4/Nv5u3MjJDaNAs8Pc2eI+1eCNCejhGCDV56
lMxjuxYlLKTFECNA+IjjboD5FLZbqRSRNRfAbRdZe29q7cmOpLvMQP3FosajTKQNevfRwJKPK+d1
YbkuDAvRMgEzSJZU8DhKNHqtpiC/3zpgiHU0qVlxQEtjRBgLxToZgSMaPy9XLdJmMyIM/KYzYsZZ
3tnDW3UPUQn5SZVaNzOU4PpOXAoJUDX4r0Hx1YFcSp9mHUKCsKzlL7rZRQFVi/QuGjuowjY9DZpM
6Zw+ldE9EUIDSgXqxLXHZnITEIE5A0tYMCFh/5gPWWKgQVEvykABSWQA0bFxBRqwlGS7+Fzx5IB8
VbUiELBauXqI7ae4Tr7QEKy74U0CjUjUbmgeef04OZb+549aqM4hnkfbJ/a0CItN0ZmYKjFmSsdL
sJMnh8mvloTyqkFWfLfCnbNwDXH1IIREFthY0f17uQvCoqjNSkGwAuXEYKx9i3bOqFseyFK3anuj
5jcRtOhQE3Rbq9hAOVY2g6L+WSTbLrQ9qdrYhluOSB+DpHzqHGpX39V+7eQvvXPOvvITO2c3tVEW
lj36UXKftc/ImDnTdM/UPiAgyQUQ/Fs8zN+LZteyO7VPv1zfuQsOG5h2Bbc13n7QjhYCOmWuSB2n
CLMyzhz2YISQzKxcmU1OFKoeYK3/T3vCzsuqISXzgDXpkgN6jBwV6smRvau63GEo/pG/Mgc0HhjS
UcP/ePSevQkSEkMI2MTkgqLUIdYTUVvHMAeHQPSDKI991K7cSR/48k+b7oP4hLfn416/3HQVnFmh
TxCX0QdUfVmKlkSaOLHa7RtieBXo9tRiOxVPDW222SAFSWi6Vj0/5VO4C+VjPh8qVQUpMr3vyqC0
g0i1vl5f8iU/rCKthEAARQpoa11+oWXUkdkkaKNRGAM+g6CxXzG7oFIm35jVaaXdbskVY+r59CPU
Bgbl0lpcmb1SQi7hkJalr2UqpLxw2NFTpkZfakiIt63yay6M7fUxLsSGfM0BUOaEjViHS6tdV4CN
CQhhECc9ErOAPPXWnL9ft7E4j2jb5f1dwMaLCZNSqtGPXyP+NOmPrjN4RwOnKk3WFBqW7OAhAEo4
jhMBWPByLGEeNf+QyCp0X9mTI6mRW/SBEa2ls/gvErfuuSHBXxKlVYvIQCDaxn2Q19HjaD1AwYRp
3WZsQl9to831GVwIrsBpBSAfetU5AF/YGwC3lKz7QP+GT2Ok3RbarcTcyjL3ubJGd7doCyysqIiD
aMkS6apLaWBRJ6Mdw0o0cLwPvV+CrrSy77o02UK5a42vePGORRLivwaFLdiEXTblBvDUSf42kyCL
tSdZeoVig1f27hg9QDPcC3HMwUb8F7NqoATJ6SggYiK8WYrMZu3Yo0VKK7zM0VR3ir187SmxBJ21
8fpCMgc9d+ArFdYOVMx6SzVAPRvTjraMcFh8W8+eOfcayksW2RRGmN0UaR3dGEY9+tRiD7EcQa69
VvRbGdwIK6536cxDsZenYwGpQuPI5TlpTRbbdTYAK9+ix8J+t5qHMVqLLBeXFeU6nszCf2h4u7RS
d6bBelUGgkgb7gYIEpaj6eks38uRgf+7jZLYXku0vd4/pN0cXF/b5WkHmw7vv4A3FZtKi1ktzHEw
8VCIMii/hQrz6inJfAlC3o421MyF6+tcLS1Cj/ajhZ6nsXA7Aw9X1lfkIM2QFr7+TYvzDgwbckwG
cuDiq1LKxzJLdI4j6zMnpaYzTy9pv8ZyvXR+sbKWDMJBLvYnPFssu2j7cuCko23tzQB/+BKtbCdM
erqp+/yuzR+uD2vJIJJc2EecxhU3+eVC2wbIihlDP15Ljdt8eJYltD7fanOzN5J0d90W/3jR857b
EjbVbBvhOPNGqzbmwrBKSPxo0syVS3Fx70IXElhGvP/xauY3zVk0VGpWNkQ2ziy16yoAYQ3149gK
A3DCQcl1GsatLvWTr45y4RvZbMtOUYTNYbJyY3N9wEtXDW+Jgn4Aqk5Yz8svUctmMhj6sA/aXIGH
lwFwGIEYO2BROrqZGneQMLAfh6RjK05i6TJFGAgCLPTCmniFXBouojrWaIiZZup7g4S9rd22PfWs
v8A8I/9lwwxyE8YnJQho07ejFmKAgAwhyLG0dIs6Qe11U7T2oF8cEjJtBqCGElgiBX8/MVwCbYWb
TVcB722621SF9G/6juf/ivdZOulIlgKKxOWp4PUvJ0+rtHBoecNC3hxJBxQzVL6UfPoLfwLhJhXM
v9gZyDVfWkFLOYhiGWqsJaL0WzwXnjo1NrezHYXO9V24NHOIEZHLVj4gecIRV8rYjnQLBVbK3Xnt
mOXdmP3U45Xn9uK0nZkRTvc0FyzJLFA8ooKrJO/RoDv2WtV9cSi8CoDiD4QGxM4jAP3T7gO/aDcP
cVh5oN0zoSsX5z+uT9niWH7bEd+LKNYVjVXg+kvahgtZxxD/qNIV77DkDvFkRxmX06DrqnBI4Ziq
FBcJ3KGsgiop90JstuvjWJ6v3yb4z89c4TCRgnQFQJhVuClCy9OUL2gklP4CRI6HwW8zwl62EP81
SoORZEBayE+9vWvCX9dHsjZZgisdm6YvI3SUHeTYckhdu5FkrjjN5UX/PQrh3IdAphCt5tTYsgku
xyb2LDSbgTf+bxyMjeAGV66BlkdR4wPoczsyQxjqtTRQlR9qiv4Y6/36hC0tPcqD4DcDoyPSHnxC
z5a+NOIiSgdAonAcbfOl1YmDdh9vpN3KNubTIt7qnHUMj18bSGnRXSZGNYWzDYJAA5Fh9pCwH+iv
L6E0EpNvzRj58vjHIQtw4EBEATiHv5/wCHUKlIc54HCmI1o8pi+z1TpSBCy/ku6G5vlPpxGNa2h6
+aCsRPJI2HfpWINwpABeoC0gdPk+lYdqeInAlXXdzOdIAZTOSFVwfmEZqyU4T5Ip86w0SFApm8TH
5vYrX3azlTP0eaVgBOE82iCgYaOJ6G+pNHPbboAYGcDvYUieJeVBwypccBNojwwXNwhUlqft9aEt
xGOcrhpMjuCYNZE9Fs6Vrg7TkMdIxYO6liYbXX1Xh5A6ALe5BBQ4qZY6Y1K66TwdpPCPzzRsI/GI
U42pRdf25SlIMglZoAyVGlyuu0oFTfQwonV07Qx8PmyXZgQ/q5VJp1kVf4zWrUPzoEPO35CPhhVc
n0vuSC/P2qUdwdEaei0XM5qwD9aQ+2kN+O1wO6idO06Pg7QmE/rZH3JjXO0QGwaxgxBxyfVMKRli
RFzFfZbdy20HFoQ/Y6BDsRENHciYIT/Cpb0M4XjZPUXTcGeOxzDqXLV7k9uncD5enzRhHJ9sCPuv
6tEbXJRkPI7t5MZ16kKyw2Xh1+tWhKX5x4qNw8XbbMGZJixNAa35LGzi6Rh2s3SKO0I8vZTotq5k
9LE3iXJnhNOw0pIguI1/jcLHQ9EUSGIxzq/tru9BMjEe0TliDJ4NlJbl1HE9TcGcaM1P3Uy0b2U5
VsEQk7DdXR+y2H3xYR6+GJbx0EJcLmz7mswAbBHM7ECrO2veEvWgZwDbsB1jszMo9NjrW/A0XTe7
NNN4IuugKYccF/CJl2fa0JtipgOdjlp/1Ejm97FH+pfB2A/x43VL/PvPjts/48PVxsv8aBz45D1S
1ORjOx6Ppp1BVyFsgrBEJGiWObiYQ1DSXje3tJofmhigP5XxLhC2kJmnYIUj6nScIrU92u0w4qVD
G4MFSPJCao81vFttiia00oRGGc1/MbHAFnEiLxRJPuUCtGxOZfQlzce5ag5DnXhWbm9R2vuVkfFZ
VdlaUejTQgI8DUJcqLqCPoa/6y4XkuExkrOaQZ4eOoyTPoCtlrkNeyXxz6JYieg/LSW3hXABb0c8
6vB4uLQlq2BHaNHpeDSSISgqJYhHXAQs2inKyix+PhUwhcwr8g8QxQFTszCsMh2Y2aoNOxpG7xvD
LbbrRgvHoA/fMrNyIlD19HHy2BtrrXh8DBfbFSShcKcgm+VTioTz5RjN3GrUdLCGY1ZF7pi8WvE+
iSU3A9f6Mwv1Tb/GfrkwqRpeLzzyQyvIJwaTrKb2XBaJdGzkQ1UwN4yrB2WkQZmxlQrXsiUV6nJA
vWGEwtCsOEFwVFLpqCTfKgWFyg2NFKci0coRXJhCJI1Q2EJSGVBkMVcfyck4xrMtHdPGvKuUjvfs
HJBVrAEj7Cg05Uf6WuZ/Bn1F1ZbLS/42KgR/chTrSY8M9DFqE7Di76ToDed/Ul+vu5elOYT0Au5b
mOJqk5fbgxZd3NcTxha/SVIPwsuvhlK7k7pyK3zyYhD10ZC4hSQCh5x9Kg12UTvIaSsfqzh+VoBX
6Uov1+Q7LWaHVHH72PCvj0sMMDF/yAoB/iCBKZLHEcLAIiZHkjpq2hGnMYBkhquW+sbKbLcAQTUF
EnW0Rlfqq1MtpTdj8nPF/Od5RY4PzyzMKsrwuJYu5xVIR1Lqxmwd0fm56eI7yAZuisZ25twvpZOd
vFfjM50fik2tbmmS+obxQr5Y5coscK9yefi5BhmgYqaJ4o8psgnZU6EWYWaEx4w0sVMYBbkZkDLD
XMjqSsvZZ7+Noi+gaHjAopFUFdsDEmvKZKBL4lMO/JZ6sMk9ot4pqtwwfVqZW/XzqKD2ivgCD0t0
i4g8Z5C6jHNz6pOT2mb6Porq78OQyHfpVCiBXpD8G7QyZW+S1MxtM2ne1bJx36ZDu0+L7kY1iLIS
cH2aZR0TDDkgdJty6KJI6K1XamJWMr6HWfctexyKwU9NNVgZ9acjBCsoASAixvHh/1zuqFTGeYk/
Rh15+bt5z7zXcUvfE3d4Lqk/QnoIRJ4mdIac8Uu4Jgbx+f76sA63jhwoEpQiyqdS5FABcCc5jZAZ
7OdHMz/F/UNnJX6qvJdV4ysKc6Y1IQWej7jYv9wqEqG8BQkdyuL+lZTIBLEFZhalNF8HWqXT1yq/
nx2FYEPIiWBUBZtivnrfEVopLvVsPykd9l451ZO58rRZnsezEfG9dJaBIUlWKEzqklPvD4NPiQvR
ei9yZWi2IhXvX98za9PHndSZMU0naUl6GCPAuIfqWwKVqusWRMIwDmbCCgFlhCY+6E+I3IZqaOd9
BAjXqXWqXXoTPdg+2/fQuvCBBr8dtuSx8/Q11utPvoYbRZKcF8W47IWwZJC+NY1UwbgobmJXBlcy
ur1xH3fWES34L7kSrSzbJ28uGBRWDQ3/tqFE2CNRETlQ+NlT5bUxvhsVWzG05EoQp6GVgVc4gRG7
XLE2abJU0cfkBBY4CsLckDgZIkZ3sKQ/rDX8s3JnpoRJNONMIXkJU1N2mogFubTQwWtjbYNwt/Tp
COPpAH0XfgWJQZqRo6w1KyGOl/QrKuWNEXcPba7eJuM+y6qd+mNQ6h3JyF1qruIQPl0UfNnObAsx
VBaqjdKZdnLSIMKZuYnlVYHcu034WpPbWnHMdIf+9VF38Ky5fi4WNgzw69CAwVsUKEwxTRI1emLI
DMcCSrC7tJ6ONhgcnKyQH9S+W2NUWtg0oMBA2hhuGblP0VhWdiQdEqxko2aRi9fikehZsWHWWvJn
4dyBGpgTUKHXBOlC4QoqBivDh2At5Xu9P9Wan6hO0vj5vDJ7iwNCfgkOhQOYxFx4ppuxCoKW5ISI
fEvspzRD87q8ErB8iurxOEE1FDE2kFnQORP2fx/1Tdw3GT0h1TjTQ9I1HpGPVN6UuOHGqvPUNRJn
kQSGH7kLk4IbQXFSwTs9pqfyHfS9cel8Lzzr+ZfyJpsuWiltx9i2a+AfEWT5r1EOAsUDl2tDXroU
5AYRIsY5PUEMKH8v7/IXzQf5+86A6PMuZ661UvJbntff9kQXRvUauXjYY/3e/lahY11yksLVal/R
N+Tt+jlbMyYsYtFMpINiCz3RGOReIV5/kQVxc88kp9zeDaOFp0XkXre5FDFgGX+PUFhGpje0zyhG
GIWD02uPteSMqVepA8r3o5+Gv6IhaJCr0YeV22F1LYULHcwpqjRO2LPyz7KnOyZbWwJQ/nSi3YFB
A4oZQFSy2LXpXd+y3fVx87kUPPnFsLl3OI8mMlZLeYO5njRS+FkFQWE07Rf+dStLERIebHCekLxH
27kYaYI3eCoZLegJAjkaToW5ycpdojhQhmuIgwazNbmCxT10ZlDwajmaLFpbwnIa7rwFFLrEWQQB
yPRtZa+K+Nh/TuKZIeEk1iGqEYoMQ8nX6b06mTfWr/xHHzmDj0R67vzMHHX/DPIHQDbd4ii78tPK
1HIDn1bw7APEoylpI506bJ8SGOfjNDognwqkYPDqx25j7rwVc/wcXDMnHs5Bn2c2wtzoxZr7ovz6
ot1Xvhq74+Zgf/Hor7WumLWVFA5mFXd6nhJsnSa8ZRp4p08DUg0yknpDfCwfKf1DWoF/VxS6V9iJ
JvTQBIMEfOwZ0bCiQ3U3QgegeM9emjK4Po/L0/jbiHDoazWiU1S29BTWSh70s/EaK43sJtO4VnAU
IXb/jgd6q8g+cXySMJ4ipQV0DRp66tDcKJv7KQh3KmQTn3RjH9GfdbOdHpuUOnSUVpzq/zgcv00L
ozRbRS/UqqMna7wPs19Qj0MJq61dgHGdSbppFa+pfxqP/Q/au1r7NdJiJ/yZVSA8rB90+5tmBbQq
nOszz21+3sC/v0nweHk+AAiXYDoiSkJQdKXABtuG7BFbOwHK71+3tjoFQsoKOeI8Kc0SlxmaNhpt
QFySgSbOfo109qUDKZc57o3Mrar9+B5TeTdY21EOaLqd+6AqE1eZcdE+qJC0z9YI85ZP1u+Z4D8/
8/2tBi4wna+OlN8oe8Md8x1z7KcInOErc754ywCe9u8WFKndddT9wETDJ0FvZLSDQMmj1Yo1GsXl
m/TMjOD0S82OrWrAgGz7STH99MAaKAg7uWd9o/v41/WVFXuk/jlXYLLieXhQ0ohNWQQgki7qGK6Y
3Jfsu3DKNiV7LNUGIrRBbT9lO9o8Da17U71Z7c3UBxnZtdA3er7+Hcs77Pd3iHerYado2NfgStB1
UM6uHvTFRptvM2PCab/PjTsDZFRV6yi6Bw4pZyxbXg7xNfOQtg8k3Pbkh5E72nHlsxZSWwDC/3d6
xHcFZXOlZgamh7H4mVhB0UJUcpvV93istVn5oPW1OxvQVK22qf1Toc85WIPlIxL+k0r9otccNCdX
EzqYvAy8e5lyG+WlNzfmjTo4mTX5ebJWVll2lWffzO/asxMxZFqWFqhrnEDd/ZKd0of6Nt+M/vCo
fYsfQHe4VgdcvAXO7Al3dwYyHpBvKfRUh9EcTK01OlodNm5nDmuEgGJv+Md2hfcHo8CHSqFIjZbl
TYdsHA4HJJodWuZukkc7iR3BOlFJ2y6ekTh/VOfA6NzZYk6YP04RmsnQweu2CPbNzsmjla27GBae
f5PgiyGhoZOqqzHfwNe387MGMFFCwc5O5kDtfqaZ5VTsBTWMldt3caHPDQteeVCVWas7nJk4uimL
k1pSR03uoTtRzPdlEqA6CYaMyqvMQ/KH7Qyf1kHwutVQqyadYbqSyDcsBaHRAfJ8TvzdUtKVaG3J
754N82P+z/azUTU27fDn1IAqS5MSBwrZ14/50m16bkFwuZpGZXTXYAVzZdpmk7LL63Y7l4ormWui
p4tPNIULV1toBjEAQr48nVFiTJUiYTRt4eNW9MkP0602kMy5ZbfTyriWt+aZMcEVzLPZNTUbYEzy
UXMYeo+Z1U3lh2C+SPstmb9PRrISLCzmEs5HKPgDYqB43arwmQqDTkTl6t22Udzm0b63pn0JenNk
MqzercsHE+y9a1pES97o3LoY2o9tZiotvF9YWyV4DMPEs0cN99aA8P76tlm8qs9t8W8525lxVYD6
LuZRWHljzG4u3cpSA3jvrdU7ZDywIXGj5r4MrLVQhB8vMfw7NyyEpPJojnM6wTAg2KP6XiOFYbuj
k3bhJjHfzMfr41y6BM+tCQ4uJbbeVHj5npLirpEKn/bQMlNfQoZMUTQjGl458MujQ5s4MoZw8yK6
kI1EIVE3wcnv9Ho3D2h2c6sB7DyedVKb1VwsP3GfJ/O3OWG/Rmra5oOF4dkAHld+dCsfTVef0A+J
RgQPWei1t9miQ0MGESVCC0SYon5I0xRQ8AktGIwJdGmHZHZmHUmE66u2VABBM8dvM8L1oCQFuLgS
3Ms0u49VR54Ds77v+z0OqKONzqD/0sJAJb5RQMIVhJiKaxpraaFFz3r2DcI9AcL+bNYpvmGQ/Hyj
3siyI/0qC7dqvzVv6pfKM9K7TH60qn1LwKJVruUYP/RaPy3ufz8AzISXRzSKWUKyXsblLKHIuo+e
WOHo1lMPopx8g34btIB06TEdDtZD+S1FdznZJxCVtybqMoVucjNxWuVLUj8P1hFKCpv/1xrpYsNe
kfU9ki/4vFzaZDRg/V3cbfrudU6DAtL2VjCHD8BPdhLbSWT26Mwcq5ZX/Nji+T6bI/GWCEeNDYqB
9NnGRldi5rKHU7YCGlm89ziXGerjAKghs325EJmi9DXo6JOTfZNSVDzQ2Kwlb7l5KLoX2vROX8le
Y/n6GrvtopM+NywcgxkcVyYwvckpTL/28Xv+eEcMZy9xdOgboU7/+nB9TZe2vMqFWFAt4+zfwkCr
bopzsDHBb+h0M3X3Uv7URrpb0bW4e8mNnBsSBpZkc4e+5Bq1xnFwqmRw9bWm9KWNcW5BOL0hg5Zs
12IoqV65StqD3hlSAvcDfa2LQGdsJVxZNKfZIOpFKyewOMLMgXRfIzpfqU6u3boqPFC8ODkI3UJT
p27Za7Kn0ia4vlwixd5HKKuhEwCGJRRBRDwMhZppRWSU4jqv+0lO5ejpoQdpM4dBkyJ9U30XzZnb
eQUhthianZkVaYnTsZqluYbZHrl5p7mPXtSjFMwv0rdVAaSlHXluSgg55SQvBmNAcYxmoWuwG0gY
dNGDsSpRy32p6GvRWYdMMQeb4NF3ecSBfNHYpPJ0ddpLeIGQ0UuUpHxqEuh/GEXz0ExQI8/r2j6g
V7f7oqU63V1fTb5Frn0Cn4qziMxuLZXkPaUnU/a0pnPifseKySmsG7LGabl0/IBg/IC9oH1dzEj2
Enp4pRrpoMiqrX1eNbqD1BdZiYUWEzRo40WxGCgTUAgKp9xsWYmLHG8TczqxaD/UX3Hu1Pm9/lUA
sqk9yD3YDd5mPaCvoeQN9jas/OHeer0+r0uDPf8KwROUk9yTtsV7L4okY2OAAjUopGwNzrjoq4FD
5WLTNrynJeyguTfAj08RvGexr5rEHZni6+SGlF9CZBU4Dap1K6F7821cze59nHNx65zbFrZON6OD
u7ERBhrjfZEk+7Aje/C87vLxSZH2TOJVSeqO7bNS/UzAEzTJQcoO0NxOmh1rXyfdY3QLiv22DLD/
vSj8QSq6S2W61ZLcjXKyoyPE8djm+sr8jznDI48rZqHTW5gzw8iKppsQLaPHIupeS+l2nvUtcTQz
dOavcbpLkA9tqsD8et0w/72f54u3NYEuAk33glfpZttuJcRIpzbWALHJbPXGUuN6MxHVCK6bWtx9
aOr4jykhQDGyAenmYUa5Bh0EftxV87aS5cfrRvgWvjYe4RnArBCYzU7Cs7WSt+k+BguUEaVgNQ1P
YfQjHCzfjNZgUItRERr0/zsyPvIzf8XqEMClHItnydEuCnVQllLXBM0QoGVepJZeDHSkMR9G9IzR
ybs+4qUVRM8+xykBDw02/kvjmQH4/DDgHaKNY+//H2nf2hs3jnT9h14B1F36KvXdbSd2206cL4Kd
OLpTd1Lir3+OMu9summhiWSw2J0BjO1SkcVisS7nGJUNPP480TDl7dC/8MuI+jA9iMlyXO6SnhrR
zcrv/TlVBVoS1N9TtgKewJowB1QbighsUS8bdS94EHBiyi4TGdbGmbIkP5lRgsGmBC22Ke/S1UCF
6vGoEiX5RYtOaGgpy/zU9IWzzfEcXud5nG5I6amSOYsOCs0g/6rlSE8ZMuRaZGROcSJ1W5jr3mt7
YKb4nTts2pSJ5jYSOi+ng2YjlxUSblp1wFMefeq40O11jlJhuq4dIzV3Zhbl+r4EINtw0/vGaKwM
sHYON7FJQWw0cFcr7924StufOkkAXwErHbdTZGdVYNPWmW48bnR+EDtj1+xaUmPsmDGCiSsxJZUX
4hiBNVMRHS7llUAA6s2tS8gKYMLx0lx9YNIApcTMETE16zcRNKv3LkyD73GIqddQlXVcunhnJh3E
oRgWwgmV/Fsj8gIHvi9OrfcDKPoHF3dSZEUJOirISaveuzoLEg2p50Ich4ne8nRt5Y+URxtuvo/a
KbJ/+Gn34/qRXQiRTaRiAF2ATlcbjvdyDajPi36s4/JkJW1gaCSghG6cYlr79YaYZlDzl+sClzwU
JP6al5jrrr50LSJwrLtJS8tTv+kBPbFiWhi8m6/iaTiViWqL58+XfDAaKxCLY+jFwASM5INBaeFW
3IcwXKmncgs2KvZcHMLyU3ZoFM1ACyf3QpTkkaoEsgw261Xgek489z2pk1dbL1Wub9GQzpWav+TM
x9s8ioCHBUnTgee7AcT1JIimJ7OqVpG2A3wJXWt4DAOTrAzSZ498sfkuY6usflJs5ZLxwBsCasTE
QDImdy8/pPRoDQ6PpjyN7e1orGdQDzKufZ5unoyv7UPTrOk98KuAYl7OTDrpAzUwhL21q4frH7IQ
pM/tM//7DuneaV2MajZaVZ7Ksg/8aaU3NygQo7UkVpF5zpv40Z5+S5Lsyampw7kPSXST3leqIvxS
NepCEcmG3DidJgoej1OKieRqlbXbLH/MimC6oe/NGwiI2btAS0JIvkw7+uTdcWy8KmZeqpzOEweY
LJxJsj6MivWFlQD4vId5RZ/bvePd1UCyWpEu8MEG/tKyUOff++d4PNA26Mx1NXxuWKBv3RaPTars
WV88VmjoM01MayC3Ke1tSQUrjAZfMxzGAjyL0QvTbkoPhaip3vXaDXoCEvvFcj6NQ78pWQcoxfRg
Jwp8u6XSGJDmwNKEwUSAH8l1217ko6abrDw969aroBWA6tvAZevCDsBqZLBdpJ8s7SW3XrmpuqgW
d8TBAxg9ohhxwU11ec7GBsjBnjfCvh8w8rneW3vx1mzTbbl379n6yd/2IXkDluVdtetuBoVfWzL5
38I/JDxJwlpaW6I81V6OToXupiTK1vp5E+VjNb9FAdqGHmYA4F0qaBdT56Y5gckJwGCHhbXpUOw4
Jk5oP7dPfhL07rq1FVnKXxmRa1Kl9BAoxtu2JbNmK7bia7pK86DY9J8s0DkHYzCs8s/awVy/7PtP
9nF83NIHdjfeJTv7Z7VCBfghfbvuxn7lM659kPQ0TwDo1HkVPsgOjEP3Wm/ekrALsx+3DSYO2GpY
2yd/x8PovdndVzc+vrG90R6+dyt3HW/9Jw8cs+m+38W3RfCCeG6r4/8nAnc7PGZggr3+sb/GHa59
rGSUPaiiYoPhYwuMkiCtdg9A2+LUh9rK+LLWH+z1sIvuyJdh34e766I/XjvoZEbwP3dmo+gp57iN
DtzAFgi4T4XWBybJAz/ZoGQ8wD0hyxYh6Xtd3qzJpaYYeYJ1oqN4bhaTyysAM6asaev+5D1BUbb/
jhbN9rlcqfKvCyk8YNGjjguGR6S1UUCSjgGfWbjSHILSfYIGg+HBN46cW4EL5BIt3zcDxoQVveHz
0ZKVA2gu4l9Epph9lm60zmdxU1VVf7Iy+0bPMLHrJz9aZm6YUf+8vo4fPQloNoDTi3QenvjGr7jm
LG6JxtJKPbRWneKOHG3DwksqVSQvPkYClyIko/QyTmtnavqTy8dN0dWo8e2aZpV6OnpkFHeCQh15
HohOuTPYKWSNvfUQF4CyiVRd0CoRkkGQ2skqfZjVmdoAdAVBFn+5vicfzxI2H091AEjif31TkpB0
gLJmdoE9AYxNYGA4qwNFp0grYNlU66zhP33SKko3KpnSlY5+G4tEUdmfyggQ2U6zn7w4oOVn+BPw
LaDXxlI4jKVlBFgCgAxAjw5uEul6yczMpRbFMoI1yFlPbmYHQNH6en0lF/Jm81L+liJdJzxuraLR
Yd5N0D2JIFnlxy/REIhDaKerUZHuX17D38Lmv5+dpbSnlbB92p+mcJqC9NX/1k+BHT5f1+lj8HWp
knScSr8FuHcEKeMmeUyeVTfw0mn9vWLA0LhUQufYhbiH77E7UDiJk+0zBHgnTGoAXfS6Jktu7lyU
ZOcgpEXDmZh9ePe9BuxsV2yetL7+KyngKrCAlgo3JzlT3WqSLk0hRYwaWMG3KZDNWjN76wcv+Bt9
fkuaTf5s/30/ycYKxL+nis7MSEb8kOr0Bn1Hz1pTKSLARSvAkDmCX7R+Y/r3Upbd92Oe2RNsrYlX
FJRolv4mEJRd12j5/CCynokr5gZJ6ZRy9NDXoPgDBUt7G3doygZrrubTfe2lgZusDTe+SyIzrGLz
q12LNZjgXq5/waKec3iNYWtA2MgQp2lcAqSDkv5U5C+VDzWLo5qPWyVEOrjOUDltmejQ0tc2CU9u
Co1/LrVU4WMXnpIAmUc8PUNy/8IFuNy0KPa1wbUiGEj5HiGzhOnBEB1bBEOdbRb0eRkU4t3gFWo/
JeYG1hkr10OFekSVfbLzKjTwBG3Sx1oku+urvBA4Xn6ZtALoVmnSoXVx5eARudLaVfTQotH9ZyTW
5Z274zq6glfuk3sHlkfnh3fyoi6wrZPqXfPR+eAzUFOfiaB94KLMG3V2gobeol40Mgz35X6YGJ9H
Q78pysMEvF1HWXSbr7TLKGvOVOM1jabouaAp6axpmj11Vj3M3cgC0P/lvs1fK39tf4ubV7xxA3R6
auU70IQUZ/fj1YeuJ4CKA/IFcRfoDC+19OoRICEuRhgT95vt3LT52/XdXIhZIWDGJwAtFQBDrVnz
s2VsB0tUhZWxU99x5gR+nRP9luWo9B/LwfPTLf7df9M1bzBXVukJN3Dyxt0ZGvq0Vte/5ePRwgA9
an3zmwDToXIFnOQizr0oGU9IUuvpCigcZJdNDqlXhmep8CY+XigQBgpxIMMDuAvd7pd6D1qpx0ZD
x5NWFHurBKtBrcNnjBnoNEaqCp0XVQN4OvABUHgH6dKlNOAGV4PX1eMJbS7kMDmRczcCuG9vuERF
TLUoCqhEwLRFfhZ47ZIoIOPl1GJQbAJ0FWZTi51hV+aNGWHY8PqGLa4hkDRsPHbmx4d0BFsvZU0S
GeMpq9IuiI1dktc2BiHG9WBPYn1d2EK6f8aVQpYSrSDz0IW0hqi8c0TT9XQio+Z/9mOnY0Flx0C2
AqCQL8LYner8M85xEeZx3G7csnfbQ9q4xVs9MLz53CoqxoC6OnvseVmUz9c/8ONRxfchv4O3pgGs
QBmKuh2GSlCMBJ4iNA/flK5F58kuQ7EMH9cc8/sWuCzxeEYnpMx15YrY1RpTm04NBrpuMIU/HRxN
S/Z91aWPQDtvFB17C1phd4GJgx4cjFFLr6TrK/TRNPHtZ78lBXFIEBmRE1vTybk33/K98+X6zy+U
Ji5/X/JlgHSJIy3F7xtJmH/Lb5LT3u8Adg50DKDs4p8KeR+voEt5cmBVZqB6MSHPT45Ff1N0W/1L
5nwb2+2IXlHPehi1td4HZF9nSYgiXcBH0HL/aCzVDP9CevPySyRvJmrHjuvRxHRtvDaHG+fVqW8N
pOOa12zT0JBQOyi2/vDpVbECHzt8LuVKHgAcQppA7WY6Df7Xulm1+a4TmxJ0eKv4S/y92F4Xt2T7
mFyc22QBb43r8NK1mQz8lWVHxSnNDVTfq3RCb3X0yU+bKGBG9acsAugEQ7CMS/fXkC9QLqT9TTuQ
Q+B6FKfBNFZO+p6nQfMY7V+EvhuYFxbrVAWQuXTanBmlBFEfLnyZTHjy9S41ORF4FjjdJgN4/mZy
e1Wiao5WLqMZIEmdSZHWsSn8JBo5EyevrcJWj7ZVvR1+AZJHN56fKULZpVPiAO8ahB4zrahcASj6
gmZ67YuT78XlHcE7ISh6t9nrWmduO6s6MdCd769byuI6nsmUdo7pLedw0pBJWIYmoXrclk3lKULh
ZSkowSMhNrOjSO9fB7F27/Ypqr+G1d8WnvjK0aukELJk9DO4oI/cB+I/2eGPObgnB4ISs9GP8W0M
uHgjMh8K16OrKbUtxcItuWh4aPRb4QVnY+rw8oghfalVUV2Sk8AVF3Bv6L9jmemdTYdGcZMthJ4w
Q2QSZzhDICh6kruOmSWsLvLECW2P5n4caYFSeleFlu9NIc1J/Mx61B1dXld3TVtMB5f7jiIPs7i6
qJ2biF7wDzlamgdTdJcjdyGQNz1kudcHqTlMqxyZkzAR3o+/sEsPXbhzlABpkl2K3ChHNwKsmsvG
biNKnQReW2vhn0vBHIGLLoUZ11TmIrJLzWhsnpBT5fJ7mucNiFaGh/8mQ/Yh/qC5aQHbz0tND1LW
xyHzVbXMhVI5etgQ5djwiMhwy/i6bu5SzyxHSEEG/4Bp2+7G9SZ/H41T/zAQJOZyr/PXbewCssZq
0V8aT06gRyBQbtDovbZTzd/wjreB3kxiNWhO+hjXYKVOiilVMBsvHR1gwKCmgXFEwMlLdyFK6Q31
QcuN/s8oWuW4nk6sB+DTkBX56friL4vyAbZqgLcC7GCXp1TLQA/Z5T45ddowhUaRsKcK7BWBPaET
5LqoJR+HqiXACTEOjAqfFLONtp2mRWfClsgQ3wFSWawtoyd/Y01nUiRX0Lel6abw2CfDG6xNMtTV
3ikGSxE/LC6bTwDviJfRXIi9XDbPKEaWO7F+ArIFEDgZegdrYWR3SEk5iiO4MGwDy/0tSwYrry00
4YAkmJxKZBRQAfJayo76OFV8F5uCDEc2peYUaJ1g7cr0m3LamalPwLXpig4l+8IekCIrLCcgqd3F
Qd/aGH2urAyDCtd3eHlVZmRzApRsR36bDqQatF6PCAbk8vqg9679dSK8u4+GyleUXOYFlgMPjwAK
bX6/oENaslu0xLl17+c6uhuNp1HYb21jPCT2KdYxAILoee4t6Td/rh7ApuY7BnSZrgwq1CaWaMYO
MnlbJ4FmN0NYa0myQfNErBC1FOkADBxERNh7wFmal/Y1IRxgelXrpySjQXrTO6sxAlvkpuWKmGDp
UJ4Lmv9+lrSJoig3Mq+aDZl+LpM0LOJSkXhauBhxPaFxA/kuwMnK4Mbcmp/as1XEXXygPUi2ge4R
2LxEY8vT9R1aerehQguXOTOhubCOS3UmBkr4kUEdAqzz0IjZyukTYPyP7XjnWa0W9mnFj31robJv
e7fO4E1fSs2sFau6MPmBdAkmkRCrwlZ0OYFcF5idjsdMR5uEE8RVcTtamM03nluvCDDkEDYHqwfA
T2yseI0X/uTcdcWwHgr2qayqvUbjUXE0F87LxQd5lwtTt5WvcWM+L0noWOnGKKqbCKswTDzI+QQc
4aOlagJesC3IBCAcaBkBzC6H694Icswk7SATlC5W9plQ1az4sla/JUjHZMSTy+9bSLDaJNoUqOj5
42ng6VPLQNulpff1GB0bnyveIUsJpAvNJDMTSOvWRdvrp4n+cPIv2l3sI4MkpseMWNsK/J9Vv6qn
NPTNBqwf7l1eBamvAGBdqJJgcT2QuaLnGT1aMkg6FRQxtQYfga4sE30qtcbD3LVDCiLSmtMSycfo
kDn9JtJHJ6CZeQTR1/r6gZvNRnLDF98gmZXb4UbxJ9yDLc+HV6IRUFFRxoYvI0OkJAD2feQ5M1ai
pJ3CRS66lTP1pSvY4aAlSmf1XUwjaN53RK+h5b6JQpVMXnYqvyXJF3DTNlmMlmX4yFMRBVkWaHdI
XmfPzSP/ZL2pcFMWLlEsKVCxUH4yESxJAUwbpWnCslY/Of3RMk9at7FUXBMLt8uFCOnYMGYUxcQb
eCfnOzQCyqBRvsbcw3W2v24fy5v0WxnpoPQlt7nj4KCUIkSH0M72yqByqk/FqAjIluL7C52kgAAx
51THBK5gQH62yfdtuXE6KzStdwN1Si3hKx0sK5n5WeTlZvS2NcPmpavWmjYTc75Ypflup+THdfUX
/dPZXs7Lc3a76nib6aWNhfb0lyRdEbC8W+LA02+d9onqn8zkdF3e0kMYdXqkWB3gMmPmUBJIhyzN
kKNA3MCCFrZqAiXh1flRGoGHTqX6oVO1wS57oTOJs62dqVhWgkzjvO5dEq3rBqRqwt/W+X06xVtL
e63AsTMY27oiVdCxZ7tXuOLFO+ZMvOSAhrKZEica5pZLv90mnp4FXdxkCje3FINjXdGzBDT8uR9W
smO3GgGYRyHG8ULjaW/h9AtAdB2NANkagGuEqmfM4hE9EyiZc68B3FvzcHAs8IdMRRsMnrHW9Jey
Tla9itl40eWcCZOsJh76OhU+9rCu6m/dUNDQy3Q9KIsiD68b6OKBOJMkWQt3J5dPIyQJu1+X9n3u
rVtz1zlHEC/VtQiRjFJIXPRAZxIlA/FLXmbchUSX0a0X7Sb2tSsxNMc2f6QZMH5njqC5fIzJTXDF
SnJKFIRIFoMjyKruDBH6ZaC9ZtoaOELTo6XqA5Y27IMw6e6bSCvQxRIDVAJEEGbjB17f3BpcRW4u
7ZYsRh4LKluvQrkUOkU2optAkADRYlSEMfADqpCrcjQKreQEQcO0qCQEWjkgli2621q/d1yFR5bM
4ZdK4JtDYRgtLKAElbZpcFzCE1GC/zHbkdfumw8oymp6v24LKiHS9qD+bbHChJDSZIHDH/QyR9Cd
h5O/ui5oaYMcC0i+GLsAzq7cZdRAnZoV4JzmM81Wvh+9wGbvXLcPrmZv6tIA5UmpkLmk3MywBH4H
hCe2zHmgtw4QYhjoR92MBKA5rL14k7Js1TkK175kDueCJF9hOtzgKNKAwbtDHRZsvOkPdC8qtFkU
4lhoWEDaHQ9tKdrybYEH/yzESBIs1ntvbJVcnQsyMCuAUSckD2a8TCnx1ZnekJGOlEfXygDXdpj8
PCjBEnvdFhb2BawQoLwxCdp9QL91eRG3PC0mjHWVR8q1exQUVl4HVGD7JVOFWvMPncX88xGCIJTq
MWiHJgQ58xwxb6Ca65fHfhhndRq33l5XRbr8/pFgYJAIQTBIzeUpBw/0nxkHW9hR7+5zgEaDfDIs
0tsGaZbOVjyjljYHj9N/ZM1Ld7ls4+TkLCPYHPCor3m27i1rVasejMtCsFgExRCU4+a/nwVJ6CzQ
WVSDGbJz3P5IzarYaC0jYC5nqszRoqi5iQnZbvR7/ZosOBOVYWpPM1hBjynZ9n25AgUpGIMUtrYk
xDYJksYoJqEUJy0aerc9s6cZPcbpfd8gJQ7cRFc3FVf3ohTUHgykWA0XvfCXq2ahCy/BxUaPYJrf
vekqEu7Fn0eb0gz3hxe0LynBfN4iO1zRY5usdfvWBSpk9WeJ/F+GDLf8PxHSye8xnTDlGTTgyHWL
r7Q4eMPP62dlUQvUlWd6LTClEMlL5plGSG1CRIrwScMIRGk5IbEVvnjJudi/qnmYvpoTbJdbkVEd
AQ5Yu8EI66w4EPA14962X9ws/Zs9R9slyrsgEgJew6Ugp2hrt4t1epyqNbi6sSlMRYC25F3s3yKk
PpT/57KuAYylQY9+/GBbT51pb0WK5DgKhJpWr69vz9LCoQZq4ukwD4zIXhnxbKsD+4Eex5TuMysL
cR71iq4SoQpAl9zyuaTZUM4O/qBrtYgHBwDiwQtXnHeVFvPfz347dUphJbVLj3a61sCgnqy78nZs
FWu1sDEYBYEJo06HNjC57TfTqecntVYcRfFtGoe9TneCpLsSk3WZ/mdJ6flkXsiSjg2ZHE9LNMji
B2tKVz0Ju2Ohq6x5Yd3muwUzzriXwdIorVtrdFqlMTCBkx4cKo0GhMK++S5QQFm5pIwU6yf30/5S
6lycpJSYkQlcB/zm5FsHeIKue+jKdmOBR71vt1bzaI8/7DZArajMNl58tLZob+340TfjEG5kRaad
plqB2eqkYOFiBSTHUcYVOAN8rEDCbgZ6FPxT4uyuH7EFw4cIdHliWnAePpZCOFG0pi+8GvzO6NjN
4we9fbouYFmH3wKkewgcfiiBzwJcsLVk5p62n7m/+W8ypOgNrHrm1GlteRw8YPE8cS8KcMSuy5DT
1v/fPn4rMit6doz1wWJZLBCGYCp/CA09nYcgfG/l2CNoEjHG98ms42qTO3qyFgWS1oAB0Dep1ef7
fvTBIJcYdjhQlj9c/zDVDkrHJC5jz83nBfa8EwV0Gnv7b78vnYuU9JMVxVhcpxBrH4OrQ5IrmhsX
bcQDbzXY2QCfIBeehNZhBowgIhr7LTtp+uH+L1QAehmibrxVMBx7uXVszN1YA1I9WN9JYCSHEQSJ
/02CtAnMTKkbTSk9VkMblikB8Pr2uoTFNUI0j5bs+RkkR8EmrqfY0UR51LJXMCER+q2jCl8wf+QH
d3MmQlJiMkeHTi1EDBh0KOtwMDbkNHkqbJYlgwUXOqYzXYzKAaHocjcs0rGsGfBASVH06L91IKP9
86U6EyADwk/RwHWS4jHnW/VW48Nt6ZDbLM5//jcxUnzaOXmccQdiLOZisvpWT7TQXV2XoVgruZ4x
ccvUQIYFVeIh0L1HQ9UJtbTnJri2ZjhXoLrKETBlg03YvFaUGztUId8d7a52YxH0ov4bXYDc8g/R
M4YLLvddp5abJAS6dPXziBmHylZRh833oWzAMzbMvxKkHdFq2x/dBMpEovlJ3TwPON9XTffoWl/H
/Fa4iUri4v6cSZSuz7ZkYkD5FjoVeUCKp2JQXTvzN3/UyQQnGNht5n61y1UbykxvTO6WRxYXbNXq
ybtvtCuRd2aAbpmcY3LbA/6o/bUi055Eqk7Y2bt/FO+iUw4ZK1Tk5wU4u/XoVItpxDw1wsoa6csk
OTTMOrj0WXBr25KR/oUjNY3f8iRXHaOFGulH3LLMfsrqd8YUV8GivZ/9vrScnTGIytHw+xvjp/X1
RfHrS04a3tnDZAAaGDBbf7laNqahTGSsyuOobWzM24GGpKhUNre4JXN2Yu6gQrJcsjkzxoOrcmN6
BD7ZW1MgtRyPa6fbFYa1UmV85crgr6jHBEE6UDMgESNelxrpObgae1BQHkGqnWwjC7D9bIrFTngT
EExsLQpJbjsnb6Z/SYB0v8nArlJn2QvztD5sa2GFLI7jle5n/i6P+gJYgXWK4v4wqt5wi4vvIJad
q814N0iLXwKQHjPeOd5ZzA669wzkxEJFdLAsw9Y9FMTtuaZ1uRxjUVluW1JEEnEU6sIPK8gas+fr
Xn/RSJGA+leKtOgA0zNLw4KUOl71fJtad6J98r5fF3JNFQx6yWmoTPd1EPAig+P2h97fpPzUZwoR
1/SYRUj+mDgZz+N5tXIKutkDtW7rOlSmJFSKyOcBeVAtTiClGd6m+om1d0O7/W9rZV5uu51ppsv5
rIhxj1qOrx+Eaq5qUQuMNJoYNgUjsC+tlUXBYOMlLT1GXnRnTjaGdTWSBMh/Ka7hxU3BMAXB3Cam
DeUMThyZjdAonpPcajc6CGxpogeOE62rURHWz2Yq3x3z0x04Pw7SXnJsQbIec4YYO4CF0VCLNx5f
edEPbfoObMNdUr5ObqTQbek6PpcoHU8Qt3BRdyU9ekQLcv85aipFbKnSSTqaHqt5W2qQoPFx17LP
TU2C3jk06BDo2qPVr/Ps5brtLbn7X97GRjcYnjCSWyvijNDcxzkdCd4vwVSFhbei36zo8bqcJbtA
kh0ZdtDjzpMAlzZu8kqgdRoGKLxdnX0qbgaxyXOFkKUNsmF0mC4FBhX+cylkKsusHIQFz+a+AzM6
YKpmg6VjhAQY2IVxyTsfJoS7QXcyt8blOCa0fHGLpg1BLZkcMzb8KcP1r7vRsQlaJQmKYB9GPF2z
BxatgFew5zH+6r6jZBNn6ZoYx5ro96Log9Z+Lz3VY3NJRyhnoE0FQDMIdi8Xsckqt+4SjnPVTOt5
ps1P3zPx59l3kDxg2AqQ6XiWy9G6m2R8RPNPfnTtwjm1dTxuzNEcD3XPIlWMuxC3I8B10JGMvPUM
WnupUJ22A4+9KT9WabRpkhS9PeOGGf1KNNvRPUTViFCD8KA3n4zRCV2f3TtsCOit5zeYwQcTouGn
KEVHw5+h+sw7fPFhszmfRb8Ox+RL7rP8qOv+S4I2xbRuAifNdpmS5nvWUXKWF6KkTe0n6ib2MOTH
fAAtFQma5JACzNEDEYX5STcBH310xgLjb2ugSOD6SVd/fPwhH42Q6NCZG40lN1PZjBQRMiW4q7tg
in8aOcELbW8UX6/LWTDeCzmSi0a9cPI7x86PJZ+iTxgALvd2Oj12jP5hQ/0/m+eg5wgN9ciaEEmS
Zwug1tciP5oAT7TtbwmgOatRhYEsdyt/ECO5NNY4UVEbRn4E0wwaudMQ2YZA0GgjdPaWMws+oFnn
fXvLYuuOVHwDNOOtZYw10BzF2osHQMK6+79YZBzdudkeV4Y8YdE6jmjQK5QfMRAUGHv0qQeZovS7
cC3B5QEQAU32NiAZpDMrCg3g44aOM0u8dNfSFkRq45PTNvclGZ5HbyQKA10UCBgOBEdzpc6XzuIY
8SbByy0/xtqXpLJXRATVy5DzVT7+vL56i+7oTJJ0FE0bsbHTQNI0PRr6o5blgQ5GCsdDsn/aaPzx
urilzLKJxB7+i6QIkGEkzbLcz5ImA50IzwiI0poyW9s1T1ag7o3DfkST6djk/UrHtCjYoQq2pwAb
21k11QOR5G9R3YMuta1V2DiLJxWzGiiNmhgZlbOygBIemU3wWR09oM4cNKINjOF0XXmVEHmtp2FI
dBFBSIBo0DpyFYnKQlhjIdBFF72LmABw2pcunHoFqzPdzY/Z1Pora7oHjXegxzVIpsm0vq7MvFGS
D4esGR8XDR4IsCUfSiOIH2v4NhCTfmvbfpcM3efrIvSFYwAZmI7A2BlwsuQ+r6wCoLNLsWC9aPYU
HcERw6MbiCFdHtIZc6F5rvJnUVZB4xQvBs/CeAS7NQoQXK9COqFs1au+aWETL75JeoE1ALbQmOfl
Rz83v4pU7Ao0TVhlGjYmZu3B3mYHVGcr1t+1bQdjJq+ZUX2z4CtzS4XYo1ofyS/1UQZojxh9cGgn
tPYOK9yA5FN9cIc6AlaPhv7lUvDt9V1Z3HgD7Dm4QeGdPCl2pmlS855jUxo7A4JJ0uH1oRPx514d
A1u/pUjLTOKx9obYR0iWbP3sk9PtafR8XRG5B3q+zS5kSMvH084vvBrLV/KnFDGVgdiLtD+9+GdE
vLAFPkvimjutUQ2jLB5TTFFi0MlFb4wrHdN8MMC+hS6so0W2TnlI2Gv/RLpQod3yPv2WIu1TXSWN
EJYojlpqG2jDGPt1UaT5DqiUerFKmS5uXMdvv2Q8a/f1MGp3yG7la01r4lDXALPnZd0QVFkUKZ7K
qg+TtrboqoTyKiuO3Zp91hT32eLxPFtbaU+doZvACYcfJ4QGnd2spvE9de+vr61qA2cNz0JlbuVm
13ownCGO13HsBsP0s0vswPdUCGcqSdKVQWjvJ1RDY60YN7FxK3ZM7Frzz58/OAe/LWX+iDN1+i7n
QxbDHsfh0MTgQ4v2nrKhe9FX4QFngrkepUlPCh3zoZkxmLBmfRaF9rCBu8y6N7840Or1+u4s2tdv
SXK7llH2ApuPuxxT9gcxPGSp8zfO6UyCdLScGHn7yYBzWlFyp7PPlfN0XYV5MT5crmcCpCMSl8Cn
6DMslg7kilw/lE0SlO7njDzOgUlsgRlZ9YJY3h8AemJcFV2hcqbdqfQoSyb0twpWdlvRRfF9V0bb
2I+CEs4KUfyQKbRcPKs2XsEogWA+7ReG9ZndVXCDMAi8JhrrJfdvOicLbE3VgfgrOP+wlmdSpLUU
jjeN5ejgJuHJ0RrDKlvxGfbBIkFtjBSzZ12gie40IADlHqhOeA4AH4o3C0Me1y+7NYaKA27H4Tzs
b6Ilq7dXdACLlTuA4gm43tf3fiEiR6ljLt+bGM+x5dwUG9ncDYTvTTE77IB5jCffTfNQkK/9reOq
nsKLe+AgVpwJHVDOkVxZ2mdQZZjjca+9JbiWtv1ghI3FfUUflUrQ/PezzWbuSPqyQtyE1oHQdu/d
Hi+NWEVQsnj2z9SRXFliIDgrHKgDHDe00g+K2Eee8PsnZMCm4KENNiwIutRC69B5lrXQoqEHHShH
Ot3ndAj7EiWYR5o6q7hfn1yqeg8uqwX8IZArYdJPnpevirLuEHfmR8O4t9z41mW+4lJetDok2f6V
ICUQCtcdMYuAO2Dwq2A03cBIybc0vtHqpgi85DhaqkB6dpIfzuWZROlCAGlBimlv+Lgi0Xa1k5QB
Y2t3oIjs46BL/J3D95lOViIpvnSNKgN8fUU/QNRnllGQ3IW+LXiGjL7cVY3iVl28uv+nH5CyL02l
zTqEfoBTODbcDAYRf/ZS61MPcAUrU80mqJSRXNyQDCMQDiAKLK7+rerZqvp1KaQCUgMRxYilag7j
dnfd2S0fKIxTzGjSGKqQVwnMqBUXOT69AkhCm7Etq5xVMok9FfrXtDIxqQxA0tYHGmWbHJNB1dW/
qBwwjpBTBdSRK4PxeFxzNX0ejOmmogsMjKs80KYd366rudRwOdNAINcIigxoKfkN30hKs8hocUTm
E6zw4A8vAS9u49UYG2FV36CFDmTDgXWw+GPag8CJkU1UJOCFNQM0dG0mvdm3mb4Zm/TIE+cvIqbz
r5O8Zt1TgDABC+lIOrA5deCKz5+vL8BSQIPnFobPMYOPQG+OPs68vzm4Zl43mAUqi33cdussbTYM
aAJkh+gA73m2o1a2ui5zKaI5lym5tNzxaKW585rHrxnom2OQh5b1Y4TlzLuf12Ut2jEw2zDrgLom
rgnpkDCraDNXR/jkms8lGgjLxt9XgBvOmR0K6txabK238f+Rdl3Lbhtb9ocGVcjhtREYDk4kJVl6
QUnWETIa3cj4+lk4nrommxiipFvWg6tscaPTznstf0yMb2lOt5w3Ebr3wy5dil+u+cX+2jRLSjue
ihBzZKBAy3co3WNcje16Jj+27VssJd5oonGXPzBUiKphGftF8sDrEi/pQMMCLHoHvtccza5eSRvG
Zc32g0oVXv+CLKuKRRwlaYekNLA5yhTQ9Kk8582Gd7EayytAH7WwOhudImJMnZsakCsQ7VJWuEWU
uH3zphjULWP5rbEVl0eRbzduJG0Rxoo4iP9s/YVkQc8rRROpvSpD+Q4zSRvgAw5PVfs+1u9sfNe0
mcjA6m3ZgwS3Uol0v9lSLv/P2jHdJ39wR4qYcLIa27S3OGy3XLsWe6V2tTTkuv00u7OKnnWnPMbt
AwjaNrT36gtDBgh8cABuA77E9a1rS2Po+3jApkdqWBqYi2k0t6NgubGbHUu3hhhXr9GFOOGSo4Gj
4GkywmOIwZbNdlLy6mzOlWytSdDUc8pNheod0iYaJ4w5j1z5rpTH0qkPSl7699XGqjDMYC1Ifhra
EoUNtOnAMCWHu6NyB/yAIKzJ3Ez+ViORN6cbNmhLlrB7tGd2xZd8UFr5WYN4DnyhEukQ/Zg6qzeC
mDXnBwy8/1mYsIt1PsKmLMKSsg8k6wjwpQDtvm6Bt3B/C9c174UowXhpaS/HsqQisWD+KDl9yNWH
yJD8OKPuZP2A69pn6JVnYV33Gx7e6n3UbR0JDQOOuTjgOksmN50KSlcBVk47/OIpc4d6Q8iq5UR0
pqIsrTuoV16/MbtwqNJ22EklsXd2fGyy0st7KPMoaPszUomkVWT3/p6unt6FzOUqXVgTC91lZg6+
09Dhh1L9VumYstbKHehu3v5AELYOPQVAxFY+NNuFIAy92VXfMpjoYpx2dOp7uEH17DVy7JC2oxsx
x+qB2ch0/VPpFsGykjbmrB1gh4BdBa6AT33KibmVHPzw5cTARkHzKnxaAG8jrXa9e6ac9bStoRUH
p/Bau+kOkYVyrFErLuDNSWMWn3gGlIv576wpdjXaKXolSMp8P8ceneyt0tbqYQJaCuCawMuGk3D9
ObyVi65zcEt598SaErjxtCO6PvtaBifg/nmubbC6sHEBIlBGeCxc1tiIaBepIEGw0HEKUX3/qd98
8YuiEvf3UoiwIF2V2yYdDUz/J7XHqyOoETaWsaYqLyUInqMyZIPaJiZOkBau2v1U+p2ZaKRFnVfF
8N/9PVs7H1W3gRWycMWhlfb6fCYHkXYM9w3NJ9RlVXasx+nQJE9ah9dwX9Tq8RgAPAMoHTqcVfVa
VI0WEjgBdhHmZuZy1asadFdtjQBuCRFsWmm1U5mAETo0nE8VyPXS1C8Ahf3frUQwZnqkDFaqWcC1
6I+2pLhm9SjxrZezetEutks4mSrHMFANILZQHlx7z8qNNSy36OYeo9EdALs65lcNYQ0zKOINZ8Zk
YW+yM9KrLp/zT12nH0dV3jW0/jtOnA2RqxcbvdoAtEanEzrsri9Ar/ZSriEWDdOUhYaJ1hrtkNao
HKLTGUnO+2e0un0mGnsBa4hJJ0O4CLWmR6wBa0ioyC1ssWwNOzvTtvhzVq8b4O+BG4zwHfQKwpJK
rUqkscTcYO5UbqYy3dXNToE9Hqrd/QWtvlQQZUPBASUKJ3ctapQyx+AyRhSdQQ9q/TNP4mDscmJl
G5iV62v6jyCxjt+iYxWIvRhzqzuH8H7hR/2Ud+bG+WwsR0SbYG2DmGlmZWgAF20o7R/cfkkK5pdm
7N/fuLWboAHfEJ6Sim6Bm+BsokWjm3EZxu2MjitT7/K/MZmwdeHWbje4LgAFAbwWDKoIMWDRa3rX
mbA+w9Q/TBJMbB3X70mnvOkclfEyOt1f1toGQmMvZOJoPgKSxvV9sIcyjpmMKVrGuVvZ7xmo/mLA
sFXD631Ba10zWNS/kgRVUVoYQxjkpgyBwAlcqSlBx7TTGK8NyCGCWLZzt554e9DjvMcchvPemVHs
dposAXvHCTOJmW5TavEfvIfLrxK0iZRmaQ8IbVxT7bMFgmr5O8p5Sdm591e/9hqAAoy0gQqoCoRJ
19usAqEwQXMi9Ehe+2Z7XKzJ0G5hCq1pY0BUoE8XfV5LD/e1FLMAxvKoYiBQpYC+tTsv7ug3q2XH
RpX8rENOOt3CRFy7P3gTmBYAPSxukZA54EbcVqgjlhiknDWS9C+qZrtKV8hk7LbU5JYsQU2ioay1
jWVcDN02f1UpEEQzL0ZCIIpm7/5xrb1CpPkwlY+GHVURm3bgOVFZmowy1NQxzAwljIBupTTtrijM
oC7yjYbatfgIvWSg6UMTNDq6BaWsK1yvyxZN0FMJKC2zA0Dq+JfWOQ+J8aChBQh/6+iM5oaGFtHs
PrI+6GMD4yYSlIAdEd6+nhTmKAFzNzQSZJWS9jVKm+cKSYLS1naagYztXLklzR5lNjyYc0TSofkD
9QPkRxD8LIPzYGS8vrHqlKWTamEO15nYcWDWF3CDuHXe7y22VR1avT3IXKNpeYFo1JYzv4jTcCdz
qhiYbqjmKRyd4clCc2A/GY/2pu+9IgrVGOAF2WjOR1gvnGfVVqbjTGg0t6vPNp9d3o0eqyz0C3y6
f09XBSEShCMEiC9MsV2vSVVqowIrLEZplEcwub5U5a9qOkqm9ftBpyFj0gBAIopyw2bzP0Zj50iL
YYpCl+RDjLbGUm52fzIyfSVF0CVMH5PG7jE5USNtlVmvqRGTjP6By3olRdAi2tyCoH6ZAuh76blH
T6YpnVQw6iLLUrWpF1nthu5fe2eQuMD6OB82QDilegJ3R1ovEzyW2ZHCLFwnfzWNz5MJi177lFNC
454w+UsMmDkM6Bzu35IV42PgciClj7w13rtw86lTSf1AZbxzfSR1+QuBxp+A/1zJEMLNxkRlRO0g
o9RrgtK4tsDql9//YCGo8YOiC6TEsKXX1z0tCtQia4DZZOovq0Iqgr9mzlazxdqbUuWFRAalcZTI
hd3qZib3jBY0nFOd7rrJrEkEvNRaZs9A1OIblmZVmgJmLsw/Is8iMuR1mT4aTm5jNiSeD1xtSczY
qdMSr6q6DV95xagZgA6BqkV3DCZEhd2TDYA2pnpMw8T5BLjUuTxk5oM17LUtgqe1+6bCjiFbgxSS
I46iMFmtazOSqtBk1K+i9oj88GPea2+/fxsuxQjqYszA66tqOQ2bGZHSziqJM2zMkywvUwhvMUb9
70qELVPtZqwMLaPh0BdE6X91gHz9k0UAvcxGpwwiwOV+XFilrklkanVYhMk+Q4DpfJL7X/dFrHgX
yyz4f0QIF9oaW3tOMQkbKhhAJilg44nTzmhP8PN0fLBG3ZNY/SCV5uf7ctc8fuR8MSOkoLRiIDV0
vba6gnMIWgSAbFCu7ZwazLA1WGJIGrUVLIgN1QtHazeOqvF50CyMINeWmwO727czSz+g9JmB/msC
aOX9D1t7cxjFBnEjPmqZcxW+iw/J4CBrG6ps2oHpF8HIHEzaIzDNNyStdX8bAOrRwFUBNxIR97Wo
UekbBAR4CkpmgO+ZBXN+0BhIuAbHtVtXRil1SJ09kH7c+MVpjSCyBm+i6ctgA9Gfn4Bev6Fw1q40
gAlA/4nlI5MqvBo+AT0iTikNK2YwsOjosZvoUb9h89ZUwKUU4eFw0EjRXsOdG8eGQ39yw1UTIEHa
0VQH909z1bzCvmKIUNMBPy0mhzVK1VSZK4pk0C+LKe6ANrM6XYqUgwwEo4da2Y/qw1Sh0duxDiYb
N3Z07TqhN89eIM8W1jPB9NVxmZllxSlKl8dJPZbfmromv+4vcm0/EddZCEXARKyLeY5pqFjZdgyn
1kheWuxmHnnJuBGGbAkRDs0YS0BHWFgIRXsb/C97YkTdAtdbFYJkA0wRYDsRg1y/CEeOGq2wRghJ
XpETcBl/rPrhD44E/TBoAkW1CfslaB5nKGcKl6fGQH5DiVU81n32rhqYSAS49P2TWTt9dEiBagzB
tY2CwfV6wHzRmW3L6jDjIPuopB+T+rdSpg94vPcFrZhvWAgdfE7QWbolsupNmZwCd6mlQMlpIxDO
SoHUxkcb7KQsGzyj/HJf3Mo5XYlb9MiFYbLaqEQerKGh3U0kot+VHHUmyn5fT2Ai96PQZMOxE9tn
o7FkchLJuNfoCV7oUuJ9auQbVnytvcG0MSu5nI+OicllrRdrieQEN3qs67CR7N3g6C9J/Knu0kcT
46tzU3uUfkcrrVtlnDRRuUPziJsXvwnevkTbKKcBRfYDRRQNHtcfgUGKqki7pg5tWh8o58cq3iiz
rtwQDPghJ47WzkUbCU8LVYuu6LKiDnljEBY9JfoujiuilQkB8dfGvV+xI0hWw61AnUwDraywHMuM
K9sqphqpEUWbPdx+9s1IEoRs9+/h2qJQVQedDuaz0HQmKKVB76J5nlToC6ctgpKp1cEcqizoK10h
UY05P3tO9I1rubI4+OKoMGF1AM62hUddou439ABpC42i9vO5090mU/9g9B1bBwZEkBeguiCGZa1i
G5IzOjUmMBx719ZSfkzBjn7U6dhsvICVTVxOCXTViDHAVi08gIqDhExqUC9J8T8Eo9FrR511KTFn
UwuqKnVA8ttqG0mDtU2EQGTRLBSHgKd6feHHFlx3ZVSxsIj4dylZWtSdaHf/dqxoKTTdY+AdmTpM
PopwiGlkyHxMdBYmzaMN6A3u1ECu2ELCWpOCHJn90WCJ/izhrudGlFXUynioAT3Xmj+hJMwl//dX
cilDeLwgUFIbLct5WFDN3THM/yn5hn5YOxB0DiCqhbcEGonlllyowbaf1MYeUg6rmO3tmb+X2Z8M
cQN6CjNhaJPDmYhBptYqBu+0mmOS2dyBc9lTWOx3XbS/v1u3VheLkJcst47QAoDG10upKG9mIHki
SDfjkOvfTIUTXrakT7cAN7ckiZuWgd6K1QnF6MXJyr6WEWbszOdc+np/QbdngwVBD+BoEKzdnE2T
WWY7aT2s+w9lIu1WSL7186KPClynuINHFEq55RmWV+Wm998tQHC5dGamcdJhAYPfuN3h/o/fPkCE
KsC7h3sFowO03OvjRsPC1NYmPp9HO8upSNt+tpMNHbkqA7laZA3AKHPT6y6zConh2MIJ8Fc7/Qzo
Yln9dH8Za6cAHfIfEYItM1QOupbRxK21JzBHfQYA3X0Bt5d1IYUFQyCeBQym+Cz0Sk6mQldomDcj
J4kJvkSugDGL13XmjtIwb9jJD5fiOkFyLVB4HfU4YCwJUDQh71172tW113zqGYhFA+mYVo9Kv3ER
thYo3OO4qvRRRr0yNGmkubbOosNYSl8rGY2pGi/5hsZcLu3t8oACgSFbCy7+cqAXGrOMpKTqtBnL
k7TBq1qMWunwA5SB+2r/k2mtNypUItG0xVS47NutYDS4gPMWN0ZsqOmjObW0CFES2nbKOiir2AMn
QNQkbpq/3r8za2tc6gcLpjoGqES0c4yOZV2lwsFyLB6WQL+z6DECd4NdgjE5I9S2iLnl1N0+BEwX
AlIIVgJG2xQZhmhONTg5chNq2nu7QGxvtFKvbN/V7y9v/eLcKjWzhlzD7w9jisTDE8ih4meaktze
2LyV+whDh22DB4JeMREKYoHodLRZbeDU/xyKJ9wFAzN55WYiaXVBixiAa8PPEblPyrIxrHmMmjAx
jX1tARfl3EnUnVl/LIyNuuCtIsThILuOPLGCWEnsdKATomdVTlvYVnD7AdZGTxBNfL1/61aFgIdk
yXsuWC+CS8WpNMe2DiEx9otmn/suKJrP92Ws3GyQY/4rQ3CpJAWYUl1ctACUkV27yI4Mza0jaCKm
VPaT+l0bcjK2aroRsaxebtuCywtfCy9LuHy81yNzmsoW6CNvVfU6DFs549VLh2hWw88jkyeyLxU2
xTAdbdpQZi/FGCFHM3rQSKOq+vc3cGUlqA+DzBQQrcjh3qykYrI2DWMXpoCT8LWB9YemTZ0tI7JY
b0HZoa8GMSsq3+iAEq1WK7VJ5HR6F04VSLGc4jNN7MdeUYIhb4lZDm9TV77pc3U00p2ZHxX7s9l/
u7/S26uCtiu09yxotIj7REUP+4jKpqn1wE6JKj9BZ0GQSSqywuoQEa7mhZ/EKM2D2uRgjFN5uC/9
9kAhHYlDA6QWyCWJr7ut4Ra2zO5DDNyBDnwmhbyDeSe1uRGS3aqRa0GCPVN6u4riyOrDPNtXRTDU
wYDRnvhR2uRxXt7v9Zmi0g7DhWojsIrhpF9r4CaNuN2YPehnh4zlAPEu2FHWKtuvAJzrpjMQLB2n
jFx0n3NSj7ESSHJDd/f39VbJfNC5LwEvohEkYK4/IlVKM2txg8NyjrwxBoJEBnZErm88+JXjQ14W
3T14KCgaignoMYqqyRgAx2gPfvbSxMuoZJjU1YaY2zu6xO5AGQVrBIIfY/mMC6PWoHZSWDkHqqDB
5Ida6+bHRMKsk9YX31sLqNzmJDd7vZhOaETXNgKuj0zc9YECphXTOYCYQ1O4JS6ynvvZHqmlhAaA
iyYdZFjzuS4ei59D5uUPzvw2qRmRezfqAiM/tm/4od0UnftflX7Ko4Nspu4WBtvtvtvLGDNQFjGX
uBBPXm9IqVYGJooTNUzHpvYnLnPr1amynrlGYlAM5tWo6GyoxJVBJYDrAchnGZjAUYvl4b5Ti74t
ZtAZWT3RMHpWOh3GG20CUFOiM8ejheVPc+Zz8/fVMYq24AzB6CESYZjSu15vrGQFbQpFCbVSAgte
bhphk7bsfP/RrOwqmoHQyYXwAdimYq6IFbxH/3uMXa1S5SD3JpcIxTge6TQE2gOgCDaU0u0rhQ37
cDlQdccKF6V1ca9ZNo+2VU9qiOlKFZB9JrC0fhTc4OVjNtLU3rjJKzELql/OB14YKvw35T/KUdfI
aKOEsumVDDS6YHMjteYBPh8Eb85TiTGc8bc1/LVMwRWRs8jgA5jHP8Aw6uGl86jBXGCQ3z+7FRUB
lFjcSvTiAaXEVq+3MmeIDpHpU0Kr1HvugndSKd2C8gpxS5Ez6qJfF7whdt3OXpzMGEErJUA33v+I
WyMD3/uf4RFgQNzgOoO4zJZGqcdHSIq6Q47JBp973QZKxq2DMafB0OnpxrNck7n44ABlQ/4E1bjr
hQMofx4Br6eE42SHk5k8TqgAEqo5HFQfchg72cYi13Ya3Roo+FlonwPE3bXAQtIavQWWYVhVw99J
gmFFoE2qJVosATu5r7LclWgDal6+cXtXHgusAJ4/rCvaYMR+XYUnKk9H6Dx0CUq+PQ7td6qWjttm
TT9tOGYrmgAAHjDimP9Bj6yIju6UoGcvwGYAjKf4re0xxp4zvzOBRQTf5P6dufU0YdVQP0XaBXME
N6C5+SDVvAcgHJgA9OQ7M3kfqBKXNzZvXQoSxWjqxLsX+/JiI6UzCNzVEH3VKSmnutvn9bDVKb52
RMiK4IdwLVAYXLb1Qp8NQ0uHwgIDuV2Ucyhr3S89iVuXoZNyQ6usS1pGhdF6i9KIoDlrvLQ8ywst
jArjxzgYp8lon6Q+er9/OKtiYPXhfMBFB2ba9YJQjkb5tCg1NNqoAPAZY2e3ZEv2NZPnjSTcYsIE
LwNrMWFe4YbDsC+hwsXezYlsSE1sqsCEL45ojHI19oVx2S37F02Sdvjz20tDRQ5aQ8HUkqWLS2OW
pSYdGvHDbvxazQVxMNymbsHG3F47VKFx49CBidylZQv7J+tFagAg3ASIso4R9Xr6mpljvqGQVoWg
4wqFloXKwBYUEk057vMYQ4jedLLHGEXZb7BrO/0TQQAHxyM3UE0SR2KcLq9pZTCwGGsTc9WqhN8T
z1X783dPBsePeimoTqDWMfd3fRPkmesZSD5NEKI2pew3jtWzfT/BBSJdxZTs7ffF4d7JqMWhMoLA
+lpc10YcmG6JFRYW70hv9Sc9sffm70N1oO/mH+djmRbVBDFzxwaAUKdWmEgsXKQAhO230zcOej2R
WQNbD5oSRHgfpyhNWkixFfZt+glBS4Qqn/WTFfbWJN6teVgEAbX2I0kJpX29ZXqG8m9k5xaKit+a
XDpTUByVepAqWwmCNUEG6tmwDDrYpkSGVD504JJPAOFsUseNByD0xhhrl4HsvHU89yXdUH0OaNGU
OxnHA9gsX22/aXbtDR3QMO0t23rrsMBR+c+aQAB5vXlJyxwEpJCkRY8K5U/AYqql5kmJGYLUjWzo
+qqgFEC1B7huMRYfGJ7xzLB/apYmbhWrScDr9IWWtHqo7Gbj4a4oIjSXoc8CXaZo8xFX1gG4vSvl
AV5Dgso8kZT4s4VO57/vv9dVKUulDL0j8MDEqes0V42oUpkKZKKsZqTSVL5T4Pz9tukDTPxH2za2
D76lcMdZrbRxXQIgvrWKwsscjO0Ukqy5zFRG/w9WhBEQQK9gDgS99tc3gqaqUg1NC89OT3sXGME9
8D8se6OisbpvH+TPUA9Q4Mt/vzCwgN2dbTvpAXWRlc4bJiyzwKwS27u/lpvbDeReKG0MsFkyEohi
h6U0AIgvBuhR2JUx4ZH+BsI4r9Fgzi39pNFmY+sErwHhI84IWhXNBpjZxr9fL0rnqlIYdqucdF6S
5DRkO7nVATEYkzxlnlJudVIvBvvCSxHlicnraNSzvDUa5TSahwYgNXoECD5549VuCRE0RKkAXH9K
sSh1cHx0oOTIC0byp/sHJTZP3ixFMEiqlEzZwCFFfm2+Vx7bvUU/+f7v7InlbrRhYwU9tMhCdAp7
AVqsZRxiWfHF3SsHR+sihI4ndD8ZoRNFyltEDflHMnIMcg2OsZFYWJdnoryErNwy4HgtDxhldpsw
yOut3WQ8jFQBhGwVTJK1EVeISaH/W9m/koRdHByZ8kGalVNMfbM4MEchVfWYeTr72hTPGaAXB5Xc
PzkhAP1HJFp40Q2IPiVDbOYAxbMyUm1STnU1DweZA/SrR5wfAPHY9NtOnt+MjBdgP9X1cR+PurYR
e4hplH8+AI4SyhzosMT8wvXuqnGStcDWVk7l5+wnA0z02Xga/ipf5LB9qsaN1a48BtQL/xUm6GEA
IrYmhbRTk9YPpcz9os1dNAX49zdVxL24WZQQUZWORWuNQs7Qm56RxM+AfPViez4y7QjMYTfvlrEW
QyJmUT3Xg3Ow8/woJ/kuj1VPmfqN8GT1kC+WvSi+yxeTaEqcDAaWHc/nWD8qdH5Mc+ZOivaQFuhK
q2RfyrbU6eq7uZAqqNMsTyuzoZA6FF3QmnEQRamXVyrAWrbSqRvnKprxUaKZYw24RK2SkgGs4Vbz
NOvWVsVM7AAVz1Vsjez7bEAWB0uSy1+l9VfPi2On2GRWqJ9SQOUX0j6ByZDNOaCSDvgx3TUxqXv/
dm2c5ocuvjhNNNP2mPPC5ZLKGrOUxtEe+ZOOIRyj7T2DdYei4D7qFRti13Q8Hs+Cc468LsYqlkO4
kBuzXJesVIKq+Dq2REGXFJndY7+rXmswLpL+6/1l/j+a4V95wmNlGcAgkBbBoSKEqqeJoHLh07J3
0YLr4hG780xJaVjuqIGJ2tkKUNcfMdxrkBzINhJXgjZ2nNxoWW8rJ0DBEmvKHocJgyRa/zQ3Jspr
w84AqBgGux6aOdSb/DRlOqCq9mBrRY57I6GxeuYX3yIkNPiotCNmP5SThnKbnLmNThTPmvyMDDMQ
FPM/MXkopv6TRMO85vVRy7HEisbEUU/jV6a5wxwoOqm2SC4/omHBAQLYy79ihFU1it1Ug0XVU1U0
AN4r09Lra94mRAdwEAC5atO03WxoHNByAyq7NIBE3ABPyNds6niNPedHtRmjXdJJo9+r09fUGtkD
4ACiY9mVuj+rc0usnM5e2uj9U1zWW6kzwQ/+UAgYOEZpEBzayDgKOg6QAj3qlrGK2hR7bjk9xZ0t
/YHRwgAwpv7Rr48mIsH/SO2s6y0lwy6hH2CfarF1sBuQOgAXYwvmZVXBKZju1AAdgShV7Amgw6Q3
SlqrJyvXvuWZGZjFblCfVAz3Gc4pT1WvkL8nLEXNofGNkcZuRZ0NRSN4/aCNswG9jZViuTLqhGJs
MdZzlFpNc5aNGqXAwtXTyIu0X7UZe7H6dl/L3Pj8oAxDYg4eEJqLkfAXhEmpNOmK1DfnPq9PElNf
05EGcd12pAaRgzTXuPfyIG8Y5FvdsohF/hh5f91Cpmipe1/pUjTRldrYnJt5Cuy23wEPlOeveGhS
Mwft9BcgDGv5DAjlHq1bQ3MAd4VutBvxlbY8sKsHiM9AvygYRRZ8AlRZrj8jb7JkmGynOc/pp/m5
0lzwAhb9zupIZBDdn3ax5FtV2P2iMZnqh9QMSsXvXuvaT4xjO+3lgaBnWtmlqFUDzpoSpfS68UEp
SCc9N6etutQHT9zN9y4ZXdQTcVimoJcSi2lNzqLmXB+sH+V76vcuc0t/3kde+yC/cF+DPWr2PGiD
YY+mRb88DQ/gE3uWn6b9VuP9Ryh972sE9SVRPZfsFLun7jqfLf2qfkwkF/46DGNE/n6fvIz8ir2N
MGHlfaClCogScJeRNxURsEGkx2KnktuzkgL7jrqd+gV4WWTpIOygO++/j1uN8NEnYAHdAcWIBSrp
+oqwZhqitsVNzfp6b1X8XOVfHV7v8qTdtXEc0hzovYoBfPbhVyu9d/aXoVA27umt67F8BBrnEe8B
NwCgddcfkUUt4JpqszmDlc2lJsfwY/YavxrUA3q1O7UeRfaYOb0fscEiuaz8tbELK2oCfUs2yryY
+MScwHImF+81QhFbtqu0PevZl2hoyUDfs1g9AMuAdJZMrPq5zpPD+Lnhh6F+rIt4z5PWbTTPiP9K
FWDSqPqGRyCOxS5qEkh2+B6UVFBTEScwpUE1OlZq7VlrFMK1kHKMLOxGeKMj2i0dwxu7X+m4M7MX
Jo/ELjGBoqkbyYVl34UXgCZCpGiQUYUm0QXThAkaXkWwT+eYMoVkzqSRhT/K3dj95WduxGAAFmh6
SBKjdft693ueTChX991ZT9wmdsvcz+3PqfZksaAYzhH1ZOp13c8NqYsyuZaKrjVMS+LYl5kNkVi4
d7Iul7PEONngPS6D6WkaXX3siWE8ONNHg6ZJxnE/b0Yzt28OiVwVxReE4yjQIpF3vV60F6FIh3Tr
yZP2weFH6uc+HG7XNR82VMmtARAkCQ+rUI3WUDgkoek65IfKG8l7RWxvJsAOc1tvcgOFJEG7791k
3/vpzvZMD7SMfuolxzKQH+JgfjG8+zuv3Vwr4auESIMaWrf0uNmnzp3c0ct+2sfqAKSNgBGFaA/K
vggKj7rvBEybfuMN+Ef2zEDaqYG1U8lEil0e1LtiI+l544QLnyUEJDOI2RrgYtinwVUg3vIrUhPJ
szaWL5Jvo8Xj+viF66401AEr8Icc+ll2HSy68s4x+fvLdwxBkyaMiEx+3t9zEZb9H6Ef4K0A4XPQ
tXN95xxZGgBbbNinORiw59re2M/71FWO2dPklR53M/dZIr13xL7u7ste1nP10BzkkG2kfwBgAQsj
ws8g/96qY9o7p4SebfWRSQXJ+Ne0fiyyrabalSNEiheTGYAqwiTbjb+u9WbCs1o6pRPBFOook9gk
ag2/BfkYT96a+Fq5yJfiRAiLWUlmXGUmnVAfJiz7ATqZ39062ER0R4I1AIoRiETXp2awUVM479Oz
1tZEMxr05ASofLlwIFwFHJO/Lw3VTXT3YC4UmXLhAaA1rVkSIJAGdqdIA/XqV/WL3jygF+gPBC3K
Hj0jMCyii1PoE/B7Wi09qzYDwohfnmvkz9iepRtW9PY+YM+AsbTQ0DpQt4IB65D7NCygt52tU2Ga
JNELn0YtYRLanQimHP1xa1T5NuhdpvsxRgwvBkAON0eGTB+tszzOzm0w+d3jD/04ub8kkj2jxYrE
u9zt/a+y1+6AcrFL/C3g8Nsc8yIeBMkfyKewmoILbeut3I4gYDibn5g7e1FQ75vA7b7cP8CPJPz1
m74WI5iwQWEZB5JrdgZT4c4gBpl8RhL3xwxeUu7HO50kT53HvdQrXI18/VS7sbdlRz7Kavc+Qngd
BRwWq0nxEfVf8V4iElHdnqBnzgU6PdG90X+ZSekOXk3qnU2gXAvXeJZJ9QfP5nLLBXNmZqUSmzK2
3CKT8qxZrp6RBEQX/HR/02+cVBwtamVogELrHprgheU2+mSaVd5mZwOJQbtKSOOC7IxYyutw2OwR
/IgNxc29lCasinVdSoeoyc7N99wv3D5wCK6Ta/uqq7pWUPrY6qD2FTJ6s/fjrd3PO5P0broDwobL
3cZrSfPVJN1BJnwn7xBDub+A17WXvMzNieONXutJB3vjLLSbrPSySfZiccBhCwBO4bOTLOt5rurZ
uQ80r384zCTeg7XudQ5UX/UpmVz52Hr1ge2yIH5964IhMAk9yIFWwPZ+L73qOI7klHrSS7KhzFfP
D9YJ2gFtzWggu1bmaMKDtUiXTwPWaWbvgXXutUzZm/AzMg1QN2/378vaVgAfFKP+SC0BTVKQp9q5
U0o9y8+0MUEyU7g0OpiSFUpbib7bVC42/VKSoA14xxDUgc32DMhoLYhZwDpA1DwUbAfUIOQW/pLp
4b9bm/AWEkxwa1JVY20ggM+Sl2586tORbKExiDTQcJsAl7cYX3Qeoyop9gKmZV4pNJeys2p5vHso
i3MMZ3Q+JFpOtD4FqQD80fmhl/bDLj8pGanfmy2dfnuO+AYHtxp2DH6UiEshz0NiKFKan81pz63n
KH2I2KOq/Li/o6tLBTw9smRAl4ThWmzpRQw8qiMibznPz2PgPGtfgY77q37JPPWQ+9au3aOYRoAz
yzZS0RtibxIQA/owYzpBLNoAdvorfW28LnD8+dgFcgCCVw+a51ndWOytSwoHEa8QQTYSZBiSul5r
UYDKI1fH/JxIQfSoPzX5fsLINlM2uqw+gNmutSjeHrQRGu4A6oGuu2tBQFIztDqWi/McNq9/WYQR
OPqpnwUzGcnb7iUMv+zeX97fo7+G5/xZAhPf1kz3ylKRW0ZXM/LXaJrUhGMtSwcoWSarztG3KpC+
K36+aYhvM2ULlCx6gNG8CKx1QJdcr3KqFZB78LE6T0f9c/cteY6/ob9iZ+ylt+ln6w+n6AsU6+PC
PV972QYe0Uo4DekGjlPFF8D7FZw8PmgtWCO16lx7Y4iqwEO8+6K4Nqlg6YvHaSumXjJi4pFeihPU
qjLlfZEbJsQdyn35OgJg0JUPzhN/MA+Fl+81j30ynpqg/V/SvrQ3Tiza9hchHWb4ylSzbcrlIf6C
bCcBDsMBDvOvvwu39G4VVSqU+zqtqNOJsjnzHtZeyzVX9Sp+zl/MU+CSdfOmg4XkQfiVvix5QotT
MNvPxIypUJjTNznELTzNLleRp7qdIznMCx6W6MGn9bw3BbNdXRSQk4iZnp8EMGKOhi+nB3V4VBrb
rF6gYwbC3ft30/Ro37M3e9QLodV7VYE9EjxIberI5S5WZOu+kemjZ0YmAjp0UaO4iGzobF1jLRxk
vSLRiVdfRHwrltJcNwYBzDLcNvQFIQie4+va3GQt6N+ik6r/7usnIV/FwRLk6MZhB6AT1Ux0dkxA
+ckFOb/D1czsFY3R06PsKO5RspYoYq7Tkogtzi3MjjrSkrkQFLAghkfWQzCRPonpgUDSRP1tSB47
KeFO2aufZpvZqOHeX6IbqZNz61ePBSpSmSQNsK58hFCgeU3+qN64S786JzxY8nqgrjKx/BcvsgXd
h/vGbzzDmFUQ1UztKoCQzTLlSp7L6G0qEfJkVodgZ1352pK62XwP/rTl4LJG0P/TWT07x3zsYq6x
kJ1CCBYl6oOBjOj9UVzd1XMTs7MLDVS9DjOYANHsX+Ebw3ktX6VPiHM/x4iV1G0C0s+/6UP21J2W
OiuuEv3/GddQekQrAvphpjk+259t1VXMGCiMn8C49xbZ0bO2T13hCYchspZehvmJm1ubTsuZtYT1
JRRGYI2NqdPXkN9EWqN9vT+hc69+MgLfFwoTU7UY/TaXRigacctGIQxXLxjqy5cks/vRGnbdQi7+
KrKfG5rNHSDhWVaUIzvJYJKwwx17SXfitngw1ktP3KKp2cRpIykMacSYhF1wKDbpY7gK99GRWunC
231rhc4nb3ZflWaCa1eDIV1FxB78LrUNTVb3F+jmpkNpR0EVGA4Q6I0vV0jUBDkJRJGduq3iYgu0
X8Wb+ULX6Yv+pFIrW1qoeTkDCzXxJmlg60Kn4lVnT4WgophckpP8CJmE7sh94xGe5k7+Gz8uXUo3
dt+FrdlK1aPQhJGQlqdkF29rK1iXXvPG1vdncPpLzl/G+YBmqxRpRo+2GBiJNumTvCaP0n5py90c
B9CBqoib1UTR63KN4qBNJDR2lqfxu/uUH6IvubKkt+Dz/kDm7clTCIcnHpxtYBUBK9S8IC6pSQrm
TFae0vfI7nfHlef1OwueIrg/3mx/Ta3m3+cOFoE8x2031XNn10NmdkkTEl6esmMInsxHiAO8LHU4
3zhFUBZDnzFaOYCsmJfpQijAl0wQqhMRDzQ1of9hh2G48HDcMoKMLdDTQG8QAOovVyiR00xsi4if
0O5LgQ5LopUBIMH9Bbp+/xAuTdl7FAMRMSmznaamZlUWZQ5siF6g4Ah9a5s1aer+/1mZDYU0Qj4R
nXPUG58FCbTqi7SHVwAQTBMGgqYD8FpDNs+cPeQqM2LKA5hoxO2ofBLB9DTJ1jSko56KwRq82m6Z
bYZbQbZKFL/yBR3SmxM5dX5OzXjgA5298mKiJaocZvzUt7VpZXqZ2U01LKmHXXmDP8NEbgJPH+rn
OFaXm0KNmmAYQsBrKtEhqoX+FzbaeWtL3AJEUnonyUc7fjTciVpHVBd25Nwhm4wDZTNd7BLa2X6C
orPnfRQyQPsC4DOgCLNWyVugUXeQXkFUtLArr7f+paH5ZALCBvi7zk91juo0CCXb4kldeqauqqLz
4UxfcTYcQRWZFjGAIFRLt748fui/wj+gI0bubg2UEmqCsVOs1npn9V7l+JK1jazGUp0p+x4i0f7c
4Jf/flDQowHSZPTcQphgtoujkalZJhb1ietxdASlmOmMY8QXrsirksnPyIHoxyMCXasreQ99HMbI
MIQaxQRjK+6yo+OBZtUTdzoyT8Cgpmtth5qv5NjmZuGx/gGAXb5tWNsz27PkQVO20GQwYZtZwtsB
xWgbSnsbbds+cg8ZYY9tPpmXOa/EMbzUff59f4Kv6ijzoc98k7QtZLEJw+YECKZnrIpHULJaZFVs
gtRCjt1TV/1atzsPRYyjtO8f8u1S1fsKIzD/hNkij+Bm64iMGQgNm9Vf+lvPt4H+Xkee/kYVW4wQ
5HEvKS0urnJhXGW16coOyX8PcgmgzB6yYBr48OJEcBiH2B6zNQF0F/i/47EJV6z/ow6t1UmQy12b
xLs/gTdcVSR/gELHowR2FdQ9L0+N2lEtihtgR8LCjkHdG7qasBPW/C0/mPulx/zWrYqXD2VLpLum
u+fSWNGIpCoF0pxI89kqiSV2S7zrt+40uCUoXAB3gzalmZMPnSlF72nSnCJO021fs3xT5UZlk8YE
+yrKbs7C/F07q4B+AWoE9Bd6bUBOdjkkPiR6KqRZg/BFtQ70WT2snwFp+3vfzE+tYX7Mzs3MN5me
6rlAYWZY0b20VZ/Vb3HneQfR0Z6qdbBfqR/WyrKOrXXcmC79dIWN7xMr+vAb4D2eC3uw/i4M/aeL
9t43Tat9duESkIOqZoNv0gZQvu2oDmjZkUSeiSoGqonIJPrZC6paxWlUveY9TyzIrAGRrTvleogc
hbv1i0x34t9a3HDpy3Qk1ar2weBES/mvq0rndEbPp2/2NlQZr0F7nTYnKdnx9gBpwTUmJPRy23Ts
zup2+BXkuC3qglFmZUtHx0/FhaP2g2a4N1+zvSn1LcSHIXt66rLVkKwATGfkC3itsLLNtWD6XN2a
mZ91j2UxWnK3S4tNTL4KCNlA5Bn1kiyzZeF9NOzkoFeOqTmDeWyBd09cBQGzsu0kL+tsoftbbKrO
EnNLFFZV8sgStzegheOKzUNUPPTBE+VWV0CLatAs/MGUW+2fJFs1e6NwR82DzuM3DeOdEQLTbIVg
Pru/l3+y2bN5mAh28C+KakiGzZwebvI2GrWGn94/Hr8AmhGseoPe0ifB+ootqIBaU/kZ2X3B7a3Q
pc70g9n4b/xPAaCih4etuyXW9jNdv8guxAfwtD9HbgTQFfg+7f9+dOvcxhm4/+lXhTrsI2ihisgt
wS0Fi9nstmyqKst6fYBbqG9SQr5jrTkob/RTF9aa6eVVfTKaV0qrpa2Dk3Q1Y9BHmfDe6GyfB0Ey
i9MAWbv61KktJEXG8kOh5juh4cGMR7Jwrm89CSAWlpGKgRbnhP24PNcyreK80SbcrpzusuHEVe4U
RHF0ZKa1dyo/Zq3FoQBxf25veRIXZmfHo5RLUkkTXNh8fDWt4kkprfQ52YYvmtMBtya7og1qsQ1x
oD2Byjff5atyHS0kVK4qAdMKI8OMBPOEr8EGvRw8tGLBUdcCsimRbWyZhifR0KlfhucysnoZAAUX
AeKjUiwkWaa/dr7CkzocoP1Qr0IJ6NIsJGMypSLwYwT1wEBvw6UlzNDtkZ2ZmM2vEJXISfVBfSrF
VYGlBJtOK0WrNvQSYVvYrID72321q7B7XVjZG28kSoX/O7hZckIrqGRmEQaHIMarNqCZwEn+01rf
38A3YDlFu8IjFTomfixh4q/qoz8LemZ85nNISpiPTRQBHHtQti36OHGnhNsIdwrw8NI7erP6VekN
+sItdwUYnNudBcmdHlRgaMJ0c7cCVCOyNVsEZDDZq0DByxkCksBiXu4njgngi7RQOL0VWZ7P+TxT
A9K/sGUyzAu7Yi886A/msX/TH/RDv2q+zKfosJS2u5EbwsmZUriAW6NRZI5CrkKp1cIeJ2cSrntN
jsVz5I1r02YgbrK1yMpiS/gln565S0Irc4IHw72/z24kKi+/YLbURAaiIFOw1IXs6qkdrDjS8OuE
7DJqBZIVPJLSJd3vBavTQl4f3UkQdOq2A3Hc5dE1BBLkMocbJH73Gw39rCCo+yCuIntxuEF7N3kS
B8h7WM2zkp4a0PM7kl0nC+s93Q/3PmJ+bXE1JZGGyTfSpnMjEXd1F8vMbrXi7f54b95UJnQAECuA
7vEKCBv2psQKFe0V4x+JHUi1JOQ3rdLVUM4MzK5CUy4aneqkPvV74V1dqwiEduPLoiznvAz9cz7P
zMyuQ3Gscl3uxPqU/JW/hffkj/li7JXn8jFnCy/b7X15Zmp2/41DXoyxDFNjY0kfYOvIDmlkl4AL
78i+P5gQzPl1f5F+eCLnkwiq+4kWdGIznmcbdTKKWZnh+BexVf0CbulXtlXVbef0rwm1+E4/ZW8Q
LdH4wrV385U5MzynNVY4EeBWmOgEQRBe7bWV+W7uygPY9oW/mRc/Jc79kd66dqYUFh5N+EXYlLN1
pDm6UHMJEV9dHhBUR1q1UulLpbxU5biue5ehslRaEHoohcHqyVpR7CqHhi4ag9i2AjdqnuRrlnuM
Ly37dPBna3DxZbNlb7pKFoMBQYdC11K5U9F90j5F0q88cZTxIRC88ld9GLcp/bo/JVcXkoi+OYCQ
J5oO+Ko/udWzuKwyog4iVnLpox/NBNBfs/EIHpvhqQwqV+wCdPQv4cav87XAVIIWa1oBUIQiIXR5
CcYhV1A4L7gfCY/h4Aem4PTKY14DsVNth7dIs2UN4sWe3FlIgtFhRZo/90d9nQXDJwAWgM43EBiB
AmM23awwoig2a+43OtqOLaGGkPxHKtVuxIgnqoKt6Yi1HuJhk5YbPXLK7EkS/o7DgNat8tFc5dXv
ULCgq9wICwtydaNNX4YOJPCZopsQKnWXkwN+yKZC3yj3ZR45rbIvhb81P3XDe62Za/DPL5zBq7dg
MqeBSh8ePG65nxNztv41ywSwg3Tc18LEVqKdCXZ2jT/dn+7rgz6zIl0OiqlGBt6wnvtd9levW6uu
dcdsS4cTZJDIMUk8Kq3zILPLZp2PL30cL5yv2wt+Ns7ZtJImUtUQ7c9+U9o0yle6ULu0zG1dGDZ8
ZI4Y20pSWCNKlMmvX325V5KPun4BpYwbRE7AtorOLZM+ofdMDPP1/fm5uQhIxmJDgpuTzP0vJuUk
1ujIfTAt2k24Bqu8nS7pNNwygmQXmr4AlidgHbhcg8Yw4qrWA+63hvDFeVytE31MV6ipL1E7XGc5
sdyQLkC4Ph2uK9UrDg7euinE2m9J/QFFLzfsD2MMlLKykkJug01i6jyS13kGBqJj2xzlfqs26/ip
3NEA3VMgah/T50jyIrQRfED4zu3QD5sFj225Ye2K6VYH3o/SLsslxMbNfTK5ZhMAFGo5cwoV1iea
MZp67SeCuEs61RW61hqi4RijuUVhip0ZTwL/G2ChIg7XVP9CHG5xqEPGQBaDiypJPem9QXxSF06q
EEfArr6/W65dBEwvFEUghQU4JQjrZq+YMgy0zNSu9svOiUSg4KDPjC7ywG3Bwfas/waEc1h4OW88
ExcmZ/dlLdJQ1SqYjOw2OzTAGwn9UR78FoFK/tkt9gteOVzTECckLmoh6IWc17piXJDIOIWN3/yt
azTHa5Z5zILj8NRBRAV+KiTpFhrSbhwPsCdAivxHle6KybmXgVLN1a73kc0ZnQyEx64ZSonNiR4t
mJrW5+Ktx5OL2x05dLQeo8tg5n8TZlaROIy9D8yVU0iDJZqhzcp1E37c3yk3x3RmaPr9s8tdbKWw
KmrS+2290tMCGkbbZlhiPbry8Wejme1GcEHijeUYTZe8hfSrCF7vD+I6jzYzMNt7QyBqMQ1hQBUt
UV+3jR0NHtoiUPbUnHJ8aF/bhQDpeoHAYzDdYGQi78RSXc6bIkGYXg+i3mcsZqtILZJd3ZHBMcaB
AZkuhQun6/rNR3kDDTRI2KH315i3aI2BSgHJqHo/jPV1/ZgqoRUE3M2GxhkTbPiQLnWBXy8aAAzA
ZoBmcBIvmfdgtwpoqlCM6/3UMJE2jdHyneT6kpXryAJMCD+Bhf6fsO1sIodUbSIjVjGRbalvqjQz
POAYJLsjReI0VVase0FI1mmF2IIP+d8WypZu3IPGPcz60AWLU2ihxaT1ANELXSPp05UcVktJ5mkD
XZ7HidsP7uiUyTPQnH+53HGrxmYpR4NvFp1lmrFNgDoUO8MxOo+aSywAt6b+3NpsO3PT5Ko0wO+F
pLkTcnWt8HyhE+/WgCYdEjj2YIvW5yxrA9KSTackgy8D7BW8xCq20UGTX4l4vH82pcltmk+dgoMC
XQkC32WuVJSkQawqWTP4UcG8KP0glWcAWE9ru3+snvQQ7Q3GW2R0TgnodjR8xPSYhStq7sB0ABHg
tP1Wf+WxDsFIcHL0C6709fUHHo6farqKTDjKCJfr2ul6Zg5lN/hlEu5jFVAQsxysMsrThRf51pIC
DQ8hP/R0TEf40pDGGl3qhHrwR6N+CJVqLWXRy/2ZvmkC/ZOYZtQTYOjShC4oDVc6jCUSI4Qsuahi
MGRRPGxyxOfrOakM4VGaGmHn0LCBaWJZaergsyAHtyHuBSgGirVTqay2o8YY3tSYg0xdiCo7Gwbu
ar2abeuq4nZWU8m5P+hbC4j4DPoDiNhxMGdhQ5pCL7ii4uCrXH9UsXHSJnsEvdHqvpkb1z0iX+i8
gI0Lle05pCtNdewNjQx+3EXHHKwYyZi7VfU5LLGN3TqXmgzoBjisUUSf+/mjyjWplJPR59A+rhLT
yfGThTqRI43mqaz5Unnm2m1DTH9mcHYC6loKZaMLYbCpV51IbbH4VvJTSgDctiTjW27d+1N5wzeF
RVSfwKkyyUD+POZnLscIgscsA1DJz+hWbGRHEreBloLRrLZChNWh8ntoFG8Yw0ed0A3Pw4VQ6tY5
QTMiKBWnzBGcyMtz0lGxlMFlOfrAUI52JYfFSpDkaGGY1wl7PGzgkkdtDw4cIqrZcRyqSMjKWEfy
Qk/WYuG0g1PFllQ7QaZZ9FnWV2haBgvXqhDMVdGUDhTJdmD2AeGqFSeQ7FjTrNxWtfy8MP/XjjM+
DH05oPKEeBFO8uX4M4nXVa7iw3rhUQOMRZLtSHCl8lF8kQsvhrb9Uo53+hvnVwYmAoAiQLPR+TSL
KyUFpfJEkUecntAVAtkDpmKTp0sRyK1DOnXkgkQTKhrmvOglSbnZp2Qc/b5vUzSXU7BXGCUEsCMQ
KHXR7/vzeMMjg/MNLidkqLCRtendO9vGdVQkZl+HxBdZTVYsTl6MVFBtEsr1PstptsoqUXdbpV9q
XLlxYmEYDKLKJBd9JXMMTK2hDDyC4WdpW526ldTZkNmq/4rNr/tDvLFuF5ZmfkhGMlksKIZoZvmm
VEH5AWrJaNCf7pu5NSAUOyYitKmfcn4hKFk6mnXOBt84pDbOSPl6ZKotRzZbEqy4tWbnlmavxZBD
ziJgsFSB0V/7AxihXRE/Qf82MU689f59XEANYdMDeH7NrBZGBemoWQ2+TlJXj0IAsURHNpzByCxC
jnmBAmlwum/z1ggRlExQTJDkXXVNSdUISt5MwgjRkaD4A1q6wRyXg6DSa5cYypdszU5AGhpGkJp4
e4lNHhhw/KCpkHZsCRJ4475Cq8BEiz9psIIj6PKgKTXTM6NUBn8wAUBs2CPrckftqRdQbZOkeyq4
FRAo3ZMad6t8rF+hiyYGv03tgUCzDOl5fzB+N+P3/Ym+cdlcfNX0+2fHvxfEThBiuEF9iI5no91I
FMQ44AdLQBx839TNeT6bgNkxDAwcQtIglRJKSmrxHFUfKfyNmpxlYufSDktcLZi84Yag5KqBhhNK
Dog6Z17BkIcJTccYN3ZN/CBcFQFxzWjTpl+q5t4f3a1LZiJalHBp4+6eI94CcUzaSmajD3Bds+4C
Y/AEBaEglcdyc9/UjbIC4LOTShaws9P1OduxbNBwb47F6CfpcyW9ZsmfVP+uHw3qxONDXb2mwlte
7KA1CUwlmOzo6r79W0OF4wGkIhpWgcuYvYPEEHgXpQNmVemTVZbzbyMeQ3fkSbqwfreuVCRX8TpM
4SoKN5e7UwJ1nzmIeHG73s6O8jMbHuXdKMUgOPDCaGmD3hzXmbXZBq36sQgFpo2+WqL22AIkbMRu
2YQLMes17G7KRuBhR0sFIkp0cFyOqh7goIeKMPpK62SjTZBuL3zT/JVXhZVxAL0Kl6rrVqjsjv6u
uBMgO5I8BbJFk23JNyW07ug+TAtbGh/U/hQXhpV0+kHLF4KSWwcW2Vcg0tC6ig6Q2ToHfan0hhqM
PhDbxJIr+akB9bzdJpVom1HcOtBGqWxm1P+HLBF6DJCxQV4Uau7ztG858ILr4M7z9fcEBPcSd4wQ
EPFNVvZO9vbPmxleloKeCvg/172DCTqdBgR/xI9AJOiKUSZaRc1it2rSYn3f1E82YuZAoswF6SwE
RUi6adOEn122lJpdp+md6Bt6eNJSkjksgOec9qJkj5AQdFVwjTt9JaCRf9TAUKmOotdUJFuHuMiO
0N7K94kWV9bYaMnOgPfr6W3beXIcQ+kgNZsDlZTcMVKx2hcJg95l1RQpkoeB+C63feMi2yy7wEJk
T+lAomMfhYZF0pY5Kfq9Fm6pGy8LGqOmgBYpJxTeZru8aOqSRk0u+6zZZ3V1yIYng6NkYCzpPdy6
Ds8tze+jLIpZObap7Ge6B/wCAKQjPKHKjXK2FuMHiGdYtI3tJLKYEnr0Ywh2TT5Yei/8ur/AN0Iy
fIiGmHASc0U96HJ9G9T+KtPEhxAxd7iCBPsSIO4at4VjcW5iusPOtlAtZGNv5onsJ+pOYw96hQYD
+BJdI630ft/zBx1IQCRV02Ffa4MtgZ2IujJQP/T4fxkrwiG86Hj05j1VYsITXmul7KtE2MtCa+tJ
/HzfxI18+DTY/7Ux20K0aohY14XsD3YuO6m2ymyW2vqq2iaVWwZO+n7f4O31+3/25htJatFelWYY
U4zUuwpkFiDY9y1co0iBDUJLCo7EpMd1dSrkvipGIxcUn/ebXvvLlbfaUoY/TeBl36XkCt59e9dP
GsyhZQzll+nWIbMHFIouYxWBoM/HzvTi/LHP1iTlC0aup00GKBT0LpDCmeSapcs9aUqEawlYPP0u
Quv6kNdg5UZVybk/lGmxLy9PUA/g8pxqSfhJm/lyAs/0kAma6teeVoJGftwLthD7lfr+ItIlfOSN
eUNbJXpA0IGNbKc+cwXSpA15Eoeqr5UZVH7cSHByuf1nVK2IllQkj1CWAGz6KktW9TrpZJ1jSEFR
eVysK+hm1GCBJUOyz/sodjVlNLwy6cR1V+igemv06EGXa7YqpZCtOzVZkpacBjafZXTdIaGERx9P
4uyJqkYKZqK2UH3uGvq7QKxS+e4AN1vSvrt+HdBfh52hIYcGKr0rFql61EBJzkV/jByVyBb71npP
HZZaHK7XUYFMGGKuSX8AvTWz4UQT/dGQaSIiyDJdgU6NWVIlmy7yadX6/v68kSmbbE3nWkYdEFCb
2THAE0pUroq+OL7F3HyTe+pKKK0nxOm42+qx3ejcQstibYyAXa1iTVon0Allm1gAQOtUKU4C/E37
+/53XbFboPCFNl5s5Gmm4UbP7oBSA+17jNqV34FEqwYTaNM9FeU7L8evthbtEjnLtAVZLXTqZfpI
WYzC32NVvjHSnUogRbRc+i2PxkLgeX2cgYdSMFG4DZHpn18aYtt1FYgOJV8UtnrGrG5gFtoSjSry
2PjaC1YxLNzuN/yEySSsTZtuelkuF6jvwlyk+B0/Ow5tBrB+4FCWUiskEEyt4TcQaljtQ2laWiI/
Rp1LVGoHrb4Jq2bhyrzxtIHWCPzAU9MXuInn+98oWdJ2Q6T4XRWYrqQnmVcGYg+RwZL7TCmgv84E
6IYrSmsFBtPWAhDb6EPt2r8L22O6nS9PPL4Ex12EtjYwM/NgMql4poVCrPi62Ftq5OrCrxod2Nyg
lggG4fShtsmupF6hu/ctX++AS8PTs3LmypA60aFjiylIzAKckgNDx0uGSNbOzK2QPPFoIe66kbEH
LzOqHtBdRmcxZGwvDQaGIAIEVWl+tGfRqRk6EICvBJ8iBSl0Vl7nltpZ3JQ9UizgIG7cDTCN6w6C
D1NH8xwNnchZIIRto/myHltxJlsm1KwDgFhwOZAotuMUNJNeVbgyt8JvXBOscot0bQbFelAOMd2E
YeqaRr/wXde3/fRZuOzBnAKxxjk+QzLiOqdKp/mCKq1lvilCUGKPopMz1Qv+HQQrqjIk0hS04kNK
EZCjy/lvI1HpZHXQ/QYtsOW+Ak/qlE2kg0fp8wD872PVHZiyieiw08UlZ/L6xVFlwGwIMidY/6v0
bNPlKJGYre7XstuB5lILnlu6p81z2v5Oy6P+2oMuO+/papz6wN6A3Br6hfb56bWZHbWLT5g5SgR9
2FUfd7qvFbYoeFLyCuwpkqcHo95RcITfP1/Xb9/lgGdZIhm6i7kgjLqP8FezuwKSTXoxAEtisKWA
/QbsEbbAR4B/Jr60eQdYl9djVGeK7vcRmiqL1wilN20njsByK6zeIDtBAbzQnTQ4JM3T/XHeXNgz
27NZhbYPBTutrPumvoqLJxYcw3TfLVwePyd0tnZAdsg4JhMxwdXlAQiDmvNUpkdFINghZRoosRPq
QQsehJzT0jGpiEJyXcrAdMQ1+HoPJRf7t7gIi9Ki6IQO1j3h8WcJwZo3wTShKoMiS/5Asx5sDi0b
oFVk4g+HTk5S9GW0cZQH6zqhxLCLMR0NiGUAy+u0Yaf/QWtyXNhg62WZHfdi9WKoXfauRIPwycYp
G4BTMOorKmd43dVu1LUtCEOExlOUAmlCMQYm0BZyZfpLayG1u6ROP+uRQ5sIjB8gK5UDyCSlFYBI
WpT0bx1pgs7JY61Fm6YMXfecyujWYXWp53aiZeyd6n2DiExlwlMGOi9whKFAqtoDdASNp76C7/4H
FOUyNkHXI4MBBPjwVWUdz60+C9T8YcRd99bwJgWJPNo29omYpqVdVEHmgHmsA71gY6Q9KLJqYT8S
OYR4FDJs3NEwN4nTqWP3pWkRz2yetSi+NJLEzJUwqkr4mZkFbhzSqKz0YqaAX3PIWCu/DFxJ90MA
hNpCrn/2siFwwPSiaAqgDdx7ZNAuLzol4hGvWAVqqNRTy/UH2lqDNYcikuLGS4iM2e7/sYVMMHxk
PC8QyZ49aiob634I6mafEMFKIX9r5qadeUq4JBo7i/ImQ+B8nYgUJh5PbK3LQQU9lzQqSs2+btrX
0BgyzzQF2b5/ln/oQM+O2X9WJol09Cwh3pun/hppKFjYQBsLOAwkFTR5SEM7zVvlKw3SonZUKuTy
Qy8YbbqjlDZHU44Mc5W0WqofWMAU0IVUMhxsyG1HDZIwvfYbLOdq4QaqHn8YKhVPLCAieh96swZd
Jm+UB7kDnY5TCmJ5zKocnAR1wcxX1kfyXzaw8ltFGP2YUiOBjIlU+Wk9CG4aBhm1UREonlv0MEPK
RmYpc4qx6Y50AHqjy+hYW1Q3hcZt5a78lnKWfGVDEJ9oEKVwNvKC+UEyKinOt6qh/ZqUkTtAtwIS
r1UcvUeJREpQi3VEtxgkdzxp5K25UgwzVb2sZUl8UlgeMUtOzeFQKZWgeFEsCdseAqlfWkBJjYaO
WiYHsYxTv82EMX/IocWW2SMZoBIUlYFCrDTrhFNI4uR91Fv2AUYSVC1IObxDwQMZfUIb9P7IeWV8
5hRn0uU4PCLQviyN3bRtmuewlFri9YYM8F6mgsPbrlEHhSZQVPPMKhtJe+GjjPQjzykLrAkE+Ymc
nZqsG/ComXbQjAIA1ID6Wk1c1swxeSTWblJSE6Rxrdr9ivOQjZsGc6dZatvJ9Wbow2yp1/YH8zPb
fJAJIWgNAgIHHvHs3MYSjbjU9d0e3kMOvQrwyXNAobUu8shodqkToAPr2FSMwllJzfi5ZrUeY0Lk
XLHahmEpROjJcBuYw+wzKNIe7AoJlfZSSTHpqphXIDuLAHtypEIzWjcFRhcyL1qc6XC29foARWuS
WfEA7RQ7wEtSTlzc5IByc+Yic1R+N8FY4a0Rx/qPUITomcmRtAqhnwLaMFdMpGjXFWbwrMdZJqzF
BhQMns5BorqqzaoZHDlN+9zSkQg/9rwDKFcYVHiWbQ+8JxrbofSIflc8YbGdV5Ux/BvadDrcCHfg
Z06YEuT1ZlcIHcD0BDmybt/BAaq7lSZHXlv+EdKlysXcH5ksIfc88ecBGQjc5yx/Ywg50t0k7PcG
DcXjKGi9BTSi5g20IG6elZBAbPqagiTJIOiMwE0BAkPBY/pQWkQFULRTSvqPNIw/HwWoCrC2YJXV
UAS+vEF7GZD7Wsn6PbTrB1vW8e5CPmAhnpu59DACFxPTCzQ5eMFA+TEz0jScgQ583Gu66hlgg4r0
ettwDY/18McMltoIbplDnf5HsBOglXmvBcoUrcKQOtgz8JM/NoFCPb3A5s2qoYXI96jbctyThcjx
+s3DE4SckQrwCJCC80ciNbje8V4Y93FBTVdtmmyN97bZqlxhDgNW69886Z85RaQOwCPaJcD+P9u3
Le+hFCxFZB/RWAcJmlIczFaAbObQCgsR2SxE+M8Ucm8IU5CEQ8B4uXx6ByRGJVGyJ2owbMAH/CnV
RrfqYxOPTTCOD7km1nYqCqV3/+W9cWRktLCAQRMvPPIyc3QTEfI4ZJI87nuoV5jIRROjXXeN6TeU
2YMCyu7+1EL4dgQTBuO9FY8ADBcB9e9/x7w6Os0A+sHgyAD3McmFzKJEFCS52da5uAcRAwGdGdwr
+Ixaa9E+L9HDCzRSU1Sajauyt4cRbrBJW+5lMbTkFLVHp0rX/gFiTbEbsc53WUOEAwGc6qXueOdJ
UVY5QBSnm/x/SHuv3ciRJlr3iQjQm1uyjAxlu1ttbohWG3rv+fTno+bsf1Qs7iI0exwwaEChZEZG
RkastaIarKusDIpP2Ug9ecxG75ClUXmPcHjz6fKiznMn1kTwY/NIahjkcbqrYhHKRS23oqsM430h
l19paqgfd1J9foPx2UA7IX95aqMYw6oloxncyW+aO1kevB3+HL4acmtdXV7O4mXJFvGGB537Tx1e
eRODfVe5SSGU54FSyIxxK1Xb0pjpV6cTyrxDs1WhWDM1t0kAH9JRA7d6uioxI/kfyB5cS9vrvVN7
x35LAuI8W+eTcd+jq8e1Sj3k1IShWgGf1VLcSgzLW7mpx73Yafpzlir1LRmBbuut3jhQc3zHmsZu
Cya/rEu9fU6iI1rj/AMgbnFZVRbvLMVTFFeiBB73o+1Z0a6PXwVV3VnjvjaLo8qTsxD7Q+fnTjZe
X97O9V+AiWXAxpgsiaD86RcwU1OxUsZ7upU6T2L093E7OIlY3hjq9CKJX0qpvIYWDkTJfBB7hHHC
ranPK9s8k7JnmBkgaLo8p79B2WJ/7CTCHs/5L5Wk5jeRkZiqEzCofQsVtLLhc3YwN5M4LnT/T43R
comaSG1ENxUV+qeRMU222anqwYjr/qUXoPHVchcfMiNCW2iy8g9fX1Sf6ZgB1acHQo/p1L4ZDIKH
N4luV0vWrTaG3R4vr8lp9eRHlgn5RvSZ13Oa1mIPHhkEFZWbWlxcX55ExaKkceeGWaRfGVKW3fie
mRxMtCkek9hL7wWvVx/M3Cg3gvmy3Tm7tjJ/Z4omoKXPshE58cze7FhqIgeOl1tPYzS+5AITW9re
0SLrKaASW0caTMktbubKqjFtMmXDnC+05U0a+mowmAKrLsVsTgqo5H/PI1fVY7swUHXbGqr1f1nr
vwZnH38XFZXQQ/+jxaAFfEgov8dmfKiV9MEsBFuN6pswCG+yssyQ+pKOl0/wyvFRZqE6GilME5HF
xcNlihMl0JlD6+qpCcQ+9iGNprQ4zG5TUPL8KkMDiE4vfguwg6rD6SrHMAxaBWkBl1kThXN5Gcsy
+ewu73/48g4Li1YfePEjSZjnPMIpx7Y3ZqbfTV7yWwzr+2bMdqjSXhdl+NxPwV5+7fvua2TVe18U
9h6TIMDFQW3+K5fj3u/1j1Ua//n1yDf5zCSdXIGnazdH3SiioZFdDVRvB0gyLH9EWe/E1VaIOk+r
+RDvLC18qZ381Mt6LBnBvmC2kWEzOCi5/XL5e5/n0adWFnFfzENdLLVeduO424ndXaM3B0+7Lixj
9x8MMX+XCA80BgT96YfTi9Ji4nYlu1lt3ffVj6hh4FyPxKi0UXlbWxEXKPq0NGHP+71aNAzAmE3Z
TaJkl+k/80K/UpR+L8TGhq+unQOelrzldKbMUvc+XZLlGUZHcVFx6dhnV76RfiGP6K4uf7eVm1lD
u8PgycFRA1i0ONhSLOiSn8SSq9Se7/Rm21/XiQRUt9Ll1s5DbdrrqA1coQ5eXI9F29IilI27HqmR
L5RHu43Pe75olCzmSD5jFhCqW9ycTSCoXVDFolvXMrX9eqqPctltiZecR7N5PjHCWKgY0Jha3s9x
PHP92EiXyv414LW7pmmvff3DLy0SWEIloHaDqsRyUGszpkIsBpPkxjKSi2l+KAuNKt50O4rDT6+U
n5RhI0qfOydtbpnvRvuR1Hs5cSlVrd7q0BBwGfowPUlF3e3izNNvTL0FzNLrWwyLld1Cp1khsYM6
f44zFSj4mPnEkN+qkbPbWQTYZZBlvhWrzs3Q00NTg6KYRBK9fLBFlZGroTiobp6q2q5R4/rY5/7H
zxutF9J0xivBVsEvTs9bIkCODWqsBGqq7eKBik7epubGqT53PaxY8yA15OLJxhfnbTLSzBsaRXXN
gQ4lT0fplbNvPZV1rewvn+3zEI8bY40Sn66RBC4CSJ1KE2izSHOFAoS2VqTcWGImXqWJrBzHqBtf
AqHdkoNeW5/CK597lh4oyJDTrzh4hpdmeaO5YaV26S5oo2i0RSrMKl2X3N9CVJ+7hoF2Ay6BD4IQ
W05wyrOxLaa+1NwpLTXH7Kb20NbNB0FuXMtYscikZ++jB7lwDauIu6lEyt410G7Kpwcr9q+kTYrm
2n7xekfTlqMEqXGBP0vVotHkJtXd0Axrp+vU5FpPlP7K9PLgympoBpRm5284ycp+waGcc/e5bQ24
6HS/clUfOqtVNWC/Rbej/Tfc8kIsEFy0mg1TK/krwhcGs0ZY3azcu7iklVGLK9WzNLc0jeSYp6Nw
m2SxfqVLVeu2RuXDdQvaq1HQFUft5eg2HUZpSxt85cZDDkN8g2lQKsFTT1ccDp0vdl6mu5aY8SoY
bhrV36vZdz1x9Uyycwl6pU7nArHAT8bmo2Hte3Ofg4ZguBl1h/nP3+XwRWWJvjeJmhvEADWiOhh2
NFUDm9x7iyK7aoq3Nr1CWH68UU5N+YNgCG1r6q6pB6Z4qyn10D9GY5jItiV0g7KBPTg/iiYJ6yxT
o4OHQ/Hl1FyaJEGp1shNCbnnfa4So/5TDJ64ccWdL2q2QnbAZFzIomd400kXiK6i7sqVWf2UO8A0
9My9ACpo3e4uB9DVFZHnyRblIZiwiwOZG4KWIDJtuFYT9JVN3bDPD30Oy3HjUlg1pAPYn2u/ECEW
h1AqTVr/HTvFZZ29JJ4BiFYQiw006BtJ//SZPt9u9AVmXRaO4GI9dUTDJ0dDyNV8K/9mFanFGKxa
ABRTdTdtrzE2fZikm2wQxn2kG8oBaEB6rCEhP5dScq1GUeKIsQdHLyq9oyl06C02cfM1KsbiwQh6
fddVTfzboLVoX96JlV1XZoYO6EewnPBjT33L6Cue/mHtuUbqe07uU07VU+2TtkmNXYlRHE68i7uL
/B5M86ml1hjowGqy5zZcX4ikiEHwjTkyLJq6SfirzPWS8Rtt2e0UvQuygxn3+UsXa9LWkpdgQi4d
xqHNeo94BC3xZTMnT2Y8bxSYrmdG0Q5m2/C5EgKrgaoSH8rI8K46CQBfnJLWVb1Q7ZvRuw9Tq3ro
gz6+S2LzRa0i5TYh8G88U1e2g/SFfAw5eRx2CTYTpbazmtY3kdfUx8+6T1syT/0CqG3+8fYPrzmY
WRaeSzl+OXy2aecqFwNT72BrOnr6S2kgoiDdnxeW7W2RH87XBaWCogNUJPJ2/nu6+aPi12A4jPQu
N+91q7KBF+nGj4+68txyoDpIFZ04tSwGsxS6awwNupsyOrPpIP1WpW5yQEhupc1nrwGQ+fQnRdBE
9OsIyqerUWIrUwI/T+48LtOHJA7n0iuKFwkaOTccnQ/SeIn4dEpQvmPD6A4Sy07tBSIo25bu+l2W
iuqnkTILonutYU9B/2fyGg10SjPtpECxnmVxyA6Xv+scI0+CG9ZJ3Km0z3hfAGen1tvSa5Sq6fK7
LvbVuyibpn0hD8OxDpo/sRCED3kAlyyw4i3c31naNhsm0Z0HF3JXLHt3Spsq/pRa+d1QMlPNVgAB
Mj3Y83zJHmE7D4d0aqo/ERPdPnoKMUyAotLMW4++zyJUhUJUd5kUFHftBC5sIKPc406hbSZ9s3Hr
nofF2daMaJ1lJumdLWxFWhbJiZIWdzAXPbQ2CsttBtI0KZekxykQg79mF6k3XjNEiW34ofwoWcOW
tt8SaP7mYVzuFEQMqpGwJk73uDehiuthUdxNUqV/Aidn0EsfZvSCofAB2uku6sfsIIp5+ynVWsC2
YYJ0z5g3cNSsWL9pBBhtjWe9yv6UHSZrPAx6JThe3BQ/L7vjWSiZPxjCV3Pnh0LbMnoXKCFZRVgV
d7EXqftENu8zsuxjAbP+9bKls+QBS8RhupkiwunAjk8/Cm2fmFFxWn43WVK4K3UkHSgwbCnlnQeT
+XQpcDbQj5nbgKdWQrP2yhA2Fh1Qr4khEWQopZuVnj4htRL1jp412nB9eWXn3xAcL4oAcwI7lzUW
mTpv8THhVOtuqU7+9Ckr4yGwM/BF5UMx5NG4/6g5VCKAueFm6A6d8ee1Vumnpk1MN+5bgFYGXVvz
Dn0JUbNDMfDrD6M1ZvgZJ4qfMGO2l7WuQq1qtHFNw0UbTwltTzSj7pDpVuBvZObn3xFeE2xucEdU
lc9QMbjMVMVZaLoDED8HOnQQ2kDF4k+9F2hb8qDn7nhqbHELUMGDDtaRGzC0wYTaIeW2PkTmh6P9
POt2ng0NXkIBN3vqjmadB1PaMRQ+LDv5qEwVypJ4EcBYNWDUSQ+VSdcaNbcrRd/S/D4P+DMJ563z
Q7JASn1qu/aiseq1wHInc9gVnXcbDiHogPrz1EnHUvh82StXvieciVnbHQokoNnF28BvxhwlHp2h
QGWCWv6oiYngNCZ8uI/m2CqjBUnrsAJnhPfO6bJUs5R4gxS5K+rxVWhwX8utJOwteatvduaOC0OL
m1ovTcXLtDx3E73bydnfvH8yivDqg58NI7wQEeZDMAUS0MJBPA/ll9AbcmBDTXSIUKPOxDbdqPCe
7c1s5A1uReHc4oVy+slQLkoEz2SIVNuFABk1vw3vRT/Lso++D2c7CBHNemgyBb3F1mhWQsnIMnN3
8EPvuk/R1aOvvCWcvfRrbvWZJjgjn94k6BbhFni9WbU8jW6h9RZS7LQt8v3M5THG4+B/MLRjC5ie
AR6CQgwHc/Hlen1EKEzztNtEfDSbwSl3RtPsLrvAWbrwZkSfG36wj2ato9PtAQA+Vyos/VaMdBSm
kyB6QS83e+l4Et2Uo+V/a3ir3kxg9I6+MoWOCV3oq9jq/pM+VMmxFczMrlS/vsmKpHKGVP2V55ZS
M6NZ9fWNhGGZv86/LJoXPM7BhnL9LHIb3ndeZE6Zfuu/GMU8QE3ad3fd98ufZDm3DQDImzAb9Rkc
lzxq8UkKBRUASOTmLYlsiv6s5R+SspQOQLLzIx3BYZeNVblvhtLcRWYY3+t1PRyFRs98SoKtd5PL
Zrn3jByWaF17d4YQ5p8bMW+erW7orqhxiNeM2vOiXVX74q5pJKu19bFF+xksvYwGsQSidyNyLXMT
FmXNlW7TAPNJ3XQRUABXw1mfdPNWTUYehkdJrq+F9kdMfePy59sytNwjcQTXURvmbTfdAm1wlF5h
vMZD3L38Bztco1QIqWrT1Dx13EnOmiaEPHtraAiqT/reysIfhVruh8k4XDa1cuhnWen/mVqEllFv
czENTPO2sdpHFNdejPLQjHeNJiKe02/Eyy1ji40SjLht5Zx1xSzL390J1fNVo/yHTULIhWYw6Q73
5uKpIidtqHSgvm/hnGZOryDJVeeVeWWO7b1qjNLGXs178f7dOTsf8I9ZQga4Ohim070SOyXwpBxz
fWUNdqxn7Y5xStnGopZTmnhBQA0igUPuf3b0JX4ppuYVWUYZuL0cFqUTar5X7Lug6b7WfgdFJjJ6
+Wfd13MsHZNgcIZ6bFtHHORmdOLcaj+3ppgFu8rvfQZ6oXnjM1UpR23OVvwRoq6eJk96JkrKPosZ
T0r65CvSL7GoFBD6Y1vNGq5vz9lQ9sutrthZ8GNagsHlNoekGRm6OFipog6TFmnCLRD+8ktn2PqV
CH0oOm5zBOfn0Ml+YcqkVwN6eU4clxzdotajzDRb3zUruzmU90xAex2r3U36UGzdP2euAZiXxiWy
qfOgxzM4tjS2oQfn1XetCExOZz6B6L9SKy2wxQwqqvSjK/1drkR0xtKvUOnsiOOutt1+FLawm2cn
7/RXMRaPxJRyDRzt3ncb4SYVI1K78pig6NGbtiFkxw/GlDdjBtcZIHHrDLLdN/moBc2IUGzyNVSE
fTf+7YLPSZ7cdsO3y6aWuSTHApF/GlcGuzmTek5Pn9DECnD0yXclCHKydzPAcxi3eL1zWFq4zFz1
4Hrh/TunlKdGLC3vZDE3QrdKzbvWe/Gk+NgHKVu1QV84gyexnFm2iYSF+5c8YBEgO8vyvCAdAJFJ
wq1m5P1e4Z0B5S//1JfKeIyHfNgnkuYfdF+KH4eACadjYEJVC8zuCB9HfhJ7YOu5RGpdkrk8eqT1
D4jkPOedZTwDUO79jdC0VIyZQxPD8ch/IW3NW7Bo66ke3JGwDyM3gHqjXku+O2jX9HvTR+tGglb3
s/7tebuD95T94Xe+vP/zz15sDbZ5QRN/2ZxlNVXPvKCWaEy4bUrNzalzd3rKJaZLHIfeLjfAKWet
w39W+n+sSeLiFCHjlIWlgrUy+h34JcqvI3Kz6pEwczAsmEjjbRebu+wrsTQxpo21rpqnOQwTgG4g
neKF+RL6TzUiGeBKTAJUyxxQmkf7UpslviW7FAeuBe1R07771de2VpnnCULv8vdeiSMo3f37KyyO
Qi7FsRZrOt97/OlHL8bY2J6w6xqUHbaQVit3Ak+qGThNn29+5p+eumAw1IJ3dsRk0qu+/Dt4zCDv
fqSwHGX/ixa3G2+s80POGHC+7NwBIHNYyjVD3m6SSm4DVwrdztSdygx3GZhwLX29/AnPaqlccHOm
gEgArR2qMYtvaHqhL0dk0G530GzZKe+YkeQEul3s6g2HPY+OVM2ALVCLBwRC/+T0E/ZCIZq5qgRU
tOSZcWGnwpd0y8hSaYLzjxWi8FyLeZMmPLUSMbGADqIfuv1+cL0b3XnW1b2/E3bVbksYcG2T3pta
5AlRksENTTBV5n8EJJCfMuu2qX5ubND8WU6DChQn0GEENXIu+OanC0IvoA7zrA5d+Vg+K9/EPWw8
uzIOT+UrBGHhMfty2eDaNr23t9imuBw1OWqxl0sMq2HWSUDradwqb56HytNVLc5TrI11JDCsxg2n
fbg/gHGS9tWT9UfdqDYuRyC++cP8zCQiz+qRywRcMHzF8HQthIvy1VDSR9HPmTMTPJuIyRaT5YSo
sFTqN8svBttsqodpFP6W8FCFrbHXKwGTFxQPQ57WwBJY/ulGlqTRiBqlkWs8SA/6i/lb3/3Kd+JV
5TCR6j/Ej/e25k1+B+yYhrGwZriVW2c3hQyhyXitSoRrhw8qR719Xs4zGQIPDh67c9x8ZygJy6BM
zD5ydSFysh4musaM3mhDjuCs/TyfaqgSs0jTPN3+LYq9MzPDAfysniKXhvNT9KjfgAlNn9Pn7rPk
lo63y+PMHq/ajYi1dsABSxrQCSj7U/I8XVyg5kIwqSrqk2JrC+Qq0J1tajSdupFqrUatGe+H+iSw
MeZVnFoyeMdLuGnoftMODNKebvtH2JL7+poH0EY+vOqH720tIn4xRYOUCNjqHcu27B+1/ZUsweYB
4vQbF/T8gZax672pReyqK1FuqA6HLmrG+//0w9G3oaMMAofb6/SbiRKDa30PjkMdNY+5lPb2nJjt
LkfDNRcAk/s/I4sV8DqU9GmoSCeZ6KkXzUOh5HZsPfmVueEDq98KOoWB7jzmlmUWWS0Hy4pbNFoM
JpUiivkgCv1Wl2f1ugd8RVKByjRl/IVLD2VeVFXCeR3lbjgyrohr0pq0XQVAmPaE+WsUFJGeqZbs
m2yw9l5vRRtOcZ61kSMD8UMqgqPMG+Z033jOD8jvi8TBUAt2gmXeVtDQ94Go/EUJVUMEirfF5V1c
u9Nm7TMYwjL9T2URDr1JrQYvng9yZB0p1kxXPH5jJ4rCLRWaFX8huwHmMOu90Rhe3J56IbZljw6z
K2l/c74fKYESV85MpP3wkk4MLTbSD9q2UCMhcjU52YNRv/F6zUUQY3/ZzMo9Pb81ob9Ic51nGQJ9
WPpdGsaxG/ZWuS+8zO/tcbJe9ShFvUykehCZnmQ3GdMoYPn3W9MB1iL/yS+w2LpJCCseN3ns1pL4
TRbEYytqD8koXHmi3tuDqd5HuvK19MursWVuGy1O8JNRmThp1Aa7IUlFOwSZvBEWVhxqFvEn7NDm
hru7+K0QjEoS1B1iN6g0lFWjfTI9G8XW6LI1Z6LdRteZsh5FosVbtoyUoAXDNq+9vivLn4HyIMnh
lUWh5vIury0HWTZKUfNsIbg+p0cypA4VilbCchSGg6rQg43XuvxwS0eHHvfOyjJgt4rRe3Uau+1e
BwMRZF+k+k8Ox/rL5dXMrr+4deZO2AyrhbwBD+90Nb3SWVFfTYkryFbmVF2R8yTt95eNrH2y90YW
ixm1plD9XEzcIHGUvZzZ/+F8M8mUtAcAEe2pRSBJ/Uqpa63gOqi/yckLYzSr6O/lJay5F50o3pgo
myOjsHi/SIwGRlCixIR/zwy+Ib5G0khPry9bWdsNQLBcNoAKZCaDn+5G2XpaNWhERNTiiz+Q12pH
0+A5b9wqZ4R+UkSAsf/aWdzUVY2CYC8FsVt8S8gGhcD2JMard54t+o1TleLRS5ObpCjtaXQThEUz
Sd3oKKzdrie/w2LTciamFAbDzVyKYNlvulb6H/N7cVuZuyDfB0+XP+zKPQp5mfo7yI1Zu3WRevMq
DGutj2I3F9wxTB+GpGHC61UfB/ug2KJmrbg7BVRKBbQDuUSXyPy2ClXfiKTYTQdUv/S/PkpWjFfa
OFQrHgmFB/QsPX8qaG9j596l+Z1QBsgEogZbmK9i0tCWOaBDwyZu4VlXl0MxGHYYiDVdXETWyDfb
sh5krum2suXcd6bpZsy2MI8rrj83UWf208xuVBYHrC+zsI4Mg7Bq6nij74h19R++GFtPzxrsDvPD
Fl6f9HXkN+gRu2X1i8EP3az2NZV2XH267GxrOwMxD9o0rkbitvhgeuSp4IItlkIerPQBOkG+ozC1
T9oi0axtDYFixm7y4EMe4zRe0OipBuC8iashk9qqXy2UeoytIShry5nRR3T9Z6GTJcY97srOS7sa
I3po+yYTQR+k4K5MttAl82dZXEW0kmYk19xMAmG7WAyskqFOsVPHnh2GMdPHwutYL3cN5LTcv2Hy
2g1EiI10d+2Jhz2YLbgFN/oZeyxtq3HqJS4nV36CMdDa4jF7MFFX2bW/uxhI3kb0PS+PzviJfw0u
3KMQIwhWaNi5wWd5n+yEL9M+2yvXl31wzciMTgMNxyMJWuHpx4y1ifmN3Zi4k/QYD7bhyAV4v8Nv
tfh62dBaHNe4FakfgvOfZzOcWooiMwe6qCSQVex0b2bP8SGJbeNl+sMw7XGrZ7HmjO+tLTw+E4tS
oG6KM3bog6avqt/ancjgvc3i6PyTlu743tIcsN7F1yn3pUATkAGc2tvJSK6GH1yNWb9vdCePmXRx
G0aHuti15U18uPxJVy6rky86n/p3lgsd/cTBkmE13RWBO+zr33Vrm6//b0YWp63zpyn0DbZtqI8/
op/x9yl3vOfLNtbCE0Rons4k/0BWljbEKmitMUnduol+55Bv6gk2k17v/t/MLK4OoRYH1C3T1C0Y
JJplwfWUjD8MNdpKm9aWQwr4BlbnlbEMhEDdPCWb4tTtYUHbLfSaQ9z7c6NB26qmrd2G3B+AnGZd
RVLzUxcANQIASspS11KiedYTRF3d2GoJrZwlIPe8yMCRUhhaZhCDX1lWPxEjqC07gYaQQC07tEbB
xNmXd2itsgwTmKAHIRPo5ZLRapglo0XMgVFW7U1bB7bW3MvJ1zI/tgXIi19idzOGr6n/k9ZzKSEN
2mylF6trnUV8KObMOjqLzDryqlwZetw9F68MHm1FeOi90PG3kqWVnipPQnoqpH8A1+BMnu4cMqPR
xL+pi/biQUW8+jW9Gew/tkLdOttrTkx75b983HcmF84yxf4Yq32Y0vXoDuIN4uT70A4a+1G6Ka+H
Y+ZoGxZXDgJrhD1uzfPXxGWDT5JyzepEQqOXpMccPTC6U0LweHlZK1EQfRYU+v/Zr6XyUKsX8D4a
D7lXBSX86TglklMpzEN4EeqNkvnKZUlaO8+vm8fzgWo83bOmBJ+jxZy2DPEbu0v9CEnAeb7hqA7X
Rct7MoWDeRfCwPwPXxIuFspqlGUpKCyuaYo1spzyl2uobtf9ad2o+ziABLoZeHV6/Pglwmmni1M6
Ly8CPwjctnktgOGLGlTI9iaFumrRiL68aSueQUUW4Aj4t5letrie0TCrdWEaQ3dC7Dkrb2pftRkP
eNnIylkmOySFBsDLc3xZl0XkM5VjTaUfpj6lU7sTtb+6RU/j4+iRmef1r52FW4RGQGKo0g4ztGfd
M3at8DPKnwF1b0THFU8nxtN3m0MjPrhICJHfHypka0MXydO9yYNhF2oSrXmJ5DONf0xdIW1s0+oX
/J9FMMOnPqHWklLAOwjdwkgclee/HD1naKwyBWNjbasO8c7SMhwmBVNDMo+WYu0BpepFFqj/HFpj
o/20ZWcRA622HGbJwNBNSzp4SrTTmEGLgMZlz5vPyiInJJGhPKMCHaRAtzhL8Ne8WDMzQBSVNhwt
Kb7qlH7rmbpuBGQiZB1QicvNiftaY6om1Sy6sJPu/zXi8fflZazEO5bxr4XFpnSMDGsTRi4iDF3v
E/UnCr5OJRpXgnSHbsGOp51z2eDakngJ05V/e+IvBRJaK4ICrGOQVu9DhjKCOFYvl02cOwD68gxP
0rAzB7zZ5d8lzWj+eIOUEsOFwnTyILab5nXY6o2cf7jZCNJw1EJwp7OEtjbiqaVO7uaFd0gs7T5S
voS6ehsMw0OQNsi1GFeXl3V+UoH2c0HQyyUYEVNPl1V5gmqB4U5dSNp2x0U0PPrm5y76cEA4NbM4
PmprJQ3DwlIXBgH6ykZ7PxX3+hZKbmsxi9shLLwmqLKCe1bfJ4nGuIuaCmNaJnZl/bn83c5jKgua
G0t07wzaxIsFyZaQmJHYpyCCHryweGnQtimYgcYcR3sI9N1la2t+gdQABXQSaRqgC+fzxFYgKyST
DiI6+yHFMWF4KdXGKavmL3yn7aLMmbvPp5eWGdnsTFJcavkKvtEM4lS0rppE1a4GorlDqSu/UtrN
acwrpsgdUG4At0ACv3wmGGCr8jGQOjcOPfUuHZJvQ+TLh8nQ2uPlz3gWJrjSgUXMEh8zlWlZaaw8
XRbKsutcWqo7wSh2QbJRFpmv0pMAfmphiY1IvUSvq4K1cFoFu23Fdo9FhpJlcXMFeC9yBLGSD6pW
W7shHqQvlxd4Xmya7XPF0zcF+Mp89tPjHJi5lJGEdm73i2FDqnMtGTbiKWA8Uc50KqfeWO+ZY77Z
o4zBm4vmzpLnZKa5Hpcm6x1qJ/8TgIZCh77dTcLGNX923BZ2FuvqSi+A8iljZzj4Wmkb8md/Vyn3
8mZTftUbjX9XtDhqSqtGsmexIjy+fEFY9jr8YzGepdqHzpe/4i4+bOzZ1tLmP393sfh+GJQdAAr3
bvr1GOykmw/jj+ZvZzJpBdYDo3uXhDcydr/uS77d9CsPncnJ5d3+studxd2FhUUwzAsqjunsBbV+
myBr6tUa0qYoJP+6bOf8mb8wtAjwsLdbudQUjlf4HNW7sHpUVbu5cr3OZtgosyG+Dsox1n5vyTxt
Gp4jy7tNKrTSnxIfw9qDbDHh0+kPQel8Zf6peKXdfK9+FvbGN131w3e7Nv/5O4tTU8ZSILFrjfgS
K3eq/5IoG7IvWyYWrp57oTiGkcrXVB674bU373Llx8aOzZn+WUB8t4yFd4NbnNJ0dr44SHfIflmB
o34rajveQQzLjgybuWxwLcSjiAghnfyZN+liTaikRwraq50rhoMtelzGSrFhYu2zvTexWFIdQKeO
/LB3ZWbCXOu34cZlv7WEOea+23mGMWTYYAlN9ENuHqLu+fInWnXm9wtYvAcDRRLqUg1616P6UFxD
HCiDe+Vn/7m7M+/F2y/hQ+QkG2/qjY+2lHhPGh/orOH3bpKVu1wqnRx8YqZv4LZWraC3gdDhXG0x
5z9/9+mKEO2BJGNrvMGRbYAA1cZDY+2+Q2TqfwYW7oWITp/UTdy72W+wG06kfa7TY9ftq/CobrUi
1veJLAzZJ5p9iMOcribImMWEklDvjtIPcZYhP1ChsgP7b+KYjvqDTdpY3Vr2wpvwH4MzR3phsIuH
pjJmg06hOGLoGK8NKi09o2WokG24+fqn/NfY4uUh6m3cm1HeU8gc/1q2Pfz9+XFvQAiJNy58DNLj
ZY5utsy7Vnx8rqiesuhzEtyN0efLZ2llEScmFhdSnheFESN26srS9zz5zXEt84ca/v+jlG8c25VL
9sTUHDbe+bbcFrCOGfHipglT4vqfivl9YIKItPUGXbdDs5dW7NuMi1M7c3DrO4UzhAtYvelkJoU8
JsOo1pYHrGQ+rOhfS4tANytgSKPBYWryyImZ16Nmwj5WHMEbbH3j660EVUSjTUoqEKgtsDynq/LF
UR7NIunBuLd2pk52T/Xrsi+sfjhm97w9o9EzXAQfTVKmJi5w6F68SUv/gGSirepXKoOPLxta+25A
kOkow4KhL7/wBLMctF5NWmZu05wMh+uk+Gpm3+f6mtR+PL+nPA5eYp4fMeNATj9bwvizMFTyAZx8
97kW7EzaF6UD3iT+MDQJIb33lhaLkqPc70W1HlwmHqBEpUSB01bZ1kP6vJs8mwFqwL90DkmMTxeE
3JNvaGE3uI3iFK649/KjKFwNuj0lx/I632LnrsWH9+YWbtebqZELA1sVKPGt/luQ/V04fpX9vSQd
QRlvECxWrr+TxS12a6QuaQ0xi9O6aJfmop16T92W9uHCiEm5GCYu0HiKyeBplpOUmHFaB3Iahc+S
rz+iBLD345+CMfy+7OOL8zpb4QTx82dhGjqii31KtbRES9WKngVN+yp4zb3Zh/rHDuw/NsDFoqVH
HRQ7p77gKVLnq4MQPVcoqHbBbdrfmNawq7rPl9eyCAz/2KHzQ9hBjpZi9akdQfEaxN2S+LlBGXzw
g4MZ3qpeeW2EG0Xq1Y/2ztAiYRgGpgx7RRQ/i82rl32Zqi+XF7Lx85c0wy4sdJ1pXfGzZcSvFkP/
LL3dejBs2VhsfKGNuaLoafwc2+Zd1TkBf0u3wYEJLCJj623NKdWrLRmVZVhYbtHyevBKLREUgZXp
P4bD+Md7VK+Bxrre1+n75U+4cnrwgf/5wlJF0teFTmf2Y/w8QNAVE6YFNmF7GCxx2HDuRS73/6+I
VPWtLc7/njrdPLCh8boqfkaaU3aYqCz3dsUV62bHaavBtASGnxlbhLkOYadoijBWmA/pz/6egat1
uUssqCzaTeMMd9lxtHdbLK71b/nvEhfhzg/VUe6FMn5u1cIFaXdVpEgSxa33sUvwbXXUQSm/zuJf
1NhPP6VXFnpQeAYsfU9+nOQYeUmNmYv6zdg8Nen3cDOTWDsDb4OUKLxCUFvy5MIozLyk9a0npf8k
mTdjvwWFWzXAQghISFSQRZyuSBa7Wpf9znqqLVc1HyYa0pfdfHHvvX0y1MyZek9whbG1iESt1gxJ
ZXjeU97Ijic90LOlGJ8eWuTMhi9qKW6UMt6KxO/qDP8YnBkl6px+MWr9dEVSkU2KXAbCE+NW09HW
E3XXhi9V/1J043Xa2kO5Y1yklR/M8UUM7VxNGXV00MrCifKNKHnulqBeeH6i+sQdRtXt9FfJ8y7O
y2IQnpBBQI1p2KdjCO9843GzxFizYhAvFlVeantQhpco4EQojdLLIv/59nV8jr5p+s101IZ9fh3+
UuG7F5y4y3t6HlH0WZFOpYKOGjF6H6frMtQxUwMtCZ+ZJLiLiSXldMwek79BKB387BBu4RhXgvIM
mABRiyIqiKdlDmAI4oDmLplGrmj/H2lXtuS4jmO/SBHal1dSkvdcbOdS9aLIqqzUvu/6+jnKmemy
abUZ3ffl3oes0DFAEARB4IDWQbpSrTfrN/qUNIm2UrKdjOAwYXr5fTGXYOdCZHT+4QqP8kYmLIgM
Jc911Cgdazwi2Lo5pW6K4d2Op1SYr5qW2cawegx1LPpgE4el9GLFGY/F7taGEN7jtjKn8FEhwD7L
CV2K4L+ewmMRjiZVBAPbp8mFDZixSvu+vMxtAnY0D75CmIURQXjgZC/9Rjf2mH4VZUfj5NfEHbbR
sebEpbeWcw3BnEVKq3mYoztDSMQUnKYlBjLEmfk8Tcku8dcY+OHcF2oJEa4TlByoPUPJDRNydX6Y
mqGYZMdKBisyKD5Jpux9y85b2iFlrBsco+HhzX+/uJwrWiYpsQY81bRTzAEKCkfWnCkGzQVYV8/y
8b54Cweuhda5f8nHptMwj3gK4xB4gkTN5kOvCEoEgylzmmKd5rTzaBduGpQqKBUGmT03IU15JPIs
JclsOBbKs+bHQTTF37DIo5Ja7GLDy446SLe1fTU+dMKH5x+k9pzmu7b4XRe/QH1hfg3Sc5ObTpZL
tA4TogzhLsaQpcRPt1MluhzVLNgzfhZUM79HYcrKvLUulqKtwGeM8wE/C8Qf/l439+kP6UPBMFIi
/vJPSDNUK+2AYTauvOe+Uy3YAcAx2Q3EHsjZscXeUZNIpaGjikdqLQJO4xbOfzUUCBnQFZAcDM7G
ur1ZzNx/KBkAvfA3F8a1rBmI+PRKEbJjoGbn+CibCIPSF7/gze5YOF7n1gn0Jc1kDhBtDigulFrX
6EkFz29+7JsPVe2J5e16G/sqdX58lY71FXqHxDzXmIMRYnpWtOMRrLAM9WA3hCOch1GgQQSd2WxN
1gi271CvRfWIxsd9/gDO+Wf9Wd5GG39rbqZn62dw7M/aynNVu6LWRuf4E7Yp/AafsSrNxGjSFFwC
x0zHEML6FJboVejsQsL7avdkhDKo/x6tMSN653Gwv++hV7ENIztzIFUYtjzAg6tHmWabwo236arZ
ZetmHbnDbliHK3+ju9Haf9Q2GB30FLu5K6/lVbLi8lYxrzn/qwW0BIEPFJReKEC9NoO+FKdA8KEF
XTqoxYcqb3FpIoq40YSVkh8bze0Hbm2vjI+y4oMYHZXKeLKfu5GvQUu9KIYyLLUjOFG+0D+Y2enB
36d7/8kj+WOy4viPWYYrOAQaiCMR4CDKAb0mc3SIo6nXrSzox/fk0f+pZhRkl/pjccBVbYpskRPG
3XgrVC0hTpy7CucZMixHM3LHGJmXxCA+t5y22yTCrlQpOPAUXivP7RaekUASipmpc/jG7qC6K+uq
zRPr2K27XfeWncqD/MNz+725jh+jVe0E++yPWnMOxkX5LlCZfRPj0V63PKCOwZf3LPRfqAonzcoI
Kp7fn7/ErNuVfMwuQZuNXw81NFlUtpe/+YKjrUudtMdK3A8qtcZXOfiJAegw13WbkhgTXe5bzs2d
B1dt0C8h9MeFBwciszk8NN4YozJ4xxa00GtlF2Nc8+pBf7mPsiDmFcq8Wy48sZR4RdpPvXdMiftG
73/7NvRlRGBCfLPNBVEc8fH2YUQv9eO5f/JaUhAZS8aBmj/FLBdY8eHK52Y8HNeMHGUSyYPQK95R
fBZRzvTbcrOT90PcwPCjkHpv1hOXJevmtETHpPRNnAlSAFDaMtJ5o+irrSb5J2Ht78LOHnaW5Qzb
1D21a/FXhcfP/E2zecXsS0oF1SyymDNxkHjzDKX1pTYFahCcUtXFbaWmKPBVUIqjoKakdHl9RQtW
iNlB8zQU9ExpaPm7to+yMjEDNAuDU7ZvV2jpABFp/eilROQk6m6V+R354d6Jl4i5VP8aRwfLSzgJ
oAr365gMn3l3GgX0qjfchocbQ0H92Uywh5pYHPtwzNdAVe7ppV8HyclPiLnS/1SYtPkWvAk4Dfah
G/zRPof/rFzfnGn5LxEZ0xxkTGgwLT85Sb+zgnRv00jrfRaTjseacuMcGSDGINV+KH3Rh2gh6hSI
djRqIivr+xvtxl8wGEzkBmoRI5FwxJy6J8tBIHr/67dZCObzjLkNDdjBIwWfD875Q00j23jA3K72
3U5tDUyWEcHIeA7kTfKKgWQcfecpnl9PgOydX/1LIlPd1p4ds9l69PPZUziO6iaiZ9DmNbzwt6il
m4xqFhBVpCban5+i1kW0Nx2sJ5VHubuEhZpSxLlozkezKKNMCePSQbUuY60wNscnAlIsv8eWmmuh
JwbvaepWjaAxAwhmFulI7CiMlQeDEk+9H/cnUwiixzbqa1suDdG+v1q3Jg7XgKcV8FbO3a+sm0eH
jVD2QaaeYpT/oJUNl8Jdkz9N6vN9nFszBw6uezhNELXh1f96mVRtTJJIaNUTOrylBtRXAg3NH/cx
bi8B8zD4CxBmfdIUo6LLflBP7/EHzCE8Bm7ylr3qv7uP+O0+1u2F5xtrLtCf38Fx6boWKANFIKYO
TuqpcYf4p/oz6/C6e7aU36n3FMcbDRRpSbzrMc0AOW/pWZYx/ei1rjaWhpnxpN4niXP/Fy2uJKbn
/P8PYrZdr01SNCaSekJV5Oig5o9E6r5PZFfk9RZ/N8pfxQaz7PPMXtRvIeXIpjYVUHvVIjpwTrue
vlvEX/9UHVSgUDSu0IH+qM8fH18jObWExxB9c3gywMyh5pc66nQDRT2ZL7FOQHT+4W8CjkNma3Rx
vFxKZ7EJN1HNJsOYZIAcilOx+eVt4pW1FTbWKnJC9/6i3SaKGDDm9MQLANKziHpPXbUWkRh6NI6K
T1ak2YZ7nfhP3YPu2QJPj8s75V8reLPtk3yyJjGCIuNX5YymTxo60rNxEA5IqHLs8iYQYSRkDlGr
KBMpglc42eXzpnsVOCmW74rBf2+MuIdeb0RDGtq48WD38nNaUsz2DJ5GzMuaKKgQnBq7MrWVrf57
Gh2Ve/WdV4fBxmGAkl0kwVHRzRasF4rQ40030E7VXiDGDrPnHO8RdrKqd7yyn6Ulu8T6DmMvDrrI
ytNS1zz1JK6GfWST308arRxMlnjimOTCJrsCYkwS0zcmVQgNuOpTdXaVhjQ78Yf6lO1qu7VNNLJW
L4GDIlvhCRxSHOzbYBLpub8K/d6bF0J25aCMamqppypw/J339ESmlfBTW01f6J8NCBeQJytjnGVg
+XFcQakamVzR6dbWqkLtK0eq2QTvmAmbnUuLfEzLQVBPPY022VN58Evi2RUUqtDuJdi2bzXHiS0c
Bld6ZE4nMFRXmVfCMM1VTkAhwNnTNwKB2gRXwpltF9kRlDld7zk1bgZliFT9FBgxkYo3MJBwVDZH
N1cqmxHQLS7P58x8wl4jhFaClls0Y52Kd/HLcKMIm1moyegmCMWd2EaD133EG0tAQz+YdHAvQx4G
3KOMSFWYa2moSP65VnXpXOVIFVbY3DQLjMg1K1Q6oMlIPXZWwHPGNw5yRkash3mvSBQbbFNhoIR+
N6WDfzbyjYmbbonQtW8/74t3e8v9RkFqeGaLQTKaUSim2gVFFEE+rQxcJXTAkkwa0NJFK7WeNroR
28lKavzVfdglrcoz3xLq4WAo7H5WUFjTgIjHP6NgiE76Aa9mtMgikgcrKfqtJBNnFW/sHo/lyO/M
+U+4YwxXuzabRlGCShnl4DxuRcff+hvJ6TlFPEuaBADGQGJW4twIyPjHVBhCK+zU4Bxs1C2K/Hb6
pt6rbuSM6/vKuz3aZmkukNg1U0qUX6pacK5cYS2so725LQ/VOqaF462l53AjbaNtxasNuA2AGFhG
ibEYhW0/AbbfBk+Ye0CzJ+n5R/RQbkxX2HBkvElZM2Czq7nw+FnQToKQ68E5fjj7MVFPE4UuD+U6
52lz1ta1S7nWJuMTSxnzm2MPYglrc2W4/tb7xIVnKzniOjjwOlIWDfFi6dhoPDWVIMkgVvjwKL1l
H7nLk+fmMvqtOBDeYWfh8YdlmcoUK9FiUQnOaHZxQPK7HtbKyntEHoSzQgt7GJMDwYyEkuO50pSx
dyT90USmV+E5dyZXBqNFYmu7bqfb8WaiCsVmtkGmQdr1Kwf41jQw0QxkPpishHQtGCSvTaPFvGbD
K+To2/z9o4aXlOTLWKm7iP5DJGa11EGq/KQDUmN3m4l4buG8KU69yznnJtsyAD64a5Fms7mw9qDP
Q2+aRVJwbXr42T39dk1bO4xucPR/4GGMd4zyVDiv7QVeMUaTUDTAG+GpBGo4rdtiYoor/efbGIKB
SAD1zjoa1zUGKExStdRMJTojrYnndVt6MB8lJyDlST3eXyx2Etb/6vACirkE5iHYmFByE51Lp9on
bkkT+2fnpiRdh86w7gsyPsmP5mO50Si4Xjbjcfj9WYLdkGM0vN/BUmdGKU71ssHv6LfJRsLOaPbm
M96/RDo6mes7/irc9G77Hm9ASflgrRTa0Ng1Nlyjug0grnSvMxs0ALkOIkz8kMJu7JpMNRWOzdvv
H2BGPlSr0PUcz4n+44IuWLKCwSFzFbCMDmRmy8SpnHdaD8vqXFQ3KPuATrvJo6YtPpb75mNLo+fi
UL5JvO6uW8d6jcvsILQPzcks4Pof6lbayRLek0WOid261msMxpiHIghRZ/W9awQykV+67Z1Sl3dE
zO7r+jwCiorau5mREHxSzDEryGEz1o2KLaOBlvtp1D69kee8vxkA74Ewx2vhSUXVjgARVxjyuwI7
0PebfO2GKLBoV96qXlVraTs5xkp3cxvUMGteuuj2soBp6BImj6D2T5mJF6990Gg1vhImdXLWsxHt
fh2JY85WvD2hrhEYm0jaKCojuUrOHbhEx+IhNTPajY4QE6U7Kg2PB4wdT/jtgVDXB75KcDKIYEa8
liiSjaitNTU+18rz0FJ0kpeT4/dHAUN20YEBhjPipeImb+VVpblRPaKjpbXz6nko9jpGrhe5e98n
LpkSbhAYaYt3ETzWMaZUyWmLrShDxR66u5Ffnew0SWIn7rgjNmZnwhrUzEyGixnmhcOCr2XvJ9PM
9b5Iz+1X/SDtUrr3N+Vv6SU6SLxExJLhoPoVzMHzcEuwyF1DFXHUFE1YpucpmUaZjrlf/FH7NhRo
Gwj5H8ydzA07MJpprxhG/T7Kw6jTxPf6gy41uYxSNvCOOFUtJL9rTcfcrPtKv31bgfiXv49RRYhx
I75fNuk5zndDNu4tTyCYgbDxxdCWk88cZ4KqgZfIL23lJRhQiNE/3/8JixrCBHHUsoIcHv0/1xrS
xFDABMUkPRemtrWG7iTUKu+BbwEDvTgiqnpA0o7LI4NRpGnrIw+cnk2xQNFqJPvUwkgqjgUvRUbg
ugH1q4QqbjA7MV4CfRloaJnS7FzZnY1h8whnzY1uqyhRt7Z48F7zelGXlg+PHupMWonqDjTMXCsv
k1JVkKUsO9eY4oM2GceiT85HsVobT7wAc0mHmLQDhi8USOHAnP9+EYZpRlcWjZejBow+8fKry5q7
+Dgjh+UNGHhdFdnZq9v+0RIq+V0bo+pZKDBGMJhXlkhip5tEHowCNlnUEgifUBir0AGcPNGqMVMp
oXWRzLXggVUHnLW9fSsBUTGKIpCuQZkYavSZX9h4xugXptGdxYKaqC8JqrCn5fRc+n8w4rdHOZR1
7LtNJIcnIbBICTL6sT77bUDHbuV7NibRWQrqHMp9NXA28bf5Xvsz/DZksfBajlpEkLhcL404iWWi
C1V/Fsp16Utu4f1qRbjo6OgHPfWm9ZjVTgxKi9RwQyHceB3qtiSSpRh7k9P0fbDeG2GPspU8cXXN
CdJ1Eny1IenNR7NVHfzrtjpEKglBqmhNBcGARx2zt/LCEZDREvGoV7wLqltrh7KobdH7nYmgv34I
/6TdqooxO+Dd6kmNcvj7nuP2yNQwNuO7XtxEGwDrW+FEm6iTtP6cohoBjd6d7ohtIrpqFH7VGK/h
dLL52bVC7NzH/T7tGX0jxQsqmTkdhLwec1ZLISa3NKKJYsDhzcPg+UF0cx+NfccxP4rhk2KQ0Hu1
htdQQLwckMJCR+Oj8kvfyJh/uBdPkYHxtiaNHgY0QftUkx6DGpWcG3Wnmq6m29JhDA1bGp6N0Smc
8Em2XCMC32NFhkOur8CyUiov1h/Zsu8Ldltui3AANeEzix9Ih0CpcG1ImVb3hlcJ/VmMAxT4YviN
+mip61qnhroKpkNbFkQPbeNZo/pO80+6cSgrMPNGK/MhDUgQ8wrlldllsqq+/EWMaQ+VOsRj4IE3
AFNNJbcv3bh8ii1ag8i2sNLVqO9H38arSL7XN3rw0b16AYapPGkiTZt3obMNUMKaaxjjYQycybDl
9JCpOFZtCYXL3joGBXSmg6xz59sNj/7x9r0D5fUSGJUQaIB1CP1Q1/qM+7gYJnmIzxqxvdEZB9xc
ndNItKeAc5eZ3c+Vnhgk5v4Uy0aoFlkfnyNP0DaDJqGNfxpMu8eEcs62u7lZzFCoq0L7CRI32APX
QpWe2SXlNMXnmNjG6HYUZTIVRoce7xvjzXkzw4CZEzlfvE1hltc1TG22UYIKbMBYqKhHhNRS2Wx4
p9p3zphVHFwHlmkeF3ozwAXDJYvUkOv8XIO/cJ35ai7TQgy9eCWVeq7RfDTQy5M0agX2zrataKIm
oUn7eIwr0pUiap+EKTTBFImpUiPNvHHA4PLA6FH7VYAOfhW1bec/hIKAVu0BLTsSURRPPpWFYsE0
NRS401Qf64QU7TRmFNMEwFphVZ6FhFSg9x+JJUSe205ZoFCMae1+hnlUClSsRkPgOLbbYxg6V1CV
ijwV6toxU/Na56JaZZjvLiXnwW025YNi16vABaeTEz18qGuMn+MNz74NYBhEZpX1ru2mzkfU37jF
/hAq27Sn4QYObnIbKtjekVtfPEe0zIJDSFVEbzZ8N/5/LWM7VnGhoCAK94yHxu1rF9XFPVJ/bt1h
BNKruqs/A7QyIA6+b8+3OXec0WhlRjcDCOIlMPBdA0uF6Y1SmKbn2jGIuj0EVN80znjmOPH58GHl
u4RhNIpJF2PatIinW5q+/Dh98QrKuHIwp19tFUHiFwDwVsauIfsHxYkIl5+XC8OcRaLRTUVRz3I4
JYngZkzyEKAgg3KWZckeLvXFnDBaOHm1BfpaWODgQiTX9Ym6MYlPjW1EeA1uS0cCeBAV3EQQsKPf
gPGeXSWaVajMcDZ42Dfyn9oGqVRF9LfP+4LdREezuV0AMeYWDFM09kWYnt/BT7jzSeSkLsfUbl9Z
Zgxc2uCkkViHVV+bNGIkPO6MOTDcR6hts4/3p2duXnZxhS5QmB0bmWWJnjKgIO0gEVdao78TpSUv
LwX94lxGl5SG2hmUgOKigw5qxhgGyYwTKfSzM/hk3/OBGqvIJ+v1/ZVZOEBnnkUMvMCDKcYbMPLk
laWUqtLiJkW8n+AS3XREbFa05hC9Lu6gS5xZrxc3thahryBkwHmfPGIdiH/GFKbtyeS1gS8p7RKH
Mek8UQbFCoHjPcu0pvojHlQcjqndxIGwtEsMxprVcp5/pjfZeedpBH1dnwN3TuJsrKzjvIRg/JpQ
G0gJtDXUlWzklUgFR/ip0BPv6XXWxj2YWZsXqyJOjaKFEiSJNvrWrfZzk+LGqI5qRk7BCy95unQa
XArFGLQkdZI11hAK3QgfcUjoF2dhZsXfEYedZJkgWahXOm7uzUa1oy3n60vxweW6s91ARaaaSKzh
8/rWK4jm6OShouvPkSqkfLu/LRdd84Wu2JSoUel+VwVldh4pAk6SbgVa2uleQq8MNy84R/731Mbs
TWsQuy7vqnldEAi4ckRiN3QFm2NtnK3JJm2iXh+EaoKxNfZw6uDOKhravGlytwWA15uTzY3kyTD2
YwzFlV+Rq27+WLsNmjI1Jz6Na3kn42r1en+peGIxMU4fCZpfjAC0w+OfdL9d80TibBuL8QW5l4ie
IgLgXaXSWv2NmW+b+yLwEBg30GMGTDuJ2JjmYTe5A8Flm7f3OecMe5gFKvgkYw2L34Odo1xVzhZX
dMI5MRdjgL+7Bh101/5sbBNBNuputuSRdvuSjJ+9u12bVNh83lcZxxncEPZU/qSmlYJNYwc0sp73
zosokp6ob5jGkVFelwvn/Ly9KSi1L4nC7NpcWzNRG1x8pHayLShPhUsBzqUKGWfgy77k+cW3M9BI
Z5sUZL62tq52Khp8KZeCj+Po0MVzvWR+bap5pczbJyY/lV1k6/b+JX7kbaL7Zzbaeq9hGq+M+maE
/pA2VDf1RiRrjkHc96KYo3CNIPbiIIcVbA8X1eZkPgU76lCT13jPNQTGG2RF3fQC6D/O4hchtTtR
GuBiwDvq7nsEMEteC9NlipSNOsKonuKZ06SoAH4MaEhV0n1kuJ8aX+1eWGXcucrLuHOtIjJVaAJg
lBj71eAjOwHv7VT2oSZpSF7vr9OyI/qLwOgv1cJeFPMkO0un/CjQZqvgoTZa3QfhicGoTyq1vhLB
AYGo+idS8e5aefpnAEwoJepDiKwJANKJJCQj5u/o5T7CvzG0fymKLcewWrTLjCMgDj1mSdLpwVEy
Z8ufQDbr4jb6+Iszh8IXMagXdIirsjhDjkB8jWzz8SVxOHuTs+Y6c8mBrZlq2cCq5qnjAjrcBmdb
HDgg/8aT/RWE8ZxR0WljZURwMa65SlH/LJB4VdvRQ7Lmbc/5B9/TGeM0k75KlbTB1TDa71pHc02F
dPTHdMjompcVW3acf6ViHKdUNl0faSFe9bbvIdFPHFFuq36+47W/32d2fGbVoVS1WBup3hpEkm1J
I9KD8IC3G5K6FXEwrNc+HuM/YGcdiIzoiuMQlg0dDLrfnEqo5GU8gqx1WhG082MikemwkYixRrER
2MMo5WypxbP1AolxC+j2bJNCw5us/Kf0aYWUDqhG7d1wKOiaE2wvpU/nHrR/ScV4CCPNkjTsINWI
thef9vsP6iTr7dergihF5tj+4sXrLxhLWYDcWI90MMCCTXCipXtfb4ve9OLrjIcACWzuwUFk59ef
U0CO6e/T/e8vugekQmfKhTn5zixLiapgMEAg/LUH207X40uUEkRW90Hmj9xs2QsQZj2KosSchAFx
jrnCQbp6Qc/HP0NQmOC3EtCCFPgIsYP3iagwrWYlrjnh4eJC/5VCYZZCKdr/i3qPq2eOxS6u8sWn
GSctjyHqOGsoSH7tV9pWJuqas848BOX6pCmaworR3ApXhtq6xjl5x38oAuOWPVS5oUYGAMlTR3vb
4V6hl33VhZIYbwyGtH4MDJgqiHaOv3L61NvivqIcOTi2yj53JVYFKiYVKOPz+y/rAxHm5z/aDKzL
DSyhkVoZAMF5Wserfe5Wq/sIi8fWhaKYPT2OTZpreEI6Jxv/RSQhN908W/qd/aww+9nMC6FM5nuS
unqtbGUH1mj4jNDmPQpyBGFdq6H2UxSX2Bblg0/ic0Z5N/OFxUa5kYYh7Ch6wtg0xqTS0sOFolFy
hC24mWPYl0syn2dRS8HRFcos5kWUV6Cl3MJ/8LTpKO4viWzizYCnmpEX3i/s8Suc+e8XOFJeZoM4
S4P7/2ZW2Miz3YUFwcgZFLmgPhBXFLaKPlaVLECJXY6buCsnKGcdeNO9lnJYVxCMsqaxANuKAAjv
Z+v0r4+FW78UjmhLrzT+DAhnty8cf1dojMqsIpemptDz87t3cMWSqmDQ6BD9VH/ub0keDrMlK9ns
m6SecVBjPhDlgXoPvIsXD4PZlThDBE3voLmR6ivvGZlGG7XzFSnP92VZOAcvdcZmmuPG6I14xgF7
MsGwofX9zy9vF1T5zoWhKKdjx01bTS9JwgRdha+9UxNzE26IgniRv/2XElkgiv8LxajME3rwt8mA
0tAFa+DS4gY0pbCAwBmJ+PYfzlxAPAoe7b9w3yfcxQatI6WNo1kyjViuQDv6ELtfnOOFp77vv1+A
yKo/tO0AkJhEm93oTA/Ik7xwYiEuChOxjFpjGYEIlNJRV4d4V1L/Rfp6Gd84QItGfaEyJm4ZiilG
mcS3ytoPaa2fnOzn132Du622AgkMKq9FNGqC7Vxhn4LzXuqr3lDnK7J3iB+KzbhNH7zV2bPDQ3hA
KcT+x/A67nNM2+XxvX1/mzlKr7CZE8hHubKIaZNIZgQ0+azs0K4Lp7OrYJU6vrpuq11eopO/6red
jVLwerA7TOtwRgrOkOFHjmlwGQl3aNNQv9Kt4ZRbxU1yYlYkPZgHeRurxP9TxqSKSPqrUog6kugd
E0182/fWrZ9S5ZCkFpHW4odnroQEOVwzpsHwgarDsDo306rLnCjZNBgY6HPeRRcOX7BaaOitRNsC
an6YmL3LMhCAVxJuv5Jd7CaNvIS2fX9peRBMyN4ZuNoqVj/nxGXq6vuPE6/xYikqvZKC2QgKhvWN
ciNmZwwFfC8dmSo+yTTo8ZnX27vkra6gmL3QNmpu6hWkqZ1oUyT0HWyIFS0TOr+7GJuUczYu+Pkr
OPU6nLACGZz5KeB24h+UQkk/7q/Nkgu5+j5j+qqpJs2EitHz9IhXfgMVXQHNyPo1X8vH+1ALgdEV
EhNTlKhcUHwJSONKpod6Zf7mnFk8ACaMUGOtihR9mh+RRPpLf6o4Aix4wSsBZju/8OmDVOdZFmGr
IDW8UZ0qIR/rL85y8/YKcxaWfSj3bQxDDtFz546tMyprXr7pvp5QNXgtRxV7lZ4bwGi/DvlKtYtX
j8OxeF9TIOe+Rogxl8X0RKyE95KT7txbhOY25ZyxPDGYPe+VeieZJcTYdUjUv/T/KScZKl/+Osab
DpxEqgelFPGakpNDSCL7aDkxrxODJwKzucGin/lDPSLvI+JREuMP7Y5TCbtwV7iSgtnenpDpvZTM
7iPcok7YlXll5xwHorOvTkMc1rLnAUHYidvD/GoCKq3BffFtXu/r/b2BefXXViUiRz/VBlakLIlJ
qI9KhHLN9e+z9TOxwJXGmF1e5KCBjhusyTvuVjJOeYOWe+N1ywmp7vt1zMq6FgYtaLmSqRDmvGkI
7xLC0RQb4uK4V60owcfFznYnkv4JD03JTSZzNMXGuHmaqnUfwB/2VHF/zn2VOgmfIt51l+NMvp/c
L9yupxqB5uUwMI24rniin7nDcbqLCDLItTHMACMabu46ugl+hE7BJjFQTZVPRHsm/ScnClqqrUZf
xl8UZsXrTJlC35KxUdYGwYDfdYnsg9uAXReE2RjhicftbiWiqDhHYBE/6Kt1g1b89u3L+RAft7w8
6qLr+ftrWBNBLB4qggiZY5L/LO0fqK/maHXRCC8QmEMgl/PcLz0gNA2xqPC067Fd74cUi97tAoI5
AtAMWWRyBohXLJsOlNwj9xF4QjDRXoTHIUFtYONJZbshMfeBTgrKMQ2O/X2/pFxYeNIGpdz3ANFI
0JEaNw/r0UVbTH6+LwwPhzkM1Nasw7KBukb6s5pcC00R1NFe7oPwNMaEedVghrWOVTnvqr2L2kS7
euXNhOTZLnMQhF0/xHkPCOPR7XbRmufZeGY1i3ixHrVu5FZZYz3QaDzYDciFT/d1xANgXIGVTXjX
hv8/T6d37di63LrqRdf8d2N8X7YvJFCjIYjTmaIe3Psbi7zHDwPBs2ay9d37knCW4rtR8AKoxbDX
BjskO2e/c/KInR5+cva4xLHab+7CC4haaFu9lbDapdPYkitSDe9KGRXw0Byip7SrqPHsVOT0ySuG
51jydyf+BbCmBu3cAzkrUbLriLxte6J93tcfTzj12tQwQ6kYixIY0aZ3zNff0spYTX/+mX/5fgG/
EGQwW6vIDID0VMtBu2VL9Ef18A9BmH2veOWYgHYF+758hQN7SDdouqLcfotZITfh2YVlM3sfB2wz
drPB2YO1QjtsRzfNuXyPXfXXTl3z4G7ZFuZbwAUc4wqi2uv6robxvXd7SXfC/eGMLsSneEB38bBV
XikdBhtySrHzhe7R/zKzcfEDGFcRtX6igQhgNsKDv/a36skkJ8M2/5sb218Y9ulW7YY+C+bD+l1c
7cbvIhV0Eua/7lv7cp7mAoaJCabAyIrSw+oNOBpQB/f54dFs9clBWYytL1CYsECEsxiNADpDLWnv
YHyRZ9pII+JhKZAPESngPXjcMVzJmEAh9EIDzXFQoN1kJI/IB/JoobvG8BOOcBzXfkMu10flqIZQ
IW6l6Uu4evvIqPHEy6hxfB/7JpeIgmekkvZd8jsQf9M5PEoWrsYYh4F2yiHVBkAc0rXrRp9Z7dLk
/b62FsVAI+NcWWMaSPtfu1cztMqhyk1ECiB1/pGDPE5f86aHL7rwCwxmhxZxqAtSAgxMPorBlitt
1fdxx0uiclBuTvQSk1VbWZ9jt+iH8ow6/LnY1+A48eXb/F9h2PNcN8E+YSB+O9sjDZ4sotKGSNvm
YX1/Xb4rWm7c+AUOs0UxucH0mxw4cbEyHOOnR2bWMUIdcGhutg/1eRdtBNfc1sTAjagAUS86qjlX
8OVU7sWPYPZsDq5QvQhnYeV85z9jgJB+whnyFhBhldq8s2TZ4C/g5qPt4hieAg8NryMMZXeQ0S1r
S91cJCOveGIteogLHCbMD9O8T/PamK92eJkg753tb6evr/sryNlZ7CjXKu2S0BcBgja08nUn9wQ3
IzSj3EeZfcA9M2FO+3CwAg/kzSjJAdEQ6TGK5r+K9S+UxXiIMUuDsexmQ9SJaqO5mXMY8SRgvEMo
N2hv6vH9Ab0gDxm3rGHeKHc0xB7caAIfx1iDhr6fad1fvhNu6Efk8NgQljob5kFb/+9K2cKroJeR
FRMgyFzXINPHiaDqF+PeuPX/HMv6zqNcbJNu0L3c8yFRSkD8TFsSPL+2aBIWHoOnYlOJqw6vwmjb
Mc73bY3jYW/Yu8w+m5+h51u4dRIwfRt8Aa4e2ByTXhQPZGNzrR+KzFk9ov+sgn+14HTa12YXb15i
m+vFFz3ABQbjXcc+jIW+B8ZOX2V7cSvZAxkV+vHf3TNN9O+CrxLcSSz7AWiz4tAPwxxr9ZqcQbj8
6pMQnCk4mu4vzuI98wKI8Wl6l7Z1KUYzkIF5LugO5JUZLxv4BQQTj2CS8yQlUzyXIUmITkenpn8G
irPcDggvy7xoaxdYjF8bmmHEjC3orYvpA1j9cIMIbYsXMyyfOBcwjHOzJnMqjAgw75M97Z/0x3b/
nHPSfMt6w9ROdPHDmjGu4PpYq7tpxCCIbC516Nz8o/9AXEpre8yJ6so21+TmK8KNw/sLZ8y2f+Ee
6gjjwgSxyHGZndzxFSyF5Gmi3rvkcE64Ze1dIDGXldLKrC7SgCRiIvZjYKuYy5RCIJ4xLNr2Bc7/
kHZdS7LbSPaHlhH05hU0VSzb3VVtXxht6b3n1+9hz65uNZpTCEm6oZmYkKaSCSQSiTTnUKcVlKst
J4E68myBeoHDPccxavyLmmjo0AAhyDyiThf5217u4j6tYG5Ak1TNOe6Y083sTval2+5SELVkmecN
auo18zGNDyEYs7rKanZvAykt8R0WUe/Kc2P+k426lEotIM81njyNWECJTE8p3pUNQOY75IRYguYf
om3vUhAVMA5Cxw1j2uZnDXnB5Fk2a3KXkcmuDsWGkSJcPFaXsqhoMYl4P2tK7FnjIIIbbWE+VU5t
FfAWLNKKJXd0KYvyrsrYwghVbFs3o+WuMcmRW4Drt677cIFlHfM/vzi6Wi0ZIPaGmAL1zhl1GLim
RzBVwOQ7s7HBQubDDTJh4VhiKWeLHllBa4x6dlCTU7kAObTkV9lG73JjJ4fhRXhQ2fz2S4f6ckkp
1xsnaF+OgWeIkzDlpH0Ybc3RHOOpfw1MH4UyTTd5xU5vmKNGTMOh/HHYSYOuVFC3wipjgM0stoCQ
AXZssWKCUcxG+N8PxC9mFSlNVDGRZ8NxxBk5fecIO9VMFZuMJ5b1LAU1f1YUYEs/rQfP7IhrMCYD
I00+RNsn773Vut72lmGl8+9c04nyJn1f9I2aQA5QiN5SO3A+Gzs7iCCRYMbULJUof2JMceH3OURN
jozyPwiGUNjO0PXIDG7mX7qmFOVNFE4W+aDERml6RJS+cyTpc5RvDRQfM96qEFdXltqt+2ZltK9l
0f1t2GrkUUGYKn/jqAHcmDLKRAvDKqjHuelSQ01IwmVqF3jxZ+b13Vs+dn/J+b4JL1wMIm6F89tv
OfVL7wh2tvoH/aOAzQRCFgDUdQw4Uapwusw1iTbMdojZx3nPuL3yymYxXLJDcL5qqNXzoiHSVWm/
N7jaB9Yt0Ap408lgHTfK6j52Pq6v2KK/uJRD6aMI9Rh0GuQAR/8dVLskdEfHWAkoPvsWq9f/ewNo
Q7yQRm/QEMpy6omQBlJh8jZs36eHDYsAUlxyS5dCKFcxeX1VBrNb6kFRlxLpHc85Sx0JsIys491k
OXi93viuLNvDV7TeGC6LrWVp+A1G8tfmfS/6hR0mIS+mHY8vmLqNkm/vt7f+oSU8OfQuwi6dYfVL
N9ylNMqPeFMba9wEaQpQB5DIaJ+a1+tWsnSuLiVQ/mOQxwFGikvFf0VvXReYmntdwG/OZXiISwlU
DKKJI98oNXSoLHEGtZmsDH3gGlHclDzt/dvQTEjv3Mi+Ndzb1usmM79YXnLpaX75CVR80nKaMfnK
HHIBbyBGIlckXyxsd5YMKhjRwhRcLnOo1T64hd3Yr77FUmMxr3mpBxV7lHXWjLrybQ4a2E/P6CK2
PatDt8k9vzVurm8cSyHKfQQJL+Tp7D6kozOLGcwRhY/rMubfuOI06OR34+dePTa4J5EIEl9lkoK6
DdwK1nUpDBunc9/iOInhEEJKD7MDuPMUmIev6yJYilCxRSYPtc5xWCwrRLBLYnMyY3RMsfoKF/0B
8CJ1FdCFskI/yY2oEPK84/Pzi+RMbnwjr6+r8Zvaej6sfwTQj/CCA5lzWE7QIwtsR92o5gAQiIiI
Oalwqx+yymTSpS069QuZlFOPpMSPtBL3LhDhzZyoGNaeo1vV6kzeMcvjv9WR2iuxzIsqTrGIiN9l
kwMponifOLGpnjvzNbA5l58HXLsVwwqXb0iA64sizrAk0cbe9YUEsE0BaYdVZ0XPtRnwJD9vooFZ
/1gKPwFt+5ckakU5Gc5olCBJEWHxjaOQ/ZBb06oVmeNELFHUYvaamg9CIM43lBNZ8X63AYQ+uwo7
/8wvR3GhEXURAs431FMJe1bHa6SLwf0sE/ldsM1+clj2wZJFXYkIaLMiSqDS5HRAHI8CQMpJZn28
DTGiwsoRLU3kzTDEf+0VdT3WvZKlQNLEqA8QmCQ73RkVEgHNan6VoGVwm69RLjOD1fWDvuivLqRS
NyJQWYec7yBV0ld1/VC0N3qzUu755J5vnZQn16UtVh+RrgTfFzCXkRynljQuNJ7jYwmvlKProN2u
3+8GdI/9k4rtpRhqLUGBVwDaUJ7f5gZpZSJsixf1jXWO59Pz2xb/KEOtXdwAOl7woQx6+koSPM3D
oDuPaA9AN7y+bsu79EcSFVO0oPydagOPHt5O7c+E7OYnJCvGZG7OHAhchLSVUbR+OW+Olez2mQWE
fdz0ks06Vst31x9lZmUvxASeJnNqADHZjeUMVmvX96XLn4bXnkRmZbWM9PX81Vd2ia6fcQkoJ3IP
p/hpykhxKNDdmTExpr599i8pMjjMAUI600zP7vFCKYED+GhQwuJmKD3BeQot86ENzXgtrQNHPKMz
3+3uEttjGeGiZVzIpTw82h9ktUggt0JF46W8vylvbq/b3uL6XUigHHuBLsZIqSFh6+0xfGjCrzN2
iKUD5dNHkN6jXAYJYF1J1/5h8AAPd+zrtd//k+ldpMj/7BPlgJSs8seShywM8FnCHU+y1S1r2nD2
Lj9tASDeGEEFALoCegw6GS/LfpPkhtyeLZd1zc6fd+2nf2739Y39HQ3//ExqY5WpHQN/klogqtRO
uu8dk1VwZS0EtbE9IKB7X8ZCvN3dsPpSWb9NbaQ6NKnaavjt1GTyhC28r34uDX1/+AbXAky7PUvW
XW0Brsfe+bh8Tx+nh+t7sDAz8FMSdYcU8IRcNy9RTFygFvdkC4dxUi3imKe7bLV9sXDebMvG6KHN
6Aj8LkRfMybqVvEwURlXHQxg77z09+G9bqfmJ8Cn91Z3vAss0L275jo82WZrndaH1PJM3zFYKIes
faQuHbDGRnxX4SOcO+RGGffm76vm5+pSV03b6SM/6vjxgXyyTvlCWu3yx39N2emtotS+r7Tnh9jm
DumqeEsIMNyje4tjMahdP/b0uN11k7u+4OC7/HlTiYI3VYo4L/jNx/VfZn0lddxLrva8sIQt/+tf
pg57N7WS4c2uCtjRrMZO1npQZ33k+DTsR3y1QghhZMUX8pQ/bYQ63lmcNqEx2wjQ7+9qwxbz+9vk
rnGQUrZ2H7sWuKHjdic9NIqp7YO3YCDRLmJB8X830P/3g/5rrq4XvFHT5zMGMmtTIjFYF53dnNeu
SbYunaf7kazW9te/NAfqZI+alnUcj4UdiMn4aYllatTBHgo0fsYqfhuPsrgk8W2+2tjH3UjuTOu2
Jbv1q/lxarfmypqx3TZSZJWsOJbxCVSe+/rJ+c48Xdmh79D8InwMAwHjHBP02b60BBXuyHL2nlsR
kdifYAG4Lg1MflfDCJVOXveiMWl9ArMsiWsZxB0s7i0mHzFKpvWaI27lYKwwJXlJZNmKD3s0yCgu
Z7uBs3VHpLdFn0hvR+Xw1GRmK27PA0D9wZab2nuF8D4pbb+w19O6XT3Vq6PO29K7eiuA3W0lg8J3
Zewk8OmRQCchyCeHTQlkC6LvhTugghA/QFtq4rYJaW7ULwFdlC7gF/AvTFa4HcDUCeqvVbJ7/JIi
lOj1Q2UJpzqzopvOA4XHXbYrGjt/0JzcbPC53Lv+qkTfHRFRRvqV5IBbtDbznYfkUroSwPexv8ln
vLTPPe82zqpwPg2iYMLVRcXM5Delve8hNIzXgxW1qGkjpaG88fa0HY4l6U5H3Q5MJLLBRKaagVU4
kU6e3JKAYBq3WW4OR/TwOlxDXEdZwVKN1MRz1ARssERed6s1sCDutFVo25qNjPTeuPW3RYYyxq2+
SW1Ae/ZOgdJ58qaAQW8iozUIpvGpbUVXboiSouJ7uAmsfCCuGs59U+oWCbrbBvSavWd9KJjO0EnZ
m7tX/i1dbR7L7aG0lIej2NkdOYE+LbNS4D1JLmfdepviXjsrBQHiKiCNQRpkcwiNVwAcFlDXUA9d
b41r3nbbzX3+ltamsgosU2+BGxM62gF3n92YWgEkL8y1oUUDNgIygXhC9s5z7WJ96okETNzs66O3
xOP6475/VCRCgo2lbkZXv8PAxQbdsmtSfao9WW1UGP/EkWZvkgyRhynDdb2DoumsScSpQF0RfWqm
4UYHtLociX2qSGKXVmwB6asDx/FjZ3bgcdrE1lcrAAZqXRF3I+3N6fYQOjwR7qr7AB7wjMAX+9Ed
Di7+z05PigGLhsxVh2+xfBOrv1Y/Dgo6g0wdP4qV4MynwMreppUDdPYM/1OwtylxwLX0yKHY/+HZ
+VsPiOsEzbky6a2wsI3EPqwfzeRTXh3z7aE1oSkAJTSUhFch+FHOxcq4EYRtQlorvv/ELTfC8nfe
DuCxxf4Dg6JELsgHvxZJvZ40Z7NKNjm5Mz78jARfoTU+ec69dgPK6uK+Rc11k2Pk2MJB48lgI1+/
JtJq43KZ5fmwysBuzWyPgvfKVD5eYxPosdLdDPuzaa26Nsk6IVjad2RCOfeQNGQ81tvErmJC1q5d
AiTesDAz7dviDYd4Jz4WZD2aHtbmC74KeKSk2d5/PKXHh9QZboN99GplgzOteRyGNtlvVOh/3aEt
XbMKgIxkTZZkDPnS7lMNIo3jQq9DD67k4OgP5CU8zA0ZidWkRD+qzgwDb7jYqk2Ivm/GdcSUT8VU
wlRLVSIbHeAjhdQUtuH57ITA028d9A7d5G6ByFm6MeBGsz3jBfGtG3V1/NCdirrUNIj4TIfsciQv
ZwMoBqHpEWQp19cXeaG5BxMIF4s8X4gXdxTP+xrGwbnu/GSF9h6oN9KhfMJhUUDnq7FrXL+zaz/F
UXGZrzfJpFbY06Igj8/CQ0S2goMDwFJrIf6DWhIoVSRRUgFR91MtsegCsfP8/mwQVPsz3oGHxCh9
foNe9wh4WOUNE0FuoQIw6/ZHJrWUcRm1qa9DJpDdswDXILhdQuerZ+jGClF+qnZ9+1m/RX3yIOVi
1BWIUKw7xlf+Tv/8iJG/E+MXdhX4tVCBzm0OwA0S28pBAXB/T3KGGJElh4rFAUGWc3UCOU8OANUI
2R8582V/9m1cdWQNsqWHrc2T08Oaha+4YGEX+SD1u9Z2oaAf16WQzq8XFLNYrxdWJEwPQGn6UPTc
/Hx52HaOE1jnCH0kGXk8IwBx7sjadpXV5iEgJqDiP0Zz41usdpnvHnDKA/3QjwrGPVlMymaAfk+W
tb/7OB7XJXlGaOlsc5LaaKJ0HNh5bm67rWeBagr4bz6xJhRHza/V7WDaJ3sjb0+4GshNaN194bJ2
N5/rzwOPG+pRIvt9gBBsrdvXLVq8ngADl+jPk88ZXQ3ABkTBgnP0rL27t3p86oujrGs8GzCsljoS
2YHBMD+yKviM0/T9HrgwiWgSQEY9p31S02aZm/y7FPfjQNHz1GofZEM5Pyass0/27rzSK9N+O6Ml
JiAI0zKrtayPEG/BETmdOVpTLBOhlUrwdGLkdr9h/K8Yh/jTB/2PVKgJF4v4GPAuWO7T3aN/K7tP
q73llqZ+0xB7vTLJCf+NyRm0Fai2jQ80V+sTSDYBk7FmWSvjMNIVKC7QdLWbNx2IiqyreNaF1tVA
+l8CWSpGJn5dJcHop00K0lw8WCoBYVD/pK8xJspZ9Za1y0ve7FIW5Y+VAK1JgLTr4DVDu1u/e+Q0
7+X1I7IUXICq+o9G82pe2OnohWk8qAoQnsx9fPeWmskrphmYCPALEAC4DS/kUL7ZSPQ6NxTI0fDg
6+0X6a0CJQjQbjMAl3NoyQfLKbHvvyrnuoKsVaRSoG0docKbfK8ib/svGu6ek9YTVlMcS4z+cxmD
yBinsIB6VuIRKSXeewqjSHACr6uzmOnBoA44REXjm+XvpyAl0OLcG3TEaHsBw1u4D6o1hxdngOag
Cq+I1PKdfq25yeeMsFAyDvuSQ72UTp11oZCKMSxn6e3dXe1m9sd19RZTrpcCKKMfk7oSagkChNRJ
RyvXbNEzn32Xr23jYfQsbB2LuOi/yAQ+pCZqArjOqb3jJy/mRgOHem8AnkjdREiMN/Zkm9n9P9Lu
jyTqHuXA1tpKEbSzvIdosmoLj9fYatc8NoxjZCYXU0DzrN//qUVffoAQz6ouhFqFpZAenJMC8Vwe
k0qA8NeASkQYyi1dSpfyflau/ieWh8lPBSiXPE9r5bAyRRRig41/ui5n6SkGT/JHL/op5gW1J4d4
DiGRkq9lS+oczi62aKUQtykIupK9h7gC7/pNhBq6eig1wnIqS+H9j2+gzkEA9pc6mDdyRMIotpu1
vhPsU/n2rxeVOg9exHGYTscmjuDQwfwIqHSce/3wDyb5Z/f8Z1GpayASxdLoxm+FZhS7FEALvQN2
rRVTo/k0/b5C/0iiLoJQ1eUxGaDRzBdqADqrw3g6pucO8/Sch1gpQp4ixEAlUzLLQKmrIOO5yjCE
+Zw7gK68US1u5UOicHPdQJevgj8KUu4kkoOMC3w8/VLMjMSrBJjLryGzm+g7rLq2jpQvaSXdAOUS
dky+7ZFRBeevCQBhFBgLBLaG6TkhoEZXHbznJtlzrn+s16x+PsZW0o0XCVenoifjbh3N+r5tgRmj
+oWlBnbnff3tNQW+rSqLIgIvgNxSW5f2Y1HlHJTtnKcaIGEVJg9OrLt1Of9xIYXaObU1pskHG/j5
wSCBGQ9kAGKrT2pLRJNMYoeOfxrfmFJnX0Ft5A/dqI2U00SSUxlm2TnfMSXeqoKNXKSzYTJvLGzY
hahfsz61J4Z+OZ+9lPCYjVVs0TqxWnAllhDqHhBUtfR9gDxiuMLYZs8Z8mTNWrbLW+Nuuk30eYQZ
/W5mgUAlX39Vt+J6B++dkc09cqSWhRFUC+g1Fr82mE32S1HojwWg7448HbNs3mGsNa+bpWmgl+fN
2918FtvHAh2ARF2PhHNHD1W06ya8dGcoAppBDRnDM6B/p2RnCu/HUQS/MJqYBfR2u9eCGR5+T7j/
MqYLIdTFlPZRj35QCCnt9GAc5GN7729Ut1wpdngbY6Z3vhMPmb3eDkiFf7VoyPrKbjmk0MmIQQtW
8mLpefFDaer+MmJlKGsN31M5e9HmZbIa7O7QoEGLNV7OXF/qCks5rWjVGqIsb67DxMBAvj8Zz6wX
04J7/6ERdX/x6LdNlABi9m/+5kaHyfREta/byuIRuthFyt2JbcmX8ggZxY23q2zZucUbnhHKs/Sg
nF2sCpHPN8i+7qOb0H7nVhWeYP/kzv2xWpRzwxiPGFU8NCnt2s7t1kYTNq73lE2ovBTGX4qiG9oT
XxgUXLz9GTPKRNtKWx8lt0PuNPfFnqXXUtLjhzDKyRkTeqFlDqsnHIUnHo5k72qofgqWg2HDF3kz
7v1NYqnwJ9Zz65rZq7LOTc7c2ZJM4No8YpbuJthLqEOhCGZ7zmGz7p6vW9FS+uvHR9IeJ+jEIplX
RB8wrPAYSih+YdZZ6528WwfqqpVILllhtQJmfCQcw5FMihlMZsWbSWp7EYpHaJwfCzsKrGjaVMVt
Xa74ghXQz59xxWdplM+KsJJq06DswJveRnn0t8N35XNl81sABK8jYmKB3j5KAKKEzgNjjZaPmqpJ
GLKQwV5DbeSgqqOSB9jI0exfn1Cr7EmDgnlmhZt+n+io701mMRE7PMtH3Fwt/mlM+q1hFRbjS2ZJ
v5YBHLAqwhxd/EWXyYuc5HNglkRgHHVIlAsog6N6+1m6N8M6xCjTM2pvp4jIW0zBWayhpmVP/af4
w1OeOpMqzwg6PKuk1ow/QTyaujikJ4aWi17nQgrlpP24UIXMx3LzZvXBmfEzsvIsXNzlm+BCCOWi
E0BCiXoEIYgkHlQM6YR4DfZnntxe37KFbMhlvYxGs275kq/kAnKAOXwnniS8ANfXJSw7tQtVKC89
VameNrN54lLrjp/PyTq3GLE1c7koHy0pGO2tMsgYwZwhrIttt6k/zGjF4kFYPGp/dPn+jotUox90
qJl9Wxise3C5O9XpkKO6vmLLTk/RJFlFgkxGjhbH7EJKKPNh1hZxj7QpsEW8ByM2pS16RRBW606y
Np/n95iI7iwZWQLloVp9MEx8Oci8+ALKxuUg8ZtJCvrz05ARQAn6m25roHNhHquLCL/N9voBOJRg
Xs5WzNfEojO9EE7Z/mhIMjfEED60GNJ2M+LtbNLZNsNpL7W1ov9ZUxUZxKeGIVNKhlHQSoFS9Thj
MjoVuhB7CjANc8jAxbYP1/KmJMpkNY9tROozWAS3RQm3xUcAi1Qf4xP+c12wusYWvcvFR1HKo9Sj
TWrSIW4CZ1MSm/L5HoD/9eN1E1s+MLogYcBFkCXhm4vmwsTANZOFCQhEzuNmQiXp2bxnFhrm5ft1
Gei4BnhexbQBTXXugRRhCLxh1iR7Ul+28m1yVN3hbkhJBq7el1tWI+1SPkHBSLyE7UQeSNaoDc0x
v65wXtKfw6/4YeadnTPLoblzHt8PqOL4RNsLtxP6bk7BqogIY0nnO57WF3CfqEPooqpIEhXxjjmf
DxGf9nClI+YrqnNsA7Nyx4O8dVidWJPKwuwEromj3GqYC0Wox2UPuBlwQ5QHZwCEv4fuK5NbKSw4
tO9a3y9pIngVFE3DcaHHBfys6stMh71U1uBE5yY1fc1UIS1Z2+bu+XlCMJg/85iI/mAs65IZiReS
qeim8SYvD7u6/w8sPjqqdnNmAxS4H6IjkhIZPsaVuHQCLwVSIac/Sl7OtVA18Mhe2iVESQjvNCwn
v+TlYKqGpGmz1aiUuXTxNCUVAMTRzaYTCXSAZWbW8m1agMOYfx10R+UME6N2pgGsp/zgJc8ptx61
1ygQSVdscgHtjVnXETVfCwGG+XnGBy7M+ilosf7zgZSB1WIeSsV8mnCUNCfe+MTff3qAzHj2TX6d
lGzYz6Vg5FIidYurUdZJuo+Vl4B8V26SGl65luYuRM57UlX3MO0NFIQCs0OMDzwKJqrtUvwqwify
hqoaiqpRHxCEnKSNET5AAV7l7s7AUMFgHjhmHnfZU/0RpM953gv3q/fVODWzjT0A2R1DUU8xkW3D
yU4CsMs3MizBOryK28JsMxJtjJtmz8pxLVXhsL1/6Uq/GqRO7GK+xCdsZzzzzu0/y33xmG2nVeq+
YooU9PZrO7LX0co7sBJJS2GUKKsqpisFTfwFiDslnpgkxYgndTlnzdDrx+xnWRgOh/leyKD2UtYT
9ODlkLFvbrLYnHMpGwQuq3vkJQlaaDiLlfJYPjF/RNLlKk8oi37spx6FaGWb4hU2N8vaNwBsD/ac
JbjlG7Pwt3jpXIikvKPnxcXoRbhkrZnWrL4FYzcwxzBqDKthg8EsSlMkkKQqqmzIOrWm/JR0YCmR
caW7TsibmQX4I/XY75qXaDMykjuLrznkyv9fGH3leG0K/JQawh405FpQGxZA3yQCmChhRYKLWfNL
UdQqqmESA6tW7M/eqvkAgFRwEDW3zh38Ke0A5bjhXllNSDv2LaPSslTiBD3vHy2p28Zok1HtU4hu
HI0cI9FuGoI+ieS2QU8GusJZQdJi5HcpcN7jC9eTZmUag69kzjFFAlKMcHCAWSMcWhf/yc2tqDOh
n6RrokqFsjHeZGNqKHMACCgTtFPNb4jBfBetdWCz+woWH5oIFGQRbzD8rVDWKcUqxwGBBl5lkNAI
rLdcNxG+iqejmoIDmXRtbjRWkWoAIe28MixJk1RCBSJEvVVtrxWbL4nThPfry/DNgPwrdMLIrT7T
MBvid8vfxYLzU8zlQh8P5wRPNtkU2qdR3CQSGdqeGEHu6MCUSV54ALAKmKzR76LpvY1JKd0mKBEl
T8qrkaCnXSnfEuFWzIg4PiJ1Z9fVPpe+UrE0E7Rlim9xQWIejeEkzky1Wo21C6gGTWVU5BcdNwBy
EGUDVsigdcmViNd6KRrOoByM1M/ulOWAJX2NT9L99VVb3sw/kujCXKkJfiWKkBS5BuC/MYnhv43D
JgYXFnbvJQxWEbJavcsQu1BgVVCd+38Fv8cRLzZrjtZ8gJMNGHUU0GOHOp1kbhpmpn8p0plpk9Gq
YYDRVKNiq2iQJp5DDfkcgsh0OtQ3rFzY92uDtrpLCdRh0CUujzE+M5y1HP2qnEfU0R7tKsM4SLiZ
doNBOjc7FrKpPImBmwQrr8BcC8hZQtIOa8Cz1aYoWbwEatF+zyOfFsFaJ3MsXN1fcRuQQHbqIdGt
tlgbzKfUUmwMnyjxkiygo0qhnaLU83Fa4CKtrPRr33Gm6hbgW7HN4rPbs8O+Jau+FEe5xCmT+4qT
+9kHzy+3/TkDJJhmP851Ed3+OiFpykxyLFnApUwqxzN6ylCjU70HbzryiEeggeXgd1HdFOAdu9jK
LcR+a4UFybMYeF6KpZ7IWdGm4TRBbA4sa+BBHAGhAFdE5B7RvWzNkRG/7tHQWG7zbWVF+9xGlZOR
Xpptj7bNOemCHjBVA304ZZu50nqpXvNze8FbYmn2ZL4mK9a8xWIO60IKnavLIjzi/FLqcZRL8nbk
CEooJqj6GtKc4l201UrWiMViAHgpkooj8kZMABEFxUZb/pzOlvNidTvZ8m+6lbyO3wOb4a2W4rFL
edQ5GbiMRycn5O0L8CuFhfk5HWIQfaMgM7/PPljpz6W3uAIkJ0HAweRBX/0zdmi4uEjHDiGZ3HmJ
FWh4oQ5hk5jcBPjG67ot28gfUdTzuB89XhRaHSnvlfRUK6TULA1DWhzAfEVnkhnSFq8bBRCHsgbw
aB0tND818xs19AIZmlkIbeu7fONZuF7u1G3E7A9cXsQ/oijf33YjJ/QRwqIRbJuDO5bEs9BdgBJa
Zlv1iXPRNMAylKWH7aV61Injy2kI0eA8P2x5sz349ntrTWidyJjle3m2gd+H+y/16EdQVfa1xEkQ
laSwi8YU5MBKVFNAH9a0iVuryBI7+RjSfZ6HZttajd1PT5E+kR4YZNlGkvdGb/UeMoSbsHYV34cp
m1XreK1pvLTGOcm3nmp3yXsTPNXF3gg+JgCYZOsxdgJgjPl2jpdX5Sm7Xj7y9SEa1l7CoDNdfFui
01ITNEORJaAE/bQWJI51PQEK8/lp+8KrZo6OTtu8NayvAuNzFrNJ6TvqoNf0Uh61fR4v5XUneQOw
uUd0QRrAHnlAac9y79w7zbyxH5+1kZiKmaw3zQr4JKBO9o+YRfi4fia/g65f34HeD7TZiZKiydR3
5DHobjO9H89PT8hZTABQBa7ftEarwoCxEbIj9muEboJudSrMYvUFZnHUIre317+C8gyaJokIzwD2
j7AJ/eMqtfhxm/eGVKriXkIz4WSqysyqJFr8e/sRZuS6LMqYf8miFObVqqrETBf3KCxHuzs0pnl/
j+CXlkCX/Ovan2Q1hDZFaw4iGZEI+tAN4gMo+W82eP8SRd1OSggSLy3QxL26D1NS7ye8F5BbnAvU
os9YOPqZ+R9hoq6CkgHp/1+cDFKSDDWeC9I+jTynC3ZSZRld5nhTbuHIGuFB5xtLKlLn+obR7+lf
cmfvexHAq3WfGakOuXVpTju1JKlvliESuDr+CPv62D+yyt705fEfmRJ60TRV1AB2SMWPCt8nhRAH
0r4f7XTdq6SX8XCo30vMUYtE2BvPLJGLZ0AG7K8Cr44QmbLLOioruY1iaW+Ulo70tGyBZz78GM/R
/cCMxqnL4z/qKSKIq5AwRM8+JSwPaz1ps0Lat1/+Xbru1txBOgwP8Rl0dxrDbhYV+0uWxFOJ0b5r
JwWUIVhKhQiIiM+qBEA7/yO39LfrlkIF4JRWeCr9NBTOl1Vd6yFJ102lc+r34QvlvURkGSR13f+S
I/6UE8uVKsazHI7w+/AFLyu01OCt1QFzc1xX9/Wb5vYaUe+vq8daSMom64r39ElKpX2H5FmY2aX0
maKWqbtlsOOibZk//jt58k81A1HmUSyAmnlFvIrwhaNVBDf6XbXhGDkzlmrUEecBx1MOEeyRO8V3
qEvYHrjuziPwKe1/p9N8O1z4Eo/reAH8YN866Q/Co8cRdCRzt4JvCn8zJQ4zAeczxmEUBeVSHiPM
P2UF/RQnClJp+6HRzQipHCTIbbE4JkhTceUHml5Zhkk9HmaJMxEH0mWCNCciqAOA+d5CF7rc2ytB
S7iqsUtPdzNBI/3YWhnOnZZtAL2EzCByIdVN62PECWCdjAP/+3j8/ArqeBQcuCXzKfX2mvg5xqs8
O5ba6vo2skRQR4ETtbhDssXbt7LoRIlr9JteZj03F4Woggo0NR69C3SyE4TbIx4snbevfaCXFzdN
uWsNRkb1t+FjZAp/KbwK5DaRdo6ygpdDMk3BQY83ypNwLCSbjz5q45hkKqkrRq5vPrEXwR7s46c0
yj7GvJoExRCCgy/5qISlmUC4WmaxKH+PJv0Uo/O6rMroK8Z0K0+n+YM+SKNCC6NDM2Vump9CmSSe
mSdkLNFrUjykFYgqgtg2JlJNbi8haaEVJIyTI0a97UjtbG9kJcnng33tmyjVS7Hgmrj3o0MkG5sy
O0m94frJbZexrH8hXEGxUYTeyA+rkk6bTdKCz0ru4+igh41Vao9FlgOcxDv6gWXc8gSFCPCSfBoK
w4XSkTw2VxcARCHyKAVIkqFQGoIEvm74vE0OrT2uRjO1iXYHgBrHX/m2YHF2bQH0xgS46wp1JZQH
wpXqxChV3gsfLNJXaWG1f3wL5QImI2owh9QlByTIu+AG/ZrIKRBV6kjWbjvhTUBKO/uQlFWka6Ze
d6uxIVyyBgqIyD01IYlfwtTS2y3H2T06dqLHJDulyIJEoA44VqUVlccRic0XqXLj2NT5RyOZGF7s
91nR0fdh8EhZIq+FIsRP7x1N8SiWlZocyiT/0IUcgdFw+rte7KcIaseCgjdkMD4kB5/Hdde5g2qN
FYui6fed8FMItRUY4fDVpIYQfqW8t6upIXxkox9K2k+2oZhtQ8TCHllB32/f+VMq5aClLlRGcYRU
BUgt/LYObVFkPLPoauJs8LKK+TARb0a8G2nfyfdAwfPqOj9wVenU2o1QneS4NcFRRzJ0sSiuEVWk
r+NV0DJE/w40f0qmNs7rh1aa8iY/pPrpRcorW0fCDObbiwwjXHhz/ZRE7V5tgDew8Nv8UMSOJli+
bpcRCTnS/y9nX9bbOLI0+4sIcK0iX4uLNouWZcuW/ULYbjf3feevv0HP/c6RKELEHDSme2YMdLK2
rKzMyAh1Ve1RvPQWQojZkVGZB8gLNMlwJde7PpPiONCqFCOT37kKBTbKYX+85wlykeJSgDTjJWSE
SP8xNv78IhjjOzn2hTjD4OpGD4JHqf6k6apoW+P+OZt5zWEWKQV4ADAn/qZsSYN8KMIa6+W1uV4K
G+JtEbTTykUktBec544cUF30xkO4QHY5v4DArgHBJuCxpU5SG9qQ1ELK5UD7DJvC44z4FPGsSFdV
eaL8oXAeumDhIpimssZzoQD/R8D0AmYZTZtMKy3DrFU9ktn+52Alhy9Obw+yxBRThd8XdyhCRCd0
bpgLkzyOZHLDXpkdt9blapa+WvcBzey+/pR/4kbUPaT8uNIsuYchXZPWdL7FYCWr+/axD7VTo0Li
/J02JiHuwrdMu3FvpmAy61XnVnJGpMzmQP8kWYEVnsSNv+pQrQ4jvQpAMQ1pP+ZBym2sCPUu43ld
NdM3uVw6wbcR3vVqjD+/mJahz9yez7AawWawcjsdAKGP9QRaaPxZ2+cPwfovRMK4g2ouiWjNLohI
IJ4oIrakU52fQMzR8ZUkmZ1mqd4reJ32LvoHrUBEcihjrrQkoThrkCCBB3gAQk1lMuttX7keXuWZ
XSpnJOV1vt0HjmsExC6RT11kdZ9xH4oMF4VGDEC74LCuZzanA+f0tZjZce/ZoZOsOCdnKd7GtaYv
7O3xsp/ubRkOUVFHlAyaWK9NDRIfC37h5/ZHidR+uEJyhp3cR3EhCz0XwykXdqaRs0skTxgC2Gms
6KV6Gc5jf3zwyAGn3exkBHEI5vaeBdV5qxtbFt1nz1TXsZWs6i/3WQOB4v2BzwRB+B6NAEkNvAeZ
Ihp5AuVaLo9zu8gCPU0DvS0XpnbOAh4+MlHgIsGiNv784niIWR10ipTkdunHwq6jqmcGtF661qbQ
uF+HoCCeQ7FfxWtuCgzX0qwRirzK7QwSwzmTrBCUgrKpgNrxwdXJejCjY6afWoOuThG6QP/9NF5a
n3jkVONS4HNqWFfLwoyTTDiInt8veL1prfJmkBMPLCuQ4qwLDFLcJi/c2V/jecePhHyCLj+olg8l
9PeF9+vs8omom+C441hM+xqKpImjMuxzOxwyo4h3GvqT78/dFBX9z6guTExCEsVVcrUKu9zW1uI2
+B6La+/EKMwS5AbOjny5Rvy1YHImCgJC4b+jmqzXUAqyn5YYlbdRvqUzJvQ1MIqvZAcFM7QUbIOj
anlo/NJeFgzP+RmUnzCTCg4dss/Xp8F3A7/0NJx/JUmBINaRLHIMHtp5q8TdC3glqEG+cADnIhSk
nIkKfBXuCMCsrm0qSempIdLPdmXIumhah8guQMm4tIyzc0oQpWN84EqcIgSirnY4qW9zIE/JKlxH
oMdAJOQ5wEZIUISrd9IfgCrZ30Ua4rkHuQK3/X+WfyfgwsUUcdLHwgDLymNnFJuOKcdoJz8CooCO
7x1dWMNxuq6uCghwo5SlyHCX4GqfkgJA1rfOygQuU6BAehfUq9dE6cFjiZfYgluZQj+A27+2Nblw
PUfQgsQNczvuXuLgz0//4UHv1OCqXa+BcVN+LFEqyZ4cNOyhebF6DD7wZ/9VdNvm5G7K3opccWk7
LY1/clW2Re0KOboYbCKdO9cQ6MYTnjnvPYfqFYSNwk0TrgJquCgl96sBiljCwp11+y68mhUk7643
tKRJHSAq+IKq/eusHedv3OtJ/jhIrVEOlkJf0+FVyDXz/tm92d9j1gXAJrTRIxS5IYOQMr7yG1LX
ttrGZkaeGqi8USh+QO+rcv/ct3Uzx4qEKEtDLxkCHwC+pesR+lSq85yQws7j6JyFrpVkQAqD6+K+
mdHNXW1lmEGxT5NRGMZj8Pe+uTg4Sae0ykiGaZc9avDSs69kqzZFSSxd2DRz47k0NPG3YYmpjWsY
ahXxJUgzXY21/SCnC9M2Mx7gSMfkGEGXGPqkrqcNNKKZEhc+xgM9ls5jqneimZVqSyXmma2AjYA4
A0Eu0sdTLy74cghEdV/Y/ascof+sOOSyWWvW/dWZmbQrK5PDn5G2UVN5KGzKo7lgbJcfkDO+b+P2
LAFZhqBXRjoRClE3rP1VEGWSIgSQNiZcv0+bXEKrtlA0Bt41RhooRA9LJ9SzJgRrhegCNVByodlU
4VIVeG5OCQ6YptLxt6nyHB83RZspUm7ztGGRAoid/x2iq8KhviFrS0ncW8+KcePKkFHpVlFKmb4t
giRoxQiNK/aQvQ/ud5qLqHEbkohCG2rQUgtVrOwQpd6pyyzto63cVQUFd8H2+LUiNjpqEYRCPStj
UfOodcCl3V+XX8jN5Gji+5CeJKjzQDJvspXDImwSvlVzuy60dZUAIPztSSD1kT6EbVDq4UtGmSet
OX4bhb6lSpus25ceXamO2cv7Av1W0ev9T5JvnYXy23cpKxQayqp4fbjqegirTqWIcfv8Ldd8vQrl
hWBzZsdTUYbI0Thy8aZELkmC1yVtXtmZMBiiv+1cwkKy4CRmNhr6V1QVPZSEH8/w9Tj8uqT5EJaV
nYZbYfiba5oRBJouegOjUrSQnZ3xSFfGJmc4Sl2BJKSobKVQdbF+9LLvJvvxycf9tRn/msluwZrg
WgLGT0GTx+RGRIWlawovrW1SfXEScPTQeBNckSniXuRPCkox9+3dPrfwGOCBvVNHNkoRG+J6EqXW
zdAK3da2p66kKkD9wY0NpTxXlcgkzQZHX8R8avbfkBbbhZv0RWtOWrjFTrXJrlxSlbzdNzKSbwg8
wbUsQABs3LoX91gURz0XyX5tx8mhIj9q/BAAQn1/yHM2kF4UsGUkilreZPt7chpxsZTUdhGg2OE+
JinyTM2/zTtjCGO+A4uIMh1Sp9cDyRKelEGd1fZgAT4PV+zKpu8wcem5fLtfru2Mg72YMEEVoLxV
wY7aI3vGm2qwCuIVWi/UYuFI33qN0RLONN7mgKH8bqQLS57UyhmKRbVdS8TTK6F7FJN0yZvPDAep
bIFHuKzhUaVNnGUJ5qdBFJTGTgyQyyPVzOSFNO+4n68PGGTOLyxMVr8muRZ44BEFYb9g5eAc9jeq
9bSUL59KGSODLUMdHDVFSCLzuJYmx8qnWlqAqrGxIxn6AS+kRQRfbbQi1z3/FHtPQ52d+S7e9KWz
jdDc5OydTrZKIuu1ZLovXma2ks+ifQrthfw59dMHMkSWlqIZ83j/OMysK76UIkAdmcuEqcdR+1rA
4yRvbEctuU0VNSCLLfuf+0amTV7/fz7+a2WysFlRdEXWl40dD/va1RNo3Xu4n+VP7yDHna48um0C
bGV66PjkNftLPCsYTFeM1ve/Y2awCg/fQseCN1RPJp/RpMTJ1KTs7UAkTGtqpiwMdNqrPQ4UFuBT
EVHyMoLy6wPZJGifyOKmR0IigQc9h8cAOs/dQ3Uo9XhFjIi5B/+geoY3mOVGZH+WGiFn3JvCI2jm
pTEMvGnf4LywDblS7O0yQe0+9nQh3UVlZdyfyNvrEMNEo71MNGwZ/jcqu/AGJErjdOic3haSbk0C
1CxaqifJm7iUkLuFKGBC0aYgjrAOEXnHcUkvLLVVQviqLAZ7pMrsNtIugyyJuIEIhwGNS3DZ+AdX
/xushuf7I5ybx0u7488v7PqxXyc8lw/22TgsPKJmYvXrMY2ze/F3y2JQgdYKfzc4L1Zfza6CFAho
A0JrCXU6Ex1fW5rESH1BOVXVYKnXoe8SGOle3cibZD2synNpfI6cjpxFbGSlwf9YgM1ykVR/PFLX
DhdhObgfUG3QhJEd4nqsgzrQJG9T0e76Fn3A1GcO9xbwPpN/FIiV1jqKlzp1WhYdU/G1KK208Kww
aR99BzRcSFJmZFg36cPQm6K6EArcXjfAYPFwB6hO4Jn5u04X61B4McC/riDbAxcNejoIsjGIBD2n
XQY2ZDkmFkf4GmV4iazu7655y4iRQTSDvrZp7omqKTK0SF7aBTAmLbAXiQpOxW7lbtLy7KvCwo67
9XsAuIzUGMD6IPafeiWV8gE3BIFs+wXZK1xmVZy/EPHMRJIq3mFIpyEgV9E4PNlqQk9j1BQ12a48
MzsEkLmtNgNIc1bxT2THD5ktciwUWftQxIYkW1UIZNtBgO4KxHWWBM1m7pvrj5nsusDRkjh0VNnu
n3gI0pCdIOsUUZiv+92mhKqaFecvw2sHpFO1Fi2t3txf39vSLpTXAatCFYoHB8sNjVCq5i10tTEb
ucwB8KlLwpO/c2hyygKRkXobeXux3obqVoF45KDqamQFyldQH9uv+19yW6n6/RJcvSJUjVWcxOsD
yCk5zckQKDb9ViOgvplcHUMX0hb+QfEfY8WsuVWc7/OduPW2sh08kcdiGx2HH8ExRSa+CXQN6JW2
llQ9wxlZuEhu4zEVlxS4CAjY3dFzOFmosADVRRbg6/rquwa7XKU9xdLfv3JjFDmHZ/nb/dm4rVFg
Ni7tTe5nToYzIjHsdc2KbtsHW9s67PRpP/9ZGNiU4QiRACwRBUPCFYkywSTWcOOoFZMwVGzpsYVw
JUSPDt1guUffDBWLQIxq1aqs7Y7A9xUpc3f5qyZY4r55Hz5os+fQZ2WKlTXQJ4WsE67TM3cwc4tb
+eimvj8pt1fd9ZeK1zukCouqoWjTBkgGlCZ5y4Zhq8iH+0ZmLj1YQe0JBQy4CfVW+0DoXAoRc9vp
9bAY2NhZLBx9UWGdhz5wD0pyFdPCEAoPC5bH759cQbAMaIcI14QKu3Q9Pk0p0z7mGsX2829lxzlG
IhhJaTQxk/p15T/2AIXX/HHwF4Y8O68Xdiehi9I7Qq2UlQLP91r4LwlWPPuf1m5smR5ZlxB0ThIG
RQVtlzAdFLv2K3ug4bqBPLukdAuvv9F530zhhZnJZkax0CNa10F6J1JWSoueMtpn3wWSspHWxKYf
1dnClTVzQ44XFXLmWDsRie3rRRPi3ImAEVLsKHsPi51fWWWoHAvcKy3nr72OW9glcyMExRIYs8Bi
oAnKJCZLSUilwSWK3YJ1TXbfFLFdBQ567EPWFfHC4Obu4xFwKyCKBi5iijyN/aLzeVAW2Oi0Iowb
NGqmSUIXXNBM9AdQK5KOeErDw+JFej2HXs0pdUJE2SboLEfvmK6Exzh6lRX05MgmwUbpTG1UgGsb
M6FQD/wKEyvXNlWtq76lSe8BwFYVr7A6NhcTCrMBA1ho1BG9NnbTTGZcqf2hFqHRaSdBtK1ylTkx
RC+wvmjQ8IjIqIeHocPpjuOk+vAZQXyrLlexoEvSi6utM+VNg7LfMzrgm/oh8pdSY7dFejhwoiKL
DeQi7vApEmFkCZJa6LnbQl8wRdLFkrVFuXbQds8+HQPQ6Fo5+oeWU42eP5VLXVyzG/LC/GR6OijZ
SdjuCE67GGwZXt+afpDnRumigQyzCWyE1ksLp2BuYwJ5Dr4MCvAMcNHXO4bPKtrSHpeWI5blCgmu
wJB7LbLue2Q6fvvUnVA8U5GeQoMavNe1GZqhISNsJcSKL4jwTQhsge/p4egy6wMaGt8rn+15fYP/
pCCA0k3zYftm/kAO8/M0arb27I/Htutnc/Xwvl4/rdfnl79Pz68pM3aGa593IKLePS1BpuaW4/KT
J5dkprZNVfbYrRX6arvgRPtdS3OrAYEv4Br352c2Srk0NrmxnNgdSrWXZVsCxD4rtgA8ivQkJ5bw
xeWWLJvxSdqqD0G2c9Sl+v/crXVpe3JrobIjlUGCtZGidxnJy7Yw6qWoT5zz7pdGJt7ddfgsqzoq
2zs0s3ZgfsDrB+/7lImrCEzIORPNkcFPNdBh6zKx2pYPeB5TsCotPZHnAlCVop0YYHxkhKenPJRr
SYpC3DNu/5F262a8p11WDY9+ueMVq0iWiM7mjhhqIiJKVTKAHNO4MK/UnCt8QO1yBwSiaKHyFmoI
v1Ce6elCkha+S8ALA2+Q69MFREECGFdEbGuz4fQNZL1+CKjjvilEOUEi93PwIdFJGDRPoRw8av2c
X2OmsP74Z6kRbu6cX37JxIepfSeLQzOOVdn1tiOB6ML/ABBi4aL7XaR7I55cdCVxvT6hGHEMGvqY
nc8aSCe+oPTAiofzl/WyUY0fsCYCEajph+/2DFrTUa+1AQGTaIFwrdJD62kHfvHda60rC183d6A0
tJVRVAJ4tHBOJmHIPfB9glvebhyJ1f22kdZp3Cy4jNmZvjAymQFOqQrNE0tid/AVKhCWgspqKP6m
n/dd0+zuvbAzuSBKimxxVWEwtdtB2pmWaBTJw34hPpqfMjo25oDzEkma6x3MF2qiDU1HbEkR8VB4
aPq1IC0lCeZ8EARbUGlAjETQi3dtpI3TxvWShNi9CsjkK3oSoG/coVMUyYn06/60zS7Pha2JQxd5
ByRYQUxsV9sN33xgZHmhC+VS0DznzEYy3bEkjttbmZx8oanbgng5sTMQVgfSpix5vfdAHQyZ3U7v
UEzUtOP9kc3ci1gnPG9xjWvAH0x2t5olgZtFErE1pe93quDlZuULqyEj+xJZIj0f/AWLM1uQInYG
1JVH3xbwxNfrpvUyjV0OTkUqhDchQIanKV/uD2pmua5MTLIE1E/FhK/hT4RQZhJgvTLSJoMVx6lx
39DMRgcDqYBHAD/+MwXVRpCXrEIBhvL8D5AhHrrl+26hl3DJxmRTDBUPWq0CNqrwA2Op6VroFuDQ
s/OFZKasINExEgtNloT0TVT12N5dRMByNfQvhOCJL0NOlYVo47g/aXNbDs1eAO6BJpTH0+Hamugm
IAwcWmJzYgqxIC+VmDCoIXNKD61TMejJ6tRbOMBTzcwxnYM0Mfhi0bmHQsQUq1ZnjlcLMY8hQvd+
Txllr8HqtYAIVYpwxWe5/uhCFdtcHQ+H94NqHFlvJewBdECG3jKoEv9dVg2cnYiLb5pMRMwBVAiu
B+werXqp/E7VQ7UGqRQKMTKYaxslk9n9qZ/bS5ezIF5PfVCAUA3dcMRW0ZhZHANxE/kLFdpZE3An
UFrGucAaX5toky4G+65AbHl4bN3nAW1UrbpwvudcCABm/7ExcVqaWxacX8nwk0P73QnVN5eW5v2Z
+tXjmcQkcMD/tTE5E5XEFzUy+Wip2Pbb1xKS6qpeYe/gNY1fISvOO1Wvt2cJ8nIIgl9+IPAxbqwQ
WwvNC6l+/NkccXw2BA1Bvi5DhYDqjsc6/GthhpvglSCGgYp9aTGerRXjaSk0ntteREJCBPQTAKNM
T3VTyn3XpxSLrbiyJboRWblxes56shFrMX4k6Jla8IdzjgQ5U3VES6E8K08mDXF6KLQ0gswmPfXR
Bi+gNAh0MQ3/fYCBdn9KEF+McmDTgkjc131bCD5FGIMWBj6RUgP0qjK6JtR24cjMzuJ/TKFYer2f
o0QpckXhsJ/L4jmQm1e5E9+oL1SMuD24lOuuse5vvamGwa+vQnkb7PJInY05z2uTbqTCph9T+1yB
yL7Ag+oV6ZxfOdGRqdbTo8eScayxKrBdtfpZNAWGlPQaxYD7XzJ3lhFcqQq6+tDzPG1sShQl7yK5
oLbGbTnyxPM/GmKf+zZm5xewFIIWbkRyv1R0F0U8joZK37gptXNvCHTUwA5lihOmKMgpS4chWN03
NzskdQR2QAteQcb1em4BLhhE36moLccBU9CPlqqf1XC6b0ScPQeo2EAkWAKMkkw8O+09mfP7mtqF
A2nbdtdWaPBcC/3frjrwEWtUS1PRHMkfcoIMnbzKaz1ydslQsmTtc8euAe8euHA6zmW90+5dD+RJ
kVHWB34JenzblYCLERBdBLciAH83XC5tVxVlUfXUdrwYUHHJ8iBrjIeeuxHBPCvoBO0Zeilq/8M6
UCwCdDqAAUTbwPU6FK2kgrVDorbQQjyC0uqJ45J45SDZuFDZ/K1MTD35palxB17ssKJFnwAXwFSt
N1aHX9BD1Xs9Bff/2KIEFNkx2XQggdYQCTwiDAARrO4+NOBWHPSIHdzVj2uyBx+zwDwNmqZPT+BT
+x+iPBBygcMBvQwiP702kUBPlAgMIrY/kBcEQS+koLnudCK/cN6mhGi/3oUi2CeAUaGyxU+8izdE
WQRuYfho3FTRZhTcE6zeLNkjylhrwXj02U/DviP2kG4yyKaAJAJVX8GEr4N++IIjn1Le3XzN9Dzm
SeZlLr4mIj2Ta0M79+kfrl0p1cpJdiS2A6/UJYKcHTQBAaoUAL9PWVFu+tSUW1Fvhs4CyRITcsCy
uZ0mbYBbNjKy68u1FOzUAM/pUK+qkEmg/fC2cQeS1vCxrK2SAwcuXr86AXOn7RNUsOLSaAkEnN2N
kvU6aZYGi412sxEvZn4May42Ihd0VTd0FF6hQbOhD16hJaDAnN9BqRj16vFNh/zstYUyDDOccVe1
aXeoBjBZ+i+qlOhpvXBFzWVs0C8mjQIlIlycMjlTKFq4vpdg2cAyixN0BieTQREboSYHiSwVtBga
ev+Ijs10dB5c8+dbZd/fMiMsx8ECGy3/PYY/PThin0JQKdbMCBbVzWcyBBSoFVxdKB8Sacp21+Ri
RSXo9NqS+8n3n0lXgtHsM08+NSU3ZTVeuC1vyTjgSi/tTZ6dQd7lUpXBHlW/eHfvSFYercGqZlMP
t3aWM2AZQLAoR1DG9INW1zrLSTYegkLSP1ViCB6aTo8EU+olbMAd3ua6g6xp/FzmRiS894I+OK4e
cyzLj1HzqjbPoQOVnXAdckudFbPXwjhvYxMHMCFTKCcItlM3V2LVjjZq9+6AU89DsWkjr5twN8h2
t1BrnUuZ00t7U69EQ6J5Oew1VaUPafymaG987enkUUl1V3vKVHhqkCMMvknCJ9AXOsoSEcmU9fbX
F11+w9QXeSAqGLsR7M555D3dSZ6pCIBawUAIoWkrdH+I8hMiGF2i1hDrXtuZlP/k/eJYeOsMkifC
YtfuTEYIdW/0g6DwDqqB30rMhcuoeI8v/BBbqsX621KODFD6nWU6IdvIXeeL1Mqjg5i6KMRY6HaT
EO8h23ntQPIyS7jUzVQ7VkZhFeWgAHtmu917rldxyQbwf6QL6YC5QiLG+B+b0xo4suyZQ9wU0w4E
NCh8LEjUrDkT5D3soLK3BH4CdGhGzxx7lL5bIua9bVvEsb20P3GaPclLrxztK51VlWTXgAmexI2O
NjZSrry+1KvyUQrQTryTRaNMlxpDR195Z85/kSgXa1x3blApLeznWraVuLMq6ZTf8BL6J70lEuvZ
/YTIVwZZgYom8MkWhzq10qtOgWPdCwzsUbpWGhEi0oDuOHIQpVwPl4pF867kwubk2oukTCokAHdt
STLlVQtFCrARSygEA/nASPWWnYQlwei5KB+191E3YNS0mkJGVCXIJU5tVdtXeKNKzjzQOGn4cj/K
n1035GpFxM54ioqTcfVFLchpoVI7CGLICKydFoTcjlnJpc65C/0rvy/nm02CMwL4MzJ0ePVeH0zC
NcCrl3AE6P42gk2w4cGAjAPJXCajSuSyFw33sAcWKFThBoNjX6iCrcnDIX1ojfcRI+WwePNwatmf
CPK7HnIOIBtkonX6c39WZncY3nJIPGBibt7LHkfEMmnhyBUvsVUHO7gPd+AuxivECvvuIywgBJec
7xudu+lVLAEANCNwehqO8EJaox4Oo2oJTdUQ0chDvKo1UK+liEmEhefd7O66sDZZi7wqwiBXsKEJ
XGImfsninx6vtftDmn1DIp5Ae6MG0BNaiq5XvNfiMBE5D66fe43rkkXkqyk3dfviuueoWkcVqwHs
433cRvsgsWNh3SkU5B8psCBfgbbvR6KAGjRUUHAtpOytcqtV4a8ydZW16/vfOnMSECGA9UdBNCgC
k3v9qaEsDV7bY/rdsmeke5edIzoHWdgeimCJ8GoOG4qUD5oyRlAY2r7H1blwl6FG+1SLRheGQB9x
Sb72vNVA130hs6DzgFFmQxUaIZJ0DesG/E8RlMAvIA2/P+hZvzZiA8FZJiDJxk8+xBWGKs+4RrUF
1/QUM01X8bEudAWJBQ/QaOFYLl3Pc9v80uLk0Uxj2Q0Cb3RrPt7q7sC9u0lopg6Er+h3EbbnFiHJ
/VEumZwE+rWT1kHUw2QfhuYgI66vXrroMUWXshu1pswpC55uyeD484vljTG8oWy60eDW2cal/xA6
f3L3SH1iJH6zvj+8OW+FihueS8AOjJSe19aUWpTKAhkcOyZIfhQ7QV23HCNAMYJAVz3X3MITcDa3
hw7skUVtbNr7jYMvhtcWLfRv0Zphi4DIqNsOryZ3nR0kC8yB7EMGQznZjjUJgb2EIE9q2EupDxRP
XxPc7/fHPvNYVJGi0jBs9LeCsOV67ILb9JD5Qn4YG9mk7peYleuKqixtl7iZ5vzDpaXJmkZcFoFr
A5Yi56PioTSOt5Cg1tDoRHaMW1jS2WHJoJdH9x4u/+kMu43n5kHjURvFJ0RQgSWLLitJqgv8Um74
F+g0uZXV0TkjbTYyi2oTFxBmzeDmuU9H9IkfbNAIMNANSb8Ho+Hew84MvcwITzXHqq9eePDLXgcP
BOAw9UbqXnqyEsOliuScV8InAfqGXBKc8hSblYdakXAxksdxG6PoeSqEo6yaHvnIuHhD04Pkpq+S
9HZ/K80u8IXRyestRG2BdAmMNvC5XPcD5KJRpT81+kRQv1y4GcczeTPpuBBRcMWNj8zx9b7lOYkk
fg1jvB+L0H8CgpCL8iXOj9ltdGFlcjrqwY/4ZsiQkBO2fYxKHKpBENGgLfTr+yXAxBy6GrwwuNfA
swUazGlaGrpQWoWrG2mwc8UbXwMEKh2Q7gQP6tF9jRYQRrNDw9ThjOCFD02A6wkchDyIkqBEWj94
Vys4cfmrLN9EbgnUMrdQBBEZgDNjL/RNgEz9SGrintqd+uIPtlr9+fe7bkTY/sbDqjzthC9o41To
jqA2uJiZkr93IIHQktdcdlmrfN63Nbqo6aZDn804XWjFuWmJhxZOEARoc0NHqDmIBUvF52hADeap
RPp6yTPPpdcAHf2PtSknKuohkQj8NLWTUt1I6Z5PwSwVvBfcRkg+PZBqOXqhwLN50S6IPCMrBHD8
DNsOsmeaiPgnfOvKVufLjeq90i5mjvbotE9eajaOzoHtvkOS29+F+VbgN2Mb8FBuwTuxAde52uDg
HtEiDHYQlnDoHEkeQGJd94yLj9T1oaFm3J/ZmSv4aqzT5zcvOj7IL6hdit6xrVYqgTB8OqCTaoeW
n3ZTCUslp7l9qeKkjQwlgG9MS3otokcI3mEtYxroQcLvVS7b3B/U3BGDcAMa5nCqkUgZB31xzWtO
XfegqaR2mMoyayJR06kEIgA+RkYpc126cOlJ42vgZn9CkRR1V3TDqdOaIeW9MK4rh9r7s8IMYF0A
xXwdM/znj/1XYHylSM6e8bvLUJLWx7y+jF8rEunN6f7QZ1o+0S+Dnik8xlB4Bq/39dg90FJLrYhP
kTtTqllMjZjsQm9N6g0/bJou1Fu7KsH0veUBdhs8vFssxO5gSayW6Dum3VOAs6C0iAlBLgCtI1iQ
62+JUEZNO+ggn5THoWaOY6pbcCRHz9FDsx7OXL4qX1GIM4RdrOpAPO0DedUhJlOY467UcouygZqZ
r56FdFjwVC8s2sSn/PNxoEtFh6U0Jj/Hn19sEjfteBr5DX+CNEyht02OBi0hRF4880AG2zmQJRxq
HqeVyxdCv+ka/ZpGVwYy93i5iPJvTu7CtDbk6NEUWv7kBUx8GtRjh+LWZ/9Ft0W4QiOTL+vd3w4N
L7oEtgDbf/H+JU7kny8AIEDCzYCejd9k+sUXyOB8DkOf8qdIiVpjwD3BxFygeuY03sJhnCaXf21J
PDpR0M83BmujQ7iwxSt57UFShT8hN/KRs49zbX6U54xts9X9vT8FRt9YmgSEZT2yNfMxfxoLIgrA
IClKIo1Rm53hrskKDcM6P9IiGpbfsG3CDsoKMM/6pTf+3v+S2RW+HPPkFPoRTUil4EsAThk/Yi+w
zerABsgjP2wDpIAWWoym2fOboU8Cpqxy8yqR/jFY4VljNA0zcn0cX2O6uo6O76X4e9rjcWNzcoKC
0hUlkDbzp93e+vrS7NXWNXQIFK+XBjdxrzeGJv7cb2ldd/loqLGMYZdZ8kaPjWZvPC0s2+Ru+jWk
gG9MxLlEexSZOCwliDO1AVvSCa7a1z+8wizehuOYKHUYOie82vgT/Ny3OeeGgDZBfCbi0sPj9Pp0
RIGTikXZ8SdL4XThyA369klcKq4sGZmsFBEbnMIIRqAhwboHDadCB83ikjT3tHH3d/4uBzNZqIhy
ZQctCf6Uy1b6hhaIjfoaaE/eYw4ZPDPapSmjEI0NzAqPIsqWmJOmxYR/7KMhHNJmiBL5KXi/TbVC
ivtWOKEuWjkM+NNcZn1kqWf7pIdLGtZzu0WF1g6YFcbE8BR/SvJcVVtH7k+QyR0DJiAcrfub47e/
+CKw+B3QpYmJR8OrPVYGEEqehmcnZK/h54cFtNGm2DVsOI7MB9perqFEbpvo5eFd9mfB/vgYuWd/
4sfSEAwINMAQ1ZMCSldmfLz4ZrpSDX8VtlsCy3Auaw6+xTGVP0vdNEsTPDkbvNC1MeBY/SmLOlsl
6boeMbH3hziO4N4IJ0ejzHAs24L2J9G1vLIyeX6jZii0OfnL/2AIyQFgyzQ65ruuD7pSeIo8SMFw
ErwTOD+06m86oBtp4baddk7/7hik1CQBwTVQgGSyYn7kd3GqOv3pVWK4B4Rzr5+Ls3F+RE5r1LoT
XHZs3330haGHA+WB3fOpPOhLLnvcl9NZvfyKycrlIfgMioDrwTz45Cl7juzapXTs3MJdmpgsXARO
/TxOsHAyD6FgCgqntmdF/TCIkn5/5ab5gX/mFOh8iAWAwRnd9tdLV/mSmHaJP5yCjXKO18KuqFjw
FW9iEN8BWvp139xs2Iyy//+ZmyrrKTl47cMQk9cAiqfv9p0HIKKVGJtUX1H9wWwN8/TuPL59I2Az
zc/np5r9W4re6ZDp5F3Yxr4by4M3nMR+n4OL0MueeNWA4BFra+H/kXZdu5Ejy/KLCNCb16JtJ3Wr
RbkXQtJI9N7z629QB3umu0Q0cfbuvAww2E6Wy8rKjIwgUv0etiYTh2szvbCoyJzh+oU7BU8W/fTG
E9+PY06d3PROfvJLnbParVLtcjAabUBkf4dkE5Ab+7iayexvT/tPQoTaszI3c5mIANWAe4+qoyhJ
kshR2bJu578P/DlPnoFyxjlFHu89DRt76o9BHW+DWDyDA3UTMZ5dqhlRXlqJ1GmDrl+n9EBB+14G
uSH539IEEfeV5BFdrp/XBWGCgpAdTetgq6S24jTJCR+Lw+SKh8MLdObedrgXhk9gWbAXEavklZHd
+TpP9LNvnJ5uTxGd3qSt//z7RSg/+tDXrbNxcod6C7YNFLyUZ5axBuEU1oAIVGtdRrSkxY9BXK5g
nUBpEZ3ElDfLcsjrdJw8ud5ARuQLBl8zvRDsjvEdi/yPGByQi92yjylv8sJas+FSgCuD2xRgPXQc
omhPWY9kNmyDhpncdlubL4Nl5KOdMCaY1fSz0fWrsm2Lq3tpkHKb05hNA/DirDuUEikgYd70et7l
ANEZw0cbg5ku0asMKnzdp+/bBYQfuHtGMGS8b2S7F1FhNLWWiIOm+8HK0ZxN06cDqTcUGQGU5BSa
UkDOM6Zh0gafxpE3KDfK73W8gsJcNDHXFAEXAyqWbsCqGi/Sqg4HMCUMsEaO5g5PiXt7Cy+9EWcA
xn+NUGsaJ0HbyDyMSKQy+JnDbpvacKyybliTVeyzjbS3ehmlAgMbqrHhAspzsGV32SG01nIQy/tb
m/n6IAswJ4WvbxaBKzreVwrW9RXxM2qhH1Rvqh6y98m36IH5zoqYrzaEJg6wkmutlUvRMkiHADP6
qaIgmX9tXMmzIRKmknV7NO4N7Qvq2S2rs2AbTbbtMBGkBqAWw1k5SEGZ4in5XyVcfk43yCTBHAEA
OmCM1HZvkylVswBr4UXnVn4pipNst0+qrweBJT6KZ2EAKnXuwqvtOiDol2jaewGo7NtbYnaZ9M6W
QO8DnnG4VRTRr6cBHreQw0RmXV4mAkDhT5VmhJs6MMTKqMaVAutCYIQWDeSbgCgTeZCqXBtT1HoS
+8TnXA49VyHOkYDaRr3yYJ738O8R/TVCXRJjWfJD1MGIVtuD/BSBBjUhafdye94Wb4OLsdAXZtyV
NS8yDPbPqOiK9tp0T2m0C4KTKh2Swex6FFI3t20uTh8PUg4BdEdI8FIjyweFA9tYwLkCb2p3nb/y
8zTQ52dHAknxz+/TQ2rishtaNuddwfcBia5ZMUTjhVLwls/KSQbK0ykbSRZl0zvXV+mZmcnxid/5
GdTa8FQciKh1uJlEPww1qx+LxIwkD0xZvYb3t5m1sbYfoImNGyzi0P7rNS1eNBOHWJ6wapkJpPCa
KTDTnokhNZ60b4Em4/AP1YQbASkl1KbUPukEPZsajdczf4yhlFX3XGaD+rNv9AKvDGCQGLyE9axI
pXs0eKaNmQqJ+JRzmSqCv5kVgMWVwia3kzGrnvNEhN5DmgvitpRYBDyq6A1nEcrdjXV7+Za3zMX8
Uv6u7vJUS1usn9HUSEUoTmqnyFBNaLQlmX3b2NLjGQnHv4tJHWy2F8aS6SLOrfacYdV6ZyQQJwod
9cvi9eZ+euBJczdCMoQ1gl37GIEydOUL5pDx10G8+AIqn9Sy4ihL5bxd2aPKmAxLuvpeEvZlYhbT
0WfNoXDUTDWSymLLF/BFGp2cGaJ3GkHj14BXRj1qyVpn2uxibn3U/Oq+COKCXOLLXIZ3SGoTTohF
m4X3zAPJc3vwS7f55exTt8tYN1MBVSjO9aFALuwVNJtqtoCsU1qvnNrFyB2iYyLCNPSYoqn1ekTa
JHdZwmGhJQL9J+jOCrvwqdu0dgrnCozSnt2LTkB4J9lGp/4DWvflnH1eTYjOu/f3zP79Dmpm4yLI
ctYD4i1FHe/YFMawU/fZRExdrZ5vz+5ibAohMqTV8cxHvwFliw0gNTLmGeeyo4nWwsThOtQvoL3p
v2y9z/q+mPT0vLKki+HKpVFqTb2pTMdRzjk32CBCQ7+UPE9xBYSHod53bgVGqzUmocW7DKpMoJ0F
KT5i8eu15f3Ak9Sm4JAB47d5ZrS1ya/hchdPxIUNKg7x/aJOCw42GEFnT3JmspmbG7lKxnElxF28
v9A8iZsLb7dfYslYs0yqUbF01cT2kg9J3rH5SoQxX4G/NuFPDwo6B/GYpiasyaceyiAS5+a5WSYE
JabI3xcyYY/SsAmllbO3Zo2aujHw20TIYa3y7EEh/L03p0TiRj+v0TMs+pOLcc2LeOG2WMAKfb6D
JRAxNgiHg2MZmV33Ea2VLZd2w4wvRWg8I8Xozl2+Gv2gQQjlht8xWJRkCLVy0WvODoST/819eGmL
GlSOLFmftRXvTvcsAgsoPDDcpwA6YC3Xc1BJFmsZlqUNeGlwXs+LWZTbUFJGDQZjsSMR9FGll+Tr
tmta2hIXJuj0lTpBm1vwYKLVxdSc9m/dLntSOWONqmfRG10aooKJoh+6UfJhSCqnDeOrejA9eXxP
qvcJa1b6d4N4bs8lRMKHUF7Z94uRzKVxKrhQh9zvkjzj3UDbTmBFRLCYYYOQ7JTpYbFypleHSt1w
njbUdcdjqHUFLnSITG/84sjU22If5g8Ti8alxgpbpy7M22u5eM3ICmLMH3FgSK5f7xexFsuUT2oe
vOv6NGd6ACU3fNGpivvhMbEk9G42vqkWRoJygDWtaprO1xjtzaD0CWQzGskEgOqu7fN1zng4o0jK
NXrVnLNCHyHvLJlCvuUim5X3tbgZREM7auHKI2opky5fmqaOCsOPVdPg8epKn9DRk6xpg+NZ7RkA
/BPLArVepqNho9C9jXISnTwgyZbf8Szh8YexGVvcT3oLeiT79pIsXYh/P+sXfiaS6rRHopp1UUMg
SMWe1pgPl86vIoObTxHRAg+IwPWU+0xZDF5fcW6PLKtdBEZfgGVU9x+RgF0JkBdTECqQKtqckQFF
CLW8Yy41iS8OiEUN7sMz7hp9i2rSydO9lfTV0qBweaBSBzAcGt2pAzSMVRL7Pce5QKH0ced4Wm4M
fA3yxtio0BQRNsekkFaMLkEfQNg6q0rOMCS0OV1PZeEpbDcWKh7iTgqszZ2GTt+j9IRmkKMZn3f5
bi22XypVyKARgTgpKqCo/lAWO0EAgUyscW5MdtX+0NsJCOEs3TfEh9vbcNEzoDQpQZxnBsvR2bpy
qOIgKD3ODce3nvlilE3v/5GheWIWdgXaicBgWbOq9PA16nclR26bX1zPC+vUOBmxHjUvn63Luza3
xffSf47VTeXfS8gQr4Fel14YCgdaboRueNCDPOl6IYewxj+NIe+Odjzp/Figw7acXoTM5LyW1DFy
RmZ1yGIn/axL8ywmZo7kWV440oZjjMH/zqDboE+vtydhwTkCvgPgKvwjJBNE6gKsJ/QR5io3uhoe
9FMJmopkrQS7dEKvbFD3XDumncxnsMHUotUzqSUy4l6u3b51huoQ+YeBMQLI+hR5b+XlPVf9v7+A
OrpZNfJQXUINPB/NsO7sasJLvRbNAdEZx+waz99BsIvMjRh1P1iilm7KeoVXZ3GmQe0JnWkFtPN0
HQI0IfXQDuzojkL3NniKzkTRymLy8zioq05FNva/NqhQWlXyAppMmOnRHu1oH2yCTW2+gREBf+yG
DA9ING3Ee5m8bs8Q3zBu76Wl2gPMz500s4fEub7e4lErcUMyoNj+cnj7ADOHzkBzo3Fi3UaR38W9
S3pSO4F9Ule85MKFdmmYrvmNDTAb4Csb3RbCCvKd0r732Usir7y81qxQZ0XNp7zvKuyiJg1TXSvb
Y52qzhQh/ca2jPWvJlMDiz3EfuCIqVNTBP9MZguhysPhPrNqGxQJ5IFgNl/BLrgprfPpz5rgx9I2
RTcNEEpoq5n53ag1HFjQuUioz3HyNvYfePCJ3R4YzeQ1J0jxJvqvBTq454QhqpDVQoGW9KOuHmR7
bnm8f8TmRB/rk3bQDoPekM9UH7BvQZxs8OawCfRHlFi+ngmzbWxJB68JEcB2Qvq1XP5PApg+RJff
Ry0zkzSSn4X4PgDvkF9E1g/aAFZu5wfv6G1S3Tbv3MiMrcpOrcREKlfvCWNBmXwVSzZbuvUl1BZI
1V4DBGKaXGAPRR2CRG8ZFETQ0B39m812OWbKQcpKxdWlhprwTKJSz5OOIaubwOgIADqvPuqVZ0SJ
/S6zk5WzS9Ol/toP8468eE+C+1VLNfnH9hu4UvHsAtox2KRk5qHFoqOL/LO1CrNDP+zX/nluJj8j
1asnB9+od6uIocXrCsUcsDehiI/GKup7RLEWBC+YRsxF9ZjHTn5Sjb66E4VzynFGaGWtSsC4qWxu
n4ul5yAIfP7apd5JmSy1apPALm+DYPql/vI0oqeWs+KlV+3Mbu5ivruwh+pcDDtgLrLYrQEeBuh5
kz8rw1nylorMobsSNUm8u6jhgGw15Eu5Z2FG+ry/fyxtEEqDfWp6ytEVQBzvbuW1tRS4ogn5r0Vq
YJOPmgzXw2JZHDOpAXBP7xOkEzeS0e2DgwZW7TUE0eJkIqIDNB1tsxpKkNeTybCiXIoDYJGHzkDq
7y2MoSGjyaCo0dW1h/RCKQDj+2uLeumEyAurfAyuc4DyDy+9auS6Mh0MU+pWLNEUQz9HEpQKqC7i
FIAFjnIHajB6WtlzwFuz4MizS2Wv4RRy23RjkwcfTetWbenf2UH1IaNx2gmPT+Ldk2bkNVzh2qrO
x412guABmPVkVAVqBFTcHNXTlHEiRn2IXvyTonNbvbED7KBvHP6VTSssZAjBJfHXGOX7QX3n9X41
L+dusj7erLfW7m11a2HrPoAiHYKqu+Pjl/lsvpf6c2UPbqI7CfTN/fP6e3MJkA1mLQQ2kC6eFX2o
E9QPapxoDGoBTSdmuzFOjUpLVKz5JJs1UPZbiW8DQ5uG/J5lfFxW3qjs4kzOn0I5YzcSqnR2xE5o
6svDBP9b0dvCJCr3Nf4jYetrKx5sMf5T0ZKKtzHknfHZ1GGYwqCYGG/OKxieje5Nsdc91ogcA3ej
tjnlH9+M4eykTUtUPV/ZtEtLB3kdiDnN8e8v4DV4qNSgz5GBrydz4j4E7nFkrIAU0lqv35qhecNe
+E81SoXAQ7Lf7RT3TYTwRtidCkxosUYGtRjOXw6Jms9IFnIMCWkU9FEZLzNVe4sysFm9Bio4KZFT
kdChcFR3hc4w5I/ztOLBl06exoLHfK6b/F7OtOo0P0lhvqh8PVEOkvAlzq1kIdgwmW+PqXSW0cWu
RMWR1MUWXfSxOD3e/ojFPYX8wNwIDJQ0RBKvZ7vJCi9R44ZzM98GcxHR3p9ry258crRN03+9225P
yiu8DlesxKncwgUGMjcwK4ORAskXOhJWU0ZQpgpAQuhEkQPSLr05jZjvCgmmk3BsyWllqLNXpTwd
yAEgWAMGDJDH/zQVXmysIVahvTrP904ISD6Q5+ob7VV6Qe4ISiGZrhnlDnqUmyfHuW15julpw0jS
4aEBqJuGBpvrOS4H+B+hgsBt1lta9lb6n02/T1gCojZFiIyOX6uPzBv3lkHqCEl8JqkDEm1u9Mnl
B4WrDFldA/4tHFM8tEHsMAuiyXBI14NKeZaR8xI20u4wzlyA4WRkzQo34VK7wpUVanuKcl4XQQgr
U6372/vwFDusCT7kT14DsYshO7gTnbR/YgtzZbssZQbnTAJSdNCc53FNXA8QhHdiqHXwtqC3J756
1rh9npppbAJkUg6tUTEQGf9SZDIyelK7a5TqC0OHcwBpyNzrgqiVFgsOC5FLu6nhgSPlT8rnDMWI
TRs9r+yLFxIHKITa9MzpeHuv0oLeiE2uzVLrOokBk6k5zGbVSR59g88AsDtolto7VUfUMCGFArJV
fEIavEsPLPIckgEK+yctNspqJTr57SPwMdBPYTF+FNJV6uR0fl/HeMvyCP82IQl2a0Wb3y7h+vep
g4IUutAn7YTBMuCrVTZiGOhILerStMtAmI9OW7Y+aJFRjpt8OjTd2h77fVCv7VOTjSTE0KXz+ND1
mj8Px1p69GLDSx9i7316j+V7pdeVPzl4AIFlvb3QC6H1tW3qaBXK2AmlhLEniY6aVVcXhIFA7XNZ
OxUw06ZYr5US5gD62i3BIngX0f6KZlOJbqRq+QbSOyVy7ULcJEBusl0KovE2QTOl0ssi2Pp49tzW
YWeU3TRJep8FkkCSKpZlIpYsYIZdKgmjNZRquJvSuABBIkjmPuKpH99zNp3+5IpfrtEW/nZ0119N
PQumMUR3sgyEUAURN7aWHQEY7jjYSUOtR+paa/vCjkADw4zhnXGfws+qXVxSHNcUEM+UWDeUnsVy
o0aP6Ro55e/rCGTXkDIAjHnmiKZxKW2i9kI2djMGJgWyMdHHst5AWNdQiichMfok1fN8LQXyO9hB
ugtAVg4OBi0adJVQ0VqtbUURIJG4iuwgTd6HLlhjj1mIKWCFR00FXL3g1vp5f1zMXtaLqe+FAe/K
NaD+ybauSCgeWtB+xYlndR3I1qG1a6itFaYvVWK36SmFMLMUfa5hqxaKL/iUWU0IV4iGZ/O8Chef
4tdxK8ddyrveoXiERqchmZtwW+xqw1TJZGZo6F6J5RZK0DA5o7/RwYRLg04JgAtrbFkJpbrxlJNZ
jznVRYO7G/S72JD+RfyGLPSsXiKhcAZJOepc4NGkKCG0Xd0WzMsmEI3FH/ad10H1pqugnwxI+wKS
oOKhf17jqF54uaEaOTM+zrJGLFqGr+c2HGXGYxB8uEFOUMcCB6XjbZqdctcgebtrzO1XuQEE38XT
cXPbay64sEvLP7fnxaqiRTNNfL4QXK6Ldaaw2Z6kPVCc5pQYXmDeNrY2TpqrhuGnPmcYjJP9Lozy
TjA2/jbV0Rnq3VemiFYxDwnExo4DUq7V0xaP0sUc/zwcLkbaqJOYejFsF8cBVGp2Zvg7kF/XOhuY
OtOTdof51dPnf5HyuVpcOlpuEMG3sQLDCriB3qGkfi8Ne0lnHxFgJNFKgLF0CyKvJEDaA6kk6G1Q
WylrkFxTtQEIlWE3dHqnkT++ZBWaAZx0H7xP9dvKmi45+AuDtCA9P3HaFHQdrl2A+Ucy8IRHHLtH
u7sEvdZ373mb4A2y9npfs0oFs0h0D005wOqQ7sHTWrd2K/+rkYFCQsZzToPAHuUQmJ5vmzgSgLfh
nxpG3AjcZICchEi8WwpEZTYpq75x2XftWQlv8ZHDeM7/Sgg7h68QqJ+hprhFOTD4XLuGJIjzgg0z
we31YZN8tBvfwnyuxU5zZYCKZC6t0ItY5KD9R81VQGwOEqm3wWht7q18yTco468l8BeYCuYhoYkZ
Le/q3HJ3PSQvYII0kGEMUrLWSxNacr8dIBde6yfG4VDlNmNSGDnUZR/XtGUX3N2V6Tk2unACQz1J
cS7BdIwOHE0Pw6Ow9aCZ9xHk+sq5WJ7Sv6Okdk9UcWzCCDC1A+TjdFLOOeI/XfxEVXMVgrFwGtBE
gscVSMCAIPzBElwMq+VBp6sJueBWVvbI61bqPIR2bbCWmb9i/YyVoS1EkFfm5s+5MDcKo6eMHoZm
gJv0oLz4Zg3m6j17356hayI9OtN5xeLiZIImC6SrcGzAsl5bBPF5WcRZK7geyBZ7SLJBXP4QfYQn
MK0Q8dhVD+y0r7NVcrXF/QJuG3Q/qkA9/DRvXIy0jZDn6uOed40XfjvhFRHpd5B0cfszcjqrAi4L
+K85fQQHPbMFIgihnm+NGrdj0BTAfKRmwRqxpnttOPP1otUwNqETYmRegjnYFwVk6AvwvwonTkFs
FPRmN7pcsgumbZKDKDZ3GuAzin3MG0pw7sEmVenymxDg5Wew3Z8EJY7EXlmkpcmaRUzA/oX8ArQS
rxcpKABo7sGw6D4ZoKLvnE2sdw4Lv4XHV4km0Qd+Z9QKUrngvblteqHFDhN3YZo+bH0pxamP62A8
8SfU4YzG8E6doREpJMIzW5nmK9JiuhiS11f7rjs42Wr/+VK0OsfokAeDCDKPqP16+IOP3iuNx80r
gOuf+LnucRAqRNvmqf8Xz+wrU9RMy14ICO8EU0+G8YIWGp/EDOEOLGInxxFXgCg/mu705QACAQHk
grPyHv3MRWJM8asYt570Ur+zT8puMLpH4S42HxXdhmKWrgckOFXu+Sy4bkWI+Zw5e4JU6/nkWyu+
ZyGBIl1+C7XQyjDCpTIqkNLoBwVzkiWJWG5xLZmwtJV5pDYhooQlBafd9Vp2UqnEozoJbiM9RBpJ
M9s3B0RtmRnG7u29uxQUS5e2qFBmZAbeG3MWzttA34p2FvXpI3QZc7T22btKtlun0L/1FatLabEr
q5RH7VCIqKOeF9w5Oz8Sbu9t5W33SGTjaO73FYii36dJDxxJr//cHvDSZQXaGTzYZTCmAGh7PbcQ
48mmNpbxCFD1rgN13znqX2+bWNol4CVGrpGf5RV/3rIXbruaQi7kawwugZYNCDKJ0O6jdBusBNsL
7V7ziwKcF/8RqqcjRL7xVSVlMJQenV7jk/+MDt9jDd6EziEk3X9ig+K1+tmRL8b8EGoSjDa3Mpvy
0nRefgMVINaSGPhcqApuLuUMOo7iGpLvmTBpz1oZlG4T5+OjD2a6L9nT5NbIWw9N3SITKIfBn9Cx
p5Vdk5pNP2YcmjfKUYDILYIMIhcx+8GnIjAzeYd6DylLppZ0wWdA8R1EXob2WA5khIT1pewzkcU0
sWQvVcyKaT8mdIPcjUFbdNAjntpXQOXbzcQNbWmkGiO5CqRPH/MiS458XnXIJjR8UerZCMolXchk
AREFwEY+/h6Mr1GuVEhjckXhMJBsQYu6ogELDqGPQywJiVMkyuQEhez/4SWUY/VWhIREkjUZR6a0
a7YqaLU3SZEpIG7kCnDRF3zSZuhqT9jezCp0SxJ0/APVnAXVO5v0FUvkvm89Hf208UeKqaoJUgbs
Gl3m4o3xd+nkX7yEYYf+SwXbJ3osVeCPpbM2ghUtJ8wm2Hmm5lt+YN0+GQtVgMsti3Dx+vSNqlyP
GaqhbrCX9eB8Hxn+ibMhewhSy8SWVg7iQjkO5lDcRZ8zTvsvMD8aRzOIHnrYnWawNzrrcIidEpgh
SMhI0B/K3/NCF6FunOg6k9vGym2xPFoZaUeUO2aWDepwSGLojfKQiq7YgaH3NOWn+ElED09F2A32
lCKAV6g+tMPduAZbm3+ZvjQhPPmPZfoG8XM+LSYpFF3thS90qBFVNp/v886uu+NKOLDoARBbCKj6
45VIoy/QrplWUPcV8RZ+0cZD26Gev1JYWPZ0FzbE622TFiMfSixsVNZhBw4QUPsExsOXZ0E3Sycm
1N2/oUz9pK4+TRcHBzQjCJ5RtgLd5bVhRpiYkfMn0d2FMHP7MCy9Y2ak5D+/TUVsLbK6IOnEb4+u
uXUDYPNu//7yAb8wQMVpijREslbAgBo5nh0A8/eSd6i2iai0KQWZhFPeylB42ffNStD2E23+2n8X
pqlAqVRSbMASpnPzcHi7twCkIn0JKA5IAff7cnN3t+WJcVYiKKysXYtL0dPlvFKnDvomReQHrDh3
BBzG77dZuEI00bsDgcydXXw/v6aPd1sX4I6TIxTkXx36v0OnAaMMV7Bg78XQuxduD0Eq4dkzHhR9
vD83ACba0couWnQyeLAh7sfzFPh3aqqHKa85LoRLjQFEPIx6Ci5sc3zcgg7nj7dGu7g0t5fGqLnV
hj7yp1ES3INoxltFTx4c7nVl2853AL13cCbgUSSQV4KU8PrMZV3sN16biO4BmcMda+nO6Y+zpgT3
k/f8ZQXYG2S3IHwJnb9rKx3OBdTE4SHDSve+rY+SZB7uhQ9td7957czgQa2MO12Iidu5sbGSUViK
EIHBQ7MRiwwbvuDaeKK0qVB2vOhG8kc5vo/5Y8q8j7x5eyYXsKqzmNZfM9QYGUHIErkW4L1eZq8Z
6N0xApipJB+PPglwHkRC9sxJheCe3uhyDI7J0AL1sqEZoNhqUQy4/UGLuwewDQBHOYAd6PuwCPiS
5UdFdNk35j7pbVD05ryB5gZ5pey+bEgW0BqPZyOW93p+Fb7ktFwNJBficLIlfLCek2VmFzuF9n17
SDQT8k+GFIwLEJcGMziaj6n3BOP7TJGmMJWbtakQ5jxZk6Anm7eDFZLijH7aL38uoySEOyXfZkbi
RzBepkc0DIcGGPjc29+zVGhAKRh0RSBan2FQwvXQPcg8c36ArWUcev1Q7XOCirtePSe7dC9tA1lv
9bUTyy/dZJc2qetZlZBUbRLYRKCB7AdYsgh4b4ezhW1G7E+yN5tSN52ZKfVkPK0MeB4QfZDRDwRk
CYBIQLZS7qJuxJmEAP6WOUP3wRKSFzV4EMDmM2Qm6MmiodDV0kb4xWB31ys7evGOvbRO3bFi2E25
qI7z0A9GddSeFRZduUSN9G+Q1DkrY5030++xKpA7njk2kI28XtxJ9QaOCWXRTdGp0mxK26/0LFCM
OOrQsq0aQ2Q0wedto4t3OUKR/xqlYqA2HLO6QHiLmP3pxTsAZUUOUATefPXH4/E53+8F/U53HP1p
zV0sbCu086N0j/gddGgydYrjMvIiuU4ll/8Gf0jf25DwGMyBsW8PcP5+alKvzFAnJhf9JG6GAs5C
mgp7ilTMKRNG+uiJzVpwsBCXA3WNSBZsf+DApZ/svgzFzKkrJRe5SDITmz7YR1uHRAk5A2q6cjTm
3XA1MFxusIZzAdlMXDLULRNPbNknkt+7mZr4RtBiYG0ftCu3zO+CymxGgSYZ/A7+SreK9ZIK0Wpf
7dzhPr7jDMFJD0iLf4FVyw516fDcmKJRG1p3Whme9us0UIapsyeFUpSBbKZ3ffnOq3bMudkI6SaE
oh9kZJt3hf+TjpCvlvfoh8mtOLA+tHfoKaR4nmuvfF1DOjR9KI3wULpju4nDZ1BHJJD42Ad25ZG6
Q+NEbaC2wJj+Y36fg7t+r7lc9KxCjNFIfVIl90NhS9ArDsHa5RRnuTxWXEMq9I4xJHKy9xL0JLVm
+TzeuaJToAN3GwKfGe1Tzuh5I9VjlA9JBvCdBGltAUgRviHx3TA31h+gh0nQs4M6eMM8g2gEeQHR
DA7iR1Svdp3PR+nXVrlYw/lCvUhZaV6IOrGqdK6EXvunutSFBqzFew6ce/gY5SQxZh2Y6sPtk/fr
mv5ZQOgPQ7AD3Q4q5c7UOBg7ZV5Azgruoduhez5ZY5xbs0F5ry5H3b0qYGMn2mhMK3b82ple3oZ/
R0FdQMNQjGrp45iBU97I7hugCJ5ibBFS7rz32xP2GwZDzRi15fuxzKSOm20R9PFJuSMkpnS68yBa
yeml1e84/aylK52Ei1MIdArewAjeJDqZkI6QrGzYGEYbCBm3XpKQkYPcUN5vqhRgoKEZnrKAXSOT
+g3ZnAeLYgbakOHGAHO63pRpHqVK1mHpouiNndBKxqNR5S4LuRnqW7NEADHkYMt/Qn5ffLH3lWqA
/R+qzsfbk/7LZ1OfQc05II1jxmZRPxfiM4tBhbrCkD0zRD2nvE8Vwbpt76de+uswXoybOoyRlE/i
0GC+xdJqAiJpKNlC7qkSjeYTAoPKBJ5/yIj7unxUQzPdxIqTf3JfXW8EeGKb7B8OAL/8+fZXra4G
9fSrg7DNIbEzb708ceL2AWrtwYdfPGp6mkMVsn3pIZ6GKckgf2XEzC4cV9zF7zobVgJaz3OoB30N
FFevN0TGp3WbFlLvQjY1lJEjPmZHTdAbKHQXr5KXkcGRMoiMlxIkENDNERHtgQufB8EaVXh2c0Bf
ioRcbk+EyBb6gyxupFUIzJIrne/BmWcSQTid/R9RHRP5TMZHVhBXg0QgkeRTJm7kxvYHOwm3sfRW
a0dJOK8s0NJ1jy7mmcQCaph4+VzPjoBXZc3IzQCRjT0XPtTToE8DWKLL8BgJb4PMgm1nW/EW50Um
A5lhWXur2hVQKv0UQP8hZARmkUIOjy88b6m9GzOeUkst+p9eRPsFO0SNiPqKh6UNuUI7bHWAyEYn
ttChcfAeAHoy5EMGlAfq9vhze0Jm93BxjH59CjUfDNBeANpPrMsCcS7EPYnZO+CsvXRlzPQbgDbE
zRfExeUpgB2hixkYqsBDGHJ/Bu+olgUB7ZwpVZLVpHq6E9oGPDZvY5uteAvKO/0yTgV5fjh1IC5k
WbfJH/N3Lz1P7Ba6hSFncI0lMyvJNeoq+GVt3vwXQ+VYRm2YEcsbo5gjP4Z9D3Wb1kir+zRea7tY
nVfquHuJxg65hA7JbMOafm2VrJO1+gAunEhv4P0dyRxWmS9+VoveNsBbgPOAg66s+vPgvxxiWI3K
xGM1UQ7tVBsqKlYE1muIOgAYyX2skc8sjnJmG4KrgD4OEJjXU9pC5muIgJJ3I9GUEl1qnGijCU45
HhFEBsl3rdkVblzO+7x9POi4/Wctcb1C1U4EUQygtdeGp7hUIm9EZ5jQBt6T3I69PfCoqOWZzxMh
Dca3MezSJ0YVog0kiUcnZUZ0yCX5azpV3zGX9natiPkpAUztfsr53IRreC/GKHduf+nSQUYhHE1G
Ai+LGg1DHlI2yBMPHxrWVovbMODs3BDUTL9thk6X/UzIHGkAQSLPunhUONp1Xg2xrhhcnZWBOpEe
HUGgeUxPshn96e0GbPSMKZl7xQo3kt0b6Ya1SpTKQEF6ig1tA20BxOuhxaz4sZ93Gr0jL7+L3iE5
x3uCgO9S+C85TZzOaurQHJDW8f03pcczRsj0Ne9Jh5qzFPCV8O28KhfnQFNDwefUUr1jSgeUcA5U
oWQI7Y4POfhXQWyJgmn07Ql6Ba3gL7GFvPbKenDzBrwY968voAKvkhuGRBghvRskbzmYDep20yH4
YyRLkdDBcZqku3b6KsAXmuabYU0xis57zOY1qKYiBhU4kBrRDa1qm3RM3jXqHR/iPODibNMJJLF4
jiXnSLjnvQPvm3702aTfkvAY9Zvxc/JrkEgbdfTKhqM+ICgXalLxEil7PPf5P81reh6UtQc4dT7+
86H/x9mXLcfJNNs+EREUQwG3QI9S05IsW5ZuCI9AMUMxPv1Z6Dv7/7qr2V2xf0f4xo7opKasrMyV
awF+tDQ3gb1PJDLpDAV8vHVrB6Hz3YTAa44XSJP7dtGczCn3bCN1HfYAwv74SXcKSF7tp9lv+OAT
2ZwJIcg/X7KIuCLfoOHECi4FDMx5Ug0EItKQArAKgMFkUehynQl7Av0j+GUkNBx07wq7Mo70sqKt
aQfc3nWW7+wV/kzME2u9tH6uKHAC7UMi65taDtg9o8JGHLqkrcPCsAOneDWdnwPEkbgs6l/b7ch1
IV0DrK+Opg7B+2CX9OhVUaBqrTKUpHMHOIkcLwDalF8LSO15fTyy7YjKk2tZI9vbbdOcVNbZz9RS
qEsqp5YcwGVYN8PG/rewoEu6XojlWq0ucsKxmlw5kXoXPinmQ+Z4ei6J64Wg4nPXgNYNraRQtgaV
izC9La+ZUaeY3hQC5yo0bLX0oWv3heNGYH+Oh9f7fn5tNS/NCcOaSDmFbaNDvT05ce1HlZzMRIaJ
lQ1JiD0dJa26ecKQGPhw8Dyyqy1pdEjObaxH9l9oxzoo/C28FXgd2SIFiK3xLO2M0gnyXnFT8qqj
qlsp3ztNtiHEWOWflbqwJNxExlCZZVoUDsQzq7fMfEmmzC0aYwcMujW0DyW6KusfbQdZYp/LOmTF
ysY/xoHrhDtGewwagLFdLy4kUuqt0yW1E2g7Y96l6VNmvRRh5+naOQVuu6oPZvfCnWOlvyqRzxj6
4tD+vb+/edZ87eLgEPBoqu3owsIak6EnrdmCin1IPd5F3owXp42O89aWFHbXTh8QHCCagwIswh7B
UlFqCWegNQ9CrYC6yuOUdy5HJJY828O3+4NaOxH/mkKq/XpmC8bZ6PRRGOTqscUTyUAHYWu7942I
8SbWD35NQ6UMmUS6eLprK2WYsElh2DxJ9gUv9AKxbved4JVcJqdoOGS2S5LDkH9YSuWG9cYJ92G3
KzHLyt6SZLRuV9FZuhl0cCPinkIB+PpTMjBn8J7ixGSV+l6S+rvC9M5VrGGb6UgsSQYuJAiXgcOF
AjaOMJ+iHikMXK0JdHUGgpUkpsc1t2p2s7U3QZNgJ0gVZ1tQT8h4TG+XFDYh4gI6ooXLVKydDCmK
ZSNnYcB57UZ822mxN8jayVcHdmFEuO5brk1qYsdh0GZ/GXtxtkUBAs2ZHpr5l6KrfjHLQGu3ftWB
hC6UkqBgutRRhKkElcekhni2BbH+wrTwvUxo0ETGro9/Z8VjK+uAXJvFZdUghmNpcDnCPumNKkZa
lDmBmh35NB/rg1pLE0Zrs3hpRHCqLXgb7EaPncAwuw3RH5Fday3H1bi2K9jz6LzR8PcEORLJrryN
pDCVuC8oWvLBgvIZj1y40wL3cZvOOANDEZQaO4JDx9ehLt0cOqRXG2s7xKAejBJ/sCUX8MrT4tq0
MK1OXnLHVhonaKA0OaZfn9G2RfYjSlRuyNAaZ/92eOba/dYqN4ops74+cDQ5ADyLcYt+yDIShPbx
Mt+kgJTg8Id12/aka/tixm02e0QFzDQCMYshiafEBotPR2BAeNcAFBCkmraQPaFmxZukwOUBtuaX
19gjIB38ZXnUt30FfQozuhZQa3I/oD7jjWj83DUv/vTg+CD/9qa9l9rb+3tg7TRdfo9wflmd6xDy
wPfQr+ZgbHCbaXTTD+Dz0t4N2SteBGP+M/qFXotCChjOV9jnUdJ2JbU5DpM9QNMKD6LE3NXq9yF0
tg3gkHazDQFNw6PTQ/mNQQpn1E/WiGx3brbelPhq91tttlYGHazoV9nurOTp/nws++464EX2FEcR
DykUHvCWur4WwMecRjSenaCg9Al9YijxNZEk2L291mFjgSoYi7YeeFOubZQk4+0w4TJwUNBra9QJ
x5e27N0ab1tNsuHWrlwLHUvIZagLPNMSQibQSJd2FJk4aK3upeSAF2E0QO7ERv1EK1zWVa6unFUU
apXRVbTRs+murObneEw3rQ29Uvs1Aib4/iyvXL7o4wAcF9UkMCCJZR0ja2LDSkJch/qWmg8hROKJ
dkhaLhm9zI5wV3Ra00LrCQGU0hmnNin2TqwdDTzdmATtKDO0HLMLT5pA6JKwBoamcYP0FM93cYyU
7/1ZW92bF7MmhIMJKfPKaXHX0j79AbnEBDWo9ut9G2Lu858j+q8Rc7mqLkZi4MmSzhVGMoMgDLqD
xi7Cvvn6y0L9unuarO19eyII7x974ElbSGYREn4yu13YMy2mZmTKwyAFcEoFxXD8OkKjrHVfD6ML
HULX2lHQbD5ax6APvvy+b33tJH4C0RBdgz1RbMnOjNGIUGMPA8sEQSNiP0hH68Wb2mpu3EtqBGuB
xKUtwdPydiJKnxcIx4adZXzU+XNtSkysOXOEe+jRXRyYQYWznrRhFjocw4nHL5bmOwxl0vEh1A9E
P1LZyi27TfSUoAqApSVJhorc9UahdUFAntaGwZSrjwhOPCuzfCVW/tCk2DS29qgNv5pB8iKSGBVb
d3jCk4pOVRh0wMuTOt5T56FR8fJzCpfPoECZLMeLtVgWdK7aJeAJRofrgtwRXDY6VqoybZowqHzj
yCsccHee0F/nt0dT9r5c3SgXtoRLsjMgYcVUTGxU/K3SV9v4XctqOKunHIWG/4xn8WcXpy4P20gx
GMZjUshiHbUD2A90d5w+WHpi86aMTInHX8kb4Nl3YVFwxbqOnhmofsN5heO55yeDWVD/Al3ueIrK
lwo5ZfUhpeRxHPJto8X7+wd9JbW2mF+46dDfChi/sFvLnFbzlMO8zRgDtGYz5T8r8kOPnp3qC8n3
DtddFdQ46TGddHSK3je/6mf+tf65HBfTPc8sm4aKh8GgELdWy405WnsL9YMT3smSO2/tljCXvjY8
tdH/IT5YWGMUKYnw7Mtin1l+vLs/lNWTgNq2iS5IShFZXO+cCY7A7Ey4sQTRnGfx1h8hrwLFznDX
95vxOy899KtJjK4kfrB8y08DDIgpEQOGdqgdu8oJdk8CdFK+Q5Y3VfYjVCkq2Ku/c3tbxV4SfSRg
ndqy0qvrt440kqkVgfafl9XlZwibWFVLK6UDPiPt0JQGrh/6Za42ETolzd3oo3UMrfxEU5CB9kdF
sofWnDs6UKCQDED3EsldT3xrJ9FYJnDuE9vz9B3AA1dv3Spr3JZ4JYBi99d59cRYCw2+tcTCyC5e
22OxBcCLioU2VeqNNP/aG4fa8YyQemXxyHniqSB4btR0U6EWoxqHQoYkWB0xCL01sCsB6iqCjgrU
EVVlhrMHNNQjbOtUu4o+hLWvaY+2TG5mzesu7OH/Y0y4O22t7waTLMbmryhpR82JRzLNrVUneGlE
u55TG2TJUa7AtSPcCBuUGLWPTO+ChrwlIWTKh2ifxxVoDAeoshZ+MUo75JdFEy9tbB7MJ5AZYPsR
3GDY6W0W51YYMOQuMzT6RqBRWsBE4OYM8wfeb7vsp12disTZa9BgVb7d31Vr3uPCvnh/s0Xxxspo
GCjNJmvx2Byzl9qb1G1l9l9UPP4TWRvc6pm1F14l7CHQpIkB5qQypvSag3MzQLktDUzt19y8NSFU
yKBHBohQ2QM9nXmE/6wjtuFpeqKONHO9lnFAjIvQARwOqKQIF67GVV6pY67AbY4bZ/oSdwe7nt3J
7pGaq7xy7F0LcL5aZ0FZki/3Z13s8F78FmoCBKfYxCMQDJPX+06zh7qFT1cC9pj8mLfjFh2eSLdg
AWrPCdKdfUg2Sr7RBrDC13vZu2Ut2gB5BXgZ0AoN7KDIuhR3Q9ukkE1dtj3NUj9Otrnx0m/Ss5O6
/SbUJI/4/8UgcAIm0iwg7xJ8JcQq8izNNCWA7pzHa2VDerebTj2KSzZ4fqu/qjN4uvR0rSwyxvmv
2cWhXVzzJCdGhdVTgjL7MpInrUu3qWV7yqJFS7cKwK1B1/pNnMh89XLpCsfaVhf6a9RE0dcuJrNJ
nMT6XHW48zUIt4FIEiRa84ZDzA+U6Q+dobk0l9yFy4a9NWkCbYYGEzQjCK4swVEb7QYmJ7B2AoHH
Yuj6RiaEaeLD/d27cg3YCysqiNgg7gM+m+tZ5WU3UKbg0u1L+2AjSwGuwhw6FjZNPKK/WYO0TLHi
pWDxE55PFq4XYR0rNrb1ZGhw0wrKICgsTcMmDt2RHhIAv+fwWYPw5KRkG1ICrWw1IFtMAbfsXUTV
PtO+F9EXLfqqyyKAtesDff4qstA40cDYCXdUHJmJBsSrEvRZ/I5dbRb4+8h0OC68+QhQl1O3i9qd
lg+bupSBsZZDI674pXVhHUwSRV3bxUpghTOwx5B+G8yAVm7dmyAwkjHfrK46GhaQjENX1Q2NcpI1
2gAIHayNWxaDz4Tk3X7SE4QZae5mVewiKy9JsKzdFTbCK5Sn0M2AhJnw9Cp4p3RYTwV4jylxNa0D
mNvh2zI8FyHQfJ3j2u1CduMXbfmg1ecifyhHyRW5OnAKKAc4pIHMEss2QClmnZIUSjDSnV3zrVUn
voWSMU5zo//WUDK6f7xWAh8b4BYdFQ60bkMT4Pp4tXRWshEZn6BKqeo7FQo4iULAIGGVhsTUql8G
PRToTHAhI0EhxJR8VMMojVrYQq7Cw17eK7E6HvoYVPF2Vp4iB0rnaVaCuK2M0bhBqOwiXp1d1Drw
dEEBFwWy69EqU5xNXawqQYid64B4mMcoWT10DgR7+Xucvd2f3NURwxoYlcAd5aDseW1vdoZpDHOs
Zps/hCz1278GBcDPPIMk0zJTF89vVVZtXDuolzaFFU3RR9XpBDZzIHznyq02Xe+O2U+ZvtzaXC6d
nNg+KBgb4tiGpu+5YjpK0NDwvajLbZUZzG9mN/tomWfwSFKyXbOHYjgq73h74rITnp5lSrQuT7F2
neUxnuyUc7sjneap9euY7+8v3MorGhp9/9oS9kmaQLyiXPbJgDbCpKuRbJIchrUL9NKC4E5rECUW
vJqU4FvMtQ1FBxHEspkMhbJ2lQEsgdsCCU5k6oQTRxvKSe4g9KI1PY32Phpf7fBQ1alLSI0LZBM/
35+41WEBhYY+9EU1ScTOmkbJ2gW0EBSz4zPF8XjYB5mu7lQZk8ia40JBHQJ1C80FFPmuj1bdkUor
cgR5lfltoI+F9T0O/94fzOqNe2lDOEp1hh3SIHEbhNluCDftt9neW1BKCQ9oifIT/Y/zx5aV5CTj
EtkDRmjqhHMPm472N+v+2s656t8l41oLGC/GJbpBqitIpFBsbx0+SM0eiDW7eoAeaeSLmz/R2yyV
tFs7UBARBAkz8JRLP8/1akGdhSedrUZnKxtUf9bNyZ0LYLklA1ubPCRpwfiChIFm3pDoJ6EWNVUF
cI5fu7G3dFgmYH+rNu+Qc0u3qpRFYG2/Xxpc/v8i5q/bsAqJDkhLXTi7nGx652ffEI8TR3Kw1krm
NsXMqWipoMAECTNoVzG37YSiVOt0fkrTbTL/qI+lFRQDeIWqY9qcYmc745KZCDLw4SNlgGm/SCZ4
7XK5/Arh1Jll7MwgJAIEK//TRafwyL83zlc8PzwGBYg+36hbhfpjGYyJF2qP+BKle5xTGeJ1bdpB
tA3dCcSGACgKBzMDZwQdtDEMVN12qxQwUHaqZ8ftUy7x02uJMOSF/mNKvHZoNNt5Zs+AuExQ/TVc
EL/Zx4KyPavN8+D0SEe9pIXqjjY5mcZL00kwNmsnB5x3oD9FPpfegBVaVrVmUeD906qnCQRb8Sjx
BitLioO5oMwWjBkuvest3FOrtOy5iM4t8ORaAtGrDHde+hFDSl1vpUHgytI5i3wqfDagF2D0uzaX
VaSNOj2Lz/lf4zj7oIE42Md8k57GlxK9OV+igw1CiErb3t+5y464er6A3grTCOQQMF8I74UdE00Z
A+GGFZ9BEwxJ5wV1YIAVhoOh8RECDPUgiVYk9j4jw0vHMM3FwEvYI0lxapyPWMtcZTo77TdbI35T
HBsmSXvcrCNGCJVkA+MDJTxyXtcT2xEelUNoROe+zTZ1AcFqSOGmz7VjfA1lHQk3i7jYAm4IqCgg
vcFgdG0rr6v/bwsoLEBldnUJaKIFAWgZZkRmaHH4F9Noj3kXsdSOzl34VA+6G+IBxnPNrdPX+/tj
1dAiTLI0sqPVWTSEDBUYc53oPPa6z9IQoPknNjugJ/l539CtQ1nmDkcAZGSoZ+C9eT2kjKlRXAxx
fKZ50AxsQ9gEVrzBN/LyOOrJQ5YB2wb+UohlYI+o5Yd0rGt78/ILhLFCP0gruzGNz8BfjGF6UPpj
S5ODbeR+2oI0Nct9Ev25P+y1+V0EBEAqixQV8hfXo7b0qs10J4/PKh6XvPhuDLVHw4O0trluB8rF
wJEDZSQiePo2LDtzrOKzke3V6A9Hzq9MX2NHchGuHTY8z/9jRvBirI76mHKY6aNpUyUQbUlNd0hb
r63VDQzen7zbdyT2DJ6tSwKbIpUtnreqrswcrzCY45NH4MPeWTJAEyAA68LG/Dop31NGfInR5ZEj
ukzQ6AL6iPzbLYK0mKaaZxM8dbkxdsp+eP5U6G0DfUdlpbXFN92YggA78tSgHUaG/Hp31BXvx5gM
8Vkx0KTyGOEgnEKQkGq7WLYRP/lvbmwte0NHURFRsLB0kWLa/cT7+Pzw/cNy2835TNwzaOq32/Nh
u83d8/bsvmxeDmCueXlh/vYPOGxQUXRjH0p6T68fT8HbH+727mMwucfAew82TzNYmTe//z5/g2jc
w+TtLVAnHcFM+76H4i146Z69L8/e5ihZoNU9eDEQweFnZYXH0TKQKDCeQDqxN9xZljBZJv7eZAnX
ZqrPid6XI2xEDLEP7SgCvUgWFHwGUbdmcDUjbgdAXKQQbCEI06RRh9vSZC4tf/TorI8hdt1MvxT1
OBuJp+Xjrq82yMvVw57PYJOOJk9NXxv6UkDTblBKNITpPjBfu/vHYHGG9z5N2JpogQHeSmnguI7E
L35Ico6r82sDsIOLexHk1K43PlXGLGFkjs9p8UDTzI0riaNaMwCFQQM0YwjwcGNfG+iG1OiH0sHJ
yky49hquKp6a2r8/SSteF407SwEC3ZMLF8y1FVqmgLeHNoK6F/fJ9DT3/s+v7Y+r3xfzMWGCfB5f
fh8M6HOcuzbYYi1+RsEAMl5/KuvVJj5Nvil5FvDUHQ2/As19dVDJ3xits+F/AxVdOvwvhiysXM87
s7YnTGwPxamzXZnkoIfDx/2Brzl+1CBAFITxgdnKEazEfdEnKHLhqk7BrVvnrr6Pmcf0Z/DSpRDb
YzK1yFuI8jKuC4tCymhAW3RGQlicfwGO7L7a/uvP81PqpV7rfVegcI1nnsuPb4/vm9Hb/La9o/tj
r4+SU3fbeyl8hnDsBnvmaQxd47MOhhx7xMNEc2ckMpd6U51RYMNPxsR8UB5A8cp+IHq8GzkQrg+K
/ZuT0jOnn5X2Hkevw4hGzV3P/M6EXHecePAS8ECS4HvlAruaNeGYsXwY+ogq2KD1gw3qfAYoYac2
yDG/lVntho5MgGTF+V8ZXE7kRWAMtvlWzQ3MD0p8T7ET+q364ISxr5SSLbgSLMKQYQItD+gN4G/X
hvSh1ZK4S5PzpL6Dqtk1Cl8nE46Un+vUs8x3c/4u2fQrPmuJONCZgycvWp8Eb2LQpmBNmSVnvflO
bHh2wntUGLWdpqADO3QOCvDjjjIeaPLVUBSv40+zBmDQMOzvf8nqh6BzB/BpFIUAPLoee5s0altG
GPtokdgHUDV0zbxqJd5tdSkvrAh7hxfqVPA2Ss49+zB2zNx18TdebNrmy/3RrK2kgfI/Oj1w10Ak
4Ho0SYc3Ce8mduZgiGiDMjqGfZG6bf+zyGMXouazh3fPfZtr5+LSprB7QkgFKGANYGcH8SOaXjfG
JupOZWx6GZWAsNdMAWGL3jxou6AVepnmixNB6ynBC7FkZ8K9fgLXxgZIzdp4CvlJkaaFVt0kVHFQ
J0RZBxgDYWB93xMn7Dis5epGgZJdz5ba4PAKEaswIqdkYRXv3YY+K/G2BsYCGoCTk7yODFM+DEHd
/xkU/Vf+03hsW68Zf2i2WydvHQqNI4If1h5iurfIY8IPTPtghkxhYG3TASSI+ULUjaeD4D8SOnez
wmp2Tma+QyEMQDaag5Ws9risgr92iiAhR7Dl0EcP5NH1woQ8STPFydhZS34jwcxkafq1fU1RsgU0
7zNNJvx+WyeT6aRYCgeBqdLPBzaf6uyxXkjg+s3AB3RSNZIzuxIVokHEQrM96tMIeIR7mVltF5Zz
z84FRcuQ3ruMHZEYlZye1Zm7sCLcxdB+iVETGjBzdFGB4PZvZOrTzf0jujp9F0YEJ4dJK6C217Gz
Wv4d85Pp+KT4ptr7mKauXb4zWff1WqwIdqJPOAdg/yI/KRkg35MYmDoCSsL0MVOZaxm9qxSzZI3W
tvilIWFgfDRb1dRgSLO+qGa7IRbu/3NiQSDB8O/P4aoplKEQNy0pVBGriC7hMVHmFqeJN77Wvzgd
Cr2K5zTfmPLnvimRDATPf7TzgP8Khwl4H6S/r4+TmjpWSVO8lbTIfMqnYm9DMABJpOcwnTZpOPu6
6ZqzZyuQ1pDhuFfWDrYhbO0gJoDjE64qIzOGTIGK+7nXXyCHUJiuAZdOd/eHuDKbV1YE30SjUXGQ
yY/PnU2geAjkKWWP+pi540xfUuNw39ptZWUhq8BwQPeMMj1wzdcTCmZ5I0NmPTl3TFMfwjSrfTWz
Jg/6EN0mUjMQ7A3DvBsJKJ2aygofrDZhp5haYJ+H9gTKnGX5bRrw8uQW5JLuf93K6YSiD5L/8NHL
+0pwNC2NSIhQGOGXE+1aEF0grf6bQ3RmzNEKroc+afmH0ZIf982u+DcNCZJlUgC7Albjek6owqzK
GHGZDmP1mqb5l8IC3Z4ui2LX3jc6XqdLzwogITfyrKbWRpxZaXYG8/60m3KndruZNa4ZBQpABFA4
QcBXukWOBDM6IxSJ71sZJgQwcIaAScEOEG/BXtf0vM777Nww8DKPHn2fh0zihm6ryFS9MrJs94vA
JJ0tS+FOl52Hya3BEAT1E7cI8tplP0q/fdO2Mp3LlfMDg+iwRa+lYaAocG2Qge4sDNEPc24aO91g
s6inFqKfgMwV8XeLtPVTZEAp+P6OEY0iPQn0ITpqQfuGEFOsx8dUDfMEtBfnQeuB491ZUWAChFZT
a8d0SdbkJoe+GEP7CoW/1dDYIaKWdCWmM9dhLFLfq27cAtzqahVYKcFuY58dy+/Je9f4Q666oUU8
CD/fH6y4bxb74PvGi2DBmCJ5cz3DI7RsxqIJs7MeZi6y2SNgIqn53xhZ2FewjOARFMEbOYofTgrE
+LkxW5eab2PDXdASS9ZtdSgXVoRbMppzxAZpkp8n1G8GzF+5cHdMUp7s5Xcu82jLlOEvoOfL4wPL
J0yZMUDviZPsnKZk29ojqM2Kr2hwMsI9OVpkp5rFgeT21oByeOy0gY2nZiQZ60077OdHmASxKJLp
YHYT8kiENErf2ZhSIBhtH0St4wbskR7Q765y/PL799/8PADZcX+zrJ0MBwcC4elCOSFWkFFWjXI7
w2YpeQydwCMSndif4ZZkm1KVIX5WjwbEinW8mxcNPLE0bqVarOrNMsT53HaV3yO8QtJvKZJnSEq0
6XhInBFqSuluriFeFP/NZ1nRfHXEkKDDCdVRHBRzBmZWhHUTxvlZxR3i2QOu1Qjh0Way0HscVm3o
ZuWY7O9P802XEBYX/Hl4+CGrj85isUgCJog5HGxYBRk1bo2Pct5rY/kOQmdnALcHPWaD35AX3fmp
mrnvTpyhaRGXminJmNyMfimjA/y0SIyBLFfUq1O7MsxiYFWfbV1RN2qoerSLQMU5zRESVCbUhsu8
3d0f/M3pgk0C5eYlqkaq5rPP9uKOUcxYGVPdSZ5LPsV+G2sEuHptllyXt5trMUNAYIB1Be2HCOMx
moWQy4AZELfw4Q+vwBM9kW2xiKhC43cY3mr+ECd94LAgqQOecYlPvMkE28IXiJ4XiDZz4HbyTKFG
Hma+Mj306aNpVO+ohnU9cVFezMbca7VfI5oa0Nd77CqQnVGXaycI5KK9Rpd903KfXrm2z7QDblrE
Z9aiT37t2qpZ6a28w4IPOSkPScmGXZoRctRDNGjXUaO7M2sJQK0E3N6DSU9pVXIfFH7aVm1Y/mTE
9tKry/lwnDmZXScNM4hht6j+4vL2q5x/i03jp9JVuVs7CdvEMZJh9zeQGNkvBDX4ftQX4TRMTVzZ
uCjqbKIZP3Uk7KCmrlK/xw20YyOL/NwAUe59ezen9dMgAGFww2hFwr65njRzjmNF4TU/xShfFfmL
zV80REd989I3UOzsP5qBHJRi2IVv7WGIHzrzJ9zXHFuSN/ZnXuhy9ZYPAQ8IyDggFIKmSeFDIqcv
7KFs+Umj6iEiRz68gU2x8bs6Br1isjFqUPqFD05vubXCvbl/iuJN+JR1PyOz31bRqTDovmze0XsY
4x8i9PH07Xn6RhWyGybJXXLTMP/5tdDVxsfgpQIuoetpGxPk7Hg28hNSOsexdJ3OOGSa5U5Z59n8
NUqh7tH+oWg6QXr4qBfzpuWmb4Bqnh6G6pg3jWfmQQwlvWIO0N7xxZxGdOHKwLqfL15xVtGr8AnQ
QmDvCDet2jRc1aysO2UWhMjcZjCr54K0reppc9wBQxWpieFnDc0ct4us+EGbsiR069HuXDVBpdtG
yyxoC41GS17rCjBql3aGfWR1CFmPLm9IwNIOPZ51yCAFGCt2/mtmEeDrVdSxX3VtDpFL7KY6jXhQ
fMRpoyJ5qzVs9I0CYuzbQk91IASg0CdZosUD3Ywc+S7c9ujJQQ/l9QoZRgLaKRNZx9Yw3CpMfLP/
W5APDvbYpnm0ZZ0S4m2zbAgDXCqQvdUXKSMh2Cfz1NHIgjnAtcIaO9Xfuljr+6f1ZkzOElAAVUSA
6oWjWK6fi+uFknHm4GBVTlESnvIsxO5rjpY5P6TKyUg53k4hebtv8sYhwSTKaxBbXWgh8Bi9NhnP
kd6goqucKDui1nsY+GnEEzExvt63I96cuKt1LMgyMgtIB1FsinRR36fYOUHqQRr4/m/fjgH5IPSE
IR6DU8UL/noM3ejUFp3wElLmxs3sZt/URzO3N301SYIfMYpfruVLS8Jxy6uhaNqMRsFsz54GKmpX
GfhvhduSOtfNbhPsCO4na+s+QqUIdozuEYGmXxXRgxnlaAVmv7JGVj4Qsx8Y1hJELmR/iO7AVnU9
gVNlpFZUYQKrRwQzpzH0wa1ifsXboCfb+2t1u8WvTS3/f7HFe8iXd3EHU3EWHocXvd6E3SnNPxDh
IXqQbG6ZMSFiUEiJM42HSDAXydGeEaWD57LKTTRVAwvWzi5ITO8Pb2XhLmdSzFDSqJtBxgaLRv4l
SVEhsUN/Bv0Bmm/j6O99Wyvb/sqWsBl72ilGWjlRoAKYkQye0T8WeGlMVOJpVzb9lR1hM45Ja/VG
Bjtz+Q50gJeW4LavJPviJn0j7EHRESGWHsGpACuD8pZQ+60P829FqD1or9lzbfhKlLxoBXrgzLnz
B5nw5a13utqVn4zVF7tyLitHb0iIXWl9dYY/U/5/fKt8Dm4B/qK1D5Hr54P54vdpGYZDPitRkDmg
bhiJmXzpqDZ4EWmqbV9XZVB3oyyLvLZuIBUAqgFwS/CWCm6xz5V5GhIeBwMUcF0GZPsxt6YCV7Iq
M7XmQJA+WYI7ZFBQ7bo+1ZQ2CR4FbRxwo2bKBtwUiGbLNgfuF4+pp6zNIaDFlbocd/Vcd5tQjXoZ
h+DKcVheSxZgTch9oPX++hvyDK4lmpI0iIYh+a4nDvD6XThsyMgVb6qaVlIIvUmqYlH1TyU6NH2j
HVkEjZRW5syjwyEj1BeepoXgfkRqsxm9qBk26ZzuWBh6HU0CDaRr94/+um2A6tDlgUgBqKPrwdbt
ZJizSdIA/MbZN+aU6m7S6+IB35l6I9Df4IogyqZ2lO+cDINf12UkuQtXnCvCeGQjkTW3AG0X1pxb
FdOUUU+D0unrfDvOs/ml7RcKfduJy3obU0PNIO1cF4kfJmks6+BZs49rEpJi+Ax0Vgrrza2wUGgx
s0CddGM3sBq6xl3bf1W1CE0oeJ8/qFDL21k01zr3/vSvbDU0v6Cmu0TcINQSTlY9q9Dl6bo84C2J
ziUY3HYOb0K/KO1t39TG7v9uDq9eHC5wG0CAVJjpiXVaazV1EUQzpFc4nrNl3kFM2/bQX0RkW2vF
F6KHkqILAjbRTrnM+4WvKnrVboZ4LgON274Vde6Q0UOYJPtUO+XR7IFWaFBstyPUy4lyNlBrbnP9
obNkV8LKAtuojeAP6kZ4IwmznLYxjw1aV0GNDFNlgVQgLndOah+rZuw8xroXTUk296f6puyHQ/3J
YgH2l4XiXcwisiUz0GpdHTSlve+jH0r9XOdvVnh2iNcCMWAyvk+mL5EmY+Ff8dbAw1vId2tYabCg
Xk+7PZVoOydFHRCj+MutaMPMAZ2lLJNctGt2gKRYKhbgSgLg5trOkIZpH9pOFaQpPKSR5dD3+RZm
JpXYWX7n6n2GibThnMA6B0gCWnOv7TAUnMdaL+tggoZC3qCTHHk5c0i2Rvaqm5J4eWXP2shwoNfZ
QFMGdu+1sSjpQgX91EiFRXn5TJSi2EVgwJQEQmtDQvrPWU4+OiLFN0wJlHtoOUkTVLoHBua9PZFd
zaJT334dVBlC8KZNfmmhAYcWMPzgxV2Kk9djwkZVnAGq6oFjH7rWVdAWf4SsjZvys7nLN7T6COfH
AvpCufXBHNl2vB0rXoMgQUCJaTkKYvuEqg7lRHVWBVmPHuroQ9Uj5CAPuAx8J9El/vR2+a6NCbdZ
l5bKlFZpFRTcdJMGEH8Z8dBN9RmzuXCh4sYECS9WUDChNAnPrd5Og8lztuWRPIBn6Y+5b70SkEsg
z6HrGR9rWbVuWaPrQ7BYRT0CwprLq17w3KlNBwhawCpRs80ICqkUTV+sDR9zq3q+77luz/W1KeEh
3ykoLwOJn4I8r2WJb1svaSZDM8lsLOt4cTUoDVMaUIpmaIYs0FPfV0kGTv/c9mnJ+bf741nZgFdT
JywYSjlDXqlOGuQRxNbKQ51hA9oPql56sy2hdJTZEo4a0u1mkVhYJvW5pFtz/MZ/RqXtZbmsoXLl
lXO9SsuXXMygCWhFxXJYQmdjOXsj+FycDPnFSY//H2ln1uM2smThX0SA+/JKUlItlsplu+y2Xwi3
3c19Te6/fj7WAIMSixDhHqBxuy8MOJXJyMhYTpzzOYoav5I+58mHgSZ2CERtUPaCps2d8qoCMQVs
qa0THQfB74jSPwY5FF4RNt8SMRzlKXKzkKS/fLn9Dd+nBZSzeM2wO8oLDIle77a1ptkc5TS7ZPU5
Kc5dddJTvzXupPQciGdd/n17uc3TfbveKt+3MrWccoP1oDl15UPhP336VaHUl8O4tLPUklyvb/ab
pfRVcKLOInOalCGyNjzI5WMe/Tu2JwguPEiumY1mpLN1HcrD1djvLL31CSkSgotbPiDTbdeHmjaT
rc0aCPxmlPzYDfWLbVPzLH4hvLqzya37/nap1b2IUK7Sm5KlxvnbzESAEkDX0h+D8jHGfNPppFl+
OA8wGlcw89ReHBxNMSIZuQfueCWvenfcbza9ujdRoM+dYZZ4nvv6Mhx6H4rH1h8O3afiCYjW9/A8
fGwP8IrLMQMJrleMHij+28exac1vfsPKmpH3qUONKeWLHv7F+zH/BcMbdFPdl/yXXDz8/9ZaWXKQ
EZ0NdpVdrPBURBXDJMBZjnXt5r/hmDX6PTaT930i3kdtGQsC6cFs2Jo9bKFWCRSryy6zdJyPgvkD
6e8crGA+3ynzJ6n7rT308zk2v+Zd7s/NYeqO5l4ZciOrxSORSwKGMpai9KqiJeQmnhKUt0DtwFtz
Gh/zvxhCzelX/J5HN9yr6W+vh3tCeQovxW26vkqNJKW51WY58hSNprgk+2PoFgkyEl6Y9MpSaLLq
li5ZV/6b0/VAgUuWQfHWjVX/h+eOyRPCxiWlfjdQKZJxbOUaAzd0cZTzO5U7PaElXz6N2bhjyFvX
+u1aq8tUywmtDLzdhWZRKF4y6aPk7MxlL3dhfV+pNYAOWKIOPun1yaaaWXWdwBM76eAnuUf5wY9s
qNJgZhu/28leAWprPchSOT8o+KCxXAVaZivrc9HX2SWYz6F1keN/TPM+7B8n88ewqw6//GXrzSH3
YUGtrgFNXyemcRTb5SRLLCa+Tomb55TJHTfpR2itFVcGdhaanlQbB3X+Ne2VKrd2CsmiRs8PPm/K
4tcnW2pNEUd9ml8kGfLzPDpL4TG3QnfoUk+yD9OewMnWekuyCOSBsMFYY3maUNPiURkZoo7lB0N6
BNvjBcGnUPetAt6ZDtaeP3d9sA8t94CjRX/keoN61st1l+s5j3hlJm4bPP8zRfz311B8CbU9DM3W
9uxFmAPbIX9cj8SOVjfDl+Lk+L3ADSHsMUNoPpD5i6l0FJ/LKNhJVd9BK/h21D9RjoWjkhRvPcRn
ZSH4KCEVl3kGXkGBsiu1y1S/aN1jq33pneE5s4PzoLmVoR2YWfHUDyHNcNCF1dwz+Gz4c/xLih+6
b7fP/RWytDJr5jmYPwIBu3A4rO6sE1ZzECI7ebGL5D7ujcemrf/WnOq3AfgZUskBgzOYZdeFfKol
1WtIRCM3jAhfFb08Bo3pyc38UUpO1Lh3fttG0EP3VYNNjF8H9+IqEtHMZtDMUSovlvnPGExPs4re
LfoU5eyH0qcCOpbm2ZxTv+sjdwzudLvzJKrPUn8/Bwh+UP++/YOW9dZnhbISXVMDJCbndW2kSd7o
gTSE+SWwA8/QGY3VreIcD4nqV+Hn22tt7v3NWit33fSFbAazvsQCvtSdaIR6NQcvMj+39nit9/a1
unx5GGc25UyeBi06aAwCq58luT0Ww062uvX0Yv4MvAEPpIi6HuxJqBnZpYMbawbkd1K9AkiB1rYD
r04qe10q+1GmHWdG7ax8b85/4/1jbVQ3AUjSLlh3CmBPmJK8j/NL2DVeGVv36dS8OLusYO9gXMtN
t2W60tRvHDi0Vq5aSXvJEoHILxpA9kaMBzkePnTh5876OwsdvzXd2dT9IYjvQjH81PWXbFdacLmz
azuFOU5esN+MJVurZKHuGm2egyK/FLISe90Ytd7Upv/BZdM4Xkidwfag6bt6fftYgLBs2Wg0m79l
pf4sphYdzC+TOvnxJJ+NUP2uFcbx9r3YslVeQV5CMID6O/5ZteoNvc7qnBG7wrNaADqoKoUMColw
2nHaWxaDocLRsEwI01+6vu5qofGFhnZB9MiKa3eOBLGyox6UYNqrv28u9fo0mIxl2u9iYEZSTCZB
l6WKwxhqhIFCfIipFOz41O2Fls9mguV8h+Mkfa3b2BryS6zp0CO/xAOA5HSnSba1CJM6oDSZuof/
cpUma4zs5aVD9CBBNHroLfX30JSya7bmHmRry9KBMajUtgE+A1m//kRBXlZyFRA2NNJAhei5jMed
A9vI/4zlKjN9LyOApq+s3Oh72xnrsrg0c18GD/nY0nwJ6NicKmlqg/tI0kiQpWByEl9C+fjE6yTn
h9tGv3GglJ/pUaButXT+Vj8C6uqpidq+AJb1SbcpZXauM+8KOWxtVYGNi7IsdN7Ui64PMy+zyDbp
GV7i3P/mHHr3H5izvY+Xl28HBv7dr50Lf8TOk7pV8IZy8v8WXZdUnMrO9SRn0VQ0PiT4CI+MiCJN
pTg0yX3reGMPAdkh0O+q9GsTP0iwFN8+3I1gEB4WldQTTLEqrw+3LzMmdbS0uABjM49WHAWHhvkc
mJ4Zv7K16tiY6LXNWrVXbd96KkBFMbm5TAGBrV45mDweSzXify48V9XPWm6He7McdQ8xhOE+bu3F
opTkVE3xyGx0bXqDA3wgVpL8mbFCycu0Quy4163DoLlqYWV4Pn7YtQ2MSDVmFXIil1pK7cemdJSD
IBh6UKtafghrJzw0QzX5hh7Jn25/hi0bZ1JIW+SKaC6vldrlaOqhni6qi2TMx6Dq74rEm2r5dHuV
jbCKVtECtOLASRlXrkl2onls57K8dMGhrn+q/d23wfh3twa6tQzjAUAHcbRUVlZfllbtyOvYcIxV
ylfMEuLFUb4fZu2p7GfDp/KwN+m+cXtpHBHaLDkNrmJ1e+c8GvMiLStEkLQHpWB2GjavzDqXmuIb
yJqfZIR8bh/m1uV9u+YajllUWgu7EM3advhsh+dY/tHbn7pMvs8pxWXak45ytFA/zqBR8+JLE5an
aq+4vvECLP2yZVgInnaegGuDdZRAahgWrkimZk8af4hyL2hV+RtW0RTKIEjS0pUm3li/MTI4mrSo
BzrS6Z2SHGSg+BWZ4qHvvw7ZV2Xq3DD7kqWHPQHQjUgHvDixAKUqfP96dLKfzDEINFLGLlPFIdfb
nxraKF5qxbKbV3bl3/6YW/YDlc0yZ0Z5majn+iBlKS27fJpKAqturl0zlis3hKj3Welp+vTOfZ2a
iBn1SY0KsiTvxFobfodIlbgO8Dv04Ouhs5JqtpXEEp1HB0S4iDzEktLs2Gh3g1QsrnhnrmDDbBhf
Jg5ijASR0TWYQwumtNeqhuZj903pWjfZk9Pa2BAlVWUZzWeiA/TX9XEmGQiUHojZJdH05i6cYFUv
jXH6KLQsvTilClRKUkNoyENrp6+14UiX8hTqhzbtx3fg/0EbB2E3c3WBH48ildN+6LvpLpn/Q/8W
X7NQhBJ+MS+9ylCB0HfKMKX0+ufRi0LTDbXDbZPcau2AjQCjSh9paUmvXiMYNPJSdcBlhIX0YONk
+rn1asu3g8YN+/JTZAmoeqzeH2rbDdrs2OZ76vRbhqKS0iH/rQA3Wg/rTqYeoosNQiNIY3pnX0T3
z+1N7i2wOsZe2DODV1l9EcXjKH8by2DPSy+mtnJgoLwXXA/nSJCzykiNSoq0POBDFdmxQHX2HkYb
3S/FnXpkVkupXXuvabLx/CH1SQbA0Au17TUNQRHVeRJPYX3JF4bqSD5bULTrh1KDvXYnYNk6Pmal
lsksDIWs4/qe5XMl21Up6ktpNcqhFLPshVm805jZ2g+xiQKSQCenXxuBKadqKSq9vuhV43Wz6suo
U5gicWGleobscSfn2PD85O1gznXVAuO2hrZDXDnaU182KD/T8QrHB6vTTxoe2o12NrblKzg7Eqel
tvyu90IlWSarSZtLmtj1QXfqpyHtyrsi3jHyrQNcJMYWqM4yD7S8sW864DPKAKPo9IbgLjsOUnRR
qhMDi/T2q0+77OUbJoHUESkMsCrQBMrqRplVE6WJmQn08MqvszN6RVLvdDq2liDKAqcDkRIF8lWw
lebDNNAYBDAmejhKrCA59F2219/YsAObsIZdUE0i8li5PyfA/2UKaCq1sR97K3GlGV4mM/f7+HTb
CW2sRLAKRIYZu9cOx/X3kWiyZhqDcxd4UHw9/t2WX2U4CXcZRN+fGwC0Rf4DfBi1qTU+TJXyqtB7
kM/mLNtPo2EPP8Kamubt3bwPZViFniYgHCpx+IXr3cixmgxKSChTRP0HfSgKaEMQlNTC1rkPEmgP
xtGukAYW0sFuJ+dwe/X3Z4mrJSYFlYzDAIl9vTqT5FXJi1lexFChG5MlxrMeWJkflOP4gDphtLPb
DfTi4tupqQLvoIy5DhRHFUb0SK+qizaEYIBnqVU+CDmx3UyRrA+jKJKnWRAK2E0ONtkUgfmX2Vfo
NhUMjh1vb/79Refj4vH5RRgSn+F687GZD5EZkMXFyvQV0sQPmvwdgaZO1J5l7bnljQSa1aAnglWY
1gVh8vVqrUijATGbBdaolrkvRFV/x8MYg6v3mfo8liUFbamo4d0ppFj/C24rXf0wMDQdeUPaQGup
9VKNRNhsVTuv7pYVLGPKYFlx4dScr3+acPrcimu5usD0M4XPbfLcxF4z7MR6W8eN4hlYM0DZZLOr
406a0Ej6PCDWE8K8m8IyOBlBrByyNDF8KYg/Q0Ol7qy5uTPqoVxh8Pb2OunrJ7lI9IRwom2ioyxJ
+SKR+GDVSeXVpvh5257eh9FL8ZU2PfEXgbq2+sJK3hplobKYKCd3aYI4sDKiDzsFqdulzoEy987j
u+U8CNehTCHzwvGuPlxJ+EwMgNMV6WdV/lEph8h60EJoGYX+OzH3fPz7F5gNvllu9QWHTjgydFfg
W5L2I/pId6P5HSjRno7ZlqHANLUQ89qMSqxr2XoSVrVVkO/wx6chC49inM5jT36gZmDp94gvNpfj
vV/4jRlpXNfUulGKu2rC+u1UOcURAPLZ6f6ZNftvefoVQSZy20o2XSDpFl4AOAu18lWIu7AMNrqu
VJfmQ5r+2/nqsbH99JfokLLylJeX28ttfTM6uUtvhU4uqOrru52mnSR6oVcAPJmmFkDiYdNwpj3m
3q2LBusaPFq8Yny6le1HYVA7VjeReiAnWQi58icj/D7O+mdJN7/e3tIGFIiJYqbUFwL1JQZYLuKb
CE0RVhBJqcpi1GGRwrqLhvI4qh7TjrHmzQYpXnVUp6+W81lOdfTJCN6GJ9k6T/Hx9k/Zsh28CnPY
i6rku2J30Y6lltV2famng2peRPwomi9WeGfIOwttPh9vV1pZTWpkQRlEVk3l1zUtrzuUbvbLiF1m
nu9LKMDRzBT+vEedttEF5ajhsKDWSV6GdML1UcftnFaED/VlRv5VoegLjeN91gz3cmC4maPQAB1f
kip7mau9qsQGInohHCeYXLp2VD9W7qbJIaTLkrm+9KD6SC4Y02nqc9t8zy3dLZNzpnwy1J8yU+Vt
8JiWMLvm0kdkvXbyjo1vvIyoEZ9R+CZYWP0MNc5qekScfM7gonLMPXXgpmr+Tmi0cVFx4sAHFhrB
BXhxfdKIb8xZFEj1pVOtSwtKMFYfEWn9cttgl+91nV/j5N6ssnIHU1nPasys2yXJsgfT9KAJdam9
HNpix2A3t0MZggOjj03Ac72dISxjw4jr5mL33UG2M9g31PtWG3/f3s/mMjDhmQy/Q8y6TjukLqzH
YGY/maQ5zOeqINjrrD1F1BZ2HPfGY7vkAf+31GInb7yOJCNOCwdsc4l6DCA9G0noRYn0OW5hpq2d
xE1rSJOCvabe9g7pTlrwP1EjWx1k3FtBoxlJc3EIUrO7+Fewh6LdtAlAhnRQYAAF7XC9MSMoCbvr
aEl4E5exikNJ9KsnziEtd67S1kr0cRGKI4PHaS57fXOEXS3ENCVNcwmBU8SZ6WvpA5PPx7r957ZZ
bPktlArIL5iGQZtkHdI6Av3tMRyai1Iq3XNaTs1Rqab578JQ21NTlSjLKPpjH1vzcZbVhzYu92QT
ttzGgtl8RTWACVrO4s1eE4hVGwYbmwusdr6ZI648fgmlYyzpx7r7D5ft7Vor0zSlPOjytueynXrz
H/vJ6v++fZ5bH45+F3p7ZKkMFa6ed6mE7jBI5+ZSpC9hhrzLDwCZgfJye5XF+ayd0+sjw6wmAfR6
8ivMjGoQmtJcoKItq5Omfb/9928E6AzEAtNS4ZmBTnrlyU1HSGabEqTAG5c/Rezzey6VD3LC/6vt
2D5kbSa7SKb++YA6LUraI+ALGJ5jb9e2EPZCGs2B6a+sO1TOdyN6tsVOU2LLO71dYnW1mj7risiQ
iQ8yuh4FhFYy3dhi+qQ77UGWP2byQa1Pt89zy8SXUhy5nEURf1286gQVd/6svnCDeqP3e/1H7bhz
33l6E+7wFmzeaMi3CWJJd4CDrO6T3Iex0ttmc2kq9acUy8qxt+zQa3Sj9hljUo6KBp1BmYeFL0JQ
bl02OD//fL8IHQPgIE+m8bz6CU7eh7AgURlsxUMVOx9IYD6HcXxSQuWpNXfKdssHW18Gxi2pdyIO
hOmsrlxCs6Tp47hF0TdDFcuAwioLlJ03betev11k5fpDUYCWVaP20qK4PiSn2fkoDW41/we/j9o8
rU+6SyBUVstIjHNGQVcRsDujfFaV3Msn60Ekju5HpZb4tz/T1qYc4LLmIsyDuv3KGwZtwagH2s0X
zKCGjwSy+lZpBj8z6rvAbNud5TY+FF3PpS/3indZV/XlxKKXnQXi0rQttmfatUcrKAU2F+3JbW1l
ATTpHQafMQrktteZjxakTtR07cWKqoppi3+LBDR3HOqaP42zc2kZZzras6TfZZ2sHYWaF09DZBXH
KI9swK9Vv/NlNzZPowFWm4U0Byj0yu3UsT0Ja0wErxyws9B2tb7zTW3H0Wxdfho0jHwvlRUykVWh
w1HHuouaqLuYJ6d+COxDXD+2lqCxdl+W5VG1Ym7+/R+bEWtCTE2eTua1pt0UlpUwHZx1F9jGbHrM
l6z8+eemQ11RJo1FyZE0a+VQiiAfcTOifw0pO+NTpWhu0snen2/k7Sqr+yCysNaauekvw+xW09eu
9Uvl40Cn/PYyG6ZgED8ueFKycr7S9SOnjkmQtUU8XMzy9xA9RIqntb9uL7Fxs185dOHbB7GHDOb1
EhCglDK9heGSz+ckfqnAUgepenDgZ7690OtFWnlfyuGgbyjNLwnZKuoWkzzCuS6GS5eAuZ+i6kNT
f6MwDqmiNuSMRDJpQ5lac+7KXPnUWPBafO9Dr1NRIfp7MH/M5lNZJG7NB2106hQfs+LJ7F/M2PTi
AZRYm96ZSf18+1dvHQ+wP9pIKP+hmLH60XEODcYcKMPFihO/cHx0aVxhvMRmvGO32wthtNA1L5Xc
VSA1TVmVmVY3XESVn6DA6WvtUxiXH6cwS3eWWqzm3YcgHYZrkgou9NzXn3yc5XFMU224TKcwuR9M
40QVNTEHt9kd8n4fHiLExz00oCShobkOZ+I+G0c5gXjA7MHJ8F60j4kfR79q5d9K+vf2p9LfbQvW
CBQXlk9F53kd6mrIqs/0fsjDjdEd8eHjHuPA++uI+C34KpvSJmXUtTE0c22GIl+q0Vmj+hTR3EFH
s1TR/1ThEltjLA9NKegbgVesn9tEzCbBX0J9JDNbV44E8GP7JMeQIaa5N2fyZXjq02wnHtw4QKpC
xtK0YCCQuPDaLoLRysQ8kbQqen2GPvCH4hQ7TmCjUgucY9FE1ZZTfEfgMsrCNtOYkLODO8bPZsXy
Sit/Mtso850a2ljkyRo/behUqZEt/HHOvQCejJ0rsLXVV0Atsy88gc7qWndVVtmlTCkF6fNDKhUH
Pfj7tjUuf8P1JaNvyyAcRXBsHxTg9WHSOAn6SFDiqqrKzWMtp1/RU+hqgnOlK60f2vq/gQqmU653
3qb315tQnsbYsjGKG2tlHak3DOp8VnOJw+zOoLBiRudwAa+l4QdN/3x7m+/dFtg7iFogGqXdSUHl
epuqDiKa+dj+MgFuvK805B9UO0r8qG2ne0sr5Z0Pt7E5jhOIIxhHQhdjFa2hj1AqeV+yXtnegRn7
VgUw/UjICbn61D/oqX68vcH3HowNvllwZSlNOuVhpdb9pXCsO5VBraj2LdBVMxaaBuqJEbLT7RVX
R8pjDwaOhJaEGt6Kd1mKoofaMNqiPNeJAvmoORb3xpDZnq4k82PWGnsN65VXe12PSjBDMQrPP8Mc
158QbUjbCOSyOluM9ek0T2MK/LX14/au1mCu12Wg7GRgcyn5gvW7XsbShZ3ROGSZpOQIuTkP0OFC
8Z5UlTdbg/arnbL0Uz9ASKlMk/UYKProq8UwPExxkO+kgis7Wn4NYCFQlSgMEfWsS8NORb8yVlVx
lvRJHJU5fims5ItpwLjihLl+LwXwed0+gY1z5rkFFUBHjHNeVyyKXIQoPmrirGHBTBxLEXy40UCY
M0c7JrQe63vdHi8gVWJUA3hHVoetl7kGNbOKPFOkpNYREZ8A7G3H1KqTxhJBfmwyEGSIpvkWlWlv
HyQFRQ631KTwV4De6l+d6KXntJsa2827uYEhFh1rDbrzrGwODYRfjGYXhRy5jBVXO3WXdTPq9dcj
mKUtErC8t+9i0oF3w6ptcW6UrBrcNEzqu9Cac78sLSQIRT9I9CfC4ig6szyl0ij/BPLYqm7U1dJR
qhP47mSpe0hiNKH1AI7qvgqanc+5TqBef+XSR1mo0KjYrL9nms7RFBWWOFuQecB2kTTPQgoBh43Z
7IV2Vh8l0WWeYUYObR4TfT+UFXc+9OutefPM8COWJJl6xuvoLKnV9a0qpwAKT4ph5zlI0WnM1cAI
fXWcl6ngwBrJs8pYfOV+B90xAmzYHRuwoa1bTGP499AHGgCzoa2JzJS+frLzyfAaw0geYGIpQvol
9lSRg45w/9pRZBZ/x9PYt14BCz15Qh9qXyDPJdSStWCeD9nYBQKSsFH+8qdXRwE3BPGeRgVzgSdf
77KJ58lMh6k9l6pSHopGKMwikzr0hrNb5l4C7fWJ8q4QH+OB6X6sTrSrlyRVllkL6nE/CDMVGQOR
IP/nBLZfhkHwMlolEEopmu4areMiqPN3BJiTHQNbFlr/ELwFrC0LazjcU9ebDssmriQD+yqt0UEn
J/4SmFl6VwwxpZ4EwdhE/Nnj+mpMFKQZcF30kFFDul7RErrRpPrcns25gv7aIuxqZx0qf2iQD9jZ
cAIK197f/rarQOl/FwXnSHJgQv+wrkPEfYjUZ6K0Z+Q4m2fahjFcRkXpW3U3HYgGxalTIv0UTVPk
BbNZ/JflCbe5x8tQ6hoZIcOblHcdn9uskF7WjXz4jsKCgk6G/jvNRX5v6pLw0r5RPWqze2iTdUN2
2T3tFGI1XsQFjb5K+wyZdrcdSP3ZlEX8OTMFOki6DEmtPZqnGBrFgzbG02Hsys4Lid6Poq0ljzDn
kwbwx2trtfbLYgi/WX27151bhT6vv41MHRQqkD2V+uy1OcjdyGiWMlTnMKTyYLdMcfS65ZGdKG5N
4e7ZppH2scocbSeCff9S8kZSEGaWlrm3d3R19JKqntZgc+5R9BvdJhQMezqS2cmnQOfi75jA+4CL
eSDYJCmEUdTmU1zvc7a6aEiYIzmXACCeM52ZL90Uk2cbFdMdaWXE326b/PIXrm42YxZ4xldNDVhE
rxeMwyRK5thpzpKazEdpMTxq33vdss1tLcUjai3UbdcTzzRtBmBooTh3Y2DmXqv0WpN6lK0q6WMc
ZDORnhRow7yTRW4sSzMcjvaFbQoKmdVpmvEMBnDZnDr9UAxgaIC/cwnynrDdSbE27JMwylisE7jh
O2Vkq1KchmxSnGuU4drM8CyzPZgo13bgtSqrPIlijwJgI4olKKHCQBOGITWKJ9efrhqaIu27rj/j
mZxvoZF9G82sPFRZbviRgUqcM2qZ1xO2uiniZR71MBqjsW6gPdkHe3yLG4aECApDyqTS+Ov19OSY
lFUg4J4+M86rf4rGcD5mvdirxm94aEqDEHIikwxCcj3pXdFgqONY7c+pnj91TnBMLdmfJCiJ5vuy
gUfM0r4MerQToW/YEVUjJpVBeHLaa8c8KnNRWEPTn5uw690IQI7S5j9kEd3V+t3t+7gRLjMasZCV
IQbFW7smPsxLsnARGP1ZVtr4sxZInXmXS0nveEkbJE9m0hWf0sCuHDfS8NO+XAlwo21T57+1UE+P
g1xabsoz9hRW8fiR4vf3OhXKHTGuuG9SSfnYa+iy3v7VWweEMCclVRR5lvGEa1MMwYd1YxUO55ap
mMFwelAn/U9trCuvarLT7cU27hqVzkUUg5h8KeddL1aZg5Y3xfJOjU3vTc1suVmW/W5D9UfUt76o
AGXq7V7ct7UqvFCMozJHYpDxX6+adGZndVU8nBvT+CzyD3P9q89OaUAc0h4MlCxub3LD0PFZS8nt
deJvnRTaQ1JJY1sOZ9Gbd2NowSf6tYCMtUoPjlacit8BMnO3l1y3n5ZHlkbF63tHE5ay3/UW7YmJ
n1TOhrM12xDe5JN932cmWicw5J5aXe5PMNCWd2E8pX5u2H8RZ7YHhVqnmzvRyZjsvTnwDbNaHkHc
3PLPO/S8guBFmORiOKP3lDxCitqeJirTJxXHcC9l894Ez9Z6sLgC6uD+8SYuNvAG1DF3oyJ1PPNn
RZ/9EpS8y837GWrlX8Si7Z/fGdCNRDOU5Bbg2cqg8tZpTTQQx3MXJt9rSjjO/G9lTC+hWe/ApF/Z
p1aPPLU3MKk0ocj416yLCY9QIjtxd55MdfoCieZLJ5Lvct1XvpzM82OoZo4fNZr1hTmV0ssG0Tyh
5JUeLDmO0YyOjSR3p6r4x+zMqWZmwak+CzZ2DKjgulESqG5SpuMJyhT1OFB12Lnx634NlskbR5Nu
mSwgC1nHD6KULLsR6XBOdCuBcUDqsntSB/tzGGrHtO+TuzBvm+cstsO7yIKVWVFBnQ9mQaYb59ax
irQRjktT81u6JqemTpxj5xjtXdkXE6JpSosgnRm4cmZ/ivJE8iOnI89hks3L8UJ+WmUPcd+DPu3b
PR6Mja+D8Di9FpvoC7zFGsM7Ms/lNHk7nOsUITeARfHnpBfhl5ie22EY+iZ3I6G9MFo8ee2sDcfC
msaDOjWJ33fDfOgm4KGj6NsHeLODBxsH5TU0uE6OEZqnYjICt5BjVOi0Wj4kXanvGPL7l5/fv7B1
LyQb+KwlhH5zaxpZTbvAMIZzMFcB46tSBTUTOqK3vdP7u8kqBJA8+rhFqO+vV7GZKZfTAl+gt1Lr
F6kyfwjVcjhmltz71tipO7t67+8pxwNwWWqEhDPr+SDFFJqY52g8m3mveqltDR9grZpdPdL6g5WW
kd+2dom2gbHHvbi1MhRTVFGAkYMvW8V1aQ8xclDhhcRYBadYDV+SGZ7WoTegfZbV6UPbaqdKjHv1
7PdPDg0XbRkQpnajMvB9fcJm3pmSPTTzuW9PRGA+tEDjs2GKB0U6TZUn9qjPlqLBtVda1oOf5LUQ
adjLn7+xG4um0lQk8XwequGkxrGrKej0hc+1ontzsUfvsbk7OiBoJxGi8MpdrzZ1y4Eb3XyG3aHz
G6cGx+FIGjfdcFxlsi4SAEp/qpeqk2nOO9a0Yb0U0hlEWrJryoirvY7UZgAjcraDepzG+yQ6980P
+z8tQpbFqDesUmsYX1tpWVlM0GQ2SvtDKLkfZz8G858ISbPbd3Hjy7EbB94xWPHBNawCBQbXLGWQ
xXxm3CdqnuTkYnQvcjp50ILdXmkjyVlwnmyG01/wuer1Z4vGQDLlzJnOYUPuooE3PsSRn6SeoAih
e+23ts3cRgUYafg7Sy/3bGWfi9Y3kHCsZpkTvF46CMq+VcN5PtNp7T3KdO3g8QbZR6zFeHTGqHYl
I6Y4Z0S5P1kQJEV1H++kHusu5fL0wY9EKczkDIitV34v07tmFBa/olB97VvwhcqHb7qqb7seCOXb
W976rm/XWkXWoegiu9ZZq4tnX8/cmaqO8mBkkccbs/NlN7wcaTJlImqb3Ic1r+OsjOo4lrp8pu7y
gQaAPRDXGfxbg+mv/Uutmp2I+n0lh7oKvm2BeHOka3AVtfexTOtJOcdGdi+RNXxBbTp2q0LaA2u+
P0ZWQlcGZVbgGny6a8Mxq6gSYgiUs4C/Vn2269+9+SC3dLOmcOcUtzaFs6ZmSFRHK2cVsaqN1lhO
FqtnxA3bx6KxIxRvJO3YVa30/bZxvH/mkZj536eQNsM7Mea2VhorNCbtnPRFdaDb03njbO9t6L2j
BGdGbZ2Ab7n066mQ0SqKXB5k9dz1+mcVwQ25cdwYofsm25M1WT7D9f1mKVwKc1pkWcCBrz8TmYVp
TrGlnmFR+6jJviJ/QFnlGE7yCaKFU0PVhmn3nZLU+w+2QBZJ7Sgqgqq1V88QvE9D6rS9Bm99AI8p
zQwJTYoe8ssdy9jI5lhpocDlISAUXkNrimYOsyRne5XZKmejb3/0LcN8XWFWx7wMPyo6Uq61BHlT
byGXlCr17OJ+Inee66c6bv+QIA1HRhMD+A09TiIbKoHXx02prx+0QNbOVVq4Tf6PFny9baAbBezX
NskSQ3PE77RTbCNs7FkoGpKMcpK4SqcJWE0CqML1Cf8lC7X5GtfxUPjkGeQ1mtFkIIlB0LWeiKVu
PAxdO0pepBpl5GVyBO+T07X5zkXa6NbBZ0s+s4hVMa6znpNw6jGqktHUzlYldDdLM+vUpU3/WIZO
7U8McnjGjNVrWoDKZ23/3UndtGOGG9cMkjFMkPbS0tJZuajBSK1uaDr9nNg/tW6h07ornPyYB+qO
1924ZPAhIWTKpYY8YF3OmgI0sZJO6JDvT0BbemRTM0sy3abKypMhV8mhqsfsKGVtdOpHbZfS+73X
IlugLAsPzRJ3rVm2QqlKGqUf9TMDS496GbuJnHycWnE3yvFjmEJgoN3r8c9YiekjQLttKAjxfuwR
ebttnBv3HtgZYRnhDKM+a3CKFRhjR+VBP+OumRBRchcll0cGyb/cXmfrwy7iY0vysOA1V/GSAw9m
k6iVcXZgvXbEfJpQ/hj6EGL6nZU2d/RmpZX7VOPGLkO7NM5p0wCm+xbn8YOQf97ezvunlHySgWs6
MPRgiGyvnUZTVTSR29E4Q0uOxOowDh7yoC8Q7cAp0DHhNind/3B2njtua0m7viICzOEvSVHqIHXb
bttt/yEcmXPm1Z+H/eFgWpQgwntmsLeBAVxaiyvUqnpD/R8+FRIuwJ41wMEXSFc19xvuEVM7jgPl
3WEygH6YqeqVbbVlhnTla9F7odPIwxYS5rrlloaK3vAP9RiU5bNugacLxUet/l0hqH17Ii/TLXXJ
ERAIoTy/EIbPJ3Iqo9AqsMs94rR0Lxj3pRK5oYiUvPRTqf/ksnc73JWiBvEoOqEBSZ+U0OfxgNz1
ZddO2jHTZrFzezIHmSUvTXupm8faGavQeghQ4H01sxz18pam5N4Qcqj7k1qhCDRIk3aqJCsS7V7H
utVJNWVxcYIOiAqX1oa/VTkLweEb6VDYQjCLj5NhlLqtxEb08/ZorrxCGA0ZOEMiB6f4vBqNL+kY
f8vaEZsluYpsw5/sVEj2JSRoU3RiCecU8akDJD8No83IN77elVfAclZTLyQ6f1gXC1WF7Gsp7ByN
IHbUwv84pHDcmq9KGJ/ar4Z4n3WD3bZeGspbGL5r1xUVUb4jOTMn+Lr5P1YJgDuUoY7y+COaNQfc
4PekeUaNl1YhrHMldnR5LKGf729P+5W7g1cVBWAA5+TTazRYlizcA63Sj34P1MYfg34XZq1wyHsL
VwhZLHZmbUp4rZQjoul0u3a341854XRKpqSGC+AaaMv5V6+QLia/6slFkTF2g7FIXQ0AsVNFSrPx
8nobyyoZ5W5ADhKJCchk6wKBH86aMoVka/Ec75CtdWPrWxX5TwmQTV9xprCBr4kXXtB7ev0SqIu2
+GHKD6V2KoM/6bS3wsiW0BpvKKKgnkoxxTNaNCqUu9uTcm05LFUM6pTAqFFsWo7sd2Ub36B6pOip
clSlb34VuVVj/aYT6Zry41Jz6Mreq0fl0CRbgqBXsFhLh/GNcIwPAFO1ijwXghmTOJHRBgdZCfa+
f+CrvZrl6PgpsLBHsUoPaqLtDaV1/e4QRu3Bz0ev1sJDGuofb8/E5d20/BwyTW51ftTa0iuCnZqF
6aTDVdgNpiucTvL0tdjyP7gahb1E/YNm12V11UhmLUQO9ogdc+GUM8r7SVyrOx6vvFVA/VIJMf/5
al8UkwFhLj5znOGrR8qkxGbp+xGKnc087P3GL91YljM766f4cHsSL/f4oltFri4im8YTdpVF1GKp
63Wr6mQRllOmCto0jTNkxWkeFc8MOt59OtlF+3w77OXFS1gFQsCS/bLDV1u7DLUQJJuuH4X8Zaqf
w/FXGlBv3bp1r47uXZjVvSELeTqJgakflbjwqPP/kcCrKHn3FA/QRshEESt0B2GDtbU1uNUOZePm
WUcKcOReTQ6jcTTuza2W+JVlyQQiYU/OCs1h3VLqw66uDB1R16peCjehHjyEY1ndpWmeuaZQtjuz
RDvz9le7PJCXr/a/oKuv1iLvboQJMpU9bESXNhHl+L54DSq/3d2OdOWUIxTUDd7N1AAvysV560/a
kLAuc+tHhN+IYR04mRw5FQ+5/JDU9314CMut9XJ1gO+iyucnXFX2GiB2onKYAxom1+3tYAsVsxyT
51fNMrSFr8yX4wxfzWIp6UIYZJpOZ8OV5sOmT9X1Qfzv718ter1UQSz1/P088ey0fQmkL7q/Jeuz
FWS1xuW0bnKhW3bWKLm1odt+rD2W6j8/BZgq8Hj0aHETNdeVvMCKdQTpLA5fKwh2DdVDp8vy31T/
eu/2grv6Ucg2SDBZdjxZz7980JdjJQuhcYw1gJW6FFdOCVjjP0RBW3HpNlJ8gIR/HsWsxDpZlISO
Qy4Vd+Yg0QA2yd9uj+XyrYGULQ17Mv8FxqisFliizwCN/dY85mKGdnpWiU5qpSaWXlZzj9TObA9F
9TNF7mYjTb4WGMgoXdTlQrbWVQ3sSKZJEEfz6A8zhmV6pntwCjNchKN5N8ZGepBaudlrSV7sbg95
bRBHdWthlyFFRkpAarQWLVKUAQS6MJhHrXyZxS9YB3tZNBzmDE3G6PsIIjeRDqom7Hrtvl/qOjRI
obvbsTrZVlMcIBjdmwhiRWJ0bzQLqHGzz7zc2qt9j3HNW8pGbRVlvPOPH2RpXBqRwL5v0/gPEi7l
SyeIPombXz2pglo4ZqUkLmUUdV/qM8VQ3EEQ4wwdJAsF1wyVzqukQXuiDyo6dayan2Nr0MGC6pXb
ScLPMZuTj5EoDBur9sotCicE/UwePzyD1k7fZVeqZjpxKhqz5MST5oq5W/RfQ/FuLn611bOkfbv9
Na9sRjISUiCadZAz1jjgKZqscvJzFKU0odtJqfHdbwHV3Q5yBdTAW5ytvhhMs0/WksJG1Reoxfr6
MZ2qY2HtMuOBQn6bhZmdzHZghd48/dT9P3kc2ln4FEA08tuHQD8ptN2kfPAic3hoeA7VdjLsavOl
Mw+V/Fg0kEN3SUhDtdfrjbzpzf1qtYiYFFAkQA9hBa5FzgWV1obPqXgUZ6lgbae1/0nSa+slavU2
c8ZEEfdyZ/QZrmsqG1yVQysAG5xPfzs1gnlZ0eebPeTKImANYVV882srCmxD9kWkvo00B+U8IAcV
GoncunKGZFKoZe2vcdZmnM2GJFJcKZnVXzEAjtCVlSgXnYY8vEGL1O8h7BVtl+4EDWVUtwzjLgNn
Gi9+PvlkfdeqxjBtTciq42JCnQDo9VERkFMN7Y62lOeUhvDU3JMz+h/xP5Re1TDxKUE0MvWLQkuk
jrPMFwy7S6UkdpBFtfapOahfg1mpB9satfpzG2ZibNd9k39N8YVp7aApAh4tmtUhhBmUiQt2E0CH
LwuBI1gRl2OTTU3nTgN6ePd6b/C+rGuKtDutK/Roj6KTXt41bdN9F3tBkncCijbqXtem6ntBLfyb
HvRZ7jFFfuAYXT4PB/xjDcVOZ1krd+ip5p/EjlbRxnn7xpl9vxog7FKVow0MSp92xhqlRhdNEQQO
FrxA47m19SSoU9tvQCs7shxLo510VFIVJJRGWxBo0aqhlT4bApbEdjhb00NRwfcVZ1P2lB7Imy31
0vDbqtPgS5YVzUYvdZ2zQtzABAaFBW70hSO4SkyixrDauREo7EViuS8kNFilcoxdq+j9h2iQ250f
iv+aKP9fUICxFI+wfTZWDxyxliKx6CP9OCWH7otZqO5c7KTGa6N/LVcskZA05nLnKoIHtBpeLYYw
6pSSN42l2H6of7Gq7o660D++LuiGczTyboI7u/CpVzlEFpVqKWYi5SCBDau5so/O2LBXlC0KyEXR
a4nEEcN1wlsUJvAqG07z0p/7vtWOU/x7bJonJa72Q/8Y5Znd9trTaCp7Mf/QJtaPZNhSqVzfOcQG
cgbIdFkrjHQVW6usWZh9Mj9/WuTGYo9Oq53n2r0R17YExVNCqK/bSJyWL3S+nc6DrtaKAl4rSSEK
HpXwR5h+FvC7i/71DbUMjNXPtKIdyh9WMVJLbxLAgPqxq2I7bGO3hlMSYDKzcbutsw3iIPMEnJQy
CDWENXCj60JfkmvJPEpFbu7TxoQoDnrcgZYmeXLXym6Q6oGD9EcDHMacXxu9KT2zt14TQ+4epmyQ
jpNPppTWSANPWqscBR0/RqFN4ju1R13f13Ld86VwS8V47ZAICxMdLDrCqNuhs8DaO0+UohlHRLWJ
/WOUBraSzLkdCtnnPhA90X/0zX2lPli14YiLQokvPA5TvcvLCZBd55SZqwmfjCHY1YFk12BCYnPr
911Uoyn/UiZEl5GfBmZJXv2+tk4CkXq6f5SkPyEfMa48qfmQ7NQqcHNxxheHYpjC3SY1j0W99WXX
ydESHbAfRkBL4UZbQ/DlFsMfpUn9YwblzS4iQbRDX9/IwK6OEdFNegfLHrxwChCk0CiRFCbPGKq/
igHgIJYP/h/BdxThGPnNixYMnhZIHqLDmOVuob3Xz0sGif2IgjUZlSnEyFdPmLCQaf6Qyh5NNbcD
MfNEiOQNnJXbu2QrzOrIVnQ/DMx+Eo5yNNmtthfK31JkbAS5qGUsg1m4C7gg8Jol6Txfz02Kc0Ti
W8KxNpO9PPQ2Yrv6APxA+1b3CIOnje+YZeukU7px416wGZbQi5MSD0FoAXCuz0NncStAQImDky+h
y2e4gmociK7pz76EFSDmGbOi/UyV/pPQtc/Yrv4a0DduVVK08V7OdQrYz1HqmNPH2xN/kXy//TBg
XRTwmRx6xOc/LKREnuhVFpz6Zof8CO4djoIIUFV4qXZnwHWHJhTkHzOcxfEJaNF/lIuPi4kQLmyu
lB0kULld/Dkudpb1sas9Oc535XiI4546dO1E5b3ZqBtmdpd3Es8FHpnciszlhYIJcLRY8eWS3yx4
E3huItH66iIkHWPDMUWmrjQhUkGUvj1bl/fSEniRyyGtoH29nqwwVjUY3MHJiuTTYAz2hJgEToy7
JAvv/jXUW58XETaZEj/A2/PvkkpGIKX4C58q3zTd1oi9RpXmXZB/h+jh/XMsRgTEF8LlUgle9ShT
KhdSps4p1ljAEujvHYLcv6fXt3AvNxbc5bdDReVdrFVJ3ZDTsoLUhL/5lC4Mdn9wi2lyLaQIvDw0
X2NBnb1QTKK7QIybw38YqEWyBp6Y9sw68a18lhOVi/QkxI9i4OnFY1pHrtVtdbGuZGwgepdimQRp
A1Tf6jyjml1nVhZnJ95mTheg41t/LtW/FB52M53etLeHcF/lgqsVxkZaenktaXhGvNFlljf1Wudb
McfUt1occfll7SdEfaWHTEuUD7dncl1h4sGDij5vHpgyiAavWUAVUhumMWIbq/V+dD/SoXOA15YA
ikY5YnCi8jmjjoh9fV37G8v1WuxFL5n9h/8PHcnV1kAdKx8FXE59xAIH7L/UKnFCAZ0aJKsSWflQ
KuXrvw8XMDFlLdbOYiB1HrKSOlmwOgWnWiyVo5k1q+yN+JV59pKmhYr85Xa8yxcamBU6rhB42P+I
7J/HM+WpyJVRwy62h/hO2WMIA8Eti3HIn+uxiOW9lZhzfQBtlJi/b8e+toAWuSv8Y1m9VBDPY7dT
kVZNM+PEncEjnKeW7qmi5u6/R1lAqFCMOBCgTJxHkfE2A5Mk4i7e5hlnmyg9WaU0bZQjr6RPYFcA
1sJVBHTOXXEeJsgGMUtaPzvRWbQNLXTaAepUfxDhEITh6AlasGt1O8zMT4LfHVNzK7O5kkTD/QHc
S5K66A6vV6to0GKwtAl7V2gatqjHrVcZ2Uk0sh+y1vkeokuhnRQGx9HY+k6uzj+Mqj3EtTh5PhYS
+7xNXxAHy5yEx5i9YBSdoJW7naFkqhfRev33mwd0DCV4HuqgvdccxmrG2D5BYufUWoKHMNTTyA3f
1M/1piLztbsAgXu2MZQ2oJmrNVCJVmJV6jI1tadL980+2EXDfQyrb4c37e31tpy4509KDYaFufCD
0ZcBx3C+EOBSyZ0o9tlJ7vzkC87BvovL6Pg8pJbKytPkjZV3bQfzWmYPIx0ko654Hs/oFCvXM3aR
mP6xrMQG+5NxmQ/3ebDlVPzmAHoxNuC7PNd4y17oJegoX4JWF5hH7Po+JD0CNnIgiQctsLLHEL6+
27fQ2cRMqHdWJnBKo6LrgjeL97FeF56iZNYjmX7sADhWHGOIejcNauFDFgSQ7aXGPExWa7hNE2oP
gVYle9q3T0FVCjs1zsv9ECvBvagMwPHbqv+jmuHE87RIHfw2K2RWlfpukhseuoVhelT1fKiTSbtx
t1+7FSjBwW7nPCGVXX3gPgXPSkkRb0Zh/kPy/xKKvi1JiccectQmcCYRTO9/WFS0fhceDYqd6/p4
Jpi+XI91fkIp4KGWJox+HtUwPxrtt9uBLlcTJxjnMW9NyKms3/PVlLRtJGANhMU2SRM+8JmUui2H
RzIbT1k/v9yOdrkvudSReoUjRMkH1Z/zaP7Mm9LSy/yk6L9647AwhLLaroe/apA+gFX/iEX67Yhv
GPPzJUxI9MMAP4CRxcbmPGQwttEgSpihaCHuZ0CWp7awEyGyfreIIc12Ab2Wh5pi1YVDzQEOwYAT
25MSjsVXMSm0zzLiRJNt9OXc2UahK51diolyN7e5/K3o/PKTFWrVjwAUSe+KWRZAg9RK7XuDo6en
AuDcGNC1DwY1ANTNG15lfb31QV6Bixvyk9DC4SpFm3o4OLXpJTEHR+viLVXSa5+MVxy9PqaQ/6yO
mzEMmoSnVwGYQr+b4GYfg3zyUvxlQ188WEoCzXPLa/Zyx3FoggtFig3PCPbc+Tebeh0v8SnITzqS
YaXl5fr3yizugSU0YbizeEzfXiRXsmoCLqxzuCsLeHOVVZuZHBkgtLFkF4WWXgT6AK8ZAP37YCj9
z/BdzN7JlMT8FII218nRUsqhY18gDxdqI5jn27/n6vgR82CDQP2CXnA+/nlOLer8Vc6VkiSOGtMl
DPMeQ8U+yWkhWsWHQEXdCztcayPycpatdws1WV4rWDouefB55I4uiSgmbFBzVN1eF5wk2Suh+M/P
bKaZRJ9GFFPHvXIexZdGHAL9KT8N0gE1BTuNP/a0eoZidgxxgBeS7ChrbADyL7PPJSjKGcgdAYVa
F5xkK+lTcZo5ewZ0StQnXscbmee1yUOqcOE/wmyntnk+rCoPLD+wFvt4RCIKcr/kmG62/q/tf2VB
awMwABq4flKHhi8p5Gz5KcADOYFjUQkfR/+TDxIpmD/eXoeXqc2ikIBm0UKi4Am/ynHbYKyUaVSY
MiXdzb1Kgts5Sj7v5L7ZUgxcvvl65YEHQ4WL5+OyD1eTF011Gy6G9IlQPPjBJ7H8LKq2GuDjQmrz
YzK/N9aWqtu1JQE6jUUIBxBbjVVMaMcNaEgMwulk+l5jaLMbIw7i3Z7FK9VBCoOIIbKlkD0gZz8f
2tRDL1TkpjhJYYm7Cl3j5zCvHH96yQ+YwbulqdnJVgZxbTHC62QLQz7hul0dab3SJsYsw59WjYcy
e0m1+1rcqkZcO6fex1jdDdRx8j7sMZBv4gnh2ru5hAyPpjjycQqExo3VeG3lv4+2/Jp3sFhkcmtD
qQNszbR01yWykxulrZRf4qY9aMqW1cq1tQG8BrAQKvHcDavNLA5dHAs97ztNAywSt+R5yLNvdeCu
7DD4cYgHWyQpwOlWY0pHqWrnPClPgZ7nu2Y2lAroeyfvpzGLDjnyVBuTeGVYjInXMQRDuCtrSt5s
xWmZp115wpIk9AL63jZqP/9oF01/h34U8OHl3WCCYlhtrNE0o3gy8VNRR9l/6jukmsxSMNyNjXVl
RSxcekj8KOMQaRVGANSe4FSwuKpQlR1eyjF8TMQXtR544JbPKZ3nVpnuln+jwbVTUDcJsa/BgcIu
st6jlO/6obpRJnsDkp2dZFQZqeZQ7+NHQYVffVPenb3WMOZTb3Tjt3RKotgpY5jO7jCpxaGtlEh0
OtoCsatEieD2sabvVQUKnSt1WaXZWMEbPxKwET/ayccZJKha2WYV1o0zxZP6ATmxGo5CbYU7H7sh
Y6e24TA6VQ2LmeSzaiFIIBr8W+hkNfAEyOS6Q+Nz+BN35jh6qe4P3cci19vhUJd1otgV+kWNbQyW
HO0Co18ql7mf8Mdg0sFTlIjubny55ci7mCNKbJS7WfQXZl1yYpWDVYY6WWyl3OlZeeeLGVXvZhDv
clCNjjG3xmRHYdjIdlOjQdJb4mIsOESPJqYCG/otlwkgt/bCRgJyA7COssn52YJ7E29RUDcnPlNr
F6lyV2Stq1h7KVWQrw3uEa/2ZsheQRJ/mAd/IyG6OKzfwlPs4nkJInYtdBzlqWR2Rqqfhibw8kqX
eKdETugX0Uame3FiL4GoGix+nnTe1roCVRV3cT+X+qkwc8AwaM6kNS+IzK5bSPft4+Bv7NGNgMZq
i1qVpQDzKvQTTA+7Q8/TQhO4KV1JU20j+SNYXzZW1pKTrFYWFzoIbCDnXLbrtlNkGmE7iOw+gOH9
jpOqeFAi9e/cweuATIB5Y1TM6ktTwVjoc6XwymHQ98Li/HP7l1z7pqC2+aichcRZLSnsttUe3yzA
ZLXkdtZelXYU6za+5/UgQF/4qCS169SCBC3TEZXUTy3AxoYOJz1xzv2N7boVZfUqyCxKNoGfE6W5
bylqGvle1TYSwMuFwtKnEE6jkHoHfzzfgQi8ou1QqMrJhzIKF1CWDn5yh7aZo6RfpMjcWJdvHZnz
dcJOg15CF2XZDevCRyji2FNrsXoihcoccMAzytSTJu6y6IOcPE/qN1H+IlKiFtXcaalb1f3k4WR9
DFToQ+nWjXlt+O9+zvpJ1OrBqAQNP0dRHlUfmU/9sbW+tLI3xg9DvtFjucxIgSmRdAAjWOwumO3z
yWbtJ7GhCQYW4KL+OCa5YQclcEifbM4DbVqf5CzgLuBK+dBr5eRUuJ57t/fHRSbCb8CDCY0TuoAI
2q0KM7ISJiBDDeOUcj/S6XKT7PXfI9AB4A4Gi4YE2DLn7xJGc5GysubGPJWioDoJm90V03LLHebK
l6NEAbyUegwaTesjtSmarsDsliO1GzxB+QMA+FGIjuodxpcuz/R/PlaoiNBBAbgB1E1Za/r0Ecat
vZAwbaZ4r8mU0HP8WtVC33Kkvdz0dPl4uPBPkLNgaM9nDyPmUpIxNcAxuH/ImzaiPx99kHxrYyde
pMBg/9/HWW98uaFRIRInGWbbRAklib4ARt6VW/7ZVy75JRKQE5oP/OmtpfNuPUQscbNfhIhyDgXP
7BrFFoMgtTuwyK6f+sJd387+AVFilM38UfC6Ltc4fnJzd3thXugo8JxWsdHjfaEpSxK+uhVFhCYF
I/AxvJ0Ee8B2Lcu+hPIuz9QXH7pptTdmtyrHp1jLP5Xj+EJ/cAG8pkm18UsuqnsLM4zLckk9OATX
pAg9qEDENrJ14o1CP1nKm7sqNYbDpOTJjsS7h3zqS17VBsadP8nS3e2JuBYeIjjKv3wRhTLD+RoL
9aqMrZzwwmAhqRo0bmmQBuaxgZe8dTcjNq7neNdqG8O+eDi84ao4AilsLgi01fnX1IWoxaiWnLof
VWKDQPEfRtXONipOV0fHnP7/KKtrM2LzR8ESRfwgOv1z97mPHfokf6qtPs2yFVd3GTCx/wVajtp3
Cxuhn1bNZgIphU2p8Ev65/ZnupwumgM8gylgALFF2uf874+5mKF7aN1JnZ786FWjKBnNf8z8ztc2
Hk+XU6ZSn0PaBugbYkxr4J0/CQkKYvV4mi3kdIUOH5XREfyvlFirQaX2KThoZ2+kN5cnEEEX5BZ+
d5jAr0kt06CEgxbI40nSPoIXI/tA5f8516eNZO3KNPIWXmLhWYRG4/L/v/tMTSdiixUa46mCfYna
j92ZOTR9oPnSJymqNhKqt0PkfFWo1LYodFLwpD+9brcjn+UntCqmU+9ymn4zK3s0OcOdSrU71U50
B10ae//t86fua70X7tPvoPDbfeSFo13+Gf+UH8r73Nl6+V0uVX4UCwlZFOp8F2WVMhC7xh/i6QRB
6XEA0VEKGFPlW1Lr16aa2iV8HpVOycV7bjTjWqA1OZ2aBvb68ByGYPdzu0V7+9+lA5b3/vtgqxus
MyFgYNwynYw5ZHk6YlG7lhgclTT7m6s/6uaxF8rHojxEwsaKujabJB2LhsYC/1vTiEVBVHs/aadT
qN9FhnCXJ7YOAumfdz9Yiv8FWe3+OS/gEIvVdKJ6uzfUyE6H6aF7DMLdLGx9tytbEfQ1/6MetvC+
VynbCK/RMpJ6PikxoNfom9LIjij+NJSNpONKBoxuBlkAniOgtYCJnO/F2mDf5Xo3n4QaeoSxN1/F
Fj6bW5DjIy++y9ONvO0SMIKg9vuIq7suGeQEjRAiGt3smWrxsXueEWNzqEfhnTwWj6NZHvLRlvuN
yG+PwNVBsKjrg/VHevfykQgXp4tEeZhPr6/HyPaOHx4K+/tTZD9ZdmZXdmQfR5cU3w6dygl2d8ku
Wf5gh97Pn5Xd2JINV2r3/PHr40vx6ph2v/vm259De7Jlu97zgN6HO+raduTK9ocD28013E87++P+
8fH+74eH0P77++/tFfnGb7w1otXNWlvmaDQDI9Lswn7yHh56T95NOwDEjuVhj/IAzOXJ2vmPumt9
bx5R29Sc6Kn94BwG+x7ou31Q7I3L/vr3fTfLq0s4TupR14PlNz35ebary31GKcujtq8nP+oPwPKa
+eNWirH8pauJwNlIXUit6Ahc5G+ozg9TJWERF8fUxCNhl5TJxpX8tufWMVCjgMcMLA+ayGpg0EzF
xNcK8STZhfMTUyH+i6+fk9pfP/8IbdE+qR83vu+VYwBm4P9CLufeu5syi9R+HixCqso33UkOqSs4
rZ05L6/Lgv2ODofdeNmrwhSfnL/mSbkDr2fruw7ZRtFDn0MvbO4W2fs2bGmqXslQzn7a6rCXpjiJ
DImfJqbKThNKnn24vkd125CnRLtmik5Kg26KKm4cw1fnBFgyTk8KtI81ekqi6y9NSi2ejL577otD
nt015s9E7b7dnvzLAb6ZOMIFXY5HfADO5x7YZT3VcSCdUP1t2ker7O2sxPHbneTeySVlZzS/b0e8
chjDZVYULGE4I6FXrbZzNqtpKyW6dEKdTZ0zO24kR47/DikaXvmD3t0n/XCHzPTzRtxlKOcre+FQ
w9GhCr1IZK5WtqJ1Ju9mTTrlj4J5mFWJgjz2K9Mv1PVhwLb5p0rPd5Kxux33MjlZwpL/ABijObdu
zcVpx1ndmdIpbnh5JA+J8L3FYzl6ioSNCshlbeI80irj7Eu5leLR4Fu2sd39EIMXWfySV4kb3vso
c94e1vXPCBaObAjUEgy285Uj9kaLjjnjaqbd/GSRKaAZ42tYjcYSKqA+Uli/A67Z22GvjZH5okFN
61jlWX0eNbLQXtPUXD6ZBpxOywvbZwPrXN/poh+CuDGh18bIEqX3vjiCoJGzOplqMUrm2CzkUwYD
cxjcqLFVSJWVucu4Sauj0Cd2io3W7TFe7v2F77+oFlEYVbjCz8dYtqE+zXEqnyrxCM60S5pdPr0E
3bCRT16ZS+IswyMjomu8OtwqP1WiSq/l01g2jln8CPEkjKMS9B0HvqXdY7tye2AXlmZUQM4irr5e
mo/9rBkNX69I7CTF+qOw8/4VYI2gONVY7XvBVRsLf1DDptJnC6EFV8Qt+GM7/mq06sG39m1mDxW+
TSyzJjL2eaDvU9lwNAWSS+jd/sVXVwAoT46LRViSVXf+LYo4kzu9q+RTKXixT/Ugrt3cA5AuVSib
VrZvQPPf0vK9UrtCBYZUlRoJRyXQqPOo4SSVoFp61l2o/canzBmtaCcqbskbWfzN4xUPgdruDCTq
M+twe8jL3706JrkSWO20xyA4rPmoklYPc1d3Mkm5qSEh1BTe7KfJxsReuXewfCNBRQMNvRtrde8M
dTWbWeizEuL8kz/Op2pWnCLqXEHPkUYQ+ZwK1fBm4zC+NrOLAjUlOSCQfM7V99TDeqgFKuWnov+F
NOlAhEnA695WyIpNO8pt5U8jyO7tOb0adtGbettmIIbk1QftK7lsaoH+AxztqfYaYXJHPbPN8U6X
Xsuk/KwLnhw9Ije5kale+5zvI69u2wIKRWIkgXYqxqqG/z+QubS4kN0e4LXPyTWAUggub3jjrqZV
SSMlj/1QO8U+HfgE4n77d6ruBMwRgr7fDR+q2NjfDnltawJ3WdQDLXI0UD3ncyrOGl1ituwpaGxx
106fZHRnq3g/FJ/F1PCGObGljRzicjJ5PJLMLeX4RW92NZkTKggCXi7zKZVjZdd1kX7XCEZ9d3tk
16KARSE1WsQeL3bgFKqzUoTlfJJn8vspwhoO0fh/NZgiH+EapWRCcwF+xzrzq33sH5Kqmk+6MGee
GSHWZY5KtHGaXN5l51FWC7/ILB2wC++kHr/wRwN/tB2Wr2T3sincWb46bMzdlXjcm5ScQInAlVwD
ZkdrllM/SaSTHyv690KzJk/qTdIDzQ9rG1RRvLG1lxTg/Lgkj31TNv2/jHZ1kC0WoDXPMpIuYDKQ
LPw2hHCJjqNQVG2/sc2WbXQeDMV+E8tpKNVss3U7KMxHkKJ4V57qTLSNiVf7yLs8/qgFf2bzQYk3
ttjlZJ6HW+3qsRKGzAIbDsQxdrR0cthwTqN9rv8dkHEeaDle3r0AZTpPahuIBvC14ldapo9hFM92
J9uyEdqC8SAI2iId3T2p/rcBE7bb+23JOi5mdemHIGXBU2st5GOYpW4l5LmnDP787ym407+V6Z8E
0cjbcS73NZW1hfwF/Rou1nptpk0UVgJerqe5Dn5m8GO46Pxs44a7XI8EgeoJFoLXOxXo86mUcBQd
zSIzT1aaRQ7AXsZErxlqUDv8l/G8C7XK5vQsN/USISrax2ZuG2qZ76IRLer/MGvvoqwW4RDMcV9M
DMj0M69tZ2xvt2Tiri2A93O2Wn7I/Dd5H/BhMsPNhTJ3MpAAnfFi6im6TPHn2wO6tqveRVu3Axc5
oEL3mTZJSxvP6vzODeb202QFj0k9zRvr4UpjgAVBzxqdCsqCF3Kz6tzUUa9U5mmacldGH9Fvm2Nj
STsxNt25v7fabo8H6p0qd454n0ypHXXSXiq671bsv5Yfk974YyW+rcx7ReLxQ6swTKSnTNHtyXcN
JM9YBfsJMk6h2n3Sk5J+vD1hl59nWccy5SgSC27E1R0y1xF686Dp0LAcZ7Cz3O2y246u6t/lqrl1
xl4p7ZkGdyI9SvJSHuyrZa2OaWlpkD5Ivr/G1gEGelZgzyXYYY04btRNjj+2fxXhOcxku8uEfxaE
gFW8iAOT1JBq0NA538GNsEDOhVI59ajNuvTIFVuNxS1s2JX0CcaFSSxyh0U9f5XLBJUgwNGL9FOl
lHbeYHq8481nfMGHtn4ZnvKw3jhmL9c9fTDU5ExUTJBTf6OfvTvkrQLGV+DXQKR6rCEEs/paZhSd
xOSbUFn9Rtp7KaUELJ+nBaoTdN6ZxdWxoXYJglqRDuYwkXdVPtPZl/M9wC/et5b8E/BkjOW5ichS
n95lPvuibZO9Ri/Mj+4UuVQQSknre1Xqp/up1n7eXtJXAEmwBjDDIfMCPUs+ef6RzU6CVOeHxikw
pYdB0B/r1v+EgoJdWF9knkF4srt60x38JvXQKc7UR025byRzJ/VP8hZ6/C1vPb8Bl1+zEIVBwC8o
ofNfMwjjYPk+MBP5y0hiYSKF8M1CPN2Baqp1P6Nf0uBYz0Z3uD0LFxsb6URgWcw3tysSMatzt9MT
uUFLzDrNfb6bwles7R2heDbmF+Svb4e6XO7nsdanbgWMk3YMsRTE9b74f+unsXAbN5T3lWlvUYyW
xXU2n0swaFu0+0GegPo4n09IFGqWxy3BFH3XFJ9wwbAFTNdTeivF61YB/WJjraKtrnxF+n+kndeO
3MiytZ+IAL25Jcu3YbVaLXdDyIzovefTn499gP90sQpFCP/siwFG2IrKZGRkZMSKtTq/IHpbz5n+
txlrmwlPGBG+zyrA9zfxKrfAEAKnjPTOc/v47eWypEofhcQKvOdEH+2Sa1gOfljtGgvareXMVS8s
sHOYubSi936E9kToPRvyJrY2QPHT4MEsVpKXmw4BOhZU1TsH9hLyX7G8PjEwM4E2eJkOTWX7qRPR
0uoSx3/9952jogfACoQ4qIqFp4tRq0aFEHk8SyrodTZS9ktJV2LKvPsLp2NInfWAsZ5HuhbvYZn5
D10sfOFZ09N602u5YCu9nB7vr+Sdo+DKzAwOkSFLAsez+DxNlKhxGyTCs/dWnaXPqkTTy2n/m3x7
HHcn/ZPWbRkIhtd+xe788xd2QfhS9XtHM0MwsnALQ6uETBGFZ7F6jOjwj5pm1/EP5K+7JrNVbyMX
APCkFZe/DlG8IU0CNQ9sBimW7Ozo2gmhVii+y5S73U1/rKa2u/aXIX1DqmzF1nXUoP9CzZeAwebi
K5crLKMuioVsCtw++28Ipc9m+yTG7QY0HnSO6qZf00Z+B35ebim2qIbx/wYIzwTgpcG2CupqQrTL
VYlPaf2zdWLRRXONISyIVabHRvvdQ0rZtp+YlkKUlukRoXmAa2wfzm2ib8guGQU05hYHpqKLskbQ
c2PzgT1S4JmzMd67C1ebxkn3rLAPXdN7jAufApm2E+r/Cu8bgqUr8eCKcZaMiwovfsVkP8dnOf7W
abSYPWQ83Kx7jbLvXv82jY8jhNGeXm97CY/+Uwp2yPuDgfTsd1a5MnSc6teuUKCamkRbQYSmmecr
/DVE9vXJJhvE72cqXm4MdeEYYsPE1ZgqkSuFwKXrjMp5MnjWygm70kxgB3BxZG7odAAxX9a6p9Gj
0AsJiqvJHOam2SRifJxfkQXkfL5wbvLy2BbixvjqDblNJUUOQKCAs019WnfJV+ahHYH3xVhsx2jX
vIO5B/iUtE0arp3LOWAuXBfk+CzdATMCnFOL/AnUpmcEoxi7beDU2auaV7ty1nPQf7Vyf/BS5J5W
At8NZwR/y0OUxhP92OVsQ5DJUjIZZuxW1imoPkvtOfRPTf0IKH8lDly/QOj7zP8AVkTElkTi8lzC
Jl5C8uxlbpB3O2DTdhiPdsVKe1mzC79yKSLght4mHr9IXvZUDt0/L5a9hfyAFhSobaZILn9BG8ZG
0Xul9iwIlhOOgC1q6MzoesjJ3lxBrFxvLLS9c7+LOar5XbD4lL4+xpVshtxbmdbswlQAbDJo8qOX
S0xyqbXqqu2qQMhto7BukgGApLiSpk6CKQ3NWHgOCwk5EDXoTSezfGk7JSD/xbGunYZxpi/3L7Hr
CA8Ijlor0AqO89UJk3K9kwp5EKgAmdXkZEWo6Q7Pd7Miwue1Z9ejZ9E9DcVa3IL3StdUeG+4FmSm
zDxRRAQFjKDQ5YelPpWqUj/xCzw/yO0hgQEG4G/wmNEacLqMg9olabYRoPO1szSGN1avDqSy8l5r
YEO7vx/XCaUJABPpBPCKtCGXj7Q+CLPMMMXEDcRB2maCPDjYBBJQtGv5ww1TFE0ZjwV0QM17OfOV
9VS4q8CK3XpQlE08Y0uHilG3chjXCAKvuXpYE6xWAK3RAyCozs734aWbC4BMwzZK3QL9yIaZMrOs
YZCtnO5BJ1chbsjDG+f4kSDSjZusMg5Nku6LemdouV1Vw25My181U8Pyylm7funNmjjkFrDekfpe
7bikdEkQNGnqip6FGDZXvbTvxnTjFczB/JCq1jG0nYJyYbNvjIckFf75i8N6Z87jqChAEV8Wh53o
qjZybqSuJ57UTOXMJZt0rTV0dbgZMIEsFQ4bc1Y5f0/9P+y/r7acAcSvyGvUU6DKTlu/WNDStJpL
B3p334evHxILa4slaarQtv7o5+5kdkez7G3ROxbD5i2C7xQCG+1ZVtYyxeskfLYJIdT8QOIjGgub
pGN1Zw1V7taw1diB1OXbSM5emDP9WaljveOyCh+iLoRhvk3HjTLW0QkCCBiZRSvfFF4k/AwyYa1v
fWvfqaLDwgX/HbQli3vL75SxGbsxd+mc4UWhwZB40xnMPEQ/gj4pt5O6Tokpc5guMgG2gucIJKoU
zEjSF0YrM9LrvtZzN+sRaNJqVT76KrPiZZ/6lLJq/2D6PreXIAgbPU69B1Tsv+eSUR77sjH/rjjD
nJJe/RrKKDNoC0rX5eNVNPuegUc5d7VX46A8RAVlJbuzh78KXO52eMwbm9nLNSDtdX953gQWr1PO
ozX5Xg374PGFCFG8Uaq5O0z5oZR023+pxmJTd7VtIcUY66fWQsxsg2Dd/QXf/OTz+wi+GBHFrcV9
YoUjxCaTX7hi27zV7RhtvRIWDFmb1H2UiQbEqFP2677Nq1DOYmFf5IRTCDWv5mc1AcycME25G1IZ
ZggrQmK0aAWnYgJse9/UVeY9m6LBDAyP3I9HyGUk16exJteSCtfwfijym2693f/7rxKCxd+/OMeS
EGh6FqmFKxsb70vUoGNhV6WTJXsc5b6p+RwsPJPpuHkAiFcm7bbFl0pQS4+8xCjc+G9xLM5xbJub
snXaz4H6/2lp/n4fnLGX0AdLLKVwNcs1zGPebZrYGepP46ugbaRmJf7e8MCLdc0n8oO1UJ70PpnX
pSavWriVtJfgp59+Xi1A3PhU8+AfGRI3+vzvSzslQnKxZo58KmTt4dzt/5ZkTKL/ChWpEw/l5v7n
uuF5F+bmZX9YlmkJI0kg5iYUZaPP7RqU4ZY7gNoDRgNtAUmYcvn3W4JpZiGlfzeRK1uoP+vjKfb+
euVRKh0dfegOLpb7K7rOPShr8JznhUl5D8r0hUmYGrvGj3F2Rpen4ilEkgdepUeKzX+8z1CJ5OYx
goFgbeDn1k6ingTjJqU++DAXZmWKlgwc4iBm9hAI/lZFzO7+ytYszH/+4VvVgQhhnIkFJgqFbRr7
cI6NFPHvW7nlgP9LBARqg+xtESvIloC1KFiBa1L6nKhHpWZG8BCN+7ZdOVOzLy9jBa1wHcJ28idK
UpcL0qNktOIwL11f3wVQzicvcprZg7ECcr61bx/NLL5MB+tdXtezGRyhyU6BfLi/ZbcMMHrFZAkc
SuhYz1v64cMMjT4WPHhK1zRrR0qfsvVcf96KxVZxgkBjmLwiQRstwkKC2KpGnapyjfaEFAqzVvqx
38Sk+IqxE8OzJB+60Rm2w8Gq38JA3cp2FNu9U7UbTdrRVknXhq5ufLyLX7SMHFlUpvVg0OAQmoMY
i7Mv2lnwtxP/uR9AnQzaBZYPtwRznQu/94WcRE8yanfYReZb0j8Waz3DG8H9wsLiKonStkHGBAtK
Pzpi91c3H0LyWSnyka55ue8s89+1+JIMp/Isp0UJN+JScmoQ9aQs0qJxWwRWHGqNAe+GKDkkERiK
fzeFUzLFCdkQ7dBFWtHrHZljUDfu1EuOKj9JEYWHcX/fyA0/gIpizsTp+nOIF86P3dGcjKZxU8ix
4xQ2nDj+aeTjqeyLlSzwuqwwV0ytWcaIahV11EVsivqaEIsKhYtQ14NU70cD51dfFePVYPQwVaNd
DA24J6iHWtD3QbLG5Xy9VvgFqM4zBAioE47Ly4OuQk2NmEhZu/wQ8Lj/JfJnT9gMCNbf39NrH+Hd
DDL3nZIVl1/4IyocYYTic+1KAlIUWQ4ht7wX8rUK4HWoB5nHgqj+zUrrS7LfBqUGOeumxs3UyO6l
z3l01CdnVNCHGDNGOo/3V3XDHBUwxkbB0/PPsg87NIrS9LHSkFDrX4R2B0ivqx2x/Vw5UymutWKv
zzS8fP9n7aoTOwD3DSKpccu//guk/kawe+uSZC3bmD/55XG+NLNwSQkCajRDxsbVs99jxFSs8VCV
3yXELr1NGJJqeKrdRH/u7+QNP1SQ2aCWxb84E/PaP1w4fV4PlpCqjavuYRL61D6ugYeu0zZW9cHA
4lDD2Gm1cYQBSMMc3ZFsfaPs8024u7+OG35+YWb+GR/W4cVJlVaoIrshIrlq9zDXorxi5TDdcIQZ
g81LGUIWpsAXa5GStCjG3GvcpIA+A7KZngKol4Huf/GMYiW63/gys8gKmpNgUCj/LIw1HXVeM+xb
d4yyPxN8SxGguGqSNlq/9ia+kehChvYOqwVBNFcnLnevGUW9V325dYOj/1wcu9/iCY3pfXOKH5u/
3rduZR9vVKAu7S2ikph6whCJUus2u+ZI5vFZPRZb5tWO8Nv+s19crGze5Q9+IfViVDSKiCX1zfLL
X5MV/xj8f8ejUD0C50WNnAIXtdqFmVbTk5w0pnX76MmLXE3xXyttKwgnvfqr91D3+LQcLekQTSmk
8vmnzD/cX+f7ZM8ielC6nSmguT/RY1v8gkn04MBu89a1zAQiYLsXFTvwH+R852nnadpMSeZUhj0G
kGCfG2pwhfW4hkudXfLeb1gEE1nOvXEaupZbgFJt89gqyaPZ1Ie6KpmOmb5P4pq+zI1jDxODTjEN
VA4XwSJm5q1c96C1W1ceD8H4X1YEdpHvVrb2RmC+MLJ4XHQZ/PlmPLRu0j90BghLyRk0yGDET8qw
T/xjpX8NX+/bnL/W1U4CusWnAIRdJem5HKV6Cg8tbhs6CuqciPtlXz1trb1y0w7kwvBIUo0E6nt5
PCbdCtJEV1o3jKyfPRKKZiD8SqOvo7rGIHUzxiCa8f9MLWJMOxlJD2q6dYsdaUGzaUy7qHZ5vmt7
O0g2jAdVzWb4viZ9ciPT42jqyjyyA1AVRZfFErtImsSCJVpR/hjGT02bbUsIO2jlbMDTbPuJdji/
Qeo8yNaGNzGr3fsfc17Z1cf88AsW/iPUQ6WHiKe6SVedI7l504K173jzHHwwsfiObWRafQakykVr
YVtLgW11j6q+so73BPzeQhafMG3LEUZIrCiH8EcNw/2fX4Fkh1sZovnSTgEiPXSHhPIxVdRvtOTr
Q/Ff/isbHJ35CTQu6QEPTvTfKg5lbYMX14niBWHut7jWKGebTtoa/dr+3vZeaDMZcQPQi27DpRdJ
8AMaiMIh3C7basyI+RBsquNvedi1nR39jI/yp/tOc/NkfjA4//mHiytUYDsK9XlNp+Q47ESnV1be
dNddv/nS+mBiEa7bPhTRRLbmK0P9nJRPoQ/li4PgYNGcKN0ftUQ/ZaGjMhfFrNRzbGqPvu7b2lAf
xYK+vtrZqjDaGsKPZr9SabmRNl78tkX2k5Tkc73J8stt0ZSUJ170Fyl+Y37SHvTzWMkrL4qbYQK0
LyUXA8CKJC58O6jjtlYEv3Pb5pM4AoyxwicvnBFa8tM0fMoo3E/UAFOx3leaeBiCYo3049YXJ38A
1spcB0nL4kmow/026vLUu0Jf2Yq/r+XeVqrf6poyy61YMUu1Ig/DwJG2xBFmNRRAsSX1ZCmUWSit
/5rKcSXtupUJIOYI8wtMSTOP36X3KuioVLIRDW45ldtIfDTk7dCch8HbFMN2TUj5lq8wFszYKY80
WmqL+JpareDJejq4Qtw5fRDtNeZziehlkz10kWGXsMSL4+b++bz1FvhodBFxK4E2fJLGA6+1/4J4
Zxhgqr7p+ZGH231D732ORdQlqUSkbEYTAv1ceGbfwaif61gyct+pwtrJzOrQis1nxuc3XvxLzb5n
jV2GtRsy+ooq916Xvhfhz1zofuihuZ8gcdOrbDtIiVMo3q5EYLd9bUqEdcR0LbO/4cRgxCkGgMQx
jKuXhKQFAZo+fItUPLT5Rv+GRKQ/bK0xcdLkV7NNf4fMwP8HZ93g/Q5Ku1sp7Mybsdysj/YXcRoO
7KEGdIYvRPKxNIRXc8jXUu3Zea9swDciEj5pUC0rqEYVSolWloM7cQmgUPrDVJ51rXlKczeYTLtm
3itv/wKX3xqTtrbBszMvjUMKPzesgWtTjbs8WUmrtari9aObtFbvyOZ4EFFQZZJc8T4LYfdLVCCv
8hthH5ZyuQ1E9LBbI9oMk9Sv7MONM65B6gRcnKo7df7FDdUJvHqaNOKXqOL3Mv9PtNozysROLzD5
9kO01gYkbsQt0I506emNUPZZvr4hQNbUvulGWo+FI/nDQS22ndE7Q5DYUwAxqn8C2jcWP1P1a1Va
bvWz9b1TEq0xl12PQrBk4N7IG8xdySvNETOrzcSvp9FtMjeCC64NbFl5MLq9aWzHZtcZ1r6AgwoG
8uM80yuGOxFuWum/TPNXvP3WrcXwKLgReugoV4mL0NeZsuG34ji6df7QFuRWxcbq7Ang5bPcbY2n
yfxm+GuMO7dckL4N3QPyeSADizPmCdMIKWQ6uQWyrAPKwUGLVg5KTxOtAsCVJgVG2Y79yS4Qg/cM
a60gd+MLMIAx87Qh0soXWNbx9TAfKkNTJreMvsJr+lj/ZIseysgqnbKHKcorHEF0itFmXKYSDn4L
TZT/p8uyP0H86354vg44sA5SP4b1lO/AyOzleTSVEYVzWZzcdgBOq5fTEWaRtY7gdVS9NLLI1KQ4
0wLkHyY3aU45zE0FHa7tKhn2LStg1SGOgGuGS3txpQVdrylVU4muFvlObsg2BDd/k+7zv28Yo858
NzDC3NdzWPmQ2JoR+qGaUIquPo4PvWyEtpKaL/dt3CgwMfbOrcl7k7kta3kuhAoIJTORohu0J284
ILIWCk9N9Jx4NZ1cZaNYvhOoa2PBt3wBPT061ADp5nr45dLkIkKox8MqMpijDSdlvDUAiq/k7bc+
EySxkF0wLTbzNV5aCWJDS4hMopvz91extwe+94qg988iCLf39/Hmgj6YWixosrJEbBJNdCV12nbj
E3IGK4tZszD/+UdvQP9YKUsVC+IItLDMbUtJVnL764uDGso7UJ7OFT63SKyDKJSNSkvFGRMTI+Yn
lk+5NK0s5Aaiabbyv2PMTEMus4Iw79K2MDg9WQdVncWbqLWVk7zJTs1T9qNYMXe9b5SkVEoacFKB
+FnifIyg7iQWJbs+ugxNtU9QJb7/7a93jb+aPIOKJmgLYKiXX8aqBaGO6kRxxQmsXlJteyb8UvBZ
981cezOZFA+uueHNDbZsQAwVJdq8mVR3LGDYEY8N002TdgrjNTztDUPEAuaNZv4IniWLGGoIqdz1
saS6WVPuIj08F575V6mZJWnSr/fXdOPj8IhDEA6KWAZVlt1S3m9ZimyK4XJT2oH4oyCQ3rdww9sA
sIGJpn1I7xcxgcuv04yqlk1NbroGOL30sSnHl9qTiNq9ZddRmzEEIvzUwh7ExfBkoR+08gOudxN0
ChGIcZc5Fi07cCFjkMOkhpYb1E9tK6Lu8aRXlPDCFfzvip1l720YO78OusByhSByvDCyO7C+snXs
kl/3d/Q6m50XhPYnu0k7fZldDqMoV2MXW25hPY3yiUKB7UG422Y/JV86MpD+6b6963nf2T3mBzhD
GsyIGYsvmOtaFkOwI7ha0MB3Kx9q6STm/bkyRYa0OwciHPjCmBl/sqaXKQnsWvhT9AqJDOwxQGjD
f0/rLn/Q/Ck+hGLLbGQjEU3BlV/KxBa+aY199BrH/5yduqfqSdjd34AbGw6aCwYeuvBIYiw3XIFf
fG6OB2cjFzaT8DNulUMllNvQQ1ilB4K3CuW+8iUMMdFISkDqiP7qXEf4sEBT631P9stZ7OPVGhFQ
EXxKzp0h/O1RTr+/utu25pjG0wiHki9tNVVbpYHZ68+tqY2nsK7fzBq1wKqsjF2kKcnKZs7B6+JV
OFO6MCQAVp68mNfApbmqQBO3qTTY8LtN0SIpoO+7qntVde+L3sVr1q4KLvOs8DwTQmsSOKu4CKV+
UahNDUvNc2t8042vXek/aJXdGCXU6JSuVNNR27UNvV4hNsmtOKH01/iOlytMKi+nHAPlRdVN8OCW
zZnccl91HoXnZNQczWLI7P43vD6i8zo5FPOAGb2lZRzv40wq2rgxn8sKCmhsHnJDr/e5L0oHsB0P
SutFj0EsNPs4z77nlBwcaOgKWwsm/TW3SmQh6zNoJM/19CnZlN0qPdjVJa3S6uMum787vIZLyIzR
C1YI+475HAkN08BQkvltCk1B+rqyFcqVg2EIFnIyW8IVdBKX258KUocIqg8T/xPr/TI1e/iqOxR1
mzdGYuzwVfk7Hqkpqs1axePqMmWJM+8aD1wmhWFkuLRcV5YadG0BCX+U9DupYnCRqT9zJUe8HlDA
DE9p0kPeDWznIt3RLL/wqkS1ng2x0n+MfstdIwWq9c2Qp/pX2aQE6bH3rW8TDBWl3Xph7NsCsabY
DWMPM0kbBkZyCKa826eV2a/peNzaBgR0kPNGK4Ry4PznH4OXX4tpO0s7VZM/PaJ9lduBPPb7le98
w4zODchcAqBhGh2LbdBzeChq2WPI3GiKh4nk37KlKgZXg5asrU96vo+N0dyqca89SwpQ6UwvfKfp
03YrmJGxLVo5QWw5XuN+vIo5ADtnIuy5ujjztS0iXF0ORSxGceqmspy8qGEg7X0vaV48X6qdIGTW
kckgODzNcmQuC2aM+xtzddDezaN2OutMAj9ebn8AR3VbBIwhGam1yTox3MaTF1LULP8ZDqkTbUwy
R43mr4w0zOWXHsswgQrMDM6Iw/R/kpQEvwul6jDWicj4TND+vL+068cyBufNnccG5mfr4kUe65nW
JqEfnvX6tzp87tFYhmBzF74VMoJtQbnzBEdQ13jIrm5IJI8JWTgZ0xhE2IWn+QFCbmVshudMUauD
XMr+rpoadRvrdWGHY7amQnGVbyzsLW7kHkW5gmc7qzQeyv4TuqQxQyAaNVonRVTt/p6+P/UvLmSs
kdUAema2A3aDZdRqmiCpqUSfewdxuIO1TTbdBgLfjblJNvCEQmIuOLuepuh3+Xd6biVHy5x+DRY9
W1n8ipkaUySdZSoXEfhLVxIkxCdbBqTPqUZRLkOeN+qgSVG1X3Cp/ooD31zJQ258VFI6Y57smQcJ
l8dEblVVKNskOSvhozQh2T2d38Z6jXDolsdemFkEA6msVZSG0gThBH/PVJiR+Q+SH+7zeJv7npPQ
/W4V81BI5sqz+yoKkc59XN8iC0EZLBmMWIjPIuLy2vAQJW45wKR3pgdlQ8qvR8X2vifd+oQfLS4c
qRfiRuVwJudqfBasaoOYqP8kFLsKrfn7lm58OyraKMlT0jd4vC421RBQgZRDOT2rFQX1Ltyn4Rcl
7Z8nud7ct3Tj+3HJQC06EwmRYy1JKswqsppJjvPzmBtwl2kO+xgODhJfURqhcORkTBNpEUNxK4Zn
h788EKCYwWnRs2DYjfBzeSD6Kg/l3pig7KmbH+XgjJNdU7a3dnKwbdKjlJR2Je6lMDnoq2x61/t7
aXvxJa2kgQ1MlLA9vAbQBCbZIW19Z/y6ssYruBITPzxgZ0fV6Bguea6zKG/MKC7zsyCdaw2S2trf
D95jZD1QMaYmClPCWRN+37f6/hC/3tn/szqfnA/5yTiGg5HleX7uCHDxW/Wq/YpfIrd7UDew1Dr5
HlT1Y74THxjddcfH4jnaJvvpLH6SP437Zqcd147qdby/2IZ3H/zwg9K5dNC0dX6WGmEjwMujDaqT
VkdJRGhlqhxURr/f34Pr4HBpcXGjVcEQ+eLExnf1iy8S5qenrN6V4Sbsn9EnZNRif9/gVVJClgYW
hUM0F+yhAbnc8yYtso6MJT/DDeR0krDxTfmQZitKPbescHnwP+40KoHz0+DDRlp1aVplPhVnxbPJ
soQfq/id62rWnG7ir4hEUs4CwnhpwvOHjOd6UJ4FD/YkmhDdpkdQ1VaUWtk2Jf+tHmJxkw9IrybK
kH5l3id1at8ojvd39MYZpaMJiQWz3u+Pqssfko1eSNaiFedQ7XmvzWqnJ2ZJoIhfI6y4satUB+gf
Q5xNn9xcfLu8oFFLWa445+1oZ+JwrsChRQyO3F/QvHOLY8nbCaQw9zElj+WMiKWmsTZ1aXk2s6Tb
lYEIUXU7rWmI3/B8Bk5pysJbR01waaUOpjKuwrE807beaV5/gqriJXoQwvG7JJg/x2Tal/7Kabvu
fZJkfDQ6/6gPfhn0/tjmZl2eRyE/xtGXsqIqVp1SobOzarANrQUIfhwKJxOEN78Kz/d39tYHZMgW
l6WnAMZ9cSw62RiCtJPKs9dou3ZonK5rt42Qr9yVN83MNRZK4zStljeWN1HTsgq1PAcCDd0SnJ3Q
mLux0P/cX86NcAly+f/sLG4nMwi1HrxDedaMo1xWDMN/ljIo2x/zxGUufwXeNf9tS7c0Z6q5eTiV
ebfFt/PbNo0DrarOQ501L2oe6V/aPLYcuobIUeVysY2kaI3k7laYATTBg2OeFLymjzISSq2lmlZn
LQoOYsPhLm1N+k1tNVY+wc7F+6qdsr2QrHFX3thc+L5pqwJQovOpLTZXAqJgFrAinSctR0fR/NyV
Zr4ZsvhFY6A1bEzDsQQ6ofc/6fXZn5sDMkZ5h1BDmV3rwwGJASGkiVDX59GoQExISfCl1vXo5b6V
G8ncLJNKQqdRnaCUu4hkWZmKQpiqLC4d40MdjPpJK61wowiaDxWPWH/Ky374Egkt89t6K+xi3r+H
lR8x362XDsWPoD6EcB0aAHTGLteqx2YTJ5JVn5WqlG20z6m5VdZPCTrh4zSCbDS6mT/E01InT9p8
m/iVRTU2+ucBzrmERHWS1zS9GSBbl78jr6Gqp2hSn1sqEVvAI81hitJy5eK/9WU/WllkGp1Z0bQK
KS5CQdtvebNAujbWzfb+pl4f0nktXLyz5hlEDQsrHtPcdZiyp1JbPiiNF0HlpP+O5GDv+77mBHq7
AvG5jnUYhBADkyC2OS+XmyeXYaoIFgY1cUTbPJB+y5KXM7JeGStR9fqe50Gs8waQAS7NaIRLS1Q4
DUYYq+ZcV3+64YuC0Gb6VnkrMfXGBl5YmV8jHw5gRuV3UMq8OVO6Q6EEhkI7QKoYlkOIeDM1Ziwk
M9YIa5a+QTpCU5jWEvcxjPLLCt5YMfFntVp1BjfTO0VRVhTIA3XlIXwVS5dmFmuTmyKbhtIE0G7W
cEFBhoQudv+fh4ioXL8YwX/jWB+ZdMn/0UeWdhfX7tQXQ0KpuDpb+pc+2jfj2xB9ue/3c6z4GEve
Tcx7SCZKq2EZ0HyVznBS+/XZiH/INeLzwEnRYt8yzgKXN9M1qmaj27wSrd8VpZdmiRyAVWaOA0re
l95STmlVFN5IuFZ3kRu+yd/1z+FTd/Ies7+G459yKkao0jv1MfFP0bASUpa+KjOYQdiiQ06xaG7r
XFofURv0PI+2SpjY2u+sD46RqW9KSdvoqrWSOl0hz5fGFtG6SAI5SH2pOVsJRaSdCFMAUn7ZyNhZ
h9iWPQnxeBoGotNBzQZD3wpyVgdO01ZwhGqG5oV7T7K6eXq9kJODV9aG6SRxyHScHiLYvSm6WpwO
sp6A81EKvU6ccuqmv/f9ZBlEWAUAUL4UqEa6IkvWLN6Vvt4kU3dWxi7aC7R/9vEYPDCEFB28scrW
7rgbn2g+2Fy1FPNAMCyOXFjkvZImSX9mMlB+CtNGeKvH1DjqYR9sPaGrCS/FRGFRrDtHiQthUxQK
PL561Dk872Qnn+RDVBTUGgVBPkYYI/VKVydulgUI9mUmZNSZsifLIpRfupIvjOoAdXF/jlrPsnU5
f9Csqv6eTFL1mCiRYg+UCbelnodHhnakU4VAyQow8voIz+ivub0O/ItbdhHfsz5TijyX+3PYq/2J
ss+zAJXCN7Uqmm0oDLnbht6b4SvPUtGt8bG/tyIvD/LcQiLyU03nVbsEvyfymNBHV4Zz5MulWyXe
sNNkZaR9FEwOOYq4ixVGAltJ6B6tCbFdPe2CAzDvYpv6Rf8zSqLsOW4U2Yl6AXrOROspYKD4pgy1
Ycc98o1JUBJni8o4IZJXwtrUxc/QH/ZOY6mezYMIktnc0xxdHD/p4WTtOrHzD0Knv1Z52TkMfG4F
8kO7TxtUqLIsX3l23rge6MZC3wt185zjLwF4mR9XSSCGwzmwfrW5vPFHxFiDL8hoHcxYPg8eaCx5
RyL4yi+8fyxvHJML04sbgiYxejQjqrqZrD1rsfda6dK3wYqf6+4UC5Tc75u7yn9nd6f1Ps+90xGH
m/7S3esC7rtBTIazFEWokqmbCFJfELJOIit2LjSO0uRHoQC24qu7FdvXl/2l7YWfq1nXGpWRDefO
GFEXKxnMmeRNl+xb4WfqGY5seZsxg79DreN9H+4M0XSATCvJGvTx1qa/v25go2WyZJm6WZE4deVQ
8b2j1mYKVSQP6JjpG+u/IC5Wko9bq+aK4sdSAaApvdhxY7Rqpe4mDlgk0Hv0NOmgVVb1734EzeNc
o1F4PzErc/ldTSVILTMyh7Oeai9dgPKuyoDgH9WC+uVt5Tve2D6acCqgTuIVsXP+8w+ZYm74DU0k
fTyHTXkIA82uzC/leFQZzBl7wZas6aTVlpuhIRjQd2atoxXYuXGojd8ZwO+sSvb3f9IyFyd281Cl
6EATi8Lcco/HofK0ogyns++pvE7boYY1F/hxOHIR3zd1/TlnvCTzFCyey3v5OraQ81SyKZ3O6Lj2
dkjyv/VyJdvct3Ij6eAqIhzBfQNQniLAYo87LRP8sJLOsd812yQJm2MhqrldmGq/70dBfhlp3EMK
7fs7v1SMDTPxxgZ2XXOjdVO3lxLPeIytPNv5QVo+NXki7Q2xN5ygalGPDKRWebEg8l1JeG/khRRK
CC0apV6mLJbcGl2RjGZnRsp59NMNFQt1G2xa66/a2nqx06BfG53IRmMQGoxwA8Fi9m2az11lF2vF
xBuh7vKnzF/yg5vSFzcELeWn6CfdyXbB5lz9RF12V66lOnMqc3mFovVBHg0oY9a8X9KjKFYf95KS
KWeuPzvdlidpE+1+KyfvIXPi1/uOccPTscWLj1AK1e1ynGFqc9HXJWw15PdZ8QVB1cpagy9d54rv
4iUzpBb3Axx0uXNQpHZBHaXKuYrf4O/bRWO9TXoEJYO1rZvD0tXWkc5paIfPTYGFpVBRSrPRc+Wc
fNeFg7Et92O0z6odNTXhNOVOf9AkO10jm75xhqmDygwkgQmby6GX64v6ECcNJ+1cafppLEfV0bTY
2v7zlyIOz+qfM0rHXDKeK3IfqkNcmedG6qqNETeJPVbV49SEa6LyN3wCv3tXtIHyiEz2cjmq3CXy
4MvmOdKEcKMZYbNRWzXdWDm0NvcXdWPnmDgVAexD9cY42eIyE5W6SYPIMM9CqepImcgmap3DmjLa
zQXNsRwKShB0SyuGUCtNMQjmOa2V6tiRhYbcIm30tUHS5OX+iq5skffO2izgDSij0N643DxD8Iuk
CBPrXMti/hJ7fq7sBBlNdLtiOG+VSvTaHGAZeroK9MWzUyxyoJDxN7MwDOF/SPvSJtVxZdtf5Ajb
ePwqeWIwFIWLouqLo4ZdNngCg8df/5brvXc2CDe6t0/v6IgeIkhLykylMleuRKyfEhPjcszwXZ80
GO3rNlVGJkn/1J0cBX3aWnkiURm6+E92LaAsGXHQynewDwMOGnhspJXAGIgEE6s3hoS4t5bkICGW
79fTE/mcBlNyssiRvC1VSj3BWnMutjuvzAodPMKVVxYw5cqUCwiNpxfL2s/Kn5k3/358pqz/YmUM
WnwlowUx9wEcC3Jgvb/yPBbr7NnfHg746reli75PwhS/7fjtdBVND2RGvdDmiLmbl8CKYZ6ltSCH
Z1yycrD1VVKQVUum7tfTgtClt/Eszn7djapgpTFGcAn7stSHQ5lbO8l595vn1fT5y7UFd3mhretR
nhrIrB2wEo3bbeyMREtOwzZavuSU0956j+l0OiVHzybAatoT+nIgmx9zylnq3VuPFcz4/l4Ru0Qs
B8G1Vb/2UPLG465usOLra+1WCLoOb1cXav9/dfN0kRHLCUjrTQ/W89PXa+dQKrx9W481fvwEQUIw
tDEP7CiMLRvntupLTZCD3cXynTNZPcfWs/tFbMyUoyGZra0tDxM/rqNXMhlTrromD8NDKAf5VOzd
Zbd4M8jSxtyn1Yw2ZLMRycbbPl7nHcr5d2evZDKmvU+bdoKhfji+eOofa9oT5VuaFd9QFi+y1mse
vnHcX10JZOwdwAtsem/KQUMjhciW5YX0+8C5Vket4UoIY+14UjS4NiBEoeJT+Pzfbhpj3noBFmTg
/uXgaEEbh/skaD+7w8JLXe+Fli/rlPJEDvZ7ZwFXK2LsG0UDYX9BS2DQoYRFqn73RWnu69O1N6Pl
0VlztXFYwyOBjF0nJubtyPtoEljat/ezlaYcxeMc0V0PW9+ViriH4s19gZxpgT/um2zNYuJZPHW4
465htJwtZpVJJOIVB2seuEz9jPir1SqYPmvTP09PhNofHxA7a4j1nZDHy+TZNBtLxkIMYhEJkue7
1vJj6kynT2RhkLeIUvrN0ZK7Vy67TsaDSOfq3KoiDi1ezK339zONSEuetACVEkK99Xf0yd3aUdf8
VzFZwHJZToqiRvk7mM8d3Kv1JrXObmzJAND/oA127iWbjkTWweVeCjwNYjxJaRSTFK8pObg4W9+P
n/zEc5yITJ8Vy13o7oJKVLZK6n1zIlyOZbCgjChJtCLJYIqfwZ5E5MLJXnMPkfEuyh6ziPLh6vGt
1nKcnjy7T8S27dnmhxup3OFoWI1h/IpugDkhb6Ax8/fz2qTFkxVZHidG+AcjQJSIVA/IbdgGpX4P
PMdESiZY0buTWj2UcvqEu3SGojJde+s1l29suLbuvddficwFIJ0vrdQNEufp9L2eKjlF4FX7HfHW
Feeu+YdQ4a8s5rzKfRW1EkZpBRnZWu+SFTjP8CxfLqGp/bJZr7852/lbWnq0OObMQkXKkVY9wDVb
n9XzqicZZvISsB+0pCdTIk/JgrT2x3438zZgO/wB2nQ9PD08JNkI7ihOjmr8avq7fuamMJujIiVn
rN9KvK4h2TTbWOnusR/9Bz39jxD2CXs55WFWX7Bm1BCOr2rpEO9l5m0r8t8t5leVr54jhlzpl77A
YoBgDSgmsRMeYdEdm9j/Nbm/S2FCy6NSRhhBFk+CrbXSDnZjzWZWQ7y6IRxFGY/NUYj5f3bHUhJk
aR73xxybhjIP/uwaG28sqbEszr3DPZ3BHK92Ddwal0N8hKC5sIk3YWWHxIs2671I5hxR/3CV/10T
4/UBAJCT/WFQfn8nUnBaUiyrIO+i/Z69pPMoWB8RLFOaLt/o5sDzzRy/wlY6msrIQvG8H0xv57w7
0+DXl7mE2Hi2vuC+wx+Lo/rj99zfFTP+pdZBN6MPMiu61WZnxVrOEK4IT/NvTP98LOsf7p6/shjX
UnTV6ZAcoZvzeUd9RyCOM3Vr4tp4QM7wUH4sjuM52D7yBnQt3cGENCsGunh92Xo/vBXxVJPtIQde
rJIjcViRSpqZ39hnGhznaQkIDs93cGUxySi1EDHzWxos23c0zGKn8L+OEPDeULz7dMJ4kO4Sakft
95R2oFV2/fdPEpCn17e3xvrAA5xzStxlMVGl2eVZrCWD0ksI8Qy8DeneSqnFiavk8cDqP8rHYmAq
M05z8fci2fnH6funQPDGR0BHdNslBkGx4QUMr7QjCBk4bn9U9NBbDBAzhm2x5T51An+MQfcTPBDO
dr+25pzfH+7Auyv76vcHv3LlILVJO8nOXYrA3MQLRCXgbBO/uynvpIY8yCMxjHNU4IPBk4VlbBEM
6/7SHh7Xj232jmv49/q6WgoTWtXGPjwnJpYCmkQHTsJ39qD+NPZWEhz82D1a7dN/KZFxgC3msEd5
lg+HI7sXa2cSMyEtxYvG410vd53A7OoYB7ivLjpGfGeToHRKazipdlGm1svGW//wsqq/UJhHp8UE
TkYfZY2iYCcryLFQUNMWNsx3zVsUR/l+UzJXyofyrtIrGtaE+V7nYPPTkOiTc0QcxWPT8Oox1xs0
ng+Kp9DTS03Sjp4Mh+vNBzt5sGW/rup6KcmpMQ4R5HTufKe579lMaEm+9LwTb9PGg6e/ev4bxl2J
Mo0yA4gGp+P7B5EcbUQVYJXElcvN+/E2j3EOaSicssqApJO9s1aO05LnfP6VEhsRLp1veRSG49fH
1coYL9Gf0VdQH7GJE5KRHdKb0+dnnT5dyNPizUupQbnHNlxIj46N8RnJqW8vYQqJ+60muC21PW9t
BtlrQv7d3Xi1OMZZFGkUHUDCODgLRLw6weqm7rMyVGFsOoPH4Nxa0mgQcyWQ8RinItx3ggaBoqu9
z/2VMwWEcXn+ot7Pev0vdnLo7gMzBWb7DvxCgy5daSVw7KEK/DfCmSzxekcnynoAqMqzS2YZrxyr
vncct8KYeKYBHrOWkhOser5D+gqJnanrmmvUTPAX54YcyUTfCmOCGlOoTxnwaRCGFCfpF2VMYmtK
7OW5GkpCPHGDyt2q5K04JqhBEzG4RBqIO5eLi9VReXYiBT1Zur/YUzlQW7xhKOd+5slkDD1S8i45
7MtJYEqLLLcLRSKNuDmZHDHcrWQMPM73WdpKWJu1w8uowUxk+4xp97m98bxe4Ia99/7rdisZ65YO
gik1FZY13/miRvIPcQFDe6yLPFVkzDov633U5BV8ZGM5u5gqT2JFL5STyxm5/m+XwhhzV7YFUFFY
SkPnIk1wRhHJaIeZzkBsIuDgaeGgZY+0kAkBdONw0YQz5FmTlV8GiUB6H/kwrpfiaB77Cup6zFku
5d8jyv6ULzyFu/eBN9vGgl6PCDF67YTTweTvHZQABozI6WtXW4qdxc+8Bo7hsB/sGvv+QZeI3B+H
XfO3+4/YAdiT59Q558KyYdZRcgb7DxbUrXfzQ4B+UE1w0u0RiYU5R7NHAurbzWO8gqDu9aw3IGvr
WwLxSTitgemim4bwUuYjxbdbUYxj0GP5ohkhNk4wyeFCqqcYcnjZoJH85K0Uxh/EWaGAnA5Stv6u
2r53tgnazVllldrwcNzYVCNvKSFL4W3uz4WVP7foaYW6MSo//+19ycL0QRbb6BilDd+010jl/kmm
wHnZHh+HwdMYxnMkYmpUfYeLuaGoCTaHKXCTOs01YlGLY24cX8jCrSrMkztfML44UMkczQ7EWHRf
yYbnmjhGxmJA+zOoIppmUEuV+JbhmuT9fRUQ18XUy5hsH7t3nhEoTKiRl2GciCLOaddGNhCwCwvU
4SDytQf0rc+vewxG9cCFsO0UZxmj0OICe+hbq/g0W6CaqlMLVB5WxUvgjRQIbuxBGVTnKmYTT/JZ
TIedxKUSviPkLoizmqKsE0330wWwQdzbknePKYxP0avwEp0aLM+CO175JPObKeWGvjwVYdxJdD4Z
4aWHlIqi67sjSHpdMkKEF9WFp0ShgeeWOZGGwniWc9eZaT2BlvSrrbE+oVRVcVNBIw+/2+NiQo0y
Li5h05yHgH5n9ch4tVbo+klsP1Z53uYxDqPP5ejSmIOXzEg/zzm/znP1bE9sdoxLsa6ximxbaMSY
7Y/0bEyVPSkc883k3WGcg2EZ4vLzuTPV8nfPakvcglLlu5IJaC09XsGZp9psd8/BSHX0AkOU5SO4
lSxH9MGz8YabjJcU/CUseuAkWAalqiv36JqHKA2YgZ1WYvKLSVaocp0JBpeJm2GugnuC+f5wn0M8
p8ECv0+5dp50mF4WTFDm8B3ZBp4Lc4uszNdt0wWekcrkhVb0aOU+xxlz7hd2RoicJ1WSDVdZerGV
ngYCTYGC73mvIe5JMu5DChGSViXkdIOhxRaeX6mDnCVCLM6KRlJtNzbNjmiTQNifTdrjBIidLRhx
SfWsLvt3JNsilN64CbeREt+tOMaFyHWL1+zwAAMowj9+GmQI5ubcKvfg7h7pJ+NCDF3JMlGFmIZu
d/rKsWS7qWwUo3rb9kCs9NhhjWQ6blfFPFZKGZzj2vBk3gJEjtijPxLRbajVSnZSepQciOfpFo/K
h+eP2RarKFWyupOHzYxrcgwpxYxg6ydyeNHxuEPGCJ4JerqAMWRSK0nRHsom6RAcVzQVibBWzpQX
VA1hzP2J/ZXBhDm1KVVdfGkG5zVvX22kOMgPr45y1zNigOMaVCz/WQiTSTkZWdn2IYTsBhTomU4z
CtDREoijWe56//L98lccE97oSTMRzx2igLm/8zOfni26QRqRs3WDM3i0c0xEo2n5ROtPWNT2KJIw
4gag9ynK201jnFF9kY1EKvH7Cdn6E0taLvEG87gIrXGT/btZw/+/igVPRY2Bsu2vAmBuhdPPfQd/
AWR6+TZpvjztSbOgGGdIqOHQH9481n+ICv6KZxxTp2ehUlYQ76wcIKDtyuJml3kHxTilfX7SYkUd
VrjDBQ0g8ioIAHqLXBsgeMBKZz+m9cNRjnGHC/ooUPzDfO+YN4REaS4XvceTKCaHRbJM38Q/yqqa
5nZSkHADWrkpxxmORDxokQbTITgr0DhkMsts1cyMwroXgy489zZy29FblFwwgvJwFFHj6/fyojDM
ztubcmQV6JJdIkYqOS0HI3uNpiJNGxrnhqFLjKUDJyYN3dxicDyvD2lEJrltFK+PVzryUhogJMNQ
CRNjs1kGMB2U3GJxPslBmwTgRyX7ikcn8ctFw9g2RBjo4xA1sLv+xkJXRmGo6DAA7ZCMsD4hu3SK
rP17VNJVihpjtFxNpfmzQN3cW7xqpLGOBCuVnWpxXiztl9rdcJRpdMHgU8PI8Ql8wh0jaoFh6mir
BHg4RspgcrLUs0Ie7+lYPKKK6PgcKMAwiZzlP08zcDFFlwjR3YXueuuAmY06aY7o7yZI1M6AoW8P
lrbkkSCN6AtYAcHiDDZlXZ+ozA0eGehCrkoZYhV0J9de3Z5pxY3QR1Ih6JtF/w8a+EzxbhLKpa3T
6FSY8ACr03v9Gi6E2exnciDqk8XZRp4k5lJIQOreH2NIKp25Tg6BaSeSlVjevCIGLZ3H0saeA+gQ
GaZAotdRwrjfW99dpCcFAQI8G2ZVEP+U27VM+giJkQlQMs81VdBpce6Xgt9qpHZfUOKyOKo5ltkH
YgXTmsFWjTNiD7CL2rZUQgEh80xefrbeZU/2HgJ0XXSzKd07ObX6VcN73Y3cjZAKflO00KK76e7J
pYqXvhMzJUD32MH0qkaj4iI508Pz0TW1RdXRSify/3rMBeIY7DXa1aCrA3MXs99ik2SCDqqPAIlx
u55jpNsUw7Ze1zxf/oszYvwPqCbQHAdeUpDYsT1rmXDQ8vY0gSCr66h1+hAHfEG5TclKm0YAVQok
+6jxTxNfiunrYY860WQGLk3iGTqRnnh36FikffNBzOVykMz8kgqyGZztaOmnzn52pu+gcCD6EqPn
a9BnFjFZ85CJw68+2gZmv8MmDtUIHDFBivbA52QBQ9pwVGkkxr5amMbG2FKlgCwBg2eCDtzhsbVP
5+1cme7V7WNTHfOvN3KYONuoTPAvR5AzP0wruzNp3TjmUiHngNppbtHJicwOBeeBNOzPP+8fpk/d
+ofDRcmiCi2RAWT2tlmRGqyV4celBY5UDTgrfHxY4Nq4FQaODVU5HbVBZ+VZ8zGxmjM5OBlVNbKc
Tait7QqLm6blCWX8bdykAoaYY1sx/lawW7rMacTx6SPGCBIkc6JhzB9YXBS2ixKUdUJaNKEZYFAX
yd18kbVW7/Y0ehFWl2n9qrrnlwNenipIHv0ooVruJAkmH9Bq2j8f3zFm40KSNIhUN/zzeM/vV4+h
iyLmkmhwExro7m63XLy0UVbEcRj0J0s7Ly56Ni0UMOTXgAmnqaNrnK241yfIw8AMjDUF1RD6xm/l
tbkoX4pTEgY70Q6CGMQdZMe7rLXhyG6V9lYI8yLQAPk0jxgkFmx3qz+OMzfoHLkuR7KkmmRe4fqO
NffRhrCaoqc18uLV09tsZsfLj+VyOZllT3iNrw9A581me4fOZhv6wUve/JbzHn3icC5X4WG07yMt
BJdLYAFh//lpInteWwXgzP6JBO5yBtBUP5tJtLc9QAUw240Xrd3ff9gjFbeRMUwDwfzN2w/o95Eq
l2UYohrYO6AMUr3ea96OHUm9YiW88TAso0fyVxyb8MhAN5P0pRkGioGpjtpOPXGeDSPu8WZBbC89
CC4uRVNDQunkUwwsfD8RETwLJ2rSeBm9HUm7LSmPHfEXHM2eI1j3MDxSBVHO3Vic/elotHmRK0NX
bAFqB4Wu9sR5Ji5wRwuo0wsQMzzlGUE0I4ZALAoQPLCdiOdvzy46p+HhDCKoAI8KyQKgFPCcE1io
lx8NKezKBqcS2Xw8dhS/SFVmpTdCGcvV8jiUlAuElhas5kzQlrT/E1pTx9/Nv03r+7vwrKb2MPBu
NpvllK61jGBQ5vp/fw3eLp4xbgODW4TLCd+hIBHkFLPU2q+jdfg0Jd0ut7VX5VMIHi99xEferJyx
1WEwY3c4VUqQ78n7cUK0aRk5vCh4xB5vhDD2GB3kc1pgFG5gmat37c9zn5LWRRFt/Xgt98HKze6x
WKv4nOttKddKYLjx6vlpMhO+HwvgKSfbbdLtj3oompDQr8T3CxJBEwsdBVOXKNainTW7lNCXhuPN
RjoosCxtImPaBzi3MRLv1iKSLiuEPu2we2gVRw9DZAdnPyDC0Cw4f3Z16lKVbsQ5JnHl5GfNIwsZ
gXnfymcsUlBa8P+Bjx3GkQGAOFRxnBMNELz404Q+vQ491suXTTyLbWTNOWc6khy9lc6YJiK0fH9I
sPp6t//QZrDM1gPgEk7dfnpdFNMliBpiHgxhzPXd7DljiHjr438Pez40oFrOSvWCqSagD+5Zt22A
SmY/3eew45FlcatYo9Zydd6MSU66s4Z0BmQDjhGhFLhNN1PSr207e/pQFgekoKn5b/AQt/vM2Kgy
0Wu913HKZ9vJrQDOz1UAwXzTefo88iaGJKTgQIWPjApIVG71WTP3hzzCqImghvl8SvOpm5IFiAhs
1CP2Vkd46KMRno9bgUzoXewj/SL1EDi3/HeUAqFDz4b1rFkuIKbgdnVzigQEt9oz6lqv1snYbQG4
AsD9EAt8iX90JGWaLuXFtx7M1+n70PTEK4iMBV43O8tYqg56Qt1sIbGic8tJvJNbe+1rQc3nP0AP
uRdUmj5eXko/wS6b07W60qeGndrKkuPwx83naumM0cqXWJXiDB+SAPHiOyB2DwkaQ9z9YrGYzI5k
VlhAFon/gzrsWKh0sweM5Z4OWiapmBwKcPYWeDb0VRQu5vsaRPTW3P6rkYj/Rhhjqko4qVuQlw7r
PDzVeVAVVAVxjoi5SCst4TxXR5Lmt3rMmKgsTITieByk9bTO4QfFzdvsDJjjeqiKWo/vOt5GsoN4
1VgVojDsYTU+nhcGqVFhQ0fP0M8DxhCOmx/BuN+szZBunYJRGhipUMLpGf5pBpYXQlx0E6GZDW3H
NLf3lj7lrO++IHArkXFDRZwk+wSjWYHK2vrvjptMPY6E0XjkrxUYjN8595fMSBtIOFqO6kVEWtr2
cobnDiIfXrJz/J68EsZ4m/1ELSeYMguvahmzM5GpFfzGB0+G5Qpu6mUOBqtYR46WjAcnV2IZlxOb
2UGWEojNyNz30UyCeMiZGhYhX2TRWHjqzbzI+fZ4zTg8F2MwLibFVLa0KyB4u5sjJHEcCR6meBFs
4n4tbLwqZxvBymlKD5Snq8O53b0WrtbMuJjDJT2DqBaiMdXvSaMSQccCLpMFYJL2h003SPWtjX/x
BLx2NSwhYtZhFnsyCBWHliqcbZDR56kbOu5SBqqKo7q8JTKu5hAnqalUcDXzudbQEgXioRL9b9oj
bozQZGr4FxV0wrEhK0H8Fm/kbw01VOGtIfM1T1F/4Y8PDs1kHExrSoImJhPoS7xQVyDgtX2/2pYL
yfqcnmh7Ic/PuB8XSxmt+EuNIJxf2Lr7FmJK8sD8kXz+dzvMps0OUSP11WCvsi0RHCdJqLtA125s
K8+PRY1Ak243mfFDlxys6W2FTYaFCkT8cKYtIRjzBHV9aV30aK5/eCbCca4m441q4L1SMVfxZjk6
6Uq9LMUp8AweFSzTauYb8O5ElvkmLEDY/nixv0jJR+fMOKTDIVLL9ILFJiWxdCJSDJR6dpCcrNxT
SIDvBW55qAcBJQs7mlvzjbehb2+vCE16+rYExOjxB40gZW93n3FUsXIq46OIW0DzT/angJfLVHJr
myJ7UpHvx8J4ESBbGTHEI0Z6nLHvyU9BKhsJNwdcWNO9K2VE/nob2hX1BZIZlkc/kA+Go3z8AcPu
Ptp9JiDS4qTKu4OCS/XzK8k5ZzuCLLrdSsYrnSfFpIkanO0BZkvAz2YvP+zHC+A8FiS24tGCn7IV
e3g+NZo7J5L0BIMLKdpKBJQNBdJULh5hl+cDsU+mJ5L8hWM6ww7d7SDYdTWwP2IgDDvsQgyrCCMh
TBhrvlA/lS+wRnEkjIYlVxLk21Cr7CYXYAIgIYnXcraoK6sTQDJPto93cjyAvJLDuB2hDvV40kMX
RYr6o+0+vb5KdABfIlblPdjHVeNKGONwsgsI5IfnVnDBpJjjyvipsxcJU4/b3D4H3bwCoFbkqONg
uI9OivE0ptHV+VnCPu5/dud0WwizyuAc1fhb+WpZjPMo48M5lDIDlVyyG2iwBv6K55eXgSSJc1w8
vWOCGrG9RNq5wwbO97nVYxBgb1gWN0rl6R7jH3I5OaSxpA/h4g69Rq1I0s/WBj3G3vppPBNkRlsu
HnFcJobXguN/GFLPeA3xYOIqUmIVPVtWuoIjxEX008zxiPG+uQX/wXjuleI/wtjGrVKthaJJDipe
FZZvpQYygwah4K7gShq9Ys2/kqRbMz4ZnSRH0V7F6wKNSCYpdlwex/EX55UMxlV0JUiLVTn8TWG8
1zEBeMKVyQzkRKnL0b8R1go49ytZjLso+otkdCFkmZ5vTYDLcuRpa2dvy4rXKj4Zt9y/W8c4C0BC
8pMoC/CAOKShNPW+8iv7OLXO1Amen59dkx7thbt4qxZLsFjMfn7AEMjtMxkB992umHEgrRnGUVhC
MU0nH7rIw6lTTeU5D0Q4wjV6K4dxIsleqapDGMEA5rWFkXR4oA0sHfkc+SDUjmZ0k9P12uIRbY1H
PlcnyrgUqanTcNJhfdudv9Odyu/Xy5dBfSj3dTTmvQaYD0ZfYdTK3UzKuqpPk7BJ1eA8Qzm0IFqH
9Iiw3U+VHQItBJvfc+vx9TboCGvomDqpg8MRuVHMT741v0g8Hcsym6iBohVEVvek5cF4Br/ESpiY
GlCCqL+BSZtRDzWPwkIXhzWRo0RKQj+kP7w7bDTcuRbC6EZdxalg1IWK/nRivZ8/kqVId/Psx9/t
gZNCqsfqFv8D+tsxN3ktllENRSm08NgPYv2LFe+Hxv8zup7D4ELOlgsyKPtCZ1DK78eHNpoluZbL
3D9KUfUCBu0NTlPHen/JksApubBfwGvHC0rGlPJaGHvxFMblUmZHNegrapyWWTjrP+LUNS0eI8Wo
pf2VdBe0Xs5qHcrysJ07YKEnr8liVr+AfZC3otE03bUg5tKpMaA0rgZBCSpBYBB2kE8Hu6/7hC4G
TIjhcxkNP/jPRgAc362ZHRTjolTDgSUETIRAedOfbz4LBXcDmcunNI91esaDFWJKa2e4OsrdOmBc
x3n8HB2IZfF28rfp89HCmDuoP0SVOpEhEbn6na8iVb0TPPFEetPSvqjlbQeu2m6Gv901Om1fXmZ2
T1/zFKBsCnob3veMXvXXJ8t4GwwiaOtugu9B1cnJ7MJtn2vbmzTcZ8HYiWKMOHibUAEyMSDg9kRL
8MFVbdZAkJAT39zJoJN1ItQHNjxjHwv8riUxh6qANd48VJDUbxA+CynVCWYrwdMABgp3OiSyCZSJ
42LGrP5aKnOwpowpX+2pVYODSbrEylzxgtRZ/4R6z8CGJSP7+82rtwy/ySoTBgcbACar4HVnkU51
hf7RslPVYLeTQLdUAPBIJBI7qmkdvVNphcRWkYld08rLQvCFdi5n0bwPYA61VkKEibKiBsBjhh/Z
0ZGD2hNjGmUfikiBry3QSdCd3MmeI3n0ArteOnPIh7IVBAwZVIP8bJ22qNCKbyZdLCqknhFqEN19
pSJwkfG6586SGgsjr0UzJ42EbKSlMUQfv2S7LQNFnmqAulchcHCNJb8Zb6ZJxXCeAC2ezgr0lHF2
fUzB9QFVjEOXMDyEWbto5lh4H+tIRIPUa+Vvi+doHafk5aV5jVHX/H4sbxQJcC2PWXCWoZ+j0iEP
M8wQn8cS1ayahGgEPL4Czoz8d+cswMtsLlQwlxZ27HZo/fIm/6KzzQTkEHP1ZE01hyjs1odEjZgM
5H16kKJvSVRIrK8bR51dhtpK5zWf67XSEwB3eHY2Yts3cpnwISv1OER3m47nOHipQZqxO6GlNfjs
YWvPylQJvnIw/87699nF94Tpj87tFeN9ARNTnC4y6P1kfEHkqa9oQ/5ET+t6u1Nmu/l59h05ncc5
9LE0ztAZgPGkKqYwo2fndq+7I3g1MsDEgiZ52geyhYJON8+cIY2zPs9jV317rGW/XB2MM7sRyCyx
S/N9lNYCtAzYbimjMV211t4Ta1t4yaYfs0243MxsEm9/60sADQAycAFhdYIeAs6nDJce8ymKjHQE
RupiTBrmBN6u/VzoRms2ZyEwIidpM6LogfFZCm65f1LRpyQdZ83kreh1ojY/WeEk1frQWHuzJXvx
SI7yx+noq4eSHOACUzCBeslh0exJlq9qg9btVEgrKhtBKSzj3j6B9vdPxsOLjj2rr5fwWxe5AmN2
x6K7HLVSCKTN+WdymcpmDMrfyvRDyT6uhekppHUVPN63sTDxRigTJna9JjVGdhICQbRKxE7O4VuQ
bHXeI5xxKDFWVPLF4EUElmXNQ2OOPatvhDN3URpnepyaWHFeAWy8SVLRip60yXN3tIoTBm0Jz3LO
SXuPNADARP4qCksZcZoYJ6U1jkKgyvR0dkKDSjIxqz/1/BOUwZM/p3JafYXkS8cwWgU+8XSQeJcB
R1cVxjn3qYDONxl7PoyilOmf59VQmjzarWCjjRTzKDzOIQ/7eGMcw6DpCVqu0DGE7isWbmdUhiiI
ZRsGkUEdv1geN4p9cHSdpKgXLm1a20D00GzFMcpfjX0kl1Gu8mgc1FiG3LM0vbyW82iAljyf6cRD
IsUKfBEFtdQh7tlxg9xy3Mg9IHw+xNNNapsawJu5m9LJ0+PduE9A/+4Gum2wESBnYt2kKhatpoVy
GJy2mDlonBNSf6L49HnKrNLcCOIwAI4T+9xrOiOTcU9GfQnzWJkAaK1/TebmWqWzFx7l1X1J6VbI
XUazAHcoOu/CAEmyzMOlp5Pd/GjVsa09JS6abYwnPbTVjoigBXJwA6PI9wMaCbn/X2v48CWA1mP8
IEbW4l9uvbF56jDoK9ew3EmIgv/qczUQSh/OVh6iw2YWtxxNu8++MwKZ/RVPahlntRoGbeldLgBb
19+Vr/u9XS6XWQCX7eyRHZQ9jtz7OOtWLjtrI6+PeYgdD4N58jPfJcsCU/XinCTvofOa7AewHFAG
w+vFfFpv0vVmzdHlUcv+u9E6Y2FGimmJk7MRBoVKxDO5iORiC+vsCVENHPZjYff9I8Ni0a+qSBj+
IOkskKOKKvMiKrEQzBU3XB+e8kVod+RgA9NElRlowoEzxVCMyO3RD/SW1UN9Hr1cm5/H33Ef5zDf
wcSUEjrqikISQtAJuMkJ4zpteUETa2/tnZ+DfTmRn7lmP5Z530jLyGQ02ogFSZKNSAistACjbLtw
0q/A2SckmPqkeVcm5ENzPHk+617Xnpfa+sdHZ328IMrlRbaDKrNOVcdwVsD9peE9wdweZnSKzhhn
LoBfydlGSAL2Qb2Kd9lSocnMcBu/kcgstc94SiqeObu8H2YlnZ0kYvG62ka92vWnMJmIbtKWQljh
U86pp15eW5Gqk3mziSRyaNFtL0wfH4I0LI1ZOqYUonsY0yslFY0Ot27laDQXjB+ClSNOqZbwo3aL
QReoScUoEH0/Fnb3YjMxZgi3pY6B2xDKBpSZqGeFqUHJ1AvtwE+XzwUDvVBLM3gs5z7R+SsIHZIY
bTfBqTKLwpDFqjzpBwQkxMqeq/c6QXpVW6k/H7KV2vWLh5S/ziUTuM8i3YplQYN1ohdIeSYC8qtW
gr1UDmRxcjQHQTtvxNKY4zBljLE0MVYYc9ZZSrCkbcziUEBWPWA71rXnTLzmJXkPBn9BAObB6C97
o7wWK9SrAKv5hNk084ry8MVjV//Nh0xuFagwTnpV5PiQk0aU5cGcaaEt09ZYV/rXhWYVOTacuQb3
2cNhn6/WzphrcuzEtk8gcjv3W+v47Tjv7/58PveOYLM7r3JYsUZX3Z/gfCLVi50F0pAVOL3hes75
SdpRC0I5TVEnE5Saft3c1RtDkooEBRhVCNLIro7gr5qL0ep4IbHpVKZrpFRrl/s3s6VN7Z5Nh6Pq
g5O8s19cIUiXAjSB/uPb7cc8RSWuqgZOVCehn6NHaU+jg9U4Mjh9v4thJgiP4nx0wTgCzK8EC8Lk
16VcLTg/CElSVLoQFNKqxtaKBW9Q5n2rCX5eNYfB9AbyG6rGeEHpGEZtV1Xxi2wsATKg2WE6SdZH
YacpIL/NHYFmtgY6gDDa5pM3Yz7pKTa4O85Uea4e7P/D2XctuY4cUX4RIuDNKwqGoG8SbPeC6L63
Ce89vn4PWhsSCWKJndHMaBS6EUxUVVZWmpMnB8VZ8DZn7xv6ySUOneWgJPg1OTeLxgjqIvWB6bgM
1ItXWV3+wreXrnsrkd3LMEudsPkr21cqV743rBYMkt4M6vAatF+SRBr0KEtuqnGDmkU/VEt8xSdD
arTiTuK0BhhDv1ryFx/yc+MJKQJGdaM3FXOJJ26MK2UOH/mNe+EMycEshOidl+AwVok61CqfEpnT
k8LMXdIjRIuPkbvgUvw6pFPNBKGCIGKOMAgipphDqWrjMsoF7xInqOEdZTDwa/DjEqv9qnit/RrA
PK2Vr0O2Y/KPKgNRhghmeek7TQmgK0EeaIIRg6XAkCtSc2Nuk9dT6ms45ZdYIYyr0uKJV1Rfb3qd
FvRYMmiOMKazVWSiGF1oiW/ZQIa9b9WOig50RtHStScaDjrU/zpIRNjVziEYORRg8iql1r7mfbWY
/eX8fX5FZ82Vwim8DEjTqNUT38ora0egHdG7UAHxDrkavLNEXnsk0gwwwhNcIE0HHjFRjwdei1ah
pmendWh8SV8ryRK0ylBWrbuY3pl5JDFklwaLyRizgctkYrhj1uMlt+dxx4Ydk6n+QLJjLdGqULir
PN81Oz8mVKSmZznVEmolOOeiU5tTJZKaX7pdjyYF38JiCiHcYGTxp25wjypXMvSBf6nQmZxZPaNF
Xzjh/EcIjD7s1Cy0C5ewjEYJ69EPatUyaNQeJQXX19nIoCxFIEmoM81bSy15hw9YE4wGHv+DuwS/
BdXoexMbZ0Eepm3sXzyLeveM1DmWwYq+lgi9906uZmiqTtWQ+jP8xOFnQO+UAM0C9Ir9xyDo8Tv4
cbo6psIjCJz4y2nXiUXVFv4l6o/KGddH2MYXlBnq/oWqfbD4GMWPiAz8oNGymZ+lZuHdnYnMQDSD
CgszPnOYjDbZCJ+Kh4LxqOCSA2DQkHIgqUTSn9J5S3Wq37Q5GEW2jVrUe7irVHHqUiN39VZW02/3
EAo7h4LbZ5TBIThVBREWkhCPTvz91406dmOhi84rB278ugrtuh4JfDxMMMHDTklPDq02lfb8Xs8E
yBJeBFQgOExSHjlk7gXmxVD31eDFl4DdZpiH8UU7eh1oOb1Jd45jwMT4Nl2sGE71LmlABkx0XkIw
PCY4McOc5oCNF2hUwJipG+gkRUA3XJhcajPBtJuj8wGIF6yr1r7VVnShl4bDz1zUO3kTFYjFrOqc
APIS+qrguQNy8vmuPvoz44J4+O7wpERh2jbSxQkjuUqSXMBe6WIg8LX9/v/oTnuM8e+lTHSFcdBV
KbpFcmlkq37pNpxRbZQ1ktVusUo1fkPVC3dn1IX7xxA8n4osYQgCEC3sNKkAvEdFcZyXXpziWnlG
V7026fb5zs2EjvcyJq5g6o+zcXPIyKz3ilXpYCPalElvih5Vqeey5k6JR3AFcy3xgjRFuDtK7LJV
U6UX+BJ1ryPblYB3vNSZV2qxk3DurG5lTa5Z1uRBJAxlepH+tAXsjkpvPG8bBq9UdRDfy5qUjRGl
+vMFzuRZ4XjCvxXR+Y9X6ZeJ4saaBHXOJYovZRevIc0AB0J6DxOroQyMHfa4bVNqcajTR+6aR4OK
fHYV2m69ol5cZUsJnz4TqCyj5u5KBhyrVYVAY2MSJStJeq+o17q0hlKXS6vxkW1Z9/BM0KLXw08M
SFqfnaVc6aP2IUeJx2u8VnCnp/FwlnCN57dtfvF8TRA+02TH1wuByKP1hQjkEJBBEFlE3KM7erNf
UVI6lKMM+QVs32rXnQvADPwT3Qqr3kpexNPz43ksOSgyCN44EexS8BuQubgXBzQc19N0mV+QDG1q
VWJIY3mF6dV70Sq14sScBDRmK2EIf/OvmJvU0mUbDd39hcYH4DYryN7BX5nSXgRB3MaM32G9HcB2
oERzkf4HcrhVm51TEuVYrzJ+4cV55PQaV30jdOLTS11LA70JobvOZi/fxndwjgYt2jBgnFlXaOww
dCKZIDk5CxYJmtXzTZ87YmWMJnDvMXdseumzsnE4pq3yizBomaO2nWyGHVDFiqIlX35FhJImzyX+
MjE/7LLIYtFgNGHAG3h/zJHCVU5e95jRpHGdkaKumCSMyrC6fM1fa1AV5aqiJxRxaC1KdMY36lRt
eTKcgLNR/U0vkgSVt688QA6X7TV4ZhFajQoMDfJIEZHBJeWx+0ky0gEyUlsZ2G99Ug+7zlsV8Ur8
ZkvSUKs80zPEJovMWY+zBxBIjqRzWJgEkrapEjEd68tDIxQXj1PpKiJR8RbExM2NIuwJ1376qUk7
r4pnhB+9cOp4jW/P3A+KTIIA0n6SKGBwMzhZV+JVgPJOCcB1YTWAUbEajVAUpTBppXSaJ21qRksV
A/+ngHz280P6bb6bHNLdKiZayeRRJtKCWFzQ0u4rmgTAkbTjwMo1bMvr8A20BEpAjpn8YBa4+zHI
VhAYjGQ6PZHkVRmQcFiztNlrvagF1apNTGU4RvSWp/Q0MwqHeCeBO6RH6dM/cZnuc29ui4mSKCz3
unvg/1SOLqVbzEh03jpqU5icuBaVFwlB3U8emEWsUf5rqJhleAgZY6BWTmiwAin2KWLubN8HmR42
OeE9dTDRKOHhV7w1JaiBSDiI35a5ThcG05C+PXrftaflCotUDv4+tsC+esLCdj72dk6UYnwPbyyp
X5WcWMh8cWHXgbWj3g+1GedqhFyaSWsg7/RUEa6tOvxkGNmL6FVPzML0jaXyvzAe2/RYRTQNwLsE
EQrzGw3cfEfeUB6IyeTiwh3aq/Qn3ef7yvIMBiQQrh1vjQSzZg49GYxw76rSTjCDPSaoIj1/idQ3
ArZLjCSiMYMMvYY0ecUs38tKMFnDPwQL0eNMClJmbr90Ehj1RcqFJSUVF1oqSVJex3Zt8ZycBBOn
GhrekrxH7+de3iS9nGcdxxUudoY5FEaJes04sXYALYiseYZjOQaz5w8RZhfXCxZ4pkxzJ3lajuQS
WoxhM6AbL+Gru2mE0/DB71qZlKUq1h9Db8HvSLUgXKcCVIM9P7/q7Myrd7vT3OSqt6HoQP2x08qK
Jb5LOiSdgQZ6d3ETVN9ATU7jrHSTEOHDIeU61dMNZ43glOff8f/QTRFksmgGAzHf5AQEVELbOB6/
Y5N/iS8l6TaJVgwGKyL63OC60OO8x8jKErW+0m/Zscu1HImWffWXDojyR1rFcawK69xMGz0IVUel
SlXJCQVmo9oYtSY8tDbFmO2wdUilxVqzd1m1/g5eGhiRdag50sKaZtx3nK3EAVMANAUr/Zaib+4b
0/aREkt+eelbzevgPF7FVCFyEq1qdkvTOQlyal9I/zhqhlT4UMgpyAqSL5MTlekmFnzBgS7zuhOp
9WvXear06W3c5iwuMbrOVJtGaRLS1DKCZunX9t2sMedZQHKooLx4yO6UP17FGmK1K9I3AIP4bDUE
f4TGVyvO9DGxoCZJxC54FLNX9+YDJrm4wKu9lk7D8sKHVgSQKNxuqwotudx0C1ZiJu13v9aJVRKH
pPA4GWul1zvqENiDQX8dQB0kknhVja1syPhVY9s+eatB5RNbiNXUiCSk0r8yNTeukbXC5AQ8VcQ1
lqKqmYjg7iAmFwgdg1wf8+PHhRaTreKAV8Xu9PyWzmTx4bMhvYiAAL0pD7dUTESkPSv3V6OD8iMX
7EhYCYc4BP+qdBH7TV6bVGZIYBKigJjY5RXytHrVfXTgRexN2j88/6CZjM34QRJiOnwOKjZjpu9W
/WQ36hsRpy/hCa+9fWe08PvgNVWYAUptB4zwEWgiKwDxqJRzjIjwN1onSwDOOR1EaAlWRrBuwpOe
JB+AVhazXKigg+Dsr3PD8V6H9I9TAmDgdAtxypws9NFKkjSOC+anucs8C8O2Fb3qAjx29QeODIUM
N5KFqD8g872wveyMxyCPyFSAVCQ4tZMY0JPKpkuHvLpw7UZm3uUrBc5hSQL5jxq6JieURHb1vAzX
bLiQXpmLB5lb0ZN7zYhZnPlJVl2KP8x3yHGE6zVeIGklgzzKJ6Va81p6FgWz25e8TxKgDNJiIy8F
2jMlYCDCbrZgcunTpE0x1LisLpgsbNnBWYCZ+5DMs4xk8UHS2IUrNmtQb+VN7nHDZ25GM5Dn0GsM
GwzZXY4Zs1mAistL1VpyTZhQpRkiNSvJVpoFazrreSkMN+Lufx+QyYkr3OCkVFVXlzpGQSXbZLzO
58Tpdlkl6IUSkJJBG0CuOqK9oGvjL0+901vJkwPvk1pkSrQYXYKyVesETrEUk3jQXRqVwJ+w1Ibq
K8n/xP25rDesYrn9W1yR7uP5ZzwywIylQHjIHGwKTXO/DtONRQkZrxMiCRvQwwk+ggWd19iE5Ls+
UJVL9nmV9y8Caji+wZCLYMUbWQ/0Wi1XgsUuXYFxxQ87gjIbj0zwyFo53s6bT/FCv+byFCa9CT/7
XZPrSDPKY2akbzFMc/ii0k3IW5JH/HfmILdamq2eb8av9/fwBWAdRYJAxusuTc6EHceus2VcXpj3
VBeOLRKCFRupPK3T/gZxCiBOpQm8cNkZ/QbcIqYToSQf/FSIttZFgTqY/46BuzvPJUJHJN8EfLBp
X55/5ZxFRE7vvx85uaGZk7NKIGCbilTtc+LjdY03eYYyrUvgNT4X9thaNeqHwspoTqGhrtO8r8DE
mG9aFngCCQiyRNUa0C+AQFPr30O7tzwdqb+FetXszbgROdGDWkpCsFeV5aUKkU1E4Oo5+yTQAmkh
GJgpIN6vbQwWbhSuqIMUs8d/16aAaiTb1miL4zRk7XX0RVhgLt1yIDqL9ASU0s/3dfYQR0Tvb0s7
iCHvRUdJ1EhZ3ZQXec0cWjcixQApQX2IpIUHdHyMH3T6RtLEP2aGNlMiD5KqBETybUIJhlvmb8+X
M1PGGbfyf+uZnJnLBUzDg0ztgpTahfoWr0G+SoDh4LZiotKp5e1KZyGZOOMBgqueZxiRUQQWcznu
t7BufZeXGgH01JWnB7CNYfYhcAs68huQTrbvTsrEJNROJ/sgySov7bonvF7/5CMXdqbVq1yvtOjo
brjvDkk5htBGQ3z8N0daq9Fpq0MfbLcPz0sI+RnVgdaA0Heslsnowbtft1IIyNwGVHmJ2jdfwqjt
5qVBW6pvcIih26b7N9t8I26iP63vRflAOeUlT37qFMNV5O8s9Beuw+xZ8mgIGo9TxCSC+zXBAw+G
CqN5L7VCQucac+imCJcAwXNCGFnGy0IzSPALk6PMmK6m+iCoL66juzwm5lYgO19qK5tVGMB+0M6F
8gsrT98QqhB5Cp5ifSm0yOo0RuN/PHCQDmhLLdAmqcuWT2JLPoQWQkbvBJZx0BsS7gBohc6vWK1Q
r8/v5gzyBxB/5PlppBpQ5Z3mwZTWkZU8TesLk6i5mV+Yb7rWXF0hpVEhxyURJKXRcMzToPHQhO0G
jVeSwZNNg8awTs030dJDP6fBtx80OW0pHJQ64ZP6IjEnXyRptKHatR/6mhyoLu+qgKMhnWHEsspy
7Xp4Z00RwzZexX7BNM49ABhgpCgjbhkItGkg0zFdITdNUV82MQrt4A6zmsOwkk79oUc3NJLrkR6r
zVbL1syuWHjGZ+zynexRW28eH4fL5SakcSodiuoDs6u6dOHtHvV5arowMmmEUWF6iSRNbHI/8GUW
D3V94WIAzbpdlW2cehWVR94xFlRsNAK3opQRh4MeRtQ4gOLD/7hfjN8wslTzbntxW616B5wJkCwT
wIoE5I87NHL2WxdsNDJptRUKi8+FP+SdUH/g0bcBZNI4zkiaolaHLuWHLMobOw2s9wFXrPp2DiD7
brfpwmswVdxfSSKqhBjKghzQdMpnE9VOGgVsbdeRyrbxOmvpnRdgkphXvQS9BeTswsZOleQ/AkFW
OMJm0Lw3MVmiT7NBVci1TbHIB6NvsOHLBfs+K2LEjaO8D0zOFJSDUeJREip+Y0cxKr2sh+aXf2jc
fxeB5kPAjwQFhfBJiCcqHpXEftHYzCAalHLMuVB13XxhHQ9lh1EMICQ4mrHPkVa4ex2sxZpphlFM
oYlmsZVNeS2v21d57a4YLdEoXdJ9zLTJLYYoZmpl+9ryVqzawt4tKOT0oRm/BGg5nuZRFgPr92TB
zCCXA5ylxkahxV8hopJBR6DGFMYlbTx6RW/Z1Kq/002J6sc/Fy0ryMtgiAUSM/iOySbQUSAXStjZ
IioJvt7vUkyHD/b1KeTPQmnztdWwO5E9Coke7MG0tyB/anKw8nGIENKjHB5xzC6aiFcyLw/SvLN9
3yM5BdyjfEE1quStUlqIXLnxPO9tziiLQ2MHcBzAh07OW255qnXdGrIkWsXTqgQvfLPjUayj0NMM
e47ql9TEWoAITpTMmPdIU/11Sl3kCrUv3rxyHWavbbmJ0OvObULGTBPdCdSsIiKzBgz3zFRrMdWZ
EGjHnF96ex5N5v3nT05KKJyWKiRsVSVZLHpgGRUVP/cUKtcoVBVOjRQSff4b7WAAquUBpoCCThTT
93gn9Lyms0NZq8pVqXP1Jts0a5bXs7eUOffgSVKsJtwLHzXQgf9GOqbMILiGJ6JMHVf0+lcSPVSd
XRcnvqtJgf7j3lFxnVUHsEeOUdlslcgF8jAWFehMStL2lZG7he8YN/ZebxT0QuNJhJWAt8lPdFQE
YgaBZUfbdBZSJGP5GL5mnywYgTH6uJMCBAeA1mD8p9Engirk/U3IU5bqO7Rk25Ecqly063ujpY9M
oD/f1IdeXdw2yEEN/lcOrPi9HKiRE/r4Y7s7KOe0UMt1Z5UE5WDb2cqUWrhqs46324/W6jfe2mcW
bPvDi/grXsLDCyDVmDK9F99IDSbrpRAvbN1u57d65n80DMqJzAjIHRZW+1A+/F0tDy8W9lXggeC8
F9fXYodoBOKYzM6ZlZSvykSPOcxhClS/lEg1ZCsPQ5TLONsFdf3l5+UX5l+RoDfzJTM/e8LATYoi
FAmB/GTnuSFMUmb8lq4AeXEXmUOwK6hjyC2uetzEqS4BHsmJLPrsYN4nmzwIOY/Cqc/YQqnz/Uti
8wmRqVN8Ysf6vocYpug1tz50FKMCxKSFYbzgss8dMxqRgJ1hkasAncD9vouyk0ltFjF21F4Hxayi
F7aGSBrs85Et5PSC2/OQlRzPGfsqoykEcwbEh2cs7ZOwcyQaRIPgQ1FfN5hg83k4WLbVgJp6+1Zr
AHurZw9NlKuX1+dXau5cb2VPdjvmSlZxvfHmdvu6fC02OUD/1WA+l/KAz/tdoiwA1gbnbqwx3W9p
HcR+W0kJY++wNrBD8ibiHIy3U42UmCD7N80QDNGWzaihPqhgs7twOv7+Grvue/W6SCH0ELj+54Pg
Q4HVB0c9RUc1khNEuejQttaAUjkl9ufu8/19F5KB1EZr5lq0L8zN6nze71/AtvX2fD8eCg+jeNgw
TCVVZIw+fOiabQFG7sKSsaVSLy8x6BoisSAc8u9BkmPcIaey8CBfmuEjlpK1clwQP3fHJCDy8CiC
rO2BgyvuGxeuZcHYHFKaEeDdxarwIuCVXpTms2tjNCpfOlbQKwHDCkONa+08HiehPf+M0WZMb/rI
HcvCunE8gAH3SiGhLSn0+I6xWdFIIz1vUdX+yl7Z0Gjaiw9n5rm435L8VB6g+DBiaKFENW9iw4pa
kMssZBhbTPchgymo5tApeI33mA9ftegAGIQVF2mdYyiOVmaX4JXHxDsxNDvR5mJVdLeiQDoMHwoG
nW4I5sPFxTewXZGVdruhTNQ+1rOlwX8PNaNRVeBc4rBgkRC/s/e71HcVmD0KXB34Ct77sPFRFONX
DBi2zlcwIT7foxnFkFAJBPYZOXDmgUAFuLcwojCT1ubegUwHB/XP89+fOfK7358cwSC6ecL5FTjU
/yL9IaBX12o2smCunot58MzHGur/ljH1RxSUVoKmxzI+EYNovVYv3N+FbZoCa2Kpd/Ocwu8zmqMp
O+bj+ec/FOpw5nffPznzSugbWmzw+yM/pIR/2j2/bizV80m6IGvmAbgTNQksFK7NpEyBKGf37evC
Lnh5vpalrRod1JvMT+Y7AtePv89ePQO1+sU+myUB45/fCPD7sK6FUaVCFf1o6rCV0W6k1Vv03V9H
3oFlVrgFJf6lbL2RODhe0gK7xmP8UIkpb4p6YFREYACH/AGWTu+Nbr+6LoGoZpySu3MaVf5GKFoU
uSKOsUwMrxAJ9bWST3+fn9TcowQbg/QS0oOImKYxZkiJZdiNw7N29C45MyRdN2p9DDBEbtMuVL1m
LuidqIlWBL7fSXzSY5TbR7iRdN5X2c0S0eqSjIliKA2yFR4HGXROSqJ6+3ppw8YHavKgyIiuEBCg
8wUx+eTueJFEV1TEjKoHRB0BaMAERW2vLsl5iJ7HFrIbOZPdwiQIlqfwjNouytb8l+VanBkeAaHd
L7E8jL/0bEWTPaPCzCkSHysCG7+zEIrOnsfNKiY+IAIkIQ0D/HZcqsDGttvFfNDSPk3uCJ8KRVaO
85RszHU9ATrOGxz6CpLT0mWcsQB3BzJe1pvLKALWXgweBG3ck/EdEk5vtQXnaOa+34kYP+FGhCug
WyGgwO0vrnfuxtEavbXohWdyxvbfypgCrAKwo4oBqBBt/1Sb0auiLY3lnBUAFxtUQ/CxpambKwUu
6wBYBXdCZTQXwOfnFmvp5ycBMmYWZSkf4+fLa3BMzaHHaPTnEua8L2DP/reCyUssOwxbOTAAY8N+
qkKrTp36s1bM8ypaOPClxUyMidSnSdMh02lrArInNUnthaXM3g4MmEXlEf0gD0maKIy9pmbAZw8O
11T11Z9SYxfnus28xmPy+79CJkdSJX3eRC2EeFqmK/84jTgawptfn5wGLeVC3tf49RSRMksM0O0I
GFK15AU/FPjhf93JmZyFG/hNWCbgd9cwFfjlNbEEg1kx7SIZ8qwduVnPxLC3A9fCaGE9o+8SYyK8
nZnawrHPmt0bGROTjvOgUz/AWl5fkZYH8gP+CmZ5V67Kbl9eXpagqg/YvunejXp+Y7gU0a+cDq+7
7a+snXQilzNmJG3e99r2cn2+tFkTebOyiblPh6xo/VCBa/kSGby1HcDhtrScpd2bWHreC9NArrCa
wCpVf7u+vjxfw5yrf6dqEzvfoy0ZY3RxPLuNu08s2z5V4HtQF8TMK5oC8jNQQ7LA4d8fyhDKSVEJ
wjiZNEF35A8aYy7pEsvenBBGQFkNjzxY5abougYsI4GceiDWJbLZ6wwiI7AAqMWCHzFnKG/FTC9N
hg6zvsZEBNn0V4jVTXcBeDynV7cCJjfGKV2JqgYIAArmml/Y9z/Bul+6lnPW+FbI5Jo4aVv1HQ0h
dIR5jKXKvaSWeGDWrlau0n/xzt/KmlyUIAfXkdhBFmsyW2eVWkvu/PyRoAYooRYG5MXE6oP3CKzO
HeZ7DAr6SFXeCgb4RAs3ZU69QHwhIIOIDI7y2553Y1gqsQnCwuE4REDvnFa8JRtkY0hGkBOFFdtg
LOrrv5GInIsM7DnS79N8/0C7fZVirILtq+lOdddpZ3brZk9WQB6+CNpfyqhJd1g6rYcZGKMFBVPP
f8VOVKNPncChApnDLApNoNXgnKD1Dex22vUF/G7XKzoP8Ve5koFNFcBptuTd/mZjp1HA7QdM9IXG
TNRGSvEB2OnBwBP4+lpp4U7S1ePxdGL256une/p19ff5frPj8/0gd4SooGt27DqZ3OykcdqYzoLx
OYRk9FbGFxGcuRmomdd7ojM4bscOUK8DhlhdXPVcNPcLUvm/0ifXXmhYP6hYSH99hfSNwYTEsUTL
NT/WaJM7g/PW1xJzCeA262vcip2cNqZaMJVYQqwDWjD5b7LGwNJxgsvzvZ29PDdbOznSzs942i0g
hRa1w8hC2qkIIxlvwYmdzSHcrmbyXkplVVNRAznlGpyIqbprT/VOiDRgq17+LthQfu5xvhU2edXC
KqwoIYIwfjcmytpI5VbOUTl9g2Hss9WDN0eDuz52fHdYcbOJxWPKjBzMGfEzDHGqVOqY/IAC1NXO
1/Xl64JSw8LDK4yu4oNOo/6KMjAKPII4MY2V04pCKLf/cfHe3yNLQpJKUmVz5APtVuNR2JbFH3sG
EHSahLGu/vkTgqwcY4CLVaZXgFuWWqDLUP/16u91TGi5RkKumXm9/l20efPGB8l/QBoEIDqmIByO
daO0j5EEKnX2Jdt2GIZjp6ZneG+FZZRmqbqW8ycxObL2D+BX1FINLdvWc2V9wGH/WsCbj5hoUdDF
aThE+AjuEG05NLNG53gXXpRdDmmu4W3y4xK14mhbHs4JIAXUHNHthhDp3kPKW6ngsnxASjdrMjIS
QxE4UtnCNZx19ziGo+GDYRwV6ADvxWStnKKJL8fkqHc0v1qD1fKAZ2gAV+kLmjfriN+KmhgWtqU4
MZZS3gZEbbCEt8TyCJObyudVCgDCZFXQ7Fxlw9XEBeqjOf/pVvDE1jQyCFm5IePtYuvruH1ERMPA
kkF7BMJhAhceKRbgNIUGFmoSoxVl4AN7JA12Vuaq0L8F1bkPzJwXzLcuAjSZKVQ+WSpZzSwN7UKo
fwOAh39PobtJx/dBUzW0vVEEvTSdP6ANSg9LDN0zL9GdlIldi/gqa1jEbXYgXN0vqiYNprwMRtT9
7f9WoKuQvMUq0+PTi9s+9qKAtVgQWGly48K4iSQO4aidYdyIE3GGMryWHmrtaLdzE5I1xRlg65In
jnDxWGPhvj8u+F76ZMFZlddd3jCtTTfagO6HvOIMJ/XVjLeyiieitCpCdgNKpgW5jw8I5MoCqMw4
sDHS/MThaKO+lns5BSypN6JmTUmlOqQDUJuZzod7r78WihG4oA/rNoKAmR2KdAKU16xS4jR/q3rh
PZtxBfA5IAEcO4qBY/19S248XN51WSlUis6W/pT8y1C85MMqpT6bq9iAduGMN7ReLdFDzpiJe6GT
PfB5+L0MD2gWRVe6zJR6UatNt80lDKcMVn3/TlWgCbLktP1OtT44tAxoCSlfHZKvnt9VyWXhTMYH
8d4Q33/PxELSedP60P7OHnKtTzZSiIcx1cUEzZ4vLnPsVTZItUWc1K9v+SgWJDWgT0CKadp6OURt
mjNN29n0mnWJxJ+ksjNdVjDL7DOQPzjJyMV4H0Tg5D8r6Efs0l1WWuFgcc2Oi0icHzumVSvP5npT
5A+yny+4VuO6n33g5JwaDy1tJQ0EYNBy75lCeaZfexsqYYeF2/jQCAxkLNTwf1sxOQEp7D0KdJ6d
7RavoXOWwPeMLCj68MPMoERbQvNgr3GAPWEL4nWRE9bZUeUpYF6K6MywBu1+LOjEnHWSAONDwwSK
4WhYu381BX/IZM5lOluJfLnTkzgLicuH/JfSy4ORCPlPBWz4oRByR6eZbkMFQEmijP3VRnK8kIQc
93l6DhI/9stBTQDwm1jKQKG6JCiHzo7CBKctJLwlY7bOgi14fGgE/lbKxCKiKSzyuQgrFt6D1myc
TcuoNAdg6xfVvi/s7pxm3cialgHEoOBiqoSskNpS8Ycc/wzOp/jJJlufIy6arb1wFezT7sz2+4FC
yLkg/9FFxlqRMIJbhOkl6M68P13Pl3NuSITO1kBDxQxa3OiqUqiCFex6lZeN1+fyZsLMe3mTm5SI
ieTjCnQ2b0bVGfRIDcycAX86MQHhN9tV/41/Vj4G1PSYjBOZ2lKZbQaKcv8JE4VusB9iKbCdLdMf
kXyo6FxF+l9PgxWGMbTBRsJQyJbxD3VYaUX6IVZfPUYUDYmF/AjoazGm6SfNdTE2+G5TZWjEH05D
YoalsJcpZ1XKLcmoY1nlVgV0b8u3pF8o4M646OMKfvsClLG8M1kBuuJFMP5KYLbyCE0cc/yrsPBs
498e6QqjY01vvaAqc+81EEMAQKPdiAaM/15Tsl4RQoGlOrsDzwivZWmOwMjtUT5usyoAy0c/7OoB
/vS/0ZgbuaN9unmYu9ytRD4UO7tkMUqn0Xx0+wkZR3jnKEUk5EOjpd6YzHSbHSDFrRurQDr4LLjk
BM0T3+MwVV0BPMKwk8kmXfi6mZgCRyEBVAfwILCpv7RcN18XybB0Q4OjKEBhLvp/o2yPiBvzfNnA
YgHGb4GMXTvR0oM0g8aF3JEoF3BcFHymzV8RxbdC4OI0BK8xAhGcNqK8ER2E13KiOQp4ItxI4yKd
cjZFhrb2XZbZmIDB+COpMRrQB24jIZQVj32K+OdfhFrC2CrDoLkWCUO0290fWiO2mL+RoZ2k6PZo
IlQz/wRd7cAnEDYJGAdsN1PbfrsUvM7oKCJnNHSDT2SMoifRTyTlSSSXVGMP9GvJoCopmmWaG10S
61y74BOMr8DkLYIsuIpAhoF07WESghLLrcvLjc13hww8OE37iq4ckd028gbsafzp+T2YibngLYsj
JSF6shH+TCx1w1OJMDBcYwN0k567zmX1DHINaAmhC8DYOSz/xcdhnlm3ldZRkixFKjMPoywojMgh
7EOaYOqyZ3wUsYWvNPZJ9kDxU/MqnZop9TcaChItcVVx41Mw3WC0eKFbCKTcgMWNf357tdC7h3Ye
sbVDsU/2Ay9Qp0iqqEDNw/9D2ncsua00zT4RIgA07BaebsiZIcZogxgjwXs03NP/ibkRRySIj4hz
rhaSViy0q66uysr00V9MmnzbU+x4Ukyg5MYDZT1ojrNBpWY4jPyeGZXyNyORQR88mqIFAxxpU5VE
p3jy7GiouDEfEEPmwX03yrHktF4BQgIVzgxNnY1JKuWj4urCZpAmtJguCYGJbgSNoh/FEthBLLWa
EvgbkZTjiotf2sjweQRXEfDnyMhej70P2NIP07g7t0n2KvLNo8B8yt1jWz7UxF3ZWAsBngJUpog/
gB7dbKxEacCnFOTdWfBMFeWD3NuoaInIAkiTdX/aJDfqNH0d6k5PZUYbxkRb+YApGXKz0EBZTl1h
soBe1uvBFi31R5kpAXQVLHRB27QMLB63cgEa+G7cVeMmC7cpA+IK4YulzzkF0Xkpaf3wlkX+6f7H
LG1xFDgmHTtoYoBz5vpbxGwUW0EswGjl/Srp16Ae40KrJE3OH/JsZeBLHgSN7HgACyBFRq/wta1B
Rn91kNHuzDfR5yiDb1GWEIOFR+mrZUBZ5+uUXymvLT1zYe+vzdlc+1XPFznfdmfiMV9EsSPPzgtc
oSiwJLXNjOAWpL0VclAZz0aDb8KVMS/FLvgATDH2NaAdP40XF6d6LJqGJlzTnVMBqh+bku7F5BDT
I3vgGjPs9bzItarYcRFc6Ghkh3Gtqry4whcfMDtaFU1LYZh2GxiwTTFJtV7MLO8klJ5Nw/hBzoSV
GH/aMjfb+8Lg9EEXI8YVLkWRhGWOBu6h5+pNmap7ka5l/pZCkauZnT1bGDAu5GqEmR2Y2uHi0mBL
XLzSJgTNTSaD8H+ABlcbWBHgDqJ9/9j8j331z7LOaSa8npc7cNN3Z9DSHyRJBwAl0JU3c3Sfa2cl
6FpeQdT+cNUjXyzN9jDjVQrT1rAlp+8l6zTxcyZrzPBEQAC6Ymp5UtHfiAcwrN2gqMLAB/MoW3Xn
LvvdhQcpkHWP6EUGTuN9Umu5Z/3Jmz//ZTIhRwGSah7w85voKW8ytmlxSCnuLqUziSXiuVSAvldn
VK0VHYU2G9o4we/7hn+6a2626oXhWYxRlCo0vcQOh3NEfeop9Hp3ZGNtkpyo4AcDqdAbKPSy4UvO
+LsEAhUd+IsUR0Vw1zUgbg+LDUpCQXkq2Wfeg6AKqt7I13jInvGtFguO0q68KBcvj4tPnkUJddk1
Pc0xV1KLZgAFLNt+5zTMWmvx0tSgH2rSf5iUXdHSd32Kg76DJjypkQJSD6IVmBCNJHWhpS+eaENK
IAkMSPoWUvqYfNauWp2ZLDPB+aTlqnfimQNe8FJ+ABfztnqQ6Kkf7Y44Pd7391dw4WhALgrNCrhN
OLxGZl8JWvWAK5hpNux03Pbeo0g2ZZgYg3AsxbUywLIxUFqBIgS3JTtzbF449jGTijiH0CrJHJ90
aLFEz8YXm3Za1q5JlC6s9CSF9Y+5mX+TuIxLcyp0ZyRH9549keH9l8n7x8BPBH7hqKNeFIuxZJGH
T9DYyErmkH34W98WIbKSdK1139q0MWdn7XI4P57nwlrJFJ1QDxjOTtRW2cYW4serH5+5SKEgTZy1
+HE+evZYlBPlGvkWYZOhG74SGqNujkwDOdyNgpPi9Sw4NIVUk6tj5VVbPmwO8bBW4196wOCb5Em7
BAVZsDdcnyAxa3kf2W7sTTY/qbJXIMmfZILWNrysK90Qo59T/I3gXt6CdKrKNBFkZSvh3eK8IJWJ
D5g4BZXZ+WiFggKXji1blI8B/8TqnRfoku/r0OS+v7xLNyKehX9NzeKMqOxztSISTkcpH8vMad7K
FmRWYb1nmW34VYlGBBJDEKquNQQvbiy8HH6yA1Nl5XqeSex5VcUxMEzBlc+oqHKqfdSsPH+XArnp
2fuPmVmkXPdZEQ2Kh7rR4CjhYLX1Ltf7otLou0/tih7pThm1BJRFAzWq7INbmeCF1k1oel98wGwt
m4KLqkQMkAze9FZ7pqAxRwcjtWu9OR1Fi1i/GMgmHSIWGfOHNnHAaWdPyt9S7qyVexe3lSCgsQ0F
bLS9z7a27w0pHWSQIfBgYmr0pAZiaADxtpFUb1FkI/7TauGpfGvA+A8BLm98UOkTOAu89/ubbqmS
AgTN3w+ZPSmgvpOPaYiimnhs0eyJ+eeeapCoQoyUs1PA8ROsyJMc6S3erXy3H+MnrrIa9DHH1GhK
awSi6QjGWR2yIvc/bSEKhhLdlCubZLKRnrnelTVCYFVB68mZtPlbqJbfQ7ML0o/7RhbXQQSAC6j3
SRlltiUU0gwiF2Edsp5jkNUNdcVjQ0OC+HnuNXs1WmN6Wjxr4POB+gV4HXHxXo8q6+O2S2nUn8su
i7akHuOPIYiylaL04txdWJnNXa8SL5E5lOVITIW91wn+riAB9JXERn2+P4M/tbabawmlFQQ7YGu8
AUkolM2qsJl4PVqjtRpr2PI2b7O25zKgBy/esFus/suINuwWfN7DMbf9/Wu8GSz1F7X8TWFSC1zQ
VvYn+BBlvaYb/N2az6GV6GsBwVJwDgrtv986W24i9ESQCniACGwyOZSWOGQFvINfPMY8ryml4/lP
zeG/ZOKuzM48u1dGJJQabGWmOITsr9x7blGjzY5iorXpqeDgZe4vyuL6X4xzFmjlscLFgZKgNt2G
A5CQfWXmtK02khKKKzHQzxG5XX+ksKSpFQ0029c7uuKzJvVD1MFzs9s2Fm9nJ2iJfUnP0+pmf/K9
ZGV27dwf4OK5lf8anQ2wZXoJJcgM/pPpvF3kkVAvqlzYVzVEA4KcgKkrbldpxKcg6N5QZwFlmme1
kgUYKt/lZu+Izagx/bFyutyqMgDnTB6KKZ3JpGteY3k9/xnuvDWHo4g0PQIvzYrNkce7AQUmhelW
nOH/OB5/zcwvA3QTJ7QpUOhSkeY/xVD7a9lt6IFS+tt/b8EEK3PPzFrsuVSaQNofKAq4ewjdzPVt
Uo+POerDbMg6PvQHZeRMm9Dmy9CAM96I/ag3nkVZBAmZb4Ad1RC4U529q/VHKW+YD5/5w/c7IWd0
SVh7sixHLRcfN9veXMW0WUxwlFJQ80V2TR+b6KwIxtBtUlOmuhJbuSHGu4gqWtNpg/rvE7tXkzPb
6UyoZl3DYOmLzAdtUprvY9lsikqXQcB//1BN3u9me0/ERSC2QKvZHFXBkKxthQq3hie88YMD0QMJ
IoVrEg//Y7n/mpldgZ7kZyMrTA9jxhKEV4isom783KTHWmTNSZpyklfRwl4xEuw1ERtCAfNejvgj
lR02B5cI9CzDHRe3Oh9y/59zMLs5Q0YoFb5t+nOLDIUAKZvMs0Qmf6QIvO/P9rLjvJju2WXUe7nc
chNGhIlzKwr3sfpQltF7oZ7UyMn8Yjey72R8StktpFs8Sg0wa24ZZV+qa8JwSwsvIFkFjjWORcVo
8nsXL8tQCZpezAe4F7nsP4SwnewIvdEXErdv01Rcm+Vp08532qXBWdqoblQhCkqACPyHWjoRtgGx
ok5DK8y3KTix7k/00l3x/+BywAJO9JrXo1OGhvB97uEEf/j5Zx1sWMgm0lK2u89/bwg19glyCEpL
gDSuDXmM2Cl80Q3nviwNQCqBvKIu2p6cMQ+PirDmrac3wnwSwWsEzlCUfMBGM/MMQ4z3udeiNDrm
sh1Tt+tTKx1bXaFbou7UgtuS8I+a1eb9US7dRZdmZ9Ppcw2JxUAeziH/KNfbsHyLY+u+iaXtcWFi
XiMfxR79lYw0nNv6rWuPVQWy0sAKE0FTIFa6yr66tEGQNQVPLzCVqKvMzjwTeiVhcmY4NwHSODGe
fTJIhBylo06ASuH9sd0agzIBQawMdWcEhT9gk4uzBmmbPgoCFngWAFYqq+U/yK8cVP7xyr1xe6av
7cyPmBJHSejDDqNuG/nXKL+B7WR4uj+Y29fMtZGZK2/aREyGCMgYIB2ALBPAlM/kw3/gXIIZEa8l
VH+QTZ2nt9WYG9g2Inik9mgrUT4R/fSgR+zNkTH8WmPGdpO/8eE3M7yk4k4evgdkEIqAMUSgBkoh
coLmKwh/C4A2DNtMKRxe2EDKx8dN09FOL9em5Xb/Xn/vbO7zLgxFuQPqLM1Pw/jYOLXRQsuaNyT/
X6O3ry3NFiAFUKXuSliq5E2gbGKxNGP/FU1fOhuxQGuswOkW0FiwhwsC6TDQ4ZO5JDoGxQRxr2Jk
cXKA8qFTF2bVPvcEbLwdfc5YO1Osrma1Lh41gEoigdV9H4kWz27YDW11LvuIso8Amd8UPP3BSrXy
1jeBoQhoMPBioztAnReGu1ZRIF3OD6iDcJ6pVBDTjQtIQ7dx9Pv+zl9ou5q8xcQLBdU+ws5vFZJz
Sg2YD38WKlzRvc71lp+b8vCsQjhKMovy2ErQOmKeKx/yySHwl9BYf4R2qBT+icRdFERfqfIt849C
9i7RN4noDPWtvFnZIAtu4PIz5wy0PlfAhXkCD3rWmLc4aTQbuQy3SLjGp2BowhXvdkt9Cc5LUGUT
qJqhBIbc1vUdWOFWggaNIJ53oEVjtBJt0vrn56egf572r6+v7+/vDw8fWxcpNg3dMYn+/a+XBfaR
x4HgHzYpP9dJKQJJ6lRuFM/BHjgLTbJ7S7RqPT34dmg3O2J7FnlK7dGRNpyZHyWTtdFgkWwjlzr3
P2Uhfa0ABDs1WcJlAao8y/GFqq9IiZpIZ5Cy55rVlKbnm5nJvNfOGkRx0ZaE+wR0o6DiRWvn9bRz
QSSHFZUlAKKDd9UanUl/LzMlp1rJLNwQU6sTqSlIxKG3gO6bm7TcwJKIDFSV0NUPhTqqdfobWtR+
g+zdOO3ftxPv3cv9iVzoHINJggnEgUb89pPXvbgyZQqCvwLsF2djd6hO56P1yzoYiT7oaqh9Wpsj
xKC1s6XBrTzVJ8dxdGdrmrYWYfDG427lXl14EF5/zSz+CUaUzdm8kM6yFpp5a9QugHzhOXJ0vdz3
2wTZpO0atGnN6A1HFjdyat9jCvDgfNF/DZ9lYpJXsh8fMvTKvTTgtHn2n1fmfbqmrgPMq5HOAZxs
GOEJHpSYd+Ng/DocreMxM6xjoDPar1L7nCYd3AQK0fJN9WBg3p8jTf/g0WPjPIonqjkrG2EB6z59
0CQvMIW83BzGWmWJ5A99LYH+ij4dQDCZhNb+lbdU0x7B6cL9Ri9m/GfYymvwxGlNb2fir+HJy17s
wADd3xzDw/DIGbyeH9TnqrXLGO9/qyFv96d9oQ6EUUoTuhr7Hb3MM2O9Sss8ZBucsBQEWa3qdiNE
fk69f/Be5VCPnoJdPKxM7W1UOvFCg3R2Cn85tBRdD1DuI6YLe185F1hR0XQLe61RemkLX5mYgqaL
OcxCtc86z5PPrC1sAbiFpm9oMnqrvb6imuYIzioU4zYauB7U7KQCiEBJ4jPyuTda9Lf6DjT+drHL
PfFGbmGDOtlhTTzlpyox2ykCmoKAegQ5F9QGZ28JiSsHNGXWGCWoO9pdoKtmqX8GRmAwOtpRtNTK
oe75BLEDCCTWB6AhrGkOUtvXWOspMUInMnrtJNrQYDWjR0j4oHd6+nqK/xU2JF80Rn8FfFHvduIm
OTCbBhJ2EHLdlGanPTOrWqWLO+NiQLPdKKVVGkL/Uz4bheU/uvlxjUrnp4tyNmVApENpCylkHO55
b6CMMn2TtrJ8bgxBJzvvxDwVVmRhxszRiX8Fxuj429rmXmur0pRdjo7SQGvsxo6xiN4T6LA3LORA
vYdu/V5dcIET/Q7g2siHoWAzOxeR0oaZgjYWcCINYI/7VW1ka9zzpuaf0bbovd4/+gupMYAVLszN
zgjMpQla6pQzNdt9DWi+JZvIA0GI+SOH0FVkB1BEjTR5JWrjpmfCzRJc2J2dFN+rA6EiGKYEavpm
kz+EaMRutcp8LTet3T545v2BLvjTH7Q15C1EyE/PQ6OxCpU6Snrl7NmRQZxmh4W1WKdcCcHWzMyC
UaKUHLKmMIMw0Ok3/qNqR06hr/G932gfIia6Gs4sf5YoeCeUXaec3yBjr0FS+hGI2Cf/IO0nOapM
k3FFIqn5vko9Of3wfN2IiroLpAuA8p5TeUgI5fNEHJRzsy+30oe0TYzKFAzZHp7jL3EFCjFtvrkx
AVEYCqXA/MpzJQ028kquQ2fbmZRmKGjwUCii+WgP6LT7u2MpmkX2+a+l2Xz6DQny0Y/UsxqYnS5C
s4zua2LE9FkyO07nV0K6yYXdDkyCiiNRcO8qs91fo3WlGdNMPWf76Fl65o3xP83cPwbm1f4mH7jB
mwxIB8YBMvzJ37OWsLLZl2cNDw10c4tQ4Zyn7wFKUeVWKlUQLLAf5Zb/rv5ET5nJP62yeN5mHtHu
D11ygHMUPPLkyWteXOU09QQqN516rnKtfIq+5EZDljzRoB0+fsgrk7fonC6tTc7rwloTSy1UdKmK
9NwEF0OTTP7oP0L2Zic/sFCc/0UgzAwW5JUX/sLFdzXI2U0eUUbxeA5m1WNzjJ6Fb+43XdN3X3JQ
l0ObXa5qXshcGLcqAtqg1boPdIQdqz+51ayQpC/UGrBiU+8PXqNoPJrDDrjQAydmmnlnI6615NS5
G/40GLqo13vOBDlE4t4/wguJIhgEPh+07Cw0gX+YKy4WLWHbjFEaGGS3MqSdAjxJxR3F/RmgKgxC
Go23UmAAiJ4eC53uus81fZqlh+rVF8zmNmsavx8KfEFloKHrUZMh2kg+a1vavD7wUJ1W3xMXFAT/
2pdMEg4IFoApQdubMB2di3EPSpVyoyx6Z+hJWB6/KStuO/5hms66P8G3Pgt4NFAbQFQICDnUbK7t
VFJZ17SomTOrFlvEoV/l6EN5O0M7ZsH37EqAMP3alYcEZYPKIYuBFwLUdefNYwOJofdTxPw5YeCE
467KjNwTK5MnlOj3B/aj9DGzBbKNqTrET1H0vBjFB4DHDCMRz8z4wJVbttgp0aZQNRmdaB7z6nnf
Yeio0YEFzMR/HvuTmGsi7yJK02Vi99+s/0Ed2XsuEn10OVSw8e/v6iPPHVV57iqdRc+Tvxv6UKOe
5fkGrY0GzQvgLqpqE+h++honWtOaUonAPEUNzO3jHfFXEDo3lymKDbhCEVdOEhw3d45AqybNphdl
FigehHuH1ihlpBGjgjJmEkKjMOALKPrSYU0Ra8kyqPQBwFWQUL9B/ApiT0QPWnBnkIxxNt/HkH4j
fLGpe0wy9DpSW67j7FFUh7VC/9LSTh1KSMwieXzLWQxVmdKPkBUD/AY4CQ460J7GxlsxcwmnFYc0
sGi+BVO7FB1Gfxspx0yN9ZI7sB0YQpyA0cdAEz/VYTeOVl1pvnTiKNCYxS/ed2LFJNA3ry0mf0n+
hOUhbTz0cNo0efdTvRU1GuvKjn/LtqLwyKIRPYw0r7MqZU/wv/t7+DaO/9nB3JQpn7qx5q13khCK
CCmQjotY/oT3UwXscUIMWha+U9TNYFRtwhtxRaBnINaPTSKxRjyUz76UUoPnPEUXwWrfpdmfdBqh
4Oe53hAo2Gs8gdxACRkdrc3kfnP/u28BIBPWTgUyDfHsxHgzD5gDvpNGX0lcUivJBowu6QPPSJsg
SUotBIC97aFfRLzeUgucNeTgC0tMIYi88hk38QWalUUIf+ExOGWS586tzQGUj6rROxcRlL8aLn+M
cGSFqtNyNBaUWMlYak6B/LIqGnObfIFpBS93ATBYSHXNY0HBk0jJVqzvprntdTpxOs5qWbtrjNDt
mi3gmKL3W1jtsrp5Z05mMWYOUqXAk0vTob24NqQ4JyxITH03oqpisgzKRZ3HeuaQt4Fdh6D3L9u6
dsbAE7Z8wLQW+ko0Go2FoZAAXXhd2ayFk1OQfe2HwZQL5hwO6m4CsumzIE9omyyUotp3q1hApi2q
dYmNRR3tpqJVkXywKCCFRtyUiq367KhHUZ1ZTRhFG2Xg1xAKt0kCAdLy2JO4e6CIKMxTf37EhgUF
/MflnpVAT+PD8IettXjU0VAa4Z0lGF1nZqFJvCMnmLVvAZqTC6XGpsck/+L3PPq/CyeNzAQMjqiO
fQ+tLUbbXDRlbicSQ1VfZNcXdJlZm8ebt/X05ZCnkdGVCoG++Y5KRbH187TDjnrxJC3w8d4l+/SR
yg+loGp185Z3v4ddNNqpNK4cpJ8M7XwN8RSYKlT4G3Da6201kI5v/bHwXV55gPPwDP9pYACN04Ji
S8Eq1TqxcGpEi/UMyHt+JI/sU/cimENviNEOyuamwGvkJJ5TxejAas2YqqSvwbJvA7Vpgi4+chao
CbQU5aDMfbeHXzkytd0Tk8hb/wA9k7A5cqawS1/HN+I78iMDr18ZULQVV5bppzA0myowI+AUTiDW
Cb9xPVUEnaEdFRXfrbvYzB+H8iUrzd63vVyXvN8Ns28Lu6Tv2QjaWmEfDF8Va0icLQMX1Isal9nI
MYD2O9qXeI6whZm0hsDY44DWhIckMSPvlIPivDKZ2KGqxiWm+Ei+USH1ntWnJtpUoJJokNxlfgvS
I3hsNcod6HZs3sHs0/u6H27C53igGpttQQ27sk+khT16NfiZ3xeYtBXSUPBd6VBLFpodoSP+FPoH
qNrH2zB6LUstc9L4FS1NuLTRnP+enaLciUVjDPZ+Y0niK98bw7fkb3zmSQAyPN/KUPKAx1bro+SB
6696grfRst5FGzro80pBD7uTLFlE0ORfHsTTWzeJN2V2BMowgLsb9hKkXsdDVuwS4EpDrWU2vqIX
KBznL1llFLJZ9rvKDuXH4m1dsnEa8c12kICLR4iG3Io4S/wNct34LCP5bhNbUqkDG1/6GwjPtwbA
WpDYDG2l0aFh2KBdzUT7G/jh0M+1lRRdGg6rSphL1xK8x9/Pmd0PSabmfld7vjscUgFtv1YdGx2K
6AGr5cFLA/1nwRTY2FD4NTqNmycqwtRLy7PkCE34fkwFxneZTEtTcF1WINyrZU2ULIjoVBlUaJO1
hpTbJ/9kFKlQRMjAKoAy7vowor2bCFXlB27DPjC4eaJxUq5XtLoAniLTelKYcQ1yKVHdcgiaWwXH
MRg2qrKqDHjzzsKXTOqjyHVM+bV5y3UaFXwpUBK4uSJ2Go8qxoNI+d4uW5nTu6HO9rWcKOec605+
wza7TPV7I0+HXpMCjn/LJchGD2wSG3zJ5d8F461BvW+f9vjCSb6UxWsQ9PxzMjj0I8lhWgehSz3i
VGFkqHIFVUinlu2itgLamjWzyaLWCPKniHlJqr1aWbEMuPLnSth2+0qUUfEGH+wkiAPip5kjlwqB
DBLIIF3JjgFp4l5lazjAWcUCSKc2vOhUGv8eH0EV5N63fNvZgzI7okUCdesJwijOYpUWWAy+VoPE
lcqHTLUqH5w8Th6fZM8l0lckH6Bi4aHdgn1oJLNWaiPz2LeCP/dgDAgyTkc8A6DpW8cCWZ14ulKE
W5jKNMiEEvE7UMAVE6w8AG/SS7NPnmW1OCERGMRdsctLKXF7uCEr6uoaKJ6EN9MqynShz4OVAH9h
N6MkhkgEVKFI4s6zE0wGjG/IVolbARKxr9fIbSYvNHOaVz8/u0ZCvquAU8fPc8ODPLx03zLZFg+t
oq8l9n9qQteWkIVAvw7ASMh9I8d07SDkKvVyEsSJOyTj1o8OwrDlKvng0X3pghfU7PL3YnBaHbGF
wQje+f5+u021Ir0DhMtE+zfl9pVZXJXyjEC9wAvciptosKJOiwd0fFptcsiqSEsrm13rXbndL9cm
Z4crGcAVxbVq4I5Bocc81RLCoQHrHUItvxkkme6P8PYoA/IOvyJMZEGKOM/wgtK1R3VaDl0SdIkR
0LHWWOj1Mp28RtJ5W9THXMK3AtkHlnCkCmdzmZe133NyFLl5thukR78dQfuDXjP+NzI64kfbmklm
lhbEubu9pBzVxhoP4OfRaK1l/C5eq+AuhKPIkbLw+HD3kAtXZ98jN0UU8UwSuQ1z6CZ6CV5PmSfx
0bOYUSuyTXpUUJIctPpEXFU6VaAFLpDm6zU5W0mF3daVMDWQC0JqVoQey81zvGD7tMrBleVWwndR
nNvqsWZOJBX1ITD9UJM8NPVHrtgbBLViYeupiM5ih6e8xufm/Q2xtP0mhwH8JWo/uGyuD1wM5eSO
YzvApAhBOKTSzK5I1ACXCwrOSC4TA0HC2vtlySjImcDpM8HkyVw3W4zrgEuDMHaTQFEcoa3ZTUff
uabdAYU04okXqSuR8EIG5Ic/ASsPUZGJK+J6nEPphbU3YFZH4UsYNoMMtbAU7w2h1tLnHsF4HZoc
NZU1WPDSgQOV60QIBu565Fqv7fIdLSI8wiNXltrxwIHhJE7R69JU44rvug31kTAGARWHBAtI/ObN
NoR27CArQYwERwCSQugjdiuXzJJzvjIxLetFMsODb0aXfxS7Qc1pnBJrFJKo3TcBdOGFzd4Hovlo
b433EeiGV+COSzvmcnSzOFnyiYpwqIxdpRBlULP0jB4lHCBJhYznLmjyQTuVpva/PxsyXvjoXYII
I66D6/GOQcCNrFrHbjNEaJg9e6Q0AuLrUV/gPKZrW/T2lsUKokUHhV/ghG5Iv728jYMxxxjRrspZ
eafwWpP15XbkxicmrBjwbMmx4SNWdThaABkWoVVXCGhoNEwFKgRlzMwYGHuL1tK3HA0E1FZMuEtH
frWl/fYVhU9FuQmJ7okkd87I1YAYo0hHDsuR7qiItCta9TSFPNQ5upq3aE1lazte4+tZ3H+wC3JY
6HAi8zHz4GwuDkQYxNhV09rwh9pRy2dm1NPsjFw3qSyKF3qv7GrWQM8v669FQdNRncUmPHroptqo
ClKNOdtMw3p8MfJF4rJ5Gx6YXEELtZIkp0gI3NgL2WMG2mJbVLxUH4ru/V/vReQvUHcDQhPEsD8o
rIuzJxI/LvqiSVxQE6HbdkdEoytNATLBxa/7lm5bx7EFL03NXCWYVVUvJnXi8gf0XG7e5MRqPPOV
voU6CATMxEIT5hbcr7IOIexjFGuD4x+l1Wr0bUwLxK8CZwbdj4lzdnb6Wi+F3nWYpC7S07WR8xwY
x2Itkf/9BXhlZuagSyVP0qiLUzcdI3Qpb8E1FYDlGow1a7nOW6QcJvZiRPPgli/9gKUKTJFn3h6h
KfqqvIu+phgMZMRNpMBCq4euwPP4vLKi/O3OBVYZIEBEYiAm+ClrXGyegDBRW4VF6gJuZiLh/jG4
9SGyfkfHWrMiQwG4pDPqk7TzkfvY4f5YC74WLqerD5g+8OIDxEEKgSHMUrdiM1UbJDUx/XjIrPvj
XMimYIIvxjkLZnwhB3K/yFO3MCTvRDsD1HG8qWTgwrQY3qnPfLWVMmfF6sLddGV1GvzF4CSlrkRB
xeDk43f1BcFem8aG8NbryARvoCe91c3h8/G+0YW7AjYVFpgQHg++n0TLhU3W531wGDSpy8R4UYIa
9ROXRmZ7tI31sA0Zm3Z8rwtZvgYovW0EwCbGLgYWkgUOEo/z69GiguOjUEQTNwE73zFq+oLDVewL
VPcLhgMYSyxH5XnKvb34bDw0Wp/klbgv8hyE7dCJTV8CP2q/Y0at2+8eu4Aew7BgPnEERd8hLWVA
zqEqVYBGkhKcshUnFJXBRpI8HnxxBKNIWNWFhLJEp34xBFGz1cc5xLqCFGoAXNIHn6QP/dCgfVTF
h7ZO+kzPMwl3gyA2WWfcX4jFQz3RgeG+xlWI8tL1fPB5K4plUSYucgoN0xpKrXE+iBK8R1nVu72I
0rWixyF4oTodnb7ocb3/AfzCtUQuP2D2OBcENosSEKC4Q+RQkQWYlIaSlsbb2tcI0WNwz36Bp7K3
oPVcoEhiBbUm7hgKruXmT8W8BS+Y5aR5anzMeKip6XMpHVB3+Q+fCdAziFJFhPw3HFEdWmCHIhoT
8Ij9Dj9YJ9ozgQB63soKqdF2llRpraLhuaSXPtUr8Y3xHlJgsltdrRK9R5gebzzPRMEy5vUq3rT9
pgpx92ulrLHReeVrl860gEI60L7AbeKNdr2qFKlyZuy5xM0Hp5R2tIy1OLCQKSToao7Ib9qFZoMs
fxtxWhu/DZkWe9uQ7/FxmoRSZrlRyIs66FKHvrbXIXoaAHRIjapktG6t/L7kC/CawpMeL/vpEXf9
rUxQhd0QqYmL+n5r+FQqjDIdPE3FlJsorEpakqS5U1XMGk/WwuNmwgwCsTK15oBv5tpyUuVeGUsC
ZklifafuCYRpyDA+iGlZrFzTS9EASpAyKsdQDEZYcG2qkEtfrMYQrp1wApit6WBGav6Cgs+Wjcu1
wsniTYLwlge2D8kg0NRcm2MQaYYUjC4um6LhiYMABdUaEGQ1Z2mAJpUZvsajMQRrF9jkLGYhJrk0
O7snPSUIvaikqVtC8r48yeKBsjvFwgFl4l3R28OaeOstngvuHDS+yDEjngeUbLaEvVjWXBCMqTu0
yEYAY6R59ScP2HqtUf4VZRHlFCAuikxmMFqInlgs7lTA+1WwWo9/uGHrCSuvriV/BuQMCG9BMo54
ZfZFbMkxIWUYREmB2m7BSAsQSSM+80wtHiB7F+y4vPR1lklDnYL4eeWhuZQoIHBRKp5gKJKDNet6
5WPZC8BuHmcuU5eaFL3JA+p8gsPIW0LsrG/sxH+slNoMmzVHPg3sZvGRh4HsERKgyjzgFbgUeKIW
ljtR68vHms0Mdfw/0t5rx3ElCBL9IgL05rWKRl4tqdnuhWhL7z2/foNzcfdIFFdcc+YMGpiHTpbL
ysqMjABcIDDCJqYFm9JSfm2qHbr6iRubklzCNeJVmBlouB84lPQ8M9LAMHbo/Bc10lmHgo/vsWOc
OYYitsuYt8E7DKmG29lh+koKuJhL7MqJKARJ3LIBO8ZeW0LazFSKgGXC21sbE5Uy4CK3hvK8ltUs
FBI72hUXZh2Tko5yaRC+O38XhF9idZzLDt7Ym+y6dkiaqvBgD2ppnin+je0b59/h8BTuZPKaEYHa
ZfC/cXvPnPgbu5OLBhrWpToEfGI333gRhOI28T4TxZLSDOQZviVC+seR9mDrYrtLyWwdfE6mR6HR
oYmo3qaZkUYLmNKZ83fzReMWuAotmUGUHTxAExvl8rFfINMbNsau7wjn/ZbdIm3IrD2A1lgwVaK9
c8oz1PeRr5QZ7PUdGilXoxrbGlpnlw5rDow9ZQnN9mO/jNHklK5aov/EW6ckL4939r3mmogdd/Ud
k8A2btB87GnYAVsQkkDZWEBpmIDYFfvut363Sn2XANwKaXn70n6dTkuJ2Lmk8I39yTVeJo2Qc/k4
7wTAVrARFju8X9IAapepg+FD+dD09ZP79XjcczWPa7tTDiK/r8E34WPcNe0lgnZ7PLdp5EDowtKF
9WNjM2HVja3ptSq2fqR6GKOqbBvwwQbVk9O/dO7vIkRmLll0Y2pylcZqKKa9gGEJxxiNNsjJoEe4
2ZYtHrmkEA/BRwuw4t5Zym3Pe67/9tG0xCK5LoIKDye651ZpTuqUsnv2hR024S8wOkOoMyBgSY38
wssLmZtZ53xleeLDsH3aNhowu6xwkqGDlAZm11F+MTie9VljUht0r4BQTHk1ilZmRNkFulNitiP6
UTJjDm0P4MJfM2lBlLHKE5rFJ//KSjVlVVMLDshUxigXasUCM8DcfY11/u9jJu4qqbnI6zisc5Dt
G8/o8K5hKPQX0BAfAcGzjXVmKUM2v4v/Mzm5BMfnL2hmMM+CtOMCswJDqvgGhDG3SCoyE9rfDG7i
k3h+KAItwV4yEx0NjpB4OdLBWT0+lHOVOhBWAgI+VuoAKptMYctGGRdmYmK/mCkJjp5e7v2OVDGh
m9HtjAI87epCQeq7VAmbAdTC6V6ZnkylxiiQJ1FGp6ub9S/qb+gfTcyRnnydrJKB0r9on361GfQm
w5Lqjwc+f+lfWZ9Mr1y3bZhUGHjxXRqZTzwJl+ozFV5YfQPxiMI8teSElLu+RFw+7yRQrQciFHmc
O+ZyX2C82G/xnIkgrImstZDqMrRtA+g2+2dVheqfhWQvWqTW8FJFBC7VYOHgzGArVDwZwWQAPCxK
7VNgnCJGbZ+wRWx3DQlUC7Cbqty7BlBcOL60/41Dsw90NrQGca1Z4R6UwDmEmURTVtfJjvsdYgMp
tWob+KtkqSVtzpOBhwAZJrgzlBcm26IN3IZvQza2Na5Cv2iK/EXeJzAdZOD8qJagijPvWBHSIjjR
IjjZwAd8G/L0yDHl4CpGDrjrV0McJQQopRPa1a3HG+6fOvYkxEeUAem00WEBUDsxJPTIVDUy5PrA
n658NRlJmafYJRoKkS/cu5MT9rfMOlq2JMs24brwTEDMB59W311nsZmuBDpu5iHWI3HjogzEb8JX
fgdCWf4JxHoOnP2fGxu4Y7x2IeE4e59ef/pkSZxWCKvaq3F1yzoYqWjeUjkFNmLPFujzYYJ1kpN0
1R7Thcabe0IWzJg6bgYFVQD4ismt5oe94rgKfKAjU2WncQTVHt1v9KeUilQC26dVEaS08h/fKm0n
IH1j8EBz02+w8pc7X1zXSxoHc4/mm0+aBO2IYT2v6fBJlan3BnC1v+ZafrIStNZ+Z3/iCr2oscmC
Ya+m/HlhC43DvdtCV9Mx2ULQqQaolhtw363lU/j5Jv4d/bOyldfxzqfFFlSGlfFHS51uYnCtSusD
R90jFSj+3eR1f8GLzF6/8F8QKlTxbgXg4/bosKCFqvo8Tm3R68N8HSg1uP0qR4jfGpDgvVT+2AEj
+H1eUIf3k0s9xOxLX6nxWypoEDZ5PDtzfgNsDhI07MDQj0rH7df0gBNIeE+ldl15g8mWaQJdsPi7
rFjp0hRsRx6bG/f8ZC1Q1kdFUES+Ao2tk8FrnRLUUqmktgI5m7XqQ3YxQ/5CVxhNokKuxiQqoqX8
yL1WKIA7kC4GUA29NqhIToJovudCLqur1OYjXZagD2rgSBbpSjgX6Ne0uP4s6vm+kLcCt1IyEhaI
zdSFiZ57rUjopAC3BIQ60So6+Qih93peyurUZlYyt+cL0oIpZpejdb8H3TKtdXZdikaiGnxtDtAP
+lYWnhJzOw9OlFeAfkdhCyD827UWPei0elKe2l9fIbgY4o/0uaK56X89XuMZHCa0aUHaMaJ0BeXu
csgSXhhYDyMFAI5goOXwnHs5qbCbcqSi0YsQy+hlkWjoIhlTuHQYDOkl1GqaS/7StM/cVCDpQvoc
JEwQJrobtKw0qLUkWHvQL6cbe3Nh9A1g6wRBys/Lguud8/mgDAFcBixHsoLb8XaKi8YDd4jUp3iS
IjBBCLAtYgIRWOmQO6QGMAqxNlkKymZeF+iuQocOIlF0Wk5fF8iAMVzNsqndslmrM3mvEL7mxFUm
QeKLSZOeKI3gGoAOPbea61hDs4jJu9f4QC8tGI9HNhpFZREV3w684fLAwcnHNzgO+4pyEvOTdMAx
6QnvoJDEFamnEQRQkKBoWz+DNi5Iww5OKGmelTtNGOqAciRAbXWRO4CHrq6DnSb4AHezfci/Jpkg
vipdAsZD1ivbkojQwsSdoaTczm0jViMa33ovTsZLL0VSNqUJwS3RFpokU43H23vuLgOUAjV2sMQA
ZDtlm4wg8F44WpbZqUcD2eAyTO+gp6PWC9R+8y/+HZ/DbHhQHTy1+di/QOWv9i03ZeBpAZWGiJAM
ns/HXzUXH6NhCt+DkgbCQHHiWUdsegGxNdfWxMxSDA51FZM7yIrVebTauOtWbxUHDPbGICwkgP/l
m26dOtSo0D6J4Bwc9Sg33K59XkPLL+wS39bfPnojWe8HvVqDGQm8Z5gIcgSVJP6k1NNVkEJ8E0Iv
+t/pRDcOafXdbiTMakAJ845c1Qn/rXpyuST0kkFwABLedLPZ0MvSe+L+3sOBAUIbPWbAAONGuv1m
cDvHuaA5zjOXvyeti+6jdeg9eZ31eFnu77tbM5OkrOekkorSmPNcs5LhRocSmFjwmNJ42ApxsbAH
ZhJyt9Ym3sdNc1w8Iay5rd7TbK2AL6f8y3b7/d58Tun6F6JspNt0lOyGv/BJWoDKzpyMW/uTKI9D
QrhlR/u6bFU+2ZtfYw4a2Unx6emVRSZQRkCF1hdak3rBz9+7+VvTkyBP5UNVCUfTimOK2R8XHkNJ
XrBxH0je2pjsc9fN3BhuxXkGvD6v0Qe6RFE4c3PCAhqDUZ0eywXSZAGZtnPaQUiZ53jlPP0ij9ls
Dmgc+tkLZCvpS8XI+1zJaA2R8VgMR6fCZM7YXHYboaiZZ7R8kK5agx+U9MxByb8q+bWVFgLf2RUa
exZxTY29tZMT5/CFODB9A2sSiBdKK1ZehD5dOAIzMY7Gjq3yY68Kfk7p4fqhBRotYRhw8IdGbKk7
lWz+XB2AggVLcw4E8yJKysg6gIfWrQOR81ZVys5hnjtUljoQ3ZUCKct9jg76/3MXcm1oMm9CKaaS
n8EQ6M/xdhNII7JE6MC5x35H0WIyds5jXZubeCxwKYilU2jMqK0UnluDPzE4wXhff3MUnI10I28X
HspzxwohKaAxiJcAU5zMZCHkQjSIGGCkgWsAWpUS3u2P53Bm7yEA5MZ6BdQQUI67XSyIUlU178eu
HcnFa+EXuxxtC8TzY+OxnZkThcYooJYxHDw5/hXJrypBqhK0QTOgUzgp0w3vckdHCt+0xP8SwL+a
x40JZt+FYzWTlRqbsf6zOVmwTuw8T1DRNLo3QT8Z6C7Bj478/q6JtSa4bOkGjGAR3rSXhWj3X5PM
5OK/MT1xV1yBimrVwvTbG0tfZOMFgt2gy5OIbpprzcAnfD2P/h/5hsIlyVbUZVLrtLKQJSxX20zX
/xYyszO79+aLxo1wtQAKI2iBVOWu7fvaSh4co5HYXd5xelxUtCyXutVnzcHJjK8qYC6noIeAy8CM
E7uuHSKJzxt+LVFZXYXVFpC6BTcwd7mCcoQDbgVwMhS9J0Pjm7CsOhFtufUmV2npYkIFkqikWwfH
6inRJYeWDqkiXLAuCnEOQbNPSsTPNi9I+o7y3+OtPgP4AG7w6nsmtwfw+FyeM7xr67XBve0DkQam
sO/+QILgUmchxhyj1+lOuzY2uXo7t5DCptTQkzxY+bnZsdz2U0IiSdr32UIUM4NPw8AgtcZBQBhi
a9NUKtNVbJyHkTeWNfcD4Tij//nZvkTITf20K2EJ5DoXtd3Ym+TUA8eTGtaHvTZYN9WWU+xwC2Vy
dKlDf8t3VsgP+AOg7NBGh+ayIG4b/8ixb7G25qtta7AAsDEbJTEUidG7ZBc6ykLc8+8BeTf7VzMy
eVv0XjQ4oB33bNAS5kQzUfQA0wxBePnjbuiB++ADvSKV8ft8PJrnHWNFB3o56W/77eoifvlHX0/o
yjF+FL0FKe4qf328FeePxn/fN2XJTwQlG0Qv9GwedNLoAXgt0ftZEh+YR2UTSOt0A2UpZCLWvB6d
enmfP6Mdo/uszkxCe3RNL0nlzSScbraQNLlvkBvx/bbEkkrqvnLeOYYzJG0lOJneVpotpWZaEqhw
E4ct9AK4w0yHmLb2W6h7tYEgprPYvDtzxwIRgoQ93ujopZyylbO93OUJG3s2S9UNWCGs4ZV/8in7
1oL/yXFoRNmFEzt3FV5bnFxLfcJrceWlnq0UK7SN96UZ6Un/gdQ8SOwer//8dKMQIYyE5wrSmbde
v0aGt5EgxG1DBVuIKR/r4qU4eAA7akZ7iEiiK94RTQ5KYA0G+AejgWrPC98whmF3Z0SSOSDvR6jP
v6T81c1T93IRa2mNJa+sQQa7AStsAvezdWnOI7+bBGsU2C3eUUjEllRaKknOBb4jXB2KXohvcBVN
PKTUyE0SJbDfWxLJ/1IgsUgKIB6loblw7896SEw2cj1oRhu1zm7nuxkg7ZtDMd6Omdh0y5dwMGLH
A+rlxPvbQBZx21NfABfVe54Rl9FZBWQpLwsTPhfTXX/EJC4eMo31unjw7Fq5gMFDU1dcsFM7oqZ6
fwq9U9+XOpf6uoiq3JrHE19Gf+rjb5gpxoKYeGSpkXFdjLJNtxMRZgMXDRW+AaVQM450riLvAk0O
ycG27dgMwa7rjezui6qJs4MfM8lozAOsfNq+3JWSClYGGR6PQnsJHQkMdVZWYxifEv1Jv6SF1PHs
HYUg53/am6y4D4L/vJNgr97o3a54Tp5Co9opq3Qv695nsRIOw4axDuBBgPg6qM/rLxe85EtLPnfG
0EsE6QK8V9HyNTnnhVvUfByVvs00l4jV/ZNSGFxKeHejaAeoSrs/zEZYgovPRrnXVie3n+9JQVc0
sOoJ1Hz72Hvfo1Am+kDGe/ANL/Nk3VMFrLiybzwBhUp6aBzQg31Q0eZfEPvSv26XxLjmvCuw1pIk
Iujk0d51u/G0LKy0GMBL288sr3ou6m3CvyvC1uvSJZjXTE57JLxDJh/6k6DDmrYBhxBgGiKBRXqv
NXzibvq9T0D5QQ/QapEo9/T4TM06czgWsB+PsE7wOEyGVsR5IYSMb6e1a0jit6sQgTcy4Nk1zazl
J6A6/dJg0r8q/813caB7kLWQRYpW80hbenyPxiZeHbMrIdeLfmy89CfzjDJYnvsumlG1ypKjFcee
WhD1SgsX2MwzAlA5ZGJgAPLTwsRKByEBIeqFwG6qDSPQCgSvRu89qcPP47kdf89kNICroGMSkGmo
Tk+L6bwI+G8lMZEd1pnegfcPCR+xXvv7Qlj5PJofxEB/bHFm/kBmDRkMEAMDKshO/QYH6Y+wA9Ke
p8dq05tL+jJzm/PGwMQDF2XQO0kNA+lh2CY6/wuSnIIg3iOarj0vk2nOD2hkKIOuBpLtk6XKE4QA
lQh7IloZyle01ibDBjouj6dtppyCxDT4HODbQUeETq/bQ8DFccGXeRDbL6UBgFilKyQAtXGzywm3
w5t6IOcGqPKnBIoDUEuvXjikyS+rx18xGplul+uPmLw4PQCc3KbGR4D2xRCHDspzX48tzMzmyOSD
jYHYdOzJuR1my9cK15Zo4OU6XNzD2vdBnZuf3IVdODOQkcgOsQpoMqCWMH7GVWxWJE6U9SkGUjTx
i8JWqskVxVK/xVwEdmNlMphG40RPrEaEknZsmo2wc3wIt8ZvEbfv0zdhsAAFJuVSLHZf/BvFqv8b
2+ROrAux8IbMQ98FDZWLNPyVwykA94v7zJV4D60Xm9pnnAgiXAglI+2BPMQ09ChSX4MOJHoyAbqv
IbcRhOe+ey8gbcvXJPNOS+/xuz0ChwhD6GAZCRnBjH+7eI3CR3kqp4nt9wG0hSJwfrgWemx8GoX8
wka5c8QTW5MlFMFZ20EEObG5UtGDRgOrlBmXjeU7nV6z3483/92uhDEE0WNaUkPThjZxJWmi9KXi
Ax/UwFm5zVdTlD+PLdwXBUcTI/ABzfjI9U9LlRkXBQ3HNcApAljhoSbUvL1xDg0k033it1tmaTPe
haVAOOB4AWIBhmXA0ydrJWR54IeRmKH8DYe1bnQGeHCgwWWiWANtdQTDj0d4//SfWJysGOrwchcy
Qmaj2Wf75RLfaqhPfwOzIUNv0FNNflY0/NYXweczqzcm/XCpgR9lZMi83Zap7/hh4Pq5jdeN/qFt
HQbM38Tl9c/K0gL9Z6necHfsMFCAKVQklgGGw2Pj1p7rp7LqdG1ui1aKYjconCWPor07++0WMsp3
seXE0uTlHsQa0owKLNX+TyTrl5oll36J5WNpOOP0XrlkKWD4pBmNxETsaSKuZI3YqqOfHu+PJTPT
K0xmQr5wOFAhGVBNdQMkojUjBHv6u/Ts++ZjY/fByDhz6LdDkUGFw/p3q18NCnGiFOJ45Nj+8of6
YcYfWnmo15+NdYHCV2P8X5gbSedZiIWIoKmdDE6GSGOVAXdpA/eqkK3/madmKeqvoOu6uLoMIviF
OPU+NscAYQn+hEcgCcdyu2qsI2al77aFjepaT8A/l0UmCyrPo4KsFRplxWcovKW64oBr+lIx5+h3
WIoo7/POk2+Y7JzGjwc8AavCBtdC7e6hBpvFpPIozQAU6CT98STPebTrEU/mOFOUxsm1rrAL011F
22hpDefcyPXvn3hMtvRUIZXLws79Nc410femmhO2fO9CfSU8Kc/F0iYdQ+6bqG4yfxOPKZVhyKdu
XdiJtpdkq3ljeOyeID7lzkYrAZslS6nAxW0ziVECJZPCSsC2EdI9x+hDDPjpK1onYzP4zngiNsc0
rkkM4cwEwEDCMSEV3gGVkRaPzF20hMEDTIweDCRtEFlP7tyqDYFAZOLS5txz3OkRmA4U0NI7tGpX
QXsajKUa+z1iHrcgO1JIAJSNs/8vl3blExDD9yAgcUq7K95Ap87b0auElGQ8wtSDg0qUfbJtWzJs
VFNAoujx7p2JZ9AcC38ExiwR3aGTs8KyjRBEmlbaWf0WgBVEl5tLnBFVXLAzc2XILKhBoUmHiOaO
9wdgv1jl0riyg+A8CCvwBxd7bCSwcnYL1Zl/tFOT7fuPgR8AQ1Rn1Om9i5xIXjPIndusAd4z8ws4
I8V0N779vA+gnUM+NzyyLxTMsySx3GNCqXG+FL/bt5zoIWkXBj4Xf+BzkItigaeEx5+c3yHvNclp
5QrkDtSLTcaMcyPZ+Vul+8PKriJSW4O2Dau1NKx4SAIi387o4kH9i96KcMGZ3KcjsdeuP2ZytN3B
D5q2UCtcquCL2H61RgOYKxlMkHURVDwIVDhBmm0oBD1d+nYpdTPjy6C6iD2AQBO9ruwkROHKTG6Y
rK/tQmagI6AJYBrKxMVRjpfMdAcA6YhX8Yg0RIB3ewkVbSw4NTOaGQrCrRgeTJ5r39IaUsZGAK7m
FRREFIW4gyG2Vg4wNegb0DLSfKrtqwfiJXFbgxLbe3981u4ppkHTgP4uflT9HH9Orgo85oNaifkO
VIhEPjuM0VtNYQjfoa6sIvSxuRboG/qMtvlu4PU2NTjhGIEikV0pid6GW4DBa6vn9Kz8ccDHZIAT
O0gNZ/gJ+WHhIv9HWX47h7ffOpnDOArTkHPZzi7RvItzWukfqBqMyIEB/Zu+8Zxss4NELxFFJPHz
eKLu+TcmEzXZpsgy+moKqV48WT8iuu8N5CzBHa1/jcnT571GPl598v4pWRy16eH1c8H+PRIb9tEu
jqweCul4fk2SUowmdomaSx3CtDYiIbTVYsAPwwK9s67p6hKUPB38WTA7Tul0yq+tTk5HLGiVKkpa
Z1fdoZcQn0XgaNJWMZo6H8+vcH8Ob8c3idJ4aRBFv8T4zJiYR/2jp2A4Mwa0ilWAXxh0hyz1F48M
dmxptCDgO0fP8JbCW5OlPPV9L8pkrsdvvbr+QPLTyTnndOB8T3bCqwjm9WF1jmDKgz/KaYUN5/6g
G14/oWygG4v8qPc3/u1kTE4l1EIFaBfhA9z8hwMrMQTzxF1Yi2Awfg+DbAR+Ru7SrT97vtDzD0cI
7Dm4Ucevuho247spz3IMhk24b9O7PH2sme9qHZgyyT4/BQVoWOfoHAQSWWDaZYBPe7wH7lFB47yD
2QnpyFG8YLrHJdfX+EF1exvm+4jsIQ37HG5ccv4Vf6zzOrpY6BWUKP8lHn5Wf7SgS0X5+86t8QsA
TQIjxUhiM+XJYEAcKjpx3Nsv27fj3t9+CWZ+OKJU5ZNztrUs62BcerLZfJbrg72JIIQE0O9pSSl1
XN67U3f1FZPl56KKTx0+wjzwtCleQfhC0tpfOHFzBw7LCZaHUQ8YuPDb1Qb0IFNAsdTb/mA4pWJE
nGY8Xs/7AGuspf9nYXKki9JJZa/IwUIWgx8HAmOCgIMbWi6n6BJUDOR+SXpOuo8db01OTi7XB50G
nsge1GAv+z2KBSnZ9qe3t/2HR4/P+f4ZV7wOxuhzR9YDWTtrlzwL23VMLUIMw045Ynsb3HZEe1pd
ArIxkgOaY+2/hP7ojydnzrMKAno80JKJ9tBphlBkxgJtjMPWgty6lU7B8JGJhh+rC8s8awdMhng7
AC4LpfPbZQ6cYQji8UxlyIWPqU8VwRUrA0BR/T0e0dyuHQvraKEB0AusYbeWMkfIml4Le/RLay2R
JDQMynxLGmRA/58MTenlyxZzF42HVIvfHX5bsaCOeXtsYnbW/hvLVEkHOZ4yq8Wgt5UQipDuLsbD
gAtf3WypVrcwaVOAcVNLrobbtLdrscMDK8E5TNIBLUfe+vGI5o771erckfFCxZDpFRhyWrypNNT5
0yUu+7mxoKMGIS5c59hRdLsBapUXUzYqersBYykXATzqHiBE8ngc/8DQU+d4bWUSCLVK1/J5AitI
FUEkHo+Tt/2RNY7mU7ZqyLnbns8NfW+M90+RJ58s0dGf8fgTZmPB60+YuE5gJxpHLLABM/0NvFGg
FQadjGkez7iqLJDJCKeE7D6NVL+sgKOI6ILrmFtKpN81tPHwKvANkyPd8+gc/Lf/6w4g8TQharhA
MTG/kv9ZGD37VSQA+SbZDToMsAyBWfB02X3JuCWE3v9iJf+zMnUYUswrZQQrfrCKycs+HdEJx/UZ
ZJm+fW6fvkUCwjgCWRb9gGhvnEv0YCz4x4Wh/uNNuRqq0gYay6r4iGr0j9qvZEeu+Xi/zJlAEQ9v
v/+PV3lyLrimy2vF7XEu0L1dJpLp5Oo615bw4jMvaRQLgekBzTfSGmgUul21KAxEoeabAXiXCtwy
KVC2aD7X1+GeGDsemtPFRvnM6GqpuWwmu3ljeFpdG+l0ZKmCYYEUniV/+uG2/GCf8gb8NlYOafCn
9OvxlM6FFggS2bFbE5fav0jyatVYrggqIS0HOwaIqU8MEaCAoD7jnfwRBgvZm3Hapg4HdtDLjxZU
Fo/k22lN+jzJy5YfbBX8f3V0qblMzwTCvjHBSROyTZwv9ezMPvauTU5WMqiSNI1LYcBjb9uDzBVw
Ieiffwj6s+naJK5BMUmEJczQv61+N1DUhmRkKNDTMM0FtHwSQsJaHewhNLXIzDuWgHNTj4VXH3yG
7K6uIey0hNKaqT9wCBn+szpexVdL6dYQltdyZ7AbMBPJJGkMgIgVkTb1H0e1+Ml/4kABEL85/Orx
Hppd1yvDEzdaRE3O8hkM89qTv+F4EoXvbPruCVaxAeHkY2Nzgen1KCebKFUc0B4mozH31DIukX6z
1Iq60xK25J64FS+YEdnHwgtA2WJa7QjRWOvGgjTY+31JtyaySKvmObcZw0IXI/VNVrc5+t2bxucp
houoV5n1Fxj19rRwSc0OGGwboxIfDuq0t5bLHcFvNW2wkakXVLNaCR5N6GJlZXYRr8xM57VMa1Hr
YSYBL9Cxz0kLR5AQjaraS8UvHZHZJzJ4ItlRMhy5GGW8mq82a1lzPpBlHmtzZL1mjLNrPB+/PiBh
+nH8Wq/Pa5CrmC6ziEu+v/EVgNlQMkOODmVUdfKSyus6qWvQztrswNuMlFFJWPJy9xJ92IBIt6P4
jnrgqEd0O7QUek15UQetjYgGN7FMtS9ui5uYJMf1b7L6foVUOPBzo4biZWU7xFt9bkDTdlJ09/Xx
WZnJv9x+ymSWgTDIlMgNW/tFIMIR5B+EM/GAA4QotoCUXrNr6/UdPXKH8ng55Us41Xsc02Qmxvv8
apFVRomTPoR51X7r/9D7T48cAR066DLJWd59v4pHmbwfDmDRJt7HH6r1j8c/v9r/rcTEIw6hWMph
hZXI+te4OubKQq18Zhffzu/E81XgD1NcEQPM9EJvzDdTpMPYfVW55MmATth6t6Gr1Y9qaAsud8bZ
31qeHFe1ZlulSKMWgWUJ6ikWL1Jdc/UYQrERiFwUkP1HlscdC+kpSrZxtthtPO7i2zvu9gMmN+tQ
qezQhphbgbyFhw8UYzz9WVit10TULYM1N9nmAo+4FGXOxGY3du/CTG/oQm60u20QmoHnKzKff8/B
q+GQDfWMFfO0QrPs4300k9y/NTp5KsWMEsR8CqMtlWqid/rH/qu5PIen53SzXluS8RoheZ0Q1nxH
cEhqbizBg3lxKTKduZRuP2TyYOqlNkn9f74lN8bj3BofH9WzRqD4i5eTTJ8D/WwlWxLvdu/Q9DzA
hxOgD/B2sn4WtuDS6f63Ra9ON6/VeZom2PzM6uUNfBc5YiuZmmtHr7aefv5VjJ2hoMsfCmj25qTp
p4XTvfgB4/G/+oC6a/o49rAq/L7SwUSG6A73BybBJ+uOWNnqCUIBr4axwQxE+5NnLbyg72/m28WY
uLe+V6W4YWDfQ3uh027VzOZAbeIkNMgX3pH3nHO3rvRf7/jVWANVqzttdKW5EaOktxeN49rg108G
tzlQHheJvrTpF6d34tzAXJ/V0E1pbaASJJPT197FJc0YF+BdeQbcabeLdTjuDTr6X3+g4imfl/r6
Z9LIt1M8cXNK6DC+z4+nHaQG2xGoALQCuyl2WOhwC1+7HXU1nl5fa10FhYQh9GRUtoVC+jEjgKhj
6VerhWX/x6D1wPX9K/pfrUWYxLlbNONH7VvjiFwj7nakP8/WN4Hj85/g813s9iUy0H/Phgd2/+2R
K7uD5jFxONoFf+I+Jnq125sKem0d/XzuzjvCnLAVgLLDu3ThqC3s9H9O+cqyA2YdJ2RhWQBTO/JV
Zp+lW7+CtE84mGnDG4/97Qxs4mbZp3C3oihTL85gr9Df8s+9sEM8SKzWRInuCUO8uKa+sKgzb7Zb
k9OoDRSkTBjBZKY7e8eSTH/jrMSjs+2X/OZ9FuPW0sRtRfH/f4ONvVr7fbMDkfHxmOgxdYmzs56Q
cktkchCMC7bRdkkVaGkpJ06r0roy1cYTJcdWVVoOOu7jgkbDmgmXbquZMtTtSCfxV6g6WVZosNVb
euCTN1xROTFRfsJA1+cnhX6rl/cUfky3/06gN9gubFthdA93JwaM2AIEiGQJlGO3N4TaR2UQJIiS
xP32rUZqM6fmOdyf1We/pZaHjM5p7ZnVVjijagEJTFAG0+Q0XlYrdRgxe4tAzhnICObk6pMmq5+7
vlpUAT6pP4lQBKN7uHKyVgbgRx3zmxyQortQvAUWpmJ22a/MTpYdrYFxHgtYCtBT6TLN1PfYz6iT
WxB1e3x4/6GoHk36ZNVTCPhFjYZ7QyL9qYHAC8okCP55+pWgCxRLj7/c9rnALljjVB8OvI7iL1R0
UCfizeJl9yoAxsuCLKghv0VFzvz6tTbfg4O0MUASpJ/QJsDvmZ3cL03SOPePvnxy4/GRx3eiGLeQ
kOUPdcjaDCcs1efn32TYiiOgHXo004pI7iS5r6lj2ISMlDJGLMhGOTj9ijEcgEhDV4eBHpZVguLZ
1v1a5YvtY/d7AZJ+rCYrkBJEn9W0vjTkfNlA3hGlEjbSg6pa1w5TUNaJD1BjIgmrRPrjLcGN8fHt
xN5YnBaa8qTh2sBLeltneBL+BgENoGZ+YnRsxgVT99711tQkVO/BUxVCGrRHqM5a0nG7Vel2Dy4s
xCyeni+cqnEr340LdVl4mDH/NUXYcU1aFU2HcYF+3M8J+l31hdM0g57EeOC8RpioBhrDSc7bL9Ht
1w8oxIJeY2y6//hwV6AlGMhrf1RrcqCnYUkXasZHATk/qraB2xWCu9P6k4aaXRdU7oA5rI0WgLGv
43lYyXppAuebrgm1A6MlfwFdivdmbmGg6UU0RoAmCG0L0z5mJ8SLgqml3g7qTd8amSKDmuhQVoB0
gfdVqb5B2ECSbCmpeH9P3JqdhJkNz3u8n8MsMqcGfjuDIHMXQH1o/Xh33nMpSLeGJq/mIC+UxkO3
uv2CJFuiH5EPCbfP4MlDz5+2LelXaR19o6Qcso0ReKWP653Bbze+boNu2LJTU1411mbTWIfcvFQU
/29S88ISlvTovV0Cssxtb1AcIV02dhmDfOT2+pQr6A9lkjdAx/iSbPPc1nwzbL2FLT7z0MCkXJkZ
3fJVdMmJZa4VLbYbv6lPOUSOrO+IWIZxGAtVf5fIoKvKXF1Wn6EeWY8XZM4VIh8IVyxCFAz7/dY0
n2dxFgvJYLuOSyvt6AjAowVbRojRDqkuGJt5OEC1gYcuOOTAQJIoTV7vmhOgCpmiLpDsmG0Gkjxs
AQaPh7NC/wdnX9YcqY5u+1d27Hf1AcR443RHHMjB6blsp6vKL4RdZSNADBICBL/+LtnVZ1eyM5y3
7+6IynYOaP70jWu9IEb3NcQqpjG5gvdEbk/lQv3dwXvY+GIxnbSTsudw8Gb8zH9sfSg7Aby8zlsH
sSUFFBB1EnjimNz/fcCLlQVNczRkFQZsX2qU8LZnQZDkBPjHksYToqFfRfDl8wU9JkFQgAQuGgNq
BlNkoejYY80Hyu1hH3yFyAekcbMR7sqNroZ9Wu1wp3/e3pFZPWhuoez0siIi09awd8+LFWrigLlp
VwnpbjO2TdUJVI0ju/WgMfP5bwfF5bOneIexuUlANlO9EvKbuFHZiTjd0TmEZmAyeRGyRWHyYTvR
oPwibNS41xb4On2vvApHUDOwdPLWvZBkNxaVHbtAsK56Fm09dyKnrnGzMxY3Kw4KGBOAr2YyahfX
ODJUfTAxRcM+1yCz23qtQbIk59VX5655ES90jKuXz1fSP6I5HDS5GHWV+3Y7pGjStbat/N6/EPvF
zZM2v7Dq2BarvIxze8f0dwvLrFdeeyXqLy1wbOutjq54+lhNNwrplB4wb1/LSAHv9TzUiZ6umvTO
xa/B4gh+MwuL532ZngBd4OsNm1cViIpEkodbXm/7Nh7v53OKqKT6WQA197y2EqG+Mv7D937U453f
J3TceR1461NQ26x1sMvPRTEA40QlAHb1p8vPp+XvqIQeoAYcCCsUNaG2z1vIjUH3iJFIhEzc9mK+
7+yEbHr3ppxMSVXDznsNIOc1DYHNflujBPsrKDk/78GRy/mgAwshAsfDxGmdw+0xrtwprt4m9oYQ
dTVse//Ezj9SX4DBuqjER3EIlK73PfLbCaNWqxyFy2jviI0Xt5fDqr2kq01xM2zkpt7y3UXIEraZ
L6p9uplBaHtFk3RTwYS9D550IkHtvL0mJ+6NYzrgQa8WQoa3mgz2hF4B3vKbl8ZXSJs16bNk/Y0A
qK/LL3q2Tdr9CVl6RNwAUwd8foArB6Pz0s9V+a0POGGu9/XsY4taSd1DOYJLWaBsr/j2+SofOfAU
NPNImQ1R+w4ag0OZgwBsyJtR6H2gSP44wDqNXV+nJ3bzkfAByHrBTQ3MWiR/I7njsBkvapiThkjT
D3hjuDI3PF1Fmq0A1dQOsQz2M8KriNKDRWysVjl4wacx4WOQuNO9L8+7Dth1kpy1bG3TzeczcOyk
oa4uQjISzhoqXBYCqAgzeyrnQO8LVEHpjawuXa+Nvwj26gALA8FKIArDlu5WKUmE2GbWiYN2xDQF
HeJvHVge9arIIZCROl49AuFr8zSuv62ylzL+8naGyMoZcF3BJOd8H6y4mi7wzikf3JGTDhQAkzCN
XCwgOS3uN0cMYGqXMKckctfhLUrH1VV5trmZY+vGvxkv89tuV5yffT7tR5LQMOrfWl1sCTXOwHNy
kLh0oTYcGRNxeS1iurnZPNxV21cVX46byx9BgrTWcXeur/bJiQ4cs44POrAwCjAXUE9dYx3jHrA3
gPQZVvrZyZCidX/iXj02wwh8gzUdaW8g61tcq1NjET+bLGigqD/zEKjQj/X8MFdnU7QLwlOH7ciN
CnJ2MLbAekB91NI89qEq1J225z2rEvqtfy6RRgHn223sr358/Xo9rFEeC+jE13tZYqSnpvVU6+bz
32R5wIgIxwCtK3EFDE7ITYrCnzgChdVEEwFVBsAu5VnAEueBiWu2/nxfHQnRApkJadugrAkMQePi
3uJl6ZetmpBaFWzEFbPjMHtDIsAFgyXL08vMu5mHs0zFk3Wi5SOLfNDwcuByDIDXpGFPFWeOfZ75
sRNeBu4QN07CmhPW2xEbEZU04BpBUqoHHsjF3RSJtiehhFmh6OXw4kZvUj9Ep0jHj6SjwzIyboEw
ACMuyO8O11LAQrRVhNuBxo9TMq69b8VP/01f2hug3SfeRsRP82ZYWcl8GW7HZ3tz9bBFasOctM+4
pcXlsL78jjKH8/X28nL9PO3stQvapt3XObn8fn7+9uWEJDu2Am4AMH4QPwM5aMlpFtSDNRaNM+15
+wVwlZFYRSUqbRQIZ6A0f77PjoSFQCXyW2OLfSZR1GoFORq7uLrxn/kKcOv7OLhTZz+22zWqogEg
SYC57nwdTwrsI9bPQdOLnTZEtEcKpj3tna2AWpTHL5uLn49XhgWQP0bb82ey805IsGPS8qDNxYYb
u7ZOlYc2q1g8BvG3YndlX7ePxQnxccxYd5GBDQJ4QCYhUWnRDndVR+YB09rAAVavmsSHzQFIaWsH
A7aD/pVu1Dr8Vq3EDdkFtz+9B8BePJyi8zkSCsPq/taNxZ04pEU6sRHdAGC8DRzfa4XJdc7nb2v3
huyHF9RaahTvAfN1d2+jntA7sb3M7lkYYkhBx/98lFgAbmCxxG7aNZgFnLypee2K6y68+3z7vifT
/r0BGBcOqrP/noE6FzOCqbrTe6RzPA07upov3cfwHLn7PtIJ+Arhgq1clzshV8F2f4/QSLR6MyQB
AFcjtwMKGBXYgya4Tk6d4uND/6tni3sZJrCwKq30Pg+s7qLMvPDaC/n95+M/Jj/fbauP4b/ndv92
S6kxUtRuJRpJne+EDMGtapq3LnPGDSqX6hNkpUeHhJI3pLsbWuilfzWbULzQC0w2K9i9CFFvT09d
+qeaMLLxtwFRr/OGIu31/rGfkgokEFjWm3bznhd0We1QgujT5Pv5PeLUn8/k0RPr/Ta45Xo5msz2
e8vfnPOrDUWtWbO9y7dQ3lditf7uYI+cvUU7jsjKKe+aOQZ/28V/tb10mfs1DQfRD3o/+N7ZCP7K
6MXy5/XnIzy6V35rZKG9WYpoYBRhQ2bNq0pXgf5q55uCVav/j2ZQdgJHPHbK39jkdAcQn4FqvW/b
LAnVS0Y3Q3vfwfz+vJ1jBg90hr8aWmyVai6BpeJMeh/a3bqqUbHtpTLGDmriGsXbDMnDZQ6HWuG8
0SJIWqDvDQNCVKnnbkSgd5njPka6OrGDTat/W8rferXYRtRDQnxkYSlnBDIfnC4sN4xLJEsq5KAw
Jsov0+C+SBLSE+mER+xtTAciH6gjRO2mZ07WbyenAj1I6hFURnet+jI6+VqIL9P86NXOBXi8T+ht
R1LjEeFBuYEDKxgloktntK4JLH8B32zaIWEmX/kyriNkjccdiPTmn65Ced85/6qA5gLIDv3mV8lM
gX54wqd59D434BgmhoZ7dnlyPG+IQF6DTGDxVmXfUttdcbpuhquCPgfuptAg0gGzzhx9O7H5jMq4
XGYDZGYCa6GLGN7hbDPmDFY6ZBYSPqykgav4ily3cXWbfmUn/CjH/KmAsoTvDEy2CBQuYSLqSQ9Z
7VTzfmV/tQFs8rLtEfCu4+5rf0IGHlHIcIuCjAeBQg+68kJpoaU/y7RGPKPYqT7Rqw5ZcHqK+d0p
68axjggjZFCj6tUDEoMLZ/vh/PVl56qyheIfgbXkKtJz6q87BYfwBhDHdhhzoRyWiDl19YY7AXkR
2k2/TY0eyNYKa+3HmTEO45LhSCQNZR6gZAefNK+aMlU+9DXIDVEnEbpZbGVIgE8aFzzzd4GfdUg8
kgK+iJw3Lb8MVZD7a791o2bdVPDg/ix5mVobMMqREE7WsMmT0PWsaSXdwapvNKs8QzuGquW1KSut
N3WPbNbYoQrACxGIIYBePCD6tSrr0aK70vUJX5HKmr85Q1v6l03QaH7hTo2TXUmWS7LyGUlpXNlO
a23nBhGVC0AsOMVNVStPfguaYGhuhyKX0U4r5E1uZcdpu04dP0e26DxydxNpTm0QlE+TPHcqPzXR
BCf1rxzbEihTGVNqb2reZQ+QhEzfV1POuyvmeSxIJODIwWvnCUDPNjIvYO9FLuDPI9/N1a1WBdL3
lSYNvZ54qobEndsJRRpTBR68PCUlMHkcbvVrL3UoO7NlqHMAPAmr3DcuH+ofnlchpz3Wk5vnL9CU
J0BMlWlD2DUiBW77xa/GyD0LNCD6vwSiZ6gumyQlsaMc0ax5F/AJCyB1PifhWDXVUw3sKn+dw3XQ
/VChk8kfbtdXGXCs5o7UZ33jRuN5RohXPALbhhVrhnpY/tCUhVOKWHaoqQO3QVX418MQePkeRAwZ
CtoQDUI5fVTqFpEfOURwz2dZHxiCbr+277Jm7OcVx/8XKhZej3/bqAZ/eAQ23/XYZkN20Um4SN54
Zud8PO8G7rFr0ve+9x2PaZEoUQXj8KSoUgpEdnX0wGc+TbEGraGzFn3Fm1UqAM28dqomQo+iItDX
ShLG1v1UOP42a3heXPZOxMAY5rhp6V3CVUPyi1SmVn1FOFxjW4iREA9FrfkFnd2exNUwNHo95U2d
ra0m7USVdLLxyiQUqAwGEFZXT/IhA88hLcChEo31fdu2wXxZBwLUI9zRnCQuQaHUGa1Lh679AJNk
xy3cFuMKfVHZToFptQZud13b655IWl2IxqoxeWxUHnhTodvYL0OrylDHKJuMSDx0YyV2VTXa4hZY
BDxAou8kpukszUln3XuhRvLMHPkyfMrGIChe5ka23jabiN8hBOLnw3pIeTQljpMPbGP7WUmxVFS7
17MPvCScjV6c22zyAV/ROr215Z3kNbBbhB39IHUFagQr6zNvNYP57TWCs4dtwGeZsRsmW0aubVnb
5ZpXmVBrEua62di5Y7UyHizC51WGspTwbaxrsgZwy/xVA+QnA//RqF9PXDVHLnYAJyP8CtQ0VIUs
UaDceShxFzfzPlc5wsvRxVDsLWsX5HtEK+PIu9L10xA+iPIFmTmxYPmb1u0qSl/zCoiv0duJ7hy5
+T4wsCiw3BD6XlwSspprpJyYoHe2ISoGfZ29hWM5jG1vFYrt560duSYQX4cbENEjjH5ZLl1HdkqA
wGrtaz+sNpSEj16Yb2qrL1aFNVWbz1s7Ynzg4gOhFXQXYHssqReoNGr4gHLGqfDEqlZ5tkYGzffP
G7GPtoK6UNApIHEBWL2HVx9VfVhYDIWMnKDUHIZ5317bPaZPwU3vPXgzSjJUDPNLrXkGcI1Irpow
XPn/rlT9rx/6/2Svze2HutL967/x9w+IfplnTC3+/Nf2tenaZ5U/8z+ALvn8x/pnrv7bPOF/f3H4
+3/9T98p+czz5/oP8Gu+Pvd/NG9/3Cs8olP5j27524NHofFfnTNtHfyxxmyq6Uv/Kqe7167n6r1Z
DMN88//1wz9e35/yMLWv//zzR9PXyjwN8Jb1n78+2v3855/vzJr/9fvzf314/Vzhd1Aznn823R/7
OsfL3374+typf/5JfP8fEcxbqGMh8GVNre+ff4yv5iPwN/wDqg3Sn7CD4G40jBJ1IxX755+B/Q/w
sgVgWgSmqvHEoSzOvG+H/wCSDNyfYAQIbICBBX/+u3sHq/jXqv5R99Vtk9eq++efizIP0yJg3WEI
wN+CcAxCYocbjNsFRNdYeq+hnao+Wjut2xKwdLRDDnvAQ1b+s0uk121qMXWTu1KO9phOSJNaL1kt
3ZokjaPL4Dxi3tSvyojU4myMgJ5/xb2qJVPclNprXwDMV+hmhbniBU0yw+/4Guhm6u840wF/Bs1V
m/6gFRX+debnAtW6lZ136IrberK6YbalxnqVcU+WCACPXlVd2sEk0GWQ5dnThYPkmuKNdEOD33x+
Cg+FKqh0EYpyIVYM1Sxm3VpYS4Fd5T3zWfiajk1diDNVudw9g+XayeAMLFwKKb5z3vL8jVtp7qQn
JM2iVhvtw60LQkVAfgLiBxmAzuEazQUNO1Qa5j8Lu6QlOMcbgJQAyzdyiCg2Uo+ZVCvJVOaymLhk
buvb0aVT5yS2O/sjPVc+qzsA0jSCSvsa94fAZ5/P0aHwRZoxJDzwFWB0gBvWbMvDPmqWE4dBFfvp
EzlYqFyfgywQGx66igIhTyrffyo9K1W7z9tdrI1pF6jlyNyAuhIh/LFot+0nqMiEhj+zCXsOyAMW
SNi+MTd1UG89Fnmf39QpgxYVM9aAWSP+vPlDK8gMOzDpXCaUj+QFnKHDYWfekBNLM/qTBDwQNPFG
WEzPOEhE7Zo5D/h1TuzGvqIlqGbvy86yZmBzsxw8Byd6cugWQk9giEEbApgAAugAg1pMhPJzq5jK
Ov2RRnPtyW2DhLN0WpO06qJpO0Epxqr8p4MPgT8LaOJ3eDzUnx8OngUs5cVkyZ+uP+KUbybbn23w
TMuxB8N0Hqau/yR7zLqIOx/u76fGmgbg4g55AwLhExthEQQzExDh9n8/qOBapcvATRbNhRe1irzA
TAoqcqYVMwei0g3rmqQfC3d2k7zqJtgoQByi6JWXA1ESQJV+AWhgAiXuPqpYJZHt5DXSQd5HXncv
n8+Zkad/+QIAOQc8PLAPuqhjgQyHH+JwzvoxDaUFTLoXLZXEJrCQ/I3JsvRIPRJrSQdy38L2MIcG
lHfmJW+z/j+dLCBIGX5CoE7AIeFCtB12I0Ritpo6v3mpuUcgwwtIr9kA/1hq8i5o6kHudwBvLZ8r
BG8hUWVbSds7C0lBhhKKI6StkfwTw6/qfObDhatLsNGdECuLoISZL0wSouIBMC8BurSkYtF0rGE6
zfSlgwlLgLuoupb3t2JWOXw1o5gEOofq3wGfNYbuflohK3si92PbprsukhzJtdU8W9NFxUStUrie
LD9VSe9BNb/zqyibUZ9MUayCwgFSTHZ9bs0R1K2kzNNRnIqhLZxQkFSIKUamHh0OMZiUS78JdmYt
hnponwKv8cDw0QJAEFsxTfsokok9g1qQIbfvQ3ry3sVn/bs4ae00xEd6VNQXm36kpw+0u5TiBsId
uFOGVMykxiy3RanLDgRLTfvUGmeDWNMO5gQcA4xOF7TrJ0xHlA58fqyYnkD/3TM5CpZA4I/+XQYP
DDmTlVvMj5L0nX8d5r5RELQ7VDzalr1nlqfpkGxXxhPs6eGulajrepy5X45ljBRAc2nlmH0sUFNH
DG9S6KrzYwg0J6wd9YoJL91sZSpctV5Hu40f9GbtSp3B7lqJ9+ajMCNAKgsbXeARDZQH9DwntdEN
VOtV5bM2xnm7iQZpD/cubWZ1KWUJnzDnoMRAXmWWVvosc3G5fq/DOnUfB2uwscmCMIOeMYi6gYry
uWxYinDMvgnh2uD8BnYwdP7DQ0nTqc7sqOVPsw0PLcg1ka/RAmmsKRq+o70YISg+b3EpjYxDHAYY
7m04n8CvtWixk8CFBszp+J3OvdmMY+8a8ed0QYnL2x+E5z+lBZ2xCUenV112BRDgAPv0824sAsvQ
cgNYbDDEEf0DcQa05MORz3ToBYn86rFy60rRWDW9R14bwQSkESs7eApkGjT57dCFGSROy7wmW2eh
cgZYk0Ew8iFWTiYueBr695pKDrdGN9r+cKdCYuXIwZh1c4FNZDGwHbqpyflKfdscdmZhHzYDg3ax
S4tSmZM/wJV7A3DyoJ1iWkqqhxO26lKugVoTxRaOGTVGC9ff4u4s/ZTVQCwLAKECCzVae1I6UGIH
UBePSEdDXs0Zs0eNbavLiOIlU++aLfFRrIhTgcpsJ71PtW+2tCNyOLbP8tahRkSKubPsjeADQNS3
szeVOHUpPCjYsPYUVjidgS1wjE4sookJ/Xa1wa8ZGlBaSDWsoA0I0sNFFLSu5qaonX2oGMXZUm1m
OqAI7c3RfT/HYP6a0LeUaXPEISuNSJGtwEVDmA013taeeasRZVc+c3i13LN85GYexDQ2/nUKktXp
ImfUDHHKKr/blCSQdNOGcqBdMuG+wHBPDG2hZWJoiF+4CFEhH8RDecJiaApAAAHvURpDs8FIKiUF
ttbM57z5oaywdOp4UoCafQyc2tyPFWlsLIj2K2B+rucKXD7ZJqKkH/fQUiWmYwwKit1HhxnSpM5J
hC3mjrw10q2H2ARPUjtCrIF+y0jBXKUW/oKNBTLUuMpcTIVSSDxSicf7AkeCodQSf33MjxGF5fPn
k7CQTqA0Nj4cpKsiTRvlQUtV1x5n1598QR6GCl5msflQbx0W6gEw6qHDsvqUWFhcR6ZJ4JogswnX
EnCjloaXVTRQIVsdPADEBTtETUphQ+Hux/y4RQvC6nU6kgb5/j6nEyacD2kNlQVCD7M0Ss3VbeB3
YVpsUuWGEAY4kMOd5AATeNYVwcFXusZF9WvZMjHWmEoNuHacFZwisxxZqc1CkCK38RJNRTTcWU3V
oCdAxMTdVPrI3zhlc7rv7qqD4wQcdUP564D7FlrQ0rKBOtgRICdPDwx+SQ7G3b6kqKMcrbS49p3Z
ldNaMOm3YQya7ahgsZQiF+cW7ynSNFpoO+RCZhVxr9KKBUhDGxud/QABrHU2pr3rr8qgbvhPt+Cz
vKsav5LPI2gGxxt3sC09r8KijpAJKqA/dv1mHL1wuJaCpWB+8yursi+pJe1oVdcICiC7T/UyjRsd
irmIWT1IVyeZLgcchmGWI6BhNZzsbrFBzUrv3vtcTW6WWNrux37bRiOzU+hvaaZ2igXQzOCg5+M8
w6zFVmx3upzSPka1WOFvBjhP6coDEOf8MPqNkz/2Ls/SFXWVYycT7NNmiv1MdWDmyp2xTDKPZ2cB
Yi4rOJrH+SKNasva2qPNHCD/dCGz1m3ZVO5+8oasJPuosbR+QDoGVVekUzW5w40R9D896ftyPwcI
sTVx2zQ2674gGsXLbZrDu7GZGzeskPZXNhTxqEDOnQhf7KoI65/MaZtBr7BVJvEa9YBzAY0SHzu7
OAOKg/DCFewAj/vbtCKlfw3iT1KW28FvHbC7vrKwpgqzrG0aSvdqpg2SdTazDSxY9gXQ08q31nXt
whG/66M0Z/yy9nQpsnUxZGocLkcvzcBCkqLgtPfu0tqhYucXLsvABaCBRwV2l2G2cK3zLgQCFKg0
XV+oFUvlXEy7MesIy7djDojlJimj0YWAHdq89741BBGLbofNMZI0GSnUFvu6R0kfHqImGmr/BgG5
AC/q401gLHB8Bueti+YQv3LFy9yLyBnOC1+2mXNma0JQuwOvatkHW10XdsVjzx3MvWh5JMdwMgTO
CX3W6YQQEUiGWORlN9PYjm1wW6SAyeCboKTEaXdlP0XhcOMX1MujWESR8UkEUnmsfAyyNCXzhevy
DjNFJgGRfQWpLZiHqqxUBvzSzkVu89sCbOthuh4LCIJs3eQ2Rd8hskyXpoFwy1lbGZtysbLaspAh
vMEW8epvTuYgLLKpDDXCvs9CIRIJOxgz64R9jhsksRHNw0PQf6gssQABCIx0l3UYfdIyu6Y+ki5G
M2OUqxIvTccUua+rwIh8d1BZGCTRqBpsgLmGvrFFSQFiZAg3vQ+VKW/G9IkiwH+4S7oUrXFmw8is
AY6OdbFblzneV5trM8+1GxXwJRGEZbAUpC5D5r4KAYNGbGSeQ9NKRiThBaaIhHk9wQq6vegfVVH3
eY35ImxutqyfXVtfhUVgupxjpdv53sfOQgsIM9niJSVA61ZIBCBm5b2J4D0Ookm8NwxIc0UJiwrF
iD4MdYdmk1/jkZJS8QKHG8N7nm4b/770XDAAJO4YwQEUtwEDE9b61+5J5y7CI8HEYQaXIkMWLwhk
ma3+S8eNPORe4C/aofYI5JOS3P+aavLx9X9P8sf34ClwyqvAaSt0wK4JG17K3G9zuc1rOmHQwpk1
GskcmuXWPQzwrIkQ4n1fKKS3gTIePuWpl9mutqMp9QBRi5CjfxNVfYNZGpyK4ytOCx+bBCAaTYco
RlmKUXqzCgVwOKNBZomX6GMGmxYnCHLtY0woLYWNlrRN7Y/22dSHxjq3Ppb2Y3v4ackxPwjX4hdr
L+Bm8NqfGPZpZkvTDHOZjzcnpKQFbD+T3O1RG0QYNdP7sZHmfurRSwzSPMXOZYffgXeSYnd1ipmu
f0womccZfzScNm4AqmIPcIW72fEC3aKowKQWrMe8b3CmoyIzno9uxPrmQ+CIF0TpamyfzoPGisHL
AcouyJVhW+OBzmBe3CEL8cJryxyHavZM/+vezxgK63nGM4R/shDPZYLaGT0ruykANjv92Ct50UUq
2P6a8qgYJLqjc1riIbgBGjRetHmJe36wxexbe2huAFtctYKoGpzWXZaica9gDUwmxVv4NjkcBnDZ
YJlYvwuazBznHvcr3iunHqVumxLKop7OadRx3ZwpoO9WIAWIXF4BebPL4DZEHX+P7zMlOrxAafT4
dSV6/DtVI5xonjXacBUJ+PL59VCqFE6BEfk8+CXLmuHRr1MNKyCdZrP3ES/34STWVDiQMKFkvA8R
qMQVW601wmVRt0PWhZxRa+brAvIm401Tlme/3MmF4kwWm54B4rj9MbkdKqrP2oJhOrb0/cyIJuSY
sC4dy3R+pCxsRrUXdGSjf6Y+hq6jrMMU0VbPJUZUZmPnrf3ZsiHllHTN9NkIEmMy4a8yW/zDfxoi
DwwzYPeOGa8COg9eJDY4vi9yuEJR0Mpn+JUjk60RAcc0n/zqira2xDf8yTY27OD1HfbVh5Nltj0u
001fC5k6uywVM54xf7jeUpjl8BoKzy3hL03tEqYvAKvLpk4Uh2PCu6hK35wn5Y45nPBZGSqISuqn
E+68boKkKTaw9czk9Tk1rgKnD0v44gteZ/i5nDhG+X2EepaS89EUyebXES2Mk7Lpcd1dAYOI+uqL
CzfWlK51WpCJbfyx9cDgANeF7btxACeQ/+RmwOQXMS7DCIs/ExepOBu/rsy1USGxDbMmHYmi1dXH
TBaqgSea5lZOh/Nx9qo0+FLO/UjuUY2r4FWYWxH5T5C32F9kbGfMQIFEHLON2ppA+MO8NF4qnkNf
hWYdVc3YPvnRhAD5C1CwfX7t+6Kd0g2qjjtF3sbcLnS6xo1GOcrGOPzfJAm5HchHeCTHUj1YmSiy
LEm9iTJ9B4hom4qf0ZAPwvnepSFcE1uJVIAqSogzd+Uj0hOAVQ3AMx8GR6xsu4FOGQABpLd77PKq
iAC8jzdJgAr+EZEpvfo1ko+1FG0BB3HieXQyw3oXN5wPRv5FU2akCbR/c3jzrjLfqN+992nhmPcA
MkvwjSmbzBdTCu9EtYblbmIbOU9bHOUM2mJ6PavJbtcFDqo5lVFlPvm1ZaFTQhIBBdh89OEPN+KU
AMZNI4kliG1HWuFtz4IMIfLRquE9d6c5jZzdKGpzyjMyG3dghzgRXlyoZWonZgv727UQf7iG39L0
vMwRaXz61ZAnI1xpAluF3H9YbHVezAHoNGugpX8pPwRW+eFoRIK9cUYTLowTspO+dN1VlVWiAXak
8Hty3+deizGrEVG84RxcvkaNY65GG8HATbf69wNHmhL3CNIne3PIW8eEGVf1qM2eDNLZKUFdzbq6
qtas4DiNm48JgR/YCL0SbLF4rtvZpLhgDuXBKfzjhUEPXw7kA3Ywii8DZEEu3cpM+VBOy9a5Z03j
o9dBlmmchrGBmBXENSeID3C8MODdCdP3z21p417/zbYzzQPCA9VnYNYGj9XSzyp73ZCxC+Cq+hCN
BXzA6AXsAJykz5taRKhwmpDoCN5IA+uBf5d1pmNYijCFKvnvPWKVumkS0aauexNEiFlBIvvMLGqf
F1jhxpUuluyXcPy8L4cuBA+pEvAKgVAd2eCGhJcuYlTpQB24b4vsHnD0EGO5Zxt9vOvA8rSekXN1
cp7/3iDo0OA4QDYkCuuQ3XfokiqZtGxeWemd0Mjxe8pK3Pi7YCoh5n6d7M8HuMi/NCOE7xZpIUh7
R7qcu3RkanCRZLXi/t0viTGy2TjtJ59OnrfRbhcOmwIAxvJLP9KpWFV9beQ5lRANpJtd3EcnenS4
09EjmFIhsG9pEHnIQF2GxabIImMwUXHHPw4VyuvNGdd9mUKu5+GQYwmY2084mRHF5QDVgjDTkaKl
op8TJJvjfHoVbTyAS0O0TAlEvcDXcT5S+zqfKOzJZPyIZ7UfYvbzQSyXEQuHyi/LQ8TEBtvN0vWE
excZnqhMvmYdOFhx470rQm3n1f2XiYS9eyIv+1h7Hgj8LPOf7y+RcALkRGGBrf7617WngbMLorcG
khWlvGCm/I9cax6Y80Jw+GB8IdjM3L+JAzqm8EQPeXH9cS1BSTarEZQc56LuhLkwPp/QQ/kD/yxQ
yrBRTVIKwrb4+/BcjNOsczl7KEmsiSy9JKiqgD75EgfmPxN1piksHcjFfZTVwchciroqRb1rn/nZ
2YcqMnjwjmAfOcAIOxUCX8TW8HRkaABexcEswg6AZD0cVm0plha6jX5YBdzUv46V45dGVUSeoTEn
x3Coq8SqXOkEcSCRMlrGHKpolyha62BfjBaE4Oez/StF5C+B78GHiSkAbQKS8iDawuV9Y1mIFwU5
67ZydizWrVH6bLIkenD89KjBmWsE2pOmy+DzjeIqnWHFxsrLlF1dQItAalCWNCjx/L/MndlynEi3
75+IDubhFqgqqTRLllv2DeGpmSFJIEl4m/0s58XOD8v7bFv9nXb03Y7oiG6HWyoKyMy1/tPSzrXN
ULHKvG8zL8/7i5WaxetvM13Wll6TzIYK+zAOA7mRB1nZBGcc2mbebBIbetMf2zSUHhDgtaOt3vHv
o1eesfZpkpy7rGutQd/UeaEipDyz8ksLrKZCQnJBAxSUbdoYleAV+VE4BQY/VsT1a7lD5xByiPnf
t9fXFqj+fjeXomVibULLupcni7INCu2e/JHmtrNnbjelnz8Ht87Y7EWm8VpzCUhbnpspQovI1xrB
N1FU3Sij3UFA2HQ1x/8NxQwc50X8o8D6XtnB+C3c320I9+IiGBSIFz1Pjc5bhD0f2dZ0O+pswqKU
edLodqTPg2doqobpoXMVObf+OkWuuKx809hBilFJ8N/1tT+MlnV0hrSo5xY4GGQogP2Iq2IK+ywx
5j5fTEyDDqom+z5ibkSwHPLBd73hnbdGauvfwYPsTBu1KUlct/00Qm68KwUoeJ7yniNzOBZysKwq
aS2K4b9WWuIxPHs+o1Q+Wp5ep/AWOC8TD10UVbV9qLrRMOnQ2dD0lCAxg+M/dP3Ks00XbW8SCasB
YqIQyqMbDZPVXbPluo7GadxiaPKlpMuPQglfWxbmeHLNZloQYbc1+TmZSyNAzHTQtfKlAxEy5jh8
pQJ/7JEDPH3uX4ct50l17IrGt2eq++/1H4D8Xr+u3bQfhq+vRvO9Su2CpqaVJLqxJJBESaYcWeyw
eR9wGTYTZOOlNlT0jsOlD59EFxnNsS293IuLPF+evLX0qnQtseuUGIkuStPZLlup1QUIS/8YSN9O
dIS0OiinhngTV8l3GS/1hZt7/Riz+orPlRTNS26WfapRkNIjN850ogkH6rI7j6hd8yMzDMlcXoR/
7S+lSAO3KHi6piGPqK7dQ0VQ8t1WNRNq7MHBqrmaDnP+Rr/9Uoj5ybbIM5GukV+1akS3OQKNI5DJ
L1Q/R2kRLeFDIIoBvYEov5bjkKVNIfJ4dQk58bJoOIebje0w62CnO+G5/GrGWiRu1QXHhV95GdIn
fpa6n0/oMbKvQ1Q3p1pbDe7ziBHsRWX2T4LJ4uRMAh2NseH0+fOit/BTY3QeEMPcvltCXECmPZln
knIK1P2G4Vy7wIdHOY0dfswgewDULNFRTU701YKCos+yhPWo7Kooj2JF3GyN7fQ4KhcghK0gHVc9
nx2E7nXstUuYZEGUFeFLqexovUQZMX8ZbbeyDv0sJtqvsi3WWDle+C2cvKBNDbICz22ETCJ1ral6
0Mqp6d/a/sobJ2tIsrDoP5nVKK514JpXo2/tb2jm7dxurpazpsy+MZkGdQkqb5zL2insNGT3+2ot
i0M0/hZa+5Q+YXxYxLB8GwwD13RpbZ/GseptlA4CWeO2jby5RSMIXLF6yRRowsj12Z/zAbeIJcrb
1QrYiGn1ErU4jXMm6qgRZ6kHebTFbF8x+EfHINDvvWX9Ys5ZdutaLB81EqQO5GkS6atbxXy1tXcO
bjB1t6Jw5YdVaGpFE9o9H+O5RptBAHGZk9NhzI77Cca8jx18m6ceACO2zXZ60FZXP4zFOtVJPU35
81Csw4vUorXjQc86ySwpCFXh+mCCQ7BAFp4utsTV4XIf2WPRJN2mqk9VK7YY8olZij1hg0Io6yGC
3LgUtgyTWZrZ2S0799MY+vq6godQ0CHuzIdmU5zNxkCnPOfXfmj0ZdxYdfRJGhRbSL4FdZRXjcO9
v/j1kY3exzxSbsHFZPXFPfohNCdLIZ/tvhMnNWvrVAnlf5JO9rzQvz9vQ7uFp0GQzkM2TP5t5Yac
iilgzgnl6fo0ScbkxtIdYJJrEg/MQqlLP6rFaaA+tuI8GKPnqJuiz44WzrtKZv1ntant28wLnqqg
t29cBA8nk5MiHfQwPVH3GjFh6OrakGP9cTP77kTqV4ZiDJj7tlhNl7NMsyOZVRmCU3m1f4GYO0vE
2FWn2mMCNpozh+tX9tkyO+dY+c74AbxwuI+6Ql5YaxM9oe3ervKxGshZYsulPW/L2841p7Oc3eW+
GzP5TjIH8otTKzYHe1jVrbu2LB6wtjsLofiVlsFyWS7aIZx8DrtT5rduStuO8hM4JrrcDJldZ1kh
HzY7LJ5DIJ0PwxZO7zjw8wsWW3CzWcaEtsovj02Uedcw75aTTG3UpOG2dgzQQSN33HKjv6+hBu5z
3YshQbFiHuVSDR/ENGOhyrxtu5aRO18hoKpBLdr+Xe5sEdO481YfnKAOLyy4yESJzb0LVe7AGEjj
q5HZaOOuV8/dyihZW00NngYzUHt4XXuOCiYsKbJupriJRHa9GCK/B/1pbg137d43KNH5Gdx1U2m9
H1sqGMbkVrc6qpCFesIqz1Ev7I+zkc3k7BSLeYMEaX4ubaWGU2E3jptEhRVcuVkvw2Nktl10botQ
pPDL7hYrePg0xEBINPg2MQSY6cDdbW+gQ7hajSHgXvvmMsnrIVIQUJaW1nLZuUN7h83EeAi6iBRc
zCZFfygiIR+rvFTtASp6La7asu7L1JCdh1IzyyzjFKhx3B7XsJPkLe2lh5mSSdE3fc1d65e8Ptdg
BbJJrIDKJfHaOVM3oDjVmDizlb9bAoI8E0a7+dfICDMrXSxKxKsJgGB675V0pZJ9RIrJI53PzDvk
ThdksQVnz9ZmV73bnDWzVbzqwYzms81mZ16GLkzFaWjWTqaFGr35KTLyukIZlDeRjKWR5U2dGG6k
n0oHNU9sF27z0K+WsZ0WGuAqMYPBNq+XqNJdYkv4hZugYTtNEe5taQ/idq7sqUyYIlWfJ2PVY3XX
4OGJNofb35m6TcGPCCZHPSZsr72bJrcKp3T1K7+xAf7HnvUQQrsms7Xa7cG15qa4rgtYY+b0AT8n
26SHLnbaFUIqmKv6oitdrz/ki7fc1CXwbVrpUl84uWvhogjNIgCqq6R1WedSQJPOXrDG9gIr70/2
dGswZzdI2ipzGYTh1g4QIVjie0sY8quKKE0ciQHu1PeZ5RxyVdgzESK+Low+QTOARG6Jg8J/XA0X
314yzCFeu4SddOJ/IECn1OUXNqEh9A+FaARp+IOlo0PdMiC9OAhb957HoHvlz8+QzG12UQ2h+ylX
6uO2FflzXoiPeSS8KqZNaJ8WNCeHLMzkyeTwMNkkfAktF2xXzWo3t9Ip56MqZJSIQWwiJmnGxKXa
eu2T7Bo/ldJf4zksXfZXNbVfpjzbjkFPBj6xhNkNzGdoJpYelyHdOGzc+2gsnKcAYZNMSwUGxfvA
CxOj01u+Wr2oH8TQjeFhDIL8euy7/mkexik/MCFPZZeg2XkQG62OLtu+GlLSTJpjPWTeU1eb1iGa
iv6qxsN8Y9favbIFZGqfj5DqEW1RatuZ+tTNAUPRtW03sRlwCKdmpIbxICy/v0XXuEyXQi5ZHI2L
qZOhzqvE9Ucl4shqib3qEWrOl6PPlzusgO9PWybLrxl8/HCq4P1SyaJc4m2t5S2nPId/6ddNWlbU
F1xC9sipUx5n0qCSuRPF+6rMrY8ggvqImCg69SbzHJmZU90blSkT1frFi9m1zw12H9hDtzsGdlZ9
6Bd7IiDL6fsPjpnJ82w7GXkgUlchltTZPeNH40vnJsh7qRXmU9u5q2hLzmqxyi914QQf6yy3XjDs
LdcKRjn1xNBfOkDZ7yEF7Hrf07SIncocbvwMa2mN4mDZX0L3i1vvTfrKFAJObW2Pn3uFg/DQ+CUE
LSB37192XleSKihLPcGBbWQ3DsznsxKnYR+JfaOsvJtGjPbnosBqG9sN1xBXTVCEpBm2QwIsxztR
rMK7bH18lSktvGoktVadn1vRT38KurYiqYXjmB85eBcZR0a4qAtjqv10EpVxQZ6u/bzrGY4W/rc5
LldD3Hmerj7PKhQcD3Sex56k7S7uM8+5hlKUV2JF7BLLnJLmWo+z+Fzbky6TEfhTxaVq9JdpWlkr
LEr6tFmArn5VsGkqhikkN79SzhnwPEfKVeqNYh456zfcaYqQvqCY8OzSv8UG5ciUNtlgeAdjaNEi
m5vy3k9j03wIhNJJPTpj2pjGYN7OS2A9wfqFEWolarjYn5aiOS0UVQw3M7vloIeiqCjlIkpP1CVG
f+sUi0VITLYrBNfW9MRBCoXzAaUML1HiFkwtcWt1zJUPxdPWjFGgSJM4PKkjkmwdSpua2mHK2Us3
zl19Z/fWMqZ0FRnTfnh5+00k0przZj0Zpl11zFGanSyMa2sonU8NclajS5QR6io7QuTV2rypi97v
o4RuW7sCz3HRjnMScOB6a1rAq4UNI4Q45de0U2vW1ldriB3YTEbmjljinlBVx3dijfw8mo9yFkP5
kue12zPnhqUCvYNLyOnwVuqh96djTq3WXc7FbLQEzI5aeYcCXVbbHbApW/VTZtpwQieBgGvqUrm6
hlndV7OoeQ6ugYxrrlBYw00o5Pd8/W+tEQUm93GsujWNRKG9F096Nikm30FkQ+xEyNREO2RrM3Jc
XEXkr8NXoGPY+RnW4RZ8zd3M1P4JvffGehusMSo/zGIpmILQhQBwjOers2rxOSLYjqf3cwGgEF5P
FJT61mTC5eomcz7OQ33aYN14Whx5VV99dsK5U23qNdO8dlfOzNfbYmxttj0miHGcNntyJk/sPnUE
tKVzNud5WHv0UeVEjUPvkA9HIUIi8JEP9mmNOurGRmRG6S4idsw1KimiQvdUTkG7rgJ0WIHwlglS
r7lZ3EPeabdsDmJBCRSBHXR9eL1R+oWHzGj8DHaOcFOBS9EdIvcQrJvjnuAj2/cinJtnA9XPFNsE
X4SxO7N2Dqhg2q9mV1NlocovZH3o/TEqUiXRz+h4swdI0c2f1+/q/3NU5ureQ7V7AT5dXvdm5iS1
7c83lbWu7UE4LSIyFUFQC6N5qiK9BJcDJVwQO51Y3Vh3C0GqcjJRV+pQLB2mIVV/FZuZ1WytbpvF
pFW4czo52/o4lsaiKRCM5kAFSoeYVcLzTtJ3JwYyt6H+bGyZXkVs5ctgPYZ1WXvpUnbdF4nLl4DW
StEadJuh6EZkZRUHygk5XsyFV6uv+Z6zYiRU1DbJE3WRH/GPqcw4trMVIhqyh6hLMtPt+4O7muOF
NfbBh0Y1LoBlkNl5nwAolh4darCOty0zBufUNr15ekGSgZwjlgL1X4LWZFAUSJaN3glw6zan8yZa
c6AOv9EQgTpenDo4BLXfnI2cVJQRQTimDzR/okVSYq/zmIadF0GVGVNxwk/Bgwl0bsQOmr+LQTQD
Ie0AZp83hBS8G1n0MBtmz/fcxJG8W32/8rBTN8rC6FCh+fhmIKoCPKxEfm2wDY8faS6X4iGoWrlX
XY5dXlDB+Gfp4rz/zBbprCdHudVjvzjZDfLN/GsuLe58uGwaGV02g4xsW6ljUZrLc6i9+X6RTcFX
wF4Hax20Pbtp0GKiqL3o0QI+JOKp6pdLC9CiTBc0O38ujou/0SNz4qJzGR8wLNJ7GrK8P052Z774
crTiKEAfWchmwzkwbuvuUl9v8XraZWrPo8Js1nQI96NSReoy9yWqubHbkKnm2aK53KjZJRt0w4no
gtU+wlzB/zLCoRzTXDmKrdfAh1HGkwiQPTr5OFAUdOt448xivs5tS4Wp6eUiOCLQEO8WHUyooaeO
b4lKIfjoyiJk+B0F+N1g7BXvSABzF1NTE9zg11mETKYeyiLlQK9QhAGX3G8tCEC8+UL4h1oh/Esd
sy0P26D5mdxD5oecpRWpcsRfy1h0B3K+dYJlf/0QsFuoKz11UqTNoMLH0ZPTzMd5HtGxaI3ODkPN
bpyG0d9h0dQB8qVsbWNpZdGVYRT257Up67M2xHiPhrBK0KbZn3DrzB38R4Bxv/TGSibB4pZrOi9r
NcaNDKfsMBdl2LD/Sqe5qix79Y6Tv3jvjawQ+hbkqma8rdu3JBOI1vpQRigx4haByG2P8sU8BIu3
0hRENm6LITO99tBaVfGu9rRcEs5Nqjrq87Rw5EC8B4zZ3eIswNCO3We3YdM6LwPqD2ZVzc0HZ2z7
F0mkVlyUHdgjSk8EXLnilW/kh9xYSIyoR20kBpXHjZyxHY3gLh+7fDYuZcWiTmVZB3fTPPXnySN5
gY68vgYXCC6MzAzfgxiXAa9B7n8W9uYctGuOj0qu9mU99pOdVCpc9mrNbJH0dEA8wTiGF6NTdH66
RQaFU1tG+tR5tmoecfGWqQTcSiWvupsMjjcfKF+sq27tCzSLi/VCCrd+ibKJ+IZxNrF0evWhDZvs
L+TOZup67vQcUu6fLDezPvco41/MPbg7NjQ3DivCC16g8EYjPjgJNbHqwvkTwunpXszmmsXh1JsW
62C7j3KjpqKx3PbEeSAZ2RuOTkrozBUomnG9DLb8swLsSENNozLgdSaVuLD690bYuE9V4bht4oLq
XwrRWVB0KEBrx/myzqD/BLoJ8CD5mQOqblUKN4+76oWOtm/Fo3TH3vXupqoY2OVHskzRTMkBxwri
Bb1W7QDXABHa37krEp/1tNh4SOzU6U09FZcmw26q7RKB+To9Z6VevC9e5/b1RdWH7eQmjBw3JyMN
lecuks2rRmUD14Zuo4qs0jdTBIHWRtkYmgSXyNqXpr6cVw2KGfu29o6EtS7hR7/rJjaVQdQNE+eX
wCtML6XOQz+RGquf5whtXLRfyKQp41F7rXi0WTTI611G46hC9N/MgVnyYwrRioDwMIplrQuY1DKv
UTGJPNvF7byDAzRIXuWbOTwoJ5xoYUpH+1K+78MlU0TFbF5I34eVqdTVbVX149yn48J0W+tgCmce
h89zvSlrjfktoiRBs3cpyeJNFOwMFxk+64pJrwZhzw0+l9zch0fmWgXDn7ORb0SMlFlY83do9ANf
XxnTSMN8Va1j1vgJwRlhoI7/TM/9yvbCGgbw9HhnI/hXVOC7B//nMKzSW7Em5WXwte7F7m1qX4Uf
bR0RGXIizIbUqn/+xF85+f0TsXFDVu7eYShfd6dnf4rfApwLJxO/xLf29RPVq6rG8ToJNT8GhTsj
glOmZhBvUVaQgq9f+d+mOewhBn9LYfglz+Fd3/LP26CGX/6Xm/KL7Mf+r79FQfwvjHNgzvJPT2qP
i/glzuFqXj6V088xDt9/4DXGwQ3/cB3TweSEfAURAq/Ra4iD6/+BRt4i6RsftIclHGPUjxAHx/zD
4kdIEHBMnnmw28Aga/ccBzv8w8PS75H5iVkZgUP4b3IcLMfhnfkfhpmcCBzopL6gQEG1gzD4zTsF
6bp792yR0r9pptcpYoEwZvqei6wyKp0ehK43xAYn1+klkbNPKWKI3SgzZ8hkEgUw0zKlHLcYUXw4
b2K/LLKzTUYDpb/KOJD8SGPyaEsO18SbC4sY+srKs5uZ/GEgmrEbuws+SX+ReUXwMaeWse9qs+Wk
zaT0uTeLTcXMK7cefNvKH8OS8jvdGnusE6hWtcXhPIcERlmNL6AdLDumhIT3cAK1m9eCobvE6K6N
mBxL88ZACxledOAV17LEORhn8Hl56tKd3Ld2sHWXjIAndDmrRqlS5pmGmIOJdD3UxETdmduEXK8O
bzVI240NeenxBRE/PZCDWn5AD+blB1w2O9SAlEnHHr+20FH2nm3E7BJv4z8xFLseEpnWXR9pA/z7
FaGj85T5WT5/jeaKtr/JuyY44/YzvHNogd0eG1/642HdVJbSmBE7WAcZuHlYrFLcYlztPRTjpA0k
hdnb+CkUcG3i50xvUD7cJRYla8NNWzjFQ1cwrRMA15kuBBFc2T3ONIdJSvRAjHYIwu6icnpxBYbY
uZ/J4y7tGC7N/gtZtBc3QVTdI9rzRdJyl9PSL/0npCjNNUJn5cdSg26B3clli0XodIyQ0OJLUU+k
pHdYS188skMvmkwOYL2ruEVa+YmMsyCFEnarmC60TzwgqkY2fyJmyVTSeP2WVDnsaG7O5p6LbS9x
VroNIVemVR6sVd/RWfsQXsvmqzRDN5EnUbD0NOcosaNT1Wv5mwjlN/mE+9LxyYZkJ0ZdbJq4/H7d
jt2+YF4ODQ/HIC6Z3Cj9k23iykEYZ7bLrkZUCx02j2hwMEcBTZjEF3adf+Etjrjqqj54EEHvxlso
ipuss7rndb9zsLE6/Wk/un9dzz/ntbhvDqvXa93VcwTvhegX3/hGXTApk8y5Oc050Mu4qpysvs9K
KheedFVDNEb+AgTGPBV5sTdVettMfeWQKRAdnGFUaU2ylQvqiWgYM3mx/OVPfv5XpD0nEUbUXRhR
7T7ZRd2gZ8DzT9XNKY8KkyqyK7q/ELHfOEvQ3/YsRHh+MLp4Gec6zUmo/hatXvUgxDZ9bBWmkdhW
HXX+Dn8HyYjH633rGca3Nc/6h8FF/9H6UU/K5uAAFyCot8OkkUXOhWVZfpqB+hHCG83021iB/Uz/
dbeE6QCccnzbp7l6q8epLB2oBTg+rdB0PfatVC/z4D/XRWlfrHkzXXpmXiedLDDZ+QjgjXoKQLvm
8T4wFuvSVyX1nlUYad2olZ7GKBCZTPVxRSrym0f+Hy4V7RRKVXZ2x0ED9+vbGamOJhgsOt2kPf9Z
8DRwIgmGoYL8nKIOEZ/J2cSDt5ffJa7/p5WxV26IVQPLd93oTWlEX1WE7TrytmETu+xqCXNXySid
tlW8CxkVcktjNx0VmunjuiFumHsEJlvUH9t+2w5mHX3L2ty4dnc2xsQ+fNa1W/8mafjNpI19/WJg
N7k5IWO1gIHfrAmMihr/YjGnDc0stwm5PMhZ9iRmaPNkW2kox1CvVLvrbKcgVPMBKeqWDEH9gv52
uQC6d19s0P+4HmzjVmbGeLBC1V74ZbheEE80n0jVtB6sIit+TK76V6XYnfjWQU1/+zbdfBJvi63/
hWXUnqz9/w/FSj51n77+n//6uYzaf+BHGJZn/4GRmCdlOR7PjXSr/66jDHyu/69yCp0/LJc3gpaT
yFYUvGzKPyon1/oDayzP2aNq5y+8f1M4fTfa/89OsBfge+21CwYpnDgG3tRNIbCf0QdL/hQ4aD3W
z2NRdIWbqrFTw/Tchh52ojgYNDokepLZ2g0debG3iSSL4Fc6KtPzVrAVW1Wwr+3Wjot76eZGHpin
yd+c6hPWvd0tvJXLJPq7SLm7uQ5yzcJ8s0gUTJhW8qwOuyQk/qOxKY62sHwysbLyMV5trDjDsm52
x2MmZ1tat9VCG0uSAUJk/gSxqHGk/LisH1YUhDWAIgj2MC7Ip5CNCaRfD6hGmtTqRhLxAG45BaBj
MkwlVXCotnCzXFwlnSmz36xRnyf504ZLvKHLFk/qDCp0Mqz+Jv1ucf+Lzg3zP3/YusQ2KuxWmHvD
oIMKGvKcYYjE4wzkzBPWQFQPnHynj7UQc/meFbogyVm8MuSWIAVEq5jOk511kLc8HGyqypjynYZ2
8Le4gAvzbg1jMLDDzfbbetf3oYEaAjRyTcu5neR5QBcP+DVD4xx++Cx/uNKAa2ArT2OOJQpH74CM
VZ1bneETPtBEmsGDs7S7+bJeLRV8lSjE+meX+8jVEXe8/0JgP5OP1kVO+gkK8KnZPYtem084K8c6
C54MINdxTIMhmxARbM4GY3liDjmIxDG0Ik+0N3kH+vBV0nPMy3EjEEgHaeXOGUbMIUM6YV8MQ2ko
dR3qpuMmIPvJ+JMLUcCnYWbCPolcxjK5BDkMKBEQOZYWCh1/NvfrL+d5d/wWle0Nn39a9f+hVnnj
POCRc2ggVGSqgOUxhfZNWSVrxAXICuX7zZE6Dy6Ju8u25cxwb5LL0wGWaCoOdr7V63LZzxBN2xOc
3jJVFxCwnl9f/PPl/HqO8gZ6gWeFnk3LhQsCQ8Cv5ygg+WRHWmfPVG+7i0dXZs44JstfdlWq8AkC
wOmHVhVPtWE3MMrXupy7vPxNqsGbQ3W/EHY/EjwwgOBy/lvk3hYuGC0E0R9BX/dee4uutFPVifgZ
jqGHiAeSkVhMuG2Dgs+uoY+gQwc8iFNarpin1mO2oQlaj2pZMc7jIRDeZN0FlVod467VjQo/9wiC
8vpG95nDSL0W/eLDP9/NXUr907aJHNlEAmmynGlsiUZ+c+aSbcXe5DH8FiV3VYBWqW3PHnHnpQc0
IZ5jQF1LGODYkxfwzx9NB/32w2mkqdYJfKMuMkml+PVRUpW60ApO/uzDGa/ZO2xiu9dvgq3nGWZO
s394UKp9DWAvbCsbNnJU0XDTbd7YObfgp7tLtyjzfaViOd6Nfbt8ZH8vcqP4nqdnBVV0188taWsn
H58Gf7eooud3+nJAjxvbpDWxC/cIyKIPEJmVFo9IVJEdnVzYAQTBER5plLw/HMWkF+yei9XuaZwu
hhFbnDqvet1Bp4gKmP2QfLTdWdu++vB/uOV/uKV/mOal0vU0JmUQFhJj9DDva5t4x5XfEr7+FjWQ
h4G4ear2UC9cJ/vGogWhXeocdl2+fz3d7d+5Ihp5+KzJkebD3d6y3OJLhrBgWa9GfIoLUYt+h92Y
TXS3snco1bk8PGcEGqRZY/tWigTSLDgAJR48kgQmoBNRXq75gjz44YeBthMBoo4HURO1bXzqXzdI
cMiBh6eHqcEXqaxpdz47K0Sm96eJu7KyrpvK3v2UVWb3lZY4HVkNbLCvPuoFzomrDpEm871eDcTu
q9O6fb3OV9sbVMx+jvZekBcVTBZMJGRJs5gwOdigsUDHnZnN0AGv9mO/mnbL449fhdl8wp+9U688
eT3lvX5sW3NcDgN2IpWfvLLRk/1u7ofvhhosLBVZ9moJw5rGfrGq7FwXSKbzw4IFwp+vbHPdcxs6
6Dtu6T+vjTcj0dlccFiw9jiCOGpZHG+WRuGTE4OwdXrfz2651Um2YQPukh97njFIzS3zVb074ZfX
cIW+w0QAJPy6LTolEuQhdap2Mh4iO9w92E5v43o5TUsglydFfnRLhd0A7ASnqLD3+yIkLreTh8Bh
3BOLHOmBy5PlU+YlYQ+j6L2nqffsaXs0dTXmj4uuPO1fD8FGHNAWe7YYgvnKeT1AX73jvRnkfMDr
HyzH3N/v/vVtt9S61z0VlT+X5bnfwyG8soU6O8vVG0bjXlh9YwpU2wSCTsWfP047S9t7SgB0YzVH
CZFT5gJBhXaZ58HxSFkVSzS2RBPlbpWb5rGrCkQp1zkikPELdoQ9ksAipZoz1rG2WRgp3ekw+mev
drGDH4gi3Tp9ar3v2Q01M0K43Z4wNrv67S746ybIwOyIQ9Vk/0MPwU785kmL1nXYk7z6KfA3bOTH
NlMrVaDd8XJCBr2WhplLeDmJoTqCn0WxXxWWd+WszsKujFjHLN1/eboBgUYcasxxNBml+fdCjxxU
2yvXUj57k73w5TfV7/8iZCMbo5tJKE88svky8eY4Teaoly/A7IFYT9qG/TW+kEBoUhBHlp4dcBiQ
nyFMiHXeA/5a3ZGzEmPpqNzgxggr370EaqS4/g0k9CtAT1OAPYiOMnQipmqBqb65t9pbjFnYg/1k
rXLIjaRUSHzKKoa/sXZ3Q0bms3NpG8u0iJNcTdu13/3zQn5TrXAFrGMLDxPt7L6Y97//iSLYpLS8
ZRuWp5ysosD7c8Hd4q1HA3Ear3wdIN9Z48KH4iTlNXT3pxsErbPqw7+9DqYlAZUAQWAf/NudoB92
W38YxI9oBpuJKWzIrHyO/SOhVHvUwNLY0b4gWPWUI1PR7nXvP1/Gm3KDZtHExkgLzngoD/fLmwdS
1fMkC2TTPBBkT+Rgc1STKxZjeujsEAirasf6qnI1YsLftC5/exJ8MJUOFgJeBe7Cm7pxW9Ec9/Um
ngqAQbo/NgugnhSJi8G/fmw+TjeT53/pIDdf36Pg9Zr+N3eA0vnNgmf8heWxqgIQSirZt/dgacJ+
rNtIPPXFrNn+nNcFVlQdT++imSa281NY999jLF6LGAIMOsI1ih6lEbbqzqMdPZI4sm/ZtWFSGxKQ
S+JG8ZoT4wrv+3d6/cUOhWRBh9qsGWMwFnRQMsQGLoxJvysNA5PU3fR/OTuv7TqOLDw/Ua/VOdye
hMQEioI0uulFjmc659xP72+fKtnCgRdg+2qGFIFOVbt2+ENcjY1xhmRBa/UBgLBb+E828CQC8YJ2
V/fLM0JJHPoADGV/Km03yfrvSRTKKm7Nfsq3Ryqkcs4OrbTzTfRugPiWh0zJ3mg5G8NfRDxGh//8
qg8y9LskOUO0dPnwafZWJ4vvCgud/uDOsrPE8dFFZ/4RXWxk2pvfaybLnDGo0aM5pE/Axuy3MQBY
29Hfm56KGmUMTv7Go9R62qGZOi3dtdiIrT/AMpTFlzpuRlReYohqHEcj4g1kCp4zUtN86ttq78Fs
gOA2EVsK4xjtlsUt2rk7gb5Yc0Yf5QSr7LjnvtH+zntpOGn3TD72hXqSEc7TLj4biKupnGXpKxG9
yHak3rYjAR9y1WUHEsrbY7Aq55VWbsqU5k4ZeiLZ5CP0wS+DJpbyT2xVqiLqJGoH+gcstjVxuebM
pZgkZ5MXHIML5VeT/WfkiFUqQkEYb0gjwcxnd63uOeglA6wX0oUegNBKj/BoqxU11L4kWuPql5yn
ZcsJjzoMehT8AAmBnNVa3cldU7vvL3vGu0ovTlVviVcc6sqlnfrnGtjFljxNU5PhLGOXMDO6Myox
5CPmiF5PcRlmQO3/7eLgmr1bgAkNWINNA5QlzPFjQWC8Bs3uPhtJzRpnVp2H4KXU1kA9bic+jXvh
tKN5iNMKUOunCm84ALyHZNg6cz5lgJPS/1bUA6Dg7chHr+WZKcW+Bo+9klYCConE9X0V1qXg2VCu
IHa8GC74zu7RyDmWLFBAV2Gafh0cc7rEQ5XsT36TQPT6gjbzGm2/sWP2Zu9OFQS7KL0Dry9qR5Xt
djuEgJhStnqAGiz7yQxG0fmqkrby5hPw04bnJE1jfgMD7qpaEyS9zwfQ1Y3+3lpjqlbplOsF8lv0
qYzQk0TuKNgMXolKod8P3G+iZ4iip4kiFioEwJhuS7Wu7KzFrZv0u8qt6RggdOLwROuzB+SS0wvx
6JRKxDXAI3gHcPBo/7x/D28OD4a1HBugMBny+28G/F0WNGDSjPkZMlW5PjNV84vP8NVQnjVqh1rn
gtQsJqofROzrs/2jRqZFw1gY7AB5WsT/v53V5LjVIDs29t/TLEaR9s6qoizKaXnY2GyfF7Rl0+Gz
1aVDBHDeSrugObMXC7RioiIe9/33KDX6KblHkIWvfa46dDDai+AMjeh+sD2Hb53uiMJnSFHt8Zgf
DQuQxXfUZnqall1upvlyZ7duX1iXJA3aifKHUs8qgXbSvGQq68DLND+oQW5mVBzTwr6mPwClndYA
vlevcxfL75Yl8cvpO8LNvtX/zFe3J89DJmriezuNJWRQK1wmAkKdIahF77JxdwueAPst/DGuicvf
0cWRShVJEj5US83FP2ha0Jz5CfgQ0xZq4OkqeKp+sWuked4/jpO1uss5gt0Ce9kvTPbXUxBZPmA2
NPLJXx78ONpIX0A5i74sAn9yGlmOUWSonQWGv3pPcI65k6Rt17Q/gRFuPQiFApopzwCbexcLk4Uc
CJZXaiPrAx00himTPcMqo3F3T4UPPvgScPoyxO4GeEoA8jzOm6mo8Tfa5CujLrlfnx3Gknlh71bY
Hb2/9G8TWQpAn7SJDMYMkdVybpKXfFizKN6m6Nlxs3lu/6SiL9bnPXUS9prkLETvFISqgIZglnM3
71//duvRCRXGO7WopNFv0semI9ZuRRU+02BGNtpTe31D0YUlYKdorKCklGMw9EHS9n+4rsNIN8I6
AVzEG8sEr138bEHw/dl0MeB5cdtB+riL3Uh8HFaHVjraZzBBPnjf1k1rKrSlzQ2wB7MIGXLc5u0l
2D+wg/v+PKP70vOMI0IH2VGnqwSo1G4emwqIkHFGyWptvW9dSc2WHfo83aqBEtfNg/6hSdcOEBWc
zKX8kxZDuCzTB6n9jbkM+xSJEiTWmCL7SDQQpl/vU8QGqylzQRGscThRJYYYpLEQXNAJ4V/kAHkS
ney8ivvf8xlyOWSNZFvzf1P/4brwoEuRuF0iOAIpBOscjS8w191y6ttAXvT7a+mmn8ztUgd5pnMV
h8Hi7mYtD52ZhyteTN+8DWqYfQSeIqtoVVYX7fXgyJYuyk8ePKtquzNxueFkwYYqpi55/2beLDAb
RQvmopGsagbJNzcjacLY0Gt/rv0pYy+ZExrC/dHxhoBrDeHOATfUC/Kw71/3jXC0jQav4JCQtmJr
vSn7o2RNKA5dIk3QgSOs+1nar3W9dnFxtEdP2od700xzKLkn5l/POudKBkcODC0CuYSoyaFMaGVX
gT7Vkavazt+E2L9eJfxmWLzZFytJ93E/BTJjlR4hZjHZf99/qKvf5D9PSlB3YvjLt7UkX7jtzUeQ
ZXa8XOdn3ZGN2ibyv05Wt4XpOQsElHyPqd2+IyJV+HC17rPaHkYIlWYpoziGuB1PM/ZXqbiZuqVs
WMe0q77vrRtA56Ir6zvG0RwHSteD466RXVw6H5iEcQARjtjoQzC6fuHcuaNB8vv77FimaZxVsmAv
njRpMyWNCHbqmvxOFMPDvwDn+B69yWDIoYoFGwYkzh3EJ9fbDnHtm3N9LosUcMTj1M2Id+7NiOPz
L/059m2WjtSuFBWHoW4cyhfXahIeLgEI1V9m1ZemwyZCiLqXXK4pR+BpYkjUhNROLWfKJ2QWZbKB
lpu3LXfUeUgnYj2Hhn9tPCSV2TYWWfBKNnwMZitL+w+i35vThnEskFIau8hVvV2bvpcmuxsU4/Nc
O7JD96u+a5ki0Mmwss3kHQYWzoAPAyyJD4Pv28vLpkCc2pNSmVr9dTwj18py2vzts25lugD2OV+K
KRR5kOw64nK9QqTFyiTno3/w+FgvvRqKcMIS9X3xeXJJKN7szRQ6am7t3fwNvRupqvKS/I0eqZNM
+XT0lnhfI3RVmPJOTx0tBz4gQs6skbMRdaKprWszw16kb4h8oNSCcWtIGx+upEzqdDq/NRFrKQZo
bwaHsU5mWEwA1uSqemVhUiQzjj6Zxsq73wJ0b+CumeOUQ5uztsBoD9SoRA0o+hk4HuODCPkmXEOP
jXDn8WwZ02Mw9fprIApY2APD2286RFGOuHxyPaxWOrBIixDDfL92WC0bLkXr8wKI8aMC4DVoyg1d
7ENYD4yMAuyo7VuTq9haSy8BcfwDk0wDpj6xjGssBezg0xCFrMf349mNDBgXBFPsQ0txZUoWvUGk
APVD9zWekh8YEWWOcwQNTMGG+j7dK1JGAGfzz8UNYBqNw4hk+6Ek1pWwAU16FP0hbRnYfLQ53yAd
GA7wCiQfFC31N0fWgBr61jRV+iOJEokkm1M4HPcFMzTSX5WgLQyJ1ufWmHgn1WpKgrRfzxmONYA7
XrqJFjobPeA1+rtHdQ1BSr6eCpRV4uAvEOSDnbd3Ozo29vcO+rkJ1wF3RMatKgHtyJ3ZhQNaQeuz
nmtlziDL3L/C40sLOXsEA4Z5Y/xe+QzqDm1gxgH0etSVNxhTQeudBg+qYArlNJuoX9Egrqji5qW7
9jnQtmD3QyoQaHs4GVJsrqp59/7nvs0F2PQMlRnII+LlR+C0Xq/0abQyNFMmxARVZQl/aZwvTWbC
BaU03XLYsy3b+6OESOLZ/z41PRnzYN1jmaxugu2bD2q3Gx5LQQOzyjCjFYxRzPSlfGE4gsHJ+49I
v/X1xVgz2F2g28c+si3pB79+SHdFNAJtwOCbVkxEd3mGHJx6rQhCeak7I3UJGEz6VcroK0laEX/8
WwOyRFcBwSNiGF8M7Xj0FlXDYbbQBuDfXYWbvBgwBzKd1lVwU4TI/b9QEnL4u5woQ7eZdqTUj9MI
lSyFzgbKFoczZYczzejze0eORtGxC2mPIy6ldHqtfJrmF0jR+b6e53xv8/GIOD7KIodM3aiRTuBD
CA62/HCcmEhqpiWlu/1QQQKD9aElqQr6FSsaZqszRGh4qcFfzWBDdPJ6DITL32v1IhaqonX7AxY7
MPCjbY2T6Xxlcjtn22OVD74/XUaQl2735K8DQ8vnBPVuHgDdCBiLQEiugmxakTSNKJjqg9XNcNzu
NzOXg2wmf/ere28dEPJm0uQzXTuKB3aZnR0lMpbacTcVn7S86S7NPfMhJQ3Y42+li8ZXfmlmt4z3
40jaSqcpLReags/xsDjoJJah3Ap2rR7zG6CnMmnX36DYCzpbcDtwqI2/630cwcelKVoXkMTac+c4
u+N8mcwxBDQeVXYC6MkpLJGYRWRcRNB2unTgcKyoXKqYhFas4nylFUbbDl2Rw2AiT++ctPqf1p1q
vAZNU7WEDDIlvpkNz3EyzrCnkUY5NQzHemQSGrdj4blWO7BCsZMUmd8i3hL+Ug8w1t600LTJTNLu
9Z5BPhOdE7SsAMMbc7aZmB96xC08+67Yshmlstbs1jX9kSJuN/QvtlKYa2nT8jbaYPKW7YEpIivz
IYN2zWrVPnizs0XuEeuq0fqkkxQm/qRMn/FO7rx7A7aq6Gq7g599zbu04B615Or7+/kmdDAZhnoA
6xFcZ8Dh86Yt50ONRrk6u3eQ6+x+0RSSUmpsIuujs5eldRs5AoIj8cNxLU5FBgGvIwfPCSBmLbGl
Judw+9MORseAl1chZ1EfEMZbSVIdeHswSBUeQQMXQgVR2tLJ8iq6oo0t0Arg6kkXvBh9SkvlzyVm
kTYHeByYEZ90bxZ8BNPoztzKKhbPalAoJ2opow4OpYv53vSwtoPJd5wZfckkZcBABzCEmjlEZkp/
cPViDryM0M/Jsistco9fwb9D/ARbvIMF4cvqzmg1GUZ1aJkJJ3fwhAvmhcwyoqsWeuvQjQ/jTSSy
K2OWgX+JnhY1mp5hd3mNd8WImzYdxO6SZ3UbB2fmtEs7PpW4yVXoAaofRKSjM1DRgoS8Vceum7G/
PIXjjl70ycP8IqwOu4X08R86YUycdq5apL+9al4R9GJ/RVC8r8lkahdSGqthiMae2Bj2EVE8xKT7
r3tbgNc6hHGBqvOPOo9w/uArqUY/LgRZUz2hlIC5HnnbVT5eZ6vDnsRGNh6NapLuHVG6apKvvj9W
PSusjWaZn+hMVeMiciTR9u4bBn2e1d0XG7aaoCQ6VHXQdjFbp49P3kzvLLujGbHx4xreEas0uatX
h4+oZ1gaZGMrBf3BZErQHp00Bp92GM3Oz/+F6UbSQl8dvL1sADWTKgVH3TqPWHKbc2h3g9H94/t7
7nV1QDeKSb2NDqvN4B6B2Ftt2F5y0CKJ9i9aYl11LPBrIQcKeXiWse7IBan5cSvudT7O5W3afyzX
gGa8hxTnzTacZ2PF4yRcv9i4PEjpqFiOOi3n4MjWZxhAJrcBqlw2lbaZ+L9pY9hytX/kLrTJqAos
xttYNprUijfpBE3fANkpL+ezoT1bfQbjP69Ix2REAxNFi2pw8uWM1lHDXsHhgnw9xWKVFUxJJRBY
vVoZNsWIqNAJYqB1SPk5tmsUFzIFy68TziS4zg7RfTKyn1MTJtX8vShqOTz1kDHjqPerM5o/7fZR
KUCr9eZJOfbovnJyMLilMX6LTnfT0Se1H5OvdYKfOAIdKyNRDMJRBL6S/TDTugrAS3G8l8zOvujD
ImpStK8O28BZWT3YYVd4+aE1p2n6NKJ8U19i38v5WbbLCnjXmVOUjdI+3VG/ogrNL/T7aaxOZSZ4
y2Xr5QoyNV2fAzjZFJg+lhv8XeTGMoGx4lxsFNBcgUx1xPMlmrfzPNHQBlg29fJL/KmlBwKNOeWc
cO2RXL9yYZybWNJnMvyvw0AK/5y2CqNywJSCWgQRJra13ZJLbwwiNH3GgwbdUcdzj7lJiP9KeARf
gAmJX2yf7ADVFuQXDaMnVdDM1HhNnG06DggOZdOhWOFdp5fJbqWNbHoDUDZzSeklPTsMoYvf2gVQ
MBo+UmWsVSGQhUyAObK0wSjtF1Qiq6Y6a0h2MQKty47bZAxMy3GBQrdRlUWta8rje6sh8A+U0/ys
eZwXzrvm1CNNtT43BoJoMOrMnXbZ9ISppNROQx5JKeIXPmeJa7Ybf+eXJlkqg/prs1W3wvtuLihd
BqtM/ADJUVSHQFKstknCG0DgT09MSEq4X1GMbchjrqw69A0HnRVyWyP6cLztAYwo1zRNxK55cfYQ
B+6hqsuyp0JK8Vhyj9jfTIZ9aHInSaavnlmDUb6DPJ6XaBF0qctsYilcGa1kSDxwX5t6eVONvA3W
ARlmi0i6gL3MjIud4drIIKcJNrrCI9GMHZgn0xIlz9m8tEn/YOfQMx5SENmkkO0+TVyARbnySk3D
zflpTnzBbG6RAWZgbtnLZnPMzMSAedz7rdhC6nwpdOa6QzMmwOmruLcazkb7Xr9MADnu3p9DUPr7
eCGkhwT4fjck2dQ/bsPh6RFO5D+62RFt06T5Ggc9kIaotGWSBvOq5b5W+Nss63GVEQawPz9ov29Z
tfr+SdXIgbLZ4JBkiek/NOU+8LN0U+Srjy5SYsD8rtAlPacrLCNMzHuU7fZxPUyb1bbpZUYu3vyt
pVdb2KfUs8UuJ/ZtQW40RtPVzpOXWHU6ovN0JR7ozWhmdTAHh7ZLLAOVug15V+8pUR9s9V1ZZKrR
EbWMHbH0mEppix8GtdameXcfREqhCp9sTp85wZuzwDRFNBxVllDOiwyorBHU7GUuTQLShTlChqrD
kMI8+435mLWYjx0DjM0/o4yzLM1JP7G39G09HtZpBfX5pUHejTVKr6FAqqDxUdz5VV7DyMK2JB5w
9rfr+o1ELAgQ8uCM3uPwqWzJWta7AKuqDRyEWaXFY2sbbofQBPD6OfoyUu6yJsfZk++Vh34H9mBR
/Udj6wQ2FnmsRbo+IUQBIFQLn+nFHLEqRldKjwLn2ZSZhkbN2fsmBtscXDLFsAgoTDHrqJNIvTG2
5Btr7HXRTxJ7jAIKCVhynpGb0G9vH42BR07QSp8e9nYIv4FA8ZA9XGq5HSt3ZXCANxexoYppvdMG
DJbJIsEM6s42z41Vgm0FlwxbCTUPo8/q4jC4dpi3vwUJn8w8F+QZW30upikJJoyU1GCE5jP3HcOy
55kwNW1lQ6vZV4cXAEHIqUtru2SVv0Y/3aK3iU4QBF1Ep/2tS+ZDPgwBb9Va09mf0eNQ22wxlthw
oOgj2kA387DmvfhjtfwzOh4HS+3lGdtXEHxZU8gKdhgmecFDhkoM9wts2ATs29sUiebfkNNgBztg
IxKL1wx/285RJksf2doxuwS4OUPswJEnw1On8ybQyAgESAO+wCiFUJDwtIQQ1Tjq0VxpiyefPLyr
v+GFLQGrs9qYO1opzflvOh3XM0HDN4u5OjbI2JbhyxYE4fiQkr/zhfT9YPUkZ5p9nUPj3eK2znf9
vaYSbBEAvCl3qcBpOBgSsFMG3kIXyYHpj5cFS+l6/KxBcmXiwPl90IXn3KayQJe6J8393kQdOmGX
rAO0+59kMcl54kxmoynKt3KCSWc07RPBSSyqyTVABGdNE56vL5nQz5/CHC2I5VNVTXuf37crFbWJ
eJFPr/HoDVAyljsUl2TTtXNmsxoSYRr9Kuk8dL+2aG9CZJDVNtEPOIaMM1k1JoY4QEzLWsLCANyj
+6VDDPMRNoAT5dJf1cdlXC5yZaBSLm9fR+xqWnweWUExCjUT6NAZkt+Llzq3P/sAa+tvs1vnHIJz
U8m2s9QsrywduU671kLamNQBiQCVfAVAXpK/aGBE1iOKxmRoR8sa+D/viRXTFa20kDzo7JRnCbQJ
/oTYlCfbPK/k9Ed6RI4BPakuVATcr61pBBD5DJsanu/udF11QbCBTO8mhznQxTbCkeDgTYvgMnU2
n9tJyvosVpfWqq1ALzjRylXybpQtWiL4zLEf+JBJvafK9eSnfcAj+0u2xkPsPQxETXN9tEE3gdfR
z60XkX4Zemd7biOAikFNYMM1qFlZ+vF1EI4CtiEmuyRifn5KFsZEpDEWYO3gmNoA6B5QiOH9XRaV
/NWTt3Nwbx4t2QaZnxazmU9eXxUQjaEPxMt/aPYTLNG5i0dyWptuAur7V1sg3Snq5thxhnMBKSgO
cDZHvss4JMp1wlPGRSEdVgm6UwkvuIwn+TR2Qk//r0EZ3sAq9+jPzWGwcBFWdU+3xW1i1Hw/L8ql
BRM2h/vovVL+J3IzwHu02N14/anEVwRSy4Nh/iIbtb/6rShbrdGZKLBPwITKzj74uV20v5c4sXJF
pw+lIzjsq6xc1aAigRj4g25JabeUtm/l4J+UVdWIwzAP9H4ReVtNMLFnyMQ4g6KJau7WuSEt8baq
x8b5smQcMw121cGaY0NV8Gp+wb6RlTPYy95koAxnKOFPat29fxdvakkAJbiKMtlhzsXI62bSFpip
4bvGYH/GM4vlordOkbIaKDuuk/h8nSUDQYfoylFSM/hUZUbv38zr9juFLV4xTDVM37TgIb2Z7uRA
MrvBQ/829VaBmuNHK2tH1QP7kl23Ippv7MH3L/zmW3iYg1gOWT4NeCw8bipqewxhaUXu9BlbSjlw
g57GXfGkh8WT24Gc0LnAnE0RVoqJytvfv43b5xcUB9E9gFHGHOANLmJarHlIqqX8DAFH7BhQNRfL
N5rlGacjZT+4+pOu5d+/8o3hBkNegY6Abmfoy/whuK1tuzlLgLXGxic0HqWELIOYuucc5l3bj4ex
IwT/Au4oAxg8rqTWRJJJ4jGtCInq2Kom8Q+rzVEa+GCj3C5RuAe8C49GRYRYinfb7vCHHcBBEJuf
BlR4uJSn8IXjFJGvqyW6IHayPuu5U+X7coggrfRx6+W6Ev7Z7bAZSgOLsS18A8DGvWn9+EJKdFEa
RbvY3YGnqncC6nA2v2/J2LnTabLGwPyJHYKcbJbT19bPbgL8j/5FBxcE8kuCHmd+781l6tgfYYFu
m1O4v7OhofOhIBIxjZBF9g++gRmblCnd7n5akNve0z8cFNza4oHxsGv8FhLPCYB4lQXVnzZviJ7M
OuO4Nj+OyboY0RcU+KtlOdc0V4LpoKk0S9nIwQpqMQz/Ildzhoedr0UiQX86NsbL+6vxdjv6NLW9
0PZthrx4e93CmYiaM7j7KPj8N7dNbTa0mGVe1IQYHb+EmUeuC9cUAJi1I0ZRffAivdcAMIbdtsPH
DgPCEfixNwAwTjZcAPxm+5z3jZgNIjnchP3naI7K+CVZVwPBbXT4YOM97yop0RzlzAcCjoIh81L3
yxh4W1vctXtnNv/FWTIpfqaGBSnJOfiDNQNMCScyTijNmyH4gSYJgWovlp3QIaM9y9zLVeaeOhnt
Krpr0OvMQLDjuuOLQeU8An+vx5aNCmoEOJ0oA0lyrbttLAkxwsSlWfa3Ec4ehsph2EBFPmGuYiMV
XJjiLSGGiCFJlQ54fkkb5TfsOREbP8LPC/r5TJ/cGZAhZMAiDMu52IRBZs4dSu48QTpN1V2BzZRk
pOEgu7FElxR35sAjNWtRPHSGEUF8VE1RIaWoT82X95eQ9WYNwfghbkDZpzFjUUq93gYIK6Xuwlz1
s+50t+rxMTikvgOC7ZsxnsnlUkbMPHtGaMsBVSbJcnVLsVPM0iKfpG1mIunJ29uRbeFPisqmH7ti
iNf8bq52Yi6nDonv+KOR7e3cBZEEwDBEQIhEQKpu94MDc5wmttl/orZpvfrfUOxTRHzg85Dsayql
3ql7jWtyRPhGVeaXCtspZgg81vvv9zUQg64zmBgfZhOKO1ZAA/gmb8Do1usDhnqfgt0YeyAIQ1w5
yQnBQAnR/1/ZQYAbG6Mu5taBMJZvPaGYmXSUZ171SY8udTLXqVQNKn3GjK3zgVTbH6BAbkMqIQBp
mUgM72i9v0nVirkTiMjSfsrSPCDQVNRh/l9/X78MgKR+C6JBZnyxNcOTvn//Zb+5PuDz0PGuTXaX
cd9NSK/LLR03koEnzQ5YCAhSXr0iLlWWB8TiobMhx36Eh3pzA3xmoFWQIyAzmYTn15vJp5Pow+of
HsHsXaOHe6239OGH1600WTgiqg4SZ58NwR/vvwB5wH+euqFFaiYYCYIyLmS3G6BYFxc2ZrI95QSX
/UcYTkN4SQcUipEyY3saw8W34ct+sMhv9GjQZaLpYgYRmCcyQ9bczXOLV4WzV03/BLkm7aYvgds2
20tU9UhF6rF9jV6E88eIEDA1DPtGKh89hM1iO5dWaJdP1DBDACQQ0TaKzKy+9HYlsVnjAphvXLvL
CaZM9QkukknCPWNsArAvd4XzxFRVIBjvv9bbzAogLgsbOCsoP7L/29FN7InfqW3lT7hgiCk0HEF0
Sw8w4/uiOyMiPnv53/QnZe2NEfUwI6nthRwuH3zk25Aibm98ZrSDMAdlqnQTUpZyjFA/2/InpauZ
JcDe6P9JZqc6Qu8//NvLEbkY5MAFBH5LSvd6TeeZ5zHD3L1HlDkCeia5LY0/t5xJYEe3+zh39G70
InjH9JzA+LCTQ89ErubmksMQr11Ejvioocb5lbK3Jpj0vEzDImMXoZLP5RMa3pDJjn3tD277xZ7G
vcUuy3Vis39yWxAZ8yfduNKcIi8BH0+ZffWrXsuYhoPGMDUxJtmIJ0Bu+ubt01giis1vldwNqUGy
OiaxMs1Am1JqDk75gP8p/UrmJGlMGx8eEgASGkRX5D92ANfEb5plshEgz87ROSL1xT8PFTarqRep
EHKwiXTpmhjbpOdM5XCIFTeMtebKIMOoZptMLrAySev+zlb6OdvNI0L7THuOMInAr2VqBjPjasav
3bE65N/DoZEOVQ89jIvooqBJao8O1dxO8kgilPA3S2jIfenV6qYKzjay4ZoYjxH72MeldJFURVFK
CfhrSyp/uIS94eI9tPRGv/l3QwX3J3rIux3OtarTTXNZeO6cdvnuXLwElvk39bJ0saLDca5otrqH
ovvGzerU+4ueIdPikurOvpb/qk1In0Vahle0q1l75pbfIcprbNZRgfN0JRjakbzMoJuFravHYo27
iMxFdu03/hPRp1Nqt3Yz97kMWUmwKWh2IS4pHa32v2SXKMr3OyIYP0cXr6YXZvwldmEJrxsKU4Xc
KdYFakqIRJ7NCzQmWziB4ANwFWrZVpH/WNntEj1lUzBMP3JkEmDD0Wr2djTHrtUkxKOaJMaMq6Fi
NAZDPnGOee+69Iw6yO4/gVhlwXGk9+5359lspVmaZFAzX6ZtvHoSp5aRANsHAjoffMujx3VuygLy
D4LZ0swaEdFF4B2hZZYoWpl+VB7Ak6zenzhty7Cq9I3R+ZoUPtRYZMCv/Vg9wMezQ3qQuiMZTwAg
f1WlO0v1RAvC/dKb3VKkePChkvv70m/cl9MZ1oIUbAyCAiGePfVeVn7P/sKYdZr+TTPDcl+Yj87T
VxRiqta+GEZrbC+Bu6/G+BUCm0iueLsrE8QC1vgAcBJXrqE8DWokqJvFEOwF6Ql56Tp4CPHJ4BXS
umSxUiv7FpVbixx6fAgYQe0XPRcmGhIL7tAH9/v5OQiL0WAMoZqtRF7ptfQqCugELtp8N/ujQrwF
LcBrDJj8lS1bXDfubNJuTU77HNpDc55HU5ahmlvHBq3v+9awjRmfI4XsUaV6AS+ShanQo7mNnaQJ
6hNph/3UYgpDuxjNKmlla+6YnxdL0p/NrvImunllmqRwJft4/hIUTrIAKdPI0XpNOWz1k6olFm4+
hDMTz3fWqLs6O/InqrGmtnoRRqHxx+z1s3OOVOjSYyDH82oJf1cY6HhFzJpXyqF+TZo2j9i3EFIK
jiqurRrodP3oS+gebolL3f6iQbK4pU80dFF0ScyXdSS7YIyiif9J0o2/Ye+GG1DjeHNFN1f1u9Ww
Aqt0WY1oaYqSMd0aeUP7CqODQTVvJkpOaqCCKWlD59lV9KyqmwSvFNHL5t8LILH7pbVuxoUhn3fq
wTkR4LfrMg3oujJ4Ty3pt3dW6qWfvazxdyRXVKDM6jgkiFbYFbEZiyY1i/yIlSPqE3i5uAAWOrXZ
MONk2SPKztP3zraFvyOTxdc9oK8do4oKa9jCLEeXmOrT/L22r1Fv4C0Q5ANQ+LwyFSmhhHB7VtgL
HIlDVk6BfExl/KEmuXq+rNASbt3LOYWzGQt2nvzr4aZaR3rs6lzrJx0eVJNxyi3Zgi6ZEN/VVyiB
HkQL67LuUK4uk2PbZjxV1BlBDjUT3ze4zZjvCvvGYvbP+1ZBHDqwS5YO2V/Kr1TVwX+zPK+D2P+1
2K5UI6xEBvb9XBfy7x1V9OsJjfYOTvCXGR/0BzLNVRoG9l6me/Y9H7Yc2Ig+5jAfJKdZwl3ONd03
KZrxOlVRaCG8PGRpzG7CLOCzQ5rB3KJQKj2jiiutVYLku0wyjDTOoB89XCAse5SxF3k6s50/23gS
BFJpg2AjTVB/shQsaVVXV7kb0BIpHDQsqSBVYh0VBFS+bjzVLBbYr4ItCRQPiIqzsj7nRriZnzr/
OnVpxzb8q4fHlf6RMGdEW54Wg/GfMvdDTTbWZrZ6PtWCxOJA1C3txU1IJ0XRgEl+jqokEmE2erwv
mugVMawxIJxB+aNRFydRXTgXwwcD2GC+cwXLDy4qWDRq2kXOE3rGbhkeIf3ESX3yaQBOw3kyTfRo
zqOCyKtlGykqvs4E9HGPZhAR4CHr7AkkIFJpex0dUbKHYM30rHKM/VL2jXxfvhA3rgOyThz1Qqdf
Jz37YhM8jB7V1T0H97OuEEuv2mSMqBAqkQGvH+JXC+MKxxSV404qqdJwH8hAgjyJlkRCJuxGWTEM
T9h3Xm17JFrI2EmcdfJxYsGAkkjX3zBByvGfQWRaqp9eyQ/FNtUcCv4WMzAUIpykSk8ahgAeSLJK
V/9G8kN+Iye69EardBTKmoYJtaKW9itUgA6To4C7GhhXchl1HkV2BGbHAH3MQFVFJ5U89So9BCgg
0UIPARN1xKNeBAxCDQH18kQ+XzCOHeYpn32VkKomz6AyWxDOPgJyc2pVNgArwCm8SYI8PaOHvOK5
mMEboQjjqNU8JZZU47nac5gAQXY7MNpwwHb2AzCi4CEcawwQLpkZ++6vSn1spHjZCmOOMABk/hS4
2bPjm9KVcuYkGeYfcTLXiDGvV847OoSCDKIEkNmzAndgjiRNek9NJ+nQVCWYMt6p/WvoXbLpox7H
boNXzsCoYphm6XEaXJn4aFpNrvBTFukF378bSq9rvplL5qAqWWWMEgA/FSBqGfJdo7XeYwD0d3xV
wzDbS/9BNyuMZBkL65igzZD6hy6fr81mTsmiRhmfYLQcN5OZHgNbhW9zSo/1KtdBC+EQIOKLUaS+
aZ29Fkh6sxYtjmRWjn7JmuzICQ3z9ijIo3T9Mig0CdRXLIvPFCEYXZ7wPMKg81/v15O3PQr0/9Ds
YpKCKiCSLrc9ih1zgyZDIfyxKltg4EC+VT6/y+hwU5MsTWj5f7ownCRKeNoztMw9hle3rTgMMsYu
bPb0MS/TLvy1USkE0AlaREgQY8A1BgOtmqOCMP/+hW+HIbTHKWgRdrUoaYGi3Q6NDCNED7Kq0/t6
2drQfaApiQL1Y4TMChBupt1TEN7ttttjJggxMh1KzI6zzUHQxedM7e1PxTW0jCbiG8VXwGHT0n57
/yZv8amAUvH6sCgfADGYb1V/NoAPQdDOzp3GjSlkGtbrFh2Pps+lXWqGa1saF5RXWmSZ8QsJg/C3
dZzbtr1rSnTOsoNd9bTB+yYzGqzfyHyC4IAbtu0glaik6rq0KvFQZHEZNcZoXl+uqOyQqTrpGedD
adqr3eJdO+rvPyaKUq97ZMyQLXSwoTcg0Qlx8rZ9YgKGYm3O9mX00t0ISZ2S2kU2LoIJgJLbiHhC
h9hSRu5/3JdojZMzsr5p89VWUmq+Q8ZN/Rj0lvHLmggqaDNdhxFaGU7jselvgsbEQBwceHoyUdk1
xmOa7k3/uQehu5lHXPNSF4/Q0RSGSb2UU4DiLoIvVHYLlgqo9FG5iGuQEmoDSSNwYHduZ6iMEVwJ
/P0mOSN+aWmcpmzrzjgCt9otDOBQlRky1A4Gr/3ckAYW1R1N38H+icZmicHW5lVO8FLssQedN3Cx
5yzQid4Bhz51dkxefbdPqCl8AZizVRQwgDYwha69Imvyu3KL6vizJVU3EExP7HZOYDXaaPuy9UPo
tBCvM+kaeEa4JyAqZzQ/twdzgGW3npwlzozirHMtb0Cu2vgD6zVvxVvR6REnPTRQmo0f7mKaHsp9
TdRv+GEiAWMHd1nolcT6ZYMMAKV7H7cyOWfzMDC5uyKnKzWNwI4hCv6N4kya3yWUIB1Nu6KGBnjq
u3Fh2e1Ki1JPohbgrjmccmNjD5/mdQi65Dg6G5X8kcgIAPChQrln6n8AIdkhYZldhGzGM5VhnnUI
BjWBiTUtBXbxc0rXxfxF9muHD1PbW1ZyLNa4nJgNAeRm6qQFLFXRlIUpQuLnvoinrfiEh6MoCCmu
glb11LmAwSclTVB124zlLZtzLFrJpmcoR9NAFrt4U3Ww6dvM/0NtpCSvmZWlgb9AM/A3hL/60+I0
M0pueWjkLx9sMQQnXu8xesA0gQntCF67QAZuh0qQA3G5tHC4nBv8+Ga8qKKkyX9YIOyQhiQSxvco
1TPJoYHW1HjptiiE2HFwv5SogZ7Wq3UvEzdsfFtx9F2WsaU3N+HzW14tfyO3SpbP9tUKOF1d/9Hk
HUxsZs7LpHgE93h1Di6jcTBPE0a2mApXdmE0X/MC0epHo0X46W6CFpGd0iabf8ZDseUXx8sW+Ha2
1X8HV5g1564dzfJ/UndmyXFbW7qeygm/w4W+qSifByQyk8lWFCXa0gtComj0fY853VHcidW3c0M+
Iu0y69y3G+EIhyQyE81u1v7X3+za1bUWaOK2Pp1s6Hz5oTLI+wsISXP6XdLPcBMDrc9mjWCukvxN
ZyG0kbgyxtsgUpQnToOrX8ZkK4POVN5lZKGoOYhA+2vsCUpvP0EsdbnZzHnISa27GVpznFCmGPpn
zfaSy3y2OtsHJUpvW5H03PaJ9jgXpD9nxEDbcdw8Kpqe3eamMmv+2hON0fl02sKC5E4yM0mUBq6i
jxzMMm06NdqiU6/R4CjfPJFIjcVfESzw4vdQXKOdYxGlxb0ScqTEItEA/OODjX2L30EAwavKW6/7
VaR4eLmzfFRzcz3Q1TeJ7NDy7m5MmvpdaNTtTYTu5pAtvfW+dxXjGHpqta/IOMfMD/Dgin57eVQ5
OQQa2K0wsXFu8PWOLmoR1K3WlvVpEeHdYde394sI9I5w4DrlXUteKIQ0M6iSSqNemta9PacmWo41
nU+qQT54hcLjrtI7bb9ObbrPUhNSYybSxJGrLN9qd8oemsGc3hUidlxRnPh2ckQWudISS56LgHIU
Vd4DxlP5JbEv1jsXoqxJ8ABe4hCH3SsVHuTH3CLx3MPZ7QjjRtmBk4QXVjvU7CaAbjvgIsUENHXN
C3O0y4e6J5hlJ+jYB2MZlS+RnlTXJHWLGGi9f4Ckq8O4bo0jmRP6jW5EChlUBLZnIro9shNcgJZQ
CaoxI2txJYhMw0TswqmW7MIg2ulu1ZX+xo66+qjFZMHHU4qMKVwXqMWJm+6StjLfYdbrznusfku+
RQv3CmfXq/ocMu+6rXNw8yz8HdLpI3mow1eN7e1YLKnnZ1hK+F1vsR4mmfrBZAHeK3Pm3lmR41wY
a1Lh0NVxA8DC1geXYh6R/oSiN6jcqvwyFKmV+Giwq2uGJscEr56YJyRBwgMlYVx1M+06wsrmy5yY
ymWjt6i/OO6cLJaT+6pKEKviVv+Im83qV+uYfonLjADpSS8hUpNZD1ISklZY4IYGYXQ0ULxOefmV
BbUwfJ3/Ed4d8gTxwNUNf9GV5rdFcYaDhTr2lA31kBGUvmb3uPT19xObDZ3srjwOmMj7LjD0gw3v
TvfDotIIWlCSMeaEDH4+j4c8KrpPmtOXtzHF2l6ZIIYE4eioZAkCze1Rmj5OKZZ481D9Gq86kZ2F
9jR2xqMN7o/9dTYflMEhvsHTmwMHn1o5aX2TeddgdcUFN5YbO8qj+paKIvYOtDbDkT66zpYcK+A7
SNdqllfS2IRRc6p+gX1AXKFnEepk1sonJep1joNtQm4QV5V/s9fSukhjxbyq1qX5jGxNucw40jC5
zPkmMo3pcki6FLaEbRXkPLvNp4m940pbLPsjTm3NfRE2qklIStYf7GWyH3WtK9ogDJX20uktB8N6
CuJnhUzeBaVX3eOfp2PTv4+tLrlpZmPAPifs6qDOLKckZBJ9s/sbvBp3p3ftgj8eT/hyGAs9UCvS
q+PV7t5X+JjtBx0p52G0PPV9RCeApE+3CLmhirUEXud7hP/KvYYN2nNlLCw/xEFdI0tIE7JVe/Vy
Im1g7xpD8QF5JijbvLpfQqOKPpIr3XR+JegdPk+hftC81Dqks4YxeRK2+TGq3OSziX/AhaMs8Vez
g+Jjhr2D98rE6dBeyd6ewzJkaiLuPeBx11wmelIG2HmBgplZGKRJnXxz67jZUfi69y1IGuELZnSR
u+vMgZ5QEZyeoqtiHeurJlluufCntLOLp2bVSjxSMMqrMoO1uzH6PUzNhN+iR3eZmb13i37FJOzY
ag9GM0WFb01JHaSWYl2b9Wz7Tq1+xsXHvJqzGQ1gbvTHydME+5m5GyRtnf+2kimF/bVVdfBWeu+i
Nsf2g43bEZ5txAzfKhEhbUPaVe/Ldh4vbE9ZTyqr2XFalvDC5LvTwBlN5X3sjuTgVeCe+WFOs6Q8
ZpEbp8+SaA1KKMilK3GWIMOrJtxJkrURQJxUD9UrhVqySzDZpookripBurMdF6WHhUQ9NoOTjdXW
TYLb834jNWcsKJznJOxJuB85yRdItPAI3fcY4OXebs6jaU0eHYSz1LEpMQj8iCXdsyiuxKFU9vMI
z26H0ldrQnoWHxCB/tyc9FHza2h5BVnKG9CyllA7KPsRKJ08wsLNpw17pXWBG+auKzB2DZZhHNcb
mClRe0H6CjmgsN1qol2ZdXZ5mxZDPw5+5Fl9uh+Iyoj3StcabaAopTDxC8vFfVZxSQwvYyggBXqW
jBJPweJ/OjS038t7c2rC9Lfeiqq+xiilq5L3+FmGmgYwm+W6ekXTd7bsI0YLUZP4A66q+P1OeMgv
e+KMFRdznSarfCwmIiQ7IRE8PdwfOxLKmG6m47Z1OFMvR601aFQ6gUSMvLPnWrOu9eLBeEmK/hnP
3WyAIAk33fr23e5Or93sZqK/HF0uqs0Uc52qPoZZSJMd3C1b7S8UZE5CatY0KEd4LVn5bjOmL1Za
4xWvI6I3KLskHuQxlzMI2epsE6PW/c6ZVdBs1GUSx4XZKgQUAwUf7fGtLI0TVREw2tZegOCNMtBH
sNR095tZ3Sbu8UIzt+19SMZX2d5SS4GWT5uuRTZOjEFfi3S3ukq3REe8xGq+UzYWlRWzwpPEB0UT
BKesc69k4wrDFBT8Vca5oFfhUSdUhrIlEcu/29oxmwanmnRhyx2rk2gISz2tPEdszHipeRylJqhJ
SB2vTpyCBHStTggXMCWScoithySvJjNc3m0picsberh1dkZNdM7QDoZlLhYfd9ZOsTNao3Ki12ck
+Ow4PJrqyOl7afW7cKxaAhQ922nTK87FqJL8kQ6wWl+uESkUI+ISNn8EDVixM8llbEOJW3kHOy+W
0hm3oi2O4k01ResidGCgtLsl1BQcsVt9hJGB6XeGOvC4CQiqxhXCvCaegHu3FqjE62zV5aFvarJe
L2Ja8pHO6aDfuwlmkc94mEcVLcuQyGeH0WMLePHMnBVMhNg9cVjHbdOvCM3AAGGdVixejlrVEkn+
HWltTJ2o1H3rKKOOAd8ZPR5l0sKo6ytsaKXKgG/90qAmQroltRAbiEzAu+jDlFUtelDfObzyNX2H
ZWlWA6AWYbXSkhpjT7zQkIIlt67TzKzB/zbU0Tmz1DdVJScLARvaBMjO6bGY8DGm9gmzdqEaxICS
SzF1pD8otEpagSLdTKEBhsxQDMdGsB++LtIrcVhpmFSIS6Y4Igx8qhvzI6aDwqGyhz+jxrsk5eSA
8Mgi+xaLyLP2autDb/ovuxlHziiz6cVq7ec4uM2PMw5k3ddN0Vd5CQKxjVnRgUolXMXUNUuHtcqZ
j+Ali7cEeEwu8+eUZUH9oGJiW7M6e3FaHFAZjuNnTm3Jl1IY7U70yz0te6/G+YDr7my04PRd26Tm
Y7xGaX6d2PibH1rOY/a9XEt6m84+DbUzrt5HBUpqxUI/GPv0b/9A0uWk29qMm7x8lAqpYkzEE9Xz
noVi07xu6tXx3NcnC4ohWdaD6Ndj44C8CbJEYWP/Izm7LbPW+jw5s+Y9VTGl9NfM6sVBv5XUtW3S
niXfEgXqQlWwOlBfi0ZQX6NXfl8sVVh8qXXM0AYfQG1eSEw28RROdnI92kyPJMcGF19xOWiZx/W4
FC6MmNApzZrz4NlBqvYmSB/yEbVZVhcCrHeXkLHA8XH+TXZGta6KeFKmtEdfz4aUsn8gd+wMohUL
VzmbYrfX3bNY2gBQ4S+nUBVdI8lnkmv0ts0vDg2b2ssW47mz4G0UKH4xx7/fZKyIRATPRbaB9MUR
nvo5HrD6HEQQk60PcinDm1eIrLZuuOw7dxJAUTFihF4wSd5+0XfiB4dzqyMkt4acX6m7Bvc6W0nM
i5ip9YgB4XC32fy0BTYAFcjomd8J8CPkY3KYAJuJ7adqanHz0o0X03+x/WyajarU54pmyKgXM6Ef
ciG2oQsw21GLCiIcfHuh909GrDjiwIMRzOuS46WXbbc0mQR5wSB/an20R3IZq9O80O7CdzQDAC6o
56sstZ391vVq5hSxxWm0c7ESAA2Kmkd2UJfaE+4IJWSAqvG1vEpY6TfdgHR8/O7ouoSirzsiqGQj
myTRQr63zdphe9lS41Xh987nNm0klht7IumYrVIqKpzKOTcEzh1IhPQDK16JnaCCIzvaRo/i96zy
b8+6fnPNxqG9CJOyIwUUe5oqzy+BP92mPWodgU/0oz17nvHGtAsG/xGfsExFwAjXFzJ/VsRCgDZi
Ygo9fYCRgHGRnxk5gs6LrSe2MfgNsxX9HDjFoipFrW3E9S4v87p/6nKtwgzLaM3CTAJLHRdnOmja
IszGVEwoeTKyh16NntCCfOfQUcCL7nlO+Xhvn7ccJe/ERgulCzZfxAFUqOPOHOVN3kZJLD4V30Px
ANHJiwqgPnfDQmiIPCtV+nLKzYsumY2S1hDSShqJ0h5wrNbSiX0FD4eqvoDPgW3dZYWHMJe2nilx
Zq+uQvZa0HjOg1HhSBlAOyCG6JZYCI6mQWTEs5MFWzTA5lDhuVgY6B9TXJVyD9rteSZvw1hO6DIe
eyO8iRJlXuEE4dhaNZ87DS7VviIPZVwC2ueCDbBVOgTPivefFIpj9F8J/TgPrzNdLYqqiqGdeVCN
ir3tdAnPSjVbsepuctZNEy6dPhLJgMAeRfAHtweYtamgyllTLghC1dCKGZqGsWisJbMjttm6PfuN
kjcqOvitkmKVg+dll8IPxG2J4RKf7XwH05tQ3m40ia0PvdGEaHwKGp0uG/6bEcBmLad0OJwiV5Ku
qhsvp4Z1z2s2TJWjy32WYY5l3JKkC85BQguqAvShbMH8XlQVK8ZeWZoPQPQztvyiNFDDiIZfD2GS
R1TaWD+R4dFTHeELN6M6VXZrBqkLxBlWYtEHsozeqIXo/QjUOY2KkZCf/t07jzwo3oQmE5YaihYu
TEpM5I44egivrCsFyQJXsOlnrY68U4o24nDoQ6aLmentlyyzztJzWdoCwrS8QMnIrNqlY5BtY6at
yWAF5if2gL/swxYD+aPrhfQYjgnyrLNOuKQcoyoT00aSyNxcFZNse66YjIuZArlATMM57MXsVSeW
E4tIWBwd1GBu66kodnJvA0oXXIsFMHLaO4a6lhW0RYJmOZ/LSbedPPC7Px9AOvwmT9uyn0jjzY1k
SbSC0Fxux6QFw+BOC0p0pvQ/5Ik0qjrBT+vTWIho5Sa/zWki0eS9cyZOD4209ls0hwQW9rgQA5CD
FIhvC7YipcfcvJCSbwFahSQhbGwdR9Ib3MUQq+7WYzUXkm1aFJR8Il4QqwmPALml2HK2JRsmkljb
BxW3OCicUh+cE5HLn6SDJYQGsz5CujJIiq3P1ffGDlRqg/CgqzjRWPn2A95o3Ix80HLIeTAUeUby
r3RJC5L2H7qUXn9/m5I5GbWdePmqOYM3+RDAKaHWDhMBlNiDsNeBiMhWvYDiDYrtL6sHc9NXcYwr
az+iswWMD+SkYm8mRT/yPRi9K1665Da1biSciSS7OpIl97aRe5yd+CpPqvG3PwEfiFe0cbQgz4oN
Wuus2CV1wDUjC5cDOSmaDtVRevhuRi4ZHHi6iOFaSn10LOm/Lb7tVFDwNhW+7zuLTl5yX89AABvh
UtIIYzxSeEUb10tSeDD6F0Nd7gO2BDTAKM+xVusqCEud0Yhnry6zcA4QD1MQVqRQGB6hWGo9ZA48
70ivxElsy3EbNUfgKPh9CZsF0mfp2R4w+O8xKx6HWbyMhSWaD6tAsPmUzfZ8sxXYDr2rBVuCi5Cu
/oMUXg9kbfCZ4rgmruVcw2zV4uhNkPUCYR8MMa4Pp6iDciNJ1lKYT6aKWPwlOUWCNpHhgmDuLNBB
h1BTthveDYdRIUXflO6FwrBFYH92AJ1mXTB5ZLG7bd3EU1JlmlL71MREKFGGSWIpXHKq+wZUgwFj
n6ERyUPc/DRkFdWd2cGFrPQjsxZUyFSuFFk6jDXYKOVNqFxqMskKiz3OPxszZtsXaLWd0TI51rdn
p8TGLNa2M9yyzThZa85QQriPTbm/sUFgfAjqqiyfQhyjmOlZw5HfYSETr1fCXWpSn2EyaQmxJQ6o
dTaWFHhZp6wd1qbxkN3iWqKu065RZ0+j6hHHmSptBWFNltr0FATtZlONGWSFL8KhScWNBuqv2E0x
qhJlrAa9XexMEp+zjFTUxFmoMcwlR5GNfBEO0hGxRI+b5cKm8IcXKtZ3eRRw5Sq/PWp0FGI7j0Gx
eOuOfSbzO3MY6/ONC5xomztbhjhqOrW8FWx+KRsjcqOIbgsQoQqiLpH4lzwAKTPEgRtiXjQLjHgw
psrdNpGi04US+btBwY+xDpDWzpNOkhLhGYlH1BkZ4sWS/h601XLvdfy1vvuu05VEIs5iotbfDvhC
Fc2PfOf5SD4i05RTohwOG4RJouGCoxCBBOg/izPnbYNc6ijtHZ0QhFk9xLYi9sONvycHsrStJsus
5+HhxSPeiVTSUSdaUOYNpes2v50WxXV3U7B8V2hQxmK5yxs85F1fMlaxbxfk2U3us+2OMhJli2LY
/LuShmOKtofHuLbjpVYX1CoH1G7tSCiMEgna57buOVMlOIabaVEj3aq+81rPNVqEVpFZvuEpFYc6
UVa2o5iq21HJsCdRNlQyC2VbrDZno03rUMrKrbJcYQ4VQ26hoNLVXlghEE1luB0bKfqy+ghlQVwR
nltCXqBZbtzPmGqEGRjTdrWdl6DFvtvosnSWxQ1F9jKr7ZEUAVdbAjA64eCdQyViXkpWry0O/zw+
6bVE8hSjDmyMV23g2sddMYlFuock10tYYGNryknkpED/HEobU5QZrWoLrxc09uJTnaIUDO6N5tw0
LGVs1N1ZZLPp1sBLV27XWlsxFLbCZJSuIauspCDhnsErBH/iM1V34Bc6WdZs8guF8EyHjlif4o68
k7KQcMWESb+YrN6hdNzOkhunXNYH2vmIPwzQCaN93Ghmnz2w3InCHHdn8cBd1RSvVFtojACGkqPp
hrA8HBSm2zoe54hz+MEe6R6ohLQu2HTRpimK6DojiK3yobuJxX2joW+TwomwdPvqgeky+zbCcyjt
AjtJDW3LeHGYmZnRgZdvAIQ0VNr45d7cRcO+cHs0f/SdzqXoBjlvrHshbOUVxrLqc6WJySTBw1KS
LjcHgQn1gqnuqqnslvFRiQF5OVG6pabNl6tGgAyxFnaRD+tNDe1/tm6Ri+FCJrDSNazz+HluVWqo
g5OVevq+z2DX2MdYt0fLReKkRYN67B3Mm30LFHkYdqndL81zpNfVOAcoGNfslqO2lgd2Tcru8GuH
CaPpBjqCF4xrrXU1nH0dAg4d19Gp7UCgUdpNl+LwdDU2kKLio5dzEn+3xONgnMqlrPLHkmH0u6XQ
1n3M7cEbD7j6rvQ102KxgeOhTl1WUzP8ptZNW92iiguLYzhyfbCoDBjdFfMO8ydrjwmCeQTzi4d3
c8vYOhR6uKjHulKn9UrHICTIqlSHUV/pDnVBxPIL3cT0qsXvUUgPgTrN8L+MLp4uW2u0K5Aaznfa
dbmW5YTAq07tAz4nHkYw+jpVV26Sr2p7MDuv72mWuESAJQcznxRy5JJKGW4UJ5vzZQc3F0a/n9AC
nBXfKsMpM/AVUkvDoVurYBe3G9Z2WqA6uWk3kssFscycd1VCplDqJ6S2w9+OWR/sQGUaGIjRTdW6
DqEZ65WvxNnoeJeYBiW97Rujps5rMNKzmu7yyi7aL5VVwmrxxtiarlCRDtUBy2C9JIwtVy8S7Cjw
kEbtcldHrlOfGhBP88bLu0q5siosEZ9cFuX6qVZtOwUDVdB3fy5W+E7ZPh7m0Rz9Dpp5DTKMU8BX
O5/oOYFh/IoMhfaVb23uS2d2M0NEUOotNu64B2u018SfBseoPlsr5ZWQuM2gbVs8jwQOHS2KlGuY
Mbr9DpIMT8ZvTW+pDJIwMnpRhArQhEqWwjIvIuF2uvgFalKcD+SyrEBiYV3dyN9boSxLfKlCSJBu
jL+6IO0cDmSJVEVCEniUppq6DHGSDvCSTT1jMJHdSDqx/JBU9i9Z/UY2Z/kpmrY63BPpTXR1tl5G
WhiTywxjHoRLIEnK24YjIU/ZIg0NvTmvzVgtMVgdmPTqbsCymDtxsD4hkkZfV+tjODat6t7N5loq
7j7rNZoXSeKII9KqwfR77sijqqARnwvRP85sojiatYbVrUN7UX3oazcsvyZ9ZoffJkLSMQ1WR7W4
7/PexJOhE9pGebfLhjud/0qy65NlSkCYrVztdZpBXf7osJMt+wp0cXBx/FOi2QiwpRX4RCY9cpJz
VRJxkzocDuKZk/LaGtLaPS5zDzUzVHVC5+4abYhydL50o8ndGSyOEx0JvdrUUVKgvr2zjTJcfxso
PHSoHRApxx3KMPCCvdFnKEO+6Lmeasqx6vIEo7D3TsfHO80FVB/NG6/idmD5U9BSLnHlYbudJBG5
jbumHvHBngvVqvdD27SND2lKV5Cykch5W89eA/lpmaKUEsBys0NCWXSw+inOj16/QE/CD8DxIK7H
+kOmKo1626GwCkarmWkZ5fmnDPHqIzbh2UWlu8MTm09fB86qLvvQs0K0O0vMl+ZO3F8BIuKt3471
9DwmYHAXnOuq9zEo5m2Rjsalm47jfpg8JmIPvmx+qwnwLYOObMb2GI/5/NSaUMp8d9WnZDd1Q/21
iWr8WRY4QAGqbuehRax8hSWmeY0BhlH665TGy0G3iubWtub0K3Tx5o7VLectp2YMKFcYH+O6VS6c
kHUexegyXui5NqHF5pCtfoYWzaqW11X/K7V8dNnx8vPWD6vBcIIIrudJB/3+hvJivsSXM4b10Xro
VWhB8PCyutO/0oLIrBudY16JzfiUaruYhnbjt20CQq7Zo32MHCo9P6GtZZ8sa00yRC5ulEIG07uv
a1nAQIp028A4i/4dPIocA49FR4ilp2pzQ0gD3eLSyfUsSDkg0bdrqpNTJEaQasZ0nYaR9purVs5n
XIeSpyTOhkuYj8bdNGuMMs8OD16tq/CXcvNSn7rM3fXg9rOvq2F7iU1F9Ym9jZ1hRLT0SdHM8hBH
zDuOeh8HmPe/hZyHCGSe0nel6hWHXu+9o2Wp88EwZvWzXujxY5hY9s7ysuQwKWv4Pk7h7jiTntOJ
HfR5hx1Kc1uaBktqosRjAMOuaI5G4STf5krRHjq3i+d9NqrtE9zX2QlgNgIAmrEy1n6dRawsIYaG
u6ZFB0nKE47AuZLVt24/t91eHfSiCEavNCCaqsl4RCY+fUk9zmJBGXXqTjfDEWLIbF6lePTeWOzx
V2s0wBuMF+tBK5v8MKQh2elkApxwPovgRPbTFJ6KrhuiPetS9eAOS3SN72fn7msquPspSqZvet1H
nN5Gl468kdZdG3AjxoMhgj/fqTMBSHSiU1fd1Zjj3vC1iFajcD00Y1885Qpuwx9SdyT0mt84uKI/
8HvCnvmlVNQyvFCV0R4+egtkJuvGnWYHRSHH79WzP1gub2jOduJHkuiIgTqEXgjrNFAROSlDrA/g
NVWoGft1AQpGZ9kX8x16qKy/0SckJCfoObV2AkfLtK/LQuJBunO9ybUeI3QW6eA7GrONtUUHMu6D
mQTp4k5V9QK3JBijhAMUQbYotrcaSAAJ60vvEqIHYBL1nGioBy8xzmF/z9tlCooyHJybWU1VOtGV
qqrX0xLR2i1HdKxHfUnWdxXWI46vZlb3Lkk9NO4EJuix10JQhJLmpyoN9osFOV21q3N6RQGpKj2C
mSFq1BPDIDfepUNurVtw4n88zf8ZPVfvpDVF98//4s9PVQ1aE8X9qz/+8/hc3X4pnrv/Er/1x0+9
/J1/fqgK/vvbH7lJntqqg1Tw+qdefC7fvl1d8KX/8uIP+1IE298Pz+3y/plUhP58DdyH+Mn/7T/+
4/n8KR+W+vmXn57IYu7Fp0VJVf60/dPp2y8/6cJC4j9+/PztH8WT+OWnh+flKX7O8+fuT7/0/KXr
f/nJsn/GCs/laHP2liF+56d/wOLjX0z+BQq8yzalobRBbf3TP8qq7eNfflKMn0k+QPenIgDFQs7T
kUZ0FUIC/k1T+T1Yr55lEmCE0YP20/fLe/Ea//Va/1EOxbsqKfuO63nB/yYuRfg24A9nwyGiofba
gkZQ5HVSREJ/gI98WPDJ8KmljKAnAvYNb46XVPPtqzDjcjyd/+xz5N8PNl4lfeACV6MQ9uOCzYLi
saY5ueP/8Py3G/zxhv78LUD9MNJVnhpannP80Q/fQmzxAqOZ5LQU/7/AbrFjLJXIPf7b34Imij6u
Z1k4eznCh+SHbxlU7iHMWzQHy7xeFKGh7TpEgYe//5ZXlk/ikTlYEWGxATvfsWTwzQ9fg28Mknk4
W2QgL9+a4bopxUJg+iKyK9VNcHLnsoatWC2YXg5hMBRqwK4bkOXpq1gIrNU7vVZvnDV++Psre2mf
Iy7MM/GLM1VWHxczp1e+H33cWQV+h9EuLbRw1/TFQ4VjKbJsKPSMpCUIuyR5482eB8i/PHPklyKj
xdcFfZaNPuDlQ8dDfupDtvmdV6buiR0Tr1pV73bslN0R4LgOJuJd926WTid6XOoOms5tGdvzkbIT
j2+bUy+GD+5bnjovdUrn6wLZclBjAXgwX4XZ1Q9vqZ30BX5SCRZU4mpMtssCx1TTlcBJh8r2B22c
El+LCZoytLK6aufwRMmD2j3xql/dVFl2KlzCazelAFydOCL7zGF2k/DiBo3qAhM0Tmh/GlZLuXJN
fX2PzHcuiWCmKkjBSPZhp+jFrjUSvXjjmf95NtEaQRHH2kCpRJv55a1NttNP3QxZaHFgvBpGkh+b
yJyCvx9Nf/kAhUmOqmo2J7pXs4m0azDdxIh3iqWue07Bc7BCSw/qymiQAaTOGyvRnxc9EesCWwV9
octrezV6TRPJAzAW0yrOnd0kKG+0sIiqpk/y//AAcb7EaMrGB8jVjJcPsM2XDCREi3GkX0uflKiR
yauXbw3Bl75H5yEoTijMCgcQzTRfPUENxnac0jzbraZX3iaTOt85YFj7LHFN6EWOiuVmYhwGwVrP
EdnehammH1baNP50M4b7eHSmU5099DECH6x6indx4c27BHrZRaOnn2mlwOaIlOFgauG61129u7JK
KHQ5flD+GDU1CIlrn2j55m8sgi9t7+St2WJvQhbMAHktBlXHrJqRaMW7PjdErDJp6Tot8cCBTbQb
DNcOFGxOMwQdb4ySvxj7Nh1VG64j4Sjma2NMvcUeHF1QvIsXI77wmmn1lSGt3hj7f7GSsveSAY7a
FcNWQ/z7D4sH5WzelnoY7/AcMdi0lvm4zkYYlKNn7+jjCz6v3bzxpX/1TPELpMJktqGvfPWltdXj
bJgrMdp0s9itUL6vFfqvD/moNxf4pie/DgYaPtcpk9PfT/W/eKhsztQZjkMiHdj6y9sF8nXXaUlE
kgVhGUqpzBAom7fig/9ignvsje55p6CSejXB8f7JPQPlBGx71dlluj5fOEQuBTUW4G8Mz1cWWKxa
VGAMEc/BaNawXUcsbj+8QJ2AIVeDwednrfa5TvIAlC2gS5MeJ6H6tKvuAe0ZLYJJ7Y5gZqzZiG0J
uCDy0rFdnZhxNz/WjQGIo0Nzr9wy/TcfurxEkj8t7O4M1oiXlwghmngAjUtcByu+JwG6uAk7TkN/
/2pfZcp/fxL/+ppX77aykXSvvWrSJPWWvbYMYABjbe2UdVm/ZmoYn7BC7q7Valw+NBD+AO+EWmWI
h/tkXuhstOETijHDT0h+PsEDHQ7KUnzii909TLPofvRSSIhOWuwNqMiHIi3wCBi85zfu4/WUpLym
JNbFis0CYHuvHhfL85K3mIv6vevuXS9pvpF84xEQTpZiQJf1ax+WCaWPTn47EAYmdoY3eKGffiPU
OERk5KrXhFLzIyaTWPMjzYnw4CycBQVVP31MYu82RKYdXaxdX6+7DB7gQBgkjsVEkCa5GehmBxI7
RGMEhJWlb+xJ503nx0KKG8R0E9MK9gtWbkdMnx+GbLOGxeR0i+U3oLQ+qrzpE7eV72eu7JLaowo4
0ow7z1PbPQek6X2CFgx0G1J9oeyKzjLfWI9eFwDiQKNbKk6INqMTs4uXF9TpTeRl5uJQ+VTzY24Z
vysNtlRLs0Z728TJ6u/f8CtvaDFSsV7kzmHuurA8Xy/tRZ+hFWNKozybd/OoXWe2PexIAyHdaSja
Y0Zt6a/IXnYt0Ub7KitM3/DmN6bl2UDh5XtgSrD0U8qyBquv5+XiogvncOH6hl7U+0nNog94kPQ7
Ku/heojLlYbHKkC1rrpS1h7k1WvIbiFVeV+TyehHdapBGC5YPujwXCZIpQHpTe/DmI1N0FvmMxr7
679/dq+XVk6kol+vM0VglGAh+vJVaVZl1EgkFN/GQO7glcpTHhELksFUfeMt/eU3WSaMVnTjnIBe
1TR9g1H32EyKj5Lm96IAKcMpdtrBRX8rDvhPE16z8DAkapBNg4Ghv5oPC2pKzWq9aJc0mnXx+TR7
tnWoMI0OZszn3ph9fxrrmoMXtsvwE/U0AYOvHuAaD3DyMMXp6YAdzXiMd15uHqt67+b9W2emP98Z
sa8O/gkc8TVEqa8mllc3M7QqVqLQXkPDdxF77LUqbJCiWO195ubrlRbjePX3Y+RVxjDziwnGFONo
TLYZ1e+rQUJ7Q8XlrsxwdekCVx0+4FF0U43ocVvvCtrzZeaYR3IEr6nu3phUfxo1TCcdvw2OqGAb
dC5ePt58gbHoTVBWjRgPNAMx5i7t3Iz6e3rrTf7p4Qq/H8pDCxdXHRRFe/lVQKV94+jUMnlU6sHY
eljkzbWzL+tOCbLUmjHxat5yEn9lUSKerWMyBXnAxFZgjPGq3hh1winDoacU5mh2RHuUgn+X0WUz
TdGxyiAG47vkpEZNg7A3r5s27O/oFXunNso+vvGexR2+WMDEteBgS3icA8/h9cRxkxHnSN7hbu5n
JdDp1nS+1wyqb2N7QpfGgWwRjupdbePDQ7mJHgNoenjLtUWM4heXgZWw8PE1cbVlmNuvppQ6maZK
e6DeKdTY71hK6hubLvih5dBF7kv0LUPofYzbKQn0dNbu7LDujv0EiQMQwXqaC+N4fjAbHvkCZvsD
B32Nlv6PKOcL8PSufi4f+vb5ub/5Uv//gIcaPNz/GQ/9QHdt+L//Bztwia6eIVTxKxINNc2fXaAb
iy4Vxi4G2oHvaKhu/cwS7Kiei9s/GeU2w3pDQ039Z5qt/BOQj26amsko3MBQw+LzLAeIAtiFco3D
4b+Bhb5cmcE/KQVsQ3w72Ctf+WrpcLyhs2tA111Wp58GVqcx966KpsYdcOKO/3gqf4FS2ud16F9j
Vn4ZRkPiflgj9df7aDZ0Om5Z1rjrK6VYHwoM0evLrtQSER9Ng8XX61nXyA3x0t/btS3dYxEb07jX
usG9wJqFWNcY5T4xqNoQ1veK2wzWKYuitHunN5ZbXpRJ1cfI5bNSOTWQu2diS8O+ubCdybkByGmq
uyzu9WsE3n0ETJYmSzB57dxcxdYSNQfExch9x8Ile02KRTVFxUlYS9t1j5sgFFLaDeKXLJ22nhkS
uH7sh75/B6/B0Q74tJbG5YDwCMihbIriwkSymWOqMt4tEVWW38/4zOwgp9SfvMzFTQzOoEHTlgOh
6bcoPSD4Dx0NDUx70l2dTVZM1bGCGzd8AFYC+RgdvGpVNWj0qUo/1SX85WZC2nfC5r0S3hvQFjng
qrCBjqVdacX1WCcofYN8EKQ3NBeoPTFcS8NdsQyWx4qd4CwAY8qjGUtSTQ97X1HpAke8RN9VU4pG
i27Y47QMa3la2dR+TZXU9M0xUr5GHE00TbmvR4s2q86VoiHG87f7b8rOY0dyJF26T0SAWmwpQmZk
ROrM2hBZisopnMIpnv6e6NXfc4G5+DeD6eqZCkU63e0zO9ZpCaU4RmgOG2Ni6mkIetz/piolb67x
isqHlTNPCckgA0/ZQAdqDjLEHZ3HoPOeMzfvYiMd3wPYQHxxLinj3PzMJ+/VXcvnziwu9up2IQ0S
vx0t2MJ1qtRxM8uYaVS544o/ytV3jgHPDjrFawceBfudipcOAeKcCnc6BSsHZrWYOxr/qtAgb97W
skaTowvK065UoB5IQs8xBQcHMTB6qqr5aZHledNr2CylthtqBr4D0uRENVSMPo9+ye88U3wa6sMf
YzZLdrk4uymOOtRbDTNjcZ6B5lUAHrLvfDBPq5ddOl90cTW4MBM4qQCDG3a2dG6+EnG5TGTkDe1R
cTjc/P55NbLHamOyLQzztK137XTixUD0hlXZX1y7PFh6XuLcoHFwXg/b2lyNjVeHEfPQuuqGR+EP
c8Aoy/v+lca8F2vSKeECjWSJHGdK+maNirRKegCwuyVTQLQalsdxs8ryiOMUYJxXxJsJA0F3t/t7
Ios4Mrk3xzXss+2tDuyrqPQgzDwwRs243T3JON7tqm6intsjRuD/sPuMjW4wXZW/ghwZtT68k42C
nPCdFvw2tADwZ7A8eoUs90AZMIrAL9ChVoRoRC+WSbOU2HbpZixMiocLsLhXF5xp6MiAfr0NV1Rx
a81sDdHWIyrLH2EfUNy3OsBU9crm+VzemRztsgOvUIfocu8mBYdxwXAZUAvSxd1N4I6fvNEH0+ej
BKP+K4AMJfW8vW1F/pdZ8ss0a0TuA7XvpXtuxPTpWsthtMCB2GwAwsIZaIkLFJpaOu2sqbEjUo9a
vPbWBeDVmRmtjrMSrbmmtSBha1pexk5u8eqWN4u69H3QdbeNeqewzuXvaa60sC8Vvg65HSat5SiV
e3/QQHYcktozncbPnYG7M1/cOTExHYCPa3uC2+BKaH18sDMLQKMJxR4L/l+1YqZQMvi5VWukRo3P
ml4qpIljiqcjSRsn6kX3B6MXh3pT8yDEOjvHnhJMF6Sm6wKrkx/EJJQKVC3zimWZPxmL80B+dl9o
7s6qqRxZPR/ZtVa7rdyQoOsTAuMRcsCZIGQTVsGY6Cp9GqoJwUZyqwJPeirTsg/7goCscgQhIosB
tW9U/DvOD+Ns+/R5MHahBPQlbb0bGX7/lnqml4ykmxNwV6+20QcHTFs7T1veB8nBFyICUBE6SWd5
XOkDDK0eQLlZUT6q5cb2jNPZDbdsuEz+FuyLChpPtnDYnMfm7yqa99b1fsPJ2zeGjttfzy2y6hNU
mTTXYlaNX5sACtX4Jn6OpYsaqAJJJs0d6vXyoA/SiWxblUeAV6fFX3mnTKQHiKGV/p7XaX6YoL2k
WZfYpI8iu0yfqAB5xCD3Szpc6K2CdUcULAl8mSBJFGQGUj3S1+KVHoLYHBiju/OYR73Tw1cassdB
+smKuThxCZUnPCSaRy76NjH0uTcuQKCDCKOSdtWteoiDiTmMJZgYWZ3ktyXEI9zhdC/+Tfo0dcIS
O1IrxUl21hD1gfcXSYqlAe4Gz8XMFEmBKujztcij3wDIKRv97PjYSwo7rQ5Tu+QHsymeMtF/MXm5
tLXxOlo1l3Xr7XtLd+do27yPJpBkaMtaI2hlUNYyi4sn2kuDzyFsrc1B4ASGOuB67fJXE7bcH6IB
zABdeSUwtT5VchX7xSp2PPx+bl77NXYs0UEt/2mgPqT4dWI8JYd8asywbDo/6ed7DE3TSfGnP9cF
PLp0/gIHwwKpOv+Anai7AXPGmugCJ68M3+IR2dSvWcoTc6LzAuilsPii+JFwR7w1WKPDSeVY5akg
Fm73bDqrBbDSuGyt+Atrf9gFU3fHilmPRcVNVdvDFDlFIxEO6zEsGofHbD9dp3uelj5IzFJZ3Xw0
7NUAZAz+Y0+inlz29J4GKdSVyoN8lyMfNfQAnLy+O09Z0B/1e642qItzybURNpmu02VafjVjMx07
3fn0idAmZAd+ZF39BIXjZ8pxI5z7oL+YtWPGVlHZDzphjchcpgLzsNTimsfLRu2r3xZPDrhABPMX
x4cpZKyZe38AzomTm/YzfUBpaNUAyrJNFy/IpF/OAvx7VfY+bQXMLksvDkSIZGyoenoiflSebVO7
4GINYt/Vv+A5sHoa+vTgBuXKsk4qOJhr7fdsiV/TsrSPkNieHSyB/HBsecCAG++O7wErdIq93bVa
BIrgC5dVt9PRnHZjzgTSqPnZpbZaV6sf95QIjiH1mXSb6+mxGq3Er/OjbU5XMkvfM6QhrnD7wVW1
il3mPBMhJXglweNUr9wnq99G1chTAq8eW2bPA3eXxXTBno0qaKDLqN/QuRKGu2cB9QZBrfp2K+u6
9cG1HIvXToFm08Wlz3WMYJ34VQUypOxUhBl+l5gOhcNWODfXtJ7Grd7DOfhccB6nHlsMNnIsgz5G
8kXo36NfIMxOzjufloy+XH6q2XzTvbEPC28+E459DbgQa1PvT/bkKiy/swZ8Liuu6ExcigD5IjIQ
X8wLaELeUvOx5c0sR0L3bMrsbhXT3u8xSD/B6ap5vPiat0QKieFPMZtedYTypkxKYEX9nOFtXS4s
zLMRFZUDeoWCWiz09zr7vWakjXYvu/a8g02rR/NdQTP4mBkcKxmuLl7CyM4C6zJMNni83NJxh/cD
f4ntNc1w1Xvwdv+HQPVvWeN+MkEXNXVeDTigzz//W9ZAy+DrEznG9dpjz0vGHUMBF91Do3KG72tB
3wsW9XS4/vcz0T9qwb+PRBTTBLbPkO9eVGP9h1jV9aPCW4wQaxutBp+002zsxuXIcFH4fmWFmgyw
gpcrQhdm95rfvWHzqPM9B0OMvle94KdUe00K67NKzXw320ajkw8cQWJWMH1imppbnZ3h5pxzncd1
bVXQUbW1scxQ7x2d8y1wnyjT1HL775/uf3+rnGxdy8DLcTenOP8xkpLkuD1BAR3ybS/eBycQ70oX
B420hDxooM0+XVmRQ/zvr/ofSvc/P6aFWukGDoIYmuN/qEUVsjFs/lmP3JLeVADVnfVmEc4AFr0s
dXqns6xl2EK1F2TIF04Zy+prtIq4nsA0KQPt/7i67tLfv3/kAIH1PvHExOmi1vz76lKAkpRm9rij
uZpJzDc+gKtBu5QcQG9a12kX2Xr4FLVZ+7/mHv/rfP+P6GDbGGkY+6Mb/PuljVzzJ9rlxojCtAxo
it+xXDQbLh7LxIge9aTI/f8vEZuhxt1ggDCGohDch4T/8ZqzufSeB3sRV8x2qr0DDsBkaj//+6/8
zzv/f79Ux7U87Aw01jEwhP3zH3eOM1sUa3htHRsv4Obi7XjFPbEfwp8/1KnZtZ92aNANHBqQT80o
8g8s+rv//hZw/dz1+H+/CQb0ZOv9uw0BJ8x/vImqrAuim20ajbk8B1X7SmQOhmo1qdjy2vRlyeHO
Cs05LTlk5No5diNLb03s87CKbgvZ5t2fyyD/5cgy19I/dlq8/K+rTcc0m0QV1SNQdp6V1ZPZb4QR
gbSzZ80/MDhULPMkm233bgzABjG4uwHRwFnbF4giJ69wb105x67RM5ttH8fePIyiG0JX64+ttICD
EM1PafsNR+XzvMbqEpZsER98tzKTTVvuO/b5NlnpZ6+n1LbjeBraX5tVn33lE6Nt00fhzh+9s5xw
1sPSXdVHOs1f5rB86ar7ICFwKq3mDGW2iEtYYR4Jn7up/0hzEPxJLQBVa8Z1xm+U6jvaVPatDR3T
kNdA2d4ZqsGv0tR229gzB8JwwXyKcYES5YuR14+d7e7WYt4Pnn+qLT92lxnmiP5jTuULkfVvirsf
ZpLx62w9F20QTaroucmHr9pgc2j1H3wrr8RHppCB3w61dV+uxanWnE92aJdByx7zeqVUg/8xdMKw
76YPBQiwQnrGxi53ma3tnVz7VfF8NY2i5iGp/rR2+8o6DYxy3PYzsj+GZyfi7oy1Nn1rMO+Gfjcm
Wz4wA/Weicd8AkqP5ql+34L2NNW2CIkm6CHTrh2Rz4gqapgP1bHt0du74KtZnGO2sYyU8tFcyw/c
yPe98YHAMBh49V3PoConq322ivlFwIGg6DPRB+OH5noHfwjYv/LDKrFdcfm/5plxqm0p4lENGGkU
dU4WcYtdtjWcZcrmywWGEWUlEoTLNi2iaviFDeXbPA4yRpEDE6hzFWEWMJ7ItD8QyLyOVvOaTSuo
N4k2fgcT/mpay9v1ukEgqIUl3pzBnSSkniifpMQ8TrXiwcbXt9APD76S39jXgy0hysBW09/T2wTm
pRr3ndgeVlxTeGCGJ22yxsdm0dj5juUjWcczB+KrJgcueZz5Oy23T6XbnTmenoKN+2yC0UO8vy1D
Q23efsI4nGhgpA45zLxr1XYPqqz2aTptKBWlGkN9Lg9C5TtvYvCoWdt6tHvtzUYdO9pyAuHYAHET
arufmz/Iofxo7ZF+JG3dIr2ux+PE3ZYUbfE1BuOrW6c1rbv4vAa+C93b9qwHY0TfOIlkFo2mbh8w
y0djWl35XuOmBXGYUw8buRv8PnNtVUhAzQWRyr4P5jWNO2uf2KK4eEN6EO1mvmPMLPkbp9eg4wkn
1zSuHYXfruNhSJq+eejnII1atomh040iFuMMDdAARjss8i9dD6cGUzXqS5snks6WkCjTJciDZyIZ
H9owP895H2VUC0fw1MrIs9DKOu52EtP2p93r8qTJ/LD5zb1ByInMOrh0APsMy3/FlnNHF3uxR1yT
/jzmJcq56q56dJbsa6hMPINy3+NaMWqHCQo76cGhaQatEY70YzEZV2InO5MrBXz7d9uNJ9FrialN
MV0KkSaXXecbUbNW12ktftYNHM+W7Jiwb4uLLdLfzoQkCZYKsdODdi99A3fht5EbHxN41VNQUp61
t2scQh9DrytmJd4QehbHg7lv46GZtKSd+67jA2e8uYJqPS/Y00/wx9VmKqnsoNN3grK0sCiL7Zg6
DQXr7tRp3x5RxjClo4eiwLJ5EV7hPE9z2SMJ86UHrI2Z2Z0NTTVPciy6R10rlv0abBWycPUOtWfg
4l+rd3riqYEZliVqaFx6NYJK3hCRf4+acdyUliKjkHSftb8aKAxEQbU4sWsxMjtuVZomcz/eiE76
kbFY+t9lQyQ55eOE0pkKhDgcHJe24qTgV1TWFk4WOrQ9kI3byGoW+ptjKuOZYhRcGnXhvU2FNiXl
YA9462bzBogfH4/Jhzz7fct21vJIxFe2PJVlt160VPeKUGRVGjXeCoDXv5OsRLOXYjhCkD43Srcj
bUzHsPW3LaLxhqPA7F4KpWQyC+3Bn/3bOJN7opYgiz0XBSLHUw2Ztjw1mUGjhdcaqB9sbUHPv4+D
9SmXhVQIWc/Q8e5pdFdqACTk47DMT6saH2woV4QdvLH9Za7jb6se572RukakpIYaXEOo1EJaRMav
QFe0dXiN0H6K3Kb8Yx0RQdU2Ijq38kufu+6kCnszQiDa3fBcw11H6qhFcUWrsv8YTB12gzHIHKye
jR9ycBsHabHK5XaGHVBa8bCtU0vphiXezSK99hwatCNLa65QYwKjjgcBVj5UTbqAykrt5UeR27+m
THfqQ+DNAGiCetotfk5eSqvTXaYhWMBDGfKBjNcyDCFAtPyCfuKGgv/EiWs9rd3c79qUhF7Yz107
JNzLRdJCbgd9Do7iSpnR9JlJIR9r8OYpqU5tiEuTWItaWv/nMNUe2R3RPS9dnQI1LB+clM2MpS+P
fq4K7ago35SAAJbgWbG/eIWC1p96iApTFIxF/VRNKxdyacQLulXsd2n1wMU4AgJeSK3mt1Ut3t7X
2neFsr348J3JiKWxqTdFUqJS0tzT7f1cq4iiavNH7vTPRjC1UT6zABZAHZ+kBNc5ED/91Mb8Tpsq
Uvsv9BH7dat7e01Wa4vspbwSxY2C0kvsTkJJhKMEXs9/l21nQJ9N18jrm44U0lIeArPxkGDHVryw
FRF09sEjymdHPAfA4990bH7ra9DaGYE2lR3xeiwXwMz2RzOB1eUgmu7M2s6SAKVr35RBFTtWP0e+
mS630pidfbUF88EOpmo8OPZq7Tk+yBI5ULGgGzYmc4v7+QChUiYE1rHHZ+qh8Zf5k7mYGy/b9MIs
cTv3o4YEocPSCNMq8F9Z969wBuSJfESHE40NXkRF6Gzv2GKXe79F77P0c+V033w1XwuWrXIyd8y+
jv3W7ctt2RvZ4MWSqNtOArTREdZ77wA4zv+jnLx5gDy3I0pN/YNOSOzYT4ygM67L+9MTPOHOMmnF
XEwWUZpvMqx5NZm+AmtGPqT8XKVqY3tW29H3nae0cge+eeHiBHe6W+sBV0qL4alxephLtXHwVJC0
heiOzEb0cLZFewbyc+EOWSPMRH2iyXkMh7765ulfHyZ9TlaqVXZFW32PGT/OGAgnpiLsNmCjz33j
Phrwwmye/mSu8+ya2sDRpT+ZTfkwmzO8e3u6UTb3S5bBFmvkpFa0mVg5I5j7rV+ZMRmHUpZxT+Vr
RBUCh+xsvuhNL0JQr6dSQ0zW8vEiff+WYbuif6ICuh5I7FjLfrELlSwZIz2GGjwNi/6QNQVB5Wnb
3nwjfbMz17zHAGgFbOZXkTYysSANftqNaAzmD+whDJSGcBgm88fMJqwK7ztKi/LHQ+tmDAgpFZoT
oJj3xDZF4LdpZuY6kHdmNzBTHOv4t16k1sWbNHuvKUf/RK4cT+lAIgtOQtiZgUhGyf41ZD7JEVrS
BsBAYJGRt/VQ+vgWAGXbco2GhroEusPAOG76r77Pc5WFDJJ+F2Qc9xpyxXVsrCch7OWxanzrRZ9p
McS5c+twNeyc2m5+uFA71IJldA3y/UyZ1pMkrxdnTvUmg/J9dIoVviOxEG2zrx6lqlFjSGxZ1nrK
CAbssrn/4bvjkNQ6ZR884Lzh2k6r+gtXpotZWb4Annun0gfHPujqs6lSDgtgOR7qjPso1eV6cNAD
drJfuygd2LLOGYMv8CllbKetv6utaQtrld3WNGCsoXmPrd6K3wNokCfTrLzY8Do6n+5qQ9oeN0fu
K9Y8dtmMoevxzkp7B3b31Kqer7vbZcEEQHs10H8HPypno3suhi1qRpEM+jLWYZrm437RJv/nSKYL
FTPFO9veNyWgCo/5HSEeOzz1sOe4dvZiWUq8gNOcIS2OTbfP0OGnG9iAtgq7sdHihR7ZZGvYzk+U
JHggZwRKOgs9A1MeluT/Ho0ZxLMK9uyvu8NmFU/MMekWHq7uRt723lugdc8TRTEdss5eb63pbkFZ
o34I/vaV303h2Iwf9qypCN83fOlcv6dByF0ZRReVbYf9kHKo3VA2aQTIqYEiYCbAIep9NmrFAdRt
xNLyrYyhDGEjXlrTPhtTe0JZ+sUow05YEJMi8+zEd3lez4iToet1KtRmuWFO6m+WaZ0n6CZhq8oX
0bQPFmPPmrKEMGjnKuzpC4AvVoaUHjzK0exvwF/PgddXz7YYRGg2925ZTxyVnG+C6oLwfvSSjCIk
5XXLFNWd/lGsI6tkZh3hZcGxp1E17k3zWwrzzdFS55nJOxsqe5y/PGM1Q6/ocQU1dNSVc/2R1ibl
h+v41Wo5uXJT2EfKCV8pemmfgixno29bfkKKGzbM2qQ7bp+jMwRtVJhZt7NKJAE3zSXD2EWP0RmN
R4/FPSrz/FNv2S4GqmFU5JQPFizUZHLYY8/ThQefGXJNYjBoUvdsusramQzFw6Awn7IheE41vnbp
/e1NY8BdFTx5i0uRjbw3l7UTTl+NI7rTPAbNau4FfKRE6KSXm/GWb8EZ7lF9LNjbhDijt6i0su1E
x8OalCorT9y7+MT7MfhjFdqtZidO1AfUodF8Q+g7y7rsbxVcx1p57yOPYI4U2KMZSYP/t0BRMV4y
rMzn5u3f5Wp2ILe89Nn2y1vFnOmistpHRJ7byJqnB6VNzj6resbyyKgkKILNO8uZ5uAh704rFJzQ
XruNpzIQ36FvxCGbzPWQquyF6YYW2iM6PJsQKGrumO30Unsqeuc4aar+JCyXhapsVbRqFp+3SeM+
Z5LZkX8icfAyAg2K/Gx4FGLwX6niZkpebVmML6NIOqEbPBs2wJ328L4M03KY/Mk9BRWNoO2wNgco
H06Ukwg22+InBIXldzvbMJAbJzgBWvup96Z/gg8CUq78ktJGBvK6r9rqb5veNcmYuRp58Vkk1ZwP
cV11r7hu/lAykYcbayyhYguKOSVunT8a0cKMHLaIl/gljoZlkNHWFad8kGZoLtlNFA1J4YqfadS0
nWu7j94KLPuuPJi2evEXQLPQPmPl1odFTYdhYt6TO+7ZMvOVHLes9pLlGOH5WipwI/iMgitC7Q99
3Xq6LPw3/PN/mTdOoQZpFuPqLTeUfTCr4lOgA+45/2pJgR/r3uDRRAs+vf08i9sKVCPOxOYfgjrn
OQWWnT2o/NkNqObjyMCcrf7jYNsY5YhXNV11HWRX08rO90/7wE/HK3kJz86Pm7thQO+654qWvwjL
kIiNST83tdpXcMWoAlvKUz4bzW8hGnM/8n9Rbvk5mdyc2ew9tNyqF9EtL1WO1k6lG2LMQPn3QrvL
SBlCnJvdm5T62xp4t4xqjYVWEt4IIGAC6lDybPPVcIrrRAVDqOniibH3D2dkLxQ45bmzljWaLYnN
YirOBhZEK3Qr0XPDmHnk4PODZPk7uxNRC0eL8zv0JG/YItaSeORI21GkqWAJ1/5+zPEdLVpnZbM/
T5OVegr+PADEyp+F4CYehrV7o73wZfPwSchSex2U+Gjt/MC36ODr57+s4rZ0zSeb3yPAiTni7IGc
2C/AV/FzcI0ESyypsrhDDZhxjFriyO5Fzf2boBw91Ab5BDCAbWrXn0uZXSx9Pkyl6g+pKFtIbdMt
TektMn2YaMNzU4ou7Afn3cZjFPVUd0SlXn80uoPSKq50Nb95VAxxAagdwIcjlVbftr+8laW+dwNM
WYVVf7ogAd/JLrvhrICL8cVQ9zIPSHo1mDye2mE2lg/LBKTFQGbkF7fLo+7Yv+TSlVE+Aj4dm1sx
ebyu+oRPFA1lxRGjLnW6VNoIYAg5fNNGQ0NRWpw9Y/OrS+Hxeq8WBU2AGWr5Vn17WDXFzqPEtTmL
QPGPiLNtp7+oLn+X+faHm9s+k4cvoamnIslSmVRDm6KQ+U+VUC8eV25gMGuePUPtfDUejKm8uqA/
cDD1pCkWjXMgMwX2X8zzOdjv8r64cTAsOBFtFjsW/7batURiEu2OiWlSj271GZS0Y0pLtPHMEpSD
wQj9XsNZ7NYyWTXy0pgIvmlffMC8R/eOKHadiR+ibmAHNou6SVfWNJQ4j0gIz4AFPmWAl4+a2JC7
Kx6bIN7ceicW9L0WAEkM5vbEb2yxdXaDA+3fbB7tvv/hLP0vkQfOnhPWxqq4AIbYMiQZYZmpGeeN
M55mluLYtBaqn3r95nP0Dq3U4dCWptfVEQ+rrh4YeV2ABciT1cOhDfXFf/ac9W1eZiAsYvqqK71i
TmaBYU5PePrKUN94ELYGG3rwBSQl/fwx31SAOc/99idj5dHBy9ZYrRN/mp8MxzHD0cOG5Qg50lzS
nqpgftfb7LUdOLQGsn5wdauIC72il8hOuSCag6jdPgY/4URMX5FF5wvVDo/d7D9SAHbWW82Kc0H8
lFf+NQ4sAfkkXvJGB/rAHJDGbjZMUh1nezvJamAPlTMDVulg01s2AE9q9ffR5qme+yY7drMYo3mV
SOUm1OS58ELNr7SYQMUUYjO0OAXDfECh0YPhsGh4TXCBPJlbuySCCdJFt5qXVc4g6u3MP2QGBwKr
aDa+KtNJUn95J7MQldXyTbEeDrEhXa464QweV4SAbeuWBblN30ajP0MmQ9OqIP2e1iX9rXocEKbc
6p9LbWgXb+xENOlBYszpGV+ehQrarM9kMNGyA3qz+sDFsdR20TLowTlvBfVgndZFc19cBypGwo7K
wIiPqyWrN70OKXoCxWwaZsLO2MHzpdvQ6K4plyw9jxCr1sFT7Dt9/H1DrnXv2GUH2sTa4bYKPb3N
mtEmXd9My0Pq4qMwjGqy2GxNM4WMYGvPmc4T897uM6KKcjhXuyIAs4UzK22p3HUnO7IY+j1YlDTs
+tayQ+auWx17qgdx0+fPxaJvkaztb0EY8qA2Pz2w7+Osr382S/oLoI97lI7ztklcp9iyoJ374ndV
02Wb96hOlTt/bRX2jy13b+BfqSszp3e8DR9F4CoSCA65+H/uG2qvE+Zmv2lNMciRSWzq7EisjdmQ
1dnZ3tBAsIwDEDAq734QcyH0svHx3XE8zPny3GuFddSZdCauZf4J6K+JlGlwzM7FWVMbi7iP90rH
LgJFRH5QiMPOz2sTWOfn1TK3U6dlbzYH+R0mxERWW5MwLhxDmyKcEF5MuZf/+FwQx4YUF3LqWRwl
tEuziZnsruIkqjDIiMA41jm/VOWxQlolJSzIOnj22NT1ru7HE6VtgHOcn1OePtr2TM6lLLwY4xTI
OaKLFxzzIHr7lSokJ+c7M06dL/NHAuYytrIemdui7jVcq4Z4gef0PCAszQNvkg1YNjp5lXPz5rbO
zOorBJ3TvDdR7fpNDoiudEBHrlsw5DFGw6z3jirob+0HzMqh0d+nSS5n85o9j+OeBsejWdeQWL/u
MnZuDBxbq44QcvfYUNrCIddtk032OPkEw4/RtW6yY2zFqnNUjbfrcnbhloIuEzS+DEJVOPXO6tgI
GcgqihLQ0ONUGE/ampj1fGIG+aE09yckUi5Xr5VR1wZvJt1Shh+8QEa7iuwNEeIaTLV4XHHbxgRM
5IGFnva5wD4s2N8wZmnsZXO7vX+YKu9Dc2MvWBopCpRmhmKTxzHokDTqLycFG0TRH0N3cWkc2wtF
4TmhRw16vWFVC9IF1/e879vgtbc4rFSb+aXN6j2Ym4tyOVm4nJVQLdYpjVa+rxFPVPaR5uoT4DNn
OfT3BTjDztiCN9iULzPXrddNa4z+joQbJEvD3Zmzp8yGH1D1dWZdDRCB2WuoBuGsbftrJNP2HccK
/ULNcS3Ty6T0X4tlPveL8dBZKdBu4nFxsI5ZBP/3scFkFHhbPNtWAoG5DZ22ehb1QAJ9xGrJO/6L
ffYRes2wF6l6quYZMI9bYfasF8FLikQG1iHb/HPa41BzYC0h0qpvqyY2T0NQbC3NMZUWU7cF9alT
Nyv/UVuSYP2knTR6GX1NxLyzD4bOr+nwZ1459XJwgskT2f2vO0I11ANzpQouP7Se/UkE67n1oNnr
mRXzjD5nKKgDfH1OlYdp6X8Y25bQpZh024SONDJ59Z8nCVPPG8dL5epYPPPrgjzAVXPk3LJ3uuKH
tw1daGIoOYrFO4yOgVVzOeaGfa+lgaeYey/bgvlpMNvzmK7NTuLB4ghJU5hdlH9Emv3tnJr443ZL
HfvKpvyD2ryzQXkSWrb1nlEmHwsvnbCS2WzdNw3nilcZ4CNIOLEvZsdnm/MbOMYnNmFjaOYGVOf1
HNQitiVSp+61rbsrZ9fni0H6jSp9u5p2McHHW9HYaqW+pOlyKpgm+exkXfrCGsWImhxZFa22caq6
nvE87LqwsLo6tksNrX/x+7jR7ilSoY3u30GY2VtAO/kOeDEqnTmOUTPp9XxMgR9tpAgTc23e6K3Z
MM4aeOWY+fYT5ohZp7TAApUWN+S7Y7PKm71yOz2+H+FpX02jNPV+pRAzX9oGlZQ+LDeNLEr2UJ0M
b0rU5iSEB/i4ZWdFbr4dx17NXJIOnScRFpmFSkdUGciHam/Z+g/UUoqB2cH7PFuvMABZIjrd2LOx
+zUIL7j6VkfXGiMdmhAfYZ80IY/RAX+aT2vEOCXZ/3B3XruxM+e2fSIaDMV0293sqJZaWVo3hKQl
MacqFtPT79Hrt73tDewDGOfiAOfGMGwtRbLqC3OOmQrzIUtsdwPI4mZBa4AUIppZ/fQC06/TyvYx
67wckXnFmydGAE+IoZ3W+G2T9EiiQMy2XqFVm9y2uU1by6MeCXcIpXfQIYfIJ5MIXa37JemYbodE
PPlxeh+D1U/k8sUk08XV1xnRIlKfnzhh+nftgRw/+a0Rtm8M5SeHObXvyLp68WdxKMP2UbXucWz1
unCb6zFpVh91BdqSc3rJbIclKisWiPnFsZLtG634vJ0mxSSAuezOybXxmS+c42FNBiLu9YCJZUcI
4BVpqlYIqRn2Beoe8y5fPunr01ik+9I0ig2bqhvcD7BYEEVD7AbWF3uEvfXwrQHXoQzKgzfDMJ4X
r70zZ9LUIR/zA2n8dNJz124zkUnk+hFYG0DHeUiS7ljIjWvTYizhPRXChtWKXmWp81iVIZLpadgk
Rv2a1OqrKyrqtYbdoH9TLWIFYDcHisb7KvqLBtMWwSTCylDqqFy40Zm8k+6We3IVkJy5ohA95e3V
gZ7M/toOKq5zIY+LMUbpUhO6EE9Rb7PzbZdw2apOH+aAQG3+5sd87rqDbJiQ57FxS1bF0RDOa1Wj
FFVGaG4zlVwWRw9nY87fZdY/N6M/H3oVxAwk8mSd6mu0rds/wIPdhmXarEtwcWuwirwlptjKtvAj
4HOQ2ArBdRojONBDdzIt/YbSnMeMTwNbmB9vExCRtx5FRdRtnPunvDe2ra69FbrV+BEqkb4abd5Q
0+g1RfclL63tWHgxsh4x/Ta18UqwOd+xdtGQsmchowo4Kv1UCvBfynwVBPnbJMzvVDr9oxiuKaq1
4kAu7IWdPPKQeaK4r/n9mm11cnO6KqcywvVcLJcM7N6DjRugXxXK5aZhf72WKK3I5CaljiPueZTp
jbtcKxBF4d0EL4RZavZk9KtFWLBG77gVCdcjIG6Y9YZ556FsUhu1V3f0jMU7zBlVymRWT7S990Q5
gSEAJ7JTMws7v3YNa424SOdrcgRLunt4iJLJb2uio4MMyAdqQZRlys+UnPjbL7AjWx9JM1FdS/1u
lWwAV2NnEdU6CD9hsIob2D2B12XQZeqCNE3E7hiDikrad7Bl4aKS9MAXqZcJ14yRiGHdYqTMniab
2WQ0FbhQjiz6Qz+y3Joo4wGXNq+Lw3q8wAkFGVnr+cO3/bmJ+sZqvcjyaJgidxxynoPZ09ESQGW/
Gwqj+h40FY3RtRzaXc8nvclcf1aR71LSYbYBP7eFdq4IaYrz/NvLprx+qSfeb2wXyIo2vZVp/V2R
7csDgBhsP1tika+SSWvJLvCFuSi/90T31/9MejSXtTMXM6Nnl2qp7izD2U9VCKSPsd9voR2bBU5O
PQ4mtCGLtamqmykNBnlkJ4TCyErm8D2RNd/XBAmeT4rM/bMj42T+Gu1hCL4mdCcvKZlUWSR4B/i2
gE3vl4TS9GEYrQaowlIVZ8ca/Hlt5WWzw7gaz2dThwAXAor0eueNidNhw74yNRFiodYgqNUq1pbE
wPPoWkO/s2Nfy+2g0yDfc2deidQL4X7bQnqzfwkD0JWnYjED/U6tl5GQjrSzWcdlZQYrIg5H4y1X
WWuuJo+1Ii9qD8O76lPmbwaxzQ41M+vgTYa4PhJIxgrEGm1MTSadZZfMJWr+WI3Wk/CJV4rwdljL
bgA71XerQensTMyckR5CPSpkQzgAq9+MY9JplzKWQWCUe+Qwr9JRt6B0gqIe4iNbdfzfUzl28s7F
O1U9KsPzKKlYFZMSULGUPhJ5Cnq0JDVPHBMRZ/Z5BMNDlLPDriNuc2TXhXQMc23M5uRGkzUOXwyw
6pFCK4A/Bl2IWh5cZM7I2ixs88HyZvetT+Q4R06nESs4it3vvS2NskZHl4/bIPEku9BUWSgpOsve
6Kts9GhqdUUUxeUMjtfSbaNXgRhwHq9sOgz7zkLMPjyQUOmJvYJNGW/ZFPMy6jZo/BufJu6wIMSV
a36VNl3/1M7DxkD8FrDeKnPjLqup2G8K2/f4XNKfT41ZL/bBNbzGv128kuuDAx1ddGg1w7gvFoVy
1BwUc1WQnhP+DhITyJYE2ftILiYTGLPw2ueauDaXbVm5NGfy74JTjrTntzG3mhsTZNuencJ4g1j/
DFbEDWAeGAhOBmPo76uWuK01wTkEqyt37p8XoxEUCQVaNqZ8Blr+RC24MBhbH4e2GjDHxUm+rVRd
sgG9biyDKeM6LBk6A6nsWcsijagpg9wkJyZs8qzqE7GI9ZnlXCkwqf8oMamojI0gRVO8tO5wJWcj
M27P8LiIsTXnKyA2gdZdX8hfm68TyPbHqdVSX4E2HJSjOaFSy9HyOodAefar4WJiIDjWx96RjhMa
nUQFmujVIKRtz8FYIOrL+8Hdt6C6v7T2jOkB8PRTkU3ociFwGjP4l3i02yNp3eNPwtctbmuGJUza
0pJuRYpmAFeasqnCmCmeFFOODpFW4faR3c7Ggi8ik8wrXJF+EV4TeKs6z8KVrq3goyrK9jINobq4
5D5wndk5CznGV4yXpmR+JtSOVzlURW/fTTnfzpodV3lw8xEGVZ6L/quxie1ayUmX9nlA5bcXZYVH
ZwHxhwnOrfojBQPcWaFMDk9zSoqjTmUxUqg5aLcomQ21RiLP6lVkNr9ftCMcnRaSKiwOfwTvXoYO
f64sJAqqjll7yKuefY4nvWEe1d1ia+aIZKvy3PcKw4tjKy9STVd0+2yGR7EO2ylDZhv0xpOLXyjZ
kOXn7MlxTW965r2XxsT9JGgOfIg049Bte7+yniDc6YFv1sxwqBjlQcXj/KjTxrowyGBWDooXfa40
62oTlFmbHBrL4dUcGAAK5lNM2HakwXKydVUy3KHJat7Q2XKEME9SBbMKQWVJhFPabxbyqswV3VPc
rquKCEGMJw6hQTIT6z4rrGGTx7MRMphAya2JML5h2lPLLcDz5oYkvQAMIbjxQwVz+M0bAhTsQDa5
h8ikGvbQs7lwYSxxBDfe+Et6gJjWnqgCoDfUGONKKEud09kzP5E4UfO3RsPkQqTJHdIa/pnglMDo
MpkNOsywDAGGgzj4qZAcr8MMV/k6Hi1MukEOew1CI+PMiONlktusxjm2mrFW5qsSdL4XtTV1yNEM
KgP1CG/DqkiV8VECv38n0hAVbzBOF1zOQbChvi9f2BaWczRaCqGnSQ4N9ghI47eF9jjDLZOUxk2r
muDHVG1/SwxPiWZgaJFDKS5Ox5r7Gj9FFbwPwP2fUD/pc+ZjW5YdD8IacwLPUkUO5lW+obxHVXto
PdH+4eAjP/4jXjLxhriOj61tKohLQJeVboCcFCxdYiN9CGULnt9VfvkUp+pG9CWRGnTg1Omqn57q
fk7fQtUx4zL9SiAyKVKY38q06/vJMM1Pt0RwUA66+sw8q2NY5+LYNgqLJgqgODMfotMeWJwgtDMJ
rNogagLBVLRiOCgtvZ+sbSmk5mtuTV+N9pbZW/mCKjXFguSmUFDGBVVOZQ6gw0drch912SljL9iy
3DJ7GSJ7bDt+IicdH+hyn3rC5zmsIJeGq96d86dZxvW3HsoPjfQ/8pi/LdEyPFDwJxeb2+ge8PFI
fJov0YVPWYiDOw0x40qPsAqWoohL4jxy/C69dGmjb5yGSPGiJAIJDZXR38L41yjNUyv9ypIwRjIi
VPOcEXJ4syzIetZs+YjzyYaAe8Va5D0KieA3P3ZyL5wYbVGfNMYNiTLms9R+9tUgNjFw1OkQsDsb
YTZ8vtuLDR5ffcgCJuZUA0YG6ZqJLkpCk0c7LwVXmu1cfblgi70KAcsib3MaCkkIuDFNu5KhBi/U
H7/EEuhB7xyH0lxYlXWxvYXnkmqP594iztJDG0rYshOUbBtmFSb20ehr94fdvAGYpMyZ55vYmP/6
d0MWsrfFC9JtEFIsJ4Rd4S+d9daXueBG2zCUax/SVENE9npHMjpBbnQoDJMzI5sqTpiydniMYwSi
Oyd2UNoQe4EdN++4fBpuaORGLh9mXt8nwC0NUkwbh69tstgfFe7fFVJHJFcdbUwSTxTcKZEgfHYm
BAjeG8tFhZLnxadET7Nxrdw9mZ3HqTsAnZtXKeOwY90ZAVUrYq2vaR7Ih+m1W9brCrvAN41FfG4w
H298qGdbMyGcMYfesKZsYAvoLwwaVxPhKBhyDNJ2Ubm6Vsd0tCYROLQHtVL4cusIS2b5Odb07AT/
pViK5lj5W6uZjT4KGXX/oFG2CZhILO9l5EXmKLPKbsSt64t2TaOQTo/K9m22dwQaIyUlXmATjuZg
/+7//LL6fkmXF2Yo5QsvMHTXllaEaK6ynxi5xvix6sXS3J3Uz54MavyJJb+RnpyCiv8axGdk4sbG
JGN0XYfhdJFmNsOwRhKNAYHvDdRAUTVYyqo8qcNnL0iSHU5z8Wg37EwnPbkvqedQXFZUXeYKRPj8
JqypxtMoAkRLXp/ep2pabhFX2WDtSGjfmH19FatjHM3uPSSy8QqYTiei0EgokSTBTPe+BpJ3dPpq
2eqO0UbJuuglDX0cBZl8lg0C5Sv167e1dKBmMRR/Mtf1zkz+qdgzE7kqhjFp8689XLodnvpyW8NV
YEJGUjb4n7nk/VliertV07AMXDVLox+sapbHVorslgXnF/FeyD7NBDR0lAwAN14au5i9CL8Gf9Cy
KrhHCtnbYm+GqSGjv27/MdPIrK8JcpGVoW3ftGKeLgvBxO06iCVP+MCEZTiJhKd0FU4uHaX/x/IW
Xq+ac60M5WwrnhS5gjrAcPnPJ2D+zRvRYMxFbZA3arp4XULJ5YTXzs3TLpfUaDf8L2KaePGLIuS5
xDtPPBBxRanRr5FkmZ/F9VlBYI+70TXNedt7S26fPT8kBqmfgyneLpZwT64mbhyXzMAvqIg7PgmO
Ty6oEZhysXdk2YUR8BAXRQbAwuJs9+NQ7Nt04uP/OgVYxcTekWAgldAgFaQ0IF8l0QenLAcYDgMf
uB2NQBas4x4U/71ORcxwpMxsvhjqWLQwTcOX9Hz3mr7mLyxu9DqodSPMPfJNpPRIFQxi2JDJpNRp
i1vQSwwo60zMiF41izXGX2b66+BPQag4fMznql+K9sRwwKkuSNPCnFA/xIhrrLF2sU3g4oT7MPV6
Em+9qxRy5EXdLXHN4TUT5Fkjci6LF6PKOgUrn/n4SiHs4alGovkdSu7T1YSMAzjI0Hv+WvcUUlDy
4sVc1yl91TrzMv6Ss9mW9U07T1a+1yVfeyWNgtAVw2jkK8+QxzizmdwkmspJM5OKJQIUkFrIzm0R
Jo+9kqDviMlJjm1WZ7giPGVisc4KjBydbRN9o1wk0atlYVayS60MG/oKTaDdP7t0IEFEWYR/UHce
Iil4Azw5uT+UL3/9DSXjd7UtVVLo/VATa7Tq+OhmTb8afrGbHJwdMyDWwaaj1MXOCF/hVAl6GAep
aaJfAdRHhZjGbrDNndDdEIVRt/f0C7G/86bMxJcwVtWX4zHa5Myf5wpk7Myg1R178ymppegeJ4Q5
MSk8JY+fkBPbF/RQxYtyQh75jMlLvan8Ij5wd432HRKLuKRPTIFzMFYsFXvBAgt/qKc63KvJcn5R
5QdvRRdHeWAgn8pw1lyFvEaSPBhAwdwxqV+SzJ64QsrbYQTibTm0PYwiiCapkoeEZLgOk1mPUKn/
sWX4jnOQE9F1uay3vTm9/nHs/UeMqqf/C1j/v2Gs/rdogOt38/UveQJ//+6unP7/V0R/y8W4+E9W
0/U7+Tei//lDSv391ah/RVj9+Td/IawM628UtB44QmF7Nr5a+Pt/J/oblg+pynbgZV+FhX9wVP+A
WDnu38Clg/L3hcdk7orcRHd+Bfrb5t9830QDbgo428GVifUfMKzEH9jZf9swXSCGoPURHXkuoEHy
R/4HNhFUB6PuOfmQWhjLqZoL++oOzGfsk7VmAp0gXBMZup5KtBs0U1f5Ujt5oWJPuQQ5Z+SOY5JE
W4xlVIXzZZx62caMREyvC9c4zjUwF0hQP9WEQBh/fI2D5SkfHYNeqG2cBmEi0sIJhXfl1L4WK69T
Yfea2Dz5DrWn5aJERWyeTVfNZwNeSZFKVg2JDp6EkTSE36RQHvv6HIrJ7octcshSP8qUZAvkbVq7
byQjlChjm8lpLp6fxchcA9sMP7IqrPKjcFOGfOixJy8isbsBAewnRUkOTmKax8RWzB6YF5pdNM1C
/sArUbArmOhKDOSSApMBmtkjB6jKd6NrDP/gj7aSe7MaTLJUAi/5yKtRd/QTdkuZ5tXU734STCap
agSq8b9jUBQ9/ruNq+puy24SNb2rUVdv8SsFDVaYxqRgGNrc34ZiLox9LyunJJbzWowFQ4foOpW9
CzbG7dy9EoEdsk3qevDcCLKHVVGyQtpMgVu8gTecz05smeSuIzf7ab1Y6S/B6qZGPEPu6slit/DE
1Y8Yqwic+MviZM13zpS14zNXdQa8lpDJWRVRZgZL9lEBcxFHB6d68N21xKq9hTAd5Z3fElB3Ytrl
UNWrJmyu4HAyjeA/iPthLNtgKwI5fVYk0SRRX8cFWhtWbA9G45LagttH2Cuj7O04yhB7F1xyxLeg
OvZYZADfRKe1YG/+5dZZ/biAjUIFhaHjqQ+EKOD9DgG6Z5n4Fx9/CKZm4SlMK0FBXhX/FxwNksbt
n8EO2DZSjA2PmdNgEVkY6VNOpaa8ej4C3BaZJksAD25RKsyrXl1SQFHRYlxIuw7xSp3NwdYyszI8
9jbWQkq7zFaRUl25nPs6oCJbTF5m9hiG5UaE0ocFBhGrLbaDVc7PrTbbc+pXcX6s3HZagGwFWXJH
9LmNOJPJ7FVi51m/yoA7cgXBbPnBJBwgulKCF8bsDMc7lwIsOdpBs3yo2tEKDuNouC7zXpu/tJmI
Odl5ImOuUGa5u8kQ/zzgbPdZqMZsT1ZJJpHpkmzFinXy/Bh/Vl/EDA7CycTloHopd427YKut3dY3
2Mt7iJ5C35kBeDH3fs+keZWOl00ogJ5Q4DoHxZ1UsWkjwq5Y20gV1EZrVFuROQ4GNWWOQm3Fn6bL
DiP9EjNDuYzPDI5ZfBpMNu/TFJX7Jlimrlt3/GaGldAeso6UliZBQzYhFS4xHt6UNhs29kjdJFcd
7uB8Hc427gxtozZcTxOMKCygPqNwESSPotb+dGV/ySCy43gUT0WJpXbHhmosbzPD1HRJVOQLSo1Y
27gxLVNtcyN107eBGQkZSGRVop1fjAJoD9qrD37X43hhSCTu857rF1awbRiPYTcMe35wI9J1HXxY
I+KrAwMCgQ4rhnVHLycKH2NqjeT4et8726F2PDBdukYxAuavoBEhVKGW+2xqBhxpfm+VW7vvMEPS
Y5mmjSgisFsipZoa8pgQzsVuR9XgmpvBQYkJ0SD2ECP7wGji3iML5zy3J0/7u2ZpRwfDLmZKXwmb
8ioX7WulRyuNAotQpR3eKxfecV/XPQw6y0p2CJPDtzmOmyeRKH5b+Wi0043wr/oHzx8GH727aeBy
KsRA35HIMGT9lCdoKUMYQ+ntOLTCPuelQauxUq1nv+jW9z8QjhX6lRhkt9+SAonNJMb5Xzy6NNUO
FSkSwP3oZZZ7EJM3DVs3cXHm10w8HwvfYU/h1rmHvlj0JqvGwLc/h9RBYB4WIyIqCy+jc2dWyI8j
ZkGq2UinoHWCIm3YHE7LYm9M9k8zaqIsNb9ROISMhaq0DBkfpdPMIBRXZxgQ6mymcJIuac4cyF/H
lboiAIk6jDVv6TL7E4rvLGY1vJIp1ekxAESVnhjuZ6gIl8Lr/RsXRJP8pIGNE2cdxpKycgVEfHQQ
nyIv+233cHhXs6ka8QWWzXxWgSQLczW7Qx5jSsClyPEy+Hbn37Fzn8W+Gck7I/oTFsJmzMWQ7vO5
VsmG+w+FOsizCvcKgJ95lxEVRksg5KBz9LSWDVOQ+oS9B0Ocwn6ovED369YelyKifbMsduGTu9zm
KrWmg8AINa9mX2josZpbbe07jn0vgsyH18SOoUsQChmLtXOtFFBfOefKvYGimerdkiRB8VbgkaRn
zq+7BPJNw8YJULqzIVMtJsIq7b+zxJibk6LS9/2oiduprLcIvIP+I0BCAEoOdU5fgz7KBGMThYeh
ZmqXozfaVAtxllcymVO0h5KgNwhCbTyPrNnpT9L5jCbQj6EspRVtr9IqOLJyG72dsMGxUdGkGCUw
LFaME7AzuqbCWRPHgUDAa9rYdxrTanXB+tdkkLHyHaaCesUyEC3vbBsTRMFCE5594NFNOJsYhPvp
uawcw/vVMRJU58EyW3031nKEYOkYWPxfW9tp3RtaFts+21oa3ik18r64YAtp6k1Iai2IKk82y3Bp
PTJjnroYl/U7GWQmPnNDdkuPZHOas8MMHcbnWssqKR/c2PdQRcNCbX4hkJTZqVSjUUfCxan2jiO8
gYSWBv6TZVvhmV8cgqzFF/Vn62sShdcoJvPh1+iqMgSQFSeIgtrCE8eMmqB4IsEwHT4KItk+u7qH
CVaCWBtuJkZbBaIddNJRHXpivBRViw+Dwbrv7TGY1OlpThxRHWMjGOs94oSlf6t40nkKzSyRr1OV
u4+y0vATbCCazx7bi3JdB7MUO5anbbZnIjdfLVE13tuQhElzYw+j1Aey2zPjqSzLBrd92LiMyceq
wwwYCHqw1dDTeUY1KfIPKc7O8S92zn/UIP3/CfEFd/5/boGYX2f/3v/wD/7qf/40MoSr+v+k+P6j
/XFsEL42CRiuY9J7wK3/J8LXCP/mUIDTMwXCdskeuGYq/L3/+dM12aEL+Zd/5F4Jzv9JA2QTvvFv
IBoX/rNghmmioxYmpKXr9/Gv8QYUXXm+2NQHITZHFtRh0y03iot1GxfIGhGNjyOrNRfJTiDkdsJM
fkjrisS9kKobYGF1UrYsn7w+C7ZkAsgjM6qFDMXWuiGeGXWih7sjWRQCGzF0/TGZyubQtv28Ac62
rsfuJL3x5HqV/W2H83s1MPwnDrJH4Ms312JTHNjtoNpAfd++cL/NfCdTh+5bHEu+ektyBuRaoGyT
u5nbujsYIYdTUvaYgYo23CJuPMGzo+uxIBzY4avGr5wsOlKAGw8zI+bVhEhXt8KIJsNrjy0JE2Q0
Z0hnQ4lHi4ZrLmT81HUf8+ysiilz99rOJzguHl+/sx6TqtiGDqQcYYjtglKGDIwdab2blMCzNu72
sHg2oZz3jYU9XJtFGA0jzvouTe9qY1zJWC34e8ABZt5ZGMVzbFA+w4VBkXVnldlrasJ0cKb1iEil
KcQm8dpfsTf3q6r3AP+iqDaVSt/NxKuZ6rrzfnYtiHuttTBXKrGXJQB8J0yfEyNUgE7VfibXG7to
WjzUkvu5IYbQhM+DTM+IDHQD6xpE0Epq88vBqkQ+wm94MkfiBO7b6snN0w1K4aHQZ6aem6ocxw/p
jnrnOiJ5CCzskIU6tv1rXRzjGZ96joB5bTpuvoK7eBh7640nqmbUN5zssH+obSZwY4z6b7BxBGrv
stTzt/TDfOOo+hBSdO5Rsn0mQGmLvug2flwcRw1ORC7V7ywjZFa4d4vHs8SEc1WZHXCKzLhyiscf
l2cL0Wx9YOy8daqR4Zu5IAeigNlPpI1Sc+X49qeZDpN6ctXWMr/LzaRekSlSHku13ODbJ357HIkq
deIH6eGYwDlNnFOHszYr9marbhWzQvad3VesLbA1AuXzfHDIVc2p1lmxlNlKWhY5sdiFaOXyiy6K
b5W595ZcfjDMontP+ilqrOxbSGcbMvwylzlEvsuihET450D0z0Wubtn4PgqDj6jgSfhMXTe2jdks
mJwIoeOhWbojvgcQC9mC6i/xPgYhP8WA4jl0CujzuXV3hbvXoYQ1QHZxQN6agXCLigWiR/87oR+0
4RTA1XzEbVpfOvAMK8ep4d+YGmNLYn8VKYQmRu3o5KYwZ5BBUm5uAPgs3A97dCJJ8yC1tYJ8E+J2
HbLLkpxcXAe+UhskD6vZ2oMWWJFb8xt1y9GOk12rjxrMK0xevE8wwIA/8fJz92esr6rqUMud42PB
WOSmkfEWsN4vAtNntrpWxx+aPqEcNhBKburyFSV3gx9BVgwNkffZGd87r/y66EAz7ggpXvvt6xB4
v9OybInWHXyTD6K5RAEhEpwjoCD8FjP8aKH2lzWBs0zfF7vFNCdpGPDJuDqlSHXS+SEwZ2M+DqiR
Wn5Nc+Z+ufkgrkYOTp28gIrDcvtAG2Smvxi+emO1BuFa1Pemp0R9h6Wk6t4bGIfWPsVonR1DNDxY
ypRftf4+nm3qct07MG8XEtK8FauqhHrdFDazpYF1Btu9xPmUzJLvWIBkcmMhiLnvUy0MWlHRHqa8
oQtylopapM+nNFkFfR6kuxR/8GtZlNR+I3NwuVOd430lZgLcWtb54kQqHwZO53zpegyDMmGoZchc
eFFZsw3GdO6gPVbDbFRRr40y3y7cN1ftDgLUtmsBnQJZctCnC1xhFww/PgF8Mtil7E3faR5WMSqt
Ugfu2rRSPA5sietzLNWh5C1Hv1O8lcyzPtRi3eLhu2Mra5yxKDlPTewkuA/inH27Nz/+SWzCH4AV
mu3aBqX5i8N0aw0m/HcoRLvv26m6s/qBVwfsp3TZRYTTvkYlxcY9PHbLdh7Vup+KU++OZ5AKuJlZ
tnnt2tMcooPaD3keJcXAL765jI5aDWG4Kxz+7gggjfbqj+7KGVX+0RrRHMbJFthHdR4Iyd0Ubf+U
ZVkBgix+V04WhXHr37CoyVicfC+i3PsBSzu2J3sQOXvKuVVnu8h48qyXa78gaji7CshQsRpjHyFE
jo9GWm5iOe4Qwbq/MIk7dLXsbiew09uFt+jgJfrFQ/gqAZGvRXZUC5mPzNyZ5vFK2l364GXxOWiT
7TKUjzFD11XrB85TMqfoCecJiC37A/gP9yXU/YMoy1MlmVFlYorhdsVE2Y0xCjumgQ2E3XZW33FZ
/gQ4OWhBLOhYIFY2VliUe6YT+BzpZ2TpYlxt54gh6u90wV5MDHJ1GenerKH6kdqAMt3vcEttCmmC
gnl3xKy2SZOdKtVeWIWvHYL7CgeGRpbvdHJXl94QUV+/pMZ007YLcjaMjtQXw0bKiksHbF7fFjug
eXvflD/m3F98pyrvar7whkHdTlnMQazJuBlcfevLHiFrEbISY12UPTFU/YjHu7hAKezmRrgbK2ub
Xpmxy41ECavrYTNQLnGVBiBb3f5F5PiiWp/Dv58YJAA36Lcpgw0fFVnUzt1z70/HJR2W29io9p4p
kxvPmbduZl96l5yvOgRcYUzVpXKLYjeI/GlJP9jTRhV5zyDlDz6SGbZWehUDD4qn/L1iozXjOTYa
Ek/jjvQSpJ6noIFR4/MbQGv7gNue83jn+ZzLKHn3KmgwNrVeeDKK9MdHNAtn/7PEWhpgKraxeI3Y
ftCnsB8E1SU7HgAy6AowFPNLi4h9bhjNmdY+8av3JJbntkn3YI+ixPRXs1F/49Vfs1aKyoFa7Cqd
Bp7y6rj93nN5F+P6jmEiryHurm3g4lZx3GnndDhb1bQd0/Czh4EhsouKb1JsFm2HpRlo/BhwGIdP
ampviFKhvnkeBKhx2LD9+No5am/OXslAxeQWvAsXM9xVfXNAbbO3bYxpKJTAVa8Jwnk1u4+hMr4Q
v3L13zSIkr6zqjnZeLb+xIkRw17iPQJW9VxZVRwluU/4XBFUL+0YvlqjWT7yTtKM+9xyTTKcG9fc
JaX34+VA83pKGnKLOH0zBObOVZGfygc0l928wTWGvaJ9NboAP3xsRcE81juXRQA1NLRmyVEYMFo1
C2LLjdsqZ/wT/mI1aBcnld1XmRvlA5MdhVkSdtGSXAAwvQJSvtU5ZlQEKzseNbzI6XXFGesT208q
nuZjEu2p7YNbvHeEXGQt+J9c7gsfwPIaGhR5ETMnWFRKxfBYLW9jNtTctL9aphSbpLPgDhGpwdws
QSu6HsxbZvY12ggnAI3dxc/5iPkw27f19LZU3j25DBPoQvEedp9I2zbaTvdDM/fRHPv3Pk57NpYm
JwNKd+gMKfxjzZDRi/1NOo7rzJ1xK/D8wLzwGu+WfRFAoEXhTjc7aqJKPjd1TSCyycj2C70qwmde
uuHGmQZMZ920bIPeHjeWbRRnVY/lpmvFk5RXG13rXppqnt4XWy0/WcbnxJBpWk56znmGIqkv5BY8
LzOAizw8+kt3KK+ChdzGIojAee5gUhLs7pT+diCsB6jOxu36yBWw5tFCGvcLagu44enwUqaYzIBY
8vSeun4EYRBLvW7Sch1n1it7+ZP0471TDQfZw/tk9QGOLLwJpvTmKrVMw/zWqINXXU1frcpv0/o+
1O5nnEGW9I23brI2KQvkGCtQHnA9jbH0nkBhGPv/4u5MkhxHtiy7lZQcF0KgABRQiGRO2JNGWt+4
+wRibg36RtEDO6p11MbqIOL/THf/mfElRGpQVZNovDGSIKCq7717z53JiEX7kh3BZh3ctrwSyXwB
3IoZhG4BWBJrTVt/C6rnQbjWTT7oHRkHm9lBej1SuK4sU9doSwXHEOo7QI6wI6R3WylG2I6zmNne
+rx0D1QPEXo1CFdueGgacC5OiYkEZRhjbwbuYZ9OB4GV3jY7irlc0bBv00efTRZ6Ity+4GgP3RMH
wVNX5pAyGgcAoZ5O8ZBxJnjRYGgZZUvrpmicN4nzd2D9Aj763YcSvO2yYM+0etvKO7YVVJrZuna6
YZvaOCLq2nFWBhbWoQ+6UzV2LymRKW7cXc8VbgpZi0+svx8QjnZdmDx3fkeQnFmsCJb54jQjKSE9
z7aPv55TaHBos4kTx7fA28U1NYHD8bZMSL3rzW0LoXCdUNxtgTu86LLzn5Opa8+2ow5ODu5aZ0sa
rHlD9ANDcQ8OQ5VQE4b28OJW9jdkQWLj+fF11hqveo63dZFDUIDZkKBFErF4RwaCeVB7p6a/0Tjz
Aq8+6FoD8Qf5OFTOrfKi+kE7BditbFjNFqfTyqvuMsBVw+zRbYsRAeMaO3eBVbJE0DxjWgP7xWfF
QrC61aP1agYpSPLJfg8iTDwMJQhxGPODkSIkqmW6sYOWARBoCltRfNhen8OSYNSTOK8wtllHfGTV
oZwe1Gx/D+vykfJeOOQgev1IbwFpV7fLMxr/Terhcw7vUdfvZGDdD0m4RZnO5D/Zlp39XjBBRM/5
QPrUFzyF60wwzcBcBEpvrdUVNoRd3WZPQXkumvwOgL6+D6SHxrE/oPxYjjirKvrezRlBMS9dF3iX
WmtJh9pNvqWpAn8pAvTnRqSJi+mR5+W3nedHb2EUmz3LdhZ9hDCaLglZCiFGpkIcuaMM7CJJxxfM
gQSWEWSZqA/8LWoJ6xGpSXXLbMo8pyn3nl6aiJkZd5iWMAYR3WceM8+dNrSyo00AG1HnHHGdygMD
IQGncp6PqKi5gRl7iQ3JQ81+numqS/CQg2+C2I8mHInIoI5pDt1TSz0etBdn+7oPvhlWVDwJPOoU
dKH1PRsz/dKQQ7aPasIzfPBT+yKo1IoJUHN0aEXeUsKKu8A2hkMQuPIQ6D7i2uca23+k7CcbSMKw
NiITHbwRTtY909oEew+cKthiNJowjsroVBUeUQtGAaIBtSLLfNYHnOppUrJp0L0HkSFTvfeSOdsM
S5sDBVB3iapI3CxOvlNeqDjfmUM6vbvkuq/rSY9HVqDyCC50OvbkKJ9mpLggf5x12dQhDYPY2k2m
323NyBtfUn/OjzK1xi8NOdWw4fqSDYC3ee+O4/AZcJ6iYS29fYHR+WDGw4gPNZ/eUwnFbWXmzETL
IqvQbYbKZ3pDFVTyycpzmoQRTsFqxoUYov+vQ4Cy3A+vIdFXoPWm9DsL+anHMwJwtgf0Y6p23LBT
jR+OVBWi7V4iJExd+3FwSTaiUe4wDBhN4igCMnJ6VcYH9HY07inVm6TOWTJ7zCZzUVH/6vxRsR/C
EYmTYNdx8S950RQMM0EWdLBlaCJ5PfiIpb9YsZS49gNNmCBdp7O8dq3W+z5aefJo5inXC9d9svfN
Cu8azszHfojKqxK94jmP+3TDhO8qNeIU6aRrFlvbIHcDU0LZ3qF/NL+FMuq+Rp6FRbZG6XjnEayD
Z2bIs+8oJDhsjE1JpB2nW6KDW5RYyWQftDNSxOYylu+FmRFkFGt7iDCktulRy7i+qtMmPTHGSs4J
x6MvbToQtNFh/TJiWuErXDsuQQyWFUDfaFv0Fq12djgMJMd1zFwv1E+gqPGarICEAr6CWhTMR+m7
UDW4B4ravx+78tUiKZ5gvxO2xxD5FVY0F+try4GjUfkRcih8tKnp6ACUXqnUOsvlROJAyjIS9Oz+
KxT1sMSiwt+reOg3FPL9I+hWQoQUSRQ45E3YmQy2JLUHkC2/xdzjUE7vHRq49iZhnHxfDgV2P67K
RPd+U/EM7NOgDbHWo0dvNuFgBHuD19lhYRIbPCxZs1Le8EoIykvf++LWQLDOOaC4yuzhUhngpK00
azep7yd3DB+9i+F496WT73JV3E1j0+9be267AybRPtzXQ+ddRq/VOclHTfcQFtW3tBDLkzpEeOnj
pAE1YU1Y/42KWYk2LQmxL2VJzdRc76vR+S6DFkuJoPl6CWWxsIDAkJw5IQtUnAbdVvggoAPjvtUn
USHP6so22Lu1P6Zruyqq98ya6XnOnhvyjY7khHVFfTeYHLUti1qKw0jXf8XdBeBrhgDP6hd0mHus
UQeYvNDbzbqonyD/MIX0+LmnIAQjFxtedmZy0x8SKwQc4HkrHRKbiNpEbW3RW4+2My9Hj1ktxBMB
FMf2yDrBqgONJUmr5jIGSOw61JZnqwqsBZAi/J09UCHybM2CpkrbHmnKbOOcMhBn9hb5jbmvvb77
LnQH2G+gGk5cMsVaXW4hZ8CQtvedHs4MQod7q82p7jsMKm9I99C9IAk3KJjRVlNfqwgWEWA2yiv9
IeMm2s2qQeg291iTCf+ILiMZPFez29AusawILGrVleHJncpbqSQ+wDYP6ztCvK1vITUY4+5OF+hu
R8ThQRJe2VgsV0la9zeWFz47nX5Ky4bGYhveiV5gNTcsl/SwReZJQU+7w+HyEh5dipq7235orf1c
B8NXPzDKc2bTacu87ATXaylt4m+2MKLDQDQP0oRbyFKPfSA+WUZQLWPEUWAtayLIag+3/IS60nGG
jTYbImQ8/sgUfGkDkW3dTA1rK0m4l0qF3twlnrKAQ9S9yCycuUuD/Ky9r1bpPNBJEvugJvbOz2wE
V/gdzKHc5xJIIFnEh3iQz0hP0DDMTntHn+kWm9oupreamI/2LEBtyfT7yPqHr5d+ryEdfe4KQ98Z
aBZZgg1IJxNf5KrlcNLzJCkDW4xHvy6CTR4BEPoWTIBu2Qzc9TD33lNcu1vVGOu0Mx8n+vMgI9XN
2HBykH7+ljnWteks2Jmg6DYdyS+OTKYd89XyTXKvVKzKG7vLbsy0b7YRqkiVY7nwhgdgjO1+Novq
vu9MxBrOeNap9VLM9lsDp75NnprAW5tBiRYDIWjmvZREGu+6MaDn1IKvDdMK5598nX2Xixh7T4Pp
X6YxH+CkoQZmkEgXcV5pE49Uh/W1aodNSW8Mk91tT5evh904VtWWj7qTrAgB05e8NXfUzc/j5LGv
55hvAw0GeygQsifjwkZz7j1dEJdR1I9DB9qNfCim1jS8ZsSqJvVCjCpnG0/ZR9T0eMVb7743dcKA
NPDO9BsOpYJNnwoOeYoMLtsogltbUBcQNPgBkiA/zHgCbmkQ36NtmQCCUysHg3xwpTxNAPQ2Ovb8
bQujrYmHAzMd5wsZMVQF1XPmRjvqIhKfVf4xxMmwR87UbtiZEvMmTgrjybbQFoM7d/O97Rpf6Rxc
LbZxECfDs8LhMoNEOSDrutNT+Y6ROEa+PnBEK/PPJkxob8HILsQLLoVkU9qk+TkAeDEJQf2oVZTu
6Kg8DTFdczPUd9j60xPt5/nCMFzv8mGxFGeks3quhwGssc/lNH5zMyhpoeDK0Q1jrFs+0o1HPpKb
p8CN2309EiXVTA3DI4YZR4mGt3QajU8kkOWl7Fx746fuZm7U3rQDc2MKzZUD6N6DnOQ6S3o545dJ
EkFU9P45xfB8MRqShVLG1HdjJ4x1a1LFAmTcgXtztlQGBBMSrMsnhGEs6YZVOrsLADTAbbEe0Wao
lUgS61sno+FgDqZ7bRdhCITInyCNkQK56hEVrBSTtfXYvqu6IbnKSJuHae7Tr2zk41VZRt9nI4i/
gu5S1wGs+qLjdgkNl/JEL+MRjP5hpU9URbg1kckFuCcESUuglGyeCdVMZ9dPjR0ijQ3ginOAbxlo
+xZjzOuoadjR9jBoSTEY8+3p0koU7OPwYbEu6yz9giF/h6CR+T1S+5kuDitasM6s0tziqpEXy+U5
rUaxbZz03UqiXTHxqTnmrTz075kNbrZu3WMmKgh2NKpFam8Hw+BLQhtiUMcF9lNsACHpMLjTj24/
k0Z/mVM/OpPdg3rFIxuqZlPhhLECg5nsrVisWgdwuTaPjZB0tVmiIyrcWMz9N6mR2oHxGsCIqqd5
sN96L74ykuQkEu+AWn7vp5yrUpI8yuYQDfmKTE19jo1QXw+mCMiwgZVTWSzVvhnMpDTPE779sFyj
emRRS/iQC62mOutuPlqNAi+bdPIg/HPhgBN3qiw9pYFhhKvKkWu3QigR5C+GPX4yxeLjzjeuBd7A
gO4uKtxtNJi6jlQ1xJMc9QfzAdbS0wgxbl0V0dHR8xHM1xVM1Ius3T3CHkr5LrqKAUSwMULOiAXs
POaau1baZF06lCIe040ktek4wvhC4BOCF5IveH65c4ZBrdQoxYlxyKPh5+u+q5q1NvTXgOn2BseC
c0n5JLvSxc1a5S5wBsm5zX4uk6/N8Kkbhh0Gtz6JfwmnlFh+tKH7rSb1sfaQIeW2YIBV0PB1bP+p
lHZ+wl62Yl4DZWl+RF75Wpr1V3NkrAACDuUVUMbwWvcooFrtTqsZSvwuWSyMPhWmD4zIsjsDk1Xj
cGwIxbbkZWUj7noN9ipfQBnxQPBft6JFtdamedWGTn6oyMnlvEyrAfkUBYRB5GpBUidgCldDHZzB
XcKqA6Ky2EmCdkPZf52PoGUyKZh0xeNphHazj3LQmh4WfbY5gSUiBYTsuPZbx7Sjb4z9MuLsDVBd
rhVEGx2JYtNU8zeZlHcJ7Ot03AINBVuUORQwWfmouQo4UAULuHAfBcxDYNdsebNJQCowsIkLzX2H
gfrTNd+Svh6+t8wPdxLbl5Hemi68NziG/rXnqbtaksnq2TdJRR9oqPLn1AqQ84HYTtz+ARGVdZgx
PPp+91pzf2EjBaxn05DFgk+TunXvTCs8zKCO+GN7eqoMNSKHCTlbO5ZlOoL3phsj3ORhnevkSc8h
hvXB/iS5tGj4xEs8ZoqZOvxi1QkkRsVk0Qrv5pxhI9Kxkw7n+4AjiGNGzJ0ZkYT5Z+hmazraMVEt
87CXHcdWtpobzSLvVcUePe9Go50r/RHfaBJchUN+Zeuc8nN2u42HoT4p7KNfsVenZpO9saFgRvWd
iqiZZk/6QnVoADtjzwWkSHXC4SAvbni00k1XzvfUQuDFGMoF5exsWizgmzLLCAnxhkc6wLS7uuoQ
RAyDxTsH/0NORHBRUdsnXvYeNsPFzeoXx0cKNtn+uo9umQite+7kVLAgQyzchJM+FxwK85dsQJQU
MEgBxUf93sXPOdJNe57CDRbF4F6l1RuBfPfNwFNmuksMcUvzMV6EVsTWhl9Sjwl+JarPvESOMBnh
vmULwbobL6Oyiaa/RPVq9fElj8T3LnXLRUAWYCVxrkyU75vMRsuwpCkSvPnNNfP6JZ7bfo+NmggS
mkKEnICdmoyvo5NuiwiOmiMHbGIGbvVkZv6anpz8nSica4xySGpxzvfjY4QPXJnDQwndrrbaT3qd
zDPNgAcrAA2pkvhb1xe3qLx3Q02DuupJOgAJ1Sl9hdb6yqq622L+GkLuq1SOdgAGe+bd0bbb25Gz
74J4uyhjAKStA7vej4LmHRB7VudG7exsOGYta5I9QeXtISxBPsj7nv9R7XVTsTUvVmvPuWE8cKwS
sRtL+83QrPth3V5IyzjXrPG+Nmin3fVWwzkTSUcRdjd2oTe9/ZzDogwZ/PnOQ+GVp3YyTxGWs1Xq
DMGaPZsK0Nyogh1RGV8AXzBXFv1V4w2of6a9sEdOSs05KYMdu+xG9V1zFKCTjf5gKvjsknsvVnvM
zW9Tg1O5rOiulQxbNEdRjEqh99jQy0/LIMNlIGGLsqX76b3V6Jdo0mtiErdRAu1BRsB8PRF92iGr
bGjDlnbTIzX+qs7d7TwjaQrb8Ahq5NKImCdrQZOm4YuJKDUVtFbyO46bwy5hSjyixwXO/SrrYhU6
xmObN1uzDxFPMtqdqRtsaotaMDawrrraOVbujPfesOniwhRseJu5VeebsjFh6fbxoZhRAqC5V81M
MEhzyhOUVbMLiSN/lZnzAlblhp5bhiXhpXOLq77WB1yfq1nq6M6AVWAw/5nGrWdO9OmTavqwAkqn
YHI+x6hYZzMXSlb3pp8+zPLkF+0GQMdDXPTXA0MTFvaaiooIodGP222S4g+1yz2jRlynONLXs+LO
ntgft4VOr+1Mz08Nx1MWyIiGK+0UJ3ROciq2injSFViOt4aDU1ynD342P6hmOMSdYk6e+xdQSfqs
zS65RpI035T9eDVaM0ed4P0HVd3tH56cfym6/LaMi7b5938VS6D8H798fP/3f/1dqGYJe+mT2r5l
kpz2s1Ct8ntcogW3BpG98mZKA1fvUbKn74VXZy96HGikou71zpj4MTIjzGgtAmAY9f61mEDUfIvy
DjqNVKbpCxIpfn4nccxBO2/J8kK+17z62e/uCnqCGWL8Ir3XuWG807ZXj1lXNg+qtYcdg0tSyoEp
pR+/X5a/pLu8qT6Kh7b++Ggvr9W//eQi+8M39n+Zqcyy+W7/e1PZY5l+oKn8UVL5+9/4u6XME78J
RVTuEp6HXkT9aCmzfpOWKV2lHM+VLu6wv1vKDPWbBNdPqiR51s7vvrL/FFUiuET8TXtZuMr0TWX9
FU2lWiI/f7hRPaZjDq43yZuG4e7Yv0SC4hL3p9lFpGWJO1vf4NSAq0NPzroqrashPNrmfRWeSdHE
+4HA5LrKOUXv5hOH1/rFp/sbnXHS8MCV1Sl0m23AQvaJyI7B9WNNmbnRELiTW2+8Dpt1R6yFcwOK
bhRXrXvbI8gbYB9tR/usObJbzhEKK3gNDloEggBTe4o4f8ZED6z1viTWuleP1MebFsWcgK4Pnzr+
ZoivbnEzmhd/PjT6JmP2FjWgeSo8wxd8nyFRc6WPRcY5MAfNwod+XDHnXmng6Ccp5D9JwRRL3Oc/
XFFLkPbls0wTDvnzAzeYVlsS/W0+IJf7Ivsw3oyh413Zs/fNgxeLs3gD0G83vBhjKy94csCeMFj6
Z2/jH79YzwHbI+jgcx6xFlvij1JZ+GmqshtnhtBuPYtOqHuJUOqqtK9knHwZVPlKo+EpN4FNW6re
W2ZFsqGdTQ9lYmzoKT798FTc/uOKuCx4P10Ve1kOuSAsRbwfZ0nwfHu9j6GOsXz+j7JUuOltNTzU
Vs0As4r9XTM7X1p72ueJe0I+bhxtJcT2//8VB3W9w8nih+v7D1bW+/LttfmX949/OcevxVvZ1e2P
C9B//IA/FiHMxr8p7A1otF1L+dwMf9d1//47riMsDKr2sklwExVlvXhXbe83i/Qy4iBhensIrvlC
/ybrXn7L5j0qE0sse4vp/pUV6JfnBY2WwzZpLfsT6gtpqmUr/eHOsIhALA2ZlXcUHInzNCK/Y9ay
8Ty8YBkwDEJcSzx8kL3wR9LQDup/9qgs8aX/eW/+4ztgjf7xHRBmmtp+zTuAfQHQd1wxXduU9IKH
y3SUNcx0fRd333K3BUosSAJ6/+s36f8xv/YLwrzq4z1+/X9gbxXun7sV/tf/HAHZ/Hhr//43/ra3
Kvc3j0OWywZqYZfE+fL3+9oQQv3GzbusNFIo9jVMCX+/sa3fPMGex/3DNro8Dv9xYwuHbdd2XE5s
CGgci0jfv+DX/mXFMz12cJqCpotp2+IMuCzQP9zXtd0Lpo2RvkSwIIgTK61J3BAVmFpvBooW8ukM
G6x3C27I2AUZNdzzD0vCf7Hk4q748b6WJheAJ9dblhP2Itf+Zc2NB4QBaVv157LR2sJ5U7v+gxPa
AnSp9MmEGUF8yVs8bWNjrJIEQ9AJ/1MLyT4UdTgPK7fJA3jW/+R9/fy88b6UzYdSeMJM9794X5aJ
tE4MmThbAxipjSpdxKt1rIYFrJ0SWcYEs3YJMLSZdKX56BOZZ+cTR/6mj5NbPaWA1RwHPt5JQpX8
254BryD8KP+r67Zsjf+5HuCr5yQkLYtTG/snLpRfvrnUZgZS2bI6/8HcMEvTnq5A+qpbAzli9Tmm
1dzCnbLBjPRWDXRtRE+ivk9p1NUge0jn81MLt0DILG3eZbL349uhgFf+T5LHfy0zWH995vTctL4Q
Lv/85RsGCSQIArHE1WwC/ICS3lbBUdML4RSmR0qKyM2LD1rT3V2a1unESUM3chl2t/HVn3+ry0v9
cNHwlSu2CqUwCXHj8R8/3+5FHAVj5orhCo5m367RhDfZZWCIQgZj2iXV19jVSBP+2N//2+9qOUz9
8qoeH9s1PQ7SlrJ+2TwKtg4s+lMLy1HIftPNNZQnCX3cXENskfqRuCWarig+oKmWVs6vT0ai+vs/
//DLHfHz2+B74KzIcQslFUf9nz+8PZH4HGl4t1ZdpikC+Kp0UCtpv4jG/Z+/1C83J9fZlw6OKth9
LlvnrzdnXjhFj0QQ+O+YWMaJJqXbHZ08wYmuqzIuz3/+ciyUP30yyXrIM0Dxwhe7LI0/fzIdQAsK
ie05pYmxUIn+uIQicm0S3hsjf0L75dD5bkvpHP7iSzuO43Ey4ENyzOBfP7+04TqZDal24fqKZNyD
5hlghleWe4OQlOtqJBMQJB12zBH+/JV/vcbScVyPHcClXYqg0P3lrjLMKWwA9FenBiUpmcJtzpP+
x3IUuQN30p+/nKDa+uUys4cJ6E78DllBphDL1/DDZgE4dgxKo+r3SFPA/EKLnD6RREw9mlPfkVue
6xJvsJ9jIvITdwv5zrnKocWTSVLp6cb2mBj0qeMfp2oiKF07Lvm15cLcj2ksQLFb0/d3ASkDGyZX
xX7RvjsctGm4+C9pHI81UcJ2115DlooeenpNFfkqfqB9Y6fjEYHJyTTmsTU+CIBY4sN09+m3Qf29
6pqe+B2RHSMbJQ+3w3e6x8Zemml7EWOl1oyO67VvBeJAdBUud0tbCjmNaPcQTSjoRqlu4AMBUQMQ
gt6+JDcaYcW5Hku9weBPzEpSZCkXxSrWbKpPtivqewQ+OFp6vGzkPCcndH4hmrH8aajSGWCFNW7d
mdZyL7pgDyXRPYRNGb1WXfvpoatbkjRTUkqHdBnXG/OGwx0DJ1gYKNXq3t9zGaCgRU513SquhDAS
AQKlEofWTmD5EC36HIgh38I6S9Wqxob1WqedtaeF7O0KieU+1I0CJfG7ZVuJ72qwEMRNul4kXOF0
cWR620APuJMKNUrrtuIO0Fp6Dz2k/+wTOa4htvjFyfds4JETBrQ7m7EyaRKJ6FdQk01KbFguEa1a
ZX9Dm83kC0CNPlslHqWxapdEwaDdy8lFGu5WD0le2KcycrFtOQRIeqUO4G7zx4quafXWNXzbuLIA
zp4TLOiPgUqjrwmKeNJYlZ/cpO3kAhAP7BsjRCwM5HFeqHv+loxU4wpOHpr1WOEBm2hdQHbIldj3
mixgI0PXzpnedNyNT0rkWzrKKwsnY+NulGeGib/zDJ3I/EGHBjfX9eiMsjuVwfQmkT/TKW0W+9rU
HI0iHOEGOh55GKRHgyXPk0NkGDSBW1gLB8ZVzxY5Cu82jsJjRe9vj+stJVkn66+1txD3yHQ1Peip
nakv3TSCbK8qWTxNDjENM03zVe/M3i6zYmsN3iPdJZ2XomNp+jVE4/lCHma+YQvot7SJUbtVMnrw
anFOUCCtJ698dzWGjgFMqqim/AEezsskGGGmKml3Xm0PeMlG86ugqdzLnJCTsKvOGP/RYMVoDxj7
761yHolrSvH7hWO/jS1scEDRSIqGjTfsegHkAPI3bLzW8/dEZFcHK6/KWzDczYM7B/l1rGNkJLjA
z0kI9brWY3dlVK7R4Wrppb0mPgbQT+sLnsvK6mkdS3gmzFqnrEIfEUXjh13FllyXHUqCWIzZRURt
kl6piBCYLxGoEeNr/Dt8uQV8TZgA1vkkulSg6JJ3wljEp+abs0j9tOv7YiqkuxkK3bbXKrFc94XQ
yTh4riu2c1QYM2PUU++aVvpJjFxPzqlFy/LB5ZzxXoOWpOxLunpG4aHCkZmyakwIsQ3TmT8OZoUB
fxbJs2p7By+/AyqvmVAJj4yR6B0Z4+DEoNz6Ot6RRNbhx0kiSGpN143Zzk9KKzoOgBux7005P6G3
jahGAR+nl0jQuGGcXnXqHBbmjGphhPRBs5lLUKzLdCzr84jwo2fER6aHs9Wlyjg2i5p15RnL3Yi9
M7AQ6xUmaYxrG1BmswXeRL498r3BgeeZgcHTi4/51iGJtdtYMOeDj3lx+l7yKnVerZqD4wnD0vxU
+NxigJVEzfEYABu7kqfjQH4ZMTyMe3wyyIEhyLan2SorO0QBzSAJCNRs900Je3KCQY6tVLRef5/n
+ndKMZ1wrEqjch/BSZTZVtj+QEIrd2cPvm1QyHD5YgNL8UgTzfhBRhFeJE1FjwOlievoaPo9FtF1
bqA4dHEU8w1FW6+AygHBBj/pxW0Hy2YMqe174iH4vmnCFxN6JCPTjIYvggDSFMtll9u+t9YDgmh6
US5bL2lluFeYxxW62Dn0Cujsm6BVePZ79IzbQpnJuOk1qd/4IaO5sYBNpKb3jp2OJhyqsMkDnQES
ajK2XtL03l4S9L0rwdAhWnB6xMV76dqM2hE0qvIsM5GGJ3+kufaMyXyoP4h742sxFKOxZsMxL2G3
HPjHuKf8TJTehmVLIrhVFGn3DW93gQNUl2aGtXci/tH5cAjmrWwMjYFsEVhSFYWfnD7q6o5BLfwJ
FkmnuQ+JuxPEHnBsP9DvCOOnqoXwfN0308yVioS2g68FycMsWUFHCsm9toQ5OavG1ZkDhIaiChFa
Rvhz8glwyWQ6BIK315hQA2a/LQOfyeJQOhVjlzwa2o9evBAJG1KekRh0X/f7sUmhiIGcoFWrA+e6
xej0TRZN8CSm3kc9HSEhi0UFCVq4zxzLXzTumiMfr9gNBTXQyrcHdwUw+sp1giHbkXMw4W/Ly/YW
nt6rhuuwygBl7gOVqIvR5sF6wLfAmaBqji55uQ9mGRRkxFXsLaPD+NfxSl5yNO8q1hWSVHzvJoZL
tV44qBvRRXID1kkgaFCuXNCw3aJuLnepQXIolI9uW/khEYDuyMKiFvgo2uc2u5cKNSs0P6bXBqUo
6Y1+kp0ipTJ71UldXgCoZyl2YMc8WjNSbMSU4mAL5rPwwYJdHA3PIHtIl3N9Gtt+ASHEzCFg9mM9
nZxE6isrh0XAd5Jd9QV3tWy51lEFanNVFJX8boUVI1RS8QBiE68MYrE4gp/Sd+WMqVjZ5DrWc4wH
p0k+nDmv7zU61lUjEFqVSE3XYlxSjhJ+XCNC7wmMmlDrwlHVGVY37fopqrybZKiRThawddjwZrH2
61b0a2l0PYKbqs63cVuO7Hk9AyhQ5URPbOt2EJ+IJ9U5mRz72QoohiGKllgiK0ObaG2SeNfFTUvW
mqyRmUbQGp9TAWl35/kE0n51aoQ5cBARS6C6dmKqToleHL56xExakpyGa10x3psYgMeoSHIyDpKs
I0mHzfqE7sr6bodlcJXag3WE80zqbO+HJPrg8CGjUVoTvvpwMjZ16ZPqh/KiO40hprqyrcvbVtYc
qPj06h5ZpGDPd730sciTckSk1FsvMSawJ7BT4ymqm/K+jQOcEUthv3GQIh9NjCy43+sGYWXaIweO
Y+nsTLcieGPqhzZYd04avLdkhT3LBby0druqRTFrEH/C4Jmib1UTFk5wNZoWuNZJe+AHq3Cle7Bj
m6Z1OihXXit2Xd2Fp9y3/VVl2wviNSEDHD9HHXdrp6u68xQTD9mrOH0Q2ZJH5SNlerHtELg9INBk
55UAl64VGm5CzcxcD2tckclFpjz2J6Wm5qml4L9jQc8i/kCW3JCBmh3abqg2I6ywadcMENwxDGoi
/YxsCZ6bTLfDrj8hnLaJgT4kPhY3ri+uabAbS/xeMCXZlTWFxlZE8/gKpcrbjnUsHhifo7Ow52Id
pTLcNUAu9nUQgrcK8vgxLbJXgd70wAeU/WKPsF+4tBoQxlw1G6J/hbcxEX/usIdM+5A0pitC5AXC
xi4kXhVy1Gqss6i/Bn/b3erYHJ5cWEYFy3EwPI120Z5UolMUgWl+qYr8YmiMX4NuA5QgWt1YfdTu
zHGSB6dEMAkky6v3UxyeGN5hc1Ep4bV+mtTn2Uy4xUgMo6YyW+NQuTkRGuVsvCoKFYJQjHl+42G1
cmyBbvE1i6fqVTrFsHc69Q5/IY35OJ3qtsZsO0TChKCsbFSUwP8px/JaYYMScfih8UycjIHnoi5i
sU8ahORTL2Cq10UDHTeDyiWr70gXB3glEAE3GMTEA7F5BCrkeXSgJq8QtMsPQlBBaDdknRHPudND
4N+ZRD8+or4ITian2LVV+8N1O4TLRH0Zz6MK2AL78r4QQdhcGwljMWW00b50UnLHsPocJeC6fe40
RFDlsYm2viVxFfkxA0+L0w+5yQyysaGX0B9U6mYnFNk8I7oQX50hMXckLWIjKuAdt4Ds1qQCLOYd
m9NYXxFxY0tOVGQCoJuN82Azm+lbbXvoy4Hzb/uedLdEtNMB400GERp2XmYgp8j9sNXoTOzhbRqc
pwpswSlt3PCEjitcccrC12B7n9RY5UNPHXmdUHk0W+L90mI7KGNA5cQBeaOarrqxGrPwLhNSnxHp
PuGNUT6aYAW9WsGKMiRCPbTHk4soWxqPkvJK7RWWoQRhk4dO9n9zdibbdSNn1n2VWv8cXkAg0A2q
BrcDLzuxkURJEyxJKaHvezz9v6EsO8lwUixj5OVMG8QNRP+dsw+5HMEX9j7GwUX6BQTdzh90Uxef
5qZeBU4V1ko3TDmUGVQi3SkzD52VIR8r1rD0lEwC9JPZOS7F5x7W2sMYTeyjSB24K6p6vJwXD051
4xhXKz4F5bJssb67A2hNUlviCRr3ZJnuU22TxNeaGRknifiYdIa4gGfLJaCeRWBvvOymJxfj5DYd
geCo/Q7dUOXfmcpajLfa9ISOakj3ciT9fYGPCJiQXRAhfrZ2zNxhup0aZ75mbGc7E1TE9VRH9mUS
pN84Gif3KceQ/aTV4r6QHX2dFYrkRGGfIDOwKaOfIHgTdXrOyyk5ziKLHxOvGm4pCunVxbCKRnTX
yb/IWsM9V9f1LbZOc79yJi6yuNawk/NFqgWyGD3aQckjoPByZb0AgION+bMZZYfO2QEfJmV4zLjH
OrZeAyDDSBsIxyVCQE55zIxHWSKN6mIClRHfP0Vdk95hTGkebBsjU2SShBkRdIOnEh8uiQ/LWS/G
9qKqhj9iCbN7P9StXfrtCk6unLT6QmQ0DlFsEMauYN2m/019fWQ3/JXImSbfx2g+d4lu3Bno3C6D
da3Va9FembJ2b6ZByFvu+sz7dhCrQDN3wPpFwRXBYbLGApKR+OZ2kYnAzzD9LtbG6YjQpXtEUlS8
600jRs+BFreLF/1nxIUGO3uS41AF48jioi54lHqn35Y2nJr9xJ4Q4Sv+/iauBn1vGIV9WeFFOrbL
WoWX2nlY1V1hpumnEDI9/q7OwF3BEb370XNXvp4mie6bhtLPSglvUSb2F9Bv4uvCXQz0MmDlB/b7
NJgLr75hy4psPv6RSe+pClMMB7n0HuRiIGkeASKits0uoCySyAWAxx/B8p9D2ZDqEk7TTAC2MV9r
WFXh7Q2W9aSLurufMJFxJQIrMyudK4601getmaev2E2IaLOGXB4ns1k4RTnV5xwCz51bzyiONS2H
5eDBDrQOXDcCZOjS7EtG3Gr7eZ4Z5eyOvOFkFCk/rGhg+Xl5OP1gsRz2MR/2uh2IFTNL9Bg7a5zl
Yy9jkzBBV8dkosGQ3TmiH6o9dsbxEJewMq64MgpConTdABchN0ffdOJPnAsINjm+isi2noTFCoa7
piEVgsOLR9Yl1Gi7w+BBx+67p8k2hhGKaCwHYaJ5gDsHj8c8TPhupomt4USF0oiMp2QQ3k6v5FPD
Snuz8qN+cFfClqMKtUHepR2CxzI4gKdNcXbYFNuTy+HXGaYhCdi+LdKas2Q0dJn0uYHpbLJOJ4+l
wWGbdAXPl38rqqoqbmrsqPju5oB/MhOeVmjsG60FpmOlOw1pyk2pe7cLCRVgtepBDu9Dr5M3OIUL
+6YaG93+0hekX90sI3aaY4CVxiEuASSwT6aRxghcapf/11xnXCJGcZ16mCz44A+zMCcqU4UOLBZT
Mt5HVNPVKkKsfh2fmbiD6bsWeSn2uyCwMPk3RPyZJ4NCQHtyxxAPRey13fLgLHrGpV61uBwxU7ua
iaXuc8hSLiEiyVUoscncmVqHlTw3o5gL/XLGoozJ36hnjlCAIOpfWaw64YvuHMNmghzt3GaWyTl+
Sawg/rKgr+ZKM1g4PPazSaLorhSt4152CSaxd8JsOfinjm6Kq7oyppS5NSNPReDuK7meqOoQIoLr
Ed9zNy4artoVrc4tCAFuybnus5kYEi3k6lv3RtTcPTMNtY0hCKcnK0wKV+6NoWjLI1WJQPqu0YnO
Z2vKZUFIwg0osRjZEjF1TUeUicSEcalzvdAf5C+m/wisM/mpxSQPArRih36ujKJGL94ja0Z1PxMl
83Mx3GYpdw7ZrvZP2HFJiTixb+lPJMqvJbNfIH5Ta2j+gFCc4cHSM8G5lPQAKns2RjYyYfDsJle5
YfK3C4et7Scm40TcsRdKGnbIRn0vysz4CsTJtupdzmmt4QxvNtMxDjkaM3IqCjL4KYZEt+djHXd4
zryxsXryWz3N/kkOjDG8H1PP5NNlg6vzH45lr53FmqVl73BSlGyecgeH4VIFIRr0gC3mezKmVjfX
NLsVOQJjcinayMHKHSRMUkbTLeZ9H2LuOdVBJYoT2+Q5OcpJFBYeZHsp7qDV8Tujtky5WISkGRU4
AULjE8GM3YzMIBytiH0cVbK9Tde4YAkcveuFra52NJF0SAKhWwm2q5aLuI8kav7dGDcUSAPI1Fxz
ud4pTfu8O9X6wq/mssO7Mpp+wjn9K4MBvbVMb+D3GcURQ+SCs8yE6ERxLCmCw9gaabQf64q9FRPf
VF8Wg+S+TTqDg2s1p+Z22Y7u4l5aeFGiMzse6DzHP6ui8tdnbcypMR4FmUf5vh4cuz4HjaXXe7DX
iOe1Ft7Nrszh25zmHvLt0VuGsbgd27rNDsnUa1d0Ls277dF2nxf+YvMgEyOtvnqtoWmH2bFTn4vs
pLrkqCnmKwpjvQMzgDjXi0z0uf4QpSVQYyZCazl4mj4ktzU0CUJIpNEWN5MsvIPV5hX5FGz22cMC
uoRYQVUJR7CeTvmx4v4YKVknYi53pdc8DV6OHUxHssftmmFCMkinpWy/yySVGWHlQ/1t7q3hLsz5
RBezMJr2D88zZcqmFB8TcIYmnw+maYknJ8sZb2VVcZgSC7BYk0/9lTui1LzovKmcTzaIu/IA8Ssw
DzMTQ3BcRxhTtMuh/iKD4rbAwMrmb38Ozq5ZXbCu3hBTrXe4R6DSiHZcLoqVTX2IbKyptzna+fZS
JLk1YkDOC/sEgByVulNXhJYDZUuujAH++y42TRgukR5O86U9iyZ8Z+LOq68Srch0cn+TvuMuNSLH
dWSPYbhkNRfELO0Tu3RiuC756Jyczkv7PdFEydVAeHZ4dnQ08E6rj2idSwyp3DyLwE5oOMnNTq0h
LbqkKJLnn2QDpOcQQ2MhS7rJ17SOsMwoze0Xkx93J8TAJ6gciRVILHnoj6KBsd1mQ0dGUh6mdeZb
nVPOl5zYKQ/vBDNu8jPhbie9ZBmw0xsLdng5Hyydbnqi/MvNumYBZj1ViTd/rOdivhZzSlGcQkTD
/OlB5rJvJ5S7/MpmJCUm9RwbxfaS6OSlyXjNqeuqUgQfYyeyat/TLBeiVtmz02aezqEvkesUxu+8
CXbGyU08eoToutj0p2ygnhXhEu0JuSJVkN9Q5RqoxzTG1nDZ5q7mHEad+MkFagBGpSjrkjPHDe+D
lCWJp4xgDJKhq3eM14QAKBi6bf1NH2KO3V0Lb/lkcCX2qaldUodlmmRi/+ca8WepFGduBjQhToxH
K7bL8IZGssp70EsBVxYUU7uPEOE7+/bPGdOpRWp8GBq9TE4TPgZrP3OywKtEuO0Q+Vrb8+E8x6Xw
KyMIFczAehFdgOdckrPgU56rISJGcu7Nrv3DbgTWnYEVj9kHY4btz+zDPqSywcukF1n7uTIcHTrW
7C4FqOKyGkUHzbm32SnzkUFIzQR3aheF09EtjDlgT6wZfVndjZLyBTef3aT5ehFP3jtwY4zhuAx7
90uG7Ti7kVNqf+eaoZ6vCX+BCZOwLA7v2RFZw0PIzpdUbjGYw3sn7OEesdUYzsRf28N1VmB+eGhM
l39pIy0iw4lI6yU+B1oTye8g8mbdOMU6iyQiT0A8P1hPspQFRY/zmCQYPVu02xb5QOWPSabrF5YE
QcPBshfS8g4coWGj76MhrO3vQd6EBMzJMCqv3cbCS7JOU8Zy0HS3XKJDOQkNS6ThUVAYr4q6nKth
Z7klnMg6h8xztPFIiy9QNPCGBKO9ingoDniUCMBKDLgduDZnP9xAXRoeUd4P1T2HiTn2qcdaLjGa
/Sj3WCFzfFlBnnxOm9nAvJX2brPeYU9UOS6KvHaNW+6fcmIWCtGZlyFFUy7bm4Syx//ukSy9Jx3L
nUObuM44LVi6UGU4HaM4z5fbEPvwH38mHWm2EZEz5LKprL40lugkdwHjkN2ECbjyR7eqYkw4YU8/
K9yCj6YnAJHPXF1U1QVpmqvx3JrS/nHR2dNc6BmnnothcbSPFJrai3HUZyyNXVIk18FgDeS8AFGZ
J6Q7WvjDcah9fuXMqhWfQpgR32CMJ/V3fUZKT6TeFNnAF8Y6mtgDULMEdLXrchF+84Z2jD6NHnb/
rxYZyQOAkSjyflJgmeqLuYsCKElzEh8Iykpxq0OwMNgRFakJ4SlkI38MBqJ3Hmfus/BarQ17Ybax
1l0XRC4UtwFajOq05CQ3YiqHIEoBNRvWUOYoslucSa6EwApJMSn/iKKYNEQwHaVrYz2qKSlmScuJ
qoVSSLvmd2aN5In65ELs+Mwrg7vuzTRZ7ityLghCjTu7/UaISDMjrAKGjWaHKlR/1VSiKi8aNHbG
WmSJ8cM1nRC3FTflePYdQBnzrhw5nhHvoJXd/Ilo8TrmdqSwxpu87gr5MBgsjhd5YzA315zQ05vE
G+3lciDdFj1QpXcuyCEtndv4HLdB6d0lgSOdW3fpAkGphR0L+erQYddR35mwqTgzwJDSDe5EnhwM
8N6Ra+C8b49ZUuqt2Pej1XBXmBFKCuKl4+ql4ea0tMPsmKOp0Kp3JumrgLS1EocdWfcZG11ClPmz
cfGG2E1RAa7Hd0uw90fkihYcRctLYQfoibmxh2byhzK3oRPI2WufVnR/+nWKLIp2HumQnBlIxrI+
eYS327e/xCX/kefi/8a6fi3pBzHWvzwZ//P3OtUXNo72Rf7Pi/9yLLq4m+/7H8388KPts+6f+spV
4fx//Zf/9ePXU97P1Y///n/fy77o1qeFcVm8UIoaaGxe922cCySy//a//1NZ6jn/kChxOMsjf2Ru
/CsHyHb/wX9H4KVbq/NCX//NP3Wl1j8s3fBQoiFzR5Kz/qu2/JUDhE7V1vmHLtF7uDY8RFT//N13
f6rIaLJXJW8vtWYa6UP0fqJ7FFGSJ2ImDMJTj1zpcpvPSjM/RchP/uwv/+njpSJhSxxGIJx2MhGb
umkeGKF6+D5k5/vzWTP/7895bo16qRP81+tLRR+Icil1e3xQR2wyLROPkXvsMU1yQHdY6Tj3SpOL
+tPv/9grbbXKf1/IqWwdJAgpa8epZd1mCTVB9HCP6375/fNfquP++jHrj3wm13K8Wl93kETlGJW8
MYxR5o9Elen29exSS/c1DLDNjom8+o+Ehn/9QUULV63VZ2f9g0PmQeRE0EkJkFCEKH5D+vZSUPnX
H1DmKTdeRr0DZ3QcU9yRHAdMoHsVNZDo2kojsv4M2D9gvdsa1xr3yqzyJ3Z7Q/OG6E+RtP71AqtC
7lmTVk5OlnM7W8eeRLx6T56Wj6fhZ5Wa9ZgCyRmHfNeTAHJdjqGRHnuBpYQlKKQI84bk8bVOo0gd
sxD9B8nYNIGL9sVsSu40xviN3/faw1et9rOfVzJSR3furOM8t84nvZwxLpLq8e73/fG1pytzQ4aN
l5uuxjqmZhz/0MsW0hyArH6/6fGmMjeU2mhVdWRZx6xzho9c2SLTCxZn28yzOk2eNw0AwKSqRI3I
saSudsSRNDQHuyoJ99r2+spsAPvHcOcM1eRUglHfz7aN27WGY+Adfv8HXpnbxPpZnn3c3BtGK+lD
x8+ztg4eHKQ1/UeuAj39suNC0rmfw9K0z7//Y698a1XVLxKItSW1eL8ouR+5a7kL7j7mXaf93PZ8
ZappXb3XRzSZ/lIa+XEOuehB2Je2zRtf46XI9l8DXXUcelSAs17MgV9qbE1xnRt4zrNxNlYQTiS9
jX/GfPlNwE8H7gh6zO+6XnRUEUuYEktBpe9Yxd04bRvXpjJp1OUAF2XKXb8imf09pyUyEhzbe//7
b/FaWymzBkwK1xjZi/jk1cTHjIwu8zqUc1k/pRbZaG801Ws9Spk9IjesUtepXL/J5HwmvlZ/B7+H
ENPf/4hXHi/U2SOIZ53Gsf2eGwVqkskkP6PNrd5YuV57vDJ99INTUoaxbX/I+AIdu/6j7Cn/bHx7
ZfLoY5PU3zlxfdlS1TlmhN3CMtLneNn4B5S9BIG7Vu1NtL5n5HXBPbtVjGCeuXC+29b+yoB2BNUH
g6RWHwFO/NFxSV6d4hCo67bHKwPNmRssgnh9/MqUXXzBrThQhSjNR33bEBPi5Uie4rm2KcU4ftqG
lTy3ueCwm/SkJL3xB9ae8peL418zklBG2RwmoZ6PfOI6mKvmQJnTce5ybRnsy7ALcrK1QjEXn7Ic
nTWRmGPxxkz+2p5Hda9kUxg4JbF1fpm5WUVEBYA0dvYgleKj240JUMeiSxbKXZFd5SfuoUPnQFCT
uUobOrt/4/e/MoJWH93z5WsOINW4KUxHcNAU8OPR8V0HIdzv+4diR/tX8xprsz9bHa2ho/Ysas83
9YUa/GIE8OEtoLLZBTIQ4BJhm5c/K02OQJmISrZuwfmI4kZQU0s+uamw3vJov/JDVRaCSbpV1aUz
jNSAy5PRRBfQ5ka8bRrV17/67HeiawPa6NSLT+HwF/UfdmfqyDea8ZV3Vx0ibpFYVTnGVDudoEXQ
uHg/KpCx9baXN5RZKGuQ285T4viNVqEG6Axc8yHV7D9+3wlee3tlDuqNxgb5HYJFryb3s8XKzI0o
MRzbnq60fE2abaJpqOGtjFPYHiUkDP8+bub2jRHyygyxXi08/7RtjIhATM1KghkDcXZl0+jfpspg
tohEBLepiPuK5BZICuH3ilt5sfGzKHMfWE90xBR1fGQEeU+0gCBoae6RkG/sVsrct8glrXu7ccgD
sYyjPQ/hYbHB4277MMrOAnaTXiTg7f22JyiDXNgENHKVvDF/vtKp1Dxk9OGIl9hm+4mIyQHvjOQA
6lJs61S6Mm1xYivJ1SwXH5hPQZCk8YQs561N8GuvruwqDLsq5AQr1A+ducOIUuhsLUCSJdv6zWpy
ft5hcUxQYWiY6bQg984CGesh4MrY3/RZdWU4AIBt9BWP7dfkw58gIEH1suRy+v3T1znhb5ZjXenz
SBQiImG0EfSV9YNjZzqcZJfCG+ug5mzr9rrS7U1kREWSBmsgjY1btyuToyHLdNtxXFe6fVewFRoX
e0RLadln17N6MhiKbUOW6L2X39YAlRq4S9ITbZHJqzjLnRtyNze9Ovbilw9noSY9hqq3X5cJPCnK
Me3eIck52jQj/EoLfN4xrSBcK59c81QU6i6RcXcg/qFn/b7r/P2wEqofmvtRDcMfViuE1WP7aFJN
zd5ZyAXe8rC/9geUdSw14qFGQz6xJSRoKa2sz7M3F290/Ncevv7zZxsIEntSguQDwg0yBGFmizmh
Bgi4qcsLTxm0ZpVIEWB9puW1z41gfwcWOzhsa3hlzGKIbzStJdzo16tLUQN6x5i88dXV0Wq5sLUj
THcI2Yk+W5/ebm8YZbSmqJyDrOXpE1L3fe+m/c62ib3d1DKqNTyCzVDqgsL2JMWPOpbZKYzDbTdb
1Jle9hj0Kxnh4zzcQ78GUdnDLJfa06b1FQP4y6dPHehxMtyGo9UFlJGhk++MKug2LVHCVZaoPEIz
VZp6fyyGhUprFP/oE+hP21pdGactZUpCnsb+CANd7mxpfdYIvtr4cGWc6gHlxZmS9dHBxob2KP7a
9ku78eHKMK1bItjYTZKRY3vRzk5QEPSNcDY+Xbz8pI6ZaGGseby61xs3xJyad4ETZpfbWl0Zp1Mv
BS4wj/hooymB5xeYsg5ap7ntxj6jDFVRTx7mcqxAs8yJD9MIY/ZXncj3Te/vqCtrDE+/nHJW1qDN
Lr2kNZDuJvOmDSWn15dtD+wTS+Zs9X7nmV8gLN+30rzf9uLqSMXwms/EGvhxpN0yPX6eBTnU256t
jFMvjnPHQHTjJ2PkIly2QOIF5bYP6ijjtEhbrUHT1/ta3MX7DOy6IzCZbXtzZZxSvh2rdiIitsim
P+LZQHCdv0E9WR/x73tU4SijFKNrqLFeE9GOUZe0D5ShNspdM9w29TrKOB1CC/ewbDqQBJ7+SXbM
A2uGmrFtp+EoA7WvQdpn5N77eYlYnvDRb2B+g43NrgxSsOa1MyCogDzQzPs8hx/cpm9VXl9peFsZ
ohgtZVxpeeeDMfNu3DY0bjItqJ429RhbGaICkXTT4b7ztYg4DeJ3PzluvO2T2soYXSRmxSDCboz5
DVeKO33Gk3a37b2VMSpHOaGT4dla0r6X/XyDxOxm26OVEYqlKwg7M+yOOqj0PZ6Ga9wm287YsE9e
TomGUVXOogntiLPqXT47n92G7M1tL64MUS1inw6NpycyobjHDXYK8mjbTL4C9Z5v1GU1zubEnfqx
XEjwGsWVtLatoLYyMKvZ6uyy4mxn5+E1fmW/aIJNZdZ/g9rEWTdFPeEIxyr/sOCGTpyPmxp6JRc+
b43MS5pqSfmIMkq/NZN37y72tnnKUsZjXw/pNI92589tYrwn50T4ZC61h20vroxIswimguDCzm81
pATEAV14gfdp27OVEZlmcWs5hq4drZjdrabbX1GKbVzYLGVM0rHrOlu1lAj/pp3VSu3gec6wbeBY
yqAEleF00hq0Y20/NuXB5SZ4W5soIxJ6Yy1rSMd+7yLmGM222hm1/X7bw5UxOVJ/n+ciaPEkVwT8
UNvH0txt7CnKsGz6Xk81sAhHN7PuzL76Hsv5LQzl2qx/s5X4N10X3hu9dj2iPHPzzuLZ05obsqlR
VFGXMcYOEW6Qlhb4v9e9GyaXsN/sba2iSrqiVg4Z+1k6igUufNGTD+TVbNtgqQquyesljh1G/kSE
U7IndNVefRKLEW+bWlQgbTXmkjhixlAoq6/aODxxgf9hW6srw3MwiRC3ScI49n24JiQQnA0Y19m2
j1AVpU1E8EfuTbz4NN31pX45DfXGESqVEZpg+ZFOZLa+m5o3GYLDo+s4YmOLKyMUXwzayH7ofL3K
7qWW4bCItm1SpDo+La2YQ9KSwSFZgihnHPQkMP3c9jmV/ezMrTzZe12LwMD+HLbTZexYj5serQqr
pqYLUuzMUAgMYlCxtNYnQBXblBFQLV4uzCXMMG9AvuNThsGNuZS3jkmKwbZXVxbPvhJtGhkj+ZPI
X7Jd2zfalYab+2Hb45X1cySugLDJni86zH+07OCm1v227dHK8OxYeKKKTCE/tcMH8sLOep5v64eq
tmmAmWYnmcROOgA+G8ZQHLSs+L7tvZXBGS+S+PoJpzTo1n0q59vcfWvbuf70v1mDVBXTqHEfPFTQ
MCKMIz3uEDu5qe1q2o2J6Of9tvdXBqmVFlORllbjZ7H5heigJ43IpW2PVobohOIxI7gSjLkY2ouB
9AuMLnJbuUuoAqZQRASAmoIXl8ZTPmhkKWjVx01vLpQxGk11lTZ61PqWICjquJg9SKfCBdy7bZEW
yjiVURi6vYtndpm0+zgX7yHWvKGCfmXnIpQxSqhVzYGZRwezd9/p8bvAtLeVodZshBdnChc4QD3g
yzaDXPiaK7p7A1/KJqWvUPWawhl0gk/oiYFOZhisDt+UGwVj4hfq81kVJ4di1U1t1PjFUOk7fXCg
sYQbb4dVLVRHXHgvPZqc6RHDpbjC+bRtDKkqKG8MQRXVYeM7QUgm3DJfwdDYWDdTlU4evUSfRNr4
RjncmUYNpKrb9t6qeqmJqU7Yo1b7re0+xQbZomm97RCnKpeISsnTsEoa36ZlsBCFhPLMubttPlQV
PStIVEtKr6ZuE9X7RqT3veZ92DStqHIeXeecVWDE9sPYJGJn5KLi2AN73dgwyvBMEg9VWjIzbrw5
37u9bT9ksb5s/KLrfPNsBAE/JUjaNWt/8RqxJyALmBhG/G0to6yi+PywfEKWhbTrSdx8BaGOLS5L
b0i33eGo+gVizwSCxabyHdk9xmF7P6bd46aXV2ULYTCTQZaFJJkW3peiHI1dJOVbQr21ef9mE2CI
l82OrFj3wqmgz4TR6OwLLv38AHTgxvrHL33gs886pz0mUoIESaiFM7gfSMH72XvOuPGw+0tl+ez5
Rk7Mxehpld9Ea9xYSB4iX9Y6bWt65ZbLIUfV1fEJ+31mQyyy0cOTALNxXlfFRh3kdKoHReW30gm7
nbGI9Gs6T0W4rdfryi5gihu7GSfapowIxYy7/MOUGdvWalVrRMLomGtOT7sXbnUxt3pLvGAZXWxr
d2WqwZK90tXHygeVuDyBhwwvoIZX6caGUeYak/ndEjOfFTRKDfAB0JHcgW+G57jt/ZX5hiJiWhYV
IDXSdcdz07gfojrbWFNQhUY1V+au1ueVbzaJ+8WhqHAB+27Y1PTkx7ycEDpdAxhrWuCebPBCNtIX
uLiac9zSMHgqXz69mTVq9BlPx5LdE11eXQIIfKNLOuvG/9/nMsNT+jvEcqS+rij9wU5Dsi/zImHQ
OjE4xxCCXHqRV/P42JNRcDZbUyOdEX6/9R6Lm1PfSc9qm0fPye2LlLpkeZGkBTx1J4u5jA+J4tXh
tsmkbj6MNYjRvY5hO/1aRpFWk8o5xOJgWNy1H50KHNghM7gl29tUqadzX2suubgOmOJzUCbjvOZD
OtYnDXXsfDLMpHUOpjPxzDGLu+UUQmkly4os+p7QPjEth3YAcvFlcqBp3HUSFs83knXrGpS6wNvd
TPzeA8QUixjAwQIISoIKgaczVIOL0ChD79p24dTu9XoRj4QFjbtB2M25ittm8fXSc+fTmMOWJ01X
htZxcEbJFTYedbkPMziu7GfJRN67TWw6u7yMG+OK5PnEO2dAhaVPZFw4gu5Nh/OyaPltmnG29lFR
Jg5pXk2wPGZGUjqbdiGGKq1p8hAeTQWOLHXD/mPj1gt3qIXbbRq5hiquqYsYuMjilb63ptpaIrmO
lnCb58ZQtTU6LUd8TVX6cwln4VDqY+JPNQCDTZtLQ1XXGOAkiXxMKt8OIZ8dRVsAmXU0K60Pm4av
q8zLHbDRQIu60qc+8JOwgEtLAwi57dnKpFz1YzPUoK79SPeQ73StM2V700vEz23PV+bkwaoBYvei
8nHdL+5KwjcpbboQ3bd1HVWHmE+yt9N+jbG0iDVmedyJEMrrprf3lJY3ZTBzxMkqn3CXH4FMHwMn
3jaiPKXhB2qEUyZ4b+BZPrzHywCO/ra3VtrcGtBMGdxt+ghap12geenOy4xyY5sIZTHRYdWmlJP9
UCTkGaf1Tztp3m97c+XeKsF4PRQOqcvgioiDGKf4ojS7fOMiq1xdRXas99AyWz9sUnktOVnh6+i7
z5ve3VXaZayKzNCnkA2Cbshd74zJMY7jjRuENdzy+UGtIjg+WUKWcGo08J17w95X2qj7295daRmw
LXNrxUWJ0RU8kg2OvtvZdQMMZNPzVbVXmxQhQqaSzl70zmVUmPoXzrTzpqtgQ1V7OVNeL3nLvo+r
rOkcyKD3AWk622ZfkspetLwwIa7F6xyQxHm4byFV7fouz7eNJke52DMaY+onzsm+RvDnjwi1+Y8l
BzO3seGVCcwSYLqiJK0A7zuDdk69wtjrwThab9QOX/HVGY4yjWE3hTOcuYDkMzj776s0Hsp94BSi
gnlXau8xnN1qmpcRAAAv2tuHHoe6U6RZVrnt69vKTwRvWhZF3qw5xJP2LU9G83ujMfi29VxlLsUF
bBNizO52nOvI3Wt5At4ij4oq23TYNVT5ma2bC5cY6wIcdAZA2jjEGTZD09Y3dgFl5lh0iH9Qb8mQ
h2Kb7qYxGeUOwB6Eqm1NpEwedgsyvxD8gbkXiKKX/glvwPdNz1Y1aFmXz53XL4VfQeneT6H5c+lI
Ct/2cOVYFNaL0bapk/uDLsmhSS+FaN84Fa3d/28ORaoCjaRnPRzhk/idHNp9qhEXgU3lYdt7K3NG
F2VNaIxD4Qd94x77SIS73Io37ghVoVibyKKUhZH7bPpvnWG5yupwUxXDsJXBFE7UGe2mLPx2EtGl
kTXuDtbQuG0RU6ViY2rH7pCauW+mLnzyxHXry8iBprltIKmCMQlFEgK9nvuOVST72nMvUmnMG/ui
MohItQrDwIsL35PReN02udw7XTLc/77HrHPh33RHVTdG9hZxCgbre7bImo2V3obeMdONsjza7J2L
bZt9VUPmznZAml5Y+gDpumoXEcSxdn7dK7etxZayFuda3NYkPNI3LfHYd/pDCAvx9030yoi1lEEF
XKID9sm7c0tlHWLirnZLT5b7tqcri1RBZ9RSVIFHw2mChwEw2mMRWdvcTJxmX25Rsrgwel202TpL
uvdgqy0Q5pa7sdGVUVtxu6AHeZFRDOdWoqzde02G8caGES9fvZ+7YgaonKEQAOG0x3xYf14yrxw2
Pl9Z/QDSBEHVNZm/NM437o5ucid62vZNlSErB51qNQ5BjJ9lkOzqth9+jGa9jYZhqIKymHuEAug3
zV65AReOrXvObavf1t1VQVkpkn5aGl4+IJbgaBmCDPd02riGqJIyz16c2Wq5fzPGzpgPRYweYQ+p
MBm2HXFVSZk7jAEBaFHmE485H9xQ1+9K/HwPm76sVEbrbMfcI4y1dgjJ+iovE9K5b4WorP6NtzfX
B/3NfKwKy2xpism2e7qO3Vv5u5qEgP4iJkqmgfRu9eJkETDeHmorm8prbeZUcF05SZ1/JqRZnnpb
LGdHarO180BHQiiYtTR9lxfWRJReXc/xfgmjYPlGrl/cn4qKNXdPcuP03cylvBqqpLuc42g4Qb4f
eQQMDMIS8lgu7yMDf8t9unIq3hexS1YMBzY4/XrewE0l3CS8TcA4E+IYQxS/MQU5etu2eqogDl1j
LVZD8jEMDDKNPGj0RAOGGxdYqUw0pQZ/V+oDfONJ/2GL+h4a5N227qLMMZw151yzx9Q3F3S2mZBn
UbZvgTTW9efvuooyy/S9lodLO6V+XcHqODctQQoHslqj5jCyhw/Ptmdn0bY7DFUkZ0DGtOVgpb5W
afZRpuSKLVUWftjUTqpILpqDnjOimQLolNFBC5anLhFvtdMrQ8pUtgaGHsZ92vSpb2d9DPzTku/c
KJy+EuihvXF/9NqfULYIOplnoajq9Eg+bWofoq5uYJsPDZftZxLAA/HGofqVT/5r1nhWXUWeEPaD
nYXHMO7S9NRbk4E6TMuOcb64cKaHrWUnVUQXRtydBA3Qb7sQhIZI+4mJaOMCZir7Bg1oBxcBReob
VNA7czx1pvHGBP3al1AGs2Oi5SSzxTukYe10Zy9rrVNJrt58tMMh0zepC4wVM/r8zo30QseOY0cD
dQFIEK97+Il8jG3WVsNUBnYLwj2O5ybxHcfqTmiu3V0QGRsPK6qQboi5ijR7I/Jj6cpTRYLowfXi
bec4VUkHNd/IMmdNqx1iCPPmTpb2tjZXNXSzqWdt2fHoZZHHwPv/nJ3JkqQ4F6WfCDOBkARbwD3C
PcbMiIwcNliOjAKhAYGevk/8qy7vGtp8m2ZFeYCGO5x7vuUou+S6/PBSQ7fDCA3u7UNdDV1yBzNj
gHSvrOJdauggKyQCa6WuFAzuzzCEtjcRoy9XHZuXErqaiXbdaYTFDv/ig1I6BQR2TI/XPf1il5J8
0DUjUXcjOqPuoHr9vDT7deaw4PT+dQc1XACKk7juZgSM6uhyO92SZbxOigp0+l+fHu0bUiGpu5uu
75cKRtn3kdDmcN17udieGygEzoBCVFkJoP0xSfwnpYfhyrLfpZSunXMLliiQGcCGonc73/R6vu4S
v5TS7eAVNbJBIDVa1xWTm0gZRvYfJ+8/pMmXSroV6vyACT9sIrPOBVRjJYh9Vx6Jl1K6AMMws1rV
YWpJ7uXUqBlAFj3l1wnS4vj9Ovm/LlaQFjFzMQAEkKVzSIpsrPUdQKXddXOQcXyRhzs+1ZNYaF5J
H9AZ+wAVQPHvq/F/j/ibMPDSFivlgGaRqWlv4j2i6x14ByCxQyW5x69wG5pvOpYHWohllezAUV3z
5WIHtsIhU/EdcNicLIeg4ib5LgVLVlBhaSeuq8BfqvACawF+dCsAqhMfS3jhwmMira/zUYgvhXhj
bmmgGTOHToAswmqQEVFLubJ9fCnroaAlh3Gw5kC9bKHhsK8Y2Nz+46v9/WYhl6oe5xeY8IgdSEQB
gvtABl2K4brTDzjEvy5mNjge0QVvPUgYQHhAoohur5tOii8FimAMxrBSse8ZsLbNqaMEhM3WDGa6
rqh0qVCcOnAQsrgV1aZbjjtn7x1QpozH9Lp08lKiqO3gABNW7uCAeD7ILPWVytPryvuXdmiIwhlV
VLpD/G6H5tmC4ftUXCWZjy8FikqsqaktHr462HGP71SqeUyukz/Gl/LEtHUwOHCTOyR9DIjeEPcF
ikw//v2Y+vsFH1/qE+chywihtT2sCYjgWRRhJm9LyXWhyqWnZAP5MEkjag8zxFKgXermcRTUvl33
2y8O79QrRWO+2EOUo9WUDqEBUpFd+WIuoqxO+3hGb90eYDuaPE9yG35wEsRVkS25lOBFAQDPeqTu
0GB6psoBuS2xea9r3pNLhU3AGETdrQishEp+GElfZJtcN15NLgU2rURJeVapO3REk2IDv+pQ15DR
/fsn/fs0kVxqbEBWBVdpphn4dyMwYi1Y7vIIFtKojyl4K+uVr//i49YrrdO4xx8BPElUrQkQ4AC/
X6e3ISBa/CVoUW0trOV4etNMYOlCbFPm8/7r39/Q329Ykl+E0ODSsBZ6Rn1Qm9rLTi59ZWR91SlJ
8osQOlegA0nG9GEd3HqUbZYUMDAOVx2T5FKSuEvAaoL2+mDbMB5jM3wKcc+u+6SXgsTQyjTMqPUc
VNaKUo5gBUOSep18Hsjdv37SSezCiqxWh0hGuuyDmgqq9uucm8ilHrFO01HHPVcgzi9tGZgcywzO
9dVVK+ZSjOjiHSVn3WTHvp/CayBqe+tBzPuPHfsP6zF7//f/K0KvQe2LHcTKB6YBvo7fbyeVxP9V
I/ynp19s1DSOUa7e8/yYRiidr9HPeZxer3stF7t0QHZag58hjvD5qsdiDZDJ2nYzX657/MU+jceZ
zgEswiNTcoLMsd94e8/jccqu26vZxV5VJnMI+VR+BA6y6PPkDHraVdc2uRR/wYhrsXuCR4Nvfgjv
ioXpOmUsuVR+gc/Q1a1YctC7YH00+Dgt0zbzxVUv/VL51QM0aMM+pxVcuG4nrZ4Jv85NEITLv65z
wiD7oVKmFYf8oZ+i+3TqPlz3qy+SXAYboVbTKa0S8PPim1SNmLtuvXSfrnv+xRadVLz0o5vFMZ1j
QLaBl03P76N6/+Un+H4I/r+ZLrn0++qiQaUZ6PZHqSJza+t1lY9GkKY5YE5V1KdGBt8+2FD/fyTX
/3MA+bv/6cX2FXtST2u/jMhxNgB5y3jsxkQdhgG7bjy29Ts0eJklcDXFRBfc7Vu/60mc5lHxVh6R
WPegS45hWPdTW+9R/Z1SD9ndRKCtHgra74AwFwhy1HI/8DhTD6upfcxPW5SKBcS5MDZRVxCad7Qp
AI9XCIRmjk9XMPDUmu9Kt9LFRTqITp5oGGCZXO1I6EVT7cvqdTnstN9eYCHn165gAxA/sMreu81M
RZy7iKdFvsMafriN1cBhfS9Rs7QACXZ6dPiBRszTJwXYYnPoRZ/9AS8T/6zdkq4Vh+6cFg5vaCjX
1SfdDUjLG6hLA6Fm+j6jaCtcATotiT0Iibxpv06AuOc/ZeMA+sEgZ5jBLITbV79/eZfR3aogAeWd
YBplSu/BdAcyFYOTQLKiZZMcAGfdTFlnWGl5uXK/M1kla2DkDmRUnh875oLEfBWYjLegBEyl4Grl
Dz1xXVaRjnpatgDkIgrLZFZlEga4QDM2fJmg3+zntqks6Li1KFEh2ZoZv2yZtCiyhAvMjazdTZ0K
hI04S7h0Z3ytue0KnSGyK/I4GmXl5JR8W6zklQfpV/x0XdjpUemZDY9Bw4DzrV0SIR6prSm9D3Wb
uaYaA2ZU0mPuXQxHhMCFGx8woZHhe6muU/hxoF/mjTuC0K0QjUkyh+F253TzP5ZMArFZziuKwSeB
CaT8Nd7EZvZynFKQxJosereBHB04thGmWAC5a+CgI9zqDju+5TyfEgDyQnLiw5SBD8mH/MiHdipn
vnmpkXrvkVnfI8vV3BFnhoPXOKMewS51/eu2Jc2UYTnMiTv2lJmtnJs2TeAS2+5jhSpEm33NLJ3m
u3wLKNO0YFJuuvDKophf5BkTCSIoaymlJShwtP8Qg27OjzBYGba7KfExqtqArW6A8LbErg3GLclu
uIXWksNkjYzuRzJGmJnRq0jVi2Ayzqq2Nqz/gdwnG7FpZDqvlenZbB4HRxr+CnnWIo/9LjAmlM9k
ZufAomS4j1s/hF/dNM4urVIdzenjgk3bHibV7slJybhfPgMQnpEEx9vQcFYImebqkVg7xD/Svq6z
vagbcOtvvF9Xdia6S+cvvec7K+EbTzCN3nga57B2Znz8WVvfDE0xgOj+g1G+qM+YLg9tie4S7i6o
6ef9ATpWk+E/nqP059zrNZxkovb9dQgkjkvVYif9BMtw5bfNkIRHm5PmSJIl658y7QQ/kKxT7cdl
aLfw7CGjTyJ0ouEbkFXvTsT8ZLydpj8DOjftXc8Xut/Mcz/WN0uSx/rOLblIyj6lafI140ma/4r9
UD9ihDw6o40UfmKAQBa9Z03VwCAoqrYuZP4MhsQabmEeRL+MeZfmlRoxMfhB7IDCPsZN3cUnP3du
P0RL22+3ADQSfiP4NpDPhNdD/bFd8kaVarcRPBF7khuMKkhu1vMaDNMPhgRLTlRxNX4CuKOenxzL
RXskYFGLym49SJmFZ5luj9BPx/phyVf+c4QnwFTWqC/5p3YjGkdJO2/+wNlsdVMRdKvWO6CIc3Ks
G6cwxBCJtXltM5OnJ6mUAqccxFn+A5TRXpXNZAbbF9kU1wTsoZRuJzNKYyvrExJV1kxJXExj8Oor
ENb4BRUjTQw7ww2/oosao4t+i8x0mN4teQoY2oXhcQHvND0wpf23hOyeA6/WgMVYAqfAHxAuNb9r
bGFR9mObyJJLz+bP+0IZg8GRlLA8K+gQQMb1FtOmrzv4dLou2sWKDed9UH6ei97imvZAjA+r+Qnm
rG0+rm3I78Cy0LgVBljW5B9HPOr9ayrr9IHlHO3OwwRuLCswSDmxmzGP8+Gwrg0d96KJgYO+85tp
UGjcgJfKb0m9I1DEOFvbngxQa1ERdNdFL5wNOqnalLuoMgRg0krsIfRvmgTa3642+PzGyTmqq8Un
9X5PQfB6JrHpuxcUe0GKBip0tPkR1vGNPecD0pjHHUWU7JgOHS49W9dsgRw7bbd72ZB+KOegY1um
SosIwwva1J3HCF0w8UdLBomJjCm19rnbiEhuZ/SN+8cZdnfdUqx7CooOzMWLxes8PsU0N/aJmSWa
vifdlo33fKQGC21q5dj+oiNwqX0h4dtmDnOTdQCuh7D1ByaH1Hziw9rWZ3Cpe3rCRCofH5xOAN46
4EwaeQVeEq1/B/glw9jctD27NXPXNJAgY9gFCyWDmdK57YGfvlW9pJD2JpD6koNRQB8Wq92n5GWK
8uy8yjF/y5IB1UHYpLP6NQXEOvoDqf3Lu+j1FlYqyX60uxYvkH9uf2azEF/FES7Acu2n4Y/ClNeb
xBgGu+U4nuNizZdhv4399HnQaV/BDrn7iKwGHkmBRAASjjpIUeZbgqUvCaAHj6va1lIZBGvPQ4K2
4bGxUVJ5oHgTuHp+4GJa/cMYkj2tuq437EXmSxYd2zlSwE3PSQEiA8EykH4siWPBfNN9grQs62Gk
Ulrkgg+9xdznc5vCTbGCzKm+8/iHh9CM4BQjdkJtIRnoVvWp3r8MWje2lBggAnmaCfq91Xor0p4/
tHIgp9WYCGxwRE30tECBdQugdvoSYgkzmDbHrn8lMfYikNPRivUwsjJJcO+TvO+mCqeOWR5D5LLD
muVT6Uh9r/pIfoJn7/okHI74io2SVt0y/wykXYpd1t038En6+9TvcDv3BvXz24HrPUXEYYGkr4hm
1H5e4gbjowi0AoN9oYXjILz6BqwD4H6j9DUBbyWpOq/i6We2Upz3ESak7lRvICrvIRpu7nJqt/UP
9DW2K3J0WUNFIhDd7zJhw/ZLTNIfm9VCuly0MOh/yhbL23LZolZ9aEccht/oDKq3NpGibSmH3cFR
pW7ScS4GLVRzDklsdQXNkXUgHXP54CWCwT+TFc/UBglWfR83Eq+qxWj6mEdL/ZwoVW9HCCOn6SM0
a7Z/gQkBv29JV683ctn3/VHABUFVekNj/pTCKmctpEt8AvL1srRf3KQb8q1r6frU02R5VlqHtvCw
YDcrKtZh4z/nuFviFwsgY/SFohUWfU45TlLYNlnLMEWbjpztpej0mpSNAoH23HZBl8viBLpT3Lm6
FIGtx8y6vr9BchLUg4cm5jnHZSt0sXoJqVXDHpNcTu9IZwy91pDl4fx2RdS7GvLj1pWJDuKw8bw7
7bIraz99lSCKFWLr/MlDR9fP02eo8fZyp3NaJm06cJibeOAS9JwDWs4w0JX1NYFJmwNzfkwVInuj
gAJc8/i+m2y0V61uATP30N/uNZqi6cTtIcbcbzmOeik6ymDAoPn0CVHvNz6wJxcDzACE8+Oa7u9K
bJlsiD/5l6bLH1aal/MSY2fEMblpwbqeytD3aDVEJH2JpV9OYIwB5Bz3I70ZUpWXDoOEz4aM2Tnq
xaRL0syPyDPsepOMgvEV34zIBazqpcX4egwr2KPK+3F+oFL5CHcFnAruct7Qqp8Xux1Z3KXrUzwR
DUNnNO7z1zSbfHtcR+CLnpekpV8yA/ROZdIataUMsG7+uE+qFkeie588oaFJp4/G8vDE0nGMb9Q4
z9FWmPfyxZTixMVMBDSQ2c0aK+QmYWryuxpHptrKLE2b5x3KqqjcOHbvRxP8goF7zFUnvoRNZj2U
Io879TQY1DDx8ppxOdAdc9vjEbO48SGr6TRVmtSJKuOuHeOH1Kl3UjA378F1BukuaOB5trKkkm4h
scNDMDM+SSsOfTbCmqsIEgOIrwqjvPStMXy+15NDWF+2QLGXcQ/rQSzdbFsL4TkOicTBo+K24V4h
qBQbQS7YWHRy4ROgPThFNI3sqcOPIR/cjI1ZJowv1bC3broZNtwnXxnRfj0mYhhj8Lg0zPXitKNZ
tYux/ZmvrCkMjcPRZW77Mk11myDlYXVvHh3UejjxNEL67kw75dH7r/enbH8H7wYd6J3JsoEcMtCH
NoRvCHUrHVLK3vy4Rs1p4BOzr26s4/XjpF1copGzJN/2sfZrybYuqtTQfso354pVRb/3AXNWM/qy
hd769ra1CgYpKeb6EezRMgSbq0IgIV8g+x1erCbJbTIk/mabXX7wUtC7geb55xEBVbnt/Y8GRtZP
MUpaz22c8AaYAvvC/HqeZ9wM58w3+69Y9fHbMrGsvU26FuMFoTchf1iiRD8TD/9h2N+zBziHuiLj
O9xIHAk3CFuWtwYlJ/28RgoCc7uJ0kWQXNQRewO03RT7nD2gZwWPATB3qS4Mae5wxK2nXWfJJ5zu
zWFIej4UUm4W2hvAThLmo7LxIEBUA7YO3o/zODPq7rZzojlgYQC6xZv9HHj2K8sa+wFw+vTMyYAF
R0dddoR/GJmWn+Iwbk8ZV/2HhigDIZUbh2EpNtLl3hQN8rf9uIOHuN/yNWneeLyps+33LK/6aeGl
DC5sx0n37LxDkJt+8lEmXprRU4AGEjuJ6LaWYvVjUWOvZDB+2Fvyq7P1bj8xxvlerJ3cMoiT49Xv
VffucHEa9y3ACCjT8a7Ail4Wg1W2dXTuq4avcXRe4xRT3JjY9+Ss27jOH020GXtc4VxB3gIfE17m
e7raO5cq1nxDLiYXQDOSKLlVnerS+35bR+CLm2nF0Rornb1RNyrytFBH1QFeQfsEkw3D29Mcrfn4
NcLOBMiM7R3rKmL61haOdUiucutEV+oRUbcvahpROhY72133c8sYXe7XbV7DD6DKPAL81mYMt/eI
jcxU0WNIrT/AF6pObnQ2dv2HLUY16zBPKZVHK3DwVcjRG3Fa3gWlh0XIhD5hkKtnd1CE07iK843l
pxijetufDreofHLGZoqUe96s7dkshhJewGomQ/wX+mTcP6DYIxLUdSBCDnfGjAYnUTsJxFBKYuu/
DCi/+K8DG/JTCtI7Sj7Si6+xoUP0TaK/jMLPNjNgPdFWaUusDkT+Re3WAQQY7bZqlY3OPnO4VNi3
zLck+2LMkid9xcQSIVipJxatL9yHfmuKKEkERZRTa1nmNR2TRxOybf+TwsBi/KU7TFAesh5szI/7
2G45LDTYrJ9BLWfDdphW+BXf5F2UzM8c+xNnMKH6PUAAHkmg/N1OcIy47Slp/S0d2oHIKg1603Mx
cs4bgA1mZNRIX/ql3BGkIrBG3GP9h94iRPQ3+dAM+m000bwe5z6y+cmY3DF8sZB7XS3JuK3fhpxh
npS3Q26+WT8s61E1REZlPrj4rluampcLdAD2fu/7tMEnER3GWw36RqVW64IMa+EwGnpzIc0zeE8s
9f3cJMuNr7fs40KT3ZrCshDU0z6OY6EBoC0wiNg4Cupc1s/H3WcIXxowe90pUIOSQ5s7URjrET8X
1llvPojYi/bPClhPdggDIW3FPey85qIxoKbcBi7Zjx3ox64v6Bzl9RmA8ZSnpRlDHyG52kl0swWs
4BuRsFicLW6W/nseurbaJxifPM2J0YcuWoKDpieqoxOSNWpLgso4TsXMLnUJwzD6ia4WisrVt406
5e379YS3ZWP4Fc9zV+IOVPKNoSlFjn3bTrZSEev8Yd0wmoMyRoSZziDauHvMek9QAur24RGTDe40
1h2fsCNrd54JSncPedLY5IR4e/yW9e3sH6fBm7NdxDS2VbbvW8kYDg4UF5v6G4xckIw0Eqdp1+vh
wVqSYzgCzjr+NIqsLVXYQdrBPBO57YSm48NiqRkfdO3MnVNq7r8nesuGw5wN+hVlFHqQEUUUht/D
s9MeRKrLcUv9G4O9zm8NK3hStDCU6bCIEegUoxfySMFRd+WCXHUuM7TqVwATsw39CpybBuGo3srR
oQZSwn4p30rMcO1NEbdYvMs+JGOpIP2C6ByOOcnDnE8WBUMbhVyehV9Z+2Xz6xLuQ4rL7hOMa+bk
XvLOdaa0dFXd3ZxBGAZTwG2rCO9nBxh6+pQAbFmts9h6WHLU4EFPCCrEh7ilKMfUBnl+wQFEPIe+
jjYIZpcxVAOa6IgSaouxuJ/1BNjMKRlQQixq2J5kv2eLshquMiQuADZuBIqnYHG8PURZPtsXtNsS
fe9hZIC41wOC+pg6+DSVWaaVf5Lohv5IAzLbb1PDbPu5nRtMyw1WqRFCQJm+yiRHdgMkMJKAAZAU
1IAAVMTZt6rPbYeqB2rM5jgYt8cFzoit7oqAWjSrBsHbdrzbvUDhpMCAWfxNGzXRckZpZX3aVRP8
B6KWSHzx9TK5J7d2eXfO2hwpzUG6euhOa9NucYvzNmF/Bo+Y9tuwN16uh5Ar2GQP8xI+oXMgIZVa
UWKSW7Hhite3W288dnayvCW0pUc0eeI7uCvgIskYPM6LyXMnPmE/+PGQt7ZF0pLF03bvMzcNX71E
NaZADuvShzhK+PRb9Xk+VMNc6+Q1SoJcH3eS9etjPQPx9iFDSTX5XyHJPSpD6fSHTSYXt1vcjKRM
Uzhl3+Mia3BZNxtLfFVzsWWqBCQLut8yxNCqvaywNSJnDosmcoeFJYaz4zRVYPaRbXrIFQqsBVfU
w+hctfo3YbRrH5NQT5D/1WSYbuE4HyXPGHgUfC6BbwoejZtpV0dAYL0+Qs+kZIl2CHM/Ji9NBLJh
sNkpGlEC+UJGuSCB4Igcq1jnqkfugnhWPjoU/oYSgxHWuAJuPnFyR3jCELUzG023HQQS6w+f7LnB
X8Vre+ObLvOVZkoNh5HSbKkSoGTsUCxa7u0RgdSIjCCF/xhUk+M71wuYs7nq2y7fzrVFr7HEgEeT
swoWCsTAEL2WaESjhzk3Z75uNOBotiq9xTk5o82+4AorUECNhwKTnqGvFjm58ZhuLl5+i44NY4QQ
KU4tBewVNjh/1CBHDGINaG1ZU64S12FaRqPOb3iikn07DXFGszengWC5f19zm8If3qV9WvbxRucn
Jrpx+xzhr8mjokWyN7vjuw014vs1C2v66N5Tk7s6mocNdwyErqHo97ppnnYZG8Rk2lFOVvSUUGcS
JZokzNuCGJlPP7sdRzYUXLuQ5Le2a7QcXSwY4kJsc+T+wMzM+mzy2WVPrO3XBjdi1odfQ4s2wre+
9/NwTJt0ipAHL4pOgChz3X1IEdXgagCrMGVHhaN9+d2qlPmssHEOm2UvUpe9xqipdeC2oHBvf+Tw
YR3eVOTm6Hlu0Kn5sOb9YmAGsGdjUop1gSEx5t2UHk+tRMMKiyRV9KgF4jt+AADRLXcY3WuYLwOa
P7OEvZoWnagI4za78wotoHsEERm/H1yampdp7Ad9Fg318ylygJx/o4QgPefTxjGNM8vIFaNIfHQ/
E5j3fIiccd2XKAAoWOYIAKbD7mSmHztjMaEiGRHraxghXCszYtCd6eg4wRtGN5H9mXGj6leK2lCZ
TAAT9Gs4RwHcbV1RGPuNJ68auhcIM/pQxmKz7nafp5zeapTH/c048EDe4tYydu4GtPBKRSQ69wcM
AhON3G5ChR51e7Ox6LjoJHEl5bKPCuy5B67MeylqYnCeOJIYmujl2EUxGjV8Qm9mL0aw0bJiXzbF
Kt0Klt7azeXhVqVbRCZ4sSXe5cVAG0DOkHzF/T2LtTFvzMAO/bdoUifvCYra4jiy1uUv3qOnUo0N
ynsYK4SS7LmbppHf1c04DS8+w4u525NsMGfiwMJBoQLScqDI98Ceeydkc956nQ+fEM+iioSKId+7
BRWFTKLUnMJcrSOlw2ZWUQlbDb6rCg08keXHAarbd+9h8RVuocTEZZ7DAVIeJHo4xp2E9Bov1ope
6edN46Wh2YmVABp5IvL9heK1YyoqZ+0QPqHtgcLWip18zEMQ98gVeHSXRDUqiAUnsJ1L3vtvWXJD
es7VzdCLhd2HccbIdJzss/3qO5ejdDc4uHIcLSjNe1vEHjVYNCcTqKXIYrIV7nZamm9yTbPkeYZf
gkmO7x6tMVK3jYHKnumQr32ZS++Hapf6HQVnDX9kuk6nU4oRXH+7TMrRqll3Nd0nBgYzxVYPJD6l
QTF6H5k4jo5oK9quGrMmR1ytFqNQGaOyo983AfD7XR2afvuIgnJqUSlvax1+0YnR5ocaZjKeCMV0
4ol0fl8eMOiv7esIF+n20zyxdLuP08jsf/aF9eq+W50Uh+BYhtpHjvZ0gR6dQzukMwb6vMWmD45I
40u7g/V50vgJfeVCkgwl5Owcbe40fZdPrtkxh3L1cVwBFv9E/NCYB21DPJ0FSHWICFDxrjGekNsd
MHcj0v4HiiYRKk8si5RBdRAhWGkmrHN5QB9pQKEBR+h7HuPfI5E80ist9yiKNbZJtmhMOCj2/u5y
hTS9KVC0zZ+MWMcIDgGd6H6595vxl3Cos2H8mzWnZc4RhBCcdOML1TqxrkwbVO514cYUHgyeAu0k
UAolFU1YBEEMbZb6MWmF9Uecn3AvXMepW3/bflPb/RyEZJ8RBfB0K/qld+cdtcjtcyakWp9wXTf0
1iBOKSQMZJYC+J5mqyaK2jwuW7QcnxEV5+JsWswGPKKrITGiDmBBQOq+DMjKGVCTKbPfnYuWrMAo
UOJRzlQDChZ6aT9C2BA31boC6f6xhxYRFyKoGHBbzNeszt+EgqpQlRNBBwoVrlovsy06TOilxZyh
809LdKu1+41EuUE5DAkpsd+RjYUuKriF9qEvGI5XG4pmnDGfUcBWXvnmuGGgEzifaUt5+xUz0ShK
F84DO7PcSOQaXV/6BY7f/oxEeGNxpWkL8UV1ncblQm7F93SS82TGA8m/9OkrX6+UQl2orNhI180g
Nz/Q7mOGnKdj142ekEujnBlecnndCXHELUWQquYreTA4LP8Ly/4PRk/kkteGhDuxUHIh7o6wCZZ2
7uyd9NEMhzYDVQvKYWsPO32RL8nzZlAgKoHBjUiJqixyjn//LO/qqL9R6Vy66jQbamxdpMVxBgV0
rDpMDjxAdLeUCJfQsUO3LfuPCf1/ECHxC32WXsxuUkr5EYP0i3ix+1y7SjUIMzF1jUwMFfA2GhEU
bvv0H9PF/yBOvPSx6qGrwmGesCPPwLKwsGs5LKho/ccf9E9Pv1BtKZDwjGhzBsWF/DHo+M1nqr5O
tHlp64MoeZGqqdkRbS7E63o/dW6kVz78Qpll49hOs+PsiErXAYJHlFdj1Df+fUH901u52Of1hh4G
yzt+bEhkcKWuNfJuXL7XPf1ityeDolDV4L0gU4Onrc1BZwzzy78//B9W6KWlD9do1Kitx3JpRZ78
MlMnfUn4noDHkyVSFcpBxXyLSRKmrsLakUt7nzZrvIDXCTsCI8o+p4s2j32M6sy//0H/m8L7m919
ae4j+p3ydW/+D3tn1tw2suX5r3Kj3uFGJpZEdnTdiAG4SdQuWZb0gpBVEvZ9x6efH+3qKru6b8/c
h47oiZiwX2ySIEgCmef8t2PvCk/H4Fy6XCYgXP68L6J3H20KX/6ntEXp7pM6fUjX5EFwpTmHsEuG
mFYhirdMNfxtHq24ln6vqIi+n92/vM3/Gr1XN9/Po/v7v/Hvt6pe2iSK+7/88+8PVcHffzu95o/n
/PyKv+/fq6vX4r3765N+eg3H/f19N6/960//2FIW98vt8N4ud+/dkPffjs8Znp75f/vg396/HeVh
qd9//eUNTLc/HY1ErfKX3x86++3XX8QpCuNffjz+7w+ePsCvv1wkX9/b5PU/vOL9tet//cVQnywX
g7pWJtO1tWefQh2m928PCfHJ1oxCMnkHKYQ+eRlLZoXGv/7ifXJsrT1eZVpCMZGLV3XVcHrI/oSI
xXSJVDEdx7FPUdj/fm4//Tp//lp/K4fipoIH7X79xfoWNfPn1eQoF8Exx9OObQtO9a9RNN6Sox3o
16Dt6Lp3ynA1kVS55xpB2CRz7/fSRM4pp3JUvqFCBBdNKrMb7eja8W0UNe7Os8AtCjcMi104rHTM
fRlZ6I7WsDM3GTDIvFGArxfYM1Xmu5Ua7hDtQOssZRdDJAwRRK1hJe1+DKsk3nV14oawrRnu4tEb
WxctmWe8z2GodFAPUXGs4rY6VYvrdG6iFDF9q1FAF0MuQH4VUZdtUEhDHycCHr/kVm98KdD6i4Nd
R+mDF+bFu1tW6swzSoSZhWFuWSvSw2zl87LVpe0Fbt+vyWapw/S+NevyYUrqzvA94U3PfZbL8zGr
k5CR2EOd+1WoxpcosYcoAGNkyid9u21uQwra0q+Z7fABmDh+nok8do5VMxFQM7XL6lerm7hBckKQ
YRIX+h96L+9enQQvMBNzyMQmWLE7GDLrFaCqPuu0m5rnzrJUr9ksjRUtQm5clNMChRu7Wn6ZyfYg
6LHLvSpYEuG1vkWbqfwhxRMbNeRSb/pBDs+pjKZj1rSlGxgs6OumH1V9g0IrL/0K/fAQrGpI9ylo
pIeARWys1JnuQnCoY7Sq/rkRVt1AOHqCcVtekkg/9HoPpU2yst4xClteOlkkrhpNpQt3pBewmSVv
r11rjR0UMFZ/xFqXPSlZtjnCEOKtz0c+HMEkxYzQqLeK2B/AHgs2nFx4vrTrDo5l6ubrnEO4Po5X
+92d9WuJsBeyN0spqZTrTCTb0TRfQwQXySak4X6YPb3+xjyw+TYcPPs0adjRxTGJ6p4I4KmItlQU
DeVYmyAgLpLcugsJe30vu6X6DZZgCs9GF11eHY5xsendJb02TrJPllLZxkGX2rM85FluHTAKpjHX
X+heWms9lGdLzTirLRiJC2kxOcsXnRAG73t1soAPiKL8slDMVIGkK+53KJKiz12PKmcXCakein72
ql3tzK0V1LOxPIu1GlZKq6w20Ba39ZUlK1RcVVHxe5ulAPNiqEXmR2VTdFsnXr2XxexMHXCdZ9M2
g3ccLxcxWmDGwPnSHzJmPfhjMzTexm2zPN6hzCjPy2nCkATHUlRb3ANrTufrpnOAFNLLgkSOsfaX
dKWFMeEA0bdmHfJNs1Dhw2yZxYcwU2ntLGUtjU8Tazz1vYYZmuaK8WwNsI+AnnEkFI4x6adKnuRn
DIkZXB+FtOA6bLq7ql3EJd529RzKfkQMrXWICiprjWFHZNn80UYNsGOx5mtPInph3HRkloPeixxp
FInxHYhd2XR+ZVTC3dABr1EgesN4TWPLDspG9tQDGb5hLEC5e+k1QOebMLQcfajRPiBoidFu+Ex+
OyBHW4tNazMPd2dMa/WgUR07W1SFdXduYSb6YAZHeA2mC3WE3DZcQFDm3LyDjIlfvVCy+vjO6nSV
H3vYGjeuECpHQZgl3d2IEzfZ9ZVXDzd9LNHass+rW8/NEpxs7eKhc2BdQVeF7XXXM7wZLYtqGU3e
xXlaQrJ17VMB+XjuAlpy71TldH2CJ6+StmzbrWcQpAek4CVfw6Hun8dZd9yvqO4AKaMKtQL9ITeb
O5nop05DFaaZ7JW7BGihBe8118cc7PmpSHMW1zEcdHXf4BxMem60rE6vp6m3luvC6PNll09MlNhE
UhXDpk9xde9g0hhTNPe5vm5DQ6VOYFVRDRgeeVg6LIOwBJT3HYTa2qk0D/IOyd3F6oRIHGc6p8u6
K10PsdIsX7qK72pj9GiYz5Vh1o/1AtUZRI1TE9ZlWB3fDPl7QxxAt4nIX5A8Fig9sJFtik6Fiy+6
WZlnKpoQmldt3m06JHbZWa2z6rmFl7sN8yUxj7AFpdjEXdJys4aefFjS0S0OKevW5bJ00XpTgnO1
e3L4MoZfnrTfKZRJxj2QtdGOWc/znTvPCCNKcyRjj+V8Cr2jEK6cr7ErhuaZif5Jj8HQlfU1LGc7
7dAE2+ZmAN+7Mfgh88BFkxYsdZqGmzjpTpPp0Rt/76b+qXrtMnlD/F599H+txn4q4K7r9xK5yPt7
f/la//WZ/wPrNpc5w+qU0PWPazd0yK9/u4+TrOpff6r5/njt9ypO2O4nLYF4WXUpk+yTb/t7EXd6
BETOscmvESQFncq732s42/rkecxt8gRBGkrKU4/87zWc9UmZkqXFg0umnKPo+idqOPktOv3PGk5p
i+LN5njSdiwH6PYvfklXhsCnZbJ+Jpbgi71IpCHlbdqKt7zAjJE61lF40Y7jHGUWqm2XV+/2styH
XvU4INwR5IYGaScvRuMyWWP2+RGlah1M5bR38uQRkw9cPs0UOGR6cMZ03o7g2QFMz9kA/ru02a2e
ysfGc89Us7ww1epYeuHDkqSlX7gGktHV2pxGmfi6qt7HjKFuaUrl5PT6gc37vjCaLSLFwxh5rNdN
y/ZQuR9i8q6H3roAZD7zhHqolPGAzfU6LAa/9JJDM+SQacahnYvnoki/lnC/AcQPOm8ZJtRGJ8LZ
qGj03MHvJxteDLmO7ySKXSmU5xMzBoKxWl4gB3nNnD0bTLTy27SoN9GSfI3EfG8rnsx8DIRYEMJ4
GVLYqQp9hxlzXO/a5n87B+ozk/2d0RmHVDByqFCPnZijINaNvTViuUMpcNA1h+oosxEKTPdRlqy+
scpzvYQfcqrucsG3Yox56MOz6WAmkWpbSOgarzJ3nobJAz1mfcsYbdH0xrgf0+JWAjf6TVNA9jSP
vJZqyVNYYhSHraxd7rEiMpMOospWV3E1FtswmdELpmBChde8pzmnjh41Dyhtcl/ZsfBnlNE+0cOd
v3bNYxqtXyYr3CKEuHZz85inEILl2twRrv/mMB/e92YkNtg7Hb/s2jsxIBPWw5XhPCDrfe9q7yaJ
kucSq2rQdeV7xLhw/C67VDtYRLzinXBsLAeQK74LneXneToGMofVhknVEMTUTKmFhmR+gaOizVFk
GhjadyzjY2BWZV6t95HtVD6AVL1BspJsKTcPtlGGft3k3sYJie9Mm7uGmDsxml/GvHnMhHPmqOox
N/vbcB0uF4kIt/KSYKqKR5So91KjnzaM9T7JXbQilbVZk569aUlDf7VaHbjxOJ6c7E+j1+Y+Ge8H
pnJTcdkXWsarH7Kqb5q0fc8Ev3Arj0acwcuFW28ht9iKDyG//NC076OH5NlDMZkWlyI5/QShdzvb
Y+nT92ypJLcGKkk/bfv9qJq924iLuEcWiDb32kpp1bjHno2033N6/uwsHxAge7wtBzPND2YtQfjT
57A2X6ah3nqTvBim/FYszDCZJjxrxqAfaEjeYOnfeu2c1cySOJ0alpGH0jQ+stg+V7k6qw2+HHsS
F7aOvy6m80AY3HFB8bRZJxsrLOPqrfquy+Z7szEOTloclpPwyrDjr7FR35lyfqkm72Msjeupsc5N
KY84/l7Syj3LnOVlKov3uZa0a036f0JLaNZ/wEJ/XxsdR3o2iiqt/hrIZNlm4qAXXD+XaDA3YVM/
pSKvA69MN4Byb9NcXqQKHDMsL+CZn9Ji3OB72P2wrfzedv/YZn+LH/rrCu1ommJEQg7F3eksf/Bt
o+uf0LG0JmdR1FsrCg2/zpxDw2j7SOYXOq/u07p4gUk41kt4XrXWrYySjx4S7tuZ/Dfs9/+wKvgf
uNeDnPzjXf5/tdF7/jNCw/N/39nFJ8oEy2LrROvCLs3W+Ts8431yXU+hPWNfdZ0TNvLH1m6pT6xI
+vSH68eTpvXH1i68TxrjlE0n5AjPdImH/ye2dkqJny9f+FPX1YLrRlJ5eM63rf+HCwf4DYlglpwj
hm2i7KE1O9u+HM3ZyUaWahjmmcyLmja3QAMYlk26j/Sazehk+Lisk7WeDGTuUi/mc7FMkdUDeLj1
0G3U2FlR8QS9OWu11XaymOwxKf/X0iINwrxVKjLZHwrypyf54sy6GcvnuM11TGluyHmafVrx2P5M
Dzgpposlw3xvdSVuVOzUzrhBOeeMW2/VavZrr2yO9Dfh5HMDjvEOd8N6z8DLzNpYOo6uXMRMCbPS
mVnpVxaBXuzNY/xbZHl5s6/S1IzP7JTV5EK4UMrBaCNiZItKHWMj5tVIDspj/JffaDFSpJeGkRuB
bZcsKc92D0940my2q3tQkoQfwFJJ+7jNYcjEvVEvs7fvMtuKLpuhmB7QweuOTaTP9E2TYITbxn05
F7hbPdfcTT1JZofiJDdlnEef7WQ5cy55LJzBl2W9gpGRe40NtqJyAyTDrDTXupxJVCvg7OqqbcRe
LLYXbWpllePetjoXKGbuDbfYed7s0n73bdZRCXWUOf2wLRxpRut5YySENmFdq23zPHeS+QykzqFo
kaL9mmU4N9HRqa6AGiniwdScTgmqsGOAcRz3m8UQACLnkbRTpNAnAcp8v9Smim4KhuAJ7H4GHKrS
2VxKGlZGd228ETDhClkgdvK+buW0Kwy9WH5mR0ZZ+F1YmuVhzZy49Wm0V/xF0gADQg3NBMZCWBQn
0jWbbEebqdatrlJc0gnK2HGzLl0znUer2101jofSCU+sTfptORbzAeOe492KQq/LFv0nCsUwGilb
uhFRKdxm4SBTkEv5GSm1e8vkn/S5htRGleSiHUf2QdZzmp1QLSMHmSqiqr8wwra9XGLLY9BWEjI2
Tnf2kqKerN1hs0oXn5vIs/Kx90am4plxHX2o2E2Z3CEQgvktnh/zIgT+7II8nedqw7Ts3D24EMg5
ZttC601XuRRKRtU4RNJOiQiMNtXluVPnCBHTepLbPsFavmVuChau1q7AnJxyorM3ixkb4upEIlhH
NElcroAaonZoAiOJy9jPSwyguzlFgxL0onZfhC6GDhltpM1Ao0cs/Yhh9RmawRARpUObHPmK3F/T
97AJx0GVUir5U6wMjAm2cF873vNpnAt2ei/tXXz4IkLlrWQ+4cigRAiivmcqatt5BhdRVKZ3uiqG
YZN5SWVdVPMcP2OwAc/RzXrCU+YkibZWPehXY6Z03mRlbDU7o2XFBCet2r1jliGg0jjkj06VKRFk
JdRMwN26Hku3a15Tr5FR7peCGKeaN87daEKHsNrjOSVzY24ZgCgi7GOr7TY7+ukUYceg5xBBQd17
r9BThT43GLqCjBBTMyMPMfIseNgm+n33YRir1LwO66nLb73FcfoRNCUsi43WYw/ehR59CF+ncRrn
MIjCHmcfiqQojn+bG1YJbqy1QYCLQhKvr3YNvToEKSfZbANjtqZ1iIZIZox4ib3yoA3Z2L6bpfly
l6yjKIhKGMPkqNahyl7iLPUQLxEt1Df3WWypfNOO30rywh6bIjrj/mT1Zr3wVvCfWcuq2MydWJbp
vOBN8mpDnifMTqBw5ibbsLQNdV5rN6wfQwALe+/1ItZXiSj7gmq1d7LFT+K6Wp7wy1rlLUi4Hn3R
62zCsBV6dn02S9GrLzjCe3k4Lb1FuKXHSlJQ1VF50W8Eea8mxnU0wikWvtHAmRvL2drFbVmX28Qj
gSFIGVSdbUgMtEH0pqaqz/BWe6840eQz+QiGgYrSOXlhxGDf2qE7TDfLXIjXeDUyj5KSKUnbYZxH
sQUklvGTKASTXJcpHGQwySlf/dgwh3gTD86UX3m1sUx7VJiD/QDzRoAKBmZ3PrVZ0b0rB/HAJA/i
FHqJRSSIDcwyFF+JSvEPNZjwUbiQoh73KrzIw3lK/BzfYrSxRc2Mi6aW0+ibpQPeHcVVbQADNtlt
bcuYQSrtOn0eK9a+naYLSs74oYFG12nkBhu8Jgm3ciDkBvFVNqosaFulCiZyho11RsuubS4k6AUI
k7AWzzSmc7lxnAa8KB0Nx9hHDfcQwUp50+67JTIp8XtUxsQYlOHqO669rkQIFGG1G5hiJ0GZ8N76
cVzldzGuCmfj2Em7M+1pxoifs4EE5DhE0aGM7aY5U1klHhwB3rERjWG5l4y3HmxfjFgB97g51o+C
0BsXLXcrXria8VR7XSLRpuEci5ABC1I8E1WE6bmeGqyBIl8+GyTyZzuCYVR2tYye6WxDFGaYRsyE
7PxtHNt846aZ5Pqczs9jrCh45V6iPl9YB/O4Pg0xcvCdlpmEQvDBH9tr3Hw2+kIE4vw45jjep27a
92wCtvjACoCfJTFQDeFcd7tlS0L3zASnNlI3NJMeCUmFdrIdX+v4sBQdJjt0xigu09Z9iRuBL7xx
3HgOMPfMGfOZwMoDdQrn3ka2axFxAN2A1JpK8K4u24weVQK3bi2vnb+u5KJ4O9Rt1i3+oME6H2qG
lW0FtZW7HWWnuiPV1dxea6RXXbuRLALEwehmTl5zjUwz2/aeCFEcpykm9s9zOpF4TeBB+LZWhgOq
n3TRA+LPRRwjtSblVT/WzfBWzWrCLEKqO527JFU0zzMj3uQIAVDP2w1aK5NyRgep0ziHpIXk3ndF
27skMFsYFGM0//ltaC+ZccicBAmiN1bUf2vputW1iKxiBLmdZsRuXdns0BA3CIeTAuFFyXcQWITA
mMj0l+Q0e5V23c+KCbCiIt3kVRSjWW1K7MbtIWorQ5312s6ea7ku/TXNl6rvJHOr2nsjNnBWCKtq
P4goX5utXdJK+8k0LOZ5huAx39WFLLlpCQh0iXuvXFyiusvT88RLF/3K3AyNZp1xjtXNmlqZxIph
tM4TUGyX30iPgQz3TkoNnSQ+KR5jthhkitUUBPE+RlhfzcPerfgYHXewYQ2J4F404xQ5ckBEldVd
hG2cfkSGg+85Sk0V7+WC7ZMdupXgN2i5ruqTZd9vcuRZmF6VQiKBk6f1e13xlClnYzyPrVZa1Ol4
xlGmuvYl+2y8BtQ/4D3G6sZfCFnNbqmxwp4dm0QJKM/QI9qBK8uFMlmWmqAXaT+jYffaYHYqGQaZ
iQqNnAFq6KAbau+1DmOr972qt6tARJWRUmIVmLXZ5qZLNY7t9VB2NhYFrIav1C7LvEvQ/js4Puzm
RUH3P6gGpjYIhya6zfIJV2zlYib2XYFTe9Om1frMutj0mOFjsyAKpw13ISZGCiysrPkOsbt6Sqbc
xA5T27ieNIpexx8sM/2wwDXqfT0WHbE6GNIfZ8YE9MGcVHgW4rzI5M6L2uQDuTYLw9BY7E0uGKp3
AF+tgRqUNL8KB7Wi7w3h0gRtVC73cFQZxrJ0sH5TObwDhNNk1qfEmzYJgEVhgBi2zC4ftXlVBHHs
roeoGKMWFa89MlfHNLB3xMxGeFoqquXAlJWLdadFehsMcWO/9mQivJNpko+kASliINI8pVi1jRFH
5ske7vqadiP+jlz8N3Tq/88h86Af/7hdf06+Dn3yo57C5fnf23UwdVsoIUwbo4CAvKeR/96u2+IT
CDwxu4gstHTUaQDo70C8kJ+UMOnxHdulVSci989u3fxEc60QUaAmdL9JMP6Jbp03/xFqYj4grbqS
GLoR42sA+Z9BHl0ZVOk9AxAaMUV0BW6/SVWh9z98G/8JlvSfvouHatOGLrI98y9gf5MmmPAW3sXL
7OUiwsj2mAvIvP/6XcS32PwfICsL+Z6QUtvfyAsBwvzzp6FFTyw5IXPPht5GLIRuTWxILUAvi+y9
2y+ZsmF+vZYlCOyNBAHmsW003tMbSlBs5v04lA9olBJ3W5iOqC7HMJLWeZOZNob4qJ3VrsyUNW0Z
rJqMG1gxgsxxeVMv4b4Z6PYFtl6iQ4a9UKsd55uoF8y99cO5UpwKOthyYw6hc4ePw2yOka6tMLAM
ZE8+a090i+vHIVB/GFW/UUnpiq0bztabrdfOO9hzL/YqtFruYa+k+qDQT6/Dym4tv3Kn+YgfyrnD
Q+Il12Y1m48LM5mx5rpp9pnINSCBaC6rK1tOfY5KvRnKnZHSTu0b8PZiO2GBxjoyY/TwW+2QuZeF
I2FD6WpWhIQ4nllv2zYWoKQsL7Z7mMM4fCynfvQCR4aOt6+Z0kdGZa7DlAgQt8UBFSbleMQYSJRa
D3JUBmW5RGf05CsOGIfZRa/2Sdqwcbu+Kh/L1q6PbbrazaGt1HITJmZBaEE7WaOf6wW3mJK4en2W
UdquOtSvHfY6EMq2/hgLvAU8goswGmX+wmRg521MRuvDhscpn1ECrU1Q4wMVW9y60jvomI2XnhOD
90GsYpoobE6imlrSAd9ptydZwJH5iUCBsW6OZjoz3rCgasootd1BvvQtYyA3lUTOzseDwt/aIp/x
CeimnrbEUpoIyqNBy8Ax53Q+a91wTHa2Q4ZzYEUpKTY+mpPpyRtoexiul5X1oUG3AL0ajd9DVf//
4vwLKMcPK8VJTveT3O0lKb6+fh3ef1yfv73k+wJtWZ+QPqMy0xZ5tt+R0e8LtHQ+SUvZRBhrgcyM
yv+PBdoQzieX3GQNCgvWqli9/1ihMUJ/wqFPyrdjOjxsSuufAVS9b1zon8saY3xZ7RWSe7oOl+vy
r9MfGg/3qB4nkxQOpsXhFsIqW95HdUng4OVMBJOxj3GCk6wTdu4OoVN1ZNVvH7jZNWgXBIWlXLFL
mrQKSLDBA6Vnsz0m9eBsSi7ygYQBcbco7wug7lF1ct6jZ5v2Db4OrcIBLs5r0oBgWwCPOBoPU420
f9DOm41RbqPq7kHBleyGYX40zUkFbWjGxi2eIPLrcO+QeFHbS/lmmUN+ttimOLTuUBPFt5ZnKad/
qHnKPRGRCJQmq/KOsjLcvSSB2Qd5kZhFIcvcyJzopES8qez6yRb918GJj9zyt/ykpj8OKMdyjyEC
1VAXB88OxyNvejOkYqeX8la13lVjpWlAuTcc1cJI3s2yZGWzX0/UK5WeucD80iVmfod9dm+zgJ6B
93b9eWtm7kUyCOe1Qc1F8hfSJRbA+xKC7mxasmnfOxF5NJOntyVTFZFFnLzHKfFqgzMoUluWcodB
ttuwjo0Y6ZNkN6/jW+H10y2+wPq6WaIBIUaqr1x7cjdetg5b0yvhaLvwMyLQJXDrk3GyJ3sOzDIO
gzzublbdA1MYhJcJKuNr0dDuzszwOBLS7gYDeRqBsPCvYocfNk0ZiQfsHSXs8lj2b+2E0gWnjngC
drKPixtbLzgVjX2RtsUh5vs78/qh4AdMenPrJrhd/ZoUw00P+uHr0JaAbs4FlnX04VkBNDKF7Q44
l/gtc5qWQ63NmlUxrfFTZ9rsAxQvK6pEkgm9vurOl1Q5t4UXGwdF3buZLdz6dVxnR2/pTIIDHXsf
kR2Dt0+SHOl0uXqrvLl6gncsICCXIljrWZ7Zs4VseFTzrliJ0cnc03INkX4eR7I96tAVZ5bG3t3w
qa+8BBw1wdsfUusj8NrOIjN2A3vaxVSZxtFNtUCgFXVkDuWLI/ZM0qpel2ka94tjmPtmWEkkkOvk
HqzGM8fAonjyJwyNAZtedGFhWzqTcTNxXXvZseoWHCEkFPmhPca+ZYzWWzwaX8Wi96pc6BsxExuP
BPGxifR6ZvpvpV9xqTSf4SHtey6clStFZRD22XxrC4Tac1fhR1d99xattnFuptF412aoUZ02+VIy
soCB7GD6lYkP3YxnEjPWMb6YCAcKurAg0dJYBcZYi7kbKOS3tGUCpMPsCPfPrFh9nFi/vUZRekS9
fcvUGeLKSmRPTCLcj7Nx3Q6x3rdFdegM8tvm1j2HgW0vUJUc+qkp79UqcciJ+Iqa8x4c+bWSbecn
TXsgmi3dALmdvrDxZZHauGTuzJ092l+BkOm4aLD2cYOtldiT7F4YWlW+lYgrskWeFKahR40hcWeV
5nCQrX3A9vCahdKEy6jE1ZzjT0iN9c1qDWzDY36dhfrhNKC+XgSTsrB5eGF0Ha/r50J3+7DLbmGJ
XicZPS2j+hwW7aYrDaiMviQbsmq3ndttXWXuHbelgnCiI9bQJ2igNyXDyC+bKdzOefQ1lM01Arn4
JUG4jEA2V/4q5/g9dOs7NO9XXVU0x3w2vgCb79bOrIJTqkHnJsdiTs7c2HgyxkndSGY/bsmO/IKg
hBBJ268tDKRVHd/Eqjm3akW0Q2meG0NZ72wpLlzP2Y/dSN6EhcCPCeNbNHgsF0oFGP7se7eXKA0I
gzB9JG3Jw9w4zkdtN/nOUNG9ZSOJoFA+4rc1d/EUwvCU+irqbQOFM4M9CdFa/UVNDgXN7BKQq2eM
ft7WK36zrazeWQ1KP9aMS29Bag2Sl58vbiXPC1teaTTTPvR76I811tI2dy6UMa9+v+ZvqZ7fk9XY
E9q5+K5N9kPanDPrqaQgP+mgnfgt6tPztYmIZigPrklpC/4GSBteWshsNvHEntK36p0Z9cBapXsb
T9MDKVBHpGv4vkcpnwaD+2lI0utiVN1hJiMoULG8JX8I89d0k9MTfWQRuhEnQwoegyX7VWtcpQm7
J9E9UaA4wG5tijlwrYopWprsz5Xkix6XpW87Cfm3I3kvclVHsmnGoI3Xz0hJwf7TGtIDHyqbVt/d
x007EBG2vgydGLeEdubvXt7ld+A2fIUtrw1kBcfWAQ3uhSyaN6/Vs8/Ue9sP86z9be3GdVPxSfck
2EEpKgJ7MH9OcUqt3/T6dlAuF/i6Mlo+tns9EQalw6tqWcEnKDUhnJp8yulex+QeDGRMNq1Zojb1
4mGcDsNSpTsm4t0OMQwHyoqaBKrYIRsMLihezfJc5l0Y6K4Zt8QKBgmg8EWB+9e3VwJDMxB8TK0N
bYQXOlfQIHvES9XeKKEbBMHEO5KV1Fb08/yK9dxNNmlvmVuzbWGwoq4hIx9Hr5zPu14zkm9MunF+
KDAz63NgpazZorjv4UfdeTDqmxko3h+zdVvUTBWeJpiJtGRARkLHFY0wHkP16gzxtkGcIxlPzc4S
qDp7Npsu8eMR2HHJ7C9wL/0ZX8yN2TmBarA8VuZAVG6znZJsGzIMNbSzjc5TAoCYFUJM6zwStEDI
g5kvX+txuXAd3W/C2byt0+Xkr3VvhEimoDLZWfswwpI+NnxGxkhWYVZ8eOYiAlUluAiIgdjwE1L0
T6ueN8MyzZsmz19TdznZk5GM2hU4fzMT29MmpFvKhxYRJt+SZbCqVPnOmYyvSzWn1y4OvX2hrSfM
76ycnY7QjJYRloRTcljlfk6a5TLOw/6gG4sJz4rkrNxoSf8xEXOEOVcpKbia3I1l3YTOMp5Bj1mH
IsF/GZgoWTeQpRP+3yhGiDdlh1y30Jy4VAOzK58tT4droIjCM338D8m2nnqycGwvvLLbPN94jpE+
Qniux3HU/f2onBcVN82uKT3jYhn7j6YA3cZitjW5JI1iGs8ow9yXtBPw+qmNxwd5aUcetN6Jttp3
0LAEmGxsd/7CJNsG0W4WbZFTx0Gy9EdtuE+Mjeu2ZrSkD0XBDd9WZsglwARGOIdTIl8DhtOEyflC
UmEW/G/2zmQ3ciRb069y0XsWOBhp5Nad7q45FApJMWwIxcR5nox8tLvtF+uPkbe65JTaHVkXvWig
C8hEAlkZ5iRtOuf85/sd2VbbOm2GFyRPPgkQh8tNl+442KoCy8nIpC4B7sqs0G2hvd1qQBF5ASV9
axd05yI5TjRNy3eoGVJy/kU4afVHgyQ2JXcryzlthKhmvMg6ZTk+2V7VDJt4qoGepR097vPGSkvl
7kcV5dOeWukX9HtTj/ROsxofYw0tv6XXIx0ACFlGeCnROnzUMT7Vt5SoyP3m+hxn91o4WcY3yFHq
srY9ODd+k0vpPildS8XW6vI0ujMqihcOG+wkf+FJD4hsC7kkqK68TML8QAk//iy7UA4ojuc5m+5g
orflF4eP+xPOiIU2ANyShtIrgqeOMHLuoivNpHfIX1CR3SPwSue6gFRUf6ec2Y++winRuJgRZibb
utTm+KniWntFyVrhHc9OtlFWHcUXQQItZtahzWcdUQpgk8C4bmnZs3fFBIP0m0NfwnWsu8oN4e6Q
Db4bRZ62100aRY8tDS7URbp414qx6K+naYjVVR9nBg3jlDouzIhyBHB5L+dZexFz4JcFSc+ZIV5c
OaX1sM2RnYcbp3bS8QbIbtJyO84D8852Joo2SyZguLTwSn/0aEX47iWAaTn34If71UwvDQxB+MxQ
4qe26KligMfhWJtnaCkDSfxL1JfMLzgfaBO7qGi/FZMGwKZ03Fjb0gpuABvp48r8MoYthdCicRx2
ooKyn2+RsUtxAWuTproIVaO0hxQ1yLjNFdmIhwLShvfZkC1btSVRgO91MJ3dgdWlkyehQNln2zpe
WN3UaSgBVaizNLwJm1o7FGVZFBz+XejcSoO+/CtF0TLbhQaiPEivqcP9lz2j+YkqfeTcibRRciQp
+ya10NoS4Xnhs+gK46Vz2Xg3JV3iTxQ/8CTlUMjHi6AJHoBF6Q75fBmr2xEU7EWsytn46VoDuThd
TfoQIgowCFY29dRP1/OQlHdax/F3YHE541XZAfXUlaslBxE17vBMIz180QQhQ3Gv1yNiwQKFEL1U
yaLD7KpWbuETjJupNWzKscGXMnedhxhY8GWc5fa2W04b6s85cewACW5Qqe8UCbAyCmkXLa57kAnI
48FX0u9lraf3pt4M22z0+K5NBR2PWotZf/XGwLinfiq+BlH0RMTE/DR6ilFaBGZxa7Lstj1Shy8j
HUIfDEAJ2Dd1GpCgoukG3zXA2dA+ovQXL3ME1FhXtzZwGjrvouYW/plYD6O2playvaL0I3U/Anpy
XavC2YQm5D8vUJ25dWrcT7Zp0HTe1eC5ReZXzpA+Oip86VLTuY1Lr9nXgQHt0xV3swk5PuMDFGF/
ayb4bUEe/NiGYhu5lL+vctkjsgypiX5owgTGQ4LiKoQIvZ8q2JdQAmF/1YhthsFMyg0km/5FE6L/
q7X2/+ep/oeDnP7/XETY/ehffpbN6yzV8h/8laTSpP2PJUPvGCjvkenZS4HhrywVVfJ/6Et2SLct
E83+n3/1zzrCPxD2gcYkJY7cHi3pv5JU9j90AykXWkGBZtD+OxmqPwmoVwkqBNoSeBIG9pZJLUPa
q7z7ggOIINhr8Oqo68v00UJY0+S/IYZcZMq7pFzeZy9F8ZzJG1cOOwPKKLTky1rrD6o2DxFuVewH
Z/rieVmvahtIGaVHCYVtEvqrpF+VDN1rASt0pMCtPc3b9TpELJZ6AbC583ZttNwaHQhLrz7XO1WO
Pw5SR69hccKTfwozlG1okD0eMJhFshzWzi6eUXUjckJWeAfPls7QIaJzHB2+wHBqLDTZgrPpabwL
00L71Bqk2H0jaNFQq7DO7vp5gm+YhwH8KbLYKOJHvdW4XkTd5zpVQbMr0OFg8UHPbbWpqWV8qdSM
4AWQ5Pw5Sjr7m9ZLFBSBRxXWH1x3TD7Rjknkn5v2DJO8jOtgvzyJQ2sF0QkqLGFHB2fU0YZXXhO7
VxZl1XJPuxZ3EHumVwCGHOKncsrmfaWMwT7gFxAeNJoLbT+DqiT2mRn1e9i6cCzLynKuasyYxkNc
U9DfqL5IPod2blk0Rka0txVJkcybbBj7r7VwNHQTbR1BkII8tSkNAg8/qohu/DgVKEVJP3hEAl6A
iMILQ8q5EfVdAMsDaNw9yRLH3opgmn+gIyP28QLkeldpWNmw0LgReRuuGmXqc/2ZPrDPIy13TFTh
G2ElZKkQ3JXOZgC/0u3Cht0dMLxms4cvmTSyI5n91M91M20VaoFnrDQLsR2z0eguQr1K7gzQ3OcM
ben6OZ69Lo0hCw5MJy/tOGv5tdZTeFf5ZO0g+raXDof7nZPBXKQ5EAbPlrO4IskU9VcUMerA5x7d
Tecm9JufYNA/RAJ72SB0Tpnj+dyaYeUSLBu7sqFHBlFPt2C5EDMSoMsC+5xKG4k+iIVq6Hhkr9u/
p0G3UTcLQZ/M0u79p6y3+gVzO2lNT3Wf4Gy0Hvu0bu+TqB19aFzNTU+xDp/4sNhDO/S2cxDjFj0q
8GTA6fBHxhMmGsAmn17lx7VMfhJyeGqD1ARI8Rumvew6r9TNdJvTCctF3IdImd16ouk/eKSInv6N
UUjSeyi5JTXT5Ve8GoX+PDNJ0Hb4pqWK6wljk10WzNbu9Cgr8svyMBzazDLDtBzL0yVl5tfDALjr
INHyMBU+n/fQf+yHvunEL0OEgJq4M3iT94WdWfiVCKFPctc9s0kvm/CrPfPNL1g9qGuQYk9UanBH
Nn5LQX65bLthS8WYkmYtIZHSApnUU3HGFG21vN6MuzqygikpBZx/wx+ifryaK0e7SmrxrY7qfhEN
19W+SsBIT4UTw8/Xy+n+9KtfHU5/xjddQAoYqRgW6/z4zWuFllSh0GieTOtwH4g8QOdh9/dStRnY
K8v5fno8Yzl81i8aqxcaOkxaAjkcjweMS42wZnbIWhHJ06KDTy+mNuZTlDn61oQaemlnqfcRXPdw
Nxu2+jU5ufxkZyFAhdM/5e0KondBR3WwtADy+KsVRGDe1hM1UFxsJpRHVPQfBDH5x9OjLM+zel5W
qOkhlUB3Idf0pNEtqYNVg4GPhJ48dt40Xxapko+0mNMJXjLDN1ieBH/LL3tZUIL7lImigsZKnZvX
8Vvu0ZmnWcV0tquOYxaNzm6mBn1mD1om5/GzCd3mDXkGPWpcC1c3m7IMgdDkge4L2UZ7RUB4oFGu
ucHlKPt6+jW+nae0jnqmt5xDuskBf/xAsxtxxXI93Z8jjD8KbyyfNUWoSz+/2JWwKc5Yf773aIii
BOkDDkDEHMfjaUrZRYEI0y/jsj7Yg5ZxqRzBxqk8OjOUsXo2tmU2PdPTqfAu92qxOl0i6TQVkHVn
19XkWQl+C7ou7couv1vkmAZ8tGgnRxpX0zg3JmK8MPW2LPwprKvphnSv3u1QUaj7MeyCfpdWnS5u
VYzxHE5RGj4Cp7/E6s3wa7lYI94UFIihaVrm8ZvpSc7LpkzQCyL5JfMylX4KTW6vW8U5S/o/sp9X
E+yvsVwJBBMVDZvUaoIZgOKh1U5wIJyeRjyscADhBXb7hNbFa7ZwB11EpmmEmUSMJC4E0OmKK0Mm
47RdGozh4mPGoHwH4c9LnnC44PEDb4PchSUeoaXpJDXL1hQo5GwSnIExZcbl335f3JoEsBib10Uo
cPy+0tRThl3E1s6YLPfGzCz3ajab6VoOaf9weqjVXrO8LnYzrvbou2jVWOubihobmMbheBZdZBxm
Q8wfbUgy3CsTPJYRmwSP9PT0Z3a4ldyJWjzDWjircXAL9gJntTYBtepMxRyANULnBxpkA8ypMOR6
Jo2HxQA9Q+ll1xgDYntwDJddqgxYjLlpwEEJok5R8ANUcNGBHJAb0jrOVewkc3no+zg+wKrM++3Q
enFxZYxmZl83nBw5lci8/JHNA804LsofVLRGApX39AtdHRF/nswxaCSjb0MiTljN9YLCeAs03NiZ
6Hluvb7Ca0rN5/xul71kNcv5o10+GW0ybG2r9R9UOQxeRStr1hU4Qg2987N0Evwk4s6NrixsCPYp
UMWbohfeY88RdeaweGd8jzVNn56wLZdWueMZmnP8tmVis4+GxU3TWNeVKa4o993VTvwr78XSMy6f
hVX9OP123+57BKmOYHlj0of6cLUy6gIFQjGic88ra9ilc9Ne6lU2Am+o412nSXnma759Tox4gLWS
bPBchIureZqL2vFCrTR3qeqpFJdW9kngFkDJQQdILDAE2tF1gjwVFhjePtAhz9w41pcf5hM5AFaJ
II6AUo0g5+iei5ZaxCbQ1l1OrfMTHQ0Ikqdxon2o8sjGE2/KgXSEYwDQLFPHSrY6HncehZeheKpj
B9Dw6U/wdoKTxEHXs6QDeDkL8+H1xbuJuI9rjSXg+Fj21q2L39bsngNH/nmsf01wGN7ITknJ4Gxj
LOQte/XY0tZwskOHsdPThO4LM3TsH1UbGYpSeCGhsrHNA+w1bHxOO+maPv2EUG5HvYh+O6rKviJM
oiJFXpC6p5ajR0VXQH9AhJtAuyfpWpjkckqAJWh5ss9tms45XoZugs9MAl7hMLfd9Ov0m1sQY69W
7Z+HckhZudKxlhuQWM0mLwwo0VCJ3GEKsm9DkxttgvuSgeDwx4xdjb6ZjUz7Fk8KvycNUNChKxNF
m9wcq107kzMWcWF/FK6WPp3+accnNL/MItXkkXRZfpxwnNV+4ml86wl7Ld+VQIyHzrUUWpEp/uiG
hv38N8cSBq26Bqq1JflGxf94AvU9wKGlN9iXHNE++WdaNzv0jbBi1JnV8+axlqgB4RnRuLRYPKvN
2KOwPJF9RgjagRhO1Sh3ZHCGg02b/ZmoaNV0zitcxiKTSfcynqFySYC+XheZFaKlgFLh60V1N/Or
2I962AG5IX94Fokv1yKXhEsLlqrIKq9odcReEn3uxuqTal8DCj8TKL59eu7xnO4csUv4tLaNN7um
sIxW8vSamPatsdArsCS7dJtp+Nsv+nio1aYgRaNTdmSoOEJ/MpHeoEsuY5/s4ECdnj7HN5blPZOo
hPKiE/O7Ql8YMK/fs4mIyoMsRnUG2s/9oDfTMzVi7WGG2vRxaEPDT7PCOnPevV26y6gcuMxcHSTN
+sBrpgKw/bAo78BOfkp1qOUUUZJL1M207mUB4DaJvMOKphLFWRvdsKWX9xFw958DenGbFg57eMAI
1/z7H5n4xoFss1TVDH21mmaMotMi7aQ/usrbI5SYfdX0476JA313+s2/M59IyfPiLRzXKMWu9uQR
eJQYc0dSay31CytsnVvTM9M7NNbZ0+mh3uyUsH2YtGxLyzFDFun4I890vZSsbIZqHbm1MwAwFMjP
bQ/HGZw/U4l6lYEKlnCNcVaj0MvdVMIKpI+RT5bszcSwv1ptWFyrPEFENJhej1yhmK/dIWjPTOPV
wf7X4OaflymgCNnuavA2TFHZh730Z3opr8io93uEI+KDA1TOz3KkaiEopGfyG/i8yTq7JASIX0KJ
yO3M4j2+5PzXL6FXwyI8I622roHoRRggRS8k+eopu23nIP3ROrW6wzCrvUCzNu1laVZPctT7x6rt
i+vT3/qdBe2a9PPxDeSfE//4W9NnrCddqjm+Z2vqGj6k9axEH+yRuzxy++/3dtpHX06P+e4j24bp
mOBAjTcnsVPg3umqXPoKn0U0nibJO6LgS9z/tO8cr1R0hZE/jzRtHZLcUY+nh39vJZFDop+KuGuZ
fsePDAgwRU5WS39xFd9HrtXfqzwNbjsquD9PD2UsZ9zRTYql9Hqs1dasV+VIlzUYvMGmIYFY3L4q
k9Y6hBpWFOjgmgtJXwhZ+Xn4aMsxuNND4EyFVTq3uPxF/8YeQoKEtU2NYNGtHz/5JJALxyNzTZ/q
0Uc6gT94WP7mMqT+myOtN0YtLArAgtIvaL/YBmTcdoVB/z90vdo/846XP+vtO/7XU63uGWi7gyHL
WunDCRg/zA4Nq2rKzQ+RoDnGqZOd25TeNqslUMU2tobbZhz3WeacCwvfnVdLwECSkgS/ufz7V7l3
urIdwXEgfWuYGh+s37ylY8baK7ydzjzze0NZFgl+AycRUqKraYXZ+WRkLduXFSlxyOh53Zu1svyM
PM/F6dd7HPT9tT8xX8D6CuQpFDCOn8rLKldzFJdTsLgFgA+n+ObpTX8tPJHvMT3ork6PJ975mpw9
bIjg4tDJrmZOOPXEBz2W3kZtYKJIeWpbYmV15gB4bwuidYNNYGnT4EJ8/FQyF7lZG4wyz0Z7VY+z
dodpAPf+RTjaFIuDYhdbt7mwijtrRLx/+iHf23VfD7+asspCb9sMy6YPxRQOZOTu8W/JD9FoA1rh
vrwlY5QcTg/67pu1SceSNCD5us5s20OolxrLgC+Jp3MmCpoquL2cGeXdqWnjDo9KgITsOsDQ0MtU
QvJoSaa7B7dQ9gEu6oZmYfvMS3x3c2VNkR8gbU6Wc/URU1xRnJQ4B0FpxgzRatIgTtwpCLW9XwTx
hGnLUO5nzGrSvvpS23J+oaiuTzu69owzM+rddSLpCOOheer16qdbQXZNy9tNwPXs9LGpb0Vuebdt
YtV+P3b95b/xNV+Nt4p4dCCyiqI/D49hNZi8ELsMxjvzjt+bM+QIabd28avjwD9eJwHUi9LS2Vvb
TMsfjAa7Hm2M9H/jWV6Psto5O8y/jHiuWPP4TR76sJT7tprj3ek39t6a56IObYbkGWHw6lnwZDON
QmPNL5CJqwlaDGjhGiPMYaKOBogpRjAfEDNvQM4axiFbdE+nf8I7i4Oqi5CStjD+YR0UZvD9giEv
XF9hA3jdR/28D+oo3RaU059PD/XOFuNxxyJ7RmmJst3qrHf0oNGVVjKUGRZfSbtCsCJl1LZl9a3h
CNtnZaDvT4/5zmxhTBuUOywNgsPlN706AVuFV06G060fIlT1oyQxruh0O1fFencUQEo6pTJod+sT
SQ7OPE8NvEOAsoXvmuVvq8aQ9fSjvPv60A7wP4QUnLHHj5K1Vo9cky8VW7CeORdwfrTY8b5CCzc/
kF5OP46JYZ0Z9d1HI/OGbI/sHoHe8ajcxC1wi4wKNiO9Jd0qrtPobEnX5E9ZXZg8wPoE09xSiKxX
W0drznGfawZbByLkQ9rL5jNmKuXejfL5ptK6DjsFaz7U+IZtNX3Ed6syp8vWzFIbDkR9LiX17qu2
HQ8Vmr7sMatXPRiZXtqSIJrcrjfhAlWovTVij5phhMnWnY+3k8Cr8My7fmc74C38a9jlLb2arBH4
BpBFSvr2NLY7sxqCX7NWSYwmvZpWrjqZNhL+5WZ0sV4FTx6fGf+dnBV9+qSHDHOplLJSj39A3Cp6
jsvQpbdJpc8ccH2+NRq7g58OZ+NFuXpJI4czg+PodOMRYoN4gR0Vwe3IZ/BNFd1PuJzlkorM6clv
vPtuyGyQ4jG4Iq0Ps87pIkvR2+pzf0VB0uMpvTG7TLsjWnbv4kwzvuBEeUhaSKGJGcy72u6nTdM7
0yOUTPELRPhXKbNgqyWxuKy9MNnrYEw+xE4MdChyg+FMiui9hUOtjrIEW9eiVTh+l5OdaW4ubNdH
9oLPdCijS51OnzNn/Hsz1XPJNCIPIIxyV1+shsBN6TPhi2WDtaHVFZt5tOfj3rBCdcCkxAy3sEhm
+8y4b48NwcpYEsSkbbm7LU//aqoWRZgk0iOKcI0K1C4qn10jo2yfdLBCTn/6t1kZhrKoK6FQIsJY
f/kxwV7RQ/jm65BK79uxx8QyARCm0C25Vg4bSE9o3tRl/k2mA/4Fp4e3lsV+vDcx5UyL2c6DIjhZ
ZuarRx2rfspzN8S1rQ96AXSwTn+lWs8dCtWhuEvwtgpp2dGdGzsp1LzDyvmThllctGktmo/hHkez
s/N0bBd90czJuDG1HCZj64B82QaYJ4YHvR7ESzyratiqOcDxkBPSvMNpFwMyU8Lf2YVSbx64mpsf
l8TkSxsOOFDgol6W+xz0L4C3vFYfii5pyzM3hLcTWdD3Tf4NeQGdEG9qAZSbzSIh3AJVNO7aUiYP
DVnOv523ZJRFoMFa4dBa30No4IYU66Xk3hrsvN1i9vb2PPxKzVydEUu8N59oPWd/c5ay7Dp16yI3
9NqekdCuVpcyscwnvZ9xTKgaG6qQ6uvf2F/vIOdY52oC775Kl5Qa/E9m9J+s8qupZHapyHObrDFB
nUHbogLFz7kaHyx9kl+CMawPoHNoXXNlu6cFJD001Kuv2dSMXZKjHtPS4KNdBePH03P8nbhlCW+J
EhYJF/+wSkB1rc0ZB47TD6bWtig7teYnbG7HR+pA4k7ZixXInBrZj4mGoWHTYDcybWeXRbhVCgDR
Nnfoejj9o95ubfwmQeyyBPlLafl43cWBE0EtmKTPrCzvcKMNNn0/zD8NUZa+qunv2YDpOyeleW9j
w4b9jzbSs7j4HI/amBGLUNhcyWcsq0Ja0fbEUT8NZbhnttCVaIc8BuaqtGMxFbgUIw9dPWATGK3n
ken0a93Nrlx0y5vKUuED201/A/kkAQsYwX7Nujbf94ndH8rCFeSC6+QB067qh1uL6Ced4/q9oyls
x3Avjs9svm+O3eU3MjHQRbFWQPwcvw78eLWoQknn13am7nu70X7QDxO8tHi7dhvgkZF+qOC3/e75
aV8mc24Pp2fBmyWz+gGrq1gzFm5ki0Lze7y00Ll5TzSBn8tCvtkSlkEIwLhYG6aLXOP4Kel8txPa
+zU/oamPUt4VfjLFVmnWDc50150ARdM2Z+4Hy9c9OlaWMZHDEnORV+Kfjscca1FFjkYfk+twy9yM
9Kez7TkN0Wx9iItQ+3L6Ra4Usv813VxIHjolSaLn1ae06b7QJegYX4Lt8UM8h/2kxSgFMxnR/FZD
Xi8QfxuVXw60DDbarZOfC97frK7lobkwLHINE/er1ddUzLMIBIbmx8hl8aIHXVYOun3XV3316fTz
vjtxXg21un9R4wzRyzBxClw6rxIZPcxQ9y5OD/LeRwSm4vDXH6XfapBJCvyZtUTzTTOLgl0xVzPm
t/AUDkHe6p8Vivffp0d8sysSzfKWPDYPdJO0NRxPGyxrJ+RYtUc2KWhpaM2mW9nK7GOmQjB7c59k
+2KGAf3fG3W1VaVBFw7Z1OAI5nnl3kZf9NusQ6C0LSRhfJ+qG21qgzPH5dsvyOmCOnBpFII4sJYJ
1uk8OwqkiS+SWF4LvXBuDMziL08/2tu1zyhIU7jieFwu5erRRrYXl36ywM88A68Mmuk8GtCp2Mbj
7MARnPLwkKdQX8HmZfGZ+fM24rKX0TGA88id61wxjz9nqnFlzEo78CfPTO6wDqPvD6ZJ/eiAPzTr
3ICxUFeXUxvJT9jRQolSob53qOVfNYYXXdttfS7if++FcNWj2Woh/6CaPP5JVWwv1kU0YmBn7SL5
K9MLBTD5GRBpF2wBf9u3deGMuV+Y8znDAIQR/OnrbZFuEZtdAk3rG20ovfATvRpDuIusxe9sEbVt
Q5ote3CHla4T/XP7KWVlf0hCQ7UbolNVAeqEesjCMx3a8V2tgStr1459gEaKV3ti6dln5C7RZwqw
92VgeT2QCCMWu6iN4GZFqQV60AvKmrJyqU3AfONSfIn63osOeJrgm+fRpX5f64GFi6xmjB+FPegf
eqtJ400C2KvfpqQv8FJqtSz169YFS0jZDOF0n1tokiqdr7+BgQknkdrF7wIZ/g2o+Nbb4SaVfFad
jQFzQZWXPLuaxSermsrnBgkMz1NhL2KnUr8NYMMUwC69wtvUls3fIdFSzJoKmWEqhvL9x9wtAC/b
6SAX0w/kxHS8lEJdScCt2AkGzRRtjXKsFMnwmJb6PKuBB8xuTgwMmD680WwT0lxA1/93UPth6Dv1
DAmTaPozrap9susqK7Z8p3LL6KM2mi1WJknqPqYWRjTDDuZKA8URyDcwCdvFCqMOPTQYRd8YM43G
eSPNJ4NaEYGR5Pny2neRC9Tj1s6r4CkOLUocMXmGRyMKXdc49LKD5d7VI7SawopokxdBPmY7I0o9
a6sHMnV82+mNBofmiEqJVuvypVNR+q0ZKH5tEwBm2dbKBNgO7D3AL419Onab3F5gw7MRgxM3aOv9
NdiWDsLIlb+iMZWAZJxch+yqwfjzXVoZ5ufWzcMRC+M6SC9aRwD5nmcd1qtSFIb8ytAc+nAh4vb0
ALfDJ6MtSOVgiCYbv2ptolYzrSEHZgtaZyfpVZuvuDu7MEelyEASuZNp+l5khdouDg3UQN2sNJpX
mQPKHgzSKyJs7sm0NCRNwWbTUc3VQdsnwBGY6tbg3LmYWQHw6fXG3EblgqavqOGUmdPS4hRp00/K
ATLxJ4wJH2BIAewwokDeD6gZ6eouVVETAVjoriDipF+mIuR6MDRm9oHrpfuxm+oK75y6Av0PV5p0
p1kY91MFeGADaqsZl1k5Djd1UMIfGWGP8OcjJhg2wGLwVOfLwfL1bKV/NVlsT2R6hnFnm2R0tnPo
NJdxo+vDBnK6aHzuR+o7BefhxfJa/iCqgfQaankK75VuiPmTHYT6JwqfmCOQF4ygNqfltJn6uXks
stZWO5Kog0AZHDiOb/axHm76appZ4okb/+qsYLpKBlLdmzaLo3soUKq7sow8v0pxYi8OLae+ixV5
pBpI8xpsKC5mGDxoIWrwmipheOO2Qj1ojSa/zUNq39ut7KILJ8FmmNtTavs55mUwjYlSbgVgRAXk
RcofY++FuLrzovRLesPB1KINTOD6QEZzQSLASCUvHuHJ0+tW2/u4u4tfdZfO2f2gWWEMCTvRxgsH
GocLRozYfSNNVcaXUZMWX2uzKr4aQWg9t1o04QtYA97FFdH2vkExG8vNZAYVqYsqzNQ2z8eA3F2c
Ft2WTGPIGQf/C88lKzpgEznSf52aF60NtnujPGveVPNVn2bxdwVAuNgYaZZ8iWw9njbQrho2YNtu
voN3rR5DNPPGtnOd7ovRZY5xgSHGQtygX9HZpn0aPemh4zyZSZ+2e+EmYCdhVebqK1kzC6tJJex0
N8WR+VHFwaAOLIqAXx0DXvsRN3VmgjtAUL3JQd1I3CQnrbuEsuZgu9SQmdpgNUex28NgGMjVFEht
W2kIlHZTmKXxnk6pEjvDTulXDrfUDDBXE2rknVP9WyVAll1MosyNzZDRw0+KiyhnkziYWPoSz4LM
V31VGhtIYrRTFLqdYohZdfIb9umgBOyFFTe3URBsq6Gn14zmeK310wQHp8syEvBLKhNJ1UWay/Hg
QtN2t/SFpP2FkTnWswnZNjhUpdPkl60cIG7qyJ08DEb0gL+PYSj3PRiH+Np0FLi8qNV/m83SWSiU
nvY3mZ3jGUAbPFy6HpxE8JR2Wlvcy7lMgZ84kgRy3AkDcRoSf1wxenTDNMXNwEbdorA+pwKo+XYk
FNIx1ErL+MmiGTb/2aXJOPqVq+LFV6ytro3eGw8hNqpPOjaVXwQ3UGvHDioAk1tB/NmxGjp7E1j/
+l3a0cO0S0VRJN8DAByLaRVt1SgSPAqj0PTI1VrGpG/SGf+CrQTT8DJoLVyzUSM14Wdp0ihcIqL4
G3o/dTfnyZg+MLXH0o/CyuCXxtqPhh7+/tLqg/JFp1aSbuk4xvKjc4KQvcPrcEK7wv2bQwB6BphK
YhUMYUcEPvYOESZqgrRpYKfYkzN9jvPOeNYs7C63YZyyT2jcQ17c2AtvRJw25qZIc452XXTiMXQC
7UvdioGQ3VLEA1o7WMO2I0vabcHxR5+tQhrhtkzb4ilHRmT6dTkYv7V66H6N1jx9pW96ZOHVIrmW
QQNJGXiLHECUCMnqwm7xem7IJO/BCE7hIcP05dK2W76ZKgpxTyIl+2aChrpr7AJuNCa1ZfcElym+
7Qo8s2ADzfVdy/8LrzWvqpydbkbp98gyIrgzSQFQAuYI1znHTYZfJj6gsx/qgXOTVHr1rS+bXtso
3Ui73TB1NCK7pbKvu8Jru8sYS4buIKpUc7c4oJvoTHr0ylswceyfIFbsZk8HDlYDuOp+CgBANgdZ
xW51N8xixPl0JA3KNa73JFUF5vWGXpASvnSPqn1DFFRE/kTvWLB1tGF6SUGgV1xtcq0Fvq7pt5os
kUTLkt5xWs6zctjWiboKzGaE85D/soZIxduqFtptZkVJ6s+UbezRocs5Zgpx2pBDGg5RV6bXmVvV
7h6wVvK1ZD3iT9drGGoWTYXxawZR7IvbGixCu4val2aalL0diODtnaNV7lVRWmW3aTRY+9zhCvlS
YGujW1lHLzu/d5PnpnlIykZvv+cKc58djmMmxl5uHlC3UN7SmkqAYONh2gbYEc9yvrISYH5ga7Xx
GuvV6A7tWJH6eifFQwaHiTTjXMKtEjx1niZcj0VtcpSMZpXRGjiUHN9lMJcdGlhtxPJNVUW9wwJU
XbuJqwfASRAO7OQYGpj02dxY8Udw5a7Oy7rDZi2uf4pc9b9dveZGVIROfuvRbmOD8x5Q4ePI5mCE
2kH42RI2YZQLlx2iv1J0YsM5J1G3MWo7hMpZamm15ebLduZRvKfP3baLdoezp5UsQZZ5Lmv9pyxw
HEjQB0MBhr8vScS1OjVvUHNmU6T5tKREtAkRxwAvbsrqeiKLtAmcybpiMs8XGPANF67sxnt7xqJZ
ZXHwKXZK7VKD1XSBP7Z8yGfPJjEdB9dFM8DZHQbrUOIMdEgSgSlGocdcIjBmaeYRL9K0nSFT1k+n
49R38jc0mtLdTHuNDqRi3UZfz8M8Bh0sqNajAuZ4Mr8VsH63VSXsW8frk21mBMkdF+xIbBU9XHdt
70RntFBvEzh00RPQE58tL3edKJbKG0HNZJ4vTPwbRxD/D+w1XMeLqf77gfnRUKs4VNM63CkSMh3A
DKOLKDXaT1qYGaQ38uaQTTRKzFX9KLgefz79pt/JO9DfQyuV7VoevUWrbCBOF81I3dsjrsA/GmuA
eqeB3NidHuXdN4mcmQgb9SNI8eMwGyRd6mZJ4vk0iOWfc0vCVXLpYjuQdTvbpPP+YITTyLRBWK3L
hF4M4K6Jyd+IBOOkBpQSi9F8wNiiOVMuexu/M0FIZvxzpNXLK/MmQn3OV6Mgpi4iGZQX7qRmxIcS
5W5Y0cwXpdHj6Xf5Ng1HUmxRD9BMymL/U954VVex+zGIqqz3/MVz2J9MMKOxfhfhVhYE5zqwlmm3
2lc4dCi2krZ36CZePWBT4GXVytzDzdAUv0avtUffsjvxqVSd7mdDXDxGhZV9MfvZOKjSNp9PP+s7
s5PUqb0UDAwcUNbzZnQCrt0meWP48PK5zmhtlFY8/FWO+7+BLhp+NV3f/PoPjInb/+Ao/4knQ1n8
P+BRjMj81at/A9t+/J//WfyaX0OM/vwHf1GMDOMfOEp6FhaES8kM/dQ/IUbyH2AJkDKT42afZiH8
b9I2xoXUGEgxgd1YJP4YD//Tk9jS/0GDOJJW/lOK6mQj/w7F6HiKMv8thE4UbTgm0NCDZj/eWhIl
ZhjQebGxDT3/liVjdDWL2MMkrR8+jRpUw6n5X+ydV4/mSJqd/8vec0BvBEmASH42fWalqxui0hS9
iaCPX6+H2bO71TWracyFLgToYjCY6ar+HMmIOO8551HLrdfo84Whyb8a2fz5YbO9PDfiZnwwDRYK
ogx/fvmRuXYDmJB+0TZDbmvU+Jb3yfLABqGLf/lFbv+47X5Fe/7DS5GDJOxCpwu+We6F3+YJtZbY
Sz97DUWlRfVtGQo3aiGIxcKo/or88A9fKkm9zahKkQynVJ4Af/5UFpYYKZegCnWHFs7BYOMXlsFE
a0ymHCydvOQ3d/JrY7/tLz57NvnW6Z9/2t/UYr5ZPiVVDBY7GoZGjHH+/B6gjYFXkQAIVELB3HEO
5ow+aVpQnVj4C/NDLzWmB6jq1auTYksJJxpunxC/hmKvCU99uGTtzF0zy67+i+f+nx9L21sj6xbg
3dr8ppikt6/vl0dwvtKvozYiTuOp/qrTiums1aL+i+3Hb7u6r5fBzMd1i1sA1fz3a0sQjQsE2l+I
lR9utAvsh9LASbWoeHqlfdR6Xd/WowaUxw2Upg5k+isynNPg/pxreEJ3wtSz29wb+zwSYmq13QqE
uIqJhFaPQw7iAu6cr0F26obsgI23ua4DDweUTC1vOgzB5Kx7KIZ0cwsKwd//+S/854WM7R1rMw5C
OhxYWbDt8/D49Vv0Tbteub/q0BxLOmdL3d8L7rRwXmusF0M2/8WI5bcZ9NcLbulEJ6CViGn379UC
aVCM9Iso0NUMcm16U0J2oPGUjDG8je9+Ih9a6pkLscHD7ddZd8+6n8Sk2g+N21xRVktHszb9xXW+
LaH/ucT+/U1tKS+iOJtR9LcHCGFf3eGsV4eI85T98hDb1cn6qfrSvwBjZJKcoL7pn3/zv1+/mEFc
Kg+4Kbi5udF/u7UYKjdLalPMFUD+OGWmXu5REf81UxifjFfxGH5y7eJhs7+8Rr/cJWMOaRN3GoJu
7dfRTEPRLnF79y++v//qs7AAYJkiEomj77fn/0rBeDJ94VinKj0ZDuCxNvCq63/5G2N58zffMpMi
lro/X6siaGptkRBWcET9IJYwfzeEtD/+4kV+q4bgK2O/yssQLKH+ghaP7cP+8pXh+etbKtreZTDy
nNfJI5THrYyj+3QN4FlTp6fPPTq1fkxtWzNRipTn0IAypZgWZsoArsfBas1rOGsQsUa99Nprq3aG
Hg2/WFP8VkMrToM90FZOWfGQR+bS53TrM1Wl1X9aRIXSVvnWJRxQ/q5NfUJ3zhKHzmdr1Q1IuX1S
jFRu0i+HVpAxEfCyxr5RIqX/TVWdXsfJmBXEyWUQ4GHdWkYnfhAwmrUzlTEVlcvbwICATvlh44hy
wCmgBfbdnN50U2odIZot1TOGJCTUgd7l/rLKSLzfY0JT+mPSAgg4TFxMajdDy3gPFg1gqJS18hE5
3aI+IhdZZVzmMkOwXPXZDplEMHsZCPLRzjn1a70XnUMJ3mor+axTnUQKW0/SYU/80LlphERgXKXv
j+dEob7DFqVuPx4o1V6v7I6+O0SHpV1jJ0emj4HjZd98V406skIWGHttZZoUGvaawMgtzK1fexiJ
ZEAlteFFWEJj5TaYkuwo7RxTQLOGddSNXpf7FJObdfJhExdx2Tvq5Jeext/pU/17uwIg23U5+cAN
6a2JvbEMWR2n3fYNOlVdDbvVddI7irtZ8nKW6+vVpJY1TPlKKerrBo5dU7tqJQ0nanpd1q78lLM1
9TsvLcpgR2+z8SgnyUVQ2fa9MayGdsO/TGa0lRpuvWPqVS8HE44orfdlop5Lk1a1q6UtsmGHDqQH
UDsQ7la7bpKT2fMQPpv+OsyhL62S3uOpF3JvlGaZx06RlYK9xai9GDJo153WiVqEXSXrV9+a6rck
zyCqsh3N86sVpmILznlw6At0iJuEkyfXMWTv13xqnVGIHR7qCnFcIg/Rg1jQiqDX4sOElEWPtCzs
Y85ZYo1T4SIjodP2p1ZlTcEv4TRLxMW1GrvE1owsmigUZDJNx7dgUwHLkC2kY1lRky/Wm9O2vgak
eUD1AWe7NSd6i1FddEY50WFXzMV5BvD0JlaWsahVqUGHr2v3DBU8BhubQbUlcdgAZEQp8tIfKwdI
++iKypa7etXMN38pIWcwRWqXUNbsdFAn6+Eay2PjnTorbeS5SMQ63TpV4HDrYBU1I7M0E1gmQvpL
pEN2tWJvwhu7h8bMXDRtOpOpo1OaDdUGeMyvt2aT5dAwQfJux6k3X11NdN0tybY0eTTwyOVnMbb5
WeHWpKm8m3J8bzRdZkzjFtON8pkRKm3w2vKK6I0+iRt1ailY9wx4jkHffF+DfL6zsiozQVGA5hx2
/iwcfFRl4hR7ux9cd4fbynDpml5LdaBqE+RIXqqhOqDXOlRIpkaPTEy3uXX0mxEPFlvS7EETKzK1
5zU2pe2OB4+XsAJlub6f9VhDxxSO4QIJnJbnRvoXousnMzSrGoqVGqGJUOWfoQuwYYdyCjlW3ZqA
nBAYTWF/6EREoMgsjGP2ujLT54UeKYwJayE+cmvwrkyCKu3O6nSW55FyS9QgBuFRU/jdhWsI9xtv
KblKit5nhttCmQxlSZwBqU2IY15JVHO9kA2jRqdxH3JL2icNfMAcM5qxr8rOa5gsJl49h27TlSlp
mWJSzPy74EzVcyuvoLizSSoyS1onU++SB9tTfGI4WulHkI7GtWYrT5xqv6WWxQZcQNOGHYzqUFaB
6ji+d7O4nZJBuSfHZcoaNc4cuJHrrujlzDrED+n464VeUzBNs/1GTp6mrHoyljpgLLuhlaGDQlmu
vojLeeD3Y+RAd4lSpo/h4CnjRn3RmTvN6ecoUyx31B/j08lG2zj7eV9bl/S4ahfQOJgITk7Q3WH0
M8s91FNXwIGZ4UErb2NDk0uHE118MaPlYmo/uSP6l5Xp14+2a4Hfzoo5bOh9UaenZRjALcEdhkb9
Raael5Ta+KzUOCB2X/Rq/YtkvXR021PUTeV8ltFrvW+9aShCp4e+HmkpOOz1i4ytzxrV7WoDZkNI
hp0tvjjamspgalNIDV8bz/bG2ras9KVgzWrOdmpmRuR8kbllC6Q7/eJ1gy1pHxLmaExvGbJx4VRj
/q0cFv8xWLrkZz0GBTNfwZ79kvPV4lM1T4MkoCPg4Jgs4IQ7pVVDhyORRylM74xk97kwmc1thHHB
eN1HiAY8Po5Jf6lxa4N8K73u1iWZy0YymczHCknbj3ig+K9qEN2do1XNI5MaGz62mcE7J1PYichp
KZiIHYTjdUd1nuXfeV1RLUdjXOCm08Ej6f3hC7lm1NPO5+yLsp75cix5yoj5HTZRwy/hbjj2OtE6
cJiloJmno1uAeXAzoUkPwNuTL5D7+gV1l8kGeIfys9HeRy5fC0KJV47RYG631RcX3vtixNtfvHg3
+ILHj7mk3Lr6osoveE/SWwua9fJA3+qGnidGMXjnlv9vzMPVSFdE68ZbucugQmykeuMPbn1r0hw1
XK+99XPMyL/juk39pt71Ze66f7eY/d9QnLrP5mGQn58DktP/AzoTR+H/c1f2/0IvrH78qjLxx//Q
mEz7b/rWDYRn849ya/7JH0XZqE8UwtEESWcAbkD6aP9DZNLsv7HxR/TB306LNX0CeBL7dhyy//Fv
muH/bTve8OjnnLn9o38J5+b+WX3hmLT1ceMv4D1uOvbWyf3r1hx1Z+AQ6+29whz0g6wUdqKw7kZG
rAffqvTbGuriw9pvMOyCffZp0eh0iEwRrB+pRrooajK//iFWYh/hyCL6IlU236x0JX4f6EVqY3PO
5mdZeMKO+qGYr+3BzfyLahwkRU0BBp/QYNDzPtlaJsNAo0QBwxUz5khQQx5Q3bRWXUT2NngoHDwu
GCV8fYl8u12n3QR10zoks58Gz3pOMwBuICDmrVOy6bTLLPmZljplRGVaL+v2ZJqDSMcr8rSy8LWw
jnNewcu74pvnNDNYSc1hgW6rCifakoxjEU/kHQtwmqVvR45lMtRkwAhqi6VieLLnPF3O3VxuN1Tv
Mc0TaQuQJfSWeU6vtFJWB09vmOHF8+rjnAppYizyremsaH7+csn9FzLanw+M/JBUA7h89K2WnXRC
8NsZa+46Za6ue8r1xrspdW9+TpKFDO8/f5XfLxc609AEMfcRksRJ/nujKFLKME6mcTNPpWXFWmuL
Gjbm2GfHKVV5/hfSBkTWP8kIPkVhXJubFGsgEmKw/O1I3wD9TpJ8fGN3IKtYsNl+aZia/ciDoG9h
ekCfOwdsR8TO612ziUwCB/A8mCHMO4bG3QVzUovTGLLLayF9G+Q9P5roP6thxL78kqZr0By6ykhv
l3JsmaCmA85ff1gT/8JaDbb4bk9jSGi6CddeuiCAhlswdN24SMvZkksDarqusgLrX9pdBUamDbfW
YLTPvr1iXPSnwZpjLAD+TqmU9ajSxMJoRc0YD9I5N/xvyWyBIaukTRKKiTEwNCriZcyTvVfhQnVr
d6ykNa9nL3enLmbZsYy9U7Tjh15Di2bZ8lmfpE+BebMysz/2ue4eMVGt8DtzR/MPjlM5n9QIOueZ
fRLnPGwyiimnlgPE2YmeorI1NgUHoGmMWnMtmqjIDOdGequG8qY4TnM2U/VbSWbDBkA65HXYL0zz
Y9vqFu8Q6LVzi42hB5bk5tYcWoqvgO1cWb7hO6YVG8pz7keKuY4ek9xIWIzx5wgQQJb5A6Mgu7qx
rKETuZrM7bDPtKTeV1QJmPe0Kdjsg6sMSMTStSMmiLp3Lt2hnqDKTXNy7jGSBSCwxzK4wOrmm5EK
7PE5g7VXknv0uiZqfd7n2e4sVUQOd/+lmkFmnwpm8t+AguUp3hD0nj0ccetZTWbPpgPLxBqZBQ6o
XVb3HnALmgK3T+VT6rD0Yh7Og+bzVUBhWh66NMELgJPFyunJp341XK3GXw6LYQOJnSd4mJHwBUik
XK6pd7aA914yxqubOLOsRTtl2HOyOFVd3iHXuRmngSbT86iYhd7sRqPARSgAtz2V6SQ+Z7aAn5nt
j2w1NdYO7kblinOXYjqSpjY6Uen3nRvz6FPHAQXy0g9yznJK4onslXNtFqD0zl0ugVL6VlGeFf4L
nTpV5TxbvloeZ83vzrU+D7tuGebPxTPH55xv0YwpByu6CJZR3sbpDDYe5kxN0LRzbLvfEXGXt65f
rj619KppQMishUknHru9eKBK5mYwlP3u8h0/g4Rv750slerIc0UWkSmN0sfJwkb1oFKZaaEjRqor
kjzlJ2FqRjODnrcSvJnZzA+r3tfjvrP8OoMhteb4FCiJwfw6zjKq/DUv98Ps+SfAB+JnxVOmATfQ
zEYsBkc+Kl9bjF1jmRKvarl8MoW0zHC23P7kLIaWHjiT4NRcWRQ/+SkJnCWUhSGklkRqdj7uDAjO
q5vctVVmFccCWYW2/1pxcIRMgF0Va9Ug48ls/TffHKsrDceJcTGqzv+ZkcO+sSt3/sxU28mdttmB
Yx1glcYNJvMMxlDVqIj5YfmYqVFeeZ0ipAMvsA0XCpdfunqCU8Q1QoYzNTqeVcqYzYfA7rv7tVv5
Y9xJFsfUMcjXeM077ybVSzONq3SW3p6SRa3Z+2uXvjep3T1TVbKCyPQUx3mpmRgElL+hM5wp4SLc
/MUIZGoy9q3eBveJ31CX2Xi5zheG+ZS3C0xVkGnQxSP2RLK9QJ+ST1c5GLpd0zKpawwqfY3savIv
B9Nq/fEduh8Ee04HmGsSrln+DKN0/zIz3fZO7xcsxplYwDUGVa2PhIfATLYHq20AfFzQIM6mPxsH
PCpqk5s52xsYwyoS2FqMPO9A3Ya6ByAO/f8CmURpobJldwfldG4ii2cB+Bv4RjfojXMX4RhJryC7
pR5dHo77vdwOFEdtrZrP3E0tZ++m2foohcaB0ICHxSnLl/lxQPVASHTLAnBmijImD01vddTVT5Tp
uCSssCfiNaL8AQYEmrFoXeRHiw1BnGRlm8ZzksO1GjNff5oJCn7KRPgfTg1ALhwYRd0wbNRelqng
kGUnWv6TMnicnAkIhvE8l5gNqOYT9hqCYuJ0y7nfGSPDmiS/PZsblBZEynanXPzYYaoHbETg+ujp
rrJFP4Y+pMcmnFSisCMvYilCXIwUVkyJS909cRHWgHxVDMW7FINeEdivgRoGSpEy77mVUn8nyJLA
4sr6jr2PpfyVG9Vv8rjqjXmIDLQOJ+5SXWBP5IvvI08mxXPhaZrNiCd18tieprmNSAEnemgCkRO7
nCa5t8zFcBViZ5/ZyK2m4DSoDzcJD+EmSquBnZadFbZ+QQuw85RCmnoYuOBJ5K5OeScJnpYIb3py
YxIkgjzFTJeURoZZLs7Kan7t0smpwGoohJN1Tqj0teuuPjsLt1dIzAnuAEtheTsX/cjSswatg5KT
DbeGYkcZU/dSvddW01HLzWbpp5jG5qWc0uTDL/WqD90i9V/8aeTXpyIE+FSW1PhdTa91P6qM2Efk
ozjaoRUMVJdW5cJxUFbuj4Fg12s9cNeFDc3VGIDLXgx7Ry+wSJupypYo5/xuhTnt1lk8Tc30gjDp
vgySZ/c+wFbvaVi7SrFUF+U8d1iG8xx2Erey3v6sjRXxo7R78xrJq/3edp71Tk3YoMKMVXcKPfpS
0rioLVHGdVV602Xne5VkZZ8zedv7QfEycRRAesjL4lgbCjutPYtRnDxGMGW0iKnq96CaS5DrpY/O
0yel1+yyxMdBljiiGkOzy5Vx6VjwZA/EAzSwearvuucVtQXrE5PZ6X6huWECATU3Dw4mTvN61voF
FrumBq7IBre35MzRKgbI0eTYgzFFnSsd461J0O2LUDfT1SEUwiaT7ZkLtoH8Jd0s5irCkaE7422T
0QNyb87G8iycrgYBsPR+CkQNNoszY5WYODSEdSlV/pY7WQYhLa2sJWrbJHEuK3Q+c2bnZ3rwbtjo
JPUtCBrskJHGZsIktOA4JAMrHEgFrDT2rhpFAlVuosRQa15eYt3VEiYYeq+yD1PSOEAW3C6821Jm
jvvRDNvnoR+XyceuWnk0nnR/0gOM29lSwopUcwPPnabQNodWY0pK78TCp3Byf+VAU+bT6h16bxT5
I8SdzKniQhBveFKrUO1jPma1ua/6kk7wsaiZnPNgUDkYUgaN8pgGfSEooa+lb95RjAxqIDQ8RwIx
o/UFymOeUQaThXOBVrzTGt5tvJQ0sWO0T2hUf1yxnQQi6jOXinX83wr+pp7a/ZWWtVlzyUhimq96
D2cibjuNoUARZgvHX3zgUhDOEVjIo9pwrPmuo0rDfDD7znevapniHl+tdXoKNKVz+5WJ7YblWrPJ
8WdF40VS2NbznC3rz96QfR3p0BV9jnrCrI5Nas0vvdGNyQ6Oz3Qh3JVhEQLuzCbFkiyHjd9r3zR2
2EvYFDrR/zypC9zizmCml4XrgYSeOWToURvA24bwiIze+bP5ksEbFrHsUQSPIrMrtWMy63SngAmK
SXO5yPQI1qBsdxh+xozrK3F5Rg1ez9HVXhVxlhp+1Y0YcLruwI1OWOglG/M4rzW7OxdWnea7Auv/
z5awv0nrRcPAE0izvNedOldHwt+1ubMTnQ0+dW7D7eJbvLP2opjq1GbthmoYsnEHadLMNpthkWS1
FVNmWd3PhjO+m0VgfShOv+mLpov8pepkepeC1CvDtJ3KgRrqXi6Rmpb5w9SBr90mrc0D2zEzhDku
8XHlo7fjrna3hFDDpf2JexqukaEt+dGXSk14tH2HI4W+4nFlPimX05R54+NiW8OTwzJYhKtiykaz
X+56YZv3853ftqCn7IX+mUPWW5UfaZx585B+aOfGKLySml5YTN906davVM5LuOCsEFoMLsCq9iLT
Mm6hLFVvyisg5HVLxiCk7RPUhElfaBQxncJ/R6RO79AzF8JznSrhAmPW4HQWWDqLUrHV9pQWE6r9
18H6/0tn/4bh5ReN4R8sWpeffTu0v4pnX3/h7/JZ8DdMxBQ8WPQ80NW+tT3/IZ+ZHsS4TRSwNncS
/4XB4O+YOc30/wZnBfUfb6uBWXLraf13+QyXFgZsDDi4mphIY075n//9fflv6Wf7d42l/+1//2pd
Ili+zeH/0+fgG1gIaeLkTdIARrz190Ks3lt9oS9cFOgiUyyKEl5xAy43xRZfWqN+3dXy3mAGZq9T
dVnp5rAb2vHMtPS7qKdT4k5H0ffY2fVsPDjltDcli3wLgjUS3pKBuUIrCIK7fBiwKj0n4ke7hRng
uoq0OK9dFdKj8zxtUZ7OHq4nPf8G4XK40cAyYnkposD78IX1PtVYieRc7VGDbyXJA+YC3zFLMAVO
zD6s7HF5akgD4F91JDtj+ZTMbFg8mYV5giTXTPON1WQXArkQDaW9bKr84Gr9rVt6dPVnrL1wlk+N
x5ufIGkQwcmYDBs80Mf+04E6vU7LDk4clSr5vBfa9FMs7taY2UU192RRVjduycfSuqo622KIHa/4
juwzxmRQ9kzjf2qqaFl3xxem4rcUumwrex8mTvDu5JdEdk559gQMbfpe6I6IPPotwtEhD8EIninB
ytuchrWAKZl22je8ZnwmQGGDmMPZ8O79kuhfx3oXdarhbCvUi1sNTMepwtQ90iuWVdMDlF1Y/Za7
GfubhkEgTpYbnMHoGkPUG+0VO68irNvmFRNrFQbdcg7KlIG/3lw5LUAMQ8p8x5rJ4bGkLU2bk+Kg
vPouKzo2gNVh8re5trqzoXlZsr7WAuvcy4ymQ617kGNxz8w7Y5KjtXuXY9psa967tiS3mueeF+zH
8Sr4wz75xNAi6nfQKrsm8G2xYVB1r11wr4Qj7rhQue2xrys6ORZOCt1420jrAS1De8DhAEGYYF5o
zGhjeGCfyOFf2GX7IKQSaJziDRicHjmLRfol6cxwXN35OHmBF/Wwap4oBkhjgp7pHhgz07x1pgu5
ULtqyZKI3FAerRLeNXKuQJm1D67b30qZ/BSGdeWO3XNTNhKDs82W2ylvOJyYl5ad7U1Ocszh+3Wv
Jc4SYSu/Qkg5rnlQxw7DkKwmBzys4/Xq6eRku0nft6mh3TVqurfzQe1F5Wmh0Ra8L5G9lC3fkemn
K+YXJi1aBk12lC+yCh51rbryqmzdZ4KyMnZry7Xd1KdKMZtax+J16y+KEwmHXLe6J7Q07kazvWaj
7UUaCcldSr7OKsYrukAxKHhusSP1dgyKq8qekLxyez5RGaRFNfuysLZnw2Rhay+0QtRRTyIIwGxb
xznMVqTkamKVr95nA6GpYesQVoPmxEMxXhgyf+T8NOE/r4+14JA5ZxmUVJe/VizvQVNeTsPYhzhd
9H3HONeU9dlbAMPSNRIZufnWTObB7HMsYGPVxKB3MWz5zjHISUyWlG8NabXLqpvcrMSOJHKUDXdN
ou2D4HthiIVLoXhP58tptKAv5/KWcv4xqgpzCm1bNjDx1hqWeOGlD5Y5dUerNMSlq7kYHoMO24Wa
+72pp9nJyKqTTKbpe+V28341EuNlDuSDM66Xa7qSWKfRhxKm1LnuBg67pHaadybiG5V8dOO5toqT
rS2KFHXJMH2edj5j8ZgZ3o2llqtSpWdh+MvR7kV5noxmx4XQ3c6BdrF200VfBR/Km74Vxfy0YXkl
x8sYgwJn/ikg4aMnkLyTm9TtIluZZ3taL/ovgrqD0dB1sVqsvsULtdqR05oers48H/rWqq/M1Yo8
jZFqTuSzbudjq023jFivYRDxLNDT6jjOCD1pOl+Mjn/uwVHHXQAFRwX6JW16L8IdGPKLSf8s2MaF
vs/zi3he8YYuWp+BvE+hQYuWr+RyqVcNZNPthNkzbacYZHH2lvD268T5yateS3nP8PHYMIMI0wID
U2VXu2EiMaqQRr4l1JG3FIDxfJiGpxV17kpLzXMzqx34pXNGn53O4R6vjeagbM2OzfEopwafvTFk
PEN174A9BFx7t7wq3exG6xYsmDTfoIZS99JVA3goL72Z6x9m2eix05J38cr1GuHI/UFK8iNPh/4g
jcyK7ME5ysA4Zq22n/Hkt0lLcrWfwVa75zmF9m7k11qePyknd3fZtCV+y1Pu8PB1OAMRO4RwT24A
k87n6vmkfdPqwk183DuEvwmZsfFtpg57R7MjukhCfrzKB/9REkmZx+QCAPeHDplIpUFUOgOEaT+7
QsH4lH31aHh005FvdvaZ5GIio13v6c8xwjxrxjifknK/DgBNG7a/fc+ZCgVrPGZZkO8tCT9iGOd7
e9Jfl1wxoMd7ErTyR6lrQ9QYPADQU939VkJwFQSsQESGXnMv6bCk9fSHih56uj5g7Fiwdu5xgTv7
QhvXXdO7+tFsNPWyKPXsu/iDrBlQNKda1iuNMu6G2N9xcXASYZQszlWbFW95kU57W2lQuxwvc2J8
JylGjbKNMNiMb3pm1Se1zqTl9WE+KaMVMVO99ckhMvTK7KS+0wleonR5sXRunHS/MigPkcMJzuoP
lmY/103ZfyuQ6bE+PDedM5zaRNj7bLAndkkVynzLk1Yjr79zKvjgG2k96D0Oa6SiUKtoqbBBsfZB
e150HfcJ0nfvWpeJAehJaQ5sk9X5QQrnQPWxc6oNTX8Q6fDMNIwFzbtPPJgr82Q922mbMybRrqwU
v1BqiuY8G/giLGFMpPtZMqutL57h6x7QZ7hAzU7a9GZoinMW6KdxMSloAzlrUgPgNLheEieWGOWQ
ZSMciZfEWUO0w9CunCcOmpc0BYaNWZEFJKo294CraYvac6Kxot7vjmtpfKuDLSJez1ko0P+6ZJlv
BovjzbDdlG4ad5w8ylVEunCBgnssnO2lPmq7Jc2ihox5FyQ3fjY+pKb1HYpgiEuNBVaeZgDsCGiP
PQFxC35apMizBpunolhpuJiQTQIaGDPj2ijhOmHoQ3iIC1eSXTc/zb46tOZlo9NTSnXmOoLcLdOj
7dymTf5emeRYe5egI4L/tAUzU+4Gr4499PI6GY9J3p1bOMoUoUTsvfYjZUzUf/oHI5D85I1W7nPm
H3Fiq/uyca+tdmpD+jjFIV3UY4u7gncyO5GVjeNRjPMTxlIztiFAsrq7N2PD53b0t9RzLwydRY2B
xU/kw6ucqNkeQlaIC+3IRO9k5eYNVzb7vryNFNqvK4L93Lq7qraPOD6v8lG+yf5e0+eHznZxJiZx
Zz20bfU6delz0xoHvIX7KZAnkLyXdaqdPKFfCyw/i1bImDIZk85doqudnu+ZB2EBketP+HIvDkfL
7QFRuuK19eSnrScXzjyGxJov+7w6zOZ40HIbdxjyJuMeyF4f01zvkNjOkz29KnEM9PTQipQtvdxb
dXBpldeBmr9Pq3nZp5e6fZ+66o7c7AVh6IixC0WrRSgzeYk7hTuYxoDM4GnWLvKCTPUS0tJP+3/+
w2XDWy5lHVENw8apa95MYR7dXou78mpQXRLBcXPiwC/5XA3/mlV3fzYlFzZbavtypb9zUMEVwb6b
1pJ3k+bseYjg3+IPgG11FoaY8t7CQhfq9TJFNE9U+TrQ6mFeUTMQD9K04lljRRF6G+GDyE7B+rqw
W0PPfs7z6spmt+r0xgX2iafczh67hs59lebpjoEsCUlWrny8bQ39NU8RtKbWYm6bEfgfrRtvfZ+s
LPaLAhNlv2Jz10IJ9HtsgieseQQGhvFME+p+MS15GC3tbrKMR9G9eIt7ubjBO1dSHtdDeW+ieYST
m+FKrap0h4vhjRbIYOd35X7zkV41a2cdmq4+qsW8Lgr9dnbVru6ZocgeyHYyzmVYe58uZTyUmK5P
uRZsx4qM5DWDoe2ynILXhQ1TwXqmN9ol1RIRYze8GodOQ4J0ghwytz3dN/kUM+i6EQtFOuZ4UbIQ
ZhpWKntiHRgX55Qo2KWu+zpNN3TrX6+pvLI0/yEgR1NK68VOBpSt1GThkDIaIX+M6q10fxSO9qms
C/LPt7q7c3EvbI+9u3V1jr0ar1oxWndQHj+oprhqdecJKc5hbrvSAkBylHeXJdo1vYO70h/Opj1R
99D9DIz2bkkneJwvZkEVi9Uf66K5SHN9uU4NsjZzctMJCnnI159ZuTmyQQMb8ox+Bf6zJPvcGE9G
7oW5QgEV6NZZ357wl5LTrTwz0ub+quq0Q26CyRTZUUr5vfS1Z9nRS7ECoXR0CgB8yTRWY2mo6vmk
zem1I9mXKo2HjcVZHXP4bDDlZtiYNPOONke4kTMaoZN1P7UCd6uZMPBv9HtS8f7OM3ia/2/2zmQ5
bmTbsr/y7M6RBkePwatBIPpgsBMpNhMYKZLoOwfgaP6pvqJ+rBayu5Iyn1Q5qNm1nKRMFCMCAbgf
P2fvtRPUdGtcxuZBDJ7kj4wscub3dfxUFxkVl+ovImFc1k3zWc15EaA9GI514YTLROKzVcwTQ26U
16aZvnY1fkPNrHZll70wDCRA3SNklPL0XtG0RVzaHLRiale9Jh9V2DwVGfJKqniU1fFYBO6Qfik4
uQb4wPRjWIE3n3uvZyjgvAIJudXb0l4zc70GptHw27BOT1V7Zej9GVDLZQaMawVL22Eg3PBEMRHe
hCGKyxSZKwTz6ElzWAa01kJ67sXDLsUQRxzyOO90b8q3iQKRMdRM8GN/HALfScsjosyUS56ED0C+
7uIGsT+HZJIdm6i/wu0zRGxg2t6Q8ZYvBwalZod06cMaggVjDtPqT6SJzoFGxxFYZDAOxm3p1avY
8cE5tfUqt4eNXzXvpiuucwnmPK9EMBHBQRskyuqtHMLy7KJFPIgmRSvsMQcccYhvY4ewDqdK3E+J
suINlxRw+XiYjIKDZES1MlbjdReCgoocFV4kVdEWK7PWjJPVl+W2LupmtWTIBYlbi4OR0e23myZ/
Dr2xOIAAbDmnfYGzGNC6RCbOvZG5j5XmXSC03PqtcXTs4sNjrzWn4jkOdW9fTRU6cUDx7oo8geci
GT6HaXnQLIfze2Qe55atDRUDeBjzwgBysx9L40R9CumEtWotGfRltaJtbl04tLEPrqjuelHr/mZa
6BjmoMUHtpZCczl+CNTEDeNQD4761oWb9YIUU2zGTOU7nwP2Dmh0HYykTweilpN/GEwqv41OsmYg
PSTKOk8fq0d4SqPwjJoQM1UzOwzhNLlIWj/3Yfza+7AHGG8rt7xEl7Dy2vgl4lYrXe0ugYpGlEq2
CREO5LLcxiXTyYFQTTuGuBAug5eObTktKng/YSYDmxTbEmOB0Ud7RwynSJKFLf1pW9NHXiPilkFl
lycmb5cppVphlEc5JO+WnzE7VEc4M3tVxCerec2d8J6pzrUaFOwze9t7xtGV/Ur1CCF6HCWJap9D
PwnavHiV2XDZ5PEpn54i1G1VOd2YVnQ1TtmjVtYXddbsEa6QFwvkwU+OtqfTmU4DE4BOK7V4XWrD
hVWl12aR0U7qryP1ADgpxNPoAIEFC8RBdK3aBSGMH4LLOYSbOa2Z/gpx3XOtgz60atKocS8xdD3i
aqI6HnQUn9Omj1HzlpwyuEVmbQvKPIN8Zby2RIc3qbhsNGubMyBRuvnidYjSTOutA3vUN02gGfQ8
kqLcinxeycrjnE7NN5u1F4weU0QOeZdwtBkZZ26ztUIedswdUw4YDezeJqST5vf+RZM2N3Gd7ioY
SCvbzDYRN9gwJXd+Q8IS88RVi9MupDe7slKxr/WeqC1/X1osnbGKEFkn20Saycah9V+IbBvW2VG3
whs5Je/zVHwSIwKlXp8//CS89eLkxS/lY+YeMyZSEKRmxFEa+GX3VieZgnmouNX8VlJt5Z+R58Hc
wLHo5jVHg97fZmjks0gAP4/ijzaT1SHUB5/k6BrPYZea/Rbw2V4m2TVhFWy5HqfpfttW3mcrmu8N
TPcrhSrpFM7uwYziM50nH4BV7LDpmHrEMTRNdoZOAWXU4EY2dhQdYqTNa2W5nyLkummSP6qGcv0/
44JuOrz9979Ik2aUghHtf9bb3iVFJf/rSibvZfeSfz06+PMf/+7wZkpAZIxgCECAN/TvP8cHTAd+
gY+IQomAPZDVzAH+HB94v8CrRHKIP99lNMyU4N/jA+YR/CxCWRMvG9pZz/on8wOMg9+MDxzMoITa
8BsxhJq8Sec7fSP+wr5QZl2ferapB4/1jn67U44fOW19OtSyate6bpUTdd/ECTKSOmePut7ChvKD
pHYYoqWESIQospb2TfyghzNK3LnnvFlWnv44wlV4G6yuvfPx0nwobcrwGDuLUL8uc6YGcc6Avivi
+LpLZbgM+UmjAz4nD5VfzucSVWS8QnQUX1cuMBWrdJ0vThoWl73Wg/CyrGxjGW6+NXoZDJThtJUs
eWObHD2Zqn2RQ88UFSULPXffrF7sgXeB3a3mp2tfq4LGrAqDD43fK5gUQn/sQuZ8NUwUf4lteO+/
vpcWSiCeE5Ph4EYfFkVwrM83EPrZtUaVgJNstDuEjPpB+Tndi8brybMNo94oVrKIqrVNKN0ZzXx1
MbvuqPiEKn7Te8GH4/zJB6ns6NGsHdA8DlkjtOLoNWhN2zAnnZtzqlL2Y5K4pm1K75RJNv4fZiCo
EzPpXERtV9wRZl0/JfT5n9gFxyrwkA8yKHXm0r6myJnPHiivo5/izpitiH2nsMt+E0WRjjiGLxG1
GiG/dTUeyaoi2E2VZfMgjIrAg9YI7zpQi9160BN9DzeNWatQfbpFbpXd2mrITJJ6lPWZJJj4esgw
BlHYmbB6XOz1D3Xh2c+AoNx9W/NNx6Nq74QItQeaVdEeu7d/QLhSbkLfMw94ScKj247oCnrnrkY6
92w7g/WWTKnN2D0x26vRsbew4P0nROXjJSv2vJ16a7hyS8wadj+jz2i84trSqxgxzGQfhD4YTxb4
qWsW2JAOOsOxlTN1mLvcHLOh0KdTFDICExit0CnEl2OSemeyMKtHEi30xyZGepVEhXOtA49eMT+O
L63Myii0azyhoa5tPJcNvtcx5FaD0DYa2oagpHjfWXBvDw3ewGDSnGzjj1LdI1a9StKaiQn6mU1S
jeYLjhmkGnHYxSuF0m3fEjhxLH0HySeZruiYwqJ+QoiMsiTXprNdoxousj56RkY47AYiWAOj49k0
zDnbdLPMzr0ZZWczl8kNzvrwOCWVSfJvl9Df96N1x/a5bpze5mzUQSssWu+c+zHxeSnt0SHn96nB
LT85ZAxvJ6PXr+Pepclu2NqmSHJ9XVry0ceQFuClnc6mMRUfgEXHS6eb4nMIf+iNQfa0Y66mgpYT
6j7Jkuy8iGojtKnW53xKXE7WmpNvhxzQGeWcVJTblFqEleiy2sdRO142gseUODzGkdnQkwjlRpw9
26Rzr6OB6Todwcx683E6bTyj5tapImNdjoIWr1MxxyymM6RxfRMiiqdupcVXHlR0m0TxJm1LkjDD
PVkLDHTIJEEgmhc7oitXPYwLVfNrUTiePOfNFVdZtKNaDBLV7xMHvUdySucXjQhcgfpuKaZvU6BO
xV2bErwU3tsJ4kljFWYXTbsH5LlK5wRELMAvpl2gve4bs9xQvxvVFe7dKY/36bBJk5OqZ/pjYq2G
G2Wc/OSyo9nKssT5o74o0e+jGn0ZnS1xPdCG5TbmEeqSq77eat02mhQtsV5d4uNCZYZyhEFXcsiK
bZyD2z25bnsbvdbuXvT7rrpFG15WA3GVB2yfln6NJ3dFZFVSbEP/i2fsF5dcn3vY6AOrDg8IEFbk
nlXiJWySLfLsIPZdDlMnL34I5auZPwtz3IU1OSLqsFT9c5hHFKvgYLN+11v925i2d11ortj+tjij
YfvZR9WYqCOdFwctu5HdJvbHOCIZ0yAICA75DcPRIxOp/lkimjo4lsZQwsoMjbnToO9rL+4eTCes
N5JWZW7TTGVqaXriAgcyasRKBqVVm4GZaXexrla4ocG8FTVxRJwPM4tWkwbPAtdUKe/MxN60jXNj
G40WiK79YjCzm2brck6mh6Hrzrl0PhfM6fnp8ZEA3os+n9ctW56BTHrtJRaTu3pEpAKRLjHMj3kY
HvXS+GLiicrs29LxnjLbrwLNvKvNiamV97lJXnR+um3OrCABjhRUrH1/BaQbs+J5uYruAMauk0Ez
jHtjaE50cZCWIvrUCiaNC/6zVADnr5SWBkWM5zIsaKCIoCnTta0tZnJvE3PS87WDKLnZ9nnzXuM1
U+VrSA06xjjTNRsnSR54Pso9jmahe7TFgZtkRrOmistEvNYJisou/BJq2QWWQggm1VtsT5z3nM08
vHLEWo3J2TXK/Vh8mqPtXJ4s63Xuxcaxb6dkVzFJq72nyU52YhiDXnAb0NGSMOXkdGEjJTsOnJ1J
KjMmuZkLVOtVSEKRjf7WRf7LNU9NpghWc9n4xY3su1XoTZddZW4TIz2ns//KdIVR4lOh46vtJ22/
OMGDFBAaXl33Uw6Dzwtf0+LYl9cZTti2DCbv1XQR7ayNosZxdFENW5V+kbK+SIorZTKoP3vxpigf
i/aMmX0z2dGqLaIrlK9eeMFduPfdQ/GachyUJAPWu678iF2xqrR6LYejI2/7HIikv80ZEgJmW+DS
bzbRlmUPUxW0Qvq5sB+Zdg/2ocTcWvgF9EYcrBedJla1uSXRqo02FYcPCx+jXenPfqpPTzR1rnqz
YhJwUdNdw6Ruzw+JRL267hgcxdO19HczjSPH51Ac7dzIhu6JAJvNaoIL3KOUQx0lHrVwM75r4Udf
HWZm4N2DU2OAfW36U9/cJRaCYM5m+1hJLJ0VrZ9V1q6r7q7UH837SVxnSJn69mDyy/r8zqvXI3PB
dk+fLa1PhX475XedPjwTUVHztVkHi83N6XbD/O5nJ0zYRbWekezb72F6lD26wlHsjfR25H/Zn2AP
nAytuSBukAYCZVr8ZJDXFYXaquB9pxuEvexuTIRQsHBQhHCCfNjwn8xh77obis2D015241GxVM3G
Vs1HJ27XQ3wCmL7p0E7W+WVVnIHus6Uz2/gY+s+KJ0hrd0V1lOqpaGCq7gdE97OM1tVA0wAsJMyM
QMv3dF/ANeR7ooV2mnaJdAEiJIfj5qg777hI13rj7jzebEUfLY7ubHmdwYjwICPiSQgWcTytyUtg
0ptcQosf151igodPFdXIxlV3Mz1gvcY5Ft/M3odC3IH/Oun3Sz8o4kPQf0kPODO2pX8ZN1tuszJC
4ZJd4SKhu4E0figf9OYT7lwYvTnzEgZrMESRPPsKxWQf1FyYiTs0I+S7v8pRLIfajZM9l/MNiPVN
m2yxba6s4SOv7xtrbwC0z6O9Tk53/NKkz3OWbHpn89Vx6m+8ZMCv/nouWchYAo+hi3FxOR59bQu0
MRtHpqjy00ieX7pKUQ6tScEwciZCDfcW9LCpZrrVlVfSmgqdPUtXzw14usDW6aQ7JSWLckx7X5VC
PdYIVHfu1PWPdpoMu0TrFJtUbgCqbS7rQa8xHDjGJ34zM31U+t6VQ5v/qsMEu6jrrWM86CDaeq5/
iyFwJ1XKd+rn6gSzeEL3Zz573SdZGTRbeQZBegcihuQ9dNvOdy5dUbwRjPbJS2g1UkSvJiDZcbrL
x400W3zC85o5rLvuGTkeQdJflHGmB6h59yGFCYpgtTeLactEZrEq7HLjw23nblc4ZaToT80DnDoU
Ofp8cJmXRctTftaK/uwQHD89T/q9Ub8ZmQlJ2zt3BRqe4jRJC9WVwTeZpSwidb9hPbSRchrxXU7j
WdVXeV6eDRlh9we+XewiTOd9J1cMXcmoZw9x4HhuVXnf8U24HUO4bmJJvJm79m1OLk0LibH1UsTM
W+3wBoCSavc9DcZ4ehBEFbdFtltupl45O5WVNGq4kZruNHvuJ9GaGHrMlYoXEftdhegHd8BzDHjT
HG9F8+HMn0Xsrd3qPgS2ylwSu7z+ExqV4HD+tbRuSdKGFuOaQCo5ohOr/u09iKND5tJu1CnFzOgr
1LZ2nV9I2T9Tb85nAreb3VyOyWZoI0BlumutqTX0bYT2bP3/q91yR3lZFd87mlEYfqlg4FLSdv/r
zKG3aquP7vufWsSif/4YOsTfxaOLZPKbP7DFJt1007/L6fa97fPuD8ni8pP/r3/5XzRP+C13U/3+
3/9CLIM2m98W8eB+3VARxg+dz6f3Mnn5y8//1nyxxC++viSSkshBEwb11x/aTdPkbzhI+niOxYIA
o9vzu3bTRtVJFJ0OBVLQXPEc/uoP6ab1i0unht+H99mxqDT9f9J7+e72ck00myj/F/2mL2gOLW/v
6yUujLUEDaF4tccyFMbjKNLRSSiL7VJ7QPEgm1s/7AZceS0c74BCoyxvqpCGRCA0nJ5vvQdDRT8q
rD7j04/X329dtr+9NdClAExdyEn0qb59awujqKZefxtjh8gAE0JeQbZCXqpAjH3t7n78at+u9XjI
XccxHJMtc0llxKr+7aupeZTS6kmpY0wQra12zj/XY1bf/PNXIZSMhhpRhybhIN++Cqd3LEeE0EHt
aZi0FWl7YN6pfgK0Wt7r13Lc5bOA1kMoTDATIc3LmvIVaYrQCT9yDVxxtSjSrWJrufSZauxLAEKE
nmr+Ro/rd6uNpp98vG+/st8uIkmt8GWcJW+UvuA3L9w0vmoH+v6raYjy3SSm4SBblA4C9f5vvd9v
VMhfq46/Bcz9/lIWgnyg0Pj/9e+uJEtezRiZLoQt8On2HdOZeG5eBm3+0E2I9z/+3v7ywZhCsAr4
sAqJLBKLzvrrK+rTaMB4Kig7p+iB0l/feFb7Dpl9/snHWt72N18dYmpewuLBd+mGmt+VHMw7MonQ
J1mFQjCXWPTKjo0/zyHa6qjyjJEOY6KfRBb+5d5fIhF1GIRLK5iVgOXm608XWipJoUUnq2yQLsKF
oe4/RM9U+CdX8W9fB14ounQUDX/Zy9QCDXXSJd2Jc/SjHXJwiHDmvf74uxJ/uTX4OAQk/Pof2vdf
+dNf3f52mk5GZ6CxttKuJ9DBwPTmK2uXRNldLa1zTiM0T60djS3IiZKqRuwzRx1mvTpPfg9CUEJW
c+af+Pj/7tOTjE2be0HzYXX/9iqrxC5hcGkQYma7BGaXorkFPv6TG+hv7lTfMBeqNZ+c2vW771Kf
04KwEK5xwQnBW+miGi10JG1dBbk5MXv98cX+u2ttWAbrzYJeRP//7Yey/BBhQIrGUEPJux0s71ko
79R69pF0tOgna/Tfv5gDcIE4JfAL311Bu3KFa+HUWQ0gyPYFBe6NSKrF86SZxiY00GT/+NP9mpf3
7eO4zCSEa7JFsiV/H6KIwpqinyIa/+fQXGJ5xzHlwVoYaFahEtDnndY9LvKwsTXWM93tNVyfwFVM
GtEntysr4t1OZfo51qqfAar/ej9hF8bzuoAuiDr+nnUBG5u8Z4/hX09/H8cw01GDAv3w40vw1/uJ
V4FfCYGRXQto67dfsADUtsyU0Oa1ujOdxpqI3LUiqYfEjDBJf5arJ5Zd/bsrjgmapEwCDFkDv18A
zYFWfrkcgGpdtsVRKcfJ8dhP8iKyYihcdde9pjZxFOgj2sjbNCaaF5yNFsnB4VD9JNvw764xc7Cl
0iJW1FlMPF+vjJD9Io+kJ0Y/md+3+4H58Lgfp0VE9OPL/LMX+m47q9I+toeYFyqbNN9XVAkbIeTP
Foe/FAYeHjzPIaoRPisQ6OVdfLUyGt1gWI7i4paliumGzl34EuoVQgk62D0ebiMZpgOQXYQhYVMx
xvrxp/y7mwnqr0mYkb2sTd/tbpXI3SnpWAILtDDrULO7PcM7ul6Rlf3kvjV14/s7adkE+M6YcvKa
/OHbD6u3plamJGUsJta2QQsJDJYBuY+mpRhKxk09zuE7wxoLB1RV6zK3GGFIsTnZwn9Dfe/dJ0XI
6AQVSak6wU5SzUBQkK971SuFfVN+kXHUu5c+uRoEXWCM5XRLuRUhqU7nJnzq6qkXR7cosU2OJX7X
oAUumRE3JtBF9cQ66LcAWth3yqFpJV3tbg7LnS5BSCBP9wYaVmKy5w4TkT5zvobsGvQp74nZm5Ld
1jc4rW7U6HRqPcjR3BUe7DU672kCmCjyu3WJVMo5mZU/k8opig7G39Bl2a71a5OubVFWzsowJzJe
4EmEct3pKFB2qCJlc+Qxt5+ph8ziAoiPNDjruwnqnaYgA2llmWrIofHlbtwHiM85S0S0lxJjCM+y
rd0ov4mB30r/pFcRqIynlKi6yF0NeZwpn2N1oWAjTr4YUQzFUnoTIdwaU5eDW4Xdi9WY3XVd5MmN
69UuxqK2qBRRfpyagiax6okoEDF/ynx0VTt9meoFfV1mz6orijcpNVRBZpaJet1ObopGdwj9a4iq
4VOCiZXNv6/QePc8bQnsvdrxDiKXy/hxlImzBgYZ48cffBUfndBMnpTm6PLEDNODITl1kykDRRko
H0GQwhROkQA9LXbM2V17XDZUugpCFBc4tpojecjlwrQONes68pPSPTaYd2mXllRZ674eUwcKXpjv
8JBXNQizpZkBrD16aTKklKsQNw35Jxn8yo2Pq6Y+xaqePlt24fVbZOSFWvdjaO0jWk/hKmKUbGK2
rwbC3LBtktdXm7UAKOU5MCLSuB9vY1kmRaCJybtKvca/gQyBT4LspRlr62BFpFgR2FznFU3/OhnP
qVtpQKKQD4P6oZryopYXzsucO84d5ANoQr8Iyq6rb7QqVxq2ZEdetK3lJ2vKIeHelXhQ9NuhSGW7
Ksw+9nc1oR+oX3wM4+XncSQgjFFip3/KvNGRzNCIJ2QERs5TdLSsSiu9U6kQ6CYHUhCZJXGgwSJS
aBIzyBD3zMtGkmCuXU1PXweRdvG5GolyWeNdT3IqhNy7jEULddDljBDh4i1dOCtCEKrXRpjdVjbw
Aw3EQxu/2+ASoUPE7ehv8pIjFkkwNqzF1Ehpitq2Nfs03pSJvrXUHNSlqi7twDc6HWJoA72IkQk9
mZUTLW3XRFi0eNMqXeZ5DdmTPHCjNa7roRhBAHsdTkGj9eaLVBvBlTQ+PmmkM75N3N7st1cc5Sp/
U7uo4wNidzIB81YsA0SsMxdOUaJ67RZ2yZpmYp2RMmIy18iKRExBGJeTEThjglqowP31Iny4Nvkk
rGEzQmA9JJFJVp8q0e2sha7VT/EwDP5TNjdz+2CFab6wasLsS5MTHvakZukYOwcEn38ijtE2jx5Y
IezsrlvIrXRazs8yL8xnEJQEnDQ1emXADiMCxNDR0y+xR7dyV0wxHg0OHeWmTmEG83Eyx4apayAi
p7PZNMs833WCmI6KQ1evKCZkEj2aYi+FLwnfICEDSlTWY05azEdFLBaQnbZH4h81jcs8B77lY+br
M6wx5Ajo4sySVQI1X4vscVBgESBqjVmgdVXR7SqIpLdRX+ZOQHAZ5lWHaTpi8SGF5qoQTeWnMu+a
6VNHFJchAq/oGmtnGHFZkwXU4X/ZoqrS5aZXOX3MYRiTK7QRxGRFPGdz9nnAn+ZljCNIBCSUCMV9
zbcoXbPvunc3DW35VMS13S1qBpw/jBHQNrTbnlK+vx5VZBDhM1fPQ5SKNhhDm4GaazdZdowrIqVZ
cXLAbmVSQRINJIE62hhIsxgce805ZMBc6BuTnjW/bbH/cWv/a6nz/2fl1eq9/D//+5sG4fLzv/X7
zF88ygOCY3zT8x3LW0qs37za+i80Y7DqoqnSwR3ans8/+r3hJ4xf6AP6BtGPvwZOONQyvzf8nF+o
8TnI0ejwWCcJo/gn/T7z1zPSv+trpGEuIEPdoO3n0aAhFujbqsiYslB5Wroa6tgek52y4cEx7zIb
UW7nycBzNfZDQyLZ3MBkEJzovI2isH5n1cwBYwzt+MUqxECW28DOujZryHe4YMOsXbUekVOg3dIy
Xw9l48dBMzeGvYG2ze1eFuz0a6P0BCIe27mMTZSimwwfG26+3GvQ9Y7S4XDX91l5zsAyWDiG4LIE
+sCv3M9xOFWBPeQL7snOh4rpWZWMK6uXETVDy9D2Om00RoB1l+LsUE7E/MLVYq8OWlePH4w4AjhK
FJ+DyZCHFGcHjAqe104yTqVg2I7IfglFFLx5xsEWx52oVagoSONFYkrn4qNxk/SWCPvJ2fArmIX2
jQFkjHFJGm8b0yLHqRQ+uZmWDO/DuE0gdKFLZsnObQTRRivbT+Aua3bIqJvylYWUHU5JXQ0vSSOl
gWdFSHMz6jr4dDBzuYmupBUfnNFkD+kRAPIaO3fe7GKtsCqGjxqjNsICR+8K8mpqBcIOEYsPcJiR
cLJpvKJ4c7GuZy3jSYkzgMSkuq8/d41ZVLuxF8ydMORGFqNbVV0ClCHGMWILQvZuKW0GPQMcKnDz
KZw2hmxbY2d4E9mT2NoEVuQxdJ/ho+A8So3+XaEyyE82i3h3tViRWK4MyfTb1ex8OviNcrt9r4q+
25rzIImkC3Uma7T5JmPFGcidFrG+6exKrw8/plAbjd3IFX0k7LOzbxKKxufKxmsBZ0mlpccpEUDA
/TC2GfthCk5k1xmYioM5cbtsmxHXghZBJRQdnaUKfDluCIKn8tMnbvYWyk9GSwzmlBrgDKPZBcRe
uy+pYQt7N85mc42wUkFj6hybxo3vzQOWljrC6uxlmJOLRDkXnmIks9ZbtZR0RpYjJSA6Epluk1WY
wcn6QtXfuybuWdIfVGC623IaO2/lGI33RQ/L4t5Oh/5TryjTt2AMKZIrJFUFEojRe0tVaz0QnzfM
OJddzhlhPcWvOmz1SwA/oR6Q7Dbim1AKrZqPc+JRzYb5COIHhVjeaB5juHo0951Iwg/6sqjBSVPA
UjIZt53tGS8dhUy2gtcfvnZaaX4kwE6ejF41xzaR1j0OvhKF28QZykxVhByAU8+0rWwS+jYSpRVj
5lYjgMBG3o/hS48o5DuFdZwGXKMNAXT35Anc06RtjXDEuJRIKu61B1eM/EqlUEZqQ+EjRNBT7MVh
S9Wx8jRvZoqIJZV+v0hqsF5+WiMgyGEmmrbprlNb5NckfJscfcASxJSPTvxaxZ56NL2kux9YWj7F
UN+KdRNLsFnINPp359evGnFCewmK2rjm28VQ0oruwA6MES61u2JtjJZ8xYfOh5KEKwpuDZMji8TH
AIKxde130GMd/CxZ8YBzLPMxi6hEPBPQ0J06A4c1qier1UGjRaHLG45cZNgC+WUwuH1/l+gd0aSQ
I8zwgjieGCFZMys0EmnKmIUla+TiYRecrrxuNIt5O7Is5NAPrZTBuYKymlyXiGp34HmyKzozHMtQ
EE7NliAd+apb4HhxKNetBRAxzeR2jiIiD3uMFfjm+OXSohMaDGid0tuk8StQmpNQ9c6pYo3g0WZm
dSyqWpibdGoYJSC/qrJxA+peEbZgW95WAr1BchsJ574QNROHQOGjae69uSn0NfiR+IA1OR7PTatI
Hyco04txRk5SPOAoEdOXiYn7k9lIlAU4yWS/9ynzr/0KUc8q8yBNBlWn0R/NIFpecUIj8DhrFTqi
cIAutSrh25m4w1SHvUI3ys1so2TjL8NFk5rAjNxEQ1bfI3/Sn6MwDT8bWCCuudV5WEJDFB+DO8WX
bLkoEuZRueLCiJX92yjmPzXSv4T/wxqJ7Lj+pXz5ZizKv/iTaLMkutA64OJDj1y6ir8Dof1fFhQz
WVg0Lw2ykfibP4g2wqWEQiy+VElQ/+0l/O+PsajhME1lJkrX0HKZZNj/bCz6Wyvs33WSTRIXlRpH
DhuN+xIH9V2dNHhdhIYWtaONs0ytpSnb7FWLMxx7Vi7otVpORqC6GzIMu9ImvXI4ytqt118PNYXC
2m404ucrEaX5OuIi6GfYVYit/GiISG4A92uDUzVyvHJ9lPlHvWsROHpIkrt7d/QdouqR+jwkvRjb
vTNjpT/7LN4v+sDzFSztOx5QOlEvLH0FfBm/vw5Hz3pxaXltsrDNHjHmwWocqKgaQn+fLFVC1rTD
4tX3B0iWnAnXAO3SS9pEyWPIArNyBZABgifMB6208+ekzcuNBRPjWuZJictDdBtLHxHnWJPEVy/T
+Br6Z4ghm68UyYpD64lvDY+dDjJ31bPc3Blj3VxJ8s2Kdd5U0U0/Rt4Jz5C9QxI+XrrAG+Cwplje
077lJBkr8xJcYqvQJ43Om960T74RicDVS4R2gxTXbTS4S18irLaVNZfEXqW0NUizGXdAOwvIAtRQ
R93uO3RJqNivWjbNV1HqYhW6+R1e3/hQxmN050c15CCt8aK96QzeZgKAdp8onX8nizbd2F74Ib36
qZBZFhCmARShTvtjS7cYrw/qeTP27YMG/3DHKDy7d8wBjxJ6V6AtwAZIB9lWGu6i2CntbRX2zamr
k2LHF7Y4jtr2PusacRWH4pxU2X1i2gjiJuIi2H6SCDadDE9wLGgEVsjZ36SiI6XBJt8Ls6C3oJF0
cXYGbcQc5sgqcFM3X8zOTMlRDtRXbavGY+vybY35giuuaj8+9KHUVjD5tE++o0AutMJas6eQPFM6
1c6PUbCDzllUi7p9DHOjW6WemrawbTdY9n1er710MKivevpjuGSJkV+sgABvlr6XeS7lrK2dzJ8u
/Ma5JM7ePOkxMMU0nzT8q7QQO+Q+59AYajSNbnEZVl36NpPZjRyp7aHLdInajeaUENcSN5+dMtdv
57Kpg8b34i/0AJt1O5vpriwr6C+lnl42juAGxKMouWzXCWiOQwuJMIi1uTmWS6Eqi+Jizooa5J2g
PvH6VIe5AIotNTIiVjKj5ksosBJ4Bk4Savt+48ip5JmK2zsOcuKWKobE4zQi7CeZ7g2Ss1cWCwey
IKgN69wrj31hi9MMDxd1s3geTCs9dIR23Ib4JSljoCEE1WKrwLQxXnnlGG9oRqRrXVN2kPv6bp71
4gqiTbmFZmueQ6H5V21UzpelhlAA6mp7mhOdLbCGlvBGP9UMJr0dDm3zf9k7kx3JkXQ7v0qjV9LC
GjTOXEgLn4fwmOcNEZERyXmmkUa+k55CL6aPlbf7VjXUDdROAm7VopCZlREe7qTR7PznfEcn5yaJ
PRyaHV07EpNmk/mriRaEC/Ua/dqz3OfI9F19jqIgj9ZjkBLnZ8ciT5EhoDQTWauPU2Q/AoxsWaBi
qLhw7/RrP1dYp5OJKErDRx4nYf7ua1gOGGCx3bbwiaSt+6UHh3tLLzQgw4HEAL8KPiiW7taM1mFU
QiwWbZsew9ZtNjSY5y+jq6xTM5L8y7TgZNVl1qmSEGa89sscss9E1t5tM4EGLAT+9Y6cGn7Xsuqe
dZHOON8CFsdgzYd6EEj5ES7NTIzqs5MZFdjcYE6/lMN6FTEMdgI23lVHHgK2eh+ZzaaOCmxE5NR2
L+EwECFIiZfG/ICNvPe6wKsx8qFfZtts2RXMDk4UJLsOr1pU8NHdabZQdED9tq8fZbVIjDurUhe9
UMcroybbWx+hXSICwR8JueAOQDjlXoIYzJLpGeLqqSH/4vI9roxk2Aah92kvYEMAT7Vn79LeMNeN
PR2MPL6OTLaKQ5U/9FYPqosdUZU3GwPQEX+676SxK8aQX1eH3NUrn+y/nTwYISub77w1+K91ZOxk
O+xBkl18s92VKQbkvNhaRbKqUv9cp0iydn6mZeYc6orsAC96pgkmbo4Te+64K699jqYeYOoaGFAR
WbS3zzegJ3Gsq3XAQV9NtNkJG9m5R8IEoV5TMdCdaBJA07JAwGQivLdSzXJgHjIePTAfr8a84ow5
3fYLaARU+CNLGkdlwaRmxXPLxpZv0kHulRkF5Z5yCaEWI7FKVVtbs4jvGs4snInLm8bCMh2lD1mR
7RhU7NsFTME21Dw4FO9c57kTfwnTnudTko3yTrY8XmOBhbj0Q/epMaM22OKke/I8L4YyP7Ls4ciD
FkY2B3jPPO8I1RY7mhXFts9qyNAR1WxOH/w0y6bYD0VAj0wpr0o7+lED8iJrAIFjiIG4DhBOj2TD
P0Od9pcwNjgRq9Y6Zk0c3ri6KjcIlmQDLMAuPi1GOu7VlpIDCLapfWIhjFdk0fAc1924YTC0kVV8
iOrgBqAGOfpeAQsQfrVprKjeVqHXbOmB4N7thy/60i8y0UePyPXnXFrcEcFNYc3mIYQrtYvs6sEx
QqiyxE7YrnxQOooTuIXN5eRutsa4hopck9jgVJGKa6mN+ZJ7OHXTnEwIT8LAKa01LTVc7Dp6SYch
ImfundTUnaKwuzMi66oZTZbFAZOyQi33W6N4GYsq2bBvGA99g9DTlJP3MaJ2n3ImavuwD8mxBoFG
YFgQuWOv5FuMYb12WbY7K4nUltJiNj8D+HD4pSYSeFFsnSbJXmNliLfRmy88O/B6KrCgjPYC+xtV
/+SWhnnsG1VuWfVGmpGY9Xmu/U5zjr+NCMFtndFgPqC8vNyPsf+GYd1ZC2zwYx6gTqSsd3j5bFgg
AwUEFePnFWan4tY1EZFg3e9Si0dRUs8vYUA9GF0NN9kMpmVwaAFBTh9h+K347K+GcQY81LXHYRRv
kiiwbzSM0GgqiinpW6eddedg/bkuUuuqUIm9KkwpOOrNrBS0JHX1aF+iebyfjexeARFjXyK5futz
n7s7oaqNjoPsZ2rwkBDkmjahRXYnSuZ9OgTVIRvAFMVsTJFQJpdtXB+s+saYnjoEmxV9VgCEJwFk
SlpvPsckJ0zNXVOk/mEioul6dbAei+YFIw+618C8qk29gewZEwBqU62E0QXE1J0ft/UFmE9+mkly
bLx5fDRNNk1uYX+EJIxXFFDM5O0MvcEvsRaDvI87xlEpfvsmbOR01cZed9t5XrvL+lhu2QNTfhEK
d5+hvXxF5tzm4MMIxEmjD8AvtmH04XScHgfQfzNGvgIHbymmq0rr/q7iHVsFCUO7tdDGM0pEgO40
Wpt0NufjJAZ+jfI5i4PMAoQJwUz6EHYO+R5VefUWwN5ooKcMk3HKwSiT6CpiEmRxQ9o7LSvrDg9k
/m6LiG9ozv5NyLn7wlEZMXDU4XXk6vm2r3EUHwogkSOaJ7maDp73u0F0cGFay2PmgeGii2k4wsjl
QjNDBycYBAVBDcyqNRktXTyRLXPeutmx1fYAHqavadEPCSHwWe67wZbnTkb2K2oAW5ycEW3SO81O
J0W3JUl+O8dIMNC9PzUEv0OWal3eRn1v1Bsnbv2BLjD0YZg/IdQlIUDxzG3b6b1BUe81tXzTWUkp
YNRLPRkDGA4Gad2eNvZZfmln7g4iWE79ssdWT67Cvw/tpBiB6eUTDCul2yfIttwwTl/KjyFo4ufc
Cgklilw7V7UXCxJCxOQBCntR1H5ZIiPkxiCcD3+StKRtafdIrZOhisS9VFVVlmfWamJELOOUiYsE
lj7IfyolVpNv0w8/Dz1M9JUxGWG/b107NXam1zXEehJQSC+lhhd/n8dw+NaxbrW4111K2cjiuEHT
hjeRKG52120ATnXCO80qqc3XTNfSxr0ALHLdOqHnbFRcdu8UKhJA8goM+EwFU6h+Ho8d83awZyhk
oE86sAX2xIkMdddNFTh6ucRV4ggmcpg5zieQpOKxMUU7HF2XleahYbRuXnO05DHtIcqPVzT7NREU
gClrGNt37fBBPrnEVhEqO7mLCe/UJysmpXMk/Oq3hwH34momkqdP2ZDV6jyGbLCttuDnwkdKpmRq
AH1EPcHEEteSlVbJ91QOwKN6mX3mEMg3MJ2Hu1D0ztGfSvc2Lny4z2pOYJa5gnBTB0EGThBSXhUE
G5+Z/i1Ej/wxifwNDgGm5fLoOwLSaozfPhVMU2m/fCpzcWMVAF8z6R5Dq/MODf0SVtpVQKtIYQYl
59cibl/T3K+3rmqabVVw9WDH2UGCa+5VkvQAlKqA/MpQvFLg+BF2nX/A5/JcaotiQ+G1G2VXkvRx
Ez+EhvuQF7zOti6eZhVXNPL2NGA2p6AAc0eL8G2f2JuxruXOysVZZozUU3JyHYO/1KZ7kyEyAz0S
rlOis+1MEmRtVPbdVFlvbRGcOBeE5Ncwboq62ptZ/90D29LV9Mxg9Xqc0pdQTTa9pUr3KAbpMx/1
W98QR17yMEI0HzmU3j47OmX/IzWqQ+FOV/NcOAfC129uygegg3XRzxs79hhyoE5GdXNMm3qZ7Ytn
E1gPXq1dPMgbFbRy8XicwmD8NoLaXdVRUF2bonuAyk3M1yhuI3u8Z9x7kY2p1+hrkEzq4aLD7hx6
5m2vMXVURv8zMJFCAEdmoZ6uLCtmFzqwfa80/VEmG+NmuJur/BVR753z+AjlMjy6jYUZzuVMxG3o
GvV+eQiWCZDOn0TnVy5yXO7zKLOsLU1EOxbfYT0a7nvez2cm+hrJd8Ck1NmwTiHEcsCIcv+zn3g/
nOmI1wn2Ho4pWFVvE7P6dTgmx2kO33I//WHThwQZrXxH8ThiPwb2SG68mEiImFXxrCPT2Cp72CvD
+xAhqVQQ6siiLljeAU8HyeAKxj7JrKi/9mp70OvBnD96m8sxKVNe9wCjsFT2QsTjXjbctXJnCzQQ
L5libiY95Zs0cLhOHFVBVuZfbSJ2VR8bODvw75gyPdP1e+V7IOdqCMGCOpQSFghVu4Z1P3rpU5k5
d1067BvHaRl9mJzxfd5l3yVgk5COMw/+ArXj92nXJOHV5w+16AjhgkPwyj0dHA/gj64NHcGG0c+6
GcOnXBVbhnQbz5yvrSB7smgCBO92igfjWC00qZmU47yAPZp8w3Rspb0cHbXDlGSO56EPD9iPT77q
Oc1nT7lprF0/30o7OpZB+WD6NSziMT/BZN1IbKhXgSFPfS33RmIfrU5Q8atK7EnJt7Y7e0uRkrU3
7P4UTuU2MoN7wLndIZ64wXnONyRG7W0jidpx4wMvbm/9JRU1uM0NyskRkeY17ZIvKDGrmUf0xu+z
8DoBoHRljAMcwKJ6a+PJOgc1aVDDBM4Ys2KkQyk3KSRPzEQiuCWbVq+YJUEeNDp3yzkKM4oEvsnI
bUUYLttYYV/cwUwHHAT1L2l5/LY93VfUWxBVMx7crtn6RLFSt7sQrnp0Mqw0YxDcq4h4FaS/YTXV
xlrLBmUj2IO6WHvoOqe5tk/SY24C3t7OenFA0jFWVW5uAWY89DPXrV1DLiTx14jmPDe+vaPcp9gj
dNyRmD0hZ3HuRpM8LKgBHQrQ7MPBKYty3xjezhwLnCGV84nd+rUTwcnLauJRlMiGiScJc5TXVmqt
WyM4NkQ/OQ/1DFw8uDEA+4uATU19TP1gS2vIwdaGuIj2uq2aKyCFjIsmznRLLQet2pssCEg3h18l
czmjxjBXa5/dRL9JmXc9t1G9CZroBRosV2y373hkV5wZPce+Zb3G8thuRgdLA0aPbeFZ4mI62X0Y
klYt3e3U3+e1d2wb/8kwZ1KgxT3zla0Nj1CZnNYw3ggKYkcaRinio4AVG/fKqywcZqFjczafxx1H
cMa8WfPhx8DSpuixhZa7tK+6OxlRwewIKjk6oznAwPimDfwwy/knpTZrurQScn9uzj0N0NT1lnI0
PTzCQCMSzUsnpb2ycvc+JveEO8XfdiWFGfSz0M7pNV/DgtfMCJ6m8SUfw10v9cbNZyBt+ZsMqCIJ
6YqB2IYUU1Z0sIy3UK+2pdOfCeddRvYcHmPAurKf9Uy+NpPJS1pkN4Mki6M6Olbt6yQV3gUnGLTA
EBGjzWje9IgIu5PzRr7uJnPaa0xAxO7wBrDi53Bce3lkI/Fcg8EyqsUZBsVUmEftFvtQLW6pMLKO
YTheGQEzrMZF3DVhRnByNZ+ikGxvwQTU58usoCoQeVbeiqKbB9+g3TmzA+xzxq7DHrCSiVHglHZO
vVPKnTQji06v4iOXBeiwAaqbVgrnXZwipkr7zcbrsm7qCCK6jahdJhwFp6FuCTTavC0xlFgEvU/F
R0AEc/T2owvTYLLfso4mVxm38JSacMOWtGZIhq0tzZ/KUAXja8Axiq1sYk+U9lBvRqsULWEFlkd3
o+ne4MM8+LAtc+Oh6OIip8jDr/WkxNqD02St1dLpspt93EQbk7jlvBuFDO+72J/IfdM7Up3tlM6P
fU7nxtNcYATh83Adb2uPLojTmp7zNfyyBgefWdVvLXt18HGssEwOuTK+Ki8ch12W9c7PpOy9+2oe
xvvG8DMIlgH9XCvN7snDYkGVzyqCVI+mWQtCy27U1m+jFUlIW/SkkulHEeFJV4zZ9ZyO4r6h7e7V
mR1S/W1e4Uw3p3h6DcJu4JzdxVOyyyK0eCiArBPrxPaTJ1MvhRxdSH/TqrdGrFiRxmZ2yJqGjzHQ
kDlwWdhO2+yhQXrdMQ0qF/IvrSV6q7JOIeHDnNzrqSrezdTu7yAFzjdSZwuyVbLnXf82XPqvMdtf
CR8YzLn+tRvp4aP8y+Wj7bEk/eW/7SB2/Eg+/vvvx27/8RV+Td4IEP8NV73HBlQSQuO/GPB/jd6E
a/0NWzYYM4vxGaHDxdX0d4OS/zcGa4t1aYnWODRH/GP0tlSxEsL6LTz4ixT1ZwxKf3SIM7jjliBB
7Tpy0bgc559M28xmux7zi7WZZmkeqqaw17E1G8R/cfr87m26/TXL+32CzPxja8Wv70VNKAUarknA
21miCL9zw1vOHGDbCVAAupmgfrctmPFtzCy211al8b1gcuYQlC6WupJd0iqedL7jsaBxKlj2vv+Z
GJFz6LOZA4/dFysDeqcN8Z12R2f371/sb9b8380jlzfGl6ZLeooMr0njxh9frOn3HqRQ6ka7ynuO
qBdaaWQOin7wuQZLIyQulab2n9wcxcJrDoYxlZzKiZ8A1DF4wuHwrhU2LAITn1nSPHpt4q3rHvy+
19Dz6ihrA1K9QQ4Rm4wAAoLB0O+j2DuRGcBlRSUFAlnpb9JrE+jHukRvjHCJr0e8NgQzqV6SZnoC
/Xhu3RSkSPIV+2i+TQCKxRGPfhOenLBytn/+zr/5dz3Kv48T/8+b4ZuypfabO6bu/kKx0NdHT9j3
/4cMskMk5F+vApeP/H//r9/f9b9lS3/d8/bfuG48ssaGTQaZCfl/3vIYD5chO85CPIYucaH/vOVN
Usj8Q4zIJST8BwCcNP4mya+Rw/JNQpHEWf/MLe+7LB6/z/wYPulexu3Gop46BH//6ab3paDsLet2
NuQyWAkpPKQN3RpJ/2qNvDIQNqL1wVMVwewTsseftxEZTt8zpXwq2DtuUw/3lq5N71KkvZceaSro
h59xY1bdmUExsmnh1erY4c7qjmaqrHIXNW6uj7YfMQeUHP3CXe3kpXr2MkpjQNbOI91VcwsziLRx
HLxi/Ku4mRBO6Nv0YTRkX/6ogQWvLO3F7sYoi6L7IjOZILF36PRxlY/JF7mwfllA2jY4ppM92jf0
XiXbOc4kqVUjtb27JJ4x5PB8zdNN58QyfDQ89Pk9yDkKrybx2I/BD+7xy+AxRLfa7C60xRXwSCtc
WyJP4cY6NmBxTHXoY7BK+ppzSBX4z4bRvqsAV/1R26FFPMxFdpoN78lO4hfaZQLKToMOFzZVBryl
KdubvQqVD6SktgYqQSOPnoOYYu9nG3onvjZLaNiadd1H5zHImpPnJ3H3bItUzHu3izt8d3oYn6HB
zZje+Ana8pjpyrqp0NGvlA/3aUeOQR9zSiah2Mu6OHamm8NQblr52BEY0BBeBvrzMABSVECfBJgi
Mg7y3sLvGNDXoSs/XTMF0Z+prxPNZD3UBlsNOCa3s2hCa51T2fZpdjK8tsJ09u7akSq/AjM2hNyC
BsU3s1HTR9b57d2YYP/Db3bBMOnCu4MXDTu4ce8DMTzNZW8ep0Ra31Q4xsjn8TzSvlVrN453pcY0
8oNODida2xyG0z1IaK0udarBU4k+GF4T18eKaVBYt8fE1ObvaaKbaY+4HXI06tva5nQzNuF9jLp+
o1FMwfUiAGTed6KcXH6TV3H1QzZRz4OG0QXtda4LHJaEjHKL4SokuR7/ujV7Fl6oqqOR0TpQ0Utn
F/iiNDOONfRB84frMRgC2zEZY7plUlHEL3XvzN6bhyqa3FIZE6rvRAB8dqk+QgpdDe1QlcO+8wOY
yi7zAarGN2ZuRRc1myGSvIGc0W6n0gxSoB1dV30G4aiiozPoxnugKrdNnqyo64wRGE2SI0X7c7VU
V5hNj6pvoAdf937uMcqMDSOXBwxuvqQQzndwdWF7CQaJU5LySIEZ2So888hQrTpnqesDih/avYkq
cU14pVg3nXWJnQFBK1MpLv058t5B1EbnMJXmjlHd8A5iv2NQ6WWfBdYNZg8LMYi4Rr2WM8Ivrywg
/hKXB5FlxT4NwjJfG4bHKI/MLD2bqahN9CU9n00eu2wAKFl5JHlfwVObFJdvptTzpFR7Zo1LD24/
u6cSb94G5e1nmtrRta7Dx7yV/j2glehk5B7vexWRHcpU4PKJjtwPbDTcmwKz5qOfmx5j9LKld4mV
8DT6TkZ6JEwphiFUtYukdp9gg8DHoeP2RHVkf9VOLWy/rqXtGJgYTguLjkw/sIYXu7BreuIbK4D4
HbCY7kYKkFHMR+b4neWfDV+BgBwoh9yDgh0Oc02xhVky6Rwo6N2SKK5pn/JtKm1Isa1qK/Q3sqet
uq/pvzXMThzNPBEXNXS3so95vxQSJHh3Kgea2VkDWETFx96N8EXi7tGD9bLBiKDOKO5kbDgjwwQu
UJOG6TJpoT+dQYwHpsftfd9RmCcMerNtWzK8GUy9A1MLD9IW8mwnQNeneIxfoymjeKga6VQwXMqy
tIIUVzQPGT2rOxpq0Cx8F/SuoyGa5yq9TgqnInPTtveJqJMjJXsArVqmBCvXEnA04/rTdBiUJgxK
XiPfU3dNTzBSRRX8wgb6txePCLx2fDbK1EQyIZkWCvrM3DT/iGb6FlaS/3m55CXzOgoJ2fnOK8ft
kg38R8hzdQd+qa2yLQ1XwSE23RE50TMvOhY22HjTPdv+UB+HljKJPmRCb7bdBq8MHPvZcLYVqKqD
Dal808C+vCjaeU96cMJLVMXh3hKOedA1rSpTOLRb2VnN0a1Tjsdmgdly7j/xe01bJzFNzojDrqC/
/SqLcNpLF9HMnkP/LTcY6a0M4mE7m570Yg1Dv1oH4ARu4aamj6Nr2m9mkmjQ4z4Jm56Q+7Gicu2W
FAtH0Sj0jSOShpKwh8fyGR/MXSUI77bCMO+F7Vuw1UFGIQ5PG2EW+d3gGQ9D63gHq0jd99aQcg0V
nDO20WHCyiz/NNql9RJMTFxSs8Vb4+gfIlcsLYnVUqog6IvEWhsI/Dl06rDrxa7yYGQuLm5fo9Kw
G1L3PXcuMLoW4B2c43VLEm/bhBFzSFTQSx8B7saZCv0naque4NjyFLcNBwFCpGGOh2K2vLsGe/KV
men05zhHVnelyCEndHWGwlKJxFxeKQbP1NMwn2Wsz1A5zS3qXFyfx070qvwIvw4W5lEx6aAAL3TF
No7wHedA8pwka8cU90Eb5uTV/NijS3YGj5/GlrF84G1sPBimNDtDH0flhmo9ZPTnXfvYiotvvPlu
+GG6YNYMONlO/96TmDoSyKDSrCmDnc4r5h5F/56Dplx7wUhzd+ckt35HHNN14/wxc8rcp6Bjtgzw
RjQ7b4OhjXZlOZKnVH5R3fdMJTdlhoMtDaiHb1tnGTEUeto5fTcfMuwveLPRdEaPMtjJw6RvD52K
171vtZQbqOEoIOVfgTotnku1WAvR+qof0HHZWDlVHK91UlWbsCy9xQ7wVDroKonNFM5KKso7nCy9
CC9KP+qmsJ6EqkcMGr2jdi00s1M+zlmwruvZ59YPppeO+pxDUUGh1OPsfKfTRPOymYh9NGNBCKmJ
NyJP3hGnCk5+4fb3nsI8veILctmkysPIkSaxwEKGvK4q9OEucx/qzkfsTJmtE9sS/g/UWbrR+9F7
oiPlNQyn/gF4F5axJE69u84crF2zLFoGBmbmCyrMKSEfkfzqqsP8p6PWfBhJfDY8dPKSuYdVWhcF
bJHhYvAgi9i/rdn9UrakgpWc4vS2SQXxBayjYb0pCAE2K6skWOq2bvGuB7sgmuGah7ly6otFAQrC
a5Ps89gjaB4P5mLs8dWjn7j6KolI2uKco9CKGe9wpCSXFjCncXlgzJ8iiOGFD5K2ltIuX3vC3Gsv
HDAgWAyCnBWjCE0PcCKd6dB3ic9cBDPpnTtDYFbWUnCBX4MeHRUN7svoN/aPuTC6J56MQ7nu9Uy0
clLZNTIfa7i25DF1U/kYT755ceiueC6qkM6vdoJAEKlKPw0wxw+eLpZHOfVBTIaFeaGZuLvErjYu
hADDU8aXCNacXo2ruZjdx1L2zdmeLFTOoMts7I9kWtkBT/ETTI3oYneJnnezJfqHgR75fe8s4aBs
JomBB7EIu3e6ERIq+0xcnt+6KP17XulLK0LGb1UIgXjd1ok0P/2m6Z1LS6x7AqLJEOalIcBr3qQK
QgaBUtef9QrewqgeJYfn+iJEFUIUhVDUbYiVdyUrGicYO1hhvU8BvxQNz3PFhNq5kFpA+osKy6AZ
GEuhPNnIFeXOG6iaXmFoAcbqO0O+dUNo+0Lm+Vp3CcMbWRx9q+GBzLkAo0nzws/FOX4cOl42d1Qs
eACu2K/Vx8Iamysxiuk8KueTNgJ9oVg7uOsaOz0XGQzGosCt1Y9jzXzG8ah5oYI6lxhveikiSnXS
M2BOArdxXh/6OKEjgla+o+MUb0OW3ymTKAE6LxmtaXjDtV+sa+5qiJA5ZhdndA+Cn/snN6j1gIFR
r23wBW/9qOMn2QTZKRhluEdkdy8spgSuhSPnnbCM5KNzG5h94WB9GAzG+uvRqPQP3bkLuLsVEzEE
pUd5pEQICxgt7216zS7efUcqMuYTo6NigVyT+LyRvUrzlyKZ9HckbR59SJxMQwrpDs0xzkNeWVl7
5qEBUfyuIooFtpYdBuHOLhJlHA343/FmCmznONYR74dIKo6wM4GJFoD3NKTrPEuFwcbOrdBsLB9n
m+9VCaUPUcwl7BXszI4Ko6p9MrUzdjeTjxnzA3B2aG6phgp/JG5LkF83FT5T4iTCWhGXL/wrha8q
/mCmYgtsZ75X3AmKyZ+kH2EKDTJFaUHgMLA/zUFQ0QolDcjGVZ2E3sbWNaRLx1KRd5eHocSSNHZ1
dCed3Asv9gCeYNMNITPgYk5GZyv4ob4HF77Ntb+AwNd+JihkU8PcoRkzubfpIRB82oKB3lVMfxju
EROoyJqegrw6zMQfaQlSkzoIWrkdjOen0LaDrTUpenDSwLipY/SlhpLzgxmm7Q9j7uN38lLxyptz
90X0FGvWs8Q+RhXnPi2Z5rE5p+2+MT34unGh80+c6nieSstimmXk5tnXZbBlcPsKX49hbmx4xSkG
V3WKYDRsnayY8b9gRmA0CK+LBp7PwSwIOOVsC34swS/6ZMwcO+RUkJPPqrw9CKftv6Z8rk7G6ISf
NQoKa6BTUwxJtN6m07Fm2Iiygn2o7OdlGGVzCEwNq94LY552LjoI5OuI0i0zMvu7IpTheZLRsPdE
YN5ORjlvR5w2OwaIz141TTsvd+WW2VR7poqGO28uzSvieeYlylIPUGTd+q9EoLrtbBr9p1UJ2mUM
qme06bF0ZL75Jeq+PcdoNCAZTdwgRuMzMQOaQCyUp81KOSpP8SWWem3aFud3bvidU7i8KbPh8w6H
d2CGOVlrKzyP9kSYvVHZ0SNs3W9DxkFX5JjSTeiEzkM1RdlTH0XZsex4QzZQr9XRCWFeV8qUx2lq
0k0Oy+Ack3fbmJTMEVtL45UT9fW2HpL+YuS+D5EybOq3NAFkAQdmKFVwYxBW6E+9wHHKRtKJNN5T
q/boWMKkv89kS8svEakq6H/Bs/5r9PBXDFpg8ZYBwb/WHR9V8YmYOlFFMf3l8s244A8i5D++wi8l
0nFolXCZMKBgu16A/PH34QN/Igkj0+Lgm9ACEAH/MXsg2mPCq0G4ZPxAKsjmL3WV6uP/8dfljyzb
84LfgFeImO6fEiL/IEMyFGHiIC0mHODkoOPIf0JtSrPAzOMoe0Nz7jpT2L3HKn5NLTQDFbd7QnJ6
lzdXv3u7/i9TCPnHicev7+pxTJK2BbAPNuAfhX1+g3NnStpW1j1nRR+fX2zlp5RBPyV4yfXUVjTe
ugxOi/w2cvD8dLjLzlkbP6XUzG8IUy3Faan9a+Lwp67rfyusL1/p/zFQ58Ll+9fXKt5aBP8/yuTL
3/h1bdKJ7gP5/Y2sGQBOXK7AX4MxM1iUcGRrQKyB5zpLOv/vmTSC+/wefyz57Jj6LIDN/7g4hU1N
CpBHRHLD5l/H9P7U1ekvqK3fjYCAEBtM7WzIZ5zqIJP8UyQtbVUieFI8T4yI2IU52yLAoMSx3Dhp
HG/xlIMIdulGIpOA5/TNQhPmjGehlyiq4FznYbAeyNaQ6ck2hM+DNWkW2rX4C5j3fXHfzw/1pJH2
ilNVnJs+vKrUQEGFjuSLFZ0s816Kj7x3D2YfYh90+41Sg3iu5Fc9SPoQzzQAlZ61drpP0bRnNRes
862dbzzJnKhKjZ5zGd3K5Mg8NNwQcorl+t8hte2lHKk/62jz8q0KJk6YYqtcHp7RDWfmgOCpOua4
wAOqid30WvvtvTPfJ1aCGOUS8yUCEg3jqRnEyebcseR0naExVzJjb1P0/aZRmIENSRCqxS4UkzIK
2+YgOJW3Jq2dlH3GjnFuaMwNh/fBG9oNridK2IIlvxV9VYWPiy294LyuyGaU7dFiGtASPF3lS6pm
xo7TDbz+Tm25mdeyjDagVABjL0kkyHhL5KFDUzSn7dj/FFW88YufKra29kzion3yg68YxWJ2F2/N
HNwPtrwmpYzlnZVw3+FRpFnpQlr9adaue7Age67Yi0Y7LIS4JJ2VQz0kXJ3vGCUEbAqntpEcrZc+
0wjAgbOD+ZUeYCzVnBnRdITpNRcjIb5Mb+VJFFem/UHM4tV1Mb3iMn+bwckHmi3bZQwqnOqZtbXq
nnA7ZxuEiHKfG4k6u5bdXauZprXSeeZks8LzQHKAD9lp2fmwrYoc47EZXQq5w2cJGEImDjtX58XF
j47sel0oQA0r2+tOgK5uA3ZF+wTUT4WVXgTHPBIkEiPnrG0tqVPJrYs1IJsP445hCqgGvYVUca6k
wuCnvpsw54qu2pN2y61R1UeLi5T090/JOZ6mz72NXIzFZSebanEw4KOhx3kpmwdrFfoXN0/x65A1
r7HIsXfJ1xnOYkEFWmGDCwpoI5XDhJBOCLr0D54yEJHGRR2Gjj5uEDNXsRKb0U83c3anQE3g3oAO
OBdr35/2ovbxdiU3oZduvQzJbZB37KnWhv9gJyNtPCNNMGgAggGOTQUNVXtUvBAeoozIEyda+9ZM
CHKR7MruR1c9EpiMjecQNyui6nEKcwqZwVxJhjpHHnU4b2gDn8S59im8T/FoqXdNFsct75QDX58W
EWKR2wk3KyZc8GNlPB20Md4r7ezl/H/YO7PduJFuS7/Kj3PdLATJ4AScPhdJ5iSlZsmSfENYssR5
Cs58m36WfrH+aBf+Y7kGoy670SgUUIMlZpLBGPZe61vVlax1SOYkxMtEbeC04+CA4VQ9hol2puPz
gQ+GCnUI1g3mTkyX9DT4E+ipeJXadNo647tGHoB4MlCp5nXY3IwkRNZVTJReP+4MDfP7sbNusxZd
SFHIftf1N3qKiEsUO6M7m+R4B6LruLQ3FS9/AvIsIGLxlE7FIQGTEzpXxhBtExS3Pe2QZkFHOWcv
nRNCJ7EHP5wIckuI5MAVFqb20azVps606yp7tmPjPSSQPCcKoB/upxAPLEGBdClKRtVLiVrGoTpe
mxjJsF3N00tX47sNs20R86ZBi/QbwOCh8VBgF2p4zWtMcHMD7mB5CzWyYqvNgOuvtm4HmEldepOm
IVPE5WAl3vli6k/4zhnapT/o0Yu+kjlzIOy2hZXHEVsUaSdcbBuMImuAz9TEJDjN8Zkrx2ulKDEy
XIpuxKYQlw4n7PQwSDpz8zgErimmXRwyAQKG6jG7d6uoKrvplkfP/ULHdDOSwSvickd47JZxh8JP
oDJtqF74E/sU8O5U151ieHcU0XuudlqmOxEf424veuneSLO+b7uEIoV6XoWnlCwPGck4m6oobTp7
QMsIc/eWk8uuOzBkfKmspLuk4URMZpPkL3Q5r9mjo1PzmmvMPJ8H3lpUTzcCISkhNgKUmnGrsH19
xnfFDr/09FOUtduG6Dzis8hykQYhd1V8VRTWjaGImAbKNfPFknOVZpcqLOY1oMIXyERDMjPGhahm
S9m7Gn/pZVUBh9OrMT3LjJ5TZScONBj7bYV3gIjd9rYpYhI1Fa6ZTjj5sRkRxFAtGayTWcfTo62S
do+ZUj2YJU0qvAa+oOj6Noye8ahTqD6oic4RtDLpW5WRPakSO6lElR+SCxBEZRhQzZfbgZLvvh1J
ReAL7mQ1HGTjvhY0bM+1VkUEdcBmSUciAKk+9mf54PQPoeV2AWIqMvlw5vpVQtJM0sEUiwf3MQaA
kKwRK1i6PyHA85HZTDvPGW+s3OONjC+aSX/gjMzRX3CqrSLCSV39kzdz75S8JVU92tO7vR4Wdzzm
ixFgInoEpRACo8HJvZs6XKT1Oy5wkskrUb7oTe2cRW0olg1h67rfhh7uQgYWh+dKRLxPsf5gWNTh
hv58lvFh8pbHTilk3dMr5zc34BvInZFM/mzZR7yXR71zEyBmPGC0j0FTJlvJouSb4PR8u8uTXRT3
AYL5R1GOT5VlPNYGFayMJBg6lse4aK6LWu20qn1UzriPlYoD25iATOrCpSXVHIgzh3FIiEy/b51l
XV42taDEblvNGFMq1A7gnjdx2nEzCWk4LCKC/N+fd9Ts3gEsqvO8Lkmkq7ryUx1q7m6ew4mKfGtu
9V5rMUTm3sy62iVmt5d22910mkllFsXzFf65cIFLE6P1J0i0vy9lFW8liemfbdlQXtVKpXS/jiUR
5S1UNLti11AjnCSMY2bSrhNnpLQ2O77d18Z1GUo2REnaQpDMnL3i+H3jKhIu6VLH/Sdq2jI+2p2s
bwAVVGuFKGXxnwczOWRkVxFlVe5R/2e0RXIyyJhC3ZjEvYQUViTYFZphygNr3sfo5SSsZMVZ1vAe
YcnQnHPe6vYqA0D+LGcNIk9bdCfYUFPPFNZan0sRVw7u6CUBOeDiDmu0/qliMGwHuGciiPHpE4zu
rdIlxfp65g5dfpK9hPyRZt2ROZG0mAHWTLbQAaaP5rCKZvO+0LLlvDOj6MYYWTg6fS4vtG5BkCxf
lXefOeO5xfbiU19m87GTlCuImcfGgJLhZE7heEfPaXqWfPpLO2ZBGtPQpBvpOVu3be0bKJ/uhddO
1Q0fZU2bmm6dPByCIrWYpVL1KZt11BwevAarWI+JfIDltcerus9151iHxHF7hRtesxijg6UOEqTU
RtgPivOsNrXLXq/KlzIR5afYqaqTNXY2r15qkImD5CEpl5mMl7YmWR6WA1by+AHgy3hK6mbvAbSk
pr6FZ1jgNyQWCnQxQS8l5kTNyh7ILnucdS3ce2FEL98mJzlV29ZK9c9OTV0qyo1kq0prvteWrPpS
GJ5FungbbqsqGw8t4pEg1+M2wKMS7ozZtR+c0otXrAERQ3ZImFMzahmPi73V7GrxzsuiG8L8KP4j
2LiQisSeyhzSW5nbryhmzlTZPY4DaafuzQLLgfiZplpGKlZDdpHF9XFMk4otnO4cQms8hvCSr7qQ
9Fo5DveJC6KzUZAhmb7ik5zkPX3u0V9EQwYphceCYKYVeIVML0neGlyqfpnMOCwy52Q0E1koVI3X
DQl7wwO57OGx1lVLl4MNe568Rgl9tzq1n/Te+ZQOwvLV1O2G1LoOITic2YM8pRlhcuz95zzBy992
1yJlJQ7TpAwQQGRbUssfLc14LK2JrW0apedd3PiU7hLOI95t7hJzI6JzVMe4bczxBm3lIzDZ6w7+
w1nX9pwOMHJHemnsvaZ9mAf5XK3nFoNDSuRkZ7rRIH8CnmDbY3Yx2OjqMVpwYPLkNAWxw0CxaVa1
DvbwjLqdRFgMdaKYKcf11k5pxqcomdRFkUjMr13spdeO15ILy7h9S624Ccw4DI8Kf+GWuEAX489c
YuqyKprF0FEIbUfBsOOlby+yvO8vsyRJ9xC84BwWhJLzZhSr3rspg0g5PaFMeYHKvIkQeINaGuiZ
ICQqugRVYYx6+jQvHTmTlWjV12GcoEPldSWoAyYjANsqfmmRmgSzGZ/hQW3bUwe9c7PgqybubVSH
WlNhv6vRVybndosqcTlQ5VueKJ5m20Yb9vasv6U4jVTfOFjNKhLMdfuZQ/FqsJm+RMBJ/RHiyfFb
IeH/6WKJRanir4sliOG+tKuwOIHi0/7r61v+r8tKdW8/lvfW3/C9eIKE9jdBKglLqOv+riP8Hegj
5W/8JyqJ3gq9p3ry7+KJIX4jKgKuuNARJ37XG/9eO9Hlbzo1Dur+JhZsG47iPymd/BSqwO+3KekZ
ro7GEX4QkSkfhL66lpUV1MzpOtOUCXODuTBrOEqVwtk0ZblAH26L74r0v8ynWIsx/12scbmmg+oS
Rr0BKs4moeLjNWkKOyW7w/F6GfoB9UK5sN4Vxfdx95dX+VaT/OkyJioJpNxr4Ad/f7yMXuPFxx0+
XIMNLU9xWoBJTKcgXyR7Nw27ddzCW8nG7DiV7p2d179i8ut/uLkGwmSKjI4OkdhCwvnxE1QgSucF
WM21W3VsYOvM2421RTCqN+DJbq3srADEEISQof2iGYwjCivKBeRWcWhQ1C1grZxTCMlWy3B0Hg11
9GICp/nFnfqG6v9wp+j0SMswHYe8EHbOP6m9YafI1NZleZ2aZbyzS2YEq4y0/VhirVyMBTeKh9XQ
98zmMtFo24mlftbjGH6gXL52hBq9kvRFzLpQzVkR5tNFDNzlgE6LU+tomnvSa9MdzCuswwIKlD2P
T7oJ+wSxPbDMVh/8rMOPaKfT3Q8v5p+VkD8K2RlrDG1uv0HtnH+GDfXxEZTFrLGjk/m15dEnxKIx
+c5iJbjgIkRvKhd+L9V4iaZg3MblLMhpy6fg7z8EddOP492gQEq1R7cNNMHUKD9+hqq1R6hcaXY9
Ipo8h7jxmEZA2czR7nezcwV+nJOSreL931/2jy8AIFVmDxrlPDyDvsLH63Y4lAa7LKLrlebmL67+
mAO49uMUGTwLtndIuvgOShc5w5wgASgN2ubvP4KxvsofRhbJFzZffHUUwIL+maoP77MqU7v0rpy0
aiEUkifYAIG+jcpk3LqY9Pb6fCej9Ko16IbPJTIION07vcfOVsFcOM/MJt6hOplvMkUdd3X4lRoS
6E5/Apfkd9QsncX7RUjQHyYoGGtMyOQT2zwzZNQfb1zGmYD11/BIGPecu9kaB7yBTfhdnv/XE9R6
/z/cHH47FYd1Crd04Vg/TVDGVFVR5bgLMcPFcYp6TEE6gxS+36bPrHSnI6n7gijqJek5KwBcoQ/s
Or+YjL+Ngp8+BZcGesjzMXld1tH7+uU2KaP2f/6H/j80uiVkKC/GVWmG4tKqh5NYpvx56Dz3ugtr
yKyNmQEALGACbVIxvKA8tGPQ7NSp2edk1bNlXcSth56xy4TXb11LGcfSgitKLU8Oh7hr1rVEqs8L
hA9W0X+vvH/2gv9hjrV1DCoOdX+XhQzZ6cePH5FxYil41ldxYZ2UlkQUSBhbKazf2Vf6jGcYQQfh
o01bXTgJpxaA5UN4dAasPDsZZ+hK5lj/jKiCyqJwkDgOKIEuoK8uv3oh18/y8VavwGKcQCuEk2D5
nxY+w5tg1rPFvTLTork1LKvbI3F2Wj/K9J2mRbB+htI5hxozPXCK4AYWOgfTZHCZapsUIUomwZEj
I0u7Kw1h8y4uS3Sr327pP9qw/WUEHaP7342t//q/rQe23vB/D641C+/3jLvLLwUZd3cq+dfpS5l9
+XEft/7I932cq/+GBt+k7SvI1WIpYRr/vo9zvN9YPMkOcSQBPPRK/72N835j/8EiRnolP4U/idH7
+zbO+g3Ogcm6wPzi6dY/7IBxiR9GliNRfvOp1knWcE06puv//+ElrsvQNkJosVtdDdaNZ08A9WwK
+YB/i/F79/Mv562Po/j3a7GTJReLVZWp8uO1ELRmZeKUlLAzEPgJUSKks9bFIWR7cp2lxu8Gxr+8
3p99NzbHrOOS7S7N7o/Xcybby0qnnrZt1UbBMEpCSooMYEpDIfqHB/4ns8nHlfr7V3McW1/RlmyJ
jJ++mkwcDcuFMWKhXnsFVBpf+nDu752RniMdlpD4jtTllQSiRYPhn1+cKCVnbf8TLGT99AwnLfHg
0mjTFnFpeTDBhiybchHEQRtJdSEsvb0WRuoeCRhKX//+0h8XvO/f20MhbvE1DPHHiSnSUUQ7SHtC
LS0uDLvIDiYkgl/sg/SPC963y+gGnVph2Ywdjsg/Pcl8zq256qZtjt31rBq6/uSOFUCdojHuaiXd
bda5BOraJNBf23T3Nk3RzddLyjnh+yT3l4PqT76xbgCOZxYGsup+2zv98MKEHUk++EUmTsYAibUK
UMsYV7/KSFqH5n9P+N+/sImVVHAAQNzh/bT7jBB9Jilh8NtZTMsn/MSzxMllEpansLej68enEe8w
RFA2xEoU3esuO5tf3PaPK+T3D8FmRme+IVnxG1v/x7lB0jVDHcSH8PrWPgDniD4hHpvPKRCm78k4
xEHpwJf4xyMKHxxTEQ44xrP9067CdamF1Us+U82i2RV50Zs+e786YP3ZQ+TRsZoS6PjHi3hdTeGK
PPktQSzhJrPjDHcW/Yt//FUMx7WZ95G+MAX99BBVL+t4zNahYnrxeV/geu1COz/751dh7SC0zOMd
dN31Kf4wIPE3hPagN9N2yjJ8CG5MXIVReL+Yu/9kLJgcQizTdVAaIef5eBXl5IMl9XDcdq1LSR71
HKLkPqkeZk6vgTV12p7E1u4XI3D9rT+9BiayEcIfTCYYzsMfrwrvBgaXarmD41zsZA7PIcKqshUF
kuC/v40/p7auKyEjAbIG7xvPyv7p0IM6V5ZFCw6u1SxEfXlueHt3UQJfyiKB6E36kCV7LR9wMVXO
nL7pbd1eRXARrDNci5Hw3QpU5v7vP9af3AEUoxjE8YMzlH5+HZYUVXVkmPgArE4/K0av3OlV72HY
MOJfPOKfjn3r+84jpJwEhAsQNLvNj3e7G8TQIjaft+gWfbore9aU+0QbznQRUVDHzGSlzrao43PA
k80/fVk4ajoeKwizqoko96f3fuhDfdZdrd2ODuY//HDFtnJl9IsBta7DHwYUVSMKKowkk5heV/70
SsKjU06X1N120cwUZS4iSewwIOiWaNyTerf9+6eHzO4PF2TF8ribFK4IcV1Dj398OyMiPMwOoDyK
VgmtIp9yqDsInyySt+MOX2XsxsZXMr4VeKSMwFC004DoD6KGDLqxRxFjl8EMUe0MW8zRmSF6rIpT
Y/envNCN+uB1Q/Xadgtioainsbcj3Dt1N0a2VCOLBdSXXYcTkdiiadBymm8tPUrCwPRkF+IJaPYS
v+wYdFbdTL6J+v2GDJElBYtUiE9O6loVLqQwfir6HLqqkbAAB2ToxNGuy5Ed+q2OEWmbWm5rPCil
AfzTYwupBhDqxAxsgPbxdZnV1UzQV2W71wCoQ3M7ezN3YKQN86rXM20wd14mUp36uTqUkk6aX05e
f9eSnXxHi2GKfEOfsGiNmuMVd2RyJC2lxt4wP7ckUclNrUHdDhp3YIao3abCPhrp0Oq61o7wBBNw
cgVjAIjdUmX1dSlMLcEMa8MFA8hMGApdauHXDler6KDFfmg56ZcQfDjY6jCZ39qI4ryfirx9C3WQ
OdueOVcc4BnG8TH0muSU9h4sxGLsceOTnLkEczNYmQd1P5PApPoFrAyB7lF13lhmS4OK1lE/Y1ua
vYRH3GhmfllFShKhN1jK3OB1NQZqLykKibxn3Qjw9+nmqkNDCDxoYSuORqhR+zLRJ0OizCJgJaXy
XiI8q/ERiGfmbKulgNXM+bxDwqUblwbG6kfMzJAN8YOFGFczRsstyMAhPXM6Q7txYc/BWIcp1W1M
6ptoH9pCzzYYpwAUZNDMoSS4LfXXThG6tKncyPtS216f72n02PWGUDA10qfv0LMMlIQdPv4M26rs
dHpZ5TAjvsaQBit4ybWzhptc+8gGZLrzZBdW5+agiQi5s0bLc5pDeZ1FkanOMPZYeGK4m/eIwafq
zC17nHYm2vjuvHJkf1VICypxVOgJyFRarI9gGAnqcnMwgEj/J+Mqgat+mnJcYYFG0tk7W4D5kRkv
LveJFbfP0VxC20Wn5CCEMHrT3sVA7KK9KlzsxyZy+Ve0pCn6wHImTC+vLd0nNyZMQfsW6j1nGvCC
Nq/zO3w//I6pbvAwxlic04NDNWNntaKxkQtqGjxO101ncuV5tFslO2e6XiaQdHIjjUonIczsJTq0
mlSburbajhEB/LdH1sT6FAgcSIVPhpkBOwnlvXusXHt0/DHt5LKBDdg1d6gR6/7ViZC5PBC65gEp
t/v6AXy7PT0h7mtvoF0IsaGRzoRRxFQ/NkUdLiGdKkY6b2AcY76cBSOfLDFxNPveoiFsxCEtaa8L
H83WBIzEviZ3d42Qv9dg/3894T84Kv2wkPyxoNB//d//610lrx8qCt9+6HddLXwYAZiE3SWrkyPX
8unvrSEbgaxOSW6ta/1QUNAMA9qMg6CWBdAVlBbYE/9bVEvQA0OTzAjqYJS8+XX/9Z8fTkTtT//+
IwMG5s3HXYvF4YiWFX2rtURBGsX6bX9c9WTSUtxYXXCJrRdGEIkR64uRt1DA8Q71z2TBUJQctLJ1
Tjgvl6zxzQbkwyaMrLa+NKEZSRDEfVMEqlZT5ZsU5bTUN/N4uZQy7d2bkU11hDsQBGh4i+dMDaeS
UdtsTVF76gAtKsXSLiOWTJyiLAV6CXIiAE0wDnf2IthgrBhBs/UdzVj6ICKLrgWipXNk3+QF4Fg3
gP4W3ZR9u0wBnuXZ/owMqQPVS/HcQNOTgo+iR9+E83QFAAhb8NpVhYwxqiIjK8epbcdvQABN/sT6
ll8VUMDVPisbN8VlirTg1kiWunhptda5saLSFjdWT9X3DONSOwXmVDklEpsJlidk5hVGDkLAve9n
p7LagOoeXng6QmX+QqZBnR461xsxgKAkrgp8fsngXQxVp4zAHBYY0xds7q10CTp4cAJvY76M0aXu
Nj0Nf75eNT9bnadh1pqarn4z3dijjc72ok2+5HGVNYG3gKkjFmLRvXDNdixbuOMxMMEbvLip+hxb
TtJeJrbmIqGw8Y0ei5q55R0Rctcf9L5a2jcM5Tpis8nMEokQdxhNzQhy4ep5FOR2V0IXjdWUxFPQ
2Uu1HNKIR/I+iZzgPVQcurYLK73isYExkkTDdnrtRVfliMfPJiEztW2+4EDIFXAEPiwGOUgJITQB
4kHz9irvh8q8HLzSo8Hde8iJ/GlKcMccB0w/7WcUsW34tBhAoz81aAGra6cpt8CqG0Cbyb3pWQA6
RzP7RDhFd4xGD/pC5jzJ2a6/6hUgT6wzwxMaYpIj2Rx8G7g3Md05H+AP8mWMPgvF77ViW0QRUspp
mvLrlHK+iRxchv1zQ9oVWhtDdRsKzckogjYRhMu5fS17N3B6MkeAiqKguM9Bnacbls5qlw7LsqJk
6x0PVRuQMIpJoG9FUxlw+iSNycJUDy+RfYLvJan9DNRDT49YohWE9IL4EnEJKUqJ61FD5xL6EUIX
FZCClKyZdbWc+1MyJ4nYwyadlhdOUmDFt9aUWcZlBqtsucqBuBmPDmDA5yyfjW0jtaQncGguzD2t
yWHHGxY+80fJfah7EwwaisPMbyL+uvCgBdtnguxxD0iEGrpbygCczDdxFxt5uhFoaQb0GJXUnpJh
boeXGWL5+NXFq+8ehU2owQGc0phcEL1QGe9KiKza6VqfhGf22KQpql5YEptlMvu8u1KEt6NCw9V9
K1EDZf7ap9EZeg0nS4jCONP7VomtGFYDpnSGIvN7SHDP2gBvLkgzk3I6smSQn8jVljOc4TDFF4+b
uhnJ2ZoCL8sQM5cw4tjYONoWqnlj+57TkTsauZXlG+yZGl/1WnrK1kUWXT2slHMCpIsFh1aFiBYu
YBlvBF1Q+JVjVTwNRU8MCvm/2blmquG6mgstB+2b2giEa5m3CGKs8qnHdvMW0uE419FsYUxNxq+V
4Q7bqBrtW9zOT0tozbeQuFFEJ3xpQgjjEEW90Wb7ItPsLU0M/AtTw/zJBwHgsjiiOjpNou+XahiR
B5MBsSmQkzxP3oSmLik0xD/ESD2yf4+u2BzqQQaVYZvP5nxrlW6+rwWOm4azyIk8u+I+osJ805aZ
aQDdbN85kqN0DpNS7hq4rc/14lUPqTNCzhFAeN4HQ8/X4D/b3Giz62yQazrjtnA7/T4ylwXdGFyx
d9GZzpOTg78BrCg7H5cp26sOaOFZbysHja9rfYJaOC37JSS5BCzhlG4MBKXIYgqHjFhs8lfQAZ0t
hRWyi3UBK2ADhnx669Xw0Cna6BtnHMonWYrmnhnAQL4vtVBtCzR0x9515Vc3H7zLpOX46tIPD8zS
mC9y1YafYZIv+glKwIheL1cD9NMxvXKQOiPGjqejTWTbZ1RqFPr0iiBisIP0oQjWlngnymhIfHCA
WCUaXa8PtWGrx5HFPgrqybCbvYNe+TbXXNgyuhM/IcWAqEky5V6Eury341Y9KzH2O512wG6cnOS2
xny4beBCHQa08DMoc4xS9b3IpuZylN4YXs2thvQ2nek018WI0EdZMy0CJlucC4fE6IjhFavto59L
cWaOwnpQevIim7o8A/Z/yrAKolPHi/9Jr2vJqBfyYt2uZ7Ob39fLwkmJgFY82Esc0NgkGyIJT+iZ
bN/qO3XT53117i3rVsCsjeI5CVvoaYat3cLCxHJTVtUVVs0YxpwWPXvI2fdN4QyYUC3tHbWtmHyv
SYkM4YwtbyaBkvoIiAX1ueQu+C10TNCiaXLKl/49StIrz0mOZUPQeKgb186YtXeyabRtmij52EBC
R5tcXzp5d6H0pj+mcY1dRqsK8R5mxFqijD2XCsCn3sj4kwaRY9MRaTWVhTx60cB2AY1a42FPLgT8
Y+YeUfnNRHgfSokxvJ88AqZY+b4aZpgMPnDUma5dv/eytDqvxxJShAIoN7T5qls1FPSHphbY/5Pu
CiLChOrDcw9MqN6pWFJtXxSR9YltkGZ/bio1RF8n1FweKSdlc5t9S2gBbbBgNtDIxgTy0T1SPxBh
ALTZawLLrdoi4LDZ1zVmE+V1KC/YrR0KWDnFLcCU0XnOPX14QYcGk7qdMTskaV8GyC9FoNX6ex3B
69gxyxVvGWv+JafuR0BVKVSYmPm5ahY/cQCa9mEbNecmJ9ND2Hl6MAhCfkHocSyb8GpvSgeBYj6R
bIMMFXCORzVgmicU/fXsPvFqaPMWpLi1r0yzJ94pzqMd0JT+00TIknbM63Xa7slKByoNJKPbOWqe
X4HCwIKlzF11V1KGzR7wZ/NqAahHuK6wvehjTvAyNkG/EzbgbHvweMi0+HdpC90Q/Fi9Dev6ykhT
N9pK1wkBV1VRoDU5+m+ly+IUdgmfJ0oJ9RmXkxWOTQSlpixPM/IpbEbwgSqDzAeiCx26uTqigTDT
NHxWRJmRrdQyoVIJAuA6LUa/hVg4nvDVKJ8QccAnKsrGr16alXdllpTPbmZlT+CM5BOcwu528qwK
mLmzNLtBzO6jq9ruMAxZuZv66utSOMj0U/JZo1S4F7VeFheVPbY7xAX5V6IczX2fSXGIs9HeNF6v
mCnN4koNIg4sSPtkALXJLZ210m9jTd+FY1GgTHeXMwpP+mPs1A95InL2yK7YV+kyvBkWuVPE279B
Q8z2gwelzLM4mtbILjdDNtyyT2hZTRMit5rGQ4fdNu61UYbxEepYdKEAcbKzmyIWWxFeQMl6S3IL
jSovgBdYUja3iqdpniE6LoK274tHuWaDVaXI9wT+xC/kkdj4+lzeuBYv9EMLkWUv26K8rMZefh6r
Mr+n+UlUNUcRGDzapDn7bqrZnzrlHF/JUWErwfsET9vpINOUHenWGae3ks0ZpDbfSo33MrEw1y1s
MDbtJNCBOoWh/AxGNAyWrGP1z8acUJp6tI91hnVlgwCVTQOJOkeFbyjdloWrt3j1VKidue6SEuI5
uajru9UeAxPPY3DWXUD9BQvRFBrySTOU9W7Zc/5ifMuO9Tq2iwvyidkojWAp2rDyMephMoc1WX8x
Dbc400sM7vYSIu+ZF0m8ownvpNFUM9wUlBHiYLSXiD1de50bo7wcikntdZHh0M8LWC4UMi87QTK8
35azBQKqGjBlrEaa3gCvssn7MjmzjUUoLP6KkWgqp3SCqUv77ILiSO/3NUk5+jTinFcaOiIX8TgG
KCPPg9CJlxNwQ0dcVIztPAC5rPhKs25gO2xMjoKM2PHS653sHtoe0xYgirA+n6hTH+LGNQkZE/MB
Sa1MzwbYnHhELNk+jDXWUpLIJwwprZwtv3f02KAgm+nTY9/OF8ooielC45jH7LRFfJjjElYy9SKy
LgdiMSJpv1oGFpZNnlX9Ne6A/CjnLD1NxRK9OG3htsdIRIYDx61S21HCQtlks82klSVodRMvxURU
pblazi0yCpqN2SYDrpI+e9ZSl10gBI37aGp5FSs2jpvYscS7dLsC+kiYHjVmuceot5KXIdWTLYFv
w5Oq2vKqx4y30W3Y/IZJhs9GdbF2RYh7dEWoRin90Ki8R4K21y3sOAsMIjpRixShAkA6FnXcGHh4
h6Mb5nvmXHoAWb7o7Cm3c2PL16ECyuyXKRFHmzwN1RUsq+GoQAmeaJmW9yVpS8+OG7GfrmVH4MtU
d/VtXXti15R5fj6LTnxeMx63ZRraR9EpokdZf8Kvsu6aALYMHEhTjTdiyckEIhJ87oIJ8gDvppVs
+07IfUXABNNF4z1kQ0VJQBvGA+Wz/lFm+CEYEfVnS/QCznuYvc6lk54gA7nowqtxX2uz3IyCjk0D
KmYOLJw4sa6j1e6G+Y5o5PQNWXNO9qLZnzcVw7HHUPIKxwRDgtXGl3YxZbc6EyOLT9KTfcOR6SY2
0F021dR+qbzau0lCgcx/8sBI6+6RZgSleruIzkrPAhXrcgv8ssybO1cW4eeua+ib13jCMJAlp7hI
WMyJxJwvLUYyhq5DHpYhk0hippMPXc38bIVhcY41qj6lEKppLlZ37cLOZTPperXzzDSxd8zhMxgJ
DO/7MQ+TMz3qyfXpEwua96jyT3JpR9MHUS2Y1EgMc6iaZszhhX7jRUb7WDZOa/t2NY/s4snSJAI7
jBZ+YrS9myiyq5rFtl4cLKoxJ2xKKOysI+BskyvsQ8fWifg4wwJb7qhp+NKoSj71Uzs+1DqpG76c
aJVso0Z3sa8u8MTKdPKOHQZK73xemiR9WSqaRYe0YaM/enT7jlJmDTZqDnrIAZv0K5FKK5SuHa+H
UloUnBv3Xbjp8NwmuWjPJ6wT6VWlWxSV6M4tlDkREYCdz15aS03TfTpkvLyTkQA4bMbo0Qtn+9BO
sr2j+hHum2RaO/tGJKyjSUYHPQIVzYdxUhY0j8IioabAwEascURsOZVcVQLHICBjMzYeaTI9MYrb
hTJctleLae5Ag7tBUjXWVzsSzT7MqnTc5jFbcshRSwbMKwQRDCr9zV6dKjmG6O3kOUReIXLNsh1n
VBweCnaJPNb2OPBauAahSJ3qKLlHTXFfsWRStIXxR4ASpr/NIOrmYVLA/DZlR9oMCYtA/IukeO07
3Tpr46Hb9I59l4Q9Waz9qL2KtkDuOZvUAxZzugO8Jk/sUs2AIpXjT4UhLrU0SW90ck5ARZpgcVTp
XBBJOt05XQkb3TQ5jWkFVlCm+zaoo1n56MDXeFPdzC5Xd8u2UEu9ZW1N4cm4XrQld2S+aLoG7CN6
JxFiVCK+y6pUemuDh/WTtoQIE8+SYAzOXfm1rSUZiW9wj8WF7pCuR1uimE02BJNJUhoIGHGrcm+g
+NZQBD+n5EFgTkaWfQprCPQKMT+mZt6puq2ia+A2JHhuGVkj2X0rqdp+k8XSly89TR9rB+u/ISep
c0FQAZNslurTCjN1D32W/R/uzms5cuzatr+iD7hQwJuXG3Fg0jLJpDcvCJoivPf4+jtQ3adFZlNF
1Xk7V62Qa1UCidwA1l5rzjFDbLUmECf/AT6aWYusQt0X1nLWwxHDk5uHwTqNyUM/wgec1S26xgTT
eT+wmyFey4LJIhNm58Gr4Khhqxln2kgEG2382HpizILtycY/1E9eQa+9Puv9zDiyfVDj28Qa9BYJ
IqOwrQq+1VyFXYHd2mdz61+SW0CWa8rWYdjOAw/KFTmuHJUAL+0tZ8NcucyWcCuiYyXWS8mzmExw
g+3tiHtHDSx30mRf8nyDVBOEjbSiCEGKy3QTS73QeRy7XQF/siQv6Pp2rw5hG62wXc4d4EOjn1dR
QsYioM2F2NU3JiQDIl8ndaMlvhJuaBJlxj4tsIiulXGmLWnP3Qz9n4BFDk70gECULl8Uc3gRTP0W
/GzWHiehxYbDFCic1jEjbGGVhFCCIaPJgnCMo9LK1mADfcXWp0YuiL9m3HiWimO+6H2LSbzVMTbw
2M3jjhyzOlYZ5jAJF47WPHLcuZ3p1v6fxpjMSiTXHsPhNAHswsAcxOqzFUrlrhF9Cwt4aAWza/qM
8gzJH8E2hf1krnSZDZYjDHBgoChm+rEZs+HM7yClGuC48Ctwe7JDSTez6q+pkabZDpSRiLsClWYn
y+dB3FwCUryjawkyqAjKK3rKJJGguwDjsxSAE5HtaWeAn5yJBusCX8I3aRLpASprxQp7MGd1cCUt
kAEwBT35IEr9SP5Ft6UxrN9lyxjJYsu8AMjxWDMclMiGUAm1bPO3yh9vRzNrvR7IEcuvIYEDu5C8
2GF7PaGPb/WFRwmWksVIFGAlIoSdEzl2mDnpTpiG9/VM+dHHJRjXSmicoRXqFWOpzKtI5FqHYyNs
jL5mY6xSj+Uk5SXJsG4wrXitSQ5zqS3pIplI0oVFbiNtcumoNRV5nWqizm42BiF1cz1ZW63pQRpG
spjQZ+FxPi18KzOXoJUpobnSuGZukjQIiBwj7BXxMDPZ3oSpsRf6JtjESpF5qhBOq0pOrxpTe470
FPNuxgP/MjB9ad2LUJX0QW224VTKN22il+/498Lzhm1abfNYTI/pTNJhVQG0M8uiO0hdVz2qooR9
uZHTLVW/iO6Wwz0NkHo2IfGObsYdtg+ianwnTBFis9Zwm+tRgqEeZ9ULyR1nPVLqu7Rvg/u+JG2Q
/YfxCnjZeBGBoHXL1X0wwGDbfRNG19MURLaEQOVcklBO1T/1G3OZexmcSJr/vQWJJIAvjKJiJZbh
vV5YU7xeUBg80rD4OZNsBVdCp5ebRo9+kGKjb6NqulDoMdoEtt5KOSm8UgKSAcwhOd1d39vW6L+r
/RATNZKZLwVDfyejX17J2dtUKjptZxVP3Kzdd7oS24g0Jdya1O8CWdL73qjLo5GNzxT5GAzTni4I
t6FdaAn0TpAari7RoXUNo7ukIntBcZfbpU+wwDySFMVEh1gncqWkOcwfGOrXuZeqMFBKDJ3XSRsN
+IzjMb2ai+lS6jDtM04WUX0MMPg6+BdoiUYyoEXJxYUoERWaXGNCFGy/shYjNTcweOmmfAb/eTW3
ytXUTrdTkmz0HA4M0LoHEtCKfZzpmwh1DAFrrKtYGR7xicwHZAw75Bazh9LIt9WwVNe+lLf7fqyL
A3TDcSdpdIAGKt1tJQvshHDAk+uiSWs8jcF5NLSw1E3pR2W1FHfkty9dYbO2dXQfW0OpXyPCkrj1
/GRnVEblmGOxKVJGJ3JrpSuxovqKVWvdM2dzg558HHAggyM3+gNP1P6xK4edmqJlB4faO0oX673X
MalnYBA3m9YqdlMqwwgJy5SGY6YQ/+hLGmBiuVcu0DonqhsqrQZLqVbzHXu5PHQl7peBpBY92iu+
r58rOsu2BF2+sZRscuc+vS/FmDds7Uu3sKkzxn+EFzJxyndGiLNxgpgN3SS/rQP9IahZmUnU4rqC
1GnjjrvP5Fl1+LGWPVw8NvAUJxpkUWNGsN70eymVXgsd72WS6Wza1CV2Z+T+7qNcO1PzTnizfBQm
klxETknYuTOHxW2Z8JOOHRMwR6K1h1C3kXd6zzhcbQhXmpOUSnDsmlVkkDo2J3HlRKEOanEJB4V6
CHegz0ynjJm/sZWMtUulaYY10ocaqmxQLq+FKXhja0rlIS/BUjDL0W2qJeuYR/tuoB1MmHF+1iE0
uJNq2CBGQC879kduSrPKNwZyBt4YBjJMgjF0HvfdGk1cxEa5bYliQhU0kBgcnXWZ3u3oF+LDDzsS
ZNPmciL4c89vmP9QZ/i9cpKzZSFQ41btuuZsiNPkJiwoPexZY1fgyPnwurSL34WW2rpouuJWBmXu
duys6KIwTHLBGS9WYQU9B45owD11yYolj1F7GukqbwWLXCVefwSxeu0IbJFw1IWqSi8RD/tLKAvW
7HYYTmPPJ2JOcUHziaUt5ypR6YMhw1qO6/bep626LyZemgBPy0tG3UhPhMigVKet5ojRYCHHiIRn
mhkU00KyZusjHdDJpbezH08rZc5ZrlX0ZpJy7dKgupRyC2QAIM+lYtQddU5mN67mwJVUka42SD0b
NVKL3mcACk6/WXZJ3XqN4hbWEbMJ3wPkUAVUTXUCWFhNSfmSSwJMQKfSHda10NEYq1HdZvJFzyCW
ZpDarPqoo0M0Kj1kDR2Ez1SX0MZnmadPnMr9qpzgDYZiKiJ7AsfZWFL6AxDQLjbGlDa8OO2jRhIu
eFLr62nitUzRKri16Ys3uqq0tgGd5PBBa/CFlv10eI+jANejilwTzTyiPOXz8L7KgkFQclJsE7nf
sFMjH62TmPZOxm9J/kzJVCCAoetctI0I/4wT0Txmc/AKfga4WslV/H96JI97gEWS+I3q77M6H5Uf
kgjFkFRNkVD+6aciSt+chrjMgF4ojFYRRfUG+AVGLf5jX1BDuhYXlTJMs8IbKdC1/hsNp7RcsX+p
Dn8en0gPBW2+gaZZ0ZFefJRDDNVC/NetyIvyJc7bpyWr2vD4wb6EBrkZJqq28gExRdwfRHR2R2yS
dBzUSvNdputCeBZYpWhh5uwa7Q/d62+JbG4KtofZaWALApB/OXb+M1/P+kexWGKa049azuavz0JL
8ufZLcKXT//Fy1sK6svuRz1d/WiYw/637GT5f/6nf/NPb87NVOLNeSX7sF0+jeZD/smfg77331t6
nPD57fT//Yf0Rlb+afEPE2kHFkUTK85f0hvln4hnF4UN+DrwdBzgT6Idf0bFDMgfY4+KOEdErvOn
9sb45wLYx82zeEx1JP+/RVvkj35aauBXOS10tHwowHgJDc7npVbMeqdWkr7rhKSit2ZK+FMhEYRW
uUXFKTkmuzJKj5ROYoKaoQhpV6Hpmk0rhNnkM44PR7KXbsA2a+pG15tSX0WZMiV7dsSjuEdwgAHN
WPId9CC2GIMsqxT97Cy0ky0mGbOZps7l+jaUkFc4gQC3GRYYik3FDcpAgw7RpvqUTLBWCHjTYnSF
zZYnATOgWJlrwR11kedOFPiq7KRV0oJdUaFGhRg8jmFU1us8W7KOR1Vc0xVTwvUgUO9Ac9HtTs0n
l00KLdAMRMT5WAu5eE4LGeW6zVmJZ7kuJA9zX1jZJsExoT+YeRo+o56ZXWFsoWmLVS4fkfM3nsWY
vajPS/ozbp36t1Q5U4lQjqSOBqbMrEnCvcJHuGTuTsrV0GVzfQ6nqRAe6lr3SXrHvXAVZzmZKA4n
Wo7LrKCr0jOxMDLeFz5q24u8RgF8JQoTwYu89qW8fBsjLf7BzFGEjWL2iUr5JkJruA5Cq9WuNIGi
67GEoT/xIgkVAM/j8IYYS1IIAq6Ll7Aypne6XerP/juuM94ZqX6hTrxkoJlDftUVH1lo02jdwczy
Ob5A0UVFhYVJvqhAWpPVqIcCLeIgl6ZbsxCHH7izkhJwsR7WxJ4DYge6BrXopooseCTCZLhMl/SN
qPbRZT4PyWZgqmtr7J5HrGQo+CNfDpXracga3veGoWbjKooM7LwwzLDM0WDkzWkdyK620FPmQ0ZK
4hIU3aA0D0lood4lN0tUIaFYQ8dktI6CwplauZpoqpLIjH3DmkuLQloUkMSydcj9kutLwwPKjqam
hjeqiCD2bTCEkqsgHpq2+JeY4pWoIoR9F+lZuialj3mT31JMsdOIw53ul5Vvo1OlS9aEjKRJvjTY
vxt1UuVbusraHfqSwIlgYbgFXeA1Dlh2/xkUp94TS708m0g1PxfIMkKKTaFjEyGcnXcKclMGN/OC
kmY3sepThR50PcGWKYDjb0ap6C8DQjAvYp1IADkhw+PcbKrukhmVRD+ukfPEzYI0uJMEId/IhB1z
rYAxh16DLmSt9h3zQdWv02u6/h23EByVbYki7XKUjfIZQYH+6LO0aofEXDTfTTqgYZtENm1Oio9/
sue0UMqtRnuILXaUhOi6FAsQdNQkiYDmOWnvdV8Lb8YJeTOjx9Sue7nyG0BDcthk1W3bAaMZ30J5
jH3mudinQoNtVtUK3E0DXeWhavtXngqq0nn+VFWGZY+xEio49spsJBGBjirzphSWCwMyU1orYtWO
MPqkIZifZEluBnkfNqrYXlsE+0pOC9YG/0JJ5gM6bX+sZ8RwCfS+rngv6wGODg3ThG0nyVAZwpgz
dpYxfCESQc2ebWRutQMzMXKEae/u6VNV7DVNvRqZwgyI0NVVndcifYdRGdRVaQ0Y/x20iwWzfcTR
N34gcpoHZWi0YbjLwIRPBN+aNbMyJDphioAqb4jlIGFaJRtDR3Ci2I2R9+FtEaRtUdo5np7wmXSD
Jr+jA5Lrj0xDCqJx5HQAO4qOrj5Y7HHrw0KijzwrCWspheXS5d2xDkeK/LiOixpl2pC5eS0Nhu0j
nHnugEeShJxUxiazIsL2lIDJdCFmTyE/Lp0dNkgDV98NtbTcKX0qXBNMPjp5mLJx07OYtFZCyN1J
1oC60XapDjNpMjsz0c2rMKc6nvoZuU2kgK4eTRNjutWJ7GHGoXlUFECMWS1bUA8VBJf9AG0p6nrL
tMUml9ZjZqU43TTjImgnOP1iIVqeXJBprrQBIPzQULdkXjPNQlmIDEVONr6eUxWjjtqK5RCBNZpG
7amfAAC1Qxa69D5nF5ZBtoFVWJxZPM4FrBPzdJPUGth/K9Vajxav4vp9lg62LI8ylICGcDSVhshK
Vep4TddYugVcfjWL7cwYP+t2ZSe+6+Tk3Bglviw7NlFqQRhTtlZY5nfpFOvZnjR5be0rxgth7xXK
SMJxlF0X93315qfo/w9lVIySB0+cH1wnwutulHv600nBy/YxynTiT11SrkHW21qm+oexTtXgLYma
+FnDzCs86GOXBGcA/XJz5cex4FPGMuZVBpaM3TB67B0riAbTQY2bX44GXcOoFolYLjo9P9dJXxBd
NVfRQBHkmE+riC4jBD8xMA9pNJMWh5lpxEc5tetYJlOnqlv2r4HFrJ3MhukIelCdPUIxRPI1iOqy
iCZPUwJNIH0pKwGtKxkJUFtnq6/WRLSYT1o3E7KCcwk1H3fnZdZUxpkfJ/pVW8+G5jSJFSxczHx8
SQVEDkwgy2d4CjOsDbB2K7oyU7mMCxIk9MyZ0IyE7XOvi/z2mzzkNWPHMPzm1ybUwvDcT4LBWLFn
qsy1H0XTnkxhGbmIRqxCHEShPRlC+M7UO5jWzZzX3PQEynTZ8Wfh+FsF9n9WPf9vc8VD9sYWalK3
WgDEF8M67qd/X1Mv9KOFd/RepMnH2vrLj/kTgaQbVNswsShoFUWDdvRXsb38HfAg6G2BlZioe/+q
tgXZ5A9hEjZNFoGEw/6D1B3uNMAisBUWshIc0+bvKN0/u8ngo+g/Pwm8NaYyIkRPPGuAyECH+lAT
u92EwMFuHuZvzJ0n9fzfD3GipGcS30If4xCueRs89w/pRQ8KzB5ciCcffoxvt/1/O9IpMz01jALs
IEcqvHpzTP/YZn4yCXwyBXzemPz58fAM+BkXbMHPPfIHm2rARBQB8hDek5gc2d35fO+vxJvyPPrG
xfjTUfdhs/3Hj/LhQCebbVUa8UzJY4gO1aESInHCWNUE17+Eqy2J2Dtys3fl3j92bmx328mtz7Gj
URO75opev1us8M5K31n0T4j0f//6J97KNB4DHVczwxFzM4OI3KyKH5YH5cgb3Pp5vOufRjKsviMg
SCedj79djJMWS1ijC2I7ANdzJ7n1zbidzxZq231z2++lnW83x6Z3Ys3Odzvj5tfr6cuvbJhoNHAl
80pSFmvkh19cqIRYV+M2vJdec4SutV08Ecf+CElcvamhU18kq0j2NAZwL78+8mfP5R/X+uOBT25L
BLkMXaRlqU0eqjKJQc3da7H59UFO/MJ/P8rJndkoPRUJ/3Kv17YB1PhRrNh10rReDqhS5Ic2IoFe
+eY2VegVfGwm/fxJiXOmX7YgNChwP19WxG0xIy4rvFczoJMNk4KACTJZXGAX8Z/a6kAqKcO0y0xb
lCzjVsHWa2eQ5feGJKS8SnGmBX1XO2I4FodUUs8tMj/cZDSuY6F+EnLzLsHwBggyY/4pjetcFt4L
gm82BqIMm/FvtBoV2U3y5n6eiEyS5vI7n+5PxtrpXfzxWy4ttQ+LJ5dCYxpFObyX18JFewwO4xVU
ynM0gnfTi/RIMOf+m99z+cRfHfHkuZHHTJl7eQ7vlWuVcQAUaFv1Mo+x3oUQOuaDKX/3Sy6f+Ksj
njwT/AkBODL58L7ysudq43uT6XQeeRhnxDc1DuVvf0RC52Yew6EJ8xNyS88yiaQD1G0PgT1swnW6
bTbpmv+eXAgucyLv15flqwcIcSULSZAnt/zzd/rwO8wmUk+cmzy3zua9dZ658dOvD6B/9RI1JW2R
dmigbk7ZRlNbVIpaR9E9zXFHXzNwPCRXxVX9hrBltgkP9F6H2K5uzcd5z9bjor2XAlvwoqeWIvvQ
MnLfTkf5WuRxXjrTfeD6Hop+IKfGVlhJ1+ORDCj2Pz8gzT8OtvYGPjuRvEsq0WP3lhzBQNvDHpG1
ncl2cHxm7/TNq0/53FD/40nx8RuerOUUh5SIDC+81+zOC7e9m18I9rwivQFlrCt6w5Wo2skuvDa3
KnuY1ez4tuzCO3jR7doJn0Tb59+r69BDueJ235yetDyoTpfhx9M7WfgMIHCtSX54j6TibNqJTM/u
kg1Tpk2LMAwkdrtmYLkTz8KdcrTOyj870P+2NPiJK/vVCZzcB3lfDiLO3Og+scsz4jYeU3feIFXd
D8fEuTE2sTvuGeQ79/WucZG9siiqXeW0u+YQrur9eJm/HJ9fx8vUw/3uxM4DqY2u8mgi7HbZwsSH
4l6+avaDaJeHYd99cxsvXsu/Xz+6t9ShKnXNYqz8+KgK5QS0oRxG963buvkWu52+tl61leTmq3hl
eDyTS0+/xjN+Eb21TnsbuO+/vodOBww/3wngm2A5cQ4qp/L5FGRo8XTf4ug+upPv5B/ClfqGc6rd
5ZnHmAvuEfm/Q/bNFz+h8vy5rj8c9aS4mJsgWTpD0X28Ki9wX9lH2LLrcDfsv7uFvj3USS1Rl0Zp
EQPLEjnPmfwfeCIQYrbNPf+cB2fxzUNP/urJ/PF6nlQQWEuLxCjy6J7B/W50SRw+9x0kd2cgyR3h
fHwRvOlR3DYu5aM9bJvrxDXc6P6bX/XLG/PD9T2pMAwy0GaDXKJ7bso14tXNvE5fwovwxToPdpqn
eOWhx/538M/JC57Wvz66/NX70KQzziCQnR023s9rKkcggR6Xa9B5s5u68UXqRvvUDV3BYYL+PjxW
buf6drmT9wFxDu7BdGC6//ok4NJ+dXPB6zAX/BNtzpN5xtRZARNlrsHD9oXsZvvh+vByt4rOKzt3
WXGN0+8L+2V7eDHsPbBRW3Izx5Ntb7cu7dA+blUncy5kR3SyXWY/6OsnegSrbH3DMyRcXXmJszkL
3RVBeXze9ughbHB7++UuWF1n9oW/5S3srPYOkSFuYyv2IeAQjf10eTBW+2L9dJnYF9g5bc1eGTaq
9bVoXyJZOBtXh4veHbzG8V0ntZ315B5/rI6PV6/edAH9UPbQx9mHC9HRbMDN9r539d3FQfWebrCM
2u8J3/Rw9+RW9s1dxX9+rd3JuTjMtrrN7E1h36Q2x7ellWI/rPyt4GU/L4C0QoDl8qkNnzrbPy6e
6JvZl6SN2tfnk/12eJr5Cu5ecL2rC7u2z1KH0966q8vdXWEP9oHv8wYae3W7eQtWJicHJt/e3HaO
77w9+N7dE5IRu3COtDp50l6jYHcK54JruayOcf/C74FbzYZYwd8R7K1mXx6u3d49bFv7Zj3aT9P6
ae+8YW3mf3oa+VKig13X5V1ucebN+uKJnRo1l+WsMmc98w2TQ2tfkbzjTEedTyEt2eW+W/H5re2p
Nnr65T+8eprnrU3bGXeK41x7u3PG1+vtcTXaj5tbTlVx1r2zbexjZKus27P78+t96pzbxzP8R87Z
Zmc59LVcb3e2867OTHtnuQ+Vvd909nXtbTXvjIM4VFq247O83p9Nt3GoSGeuz/qRJjsr7hh47c60
ebwfOvs8t72NRi1R8FN0zvm1bG+80H6bVxoXVNm9hu56WAk7ZWfLq2f7/HZyk5vAfiKyZa1z4bwr
/q20d8Hy28X2nWUbLolODtJ3++yH4Xi7cu3vvZ3kLGf2o3BWrshiYy5ycX7GgThPp3QOF5HrvXvu
bv1jKXS887dD5+w6z7JveaChQDp6ubf+MTvxpvIO3e5ycg692696V1q17iaxNweF85d3d9zdE8vq
cHHTuytih73avb07XGj2w8bgjoASshbX3oapi3132F9y5olLReaVTm5P9r7zLu4S1y7cd8W+fnhj
JS+3kWG/Z663ub1zvOOOtAz7fP3I5cvs97vNw2BzdSc3Pn8+IwDHPn8MnMdpNXo7r72cXAypXu8J
68Jlarb3bd7t/LVmDmgHqw0Xu9xhn3X51OXz0Du6RBguJ3Tr3XJ2rbfznevLh5fB3o8usz7bsLnz
Vo1db2/u6DdSiZpcwkv4qbeMSzfleb3LnV3zzS5S/fIp++H5dkKdkjFrRmrF8w0pvf0g7B9m9+XQ
sGru+KW4Ybehc8A0yaUvnJebNf3q7Sttg2p7b9pnS+2K03GlONf/s6pwQYWz04QksQAoP1Y1ZJqj
URPqiM5BvsUXFDn+utwGhElfxytAPO5wARMO8aKnODkL7tcPfmn5+L/VhB8Of/IGtkKGOCreJGpC
+fKpOB+3Bs/BNRKOc3+jXxA6s0suqm9+jeVDTw8KYxChBXxNvGIn31kMk6g3lSG6bwiHJ0/LP1oy
KnVBqp6xHyKjn0sAZGNtfNfl+2oVWDQsadzjmIKn/vliZ5lZEBTAgQdv3orv5rv6ODzID+xIyoNx
FG5M5+fl/a2e9H91TVs/p6Do/0GI34/n7h/F+z+u2+c2Imfo9W8Sjo8Kjv/7v0jnIauUDP++KU3T
NH/7jFlZ/sCfmBVtCSmk8qC/zO4Ut8Z/t59pI4MQo+usq6ik2B//1X1Wl/RMtB7cOQg+RCRrf2k9
BOmfcE8JL8TxjA4Jb6/0O93nP0D0H9YrM3363KKESZ/uOyvn5OExMGqCOmpdMTVFhFdHrUnO7dSF
gx0Go0Bqd31d6UNeOkKR+qR00R86aMzPBXtKi/BRGDDnIG5DnYhTFdDDGugR8VrhJBmBgyZpGnB5
MWe1mwyrEGHQRcPzFiPKg5gyot4O+F4M2wzgR8KrivybHqvC6MnwTdDZiWH2PGF8Qv0RqHN1Vqli
FfprJRSJt7YTae79S2ue0XZShgx5QzUjh3lZAhuSa3WN/amUJfbIgFmuhykI0z1wGLhJvf7TnDlM
nCr8xkx3jC6Orms10Ou1WMtT4vRDT2U84AAIwSKi7F8HEelGjthnlMoRIeYPQwcHmT5YLnZEi5DS
4YSyH7+LHUbKSo8qYBhZjoRD9mkO91GQT07bdLJuy3OK+V3E1let6GYAPJtq5gTAlQzIarI4xOiu
m1LcWFOWo+jW4+QVNR/ClrrEpmUPfptKqx7v4JMSy9Vt2TUBFLigqFfm7FfI0wJZBiKhljFxgCrX
ozIbfFFxJBnyuk5NKXrsZLxtmh+D0U3nam7uo2EYrEdZFEjwBbObIN0A5+hOYY8EfZLUwSOdSbvP
o3Z+NsaIdULGGXAs5rp0lkR1GAGXlGlJbo9GrDD+NghuSEOAY2ZKcsbwOksJn6oxsKE3ngPHhD1F
0vNsNRdwArTarVn1IQ6msSHERJ3mM8NsZaDtA465jaIQNej2TNKJlQklpNx60yikmKOyJybbwACB
9yeHW8vqkrpVkiUAMoRcIM2ytHrFJ0dKndF8VhNuYqa8TIXJRWN0nIwFWWsSCPLMjqcm/CFluSBg
ip4JhYbJXKXO4Pd67JiDQByVFWjJYDfDYJ7Xskwi1WAJVk04HX3qQ67EyYtU5tKRmKc0W+M2R0Da
kJBuA4wJI69vdAJ0MkO+GlrDHxRXSRholx7WIrBcAOV8BYNEmCbQA6aEMLP3IKtSVO0yLtpuG0QB
qwMh0wgOZu54DzgFd3hyENLEfA3Mjjl9J2JBI/0NwJhjEot4kSqzonsBYRAaeUw8DpyQANGHmu3r
YdajLr2K0rkxryyj9w1b9jXSEYYkyV8FusT1qlb9MTsLjChGW24gP9jkkippWxAn0xqGSfvit6Fx
E5I53jpzk6WX4D9hewp62loQGIUm2bcGFBVv6oRxI5OaRbBUB0EG0fB4bo7QYVZZAnxITUHErTMz
mG+GoVENG8eE9Q67JDm3fIbuB0Mwq8atFVm/buVoeBT7sOZ5ha2calIOwzt0Hjh0Q9nIVMdQK69r
QBY4kIVatiFiWJ4t4rPqqhiWtDpFR3Pr0QovwcjDy7Wbqlcew1yP76sMwKSTpSMYwSRBEo1HS9RJ
j4CXZ6NXoKYbS2TBDYbM28DyVf88LuMqt2tyHXZ1EZnlGhecQifWNGrVIRsSuZpU4kxeS207vZeF
ko/NmdYZXa+vDAUoTWn7aJauxNDAy9uVyfDsd2lxYaSajnUIIzOahBmOr2u2XXaIO5W5/oj7T10r
OUaLoF10bn4HKGulWblCxp0PLwQOoUloEbvwGlmIGmINUsVQF5BYwONBtec3JM8iAwRoNzRZvEFq
y+dkbVIzUKpRcUBYMkee74sn+8UyYxXXVhuOrxUP9wcmrhhK8ky60nP8MgpW59SzUMw0x0IDh1o7
jVIHm0Io/NzR04iuFvGZmlsYczLszHYoOnsKCAlnzcdINvBGl3jjK23eSFbvWx6sYi7HiKY7ACDY
67pH4Or81OJrBEJphfLsdHjGgVzpGFJtoGYGDfBJEYKV3KghvVxwmchuNMufnVwSWlSIiQR0Ekna
XWm1JOaJLPidslwCW9PqYrYZVjfSH+Xob9VL/3/O8A1qhn9fHbGOWkrDj9P65Q/8UR2pCkQ5XYM5
jrd7QTX/VR0pQOig0+kmlSzQWkACf5VHEuQ6CaozZRWF0DLT/6s8ksh9hhrFSH9RTIOi/Z3i6HPf
CIgdwUQSeDw2L1DNEF5/rqgjjSw3sEU0CExBXg2BpHvJKLTrD1fj+Eep9XGq/Xl2wccygOOfHAd2
sCrKJ92psEkKuR1wBJtJWj3gvRkhPhX9LiTcvLcNVEjurw/4eZTw84A0mFH4ImBAdnGa/DHOBnCb
OQHeVjUlDiyj3OJ1ancYtuJvDvW3K0jyDJnyfD1Csikwl7//YfIzTdiucgFVW1cl+RN4hxIxbxne
/PoLnYxRf34jTAYLdZhLiEL+pIaVdCo7CVMu+XIWZFbDJ0NYHoT6GkMnPbq0KH74LX5aW4X2uhol
koFSqckfsMMaK1Wa02/mUV9cYdauyF9cYFU+3QMuGSBoJTmfmOCj3pbxZTtF0zbPQYfH8ddf/stj
Ub2jOKJ+h7/4+RIHeZJleTxodkNO+kVZDd0NYHI4d0Yq/PkI+7dTFumLtcosXje5JdGtY4P4fLAB
nM1UDCXhyU2s7KTa8m90LTC9msf7Qev74pgg5ttRnY+o65gH4S/DxRgtoaE9o3z87r0P71WO+z1v
5Gmlln77zRD2izVHhgKLDWgk++FF1PNpzfFDzxIGLmRnAr19JajsUi4699eX/aujwJe3UAsz1mT7
9vkoYh51Rohm0TYqmHw2iJSbxNDj9Jsexuduws+VzQriaYasn7COU0FNZGU1ycwBgH555q0Lg2Mb
w+B9LVD4bvHEAVULyR8jNlaWr3/9Db+6q0xCNti78oAmxmxZeR9uXpkcorgNQlAFUJZKO251Y2MF
YmasesOXLjSoihheehn0iW4S+hxYdbPJ2YqRIKQPxY9eY6f363P64qqz6pBc4ZHAmX06TwjMvNKL
JOFZmWn+ZVImo1s2Znbz66N8scpNdGiqgQ9CZFy9nMWHLy6EypCrVsxzXxKyzZDNqG5F0F00wnVt
XqGq8F9/fcSvvtfiYoL9bfDKOR3/+VUqgpkMgN/UNTPmmt1cr2qa+/tHYbRnolgjCUy1Th6T5KBK
xhxYKsQRXfQISKjtqSAm939wFLRTuFeWF9tp4Nic9TJcrwqaX1P2R6lII8+s5uri10f54rHHtgYc
Og413TBPZXMwEyH5ZbxZKCzUtRQOGpRhoXAHAjN//wtZ3ASESSy2nL899IxcKnWQAZqdGZPvsvHy
3dyfi2/u9OWB8a8+zM87naw0ShcWHOE2p48tcayzrBVbjtLopNoDRXMiKfEUoN1FLV9T9pOJrpjH
PrS+eWB+cSmJBrDoJS3tKBhTn5c7iVkpNp9IQ/WDr6PUmmzVzb3uyHUufPOyWl5Gp1+SzijMGk0U
EaufPJuNLDHaJckc7zlgiQ4YmgUoBMBAR76yvKuabvrmsn5xZ6H4JAcE+6jKW+GkutIsoAZt2qq2
AkLSnpqscRsl/k4j99UlXMSimAN5XNPq+3wJZT2rZnkwMOTlvbIpfDVcdW1Wnw9dp3xzE3+1TjTQ
K6q6WMdE5eQmDlQAivogqPYo6gE4wP/H3nkkya1k6XorbT3HNWgxeBMgIlIwNVMxJzAmyQQcyqHh
wG56G2/aG3sfWLetmcGojGbN2uyV1eDaFUQAcLif859f+OYZUqaJAGLTwMyn1CLE4MV9uyQjMn2s
4P/4u+Ms8Vchos9C3Zch4q1oVy6gTBiULsceUsRLN2h7KGBJ/S8sFvRx8P6YH1PM7xUb1aQvZIiM
vLp2ulZxdTeLuEWdtLy5cXaBZVl+5IK/rxVyslZCL8mdJC6s4rtf9/2hYof0R4m7U1xauyyPzU9C
NM724yd46Cpr0tJanwDW70tjVW53QxzjJSKMutx4XW/uQFa9i4+v8vuKBHEmlIvAKHzIdN96fy/4
TFUL2iocSyRu8ZmeBt8GOfXfi3g5liznrH/W+6+auTpW4iZqQbSL3nrHv5yX2N203CodDLWhB9IA
9jFsLAHotBHG6FwHE+FgwJNYyISlM+IW6vCXxDI3k95vMBMQL0vMn0LbLdFNT91oaxFCkv4NI6ti
2akJJ6koMwZmGZZVll/yidDSUAdeGncyaMXl7AVWvjF7nKCxbNCa70FaFRY6ex2poMcni8czAef3
8dxjCYaEHeO9avU62vVCOK+xa/RvFofiteNU2ZP0J9cONR3pE0pudxjOutaBD5ZWDjU92qCq2yX8
4i+ptgzl1sSn7yLwtIR7RN2NEa2f4qlNIbNCg522hHlik0cyWI4iXL4oMef++GUfWFIGImsKNQYM
lInrYvjlBeA+64k0wUhu7EDny6F+8WcMyT6+yIEVZRiMKvgkaVYhYL+/SF6nsvMMSEC4Xs2fMsus
Tn2kcnhiF92RlvjQpdCAuczREJHTgL+/VIY9SIuhHZ4CCjVd7uZuE8arCL8cAeyPnBAH6lwIKis9
hRacjsHaOyKqAtHbhLks9qAYpEyDY2AbgaDwplU1hCeKM1x1iAyJI6MlPBetjjl/t9JOnCQqz24b
J+iPPOo92vNaDKxP0mTCwxkJZXKvqRtqC3sQatyw7s3ivEfIDQvEEvCjsqDyQr0q/MvGYbWRMp95
fjR1iboibzWA01ovPfNr4XgKdVlFI4YFY3zbYKo2H9kvfz/N+ZWEX638bNQL1t4GLX2UVZWiZImb
0nztGjxC8lpz3uj6zR9oN92rBHOrH3++DKn+aUdQnSLq2HtbXooZaCrxiaylY12UoKCbUhcGhPhc
O5LEeuj+GMHBjGMK55Oe+34Z5kaW0WBVRCGndLK6z/gq8NRtK+SP2cmuvEkuR57ooYVPiAJwk00H
gnvC+ysygHBKfNzBS4apOe2YtT0W/E2Afgzmj6z7Q9cCbyLgm2pinSa+v1aFlpEqDBUy59BwZkwa
ZsmTVV9ozXKM3njwUqvQhwQDdpCf5NZf9ief4w65NDXL0hvTqVfqrA6CjuvePlbuHbwSaxE5Nt9P
8JMq8cuVpqWcM1JXqWVnAlYlB2sfGgb5z5LuND/yBA9tu+jxQbhIvVi3xvdPENuFwKliNqTJq/PL
WdnLjo7Zff14wR+4CrM6GirS8yjQ9zsdgzCa0ejYnqAAl9d5m8vTBZO9f+FmiGbjIMdMkhiPYG/L
CZgqdeD/oILgGmdValoXrsDT+89vhrKEqiSg09V/ak1+eT9sZEBgusUn1XfjrQrMeYPNtHnkw103
nr2ChBA74vJWVBnwdu9enEmXDipPBPapxaFol2+xMdwYwruQGljKx7d0YMmxCxF2AVLN6eHtfUcZ
CUwxaTxOyAFjPRtkKu8CPZ1O2tT8c2gLLJXuXafVQLL2k4X9y9NTNkyfbGJO7KGwvCBSxN/5aTce
6XcPPD0LJy06NIq59Ut6v6ydzkiwWaaZ8QvdO/W1djhTpbI/N71fRgkK3CNo6c+dZu91AaEx32bl
cX/63jmCy6k387QAmoiSFZFXkQDhGHZ/roFI3y7YfX5HkWl8NuZcuuGYDOPpxO87+fg9HrptpLZg
CQy4yFrb602ZkKo4psQLG1EvGFozk/UyzXzseyS1c9xPRz6FQ9dj58D+g8/Bwu/j/WMu+UZivOVt
MB8d4gWRgrsAa/+HfonhaAaOdvvx/R1Yp4xEYCWtNiEmssf312tHBRr+EyjWumHnD/ijG2PibsHa
nv+FKwGfsZ3AtgWVfn8lkdk64eqKUllPzWhyDCcKsrH6RG7K9MfYhQfchssQx/PPffj9pRLU2EYC
aQOc2b7prMp7xMd0uXR9dWxMs77+vUXKwYUQjeESZfb+Zu9g0JuZMVdqzTG/4VT4jN/BvClsdOE4
K2MUPuqte4q56J9ZHP0sBsG4ALnQh7JA9wvvtldTznTFwStR+Q+cRSg7yDA6sjwOLEcoQBxZwCU0
pasM99ceAkwj8DWI5KGPa1Toa8uzB+8iTIz0RxdPf75BA2CwWYIg4CmyD2Jgu01nRnhRiP8LIUB4
XUROSqjMnOnTtgZOObJMDpyhNC4MoTgWVinwXme/OsusPZ3DALlRd0XiFSdEUR77og9dxePwglLl
AaftH24UW0WNKReM5yV9yGMXh9PsaG9w8CKmzgyGGpHNcq+xL+NY4mNJH4oP/Xzp1oNzhVDR2P75
JwzsD7zK3ZBQvFf6VtJqDK3xnXCmmz2xSbw6V42dbaSRaUfOz4M3xCZoMf9kpOvu7Rap3bvUZhT0
S41pS56oAE8QzTmCF68/eP/zpYoH3GEcB8i6t9u2rZ9T17IClJDiNGmdZOt3ntyN1rKckfHkbEj7
u2j1iUUo3aMQyYGrU71RHnBurYrL9x9XAkEqGfSRT7jM9cei7pKvYgjM6yqw4j9uISDbrq5o61ZP
Vtvem9OzIRFz51AujqTedJoYP0P2wZMGG88jJ+bvWyKXYv5uAMOt++/eiTI1JpQfZwGy1kaIcROp
QRFUCyxQNeVhK7qi5T6MGGaGu4+X54Er07dQELOBsEh/Sn1+KYTaBsqf5nd4R/tOfJLTBH+G7OU/
0IMiDU6lJbZUe2KzzCZjnI+v/fs5SkNIAcachjE6Q6L37zKoimwu6S7CXpgiWhuz0z7PkrMZRsuR
S/3+aUD+pBix6Ag9OCd733pMQIeDeb4Fzjp4N3k19WeEGf/5+UJzwcyJUSkJU3j1v78hUNYavh83
ZM9JEDmzo0X8lmOsgwP3gtEDs1KKAr71fcmxL9OZjZly3Cy0/tRt0NRbfan/8b4VsPTZRRi807bv
T1EcF+sTo/atMC4XfWv1YxBiwZVEXWcvZx+vg/VAfL+jcCnTBla3vRWQ2NtR5tScShTTGMAbTvV1
Dam4nPH++ApLar6e8rrYjalp/PFBxkWZSnKYMalhc37/ruLEC4qkVaCcSZy8qBnbtQqz9tePb+3A
u6LMgJPiAu4YFOXvr2LMmi2w7GZF0EbvumW2N0yF5s2/chW2ZNoner79q9TSzbWs5yotQQ5bXhsc
BtRqR65y4HNlg1pbs3W0ynDm/b10PJ40702LWF3MdIEtl8gK/CXCWXI6svUegO3YDWkEPUoaKuxg
b++dGJvNM0AZ/FYJFVBIvdpqXj4gKqOwPFOcAF/EZLtb7DjbzTThckyrGmCArez2pNDSYms4yXI9
YSe1m5zZ/mOceN2tg9XPBJQ+8PfKoJYsBrIJib2xMJo7tfGt5JeIY7vW75UkV+F7APBhXsrDfP/E
CZuJRZDzDSZe4j5Bca/O825pZUQIShlxQIojr/jAckWwClK6XpRjYe8Vz36PwK/hFdeJq19OsF13
qZPNRyYqh65CMbQCCnRt1v5ExdT6fliEa+H1XloP/IznIR6OfXkHwOh1IyZZleE2GNZPTcsvJ5ti
ycxOv44xZG1flhl+uC405M9dSzYCHhFJ9VTmeR21ZSUvcz0pvi95OkC5HrPu0sEE+cgud+DzAWlY
qWJgT0C8e0tmbn0ntzkJw4Tm8s4uPXEi3ab/bPeLeeRQP3ApDh+wu3U7CCij368bzPUSmPeQO7Ky
T6/LrCsuyCHqdtMSt0c+hEOXAoaCiwJNkJZq71IWmaj/mME10m9efbfqTuYsbjbjWEBK/nibO/A5
YEzAeCwAUbGBOd7fFpkYZHR1TBV1I25PGwwBr7DqI0pjdLVdN4tjE9oD65ShKUAre97aFu69sQDr
K4oXMqDjJobcLAmCd3UiND6+q/0nyDNzaLhJWwS8AGfdu6upd5rea7nKPDAIavrU3ZAhKO6zQvtT
EqGlG/pKTwDu51WZ+0vQnZn7dTkB7ZiVoQjNCUVRHcYOH9/QnlsIi5vLAAUjxGG24ELCef+eqr5b
yA7jMn5OvFbpnORDFlokRi3KiobW2y4BYZaw1EMnM4jjjB8WtMpL0m5KU/7x0+W3cMSvGh++q30E
xSzwwNM9prfkihFcnNhk1429TwKq1f/h5rmS5Hi+oCjQMvAf2H+RLtFjCDhWSlWdnQcEPH4ic+DY
LH9/Ua5XYdbApPXniH3foMMqCvSJfPph07nqxXDm7qmxq+ePX+GBi7AkXRuuKTUmK/P9G5ybIUUI
gw9GGZB5nOZmF9mO+NOyBagO66nVzyQAJeVi76/i1lNfqYkHllt+s3Wpaz85VZAfey32/r6xXgcW
gkVnxebLfPf9dcxuLCem2hjXw3b+JqE0vhAuWrwsLs6v4WJ69VtfB+ohJ9HgqzWhL7Sw9WEuNmWr
TSf8tRHH/RLf/UZ68w0bnoOLyVR458WodO8+L+c6j9yq9toTEZfaWbLIOjn1RN3fDMbokRRFvlN9
Rg1cXVRVVjKfV6P1bS5ybdmKZNZOK3KQjY2GzmEg/UCQ89GautltVdl6w6Y1p+YidaYGq3M37b9Y
OLbHZL6pITmtp7FuUTOY/imZptrXbgiKPBzHMrMjZbrC2ZG1l6NvKHyCKU5R+GDVJylKk2sVDPlV
MXvz42gbcoh6RzrXaJQwSi/yKjN3xRoOhHRsXtoz3S4wXsXDv3yS/YA7yizqOQrcRVyWbWPd60S/
fq0nrHpDr2gUsh5SBcoTRekSb31H9ZcUBPnL5PcERyWpso1dGygjIHcuZt9LhSmzswxDfhNHsomg
mRh5RL2zfIVALrfNZUH5WVck9Si38jc12WjjCYmMWvKQNpPqo9YlFgnq5Fh8KhWD/A3u1mSexc0g
8aJBPEuko9tMX2u9Nh6teWrGiJTdoCElvArubUe55Ip0cvmWWi6cuy5QgxmxvbW3DhqiG3vEtzfs
0O88U7bgzzllrYwjhEA2Aa95Te4D4c2THiZ+0VyammU/mrJCfqUcN3/U+WvWeT+SaqXlZNQGiqRv
UoCysd2MQcz2n0FrJtioXHIKA1KncLEknppkBb1utFA0pvsaZ5X5iDdLK0+TYfWiHD2pZmpkpyFF
qE3jS6hVxFeV5CndJ/jVo/4rs/jJa+YxJrugTu+8cfBv6ji3zjLcHEgbtttzfSbx1YI3h8zNsl5m
LXYfgfA7N4SDmmMcafXkEcSLlTECEs1EPHw2ajKEl1aqkw5k4zvpPLnAInZVrgmfcDs2wVZ75WzL
n3MSeuoow2p5iHwoH1h9Bul01zrjQrgheeHIYrymKc9Bz5IZ27UVHqP7zXXkLKP3OHYyM9YMgOLb
OCqUYEvsq4sqIDwzbPogOy30uohDlh6pzXHWEqha+Y363hNs+Tr1UHu2mSIUd4fAKn1SgA0VmjpX
3rgwbXzSzmVLWI2h/LgKi6q20WNm9ZBuGVcsF60vSnUNj8L9mrbCKTZTUDnNjuyZvifoz4XhYDeV
715kpp9N107XWta9UxCEErk+ahxYzUWfRJWdlQQGucGE36qbe9UtPInuS7qOqE7QTggTQo4zksdt
dXp5KZaUcN9Ra/PnFq/HOkwUMh6ChsX8VHRzg1VRRWaZ/9Is2rIzAqEkXtplPp3WUA8rpnXd+KVN
CdVgcWBsFfV9hRlvjuNtFxKy2z6jbBvvEsMhejfgWZyhtvMFrD4CPM5rZzDxgVjTWcOyLmzcX23K
Z/g6BbZ4JB7708ZvE5LMzKrtIVGgHR0vnFQvjdNMDNWFbNqyDcc+4+VhlvtSEtnwmf2/e6n7kmmJ
bzXOKQS/euUv1YRLkyAe7CzNbYKtla76VWtq8xbH7qm/zubMcQha7jA6hjvKP3RQdjym5IjdjLMr
+hDb6WUIE0bUOKxl/tyH2kT2ZhHIXWJ7xVdD2MkNiR6OidhUlzNRJAXPJNEzEpNm2gMEbXGKJLJZ
fJmQvq6aeNsnwrruywbdZl8sk4yCNbczXMRMmEQP2zc5Lb2umBO0nPVgnoGLFkmGv2o13c9tjFe0
MeSoTtLWtx8be5z9MHN644XIOOOlxap5PB8MR1lfXRePaP1sJIcLVxmyCS5JaNfw1K1a84tmjGPF
/i9ML4LymTt4STv5DXgaa7OxcEnd5Y7m8rANH3+4JiBnRGCm3EGyyAf/xCRJlTVQoGvcTkY2X7XB
Mi4bZ6QcjaShN2rbkMZ1pYm4vhekiuM7DInGOXfTYfwBh2tpyPewps/YXcPWeBqISkzPmr61H8py
U9ct3va6Vb4hbq7nME6d5TzPx2kJqyBGr7EOmswtn0ZHtCj9PKFBaHutMIh1X0SjZeTnVgo/LcLm
nXDGXiMBiBxv/WVa2AU2GT5Kr7jlr4vJUMWP2o7NnmQIZapdB9i9sMvYUHtJ65q/atjnPxSORHE3
WX5hE57qgBMvRSHaaFnqjAVcFsLdwj327hbB1NwbDAu3nFTG55am5zmhRz6/3U6yGbWc69avYhrk
cOLDxak2rt3Qeyy4VJ+h7Z7SndWUHeCsnZKyynMlJVxpQalCEt/yk2bKxW1viIk8ORUQUtsTfnI6
Bk3w2ceYP+FF4t5M9HO6OBvs/Qtja7Pl3dZKGDJK84F0booCUgOSwFvGCOW59ilX9Ug679LgeO5k
aXC7xKOyI6yfm6uhUO3V0Ht2SubxEm91iPBB1MjOvWGhL/hGVxzw3wwrTUlFBsUfr2byca3LDgFs
fE3+OsGMYT/E3puNSlbbDWTf6dcGvNhs26ExsV9U4fYFGcQkdlzrgy3YOwxW6aXpppkJDd5N3Tth
d+x9wnUHklREbLvPnZmreWsP2tCcmG0Bp0p0RMyhszVn4y4IJgdXwTxOzTNaHjmcoc4s6p2RisnB
SrkjKkkLiulrW/fTcD2TFHdXL3Ecz6EqU9snaUmNazJezFKlI3aqL4MYrbePC+LfmjScxAiegwEP
sWPlk70vIS1yy9jOZ4QM8yS3qUlqZm4n+bVHEvTNx5dau6Nf0VCq1XW4sjYtMP+ZPLy/lGYZ8Eas
xQ49aKacS667cVuLtW73gdoRZTCci6Qzz7oao0nC46rtx9c/eKuQFgD4ViLkPoeA6Ic0T8uONkYs
wa7pHeuhiS218Yu2OTL2+K3N4FaZxtPSr869FLTvbzXNK2nOPrxkGTMA1gx7PmnqXv0hRMED9UGb
dNQ/jFcgu72/iubqVexNnFxmJ/Nt5lF9DYPdQ5rCI/TjZ3fg3cHnXPECaExMG/bQkEX3CzIL4e8W
5HSHJmJ9SbKMmImHcq0rNjKxy5Y6vRwyj7QpJ/a/fXz9Qw/05zAHygM2r/vXbzLNqyjh4JT7pKfP
c1xvJ4cx6sdXObRC0L2AWqAdgoK019/XQ7nQSU0Qe1uSZ22ldVvbo7CYpzj44xUCOM8wgwkEVKrf
WsS2twfC5HyoHWQ0bxemApdu5/g/Pr6h3x/behWEDZxsoEs/xXq/QIWGt7pfgDiFpoBYbaLR3mC8
3x95bL/jIsaqCYENz//RwK7a3V+JAUL4sA8SLqMR7XBN/+2R8FyOBP+SLbxpu9q/Up3CHWkeFdnG
hraVhNwhkodscuZ3IzksMhGMV4PqyDBk/QTe7zlM8on1YG4MKwMg+f0vK+emsyUFdGiTQfw1GR1t
p3MA74aYEt1HpNaH7pAeI4Iceuy4ZACtwYKGkrHX/8fBPEiO1HWnM4isLwn5nlRqHdnPDl4F0R0j
OWb97v4gS+XD1LNz2uFAhvuuK6cnXVfHBha/QwyIUwFmEFEjO+J23j9ADjThJy7nAwT+AON6Y3iu
CEsIjS73biVha/+4qf8vgf/3lWj6zyXwdz/q//y/r4X49vXfvv8o/i0icUH+qodf/+u/zer9v1ZB
G4AcM0xOGIfDZfrR9f/n3w3jr3XQyKuCUMVZu+JFf0dDWX+tWg+YvEbAOBJqNIvp72goDfchNOUG
3HaWK7tf8CeCeM9bj4L//uQ4kABimQeCSTFGwo97b8WYGhhi1tY71yW30ErknFzC4bSsCyIxmupi
bClIQ38Brt1OwZKqc4re9jm1B9FFAHayiYIBRX20zNOcbaZ4GLJNsjiFDr4pXbkZspmg1TyQ5ee5
RIkQqjlr5DYHJ380i2EKoiIpqcukOaUl1ilp/FZRf7a72Rjs+84jFQnTbA9PX0vGGKToiFBOB/A1
68Sz5Tyy7/eeGWboIKeNChL12Aio/WfD2BnzE04dzXxuzITNboAKEnfTgIyemogYEWSCtWBamWkG
dmJLG7/YvWCfmbB5ScKsLnHXWJhykbUsZDICoJRpuUpGxGWgzQ5uNeZQ4yJuzIsWjkRrveIB473o
7kgktbKcGYVt6wePi8jEc9MOpGlAhemvctxJYrilhfEmyc81SJxo5RQFtnTPJjX1SSiFLG5Safhy
a6F09iOrTkyxXWxNzttkMnqdYZKIVeQsPu1SptqWWxIMdV2rQUBs9/nyeRKCwJuqcuLdMjlSbqeW
m9mQBau5W6x16Mr0egAprKz+pRNjgTGuW3k3ZFS1V9XgmmLTdItWAtK3uIgX3ZQPVP8rLkEgbvYV
W5T2TrpwU4ih712ceYtpnDfe4lkXlTUuwwn9eGJHg4FYfGOkPoohqwpa8DYdv4ITswFhCRv4r9md
asfevVvKZhKnYsSZ/GzGiKk+6wYQj6i0kRIRKL0EM/KjWRrbMmixcjbrscL1o+5o0d1Wc9poJNu0
PnEwz5u3TtIv2onmCL2/yItg6C+Em2nlLqWfUhvDbXWipE18Vs67nOCUpvC07NWfSTXZAuQJfEyJ
rcS6yXAbY0ve3pieJpnVZEQN24kPBmItcosNFWr4ksZ5uJhphLDkE1azjn8LQkmaulXtqVZOhHJ5
Y4ZN0liPwsClsG8S7V7KyXV2iVHn4AWz1mXnbT5pT6JsekXPwvQkbF0ySS5EDb33TgxNNzw4hZml
G1XTAHwpRVbWuCGMvbhn1jxll3kVd+dq8sYSoRvBrFeJKoLpuu2JLzoDnuz8Xb1UA4jdkFvkk5tB
br/xuzV5EszCN5BSNprDEGs2OOClKetblF1VBUgxm2KXkqUjsGKZnGFTp0kvzozMr0skaelABrM7
N8WV05aef11ULUhpWinNOreWRAYbLUYEeZIGs/PmOVU/bexcVPlWd0q9oHPMOgvfkbKQu2Z0UzJw
HMJ6TpXV69lJYBWpjPylVO1lEhN7FhXxUJdXpqLd38WJ0ZvfZVYp3Lr1eOhvAkJzcWtUqkp3TqNn
WHDGMyBSg0EZ4lQMbfozqfVuuq2r9Z+alszFqWVjuXhJmlKXnU5628kr02DnWRO3ivSs66aiPi16
pGGRyToi3ywdR/8E97/JiLLOabAnGow2JlLeKInJpb81iEu1gTMLJNP2Zzsb0MLVgvDMTadm/9EO
cn4Ob5//qPIwrIlVNTYbIu2yL7nptW8Nc8a3OVdGvam6WT5hs8PVy87ib2jp2NJ66jGmRgMpaXbk
23FNMqTQ+aeja7LdpOTj8CZs4Kwm9otiZ5Nmd20C//xMRfOuUoZS32vbkc1pOec1DAYyVolkmDzx
wzAb7yqfea5hYQ7yKXUJcen1RY9PO9tu38gdc94IgAO7ypt1TFEZnc3HijnHE747PqA1xnDfY2my
fAqn5iOtKl1hJRDXLXO4xUGgXC/zl2DSSYJIJTPNiO+XColYjAxfYWcBy9GtwffPTDyQ6GaE0wqI
1X4GZF3FCm8oO20uDGDw+7qXaX4yOe2knY0tQGTEgaHVGyu2rWds/HJLO8UQiqIzbIWhkUqNXOZi
mHOdyPFKDUtkZyw2pMvl+FDCJfkB+p/rGxcjqrvR6xrSjpUOCJDgx3Sfpo5z5sYmEGwitTg4tY0u
vhxN2/reDsWEG5nhzqt/Xt9VYR9nat7E9iBlKK2ivzClC7HOWK3gdmnny6thGjB3c5zZuiftq10h
KTKbifyCchvZVdkSUBQLcjIwiLht0UiQ0iWCAX/SJs7Zi2ZleRtDWVb1qYmDFDtOUhLuGy6fE9BV
OekOTQMxAAlAC2B60EFzS3IC3HWtXO5rQ3S3fqHcp0wj2Cq0DeF/ioNqFIybav3FW5TOZtaq5MVk
L+d9EzvFLGNqCLX3gmYpQ5eM3ftFb/MLV8fnb6e1Wfult/zkcgomo9pZRZxfNXNTPYG8Tk9VoZnP
mq6CKiTPsbwZ3AaDBPLHicpQDdDPdoyTsdmaoi0fjL4B8AejszhjfMDOTR5r6VmbZbIhzm7WdM2O
7DHDA87Eu4O9rTaBQ+uldIxN7mamG0El8b6bcSV1pKfueDt6VXfP6AY3OAogpsNuSlozOsDJv6YI
6NtTvUtHM0pWpDusfRgZYcG0X48Mc/CuBiUJ9yqVaO96M5avIJwW40lX+RzMlkVcZjA2JKpgZxBn
rCtPoVY1hPFkA6Z+K5BESJAvW9ww+SSlOOllVwKyCXXn4SL5aiazeMBXS5D15YuGLEcl6nHrB4tp
ndA2yitSvXmyXZN2m9rMy47pktO++EIPXnGQK+5NFGefjFRZjzIo4JLYqpDfHc8s9RDoMcV6XiqL
iC/+YHKYg0JqYcEA6alhH242fpWsL9k1jFPZ6q0WDT747cZcDw5Eu2P3TXhel0amkoGI9IqZJY6Q
iD5Pbd9u5m3v2oVE0dKrz5qAQE1GRZmNyIKz8aYxR9veGhQ0oLpDMp8zGE+/VAn0pVDDH2SMaiop
CsF59sXG6V3ytwbdT78xPMUDCG84+6aflM7STyTmYoHW5PlusYj3IYOEYBnsxosOPkG+YOiwcBid
S4ZuRCpO9eJvDB3oxWjq2D6NiyC7kcgxp13R8MlG+nqcosR0ahUtbjV9Yczifhoy0yIlNNCEitoF
WP+knRob80xPZgpLwlHFOJwljbfDdcHMN5ZTF5daUsl8Z9DL3tnIO4st/XN8U5JBiKkwMm5ALel2
DVWIsDP2CpE8a1pivbWEr5QbXc9UycLM+Dkq0coHCr/puqIsGMMu7+fLoJ7bFQK0BP9abJGWOaeN
VWKCuVTFrqtFDFmYiHEg2naqvgrs0soze7Am+DBF50/g8773UsfKfswk1OyNnmZVQfyZrIaN8i1/
i9oaOTcpkvkUMQ/EUrE11PwjI7jxCoXmEEeFK+Y76RTdN4tZGsMPqcZnT3YcH+RIl2Y0B4KYCIpm
6lThmgrHt3rIyI7o3PKGCbH45tul8wUp3zqkpWYggYMNljqbgUi9VQRIdmB/jW1+ktSat0lZ5gt5
BQ2c8gGkDQc+q3Fvky71vpiEtFB06W76XU8Jwt002bg84DUqH8gjmOwNQYc4YehppzshI7iayDzS
OrcUURxCwShzkgmLhIkA00hrDEFI5peM2Twedn5FbE9lCLK+mUOUd8nAsRYmug5eSHuSXymYO0SR
6GmTUq+lBdOAuaSgjzE4/VYrRzITcuT43DcdlpVzZtTfpr7FeXVqchwX2t6Uy7blgGO4qAES4Fno
+ykZPYRTR3E7s6MB9mlP0u5j967DCOC1DcrxZV7AfP1+zpdbx+3KESPiacLIKZa80UHHrgqyRF/d
zkEfyw1577XB6dauygzdji8Yo1RwdwdXPwfJGvOTuFI4Lw6k7Q4b3zGTWwvVDFJIBlpZZExT9k3U
Sv+RmjO0gCBQboLNaKIuem1gX+nyiRFwPFsT6SuuWexcK+8+Z+4svgk8+nx0B8X06Nbt8ISvZvNq
jgpHzozT+VEOrcl4Z+jzzx3DsyUKMD9ECN2M+VO2VDREGoPQLBrWSYNdIS6c4Ql/KXNXdZEFGcY5
MXt//OIRSDxBDWgKAtm1BI/BkaH7UwNDK4+82iIiQdIzhJoYHDxc58DBKNux+69lJwTzHSt77bqg
f05wpCCAVjP8PBo8J7swWuJUQ/52dVf6ef1Ce1OMUeUzB3Bau3sOMlLb9U0V8Gk8D9jC9hwDtG9k
epctg1a7zB9yFbgPeiW1VxTnVh35nXCeYUskGg2wybKflb9kDArT4a6VOdHGFeXO5TyV5dvCOPtJ
jcny6qmuiLd09N2PIXWaacfCYmBdIdpmujaCFfpZ3OJxjtVmhohcJxuuCeQLxnuOF3lUfhnq4HRA
ZmiUI7H2ToEbZKk4brcLdnEP8Grb6SrIPJdReV0E/vlQ4g29AVN13iZNpclWF5rxnT6MceUCkSm7
RTOgeZEpR2fdwMpxh1MF9WApXP5GNfkJradZGFcKc9mSgqGXT7bDVIchXBwwgNKt5FuXj0Z7Yndp
fk1RbJpMkGKecTwI3drGeS+Xz/ZEN4VXa497KwOglhVizp25Mdm2iWIQCx9u6tZxx+nmGcMnDlV3
i8co+gExSA8AEcZSvi3NRcaXwVJ1sHrz3vbvVpvI9V9Sqf5F4XFLLYWgjpFnlDBqXqKp9SV05mVJ
zCeB48NNUvuEnfLwsOf8Byf1jwC1/22Jj6ty7n8ElW1+lPJb+5//gZP4P8PN+KP+dtk2/oL7i06f
IZe5psr8N25m/oVZNtIfanV3ZQeDX/+Nmzl/gYkBicGlwDoQLihQ7n/hZsYatx6sBn4+4PJPIO6/
cuRv/gGIEUH/z43zsP57j5zhculbNldf/4cF0j6da/QhomsqYOHMaiJnNZnhqHSDmGv5JvWOJrvj
G6ko+cuiCRnXG/EGOqz5BfOpLg8NRnYJ5VjARws7GQ+qmNPjjJjoimC2oCzaDZKHRZwgXvRubLaz
r+4wJJ/TXNMQQhAv5G2nmMYFlKlIRdjGcLdDthb9zHFIkIX/QlWNDyydVbRIDGU2iTuJC6bKPTtj
MIxJOMzKfNKwdIWyL4vioaOoSrbSAuWJ/h9357EcN9K16SvKP+DNFkBZFr0RxQ2CIiV4IBMuAVz9
PMVv4p+YiZjFbGejiO6WWsUqVOY5r/XSjApoe142sV/F1uenSc/jCBjHNyimt9D7gsFdfvOmj8FN
R6YHNbpMDd9p71fjfu46+CWjpIAXkUqdR+Hm9+fOhnfCP0TrIbM8uMiuXTmkIt2r9LWwi/bLddxt
Os5ugGwXTURoRsbAbkGjNjG9uBimazaGaD8mZ1s9KmZN62CMFiW8yyrbfQ8YyBmB3vpZQFKvEZA7
xXatr9UvZYe93LVjqa54uOHy62i3V2zA1CjIlLuuhw6TSR1bI6NKpFhd3nVrMcU4VblQVrgV9Ufg
AKMns9Xz9/j17PxbjWq7b8gXZ7eHi31aarE5R9Yz+Y9sY8HETX/AclJyo41bpEax7cNVZS1Q5hSM
GDIctC/l2LvWvhhEzTtildMzfgFDRoYnaMMsK/ej8GcO6rIagzd3RlVzQKbGzZkOw1dF3sqICGox
bjb2sr+E885vsw3CwJORbgxRWOgecwiOb38ibTsqSJyeoiV0GIlQP5ljQjzJCq01dyzm1jShsTFn
rBeP+ZiqgYGudUR6whvDFh9XhS7G2woQxYycJmPYajr0CmxsgbH3GkPah7lxxQcg1npnUFK+pQcE
c3l79HqJrooAB4AuOwu9CKhvNRDkZaIgqXnasjZyara/qORCRGvhE09Zk3MMbPWYos1a2E2rtjcu
qlkQz8eLIjTwjgEKncxsOPwahApcuWVetPf1TKr3CRzzyoEiqVzdj9Vy+DlDpzeLXVfxMN5sZRjO
FwOFwHZKqYI29tJSYuIVq6nahXXb+bFSldWdZSBIjSlnmJ2YZBLWUC+tK+NWIO+33u3WcbLnjVmc
2Dpvcugt7oNNJ5QR18brTAXyFs+tlacftRUWzdukPEvfGVio5M2Ea8aFpynC+qbVbC4UPEwI0v5s
eGnLp/raAr5fQk6gJ6NhkI5zLaFVjWXR+k7KyZ9vZEUgZwLHhJsoSkMhOAmmQNs7PazaeHYUEwuw
VVmiiGFAuC/5EPlryE0tWfJH2/1dC71lu6lRpEbTsOH9aZxG5glwO03jGUsjGHup6zctLO+qhOiJ
L8mumOvWN2twWb2Bjjx/BHdrdG2OJ5MSyr/OTGfkrfYrOu2zBoAtrvpuEfehMAIzSjlmxn2f5vb0
uebO9pyWhT/GnLtlkYBbyuLWVLRc77wZhcuT0XpsI3UXOI8EtQTVPg+RN3mLZdV87tfUaEp/rxVg
o0tLdOpp/S+zyNi0fvKni58s6sLmI40AQxnKU1dYz/A6ZfPslkXxVFS9tcQV69lRr0ZAznU/ZzNq
GjqtaaVlzHyEtRi+oNimd6fKJWtwaUzYehb9p8pwwpYRAsWGHpmyyJffgA7IcrLlmsBNFJVFS13I
cEWUZsHiymjhk9itC5RS4U+S99QuSA2xnY20iq0Fb5ZgKQBgSk20RM41EJxnYHAOxU9OeKWc5hYP
O+nhwkOrErO1I5IOrwHjI6UVFUJjqcL1nyWvEeUlMBqLWJYuVEUGNUFZw0+k+Twb9RkNPO4m3k9C
zyvk468M8G2/W36y0RFJeQ/1T2J6+5OerkJBmWiWFwU7DfHqtb+StN56pvzt/OSv67WVsBhePagn
9iJ5cTcEO7FpNh7hRQCCV7poy0O89lX7Zv5kvZs/ue/TNQK+zUr/GXi2HxJmcnO9Na9x8YVs0n8d
U7OPrJI4+S4bB31QJg/e0bNntFlpQGRW5JIq9oKtjlW2WCYmxp47B32dj54ldsxZgoDZc3ew1RSO
kV9eX2pVD3UREylfANRjVSbpXkufjnVsVwDGqaznXZWied/NTbA+mr1r/AbTVeXORLUND4MzNi5k
On8VjjCysyKtnFyBJQypvrIXd4jzfPJfFzufZGytPsga0tgRbeZi2cdODCFX9MKZFqX2pJtdXq4j
v4rOAPgzkDY6pESFcWsVgxejMiSWgHVLqqSQBrq8ZtPCBAIbPJkAzfmHxcUDnoylDF6sDrQsmvQa
PtWOQdNCXRblHwKU8zbWW8mR1hB9+TBYZoqKuDTt11luNhUKuh7ueS6Mj1K5w5AEsli3CBuy9Yep
BmJeE/z4uybe/g9FQT5m4cHSvM2wHxKK2xYvOVnt71ulwm9wEQ0Meo39givJeBGuWruRVaAxuDpJ
pym9nteDJUS5F6NXfIzTf2SLhodKPUQNx7NPZkk0kIRBkwYIrvsc8L3RiUErLJrsTPY5sLoamgtr
e9bgpzLF3yobvG6PYqt09tko5GnLAm1FnWNmXhxoM3yfw7K7n5bKbeKgGiA1y7Dr7y2QjyAuubKL
nbWU0wO6LkXjpbS7IiYgy61YXbM2BKGsGyOuMs6nfuxShW60m3CUCbOBQZpbo9g50ua3pwWtqXHb
TSU1bkoyq1TLkqf7DKn5RVOoLo/DFUdMNMDKdtgQY7R3LFbr77m3m/ngzvP2z+7RMETOUATLju0v
bS7DEnhLwkq1XVBnyW/WE/GLnMPsJVszYp2J4w//SNAoRCWYUP42hp9OyTZI9Tu9qgTxYgn70qfT
MAMoAUpG/MviOC/D9mn3E3kBuHsdVO0psth4C5DwMdYa8m0yfWSlqzX4dzWxelNc0PFRxNfYtQmY
ri9v7EWN1k4VKj0b7qxsEOR5fGwZab911kjQjmJongeySj/CeSm/s3HBdGHMPlAGtoTiQ+kMJL0p
+vZ1YnX828lVPpS6SCnB2IzwpffD6qy0nj4ZYcnUCkzdf3Ez94+d9BbYwM70CXfrZflWuIX5z+rX
7Tns1HbUosFnUChhfcxA4E8se7gq4HmIr1rJI/tyhrFjNhuy8A9rdfZrpbLh058y8M5lGto/cut7
SpOrNbyMNi0FSE7TvAKM6MEleFJuF7ggJ+7yEqC8tPXYxC3y3R7CBtKbWVgGF02V44a0vFxUQuqJ
bkAgffnHUwqVO2wMFr2xn+RLJhZ9bPJlqaI2W4KHHlJgQmbeTwqdzBY+r23tErKDq/dkcuzDXQcV
GLvMDMH1U0MToZ9HUCw222dosoe525VoK/sd+K/4ZVUz2y/tNnW182mELqIh6F2971c5/pXW0H84
ohyoetCg2TudQ/ZEjjWKX3gQ9JcHb/NScmJARI6jKKKCQf91LaseIGsrp24fjt523DbS7iJaHcIM
99MgKLHAQAFL617t70QRFnRlpIQEHqW7OWFk6TXLyMvtq3bXimoMj2PZkyy7wQXk0YbKf477koDH
CD+9LIkKdoImYkYWL+lAtE9sCkee+SMpeoBSQA0wawmg7XalIbEKMnsHkLA6t0udts0R2SxBKUrU
mhHTm71fJJgO5lUKL4soQJQFJTM20oog77ngcbV0f5dl9sIdCv7GSKzgGiaNXJfbRXh2+TnylDSR
tBcuIDnOxsciNFvgnEvsDJVoiOUKUn8MYmnwl+4KvdjvfM7ywawK93dPcAvxkhNQjEB0+p5SwWQR
SR6OwQ7EIn/Lm0wFe38T+XbDftk1CVuYgzK/SvXfzQBW4yWZRhnLQY2UNrJrUIgaTu4uheBc8Zq4
EoVZhreH+9GQHSnIDkukTN21jZvaJOUBVNzL986i8YnPqWK5HKwGmkaMtSWPgdH0eUwql4Emq2p9
erEnzpr94NYlzEKRLXw0eSboInLNRh4GhNsmyW1UM5elsy6R640LmwcwHPoSRygLmnGb+jtBkJg6
1OHQ3PpLOVv7MgtQIqtFpNewUY6yZJxWshAxPZnFfmrJvYr92ayHXeWliPMl0LT3XNtgcgmdIayl
vt4KCkswiebxkno4DXXnzeUBj0taABh2V8bUbrz2NAZ1ANndVqwJ5QyYiakAxh2eMg2nhPxPIFPX
Xtr2wEAzvMAdddU59dBbRjY9SRwZFdnSSS0lpyypde5duDV2kEBwiKelYbw9DD0oeLR6UxXeTmu3
LjHSZn60Sofhd9kLOcfKv+7EpmHJdC/ZOOo4B+Fdz1VqquJYO+P8qupqEgfp0YMUdeFgWWcrN8Ls
1QjVSBJ4UWkV4bXFXtDjnCYWvIbkgw0jNjbahjVQCeVTDkRVxjUE4lyE3UHVPFooe2dsM/UclIye
NmLuyPmhsvFR1SJhLVQUSlLh4sT9NGPmmPMaKUljAkyec3vI2XyauoIqV36Znyw/z/xjxsXc3aW6
7svjFmQSmr2h2vnI/V9kfL+vVDw1L+t4kj8U/fBD14/q+l/HHxo/+KH0LVcM1L4Hhoa480Jlfae2
L+Veoq1t7q6FYm1siKxWYI02N6VZN1t5KH+kBPJHVsALrLp91We9vdt+pAfj5I49eqQhlUl2VSeQ
WLSZB/96vSdjJ0L7jK6D2WfcCCS5n9jX6zvh05mVLJtC/DCuK6x0iLl/IvruKpDAP4dYwvkRTswW
T//jgCaoSKq6St29DEofj11opN2BXK0UY12IBgccyVJ9QH7NNOiTXjpf369yNea7euym5gYJ/1I/
hp3si5cUN4+MxyKd9e/ZzXgeQXW3zX9CdpPmF/QSaEdWXQ3Lfl454lc59+VZ81RTfGVJ193bFLOl
L9N/5ChtMP3H2YRmQLHm9qzqoCc7Hii0LAuwuxU3a75Nl2r80bv8R/vyo4Nhj5dlohr6g45Es0hz
Z9UjupmQyCSVDHlhDjusJWH5p5KdeA+oLlZn2Q1XMs4KOtpeeYubfVC043jp7WEduVGLVRzGNbPX
HRYDLQ+e3bBpBs5Wgkj9qH4QP4ZZpErd4leg62iFnkQYs4OskkXsqcWTp6JqpuHEBT/xpLl97z0p
m7akp8lvUR7ZyAuag1/Zyty7ukCdNP9HqfSjWup+FEx2uNgXESzTmsAKo3GSP3qnGZD8qbyKoHSb
UeQlB4mnbP3RSfU/mqnuRz/lyXq4w4vuPxgL9FW0zvX0gT+xP2zLgHbE+tFi0ayELqvlFXe77irX
yvKOI43GgvW5MI0UGmErFydZrVrxyVwlXx4ZE2QTaxMlGBBku+5KQMFi1+PoCuLiRznmFFv9AEQA
feLC7Z+A3yCl0HN4BCINZfM7WBaUrkIjSSu2rln3gmX3veiRrIUzxS7R9qNkS8HOP7AuVX/WH6Wb
KoOOXetHAVfPxXzGSFT0UUXN3MRpedXLVT/auWtdWhY5PUqoxGrC8IOYGJR2G57lgl3wqsCjQGRQ
UQ9t+M2XH41e6F/1evOPdq//0fGtV0nfNDUzSj2vR+bCBL8wiuLuma4dFhmm7lu+TG1Ppey8jPqu
lhMFaIei6wcGqY66kgaJTJsj/vMoC6+XSEgPkO2QTibyLMzSkJogXGX2AlfJaPHQm15n3w2CuiqR
JVPjVHJfhY0c94Y3ueC1ws0G+WxU4VZHLqCSR6dVWemvKdgsc4xqf+rtv0I4TprgKGzFTd4bghk+
xbVYRu20GO2L2TWu2gX24k2J8ioyNOAf20Luu7U3cJUMzqRWnJ65JR2xd/BbUEY453OxR94iJi6D
sPaOtW+ndTKrzpNn1kICUZyKXS6P7AmQ/OC0phv0h3L0N/NzrtdwJivNaIKjk6euw+fuZf5TWxnr
8neYnZRhta8nFswbjfysO4ATGGwzjcpcLiH25ZyTo5I6mL6oYp31rSF7lryeDM3ZjHyMXOgiGOAz
ojsIQ7EqqFqFqhvHaL+mH6PlVdNLlTYjWGZhpCwM0dR54GR4TIexXCO/RX3/zmydDy/kpgQY2TAY
5N9WIXQOF8kY7D13wEETbvDQoafFGcMCJ0+BAOQ+4ynpnribMEZHTV9KmXBjjjtnq9W5tLP1tadV
qDxQ59qNZRQg5TD6K95b+shvHOFsR5AAhUjUEpMbd1nfnNJu89QZ09CYJ1SkzVDQS17/NdZU/ZVd
Yb5BqQH8FFoRDWPTZlmwVyAn4ZxdSom2o0Kuhz1pE6er4A0TnRj9iy/H3jwTSb3QsC0pbIvxn0NF
L3YbLIfAvtr3CXtnZDZZyTnQhFyfB4EJNEL2QbWTvU2UfcCCY600VRUwIKmWiCcqNiqLDc0crFiG
gEugRYZ6D/HcfouydkOgpUo8y7wLO7gB2Vi7FcAJzrXiO35qly5/mC3+T3GqxXgLapRpiGot+LUb
ix345uI+tFZnZRFsQAB/ndnpElW5rr+7oF3ehi3UIinqQAYRST0LRRB6kBvf8rT4ZwKK8iP4uaBc
nQh28ABrgcODzMCjSkL2/KXs0eFkt2zJXJiOBOGVq+7fIasR2wb1bD2Velzooh5X84uNLdtTjFQ9
Ve2SY1YMcoG60lOviOjKJp4215+TcbQG1gjyHskOnnUZJIYMsr0eRlKgeZpZzBfbVMg+5OZ/dIt2
yZjPrP7v7E/emChjrh5X9CwkzG0+j9lsbPJY8fw/pa0fDDvyqOYnh12lS9j38r8EfoZPICO8O/PY
6+cRhwHYoOhTHPFicB9EkUmS1TbySeG2+SbHDBJlsZd9QF+G1xZXCZfo9K8Glw/rhnS225AOQZSW
y8asKWTKULrNJQukzkECk8YpDAyIFWLquEJ2/CmKUC+cfrL5h6Rs/DvbWDZS8KJkVRwUF+SY1x6n
vklZ18GlVyzVaysiWoer3w6D8ZqoLgP8J+1Ev6BYCvNTWAtE1mlTLEFimVy+sSN8fYsz3usAPZ3y
LytV4fLudsGlqUotdm1quEk5owiI+1aK5WQVTqDiOqyLf25roL8uxxb2xpUuUItj47G9K7VpbEkp
8XVDsVS4sAvHU85OAJiYu57TLz/3U9YxLaOfjroqrNk1jQrpmuJsNKJNCfMly+rZiLoS/e8+bIIh
hTq2sCRJkTH0Q40hPgWsgR3yAoqdkcoIMBD2X++ZEk/jLRjTcNs3m50/2r2heIrKDU0XYpfiu+Kc
BxnRwUiTeTezmYNoOMa5l1J9Cfb9t5B9B44vHYvLnJrDHWYlNA6+14lHRBNFAVbe0dWYDSNM2FRb
6UvvmCmhC5lN9ardY1KMVAgxcseIGODG7IhFX8Acr3D9QFpABhbsHzcPS3MyYYZ9DxVaobiZbe+4
pY6W+yAALY4NSymgHW9tqnicy6k5sQtaz2xy/hmFSubsBqd0l8RIr7EF/QJXh/OoNGl/99rNi21l
9+XvYevGf6Ui7DAymnr+9p2tqZ68cRjDxDIWTihgGcihIOimp1Fuobjx/Na+G0N38SPljOW719TG
o2YfGw+OdPriMvD6LogFQz/SGHzeHKgoGXPf2Qb4Tyv/ObLbptjQFvr6QRj9Etm+mT/NzdB9YmRQ
VbIaanhD30CbMN777j8utv+vuXhSx3Cn4YT7vxPyCB+6+X9zq/z3H/oP9W6Z/wWLHuKJpI2G7ORr
edV/LCuW8V+wTPQmkTlGCjexsv9NvdP7aF3zpPA2BfT2uVe+/n9S7475X1RjeETFg4Y7DvPg/4tl
hVTGqyflf3lWuIuv2YYQtOS7Wh59h/+H8a8uUw4+QIfYMlT/5JZyOwv6kk+qL1OG5aFKEK/l7TRE
2QqjN1tD/ea78hsl0wdL/dmaxs/SAL11QeB2oIrwAN1M04LrwWFjYHhcZvRqE9RgUluU/BWL3uPS
iDpzXUFK2DyE0vcQ6dvebtM39PZw60YbtUPzKLivj3mwilgrVHCSBEYjM++taXlojBUcacZOawvz
llPHeu71uQvM87UL9dyL/HUpxr9WKRUiJT3dtde9U7Qz2oBp8ImkAEgWBSZuL0//mKE+5p66Ix3q
QuzFu+WbZ2duspsMuo8ADyoAJP7uOawuCJUxvnvyCe9rc2jLekr8aamPeqvvtkFZp1TUN77fXUhT
ufEdw7mlROVxWp1nyp5pU11ZfdawQ5tflfelWOFB7CmlJHB4aIQtzg7U0tSvR+I4mDlNuz2EZbMD
Tz/4SHFiS3GyysyOFst7G7GjbX0Ys+tNnILIjEIEgGiXnzMqLxTwB06YJyNcd2qSx4JkAPajU0Gg
RyvtU2BklxlJUFBMFy0bKGDWoysq1XDb8yS8sGLzO5X/CoDUxkVqv61+2AEHXuXBHnXHTf9qLdbe
XVNxJK6mvV0dp96VhtiJoS+oF+TF6Oyr6lmw/O0g19FPKtLzT7mSQVIOG1H66XMDmNU2Lm7oakNL
Rj0MeqIpcp1+V+YlOKrfsBDWSR1UJ0E8jtWqo3K9W+aifVGVh9ZXXZIxESZZNdxIld3A6dosRNj2
RA/nwafxbprSh5BEdEEca8xWsgdu/1swLkbULMLXVzQvIvyMpsI/pOX0RX7OpQxBgM0B9TkeglhC
/Tkq4PeZ9cGw0IP7W37kJC9jw14/a2P9CHV2ABAa9iuRGVvdvKFOeWi86R5uLamG+eWaCpM6NfLM
Fr6Ly9oic2SgOrqQ8MlFiZ1GOwFAOTE7QeXsWa5EbJjI/gHruemm7qx94wiN+bTM1gkX9sXulhPS
Z02krEmszkRWqeTy3/P8vDFT3RlM7EkweWizWn4Q3V1EoUCKenWsFtRzKcP2upEvXeBziN0JEcLo
xltpNTsJDy/bap+xThOx8EuvNHxX1vjnR8q95V+OJd7WFt8P4rVknZ2vzfc/+2G8yaz8C2VdHovF
fUHgUX9B1T67fXpafPNiu+vFbiiSWdXRyiY/XleVaLc4lJ55z2wDlLA8hqCXyD/DC2kA5AGVj5my
iIWwnxV6SmmKp+LaHh/2kaUopMdv9WKVNkx4Ze6Dej14xoZevA5/2R3sUW7fOUP6uV218ZutHpGh
JbRr3o5SHrfymj9Xku4qjKNZIuVjczqmsvv2x/pUBt9WnXlIZ7pnbYrzkFZGNBKrnvSAdnsE3jfs
zWOMvno81roH3G+cL8xy88l3/GYvlzfbyPALdMnQNLzBPc8UsSMv/AMKkMnfrSRp6M36zSOKFriy
7hrfaXYUcbsRHMRFCXE2vWmf2lZ9r0qzPXm9u/e66YVe+ldyVu/na71YvwyHqjNVDIrcsKsZ7kGH
NhlsMn8NhE48KvJUFf4qShuvVnc74xvGB1wcmxtNIZP3FravefDaBMsWrzZEn5mvidD241yMHP7b
fGukzHSL9Vb1/WEM02QIVqo2CaJx2DfQ4TiIbojuGcbF2pk15CqiaTg0hCsAn6nTTrFdeDekI9w2
HVKuCXmHzVc3KvUGwm69un774Lt82aaNXOIUrh2h6+hF1mCf3Gn6zRr95KAhbK3maNreg+VMvyZ3
mJLUBtFKsz5k5ORYa5y7fLXB67f5e+hsebDRS0R2Vz5Oy/zR4Fw86CG8fn7BK5ruR4gGQN20c2PP
bT51XhDt2kB8KYORlbAOy+XI9df5l574p8HJiElCYXIcRfhHk0EXTYt9xnjzwFGwEA6vf3mVuT3P
S/42OO0fL/MuqHC/Vsd6yJoahWtzQmB2qudwQ6IA+2lOb0Y/Ha1pMFBp9if/qsafQSRhQUjskgy3
3B0amL81IgXhHgMynD2F0NYTBI/lAAabrxNZj7erFXyB5rcJmA5AcG+/tV7jY6iox11ayvtFO9xM
YNlmFv7TZuDtV6thVlYmMqYWjBi56kzaD/m52ngPyvq8Oc2ByvYQZNuqrsklX9sy33STvC9s4uS2
VgAaz0hQ2Za5/MngbBEl70H3Hgp7fWsM8RcwzCKTaDw5pIOMBPwg7vaPaeg/ome5dboRPb/67DYu
1c30ya2e7+iCxHVUTMk4LDdBgIY3qPxjp03vep0Pu2aBxvK9HSqAkYHZBL6yrW+/tB74OF85uPoL
SaDHyhZ5jJxKxoh7nnyNZBkd2cbXnSNjRX3TTcvfJTOfMRZhcxLzzRjKO64OlkY5XpXWxg53TNyM
cE3K6vawyI9A7yTCDIHaO131QIrmuZHBY9HRGj1tk4kIvq6jzcFuWejsD7RyjUZQ3NtO9TVYARA4
hssVXe8tEw1EZAjERPPeL+24JalvQ4NcDhNv3sMhgcEg1ng3bTVyuddHooNKFEOV3G1evwvM+a65
jl3jdLHQHNbd8A+Q/dhtqsYwaP9rumUn+uAGVnI7NezFqBeMg+PMM/5ks4smazJvC/nbEwgYfzJe
VLJW8wnt0R1E4SEf8TmE47ZE5ClwPJA3CrhJvpwf54T3u5ldxWa1fRReAKTZIEPIpiCaXON+9fEa
yu13h6GLSK0yLjy0ecTv8ZFUn4Pl5Df2utwQa4T5BSjNtsA1xrI52DJAHrUOPM6tfYHWxpAkJPlC
E3oPsurmQ6vyIg4b99O2N9LVCn1bt+RZz547Ezs4HJrAI9tw1iAfW/nqBs0Js9SXmj0z7sPiVmWL
GZuNhogfC+Qurd6bY04ykVu9iMK4WOCPBw6yaZfOTgDrW6hd1sHHI/ifE5nV5b53kIYFwFvk6zko
6JqJmC1OjdI8r3OfonLJfmnMV/ttVdiM3NECBpvLiA7TjPTdmnMxu0onckXkjAM3XQbx0HZ3rW99
ou9D1cldgHN0vOOcu5ntGRoCuV9qFbd+0H5SXp1FhUCKp4NBxCD8OzGW+BQyIBCI4z0yyTZCZ+nu
1FDfe6vt7GoC4EdrffKm4rfeVkgjtsahhIj3R/AkEnw6t5p3Vq6IixoHO8FzogD/JaNAWq9Yk3wU
Opn/V4KG7jgXi6Ss1nvNjeuo8jg56hYrEN6FWd8Ly8a+ruzHceFgNlvjTrNwjo493lA94u8mIZ6J
lTusy3jTWPY56yCS08n+lr5j3viLfobTfx2cYNeL4J+Gw0bcQ2AYEULoQnAdyyqBcOpISbP5aiHe
rRuucDvobKD+Cvah8+tkMDoOHay9K2Ftk0MxSB7qyxUQjjhM+2iUc1J4a0pEUfqk4RMYkks8RX35
WS3TxTRRnBFBoRPKS+9oIwvjAbY1ptsOKCNrj5UB51ep6ZGnj5io1PoeVfdKm9c1hi8hG24nZ3uM
nXV7oa4ijcpavbRDJnfVapMiur4LH1BL2AC7/bK+WGl/WUob3Ny7D6rtaWinG57hho9Vv5gBiEdp
un+GcL7Fxot1UixnaNnj6uobJ7dPGfnxIGQlE5fv7uj5UonTTQ8z/XZR34i/pAvcNi3D8CZr8Kky
vM9cpHBjPd9oeODY2nggV9IKDXC+RNTuGOOzOroifLBkeBqH7B9pZtOBIORdza2C0x+F1dC5Z9Xo
X4gAygN42QeGs53bhydUJMHFCMbm0IwVAHvu3VEaXYMSoaHNN6Q65a0kMY6xa2fL/L3zF04dTPQn
KiBHzG/+vEewOx3RbmLsMXL3BG+Ls78rpuNKJFYsOVbPZMobiI5rfbb79ry5y2uqnJvVHshSLcJP
xDTdbsBovFvDIfHJQMMR1+AGGcS+mASB4gztpPnUoDqwWtizwvNiG9U+AHtODL2+D1fPnWW4D6Q0
IPHGDUeWK1toNfwioB/3afEWqPamSAOsFZ3t76RXfdqSbyMB4kHs62y/9KHmT/WMgWSXIbzo96VA
XSawpK2qrx9mxDu0cabYWLUqHvu8/GNSHnHjTO65cREvzIojkRatA1kx/YESCxQfHusokdB3dt48
4KD9HF2E54go70ZaZyPVd3sBcI+PhJJO99EHmqu2AAAMvxUC6cOVXOiF2hlB944aEySsIbOxQSNI
pF0IJc8y48123DTFK1/XLxJf7uEf2S96ekaDtf9GUopzb8ufvfZrtetfnt03e+RVe3LIcNfSQoEN
p9K7UdTNvqKh6iM3sWgHucx3nmmhm5DCvmpz6gu1V59mTuQpDMN29boY4C7587hlOWc0irStDhKv
qnEQr4IFAgs2UH4MTptI77IG4r3MHxsGwbE2b1xoGlIU2pcNoRBrCPhk70d2BoNtUXVQzN9EQWA+
jNOZEcQ+pc74IGcgdKQMJjr9Yz6Dxtn3YVuqWIHf4IQlxXgdTlKuZ6dTZ8+AaRCBuy/SYYOW9W5C
A0zftPp3AjxBTSyXQ3FCkeMJSjDGzXkcjXd6WtMT/NO+ZclFyHDy2gmNQ6BwI0HiYa55U77HFLPe
ppzeqV7vusHu96lv31+zybrQP4Rtc1o6/Yg0Bef8WNxtXXdTDMat4dr/g70z240cWa/1qxi+Z4Nj
kATsmyRzkpSax7ohVFKJwXkmg3y0c3te7HzM3fauLm93e18ewECjgO5qKTOZHCLWv9a3ThjtyeyU
T13VPha180Ai/tmYjEMnJakIozsMi72Vcn5ERkC69btbt07AKPgmqyBzyre5+RZVvbEZuqVlszu8
pul10TVPLcp5GMsuO5hi/mwX+6Lp2JrarMCiad3Gy4Ix5cDE0pEGTFH06TX3mWPIZWNcXmALnDBK
EFCOuY5JeCYXJEU3WvRhmS8TN8Rxae6ScZb7Mc5fLwvhnypsDRgiLnRFXk4foxvZjvnR8aKLktfB
JW2BcaV7yW2uat0LhF7stZrdtO40V+5QBDYeGpaZr0vx3gy3Tv1u+y5ew6yEtDTuIAMfuImCNeiI
VCSUwRb9NV4Sd+NE1b0ayIGUCSxER8mH2XK1S30a+rB35mzXjCNrfVcnNmc/Vpn3ZHVmCSphYgXQ
tsYhW9Yl5Ta3yAgvzHXccrlm+MrojRbqoa0PgG2u684PjGjEGdA9JrJqd+X87qSY4hrXPWbqK83V
MUVJKEr9pqmH5dpZALdU2idwSfliMyLTde+1bJbqQNDvs4r4FN44A/+jBnZj27STCzkxLnU8eljA
+OV07vGNR8YO9msYzxK1LvVwVwk7wL6t7WEahVhxeO8VFwqyvPnVStp+VM9CB4NatDftKj0RJdEu
nM5NL0VvGVs8QzPmuYxQdKQtQTc4D2cx9Z9SjU/JB9pX9dX/2/pjHxgT2ySW/Tlf9Pd/+/8t53UW
Yv97Xfk6iX+0yfvPGKTzT/zOQbJ/g51mUP9LEwBlfDrS8e+iMn8Bog4RGnGYVNfaoPB7novMFn0/
KMfGWtkKOPvveS4buVknGLY2c2Ew1vmpX+Jbfxbnot3lj5qypVsmdHa0c5q8dZfOQP7+J/aam7O8
5yGF8Skl5rqfdZXi6TIr3T8uPHC965pdImaxMcnINfVu34cwD9rumOLJzIIWS4EI0DfbR3cosVrV
Ge7VG7/CA4ddAGwy7seBnMxF3Rtl6nOC4set+IlMt0KDASnDK7adcFS5dacHd2YqgzkwrcTJLrtJ
D+a4gnUcJxgON2wWZrVlD+a1gdJ4RG0EDCl8XHmFB23oMutkO1L7xop3tTWyf8Kn4LjzyUZD+Jal
CUoDGe0ZQ7JYnbgVKYtpY4MKxbzhxW59sLWeO6SdTQWDoMhMk4Bohd+Gs1Ckx2TqklPuE1LnO2vE
AroVelKD8ifRPB+IC6EYuIhCtrSh9fSkZ2/apfffJW0Rrxj3vc86Mn3WLrOzks3bjmfZPAyGeKU1
fCpeYqb2zia1J1UgDuR+cTGNGQseOI2RG7JVs72jnWPlfLCWlAktc9vJ3GYYJOl1rl1v2erj2vCb
OoP3XPFIMh6cFVFzwgo3XPkCcDPfnpbX+KbIHV2AFG+6Gyxgen4kfUUsqxZmdmkKS/WbqpsUD8nI
G3bk5uXUbZAqome8vaO9m3xNFocukqxkYoE5FcNz13xv57JC32g894PHWyQZw83281Q4/Zue9JrD
Io452OA1NWmeuvQ+uqiq2hC9dOr27QL8BgF13R+UHiY1xIW4vWQ0uj6xBQDbXZsKd2YflnTQqWaB
hbYcCovHhcHb2judIK7WNkN3wMCmfcoR+QFVO0kujaiT9xqJ3i/Dtp965tDZRnZYDYO892owT+CX
H4apKhMOUNbs8hysCEumlmi4WEzrxawUHCMiVQVujdlx7gecF6ziU3ZyLAhz4n0jfGmNFQWJgE2P
af9VlYLACHvL8sPEIoyTy+ohfWC5Xe4wmRK3UKCni51p4SCAfT3CDrd8vSVrXkQf0VSUN65lG98T
5NF851PnQEJyAEi96RTXDENi1x33tTLQJcsmYpeXNsVLBAsIm8nsW2gGqlzebc2pb0YL7MSmgWZC
i/tYeT2ZzMjxWeA3FcAiwsTVhdkznNgkOivlIHa61QXK0oZFVbIYyysU++ijwK/h7gF8mOWl4w2s
Q+ehqDvyRKgEoRsB72BnY6K0pI55HwHmvzK0pY9C2Wb6JyNZk/1EIhSJ0TH1XlMnFneIsT6bipU6
MNaGmxzBfPTVEWdFcdPkFRy2gkEx4AeWzHWAFzj+YeLFx9/VNiz5ihxBNgAeMBd4VCuehJFS+dMk
YzyfFovz4SnFdPU2pOuX5JMDwezf6i0i/4CVIGza2HlzkcvTDd0D0aukDYH7lBE3J99LiyemB0S5
Izedn4G9WfKGQWxLUhDEbnbfKhuKkaXjiA0jjwiVza582gtTOP02boXKt046tXMwQFqM8eWyY2J2
IVo4cYkNiQb2PN/qGmAziSAMFkh2YIlFWFaMk3cJi9QVrU02Luj8RKtCzcYGxGcek1PH3h12K2BJ
Ju7Y4yipw/eNSMi66U3T3eqtsJvVMj9hrmVyZ2Ji6FVirUomwC/+JHqwEYApbvKunL53Xt9e1irG
3BXD8e2R/GtVhx2cv3tihIuxJbZjA4lcpDDw0JObDMdMlm1Yc+WVGyQeDOjwfvCrz4TZpq2LSVXe
RFIHW5MNYCwoe4jv8XOMPZvwZdiR3uPm3Ng8gBA62e7h78YAzbq0rC7BRbPtauY0HgiToFaxLXJS
PJMYqfytiIryW+I1nBgDrusy6Bvfve8ijdJZpwaFHOY9jzxObZW8JYmeDEHblcDPSDYnjyy8UMox
51cXUWHi1STIhqIXM1/q2e0sOnqNng9ozY25rsy0Aj+hwrfYhHlcJR0GC7N4Tjp2gqHb62wiGv5A
egEZ9GziGtECIOOcgGOilzLImZm9yV4yuclZAobwzRbJzqiWbGRc1/5UfqI3sGOM9I0iQGaqR3vq
nGl6ZvOoQ8wVsjU+iVOU1wNBErh9xuIenQ4Oyz5KzOwrVSYIMiWcJ1NLlrd8MNsPclRr4W9ViU+D
XD8MjkrXn1WV+vPG6trqy44duWfuW10CzEcYNMzhxMITmR+YBgO5uklxaDZNnmSYuyrjfu4X40U4
KdUHhYv/BE/Y4r5GjTVV0E/M5Z509vKVacDVmWUzxGgTu99PeYqfQY6ufwP0iGVoquvs+0boF7BJ
Glmxo0cWZ27gcs4MUya4R3LRsNElem1xoYziMYsBMhKjjIi25OwD0XPTuB5A/LSUuxJ51U8SO8hH
p7TM26imtuwAyMPs3cXWYuRsJoWFt7Hva+yXhKFmGC1pCQ2fh/2YWO+Zr/eSH1x6EAqTGRfqdoGk
xD6N3OfgXcW+MUJ5irUx5RGjSCk9ihzOWDh5qc05kLkqOpBopXgTw02hG8dZgwZ5186NZwQudlAA
N67wS8zoVn3yqsYj9dpLQZx6SY0P9KVp+mTOHjcM0SIs59yFQcqTBx0SMBTE8NafnJcgn6X1Paad
aAosfS4w+BjCjrBrDVibw0X1egRAcB7ki1gQGLad1pXpYz+PJTSUCNPeIULqRtcX3OnZmUPfsq59
9Ea+9qUbIyLmNlA6fSp9+1ANledWbDyJfHvcuHK/IW3uOKP+o8m4jbG3tkx9P4uUHG044mLsmX0w
1vGu/AT63BfoV1gx0FtEu+utwmtPFAdU7SkCueQfJfa7xdkWLDIU4p1OV8qOlO/gMqfDuBjYIPTi
K3O08/h71WqtH8pe6XxNgHtxcdkRb9SUQzQdVDTYlmLmFVv256D6Ib+Is3GG1Q8cYQlw93ravuxI
CVxE9cxYmbHM4uLW1xqxa/QFFiGnKaKktQjcjZ2+mMkevBGrYU5kxCpvTEtvUzp4phuC2k3jQnAz
jFcVacpExx6iL50cm9iXWSqoU46z2dwU0ZqORa9rk7Afi6Hfec3o9ocyb7P5yDHP8E/rI5qSaNOG
sgVuPDlCuzn80FhJnzwVud/cctbdHV7vLNkZbdeZe8sb8QlAxSvNYHENbIxYOGInxAqfeBy0sbqu
UZut7TwYeh2AXYvjK40PlgcugHN42Ky21aat3eY794Rk2Dlj53GqG3pir83oo3fTE/uSG8Nje4yR
FEGUZdsQWzzjzWbA2u7pXw3yG4t4H3snWZiFqJsYTAItVSnBOgCqoH85mcc+37NIsKnvcRTXW+Q7
3PWwQkVPtg8ugLSQ3TxC+UnkjoAL8+x2muw1n2kosa3dJL2v21l+laZgEJSPYoDYqez5sq+jotl0
rK37sCpd3JNYnwcS9Y0gkQkrSHgXhmTgG7SuLl80XAV1MIg405lWtfgmSmfIWK40INdvraGNh2Pp
QCNjnQsZ+dKe8gYWAxZB8KuTlpYHf6rOxoR0sYmZQzU8NaoFU1TlXmNewnqdcw4edpbtSDgdi19l
YAnVdL4FiigE7RF2BZYlIPderuJtQxNAb7cZtIp6ZuQak1p3wymVJJX0zp8+Rm3JWU53svoR10m+
4gzLJv1e57U9tyEsTXYZc0fLe7gIg+4c6gbc0WN2G/ckGVAU+wE/D17Q2hh37D98ClRcJ2ZqsinR
KKPtPFs9GQd8Kv6T4CEaof5ZiX4vWxCMd05rW3kf1CNpKgGPL7W6J1yiKUI+AMqiX4L/lRD6+fgJ
81iw7/7vJYTTe97/UUBY////FBAwkdGcS0Mv92NQcv8hIBj2b/AY4YwQaTvb0v7uSrPEb7qHYdB3
TTpJdYSE/3SlWc5vnk7tr2+QWWb7AJD7nxAQeKk/CgimCa7ZsqhDw/6GOc3/RUDQGXusYTNkS1zb
ieduTbhjgxOxxR7uSmxNyfzeW9atkb8v8tYbnoZq35spKS15pw/p3mJNr9IrRg+0KTxMWIWr7tDq
z5Ztgg8ALFgY27gBgQgaM1oOnnG3mD3T/9elPokk5WLqsZI/mmpPyiIYL7X6o8J5rm2N+RA/CXWn
53u3fSQqWIxMQhVht5gUTL2pWBpHVRRW1YER7F4Qt4lYnkloLfwnd1WwEwwKBfUvDDW4FSTtD4B+
Ifgjrs7bdRzc2z9seoyY1CRN+8C4N8xqqFUO97jXmYgUYejvRjTf9Pp81LhqbNgEU3xoUYAzvWA+
TTC2ePWy765jEl+JAzdhZE7kkSRfaERBNfnbFv1Uzz7Mur6qnAc9MvdyfFdW9eywK1ERKKyZHC4r
sEMRrQGWHdSAXVHJy7iRW9eKd4Yyjlo1chD73XS+D1gI/aSykDsg0YSG+iLruB9RHd27OflmN8dR
qo1dvQ3xpWySjYNAq4MxndvrgjmjBbsqIos8sRvkCbdGGk06oH4Yy4e3PGr+O1v1gJ3k1sCrIOfv
aKt4cJJbP5KPgyeRKw5OG5PZyfZ6NwfKfYUNw2qpCYZ62mpwlkmmnSIS+rmxjyoJFSDolEFYjLvr
kiE8DzcQbjeJ3QQmSa/MMgI8Q/v1oV5TVd/CjHRVfW1hTMRib5jVVidqKplmAfGgLrcBdPxenmM4
nDo88PTLaZQXiez26dIhjaYh6bHLGnFgQWkB4Jd+lrYXNClFUlg37P6oPBjF7TddJSzTch4k8F3I
aGml4Pu19qrj/HbybelC9yS3W/KrSP8eRbeHbRCSXNrbk3slivHSxR5YRnZQl8l+8W5qHn9MpmJ0
i9JkCSOex/GtZt9a5Ke8i/igvAeuhPUVY+ebAeyuwmVQlG/ZDBNacaZaxzT5YDC75alJvJNaJa42
r8Z/1bBC0yF347KfI4R/8jUdShaJqUPJ3KHwCTuQPl4MFSa9Ckvrg+H0oSyYzquSJU0ZB70kKqeM
jZhUSH1JkLu3pJMCTb8ajYc6UzdFFP50J/ydQPUvqDS3FVG37t//1UUG/YPr9XyDcXR0QeI0lJz+
Qmo/0+Blnwwk8r/gHrhd8ZQhRkEB2Il14HsbWzgONCNcWu+K+fZxdostWA1IqGqnRdOe5fSOlNlu
tIzdGAsKYG+LSO5AXPFjDCeN76W6Z9NLNK9HesH+wM9gzjKYgtgzD+pqN7EMbNnvmJhp5P3S7CoX
z7kJrRCeC/rhxrW+zcnGZAXq6c9gpbcmV7MY8bN4XOPNxoNTYH9KqDMpsSjRXTYFq3FUVPnORqub
iQ9le216zHkTpdcFqMMbIW4QrYoeH5ra//lBNX6Rff921/7poK6FCj/JvgMZ/KyCKsW47knvs1sm
BqFEEwMZuGFfPcNMLPVX4XJQ9sbcbufmr2rUrX/04LAtqDaOa5tU5f5S1rJSxLwJ9sMmQ79aUZIz
KyMVxt1tLsNUfF8IYHXBIl2G1Mw+odzc2+JYgix3jyraZtUNtwrdfNaTK656bT4q5zL29rnPPgnC
rzjU0J604ebPj9wvTRPrgfN17MKWu77zszL/84EzOGMSA7gs68vvQ58z8QcP4V5Bo/yL835t3/jZ
7P23F8JhZ5kcHkoKfvmG4iHHTYBbhavMzKn/QRsJCEkl3iFu/uq13P/ysSDDMWtgHbG6yw2TRcbP
H2vydKWZEVpTo115pbh3I+NIa+YhLqrDKMawtBc4j+wHUut1goAo6CEwnGNWbVedlp0KUiQ86QUr
y5w+eWv1RpbvYqgZc1686LEWwnQKJDIZQYoDeKmHFLvEZD1LLl7AWp9aW265/wd+3hzhYzFI5G6O
jlnH11P3QUhs3zvz7QKp3SN5I9oLdWPrdzh8txbySAweWrLINhzckV8zmEt6QFhPYxt3iVOlQLVm
sGKLH/hR/W1kolvp6kqRn7ENbiWT2rptjr31ORce99jmWLcxqHHQ2Vikl69Cu8WuDPl873VuwFkB
BUWxobs2xo1Z4bgsiHIZEMbWeXuDyzJ6RFFP2FE5/cEt7yqLbItb7yaEI8MFPcBhcN/GuN1N9QvW
3/Ux7LbZ3plfJHWWVjMHMPAOvgTmYT/USN4J25JZP03EytT8aehXGVF2QYBQao8zU4om/5y94kIv
tiJ1LuYBd5X/5RmfLofA0rca/jaIuGx3MHffuMZ9ihO1Pwz6Mevv8SJzq1r46l/YMod6c34CFNVL
j7+48Rwk+YRWADIq5tVkhBa7MG1Gia6Iy+OwnuS8X6w5XMN/gqsVevim9y6yWIUdOWcK/xheEpnq
rkgJ8tF9EuUKu5d17Jfi0cv7vYw9np8EqDCChblrHxRuAXKRbKAO1KMGRC/Z8WGPHQZOqQ+zWXvb
jEsEycqwAp/YQbuPKS5NI/Lr80dKADtlwWNxnVQm93uefUMbOPFVHvshCGvUxGLDy5VSYCGyj+lI
SKp9Zo5yMYkLs9uX1p5AP2MX+DXiGacBG7rm4IrbfgBhjGywPlJX5lZBz2nNQkYr24OuwXvHSuuL
ayf5jIboTmXbKMcYnPZ0Qvg7vCqF+eoZGMkdfgx3vKXsfex4NHLg+mPxOMsLB1XEIZE0AaPLALUC
GQVxuEYs7slegXd4Gp3xZOFwIY1yYdT7KH7yZLlpgPh2sUWOaJt6eNaZuxUR6UBr72m3MsJFN9w1
wwe8DVZfUzAiSxDcGmeWBMTCJneHPe2i8yPWMCmx5a9hEqxHxNarzPsSd39eT0ejiAKzBvJ4ED17
ciyvYHu4tiKMZZPNdATlzY9fE2Drs56GOdOQqiJA4N+y/Ju8H6S28JSwrvMDlxIJ03huAAs4Rugs
B4sVV0EH71L4PKi1Ryd5GdSjTjOjhh/Ln+RDdo7+xXjUcAOaNxHJBbduD0P3oVV8X/brNNg4HSVi
2XSBq+9hXVJOuMQGH3IStmBbgmitP8rupcZtarLWnLMbW+i7fmA6JZ9shVUNW6/Acc/6zurAFp46
fxt7z6PLkxLuRxKDFWOp6aD04hSAPkXya8Oie2ZBOvfk7jDyQNQIJuVyqoIP43pRnCvzPeIWydsX
1zytkn43vkTYY22GQg7AHBgmWxsvBilY8u6vFWxibVs7XPMjiV/qQWkKiLR+Z5m3+BYksqeN7vXc
kAiMIe3PVfbsTyNczDzwEgfnPS46I79x3XgrmpmwzrLH+UgJd7+1ZsYshOooLMA6xmQXixmRZFIP
HnRLdUj9YpOLowXAVyHECjBLoHDidiZN2Bz5thioPQ/pk1GiyOBvTZnDiDykd+sY4dRJ0ufO1bdL
ZYTpQ64+HbY9TTUcVFHz0veaJiAcLBeyEBg46kCX7Z3W3TcZGEJ8JiUOOEHYXdCHAkUQgCPT4x4L
PhYkS2298oFHQ4cHN4eNqU/kyzlL8+PoXTbauwFsa30rIIxCQ7uF5BWSHQ3iGHNPyzutGMA5REic
j2lyoCZx2eptaHG20n8Adnpr8nLNivga7B0opyCmFmvgOYQksvHafAvXBIPRizM/FEi+XgcIOKsu
CB0Y2Fm45Q0RjkjT3MeJ3EiH0UXgfvcWPDUH7MK0v54Yfl9G/VOmHwYIT2O7z8bDqL9NA4/N/qoB
J1C75dGxb4gTKTPIpruWSPF4iPV9HV3Y/ZWlHhCum4j8u8knuHJbGAN4p3zdP3SNHnbaj069Ruy9
WPusag8dL9wL4CQyVsZK33xbyud6fZ0ivyYp/k2LgPM4zTeyddjZSa4801gZ4mnk9mLuOgVsKr5K
SH+NnLS+Tt6QoWcZry0jN5kzh1ComDxDVqjda/qEAjzIuwUXWDtWcPkP2WiGmmouAZFt82Vns4fN
trGuoAAcK3E9Zm8jkAUzfzJaBCbjq8DTNi+7Gl46Kjd1Dpynyw7e6mZhzLpIM1y+KdqSs2WHBQ/i
USCTo4UHCC3L8+jYAB7L8GzWHcB33MBJ2oBH3fh3C19YuhAoN9xQ0SducqoqgnILW1dwYWD6FbZ0
GGt80f2uoXHJHeNQGhfUyoZOjTPSOozG0+Lbd2blbBUqXiyyfdaOO+UxKfG1l4Zb/VSNu5ntlawf
VHc1EGZ1AdXkUX1l5A8dT+WeUTbdpaCsX9ncX1seOknzFCmoCfN1ZxWYMacAxwb2zuxLJxnfYHVb
5JHQHqoEX8ybRtyq930S6Vx4uSJCUp58BgWR4kacAeuJ2M4/TrhZi4JgfTFsO4v9Cqd1LdbJBV2+
fH4PXxFNNhvDRrrV+4AQwX5gTJBUIHur9SGXwVXgskbOL8aIBmcNrwOZPJOovRkwbis4Pjo9py0n
e0o+SHF0LT6hQxSiWcqTadZbIeU25xEDkpQoF8/zOofaw3BTP8giveiJJGT1HGYy2c45K7nqcix5
+FYka2wWJ2A7yJ0UuroGIhVKdJU++mpoCujM/CDLKHTcW+VfwMfYeIQAElC01OoW9rKPbY0an4JT
39mvkTWvoom2WK4skvBalP4YdYdAIrQ/CE2the2jy3eF7l3LdZVidXBC1RNEYQLYB2MudnOHmRxS
otDrE5GSsGLoWAKXz4ZnBYBtwGoqIs5UuOqaFYpUXecZy86sONX9TZGx/CigSq67VlW+myllsW18
NNsswsXZh9nqNh+Iv8DXFfnFwCgsFsCr7IntKkaX5naZky04zV0qlqPPQpS5olfjKRXFp+XK3cht
HwoCosu3TqmdqRgo8z1WuRNGLk+Hguppk9UnxwhbRTBiOq+3vX5pETdXmoJnCrVHvBXew9DTehvz
+CtfOZvtKDBmIggUbaRgIDKNkXkM2Cr61sFTl1pxsGe2ytUSTtVzy2S/tPi+6R4on9gUmHW3gyK1
IwbEPWzX1u8xiMZyPGFIf43b7GLAQN6kr7H3WtD9q03jfppPlgKO4eOEp0P6erK6I51R+8Sc9ohw
jp1fjCydijK5P+/q/inzGhIg//ypc+1/5m/b/6iu34sf3a+/6g+eOFxav7+78L1//8O/wGJO+vlu
+NHO9z+6If+bfy7+Ua3/5//0L//lx/m3PM71j3//149qKPv1t8WUG/xsVLP/NDEd8Cna//t//stP
/C5MC+RnD9g4zaCuK9ip/ocw7f1m+54QvqD3h4ZSw0J9+LuzTUcuhlap69jexFpe2lVARNDIfxMO
Uzhmv7T/0RrIHvSfEKZ/yUqffW2Uia7Ou3Pn5y+qUZV1RmTVIGL0AQIz5t9LptQjvKBl3v1TisDv
r8QLcTRwP9u/COC9AVgjYp6Tlx6CkGywKLC0Tljsu/p3gZiQbf78BX9RBs4vuHYrCld3TfqQ17//
SbtZGHdKDPqhlFmyb3sFzyIFOv01r8mrvFvZ0WJc7Ti42bXnP3/tf3RY2dv7RCh8Uu/uL4c1moyk
koKCHj3RWV0wxZv3bKH7kn1eFud/cWj/0at5An47Yr/lIE788ZPCCe1LaAhhTRwWYHvUYs+Kp5Ww
woy4Gf+i+fkfHVei/3w00vWOfQbf/3RcE2OWU5VXYesSbbKhL4R95kI8Th1oOOSavTq1bjOTP/78
mK4nyE9Kz/p92nyZtuMIYaD3/CKEkYXKakg23PwN1jhNE9CvIMBQWB9Rm3cBEPr4L86gf/SKrkBS
BSLgYEX65biaKIyt1+Iu1ssJV2VPBw3T0vHSqU35AISEjGc8Dac//5gUWP/6QW2LmnQELYs/8QX8
cvK4FsxKlZm7sceSQOKg5YHJN89SeOBO8jm5ZnSS51oxhsxUjBH1EkcZDfqjdq4gm9yOOrLGEfP9
rJkMaErmYz9YfI9PzrnEjJXtuKykHx2q4tpzZnVdjGvEGMrvU4v7YkMTin2r+aJVLLA7o3iyc/q1
Nl45dXLToZ8jaHkNLWVCkTkIiYbPN/aUjveSXYUKPS8t7wbOCEC9be5E2zyu6wsNqwbuDLJJBp2Z
Lr653F6ceavaLmLFmrmDGYB6rzvSIQYpAC9OMjpPVAvteGf2jiMpHSz8VcGv5jQd93NtC4q1rEKH
0KNSXKLpULJ6c8ep+MR9q14BJiZinxhJdg83tBN3o187u8lum5KGQrBaLJfwjOVN6eNYwi5GkSRQ
VvSuGg8rcCR/HIPUKkqkadyrNJfl7vJtrJxEYlbhlr6Z0tp6q8YurXYSTALczrbKvsWCLoVNy67Z
DLGCGE9TzRJy73edYDWlCXqYkB9wAnQmgD5Y/3F/7dC2QGtR59lHHSD2DzD+PW1Znp9+0hYzA3yJ
unTZIoKKC8xFY3Qg5D3az5aMCcEPKs7KY+F3RIwXkErzW1oleFVIgTnGq09IyTQgKHVuce1gkJw3
NOEZM6RX1ZXymZKwCqegycg7ChXmn/oOgouuXc4NVChQB6zdWDxno501r1oWI4QA+5LyeqxMLapZ
8A5NBiZN9XZzk5mjbDeFXdnpTvYFClKegBgNjEqJiftgOeg+e4/ey+51asflBVkDUKtSjlgsO8uj
DBbZCVIviSc9LWIa/GpHe6U6pmdTjgLbrzRybAtVEnqz4cxvZpzk85XntiawZBam074n8958NhVE
NbQ8yOk007eiH61158L3cm3YRAw+9AFvwAN8isgiYQ8mbMbNRdospMxVTa8LHk/BrgXmdGgy5o/e
uMDY8UMkMOMQEwbugaKv3K8ht03sLn2W+cFsLBPXo48NJNB7N6MnRkzjY+E2a5ojtjqkDzqAJBVq
9vwqR396nJXCVdfVRTSxTVwwWCVRqT3gv5peoXw1uGh5SgcGFgcDRR2jAVHNLEJNbsUbE7MIVinw
j0AfKvTbWUsxeajCt6/1uhuAxldKomMtsMU2BXZseQUkD8xIns7GAybF5amw8vlDYwT67rdZ/ka6
f/poTB8ZteE99duK+rzbuJT697bz/M+Myvb3yYycMdDzFruOWv06OCXJFsO9ENqdwLQBMYUi84+Y
kJpJEVkJLmSQdUPyzed4FrCVHhOjZ3eZo3KaJO+y7AsjqlMHkEadd0gFS4zBVqvW6CsWrm9NAmXB
Cty/Of9GnBZvxjAt/MbVG0jLIT7b5mwZzFb3oC9tjITZ6ilc/KaSQXO2GhZOGmnBsjoQ67MZUZyN
ifJsUpyIJj/jvEKBns42xrExIcDLUuBqiuOlX/uaooUtnrVaID0T8ZHg7mqNnFeX5OQzvdvQMJM8
ak7JlCqycdZi8Bud19rLMFr60gU12J4NmN3qxcRlzT5Rni2ajW0X37D8IqfpENdInqUVhk4BEa3f
OtYC4K2AHFxdRqQhixOdfxG8NA1r16Y1YmJWHS2rTHuwjzIyQp4o+FhH7+wvpfAlmbZFS1lHCt51
tah2KPLzbd0OEEotY6gZFxSDif/UVu5EMKwwxH7ltgsGg5QchdVYY6Jtz4ZaE7/jCRM4nFAMo9UC
18Ow2Eqm4PMfirNptzwbeFuAMJx3U2fFoY1fcSYHsBp+E4kLbjvlmkcqtSO9F//w6zH2n2JMrPiw
ZOlFB1vlZruz18qKy/7sTKaVMJefht2N7RXGZtzMmLls2NZNU/uhsuapuc3qvrZBpqwuaQkTFR5Z
PPjFgZr6rv7wV7v1SrvTthFrQXKzFE7o5eWM3m2f+FzL8toNnlqZGFE88zyxnaS/z9JoMG9GjEEd
ubJJpN/bs708ahOs5hGv7AK28JMBqP9kNfF3UZqjseVGYHcwFvDlT8cRoyal12NXkPOjZOOh8nQK
q2tufWSUR/Mppjj7izyhvJ9WPz51NYy4yUlpn93q1zc8yrhoBFxt/KmStsvOc7X352er/9jGjAHM
cwQgO8cB/DUZUJ1DAtQrIFh05/AAvGbQGvS+ESqA6+d+jOeogYr9bm+cAwhqzSLQaWs/J+eAAttM
Ugjn2EK7JhgmybN8m/kMxjd2bMQF4pvXE3hYsw8in/ElbKpzKGJiBvRqnaMSBkyXS+scoOig6Obg
fGXd3cxLvlzw+E+QoKJz+ILKcXIYNOktpyktDePBUtJ77mLFaM2r1wAHtX6Mf6m0G83VdkfIA9bK
VD2M5/DHYpu+G8JlgkHfMDctLkYX9tGpooQWoEFDTPglaeNFvHLzBleRaaA7NrBKvBZJ2nc/4zWJ
0qyZFBgo2jWl2oBkZU/QzVrTK9E5yOKcQy0L8VeYDQ5M0F0fVwRf1DkEs9Bt0oZlpOHvrXgwLYF1
Ds1kuuGgpHCXxx7G5UOOMKe0mqvKU2PQCWYmQVyN8TfbcecTcHJG7uPI6gckLZkdsxbmqcsZlrDC
k4R6eppqMJVHYvmEutahHMrCPDXlkEwkQKSr7fDYqyLQithrXyZIldgZks4S3xUkmnLvalTvHQB4
C6C6uKYBDEFd7S86L1PZhdI8bpwsMBpC6tncxTutX0ngIJgb57Jp6U94TBzau/8fdWeyHDeSbdsv
wjX0zTR6BoKdSImSJjCSktD3Pb7+LvCWVYZQROBVzN6kyoyZ6R7w3o/vs/apCLvGs0XgfzwrwyPN
lG1cg8peBR5HCSTjLhODfBOuRaDxAMBvoFWr31XWKuI7XQWsRgkJMHEywH4VZ5oI8QECR/eoGpah
rCvLy95ANvTG2jXknhOp1d8OPcKBbeGwFXHSiUNrh1lT722QSbEMB53vS8TnawW2e1Y5tf6rRbWK
cJtH/UJeG+h+nD+BkhJilkm2ID/a9/zgJbagS+IrQfOZ7xa+4CSSMsS+6ZqRvgn4AvI5ZEcVK9LY
yDPHY1B8TV2ReD2uNgb5JZ4n/2m6yL+rWqn7Ueb4Qg4euW/tFx+/gnQjwzS2wCP43J2qttJ2CHV4
HTRMXTgYJJ/eJUCgfuqAHF40ySgMJLxKrW9qf4SDmY3r/4RlS+ov2CUPEqioZHcdCfl/9CGFAY2C
M9xhU1HgMdOT3o9dIFkwulqp8QkKcj9mnnIAZP11SSntQzdEj9Ux3UsV8KosNZi0+lgfV/umSHEb
42yMhAAQh/yKWf3wwuMvtidCb/i/TJw08WtNcpk+FLX21stznn7TMDdfa8/Knyw1FzQeJ0rxUElp
kG4rHBwffNJAdTb8QjwMIg47K99ygVeUjiS8Eb9EWZUlEIzBtRCoFLjbEznvw+i1LmvrQW3hfAMt
iFEyCXv2cu9GKUOzhDk5egCLFWlWK5jDGKNiAJJvCceDU9C5XcAG0HNoSdZoKuyI6It4oC6V72lF
vn8GUeNFHY2IOZHhScxB1L11iqD40Ru1FeyAroYnbTQyhiw+IFpTW5634ABBxZUzMuiBvAruT308
WJB7l4k/ayLIOLmMdsn+h3NyKTv6ixTU5WPZDsNz9eGxbBhiBfvD7cbnwNGGWftwZM6K0Z3ZCzzl
GXMqYuWZyn3LDrxONTb6h69z+eHxTD43fs9O0gNx+XCBBoVSnGJZxRu6VuTRJ/rDM1rl6PRctTXX
AIsD9R0INfylpQ+v6QT96gkhR4Iq+MON+uNK+1+FDf/fYoL/v+W8yiJynXnB6s6P/MxPXsvzYOLH
f/Ov2KCs/48uIupRSW6FxqsT5vu/rFdJ0v+HMUNckPRVVvoxyvKv2CCURSxjCQLi0iRr/Dv/Dg2S
QyvpCG9Qu9K7ABiN/yY0+HecR0BDa6hEWaaCo7biQldrvAJwWyO9pnuXI4A1sYJaZJBa0qxh1HEC
fjtrmM/0a38FPf5Vm2xZE1ij2QYuSatWf6rl6peqJD86v/uuAsAWdO01IMnkcjXSqND5J4r0Tz2T
aCBoRQ+nrLw7uSn4EhShlvTY8Wp3FwVB9ai3Yv+IfwlOhYlqfEu0JCcLsPHI5W2D2GTxS8QvnTyC
jCIt5jh7+Vf9HcD750dNYqJuwmnVL7z+lJjFq2Vq8gbV/nBUMitfX67hb+HSPzWMfz8L1qXoSAzk
/g3phc4hN9pTMSRYP7n9jxy/i+11lUwCVg75Ga1oxuaNgWNJQyBSig+YXmyF5soKJrIrNQ5Kw9fy
5iREVvgLIVh3KORAWOuDGT9WjSAutJb8dwjun+Zibp03l+HGhck5tD1Z5Hx8VXlL3Bkpr5wuduNb
Ly2bXaZid5QXonTI8l58xbqSrBCZPMCNLwr1ifO/95I7lYk7PCjpL5wmAwhChezf9xq4u1VjquHR
y5v88XLbS3M/eRKkTNVYiRWvak4BGU+vuOnIPMS64nM9WqcTtSoqHh1NPf7ey5kJIRoCNaliOS/I
l3/AbJuNAsazIeZIxeBwSW9O2Hqg8/AeCMC8p2J/YFddZRF65Vx7aNUXUwaCaADvhXziw8jRmvqm
JZNZkgjAlerj4MZbVDV731homrnZNQkYZ41n5EJHyzT9A5Aq0byFuH75o2em1UjUPf9mvNRyLNyY
Vp6prgPjPia+MsA8LOF2X65hZr0arWrPa5BFr9VlgRrU4pua3SrtUpiZ//6TdZAt4q9yPaxNhDxi
KrmEP9Cw4G2NIOzOKpYWg7kfPllxBiKFoSpRQR7bSlFta0CS1zXJZJkB7EdY2h9/uvSIJf2qcf7P
XXnWtXdmoIypI+dtrdd1DxTLQx1D6Gyr1uFtGSPazBN/4ZfPVTBZVmJLblAz6bjrEuveJg3MQzUG
dqdW/cPltvn7yeLfC5c5WQW0yMezTckMuxbFG5W7Ho5y1q9UGAlS7k0J33thus+N/MlsFwlYJPDg
ONK61h7iDDl+9bYKId4ZPy5/ytwAmkzbOo19EeihacPfOURdss/T+O2qoo3JtBVz1fd6DT/i2EUj
GYTib6VA+Xhd4ZMZK+BdJlYZhTsi7iE+ZMFN1Is/Lxc+M4KMybSNcoKBXmYYNu+rp74C51QED9zB
v1xX/GTSNniySoLvkE/qkxyOzSX5VI+iYe6uK34ycxuyTQmfa7qdtlCgJcduBHIeieFtLpc/M2SM
yQSWxTbshMzV7ZxEDyn8WuTtwi//9DBM0GgycwMxl1vk2rpNBBgBZuF8Q2/yww3dO0j0TxASzRWU
lesm8UeKx9lOKjh9lcB51uxeCEF2uNoeAMc7hvZfsCFFztMMC181s1oYk0lcDo2VYymu2Wka29ho
7ZqauJXrODdFHuHEmuGufblnxgH0yXZjTCYzOMY2qltqClwU5DzMVfiwIpJPq/QIqCJZqGZmAIz3
qPMVHGemsCVArdkVkb8VDxcIzJV/5V3Obg9zhU8mNokOlYfpqG7HuaAe8VYix0ss24W9YaaFRnnI
+U8vsOHyc3/86SbZVq9qfetmP5p+YTGdK338+9mQgqIgA47zWTfSx6S6ZZtD39TBAOo2lzt4ZmHS
J1Mb+UOL7JSVI0ExfnCa9HcYCGO2tqvfXa5h7hMmkzshb7KNIW3Yqdwne3c8tHBtAlicluI+J0Hr
cjVzvTyZ6aLVKg1uhoZNjAhwBMywIM1fL5c910jypBea3AOZkRs22F7yUlJg0oph4RerLoz/uQom
E1qOB69IS9ewRSHs4TU5m1wokP+W8fHyF8y1zmQeeyg3B0wLdFuU8aqJRJXsodZb+PUzhU8NG3B0
AAqdOrotybGwaovRVNMNrjvwapPZ2wRKJuk8YdlFSajdE36AlABiV6BjbUgsvdw8M+2vTSZxr7hK
pqYGzeMrX4mxkbSSv8oSIO3ryp9MY2zZWh6wTN32qxNU8E2gxiuxHg6XS5+ZYdpkDjtJ4oP40nW7
BCrkP+YVakyijILg7S5XMNc80ymMg1TqcQm148p/T5TCQsroFk8RD9kLs3euhsnsDULC32pNB6he
6W5KbDd4rOxkeEpdulDFXCvJf0/iukBzgrWyziR+1aCtFsSTfXJdB2xvLzfT3DyYzOKiy9xe1clg
1kBgfFNcU9lbeljeXC5dGov5ZC/WJnPYVeAo16oWnXh6ctcBj2DezoHr/ZNnB+dOrDrjBTZXkmBQ
ianxSjQF4NrkYTXPHrKhhV8xIer9+6YySivPdyQgaqbkJCWWDS164MhtizepEusbxXHBVNRxQBZB
FIkAslRVQDKuRpwZrFgplX0kyOoeG9Xe5uXTfwxrkKFRNBi2iVjY2wx+7zz4iMiOMLt6niUFZwOD
FsE3kGfhlDX54qY9cyxUJ4tKYjWIBk2zINOAZ0S0+IYLcjobzIYsF48V0uh5pVj5oHbJwEawvhR4
kGaOblMZZQi5xeIhIDo1uMq0TvO9y/Vj2jhHUIi3DRYAoRccBdCpo+AlNW67Eu4fzwcCT/m1Lz/o
Q4OUDSnVdSuTOlmZCOT4ZlP50cltpOaI/Ee7gWkm3AU8DS9Mi0k27j9DZpz0Z4cYRUepFgpQdXk5
Ncs7y2tJwwujCA8VEa/7JHR74MTMAQ+abiPucahtUL0g0nopeSS/9eOsP0myWP1amEkzq400GcOx
EYy6p6S3tZW2YzPf+NsvD+YK4NyNs6LmfbCw5syFraXJQOvr0Ikgn/d2DGDne/SDdAP4ZQ/GtnxX
/vCSCgdcCjbu28KHzYzrj1F31tJSwTxKXaozb417967bBPmmIZS5albvwV2/kXfAF7q1svUO3cLN
dmbRkyYDKLACA8+jtLfdTn3S3Oa5r9Tnhc+Z66fJwEGEG3Yyx1M733JjXsfbco0X4Zrn8rWylrbi
hlSn7eW6ZnaHjw48azk9i3m+wUnADtr2vsqMB9Unt0E3s63Qitl1k+1jgpxVYnFxqwcEkLaZiw94
Ej0WvnbUsD5YKH/mI9Sxj87K95wwb6oUdUymCuQv6ZK3UTQURgO24Ns6rZfi+fJcRZPtGjC10CiK
lZyIR4Y/WeyToyiW0TFxcTQYBpy+NzzQFKtSD91Dz3qyI/rhbrjmF6e06eNvjpZ3R948sz9N2IlQ
x0W8JMnECCX8qOKmeVAlE4akCy/MNg29fUD/LdqRnErfk6CChBG4I2zNqvrrbinwZv9qulIoeHbV
zc4OAFlk6c+8qtE/kIeCVPbyCJsbzJPTQYlh9NCbVmdXxU00JhZDYBXkp8uFjyvXJ2eDj9eFs55v
E10oo87v7bqpqx9VmMGqUopQuXctSz+x3HVke5HJHoxZZBEgnYUVZ+aj1EmzdeDmEo7i4Smy7qUw
PHnpg2/kC3HduVE2abHaFEtAXXF4apMIQk7WpwcXB6pNwj5pI0vLFqAHM0vYh6D7rPEQC1kDru3h
qSlIDMKoYZsh11iYk3MPPMpks6nQUZjtkKSnzEoPzoizw0FMHf5osHYKoO4mMV+dNKNvl0fCTKPB
PfprINdlGsCljdMTPGxk2sValZ+SsCK++3hdBZO7klVnGKfpGRUER088YYHpydEKT9mlBpvpDmX8
srPuSFq/qyowyqdMNoe3oR/MHRB/Bay9mBzSzJNu8P5NXhT0G6csIHUuMpvkmHpyAdyL3GpcNIJD
khfxwg4316Lj2D/7PZLqqnWiqckpKMxD1Lf3WSq+h9jy1X60dIWWZw73ymTpNjO8tby6SE/tuttE
u3wfbJKdugWIt0nX5qZbAyS9afbNvrhN9mAmNpc78yP74pOFY8xhOv84Xv8cnmM5zlebfqvt3mDt
70km3qbr383q5XS6U9avX58AMGyBGqzk1dOvX/XC4Whm7VAma0eRp5VioSk64Zq9L7sGB4CufZTk
Znf52+bG0WT5cDos90TyCk5ukmWvso8oqMJndWHRmDnIT9NZAiyMfcAl4ckVb0P3mdyxdaY+hsM7
5/nLv39m3I05ZOddg6WJKLk1NdRCmwBfIoVRrNQtbnqPuKUtrU8zvTAy2M9r6awQt6d8XGSbeNv4
nA8trq3mdUu4PFksOqHvE5kj8Eke/E0s/GoSfAGQzWXCzXWNNFksxNKVxXLcI7wOXQTivQSZcmrc
C9aXyxXMjKJpNg8ub1WCHWUC6FN5RCh9oxnywuSbK3r8+9nC0npWw6rFs0pLasNJ0EJsiBxh4UAz
16+TiV1ylQskyHEnNLq/h6Z8qVzszmXy2i+3y1z509lL4oACxzQ4YVV22/nyb7AkR3RSvy8X/zFC
PlmYPhbKs8YxeiNxXYsDOfz3TbiNdv6W8XlT3jX30WY4vENG3+GIXr2S5b+ufid7zHDWWKhso7Wy
8Ilz/TMJuEgl+NkYJJitIjHyRW2fiMVVw1azxlY9+7qY5L4CJbR1bLuvEvwJIFUrK/tSV38uN9/n
F0Ft9Pg9L1/XA9ikdWIddUgNGwPi9hbMJ54pKgMg6bXoTSiU4maQTa7il6v8fECghv27SsBwbcoO
aR5dTH3kW7UC1o/G9XLhn6+FCOf+Ljzty04VugbSqVi8mEV243qeLefB11htFyRmc79/sl1orlSb
LWCyY+g061ZVIfJn30oy1xfaZ+4TJqOpxzFHBk5rHK0yhCKViXr/QhynePbwLIHVCpvsusaaqltw
x8RYxS9M4kjBKiVzPzYKssrBN7fPl7vj880PKePf3REIXtZpsWIeO7VcaeiExhQ+s/yelcKKf7jQ
YnO1TDYPDe5DGJP8eJSl9E01Iyg1cb6zxPZ7Hda3TanUu8ufM9P15thlZ7NR67Ss7j1Xsc00wOlO
iLe5lpMJK4iv11Uwme5qH5qeIoSD3ZvZcxjtnVx7NrSFlX5mYE3lL8AJdCMT6W4FMXnUyKvWfHW1
U4Mj33W/fjKza8mqsEspzaPhajei21fQRoKN4zsvl8uf+4DJ5B4ELyRgQfMP5B2tLcR1txoxwpWH
t8c+Fktne109kxlukKxhkS5qHk3obgIJe+QrqqW/V4TflyuYG0eTKd4SoPZKJPZ26zVkfZnFu+Vq
eFYtabNmGmqqf3FyssFdV7aO/A9WjRjrNX/iwtumw8IHfJwt/3PX1YzJxAbfrA0ibDtbx5HiC75Z
+YPvN8la9WTlwEU/O+otWLNB1eGDODmI/hr7G9INFGcjJ4OwJw1G26NC0PaeEeqnCJ/TW0EqfUxB
QIxAoeblawhIXOAkKB0ceRihLIO/JbmxhEOSd3c9WOoDqSfWCzuU3Kyr0lMWzuwz/TNVM/R4ePZJ
O/jI8EMshc3iR+grxZb0ku3lATDTQVMdQ6aksVyIzWDXXvTiNN09+QjbASwsGbbqEiBhZlnUJ30k
wCEOBy8ZbN26C+T2EBr9KhTvpPq+xyj88od8fvTRpqqGODAtvaz1EankCKuqwD22c+VvlwufuezC
A/h7vU1zDaNqLbWO0DbyQ0H6xyZUaxBjZaX1hxi7VzxV/OJrVHJ762MYU9jYZw8AhrLffQ74d8gd
Er5q1SeDYyRWkOyZGatS8DjuShDnWleCQ5jzpvDuVQb4oMs/fG78TDYk1Q0rRcZg7gh28Q8McsKr
RrrFjmLhVDhX/qRdlDJ1raFxOttVlXwfGz3+BI0SHBQg5tet5VOyhZ6T4KJJmnlsTIHs7gIHPN/9
LpCKsrncRjOjc6rlCnu/DROyH45mYOGLqSXOnVuoX5soIBkZ95F9ksbGddvqVN2VNAEPnQMbUzvc
eupbCiCwx2ryug+Z7EpKAou+cqrAzgqzhaRFQpny4HSWDRgI3P5CLTMTbSrlgoqBtTSYiiNdbq4d
MyRNVvMX+mJmPE3FPY4IswUbn8FuVGEtNb87EEd69Hy5fWauGPr4RWeHpgFGuoS3fIDwqVJ/imnU
/EzMVviqNAVQCyV2MDpKSC17FxVyvxaaa2aBnT5Xxm3BIqByiM7afB0N3PVZRvZFlN754b9oSf+l
XkxTx9b868NkFmyRWHohGxKeBU26MuCCX261mS6ZPtGwLI20DF07ijUPcx7vS03r+FtElddpiTR1
cloDSy4pWZHpx8pqNnWf3ehhv/F947o9dBrx10R0BQkm8rZLfLknP7Qfkq22xB+eaZ7RH+C87TE4
72WZq/HR7AeQq78iPODb4umqttcnMzpUOMc2FSZ9itEdXcfA66u+ET1vYbbNjE19crwUlbSLjUgz
jrLxVCcvblQST/PW8VAtVDDOrE8OZ/rkeFkKXRwmjdTbSgsVIgNUpzTulcNmKuJqTcAGWsL13dM9
GNPmt9YQfSZwdFU0U/sPHVfmDEOU0DoCzkKi92jAPAi1P1H65XLnzrT+VMKlB0mBxbA72JJ/cnTe
uKOnQb9PhGSh8Wf2NW2yN/ulHif4F3MJShDXOJ1xEkrwiIUY3TWZ+uTE8YLgbWYKTNVcRe/xzCmk
5jEOYhFIkrFXQH6uNZj9l1tqZhhp49/P1jcL298A+xbeCkkziEMe7K4Tk2jaZPZieVkEpcI11yXx
ESe34SaTWCF82biybSYzWPZcP8jdwTp6LBTPcSd56yzDkxLEdba73DpzzT+ZxVpQYVnej82vlXem
XL1mQfSat0uhhrlhNJnDSesB2PVo/Aoy0GFoR5yEAPLX88rumMk1bhFa8Xb5U2amxFSqFfnIrgDV
DLaV3EsuqMLkZOLGW1yZ/6hNZVRVWJax1Ywrnprynp2uK0gasbR0NprpiqlWyvEAkARSR/wHc/US
qGaliWsTK9XLzTNX/KSnnappDKdsarskNoeBqpZww2gxTzFacX+5ipmpNn1Z9vPacgdVSuyCG2+k
krKy9ONnSp6+KveWjI+oZWa22+S4ClZYvg7C0lo9V/jkhhk1LdJ+C6RKBYjIzb8K9fvl9pg5Myrj
rDhbekJfixQSVTibiNWTEfZ3ndU8GJCyVm7UbxQ8CteSlxwuVzbTv9N3ZMeIXT8Lo5ykmE4imGT5
67CMhQ3vRQuRtxkxpKaMVZ99j0ScR9JSvbdbABg7PYbr7PtY1eFWnT4VVqUdBDzj7AQp6KPbecox
bTGIqzO33sA+tbaVkzQgyUUdXyE3M2/0kZEWaTKqQ8cDNB8nXvKdlUHe1okbrzkZIY5tIuv5cgvN
9fNkBtROYAmK2uR2kAryLs9GrqmK49x1pU+WOiHSfcallttmU0MVzH8Ggvr9ctEzXTt9Gm0ts/HE
QEE8hQZWlUEZD+0v1cw21xU/Gf/YE5ImXBraEbQI6CMp6jDCVKCmL23BMyvz9LVfi4q+ExoTIWzz
Uujkc4D9aiqwdbW30PgzLTR9168MPa3gBwd2LyrvQiY5xxLsxqaIYDZdbqQZYYs2fb93XVwFtWB0
qBuFuUESNJg04VSUA3vFqNYibxmg8dZqY//oSr20FWLfuO40OX1XdiohafKu5mmu2wKaWZfqS5lm
6975cfnjZjroQ/h2NrGLDHpHn1W5Te4b+fAF0BetgG/UZbm5M+CzXFfNZP3QxbwpPAyjjyHiCyOC
bA1tOjwBUVzYgGaGwdTwBGakX6uo5OzCwY8juePEHfhLL1ozy8fHqnjWSJolVCUEaOfoE0zvu5JE
5KWMwJmNQp4c9MxW69K0CrEnxHR9ZbidD+lfz4IVZP3h0JdtubYsp/vSVOGwIFWY+5rJYpgLjuib
hWUdA8lwHkTd8bZS2FoLS8rMue8j+/6srZTaqQW5DNB5o2fPZGXjaE8DWPQM95QOHt3l8TTzDVNh
swO+Bx6Zph6HXNAh72BppZfyws1/rvDJqqgUsLkrl8JL+RFp/+9BMH9d/tkzjTOVLVswdbKo8FM7
1hThjhjlgXutiO+raaw4oj3GenS4XNPcN4zz/awbLPhN7NdDRuy8uUUMedMKS0myc0VP5nIktgq4
4iy1FXhy67IAqVQa4eby756Zx1N5cp3jgZEnnnEMyY8gEdPS+lsduFO/ioXoz+U6Zta8qTq5tLha
+SbTWeJapYT5psT0zmkBp4fP19UwmdV6mIx+34JkezoExwAomC8fTV1ZGcHb5Ros+vGTEMlH7sxZ
/3oEWwat64wjjKxu7aIMYlFqxXXSBxVGydI+b8R3a6jenKpY+Ki5fp8ec/pKb6TAiW1hcDxr3flF
SW5RG1+VoSkZ4mTIpmbTuAnY0iMexSnQLWdljCa2aSMtHBU+7XcqmAxc6I5lUWlqfiRTeqta36Qi
xcbvfrC+Xe6TT8cu5Y8Nd94nQ1p3Clljx8Y/xSIXxeBdNa5K7qVw5e/C486Q8rpNiiMJ9sldJQjF
LiA6v7n80z/dhih9MmC1AoOIqG2bY4dhpyt/9yVh7ZqAeI2d6uy42i1cJD4dQ9Qz2XtgzdZl3MXN
MbXqfq3DJ7EDzuS7y18xV/pkhGK+XSh1YOXHOm7K+9qN1WPQ+EuH5c+Hjz4lQIlNFrlyNwRHUxT2
kgAf1M3zWx5183U6Ol5d/obPB5FuTTafsoeGEw19dgxc5ZBqA6Y0hgODoOjeL1fw6cohgVX6eyAB
LofXxy3umMputu39PHJXiYIWPCkV/y2ANr0GsvlWtDhRKAA/l1JPPx9iuAn8XS/wSb0qYhcBc1qa
qyCq3y3ST9Y5GZcrDWeRkT/NciaYV13L+NDJdG8dEivKoNJuLFFyVm5qVtusldOFCN3nY02fCs/U
2B2iqOmDY6PEDbDcPL3JMs+8Zvvmt09me9OIllD2YXxMDd/d5oKU36N9ixcUYJ/faCh+Mt1Vs2oM
twkMbKG6XxIUXYjp2kOkxF8kuDWwwvMbp2pvm8H6xV22XRjan55+qHUy+YkIRILVkUIDRCByu7Ve
hgje7+WhOygoVC4P77n5M1kDeh2Sd1RpwVGvFe++w/mF90xfSO/gnPgLvTNTx1R35ma5BPGxK23P
/9o5u7xKV1a+lBYwV/hkAQBdbEJoFjIbcOawz+SgAhCrJreYDC5JWmfG7pStFCZkSGmlldlSbt6W
rn4DT2ThcgERj/n8HycTSZ9qzJRCjYewiq1jgvhBWDlFrNwrTgHjuYmj+sFI8cDJggGbTVlPcfaJ
Wsi8dQWrInSrjQqorF0VcYEgyq/kH6aYK/VtP2QEDmqxKPIDjpcx0GHBxORLDuJfXimlxUpP0/xO
kVHipJKoccGMi8KWEPeMjy9VuxZN07dLzTNwZLDweXVAdcLWs570pOqwL/Rk9b6ESb1LhqB8EJ06
sJtY9G8jLTeOigQxLJBI7M0L7TEOHX8Nfrp7UfDP3vWtwn7sK9JzVfD0Lw69uHNUEkDXatt6z4Hn
q7dlV6h3PIcKG0WK9ac2xNsdO9pXy3edN62EI1+KUo7XryjuB12QfoGTFl66JlNe9UwLcJYOcQ8S
NKzoRb0xv0hyoaV3iRZ2eNhlXQ1IOpPuRAEMXFJbHdZBlcDZPPThFWCyZEYnzYWSA68XmfcWZYf+
1Xdxu3MMQfJXg+UC4mVL2LAyl/uwQ3kI9B0nBVgETjbGNJRtWqTpneYFxZfBsNSjlhXFvdPLza2j
oKd3eg8tadZrtw3+WY+eWOk3pcGCVYVKcOvUrvac4yCzdcIwHBMo8dyzNOlnA+Ez5gULOk0WEvcL
tByfTQiuOydwkve4aUXs/vroYJiafyOhxts3nZjvjUH2Dgp6vTdTFfKVCyF2G0k4wmw74Njw/FAa
K2NareZU6XduVaigxKKxulWn1JZdVnhP5UIF1kXmBZB/FUNFc/AfTB3510oYFAW/DrjhKy1LdKxK
ARAfkjRh8HVDjQNSKexFRWkPCn23SnXH2cvlwJlSa6IbqXKkbZi3/amw8trOdBf3gcQKDilYTfTP
mYq3ilK4Ky467TczwTrK6uXu0S3I/2kdXU9XHXa1O1Imc31jRlh0KRH+32Gshuu0QVHru0mLvaCo
bxtujjvCgyQzaHnLIaEZtq2ptfK2z2pno2tssEIdSvdCjgtUKhTurSV6kH6TkabmesWpsyQ0Bgr2
sIGftsW6kERCyIOCOwW3i2qn602304hg/yhjaB2wu0o7K43iBk8167cVhtkdMaMWrJZZOR67bFtK
m6grq3rdZQDNR9PNpNzkgwuyV+vUaCf3Jm5urj68ANOXt04qqk9N6ap3QSaRGAABzIYMPbRHC00N
6MQyrjBH88SbMpVjPGTRdWdl5u7lzEuf9D7y9zGU3jWHynDX4kr2JElmtLccPVpFnvvFZRKutMEE
RhuGmIwSHFx1jvtHx8KFi3cjGBvNi3HDNuv+TqsBxDThIJE8nNdYJgQJrjsS2ry47R6gk5nujaTU
5m9fUV3RzrIOf9kmgX/giSLZ/1bvbroB/5V17cgYvhtAdlcBffMuIfPC7i3ADd3wk60fVpqNrqre
jVPLataFhUpdB86R4W+avvUBstyu6fybXMGt0xX1nLhc6v12jKr9EYjW8OwN2KnGatb+7vRSvNXN
SH6LS6HGCjfF7yRS9YMHpPM+Qje07pU82xQ4HQPqBsnuWma5G5wh50bqaUq+9uSuukXLifGnVsoH
B2en6D6MHNKy8kyMVkqngTtQ0yx/k83E128E/i9ekeXJ47wbAC+BKiyHt5XVl+lGGFpUa4ZkVKqt
4NlYX7fv/oeGCPxdKhh1butt1a7E0V0zEsHsqHHk7a86PkyVk0VhqAHeMLkdpu4OlYaNW6/d4MVy
ufiZnXeqm4TjjYEgUlG7qrGdaBJtT1J0tLlc+MwFZaqX1JRQYxF3MtsUn33GVe9omwpL+1C4Cl8l
MUMmZ/g+KgsjcnPbENKfuBbeWpq5EHSbO/aMfz+7PJMBI4pB0DtHrdQxZGzMCq2nTjfAWL+qeaby
cSL2TtUliUPIpNurufPW5EqzTsL63cEbZCHGMNPB5uTgrueWEvhOXdpymz2YqklApltooZnj8xSd
qEoxx1g1zu2iWfe3YOH9YMPR2VhKdp/76ZPjeRUHgjBkmnXssvhdlv+oof50ueXn+nZyJscUJRHL
Rs3tRPNXaR2sSXBdScLSRW9m3E/V4q4YyyY7C6MyUh7DcjhoGJI4Zf+qZO7CsXambaZy8cLDj6BV
ndwWqu+a/2wkb5dbZq7cyYRKeyvGR8nL7SwfHjur+yZV7pfLRc+1yvj3swnVtMRRpcQp7ELRt7J5
irz4xorusrZfmE8zvTpV2OLnoMtDSJtwTA5MfIP2nfZw+bfPNcv497PfXpB6rUkdRVvynyR/kp2b
y+XOtclkdqbsUaUrBIXdGk8EBHYiTJK0cvYa8uDLNcz9cvnvX84GLwhhK+V2zaV91SCTX9VBuDAK
dXOcMZ9crqZC16LO4WvlvXNTOdh+ym7kfuui1DzUShvsWskNt2Umd1ssyFL4FFrgPeKcDkxZNnAY
0hzZa3e5lXRwOZzqQSDXZaerqXTf6K7xQwyL6FXR4/I2JFPrecjgNoCD48zVdN5tTKj3zu9qDNWy
ftgrZYETslwot75RYminoA+TV0OSYOuFXb30u0+FbFsHwp/Yb/u3jERA7PdyP9qIndmmm1ZUVY9D
tlk+i3rtExAiE2k8Z5n1aIgSJTeDn7Q3Va7I0TobpO4Or4rAXHdWkdFtuuhAeu+GbTIYxd7qFG9n
Dqr6pZGrHHF9xUN8ACFqlahKI6wElLn4FvOEilPbqoxEYYN7dLmvdaG7w4fJeBuUqDv1ThfsDAy2
kRAPTQ6NCaemjaCDMQAiF97y6DH8KAxudrz3Z/htNXF88Jqyrfc8bSo/o1oawhVx/24X+TlXEMuH
qe1kUXlnOK5z5/W+tcfKKvgyuH29kcwqFFaWEXi3JXPVXZV5rN8avJn/xMSGZPgqMg6BpxUbV8ul
t8H0mndNHqSd5BkScbMueu45cW6kwbWwn++VI9dq5V1ShMC2oAR+RR2YbvICY+MtB1l1F3l5xD22
anHQlozB33WC464jI+vXXp/+9rkDv/Ztw80dI4AvMe64B82z1LUoyP6PQEdWIheC8c3rlfZJ7Uq/
ghvrW1iQ+Zyr/5ezK+ttFNnCvwiJneKVzQbbsbN2Oi+ldKebrdihKPj193M/ZbjBSNFII01GAlPL
qXNOfYvFAcDFX52yzCEuUgzGLrdi69Gg1YBEJ633pBRxCQKDRGyvaPTkHRLA9vX8Ja+N2sFLLKnN
lMFYuOR3Os3KHYNtj9O2I3EkKCPd0bSi+0GprLCeIMzlCWqgMcpoqx3wMzPlYMYG6kWeS0Xl1pU1
lr4V55PstyQvDzg4W9jRGeJeiHjwZwWe03nWNjDMU/u2h4+x3v2E1wBMXvK+tX9Y2FLwlcbmfbFF
aZ4tu8VxqxjsLZtl+28v0+w3nDisM9qAMAZRLbV+NpsSVtiFXGuubNOZBYZGzPMITx8UPENbO8CC
dnfojnTRYFxXwAynDBjQ25ehMmU4kAvT5VmdBSy3FN9oU1i4Wa02OWo1wgynnOq9DEskr9QzFmkw
Lc9RfAoJ9auWw9ka0BZdadOgbFvgKVGleUhFDPQmmnZvWX1/5NjXvqmIBlWVIXYGnTO/sJs0gDrV
tcjIW7+EhyHuxAb1WKo1imhLHnctvEP2bQNBkslo4dMh5/2ryvSkQrlXwuR4qprEkSFscJ9NMSzj
rbm/v5YVF0SqGTf+yuQ1faYBgynmGivXzkE5ZH15mXKaPZjWaHBYR5nTjiipXLlJTJqQDeoYCDp3
J1ghsRAVIXlKUPsHMG0TH7GOkINKZnC60ZTwXNHDGrar6+eEWMYbK7nu8SqDN7FsWr5qFUADSn0M
9IZoKKa8EFpzX5AphrmdpnWdo0p9u4f02OQBayH5uOmaQDfSiXM1OotyWG25QBdI981AGGxjpJbs
8t6a36Hoy/ZjgZGnGtNf22IsfsVg5/gMAW+X2/L8mCeUvsizlYVcSVqnTGwYxyFYsWOqQKsErmXT
XQpHpAucqriXy7a5F9AKiqiM6W0yMz4XcsL3gLkoPlzQpD1sh2xfE7H5i0A13pn53L+zHCbtNIUf
ngPHUdONaZ/urarO/KmTq2fc2I1eO2ht5pYViaMC0TqodQ2KDmqJVS6PqF51aSr8Gr5YQQZtoOdi
ojP4R4YA90doDMpFzYjU0KwdlhOUlujYNnIC321Wx7CJQgOv6O0nogwgeUvxNaDL6V7WOxpWsGi9
kMqEXzaIdi183GEpGbQGYEGKnolLC+oPFJSm6c5mZn7KYIRTeHB2g0uXrrXotJgJuFMypmWM9aNc
jeyJUpnBOQBYOkUuDQ8d7vRZl3u2M8w4P1hA7p8g1hffFzAnC4qyhV9Yp1bFD6lTeu4a2HwRiGro
S+is3VHcYf6WzHRA307vXK1p4SIPmEQwV9gCalHmLiso9Ns6gNZkaLbtMLuNA68cANMVDa4AHLks
SxlVHQ0SOOHQQWbJsYoGINexGNDpHK2XDJ5qWLPXdn6p25OTQXz+CB4U/zHWpkAGRYnfVEAzTMKM
YRxK6h+1Lo++AqF6l8SSuRvNLn4t6JQfFWtIrrZo/KFOIRgTC3izjQLmYnLdox63YNQTl2oXyWi5
HyTonuDXqGTyTT3XA1rYs5vnsQUzTrlVgqZoe5enI4vGRGhuM1l0N9qwOZ4qxBbJnn8pnQmbL60R
PtTkDB//kzopAYIE4KcW66olngHvoWOOXOosC9xeoZ8ptR8JK8d9H7fGC84f9UDLWpsdhSOKBLjh
eFIk0fgxlWvVK0UmRrBPEnbJ+1EEFRj2R3TZQeWmHKo7jdT079gf+mtH0J+dR6X1VJ3XD83YqSFN
ixl0aRUoRKWdPJtq0wOuT+Apn7AdsiWOldPoR+xd/VJMtvm7R5/Pq1Bw+lZe1Xs0HPnZZlqzzyjV
XNie1zsxdSTkvToFbQGZwKSWVJfmvXSHxFTZcx1e62YnunNDaog5Zpn02ORq89ynCnseRF+ClVJf
EsbQSa26Hk5IZbqT9bK7HuvDMZuyORBYknu902V0hSn3FIpjvYVBHjSmGvKzzXAAeGYiiiNTSvvU
cxNCYHI2BGKS+g/eoY2Gsz295IpqnGepRWsNvfOXBlrZ7/BUVOAHioba1Cg2RMly7d6EieS9leXV
xRzV7M9EepiGEEYOfWc+GHmT+XWsp7sKxrDHeFJhZqfU0gfMItkjh83eTs5HTQQtIs2dnUJ5pGeK
cGxdGd6Hiah/rYGoET5Y+FC1rMMko/oDmgX2zp4nuKB14MyaMHP84EY5/QTmXPFJ39IAV1Gl0ym1
eqJzb/4uaZ+fDF7OzzGasTEu1kr+mMFJ7L3mZf8XxzzUpIA1Zu8ZnATueWqCuoTZVR/MXAYqdYSm
muZ0eYzWoT3DTxXRqmaar6dFPjoxpyUaR9BW2uPA7tD3gtvtXYJa/Q4WqfYdNJyH45Trqg/qpvTc
CEU6jwC8NM4MyCtagaNZeIVmDVE1k8HTZZZYAB6ZZPQGIYlnUDArrPWqhilD0XlJZ/ALLi1gZFIj
BdulkoymJ1NfFEi/uaUw2Y5oFdnZSQWJSJjl3ZdcsFMJRatdxzScXFmlHcG4aLymJPFdqk64IQGO
YQcDGwPe1TR/jgXTAdczW+7HcPry7VbiHg5n7Z3rmoUTxLKJI9Ao3kNh1r6MvQxrY1XS0a4XFfzT
TMv+oElmPaJvLa7XMfDvNFXlmA2g8jvQ1wDHl9vyK0l7MJTYqACPpqoh6Uwl5KxPVEzeNPkqREzO
eSoXrcNaAks0ShU4R4rSkxRDfzBGaBz4Ktrp5xTqt7DxkOXAgAShn/bd4FdUj89VYqR3kimlwZwN
1oeUwsgZrWxhOggO+lluJU+XFOYAXJldLCScdxxl+Z9OnpgNFHGtOrqI+9CY0Cs2jQY8Rlq34hQj
1btnAoi9spHy+06yVbgpI6tCjO9rX+PTTrM0cwfjV7LT9Km5R7tCf1Jhyeyy3Jj9TK+H3dTiUkk0
hQq2viEhbVegNjPUQr9AG0uGY+tgPkxaClH6KdbgJKxXdrYBAV2ps5f8Q7Vs0eCnan1IICTaTa+4
G3SwmG7Xq2sPX1TE2qjIkBvTgBODO3JbRWX7wbONa+aVantJQ+vQAJ4kgWfDXNhB6Hc1C3rZ3tDn
7u0fv1JsL4loVQWpVB0WAYfJkCKSJGdLbLF71x69aFk1bS3rFA40B0QFHPuoQDZ6YSsPXtLP5rnT
bSEBfGbKUjTMxnNdpBvNpJUG4ZJ5ljYNrhaEDmEXSY9Eb/6AJusRdwVQZIWlXkOzjU9YWTNLBhrR
Mw7uVtIe0KTxgCRwNfMOtuK353Rl0SzpZ+jPwsUxgWBQikxzhKduBiX0ilytx/3bb1j7+de/f2ou
TRWHyk5yFZcoUT9q4AL0eXseZXgg3n7BPy3NL7o0S+LZIJm51HLcU/Rwm/RRQOUurD6fzZ+W26NY
g/jvVkPo63bQkodG5c624IveHFgXZX3tQGI0MOAy1kBh+Pa3rE3Hop+VSmwkxII5LzEQptvBQdHi
KLBezrfgpGurdtl27shYkgYdM2qNg1tpcVSmLSzj5cGTR0vANRnNnNsfszbzi01dFLlm1SNwDxkH
8gn6WmXl5lvqiSsPX5LQoIQuZ5OM9nxDH0sdt8RG58Ttt/DtirlkoMkdkSZFMq8t9N6T0h9wSYV/
erWxYleC0pKAViVtJrFKQUJPBl9Ckt4Bo397zP8pQH+xGZYs81KmyNHRbwyztkMLBc3u2YPRPVxE
E4Ubb6Rl5sts0xFu6qwt7ua+hLi/xaaw1TQz9SncvR2mqh1y2lH6gFu8cBLg1yD+A7RF0o1bghEr
K31JWIe3gyxyNmhRP0NiJHdTBIcJ+ApT/d7t5ZKv3qhwX51UokQUak/HOFcqp5Z08dakEDy8Pdhr
37DYrUWsQiFwqIxormS3GsPSgtS3paEE2chF1l6w2KxUNtSuFpoaWQr0DfMPZl/iqXGYtDFGawtx
sUNZBh3kIRV61MJL18k0tk+b4tftwVnZoEsmoZWCGTdPgxplyUNXDe5on6fuWzZ4irlUo+Vdp1nS
aMJZOeX3IFDf6+h03f7dK2Oy5BIWxQzf8gGdtHgkP0Atj1hebET3tUdfp/nTUagNmjWKulcj1M3Q
ZLTQVGuV99s/e224r3//9Oyugd4HgMaoCYfRgfKH03VYNd+SfsN4X7/o09O5Bst7bcJCQQffZpZX
o1WR8seSbk3o2s/X/vuCBJbInRgUNUKrwClMrHHlZ2dujM3Kmact9qlmx0DU0EGPkNZnuKSAYNRc
8Cfb1KPKKP+2uTR9c/EsNmyM7sSkE2WObPoOjIdLYXF+e35XQsFSF3a2UvQLbUONgK7tA1wZFXsb
5dFZ4ahCi5TCk+P2i1ZmYsmBnOcpt6UpUSKVENsFF4u7mpK8WpIdfO8FC8RlOhplUauNGuG+1BXk
yZzvRLV1/q0M05LAN8S1NdRmq0Zd7bYmsGnla9aYTlN9Sz1XMZcMPrATLYKW3QSocGl73Zz7JTUC
5LbPsNXYgu6uzcFiM1dlUaBPhc0ckwIO9zNkvj7smW4spZXtsCTvoZc7Zw3DqSKXL1ODhta+zGBW
Wzm4QdpYRGvTsNjOPZMEkamtRgXXcEcK6dw2CdrhNwrUb37EYk/raFc0xAbPh/bIn+InO4vPCfsL
12a3sfSt83FtIhb7GYZBA29B2Q1rKUdurHMtsu20iRLNap7zslDvkyITxJmsPA2ABRp9KUtw31aW
6OagDw9oWJ5bw2XO5PEIAowSVjnUFCWgo932epXlYDPogL5xNgMbZjVoS/aNJwO55A71UB8ZpBCY
M4x1d4TmSHWXcSV3SWUYD2hjm7418sllap+8IMEZ0M8Ew3h0mjzpQ13kuaeqIIs7yqgOETCyHCNU
ldFgJWTY4/oR/dih0PdGlfQvpkq3fFPX1tciq1ASoja4dlVxkZMDOJkHQ9mDjDi+VgAltrzd6Hes
zM2SlAif817XJqU+tO2+QXc2A7MBMNKNFbxyVi8dVtDrU/nUgNFn1PjRWhmIyvxeGrCkJWqzEAQt
bNDj4wdiGM68JYOwNiLX3fjplO7TNKcmKAWHJH+DMoSn46a01398K2wri5jUFGMSDxawdFSH5Eea
+rX1ZBpbGpprP32ZYMyzjTt1Nkc9P0jC9qThJYF84+2f/o/O+EVRtKQgQp5xSlMykzDV8pK5GcjL
gSkXuI61IEJp5H19sAsbjeOcILNxCW0bv1A4lBG6rr8b7N4O6mQCc9GQvuX9q5hLY5BGA+a+yUY5
muP5jeUZOCGNvJNwR7yxgNdGdBG6VCC8tUpHCJZU0+/SRzB/vLr7c3tE13bHcosbMo2ra7pWWOW+
0TQ4n9V/v/Vo+Up0+LSIoePRWmraqREEW12aXBTYZn3vyYvEg8Rlr0scI0JlATdEC8lTKeyN82jl
xJOvwfDTzx446XgOEwmodFUvAPs/a52+ywhEqTKQym9/wMqULimbQyubpQ44UDSoutNlJ7AgHAFj
x9tPXwnbS74mZSbQuJUuR1Pzi826X6u/aVs5E44ZKd2Y3LVRWmzzDMjwhABJFBHrsSVveWdDobV1
jXTYgJytfcQi8aAw9AAjRoXyQZM374Zs6vu0lGXqZVmNXkuWDwrueizx6/aYrc2I+t9Z7+e6I32f
yZGmw+QxN/y8Ensz/3n76Su7bEnfVCQg9knBUBTp3CmNN0XfePDaz15sXx1gcuhEdUo0CcMKcONy
MDpxSVppS6Do6xcYS/KmJqmQVigqOYIL3H5OhxiIHHJOFSW4PTJfT7OxpG0a2VypILFBbo9XJ45s
ymkU7bHqUMxp2S/LVDc6vmvvuf79064uezO3kwR7oocOhZ/U7GRl1m6eWs1JbCkyIYRy+4PWBuy6
YT69aBoyXuaGNEdzP8V+IRs0sCXb8g1W6LvvveL66k+vSLJKzWfax4eKjZFk6T8Yp2+p+T0m4P9Z
AxT2qBRGEo9RzusIjTcPzLNnAJE3Yt+/Yv3/z/D/8wHALXIlZw1F8NNBnIk7iQcp8Ip+1vdgeMBl
pKicmYns3eqEckBVXD8ryI4h49LGO/DvUthijebg1dC3qt0ETn0OZBXjvahK24ZOMCTg3BTstpNU
xBPwl1KC24pC6s+5pss/SqImL/NszH/idKgCbeDjPZjDamQowCllag3XRdgSlMAHTePH7QlbWXxL
BH07MuBKqdZEpJ2YkxT9Kc/IxbD7IBv5X0tLNt5zPf++GNkliL5XNSsByKSJRCX9pAWgPbwNE8Eu
RWG7Zi1eR93amMWvI5qxBNUDDAngTU1bkNxUD4So2FHYlsj42rMXCY8yigZBwWgjuG7tM7h8Ob0y
f8vOBjrGi4g5FXoBNQaIDYDe52u0exNsDOAi9q0rAdVeZj3TlGtdBkT6obGG6jEDKjMaZP1b16t4
+iLzyadZK9XBEgeplB0BhlY9f0/f017mPYKQBnw+Uxwm/b6uMkevMUQb5feX2QJ+9iIodrkBY3hV
AX56PhX5R67d6e3POtsQR/hye+Hpi3g4j3KVNBA9w73qx6ShyBszp4AeAy+A8ktevrGH8ZLrYv0U
dGPe8wSoYXGYOQOeUHIIORp2EUx664jkz+2XrI3TIulhXalAVBr+jxYYZbb9Ox/6o6r/Ti154yvW
XrBIc3gnG0BQYf0AohSK2SjcBg2JNq8/INv7rYoIQ7XYvxNsDnTRc3Gg9e+SD0c7Ed7cb0lifXnA
4umLDTzy2ISgmyEOjHNXYtxLYFq6pYr2r5D8vxCqAov332nmCS/ruNbFQd/RvzYo/afq1Hnct/92
T+RQPVYbacK/5sZXL1ru5CGDtjPG6ZCEPRw5/PloBaZbeiBOOsrOOtGzERUfJGiCcrelX/BlYMXH
LZKgRr3SGRPMvs44CzqgGl2gQJ9vr93VobuuuU87hCVmIUsxvqhpnTnQPOgdhnIYh1hfznRgLvnO
0YOvWGz3IqGGRqH/dcCVulfrr3a3VVeuyDWSpTgFENkaEd0oDp2tZXd5V9sXQAjJgWkZDefBMHPI
92h5kKhcP7HGZB4RoAArySQ/1rIx7Ahw3secN+neBhzjh53XY1jItDwCVJ27xah0rjIl2l2djakH
l267d+rU6rea5v9Mx75aVYsAokOUvkRyI2BcXIbkXrzS++LOjMiuchIXsD2QBc7WHXdA6/bynz3U
3gMp6p5qd9ioPfXrJv/qFywizCwnag8Da3EAo8PD5nQl55WFwDY75yf/IUydXywoz8LZHX++A4Xs
YnHIzvvlatt79TDMYCSYBpJH/K0br6/jBVmqZ5jFMJKx7cRB1oME5jc2f1bUrf7+ilMFsRfRCLfG
EiB9+Fxp3/nCkxxjX8FOWXL/9I6FyNH7BKaIuZc41w0gb5x4a6O8VNKQS6DtJR17bXTnYPBh/31E
+zHQ8M/kT+7oTvgnC3sPChsOjC98wxscDZPQOYrDYGcNpse+j6Al85bdmb+p7RiTY7iJv3U18U+3
7ot1sHSASvS4FWqFX9hiFSjH+FAGlWu5rT9iTNJjvKt902mdHu+MPQD/bwehlcleKnT0QgKWSwyY
DuysKq492AObyvPth6+ET7IIcHzQoTBy3VxoOmbWmfFft5+74pZMyPVrPkXOjA4w/gIJ+cB/xy8W
Zuy6kDRvuEv3dPcGxLwT+zCedwdP/NWi60xF4zFz6lO3kZ/9M3P8arYW2Q1prTKnBL/AwLuhyuDn
ewjT+7Hf7+mRHiE35LW+fZIDGKf6mS951Ef2HPbB4BY/tnaqthI7lvXLaIEXhOMdq/p+AvyrPtOI
H2dPQRRhWD38YPvGgxqqYb0vnffaLd0k6k/VuY66s7pH//dieBtTcg2YXw3IIow1DRdZJ2FAcJMj
EMDiBwtH2tX4tN/X+xzb6k16owDS3Cnu5OD+8CA9Nfut139dI+N+dpFCtbxE9VBeV4Snu68AEDup
R12ySz6yS7wH72e60w44AZ8BBD93R/6uB4VXBeYhwewoPvdVR/K25uXrrjt+zSLIiWxmJE2uuQoA
nef+CTqn8w/zYj3HSJCO3bn80/1SLrdHfi2NWLKSwZuwIbqNl81n67G8SL+KE5xT/SkwIvWIWd7Q
oVpLwJbUZJzgIzOV62KL6mN5ae7GXbWzHjCgj2gM+cnecKFB4YMaE04bjZuVAGIt8i8bZiv22GJW
x0Rxq5a4Ssw2kqKVwGctYtM0N1WSyxi1erCdvtuRCdYDypYv/VpeseQsy1ZbghODQ7QNSnSSIVty
b4TNPr4r9tqheW489TczAkgBBdCs/pWfdKfEUV6ekj/aRqfzn7LrFzty6RtkoqvGu+uRx4PJLcM6
JLt4P+yYl0dw/tzlbueNnsDiH0KCIFXvtnwf15b/0kVInu0ZEDQViS1Ylq/1ZTzlz2o4nfMQcps/
WZQ+ApT3zdW/iDsD5RR6JZo4mLt0z5/kU/ZoIocmr2RfncvG2dLrWFuKiwAD7mZcaBTfFBsTWuqa
p0E3cuMbvi4yyVILZJwyaSJQRjkkRxGYO+M132v7OCLHNJSDJhxCw83PW7q5Kwt/qQzStUOpiBgD
ZtOzRX5KckibH9/7kKUwiCDQ0UzEjNTxvniAPzH9y37qz+rPBjKbDgxZwbNJR2jrO1K4ZVe89jmL
EAGTa6JJBV7ZtDCgSw/ULkAU3miCr0z60latTC3of+noYUgQ+QFReN40elh78iKD6RS4yscJGjxt
p/tS8qvoxQZy8loPf7HtlyyORoxjfHUgP3BuOEOZIvj8lrPnWvzWQUkiWxiEtePAXFROuFlO6kSV
rxm1Hqk+g7t65kkPACX41bEIsz1gIScrbJD3bF2Vrw3aYq/PguLTGkS0bn7Ky2cOvaTbC3dlAy75
HUoyd5IWYzbQ3HEonFfBcHJ7qnli2mpzfg1PVom5yAlkM5Z68xpAWm9+Td/jOzVK92WgHKQ7y5dO
VRhfkof2DqKFGzXP2gwtGSBcAqMdrG60ld5amCGnjvJk/Cjuq2f6E3YJKB/9JpjMHT2ox/j3sNfC
24O5lp0v6SFQY+PQecCX5g5cQOhZBL03+m2oedcEOXfHYPSSu/pvHhZh/Q4VgAfVa91r5rAVrFeC
wpI4UsykLM0K8wkBttcWameJcepU7t3+wH/Yzy+22JI6oiXxbOWQvzg0fuMbjoySvduNpw7lYuu9
PSVIvUHJ/1Xt8hPxykOHqh1lutP+YT6sK3z827cv7LTlqr32tYtYAjnjuZ2VAc1iVaSOaoDkTCBU
VnMruP3BK/tuSTOZx0yTqw4xtoWxERfHJP9z+8Fr/aMlr4RVhllaGZbo4Ha+dFY841AHIrSD7Izb
ZK9GCYWrWqyO8gQby7O5bxFSbr97bdQWwQTwlhoMYEyi6BWnq99TQ3WabyE9VWIssoW8nyezHRGp
0H314wy8zHkvGYZ/+6evJVjGIpZAXSbOqhm/XTsbr+2T/iKf2GN7oEH/kn5YL2AkKhtZpP31abIk
m0D/wE7yHG+ybFDSRe72Se3U9AcZ77UUN3EQdVT41ml7/flf7Ksl98QqIBipylgNr6r7BqNA7+nt
lDso8E+/0ij4VTlB6jwkHjpFoEi69s5Es1d2/kITArnz38PLPXNfbo/wyopf8lT4KPKaDzjcmKz9
NczG10xl49FrHbCl42IqGWyGP7k4VH71V2OuqCC06EzP9aP1YL+Vd13YBJkve8a9iLhvuOZhi4O5
9lWLQDHJBAZQDSbTqCuYAA5ONc4bMXHtsFmyWijNTEOBfM6BPk8uxDRPaZSdaUiPEhTcXe5DyPII
+j2KQ9Z708PtaVrZw0umS5lbgJdC+OwwyiddfyqSd+hn3n70P3TfV4txER9qyC9IDHqZKJ+kMz8a
h/S+eCZHETUXzE+Uni2v2XjX2rwsokUdx41l6Bi7QYCYBoXv3tpoDlyz4K8+YhEoAE2QhXbdvnP2
DNi2oyRQ6gNs3iCzC07DxlBdh+SLtywJLwyOnm1j4S3irJ2nqA5tZ8YW5a58bn36+/ZbViLRkvii
QnIShFbMNWgAR97fqQ1abzII2X1yrHTFlydjX6TFxsCtTMmSC9PhaDCLDG8z6ieI4zbaxnPXvuKa
gX7qXBZcniawGvEVgGsb0102zf40Gl7RPbKkcyGC6uhbPLCv6aEqWZppaSNuL2F+jMQAkllpGbZV
40J7Hb5p6HCn6IqCGabqz/AoPzbNZcgN5/ZUrWzLJWdmhNqZyRki3EAv9ErZfYnJ2+1HX8fpq6W2
qDpKIimqbWFe2mF+rikD9sSKprEA3Z5tTNHa1C82/qRNrBZVb4V2xmevV8vuwVC0rYWlrH3BYrPn
M6PFLBUW9F3BLXKAgU8A0hm0wKoUyJ0qvRxYrGQ7MEPqyyTpww44ADgBdTbZC+tPo9Le1cqqqZ3J
gAayzwnZkn1biRZLpk1LB7tqa90KK2mErM5PWGd79nxv27WjQU7m9gyuLI4ly8bMaRnzwiZhy0ft
nECc+6xl0FYiWbUVu9decS2NP20yeB3kfQ/R5rDitH0fs5TvCj2Nz5omfwtSppIl20YxZ7hjCUZC
ho6oQ+f4VMntRzyPG93Wfy3OLxb6km1DCbAGHLpNoabGw0HVE9thM5SzZ7OaQGtIyUeqpFNAdAFZ
jyGjT2rVj3vGibbX4qpJnbytJ3QUs84I1aSL/U6nHdRbNGh2S3qC/1TyQJa4FsQTiBVdUncvhSpX
T0pSlY8Qw0hwcmegRQKffq8CP+d1ulX7zIzbUI2V3kshzBdYnd1DHrSE33I8S08q1KeORK2AJRFD
i66Pmqci5Jqdzs48N7hhkuOoE7UcdSkxwyLN5R/ghogPU82rX1ZeqKY7yNCecdSYK2GjV12oy4r2
IoZeeyqmsb0CBI066E3YnnRxplouG9FBactR8uKmTUNLLZmDO6dRDvIWwquOnOUqMg7Iv3hdMSin
riygyS16q97NeoErvDgeIJbV2F4FjWrYJTI2Hyer6u8le+rPczGity3k9vVby/9fSv9pbTKbZaWR
tCSE1HLIWsWruDg12rfgoeD4LuIjm014heTEDiFVOEOPpYWRO89NyGLIBghbpmrrXjWWSXj7a1Zi
5RK5Uk9pV+R904MtzgEsLziQhGLLw2VlGy+BK8XILLM01OZgSE9ScadMT8zcKDVWHv2vbf9pFoqB
UnPoKA07SQXjctaPfQL6soDu1e2BWXvBdcA+vQBaMdCkUQ0rFJAUdFkFlkPD1Nhtm1L2vveKxVRb
fWylM4ulUCsyV2DPjOkxU2r39tNXzoKlX5wG+XYVTDMSDtnwhGWjuBKUyWzNeptqInmGWT3dftHK
EvpXJn0aqZIYOqot2w7Nkl1q4A2g7LRxkq/l8P/u2j89m0tGqStMt8NS64pQucows75PwOmvehwH
1JSgHWl5ROscuywo/PxYBXoY2uPQCEBa7ij6yKEz2vXpAeaS/YbA8koK8K+G+vSzSoA1eSckC5+s
7Ca2083W4cRw1S1X55UxXVK4ur7KBpCV7RD8nkslS65STd+rVZYULm6pRtrBQjikhgnxsriG0zII
FBtPXxuZ698/jYwKiUY5thj2JfA/bpaMJuQXAMqRu3Pc4Pb4W0tuSejKY1ZSntpWmEOQDI5Ke0j9
bV1IrX3BInvsqxhYE6miIc4dcjJlhbwYpOF3rVrLD9Ysb1V2KwFm6cumVX0KBAQBP9Ocgxa+Q6oY
9qL/XpqtyP+dh77TJF5YhRTCErR3J9DSn7ipaaGq9dlPLktbHYmVr1iCf2Wqzi2ENygsN5QfpUGe
0jyNIMTy9/ZEr0zGEv2r0bkA+U0moSwACBHHWYk90kS52DhG1p6/uHxqcz3LAJyloa3TyoX0mO62
MT01eXs3F/XGS9bG6PryT3vC0mlSTWkCecvJDCtI9DlXFovTNoP/vVG6vvjTC7KczrlqINTn+WMW
Qy9OiboCiIUtke2Vo2SJBK7lUcmhpiyFrT4Rl3DYNGhld+p7kURUw84DK2ljZ69NyOJMBK/DSscr
C6I2XkQKXSfowCtwTMrGjV7H2mQstnc1Q08VKpf9QQEavoLGqgMK8jkX/MftuVjpiFtLPG1q2mMf
Q1D90FSZtOfwgX9hlV3sew53ewtCe495q7DAhEzP3wlaw2dVma7aK1CxRlnQJxeKFX9vQ+K4cyso
zR21sRz8kvPOgW3YeKlMexrc2L4mDHI8MjvgmTKEfT0aW8ZSBOvm/0sXyP79dz1JSmb3M6mnA1R3
DXeAPiEtSwir1txRiuZem8bXMd7SK/oX8L5622IPypJdMqp3IL5Ug3W8Ci8+of7LIZQIrVgPWtY5
XJgGiGV7FJrpjsayUTg9pBXdcdS24tg/aMNXv2KxSXvWxjrRy/kqLgWTz043G+IQiora06EaSp2J
aPkvu2JIN8dGrt6MceL7pIWOdQeb8J3awpMKgouxI1eK7sz/4+xKliPVgeAXESEhEOhKL2433u2x
x3MhZmUXqwDx9S97Th4900T0lYMASVUqVWVlTrJ9kd48BJxZ+SbvlX8H3tX0e5eXxbeC9sV92dT9
92EudTDGSXQfNXp6BpUt2UGMh7WbBmpVNm5hDMHO3LShqyf5ADBN/YBuItEGWTvLKwkGeYgYSf0K
GYz5gYguh5ZP1e0IqYZuCxVFtm21pR6zsRVbu67tq5jEzpsGYDfwiJwOqu3cK6TmGrA+Wh0sebS3
pHdLcCCy/osuocQVuJnWN2LMOxBriBnaOQSAtFjmVxQtFBvb0RKNAYXziKtLv9OMM6hPlyTP0THg
JjboI0labcuqQ/7Sy4fuOA9yDJO2RtsTl7ZLAzkN7c/z9vd55ATV13/3rsrTbkiHoQ852GW3jbBB
ojYm/kXeA/JV/44eo2YOcnHwAECf8KeVTEeQncsgxza4yP95ppyfGGy/jnH1Dhv63sKz0vK2ir7H
cq3n5XNX7pl6fmwCvSrYF8AOVuASAHDWnuMmvSGQIc889o5etJfL1sHIkoHp/8RXK/1rAZL3KCHf
VBWtuNilfzBiGygi94nsKxrKGFmNvqi2cVlfp85wr3tcYpXI9hf9g4k5TisGvuZTWjye7C8Zq76U
SbM9P/Tnx5BngoWnUaKdbEBmF27lxBZf0GtJageUqOhqPf+Kz49SzwRxTUnUu4VQNCzc8tFuR9Ae
KfI6NPWj5fnfz7/jc2tjJlbFVn5Nyhy8mmV340k3SBpn5fr6+RkEn/GvpXH0u4MoaPaPhbTURvOR
XRe2G9JEHKxZx0hMJV/kPD2d/4/P54qZBKQQUZhAFM3h/QfwvaA/Uk035ZSFU9k9nn/D55sW1cZ/
/0fXlCHsnsCRS0G9CzE45vWQNJg34Me8qnBNOv+apQUxbMMtXJXojs0h+i53HpBuU3xRpoiZYJR8
Ao9tSRkNKz1toBGQBiDIfr/oq03ACR1ZoS0BGkwfZxNYe99kL3+dH/pzQ2MmkqToBu2DPIGGbu7M
m94Gh4JsInfHx3YlSbH0htOe+hB9Q11OusLyYAMQTAvnXuS3yYTuXmsa3JVb9cKqusah5voW66po
lCFps/c+Ke5A17A9Pz9LQ5+ef/h65LUmPmrPOtYuBBWaPxLafJeNbFhwZmfCIUyKo8XqnXRDiFeu
+IalGbf//ebeVVM7d7k4OmWtkFBnLWBKTOa/4rpMVqZ86R2GvRKQT7vU5gA3qSZwSb6dJhDb9yuz
vuBvTPxHliVlm9tJdPSdsAS2i89fK5B9o33z/NwvfL2J+gALP3NdqI8cbX2rYr6h+Z+qXyO8W9gy
Jsqja0Dd1Lf2HGbJ0OwhYmltE1HzlT7BpU83FndOetDXSDDVJjnKHzztHn1R3iHQXAnhPi/gsr8N
Rh82fII0YYsUT3Tscb4HFmhYocYAIcoROCLyayjrNnBG0GQ5+cpO+ptZ+//VAi33/25XynG0VD4b
wuGrmjftu3hzAaAtA34DwZYoqO/Iy/TtuX70IcnxfH79FyB8zKzoj10DNjwGNt6pAvVyFNe+s6lH
X/6wxzn67VZuuYeUtvoKOYISgK22d581FFf3EMwZd9Avb+Kg6TSxNxbIov80k9T3oKxPfxcV44Gi
FDiHfGzHq7yB0mtgt3n7xtLMt/eFb4MULC7RgRbM0Nz8ZcW0lJeZzd82mg9rB+JZ7Iy4xN26luhT
BcnVpi3sYisq5t7lFqRezk/fgnmaddR0AjNK1LU07HswUqY/rDaMZ7HV3coeX7Ags4Ta44I95jHG
F34UUHgVJd3LfOPffqcPU6QjlFw4pFlDSFoMe5TxwaCURc2VcKZhf352FkIZs3TKiwKIHUc5UC6D
5C1V0c6ehEYFUt02NL0a23QFALvgCswSal0O1jAn/hjWVle8QqfY3gw9YuWACDWvJOcWlsJEpdCx
JZM9tHk49OlxGJ0bKtnKPWVp6NP8fViK3LKLFgzoIPdOixsEIS/QQPp1fgmWNujp+Yehq6ToHSlt
GnrkjxA/4vxniv55ll84/GlBPgzvgwKQ2ipyQi8u7u1mfJik9Qs4LRmQOv162S+cZu3DOyJ/BO6f
IJ6s4Sl8WoLcdEZ/wSMUeS60YiMA6ebOddN5ckJQ3e+adN4M4zc/LuHj1gKRhfoUM+lZkz4e3Db2
nJBayrmmLRSyEr+Nv7WUil9uEyf3teM4N7od+82Ut/6uIA0qiZC0S8MRKuLYFmAbCqIxcfZknKYV
8MHCzjOro7xpHVlC7im06A3rJ2iOrXnGJZM0Vq1G6d/Fxw5hw0PHBV+jlQfssrIa+5tS/bAldEZa
loIlLCz874rHclOjNwST439lcz7tzu+7pT8w4gvqAsE1Q3wpbNNi2KkB2Y+cDkUA/ZyVw3dp9o3Q
seOVWyvXG0PUpmngJCSQ6bxW1l36fCOYaIsKoIjUso4SyoBBVfUFtFcanj3lidIXcd3YzKxv+sKH
7Bd3sjDt0q3b6YehV0/np38pGjJLmxBsHDiSaBnuMtV8YOBQQJ9rXZIAMQu9gooA2TqO7z7OHkd1
t/Gt+Rtp2BwFglfdRhYyBtNAXH3P2lo8skFkT46DZ73g9mWeyawuQs0jsfrTVX0U2N1+2Ts72oyo
fkAR7uAoyJ+sTMVpzT4JDP9O0Yf9PkKJfYyH07VuiuctsxWIV+vuqHUEYLb1tUushwjxqeciMeyr
tRTgQsKd/QW2fXjtABQVtONG/5j0fBel6CvphjiIXZ5tkGmOt3PRuAfSQn23nN0EfESdD30CtXLg
LsTfJn4GynNcZLPQSLSrt0HUv1KHewFod+9mCAEJaGAG1tTeOVDvW5nnBZMxITXo87atTBH/mELg
1IVKEIX+XkRXRv9bUv1sFe1/DzKsIOYxcT3c5aCRCZ272Op2LbEDO3plutl1lX6esh7ycCsXioXD
36wcIzeSQugHL3TsZkchegKehyy6UfnK6bE0vuFiIGlQRyD9nUNS34FF/roGB96coCaS65Vk2MKK
mFVjSgvUUVgmQ1Hf5rrY0uG7cNhKBLzw+WbNWGY09xJR+keKOo6YG8AsUfpwflTzRXSTNjOJozIQ
p0k/g1Ro10P4tr23nfSa5c8V0KZjfuEUGRGejp3MSQaYiSfvOdgqIueXv4qfWIjgTf4ov5WOm3rQ
q0/GeCM8L1DTnQI3TgTppVy9nndvSy8xQoUuYR2pY5+GjsUOZVuk6F3kVVCCXhpXtSI4qRqef9PS
ihuBHjRdCZomLYkM3JuPXp1UJNs6RlMQ9ADPv2Fpwxo2jrSqzB3PbcKKjn+cxps2czYeRhdqwZe9
wIgZUPuLQQahOSQb5ASKv6k6wEknD2y245VX0AWGEnj5fz2VnAnvSJZ4x1In/MiGKNvaTU+2KtI9
iMMa2oK8hkdV6GvBrkZ00OyjKpYZpBVlfLRmRwS6rtydP0O8lZFBHurSm29AwBNXgUKt767xSB2y
xKtvaKVAleDq9ojmNtRDvSm6KVN4yLZTzpcxKtW964vqigx1/6KUFz1pCIZs86bzn1hco1EM4Nwt
lBLrQHaOvUW/7bxtrfQHH1oAQbkf34NDsdkB8jmCSHFM7+0eMK9gqoi+nySE5cQEDunCh8xtOg36
VXvduHWgzXtdDOl8gBLfBAkFKz/yyENfO4NkcpVFe3TgpUfEP/GdznX5pgoR/0AxPBNB2sT+nzTK
9RXP+uqqmQlUOaHdu2kS1VxJamUb8AN2d11UObtUj5BfHFizGWsxv+VirvYZs9odh+LSLZQd8x3v
basIorwhd5RDCDVoat8OYttuD8XYyjfFxR8OROamzqD1CR8jwpn249UA0OhGD60fDpA93vgk8X/w
kVd7SaBb6tlz/NazONkmftxvhCYn5nQ0PzeS7eZ57KA5mv1u/JgeoAFZHiAYXYXOEL92XWx/KeIR
zZ0uLbcaVZYNS73vA0RlX8qZe7e+UxQ3jdfJp9RTbsBH5e+FnaGdbF4jQvzczmyTd0P30usi3IuO
kNq9qmgRB6prH9WUryT/PvcUtgnOgMwINJVPXtVhSRRAJhS+qM++Ta2tt2k7rd0LF37DBFAMPXI6
w5C1odVYj0kePcRD+1qk0YolLw1vJBY4jVlJnF6Hrgs5XO9BdnEwaLLi607++f/xjC2Mk0colbUj
4CfHNvMeKpq/wFH8OO/lloY+/dCHyJMPfpJWrucem5IF0Eq1yYUDn174YWC3bpIxs6DXlUzuK0/1
naLOSt1rabKNwyUtVTVoPWrc5qAf2lxBznLLo5WrxtLgxrkColYH7RqDDhnI3P2TjLPFglqs9awv
DW+cKv0MZYW5mqtwhp7sNklcfwMiR7Q7eJm1sheXLMo4U0oIKlqylvw4RADJFDx5c6x+SxMIynOA
Si7aN2YhvuFROrmcybCo3+3qi+rfLhvX/3fb1I0P0agSDnBgSXePFmmF9uu5TFZ25ecRkG0S+2Qp
myzXweqOUMvoimlD+6cifa5aHjB7JUe68A6T/yvmVYJeB7cOJ26DBdTxi2wr3a7f96eoFIIv+o6S
uh2C8zO2sKNMRjALUC3P0a5zlDaWvOV7GrdBM48rsfvS35xe+8GOaVvbUZtClDLp0/ZYKLfZgx0b
JFTAKkNsvhAQuu0uUqcEHbnhNIgkTpH0TIeTAOIT7GLkUdRrnNILvXto3vv3V9KkVn00Y3RopTjH
BgKF11Zke8cBFZZNlDkR1Jk7GdpW+sXOYujGAhm2GaqJXQO5Ue3OL9fnl220Of37Eb0LiunyJMAZ
dRD1nE6do1E1RvvKFYGouHfdTkLtmRyyQ1XXdCUeX3DzJpcXIdY4sEnpUHEf5+v9icD6/P986m3Q
PGU4NMuLco+PFjumzQ+u8kDi7hIlxTa21+52n25wvMHwZ/OAWkCEiPVYIkmBlqm6vcvdlOxl4a2R
lXy6yU815H8XBZS0AwHQlR1ln4epd4dGKhuiBYnlB+0a//DSOwzPFsXcGtFpxY5DoipExSc8pSeL
/Emf8m3VgBrdMFhrXPMLk8ZPX/HBbPu5rdzehx9t6+qolNqJgd9a4xpZ38KqcyMiKWwIYOcEOqx+
azebCCH5zYyL5Q5rpa90VRVXF+0ubnifHORoddxDXUo1swBRevSifesBabj0huBCcf4lSytjeB1e
QpirmDp2HEFEFdRdcp1Zzi/Se1dqbN68rN2ff8/Smhj+hxdKD2qG6lNcq982Krllnn0fh+77ZcMb
nkVbtQMxpoqENfqR/UTjZnibrpW3PnUgsBDDzNHMl0MxZDolRodjXiUHK74odsbQhn03o8grl2D6
SdK/WzHRGy+f36NupNuLJsbESflD0kRd3hGEdALlsqcel9LMWzntFxbVBEpxwSqeuSDYoKAfGvPb
Rjr7Avji85++sDVNrJROhgTt7FUV1kmpDrZGw8s019UNzTtny1JR7P0qdfLLfLlJwpOphOTosPOP
sxh/dTaoDrM8DfB37140r+XYF1yHiZxCTj0FXmXCAZhKFP5AN5DwIhzE9NPtvUuq+dQ22XUgo9L0
3dBVIWRD72g+vMiUrjSaLa23YcSFjxJm5SloXCc8yHHFy1Eomd3n8+v9eeoaX24asU0LIulAQitJ
vzTo4T06aFePffJLCgJoBT16s9pFQv/Qhdydf+nSihi2LdI8i9vWA3rI/THaNtIUXtCiT9m+jJYb
f2WYuF30eeFouHFrBsxHWEN8GPOqeeGNUHeQNWqf5WzRI6kZu2oEB/pGzjaEHG3yShDgPqiJrHFu
no7b/92lqW3isEah224uGSAAybRxnXaX8hHELWPg2vMtjX6ju+CiWTUxWYDmZLasRoqs3iyhosd3
HPD9SI9vkVevocoWls4k1Ymj2E0AIKfHXqUatFkWF/doLHCvoFtSbntuQf/v/O8s7HuTYidBq62f
otaMLh0wV/d02ALM9G67/SWXeqzL6b0fApau8zq7IZQe0UvRBrglRb9AOBZvYtmWP8//wsIZZvLp
9FFfaaUkO4K041frp2FNxNP5oT+N6vH1hlew2txTAONGUAqdkEcfi81sE/Rtq3uvjx5pdcoMDr/Z
kD+cf9/CueAYboKXTFddpOcwGd483gW2mjY+WHiB66Te22XvMNyCKwsLKpDAdI6e3kbK3WQUd3H+
Jx0FKgXqsqDIhOKNnlsRmU70mDnztRWDaQDR3ZuI5jWq/s9JW6ltAu8m5jZTObptSKeJgMe5HlNQ
f9jySxIlAAFoaTloXlKq3krWgDE+l8m9Sih7mJAJzwOvavOddhv3WOmkAMWndJ8F5y4kN+ZcfvM8
ld/HIiqyDdc8OUiweoVK1/FaoWNh1/6P+cWWVukOPTlmNLvF7XjL8nbFppeGNnYtBIyoy8kAdTzN
1X2a02zfJVm6UrRcGt3Yo37W01GgYzCcEuFc98ob76DlGa1YwILnM1FiwBnXbUemPqym8sbX5Yi0
a3wL/s8XRps1aMfSL5zM74NTigZRjl0PmUq/UP2dThy+4V22dkIsuFR2+rUPo+d6op0/sTpUtriO
/ehFQuY0ntWX8/b7Oa4DG99wqe2UpZY9TGAGcSpyaIoy2YKRr9pT6f2hbQyJg7ymoPRQVVBlBbtO
ZO0cnCmyrsTU/ModZMdjkWeQhh7aR1fU7KXS0bDiMRfOYRN0QPIqhyBVi4pPPYTci0GhFDUv5eQ8
+gAdZHnWbuWI6PP8XCxNteHLRGV5qvN0FVYdu+kz/mss60Pl1SuXgKXNaMQ3jU4Hq3ZtcsSlGMW3
Vy1eOSo5NlmDNCx8vwlPpaCf4R6d2dGHuO93DuQ4OF96FGXGwlkDki38hIlTHVJVqGEcu7C0bnhW
PRJ6A03hK0hgb84vwsKhZaJU4y4tUrvg0NnT+qD4s+d7m5T4G5aUW28Yrs6/Zek3DKtS3SyB84xB
BauyEzqSHvFXcSCK4ei1euVsXFoPw7TclM1kjKYunLvhoWPdFRFyL8s1faEFv2OKats+9ELSWekj
CIcRhufo1Gh356dnaREMny/9OUkEPaU543wLUayfvPPBsWoNv0vNiw30Jb6cf9HSufv3+Qf3pi1u
lUMaV6H9rf8KEu4jWEjVFQ0jhI8/+IvzzO/jB3IDrtzDc3GbfEl/nH/x0toYtt7Nyhq0xHut8qUR
zSb3262fHs4PvrQyhqWntjflHqoSYayy93x036l1URMHtU2InxJeLEEiLkEJO9zPPH3yQZd3mf8z
IX55CrlDKATVYZepcpdQ+qeY6z0M8CLCA3z8abt9WOysRc0bjQvj0e0L0NMBtvKEdmO9lUB2vsWa
6xUfsmDd/0PKDSitWGnbhLTJQ1HQm0zXx8Fhe5lYK8mDhf1jgg1JyUDapQGFattu45TlK9rsX7LM
XkX7LZigiX4Tk/AKpiSiCmf4GjkZ9DP/uGO2T6P5rimhu2K3aK9Ux7FLmg1PqmACkY1nDUFP6o3H
xqBNIZrlsf1FW9oUj45TUk4QC6zDOB+PLWdX0XwRshe7wjBFWnQ9qwQiHJBX30u3fCCxtQMH0vfz
X760UoYxxk48Op2aVQgAXrbxKEN3/AyVqXJtKyyslImKy6UA6zuAMWGs7/lwg6Qq6JqiPU2SwLHW
UEALf2Gi4+J2iPyiKutQS/VLEhECW4u+6WKtQLjgskxsHDBFEW6sFuLwrNmzogV5wJrK3lK6yhRV
rJA1n5u5VWGb8Z/wi2EprC8xA1lCr/Jd0+tHFvcvraT7qmzXugiWJuz0/IOvceNocABPLqHkWO08
Gt/orjxwZy2YW5qv0/MPw2dZXJYRLnRhLd2rXoDVAo2wasV/LX27cfwOE2PzqHsV6uxNarQZej/t
tS6ghSQEsf/98DjP0x59hlWY1yMqcODcTH/gqCcbLmb6s3PAqkJGPn5hzSC2Fji5VhzI54VVgNsM
Mx8oJJSTua3DJgdfRQsY2B3AXMgeg+2L0D1z5ru0Lo4VkgZ9dU+jC3N5JnpOg9mzkGPdhNYE/T3A
h+pmM6OFoExAzjcHcTauJKc+9wPUBCmlns+KZJZV2E0e+RJ7VbwdXIv9lGXnHucsBhuYbNbEiT/f
ItSEKs0R8mBMeXU4j6Ej0w2P+8Dv5pXFWhrdOKgbG1k1fRq9n94yBzpxyLaJ1RD/8+OZmkglVdel
Dfm/+nQ8u98toLsOblryP8JOgWwEjmNlQZb+4vT8g40WNuH2VMLvjLbYyUgGrkohb72m8/C5C6Am
qUgKBKRXNKkMZ6u7Jv20z5m9Uj9YGtpwAGgA5chTszIUSDMNsnofvHQFSve5/VOTSSRPKShGC/hF
lY58P87+ltg8wFUF0nez9dgMnnU1zQJoUc+/LLCkprKhG6E4D+ZULHgBnBSZ1Z8uzYpADcxeCV2X
tpRxyEclIIj21KiwArS7bqp94d32k3+M+EViD5SaWCaWJZz5mqKp0X5qRBxE4sDdNdTJ53kO0O/8
u1PdufJLyDGXUEv+NnVT4Llq4zjWJmu/gPfvyrdXLGJhX5moIwWa2q4tBN7jQg2uLa59zlYSeX+z
DP+vmdD/QYyAmiK9xO1BOAqdsZRkG5EwFgpBkziogAcKoqybbr3GYwdIigNIU4A2ohFtf5X5YNKo
bHAqZV2MlkJa2n+KLOoCNXKQiaWOfo7SmL0Lm7JHLYv+RqHR5Zg3pdxBS5xsmjRXu2pEiD9CD2/T
iLz4giRs93A+hlxaH8OTdAA/ZkhGqTDKC41ux2TfuN0mcsZ3r+OgqKBegOz0RQErNfFNw8zSctJz
GSKy3LTgvCj7Q5lV2/O/snBKmfgmv4E/L6NEhYQebQ+ERSjUTI6/jYvburJXApilfWYEGVpZXFkS
L+k78F7sa3CeX/b1RhDh9WhvGtGmF1og4ya/XaEAxSgCG3m6tZN16dsNVxKDUrCfx3QMMwGlhsYn
r3037y76fBNZmM4lrSeqEQkrcAiMU5YFNJ1k0I1gHIsc5zaX6cv5V336GzYu6f+6lL4iqQR6vw/R
f+39ykCZ91QUzRpj+dLoJz/84WitS4tDQrmfwtIlX5lX7miUrRxQn57a+HDD1iowzTPIJNBQl+Ke
DelD7OkHjmLw+XlZGv70Rx++HFePoZS6bcO6o5s8P5GDBGjYOD/4p8cQvt04t3vA/vNWtiyM5F3W
vddo8iTezyz9ednwhlmBGXTu5Nz1oef0VqB1e2pfmNBHaoGUW/AV/7O0toaNQTp+ZHoGAdUYefui
8Peps8auvjQ/hm0xnoPkfMamjFhjb3t/sHeNYOPGFbl/KJy23p+fqE+dnO2ZdtYytEeOswDpUZVc
xblqdqNTFwiQQUY+5zVuHM0ao/XCL5nqnK1Nc+rkICpCuMZ+5wnqnkUNRnihCnLlDFm3Pf9LC6vy
l6/+w76tkGVA/aNH373T3/KoPsy+/Xp+6AWTMCU5K4ZuXSA7aJgxVR1yOrvXNShcb0U0ipUDYWmW
TKMGODOms8ae8snecuYpiKfpZ9dlL6ApuIxEyzOFN6cuwd4qBQmjVpM7tyDOIW78+sIFMIxPEBfA
vEyqsAauHdWyvNulLF6ToV5aXsPoxn4E1cuoVChccWwc90YlaxXEJWMwjK4qmqwYG1BRTja4SL32
EEv0zit7PzoQ4qYrCdGFFTbRsVkPaYmhLdrQp9lvUljptVVNj1MkWADGHmvl/F/YqqbQJWgiI+nJ
HPsIlA005jIY6DxtXTRdruzUT0M92zMxsaxgED+I0P7Y1Wmg8ocmerZR9sxqaMnV3maU1krAvDRh
p+cfDBrdd+ksCwbAYf8VtQKIRdzN7rsbi5VYf+lHDJNLQEkIumKXQAzGRv90ZjVb1dODG/s3aEKD
rLoYxo2PMPO8E1nYwCalYNZbVcFH0aLVMrtxKA88GT+eH3pp0Y1TVc3OqBswpiIbAc1odedMCYif
3i8b3DBrV44dqGPg/OLxxnLSrSBl4HnNym5a+nTDrCW6FVkqXRrO3nzoKzQb2ywJMv8yvTvPhMWi
w6mEowChjNPbG1s3z32eXClIrpyfnIVFNUGxVcIyTSrVh33UvCvXfhoqqL2eH3vBLZmY2Fj2JwY4
cFDWforeqXcQ+R685Fl2emM1l9EqeSY0ljs8KccGEZO2vBcJpHhA6+y5x0ZdcUhLM2RYset0RKH5
VYepKu+ZKK/q2v1+foKWhjYMuMx8XZQntqmhL1+nKLuxk+KiTg9onP3re0im0dPq4jguMisgUCnh
bb87/9ULbs1UlqyHJKq9TvdhmgLXiLs7OmOcuRgPDfSddr6TixWHs2BaJgjW9+xOZNieYcml3Kjk
hNemSPfUA1lrqVx6hWG9yO9M/jxETZjrnU4piOY3nbd2Ef88IW57Jt4VRObgFGJgHEeKEuQTcut3
xQg+D/UWTeygM+cPs1DK64cd7ecfHtyq28dP51dp6eUmwrWzMr/rfAunT62SjYwgDRU0EYFz8ia7
CjLtkG1jY8UEasLYH1yI7QSGa3SWy+FBuFH3ev5LFna5iYCNplikmQaxe4R+F8mcG0idrABuloY2
rsADq4lC6wmCBc4GiK/V5AGc4GsdfEujG5ZfyQpc2qruQ8f76g6vtv59fkIWNp2Jca0dDQGRGuNy
tOP7lBymrA7x3bvzwy+EBSa+Nc4dDkwowj7Nv9pApjdgFJdxtid2s6Ui36ju6vyLlv7DOLXrjI91
2Uwk1Lb/oErmBMgiZgGbqrXC4oKrMfGtNLdFkbCyh1Yg9zdWS+p9C8TF1i1GtSm7Nr7M05jUkz4d
kpiPEFvKfPZtAjkFYeUr2FzPz9PSXxjhOdSicbgqnLFd5JBN5EbWc8VZdV97aXYlaByvnLcL62Ei
XCteuEI0MDSWzS1BUK6sLbpEsqM752QlUls40028JeEE4rsz9m5Bk03sF0Ccf2EdMl3Nz0pceBEz
JSK9ue9OqmkAdVKNhDHJ30Uv1joVl/7AsGqRl07Rqo6Fjs6/kzo7cmFf2/m0j2NvryFedH7Rlxbj
9PxD8D+Az8BJImGH0FX/w+eqDapY31pSr3Xp/MWJ/C8db3smIrgs3Gmau4KFQ9ao3+DaardC5vku
imh01TSsuy4bx9uK2IpeImjuQqqiIN+hdui94mhA5UmIi7Aj+BTDE/DcQfsRfA6I39svPVSYQCuy
pmK1NJFG+C6SlkfuMLAQcD43SN32fa5QbuBttZIvXHDzJncp2MsK1sUjPn5Gl3kyD2+a9H/O74Kl
zWaYvpt7RclI7QLb+17XfFfH7paR69Kdj0X5ev4dCxNkgkLdgRNZloMdWvFT7vkbG+wqiq1MzoLv
MtGgBCQkmro9tjH3770yf4ql+M4FeZl5tjJHS99/mrsPlmJVvU8qN2JhFUGZyrHL9L5Ophbtw+O8
4rWW/uL0/MMrEo5GfOAaHXRba4AckVmth01fT5u0vewEMYkdfeEkyomoEzp1Q7e2Xdu3qojinWul
04WvOO3fjz8Ra7eLIcgSNnEEI48Db/Q2vL9wdMOEBfPBUJCWZZjUBGxKRQbO3qyYhxe34vkaBmlp
qQ1bThvoTSQC1Nq2vJu6F9K/c/HtvBUsWLEpdje3E5ThadKBlC+XG01962irSq6kWhbs2JS7S93U
ahwFbw5HfpPGw++KdK99lnytO/dXRdeqRwv71MR+gvUA3MYMF8KRy4OD2DMA0wKUahTbxI2zBite
esspcPywkfzc8lJbtDqMq+w5nrInrYc71vWPushWdtPSKwybRiA+uB0HH7Tunwhi0Hq6J/w1HX6f
X+yF5TDhn74DickMBecQB0+7017ZRAE5cYT0rHy3eErfOqayL+dftrBpTSAoKJVA28xgFB2HspOu
0TLQTdFLUxbdSkFsYe+aTRAxYXmaOEh/FaN7SCYPCoBr/XQCa/pJkGCCTOXoZm2cQ3aCAiUVWC7q
SFFj30opb5Dl/uZiGgMB6TmwhMk1ob6l1TGsXM49ifgAxSb8SgKSeD5dtVAOS66V7/XfZJSV1pai
aerP+fVZuO+Y6FIX/C1276AJbs6G9Ltr12IfZyXZ04laEYCzwgYnnBsh8p46vnYzWdoUxsEOmUmL
+rE9hImzi2S+K8prV60Z6MLgJt7Umuc+t1iEa0+M1pFqnMbASpKXutcrmemlFxgewOp8kQoATtET
0d1OhPxo/GKvLKsNzi/JwoY2sabUobGXMWhXdCN5rGKI82QxVVfnB1/6+JPP+eC+PFR3O0yJOFLr
+9TfzS0Y0lbc1tLQp+cfhmZdlLZ6mC3oV9yNkILhgGZWfCUIWRrcOL/r2gZVXqajoxYPla43SffU
tWsMAUszbhzfCqo7yCGl1jEj9XNZgjEWYnVrrMP2500c4F4xTBpXfRmhaJKdAvxBBuU4VH94Woqn
nMck38ytD7SXlwHHAko+tlFV9saGbP7ZIVQHuRJzITYNlr9I8f66RYBxjDPQFWaprr53orT/4+zK
euTklegvQrINGHiFXma6Z81smbyg5EuC2QxmMcuvv6dzXybO0Ej9NFKPZMB2lctVp85BuXbO2NFj
dAaTcNf4m7i1hjgqC5CDz7wOSJiJvr0rW5VvUNxi30/HSxR32XAswOoQTXnf3zvWHCNTIHkQlf0Y
fAO2HlrugZMF0Aq2LJD4+LHU4Zj2oNuCyPhXFYzo35ReNz6j8RgC1nlbtlHadiBXHgNh/eJW7rYb
BbXb+ya2gCOomNum24A73TOjHLJp2kfvTJZlMYEHFfx1zrw5GlpQRboj8YD2mtSbk1j9tyHjXhbq
XHIQNujQbSpxDfZGOxRZzA6gcW6gl0Ignde1/TN4oX6jo6u6FQJ+ywfQfHos0lzGGxIk9Q8BocSw
yIgKu7J08KjcH65sf+weeZo0OxbX8ks8jTP+3f1o+dhuuDtAeLcPukMOeo2jm2ny4PuwS59S9z/H
5e5ewivcpeho3bGUWtsEcpgb4eYMLZtOHdX2WEeajyryJubt5tZ27kGFqn8TCwWJ26KBZ5UaxJRh
KcENVcakDh0t+29WwORbY9nggqQOKhi9PUaVwyHbQtDvNQ6pHfmxSm/ZxARkFcdhY0HbadjmsQBN
ll/32rkSNZqqIwuCFc0mY23+jeST/lIBAPM+OCkZt07resWOMisoo17GxQ3uovP1rAlXm4lW/E2l
wdyGHmfZ1ayFDbF1GIfvp3YfVW7uolc7of5mdKrhK9oNkTdJXK/aAqeii6hobbpHe5R9m/LM/9KM
qUch/wc65B51w6sG3aFNWGpegEKTg+oOAvBWHRK3qOZrW6MzD+B0VxyVcsedl2URJP2cK7BoteEM
N4BrAtEvhTXb4AESTO4Kt4ofg34ar4MemlGI9BugQHjRbKE+LndxXumT0KFfgQei7iBUkxf8N3L9
1nsAwfXXKsthOEJWdrdt7aa+tmPH3lepyx90VWUKtNmyus3AKeptRZPNX/1WktCbm+EVNV0n39Am
dZpoaBrZbStgtrfdYLk73DkGQIBc61q2pHiN89F/8cHWETKqHUjNAMTnq2p6TCqrvWpqniED0Otj
73lyW9YkfS0rlCd96GZ+jfvWuuqltLZ+Vj4jeUGvpzpo2xB61fqbSka8DvroNlPtkBCrTQ5kLrOH
1KdzsaeB5/KL8mXIb//t7fmJBg6uQB0DoBWwFvnG98CukczF9pKTipsQbu47dcrTrjsmnvee+PrE
Agd6BketVXn+NG79G97xwIizmZPMXQaY0mG+B4BbPAyv03emQnWbvoyP1jf21f86PHeP3W1853w5
/1Gfh/bcxHYLxStHpD5YnNVchigxxMAn5bOVhQ33VSjFfFFHDONmPjNXaTu5iQ3ILyDNG9BlJGHJ
ip/SWkvELwSqZsNCbE859F4YJLaCKex4B9lWvknEl7qHgmt9EdQeZ6cRKhYkr6FWM3THEmzkOy3j
9jkb9UjDwlrT1vw8tMB6/72TgYOGQGrbVEfe2LfAAP4HUvUrksQX0lWa0CQAhrgTl5U6xol3I9sW
Pa5oqvUkWQnhP49egMn4+/1zXsW2ayW4kfrOg3CdN8QuF4W6KML9PXRFm0IXrl8eGwo+ERsQMQZJ
eP5w3hiWXtyI6bR2dOWUDMIY1nQtPHuP7s2LqgZIqv794qVbOgBtpTNaTF86/huwwNCv3nm/Rr6/
9OpmSEdBv6R6xzsI1FlvKw6pYtmPYiVI/9y0/uEDnAJ35uAMLo+szhA9lPaxd4O7IatuW0E2iarJ
RU78H1rArvNjID6xvjSto1HSUAOS2SOqOL/An3u7fygBx4A1siiKGSQxYmOBEy7uKRSAa2RYi5VH
LBiviXhSTtDyvB/1EWyGw/Xk9Yj15h5xR+Cp7+e/4vMrMjMhTwjdqeu6YkIDptrJtM42meTfEXwh
2p6LL7ih73qIuJ9/2MLGMkkByyRHPjqn8mjlMoz7a7IGW11aC8OUpyqGbKpD0WRSsv/EiARlR+cB
BNrsJm/HNWKypdc3TLqN5SgHHTgHMhTPjT+9KDmteIs/6kP/Htc40v626bmv3CkuSwjQBNR+KisH
LSZlIBBOBhYkHZADgqZ0osDiw0EPmUbBwLsvTV0n+0RNZD84xDupShMr3ffBoH+2EP+E0lpQpEU4
oF05QoiY7nqX0xtWtenBotbwCCJ5+kq1BZ7zoAl+izgBe7fHUhaqUiHzM7tpdUc6xA+kdccfKYrH
IOpPm+fz22Fpext+BhydiFWLHMzec31giRw3fhM/qWqNYGBpfPr3nAYduE2aLEVTHqujdnC/k6ne
53V7UbjzDy2h6HAvqRtIDTtxcS3q5Cqpq50g7a6e0xWDWbBOE4PlJwnr+hid1xCQF1fObD9BgWkv
YggmWJ3/xILsKu2qi/g9GDNRWYL0QQVxKLSHqiJCNjMUxS/FX6t+ZZMvrIcJyBpiqI6nMSpGNoXQ
uULL5FtiF+5BK3eN1XThcDEJCouAJRAUHXGm1HM0oQ2p1G9yfBFcR+1aQWfB2Zj8hKiVzmmSArsz
cv8OotaQj6/dq7lRNwkkd1Zc/x8mj08cggnTSvIpB2iqbKD6HY279I4dnKiNig2xQitywgbifRvr
Vm/JLg4PT8kmvivf+Hbt8QuuzkRyOWIC1qGQ7DhqVb5Wg7B3vUqoCs9b/tIUGpbvBUA8n7Bzx7z6
WbuQqrHvx7jYOGtKLEuvb1g+pcgpdgwyckL5UeB7N97Er86/+tLQRsw+jCnLkBVn6KFqnpA7fuSl
txIZLcyKicvKVEqLucDQjPfXJQUUy4VAR1jGFUFqfljDpS7YiIm6qtXk0tofwY6fdEnod/n4npZO
8jZmhEc1S/MkdGm+xumz9FGnt/iQOM1Z3Dd5iSI9B8mhp+5b9c32dVjnK4nZpfFPv38Y30kyiXwE
VFOFtZtnnJf5V4C4I9atOK3PexvZP7yDNWuoRIbPOZLIifzX4RZKsOVLFz7Mh2abR80Ve0ffqfNE
duXGurbe+7fqrfwBGtYs9DbeNaK1FZew4D5N9Javq3xOEoESaRPsHaATN0Ern2JXrTH/LGxtk6Nw
bnsARyZuHxUN5rs2qTMoldBpZaGWRjdsvpicoOr7BPNI7Wutiu+V163kz5eGNszdj9uaSqDbjs1Q
Z0hIafkEERgQ+J83+aWJN0weW9hHp6ZrH8vR2vsEyRp3TFUYd2v6yQvvb6YzEDvY1uBhZTmk35tm
vMnjYMWnLLy7icoqXUv5eu4BM6HVvpO3sx9HEBdY2ZJLL24YN9oArSGI0ehbFf3PhnBk0+PdRZNu
ct8pe3BdzSr3CC6CsGjfSn8Kk6m9bElN5rsUAoGjU7bsyNP6tuPetie9t83Tdl6Z96WZOf3+wS3x
RoiUpZ59HG1xrVSNgK0M1qb9NL2fxAYmqCprTwy6hHrH0XMntEMI9LrFdywvRZjAX0Xe6F1Uf2am
WCpKE/6g48Y9usoro7QbWjQLOyvR7dLeNMw2GNF+AZ0gfczZszupUCvoUkwX3s9NQWj0krLEIQ56
tvTwn0/mr1w4X7M4uItpsUY0s3D4mACrJPCagFYDrMv250eAdsV2aHNkyvnMoyZ31Pa8MXx+D6Am
Byr4eSp4TcAABFP/eRCKPcwTGMzCxGnkBlUG8kI63uoQNcr45/lHfv5p9B/SIfvUMZFn/qFx9FZm
YD323Snb8EDcWNkqofgCVBGKHn/bSdGUJBZAYR2tZkTQ4xT5rk0gD9Yq4e1Gx3JQQFG1PkxjXe/c
Qg07z87aK6v2+qua5OzdT3HPPf/JCzZr0g/yMZ9L6Qf2sZUTWB4oyG3fATzzLuKYRAXVCFWqRshY
nY4pD6rBtv3dydzrbl5rWFhwCibObC68qQm8TB+lm++D6VXwZIvwd5f5v73sv/Mz9PmmQDD092rp
2JLcaU8hiPJCtwYaBRyWaBEA4GHFMS+tgf33EwrtQe8tEO4xlUkQJVmchbyWK4nTP7CZTxynyTg4
CuVNSQefAFxNF/WxJ76ITjYPDYQ17rp0BjtRCWzhzRwQeZ3astlBb6bezyDvfB7YYDdhl+RxlBSz
WmlBW/pewwd6Obqi4UCcY6KLWz1YX/x5vnBoI2yZHBd5+bxhqIOD+FYqLZDgE2tcMgsvbgLSrDir
s9bGZaUQGmSdqCLu+rhyVyK6haPBpCNMncJz+hqbeei+z9a9qiWK81/Pb+KlsY2ghaVT7BRuqqFU
0ezkJEIagyIoeTs/+oKJmAC0QkrkhQqYSNOpUJCbbCj32EShVVzWB8tM1Nno8a4cUZBFA5d/PZRO
Go6Z804rupbn/Py0YSborBRV5oouQDjqKx2Ssn23nGLjigxHqdWGuS1cPHKtKWVpOQyLx32aMRnj
aVngViFL3G0jPBEGVrJS51laEePi4UGpMfNqzNcw5NDFHCrQxtRtSIvxMRjzNWjb0mcYhgxymKzq
EgCJnVOwV2X+oyP1jT1dBsxifwj2PgSUNdPt0Nr4CsQCYVp0IRh4QzGt4W8XzNkElo1qtJKh7ORR
tvINLXzPsrPX6kkLDWfMjCW6AU05bg0nN7p6OymKREAWv3JhidD3HShoQe8zh8hz5avvw5TdkXT8
9ocC6LxJLizNP5izAnE4hEthkkiqfCVa5AcLeuVbKp01bpqFPWbSHLqeraCAjdvKGIC2uDgdiW19
lQKBH6E893r+O5bW6PR9H7aA7Iuqsmecjf6QXjVFh8JZupLlWHr/0yM/DE1TLynnBp3QMnFCOdyN
YF4m9u8YbeLn333BpxDDyqU3uZmEfNJxZt2TnEHTZPO9Rt9slQ+P2oEUdn1ZyxZkkv7+FjJLNsUQ
xD7mFO4LyXiU51BV3Nl5fdmtyEQHjL1PyyDT/MgRg5feiy1WBl5aBuPIbpJYDkAdEagPFpBYCaR8
Bu17H81+k+38vFwTZ/zcIv6hK6ReZweFwgcUaNO189sEf2Z7Jcr6fKn/oSecWpfYfjFwKFgieNM3
cVCEEziO3FiFtHoiqtyc31Ofk4uCD9k4yUXWFqAGQym5HzNvH7c2SN/svHoeBkKuQMjoii0pY3Ak
TydStVS1RbHxcyXW0thLL2B6Fs6dNPfdBpVyDRKeiEz7aoBEbTgBk8Yj2wLrzEVxMTUdTIuieZpx
BWYqf3rQyfSQ1xdpIWEWT5vxg+3zFqUxN9DdsWnZ93EsvjfVGg/F5/uZBobHKp3BLQnFVgC79H5q
7kjyxVNfnOwy5pR/aBgtXYw6HjC+B6hpKWtosa4Ez0sWYvirntk+SfOCHalMywhkHcVurFwWgWNw
jahoyU4MP4Wscj8mU4xueV9ubPshZtUzoQ9Na++tBuC9yyKTfxgYqaqo1ODaOoKRIipoEkr90xuS
7Xkj/HNT//dORQPDZ40KgjbCwalUb+wnduBReWhfvB/Bsb5ut+7DFDlbgOCf0kf/nTwFt2Dbv8mu
isfim/zG2XZN0/bzs/EfisZSJn2ZNtBUdYl8Lr3utp/W+CWXhj6t30f7sGXsNQ1BxYe1j7bqX31F
V07FP6mFTybPZGrry57ITp0YZxx0uKEpsI5ikXRPOs+miDtkBK93pqYIOlHzvfT6eJu1g/1VMN7c
TxzBOLSZk006184BHCxIY6Z++c2akdgEC2I6hjkI7cKJd/Z30elh1zaE3JclRMZ1p4q9pRIvcofE
39C06C+6AFFi2DyVQc3IiRVjKn+CCnA3B8WmtX6AoHPFFS44FWLEKkVD/UprHxqw1W2XBdvGHa+L
6ba3vp7f0Qvjm2SWw0iU1miVPc7NhlkhrqJQsH0X45qW6NJ+Miao7tCPxgeUwalw7qmEHq8un86/
+tLQxtQMQIVoJMRQtp1tbyvV5O/ZLNfgiksTY/jETvTDICRvjl1OXpvYuxKTQGNVNj7Wpfvt/Bec
ju5/DIJSE684pwUvIPLWH6FfCCmdE8eTF+ZlAGp70KI2a+HopxOFxxiRwyDROVDmtcSnNO+WV+5c
0q20dy8NfZq9D+4i7otcWgpcYSC2eOvaeJfRand+cj49lPDWxs6BEBWInQJQa7pyrrfIb5M9t+kg
w6qv4pXb8tIzjC2kOSdebIEjmDhuJKxg7yM/lpRrHm9pdow9VDMPe+bUwNRO9n4O2Kbna3JGS0Mb
56moYhUEZTIc/abqI/g7+eIHKluJaj/d/Jh7435fu4r1WZsPR7dJIqeqtj2QwfCaYaov4rDDI4yT
FI0TxHVLAYbeQW69bgIaNUdf4fm9szA7JkdbMpWgZRV5eeymJxtq9SjGXjiycT72aPbplEhBkOv1
v2LpuGNoe2Jcyx4sbEgToTgNHm1b4oO7wq3U7TBO+TPEWuOjrnl+dX5ulh5hmGzbd5620QJzjLvk
jeh8M8DUwr7L19SZlibfMFxQ5uA8p1AMALP/jYi7Z5xgP8+/+9LQp98/uBur6ofY8sSAxmAnPOmR
N2veZmlkw1RzULxamcLISclCKxnR73aZj+GGpTaj5XUnPs5jfkr0Q3SLNMGLl9jb81OytJyGqaaN
7cmhINgxHbiBSfxSnDRLp3xNU3PhjDKJ16gjW15pJKdjXaJf6Fc+kv0MGJiVZmHhrV0uF77CxP7x
CoqrXA6gO9b9XWehMaiy3/PmIi5ctHIZVktICXC6cvQxoyMIYdhV3h28Sl9mUSbUr09RSxMFuJrj
utKbgjY2+BTpjVX0a1e/pekxbLbSbSvtZk5OF7TvIuNHSbIfU12tRFIL7t4E+TXdFHtdhQ9A4+e9
1QBLMnDr1nb8g5d1z+f36YKB/Qvxi8vCG8GYI+wbx5J7NvLd+ZEXdqgJ30t72iKtjpFH2j51GdkB
BPKlTeZ9jMNcy3GtYnrqh/okWjN52MA8U8eDRfVRM/u3mNJrNTZdyOz0vmm9/dCVoLcGhDxsfLHW
zrq07oZxj7Xb2kEMGuEaB080pHhe3HUgm0PL2sqBxk4e7rPPMg7i3Bp4PsxNC3qvoXrMIOF2SFBz
KTdB18Rf7LTF4dA/jiStT41hGZFhbZ2iJNW5OcCggUejGBTcYxhzl2yLmSVVaKk+5RB8LeT95Dbq
R0JIP0WZPYNzxO9oti090TSRX7oX+m+TvaYK+pmQGN0DARuekbC8L6Y1CrmFRTCxFRD6DXwFZAhA
dwy8av616rxHSA1vzm/fkw/6ZP5NWMXsZUFbzATCcKR7FTYEj2LAWxuvD9ELBPJ3J/vJNHSKzj9t
4WNM2GU7oZNtyrk+oqdzQicNfamguRWScY27Y8HOTcDlDAwdSDXwgNR59OShzC7JUVFqaju79pha
pXI1cuo3afazz27a6ef5OVlwf6aYM2LTxke3dXP0MlbVKGbkaFxtCYRmoezrytu47MjKYi/NzmlZ
PgQwiU1sd/ImDQktP1Tj3WytkR8vjXz6/cPIPmSHEkUxci2/uc1/9trRuTSuERiBcl2Qocbun1m9
FTq9tTW/7JZh0tpZwUlkwkdtuphHAZ2R/LWR9d5Noeqbqi46v7hLG95wocLVXq2zPD40ZIpQabwP
kmTHkjXpnaXpMbwnlZBOddIkQ0Tap1feMFU3ChpsKy//h1jnE+dggiVTO5BcNz3Mtey9K0vMQEj7
xImaJkekMZXIic1xD5S8b4ldM+Z00zNdRgXPvXDoZB721Ty8D9DTQwsCBKv92IaSmkXkBOmVmGyc
HgR8gVOUK6HQwnSYCEyR1ujjmhvADdqqes3yILvtuqz5en4tFwzVJMSTIm3QDZt0h6Bw6yipk+Ta
GuZuIzzgAlw0u2wve87p+R9siU5ZWjbIgeEGM+eh40GPMw1ep7y20ZUfrMkBLn2N6QtUMRaISfXR
qx8771cpalRtrpmzcu9YWorT7x8+AvzdfacsbJ22/pVmP4LyMgluagIyHUqGAO3I+ogsO4KAaLYv
Ym6k1ARgjjPeeK5nOAS/fMkIbaOMJ1+y2H09v64LU2Li72ZpzX+uS0eH3FMN8jz0SZ4fecHLmGg6
Mc9uBvZliCa1W4WbUSbTsCkvAsFQamLpEPaNfU2q4ah9fwvihdAmbIO00vl3X5oVYx/61Esai+Dd
88IOB+t21Gs4i4UdbiLogopa1jQP0J5N/JBYUzQPattnX8Zy7TxdmnfjdOqAA3Lbth2OvLVDLW7o
SaJ+Wgk5libGuLmrhExx07VwZrQH+uSedG/nZ3zhxmKStDX2pGpe4CahLH1oRRXRhoXA8QNKtZnB
4XX+KUuvbxxNAbD1ls2RePAy76nN0CbSlI/nh/4TVn9yLpmAON/u0HwwoYwa13HmhGqgIH6RqbMZ
m5Zvpp5CElB23gYEbsgV+NLpgQtjfJMnKtsIVtOrIIE+JkN/9MbSQbytcZcCLLZunyAt2IBEpm2i
cupd8PdI/851pyoPVcXQ15zW5S4uhA9PSYc7L6uDPbNVuvXKxNkUaCMN45T+OP+dCxvYRJ8RgP5m
wXGcuS4Q4VKIHRqtn10hGerdSIeef8rCQpkQNK8CE8bJqR6q+AnKfZjNNYDp54hjCpf69yHg5bYV
zLYODgNoMX6i2WlKovxX+46u1+Iuf7erKC7DNanppe8w7AWZ9KorKjysKauwpE/xvIKdX1oGI4YD
1w10IypggKC95KcibNwyjK0iLEe9Ob8EC3d7E3DmV5mVoQxeHL02+dlq6HD3YBG1GPijWrJNkvy6
VdZtVcQrBrQwVSYCrSkGMCaksE1nenfUNR3XXO6CQzTRZ9VkN/3gwmfVfh1sbQacfG2343VZ22sZ
g4XVMHEgaiga5Qg/P5bFfNBuOR87Nba/Xb/ob5HRv4j9mP4DAom1mInPx+rYldl21MF15lzUzAyr
OF3FP4RGMuhc289ArAzhEDssgvaprdvnbqZbPdbX53fUwgqbEuBN4ZMJpDAtFAizB7eNv1tMr5jD
n7zcZ973tDIf3n9qcayCwkAfRz+YogaqTFtoHFqR6w3aCYXDi/jEp1VFHbX7bTdXYHROMx8wShAW
QQ92EPusbfsXwNvljZelNCxn5YeVSMm2GXTyWNqueiEuczeJVv0Os6J2/TT5QG700LWtWLI7tca/
JEXfHmzOWhpa4D4TkRip/O30kj3NqtE7iON6OtQZH+9lPFVb3Y9sC55FCGHhksfKN+JZcbnXBfc2
0Komd7qnzTXY7MXOkXb+SNuE/C6TpHsb8k7fM4yxb+sZtBMB868Qt8RhkNnuvQAhGgVnMeTWV3zy
QlbGLOzXFMU0RmGgwHp3+0SM3cuoxLRxHNxModlbhM3QcUB4g3a41LBOW+nDsvZWwlkMPoPj2Ax5
yCrwerbNDZvH70mvL9uWJjRRt9Bt0xVCsolmP1Iq/psTe+20WQhrTCwiTueJV/VcHNU0gpfeqp7l
nB+F9J6Hvru1W33hgWlCEsGda5WQ3uiPzphsBuSEKp9cFvOZLEVdLSyvT0FoCSWpTUffSbwSSnx+
whCTZYudQC0zs0B/xCf/F6i2051O3eKo0cvyUPd2GjXZZEExh4tNbydsd94NfX4eEJN7Szsp4zn4
i49WzbZQBt8lHguTYQ2ptxBgEBOVqCc+8ZSg/BR3ukqiurf0ti25fzs64GvoYlltakLTXeL38m62
Y+9ecvCyFywtHyf0gt7l4Lx+Of+tn3e8oIvL8OtZgZ6gwvVQb7ehhKdLmt9CYbWOHE6Hq0k6fGPB
G29rCD5v68IutkNqQShqGMvIpn3zLakg8FgOcf7l/At97kSIyV1UNCdiljYH2DDv29DpkKXgnF3Z
OUHIL1poUPjqTVftz/OP+/8V/N+DgZjoxlKxhObOqTpdN+JogU3qBjyUPdielJq/EtLqayWC/o3U
GsxoIKD67hdeGm8gg2jRzam9IqrmMscFswCkxk67+kjiXl13rIzv+yAnG0JsaCUOhfrOhKdv/Vp4
23R23CHkxBH3MR2yncWC8kenOzuL4LjSm/xEt5t0c3afdZN14yhBd5bljQ+kr7yHSQbejxEi8Ptq
LKcWVRzL37hdNb2LKmgeujp10SBXDa8xT9MX4Q3pTzqW4lY22o+SVpF9Os2JCgtaQDgmqOcnpwYT
Le9V/cI71IkT7IpffsVAUykamn9BmWOMhhJkd/UMri1aePY9OEPtMEOuLKScZndun/BI9AnQu3WP
VJqUWb5H9jkFpWd9Byzx+JrKgW4Hwr137UjUPZyq21Udt6A9pgH2LkEq6SnafZ1T1w0hLkkjVxE3
mrRXgZy0lBFugV3Upug1pMWE89PW8+0gPOuXF7tsLziPN1bFu5uBuDGYRjH3pVTgRRY+iUoCHgar
S6wf4KoRUeACF8cyB40SUyLYqw9qwd1QZvWLV7ssnFwCkQoO4A82PrsCmW4SdTlAwlAQFi99DqI/
PpTTAzKCDrBBVD7ktq2jLNDV3q7satMMJN42dYKseGH3IrSt2I0KMMQepR38btBzuo/jXG04r5sb
WQXD3kNr2yOgKcXXOemTn0XJVFhmAzhKRJ9fhFWkxBS/HGzbbhTU3Y6DIOkNc5V968bsv/PGtOA4
TWwWpR1lTY+rX8Cqe9xqg7CW6c6W/mWVGGKisjwytEqXY3AI5H1R3Ivqlz+tBIifR+jE5JEjErIq
3SSh4zJXGzfwwgokviOAt4P9/fzsfB7dEhOcpSAi4HICzzZPPZBBKbhlYVHuit9cmnsjENIp9hZo
gk89H2QDMgK0/qJDFfDQ8y//6fSAy+z02A9xVmMVgGzOsX8YfH2w/OxZZOO3KYsPmaiclfjx00/A
M4xP6GpqCyQ4/UOaXWfVV1n8mi258v5LYxuXejIlPrSrILKg9XzNuNiOPN41/hq6eGl62N/TMyol
hcf1BGRW8qMm8N11R2yIZmVfW+2txKGfBw6YIONOb9tz2rleDa5DCiWjeKx2XtW80Kp6s3uJVOR4
z7Ph2bYBDLMIjhcpxUMGBskwTda0aT6NV/EKZoJMjK2yG6cAho6le2Hl/QadKPK+c2trI1DY3tPO
X7tQfGoxjPunuPDDpuu9VE2NBBd4Zvn6FmRjc3T6uOfzW3ppdCPyKbmQsu9tMM3Sd90+SfXrsnFP
U/fxreektNquiA+dw9md4iTZjkE6XBKcYk5OO/DD6Mj7Zcqamv7oB5AeD2MQyYdtb8W3s1NOT5d9
gWHsFi/t2HeS8Qgt7Oq607XeWzNvfl42+mk9PnyBFTeVYhS7mPdu9xDginOtx6S7cHTD0DsLvAdM
sviAKhHSdKW+g+Cy2Jx/9QUv4htm7hegm/YDD2mc0UfaWcb8ek7IsJlBfbBSWVh6hGHjRTrEQ2bV
8YEJBCmpt/HTaZOsNaYtmK9vmK/rKC5Jz3Pgv1kQ2hKM2qUQXjjX8kcyg0bbXpX/WfiQfyKNfLLB
STfihPCB4+XwSPO2DNbu5EujG8Y7Fo5d0LLIj1DDi4ZpXwNAJr366vw6L7hzM84guT8RxLT9ccy+
gRkkZPmPnqmoDy5JZYJT0zDiuR6RvWyC4QgYnEK0wYsXYDSRILns9U+T9sHCECR7zlRBLiBTMso6
dGSrezbGuE2tGNnS7BsmrFgacFL38aEcsncmg2uv8Z4dkfw6//6nYf65kmF6DBuuMTdJC6jDwW6G
5KZXBPIvKlhBUCy9u2HD0GUEMStBH7ZU5OBx63taOAdZtmviakt7xzBgoABBwzVCCCIN3rz+iMPy
OhdojE/25ydnwYRNEDgXYATPExEc6qKowmHM7oD8CYOORAwVHauyns8/Z2ERTDx4L0dI/XjomJwn
XkZgbmCPpGPpioUtrMI/zLWWBAnXCbyKEGJTaL3J6l+8/Hr+1ReWgBsnMBCZOfOy1jlaNgtJ93ME
nF2KrzkEYM8/4ORlPtmgJk9tl7g8Cyz4NsgRpGhPb4Mvkqc60tKOrUjzpHuA3kTbbRxkaFeeubQe
p5n8YNS68pw6VxBeUe60D5z6gdQXVVYYmlL/Hrr3WSUFlD+hLc9n8GAi6z30dHd+rpbe2zDmSuRZ
V8eI6q3cv536+ivr17qhl4Y2TFn1QjozCEmPlQrYTWOlQdQkVbxyI1zaooYhFzW6hHUy+IcEeg3E
heqbFOGg1+6yC3ZsgsShW6DyTnT+gdXVfzX/NZa3KYXcBi0hR+tdJrTKTZC4xaH+kPd4imoojuHs
SdbDflYXwdEYN0HiGevJSIKTIVhPLEk3SCCFAcTx9HBRwzs3ceJJ6UqKHFB8SJsfFhR7d7VjHf/H
2Xc1SYpr3f4iIhBWesWkK++6q/qFaDMFQggQIIN+/V31PZ2oe2o64rxNTMxQmYnM3msv09vgdpX+
b/TLL170Z0/YVrVrB7oXvYSg61sfntbw+2xl+e/r/6unf9q3iOhwydIGeHoKreBSU8WQQPmXh3+x
Az4zxCVZkZ9hsLmQuqeKfVh/mXj7598/+H9F3/FuP23cBhzXAXbW9IJsEAjzWVZShVg5JBycTQz2
Qd5cN/EoC6gI/0K/+uqn+rSfLTI+whzEhyvX6oruqN/XNK4yOv5Fefd/g8T/cm6nn7Z0bmfhe9iV
X/VT4I+Lp+huOFcvY+8B5W5AlwM2rodtRdmRIjPkBe0uoq9ZJ4G+E1YtqUVKfLKv5NTHg631ADM9
gBbN34qHr97np/o8ovBHJHkEZ51x+pNnoRRF0xP659/f6Be/72ci86Agi2qmiV06S0vifnDzGvi/
3LlfPfvjqvyP64m7BqKxMHdXe0Ciwo3sVwYDggm/4f/22T/d6YOJOUx5UI7kSKTf9m9ifhbbX9bd
F0fxZzKzMU6KaUe9GXldIEDv4PQVYnKKdZ9r9bfEkC9e7efobuRO2563DYpapl9EGF6Fk/jLIfnV
5//4k//x28OqbJEthkeXYA2+G7a/R5HMw2JfiL4muhG16P4q5/+itvrsATtrQ+bBzvAj67v7aBtP
S5tdQSB71+d/0z9/9Sc+HQME54Br+xA3o258sfKuAd8AxHKC8MyG/01D8NX7+HQWIPAp7eyCL0Ky
5DA4eURSyV9ajK8e/WkXL8TnXQyI4LLoOSvc4nk9kvXX/7QRPtOFGbiHKzO4rZRpKwAEl1xmj87/
b+bl2We+cBC3zUIyRCI2+3AfdEHZLGiPFGz+//YXvlitn41bpzCKlzHeyVVD+VXf6LjqbVL5BXoN
GY9z5UyS/OV6JPT/av7/cuR/NnIdvUljsB8wdumWqI54kz6DhhaebaPmYzQNy/tq2uUV+wdjHbBP
jjLm8H+hGegbI2K+vo/Iv6gHRKKNBQ2X4IcbBT8y57pHtfbxN4NEI2TS2u0E27jufs1oe501Upc5
6CxXSzy2NypJsnMMR/MqnOCbLGS630du4UdcryOmg4bABodNLWZhu6zpQMg/SjBZR9GOHDaxTFXL
Zv2mEZ+0lybgaFmlFs9RZqatMGjPrvY+a+A5HOv7Juj47zHk+XbAf55UHSTxl23pkkMuI/5uYaH2
TW1BfBhHvnxnAGTukVToLitYyWcYt/mHgOSWlRvULWdreMDhINGG53Bo7J3AbORKibX5w4K1PTDR
tdW8dd0rkpvWX0uQh9c8o4aXs7C9OGBgb2C2TIYrN2RxBd0T6MNB6B4GEzTf/eTIrwC9fi2ajT/m
yGiai77tYKYSgxJVKK5R0XCGGHf4eMZl6jIk9gXrfDu7TtZoTyNfYAfv+oIv7psy9SScqh4evTXS
MGyBQXpwNad7+ATJFPjFGW3S63zdyMXkcBwSeUqfdTL1cZ3PE2aXK1fLgXOaH7DDhvEQ9nP+MCXR
HteI59nGKokQc0eaNaIlItwE2PPevGTh5J8sJB9VvjUEy6FVhyWR+gBu83iYJ99fAjWZ85Ty9uI4
N7WNxrFO5LRVu9uWinYRovXMZk7R7NUlHKflHFEd1dJt6UND1faKBk1v+BVkdNpzDNM8Uu5gqwlQ
DZJPWCBgwTKozVb3yOIEZhRRFHyHQ2lzHB2NDjSPRsTmjMlxd11aBtLQAuNf9yel3XItEXT4DaYQ
w024SFXhGlF3bsv312YyY2kWTA+Ijc0BKqufmcnA/WLo3W8mNdLa0HQq503Jf3LglveKurTCdaOv
F/y5Q+IwJUfC4od3TYO2YErMHVJc9SESEy/VaqYnksE/LEdACfzRge7ftOtEv7cOfgjpIvg97LSX
u6mLSEXXuClH4RTG7sFQSkZZvcVk+5aYfTqMDTjSY0iHutUcP3qoTZ13eAoSJSw8QtV648OYXGcr
sQedMIpXt2eHpMuGOg7HpezntLlVmD+BCEZAU4q76PRh//AjWVYKg495vOZ8TLAZV3mdLgl98Lbh
N2RuXLkmXf4a7sSWIQnCBxvJBZTaEMGUs8niBzcP0SmbcnIKHVamIMbfSgNAwrVZ98sjTPDIhqQ5
BjTa6iVOtm8k3t9m5AueU/itHdd9DU9u25MiCr27CSjSAYuYIM4PAWTDKW9c8ko37espXHpSTMEy
gjfgktsZBXTZ79B+FGxPsyoU4j3MInk1rAv7E7E+K9q2HcqEpS07SM7Mt6HbvjWe8iJP2kOabuIE
DjHEiyaw6be+te0fL9qp5OPg9suQZetF6xRhEwGZymAR/oki8HguGbMNRunxcB8l/fwotIDPS2QO
YZdPj2rS8rL5PAY9LQt5ORgdF3M3TLWSLL7N0wGRhrECgZQs7VuMf7qg4shx2sFot9hHOlehJ0Ex
KBZX7TS9WSmC8xr2/tsE+dlzO5kJ/tZD94agRxOXmCx0P5mLfHJaeyNu2wiZhuPeQtoxL8P0BE7X
cGYU/maSILUnsYBha5ul4Nu41CJpYV9/xtptA8ytg+k206DUYpOxf9KlCwokrZAagYT4vqHNilVK
0CSMSEuXB9mB65GcLLdxFWewB6KQI9eyl01Q8A/NrYMAAuSBJm+PXA7zUqybyJdyyDteJnDRPQ5N
1t81OTI+3LrghyQNqaM5m5GRSchlbx0vNxsrLF/W3bVJSp+8D+Ynq+X+Alcnegzh93xNqXNVQscc
ff+2H1MKCU3JggZu0GBUffc9UrWykSVHv/qksCuIsNs+jS/ezLSgCz790JCozHDowAOOpS9xG6tH
uU9bzVW4/WrHANCCFUN7GpbuYRuRorxEkz4uc4CbFJRUXS0e8UQp0UH9QSJ9zWzc3ZN5S44trB+r
NU9MKYJAlG2o5Q2GtdsBct3uepfG/FHzNN5SHPwHPtHhx+BbJLXrPulLzF7imyAhwdn08XTCssAK
oak8yzYaDhbpwbVUyKxIF6sLP+DcVnhNGxyNJD0QGHi9TEhU4sU80/RBi4xCb8vm4M8KXONGQWp3
l1r1EeCZ+FtuZfsNPgH0lYdDj9i/Wdx0mc2OdKNxZV2jLprgAdYrifN70fe9WdZLR7hlxYS79zkP
YuR+Zk3yIJcV1I41Gp72sIXVYWt0uNZMdc33kTpymYBRI1FUiGMsZf8dVnkDDuYUobZ7tt4POs8Q
7xTHZZNqUyjq5+Oq+PwyKq0PjM7iW7L3v9cxNVll8ny/hhvJVucwLXpGMYEt3xDOz3ts7TlBxCmk
CJBvspK0GhG3KY5W/xij03oLHbx86mGALBnyg0efz7cDZwWscUoz4FgU8Vy4/UPdmzZdTO5SCfvq
OjKLQ1xUO35jEIleIhlgay2jPMV5o5Cjt3CYr0jHs/ZmRfTwUmrQeMxhxfF4CiFDj0q24Pb1epzA
yBWhfAolIZVwkNyafiBPk4hgQelitAYSeESsoKM2YzoEdbA32YOfSFjj2EJUHLH2PaTrXCMox6m7
HSROeFdmHiKmBkPqlC1/qE+VL1qJjBNCiUNuM+niBDdbz8JqQf3zqoJtfoFzHSyGlIjAB9IGLCCs
Flk4cE/7kuxJ+5aBxVXGM3lXQ+ifdjMy0BgaTXWxiDCOSmtTpMbmMCArVD/RQ9AMDlS21MIyINBH
HIXIiJ2oOZsJxoDILk7mArKATZdkDtq3NGDiaoySsJahsgbR5DnCX1CoBZXMYhyJe54jRDDXR8R6
+jtDJ/aS5Ht4Bag6RkKQtgjSU+EfhHyJYt+VqbxRCG81ZiW1QIjc0TseqpLyxnfVzNEGFCZBvDIc
4wN3n7bcHJwaliuQmTBSot1Yi8yLwy74dNEyE4jUjVtxl9FuuuLgKTwn4C2zonNLcBsH7QSnMdXj
uI+3IHqRk8zfNWiFP0Omcf3mPlkv3KNe7iVm2iRUw8lseYTiko73LrfDEfwu/byYbHmQPS6QwYm4
ilTic7i/Z9BoDKzztNhU6J/tKBFbjMyXYSiG1JjsIhGKUivst5dVyb5qlz6KapCr5R3NwiauxkxG
d7lMMhxF2WDjuvEy+B6NvlnKkU/xe5vH/ip2i7oFqwOzNJ752uaDRgI06WWpsoFCZDqq5j1R+1rO
S5P+0JtMisE5W49JHj9tNHK3YmsiRDDsPkFMcDs3f1aQudOTwKN6lJew53oAA2YbS7oO2yHI1KmH
OBQyYtC2a5rw9UibVlwF2Zgh582J8OA5Y8i0iSJ3v0oD7jlcXg4ZXXxlV41Ia2Z2X/bWE1WOsUQx
4xwfn0Ld8lorr+68s1DNbx7xwQVUue4BHr/+AJEfIC3IYPqP0j7APy7Q2MA2DvkLIhQ1DHdQNE0L
avxFASgZrItKqZS4LLhjZSmUxgnH3TZmIJI20+PQhMj+BkU7PEyo085jEqLDRJLQuc1Vc8W5RpNj
tuasYhKYgg1BWDsSyfPqelerdBxvYjRmF/y8pHQbIweIKGZQYEA8XNzUHPWaqWIlHMl+eRKq64UQ
UTq2yVPHFnDcUJH+sDBlWc50D5ZDIPn0oCiL6rXV2XWf4r4A5wF8vm7d7uEborNimTU8C8Pe3iGK
yi+lW/v9xBXPQsyyEdodZB0I/36Oy5wEba1w7b4Ew5bdJPGMmDw1TerYM5EeYq4t7naUIMUIpka5
RGkPo40uvCQIGEU0H1sewzaYfngU2afJtxPCFs0gC1RgQwWf4yEt+l2oqRKT78p0Du1bmy75q5qR
ac51OvVge8F5rQA3Nz5MMQmvWDvkv4UdYVjfD2ItuwHZx6jtumvKl7YOpLYf9CQys5L7Df9CrO1L
mHl57QPZ/oM07RCWy406Dl4ShAkNUSVynVSpx0sC9Nndux7s1NrObXrgUYCw6Gzix2Ql6TXb5YB9
M0QHMFRbNJ4DubRhqngZxWZ6AYlX/YJzUPImKU9/4vO7vhzoHH1zDVw6ETwYIF46kt8X0YYGnP4w
OqhJ6SoKR3ZKRLq9ZjNJzvDs9c9L6Crm/W4LvawbkmBETlxzXjs5Pk4x6qRqlT2HywgPDSujoJmr
Luv3g+pij0h0QT4+1ATKH1o8A48QNssTx01wN9KVPoSLYlegY1gKMnY7XS+5XesP5xdbLoiUwvg1
6Pkbsm2oOCozoYvhdkbXFS9VNyN2ifM4LUJEf6ODZ6ZkOQ9RuGr5beCr+kklKtI62kWa30GhJ5cn
MLyz7q3DJKurezTNvAyl8t9AFYiu5NRHp9wzVTAYXRzHpUX0V5s4ICdP2USb2ukoredEzrya2EjO
DdiAkKzhR4DZtLLzL0wLxiIa9faa5n1SIaw8OaMSW+cytqN67k2/Idkr2FWKHK4wfUHQd9pVrU5j
4CETIxckwSOdG8Ld7LQaiROhRTt62FjzO/JivEetshQtktSi6sMsPC8VH1xStc1Joz8Y78c8snPp
E5qPCIVXytZs4h2rmlnwMgCq9U8D14SD1RNDYbvL8ch6PxSQTcoC6kmYhjayw3eL2DkOvP3VUmqO
/b6I0uBHfIzYHj6rARzgbUtiHEJZDLdywD+FllO4Fipr1rPZtvEWZh59vYhRHEDUCl61NO7CUKNd
hpC117nNYcc/hlN4sJb2lZYbP1kayGOuUnEzGQKwBVC6hwVrkhyTeIefL/MXj2q7AAaEQWE7+dsB
vVEVWxSAxQD68CkJdonViL5IgLA1yhvJZFZn7bAcg8CaotsyfgBf2904vdsTFnBeEm+mmiFE42Ye
xhatQM6Oa7KYIkcn+wYFZI9abheHSJL5vrH5hvfre1njzH6aWrRKERP2KRf7jJ5FJ6ekgaVMIzaK
FOaJ3i2sic46ahpEHPgElPZ+c/UMc9QLxRbeUC1v7OeeYpsWatb0eg4adhoXrZESBRKU2gx/5m70
P1E+Dq99YAw8dnGFV3BzgAl9agZ3S4Zg9KjAAWNwnWV3UsCGJNAQ6UwYHOKGBn508GhMH/S46n8Y
3IJokedh/hts8UAXBp01SN0s3MqsSXEqK7RIa05JjYMYufXDTUMMwK+xd1UwSOBcSkUlfBtk3YQD
orgyMBkw20GqCow748q0zBxSSEaAM8YcCa3IiUH3aNGouKl9DankD9hNbSEs4de5SNpq8imc06Cs
raOPtqwAv2xwBYgLTYVmM7qsJMZWnPUymTIWUfuGGiqsQZvLL+vu1IX1MCJdgtGd1LjMt8h2tw85
zBmPiLWMrpa8m69FLOQv1qJz0ntIjyTOElnY3jVHQIn52bkxgoB9sG9kj/djnjUfYqd46m818yEc
usj6mHVr+tIJ2FkMrYy7UoswuaAQDM9zYPD5c6NAsQfSugR7dg1oHVa8w57CUMhyXPihPjUqt67o
+y4vxxbTPdwUMwSjc5D9Ya7HzdmMEhdbNC3Rc7gpQk9WNvQkZweFPQzrWN1sMyQCS0t7YCC5mOhH
V7eZEh0yqzvt3DW263aE+fd+w+C2DZq99e/rknRH33XklrYJ3lgeQfa3aJ88jpouV3PnMHwXUGa0
ULBaB6cDKObKVaEZBPKX/ENGsG4Bps0Gwxso26AaBNvArjkiaNIcpAAQ69sfMPHgT2YmWwpr7NlE
VUraBXmGmdXvOR36Z+Bi+Y1r18RWNOLjndhy5GoOkGCMviMVXlN6b0iU48IU83sLaccjVZDkbRrd
DeajyVxTQxH5lwyqDq0VyBdl4XUczfTkpkgdJlD6DzOf0AoRh0T6jCn6vVn5ckKVM903OEhrCsLI
Sa8z+P89Aran1dBb3zh3bLJYneNRjc+RhrNSsWLm8hp1wEwl+nakSo3xacvEcoRMJbzWNHSnBKSO
vegYps0U1/F7kEQNdBX7ks0VKNzRfeOoPIWao2LbR3TwBeQoAT7Ch/Kg7QNy6RZQideYDMcEP+qN
yxiDqn/s+qGYZtreLgHrqibn6wEVYfSmxrkxVbuyGD2cAs+gn/2jjyXM0ZCOh3FugBV/jMOeN0co
xMVvihrqQgeZJ0XYgsoPcUnWlavNsoNNwZvtnfQ/J7cIAhpbthyNSaNvjXVz7XWkLYQmKy0z7PpH
4xBHbOwY/gxHSA4/Pk4ZeBw1jUrCgsHs7IQYLHHTwAC3CkjP/ogteA9DCC4Ngnpf5i0dDgGb5tfR
7NHbotL5Lp7d/kPHPZBZytZ6Nd38MqHIqEcEVVdhN1W4xKoQYYj2RHcbHB0I/snJ2Cn6lqnM+QKm
0/P+0IoQeOzm4DxDIM5FEYWJwEv+UZu1QTtcUCTQeoKjf2UDpg9bqoOSZGjtdsfhFY9e2z9r5K0U
IkjDX6Hx7Bx5MjyMelmuAV2MH7NyekArxk66QX02cwDqAvfYcZL6I8ZCykuHLs+W4N8kx7ST09F4
8svnTf44BQPF7YdvI1qgdW6V4k9qpu56A56GiASyPocLD0rdygzXXqNvJzcu1YpBYMH8hkpgmuFZ
gDbIj9SUXQbIlSBP5Q0j2/4miHFcx651Zaz2/CqaoABSm+A/R3j+1QNmGjezkDjnBShVeIN82osd
I5W1BF481qaBP4JlQ/yIg6E5eKiiULvG4w3dmxRVL+rApwhOGRePwuk4idGfB4h/SrRi6Dxcv6LE
Bg4e70105HpLn1oQACpUHbhW9c7rrgkcssCDnJUYgCiImDr5AylPfRF1KTYwG2QZJR4FUWtFDT8t
UkbzB3yv3Hf2odNdWSjw5F1+d1O33u1yJs/Ep9/NEjR1s7Ttdxg5vzsYeSBs3Mi04pRA9COStMIQ
/j3eR/tni1oAcs7COmtguhZWdHsNBx2P3wPAXFj4JATSy/L1QAdGX/0k/fO8d7Ite50KNHJxz4o+
g8tOF2e8SDTLoVjGcZnngKETqCjPRgTuugXl8TFpd2z/bROPwnTqEDUhPWtUKTWusfEm3Ghzx5dl
emuc9cdWxOMR1uaqTDQfKoOMlkKZ2RcSVclYeBTvh5zk2aHbAf2h4BS3DmUgqzLkhZRNkwd1ssTs
MIsoKs3k2An+6FBlkZXWeaZBxJAJlQgrjl9Tbh2s8CZ2LRIv6wweTQ+LXcYr008CIEvQnma1sVuw
ItZaQ8ZUiQ1KSZSr+thsSL8tTJvD66+h/htqwvQ26wV5R3wgA9oKi0Hr032DTSkbyzCEY3qb2l9d
i/6tgAND+kK68AmZqcNaL6PQ7yyIdRmFuzrwnMy3WwTEvs/6+Xuyd/ll93qvU0VlhXCEj+WF7sTx
GUbrUtASHurQxAW4o5KR8x9Dhv8OkU/JQXRhzAu7bPrM9gZCsQbDJ9gN6TfOk/DUBp05YCqNRqld
5u66sSl2IXDQoqNQq+R0e8MZBKCgmVgl5bw9D4KlBwOw4tQmWfoAhU6ML/KhThRBTGBfsQMhPTpM
AT6O7RmWu00fRr9ByCOvwdqQuwad1HEK4BHSaIOUCo9BDZdIpYx64NGYHi0VErPTyu2YdPadfR2y
2VeodPBUxM0exkCEF5gez+coyvNSAtuGTJ7Zihm+lS6YZNVIqk8dwap3IyCCYkcd/kiDWRwhWW+u
nJ1s5ZgfL5NAK5n2lp2bBHYm+9aL5ykbfmEEM9ZWDrxmW9IChgdiGlgeHp03eK2uF0uRoLK6xQol
VY9C5LwPiA8G8rNfGt05aAcnX+0b+lPZ9BqrODH3SzuaI+oLmmNvJ6pSbTMg/ClDgr2FEPTULHy7
mAQD1/FuBLs8L1pFt18roP9SjRbqQ52O+YXQeD26FrJkjC3X9B5EYt7BAGNKwdG0658ZQP9dGveL
eeoAsLYFp1F053aDjRl2iCxMBBl/kmRPrqjYyF00bPyy5tB9lFYLTKp4v+WwIKEB8l4w16ESILAa
EOlFDGZnswaa2bWjLFNJZFxMqE9qMafklTJoI5n0yVYsuIwOo/VRlQ8WgGGHExH+9XN2CMZ5/Rmp
YDiASt9X3JmhmlEefrerT0F0Uqz/iZS7ydRBOMu4hqZv+w1By+TroQuh8+sjfsniLPsxb2K8tPno
fsMU2axF1o7ZTb605J51KCqBVJIbWJIkWM9dX6DRv+GIFLqBXFLdmBX/d0ExOEurEWfkUiUYeF91
nLbHcSODrON2XE/xisThAjOq/rwEoq/5KrozUh/9j7XbtSuHcVG1nYj9aYbcfndd5m6tapNDMGTR
EZOpDNaEc3+jBrPcythKZLtGyRMZkiCsRm017HDQRGC7b0c1rux66OX+4PzG6rTd9yOZOmRXdEoC
sFw7cfDrhv4cpxMg2jlC/T/IWyB4XZ0jyhj9bAiPr05v5qcOcl8CohMhgDGHfcGSsfmRrHNc94a3
RwRW8gOCVLcHSZB/NQEvKXO9txcA6OND6FqCJEIVHVoo5J/ytnXPOR/TY0hofzP/piTQz+DgIx6r
W6MFKoU5nqdbvTqtix7Lr0wsoNbCAot8TfcGS0fn4jqPRI6PuzcHmGft16IX6N5CvaS3YWbmXxh7
Rw4tRpS9odDZkCdP+9hUW5RvXdm3AlDHCtfba0DiaX8dbh0iyHEqYoCcWPPQKQXMIEvjrLaCiKHm
jdGnbIN8nMba7icKF4LXRqXBoZlTQQ/GyuDaRdg3BRnJ+KNjkX4fh5B7UMnS5jt6H1GBFUTOaa46
SHoWWe+gBaAf8smOoXOyuXKm9GMyr7s6TdAQoQx1dw3Dpy+Slqsi3Xt/QxGU84d3QVBOwgS1IRDu
lXAGdndij/wjCV33g9LRHz31LioS64Zy3zHCxCnB9a2CAO9qj7s36kdxdCwd/tF6FRdATPol0nFa
bnEA2GabEPq0pfZ15iPWxz6t7xb77mXGjD8+KqhAT6xDhbBZkd8xy+MbmSygvmzr+h66UEDsNsyH
gOPzgYoiggI4/Yf6zQ5pW6zK5jH69H0g6FKlv12GDg0fxy1YaQ6+znEI4m4tcpGjKGvCMKxhG68D
zOHl/Mw0yulC5/B1rDlTY1qnXbgduhUDFObzrd7Q9V30DgFYIfqA/cm7TD4NG6QexbZu6tFPo1nR
gu8zLWFSFRSk6/bTBm+BckLUy70UKRphCQjgd67FTC7brkPw6NRa7+ggMOgNTDwW24LgKgBYOQPt
g+CKnHuJgRcYOqwEktU++ASdLzfxfr1hFPEmKE2fc5UMNyiatkekmQ4ntQtZbSPGFHT1OcCdJTpu
FP20xfu5H2FkUONeH0qaxu2D2ht7n1t7k83TP906kluVpqqCKyQm4UhkOy7oVIpwT2TtJqzSAm7+
okpjTt4thvxn1XTLncfFWKVik0fAwdOhbS272rlHk02ztA5cGBZZnK7AdbLpHbutvyeS2YNqUnsf
Wc/PgHTy+wjDj3LRfVcpNQE7iJYNGLl2TY2J0X7aOZQKFk3pt4Rmw10a0uQWDjDkGmOerszwgmq4
0WOSZLytlh00iDUe1+tljZKHOG6Td/TW02mWMGIDK8WGx0Q3wKbiqIkeLIn6w8cM2oDXIaCBjdCD
YCKaA7eFJ3FJHB/qMMDa7DcgUFMm5hsyAQ7XHTCdCrrA5oQ13V9N2dIeVJxmOJORg9RCMrCgpB/z
pYnqtivWW6Ae3TLuKZzJ0JDnGOhhvoRb1yhg5kkXu1uMP3Rh261/C1G92tKkg/w1ivF9H5r5KHiX
1VOPFfTvzLkveIXxJ5qkyIUacioJgmdAnZFjmB5AMrjuA0fROv7NUeMLIuz/Z/Uom1h2H0l5GWBD
CQETegSA9oN4/vdv8dXzP7Ejl5Wg32Rqv+IzCz9Sw+kEBlVE3zuxs/rf/8YXBMb4Ezdy92B/TQaO
LkagG3rAifvvz/1KwfzZFxothSDU0eCi+u3SbwJtKByQPgakfJirnquL62MAQOYYgyxGuuy8gFMX
zH/hTn7xvT77RrN29TjcUhCg5cuSP80gc//7F/vipXx2yZQt0rgE9DlXyYCJiSp08CcDz//fH/7F
uv1slAmMTGw4SCEo3qFYI0sZpAL79snmf+E/f/XpP/7wf/CH5wAXg215e2V2gZbyxM38/zg7j+W4
kSyKfhEiMoGE25Y39BRJSRsESUnw3uPr55RWagyLFcHdRE93VREm8+V7955L+9L54s8/fes/n95K
htsNw+MjmMaj8nVvxal0Y1rMxoXIvggomHMzR1dOhfAD/4jWkVrnRhjFzqvNRWhOF5aPcw/PzA/h
u5VquakwP3VAuupX5lerz2/wuU/W/3uF6LsGEvaLexBRus2NeE3w8NPnH33GqTbHZuZ6gwzKN0+n
ofIG9eHv2ocNUQ0pR2G9cpej071ok3/pPTj3qM6Uz7KomeN5U3O05A/Tv9Ols6yjh7zSLgh6z1yp
OUOz4VTialaljkw4mmu/zN2jLJ0vwRh1a864a6s+RwhY4qbpokPcOrcJDa3P78O5Hz6zL8CHNUKm
We7BnBxvERHOlNlfSjzgZ89e35EjLnFe6OVzB5GJNPpdzbRnLeL07vMff2Z9mCM9E+g8imzz9thm
xY0RclDAGPo7FOrH559/xmk0h3kSY2oOXj2kaM7HYNV7uXHri1NJYTnS2NrEhNy3zBHu86lwrqe8
zy4FtZx5XP9uU/8sTZYv626yMJU4Y4tTVNduegqPZdyfzsGqupRpdSYG1JKzF7z2qcSUi18ages2
QIyiJ+UtgjpqyuFtSIujVOajl7e7Uk7hhUXlL3XnA+W7nG3iviEzXTOS7Ojag3GjSTe5HdH1TSta
/7RlHB82PcqXTaK1JilqbrgydTvY1E3kLXpdactaG9QuqoYeGY0XbboibG8RM5pbJt2q4/w9ICkI
6CAtNNso/tC8jxYmQLFoFzQ1dHq6J9O13hTRi5Hkza5wZXUTTs5wLachvqtDz9iqRtZXtdMMj2Ed
cqqomkTROMkgMIY8xGt+bvotbFudKOvecegcFBmFQc5g+krY0XivqsRdmu7gb7zBsrauR9zGgvEc
2iOnCsNnzyifkF9r2zSWxntKd23HvDPZFlXV7ltln5TGDkl7mDSOnWdNq9Lox+UYR/rN6LbJOtJI
24SmaKxj0mqRB02M113NZKraN8M1SfH2OqhPVWSSWHeRpbpNXoKOp3fW2JzdxjjfxoMdbWxzNK4Q
nIpLm8aZl3JO3QP1iZYoC0i0RaBCe1B67d5qLlAoPl6uzDl5LzU6JAIYjA82RTp+Tj+4ZGP++F1H
Tfjfvc4cTW2KIuUcZFHdFV7drkxP+zZ1fr0UVLJlk68bFe0lYu7PF5dzf8ps5TXjKBS1QWlmA0XY
DCmecxwf+oWi4Mxd+D8IbmBEjIQ092AwoHacYG2ZD6zCF0qnj3+7NUfedsLvnLKfWJ9oNu/dFOlW
2Slr9/mVOfPb59zbqh0TpzLZkxwokyOj3py2uEuf8WsfP7vwmlYUtsjldET3ezdNA3JmAWxNt+6/
9vmzba+TvsHQn58vx2yZed4qyW/CyL6wfJ67OKd//s/WIGr68lHLG+AxCJe7OrQZTl1Kg5d/T4Mf
LM7zjFIvnkSU6Ll3mIrSXNK6bW/7bty4zPOPdpZ2y6lSFpofzVg1rnoP0yJ961P+fa1NOLT3o/Gk
qsBYDcGpt+fis1yj9/M3WegnaBWK8ClpGdsKAiGvGKKh+sz80bp3DUS1pRXat0wD660KGrn1ZEMy
rwjGvS8C5IlRFaJCYw/8JnzP2XAQG+4r0bwGMg1b5Etdf5coJ9k4eZv8cK2wP9Ab9ui+5+pxcFnf
csc1Ngy2OM8js7+1Waj8Zd0MyVE5oYN4TthssW22iI0O8riKp22rNQAYpxPlUvPHdRNJ7WB1CBNo
m7q0gwf1SguvezXTJDtk+pD/scImRwjRWN+DUFpPtdb0t4Nophsr9afTAICkJb9Jpo2ry+RJVkVz
049k1CR22mISksNLC8Twe+fK/EYDvl6u0MtGV6Mbmoc2rBXtmFC+Aq2tfzhKTdnKq4RcqknPtiC4
zAebkecBGXH1oE+duk4nCzX+6Ojaru3zcGfV3fBcWppzJVxTMimLkZXqYJXRNtohLTyFSrwArEnu
H5nj9YiQrxDDIkSf9Q17m3Vs2lIiX2cYuBi0wVwEoY71whposbRe9gurgPZoRLI41nqofmpmU77J
wBs2IJu6q5CYmIWJnfpKRTUiIWxPeywrtPkkEqYqkE+hp0EEl44KrhK7ZfEN8nIBAjT+phVWtGyS
2hAXFoIzp35wNv99l3BbpZWsJcWvOZjE+LTNEwq14NsEwQptWpWpnWCMfRtOHJ1VVjYrbEe04rCY
XMeeGtb0b6cLO9u593p2ivO6RoFmAxxfa1fd2N4IV7vK5SUm+pmCco7z7WC7Go4r3IPVvmJJWI4+
GmDrJu0vrhynkvGjhWNW1SUWenUaPc5h6IeDxblikaYMsirjDzalbjHpA9RUY4wWRt08Ct19Gdyo
WYb2JXDL36L//3+AmCdST/bIADOrh6OfRVgVsqG6KadufHN0v1pSlfwScaVWus9B2VCWv/ayGi2Y
Bcd2qcfteOW3HnJIciPpkRbqwlb28UYp5lS0NLNKYzKcAU9pD8F9OqR1tf7KNsNz+N+H16NERwpI
wWJOL5bfHfrme5+pLzFG6OP+98NbC/XzoBfRccwYodKl3TSITDxLNzaf//qPH0jhzB73wjdqhQZr
JGwYxdvw25rqVW+/l31w4eX++H0ScyQaWpU2pwgyjppu3UFUP1q6hgpRiy9c/o8bGMKZPe91YvYV
lfx4DJqwus91w8cgoFCrS2xI68JImE0wmoHi1BuXOlYfO5TFnJI2+kyEORmGR+Gj+HGneFWl7bau
m+927ns0+Iv3z+/OmS+aM9IA4HLsGoLpqLnXA8YkHEsLzaN9OGHt9IILpcyZSzjHsvZ2Ocm0caOj
nzCzXzAq9F5qBOKMlZNaXiHq6K88YRg/mMypLxVnYk5Q820hosrzxmNqRIckHpgvPfpD/e3z63bm
oZvz01AFG13s1tPRQlGC9GtveMjDpXGBE3Lu40///J/aT4uYoHe1Yx8yP1nFBTLkZiWLh89/+5ml
yp698l2cuN0QWfahctt7LK03VhnuP//ov0f7D9Zme/a246jGf4F2kas+3PpxcINklIaNtpWjuXYa
97HJKzoBJVVXqalt1V7KND+zzNin3eqfK0bVWem1HU9HMPn0GjCm76fWRmsaGjq+S8LBLiw3f1sm
H/2Js/WAmeAkI2IVDrJLja03afW+6rRsHyTpsxfH6U3tFf2iH0d9h2Sb5HPD0W4adHkc6vvx0tnm
7JWeNTp1p8kxajvjcRDjVV5CYsgK3i9vE6fC+w4WTHEkAQLXTDGqbj3y9o051MvP7/OZF3qOZhvj
Cqtyx6JeYHCNhmdDuFjj+kNXv7XRbRNe4gieeQ/mkDYsKU3XZsl0xPqZIQxupmU1eBJr/qVQpHPf
MDsjomft1FRDylDDz078ymic2GRefX6Zzn346WH956FsK/RadVA4uOufbAv3hzQXqZd8reSwZouE
kFFcJ37rHDpvvDMad29mlyIMz93f2RIBfojucGv3xwmOXbhommCkHV3IpRuP2ZtTeeKnnhGDZelT
eamwPLMVWbOlQ6WuKCcfktRE6E0tfkbjs1v/0ap3O/z9tdsxWyPsTs+QDqEya5FL3WQaDjKNHrji
GHah2DmztFqztcEhBtO1cAMRF248U4hjIul+fv7jP4781cUc1yZYdvS05EkVMCtWmBsHBF9ltdRV
9zu2kWhppB4tnUFwkBRWsm2HSt47HMwPJnqHa7yDLwMyRDKRTO1Hy6h9MdY9RlIxtWuMd91L1Yfu
mjmf2PUgfBZuaqN2+vzHn3kR5hA4MkbccOp4VFNzegRbeFSRiyTPN7/4+afn+J8XzbABHhJ3Oh2r
1odsHtRrIdyNMLH1XPgDzuwv5mydqIvWhnqZjsd8LLSfaRP8GlXUPSBytMFzle2ffBzTrRU717py
xtWQltHV4JQdxhPh/shKR0OdbAvYhkl85+H7+4n/FvWu4XXXveVVrzmuDDAApImEsgvICjUMrFLJ
O1rLaD0lWQL9v8UmM47yWW+TeGk34/inpe7Yxkjt7qEBFOsKjc7e6pjOltgqlwVp0LtMH7OjkNab
XyIxMTMv33luRD8GDWBzRAcYVIAI+GhdN1CMu05+Z6n8EGAFNftc3KUVEJjRSKLXvCvGGEmnU1yb
4HOWhd66wxfv4GypdBO9zx2rzI+9+DEI5EF5vSqHP5/fvTOvpTlbKbt4LD2SbaqjUbRlxF+LtA1i
S/Xtax8/Wy17NwtdOI3WoedmWsPw7mraF3/5bFG0nRh1UODrRw0My8abcLZZVVhcUEP8nU1/UMuY
sxXR8kh+FnS9j1gTVnRJFkEpV03xGPcCJoKzwJW079V0cCXLRZx0u6h9qMdxHeGoyqtuO46YNHGX
BGa5Hl1142vxNp7og7HRlQxgzEu6jXN3cLawhmZBS2rs7YOWmflitCbMl8nXTgrmrJIqYXEMCMLG
Y5/Vi0YCd2ufzHK4tHKwBH1wiefIuwaIYVRAuD5QKoXXrfIzPEJ6fPCqtLsE7TuzvM7juwOk0wAF
KvsQx7t+usftmhpvnz/bZ3bleYJ36LZmFJ0+uqzbpddj/ohgL9SgNH5m7iUS6bnfP3v5ezDsnT4I
6yCj7MZukueqk9s+sbef/w1nHp45+M7WbSgaKuMomNMQKyo8plPz8rXPnr37Ha3DnDqPRBpgUYF4
LZIL7+a5Cz978xMlwKAVxGXlSqySMN21BJcJ90HUpEIb/peakaR5/nfjtJnbtz0gguNJ6e3Ily76
U9nrzy+N/NuR++jZn721LLqjKR3iWHQN22chrGqHu7LHQI9lSVuZEZITut7T0C1lK/WVESbNLunA
HrlqCo5GuIdjrW9Lv8j3VYNfzMUmby1b49ROQswrFr2n+XQR8A1hAjeKZlhYgLFgPWUqxEnYu9G2
x/72wxPV9z5A14fHY1z7Iq82Al7QynW0fsP26dxaVinprDCQoLNTJcV31/TSpa30pF7hqdWHq6yL
wA8gTCvWEEPMxxjLw0rHYbxAXppc1WYUHpPQjnYGuvx1War+T+zb0WsXQO+0zSpa4weI2LdjnYls
NTzi2jdhdnhe9M0tAUfdj9JHc2DnKarj1vTTY6fF1j4XgbmFiuc/9rCY9lEvPdhHnQ3CIxhWXpxm
+6QFWELmEgCTSkes3TXtTp6yA40wxg+IhDFdJKput03aqm2O3SiDvY+ul+OI7jbAQbwau1WK7bk3
8YflhpYffYIov+GWxMmJFoshixdZO80c7RfNdZ211zcjaCV9XLsZHkE7s5pHKM7pRvm2sy6NDtsb
kv0IetNQqLuokRb0l8i8Vl1oLwW/exc7nfHk6ROmbHuskZxqMhneknSYIMZPIGNEGl0H+BzXVV+n
tzKLsk2TYVZvzaLepZ2nFgWrE5zMWs+Y3lQDbLMCHbdydGPtl210g8EsvoZ6lv+GmMZYJK+mGKBY
kI3l2ratfJcMtnvQwQvclU4Jv4pgSbrYKqj9tbRHw1+nI3p7R3j1UuM4/1L2FcntUol2kdV4tK8J
zkJlnuRpFGAtwXwddJG2yUay3dE2/z0CoKtusY0aePS2sii7tbTM4jHJdPPdLEZyqDyvh+JtOfnJ
XOGGT1WAO2dR9o5xX7g151E6DFjUkmnqHyd3rHEZjDgcAH21PKWrwn7UFHut4WrqnezH8iFpiG8T
SV48R174jRHGuNXLMTP3VtBhdHECJurTRJSVn9a7OO9fJt2aLFBwNSZvTfQp3kVEc8uyOsWR+QIC
T9wafbhSsd9+DUws5qRHRQ9thPniHCJDa8kwc7aJoT+Zwuy/VlTOQY9Qk5hIwts76jCn24GjgV9V
a09HWP75EnfaoD5Y4OZsR3wweqtCzTwU6GpAt3XVATYZsAzbxpHpBd6FvtqZHWwuHE6H0Sr9qY/g
GLb+G1Y2DShwYOsXapRzHz/ba0KMHNhCJGhFFetkxUTZHmS3vvraRZrtMZrpjCOac/MAxwNEx9Kn
BNLlzdCJCz//TPkwFwsHo5GZZmyqAwgInUZf6V5Hl47d5z57VhwyHE963YmB5qIUvxsRwf4eNE+s
OjcwL9T4Z5otavYVuj8MUREh/6lHMFPR4HzHfc2aJoNdLLVbBNzbxKq/VlYYJ1XMPydlN8Jt1CjU
8KH5HYvAsmJQp0JquhK7RlZf2PrPPVCz8zjWTzOYxpK+XQaXIj8RgJt8aF4/f6DOXLC5iBqiKc0n
XMhH3Zz6YysDvKcBgrkMXfpa8XKQEdiMC9tNqwv65DPv+Vxdbdi5bZupRTe1bK8yiY3RlfV779T7
OrEuXLNz33EqBP+5M1iiGk8D8nAMoBs/m3o/PtZFruE3isy1EQTahZLvjBZQ6Kcf8M8Xsc/Sqq7N
8GjaDtZRbJzryraNZRVK4GpR0odPbmS7x9zDhYTiw193VdU/fH7vzjwZ+uk9++fLMwmorncQIuow
g4r+ZAh1mTd9/uEfS7vEXIKt+4lKqyFhP/ecfOFVU7PqRfVLuN6yc/hKqs2o169x///+/AtPv/qD
9f9vr+6fvyYPUEIMBvJNw3aKnbT6neZSj4pAlheeio/vllTubPUsHM0QXeGFhyKI3QOWQx2cy+Aj
+ivC+qCF/C89Sq1wRSFU/7LATUDPnCLrws7z4VPJ189K+CJIyVULKv9QmkcXKo0q9sPJvWUmX1m8
+YLZ6uf0mMla1/KREuTbvuJ0U4T2kxo7dWH7+fAgJdU8w83FFmH2uhYd7Lg36YuZ7TMq7nBvQlOA
TTUa+XFQSTRdeAY/fMD5utnS5/VaCDK38w/a0N2a+riLwFR8/rSd+0tmK4RnyY7DuB0eEihPt34K
Kt6zxSbGoQ/VclgCR/5aAjEmr/++pkNC8Q8IMDygBlgW9Q89MfcTlJ7P/5CPZ2hcpNkq0DZuryMf
DQ+T4xB1Pj01GfkUiQ2LQUR/hIzXYQSSF2r8z/p06EJd4nNUqb5//v1/V5v/e2/5/tPN++e99YLA
U0FFjGet2lVRPBooBjBX7DT1S8OPjyMaaMGr0weAg7BDdyLbJgBaJyx7ArqQbhh3LUbZskdNEooN
+8N1BFgnmNJH2e46d/pOdNGFvefcAzUrzpJYy+rYlNic4+pPAEyGkvnt8+tw5uWeSydkAB3XkUl4
8Bx5YPG/SkW9ShvrpSwu7WrnntnZ+uHkkV3Kkjtt4/GO4+fCafcE4grvjoHGhcfp3BWaLSG1luSd
T07zQU7eUe/7fVhc0t58rByTeEH/+6QU3SR0WTlcogqok0Uaq8MylUKGlD88I2YS8I18cGigBbOe
dq2p9mjRnP/S/ZnrJkaROE4zRvEhDqZyV2XATlKrTzeFP+QHL8wubTJnLuBcK4EvFUGTXvtUav1d
7raHLgBp+vnf8OEWKQmc/O8FdLWgUZVrxAd7whFMQjKIW75wUduNv/raV8yeMb+sqyBD93+oUx2Y
hjG8+V31bjiXIoxAFXxYcvIYzNZDPG95jHHbOGSjDDaircfbBv/CLhOIQIDSRMR1M25K3wunLqsd
6363JztCPOtuxaEQmEdpn8zLxrNpa9kuV4X2ZOhVgK0ZZPCgO/qtqYECxInvPfvZRIcVTZN5Vft6
vK8yy8P5IoJn00wmQDhV7lzRTCCWosJCC2ignIylFtAwrTBdJEdc+8VauUVQL00GuMtCtYW7qhlT
5PgldLFMYiFXWWwlwQLwGSCfArRLWenGstFMEjVML1mUsvN3nkgRjMLe2qRqCqmpkmAktXs0/U2X
Gc0uA6e/12Sb7KiXIO2ZtNCZgiiW07Eylnk9JoeswFui45vY0smo6YwQ4jv2hnqHXmsfC3zhL/qI
Zm/boAN+BzSu7ej0l++uB+7RL4oamgXWbV8obVgSP+stoHo7tJXMWFtJt/ZupWcBRCyz/ASvjsKA
Mb7uEXJkDlW4SLEJPealhheiBrXT+iDvRw7TlDMhJmEdqnHC9YqXSOzaX71CdNv6sFOZ3Mnwm5aU
QOym8Xc/VcxHhF6bD21f92t42AXtJ4rpjd2GyGgT5Ez4GMa3ugohWxdM9VZ6IZp3DzrHCwi28acT
BfIxI+H+QZl5tvGkb38f+rZJVraIwAuMtEAKMAnvVjhiOJFZQ08sH/vy1i1xmi/9RPS4qpphJcc2
hinZ9u7tFJcu6AkASQKXCkNhWD83YF6lASQ4E9qiTSwbabov/iDNtp5MoyYcHCDxXo5D/5rIwrli
/DY+Sz5pzaS2+w390V3nFqAqJU75ukzOnwyGAPrSMHtn4TEbfG5s1zpyX9Ap/7WCe4MLIr5Gzr/U
hhrjdhpExkGC0Nxz7c0tXiD3ocSx84fY+KmHNBSkhLdb2fs0GNodGCPtLRGte6fBTOVPLTX/p1J6
uq091dYLpDQS2ACqyhMpI3xFV1ERMV046i2Rouk3blPLa7DH6HnBfbn2SnhDRta8E+EXCs3OXmqx
MUJD1sNu35uZ89CAt+E/pkXXZk3xTdnayUhUeUWzSH1VbJUacaOnGMQDjNsLH4xmvmwcFE6LMvH4
UM+Gn2AO4VWc6tUjkQD2lR8nFSYc14LBq6xYrl3iJhLgCVr9kmKi/WNWrTgBMApQL2PqXIE1M5Fl
l6CCMzFNmyBS48G2eetCv2felskfUZ0Rb9ylUMDMrP9Oi7g+RomC740LGwh/kd7Vil1JZGwSgyz9
ReZM3qZ0zeEQF4Z1rXeucQBcQJp9Z1hkC9XtTSHyYV9YNK8LAInGHoudXEs9Kd5yKq4FzoDuobMz
46rRUlTacdTR6DSdHxRt+SYcVX0T0F+lInLypWqDldt0K8dgpSPQ4iDpMNNDbd1mGxdhjMnKaJtl
UA+duzK63r0GfO+t+MlgqoR8LAssA4l3CuxwQTVpVZmuWmOKrk/5HnD2eqO9qZpCW0NJbNddLkZe
xKHyaHFXfbdoQrBr6yxqsa0Cx907cazv2iLI/4g0VS8wW6adkxN/tKi7QV9HegbJsY5s6ESMDZ5q
x0p31kBHfwG3qN3qcTnt27FNr3S3A9tiltGaepWUVLj4oAyDfmWZjXoZkr5cyh5WIflAmqLdEME8
9hNnUzZadnDsvr0yFETQ0Yy0HeBh6weJflm5sCkjGFME8RbGd7ZVloxt+FQ14AYB6LIvaO4VVTFs
jFbTnyetsO/oNqlXVYGH2cjRisnkcrv6xxBJ6z4zZXSnEfWxHZzOe2mKYHzxtNFeVn0EjAo81DIE
XnI1QYY5diqJdwAe/E3ji2Ltydq+K+w82Cgxht8t3vtrGMg2LjO7uJrcTBA9CD40s5R+G4DRZfeA
N6iXub9qUktcVaVm3+hFB6TPdWN53wjl7xq7cW6c0MZLME7VXsuwrU29/b0pO+u14cDXL7oKWMVC
FkbzmDI5xx+ghmplIaOzVvxpahXXfb6P8O9BU7cVd9NoN5WNp7TJvBB2oNk9+51KH0ofWqZWDy7R
goZQy0JKsRiamPvRpZl+U2Lye4DvVr2nKfz5RQnCege5o3zLykC77vrK3+spR2YLGD2sEj2rdsnE
/r9g6faPIf68GzvPzZ9Kj0xMkkn8BnovPGhdz5NkDBoLlSn3zmCma+GLdEPaIX6g3PbzBTZGuYzr
Ctw/xHUIHKH3C2JUpXZUV+19jQoEOGBhvfq5nu4SRikc4utQ/tarKv3WAVq5sVQNNd7XjJ/4SdoX
zQnjb7WXmwWs3RGFn7RauTahkIGQyw3xbIdY/izlGMtSm9yXxOvgcIci6PtVWNrRofYNd1skMRhC
sqc2Q++TudOF+om3Ye6ZagVbUy+bn0OiKQCI2bDWdWoE009g7uRAnsoSSEwm/GjN3l2+teyRq7oZ
mbtRzgHerPNgO+ixtTCQrZM7RPioFsnyF0h/bdMMRriFZjQsGpv3qSvz4IctRQDKL7afArR3IFHh
I0+jCG/Ih4nAripxHKP+xbeG9q0hiwOUZtL9IsMEOURQm2hpjFR87ysSVlTLOiTpC5LNYXRw8clJ
inz4tEX9M9ehUw6BTpwdeP7pahhPY0M3zZZppeVXDWHUt2QyCF6EqkRgUGb60msBm2cVEuVF2k7i
nlNyeGKYN6SZxdEfg/TwY9ol3U1FTPxNMmrGcmokQ0RNlEG/j4vYjFfu4DjjTRrWtNLMUL1qg1Xd
QYOJNyJU5rpqKnvvj4rcD9PvdrHyxmxnq2y4p5FjbPSgJlfGAFNRazR6Qj/SV0KCriaKTLnI5Ki8
XERENlfNJNyDGZ3bbvPQi+4hxMe0qfMoyZd9abvXZREPj72Fm8kwQJPbVaPtOKpwCounNF3VSlZy
6ctQn1Zwg4rvnYrh88e1DQEy60r3Nmt0FkGzKlsI4AFNV1J0xM82ddsnTw5y2blVfiuCQeWrojY1
Ul/CIAZJ6sl0SwZ0moNBjgTneH1qSTGwGW2aDuS4QgVLrSWQJ/H01SSNaNlrjJ7yoi+3gj8oWXbQ
zTIwO0k+bCiNzDetGsqf+RSqeyx+p0CBrInpmEd6fhc6YbjuBDA6v7Tc16F0k9+DF2SrgA0wWDqj
nDYT5c/3tnZHInKasHhxbQHttoiJq1u0cWqki0a1JgRu3RVLU4T99yzqncdWALR1pGk8+AwcCX+x
an3d+R0QHaZlePVt5xppEZFaY1R3t+xYkjKqt8UNI0+3WfcltG3Hq9wNyavdnZNMxW/VCtitsSzk
76btrJvR63JzmdStBrcVBi/3xYijpdP3PtFOhtgWkywOxtTEL8BXsqMPv2QVB87AghwHB6csmnTh
+rI5Fcn6MaF+NncQZYd0YXsnXGHuS3lLEAhDGBeW4yLXHN9dK40jrU6+FCyqwNRB2zmGts0rQmL6
voHVEFvmuA4rRz01PCZl1h7QgYkdW51L+g+PBztyrDZtlLY/k5JwACFtY1t1SQZ4rKzeAWOIbN04
cbDC0zgtsUFNb+HEpGPBoTNn/y8095vbxfZIrkef/Qg1Dcr1iD7tGpZict2YY/SUZNa4DkypP0y+
kRziqk7a1RR1BFa0BpojWC7DbwAK0Y0BeHhdVAPD+GDrmmZ/Q1hWcssuVeNJzJnDj64VgxiywSuT
GHnPJG/YJrjOnUU7aiD/ba896J1dH90RJlVr6mprT9QfYemKYzvU3koNo/3cd+14lzixuAuV6vaJ
CwmYrAJAcmnl3J7W0GtS3egxavi2B4wiV3lCmsAikcz3wVVyuzLbsLYjFVTM69baR6GAbpuBaa8n
NbR/ILPrEIMyRAR+Mb5XlNQHm+dhZ/iFDh/Yze6ToOh3xHElx6Z23I0N1n2pa3JcRdNkvYa+sO9r
znnpQsRad+W7IAZIy2jXw9DwQmp1XuoL6ZiEfUSjmLqFEQfqMBBudGerPP2NoY/jRRYzQBV9V24I
UyuJ5QtHf6VlQf2mepSipLOc5sPEc6zogddEmibySiscUS79uOIlJRhkeFZjOiFRD9130IenEyPM
mofIFNmNmadeeYVM1Nnp7lTcD6gQd9jwYOFNiuII6HJabr1eJEdBk5VSPW/bdQFycqdE548rOHUN
3FVY+5U02C1iB9Cz1OtnXwP/QX5B8FsrzHFpteDNMhlSx+NjhDc8mGL8nRe+uldplqAYGS1JET1Q
XCzLuEqvvBH4PqzRNL3ijwQpYlomr2aSYPYlnaU5Mp4PFg4Bf/uG13+JOqDeERVjLolNQ1HeJ9F4
GFkN94B2YUdIOPc3oQfbEtIlsh6ri8i3LSLCFIjUKr8Jgkpg9I4nhq60X+0xzpaWAdkr5Ac/WGao
/6pcc3xoEuHv8tYIjl0V2BtomfLGrerT7qs1myTOwnaFOZOmSME/fp5ykjMEUR93AFe0H+AN/F9+
LiOCgTQI5tjTPf7FnHQXJJ8UBSzOhoEOMMzLVWikpO7Era29NbqoKHfHzGvo4mRiTfp4yAPrGpNc
akaaI15xh+ln3Nehji2gCE96BwNWo9FxyiHAhA0FIirRgaXVbKRetHv6mqhFQklh4uYWyRteuu84
cYWLtvdHyBgVJdnUCwvFTkqgoZ0Yb8ZgoHomJxm3yWg06zLkKO/3hlzRFpdHg1d9E9j1+B3qo9pm
/YktbrWBjbHVmVY+jU8CKKSRlss4quvbYuzrO/7v+M7IbSJ7oN/ifI2VVbyGk6GgPFu8KiTrHZDv
+WurqTn/m0PSHZNxHKHSp/k60FvznUaBcSjy2kg2kVFVqyqx86tUb8DxTolNZAh9Gg8AGH2Hweo2
lCrO/zg7kyVJcWYLPxFmIISAbcwR5DxW9garquxiRgIkBDz9PVF3k60/CMxy1dbZbRBolvvx7/hr
UNHAEc+QVikhU9+5w3i2K1BkN+mq+FFpJwFSDoc3G7z+NwZCGXCPkALwsQAvr5f+ttd6PKGAFzc6
6tFs0wHL+GPS8NuLER/axMlQr1QGMviqsan+l8IxY0e9oPfgssLfNYhbJzg70mHlkTyJGgUnatqO
4JJV/vgedAjXwcJjbD5guiJ/xDGQEmBqKu9WMBgT2jCxw46OyA14mt7JVkNwY+mSIbpEYRpVI0au
wpD/qitLc4RooPABY0vm0MjLcUt0BYBqyiSUhc2wwb2ab3qgdodV0uke0yOBQdHkqeGuHgqs6gkO
XgB51WhFDvMfx+fPzTgUH7C/QqFnP6kEq/cE9yQmpwgsSi8C6oasczIA8zaAqT7wrn2nE4pnEqgO
b3DHFw8Mj/kHphHO++T57CDDgtw4VoqYD3M6N1xZQB7uuiQABLa3ofWbQP94OAc6ImtMzyOJFjio
+GCUrIey9fZjN6bPniDJMw3OVlC6nY4wqq4OCW6B+0ZWkPpwFPa5gE7ew3Yihm0bG+5lrbDjCG3v
2rAp71APHYBACWghhJ1594876vL+fMjbOCx2+WoKbeez80Cl6brJBmGS4toooM4i7gCjEYmDluM2
GW51JUHDYet3uhx+Dzm3NyChWT9gol3u4DyCYnWwmTn8SXn67KfYYoRA6ofhC9e4ztRbYE2czWgh
n7+G25wXTWEMcjmL2RZI6BpAAAWXLdDQV4ADwlOqJF4Kh6bKfo0lw4lrAIFm1cInbt8rx92OgKUc
LVSXgDOqLIgalcVhTSHTOwwNbq8bUdXPVp50OEVqz3oig+7uwyIc1z6s0V5BjLf2BfDLN60Np0tB
MrGH4h6VQXZIvRMKvBN7xYt0+KfGMXgN1HudI5uEo/DUx8ndiH3+B+rB+08+BOFzDQDOBgQ19Fyr
UMjFMPNXeRzjFxe0y6tNir20WAmLykcwzts7zGBAEsA43Dksa27HtHCPEEbpXd17MarNtHU83w1R
7+8gRNQPgYclBp5qK9XBwmjVtCNfE8amPRVpsrW7zkJMrQwfpItE/MrLGr2RzKG/KWMaZptAE77o
LGfbmjOc8zpZP3gyZ7elbYX5IWz9ZEeAAEFYGicmTL32NkljXm5sz4ENTJCLY1+68aPXF1mUhmib
nRsIfFVAavswWhMlG11hxVO9V9+eXQ63otfpXkA2iJyH14+bwj6fGAIh/nGBQt9SGnZqxZE/hdNs
7xyhg2pAki38HzmzxG2jHdwGYjd+assue3E0/DqET+xDP/UpmtebUFAQdggVxyMKVdwhDI7MS8Qx
hBhuFyBauKqwCN50oQSZeSjaXwhdA27S+TC5QC30aRwUA9C2qsF8ZfUAp7ISd3qxH4XTvrqtaPYy
JPlJxawHN5w5/APrfHNfgZNwtLteQYk38AjSTXqHmqPqHgGj+L2wpbhFEUYCe66CoNwyzsHZqXps
fXBsSANcrIq49t6ZTnExh+0WXKtsOu0D6lp/yOjbW225+PfK74t/sakB+IqzSon8L6yqqqkZHkH4
l29Ee8DBagz3sdT8diwSmC8iTLdr8D/DiYaCXEERtvY8kG/isP0Z4jLwnPmdv8E65a9CCPp2QZBY
INBz58ZtrHDTAE/wbgGE9IKoDr0RLfXWmFYV3ZQDz4edDod04xdF7W48rOm3qL5BqJDZk71H/KEM
gHuzyG/aBgqrZCjovdc70nkA212ptZ3huN0EbvwSN0l/PzRD+xL38OE4lsCOsx08W7wfucS2vYax
+ITbJpyNf6tCdg/wFWjttQvSCKpNED4Hz0OTF4U4NRwR2jg/EVxtrV0gUvctDLN+wPXahgEojBoK
+FZng1s8wx8NtgUC2P89nSyGYG3mdHtrIPFW2DjmbMCt1SdrIqjnb+hgg3hcwZ3CdoCUGJpKfAS6
756HshxgVNEU9c8cDhvQMTDmPgas0AcJp5E7iDqHU4zF8N8h5cU/XikAqw/r7hXmMp2/xYIMRDrS
pYcwT3qygmvqUvJqJkHqG6lwKUjftzCPOWEAP1eOT5BuKT6Qj7HPwHSc2IHSvp4mu6iOQQ7rnP37
kvRWTgcKYm1ZR3CAu9t8GlMcz4fyIbQy9URiXT5yq6iPFRuLGwa3wcP11/7NIl5Itps1wWPvtUid
JdUphykOnHlgpey6BWyjxMBg+aDKHQzUSn8bDz2k+Tbh2a4FpGnlAL2yV/CU3BF4EeyJV4BQIMCf
hykz9KwJroYv8Ddt7kan7j44qLTrIWutPemKP4qEBIez1L1BXZUfNbU8ymbq4jW2HMQW6gKGDmCL
IzaXqLz8LH2JYESRxQPMEbMJg6LjwzaGF3QARkyDACUOfs4t4lcjzI5xu84Q4sisP1ZRJX8KnHke
kryDp2ID9vHJh1EtAjZ9M2HjQQip1zZQExUySjBT4VscUoKbPnPpbanIv4S7/ZPX6wDzrIwfewFb
5xbmpW9tgxN4mMbsB8md6pXzAdkmisuNFfbV3lUIW/SlmO5sJx4i0ll6n/IWHFl7rJM1DSCpHmoE
RGnRf+D+B+ZOQDzQwEi8kJueG7dGXleliYdVJ0V6j0Kk1gdOusk49srBtmEpBvuvDRIv9e76GLpc
7Yyxa6R4x7NXALbA8uS6HaFA8LPusx06ugakoNgy3XxqiVgv6CMejWLU46HZEYR5Vr7dPi/8hrOc
4NI4NmQG+VTEWCsJ0NTghVsU3HuUERx50R6Q6sKlzhdvodLbMgdEumMv1986k5o3K627oKyS2Bty
UKDc9t2ekKopuEsX2nVGAGLWV2vPQUaE2umpDJs8mnrp7QI71PcUGWQk0HKI0K9/hjP3JqPxJkaT
WCAIdJI19iHosM+ChjAgYIIEtH/iBcaPhd0AVZI4mmpgem6L1PuNrmxhP5LA6olrO37Pi1w9pGlP
EYvyv9vGhq4q7XILBt4WP5Eu/oEIdPU+gmv9zQ48N8iXVXdsEhDnMoZ7ypQmyBc17MkmlVqQhM0N
D2P38IOGw5iOJ6fcKlHACX/hJFmY4LNddn7nl1/eOn7I7V7yU2ABchUMffAEk+vil6tgMAQkFHtz
3aHBQTaDx7SCnNPvkWcKcUncZDkZcRgu5QMnVrZnQx4cfSsVCxLWmbXHLBVXOEuS1Ff8JJAIWKdt
9g476xCe6vGzN1AbdsZ9vr8+cGca2Kxcll4/JXVToYHDeJU1OMKT39efPCOM8c5Sky/N2/dTWcLb
GqqVAGYG2MP0zylw6hfU+tKFWTf3442BHSAFNoLQxI7YgR5qi55gPrRAKJl7tDGsSV6GDMphfhrk
2Rv0Sdvv15tlpm/NWl2Fu2ealF196qZe/yYspcemKeljPgEhA1GMUqcCepSP62+b6wRjjDve4Mck
g/JpwqXD6u8o/jGFC2ylOZmj5/63iyW2cJyZW3HSsKlZoVqaRKCpwSlrrG22R+4lc48I9SXjmuBE
j8KxbIQVLbIx5OgiMwT3DDdfqoWZUTCZNaLIA1RdHZbJCYgma+0jQC0H+VYCK9T7qDEL0t2ARX9h
4M11onE48BkA3rDTgiGL3RyU5TzFwdmltpw+vQDKWOTHFxapmW3FM84F3SiIU6UiOY3xeLJ5srdR
b1Y5v0i6MM7nXmDsW5aotSrbODnBVApCCJioxe+CDME+g/Fx5PR1qrffGopmofDEU79B2j85kfoh
aW8IYLTwpVtop4vjnHgmxzNNy7OFs19HxVht6wZeCMk29R+u//KLawEebqxklgMPGdhWt1FPipuc
5KiwchYWyblHGysYMrBMsADlx6ELQIH/NtbfUdXiNxvrFyK6SZWjKDhy4MoTDHdN8nq9MS4OGDz4
3ANflvVB93Yh8pIhd8TeqhbKFg8OJfCf7JE7Qdz8+lvm2sVYtzxYZGUcQo4INu5rlsGyQLv+Ujn5
3MONZYuGQ+1bMoXXOopOYTPq/FF5vTDKL15C0TzGysA9NyiVlUxRAwOSCSZpgMPt4YRxUysXag21
UaSDvpXtr7fT3Lg31odeFDS3mhxhYHGLRPQqcf8UiyThuYcba0MY+4FlO3SMUFm5Ki0f6k3IHfQS
tfJyN1ATgYxcVattHlQRFHs7USPRD5umfmEAXR6m1KQg0zGGiU3neicHwXIIe0bnj9e9OfBZut7w
c883Jm4OYwVS2S2PxuCOQ5QCtnqB86P61pJDTaDnOFIGszWkVcEwz3Dn9T89d4mUP/fTjRlceR4i
VjTnkZsjO517nUJeB1m8QGXBLgvEwgp0+U5LaGjMYaiOhhz6YfBT66aJYGfd61WmYcdFs6DeayTr
UYo56sjihOwYdYp7z6lQp+Jbdr653ktzQ8yY6UpxjuAm6peg8ns6n9lbLl++92hjopdpT9qCyTyC
oxWCFpleWwlfOl9cPMyg6YxpTVU/hJlG4faYQT9gFWtOp4ds+GDjs5dNAL83S+P48hz/n/KkMsMp
yQsoRaVIC/UxJHFru2El8qRIT11vqZnxZhYolZMubXsk9BQiCZPZFcjtAwSKL279dP0FM99gliRl
DELwmmNLKikDK+F9arONgyvc9afP9MVf+MOXDQ/GzZPTUMmjCvKbXTI6yLrWfnAoS9qcla4ASMN4
NTuWXel/Xn/l3AedW/LLK7WCpVYt8UGCbjV4mNPZAmrQC5Ni7oOM+e+1RTwOMaMnq6xvR5tGRZm8
Ib+4C20gHKwUGvJOOQsvm/sU+t9PyZrEApWcebCJhWNAppM7FHjdOHmySK7Cg/4nagX2lDHFvZxC
Iubja86mAzil3dhdexLuN1cQs4RokBpO0uRcH83BMQgD0K6Lw/d62Zjkmk3a0UHdwObdXYGNvVbj
c+gt3YfmGt7YvIOmznLoADDrQC5Hrdsqr3ukRBfiMjNz2iwb8uUkRVWiJL2pICp6UuG/RJ2QGFyY
c3OPPw/dLxNgDODY44X48SQ/Vh19ZI0GFAmkkOrlW21vVgQNjmzhuOIPUWurPWPsDSJMZFTt7nj9
+efhfWFUmvU0HL6wFFBjB5sb5G/aRwovSJfOmDNda6ZUOEfudrSFH/lpiaSfi+A34usVkCTr67/e
mfv5xqwdLQgiwhLyO4a89trX03DnBoBTciBI1lDsQZMZsDBiPh02zUSSVxiywcwHBns3vl9V9xCP
5NvWgeb3ewPChAOOuMUMCdUUeDruQcyc/h6E/YBU7h0KOL5Hu6BmLKytygqOhp0XNRVIOQlMZJ8y
JEhI/eN6s871m7FUwXm9SjJsgJFt9VCaf+oC7oH2UqfNzRny3znjp61l40JDoySD9x6MOoNBrgWy
KqhrWOiFuWFhrFgBrQhLkpBGElUwmbPRYmmbmPvxxmrlTSwt2gY/njEkPD+a4lerf/GlXM7M080k
w8B5XxU2d6Oa/aLtKyfdamqeCm/BomSmWcwsAzA5QdLEMYvOnukrp+qRiZ2ShV1i7rcbFw0UnHUy
JeeW0RX0fDdW7m5U8LPx+oWlamZUsvOLv6y1mMx977o5jgGsWhfUhRzmLqmWhsz5Z15YCE2IK5oa
XhXNCAMg3t03VPyqSlgRy9ABvpJBCh0rubAlnfeGS28y1iy71cxqSYsyfmdYdUO8ctsXKNlWPanW
NPvZ2fnCLJhrMGMaN23W2BoLUuTx4NBoO9jFEp7hCp7q19eJufFkzOSgKPOhQflXZNcp5EbPabaw
AM11hjF/xVgmqc8Ii3qAkI4hRx0S6E8j8JtNuQq9qVzFGezur3/FTH+Y8f+ii6dYeoBSBtMU7mJI
ET7yWkPyDEDUuoTMKYOffFAc0ikNF27NM9/3N079ZShDkq2dsYT/aFceHFXva1TriPZXVannQizM
x5nO+Xvb/fKOxJsylHE6TdTKDK7WqAJppzpc2HhnhpZJYVVEMQArB1SNoua64wwk0wxyx6Wz8mXY
BqGeMdeDwm0Lbfk08jExZMlXLQT3EJmirAu1QRbMgu8hGlgRvmjMNtNcZrojdyGQBHPOhxoJLjo+
JPG/BAQmQ3Nr529u99sOHurs3W7uB5y/Ou9J4rJ7ffxdzu/hY40FoYSYksT1GeJNoO1sqzd2rrAU
FdS5I8TlMHNnljwObQoRhvx3CGD1m/bsxU6TY+Z4OwWUltP41fdWDTNXQiUUgDFtnCjOaLYaaX2W
2h39mi8sf3MNbSwavT1kA2pmvSh17CiW7iEZm9frLTn3aGPZALhaemnss8gWQEoPSISKJdr8zO5m
skm1EBDvViCYlWCW5VAoWu0NdHxw81lCrP+FoV3YF8y8g8wqKGSx1EU5dYfbtO2KPfgoHewuUEJt
j0V8RmZahxb5AyDpWoeDkoHDH+vhzedoCBITVHlsCopqdih7u/HgStCr+m7Uf0JwVjaTH2bbkqb2
cx049tuUVvIXcyzkgzSXyY+2geEUGbL0w02I95g5qkJ9WEP0jQf93i7RoOcnjm9tvTbObkXF8hdw
CMcBtuwBKIbf6kFqzHv4mk0oCRklbDCal3TKojCh/15/9OUkIKEmfVRSmBspBYvFkjf9Z1xTa5eg
iPYw2H73O8EWcDeMqAhZj1DePujOARUa8ab4YRqV3utOpUtjaWbxNDOATg8tK/E5Rj/ETavALd6A
+niGweVSwHruBcZRDNXbAa3bwIsgRlgnMO2rgQmW1tP1hpzZvKixXEmvC1lLRlhV1pZ7C8gnJaBE
j+ED773+tYQP47ayod9fWB7nXmecYiyY2+cO2JhRXEq1Q3z02NU5FmY2PNRBekd1s3A6vpwRQUn7
f8+XyYjiYjAnSQTAosqgjFHNHcy6yaatUeS+djtYxNsUSjWf9/C7tMEtWtoCZlaXv9fbL3t13OaM
T15sR8BdouhDkAPhqE53Rv576NoFscbcS4yGLHOwFzRK66IiflcFoKwlymz4qvuWjgLzy1h9J1Qw
guBvI07u07fMIiP2r3CyxQp0VX9hfZgb2cb1yxpQe9jBlCUa0/HtXJh/gpI5X7tpsuRbPLOHmFy+
BtttUwwUoG/Xuys98Smhhlz49TM94J5PoF+72Qsbu8gqHTUd/121PF3xunfWfCQ/tC0er0/PuQ8w
Jn+Rtsi1+WkfhSS5z0a+A/JxYSrOzJC/O9eX3++oydKxC8ayqpOdArSjZv5NOg6QAiOKAnKqg/yn
y5aaa6azTagnfOfj/zeUamt+49bjg6zpryRG9dz1lprrDmMhSwVwIzIRbhQnY7iasGwW0LLzcBuc
99kSvotyc/1NM1cM0xu0LoHjbduJRXU1AktF4luZpHdhCOtcL2HQ0qf/MC1+XX/ZzGfZxjz0A5qh
MMyuI8hJ3O4loOA1WDHi8uXC18y9wJiEeugE9zzc9IUQK9JV+7p/Dfsj6voXbvozL3CNlapiYEfD
37GJpumu5rd05E+pYgcndhe+4NzDF45aLvnvRISnhxB2mTURi9+Z/8D1Ujx4pqNNAuoIIWrAKUeZ
KNc7VKL/8ixrWgG0eAPTiN/uJP5hVrHQz3MfYXQD0lW0QxkdjVQ23dIGV3Bn6BYuj3+BmhdayER7
jvkkSJ5mCNJB0P/cQGjzAK14AHp0MLwCx+ZtUGLQ/oGaydtkLKxXcmhQh1GUVobkCUOBiG1RZ+Oj
rHeryz7ZcfAtd6QgIfjXFWJ+vqoPlnbHYyto8Eg8FM2BHYQyE9kEZ9aHhRqvTt1WKAEEjICRhTk/
c5owbePrZhJ2ASe5KMgQDsb0K5oHN5TqAywQfTeIGNkliQrf61NxZgUzbeQdi7YVateaSITJodQg
dkA9g2vb955urPRjVSS1m9XYqnT16DXxKUvCWyA2Pr73+PPs/LLai6IJSuZIpH0Q0INqbZP0P+C3
stARc01z/vuXp1cQz+uEJaj8a6C092J+7w70tx93S1Dry8Q4lMwbuy0sU3SqReJFSkMJnrU1ZmI4
SoiK4W53I8auepnqKtskMrM2rl/HqKpz0/XQE2snBEAbWqji7XpbkvOkvDCfTN1XpQalzpfISFlB
/9CPVXZIrQROmEWQJvs8DNNX4fv9+OSikq3dtQmV3qYE+7ldgYsRAm/vlzswbXLU1aBo2d2i7r4/
WhBGfMqwgzGMADXqI6RpKBEtqLMl7t7lRcY1tS8hGeBsgxtmBE+ru7piEcntBUXf5RHgmsqXOAw7
j+HiCruPEScJFP0FPQAX2+stfvmHU2JMjh7YAfhF4hhEFBTJ+YRqcJRKLPz0ubyTie7NMil7N+1R
Sy34DW5a00oCURmM5c8iRnUMV92vqStfalXkOx23W7jFH6DMBhJnqpKVEzbP179yZjkzKb5NmQVj
rVI3qgT/7WUykn61IVKzdcObX40HY4HrL5rZkk2iL8j6rdNBCgv/G29YoZAY3tTpizUiZQPNwfeO
rsTY9wlkW3YqwyaKCYAwJLbunbxcsO2aGw/kv+tNMuRFUrqFE8nKhXdSrB/ksBi7mXu4ceQiQJkB
9NbgRh/0u5ZFRVMs7CBzHWxs8lmZoZw5kG40wirlseNw4AYJrzlaLrgnraj6O8EKtrBKXZ6R1NSP
BonWuisqpM2QD6VnjUp/N+iFL5m5PNjnL/yy4PMeBZ/O+bjCMhTHqicfgLi6oKsA0kbRwhEAh0m7
DhfG69ynGJuXnfEwxaSnEZZ56D1dnDVAViUL025mNpja0jJPhB9a5bmh+EqDOA0V30ohClarJdOW
mY43beFl3Vs6t2I3ahGgC5Q8hHBtsywN1RmAhGrpoDf3GmPKDUXvt5DuNdEAFBHIC2sw/I8Khbkg
iQnx81uLh6k1rUFwCbSVIuMlKdTOCaLqaudNOFVwa6G/nb8N8787rBsa4+ssTvN9C9u9yKdqPQCI
9yhRB3comqEB4UHF8UORQw8CHJ7Nf9bg7T4nYcJuc7tD//UeBx9nImup8b+uQlTz7ieqYQA3SUDB
6F+elKtIiTpoG0mbUYenME31TWCRdEsBNTuI2FM3wq/9TQ2G6yErJrBWMi8PXhw7q7egpPirvJLZ
Ns5hHJ2Cf66lgtRlpP6+zmD6ISgi+XUYh9s6COlRpZI9oh6Mr/2U1/ccRnJ3MkdmVcNBBH2FDNKK
oRrykIN1jhRcDBtXJs/haR1OGzUIiHXENL4MQiZ7n4BgCWikPrbKdY8gENFwlQLOdVd0YQCoSRiu
FVgj05raIILGUBNF7VixWzYN41vtOo9UZr8AC4p0R4I98Bbdxm0T9VCwbpMmapcAt70BHyo7jXYO
aIqP4np42MXh0R08cVMTFGZuFARdUKJN7laypltT34030yDypxHH8ZONuZpvatfCJ6e2L3+lFvI7
TlIHLxUJ42kDRJ1zsBuQ/tGlhKLZg2YD+418Ay93e0XDonoA/YwNW5B0+mKTtiCvLAywywuKawpd
C+7I3s4DhQOcNx5Ib8WRN8TtjhEv/9b255oWX45TjY0d14DL53oNL5gY4NHFCTL3+89//7L8Wl0O
/B8Qg9HgIuSkZQIkLRh8KE71xfr6NL+8lrimjtbta2g+RcyjlsLfEAiHtbQtgNaaGNr1/ibV1tJs
n/sYY9USKLeDQMVVEVXNcEwB/ngE5cOFkieY3q9/zOUl3g2N80JIla9DLlXUEGuEIRar9uGQdR9T
lY+3xPaLhbVxRn3smhJa2auuFB2iUMx3xU1eNi1wXyL9DKuB060bIA3odEBzbf0a1Vfctos/eUfz
99wJfbK9/rGXzy+uyf7P6zr0UDkC32Ld5mvejDsYGXxP1OKastqAWeFYZI6IphxIVll9dgoHfULd
jT/Apen6F8yMCDNxVFc0892UBach+OyJvZLVG4TcC3N/pnlM3S4bJ86syRWY8dlJsfwQpPlCy88M
M1O0Ww+DD2BMKaJaqUeWo+6d9XpcNVBblqNjLbTO3FvOf/8y+f3BZZkaqYgAf17DrfgH6fiOA7fg
cm/3rQ4wnQQyDVCF62UiYkQhrVhmsP2w7Nu6K4eFxPHfq9uFHT44d8+Xr2gJIvFhNRE4bect9DKF
TN/KwQHu2Ul9cZQ6qUGhnAowOeP+0LfaP+D1yXMSu3qdclfcoeKf7UGvmZ4BBm/XXtg690lHuk3Y
qwAQGCd5CeKRNiu3s+yT28FqwJrG+pjIII9RtC/aeoUMCiT0viuXEr8zy2ZgXB58O3HsCrGvKCWf
fcCAKUhXUN+tMutnp5auw3MjwLhHEOy/Cbx4dOSAWLMd6iG5T0Mn/7Ttwfvj1F64EJOamyrGyjwA
eoNuAToJnoKvY9M/gqG+EJP8W1V8qf+NJblWYW9V9tRF2FLuHFemzlnTmd6lhID6lhfTeGjtwu03
aZXJd1k66h+BI/RN6VoAX5LauRGdApeGdN5xkGl122BabwMOWp9XNUCaOmRqDyJIQYttJf3pTU0K
Jkri/G4U2HI2MgL7OK+BWMyYVGC1gCDXxaFz6Hpr2iFYhmJEPowH2hT5idJUPAR2mr/ZpSTvFoC3
uziVwWEKE7EF8r1/A2aaH5MUAC9VOd7Gb1N9GICYO1LZ6NsiGaZDEjR0DYBZdsrPZRyQPbngSVg6
SA5BkPZbz2+rccU7NZbrLiXirioDOm0KXqn8GLK0/gQvB3pYmfJw5WT2mwOUy8KqeDnW7Zr59FbU
o6+qNDi1oxulsF0r2AYImI2TAG0L+HVXL4ypubXdmPcyG4aYFsI/TXJqTzSLnU3A1LThAckWaoDm
XmEMWzJO5+iMHqM8PoXiWE+3mb1QfDwzI0wFuoxj2k5xo6ME5pirwFPOaw/i+MIxZaYTTGcKWPGO
rih8O2qbIhq1/UiK8lQW+kn72V6WwZ/RHhe6YWYJMaXoDbheqcR6i0NCtUq79JijnqgM3uFEsL++
h8y94fz3rwt8OgWwYIPqy9Lqzh5AH5JVv03ghAmkQPC9tKJrqtIdIJMyPyF9JOMcteAfRbYFD+N7
O63J9rG5CP2kEvEJptaCSphgAGA53lrhn+tNNDeajIEqLYto4C3DU9qA8cJBXXA6+I1ff/hfAfmF
FdY3VtjB5Tmp2uwcpZ7yHGUGqOXpCdzhFYDWGyBdkodBS8CXRRHe6PQMmBSgj61zAKa2wskAjo8b
1F7Gb94qpjjjqVVGArgMFo27jgsWrgH7htEPsM71yguydAvONyieAXxpStCXtsTyxSN8O/Ut9QLA
tQFtA43orkzhGCU4A3UHyMIK1aNjv2FQTj47hINPNTa5XI86i19D3vsfHdzgH+AWo24KmDgcQ8+R
70MeJzc5ONZ6xfPiT2v11oYEvFsNg+oyLMhdcyuAO4EGl6YTDl/WcAQEa0R5vhAg2xQj2cs8sO4n
Hgt7ocFnNEmuidOBxJikNYGfHeICu0rAekJW2zgb92UGOq736sfvFstuqHrpEELADWFh7Z45c/jG
cQBnZQBweRuftN388admkyuxYbR+gutBRP0lgfDMhDb17GNX5AzwqD6KB1jHlu6mAJCOs1ef15vr
Q3buDUaSp6vBNBtL5L7OPrATEI128BMU1HXqLyzfMy3Fzn//siZZAHFnbmtbpwDO6w5ib5ZTH7Lg
BECIlS15k899xfnvX15CLSFdzfEVTfisEUKM0xElpzdSLjlzziwbprpdpV7lhcCbR7C2hYwaHD14
h6iFNe9yZNcxS89GgGY8FLSpCORiIG+HsL8Pk3wCNNl2N5mg+1SodksSEM9lO7xd7/jLXwRW13+b
rHEbRnSAKw1qO/7pquTTyZaM6i4fBpzAmBx4LIfJjk2QOuK/bNiCPiLLUz0wNfKFjW7mx5tnAsRD
fVFmKQEFstYrZfn3ozu9XG+YywPWMU8EtTM5rT0GTqRRvMNg+YDqHdDcNOQfmrX3+C8P118000zm
eSBx4H5e4WUIHQMnx1hYrEpWaQTsOrG5/oq5djLmhcTKFDjM0qjjyV79Md618fDNZjp/1ZcpF46Z
jD1nGiJaf05DsyqGj8Dia9XdJggFX//5cy10/qwv7xBgyJ49AZ3Idz2J/QoOSn1XNUeZoYzh+isu
rxxAuf/3FT5IwWMo8IrUYv4hEH3ON25c8oPD6/EU8g6uEdffNPcxxtmgsxtuWwGSQ9UQg7YOcMk+
pl18QtQveb/+ihnZv2Nuhx4ByagETTPKtJ0cbeC54V5E+/ciKcZ9E4pwDbsZcixamsD9MoVPCIxa
P66/fK4ljVkPJXCmmIAGGuH0P4XXR1PngYbvpE8ZdxZCGDNz09wPcycjI4G9axT6Htu3PB5hXyXT
DUI+zrZHZdy7E1jpv9c/aOZw4ZjlXokdJrwJG2SpAu09e0yK0+SMyRPoj93JA3fy1WnZxxi2kFn3
I5hDpfIr8N2L0AfIniNUf/2HzIwccwsNyiKx8iloIs/qN3ZobbwUUSi9MMnm2tRYIwopqxYWaVDm
u3/gzb7ukVckslkp9tONl8J0M1ucuX+WuUT5pgvAo1PnD2FTWEfootaEeLBpoduqLcGK6D+GKq4X
xMhzbWYsHTnrAKxrlRMFWJW2eR3Eqz5uzkZd4G59r1uMpaOCzUoVAquGakDYWz32ULonz9cfPdcn
xlox1crzJ2ENUa/YFnavu6GFWafkPztWb1ERyBZG1sycZcYhANSwgJYqs0HuOGUc8LZu2IO7uWnH
H9c/ZK4bjEWB2QSmP3liRzK1nu043VRW+QGr6YWxO6NRcsxK3qSQ8LmYJhEpOKts/EmhaqPy4QYu
43FV2aVY20lVRG5P3BvLB4IfW6yXw0IDLPQVxOp8j0s5/d6AMAvh9KjplMIEK4IDdrvqWLN1cw6l
PRff23P/p2psJLDuZnbxf5xdyZKcuhL9IkVIzGyh5urBdrfdfb0hPFyDxCBGCfj6d8qrfrpFEVEb
LzocqDRkKpV58hyopkEWYxy20ul2neV9G8rqSZOuWzkWFyP57zOWmd1jvV0VaQX1kbOrKiTW7WLT
CxAv3z4SC2fObBSDzIgMXJJcmIzSuKsIiqzdAYXNSCL9dnuIpd9/+fuHuCHM09BnkkKIvsjRQ4v7
AYJ3tz+9YJlmd1cDXRUf4lX0DC7wrStY1KuvuHW3IwjjoT5/e5AFq3EN83ca4lXSnmZUkJtY27sE
wCd77ZQuXWsm1RwHPr9zGrRFsDltT0MApEecNS1JYw/qPmcyTHwX2lBiIFBx2FezA6xqIPtI9z4k
O2f3zmeC2RJmDw2UoqqMniX4Zu0ibtmeeGttCAtLaDaDUYeITEhEI9AZjwQrIua8uv0KfG3hEJgN
SMA9zahoVPjlOp+3bu0B+wCy7qio3DYextA/Zd54X8c8o/b/H2Y9KYisltl0DnzIlkOKxIaW1wBV
tozGngBh1+0zt2AzJsYk5DxvZJ94pxmyEBEUSzOInzgrBrm0G5eF/GCQrRBFz7WLqxKK2Egw9Z4b
Fe2dkbVZu+xAtO84AYILMVhbYKn3w2Ady3Gt+eBvUueKOzQT9X2a15Pbeygw+S75V7cDqOocaKpa
MQCoE8ja9fTdHQF53XUz47ssKAMHGlRpdu5stGpG9tB6QeT2mbvTDGJMde+JLSM2B5NkUrTPTjlP
0Qju3gHyWLWzgeD6kMbg6+oeAVDMNj30Ho6W7w2HiefervQd9pA1w/RjsObkPen0/OJXNYkC0Nye
oTyC/B7R4SETQRAh2wClBb8LUeRz5PRWoQgeTViwwwyITjyXdcPjnPvDq5rDBgTUg/VTVoF46dCc
cJqIrL+gdjPHzThnR9uGKEOkbNUe0wKqThApDR6VD7lIywvJAc2NaFTyyiI8SYBx4wGCY6CTK4ad
Hl3RQQkqt4HUIdDPlRkcSptk9QlibvaPGXo8KWSIdD4Ay6vUSu5p4aoxO+2CsUprCZHW8zyAgxRZ
fi/mOeo3cy5ErJru812m4xgW2k6sZW7tjufO41ncqGyKilKt4C6X5mDcBWU2NBLCBOMZ8oa7sPw+
Zb/9FGg2dy2HumD4ZtsZHmhobGOIlIfR+hqkY/2pzqDYcNfSmN1gme36TM9ArvW5Aq1SY9VxTVDd
u+/rRvJSSNblDpIPZzdpQXdL6Xs2jivVmr+g2StWbxs+y6NQJSu6FmBa7iM1w9th/gSI0fyNOQlc
l1tDwBqEysHnAiWSrUe78UADAc1pJ5w5+ot9IHtVj/APpJaPnTVCAFm30L8lcxArVgQHQOasxwC5
+iPAkNaGh67TRRyN7Ctrv3BLmd1mE+RJvLbwhnPRpU2kpPcGvv8HkDUrKGTVkNDM1rCWC+7dbDTz
Xdelo20NZxpiwiLsn/IwmGLkzDa3N3ppACOgy4ZQk2acJsgAKlRnGfAIbZt4/wiAJtYyQQtjmG1f
AYHEEZ74qDxBFEmDUZiG+7CZVo7q0teNh5CsAy5GeM9Ti4uVs+zQ0Ic59e5cH8MDkdDtNNEA6xPI
P9vdph1/FEOwEhkseCCz2QuirlK2SienDPQKo5tGqfukkJ62yFrssbA4ZtdXCPYGew76/Dw4EBzv
+41OwMNdHu47PMbSQ0ALDVSTDk4Obka3fSDFE9W/7vq22eYlIdJWygBZULdWu8K1JxSBZB9D52Pl
xy8svtmEkzPPrtDnws7AYEeAfEPHOIlpKQ7uGq58YfHNRo+0bJNu5hP8v/7O6neQq8MKVo7O0rcv
s/oQ90FeBDQ0FL8eynGHGpDMyC+gb6fp2kt1aXkuA38YoJ8aqHcWDDwnfjDseQ/ORryNoeKV1gAh
o+q6EvEvTcRwQHoaBSIezc6q+senv1x6msDOefsMLfhps2ujQVSFbCailJJn313fOkvHAlU8cohI
zGRyrZa4NAUjkPDwJG54Pc9nKElmxyZk6dvge9W+LKt+jTHpcvFeuTMtI58EnkPp1R0eRrhbDuM8
nJHEgsjQcMGBAdIdNOQ7GcaVPVnKdv/tFfuw+Z3FBPcCMPRQwvzvE67hEL1bg8i2LOya5wwAxpip
DNI42t06RZhv3QFiZrd37frJo2Zjl0U5EP8IsU/UockXL0jnE5RWITPfNfQQCJ2suPbLCfvvklIT
/akKv24oZDzOBGngqLHZz3zyV2Kc60eCmrhMHGj0ylFU6x3J9n0F9XAowF3inTXS2euLxMxuUdBJ
l6lN8DKT82Pe/yaqAxHLU560K4uz9H0jALSB8U7AaMbOjVLfPVWWTyCrBMMKYHS/ONQDVyz0+jox
ZoSCjLJG8xH5sKIt8m1RTd0Jso7u2SHgiL99nJaGuMzww1mWXYOmSnT8nqX8zUWwaSwQlkMA+vbX
l9bpMuqHr0N0rkqpLBF9NPyUKP9N6nR3aX7dllN/H2sKM0k48HarKkiv+afWTyLNnodORdJfC8+u
2wH7mwH+MIW5cDMP7+/wJFq1Y072OZyqn7dXZ6E48TdR9uHTA++cbCwRIMjMaWLWZtZBlqD6Sv3w
c6o7/3uRZeURlNX1LpfoHbs96tKOG76SEHCTSt2Hp0KLJ0s07zyZn2m3xuW0tOVG1DNAcbLCrT6f
B28TFNlnAgU5LaBf567Y3sLvNztyK0hWQ8aRQZobitpoOwdq0UKDY+z2M1kZ4vocqNnhWhUNh9BH
E5y6Wh09Iv9ARDSefIjHVsD43rMN9D9tT5TQcUYjDaglXLYvk47GvBi7TVqma7a9NI3L3z+cr9Af
ZwGdn+QkGyBQpzJSTEQZMof9tMZdfT2GoKFh4LKpp4EBtXCqmLMlkIyFGmwyvxSgAy6G1/tW6mKZ
H6YxFV3NBwtjhHO/hdLBsUqLT5UOVq7zpSkYb5ggzRMpg2Y6U1HTL7TQ3k62Of/SlaAVCR3IbJHS
z99uz+V6oELN7pScBqptKvSgZWiesgI75h6Ahkk9v3tqCGMIRv7p5Vpb7tLMDEufR1GQEe2O55BX
yRm9N3MEmdhpSzPo/0SQYSRfCwC77nssU7MZpexFkbsSUhFlZZdgb7We0JL/1bHtL7fX7noBATU3
6/8PQhKURQJFjO5ktXpH2LCvuuDgJtVRlQ4AINVro4dNaEsIZjYH5EUBgeQrTvPqUmJoYykl8aG5
2bb9aSSfuaWf6gsKvRaQ6POeZois3p7h0iiG71RNOgxdj+IIJ4D1ibIb0EJonZqk+p7nyN0Ow9pe
LYxkRneQVc4UBe/cSZbtd2AbXm1RZHv04Kmo7KY/jhqz3e05XXXXzDVjPb8GFmgECOXUijyMs5xC
2dae/EgpayXbujTCZY4f/AOjDQdvGVatQiL3GYLq+lOKRpYIUOFqZYiLq/lPMIxJGJ50stB20E9h
cwr99qdbkp0/oHPh9gJd9dL4tuFC034kShD8/Clv9yF5tWa6Jc0fQcv7dsAErfW6sX1tFf1JzykF
1stN861kwo0m2VrvtyexcJ5M8BqjxPcdCxKlpS7yd14nLK47Jz9aULM7F7ULufuhUC+3B1vYcBPA
pmo2VWqmxYl3id7wJkfbWO94xyYv14jdloYwNhwaY2k9s9w/huwBGMmtbx0S1d25IcaOy6ILcQ/I
5uRYdbkvRWYfbQeSugOAZ59vL9HVe4a5JpxdhwKyzIWfnxoGvFA0AvT3Q+SB/0VVtiwg8FU08dj5
ropmVocrgy5YiUn03GorScMmKU4o8zxONXlJMcrt+Sx92liyEPqPvVBteXKrIngeqPtnALRs5fAu
ffzy9w8OBPwyWWIHQp2Y6MYo6ZLvNQS5Vn75gmX8bYr68PFO+bWbAn9+0ug//1GkE1gUGu3kjxDU
bh7ULB0vJl3o39MQg403ohmn8PLEh389tlr/LKbg1fOm73WzxkW4ZBfGFawVt0Iy6/I0uqWKBj5W
R+q3LMpCMa0s2MJumFhC4nbAy4AE5lhR1m/TxNP7TndrpZsFb2sC6EfZDNlgC/9YVEFcFc8hmDzL
PIi8eSVKWRjAhAoWwvPHFoywJ1D66O9oUUCb4zCH464uxwx9K0nA9/fZxMX2P5ysyRkYSqIM5paz
fg89hfChhKbT5r6vG7eqhiq85RSuPLVgX93aiXbjxGrlSlliwT95xjlq5soJhqFWpz6fRFSBc2wP
WfYcIstluwmrsI5tN/gFQNC3+2ZjxG8tAH6p5VvNaZ6rL5Lnr12Zr8QGSwZuBG1sKhsiqd+cPCSF
Yy+pQM6v3EenLw9DxZ24FO3KS2XhaJmgs3J0Ut2A4/CUE/lNqGofcmc75eQgVfd2e50W7NuEklGr
6wcmVXsSE3lJpu5r4E/fu4msUQ0sfd84VSqrOYWcX3sKEBK0aI0pBQTC27VW0wXfYQLIyKR8pw3x
8ydbP8laKvS5ldmKRSwtv3EHCTDsCD9s21PPwRrjlzkU1pn3oOzmmThrr9GlGVz+/sGohzIZRO9g
j0cUwx96kul90ZV3hsomiqxqlexmx2lOGRJmm1Rnv+TI/Hgq7oybTASZp5McABMIJOmWgRC3zX+F
PqjagFJbsYGlA2QY8jS14PgXCQ6ofmu8t356LpIVQ/7L7nclyjeBYTnRRUFcqU4ehSbQhonR2zTY
bHhtSsZ/fHBpfZd2M3yrQemyTYJBnMXsTAeIAow7KE7Z2yb16rjvrSxyUpK8OgX9OXioPqW6sD/d
ttDrFGbMNfEBo4NwpeMyOZZ5YQP7NfTd5zYUrh+njSUjuxbZIU8uqn6TCt1HpMUq8Gvk3tlDegbK
6+Gb0Dr9Bt3LNSTHgjM3MW9JNVcpSxJ2EjI5gyLoocmCT5K1X6wEVCKN+xmJoXnltbTgbU0InAgU
ynm2b520tyFWuCNlE1no66P1+4XN8vYaL1i6Seii0EgYtFB4PGKff3e9mKL5wmiaVL9Dd20fFw6y
CR4b2SjKuZ6CI/Qp0b6w7ywSZ3qtvW7p64avGoRDKSoF5MgnH4Smli2frbnOviez9Ffc4dIQhqdq
BsjSsNEjRxdnu2s8dLR66b6h3RoV2NIuGKGsDSRtOvtWcgRlfrMhffmoKzjesSgOGnm5lb1ecLgm
e3gIPOWY1VVyTMI3f/hjtSsRztLyGI6KVIKJwBbk2LOHEUBNrV7QDLsSI1+XnmCuYwQdXuUSOg1z
cqQJkELgY7UfgJ5i4O7IUribjDUb2yrq33mvvC3AVWHMpjw/k6aZ93pWDfyTE0Qy8dl2ytJwOwVA
Ld82noWJm9ArnkBAiDFMXHZtjNbeTTd/cqu7qsnwfkbQ26MHRvLL1zv5BJ3zqBJHi/66/cuvU/rg
45eT+OHybYBxTaxhwE9Xoow6Piso0taRgKMvu3qXaa+DLhnetmNFIw3Spy2QESt13QXHZmKZHKLc
0O9YcrTq4TlJs2h0AR3k5W4SKEOs8RwvjWIYbVfnlDtNk53K1o4IoEafrMzyd6nrPM+JqsGzSr/f
XsylY2BYL5hRoSQeyvSEcIYf0ALT7Pyp/lfY1lrX+4LlmvggL8vcdgrG7OSEb7UWZ+oXh/t+u2G7
LZgwZiDlkqMtrR9e34LBFRG2l6w2OiwtjmG+EiApIkeaHLV2ppgD8P5co+39CyQms+3tOSysjokQ
8hWY2UIJD1G3h4GlMa2a+zymCQ0adNOPYY9WKtBVDJsW7FqbutTDyu++WhRlrgkLSmzW6kHjd4MA
I4nqPnmntvtj0NnPWVqfUrTBAkbsgugv2N9eqIVrxqSEHQenkgkhwdEXY3dUjL17onjpQiB356z+
cnuQhQ03+V7nyu3dFKx5x6zQG7Tr504fg7185TpYCMBMklfBuetWtZMc+1Y8ZXb7Ky/650B1r2BM
jBm3vxXendkZEzTkgbkYKV1MxLK9x9FNNl5SrlwcSyfW+n/vO80eSHKsDneaLD5XYKkF8evKoVr6
tGHQPORdKTkwCDZIL3o7cOJ5CPuV1V86sYYxk5CAS4O1/GTlYfmCpLFwYyQsPX8ra7AyhHjDQbp+
1O37CCmfYxeCf2dz17EycS5cj6NF2ik7WSGNXI9DVeUMae/X219fsAyTBb0oJ78hPSYGMVawj+1c
WsQ+NPyq+yhdmGsCXHjSqQl7w09ODtG+cjw0ExRcRgCCbs9gwez+hk8fLnRRN2WYUk6OLXeP+dxu
xjT8HPI10qylBboM++HzFyp62V6suvatqM4Y1M6+B8Vn0t+5AZfj/OH7Pg0Znpqw6zwXkFLLaBIJ
uPMiqF95FrD7jMNEuLRSOZO24c+ZJgcqIExWO99ur//SAhkmnXK/CdOuSk+sbjZzfwi69gkPw6iV
dHffCIZle2EXNLxFmJGXf9z8mTD3E0meBneNLGEhYPqLAfywBbaEFsDMEJa5RYUm4vTfhIew5mY4
sKp5k729JnCw4MNNWEshmXLtPIFjHUo0dNFo9h9Du91MBSxbf6nEmkbfgk2YZNEgE2GTPwbB0Rmf
0QUUV10foRfvPosz2aLdNAi9CRxAR5+pb6DthfRfzl7dbm2/L0f/So6GXk7ah/3QPjrjk6lNjlVu
HwKIPEnSvdw+SksLY1hzAxUsIO5gzUw4aDbKoy6cIh+gifs+bxhzVpSJtJqAHCcXFHUDUiNNWaQx
K+H5bo+wYG1mxx7oeT0PEr14ypbnlssoDb+NPXQXxZqK09LiG+aMLIJjhQ5e5EHdvJY9kpRqrZVj
6bcbdpyzMsO1iIh4Uu3GFq9h7sRjLiK7+HJ7cZZ217ilnUb7okExBiFABq53OKWjo1t/W2uSrDwb
rs/BMaG5iuUgq788eYLghQ24+L195b2A1WN7ewrXl98xYWk54zOHRFRw1Fb/ENIxpoleyVZcd3OO
iUYbfZB0TRXcnFd6zrubkS6epuxPnQ52RNHu9FJCp2ZlmZamYZgwsIBMq0mhhqil3pakzLfO6K7p
AS9tgmHFIxTZCmhhFqeKplUBQtCS7ihUQSDWJMVj0YflypItDWTYM8RznAAwnfQUBo+s/xzwT13y
w6XvK3t9Pap0QuP9DM7dwHODNj29vz8fyfb5kX9x9s7+rKMkBmFCTGMrltE5iX+7EcitItBN7lF+
isHcFI2RirpNt2En9zR/gwjovnkA5K+O6viFbIZoiH7f/pXXjeo/8D8xF06uRKPOWbAPIXynsixO
89fbH79+TqhJSx0OGRhI3F6deQc/UD3l5cqHr+8cNZfWphx9zY0szlVWzGgH7dP0U9cm9I+cWfaZ
p7xYeVouzcDwlxw9AE7dl/0ZUvK5TDdlZq+8OZa+bLjLqeLd2CuQmwb0UNl9lK9e4Nc9wX9QfFnL
J0eHRX9O8xenpkdSv6QKKcVcgNIvXbmpFs7Nf+BnyhMgYfdA5djriKRFlEO2ALfvyuevx1LUJGeG
eLwvJbX7Mxr4Ist6ZOKVCCcOQCw9QyVYirVUyMJimbgwzWwnLWnXn4c+2CBn0aTORg08nmFtwvl0
2w6WZmN4tL5OARqwSHemQcqOZT3xg1Yp5M2JkqemsPu3hsoAhEvhWu5oacTLqfsQZAmlwGMCLt4z
WMUfWha8DjZ/SF0Kdvu0aCOPpafSk5vb01s4yoHh6KSDMlXN4UNIU0fa8qLcWakVLu2OYX4yA8Ft
QmB+bkWHR8qGNk56qWKRJG2sMprvAkeTlXzn0poZFgnaOa4Gv+mh3pek8ZyIAn3mip8CXxcxq7yL
/nkv3tm4modbcGMm3V3ukzJx0Il6pqgbPVnFVH5K627eKUAdIhBr3qWzzqhJLkqatvEJGN/BQbgB
PZPezqAI3PLnvNnedQJMxA9rWl2rLu3PONvRwJoI/Na3v7xwAky0z1SB165VOFuBLo8idY+cNwdu
NdleQGF90yTDykALDs1E/aCYIgi6SXtwcCJP0n/iAbgJ3P3tWSyUfKlJCNZSUPj20h3OaZKOwKSz
8YD+T7CkIqN+FDP6Yd0e250HJRR9x9D71OSZ3EFqqNg0HdNbqYL+K0Sa1nhiFgol1GQG8/HMq5wk
7KCbBLWQPOF76DlsixT7B473f2rSvJKy3IFXchtS8G5rEHSv3HxLK32xhg++ybKsyeE2jFoj1qD2
p3r8GqwRVi+4IpMtDC+DkRQSJ72TPwP+w+YrtZ2l33wZ7+Nv1oAsOHYCdR5QaXrya0H9mOk1nYal
X2040C7JdCNsfzirVkAxdDy0vrVZOXkLPsbEaVke5PYstLieZ+mOsUUKN/aYkGdgF6EU6ap6N/O6
24bSmn6gJODgcrCcajuoVBwnB1xxFi8hgh7WwzbvS2vPSbrWPbXw00ysD3NsUqVTC73csr5wbByg
+Ryz4uBQtgL6X1hYkzGqsyid25HAqIsT+NG9NZCMdbmA/pvEoK5xHpx+YqHo8eEh7rb1Mf+SntUr
21SbYpftVORt9E4ew1P36jwE53ZfxWu8nNfJJRg1AUCl1RbJiOrNOXuwn4N9fwQ9804/4nlEniAO
f+525TH9pB/EudqC5fSUbMNXuZLfZ39rT9fmbVzIeeDNRaayAm26DbXjMeGRaNzh6+iLlMWoGgev
kAKpPlmQnukihUz5GNmjWz1OqmP/kJS4UDxS1vAUqMp5qGjIAZVHIFnFM0dBMxaekz8pYpUnXdTQ
X/E8iPbpxkHNCOCNMFL+zOMOfT7RWM725xFsKZsCYI8NodCOAhqaAm8qKZyrw460ccfntLTUN3CD
W39ClqSPtdc37+HcyI0b9O7O07zd+HhNRyDpVU9EpsVOpMqOVMD8V9qnKh5cmyOx3VXnoi8rFHXH
YldCvGHLZy0PCR3Gr1Ip+4juQmfLh1L9cgcrSKPJ8bpHMdXezm/z6RE8ttY2cNr0Vyt5J6E1UWNq
tc4R+jd19VQz2b+UgBvQKHdt8iMhrf9gNYqBNKFMN1MfWB3a+AeQuIQUAlJ2Q77aMh2e0FbiR0S7
aTzUCVobfPZmZ+gBbZJs/uTnLNjO1ayj2fabaGRKVJukgNpYQlh56p0eMliy7h+QI03qLfMKsg+o
6r5candbyFn3z6Wn9VvqzlW2n6C7+I4gL4kSauFMkxxpqibLN75kczSqqXprqzbZScn7J/ADeme/
yOcYPjk8FmNqxyqsasgTDBkF6nHw7ajkfIqtwi+TaPLsYTNVIKqDKF2K/9b7jdoqgc7oAKziL3Vt
oyXEqrMQ8iDNW6rhPuCX0qk8uw26qdMZRBa7215zwW+Y7IYZhbgXhE3C0yi+jkW7FVm6EiktXSRG
EsvC/Q8qqCY8eXMtIkd2W5n7UKz0Dnf9chNh2vXoLq8gmHWeuK4ei9J9z3tUZ25//G9V55r5X0Ln
D9cghBy7yerxrEg820HiNkl/zGDz3SZNk5+Sshx3aVKJeGI620ha+WANplOcFvMUg9iZfBpR/NiI
ChcRSG9KcAv31vOYltPK5JculEsQ+eHnNYNqZBcKddaWThCLin0FJqtNH/TNJltlJF04HCYLnkNS
6Aa1CV7uIVQl+FNSfr29vAtnw0Qvuukog1ZL+wSBAS8q5vxnx3HkebfWtb8Uhpo4PwnN4kR3rQ3A
RVWcA1vOBw/vmc1MAhpX1XBGVxGYNlnVHypXbAJ0+UeUlc99MYx7e7LLPdqc7gsDTRzg1IOPhE0S
d/N85NW3ouZR6q28GxcOggn/KxEETm1WCqguPdthfQ6D8agLtoca4podXwz2iimY6L+M+OOFxh9R
LOzrVU+cP9RJyY51UpNDEDYzmkJ73/kV9t38FbdHiYcjE2B6QTVonFIf/7TdZ4kk0AY+km/KyQ13
pcybQ8FA1d85mh/CRKo9dxt5SuoGiK8slXiXBPNh6uZhd+nX+gyGB9CYN+Owg34D0KGqTd9Cl0wn
iAA2+1wV1WMQQmuwgArhgaNpMPZBNbWt7Yxsa5fojZyD8CyYCi4qOOzJShnbhgo8deAhBDMyEdYB
CbD2c1bWajt3oxOHE0itbp/4hSe3ySDWBogoyYAwSm3yalvUG/8Rr+6+2qw+dBaM1YTZQT2qkSlB
mo2z7ikfvVPdrRU8FtDG1MTJNdmQupDFEufWUgoslwNzqyP30uolQAd9G/ld7VS7NHXYe2mHp75t
2mju+RsUgg428dOfnOYgk1Wkm08cmeIdm7i/LxhkR1nQjytrfD0NTf+GsB+cop4tDY3GsT/b7VRv
QExWbvlYim1rOc4hH63hjcoQjfF+9tXqi27lxbvgy0zmQwG1vH6U4PNL5+THKPmro+jXKXR/3j44
S9t6+fuHSRVtXct+RNqOp5/94C0Rr/d913iJFRAFUZnIxbnrql2ZTlt0fq1cnks+yQid/WmyGAjc
+7Pn0agedAxa9y0Vau81/ZpTuu6TTGhlVnZQxyK6P1fTk3LyyOntTTXcV7ilJmwdFJFhmqPWfB6m
IRL2oW9+3170hZUxQZtTkpW+T2GjrB9Odu3+6sGQG1jpBp5mpTNgIY1kYjOHJuvHIcVNwEHeXD2S
OgcV1jNpx7gtyxVDW5qGcSbR/NSE6BLg5372XryJ/1s74zFPhidb3Bnd2cbxrPXoZbqzxRnjTFuQ
ydpbsJ+7K8dnaQLGCR1ZyCVpq+bEQyfdll3P4jDQzlcZ+O63GSRQK5aw4BtM0jZBujGcyICbv5wB
bT4UltxafHffYTICbE87FbRqEaIyUMNFdqBfAWd4y3m4sUY429uDLMzAhGaqpIRz83BirXbXV+g9
BCF1cl8TLjXRmTIQPYiJaA9F+T4Bx3UbAkRZ2isx8tJPN2Jk4BeAiQza/hx686abgCV3N4Ozkm9Z
OEEmEtMi3sygDIxy2bTz5107bXSGBrGVrb0Y0pWQy4Rgwk+kKZ7f2Fqv3OBZGjdrMqNLi2KYbop4
sc8sJOI78UazfxOgxHu1suALrsfEW04DGDznMYffH+iAWI/x7ZCh6DwiC7oJe8kPKYrpmzsOpvWf
y97qdUh1IMKTtpwN6JpO1ZRuk0SsuNGr+4vPGyUSv22mUNe41UfavfcEqQ1ePQxd+mIHa9oIV8MV
DGHar3BlGrg+1E3gsfcA8ewbcIB4dQnGd6faMOK3u0yMkBtdE1G6uvkWNSGYWVsXwtZ2ckr9S6Fx
hAhwthUtXUkdXz21+Pwl9v0QqqQk5xxi4WDQ8vttN5N/vDb8567dNsGXDtouVTewEHCVt6mdYy9Q
23qt9L20LJcz8OF3j5Q0PPVpcCp5sdOT94/dpLtA8TWb+4tO/I85Y2EuA38YAPks5oKoEMLBNgix
ofosnru6cTZOwtR2QAT5nLhBtXUSOZyIQuKg6kqy9yRtD1DPmDezN9L7zMYkIJPgA/RpjT0Km2xT
VbWLBpzpqSrLO+3SRGiWHfVB02D7J9WgW7oepiR23PK1o/XKKVswG5OJTA9cQLkE6mjSyXKU4Dz0
7WnrSUpk4/BMnKRfxlM1vUBv+vftw7dAokj/lpY+7N9guQ0D/+dl/1iy4z0S4dLeZY33Szhzh4Sj
+DYg3JWcv46ShCtbtWROhn9IGDTuS5Z5JzYUJMo8PR4Vb9cAWledNaoDl+X9MKcMBOlBWnYSCpXF
QZDsm+dY70zQfRkC1qzHSa1EEAue1MRwduiNswtVwM25yZ+EJt/DqXwGC/0Zuc41DtWlyRhXfd5r
P5DoxD/bXo4uAuFPv6yAlTFxJvYddNHqEWq17dvKcfhb7L1izyawUzTUR0lTp1CkJcVPX6ctP9Se
Z7uxTvNsOIoiETGytjWYNJTjfLW9snsjNXGPaG/jDy5n5RdLjlC/THtdvDhh2dlYcsUPoub6ZygC
8WY3PKgjnkL4Ct0R1QPLSmfrENZYm36g+ecqCLuYFECMOG4Ngp+hHi767crPi2jMv/Hil2vJh47O
4OjL2fxeJwL7Ci3f70FTdJHNx/oXmyHUESVgyG/BOSnab6nMw4OgrruF1L16GJquk7iNaPeLT0G/
VwM0TFuPsp3f0CyC4CICQrsLdnRK2ZvldNmmCcFo6Fk8O+s8Y/uRjBovj6khb67memcNEE7w/bE/
ZsT9kpSujksii0PgpJU+AstXsYiWqt/NbfG7AmYr0ikhjzxzWTynAfD8Frc2VQhpZDGO/3Q6seMK
vW4btKT5+FNg7ZJB1a9z6UHVdVK1/QVLOv+bVsL5x8789rOeDiroUOgAt9CUx3btO79bKf7NPCut
ohno+I2LegUwzZ7L4B1BryYi6rnfKgU9c7e6qANPld7NqqX4rdDT+kqhFVBHVkmw60Fip2Ax7yBD
keTKj7jTj3GhXQClw8J1ti6xs+dqzqFfmtPuf5xdyY6kuBb9IiSwGewtEBMROWfWtEFVXVWMBsxo
/PXvRK+yeUkg5aalypYgPNyLfe8ZvEvbjKM/okToe2kO2bs2A/gTDmRdtm/YVBGMP1E/2QSZ8n1W
sPhYCFOA9D2Soz3FZo7kE8MahufizdbC++qgMnyUpYt2FeQxGXhPln2kM3MmqOlBaRSnbEyCQUcO
LwHdzf8kqqyihvH0AAGN9HvlDY1zTOeZxwGZEgWt/tiYfGdwjAFdkhlETDiJv9pe2pi+Ycz1XesV
+b0pWLIriqxEubscw55L59fMbbiAM6iR+61nMzT/E3EsapaWoBNl+pFxMcOfjHRggjj1Q01y8pyj
LXRsezeTO4h+ubZvl0k6hqKsewuOREkJcgc1ycvtSF7JsObiu8whfTLbAtAAD+7Ss3x2iPOZsiyy
6/WN77KrjGWu0/R69yDGV7MRfwizTyzVRyGsjaryx0U5vGNxRY7h3jHXtocOZY5JkzD9+1WBH+EP
hIBkMwzVY5mndQh1gz4OPIhv830ytdMv4tQzeqjtFQRJDUn+pnaSvEIRGr3GIe9IHZaea3k+EzU0
8T8304sLt+btDE9h1p1dMqJDUgDZxIstqPeHtVVMxOKsnrKJI2pUdyYmpPUrGZ+nTDykengtHX4A
V3SCjFu38VVe+5wtvsrVNA+QeIRBvIbKO+73PgNKJ73vky33pA9PoxZfIrNNQWvs8HaI0J08yjiR
OKF3uzzhW7Y/H44AL1gc03NWZe7cy+48tx6LYOnYyEBWORxz4aj0F8m5ONxe9LWRLL7KCoVfw8vS
5qyIm/iuzX7GXn5f8y3Z57WBXP/+Lshqy8sJF7iDj7zbK10Gs/u7TTrkjI0BfJgfMFOL/NAT17TF
WNcYQAGzad1/64YtKZ61yVlkCK/VXpUOtjync/9ix7CET+zAHMen23O/NjeL5NDOnBszOFlRV8xD
UOCjFDhzhaNGczeSbqursfaWRVhnrBOlWU81tKvdk2eSpyRLHsXY/SnIvJFJ19ZgEdzoJ83UBbj3
nHhTe5lZkj1olciNaP7wMoEVXkSzSl2gq6E2enbLw+i5QF18G3i5swfbr6txT8t0f9Uh/NSaLJHE
hTZGfnVCOJcalmXWg+dEMFOFstcGaOXf8tD/nUstvtSvFBr4bdWgnmYf4kN2VC911D9Md9YxD43A
C8ZAB2Q/X9x9eWwj+QA49mE4ujt3d3t8K0u1hDJTXXk81tjSo5P5mfHX5ht41ZVttoQujzii9F08
QMQ+G14TCIeFloqfJSAwrgdAy+d+/SLY4d0ElRBZmueBTTtgip+kvdWN/vADhXVZxLoasrpImc0j
Qc0gdqpwiJWfJsrv7e8KivVF224MYiWrLAHK5sCE0bCRwaGMRwNlpe9W3Wusk5+3J2ltJRYBLyf0
Eybm6XOdBs3s+qn9MHeN345i41SzNoBFuBe0a0zhObBUrJOAx3EHryj5Vnvxhubg2h5dBLwhrWJK
BdVnrxnuCNRFKQ7ht+fm+ln7IPqW2qV2LvqEAosCr+ovRF6azD3Hpgy4ftXOVrPx3/rjRy9ZfLxn
5Y4AbBUsit3mdYQGCDZP6txZxIv/WBxEdHj+lE9QOOLBPMCsbADMatfllbebc7d4kHbenmFiJi91
BRXvulZs9mlaJQc9uJBamYzCCXuj+mpQc4vltILA5UsELiOlzuMEvmtlZVWBM4Jr4gMPSbjfGhBd
8TkdvcC5Sr22Jptf7JQWWdAMGVF+16RbKIyV5VlKcFyLfG5VaQX27VchL+hT+7ApbzRkktONzbsS
Hct2j2242TD3TnP25LcedzMz63YjjYTX7G9vsZXoWKrJGiZshgwxWZFlo0yg1c4g874yP1X0trh3
Hde7A9Wc0yyWJg5UtU5O7uj+hep3yLvkjRhyI4GsjeD693evKHLbNYFc0mcZT1ngNuWpQmtPJK3Y
+KKv5FpvkWtRk8hmU6FhpTvyYsihD2Em9g2r74SjkTzPpQ5T3Nc2Yn7tbYtjFnNK24ql60V17vzs
kinSJj97UzOFPRWo2cR/G+tzXWm+5DbEPMfVvEZXuiyrLy7r76Qaf39uXy2zrgUxxTjLh3MFtrsv
VfWbXFWRFVRNbr9gJfiW5AaT2Sh0eS2JivirFI9wAD5xCP1XY7HX5Se/4EtiA4HDXZ/ZRXOWWXZv
aRLN+VbjfuX3L1kNRd4ISRs4zOTcTSIDfNqjWSfxVxSi671S3hAMvZn+c3uy1pL8Upy495w4ddBN
A2dZPPXCnC4pKeiltvNxRzwJwhZlJD+21NBRmjjjPpPtH3uyJWC3JkiTMPXmARny4dhUJpG+O0Dk
HvJa9JjDHv3OQZHuB+9Ie0csXGJv/+iV3LfkI4wNs5KkQtzJsQn7uPIHKJfUyReinm+/YCVzuIvA
NgAwRs3SxdFDwZgzId8ar//F4WG+kbxXQnkpfgxodml4sjOjDG2ZsHQg7KGSotzlViOOZRrDIilm
RSAmtYVwXxvR4jBl9VWaCDGZUeI6d71XHnroMII3t7EiKxhIvsT2Vsxs+24crKgS43NfV6+kVzst
rCJi1uRGvYvqHsud/CRTtz8mpCm/1u6UBziHDL5Bp3YH6+nPyZtwd3nwKkAKsofEilC2/E3K7GEA
RTOA68dG3l+J0P+DA0Np0UAdy4saMQdV++pKw6ccoPbyEuMw/6k9uJScrfNczAqY7rOXVn47PY4g
EZH28LmHX0f2/tOYwKR91pghi7VkB6ph7FeMoNzPra0tsRKkSx5KX7aKtgXWvhA8sMvfIznpqgjb
Lemoayx+cDpdslBonAIfmALkJ3rrqpcsOr/se74xQWtLvMgArO8dZ9LcjShDf5lzP46Jjz6Jz3Iv
nPJPrvHik152eWdBYYZGcW4YX5jTVoHqVXwaUudzyBS+VJ5NiAMD38RRETMu0PwNKD20ZKvJv6K3
yJeo7ZhMZTVIaz6nOsuyIFO0es4NeE4VbqqrfVcx+aueuJp90wYnPkjY6BIfCN8iw3+n+gtw+uQP
TH7cUJtp+9erCpxlmxL6ULc3+sf9VIvTRS5o3GEozQ5u7Wi0B9CXS32PFYOP7+i+NQEndob5KGSp
QlkNl9FzTrffu5Jvl1imKe+guJzDY0jA9iw0CVgP2FBwgs5VsbF51oa2hDSNcZHKYujtKOdkfFFO
q+7s2mMHd3Ya33ZBiSzcIQ77tgVJJa1Qgjep+/P2+NaibzGt6F1JUYF9ECWVBx1giYfrof/c1WMJ
qK+ysiomWc0RH6tnqCZXuN1Ud9Szvtz+8SupaQmSVzobDNMcQeZqHqqcHGboAMqh3bF4i5Cy9oZF
fq1au2Ne5mZnDtsP7bE4yGq+B1TO9OdYtxvztMIc4Uu4vO6HOG4IgcIwRGfG0ggr6RxwNEU3EvIH
4iEeIJv0g7om/NHn3WzSsC9+zG4KqWMJ78IfuORtXE5W9vv/IZMhbUQAxVBRXVjFd+AH6G4cQScv
mJ1+CuDIl+7hmpiADsBBLeJNGXlGjWpEvedsYwArCX9pGi5FDg4OtSms0nvfcP/EBfUz9tC5LnAf
88YxaW2WFqcwkO9kU0JF4jzlvaqCvkAzwYY+swynGsTR27t75SVLaBSZVWvYytYAPYD7V7O43o1N
E4ex2W5Z56xtvH///u784LgASInKleeKlF0KfRMx/6pBM3yrk9p+GpRCxjf4bEP8mFr8t42eMRx2
9OjVIRjbKEMynaAzYMTo2wQGHVxYfF1vE2Y5ngvpyY0AWQtD67/HHOXUGbWdWUWqmp8oNyEGMfq5
BzLO/OtTk71kQhAzaaZqtKco1tqMcq27A9OGtZN14Wzs+5XLwpIQMUNCwaU6mTDX81+rdgrAP6WK
AO12hF+PzhQqUrbYtJ2ed58a1RLyDuGXyWpI3Z3t2DN2Y6q/Z5AfxbVuyzhqZWGWqHdZzAVLXYzC
hdnjowa/8gHeMl4Iz58r2E5mnyvBLkHwcZbgLJkgLcUwwJ0cYwdhl08uyzX83oUATLWG1FJNdkYr
ijkvRiP9dsbXqvct9pj048ZSrHxo6eIgOlpgmMIaLztDLP7cNc4rcDnH26u89ujF6VO7+QSFVKKi
eeovQABGaVZvnE1Wel1Ltdq+L3EyYR6NOkcRHcQZaE4GHCp3cJ9OD7zp6M7oYSQJN7zqrzUa9UbA
r733ut/eLUohMguafQ0BQWZ+m3p4jlTQVeYwlvJLMZ0N1X83cw7QDA4sGwu08uFY4qchnoY1nzsT
aiqjDiFeC2QP8DZ+Tia8FJ7X+1Z4W/DOlSVbKtpSyI3QAjMb9WX6MCViVyV866S8NpDFdhhUZZcp
wUCyEgChXTnshrdkl4Z2CEuj5DfL/Oa+flT35S550I+3t+BKHljSqLSKhTZj1Z7NmV41+a07+CKq
HU+nJkxIaxxuv2Zt2hbfAZI1dteioHnObcc8qbSu3oyCbglNrA1icRYG+9OcDJNaEUyOvuczSmFZ
Yp7GJp/3IzQlP/lZv275d1tbKkOXAyCvZ8s71MmDTB+l8fqp6VnKwVKgpzrNJPrevPgKrs2Lm25Z
xl6z4Qe39CUc2YPDB/BenhXNbpIFo+ZHG3w43LrKjZ79yq5dgoxH0cS9M8NG3XByf5h/jhnow/EP
gOV86m7VMlb2zxJoXJheDGZ/ggnSxVPewVkzwwH6c5NP/ruudNLekCt0KQgkY1rxx1SfPQgudn1B
VJrIEe7vfSbUBVCMOsBdHd59CbE2vq8r+XYpAwuVJd71dcujti9p2IwDLF5QWLJBPJXlrgNcrwpk
/jNp872WtPx6e8pW1nyJJx6qpIVhZmlFI3GdgMzFa85N4vcNvA9G8VpXdIu8tfam65nsXdClLh/y
0XL0uWVvyv07VjqU2GeO/AmhufD2aFZCZCkNqx0WZ9oD4rvMh3Gv1RXQkKDU38KLYmOPOf/ChT+I
wyWMuLJRaIE3HaqJRlLsedWjJgv7kD8edwbjogEnv4ePqw2bU9SJi4MLEu2xg59kBqdVV2WwdYJx
ok/RzsW3oZMRkK8qYHDgwLO8dlerZP5ulgS8+nnywnIotR1QCftgP68dKK9K040yrFRQc7MPRx3T
P7YwIWBh4Xzum1bG7qkT1zg7QZbD7IdkT3qXXLJ0ovu5ZOm+n4fBr4XyvvIuZ6+WBe0TH0Ijzguu
C/lecd64gV3I+c6YRHIhXk9Tn7nVEDaw3zkAeZZESZ/Wv1B1GvdliSQEI04RpEyZe5axck9wMX8p
+1EcFEB3B7cw5C5heLhP0tk7NvChf+PMS1A+H8yntKDTHWSOhwgmQnNY8lIE8CstfbPnrV/KPj4a
iVdBi9eafDNlhs9bR//F2cQ9OEBL+C14n742eud1LMR8NkzXPOAgMYZ5TsZQzVcrDeFh4PZUXYy+
TnaKJOplKCzXbweLPRMDYEx/6LQXdYlD9kqa4uQWLc470L3f1a4ED92yC9g282pfOK4+qFK2X6W2
6SFXU/7WuuBOgD8t9nYBmHMAGjX33ZrRX73jTiGq8s2LdOYumtMaKga9c+6ckexGPhYnVU8JBLS0
e4BjfRs2EpSoMiPtPc8968mxO+8XTXqU3nvp4ZZSTye3EiUuoclw9vJZ3XFlJfsZNrh4FGTCPWb/
00IyEN0Q6u4zCnXnDuYJTVl4gZ1BCMXm6aMhDHJSQGnvPS5+J33rnFAzNV8su3styqI/umZO/gEg
oasCXsvxO1SxxmAaPECkca2EJ1KRODSIY6hit3PdBNWs5lMh2y5kTZmFAFx6jzlwzS+iZ+q+7QXf
sUbp75Vj1W8SOhj3yeQmlzGb/862agGsVvmD13kxJkCld53XvbmyyaJBkxELUouzUnVzn1qu3AOR
1UC2p/7iOW16zyVm2CoacYrxxFPc2MOhhrKICKD5VoQNcxUI2NMEy7bMPOAWTUOiE+ib1m62d8H5
9muI2vmlW7eHhmj6i4hZXCBvDK/xfhb/GB0tT3xWI46IaXugOO3vMsuMQf4CYFUiftygNnRzaaHg
HTBKMUgh4wA7ugnhIuFFcYuGwCS6dJ8P3vDICwtAdTvhodFY096yRXp00qtbJFKKD5LrWTFNAsVV
ExQT5C9o66YCHt6cfXMbt3wqpVRPg9OnYVMMSegoVx4hh2AOO+nwKUDdRe+cEheCPV7nnTvDyIJW
mWASJKzUTy2jUAttc8i8srqJVNvPB0E7Gx3Y/E9MKxveeXkcJhTt/Zi6GTQ4OGFw4OxifFch5Hty
pB7veVXlIohBy/0mzMzxYfOCurQlYvAa6pEzGGQX1Q/I/VkQYcL6PCotaBV2A5mglgR6wwODoMh9
afPkh2sZX5QQrYfc0eKukSKF7CpVQHJCzt1FSyD9KhsvMcQs71CDGfZuhpaRW6EEUclptn1AoPWj
TrEL0xLUUVMm7DxxOew4T+H42Djap33l3UN8pr9XKOHsC9yW7lKrpOfe8uQX7Or8S0xN+oa9Mz2j
4DshnxpdBy+QaQbL1Sw1LI01nw9FS4xntB5hCUZGE4SOdAzgq9dciCqpEcYTypRNTyfvZEE3ow0a
Rj0UrBsXiXROyyN08DkK5wNiU8Ae57UtMx0YV5sko9TqRze1JHTBe9gZGYckqgQ9ON1lTo+vmorR
Je5FRo5lAzsyF3Yf8INrpyOnlD7oVvahgl7RfQaUxnEeHQ2fdI6yGyO2OKoZEEmT5ubDVMFTS6RG
HbYaWh2IYGzTGrHQeFW3z82pP0w4i4NwEXfQeBlz3p+omTZvpZt0ITULfQdFlD60stza57xi98Sc
+LMSagSGWw57PuDmBrqB9QATJeCIW5L8082039cgu98nyDhBY2sa5q5TBwXoXxATN+NooqbO/cyM
5312BR8VnOMMhOMXjH7j0pkeOVAiz1XRli9mD9RTXUEtROZ1cSczIl6rQsW+0EnzWuSFW/gTds9J
QuxhX0zE3De0fWQdz8LMNvWJzrb5A7Vw9xjnXhvWc8PvAe+tfFhHDr6DytsdS2cufDebCshp2eYB
VRX5VKFnHqlS118dPopdSQvvAJQoO4wwC8I/085Prdk+1XPWvda0wKerqePnsZznXylghQeAprwn
2rfzoVQyR5yYPDAh4nYcDOmeUkYy1Jvr7jKgzHm2kby/U8uYXsu++a1KYp1y6na/u3GSZaBQHr8b
OqXubW50P0e7yfyqTQY/HpJxDxOz+TLOukgxxYrOPg7b+JgXplMggWMX7QohW0g6jrYMbcs1vqHP
mL8Msk5/zm1ZhBpp4YEkff69h3YDSEdpFRBTE8yk2b3B5B0kBcMFNtyzGnxY4ry99GSiPwet496f
oUIX2HUKI5/5ehjrh3Z46SHqF1QC8j0UFfcDZLfAH0+Ivo+buvljDjmHwBjzwJ9Cl7lQ8MSuzDT7
lnR5dkmdfHhG3tYXpF4amrF2nkU5VxeJFHcsDYP/pTOwE2EtexJ5Iw5dUFiC0SI876HrZIIzNxb5
t7EynL1Z1eWpFtZ4hOk9OVtWk4aKattCE4vqMDNSWECmHUTdYjYlEpyiRCCd1+zkzGXsG047/JMR
qLrNc149gndsb1R81k6xi+pBZ/f23PEOnb8MlJApp3VIpDEE0ApoNupVK/dsc3FTavUgXaf1oH6S
9BFIrkMQ47vU1vWOGY4R3D6Nr1RblwQPh82uLUdAM8yhZf7Yk0sjjEuSD3tHpCfD7h0UJujGuXxt
RIvKAWrnDEkUNzQYZlz6ojp5SdH5kLw4QZ93A9D88d2VLTkeSVtzLxsaM+qNuQEJEIyrZosfu/bs
xfWogvKVl825GclafpWthxTSsC1279rDr3eyd3cvVptEsAGibqmbVuHcOHME4qE43F7nj5/Ol3ws
2xKlXeflcLZb40cxk39G8jkvVr4kZLkTcL9N6YIPYYD81Nri1DTFvZl3n1zR6256NzEGUI2eO1WY
dYf0wazU5Mty+n57Xj6OY7bkochxrotS4PiHo3C1h45ydZzJ7HwdW2/cYFV/fKlm/Lok736/aEFf
RbUGIWa4FKUgAIIn+4IzxPeaVc+60X9uD+Xj6GJLPXtPWATKh5BrwGUqkFClSRxoXQ69X01bOMm1
VyxSEm1Mz3bL0Yq8SQbK+qcTKmr5Dl5gu9tj+HibMr6o4biJiR/dUR2ZDY5I3XDpCm+jcra20ovk
I2Bar2shrXNSfjXwNerap05vNXhW1njJP5FZ3GohEhp5TpbvYnishrnRFmHcFIe8azuIr6Bic3uO
1t61yEKzKIvU6VGESqa4OkuHHQZbhG5bARhomxREQ7YF7P7468CWtBNudqjW8BkwN2VDslhkTgAN
uOYqQOb4k06gDjtNQGnG3paIwsoOW/JRcHqqbO46OT71aHm7io6+VvLrDKCZ75Fiow7/cR2Psese
eReSRWxmIH4ncaST56EGE7gzQ6G/iUT40JHYtcN3a9woGa6t1iL66YDTXGOVQM42f6n60vePjthN
WKvM+HZ7P6xs7CUxxYF7kzd1hjhrU54qW/7i8RDWA6Tmbz9/JSbZIuhnL05yc3asSDulgucV+TpM
vd44f6xNzyLgnaqWGSco1OU4Y/rEqw8eBcsf+jaQm3szeLKRhNcmaRH9laGHCbcBK5KD/lMT4yXr
1REe0lvjWJmkJUOFKCUhJgRoitvS+iRQs73vRxQibi/BSlR4i5Bvi8oCxxMtyxnW3s0kYEr+jU7Z
rjbs8PYbVuZnSX9oKm44vIKOyszh4SLY7zgXqe9qd+O8vDY/15G9izhOZe44DHRGXDuh3CAP6dCc
bv/0lS3kLYK5swpiDdrC+SCB1oL8myV/SzMJdYq+zsYpYSUPLpkPuEyhjEA0VEpKyCNk3OofGY2L
czXOD17S7ClN9A5CtluGjmvrvbxdKMnogItqBJXbsJ/+Do4MzexnjzLG7TlbW+5FTDduZUx2jcbq
PKBugBJF0/xx6p+3H7726xcxTYlhQ0qCMNwp5NEpxBvKLWVgjPIBFRV7d/slaxtqEdBFa0PEYbSt
6KpyYCj9VkIfZCPjrczOku2AKlTPOpgbRI00vySG+TwZRjB4G0iKlf26JDxwh3XgEV7ZkDCjKau2
8HGuZbirmqe6ta+2F2CL3Z6klZX4P3oYJOAgHRbrM5dH3hg7W/zKytFH+e9zaWNJp0iKxJQZmG9n
icYF934QdZ979cYSr/366/K8yxlVYWcoTQHBAorAl7oCWRjW8hcBFLTP02Yrc68t9nWDvXuLYUpF
4Kcxn/MGmEhCsqd6dghKiGpjGCs7dcl+EGCzdII3VjTF9Wkyu99GzjZADGsztAhjlOaGCmw+5CXH
vkAU59uc1RdhWi9oq/29vYXWdusimOts1GatSHu2Kx10LjqbTeO8iMJ76aCa7qsq30ILrs3TIqJR
Z85BnBNXadAGnYPW+UZItXGHXEFusyWHoc1JCa0kCEUj6OagVLr2zdruYXvPj149ntrJPABk+SXV
8w9iVQ9eSr9PvHjstf3kZtVTn1sv3DJfbk/qv/Hx//1JtmQ7mK0JwRn0raJiZOCJe7GDGn0+HRzX
mO5ZJZOHuWySQ2zXzdmw7covCSUnM6HDTy/p+TMdFXhRmooXG6ovfmWU3RtISujSD9WAf0O95MWG
zyGqeTNw0ebUPNhkJBdqNb+pbU4ArNdkgBcRFw+Qq3IvUwX9mbZJUDODX96Ttmbl10ODVW41OZR5
Hu8xg3DpGob4LsZt5ow6iHVXUmc65bjlQKOnsfaWhkVUYHIlgXJEw0dDmzlC2a/8XjZeF1ZEW8cU
CtY7JG4dJjm+Bk1psXMODyNQRoEi0zH+B1C0LOAdMqPmTQLFZZ5+jSfLO46uqvcTrHzDykZazqd+
vB9AttzIZis70LnGwLtU0DSKNxQStZBSEQ+UNicbpru3V3wlyyzpIUnJYxCDAGfh3cGwL7n3ZKuN
y8y/qoYfbaZFnpxkYRml7cjzENmH5gKGr+x85+IdRZDsqiN5KE7xg535MN3dqzvxMGxkn7UxXafx
3XRx3NSAdCDVuWHQm96JSYzCH1rL3pGCTVu8+7VFWZyFrpLhwEyl1dnU8y+7nr+VTbolbrZyrnMW
+RONKZcXjkeiVhvdJc1tw48ne971NZ92KF6bATjsLEzKuX/93D5YpFPa2wNPGaA1lir0j0m2aY2e
HewHuRq3LoQrKXtpATCb0q0YowQIC+K9QYpGPxSZJyKLJGkQ1617iJP0c4aqUFr47yZIvZhC5sPU
Z0X/FM0QpA7KyOxTkkAWwv6/T29b5sGopaJwuqACQn2dfSgzhjq/OX+bwBYLb6/Kynd0KfUPzTL0
Fq90PneiJ36tkjomrPuGYgcXkc+BGdmSvYBrrl3VVY8Cb6+iPsseuRg3jpRrv3+RAbw6H+JsNvS5
y6qXxJiP3JoiRzevacq2lKlXon3JR3C0m3kI9+bcm1YI7wDgCqb0F4npl9trsPb8ZZzbZZsnpcuj
aqj7o8jUfPEaVoVGNUwbmXIlldiLcIfajZG6EH+M4AFXQMly+gemQJ8rMCxdCMbYiy2HcRK5HLhf
yKyVb7VE63gy63bj56/N0OKAJJOyTKAbiNaGqtNoHCRFibfYx/CR2rgvrGSOJfZ+ig2j4PAlijhN
vscjMAIg5/6uUgBva/01g2/Dp9Z6CbjvEGZdRdvuLLn92KrW9kvaRAAjbSHAVoQx0Ln/b+Iwi6Im
XjK7kVsAYqQAb4IsjGsEbOa7CiSXFppWMGaM9FTeEXMLf7/CUWNLAL52i8yZZUEiLMqDpJP1plRm
RIAZiLeEOp7fGyb/4xVq+tqhYyJNa8uMb2VvL8Xp0Se0soJQCSDJEKbed6W2An/tyde/v/vMw+0t
jQ30ns8Dyhx+luWvTG0JmKx8gOki6E1H2YRlfXtudXtRc76birPbDFFnljtzfqH12+0Nt7axl5Hv
FEYinQxA+U5kAPiMr6nItJ947d8mFw8CzJ3bL1rJxEudEl3HWnVuBknWKgkghzKUvd/wHHy7rTPL
ShZYMjxtxji8EyAzrgtgEgFZLE/DFKM+BDLO51olSzYnHgwqlY7dKDfy/t4SVu4XUBoPqyb75/Y0
rQxiyeVMkzkDFGQAiKm7ehPJHfo+sEclG6uw9vhF9MPBMe4bLptzkzeBW+RRA71QqDIeP/frr4v/
LiI8SGMJVTpuZLJhRxkKE8CDfqF5nW38/pWwWJIs5DhpWPeAUlXiotDE1cmC9WoAzdJdmU61D5DV
RRFzY7VXtuySZFF2Bau8SuFGN3U2uLtxitum1AFUWQEIpfvbc7aSRZYK9tpwiBDMra+g+7exiS8F
Tza4jGurvQjuxgDpj6HsfnZhWx3UtoJaZYXTYuFsFQTXfvzi1C4SFNqbCQIZcJw4OXQ6dLG1MS9r
P37xUY91Kjt7Rt5urxA2I3RAqLH179uTvpL2lqr0ownOqNmY8hyP1hBWZfwNAlDPtKA1wH/ArsMq
duN+uzJDSxamWcKeBx9yUAZKcbLjcV94/cvtQazM0JJ8CbgwEKsFrs5Q5g2A4O0ziKOZh9sPX5uh
RSjXHcwaCw9X/qnOfCv5wa6tCfbCoKrZt9bG8XztJdeRvc8XHkjLU+/QiKX245A191MHKenBc4HW
xocuKQE1vT2clVhe0kNa0E8sXco4yr1xN0HSKhAOXNl048InMFcb1bS1t9D/jmfQ0mwtjYCz5yNq
dv4EQ84Bcjciz3efG8cipG3cIiuHDDQynNG7TwzShk7H4kOa592Bz2n+uUz+f/LzvBo66FDAV4uz
H46AHB4ksb3M2kita1GxCG7PbOExhebNOYX2UwOvRs/ZuG6sPHnJCala6rlNb7RnCg2Kc2KPVihh
q7fx9BV9G7ZUljfGrh2Vp6A+2jSPjeNle5uVLEhHoU6lBEgaGouzfCwo0A5gMccBc2BFn/UCBcS+
6nJYO8EWJm+2augrO25JGgF4iVNmQ1JfFDOa9O3A2ruJiT6ysoGeBcm31LTWXnT9+7tQLayUgM0G
xAOgKGizzs74T+1Z/Q6X9/TOze1qI++sfOGXeCyrFlrADhUDooAeWL2f/4+zM+uRVEei8C9CAhsM
vAK5V2Vt3bW9oF6xWY0Bs/z6e7KfurlFIpXmYTSlHkjASzjixHfQIE+6LHCNE2wVzxXOKNen0tJI
ufz9ryeyJ7BZdYoKe9e/GxnZ9/maWGfpXc2WAb/N0e5W48qjaYKFjaoMGj91/AQ71uj6b19Y+ucS
SIRAObLVvMYoz1IVKDOpIDay6B7oimFlCfj4S8Dv8N/345Vlom2dFCfp/GzKPMAhO6ghJW1pvM3M
G+U5Kw/zp33u/3la1529LzsFk4WCYngq40nABFPku6Qfxl9ox9kkQtKTBoQrKJmUD5Ta/D6GFcuu
IN6wjwEi3GcT6VZ+yuXZ/v9LvLnqc+os0fM8VifppidIa064/crK/fHr9MzZkmcROOh2wyXkMJ3X
ZCBvnekOwVDVr6hTRbQr8qAYzU9Ffu5c7InqA0s9jJFjZo/H3iir0Gjj28SQD9fH38cP48553gNv
aIwWBuvYougQNGktQ1e2PxqHt7tce/clugzEl+v3+ng2Aa777zi04VoBtXhOjg2cimz4K8Y/3XQI
asXC6zf4eDK5/mxpE53ITBDvzKOEsN3X6pnr/mRVnfPJ61/u+9dC4yGNDYv4ajy6VblTJXrN9LPR
x5/81Jeh/NfVrcFpVJ/FQMxIcjCsS7uYruD8kOR6e/39fDwp3Ll+UiRxmiqhpiPzprOdZvsShifX
L730bWfhTN1aXedknnUsMueU9RkIIvIg+StsqT93g9kBhXst0oxO25wGW+2rOGMBSdQh6flbV4An
dP0mH4ex7pzozX2SoJYNPn/sQgdovViGDoiBhgP+ffLKlVe18BXmSkong44yrzFK09R8Hkn3hKP7
SlRzKUn8f9Vz5wxvl7YFxxnaBBpcvsCl8NE2UXfFnnLGLAi5tE6qReecOeVrtas/zkkf3XI2qWPg
/nyTJuRojPVhzMBNEbA26OqI2U8CopgqM1HpJVuz1sghiGhKfl7/VkuvcTbZ+wJ8VjOneI0tuZ9a
kDpiGl2/9J8j+0cPNZvoMVA20kNrLHApUuw8ottj1eRDumnrobjJ6z4tgqnw4XmBvpdchTlN1ZM1
TOPBGiCrhgF95eNgYlvWljr2lISjV6HEXQ/1j77WbYFjKUeXbOpY6h4EoRbs5Ewn6U52UxaWbT5+
qn6Jjst/lxTR9g5Aka55tKoSjWKtCMa8C7oc7sHX39TCijtXZpYmJHVDj+3DrMoBjp7wSULDRXXD
DYPfX7/FwsoyF2cSoAuKxsV35ng3njqTizDbfpjSlTnzJ1Xw0ceerSx6wGoy9O5w7CtAlQwp6Fak
XnuP7L3Yq9KqIrOMu2e09QCMNmUyDdEopbYOupD2Q+r4UeeOxaOlbCsyzRaVf5pPODD6Pc5Eabln
0rFeP/cqZpEH8R1Z6wxeJVr4ZwypR8BvTsnoHyeyxltZmFVzlacJZUPBWAopbNLA3NzlYYll93Mr
31zk6RnIwXmDtI81LASR0zobVOyvv5ql3z1bhnx/KAvSoD5Y8KF+J5rJs+vWbE25szAI53DrVKCq
kY1Dccohqc7yakct6wQo2n7y9UoktrD3zEWeZEgLzyJNDyTFbeFuKSl2ZQunLx+G5v3npuucAt1M
1pShxNmehsRWMLy0m3tA2Mim0M6aY9vSh5jNpsaua/hScHi+krjbo32CBLqp/ZUk3MJ6M0dBU24y
zzWYPvntrgJpjHbJhqJv7PogWrj6XBU58JxPlDjZSXtjggbzMW4i0WXkLEAlWcksLXzmuTZSZdTO
0QgPd9bKzbbwwBqfHWiWuqD2fPRVoOmdB7XbabnyTAv3m+sLKpnklZlBc1a1sDRyyXuV+nWYTf57
bDX3LNE/rr+7P9WZD5bRucJgagnlIzPIsey9R3RL1UGayjx0aNwHzImHCDLNJKJpfU6Q+QqY6+wy
a9xhg6qDvHMiYgzmbhQcfriubkKBJmyJjpJONTSQtkZnMym7ba4yY++jPAz0TNJFUDHA7KsjyCo7
9RA2WUpfDDTabpxu1fLo46CK/u8Ngtkw1p41QOxLt4MziSD2hxcymE5Qivhb7hhAUYHUxvS0Vtz9
eLmh83cpJm5RiDaBaDBiHfQEtHvPQvq2yksHBbE1ydaf5ev/34z+T7Bh8NwnouWnItVotLFs3wld
nMJvGJzjts4Eb7wU7bnbrrM9+KTDbmQDqSdsYCjRYQuQwtcxv3hMTkjr1/7U3/faYC+WXRlV2Nce
f6ex191PzYCmHZCxybeYSPE08tI2o8QxZDQKUBmr0msjybkVqbws70vYtW2yCoJem/qNFYi6TV5q
jlK239Jm26C2GSB5yg4m860om+oqQqHNgMOdtJ8zxrKfmlblxmP9YersCOtF1CSkOAMm7N3zckLf
ODgMm9xK+72u6mmbZraMcpyMAmCw0eo/5QQuZmCdp5rbWxuMjW158QuUGfxXc+Lfuq4H/C7QszsI
d+wDqgJlVPQl3JatarjrcKAFU6VXIfwCUqgeqX7CkgVYK0rxET7sjz6Jq23ni+FTyzqd17eqKp8y
5pXDEUfFKE1u/KYL/XRNM7gwGOd1rbZUg295aX0ibpGda049VE0zsE+ByvN4qVcOeB9vHHRODhM0
G3JpJ9XJ8n/4QFRAA3V9ZVr6/bMdKa9STdICsp6hS7dOhfk0eMB2ILHRtyuL7McbB527MTd17LWy
h07Q5EOQN+2RqyLo+za6/gQLl5+zWHMP41cWA1Yg33n1xfigHfqiE7UWFiy8obnwqQZCJYMEmp9Y
qSKepNAEDsEEcarbW5vrj7C0iNJ/TyJe1dEkT9zuJHmPpvZ+vPWp/dvOvOd6LG8rhe7/1OJ1ZAE5
s3LLhQE110I1Fy1UDFj8iTjNefKyhzGvVj7I0qVnQ2oYshjkkLY/MdZDYvzQ8bW+mKUrz0L80QHJ
hnmFADOkf2CDjxwT65uVmbBw8bn4iRsp+JYNQkxnPFVYi8ZiLSe6MELncifYVxAcjwg/pax+gJP3
3lHJjdGs0SeXLj+L7mG5AjI2eDxAMo7vPc2jrkYO263sNQOKj9OgdK5qag1O0DDk65PHYkjPYZLa
e10wGv6N8PhmECiGDyCjrXyHpce5/P2vTJ85tqRpUptjZMqXKUmwzZN9zcmnzkJIpP97eWKYjZlo
xU9Gb3XbolMyYrJuVs7LC4vFXNBkgFBhJYWDb1G82cII6ZgBdeJHPHu+vlQsvR3y788XgAmVCuKl
U6V+WNzeGOatM/Sb6xcHlBiX+SDmmeuXeAbsFQQJ8dG04Ya0140PX1yng3R84EydB4/Wv3Nk+M1D
P3VDEqBa5hzjoVYKZwHTeKD9OLw6FYzGDm1iyyeUO8TrCN+3976yzZOHmtHX0k7Za1qD1FG2k+Yh
qWk5BtZUih2jitwkUzvcl2nF7ofal0cOjPuzxAa4bWC2eE/NtNo2cHEJtW7Y98RqvDcvQfWpK4Wf
h9IV7uMAS9c3WXQgrKU4sYjALqrqPPA2jeDSnu6FKqrI59zY2g7JTgKAnLfcIWxjAR61YRRtfkE6
NvrGBtNmH8MA/ZQV8bjvLWyWQdHX/AZEMf8RAK/0iAYEuRubngC8ahu/geRDjquX0vwBxnZ9x70c
wCiVOu1ucOFWNrKiPKjJbDZ5X7vfh8mP73LpOVvpdICOcpS5Txp5qaeq6FHerXoOWpgoqhRnIFk8
uJ5Rb+MsTr6iFbHogyRx1N0UCwrWbO38LvwKvRh9aT8Mg4/HZyX3AzcfkXFUWbu1nKw6jhoGcDB3
QGmTdc2TpQFR2nCUwd/tkdBN3fRsvMnBXCtvzLgGjEeKs2PHKrL7ygq9gVU3JLcBCs9ctVXaTqOi
renWZUZxi7+VERpn7BBGw2LjtZYRpkmSh3UNeAOONuVNJyzY1wOpX4bMVW44qGbaZJ3VPIPc7nxt
087ZT4qPUamhWhAKSLWAomN716PhJWRG14fKsfAleeKBZkPZYTSog9J6Hwcc+l7kWNPppqpl/MXu
x3gvZT0dPUzGvWqGESoqJnYN0zTyUgkHby2t74pm6iUZMYiUb/hPUz36W2Sih7uKU/IdxGvvhz+J
/tmtMDwM9J/8AMjbBIvCaccQBwEvlBMZf5q+H8ZG04Y+gZv1pha2f6PRbuTAlJtwOG5nvf9UjCVa
5713EPpEiLxmuVEZLLgVc05OXj+SxC63sqLVpmFSI1eMxjo0kTcbgK+sbwAN41MVuf7au7V3q80E
LxU9hPsB+OFjWqO1pi60u3FFXQVwI+733O0UpB9AqQZepbNdnk35LcqndBtzo98mcSKBk8RvFnla
9iFYQmaoDGLdjENFz8IAP8Kv7eyutOR4Q5mkd9SL9SYZ2j4omG/orUa2PrILw/3ZMYuh6tPgdAtq
lQ5qe+yPRI7Tc6LxmUzbbO4d1PH3lhbxKXVz8LSA3D5Plus+2lPV7BpamXvFsrgOtOAXFFLjR7Hl
d3tH+CBgTWjJKBXeoDRlHk1S5xFzG/jSxibbgi4HXwaf2aYMZQPDbM+rFFx5iKBH4V0wgBKp+MjP
SAY1Cf6vvHGrk+FhUIusjMMS5eatKSjZwUW9jBgbL90GVH8TLthVUUmn/L1J0uLEsrJ6hLK+2dVm
xV+Ap5PfMa2r0FcJXAntxrKDMXFrtZWZNNgWaVJIlsAAj0PTsKu7vM6FFflw2kyCqrdgfSXxbsKm
E+YUMqt0i7Cos/JBC2aBIe1kEEn6hFngcLHhOXd0catRVnACRc3x0WsatkvT0niaiE0AP4OPsxOm
zILexAGZ8C3nKn43hhxYcJnAHzWj9XTXK6AgA3iZ+PeYGhDv2DZKBQHQgelB4gywdyagC4JBjgpV
C0g6cMh2tHPugU07VWKa3D0IZqK7k+bUBWXcZNamMUrxject7CUmjyLWB3DLgo5KSxDM4PNV4lhk
EQksqzs+jKWG0X05uCBJci3K39e3sKX9cRYi0s62oSethiNQ4ndxIhCnlOJtYPmatdTHKSM6F8cW
noxF4+f1aerUja+aMPO7dyMunixEXpi3a5a2C+HoXCJruHnXtDYSK4MWD3brbhOwLldCrIWAbs4r
R+7BrFMPho0pE962TumNNho0iDGw70CTPBiTc2fH/Yr8beGTzFWIVotcTTVAjVtnT3HMN8S4y521
loWFgGsuPOTVSFMuZXUys7r67SG8O7Y2qdEX2YLu2hlrwu6lh5gF2SBijSYgSjiAJyhVecVbl713
hf7yqVE7R1IzzyqSJJlKSJmcTd03AE7CxiaYCF+TsC5Iuqh1ebC/wurW1Vq2GSRdYtDxkRNVhMzm
8rn3JxMsP9u86ZvyNLbIyYikvgF6MNnLSbebIuuTu2zKxLmE2250/YGXPtv/o3BkcZO+OPHauKvR
Mt5YQAqisPQVbLOV2hj5Y471QTQ7B1kDwV9nurLQXoAN8Gnseve2b2v4tLQ9knVToXsNYgQSajzv
FLzNCPHf6iEmT6AFArMICF73rWUVK4OMjeVZlTjDJV5TPNoXo0vwTEf6rYBZdIGJH089GmiBvwrU
6FahJ9MJ4ssGau2Y4MCKzCmwjGMXh7ZfOofEtJsXCeVvG8HEVdpB5wPtHQx9ayKYAANpg5xM5wQF
jcv7zrCGB8fyRchrKoyA5BZIeeAJvkLk7pmwGii8Fzr040ZqFm9MOhggCyvjG1iY3rs1WZ29M+pc
PXvUq8bQctvxSVZOG41DOiGtiCxxqVN330hh32qdl6esTORdl6O2ZQxFDeg0LA+HKO1ax99MHG3G
pSI+fnplXrpNOmW8cHMyYGVVGu2ucao8FHaSVVHFcp6BHFjGD6bhxHjlrP0K3Kb1xag9gIKJxBHC
S+9bV9p7YoKamVce+UkLkF+2sIHot65hyafBNsc7mZpqjzQ3IicxHfsJu2ABVHJgtV17RILUP5RO
jlyGECrwcBADmlhe/Bu9IQtADSbR1KXFvbIBNaxgaxbEhjB2BeqUgZc5xm3rqDpSZl+9ZXri22kU
6m6kBQee1QJPuDG+ZTWvtpzRGBhVDUEamojqMuAuaUJ49Ogq8P0kBbOopPfGhLncCXTkZ5by0rC0
hHtvQfYrIpC5vLtOESgNJDeS88h74oaVJfHiEMRBHtLWZ4KoHoLOAZgqXpewu7WxQIe6qXIOUzG0
FU1GQQ5OnGB9y0bfTX5WonGODck6HiKJimx46nZ2WPtl/Dr2qRFALGmHtmejM3s0cxRyfQunFD8x
zybYTrh/P+5RPmi/kMbv9xk4sRuS2g3wXpV1ItNob9sia07wzADUc2TpFh3z4oBRZYeGXzV7MDfz
kMc2+MD9kIRs0OqIY10HkmktUX+Q7q1tE7KTlQGImzDsu4F5cbkd8a9PLUngn44WgdteUsQxwE3t
WW+qUPsXEqTWFpyVYrmBixA4911Cgfe0cA4j5K7uMUwDOFKUfZCbkkELK9DKO8SwPGbK/oH2Yfu2
MDtzA4+M8jZrFHujjpPuR1WlRz9GBBR4amjPpOHG2R91X27duBDfU266uwyx57Ph9r/tqs92Eu1q
IVOwVCZ2b23LeJC3ou2G59Hz87vKwhEkTPqpejJQds42FrTFgd0jbb93Yk+fBdqIk0DSynM2jefJ
fYWW920O3mpkjjVW4jyPv3ZprHcpzUkfNNqwsJD46Nm3YOkK42bfzvYMDWY06nBSA/m9QpkFaANV
gxedVl8QeU4KzYcarnI92ulvcjRNv4LZiv8NhykrtDxfnI3Cwf/OmSnRLUFShIkaFF0BCpZfYmlM
cpQvINqzvn9qqZ+LOD0nc/SYiv5oXH4mKjY0Rr9fD/FLtRJgLGwmczmjmDAeY6iRjvXUOjhk1mZI
0Fur/eGrlwxrdYSFgOyPxuevDRRVHNWoGoEfrFUenXZCjbJ9vP6K/tQiPtqoZilTnmsf4GCk99mD
uhF7oN7DbRMc0ih+A26tjujDdHSPxq7cPPHjHkj+7GX4lEadzj0NypqZqtKsPLEWLZHm18Jei2AX
Qqa5Rn1MVVNMHIUXINOfOJxCNae3ecFWIv2FIHauUce8JpekjDyhQ3HHujyMLesxle1G5TQoVP/m
m59r3aZz+Tm2IB8hLN4RGM5NNKopiUBc8LbXv/7CicK8DOu/BtYYE9P1Y1OeSp4fLZDPTZ8+tGTc
TdX3umg31++y9Lpm8V8+9MKCorE/uZZ9kHZRBsizvSiCPtW0f8xoeZ/ksMy4frOlTz8L7y6mztja
J37ysGm+oWOHvIDMmkd1g631+i2WnmdWMyl7xn0T5ZET1q5HzzdvW8N/KUm7K1R2pLR+YoncXb/V
5UN8MDvnmmau60IKQCCOPk5go4sATcKeAGRhFe8/cwcyFzJbjTOZcO8djo0CzCcpQEnJ942RPlp5
uRJxfzzKyFzLbJm5T3UPsqKEDURC8oj0R46K9kThGpU+X3+OP6eJ/78qMlcxp1Zh0LoQ5km90tf6
PH3JAEdGvTroXodvzd3Rf0OAbK6oRT5OVpO5oln5NCXKMptTg3ZJDseJqjQCtMJ42zFLyqOVJfWm
T+E1GOTpxXSLGUKtaAc/3gygLft3zkq4VmCvrV1EEOVRMArOWfrj+jv8eO6QOS/WSlDC5j6chAV/
pUCzJdML4q+Vk//SxWezBglp2gOByI6kHL+IsfyFVuIsSOr4U7sJ8cm/70VdXDCJzuDRYbvtzkKH
/B4082qlCr40hmfbZE/Rq2HwVpwydD/tPJVm99wxkJSqJnlpTxe/CuGuJXqWRtcsk1QiMOpQEQRC
AHCiSv8YqwbHpDGYBGyFRRMMRh1qCEavf/WFATXXPSdwDPeqHoUjkcFoA5lq/kbcyf12/eofr2Bk
Ln2u/KJNgbcZjtz+CU/RQII4g8xj4FfDyoq/9Psvn+yvTSwTXu/LcsCpx8t+Fzb9Zg9r2r+FDzFn
wnpw+OSeWaN8WqehPZET8uEPnT+heJN9gaIlcuHn3Xv5r8+9q9nUbl2vxsnLHOBqYqN0UocdyiV+
dcnerzX9Lr2sy9//eln9aLIOwft4ZCZDhC8EgCo441z//Qs1PDKXHY9eQdGNibZAbdsdYMSjEzYa
ni81H+wzlKsNCPl+tZUWYc+llZlZ5OGUAjR1Y/Bz6aLiVZTayXF+StQL/LntQxxX5Qnu3elrh/7k
n0a+SpVZeBNz0StwZ57pwrziNPmmgOBogLmGv2asvLBczKGmJvKcXBOjPPnoFktQyagKI1Cch0Nl
HSqZfyoSIXP5q+ZxnJaj2UFda22ZU+6QWg2HLjl7PD3apn42Haj+r3/cpfc1G5xOmbUXh5MU1kSv
NT2NZbVy4YWNYd4GJ7Wi3uhekrQ6PYDK+3Ug/l57/Ofnfvds35lMiw3pAOBdLGxI4LwvxGx+X7/0
AnSFzHW7nuM2XjEy70gudaukHlJwcTB+S0M0MKRyxF7GBjzQC+Q37XKMNzIbnM8FbnP9vUkLT6sB
Fy76SzWDCwIRfHefWiNcY9JpJdD5ONYl3mzfU1allXAKeaqQeyiHagyIPhSlARxEuy+94iiGFf3C
wjDwZpseKhuxJSYcRCftQI76WNvTNudP17/UwsXn8nmvozAXSj3MR5h6hnHNBIjl6nEEi+f6DT6e
8OBw/LuuOm7lQTyVxkck+UJQPK0IcOxbc3R/AThCwqL0vl6/0VJjzxx8WqET2KdTo09qmAYAVZHl
NKrpWVT1Y9IxsmH29CZ7/6EoKMxZyW2M/pcg49bKfv7xm3TZ5e9/bSBwmcpLxj0YEco0auG2ltvN
ph/Wih0frzIuu/z9r8uXpBwUqqbtKU7yRyrUu2hX/bqXrj1bCRzm25RYkMArz97RUd5asMhZWcQ+
DnNcRv793T1TpmuUeXvK0YJYNk+dD/rOiDIyWxMbfhyLuGw2Exsy+KYzokeggYHTZkqn58Kkd4rL
LYfVpPCTU1IV94VRrsTTS080m48Orz1RoTJ7GtHFG2lrcr94MPra9qPxhpPPWnJgYTzN8aiadSBo
G0Zz6vKoJ2mYFn5IUBe/PlsWPvmcdlopbYiOJe2p9l4FLIemNYzQ0oVn870mfQFXMIF2ihp6Hz4+
13LtzL+wlMyBnRI68sTR6tJLAV0scc6d9O8s5OoD+DgiL9f1n9pB3D+1q7/mGhy7hTsSiRGlLt0a
0B0kP4XzONX5J28wm8xGY3iyk7w7kXFCDzP68eL7BOnzTq0s6wvZS9eZTWmS5clAu7g9GXu9HcN4
Z254WGwoTLOi/nY6sWgKb/obeW7P+b58IC/ZXbJdW/MXtn93DvHUCW8r6l/uDsfMPIDNZNZvjGGD
874XODJwf14fxUtzZDb1jdFjDgSQ7cn2z3WHzwSQXHT90kvjeDbL28Rlk90Yl84jaAhsY5O22ecu
PedzGo5LEdHhV0+G+RynOqhctbI2LZSUYf3y73ILL9WuICyPD6Nl2fv+UodHYp/YqISBoHsqALG/
rcTADrD+UyEMUaYtwWLw2scaEiLAs/SLMLvpK5hpZOVxF6btXAzel9LyjETqI7ROY9ASPyrT6VzT
7LmpgINKCyfeXf9mC8csd64Lz+ouBi1RxQeUyQCug/XcIx0kgR+zA4e5OCuLh4TW9iuqkr/Rd7xt
JhZ243RP0cy2t+KmDfAC9IseSPll6lozwEJg8hAo5DiImRV/vf47F3asud7Vgs4PVpKiPXrt1J/b
MuX3quc2OllyfgOpYnKgdtawQCNuvo9tew3tt/Al5krYvkPFqsGp6NgWHjxHK2/j1yNc8XJwLagO
J69bqf4s3Mierz6oYbtujBvll7rIpMLMPruIw1n9RvmaE87STWaRBRp5XAoTSnXsIRmLNdSYyejl
aPopNwN1zKCFXvn691q602yZqWO/4NNQNRAw2eZGQGnCi+ax9dtHBaxyJCZnrS9jqZHbni07lvY5
dAs8OcUxSnQhtGEN3yBFPP6uagLAPspq6udkw3xnQxOZ3RedbX0bB+7eAYdeY7diPfQpzER7FOqc
sEaEcw/q9EmhD5NOdRJMieFHnlfbPzrmTj88kmRllGbYUake6IrDzsLiSWefBkJb1tnSUkdPZNW5
yUdnq1JDb65/jqXtZa6I7hIPplGZWx9bFDFhO+lNHYjkLQBehhfDQbaxqXGfZhrGrXLy3W1DW5EF
ZV2qlfPtQgg470toDMj6YcTUHac8NqEKFjSC8NY4e6jA74sOaY3rT7qwv827FEQqLa6hyjkSxzC+
MC2R+fKhZAQoxlhZi5Y+1WXM/xXrUJ6wbjKJOgLGyb85RZaFoODEr9cfYOnqs+1ooKzAUIC/DBIk
bNuS0j/TpLZXlpmlz3B5bX/99kKNuZ/FcQ1/Psl3NVphn2C+CuM4An1JQQf99rmnmE3KQgEsiZCt
PtLEUGDpwysYDU73n7r4XLzoOuBH5rpNTl7vwgwXqVPj1/UrW3/2vf+Xfty5YDGRnPRQuSen07sR
vDoBxEvBTzfywj50gtvb6F0E2zq4fT2dotst/nN3OGwP29sour39cveImlRweAx+7Ha/do+/Dr90
8Kvd3NzvDodgd/hyCA6/brwg3OzyYHM+Hjebzdf9Hv/1dnwK98fd+RjiOlF02of4N5vwGO5Pt9F2
+xo9XP5ZGEavUbSPXvc8WEvYLy0McxGl6yY9NFdYd0Ahat+F49sPseyBWfTggdCNJbuzhPQ2EHLC
STktahTXaf3l+tteGOpkNtTpmMRc1KYL3wp3xxKIUEexMkSWoro5fHTsJ4c3KXMPY+LDG94I2tzY
m/p7xoD8ntB3ajz2Qt/XOCbi5sQVX00HnRMsja4/28I69OeU8ddEo+Vk635s1dEcTfswGKP1Ki0D
Ft88zn5cv8XS65uFDCbOW8XQuu7BhOq1Is9OtraIupdt+qNZMNuNDBPiSaJsdbShr4GncPae+Wid
D2Eogq4HM7WsX92AtpK9YUMfl2lpfunsMf9SxYL9HlxX79yysspQpEBeguITpyHctK0IrdUbAUdB
RIv9vh9s+iCrNLupTUN9UxrqTDjWVOi+huUtGkZsV9t9aHcEj+inkPb4Tb+bpsIKKxce27lo4EDH
IQm4Yy2sUJwJvpdoxQEkGwMq3iFP7v/yqykO8/RSWWUoE9iQ8bVGjhYL/AqqgH/x/NLfjdT2x6Dz
urgMoT9nDU4AHOxj1+5BlwK4c4P2Y/yLlJHujsQNGCIjnTasSNgZ6B39BawXGsWqjXGiKlRIKyd/
VVBh3TE0aYT2gA6zppmaPtCGmXwt4hQZCtrSaBgUDdOmVTfMcNf4mQsDYy70SH2dW41lqmOTgAwT
+GZub6Yyy7yVPXbh+mQW3AkxcMJlejEtVuI+TpMsFGW9BmtZ2KLmjbYMPr5orIahuUMfB+9xmqbQ
M452OobXp81S1nOu5HbSxko9LZ3D4Nfnrjd2KBYdmsoHkAudNGBAGZWKioreJ6gmBCSDUUCxJpFY
eHVzoXcCKhe8R5FkQ2YmiNVdkzxff6qFgHvOl4Wsu7ehVlFH9Go0kN75475Co+ad67bkjOaW/NjG
kL1ev9nCJ5oLvQsKTk9bZcVRQrV3Gqu0vc162z/ZZtZCV67V59CJbJ6g5opSp4Fy5WRK81cFelKL
3q8AmO2Vkfzxg7D52d8dYPeeIpkLmwm2qQpKI5aLs6XcM2truf3c25rFXPCydwccHNyDBN5Uf58a
N2i6c/X9+tUXTAKge/o3pBsExOEtq7Oj43emHcRgzPV7q+aFHUwpdqBQta0hgoHR1gqk7hwapCIh
dUBaKKrRLrTKzlsag7MNKWl7TcuG5cdUe9UWFkzi+9BpaoWUDQrKVQ13T6vtd9cffGGHnSsZncmT
re9inTBL78haeWNy+mC4zsqBbMFsy51TdfWYmVMpW/cwVO6IDYHIHpAvPqgXxEzDjZMIcqCMtI9W
MYAr4Q2wdk8Kezz4qdtm6NCL+6goByMCKoM+DzY490lZJCs/7+OR6/6J5/6KL9zLTgvGhryIf939
FMfWEWXi6Vai9w3VO1TAVmppCx91rn9MhjzJKXPy4yBIUUFki0OkMWTFgTE3iyyOMFH24xrecWF9
nMshB1MXjsiZOpZj9h9zX9ccKY5t+1cm+l19BAIhTpyeByAznWm7nLbr+4Wost0gvkGIr19/V9b0
nbFpk9yTTzdioqe77BIgaW9t7b3XWmAMNYCm007prCSR398y1pxzZaQTvqG3MgS7UezlKvkUDv3T
mK01Xbz/9tbcncjRyKw2LjO4E3NnCufIrctakpDAemvlhogyouMhOuSDSG8Rw0w7N2zWdCiXJmbm
QxohI2nZZXSgcbS1po+IZrYnwYTzlro0LTO/0LRO2iV9ER2G9DvVcFF0DWW/NLL5dlYsEgsCqEJ0
aFLgpCSggquJhPcNDG3lb4euEh4Vyq2jg4MCrOu0fhJGW2esjsWafvPSpM/uyFEHAGIy5NEBvUG+
bX7q9OSRdK1v+X27BY3O2/c3DUdVke6A7K6QpvLrnqbAWduJedPLNn1oxwnTBQhdt5LxW1iKeeKl
CEHSb4RdfBidobudog64zNRYO0MX5mquhFOpquRtIiLo8BkohnB5bBjJfad0V1zD0uuftsErf2qm
hcgkcEmHIpI3Vl3skL64qN/PmovaDIYE5VVby0MPBja7sLZIL0AdwQ6UY2xMveKnlz7g9OevPsBx
cIdFMldCBW4yH+sxs1vPkhPdn7fhBXOYJ8KF5ATcApNEH4DxJ5+MXRamDQifIDEAlM9lzHIoob/9
iClVgxk7ozxAegqQ2y/C+fP8679fP7Dm+c/ISEp0mtjyALiNDyacb0IVuMeW13aT+VM7veSIz2R6
f/5pS7Y3s+zGcIDHa3o464R9hqaWCoYxAmFmf9sIZL8ndzJXXOvCssxTYYRBAKPrMGHO8CVW6cFh
H00wCHSQ4j3/KQIz//dMAHSM3q5IRM1Oo0FZHmiln51K34De0QOE2vZYXJheNrRXxHXWyqALZj7P
RiVOkhoJr2CFib61W6ChkoHf9jUopM9/ztIDZmYOzrWoNtDkhLBpK8cR5HIPY7dWilga/PTnr0xQ
T258wu2R/VB8GxsNGoajCwD/+TdfsO+/JZTaFNxkGm+eSvpBp3oPZPVKUnhpjWfnczWCHKrva7I3
EjQFMJfFBysdYt9y0BEyxq1968SlvIcQ2Zr20NK2ndl5Yae8K4UkexCtA0zYQgxeOGhxMZNhCBrV
JSuH0tKKzA5xCBqNLU/cCJkK8DAYgwn478CnbZmnxcojltZlZuugQ4RYLXfjQ9j0uRedeANQN77M
685TFZ2Vpg5xSon0R/1xzIouiJS4ak8Sny0rVrzVwhfMcxKQ7nHaJBljiJAXgOvZvr3aErCws+ZZ
ialwwyG2uDyQqg5AjXPI8x7ITmMrqvE2FcBpkTW1rKWvmFl247ohaFRwgDOQ6oBe6JnH458Xmd4c
dJ40vVGG2pKHOCXHxgXVEoo/54deMIT55R2sx7ozx0EeIEq95/HLUPBtJEYPrB0rfmPhLJqjxzVT
zKpMRB+M9X6b3oG7Ajoxj9L8CSGr4PxXLM39zJw7B4drRTH3tV14uvqRXLyBZgYshlDJBHQLB8vk
N1kzFZ6ph29UOT8sIY8TJ9epnT+c/4oFZ/G3K7UAebGbwsNa4WacbFSW7pJ2DVnwi+PwnYN0fo8u
hZV00zSwQ58BuuzT0BJeaQP2U8QGeQZPlPZJLIebcIRSWktzG1lxBpocbY7flah6wPCN9DoDzh4Q
V0E/tPlkBGAh+oLsut6CQcLw0kaVW5PW5MPYt+nm/Kws7ND5jRyUM2hDdni4xyrT62GqinuXx9FL
r4HpzOqOrbi6hQhtnrQeXZA6ayvDVc7IvslcZH5nsns6NkdqJj/SfDqWSNyeHOxFGRRrDljsM0S0
ZWmHe5sjf+Jg335PCODN8YpRLGynuTiOJVPgPWwn3Dss+Z5n7FnVw3Xfqcfz67I0/MkWXwUbmerG
EWmCcH+CBXAJPimgVA+OKD6fH3/BddNZUACYCHh70Pqwd5JiZ482+G1o+xPpx4MsK/DzVN1uCtfm
asGBzNHVeVVGkEbvyV4SNKBrlzw2A9Dd579kaaZmPsQCmwBtjTHcT+bnAWxvmYEcNV1xGktvPjv+
3WRK3Rpdp/upaMDbJNouuWOjIbeXvDubQyob08iggTrFB5MHLB+2IOYDKRJfuTO+b9tsjqZsrUih
6oSTv6r34CfwVV5uwBPm2TDD8++/kJ1mcyglSDsAwDHwAVkKxjtrqM2HKInrD/WIlApLI2Nr5GjX
zagj0U4G5mAIFI6ou1XsotVnc3gln6rIHVVJ9qowGUVl0WHooHMzJzDAmnB1/jPf32JsDqQsM5CC
daYFYwQJWpJmmzwDXYYaV2bx/U3G5mBKR6dZW5dmuK8ae88zqHqb5MI7N6L7t45EdqZ0Y03Q/zju
Q3f02Sor79Jrm29HnlpWVcbp6Gh5Qa9DN0TCqeRkd37OfwWRfz9RmTuzaxRMcZ2rUnaoLa2OYZGy
q0I1dNt0jNy1aZGA7tEiflvWbeAK5HnrmL+gSGLHAbyN8AcTKlY0L829cBJQlgwV2qESN+YrB8zC
ppgDRYgo+nwyweRdRA929hGoHmPNcJeGPjnt187f6qYcBHHh3hxQkAedICQEIjuDjE3iSPfH+Qle
WD7nFFG+ekjtgu7aiZAU7gGs8zN3ip8EWMs/nR99wffM8WatapkJqiKxH3OVgiUmvwP7DPptQv3i
WmvCmAufMBf7gVJBnEUmdiA35U0a9ZtKVis2ubAEc6hrW1ltDd8WQg7mQ2FXG6D4sdXWZAoWZmcO
dRWkIqHT4/QdBuGDYjCwBteDKuYm15/Pz//S+89Wt6UUwY86vX9ZbsNSJgFK4B9J2qyB/N4PINgc
8JpQJIggTCoPmVOlKqDcSO4J0M7QfCf112jU6OPQFr5nkmytjrEwbc7pY19t2VYAYWtyi+wti1xX
jbwv+mbXRPqnSY2Xi+ZtDjE0E9PkFK3G+7wmhzqiz8Sk96DEuUyonM319cCOGg1O7FQHAhaFoCqM
PY2LZOUy+H6QzeYgQ1fnuoxBX3rIQwf6I0gofee5djfKjFow7Ftoaak11AMLCpG4OCnWtvPSXpit
Sy7DIUvBaXjI9U2Xb7mJZqgU+e+nlKIxMFujgV/a0yc38Gr5yxqJkSFCktqpe2+KWWDX4JE11lJw
C01lbI5JHkqWVXpgpztK44FfUu8FxLhKXEqcLLATGgWjKYogHB0wTDeRgajN1qDIbFywzqb1TQne
7zvRIpY+vxcXtvsct5kCZM/AXywPXHdqhxqQ+NRaE1jBCntEdWRImV65nb2fRWBz7CYIygudU6Q2
naLy0vRFglSNM4lM8A1Y/IPzn7O0fLNYGq0JRKS6RJhTJkEjCg8lfihHfD0/+sJZ8KvX7dXmqBWb
zDYO8wNDN8ZtC+7loLHVGnx6ybJm7y5LtBVJYhYHsBECzuykRvlAOOA1bCJ9MInmqZ+KOjChjvHF
VGO0gl5ZWJe5nE3boOUjyRQ/OBZkqx1DtjsgZZqHNnf5jlc9Ekvocrtsu811bYyuBwsJ2HEPiJkO
NaSxUl2DeTC9ifnVRWs0h74mgDi3KVr3rxsyFbe6B3erbKd4pRC3YC7zbiLowZupE9YUNNg76oy7
PnwBXM23wzUaz4UtNge0QkMuLXlnQ6GqqbY6dLZ9yB8vm5mZa1PIvTdFBpla1dN76C4dEwCVVq5I
S/PC3rpNJK8HYblg8M37TxI+H5RxvUYaO3o+/+4Ldj0HtBoyKocyc4prME37aIwMHeJ3ZGXwpTmf
3QIES3UDlkjn0Eh2H4r+jgu9Pf/eS0PPbBoT3KdmbpqHgeSgnqtd8DnHzooxLXReszlatapSFzpv
EFMaMt3fppms/Cg2v0cV4iV0HQp1jR5cfaNjknqZHaW7JlXjStFiYcXnWNa0HGlkTtw4DCMfPJu5
39wk3vBp2AraypUvXHrILMJEC28IUsuSotsm/2nGxRdl1oELaU/Wtl8uWqE5vpUbZiOnPGKQJ0q1
Fxnpzk76yyxuDml106bveogqXMO9NrsBhKGByJwwOP/mCzZhn/bcq9OIi3awUR2mB3DNf6CxQJcx
OdDO2V02/MykAWRt7NwFx1AeWT6Qc+hwTm+SpLvMT8/Rqr3NoDiWgdbZLcm3ssa5VsV/nn/zhYPU
ntlzavM8dWK7R+085r7Doz8nILw8kP8/iMgegOZhJUgzSUBismINC9GpPbPzsJgGAa89HFowv3Ng
B1t1jCAs5fjTtBPZGjydnyb/nYTFHMU6VtSxRqAJcW1wGr4Jy2pCP52b+hVod++QVQfOpERRXXWs
hbaxW+PqgvtLNFT51WQM4ibr9fBxygrtOR3Lrzs+OVhYkV11YTH8qCY6oc+bGHulO156JR1A30nC
6ODKVOYey5voc+TYsY8edXo1dHGzw65zIePKyaZlBg/0gF57qwAfhwylvYMMxaa1i6cxdoetnYno
yNqMPhld9gCcZUV8w5rcLSN99VXHWl6hkb3yae2OJaSFiD0GRpMA7GcU6opbFttCkGbaVYJCJFwb
IOK3ahQ0K1MFSU5AMx/n+h6U/NOx0I3FgRoyyIa1fXtLaMVuQ5RMNuf32ILxzYEnZtyIynFA5lmr
lyb76tA7wAtWvN7S2Kc/f2XYYahFxK2+uDYttNx7SkoEfBA8iL2mq+XKjn3/ZKLzDnwH907WOBNE
2NP+TljljTKKlbzG0tAzYxicwoXsHZgtapdfgY53y1tjJSG2MPS8mo0egsQl6Iy55ubHsHxI3adL
lpPOC9gWVKd6CY7J6z4ZI29krsci48jXwsb33QOdF7EhQFGqqq/LQ2nFMSJr4lyPo9MF/ZQK34R0
h087sMByNpUreflf3TV/9xR03mAfcyxv1BTRtcpUDK0WqE98zPJOgNBZDMFklbn2usKorw0AN7dG
EsYfoAhko2dKSb2JLShiOaAxxl3AYkC0qL7/RhCGQaeTTaCoFmj+89HuKaFrICq0cCVjT/dZAyJl
j4Mh6xYRgQ6g8Ecge+x0nwgycuUDyN2mz5et2Ox4chPXKmwbe9ZBP8N9jTLHRsQh2VJblCub7Vdj
zN/mkLpzUi4K6HZTpml8XY7dVPm2nXceD8mXvizTcs8jG7opVpyR657EkS+1XeN8h0wEaJyT0o8N
ik4OKzbyABpj7mejRj+9cCv9NcIEjX7nqPqnCwpNUFeDOuIIQUPyDYg2UM3XHe8/CDkMK9v7/TiK
ztsP0tbhqjFMd0+nie4sXsqPThG5kNKh3LkectR6L7oI0Hk3AhIYBiRFDHdfiiJ87ogNHQjViYp4
rq4ToMULbqzcxZZ8waw20JGunJDgAnl13EaVZ/TowkqcSny7bIPNoghU4Zq4yxUampX10xHVbTsW
qPwlcq0vbun9Z24ycoy6KIQUeyc0PjSheWe31cfz776w3vNOgbDvjKEDifq+g+yQ3TjXGuQPCbif
vL5Yo15aeP15VZ+CUIy5JnHw+u1jU4ugkPnKyi69/izsz3FVrRIRi72IpgOVj2adbFjt+mOyhtp5
P0Skf6vcpzrMnRzID9N2b1UHFdOEHZLqKHnm1RW0BwsTTPJ8JVhY+p7ZgV7C8pqCAKWa2sODaVRf
RqvYZRaSX5l72Q0cqgtvgwaL2LVFhGPtkzqcrrjRoD4KpvvcYRP0fdTKyrwfmtB5Sf8kcaTNekIr
B08fRctvbGN4aARf2bdLw89M2mjw3iHQlHvBpfsVAlvqoc5CF+pAVPbP521j6RkzuwaIiUDDgYt9
ZBQ9aP3HRHtKaahJJCbc1GUPmdl2zzvXSVQm9oiO74yp+xKTci/r/scFwwP6ftrWryLEiMagUZMh
2+eDfa8k/QQEz64u1rge3p0iDH8KY14NnzZtAwiYy/aRoKAL7DYyxL+K4LKXn1l3B3gmInLB9o3Y
0XryIiiO8G7YnB/9NMo7Z/a8WA9Vic6o4Jr2CdmG/XTrgjle6BN+2zfXiMrftWfMz2neXs0PwLsK
UiMO24dZ+AypD6i4AvzlcQcle7voVkK4k+W+9yWnP3/1FCGiIq5ii+2Bxvtk2FUBoo3+4bJZmkVP
aipjV9omQ+nODTpVfbdakA8WiX1ENqfyKlk/XvagmUW3shGQjpMA6Ddm9XWC8sM+rEodZJAIeyqB
5dvlZbbWq7u09jPTJmOLdG8Fmh1gm3yQC3HozqXQSpmmrWSfzn/Q++0oWPyZaSeSj5LaBkfh3Emh
Rzv0/GkqwYcFtEEUbXjKoG5WgSK3AZlRwLQxPGpeonFBOsRaQzm8e35Rd05PCXXtoYFmTnxdVfoq
6d3tmPOgN+JryqcdSOtwulyHrFrZiQtPm7chDDaSA649xtA/gXodEdCoDD1LlDcw21saQm27xwVA
qI/np3jhcfO6uClU2dUKdFmDzcUV6S34tsql+8gCjSGDdXukzS0cnlCq3Ley0itR8vv5VMzqzO/V
LUElihC2z5KQeLYBybfrWJlQyDN0Ed25uYK8YhoK6PvQcAxacBB9NmWYr7iu94uDeP7MM0omVGKL
1NqP1TB9NGMD7ZKhBrNAMGaoOxwsSFBdoezNukNbuSB7FnVaVQGtDdODnGe2kdaoA8b4+BU6MGtQ
7ZNXe8cPzavwpZJcZUZs74EIvw+HcvLbRA8eSYbj+fVecHRi5k5PkF8RJcTa96Jocq8l2tqanVmu
Ufr+ymm89wUzT1rYphxjAzhcIcNATXIDeemHSjUgJ5YAoUR+LoQ3TeUuU3nQh7GHsHkD3ui+/ZSA
/onSjzZYSy37LkHRNmf5laDhypovHCXzenBNh8KuoxGhYTLcN0T6Nb8qsvGuEF8um9yZAx7jBlzt
vQ2M8xR9KnGXhWbWyrr9agB/b15n/pZrSqXZRGKfQFIIsablSOhkhXrf9wpU3lCCP4yT5QZEDfYG
jUBsU0FzZyd7yKsXU9MGluDs+dd3/tfT8N/RS3n812PVP/8H//1UQnRRgtZw9p///Fjm+N//nP7O
v3/n7d/45+6l/PAjf1HzX3rzdzDuX88NfrQ/3vzHpmhlO97rl2Z8eFE6a3+Njzc8/eb/6w//8fJr
lI9j9fLHb0+lLtrTaJEsi9/++tH++Y/fDAt+6L9ej//XD08f8MdvN/KnRNj4r6H+/fsvP1T7x2+m
/bthcQONbZYlXBATYoX6l9NP3N/xh5BTcSmaWYRrnuo3Rdm08R+/Mfa7wbmgLhUmZcaJ90aV+vQT
w/3dQrAphG3b//rpb//3td4szH8W6h+o6R9LWbTqj9/ebnnHZOBvZtxijAqLc/zb2/hGQVRMxc2U
ekOX157bqkFvBLiqj44RNY9Ib6/5l7cOzEFTjWFS2xUcn8Dsv6EobfULNBRbHhDp6A4wLBIok/zs
iibcvlqBvz719aeZv4ov/zEJcOBZ1EKnJppv8HHIbc3Mjloig4hfK6HvO5qRsckqHsb0sXIZYWMO
1eGuKHxIppmGsYmQLk2mOBA5TZvM2OYNn7pMejJuU2lAzieJrrSUk7uDnrwJ5sqax+F9xnG+OyQ0
IbXbRxK9V3b6qFthk20mBmhpEc0zduMOMqv3ceZCaCo2KnTqlCQ3yqfBaApk5MveiXagluBYB5MO
ZX1VIGMbbYvEUFkAYrKwDaDwM2p09orc+hA6UNA9lpxLc9OSakxvkyoannQl1TUKaZXzI0+G0rpF
z79zjGwZ3lajI5+yIeukX9gGlJptU1XjEISOCyITP00i1dre5KYZBGETGt6WE7pOXIRLKWTD4rbF
DAY8bGyGMNsYS3Fj5w4ob4hiWQ/2AMJjdOoMvI6uTpv6KYo6tP8XkMdgftOj7FpfD6PO6mCgnJnQ
pg3H3LgWcQ1JV88eSgF6ISs1Jtz80eenUHKgSWhNbDNB+NkadhmQXknltVKk6HCrdVX2X+s46etb
OyJF8VH05dhzryhtu3O9pKYd/QzpN1Ra/cpkgwLlEW5qrrsRvd1P7Ra8ySVpII9Hiqb1xpCwmG1V
Wfcu26RUNZN1QC0jrkAu2NY8V/eS5DWagyrbpiip0z7McSvLLWusWr+MbWc6Om0NSaNAtglz8jtU
nTR9CFVR518iwPEmtRnBSRYFFfpI1I+sIGXtwt7EON7jA0zXCKpEabvw09yCspdvVyAg0H5NY9t1
PdOA0NqDw7QCn/NJry5sbYKQz5BdHgzW1Hw5nV/Rru7UmG+rxixJgHXkRcCkdiHLJpFHC7jMWBpM
gNLlV13ajOidNRzA4Xsnb56mpIL0dVvpBIgAFGqizxrC5I3tYTTadR7wlTq6gxaFjADpCCHZRDDX
ZWAWCXTwakfoNNCl69QgaOrb0rNIJGAsLhjvWa+mHBFSBBbGAkSsdyASUFhNlmDCoICt2XNv2H11
6FVulx8Mngl2k3VDnV3LETpdHUK9kTg+taZ4eExYq9RVWNenX80GlngmrML8wElKk8gb4p7bG0vY
oRmkPE3pVQKQQ+lJ8NpWLxQ93umVXeoRSXkOBhBfmUbzU2ltQ1PDlsNeoiWUHioiuxDAGNukSH81
6KZr9UahdN8YngjdSXfbcGgJz7eljQgZiKwu73Y2E04UoCepMnZKUUhDtxo6JAhvxurKHBWHFDOH
5FGAqhxKHKBfsjUAKwSdRhRK9+k27zT1e+izF1fCEJxuwfw05LgK9i7dMDTVuMfUrVx1VUFu/WNq
RGZ0G8KQxc5Gk4HxGA0Wti9kKzIr+Qyl+IGjSj9UAIEyZOrr5NtQEJIRiPcZXXvLkR4GDdgwEXk1
IuolgbZOER/lknIfUrakuimShMZ7YooMZUyEZc8Fs/jkx5Odg9U0S2vpm24M5cgISmfBUNLpURpZ
F29tXpHeqyGAdw3xcsg79xOA85su13YXmDgG8iA1pB4esSt7JxhjO7Y+9cQcelDYt1kE3ko0y8JF
Q3oG3ZTom4DiYDJ9G13TMh7C2JiQ7SRiGMvvMaIr0/xmEKTTsS/7BNasogA6WVAG9SyDmiXflC1Y
XvvnCPleVQu/s6Ajon52tQ25eijQjx2x+mfA1lVef/rfR0O38qkpVflnO4913oRHd9VL8dg2Ly/t
7Y9q/pv/P0ZFJwD+clTkl83Lj388v2T/+ICo5uVNfHT6m/+KjwxGf+cudyAaTk2kq0954H/FR4Zp
/W6AuxFRE3UtxA74yV/xkcV+pygGMURNOJ0RWmG4vwIk5vzOwYUvXCh4cpTiAd37XwRI792HEKjM
AfN9h4JvHw3Rgwut+6s6ioxdLCa6cplfGn12yQSYglIV1uQe2Z5veatib8ymlfhnaWxM2uuUlTK0
oCbLo4ewSHBdrkSgbMe+cPBTePcqH8baqq1zswvviyz5XnHTBCqiXEt5Lr356c9fD96pDMEK3lz1
AurvwrwmBr8EQHRa0Fm2zbUnqwJlYPRgESPcgC+uxClM3SDqIF77ape/E3kuvf8s3uzxBGjt4hHG
qIdriLRunQyx1GWDY8O/nhxRoc0sSkR4P2U8CsCN/Xlo6Y/zY78NziFIYznWaW5m6TQVdrg8Sune
O11JgT9NqW8bUBYDr8zKvjllb/4Tkv/7CfOegbYchqnAJeg+cqrpNuur6gpdu4Y/2LK9G1KIsBaG
/onyTLo7/0kLazFvJkAEwYY2y8V9ojV0pjLXy0JrTbhuafCZ+douK4rC5s49jfh3knWQj23slVzB
ryl5b6pm9puKptIOWn/uVQ1emVpuIOKLmGNvtp/F9KlsJhTHAE67S1GQIwVHk8RVpp9CAFTbLf5Z
uk9osfHOz+KvVpr3XmZm73WJzoSJq+5eh7XXV/12iq5J/tAntzxKA5v9BI0VxOfQAGXuO/HV6cE2
DZPN6voQ0pvcTYO//q8GKAi/c2KjArHzNifjhpR/stBdedN3ed6wh+dFbyqaMB9AonLPSLxn7Oco
ap9jRthw3RRbKEp7eY6kJcAYU70luoJscgtFtcGnhXtI09pfmbGTsb83YzM/k7k5tAXMMb+nOTj/
e9frMXMQvN4hW91BiwuT0IuvYXWPwNsoB7Bo3UAG3YEAdtI0PsgPvKFtr/DLaboNTebpNTrRX+iZ
995s5p7y0UmlJpW8r/MOQXPj7PuBfgUhup+y0+UqO4WepelBOeHRIBATBDi5uA/t5HMnmhtF6z9l
5d7IKv/qMvlgjuRWu/LroKJPRCFHo/NgRCthr0y/icdrYZBbRwOGNMRq34bsE++bn2lOkdvjMTTI
h+91l0PrHr2kcXytyejLMLw6tRLE0wTexuERccGB0nCntXN96u2ICT2cZkwaIcLF8YPq9G6yjPuE
qO8gLr2F3AL1mFlfuV2zi2V2L7mrvZoI9LwhE5Zln3vSbzN00zV2EvttX2/NbDjYwJI5ZrlT4KcU
WfeBGcVDllXbqEsLf9Thcaz5hV5w5sONPgfXeJvWR7PDARcPkIPmo453OjPzW6oK6y4G758X6jXM
9JKjmjv2YcLRDw2q44hOdlM226ReS5QvDD1vb0h6U1ouqEqPVo8NgUulZ1bVt/NGtDT2rAaAvqhU
8IrVxxrU/17Mww9CyIfzYy+cdXOCAkjX50nl2PXRoEIpbxzs+D7JmuQuqbl7CfoLzmje2sAKNjpW
NKrjCNkt0CEcErpGN7c0NzOP7DTKcFXt1EdSQ2NmysoHjTas4LLJOT30VQRG7EGQhEXq2AFp6xM7
JZ6hUrpLW2puzj9i6f1n/nGw0X0F9ElzbMl4nAgZPJMXzcopsDT4zMVpaD4UXTQ1x97BeePaUXPV
N2l8WUwxl3bHJTZRwsrUEZm0bw74rQEMerlsVmaGmrsxCpqxbo6G201+CGUWi7Jq5Ux6f1aQPX67
qo4gWdsBuHbMQsPyXby5D0jwRbZqzfsUEobsBWqC9TEd3Kcpky6kY+hKLLT04rM4KzObMbFK2R5z
JXZF01eBQgPfijNeGnwWZ7FiVHUqMLgJErFKmZPfh2qN8Xhp8JmVhvbQ6BQQ/CNYx+OrjjM7SEJw
1J3fLaeF+/tJbs2JBPIuT+1eqvboakuDML3cdln6WKfJtZFNf/YAaBZt1h3tBAXT809c+p6Z1SrO
x4mmp8mq0j+xn3xWhJewfwowtM+M1i2dCLTTbXM0G2g2xa7jeKVlXZ1/8XcJe06jz87c1pQikhWp
jl3rFD+K3CbfJmcCEXAXis1UD3SbYpv5WVGbH4QDCSWvHsPST23jASFDfQf12XA7OaP+NEycfcio
gIJClToB4Ybt6Wzsb5pRP6dcWR7v0Hx//r2XJnzmENo0B6s1oe2xEuIlGigk0ro13cD3L2OoPL31
B6HOw8Ztcyymk5KrHL2JnmbOZ2p1G95nzY3OY41iCVX7i75lXtKfwAvnFqRuj0NGPaOhKRJ80Oq5
bPCZj3BA11E0muCoHXnok8ZpPSXgm8+PfrLXdyxtXnc3GKmnTI/t0RaxDCJkPa+tvs0DpQ3jeP4R
Cys9r7zrxFYowabNEe1puDEM3No4vLhEPRPbX5ye+upED2tWtXIQCvWJ0QS5hHrmY7R22Xm3D+c0
+swtCAhi5KBKrI+u4Vp72pbGNdp/nhzTRSReV9MmGTqyFyJOb0dlur5KWA2dWGcNyro0dzPXUToZ
vCxvmuMEWaqyaq514f552bLM/EZJEqtp8rY9lo71VFHrGdQwz+eH/oWYfG9XzYy7DwHsCoVsjkkJ
8LlRj9xLWOHivkpMiV68qEM1aLCCNHG+8Di2gr42ai+FszqQdtI+j7Ni505hunF6Vz864ES9zaUI
t70L6p8GqHGfhGHuV3mL4xgMr7sJ0ngbkLuhKSm2P9ZdmAfG1NcByYW56chUezG0Lzx4dVR3jDa/
arOTNPfQs62Q2eRbtK7vxWhXqGKOmddyLT8ATlB4jIMWNTcn8TV1SYmbXxhv2Ziaj+U4tF/DtB8P
Rm1DejHvxw10Q580Kg0ooDlJMKYoAk29kXvC4XTXc/er0+XDpjcFZDmbrvLk0P1E02Dt1zk07s9P
/sKWmRM/qJ5k44ga67HNhzQYxxRszW2+4ukWDuY56wOPK2F1aVcdgebP/VG6jidp8QJxYOQcRJGh
Q6tCa4uR4OaB9r9oJTBd8FLz3rCuiS0VUV4d4crjvQpRTyJuXu8Hs1t5wtKszW5kps6yFJXd6hg2
4Q1q1yC9M1EKO78kp4jrHXOYM9SkZl+GHbWqI7KT2o/dpvfRukuQOSDj3hhJurI6Sx8xi/iGKc2B
3TPUUVX1nW7C77QoP57/hKUVmMV7UG/IxVj39bGPc/ZNNCx/KOhUbhRPaXD+EUtvP/N141SnBbih
qyON6U1fjc9JutaftPT2M1/XoD0iAUtNdWwyaV6jZml6o+b0FqXNtWN66REzl6cZeuf+D2dn1hwp
DmXhX0QEILG9smWmnbbTVV7rhXBVuRCgBQQSy6+fkz0vPTnldoSfOtrtxpmApLuc+x0XFNeT37jJ
sR8duyeR7rMek1BfqpBD8fF/jzrjmGjVqx+ewt4L04Wuj20yf6K5/+DmXzITtiiEdWWPaztco2Xb
6pt+/Fpln17SEroVU/ohul+nlmc62LGvJcOQ9/zf+xF1sbMGtAtPMFk7iGR+q0nytZjl/xESFkg9
9OiGJ2CqnAwagi5t5/Gz+aWPbvb55/+KWXTibNUaJ8FpwPhWngD/la0e+8JgJEKWf6Z6/3VxMi/o
+XIRngLnjCfh0221Op+pHM9B5192sktEgl6GyTdjH56gQOlv5wqNlDrRzR7ehXCTSiga4hFmnv97
Q/hgSV3af7sk1hFmjINTvAxLlrQK3EIgFG4hCJblf/+Jj57Exap1kqSD7MoLTnPfZHM4PDl+8v6l
S19yE+pmhvGZXvGQB5ARanf0yiXwPmPQfPDBL8kIcTixrgWJ5jSvlU0hIvpumfe1YyS4yDg6lrhw
GAj1SbYq9byIoWJOX/77rvzTcvvLG/T/UAhBFDPoj8PT0h7lFO0w4pXxpYQtb8Wgm+1vlibIXW+3
iHef/OTkGaKYaxIeorFNz/82XDVbV27VJ/veP/2yv32e88v3r+VC2aLWrhXRKa5m6KWWLF6gxAaP
CTqMg1uBhXeg5i4a2kNnb6XUGRDLqRnobhlQbD43MYZQfhInfPRQzz//12eZ21ZtYcjVCcFBqTgc
kFaNwaH/vvMfXfwilZEUInakkupUxQClq+FqBpzxk2t/0Eajl6AFmAWGswv73FNspvlXwFpzEH39
huJ8U8LqBzXQIVgPS9P/ZJV9oF7/1Es3/rasG8n6wMDkpoaZXdfVTWFD9K2U9Zqc9P58Zz1a36sR
vzdOcbRXqn9tRhcuKgsYJENwQ4aBf/ItPrpDF1EC5Iz4KJWWJ8Bd//g+g140ttsnF/8gBryEN2xC
hYPreeI0LPxGYaoCA+ChTpNVvPn1/LWVe0lumNFBakA/4qeoXt6MqX+G89OX3p6zWvjfr+YWjYoM
jhWnakkKkbSntuo/u+9n0e/fTpVLv6NmYtsAG2Z+MuhZHtiyed97otob39mmtOdNfcBURN9nSTzo
fKodkAwBePi2GaKzce55OXdTk8dzG/5kjbLHmEgoyxqUDidkgtBCeA+Bv/hlNc3vQJFNQz6rOcxF
gKxFNF/ryP8/V6Wab+DISIubDwMz7bMdMor8a3f/YpNqtk0SruvuhFUEIa18Cib+yYb8wUt/aawe
xQEyVz51py6W75DevXjhJ1vrR1e+2HDcGeJL16j2VOugLijoNAWD59/X7oj/f9/HINIxjWDKAJvs
WRReDdPO1WDO75Orn5f8X06FS1clAg+WHigTXD4q7WozRDUojt1Lc0DLXQTQkLS2cNUbOR/tzXsS
eTtBE2T2h3PbBELfnPEgnyAaJuFTTKEWFEtagw9TzSxT3nesU3CwH7oKtYH+GcIGxMhpB5fjyg7F
iOok/tIUv8z4aTCV//tnvfozptNHT+Yi6pldx289yvlp2dyfncLW6sJr9JNb9/c7d+nnhG6015JO
dSdtFXrlS6ka/2vP/NK6qUm6GhpY+FpVQ31U/njXf4YN/OCGXNo2kXpuWbeJ876Jkg+8ugqo9x+/
dkMushSODYatoAWdgvBQ0dPwxfP80q5JCS69OVy6E7HczxPIyg690dHXAmNyvlP/CkW6qpMCCSeu
roYbkPtfUJd7/toNudgXpBpEJzQVJ3frgqw2Xb9zOKzqv3b1i42BBSoOF+t3py3RCvMK3S2t/OSL
F7+IEHrlhw7Io+1p5fWzF7IxwzzJF7NCcrEqwVaKybwt8rT2sitrncYkUl97nJf+Sx11oX9DVHuC
dc5Y2DlGxJVU/v5L9/xSS7qh6lSHXiNOdKDPopU/ZY9U/7+v7f1TgvjLXnxptlTVfdeZUDYwWHB2
2IiPWPZB+IS9Nhjig8th7yUO43I479HLNhVseg5Ri/VXP1vrLV8pUmzh3Nd2K4ghOy0w4jH+Jt0D
rsBRGCY8OMIfNg0ni93a7FH7TalYD8Q7NjVE3AQvqXpWyD5D7O0w5UqnSad6O2ED72WwV+Zg3fK8
VY/RDCV/u8NPNrwWDmA1OD8Gwg4y/LEoFcHj9Ab/0Ye/s4b0CdMRP+Pqtxs/emA7UnqHZPeIw4Bs
8W+9HKKQ5dj9HTws8MizAeg7nAQKMEuP0R3++hBN34N6SBd8kab/1opDh+/jsPdq7fF8f2He4p+/
g0t6qAU7FSRq7Q1+LXZpgc8BrgKUWyjhiv+9jSNPXU12E0X8shz6ccyEvcV3a6t3Y/sSNwSnmXX7
q4pTeHq4uYiqVOrhanLLpIIgPSrPZ9waeamw/E555hoVg+cqgdISdKng0M318Wzs6ommwBzMMz5D
jfpKzcXe9170CMW9DF4bKq4rORVikFnosmKrvXScbuCsEqGBxOo6DVFBNRh6qV2vWGBS5mgDKr8H
5yQ3Q1Jm3NLoMMcnn6bXVgapO6/X0h1zziAf7POuP5y/o29e4i68QREgdTc3H75YVPgnSfrX3slm
tHuTKGhPY1s3qVcFP+rxM+PRcw7+t8VwEQnWbLTC7ZFGRNP8AM/kGR0oMxVE4VFiBmbKMFASfLL0
PjgVL628YqVDbaEJOXWsPtpAPdI6/AIYDEWqS7Hy0A19J83YnULD6CFW8DWhSzR/8YNfnAG9WZKw
Pqe66Ni8iHm56SbxSQ32r+Oo509+cQQMaFoHwUyak8S7zzB44oHFhAXGzHn6tDxHPGN3P+PVs2zP
Nu/Wmz5JwT569BfnAyzsJF/aqj3FhP9Bz8s5VcnYP4DV3P0hTZDcxmb9TN/10de81DPrtaJhv8G/
EsTV4XpOguBejhVJZdWg/GGc5UbGYNHV7WAyWplkw5oEkKknY5xJLPxDE9XeJ8fLB1/8UuochYRz
zYU8wQixv8E8BL+dxpi/NJiOxK651oUBW/hr784lRS3uHIz/rK08Bcv8NvD4Raz1238fZedc+S9r
95KWxieyCQ0Ry8mruwD7c1SnSWeTrJ1Ic8BUZgKLQr7mvuerr6Vgl0iuaIGdTLwA+4UhNptB4IJu
I/9io/FSkBxHgS8CNEtP3axepezfhOv/+O879cHO889b+a8dlDA9OjE1/DR065MX2h+od37yMn10
6Yu9YTVOB186vz1NkftUje3zoIPPymAfXftib4Dxk55c5fFTYt3nqktKPkyfBHD/7Ix/e3kuVr9X
xcrwhMJQNvIFeLhuj5E6QR9GMP4KBufLOnVkjO6ycga/4PN6H9EI8LUE+NYc0EtvpxSDEWbriNxZ
B1vMi2qKpk6GHEUFb69BYE2prcMSZB6ImP3zsCerhs+mlv9Jnf/yBS71tHpc7ez1CTuZRWISsSsl
dpIWvXLZxeki7xHPrBBU4B/uKNLOop+AUGsOn+GEU4AZc46oNgwS4VQft5PfPfTiql0cfKNuh58h
qZ5CUXSRKBCtMVhOn0MHG1fZOdpqyA/RfTOjzeEyh8vQ/WR/u+bFmk/OhQ8e/SWoLBSR2wcwZTn3
uJp15322yDDzd27v/e3GnbfFfy0GnShYtAJ3eOJez76vQJGUKJ5ujzSc472FC3kRJ4kuOk+4hTfz
eicd34GaHPPpOy+GcQHk1hUiHC2zJJgwyg2ZhXjqfIZ6hTNSjKyOoAc246xvZw2zeBeD16mNMCZL
DNuwT832dsHc95F4kIYNfTDtJcAZmNoEcrOcAJ8Gw0KOma6Ff+XqHpHI2EpbMmgO8YSo8xir5JvL
3TxYvDs2wYSeLDA34gEEGdO2YnaZ9zqFiefWZpWMVCql7UF6a8gRSEOCSH5VpWsEeaQz3crVl11B
uNP8cczcvsXJHL5bZft3hgnju40ABtiAWV0kGz4EJNxBOhjPPFegPBRYIVE6AB6K4nLsZ027uMcK
Iv4y7Bd+IK0T54qQ+9gLfraMrEXlOWDbhVzv24ktV9DZRUMm/faIYaJ61w3DWxPD4aifLabRqXiH
VXD9xDb2mqieP4PFGFxTf6x2M6VjGbi9yFzRQvghyWzvpMun3TwtZr+GJsw5BCrZ5jVAsIwjyaGt
QKQ6b04mVPPEG93ftk7f5g6vhifkRJFEeboP3+jgURgA6nsc19nkMLpfB1oXuLZMAYdcy241Hn4B
XelZjXPW9qoreBTVd1U3NndNbwmS8MlJTdP+mJdeFGuHbWQVyba3YvVz7Xg2w9Tt+N1pI6zTnv6B
cIjuYr+Wd7gslB7aeTQcguquXqAStLXBrbLNegC/s3LRTQ6dn+2U+DmRpoc1aDPtCZhlab0RUzYi
8vOxZnZfd3ARaamHp7NoVaf+tNYHV/JoF8JT7NUFzjlPBpocWrm4uwnYCeCWMbAPg/KkcHUYnJzY
yJ9M1sTD2HPIS2X69qoKMTUNfTeiMni3PnDJN5a6DkN9H7AZOqQ8jMdUY2+FfKwPMzMlUCCNE7IW
40UmTJOEgGsQ8HY7JjhD7zUMyd6nsFKFrTj5SWsKoAzpKvWzs6YtEyfQhQdsyU5VfpyviTPcKsAS
MiQZ5FkEI+my0ammtxbQ0oOc+7oYV75mLXNBRvWNHf+4NMAbqtzuKsa83Rv4VjajK7JLY7sVvWKn
25lh9Usb1m3WEIcXqOCGaQxWKE+tgdnxxsf+oKUyb1Wgg6t+BoozVbxfsCImejVH6mA1pt6JQUpF
BgBW/ZdgIFniM1C0ZpaLJZz3QxNtGJVJkvuVw7VPJht5Hd2G3HibiUXqrUlzZbAwEXry+rCCjXXP
xj4papwmO3eOx6Fop0g8eVaSY+BQvVONpeiY8TVKYcdM3oMuFmEGwLgpITAB3sGgXIPCaePdMpZ0
1d56MlyRVS/d9UaCzUGVtPUOsfHlXTy4XVL4iQ/tKLCpT7MM2p3ARM3jNFo6YnprgN9UwuKlSDzR
MTAtGs+FLgkDVBtYBU06aLF9XxMsnGWYt98j4NrIiHm/hvkULO5aqlZhCCGOhQfxa+zg+PGpGu9J
CM966MCX6VfrRNX5QoF5MkmHohZ47H96DQBH0QLLdWYJEHMfb2NYWN8XW8ETPmIOfZjhjTtIki6V
aLOZbRgdrEx/O/iYs98mRYqgN5iuohFwQVsNx4628Tf0LPBtYMXJUz2SM480xrTPyshRbCNYyCOY
QoAaoIipQMgvQOB18jBa6iKRs7mHN7bOlzZ0i3GCqq2zc5I1klSoYWuoMrpIvbdAYbyB5jumwQr+
lpibzAxDVilwJDd57Ofz/DyIwlsq8cJj6L1zIvC0jZ9HTj3na5ioDMP/M00rG/oy99FL+xnbAZNM
sxucADwOtxRbBc0xW4BZun7ySxKMXRbVlheLT3RhAkMLJ/SDAkCoLfNsjfh1hB96zyaexnCB0zlt
xym89UblZzA0mX6A9WeeZ7PNxxpS3P0QmaUvpiruvtshqe7Z1FhUTbTrpkHP49xgpN9JRYWprJRK
d0lFi55N7wwBdGV8Ss+ekm9kDaafq4hQvADC+HaKhwqhei2u6LLIA2ELKgiejLJBYR2NwdCnyUjC
O5DbxiXtgL816Yq+vKz8+oppK3edb2nhYoL/0Rm03DMaNLf96ok/IMhjTG9Z7uIR7PCwGckdvhXJ
mFjm96oCQsNC5JydcVw/RUvPeGXrPFOgfA+z6ckrLKo43i5T5wtpsLclUZjWrfvDa9pfrojuWCto
BldScs8VBWNqteBveGYuG159n30cAIJym8JrfsttErR5GMPRhkaLycGNeNvoSsGgwAeK/YWXXKKH
ETNnyzHAKW4gk5vuRjGP6bghrLSWRFijG2IuT4iCE9/B3ghXsJ6xoNAEsd3QOX4qOCSabKqCzERR
BoTzkK5wWU5r8tbDR8oxIvMwmp7B0Ke/Rzzzy5Whm7aBCvF7iXODyXl9EFDH5rwPYgStMOTmfpkM
/AAcVbMT+vyN6qkuNfO8XVzb/tV1Y7mL6RTdaqeyZdL17rc55F6Bxl1XdPBlhqrX7QjgUUbi72uA
0aV0+wcJpA6w8KPHEWcZ0CQiEvksH4x1D9XmSgg5V10aE86Z3yZhuZL4VVsDGpNT79bVrwquOhxj
iN0LAr5Jzkls8PIv4qpzE6wIrNGq8P1lKiPYgGJCTtGpUODGllbW7zbp16yOGk5TMF7BuGmEwwUm
Jxv9EK5xj81K0Jx5yRkKGHa7MVHrDpsRanh0dHdajnj859nMxnO2K+LZKM76GVOjva6Tg+UDOUK7
9o02PE5pEwzpRp0qJRhghtJheD9HtrcY1AXOv/JnN2XRVAdpTJFJqLMhFwBLbeq4ncmaoA92Dqno
oZdsziKFNS1MK1OBk+Rsx6PSSsIMmTvJC9va8CAb6hxFPz/WrvVh6DLj4wweeQ2Tts5b2v3Rq432
3aSeIhBbUopADqXTDvoQvQXOI3Va5w0VUDfTfSDBE1rcZ7E2bRnAyqpla8mC2LyO+IDZSD152ziB
t4/VUD2GZtbHDcdnfp7vTOT6HZvJnE/OYh+HzYWFYNN1hxVItoM/1EMJ94Ixx4pV6RLFgFfSMWl2
hI/JDigjkWHI3mGpsxD/KGerykFGdbEQi0nhRE9ZQrzvG5gqaZ9gNrYfoxAeW1F93bdhh/qjBBYY
sQloKlrGwM7o5T0R3I+yeVzZ+ZYBGpA6dKkwrIZJ8p4CKIKIJkEO5cRrZuaA3w6jPx7DYUH0W3vW
nLZ4iR+U1gZ+I35DfjHf9crQ6voalPE7xIz+Q2vtkx3bKpsh+8/XrXbz1fHFt7ZTiDSgFynamSR3
utLm3aXdfFUnzZ8w6UFq6Rv/cQuVY1OMtqv9XPvensHDFMr+NrrhyoOkuXJReVeGrcdqQEqRSc6G
85k9pMrYNcVeWeHGODJ358F1Cmyl8rWT02YzUG263IUzMfbCDvPUbRKXphlvVxhSXG+ran6ALt7u
MOQcppsQPI8atu6XWPxBDR/5jRnZdYd999pgwqRcptDNq0q+8wBerpBhLDluGLtdCXDulYeIr/et
hurUW0uQaTbQ8UiCAYhOA60S8r1HQDe2lFF0bWe4zhmz/WLVtq6ZitslW50maYoumLCNssTXZaJd
OmWMLs2GhveUCta/CLeKj630EB0iiMFobvdLDXYr+1UNhd/VCm+Uu0HJZemGyXLpIrrQiX89Mxj2
tbHoi/o826uidSmcpnun7hzeE6LXwqBAWy4yGqbUjI54SHoqMAIhUFnH5/5temEPTVU7aeu3Ubno
PtyBFCEOA4/OXpxGghWVQOY+zf3rECryo2+COCPR5mY4PsNUV82yx2zdmDt2NjvRV+Nxbrx6D5tw
WF8tntrryXaZV61jaqGJh++vSW6NJfRRq6k/BpOGYy+kAKBB4ZWqMVCRxgzbmzsNHMkAY4VSOG5a
Z9XYpVR92xlyPuerOEPXIToAQSaf4hkmJBzEoKOLj1Bw8CIhP0dEHK6aZYvk+tZj9YQMFr2zgY5T
QRfFcqnpmd1kuu/tik+Aynl0wAgNa/DsnOR5nBzksQsYPGKcKCliVcdPwxRNbbqsHma8A3e60SD8
3nEEHxnvI/pnQ11hS+HNceYewff9wa6un8XuEv6uq87bKz/SWRe68LOBQSKkCWwpmyB8UQZertYF
f4Imzh9KXLcEEIaU/lJR7KlJZPIBU9MPSY1TD3ag4rqmJrxelQt0lkra65kTucfX28q5Fucm0RRe
udKDrKWX/k+1tM9aYuRLI2NAetN6d/M2JiCMUjntg2b8A4nBW9AFQEWtM2fFsCW/wTtqCuExgKB8
z+zHESf21Pe4UWZ0b5EJb5DBY6Sy00NQrh12qNiM65012N2AD1XZDN77N6RSybfVB1eStWwpjDM3
uXTxgDD1EOaSTxu6UJtf6irCBAaQrjfynJMEPjhxepHuwXHjEPSnRl+pONrSxFuD7zxGSo9dCEne
6liZxXj7vvWjYkWFAQcofmyElRCS7xKYOzdFyulmRCtMrPnCyWKI8srJ82hpK7xWfkKGp3ZZoNvA
Rg53rOZPXa9TZidwXtkcw6G+DXjpJb7cwU3S7pQNvWJuMRks/QWGAnbpby1MnEZsyf0fpqrmhXdN
fY2DMnqEcW93cAL/nK4PNPWAFdhtdVVl1NHIHjejDgxeFrcq4VVG+Aa/C4Bubytcdbe4dtsjNhhy
L4YMstomEN0MjGkwajTfo0eLm6+Ysx+tv/1eBxLmjosWm+iT7dSsaP9YKX4J3jj3IbdO0WsVPsab
qPY9wu/rAdXfNN6QTCyiWtN42RB1kLgpaYsZKQzLBg+i5/XNxml1b7XUuQ0w/wAX+BhRPmfNjVEe
+eb5U1VS6JsO9bBpjAMG9hEzzcgqkGkcLLUafpzzy0xDjNWNEsUmHcVoVEbjfsIBlTrgMlxXaCmk
zRpFt+GMDqsZZHwzukYe4TA1Y+AmWQ2CzNruVw+SAwlKHN4LKXeAtftwArLNiy9wm2QURCdUP0Bv
5eZH1VDM9vWheO3DYCxBdv2mLb3z7ZrslpXxPJ6a9nbEOF4aqdmH2cpwUkAghmngLPTKVcyMOVxq
QHVbIoeV0xA/hSrysi1qXmKjMt9tp9ydtndkYC+cVa/dyMWfWNRNpk2UN9Hiwo3I+GsaDoplPFx+
uJUKDjHGwItuWJuMgN6WTTjnHtCNBjwNhZxybPquUGyxGAqyzXENHIwhOVjKdTgNBRb72+qzLkXN
IsCaSt6rKPJRKuNz4U3IYw0ZmysUuu47qPBQK9lk0XSRxlqdYJPGERUVhgFlwQ0PHrSv/SslsVtR
Oe/XZTDfvG0Bv7H52bvIR2NIKncdXU9Ij6I9Em+bRWc8keHquWX1HRUWb7IeZ2Rn4fI8jW70uxtR
A8Oa6+NvZ0O4a791/G+MNpivJEY8aV3TUzVpN43IsKS2123Bag2VewdXRhROvNsmQIKs3KiC9ih5
Gc12Sxho0hR9/LjiKu8Wvy7hUrheV6xrQJ0e6aNAueHGRWj6uzUt6kjALu7ttCbpxMabTrWPuGcN
QJL9bz55A8pJiSlmEaIhraandYq/IyA7gSWAtNnz35qEP0xCtgeIeaNMOGdD+SqIkeZWOGqWGVWI
ldwiV4FZdT3cCOwv1dzKYps3ftAj1mcauVF7YxpnPDqY6UG9QS6nicfrj2gh5yBDe6AYN2tWLTof
VFA2Y3JMTEvTTsIIsLWVwf8TrOlm1rBE+OQWNWtQ7E4Me/ISBkZkfJy4T4ppCl/CIHikNFieCF7X
feMpfQwFCx9Q6m9KB15Yu3Bq/FSLKsbjDPLKmJ0aY/Hb1MZrUh3NCq+hq65YyMNylpO7pwqmQEgG
hrQGkb2GbwfkJ2kgIMmee3LvECd1ZRyDUtzonQNAypVDRhAHkM/nSjR1iQIWyNAsoXuhe3BJtAhK
Gss+iwbBCo44CK40TpTLia6ZNyzieWBJeGV89HsNjE1RJ25vN/iMplHUImlwYYTSj7nSI8M56s2l
xDTe0bSdc7/Bn+ORtLjreNLJdezLoTDJhCjA8e+i2EOmGARYXrEAD0wig0Q08CuYFCrbio4ZIvw7
7FthPuDwvBk2em0qdYQRqXfs6wHiCml1ilzcuavI+mbXjmWiR5ASRK7N1CL4zqGdRQSw/QrPVSio
/b5H2iRZP7VRGsWa5OgrNcBt6F+eHl4cdpYlus2tXSD1Q7tjQ5XUu1+4uPZJBT5BTZ42EQHb0ifp
4EfHYcawkD+ao9a6zTReExhG+MdR0TbtEjsWnfV+ERxtQIpmyPdaBIzWQW5gflhUUwhiUG+p7imM
43OziXXvCt08hxHq1+0g2V2PhOIwr8q/BlQuyKYohodckmASrWdX0eZfhSN6ur63G0iw81D1jLzh
kQ1+fIphj42txY2vhgReQ46PPG9xkPH5jsWxHLt5F4amdMPk0DC1FAzYRxDM8Ta7wTzeQ2Da/vLM
lNLefcQbgSPQaZqsCqYo9Xx3P0+gZIFZg1hvH1p+3Nz6bSTV1cDV7SBCuEo5y3Wz3Y9bmEfusmtY
A3/LaIbaI3DqPA5CXVLq7wd/E1nkJOk2yHPc9wJ58HfSSFgPrNjpV/HNbtVVHDvdPmJwRBkQZt7z
bisGklxPOOCmKS5XaINrudliwzufMqHv2p4ctSP9q0iYRzRPT2DrXHvVcg87jySTtMK0QBeAS823
eW/tfKohhUpV25h8DRp56rpElfOy2e/wW0NFvNleaun3ZeO86b592wjq+hS0gywM0BgZuhlzo4DZ
ljHYxD8DsV3BFsruGTuz/Vu8Kgxh2qDShPdPxrQPHD0vPUWPnMp8GGvErY58jbrhvR45lNQ4LCrJ
vfNU5rHBQe9EjXcDjOQ3tFiyTWz3vnbFwfe1yCcfzbRtALYTZtFPi2P+tJbsgXm3oGkuSID0N5QL
ul0bznEeb2Ci1os9IqeD3Z875XLz9gt0sBloviyLxqS7YYvr3EYMH9+bt4K27vUAJTO2HtHBwYIl
37fJZdAR4Z556D8sFbgd20R5BvRpAbTR98CsMjNNBWxUIvJEo5I0s37fdDXUsb4AD7eTPJXcTM9D
PK4FZRXoBiM7doO7j9ztBVNVbjF7CJMQ45n9Uo9JZnmF6tO63PQ9xLve8lNT2AjCsCX1kchvvP0V
6sRebRMzqIPpfbzIneyb13ZojsjPrwE2xds7sf6h8sj1EP0OAv9ZufqKwFdbL3cIDfKuQTEkTLrm
um0nqIJRmkdeM7vzloVybJ5lKH+NM7aLxOtKTZqXuZqiawp7xysYbs7vfj2QG+Grb/8AaiFZf+hQ
YU/1vF2NE4C+sYMxaMebYTcSza+Nj91lINNNB2sZHkwnuqorWNq/ovYJLmzylkiFAhic0iGbH1Lt
iSPMD+NSN553YNqfspncdJWuc9tguMUa/853ILevtafPe1N7GAxmNZLtWSTumNK5360QtkhwrTKD
XloW0X7Ae+bTq22ry7r+DqjJteecvBl57RL/wHZ/U5H3eeRw/dg8RHtmm26WiKP6ypf3miZmx0AH
T1fq/OmIs/f8cDhgRuWAlEceoPRq0Wox/OdcKe5cWW+Ngx3GY1oUsoGA1jl0YRwdbR4A0dsSkyJN
f+ydZMW5EgN+iobfkkDLFukfoz//Hh20ptDlJPfMt4/VeamGCVdoIkRI37yeIlhxLJQ9fYICra2a
9w4D7M5gbleNFF0MiCCQ7ncPqO+/gzbb7x1MlYKX7ee86+/dBemvf8btNhjTZK4bFMSGryiNh/Af
9f6MPPkWQj7o/Q93Z7IcN5Kt6SdCGeADHNgGIhicKZEUKWkDoybM84ynv18os7vFEFthquU1q0Vm
ZaYQABzu5/znH0rM4aI4J2sYUGInw6rYN+GXZJzpeIZqa81tB/yYPS9O4gUqL25K/xr+uB1gV7zD
qZdB/thFG7Poe4sR15jX3wfqP9xgMZcMnYZKtoQjR4Yu0UbqzIKybvWE9o7avcrx4a0imqt1inMk
OqR08ohGLLiNnVxlAyHdE/8q6t7xPM3th8NxJpr5aiDe+W5253ukMrtY9nujhmfjJ2S5m97/htPn
HnfdIAtphJiJf40Kx2ynafmeZt3GLjSAtFdlQdshWFuwQrPyd14b3dsNLXctS8NQcr5K3fBs9Kp0
t4TpeVFbIXY+ZXyjE5HufdE/TV1rgsUtb5hxYqg9MyaRI8YmIQU16MyXKocMN3C2rkwthqj1wKLT
T0BdYGNunOGMx6BtGJptZ8mNW43lznXjhb2neLDm7NHWkufT3UoNQSKsP/esz6Br+sdDcsYuLocV
ten6uXH8L3mSfRZ+94UZ47qzPFEHTjmXWw4YN7DS6mFYxXVqf3NUa4BJdXquYFVfD1OWb9ao14FV
+urDTLG+k1186eCOty09hhqpJZv7pdF6W/fVeZH0tE5xMjJ6BhcPU8ZGltPk35KZfPs6t5/r0cKL
PQV0aJaiCPQKOa2RHFBGlPX9ENM4RX1o6CWX9pku8D7ERWqf1RKKp5kzdqVFnXuh1QaJGclGVU52
7g7jEy7i3a0dJuFu9RyoqLrsz5I5mx9y1WRP8ZgCDKu4e/AMUFwcR9MNkz93Z82e+2CG0byvq+FT
E6uF+sNzMDyIq/XdXPXhDa2NeiisxH7kJJD3Jqoo0sz8PmRYgONP650JMVCikDb70V7HZm+KruRZ
s5eH9iTvm7qcdj9LVb/JIrlF6TNc1xyB105SwibslupRLpXaaZ3eV96AdQqGtBu6knK7OoP/fnJX
70o0JTsJTlSbRCUvSFnLfUGRHLjrhJWBwxgLBoLYM1lYGD3r6HxtiselSXp2bjm+z1vdUB2WGcGD
+PXFFeB3lOO3YHU3GDDnVy7RtIGFbuG8ssIMQ+ghRIVUz+frVJ2tDqt3iVNr57Yy+siOHTGP7T5P
K96bm6pnpOIj3d1qXYmd7UbEaGa1urBmIXbJUCwBRgxXeSE6MpWEf5tHvgAJDAdEJ0jnHmNHlddC
rAn+JLhSmmx5LwYDCyCzEdxJJ8WlUacclCGeeXkq7yAmzO/jhqSpbLR/yJ73lZVaPpLNmW+11TN4
bId1OxfWc0N012bq85ZugiH95IcPhhQGoBU2zjrg85ANn2C6YFKdWx9wzQBYmtE4s4BSqsNO5+eD
GJpzZwQzAF109TbxvPVqjnmI46LbiyicWMnQZCKxVRzx265TyWOJ5f1lpa16m096ejeZA+SgJhN0
YV5SSFnJ0zTgjLkunf9eTNMj6IK9aRmjK/bzcDhfx8S/nVcvuhZ9X2BynsMnmIgvHpNmfe+JifDv
ReOTVUtyBeZ+Ti/cOZEvTaLW7Rr64jpJBeT8XjHJqtXhUNBxvO8TWpGMGdueqa/kndWFukpUmADD
ht6mmdziW9gprIHGwqFAhEciYIivdvhlasLswvW1uOibbr2YxKCusZNeNcaAafF14rO641+uVRA3
9vrkjj3uTXlf3SxuZ9+bqs8/q0zIy3kq6U7jsH5W3iS/MCRz4cCExVnKJC+A3sVZAWKqtsm6xDcg
n1EwR5G4Lb3W32hpFyDILmBqggL2WpTzvGcKFu/qxCCfy7ruoh1y4Lxl9PZMoeVzW9jOu5GXciH6
sr9qqW4eMyr5e79J22/RKBaDcj6RW7uwSSTIavj4JPwESQ91xpkaa7taQ/xuBjT7oay42DsrcGsw
h9U0BmOYAXwTy1duqzQjmCBtLJD8fgjp59hmoFenZ+kALWHjDJW5XMcsvZ1rs36Ta9nzjbS4eY71
8NLaDf1FVfrn2WKzM2ZJtY+iUH1n1Q/XY6SKM/iL3v069h0J5Cx4pkxFvIBHa/0pEnF807ZeeZaN
Ky2+U2G3u2FCq5BpVf0c7xcT8xum2O22S5e015Oc43d9GTnXpousbZGYapeq/iy1U0Z2gKHevuE+
4eZIA/+tmb2XQbnFudMBXCfDcLAbKFYSNStPiM8uQWmUe2W1fA9zuKFMCxmWRmX0MlpmuiA70Tya
Jk87LGbUtBWim5nXsPEykAbjAw1w7ZEF4AMDVl7zI2XlOmnZ3aaGlwktTnkvmlnre4ai5YtI3OlH
5Y/eJiWdgg3Y0+/61rDRN3P0Y3ZVdp/0hdmaQTL2C8OJVFQ+vbytmOQ4Mj0rFGVuxHF/nasOBc4y
XZEg0l7kroI6MWdu87xWHD5+/iWOyNQ9IDf5uSWaKZiaFntWX4Xnmcl2Eyz3XYj3PaiShW6gmjyU
7l58y1zsKas5Of1MsUrs8CH30/rD2i4RMg1QjWpXdIX7VUUT0JLFnx5Nc37pC/bhNOvbM+FkznWp
ezsQE+Mgk0PjCUG7X2zLj25rMzJmypI2YOxr7gapsDhp2k9W3zbtJqVDYU8kG+C7KvIReRs4S5qO
MUysxLyfHGq0aIrIua2ZmryroOWdDZ2IH7quhiKQEPHQ+PzbNGts9Qfi9lk3F+uZHPk51hBVFzV6
1W3sabGzsoZW3VTyqvTC+CXNGELacf4cVaW1KdkJrABTMJ1sSeVoPpvIrZ4nnsnO6JnTAX0xxmpQ
gJYRWs0mscps38Tdy5S1EaPQ9nPimZnY5aZ7lzVTF1CCC/KW/fo2V658MlnfnatkIdRCSaCpuabS
P6SWtHPrnNlV2O/MmMP00PkUFGsNWy2KmYc7FLNNtXwWenH3CykiZ0xxPFpnz+xMusgtiS8ZbHzm
xas/zWe+ZzEvnvz+plszl4EJs6EoxILZmWS/aRjcfKtD+HVTTjDrAPFnk+RoWlbfi/cyJBUis6Ps
hqz4kUQvKaO9kIpFmZR663b+k048vgTO5/xTLNv2rpq9r25vt9diitgUutLmZBH5B/b8cRe7YJ79
o40J1INaaqCCtiJ8cTD5RsUmu1rAyK5LwdS8L0crAOj5URRugRFVX1xPU9pQ3hId609T/zDBz2Su
rqcnPYcpA06b+QYW4QiSM4AaWVbdzSoygudDQScY8um7OTZ8AmeqO63aTyx/c0EmzbylYyvO56Kz
P2VeOF4u8cQ42cBd6vrI/pC2FkzOrL6nHKuDZRIFzy+27ibdzVthPLOFoebQ+OUZY0bIsElIXBCG
lvTVUcftp1A6W7V+HqJphRDkSj6LttyZuKp2vdfSr9W1fwvpPz3rDdW0xXQ7CN38W+zV3n70Aa3i
2C7OpT3CinCH7srlGCJiA6bQ1VhN6XU9K3GfiEVdzNUc7qUVfgzDXuznOLOu53gQLyHB2tgp9Mt1
ZkZ9ESPT3is7iS8Ixm73dTVG99kMLrAZJ23dJs04BWqU49e+SBcSsEv14M+iwW94XOHXxEm9N+HK
GL8dv3pygERMt/8uyolJYbLsOdc6MmmwaCZSDRFLlwqyT70tuqF9yUgU4RUO9BG573/NBqe8yjvl
vsOnE2J+Zn0coiW/7hvGkkKJYteEAE6WGftLG/HeHtRvuV1Ta9hGBdFL/dqvH2UUm21MkCcRJUv3
ULR++9hMRXs2tZI0urAT24mz4VMylWcw3jZjW41AJ3GgElgWlj3cA6QDg3dSbQarbe7C2cl2iXBF
tGGgzZ9dVW3QFzHboSPuGAB9i5jX7dSYjGd13MAELi4YhG8nb4k3au3Ky3rFACme7PFxzJdmZ41L
8piskMZMJIavHhgVoNvaXjZLrXdmCfnbKGECQQ1RbfSsnvhPu0vNmXuOs/PXGBYlz7Mf926Y5C8r
vngfJpX1Z2wM4XU7jPFVCf0Twwnp79wV2cPiZP2LA6/is6U6z+XL6cJtMdpPA3dFDqNR92FUtQ++
6zXxpm6HZNdUa7MN524bzVazW8oivHJGrMZEL5YHhJILHnJKbs2Sl+9bp4YKldVw4kXjpXeR7+lz
7NCovVtnuIS4MN+vuqm26bz021E0xDMzlHqmVabDJA21+GrNMZK7sKYPqlMDtD2I/jp1xuWODvqD
kcWyx0xVYx8cDc115Ewf6pW+ltjiJhil9zISfHrV4ocNCwZgmcFjxigSViRqw3s8dD7rtPrqhVEK
FJCAr2LWAGzh1tMPW6yMfrJiWNhUS+LrQBHZ8OkxcOuzvwgTSuJMdXqhar9G2sbIMNyIKJJNkBwS
O7GB5//O88o6X3SUnXvSNbdWXH62pkO2+IpH3bnrJ9V1kSzwojyUjqbuUibLdcn8Vb+XmZu8c8KK
CZdJ2vdLt86PxIo2Qc20DskdE/OYjMh9llqf89lLA5hY+lzXjE6yg3fkHtfE6Cr3dLxlKCq3MmJz
wHR0bG7hL39YiGvft6rOL0p8M4OxXBFyr/oTKVnZVVKM8qP2oKOkMRk7/hw+ufn8JcG8b5sVhdpB
iEAMWLGk2lCG91Xmndv6lsirIHaT+jOBRclt47XlvW5dDkqv3UJecdbEQjcYr3jUw3qPmF0Q7WPd
rXmdgOTLLzUbcsDp/iP13LNe76PmvS27/lb0VXfrok5cBzfahQZ2ohfF/o2dL186xym3Tj0C9nap
x9k1lJy24HZ5YWhxykJ6X/0GJ7ZNT4DaJl6Vu1uk3Z3NSYMvHzjFrteQQDsfNh5Kq49jV+UB1T+m
O3ZorC2kX/fBZQu8E10Wv2tgQHxKk2r9IZaqfBREoqIVHZx7iB0ZG9FQgrdbZmNFY/qsrU7CqE+L
lfLYIkUUj6a0s8R5OFj1peXTAe5IrMzf9/kMlwjMtmHsF5rmiy/Qx0LXqXc1JKxzhxEsPO0Es+xK
RdCDcyeAB8vxMVVqv6BNZcRl1e9ioLmL2RcELVUhyzl2umt8wSkpCSQIu6m4yvNJzIy6QsbuUTSR
V5s7e8henFhTHu58WImPjV3lW6r65bwO0yhwwNqv48QmkIxRYbAQZ7dzmadsfprUhhawRORnPhCt
/OL1IUCbcSxgxGy1/LtpphCfyCbb+5DtvjXMWGnHyelaxJjtujEpnxpXVfAPW7CQYLD9dKvdRuxR
EdjeVexljO9yeoubbOkIgEBwmcC2cfX7xPSclXg89HQTPzpg/NtBpeS2Re7o/TClB0VtgLcTMhHd
h8Xq3pKRCPSTJOXDVAiB/70PKtmnyxcfZuplZSEnrDPgw1EjxwnTMf0wQpwCkBqnq76tIUKEfuWe
iRaDLYdwIG4EBrC1+O1NB3MVKD6FbhDl5t7YBZQSazxkBsPmo1Kx97VoPgI+xnvQU/7QCAr5Go/f
8BQpvvj23N/Sg4cfCnCtvd+s1WW1ZjPnWUJTUrNAW8KIz+mIRODIor30hzLZDjRGT2uyEt/QjT3n
kIOZZuxGl26VdZdjOyEGMClcjlnoce9lRXRbhqX/Mo6geq3bhTtTzO15nFHNVGM1E17BhONynUZx
jmRjpHh1qWd8WrR4gUM5Z9GaAg97zadWq3U3sxdu3DSZr02CUJGKyI3PNeUDgQlMN6WTwDSKdf+9
F9acBKqrqo/A1cX93EH7qBIrvGqwP9oZyax3daLkoS+H6XoeIFNiKopmpqAnkf3oMwPL3XvjxA+x
3YR7m7wwNmfnE0SaIQ0yDkNPtiGpgF61L6fQuehrA4NLReS2VZGrHmTkNdcLjDnWfpsFDd8R2I72
+dSZaMWhC5Jvze5mwkL4mY88vQ0V5FOa5OKp93Ec2IjJXcBvvC7e+YOc7kQTRp8j/nmQeiNdccrh
WdUhNh5LMlw6hZfuOiyCd7Uf1Vu8J6Mg16AaEc5sOFqx54LXP2io7Vv8M5kjRknzpSMyg34gJfoX
4nbgWMtwNTor6vVkyi5K3+vOyIacfxgd8i34nKB7jp86qDjKGa5OpGlY3YgmpUvXaIcch325S3Kg
mmh57jyk7+DDX1d7GHajhFlpy2iJA3zbrXPlNp9j0TC2hGC0g7hDJAKklAmNCPkb4KRIPEwzf5v0
Wm+ijPHnYMZ4m05JvG/4Am/JtURtNNj9R0bG+a7KUISuNKsX9uK5l3ntpTAJwvJzluWfRscG6IzZ
Q5RB1BFWyyfLqlakMUrDDe+IjoPPe5+hYEBCn/MpL9roDPYIYTVuNPA5KNLVfsoc/411ffePiOso
P/bob/+Xxclq5Il/yk1jbvXS/ZqXdvgP/olLU+o/mkRT2xhJYiyTexSa/8SlkYkmhE+rbrvC9zyS
Xf9vXJrlOP+RruswsRa+pin1Ecb/m5cGb+Y/Stg+KjifYDAlCYz5m8C01/LdQ5ysdLWtnUPymjbu
cTZ723TCTjJCgNCAtNSull7Oe8db74c1se8l3OizcBq0s1NOM0JbB/MLs7p4EGWn+13a0hpCx/mU
54fkQ4UZMvCBGmLsCsqYdmZ143QD/oFRGyOeGM1ebG5KhzS/YEUGCzjeRcMjZIfwKXf4BjYjXlif
67YsrquyJfW+VNYGSKdd+eLVfONr5a9bBsD1TZ4dZqKxUQ9DnkGcirpqmxTxBwhQ1bM1SfoIGzb9
sAEzc/d2mCJfAXnZZd4UPie6Kr/OfutaJ5TWR1aAhweqpZDUoa7n2L48NviI/cJZ8mLRm0TnziPN
vHexVpYzBJUfNnildc63PuPDdle6l2DqSfWBXdw192sOyA7HaKgOmArEh95h+0fXUWDJp9bkoRUo
KLZVqcbLFEMmeY6eLjrx891Xssyfv15pV7laGAcTcHHkyJBbhG81C7Ah7J96h1I+hDMITde1Em/X
pLhk/PKp/LtX/Br767yWwf9+wcMP+kUPKkM7jtm7UJC7kMVT+64oDsTwitmBer8oBspGQyeevUt7
kGdU/tf5mt/mubhsw+VZhOOu80glJ+X9zz/stfT1n98FdcTz+PoM4lL5+neJtpsnljxhrDNjeIDn
6tLK5r8zkf33Ko4w2pU8dm2O1LC11TWdMXQ4cPl7yDJOC4FjGE+81J+OT/9PbPvzMq5riKfGrlYx
8DuSW0uZrYlCyrExKcP2DRwiuO61E0ZXIp/Cp5gCV2wS0SzPttvaT612rRL43E5fMieaqo1RF8y/
VE73U/mMknqil30Cur47Iqc0V2vo7NZhduPd7M3VNsyUVzOJmYO4Hs9r4Q93jpyLdJfmUf0wQqr8
2NSxe7noou0CHea7KBEV03mqFvSXxI0yBHLyC+ikIgfhRbYgSwn17e8Pqv+lSZ8Hr8T//4l18/Lt
BdrR15f210PLOfxH/5xa2v6PMtASjLFtx9fy1anleEaSPOiIw/Z2iCv7N+TzcGrx7xJYY3xlkwx9
sFX8P6cWsep8TY70DFQs2gqcAP7m1DrepUhhF4ef4DI2cDkMX3+cHqMvz4mZfY9xPl+skD45evpT
plvHWxN/Pjej+NGc0Id7PrqKIh19htQXjLq5ol7+MA7j86AxJYCvROVEXPUvb+GNzfB4z+FSHPm+
4nk7miP5aC+cwWFoFOeGctm170ghDvc+Ze4/y55o2rdD5H+7imDD4Z6Ib+XtEoDy+rbA3jH3T+GR
k1bNmMfuxF4Bx737870c1xV4yRhf2hJmsGu0fWx6kVqZl5OX3pGQjSH02jJjLODAquQ68brHOU2/
DjM2VX++6PHpRQ3DmcXKpZohrf7Y/hHRT8Sc2eoCqvBoC+8PBVq9WDttieWaprs+cXodTsNf91Ws
frCB5krShjHINv76USLARgnjNn1gSfPRhBXDJDQwgYqyU+Evv780ycatpaccSgvbHP75L8cktP9K
pCl6lFKj3F9WBTpXD/mJ+3nrKkI7lJWuL6Rz7E0zwtdzE28AfmriJrtMFxBhFmMD/P7nF/XbpyWk
PhS/tsvLotY4WumM8EApYh8RSk5AOwySbO+PoBceE9az2qrEj4559okj/Y23pX1P+HCLbTajY49B
6Nku8zpi2nuhgF5UOZ+1SllnZQNr9c/3d/wgfdvjA4OJoAXB30wLX78u29dI8hopA4z6cVCrPGYv
pNCfuMrRcmfxsUOx1m12QNumYHt9FbyCbVgSaxYsps7OsRvuA5FfF89F6DgntqY3LoVVgY/LCv2C
R0n0+lKaNrKe5zoP7GG5krGveV++oR0V1UWTxfmJV/XW5YR7KER5YXAtDs/3l+XedBPgyODkAaIi
3e1QukJgHQEvrkaEIU4AGEd3/lfvjKcpXIeF4QhP0FapozUpS5e8OLiOCAZcC62p/5A1uvvrGxM8
QOMoHqKGQHr0ymK8XTuNj2Ng5qm7iOxCXRBWj6AgpCMnv6U98aEdLcSfN3XYmFzDHmVzNL9+kMo7
bPeFlQZ87snZYGrMFfzI+i/uCoekQ4npShb9wezll9eFnS9JFw7g+ZxVOdxJK4f1LpAU9kUX2H3m
7P76VXGCsRR5XzR8x3dllDWsfMxZQF2eBmyaeIA49Xxizf/+7HhFlBf871AHeEfPzl+qfGT0C8pV
J1gojF27zYbulInl0a7EG2KtUWr4lEdowI9bgN71u8Q7+MZ4bcyEh7/cdQd4kAlweOKG3roU+A76
MILVWOtHN9QLJ8Jl2OTBTCp1EA9qfiCectr4Yklf/vyG3roUT+4AeHhC2scf8LCOA+oCH0zKjR7r
IZyvxkQMmxrZ3l+vBUl+vLTJlrdZe8dVWmg7fTJEccHJGBkGju5gBXNSmf/ihtjVNecHgM5PHOfX
JR7Lykw9aqnAJcD2ZrVsOMNQvsLolkTi+q/SLnhgrAn/cMxz0CvFh/X6e0KYw9THZPjr5B0i/jwZ
b2zEnBd/fkdvrG8PkEki0nXR/h57WBUIgDViIrQmbd3u0m79pJb87yx3f96K50qpqZ+5K6WPNrxk
dNI4hAgAI6TMdwlShruob6YTRlVvLLdXVxGvH5iooywpi7aAETDF516dy83aN5DpoMU8/Pmp/X4p
RfkAW8hWHitOHfXSDLlmDMdwvdFA3ugtfWjamdDpc+4N1ok39Ma1XIcNDjW7S7t1bD/toxwXEzS7
wNOpusqMQV84RckLXYQ6sTf8vhiUqw5nE9giRYt99ASnUFgV6twMSfma7XS74E0jnFM+hL+f60BL
QI6OBGzEaehoNZQpUI9Xmgw9Ux2NN2JgkpFHmddfjV5EgmomrNw7+/ML+/2atB8uvSIAiwYLOXph
E23VYWyQBzXad8BLu91aGVzkvBOU6rI9lYt1FAV/WPL6sBMxuvK9A656dMGKt+PEVQNZffDDLmAq
A0UQpwEYi72/eE8W2WnZ3mU/ZJYOUY+ktbS2P4mu7j4CvTKwCFNGUgFCaFI7XT8e7tSA6S/DsmzO
96pOOutsUJaLYFdGJ0wKf19yoMGUyYem1/Yd++jHt2kXRY7kOJowQi43+Tp2kGKaNfyCVVd+yoz1
rau5dNcOygUqr2MTya7Fw6ll+of0msTDM4JSxQdGEn0btCQKxSfW+BsrgYGIDXnQ1x5TyqPzT4QJ
6ojicP7ZWPlvsqnGb4KMgwzu6AwVFG1n1b7/8+o7/Jm/tIiHxeAAI9qa3cKw6OXrnQkr6TW2MjcP
Ot+GEel+J5m1wIAs3ia4xmL4OZ3Yn966ST5fIwQVi00b9/qCg43fmtVwHiYTEqghks/+nNw0eRLC
s0Up8Ofbe+MF8jQBiYynfMN2+PpqMscgx2oVniG0KRCq+q5+xJAxw/kskSfSbN+61uE81Hw/Ev71
0bW8WrcTYv8y0F6HMA/DjqtijNLLvOjW3Z9v6423ZjxxaIJhhVKtHxe0uK65XggxYGUsuG2azHwQ
XmfvKuU5O7rHdEcsYXTiEPv9zXkAai6YCV/g4eN7/SyhyDJzSWw+Brfr4BAW4U7bk3PhJ1AFfUep
s7+9Sc8/FBfcqe+SBnr0qaN4jJrYo0YbpnnaexjPpdjmtQMyuMm+TNGuvIPMqrd/vurvb9FjoSBK
EdrlL47zmDrslyozcFX0X/l+bTjJMFAugrzPTy1Ojwf2+ttjA5MH1Jvhm3COH6hMfZOPJTaFqcAG
AbKQIrAGQxMMQsq1fMrXLH/IugYDvQQGS3Vit/l9DYE0sF5tbvYAEB3tNnlCOYQyHkFZezBKzwsd
NArQEg+FKb21cOB7DHWhTxX5vx3kCizKhVQr2OmA347eajY2y1JWGHfWfuFfzF6UX/sy9k58929d
hU2U4YgrxWG6+XqtruMqFrtJaNAL4kJN1raBH3nDiRX621oB8+JDODxBX+PHefQI+35uR0dTPDq4
wu0OFRkufbgfJPG0/jeXAk6hWWQIKo5Pohw6Q19o9EiimNxzwWhyq5DZ7uzUmvd//gLeeHZUWJpj
CCWvp/Xhn//SLRcI4Ewi5iKYMeDcFAxKyy1p49VfwsmgeDw9AT7E8gfuOq5DJvTXaVGiIy6JFYqg
YcX5Z2z/oOL9+X5+W+g/r+M6VD7sypRZr+8nOkj7dKSLwG8EjPIOZi+eJbWPccyMqdtcWaI7g9hY
n/jA3nyO7HsuAWsGIOhok8Y6UadIvQpiGP2GcaCV4ggjRfJfXYYJIF0f4e2HWfyvrytq17Q1LkQT
OpBBg/AmkIYx86hPLIuf2M+r7YrnKG2Hj8l4zEl+ux+TVdWw8r5Uu4m8ZefG0WMet9Wm0PlFZcvz
OgG9KSex8Rpv2Bu/FCc+gree6C+/wBztHX4+d1iEHtwHBstFDk9QxfOgVn3/5wVz6jJHB53bYTDX
8XHBLZ3nm8L3PsiiGk9gUm9f5LB9GBdg7zi3QIzjak3hodZaoqw982wkw1YBWfDEa3tr9YM+uIra
DqDy+JAp22TMhkYgxkkbeE9qdu47JSZgKSo+yFGmIXYvLk91GW/eHo4CbIpUe4DNr1flMujKtysu
CzOgJIZ3TdfnPBrkifL1rR1YSvAV8HrqIHnUFrrjYgFZUt/BR8T1sFrU2QJNm8J1knjw/O264GN2
+JAP4Dm719GhIpJBQYrnnqx6IlO6iomxlEkLd/e/uA5FJF28BED/rYWXNcZ7FRuWXD0c2bBXjfZ6
bpMT9dzvz47W3XV8mz1R2AzbXr8iU82qFioaWQm4AaUrMryRMPWN51TFiTs6bLGvtw5KKsHqY3gI
jKiOnly+zKOFtwGDm6kIz1L8J/d1uxR3sYujGeFH3QmAyjn89lcXNLTvCo4SFdwB4zvae1Ndazyy
hjlIU5Gld3We6+oFcxcy7KgZWpxzdW0/H1TU1S6rTS6eUMwM5oKawaof/vw6f3vOxrOp05llgpUw
Bzl6zi3uPTG6ijnAeMo6SyCN7gnXqd7H0pyqKKkFjm7c43PDap49WnOuquOiOWzKMuzDBJ0Y0iV2
yqW0Rv/OLEp1H0tZo33YQjBqsBzBTUuFU0Dru6537Rh7/R5PoSoNcCeLHptszpKXdOlQ8CYFemEM
Ryt9m9Np3WuGivoym+0ZJ+d6cvCvbo38qJB8uVdzU+CD0LQSl1VBIE30weJ8+jkeSSbEWuNKuYfN
eK/GHo/JuYKsBLmmtHk1KEuG6TapwPuQrc2qT4N+gN/yVNi5f94V2PwhKk+zJPyi/HzAjYNTCrM6
/NZNQnCPqBYJYzRx8K/8EgrsZPFvRtZZvl/Qv2AmXkUWhmEkuLa4bmHvabriqsoiFsHQO27aon2K
pLzpkjQkxXd1D+FwjVwsc12MWRjlO0RmxZzgjKpLuE1eug7pt1lb4XxptIfhGGLxZf4qvahIgPji
ZoKgU85j4kD/muaDU9tapM8HR3aFCVayhO69GZGuXeD7WOp32Nb5sEAXV3YXPS9YBP1S+XAha7XA
bCMvTcbEKfpps1fL4Pq32ZovkFs7LNOuw6xpFnzoWjTAVoRS+SocsQN89JZK6i3mO/blGMVwp6yZ
iMPvjQgxCqgGS1zLYSowfYsT11w2BtO0GwidaXuB/mrC2jCqwnbXQZl1P6Zu7GgEQZPrYSIcRt8I
LBEHG6coUxjGNmjtrghFjpJoCxoYJ88WNiH4zLIpV5tRqXb5Wi7yoK6RThinn/nasnAbNroMH8IQ
y8FLB22DIdVFzOJTMWOqi4CrbN2XuY3tvAQCgUMHObnHKHSXlVguIRFsZ/s+ipGrbjCB69y7MkPk
uCvWxuZ+ptL/0SJl/95WeTdtbOMW0bkckPdRENaYBk6ZQX/p4FBy52OKgJ6wm5L5UZLpDie9U+gj
BDk/7fcGf/VPUsadwcWc3wYVqO45CJqkbM7arJyu7cUtsg14nr0+t9aITaRpUXNR2x7kj05B8bLB
6BZ3tVYgUIVHptWm0yHuCAMo4xDMcVRFaKxLm7W9ZkZuY3uWX52xKPCK8leLWAHmYyge/DlFOQqx
+K7rU+erjWwh2VYjLgx7bKLnRz9EanyhbShLuxiWJ2QniNkY3HXo3bdFXmMyWNa2+B6lsk+3XiQO
fG4acb3psCyboFVm/SeTFlLdRIvHhZcVf4AADghMuDKylmrXZpXzWE8qHreVqnyieWpNz9XGWY2Z
erjg6a2m8n/YO4/lyJk0y77K2OxR5hAOsY1AaEWRJJO5gVEk4dCAQ+PRejsvNieqpkeZ9aK3Y7P8
i0UmGYEA3D+/95z4a6zYpmyswrJLglNu98dbUtm9JCyGe0wG0MCgFrusgpgAN89tWYn54mUxrJRm
pJzF8HXpAuxaQ+Nl17qijLEtgSvOq7wgXRxSgy+ii6ojH7h+1PntMW362FnHSWr/WjJjUW9L4pa8
GWmaEn5P4LNtSfI7L9z41RvAneiJe7eVbcrWddMXg3IOtxvoqct+5J75c2eMvlN71NOJoUH6DiEq
KU5ULrFkEI10p5A1eGSEos+Kv8KKzBc1cFK94girG1cytgZjxxSddthI4dr9Q2I7EY9TVZjtW1HP
4kloo7uZi8nwaDQCHMzch8rbsMg+PxjgB6u9jHS2rJkFNc81NJR8XRWG/zPMVBUOM1aDZhekvZWc
ayTn74YSMt7Vc5obO0JB8V97NE34jn4bjNA0Gkl4s0zh1yhWjP7WTJo0PcflGJhHZxTyzVWihcHS
O9bvVLBh91nvK6Phwz75yXGOaWyY81wsyOFUWYatrDJj44+xXa3dSFEoD6JZueNqrFr7oYgMZYZQ
B4phJbLF8TeFP479Z8R5fnNpi8rrCFOqwd5wL4ExGnk0CGkTp8tjvjBS+6NFK/74Llr4F9JOmUlJ
0HARLzj0lFZNLMFqBL3Z0ZjoM1j93EsGa1vQx6WzR53ONYHXJbNct2T84t85crbPemisN9zPPqRF
0yjIQdjEe1dgNFOtN1M/Dg3zGDtunuBftsWvPLN18BbfS247Ssw99+6KrciqqGzrybYWUCAWJe47
qwr45YpdUUG6l0puGnqN1Ip6UUaZnsRwWt5ihBv5m1tC695lQe4vZy8mMfaiurqKVmNd85TM1JBj
w+Oc0OdCTDU1VIUoYNUNKR0ThFGd/27kvYLm3w390THiaTw4C2/ehna0aDckcrIImQK+7X1ZTEv1
oznun9kzDcXHqDzvb0PfT3+RTIU7xBUFBSoxqgww+2KAiiVD7cpXbhu5rVd9lIvgkbtV2+6rwo6n
Ix0uYeNe6VBkrVAgQHW34lxHb1bjNskzaghhcrH7Lr06Mfl6dz/oH54y08GqAlO2cw4m8B8u6cLv
nWJDdbgsfvliqeBttsrvuUoW+lcXrcYxO7a1DiiXx05Apm7xnTkivpw2+q00urSjE9EtRQAeebHN
4U8XcKz/Ibu4jZ+gEhTtl32PfYJljZSEchb7f50qgkA3iqCTuDNUQ0s3NeflMLuDkWyiitvyLnK7
LCMy4Pq8wmi2aJK9sjJquIxroxy8/USnyvnlQDowbxrBlHhz+6yNnyde6X5HO23Mb7R9G3PL+aIa
dtBbbVjudp+/ja7lzE/zgPo25M9PaYLZLri3IJsdTIFEXcVBGP4yrquy9yamSp59lG0yt79rCvFo
dsy00CvJcfwpFbgs96WXMjyfzKBsgM8PFL24SYATAulNK9D0E7O+tTNum/VYj7zn9NI7PpgQk/rS
+ENW1hh3Jv3VcYtDYJFnx0pGb8u+MjcvGZCXaQ2dAwgY+NfU2pJDuXPG48Wi69samfVKmdm4NpoG
13ngPLf7qgMxjFcnniumLV7mmO2zsgiQrIp2tLptZ3i1+eBR8PF3onOCD6MTon31onEsicfVdN9W
E05UueHxxETUAPDjGKCO3FnAax2VLz7qeB6N300VJ3c7RjG//HPd/p8qivy/mb+VbFH+4/jt09/6
v/0bMKWvj/+y/lt2uvr40fxH+fG/p3HvP+JfYVzL+wcbLc6PApMoJdMhRgH/qpCYzj8c0+HghfII
aT0ODv5nGJcsrmBsShKXc09SW/esx//I4lr0TliOBVQluH59LrH/TBSXI+/75vJ/7QU9i1+AmgPH
MpyL02Z1/69xTt9SKe50vkuqAuIt145soZ51ddnSBeNB4mjxx23teifqoP/jLAJI7eh2t9oPqjfT
G4B8xHXKOtPwym0cmcErMdFPdCc6Cpd6aEOosu7OI1UVFtGYlOtEC/nXs9P5KMHPhP/8iVOTTKEB
VW3m2Bp4SYcCRHs+8qyp6JLD7JT1QfT19BrLujs30s6enFHLs2vOjAD8qua7U3JSS6PTW4V96CVS
an6dhtRjj9R+O9BeNEtJjDKtTL09iwT7MrqKmzTJo1DMU7kJoPZc8rINwfd0N5UU2S2R/TfUPO/q
5cUUujySDpz1ir2dt99FHBlvxBa6GyEMb52aHr2VqfeuSsblrlfGcAD/7137rm5/EiP5vGP5D/fv
NEZ+ImoH+Qtp1HdDE+I0IMs5s4qYX0cE6Le72PGnMRLYqsB09/6SfnoxL+Di2dntDhCiX3f/M1Tp
ufta8Tr987f05zG7CavxruNcf48J35UttNRr28SpBV24mqS7Lzm74pnfyR8wiNVb0Dt6WXPz6W49
2q69bFV2k0GkDpapprDz+AmTJ394V6e7t4Q/QhhG260wbpi7nJLHiy14mdNCia3bDZg8AM1c4/sv
3ln8vnOk8d43c3YbHQp194qyd11ci7/E4NeXXi1OPdQTgpBunrGOVbnY36Phm5KBE3Cau0zXjpT1
jWLDg/9u4350pQHg4p9vXjN3UJUqL7s7EL5T5bv7BS4Unag5kj+pl382eJuuiz1+Fzr9ROdn0Y2X
1eH+skIh9PaBw59czrzAdlN84h4gNA7ShmFx7P74/qx/JMXEg13xhuR0lvapjbR3ityrI7P5OnOE
+gfQHa+iP1wzmtQPJavf9dCO+Yr/66uIxIMJ3AUqQlOhZfcTI16RMM2fddN5mxRwzc2giX0ymU3s
PFQ4Cri56b+KzCS1Fmlxk93sb+rW9s8FBy6bGLfNsMIFVW0JohuhwceWZ7foN6KeohOdMSiKJaBK
j5jCe5JNMD2RABwCG5gsQeUhRJzBtMBovfgbE6TkCVlOUSitKtp7vW9/Q+cFV8/+GjyD7u8om0hL
PFBLe+liypYgfLq/KfKCtTcEsD5jmIyMvnG3Mx5vbyMXPE1LtqLBxNq6wJe085zMfWzEaL/VvT8+
gYJij0R5lxWhPauPGDz6aVlcffJz1BixmMenGTzGlau+f9PKMDfl5NANz/qGHVUj4msLLQNgLIZT
s0jg77MEs1FOQDCsgGddOcqOnoLKo2owd8EDjpIsbFI41q5oLKrUwXKNSTCsiM/YIUjdbq0TIcCp
DKlaa6Tx67gLAJ6yVL0zJWN/l9hLuvHIWV87t7dvoozGZxA0astIX6wX6cWEaoscIK0/uRc2QLCv
+Ge385TLQ19UX73ntk8mt8qR8MgkOf2WrEnL4OomthGWcSRgE7e/zJL3lq13qTe2iGyAjHXDb1jq
LfhGtoOkgEIrsQCwWSpaI4gZj4PhvFZANh9Ub5rXFOfPSyYifbRKw/kE+oNcL7NEtzJwBuBEhhN/
LFqLbj0nf/bBrM2XFlriW5B78q2v3aO9sPleWEr88pKyokLW+VxwRgOxDqJvstBCANKsuqODjPVV
Wga0rqyb91FXdQ+9CxtWF76NMaSQy2q0M8ieaZ2dOjM1Lq722FNmS7AWEZuNtRa9s5LuaDZ0dg1U
FPej9DUUh/y7rqO/uqMiooxpbysIjjPq6+e+TYI9/IBZkLy875EyI422FMjbuw7BfWMrZB3MjvLy
qKdsryflbdpe6CuvP8B3B/DlOi9SahpJueVApnmJxwb3zWTKo6pEDDp3MtbgX/yQkvf0PjGNPKkF
RdAAa3fTZjH6pqkRgKSsnAlCg6VED2DSK0tTZvTij6W3+Ju0orBlNXDbF+N3tkS01CddGXxUQEwc
F/D4l0XmccjEwzr05eSGGqzVSpdlm61Gcwg2TTEFG9mrfezUfLyjbvganP6iU3D6VcffC7folE+T
EwZtPhyEOwcQCzD08hGVFUy+wt7oftaXrKl4O8wkRj1QD7Z5UjQoT8DdC8Ft3eKCMmXzpESt9ixK
YCmJiflgEI0HLQb3TQ8MXQzK9F/GHPusAepf7VAmB13VxUuLA+CVw3z/NE+xuH8kbGi7scVN2Jmt
YwcXSq7cGCr4yh0NsAVJO+9hV8sDM6zyHM3VsieFOGwsC4gxFaQy7I3I21hs+q9RWQACVm2DUG0A
6MhME9pWxQfC54GsB++I7ck+ukMU3CwZdBvGqsaqvj+peN6lB0s56aMRx095DxkxlmNwSrol++5H
E5h0dB+UALGIoGjdqTXjugaT/zc25/LiFsDK2rnmKgYju4U4WD0UOeCceE4CyBSRR+gpGv/a+CY5
GZjmFHSHzTYwiArr5KMXehRgoyNgObV3pFRwH3QOzS2oM/Gdci56ah1fvcKyfzfm1jkJBmnMTJy7
CUUmxWPeutV5jrmpuVXTrJpoGbkck+qJwAIEDG3KcmXVSXTrquZxclARWbW6CNdpAENUJd9gcLXr
ztpLfv5WGsVDb8AETYZyeC5HbG6AU8ZdpIpbreRrNnuERkQ0hLobSII3nH4gA1kho6IlaBcXPqvI
nxou4tZ3jqNH/6+o6+Lm6eahtXkAJAWsx7QM3WL5ZAU7Q8lJ1LYK5J8gMrlMO9/GCyE4YNaJxE7B
dJbjBdDYnrnVOog3Faq7YwGXZcX6xlizBW1fCYV6J+405QYUl7mteuyIZZ0Nn8swVX+ydKySVeQn
+rZIc2IgFDm3tjRs0AJT8JTUQbBDp9Sz21cL23x91KMYnk3ZRqAME+MqS3/YOA2M/yG2gUQ2POfg
Stu7tPGrjUwavbcq+AyDkdsbNdrzNmUCva3H3vmyE7/c5MqDXDTb4Jryrn1xebhdinRqIGWgRzw4
Vj9j2eQcfeRTY1GTKVy4jnMpXoCMuV+zicisZOHL/AqsQhu4dTiDgdv1EMC3dzjaFl5Xt/UH36PA
AUV+gIlBchUDXc9H+mjL7qKW0V6T2nY3LeWZY5qWBcWV4kIVOeO4we1ofLTlFbqDE/pJ677YXfGW
agimi2k1m45Q/sEtunonYbaR0CA74UPKW+OF1NCKZbRyjfFxaqp0C96diTY3xTWB9Cy8p9VWcSVR
h5TGvMXnY66HuUM5U2o+aGpITpBoGEU5Y78H3OrfJ28JCPtGfHPu4O7SNphXosXBwN8UhXHSLydw
MLBZWRSUTO2/Yhf6JoKxP20A9stx5vRxYb2yszkEOXOoyWp48K+1VDcgluXanNSIzbcUz/fZQ+cq
5sFQrNdVP/s7HgwdwU3PGjZDYLRfwbQ47zlPt69IzcGhrAeurop8+KEsRx/AXDTX3Mczw750GZiX
Fd0/H3vo0I+nAC39wXNy+4FPbH2g8C0vfq3tcdUQa/8tvDY7S6GqazRw6rSeZzn9GjoDUStTpJDy
jdoHC7eUHn7P2qyG9FLk43KCg4TuUN9rC4RFFwg2g9k8gWIrkbAYxrtpK/iEQrq4XO12gBm42IRy
HaucH4a4MZ56PqKAkSo7+mT2GO1ZE7avMhJZzBJpmQ8GzMiXpCrlLQko2UWpbHYEzdJ81aU5rf60
9v2HMajhsRoiH3kadc3joAJYtoiycNC05dAfUAbUn7ZbeN88KBbGMsOAp8KN1YOLIGbXVVx5yiTq
kDej9zpOKYxcpegji6EyL3GQFweo0+lDYhPyWllDyxA+8e30ojJ5MQ3Ggq7XLkdVNLC9W87vGVAj
upvYKj0ZZheaHQsrtydVpOriI0vhbBVtO5yApCdA40ihTi71CGwt0Qoi4++JARHzY/OloAUDAmT4
1vxPm7gQrBkrZmY9z+lzT/15MxnsTmAJtpvG8z+6GqAyBLd+H2s1nJ1Y5MA6u4+sL3AQwzTaToys
Vxyeae53s/oeOgp+cTE8eUsNcKZhD9OJV1D62H8Y18W9O26Gvgg4U+LIE7AMJrdBXoCnJBfHWsbP
zNXZNVez82MGtfk4xnFyDqwU1k3psSibsQdPQFL3LH8evXL+M5scztnJEF/uA0nG7f24mcfIPXqm
jI9l0xmbzHasMIEPBr8PUheb0hAzSrWrDbVcoZpl+9kbzNdIGnrlejOTUwPakoQ0hub1m3snxutS
+fsC203FEcZGBMUWd95rpAtQq/Nz0cli27noM9GM/CorXGq6FVB/xpepQPLHqaHzXiMXPVVF6j3Y
c1S+GFMDL8xDP9EP79CJyge454p9oMkMj48CXPyUp3n/ndSSk+jC/JwKKkpTHwxh74MhE9rt12OR
5tvUXvSLQKF1TvnbDhXr3W2zpM+MGA6e4iTCycbsd56k64FG+o0Jgh1Oif6cE/FZ3tdSiWH/0iRb
tsEdjszK9pgWWbOeZPbHyHB4dKZ8jkbjZyq5BpfqVonpvRqrYetO40MhKyykXotfLnKNo9sxOl9c
fJA2OL8lUvz5JYGL3jTezGHkBmOAeel98D1DBhVSNOkm4FDvYqf1gA3LqY7Mg7NVJ2oJuMBnYAGk
DG5+emVZikJBAMijUBpthBLzpnbj+rBYOdKrrj/bcqi+psqbmZP30M5SCR4q4CEXdsE0/TJizz/5
yxD8oczchoMvYeTk8bERFrv9wP4SPLmOBP1XNJC3fl5dMnKOtwAryS5lLUwysf+ZO6/H4MEwvzM4
M4oqAIYRhy28NSXI9OBP5QzPCzYDAvDWJUkCCkTDzyj7Lxure0k7ldbbAHe2uCTwh6CFRKek4rnJ
JOeqgmjHKXto2OkJKC13NoELbGr9apt082uZGycjSF8QF40Xh4LwE4Auf21a1Y+bpdteW9/SWA6A
9uC00V/BUJJd+74eUc/Xej23atig43prRPCWsL6lUNrsh1Ke6ozHnN+DSKg4JOMcY9XmkH+T0XCf
AfNtMi4ITlQM6JdYFzWE0x3nCr9HUYaFYfqrgW1h7I4aEEbM1rqvdpHj3SpD3othCihHWvQhQdki
9K1xWjd+0rGlX364wBe+h4SdWQkgXdNrTR7vke5yv0PIeCQ/UTMAyF+EGe+KHKNSkTghj+1Xows4
ZMqnoyXQIta483g93vPSaTm8au1flhG9FbaxPNapeK9ayhIAVn+bRvNYSfNv4eDACYLPcY5/MLme
B3zksd2zGw9+4hyxcc2628qBhMVFR+zeUU9L331QjhhP44IgQ9U4s92cJmTn6t+1gZ6IzmSGiJuU
QA0Q9+wVMLagnXlhHquMhWbL2UnuWivgkcGeJ95dVAu/0MlBUpB0EA34jFxyLlcXx6m1d7pyjkUJ
ndcy3H0TL99ogQBId8QUsobpftS882JCzELSU1Two5G+qXzYou3jsdofkli764LTOVBMOt+j226Q
xlYcglM0y9mnrdLRfKZHGDNnGrYioTWxCFFv8XiTiq+fMtbmMShSZp5sm3IPqVK0q4LiSNPjoJMK
eF/P2nIsIOe4+jgp/OiwoYxZtauijz/c1OYhwmmQX4w7hk3Ri9cBe3LkncwDInUYvHrPOv7RWIwL
n4cdP+XJXdIbtLp2syzy6kTpgSjtuJ79/C2N2yfQ6DSlqhOZJYND+h4q9QLyMZ4BuONzjQFwh62j
HgueW+jn51drUkeRR/RQ1DqCgLjLOUDjNCU4qDiL1n7S74Hsxb/skk63cPt3N2pP7Idx2+A+W7uV
qfaUsswdIqyI83+Pq1cpRsJVLaCrLLn3oVF3gO5LMQN7ht/Cmbfqp7YeXhgSmrs2N8yjinOx7ogB
7xwNynyD1XS0boWpNRvyCiz3kPQeI4XGAxTGkcoqQdPL2TGmSqxTJMFznF1O/rYEsQYj3yzJk56K
8tnTSn1FLRw0JmPOPi976yGwjKK/8TCR/dHvKRubbdxYq3vyYtkEHl9l7uhEDd5GGWVcMdy+Tcvq
h61l3g1VNuC99xRUfEiQgP8OHLYlogcGq0u3sFeyq7clzfqV33GM2heJP5681rbBLkqcYQeyrZW3
ku1gTTsM2TGaEYRhEMlsv41DYow2MloCxvoK7xfuOem99gRUso836diD9Gd8YatbLWoGqzVgsZUC
vI1tDQwDfCHWh9u2sDZdqe27kXsiJaJnqh4s+ir0o9mkvUdGgou4zJyuMXPVcafWMY2dKcyBG5L4
olLlBZa+Em3CPJ3B8QajVtWMmOIuB9rD9D3TH07PiuXEMawWYQA5pifVIBp3h5xWXAlayZmjvLEE
VIp1Rvql9WxS9VwQYHmR3PdZPzcHn1jlTQu2CYXNH/AMFzkOTsBonLBN/Fr9ZQvn9jsyTiOZJ+Vy
7k+CRQBmlgnplZcaK4d7wpBDaIkv/imXIBjOqiVlc3TUkrXDKgfZHYW+n7biPDXu8G55U6POcyX1
N1evRu44CK9RGy/i9PngTUKNjw7d3ZbBDMx+cGsOk9hMj9GB9j+T9nlJhwecTy3fqhwzJKnt7tGo
Du16LrIFxauaUy7OqhJfVpkxR1smabZAaFXSQue27eHXBK/+yrkdAsA44Z3aW53r6d0sa7v7Jp/V
1MYjMpHuZEkMngQyhP8KascNK6bu/Qrlpdft6HB9l2kZg+BiwAARkK8nYF1hIufz8uCMPkNF+7NZ
eKl4cAX4a+ZMtHI9momzZ7Ni87ID7AmXifZLdR/2c/V93rOpuGQbexq/I/amgPPycmYxGpjlO+cE
Wj4loo6ni85Lr+Z+4/zMxYDFg3G7as5Z1yUjQGfFPxqZ86ivwVSnf+HdF9MWYXid33Kp76BfDIan
FIyvswGkJdWTlXvWrY5gmkKMolQWctJSwYEqc6SJkHVzHvjG4DnLFkvx9BqxDIye9ZgOfWj48VOa
0NRSK8a/bhUWo8HQxpr1t0WCg5Fyy2kOa5Bi0dc+VRzXW22rf4si5vHN1j1/Xbhth2nQLsYb57Oj
h/7IScHuc7CCMb4aslOOGTpbzUXNVWAhdcMF46XB71Fmlr4wZ3rpySuHy2hE9UcRoym/OrQc/N2E
2OPoJ9WduA7/03xNiM6b3LJK0Rzo0MVQgfNUryVvywthQZ75Zr+ACa379LeQrfwY5NBdgVobNpaV
GH/LIrMG2znJOm9F9lCxkGrKRz+O0YuSdYmYIcdGb+2x7tQnWBJ+aPKAxUNGIGgM75uSLQZ5HF3G
aREu4YlcLBo6ITd2ZqhEAYlTJTt4Z/4Du/NkRSoUkUSvCCKu52qu+Xg59cR5fBtN2c5B1kFLoFVp
uhmZ3+T9jrVbyUS36pqz1TSa3Vbq5g3KnclqNaNHE+gUYha8Cz7HLuOqKhS4W02d56L4NUi2kNmL
ziz2fMxDynX/RvClmD8Q4oMuwuYV3KoHoT+XJda+yrKabyUhC9ysrIrLtWup+kcusXkzGnHHr/GP
PQUzZs0t1mDyAejbmyfO8CdxIqo1ZyfGv7XLUrVObrXjxM6mJ1E0HEt+a9yNUZMB2+8YGNzx+shx
K/XoDBZca4fLfUWLPPaxV9hGvgGlT9Zk1epArAdv8TifjMec/FBD15NxT7b0/KzaCIJtOzGr+ZnI
Ja6J6uGllkhp+fyRA4rm0IjM4mAvM1oKQ7g3lnTtzqi68mxWd9A5p4lrVje7RdXdL+77Ni9al/5t
ZVO2q6mNeh5nM9aA2lVhl+evqHguCwsfbZMDXYFLPTgmykcD0s+6WqgFVM1UPvJqQrdv59/Uhv3Q
i+ZHrxrEOsmZAUQ1yTKjt78YqMaroEJoRkj97DDRV7Nytqlr/OkrlCBLZz6ScGm+dc/NouZ0sAsc
1Bljy8kLRE+i4uNpYhUXEoiMzrVrPxdaU210/IMTR1ZIXzRbSaz2RNOtVUYcVS0s2xQwUJI9q1hM
oQLPM7MX0Bl4VwTNQDcbWN598D57uB1zUwTrxWHxwPtHmk2S4ABF92uJHdjXDSMBivds7biNMWDb
eNOA6zku/TcKI0DRGxOqPKJ2c01l956PtzatzmZMwwV3xJIO2EVXC672BH8hsRxeD6tuc9w+ZfNL
DrK4qDl+QcKVbL25fg3YYqJ6COSIXcHJeH1XdQom7epHno+Zw5IuYdwmwoDDwB17QxvE6yWr5Map
zOmh9jJcbxWz1I5JwK7rEDzFEZBFMz95/fgoiwL3iHxwlnrPlhclrag2jZM661YYD6zu9XqsqmBV
FPoximzuAxlpalTXyJGTfh6RYwRPZc44uvXHbWfTnGPie4bNgBdImbdesCElxloDeiK+Wy4W+wUn
+1zS1tviYCmfBUGoVV1P1nqMZmvHvBJzl7GcEB5nO8IqMCQFgqSV27nOqmljNAqwpokc05EPgaxi
NYjjlBYfezalu10s6vSxyN1T3JgsT6z5EJv5xmB7c6DO+OY4RTh2TbxnH8OSPGLVcgxSny0KnpVX
hr3jhwWE+sSOX7PFIk5bq+xU2tkf27fU05Rb79hWANK30tgEI4y6eRTtzsUWbAcA6ZvFOqBvg2qL
m2kR0ZM2x2kjEB/uW2dYdjX+tr+BF32bmWJJXRZz2BRMNnO7fs2YgB/GVvpXYhXsIhaVn/Myw3DJ
V0O7jQ+5YU9bRzB2sSRrn8DEmsydKWEny/GQ21TmuZBabPPWCzVrkVXcJC61oel3xIOqB/p+dox8
R6jqY3by31FL3rsHVr+WzvgCgKxht5/fIeqoN1vh+TcHMvq6c+YP3MrZ+U7EWdup89cmWYrMqSpv
vrkwefdVteVtdTdRy8nYMN2Tun764RWCrFplM7Szeo4Y5dzxmiLlpDv8zNzrOzcQfEGy9tklISL2
5uWirNI/1LP3YqD14YFPDoJDRFbuNOzfq8zydlTcCWzLPTNjNDKT8ycd0LIl2ngesp+stM66DL58
lADcy5eF0z8W10Vc6l+4bTisMpN9YBobU8dbmLps243jXLgPVsC73lp+fiC8bV1nFT0W1vCZps+V
m94yg8URzdSQXcRJiPTqAE8O59R4sOLa2BcdfY4e3rSnc5SnMQfl6fTWJeVwlY0sdoZ3d7NN3qc1
dKHveXtb9Pu0ql6Gyt4Pab8tUPp+RaL7HSeqe8nxijPfYrGaBV/SHaZNwU1Id+67bgRyhDLeUhzr
Vyqatqyvj3NuyzV3Y7WHt3GLaze/FWmccKwxL8fOAhhn5tMtVpwRRkPRrPpg3LQeLidtduvEzhxn
JVKnWAlnOk+aZGEzBFt35Lyv9SxI350lsdMFD0U/gWd2k5sr8xcf/Iii1B0adXFYvN5aU9bZ46j7
DNKanWsBir4y0iu1Vrbann6pOnXsdAYMsv4g0cjhoYEhp0UQIiGlx3m3ylFuMrlC5xoRLs2t9DX2
mp0d1+QhukfaTafWLG9eMu4XPwiTNN/bSXdNq9o9taLNgBnDLFmZQ9mHqZljOk2OTkHkoCo5yCD2
E3ratDg2qV7u3Qsbu+mjzjH/VbOxXVrn2PXZ33SwrlnVnILBwcXrl2mY0nxDFMzlnysmGT5puCqd
Pkm1snxgY76J7Er+sWlnAKRSyDM5nVlxlppThQEM3RSWe588Iog3JvjmsTc+BbTwD8Nosss3O4Ib
ZoPWtxk8ieXUcs4u3Yhr6/AAs5S1QD4nrz5iGO6kVEk46hmzF46UbGE01ZhVdYIDSyGcuLm9EnPg
sA8uD6aKbuwskaXkWRtKjrqCjF8sH5nQ1TxrlkE+YZSE7+2D5SV1tMcitzJKh2c65RGX2yhRyrNu
nDWHw/yOBOiNtakoEntltJt81R+YxA43R9vO2vY846FH4mm35ciMEl2L18vmXBa+f87Tpl0DQ3/E
GLZbGOqzqch0KLLe2fXR4B977FC7sZ1Ona2viSlfecadRCm9laVZNCWolonjmO4+qzougtEpHjt7
tB+agQ41Lz/NxCw6p7G5afpkzy6FIStOvSyqd6rR42qqP63uPjUhgw5sH93k4hthIvWh88Yz9qMz
UYyLWOwDurFXHkmcvOOmKaqXOh/JKmEDYGTBgpt4c+R/gyKTKALczuo3HPrJv6NjJ5c0KNMzc9bg
EjPYPeLxhZE+sDgMo0E6367Ngi5pip8Mb9SaM7QiLMqEJbzX+o8my+T1OLPnJmEUhDx9/OvI8O9c
+P9eDfv/Kcv/eq9a/scpy50mUfn9f2Qq79/wr0yl4Zr/uLdsaXN5LlhS+sP/Hqq8f+m/s3duu3Ej
2Zp+lUbfs8BT8ADMzAWTmTrbli2pbN8Qsi3zfAiSETy8zTzLvNh8lN0oKe2Wdg2wgbloYGOju6ts
JpnMiFhr/f/3Bwy/H3kdPrY9H6zAT8Qp7G1skC4IqACLfeBusK6fqkoElyFEMvGIg8QLinnxbwBO
EW4+kVTCX9lIPFjrNzSDbSOq5J8/sYgvoUXuuC+L2Nk0ieSzIVqw9HAqZiJynjyVdz90mk8JzPZz
SsKPa/Fx6cXbWC654+fXwoyYMT8eiliK0Liq1JbDnbgeYhCir8ps2Nllle2z2T4sU9q9g2tQITNa
ujhA5hS5IiU4YJQnk1qzC7ts3D2j++Gw1ZUnU90eaixvcVeSyodhsCMQlOhU8gtZQ6oOwRWTt13F
ZnxFmNxr5tXf3NmmnHWQuwJxhSHw/M58IB5hmXD5FVcax1UKLYCu7Z5miYwcg32wUkCRV0XQ+8sP
9bk79/GZcmWQeNsrBnN5++dPvj9vJoAPg1ARE6uS7nG2ENNpuq/5ZR8REn8pbx8vIzDO0GWzccHT
b3l+mRZDSa7CkE1CFJpwGGF2+1IR9WwyaU2iumeUZxe0E3eWlSZfR+iyn5ZuJZihIM7QKhlL+MZ6
zqCHoJC6Zqwtqtb5nk1Bfo0ab6Tr6U69oltEum7Egaq4oAVUfC76mRYr/T3U5iQPXziyHM/UJOY/
Hx/jf8fapdFwqf7hH1f33fCPg2q+3Y/Mn//Hdqmvbbf0RLaN/+v5fyW04Ocnie/H+2f/Zd8Qcblc
q4d+ef8wQGD81295+zf/q//wH4i7+Vtulu7hf/7za6uQBfC3pXysp0JvrGFP3q3t7//5597c1/y5
q7YZH5qHtG9/+UM/ljLb/ANvdgjd0QO1S+eZNemnPDz4A/AIFKonq9XPhYzwga1vtxFYt3gBV6Dp
/rmQuSx/AgEvtAO82JDAwr+zkPHv8w7+9Y76NF4c7Om+D1vDAv11bFQ3hGELZiklNY+GEDS0PbGY
igH3ENGcp+Sfx27+THdktPdKLzZC0EKT5kjO3ZieVpZdeHui44a9rjvb3KOh9C6HYQT5w5R4zGMM
muYNM29adTWqwG+lE0zhbqhr9NAMnyd6ZlvZK+1K7tzR7R8Q9dBTdw2MoPUyCg7oSS93CjoGuePp
dsJpXKZK85JgCXStYrmtttTVhERVJvwSXMxJgGbg0Op1QIU3dc4thE0toyZXs9iZ60pfjEA9ZurC
u6J8wUWFmWm4dVxJnYxJsMewQTiyxayNIzMqwrWKoEPWpI7gziQvJDVMFMKGc93COH7wJPFXO8vt
23MXSXdBqd3mNO2DPPg0ziMqrdBBMonCDJR83EwGZ3sSFbpLEiSwCZpdp95UGDqDE18iGHF6pOhA
aIRtniKtgzGBEes8N9WKUq2q0IH4pVO/KT2EtHDaAg8j1Cj+HAaHAc2ilvbCX2dNYwJ427wbOf7L
PQ46pFV2t+wkU8hx1yFaA6422fqdGXRSRC2y21tpeBVRbSnopIhD7uxH8NHI9VSsJE2Ezo+CTgn3
ahZz+TbVRFmJRjnqpK4DQW5oy2Idt6ge+quFJO5zO9d2wderrFNCF6qYdN35mrFxoPbM+OozG+0z
gRKkmRo0cPrhHR6jgwxVSFOCWeJlYLj5n9LqwjvPHjF2KVrK575SdB6qPDS4FwJdsDOK8L1fGtUd
LzgtGKURsOwDo9T0GZKGWe+QiC6MqXX6/k05N/27dezXC7tbgzkmmoy2s8vLF5xtjpy7esucUlpY
uFCniRyuVEhm92kywKdIjfSeNqsqYmOYrFvXM/R9buJXjId5nIpDJdMZbpl2ieclDs0XUbeEBl3Y
zu8/0TepNr2tmq/S0hjohjROv0ZlW44kwBBSzaJvco3QxULBmLOednabV2d141VbUjZDdwyV8EeQ
Hqvy3cAWgkjbn+kS8g7hbA3WDDn2aPcIt6YUQRuK2oErCIOlBFOu570JGmrfvSXd8a1b6NbYd/PE
xiSJuXqgtsnas9Xs9BWyqfR8S0s5ZZBGw9CjW1nHRN309XnrOt3Z0Pq1PIiadFfGCim2VsvUyPVX
5VwtyUQrKJTztT8FKFHCSTI2XnKX4qDOBvO6RoLdnHWOMV/WTjHxEjemyFHsw5K5wWnBNscqqr0f
9Ir/js2qe2g+jP3Dw8hu9XxP+v9yixJsKf/+oL27/9L+4+6h//bwdIfa/szPs7Zt/7GdhSCa+o7F
JuVywvyxQ7H0E3TDC0yLjIhH2+QP/euo7f+B3YnWvC3YNxD+crb511Hb5YDuwPNiZ2Noxsr4d3Yo
dzsk/bVBcVKHxEQCDx9gmzZyun9+iEprz57EFic9m1s4r1vzHxM0lJ8EL/25xvP4uWPFokPRO/ae
DEqaKGHpOAe2ovq+tYrzLFEYBkhe8uK52KYPdWVWb71udO/doLUvVGCSvxTkU4A0dyVVMUJoF3xM
aEy9LVRJL79c2vpPhNLq0sBDMbeMa6S2Lee0t0LjTyVbivaiXU4y5YovaHeMe7deHCbp1rSHD4px
2UNSW1V6OfPNYIpLz85vn3ypv6sTtufw7DlxlqUogh0M5AnEyNGZtsXtLMvG+c5I3Maw05S7oZKA
4wQ+fpD3Vd1HjVWjMhcNfs/MU1/FEjLQqYiaaCPU0/MHNi8LioFv6zvTK+sFx/ncoxPLwKO1oKmZ
h2gzGvsekYClyMls6CNf/j/cB2ROV4D5CgFWH+GqHD2wcE7tdyaa2fs6SR4yp1xOqq6gW+IZZDGn
7beenFf6HqlzkurMex/WCNnHBU3M4nfFLhlT60tSJfo8EaNL78u81MVkn5Gm2F+UjXbfOU1W0Ilu
81e4K885L7yrAS5AnID2hssEprtVPE/qit4xK7BC6XcCQ+vLxgzcS2Z5zDdGbV9aJUntLz+ro8Pb
dr0NFI2zjx8Gle8j6vTJ9dYJsDdJHA8c4D4CTb3ljGTtRVeMpxw7qgvMpCYdX/aTqWPkUsz1K3WU
8+tLx0kUkLRHsQ2fNjj6supimJF6tA/5WpnkzBeixiYxFPIbEWj297VKpLlLBn2G/FYQq6rN5Uvt
MtPbrblY7idLItWCC0xTarbfisY3QWKulfysGRPuV4YXGZi3EYfSWhvIjGFCNvvW8o070XaHKav8
Ks5tDZ2lHDL/U1isPiItjY6MFm97X2ejvDGSALGWqoLu4uWnf1yZ+5DvKCCFgHlACgvuyufftos5
iyDq8aujITNEre0t56BSpo9QX7Cqr2beHlonN7+DsLCpxJOZASapPsObCuX1hwzZMjHl+OLobE7t
go8QmWLUL5360zPM8Q1wgnU9zCK49thH7+Zsnt7wP7FfZgyNWYxaxMxZf2WJNr+Zg+Dax2h69vI9
/vJCM7TgPYZeFMLcc7egmacvND+RNtW9+NJJZKkkAa37qsQ1baUWB0Ic/9HLl3vMeHi2iHE9/m+L
uKBuZsT9/HqyMH3bWeQXhZLxo0hSsScfvYypNeoCe1Vo3ztl6J9qRlLZmHCeLZPhvY10qEdfzKpk
+6m+bHGG0F1m0HVKh7pMGb64xkmFRZ2JWiCdjfkDa0SRjr1bF3u4zgOpb2zfto1Ijul0Y81ENFfZ
KiOz9bFs64YGeG84Gl0Q9gI06uo7qu/wbbMm7xofDMju5edw1BnhzSLFB+CzCYsYM8cx2r52c3cm
q/3rFGLVIB7QjBceVjQjWLrooiUa2F5eefRbG+noydMKoVvxGI3xw0X8ZCnJ8twfRTd/Nas+OAtL
QkfRcaSxKGmAvnxz1i87Oj+XzRfNwkWrjg7e8y+ZvZrhaz98XUL9kchZyWAWdPsnq4EftIaEL3jk
g5+WmJmnCHdE9Tnvi/JqcZmBvPJRHmm7z+/68V3bMJZ8IOrg5x+lDBnsZHb4pUX+9Ym5cD0yjnH7
d3YB+gfNNiaUXTYz/yo41TqR4abGxwxe40fKXqb/qJLeGnXhYSk0wuSDkYr7kdqr34c6Z9EZs+5r
YzWcwdO1kQ3zuBB/VKqky7VqoppffrCPERjP74bEkUfveEgECO/r87sx8zWQleHdV6Xd4gSoZu+b
SQWA+84O32LZgEHUBA3nm4pwvH3HL+ZhBuQcDTnt1pg87mIne6sEJIdy782KJ2Vv5VkexIK7uJ9o
j3+HEMFKYBsrFKhstT/gsxvelOniflxnR9/JNrHfGobSRMJapwT95tdlNrZG5C+B3pLNgiJHm576
BMEnbXNqU7B+KivVE2C4oH/tRoG3FQk5pbe6tCqffGALPXcYhcAkW6yfOL0s5nMrNJfcQP0JS+2V
x3gUEciuGgJAJ1uLEBDyCngznj9GR4/DNKT2vQaGwrBuVvIhmAf6oijcVurJZun92Arn+sJrvRnx
OcNNpj8VevI+LWJT+4hBqmFgwMUGjjxbJ1cwpJrvo7PJ0fqa5IBwTpniwGNurx9fgv+UOf+0N77+
v69zbu6b9b7J759WOY9/5EeZ45KZRh+NXdrdunCPGNQfVY4d/kELTFhE2VgWkpWQn83PKscwmRrQ
ZkMov0WjucRx8Rl+1jkGMwWiLehbC9e2oeZzQPhXH/Lngf1H7up/LfeLc5SHE4KzBOcKirAjTJ7O
SzsdDZzFiTmXNaQ1iRpeNnN68uSp/KZQeL6lw73fen1eKEJe8I2AfLzFygC/TUUU76It9bVwJvWV
cwYgBkLhY1mSIf/y9bZfy1+L0o/rOTzwDfMJzjrc8BRPNhZEdWEr2wnhST8Nhx6mNXGNqnqlbPjd
XXFKodPqC8zRxwcVtPAc83HQgIo27GsxkFUYERCevS1pi1DcDWb9yt7xfMPkvjgRsZEF2wuzlcBH
i21puxCyehjxhTtkTMtzABcZcgwGpITEnb78EF+72NFDlOaCHdvBMSwtxjqYJ1rntkTondO7SeXh
5Yv98o0xr9hKL7bmMBC8K8+/sQwSTaMEY1enk8Z10flNnE6if+Uqv7klmy5BwJjPczhIb//8yXuB
x5yJbYZvJ8AueFHmznjSl/6KEcz+m+EZ21dlEx9F1BdSFnxux5fKK0ct84TwZeysM8HNMPEV0ys/
rN89NtfagC2WwypzzLmsaiWgzmPK6TvXOikVkgMrEcUrJeYRzuXxvUNGxgQSTjvVsX/07diGX/um
WVYoujMCxAlC9bDyBF2XjSe10AqLxjrqAXuGkPdpj+3kslSNRNtPRV0AakCid2ODQGwBT2P6OSSz
SpDQ6aa6WhryLSIgFcqKdEvtuqOB7YkTj2QLhRMB6Rp8MpP9vJ+s9Ps05E4SozNrq53QRXjvVb5c
sJE5+UreTz28DwtTyrM8X9cgboAjfUqpNtQrG/Z2x89WGL5eXlSTL3hLaDw+xLEaoBs0XMjtSxkE
EZlQZhT6bXXd9mP5ngOLgW1XWcg0TaFoh+bhK8kHv/nmGcw6FvNZ0gZ5wZ6/yuOgOUmgH95aVLiq
pn6OkLq/Fl38mx+MA92UADTGSVuN9Pwq6bqimjZ9almplp2tbXEBGkrHyNm8ry+vAL+spixpjNYt
MKocDb1jXm3hiTFH3VLhqeubb4gqyzFqhIPtxeud/EMjElu8efmSv3mGAPHZoRmZWOCMj56h0REK
BcOUPFkLdZZyZ33I82B5ZZs4vgotzI3q7tPRZLrmHpceOFH7HPLm9hs1rDJWIh9mOESTDuK/dzub
uh6cAoUFh43ttXj+ZfUlqJLMQC9ZWF52bmFcj3x3mD/8/av8ODQwxePV277HJ2toOzdYZw1ZR4xW
kM+qDkVCoP8mj3mjWIPvDfliuAqZbkcnk3qy3LGxVY240oMX22KlWnVlvHv5XrYv+OmvmNEk+AhB
vuXWVMFk/fxeihDvaprj5EG7313nFkNBpO/LN6v+ZiuU0E1m71++ovB+eR3YFzYwMY1qrug9dnie
PD9oHMAivEFGU90bHtJGUKtRVjeG2gcd3IozzILen67WSRLbCdoxHDZgCnaesOUJATzKjSyzsqvT
jO1L7bVpDSjHvDQwoqKXqt7nNImC/TAVo971ql6+DKE1MdqvbWTSZduX31cweW6svbG346B1++Lg
gaBhAOiMBNp5ZpNW56J0MySnXaFRrAHFtugE2MZbLPQopJvVd2kxOs70QWCX/0zOuoeYEi0u2J0U
8240g5o57e3Gc+CJ9MyVGgPcLvMtOTwsuCrWnTHRvNrRLtwUtB0E3F346GKd2TTN3ZxY0E9AjmQf
q0B66x7PclHs0F3RVayQWCtCvjOGlkVmtXjU7AkLU9g7FvwTlTLtrRr2sc/VTEDSrtVBZ6I6mYXc
kb2THVQO/ugqWF3/y+b1lLehqQKfEOvJTcmDahu/bXe91RRYDdLGU+u5SfQfiGVBc+ZPO6OPxiec
WXN9lHIYWZjrIjRrJEb0tJonNOP1AIe99qZ852lc01U0TE0wxLYK0J0lXW8WcRvq2T9NBydjotU1
zleHl6DCkKK9L2NWZ9MdzuPkHhH9OmKJ5aeNgDZY3of0pL/NpQWkUNW1vNGqcI0vnWeuNwz/CTsY
Bw7cp61nTR/SQOj0rANngYy6oJbc90YojVsZNLOA8pJbH0eQy5+NpTPbXRfa3SeJajLR0TD6uMqK
afJLGLFll+0kXmRMiHY9kc9izWlw8Aidx0dvSwUqpdSLLg6uMsBBNtrsPpNWN7p7gwj77FBUlAcn
au0gXTDyRZIpB+0YB6Z+NlTDYcXIbBRTQfBwxpgjCk3D/2y01qAiJMeov6H08p5vQ5b3lZnl3q4p
PDl+c3NyfC+GOnGMs0DIXEfSrGh/44Ybq0Mpy/Udz90q/kT1YJlfewKrxluSc8GpIJysCMEELAkc
Lln8j+ncJF6c6q74UBtL7pw1UBqML01YyQ27hoc/KmqdmgdhwgvDs1Tiz0RU3/nfvdqsS56Z4xZf
B7+ajTca/i7ixZxu7HkQyrG4lEql1s7NPN19IZAYfW7UAH+RIRLBbD0V/OK7b9LscPRxXOy9eGH8
Tu3vWXl3vYRTRjOnoSUdTd5ii0iLDKZsaYFFjhrlYsPNJAiiWC61vLVsvAqxABvVXISzDmgCh6uP
7MjBJ8GIJeUM3Lpwna8QnNnDFa24skYf6vpT6p4MDoEnIh4oao151+YtDtZdqKt52edgOpuYJ12W
5wRj1EWcUu4NMK3W9vOiU/sMH/6s3rHkZMPB1r2VLVGTdWKUUVAkov80+Pj1xgcYzRQyeKkEQGV/
D1UhDcrTrG/ytbwrAkLmdzP07rdaVwWa7a5w19bECVykaYiDtZTTFGm7z6zxYoUujUGrWqt7HJv0
s33QA/O+6+zwJkzZaSLwHygLJtAnd3Ogaf5N9ZwyOm6dqjm0U6WtCIxcX+76Gpr1zqVMCCPXcOg4
u6LnpAoJ1kdIbpGPiNCUcuEUS43oY1VVnvoG/3updo6WargYy9wGDcIp1TxBDJcmV27KOXXflRsP
tyNgu47zlXI4CjRTu9OZvnu+N/VA/s+MgToSziSmfTECJTwjF9vHUNJimgby4ITvKjddCZ8aLT59
wallxjhb1B9GOvbTe9NLKWNoh8n5xBMJRlJoUSPrdFfKeed1nXltYNZKIMlOSccPpUvfYa2q3+Zw
iYnQ0kn+gb8Dqf2E92KNyz4fyou2ClibrWUAlMsIagpAbgWZdbYO5tyA8G6DDzwpTMeOMdUfW+Bq
CZZzr3oYpQS23wCnoVJdExrfLDoIsh0QwF+MwF9U3FFJOFjYfc/Yddrovhi22vQEuOxuHKsY1WHO
NVxWnPUSXJIw9BUBHo19Mg45WMkyDZLtx4Ku5+CzqtyNPnCD2ARBc4OzhBqys3Smox6NhEL/w7Bh
jwfTu+/YOuHHmXZu7jLDbj/XLYYz6MOWPAtl3kosflRCkW8oVmvfstY7g+adc7CxcU273BunC34c
QkYFoS9XbuFDr+mVqcz9SkCf2BENn3pR2wWEQs59jSrbGUV6q4pBoEhoJtRF5gwL7yFv+Y3c8jFB
B/a19iteIEZaH9ds8bqLsTZ9dZEPY93tasuX1V71qkF43EBo++zyx1RsDRJZsTVYm0EAjOMUh/BL
QIpl2Lx2BQSG9IOaXZHtHTC8W/QU0Yc75iqleTXA1xyQ8nmwS9rAwIbaSfq45wFudrBAnVQl0DuJ
bDOko2Ie1ixPIPYWm1W2KVtQCgELD+YT0LrFvk3CRXwWdl7CpS+BTmFcA43kHIBOL/kdMXQy2UvA
CMl+kqRcvcF2OjIzdkDQmZfh4MuZPbyByXAtUtn1X5Ks9frvU5Go8QQDjqjBlWVyRs2/dPnpOlhQ
sqeygyVgsLYg+QlldtuXKRbszPDQy68ED7V7+BzGNkkKjWpHPzlnSZ0yjCjY4+iHSterq8jIewHD
nPDqJvJHG4dKpnKGO6LxGjZUzk7ODQYU5ezsuTH5gYPttE4b1w1ztmYNO7NG0wbJczKZywujnHQs
s4kMtRbRyS5HN4QEycPgE1Mkt5xhcqZc5yJkUhrlM4eyJTMEsMcmnEQk6QG+AWaVFEjcmIdH88q+
daLKtsh3xey32GYL8CdBnqW3Plgb3klWiuQicPzeO/DbB2BqmF0bxux0yNG1Z6fosFxk8ZMFyyq2
yGi4zUzYV/HqDAIbBlSKHFWd2p5vJY27ul75jQRVZbHJiQqAHnsDk8AqN8RmtpeXTmokNA0zmMr7
dpodtdPCWe7UoI23g5SBh9W1h3XJlwbXTq4V7mLPS8y9TshdTKjq13H+juBQfEpwKWJtRvxnnJgo
8SsEbcGyRDoVwMEnjn5/OmUivubC7JrLEndrwLCzCVjWHGdezp0Jg/7ObWCRt97UQgkXeQOjnHE5
qaxVJqad6obwtuirjATLEKRBNMy5+bFQvhHufLZSzp9zb9cHA/ozHYekdT64YO76s5RkcKgdvVUD
nOh9inqfJAt68rDiBfYVhAWgV9QW/9pm4qbyivaLC1S5OJFpstJhYkXF0Vau6AICYXgA6MJgZnTa
0Nc5eKkefHBhBXugRZbn3lH40xnz2PJ8zWf8JtC4rBtvbMnrwpfe3OvRb3g+4xw+bsQoB4le6G3u
x6VZ1/d9Cbx6CLb4DyGdb0r2PpaXnICDyMpqC8yaaruP/VTOoAmrFe9s3uBI2OVBD/zG8lag1paZ
sRVR/pf+vvGD4Vo5vOSxrdUCGxH4QEFWqhXCcuCdtKEsDu5dp4ie33FaI5Gd2iY4iKEzoT+5eqZ6
afPlx9QBde7vm9fOcceAQoqhLcWhh4QUXfVRjWgKDqfWOiJOGzn0nLv8ODKixfG/XrZpn3gHnFRG
eLJ0CWo5PENIUBQm+3erhXwgkmXflocFae4SZw3Y+xPAafAsAWGP7bsKiVHz3tWDDnYZFdt6CFKj
sM9SXdifGC41er+C5UiuKbXTnISGJsdD23reJ88MMv/Ggi96huXG8+NAdemdaxfzXbE60ASXiliQ
k6LkvTgxksRAYme4HhEW/QSw6OVy89dHBM8ZBwKb1SbjP45PyiQJDWkD0C9oLOvW8NbkFDrWZpCt
C/O2ItDk5uULHjeMcCYAkHZo+GOHsKGOP6+o9VL4ZrlAE53RO31djb6OKTo4J7cYe3d/+1ru5k9g
bI1n4xeVVpL2HfRJaCm0ipzDqvgdqkxOJyESsr/bWrEFCVTcHM4Q2q2PqvsnRXvYJPkg6hT4XtB9
DMGfXC2wAV95dr92BlC1MIHn5LBNfvztnz+5SIHJG8oEFKA6U8X3Gi7Zu77uprOXn9rvroKWkaEU
vxl8CEffUB30lDYUOcRUV/rUysscISVgv5evYv36Imx/Py0VJLY28/ajywjPLEMx4IRmtMnCP9BA
njkiWmiAefHzesfISJW3RA2V+W2wjFbwvqCUQ+wxW8yM7WVxCckZhPTOFgWL/wzgSenvEh9yafzy
Z/3dE0GOijjAYaxmHavYnLAzXIppnrs/vnc66IqD0fqvTFN+exHkUoDRme09yhqffrmWDrU9djAb
vWEjMM551wcYRYkbfqUz/cuDR9/PvsaFoJ8zmD/Sg5Uw6GQ/pjIyvHE8GFMGOyKXgYGjfZKviUZ+
uSsadHilfHp1AS/v8UDKyCCQkSDRozRqocXUbnlYLTKXXv6CfmnTsXYxFCc12bUdNG5H75Lt9n7O
OEpFvLgqcpd2wtsIZzfP2vQq8TbIggrNVzp1v94aC6ZtImsEeuhjjXj+a0yDXtlDwOAgJzsjduGJ
HGyXN/nx1v4zOv8n0q0n3/IvJpa39f/5389ML4///o+5uQj/oJJEx+tuY3BGLDz7H3NzwQDi55zc
9v7YAsm34GeidLHkMVT+lxrY+wPrk+synfGYitHg/ztDcm/7pv/qEjOPYPSFyNK0mH6ZqFy3X9yT
dTkf/bygrUCelxFw7mPA7ZQHA7COA8hpsd7pfDXGM63pLFwZDccyEHlzoCI6hkGDObp36JrNTve9
Mwh4ikyjS94UdquTSNYKT5bMBrBETItCJh4dp9xgGCfaYeOcrThESYq8ECXYwMhBEviBowdS2UVS
3OVdWywRBV3jxm4IOzbyTGlej/QKPzZQvhSA48c0QzNg8dVr2i2R23Z2eWpZvaguCvIU4VcN/fwJ
bwygSXvGyRuhdmOilsNesQ6CA2u1H6mO1cFuC3EuMkqtk1qiT9hNqlvX897pLc7ey2CV+7BbawwH
ospL8sTy3LlBW6Uv5rHMIP6mTsF/nguQs9RhAFpZpjhmBoNaT9e6tVyWkUUa5z6Kng2XmDkfNM2v
dkeiDkYby+9fGWw+zq+efbV0zRE+eHil2KrCzdf59KutEqsyVeHh6k/owJ5qZVDTJ1NdT6deUnnX
RUUJRd+hjpkbg10aTGwWXpV7XkRPPTjlL25emUlsi9nTj7TtRMwk2HEs5nqsQc8/klV1Ka3fMIgJ
JnDeWAZJV7DxgtMim8dzaufg8ORn9+7H3/zU7Pmb6zGVYjqFFoWt2jkagpGHqit7lVxvHtaDGvv8
UxK0Y1yP7fAVq1X/yslg+/zP748fEZqWwORYuo3In98fZViJwxXtV0VdFJdGOnFyJxuVirB65dae
L+EcohCRMrn0ce4ibmGjen6poQ1h+XN+jCHHBPuG/trXfOrW1xSkv1yG5YeDA/8ffyOO0e0JP10f
phFWHmMk8i/sYJ+i4TxkKargl78nqpvnT87laL2dphiKIWHkfo5up5xmeEorzXdKnAGIu0cK4hzD
gXOWc+2MuYQiRd3yqXINyzhpfDv/njaFDZ6goIWY7JqsF+6M+H7TWZhZOc9v56nKINEx90g+FcRR
dFEKqGqGA+p1NoRbev0JMEPoNqelaI2HkKZ7fRUCK9Knal6ZU03GuOxxGPEClSySPU1tV9gDrW3g
ebt1xOi3g+++1p8yC6safZVwXeqDJ2hjjBFBRX5+wNZWfZgcgzVi1IT6xUVld+FJPgyJe90YUhOB
NyEk1XD/s41Nx0yjv8AU5QDGEYYysJANmgUYFEBNO7rdmXUmlnPQyrjv0tLzq1OjEUt6wI3AZMdq
PF2/sVbW1nj0FFhrBOQkEl6odq55E4lmIg3DtMbioP28IwLR09OSEEhJmMFeSL3Cj5/Mzrv16kSD
HmjGQnzpifmr9tIeOnmSBcMAJgQC6UdaR8YQh2ubq48zx7Wva2FW16Isc+rvQVr5+G4F8VLc1WFW
9NcokZW+IcG4K06BGbb5FTV/x2ihaupK7ZJu8nIZF4La+OAOyaJORwJx5OVazkV5l+aLW7yX9gil
aOf0Wf5mJWvKvmC6p5YvokpIognHQCLNVB6cKKgTfXbgigEeMshyQbzm2EmWsqquJoOspyjTHUxV
JB1D9w1mWFnAfh2Jdd/g7yF5m541eAySmGWSgKmq0CcgYuNJ5DliFICXKzAK+BD1eEuwZ+t+0CsB
MHdVkafNfkiDecYRXul1ZwEM1G8ruRJzGOlEVslHVyNdO7d8mk2AwpF/f+a7APh4mo2Tb6Wx9IW2
7+2UFs540llzDdQ7qPxp2qXpMCGVhUE0YUtzNPZ1J7fs2NdsoBTlhsHoa0KlXeaubi4qJwkk00NF
fkBJP6g670PpnwzA3byTzm3RdXUzDD42gaGD9q1x79D1g0AKPCbArtk3a9YcZL8q+7QLy/YTvvbK
jqF1TVgZR3qasTkBloiqIU2SfV4qSvJi2myR/tQn43lAlwT3XyfWcO+aBlgwLwkW6qIkvTQbtwpA
M4scES23Gu6JW8RdJya3P1sLv3PjDOh0CPSrcfudMiyA1uQ+Qlebm4V5UR5ilmUIk9FQ8zrHTC+x
nc4QZAJLL6eZ3QlgR7ndnMBFDz+Tf5d2h6zvUWIbtl10Bylz3wPkLpGcgRD0zHNUCI4XAeU0dITY
qrmyS/Ja3mrs2OImgwtgnLaOMjV+crN5M2jhd6xHXVtSIiTpDX5MgEepJKX2JGCfqUtyBAunXhFc
911lxAOBtcx2m9Xjy+WTVz7XUXBrwPpBzpoROaxRPfe5HYJPTCpWIOBSPehcrJhQ2c+lY5O/rUBb
w6Q8VEEuh9jw1652T/KpSRguvbw4H21qJGqRgwAnxUKaSUfiWIdFAHCaoRjP4mxq3LfhjPLPU6D0
nNUyXtnUjqTstDm4FhUXOwFbKMfbo22Ac1rHTw6Xitnr5kByLBrnYJpwlLbibhFh/r5zOihtgZ2+
SQLD3LczPOK+zLpXOglHJ4ftg1imvR3Pt9oPAdrzfS+U5gB7tgE75y5wLFnE0y8uKw2opoQWzGXQ
w4x45UEf7bUuKmkO4mhcOCR5ASqX59csEuKboDRMMfKAhURN1q2K0JP9y1/nr1fh+IW61uUEsVlt
js4oenbyrNPWEreTdvdplxYnOjTXV3b031zFDhA7cWrfTnuP/c0n5wZ6V6ZZ1fkSQ+s0r/vBtc8m
spO+vnwv1m8uQ0IcliFC2VwPvcvRIyNNrCFJedqSxsHcR8x2Q+Nt30No2KvOD7s7gq2m9QyfU5ef
mEZqfx5ZwcPLppV6vJQloi1CUmhZATcD9HWe0anSty9/yuclvk+KPI+AUs1ChmNjPjl6l5zBnmZZ
VUWsZOXvRQhzSHSVdQjbkB0iSNG5Ys3+8TL9p/j+5yYH/Pey9T0HufEZPGL793/U3o73B1VAwAl9
W8Sdx1/YT826+weNJRc5qxNuXfdNLfWzFnesP2g2bfgIlE02/xY/y5+1uA0EJ6Sp9hdW5+/U4kel
uI3jD0VV4NLwRRcm/O01evKT4YzQWr3rkagZMEyZYZq21XnHML0gGMWtYL3mN0+ezG/Ko6Nfz48r
0rPbzEMsPt7RatvVWZD1SCdIkg8uHLM9qZPXtG6PlsknJdHPa3honyn+0O5tYtMndwWkbiRmKEh3
XVycrQruWex9T87z0zx6O0cP3GmkvP/L3pksx41tWfZXntUczwBctJMawOEtSaezpzSBUZSEvu/x
Rzmor8gfqwVFRAUJKeimykmWWaWlafDE0CW625yz99qvlXNAhXFmDl/YOTkamfiw+QPltUWlS1lM
qGOiFEnF8rXyqtegvk5I5QnoPBdAJX1fcjX5mKo5/Y3vH9/Wn8flpMRbNi9gMw1n9ji8veawRS1G
lBhEyEaQRpdvpUo5wtW8MAQqFX89RMWNmtCUMT5/PPJipmFy0QzU0mRmGkzxVEjfD9xYUg5tQkUV
RiItdqsKLKFZrJOuu88RtNHtJ4/r4yF/emsZcm4fcItZLZnp3g8ZdrqV+i1D1gVqvGHoDmZkNU7Q
SqdONh8qhDS3CFfiM+vLL4al9M4pG7+oxs5kMaw8dKUJ8TIA5+ZHKFwU9UtMBNAa7u4epqgr7IPW
m9Lrxxf70wczh4/CvEJ/OmeNLh8sZgGpjEcIUIkEjQ64ZJM8jYkFwfnjcRa7j/k58gKBCDAEMkqq
dO9vquEnRoXlguNanThwLzcDbS3QgRckD5y5kYvdHUOxxNHLosio009evjK0aKkRljjVMo6s4XQc
VCab39wN/DmIDXvHohjFNPD+eoopSXKFyF2iTEMiKVDR1P3QndnY/PJKEJ1iHaKOoC9vWsrxtmo7
wYklyL2NNDebhgkYYyQH7seP51cjzcC02c6mz/uo95fjR7QZ+cZ5DQI6xpBTGgT7fHxnLujnt41C
L1xSnaII78G88LydRsw8sjSVMiic1+De1Ku7MinODLHcQP14MhpfkcqiKHCpLi5F6pW2kDlzrLoa
Gm7sCfWEyTzfdVV+N7HTn1PcY3dU2s4Vkk0uoD2SyZO18q1adZRGh0YnPo44ujO/2C+ufdb+0/lm
XkHtv/i9aCHVpEpAl44JrvKdhiTcTUqh5/a3n+R85GCLRnULxsBiGiGFRPic1MnBRRigIrOtyePU
qnNO0p9XQfTx7BNY3u2ZWrVcaVFuKci6oIRDj/9S2SSU+U1EJSTR4UTC2lXlHG5uDoQjpbuFNCis
HJSn9QFRSHxZ+mW406JB35dasWrNVnxvWnzUfSKg1KPM+vrxXZlv7rs1m98WITcNNlpSYPkWL55h
+lpCWZW7Mt4lw1fTOyYr9WYUDx8P82P9/WkcSpectUxMS0tjlGJPnR0Ps7ikMw5tQRIu2qnhaOVe
JEH+ruegy5ruOLW6oTccMVS7FsonMl/f345SnBtrOTnn1vp5ZWFraMKBYNMHGX+5sqRFrdKOI5Up
l3xS90b/NNjdS9zsWn3fwM/f4f35PSsKGxVuOP4J3sHZjoKL+/2XbkhpxqqixKtSM5EbWQnFgOzg
5c2ZnsDyqyLJjjWaKZKVE5X+ckMUKZKqtCkPtoBXeG0HuI3aXq3PjLJcvZajzL/Fmy0ffG5PkNLA
t5uXKh4+31wRF2JcqJ0o13BT2jOrpb54XZfjzX//ZrxAthFMdlyVXl1pysVUPiq/O0/8GIJW3OyG
xNa/RCsaudxWjc0QUNaMjPqMRSSVlp5Zi5flD5VhKLEYfA/2XBFfAg7VOG7jKCPYWUclfUmsuLFN
vGL41MHpJxejql/qupY3ISSFIR1OtcKsNeXtVJ/5RZYTwI/fA2MKECOF73J5uUMyKlltjWSy1cGW
pKfKsbyWeQlqWKPK3Tqy8zPvzI8J/e1c8MeQgk063UgVq9T7h2jpPV5jzvIrzWzB1RUphOqWYr1n
iMSBqhvd4fbXXSCyGhkcnWsISd0McXBCTV2sYFZDBNgJ8wZLcnnflN4ZO9Uv3jEN/zrzN8czUDqL
d0yfNM5GBDqsNK+vX+mVxhs6MCyFnjf8Sdb6R/HXubHm7+vN+1wSAqyrEdPiSDLEKIuvJNQiqsjP
XNI8qfx0x99c0uKOy0baB/3Ezp1wGevSz4oDAQir3tCuSd65JeZWdZq8fTGrPHE/nvh/MQ3RtZpP
zuzV2LsvRp7CuCHiCkm6bkitM1RGfFGp1rnJ7ueviWUF363CYWi+zKVMh8URMkKosq1JA+p2abob
OfY5ei5TfzE2VeQ/5L1P9Gx26Npgi3LyzMT000GQrTvfNAVENGqoxqzFTOhLaTVMyIhXg+9/NRvt
mNAMkrEcYG4JrpWquZdblUwf4aiVt//4Jv/0Fi3GXryxTU5Vj6SfalWJ155wWpVqOVSbMzPFssuM
D/39JS5eVuxOcwc3qFbULNem2ZKAGb40lFgcQy0OuBfWeGf2ZdLuhYlSuctIA1Tqbvvxxc5vzLt3
ef4tkEngd8NUR7P7/ScTm2UthzWPuolJSwi6QyhJIISjO5F4ay9Pf3uCZLx5HsDGx8RlLO2IMDTH
mPha2EGIG5kytkjyXYN3ytDnbMv/m5sMfoSrs6ldUSV+f3mB1HV17fMsy97eBUV4CPTuprbDQ6aV
N0pkXxUGajR0mZdkG6tOMVqqgxHozBy93BnNj9okj4I/Z0XicmcUh2bf9g0xCjSEtPa+qVXmqImq
7rUUl1r1mIm2L+4STeRowBJ6a7cfP+Sfpg0OwjPCmuLdXO41F9vSrB6kqWnYFMZTf8ld9mdz0eeP
x/jFi0TzgfrfrIqiHLg4ECCzTXN1kKsVMT6fdL1d+UVwshr71pDz58YbVx8P98tLejOc+v7B9sRk
TIFPyFEkha2D8+cwdO3dx2PMX+Di23h3SYvbNlhaQLEBdTsrK5nifeX2mYlOna+ROeHMBWFmnV/G
d+NxMBZsXih9Capuy28DRQm24zTA025AKxvqkTQavUXI/72djBFDciJhPKkNKfbWduPldzlHT8Tm
RquTfj5BoaIXWEc6WShWVFxbvtcGT4BZ9eQITy8zDwVePHxTzahPd+pkDsekV6Rn4qHNCzHJU/y5
rkuPMNxGy6/7nNMEwXgeWXBjFAHfRD7e7uKqrE7YdFLQlVaoXiMUqeIHWyEZiWmjJWuUJGwzQllR
m5L5gCA4velVQNGXoVojWDE64jlxtiZmsKt7oDOVnMPBol9M7vPUDY8yLFj2JJM1Xmtymu4HQ+gE
paje95CV9dlP/OJKhbx2jEyi46S4KXZaHH/X9XrS9nU8ABKkSaMQHh5MfukOOa7MpoJ9uB4TH3H1
qHJGXGVs6MutlwmOSMRrAiqyqk0IzeOQURwlM5cwZaqfBHg+E3apNrBbyY4nuxFXv1VM1aFrQnGK
0QIkuH8uet3zDqUSd5skhleM8t54kqV4qnb6qMiXspJpN2B6BNEg051BWsGxDLNm309BTTYRqvi6
DTZeGWUenh0bQSuBzeueZNhmJ+Ve3n+pITqkq6bN+03XauhwRGheV12jnhpyM9p1qqdi0/JI8XBI
U3vn44d60Juh7qlJEWnrDpZup/vOyqYLJS5w4tAJ5cala2TrbTiHZCLEreXg1KfjodeiZjXR4C4t
udymRWw+G3lSf4fILNZjB+kNg+bKLCY3QHN2SgdSlXk1ictNhu+WgXkgD9CmISfJpFnPti3QXahy
LzmQZ42vRToG0crIfCeOJqytYW+s51wrCPKowY5lqsYn0HryDc+ruR7CUFau7HL6ooNMdjCCILcL
/YT7rGWQmGK21MLOvosO9qIcWSc8SyRwSM3Kx9rq9DmatIzMrqe4nr6YIjQ+kZtD5lXdo4HJ5l8w
jIt9lxs463JzUoB+SXu1UL8XQiOGBsFZ6aQxLhjshC32LymJH6LBB0Zb5HurA/wLbPPWC77ZI/4K
R/ZH6XnQ8+sx5xkzMwERHsmLElW+6qexOJhF2q34IeJhzLFHKMeKL02eRSgsPj+vaFWysslzmvIc
rxIRVWsyxZRNpHTXpBOoq9oYlV2fcrhP+otkKNcQD+8TUXZkAUa0C2bOvq92eF7FEH7OanYvqNRb
rMnlqyDqcF2GSXFlY187sHeKr4Fzia/90MrTShiBdvCqz1MSXVCZU/qV3WS+/WwOo9N76TW0q4dU
fy6warVK/5DzemQ3BM4O+drq22yTJeR7BrWNXYog4/iul+jYOLJSqnet/F0jN9iVrdY1AtslpOrT
pKovPs4aZ1BkULtSLaNQiJv7mNrWRR3VyQNSn9BVSsjeFMmD+NAwt5VdGDitVG5ayVBf61DC0lHW
9j71mRXW/kBeTaxcgT5Zz9kxY9Anjm/r30zS4etEP2SBv0FjgTqp5gMigTuwjCEll1gnEVJWp24l
SDpYWU3+6HdJ4RrwLxwFY5jSR9U6nB3cZFTy3/cTruRgp1k1FGnyTZE4arL9Gb/XBgKq27BCJFO4
6bSMHOj2aSDAXo5ChsMloySkMhLpl3NKAQ1orButQLnV7gryfwROHT13erlHv+S5rAQgUPK+2XXk
mj2VvTK4WVY/M49h6kvk7iCPPhnCBcAAefpukG+nhTMcPDEfIaZ3x8hgWvDRVjkkNw7FBpyu8kWR
Z6usASON9+KgVdp0JcfCKDdhJHrVsSZOThiC61cYmq+Wr99McpLsrMiYc3+8tCTTrvHWnRQp1drI
rDvh86RrXQsA1U5S7iDuQjdYeeXtAMKP5y2KxCH1TD6pSkIo7TinfU2mt+9G7yvKFXgw+NEeZ8rA
bhLB1RzW1wTSY6ZrzxFBLoWFqNUnLN4Q2bA2a7Hzx6k86XFX3paSKRwb8IQ7ZhLeer8cSt4nH4D3
Xi8VWNHVOGg3qU2FUBk8WN8BrWQQrawPkEGfmixXV57VRiSl4tYfDh4nm63d+Vtv4PP2Jqn9rsFY
kNfRGI7BfdZk40nI8bCVpFS69I3EM7YTZoYLjIuB5I7WZGG9S7WrRFMPfHL+pWXlkguudkWm26oJ
sOj2jZU6k6K81u3wJHeDURzoKJAS2PXeq22OAO89/LZb7GSnRKQFR/Y0djE2HkMB4Jd9rSsNxGgL
hfC18WBpupNUxbrBCKqGROl2YzC724ZdaKpyg47J06n/tYiwUDjITxFmTu0gJ1ml3da+EN8qBfq6
gVx4zSZ2Tdr5lZCDK2ok29ojHdjsV7jOvfIYdsewpqZX2AS3J4C6k0SrCKmh8AJqzyhvq7FqD0Sf
4liURQg1r7eiZ4i3Y3KoIRgCs9fxWkNpiJxqtIeED5pPFHeiWu0rfR/5onq0hxhRMd5ap5UztURL
lyX2Be7saVVSonB4mWVy0ms5drKRUg6FUoOUgGkX4Ea8t7o25wKLsnmYqr6j6FQx2qq2YLbavjnt
PARELnufV18W5EzlEx7XXCmemaleqEIXVM0bTPP2YI83viqRK4XO6ZhIXWS6NVS0cIXGThzRtqS4
0P1hrJhi4j4hGTdGOh1ZOWxM4C6cG6X8ajBH2c11ET1IuMt6JwUjuEvs1lzlVBJmVo9ehTu1NNsa
F4ztHyOEt5/Lqui3xDlONkuKPviuWlt9Tb8uU1q3C+1Sn1Mrn1CRkSdlPNdmYbgigfrqqN1w2ajS
Xi/KO1I48s+hqRPuqqFALQxJMbl7fb8mZbI/pkY6noLMRCwk208iasqrwpR2Q5b3RM8HRJSZRayu
+Cn/WhnyPFyZzNSSADqhdB5yKzWfig1GoYdaj2h3lH0BIbS0o6smxYKFLd9/RjvKBsUDodM4abkr
iJiMMPhPn7RxPM6+3mhn+GIHQmolCT9M6OB3+anprebSQ774Cr86c2UcsBY1o+GGPISt2eUXCvCA
2xybnTtyWnebQIt3aRsEl5nV75tAFsQ8WD5QgPRTFZEgnyVVsC7jm9Sz7rMiq69tz3wCnEDCQIZP
TC+ArwwIQ72K6iQMpy599ifuykVSd/G2YH1YMad5R/LEzJ02ddckmd1Z6F/ddAR1xQ91hEsS2Xwr
FPa4Djm9pJCyB5YcO9FuI3IlMN9I8gGnSnVBaGD9nIzDLennN8IbnqRRbHvzR5JFwpSTNGtdZDlB
qWTTvMT9JLq1VwmROrGsRCeADQ7z776atO4UoslGj6tLnj0nk1VfgEKUT41nVbcFG9/rss6aVQ/L
5h7SxsUodWmFhKm4DUO7c9WGxLOYsKA8L2DABDLJW9XwXBTYWR0zpFpbJtpjgDDXhXv1YrbhNzzA
w2WgDn6xtnEjHyqzvQojtd8qAxeRZ6q8CeLwUQgMzVXcEqw4SPDMOxIE2z658PWcMLoEqIeuxxh3
Orbj9RgefVm+bCp1bU8KC5tZ93ckaCBqDYeBiPvCdKM8fDGqAHQKbI3KNKgWNIV/nbbWwQjjdWHh
cdbNlUEzW2tzadtE7AeSUuSXvSKQ8UNW2RhWUO8MQpNYh63KtSUT4EbPNIAjY5q/x1UeGKcRzGeH
f/bKTIyEXk5ckrk3pM3Wjjng9kXCwq3S++0uhE5YLmZ+b2sMBuR3BeBmlFPxlccK1EKO5m8bi2b0
VyaHktcWDoIDyQFnBD7wz5XHTkgP/S+GOnRO6/k+G+f61rbzz1k5BmB8/Cm9LCuiyphDxoYPIIj3
Vau0V+XsSQ+aZri2q4z8TYi5+SaywTQYSCxjN4xlnw4ZBUOyM2BbF4pBFCN9IC1kPjWHCtgA/vHs
O+Hf0r4aCnvdRXjBWTbNoFlHCEsdAjSoTEE+WKtxKtMTbohsCOsv2UjHs/HCpxgqMIpVdlRjCD3I
Ieu92CRVq+3AHwNL5jUg0y0eHjNyzTCZSEfyw7/nalvdREaTJRvR28l1iAtZ3TVMowHhoT37UKWh
DuMaONNgzZRq9jL1uPgPHJs9/6Kb1CK7HDJsgYDjSkFCXUwK4a3tzRoNzpjIwlrocdj6vSaNd3bf
VsNKmASpkiPCmtlcgaAx6VN5g924dhHzu42KHRu3FeUbsaHl0iluOMr2ns9+DC4GM6vSE7YkuMDS
DN3ddRpJI4T5NZIb4Mpft8koxqewwplKKl/PLxBJxGzSwJmRwpbpxE1mp45vyMJ7UvO0Q1KnBX25
VTBNV45ozeKlNDx08lEc4+MGypk8jDXkh3U/jOMDBf5YbEtCPL75qGobt9PM4rKLRHAy66S5s5HE
fmpV3cvW/jQGw+VMaDrwk4r0ufctP91GQWU9YrrtRvKWk0F8CcPCPnHsyJmVSR8V12xIzP4xaFWI
Mn5oqwTZSKP12El+5l0jfCRE2y8GM7yM2trwj7kYZd1leiJcdk4tYElqLos8UHZD1d/2WT7tpazU
uZbqG/S7YRXoWVM7BTlQyAsavRKHNM5K+ynPura9oB6dZCupEPY2jnVk/uzHmt0whQ1Bi5yj0CP7
8ZrF2zN4G+3jqDU92A/lpVeii0xSGtfLUNk7ikS6EuLmLn7tK796CEHOXBYzicWnNcM02EIZ0vNG
Gx6INtf7blt495J9F4bVITRyDuKYrpgKCgNrBNm1LHxFFxzzOahZ+xb65R1gLOEdkKGqlxzN/QOr
aef6GqdYeavIaPg5Fg++nAzw5IWZ7rBrgffww54Dm1QrrheoFUtwK7u1GlqX3ggreZM1yrqzxASc
pAPLHnoXItTXhTxeiOpJMz+Pk72agGpsPDHmxzniPbmpKtXwdlG66tvVNPHeHWF75DdFprvmdGLA
/LlXFej0XfSZ3Pse5z68LuVq8p5wmUpGsdKGi7FuPTeALULmV4VFJdK+UPCQVn03AhDNquyyqMPL
oJSbK1K+JMNyCom7ZPQN0bheRZzv0PROHMrbbpjkbzVtA8yR+uSZKyGs6j7hLKDHfHgjHamuukAC
LG6hZJSPvVo+FLApjOrSbPM5463gX68i6CROKjXapQqOJYGRgDvBT+V1rCpHo4z8jOkcreqm8PpA
2SRy7F3jvBqhKrUw+iuOOS2bvUD6ohqBY2QDNoGGIHom2WxqnQhQGUHpDvCYdd9lBrN7AqoLVJ3c
szvkDgEdUwho1tK9bk/AVcLKSCX6aiEq2dgPywqaQXAzyimgKqKWguYq1aVDoKqf8bAMryZ2CDdX
JXiseHCsYMULyeHGzIwXDB0UXbKcokxFQT67tOKwqTbSQGwe0euh29kqIaJyMtZHwqc9CjrCQ/ET
yPzCbNwAvZSmdt+Mw0Xcwtx0yKX+NMTy3qxwpzmhRg7rOvd540nFVkanbIP7EpVZse5N7VutiW1q
1k9gEVR5R4hbYFKyCgzikMb4qGSZcDLW5nXMd3LPntS/bexioyeG5q+9wNP3qkIJauplcW2NZN1v
EskvLUeUsEjuNSPHIqjV5SpULFTFxFitZb+5H5APG19aRSaGM8bh1xO3sBKszCuVXCmhAflivss2
AZwSad/q0lUc18omD6pDn3fHrgIx72X2oZWK4tjK2jrLZcBcrVXHrt5MHbHbuPMwgTt5L8BipJIe
X5pCTI3b+MTAF1OmXxVl1dJv6IoXguyjYTWy0z6YWapST4iR3FFMAJwdgLK67oBenAjMmjiHAVRJ
kiCJbjJrku9sj8bQSqmnGm54Ij3lcRRcDpIpZ9dxJo/s8prB27eQeLFIVWpbghr3IHkdOr2WLwUa
K2sNP6TO2C0EvGWJD0upY4MLj6y2c3K24uw+iO1+PwGSe8oh+GaXdaCS6GXFSamufUON++vR69Cd
T+pojgelmF0TxkjiNFLtxgHVr30HtJAS4xtzPuwkYq9aCqZ7O1ObV3T3/X3Nov81kauYHIIc/CSi
aqp/2ojnqZia6ySKsn0G/fwYSY2yifktL71SsuS1DWRr500gxVde3OQ4PRJEMHtsAMp6xAKhW5uo
NgcwrpSti1S/LRqTIGK2S5PNSufkLalszac+FBpnLkkb6oKzU20yuzty6yMAUjaBN/FP0LKNIbdv
J7xcwzYoCkoCehYGJ3ZP2gPl8JOoJ6xnqRAXo1zr10PKkUgBRuKyevbRwSed/j5C2J5RkVDyepXK
naVxMksjfa2WIwX4HSSKouf640qdSuml7xHOSLLmJanTDb2exA7f/rj7vYYCL94PMdPsQ0YytdSz
o3GHM5gTNFU3lRtS+BqZvQ373hvONHyWDad5IPp5Bpgc2UJvuegtqkPZ2MSKV4SiJ7iJsPtBioqe
4sB44rjau/ShCPfutN9z/mM/mcfVkYrToZZnlvL7rkyAFtyXEoRuXZomW7ny42M65sWZdtqy1TSP
gtWDwBnT1Plj0dQDTg5wK5nzunCSiExZ+alabibT2mSp0e2bTs7O9BGXLeEfI85tS9Okf/aTybIJ
ulHg+mDqT6+l8cKutZUR6GcGWbab5kHoiZKhQ8t91gS/v3nsKTPEdLNKMNxTcOa8RXqDcExWs99/
DQGNkuhBVUiQ6vh+oCJRtVSdNRga1WNwTdsoi0mkg818G3rRmW76L64K2xd+PBlGCu6ghUIrGiTS
epKGwTrOhWw62GGTbLji6z1z/36SLXAD8eWgNsEDoKEbWNxA2YxGH3U5b98ziSjexqgeQFEVLAtZ
RaU83Fj63sAH+tt3k0mOS0TlhCFgeYFhZfu+7HEiSuogc4O6lJ8GT4VtGie5S6isdOaGLjufXCVa
SD4zAzf97KF4//QCyrMVeO9qZcd+RKFWhugHwu7ji/r1IGQQwNfgdpLt+U5Jo8vsFPqQTwzfLE5g
7D6uCM7m0v7i3QC7g8oD/Z4xi6bej9LSXK17wa3LrOu0u836r1pwWyWPH1/Ljw/nbV+VOzbTfTSA
dXDktWVflaDENC6ioSRunSYZhtg67F8SFrLeSA4iik7oeTYkZuEaI+rcrKxdTMS2agIa760HNeM2
S7U2rrAdncy+/v33hw8RrSidc9g41qJxHjRpXbbsF6g8KemuyCjWd2OR7SsEOiuBxGj38e2YH937
u/EDgQFJBxoM9oPF7AmhQORqwVdi1dHW9sdVYlnHiNhl0PQ7aJibMai+NHHy/PGwPz9rqNoIeWen
A1+8vnijQlb/MjYrPvwi3bJyuEMTrPTauPUa68zL+8uhNLxtc/6cjevg/WsFizpWu7lGkVIQjukH
ITVRKg7YZ9ah+Ut7fydZEBCFstDB1uHpvR8HaD2zaME8KgjgpkHrNi0UZGVa91XgAi+a98bn5jix
HJONA5FUs1xHR7Wz9O1ZvSEqPKs4emGSkB6rbJtAiefDD01y+QHcxqc6r3c+HY1S5qQaU68TzW0U
0cX8+IH+dPUkSc8WPbTvkNl/WkU6SanHeBZ86CFXSwRtL69oEjqi4oCW7LJzfpmf3tt5PJ1ZAgcJ
+ZBLYyk2dV7aXKVfsE5O8F2d0kXo99RsP76snzYXDDPPrrPmfA4vWnyOmUHpwODEsKIQDvVRL00y
eMfbQpfu2YSGK0vt3P/aiOr718jOhJWqtO9AiHytgA9DNKdzQvtBajZRenaVXKhMUA6CJmTBwuBl
zfP7/FzfiCRRKREtRiL3imCjg2J4R1GnbsHplMJI7u/Uyd74hbQJij+JGL9lrLzPU/5/GWWKwPPv
7O3tt3xOtK6XPzSP839+6r9JJPcs8P9nR+XdS9bk/+J6//M//jX+61T95//KXsPi2/tcIP6FPzyW
5r/ZuChzkgZrFZPzHGT6h8fS4G8UMWf/8NaT8jMDtf70WGKxxFSl2HyATHhIivirv1KB5H+zH0HS
x//N4fI4r1j5fiMXaOnFYEdvs7lC28/Eo4IbWawcVGmHMSthT4YaK2NT7OVsqon41cROTsLqKvZm
WVTfRMQzmCyle5MqqYbdPRCHDile4qaxmT7IBMWcdM+Ee93QxP08lp1ETq+VU0XwG/XMNPUjlvXN
LA0ajI0nOEjWHf7EFfb+fY+1fATQ+anT6WRRglKUUwBniO5hXEc3voCJGlhddqMJT4EoUnn+dWIZ
5Xfqe+JKJEI7YEMeHiXauLNUgl0DR3vpsje03LXIp3kO+SsNrmo7PZiZMu/LCmV8Ql6h3SncSaAS
YSK90n7tv8lhV1AaHYYNAJTuS6R14ZXke2jKgo4GZlVl0eWYq5sEgCan4qkCwGxO6FYcy5/q70Tg
WasC2PYljT597u5K5zaz72c/i1BDc57z0J7h/WSxng9CbyYHGLewMuabZTYuov5j0KKkpmup0RVu
RkdRqj+fz2/NClfhK3D1/Huz/ObffvL/8/r/sTTk+STwz5PDtg2zby//Wr+2L01ehS/J22lh/k//
mBWI9uK9nYW5TNaWyVbjr1lB/zd9Ks5TYAOFhjJtPg795bz+94+f5q8omxNsNLuz/poV+PcMKJzM
JdgUcDD/XlbYIieT3wdzAW5LFePPnEC13NbFcUp3NyOyQQ0gOBPnUBKFW5nDt0kOqGolkpJ4rlBG
5b6gZEpyZEuS2BbGTlNdAbUyezc18FHSEO4nWkymHphrrzNieJqlDu1d7ovMaW2pfQU4L73oJZ2R
C00O6gIwt5zX7qTC+sHYpFn3cjZ6BmkQFDc24WgZz9I0ZZ3Tt7W3Gub10JUwNiO004JhrxVCzS6h
xIjSKUp6nvs3T/P0xwTzlqC12B4x7TBnk+0i5r09mt/FZOlr06AXukUPPERQp4bSo4KDaA+QPrhM
IknZ4oXUA9hFuf/08ciLs9uPkW1ZGBZZFmyUlMWEFyitRkOJCGLkc6vWoJbHNrG4+niQHzPB22kV
7CIvHTl2MxfAwrL9fqYY+xKdBzEaNEwAp9Beo8EApV+/kSUFifdej+qsuzAbQgFupE7ubiIpC0Ly
CKQWfnjdT0YVukNbxGRQjGgdcqcG1nKpSTXkxjgaUZ5LiU/Du01UuoopDR/TQcTaak7Q1wSNICMx
HxS7g+vcVE2J14XenkZNQ2ehaZu+0TeNL1rwPqN2F1PQ/zoWSZm7QIyJIbmNJzO5bRFTfapKMzjG
QaB+r/LBCN3CJ+TsgJ9ZfhGySQpooKJ5dCh/ey7IrCxzxrEsvthTnXwrso5mESQwUR5S4WuRK42Y
QtdVMsnRFco6e3K1PIWtXsNl8delJpefaMZoyPZqq/pmGaRhroZ4stQ1NLuwdHKqqHTe/cRrINy1
hrzTyqQebzze9pPtJwEHNjCB0VorVOVZRSHmrTyphceNlyv/lrbqNOy6vhzupqyRNdSbNg3fGse3
5OqREtquLxdefBGDyGTtnpIupwNQ0S6AaYSEZ5IJOPf08oum+wnpTnZQ12fOZz/ccn+/O/MqwzGc
FxPgLPBEbFvv3x0J7FWc1F9zK8gPellJNx0NQdizFtI2chcovRal03LBn3qAZA5ZA8c0S2S3L+PC
AT3u7368zP9/DfofgiIpk/8/L0P7Onmp/3VXVC9NMr5dgv78L/9ahdiDmpRPZLDR8x6V9emPvanC
AmUrOmYdUscwJs26/7/2pvNSQ/1ZxpoJ/PkHGuTPVQhKp4rKfd61AlrEMftbLM6FWwjrJaRCalXL
EK0KFBcfd2vuRXWo9ewVgTYKUu8BrDXkiHxFduvB7q9b/xwc+H2F4e8BFy9uSq86UdkO7icUI2Vn
b9VWJsJkCh/Dsfjy5jn8YgFZfCV/D7LYg8lzAy9BRryP29t+AuKZNW6vk0Hj++tu+OJZAc129aIS
E/Y+hBj0ZTUias6MzsHhTXHj79EXxROCY5Qx1GJpL0f9FgiXm3jSKic5WOGYaBYnWUtWXLADvJPe
L+Hy6R8fI1u5XxPcF2Xcv0eeSx9v9p7CJg8vK6V6L1kaCQlboJN7nRAW3x8v0LSc+tK8MGPDrSRq
ZagHz1zw+3Px38PON+LNsLGGSVy3ynw/Dmv7uj0m180T8UXZY37C+vDxIO83BX+PwUfydgxJCdSm
nnJvn3XCLTSb0N5+O1bXvo1UBJhoEGvnnt/7QtHfQy3W5XDsZbvsh2HfG9YWFS/Ir84ReJt0Pzwl
GEUsb9oCLbxos3udKkOaVuem9/lq/p7e/xoaJuX7qzRYgINJ6Zu9lijbTkbDZ271yt+FNUkPHL6K
mjuqXcwZEIGhnLm18z/+q0HnW/7m8ZE3J+WyOTX7WEV/19scW9DldtrW5pPRBm/rTaoT9tqZMtE/
vKXAf9+PhzFktMrGsvbFc3EXfpOQjw2rxHAQVVxR/ZrOvpf/dDcXc03sVRFmWUH2jGQS93Cfkjsk
RvvH6zMxo/mETUntRonEAxELZ1+fX09xlr2YffTek0gmq/J9szEg8j4qz9lVHlwFd+DCN8Ep26uH
vkXQNK06t3v1jEPgJMfsqqt3wwXxHa9edKEEa089dJfxERtY/RiddOmlu5QcQu05yIqr8iU/5rdJ
u4bxsy6RAV7RwV4Rycv//L/ZO6/kuLU1S0/lRr1DAW8eG0B6MulFSi8IUQbebHhgNjWAHkVNrD9Q
x5B5RDJ0ox+qO+rhxj0uhQRyY5v/X+tbV0mya8/JvLvPROahi1z17lfbxQ6PAtFutq22p/m2OAzi
T+11f93Y58pK8cozZO/AGXfJatoaO+kQTLtxPfq6pwXraVPvSRmR17o/7YptTdJo8zU6r4/NNs73
7bY+4lLjT8w4aoy3+bW07i7EJWqxIr7Sg0dSRs7Cjd1vxDY8lNtE9ggMWiXiW3aFE0Gu/f5R15kw
jtJ+YEu7qTfFxkoO3bb592ZGnNQvx5wyIF3PpEndURsiiMbxBz3eWm0gQJAml1Zp+0qg+TkJaTZ/
Hcvv0eNPuP1/v9EnU7KkDUJQ41V30CPcSlZdS3H82qCOon6OAmw+PfKU+nOsKGSjzJu+rS7zWN1M
weJKe+8Nfyq9/uoVP52hzZHJU+2Dna0fZK105dzxusn2ByfZkxFHdQSLR5PdZ4N8wJpA7owR7ufI
8CSizw09SNymUuRVU6DNJrhw1FU3InQvljlwToO06cLe2YlYXCexjwCb0E/8M/vBRm6V6zF+mRpX
VUwmtZoRKY/mfJDk3FVb5SznbOkaaG+Mhhzr2kYRH95bU8xgm+6SUNmNJImuF8KJR0jKp7iILpox
8pIWLWwW6pejYhB1a/h2Ao1D43hsixkTg5tYVn6MejjhSe7ncXSDLHQbKo3hdvSIiF4VeEz0zpVj
44h54cIpBq+tHkP7s9K+Eyn7yjbEXsqRzyfWBOBbposq2AXxNhEPjhM+wo30x7i7tCqe4ExuT3U9
2SQmTi7lLZd5+J1Z6LU5/WQN66JQJihqMcMF4jHC4VDYmh9rbAECy49D61AyFNtae29O//WaCdX9
5a3qtT3GppwHO1FsuDUjMN2KQb6smm5ZXtP9d5v4OloShRHBIBJ95z5f2cDSRn554VkbVTLnpGBH
NfGyQA1dVLabZZofVcQaJtVBnw+9cVWU12/vQ177Ue2T1UvX8r7RjDrZF7vKcfZZU98hpgCX2l0m
JY5z6byvs0tDYaU2AQSH+/fQcr/eAcEGfXmnEzavtKnMZN/bzkHoqk8t9NA46GfN6VDx98s26J2b
/PWOzj4tYpbykNltFqu7cpIvo0De28atnpi81s0dHhB2RujqW8wLUfbe1meZin4xRZ3yCsa5qQu6
0MquD9qDBJM3GK5tZ/LzKIUGrBxiZkPSJC8CtrYGXyVFv/XOBki1X7v4ySytNxOoD2Tyu7E/pPjc
g6xa2ywOSUkMkgLn1dVK+aOeMUWlaXuGLPuQZ85FXruKqI/FPB7mbNhlIvhUIZbXsBhG6UYjw0zA
BJParWqu7WadanvRrMvyMM1MRZsU4SK/nrKW2sCLuh7U0HbiSKKyMwCjjKtlZJYFJOx3VCgEUXvI
JpeF2wOF7g7X2nwYqkc9u6zYJMJK6Te1syvsbShvyT/FOQvqSR5XJS5JV4o3Jhs6CSdycJjSB009
Dvkh0B8M/bpTb53xvtJ/tPrHvLhRevT2m9760bdbq9n1zU421guqNN0ixVfG5Us30boeN0q/hVce
hbvQ2BnRVqrWCXmFBCVX8P8xHKhnvT1xEMGt41mFhC9Pu0jr7jZR6zOtRFgXzEeEhwenErvO0bbm
hJhGRWke9+u0c3Z96Ee9OI5TCo9ZuzFrotqmnSzPR92+18y7viw28TRticb1Gl73ttIPSWasIyeG
FD5+U5AdIM28cTJat41m/yCS9BqL6Z3eHpWy3mmZeUvQwHmh5V9bJzpY8Xit6IMrN9FuasxVlNXo
ZqmWwRNSHGlFWOPXQbLXRBqguqz9KkFXL5MuQV7cFe6czTRPzDn6XZ4hMBSFFyc8DAl8uZvYeJhJ
X0yERc6fa2TfIypVekPNTnxucGaHW9hEmeNn/ZS7tTacR529Sox6I5cG4T0FTpjB3IqQQ93o4Dso
fISX+0EjOkuqVrk6X0443u2md3scaG44bQxzj0/1YFf2lRLV26IdV6LTfNSKCHqworHcROq2b0o4
W8VF0vd+omBeUORd4JTYJbDuieXR4KUtbtv0XoM+iN2OM4HVkWrQJ9dpPnytitILC3ntzNXO0rtd
VjXnZiavMLzHro5Bfort77S9brrqXOiDV8q8NGVKsp6Vm+dwslU53hOOep2O+nk3mTdDaD3a84jt
t/VTWd1GWbaeDOOsxQ80XYpUYt9oXPXycKbaeNdmczfI3Ybgno2WK1spKHeIfsgzwigfXeaTvELl
cLBbcUgomkbqJ1JCeH/HqygklGxJy0sAlOhp/EV3mjWOd3cmG1eTH5hZ3dSyvCK+VMz4vXXytYlm
+efPzlrK5NQ67o1uJ6Ydnb+tLXo/k3DFRraPYG8zk08V4AxhS2XOe6Bwb0/oT/SkX82uJ1sRK8gI
ZW60fmdruReQnhq2vOB5vy4T+ajBZshxVeoNSt7q2GCdLfObYAhA8KloP27Ekk5HLuJi96wy05Mr
2ZNbCsNFS5Ci8EpE9B07SGV0c232MzsB64pdpbhtik+yzG7nWzzgSwqMNQHkrJEp76W0AY7i9WzR
RvxGxIO7g3MV9pdVcZ1anevYmGxucxKt334E6ivHstNYuznq57Tvw3RHLrSrFocg22fqbSF/YoVx
DU6d9khUuAElPxy9cboE+eQRZO7LJmKC6aobadZ645AQnIw1uI19UjjO2LkdSRdbXUVQ79/+os4r
X9Q63UspejTrRlqTjaztIhZh4PS+HA6bon5o9Wt6ivWcegQoEFB4VavKmV3ku7Roz9SgXRPo4NW4
PbrqMlbPe8AKDDL1kMnA2yseM7ScLPU6egB19qC1DLfHTlQeuQCbhrp1Kix/TIhPdwQBD3BlApTl
vOJND+3PkN1SQJaVVg3epsUOvcwYoryFtBM7M4LEBtnF1yz/sRwBDFP24jZaNSM0tpDOw5QSWki+
fS2Dheh5hF+k4TMxG96gnlUYPFRpumq1yVdTGSbRVdrusminJhc6vj9zRoDULMTLkZiJ+Ky8H6t2
Xar22nZCP07EgqfxpqRZk3nq1eQ4j0G2CnMT//0nqvjYBxB6Jwi8Hy0m3Q75z9u/1pNU6Rdv1qlk
UrIKOuCNwrn5zE4UzHuzvMlUHHBtuQnTxm1S8gpvuuRjSINGjJ9EdGUs+IKBo7TZrebO9rK2udW7
cG0THRT65Pt4dfJ0yNoP1nRjiNEfReSFdX2uBbDFU3TxhIJODrLTtL5w0uIsiUtiCko3N9UdCbCu
avc+QZ++NlE+oNo5gH8sUpon/UwzJPUSsiXmLN8TSbTFpecnOeuqUaxmUa6IkFgpGOIADLsq25G3
n9MTKedXz+l03xzUSmU3Qb0zsk9Bo3qpMM9ZvA8y7mI9bLeZPYL0cK7UTv9WSfFtJ28iSz5X+eHS
MDtqtdj1prhS6p3OME8m6WKGqOGCTmki/V7Nmx3Sh1XXqr6EKNt0IHwVyyGamHZRfDIbNFXheIBS
vEX3jf/gS+cQD89aOuOzGydpYyfyKmI04oC/kDLs+YO5C6vBj1Ayia7bKtNnnW5pPtfo28uV2Y44
fbvdFFfbuCW6KZdWMv8vZHPV1+ZGjjo/+SiGZEXIiTuWN0GCxQscBn9nWvFqltMNmAZ/rG1O/u9N
Hk8tyl895pNTAv0nmgZaEu1jYfq2U7NPb646Cph20B8mWCAS/zizN1Vo+ILkVhLeyaahQ6S0l2Jy
Nu+XFU8a3H+VPqyTOtg89YFOCYAA+cRpmLy0gzxdNJDGKWfC4knn7lHLsjOSRW7Zfu+0+abdhal9
MEqF+Rc7iGivgBDIqjeruuxNE7zjOxyUgLQpKwz5Y97NO8r6e9VxvSBjD2q31zA/kj1qQpcIiwFq
ZvoOue61c5+lv1y5rYpQqXbIzJ0IdGpj0YNGRQvHOPGbuu73iXko2vAjSoNDOR4gBPpLeM87L8+r
Fz85n6QzeTZ23dOmoSA8kbgiCvtQVs6XXO8OkSCHdsJJOxF1ws/okBRb87NKAA3efnlfO2Vb6sub
zwrFlNQ6tHZJDjSnwlsnDD/o0ssgocYPaeepdjUYl3OZfHz7mq9UME5VhNhrUO+Ok7FTONYWNIsg
Vyzn+qVykrE1GSLZzYx/99c9qZfIsdwSxuFoO/gLdyZzM0He68r4pkbOwbBv87iCP2D5elRfSsZ0
sKL5YHAOevtWXznZL63B55vCXhSKo2Uq0vqBklwOCaM7TqbhJ9xmkwYbVbxbe19G6y+mh6dMvmf7
T7XH2zq3nBPFdKEQUp3YqMm4x+XJEvi0qX80wvZGJWGpbDS/iE3WAbamybsiyleK8ktCwvObLTCX
trjL7F3Kapmrup9M0KtSauU8T8Ezbltlo2Y2StgC95T2zjN+retw2jHPsl6pB32yd42D39Z6WN5d
EXxsVIsNDkgnHr1ZSP5YpZeifPd5v/bTnsyBTqwgpqeDuxu7riSLbdsUH20YlwTck65uQJJQtlnC
ltPxky7cF7Z+NYYPQ9B+7rTkMqQerdW6HwIefXuovfJWLVmSz58+Xv64MzrO1lhYvmCEWzW6cYhl
Y5MGE5t++VBjzsEF/t5555VCknkycQktp4vcV85uUJNHm9ZjbtZ7MTzNV7aGaTM24CbcxxyG377B
V3/nk6mqMcIQChwjHK3fJtZlXzUqXxsegtD2I7W5HCaKxdUDOVREsvx7c9UpYptcYWMcJEdix94f
wpncJ7plHW/wMi3ahXWQaVYqrLrv3ONrT/VktuoMNcvqVJd2IaW/ZcIoeU/HWWP1ng5qLbsBynYd
p7RhBD+v+VtCj9v3Jciv6hGXC/030yADuX/23P+RqHr+ZSrb9vtzZcfTJ37qOnTjAzYwiP+oek2H
UFs2XD91HfwbVBtYG0geUNlTqozEP3QdkqJ+gG28GMhUTIZIwPh3f8kLVZJdkM6jFJGxJyEM+x3J
8bLf+3uiXy4M0wGhlaOwXPK9T6ZbSSg9qMzRpv/pRJsEBvJZZ0bp2ki1r/hG3pMevFxXlssRi64t
Bivk14gkT+Y7fYwB+UE2ctsmYI8/cVQODCQWz36Ay59f/7ky8GQf8sdlkNgipLEdINEnl4kyaRZS
1jqUXx3Id70ICSWUR4+It3ifdeGwDZqmgGUwacqRzhO6fHpW78yhT1d5+WwRCGJlhCOMRsjRT17D
ehRyN9IwB/9Ql48JipOrOd3MSZD8KMvS+NZ0PbJmsH97zmWA7JSoX6Phq+tVUafVZdHP830iIKYE
c8oH0dykP1JLra5Fj/u37VMo+GWbnsWNBO9JBid3UCRZMT3QG0TQOmSWdmOt78KeZC2vlohrEJHM
ETGR88LL20z+RlYYwggTglXhDibF51DtPkdFMXye6+mScNvgaJIH5QGTK9eOnQ+3lkSBGYtwQonP
ziGJkKQX/fz9fmsSeXWGeD5B/D+nWF66Mq9LxTZf8sf4y/OZZPnvf04kxD18QAFMT5DEU9jUmHP/
nElIb//A+2T+YV3AfcL24k+JmPYBJwFBKk9wXkRc7LP+mEn4A5+sgVhucfygRP+tiQQr9YupxICA
y3xE/DPqdo3AlqfmybO9IyQ0ZRqz7ErlJYcbSvbr5yKvjSu6rhmdDoMQuepCJ3jTubV6Z1EMN8K5
lWtj+DZXEBncULaT/VwxyojdtLN7+Cf2CDYocXbwgLT7PohVeaNBmvSdKJ6vS6o+OcVGfYj2aBwt
6UxYuZxgseviu66VxeeabVuPl38c2rVRB404j6WIpnSYZyEBDoYNm6BAOWsS0KNSRYEK5sR2WSD/
CgdIC1alUb3vyl5xkx5EGdy/IW+gdWlEdKr90FARiwJ9ZToxdm+7lmrNm7o+TtzJdsA7A0eo2zV/
JGS3Smi4pmuxJGiVcvC1mTMLSJ2aQrycEz0KV2GhkOaeaJ0DzMNWiLwedVrVtD0oxDZmG2SUZgdY
ogbwbOFJ6mBVXtv3SbGS0rG/rWQw3m1nzRTdxMzmsWSCoYChO1Hr1vBgUjdXxDj5SksG5E7To2kl
yQs1TGud/D5NWpyRQ66L+6FiZ01PQ0gx0MSxgA5YJzGijErNCl/TmFCp0NbWMZZmGPh4q+zKlck0
HreTlaSqNw0ArTzC3NNxK2UlktoA9IbXQ6j8ZiiRHq4dHYyxD2eFjEwIUimSO1JlOMZXhPGtwAOo
A/GmMglgIu3izLchLAPmSCZZYVMewSVH2dzzqdkgAEMBDDRD9e0TApesjqoBGIp2beFLJUKscgA2
qGquH2U7ZbYldijzmY7H3s3JxYWkW7ZqhLA5pcIdS8EY/9xt/s+E9h/L0vv6hHbzJS+//Ot/5d/r
+OuX4sXMtnzwz5nNtD/gpVTRsS4BI+bfufMgV5QPS2g1TG8T+yfBU3/NbBK6WFkHb+xgbF7SSZbS
6l+bJP2DgfkOnbmqs/zj3vr3N0nE3TGlUpmhd8VVsPedbJLq1hG9bvQWSGdqK2COlhTYqV2lWUE3
LGmb3bOH9Iv9y1OKzd87B+4Tixo2NEuFV6CjBT45FqmS5oh8Lvtby5kIQol7mu0QbSJ7PztN59uD
rp4h+ydLVmANKx093DRg5wpf0cNonwR9iw0kpgCv2b2+02Jt+l5U3SfMYiGdO2zL17U+ZZ9DSUs3
YaBQ0EysXlrhU4xpP/bJl1FPQ1RYZSEjH2gHz9D1Ym+U0VoJPtLeGy1XFrO6qkaRf3r73pet2emt
s1oZCwUCV/zTue3ZKqKoQR5MeQ+jFuC7F4Px87tJewDNZLyzP1t+tZdXelqoLGWJe2fdOvlVnVbO
aq0189vCittjnCEmskQEPspqLcobYVUeuiFU12/f38nedPltLdxfIEHJzpLxxJxUczT4JCMNxvy2
FmRJYysGlNk6ta9rE9wsQ4VtFBLmYbaAFq3x62Q24+3bX2E5WfzjzrHDYzDBwoK3ePn3z56xjPSZ
+TLPbzVRqMdQ1PFmtNkt10Z+JIZYXdOyGFaVZIdrgLdXeIG6nTMwEOU0TVdpY6irNpWGjckp8xP2
v9qddCuG8KzXe7X/odfAVKeZfkRWo1l4+8ufjg8cVzZjwyaLV+fMoi11o2ffPZw7TcucWLpJ5Hsy
h8FQQ2F7b2iwlXrxgJaLEG7GBRac/z9e+D5sWPnCVLoxo3xjxt/bvNowC2zGP6qX/7Mw/McTXeWt
laFov/zrrPv6X//7xbLw9LE/1gVT/mBbxEERegBtRAZG+9eO12TuJwCIqZEzMkaK56YI/QPGO9YD
Ii5xhnHm/mtZWLbQrCa4InDEqBhk7N9ZFbSXRTK+GLYK/BhL2p6M2WJZm54PxXoy2qAiBhGSobY2
pyR2aGaicpHLaO+I0fiam4a4GSKwfRnFRcOdtCbbpFN5iA2r+J7Fhl4iNrWmq2JetoVGrs9fWkC+
Zy1k+rPZlKFcz6UQLTusqLtQR3QxuaNfQjlzvhRBHF+GUzBfc6iF0GMbkThvJoDswm7RX6EGk64C
0USfFWQO61zqp2KFWaz/ONvFVZzKXerJWZBvx/aP7tJvjeo3vaQvz3A9eMKu/v6v8y9V8691V3z7
0sZlcepUXa7+36wyhCfn2eT1j8oQHjvupIifH+iePvJzfGvqBwVfKRseA+PpzwLQz9KQJnPUUxhd
THWWg4mUkfdnaUg1PoB0Z9SzuwFGz2f/Gt6San3QoGSo5Aop0K8InPyd8a087WuerZBAtEgVw0HE
lyH6TT61o2vgstVqDCROZiFszOpWHxlFXtEXEopvg6wAm6QSiM+F7nZdUlxUTREfhkSkD1ADnc+j
ak9fpaimHCEcSGmWnQo0g1V80XeS6U5l3HgIE2AhJtG9vRgD+/jRxgq7NhJ9T1s+RiFqr/K+9pPW
uOVaBg30ZKdO9bqDXUbOvHMg7/KhqwXsMs30JjsCUTiq40rtWd66QCbWsEa3JpliFcnJxJGjbWEd
osHvu42GjDG6TXA0fatjZWy8WG+z8maMikz1IsWkvq6nmX1T5gAEjQwRiCwZAF3yQRbHEKqzN8Z1
S8sn7yGETGOubmDzkRMw9iC4P6qlVnS3itQMoFJFvaiWISr233QhUDVLTQ9ntI7DqPAIsJRQloyB
YqRupSiop6d2UPAFKOKsNbEfgpkz0/4e5+nkrMzEMjcxDJbMBd4mFyu1HtUYemgXXkW6gTqsSSNU
EXZpuXWl0SdStcmG1CQF4e3Mua47amPRbdTAqvEeyXZ4rpfD+FHllLYqHTM/HzCYcO2rzihn1yq1
CMkYsPBBlpqtOpThGUNnNWBxdKcqEVSxqKjj0KetqDbBVthQCobALdB7hx0I/3jSIRBW4NXhKx4c
I1pxwnThpxzaOr0VlgByGtQ3ADmqdUzd68pSUqYnKb6fDSc6V6Mo2dSxAzYzWWplfjvpMqoUQDrK
PcduJ7+L5Fy1a7jiEUhbK3TayZcKXUPM8PQK/9+b2/4bzlOL3Pr1pXgTnRzNlv/85xSlfHgCX3Au
o7CDU2WBX/ycoiTtA2ATmyIuzDHHpPTDRuzPmhMfW9AnLMHgIPCv86k/Dmb6B2tZLyk1W/xpFLN+
q+ZEuftko0YIscz/INQZfFMiWV8uwaBg+yxyvkRVadP3r2QAWia6ai9RtFi6q4UqnZXIO0G+mOGg
eEWzyEkmB+M7FuOy2uURhFraIEovez0pXV+CYe6NjQ4eP9rDEc2anWB7zMuv5XF/gffB6PeNNDsV
8OakGxVKJ3FSkKUBQ/tsCidYj8CR0v4Q9GrGhGZ2rR9HZYmfAllo6WpFksi7DBFGv9dCo8E2XyTt
rQRM6iqKTK31m1b+rpq81mfS1HaKF4iRwe+MraBCo3Wyi2vcag9qBE58OydVY3zJEJbKx5kTWbW1
nV5qXDOs8sofFY2uYqIq/Q9UVZZYOUncyzuSpEh36IJorHxebepPSdfb0tYMUuZXJ8p630KHuKms
vkfyNlstyiRyDJptAoAtZCLMaLJXSkdXTiVT4oyCn4ZLow+M74VSSAfDKEzal5k2QQ90Evp5ljwb
dzaBDdifG6Xal3BmHdeueqfcGqkY5RUxd+LzbMb5FzlhXiNgSZicTSWnw1c35dcOcSBgh0nCw3cP
iv5OS5Tkux4SSuJLLCnnlWznV5ZVdVSiZjyUAPeNqD4b55AkkxBwwfdOANoEImdKd1LQRsg7M1tu
AK3INSNGzVhdIiJlDE92gnojmUqqrAuSKgRiHr191BOd5YTQY+sGQvxIxT1WA8kPwhHIrVOy4BDi
kFvBtp842btabrd4YxrWRj3UAX7lGilHM78LlHFHSj9B184/w0CKliCZVsa7xT7S6/HY0/+UI2p2
eUhetFsUYNUBMA87PJkDoi0SOzrw4+iQVKOeJdagGLGDwsg6DPBzkcPJURzt0kqnSmb2HV81kRqe
nhJJkuoK6pmsDW2TSh5I1Jw4D7uLLufZSR61Po6bXUh64XdsBPrsTYbaPprBVDzU2sJ9Z52K4M3L
EW2EMRLDocJ1+ZhTutNIxojLKzm2E8uTyIz4DhnBPGp2HWarVCHCyKMCN+K+6ZGq+Hod5t8kCKaT
108WXOk4y1ECaihY7qxAX0zpWd9EoFAJikHz0+JXM6zsWOraDJZe0ceCLAc8D26J0AT7dWP0bhyZ
ZbVh2T+YQGEftYG6IjpFPXiQk3BA2dSaJHiRcR+H3oC95YcsN0nh2nKEojSddaD/BEKoqPjNpIs2
gxzX3xbSNd/OqfvRRZcUAD9M29by+qBh0VLMLiS1KZXAX/dqgkB2zvlBY7kRZ0FgIPYLIRREuyFO
A1AOgvxZXk6nRwieqg6vW93XN4iSCDgAnI9eMeh1tj2iNdt0pQMsmIhfir9lCbkHbq2nQ7mu28rO
QMbow6oW5UhiBYFpe4TpxQ8Qx0HvkQykfgssLUlv4sgaflhWPPyIhNxYbpRKJfOdowex1xW28mAT
tvBgdENfenWq2B/ruO6N1SBb2WfdQLxjlvUYuTMM8B9xlKjgsWfOHhNs+ci1SNJFiAvQ89wMg/C7
1lDTvQ4qlediMiQz4iaMfJ8LUqVWXThKbiDxs+xUomR3dV5XVJ4Hw5E+z5IhXVVseqeP6OntB2Di
cu/PyOS8HGgWwSJAyVEXW+Gg4cam+E8i5jhCes4rs75uaXJOn7I+IKOOQqG1Y9bAOmeUVm96Rllq
dDfn0rq3AjiZR83qZGstZYH9g3IvN1d0rQGboZ21cyWNpX4DNNp5VNTBLtahGVGVceqhvlAqJ6QI
5ySYG6MK6B3fTyNpV4uY0wouBpyjhPA1TVJ7ac8B7lHLmNn6hkYLgSLtQDv5Mqr8cdvUiPD9ZrTM
W6Mcg9LrWxFexH1AAodGfM51AeLVcudaoO1PhIQOmph6/QpDwZKbEBsqu9OWMyOZFE2BYQsgROVl
bFp5XwYKO15C3+E2sa3U8WyTQA13apTwmBkB4T387iVNXruJGUq5+MZiYBV+rBhhztNK0okJt06J
CmOimdeGok/dqoKiQdO2ssKWjKEaprVDbBpvtBYrDeLAJrEeVFsSzJKWLrXnU06q1y5kfA47MMQz
r1uZJxqqTsvM/KYQ+kcRSGq16hI6IAeEN/29pY7IVqNezux1yhY4cyEIJ1/NISZ3Cj8kr9tZH4yN
8nFM84R897yMEXBm5BReVXWQEAHDAiP8jHLp/ZxM47DJnXIeQheqjjS6ljQEFdL9sD+D/c20rGlh
9DlBnQFFR6nUq7Adph+jneagVCNU2wHNBZF/DpNM3cJlirsjoXZK+jDytbTbTJHmlFFBnc8vjLGb
AIPb2ndRjYZrITvcxOaYXJnz0o6xB6NrfN61s/y+aDUdehchM7eNNTGpaAyJ+Kxmzq18JxOoz2m8
kzRSKvP4I8g0vrqeEGTHww7GDBQpO7UdaEnaQUoRALKWw+yxIfJFziLpM4aW4rJua6vaiiSrb4JI
VNKZVClMeZnoi4eKK5HrMPUhQlBsrU03/EjUefoEYcX4locgGDaD0M2zkOo6wuiC3hYXrQPl39hJ
///Z5aUu9eaG+wlMJblx81//2T0vDjx97s+miLZIQGDSsbWFOkcl8q+tN+1eSwGLCYFI5i9oT/y9
9UY4wpkb8BR2UqhWsKf+3Hor8gfUJIBhKDlArPqtjfdp6Zz2s0ySpkoZm1YFtYuX2+5RBFOvBMlF
KEvm5JlNqxGpqRbyJuBDdAWk+o7iOmS2Z4/p8mfl4Q1dBy1mrkvF2qFbbRoKFY6X182LvhQ95QOa
pbpSnrOYEHMFnaMeztg5ftczddUEBBw5WvrwzqWXuvKzWshyaQoycLgsSosgBE8uPQWWyAZRX/Sx
Vh/ypBJL1Hgxr+kdEDtlgglyNUVt4v2kDM2O/I86wBpjDoPHB9TwvS7CUls8+ToEmDp8I/jSoF4Y
As9rjwP5kKY+RRdxEbL+qJCAmFYzsF3uQFAoKQyVA7ZYLfAdMvXWLP1JzvaXnm6WslRYcTExPhWC
rt95Tr/6Yio6Jxk2F323p6Lps/o88PVFUiQd5UpEKOHRDf6ARFXRikql8Eoqe+NOz8hQ8vW+zu+m
sR1JwKmdJUCHl+DrRFrG2dtfidPrPx4V9TCaabQPNYpnLx+VMdn6UhS44EygPpZGVz6OlDj8AJ3C
PlNy5R41jXUpOaL8KJtJ+M4DWcbF6Q+lW+Rl8Cg0hBYnIqBc1hvTaJxjwl7+I0tC+4hIKlqDYQw3
b9/n6VmYEcrUD4iS12Ppo570s2gsjWKWgmMQafKdrTRiq+Sd8s5FfnU7AIqWvgitV804efN7jP9l
GGhHJKeVn+nheEcSi7xqRdve/f7t2LzihmpTMKAB/PJnS7uI5IIpvRh5la5FY4oLOxf6O2PjV7fD
OYaZjLrpQnN7eZEuhZrSZPEFCutJuMKI8p2sC/0aY+90+P374exgQaGGWOecvrEl9TAliNMLvZ67
Vc/xE3py2HXjO+PtV6OAoq3FDK8z3E7F4q0zTFabxheWk85UNikjNDFAtbfv5R9NTMbagi1fgOyU
sCH5vnxuQ1WGFbXWizKWVWTZFhuLtW7nJDdqeXsDnc7g7Du2tbFqkJDbXg1KzdqYgTK+JxT/xf1C
oebNUmUWh3/A4efMLI08s49NW9Q7VWtqDMeJWL19v8vtnLzEzLUUu2yazuxgT5qOVZ4xnQvlqALK
o1gSdG5XFvdRlj6OTv0O8/oXN0RvCpIs2Hbwz/LJdAXPL0dQOh7Jzgh3VhdMvkyh6L31Y/lTTu4I
nhcjBN4syFblZOAnRUS5P1OPztSr+7wxcSzXFcHUFvGVQqcqIgIVJGlJjjDNJ9KLDOBDq1pPtLO5
A6egxllwS2cquVGTEBlOLS8RYFKSXBsYp96ZdJYvc/plLXD8dEk0wJrqyePXO7USqqoeTbXG1oVe
/NEMjcqtJx1t5YSfXR5k4/rtn/wXqwZLxt/XPJl+yDccuwQ9VQKllqpPK6nkJBWQFGwqiJFGepVb
ZK1FYA1c8jOTotLV21/gV+MAsQnaBGWB9z/5VJ8tpF3VODHzydEKcGb3Ut2cj1EUvzPYnnqUp4+W
PRUa1SUkwDwV/DelIhQaLZRpeNlX3Yj5GA6QbNwBFMWcLldtSx2KWlbvzVqBT6w2ifbTE8Txfo5B
XiLbJ8ev+/a9Lz3af/zivHDICFHCsJU9eQmQ2bCBEfqRMWz7sJKia6WNs8eSEsRqTuv4o9AG1C5N
A6yG5Xt8GAtDWUWkTD0oktlc6UUpvmc5ypV3vtgvFgxOiwZ5Arw7FLlPhgVqM2doHPnYkfe+t6JS
TfDL9tSE+0bflsYY33R1U34iFas81PUQ32tNS0Qd+cnksmbs6ldRK1dkkRrl/+HuPJbjVrY1/US4
AW+mKMsqskQjUqImCFnYhEskEsDT9wepTx+RWy3Gnl4NGHJkAYnEymV+c6qF0b7/+/X9cd1CdDDY
L2QDzqvL81slTQqHi9F79UHWUY/dXajeUCb9QzRk8rhirzB8oJR4FTvAP6V5mY4X0Vr4IHaDmz0C
u/TpfySDu6+LSVz9/a5ekTV+5v2MNZnYr3PNEG8Dtstv70K7jPDCLXmZTDWcrQGAoSwL91Pva/tW
92tTxJjd6RNMJQpkl0ne0fXM8SFZ0AV6Y2v+YYV5HRFdRJIV/dnX1jhlUzAMC/tLlRr+bsnVD9Oe
qjdShT8drwHAdZI4x2Gw8brYGGpK/TKTFwFTeYO7b7VhiNofEhpP2DB1ZbcVaYJtiJojpqfLDI0a
2Lj5xrL/4YzgKqh8PIfDAE+El6u+NhH63OgvSITibmRbz+2ivuvQ/JIwzvCX5SBxmnnjSf9peYlq
QKNAfbg/JZd/f9JlS7vKa9qLo108Qdq+Q4DB9TYgdWg8udaVW2Njp2b7GpnfD8YaHh1154HFG7Dh
TddU4+8X9MfrWWMQux0g4FpP/349i4MCQzTUlwjp3Ct2dr2NZi94467/+SGgVFyOm58Hv/uaCWvU
KQ3GpruIyc4eczOX762s8f/1nUBDQcQafCVVArZEL++kseaK6ZW+CHo5Xx3tlyeQs+0bd/LP8MiH
hC4jPxAK4GtehYbaiBrD8/VlMLX9QEt1uEpQiE43xeiJN506/pkWUIYwnqLZgVUHE7KXdzSDj9Ew
Li/Ay6lm3dBl+D15+OLKacIiZAqnjU2n7tFMhLqaqFU+z5adnVyzvLbwNu22+IswWEc1GS2+Ykjo
Rg8zADfpSNqzf99H/3ilWXOPMSmTHzBJXPWrOrCEagWU0770eCJWMC7aEJS73xsPGC7lNcosXi4Y
lkXYUfhaGnwdkK7BwB6Dz79fyuvdtl4J5QEDWBg4wDpeBdPSmaoQpa2LXwYIK3tBuV3gt74RJl9v
hLUQBYZFd5gYRg9rTa9+i9hzGKbGkKqLhsqy6XWhb3zkioCzF29Rctcj7fcM5ucnreUu2Qu4rtfS
Yr6ddKBj+0urKnVLvVNgI+2awSnXkbPPkWVGncMPDr3O7vp6RF/R08Z3RsnWZ5rD3Rv7/xUDm3x9
ve//Xs1ryEweIAluN8BJXSlvOETq287W6tY09U1nuP6uS+fsscKQuVJIYLdpM+4pOlahpB48Fq6W
5fzG436dyL6+oldvyTQvedEn/WVBU495rWV9SypZ3WnoPnFSgnRllubtyjLTsdV2/za0rZ+OwxWG
WrZt2bQmXu4DVechQGR5CYSlN8h62ptceuKNVff/sAXWeINQOrjhaOXY/b7ZktHo+gqDNVEqC4EI
GewnMdFG9/wdronl89/fn39kI+s9gTkkXgdr3+C1Ukxl1MUSDd1FytAEaK3xqRVyXh7CqGlSVnhQ
9cY2m5TUIMzviwloEZKRVHx0CBsreuNN++OWA6zK60wJDKT5VczFxXLwrEpSqaTReRkFCXuO2UW7
SQrj44hpc7w6JeJQiUiCX/fRduxKsQuT4r4pbXXdiLb7/MYKvY7M6wqRtwDvWIXr+fXygQyjCBuw
DJdhnGFt22grPmNrjUIQg/mgYAIV6Zumm2W3m+gA5XHeDLW1DaxUreSaTL8zMINtYK6EIzJUiVKH
gtn4BKTAtMaTK7ry+xtXvL4Fr6MI4ZnASEgk43kVrzhAzGZqxGVEr2XZOaWLlFpoLiFPTmMmE1fl
YNDGSGXWbSJpDrfKS4PvzqKpfXmm4i116D8EacxBTJYRnAw4wFcPta+Y2uOnerGMbsk3rTJBW1uV
Gt/aPH+6bwCxIWBByGGE0JdPCuH3mqnuet8O6JSwE/2Xsmkna5fi2HpVdw0KL6Ovlm6zZAzxt1Uv
vItfBbhfmTi7/NtuKRsHniSVH4od7lqPvryccOhTewmjGwkJ/hpYYXU3Wln2KV9a/fD3J/6HBV51
0U2PXinV0utAjXOqWyaVcdPMAVYVQvi7qeyMN9qLfwhMNBdXEgfRj07Zq5wrIDOHWBbetD2O7Uky
qW1Nl/iuLNueqTKJwPHvN/XPWA9YejUeIQlbIeyvPq9eklGQYNzI3JYfzb4d3M1S67qNdahcxI3N
tHfPdB1B5DiWnr/ViCnmb5w3BJ3X7xIZGaMnEKoch8wIX6U6lE0ZcgbtDX6GTC1LDVts5+B2+3Hq
l+ij5wz6kRr7JxqhGqavrjtibGbQTJK3E/0qBGdSN/NuCpEkMhZRUHfxkmSRukKkFx6sbTWL8QEg
YrCc5q4yT4ZyJHIwamBRVe+pJa4WkY4bGw2ei7W05UNXeN1X+v+YWsD9Ei2AgrBHO2apXQFcFAjO
zhOB8UWBJ7kb877s4ozD8OuA5tUFYOT81fNl6u6arpIQzPIqOCI9gvxWKspJ3gz+OOl9pzzxdR5w
DtoM2l6KbeMIdS9dq082CL0GYWwpO1F7OG1qRrPGLr8FtQ2TTmMif98tyBVuRlvip2KStaB/0ejn
tnbmcpvbGDpsmhKX4m0wOs4ny0lt1IIMj1lXuizhuzx3mm7Dh9skEXgmqdNURApwBiP141AzuMIX
pMiAes0QioGdTxZR7BC1kYV3dTg3Tb4d+jzMvw6lWU8bXMZHd5v1LoeJree53jOlNuZNE/WhOIix
KQGNjWNWejHfhdVyXFMuGxvMXlR47F0cL2+S0Ecub46mfNonyoim26gew4MDYh5qowsm/CixhPoB
SNTU28HR4JTQYKuXeIDm2MXmGpHBiGmRxknYLxcBmpOTdfA7lMIafHe2vV9NPEB8QL04sQj4j0Oh
KzpYrlu+t0evV9tolLkPRqgh6040ZWfcLcDydw7OWAhrMAJLtkuU9neGcDgzbb+y73xdYYXuyikg
+OGVIzbCk1a1Q/pP9UeLh4vDiEzDDaxBSZmaiToBQLb6BBiVymQcIOzxXRo0cBMk2z81yq6WU202
yEilbtJ/bXwsp5CzmmuxscDXAedJh+YB0WIUpGY3LNx4AN9mbXxgGUiF2eV9unTsIHOuOtxIuzYk
vYmmIMI4IALwylSUXR0lLRpojgyREtOeU0z7Zq7hkYreAcmctfRPN+M0wyXDlgUYcRolaNNnwnCd
a7tShdqCbks/uwM9KjhAdfDQ+PP03pltX+xdDE7GPQMuIDNTMZXvzUmGHIlmmWcbatbxFvzKeGc1
DOJixZkvdvkU2d/8cmqtfQ/9cycWJGkDzwGiVQErrkBKH5vUyZyrxOPHbLoIPLHWbfHoB7Ml4kT1
2fsc+RsMx13j3PlApeNAWksWi7BV/lWD9fv7QUX5u2lIJIrlqGZqYMVqeBrMsHY29pRFmLov2iWG
pJ1Mt607TurXKfq/GhNM/+63s+Uf3IV79Rkexu/ghJ/f8H+ZCxBzSLMhKOJEvcIMOGd+wYLt8H9W
fD7qwxacTDxo+JD/MBdWuiZ/wflE143J4So++R++pv0//O+AgtRei7h/y1yAoPDyCPJ/uvHRoiOa
AzbGLftlHtGMWTIPUfCAhwYYgTyqeHXSBFmjVvdPtj24Oxn51SUDIQ/5BoltbXnTF5NMejMWKL0H
Gb4cKefKpR/G6dmeEv0w26YNXstp90rLGZ26qnhasN0yrHR5tHSabaZMpndJpZazO5jeLpuNCVTA
mM57v+PPdYFmoaNc/C4hdF47iHqexJCMZkwB66RoP/TK3La2l+y6bBg/lmE3u3GRZS0QrzrwPnnC
IoXA+Mr2N5XvyHd234TnovN63BESKU6+0hGad50/BPHUtku4X72/Kng+UdnHLn2F7Zwa+dEEPV/G
tHIawF6D294JB+3gq8FU6kn6Vg6HyJ3dO6HL4MClyBuR0IQDvGjduu0cbAbX0ttm9torf8oNL4bE
YfW8dxCnayQKh9Y6SSZkh8TJL2TS5rlwra0w2+lWBx8jR90CmsaaHWST33U/OueTlxn6LtX6NMrw
S1/O104td4k442N00uPwCK9/45Wqp6sD9dTsHwCgfjMSQNRdrz+2TSKuVDva73o33LgBZPLekcHW
LvwvtjmF13LoTizVuzBzH6aoa3fuqPagV+fdnGTpl6LwqlUQ/CvQTzzPvWD6bIrhmw9ybtOKyHqe
PPmcd6tKkXESeK7HWZpU98TQ4oD8YvOtRgSV0uqHu1hM3t0HwtkRhMyu7Pu9TELEFQ1+19nS3arc
cUd61PzoJWn6fQF1/jiLxF4d1u79Fl4oJP3rwtafPWdGUjeHTgFcdGiV2uq+xANA0Pc/O9gsIxuY
v5dggknnbC/1Y0ub9i7Rvfmj0Twv24jJ+YtyY2QTKBG/cuq4K5uDZwg4xYjMOkPxpN1kPgFF3JTg
Narx41hVvvpm5OoBQTcUXp87b1AeOgPSjaUADdnMobR3XZshBGa4GPEmWc9B6SGwEMae4eCikSez
OtWRYat4wqJ3vLa6Qn42zKC+lWPq70JHpUhC2/jq9ng5cpxPNVVgAQwxk+LJSDs6FYxamccPcUcb
ac6Z93kB7tBFF8V6lkftyg+I5+x6R9w7oKJFaj8UC8G/mt3tYLd3Kq3yvTetzihRKc/KQQOlcvNn
cy72pCcKFQa4cowbT6D87Z1q1XUts+zYqvzaUeA7w2GB6eOG1yVt21ji+LV3UTLOJO0MUfbmaSEn
QmMVADoIHS9uRmP111tN9twlgDiE7raw5bvOKiW+CB26wib2aVJU1wadUZB1vdhIQ4w7fHBxqBFq
RlA8fRBZHl7V82S/N4SX3oECSjY4a6I67IfzPgp0Re0wqG9Vnn4QeX9lVD9oW1rvq3DpdsAWjafa
d+WV1UXHrO0+tLWL36Wgnp0c61iKYAv2Ux0wsHE2NFDXCX07wY/o9TaR4RJL0pnNMgBgjmWofMZ+
7hGXl3Bv1RoRZekGX6wkDfYq0yNz/cV+nqfoHjHYY2IgcOG1xTGrpy9kxndNpl2aD5jRFNsia4YH
CYp0AzYULXM4RxAek+Kg3JTuZ/E1Yem2Elf0bZt4X7OxvJo7vJGy7Clt5VdAqOWXsoaC0HOU9xr4
Z6c2Ce4R5O/Axm3vXe6uAE3v3jBkC3Vo5PR31XEKTSohXkcTqkFe4q1q8wxyPW3LEUXUusdIGSHQ
SxFU7S2302+mZskvwnPUDoZBcjRcpXdN6JzSAQFFP9FHfFWDo5vlwIWWLcoR9nOUo8URuxSV74ca
TX8prGyPT0cUY3fHhJKE9rFKqg8FSn2DmTlbx3/GQVjEGnZNfWzt3ElgUwXuh4zz89ZxWucRmW6i
eph+sXKbdxf/k1nMflx10K2aJRgPbp56G1GN7lcqrC2hJ8xie/CMqzYiwXamzDg75miqz/QuxNm1
1PAF9z09xZPteV9rG3rUFqQ9Kn9WjgRVHJYmcyXSzENu5eOloQwKb+ymsR5VGXSbyS0M4yBM71JF
hbqIsabc8hGSvJ16a9gMfW9tidx4Gxtzf6V7rzgHVqLIt4HZxk0kq0tfYwOvQbIDUdcVL6Y0t4UB
qnoaIy+mEZQf8TecIaO7wYcWMy7q8gtyrmifp4dWHJtprI6Mhuujg6ueikdCIHXZCPNcHxlG/2D8
0J2dyTS36VT5YyynUO3zzjWO4aCLfWOWyT7gXmQ0LudedNatRDA49TVLwD2Mk/80TFpzQXl7v0gP
pTT5eVwKYO9jGzwaak72UyDkdjCHAZ6+1MfClckugazylJpl89lwquV9GiLgOlGL31CxFE9GDhZ6
hq9xcJ08PekCfjDgf+NiwI+/M/Kwfc5nPzVihAZnTs85TK5KV8A91IN/P+BRey1ys35ixFV/gZW4
POTTSsb3J7mt4aTsGXsltzT7mSvUZnIlrXn5+jP5+1cZ7v9SrO7a3v3/k+Ou6m9N/V2+VGUi5f1/
DDmXtJZOJ0hbpioMLMlEf6XCEcpv9LBIgwHxMND8TZQJY1mwc1B4AeAgfPKzP/qfTHiF6Zqr5CNg
xdVd1v1XyiXAG19kwtDc1+77qmcQkJXTin/VSBQQ6GqvK/wboDuzlNHGiHoFZGvuByNuqKhE3EiD
01VCFxpjlStn2FidJkoGwvXlbrYbAw3dZBxFnA/NPG+Ri0u7uAazD41I+s6yQSlC6XhwXXNBIx9H
p2yRMtuCrSO5SlTDkS05NuOymfBL0DSpugCpeSo9icnNUhrGJxU1ZvuF7kbY7xjOEPJ0ntHED+dw
INFpI509VIvCs3MGqiJWcms+Fpv1/pdjbilVvV/vw4wNvxzQj+Ym6/Ahpc39lIzU0l9aHdTNcjMO
tDHP6dRUy1OmK4mQRFSa/kFoq75TOMIkGH8CRuD/eE6U0lcw7R4cfK1HU5xtpzD9JjZKq0a+0W6F
X95Ygs964LywoYBMU9Zvzc5cv6XM/Vmc+yqqgeJ6RWH5h8TIXPtZB4VuEDCX/I3fVYV7xiMP3Um3
7O3yprf59o96wJnh3CPHQTo5ZNGzkgYMotKHI93HjMM8N04CksAshlmk1XdHNHNzAx/dcuATt0OF
OzgiIDgn0dgxd6ZRmATU0iqnO0f4LrY/3dA075yZROUmge9bHkYQHNYHWmjph86tSuM2M6U7HAdc
IOW+LciC94npmeo7WG+B4Dt/OHdIixVnP0hnfZXrkVUVYq7o4C9LUXzHKcJ0bxYLsb2D7p1mOpSS
pXtGXkMbDzpx/e4LdDarfOcVVR0ddMOTPOtgSaE1qbYQe4EUSfJAUdY9ZSkZ21U1Ola/a8rWKPdZ
Wdr0DXKIIPVHx1IlGDTTa72LZ3azQmGh5VnXqemX3xyzl851ply3+Mw6Z8udzPzh54OVZoTqfRsG
7pMKZYlCftCJSj73bgrLHC7NzEYrSzefIGP5Ztu8A/+92O/syo+yY20nUYH1DF32Q4qgfbLxsmRh
g6Ivwo6pwpIVb5MMudwGP5zsFiMtFm+smzrbehXvAtlvEL2bOcjqc0lPZowhvPrXjIxE9cEc3YJz
Paqr6AgFnAx+Nkq0WkCFGMOVD5NVXVFocrcjCuXiPPK0h/sWNQgZ1xCNrC1+WtEHkZSNOtTuGO2t
1gmzG7PRjX0IwJS1x8yjBXmty0y4B2tYeMz2z6953orlqfDqAWtfM20vUOm98ubXRddyYfsq5APK
myCb+H0F/th8CpWdBbGuyvmWIZTR3iUA+cWZXGlCPhdtrZWMC+/qWI8meBJIlqxPaitdn5ckSLrn
pi+L6W6uqzzZKTsvjWMd6Nk/+QVWYp8gtuffmoq+DvQg7IDva4x8oacrL0dCL/Zr3L7OqYGnzB0f
hWjyvDIGdr1pYPKStc6CKhuCl/S/83JCTNimvzoxmq8OoYXm0a6AYud7sS6MIL1q/LxYnn7dKQYk
YrpTbul0X1onXfe/bw3mqZkHcyfSQpqfxjBf7GvL8DTGnqpgqbCD4t6T0uTJgCk2crzH3MQ5RClI
pwPuN4P5caK0esQVrZhpTvvyXCculKggr1aKXVMTicI2zdRVTj+ivBHO0EyULC4yek3a19kusEdz
uOpSZ7wzk/xnlea3mCJ5Hgtr0V5kdeScunqvyihs9vlk2KuGNAF5bySLxRuYt+wiZZRtwos/lgCN
IqsB6Gos6jbX6tvS0s+7z7umWE5qNG0S/9Hu5DHyioCKS2FJrm1r1cRDt42IGC1Gdz+7aZ59VouT
WQc5T2nCZ9rW5zRvKx3BRAS3dVfhJqCuAMuxl/E6JY66Opp5eYTguk917hTNybfbDIMbZAfAs9V1
aiEd4AlUuBoEPDsje5oKb/L3GEzXE4OspEhpJGO8QIWx4JuQ3hb9qMZrL5zWArEc7JwPdhy8nOpC
SFqwXeIz2nKL0vCghs0O3C1V8XxGw596BPBsb9oJIwC73JOo0YDVpUMUyIOBr/gGwvZE22W2u4OU
qWXs2JJ+tHPxdX6kQHGpwoe23v/6791M5br/9ZbNPV1OpKWTqiKlWwb//Ou9GwiA8zFIVs5WhqZi
dFczmUdyD1j18ljQR/DwWWkH6uKpL807BfWP09ZJOue6obZJCD4WJXVJV2iY0nHbRhjO3qRhh6Lf
VpnTGN5FKkoV1hd9IN4tdcU/mzoUzTsLcEIYbFrHpfGQuWMYJBS1Hc/n18s/Qrnn6Gt+/sRuadmY
v34vh3Y0HmZOdY7UEhlLvHNpuzPb9cv2mnbzkN38ClfVz4OvisJyefr1mqRjwhE8+dLT837u6vWF
nsoCDElcyaAbqNrSUQu1/S2Vu/013v2dT/SySwgOxyYEu9CrQBW7jOjWf/8NpIJGYdZn7dycUo6m
5VLa01Jc6agf8HTqrG9RakT+hkJWw5Zv6Wge03YIx/u/X4Sz9iL/O3qGrsG4DvQKGDug5QEs15dX
IfOszjtl2OdfcbVoFCZuqdW26h3z7xQ/JeY8CIL5eLWfU3BCzYlsqPq0VKUod3YkrJBCvgR00Px8
j4n9RXXxwVm0d0xy+4fS79kebAzCR1CaJW8fjgsayz09tV8c1fftqcJzgyRoDNkIjsxT0oalniZO
fc/8LLCXFudfCYCv03p5t4ip6fZ9jiInUws/8c+CWnN+wxnx562/XBoHwprpI8BAcg3T6eXSoKE0
DEaZBefOMQzMxfzJwXEXx5Ipxi6FdgaFamkhjGQR8AQEi+AigwxfsKJHJ3Ivy6YmwylcGqg8/naQ
sRManOwUcqF/HRhReDIRYMDtMi3azH02bHfsYkiZHWtfhwsVbWXxN/DO/GYrEqt2zgNjkPR6Djr7
ZFrmYJ/RINAGi+kp3pu/7w34eS82x0qtg92A0g+QYxAVMM9ergDNhKQqyqA6ZxDbEPA2keZ8xNhy
Ku6RzOqXU+N6/ipxKaJyT85G7MrwtqacX4zSfcrNvne2KU8131VC0mo2gKDUm9KhA41vSYli5mYk
BgZ4wgfN0O9QW8XfqddWdrPMicIUu3cH9aW16ed/NIoBcVatEIQQUVvlJ8Lb8oBjlXdVjMG3FgG4
fedVl9yJxG6mGI8Lt7yf8uWjx4xzN5AKbIjPgGYWb0OzHZu15kO1OIRPkOSJhx5eme0bkd8S6jdT
gCeqxI0EXMJwqTrjTrUkr+V80pLx5zDM9D/S6M6civAGkyqO4Yg2Weu7gNWTuTzx3u31olC3VjkC
rcfCtOS0IxrcJ0lQH8ZGuaeE0xcrmCnZ1LbGiS0sx7txcK8WMV7Vtf/Jb/WTbMQUJxNMtTC17i13
vDHAI8aeTRfP8H3cT/21ye6uccPy5XfoFhCvdOohu86wML2tknocvppB4xXMHLJQbn7l1FaKAu0D
ABxaIyUSYr53rKfqZgqC26Am3DjGjYujKcK4BjRCozu07fxF9eXZR2uXsUb4vZiiz7L2+7tOVtPB
6+mHOQVdN1gYXZw6CoLkXGTrx6FVQCPdxLl6W9nmdnTK2wztAWPBtDprvjkzEq5pF0iGEc77Phs3
nUWF6OvsHDnpKdTdLf12efIrdbJXqaRpLL5mTneY8L8Z0CfYOxFjCFt2FzInhGHdIJ7L4Dad5k++
4T9MSy7PbTA2hyZdoLkr23kqlfweaoCoeEjs5rQed3blPYWR/GHSk90tmfqWpv2j7Si1UY7Rxkhj
/LCT5Y7xIA+kCu+cBZMiFWHF1yQPbU7FYswfg6EO0EUCLNOVy0l7C9bGXTcOiFdAWznIkdRqA03R
oDsnL1YSHswiONPt+QYNY7wmScYOpyhcjJf0TaqWvXCLGyRmkNGQybINBmfaCs8LwT8Hn5lsfF+q
9q4rnQcsBT5i7RyReZdJY+5yK9hpux6BoyEqYkxFsdGlIhYzjsy/lEln52zyvsFwSjqLPHSyWUg9
YewkGNbgGnTddMYUnabGw9my6pOEE30e8ms3MmR9AXDnTds8sayj45BL7AxRFt/awTaQ+0V1IAfR
59W637fOMHwKClHciBQ7o02YICn1BpLIWVEdv8VqGLmwTIlR9ECATwHHfxmp+iiYhYVU0BVCXOR0
i2mO+oPr9/ZeNH1Ls85Ivfomz5ImPRdLVYSnrAsmfTOakQqABnIfcVpWi7dTjfe+5X2ugQl0SWns
A4bfzTu3G4zlqYrGVu5DryZ7NY22elRBZ9afylmA9s0WgrVuhgWJvbymUDVtq88cglUZOF8RmXba
72lIbxgD9bXw+nu0BuPyag3osziIlgJFRBSJ7s6raI2i/xSJsNIn1c3NNQDU0L1t6ajW29nQswOV
aqxCO06zuVbHbMwH9dGa+9Sx9xEFiv0QCLu1j7+KY/o1bcagu4iekS/Q45NrZ67/6JiDO+1HPzHf
qUrX+WaZ9CKPOKOWFsV4R24LAbhq3pnT0sjn0QJYes14J5JbRAXXhgZCO2JNWJuRE9/VXYLNeZ9U
0VlxknwcAgidO2nY5bwvkXk3N+AkuvFrU9V+d/JDVGbjJqyj+1EEUbcdoQ2xvD5SoSHc0PoxQYtH
8cNnsY7jzXr+NrTmZO80sq4G86G2BBOU9pXh4EXak/XRKFjEOeg8egxDoMk/5OSQInc9nKWDFElD
W7eIis9hHswUnNShaJBqk1rB99pugQnu9flpcnMQMGZtAQiBmxDMB6SKKu6zYhCJIDUSiw29fC+v
d2XaWfYeK23TvEqnwljiCNztKZza2diDJiDXpUk9Ruc8CJYxZeq11lPM0ERwaAyRILJReyU/2iEf
RMZJunR/sULT6cXmMM83UCeNfBNSEwPSQXnGPiektphON3YFqc6JEncTpnOVbYzG97MdKBSYrbnH
5I+KJp97Kj6jOo70lvvjELVLshF4KTIFCKsiuOrQKaYrYWNBVAZGl12FJmoc219FqRX19bJdKB/v
IlGI4ZAvvkPGmA5dwzQwn+/mrq+LY7sMNR31WWbpNUDRojyhhhI5B/TAqTgB4Yn2EkJYdY+VmReP
s7aWahv4mnwBMYuFsr7Xk4ULj9TY19tTXYHS81T+ULQeGPZaNMxbp2Aa38oJX7JS1qQ9JNV2kM5d
E0LetpdxZlBWRUbP5DdJayc8VY3s7jwzDd4bP1tTBnLw+XEqh8p4HkIAjNsEpNvEM2lpA/jMSp1N
0VK0bXMaBmrvBwvdkHlI2Zy1ELKlpd6X4tacZtRvgjEcr+zUaspda5PgbkKGU9sENZ47VxveXoZ2
Iw4NH/eYKJzcd33YsDH/Hlde6fUyCEJ/DdFScuAQvQfrNcSd3MFq1TBM+zIfA/dYQFT1T42uen1T
M4/Pjp2J+CFBxm+SfhcRSbovy+In6cHQDI+OWqsx2Tfl4jH68qcsuDfcWn2UczK0sTsaTnL0Ubca
DgZLWt6My9QXjxYlcBG3UQudI23ASFy9cVcvH+R6V4Hp0J4FvbGSC1+TnEykhoYgTAHO1WD0dkvh
hXorfgq5WCS93bPODIJ8PudTdj8W7PyNl7ZW8rlAiDGd0BaoDAtVFB/Ky1HMOarciz/RaPkVRbKf
bbYgkM73OapMBXKIh9ldz3lPRRwWGe0ZFOPWSKZLC7I8cai/QWnRSj+0UjbyHZ2OUR881yAg/P3e
X7FBuHcLXAobGYSMBbHq9UExLGFjWUh97Re3pg1YlhBHToueTQ1zbehQeUkp4/fY1FJ1WkFJZ0vL
0RYhkRXQ5RsH1z+eBJLrvFFsLBcENMiel69UoLDzTNse8cpZmc0TgNYae7jKVckewSKuI6uoeq5Q
3TFGZqc+ikVvrMfLKQXrser0Mp4AG4owNoXOyysYghaRosRBD2sOUv/jDFoQi7GeHK1f1blG8qSk
a58Xuwn9mMAghptfmx1QmmmcFjiJeBL/24taAf7sUoTIV83p1xu0AG7qBej+HH51bKs5YyMUIuRw
yoqG7fMrC7FaMaRfk3rWwGYWZJl+MC2Sy7VNy59D4o2LWkve/6ZZrBR84NVhg8EGKiT2a/LlYMww
T9GpOvQltg5flYEw37cu02sDTzD4PaQ9raSN4yW2eZs4Y1AcExfq7rWoK9M9yNau9VXkKt6s/md5
/Mb1vUwD1+uDNI09ES4/yNTaP9kKv/VUrNEysV5Iy4OJUrF8PwT1ghwK2FaMzgNY26j+AceW70HP
evma8Q1hcNf5kTmDDJwC9Nz+fkE/ewT/XTB0YiIHui7ENzQqmYG+VqxoOclFJEqCpJUGI6AdJHc2
ZhOmzg7QbBMix2YKIl1KFj+AEjNq+4B8Ko8XaI4z3ocN7cFTMakgzemw9AGDHVq87hFIKC8Ish51
ErteR1s4LTD9iBFlmNNrlXHibJPh/1B2njt6IlvbPiIkoIh/nxy62x3cTn/Q9PaYDEUoCjj67+LB
0jtuS7Y+acuaPfa4SVW11r3uEHdyY6uijJZ0Cv68gxlYvAmo+vVBaEFISFVi+bVvq8Iwzn7exfmD
shTwciDMjEReWMz2SzyihPgL+kUoyy/fEs49AAroOpkQ2li1YJ7w66qbOx/mZ0IO2tTLZP5ky0JE
R44a2NVdywfVBAVFcoPIzjnZMs3iBzpy/o05KTZsL/co1pROy4huNfHKx6oRHmUmuvj7asAis4Fj
0+Aq5owJTXwKmlBtjTGYizOcAO7QjYR2MaIc2aI7O+7ehlk5Yl+7UfC0osH1LFlta7GeogHO7+eU
LKLd6EC/fo7mvpv2/GNMYog066+1mYJHkiq6lIgqAv9eoaEah9j501ra5TwnYoB7yQsDxWZJO5Es
xze7M/UA3Q4mSwwAAlXEOTSDzXnijw17dDr2nOwTRymxS1nc51+tUnfNPaAUf4dcNHtMIWDzNW8N
ig5+RKJBdyFfp/OnKFCBvpYmDJsHVOCUughfeAJrEc7WQc21/pg+dbg8tludbTNibAHVyxs2l9Q+
yNVa1fdC0hBNcUlkU1hXPCIAOl4YGOFyb1IlCYPL24whTELKkvWIpTEa1b/GbR5Dk9V0XyMbkd5Z
y4TRBhHdFNwQbqIeExSkXHjZJXj8XdefPEuZ4fWRONOIyLq5TQPXwcT6ucLw5rZ8Tm4SVoJI4rw7
GQ5qVk7t3raOQ4/S+Kjp1oAS7Znbg8jEpVliSJgu5unUH4rbjCUsGiKlmwC2yBN9uO8n7Bm6Y5np
Mody5Tk9ZWVBRSufBrvKEHL2eF3s5WJ9wjoT9fIx29BgTKxdhQVaFefjbP8oLVrA18JMPH+XwML3
zl6U8qn4s0vZ07gBr9PMXZ7qbvTrAg6KG+F+XSd1Om7wzhwY4MoKe1TevvLuhIHwo9gA7AbdnqSN
wh42fgx7763OG95D3kTUjUxTeayECMnu6/qkBoe81GOU5HO5VeWwzPWYVX9NDSH6twRjly+O6jJ1
KXpLANjNyOrPjT3xd+FIy+V2IQ38GZrmApPPFSbhR0Dgig9cdwmITzDSjDw3nt928IVSsm+wY2Um
gDY1rE5mqWKOMYMEtgEu34AIC2SCVd15EwvGh0j+NR61POG5YiaP69cSVaMfPFAQyf+ZBaSzD33T
a/Kl7SkaXqpCl91XxwjGZXBTZGDFdsS9XOfRjuC4OYbPtcOOs4zvFYwzOHNtnn6KW8PkxJSmrjah
EXnRSUeL/1KktW+eLWGo6oKDYzfvYl3iJMOAVqfHqphZgD93SLpP3h7+SkWxSeqkL6FSxb79cSTV
jG/qNoIbUaCyGrom4TnhTsru4UftskDWb5i5OTcP95SbT7Io5shWTZbiGW65HXMuOK8cqR0u2NSM
00dd8S09xUUM3LVFnjwR8UsA9atHnnH8ZGkNk24HMTDUbz4MnQlTFNqZH5YKuGymMaRvB9VE9e6R
Ydp3QdifS2Y5S+ewbLaQMwqX5+r627U9Xh+ek3LCb9Mktkb2hoZZWu10FL9hjHCLWUnpJ8BVc2Kc
ogFZATC/y2bVTlJED/Y8jv6TJtJFXBPPIaJqjDgtk20mwnr8RlPg12rTAZW3n9HesWf5revhFjuA
gcIs1R44ghdWxox3Zu4KzkVbzp/WdjO/jdhTpazgnpla/T/0JXZ9T94K6K7wA0XGpTUOJ7u2lq9V
263COnjxV1bbHGg9OXksB/dCrS8QSEq4kg65fF03pYhmenZWsAK3PDKpUeadn7eo8MZBNeORaazX
HT062uoqhV/Wp3Dq54KNw08ad0vkOSzgxh5A33xHtPCqlz2nUN2yBbqCt7HSLSIfLOXeTZtW7uGd
TdBjOQq+wQGa5LkuVDh/T/0S5vUGK99oPIHy9yayFJUUzI3msjm1xFxB+iS8Xh/zwcrso5ONc7ur
A7N20HeAZe9Gz58EvXwA1pE6dmUMm1xWMGPxvLbSI/IGtsXJRZR2D7bJlwrNLVNn22kyTokUK0eG
nZkpGUca42QeTSrkBGdh3gr5gKIV1eeh42zco2Nsv5YCp+ad5Q4GoLfm41kGjsMA/aTPxq2aYpcv
PhvkAJE5lZA2b7MlO5s6uR8aWu+AamXZDZCmc0zyHd+OSX6hn7HqPX7Apf0WhNOyjJY9fnxiPCCW
oFbDVcfZEAvCRBCXa8e7Am9p/6nolBNVD2PVQw4xy2SuH5nzNv4zLPTlXUTzcpblVsCB19QVsPEh
YKbKjJeI9zz44Ztaz8VW9EUzvWS3nTWxrDLbYt1b4pIxWd3sci7xJYjDeMO21r59LVPWEsK9bfcr
5UCbwGtQ1xV2KRFCveEpztm8Dpgk5M7zwLHpHBtUYn8xT/m99SMoz0bqEAqHSpOJ369FV0ouqx3l
DNnxpfXwrzD9RJ97rYDsGg32sic1qIn/WWeyDX/EO9o1JMgz4SHLU/1zeWz93k8wvMOQDJYaIaWU
7b9eTltDWGJxZsc0EOxCE/WsPEhdiXsmUu2wNSGHwKcVqoh8f8viBlvw1vMSP7P+J9q7DnDnwIEP
9ZcLfF+k0lAwp2Vk4tKJkaP57nlZQ+dLQ1fVJfQmcZSWyIsLHJ/sY2daunj1HQgcjq51sp/DCgYp
bJAY8VbV0Upg/5BWzzAx6WGlNWT2M1w5/cEJFfX7X67z1xaWBlb4LkAbCB9ad7wv3j1I08BRQhiD
f8nbgHreyhI4VqXA3vYeV+rQu7hiNNwvmLnzjBL86OvX2CBU780vAOp+rF3An6/p174e/bBP0CoO
PSHmWIsjx7tLojUqbVEk1cWxqqWfdm/3bWVtmO5TrHsxnEiKavrQoxgZnlOIWH97e++gq+USYD+i
q0aLA4TFY3n3eWWW2RIAWJ1V1vrBK0+p6hkqz9P4Os1gwsz3y3B4rpx84AIb2RjtHv9exzkls7Ts
72kai08dRaCHV2OTBl9KjPwduc20BVHn6mrAvU0Tphht57rDJKvDOVlstePzd69dRiNFMjnbPz/a
XzWuy30xuGcjRKgMzP8bCllBc/EgGlOYof+FEpX2vHmv1K136VrP0K8kafT2/zf2SQyeCBla4EEH
WeD90xQ6QZSIFuciMkT8+w6CcPk2+TjxXVLZje0xzLIouWZe1qZPTIapddZ2R9zYhyvTUd56KnNs
7PlOOnX/mJlEAD1zAHfxFd/DREBgnjH+Rl5Sqr2KvEkdaOA7+dUZrcZ/xcl5Rifi56LeMZA24jtY
Nn6x176OEdUO41gf//y03+8BKLWhzwF9EPq0IFTv9gAgO7BRGthLOGV8LX5vL52gXYb61bFHdqQ/
/7h3Dg8LiIH9HjkKIAb0xr8hPxwchu2aFWFNqq+arT0v8GnSafMDYtUOxmygg+4SKDoYmLQLoScc
PPuxdMMherZqh0P+z1f0jgewXBHQBRughdZkIQS8W8p+pBJaz6Q5Tq3v5wQ5BBT0FLnzUzOZKtlE
zdx0DCzT+K6AVgaQduOCCM694ujUZh0iosUoESVIgIaHgaBB+d529KALv4VKNEuNPSlwOEVwRlP5
TJlpHivJoiMfYBTmSTqj12ysvPeNTW4y1Dt2fZQcsPdvq/2fb/fdIQl8xMkYuJCfF7tiIO93Lzxi
/qKGcp4Oidd4zglU2BbHqova9FmBKFvbIoWJd+97yUDdm7VWdx28Ij1LPw1QEv35apaJwn8RJC4G
g1CC+zD9gEVNqtIvNCEvcpWMvXA8pBod155ecbC7HTJb+2B3wnowyoJp9VRpMZ1S4OjqGbados79
82XcRIv/vQ7imPANwnYOG1uA0vfec0qyKsu4cQ+6rIwfZuSPxr5xZfnB1nGN3GuC1nL0lJtUH4TT
63bcEBJSdbDWsEWbr/2tEY3MjlN73RtwROf9+6NkDJdxFMFU7GbxoDw5qfuI4gr54+Sq6qVE09ug
EwE0n7CMlI18g7pInO+f7/BdMcIZirp/metwejrot9+bl9IAQd2GT8tMHx/8chuO3RA+FszZnuoA
FQ20zFj7F6IZ/0nsYDEyLjKbSVAvtfumB8mAf5uHMKSP8Kahdv/58uxlkf33BRBJye67HO9QxoDK
3y1C3VuFznGwuBAGI/bke5jVNdC2n+Mt33XtYSLdIb/vbX/uNp1Q+qGF+4t3iOf19X5qIxdPCycO
beQc2MSfc4v1c+4q3zKR+ZGd5O2xWWecFlaSmnezcrJoeuf5brZxRMM1OCr8jxNpxdFfVtz7UoEj
DMuIJWOVTQ9JwrsFJ7ySKZ8v9BVbe2qjddkRXh4Bt8wqMD5Qr7AQC0hh7r6GiKv+YpVh/7rH33Y4
GEtMufD5w4j3veVjZsNGw/O0Plb5UHYXWiW+0xIJJ2h7jRPAOauMcvwJd2HYVoxPK8wywHCk2SLW
BM2A7JJ0V4aZrfaWGY0elkp6PnVjA39L+hMfeljWYX6uSq+KD4ZReRaUnxZkKm6I/aw2CYjffJa5
4ZTf67gSw98cN38jCSzfT2h5QGhoP3wC237dThjFxUZMbMGFMB5QZkwL2bkbUimSx0lgZ7phAk9D
Iyt4vXv0mzgNJbUDtsFUoRi3k9OID7KIXbIvE2tmEpyOTU8kWLbQnqwyck92KF1rF4Ku1qdWzx+c
AlHGJYvbGL0q+lX4Kc1o1p9RVoQPg1uDcWmTBurBhapI2aRD4jfi1mo/u0PlGTVpHngAHgunKF6n
zvTKi12FSt4Je3iNxyb+6jJmQ7GZ3Uz57IakJYjPvia5LJmuzlDCNiEEZbC2A1mi/b61Cn84VSHU
hUUmmb30Gr05ZgdNG+w4eLmdxOT8ouvnArO+9codlIteHYI85ALhL9sVzBr4zItZLR6BMsVOIDYS
jW0BySeQQBbb7U+x0nP0wMYBEmhlbJDnxCK97oGpT1BtlSpNsk5rcqijPJ37vY4ZCV/bBveSg25M
Zsd2mRv+uU5xHySup852hVFgMJZgD9tuFHkX2QsfzAKhYgQE7XgyIFsRszBB9h+D5H+BXWYPZA9N
xWMbFiTmOkixZ+aUBWBtGhVPVphI3r5o8eSw5jJgPAI+/H2lbFZTF+qTwb+dd6ZJ6/5k5dhsAHos
MC8gTJAy7c0QIcA88ttzibVbfL9ix1Xjzc2dJ9z2J3weewVkyMkr3OaNE08haaCu2ZhRKH9gGxIb
+0LRbJ37NjNO8IG9/kOH1G1b+crTh7qLnHjjGFU9nb2h0I9G1mbDNh08os1z7GH1IeorpU/RZOPf
UyML34lgROpnGs302lcGpSGrcvqrvdn70xk3VtxuwNAg8rrMeped7T8Dp6bFrQKOeXPVU1t+B2vN
xpfURlWzY6LbfIEaDVVuSZNqyKtd+JGV7mfvzoaXN9yPNyK3Ng2HbSBCW3lGLj7A2ruxTFbgnXqO
nUhAFUYKENRUmzwuI78isDedbVKxsZ978oHsM5B+U7wa/LdH+Kf29IBoCv5wZn6ZJa5z9UYaCJjO
kcZtcJvGgKrbAL+YZNc2gKEvNtwFiWm/xVAsRcbuMhTo5JJxGIiRJDAy/GJxsHi0CKZlPFKHDsKl
u2vZsdIoboKjm0+otzfVqBNifm5oB9FkC294WiDeJIo48PuecdUbGu0qXDzC3O4+mCfxbxmVJJgK
oSo0AgV0GQIO0CDQXC/jFBNDUnWObkoGfZtd1DeCTi0x7NoJGXOxLXKS6msWth07zFp/EuYFfgEv
E8UBjGISFK020Ora2JBqNiockvm0TG0++4PThhu+plRtxWTmzHiybJjevBR6MpqF1ks+K2aYXxii
EYLEwc8SaAMjMbaxL83m6sV9aDBZ05lJclI/q+R5vc6IABroBcIrsuNoGDQqcpi68ZSOWQO+3k3s
KXgJ432sPngEFnd/OVpvG/r/lQ2cbPgN4hQscOWleYHm/esXik43ZvLSZqc+EvB2ybePZrbGxfis
gPk9XKX0wmiXNJ3ov0XYPmsQvUkWDxPYa/FxbO0p+6dpVRnscZ0ZfBqzW3ubEK+DVp5T7qhKVTR/
O6neIxq0QKBLSwVOHwQw8u6gKssi8ozQnI9BmzjoqLyCnjNtrALGkQ/T7BufKK1P5U2Yhgvirv3n
3qmN+WACfSwhjH3+z58rsJsd9f89Soa52FYiYqRAdJZu8L0TeNuYUiaEDR0nnfHZrQW5WWOx/BgZ
0stf66LMcnx9tHTIlKPzdy9xB+RNKki2V71TiBPb+1BzeMIEj5aoHXq7QVowatyhgd0PMWrpONit
W9wSYpWOrysJYqzGGP1IwOJv96RZoYufbxDGEOL/A3I/aiAMaDMgDz7dQHQIQftb5pML1WT9QRjY
LBWiSvkRLa8aIdtt+rvO/rwYJt2lLwPQDg0LhDVgY2OyReRnEuEJwW54bjHwcXHJgY46vhLZxH/g
ww9HUNYpL390oy4Sd8hhFPZ+dhZQU2Ss+m0lu0bez0VqpMTj4dS/MyKLi3DHAZhiRcgSo0yAZVS8
0HHchAira6vqLLqTEGGjgyfgth4I4GMc/ufXenttv7xWfGH434Jq0OJDH/h1hTCphGSetsZRTsVQ
fcSAbhYvTm6iJvTMiSdmTA0TynVQsk5EvEakocVYx5/Hfd9o/tBcIAB86vBKT64kC4bFFkSIpqZs
GUMdxjx2BkT/GALsobvl7cck9wHdCTb6a7vO+cMV//eOAjxel56dfh3RFmX1r3fUwS0f8LSIzvVt
ZDdbVlbdNXWRZXdqzBmXYUlTIsRYGVeriq4F1Zw/jRDo+Q2h20VchCtffT9iPaM+NZAOec2xnfIV
elnAvVZ+QEO4ceA9TQ+qhIFbwNsRHdvaOu6Ybwoj1++kdy50bDkPKxK0KiPWKZpRekh2wnhRpLEV
IAzbpBBiUgKyhiIe/kUYYaXPqFSF+loPjhou5VA22d6cgUQ2w1CwEa+swbrTTAuIgtOIMr2yZF7g
IkNCVCRmg/wwwx3C7gw6xudXyHK5WjXPk/NowZdu/tc6ianuTZBbZq6RKNpNG0i6fHIpHcpid0r7
7lse+AZcYK9OGSNTZA/PUYvry7cckjSlzgxjBlLrcmKtg/F1SC4r7S263UqxYamU6vS6niA/J/w3
OnFC+EH3NQ6RWOwDlLzMiYIai3Y39HoDt/tFBGP3mWWckX8mgky2iNF+YkDE2UGMVNl+JQRNURFn
u5wZVrbMtXg8mFFQtq2EgJVa4axg/trlrIzp9aqzm6gMZ05uEfHzMgqioXfsB1v6Rr9fZ2LryxI4
qPCg5e0cjtmK5blTPn7BjCLt8cQhATf6J3uVQEPmz+jsinLaoDqjfNvU6O66r3kK+/2YaR1Sja/0
9DHDZ/QxpRXE9eO2WfwU7YVJzDqj1YVNQThoiA4H/YCR/itkBNsa+wKLrh37dBKHC38uqnFjunpO
x23VZqi9+H0r54NSuoNvv8zFVyZSSUTh/Cn3o+W1iQz7v40yB9TJPZ4a4QeR6BAQ4qak9Vo0bBcT
nXa9lyRYe0fE0Tmj9dRVy/h5GUYjf6s8ySJg0rX8v8m2lm/7Rvme2ozlvtbROAaxAYCDLoPr8bZX
VEhhnG1b6C44x3EZjSaOG/By++3sJn116GvgtXyDOXsIJQCLty5hhrZwE+2b9JEiZykqDDgGOaxS
ry6/BnWf2U9GsHxWySp+NDJ7+VNF3fAClJI277qXI0/Ixh/YvIxonN379dh1Cvzok42pJj+/Z6DO
FlEntPL1hjBKLxhobGyCOlsAmuziNKqxtokho3hbejbJpyWsDf+I8yAN5Bj3gbHpDaKs7tfPf6VB
eiFcbiTQqTTi7zYG4fMzC6Yvjl7Xk0PogCWG+y41pu5Jgw0VGz8zxXSurb6g0jMStFhvdVy22ZEc
6AFjD9tWy1BdpDNXO+VykUOj93Tal9As9XMu4rS8T+gmNuvyXPkseaesTzmhz/4bqXX095qEAfs5
0ZXfkz/tGKM6MpkiR3JiaCmuTc763E7CmLGMbMnS21PM9JiN2006n9Rt1opIqA529NIqPcfuwnrT
EfOua5Pkk8IjCJd5RmDmxFA58OZ9KaYsO/ig8PZhXQsdxeGR9NscGEJ4AAoKY21rw1jU8XbsBsyU
53CUX7He4hBezybodlw9ZYLCLLZFRvDwc4p/0/f7mTWzbHMAt/gFi50BKUCG+QLJMpKSf4tFqDE/
4oOAfpMWeUTtmsee/OK5QWZ9DG/E1fXvq/2WQwApahR8bcU0cOwZCFCfijqwZvqcxbFgRfqqweF9
LGYxobV8Kv14TiAI09YEgGnnLEPYtcUP1Zb8SNucvkJZRZyNzdAcvdLaxD10gDi+b5ZQWy/FqWkr
rDCfmDEvInfpCahTHRaCxRHXT8/YrePL5UbnT7Dy8N6pXN+2LiaSQU2n39r9Hf4RvI+6aPN4hy47
q/lGyIFkiyDg8OeavVFH1n9e5+IJBgL2IejtsXzl3TTRAcBwTPex1KFxWTfaos/nHyM0YEk0sBNo
LA5TQ10ZD+GhlUPgyTDTtAr7WpeETWyGG92uMCdsP8FwWzX+nBwF+KSxzlACLtyF7KY5KMh1nj8F
UAnZ6WrNhB2bhYUVP9f2IsKPa9u7CyxsI6+u7MSyTG+62sGveaA+NkMo6p2ZQxEcezkggTshOZhz
hsuwVdFlXjIDa917L9DIcScefomPD8XRS4DNGDSl23aP/p2/Yl3Efa2NANsIv/dOk5w5N8OCnfEy
yEbgoBnadGoNcbpwWT4bscURver+bPwwuAlllnCAIljg6b1buwHubDfpOOw6p7j3GLiJfo9JMZ90
GaQeT4LEG9glUtINHjNpjI3crNtb4OqQpd4EXc+xdWs/f0oGGDLAZ/NJBdysHEI95Wn/EQsm7MIy
o+CY+3NN+S5Chgkd00aIu1DnIYA6GAH+WoH1tQHhKKuLy7QUH/vSILNw75R5meQbx2rZ30XEtvAB
e4BR/aAMgZzZjFVCcQWmToWSK9Rq2xG3s+5uLZBjMYKN/vk6/XfyX5it2MNgI74kmYcug65fr9Ns
ayaJnmgvqy5/hE0E8xJ+kTqy40uop+hbnhabzBQuja/EeWbC2R4xLbFOgcogmqxFAQwLSIF4Msft
zvDsMj4Q/4oN7eKFkOyNW+c+jhCJjr1hFtMhnu3ePtVt25FibvaiOkIMjA4i88z8iJ/BhE6tRnp4
qSHJh6zohWg2ZLR/u9oz60hvYkz+moPZVZjWV8rj7CjGrMU9Gxj2leyxiE+6KZws3JH4Nxw7Gajq
OYupnC8l7Ihok0LaGPfFkId8VVNaLXQ5qLlyXxs+UwDlASh+WokJC54HE3S11ljL2ol5NozM2y4i
+2jZVEsXVc1uLBV1wSotr6zAwHXPoqve42Ex468qMB082mbHcTvMFafyqm9vVj6DzzZ/VGnN99rc
6ouAyg+ew420VwDIZdvUCbFMgwenpr9yct/1DaHlQsLAW96xUAnRe//6NSQF5saNdNAlQxqmwL8R
Cedb/bKiUdGtjmDuW0HhcaMbjWkMnW91X9UlBsbu20okWzvNKXICjqxoUWRiiXmHMa4fbXuGPWI3
TkN+R9x3/pKpEokREK817mB7LfcPY/BDAqBr7YOSk3RrhRKGYIen2XYl33R+t5woNxOQxnLNM4o3
OT3ICJ9Kyy1C5pBDbCUXEFErBThs5vAvz+q3kQXRpzjMO8yFLQgs75vGkpuK8BMyLiPuwu4XA2Fh
twd4nMb7JtLZQ+v1dOKTzBRtuQ7VX8fE74ayjKesZfEiT0ffBt/9vUDAbiUZJLIrrg3o13ieEMR9
wRY4AQ2ZjHr6kMUFo1UrgN117KmMcadByzGc1um9Wr+0G9JIIKeZIHbzx/r0k7ZUOFZ0rRtpWzvM
NYFr1y02LmZL3dsTmNKmJzMiPs2N7dic7a7+xPzLKo7FjU+48vP+vFn9NoIMPTAsb4GxmGEgcX23
WWWVwBeUSJJrnIx8nkViA22sphVeXIVEfSjDwpQaYY1PwxNJODAwwS1yg5yY/6Cew3aRobnV/3RT
etbxZ9V9K0/y3qJcZIdZ/JtWEY9p5xyFjgyTYM8XaEbXdWWWSUIVb4uOH//nW/ztq2L0j2wBESex
MgFSi3cLEL8dVkAwQNy2EmOHW2DxlAxM/Y+p2SNNiTmirZNfKuGcK0J9/nYe/D4DBddlBMrwmxwk
jwCmXy+A/QGCx+SMvHsHvAVPQSAbl2loBHzs8GuXlQo2rErInB8R80FMTNzwg5yNJH8COgLJQiUF
7UjdUK0/P57Fz+wXYANjKXg8TLH53k37txloFLXw3IVlXIbbFknoOvXJOkEz0T1gYm3I+GwMUUbC
uQc1nz3ZzB5WvTuaCEiI0eyQCs8cZrwTLkr2/TSlM2eZSa7GQwv11bxMeQ3WuL7rP9/AbzplwjHR
GFkBHsSkwf62aMdpDDTGpMmVVMWC0FzbiAGB7cXQqiReQh9aWfjiQd5KO+TOU49dq6MxRw3qovu+
YlAxoW/0N24RXcq8bt3Hn4vzNmMxyJI1XlZwBYkvhoBR2SOsTw3yDY7OrWfIGYGXV6MW7rWjTXK2
fUlOyweM0QysNW+PdsazCTSwG/2/0FuWT/i/2BSfNtXRzW8ZWp3/vjKySzJZnKB1r5lNXjqux7Ko
9iQjMYfcrIWOGozSeYpxD+n+Upb99vmEMKYAwnnyixb2/Qhd4ZvQzK1v4IZUO/oHoF/Rf+C0MNmj
BR92R7LbyKJK49SpdknBrx1WFnPq/mXejNTl/XOASIM0COQFxS05JTd5zH8mR10/Tr1SRnyOqfCL
aduUVj1Y6DDMIo+3zmKK8eyxb3tUK6EGdo+seIwOOvMXbPcmzcM2hO+mEzjIftC2AD6FZBjp17ZS
yv5gxAzJfuApCkhbMnh9y32MJR+CUAYvjrCaBvlxI77myPmxLa6WrS6fBc6nNuR3bOhudL08oip7
GbOh7R/oWkBr69u2Ew6O/JZCmPT2UDZzfKFv15J44QJP10zw39Yp/uwaiEYbrO7cL7BYnIfOnGMf
nHu5rDQIof7loANyJxvsPPZBgo3VjpxDvnitTdE/rSdr5y/abMKzFsjtBmybc8LVEEKLg6IfecL4
kVFGu3uHX9MXBA84qa2Xk+feFL16fbwAyHkJ4h6F3vJE57TnalcAfVIJD4A+ZKa4dfzxNMdOE2oc
D0y3/uTBb8uffWPEtgmfbnSCe9fDQPDHSgBbdZR+Y/t6387c8KEze8P6YioMVn/kieA1ra9sbh1K
xJY8Mgv+UOshx8/HPryEmcHzGAYj0h/LZoxeVzLiWlFWGGRREDWoq/dE/YwTCEAKpxvMygzm+2Iw
0+Kb2ZeIf1pnzkAl4vRfGVcYHlucGs7BNY0vjKvD8LwOExpH8rGYYcLtw4UI+6tb2iWSsNuRts4Y
VoKkm0g+ui51TOMejXGELAf3bK5m3WC0MTNj0GXPjpag/P9OgMNQHkOhB3HyKpzqNuidDJv0D7+B
6i2gY59xZumat96GW/VMtR5Op1IkwEtx70tuLbhNL8oqmUoMWXtz+FQaHu3RwMKYDroeqw53MKKu
sk3GUMQlBF0F6Uvc9hgUJyaGT/eN04A14qoH3fWLnWnOMDIleP0CAt+EgSIy93MR9Ys9ncYk3ffs
z8AW3tmqMrn3SMd4KQKngXc8O5vRl/aWxGn/gHXqrmB+yew6esg1djJtGYp/Y9tIth3Tnr2WBA6J
QPrbWQos13MjuZbpJO8A+WbyGmJeTe5geCgx8+sLt8cdp8/HxzQiqwkZXxefwdLjfRG20YOb+v/O
OGkcyqDt94M1PueDdt5qcqnvyGEIXuZ4VDAswvHSuF50TeLRvMfPNUa6YOJ8nLUEn8zl/MCRmRya
zldPspv01jSnCUsro67VFpK7f88osN2pqD4JLdWeCQBs1yoddn2oTGzGZmVtwrhIvnH0zxefiehO
AF/sq8lp761kTjxKKul8sYfUfEN7oLelSTSE2WTiUBlGci9145y6phdXUpScY2axlDcDwptPypmw
sm+ajzkqBaanqBl3aLeyK7T46UqYnzgMjJQeWiY3x6mKSgalpbMfjdg+tGMW25vUVN80E61tZ07B
U9QY2RdiX4YzVFaiJ4RcbJonxG9KYG7fWJTFXWvk+YZOKjpiv3vJrWzcJ3OR7FEb6F3TwsE6wMgh
1relH53DqcAw2Rb2zqT8/B+bMPhbiw/KxbAzdWBS2j0ZJHGcQ8Ek1CxGcwf9/3NTkvkeJBJvDQEl
kO32rjbSx3JW8sqQadxH2YQyzE+dmR5yrg7mBM1zR/AiYGPXxWrfwrLCClm8mrAutmjh0gOFT/w2
67zYGtrCe6Qe/zWjYsRzhyMrC6p/rFSZ004T2hu8yKlNcJ6I3M+5P8Qn10pIqw0rdhueM1bwcizn
TdvpxzmzMOtBnAXlq7J3YZwFMGBGMR/VVPfeHpFY1u6msWzYduag2LbwxD5apY3Pj53P4YE0bnFW
/BbFVRpuExeilOoLXCJT9re582A0CCZhw5yQX4I33jfXwHvZtcrwRGLjvy3JQJcuc71t5DfTfWU0
w8Y2HONbnTvZK/QHTBOHpr8Dyc4+Z4byJeCzXV2dyI5RdKp/yp6wjVjUwbGCq72LhRE0m75XWGf5
7LxVLVTJSAoUDpwsMnd+0PpPNXxAvVuygp4zNcZbeEc8+cImmMQPrJiZZVj9aykdf9ep85TlVvS9
zPzx0ZU4qdTKGr+oIa6MrfB0uK8tV8vPysztz9Ec0i3Q8Xkbvq/so28N4V0NE59YBuM5yiLePTjb
TuYYyxEz/8HwgcJONgKVkom8QRhRK7Nt2RpwLWMMQ4+T4dXnoDDyByFxYYIBO3/B39fdYgJj7tvB
n19dsM+rV+DVTsPYnkiVwpveMoo7kqKxaDVkePK9mblI5i5VDr5qRO9VRcFv+n3f/ChjP/7Qh4DK
ltW0lzL2PjlpIx4FFUlRI5FzqIT2cG2J0VP5vC18ksEbMb3gFBB9pa0fedmYleAE373UXdE9RgDA
WINO8WMymY9Ok7dbVShSTLWEWNf1Fm6o1fKIiErqqjkctoWdd8chIAtITsPLlBfJk+i9f4NhGtmP
hvDsRu50Evi9nyJF7AspEWy0eVaM33K/OnSMDu90mjpbux6tf7zGmu1Nr7CJr1DIbRFixx+FgHMk
3LpNN70u7U+NO1sPcWMOr1WYta8hJ/VzKeJCbJz/x9mZLceNZVf0Vxz1jjami8Hh6occmclMzpJI
vSAoisI8X4xf74WEbIspBel2dEVHqSQRmRguzj1n77VRr13hk6Bbp2f1S5VkGcjzlr0QjwEcJTvG
DEKOXGYhuXLI5ViKsB2+9LHoFtySVrIsBuE86IHlbzyPecjIckKV5UdfXV+OX8YCAeCkk03WLg0M
7ijXDR8zkqM/s81iKZSBDWhdyXcmwu+NQ/DsfWM5Rydk9EE8RXmDiU1e40CItnJkPs/NbVyL3iXz
oA2KbatDrlhQ67aHKBTu5ziEC4U0Rv+MFSLYqJEwXhr6YsDL8/x7UzcOEJyKDChF76tNZWfZslAb
8jM0TqilDM6G2kQuEwXEEdEhrVyMXSKXvpk+p5WaHqIStzAiJlc5KENlLuIWeQPuimirB126Vd0e
J1xftFcNuDeAaIF7zPzA/2LKysWNzBlpGOs8xbCWlqUbjFuehuFrHLVxi8gpttdxqXbqgicZ+Xea
2C+EJF2hWs2eyM4zMDF2WrWyqtxlVOYzQ0ubBg+7KQgkoecRbYgT156F71PXeUQnJ50OeEf3lQp9
stPU6oLOokHv1VYmdFrQXMdGIh/Locxvk8R2h7UmyxAM/BDLTdz7zj2+YGedF81F5uXm1qOa+UIM
0Vr4RrtOhtQmOLlHZ6MV7pJYAFT8GQs7r0nSTlS7vjClO6ysVOaHmFp00Rg+Nn4tTje8dJJNbiQb
dwpNMANme70YEXtIzbwA0BptOU9XCrbrBw3xoiShWK+vSCwEEj02LaJStbQXEYKFbdrIJ8HQYdvY
JDLomu2uMzcwMIoA1ouD4qlnidmq3TCuQmFJII9S1Hst7b+CQrCO1BRXQ8e6wBhT2eC92hWBhh+8
tCmdKT+XaC/rCwkZ85mdDNLBIbryKM6WZtLlcGFV4iJqNd4QhauuKAHslWH59RM5LskVsD3iIIm7
OuZtrVxxX1ZUPpJsJGmxC+99Rp5Kp4cTtairf4CkzraOPYwwvH0P25xo+8fB0F6EH6lfrFT5bOnx
1yZvQGXiJo4WIfqFT00SdQ1pN22wBqqbPcdQKi+oXZ1bM86tB4RXIYiyuNpkNLwXvt2zIwjy7ppt
Kfbcnjgyr/DFlgxLfKQhw4VFNDjJhlhVhBXSyq4YGPW4AybDvpHyfgqIgOgZQA6QuS8R6tdXiTCD
S4eB/J0rW21j2U2iL+K+cu/RIlTDRdS24VE1ffOGnxVjrKkNxlPWkwKQeJnBT6WYsMReQU+fLSGN
kS4n3J7yste0XWW22nYAgLCOGjO800KrvAJYUKyHsnwKMZOuyhKSnsRSvixKV73RrUG9rXOrWhBZ
ml5XWGD3EBhKHhGWEQN10CcWm/EYQWhbEJXypLUO1lKgnyvTyb9a+OoXNROCJbS+hDt6AJDINrIu
vXSD1bVZ+oJBHBsvyGEOHLGNLCIs6nRp210YFdSekTPes/dOXzSrUp6yVOULZKl7SfM7fDAwPabL
gBppGWnsEMgH7C4aCM2PXjGE2wY58Fe3L+NjJ8r2MIbwALDWZRu7NodpSJoCz8zgky2xwqprLMNW
siDoo9oyhWc5C70j7nJqP3bKn0os6ce0R6/F5VCm9maKADkWWBi8SPAeJgyIsc53pcy5T+3wuhND
8bXPIJglvpU+ZnogKLapG+Kyg2UYdgD0DJ4V22Ga6zKkr9xWv7SGoNiPo+QNJpOjYC/1GXR2vVcV
I1tRpdvfSoXgDF7E4qoNImjnSlg/0/BNnhQz0D0eh0pZZIHqwiP0h8Uo+MBlb6DBLBgAtFCo7bsB
185VTdVFy1NxdlbnOIeqQZOcG7q3idNqvNSduloUYUJ8EdObSyYlFbRDE2hfpFmXg0sCzFBnLyrG
+TuLqFaQDnrjrUBbDCuXOQxkBkBVnzTwcvtIVbSVV41i4xAEsvaVIqZRqRqrbowfq9AOUMnXxaXP
IpYt/CKTK6lLrqHRup9SvcVDHIJDQrci5F6LI21Nkwjb7dirxQ1i/+gh1m0UQfB3l3SyCgeGWmBu
+qgZrlGLtwc1qMyt48VF8zTG5rjykNuuXTtK1qmk2kN5IfdmkJfBXdykYoPQtlz5af15CFVna4W2
vupk8L0offmJ/L7oGa+PuyJfEUs6A9mlHVvhzu5SZU0rsQkXg1eg6LOZ3Zp2ARZ0TKxhPSIj2gcm
Yow11MDsgSxzF/HaiYCF/ol3nx5aTOvSlrv2zq1trfzWtHhdaZ8kpnvJ2M+SSMNjkEp+S14dQb6T
pBDUbuhtKzd2s6vZRUhoppbedPFYqpuibZ0UK5hDYiFuLL9dB56d5+tujAz3IoblhHKrSDTSFM3Q
qJcNe6TkoaGTA0rppKQZu95TLkO0/NT+cRQ5G4IHphu+DgZNfWA+m3/S9Doi4EAh+eMTDNyhJY8E
xtw661Wn+Jx2g3KoW5MtdenGKBZJAKSjUqHX6z/RPKEdYIQiL7dqM7q7EUa9vw0NGVjXsOJcY+/F
9Fx2dhQl33XO0bqqkT+uaGKG6uU84XSzks/rc6foWx3VTHY1axJDJwaNERcl3OzJCEbnCJMc3TpE
UZ7c50Zm5dsuCP3sXvZ16FwrdcOnmWWQs8HV9nuLDUYQ9cp1U8uEaWtv+BnoVrTMrOdllhkbXxto
i/D2lk8uQZ3eZTik06U8NWESp25hADhaWXCSEVo8VvAlox/9qX00nnhVfQKF/meDpBcBhZxSoYk8
tLxVzQsrHbgNGrUfjL3rlK11bbQ5vS039mnjJaUOVGmZ2iekqIws5dLqoGTfF6NqV4z2i55sF7hq
YqNCC8s+iRL3wQ5DnhGtajtEL1qd/KrydInmqy4RVJEvXyALSjdA1+k0zUYbrCo058JIHZ4n32R0
NfFn+suQugYTUV83/Em9tegVKeFQl69pQN+ooILuGUpTCyoXhu8KAhiVHrcc4hB+Wh6qk1+RMAfx
qA3NpEpNAA54m/c76b+NAqAhCLbhzAEMoaESPrNDVQRuKg1Nw580Hxh8sXb0J53BFkgnvIoaxUEB
yAVfw6E16TcceaXXL6FdluMF+pfUXtccotj/5ClSMqvIB1zajowgEzSu1xUyefWiYhEKth15EfUH
X8KczHtvmuFMrXEmw2gxMeaY54pisDAdPDg93M8DqkITSPvTtAuaTamMvnMrwDXcwiBIxBUY5aZf
l0zI+kc1ZQMH/Md24aNPgDC5Qj7FcEsv6apvcSTgSxnjJh9v55/MDWulR78rQfA3J8ikL8QEqIRm
CAdkWfX4Kj6PLTb15XgafwxmqLsrZSiGld8K/WmWdBoI3JpN7GqUi0kmKntnqq1xVJvE146kCpVj
DRbEYAJRhkoPdIiZLW8BX0ECN5NjCN9UtYXS9OKD5v5vtk1OoGsYEM3Z9jrsc89mV2jfHS1XK96u
p8amUoYaWuW5az0vzVHja+oqljjLlmAOJo31PKhUQybVH+iKzbcwMga0zDtV6AaqA0Uc4N6ZBiQq
tCyXFQZlha5JdZUFpHsf6Irl8QaQtor8OxVO+1WY9INu2yiYdIAq6ible5mVqNOmByxfBFYVi1sF
TGB/O4stZxFWkoCUnKizhJOTNErNcZGppNYirGT8Y+W5ePIky7yqC4WdBzN2TJqtqdvrMDEZCadt
Eej7dtTYMua2YscsIo4bbWozHx5VTAUY1CCF8LasmptWowG/k4KMtZXS45c/MhRF/iCGCI/GvMp8
8Hz/9mi4+KAm7b8jMLgzMXo7iSwc2DuWHN1Lq3TpzJth0qQH2CBVvNPINSO4onHvas0iJF1HFPBQ
SiKSllmf2vmBkMKMJgh+MusDG6z21ih4uqgo7EBcGsgkpjvq7ceKByGawrC9S0OxWfdrBj/5Epk0
uUUDmgz0REnUyG86/Qv/NsMVQE5GVBgPRtPzfjd9u0H9b3uxLY9cmdTcYBJjWuqQc8i26v1zaJ3r
wGkCoZoBMjUB1jSei7cftg37dtpXlIeO9O/oMy2S1kae2maIBPyOSueA+WMqO07i1Nmsf9ITIu1i
QGid8l3mTv+M+PopXzu5a/yBJutWO+FJZ28T6YvRsGWeZVdbYwji5IrQoIrUX6oO76KhSO5WhuuX
47RF9EriDUk72PrC1ZVlXmv7ma4blKjXd4JPVxxqoD50K6YFESdQ3g6vnVrG3QI+mPGa4ehsVqPu
gANSvco7GGyPyxWTaT4XujbZoX/36VqgSwklGWijNWzH3lVpjIxVAQhYNbuOIUIHUkxX7CDGqJHW
ycZSRGwtDTcDZsAEPly2EQ/hwvQDRT3qVdTq6UJXy7o5iI4ewhLyDUMdtOYsniGdlQ/VZG+vI18G
+w5iYlyy+My466ZZ4i+zQr8qOaep3uznKRs0wNq6dX2fp32eCrWnmcz86nW1NC7A9GribshM44nX
Szgtegx3lv8XysaZwwitm+BBnYy7qsXs77dJZkMIShpaQ8umOId0qDaVc9dbfVFfUk/pPXdXE+cL
5HrpTgP19qr0JviASmIcBUSsJuR5cJdOijcxsiYWMmIg1HTNBpBykgOvNpRc+eDR0H5bXlT4JDwU
Fk7qiYd6ZvqYVM+qYXnlfh6rTgTa9CALSMmLcrB6Z5MrpSc3dLBkuMh7JgkLxL8y2DjYfuQ2d2g1
reZp3vsP7Rm0ZLrYrFmAjFB/QCSFMvz2YovRKHCqt/reOSk7i9D17V0cBdyRViiLdcnmQVywV6Ec
wfiKImwW05b6EMZ7zRHhnRjKergwyx6ua6ooUuywLtpQaIA5IwcI+m7VC0NWFx08s/gWyXIR3ycJ
e/zM9wgJfP8bGdOa+LbKoZVDOx2SgQu67xyabPhqy0zZq/dzlpFb4iXY+aSOgfSJgnrqbHSFt4KD
WQ97pRggrCBtKeihtOhMILLEfYJEgVRZOj9EX66MPtWMS7MteOxmH03ehNpkQ25luGGaNplVac9D
YwxluW3KZli7XkUQR5aOWr4Zc+TcW0ErKGHANGlIZjIgcfHFk3+SJs8+kfdPhP62IpgWJdtA4yw0
/GigFM4ZCt1gjRpGEg1X2JTCFZ+ktqkKYO7IIJmENIJgynBPi5uwkKJqyK+0vERzdoWsyIWcLRyj
Dmn/Ck8EvZlMQ0hRMJYVGOWrijZy4vsu3G840PkPco1i9vmoPags3v8qvxc3EFYRCAJu0hHAOdbZ
e7DSO6OxY0/bdwpRPrtRxkW+5cLiLy6TPP7SO1DSxYLUZXTe3ZBWNN5xvR6romvYVecjRkz6ThPE
E8x5c0gxHaiLwMjiZlMPir+H5eiM60I4jrdErBR+xVHOOaMsn4SgJ9F0deJB1Sb74WEjYHc527Gt
tccZd5ed4mTcwecQowrZ8tpikvWAGtbICQMZipxQColgdc2mpqaXjRzjq5IEg/c9rqU9EqbQyfq6
jtNcWb5/9s4QLzgJEQZzHDIScBRCjzl7xpuCTXDbR+ybIWeHd0WJSpZsRM2vPxWtKsrNLOSYTXez
KiZOaiTLUV1U5XUlraH/+v5nOlt3+EwaH4q1nA0E5R11w9t1p1WctsEzElEZRsz8Z7kXTHKlW0Ow
rW5hUmawa/EEvFo4mXVCcLE5xpucvC39ERus4f9wa9Jej3M96J8wtoNdx5OmCLrYMjdiwncbxCD/
bT0jz2HSD3AFqdRaxY3Ykb//tX4r2AQnm00iPwDnJtDrs3cnybC1oVAXb92s4UG3bKV4mt0/5cnf
JduiqPe5HYf6zxsnopkFIvXkyMHY6lxHaGaG/RBgEN0OPavlgjYVS9gHn/RcncQnBZWFDwHVBtKg
85uiYuaqAqLMt2k+pula4u2C+euQRPWkADwIqC2wxKxymH72lgZHm5C50ar1rQf4118Urald1oiF
bD6eTIxtnTB+teNEz6E2kvh3TQIgriamnajb9Fh8KEn9vRJwNNVFRUo5wDLHeOXtLeQbYMcEE06m
wYounmHUewWxRphb4I9pAfhPK1d2aUOe0XoIRtXZ1JKhCSTbTuzaIM0lg3lizQMivBgaNXq7AsYK
FyQ3jMQ8Kl6mfZQccn7SCU49yUlpJUAWZ6f29iPbVqpDJoh9ct4GEsTmmySy3LJZO3agwi5Us3RV
JpJuVDrGwU1IXVp/sB4QzXr2igSxhDeQF4SDmlr8duZimw6b0WvqTkQIji41y0f0HgxS1rCQmF3e
Vazs1mOdZaAyFlqJcIrQiQkzNjuGZxFYhMyE7cUMkC7CFkLV7PydK0Ml9EaeM2iqGDN/6mzyLCtx
XmRO4EKymezI0an/xSSR+4MUE6vcTCQRd60qwCr3824AVzwtsYpkjO4T41VL3UEQzLjv3MGYsMuy
uMFHZOn3sN9tZRthFcxfACt2N5yERr9BVVV56/lz+kXPUX1H0kDUoKkgNzLS3r8n3k/US8Mo1C+9
aWGLaYCw55epHprNp6FHQ7CepUL0zWh7AVzJoh8IxFAJLCrLTMWeatrpyO4heBletF+Lm8rsleQ5
6RBKLKMmqIOjUoNdmcVBPlU/DmwLRxmGLMv0bgBRaNsiRC6BxSBlZ7lR43acPIhJryxFgnKPkGai
rfKttARvp7nNoFPP6tdFo9FHjFoPRZkbi0CDtIuj74bbSq9IO51UVJUV8q19PxyJGOyqnJ3gLD3W
esUVj7OMHkEn5BLGg8I5uC2EiS1b/HYA2cEwmC8bipC/hx2BSzLUHT1GJfMVse6sNLYeocIh3DB0
C7XcrJqS9KLE49xmnSVwdNPp5yonaJzT+CzJUhXhsEGIoibLuULOOlLL9vTC+Dnz353fTnP3kkQl
upcodrl8iRTcKPOlNCwNmt78BuvtntsFY5xXPbo5lKMNzkb6WWvD82W+ixNPKy5QVnDWZsWX5oRs
sbu+8ZVt7IyBvtZqC1qh9As14t7k26/m7nZZokivSYunUiwYaZrlnRokSbi2TRijRzySmbd2fD1y
t6ObmoSMk4kVX7KIZs0ecX9T32spY4gHoCFZ/9QVJIHT35rgHWlpUnmpkWfce0ndK7sJZ7NjAu/e
okBCQbyYL7TfE6W4YY6k2BeGx/03qW1Amhyqiir9aER2ZXw24iq2nTUXrAmOgVsbzS6WmMWJ8yyG
MvphEUQkHomR0btdPLZWdgxUq2FyPLvsxyziuZ+oDfa1H4QeTOYM2OlKswtXrvVMJPp0B/TVhQfS
p9wSzwrkcRFm7rBlzpRhcMGDU12gAfHb+7lzTcoIJ9xS6kkRmQcxyk2RkIl1oZ6exbl3i+N0ekMH
pCe0dyOfKZUMIkuaQD+JBAE+SRZvk1voC+hgHgXDdCIZffA2P0VT/LqVYLmYJPKYUyzIeMaJ4/Tr
TtgVBRswExtSErnfUBLjJHZwLV/QgLFpKBAPsTAsAoqYTIpS3WU2k+LIyKpkrRpZ22xALHfaluTi
8AbVGvPz3Of2+pShiu9XfdmTFj3lvaYYt3hu7jJFevGdUmtxiaav7pNtibeivTYm5MUKVynDSrvV
3BezzKS9NUCIBU+M6mjNMdEC8LTIO9mCBypTERGQbpnDSm1czSOEPiH2bbL/WsaiFWmtXgVBSB5P
4ZVOfJewcy6XBMkX2a6AEI/mr9d7a18MXl8sJ+ImrlM/LJe9VYM2IlrVukqqqPio9yDOLQkOPhPB
iYbUP8HHzruYjj5G8cBWYDefXJ7AUmeL7L3QhWj7BVv+AkdfEobIjGznE4pk/84zmNgjqaC7iHIS
0N+6QLpET6gGzpS3Oe/1fPoPMoQtdZO3o92sJTavkD5lYq24wkG2qIhViw5GHxjgMobUCPe1SR88
XDbI2rVl2rVdfvSDNujuIsVELJ3bhlzYUMIrwJCWvPcZlzHaQRs1LG0SH47k1ja3rVe6zzKu1XCn
t4PY9BXCvmWf6YgSlYYrjDQihxseqZ0n1zy16YOVBczRKeNHoABDk7J7DkR57DyWjz0gODYoGmnN
O0gIYbX0RixBK4SbZs6YJW6/OYnb7OyqqD6o2H9TkLOTBGeEc48mvYln623pkvoekQZWK3Z5r/RP
oTrGHb13jRzAgmnQSGuO+otBZC/r5/dL1d8bi1xw2tsOLRLsOO45YKJBJpmmfWrs0WigohvczlGW
sz//RCJZ+iQOOBeNYTfBUrhwho5EghTPc7txDjOYXfCG1Attyj83y88mgzdno6qZgrlsckv3J6Rd
yuzdBbsHjoJrjy7uJp/ArGQHTft/xDlqf0k3Whu+oABHoRbjIsHRV8SR1d7rjhI+eIisjcUcLkBK
OD85sltWw5YxXrglrNxPD7GKdhmbxKl50J2K/5A2ZQSCavI5o53n/9nLTBNyGPTfg5pEX7R6mZpc
K9Tk93ozuE+l1WhyVaNc2A+6YV5pbpblPzRCHkjy4ll/AUc9+uu0HFkig1NiuUUOxADzDcj4ltTp
6iDiZmBVG0qViKxOuMNXOBvj4/uXkP7cWclJjc7ojHaiagvqzvNiXRplUdMGJaMQ9FP9BGWcLc3c
9pgDG+JqAnTSQhizF8q2wt9oDeX4dZTXeIPn9i/KoizdCdI7fyhx6wuiL11vXMM8zoebMPKYENMD
KAhPLPSk/pJEaS9IXLaMaGOGqH4PuEUyex0VNvpTJRV1uwDVTTwmdeDkolQi0a2jju+xQBhletd4
Hw3/nsmkSnIYVEBEAnQR9CWFap1ftH2eOYvAmWDSswP9JyVIkVXxDThCOuxh140XKvZbuDx0KvDX
JKNs15UYI/NKTehywiCNppbJrL6fyRhhW2ohuZzI4h/mVI0mCwzCbIg1vmYIP5BfFEsXKYRDebeY
IWkdUtJgmdJV/s7thUZKnBK5CaXpEQ0JhTA6LzABxinszCDPV1VjrWcqB8KI8Zm7CQC7CV1VoMCx
qnTV6qh1v9l4AJrXkKwJiBWntohfd/y7r7B1/wkmrCuv/BEZHZNDq+2tne0pON0TEIW3dmU22XYG
PBIzQOHKB/PHfEG8edeTvVvSYrGJ2/boi6l1t1TaHj2SmlZkpII7XWl6ooLg9UsPuY6r1xt4vdZO
GSs92jqBCCAHaqAkDt4JnHO6cf/9pf8P/zW/mV/29T//k1+/4NlkxBrIs1/+8yFP+ec/p7/zP3/m
7d/45zF8qfI6/yHf/VPb1/zqOX2tz//Qm5/M0X9+utWzfH7zi3UmQzncNq/VcPdaN4k8fQq+x/Qn
/6+/+W+vp5/yMBSvf//1kjfEXvPT/DDP/vr5W7vvf/+FheiXJ3z6+T9/c/oCf/+FKTh7ZRmff9b/
/IXX51r+/Zdi/8PiCZ/4lth7dddxaDh1r6ff0sQ/TkN09u208qBa/fVvZC3IgCPq/4AdZOksEJPT
VEwO1Dqn2vz7L/sfmgsTmXkiW33aKvQq/vubv7mC/3tFf03CPmvGQ/qafhJdJ4PXisNO/KxvEMne
b2juHZWqq5579PGkTThO+xrJsbBWapiaN0Kr9ZyCS/WaNU7VloxNxN7fAAakAzU0OYD/ksF3/kwE
XZHMbPOPZZ0NCNI0K1WdONxxGIr7NFHEU9ENibtiXxh/dV2fnUyXuI+MAzXtg3bA9KP/t8j9eeiJ
eeYYKrs6++x0TOJUj+isY1ZEysZ3M3GAVc7+DIHCjRy04NsvN8rPy/Hr6f/T4XSVrg09OwFj+KyO
YLMNTCqJjo4JSWYRBFX6EpVh9tVjI79q7dT+/v7x3o5Q56/36/G4436dZhmRYpEzgnxBH4O1E6vF
ziprdetE/PL9I719xf08EpZNBlTkTNFAfnukIIRiNbBfJ6ZMHiMlTneEqHyUCfm2QP55EMtiRE1e
m7DPD0IDAa1/HR5zUna2AwbiH1UZVochqpOd7kmEX6XVEeVt6R98u7etq58Hduht8hJn738+TYAg
oGaIqI8+b3cDYqtpbLBT+XfOKJy7DM7cZU9e7ZImwOQ7yJEF/z/O7jT4A7MCOuJ8hObSRYqFyvFj
0oaLKuy26Euqf/1ZoEMwdW7B+dGcns7+Lxu+WDjgKvPgGDqheMHdomw1aCW3fRwHR72o5M373+ms
M386qZppE0eIPI+DnoOAdeYWkD79Y9RX+WXVF8pjHuokglMw3Do6dbY7pPV2oIABikTBuCG8L6Et
3mXD5v2P8ofHhMdx+h+PJcKGs8ekxfKgqp4Pry/RlrJIzJWHeB5qZd5+cI7/cCQmOJi9VdKimExN
j9Ev57jBEZUBNDi05HE9Gn0Y7XqF1BYH1crF+9/pTKNzOr2TNQUxDIxtkx3E20OlJSuZHRkHUlu0
B8mp/GoXsfOtcOOx2SM2tz7bHjyiZROk8TMCNxfkcFR0H+yc/vDkUMbxbSfun+GeIMm/fOFehCIr
LO2gFw08KVHbwxIsmHmk7VOsU3Ucj4PmpwDDknSXJmb9AU//DwvuFEuBExwDOK/W6Xr8cvh0RNXf
GsYh92PnQh9cLAVJYK/YZ1cbT8v83b9+0ifEy0SMoEHPa/bt8RrXDHjx6gcYe6WzSNETwd2x3Ryb
Bm2iR7ya/aEKnOYLHnHtgi678aWKcCe9/zH+dNJ//RRndxkLPfyYQj9UvSyudZxBVy5NtSU0MutW
FbV6m0VDux1yt9hKA6rw+0f/w6vAxGYtSLCA8O2cRrO/nHMri4OwG7WDxPa2j6UucKIBM/zgO/7h
SaJNQkyMC0OcyMezV6nsKo/djnZQPFWuPdHqWxmk6rLWMvnBUP1srnV6kiCl6wzaqNBQJE2n+5cv
RCp5C9FQO7hgba1lGwy07xDey41itI698AK/Og4U77tQH3Rihev4ICKlZGacivLB7vL8SpilcdWz
xw0Wuqic4YOTMT3LZ2UMehDdANYwhfyoZ7edk9WBYor+oBXVcOhooq+1zE1u9LCztgMIj7vRrvxX
L7eLj2746Se/PTJNEQz+DNkpnzTt7MhEk+JTUqxL4krja7LsoxWG/mZNX7DeqgAuiW0azAVPoUKS
NaHUfIZ0B3Qm3+DJhqZaqE73UbrA29n/dL00FaHJlLyESJFJ69vrBUO5yxlGXbZMcjbeEDdHH+Lx
fZgW+sqyaZpVtt1cuNrQrkat0zYhyvHP7z8Df3i5IQIzSJOgnsWzej5hjAI4OHlmXypGWB/pWdgH
3fdwGuOJxZNuZyQzF+YW9LHOcKmtlmlmZDdW3pXLDz7I78/J6UxgZOBkwBw6K8wYQeIsbMxLL62j
7x5J6itf9DstzqxV0w5JsRzSHmUY0UAXtBLDHyTJGY9m5TZLbKzjjvYeY6zWrK6cbjA/erL+cPdM
as1pp4QkF+nc2yulhehtbcu4FHqIuMslS3XVDIO505u+gUH37KljsqbIylYmk6v1wIpLv8vLL71c
BiWui3b4oN/2hw0S1BAGqxYvTYYn9tn58smcxLSuXsrCsJxF35vJzRjWxMpJag+/KJK7AT8RTPma
aAqoaw7ypJ3X5sNtUPmB8UFl8oe3+PRx6Dqy1IHkOW//FR15LYFtwPWO/W0FfQFLdK+Zi6bHqT7m
sngwzSG/65ksrMwiw4HOu+b9W+j3xYWPAAMIaeO0Appnj1MjhWnXmGrVVtqbMExwNWv4b1eyNOKn
ZrCqXafVT8xV/0VEzulBRpeFSAulsTrtV9/eHmFmNmpia5cRM6ALU5HhFuyevQF9qt4mlat91Xqn
enXTgAU5hji4691kZ0eOucBaKVdp6soP1pbfz4WgiICOJNAWUomfnQtGNGT4jhG6/Xx8xmfKrToC
w1kw8zSZoCIWmQZIWXpheVWzev86/P5eRTeiTasJpwLR2pm8gtADkh3d6BJnQnQnu2AgI1OPv71/
kD+87DiKSeAVayjn/bxiQr5Z6OUYICjsldeRDL64GL5XqRIv24p4bmY/5gavHSRZqLjkKfQmzbvC
WA5QrvpV0hjjU06sF55np/TX73+4P5x93jYTsok+OE2Rs/sh8YrEqvhsnCD9os+19Apda7jxetzp
ToYzmmCWbIlX9YPV/G37f7oPLfQCbGw5OFrzc2ELgk4megDIHCt2klWfO5VcFl2bZesA+km4QmLr
c891fv/Rxu90Q719v7LdnYocynjesedf2ak0I1EBftql5u7plKRMY0K5FJH2uaajugQvX67TkaTS
trQuu64SGwG/daOUjKvxKcQ3VZmGy0R48h7lw7VLfuwt0rjqmJaEFpSt/1KpzQPmEWM/RF60zvAv
LlHyEBJluLeo/A8q2QEf3Mq/l+UIVyD/Ie2mWmGlfftg2xUS87Cx93o5PSpJRRzIGHjGthKlm68N
Ihtu379zfn92pgMinmUNZQNmnT073DapPpoIOWzXXzMxKTdxXGYfvGv/8K14QNGSC9LH2eycHYRg
HdhckUAHqnk3rT0xvEps6ERWasmw6EhtvX//W/3+brep+Vwm+yppVaiu3p7GLO4qCpBqL4cyXLl1
jx860KyNIjL9g68247J+vRFpV1H90jnkuvEFz7WyZZbg902stY4TUG5KX+j5Es1C9kUlFyBbOmEr
CiSU6fiFKRNz1pGbT1/bndFmO6v2rKOOgZ7ut1IbFyomO/2iHvQqwF9bBoTPWUN0rXV1mK6izMED
abu9B7xgwDGPRAshs1qX94MJBWNpNgVuo7pMjM9dlcSH1pDuS40MlwmVFhTPGmoduZDIMLq1SY+8
W5NulLxURWPDpvCAUkNR0aKrgsvVsP2VtbvREawBtetTsXbNUWEMStTwi/SJziPnuatXmWNU4yLM
a8wkTY8dBTJ/Et/YCPBizOZG88IiUP0ok7G/jHOc0PzZLiY7JmmSH3WBnnkVkHL6muPHu2Ozqv6o
s16/NcIOQ3RQVHa39NErfcvInvJXSjyOxcKmk/Uc5RZx04Qqe1/NVBt6TCcJnBSvU6PLLDbj24ZQ
MmfBLF95oB+gB1tv8qssCMSs+0sGLXkHRkSHzViD0oXl6U3gAsWLOHl5Ap2haOACN262xNsBIYR9
0CeZw99cBD1pFYsSUFC7tsl617YMESJrkwTVF71psnblarIrN1Hgl+W6NL0An78B9mcxyMgOl7pV
gY5IG0/8wCRV7dU2sR6BHUusCbwznQVsS/5KXo+uuVTDYWDwhN4Ey7Qz6dAUcwxXwJbdeinVpIWE
wTx5ZStW0bCHQqC7IJIFVQRUUgNXqeF0F3ArjXQhy2AC+hlhmi9FKTxgay1DSnh5IToCJdRvIB4o
wRZ3QbeXUYVmQBuG0sd9HFLyxUXF5ynVOvHXHgE8+ZJpOYjG1o2TfN3UQbZFLui8iIiB7DJDi5Au
QLv1LTTerP3MY4CVqFfx6yxcUZGCZFQmIAmUVk/UVnqxYOXxvjWolLgkqIeaBdyieNfodvWZRbHv
l/7QGw8pWMLHoC6xD8d1b3y3Mt63CxGU5l2VGLq98mQeNiuy8wAc/Rd7Z7IdN5Jl21/J9ebQQ2/A
FIA7+56USE2wRFFEY2gMMPRfXxtUZGaEsiqjYlirapapkOh0NGbX7j1nHx7LbW9akRzA07l6D7Pp
Gi9B7vDxo8y7MlZ+ReZX0BE6PRUcnTEFkCx5SqJWWJzDiGiLKJclqBKsnBveANAnu4NZrt+VX+gu
6jB225GVtdZJARbHiJTYgGdUCCPCJGs3ZcaWkTfYW3l4xguXWOYCuCwRzTuXuGtOoElBxVl7b0bm
1NfUTMQilHWsyOODH1WDkSBicUgbbkALS4L47ekVlbkwIyby+VexIaPnRrEdHsN+IosS//wJPK6G
KAS3LD/zII9+lDVZdaOoC9FwtrXFHwS5e+lU4dwlc+Nl3ZnVes7p0qMfIyiRnPDDthp1HZnkh1+0
SkLFaLnJ06EIzPTV9fGBALo1A0lQlm498AoMb4m5VsNLGqC7uRHQzu69xbaruEuJNI3w+Zc4upwg
/Qx0Fgp2h8vPBYNiqiCp3IKFJp3HTpIGBIo5we69BNGuMa+ToZhGedbXZotQRfuiPrBVht/Valru
odrSQEDHFLgs5aoMJ4KZQSpqWVnU/RuAg4jhd/CadS68/pX++PcNBvM5sLLgEXCRDCP0Jz1oDymN
+sRKN7s/9J0/6VjKzBaxNSr9QNC26JOqp1cQDVYAWQrXNSt01TGFjYTaa+0CUdVTMUpPxtbcNiB0
JCzraLSa9Xqrje3JCTTLToZ75zQr2y3gaDcb7yCYvJXIVr+wIt9bjDv0q2Ma+SvVdlyuLLyRtPV0
Na47xgwFYnvnOxqCzK5m+2Ja0/zi2b19xZVCk+PnQfnEDZjus1SYD3ZRGU4cgJtc4xqjcXto69Yl
qsEvQ4LDnAUl9BKijD3aWSEeQg62IiKye/Rj7ZT2nqC1vYDhEmE0IPIdCcXA3oMLgug1ME7KzJK2
mDu00xM+12R12VNinKrOmxfMBaKzhrywlW+oTvdp8wNURPVFF5v9Opnt8n2BJOoffKJXnsSYsgSV
ffjZ8N35miCzAK49UY8YvwldG6PSzTaMU9VSFAlMwFQeh2I270hoVhUss5A7E4oFiFOvsHVFRaat
jaRPYdy2gT2w9Q3VfFqQr/DFhlvxg64s+komamvkm4t/36ZeCvMYyw8jNmrtS2x0FifsfivECeU9
HIBp3tglsSOlWbKZZvc+m1SJp6y6U0u2uwW0UAUEUCUkdcg6gvwqiN0be9mea8+bn8MZivNhKvDA
nZk0hZ47ImmnhPdqxB0GELm/IMvWeFwN4R2MbnTyE9yuwOerDaFrZDdN9QQyI9xNV6l/Q7RYVcUj
vvA6KkHYWLFfEzkf10Fd8tCPq3VJ0ULvvjQWwAH45lm1PVQeHiEI6e4nW+b2B2l7yFq8lh03Xje3
R07WE+R6Rh5Dc4706nKyWPBuipn5yg/PB9dvsdcQsoVMZjxfBtLA4rxw2g4NUhvckOQGANd0MpZ0
Ryrnq4tZpEsohjay6RuHuOpdFvMiUZ6ezbZupqhznKZB8GoZ901Vd0CcbFu+BYzMIFnk6ICPQeUK
MtnhlhPlg/LtnoM3aG8+vDJiNXr1d43EYD66op/01byitTrLqtA/Bayy472xjTksaJX3fY/1uR42
X32fi1520dSM8s6thfHaYgyc6Ko0bp1oQ/V9hF6CRpAFLwFrZd51LDhh+eD4w3Jds8oz2KJeZ1MY
hz6HyJZpI9q6yjw3e3xk58DKZ+NL3XqLPDHTHAVWOqsGIlhD8lE0e6nhXlmsP9SEKweLW9e1JjN2
SIuWWWSGKQlmC08UcKqyqZyDVINpRzbQMF7YqmytKB9poR9yggo+g32gppi6AtBfxmTqAAC/f9ad
VaZJJkRWHnuyYr8UZu+/+Zj3QbtMlD30cQr7zR3FfEeeVY9uxa6A1rle76NSExYrYJ1JheSsNoPI
Id+ETSqgjkahsee5BduqzAgZBqL4LnC855ypzeWa+aABt2x9WOm+PiK7d70zA5oZuygPvIhqk8DC
QzAskxcjn1MXg0lgcyIc2v7Ema8/vH4eoBtMjve46Hx5DIPMKUjVCFj/NjsVUyRMld4QkgivNoQy
lN53Xp/NLEse0XG27+HtnJ1NFzDaAwWAS5ShddwL6yuDWkHFS9nsew9xHXeILfOvNVmG4AY39yqw
PcSCVjXkJ9TyrCnzrIMSHJdpXxvhPG1H5HvSjCV/8tVu234B4WYGy6Fk+b3yxml63Dyz7s5KExLO
Ka6T+q7y8EuwyBTNSbkqdztkyHPLCJalC9iMfL0faW7W94B3EV+60CeiIcO9lJhkx8zAtFG4xeSP
QNFxy7XbCAxAbnvc6sHISTecLetgm1JulLhj+A64RgGISHUtE6gS3L41rAcLvINrZ0ecfZkfN8EA
ac0cNzI2VnzZD4RCVE+4kFJ9lGz5bjwZengBCGP0katFB+M4zVZiVoZitWI6pN5bubblt6FY6oLu
MfckIbJXv1LohmYc6jkjLGYd6P5MyuGeVISkjUk4uOIZDCFtAcPf6kcTUSpl2rQHCCPcBmZi+mn2
RRWzdcUMefu6BIv8TNSucx4AYeljZc/rfVj3wYSKU48n/iLFHFlqA04SrhPwHHqn6akz6cepRWvt
GITXxIWk2EIaaxuHhtLLuVq4OHfwvoryVBWI2tlv3ZyziSkoronoHKmFyqle8j2zqd1ZsdNj42am
H3GQhqEfzHJ4rd12elkJkL+veaiqpAkHlPyw19omCRHj+qcsr7Ci9GqZMt7KqrtgFkPYaEjPmbu/
qt5i3XaXNyDAPA65q5crEKYK05nW04uTTZmBhjWz30ByIv+dF0cdFcpXLrAzpA/G6rVVnOlVXjOW
rt7FhmQUzOvmPre2B3TKKAjHifFHN955US6YLvE2LvNpL2SALtbudB61XU/2TaA6dGhGtXR0FMNl
8BNHLb0bGyM8bhQZ5nrpmu7IEzWlnjymTUruJQFQdeJ1ZfaDppaYwIT5/gCf1Fie/R4i1ImYzfS9
sib7zHPWlN4X69HLPpm4zgeg12fchfnA+t5kh9y2l89hz6sNu6++CbJqzOJ+c/MZy71RPaQZZ99T
0QULwm48CFebxBuP2C9AHTZ1K0mUcsxe816bsIt3i14Swv8liNglLDQOrQrW6NyUY+TbtXE7khk0
EG/HeSbheDO/b7I3xiOuFNgnqEIQoXVNKF4a/uRqnTt9r6fKusU+MdD3t2XtRp2fhs96ZJE4Kj0I
K0L6h2QP90aNIRvd+zOipbVjq2bqfZwds36HEmg8dmVQcu1GUVSUS6R4RJ1XFXsRagUyDgGKwcl3
qq2KRUmtdqjneaeq1SRdej1j2mOP/z/g1QaIwhlJ9HvN51Jm6yb3JuyNXjkf/HbZwngY8/Cra/eQ
E+m6KMm2QngYqu2wjfsOkXNUmr263ljjjWgZC06TKHnXl6EnTYk09QVWx9yWwSNqrb4/WrmdPX20
an5Tq/0m/flFPPfL//1vCuVu1A+wOf2PH8PVN/U/Qi1H2+n//12T9i9quTNdfdN/O/3xrX/72/q3
q+9J23yr3v6onuMH/FTPCeeTwGuAfM7d/VnBPp35KZ4T9ie8WjtQnDGn6WJm+od4zvDsTyHOWHQr
jgehhmHSP9RzcGvRzyF6w+e9i+oRIfwV+dwfB+sBXT1AC7u3mp4wExGxdwB/Nwn2XcDWE+rdM4MQ
suPYBvoKkzPq2xbRdDuTOVW10NPWp7kdfz5Af9Bi/l469jHQ/mcDjs9m7ICUg3ODi4IM/dMfPzsc
toCDcVqeT1L3t8rUVMeET7ZfPD+sv3FGM+5bSD2HCSbtcDa4yzrFoe9bNO59AskazAAHVzFMGX1g
/TRlrYsix3dz7CuzfWYiltE/g6j8wxlHbOGjWsqrlVflPfdn83Hd8u7dKEfS1bYF0q+Fz7u0GK36
ysq+N339RNGqKMm3wAjAfdvG82o0xW0VFidNA4Ws8ilno8meOaCQ/FySqsbo/kZwOvh5pf7vVft/
zEr/3at2izh2aP92X3xvf/9+ffyr39SpvvcJXwkvCW/Rz3fl7y+Y4YtPwA7QQDEyRzKDQPQfb5gV
fOK18vYoVkaQP1++3+SplvgUIGincSCIYOLtFH/l/fold8TzKJ2wV/iOw/Cc8dOvqg5Y2NlUlbo+
tETSHujPzomLBpWamAclogNRJV1gChT/4iEwx4fCkc0BTHB+XlWc0yW9hVO42WxGQ8AxtjSCS7/K
X9e2H89zNij2ju7CIj6UkIYpvKHlap531Tocfnfd/xOd5y8DIy/w0L1YTKqw8WA+/3VkSiitVaRW
UR9gi/WxsY46QVZ669WmjmEug2UFzR39+8/c3/9/rg+sRt6uN7CQOnlEL/jWL2tT5kGfaFYqjFQx
nHXC6t0WUBwhuvzJ8OaXWcq/fNAvYw6EYlBYiL48uG71tS8zgiDr8PHff5n/7DP4Nvgl9qeLZfeP
i90wOkWTD0UGGZDlpMe1nOy+gj+5Tb+qNPavQjAEWi3E2AyFfp2u+8TX0LqskWQEI23MqiIpLvwC
gfQkHPvnqR+feg01kcCaY7lZd3Ww/IkI8peR0c9fwIP2DOhaOGjC//g9fXIoQlWSoR7K9hL8M/yE
we4iOQHMn+Y5/JMxzq9ygp+fxwEVLQFbCT7oP35eAfJEb9BOk3zsoAR0xWu+t2IJM+J4X4mbJvTw
RnjuHVau98nv/mxg9aFE+uUpZQaHmIBXnHbKr5wkh6myu7lpcShCda687royNvvg+uV7NqrtTvre
XSHnZmdmwQsW1avrlO9OAV6bDMYorxVcwpUisiWU4ujkm3s7usF1V3h3tagvA8O/ppPzbmr3uoFi
mLQw5QnmMxibjB2hzdIjyCXU+a20LJgUtvU2VUYR94RRAnB37rC1OtB9iwfP6r7K1H/UgXvX9t5d
YPLJrsiedp9H7Hvlq1BEvXRbr5P90+a9c73/GtjFNV1o8Yjsy4nUYt25lOspyqmI7uIL6N4QZgj/
yZO292BSZx98m7S8Kg/6U18vdowoUyeVbkCzrLaEC2dud25PumWh+dFqqi+L0r4rdUCq5v7N7NK9
WjkZXLjdvuaRGn9ojHk5NwUA10LqZ4nr3iHLc9mumq3mdDUH5CUO9iH0/OvOmWsyTwHhCt18GYD1
JysTsbiF0oxNKC9jT070Jxsdnthpy9mmq1/9SlwvU3DtIRg+lbolGUOO4XHncPspPl3W8O0qUO4U
o5NTMZaX4tgUTIzYea4tr3EiGxIqYyhm9ptw7pSsX+XqfLYLGyy+0M+Qc4CMCn4Fq2jWp/2+pqK5
LAe6Y9VS5TdjmB7Q0HNEV4GmqYc1d1KucXDzHrsaI6V42S/yx2VcXE2ARdAFST5k65PIHPtgtlyE
1WnDY4NU7mTNzZAZprgO8yo88foVzO3KMEjlxavbFGXsyEEdTZsLTG6wfdBGvh1n7RBq33p3LV2o
C1QBOlm2xbuYuQzwH7djL/mkkmCDq5T09qgzHJl4srNjQp6WKG3Y4rqueifp7dnO4fvtv3uVYcky
G3EGP4ez/7J9myf73U85Ty2jOuYlr6u58RenLn8niGk7ymzm7KvXMPYtMf2gZBsOAe2TU8jgd7Vf
tCdBu9iHwuH3lmGxHcNUP29lQy5A6cuksEi4rQjCTSzNdQrBeh7pZqMuIWgjEs3wvHk8AIZXvBsA
x07atX8eFkGaXuA30WzQORQ1N7PpF7bXsFBxFVp3oUWURzHxmxllx79Om8v9pTEnfvA88pcIn3Ci
/XUfc8ak6z6hmwyMWUwe+dFjCK61lu/exEtWbfVr0fvXOc0SQnduOjN8ZFy084Q1CSQgelFC1SFO
c1tH4+zebekUxp1eggTD+XXTWPOhqQoRYXy9ZoJ0V5W8SLafvTohF2ZtLT4Dpzwn3EvXUM8GPOzD
KoovQhsjvSlumLXxNW1gh49lAdc0F/kauTItYoSnvKJi+w5UB053EDyiaZYJA8ZH0+bp3v/EyTBP
6eq1yXhlhSsedW4Zh33xHQYhk073z2Vt3/WF4qW1eTma/cGnlQp3AHZDQ58hHuzZS4haIdjFZclA
z7mcqwLa8VLvZ2SfadCWmQzIsOFfO3uca+xm3E6huTWe5pc0DaOEF8PvNFcBr6iqXr3B5xvUdCaj
YmNk1ZHh0U8wo9FNn0k3KOJQ8cbrsn/uRf46OeNzX/fPFYmLlFotBF/aH1EueE4QyDgRhrz3qui2
48d7aijxSNIW4RYlkSvZOqIrafv2VAUTbwUICBIreUiCyXhcVsnDZRDOIyt1DNpV3k9uWX3mLLPK
GAHKekLiwg/ahDKxYTIfcCEbj6lp31Wydpj1d+k3Yi0w1O1lXxruS2O3MBUQ9OCg2HvWiaPn7oCB
Zb4hzVjtfYvlNnBYBMvZwqwP7vKMzACSNOgZHdJu0AzWats4zWgXMw4zvq1Llt86QU0wIuv36Wjv
o0qvfSbMhJ4WGEPr0k21OlrZZt9bW0HgwwSg/2ISKyutw8gtgjMDR07m9JWlNRqnNZrdyPJHSH6E
0h564klo0Tt3xInsnvYReY9U0o/SotRfeky1N9JoqoPXe9/C0JIJtCmdzKEOEjt3zOcFd8eFJqWV
zq2pXiwjWE6CJl0x5biBl5hl/qozQ94XpvHN6iRRLkW537/SrOooRbtyQKNhHyYI8m9Kyfa0sJwp
hjmiWdAFb3iWVQcy6nWSWnNwFLAynueyel0Wtud9cYLztJw7bNjBws9VU//8sS1St96tM2qQRuM3
0PtwU8m0v6j3YqMOvGsHN/du/n3Gf2DHJEfwhWqvv3CtwYi1nm88YGNf24YV/GONkIV/bSKqeDCa
8jWrVHqustyiy20XR5b4fU+pHquprSICzrNkX4+XbbRj2Rbv6OJvkWtcMeD87ubVSyPkhVzhdm4b
e6leADu3cNKP5WTacV/wwtkscWCVYIK3ZuVHOziagU+9XiydKS/XRXBQSYM+aU1BskAG/19OD6We
ILVXUBOHxVtu7Zk9RM96OW8UyzoV5TNJqXxN26RzR/M3qmS3fR2LEO9i/lpkXD/Zo8ZFex5b3f7S
7gXGR7kAiex59eUrCi/FnqWdA2zT9k8qxV+kdntdTCihg0MQmhwiIuePhaJTc9RrFmxiVcBaBcrp
ceaTWDShhBS9DYhxV3iYTvEnn/tBM/tDgejvBnvTQ8q7A45+LRCXtdGjxk+fCDHd5IVIhiEHLzPd
pRKmurIY92dNgSigrxLqkSt/MD5bonsu3fwE5WUTASQFPeI6lGyyjM2+OzQjIpV+e8hmWaIHsAlO
1/osHczvWJ6MyEmNL5x2HzzVX3RWoI6guM9zI3uy9PhW2tWplQlmRTzWJG28K/waWHGLcz/rKNOq
abn2gL+d1yvvcpOycDvCP5v32n0ueGn2Z87D7kxUuIpL8kIPdcUKCdz/BrY/3Py+YN/0XIeqkWZJ
DN5+I9FirSMI+pDK1OYcRsP+E+X1vxxQfWTXILD2MzbKLsFZ//eNrFYJ+ItFYCTIyozDVNUUaZZ/
tonsvVSsnmys7//+RCf+5YniIwWcZD6Wjhwcoz9+pD06zdCllZE0+5Xi5rhnoUtp6+RI8rTeXsZA
nHUluwo+oJMpDa73ctLeWNDrcCIodOAAYG3suXvNZM6UQPtd7ikGVke+LuSaJTVryNQEZyuZWhqg
xFlrV++d6p8dRaVDxNidVzp3S8A6Dz9NxUWhqILY9u28qA7T4N7RLqcQpNw0NiqHmiJcM/OKCptN
AkXQGuUTfhO41vbho6abemJHAKM+BppXxGB/kjTYT62Zu60b71pt/E0OUs8LQQuPoHiY7+m5ZHCS
sSfD51nOf+6MnLmymY1hXk2kl0tOrgE68zC2Z8XCSiA3qT3sCmG4GnthpxOOKq+jP8tkL7econuW
/jZA59cp7FJv++nj+ktNtf+VXvCdhv5fd7fRAeIOf/vxt6tv/XtR/b7thl7/721tw/7khnTPOPki
EIXg5fCffjOFB598xDsMs0kvx4iMkPOfbTfzEysh0n+Ux4KWzk7z/K3t5n7a++D0C8CXwm2gL/tX
2m4Q73j5frfqIu3cfZ/EbNDa9gUmyD++nGXlLGlFR2CsAUQ9LmkWMsoct9YfHxn5mDXhDMo3+hff
xMXDNlVL+57oNHvtz1CPTCRPlMoxsuBt6QyZpsdcKa9928ZUuxpkeW088aiXECSYSRuXRbP0D93Q
C0WmT9jcTnDrXjMGT2SUpvmXIIdIGU8u8KyzsUC4EjHp2QEOqM1WtoBteQ8HApDoWHQ5SDEceSpx
ZbAUl5JAEhaXxhofp3ErO5hS1ugl21yjUydeQ96ZTt6fqSxwflAvT+shR8TvJFwUiwXZVKXz2FoG
QSi21RfjddaGhAB7bv3Vy2sGYWhrGMrG+TCv73ljIeCstrGNtmDMv7qQxN0ImvdEH2ImwMUPOW5C
45Uow6n6fG+6JD/C6xJQ2tJMSE7wtruV+RYyFZ1JyukhGK3P9siydFnQ1UT7UCkyVA4Wrqng6FP6
jgCds/nLWKDnulhl7qqDOTju56oTfpW0ViYdZEHtlsVz5qkZjIac8zPGGcZwxXyxY5prsTI+O07B
qUd1uaFi0BC5n3gtUliGfdMaRsAN1vGAWsXbjn7WSx1bypFUxJZHu28XSTQJB57ujWzusTiOTqUu
aw+9Rbyxd1/TApEuCZTI7mLDcoZHDlR1TWHndzJG3tGSlMiA/1G4xB0n6bKY7ndhL5kbOwiMAoSU
VpZd5CST+hxPUBwnY18WXSTsLtcnJd5cydqPiZFItbHkmtOt4ZgwECbFTZ/pHkNATmO5bHMfdSYJ
eRF5XwSoltbYvJCbbjex2FTgczyykTuRnRR+bpoU/rCF3upszgBtRpkhGN9DRwaL2tHtpQ/J+Fqe
2BYPRezlBKpFFEbBGxpVHroqrHoB9jknLB7qBz3rKh9SceG6kgAyV2zhbZrN2ze1zFrHq5mGaIhb
ZvARjJ1di6bc5Wtg2Mu91Zvim1aLgdPGz8A9TaRgZsd5NNkfVscBmEabPP1WWiGYJJ/Z5+eiAzIT
B/bSeJz7+BmdmvRzadTNHRqsLIsIipE/ys4GpdXiIHjNSBp5WOcAKvc89ctpRTiUG/U6LHl9qEZO
dIHv8ZSro97nsgdHWnhO+GTkZf2ZvykYQBV9fhDTODzg93QuCbgArFdaDlGIdtnYIMq6qkbt5MJr
ShSy4JfS8Tk2b1avIAzO1YjkJFf2u9XZ7X3j8HLHOBftOTIRYfrRKufhS7b65RZ7evDKI4Snivux
dsDOsYy3NNEH/V1uwrypdOaLZO3Qh8cTSLXreSkzEp47aZoM3zU6j9HAtJHioPqGW6I0Dszt+zXq
YBhe2BBoVGwsGlY2lJSZewGMI43trFzPfdGsL+ash1dnEehsHMx015s7TD0Olw0Tvsl5bkZeZdZP
m1UqN9JeUwVnGSmpl5KMsNcqbOifwPASXQIdtb7jQ90yrvoGZZHXWgKY31J8sdPA46GD03ehlfBf
Wyh1eNA7/l00yHz9DIknvyYBSj2gy9ndb6tonjLKkXuRus7F0nYkXhm2tI6tgNsVEcg4Phf1TGu3
ydamO1dN0eljrbX3UnFCL88I8UyRGxtpfTfKmi6DndXADp0u6HBmdmZ3xbRWtQngJYNGoZBtkqFC
eoAQhsTCbov+YWzULqfyhvqC7932pOPl6D35KDS8fWgR+BSURGBdeaLGLdYHzefOqHugYnqaTRKP
fHM+TFnVzQfPKotLNbBixb5kLYozAtqryGnNWqOzs7NXg5wj6Iw6FyIBstN/l31drpdiFMYchX1Z
/YD8T3Hpb1gtkb2ylm4FY9BiHOdbJ0PJHI0tvzXHGJA70ZLn+XeaNGgIZzruPTr8tRljf+zoDdMg
8O3ERtkoDk6TBie2TvuBjmvZIV3ubfluK398AbGRVQiJ9SZjKPEh6mFA448McYXPeT8biaRRk32F
Mr0jeJHWhh2VlAJPg0yde54URN10epy3MG1nCNJmkz9zzEb/vZjzEqduqz9Xuz5cUtghfJcLTP1y
V5DX9KVUZO+6cshDqzixiJMoo/Gn/rzwx8/9hyq93ATKlgF/lsutRrg+7BL28UPNHnwo22vUa23M
flBn4KF29Tv/2wsiBuCKcJcPhXyj6/m8XY0wPyl3CT38CNT0qUvibUSIW3rTfOjt9Yf2HpoVOnyY
2/Pp8KHODyny82isTaRr5HGh4Pfo/UNG70fCelk/NUeeYMVPtkv/lY9eDc1dsHgRHHN+H/3hFBhI
fBMRAnMgH9tuJhC678+r3WBgfXgNGqtKETp9OBEcN227Q/DhUNi531MiybjYGyK7k2HgXKSvxg+f
QxMq58nazQ+kY5aPs+9wwN/Cim82fFgmWJTQ6vMDmzm2BsR7F3g0ONqhacFu0TRU/nU98RosxBfx
sn0YNGaVY9YYd9+GYddYOBrIf9/SD2MHKjVMHnS57Ff8Dlg/MGpjA+Ga23ep21nvyPjKe2sglrj/
sI7UOpXv+YehpPwwl6jdZ6KssX+n+TZ+Dz5sKLPyy9vpw5xCObOltDQ49nLZh0kj9tLbZUYj8Hvw
YXCZHO0drA/bS1rWREPC2VnHGK9ReT2AJpoRMQU8OBzEqu+uMJz5MH5Yauxlt9cEu9OG1gwqpXn3
38zeKC+H3ZPDridKIpLHFLNJvQ0gQdWgTqrWC+uLcAzc8aQn+uhuDsLtLbR6BGwqRFuHkJ+AJltR
K7VND6oevT3GBeFp94cKe9cn+i9fbiwXNiRxaRNCzWHdFcF+2YDVyq11XqPRL82HYSQm9HzMSYQE
azYMF4VpZl7irVV/g9dspdvJM0T8n8ys6xKB6BXBTvSyxxp8aFT7e5xpMQUWu0E+dx3QfzG82ARH
X/RtOT0VSsxBbIimPKFHT+5hwxNDGToJddtLSoeEBa8BFCDUfKFHe3xBZBt0rJfZfGFTUwiqrAbh
tj/DkowxQZdA2HAgfiHxi1djDEfjslyIzWQAtLbfiG8vzfO+sdTZIk3nmxj6/j5rltROOLEWPDcm
EdWdRxR5lLe2hi3qGrnPe9UT45gtyj3OwvC8CyxO85PVu+F7uDYE8oQFdvGDQ/MVWYcLxJ8cRDF9
9coRnflGPh6bAHGb58IK5pdsXcnHo6/YPHasMw/eMCAhDBo3QIBaLeuBGKfytDLMgzAaMUarb/hn
5mBXPxyVlY+jTA3zVDqD8WXBYvQl7WzyZvSEXHsgIQu/0qBHdFsZYhM07tt8no1uw1cZs/rCWkpi
rjleGD9K5VMbKDIIw0QGPdRFkdMYJb636E9yn04egEmdZ8dwJnCS7VWM93VGbyBCX79dBnOfLcm0
paQi56SLcMgeN5NwPz8lWVHXXX908m7wj55ulRep0pa3PeawLLLmZhKRZxeU+2FXkO0MhM834roD
bPuzCfaXDtv/Para/zSxmL3zLf/r4/TXb0xycOz/E6328Q9+ilccxGF4kpGBBZyWTdtBFPDzEG3b
nzgkc3bmj9HH06n6xxnaCD7Z+Hdxme5/wbMQFPzjEG2gawHIhsaDZlgoUEv7f+UUbXkfzcnfHaN9
JuvotBDBIMTYIQK/jPMHtRqjgXoU1SOwg8Rzyik/D23iMitb704lKw88BKXCN8w321JT+1wvI66Z
ubCy2UioPee3xSGw/ISQ8aw7D2vTXGASTUXww2tGoLsR3qk6J6jPr3Cf9TINnooQcSgw1Sxczray
9K2vNpHF1W1NYxIxY2mRdB0Uq8lcTDrZWWg0SGDTdMubq6wwHMABHUygQz3OzyAEoCttxkgMMdJU
4Jn7GK5eY3iDVs8mNiyOn2QqNPdoy9on3Nyiq02zMluN7g7IBIxytDWGUR/Mzs+CAwXX6J8KErnk
ib+RU2ERB/a13QDCoF0Nr4phyh83w5oucs/UD0sfDMhai+W505U6Z0oc8Ivp8aHXmyJvpH1xFUTk
emzeKlExDVqt+WLm4rIZuEMyGqL7himTS+yZ21ka1tUpgQj9iUfm3pVpjjdGgRS9skfOjjVdTyvM
9UHmi3vaTPN4obVsksJ0XlasWMwozeCiqbW4tZHyH0rXfG38iohasyONeMG7subOF3TI0wXojYmY
SrN5zxfSNuGnOyeyx+egwtlhxKdICwPShEhWDM9eHbC0DhgeyzbddxiMF8qZIm9u3eFmqHzJAbUc
VDfUmCFLRz4tvprWIzUgNyrqUa30d4betvBlzgOpL0Kp+SdUHiVAragfcc/SHaFT4YrYpmIp2dhJ
v7spp0JFRpldwGyykUfLmsOUt7a3EPjSDK8U1tpD45MgTqwJR3h4tBLXX+hS1tgNrMonGwMtA4vh
Ufq+ggfN2mkGPYuu4a7Yw/rtUNYyj9K97R5O3RCVGeVY5DYM7A5BPwXhPe6xyj/6BC1c6dKYEjay
+Y7jPGfMdQo65wEunh1QyI7Ty9SngXvqqKFIsejkTnmls64tzrnhUlxalXglOMB0zwyHoPJzj9xF
DpVO/xVt9fjQ+o0njrgp5+ykou+v/oO9M1mSHMmy669QuEcJBsW0IBcGGGx0Nx/Ch/ANxMM9AvOo
mBRfz2NZ2d2ZUdmRbFK4o0htsiIzzAyDqr737j13jz253ZPFfW+uaMT6tB2+r/ZgHwrAKc8knMpN
3irjrrYtXL6q3mO9btsAuHh1qtA1MvDoXUmnxKo7TP9g2wFas7WsFnvOh4QxeJ0MpZLibol3xuxS
u2qExhNoVKq+CNVSOP7BQxBv3qE98oZNZnAy5D1Yz2JKHjj93HbjWu5EPny3JMNRTjkMXZrOetH4
65pXScnZnFqJVTPUUNsfNaXiGstfnl69xqKdQ3g7gJ3xNNndqXQd0CWZWzLaigd7zj+msih8EK4u
wdYNUId+nuh/byiQajLTp7RD2yLeVG6T/UOB+ZE15qGYJP0o4sdwtKySe5p6neMHbdJl8mBghn8R
S3Wkw9HV0VyM+rdJ1RY+NhoLmcZ7aS2frAWtu+mZyzGTB8qZ4FoEsxol1ZJVmwRZaLXVVtwMx8zP
OgxPsVyB9tZp/23C95th4Ku1bjtNZHCHPm12e8PZxW5CdozY36OpS/NtD7CYufYo0Gg49nmoDSRb
0l22Nk22G5dI6F2bZJzaknL9qkRP0vHgzBpUcU4DupV8MnL2CTEYx0B2Qj+k2ojFFS/ck/qNPNzD
LLZauaPEXiM1lt/r1lV4RpUWmbHmnjAjWieCccVREMn44Y0Zdkcyq+n42w6EdAOnWhf1BmMLhqfS
jgho+F4khR8aRabeuqF+kdpkR+RlqmPZNU3USd89GRyD1Nrwuwt7CGrL/pyBxt1MQ+kRDV93Wx4N
8YJDb9jUKluPTpYS9FJNhGxPzZJcFQNTcUb+toY2XLt9Wevf/axJH1hv4zMhAUR3xovRMKJ3qqCH
7LWjYnQO9jUkZGid9S0fkibS8Iy8IWRDzZ/HcX7OgfYfGC4V914v6mO+VBcg2j+Wripgg3uxd3S8
uDlXQwf3eBmHCIuI+VDQKn3tAB3tWGm9Q8Yh6uhNbfxkLSgKbZZBvMapmA8GBPNLxhbTb9sZ0UZQ
Uz4Vk+1/tVTtb31KpruJEei9Et1OeJzeXKPD2Ftm9b7QO+3cagRQt2ntb6zZ4SJOgS75Jq5zXiZK
AhKab91ZfqmRatih1flAs8Rq//CgZdl2LQ55q094xOMzHMtwjDH2Doz9m9Z8p+4KDEfeaRWGY5v9
supqDKh9vSUX475auhPt5cB15RKh/eHMn1lIItq2CVJr2Oc940hbDcmGTNsB47sdDZQGm5HbFvVC
PZiKNV4VDl1E9BipjjDIWOWW6y+efTHzV80D2KZZ+Dvmo8nNEnt6xK7PapGW8dFZKlonQku+CWMc
icRezZ2tiiJMJ7e5MUr62U1lB5U/06G01Qfmm/nem9cDbv0vvVSCk7J5sdtkT27T/AU5kVmyozuk
CiUp1itr/IGU/L6AMcApGgeX9UYZHiZocDkz0+ceF8w+HlKo9CXp5nAa9UvWG0fXJB9hcLzIAil+
w8TB2HR9/pC63dnPiXj21nyr9wkmxrF5Ru2yTx1MnPQaCWLvcvpwxSnvfEUN1JrUZxIhkdmsT3nW
ErACtT6yXf3OmT1+y0IutsVgTzlXcQ1TC0tejaMTTe7hWiWuyk63BAAUrEtCf0iL2CejvgOpPWXq
tdS65Nnr6kwLLCHVGhltYvobIgeFDNvF7a3IR3qTHtZswphKm9cq6Vw65btprZe2tlt8vtUSWk5v
hd4ELAo5Dq9hnfe0m+akPHQDXJXhxiiscdONKBI2k4XBNa1UEWW+YbBYF/oJB2f14jEKDn2dYl71
KwL6tXNJANzxBqE0AdV/8BQUeoT51YXMyVRyymjHo+k369e+JvfD7pVfhn0m3Ug0vnaPJr+ih2IA
6NvQ+6ycncd8831Syqs0rL0aB8k1N8wOQ3aNQ3UtMusGwdzkvlDudP7WGKa83maTTO50cxguqzSd
/ZBk1mXsbQAfXQLQkSlmh24lbaf8MPuC/xtyZ3OQlrHe+bkSt23aUYYVFsqtBcPXlBRAKUZuulkZ
PgN+R4V0Y8V2mDP90iYDYZCpQBxX5X04i2l8bjhN38+quO9bU7sUib4GyuLZXTnt7yazVSTaAblR
9vhAOu7XDp3xvccRPBANFl9RL2cxdji4raSww6Uc6qhsq0cUUzzQg4GuIu+fif/tEVL7ZxOx6W4R
abWVjdDDenaTC6cWnVF/fTtLfb4kvNBB0+h7PbO4+vH6ndrwHXZVekzdCdeXm+2pnw/Syed3m45o
aMvC3876Ohxo3Cqi1dk4N0gz6y/c1ukrvVt51hL/YxErGWVdW+wbab+0muxvKYGswzzaDd7C+tHQ
eVBd5aoU66zst4LIJzji8MroYkEb2PLWpmfPZj8JgFNQoy+TBRWoXB9ney2OVmpZoTK9GyJY7J3t
LMlhsthLSKVRdCHT+sWI23g3QyPAlWm04UROIiHxClTKpLG5+sPnPFr3WbO0r5VeYOeq9DcLdkBA
LV/dx7HWbg1ihj783PTPjbfqr3Y67NKk4ezndM1rtq56ALjBe1iX+hGiQ/U6ZOMnzJdD6eVpQGeX
Fryc0OTM2b5MKvGtQXR6tLV2fBhGo9/iNE6+tYPrYm62x0ufCvHkFz1cFAMGKieVq/Nz5hWjpTw8
jlDlThqWYNyukz/+sJVGqB0BX7vC0OVOQ5QHgFZqO8fs3DdFyX+hP022Mr1qjvFZp20tUX5RNl/b
K5vlUZ/mQ5mN5k5H+P9R6pg2sfBqX0W51G+y6NJtozxjW5AMe5lalKbSFNWl9JT+NasqM9JBIIWm
V79MBFPtFguSg+Y1u2Ym0HxCeLQFvNMfrvk7QetigCNcKg4ad12PNESbHTO3bNcRQUsrGYwIK5JP
lvoSG9OuHcbq3h+H0EPhHqAzrmg7oZ2+K5xGbZQYs6OGYPiJuC3a5Ilj4+9xH9K2kEfCsSRT3/g+
VboVNimK9CW/Tl2sft71yxLvSRPB4691B2zz23zM29es1437oW++YALsTsQHQF50cCszo9p41Jp7
a/CKS6NZ9rZlChRohJq/2xKJsOeNXz2xpHeVkTindjXMR0Na6Zm2jnG1IENuRBSFLUQ9xY1/LGYQ
B3mTWg85R6Qo0XSf2ROJIk7dk4DAbCUl2MLPQoX+7ctE5LPYFqMhycSrlYgMQcGn2Gg+c7TRW462
cIerLn2gTKe6jF1f3jpF95EX6LHH3Lo2rL00OSHA9M81nSySgaTcUMJUG38V1BxKa1lBxHqXTWo6
afacnUeje5hwU9OIQ0LlJTZtANyNt0VXJjceWIxNQpHF/mgw2hZMFZSV+ftOSa4GbaowMwfSM4rW
fqiv559shjYozPYDmRlvaGeEuH2tTRejONjEvJ6IjthTTeY2kdXL53zpAD6kCXXoMLfU3m2zV+BH
2Ih+Uxwt4nuX1K+5nppPa9rDOejEiC5RLd+4X/ZRG34rlDOS0Ibllcf5EDdJxtwUZ2ZeCWenTVML
3WV1qoNoc+TaNAr6MCcGcqEcjHNUkwQAB5YuGXOlS0l+wmIdRZHbHKMTb6M7+TmZPG8Hj+IG996D
aaIQyJHi346p99Sg4TF04Iqt791YahqDpfPAhxQk3HICvPdj2w+MESwkQZ7v9Ekqdv1y2DmqECdj
SvdjzYwn79aDnpRv5FTP+QZZp7xMOuSNMkPDZqTuBV9zeSJJo1WIfL1yLj9Ss072TLTGG0+6zt6k
WfAWu+scQBhpQqC2O035p3bs20fNyTP4HuzOg7Ug0yLbVSbkBzlue44NraAt6VZfOrf4QuNIXid4
84XEES1U42R9Uh+8e6122xj1Bz3L+n0mCfFcqgLhopXP+r5hZBUYOlQdTStkCBfNO7ptu9UcX3tJ
9T7bEXwKIspw7NdlFvpOM7tzOaVLwCIjSFpeCfTpYqvfk4xk7CnC36zGoMMshlcHOzaPSMxrYTWX
VprabgEqhTajObvCSraN1eSRPZTih4jF/MWhqbPx88kLRp9GaKOSni4XgIeEtJb9oFkfE8I2hseV
zEKz0+2QSK7qiVjsgXU77e9y2Q4HSja4ox3Cs3YkT6ptiVMlwMI7QjVZt5qvoC3Z5RA5SHYDvdG1
EHKuzT7GZKv1je6pm2iNaMsqNmU9r8i1RHlsr3OUTv+xLm4a+QZx6o3O+8DQWZOPrVo/85icEE/B
hZS13t/U2Bq2hdeBhWjMettrjAyRQspdo3d96KlpOZmrr++Iz75l7H+elfvC8YhDuajkLSLX6jCU
vTiXntUE4LgU8apM+t8Yr9YcDdMfRIbom9Jj3isJFjsP+dJu3dh3zw0/Dgu62sJyYVASE28Jz3DT
VisK4hFihJ2RxliABntnSrUw7W3KPSNiYhGr9XVcEQ5aanTP2ZoDt2pM8V1LYo24EE3cl2O38PZY
cWgkJIOiLMDbTvl7JBLDfMwg4kTS1AdaCte6zlqZLqK4W0MEOf2uyzxBXc0a71JnbNEy3XftnIZN
D4sDM2q1V/HaHTooNQdjQP7QZ+YPOlC4Mez8kakSuVuzLTZ6Z1478ox3iEM3wm6If5hT7p+YgDv7
yiQ9zDRynYM/bMjK7+8ckxyEUZl6MDuZzR4oK0Jy/PiWICOUAErmJgMZ2h2HmUZjKOhoBvo8dJAZ
LDuQSz3ea07RRCUOBNp1vU97FG1cuTABYlH0Y2Ryyg0nuSC6tcsnNugm0DS1blF7uFdeEpZ5p9aD
PtXe2PGQQLezfvLcpDkkBO9GVW5fFLk7LbShk8EwZdc3iBhgnnB2ZH2gth+8HH/7XBOw4GX7fKGz
JPAj7ywcCGEBDY8I3I7oTVs+NcnyzJhmCmgvmm9J2X8rG+cCyKEH5GXPz6iL5PXZkgcmjuOOJvhl
WXsixR3xXWeXDeDzF9u5d4qo1ZjCjaVagt6Zu6Nl8yOQpOD8U3bO8LXMab0m004mCyqgZFHBBIog
KkT6Dko3to4U7UN8MlWaYAYAkNDsClIMp7M5OMsjuirbjoqxGFdUK7TiN1Ue63XoTmZibaRp2OqC
+yU/Z5bOpXViS1dBkXcypnHmT+lz51oomGPY2FA58rx+RVHqUELri0WMn1N5r/MqQemAAilfSmNu
v2QTDxwwglZbgKHFvDw9nmpoSP5CUeilhr4glbbkdBWCaQmFJUTiKXKrljVP6iVlysxcCmN0YnzX
Bvp1964zz9ox7xsTGXdtWRUzf2sZzPsBJhMtqM4a19Dw47G9sdCnm8fOgGEQcqI10lOrbGtClADU
KGTVNNajljvEqc0Jc8SjmHmZNis2n+VcOfqIGFWLzQvgO4VvztFLul96VyPyGmh/YoQZ72j9A3aQ
mdo7dfKlWsc8mpTDOa26iUf3qQTIFciSDlwyl/1DndjHThjfYrNW3E0it6eqQAexuJ+YA9dnnoT5
iQZufuWtICpwmFO8GBKxXMFIM6g0f4nkspqC/NmKSVbttTd+DjSiDhoyMK/ncg8UjFZO+fMSd/1w
b8qx5nnoF3fvV3SS8V1M9UNGBynfJhPAose6n9uTTkcoKCR9S9kn1Usxegz1q7kdb8hyvGUWZ+xN
zegCmYInLU1cBeydzfMyTS8lYUNVhwSn9wrxMGaa/dAaCvJgqs4LOY0bZnv1V8QxHC4G+3FJoMol
rJIY05mh77qxre+qIW0Pha+BIRvpmT+vMnYPVuvZUZdn/StIC/WDxKlu55oZAjGEv1fmU/yK4kVt
kwHSiTUlBhCq1IZbHOc//H7UVJCyZEBRtBtp3OBeaOXGXmbjczEdkzVkbW31XjmqMvdVNpXmlrN4
Z++tkczLHQ+9nz9nmfSr62B5kYcsrQzkyUnb9ehyzNzOto5tgOoRWddTQZg9kZ2bGREKMenC5Otu
Jj/f+hkrApmxk2wiGJIVGeNjM9ZfCjhFC021ImNbVVtVVDD+wqFT69rtk7SqJeeixJ3ns9fN78yC
4mpjcm+iYfXB4K2khK3j+rKkzR29afTGutpgGHE3Lr7ovbHSqq303DvUJEFQs9eIX1AhHxlSZKDb
M49jp13POxLw7MhCDUhjRcwbE4hnMCbejT/p+S0DDwBCqfs16Rmyo5gELbtUO3MWCQA56ex1gBsX
iB5wwuhKBlPuEbTK8m6Qp25M3SFuMfJtWlmZp1pf2zdS29xXVG7uuTNEtjVWa35LOy89LvRIG3qE
tGUx1tLmrdYmSjCM7b1uSY5jCmcgmtuhb7k/mUT/YLLdt2lSaOCJIRUXvbAA66W6mQdmrRsbm9xJ
nKpvaxIbj0wGQH4aB2BJ7RjZSwoype+XHUKFljeiLALO4PV2Mp04KOUgicLMlBmwgbaXyebVRQyK
kq6lVRW502DRkBcqo4lPz+dllaRqIiykj7twvv0Kt+W7bH7jKA7OubXaAtsaJ2eOKQkdQ7O5GZZ1
+Da13mVALxHmBDJGHNF9oEvLcvSylEl9gncsbaxbx++1XT+onTdlt10h933r+OQbxyNoIz3vLr43
JTeC8UAwSx8qaOHD5SmT9hoUKa8+M3VNPnKHL5ob3zLuYFekmr7vXJ5KnS7ggyXyG3JTo2kFs8M8
rydYqWKmWX8lqhPgl3LfbYg0oRCMmVI/Tx4Morz3tAHS+xLIy9afhAnKCD+UmfKlfWC/yvSLb+2a
H6Q/vdctUkV1ldxajjVjgWKXTu6rVl8+WG+rlwmxDG9jF0eOri5CkzbUr8GrCAfMUV0Seg63Tzfm
/dj2NgAzXxioq6r8YM6GtbdyVGuEFJlfaMt+n53kqbJ15l+8d2e7UsveRZ8ZKg9gjl/5tw7i1ruk
5R4SVchhobTH/hqd7R1wYhbHHj1YWHYDxumpwhs0WNrtaNh9aBhtdVo0FG2pYH3mhfa0R5Rf3eM0
Yb6CJ0sJK6bIu1pgU6MwgBWZKxg3u8e+VzWHenRf6tzC44JDJNDmubqpNJMqMCa20BTyG9JCitYx
uXWvF7U3endLBZeHemUpBHj9rq201x4B+X6KR85vefOcFhWQM8/ACGvM7zORd7gcOLqHKs29jcMS
cqqturpJBmLAIGd91C6CEo7F+pfaYy+wiunGsVOKLaNaD1ZC/m430492rh6kvL+t9YLmca22zjJr
b64gWLJl0TqCPqtCY1yrOuyKNP0yCXaxUzFPU3+rJOekBHdi7Jwq2v3xW99DXcKM58bGqRgwbE+T
Idh3LQkyE7z2Tluskz631B5+y3G3E7NzBDpsZk9MPvAqFz6V8L5QcwP+XdfT7htsSOdkoioc/oko
+P8iDTAjv9Jo/BPos/neV+Pnu/yTVoP/7t84I+Ifjrjm4JCFB0sae8G/aTVgWkIMcYVH5cTybIGr
+HexhmX+w6I+A8RAXNDv+J/fDQ/8kSlcOps4FQ0mHab5X5Fq/Mb7/oNQg+QlF4iO44AZgZRh87f9
yf/U4Uhw2gV1xGIUh9Qudq3HvDLGNEvjyARIaD+YrkOHWt0CqNtX07DjS20G3Hh+atzkboGyDKCV
eiakPIBEF9S4uFJGq9Ug9zGOTE/TcCWWoW99iuHNpyu3IBqgifTSFv0T+GRMmsw/03yP3DtAWchb
Gi3tGl49uRrwtCSnRzowQ2HqsDh9uLLCor7GDArw1rF2+WKdi0Nu+XsKgAqlOJG0Ga+sXaEDM+uc
Hpz9GvvXEOl0N2ca3u/hRIPvSjgYQOaN/D3G3Id/eBb+gnzyM9Di5wv7k5HE053JqWLZR0PXkKBc
cMq5E+BCp86Ofv1JVwTIr27h9c//wGJqaYmnC9t85Jt3mvl1Mv4mOkr860/xyOlyDAPPNKZE76cP
6NCxSTOfe4QwN5kO5BbYY8HuGwcOcU76lwQCut/OG68rmGecrKaKCmhseX4ZQBL0Q7VlP8czwFyM
CaMzvYwWrAjjGakEOj1is4eYIyKa+aEBUdcEHOjOUNE2DqNBmAhwH1Ar5+hAahB6bJSwnWSOwV0k
296CD6kVe5qX0CqLTUOt0Gj/VKH9p8Sp3yj8f77CXADjmrvBe+ya5vUC/eEK6wa4Q2IOmEo6MMrh
OS8feQKSb3wZm2lfGHWAPkW4C78x3pC3jawmjmK+3q9v9F/ehz98jZ+Mg5WOFVUl3IccHPmVCqos
IHIA9LA0/c0zxdLz0zP151989TD+4Rc3ECuIVl5YFqw1ZJKEsJs9SP+7X3RdUP/icxy8W1fqjKP/
pBPD2NKWQ8GVleaXtLU5zcX0T8CGVu1OS196/4wINRjEEeruw0qHsJm2cn0x8YcCT9nUwEibeBvH
3+JJ/g1GCE/ZL7/aT7laQo7UH3gjItg8Qbq4ZHTLzXU2xTRwm8huN2EY1RCr/J/c5P+4Ij8tyL62
qLiduMkdNiabMUPD6Vy2U0R27t881/+6cFxv8n981E9LVG1jr0pGPkotqHbRwSbVP82S/+mb83ef
8NPKkY49hqKeT5jVWw/uYfybpemv3wjfg5cFXQrH3p8fU0cH05Yjfo9G4zKoj9Hl6UjsjR9//Pqm
/OXrYOFL9K+aRvFz2k3mDv6CXYSbUqYbn2nS+Kyvj7/+DCH+8olD1+nahgEXyPjp/ZZ2gnaz4okj
Lo8Vbo7aK0wy84jW0cnEZt6KWs5br0L2OcocfCY0XhLEBK71vKD/Tlr3h2lngJvHK6gbC4S2PE3D
KDdOhmTHyPhXQUAGRTzttdI+V8tTXuh7UdYRp++AxPmLRs+wGqEJtzYzvM9kmCN9LOlkrbeD+6F3
nxpg2sJtj1qrH430dvJKNAekWQwzfjyiPbaa9SnFk9EEa38YGJxhzwuJADvgCwpruAAlQ0NNA6uT
1VGyxtFcYe5Z2wPmt6vEI4yzIexXvDHG0ZqY0ULbHuZd2+pbkihuzfo7IyejAYPi/rDF9OzY66MX
Lw8DxG4T9ehCDIT7IwdilWpgQhmJxgjh04kLl6dokuYI08xpxZ8jUtpRo78Rlb71Wjd05rse74E2
v/WIqjScX/Zsk/Sw0pUugD/cmgz9eURovBS3tH3ORfc5coRY9+790GG/2sXsjdefAF6fTEUEo9rD
2LzXzkcC0EC8UGayOb3bWXUXL+XGUWMoFsTblFprCzVhzreD72/V4kSzzG/WxTuNi7mb0yeUkRHs
/KMDeahiXjR2AYGkN7maI3NAWcTjomWfXVZFi57vAJ88cHtCjz0TOtAGQz7BBPZZpeanNy4RGqHH
eUmYnuowZRKjOFumedOAxNvQTby1pvmx7agcXblbusc4LTe+OlXALtouw/qASYNCoqJeEVrBaWuv
01Wbr9tDxt1Ga+U2dmCZ9makLFx0jWfjm1bRGU5Zx7Ug6z4X/qWsqjd9rULv2+CDVUhmOFgGehBx
cJNTw1tmu+khz9+BaHA40yOueZ1wDh1uhP7PE0HpBLk2UqrmFPAwadD/V621rRrSAya4ONNF2niz
oMIqGUqOfcP4zUyxu1EymbcNrRH9ThfgLjoS+WT60FRTZFkiXNoqJM/wFb0mu5/YNAtvWVGFCPA3
PYxjE5dUDOOpjM0bP51CzGYRVN7b3hXvhZ6/ZWK91E5z26zzg5y9c8VRFlunESdH17aZCaS7Yfyg
b7ap6v4Z+ncYu09Tx9mF6W/SfBuoyEUa6ECsxZJD7q05CCkKe0lLhqAlBB6MtcP0bsS/RZSdEeMw
xaS8AoXO+PruEHBw2lEQch3aneFwkvaz20XTAoOJoakCZ1UhWmgyctYz2S373hxOVYcoy2xvaHK+
ITINRtPces2FhjHfgFI5Z2w9XFAbcB3mLUPbjeNMER63UOXPpU3t0FX7UQP1MdAub9+Qdt7Fo7VN
HRE1My2JpA3gFtx43uNsNttYtwPmK7tpQc9jXzFSjOM5TJoycJLyvq/oSWIoyaC6F8myzXpkKXgM
bD1+tgR4sNxhPDVfVWWbOt1WKtuKbjn7yr2UGoEtjY6vqmo3tFM2UyUPzNQ2mqr2+LiDvlyx3mb0
AIZHRy5oZN6mGb9X/WjTMubmtPOtbOq7rMoOhF29Ieq9z4aedlt8RmQd4KfcLdpZc+h1oeeRqAIB
GFjcBZvlelD9drLngHdsaJsI6xKO4TbCjX0QcRnh69yj0D0sGdrTdYrE6G9REAHH8LeefsdBEwXe
Sq1AxI5mYjDO9xBA1uTKRMbEJcQuLtwTAXsvPguUVgznyvyho3GW+h3A+ZNiKKA53UbRyMmSe9ec
bq3uzTaTh35cDtN0Q2+RwYi/1QpMPWYN8xR0f32ocdA1ZbGzWO7mfLnVyBHpiRDL6f/3znShHQN/
udiPNswuurigYA6ZfERKvf/1Lvhb2PGfztoUtS7/g6/pwQjwftrSmUjJFGtJH9lZc8zxm6DixG3S
Bo3nb3SzjJi8bRITZSwiJw3ZALQAxnTpqZj0G1rM6DanOy19Lmb3b77av2zPP32zn7ZnCNo1WHe+
GUOb0Orjix7TPma0zkC75F76kkbzUIa/viD/cvT46VN/OolbeHt7lBB9pC2wosUzPu8d7Oe/O+xe
z3r/ctnBL7Awm941tffPJ6nUlYanmwU/zsWvPzp7KJosksPdqCM20dywWZC8zfPlegDIsQooE47A
Op6mzntNuBUEFrSI5SYwVe5InwmOio38ndo6ne2N4LkSo3gSUKYdMUBWVKHF39rpn8wfeGsgxTjP
w8OQfRlQcSx+wmQFBaSxnfYWJSEjLjzLeM1xRl11KuIVfb4lOJ0kcjviNW69OVKpvZOOuu2t4Q4R
dgTaICuSu1STd9d3ju76M679V03SuF+Tu1L629Jn5jQxrE7m59Qxtp4/3yM3f5txerjpo5OszMb7
JarU+ig1rFKEYdQqflaz81oOycNKaaKbPXoDMyipxlo3R/jLgWn0wqTqGFMWocSUl7GREK5CqIQV
/Pr5+C1Y9hd37rcS6w+lGktg3CPLvj6WQOHnKO0fhRZd2zgYR88T13h9Ho+jhH7nPcb+35yMf+Jl
XNtW9LeuzSgGN4icr4/vHz5dgme3e8GnNw1O+TFqD+ltVl01579nOf8/aDP+3+BZrl/nA6V6nyXk
nf3P37DjyffmSvP+0z8wBMgGdQ9oWD18l2M5/JH7/b/7h7/buyBZff8f//2DCRav8sP3JGvqP3YT
r3Dt/9wpthvf1Xv9/t+i/r3++C7/5Bm7/pe/9yFt4x+wKlhYr4hVKFaCUux38IpNi1K/Zoti2qK/
wRH23/uQ9j9cWLAWxTkhk8BhBbf/9z6k+Q/DZHiPmQw0FbAW3/iv9CFJmf/zAgSR0UUVr9P15HGy
beunuhclsEkQIUtFl8QTKWDQUMlgEdR3ZEsUk2C36oEGm6W9MLbByvTVQt047uaBsbQXT8yMm0XN
WThgDMFthFl+2SRWkuxsTxmCo52Lpjgf6EYNZJnswX52Yit7xbaSFQ7FQjsmznuqDNYY4l2SSy+1
Jovo6yYdpdWgAfs22xStq7GuRjiqVTvgVJc/fLQaz1NbZc0mj9vB3q9gCBjs9RW+a+K8Yn0nlNQQ
TOQjPVIZp/HyOC6Gc5wleoyAi99/5WnD6G/knnPfERB275D6Ve2BEOSfhaa6B7IPiq++kUx4iTGn
vCbm4I74jyA737r1vOxn3er6DXHL6ntlNjrx2x5gt7Ex01dU196DbZWVIkPAXQllR5KFjm6tr+pJ
aYunrvQn5nmFxgjEn7Xq0zBjp3rWE2Tqz7JcDRzumnBSbOST9WWqq4UcF9fVBgicNkzzuCIrIUAv
kaGpUpqDyMg2nexOr5Kk2BR+Qd4eGm0MKSqdFiCJ+ah1N4VMyRsb+mLtd2NNvhfMTax+lN/dJ0G8
SOZ0ZeUYRVzlkc2DUh6KWNybatv6a3OLTY8ZspFLOR4tHTkDc3AImZSHMdZpZx27mf6uo9m7GPfW
pQYEwu00napFRFQjp8X3N3ymkC/781gAfziYlQVRTte895p57aeTYvaHbOKoZwHd4KXU55xf49UV
AMVWMC1ehg6Xn1X5o5sQhCqZjLZ4LG+E24nvSU2o56XopDCiNNPAF3EWXfKnAe2GgIZXI4HSKmsF
XDtybWkcZsWNkeLi3mQ+yrMI39/oPLguCtGNrjk6x1g7MUL8dkseOqlDoVK6XYJZgcQGqpIM5zdw
1Zb3DIHz2JIxqFd4gHD6fjOblOYBiq4MaGEGubQCCxkuyB3oWlaOd9+kWaNF1rSW1b0xXAdLo9/M
2oEspPlHP8Sk45UyT9N31rCBaCAjttxTJTEqUGAaQxxaGNRzEkJqJ45qogGwleFqLgDhLzXukAE8
0sbAEw/112WayXy3AzZCQlyS71a8Qa/kZ6bfu9pF3VNzCkHByRmx2fSWdQXzplazX+ykvh/WXiyR
VXbs+nB/kIxnLtEeYUsF623bhYDKMMvnKYWq6YsfWpFg0DDy4X9R9x1LjiNblr8yNnu0QYvFbKAB
gprBEBtYRGQGtNb4+jng637FRBPETJrNYqzMapFZRQcc7tev33sEgZtgCDSzw7dAGMLqqPDljmXK
c9QxLCH7TIkkkyVicVTSRmKLbeNnda/RSe6iMemRPiQAMrqxu7IHuyNJeE+naIi/mD2RJkYfcrjD
+7CoPaI/4b6hzQ4yIHRyROhvTA1SRL76Atixn6jQPosunieBlgNPJuHVS0jpBJg6fYCpS7kNmRFW
HB4PhAAex2/QN5cygICSpOMVeIRmDTZtwX8gQgavUl31ny43iKIlSg0u9YjUwPMxfVAOihu56b4T
CRjD8B3Q2+AThN0BXudIsRIKDjgKiBZg7JMlzQIFSnCoFrTQSaFUESj8HqqYqWB6I8jksj8Q0GyE
HVzfwguncbHqW7GOtRLWZsO/ktH/Byf9vv1d1k05qY7l1f/Qm/TXZ43T8/8DsxCawVG6fKpfPoPu
848s4PY//Oswh3AgaN4CyUFvAG4xUD77r7Ocorj/gFwl/pDBf8/czmtozdT+//qfNP8fjMiA/43q
DDoZaCr+c5STsBSBqQaqpSL6gACL/N8c5TMteYJGmsHy093tz1QQYCKRIHuScnKH2veOeEhM+gDW
LL+pXwj9bjYO/0pv701A/kw7/xlj1i9gvZLsfahVOPyx2flXudOJ9+e/TP3Zkvivnyal2Q1IkCIA
e2HG5DCOcHKd9jVzMp388n7Y3doIf162/hlidpfrOk6oR7oindJvo0MtDK6G8lUJykBZarXA1ZkK
LCi2WUeYUJetrGYIXBO8ml4H9tqHYE7BGsA8QUoHwAUFEsHgCHIVUnw3AtYY1q+qlCScORSTXpgP
ZDwYhbFeh6KodSwqeCMNE8+mo0rFk0ISsEofqBzk9xoP4VZAcKtCbaAFBIwPL75C94NDOUf0vimy
zn46KeIVIedAEEfXWCWAh5sgtAhn0GCVB9irgdoQ56UBfsw29YHCpLxTXaVmLbW5Bs0s1Ovg6GWm
QIdCMgJsCYR3SfP6JD6QMfldA6nKIIFpwjMdoEkKIwLx7JUMJDAb4PHroqt/kXAkRUGXTYwkBESe
hMkXHBVFZgNyWw4WXJ1qXCRGO7eCvCaAY7iTRPRnBCSGUddigPIhUG2tz6eXoRxYDbgPeMFKZe5E
LciphOsxijfgWuiGOBbrJBG/hQhhmGNjUknaolM6yKFaEQll8oABrZj2XZRDXTDpYC3pKUkIgGbG
wJ4hdikGLeniPaGCdhvShKiBO10Yz1fStF7+ufr9s46m3XF36WpYiHk0A5Yquw1MuLp1MmPQakSu
FAVm3bl/fn/K1e9+HxwqD5g6/D6sIaG/ym/DRusPcJ1EwcWWWhVkxXTDyiAjQ+q/lT2VgmRUYKMw
M7an5684ma08fMfZxRKl3RaaoAXlCJQD38RA2JSjCUtGuQemABxjnj92Ac48C7p7K++9NK2zbpXk
ppyfETHjJEwH01Z/0lodIJ1bNnhzUKBoYzr+NMKnKu35W9JLEWH687uZlnix4CRCgh4LauuSV106
WN0CHKf6RbgFekyDAvMuBYdTJkMoqgrCO8dSIbQax8wuR1YZEyPgBLmjXv3JkRHKcTExZbZC9t4R
+QYRZWVupij4aMlNn+nuQYW6hswGNKicGGK/SXvsuEBmVSirgYC64X41tLkyI9Np8Wig2SnCw/iR
h+vY6IQgHZcX3HcgRkePjfwmdHLF68xkjitqmb8RbBhQgPIH1n7xAs/XujHL5JxHh+dPsrQaZkcN
EI0ZAUdk2OAZsJyA/07KOHz+JVFA73XW8zFudj4P3vamo3I3rRSFezUVR4MDKIoabfawfXMGJVRB
jtq2FqeDaK8kVqNmSqeRGlouMqn3yq5QJUM6Fvo5kVNr0M6w89vZsUbLzWbtpKX+LED+OwhMPmP3
XxymQmkTVng0SjRIUgPcgOK3kBsBZlLNfmBhPcJVsrNDGaRoMJi/ns/IQhZBirPY1g9ZClRlCIku
NCESefLzQ+Uxg7g9V+2yF+g+jhteDPcrw03r99EHmIW6Ci0L6C3l2IAGuE4KJfcyyqyIpowNH4CV
rGUpoIqzYNZ6HFxNJIzCG67RXFOrdColU6DDcZZeUrO1RR1GEJq/dTXCCpWVd5ve4dG7zeMZinck
Ca03Bwrj8sh9BuE+ZLRS1DvkBP6u6yZRsYsvKQw6SQ28khpOFmEjTK+sbmlpCc2iGyQSstRts9GB
B6dSN/EVqKgdemy6iHahiG5pKFitBDGxj8qTVMg2ymnE6jEnGIXPA0AElf0A34XrLDKsP+OSgdIZ
J2gJhOrTdwl6PSKwxWSPLtbwMUIYGqkvhAoFlEDRyoP5R1FZYmMRoVNlJzG90IDKFPGmwPWqydDB
vlbkqQGQLAVnl3sNB9yPxmtHAuMrHmk8YQa7jCggNRftE2rYMxMuBerZQ/AtwBa3ci0XVCTRiCMa
OnjZIcw8e4CKJuzcoDMGu/vCgFWdKkI+j/EPHguCM9ybglTQqcDyqm2dwi+Ua+W+OyHd6fptx4PW
6pIWlwX4UOygcPyZ76nXWmo++hbHXIX+OlPDJqDzv32q2RZoLT5fK/RC2J37IUliEE/k/GkfBBuO
lsltvKHMaANvhPRAmTDa+BS/Sad/4V/rbXemnWol4C/FmalmeR9nggaMxsTHyB5xoCcRREjUBnJp
ubHGXzMauouehqrONFNDsSWZj54+Pn/pSfnq0QYRZtuSAqxDrJNydPq42Y4M9MtJVpNiHGqND2ov
GklQKbaglgx6NCzs4bRKjDC4oBVONNjmAhDQWyWBq72BTN+Hj1tyGIxaL1w4lC2a0NVJCnr7KBCN
4BnAurYgtRgQdwjnO1Xrqj0LIAnkegGSkesORtSej1YphH2iwQ7RDy6hSEzFAVy34NfpUFAzL0vo
IbyXvUPye7fRcigEAWafgM7KFpBaaJyGRsJKw1QiWjn2l76OODv3SZHoxRYKdw4aCEoBIjWqRgCL
AONAylWypZL3Gg1kRA2Jt4E5AXGkw74BMDNxVj7S428kzvIBt0uAXYmxx2GkrkBMIkUrlCJWXu+G
4HsUImeHfITzN6+kgnZglUd+9KE/mmUGt7W6TV0ZzvSgVQGIrWfQFlDKsIcEoM9QNgR4JbxtB98e
FhVdOsaiFSEQoVMuL5iQJ23lyZAedPsOuhY5kShVm0XoVvON1tVUdaIZsccSauP6O2o7f80BbyHg
C7Mr7AgsrwjXjxHaAurQmiIOTUg2ylH//fxbTDJyDzfMLCfoxbhJ2RIbZrC7naRDlkQjFJS5EB8o
7Yf4BdcRO107vqZj6sG3EWbH1wA9E5DL4sEBtaih3A+R5TXIKODuhU5g3Z1g0Sa3tdoCwlNusnBf
MiurYuktZ8dW4HdUDvLx4BSpAQ5QTDRyBsoOWOfPp/HW03j0ZrNNBU/xLPZScXASrfgA+uj9u7I6
1aJk/qontrCBxLMM8r4mmql8IOVSodVvlNcNQW2+oi+c2r+ePwi9kNULs83Ft3ktka4wOBG1Zbvv
AYCFzCxkIfiAuPWxDXTeEDYsDdahjB6nDYRMcAm3BGmUqEOQoGvI1E/y3npmBUE3ew3dRy99+dmu
bFGxJlroojuwwgbV+iMSr3WowwbMGH/gKgFF916Rim9mV3QGl9tjowa+QQ9go0q4xFuTLGplw7Jl
ELYBaLPcWrI4jf/gu/Gz/VV4JAN1B3y3UUc8ID4bvdUSlX7lkbWtfJGFV+dnO4yW+HFMWh6L3qm0
2gGEaFsYSDzSTahChm3LvxWH0ITVpwINZCO5QrFJRiH6sDL84/oaCAh487v7CAqIJGjciCBD/CoB
CwOjjSwqZbDYAqhJ08aYAkUUq4wPxXi4yOXfsRm617GHcozMQtBNroojG7yjUaGWvFx9iZBRG5xm
JVeYBC4ffoBZrsDxI/SERG5wXJfUOGILjUCu3o3DpoTrfPsCHbCM0Rioz/utXre2Z0A0C3bzfm6Q
wY4pIXSti5Hep9c0MznGBjGcgFsXdMCsuN1WnN0B6RfUhyrd+SXU9LNoJZYt7fh5mzwVUolgpgcH
oloVNXgJyq0KMJgKiXUVMUwFRlMhZFeFoqPiWUAHWrxqRBZgXQrsIRXoKiix8ZcfeZrdu4/cUhUU
gKkUaU8woXt6iCe8g8tECMeANIeOhPLbrswg9AREYg5w31A6BXQlw5qGxBMUJfta98KPEVRfH9KA
kO6WfZg8wEKx61rQzI8dIShkC0TX8+e94V8fbbtZPI4IIRO6ctp2yD0UpPwUrsmeOn4Vu1Bt4ALI
QAFXTnek8OJB2gIqcv2KSxBcRB4vuFmkTvK4IJuRoBygChuTBkhNGW0aYECIBvuqaGUoBMqS4l6r
12jHmqGB0wgCIgnqNXtPYwYT5ofhG7Xxaq0/gxN2To7Jj7vjiUMevjKwVBVXVthSonazk7r7qAnT
UpCaw5OKBqOOqmcKOgzfFNDbZX4fqanta5z6/IMsVa34WXwGaE0M0wZjBbvaYm1OjS+5I9pgH+Kf
5IL+pcHKgu0dIsu7gLi3kVRhZeyFE2vCKvyxdgm0eNMWQ/M256ASoPZaaI5bYSXbXCo/3K4Kd9MY
FK7ftgAfOzClgP/LWTDbV+I3j+LHNiJQZXk+g0tfi5vF2QD9GCFgMAyqHNAWTwAaLq/Q0dn2ZjNq
tAVd/3qDXJRnZV57PiYzbZcH2+iGwLh7NR69RpA2PdqB4Dxaoh18ya0y0Qej+UHnc4JaIeXoAcA4
iyB3vX/itiHuyxdselB+oMx2RXd3B5oticQ2kKEbJiiVqHjR5fnz3cD0j55vdhuDDoAPZDzmpG8M
Xx+gwZ4AG6mDGs5NKVEOJjUh8+dRfIGALtCW/SuqNbnS/fYg6GR2VsYgTB0hIwGkBiyr1qoYMxbQ
vwth3CxcUh2Y7LBxpxy/NUgJmO0jjah3BqAC0qyoR+4DB0qHAqlVAVBrX89nY4aH/GfUWdCbYCME
lPYpp7PhfwEWiF6NEBz23jr40QCOmzHfTXsIuNTK+E3ciHLBHBorT+Qu0bMVmsXUm3y4ZGbhz4ec
O9HzePWsN/nCgHVG5kIpWEfrKFdzGLbgtqsNxA99gMBeBIlXNfBUAM+gnkVp6GQDFNn+kPQB5lw8
C4T3EQ5iRWIDEMskuCbKwGnUvulBRT+Rx/eVmVvI0rhZUlsTbtzRU3Ri9u5LrjaflDm8ZzQOiHBl
Ky0FoVn8ozuyQY8VI4hHSr30MrsHr2E1lC9VC288kbuNKpRE75VTjAuBvsBGyzax0eutxajVFkIE
KN6BU64gvlrDgdLiXklWFh0zbbUHW3Bu1+6CVQ4WOkYewKbfBVdGL065WtmpMZi5WlqjnnzGB2oD
R48rseUPmRG8AOl0lWyArndY/Wqne1uU76zsvHqyTfvs0UPNYiW8agdpjPFQ0hk+MQJKKzteQZEW
B9sbqUKe5hDt1zLMpS7wjQt5N/c0fGnIbIr/FWoYpcorQGZcGTC3tXAbrJxhS5GOnUU6kWIJyKVg
EHhxaIkt6bSWGbGe66kqGqPKq1CMPA1WvWHVwoHJ4hak2w13GIyPWMtf/m6bTIDA+5OU9oDrLjs8
BKNHJqn9BhhfkwzCWssSltI2dhbBOhrMoWqK57VeyNN7VQZQ+5dAAZpJhfUksl9C/+Wv7MmlgMnO
YpUX9+CaTV/Od79yUR+rLUo4gVKpwBEi12d8NbZr4uwb8E6CIqS/JUZDWvmiS4WRW3/nbtn4RJRC
9AWDe9fsszuNVvfTO4LJn8nv7EIYlQ4M7jn+/fzTLVWt2Fn88dwKgDgWo8E02ODtywmQJTQuTiz+
BR0ffQ/joL2niDKtJmqlXT3VVcSVeV44EiYDv/tlE0q0OEolxo5kVksURAJtLStiFgovtyz8bhZr
qFyBvY3frnUg+1gDEG6UPqCSpZVWoiWnWK0UT680gBtMRqdkICewZQ6wAvik1Ux3kXRz236DFhmu
rSq58nFvr/YgAN1Ox7vHYplghHIZHqtVSS3Ve6e5tnJrUzIaD1ZgQlFXYw2w5EDau1IysqifzHH3
jZ44vVYbJioQFq0KBq0POCU607c8XbBWlsK0uh892+xGPMZRGbHTJit1z2ydRmuM0cy1yCDRL3RV
aVvuggP7Virx1jegcasE+vORb2njo5G5PxdCHgdQAiuRTpLSDkYPTai4ogqfGoAhegLSirg6biH2
Xzc66DH8Xiq3RHboeEgFyC5kjc8e+AQgi0H9+QrHZPoIdwdUcPJCEwq9Iwi1Alw30dnwHYKQHvji
ocxwhxEdKsnsK7Pv5IKXvakv/rtx4RgYAddy5RiwFw9eDVDI3jtNtkcwARzl529840I8euNZxGQS
AARaDnPdKJwe7wuD0tEg0poXT3tFlc7oDVYndcquNms7falucMvl75beBDUQIhJDwgDKymTfuFL4
zo3WqrTi4xD0dcAF5N8UusHg52minBuFVqsvvQbml1JZvnxeefmFm/DtCe+eBNy/MBumGwu1H51O
4w1WyfeFAgypTFuVCptFC1J5h3wbbldGXIoGszwuInoicacR4f0sk8I+JOxRBpPD8CtAcFSv+qSw
8hIFztxgRgGls7LflxJ+ZhZeSSZ32376zpncackusjPF4o4arcbaeW3jLpWybiXZu/n0GzgtUTkG
oaHlskm3I4S2vuNmU/vaiC9MYSMdiF1r9RBEHNUS0o9mewIlMAFtU6avlBXF70ymoh9JHlz0YnQ4
PnfeTuwODfLyem3NL3z2OfNZgCNdQPUi5YzfxNt4QWMLVaDyF65jny3gCHtgkH0wXS3mDILbV/G6
8u2Xhp3lfMBK53U5fXvoAZ6Gn1HNEdT8KdRTCjBqONbAbQXwqFxbbFPUerC3b0ft3ecIoaZWsqAo
OCNO7d8uc26KI+w7ENWPXKNib6HdAKg6WMOqdFl5yaUxZxGUhnkxMO2Y2+Eo7XEpTyrdh6ad0kOp
C0U2mfkoEREj4TTw2yBYKWIvDToLYh0B5lpfccCO9R8Ud4XJBO73/4ngXeT9L5VPbhWju2msiTAS
yhbTyFGQq5TprXfK9WjLnsm3EsHi+nzmllbHLNXrewD/+ZjHBh1iARdy8JALn3yDoSpELEUPpG0w
8/I+XBluKd+6Nc3v3soVOFT0YCzgFFehkaHKu3OvxTYEtl8GMuhSmpUz2oEFVvNPZdJmbtM6WlZq
/eIjb3/+yksZ5u2yePcMTBCOI9FgsXQ/nAqZYCjjvoWHiTtvgE6d/zB2fip3/pE//d2Ac0ag1HMx
H0gYEDa235J7aTow4WSekTtJ5n7Tr5BSbWAdpvC/PDdXqZXb+1Jt8Zbe372nnwrxGIhYQfv2nJ3q
aY6rl3jfqYk1/ki2d04hvCHTm0yD1CqPm2mxz18y8/lLL2yOuQJD7VJsA7V9gA5JX+nak19cm4pb
iaVL9/rbp717taKTirrPsIx4g7ZrK9AyBeimqaSMor//+flJmhAo1KYcMV85y25Xggdx7VaAvBsT
bAwPpA+8EebS8UOHBYgSkgC423sb+pB8FCBdWzi89+Sr+yrYtaik+TWwuFPXmS0cU+CsgmZ2gIcM
tv0Pc40hTWiLXzmndq+QMaU3/jFZWeJLkz+LTDAihTirgEcFAEWLLsHKWbJQrLnxJ+9mgGgaSWrA
wXGgDe1Cm1z46OuT9066qgjBqsF4vnKWWqk3HOvdMLDBTIjuFvm+gxO9oyxGp2FrZUFzA4qCF4aW
+Qu3Fffg47zwaizjSEEZZwf4LC4JW7jKoL8arrQtlq7et/B89zCjRPhsUWGlDRoAwlhf0BNQYh1M
KJlXfzNKtYfth16s7Jol8NCtmHI3HDEEldjnGE6QAy3AxWPUfZ0HOJ9XD7nMKK2GJEbl7VbFVGy9
lbW9lEJNrvD3V9EYsnmEMODLNvZ00aBlmjQDEPt3PrhQG+nUbhqD2tDv9IXYBgdCZY/ld7XxP/Ij
LmSoAPA6pH3Jt9pOtuW+19wN661s9SlNebDryOngupsQFmrXdRrUOAbrt1jEHRmwHxpwu5Ak0Rnz
V0a5dWUfDTPLkhqp5LyQpCjorAMiN8nMQnJzWxGBFgnfLjQEhFDckr3FAblewzUqBF5brFEbyd7L
9lzTEHkGxFKcssgGhh1YrAAQ19EXpIRlv4WySwxKYr2DIksdvuTofgVidSQAZmIiEYysL5bUEw5m
mbj+uVCgVouB0ykOfgSiLrHvLQSa4WzkkvQn7HXkGBrCjBl6V6h78wDxAnrYQxUovJSU7fLkNe0o
w4dXyti0ORQ6bOiLGWH8GhX7yPcgno/7PcTfCLZFmZkLlOfbdsai/neZnZwuH3dfKud9kmq6Ctea
bxYs8lwlvqCkU55rm26M5Jt0lbHTspVQtLQvyVnGlzQx6K/EiLSW+IKlCtzINMBcIBRTynGl9emB
781qG0OIBTXrAiRYWEfjr4CzCNcUvhZuVeQsypJ1CW1fF4/QlLTSRzgTdIEWzBqK7StTuhBwyVnd
r+8yKI8PmNJSb9VBi8wQGWBttl+Exlrf4Wm6lcYGvSEugE2tjLlwdpD0n58R8hp+mXoNslpj0Kpd
v6E24dmzfZWyeR0ekp4ybNK1UD9dQB9tu9nFNPbjbswFUBM6erhwgwsV0P4yjAFUrjhwDKcCRLiD
d5dBQbV0HBith28bxfyCoCqUWhgzn5RNcHGryw8W4NCAR7kc9JXnU/G4ZyNI8/YHDwGWOE8RFSFk
DN0lOJHBKCBINTbSIMxDwm0jho9CB9lv8K3lgrXp0SQj6LrLWQcBO5uYnDXVqHQCVNg5CBxBiQkG
LAoDfddQUCJaLQCIaopB8wm4kryH9TvLfCaYdrSpivzt+WtMIpgPJ3l2CU9StmCbgUGdETnSlnkX
TOYM30b0AFUm+eDhzYDmoOL6Dp4aUqnNGchiSk8IZXyBF0MAQCLEuFf27bQ3/tsHBxF+dtAUaR1G
jYvVJQ5Q7L40UJ97/pYPt8rEsP9z2UJROgt7N8fFAmRNyi7RuaTSa8tBA/gF+idaUmrPB5p+8NEb
CH8OlISoE9Y93qAKQNUBib1jCC0UNvUQG7G/rfqf5+M8jqd4o1k8HUGzDeE3fmvW7LPPwu5eIEOj
xZ/i23htP6KVL3LTJ330QrNICiB5VSQcZo41qh28QixfiVVRHRUJ2QYPOA1uRq3My+Qmf4lNFEle
19KOx717vOIsgsLqiU9g+o34dmBYpQVWGkVh70M4pWZv09/MpwjjHNjmrayRx40NjDeLp1QZgFw8
vSrMrPa46Wqj2pu+HqPyNui5EajvguIpEElayauW1soslkpNMHSQb0JjCDVHSb7UcuGsUcse99fw
MrPYyYpEw8UkfrwGSAWasmCPhCZY1sgPn6/AaUU/WhizuOFnLQW6FhZgHH8w3S/uWFjdpNuyUj55
nOsK0pyxE7BZ3XnTSdPqmd2b5T6xCztUQx3Fuk27qbVM7faiCY6WzaIZD6u+lTPuVn588GZzQg7X
Vl0dMoiI+Cpvsd5C44qWR9eAWh0F0YncJChlag+b8KfhUK+KtQoS6+8wJfAabdgwCNBqUaOTO8Qq
KSiCGuyZw/NJf1ydwKzM4ovQhUUOA18EMmDWdV5B2vcriGTiBPbaRjrCoH3bGola1itf+XEmhQFn
caYoJyd5cJCd7Do60Qej1jBx1IUtVPjOwKhIsCGT+V1tBO/JWl4zraBH8z8LOQPuGxE1DVlo7jEy
p68NUycbvI2/DGr/TWg3ovsIbnpYuxYKj92xthKbeQUkSI0cEITN3ISQmsLZ8WeKGgFpCJe1cvTS
vhRnQUYI4JpQTGkhx2hSdskMaCcjTcg3fWj7G3/lYjqFyEdTOAstZDS4hFSguDPZiQ2wIIB52fMV
+LjQgQUxCyzhSNB1GCDtyWDL+u7BmePEwJ1n7zLvyWDA1SvM1KbVIBPDwX2lPHvsSaKOuKlAfK+7
0Ka7SeNdswfLsmGUEBIYxshq3k/1G/6/UqgGLjSpFTtEycaESxJZnp8/9+LEz+IV67neMEzRttBQ
6ZI9I9RpC3hfQzz93QhzVkAC1zaYMKRTUevbTVSWgXpFB5OCTG0HGeQ3gEmuq9TkpY0pzFIa+APG
kZh1+A7gsWrtm7DHVe5UW6keWePRv0IXbwcwaf6ZrezLheNqzlwaOGiT82Q41ToKm0plToOOX/97
tQ76MNsXpDk/iSXakRpwqkByAEvq1UebOd+SKoKa/GvlCy2cWXMeUgh7kZQlENlbSs2x1UOtahM5
5o0U9+YclUI4b57FAiUEG6ezzh7KIUKb1CxXtuXS+NN2vbsEk23EkgW8/xxUrLqf+Nzabqy0a62V
KSQ/2PTCLLRQHjn4eUGQzrjv9+5na3WZEh/4l+7k2V0nU0YfwdlbhkU4//V8QhfSamEWZlze60kx
wojwypNQGUIqaGcWpBizwxpH4eH1BKtiHm4gjuATOaYM1/aveOOz8vNHX5qsWTgQB66ECRZ+1+1G
uW4ruSV2PswFo7WDc2GAOYcBfni5lPciNCgClIHTi3iEQhPcr4+t4jqUTRipluyJi7uGdF0I+XNC
Q9V4dDBEEulAO1Gt+mPBFGrHazW/C3xIJ6gj2vkUOJ+77OJzF9iYPZ/HhSV9K5ndLWmKhoMxN80j
0E0v2DDbYvX+/7jJJUAc7c/tQkDbKpm8ptEZGa7hIbsyaE8ygzJ+Rvu1a/xSHJ0zBmAZSYWA1gPO
ZLEa+O0b4a23IpuGOmOB8jEbyv6m2OP8FOHMnq+svoVYys8CAcRIxoYkMWu1hb5L9kIZsdl8QRHy
7z7KLBIMbhv2ZIf8RoA93RkSsODrsF+NsPLzS5dPnv7zw8APqeohVjQ1VAdYyDRK2ykjdD02kjyO
Jxfq3RAKV5t6pWHxGCiAhTALAhk3FkUEJRZHILbUF7ftQMAPZc/yjzCeqnRUQR1AE1dGW4g4c9D9
UKdCS1Y4h6brHyBlK4nTwkaZA+pFmMmVFOEiOvMVdDivBHTDuSvHKZK0gqlnFk7QOaYewsql1EUC
jhc7B16FA8ctsOtLehA2wNDY3DFV830FLFkmw1kKbBdeD1QfADMg+6/iBgKfsmCt4dceN3NRH5sm
4i4yoMskdlI4dQ2AI0t10qaNCIVJ95JvGgctGQWFLb22/R1vQgTbJFTkfyoL5BT3/nwXLETgOQ4/
cDmxpjrcIMvhwINsE6DTOGgE9sTz31/YxNzsnpJ3YRXAhgolGJlxiB1EUmTi4J6e//hjXRZM3yxE
wPCixgGCXx/jj8Dxa9j2GcJHW1xdWoUfZAyoDvzr1tpqS8UWbh4yCJ4o4YmAKxF4PqMmHsMwl0vK
Gn0FPcgA6WUkqiQ4VEp89dc6tUuBhJsFEqLmyaiauqZF9/XJwL6A1lteL6wwV2kIJJhN+ep+4Hr/
fE4f8x0xp7NDv4bNGJMJeMnQGYF9hJxzdhJ0yBCp5abTYRN5QVMUlS3+0P947/1nsK+gSnOtDs/H
v7X0H2Roc8B57/VCCCMIMC908tpcm51nMzu0KlVOy5zQRsX1mwegLD2RavyXWeEcas5XqB0KUx1l
ArRxm8wW9OiYbwK0KGuFeCc39bE2XO35Gz5GFUADdbbpaaGQxBweWhjt2urI5bf1pTDCU7DlvnrH
tTLHNzMLcEP0fgx4L+/+D5hZ01d8NLuzdEGqOgb28zjJwdAyqRa1c2tMLfggjZBcH7QE8knF8HeZ
/BxZTrkpLVExsi3oDPeB1p7d+L2XrvTr83lcOCzmmPG8aFyhqrBQ3A7yxjCog6rHCZw7uC09H2Ap
Os9B49CYgkJayeFDqezLaNEvZCQnhntgXqfsFBUkINQHoMfBtcO+sMPpYxkfKa4O/6k3vIhhWkhY
5zhyguOLFk5ErEOzYQv/KG+bVe3KUbhUpZjjxBPY6LAch9ebTDPC3EovJK3jTsRajASZfr0VX9zi
wBfXLlVHsOlyrTjB0zItXrPiKkKMOk3exNDqBbuBi+bYcQo6Helot6h34DbFOS08xVmrNzoJ7oom
jR6ikGygHu6DsFi0K6ts4YS5vd3dEZrxaYD7D/KscV97L0x9gl/ipK0KfZRwZSEsJdlznDmfEzBx
DwLKIa/+hTFrFMF6XIvleIu8QHm+2paS7DngPKv4RqiaGkl2IxwbBi4N/guNdj1nJpLSDz+sBOeP
ztfQ0HivguTUcBCfIg4VhM55Dmbh0tqxess+HgSJOca8SUXOr6fSHxltOGioE6TeZpeiORXDnndp
mYCXufDK7mkwvIIQUmtGOYx6tuNzgwGAwYcM1lipaTwJ1cCMagCElDTDfcL+hiO9Dqm+MMRvAjDd
65IIkwxS9gFaI14bCQ4tRkAB6lirEl4rVjxW4+nfJDiscIyR2Rgmb6ibdYHMsHYabMuiVxtPBdtB
o0FyFWuHZD+ef4+Fe/uNF3C3ruJqhCtojs4xDDfPvP27tVO7NULj+a8vbGxmlhcN7ACxLbdEHOa+
yfrd9VY29UI+d4On3D01lAS9IvHw6cZkj0J85ptSNsC1bqXjsFQhnGPARz6kuZTFdbMLLc5Vk5fW
ZmxKQ8beI7F7PjdLGc8c3t30cUgILYqErQ7NEzmSc4syEyvUXR3VOukQr2y5hVvM7Y5wN1l8xjZU
yUaYLAYklfhdKH25baznb7HUFZwjt6XMq0isIiwgXP/2FFQjoVKHNCoxSwuopA3K5xpWfGmmV+CW
7fpaGtFlFXW1EBbnkG5ahBArm/kofcpxoiCLY6/pRnQC8PinxoSkBMao+RpgxdK7sHKZWOq8zAHa
WRT6iB1Y1bHV6q5RGa0TXoJNookqZ4g6pHjE78ER/nKd0LNEaoA1PExwsEU7u9+LdrQFpIg9ECdY
KCrkq3QYTs8/5cJmveUHd+vEL7M2TEQsehaeTAwgUyF3ef7LS0H/hji4++m+rmoGZjZIMZpmGzEV
Kqk+8C/uXmCgJsb1GgMv48x96UleK0a0kF1G5QgwS2Acy2e1k7OMxrY/K08zXWQeBP7bneDuaVxo
rnJjiPtUrXZadWq2yfZ3jcmkVdFst/5Kur20NGfXKMhk51lF47OVsHsi6Vap+kxri3GT9JFasomV
Vv3KJly6Id42590bdSxJT+35SYmAtUFSsYH7kR3CyEDR4lYGeQwPEaQ5JJvOaEoSJoRdasE9yJgG
8bRoS7+zKhCHBthC5QY0esM7x0b4IhwIy4dfIq4U0soTLIXlOSAbCCAAHabXBGYDvLRCCQA4ABtV
WYvJ0uOVcbut3c3jAEl3sqRQXYIrCyS9PdKEcUmlU6D51HD3XjkVl4pYc8B1OUIxV+gxk4RZye7t
k4FTY4POBu2RQYVw/spIS+8zCx0jMcYSQyM415UG3AbM1VGbCA7lcQ2mM/3Qg600x1dzrpt4kYAB
eLv635yd127raBNln4gAc7hlVJacww3h48CcM59+lhpz8bfnuA3MVQONbksiv1C1q2ovm+j4Zj7+
1hj+05/+Fjv0YzZoacWfVowHRX0cQ1/JmCg/1/EvevUPG/Sft/M/L7tRjMEQZj5gkYLhNsRTxaIj
q2GCzYGv/stZ89Mb+HYKzGsJxqDnQ9TCw1gPOF2MYTwa6e5KVlhOEgkGYEum8iOgY17zJVsubsiJ
hS2U/9/f4Set43uftKwpyjpJfIeMSqwKOPVs5AfaHg387oDkio+mWwmPVTK56RwM/bO5bAAtmMXR
9EfK7eQ+9VE4YD718d9f6Kfj6nuv9BImUVFPfKH1bnSFfXWSveQmkAJNs5mn+EWA+Eli+ecU+Z/3
28a6kIgTKVO/PGnVtl32YoXFNH6Cq/7amAt0pE0SV+R3bkr9MpZ3lblZhL0x34tv5QSi5Ldeyb+P
IRjW97ZpAcJCJFtoBNokX4ao9ZOXpFwcKp+bUfMTZYJAcEyUmyW1dYKK9BF3v0Laij2pxLEQmcDc
h2X8y5r8YWN975Qe6iq2woYvIyylM/SMO8nYnBvMdWLFGf8SQv8QoYvfTh6y1WI0Yo642tisK+Uu
7baJ0Xp+uQp+iGm/9xADdcHuu+Y3wKt3VamxBdxxY+23Ctp1d/7lWPveNFw2o9Bb14uGweegPqz2
uFdOo8OUs0ebC/LHf2+EHw6H743BgkXnaGHyMaM/vOEsbV/HE8TDbwWtn2Lz723B9I6OqnRN7mQM
uS7R3eLk52ynu8Zz8TY+yc8GdjPYO0VHCb6hw2hw5kY4rPxWHPppDcg83f/ZgIlU5+UwXn8ebSHZ
vMWW3YLFUae/lGd+OMDFb7WgPFWEKU6uP4+J/OZEOOCYlJ5/2SY/Ba3iVVz8n6/frZGg9wJhvplx
ONjTY+mbd1i/e+ZkD+666x3jfkHC1G7yzX+vhx/6DiFN/PsjhzVeq+qaL4OBNzkYNtKmEuyc6dPU
hlrky5sWDA1QzCC7CNfDcvnlk3/osTO/t8XKZS8mlcwnz+/M2+WtK9HMRbXYA2t5zn14nY+4YvBL
rWN2n2FzRejl/Ram/H2SxzCtb6eFlUTWkuFcQbkqeq14m6uvOiEH5F20Cd3lJQuW43CkudRleKe8
FW5WuEvoUule96vN4NDxF3/+8g7+Xjozv7fTRrGlxrLCyTU5pVv643696XzFqYNu95vpy4/v+Vts
00pqZsYavXvFyXouR56mMx7Yio+h2zjYJR9CX/NUnyFjje6nX7bL389M83sTrVyunZjOq3IwE/lL
6GnaMxeshuvy/b+f3N+3u/m9aXZB8Y8rnQdnnWOGMbvDb62OPwQwpvXtIMkmfGBTlYStPMhviODs
jKf+XfHRy+rDeGmOyQNL1EuC6lId5HaTJ06+017kw/LLo/shYgHh/e+NaTS4BP/TENzicfCGWzDY
CqYPOsGGKuPMn6YdR78J8j/oC6De/v1hS7c2catRORlporXT0anpuv8QL6CD192KzvWOU3b3NO2m
nf6rLvv37B9K+b8/dDYE2JrXJdk/F48NYxyEo++6q7jhtvfEfeb/OlZ7/Rn/7+Vqfm+qHWtobs1M
x8NwK2CSYhvBzM1aHhuOuV9y759+zLfzZDCXUVqTnlqsWQwbU55Wp8ua9pdr+4c81PzeCWs2Om58
EusxesMjSvBGBw+3yHmQfuva+Ok4Nr8dENBelngYGvFg3EW3lF/T++lLfaSVB0xBkjB6zSyhdFl2
5XFywckubnn8lZlz3VV/ez/Xh/o/916mpv+3H2olCdi1/mqci8DySowIMt9IvdZtftlWP5wY3ztg
O2lO81UdaFRCDF/Fzl70kzlItlD+Zqbw9wgLBNO/f4uRGm20yNfSeehj2t0KMLHxty1o5RFKp8UW
Mv0lm/xxUXw7IhZgQmtvcPwZ092cuGH7NhiqY2CAP0QvwrMwPye/eZv+PfBBkvv3r1KB6+VqRANr
mbgKk6b1ti8+4GPPhj93v9Fwf3g533tY1UIyYT83yiGUYulNT+vCyecUL6B2ige7LqzR/u9746fz
7nv/6hjLYSTVw3qInXSiHzdLIZw856E70EsIcA/vcwUjz6qxq3Krru44vpRt7Cq/7bafruPv/ayG
aXa5kY7rYQx3U7UfFtEu8XUpPZFBQUx/w5YRyaDZJfO2CLfLO8f+EH0W+aEuxF+Wzz/lyL/suu89
r2FvgDRcRuxq23vmBG2pTt1pfRENL1YO6eytIQ5s5noa6lPWvy5NSNCgOlL1XCR+CEl8zJuHaS4d
VWRysymdejFu03yj4MxszZHXDoAxlcYpwg1KB+atOSlZoGM2LBV7ua69In2bqESVMhaBoicn953x
sQz+/+cr/naeJaKSNHPGExb24U7+Ku/prtgZzuIDcd9IN9V9mdl36cMvn/bDrv9uY55YUymVI+yP
wYk2Imaok0fd14+u5lm418VvaL1YfONqbbv//ZF/dw0yzO8dt5UUmhIAKmySmf6W77sOJaksz3KE
TWH+0OnMaEQXVcNYa70vUy2IdabTy8zLk/KgG+u5ae6xJQFUwBbAkFjXvUihWyG2i3R2MNgcFrdW
K3uUSogIM0h7Tx1OS6//sgf/6T372/L7dlCaRtavhjLBAAp77CYop6yqv2qbLDVQIu5NRl+6jn2J
RDPISyDHMFJPddV+YA5uR/n7mr0NlRQs0aeZP5USgtZ2AvHYqps+fRLS84A7OJ7R1l2YBRmqfoKT
hZZO+4JdruPt3dE5FeZuIz3pFHJErTyrVVDXgi2IN0r8icuJU8cYy8WCXZTPc5sfRyHILa8DlLHw
53DEsZTyyJSCY7SezgjvVP1SIv2hUIcRxr+PWyExmqwHaXsQ0QIAU95Km9JFsH1stjENa8IvRc0f
TnXj26me6os+NJq6HEw60VWMqO0IDEZUMZq93Fvjyy8r9RoD/eVNf+9GTlhQ+aThiz260xFuiuVn
X21A86a2kQPu3s6mPrhKpjME6cF4HiUPopVm2LJTTbUtHzLES/9WuKKPus0YO0OHmImPxnjqcQwx
f1mQP10K35uYB0lSYUOwoTiQs/IPVux79bx64tWKKHs2nL5nEJ4hEwC+7m+Jxg/zXub3FmYt1Hsx
mlMRSbimUb67UVeKC8z66efkqYYvXp9X6X6q34fOF2+a0FlMezafVWm2u756kplNZPTrfQhXV6Fq
JSb+OB2XxYlzt0D0045prP+Ssf+UknxviU5l5qEFhRBR6nZNtPpWyjPBnRCbBcnroheLqX06pdsX
sflNEvlhhX5vkF7rvp4zkY/Ej+8296Otvukuv6WnP2V53zuh06XssvLa3z8ymRCQfcsnreYJb8c/
6j0yOSb4OEjul712b92UX+NtmzvrRcJ6PKj2v1W5flCNTf0qCf5P9LvoilXl3XWz3+i79AXWUJAe
pa3kZrtxn5+LI8qHgPdb8aHyVf57T2ryP2anf9uV387fDuS1yesDQlCk96po3YjLcy1kf8pxuKkU
vTfoCoklW8roKlrxKJCGZ0W6TbRo14IXbrvyWDWRK3MKljdLeDETv2pvxuou1eDolRkQ29wBnWgr
UJ+ieb6EeDsnxfIRh8Ouj5ZTqxUbs6I6n9bQf1KMl2UMuLOOAKgl2bRCp2jAUCbtfg17VJjJi/LI
m3D4zGNPCZmRFftbQbIWu7V07EcqnwKi28yqCz/ANuVtWRzyoTlO1l3DlKQibulp8/rSBMKsnaXQ
62fTEeQ3rjy3Dyd/MKu3IdmK2uhI/FzNfElTlZYcmBOiHQ5/igoKTJ6/LFbtlMZX1Fkbc+6cbJUb
l+sm6/16fhILX+jR1CuzTcH7YouQjYktL5dYzQH2SvUpKmLMNGE44yQ91f7aZ14/zDuCJbPdgsva
qZr+Gkb5Hm7n05jmrpWVD1o8B7WqvsRW7sxd8Seep3M/x1vJCoYa39O+FDc90GUmBeQuPdRJi5GS
yi5c5LTEQUlNSjjilcbBpeheucJzwOJKfsmyoJB3afRRdYOr4gAkmqodwwfXjNI2RmZc1ZFRjqEW
+5tm0l87UzlZrZUGrTHohWcUevo+FnLzZ6iaAluWBkJEac08Qdy0gDoJc+lG0BW3QgTRo2g6w+Yp
LvbYGvyXo6x7izramsLhxYS8V1pYXAvtc6y30bNWlU9p8drn/XjQMi2QZs2txszc5OryKnVLvqkU
rXuOYzypLbX8WqsmWKcOf0kv7e/C+DwND61+juPOEUBp1P7SYyc5bmAJENEbZXyJWycLLU+Jgkxy
0nC3lAWIiALEIpRlKjTbNgbYepM1CzNaH6Fqy8lFYQ433qfRtkg3fb2b23NHKBxnoaMMNdBtj4IP
nnnxZIu9izctSzfmHNbdQghmfKr75KAOB3FxBvUGY/Fc3ZCIYgBnCrfjfIg7Wlr0QGsdBGzDg+Sr
wHd+FNcjjI1iokuyFd1WskNh2edicwwxDSmoo2CFdjHX+NYC2LgwyVHVpym7q1m3BqhzEGMNFM87
zRwOVftZNJ8ze05tgYrIb/XMIlHG266PAzNTnyjXMVplkJIIs5uoKe1+YozN5+CQpTsxe1yq70v1
sob31SRXW6MUz5iNnPNWOrZy6zVQvrZLHz0NkulHOnrieptJp4KJsHl6XbNqz89YJmqTAsY93WPY
rM5o9ftFjPCasHaTElrbvpTvlEW9hWmr3Jvh1G0KULgCtG9lzvdaiijB5q2LEmBTiZEVS0OlgNXi
9ZTadSU6av6kNLE7L+k9JqXTwjuPQdM2hl81p3FdG8c0xK2heMVYeHMGaKX1i3l9Ghsmu0G9jZZA
LGrP0Wl4yRedh1qcxwmGroCfVAwdW0uw0gANI0QUsnpPYKloeeKTnjFtCUhnup+lFKj96laa4lRG
x0sSm63UuKXsidchKVxfqkMplBH+pUfBcEdUFRHLaA9qlHv9OypUyPlQalACZCtIE83yG7GrNkqM
e4el1y/A0S+1vISHIrqbpvPQfPZpa0Me7pcga+5N3rqeoBb1Lg377I5CrxxjEJ1O2evCJjHL0C2H
04qFq5k0ByHOtwVifyRmhdMm1n0IXNgduQ0VQb+T+w5egJDteMBT0ORHlCcr8obebg8GJ9tZRLo2
LmOPhykjP3F+I462kL8yXmxadxBXxPGPboWaLdCu8ZpbgbhsII9ovZ3qTp870h/+z2bdpr1TAyQx
bWlyJFoZKQgo9ogjv56cJvhF1UFc7ai4raRLgudV6fUkMFHjm9K+D2+E9SsumG0r36UC3wuYIQZm
tdkQPYxtvBHSfKvH+UOfNhjSZpUcdMUuptDRdEVgjrHhK4yvaRYE4FkPOu6rQZExu8+cbmhnJ8OB
F4tSjStN4xS8WjnuI+WekzxZwCktWBa9apQSIm1vkV+p5YR3g1E7mraJxbV3yqrmE6K+PzalkfyR
7trEnzUvzBmS0x35Wp6l37IIFMMImKLCQHs2HElPbBaPF3WqI1R0oCQM8ESXSZPd1ehtwQSlaBw7
AEVmxCG6bouvfMUUhXmJ2xqWRQY9YdvrmdNXMOrScnpRu+E896AhIFIgfSxemR9AyWUydmWQ7EZv
kHa14gmx1yjUjHG16flc03LiKemxk+GpvSXZqcOONiMtmhhePJbrVsnIJdVPRWREX3WX6pSKD8Uq
2BVKQL8zdE/qKLG0D1hHBVp3iFQ3ihmoa4YbrTrVo9dh2aUiBABGLcBi9XfrzUiDT9rfMsNYhi3k
vNIDymIa3pBAF1AfloXzqJx9nZntTh6cfpkBVruD+GqmHwZkj540xk8+B5NDghHUinOKhheaZqFh
SNvKUhxZ9iXJs9r7NnrQqp1yPSpsfTxW5Z5qVFSc9MVrMdtGoVbtynDqmnPuRZjvivW+ImlRB3cM
tzLDYENQ9hsL8ica3/Ma7ak/qmyONX6DvuWbsnWw9OZIlAe3d0LJN6TeG5qCcyhdbutF20a80ToS
zypZaF4n/SEFd1S2LeUoynOO2qyetc67FNcOLxI7rpglO+smupEUe6muv5mvcesl5cqiTR1FlzdR
l++xotqN14ePomtOmT9ACG1WUBqVP3LQ17wLlJt+nncYXjhSM7jlcsqp0o+NcWl7x+p3edy78twE
yzCWTtM2Bw0dQIekrSrNuekPsnAXKvm+k98ASJdLyFh7P16URLgwcuI0GITiMnk/GGhKwk4XwJ82
WEzOk2Srs5Oa6XGaG4XjqdRhdFbtfpCNyrHWhchK2sjR82AgGQ2qQVAldgR7BGWxbPhLMRd/1pEL
PzUUNy18mpcxQ7aqQI10f1EHXJg6d1gVe0D9R7QUj0bN/s22XAKGyvR1te7UxfTlkrRS1oO4mc7z
9Ey92G7UzhHxDmyLyZVhMC6V6sTawco1+rLLZW+tDXhivDi42BL9rp46n4lE+JHQZNECLKEAnyzG
z2VoBEL4JiIZoLbZq7WzjBsop4EVyYBPr4uZQaCwVG3zpm0DrQh3tWV+LUqkuGMqXIpyG9bim5TC
r0p41drYBHI98cRQ5h96yk5rYN7RSK5ppm0Zexq+G6KQtX1dljmwWvyRxsfCepXFx359VBfCOq/O
b1Z4K1LvL4A78HcPtzGelYQCjqynt5OsfI4MRjkiIBR83wa60opzk9THarRkWymFrV6zYoV2Y4y+
XAVikb6rRuPFVo+F7rWsWK3A44GztqXuTbme2oydz3Cmon1TFtNh0jtggmUfb+Nl3o0YbttMwd6O
lXTU+yXeKOL4UnGHbxhatIKqfZPW1CtT63OeYaxWqTPqj6lO+E7LPjp7cgHtDpRTKv5kKYnJWAAN
nLBKGRu3y2nfWoYd0ey2CYV9KaWbuA4DMKOP2PftVVUIlokQZyyTL8XCUjmC0acBtTfMV3ExCNJY
djoUdk5LuiSq8sTlvFfoLu7aw5q+JtaLqHFUnIzMiu2MDV+OQD1BFGRejcjUaZ0nNBwl44w/DeXu
fbfO4J0ZxbITa4gPc29u2lA510Z70Ci6RXWxX2cLuy6SgTb08yh1K6nk8dXiRu0rCuXrcpijwk/W
xNGWJ1HVX+uZNE0q94XEhkJxTbXPtHuJiZD6oganziSA12iatw7dWU56R1T8WP7TUes1lfJOkG5r
XEfa6QEm6qFQ88vcR0wamPwlQEmngU+QuwW393whaFOeurZ6WRRrU3XZYxlPjzL6zCxfmuEwl/En
3AuYoRDjYIuNS8i9SP2mEPClscP6PoIoKrEC73pYIuyFzMvqEydsVXlyt88oQkv+YgVFfmeRDhBr
XPeuWu96S95IJcw3bv9mYpVAEL83hmbbJBy7jeYuAp2h0tsk3uuLO6RMDqnSp5wPz9r0wSJ0ycc4
P5ywKLw2Tt0wm92wedcNcOPKZzV6q9EcFgK5bkoOkiLaQv+pm4ItQaUuHxTzpkjcwsCRHKm7wr9h
RktVyhdFSy9WKMF0ErLtwjhJoy+ccZRQp8qV9ec1zneLWT00Cd0DXbGRRacQMbRmiCbXXMPaGcSJ
ynsauZytffaqGjwkJ2EMI+XJDZs68dTkPmQstXyOFdfE+UIUDqa4Kf5QYGw1J8IyvHyZlGfN3BIl
rHOQdSgZ0i6ZgCd18c6wfK3hpiZN2WvzcFkn8xjhNMG8kdiVrkC5t+8JaTFMHXVnxAaqz/BMJSbq
P+YVJhZ0M+U5XIIUWEPLnHVSRJ6cntTmTWd8yRxTgJKkdqMv6scM5RYTTDhtfeY3xk6vTpyeLTfM
mB4UfOnEGxljyZn9U/euKUJ6gvGomq5lvkZ40bSQseWtRg0yfFseYhoTmqv/cCH7xvo4M9LX5U6P
6ARlRNrWbKjmFCq+Fh5NC0CRQ6ZTE/H1gjsYp14pOIv2eY/b7WqdTKJgNWs8CSMlBOGhzVwpGyAX
cWQTZXdFtI3IuBQr8yKyBTljW4vU1G6XEtG3d+slOuIQF3Q9GcXc74Q+9i0Jz8zkKiQkQKIaL+o/
Q2isSb74zVhxxlV20gZjFLRajhPkQ6tiThMUkmfkIT+i3ad55FapQmycuLo4n6fK2GoR9XZV+RAj
XJyKdsPVfhEm1RdyP8RhcX4Omd9oy3y7iJ6i76riy+DomUvSDk9CLg3TrUxnpW0y70wlZzs0r4a6
HWmur5a3rr6oTH2UNvWlHtIPJ0BuE31no5cvdvkJ6cFuKv2x6LZyfOqFZ+jegTDBezOZrseFjadv
9i78W9M6SjmRUbi3uGrHiiG1tK7QySot+bhaQ5ItG8ZwE1fT9KI14vyihk2HVGkO6k4QKl+Z5iAt
ew99onHiOPN16NBhT+YrMyudVl8mey0qWwzZJ3WXt/NuipJAtkBH6OtllWQmpjK/X8ZtKbUfq64n
R0Lge0uMyg2tJg5WR/e9Ut82xfQVRSRu1DDtMIyNoI/L29pkfio0rVtxsXR71mOylyWE/ivcVPLi
dOCo+V2uuAx/zHyMgyiUvgRT8qoh/Fim26w5rZ1TvyrNOzXCgdEPcp7BVXInf9dx5krH1luGawBn
9PvqSZDh4GDjhrebGVyLLSYZmXqsEwb8PEOAluVKk72UnjT7ffVWJXx7W5Xu1c7OaydWr+MJW3as
WnlJvjMlX+siJ2x9oHJIDEvxjD8lgWBJy6/bi3sJxa5ugMFv4Q1Y1qWosIb80v9IZ/VReREWH7i3
FEiDK+lu3fl5cjekx0HrHCrH2qXnstYiF7GCSVZ8seM4yKpTy7/N+Xkzapvd5cch3ZZYb45OmQYN
jpfWWUkDHXg2TcWl4TVw3MiCo51AoFM96LgxhbdjI3tDYY/Ze6L7IV3n0lY9KnQiVis2hX+MNLPz
kJLnY8PUWrdJlX1R1NtUD4DAM+o69X/iwZWTbZh+CvFbuN5H/fuYrdta8ltsnGqX1K9EJoxaTIJt
SL5d41n1uTJWjlPa2SI0sGxHILfWlZ+ab9aYnnINT2Gd/4ztoQE6qOEMq6UzpyyNbJvdKXVEBnrb
pB53yZK6col3VBof6SYOmi4+qOZBP2v1AcdMEwca2mZq13oXxoYs24uMxwJlojx341ZaIcJnlOrx
22p08vB9m+4IEwTm3UU4BwxVWg+Fta2151hiADGfbnX13cCgN0VgAlI/cZiVz2oLE1PQPbU5FKUb
ix+djN1v+ceif674qseLRvVfYba88nDIlDQEjqNcvKAz9fE5rLeNdldmx1Y7VDiF0gJe4BRKc5Mo
eFx6S7uV5C0BwVp9lKGXwy3PC9dAtOs97FBtGa0qnfvrGCKO8PGou/EXV1IIonFWH8pO5Zj1BwGh
BXbzcCQcqZkyeyfGc5t6I+Fl9lRUtvmHS6V7rD61xo+a+1zfqviPwrkHq9Mz2YGlca9Y4zksqhvI
r7ZS8zAB1Yu3VhgA/ozNB36LUd2Ud2r8GM1nvIaF9aFViGzixEmT8lT35PEk1Xpc0Mo0BLrIj1uP
4VMprIxMQ0zStioma1mNcrPPrTwwypQdj7ee5UrxRdipeEiXOIcfiqZ61Lklc4IwOSaZzR+16hIt
dlXchD1L/qiTzpQqb4CWQFHF/hle6eJE5mXJ7qx1Jew7Ulkf2zPtarZhHJbqUioPTXjSCGgrqmC5
r4TuKG+KfJ8wZz0oiIeZj26VltvutuIcxJy5k1my5DV3dekb+uuw7goBjTdoXrtsMzH4a7wpIHJE
Lk3GBudXfpcRB5MI01F6L9UN4qadVzst8XEvAUFiGf7wyS4TLK9XN1RAJyKQ9ZIYD3X5OeRvetPd
oLfThaB0h7p31Ix398x3LdOXWWntpqVkaNzSLGrx+jpL3MRoEXV1MxcvS3JasdaInrsysgvlJg2D
knw8sg3rQZ1dZDfrlLboYEqglFu6sxyDk2okEUMEyuGfGE9Ss9dpO8ri/UgoyzmiO23Hej+k3PuD
Tjovcaasgos0REjRllsiIJLlhP0IfIi1EM5MVNs4s6N6WQyyWX7IXRe9qdX7lD93raMyU4R7i3Uu
q9LBoldHK5H2XYWOop9pYhhLoEaBkV7InUqZa1PPbUN5NAkrQqdaHZGO2O6mwYSx4PL4yrSLUl2K
3NGjIFI+NCt3Nf0+i5w83cZtMKgbihxcw6PhTOAc6gd8g9Mcvy/huJR3HQzy+jSkl7h70koE3H0n
TN7IzECav87WVhG/iOgaIXJ0ohSZOCbeZysjbJkrzPTgOE0DFcMuWfNELyLxiB235nYK1bu+iqif
8PtwOAFnq9ndx1Rt2Cl17KZtYKabtiV4ue8gb3bRZ6jv9XC30gQbu0YejB9NSqiG9RFj+poXP87w
i2dX7s7MDRMLdiR48r2F4n5QwEebpCiISyJ7OeEKDHRUEiHdNlHu5u1jpkORLyh47NOBoNHYCt3b
ahqOnuwKjAK7yhGNTUmLM6QNmes0ME7Z7Kny4/qpJE8yKHqB5PcpZEyec1kvHbHg7cOPcqPSNTix
iiOtJIL20SG33i+qibZtF1eYDedoDlC49wUGJqE4URGYP2bV6/e4kS8SLUDIi/fcQEaI9Zu8kfX3
bH5uLxUXS7xJMDwhTAs/9fxpohMYKSvnqFUdpQ9denRGnfAc2RH9w5667UK3pGa8RMqxU7Gayfwp
5iHND/K0ZyXkDRqhozCO17hWdxJ7WjsRe11ZfUoQH4zLOLvYJinkkdKjQL1bRUkWGt0dZyQxmjEM
22g+q/A0YSttbdUXHT0nJmzeLOa5gqs12LqJ78DjJFQufY/2unxc9cAX2n4N8SDONzMtRaT+dRUs
nVenvjg5leCGndf1W2yrxeTVHLdZWrrzRCVMHG6UMbRXwwyiCJ/57qac2WGknxpkA7r0zml9G41e
W2+aadc+NEBAcZj/IvcMaYVUnyK6FU0vvBtoKH8xvobMjSWnEnGo38iWzZSPOW3GXU/9YPBk7uhP
Jd1Jn4WKcz8ufFGoekP0avbPs3Sj3ivYEMjjTfesLEHFN1K8dVmRKm/LSNoQg0Asc8jiw+R1VURH
oWUL8wStNLZcyegyZAs8hyC7SnYcvedIe5MSTkqvL/aI9Zb8GUdu3v1J8gClFbK4OT9Iwr5r3Wze
hGJAwqd/qZnhtC+p+lEPb4i8oLbt9FUmpL7LSpNFVl97GpQqKFDe81M4N9tWP1LHtvPloHLrCgMq
rF8r6IMziNm3AQcA80b8qqpbUolc36hRZTfzXqu4pmfy1q2RvTfSh6LdXvV/HJQ42eTi8o+wdF1y
qp0ekniDdYzlaNWG+gBdXCLCULz+0dOtCMFafMh55RP/88qAdHaH3mxTazXCO/GOukkH01qfg2Z+
0PK7lDUV17hw4/E63arbvj7VSmAsbjj7qCU0hAEDwL26oLuRXIbdhTFQ0IrbRvJZb8b8OnAtRIde
84zQGaIgrEsXJGw13a0xlgd7q7lDKp7eh6hxqmdVveO1i52bY/GtB2PrI1VPjDz8WfV9GoI1AM2M
y19DUCM0vLXlUaM8kzx2wufaOjILx1ioe+yvIAL12sfmWFHhKLVnSZU7FB+4PRiRl17W9klR0Vck
bkKs958xWROyDVF0vXgj/VIC13/QqrQAwLxu/4CvtbR9rgVptsklxyJ2BZFjYsvVB6bJGe3npL6c
QuDmhWKTDQFbUy98FG4BPh9yUu6L1mP8tvRk6gW1KdkZ441mnCTa/ORj32ws+X3iX67b0djWmV0K
T2H9UL+VcrgL0wcqJ9ekxxpo0m/xx+qeu6OKpN/OiqPkN62+l0Yuc4mx5QcrfJpjmkIqh5dArCYR
aK+am1IS4yTuiJx1KuSjLY5Xs/fEzSp6u/mntRJR/R/CzqPJWSVLw7+ICDzJViDkSq5UfkOUxZvE
w6+fRzObiRtzp1fd0f25kiDznNfWT+ZUHCabpc0MRp6tDBvqSnmyMTsUv6ahvVca3tscLG+CyMBd
1egGN8dhLv3Oro/O/1zvNDZUNEDN4+jFtDRV1adJ/wHOFfvqSP1NAYBYKVZ/57CrwmsbWHuuIQHy
bBUZKBFtNVH71Bhy387xTi8rz+7rbVOHf2paf7iD+FL0ZCOhlleZnXhmu7WzLChGc+2ItW4PXCyr
MgpMttkLQiYEpCuh+VX8o8dfOmoE/RCKDSs4ZYONsdPqwx2Gi33V/oOyL35cxdgmBmnVePaqs7z1
Mlr3818/GD4KlJaLC8x5a/Inq8ZaW4x+M3Uy9sg9CwZr3WjBIoISqsXqk7/J3utQJ5Po30tzzTIu
W88U4zGThBd3w2HueIkLMDEdew0gtZ6cqke3fY8sNUhH8tBkFkROdgUCCLL+Xt+lPw7DfbEHqJ2o
yK2b+5yskovPFTQ10zqSHK/1cgRTC5fhXRO3xEivVbhL+dWWpTyayo1QzibjmiAh/hLHR+7NcQ4W
lxnrwfqLxt8RpXUEArBiwCeCwvE18zAiXTRoBohoD/A4au9DL8xwd0cfZoDv7jJG23LYzyCxkFVQ
CUZ0dUv4C3ienaUdFhvIXV/XGafgsq9mYKLdssDGHbmFk94TdmBOt5Kg6mYV2usKg2ZIi8lmUNtd
NZ+qHwfNVeYMF8BlUIphuCj9XnlcugfqLPBQDs67JSI+XT/XN4WzdesIbcOvTVRKddZvk7ErMkLv
dpTcrTJqGzn1hj5g4TabJ9N9RO1CDjNyAkW/6Tz6zMl8R6PpT9EhZcpQGRDIaxFkkEEYRQRJ0cE3
8AsBr9uv3Hnvx62j72aSiqjrmn4GNIEFBN554Cw3e6a1Yp1BE4cTQd1GvG2Hc5G+uPZxHk8ZLCtA
r7U3O/R2gLvyXgI4ySDvE9D+N6JxYE9uDHmMKBrBhs/DfJbarftzf/LEXvXJ2g6/6wkAK0luk92/
a9wMM7+5j1+r+jNHCeaOh+G/i9XHJIAUNTpfwd7VDZ54kIPGKPGeMT0yRuYB+J0xrdytS1NVeM6z
TV7e3OGhGdZKflbhlvvsQHO9MMTr/CZBPX9Vdm1wz039U4W/lvAyl6UfrXKmenzuqnVaJt/i8548
ImdtbzYZXL3yJRlpS9KKdZy81/Kofgl+TZ+tp+InrF56olDN7MIKCAkJe2Sax6VK/c7k/sQx2Gr7
qGoPZgMHSCIRFGOh7paBTQLkGKgv4F3umJ2Odv6SLdDpyFl6xAF5G5h8vPkr0TeTOR8kc5xu+273
sGjnXHrTSFryhqCNwDyEzr3i1FzP8n1S4fk90/id73IKFDXumu3DQLYiGTbu+02mM1igIsm9CsSP
kQGlj4vRN31vnzRWk9rrjO20rI1H9zI0L/I1dT2eB0BQwAotgtxS/vLyg1Syugjc95JBU3trgFmi
dKuWrj+XqwiFbOEbzqqOVV+/JCV0uH+f3d7nOQjDLU4gVXxJ+lbPoOdYrGGKzi7XQaXxoY8bs9vX
PRuNS2mGfpD9F5bcB4ewbHMJFGjM5SscUEuUT+O7ck+C6R4UVBpNTYttFyQcGupuYlWqFhLyjpGB
KvZ+z8Aq6PU67I9LdMrmd5m8RfHaVT9UKLrEfLUzd2M9TOp6suEeDzkIvAv9Q+OFmtjPrqZ+9YVy
iCQ3TUhC4osA21fqNzvlmPVjGt1JDx8+yZqPM59do0RlKB5mi4grmy8Hob75O4X7IlU2Kvx1HO7U
kQ8ovfWDDNwi20gHDgfibjnXaOkiCFCE2MNDHXJORL7Nq11X32l8SkCmo8hrEJFEzVY0hTfTzsbC
EDdflvJkFCPioBFNPnZP3pDIYXhH+ljGQbqUzBDg2ja3lLTXTjauZws9Th4BPBjZucvHVa05xx5G
n2BkxTP0ax/dqJiE645cBFIr5u3BaVjvs8e4JhFgyK0GDRSIiV5vM5tyG8EWXuRBzK4I8wxi0r2K
+lNoG55LlnEgRWU8NtVn7vJMJAAuTKcirk6a0L1SXJXWv3/Uw9XszgV/YZR/8qc5KTJGcc3Nn7Am
Zvo1VZHnayzg+pNCzW5sBdPSEXPEssucHKIK56gottqfDmjvxgHIiJwX5JChbvql/arUfCiHmqNw
+azcrzaK7r/lwPOfooqxI9aEo+kwdyeebj6OU4zyq3jnyhYacKJjrwYk2oWTfbQ2EGo+kWnzCg6C
TQcBGcTAm9o+lPFfCw8/s+0Of4vZ+v8tVDkv1qmHWo/Y0SRnoirEW8VIlDRvQ57tDYEmK073Ov/w
SDgHajEPxaTdejIJxn1pPoXZxUTLGIUvaju2/uJq574bwnWj36fN6j3O001xUKZ3VwO/Rujm9fwo
/UviPur6EEz5vl3gqcJrGYEoGdcu2lc6zOGjpmwtsV7c0LeH36Zax7ArtrOj3JVp1yp3ifKc6AOT
9rddfZlATEm3s0zollXa0DhZgrxnRKkWj93YndJCf8xNsGrqy+JibxGjWHybDXKJblZhnQuYzuVz
bLlIY/dG/jPv3NR82VPyrLhw7fViBaU2wD+hfDSaaid73vCutzjXnO++AynhBtZGRWz7THyG8byn
p+8p6veT/uwgK66wECTy1VKiawuo3bBgJI4yHBPYfeA0oXplArGbMbQElqHGQa1bj44dJTfDRCAk
I2b6cql2phvdKofWGxPhaPWtR9lat4ydIlEzFsvrot4hII6cSHXR/Z/yGCYXIZQZ3pWB7I2m27wW
LlV6ihj25jjgBSBXbWWW+rZ349CTqZN5vSqHTdyZX1HjRAFMKKqFOT6KEAGJaQx0h2pM9+U5VIIu
35qai7/Nx3cwGuOLwv0eWpd5eGL9bNKDK/BOyMQvUSSVX5Zt+g4NAsvKalinMlLoBU4Yr4n+EuXR
oN2HJRSrjGuMV7qNIOE0hA2Zhsds6gxqAmX1mAvlIDVl9IRirC1yOXReVNcX3a23El8rt7PxaQn4
L32TdzwN+mczseIXqCnqEq4EzlLcCTrieyvDcwgyWmp5auL61bY1KrcHmCh9jZjd3KeadR4I3gQm
mJliBRAWpceMwdvEhisw3s2YjMo4HnZNWzwMY2/CaoWwXSTzxmIjpcqXiWHOc0QReqHSmqtGmto6
jvi8HReapNfT2YfgObZlcyl01xOcIspUn4z2w03FviBoRA59RfWR5U8uOlTLqH8s5cGpil0S9Xjj
+gR8v9io4dkagpT6EBdblkEP/KycDUESLEkB5Sk1GJw9pkhH29LeYHBbTNERn1LC1DkXz7O9V5pA
d/eVtYmm2yAOJm2m2AN427q6u/JYR0FH0wV0lrmA1acKeKSBBkxDmqWt08kA99ecZxqCueZLQpqS
5aOdmj34Ctto1XlF81RTNxGx3ZyhtxXnYMaPtrVuiZpofTcBZ4LoTbhZejaLfNmyAbgYpLC0CrHu
cTQYa+QPQUVZVz87vhHx49a7SIpdP8dBjwKh11ks5Us8rmXfb2Vu7KTZmXBvjEwpmkNEz5y/L/Kx
Ak7txbfDuc3w2w2feecSWGO8180PwFnYlKcuSk5atc318WFxf00B2F2woTT6frbaYLb5HGplJ+Iv
w6TtRPGxn5EWtc+1tvbcUv1U3Q2Vj35TI39xm/CzKSXNM2mIiAQ13qSZvlLZn4mjLUw+FAO2/Wun
qVs9jW9zmHmhFLTdmZ4VJighKgUd7tDOm7ZxiPucqt79GZpaXffqLHxFi5K1ZoW/WoUelZfa6FsK
JesO2XCqUlRQWEbF/wF9ENfc5EuhIulsqdJyIveABNvwYQB5O9q+CLI03fbSPcTTBJNHawwqphFC
vpoisLHamry4rQKgtqoykZwNwDdiKNNDOklwqfgiMbVJ4JE+K48KZJwxaNsFJeLUV++j5gaJyM7I
c09Zkl7Du0HRAHfqGe8XfCsFqhvbttW12pd9YNd3hdhpsg6qmYrHBWlnNdpuUN5Fu+jcvTEmXz6M
d/awWkSxdZH6WwxUJttJijepQqVg3DpeeQm9FBYNI1unru3hc1g+TLnV2TsN5GQNSpuY8QSPnuJH
9mOrnybHZdapfZqtQ91a6R3/xL+2JvovtB8yFAgNg3LpMKXbn5ki2WAU25+K17LOnjUx2+cZmhss
IWc1v6u3tczw8+Hs1Bc7flEaUOq9Wlb3F65MyJ0s7K/a5kEz3tC0BH2GHU1FQRwb8q9Gyp95g3hL
omhjJJAVEhQuU03Xmzuxo2+HyqK/lkyYdmLGcW9IOJrhPJQ/WfgVD8CdvMJi/kVkMDJhFyl+/A6U
Yla1dWMHSx+0uCPUy2BunPAaaicj7OJLhnPTQIV4s6blJ6mHcZ+2LyLfdLn9axUJ/STDxkIuRpdf
gFK+Ms72SOD+kEOs+F3tZd1TYuueTT6sM3o5atzM6LbdXXlHUDTakMlF8yvWSZcDMVwqeZxjBE+o
V4VewPIXvh03WztGib0m3s6ZqUDg6VqNhEvdh9oSfkKF2VO2bq5gnnzj8kV2goSrQQWisnXXHwnJ
foXG8Wqum3I8LeMuCQ+6OLdW6kUcMdnwMjSPkE5Qy2MBkRq4JcgbolMXW66naFYwqFxrMDTxkH0M
SnzOmMbN5jApH/3oBhza18SUgTI+m4ZJ9OqIN8Hwy0yxrhazXpEjZxhaTtr8GtnC2nbNQgYI4/+6
Cnt4U+3Knz/osYeIiQGZl7bKuoeETawolmOk0UoITmEAAnVDCq06n0Vu31VM2qZQt3n1ucwkfkym
1yy6p2nvXVjt3Snn58AFm306DtopfmN7hwPhIbW/okcAq7crB0y+w6tRGXniA4Yvs43lFKQjX/Yu
/dX64hd1DEFCaWEhohFdAWtvqvwWwkZBiroRoX2SbuIoqMmHqQCws2Q71LNgv9tJMVwmdcbdMrRJ
TagqhHaZQ1ybHeunJBDFbmcwByMYhr9YOuIRZYBcDXHZX/oYRJ9jf4LXimJt9lUVn4cLUJU+qH0q
vaE2XxxkKBg8Ktu61KWxSfC57BtcyRhXlHIrCnoQFQbvfha8sAsiykkPY/+e6PRW1+T+zstrtgwK
4o2t1qklFyDoSJN0Gz06TlQg1Y4pVlJPz6WyzhGI9BUBc4bBuugoMAuqwPWYN1t9UJC0TmCADGLX
Xolu0ZD782SIh26aPycF3NCw1MYXOurhynEfpUbnmDs9grhmzWtz35RbPfqrXOLZE+1iMIia9Zh5
letc9BZWOT/r4RMq9XydpR+Spo7ptW+4NGt5C8XVIMAaPWGvEsEvXqbsO2T5auRrPL5rHG6xeOrs
18kC1dWeVUDD9K4Iek1NyGKDv8fnsTm5I96BMJbywZkhmUIr17ZOEuufIW7VAuI0WuDkqjD0XYYr
dQiM+3LXQ5yHi3RBUp3d2GTmZ7fI9ahLDM3h05QMWyN0/CKbtCdV/IS94nEtWDJJXpBIUWhgI8ho
jNpBETwqX40a4UBJP9u2+I2WGJTstV7anUzDFwV4Qe2fkglINrYR3LRWnm1jZ9J5fVD1Vqpf8Pit
OIeE5WgYAaIH097m6vcc084nDHTFxneRiCPgRb8IFTqZ2QRbDtI3znGr4sB0NmX5Z5Q2BGNHJNGk
9Qd1ijXCgr+r8dXu8QmByZumy32Xbdq52NqgeFH/WZGS3sdPOLGQu6NCHPi4OR7G535EGmqqJdtK
6lsgKvoCO+SYybZjjAZBB5sa7z9N2gSlvELL5mzyrnhvHfUxKt2Poi4YoMEv7blQ0Bbcwx0QPW6K
onnpbMY7ALfUHo4EEqdKgG486qaNgyEKBbMJISL8pmHbadK7TJ1uiVWsQG9AaBcGqhfLRv5dp1b4
BvDLASZ/bb3+Gvhm0XFoMdJRwvayC0HGwCTKo9KfBH0uXst+4c/ylVxH1CxG5BUjKCdpyT22Lq3n
nGSZKyrrWvCfWrasu6Hb9SoikEUcqAddYSueNEQtjfDyLtkk4UyPMfCM8jpHfGNSO9bOAxDksRkA
voV90aJqi3y6iMbmbaJHtuwr/EOo1Uh4djr+ewn7wbI8LxvTQcXX8GJZRBvWf2MIkFdN7lufNVDP
MVu3gsO5sE1wGbMOMCdMZJyekLXLXZu7Yru4Evg1Nh/KFLSPWUj1o8qVR6NHaSa0BrGxug91huG0
9dPUYquLeApbdWAuxYnSWmjTYxe20Ayv9mgDIDnWSXHEzcmkp4Wnam4ebCZ6Q8RBKwCLhccxdshc
5hUIsKh9lRnilHHaVqZxpk0P6u4ZHnLGY7EZx19dOociddem4BuG/+LvewLdbYpxGw1yl/DP0lo0
/MNzpY2BlX5w8G/nqjgkrrMN2w3LcdwfrecQzU5d0+2NaqWtNC8E212cwUOGvY/D97DhdORBQVwT
J8tDHVlBB7ttThNQrHiuiYirRupc7IuN1Bu7NdSz6snl10Sp1YX9TpYfLiVGxD/cJ6cRbVz54/av
innrnR90YHHyGakQKejYej9RPkdyuk3b5UcF0Wioyc1mf6wHTGQp6nE4NyD+zLwY6Xs4XhhPqw4M
q+YtRnShOIHaKTe9arZubAQN8fHefOdijCnasaVvDIECfq62g/I6ymxjk2TrJgd9eqkxI+kDhWim
6omkvdMctpY3Xj4ogJH3l37kYE8JbOm/XWuMt6Ye7jLL+Ygphh1kvpkck1pxDG8lxpsCQZ6e2ajM
ECbY2iFhDjIxb4ZtdGyH2zgmm3rG+mfXewMLAabANYGKdx98b/JJKQNkJ7Irx1yxIw/Y5yvQMtak
yJr2GWoPC5SuiG+N/aUkN9X28RchX3uf9S+9/nbg5TVJqmv/XpULHtB0/J6nCm99Xb5rVXqpE0Js
W6O7aJPzHC8q+QXF4tXufFDyQ+0SMddSCyd2GqhYylZ5/xyimH+mgwWx4XvC0KJG8Q+iJO7jA9gx
7xanZ+Vkm6hCfp5BZR77+hKHN5aZuIIUPhTR3TYZyD5dd1b6bQGcjrdZeWbeT2R4GSyoq4kAADUa
EVuHHfsGkDz7/77L0IFb43hVkaQuKG3dedh2LCdCJPlKF+VJl7O/WMV+ji39kaIpNLFGh2cy6aa1
6FHgalrE2Z1rm9qav3XhfJX6p5NfFtF7eaMgcNFbJFmFG52ENX2iYK8ydz2EiMjDSQVVru7TURUW
z1oDms8K7Edp1/NclHcm/J7uwGQz1TO7LrEbRgmVNbMT15GzVUWgNbQTJqhLyxNFM0GnN57D20w2
vimMQ1ZALnci3E+ZcTPTOMgsw4/cCSPGpk43moKyFGl7b/p6synTkyLCR8wQXfI9js41mt+s6Aer
L1Q+W6htKb4eP2rWNVWMSwvO3jj1SZlUzzZFUNmq/ehMGUqo2DECljgCnIoxwIr4kYy4rkYS2gqR
mp9OmJE2O0haNPPxf8Z1JUdUqmWsJ0IqEGcSK3Df8z1ZU7DEaI4wTE7lqxCfKP8W47uGLDCQPAz+
pDDDcKDUL8JentiZdja3TqnBjbiRehowQSnd17RkJyc/zBKmI6r8pMyxVjiIhuZtNs2bWEQnBa2B
nNKjldZ7PbLwyExW0Ne67uP/WeeWBHVS9zIENUjq+KXJ1LWJog2HLbXxKIarNuiK8RS1oRdBr1TL
jC5/SX1DOH5ejWjoWql91otrx0ArRLwqr63TeL3LibqlwQHgeqcjbhtpA7Bxq/l5BEh7NsZ3Dt5e
exXzzgz50jxslgz7j0tMfAuq9UcG7Dq68XyY7hU9t2h3LitzKJ7q0oaNuS12MFUPHZOEJgENzG4z
ivDG+1WqxOkpvxUieWPKvMbseUvyGmGiWyOVSmvF1wzReUnU8gFrZbHP25EsOkDeNPUbNvco8SV8
jRzHvVPbj7RW1X5rVde2vc3xxjB8MzEONQixZjx3smKEjlgE1lUeGispsaRVgQrraojJy+/pS2wr
RnlOpx7j+CuWtp2rlptIy/TNoi3fk/04MpvVy8VVforpFTqcFf3uCKUUh2BeSyxeWKUBdG0+W+g2
xV6ifBDtVo21r6GtERkX+wkgRi/3YviJjAX5efLt6DlYuMLd55IL9tJVyXEiBJwmN/EVLyxrobEc
TBj8hVmin874XUBR5vXMRT6fFV7sQbWwImirpJ/esAx17k9i/Gn2dmnbS2GdYTKhiWf8xoo8xU3p
GzjyU6s55sulMfMNZanrBu7IKK5N+e6kL3PDPYjXXBzyES17g1zcODVkU2WNAKS88xVB5WCdSvz8
rkKEn7UYWlGhtYtzbJQ/g8jcHN+w3WCDuYuU+qTGmy/WOIhicunabkvPkFck8RqKd6ZqUMdxGyB+
1m3hRcPgV8vJtEt+MYxcCCGScLcqEmgRISqWxDLfzvVDoT/ozDfqplv2ZMYC7K8WcpCcCUPr8nIn
vqJ1Ve9w6CagktYOwMg0N91wlr1XAHNFNzNay5IhG3W2+SvvpVIAIyJ7VlB3oJNAqRQ/ICZfZcaX
YH+GTUBfpQwQrw0OXeXUx0hR6I3NEOO5LOW6wXcEO5CcYTQVi+sVZYUMCy9py2Ccx4e6hdw4Jv2h
nd9n009ty9OzQ5de2+loIxjVk3OtKjyacfZeF+bOEYJP79utL41S7m0HlrdxUWVijVS+GDt2rOXA
fRi1wZHWbR77Syf2levSp4dxixW36uC1J+tFNf+sokTXZe+TaHlO5aer9QW+FawOctR83Kn+rHfI
H7KNkiKQFYfo/hP1X6zpfPPopUCnsf71Zrguu/pZHfqHBDqmdwiObg7KEGETU9ZxEz1F6f2pSK6W
m+wln7QeagGsi2c0/a4zjkKdLRJRGWHTqKUmL9uqXXvCbMxw9ySi6g2jBgIACIGA/rJ1qu/CjKDk
wUJUMi+lPw9flmUAF/XAA1G9IRcLPLVh8x97ksodT3fnnabOsy9Hk0jO8qFKc5JZYqawcuhAV+wh
moJQdJSUSdZeOfWbpQKAyBrcnSBP/dQ+J03F295GKtVwFhkrZqfrl0jR7Od7bp/q2+z3fjRY/c7V
AA4iFyzBdNFtigmZKBYoLCnK/CqXM9LOTHvLmspbWpIK0MNLuOd3h6t9im4SEsjCOOE2QZg2n2Z3
aWzMEjN+sHEqfssWs/PchsyoPcp+Tb44dPU2Rc/4NXbfsaE/NFLbi3sWRF1carKL7Eok22q4NgDH
cGqLlq0iQDABcexoXItYZibLCqT9Q7kROUfptAvH3wiLshuzwMXh1R0Yk0ox1+eyQaSGv35g86S4
1cLbN2rn8L491lAhhvqea9Yb0UdK1e+KPH03Ivy4ZTE/OnQJ3EBNt4yenQnmNVzGHOGThqth3fKu
Nf2jIK4H2X4Sf8/dTk+UtaqvhdPvYFc2NUFPdV7cYvKymJsWpGpkCzKi08yAum82P6LsXBR+hDwb
VWgyo26YLwmp5ivmbPIDkP7GinMplsUzxtBL23Xctt96V294l/yhjQ89m5ORKZ4F++jkUNcy3Ogg
Q/F0M2cGM/smQF39NpwXzylyRmzSsZRi+CvuD1wSUFu2MewHBDsyvI0mbYZCbur7eAHqJusPLL/9
GIgENxv9VDYYOT8r1gOpB4iIRAVLTZ5R5ZxVNHwp+4WWEeZs4z8Om2lilMDyhn8xTnJ/KUvu8aU9
OaNy90ReQXeq9EnKAOMtXvxLAhk6s709oxclP0Dlp54iHd8YIEMQFU+iX4fzo0Ymi7LjtcTSWrtB
o3yMHcKaNOgtb2o+0H1HFOOqj224j8enWdsN4TaLFH9KLmH6kKM9df1Jv+UymMefsli75WcCK29/
JBbk1EsHi5q8x5wV44uarx1KqMajDsCplMTTlOyzS8t+X1ymAsRcaHeRZ/IQOQw254xDwx2utuWX
00kfXkrzJgb7rETWR83dmYsTM7CvDieoyVbtn2W8791Xg2G5BgfPh7Bat64dnkU/enrLl5bg8eh1
TGAsK5JqkrF3zq4k7LBFZV/ljnkw7qZaKQWRn9DiXkPGeaG1TKLtibZDf1pSjqilAGMsjHPXoMYy
qnnbKwImqmr3oVNxLPSzvhkQYHkS25VWvEr1O0/njcRLMtfU2zbLQgDOkPCLrMNshDstbXZNLbe5
glsqVzYaJgBBIkzxEN/7YKZ1vPzEwhNhelarzgVitve1prJ5aKinQTV3LqR/C6xXj+9xRgN8qTPA
2HAb2sZwndtQMcUjBz40FgPRjB1PFh/kzj3EKkt0hSc4ja+DU3L8zhtBRs5UbDr7bOhn3dgJICEY
SNV5yFnV2/koLG1lSdnsTScO/TS23uAmCByB5m5iIqQgFmO+8UEzvyNdbFM8XtkCo52hwIfliAeD
V9xY2TqeLAKy1PSrEKheY6iZWTc3wLe1yVArln1jZMfCaG+JieRXyZ+VKDmEaDMsJTpZbWKsRI0J
rUu3roi3+oIhgoS1qZp9ojYGCMDySvbPymhe6hQ/w7iulIewJzJ6LiyvvtuPMljia8+jOnC4Gnen
sp1x0Elpo+62DYOfs3sE3Yaar1Yh22KsT5gFkrZY9VJ9U2T4rqTQwjBTtk3aQWz92FzWTb7WEOa7
7W5KAjthXInnvyhND6WLgh2jAhOUVQHSzXdlZ7np3X7tIGOLtXId2tc4So4d2hxLBaW4z+c5DtzS
dvdaQ6jTk+4QI+egBcoAdmHWOumneOIp/7ZwF7bKS6Q3vgsz0OUxgo1rxL8IWXdqSX9Z4HbL+Ue6
yEAUKBlCX4YZQ5QoHhxQwwaBaZ8gKUIVuDLgA4u8XLemfAyr8mzn8YXe5N1UiEvdH9ORUKW+/0VI
kypboZyjzPKJ3HjTwvgQFrbqZTHmBKZ8aEh3BYZ1zEI0TumEoPj/j6PS/u/4e/HPkt0sKpfCcUfs
NivV+1peMTyv7pGJ13GFZ/A/RCb+Sxz1P8t16ywdLFW3UPCZQaw81d1jF778hx/gnsz3f6RpWf8I
M5ZmrM65oWsHVR3ru0BUb46zHqdIES3YIW2u5XufjVhjrcZioo/hXH/7SEArmUuM+uA//Dv+JUP1
nzW8WaeXzeCizlmm0z0+N8fPDgUYLD76LnxK+lrmHkXjcJ6hckzBG9T/8Fc7//YR/CMCuekMe7Ed
bobJJFiX7C47ClUMedMaLA+19C2jnhPuBntt0eeHwdiN2s7uP6eOoIOWB0yRm87Fq4gbJOneZK6v
U8X94RZr4y3vL8BcyadpryTYg9ledWv29JlJzeWHko/x/FpyDLefhtS2CfoP1cVknkb2Zzw+c4di
fsKS6QkcZmE9UT3Rb1NL2edmi7ye5PelZ6LFOM+DbeDFL1Z29EQjidOQcCZ5sz/VAVtluZV9s9Wy
bl/GClokk5JWpsKfnP1Al3ud/23Kcd4ZsLj//1f6L22Z4p8lqmNctEMUS+MQj62CEjzvQoNEy1J5
TyoVR3kC8vAz6qhFzMFhzbR1FazVIobH7HIMho45fTdZfgfv83pnk/pIRk/ZloduRJYrM725Tg4T
i16F7dPo2ikM/KiB4bkIs7AiJRCC+YK/tBdt+B9eeONfMiGt+/P7v0LvhjrLq6JUF9ol44ezX+zD
S7VJVl/+S7vNupW6QS+jrl4VD78gAuDVflzdel+sQNy9aPMXed8Yq44qAu/1f/qY/+3V+UdibCwU
vVWcyHiI9GFL8JaKcEWRb+TmvzWOvqpdA8w1WoNH3pk9pLpIYZN0xHZlsGyQSQklk3eMnPseDm5g
nt5KUvy/0vY1YeEoiGm1LjK+uFq+dZCv9xFR8jPU2Ugq63+xd2bLcRvZun6VDt9DO5GYT2z3RU0c
i4M4SNQNgqRIzPOMpz8faG83CbGqtn13Ik53hztkkZWFRI5r/ev7hSEv0O5edc8iv4uNs/7VGKYG
LChk43GSfg21ewX0Y75GouNdCh8U16R5uJCdTdXWtxbRYWqeUsSrN2s0nNf4T6+tG0Lto383GBsB
8yOCgbpVOKU1K4tzLWl15smp91CryNzROFFxuR51Csk3aUcc/wjq4tepRpTg82tnIeChnnKJXY3Y
as9w9fKrrnnU2GzYkBnxSXQWk8Ua80sSyX0OvEA5RWVa2v2ig8zWLlwAVylBHUJl3b31jZy0oZ1r
7M0cgpv2mHwMVXxVd2ICQ2qiiwk9lmi3PYRgtHHyZ5Uzs7nYu2gkMFMbEYF0T4aOyNpvNkEyXlB3
ybbp+3IhhMns9a7i0qPQSb+PpX4VhFsvQ+jjXCZoKqEshMS9qnU9nFRSR5x6Y8uLxn3BoafuL7W+
WBvF05ieUSdF+v2+pLDMxK0kZ9WBDkWpj0p4Tt5ErBNqcVPqQQNO3L6ReXtVNumTjKyVw0VO5RyT
pFxcge8BvBjOIsNZcj0KynUP/oAbNMfShR0+SRd/9D7f+CSOcb7OvePEfazERcrtgFhErtsAeeF5
SRAtaLWOo5ilVLtgYx5JOWjoiVO+VdQdIZlFaziGwFlyTr4azm/at4EKB8rQwuquHE6b9EwimygR
cCMMLEJq2YOQTcFoXm1IdK6ghlPvloZ8NUdCHLj/UZhh9VeNvk2Sa9A2qnfimHB/gjXn3w5/94ri
uohyP++hksF32/fvo/Q4FUsnv4vq6zyVK7X1viocZpO2pY4bf7PUXvoN5TKV5h/1WbRA0Z2j62yS
7Gb/fNZ2QP/12XbUqDIMBXy1rdmYMIcszpXZJgMdhRh8icUxQUZCUSL/oaDgMexsOwSQCoZLTwum
mBO5qSp4SZvkJo+HIx3ZVUKC38dRy8YXyUM7U5bNcVcSkqLapitzAhAAqqwAr2fzgAXv51Rpy55h
gGulTD0rCFjnXvW1cmFSpJFvEYQf7e8i/dMzi2XP8L86yjdPJWTNk0sUGU9xdeg09PlxzpqT3F2n
ysy4yuKtIRfZBZcO7n5QCBqO8q/Drc5lw1i537wDzk87umlOc1cyyILBwHNEXGvuy1vlK9mhiZma
/cMGZkOpt8su1WFubFEfjWj1LswHeYsmfnw0DjCSdxyArTmMPSoU1dZCmvAe++f0OXrVX6tr5Ss3
mlo9sp/rrXqopYnv+utJlfPYx503UUNLaijNt90r7mzsc6QS0S9/lTpo8GV56r80B4DBO87bxjTu
3u3xDVTXGEcoee5GBLkDhU2UdRtlUAYscP8Qtj8fw7Yxg+emYjqkxEp/TpqIaiVAgCWAOKSx4GoN
L1zYKFYTL96gdtmmaDjy6FwJnl3o6Io7IifrV0l7MaJUVl6igjh4EJ14FcmnUtnY6akfscqqRKdz
NPAVUcekXRmJs9IQ7wZTtUGRHrmkILkHwvmLKvurHz+r6o0ftividkv21FLdVuDKtIpgbRQ8NOlF
hoQcnocTs2WoP0p8Opt+4yj3uf+sRuK6HEk9hsmq9dEIqtCgnZCUgdLgpXdf6Nctjt91coHgo88x
Yuh/5AHodDwZGtI3g3OqOGiNOHGfd+lzP97JkrSRn1yUPUU03ETJ1IYkzYI4t5b7X8HbwPl1QNnG
DCTMXtzazpBTEADLiyJHuL9K+xhUREnQureUQZjoRXyu+2OsXiv6JUPwqIA7jIqq88sFEsleo249
ImIeu9uusF4VneqYpJ5K+R5zxo4gKEkUqMWsw7+mbAW8zplPOQyVeVGD/N0sl1QBFBZ3Yc4h0Yla
VST7t51yWsdbxT5tk1PHVBHn3cboNWKklXF1nQ/HQ1hdtaQTYodEb97URzFpv4Xh+9dG4DxnrrHM
7J+Ve+YiFhUUhyX1DRnFdV7311HfPWlue6z3w1KDvtLHwOald6GPP/r0RKu31jgeOCyru25Ws31A
1IRcDLMiiVQf+QoIQ6quvyu6d6d7lCqduglEYXAH7YEbx+frKZ4bH+ctR45uQDwjzmovN2+sMqou
yURSMJJkmQNnP02BxMTWCnldBCDPtoyr/UNpF4Jdn77RuxVDKKNgaRq0M6UqyeKObrqJBvNGaTgY
pqgCU6v3KJW8NERNDPQlKcS6VSr0vB1hk4Yod0bw1BGBfWh52XWImF1Tet1xhYycDMJURy4M4c5S
PLqPYK1Dcg2wVmyNEkP72NCITq3QXuYIwl+Mm/w6aB+7O4W7AEnDp+6CtwcV6Gg8U9BEMeMRsHOi
wNsEGs+TWcL2OLbCR4KiUGzlwvlWv0bxOSp2HvclxgGe6A072rcSrxCOAs+cHRVkHcPCfEG3pFTr
6LSCVEAJNaZ3R0jV6xQS26L4QeV0KRbJFTBMW19H1TU0lNH3ECKeEbNPDxgWvKH8P1kD9NmmIge1
yEboUedQ4TfacXRKHuQc6ebCx65aWdzaeI3pS/MU09alv3FQXS4UzM7yjYnvk8m9Llq5C06WxwTy
pt9aJUuqLFfwWJY6oaBHbU0V3VG8pJzxkrqJi/iIw+45eGXUuEdkH0/io+a4OfPX9obarQPzbucR
craBmbbnlmbGU2HbvKTG/0geiWtqXwFMYy/ereA0rc0TunnRL/QVcNTly8Odt4o2nEPOKCsvDmyk
6o7bsj7b5YKxiXqWb4lDHGnOFeUqy6mLzAXy3CUkgUWw8e8OzMHPzwe2PlvOSyIAUTS15W6Vm/QE
H4Sr4Rmi9zJd/8NAnD5bz5wa5UkpB+vcdVClF9GFLZH/pX0kD7y5HVd5fbaC1aIt7D7qrHNVmWot
G6x1ijADyK5snLg46DGzY3XQZstVqjklfPeRIAbp1bxrVvpwx/aDzsHadCY2CdWZzbHaOXTa2bEw
a5NLwrvlscm6tnBjVPZtA7MeFKZSnCZEeqHYQWvpVrnE4iQ9MBB2nN7eIjfvGtNI5epxTIqO2NDR
KB41CsvNQ12349imzdZVTzfzIdI13Hk867otqAGExrh/AO8KLWmztciyEjsz/YYQaJmBSIpKUviR
75j1koINuNq9ORprYVGfmyPnuVR7UsuBAdUKtwB/nRg+h0cMZKFqa0AKmqImcpE53qIfRYMgWUIh
GVBfYo4Di10owZlZSXES2744a0BUrPqaepmW0nHoVqn9oEugkFj7uqjagtGxzu1EBSjqujC3YuH8
bKDaLuO8p1Yg1jNACbDv9vfErnODmC0bqdm5RqOryXa4DlFDYgTwkuQbSRZhkvUvkV6Rud7f1o7R
ImarhuX6eZMqNJWFvnpip+UG7a626icp6/4WdsxpbbYYkzwuR+SZ2GRUEIRAk7MiLoEwLKRxYBfb
cQmztVl/BaVhUpdEE74WBUclAkNg5r6xbi30eoZqiXXXW9VWtrl7GfhlcxonFObBpQ2pCMvHVcgy
feDqv6M/31yf3s0+f0jI1ltmzygsOKYGpzY6sCEoDryuXZ05W4EVUzND0XvDuVJsMYGQ/cZ2AN4c
chdhPfrkNPC2n7778lXr6lmv4WcQxCWBdhC21baVYv2PBoKcrbqiDpK4QMp7btqAb3Th/Kigusqq
e4rb8NDU2bG0y9lSS4WsP8pR0MjAub8JEbonWXsaJjoBIv/MdsbLURusBaD2ldTR0Ox/th3ropxF
GgqAOEXhyp6CvbsmecjCAxGM6Wt/8kbecgvv3ohtkTAuCz7XU0+jdCL/ISRXKQz11+a4+mfffbbu
mkHdFGk2fXeFdLq9CaL0wNTf1SuzqV+Cz7DKhE+e0G51dNOJAwZYO6aBnE34BsvTxFVUPjheQUUe
1BViaEB/+ztkxxyWszWxrDrPUySfblj+AocOV8KyPxC72/VCZxMYHVHvhdM3dyhLFRQ3TYX06Vdb
X6Lz3P/1d3XO7BDlJ643tjHqG11Sm66R6TahQzxz0d7/+TtOM29+SO/GZJB2owelN9uaqNk9MboL
1bLkid5CAMS+z2agsvY6MQKATIIq3d/qjqP0myPju1b9GG3YqKfZtgmapyzSDOL0WnIUxRAgsqih
LAPs7/6mdhl0vh3n37VlNk1GcdAYbikVii7E3ZhQPb1Urvs7bXEoiLvjLb1dpd+1kQeBnWOUGm5r
LePKkRYBmNvCfgot5Ko5Bf6HTIJ3jDh1Nr3jPnBUza0gxaK7pxQoDu6t/kwZqJurvrd+fiD4sGOu
q7O5XiRKrOtIUretsIO7ghd/5jqZe7z/leyYkm87/7ve8r3Qc7y8DLe6t2mD27C9FPmBGbnro2ez
nWR3rbh6HG4VMKKJ1YP0XRflgR1111yZTffO4nyqtvRKcg/IPaXoCxibCvVwOcKSPbTO7mplNuMN
LWxRkE59T9KtPSp/kpEJMZRwFz0ckJf9r2DXrBCz/Xuw1bodYloJwXCVq7DFtQHAw4JivUY5dalu
KA6sYDueR0xD+d3bjoI6wjmZltAeI94njkqBr12twdKXuEgceKAdL17M9mwHY1w3ykBPDs63Nn6I
4wpCx/P+ztr12dOsf/cEdWI4bh8kCXSFq5aCXNDdfh0c6J4dM1pMjb77cGrEKk2ifN/qWzjyDTVw
BMCvRLHWswMr4I7JLGaTWa+btm1TWmjqe1BplBAe+Oq7+mU2H4Y0t3O/U6iqGHvgv88VRaX1gRVo
16iZzYJUKbsQSU60DeUKSIYAWwFvbqplWBVA+A55AH/eN5YzmwZ6nA+pbY3RNgPqpshLLT7ZP2Y+
3xHwH/34WtGe6aUZNBGFiAnDhcCjpZMUQGFqpPJ+fxs7rkqWMxv0mkoExw6DaNt5IaxxM22HS1VJ
G8TBLEeqT3Ry9CbOs5OFa6R63doZU+2YE8tTVNvKseq13YG1cVdHzuaIY7h+k5p5vK36S0U/xwTp
wCDbcX+2nNkEqfwhtos4ibc5nAmHvAGlA1TXL5pn93tFkS3OZYfkJ7seYjZT8lFtfDsp4m2IKr2w
7uvqwAqyazTMj7hqOo6+6URbe1SOdBgyJbHyABcA69Ce+vmJynLkx/HWxHqp5CktNAqWAjVwlitX
ea1LcKxauNo/3nY9xXy+ewGSJINMeEh9dqPfRC4CBrQX2XjIt33XC5jN+sjMBlPtfdJFMrmPqxqJ
sfKw/8vv6CB7NtP9UFOccozi7fjc3qpP+av7nXrZ/Z+942vbs8lea3UbUwQeb+vBNIDEyW+lrhyI
Qez63rM5XsOQ+UN+0CA/wDPy3tz41/u/9q6Pns3ZXqBTLEKPmYXnBWlLFJFSB2UzhiaecOCR3dj5
hz00m8RWnpiNV9NDlOfg6NVAlNj/DJ9vn9ZbSvr99llg1gYmjxFTI+85SzfiyknP8sdD+9Cuz5/N
XKepjNT2GPOYfqq35OgnF+6SkuQF6c79j/B2qv41LmDZs7nb5lngi0lh0hiL5KJ6zK+Ur2wY2g9t
6T3Yx0t3jYZ4f1s7Rqo1/ft33RUqwhS2K6KtkiJSs9aOphz45F1PYc16yu9cOcTTVuorEHAyD6e2
yuBWB1kOFWQlqN0O8KZIEwK/HbVzK6W28rVtVs1FXWX6URbX2SkLpbve/6g73pw161XdrLJay9Vo
W+Ajiz7tu3dnTOKxBXUG+1vYcYi23kS473qzEh2V65gZbtNnar1RG8b2Iv4mn61r9ztXgv2t7Hpl
szXRKTJLYKkQby2fMCtR7KwsDzzAjo+ee4L7uejQvPP9BUH2xMLSNHQPfOvPz4bW3MdbJNpQUv/D
vBkZZqlCZb/W5j2kyK5Y7e+YXU3MVsZMWOAhxjbattC8qJMH6WES0T90D9v18bPVMWnSAT9dzh1J
QnrsbAiOOv9A0GXHwjs31E6EVmMpyUd31yC7MdQpV/1jcrO/W3YdmMzZHO+LwFDsDqkNno39bXuF
5mVyg76sf1SX7Y/q6UAz0/j7ZNUyZ/M9LgLwFxEPgb8b3jHD5B2xAGOmHgUkwzBt1g6M0h0T2ZQf
16w+cB03QLe6RXsAg8uogQ0ede4ieM4PbeC7ZvK89GEyr9ah3XE68LG3xXCFih+W+rVVbpBbw/i3
D6UPd8252XQumqTCdpluKzAjdJXjhkV//xvZMWDn1Q+hUPvRLQj4twooN2yVlYcMUNb+D9/xtecl
DVqnNKNDBfR5nWMswQ7oql/fPvm/nvv/471kV38Mmerf/82fnzOwaoHn17M//vs2S/jff0+/89fP
fPyNf2+D5zKrstd6/lMffokP/rPh1WP9+OEPVM8G9XDdvJTD15eqieu3BviK00/+b//yXy9vn3I7
5C+///acNSnlaV9fvCBLf/vzr05+/v6bOo3V/3r/+X/+5cVjwu9tHxtgUEAhHn/5pZfHqv79N0X/
Qv5LkxQ6WoatWva0w3Qvb3+lWl8EzqKW7Ti6ZQjHYnFJs7L2f/9NWl80VXc0R3dsR6iayV9VWTP9
lap/saTgX0tpsbTzf7/9z9f78Ib+88b+hbr2KgvSuvr9t4+DwbA0VaUR2zaYHqYq5wkNaVIp0jbB
j8DuENhYvUtlL8CId33yZ6PvG/k4nP9shLutrelIxo155YWeJJZHluxHZ0c+tiQ1zleBopwKiv/+
1tj+syXH5GGkSb3AXOnrGaMTO4PzoA4xxwS1c9qv9ZDCJNn/QL/2mlR1zbB105Qmb252jRqdtA8B
Fn/Xijax16lImtts8LGz2d/MdKH5z7o8PQ3NOJaJYZJhgKya7V8ysAPbLjTsD0ELgGjSvnk2hoZu
I1XYnpiwZBYQizaJ4xNtiPMDD/lxsf6jdUOTwtDsaSDOw1oRo7ApdfHdL9A+1v5ENlYENSy6obiU
BSb47A5meDEoQXEgu/bZcxsa48SxmTbMmY/bRRZkiizV8XshuXDc9YlOcXJnVqB3s0Yq4rjWUp2Y
Uu9a8SYzZG2tMzvvDgWUfh21BMUNyUtg5EptLtwwhyCPx1x+x6ZMX5uFd1vk2AZFUaIeGLS/NuSY
lOOrwjQZUJo+e82dovgDxYbfFWA3G7fBAbGNgOI5veed7B9Q2puG+8OQMlmD+NeGjTbaxJz9Y9em
pqJ0ovDB/E2g9UEPKI52XZzboXrnyU1QUhVO1Wrk6NSEtS6+lx6HbWEmNoz4YXJYADUG3KnCNrZf
pZkbPrmWC4AGFp32mHR1CGVdrUsC6mmBMbo59hGCUyYKerRhhMoqy8A2IAF6sXmmFSnYQ9tt8Y0r
x8SnMN2t1Gdb2nq/DtvRd/DVDTVihmpE1TpSzXZKzWiWckTqXavOXHxNqb8dAS2M49BvEiOyA5w3
GsDeCSTGbaU4bnptO4r/TTMjCkhirRcUz5K/gI4fhi3kBlVrL/PCbAp8tTvKbEbCPIQScWC9MduU
UI+Uek0J/eACzk26MYKeFifZT9WwQgPtSRi3+KXI8nZoO/BDZl7i9hNHiWJhPIqHDnVyvljiNgeT
tSCBbFJ3kwXA5j18SrvGHfp1a/SAkgG6jtrZmJpURcAhbH/4Sur/LEVq2NS7BxLnG9QTpvuolrg6
PjWm6X4dW0OpL9rGJODf96VNaZFq9godeySU0C9OixrbCXGj26GvwWRgs8GbsTErEzKS26eVMy5c
qyzG6Mo1goiY7ZLUEVZuoAvcusauZMjzktwhlMC0Ui6U0VDK8iHnxhtq13LUc3CrojOS6msoShWq
ZBzGimvikeFkgOiwcyuBa2tNVAc465YRKGRVD1s5Egw2/NywqfBSvAwjgGSAWmffJrFXcPBYImJ1
VYF7R8DLnxicfl9yKiJFoOkrU3pW8c1tW62ZIPlWg1lFXGQerL02N+2J1CgNo76N+2HE+kcTSfk6
lhoq0lAKE1ph29cYopy3mpc2w5Uhg3Aq0NVyrcR/MRwMGCpGIpQ0vav8MsyKleGStzOACudaDvya
pgJq0by8OHGKCjwP7G+RXPiOiMRZC+dIHFVaUL52Q0Zdi6GV9tZBqZ2fZGpif9PK1kOJqZvxSxhn
cB/RLTX6RTXEo09u0wWHKL1WuaztOMBnmVXPvx9sn6CdaqdCHllln4xXLmiqa/YGw7vscw/yi1pM
rnJZHVq4/wjb6Ba1Pqp0huz67Jsv1bw58kfT1s5r0/XN46CbzK07o9exdsT4KTxTUx8/n0gKRNrg
toAJjyZ+PrXqpBI+fm/lT54f9TU2owSI4eaZKj+qA8rC8KIFQ/29c3Ht3NRO6ip3Q1e32q06ti5C
n7rBeQMqqjC+hwOcq9vBxNz7p5PUhflcBYXWcvVOBlWtFkaTyOxbkakOdo49090hnluYOIi4dejU
29apkxjXG1F38MyLqmzDu2gMyrhZBqWPGfCggX6hGirzIKwpAgTmuQLZnnfpexBI1dC8GqiVTwle
KKgaU2wKrrl7RvjhBYJVpzXAii1UpdUFtYmVScgB1NR5h47PX+ZqGV+rpk8pVxkiYe3LCrxbjdt8
z+Y44dhCI1Bfsb3BcKwKQlAFadXqMU5KFkheoaomZX5d628TVpZqOUB5gAkXVGSkAqxxJh2R6V57
WtzfQ/LFjrdPDaZLoGQI5OPEZBuqvMC2sEts21vXs4y7TBmLFMxconsr/CVKrHRCE3tQqbhcqWXa
QMhzjdKneM8KHqqhI2qEgXN/peq+oQFAV+CeRpU7FWSkHlWQdmoklx1sUOwihsC4Tzs5mYc1U6V+
pLgPQobZcxOL9rY3uiyEmSLDF18fsbnxq6D6YSoCwGYBonOl1gHQenBhwl93wh4eMl4fDjlGCGDX
1yqk3JaaOT8MJw2i1VQhdDYOHmQ/L+2qb5gJ+A+DbSRPvuy4Lkrw2U91kinY9ARddpL3aRYc+abs
LtJeHZOTSNEFCFCq8uEGamPwZFiJgThyiO9UpdEew0TpsWi2hxSYcl0EN2oUVz98ONx34FO7Z1ao
MMShNnDsFducCunHKmW0zFscdrqBgmcyZb712nu9PcJTstsGq5kO78lclNhQBAhV4XTWQEJGqYMn
buuSe3zOgZEiY2OMI2w8XFUBNZNNhhAgbZFkMzmA6Vj1gKqQABvTr5Hwj1KMyEG0elF3IcaqwwSI
+NEVklL52gQQgiul7W5i3kC3MtlYYdJEjeRmmk2QyXCUxQr2mzuCHhl7qpOUwkpWtl0ShxrZJSdC
it0/a2kO7F/HaIdwwxh5z0NoTSaSYBQ7gMsKa6E0dTyLy8HILuLKtfC/Grv8qeyMSoHS0PJeuF4l
j6YNameVmRwzYE+kCPshVabVehRAaFbemHfuET9dUtJjVy2u5UnWAPUw8MxOIECFm0Jxo+9MmVQl
PpDCQ5ZuNeFP4xoWriVz46tWBf24eTsX/a2L685b6Yeb7GX+kt7U5ctLvX3M/x+4v8op07j7/noT
vJTl47/OX7L0ww327df+vMGq4gs3TRKrOqwdDsKS29D/3GC1Lxql8dxuhcNNlrPHXzdY54vDf7i6
2FKXKrUrf11gzS+OVOE1gUXRMAZwKHL4GxfY+eGZC7IQVO1oumFM3292eC6HOk3cqZgwdtTHIdFB
pEZ1Uz+xrmUHTs/zWx9NqQ63IZj0Uje5oHw8O1eqGqIq7E9Kg0W749K0EEZtH7gMfN6IJU2ufZQM
idnzyFwW9YgVZq4iKORY0q2VkK3o3Uv+X1zI357EMQS9pgqLW8fHJ+kbzR6LpDvh5+qf0JTEcSa1
jnJl3HT3tzR/HEMYlqFjkSNUU+gAgD+2ZKai811W6dCwwWgoXsxRLsczb/VPmrFNRpawhT3Xwddm
5+QWh6vArbXbxufCKkRaH+9vZOqV93cn+kvnPsyoNnSeZQrXfMi8OGPTD51+bCTdABK21ji5VibY
+ohvdTJoeXEgYfhr55lTfEc6KlV1kLOme/K75ISsHGqjLQ3ENIC8OuUgoKAWWP/9p2JqU1xsGRyJ
51VqoJM7v0q045Zk9lIa8AxEN9kmKOj3bGrWDrypzzrxP82x+Xx8pjgpx3ZU1GMlcaAphGAA6jyp
L+E46hvWkeJ6/9PNaB8Mving5Eju1XQhV955qIaLTpP16XE8dOmPrBDBU96MXrjUIxVsXBSoiJii
xI6uerMFVyddAsmEjZvyTni2N64G3YCK6KUY1OUUHJiYjfQQsvrBd6+CQsfiwx+68aFKCvDaeeWD
FAi5gFP8iGQDAzMZQwWCTupH+GmkNZgL3U5e9j/kfA00hMXqR5RxCkcxo2dx/NpJXD0ommN/qIwj
8D8lB0sbq2rNDf6WwHfqTYuVj/V+iswQm5ktHC77u4iH6jiFfLhWNM9aNuXQvoBmBhlVj/Bg/v6T
0YwgEmPrBKNmMyAuBkxUcBNLAwtoZNdC47L7DqZ7H93ub+nXucaTEWvTmAWWYcyzXX1YQQJsimNz
hAtXpfj4xmnQHgjofdLItKSzG7KFsEHMXhRGKFztXaxneyIYuoWhZNAl6mb/k3wyGgyuELYkAoKN
0nyZklqgqA0eY3Accd/oczyMPY9TZWEUB5RCn7ZEA4ZQhWCBmh733fpkeIRglT47Du0yOA/VWtlk
WZpjce9rByKCn3Uc93KV/zLQWYE/tsQdSPYq3rDDBAbyEiCAAbnUA/v7Z48jidEDO0ftpc7r7AOD
k39lTS7wnKM7CoWP/FplT0kb/Wr/K/r0cTirSDhZGEjMH6dLvKHAoAHT+AD35Q5MLCjIg4Xk9MnH
7Wp6EqkR7ZBM97me0hQj7HhYcLhNPBrAN9CxNfkWaYv5NZXt8FOFk3Kg4mfaAX9pUmer103cLOCp
f3xNvvAM2Q3hcTQCwQ49PCAFushjsxww4xqmvJOiwK/Y35mcvX5plsOpRvTUUdnC1Hn5gWU1taeX
8VFlQgqkur0Tz1UWwImrmGzdCmyCXIT1UFMQ3OT1gybK8ImIIPVsxAmqcs3RVlzkWdpdDl00gm4x
M9yqerP8jgleiC8xSxDUZ75/uOj0yt20sQrAz48qB0F66QSgDQlkWdeVL/ULI8Jo9SpssxYaZ5wC
3DaDlLoX4kMC1PRY4m7kYP1QF9ykW//RCNVUfJWBrsATYNBQ31tI95IIePgaGASXTt2B7l6XrpLd
Kr2S55tWVji2B1F3LMYaUx+t98VWyAYzuaqgM5aWmnT4oY1WsVDtZrKXT9x2rTpRH5y0cWVfZGro
PpjaAIMxUVt5QtGo+1roRqUf9VE9fI8b3apXYRwBeTFRGL0oKT7mbtVAc0qMAHM6z1NbDCXhtZ3b
WQ2OWVoueucs7Rtz5SUgwnGQLaJ2kRelMzHkLayMmF42bi7FwCJehO3QrSAhGga2QNYQcs82Awkq
AMT+2rVG/XsLGJofqdrk1a+G6KJkOYuxyKndm6IYcLv0AjffDIOHq4LC7f8nAWJsU+PKbB+Ep+bj
WtVlv63iGsFy6gD6U4a8RCSRVFCRGkozlAXh2+KsHsBHgusCVYDqP63NY29osnRFpIKAdqoYPoDR
OB2+NrrZPGCiUT8R4ZuccXXwtxjdlu1tOFgZ3pMuqeYaLq2hHRe9MgSrGm0w5CVy+vZ5a4VBeDwA
sbge9SzTSFZ3ytr0VTU7gvCEOzboN/uozItbUwHDfWwP7Hl5UediUxgdjql5S+W57/aYNBTMta82
ePuSIvhUO63tKLofoGz/iL1E3dp9731THaeP1roSRlzCi8QAjNukya1n1iT3jbGwvieDnQGyYkcH
pTXUXG1yq1SSjQwxyWFA1tXTQIgJkruvYhGkEVZ6bPzQ+Em4asDN2/Vgv+o52YOzMImY4olRknBX
uz5+9fKKZa2KY2mtMEbwH8fey0Cm5niZ3eVKRW+PhjnYi66uo2Cl4216Q+RVI/jL5ZJC8FqzwN2w
pGBdIjpQSLbvTSBwQ2CKBBcctFgycFny0qJfNa7a9ysHGeUR5yGYrE3rK/ealXjqym0sHKWzHhre
wispXdnYipv/8FsnYCKJidvFmgYA11InJ7g4EOr1SJBGrHzbLL8BbcyyY6oaS3c1oGa9j4ukzxep
Tw3MxtFH0FJmGzn3QyP6HHw4sXr0UwJItkHko8a+K07ucovfIqqigvQIrYYUR+GjcAdwH9zEwWgg
qIcbalzklN7GK8tM9Nd4AD+9IBCb888kBwituUaRkf1TeXayMi5cUS1iKQmM1H02q8DDqNYPoYKL
OotjLEMrCVZNxph9Wabfgj2ltOyZI2rdb/LAakeCOnIAWON6hPYK34i7+77NdcNZ5UmbERuM2zp0
z91Bs2Auez4m8KWqqv7WlFX9xw78/+Mwv6lTgdTuOMxJ/RjPNATTL/wRgVHtL9zPyMBO93XLNCZJ
wh8BGPOLqRomNzeqM7lok9v7K/6iIy5wDCmst0y1wdn2rwCMZnzBW8IhZCNMzqCGo/+dAMzHPd9i
s59OmYbQ+X4cnecQgsxIirF2bAmKvu7OQks8mg5B4Ji00/EoQzgVBoPlXed8Er/gQPFhy7ckQSed
xyUFr/Ho+jw56/lZalYuPMxS1PGlEFV1OuiihNQ5xBxBpZ6ZP9mlwP8FmfqTFBlbkwzt6rHyNTzX
FXsofsosxE5ldIVxRnIK+83cdeJrK2m1uzy1knOnJ3xCcqkN753QCR+TQIoajzTbJsKPfwQk3XaA
gBQEGGiRrsE7MrD9YRXi5XpKAMzIVrJzhkfNaCv2p1ApwvMiItUZFzjVdrULqHNUZX+iNXVqX/Uq
1kSLISi94Hvm2EldL329mMJMJr60GpZODg5uDXkM8EvSZUKLNrHcE4wbhuYF8yQV4z/XHvPTLkOx
t6ooJlCOU4l11MLXsSxh6VeAHOl6ESC/R/YNx7RPwPgpWi7lFpzQaF/pZGnzU49kRnrBEuJ+jSxP
7WrCxbWA+Wa6ob2u7Dp3jpImSbJLYI+YSeqpn8nTpnbGK6/SxmGl2nr+IMacluKobbdFW+KZGYw6
AP60C5XLqg2dm95Ppy/nwQaNFW+Etp5SXFQFjsCaL8FtMmu6eOXHA18SE9T+yIhivVhqqdRu1LR9
jWONQ5wZtVzo5WCLallZjPrzyiAnxulKr1d5mTf6cQYNx6FQ33C/BX6aWpshwdijHz3tO+4p3b1h
D4G/shXTyE+VTPu/3J3JctxIl6VfqFHmcAfg8C1iZATHFCmJ2sA0Yp5nPH19IZXVn6SyRUvrXW+U
aZQYCEzu9557BvdcthGey6ykxB6Xxu8OTHqsBNdV2zkOM93xJiG4j4ChlFhRDO2nsT13zJfxGZ6w
t/GxzQvcUHN2YgqtDLMCnJI3qZOU3TOKm8utMn7Ys3MlEkr4z3+fpZYfnUXiav866Vvfudahl32c
cUbeat+b6yP7Fp7LjCssFKSt90hvljGNIGht/aS6KTuXtgXoMNZWgyWj41YHdwFmmRYz9fvczMBI
jC+G8CYtZZjv26LvGkJyWoRRydQt4yYnL4mcxEoQQQwBhoe573ytdmu78JXLEiejA7uOpsZalCcD
rRhtBy3vCFH3P29u2iaKPCGvrcy5Wub58Mabb//Ubv+nyQALkHScju1AzZASytIrBEk6RdY6dk/w
Z9h361M9UaJfFZZfc/HDlOiPcaSXv65CBte3aerjHr8yb3EJjnLKhpwwyyXEIJQ5QX5j62P/3mnS
VkaxJisRLlO7q1lVv9mRJME3zSKGFVUbE5VMRMIinv28EupYM9euT6JLimqL3o/IVw1vb5tlWUii
SlbgMpTWsv6AwTpF58gUB2N3ELUoExAPQt2NH8csjUnidBISG6WJp/Y+XUT9zkvTLNyOU716J3DB
njl0Rx7LVb4a56MLhy86WEz5WWayeUJpZnyHG9QZdUmMSRNuE9FhLBTKtS1iFsySMdKfsyXhpVzb
RJ/jcfTafNvrnORlSTbcdNWHjB3/6kwSyi0Rerzb9jA84EBhM4aO/BjLfUc8F4W4s5o5hve9RtMN
A8tyH7fAZoGnJgrJsujIaa46p7oPJ2KJ93lezda7jrhEtesnwtOuUScTPOfjjUu4UWxnzxOxzh+w
8CQxAzNNnMzron72a7+9E6U/fRk6J2EcDKsj3BJ/y4lWU3JJmNOLLL6IqiumndPQEmLdFseIEtGJ
kyBlFdI+iszi562KzXawipqMk0aQpMW6TdpUyAoyhpl2CWzKVb0JvQipSu30u5Ulh8QyKzPNcJ8s
yzi+6wqfY4Ze0TyTQxDTEC1LuVGdQv4TzXo9pUlf3WZdZzn4SxTJo3YqO9mT3TGVsGrD9Kug28N1
NmnchOS0XHqHWfU1bSMG5ILhclFmLd6uRCvEm9VfVXjXpkz2vvmqnW11MqZJSxKjolXUp0Xg7rmn
UB+KzdAwnb4nxJfFdkz5X4af3PvRAZnc90kukygYdVJVdxx6aVJS0UJcci1twvY+62yV3TfsPtkh
XKhnySicyzg99D3+7Fsb/kP3MBPRE6EcpxAdpu0kmRPci2Yo06eilnF+7fLY8xTiOse/Dlg4BqLk
/ueH/moT/zgbmZJiIAyfHK4zS9a2zRANUFnWkY+7m429yrhuE1NGw5WbYdfxyYmsaNkuUQEvnKF5
jGNXQ+WJ5dbI06yStX4ek9FTO6uZWGOXaeCsS5ZA8lzr2n8o65KdZ2Df7Z4X6A20rl5C5q9Wlbud
fN3Pu2G5hIuWo8PvExHai0OlZzt7GvOWV0XUMw2pg/A8fa/7uM3uEQrUxWOPBXG3a0mR5JH+uTTS
JiUJOTVp95g4jZVcNUtKLdEsBEt9haWYaphqQycOpW7K731nJT/y1jZ/9bKq3ee4ZIacDpXd7wH1
TllGuCA7of9epU5m9sxXnceoSfRtNdjihhn2MY4wxMLmaWahxBixTYlOWBxEuRrjEX2VSwgxZRSm
0B+xGVoj90kt2Xh0I+5VXzKyaJDo9+Og701U5fe0UtZmgN4lAo+501lldvh+XNkUdhnWtPrBk+Vj
qYofTRVSBlTJ7B5E3ttXwzqWJiiTgcufXBx0wz7fNMaZ3pU2K2GeyOqbLEI7yGbhPeBSTZJX0u51
5H5g68emqoxJ5Vpt0veq7wU3+kY3OPfHDrOBeeoOS1OTVFQOX8q+uIM04u8knLOtCK13FtVYMHV6
oQ/izhgMfXvLb07tYraNNT9N5LfWsA0wPE9iEv0mfTN2IaHg43gY2jCgK7dJayTigNnArS5LVlbf
16DXA1HfJo3fExy7SxyQ4DyS+D9XPkOCNKk/YvSqoAASvbGcGZV6G2FHJ7JED56AatV77bb1Mgez
5GaftyF+Vr5PvcVmoIb1HFVdvo+gKBycMOcJUf1ZkRS1c4b0L3YvQlgrXtfIKU6yZgmlGtuzTLkf
Vr08qtzzA8CX5ofuhqOrlyFIKjLZwvFTvVoVls8UPE3j9EzqvYrETQJhDOMjiPbqMCResMJmUDT6
kVTfgKavLNyzy4TekBZ9eQ4zaMmbMOa2xJMQwSjKfW1b1/DkHpVJYVni4dMaeGnrTPcchGgsnS3R
m3G2mVaMo8Wo/IdGGLgcqm+wBfBOUVYarKBdovvGaRPDDSQxYvgwjvpBpNgvDl1y3RvSb3xc600W
3UpkAluKq2ITOekhIiRxpzJJUJG7fGTpnDbCxRKup9V/cDs2JSsrkyurNl/SsZuZWFHDExI/gssA
6oAY8B5ND8af7QBYcN25E6yddrXSLcOLJmj7rh83MzSQz1MP6B9Y6HwJb5/HfEczHuYg5mOzq718
Oox26QILe+nTIsKp4EtGOGna7QRhwvGij2aBnrMkl+gWsHeivGKct09tONePZa/tz6Ypok8G5A57
Tt2abEeOwTWrxHLXdjUoU+76H/FGsk/OmpW4InatvS/AFrZDkWY9DDyu1txi0a/d7Bh5WYgBRqqI
yB4a6T92RNKmQZxOuFiHKwlT3URSW8jecBNHGSqIIcJgWsxj9zyDaB9bEetP9SVupKry5CGjR2RL
oErfezN55YONR79LwJ8fWZiLN0mVZwdQpsr74mamt7FK4ddwP48iHBEpDESg/bE+1B5EmKkf4O2s
BGQ3djT/IE1GwkeqwOcqiMIfXL9eNxnNC+JcbEKi7WC7nQiysJHJzgmVN9K2hLRBkjETN5zy7QMA
XX8L0w5qDYQQIhVLKHYPUdHP09YSJSctKbEJZYSdWKDRpbyqW30YxlIFBNnEd4VFZE0oJ/3FiBFj
RDGJE1CZ3hhc6ndt1/dk+cVYd3tzQRTCnILs5AnuCY3wGqoJ4z7o2iUGZRlWvOI7K2tuIA0nCExG
ANYq6+q9C7HxgkmuR8lPZ7JpwLlEMkOStruLYi2Kxq+27y4H1aX2x6a2FW7ta55DzXHmuCGwbYiP
UZU6H7vBwwukGHoCl0fLQBVrEvFeT+bQGBf/36LpjyHWHleiEHB6iJ9KsP3GY9WNJucGjoI+RRL/
b3/WHzCOEtuuG4kvFCOjyaEmhtLxBdNk79CxBB7cSGYSb3PLfgS2kzu20xK38rLerM08HQz6gYeE
1PYjwGd17BuZXiWqyvchRTorX+JCbEq7s24sAioHZShsoMP2oIyk32Xew0hd/TC0w8Sm1Hjn3nV/
QBbMr+r8st42/hiSYj5gtZ4WmpBTU0X2TYoZ7cnrhvU2lklebC2TJmIXhUXxtfFJht6l3Vhe+WYs
b9eZhEFQuYPOWvhcjJE7Xm3VZ/ovbL+ppiIvhXJkrf3Wr1Lry5J38UfRdi2whKnzK408Ijzq0Sa1
qUb7Z4hq36y4VZ47jR/QXE/xd7bPziaHs58OGs/6S9Joe/I9z5CaNWGLDFn0gaWHqCz2G5fcnnqh
xo2xNV/tMT+M1jr4m7pL2i1wJtYQEJhOYZ5Z+5Qo6KdeKWvc0Pstx7QTKWaxab8v5KSeDU1N9d2p
QJo3svfMcB69tb9j6jC9r4XtkP5VeF6Lnt4iFHLRYU8eVOPfqFbblC75+Be4kYhxttfTQYQjUIwP
/oqac2CZXpwVCWwuuvlxEjbpZf7gxz+gZPJIp8UiP0XaRvTZelG2EYtRm8Zp62k/WDmMuAvR+UBa
pD8E3kzC9NgUxPgBh3ypJ1mne5PFY7xpPTnfeZPlq1MW+QnOfD3wYjCnkBDP0Pkf8n6N3WDGGLY9
tGOrT7GtikflwD6P86I7DZmaTyWhaaTH+uku1+lXsHDCu9beHq9dQiEtQlji5sGCmHFKgUDBNVS+
k0mPV6EglyvIo8neE0sYZqgXWdQrq7ErvG+XdMGQZYyc3UhlE93F3H58lOEO09MDxgWuJOpNOU2B
uG/QchvyZB6ZHn/uxmr5K4H3ke2nKe3cLWVXT0YIzglQ1qyrnpX6eoiHeDOMyfvQi5Mzq7p99pHN
3o4J44eWVfNgfELOxsENbxxW8Tt3KvVO+onFnh8lT+7UlBvdkIBeEX+D6xuJzl2qnK/+sNYfXE90
13Objw8WSuBDWflPSN+aK+QZ2bVLiuFTOzfdnnl8sutF1B0snJqOoZQE3rEG1dusHNDUFgJia+3L
6Ya8G7boxQgSPpOEon7laR70xOLUzHDMZ+/gloISI6mamGwvolmGs0vzuIuXZtyCk9m4MrLZH2bZ
jFeiHFV/LeKQPHIwzZNfesSR88pYR2hHhAi3mIP5isNz0IRisDbwyclxrNz3Xof5VljSY6cRb+3g
9pJNfAXPmFAB4CHJCWe9Hd2Hs+ftCwfkKm9K/T4ig+5HaiyEbb0Q6x0JdHc0i3jiNHzbi/+VsxEM
7sYAk3gIHL01mDNqWWQFXl+Js++XKRuO73C3avDwpF3/6lsM9vuSKv6QT1Z27+kKwQAyBJJwBePA
mVBmE2EMomyy1vIJgn+r53UnG7glE2Ha37DzXXbFgM/lEidOu58KK+73ZeMpQoVdQBhaJrc6T3oC
U6lpI/GmLvUVEyLSpD0cvGqsGe4cKZwv3jK47xaS+4h57bwsEANjljEZnGUnllQy16CZQCXd+mO0
Syvi0Gapog9wR5tnN4/6oGwd9ZcNB37nLhFhtr5OTmUtFA9klxePGJ/bYGTl7BDik1Xmh8tS9MjM
8nsB03VfjhH1biy7UZFp0RoXnC6UpLUz/A9kWquvQLF6q3o2OMqAnF5zjmd60T6rz/EqMyLZk3Fv
tTFDkCz3CRZtyIO3kjQhmqrrqz1Hji+MnGIrewyJnXZQRIQOUIBDtyDRpFW3wzr3x9YC8QwEzwxJ
xFOZvzNplN3kKk8eC48pobPMTTDW/crV98+a23IiNzLbN2qZbfLEMkQKHms8G4XI0m95R0TumA+J
+roMKvucF1bBjV30F0SI86l26/qQlmV1JZj0ujuNWS0YZZaRuJqQRv/Qt+B8QR7rYr4aRtt9t+qJ
5Jta9uWHHlZVu6lYx66nDI9T4kFL8oBZAL1ztjQi3695b8iBwzD/IJuYCNCFSRg2o7Q/uzCT3qfc
jqC1g8+AgcqVuE384NOe6BuZrfY+7zv9ZapR711n7oS+xV/WWV3FXVx+Zl7ZfBZWsT7NYlgJsavw
z+A1oi7l6sVWezM5JUKjEU2Tc86yZdoXqR9/iDGBaSjjM7EeWyrOHxRnRJNUULyh8CVWcsP4ORq2
UADau1kV9jNIFHPhnhjvs06IBm4K/cj+zUhVTB2hSpigQ5svTePyZBEtlcHYOk0/wd/wJ5bl5iNt
OB685Vf2hTG+QhSlH2BijvWW1bJ9SjJSUEneVGmMrQvxdzgLre2mT+rxZEFm3MW2mB4TQuB3CQNI
6kdjxx+G2s9PaW4XNvMtN/rc1xUgAvo1mx4pHC1whXmqcQyCEFl+GPHXd/fxaoOk4WwACpAtMUlF
tu66nvRaBXY9Jz5/NizqQBKMDJ1NX9jJp9nJ2WDaARuIgOgZcKdfgK9sXYItw8709QaeXfuV36bo
d0dKDWjn9XMfW+G57Jga0zqkWZ3t6Nr4kBrq57K1okaQpVtrh8p+6fIdWSPOk293BHb+RPF5JxUP
rxlX3iFVMBP49fP0J8bkXnASmRTqyvejUxSV0RKY1JM5PElXFDk5Ny27dQC9cBA1eRKDvR7zTs5o
AYAB6+quiFIuhmQyIJYA5chanHMzkncV1DAhu73StbXudVFlVlDNRdTdez+nFIuZ6+fScblWtTJ8
BJHW/GmnhSzOTKZE9aRk2UmfdlflT61NPCQdWe33xz4e2IWsFNA/D+apIfKwc41svhSlBv9jZH+B
en7CNmBVXCTSmYF9hqJN8usYkJ54zEaTcmAKNaVIkyyBUsAlw/VhDpv62XIVHyBJNEVp8xPHUTX1
8hkVntvtp05wD7w64uQ8NfNv8MJvsl3nRrZ3WJiYA29NreFCDVnLKfWd4vPhdvChc12XTERs9CYB
oJpdnBvMb7vnXNv8JKrDtXoScsjnB5bLiOBoYRx8PJyWhzKmUSfccZmd1N0sPha4tzZLT4FHdTZ8
oPDv+vclksf2ySYatt5PlcYeWYzY5R0G4ehm0/o1n1Z0K1+0nSo3J6Lzcqq+bwbvCsiPeOiy6Mkh
b+auvE3bjhVl5DvMZ3+OKwOGpYDofE+FuF9iRTTsEq/iFOfc4etLOUxEUNVtdEgGuLxt5xTXloc6
sG1n530y+5Iu1U+PhWvvs1KvBQE1Iwrf/yNkTOAAgD5Ry6GLakUsIZnoIJf1nTOVdnWFKa/7/OdB
wUtOENpUWE+OD/tcQP7kPXzFTUunSBJgoHhqpWruylkldtAXozeTa6DbZK/soejfYiL9dlB+F7KV
d2G2M3t9TSKkmEbDTfEUeNqqn0HqRrEJeRq+E3ozbOWwuidn6Zom8EerRLCG1bO1XwBZYIxkzQPB
3eRUG9LKiXQuB6ZzotgvqnE/NZPfT1s3nmiNG0SpEn2JKksal95/cjxrfKcbm0AAu7FPfYV1wJb8
ufYty5nLZOVvkxcuJbpzBWfX94VUTHxf0rtWS9Y22wdpCaCYPNtVe4UYrNl2yp3v28mZbpSeyk1a
Rc3jv7ybaOuUUMQHO0JdBs4vj9zwqo0J0dbBmEoKyyz3rkCI4++xW9NAGObM6Rv38pUj20ViT9Hq
Q4q+jN1t8TqKoS2TbsApsmORyMPb1RlL+FqWOc3p6kKUCI1/XWSNvrPcsT6VfmtIrpg7ci2I97P2
FrRq0ikJnx7e+GIvWYqX7+XbQMdM9uEE+PI1Bbds0CI1bOjEvsv53i+K+T6NW8rFVqTUBn++7q/H
7JeDOTgUEMt+4RC+9mYyC1S4qrOHYDQFzVWc12q4CJOdf0W9hKMgNTM1bYOHoibhsr+8v8u4pinv
FMQ40YGsC7CifId39DhsgDLYG/58Wq8fZA4neY6kggcB5v/ada8kOrxkPSKh++fGk8wJcwZoZJfl
L8xY9PNuuYBQbAyAyCs11vbPX8D+yXP/+7tk80xB3ZCOC3HC+/X3f+POJpNM5owZ0MV6rRk+xF2+
WrvUcZC9VUxc7qg5nJEEwqhmMhB32XO45hVB3FEzAOjpVgAOigjEhBCI9baDEIExQKn9etfLjEQg
hatgugl75VQbZw5R9GU968emiaaEHgNT7uOs0knTEMdLBfRb6jxYRCXFsY5qKybstGft/zWCcUe4
XltmBpcaFO1rdSf7ooQ+QHV70QvP3Sc/Qkx+Lilk5S1DB6/eWrm3LEeUW6K/zyHEteT/znb1RG/B
hsqUhklgk85suv0o+GCErVz5bgjLYj9jpsXWO4X8WY1WhVIMat650Uo/YIfITxvI6ujCpgsryWHF
Qy8m3MtOnMZUA3Is+PJ4bSSHXvXcSta16HME4zXcJ6ntn4q2Awh2ej1cp35mfggVs1VyjRNqAKKo
GsgMXhh+KE2I93pLfvN7iJvrg7aWns1UIpwP3DxkAiVB3vPrpK3Z0HM9UoTgyzivx9hdoGW4uUMV
XRlC+t7NKYrqq6Ua2e67wTWAE7UiDqha/aTYV4qkq2uVgCTtJGLOJXAMJdVmaWOqqEz5XChwmuRg
zSnXMrxw4I4hZJD+qi9mNugCwxZmdz/rEReeSXKaK8ea94lCVAilHV+PY29PojjPeiq8oE8a4OuB
yCkMB35+AknHHGRgFnOxmp8aHcxRkpgjc7yfF0Fz0pqRN+ZpVsWXXanx081UjHF338+mfu7WtGdO
U88hSPNk9tBX9QepWp6aVDDXQErY3KIqJxc9rLEYq0PL/xxmMDSRRrCtlOlyCxeIBjLv0sU6/arS
5gkyLTd2xJEIw42tA7L5w64y+QDx04YP7iOP2IbkQ+Yn2qbyrW3vFcMJ7QFLBSWUYdl1UZC8YjVf
clxqZSOITLoEEkfE/PCBc2Sd8p3QEhsbP4VfDI4/LxKvF1/b0w7bLL4fCkmCfF1NyIn+MPQnZts5
Co8AD3QehIru9g02+mVxfbEUYU5z2ewMFGUbQvrl/P+2FIGrOlD8qjZwlKXfx8YmvleotjnGqXGR
fpaaxpXkWuGfw9WuPva8FD/+fKq/XWII3IhXkKJB7if6Q738CquB2F8WHoMbDBjuq+XCtUkq/WBL
GwKEcpdvUOa5Bn8+6utyjTOGDQQRC3IEtNrXJ87MLTawlkFGcEc4YyWB5M7KL6PtvGyfxygZ7TfW
/debN3RbVnsHxhrcPKgIr9RIE+8u+u6LbDhOzB0R4BOq2Fl9N0vLUvLns3v9+FycW2g1MBhy0E3A
E3x5TUsIKqaf0yaIDK1IQFef4fzQ12v55c8H+qebh/jSQ9AJ18T+zTZwiNBsO3pFO1xlX1y4vTgC
xBgJ4ghQ1Xgt+vO3X+SNn8f9V2zR/+/spihV/u800Ztq/Vx8Qcr1/aXdFL/0iyrqCOymyJ2k9ZBK
U6Jzr35RRRUqXt4WrJEcyq0LZ/R/qaI0pP/laHSTxijEXcq5BCJdOhXcpizp/Zfv+Tb6TUO1xFDh
/0Gty8coxFyuSxOBdZXiWC+fSYFhihW52CzMwrZY0Sr3uqBnfGhAfd9y/Xv5dv86FjIrD36rYKT1
OjUgG7UZuxxlOoOicNyE4KI2dB0VIw4Jx7PyM3gtf7sb/8BLffnK/TykD68KmSu01EvR/PL0oCkV
aSqbCUh56rejWqxd2cbJG8XyP5wYymAj0cNJrdCWvjxKrsF4QhejgBgGS3yF2IyxMm4fwz6WpY97
rUv04L/qOn6dmREwih3p8I7LV8eMSbDSbq8nzKcWA2jDYsz4k8jKgBIqOvz5Mv7TCdJJ+9KzDRfx
deRwGuJ5IDN/CkaI77eqNO43BxTm2Fi0WkPSmrc8bS/35T87IP2UCy2UYhxJNMsX/315RXkgxVhl
1RyMU3wmR+rLHIf1GV+/913qmuui9M4xjMo/n+Xrh+VyUAyYOCItCG3mq3ch7sO58tgPmIfZwNmF
N6OUqN5yL//9KBd9PAWQ59D0/NZZjU1dYKSTM2q16/E20XVy0wAZ//lUXm5rl+uHHJTxjZLsNhLc
5eX1m3FgXyHaLsCWdvuEPGa5B7qurugci+O/PpRGNodo7lIT/XY+nROlMB3QsYD5C/g5RTXB7FPL
9FFNMUHvfz7ay63t54n5KA5pRVztsIi8ejAmxl1F1UG9I5fbOeRL3zzH9Th8cDLLu1uHy74Kl/Et
v7zXzz+XEyk7xHxfclGd1/L8qPeapvZjjmp7/UMCaQ5GsSmvFU5MG6iH4i2/yX94SDAhlC63D6SD
lvTV/Uv9xhdFtQYJkSc7A4R/9PXyFnf3n49ycRpkfQRNuFzsv9WZubJxDslqInZNYwV9apN63kn7
jZXqHy7exTHRZhdzae6lfHmUMF91vIrukiUum0OVudZtCIHuJBPd/MDhvnmjev597fANbA/Wj8uJ
UQG9PN7Sdl5R1WB+rlqPXGUG6SsU36ofPiIYv0Mb228xcX/DGuAf3jjwTYVJHtJbNoJXbxwwmYSo
Ma/QEha9awFkMQP0zDGEbPD053fgt9t2WaMkjQ+8c+DUi5PH329b49XWkCsohhjLdTeEDaWHEtPx
f7l1sswbcBBaLCpI1CmvLuNqNSJ17EIh4EiWIsASfN7WfW+/+5cnc1mlGGnylLNDG/PqZNLGx9an
z8gN8uqKyHmDfWMr38rW++2SGQoPkGDY6Vp5Wlye0b896Ub6vc6cGr1pk1rwM1FpdVX5Foj02zPA
G3sR8VwE6xI9z6ujLNCeRx+buwCJsXVqs3W9pxNGZUD/vv+Xl+3noS5GoRRUNC6v+hbMOwkOSEsn
aN2YjGzUEwKWI/oxufvzgV72oiy4xoU4hPaatVYrStGXV64d/aHq0a0GQ+2FNmv60utj4hToEaTG
aGHTyyVbNl6j84sf4Iz8wZ9Qhvzr88VJ4SJqdy8NsXoNsvK+qjRKtA7SeZyj0xLWRhykKurqjfP9
/R7S9dIVXpwbXI7z6j22kPFELShJkM8VbHoD5rIO63CMkOQ8/vnS/v5QehwApRaWllQ5rzPxvNV2
m7aYfUhxa32noYQcqwwa5b8+CvQcmgw4DzZr/eWE//boL2XkTSpH0pn6ZbQjGKwLII7Hb1w2hN18
zt9LNp8eBoieMxJsJvp1J+0mabqOGiY/MnPY3Dn7V7fDbKb5pn0SF9DHJDCoAzjFetgyJg49HWBk
6kSHqMvi8p3XQvDaS2TKLJ+WhRVDK2fLxgCkyMR1khXrN+2OpGgHmNW130OyS+GDhwxgIXp2on0X
qW7U+5DduN2taTMDO8EOztqTmMM1dOCCwbROTp0ZdR8Giz0ujL6mKmb2jYniEC3+FWQ6w6w/nh10
IJ0feeh8pGzGB3cOlxGnwtQQGFGWg/2gNSFMgV2nwxjoOjOwWlKX8PpFpW18HhilvXfjShxUNWbF
puHs6rvQgQ3zHLfTgj08QlwEBEDhGHWMHtJpsVS9OWakkZX3K1q15Wru8EqEUYSXyN7uLJIhqbeX
AsdNPcwuJnkpqq+xnIq5DJgIkpguM7fSu36WiftX1c1hvI+7HvqOwiTSecgYxCeY44TNQ2pjQxiA
VLMmunWHI2LWUVwFQ+bX7n5wO1l+lFEYiVPVu5l6kvCpV5yCZoa6n3Pm7PGu9kulAhRboLlA60MB
MceHCtk6I/QLSF0EYLTeFH3K0smP8AGcZbYF1kyesN63VuiCtSW3DoItiGkSqvW9XmLvCVPFfDkC
webTFQw09WPtxlls0YSshgmdrlru2rgQsAXwGdebORzih2jI0CUXOi5IOqyyvKQO5dMfYmsEUrUK
b8JrrXAhd8a5BzXZGwo4rFmMHhPGjczvh2ZQ3uPi+N1yBdBfupDSnWIyxQ5jyBQPv0XA2Bm209zF
1hc/bQdHEdIq5u62TVEsnKeEOfauttKx/ZYUy3rVqsUPN6qGzRKUZHWN8Gd4IoJVJsxB9rjh9e27
mlFD8mVp3VqpTVkKplY7V9VQdo6ZZywZbbuwEhLFe9Eg+d5FTW4mvZVNJMZvRlWiv3ZI8um+D03a
IhfBuc6s0d5ZlH0rCr+MT7i1xNiZtgimj3yJ7msmcBI8hEYnzKpE88PqPMiUpoKqcY4mo+cB8mpZ
VPeNbdm9Q8un1Ph1TcOUuzq0lrGuzLx64xeBc0V5iAaT91tpGoKkLDQnXlBWKaNRk0LVYgS2Rj5c
eM/CpQsoXm/A2ZroYc4VcSV2b0ZzM/dxjbNHhIErBKh+xOSDd/hr0akYIR/Gqed+jTA1yOfQyveT
j+3flYozW+wWXh7C4mN3vIWLFkXnefD7/C8EYZ6Dlg4K1i62mkbubBVH83a9+IZCeQ99nCTxoKh3
WQo0uIPRUPiHOA0LZr0ObKRgHmoug7WYlZIEuucdmdv2+wWh2XjQfKQD78Pise8QiGaAzvMIE1cm
Ch2HEgPzna5uwo2fjhH8OCwWvq+wVyiA4xyn3rqokFS4w1ROzygim+4qpuMxx8RqC6RqXRE594OJ
Ju9Dz+yEUMXcuMOV5+f+yjABPwVYTnHr7k3Zmw+N2yc3ojZWtENSXn0XGL5GN3GN2iVYewe/0CzE
CmA3RY6fv2taP4dXLypMHEw6TJ8djDs11rZV/FhNaW42ZatNiu+kLG+zuZzazWD7yXLUUaXSjd05
krR4j4b/OGWxDbGjizEABixtP1baurDtCcB76IYWZ4Bszq3bbIGGzcKvJUa/vhUdlBxZNcqy69GZ
FnX2WGdwrzcy8uf2EM0h844Vj4/6bgkl9pSYajMJhKrrFptEWb6/q90UNmBfzq2/d2y8LDARSNvw
I9qZhdYdOqR9rQxc41vcxpOrivUCuantMpBetEzK5z7CLWFX4r3/TDA1hCFmoJP3A644ykncG8r+
jDMGNqzhEk9y2wx+YRHQKqAL+2WeeycsNTs3iCYxwM5b7UUEAg3EsHPk0C8IL0Z73cZhjyFE3UHj
DmyDHRN2CVW/nmLeFnvfWinSWH8o5/7UjNElVMKr3WLnL51Kr7AlQU8Q5Xkqn3qsKiE5aScyJ8FW
vsDAYa4SzIBC1CjeRdiiSoAbxEG1/sKy1ogbr9LRfohclLm8LDhV1NCL4GJDUNGfRtyRzWa2CpGd
FiQDMRni9oW+F8ODgUW0ciZTNJD3XTvoSTYungPrzpB6/XEJbaA0rEIyWBT2OCXBWmuVb6xpYlgR
zThhbla7piisjdd+r6w2bHdOsuRMu2TpUeMbNR2RPUCEGJeY/OFqytxo37MHfEqWdnqX2omDpbPl
8SrmeWvd1VZIhgqcqHFi6vLf3J1ZktzIeqW3ogUIMswOvAKIOSMH5sh8gbGYTMyTA+4YdqO19Mb6
C6lN1qruluy+tt2XsssqMhkBuP/DOd+BKMfiSoflucYLJRPylQr0Ix1Lz73I9WCje14qN2HUWH7b
jS2htIXWDPFCNetfQT+MGsuvMwe7Sg6Ks93PAiNCbT0G+IStUe2wOdj10WzwKEeFrelXdT+2sbLn
2o45dMOUE1n778HU5u2paFpD7cbcum3g2jklsrIr1iemftgR/bGHXCFtow/2nV/Wl6kmRCT2/dF9
E3i1WBCi7xyiMYNYnThagZNrqnTeEtF301NOVDsCZBO3PsZpALbRIHxyR8q2AnIj6q1B3j5XdJys
tbsPm6uPV77dnDbSg0QQNnuD85ULdBORMTuMtdDoj6BOuQlsCGt6ICV94zJIyLtr67i4OV1W6RKh
3Dud9aKDMOMqqG1sXPB5oFgb5VzvWAmKncj0KO6dEejOntnCElAg1UPMkCRLw0ihxLF3/SCqcm+v
fTo8Zqk5ZA8raoUwnjKc9A52GU1QHnjkDc8g53sRC7PtckK764UF2zCXy7O9NdqLO0Bk5b1bups+
YCAvFwwjLs8OfhzfuqRTFVYXpKfG9NKWIeKEKCvctDj7jsp6ERn56Iog6rx0Mbd9YxSBe+qGrZuy
O9uBo/tbzpQK3K/2ILIklFykPg5NpkAAZg3H7T8pW+wukduIkaEc5jRNXKNRx4ILcTyAqPO9I2wT
nFh93cAjz2gO+0i1uKm4O1qsJy6d4MdgrJk6yzqAqY7HHvczgrH1KVDFECaFCjGEQEAq8FOlvlqT
jYAsqCKFI3scUBKyYT6UNh//wEew45vxziyWx/Gg3Kl+Mo0OnLsvve29y72sowYf1JBkeIl/SMDG
Z2+snCIGDKruspRYljhjvzXFTuYb3FDdiG4c/EGoP1RmOx8rvS2Pmx0qa2+myJ9RgTTVRLDsOmU7
/j0M0gJnmzNk/hezft9Ha7gqwMmmMzzm6FdShi+y7zkAuRpxc7bGvSkBX/LItyk/XrcyItfMFAAh
WUX5kZo5J4hhpM0aKYciMYIqq0HXWKX6JbnUZ5y1BlFhGkwTus46nd8HpOEbx7A9t8hGev9lLLHv
7FoLw1dk19XkR5gcCxMPSib1brUDqY9rY2FeqFnnv3iG7YAF1oY37Sn7xKNvZr4ZkVizZDha8/LD
tgvUFIGnFycKgro9+m2frvzpLGcQDi/BDwtyAvvvBmRRAlKXVIg8H/QfWBsoPrK15zUsh3KUiSqV
4P9xxPQ2qjX/3VWSkekG39REGebN322w9u8+0POjmyIzjkwW6VVEL9CNcWZU493K2q5NPGkst/sG
T0PUlEYZRIhAyAv0aYd+zYhkodW7C6nxWVn7u6X28seFk65/hYk1+MQ8ipFHSa2VSLCGYmrzhGns
ZQ7Kew/svsHj0HqzAqfR2lOs7YFbr1pLHENtiWI95DK9E4bOsnOOb/918DNhvuJYSAF/yEo/bIPr
PC4ojR3IQK7xoyjJxdj5pvb3SC7UHbJMVyFMXnFfe1Xf/eW2WfeoFS0jJTYq9Gi0/QF+kcrTla8f
L/jtOkjTg40rczmVCEebJ2Ye859saNvvuteelzTGyO0JL47UJ8St7a/FRbjGleuiACMhV69WGleZ
N9EGi7Xd8E30suWY5vHpSsxSnDbhT2PdGvmEKhxGeTTllVr3ogjM6tVpGzyvUW+vmU2N7UgbPmZr
1LyVRm+Ow4AmRPIrwkzFWyOX7XUWvF67mpQ2vVfomcdknjzvIxtL/eLSCso4oAt1AABgFeFRKtcp
Bs4fBPuVOOQLHIx8icWG6zHibS146EwFYmCBozLlf+RgYOzvu2D7hatEfZXDlONeAKfV8pzeIAPw
JtDUO01Woawfqvbi3Ux8+yYMggkvR+Onu1qOVMBbYztvXeGYb7rk9Oawrc3mEIpaHZHYY0Mc6sW8
b9EEk2Zm9CDcBJX6V6bSLjyIIK8+eg+nf4KEpN5XvVs4sW9v4Ye3KKN/RPgEfT66CQj7v1RBI/dS
NyzJPvlsVwvj/Tysu3yh9MaUrPzXvMeLmaAvgmkEGXsqktRpsEFmOH/dSyOU9+L6tlrwtBnUYpzT
wxQ+GYwzyguiiABnt8Bwv7M19m4GssNvCzI3Z5tfUqyICT8MjXK16B3DJgrybnKh/rOXp1PAsuod
UezX0MOoN3Grkv30sm2G+sz8kOzArjKtj2D1/Gu78pvEQzFxVRSzr9/mQuK1D6U5QIXj6XexeA3g
7gPVo9APBTO0iPFwPyXYw7P6MIzwvSPcJO3vBqk4Jx9b2iXyvRJQj5rEeHbaTi27NQ8hslOAEnEy
q079MpCsF3ezhz2dMUgg5IH1Z5pGlBrqB/rhouOaDpb71hqbcGd3gxFyyd8cQxOhDYet1dVA92wY
xYGxn8NfVWGz5jGc/aMQs6eZRTB4RldpWsM9ziO8vwjsfXGHfiv7aGXQpUnh9/0UCa+xXwyi2bFh
aordaARVQu1Wl/JSNArwl9iM8o2Sb6UAzblDb5J/Xv5hFjCHpYuNLPImq0EIhyBaxFq58rfosnmM
mEoSfFYKFPkHNAxTn/Bcchx2S5hZOyNrwgyHaImdoSIPDzEuxwxpKADcos3c6ldjCLaHtMyWPxIY
Em85RnfgNb3WXzyXeExhNIrie1urdsCIBz//nFrFZEUK/xv7aS0xYwcSCtAhQIVUxIMVKGdP12ua
n02DKThqnbIadtKctr9Ih+PcUU1uPdbpjYBfGZv86bi+pGjCXxbIyMFlYaRXYw0Wu3nOV+Xyfg1q
LQ9zT0mi7s0+WO2kGjaShDqCbeVvBgdl82mS7gKfT1rjdEB6yJgKiR69+ktFGTdw8c22b3ygaSvy
Z5aKAqxe2m8V72numfX4AxOOF8aev7BwGaq56K9B6s/f81IBN1yBDHJO2yndsqjoVwp4f3cAANM/
ACOab4pb9bPXYW6/67RX9Xe5UH3vUUmBocexYVv4ovqyeybEoR8Odh1M+Ys/saxmCjCU71M2/Wir
NZA0EZOFPo9HA7Q9xW5pkKUcenmS9p595HP+HBvrbmjlQ9u53yF0tSTvxVdb28vPEtrPrgmy8OCL
+TzeSk6jtw5Bs4ALtmbb/Z0F7ppf/rnnVUrxuBOZJw2rRUpfGI+GD4Vi59ml4pLsXWaGpTFOPxlL
eLQyOCr5ucfZe/jnoEPLL2n/aNDbDL9RV5qaRVGpHkLlWFBTaE54o3PK03UOxsceNSB3zKCq1/96
Yvt/TFJJWGIjgs7XAh3s/Z0T2oba48n0DRoQMuSBdecYGXDijyYRC//1H/X3ETSNIXsXdkgB24qQ
vdl/Hg57i7MACSb4zzKK6ppxDSLBhN/3D/8prERQbN/ELIBw/7YXGX3PnTqcIBEMS3mmCWrvELY4
/82f8regwQCmuY9WjVE6mzEHxv3fdsNC0wvQQSNj6WF37mXFrYOpCMbQTozVel9MbnA/C5OeosoG
4zXgwvsuCdgp/xu5xP/tC7RMn4H7beHpir/9INpLXcsw+AIplFU8TyIk8gRXfTsY/2td8Q9Jrv4/
DUq47Xj+38qrZ/X1P/61/aevP/U/PSv5v6uv/k2B/+/qK8B6rMhCcHxMAgHa35aY/66+sp1/YavO
osdzCSoQvG7/ob6y7H8BFEKLg5MeyyvX3X+Ir/iPMOegEkHzyhqR//0joD7CEP7zk8LugJ/BvT21
LNpcttZ/2661MJw7Ro1vzMTo9Tc3kHdGGowXc6i3B6VnjS5RwVZxw3knm3zEJxbYhzXvvAPbEvvJ
6OvpzBxYMk8xObnoyKNB10ewkcUBfvyvRjXLJRvcEz6QxzKk1IBv6hLlldpHkhf9o+Iej1PP+JMJ
ll6Vu5kMJJaHqWmeKK5OVWH8gAtRYX3c8P030zeW5fe66B8yS9zDR3JZ4uiVqiM9zZQ/+8zwqkcH
W9kL6DjT4DZylotBY8OJ7cICvBkkb17ZrmBjjRsQjUNWlp+ZheBTT4OFgXYtzgLXzguHJIOxxvvp
ubVBD2qN3e+W1l7s/DDXdxnstyMN/WjFvVJ2f0CxdhtvrFYyZCllzky/F1RSnnKK86dK+t4vp0jz
4+bJ6UjdVb7aNOkjE7U0gGfR22PCt5QzcxnTY1N737ju/XOzmfZPwM3ceNWWDft5bh+8DWYSddqH
akP6e8Dkd2i377stP29uihG6vA9uVNjMO4Ee/mGU9jPrkJ3naSgy1l3Z9U+B0M9tmD8vLYvUoVhh
6Amkmc38gnENre2MgY/HVAGLM8L1q+3CK7UFPtGa3CamJ0G2XzaC2IK0MZ5Lpf70oA6icg7Pdmdm
6Ms76CaeEfnEkdXfU8Hf6efSavFvhKV6b2zh9s56rSweSiiKwRg3GzkX/c5JBRPsXQvgvTiNy5KO
7tHQFdPzWXjLz86yhxXH2FI3VndsUxQs+KqLavhghmC+1wwLizucgs38w52DOXubrXLx+RqDcDP2
+W0OuYe3UaexbFq3ied13ECp5iz2aBBdSRDToDQ9aWSMA4hcEebEXbebCP5QxG9ch05DRo9RV9tL
bkn7ZRyd4EX3LVOvLVjo7102qJZqBEv4XsVa2grwhgp3eNezS+Dd/ICbrKBp6FocbF1rpphrV9+r
lZ19G/T9243T/VFXbfYEzZHWjZ0HTw25Xd583mD/dEk6r8wdRaOndNeIllkvdAIYGbHXrpBl4+bm
5bT6Tl+NfoCsEzh9JROvL5g0ea3DM4dqCrvhunbHwBBGMrsleV0oLjQTCcdlxG8VVpy6c8iuJ6X6
d9DQnDs3UFdwIz5UsaUG9CPm+hnyj9pVjjU4jEmb6sOoLGs/s1o5BRZ9IsVsilEXazJDhZt36BPk
G0PMMLM/lVt7F0AN5nkhk2yXFnV1CooqUtQK1wmw95ERkHfqHNpil/nin2xahic+Z3efLWSK5ZMi
AcyceWmAaSv9mHldCd/ARArJPHJcAByxItJi7e/XKitPIeCw8+Kb3QfD4+oAXSn8Fh4uGo0R+HcO
NWDPpqUHu8sXxBAaQ0jtrRfWhyrxPLfbo7vIDy1Ly3haPeeQi22BStCxZlF1rlj9le5jszLoMLBA
JJiYp7t+ZhKW5rUmCs5NoyXvt+dxyDQW9wLvCmShC6qUoInttta7ZbXWvYeKI15pMrBSrO7RVJWZ
bM5GAntobEnbOEuCbu8W+cngFlO3DdMtMPGEA2WLJoK5EnNcy4SycryJ9Zu/hi1glM3xxCyFpxc8
Zi5ji6cyHl2UKbA8AR3RGAv/PJSz88jyTHKcpu1BpUuIP7Sz4mqCvqRsboS02x4me3pLQdDGuZWS
5QLnx7CyHfOk3yX4LgY3Hq0FzQ0HXvFlV9WfdTCIejUkcwPmIMlSc4D29cUClzyiteOU6cwdi7cy
pniao9GDyKR02F5xHx5mkAsgRBg6kHCHiACrx1kzKCUQrB1ZJS3WHLsFgYcN82y1zZjmDXzajMUu
IFWOhRLfxHHFZkrPRmQK7u/acvvjYLvJnMNAUMqydkx5vwN7PNiZ+YjGtkg6OphLDscDxhi/3jBg
AjsCT5IWwj5si8Hn5lUoDbyXsFU4WI0t7XHgjk/sFRkglJYVrXXRvvJ2RXxLG8aQ8Yozeo5U2jwB
R+ijHDhWnA7bL5go5C7KNU1o+P5ayvm9rZbPdfNfmJycRDV7ySpXXt8Quxf+xOVcBKl7qXW+7gCE
qB0j1y/u5Mdq8+xL1899bEv7kQU7dDAb+nQjggcLitWehpvjgnzUHci9SHfM57FquTF26qe2Mq6S
jqaTXuIVY7nL2sXYZyyVIxroE9TY+zRjSBeY3ivcQBhbhfw9z9OfbB27SxfwCVVEVYe1uWdU8MSS
4Goqr+bS5+C/DSCiNdfFLl25cQPvCpoisbRnxu3g/h5DLrYlf6wy81Op5cxI1kkWzRPX1+rHZgRn
MAQRqgcmxv7W7UkpVZHZyuPS/06d8QsNNGlq42e/dA2bmWxv9e0UoyxyE3IbH3U2PTvTDNuul/Ol
Kjpy+lKMjCJtP8SSs9IjoTPqgPgM4pbTItoXFBvTqVnzNjHzOkaH8GptArIeG+4c3iQkLCQmLIeN
GH/4sluCtk/8Evga7J8mgk7ukKtdU4d72JnOQDa9O+AT/W7A8s2+BsRoBpbG6YOXpQ+5JertOIUc
pg33TOaJB8iIX1stTuy8D472190sh3AXKsxhQtpvRRU88mX81d/4AIbrHzF0E9bjMEvyi+ssgbzN
RftVFf7P2nCjqgiebXUzOY4gCjFtDgyjqvUDvNCDPzHD7Wb502Pr/Q4JFRvg4iGwLi0wAOE0Htg8
zu8b7c115rC/Z12Uv5UdEDhfG+dGFMt3ASGArnmw46rLnHhc+z0JozZXaJkyU5iDZEWi+2K5LPh4
sd1kU/KlMtM7tkJLQq5ev/eLKeC/lhp6uVQn/v7swomujSdVn32z2gMUXuJUb07siLC7ynBCE2ti
n7Gxf+0t2DBJH5R1YtspZ5udtp/WtqY79iXn0rJ/AX0uDmPTtaexCvZyHplTBCvivwpL2r5MrT91
PnaAoTxc1gw9WfB/a7N438xb3CKTVv4i8HViX9vWS9uyIAD49VkEFva7Gv9vMFZ+IrEWolroJ1ZQ
UEq9TLF8aIb2qszwGlQFArVueNRwnq9k22YXYgKc8yKsR2srx91S6PKnWZjO3pqH8sQeoX4Af9Xe
T/AsGI4v74ig5tgIVJWMnMfAP+Qcfq/MsfCHC0QRUSOz8QOkoReD2Bx+hJbxHLKf2rl4PH+OfGbP
7Hc5qVa1iETlVZlYpKK+CHCUPRe9PT3eYEWksWL/krfq1B92LfdlPDHEg2NRhL/HyVGg5Ui5Ugpo
W2oXv29E2OeyXz9HwEP3qWWIx20YOAZTec7APnLt1EZc+8Aml9W9GF5Xx9nSP0jN1K8vlyzKl4zp
CAQ0LLDO1Uffr0Z93cbhZJjbnbPofdFySKq6L5/HsXdZQnKwii4tuARLffEoZaKlLuZYTu6jLddj
W8+PTU6CiwQlds5rzzqx2YN2oaDit035uhb1sWjRktT8zfJhhWG/9q+LAF5iy4H8Xy/N7kBmrYwh
V119DqgECmISSCadHEpG5RRhtBCLnIbzdg4n1Z98U8GpQzN1qFQwdEXi19hA4jr1cDzuBtMu+m+3
sK3t0EybWD50UNkCyg17+wrjKoqeZyNHOLHfVqiUPeE2C9jOsGfRcc1k73lfDY2hdx6zgTkxRd3s
SEJEtnQB+5OxG78xfPnXZbzYxK8wutKjuwfKXl5SWy6/0k0IOjH0i92hWTasWRsiSzeugD2wsVn8
+do2hXGbVkEvj+fSsypxFN2KZGIPEtFYKs72MfD/8hWxlwffb27pH0Q+V3MVSaoMWj878wwvEaAK
Gu9qZkAvTp3g2ReJkDID5bMMK1e6gexosu8rl1/iqeCIAyLWNIEFUtdZM4stLu4k97hhNqyLeLbH
Ud03uQJnxkKR9CYOKNX51B1NmIcxK8rSlHfM7bf5ukJArqHclbCRXoi/wPlNVdD7f6zZW/5qRFMB
vSbadNf7fsXttNZ2o19mbp5l73he2YDYJtdhUgVrdZVWw4F7ZflY2yL4ZU0oB9+lq1jriZQdYrl9
F6xME02YJwQQ61W51UPnbB+Ly4M9tsRimYo8LonDaBOSEGZUVK7HFJ1lU3OlGmIFHIizM1cBcjHp
xmSOfCgbOwFjpD5CbDKxzNRJIQlWaSbx7ppUc6H05vtFb92BWBkzltynO9M20wP7NaCUuuVW88J3
aHZHBEvOzm2NP5s/jacWf2UW12pqkKYM10yn3YuzbV3M3LWOheS6ch31UNVbdzQsCNNlKN74ih+d
LOX6yo/OZJaxKFmZdLm7b9L5l1yWS1qZxPMK62Ft3Y/GX/tDns9DEjjwb5mA8ieOwftNOWUW9OAr
acU3z9DZy8lvcmTlkyBGD6Pdp65Nz0CXPzajuVjN+AEmD1nVdjc4/qMLNQPUZrdDps2sfCve6q4n
jjpI03Onga+3ZBvFnmi+N8d6Kg0KiLx2CeBmYhABSmMA28Oqkvp1KWp11oWDqg4M+EporW+zm87t
NVHrHEYNOrsYH1V5NMyQ/KyeEl+vEwuDdXqwGViz4eLKZyh9F7rjQtpkgyhMGt+kge+7kKU81UVw
VmZAjarIQI/aUp0AEccWNL6YJPWWE0acZNZ86qG926AUYqFPnwNG7OwjjOEyO9WpKAd52XT+6PVy
O9Q+m4x1Hh9J3mBZzSo76vPwB2DHPfjKnF1+9ykn71duDguqYbousSGg4fuqWTuMtD/VNYdinVSw
FGMtlk8MxyB7zQqCdYXpribI+6lHNsbGiTm3wq+2yxvnr7AdfrjAhRyzyiN+rnbn8pntBvByTwGB
OKeaZUesFoAQZrv8BfTwFzR4J2nFVDK5QRnOdmHnbP0NJ5jelxv4P+1fNgfeWNawShJz3tytHXob
QhNgwywjhu9Gv+cGYGMAxrTpi5ricEUnOgV+ERt59u3SIu4dwqwde72fFb+53MSNoVnnl9KRJ5BA
Y6SK5dCwRk9qIfvbqIp6wQAvh/xQ6+El0KiN+AERpFrj15T5UNxqCrOV5wQXJEDCQP/CgfyhevZR
TSkuiNeQ043GlbIUt1FeXvmOPkxA65Ec6iBREufwplVKZdtkh1nObeLcQJL8yCwD0IHWA1EMBqFD
wxKIOM8huBSGM+0WP2TXNpvVcR3YiEA2wDy4lC7bvaY/MikaT45tPXSSnreHTpCgYP7h6OF9BMVP
yOXms0RCMYcgATSoO12R+CKrtccuKqvQY6ajf9pOc7CFBJ1+I/Nv6IPbdFBPPjyrXQ3gDwhrca7V
cr/cdERab79QnEhA8Ou0kxOeKsTPNMlogE4Q1Kh9Kt8826ArpiaH7zb7xgGpV3mFPoeObMkfeOUP
qBp2ube9G459WYOaHjUw+rgVfsmoCFc5iwh+RIZ5UeiuV907e0Lb9xajobPWiKxYcZXgVFD4pQ9s
Wfx4DvI705h/ssd6N5gJpcFCxeZZ92GBtCHdqpjy7sBwMEpn41qWTf5gdvlvYY/nSadH1iuxYUNO
XbnseX73YFSc2JBqjSjptzgYbZrS8a+SMtplTBhv9CfN2J14nXYVkwTUMdUxHNsH5TCvYiNoahn3
Ngx2ZwRSYnVf3kLc8lqDlC+/Kyp3pTRQJor10jCItZ4OoqG4D/pzwLZxXPqPoGuuLOSO1dwROLG+
Bl52TMX07IUVmNBs/ll56bPdMN4wbMY66wKhEjlBfYbTRDFJgI8J6a7tix0jFCvRtZ+CwWse+hE0
WrZtS5S66VvWt6fNvYWf+S358fC/UBLPT/ZQgQDp0/whB7HIeEI9IGZ7sVAfJGy/mI62z3KsdvyB
z6brICdzWyYSyzVcYP+b63FrfezkEJMpXnLme8QUdaxbXWZXPbVruo3E1/MbVB2bTj/juKnzdy29
c2jrBCATEL0xuGZ2yCxidFCauVt2sgvrq8E/w1K83W1+F5NLxYcIBkY017DJ0SJ5NP9b+cYpmgSL
uXft+SsnxilJFyM9LDp7cFP5GwXyLrDU3VTWX+a0vEDtsJPWNIHZ2jpLsJfSQs13SKX0uRDmO79t
xhEEpzWF3gyAjE6r242stH87ZF4EYXpGPtqhd5A3jf2Krm9Gku4lBISQoq0Y0Viz/KUm2BUSSpqu
5adTbfMFoc1DB3glcilfD/AUysPiyUg4KwWVt8fE9Sts5UtQiUtv5zt018vOKZYmShn+rlq/ZrXX
7AfCFSKjncxYdUNCzvfDGrggzG2yzHx0sWL604+2QY9lc5/7GS0ay0S3uIPXEKMg3DXTzCBDB/f2
pKtHW5TqBzA3LRE6oWuTh67M7Aal20hJhgQWtV2/WPrFHlWOgQMk23jkZfd6xHNrbf6ecwZOkAy2
9Vj7NFaMIEuqs5zwkB58SLhzqKI1MvfBOhAkP+1dohXEbttqhj3ugEYp8Rczn5+MGqHradBQZ3M+
c3w2u6Xz5Jeygy6/m93eT3LK1fmxmqnBEiffSIMj7IGgPEbluO3uwH811if59X8xj8j8i1tUuXxd
JkSEUcYvwU82nXnipXddoQ6yCHokLUvhJrY785zDyZbNs7OA4jQJxXqYEIsMJ+2J1DveIGOIg4LW
fq6RVZ0XPbcH6lBvPXhTYN4PlTn4h6CcNrWjeoS1TItGDIsfILj6lVWbC9+H7BlJFgRL3oPKA4oE
UozlPeFcWR1Xq37p+omGmMAZCOyDcAkoY5K3mVdg6v5T1nX5emQG7sLah2DOKLWVTsOEwuJEbub9
NDVoakljaXMwFl0FC9rsBeN938ofIPWh/yubRmU7ZibjBYVVZt/XruvKe0TTKPyq2Z2Q/a9hgQKC
NhDdq4Kdc9CZQoi3rkPWnBgcOS2UmSKYL2Ji/AiWH9XEOuyN9kbZHjZkxF1vwWTGywwrBHroLfnd
4J9Fjj+S3cF6zdZSovLzDPLohJsOMV4zIj3nrMiAs7c3mahQokWtJTx1Dvg1KtJW3YZaoFmjsuBR
jPO0DdJXoEHBJ/pSwgDX1iqdXd7nOQFwEJ+JOQO5nvgbFFMW9NW+tqRk7EO7Yj9oZbn1HiiGiIIy
z5MytdeD2XDfNKgDEwcozbHKNtIimql5LKygP+JPv+beyNdm8TaeLXvVTzX73YMqt5AXNOvOaNCu
RZZW5DSyzvK3+pdMHYQRgKOOBg3VxULJT1yLeB/m2+tobNtZV+hOUILqPZsuNOVi5pTNl0NYdc7B
Jyh2T+w3Y2ZUAhHj6H1FFBAFqliP2nGLOM068MXNgBQTuTABRSamg9FN3IImCgoUgvMBft92SzVx
Urnn+4J1X67el8R79AZAMguj3CuNcx/CszelqIExVzaUBFMenXl8ZVA8nhZzQEJ823ee6BQQK4IE
T9LS8J4RNI2XpljCHdqz26Cm1efU3YojeDxsMPPRlhUzqJT22bTUjy4L7pCrn7VUZjIbNQku6EbB
MKeUlc7ylmv3j2Pn8/2UZyshd8V8rQ3rLSy6dedqKOcMEsB4+66KOwQaUeeAR84rk7EgzMyol8PB
ZzbUZexgwpmUiw5y5E51LgjvgPyKdkI7p+bgaNMNxLOuYRNVTftDWNv0pMzt4ivFMGGigAGWn3J5
rQMUSKM+tM6cHVlCjW+j6Zf7zM7ylzCdrsCcfwdzundbdz7XTBz39aLdw2gJ9ze6I3jmRc6k3cOP
IrTHt14yOyaFwtFxo9eT01rrqdGhuPNbt3hcK9dIoPJOp0LX76o20yNcXJrfYuTzH24xlarn+gD6
j+AN2ncvwj4hzJSkRDN10P8a3OG5CMfEqfoxYrhJQARf+j3rNfOpGRxrJ6tAJQyfjL1bkmngWsLY
daaC8YmOSeZp+Ikku7j0VU6fMbFZqQx2roZmJaXXWlxTdyFwYwOdjukCTdm4y8CkUZUufgxBgZMj
aAZ5HkZOGJ36tFLKflDjhtJ4ySkKHIJ9yDyUvgyiJmM958zUgWMAjBG5yHyQ4I3iSeCByZAl/VhX
H25+rU3a4cUMDh57ncSiv90P1c1V6OPeYqsWNl/Cad9yZympTo2cJZr4QUCNu1/g2UXekn0OvgHe
GYZTEbs2QFQiI1FoUDp0UL3SCijq0lluUo6sU/JUBCPw4Ly5bTfYhrL5fCQIs45wVrYvlOfOC2Mm
H4VQmb1q33laquJ30VgoPXX72ljVq79KnJV1+1mBX35yalHfCbDntx56g+VqqwstC7EoU7pdcxPx
cMWMMQKhKpKwKuYIci3H01b3P7QflsncoOeVaVghX5vX9H3L6FmbqsF9p5V8apcRKmJWVr9a1stR
ZxPRgFN702ytGzuaFo9wH0I4rXkbIp9Ym30wVODhJyxqTDlQHg2AcbN8/VHXE0Mk0/BOJfmc+67s
vpraVHd97X5XMwuJ1Ei7x5HUJGJX8/3CWKBxLfmWIQRM0DwT1ylQmpbzOHKCtOGpJBQOh0tIiug6
XxwfwEU+0EiJzvJ36UTZOjfheBpda+cJ/VBny/hkyfBO9wPBsozMaFCrdwZJ2cWTcxXX8+Q8N4XP
fqEDlGwv+gcBQeeWizTxKD2O/5O9M0mOG0u39F5qjjQ0F93U0XhHdzaSKFITGElR6HHRXwDbqiXU
xurzyHr2IpTPIi3nFWaZkwjJSThw8TfnfMdGlxV2Zl9HzrSB09b1X1XKjl+b5Ld+3S6tlx+nJvu0
QODuxrZL43Io5EteCwc/OJpiiXZ57xSec+3G9WEYNNYqaWktZGA60EzFeATmZz9I4OkhFZwWzjhC
0h2GKYQEjbKOiZVECb5NTBrrpU418nhsHn6zzZ0X1op8DJH350yr72D8kf6dqvEumcuGOxBJLax4
kLeNfEO4ABTddRaLxAVtu2Pe6T9ocHyCGatL7GCVuwydSGNnJI+B/KW+Q9XoeI9eyiQ5n031zIOH
Xm0w1e0xfmlb9aDL5pm74VtG9B5jcPe9YKgegsfPWERZlLV9awVTWr+Zq6E9Ma2vr1RMIZvG20Xg
9O/XzttDrEoOI6/lyADSftSEP4Y4w+r3cc2ec9343FzHolpfv+tWiVQey7+5NwGdHDIP41/lSZ/1
VvKtR7FPVTQfcq733igK59gKj9CAzk89WokJLVU2/8TFMOJ6YkSz8JNezBwqhmBqSadNa8P5CYub
/MXp0d2KdE9Zt8Rkq7/mzpZG+Wznx5an+mCT+ce2cEDXTSnhHnl8rMDITfuwmU53h/D4ba6rFG69
133TINGRq0ocJI76Q+HQ1d8CWCHbG0W4iVrEik3FKV0di+OtoL3z+cVK21ojiTU3wqorr06ind2l
ID3WxSYovw7e9K02Be49psMXHcPQxc7cMw9LfjJyZVGHwW4H+/shppaNErlztIisxbaxZ4xMoF3g
92V6NglbsETy1uMz+tIo/w4t8Kvt61FlpZfUajDFzyUJfn7u7bJV2eckYdRqarSxPDHGtByAqduX
rqEqw9UGyDQvyugPZdT/F4n9L3gOfycSO721/+d/N38Wh/3xB/4pDkOc9w+4J5B+/ksUxr/8B1At
0IJg2kh15V80ICmhbgn7H0gXdQPghkWn9Ie7/f8BuUxYXaYJs1QnpcnSMQb9J5ow6w/J13/76CFt
YJiCVAEBD9YrU4LfoCzNOswTq47mAYGaefY0MKLkD4qdk+tLLBcOYXdhazmN6pvnqytaoWTd968C
u1BlO0f0x3cTka8A43UXVdAyqZ3PKTY4p7LOY/D223Wx0NuO/MH80TeTg1qJujIxXwTs1OuwHeol
THUbnlTuchTVHBquXbyJgk0qmm7eEikGPg5eA6lsTSQJY7CAYRH5cdTBefWyrRkyicL8SemIuMzr
HUrm+yEdz3khP8at1+N61ardZrkpGX9fTL0baHvFHIy9b4W+Mr97cv0QZi0OfulmV63KqmiQVGIs
cuuLBcboUPTjvnwoHhzPZ2ub3m31HZnzoVfqR387z2X6pFXkgLmqY7SPnjvUy0WLtjR96XRUcmML
eKH+8CWOBnWyqr1rHlfBWtZia0o2pM+JLD6o+1uCn2zB8lGxYbaYxwHz2iVJlKZHBS061Fx8zjfr
/KKcEME95eBH4QcFMe2oexvyuWg9QMtKJijSODRGxerOHa1frdb39ylRNLzHLfGi9dpbzUmCi728
+Yt1I6AoK/a+Vf9kh4LGPyUNaOwtuSMpJt2b+kLVkDDzYg9KSMkmP2YsSbz4JZbmvBhOw8pbcQFd
tOsFPukWsD/7ej2/1GpQkZKE8PlIqNjnDt3Xkajve0jJLsIKQW4mApq7fL7pA8byJe3UELpa9T7j
DiF4rSLu8MZQMeeCRDtS5l8c1I1Rg5r/Cp3YPDMH/lHNa4LsomG9ycv7zlKLCyxevhuQL4NpdV+p
EyhZCe5i6+GbUWGxkXfHKYvNyv7Cl5cHzYDRaLwFKLodLyzXdx9Xm/6qaivWICzrgtle5RdiI9M9
oTXfbGbjsahH8LkFkxg6ZhF6Sg1YdvPkQR8TjwQ6lp+0COkr1S6ohGZbwg7PGEMt299CvZ5IU8fV
FK3z7SafSkGUUoPKqcKbZDU6EV/pKk8FO6UjmSCEGM8DcqOOnfPAqDkgG13cARHxdsnSL8DOKZd5
HfL1oWkC04qAX7s5+VkqNPjj+27+lfj5fKkdC4sKG0mTNw+wfGPQqd/dODfieFYIQVEfJmHHZp+N
7ejw57mjPE1jTUzGcVBukuu8qeqKsJpkmqTOYiFn61AlG+t7scKq6FHpVZnRoaTcfBZiqApMMkfP
xrD0ES99dCL5OpE9NYIlxjdNF1kKVMs00NGcobYvbvEBHkubI+PyIdBv5ttlYv82Yg8/Lj5BVQAq
jGBFoweo2KLfnIs0xC36rQHFH+Sz9eygS9mNWKJPID7zXb8438m6MVjuGS7+g/wXVuchHGfCxZQt
cOFM633Tt6TfammODbkW14wmcYdvTIVpqog43PwiAgF4qzscb79KjfijXnYX2G3WsffZfdkTHWtu
3Hxxc2JEDJEmGgtgII0EIt5D392xFd2itWaFOnU8tU3ZkeCUrrdM9/xNaba/I6BMnjA+ccW1fo09
na6CvJj5WE8bjZQHZ138MYXeCHBeeuasioQ4/DlsytrBPSCWdWJMnNm/ATX9lXf1zxeGb9x4Nbyz
SCz7TW2uYZbo2EE3DwiXzjXyKJv7Hz9JSHTWt1uMaiDRiP3pNfo/cBV/0y3zQ6PZd22WY8BaUQP+
9pKaTDH2mzNMD6zjZAAU27tKHWOnBUvq+vcfdfur/vI+hKdEpYyoH58Ctr3fgDwrOQl8/6710JfF
DyjM8ciEOM2xIc1EhI3Wv9Hu37wIf/dxv11NA4dNVoASfiAH54UF24uWoSEpiZ3ho//+N/ur+YIv
jheAQEx+M2D4EBBuP8qfyDxgWPp6KDo8KgYK15CXzH/8999IuhQrfMjtW/rr319wSflt5uIRDPUj
r67vjTs8/f1H/Mt9ABDyTx/h/kahxOWXA2iYikejML5PhX/08/V1I2ru7z/m93uAWw21KdMk1zRg
It8Ksz9fqdTi7UbMQfWQtZeqYmoYu8tuTZjc/Zsc+99/Hz6Im9p34dHf+Im36vLPH7Ta2mCsWK8f
XPyOZvWm5V9ID/37X+Y3n4rr8SE+/GoHTx+kJKBMf/2QWfS45D2RPiCaYYw00YMiCCHU767RZxYF
E5ZjhDjJ899/7u+3m6DPo3blcbpFfJm/5ydkjWqX0hHFA0vi5LPR/t05ZN3MCn9+dPgAQckKuRMj
jgNr7a+/V+6Rn7llRfGwpOuyG+cZgRjptZzxLmJIPZmiGl0CGAKUpgoUcjA7uvUDSRxuWw2Cga4w
Wd5Gc6R12Y8sWObjqjufS2rnD7lk8+sCK2H+p7sRosUWNgxH+0A8EAVyp9IdgXaUPw4ayLaEBT74
dnIPYnbczWLYYqdmfyBNBBt/f1n/9Za5/dYmyD9T4Okzbpf9T0/xCjJyMTpoOqpktnDw5dWS/+FT
9s8LK8x/foTt/ubSqmzsTMBZ8gebYp7RY0ZdMY3/5hn7H24Pfg/OBM+Elefbv3+I9HtLOSkF9SOT
TGB/f3+Z/vWv5+j3oCBCz3RsXf/tph/qYsl81U0PCseH99WV2n/88//1A347TQmeIQjx9gH440lE
wWv7978AB9u/ftUc0tD9+MeAvWzefsc/fdWFYxV6ii/53i3xdVVNA7fGLXPQP8VykEs7hBWF1otZ
DMxNOfL3CqsDWofMT7h3FdoSIy0vdDjp3CE1x4SzY16ag2fJPhB+Og8+ebzI5IokiR1lvup6kQfT
YnhWSDKAOPZyTnDfow3PlTKvel5AqJ2ISO09VD7pYHtYfQqXXOVpkOYR+bSKGi7KdZZj/TXz83a/
KnbWQWalv5ZuqTEEt4U6IRPJoh7dz8G/kft6NTGlR2ESplr/jXzhGdJRPaRYLCiwmHsgJj2xSqti
a6hbSqpsDB2vfW0X397Ptw18qzNjXMzFv+Z6VoclhBsoPRjYYZVgSShhTXy3MjwSBcEOe8sV2WWo
Onpca5b33qJ1Ty6rBEwobJVu6XDwTtiL3zne1n0jLKm7ZII5I2vVPpqGxic9UVVxbmbiPedgOuHy
wAug5nJvV577k6RpFSyDq4dpq/RooXsl0Am5PC5gnSQuqkQ8wSruvfWjztn0D8386maS7U05Adsg
HT6o1qxjVTl5O/YNT7rZvhDuRxwlpue4aFHNK6/AaEX6Qzh2c2mH5k0vKbuKK5WI9qIPWhONztyx
/iD3k4KZvIc68y+yEtu1y+cmHm0cUVPNzjJlsHfoUmLuptwdKfXZWtJzTwdYcllktBbRkA0Yox1+
Qrr7UXcvnSirY1eZtHTsPR8NV+cDbnZdVAHjs8HyNeiIM4sHC8GhqelA6DtvPBp14bMNm8Qd2cn6
Hbg2G5movZ3IpPX3NvnTsTOzHNoY+NMm+VoRa0Pric9isi/U+yAsWDQjAS7lE/pTwS0ziU/CsE0R
ZV4/fQ719tJ4VXJcvF6d8GyIuy0ZSOqd/e1JWn53nupG/Uon7x2HOSsKbFrx4HPYWxmjcS60dj+O
6/aIAJ/AytTJDkZDXrMnF+vecxaD79S17ul0nSM8FivOJBaiwu0o3NMO8ZPNH/Pr9JmMnDleBwdO
wrhksWWgT0MoTG6aTTxJTbRmlBFgeV543I6b0VenUoc/ltZre4RLwxdcbBhoRmHjXxIzuqa6emIe
WOdBJgbrsZ9nwscnD5MBaprASeYkoB9so2qDLwICgHCREk3XsNpTYKTmWy+MJmqsEYmgaIfDpK9Y
QoiUoGwv6j1Dl/TTRbSwsyQ8B/wpaNnKKQkRjL55K6Eeja0/SofVqC3ZUpFWJq/aMnfHUmQzSdGr
fSgx/B5pDda7ngiyuCPi+Gg4Tcp/7OihAY4q3Hq8WeRYsnsQ6AjCxnLrgNpEnQFfIkozpiI20l7f
yb4CWNPSVLayBmiKhcMdMep1g3DCKVlPBD43xVvtfKN5vWpjngYMOuWdQzV1h4KSqQGJp3F6G7l7
xYBC/6vHBsOvnShdUJZNePij2Sp/Uht9GS1n1Dgxpfhhpksfwiz5phyWQU2TGEeRkXacDV5xv+UZ
a7mabbIxrMPJLlmgQfrLQM1N66GWSQshuhsv00rIdaUsGaqKvCPEOymN5Uhaa99OHyBh8lAlo/dA
M868gOgEMvJYWeeDY10wsrDHGqW+Q5BZHKZKY8NasSqA9UGUfdPPYQXxPtsx6W4jT7kpbIORw8sY
Nf1Nc+zhjC9tiFpO1n2f4TahmnWDAr3GgcM/O0qnqyGF1G1ssviLdeYbO68t5YOhGIrUuUUsvNM4
F8AMW5x13c8N6uOdj4TpZOU6nV7uA0Yw0FdPMnmZbP8HepBX1SAmdfKWVMMqz3E0GSmmvebDnPEp
babYsCV7nI9lVb4vaz0cwGXKR6NT8+emZ2UWWJMwA92ZZsx1SJc5CbvjSGjvFeMT5k9Jt6LKIt+j
U3gyQNBEiOGwBqzaF1sZ86FJUzeWE/N++nY9GG6DM7Br/p5A6CXSGpmj3V6L69bnALg0LiV8H/81
XxtkcQUSh5UYnINwlvTVWBCqAHWk9DGn4gF1mxeBD+2CW3robaE7XVc113jkQY2hZ8i0IG1J2WgQ
S39VrYPqVSbDYTBvb76EIy6w2RMHFWbWF2MtbYR/nqY44XklkOK2fOgdgzYPSt5Rn6zyiy8Lj1Vf
teYMYxL9BE5Dv47Vg2QkUDBLc9UHLE/9a7nRe/dFJ/aM3J46XW4xmsg5NjIwRUamPhtpKVwpjX/q
i1oGC+0hUcPzxBHW+YTxIjcE+PfZ4tdgCbOxK2Whc9CyxgRwU88B7878YXGtd5kP6U9zVlpoDclw
77mFfC+GjSzyzNHyUDOX9uoWFuy6xq72tTUPxzUzjUADV3RePJ1LB0sH5VLxMS2ivkWuQ5QP0QmV
jxkGWq6dYnlTzmsOKQz1eKgjw97X5OI9rP4s5l1D5GEsKSuumEWyyG0wPQ6jR0I7hKB9NcgiJkHq
g5kKqUlLZ54KTXxXaKcvUqbvOr9EWE8Ds8SVWSI6l6Svp53PDmQ3Jpb8IgTDxS6H+rQ0rewCO3HG
R6CnBESOtn4F1VGdPT3NIsTBIH2GrfZ3OnsaY+fWozhpGSivgbXTA+xG8nJmfYCiOIGoI2/yOjS8
yj2vHEJIVWkMq2gILCupI7KEc5aCWnGs4bTGss/4q23zhw716qw70kMUrmlRTpJ8bNDr7OY5U2HH
0hcdQfGrQOb2Bq3tU93+p2wEm4U3ngCw+lPQa55/IQ/+jfUVTuLMJS7OgzS3IFf9ZLVwA155PKyW
/iGK7A1lqPY20xXHE57PSCt18ysLUS+YcJjyR+EFXUmPYcqezBAwfSs9EMCJGWP0VJDjSwxAfQyg
W1YtGDoT4RxJy6HXI9tBg7A+IGh4Q2VQ3CIr+nfD2j5ZpmvHdjLYGgvCuwM9dfPzgrM5clClBVBu
3tmc8zvrisODlFT645sriEGxumIqsXfWyvt2NeelCTXYRHs8ePcqXa8WU/wR60UvkAi+oGSM0PGg
/uCoBEUjlnuWxE6YTO0vknE/Qf+OTNkQmsKUdwIeZ3Wm2JCwixyPbtmBviGRzg2ljm3FcTG4Ov0c
sPXsogFz195rgSfOTC5D1bvI64emvEiOnysbDda6t3kVMah6DPUHMWPPF8FUF3kk31yP2DpVeyB/
uEYI1w7rIlnjyTfTI+B3A1GF/qOBSXNYi6kMptzpTlZpTXscjf6pGx2dF2bKpTM9E8XM6qFAsbe9
AEqCLSbDPlM5H1YxTgifMf2xW3TOMlH2HghJ9k3zUclA3jOPJYq3Y9nnTFhZRaBf8v27THOvvY9u
WTab9pxWq4iQThnPuVGx6cG64LNwFswxi6bIThOZoQyMV4cfbVmw/xg3OJ/wnlaPkSrYs4UxCpQz
KcaPBg3MnZo2cckr8eYYVF2oJ0gDrzdqg7xP5SH3qukWPi7DrRVtOE5uGS3NZB/Y9o/v69Ik18X0
urtsbVVg1q3x1AtqWYPz/yaUPRaLfOSuE9hifQ8AP4LHaqB8dRb5bQFlyr3fwyssNOTivfWd0FkR
JVmNNCVpfq7USEgn0GFkOO/2nsnOYtcPWAFkLdb7qkPA7Aogu3qbz1GmkvVoyAVlWpV15vMgrC32
hUELw5S9Z2Ikk3NmlrTQhjUNcWnNfajmPnlwqlldZlSnFw47VF1dpR3wDPWxwJLB8Jydh9HmE/dw
hYWsJKf8knc9uX596xyJjka9bugNEj0x+t0TtnT7o27KIqpbQVpc005f61UXvDm7eV+7eA4l9wqS
2Jm3krBbzGMMGY5y0EWg0SmdRty9+2HgUewMMZ4QYv9szNSJuoaVmyQHcT90N8XcbKUxlYIdNQt2
/+RmsxEi98N1Mykw0jrYZGtFzITbS5GP0Nz6Fahn1+UxHqD3konNrsA2dsBF/WnX3nZBxJoe4bX4
R4gC2XVForCjP0HH11M2WmLGx/8HgrTEwmKicg1ZMWBXY+WyfVnyvLtPkpktw7b6KgTqpB8mJAQf
FknhMXajdt9tGVu0NikOFRTu95up7IInPI3MUp8OHYbqB8/K1mfsQeap2+Y1FNpW7LBrdBctQQ7T
r6I7t+vsv1ROV3xDh4GJ3x2RwmWaRmw3fdaeZSfJ0771ZJOmmLIGWxTOabt8soz20FONt0ymbNp9
7Ho4sSjZshMxSfVzoXdUc2AKX2ZWETHnZrO3LVzODVoxZJw5syyF+tDfpm43ZmuC6Hv7QucF86jH
NsGVW9EDUtodVnT6wZYb6q0ZGiearHS4B/gGONFYi2Nu0BrrRvqRdv4XdmoaNod6QCxfOofKKuwL
dLPiCRKqODpJl+7FwHuLmhQWpi2Wa7fZIjas5TUfWNw0VJVRNqGehLwK1m2j9Z+NLAtqxX6NHrre
jTbsWoUGDYAXBamO8uzSj8Yvp2jro+LR3Tva5oUqN+q455gM6csfcyNVx8zL0JBWqj87Ou6zeTDY
NWezeeeyhA1oerMrKBGkT2ZlnYymsaPVmZoAkYkRgr9uDn3L90e0JDjpLIdU2SAH2m0MzcrdJv1X
0BWf2M8RS2GvO9SaBw5O83+MdYc/yRDfHZbFSG4bAyqiP5xN4Iz0mf4znRVb1ZkKah4zcGcDgYT+
1hlhMjcy2ABdwlShQHfEjIYKECtyMyiVlWfx9OdcF5R+4LZcAUYjNfQwyxwWwttXLTepx2xeDWmP
k63wZ4aNZF6f5tp2volczXs7tex9fgNhYs5Xh2Ry2qAoB3+/+FhCk02jF5g0G9lzjcw9B52ulPGT
RS9UUSLp7rDGv6+J3R9nFMfg2RN0zmi/9nqpPid38q9rq3VhQc4256JcjqjfLbBWHPCZVjRnabn+
Ab6tilKAAnh9XV58SUHrlAnvNE+ueFGr5ZKObtqvOHS841om9RMXDlTCtpQf3YJN2inrH2K2Fs4o
68pz4tyBey1jXdPHyBxtG1k33jcMflbYS1rRrCXhempMrG0SM+Lk0bMJjVeR1SAKQgWAycEdut08
lkmQzpistQkVlanonJdRY4fnbsMN2D7jWh4/E9kzG2onJxx07gzhpV40TP50TtSUHkBfjiE+0eIE
Eq6MvRwYBMAzTRrDUe8a88AjEuRKHNnR2vcI0+qv5M47QTu2z6XfJ5jtWjCPCYYcP8uLuDMR10xG
xcjdliqCVi2ObWG8iCzFgIaDLupcGE3QSJgTNMkaTb4+vZR9r0V6UQ/s+yw0mky9YwbVDM9daSLK
zkZMS7LJuKp0xjAbyjFYE63ZW0Y5I9Kgk5hJ2w6M6laiZrcAhJpKxQJqvzOUbl/zYeTUliafPDeU
/GaKNEhOv6zBHrAW4zLuUTdHgH1unLzagW0syidZUDy5WDL2mUIcr4FR2Q9SNYd6kunB6WYvnoXf
R1Buxgu/QhN1i6guIlPG3ZIs4xvpvq+sasfAW+BK2KJZEZ7VelyIiVIhc8W+ACvPEiJdD0ys6NQx
We24j+s7f8jarzIt5D0EpV/SoGsyunIKnBmZyaiQEfiiaA78nD6ySJPqhHFpNIOIvpotqyFSuIYH
AIvlWYnp3eUfzjemJZWZl/c0MCuCBi+95mQfUAVxex3Rl8q40RTpCC2Yg3RkxK8wQ7PD5XJXQ1ec
XLN2X/xUx2O+ofvCDDmhWVtBJHeWe2gLnswia11ObLfT7hKSDYJ2AZuB7orshHb+5hmFiVmsmMOh
H81DOqz10eUq3bOV4EHAibjXi854bEcPgcI26BSVSb5XTiEjdIBOnCaTH88YbDCWwLpgnNnuiw3T
qZNWc9zl3msnzHHfMAN76MDHRH7eEQNgcssuiB7uITzPe5ksxj41bu8qmjrwo70Rsc/2aXPhmVLr
vMx9Lw8msoddTdMCNGLNHlNBZDtETOeCsGGAmam64waNm139DG9iXFCLZOydbx7hY1KVjB/I2MVj
CX8jTXPnkJJhupP11EbckxyLY23E7cq8AR5O/1MlXfZFAyQdOtyoO4Pc6S3JbwNj+kSs8D1kRIxe
mdpnGumZnZ8Hw8D7YyI8SA0T9HWrMu/KGUJ04xp0/1CiKeFgh5xrWzfjdDJeyqzTg7RIvB0DG5TS
CtUxpA4SrjNsq5kJ1M9h4X5n6uZycmEC7QlW6qPWle0d4T7AN3FD7SXMoJ0tHHnZKl2Fo+uA6XRK
4yFDZYKxgRf7pjWfW1rWR07aKZYNw7mtntYT2STMb8eEQiIdqz1fZHIA30+TaA9+2G629mJVs4dN
EXxIZjnLCV2JPOWDZn7tMg7nTUvRnniZHiMQfmdQrjN6QfSauoq+oG4BGGxmYccec7Bg0kqcnaIs
glERhIDSumUI3D/rCEtDPB5WtC5AUTX2x8eUkKsntfa7wcCrg4Va7eBEZjtDtGtQe8DA6R9H5nn0
7dByvO/1Zi53raV9dWCiR4Ob6EGbKp0XBOKOVHdrCg3E4u3WfYDXgamsDW6kdHS50Lj7h9s8P/AH
j/c0qtFPlY01cyfQRIwiKR1zgAOHsp6qsBOd9j2hTbgze+aQeVlRM9DV76xFv+UvQL4qyge9OZeF
IDOjXm4WL6xIfV5ybY3WuTK0JE7a4MsFdbBeMqPE2z57kJEAgh6X2p2+2lmCIizXp/OS68j5rXSM
E0BWQdmD/kcHfls0IBC1vLwNfcvsAtDk3B3OlJ8VmQThXFspVjanf8lLpD899pMvU9d4GAsGbwla
hPkXaWPVgpKD/1CT5jMrFwgYLpUgYRZdyiqhwdJl1YBTaiQg+DnLsaoeFm34TjoIE3+k3EGZSdg8
purvXJ+JSeOp/mcJkvI+MYru3pT0sRDb1P5mmC62ZDwjoIIaXzUOFAuSB5nI5wX+fAa2UWNS64gp
ld+EaMxfItGxn4+K/BMyMBDGgJCJRlsC5l38t5WY3D3YIIOJVEVdqPeQj5bVO6Mw30KTA2+PAJpA
Gzr6gBErgDdtLWM6O3FKGsZjmQMllEmHte7WOavRJm1Iv3FFpdAhpiZ9nUqpXSebOmuEOQZcocfZ
QUTKg0WjGDdFJV4tv0aU02PZv40P0jDNSIj2xGKfx9xRV4QrQ9zLYfs+cO/ej3pbg0xBO4ssrP3e
zQ1CGaNvvwo2d8KYPpLWcFhO8LaxbAJnvEI3j0aSqXuHkmtnEd5xSLINh8aQGz88v9Z/0Ry+2tDz
oTwl+g8SSornwpGTBmAnH77PlZceOwZwe03pX4WBRryzaBBa14sN4L5Xbrpna5CeCg011V+RWONo
z9pqP0wbFibZbvW+AsBvh3KtWi/aWsIVtYn7pC4k4+vete9pK39yGE73iQW8i2yHJ3aF2aHiLcBE
l5JhNll/z5KZmGOBwF/twgn9sde4nUosQZ4oHqfcftdVXp1pJVngdMl83+s5/WfXMt0DnUIwPBSr
tlPvCHQcHL11tp8sA35BWxna3cp+IfQQN4YDN8gDxP6NB8Ke6Zvp9w2BqUwreuuu1tf5DbELdnNN
mK9u6ny4hBCxZMB8dZ/3jha1VmaeDMtloIH1B/ozc+qBYWgfED8CHmX19V9bDbC4wtZ76qfJD+fV
8C+9k2X3qFK4o6ko5tAY/PF1ZCFvunlU/dDAKnOy2trZ92o8nmpZhl1eAFlCkDW9j0YljgyW1QNc
Ge5IT1n+idMIa57bZ9/x/LYna5vGs+LdSObSJsMCE99Frmx+B2M8mM6Wh8S++hGdWM9E6mbytmWz
BhKYxbmdCZuBUQPOwdKRR26Jd9Cayl2AJqn1G3EnBd7bjoFs72btEaEuWlFvNICVUZ7JyRrDTfbe
pwb0OCYb5vZqptcyb//X5FLbY5HiV7VYjbVl+yOxRuNgmMXPBfPpiSXgy+Jvz/AFfrqazrOHARG/
/phqOvVgZuI7nfwvUi76iB8or/YaIOZALeOwBBBExTMWPgHv21zzcExN7y4pM4uqgVmVzLH1eWOZ
3hFaaj2usJ9YYXXuycPkoODGeSAS9XbTLvxMUCKXAtGrWXdloLletrdKxKnDlih6Ie4XNBVFao27
rVzW/ci3s3eSdH7NCqu4I9K9u5YDW5jGQD6X106FuV4vrkw0IAiWzpw2kceiMWRDy4s26Y3v0tHc
gAEzmCsv7dD5Nl2csyWOZ6NhVZjpG+juHmRYC3SAOXFzYjLTHBM2tkd7RTrizSPMJmVoO6Yq3I3s
Px7Fls2HtgOLXou6fKIRQ2zYkd21+I462AbFs0hMPyqwTcT1mKSxrOeN7TuP/1RtbSh0j/XbKrdD
PVsJUlGTYj8VFWAorwzckqSaqUyccMaoHy+WNwTuT8hhhfY6d+3KCzxjzmZ1hGPUfv8r1/ytJQZV
wJUvTJ21/K1Ms5q0AkOGh7/r9Z8MtXWCiHmdf5n7xsOSni4Ql6oxzsoRLtkIDhsfbn8ZAfrvAOmZ
oeapJnYH18a/4EKbxGJC2cdUfBlAu0ls1GrDMlDearPBhxOQp4wsLHYyAQyI4qCP6xtEF9rrelso
NjjX8SJAXGrAOq3vyiBtEXYjKPM5/cLrTjwnN9k289by+5K7xoff1SNTkg5RAikSdGcFjBXBsIkD
/QM2OLxPtkpRvVROUBJk8bROvv1SjvXyDJd/7MJ5AQTjpzAHBrhMO0yWUB5HRsZu6bzYg7SwiNI1
+w74jM6cTTIMiKWoco1BlQcMDLw+LaMLZDwcCP8hKo0Fzpu2kvUTF1JzzXCEnhEuANtUwrO92wo5
Hv3BmUFHgsvaLdQe18kiOqmkXmhNwjZ0w+lj01M4QpMNg1YzzYc6VekJIbMInMY1X9bKsPVdkUF6
kL6r7qeutUMLm9vZSS39h1YJCiWbgK7YbhYz4J6Dl2aZcLNoW766dE0BrHzvvE7kt+C7kt/93rs1
9esarjdWep/oSUjvACAjU8Wp1luT3SJC542NbDBqlhuPAqOgpuS456dZ9qs2ebGjJ/p3HiDG4XCO
TsUq2i+VZwgoO2RSJQXSICdlDZmr8T1Zhgntf1MHZau3IfLQ+Zy1QxMXxlijZc6zk7YJvo/CpFZy
WU5jgpp6OF5uu1ZfiXMqfrIJ9N6zBJebnizzr7bNZUzbrsAXGeWXYk38g6F3+ftS4pHRe9oYBm2K
3rEeI4h85Ve3XqcnlopsTWcN2TaJPTe/Pxam+4l4v52u/i9pZ9YbN5Nm6b8ymHsCZJDBZYC5yX3R
lpYsy74hbEnmvu/89fPQVd2fkhKU465uoFHVVZ8iSQaDEe97znNAvJTIYTji1hHdWLVqBIw+otty
agFMzBKrQUM8oNIOGA9lXmxgcqtrm5pHs9YUfThSEhxXrW/RpGsMEI56fKOHaXvbK7lkudGhNqVE
bejUqjtcOUd9TMI9qWZkWrAtQF+jyGe1gafW55ZKOVD+GiJFXVt+BzM3T9RXn+3+ohsUskFEZm0s
gmZGkLt+2y3bQJIZkwifQ2qPZaJWKPpkEFPufSbOlyjuwhcqck2zkfkY3NFERB7N67JF6gi1kKCd
VcwU95cQggestKV/E9PEo+Q+qntikPRvWhY7O+52dUoLIlAW9uTCnpxl7KJvWzY7p9SuqMGQJ5xR
jOJVHQVaEPa+KjhbvdiTiVeutXInFHn0AhwdUTfwooBQGFamrlbrMa4TiqKWVmASoD9xFaRgsQDe
1McIt+Qvw6Jk3g+KfoT7bn738QAj8Y4rth3Tno1NyoaiPw06y8P63FjOodZqgzOm/ZPc+Z7dFC5+
/h7LCWE9FAM9fwm08TUg3IQKii5u6UOI7wmnLbkqR/bsVU/dhJ4G6oBJAVcuTbsbHvO8rnZCM6g1
mGrgbhNfpzxfakSNBQ1aK8sv10pdSTpWuBqyTHIvXH2ot7Ks49+tZrhPbiXGUwhX5NGJgAwooccO
TIEXZ8bWF5KSDKK5QpbLC/qxSQt7Lo9EgE0QIm8sUBwCP8/VY4VqeGotveKOkNZriy5w0wdr0kyO
shhuDT39WnvuDxWhQZa368/Hfi++m0TGZHNPschEm87Ed61TqCPWRu/OX47l1ul2f/vnHeT1WKPQ
stKVM2bSQT8ANOvI1r2dnIsNxd8L2crvfz4mdRocsLcF2lJjpjY3aI+nZLu4t4DVryOHgm5xKU93
rjCWqtRxmapU8RiLAvr5w5EmZdgu85SbDlrvyxBvNZInaGHpF2aBELNZMIlvUbNriLL5P5xwzgeC
ZTFIzyyLG0E4KWUrhaCgHIHaMS5rfBVmUuHlMMY1dFqOFanSXruqGsF04TiuhFX82rT2yIm49dUD
SAi5puCc7uN6wmG2FApqip3UbRsaXmw/6DVYGfulS1fxB9n/djJzGbbAcQDNUlOFOUfck5EDRZZW
7Y1nViWOEosKaaSxk0JMMXa/VHjCC6gWAIZC+lsi9KffjLJswXaDOhuoM3qJTv9AqYn4LIrx05ez
e3QxEAAIxVzSiKleHCesoVRMNormEcsmYV2RU14ne3Qj5gbD6Hg1BGO7lDU7N7qgzWpMNDpKuJhj
jsWrVBCAQo/5sRUNFFFTIz8OHiM6i9LaZcpAmTKZ/Mgexf20TL+6vSXZnaka5AJfGEvs1HQ+I5el
Dw8WHAi7Zicail1MYtHRCupsE0Cyu6l5Ne6HpilvrI75mY7FQ9S79W2gqdUx1VFS2XstB/7q915B
BGWo7PK8V1Z9lz+zjyAzTRTVo9UpCMu8vl6ViDRW5JvYe1KrDmyP2bH7QdYdFCN+ZfbYJyAsdOrN
dry2cPnvLc3pnvAEUVZuWtPaEK+TMz84Bw4GO/VFG2LnwczxGxxSTAadCnNa6PGmIuZpVciqus8m
f2Fft+FNjKbjlOdeJEkpjcb9UHK6TDHTrPXeTA6OM0DR00stIC8VFpPREEvB3u8Z5665Hyc504Bj
8gBz0oTxmlq46VwStCL+O9d+PLCycn7h8x/0knsbo1sM3OiRjUG76iytXevQc+UCc/CrbULE6spb
jcTNiWWle/4RTQqtliDh7KZ22d1ASfFVmCkF6J5mWr6IzKnqS5TqwmXnu0eUM1x5QhSbOIUplisO
VSPFgVKnTDUXm+350TEbMlt1/eSEVr6vrJFNvaaEN9qYxftRF9YqwVC95ajOPmSIoPZWrqpMOMT4
FFYQMdSqoPFtFwMqmCn9YUP0a06+qUyaY02hcqXVLk4qPGx45Rt7oHFgjs+twv+PYFcNsFoX0QGx
RG5smjFjL+znAb4x6NSEtgXNs6e6KJS0ysMHr/arMCyD68KSlPWVFjY1PvxD52fgkGSoE2LJifyU
K9+H6lu9DIQYt8VQO2sLod8TKPI7pcyuAg44beIm1wHGchVC3wo5XvaY+pX+g4yi6N4rqmI7Op6/
z7WkOzRa4984XW5fsTugageLgccg/UltTdD9kWi4fG3Q3f6WISz8mgJ7TMZqVwJhoq8Xpto6wBVA
88fqT6pFo85L3e/l0D+7lZ7/UkqycmHd0iakBmnfKMhE0IJKnX6eB8+fLvAS4X8M3RMZqWr5Ay2p
hjN9RY7nFrW5vS2LxiUpslqFgmwrOMCt+Ga3CETV2kZp3I8andsSqs5I0J6k/ei4+oZ+jbj228E7
eKbykjuCvkeVvnpIhlZVjFSFn+D+RhqTb3rFa1GqlZCvgEovB6v4PbQcLk3fonLtTcLSWLV2cZ5T
B5GiOwjWdh5pAFUx1cSDDd+LTUn/02R/9qKVnjh4kRWs6HMZ14rvlKQkDCC2dKO4crOuXecVbvKs
Io+KkM9q0Um8aYNQIqr6WOUSI6cQXGOyv/r8Yz6zkznI203DVlXh4GnANDTT0Y9l55aeWWt3wvet
fo1aaryFRB7ce0Zu/YL7V30tbSSHZEFhWPx87HOBPZ9E1BumFJZBH81wdGv2oVcVN7LHHtl4kW6D
bq2CBvq3F/65/z/ea3b3r0/U/wLvfEc9pq7+7/+efv4/H65pCF21iSef/FbYfP6YWN5o+PknXW2o
W+cGh2//Uo4rt1o37ebz67g0yGw3MSZxZgCWcW5gHpEMSJMZ1IkMV//ZKLNdHdWOOIySzrlhoz52
N65YAjGMmuPno5xvvrhhhJMIbhc7SG6XUGebu1BHGGy0fsAHImjg/nfFTQhlafv5KPM75tiaMEjM
MUwV25Uzf/JVpBFhphbjHZ1Qb9WQf7SNgjIlflJHzweF+cJMm7xvb6cB0m6L05UD5ASYLJvi822Y
1nnSpiafnDL/G7LosXtyKipld6J6coMUceIld9TM9WVrsxHnVjkELqHfiTTBcl/iXDPCq9Ihf23w
XyBP0R/PKbLQXj0oGRynvDl9fn+16TG9v2DsWTYqFmHN/TeDTmyI3XkUr0ACuX3x1Izo0OgKEZAe
rFr4QGwckFgPuXnA0PegUA/5/Ce832Lje5M6DxgyMFbO2fnHFK0R1AgqbkKJiEPvTFo1Thtvw1rk
R5nWPwo7NJafj3n+mMEo2KgCLSFRdeu6gWLq/DGXap7rEgnKg63E0GQMZC90ugcNpWR+w04FzlK2
KpILLsLzycyojkXMlSb53+mFkdMZ4M0ag9/E1X01du9pMFMbpTw4WBRR159f2/mLyVlyOmqxTtMD
JGWKU/z5KETvlfCwLEh41VPsflMu2BTf/XmN4xBPiUvBOGjY03/+5iKk7A383VL50nbOIjghvb/w
Cp4v9tNZ2BLsEkwDz5DJo5kt9kXQxa3havLLZogeVV9HPJHefn6L3g3Bt2xa7x2Nk4EQzsye6lMT
16FllCcLQKTZgr1XSeT72+cgdI2vFksJV6Ia8wWyciKDYPqgOuntxtr64sK35N1zmP352WQqwsQw
wOZXJxsQ0vq/2DD/n99DnsLkKtR41ibrgi3n9uq+SNxAFV1+UmW3roM1VDkU448JuunPn4U2/dB/
VqBppEkdQ+CWpeIy/JPF9XZCpXkqqmiM9JMZVzrbUu1QSrxqskZfmDXJ7SQZozR8rCosW2PPB7p7
xMzyd7UEfgW2dZSUBn5i3px5FUZTCh+Nimy/CHX8KXP5BOzj8wudb6DgJfPCYLgmig5mmz17YH3X
o980bGqyebFS6uhIR2GFp2IJ+4HcA0imE6Lq8zHnk4QQP0zyLHMS4ReTfnoR3rysJGNJAnojdv0I
4qw1m+n/7O9PK96bv2+IPKtovWWnOD459CDzC5//+T2bNp0URP58jKcC2WyTEThu5YbUl+7k6B5B
Dm6l0RziluD2CtYNcc8I3fsL9+xPHuA/E/JfX2RHZRPAIqA7pjHbAwRRqWs1vYCTUPSbXqmv2zik
wy7G33Y2PpmQC03H/9n35TVZHCuJi35BFwstQQiM2qRgPWn8tGWf2EtNlEf0lBdWlvOv179/oKZa
vKPsv9Q5CqhpPRx2iK9PccJbM0KyLxxnURvoUVK8H2Y2rEqzfg6t6MKe78PNCn0Oshqp70yT+fx5
V3mlRUAJk1OE66UaKLCmbJepVybyK++M3v6wqyulv/BuzpaI/7rgf4adTbOBErlf5mxSQBtyQN8V
7a+++zF4J+kTkt4/uYQJx9UtOgcce/6FOe6cT8L3o88+SETSZTiDCL5TYH6CtDOPsUVGiw9VXZrJ
r5ZIeJquKUcxH7k5Ld5nemSvkOjuZWwt+Q5titG6yvG+sK7sDZVeW0+oSqQX4HlLgm989U4SFE9O
SrrOO8aAjnpnFwScURraQlBa8p7YMEyb31mCv0Sm3nIS4nbUtbQUR4VirsMUry7Spxu/hxI0jk/4
BGApotewuxz3W7VKMn8z1PDOdSaMx7rTiX7XuGRm4dL5Grveg5mqd2A64a/xj+HXQPsByTFPD3ZB
DNNQ3HemsyHdlGi8lGyXLjGjdd76AFxocRgYLgkMTKiEgF8rMrEtTfHaFsZPLDKYBDsY5cDcyiE7
Bqj60A6gWfW8hyKommVYiW9UMY7EuUX0Sql8PZrGJIVs2m1ODBtqAMy2gOVQq7Sw6I2HXumu0rBY
Z4jVoOUT6lJ5Xz5f3LTz/dq/HzxlcTZtHDrF/D1jHaDQQ2nmRNHzjk4cHB6nJxW5I6zME1sf9KhM
sISY41YPx6PWu199Uk40urv0LH6mjXLCFHBpxz59J86XJzZ2FO3/bJCAKsyWJz2jrxcYRAVGxYvk
ZMJzMpABKNpXqt8OXWll+Fm3D3pDWaC8sB5r798F1CP0KCTHPnP6V+cLgIoWqTWHiG1Bq6RHuN9A
/hVRrslQHZH59ervEkXJr9Gp0c4D9b+t4/EXPWoCEDVVXZONbh6azqlvy2LA6xN49cGgkLtRu6h5
+fzxTT/l/D7xqSWPk0+fRsnCmi7lzbcJz08yjLZNcvtwKysCczwMSEpGgGC56aKHzwfTz7s401zh
xhhsh4GDWAa6pfPRbLTziOlkdiqdfdC+BNk3e8TTT0Zn5twZqAvC5poALWSGwCtvdEv9VcIHk2N6
Vfa3LpQKzBEr3f6ZkrjSpr97OmOxwo/WcLfG9INw/Hv6Va8CCVSjOyf8K1rFv34+XURbThOLEshs
YQ9CL6c9MeQnAPRHd4juoqAIMJcr0YXV9INPCNssjf0PrSGYCfbsRkFE00qBuuuUxuhpKbP7L6gt
4l2tWC992ie3gWP01zAVhiPqYYTgQW9c2Dp/MIlpUnAEZGsxMV1mP8G0gqRzmyo/BcUj6MUvaTKi
nCgWKIKd+NlQ493nk+P995pL5mNN+ULq7DJnb6yiepkqI26ulzrms0GWPDoJ4FmeVfs7mfXiaxIR
QqL3Gpr0mnb058N/eLm0r8AxgQYkW/Z8aipqg9KLDCkOIipuW/pEhFinXwKyXKfMjb3Bi9E45oWl
4nzr+WdG2cJwiIuf3ghdzC66Un2XCvd0k8loc6sYIF7/99sRbuw/Y/x5Kd+84oHl5srY1vnJEFuH
9nc9GMtcEsAWY3jqgb6uUy3YD016YQJNd+x8aWFci76gQ0oH0M7ZHc11DWesa3NHNeehtTUUQu3X
Ed3U5w9Oez/O+RI2W22LACEsQZHlqdLkbeWmX5UMOjj2UM+nMTNldVjOAxiEfW2Um6wbKR+VwAhx
UTpJ/qWDL/r5D3r/QZx+j0U/iLM5Np/ZdffwW0ZsRTh6gmCvZqiDm3pPyNMOtfKFXfgHQ2mgUCSB
y5ThqNKcT9pgYEkaEAShfAzvTZk5p0jLHSIPxW/PHawLF/bBjWY0y+F/qAe9O6sDumy0sK2n0dhs
5dVGtdJ1Ii6sA+9fRA6XFH8ondIbFe/64Q4uq9oHnpzLcl0lzU8L37XUbV7MaB3W1RUC/wsz9f1b
OA1pU3TiPaSIOnsLlQFgfK8xJBEXYo+tSzmCiu++fT4vPhzFMQSHJlW13xURdQc+KC5LSh15ekpb
417X/Qv37oNCpaQUTNGDOqEhcVmdTwhkuQYmmpF6R/K7JGqp6Ab0mC+9TUkyp2lMQn16GjHchI5/
YXZ8dHlvh56e65tlRsfo4Nn29Nwqwkm1GtFWi/fi83v4wRSkQCj4IAE7QXAw+yilOS4URMLyzmrb
AlSNbl5j8E2OYwCZ9fOh3r9b7NzAfWkWc9F897iUsHWqwQyDUyOtkYmHMNbX4csM9ApXML3HC+vY
9GjeLJeUICmx2joaE1WI98tG5FEUbchiObUaNEQlTfLt2KgALeMhXzsqqQlOVukX+lXvBkWkST+H
yjK26olAdv7Q3FjEOEYa62S7VbNxNYcDjz9Ex1Z2pAlzfw9Rp0SXZun0V88u1VAp+E3lSyAqdDxn
K6ReUMqPYbOfBJLZvVpqEcEfOOgb4tz2UeVpt4oVdN84UEKYYat8sL2KnKeyjaInwsPxsgl/DJdO
08WnIIcvkMSVuBu9gM0D6PFDZmsXHs67XyyZbyxJLEeQjHV9NrnLHlU6esH0NPTfU++3Q8CPA7Qd
aPgyTq6JItHk300/gRxDp82iUfSjokMN4/zJ4MtroyLo05NmTJXFGjKaCfP3wvs0/e6zJyElR2kq
bizsHJKc2Qek0XJct4GSngz9gDqEGkX1NDi7WOyK7uXz90mb/tZnY82uyMNCS0mRsTLCLOJkyjo+
GTjqQ+t1LBpcPUQVQZftXhznHqNswgn6818wW6GmW8p0p5aKpYf9rDq98W9WKM/NUHBmkFqSgwVE
L70wrWcLBq0EjRXJ4XhDc5R7OlubcjUWjVdnCuvrz4gQPmz+5V00XNjOXRpFnF+EUcgxcvpUOXWO
fU+HJrs3fTxRnecrZH1m+uZv79m0iTMEBwAA3VRKz4eLVEWfvB7FqRnQoICN/Otncv73Z5OiqGLw
CqpTnIofNQ5j/z/8+bOVJu/HzEoUfr5BSEaM1n/1+e35YFKf//7pcb2ZU0IqxK0ObnFyxjv70dFO
VF7o7CdUlHS0U1t8iBUm12+j8uXzkd9P5vOBp5X9zcA1LvYsb4zihKVf61d5c+HKLv392YqX50nn
g/HgwfDxw5d0qaV76e/PvjzDOIwE4/Jk0pFghi/E2P1H90fOulcWkZVWhn3rxOkAt99Nrlz4JMy2
Iqwm0wMAQ0ohQNfs+aYRIHuP+1opTrZ9X2Tb3thq1fPn1/Du63w+xJ8qwZtnrEZtG1uZV54Q4a3D
SdXd2OR3fVPEJCm71GO6cEHzNoINIgFWHK8ivW0Hw2e1h+X1+QVdGmK2eGFldfRhetuBeKXGUmhX
zXhhiI/n1X8/lj8v7Jt7poWlB+OOIfAH4Sl0/o6Uac8f+5xY6mqeTCMgJaeOYOZk3dz/Z3dotmBp
ClCFiPiZE+WPoFklqKb+jlX6/gpmS1YXJbEZxHZxKh9Ez+p04QFM//j5Z573wgZu7UyqY/zC5wtT
To0FdF9Vnvqk2uKdh2m7bLOnyh1On9+qD5/0m4FmK6BdwSATZlmeHOtWMckK8C580D+crYgfOIxS
sXTmUwnPwxBqVVie1CRaWcTMmMVtYl2QO1waZLrKN/MVD0ZvghUsT2bgbXBK30ettQLXcaE79OFS
4hg24mlqbKacbU7wZrTGgJeBRjjA+85c3unIO+Xd54/kw2c/gR/ZTyKAmBe+ZVspdmoytQztELpH
/fcI3PTp8zE+eux03TkhOWzFwU2f37BEFDUKkbY8KdY1pAYsyP+DL8fbAWZfPtylE56dARyE1MUP
OEUXBvjoLlE9AedLh4JLmF+BLD3u4Jifkp9ESWT9FmBUnl042X00rwyA9pSRHZVq6mwQNyaQq/Wo
+pnNlRI/9eVNrV3Yik43Yv6mG5MYwNB0m0bnbK2yHXzBbUKbA3jSg3CKK0W1bxCZg6z1DvGfbKOp
7/L3j//toLPlxc+btvAUGjvSel4I59fnf/3DR/PmkmZ3bfASvUtgtp4Ge2V6e1BmGGrq5oKy5sNR
DLYNKJAm+dFsU516dsjO1CtOw9oPbm3/2eBcKy58ST56Twyw/8aEr59O2+fvCfWGuslzjQkQHfKN
bl54+B/Orzd/Xpz/+dGGSQbrhofvNfjfTnysGnXz+dP4cIKZpjnNYqo98+rESERtKIyeU71NjDXm
G1sjz8fuF6TAiWgn9f/RLfvv8eZ7xiovzXiIGC9mW5KM90OhLT+/onlj58/2gTqPpVNsmdbI2Ttj
1fAl6salA2btoHnBCZPEqoCKw3oAceaXdom8/eFzejPg7H0J/Aw1UsmAJCq24S1wwyTbfX5RH05n
x6JuioaGgv9spklZot5IGUKB2tELSCsvhbQW1v7zYT6cDW+Gmc04Xns5WmTgnFzCYf1q65XbQmwH
PVwBkCSpW1xYaaZ3fb68Uf5TDTmlWaF0OZ/hRWJmMo39/FSld5H7krjryLqC0hhf0nZ+9Ka+GWje
oLHMtos8m4Hs30B/deNCJemjGSBVyhJkdoGR/qPceLPDUGWSgBlixbRJJTeBHC08/cIM+PgK/hli
dqv6MHBKTya8qLCKyS1vLy1mH02xf66BJvj5szBAm9mtSXfOM/OFSDA9BgipjHLRJJeCPz68XZjL
+AqgRaNEeT4UzSHcQYWWnUhNL8Jnzr5Jf0mq/+Hl/DPGPJOgrSKgr3iaTwBBDOMbcEc8Oq5+qbpn
2n+WyHeT+J+R5l1VS+3NwU307KRqSYar27Fv4jBpVn2BMLUCWLLvqMbekJIaHEPyoDHQ+lAnLNxF
sijDVQ69G9EW/wQgfntfFtqU11lNxuMY3ebO0MmiJg4b4x+AOhDAXsos1lJzl3XWd4CSCPjz8TVS
FOsU4t1bhUNRyFXjW+gUA13WUEyFs0uTmHCD0ovQ9yWkdeoUUCixT95/X2NRIUPUk5yESuAzAI2+
xjhJBgICVvC88i1+6Ge7Ln2oVCQSe0XwAxfQSwfCYB32Rb0mdxaYdgV6Nxg78xW/HdcpIsCG6C23
SQQiH4ujAAgc+qexHw7pSJJzRT65Df9QgXQAmhCQGoo6zzNgY3bgReMw880duMMAHHaJGUkM5Jxb
gVEvAgHWTUSmQ1hUka4sCfWRhoYDZhb6bSR6d2fKML8TWfysJ56xBjVgfbfgXW114NXbtPCbW6gW
OI4FBjB0vpB41LpbVXYiCJtq5CEp83bpkza5Vsxafqn0tjqqOXwoYHLVFQTefB8RbUYmcWHsNM3N
vlu1V21l1xRrS3DoczLs+bavW4dUAz4yxrGyLuFcrSwd9J1btj8qwzOXqWy0364B1FKUsvs6FCZp
9nLoG8DcoKkHo6StNE7e9TJ3gXXYekRSZROsxsLTFr0xdNR5lV5uvQJgsuOk9desNo0VccUuXH64
31dx54sr4SW/C40qEGoie982bUYKODT7cgxJZEhh5cHIEGRT8P53gd3/CFoHJDGctbVqu+Z6SAN9
lxughjC4l9dBNCWqd2W9k86AzxxBOc/S1I6+V/xiYlibWAz6d280QW6ICgN641n7AhftwquHeB2W
w4vojh15VW06PBSWC53aR1VGMnd747q5u5WhGxLcN8pd3wwvWNUVAF1EVXMCKlYmHMh45ccA23PM
k1vq/OHartJ6X5lYvUgdvdWCqzY6BAURl+hOcc9bC2BbYotd29ulVWfs3KyBEw40Eyd/rIN46YyI
ENnmd9kpP4pBIlMoLXfrWqW4qYwEWVyV+6yMg/UEn3YwFxRXwY4FRO5FfTluq7i0FqpeaWC5PLCP
ga/cpV1mHxGo1ptahv0iFXASmibojx3Q3I2Zw9uv/cK7rizjVXFUbPV2LZdaAQKmjWG7GZH1o9dC
RJw0g5ec/bpNrIAicGut32tB0tNP0oPrMvLbfeVq7hfXG4N9lWfEufVFdusMkLqckaANoEhkO6QE
hikCep9hQHWNoCGtkzjQwHfp9k1Q+/j6oHdwhpXPJiEcYICw4kWF/YsYBij9wEqWdiRgZSQuDfgs
L4/Q7OgKqd51B0Jzn7o2gkRAU8h2/DtbbfuVn9npIzBea6Hzbze60chVD/9+04bjlHmdjej3iHSp
Qhdei9KJTT6hvGSe5quiIUs5AN9EgMZEROrBkCTxhMRPUG7h6fWuTP7tMqhgLftNFoBwL/NnTwH0
BVCcpAbDUhDUNMWwrKX16lMLWHjVFC5n2z6ZgF681GubGPkw6sEMmCRW2DYpeCS1r/xaJavarquj
6QYG+0egzp1XNPceCrJNPYG9mnzMDr7N1rlNgUma2VgsqmJE+hoV7oL/hnunjVNKs59/D5tAX0Yc
gVZNFRj85BIZmA6kGxZmDZwef7rv++DAHAIciYhz1lmAk3CEXL5JlAg6YKl6z00Z68sCTssyKKwf
JYippRFEL11aveaARBDfhi+tVL7peUOUQ68/py4LfmVxA4wih+ZoF89SojOyhEuuekNeraWHRNU2
OG2SOvfvkV1EC9eCWpvWykMZ9fzMwoxxQPqYHRN1xBwryC+sE96bpAQVZaf61oRNuegKtg6tYXiI
kuEop+2AFw9KYvWV/yJvYhz0oMOCksY5K8bXwKpglMgifrSS5KuJZ/Rb0yjJsYvU4jCMmXf0aAgV
C0MDV91MrlprwjiCv1GeDc92VkkKJQmkUQdi28Nl6ihgU5CorDTfIerZs14NGxfdCCPsqrIciOZd
RTg6alhEolUPwg4NhFe2KP7NPNyKzjDWbUhRUOU92QBiNL+EjdZtOWRW10DV65s8N8JDmbD2Th3f
K1rJ0Srq/Q5ylvzNIpSvWvIZWe7IKm3NGjt1ZIebvHWGLejYfuNTDmNqdw2CJ4g0AGogRhn6sORj
O04Z3d1qrCpxn4e+2XKgaBoSuEjA2AbYwBed6oSPhlvxWRdsnp8VUsohYkgXeIxRcjPVzjuF/ZTw
I1rIQA4qcCezfzohUb9EbEAWdUbjBnpPBDY5tsyFgNlEyogRXdGjerIq+V02zeMgoc6Wehx8ISYj
gpnALlC2pCSY5uAssPaUx7hRvDsZgDR0YIgt60pHs9JHGPs7t5+Qv2UC8iTQDH3nxiEPYfBkeUhz
A3GyLSWgGc+7FTy1ZTk4/saKUhJM2eRu6hjESTrRgdOYlx8hgruIkV0vLauBq+qn8SImGPPQW0a/
EaUe7isYQDdtZOAN8wzCbVzjNSmmVivwo4Na1/W602L7yYVmvRzywd/l7D2WFjH3GxugIyAoUzxV
QNohK+MChO0xyodxsEGrNUYIp8PT2i8J/GPmvJpeawbIgk6Jf+cjC6Qf0o6qVLMkukUJbscMg3ci
22iHdHi8zfGO8B/rlXdlmMSDh6CmjsMk9YNv7a344rn3VR0bW09WxrZWwYrH8O+gnjT5Y1ogsmqS
wl7yU7WNgkVxW6eQmpaZUpfkPLXOLaQ75vFQOM92aZG5WSraCva7c0ckj7021A6sSV/ztsZsnsh/
8gFq5Y8iVeqfJpQjGDDRkJDlMCZUANSRxV5EDYBEo1NPWlG4D27jgTJtin4bpZq78px0WAPOKpZO
OrIquzZhnVJJmu1YD96DCib1i+HzCcRxDQbR7ttV7rXuGqlFTiY6FCjSz+x1rbD40LBGMd/r4QY/
tL0NbDVchUULUsxBjhk29r2ZVgCtXfaPfmd3GQG/xasOqIRgj7jD6wHQL9bMV9VAHl6kbGerEgW8
yufXW8RtlP0i60VuUHmrC+y7xkQgswkoG8oHtW4xQIcO14q9PEuOYaDVD4Uz/DQrtWL307wMPbj1
odfL67YU6ipStZdeTg+tR3tm5kSpj51NfCnwTFChTKu+pxqHWBtkg82ynhe+duMjVl4oKYupXQfj
Ji8lglZQXBtj0Pp7tx/ypeLzMvpx/LXDbL9ChPnbFiH9GxwNB8JubptEWwksx8nmOVf9h0kmQXgS
GhYcjcO2K0h47aBdLtS+a7bYwoNdHw4RUmdT28CA79dQ5mPIBG68tgzmqVl5cG9t9sDHQWqcH8K4
PgRBXHyRRRLuip5E9kytumvSsOqf3PhhK9BK+PCFBnqV1h81SVFxC/r4SDZuCFQtch+A2I3bDiLS
NqVgRkSDTdQNWxCNTq1fHkWoNd/qzBZgf4No5eSpfY2x3tvIka2Tnpv1HSBuDgMqaXk/qpCDxyYq
h+6Ug8gs2ay2xXfyYK/6Xv7AE5aDxbL9FJqLLOpAxwCjZ/EuAAXvbqRaZj+gek2TkhYfsAZd3yap
bNeFWU/Bqal0lnHTE4ZiMEH7xwro8rXZ8Xlu4bssEjCCe1kDqRJwU5egVNmDjCYotNQw146dZ7to
DMyF1JTvcVVDACqLbG/nZvEtKjSOMnbiB4CY4HctvSCdyEShyr7KUYMFeJB64cakAS7jWo/2yGuG
dZuE/p2WE0cLnrm07v3AITWoNO7bDo6G56PfZvW378wAAIhrUWEoygIWC7FkVv0diyfiARS79iFn
L7jXWyXYFJAs97AvkeSzyV7FepWTSdq96L0ql4NfwRmoIioVBjEnqC4SsqTYBalm5MDWyvV9mFvf
HNPi5bFLD057CdmL9W2R+u732K3TpREZglgaEa7IomdlhGS1yM3Q5wxFMZFDnn+d1BblMGG5yU0C
CztcOSDu2efbCr9Ui9nVQEhlAZXhcA1zFlC8Fsrx2tbyu6iIvzdQ43edCQVq0ejwnZTYKbcdUu17
q1fLlQ8BcY0JNdkQ7srHgkwfUExMVABe/iMbA7RWRKC8mL7XP1uq2961Qyi3UstS8Ly1f0MCBMZL
b5QaqVJW62660qqukozJaUIBI/4mY6nFZ+AtRGrreyvsrZ0YfX2huPDG2ZS0exE01m3klqwF6RTz
0BLwCFK8SFZlNUAAtl3nFukX9HZZffcs61WJ0ewJziiHnoDub3iElW05KNlPZ3AhTaLNXiESyZd+
DYNTSfwaGJOrIObXQVixbiylUig74DnIx5CwL1SS71aF65VXZgfCQUXzRDY4H7Gcc79YhBm7QAIU
lK3RdcQxm0Dl79Sqtxe0wsRacwEbSy8cFwliqA0B2yjFdGukCc5ez/HTV8cDZJpn5JRpqWcsUvZ2
q8CQPeS5YFj5oEdWhVSMVeY0452Qg9iPATETBAYM154emZxCnBz1WVluDZl7V2Ulwf8l0iZ6IGhu
o0Q2W2yRzY9BDCOJW6qgG8hph216NBCGEnxLtSMaE1j0wPk3CSmDTz5r0hF0YrQK+4jAGiacuGMj
DBU082HxO1lzL8rute0II/Tr1lmg/B6vhH/fxBsC38MlxyUejoi072x4WxYj9km5Iutl11R4Ierc
WvuMtxKekAutzjkm/j+Ozmu5UmSJol9EBKYo4BV3/JG3L4TUkvDe8/Wzzrze6OnbElCVuXPnXoR4
5X6aJLmvrrbzLmpJbJ6ZWvn3Fllf5L7MLwXm+0OtrtxDarnW6QGfMNHJZqsBy7OTQf4lubkc8m4x
/GjJiqBQ2aRomoglJI30LQikfX3tB/1HGoZyJPp/cYtt0tkzJHOILy8lR3HiZNgacj7zRX5W0hr2
RlGjqlhCo1zsCL+rDZz0FdvqDalpr466vlnEqFCLrQAI+oaKUCmUnTVCc89LVN25osJl2Z6U5ryu
vQ5QYiiZm7pWN/TEN24PyB0Ti6LsX7FSIe+MiUyg1MLQrk05n59tD7tURPHebqvuMdFt64kfynCl
xYua2qzi9fMnKekkCgki5FSKLhdjJCGmwzQGzMvF25g2abAOhfE5JLp+dbJcT90WcjMTzgLiNuft
aRIsshVDT5qxGr0Rb8PKUaJgEOSg9QdBDHxVdPq+d6bYJwrse+vyKSCMl6Q52+BkZWU3zBwrIrOn
+V6mrntBjyJhF452iOuVAHnBI17XVTxWVvKyZfPiIxIRG23YNYl5a+mjVBrkGo2/M2xyr9HyZp+M
neBo4umpEC4O9Wr2j+ZUKafOrK0TTKfkaoliC8vczoMNEhMqb8OPod1UAuXDqY36LrcWKtuh6lAC
BVJHHPGhmv+4gX7BxBLIjYPMY7xMm6oQwb7MpuPL2/5dnKYWN+0Naift8S4lJepsVVyNlUMwZaPJ
BHyn3gax6nyxINGGylgtNJNm/7VNaJZsPVOP9XOoi7q8UkVOb0tFmLfRRYlLk1nDVzC7XVSO+S06
lSZia2T+sRGQF1bVRF2ymmVA+wMzUV2J22uGItsPNby32NL/iCFlZbXZNq9pTbL1hf3XNGoLA6rI
j6uymhcW8ipfDDNbhnFsdI9tOS70+8VAxlAnYO8QIxLaRImB8Y76sCF3yTWy8hvXUMJn2/0kC0m4
xC9qxlFWvP3jpv27RQ66bIXVoR1FMnd78JO/eQS7t+5N7a5kTB+A80K8E5Phj8MNcJLZZ2sDTmSw
C310bA4FVLAR0nJuk51J6CZbHmSMK4nyWqy9+jAZWvLQ9UZ1cXLbeifICTWLLtbllwuBDltcSJyt
uRdWv/qkehkBfLoyEBLGhKpng6/Eo05Ud92XH8MgoxOAhG6fJFq7j7Q+uQcb0fuVtsHs4LF4Yzbr
J2Pi0cQy5lhXWzOoZ7K+yyjbdnXm6CedaMagWzTSrwxwdI6j1bv/UaZd3IdbtX0pyWih0jaLPAwz
TkACRvCdUd6FWk96ZN8o8x5rO1HfdsLjKGa8BamQh3kRe7tJn1tJkGRS92NQiIEGTk2yA+sf7dUB
zXbU6alOGzAWLplOE384q5oPaQ/vUVMkJ42A8l3ek9S8pNlP3C/M5WdUYrHdePbRMJrhBj405LMq
fDYJkLVa+gdh5eodEDy+b5MkxjV21KCsjWHPx2mEsFYF8UV6c1S6pXrSo8x6Xzb726oW3heV84ac
qyGsLSKqF6WyD8Jsa86StnrGR9H7JO1xUlewnrVcST8m3RrOKSl2Ho5dYE0UiJ6ybQRaNQVJSqXS
vGzpAPERFQOQnRyi6ImHodElFo3jVT3JkZbWAIaS7NNqvTQ/1s2cjlh4RjAKi34zrKrzC5efuKnA
+oGlIvUuaRAyKJKm/TpZN7IElyaMK1YIBOm0ZUPDYCLQ/xAzkzjEsLflvyQmGbYai/IPlZYlS7vj
QF7HRV5sQNKPCZhdblEBwEGQJZCRsOqrUwQj1cmtkBgjMikFL/YdwJfkiIEdwFk8dJ4drQvA0GEy
L6NEuNt0IAt1r70T6MWmzdL+6m0+76EMEwArVUscBnNoMH4SxBGoc1OFhmYkF72rZxA2FrAmB+pb
1+riTa7iHUO6SiXXfJp50t/x1yETEK87HES7vOeToSPCiFuOWuloMZsVuZQk9mvx2XbIy65ujIlB
Hbp3HYuKP3Vl70+kxenV+40yMPdPei24GobK/LM59M9WOX+wBt0cQQm7VY8uhdz5kZa475YYujAy
w+AtHbajAlJtAKeJ85fK+COzCPDWS/LXsDhmT5NWd4wTWqSIrrLCKKuS/dxouldj5zvAhy2PvWRr
gU/OTNgoHikedX10To2jNR/m1nQRFLheD1eRvoxOQi9jzB9Jc6ORiUWl1zJq8WSjLLilFIvptS3c
+l1ZlgIkVWlErppFj00yzxeLZMIc5G+0dS/VuAwDyNJlfZGdrQXNEDV+k3Sbp7aJoR7BqtiHBSjN
W9Spvc9ni61f9tEhXhGYdSd5ZeqgepUdw2KFa7+LyDTc0wRFB7IuNN/M4vnFroETb7iuPSXuCcMZ
Z9Q+Z6pvKB7Tb+3mu1Sr77wuNQ8qCpGBpoUad5roOrugiMb7wgaQMdqwuMDIZnRWiR60RFIjBeff
o8axODVlgTIhGLyooxW9tepaU1YvTrsHtRk42SdaWx2dq2q0jAtcrZmF7GlI0x2h7tZ1I5eMxT6R
7lgdTT2bSGC3yjtEsVIDRSgV+bPlgImq2RjIJ6z/RUV8UzBfu7cyO8k21J5uPwAxAj73hZQnQao7
HMIatNpCkqNKjlmGa6xtib2sIyi0mtFqO6lB6RkYPBGPDUgslhoSR7M6wdqMw9Eir2iLJ8Vds/xF
0xjbCcL5wqywzUeo2d+rrp3WPH/e+OB3Kku7EFfR7wswd5DkL2JeNcjIPWRSNf0FHkX0iHWypvsS
L5YJcwNhVC8lRXxZRO8Yz5yLXjIT8qxVSf4aMY/PmbT7T42gfN9ZiX8kt07buN/JMAqycpgeLNXY
jraeftpG/xo3Kry6glDMQZtQzCwFCt1SdzzgKvUc0XDE1ORjukLPi7uxUeeTqEmUR0YmtihVIt9U
EK+rFB1jrOoYpXjowuzWthITzUjFAC9iTHD5iK2c3aICZ1xoTAHQlgqmIZzCK78tT8zkX0+NPoFo
HNOQ8HAW//sSNuyKI6E0kHagoHKrCWt87hdmL22aWCd4kx+c5/rOYjziGXAQ70DFZX7ExplXsdgv
+fCJtXNVdprYb0UtgujB96xANkEx4vJxi3Lqf0sCWVwjt+ug7inWIk3Cwp7j38VakgAi+FYFzETe
Ww4gj2kMcdvR8gUtMnONZt2Y3KjUJNCqQl0RdIlps6g/msLySjOQ2ZlBAHZjVB+iTx1U8KYCQIeW
8GCs9fCYpQkZChOpSo+WXlbUxlvTems1fxqcU34BBs0juPnLVkhN7XTZrgi7o4AGlokvPba1C0Oe
+mJylvAPMb9ruuVTFssV+o0pmLI4BB30WkJUicYct4xymvfiQ43jdj+1mXNEp/4eknHmr83QEbOq
vWUe4ir1i2EanlpHRduN8o4QdgAbaVHGnmnFCQDeeLyryu4LOp8eiNZhxzbjrqaQK9wc0s4ES8jq
ViY245sooTYCCCkvytiVzanU8/KiMnayyGsYlnvW8bMwn3hACkGLQRWr5dVYCv2uQfiHNFBRLKrj
8DKTKeMbmbIA0WtuOEv9tRaIgatONOFomtlxs5z8KNVbvd3xLJi+0k7rcRu2cZ74ncPZ2U1Wt2e6
A827rRKsG0txUGpH5+irVNdBi/ejzHzXquI1cWabr7pPgi2N9D2UcXPvLDoFXDQsdshcc32cDPYm
B2s2DmR8LsHc9+W5XjqIJL1NZ8sfgZxC1HxuxA6wdsmrKORyUTbHPlkx/4UNHbnu4UEsucbwQNVj
cnY7WLWKhSWgI9bSQIp6SLQu6Xw1kp3jdmoeXzq4bwxyLN1l+D6FRR/dc5oIKN2RdpRake+nQaT7
G5eI7mZj3J85dAhgUYN8gapFwkTjzStyF0nX7Cub2BLIv+gYVoIonUworemNb70g+4ZDjIiuEvfz
qVMLMQSJc2/R2v604Mk6qWaqf+Xwt13IcYg1HSHr4GHqvU1K1INGSbaLs/Ehj6dsl8kW8KYotMuQ
3fIIhDH5wF62E8kA4iil2RyEQmJIbUcg1Lu0+0zStAkQ7wpPUHx6m1Pq3Cgc/VA4c9i86vRkTMxt
SLntT8AW8bNFQx+Y1XYzNGkkFmhmzcB4GzrXWUFXO/m27R0nlsE0iWQ3FzOT6O1ta6duDyK1DqxJ
jI+czytTJaK5snYs9oYWpedG75oTKbbgLYypfWjMzGb4tY7UdRtD2zbO7vpufhLUmntlobQpBkXs
tuo2xBbql+l0/WUVRJRU1iAPPeLHUzONUahSU3gWdUxFSLuRZOVdl0g7UJz5J83l/B7PlUzc9ZbF
KXNOgmaOf8pplWFupxEN85wz+1b5D6Ybm6GaxQM9RPw1mEa1a+0B6POQM/uN28zLM2u6shYPY1Bt
VUZpUcsuZOwcIWo7R25h/RDnWcMqe0l4cJPDZOQm3vp83SG/dj5lfXvf5c18qbQy31u2Pd5KQ4Wt
ACaJclTWvaY0Fc4HSUm81nC95jVxZWa+FM3o7JgEdcdG9jeWfavS8E6EmcgBjEnkEHNbR56Szsu1
WeIa/NiNf2Y4NaRk508ptH8dbQhj7H8mxoyDJEDvbTZE/jCt6+ypXTwGLP2JuwoZOcgnJsC6GVfH
zMnNI/n36S4r85dMWAW9p6aeelNf+AUMBORWOUm3DHaYSrEbKmdWUxlyrQfdjOK3PF5/qqH9IJom
8bSyIqSm7tOQSasaWirlk1A6kx0u6MqLaal3ccQ2vmPlfVibm+5C4tX9lLPnUhV9gr61MkeXy8tU
Fzj5nQSECCPW6yyjEiaYprwCBzqw0Xxday0NmRpcrTy1aZTMz0kfEt9cuVxtjVecBP7k7PBUd7Rm
2tUBrPDADnjuiYVoa3Z1nDAaC/uHGk3bqXDJGCvl5DordndYeyKAjdX8JLi52bOnjevEiUBdjYvh
VrTDYeKYGp+C8WkT98awsGu9xLm1Y636vok5PTtVNB7pYwjrYGaectEqM1Y1BIGUOAlPExWvS5MZ
DwDq84vWwDXZEoJ2tiRpA5JvJaCMTrtjSS4PnYqGkN2rxDVlgVAyiZJVE2kTtjm/zeilIS9Z4iN1
kTCt9eZ+ixym9FIRfxHRbrcPgf+eNsMjyBrwmaX8mPQqYD6aD2chjzeZx/GSc1jvM4UfJzYQfZpe
vOI3SG7hPhtgWvBQcisf7Hkb3iT/NB9Biieu6tFJMSOIuUPygdMHJJXAmT2llq/Fyfxs15bFTwFM
yczRk4jIHg7NYG1hT6CyPUyvdcTMMZvBU2vdmLoT28o+c5HIs7upDJxEGw76WAz3oxoNuz5Pq2ei
1A0fsq/usRiToFxS0XtRO8tPU1f7/WSvxntMZuyL0tgx6JG6t6hrGEvNeoGMh5vI62mnAjtBH1xb
qiDwSSDyGjk+dEa1PU7TRFAP+hP8x9FN2BW+GLLtv6CzV2ekKIEVwIqeSbLm221nMB5xxUgkJc4Y
GOtAx9mp//Lepsshguh7G6L2vdDsbb8kmRUaiYGiyISyVoRXO5i4CM+lRv8d6vktUeJnEOiwQm8+
nqVAAiRp2casJudXO+b/YSmmOmh7Bo3JxnUsTN24M7O5+1aHdnrV1H7yMlpcEGXrGNCc5Ii1XKy9
rahXGsQYWuFoeWM+x/uEMFrfsUYtiB1MCktUxVjOpP6sjcYvaxAZ0RWDtVt0I/M0rY1YOOSW7M1a
e8iox9xBMtYAZwlQWKfQYYkb1BRDjL1mNAz9Fby/RjRP3pZRkPRll43uBHjuHbuUHqaT9WL3Un80
RKPv6bZw8ci85YRvuFpsMzpHWbuF61xmsGujpxSKyom5YvkymNgvqtUuzpo84p6C6Zwr2Rt0UvgX
tVXhM6PjETams4RBzqORf7JyjoTzQMA7FYDX8bWqCM4pWdI55oD5NStDDdsRw8ZLW/2btOwabSuj
0fu0OJNGqeonpBm3RiTI4x+YeNyVyL0FhLDb7N++jOsLlsfQlN1eyGdIu9DSNT83nxrtZJroj3dx
crTTPTyrlMGSCvTHsfdmS2F3Jt80AqnqlBUtj3DL9F0AoTYUfr37rdjL8sexHmi13FSlW+jPiI/a
RvujngbkzmoM0o5bhURqntZXZT3U6otBH1XdJemut1D0zMNagykufst5XyA89YqnY/+u6vOKkpSy
ynl/G0yPjCCLaWA0ggbH3dYNf0SbUyT89ooPvqwbz0v5MxImpkfXLf6nlR24BcC+Dq6WpAvj+jkW
70p71prsYDLVluLBap2Qa+9cRzcXTh00/OYhVvm13E7qGC79z4pmYeb4Heml1Pl1RY3q42CesCHQ
DBlUXKjZxbzXsqNYT3bCMFYUvin2avFQNc8Vn05Hc32xB8R9gCVQp/zGODP58+zB9uvp5/bUZPJH
Y+lXGRGBGyDQwLTv6u5N5cCMm/yY67tZO0EnPpQF6BYaZ06GUf2XJQphagdKa/pIuATzUxQTyzMi
pS4/nEBuCRFiRH8TzbGbuXigAOZkRarVay0PMoU1pgs3jWa3NY4JjiTeGC4Sn381wl6r3SvquRMf
cX1faIch+blh7gjO8WaTX+BF0QFcX5zyNgP7QFeZrQcHSnuPE9P6J7TndXkl3sdltNGLS2TvGoZZ
5EQomHYGQnpbPBfBoP0UGTAorlWYa+mmQFW/1NE1FbC88XTlF5uLXMLSFr3ahjUtLhRAPGJlrXTM
dSfxkkxmdUDR/dJzPb/C/AisjYYqv8zlc2I7QUr1NXQLlilxb5uKVxo91KbzhnOtB+wmz5HenpJp
g665L6zKnYHCk5YPUBKqMHHRuHgZKN3W3ZaLMaJ7cOQ5L1PLyeswXSsQTyNXTC+Q03wyp72WcjDL
dynT5pnEJNyu+zVOieh6WtZ7u7xICL8LTb3Zv2fK2410x9TXNi45GdhOTgL9cGcuL6rz2Ea7DKPm
1vyhSe6U7lXdHnXnBY//VvzNgDDjWySYdstv3KtThmttd0Os6qbmJetH2r6k8Umd1H0ULwc5q15O
rHdbEz3nwAtEqKdaYGpwWHHnCGxyDgTFrnrqtdfe8A2hXHGMBLV+43rCME1/xegw0i/hFZI4VTtu
M93Ur+8FJkOZnTee1pgemhgZZ408tgTQkJR7zEc+GI6FDSjH+dE5NVZxb8kfTIJenEACtKAaILJv
+m4k2zzjuF2Z1B9ubkkmlGVycVaNkoQDkXeAPslXiipIe+V1wqYGVsi1o4fcvF+SfJ8bnzr297UC
i4T1IW4+55gubngG+HC7Cpdb1y9YVlBwCjSuwx56VlCSlho+lmcHMYvmEJhmtV5ocsNmBmSfRMcI
ypMVuUMKYQ+gqxEo2amFiWLf0CHTvSbhNXUMxpkOUaxy4Lf+XG+nDpT3Kk91Yvqx8VrVH6rKr2Kh
1cEfUEvim0MmnDypZxn3SBxXaEmC8LvY/hz0m091uebr4JdK9N1PjY+QDCn7IteDUr6N8z9T3a/l
TqNcyiGNOF+1eU+UnpcCN8qNmrP52NETVuauAlA9gwvPNfLzHrhQ03yHmljMirdY/zYO27n91+XP
lnmmsXDN5iMeP/CaBazkUfIwKNOuW4bLfT8rF3vZk8042HwI9yNw8PJdqT+QqPxG0M9aX0r/FPOJ
DGlYljs9e+2nf1bV7FY8uHgPMMA9CWKfWwyIlTIeoZhxVhPHWn6J+N7qgbvUB4Yx5GE+9c3bap9K
GJP/5/1BF6bx4y/G5jh9N+a9w1fqKHtTPhbLH5OOuv/BgLsHnkavDAFM/ynXY1w6u7U9Zy23Jsf3
AJvLwsdoZLutfB5tjLPbnTTvudZCKmmPdNDor0Ue+YOs5El0PGVXxa/Z9KCu7yWmEW04KVRXseUM
+5vzGLdGylEkQUJl2JsCiNvDsYAcvePpD8Be6jqoDJmcWqO4n8kX4sEnIYWLJ+eHacZaOCIIllfN
QW7MSHN6TefR781/1vLb40fJAJyZC0yqDdgoj4SXwVuzX4Uhgw1YesB8PSfCr8T3aio7lEQwqW94
zgIZkYrOkbst8i4aGBDkZqDlpDzihSrk+LFqRtjHh9J+ZzpAE12EpfmWRL/yOpDGq5b7/ss+tMOd
bPgfTnTJ7lTuBsZv7E8e5uQg4Tk2kKWS7Xxz+kzri8FxmpccFreTQfyUXFDRwpAiubdK0j/g3deP
NvzQJuchf3B6OcrqwjGo8sKX+c7kULE18mu2j9h86sdz5vzCeyymY7yce94ZOVxuXxrjZz6ig0Op
rV/T5jHSmb6bVgD5nb/tty6ClfIOXWTuvx3UL0Ym3Dmd18UgudKvLL80GA0IDt1kMJIaYF51/W7V
Dl1PE6vuxWKFE/eFYR81heFDH4rsKpmIzOSyxDgw9OvaPa7zl6XxxnwU6aeSmIxjcdwDLG6Uy9j6
jPoDgCeeOn3M1mmr7wGB1EwBm4QUjNcu/kLnUaplDwqmbJ9VA1vml2qdpHiM5hcQynV82MywS05l
+VhuO/IjPVFeHVTYer4rsnuBFTcdPot04CU4mfbLZO4Wrq80ZpflxdSf4+x+nM5qfFxv9qnhPZNH
QlXHzaZQCVKCLHlDodo8Ovp10Ql4DuVk8j2+b9qdMwa0cL45/OMiYrANZkJyvf0uMg+N6mxPSWAW
EB/VIujg19Dhi+EhyWGx6OCYMuFqaihbtmiwSUXcyuoNiH4pgYHH9WG0HjN1Pk/6ZzxGu0J30KWh
pndXWhlPWh0NT+VOjCsWdUcs10OqNQH1OZUyQjWlvyLVUC3pR5JrRatmcfPa1SMxfrhTX4z1dtpl
xwVqX9H/S7FVlxVEuepQar/JZLmt/pZxAOhqRoJa5iFAl1TuC6PDeP4d18RX0pWoz/Uu60tydFFs
Ne43fnytfyVqv4cbOjr3bFxQC8ThBid+pdRYrMACzNPIJ10WYTr3j2MMvXATnDKx30Ufi4mrf36J
mksRmZ7SQiFHpNrMv6kv/S15mpuvKCHjF89nxnlQI1d2ip+qd71j3m9Ofh6aOJwFV1VcusTCs9+h
e3Mp9o6Oe1Fy4o36S1vwNtfF0Rjjf8JgPJX9tlPF4AFPP94ZrsLOt8bjRCwUc2zOXJiDiMsVf2WF
kSUaYZMiG2Xd0zS9i2Ynh7uo/sFpwYkdhV31YzBNB3XDfPOvtgM5EuwRRcCtMlrw9pBYYzhpPy1b
4ZFTNa4k6XrE/tMgd6os7rj6zfCrvCvZcqir8YCv5Cbqx39dtLPtvYbZTbFTd124yJLnVQdvVHcB
kt95IMBvZ20mfvu/xrb9uXsdpPGq5+3Xpkq3UHtPGD9t+ZeY1skE2RkTXlsW73OX0ppjf2Pkx2B5
m/ayvW8ULt7kNXVeEl0Lxg7T7/a9YAKJnqv1z2nBoLOOo32MEH1G/sXJXmyHikWYlfawkJ/xdpGd
n23qfrKm8yif5zaUKUUKAc6Z4mrMf2l11O4nq05j+2UaD219Wx5jMHNq67DQ7kYLTtPBtEgCABph
2gFWCW+gOJRVuhsnJF1Mfrr6MHSnUZw6ZuAy+SkN01uQiwfloDMWbZBwM+3FYtNf0XZYQl2VJorY
VBhWPHnWWbABeOmtFUOyGV8XA3rnOLhG8bDYPyDPvzdAn6IEnCuutfGMndVN6wXF55czXkTXTjlp
1qHMdmPueDb/Nmbk5vbomH/jwObLcl90YZm8zVYEJIbTiD2lo8JbxHQA/uqZabNh/lZxg4f0mdFI
is2NzRaijrPiT10uavts4mKtzsSSMLPghVavssHjte9uFFf71PQ0PeZ5Kv8MpskxtNUOpSp9liOj
JUCXTXsfyZd8Nr1pvQ5txGyfsuxNw+a1EnZrIarT7fEC9NHFAnpVV0/lBA3sye4e53U3ER1T2R66
L3r50Sz4A81913/otC7COfWpeqiRMfKVCohVxLJ4jRTzbklJyzmxNOj222NhnUr5ngGs3FZM6XLD
YjnfJXCkJtvfSB7aWNAzkFVLeumEuk7N/iZcqc24j5tLVtKa1/S33N5V9ePA+yyYhKXarphCQ0/Y
sLxicPLbjPWRuNmP6etUwwZXOybV/9L5y2FtOcFioBjvlf7ddtMuMVbfUA+gKzFw8R5v9vgwKuO+
BbAj68XXoJ5BSA4SZQo3mMayZUFDQO7O52+Br29VczLKxzNrX0d0hshl2e8V9qm3cVLjuM6PkYOq
r9hXVgq9La/ORb0yHGcPEqEHKm26BvrUH3vC7/l9WB3dTo4bUHT3BgnGo6awL9cGZUQ2Ziu8PFb/
7A7/kb4EIMs+nJjtIlTYyhlBiFU7XBRHa1j3AwlL6s3EBOQc8zzbJThrBPbp7Z8W6XcdaeBg2ui9
nJ3RD0Gq3ZCmk99WYt+ufOzWOh/sOn4fl/pdCGXvbFNgS/Vc13loN5uHDubKtbhHyQyMaTmi7n+Y
FIjSmY6zkT2IfPHneQ3TJmld3aqJRpegENTDYCvnMo9PiaGEFaN+yHDTb6fIcCyXx3hVmdoznJp1
bzP7Q89XkzqEFJXGBzYXagmQu9zGnZvmikfe9ZOwsHsl8lAZ7eeS2zLQazI3ncI5aly4OME9dTTc
VjGCDdKcB7eL/b+/tXwY+icpJkrkrXJ159bGFe+Mgu7nNA+1hV0Caz1uZMBgfbsvHGZChrOrOo2p
JAxfrb9UJaO8ion82O2XKLrX04kgYZgF49Zfx608gYv0cyZ4kQoUGlnZTtKTzQHtxlt0j33wspBO
XcXmm94M7sSlOeQ6q4CYcPT4ZMQFuNbsRSNYftG3l37rA4c/o2KFHNfYc5YsEBwcbaTyIW24cQAG
x46fkwiumNq5r8u90fOd4p8keMvrbCtgTPnRKvY+r+dLpy1ezQJmr37eJpha7a83woeq7WW3PKJD
vs3TeBR55Bsb+CUtzl1Cf2l7bg3tXFPb9QjyRGHZa42DV9yp488YmTtHV/Yp90mimoHJeLmkUZSM
C/C6kyzGFSz5eomFOiUF1XvOktwgtXtDnQL5P1AaCJPofaxkXpJ0+7YfAGgPu1FdACg3jLI06Hzr
wdJrCOUVy4u374d/Oxcz9uZfR0QwLa1jr20+WedXWVOxTfr8NKEeDVYTxgpinIrks5iLXyC/o0n9
qqvzmBLD7ZlTwg8li9+u5nnbZYAZCZXJof7BYWZQQm432/cgojWAyIOTBqPHPGSHfC58pysOqlqx
/pnt2qX6YIJc+NGWxPw0Sth1DGFuBkO9goAIPNi35gW2UxQyIhbBSG5lksUQCGvw7RG3gaQv1WV6
yu0ZMnK8i6Zl9QXxUz0qRLE0pzrmLLe3F4HNdRooiFtoir7NEdBOG2+igwyoqt0JM9EhXwFysusX
OQkNSXfrsQ/YhEbauu5KrsiT1fGDV8sdzOrCzVhQKLv4reXlBV1JnPP4UBkWoAtRNsA/sydjeM0n
uryerXlNsjrIr5Mjo22ezCH/yFaJ8W/18EDulzIG4UllNTaUdWyM4nascJiV/sI4KdKKc8ccrBk4
kql+eD0y7o92bO5WLJJ9wkehVZ6N5QG3KmvdOMA3TvkohbrOl9C0FBg0OGaXHKtocDM8QVXNHJu1
B0mhVtMWdzUXEXAAXNeo8k2QdPZeR1kFwBVk0xLkg+XqubGD3OnrZnWlzDyyBkynRVE8KF5MGLyt
s93eSZaJWMW02JJMK4QwkTYccRzFa1Z7ZsHG1tAenWxy61vPlmgxEmK/F1S93Vj+mT2reKWxvWsz
g7ZpvUx0hht6bGNhcbZBIqkJ43l4axUnpmS5qBpzJD2dNUDofxfdsTHVtsES1aeehrCvC09T5pCT
4XAznq995+sY8Zy5eG3G7Dgumephjr3bElJFB1E+1iaeRBwTdIastmWieu9ZV6NfY8JiYIDNNPXS
TqjkNv/QArMUdwmDWUoyk68v2bG3FcwZM9+Np4giygKTH0WLR55+aESWO0ob50Dh5YVkx6zx4xkf
uIUWnzcGmgkLqzzPFT9TOmez2+N49DoF//oWBQ2Z88U2l55UTHSNrPQlq8tNp3LtslqU2D72LC9e
bv166xlVdVZt1pA1Tpa6r3Am6a6TyB+DTRNvzYWXCIb9qo1NmqtUzTUWD1nn7/vf/0g6jyU5mSyM
PhERSQIJbMtQtr2VNkSr1cLbxCQ8/Zz6ZzMxMTEhtbqo5OZnzm0YxFt+Xmud+UDbi1H9Pl7F3kHX
a23nzkbz7xZ+Gcmk5Sbp5aV211cnd45EuQ/swn1hQ9sTfvBdyy9nMuowWnsTNoih+XxMF/eUDOpA
nWpH0WyPJfckBkZVHMiA6iAY2yf4kb/amUBogOdni5ULB60MleIZh7tAM5Qzw6Wj9Rw6XN/m+jQw
sW+yfDE7z7CHp592uqcLLf1DaP64vL2mln8a7UlNIHcTN1O1GxRdB/5XGwBDNjAKu8lK0N39XhZx
Il3/xbPHAUu52CVqPPjDZ+l5kVPmDzMC3WBS7OCaBlhyyfruQNEfb2fYKlM8uG5zskf6cs10kCp/
phyOEIovi2V/EkqebDf816lMECyii5PWLw3beW7muiNCNBm+FCYcTiNGeRW7jw18Gvr1/JS6OowO
0UKHA8nzPxcLBX7QPixH69dMbnAbg0akxGTwg/gDa4mjFH4UbXxdR/pr85BQyE9ew9rcDeVItZCk
v9eyr2hc+BU5U3NAW8bPyOgRWvfwzfEWeDm4NBdJWd+cFAvQABVIM7O0HQ1Y5gV7ZCYCPJ7PTgiq
3QQ2y5ERehBnNrPiAcQtqAaP8HaPtbpPB8Nyc1JqMZdUGa7HW05z8fVdKsMD+O+LPy7jEW/tb2Cc
yMvyq0FlrFy5bxP1IZIpGuPevZ/nBvkwAHPRhNxpgp2PmxwrVjFP7JTxu2CX3K6O1cJdntKq4Dqh
en3flTE3cPvqtNm/xgl+wmC969mR07Zd5LqaubA+z32xT+GIGpmePVY435IvzLy7JSB9dhOB0JQU
QowtezQTs24cL9lLB+W9sXhjBwi5CJTJ7WVoUbbJuK66/ULQaODyUaSMcjPsJgVLo+qSPXGGyMiQ
xkdZHzDso6nEcdW0zWvTNyc3BdgIbqEzHkO3i7wCT2F1EMOH6eCXNYHKkXx5XrtQEeHQPFsL5f2c
nt190yr28bBhi2uSeAr5grZl1W/jNLj5Q5N8soOmDaJyrYZDlaX0Pacy+M518Ef0IryHQor5YLOq
5H118K+kd9U69/u3hsTHB9yo8jAvvA1mbyQHrUgGOewFOsY+64E3XVN85blTPjSKyBeZIfY1HaY0
GE69tDEK3MXituN9jpPbXUyffq+FHg+UDzMa5bWiHNcXFSNZ/BDYNgXQZE15pp1UEr5DyJOgLETw
3ra9/KTtHzxKd6mK7Wh6eXDRtLdWEKcHu0ZxKKY4P0/SO7chlS23p229ytnelJmVH01DjyhL0JH0
6lJ5o5x5xIId9l3hk1bSBPSMonM8UJYkNkSFia6aRrv/YXk1kdqcdb5O4MsvQ+wd9Z8AfNIOmHx5
Ep91xqW+KkZDWTWUeE60rJ9JoaWnvKdQgEaSdaixXf46FmP/VGmP5D52tXnIQvRjO3SAvEi6OU85
nI4AvkkyP85t5n+rygNjsozVU2+C+I2fo73anhuzIVpbHkmn5QXPP0qS1tv5iw8DQrNCemCzLKrU
NFffgb2u0Zjz6YkSvgdVpK/RWHNCKkoj7kzQCChY7vLSI+3OSKU5Ppf0yV+H5l+xDtxxM35zYO2l
Ckld+5BIKBTL5bUgJbGfR/FSmflvK/r8XHv2XeWVkDtSn3kwrwu2M97et0NAC9mDvvIYZq1PA28I
o7Wf7U985/CVOLJ5hwPDsr2mAApB0/PS636KEhZOX0SoxrdBSzzgsFopgfmUeAhkPfGsuI81mIJ9
I2T3VxCOPHSrmY41nim7PhRJ8jyP8XWgATKiz471V2nC+qE1vjoJ9aIghPttFxR3x4xbBo2C/74E
NfgKDrki7+g4d4K/vZ2/CwE65YaFPjqL85IFnTx4M0ESJpm2sM6EVgRStUa+9pKKI8tGIkYdLN/p
2t5in2vtRWFWZVfiMXInJYZFS3mV6awezGmSFekPNY5vk5koZYQBiqAImzfRCIbVyeLELmi1iE2Z
uxTpcjryZBi1SzLEGw7NzfRp59D/E2Z9ub91v0AHTB31xIL1Pvyrs13ZegZZI2G+ztJgy87IGfmW
w6iGAv/CX8FhJTHCG1GN93KEubwBo4MlrRIKdsgMBz1lPyxzy0g2z4hEdRHSU+iwwVJIXpgf7X2R
lQ0/je3ogH1Kot2V1cILWAOGWFLytgHiaJ6Py4PFJvoMOf08ZjNb6Psbbor9dbnPnOGH7bFtim8n
Xl+rwlBhuZsy9RikLFWgrwm9IzQLiT8SNsekbzjYZfuSM1WxbzrlYK1ulWkv9uqnwjgBrydWO3I/
dePTKLEVyI55b5YZ0TjXil1oMb/pIg6phWi1PA5+xYr1ZgqI6yI47Iy0fk0hF9qRafizWOyG1qWc
TvMbsIF0ivjR+1Om147DADWW+XBsdhV72mNkkuSvEya/mVbWO9vUzWeJTOQub0kJLZAZPYXBEYM/
WFa8MfqoHHdVHP/rRVc+izGIf4ZF2QneeJyd/Dh4iHkjvsyz219ci3hhZbHunYUJIafL7fQoV3tv
vGyrY5BtDLhuQB217PV0Ai+JwZ+4CCPMQLm3Fekc2uwvG9W4130J9oAmbHt06BJtWfeE4LokC35J
3omeei7Ca24kmUdkrG29JmnEx5qcrKxL2fbNa9rJbR7A1bK9ywz9gfQT94Zr2X9W/WdEd2Q3Q5S7
61xSxJJpbQ1ifNqJRWaWYkF7MViM0KpbP60V19udLYdnwvu9GJ6WQWb7CeISmViuMCw/ixH2LfLs
PYJX6+jf841iAklOb7vejQ8aUhRSUN5F46JhjXRBzAAy2xWDOPGrIbNnViKWDHpsG2Zkp9rHtj4B
4yqNFcVcgj9880URkY7lOzRWFImwvDe9zHg1jTE2GttKd2MiuNVUzMyJ5X+tlB52pRgTZlzWhTLT
hWhWMW2QcSjrbZstII1u8cA4pI1L5q7b6rRPyDCop4TSSLJNW6ITYz/EG6SuvGG3eBz3u2lt79p5
+BFsn5qeFTMaaYQ4f+xnpzzp3sU2oqjkoqun985Aapq6opz/VbzYoYM58k8d+H8RtcJ9O1dctpj9
i20Y4wOGyXSe/D/EeIkZVB24a2FJi5Qtm7Z4v1cfdefJJ+oN4yfQILGdb5n5OZC/h6HJnX1WzjZj
4ACkLAGAdsJCGE7BSvDGZQfRY3cLQOYSycrnprP3B0qiZcI7mV4WjWVXh49dKQkzavtSFkbfekgt
McusQ8JRFhWbtvwM1hKMT9B+cY8diSclRctXnzll6mMtt1gFYJuCPC3uYBr0eLRtsE17XTy0q/oX
j9lt0vXMNznfv+1CDsp0/kOoLHMXpzF9Xjvk3uSLbhr2wO/cBIyD0jwbtKwQrZD5jVE3/zy0xNFp
cvsrNnF7hu3CfrQlrB6pUHrXaoTzsJnDOcURlcZ7r8jD7sECoCQUlrDuZEoGMpgzcYMPcYsxqBmr
XYbhpVEqD5+yJMS9di3DN04h+Vu4JgqES2LCX91AdBOmhYo8L3tI0Lm70d4m8jMeuFggu8RNillg
QvlTlN4z9LDnzh2RC9vp0Zmta90X3Xsceznphw6JYJwc3nv5iCeip7+V1AIX2X2bhxRHzK/e2diZ
3rlpMr553Ei41RukW4e2+hKHT0vbPNOsei0D6lMulUle6Jykm7XrPgYIy/dVzizoKgvyUQaEp3Cb
+VfnkFD9po3zutIQrB5EW753ya0mtvgYXPVs2WyDZUy6UZWqbTeuWAUBb4sArWJTTcO/sq5+hJvX
yFMkhZSHKd3BrOK7kifjtG0dC1yD4DGND3YWj3vWbbvE+R1G73mgPT0xoW67zqoPKht/ewBODnA3
wssyJLf1pCFxBjeH8danSIkL96UtYC8oa9qRx9FpCO9nU9jYO5NXjo3r6tqsocz1P8vxq31ZTEAc
VsLX5ep/Z2hzUd1kv9q2pk+ycBVqS2vd5OBctuPid8gJK+5HAB1jXy9p9d1WovoCqXYLdBfolHu3
x0PriluEqu3t8V65LQe3XDAlndFvn22Z21z2RcrKABHkr6gcXER5jZFS0CrBCEin7nir4RRRnFrI
rHlg7FOT1zNzeyy9IhoHj39HQmL8nSuJOvUt/b1psMkQrnauItgPI8EfNtZt4tVdH+1kHr9Lvt/F
3gqsj6m0fq+18Q/A5uqIzXEgpvzJ+5mccmy2tZwf5klP754dEoNWmrzUjVJcFawu4taoX3F1XwU9
yV0ZWz6lJDlEXYm7zySe0nMQ7/C0QnOSS7yS7Ql+poC3BPcffz9VXKijDojTyfFWWsBlsFQPekGS
6/xQ83/yuFABfcZoifO7tNBPa0/Fj2FOMpkVnftUpTU2RbUI7FOGp01RQ4SlAU1mIOSDSSfySJke
fGSV7m1Rc/BksWc+mtKpusRqlHsmmw75kzWJgcf2yY3vpmHUxWH/U9xgbqRRmBgn33oc4VD9Bahl
roPrThdH6v6UML/vUINQLsPBPyp3dXdWJQauJ2K88j1rtqXLAwdLaz4qQkp3U6i6UxZkwanse+Ry
N6fBOg8NSho7ayAc1Q/9zPlSTWhuqJfOTUemdtSDL0Hhswh73k4P2FDTJwQctS380btvatn9KoTW
564Piydt8vhOOlP+IcDJ0OK1xu1cZEs0LQVWFByss4/FwXQ4uiktlH45u574ZqEMWR4n2IiGTYFV
Hlqnic750U3kuPcQzLa577RHVBMyDFJwpgf8aHHqyPNcZ+prFKB/2Ywz7yS8g52w8rfi/zEv4oJU
GSjwsUp23JvMQnYL7TiyJ/tnHYdPtdC8F7lYfgeoORfHUOHGnG/ObHMsXlZBvk6UxlyJdathSz8F
K1pXr6uXAYxRyJauRaTMUvmf1u0Zk5i8Njoc3H/+4PHFZJbeps60PFPkkluDd7WhbWZv8PeRXatz
Fi435pDVbk2R3XLrU8kbYJ3TvaYFABuI+WyI6Q/ppLWjwIT2Tgjc1lEv7ZE2NZkHoi6VN+w5AuB/
xK1/6VkO82+WtJy1GbkqDZm1RhlD+N/CFfPjAn9816QddwBYP9fR2I+lcH8gnOlNnw6YVgy6IZND
oeCz3QA4xoeiadrOemn9wtsVytCZySyDTU9GX32psU3fmTbCz1nyIs9F5vVHGpLzR1+5+aGhV0Pf
j0Yx4lDXfKw+bbGa5MROwzGNxslW/zL17DbFMVbe/NSVYCajKsExbMOEF4Zc+nPnWDl4AGFRvWTk
hsNWfrpzJ/bcJ4lrsk83+2D59cIthErklrRqu8F66ncsC5AXZdUILCmRJ4Zu7t+IKOfaqn+B5St2
s9SvpbY+7JBVxUSrpyt0q/6NJLS+x512KCEmyFl2EV9COn1UB7vkGz3HY46hqRK0cf/dLdBE5MiD
PXKT/NU0q0DNmhFd1t678ny1Ud45P2XXexQJxuqYVu6K+FnS67yHvzr456WhxueFds0JG+jr6Cc2
IrzMLj25rjNkkPlQTWom6pTXr9VAsdQvF7Pt8wUZSixyYvil1xRvu0CWeSRjmVMErQpCHogvUxn1
1YxzwCKa4D7R+YxebTuXzqUGuVTxclxJyL+4GKkE8XUZsUicbcjUEK4suMDrzFWzk6Fls9szhJYK
L35frq21W31/9pGdBCH4fmmdjR8osE6F8IjfLsHHkCHQF9JJil3trO/O6uArAZ1yUFHjhBzoQkqp
jdviONj2V0WbD0oLZeuN7pYVPzRv+8+1yEbi9bIhUVCZVG5lO4LVYXfCY2D3E1q8dO/THLEqFsCb
zERyxoxYdNDA1n2V6v6Qz8ntbwjf/KEc/kgbGU5ragKSKNoOH6HaDqMb7qu1KP+uYdxfizaP4c7F
5ay22sEe7H1lP6xuG1Dw7r2oHfJgX3KPO1dtOmAI4lNpVTMupCwXYxV1+NQJbwT+M7BO0kLGm8nw
LRnwVLOW6xu43ua4NrP9aDuW2oZBPjzSwa+jVq7VdtG2OWIMFNtWufGfcmIEQb5kgFgdcaAPS6ZD
c9pneQauqyZGF0NAPJRBY1N1R3CnR06MKwhstmF7THF6/ppz3T7kdeV9AxMA+uah8FfAIVd+ZAzA
1XTWIdV+ulXMELve4K8qY1d3FJHJMzgsONvAQWyRDsDMFOyDjOrFzii0J/Fu8FXy5uSYdLw/LOdd
9FZ18sJWXwbv9kTxljig5GGSa1FF7EmzH/k+3EwpxM4qRSiFmsZm4KkK4QmNv/2Ej1qv9XxTecu9
LbL0w/iLOFdi7F+rsV1IDnkVqUtVcAeysE5LV1iEOtMWcCqcZJbowfZY8cmKuv9tp1n3d14q84JE
Px5pmhSXLqna+3oy30Kp5J6pouK5IuEc9l1Ha2qtj6Fq58e1rdWFdjCgPZzJnRo8cDNOUlMnpDE3
BZzwbY8N0kydw00Iyy7MkMKyIbF3ZaNp63SAg0n6rTP5ZCDLAIw3w1ovmwW8Q5Rovmw2Sv7O7gVz
ZpHcHmCOtGVB1Bgo3ayfRTK6bzplcGO3Oii3aVBQIoMwKj23Ogr0rE07hp+qTG/7W/oMPocSCBjs
A96xLKx9M6bgJcXYgkcEDYZSvTm4wBb/paTLNmUzx0dRUSb1KqJ5E6wPvAEuOXbGPkpXFTTSTZhF
GGbOYZyBuoJIah5uJ9jGp4S5qXnz7tnig4k3NQCsxv73IgjsZl58Hyuq7fFS57se/BSBlvRfxvy6
Ubb5XCYyx30fO8d0Lt+YmoZtIKyX0mGA21Sz230kSpj7sEvEda2zvy6LsfkhgyS5b4JCRMbMPN9h
Oj9yg3Qj1kzrz64tEa9dh+xca+OApdlPtQb4xtkwvre8S3aSLdonsbjWKYldTXk5xRwSLtQ936/O
wP7IlqRrInHtqE0Scg3EH+6zyEqORYDFDI7cWzwf21QxwHWurQ5Bw614duzpPcnr+D7QY39tsnra
c0si7DdX2Qt+B23yntBwBuw43ay0pDZrn/0Jq6y5TE1fXkhr8KODU0IHSEhPN+NgX8uiRW+B4sv0
kcA+ZDpwyxc4Zc5xXGv7CYOI2LeuCalNFBcI8tw+h8TOGUTWwdOosJ3z25tFfc8zB34hTX8AapBn
y5zmwY8dEhNZI9d/WTY4O+2gqKJ8pFx4KNp4rSU3gVt/MBiGuzionL2hk32YOpazJ12P/eo3aO6y
7rZ8ujWADe3Ac5TysgqCN05KJJlYJwmxoaGCQWppYwBqHeQ6PJdoKkgk1YsZ3cdyTNq9ANp9AA4q
vvxbzhwIWHj79jBCul5PbtcTd2qy/tjl3EeZdk0HHLbt93luT2dYJDMrJvMvOtfxtqoEAV/J7hz2
doiIBVPLJV1dtIYJfhFEuinqRim4goHU9cf0C9JNFSWkLkCgFeba1A0XjSEk52RxFdilbstcLwhY
hEpWh2zV/j5Zyn6ISKvhWXPN2DrK4iYpiXUFvcHhNMMlpDK7XIOlBu4Vu2F6O/qLxxQr4A/bEd5Q
ruynXM9SXdqmkdVTUQ7wz3FVCftjxumjBHX2Y+shfcpUEDzGKQHjnuXhDxkAFjA2cR/zPipyxPN8
aRrS7ER5aSNx/0pvefMx7xgwueG057g26YMdUBGsUZYhm8Dlkm35I1KcV0RtOn743VjnECaBE7jv
XXzjUYExOVCVpemvEnFpwxD5poWhqpLV3S9M6QdLUg/SNiIumVq1c53kqyRveVqV3V9T7SW7vF+A
WI5s4Jw5lreFCdVlqlmB7pv6Iym1EyUhxd9KovtZ8KMjGTTxa9+stDpM7e88ULmRXOZbRJPPtXKb
X3kSEBYOLB7oie+UY+u/XG8xW1cZ7G2rI55baf1bTkPIl1vcygrk8/mCAC+a9USpg7nHc5GRyxhK
qqEQwnaCsMzuPNR1htjKB/CU4Je8OvTkp71es+WToofehpriM/jFaROrG+7cXhj7YKaUmINMOXNZ
MEYOc34OHQMluR5f6g4ZaiwZXv3ZwiEGHnWU/hRcZ5euwAYwIB5d12iemjyRBuO7F2q5VJmENTuZ
/DVuq7+cwGDQa3Wzi5r8eVxi8+JVY8OxxK65beCTHFep/FygsF1dsxQM+WSAQiZ3IJVp9lZ3OST/
lYxH7Js0SgWyvqtiQfZjdZoDGQWm/CD8Sfzqa+C6ua8GOzus7Fa4tKYrduzDZtBjAynPByg83n0Z
oQGUR/GWAKfY+AvRXwFxm+rNmuwco+xgk+M27JJuzVCXLWdAVu0qeyscfmXD6ssXmp72s1PlBEIc
/pw8+414EHKtrqZdOceMBECHSLk28XGlakAWmGSdadHxrBjnI5+wegXr6VZsOXZl9Onv0lL4B2hm
R2mZ/hyykm9HDoN8dQ378cwCy4H3qjUYPhpmWriGxdVYUN7TSXsRv6Q0Wrzwx1IpAfEuCS+l03Pp
5jsDerxduYNnFlJuWPa892Og4klMcxUiVDqc86CpdnXWJAebS1i0LBMipkluXBCwE9jMeQfUO9F7
19HNIQ9y72V2VPmyZAmABb/Nb9wKZ+NpmpfJjOczMqL40tdR2stfk/a9hwUYbTQ6NhXk2OXF5bjR
7J5i+QNWdNqJaVQg+FRivyQm1e92UJDUpOiDiq4HhCTNv0pbRCPEMPbn3rXyVzdgSJaDo5BMxnHf
18TOmqwcfhlIk8/NkED45AX+FWQ0WIuJayKYceilM6mBwtUSGC+sxTUg/ldPyjngCjAZ98AlIf0Y
PMHcPMGcts+W8oavuPO8G2eMZauTDR/ECgq9tcv2LzKD8zONNuc5rtxeyZz7cwDKYbUKYh10CmjI
uGoTc+WM7DGtvlRZOPtxNsNnPXKrAErCkD0H3zYAyO2Yxk7EDEHyJfB6xHptxqe087NLM6Kd2kTY
jDPdqi4OZapR2MWvAKOfyzsZhmHprMcuDaqHMlDdk0TRQldFF3Zsl+aPWklnmkURmi8ytjaA3Kce
Mvt1FDjcAzHhRlZezP4uFXK9Dz1mCeqDCD4YK0Sd2CE258xoYK9GieaXmx9S5/UxsAY/ol28HKAR
9sepYwmBILX1Vcp5Xglku/rYcGLs3FVznrqmuC6UlInI2vFW5wDt44799WWJoumQ+rjj4gxqdqaZ
A6aK06+xf5h9mNK88vYe7vuztpgo1qSp97AjZzvSgTTPcUAmF95a+mjTOwfmD7vtNDp5gDXopUer
8cdD3K0DQA5/+epZJxHRmue8AA7I8U+3Fc9geC/TBZ6WWyk8gVvnhPngaGM4vZqBSLmYxXoneINC
hFDuATYsEGHB+3e2pXXPxsIp4u4lj3M/pH/q1rZOTpwX27UxfybPVjzUVfavBr5HDtLoyM7nNprt
wo081K69RwQNzckBguky4VZsEIhclniQVvUWZnFbu4dyQW/MM3kwoLw3i0Nde0o87J88Hvaro31y
p2zZaIZJffbtjFZ3O2wXSn6nybHic2BQwjeZ6X8Xlhv8dpceT7FRbXMCFtzvlPT4PGAJJMmvaiSR
SJqu3mNGxEc/p4sTs1hlX4smv1ASso5FmuT7LBktDtek3jsLceVOBv8G14IKdeOBofSA8EkLuCY2
TJ1h7RAN4W/wX1EZ8Dy19ZyIhp3MSxY8GyBWkBdgk1BIIb8wevYpLnDyZiWDJ/wdXneB+sVoIa8s
ELAuCr4gUwqCxNYBxbyjOfyDT3eLVbE/eZsJHwCTblj3URQjIMgizE+lR6q7BKSmwssN6UNTOi8/
/dqCx9jE7VM90chJw9W+WEXbfngj6BlFEW0/8jg9OMxA5xwowLZXJFXKPE/ufHyp68yjz0tqmMlD
0BKoC9Z7TQ38wNT7g0vkPNJC/yYEiDa3muQwzWrYdYmjDiH3vzNrK+xLIBcd8f5tD+XK4Zf3dUgB
tJoJM7tZlBU6/IUnxyK/G0uZBZgETBWbLlghqbdZj2bCA7gFYYZgUpGxbCGIbDBi8j+or3CRKAfc
MSPyPDqCNpqFYWiahiymBcUSmLZ7G+X8V0gBNCZgB22DEAwiZZf01lJf0kOq5oqBnVXQubK+ecln
LowxDqY5X90oj/3kSvqVfOCKTmo5OYFbu3EjKaoPtK9k3yEqbpdJWkycVnZBxUv3i4XOPlSt+Lem
4VtPFeZNlRZfqRhC9ZM/GnFH2biPmHLYCUIFjma9429j2MaALcj5hb4X7Po1qa9pZbxjIomcJJAV
elgfPk7sPTZk8GEn4KW5lkwXKXg61mZlE3i+gvZKaRHWInmGTHJcF5/Siupw7WpTMYMtJToYvUZp
1eWhqKhaMxrQHdCW2OsSSHDqi3nbiFqcEHuhVJRZexE+59A2vC3ocebFf7AESaEBSQgaGF/wovEP
VduuD3pV8bNdanGF071uMxt9IFRZcwyxMo7EbwEd2IwzUSUhB5isftc1hjkHbnpyYCn6BP8XpuYW
uuXGBIO/m9lps3fqLvtw64XNIeiG5DjR8s+B5TkfxJ68SN+mimma2sMgEaCRwtzLSq/8mMPkiipD
tjbLJvgbM4Fi41bNe5H59bPl0cPlzryQ40IAL8r2NVyMjDgl4MHhwByHQvhPZWo1EXkO/52gJ2CP
MsCWIqKA79nY1Fkxakw5gqIHyhyxfBi91GCa7oKbRaTW0FkBuhZEmmu7I+uhQ3TnYODdQMCU5Qqt
sN7cogJeUab9m1UZKFkYhvfgo/kVD231BPcdSIcLSlKvrd7F3tyCCxdI8EVfXuOyXV8bBrCrl2aP
C/CKXV6PPxwq3JFDtgxS+18OMZtQAIww5XqkfzaKQZENGyjNcNgQJWZKeuV0aqEFXuMK2abvECX5
ZRJENo5NungQBwDcn2nAa2FTjynQY3JhcTm1Yud7xT/gnw2PK7wCyqMdgSVCvWA67CeTzF+UTX5r
cBeneU2X9wG9fIc5O0VLAsQuq4eQiSBVd9hrzUHHE1cT2tMQFtivk7A16b+gFq1p2GwhosUWyEy4
KQocxqpVzdbRqoM3zCuoN1XwXYCBvHZBhpE4Mc8KsaZ3XOo6bidk4Z7boKgOwRS6u3hBH5pt2B/t
5OQvpP/m7cyxxrBM7GdqAgOiEx1T1xkJ8Sb2r0a29GeL69o9aQH+BOy/+OW1o/cnkzeUlk9VSMFf
2eYm03d2PPtbNRZLVK+xigIR9h/5rNESfK7GEMihx3upuRJAt7/58tNB1cJgGNbmF4h19w6II+9R
bmM0d/CiyzqsrsRJK4aqhsGDvS/fnMAMWyBJKG2I8JCCS78UJZQNaRwwSn0CSCpGScmLOIvsLps2
SXeDXgLmbHiSiuY0OEhZUzu+Z6S9PgTzGrFcuqf+hFq1CWOWF+XtmL5hDMdM5GXxPLOF5CmMSeHS
Vx8+SX3LCPIa9xHlkrvhP/L32Xfco0c84tSNiJXbAqWGZHxZEo/NAOtfu6Lu0Eu66sRJtb5Jp7XO
EhP/UHYjxwuDis1OHOZIl5th7tPDi8UXzJoPLZKnEdI76H/EpTJ8a+e3xkfUs1FwHjrjBxfWkTL0
DitXU1Zj8Kg0zXdum3JfJEVzlyv/VigfarLHayNOshpZuoBQe3Bkkb3KW0NM+HZ6RSwrfioHR1qQ
IrsXDdlTDFyzDwdTXsy0NI+rqdzIYj1aBKiFRQaqeM8sp2u2+pg3LIIBGRei0QZI62xR2XkJFOVj
Fewd8o/uKa3uqLMCKBljzJF2kFQ+ckSIAPLPDZUyvGfTDbcRgDnt54poCdFPLACSfcbJVhj8fbPn
JMn2A2sl+CvYisGzIHaLNbZR3Ts90fsmXr/jpnR5BG7pjjrrzolOcpKvFtx2cTOK8sB98tbV2S8Q
mnahO4SHwOHjUj2AAhHD+IL38462LL7YguQdVd48i053EVrv/wN0dLchM29sE7IUqTC/gjlo76g9
pd+82cwduRBSO4BBKzRKGlYjewRgPY3VI4Lw8jE1nAW4sGxPL/23rjP9pvf5QyY7/nZWW3ZsyOFq
B3uaJIG7fCxcwTeeY7InCz/msDoSqkE58LTwRbvkI78G0PBsaKGXMvL1cOEZ3layIEG1l4R4/SZT
jFdshtmPOt7XVGlnCQCvGwD+huiY28F/hFvcvTUuWJ5NmqTJJTSFeybN1+7UsuB8Cme563Kg9jHR
93u7RiNj4V95SMaQB2byQyJB+O/YgSzoWML+2qE4P2JmZFtQ7n+osSR7uNHJo0o7+2gmQHI5BiK5
IlmdkVap41ayOUwOmLl47JMH06lv6PT12W4mur7OHIDdvznq3NjuWUfFsUy8nPOCi7ptmvhZKRKT
id8CTK3hOhY4mUggPa4R151H41M3yGxkB2cGRjTkbXDfT5rXZ+jexjNqILn5H2lnthu5kmXZX0nk
O9GkkUYaG9394LNcComSIkKheCFi5DzP/PpevIXulFwOFyKqkLioxK1yE0mj0eycvdfWEyqGPLVJ
x8+UJFN8YLJrWzIlo0OkkFZxahML7jk/dLyOqyZnsRpaN9qEEcYU2ZbNg5yUv2NFgQYTkNWEmFHD
mQMwk/NqxJdUld+DZeOcV1X/S4m++5HZXbBLiQeDMgeVJdT8fk/hMn/U+ykgQsZqaWzBnY1jdDqO
qU+UqmEQ+ihNrlsHC7Zv4HQzBKwBi0TiSNTtdeNgHZCuNX0mNEtQWPStI5ocrOK28azAS8QxlSbI
h62E49aG8LpDdy91vbgF5RXh0ULQQRbesCH0q6M3WFJFS5EWa5irDR+/mUpLYhZyf4T/BM2ndVOd
HEXDOpYI9He22btXVTaXe81ASdPNWn3gxWMz3VBkb2Mn2gQiU9cp+tgNuzpWo7b7UiIrPDSoZx4q
NZPd2hGuCFQh3lGHHq7AffK6Og3b9UlXn3xDf3BSOWziYrJuZkd+Eb2EJp/yVW1zmhMoLtVDh7/u
JmkzpN0t86OSiLVTrQsPdFViGA5EAk2uhTu2QotFj5WXhGopey7NBF9Lv+kD6VjhZkhMzDjwtjnS
YNBupmZivW+Ka8PFOGB22EdhanbQIPL8AFtLRwjexYdcyuob+1V2OahR4cIkaccSaOntFawtJi6c
IA3dEkfX7Ltl1TrcwLA6yFiLPjCvzCsC3WaAUrODrzBsyPIr8p9sgTDMOm35THgSRuJe65yVwcEU
yaLAeVIjAaGcx+HcMQ3WSvRGY1JjT0rw0WjI0R9MXi6WQMPa2DMmlt6qcV1FfvNU13VzrzdkQAaV
SvbBNBoboGtyg0L3G81/2oEgN28Kvjtbuw2ArpcNMAYM22t0Pc4hjeEKmJ3LYj+Jr93oVDcN3Xs8
R7R+GgMhc4rAe9WTcLQZjOEb+Wr6HvO92qnM6n6RbmQfDTema+TqP4D1Zbsa6uqDO7jfQkehbKsp
HNA4+4nA19jSteF8GqUNJSRYb6ockINYHZFbvU3JTy/20mKHZmALh1sj/Z0zYRC0SPraWKSD7x2X
9K5iFAVvfGlmh04zA0/INnuwOC6iIW9HCvZUpo9Mqh9VS3+izArODSrkQ+T3+nYQOpLSxtBXjqPl
mxFP78qackCFbN/W44xHE1lgse0CvnywrcnmWKBCkRuNe0p3AjUddRiKOFNLtBY0RFc61POIvNjw
KDiBh/q0VWn+WxC3uIH1lH5vp3K4l06nfasG6kOZMFsMidZDxcbylsYaLCrdH7+y23tGamZTa8Uh
QzTquKk76kVDj1ohjoufXByvNDWhFXW5FEw1XShVhs1xTC1r1dRVfR+y7BzCElomaTR0JuinihxH
OyocMlZoYAjccYmMb+UccYTI8NPSRC/XzkiOykr4k3+FGoBYqM6ZkBXzTdNnSDQdqR+IpVA0NU49
H123h3UcquSp9SlYK0GzoUn4NEh9IMYVkuI6jWKkzlR/AeXXDdKc4ZlsSirKSerAGtHB+GMqGcfi
QHtGWycJbsjeMAlOT3OFuwRfhT6QRjTnGCldoqE2bd+apIM3mNXriXAEeozXWFHu4iRRn1ACxesq
r5w98haaAUA+8HN1IaGR09K8oYUWFR2bACT3OGl0pMeO1tzI1q7oOqC2oU9gcdLopjLYqt75Hbhd
H9AjHcflvK8BtsJGhbVGbophooNY+YiWYeNCoYvtqTvaSNYDtoJxkCDir5KaFFpbsbOkQWo8oT16
qm4InOxo+xvFlwZI+MRBS/Y0WyVURm0p+UVukzwPHSotYWtQz0Eaol4L5LEpA0oqSDZ+2sPY/Q5s
OIYWwF8tLX8pKrN7hDjlnuS4afnrst/YDaxNb9LODwXvOfQI2IILylRnKV5HCpR3FgID0j9WsDRX
RU2PUqXWsKlsPdnXqHOvLLZX5Cqyf1s1fHgxwznJoSYSCsopyLNIYWbpXAElOLHrG9pY82ebhIRH
/m+JMGhDbZt1kba1unDC34caCWGi/lPrEGRSkat+JrYZcV5IBIfUiltjLlAEq6ctbZuKL35uymvH
RsTXYGy54lja4zSIm6uko8YDU15tBU07QCKmAzUklkdhJBFBouPOrPAnl/RHAdf3vSY+08TGL2kJ
te9sxz5aPttKvhWYnQwz2JbZVH8AIy639ZxVUCMICnDqCK8bC142muCCJD/i1+wmy2KBglChRoMW
RWur7uDZ2BJFZwC6SBl9tEc/QxcB/zsuzHr4GA9++yyAdsFYpbR0X5kozEhBluu59EEvm0y/OgLw
QjjlZ0UrfOf4dy6WBjZ4SzaJPiN2rTQ0NJID6A3VQUjEWMbQfy690ryzvgZsFL5UecH19Kl+M4S5
9MKMaqyG8v5BL0uca6PrYrtH3IoisqYgL+nq0vnGj4X025GGcW0P2CihlT/P3aKZFNBp9QiLOafI
btu20bPFN3GV9lQqqKtThsXeAhR0sKDTIFiL4IHvodshkdABtC2UVk1jAxLrLs1WAy8SGzn3gySL
BEHMWH/mCGzse/ziOKRJSzlWhsGrEvdsiY14PAi+XmhitfHWobStH8YKNTJpZIlT3hcj1l4fSRWL
EQUyIWq1UmnK+1YqHluGxSZyJSR8mWdPKMs/O63NetNnZCBH5A/bblL/At2L3ImjbwNT1k42czaB
GSO9eOVWuGWnkKVcG2GXtfyh67jS5MOMKgpRXlQ/kREj9qpMh8cklDafFKZdI+ii0j2baSSDl1GR
sK6FQNfOh9tAqmJ2tFMpY1kWoISoyYv93JrqRxG35HIqegOBj1zq3//6H//nf/0Y/2fwq/D+Kw78
XzmHECQCbfO//302vt1UysKEajn8z7//Vb5IiEf6RtZyBL0YYhrQQvvpT39emsJ0hTTp/EihG69/
vrMCi+P2VNxjjf4YzOW6MKavl4d4G6jOENJlo24KW1r6SWg7RTaHznRf3BvzzaQ+45uzE3zL2CEv
j7Pciddx6lyE4biCW2XqJGG/vpSI/Ao5ZW5+X8Z3FC2sMthI1uUueq6wHV4e6+SaTNdhx0+rgpEM
03D1Jaj+xVMxY5oZKc3r+yEQ+VUJCOODY1BoTTteUPL93ONfjKd0ixHRy1nq5DG5vMFQBIr4HqgC
wu7avkdqwtfj8ignc+2/rurFKOL1VcWCKAL6HvG9YfxcABnAkS8PsNyWF4/ozQDm6wFYWEfqXAxQ
+wiTnE9G/1D370wDY7kXp4OYpiFcXTCfTevk2RQkFdRYl4N7BE3XSVTcWhpEAg0VHbDtu9EUIGz9
jR+hBTHYcuXq059fpGlaDmc6lys2Ti6ybVWEn44CUhp2myAygcveldOXy4Ocm4AvB1ke5YsJ6MT0
SY3MCO4FtrYmogQwQX3S7rX+4+WBzj0y0+FCUOyZEE1P3qpODm46g8O6ryvnO3yQn7bNeuj295eH
UecemrJZIAgxBsV8ctOMHKt4lJvhfRxhvuxCytCdRR6g8cgS/QE73u8KJ+Kfj2lJy1VSOIoV6mRM
Hk/h2G4c3rv2d1ce4uhjFh2tGmgBCv+ByJHLw527kxYuEhK7HNPW7eXfv3hkTYG3MRiq8B5uoVF/
jGuQWNeXhzj3AltKWCxONuKa0yUwMYaKrZgK7v16p4zHPPb++Pcdy6QCxo+zo9CXWfniEkhWxnWL
dtgjxG1lWB9Fd/vnA1DhA6RrceayT2dbSlKPJhoLvt2whYv/3tpw5v44Ll175rOhLCGXWfji7zdU
6Uyw0F0v7W9vevkXf7xrKJP56wpBy/f1r5PHlBNT4bgeEPdCPg3ZO+/ImXde6YLv9PIBEHzhXv8+
vcPYnGgY3zcYuOIfpo1jHKj3O5+aM/fo1SjLv39xj7DIRvkQ9CxfOGKpeH1z6uTDHz9lhlDChu4r
dUs/+c70BKoiIGSFpMhJEdi/rqtpc3mI8/fqP0Oc3KssaMhWHhkiEEdTQxXCkXbfujeXRznzSivJ
xgz3vs2sdU8/y2ZfVr10mU9LdoP54FdX1ePlIc48DtdZVl+D+cooJ6+cQQzJXLtM2RaOaw04YXf5
98/cKHf55NsW+Qf8vP76cWd6xPG61XnjgDdR2NEJ8YDOMejv7Jje3ioeObwHw3GoMRjq5NUbya8K
RB243vyjTe7Sz13/x28fA0gl+OJz2hHmydsXSJXXMkA3mQc3nDbtP56zijfO5FahmpT8b6/vk6E1
soyIC/UcbTd9kPE7W683t0fpuu7yUbAs20CzdLJJxqOoKNpXwuuKa+uXGK4Ntb38oN9MJEYwbNdW
huJT57gn73WtjX6tTY3llfCprAY09nz35yMIYfAfphMr7Mkt0uxeIe43LLLGKPFix3xnqv7zA692
djxhXjMTr4op1ZsdvuyDHgRvOXth2mEcozYPSIlKlxYdcwBQiSIB8XHQIfdua//gV+9Mgbc7y2V8
2FCma7BREae78F7OFDqzaCYL6MGqxYZSEk6K6xn7grt372rCCn5DSP7ju2rqji0N6XBKM8TJGoNO
13bw94wegiJ8CUn7zgJzZubxq0qXTGpWAOtkMe7SWLMWj4W3INa6D1Zz1MI/3Tbw6vBRNGhosoEU
xske0sdDit5Uh9gpfhpmtDG0X5fvkbH8kSczgxEkUv/lzZdqucgXHy2SpOwxqIaRyQ1Pi+DBDOYo
+pr2Tps984f9LCllSqilUxMcLo999v5hB5LKJViKncXroRGaFfStytGjAP8ZyMSXZLIfTfqjl4c5
8/pyisbAZlO1Y7d6cg+zCa6oNJzJayq950FF9VWapMk7r9jyK6f3cTmku5TSbNM83aNGbqY1PbZj
T0EY1VvWIv2XDlNL6nisp4e/uKQXgy2fphcPDdZdauVlwOvcLASJTYbL4/IIxvL1enM9CJmWT4+j
eBavh6Dvx/tM88XT3UdFU5Q2yr6rnksDYhnsu4ywgIw+RvPOPvzsbWTz4VjLpHxTVQEuNSQC3YIX
dnQQ7d7+OBbDbYKMxCezvEn1d1ams5ND8eHQOfaasCBfXyYhWMh1Onfy0NhT4c5uUDT+zRAuix83
koTH061/OVtGYJfm5A1N+Vuv/aOTqf3lp7U87zcP68UQJ1Oc3UcckMI9eUn7zSAhJMvvRnD5oXx3
Vvyzw3w1lEMFh62bYfNNBHh1csP6UiAXBeTvaTMZAY2fTL8nK3OCVeoa6IITAnowwGyyaExvwcxW
Gy0mXLiQ5P3ilEWvZCPYGEvUORgb523Zg7xTAfmJCH2BRxjsb1dp2ZCPyIKLgwxfQNCZI9A1tL5R
hm0hGBrr1poG494cOzojaa8+FKPqD6kRfDbLZngihHf8ifALTZHm4C4VfR0/2GGSbRvCizcO38K1
IXGUZyr/XnYGNkpTn6FBdkWHqSEZM2T0bpnttKAtrqpotA+BVfertrNn/JhDdu1G07TFuFh8cgiM
WlsVaSBdWGt3oCci9GSY2syitA9FWJYfyLhx97OwcemknXP0+2Y8GAWSeFogNCPdWF8ZmT5s57ii
qE8yUnQtfI0IkIR+ML3v7n7Q6+iO5ji2aCv4XSiK0Y6s07t0pFBcxHTtkPJEK+Qz+OWhy3+IWh2/
8lRVkLYwvQA5+Rab6HotSde+VhNJswKiJGHU/o2De+w2E7n+0GTWTUBtrKRVM+Xj0XLJ9YhcsI5h
XgdXdtBOB5MzjcnXdhfYDnWhWP2kVDhvohgYt6McwgniiMa6TlxIB1N763ZN8iUPUqh3XYLfVOJc
D2AyQQO0R8e4IVP2QVKUXBNY59/HsfvdLABQT0lf9tx6cuVpwuXuQaOZgs8vfHYnGHFgasoviCpo
sbbFQg+s6/l5qmOMXLmBHh1swgANxhXfAchBbBqUcL9GKtCfsQo1+NJqLV5rk+N8EpPIvyOWMj66
qilu6NPmq0q4v2o9b59mE08v9+eRiQFHMWt/ZdqoPc4FmwrmR/RJkYSorlqrI78ymGtsPTIiYwCv
UnGgWvebUBr7YWiGdg10ZNhkagoOeW73695HawFRyrhHhqPwBFVIeF2tab5HZM+tdS2kOlWL4Zvf
uBnqe4dYbSogpLw6oYZZLXU+mNXwGKWpOBSFZlh3pdUF+6gEfjGNQFdDh5yHMctqMhZaa2u0fIvC
ZZLAmYCUOkxeCT2R+xz9SCDvf80DouxDUA4LlsT4hArLtK8QJmW7wYSNP/nc+5UtwuDeobF3S25z
8DGtyq/CKbOnphTPCa50uJoAbHtrJldq0JpdwlOatVHueEjjHffWfTIniO65SoxNZKFVNrOp2CVV
Ro5SglZv1iSk+MWpWUQ0LDk58A+0VRDRW/ezZcDNNDoiaPXAbLbOqDdfA95MpK9OFnywqrbjQtFg
wT7bjNN3J/7e862CP7fqzV9BKmdgjEmyMUhF5SEDem1lB+21ccDBIcZfq8GFlGT7xUZiatu1k4Xh
xhU9sKLI2Jl9XV2Rm4M4LAidTw15mMd+0dGkASxkyG60gxYmwDBjiS4DfB8zKiyEzA4Wko60lji1
CXeZbXzXdTREoPTM6qnpLe273SJ/ma042mBvQVEdpSjNw2ggJwgAeVbnFl1VWLeRjLHfNh1GQvpQ
zaOTms0CulP7LCVUou6c8XfPFuq65qj3vcOfcgWPXK5gVEMCEklG5kEdTAcWHh1rM1DTVO+Nz7GZ
N8V6KtoG3tSYfKfnBxM54tC5NhcOr1vb/dGMK7kvB83ZDqnRP2Hj74jyVqWx0fq+RXsxKJC2JNik
eM+fZEQwSkwn+KPIWjqD8GlWvd2H11iB5f3odyXLtzYegAvBvTc6/bYDm7ZLNa15yGx7uo9TwNFd
q0DJ57O96VRSeL1GKo6GO+/Qdtq8DUo7+dIEQ3aIIQSvx0YiWkhJ4piiojjajU8GEaArnAyGSq/b
zLJuCmLwNpre3kvoYOsYyE6gGT4OqeYnDjd6ZwOGN1B2T1TCiWMLtBETDrr5Hv8iqg2E+Zqbz7fJ
gDtKU8g8E2RRdLnn6ENTKUK8XKsHCzY6qwJ18gqPaI5suwCwGzZkW9QVbkqfP+oGF2q3i+BIfJhF
4+71QkEwLwHcVCnpU/Abi00oJ+sQBLqxIzbP3Y4EPqwrRLtf+eqSkhLG0RaBIwnpGlRjmB3xtkyY
031hgZhZoPCjTVd70IArhaPhQtXtUkSDxBzbtE1XZhvWXq2C+qGM0TOh0iYEtcOzDx+dRmCQjJ8J
53QIZmvnlbKVfuuHBF+ZXaxfJS5RiSWJvFuSI8YjTD/CpeEu7Gr65buG5f+qTnDLa3ViXwFhjx+B
eg1rrcGSQoG/2iB7a9dN4oitE/Y2DcjO2GsT3EFskyAsUMcGG2xRiENJkbpJJ6UdRMI/JPxL3B0R
QTgFKR/QxPTnSUvqo+2OBlGx4A+b2A32ZlOVD3WRlldZPXefqhoAsDEhpKwbMkn4nKVbTAjtt2Rx
do9qqlYucLRVjG5rn3cCeV/M3VoJF5OJTOEzJqWbX6UCIINjFtV1uYRiwKSKDhAA0MrZUftoIfX8
EdtEvve109PFRW2JYhsi4tz9LCSs5tbh6I2XN0LUXRjXvLP+mrqq2KE5Cvfo71m8W1Ic097nLfPV
os5oIaVmFRTUObWuEEf1t5x1bFAXtjsNgOL8eIfC+jGJg/I49h2BX1BnF29hCO8HlEfZ6faxDBYr
byadleoFrAITO76N0mmjgWO+poeteJBA3M2xZKcd5M9JTl67Dy5nQfz6u8py1G5QkFN1HWT6lMMJ
TWVXokOSgM5GpIa4N3+ouf+BNNR57nvfYMcesebhH0YXUKDgsEm2mCKMPW0NYxLVfPCh0YgQNJMO
yf+M/0rIrt0naQ4rG6ImZhX4b6BlHcyLBf5aguBv2BYwB3EMrsYuhOhe9C6Y2+YexRL4I8MRkLCr
Wu4jH34OGnVrAcvytYmx8mzAF7OJQCn6MFoEe6AeJZLBcGd0QD1k1Er0A+7DZNz6TRMdclyA3hyn
/qFouuY2w/650erWvuVFmrZjvIixmkS/rfMCIRQmk12MNXiPbZxokCqGtZSlsFWp+oA1SVofZn7n
dI+TCH6luGZTU95VbDC3uPSGJxtF/LQu0B2SPT41nlF1CV7dNvnizjbg0NidN4Me/kiMBNOPNgC4
9gm3yCvXXDcLHUkIh62AxFHR1r6+FQoES9U32IJnNW5buEhrH5LQti+tYBdraPvmarAOrtG121Qj
gDXlZAshsHj+B7ESwq25U9Ycb0wMoYiI6N5zjFFE+whzG0BA2YbGFG1tGYR4nY1SyD0WkLnf1QN6
SIARROqFwRP+Z4Qq+LOf2UegM7HoxnqhFfc3sqrilHTguATqJC1tTy+428TgmI4SUtStGzg/YQWD
5SqY9JZfhruxQ3/fDYEC6jfw3cn4DoK/tLdT3LdXji66R6Sr4c7BqvdsitS5oePTfnRaLT02TTF7
thZEBNNDKy+u62CW+D0WflTcNDP77bSK7xq0z6tQzOMavQwsoqaKt+lE671IZeI1huE8sDXDeO6X
6Y7MGvsmH3v1CU8KSETcdd1xHElwRjynDxWeEj/6lfZ551makz2mgZNct1WP6iheDOSDQlfVhna5
rtji7f2i1Xbu4hyGKYkicDYJI4Hne0hBuhwKl1xuK3G+Umhoj0Rq0PLDD/EZiUV800PtWSXZUlab
+uhTGEPvG02Mu8RUAFevKv2jEmXkiUCL1omMQs5DVQcqByZ/mGXVxz4Fxi1nIkLdkn06QR4guajQ
H0MgHNsiKJ+0BilbHtvZzYINuhYRgV5Am4JDKc3qTiIFfnQQlF3hU2CqLPlRlYx/8/8FtWQwOyDF
vJsynPq9m7OWct6qPESsbO1rSMnIwAd/GxJSzrkFWIY2oH1B7oti0OKgkYXBQEKZFDu7lvqdy4v9
sdXtYhuGPl7ieAhJXMrAQ45Vf60nsNUnG55UZGXtg5Ug5TE5hgNF6ppdDeRDQfXKm/Fz4lvapgN1
BeIPMCWZs/0tgiV87CyHax3qz06I1NqhmpVrs9GHfSixrvlt/stPahD/dl8dizoybguh4HjqzWa0
dURfM6G0HAXaG9MI229pDhZUjyoTpwv4LjIqiW4diA3oizE5hjoOuaANiQic9X1oaEBygVprs5iP
A31RpJtxddRcVNemxOsdzEELl51eAzVxsRnbOrvGcgbnBC4ySn+U50YZ46SMXXcHOpzPel00H8Ho
/YyjVt3pJsscmUDsW4ZKo/cN2JJ8S+I3ayOj7+93G9HWRMdluXVt5C5RLp3+y17CwUVXk3w0miNO
7RieI8az3Sz9fhfSkFq77P5IQSimrY38cyFh21ttJPw6kMSIRamKf1uI29eDGWh3FWL5I7LEbJcE
g76mbQrNC1vfiiVcg5DKhyGSTb4f9JZdqJuKo3JVDatdzgcNTN0qTBB36UsCS0KK91WPveJ6VGGJ
OoqwQhkF5XNbxdNWH3z/ahZ9tp71FPmmmJJvejjj+KmN8QYk8u8pTtJPlqlxL2XyeXAbbVd0/o+u
abLH2oxLr039ETKvEF4BkIBsHVbkXtj5np04ll3DEBsKIyi7w8IkpYRKNvI/AmfsSjt2QYS+iZKJ
fqtTzMX4MrSEfuS3oTHgNdXRPQXupN1ZLVUJO7aKawr1xYfeiof7DHzYJ9kaj3ObOdju9Mx9RCh1
Z/a40uAIE+GXpEj/yY4PvTAZnt0wHAmfBWsXW/5vsEHdtSPRu4m+QmXHJ2sdhShoC7vuzfWsBhJu
RdasofWzN0OtrTvw5INhk8ToXquF7437AjBRg97Nj2R5bVaGvu9znajFUvWkSAEpgzj5GaGUOqCq
zX8n/QShcoIE2pshnh4JvHOc6urObmFttiDpJXgbY36w4QVf2R2RgWx59T1Umd91mrgH0CPJZiSL
YIVLC/SWmJ1dphk3ITzVtQpK3cPVudxCZ7pqSdPZRGbyDYNetE85fYG+TTuqChi+U4PKU55rbLk5
gskj0o/xUzHaAPJn9HMA7KELa1r95I+RfbR5N/YR8GDOiKnmaeyniPch2ExVFXWtPjPAuxLK2Gtk
DYSFLFAwJ9aGo6tPPIoS+LpHsuhbhyBoWGkhuwsHvCK0ZLYB0PkjRPDbnBrxKuiqXyrqEBTyih80
CglbSFUo5Mda285lWQJR5j3QkpEcGp0ZBa52WAnYKx9UN6bY+Oro8+UC4psy6FLVc+ERAS0yXHVa
Bq3HwZYzsH6vM65scTMX7xQOz/2+om7ILxvsD8yTJl2OQt9GWTR7bXc7xleheKcV887vWye92MF3
NGVE/L57lwK+GNaXb8+bTgW3h84VmwWamBQ+T+qrmNb4xo3+7A0gqkz8E/puist3+rznruHlICd9
3kZmcrB7BiH0Hndm/N/8+ZNH4KKtazBZzJ5DzbG4r4Lny/fo7J+/9MGEcqExn2o4YK1OdkL5ycua
r15jfvvjX8eAqSMAAuBjANt/Xaf366HV6t7WPa0WX8VilhnTP23COlB56HbQi3KZqac9yoJddFI2
BNP6enZHp4z2A5mFly/jzERiDKQbtKE4i1gnD4FGi2tGeSc9w70zGq/OKVV8vDyEfdoLWC4DZapj
AXw1EY++vlOdVQDX1QkT7vhGNsJ5lPB2Uzf96gBdfWdOLVPypBmAglMsA9qIR087eBOVxgrwm+QD
OR6SrD/OfndvucZH0QQ/9KmjHjm+Ixw5M80Y0rbIg2JMaZ/0H/RSG1VsVdIrApKvjmHw8/LtW57A
6SWhIuAdR02FquOkaZwCjpc+CQeeyH/C7oBCsKKYusLJstINykDhO7fwbaON50XfH2ESwzrcnNfP
S8KKSvNQt728d4xtJXyiveBuSt/eD2SJQk6hZpt/HE1tO+Sl/87Kdu52Luua4qYikznVNlDWbTUM
CraHkmU9DceYzJ7LN/S9EU4aiT3f9HDANusFiLsypqTz8fIA5ya8bS0KWdYexNgn71TBZllRTWJG
YM2gyTJYtHBgBAEJ+dObtUhNTG4XClnpIi14/agmg33/4HSm11BDw9qhUci9fC3nhBq6jtIRkd2i
dzydfvEsar2tauHhq+UKcFF7eY2LsjzOROjIrHnSiOzWfWvfuPk+pKBnjb8u/w1vHhiaA2R4/79f
efIdYket4IrRTFxcqe5iY7DemfPnRmBDyOuLmFDw4F7fR8if2KxwFnv/FLewHmHN794Tmr99sVAc
mRYTQ0c9wZfjdKWYKquqQNoQDeoEOSKzf2J+asUZ1m0aMFcYF1Ns4NdAJaJPhR2pnTnk3y/fzOVS
Xi0nyx+BxAGYNWo9R578EZkW5LHTpWgcONU7UMkUKdCC0D5QbOse2PNfDMcoQKBN+fYjHDdU6zrb
HDyZi61ZfBm7BjtYs266J6t4R+74ZqVcLg3VmJKOYsKcTlWnNomDwo/njaP+WchgV9vwniS9Fz6c
gEXkkG8iO/1hEFt9+SrPjoxbATEW+7E3euDBAtvkG8bggfBbDZhJBd1SO7/yzRujv29w4RHT9c4y
9uZTx9VaCKeYs67Oy3myTIe9tOmUqMGzRDFv8im7tTPi9Qp4Rwobz8Truc0ERK3Ll3puWOlYNuuO
oZZp9PpVsZqmI1DRHT3JqpbZeyxtwO0FJzVjw38tynce6plXExkdEjFEFnzQT3cPqTtyNnRM5mtA
dZ0613tiumW5P30hkPfTP2KTpdMpfn1BZgpQF2YM7z7HRLWQcGCrp5h/L9+3s9dB64gvGsJf63Sj
xSuAckA0ozdbzmac5R0wlqu/GYL1C7U4m97TQ0E4aVTt6370krLo7idFbZQddvB4eZRzE8Bhv+ss
YABkOCdrJeThWkqtGD2mJF29g6yXFtGxJNOkk3AJni8P9+ZjyjR/OdzJ4k/oRz+RyzRCfkCVMGL4
/zi59m6Of1we59wr7Ag+1w67RgOV7utp0OmlGwZkfXoUax6kX7IIT89xaX12YLYJ7IUg/W8zxNTv
zIuzXwXeJ5M9qw7i9fSFKtI+TUMVTx65DSvAANQ2qq2UDbWnn5X7qWC3FZjfrfcMQuemPRY0Ng/Q
jd4KIDXNlW0TGWgR508G+3BZ/y61n5fv6bnNg9QdpiISS6b8qRTWhirZlMM8egEGZVZggRZFS+86
n6hQp1kZ872dH0ydKMDf2nD15yYolmJWZf5pcfyDPff6mVoDdF4z0oVXQW3OKGMGUXi4fIlnXutX
Qyy3+YXwTbXVUomdhaeIbB8zoKr3lwc4871+NcDJFq/GF9rJkGswYpoh5i7sroYS1UX83Il3tgZn
r8U0bL6edCZ042Rp12dLmDG9Ls8BHOJ/e0+Q+M7Pi5OSyJi4M0TdlJ9flQLQLbCTy7fqzJQmZJbd
8LL+sTE++SJGvUVjJjKoucCmJq67Mz5VCF+OyWDId75KxvJbJ18NR1cUF1DxcoD+59+/eO4T8aqz
UegzWn4XCMWzRUKjFu3C4rMV/lTz0gWqDgqtlvVOUeDM8vtqYPF6wsUyMYNRdrMHHfARPfE2NJ/8
wWtFs5mjQ5e+oxU8tzwxHr4FJgZS8FMLXqnlJvvUZvZKEXy3E/17KcotvRmK6SEe+Tjf65HzY/ar
G7NHwnH5iZ6ZMg4NLGogWIhwzp7MyM4tpco6xJcCmwwE+3e+Le/8vHsyI3vA41Mo+HnOwSvyo1v1
+y/+frb8nKCQ4nJ8ev2wgiZqYjV0k5cF2mc4fuy4A9hOlwdZfuR0KuKU+H+DmCdX0fbEVLhDhUKV
FIUVCuaHPJGfqEP/HEMK+Lr+rLlzvMrVuL888Ln3zQAGrHgLsEi+qdHWlMMNP0ZD33wBHme3e9qD
l4c48/V3Xg6xPMEXr5nV2PbYN9nsRc7G+lYb26w+NPKdOX52Gtg4my1iOgx2ma8HAc8gzAZKsWfO
IKvX+Xv36fxF/Of3T15Zf9L0UgZ4HUCd9u4+MHZDexDv1aHOP43/jHKygWlaNXV5zyhmtdXJ//kC
MObywzg7wj8bWI6xxptaYWFPbQJ2dBH1oltPFcxm0dwatdz+t8aRJxOajMcGQtQ0eZJz3Cja24DO
7EqGjfc343BmQzXscFw82cn6eYNkDbKKJ4sPORrgxkNycXmIs1NL/WeIk92rG9QkYkDs8QK0Ow14
eBm/81DOTi62jcriyItT+WTyarTyiwbmiZewfcyBaxFquSGjboBQ/OfXwkJMcVBInWLM8pe8eBcT
zNCAzEgDSygIoiZ75+fPza6XP3/yNFIOrW6GUhOhvbMRv3o0ptZfrCbsd1ms8FzyOVv+hBdXMDWa
GRFKr3thRY70OrhCVAEK8i9uE8VuSnNESGB8fT2IAx01Blo9e2pGdaO3cC2U/HR5jHMPnYoYlksK
jJQbTu6VIhcSRXegewrithtDBoN2EbkAneLd5ZHOTWC+/OziqVu5HI9eXw2CUAoQ2kSTplb93khF
tgkwFfxpDV3x+7rEx0u6GMK9k0msO5q0tYjd1NDsyI2f33kk524Xz8KQWKnpJp4iHuyMdr8/y9mb
TLSQQbVOnQVTc7Dbd7aFywQ6/RRTlIGJwzES0MfJsxdNLq1w8EePJvWqT/4vaWe227jVROsnIsB5
uJVky7Ppdnfc7huiR87zzKc/HzvnnEhbhAj5RyMJkCAs7al27apVa33PwKxk6cqTY8WI6B6B1NZa
C12Nm+VI2JRvnU5SZC1dsWiEZ9PchqUzY8IOI1bPOkKVgRVBRU76g61N2bxevrmYKDrw5tTrSb+V
Sr4uokVvcG1wr3eQ1ap7z2//nDcy/9KTNTkwIuxgr7RgQ0S1xp31e5LyPaOMXmjvrIyTf8QUFUFd
VagInTxAeh0ZpMkCyR4NsLuqcnWP8NZLl0+PRWR+qYD1nh/a0uGkuV4hbwWMVxNdTZFUehWXOi1R
BsTXCg9DbcUpL56c/yxYwlWM3rVW04U/uo61jxANSx5nqNtaAKYs7jZyewpOgFhbE65Jr8uKAgot
cnC0qxBZPPYo2SdJ/eajS3zvtSXYEJBsZI5T+yusVTAwU9RHU2yARQpaMoi/dtCvtfvz87vw1iLv
SFxIokRnSYWfJdXg49Uhxs1235Lkm1K9mOGO1DzdgSm8EueNLcyBTfaJ2iWVHFTatGNPq1nI9FYW
5eqOLiHu4E2j40MgjDxvZmHP4GbnkjjkHBrsEsdmVABmljfxnstQ9XAc2lMuj6Yx4JCBZBB0o8/j
PLhkK1+no6YwCdkBHBn3iOiuTNTCqlgGxUFwD2TMIMg4NtDliRJLLcWaIq1+pEr4aEA3TF8VYmoN
ZbeNk8rdvszSHxdP3JFZwY+MftGD5glGtzKgOy+Dq9UmSmVhbf7td+c0Uzr8+xY/mDoLsmoH/lda
X1PEX7MGQBwk2Ok1TyDzXh6V+l7qQucJiD09HfCobVCiT6/QCoSrAJ6sva/mJfyievR+fugLW5Pf
NTto9p2O7OvxjCOlmiOayoxH/X3wFQ0EObj6gAWINuCMsSD6EUtjYUDPXAjJj6sAdo3tCkDxlxwh
5vNWlryZKdsG2Ui6BWk9Px4HlKiJ3jncnAmsnNkEZrW6rRsaO6yVLbpmSNgrvo2USBdhyBsBiMj5
DgzW85AO8Ps4+tv5QS0dBxgfeMCQhwKwJxzoPvQnblG6OTMJpel+vModCZE4ADUIQG6SHo5uOfx2
3ubS+OZ1oqsYV3VSzPBLdA3tip7LxHvO9Rc7kdE/2EqruXGVBRHv7gM7YqgjO2OkViOxdDxku5yO
pxrkmzNIcEb/YyX3Wk7eiwMf3UG1d1ugIHt+mEtTe2heCEvTEVpJwHr4SmVXj9tqesvrO8XYoS4n
WzfnbS2dfaIUJpOIi1ZjYW+G8YA+TqvyfK+ggil0ZGpHIKvnjSwOiPqoYmoAirgEjg8AMsoWsh2s
Gy/ibq9J0vQA5aGHYh46Sh1coFeR3sevdRqskbgsWiacJACH7M8WbwUtoZ0PHTjSlvVNpTbbimrO
pH4Okf9zTFexVh4UC0Ef7y+LqjNFyvmxdzzQaubtapHIdA3phZRLOl4X1T3zal7MhWLLPFeIj2kP
n3mOhNOnN+ZAX28ku3RXbKfqF+0WTfDP+VVb2Bp0vbMtYHagXVufT+PBtVDLKJWNIJ7dfPrsTddG
f/uB70NHMD/AeN+LjAtF7qdKN5SKWyM6Nm5Ke8UbLv7+g+8Lv1+elUlaLVFcFVbYGCLv8mKk4rwK
JpwR5KlNaOKEC0omK5Umoya7MlI+6m4CM3v5FEHXB1HJzLB44vAKu+7TVLMU134cUXiU6LA6b2A+
eYKnY6vOn+buB9UpRE0k1JLa0zvV1ZPY2rVOeuuhoyX1LdLWxk1lNPG26p2Jpsv463nLC74cGirQ
a3PdEyCB4BPaLJYzaYZhoivQ91vzH8m56rJPHzECfs1CpRp0mbBAyMYpEeJ1MpLVSIok43jbelDM
IjH0xdTS/QeMHYTtgjG9R6pABsHmtrX5qW2j17llcYMI0DOUvCsDW9rbh9GusLc16L8dq9EmVy+v
zf6u+X1+KAuRF4k9kz1NvG5BFHZ89Ieqt5rRo6QVvSOia2uuV69cCYsDgA5Q4ZFDCVpMfjtWH0wR
bNMUMH8V2cZI1o7OPNvHOxsWF41HDRl2/il6F0VFWwouIesZnvFd5t/5zteQ7mSk6HbDxaR2gIww
pukAgcgoiX4gR/EHBZbRfM6Vu/A+9C5+2hx/fr7kDhxx2EMYgRir+Zw92LNc8MpSLJTLwUjhX2bo
IMU28ec7xWjSyNwYzzSsBBW8CNNz68OCXd4qxm2hyjuz+aXM7cDSvUKrpDJ8vnS3HdsXxueMY05D
WG88S86XknbdKrxrU2XF051uaYzMzFikYcEviUCLzumzcooZpBJ+QroFNedNbL2cH8hfqJe46SyN
biPwWNxpIhQMBVJZjgi2nsnNl9dVl5pQ3/ua8Rq0YfTGLNPQmaefnBG9u7ZQNUKeIgw2Epo1SFIW
9JY3Tn2PvlT1BFSU6uPkReFbK7X2vtGH9l4PA9+F7zm9nSI/3Rt+Fe8LDYgbcllaSO+z2txw6dXj
zsjG4W4gSrlBnAewKXiI27Frku9dGfovVJ4Qe49s5S2eBunNHw2oEsegcLsArsy2mhLEShPg9/4U
b7JIibdWOiJyFbdKtsfFdTRsTcVTRPce4Fxd+zJEzmuTN39QD1Q3Etri9IBNIcKn5MGC22oc/fd8
tKd7ONvbWzQSkb1OutL8M4Al+52oo7Q7vxKn7sUEYGIaMxMaBKpieUKVusDM0kB9DtRdqcEGurKb
1r6vCkcSgb+6Rrj4uRlfU/1NN76f//2n3uv49wsOuOkUlNd1SXnuk1B2ETWsHxVS4RDDyJ1GX02g
hk9QRZYrDHhLh2S+Kv9yT+onl7KV0XYlpwaHpHxOaB+lq/tiAk185YEJ8W2l1V6VBQUmHLQr6Zu6
vnTi5s/DNDu38GgnN36eswGH1jefZbm/RuN1Kn8XabPRvTufdsTztk43wbEtwW8NZaMnfoWtsbP3
PjRXprrimhcsACyBqo70JFGauI2V3M+0kuzds9JdF1fIMp0fwGkMRtjK5TibIAUosmhafkGW1Vfs
Z2V4bXmjlMYMjrpBJ/a8naVhwFdLiAll58xEeXxa0Br1S0np7OdQ/tbdZ/bX859fGgbjoA2ZUBZo
qhB4URWRisB3zGcFftyXwZ4g8jBK6fOUaP2T0cnJCjeXOp/uYzevw6I9s/gBuwUFK8SuXtv6HZI/
GeCysnzpi/FWsWmVvqrCeILHyJbhb8rebbmIr/oprp8sFEw3UZYhrdhA6yajaHdX27XzmuPZYYk3
k/J6rPSMybetrVao8XcDHOTLzIGwzaW8/Xx+wk6P+XwRQisGeGMuTgm/30+UppPSKX2GPUA2ug2V
nU11cU1Kx4VxQOyZjvmkyh0QDOt0dkbPllxuJ/CFtYlCm7E7P5LTnTVbIVlCGLkQ5WVVkKsRMqHP
UoeiT7Dtp7WbZGmu5rQy9U56EU5ae1CqGwddzuJnLZU3hgUDgNxu+uHP5eOAPJ+XisJLmAff8QkZ
8tGg5pknzyNCHS/jGk/16TMPpOfB5+dpPIggI6Xpg97g857xPoVXUvMAq8ZL2aAuslfKi92ibs78
bjTUklI6WXmKUMg8DewuNUseLbq8Ia67dLbg/LVICFPt1ijcCmkWqEktJKny+rlQd7W0z/MVvzj7
o+PzzfcpIzggOE26QYXzEepyEDpaVD8rah09drIdfJaJKO5iw6weELjsbzVJtjZD0K81kp3u59ny
jHIwVcBbYige6AVazk1ZPze/umQTffnAvB18XfDD8hhD0xFV9XOJdqDZ3HYfSFhQIqFthrqqA4Wr
2PzoxAlkFri85wHiArSD0M28fAi4LFaFdB4zJRwUzVf0TNFZ+rF6krwHGfmSFQNz6kxYfNUkV0ln
k62wjWeHcHBWlFaFfMGeQztsXflZb2y9Cl6mrZyklnPjI3X/medxvqWRV98WEo8zJPq6ksqZN4ao
qcPE+z33nGrbyF615WR/YccoqKb4nUy3jdleS5SfX+JOtdHjCOzr0kkQxVNHFFETiJUGTX31+8Z4
sj1DuomCDMAj3PbTl8Ex0R5RctW/qWmnKSCWQ+odSejpvlfL/kuKwsmmN0MEyrNasqRtXcnjLqsK
6+IHKTNjsMIkVeFCF8+fXAZqOyJ67rYTSpCf7XLl7jg9Bcffn+/fgyUo7ar1ipbvdzSgopWFFMz5
RV6Al2KB/cllPJc+xexAHfhDP0C9Dbz5UwI6w0BQcoCYIIHETHosg2TXl+9jlu7O21Xn7Xm8ucgL
Y5auV5IFJ5lwL7ZHLXEqIF+dtMkR5TIpzpRedBUMb5V3P/l7xfvamd88+vZk/6aHS0OJXu3uy9SA
0rfSbVJb217/MyTDbdpXm6J81Dv3/I88vfGOfqMIT63tvGvMtqndor4qpF1uoS989b+ZEBx4kGgo
4lJedNvkLQ+BDiIVLq84u7VhCJvIIqAKKo1hGNmLmn9LNbSXs5XXxulFMU8VvL1cdDpQW8GhSrR3
dYiz1S7kTP3TmMrSM7KevDcdeImiKUcAtZO+jPBbrWzgv6j1g43E5lFQADFpAicOdXC6x0ekiP3U
V+BPeUH/EWqGNAz2xQhhYh6ao7QZvLF/UmIUiMpWfo+6ON3qnvkiBxEbW+tA9EMHcVuic7JLM/uV
ZEa801ofRrh0au47v/1iJXC6nV90kWL55DfPcfzBsVZg2DCUlOUo9AJyMekNZdN7r1TeHCDsldZt
M4RgHX24sVPjAWjZtp3U2/O/QfAsJz9BeCqMjhcjdcK0ydO7JN1pkBb+bwaEHWF0wSAH8xjbfyAZ
K+OVzwub+t/fT1iN75g3gFhK5lpMmwICm5e8zCC0ekQousXOB8ZwYGSexIN1qiI7aUIZI3AsjiYN
vitecG0Qwt4NYQGsk3kQM+PhtBthcoxW5kl4EjJPFN8ADczySrTwiagW5GHMRpXa8sUkc62Zj2P2
pXa+eHq+Yud0P6kKr3NIeahhgSMShiKrTdBJVRi95PY2RUe5W/n+6VQdf184MlNhNcGQ8f05F2hf
O4g6Zys1y8UhkCoD8G7P6QBhtQcjymLJ8cKXoLF2NW0lQb7yXl4aBLIBc+aV6PYEx5GahRzoZRa+
lPY9AnFZtovTlYhkzYRw7DpfiuFbScOXrt2qOcReBG4XnwrQGwejEB4Fo5XJjRYwCrO+blJYblZO
xdI6HHzfFkq6eaihXm0iCKYnf/w0hXhyxfetzJEYtQ3WaFbQOIY8L9/M4k9XVVt5LWG1ZkO4dO2y
MFQrwUZbbuURIqI7fc17KAtnm4XgyP3LQCCeuRHCxEIqpeDFyuFEVortEN8g1hFlFPe+pMhQN9ot
LMdt8Ls1f0nObzSgg/Y6rurr825yeaz//Q7hbDpaV3vw2gUvk7pr1Ws72JndB0zQE8cNTwvyKT4J
QWl4hJsofIHHVzP3nfdarQH5l0ZxaEI4/lbVdVYcByE3ylaGr6u5QRLx/EQtLdihifknHNwnXqDX
lQSP2UtofVVSpGBvrHJrGvvzVpbOz6EVYTm4DRRfSn3myqOH9aZcUwJYnCiQi2T80E84eXmGxjQi
64q+WC7fwoVYQHqmXH1gCAcmhLXQSGp0daKysxtIx7Z2thI1Lk4RkDodFUAAb7p2vBC1pMRlE5rB
i29uJBna2ZXbanGhD74v/H5HK9qcwkvw0jpP1Nei7MmGsyX8yKE4sCJsJ+jxjbDyjODFSK7V6D7G
49trhTwm4ji6pnJwYELYS6g6m1WVWizEV3SfbHSGo7usXzEyXxjnjAixaI889NRkzBZirddlI0PW
AuOh8b2FQt96geIpyT99YH8dDEu4JY0hUAJK5sHLMF5DrButuea1/SVckZ1Gb5M5zN/XtoAGzAtV
v+ao7nBZxNqRFGaOHVp8f9Yj/p2skYas/HxDeJVqTWRVVcSCTOqm/Gr++J8m3xCuRjVG6BVfG7w0
zZ1RXq929C8ePpuw1wTzQBFE2E5NX9vWiLrbCzUIo4Sw6SmEa1R7+8AoDqwIW2joA6tXK7xgbG+N
FPrZ3fnvL3rZg+8LW6iG4Cj3LTl4qafbzo3S26FfcbIr8yTGWW2uenrdM4IeZAvllXjT9b8L7+vF
46AuAXiZR7pCq5+wl8omBgc5+P5Lk2/KYYuY8NCstGQvbFcVZBgvQZD7MNAIS0E1P9SLoJVowPU2
jvWrlIcVT7swVaoNAz5/sHMibynrnhzzPvHcodd2Y3zvRK9Wf5PC2Hh+suZfKnjCIzvzSA8CBEWT
7I5yt+cm0jdS/lDLv6gOSsWoHAzlNzVfmbj5JJwzJ1wgqu0P8JljTta+ppHrBfsxfY/1B7QRVy7E
09089ySQTqZpAOJPEQ/qwbs0jbEnu4Z5A9O4lT3B7Hx+7k53wWwCPgCI7Odyi3BgTJ9XAxwvipup
W8vXr5pgLUJcsSBiTSc7ier0r4XwfealX5M6WpokqrYUcJF+gXJHWA6lQRMhywbFHX0TTIDxCTH2
Gynv9ucn6nTVgbTpcw8K7zj6a4QTWUTAgAEAKW4O+QcSJnupKn4pXnnVg6wq63bl7CyOih51h9YC
+J/EBN1UDGM61owqlbo7I/Q2diZDGv/z/KBOT44N0IjSOkhg0pDiWwjCaRpiAmKFKhjuo7L/VFtV
sp2y6WfvGffZNL3agbXynD/1CtikQDWvFQ8TETIeBJ1TRX0C6jWFX3iK0+8j3gcVlptKi8MV17C0
+YCm2+TL0eA6ibo1RCD8sQKEnA3/eOk7LZUrBpbW6dDA/AMOfA/ofruYQgzY4x7a0R1U/XIT784v
07IR0na0s1JCNsW7347SyWwc2R31bFdOzXaSPun1ipHlqfrPiBDdx5pWGVEeKK5T3zYTAuYrM7Xy
fUs4QFFmSu3k4cxqkwYhlCsuxNNwy7CxgOqCoYX/8QTUbpgdKEoWxI311zD8mZAe/MAyINSMn6R9
5IQ5AqaMEoSIQSN2CPu97QXmHj1QmMs6zVw5/ouTBY8wQo8Iyp9EY2XfF0onsRi6We8oDG4N7SPL
cWBBuP7RcFb9qbQ5+nLxGkT5K5WyNRCt2Br275IgggM/BWC6k9YlTe77WGosZsxEr1mPuI0D+QEi
6C9SoG0sZdK3flX/ziew9UEQIlaW33iFsqkjaWOWxdX59VvyPJC5Avmgi4QWIGEHqmHbye0AWt3Q
tuU/Ep0DiltOH1g5YyZjBNuvw0YkHCN5HK2u9QzFjbQgvbEHBLzKwlpru1zaHwYI67n1nEtbbJ+K
HQSSZVos3BAlJP8z4c8HtsehAWGu7MLrOq4OxbWih3C4/8hZPfy84NEq3fDjapwUd/JAI+7yi58Z
tOUcTI+wCOXUGR00R4orWTddcZvLK99f3Emgn1Big4VYEwOzthiyOG11BfGvbVPua+fZUR5Q7ji/
XxcX+cCKMElemdI7l2l45DLaKW24+3P++wsVNTr+6W4iCIfQ8iT4CyQjIv4DIRqmbwZq7WaMLoMb
qE9qmD9UyJcajbfrkgE9leeuX8m5L40OIjfYJ8EtgZWZL73Dm7OZ0AGmudG1bQgu/Wx3c350SwGb
hdOhP8sCsy3mqxHxy4tEoWssHnIv3BiyXW0NKW7/GQgWrztVzm4NBHBWHgdLOwN3TaOmAyDyBBuX
RUpbt8A93D4DHdPmyfRo1Cif5Y3R3sG7saZXv2RvbiNCWhQ2zZPm/XCMA63ya25VxdynjX1TI69k
XkfeymwurdahHWEvjiO43nws53F5X6e4ukGe4p/LF2zuhGCx0Kk5CUZLlO8mR4G0wxvzvRFEj9Bf
oNTYDY+JatwjmHR5vpEpOzA4z+3BDkwCJQpsGYNZ/dXo7nKz3BXj507vP+BL6XMFcwn1Cf1YojdS
Ja/sLVmGD6zYts5WnvLd+albWh1AhjQOQNMJqG3+7wcj0aaxIBAdyfmFaGQUiJ9cXkkksEFIljwB
AkiIvB5bQE0x9I1p3td9QeOlW5gKsnQ/zg9jIc49NCLeamPSVFYUYCTv6bfjvXJVpFa7MVT1+iOG
ZjaBGQR40tcZoZEZp/OzwGluaumX19xX/efzJhaWhJuZugvwINiHZCG+iuM0DC0p1txU/+o7v0EG
nf/+wsHnwQvnIQ9fOkbEKyhXmqmSJDpvo/yxqr925T4ODPSEP503s7AkhEswBc7kuVx3wt7tylLJ
Rzpu3RDxDrRsvkLs/wELtBCqtHOpc+B0vLOQRDFG8na0EA/FVZj2j83gXZXVWsPg0kBmEC60lHR2
cCkcmymUSrdHm7tukh7lCYXBKdpWxcrbdmHR6UgEXkG5CPSqmIvIh2zSmok7zcuf5PEp+X35VGkw
GlE/QqSHttHjMZiSg2KmTdtugogXOg5uWjhfJk9e8fWLU8X1RcMzWuYYOzYzopJqD23P1urU/Sh1
13HRfA2DeAU5sBR+0LFt2IpKmy2SHUKMSUNKXJmZj/91HG+W+Bu3WhLe6nVzHSOjuGmi4CbzUVIp
poesyn/SYl5vWggkz8/qQqDAz2AHMqO8HEW47mAGSDE7EbQA3XDdJ4iyGuk/bWS+aV5AKWX8et6c
SMI5P4pMNgj3NRBX8lXCKnbgwb2ka+jypknreiqU6FdbOR2qzI68C8qhuxqdCYlfU0q+Qptk7nJP
B6uXo836AR9CRmtmyAJmf9Jv5ld2BTCZX+IHw4Yuq83oOVs/pV1rrcVRREz+O2hN06DewdAJ1/ho
pEFZoxzrqmbePgZ+/BZLg4/+W9wG+8TM86dE0sw7udLrbeOZ9q6VrA88eTn4PKnh1AJiLPoy00sQ
Bm1pSx3q4Eqzi5dGs1agp0te+dCEcBFnPW0atUZjLSkBwJmPuiPtKh9FNP9CXru/Ezo/P6BsonsB
MN/xIQ0mB/FXJYE2Vtv6wya5kMT07/cJjlgtDoZxcjjjfiJpOEFn2G87/8mSV+Lk+fo7TqIjdTpT
dEHURbuV+Ex2It7InQo5i5IUN4b2LUzkq1J5TX2fjsdP0M+fP3RL64I3m+eJfiUauo9nC+2rwMm8
anTvVevtGs6Pt8u/T3OmgQOhPk5zzPH321KnFhs3o0sDZbMzg6dJfQrXmtMWbhc8h8oNgweZE6jH
RnjEDVbZjYYL04b3Oaq+nB/D8ufnbneueuIwcY7Q/zYlWlwRrPiWGbch5ZPzBhbWnN//n4H5vx9E
qZlWS1WSYQBXsK9U4Mdet3Psz6rRXQ3w23WqvztvcXFINCfT3GPPpU312GIQ2/0oh4lBfvsq9Pfp
ynW/cFGSQTNQt2FcqBEJM9b0XZXVVWMhooPi8bZ7yaIPDODQgjBlcVd0Zm3UlptNv2IKZ6G2htZc
G4Nw2behD/9fXVlu610pypVc7eqVs7FsAXYwGLr5Y82LdLDsmqcZORUOyw3qO1KzefygrvH+LRxv
FuI/E/NPODAhZaU81mTeSPM7m1SavaEef8u+XL6bDq3Mv+LAipHY6lRNDCSUb6xkr64hU+btIvhE
lN0gfFfgrQYpJHzfMfNsaLrEco3gu5nfwXxchN/192q6HCtIZYnKDomKufQjwoCVDKYOO8std0re
a+m3U6w0WC0ux8H3hRUvylYx8beW69ndtpevaoCtnv6rGFdu2+UJ+28cwrI3NYozXcc4emXf6Tde
gK7rtffDaa/OL/zyeGa8NM1iuiymkpCukEYSPqYrGT8S+mLs51jfXthdNV+4LMp/RgRfVXqtmum2
Z7pyY78FqXoDA+T38+OY5+N0g/1nQnjMRaMqh1ovmVDaWO9lF1/7WTeC9l/rj1lyu9yGUPvOAgqq
eLkPuY9YDl3NrpRvxnLnrzFILowD+kZyXvDUElGKD5RyQrJzGDsYmJy9kd62v6y11uaFEVCanJm1
KVLS+ihctaqONnAPjxgdJnf1zzBc2VBLA4ACV7H5SwXdIVwcZik7SFga3IRFB5FCuQ0qiOg/n1/t
0zE4WODmw5fMHHjCGEwIZWS0SlW3HrajtnG62/PfPx3ETN02a8fN7HQnGJUJyWrUnkhP13SdAfO4
ytV47wfmxYccM6g7zJSrRLpivdhGvTavFEl1xwEsjHRtWi+p8tDEe3Wt5ef0mB9bmif0wL8HjSnH
eYUlaXh1yrsU0LwCsBUh0vMTdxoHHduZJ/bATmFGUponDuIY8Hvo2nNbJpuicQct21XVQ3M5Yskh
I8gf9gK7WTwttlPpPvRMqmtZPrsATV//EY28jTp9Oj+upQ13YEhMseRjkdjybMhDxnVov1WAEs9b
OHX4QJUgyUElaEZHiVu6h5UDds3SgGqy3E06+uBq1P8omvg67OIf6tR/PW9vYURgsEjdzq+UU20u
CZa5rlWGwbV661di4mqs6OIyyOxjECKgREoCX6SYU7Rch7BVH9zI+BRc68HKmiwcUoXAyJwfPgSp
mrDXGpQ41cDn89Zb3D5UwWMSr6zJ4hwdWBCiFsNq0yH1oEP24njTNq/jWnC3ZACx2NnP8w/82fFx
kQPbCjU1g8cTCe6iQe3bv1BWiLuXpMCBCSEITn3bHGiJQlKDyLGZdj35waRfybYsJH6wgnKvSX4Q
Wixxqf181NSuZTd19S0K1pm2ycq96e99actxNMYrOPDNtSLHwuxRX0MLEQgej0ZVuGr8rkrjqmlI
dav91q5bGvguvwewQCKdsjdAPxGr6OljrbQa/PSZ/8MOMjB3uy7enz+IC/kjdJhI3qITNuc/bfV4
EySJ5iVtR62mKB5HY7yOvXojZ+ZGTm799tHP75IuvS3yiwNZrFLvIH0/M16I+VwSvXaAXPnk1jFK
lVP3sy/1KznTv0GQcXEaHFPQaBKRUyEiG348QDU0UkVuc5Kuzk3W/e6VJ+lCRsZ5lx+ZEE5qFBf0
ObUl+dZG2sX9+FjX8cpeWNptNHXz+7mxeXALMUcppUoZSyG5zajzYXlqnlR5jfhx4foksISxg7oN
8Y1YigqyXptmwVxX6p3r1Eme09Lemilk16W38xRkesO6XHGji+OieEBahNahk6MbSxHP/IzV0RqE
zclQ/jq/vxfcNJuJxNFMN8VTQvBxuWl3oVl4o5uHj3IZo5Mbbbrw8qsGPgI+TlgLnFR0pDD823Ht
k9JLoDmJqmmbrj2UFqbpyILgR8d6kqJOwQIrYr+36YoHnf/34/fLzMnk0ENDSgcVK2EDF7Q6qZUh
NW5glHd5GuqbSMlhnB6fykh9sv3S3MSKjqTEWqJnaVx0gpILpWsMknPBiZZDUOVBm7WEUP22Drxt
fzk2iaHxoADITByAEzg+/ppnjno7Bq0rNf3GqB9GaT/0G825Or/Plu6gmQx0pj+mToyvObaTyxKg
CAk7GoxubX4t1+ajLN1UzZ1pTzdKE+ziLNv79kSz6LfzthfCa21OOXDRMo8nGWXqVZPka3GLzMQX
aYq3SXs3tiDbksvBUczlgSHhrhi1Zk6YJ607mRrUrfkmSiCnPz+YpR2hwYFE867My0TETVMeCq2o
SHo3Td6kGCjbylldmixCTrhoCHkAHAuONFHbwS9iSnxlal83+FKlNW8130bMYMW1zTtLPFTz1Q15
O6W4E7YaWEYNWGKzzu3rT5PfX8XFd1+ieOH512Hxfn7WltwcjxCwuLx+ZxzB8e7T9dTUs4bdpwbW
jTnAgpJG+S9JllfChYUrgtLFf3aEHTDVndJDKN+64R/Trx+rn9q3ps8fy58f2AUk6iyubQXchSm4
7SaP0kQrhsaNux0scWuiPEvTNbMQUilB81ITe036OEy7rK5btx0Td6A30SurT5a91mawtJdBdbDN
ZHwPeZvjVTEBKqh9anJe4mD321fW4MtLbpukJpw+bGYKrOKq52Gi9KHXunLm5tEfvXsjgFfah4Le
uOibtcaqsXR02Mp/pcxhlhezm7akVVmS4Ge8Gv244L0qfqYTheO1dIFIfDrHUzNT4P83NM/rwTve
6altq/VsKH3S6minZ8PDNHk3mll8KbUWBpbmWY/z6xTGiK2e/Ip8c8cir+zBhTI6P8Mkr85DdaYs
EK6OWi7sqZG5nDK1fDSa5rEPM6q48rYyTMDoza5JU9j044e6y5wNsNGb0NY+nz/Yi3OOr6IYQghz
8jAvesWp8pYDp7b6Jk1u7O7Fsr7m3pqy3l8PIXor25lxCUC3yMcKe6kzE2OQPDyI0SNI7Gf3+Th8
LvqObtSq38ijuUsjfRdmb3bj/xhaFL+MFGHrKdtWsv1TlRHpyoen1qakqczkp8mzlSpXtbzG7LB0
dMH90LqhozbNC+J4b7SZT8k9ZEIS8yYvH2I68u34cmDZTIk4Jw4g4yMFJ6w8WVzHALQ5urr8mCl7
5fv5RV3wC6SNKNsAKoMJWYwXc0SyWxjFBjR+603xZoyXg4x5MOLeuESBaJrWPIkHB2iCh9QzMn5/
HofbknzYKqHYguvRkYUl4PmbYhEbXFI59gu57AdXSrStZaeko1+a8admfA7kH954b5evH5izA4Pz
QTkYkl/kTmx7vPFL6UGq1Y2dfv2IAZK6OB7WXfRu1DihffPlWcn8qnJ2wwc2Lq9QUM1EuiCYLGEA
pV4ZI0xhnetbzubJVr8EykrVdCHgwAI711IByfPYEaZIbezcKuUOzYjoqzQ5183UhBsHYGSc18Gm
M9bUjhec06HBv7mFgzXR9TBuwkrpXAvFj2S4hsN4W4SvcnP5E/7IjuCbhjy26goqbDe2nUd5tO+q
oP0cONX1+R2wNhwhuKmUXs2yfmKFehJu6pNZfc6698G6Om9m6fQbqFBwr8zqiWLmUDXLQGlrIlCk
vCfjwatXrowFD0kPDTyF1Fmo5Yhgtnzqo6IMWhTZx25Tq0BYgH7U75cPYtbtQHGJOEoWKWpNffy/
xzGbQpQsP+X5SnViaZZI6ZGPJr7RAeQcb2YnKCo56avebQPCyzrYX/77Dz8vBJiVrbVRPtW9Ww67
ydrGaxHm0lk8/L5wFuUQnN3U831bR95142V7Rbkriqt+reS8Ykhkheur3FQiGqddrd5VCZJoL864
TQwyoCuvzGVD9N44PG5PSwSZ3RiSHeS9a8JM6+jh1keULbY+yZCSD+3K9lraw2io8HJC3+SU6bPP
Jf59OLD603sRv9ryQ6GvOJV5BYSAh/fF/zchThxdC/Xg2F3vTnW4jznnDU2a2yq/T4oH0ww3/dqW
WHIvhwYFL1ZlulLHEwbN7nua3PfhQ16+J2uXwPLMzaIa1BBPmUql0dLBysq9KzlcyrQv6QEcv7Sc
fOD8cNn8PzPC+aHG7SVggdl2+W6q9b0jrWUjF9eHPg/yUfTp01B/7AAg4FeGyscBlJXc38ddVz46
DfR9nlpl99ZgKWTZ5O7GqkfnJohH4+b8AJfmkeCf1CTo7FMiP2OMye8PdFXm3qsi32nDDmbI/83E
vGEOrs86pxsagK7sKvn7GPs7xXl1aJU4b2TJj/5FMwJoVE9x5uZQZmZaqxQRrPd618oroexS/QBk
L23H8yzRyCLsatvrR6+YWvrcQegZ5QYFhax9GJOfoxFtcvO7Djm+Fa6Bq+btJR5ear2ORWYFbyTW
D0od1QVbGxS3Vd47u7oqlP66UO+dbAcn7LaBP/v8LC7tBtLvM1U6fz/JU+ZagBaHOslu4zuI4uhj
8jSYevc8FdIasbXIYj6/fumyxY4BhQR0QPNvOdwWEhBneaDsY3fjdV1Dzv5CeeGaVPbWqHaNMm0T
HL3W15uKZLaEQoR8Z8Ko319lqbfRlR9F/9BkP+WWbqX4tizXlAKUpZNJ081cjiD6P0l12oUzZpVG
a9Sk773G2uae8qy15pZnOlSRD3q4p7eWSBjVvu+GfhuXLziLrT4QhmgvXXdLALQrkrUUucjh+u+8
mbg8kpTyTEgjzJuVQeOa0A1E1kBPH5zQ3jTyjSz1L2n+Q8qiF7O9Ko18k1oPQ/kY5j+mIAVK3G2K
qdp7mnPXtsVGqnxUk5/7Nnqxa2Xr1/1KkL68vEzfDLugVVZM1dVxhr6pwvKW0T+OHWzG6UluPk1l
eY2YzLZASSb1rpzhT2pc69lDqt0VmRsMAY//bKcq1VWVmFvDQiYk9zZUBV7M6OXivT63WMx1gFnl
8W/v8cH+8yq7H7yUXouursdPI7TGD7PcwZWZjWsIioVjTH6FNqM5FAa7LyxZ5HeSUdUsWSHVxUNc
I8w2RN14939Iu9IeOXVg+4uQ2A1fgV5m7xkyM8n9gm5uEsBg9sXw698hee+m283DmtwoihS15KLs
qnK5llPWNLS+M1ftJyfrq5dGcZWbbSZXKaMAFPFs9OBc5bosPbM0ipzOaXSAEmergTY9ttNj0cT7
EUAnc/NRM4y4PKKNKK5CXwCslqDUhZZRs6KsO6XOnT7d/djm5sq1wOoA21/kHhkoqNal6E+zYo5q
piF/U1quX/RZ4qEeuPcxqjM9FmYWSzpMrsyhQE+8ucZaaUd37E4jYBl4nuheoaICAtFAybZdOZ0L
oSUzhejXgvwuOAFLYWjWjbw/afVg+5js4tyh28LwHCV91YdkOmC/ZXVRq5u5YBiihQYZIzEnVbp5
zwzb7E4av29NTAqjd3P52n74gbOwdkZmkdAzNYMH0w06BxmjsALVzLyEf9mWipVTQtIQ2rWEgSAc
ix0/o9DaRl5p2tycyJy89XOdvxTVrPmGG2mftymtbBlawDBuFJ2YS62NoMcOs1FbmRagFNl/A2vs
SWHuTTTmuyHvZXifK1wBRBb1FgtYDIreBa6KdNZIXFs1+v+ey/45z29U8mmbHQkJMa6B/lVCWQkS
mnLbYuJWrT2Osv7iVRo60JtsKO4Sb7o8HIZ8apLWUXVqUzIiNsMGODF5/siimUiUaOV0YBKIs0wT
RSOzKAeYcD+5XVk1SB7vZufGmo/tcOT51+1NW1FVFCegW3opRYfjLMgAiyoEBG3anNyBWcwrO40f
ewXw+xpCN3dll+RHu59TSSHJlR23lswxeszBHeZli70VWqbmiqrrJeoimF/FuUfKk2rvqzEKdOUu
/nDfw0IOGTAUTKFREDH5y1OzIBdmN0blic/GnVn+ZQzGfnsbTaxw4dkuFBBRARQKZguhjvySwqQb
MSo8qurUd/eUeJ0s0H+d1fh5qS/4y0j1I5AtmNRoYkBCjyEN+XCLvpoquqvIE9Fg4J5MJMS6z1n6
FNU3zJFYo2vG4EzocGohgDASYlhq7vNxUvSyOdldlt1gPursO8SRvamu3yMAIoHNW2Y6w/DBDbzc
v5pgCvxoz+Up7rtPuaa/D7rmD0YcRHkWoB4pC5K+CrTamnwXMyG3D+9aqXVU0wFMCFE9C+9vwTZp
ETBbuTqyE84wyNQYICyq93FoMbSLn1ERzZNpsLKO1Zmd3EJ9HRGojGZnt83I8qGCFF6QEOQ8sWwA
X44aO9nsx1S+9CglACDPwewf+vivKjmRD5dQCTzpl8eWVIau4IXFTonhuxrxlI+Ov8Fljl2DfYJY
oCca474vKcxuVbdOBwrlj+Yul5iha+G+XFz4fNo5hZNNWDzT7yYtGKKX7fO4NuGX6wtKm6sRB0A+
zkNxbutPk31k9GhWx20iq9JrI8KHocz4VxM8kth2ldhqDXai5DZu7qfkzrYk1Rcr+7QEvtEcs4yG
spyFz3OXpHCLzKYJO6mAOfUGKhHb9eWRcEctFoqxxJL2hpaYt6Rk7ISB7o1OvDmRxb2ubznYlQWC
9n8pLF9wxgDThwElmYydct3e8xymhSXHipKDZkf308Qk577GEKqykS1EfT5eEII1S9LeLlvkB09d
6XijkWFesr996NfJdhhJxNmXhzxw/q5cbDUqnZFyDo6y6I676ed4ZveR1QMMXr1TOsXv7Pxgav1t
oik7beY+r8uH1O6et79j5SK/+AxhYw1StG6Zqew0W0Pmpyl/Qlnvri27AwHsJHoivqfNLLmSriHL
f/KOXlw4YcB6ucJ6AAK2o7QDO1kDOXE3PyZtek+4u28AYDzNbIe5EQ88mTzNrQKjnf2MUyT56VMC
mGa1yXY1Gsq97Y1Y0UINLgaG/1noLLi6Q/rebe1ZV/OTNjWofDlVcxHklSxDvGLgQcVFstPSliED
gmB1pMQcKEJy1IzdT85dhImc9CUpbL9qMq8bX5rsbZutVYJ4wgFaa2kUF+OE6I9SZjZQdsJ4PjK0
XjLtayRC0+ShMYnXVipCL9nHDRqmQGCMNYZyrLQzKUo5D7SDOTDqY5/vJi1GI74knrN6XL9piL0Z
cYnXYmeDrwTxTicBhfSvdJbNNV2hsuCVojQXTRpLhOvS7DgzwuQ2I8UpLt55/Z6x10x/3T6gFVNz
QUJQwHQ2SaaNVnHq1eN33T1sry5jYPn9zG52UKZIbcBAot/bqMTGZFaF9hJbtnJLXrAg3C7loFPN
qEGk0947lR0MlgEEbfJjGeC1jJCgPXXTNBx3XHGyei8xghh1ntkNM2Tiu5yq4IVd8CNcyGZqG3NW
gIw9936WfSM5xhxamFaZ7JGf2JH8K6kRbMW4M2esD4WdezY7FCNmFpdPbq/4Obxf9V5ls2cr9/WM
OWblF7wG/XEgnutmxykbd45eexyg3cWNzvZ62n2atWk/uzurLjxX/w5kF6/I3nOMLi70AjHAoCZa
EE9qQDHayLG+qcNbVsReRl8m9StHJKgrdZScvLrJg6rJbt8VGYWqIRS01DhcjwdLB47x4ayoliIQ
Wy93rUUle75OYYGi1Rc0AzE6W1pTUdlWVp10jfujgyZOWaXwiiaAh98UBFcxRkP+VJK0OpXapyE6
zNH7aO22lU3GhGAt+m4grtPk1Ulzvur6fVME2+uviP8FCwv9M2Ueukat1Azrj+pDPqKo+Waa93En
0eZFugXpv6AimAzVtnpu6jgKYth3iAR6cXSAL+TZ1V5Rxp3bf/0QV3gSAFIbjcKAzIOPh1zPJVeY
ktA2xpSVz2p1n9aeSg9KfFvZH3siXlERdBpRBZQKj6BSs9s4Qa/dTW/+/WFG4Ncga4qaRQPFp8tV
fHY8Oa/7pLbG4vlrXv41xI1XuI0ni4SIcYSFEYQqEMI0UUd93f1IgS5ltpgs8Jz9TbzvsCgpOTlo
6qVer9ya/SOf/MR92+ZsOYIzkRBpipctcOwMFO46xTOJ+93kvGeVu4t108/LMHI/drFf0RLeizRy
9dlAs/2zgy7SMSOeOdW+JgMtWuVoaSFDKdCC2iKIQzETE8ggCkbhuW8tC+YxUAbX7y0d6Q+JfP/M
Alzt3tLlBURyoPmKbXItLcioduCoI0dylz9ne2Nv/7C6IPc/1eYnC53GQ/+aWDe8mLyUY7qluUvz
J7d8yOMgje7y+Cmfnii/qWUADYLBQnUo/uJJvkAAQ+fFdxvP605RMJr4xRraz43+ahT2j23JkVEQ
TFb3LwWjfC7c039cXTBVQ6O6mOGH72+0bjdmgeLKbg3B5F7t0PL7mU43ka31HG00L0S7z0svTr3c
upPVk4vvoV9UABkGECcUv9piYeqg1bFN29x44V3keBiXd9SjYWcPxrHox38U3d23cfus8/wvjfZ7
btWhm4wIduUH20GHy8BUOCfRB4Hu8VWowsC/C2I72u3FyGFWRhxNrFUS9u67bb/Sj1WaXS0vqKCJ
DFM26li+sXc22/eS99y15GEzl/sEjjs8d9GjqLO0MhJuRS/2fOz5gfKPXfbL52N9xFNRUIx+fjEC
jqxLPESKFr2gyAJzS50/+PylugMXCppZrvpD9aLWKqK25KVBu8ddmUis7NruICuKtAFMAHpXBM3J
TIPG2sSjlz6+nfYN//jZIvMBm2ehpheWT7gKtaq0KqrkcWgbpadDcT6s+DaQyFGhtIBtIaQurG8g
gMBzjPR9SRUEe8tPtfKxgNnP0z0jYArpAN7bGootHOUlxtTm+FDIGnGX/b24EyA9gMnQFjh0G1kH
wenhsY7MYVfGodsfgGWBSvTpg97oTxZQgm6jL2nxex3B9FZqRWdatcpLG39zH3T0eW6b9mvTiN4a
YPejbwG1oldBHLQtdspUWWkICzTF+6z2jPno6h8X1Asq+qUB1pSp6RrDSMO02HWTj9fRNhcrinCx
vuCz51Ocl+2A9bvmpktvlA+2NCyncLG+cAr4cri2qZmG0xtJ9ojlb3/+yiHgugB6JpptXbjRghFN
LSfqZm7kYYkqFdvL74zMU1LJi+DKWYKIImaFTlETswhA6PIM2rrJJ6S18lBF/0nkvEbFfarcoWQD
U5m32VlRC2gEkgVIwGnorhLMEkv7ihDatyFzHlHUnime6UqA+paPFTTvgoRwo9dlQmHV6zbM7DLe
86Jleyee6gc1RZmZm/Vh21rpJxSZZZ4eMdOUcLhGHu8DdcHgQdu/6Ax2xE6arNCbMDdilL3ODQan
I/z/WOmke6KV1R/UOaVHF0UyN8gJDJIKkhVxRxbwN3mB+yJRZ9VUtCbc1/xzpnzePr5F2sS9RcfA
UmIFiBbY5UtBsWpuTXpnNCHX3po5rDt/0nqvHW5cp98pHxzguaiWiwp1YA6h+RvogQI1J2niTkcV
Ythj0IOeOEFtfTekEdsV4V86SXHHL27QFXhs3hWl45RWE0bNfTSkAWffx7FGe8eOyOKma4cDuHC0
4EHVXMwsu9y+Iq3rGkVgTTgm1Utjx7ejZUjutTUF+1ldg1sBaibuWVOkfHZo04SlGw8vkZvoJ9Qv
oVKZKqokN7cmDARFV6glX0ruTOEhF6u0UqlRduFgADaLGJ+VSD+Odlt4HYuDnGhPPCp22wIoDuj4
KRMIyWK45S+DKJgqIy76zlRAlAEUzqtGew/8Ji3/MevJPgb9oR/eR3SxjTMQdtydVqVH5pr7uiMv
21+yttFnHyImi7t6bJJ8xod0GDtnD88ThrOW9fs2kTVjck5E2OK6r9qsok0X9l0wK08ZKvjIQdEM
L1JDmty2Mv1eE1A8mqFvaKABTKtgntMsQ4huAlNqnnhN90yjD2Lj/Dq/MwqCfUIt6aCZrOjCpkbW
YLYsQEfIoP/FWoVfROD6Av0OcSdcNpd6huIMdTQB0h22CuZ13JWz7qcahlJ80YziaEbHFqDzWiur
ZV49rDOqwlUdkZYVxTS3Yc4LhIJvCvMtGm/V+SYbmW/0uVfHsjI+ER3hF6cWGgYX0DcMsxZMZBTl
1G3TpAuLvA1U7YaNX5IItSeHOt6x5GZIuUeV720p43VVUM7oLr+fPZvjdJq0Kk5BNzGf9Kx9j4pG
cpGuKhhwXR30CUBgRJTrpOzaUamiNjTwfrEfWHLoZKj6Yo721/Ytm7dMh0V2Xtw+p1CyFBYl7Bgm
XnDXp+6z3aIn+B7D6H2t/VGSr1r8pAyvSfXIPgiP+5M6MGcAJ45eHANILcImMsWdawO6MPFA7f1O
Btu2dkjn6wu65tBpTGPAF4SG4edo6O4lj8C1C+B8fUHNsqHM8kyjsE4TmnoimpVBbca1h0xG56Nc
CKWX+ZSEyqz+V84EVTOTsaa5A87KeYYRGTxW3mxb3mVvRE8HB4N3D8LW1z2f2uRAnVkFybCPrv3m
tHBxnlPt2zaV6xNCfhwvOEBRwfsmYlyIdpCLCV1mobZXjCHI9THYJnCtRAuBpcPi1yUtiNiMCYkx
rwcQ4O9ddNDVxoPf+wc0lqAWRjLCXTMXJs9sgTnmPANkWxuOxaHOdrl+GGXFFNenATbwSIHTiXf1
1aQVN+bRYCogUTqB3QVqjNtwl8myj6uncUZF0Bemc6PpTaUJMQGDGk8u221v1PUFAS7QlQ5X8+dO
CYfRcwPuc2XhgqgxnQBo0uOB66XH83vWHqf60dFk7tLa8S+e2VKjutbul5VsxoDINpzQH6kYezIy
eOv+NlsSImLDnzYYvJ1y0oZJ9TRbB3cIWk3ibF1bGjwXIQBAKscbGJGnSxGLgDjKBwp9TxHH73ZW
4w82prMFmMSVVhKrts7Ob1qCbVG5k+QYhg0PBSUyOhJJeyqrFV0+99K4XLKzCMqZxlCq8tmuc9ye
U+fTrvJ6gkSSpXt653pNI3uSrngJF/RsMdiVAqh81rF9SfwCFHsvVW7VKvZaLcD8JQJJVPK7mt/y
D2IC4YK7pCu4rzSqOf7AnTS0+yF7Alq66R6kZZtrxuFMOETM9MHqG0D/gwq8PU6/xPQ+aV5wF/2J
lP8rFrbgKlQdpvG5Magkyq3rBgbwwj6Yhb/aLsGQcrtGLShmCoXobdZHtJhLWFizb+cbJdifpufd
HLU1WODvPPLRHrS9Ravra8iALW0E17iKZWmWaC2H5oz17Cfl49x++wMCS08TpgcBNlVMWCg0MdSx
NhA9ou/JnlZvf7A80C4xUBwYqledsSg9of0wam1ocs+ofV1ixFa352z55fczrTeR9nRmjuVVXdkh
Etmz/fb3ryoC2lKQ6cZtefUgTyMd4+G0qAkJLW+L+a1B7AnRhl3fyHzzVQO2ROhRHoWnuPhO7B21
VpoZ97E20p1qx3vNLnOv0TlDVXaB1+N83GZt5UkHUwKI7qVEdEG3FExm1lGEu22zCYfcupnM0afT
EMTuAQNRMvIwMuwo+oiJIqG7uqVIbyD2ujxFxAYw0qdR3KMzOhyzxkOe1TOHx4J9cSyJu7l26Syp
QQRh0VR0lYqLR0DF2gVD0DLDS9+Mdmmm32TclJBZE0FU+Cz1GIBVvsqZKY7VKwUxutAms4sutvGQ
p7Mr8QfXhOOciH4p55WJCT1KbnZhjaBgr+8nO/Pa+ks57CvZTJmVBxycqTOGBKvcEKDQN5SAFirg
ok9jm3tWup/UAv27oUruEf7p8H/AqAxzFKRMEm1b308XrRdLRO8qR6gPyK0OyE2Hlpr4c9s/mNHw
ZVvy10gYGpJ4GEy/0rVstKWWGS3rQ4T1vFOEKrXt9dck/Hz95fczq5QA58xsTaxPjMTP7dlT6kfS
7wrjsE1nTcLRGYNHAhxgDM8STiqvidPrrOxDNDsdZxr7bMartB/322RW2QHSkLkkPa+7gDFVw7Go
UoAdG4VN9h6gHbrutYjRbdNZ8Uhhh5CXIbjr0BkjsDOM3IjjROVhaVa+DQj0WbsZ6xuSPuoN5udK
fNIVIUCfId6HCFRjFrArWD+FcmDPsG4K7fhb5zfF39vMrGwaipbRy4YmBTxHxbB+Q+0JIEaEw3AH
w7ifGeZpH6SwDD/DboLbCzIL6Buwl9ExJxgGpvYkV4YZe6Y0nhG/0ooHhfWiZM8medTjvVUm/mSl
Hsr+/XIqg6LBVJQ4sNtH2wyMRpaBX+XaRKMgRsrC9xJTwKWpYoBml05hzw7lvAPYWRTd0r+2t3b1
5M6ICC6wmplAdlTpBAPFvNdy/oPH91K2+S8Twp6mA8IuVlxMIW1vxthHdsTIJZor2ydB1Kcq7qzB
YGCB/uNS37lXLD8dZNlm2UYtv5/ZIcqVaa5tnEbSHjnite3z9kHIuBCcX7PjWoyOC2wUOi7KIBoe
ZvfelWFQyagsv59xYU+ZQWiaTWFq3dmJ4lsD85h7a8pyL+u7BW2FywBwZDF0WOpDNKlJOYWtE2jE
l072ka0v8IGaBi11RoiVNu+5caS55KmwchtAbH9//+JDnO1TlDsMRQfNFMbzLtL2NcAiqv32ga+S
wGwzTNUGniH6fC5JGE7M8qSPeAg4JQMAUalna7ttEqu7dEZC2KXaaDhrWTyFrHnEZIy5fvlv6wu7
lDRGZiVAwUYRiU+GAHq3vf7aFqGO1bBRa4rmEbEjX+XIFQ6dPoeW/ULVf6Zq8CiV1Hcs3yga/WVi
E4oYcEuikOryGKbJwvjqtFJDFLV6ih7GRQIiR0JuUXUuOfK181gAQFCytaSLxXC+1lYJK8dOxbPk
rlUx9wjDgrZ3bO0dggci2vFR3oMLWez5btQZw4LwRgljszxM0PIi01TP6gyfkvSJ0Pmg6O3XPrVu
ZyorqFvzOcCXhSZCgMRcFU90ltXFNaobQrfdjcXRobd6fJubezfa6ZGE0bWtBPA1PEMgpMK3FbSH
peM0I+Kqh72pBj1qFRvZpLjl4EXBOKcgCAags4aoIqAwjkH8SPf8RyyDX1+Tb+T00eIHyYOcCzfX
CJiu2S5NLVRZQDC/IjvSD85dWmI2qL1a4tJAL4IrKOwTiSKTz1Yyh6WueCxD7ptIlHTtJBzIMspy
AF50BcyqUKVKZlbOIZAgvKSj3rdtkV7bJGSfLAQO4AaBC0FBtRzw4yp8S6ujO409RFTZKYPkHb3G
xDmR5fcze59GS5S6q6Zwxtxcw9P13TYTsvWFY+jyaaa1CyaM+NCpPreC7fXXhPX8+wVhzSfgvtIC
95WL55FWcYz4fu4stqsMiblcZwQFX8hG4hkjdk4aeoTR69kwhRmdd1RvodkfZwXBOdQNasvchqtI
CnwsTkZjHBGGyvbAS3owAOCfc2uH0hTJ83jteQ4oDgxAQq8gql5E7WAsMXLLqMeQR20RqC7XvLIc
Tc8sHHVX6Cz1jUHH6Bql6fa1WbnPfcvrT7pdKEeOeLg/DSpwpD58lBffJBzlZKmohenwTXWR+h37
NigvNWYxfBTAbbEMF3SEyzvlCqtVrRlDg2HETPas0tc4TT2OJivneVB2Y/dq2rL20+vukYUq4OhQ
MYWk8lVO2dIQe22yeAgzw/SIi5Ri481dQOpdxQ8EOB4zdX21+ITx5Y1RSbZ25a7HYGaYEQf9tdeY
eIqbj67ikD7U3L+plgG7+KFwdkV5F1mSB/GKPi5DIRDHApLhAsJzaU9ankXodiiGcNZ/5E4LWAPD
qybi0erD9XRkASxaajyXORDifU/zdu4trR/CsdkrzEtmieFasb4osMX1hOEWCKeKjBCjVpwSyBph
3/SYSWceZq3xG0OWzl4jA+SMZTwgwi9XroNqTMC2MGsepixg6bE1XzQj3NYrGQlBr5omzdA9BBKY
aJoC6ku7JTIQEhkJQaUMqk8tn0HCUPZTesdbT5OJ8Ir9RRgEVnEJ+KK3WYi0JGwuJxdUQvNA1cBR
Pn6Zny//0708uwcTnRSVamD58c0xH7vs48+qi+WFaINpdwxDtrG81e2oclcQvxglN/ma5p1t0E8D
dMaBWsaDqiKxF8ZvTefNpdf3aGSV3FGSUxC1YsZsardNGh72JBgphdH6vi2sMgLL72dcpFrSDmTR
B5P/pXzNix9/sPxSNI+QHep7xO9Pusp02hJarRRe3rcejf4gXII0+G8KAgO6CaSatgCFtPL1GyPb
/QkDyzsDT5wl6Hi5P2zSgXabtGNYzbWvpsyX5arWrgpUwv4fASLoWe3kg2NGuB0d8pjnALBENmdm
gcK90pEUhP/cbeGlsbT4I8qHKl+gIgpaUXI6u3M39WHehJq1i4cbg7661WHQ7zti7Dr9EKd1YFm7
kdUeJW/bW7nyalscIBhfIIejSE/gtIqNomz0tA71fMI0y9ob895fzGSSeFWMqIHs7Fa2FhFNWDAA
xyJqLFY/2hPt8INbhRorvTY6msmD0nCvqRMvsw3Jlb98vbC3F8QW7s8UqXaMKGaGU4Um3vVlcTv0
e6V9jvNvWfJKMsOzuSExoWv7ec6esJ85XJw+SaMqjIr8c9vBACX6vmunW4wTxLjVCbMzRsnVtmIt
ED9aqvkJEI6uhsSlrVu7XNWqsNC96VspWX3Fol6sLuiaMSh60ROsPjzl/G0iN5jz4cpGga/VgFxQ
MS4Pqh3dwmwMUJmm44g5pGb63sZp0Ls/GtRQu66n8EPU3ramDHdFtnmCpbIaDhhDDsJV7/cI9f3B
lXrB2OI0nEmg0rY1m9FMF6LooGNeLMv0rDgdpoO+GBQBwnPCxLPL9aOEDR2y6mVoOV/S+l7HlITs
67aJWNsidAHCc1aXzhhDqM/JgSuQGklehfm9MgcWl2iMbHnB/qmEoklpYlWoTt4wfB56WRJilQCw
4eCPY24BpnZeblE/ApRKUYwynMxHtz1FjS2xMmsmzUG3IZwbBEHwNr4kUEytMVh4yoRpWd7xlO47
2nqZVXlx6+z0SoYlvKaRS62Bi94uFGyIFhSx6aLrEvRpDM6LUkY+hh8D4TskkrfFimQBzA5xnQVj
dkEFvuQqT5UqrtqiDtMfABNo/0Fr17ZcrZhKdH3jIlhwMPWr0SuIsM1KN+d1mFOMum0U87Ycsx3t
+/3oAsir6tCA9cFZdsuz94KmoO4Z4MPcyGF1WLPvEUC8k/gPQpMXFIRtYxqJCn0EV9UUYVzNPgMS
+va+rYjbBQVBntnoYDRUDR6yBoBK6b4fPLU5oGGA2O/blNZEANHVpSMI17V+1XnnKISPUVyHFg+d
7qGOvN46bJNYC1kvQyD/j4YI7sCVoR6piQuzaW+6NvEt5TV3e8+1T2b0xIYTrU+WLrulV0yChcgP
ZjiDMoI/wi2tloOdzUSHX+AEkXMwumCbK8n6YtFp2ukwaA3Wz50H0wha/n17/RUTcP79rmBxkgHz
d+zYrMKkWxJUuhNk2T02679R0S8tQJwM5RinBqgwTOm8MfUg6vxIBrws2yvh6s90pc57B7wMQ/e5
Nsr7qPogvM8vrf993O7yCWeXMLK39a/tqhKAB/mpDLNGdhyCzqeK3ZqlgY2aW+SNdkp9GyveLNNG
2UYJeh9FUafWKqiQ+MByX5fNlJGtv9ids13qy15Xi3hxhfD0RIdh3N9z3GRv20K1ar3OzkJwyZu2
mu2BgYus9gFTpaOJXt1TeqKykh5t1XqdURKUvEQ9iWEwKKGL7FAa08M457nnaF2gG6m5w1yxajdn
+iFSsxtH6T3dbd/zVD3WSnk/DrHuDwn5ss38tqCgSvRyi2mpASejwBaXbJcUftfeZ1/Q/rhNZC3K
emYdNDFKP9csVfMMGhX1mhbA+cm9qIoB7dimo5dU+ezB3XvJcNi7NJkbz0kd7vUuxnjE6EWWGPh1
qULaE2MtAFIvFsdrie3WY433XtTsMbxR6QMJt4t9EN544PY3AUGg3KrSZvjwVUiN5oVk3S41lYMD
WIy61XamTo+K6e4Hbt2O4FJP3D1imIemVp+3v2P9aH9/hiBts5rNyCbjHiv7ezJgcENleKhoxgOa
SM53XYP+pSTWyxeJMdpWA0qz+TYnd5gpUSTHMr6TdmitK9BvQsIt45Ko6fsBOzvoAfAV2tSDUmzv
2vr1//v0xPL4LMrGIirwQq9LYHxpr3b5WLPHVH0wq/tGPYzx1ymZdttEZXwtIntm6GLd6SoEeHD7
u/dG+8gcPM7/6Or8vXXLJ5yRIF1t681CQjG0ndb0z5Yd30xlu29Gst/m5v9R99+0Fsk8ozUDlo/z
2sI1nTx2+jdmvhLyNkaNp3aZ51b/DIDlm/7KrQOgZCSiKBF6EaiWtPGQD5jPGrbaoe32qvtaRLus
l3C4el6YOQdET4CJw2W7ZBCzJoGG2s04L9L66TNeCL7EiCzKeWVDzigIV58TWTplMa4Kq7lx+6NZ
+lb1KVP2dbKLtbuplWQeV23iGTnBZBlD4/Y2GXEH2t5UeYi6bYuEbH3BFlU5xnSmNjaszg7vncyi
SzZLjAeg+CJTJw2blWgBglrNKY2/Rykg+O9j/08qPVAf8e/ZG4INykk6YGwtWLH0BL1osZdI7LZE
uAz9UrjqXDNbu5+gqfm+j1Eq/cSHm/90HGINQ5YPPKE9NqxsJu9loFxy3OssmIggAjrEvuoTrnRG
+eTivjeaYzQMXu8c4llWW7QuU7+JLL+fWRmLl66Rd4uP2xwnehplk9dk6wsWc9BY2xcl1p+svZXe
sD9o0oQg/f5+wYi0AF/EHY1N0trnTLklCTBRDwQgqdtnLTsLwZIQF7kCJ1u2Kd5RC+is8KkkJFbv
f2A3L2CiyyQRQWIj5NEAAYKQvcN3yvgjKw4WRT8Q+auE277Nzap9PyMlvM0GZGbT0UIAIKbHyXzv
hs89mvVbIsmXr2/ab44E2SqIlowEo0TCNv5sl75i32WZ5A6RbZogXnpf0Kyw4YaO3T0GoqC0HyMS
b6PW8W33jyzKb24ESZswes9Wf0ZNXC+vkbbxpbBOq+eCqQYYq4E/Vw05bKwUjucNDHydBbFx7xQP
Zf1gy6bVrOkkGh6A2o8KA+2qIYcTVlY95TC+yQ4gdqrs3Fe9v3MCgigTd3ZzGuEi7BvM9P7al4ec
9F46vHTk2Wr/IUMelIMEGGZt785pCjJdY4wHT52hCm1rXxRelO11smPN+7bmrMnbORVBpJHlSTKt
B2e68l5PB8pQ071PtWCWoUTI2BEEe0Ehb9q8xavdjULWjbd13exzLTG9rJgkXu1axPacKUGyCekt
VnZgCvP0ksyPstuZ73QejOoJk623N1DG17LBZ/eNxmMUUwzgS9ODKUUB83HmDxn/gyD3OUeCJ1b0
amtMOSQcrVkEYP8TgqiSJ846Iy4AldAgDhgnwRnTapVjaDJuhN62762qetGc8ZDCswS21B9Uj1km
Gn/+l5YYdyz7KOba4i01N/FRRUUz9aaPlwBekBAcMgUYMjrrEcJw2EHrHh3zuH3u6zbnNwuCSejj
NJ8nuoRIAPKj1n+3TSw5EBkFwQDMvOM9TUCBhMbsaV/+2/cLit+jSgqVD/AnWXmw213xJ1fy+REL
+t6zOIvteBEn9aj0b3Z2aqqvaSKpSlhWER9E51QETbcSu6eYR1qFcXli2ZuaviiygaKyYxAUPMUc
CpSsQvX4tI8NX5YVXw3/nbMgqLalRtmAmXfYqCwLapoGcfaWoMSxqO4UdjI526Ps2HPIV5PfDvpD
4n43jD2zZE9kGZuC+pct4C9IDJXsUVHRxXu1CbcFbtu+oCjs0lDGVdUb8fKA0bVnbh5TtufJk0bf
tqlss4F69UsqEdyzuWSgYuClZxyNSeICytYX1F6z0zFvKryR9BqNETeYxr39/asCbaCyGHWMxLHF
EW7oVLKdvGrwzGMDil0xS5I3X6NKlzjMq2yckRHYKFNNn2wDt1bbnJr0PcJIvG0+ZAQE45VOOq2B
AAI/tsJd1X23y8//jcDyAWf37ux0YzdwcMB4oM1AdZdY31VxBfSZ6qLGG+3Rgv0aNIpiKAC+oP7H
p42X2wcMGMpHiQ8uo7L8fsaFrjiIdbfLRYi2BK7tRutLCZc/J7JMooyQYMXcoUiHJMJ2xTH32viT
WXwagNo5jW9/cCxwH0wMr8Vfscd2GruMzBRmf1ZQR2xCflE+tU1iVUX+JYFiics9wximPI1m2HzV
RWjHw4iKRhasX5XeMxKCFWFkiIC8CC23/pkBxvB9mwHZ6oLyRURxOJ/wxO/iF5TKZRJDK1teUL1G
acxaL3AECjkUBjDSJfu/KkpnmyNoXtQZepMSyGxhH5x9+eXZkGWGZCcs6F5cDay2l7S0lfsTfUQ2
t5TdRuubBMRNAmBmjBgThEidOpQQWWACmels9DNpwmCVByiA42ImEpDxhGu9hgPK8qxGnIhRrwaC
oD3epfbjmGh7LXU9Ix0CrXwh3dfZus2i+wp9fdS9R+2j5LRk3yHc68bY1Xk7VPiO6DR1e7v9jHqP
j8szJvKh9ApwAPpVt01B/4e0L1tum2e2fSJWcSZxS0qyZDtxTMlxkhtWhi+cwAGcyaffC97n7F8E
WULp+yup3KiCJoBGo9HDWmFbWP2Qo9BHOxIQgZvNP7clbE3iWoJwYspwzkfS9fl5Nv5G5WeTnQyA
U9wp44PHjnOGWBzrS2x7tGioD/3UlG9ZpSTHuIzsJ0R7nFM12URyt3xwFS7c1g9ZFkFcDNW7q1LI
MQPEGS3B25w3up+maOoBN33e7Lr82DXPHTW8Usn8Zqr8ss0C0FoktDpqSfFsZpUXOrrfJBmq01XJ
EqyCAfgsG14HqosMDjAhWg7azZNS9ewtahzPsNu9kl5KFPZq6T+tK3F0VlZEkCVYEdrXLmdDZW+u
+x6TzKNG6cep7iVzIpnVSnkESfz3qzt2Uu2MMeR23+wo3E8xiB2HfD9Im4Y2Fw+c7cj8oG9nxfwM
k55bXcnYW2r+USrm59pLAnZmsJ/vilLGb7MyX5gT2rGhpqBt5yDZyzkxJ0wT4BRVb4Dn/mq1yVOf
xRIllYkQzhwgi21TQfLnLWzLX5niHrswlMRpNkQA9MUCOr5loEf242l0tTPm1DNLAWHWW5upfvXu
Fo1kDhtKthDAf78SgISDrilpWb3paehlwyOsxmEcQB8mu3PXyU2ApVxPRfCvIiQd0LmTYUPmF0uL
gXzaesAb8Wjd7ObyBBqJQ9q2O4PGDx1Jvay+N1UHUBMXHDUWcE3wV+ywYlbp9GU8lG/GXJxiTLZT
JS+fDf3mBe8uwANRPwrm+eVaOnmlWVMdV2/jGD70qT564TB7PZhxvLyxQq9sMonEDfXgze6aiTgR
Kj1EoG9XcaM4DSGxUHTc0L9Gmfe9JQDEDwZQa3nzsYj/4PRIxKSWVb517Y8pZvueyBCpNhQQZNzo
pkdnGmpTxUVrs74t0dxcvll47qqv3k5Lvt6+tvj9LVwlkADSYTxHwBMq4odTCxD8Y6mWb4mV+yYb
PDv5XVjNU0tHXxtsX3P3o4wWantW/5EpmIZsbA2Kxi9clSOaP82gVS+JVvjW+HB7bptyOPIENM6B
K8V/vzq+eV91QFbooNQofRrGud5HKUrjhsrp/RxglvdfFATdtbxaGX2f6HNZioubjlIgB2Zv88CQ
bqH7ARVJTL0boBCgYfA5cVaBxakiEboUo3RZoZCQpJzLatqVsibFLaW+Hl7YHD2K5w4g/elbRUFm
Wltm9ejY0vDe+lL9KLoGtQwv5gfE73IS9ZTrCqr947d2iA9KDO5F3dzXmgwVlXvJS+1Gu6iNPlwT
OP9ArhO2pDbGEuQ/Y/uG/q9daoAT8ocTP1rWk0oOBf11W93WKwdjYKHYlkNfAJZCsOGNnXezHcED
nKbI71BzfTdDiAuqKID8I/DioppcLFXvnbLrhlmpUOdiHqzha0mfUxNYQ/MPZ7g3vCuIEo7OOCRV
W1dO9ZbbHsk9Juvn2Fgr0OSCMQeQ6Ui4id5yZFDgqaEa9i3Nw8FzwY7uNXVx9/UNrQGkCkyzCwdB
hAeDWqVTq7bdG7hz1Opg1+hn910Z/N3GVNCmwL1edPbCqxFeSA1KC7VkmOO3MBz0z/VYgFjZTSpJ
pHotxUEoCcXccHYAGCBWw1l4hM11yMJLVLfWDpwKdWPu7tXfpQjhTLpqrAwawHouVhzk47k5/nfD
C4YlVLKJtcBxvFQfWkuzu3uc8H5EuwjhGVyeMRYOu1lYeT+2zL2EPdtPn6PG3N89g4UA4VDYBpBJ
66h2L7MLdXVBIXhvzlaYgWBBavBdmnhtuJexbHao1vF+kxx+0nw3jC58PZ2/NcAgo9loSV9a3yQb
VDDBuvlbMT1NRZx5xoR4t36/zi7FCAo1jUM5Ae8of9MfWDzuTFUGCLI+FKiSQ9sOAqx4cCJSspyH
MenqXA8ke0Pzr+cee3W4+0rnAngkEiccjp6441YYZkanZG8WfUHTVqr9SLrzbaXiQyyvKNwXgNQG
ciVv0hCv86LRyjxz+wx70aL91S9Nv433FckkxnBjrRZyhOOXaiGdwEaTvYUW8aqfSSpDHJUJEDbD
zZymaiYIqEa8k0fT15J7c7KAkjQR8+DMVQbcYWE3sogZk9bbwwVIYngq79xZhiW2cksgwVJ5rzi/
MFY0RLlLytGlw3gxu10b7SJnP9QSp3S1TEsR4tnDSyst7BQiNCTmXogMfGClTsLwwplL29CJ3AHD
h9pj9zdM0QlQPZZ391BwKbCw8ESBcbwi1qNWltsgthgvyaOigkAW3fV3ngoI4M9QZDZhqVZdeaM6
N01izP1leu3tUx++hdN7J6NnXLfj4qaAiUJfKW/5XPVHFRAf2u6gA4AAN8ZgPeU980FZ+2Xu2r0N
fGNFCQ/mZP4t0aqlKrILd527/ZBvIV4G3BGOK7W0XwWbo9RluQ60DupVlrYzjCOdJh8pPH8wH6v4
Uz89J20EZt6HEJicY3K026CT2em1zvBlwGpbH8wI4sOFshgPwLTXz04Z+S0gnZuY7hz02xXjvT4A
n7CGB6dO4JMBZ3k5YYaeBDVmk3623tX+qFr3RjGE4fnZu3rwzYMGHowKwxvDuEdZfdzKmAC3VQb6
AiQ9FT33Ivq5xZTGdZmFGQx44A2lV6KNO0z2JkFvwh6lwpV9KAbHq6T9EGvbhLW7kixkBMJ5yAw6
m/q5UR/r+dMQPbnJ6+1Tt7ZNEIF3MqanAwVHnByaLVlXxrp+Thqvd/xs3t0ef0PRdBVHGrcdQAjx
jl3uD0BLwqiCy46kxr5lR/rUMDAfSC66jXUCTjNim5gCB80TDpUZKkacGIV5VurhlCj9c2KMnxib
D7fnsgqccIR99Fm7eFuAG0l0+7M6VltNrU0UiX3vzJNl/G3RDhOSl0Y/UIaCJFXWSLyxO6h50tCn
jGOKLiNhYqydi4IUhnUuk9iv9deRSeKpG9uDWJYOU4B3JjIYgobNtVOPLIztcxO/Dv3slT9qlHRW
1uX2ym3MA/aWIx2bQFHUTGEeljE7TkkV69yTg674hmQWsuGFWWQ6YQjaYvhGfbUQfclmSephSwAo
xpGgBpoI0FOFK7ZmJKnVMLTOdl16f5xMVvuwocA84qeCMZ0nU8R9zkjY10VH7XM2vtVJCLwGbUec
u30pEAdoUGHwHqOjXyQPIPmMPFU52mcVlfSk9Gn05+5dduAdQKFUcB8Dq3N51ie9SLRxYM7Z1A5d
vDNlgMgbu4AYCFZfJZwaQMSIKnR1MGKE8s45enGQVtyn+3snAKRv9ArBiEAIdmM5AbsjjI5AAD0b
4a4pfEbvvqwW468cwRAXFUU44axqT+0/tJTYp/VhBmcWik/4OQafrCGsf0GGxmltLTwPeeIxMn8m
Y/PZ6X84MmKbtbouBfHfry5ds3bjHujs4TmN9uWjMu5ldLVbM+Hg7jrAXo014uqoO3EfMYqiE1L4
WvrdNt+i3tMaVXJxrDUKoSjIwBMD4BYryJ4WzdNaalbRZTb9InyKzfPdCoXxkXHTDXSvwOtbLhSt
Rp01XRtdEBjM+mMqAwXb+n54VQjiIA6Cgy0orDtgkUojiS7KUARWOz5mAJaU+OUSGaLSFsDIiRoQ
2l0m9NMO6oE4Mr1dS0BlOt7zrmPhVMMtXq4SyVOiFERzz+0OtdetTFu59V88txEluB6eK9uVthp6
UsQIirjnKdsP+ugbueob3efWcPzQ0Pzo/uce5MEbAYc6/N0V+GYbJRXr9YQActk92C05SOz4+vQt
xxfmY5OZNkUVYj4z6HJ2YfdJvf++W4oQ7+uJ5oaWQYRuH5TWq/TT7XPB/7+4JRyWmgORGfbqPg3n
sYlmJ1PO+jyCcgB+Z3l0o+MQfiZhdLeHizjRlSwhCjImGa3HCbLcJkBUmBSyaoEN9UUFi440Ph6P
SDsKzkHo9A6pFCs8u19TwPOr8d3YiJxZmr/WUMq5Ae+pRib4Tpw2PDePpUn2szHsb2/HxglZCOAz
vDohNYoqmjpswrOWZg9R5zyCM8bKd7W+s/X2GBru4ba8DQ1eyBMOvK2MlNoZJkQt9U+cdcckzo8T
pf/cFrO1MSZqDjROzA38OeGgdCMr6iTHtFL6CvQNWxK63RwePCR410CTVwDRaW4mqBWoQjAnfC/Q
fF/cnfbDvqO4CMhLICuFVyUo1pBoDbPdIjzXPQqlDky/26sFoziINpHHAOzOKvSVmN3U2Q2xzka9
6zWf0t3t9d/aZryUeMAZWPerOGdfou4gqmzzTKPic2bSZ93oHiJG7k368yfZlRjxgMd1OXR4HgJn
Z6f+VmVNiVxLBFu1GF4IYFgAGQfCITHPBSAZWZL5s5P6kYWLSgYguLleQAyAtXKRIBWTfS3QotIy
TS30JM6/1Ix8atAY1Kbpw+1t2dJb5Prw6MZLFlUZgnHvq7ZzgHVtn7W+9ZvyMFDn32w8QYSLJ2Z4
edjSngC3IqkArwTFmmeQ8jBgie4nmRHZnMaVEGEapppTc+ghBHjMSM285sm9+TeuV1cChFdllRZu
FkUQ0E05uilS7184CgsBgvemNiWaN/gyAUlsRz455P73DMcfAy41z04jaivYWbWkqRmHjnE2yvk0
JMp+riQv7w2VXUgQdlo3+y7kBErnUHmfmn1Nj/erEoyrASsFmD4NZUSCKpW00tU2sc9ROJ4UkAmU
I/P0/nD3kQDbgokmCtQxAkdN0CW9STimd2ifq/jZfAHX3P3DIwIKSgcgciHbICTfcrsJx14v7POQ
fnVfFOP9XwyPEkLEcXjxsHhPxKVWFkMHPUK42PiRTL9uD79hAMG1gGoaXi5EVjWekUFyOleKcrZ/
2Fbva9T2K2vySyJLq6+bZlEkpmu4rjkEP+q3hHUqNYfOs9UpZzWZ9+qwL4onlX1OxodEy3zH2KkI
iLul5PrYUOEP1HQEqQkIRBxB6KzXqsKymZyH6J3Z1t6sqiON7n4IomAMvtv/FyJc5ZGhgnqNCyms
l/JA7y6NBVYwFg4VkRyTfaW/k6Eq8Qy03bOTgQuvqz9lsbpv+vwTAF0lT2Z+FITrELUPKOVBiY2D
Nm3hqGRDnc1JF5LzjH55h/yy7SCkJ+NrqskK4jc2hqszkJU0C9k5MVWi2klb43KB495PDzXeUVqN
NrZGf7it3ut7BOjENgcBBcIlOtYEIwlQ8Lg2w6m9xHbjBYMq4+zcGt/UwJ6NyhdUJopRq1GxrLns
8/ZSGH/yB6v6ff/nc+5RmHfQdAP1emkgO7DijGPhNhcyfnFjXyv/y/EFAxxWc2nUDcaPXN95u5v6
ldggiuHrju/H20m4PwYyj/MYkuhtUk+1dWjuvsKBuY+lx/OfF6KKa0/yEBVNTlJf+qNj53tSywCX
1pv74Z7DSzc1RFXFVL6iTyHC3Tm7oMKexHs1vDtiuBxf8G1bNbJD06IMkD3Zp9xLCiYRsD5kWHkA
KiBch+i2Lqbn3EyLZrdoq0tJqp9tN/mk570C5o/bWrq+Q2DQuYFCjhcpFLGqNUYXgVr0tLk0w/fM
NPwJNcAhCgZyJks4rXfk4+qwHaDDEVSA8d+v3rKkruPBqloc5/6BEY/JEBFl4wvmIml6JTFajG9E
u9Hxkj+3F0o2vHAgRssFWePQtBcFOWDrB1i8vLsFoGDRxGvPQqh+xdVlD03FQldtLzmAw+uTBmb6
+wXg8kZjz8eJEHMlZdGbyTw19JLm39p9cTcvKzwQnDakYtHDwGl7l/s72+5k51WVXjp314BtQXIb
bJyHxfDC+ieRAvklht9R6wc7Fd33u1dnMb5wfdK8MUJlwPg6gGB+Vm58uD3+1vdbBI6GzUmxEHxe
Ls80afo8K1l6ofHenB60cD/qkvjjOlqEmjUNtY+8uhbvSOFG6EjuRrOapihZu7hJ6bd17LcpcI5d
B0VAhTfIGms3zgTqRlFmDSsFRhjxXWz2Ja1nN04v6qB6RXyq+8vtRVsLIACbQeYYTxUkJ8Wq0aEJ
0Z2qWGhwzV5Dz2zvfiQth+fir0zSlGQpAj0Yfk7HgzVOXqm1oGqxJVsvm4VwMnDimxKBheLCvDLd
gXzo9iJxzV86fstZCCdjBp4hHjIYnpqTZ5lflf3UfUOt793mA1FUZNjxVoI3jlzocrFQ+wcIi4SO
l7qsPIcmXi25ijaWief40MKJiOC6zqikYBns9LG72L7ZvVL9bk+fM9ggBQpmW7woxDd3o4Btvs/V
4aIlz2VO/Dgq7t9n/phAxYbKCRFFvxjZjHqaGjJdkuQxeojJ3VFB/pj4z/CCQxmnYxRHPYbX7fcu
v9j722q0NlDwwwCwgR4NkOrBI17ub11NTLHsUr0AvF55LFUt9xDqclGF1NZSnE9xr5HEBecxXpS2
BWO4YhUyKd5dOTPmC9NOX6h2vD0V8UR8jA73DgThiNrBu1lOxdamYU4rNl/cfHJfAFxfBZpCmweb
qSBxplnI/NsC19PBVFzgrPD8Osp2hLXrXGdGn0YyBPG30t1HTPISXs9nObxwd8SonE/TGsMbE6ik
2m+6iYbjQyxL/shmISxbpsa1FlkQ05t+5XozkWiYbHz++5W5xYMjIk2C8QuCNPj01FDJq0JUYXiW
KN3F2UMVMrrnxKyrFuJ13Y9DH2jsopGdq+KQv96909cixEhIZMRKViO8GWi6VzM/lng5G0vEWSPQ
bkP4MRR7MVJidCwz8j7o1Ae3eCaylOvW+KhjQNKCFwqgqnO5BZ1Sa2WbxH2ACCeQ4lLv/uVBhcZH
j5+B06AJLogOKCXXAElAwJsKE/QC579vrz93w64vO2wx0jp4rOPiN1GAJehom/RNYqF8IrCqkxKi
C9QL3RPuuky53Ba0sVLoIuQ4dPBmOV/RcqVQGExxosM2SGwvjHaaxPWQDc9/vzoLmeOCVa3C8AN9
V4Yf5r2gCB/rdPX5/Khcjz8lfTEMGF9Vv2t1kAa3V2fDIqG8ATFZRMB597LgLSu21bhTVnQBgFt+
sKo5OIPiKZ1zAAeBxO/YONQLUcK1lxu5gWRC3gUJO2j9H0r3ZRdJZMimI6htafWlbY+YjhbvwnSn
0D1hnpJIDrfon3/syX8WTbQdYOlIajTKd8FYD15SKh5Qe7zZavw0+auxU5vIprV1WODo8Y1CV8Oq
s2+yK5A1RnUaVJET/tDcEYSQcZWZp5iG09OYsumRagOVwS+saqkxUQ6XgaK8/0WFE5ZTqVLUX1RO
GtR1Zr6A1dwOcZsUDoAzBvC6OOTv0MbdIaQ2e66w9LFXKO3UeKNrDwel7sCjF6ZzASKTJj/UlhNJ
7on1dkNnUfzs8JZHtKzw368PR28kScuwLoQdm3Hf9p9sK93VpYylZ73hkIOoL1pWuBURny91O7tW
1qRpYLfP6RifCqXaDYDOTIDDkAeo/ZWo8aY8NNiiFRV5V/QqL+fV9OgQHY0kDVgee6iVf3Syd338
otj7sDrpQywR91H9KBhjuP0qcgLwrNEaILg9hLKcpnGeBayt2IODlltwyrea/VgVg7GfdEDdtq4J
bEg2dkfmoquZalp0AF/Nd5Skqv/0dAazl1IpnwpEPryUkgzFrjn757ax2rAgi8/Ul8uiobsqZOjs
CZop/tyZxT8KeEX03jndFrNh0kFVhcsPUF+gmXMFMWnajmTSYWz1V0fb303rhUPlgLKGdxqjBoiI
/vmctJY91nodtAclvJAquP/rkXxGSRbaL9Y57ljXcmY2rA5o71t0Zw3+/eMj8QzHDL4Hno+CbuZD
76isz5rATJ7SY5f/i8W/Hl64JcK0sUqjwfCTdbHydyYJrWzsLQet4ekV1HusGkunPFHaRFGboDZ2
brqPHEm0VzK+mOtijVIkcYjxh2xnht4gccs2TsD15zvCQS3apCoHIOIEZtOcaAfKR9L60+wcb+/x
2q5qcLpVB893hPbtjzTilV1NWT21pWrVQWEd58Ty5jpIrNon6a/bcj6CZYLhQc+HbQIzxUYjppgW
LozQZpHWFgG+xvDd1jV8rbAzn5RUP8RKQvwKqFZ7Csv1FJOi3tl07GGbAP37B80C9dmJx+9GOOV/
5ylJX0DZMVxKFicPWh+5Lyx1xkOT4mJWozHXvbE2HNkdud5wXJA6YmfwZRF/F6+GdMpya5xjXJHp
IfRUGf37esPhmYGoGZkDpOYRVV6avEhT+3zsaRqAFGpXuE9N8TrLAirr3eYycIGiVAn2X7T+TVOZ
dYxKhqByWr8CZmrYX+AY+lmm7G7v93o2vAQfHQo8F8UN4HI2vVmTzCJWGuhZ/aAXb52uoaX/720h
6x1ZChEM1GTXLUBUbVzW9uhT42KWmndbgmwaoo0aQ6UxR0ig/QC4vhdCfLusJHZWJkTwveymKewi
gu8FZP64Os3lkyrrONwUgcANkrMfbReCNdGmaEaFDLbDUQ7zrHkDsv9E/3Z7sTa340qIcJuOEalQ
EgAhQ/qexH/qUBJN254E2hb4ETRWNXZzalpMHbFOip75NXhuXaTNoQKSPV81qWk84ogA+f+TIzr9
usXAcTWTNGi/pZ1nZruCPYztwT0Mjt+8AxxWl3n965kh/o86NXjf+IMan+VpGZTcVCO3oEHfDSeT
TvqR0WTe1aEh2aItQehaR+0MSiCNlXtr5mXukKShQVMV/Rd0RKlPDng6XmetknV4rW0NL1hDJbqJ
mv01NI7hjjTJK6UIsvHYZaeoeu6T16mSxNnWOvdRFsdNJpIOIEherhzyreAfzp0iqJJnzT1kMtiF
rQVD2d3/jS8YAAZiW9stMX7KXnXyiaWf3Uxy08umIBx/g3Uj8AMgQtUephe73t0+lXwFlhcv+vkQ
2OEvDFhcsYCQ5J0et7YxBonp6eZ31H7g6oriX/Of23LW0+B9gyon2zYMnv9Z7kQ7J7ljAXQrKNNj
ss/q493Do+oVGCEaytxxpQgb0egscRuzmYOx+xsf63v7rcAaxF9D8NHRxQJdEvRo7K0+UyPSBw3Y
Y4z34u7K9v8VAKQ1FOnDRq6eGj0AX22LDsHQ/NGdP1Ryh2ysPvYYS4P+ftzt4vD1NKNyQpkQzo5C
P3sAI4hEwPogoAmKByVQUousqyFo6eBkEYrz2RhYmeVFdeCq5zC/FwQBi2QC+BN1lmjCgcsu1I9R
dLimDkusoAVDMexfK8lXrW0S6EkB14UEBoCmkLJf6ujc0Ridk7kdWM+N+tWt6D4j5d7S3m/r6qr4
js8DITacBiwZfzwJckIzbGOWOEEdB9pvYOAr5qH+209/gKN2jEpJbGRj7yGNg7Qh5rmuihqKGGmm
CdK6GGjPQVn8i23BZFBZhFIH+O9iiHiOiFuqY9EGVLO9T4Q5kht3YwIYH3lpHnPhZZHL5erB2lTH
cdsG6Arx9T0o5STKy42DYAN52S5y+TowQtBfsBQAhDYnAbBDG9jxgLrzlzZ5acon9035WmXz/vbm
b07mSpagY0WuxKQLIUuBc8ISX2H3VtFDu5CrRPkrugEQtBPRv8xRMe2pmdvAUj93jXF0s94bHQ0Q
UDJOta25IL0IjDH0mPCGcGHdapojOlIj9/CztR8i5+H+pULkBYaLoAsVqczl8BFCikqUZjyG63XO
3m7uDgGgrPJqfGErSi1GBWyYdkExPympTx1JLfKWWuHljJ5HBBnWqZ+qMkDc12d9kJr/lNP3Jv5T
1b+o+iMf/1qajK5tBVvLtx29SaishEMCHDNuoa+e6lavDDPejV1ARuIV5l5Nj83rBCTeVn23qU/o
qaCP1S/G/Gryh3CX5mcAHSA0hH732/u24SEvP0XQi7IkpNMVowsmp/KY8rlXfkzJj1T5nFHOlmO1
wRy/6MnlttiNKwgHGDg/qMGHWymCOoPOwqjzLIYZ+tb8QL0YqrpuC9jaTwC6IgMNpeElAcsVHivV
UMyU2yGn3bPkWJP61M+1r5vHnCSH0v1+W97mhCze1APUHN7At5SnuiyhjUaaILSsl1oJd2M1vfV3
YxdxxcHzAoFORC24ZVqKGca0YHqFyA5gWJTqQZG1RvD/L1pXNMHDM4OHiTiq4BqYM7BdlCisA7V+
bmJ7N0xfOvfZrl5a1h7uXzGUMRObVzvw+uzlVIrKDLtI1xEzjJmxn81S9+JpYGDodWQw0XyzhVkB
0pUjOiCKC4dTEGWFVmkn49AFA9D2vhXZ2Oy1+L0MB2Ons0hGqLCxhrxsV0cpAiqz4DQsJ2ajjM3J
AYEYKAwF5wkYFR5d/RjPgNu8+8WEtYM6fLTZ4ToUHOk4dWKzn3lKK9rTtvV717r/Onc/CoIQycLL
QwTEabQwyePJaYOwDHEx7eJa1ibKNUrcG1QIQw+g0IDeFfwrktJ0LJViCNooPwAz1HPS8bPap8d+
Ii+ZU36yDcY8NVIl6rdxH2JCLtJDH2iv4swomgijXne7IHPG43fFvhfgBycVTyhUE6CkCr30YjZI
G8banMuxD7K/SnxQZYDMG/YGL3H9o4UTrUyqYAh0NZrAazT3wRgantN9A2+7H02ymNnGIvEnFJIq
aNLhDZ1LVa7HNuyNClmP5Kv2a/552wCsB0dqDjgGuAXQJLzqz+Ft726FYpSg77Mn+HRPCPFLbvX1
Ki1FCF5JVzZu2MDeB606+HPpHl3F+QQOOkk0S+fWfanEkIPHDg49nsureveOjeZk0CYJaNiUIE4c
e7BphKbvzN1nh5QnU/sWsWbX6NHere3omYXZ9DNK0uKXC4qaA8nswRuB2fRQ22bE8a96rywLc9cV
bnQg1JSVw65vRwAyYzt5ywrCyKL/Eel0MKc5SoIkzR8is/Zd7aGYp1PvjicbXjvK0G/v9UZSGhJh
5Dl0J09RCJrU9YwSoB2nQUZVzTe1zCv1Z2/XVmSXqtWwd2g0eLpCjF3q2igFjYzfNTNHuCBZvx/a
pJP4Bxt+Dz6Ioww6qJgGDoVw080NQ/EJelaDNH2bKDLz6p5lT2X46A6f4tbwqKbu2/oXsWUVFevr
AVAOsHUfMLz2CpwinvVhZk6WBRawvudqfAeKcevFg1t7WWu8Fkazk6z9xm4jcofYHYgdN7xNXa+q
HCT0aQCeUm9qnuYq82Ny7GNrZ47vnXswlU8g39sZ+iMFmn+hfSMEuM3WDrUKyeTr+bfbH7Rx8NG2
BH54PA/RCivmj7IcmD9z2Gcgbz800TGSvXE3Tv1ifOFaZAC7JWrWZUHLXrOm8JqOeZkU5Fo2C0GB
KuREMiCAZEGUWPuK/dSkLBKSeZiCTznmkx1ZU5MFk+vX5WnUHxxZ9fLmJAC7yT1W+Cxij2Rk4LGZ
11MW9H9S90A0yattcwZXwwv2t4GvTCjg2gI8aXuUwANvU4YFtiIMAKgxr7BBOQlUClZN2IfBsmlk
K2YWJNPjQCqvtQ55/4x/HfNY5NkuK3ynezXnb2MoQxLdOMpILfC2dBh9PE8Fo1ZY+mjVbpUFOnm2
skMy574DT099QeuWxF3ZFMWvYP6aQSheEGXqPdKkJsNGVbso3HWZF4bHLPSq/u5cuAGQyf8I4r70
1dO0Q8qkMCsIMrVXt/rUnO4/+zYudsSWERt0xFT7ONQ901v6cfa77DBIFG5zmWwD24G+Rbxf+O9X
X18PLZrvrToLFMOn1oPy2fgJSsxCRvG5pdd4uiJGq31kXwWdsxOTVdTE5TGNO4egmsUDNMjthdqc
yX9ErLL5pZbrvY10ZVTssdul/uomfh/uqdQD5zsqOC8gVPi/yXzclFdrloZTOMQ2cmRE89r0QPvD
BPbfe6mF+TG9liKYgrpqmFv0LjJxiTcMXilL9W3OAq88vIcIbhZH2JJMdQdFteMsCGffQABt9Ir8
ZJXB7V3Z3HjUXCJKhB6MVWYfIO4lKi+QF41A6m5HX53xBGzF2zK2bDKAITl7Aoq7IGqpw/CNOmOy
qiIAd52WHHpZIfjWSl2Pz3+/2u+iRsfvrDVFMJM3C1DLCWKOEdpvMiKjH/t4wwuqRT4inAiroeJP
LISo8jxMHDcqg5TGjecM5ncauyAq0n21QkNOVx5tFGJmRvxQVK3XMtNrjHTfOPf2i0L50GcM+nSY
HISExGhQQs3MtVPk5fRwXzsHN5V4kxtqQeDRwKHhLz30cSyXNMvGjjErzwOdVp+rMPydkfaUj4nk
ObOhGbw90cFDnCd8xciCnjdoEkgbiIl//7RkdT2y0fnvV3qRzHWNpuM6D2L9S+YEsg4X2fCCWhsj
irhqRP0CMr+TvU3fbp+arS24rioVvn4AkV40tU0aWB1cjYtiXe5tyuZKdC1BmMCMrkS9YVyCuc/N
/fB+ewIbmaZlrYIQCbH0fk7QtJ0GSdF46RSjQ+DU589KSnyE60vtQAGym7Xn22LX1mApVbDLxjjM
7TBCas8x03bVdHSoZ96ffUAsBF2RALIDKdyKgWiqWydqSwXWfwBZQPhZi3/fnsZau0x0lqFvgzND
oKvdWCqvYtZlFycKxcUfe1r4JYx3/0KAhSAYR9NFEYGwO3M4gNEpZXmgVI8hUXZu0T3clrC+8TEF
AKqgIA2hHSB+LKcwOpM+g4eZBl27oyb13fS5ah/nNPFJcv9keMTF5Q9yJKDE5Gyeo+zcroYoiLRy
b8RPzmxLJrOxHwsJwmRINE+0VSCh/Fwb+8o53F6rjeERWuW8KSZK01ZxSSVl6VT1ahwUzan0q+zu
KxiRQWBsolcHOoVk+XIrCnNONDWmVcCGnxRQf79uf/3aVi2HF64LEH9WcVNh+CzxQxzv1B52tixC
uD7YaAGAow2EHpvj73F1uzLnCPv0odv05Vk1d2VR7UBvsbPSY6vffSkt5QivbXPMqlzpIMepz0OF
yro/txdrvdV4XiFmTxBiQ6JfTHkQO6eoe8mSc/vbtp+QKr09/MYyQVGRDMdh4FAbgqJ2qTOoPZqa
UOvifrfV6ZB+UeL6AVHn77cFrTcdQQl4cwA9hcaC7365HxHL3CnJuzBolC9Fd4jmgy1zQzaWChRS
8ERQkwJ7K85FLw0yVsjDnqNxX/0qZY2QsuGFq8IsTFbqBMMr7N39VbWS2oe1/UPIF1UPSDxx/iCx
xL6om0Kv9YaewehlGOc4/0bo2U524f3GA5Az8NN4DRLOhinMw0K1ujNYbX6ulNyzbMVznP3tvd5Y
KQBaocUFFwaijJZwwHvTSOzOdIvzC+C9vREsWP/d+MLZrkhvKrQKi7M5783hWAySrZB9v3CmUc0/
IKCI79fHYzYeXMnybBwFpBdx7RjoBQd5q/BWYxpTcZOW9Jy6P5lSe1aK4vFERiqxMYlrKWKooSnG
os61ip4V4pW/7fe7t2AxumA3MrNxy9wu6BmAG/O4b8y7ryCglgFJitdE4kkpVkP2bMD+koSeQePK
0t0kA4TZ3IOr8YUtNrSwzagV07MDurkelcR+LguPyUQI2zzOCgL3SPCddfNA4l3iPmgyIrgN6329
SmLaPe3pWDqoBDtnrtP/mcCTHpgMvCFWU4V7uFjz8fau81VZPmg5KyjwYdDOB+oO0c0cgYehzGiU
OlvjCOrpdBeND6X1T2NlXmF8q+d7MW6RhwfHAYp2IAxus3hpZHqYpyCbp+da+Zk0gxyEY31IlgL4
71deQtfF1NArBjWrX212YsPh9oLJxuc68j+kfVmTpDbT9S8ign25BWrptZqe1XNDjGcBJDYhEKBf
/x3a7+epUhFFtB87wr6YGLIkpVK5nDx59n3HmbJmnnDVU3nEQNVN3NG1jl3+fsXSNhlhcgiwQVkV
t1YsgufyvTPscQaw4YuP4FjwzU3F2NapM1ozIN+vSCsBEdNU7zbm+D6yVqjFAc8Nf/Nyi7w8a6qs
ytxXs3tuj+5WW/71s3rxedXXl23b2TXVnNema599W/sVeOQejFcxeiEOviDx7QO/vpGIwVDzRtUb
DQKw75erKVk5TMaQzq9lnP/d5ntRR3OwIWNFqdB5tIDsUblAuKc84BW4qwPuCP2Vti/TtLO28CJb
31dcNdYVnllq+H5uvbb9i2ltnPiyB5dWJEAgvLBjoNcPftoi//xSkCUkK13xWjeJpWfd3VR0z2Ac
/oXuwN9s6u4Hu8/vg/zDO48GrQKgqgQwBaoGEhnlaHJDaLPMzeFV70nY2KHT5aHufc7Ez/8gB+Ak
lEaWcZDq8jprmDRfRz93gT5uLuKKxa3dhsltKVc3H6sAy7S5OLvgclVjtHQaPFaRBgCO+oCiSO7F
Vvte4wURS3v9Qn60FIuVNxJdmUNugAT8FVO7ZVQM8ZwH84YuXOnaIgPJSdDjYN4CmocvdYEIv8Tg
LRtIuPRQ9cfPtzdp5evoJsWY1AVicU3G7XNQgmlzNb+i11zsM7b7nz5vKT9eE0LwUuLzo/9oHAby
XjcUXbdnv17FXpM6tdxO4PO9ts92jv3+48XnUZQAUfnSkKD8+rJsAe51zflVPBrNUWR3tzdnRUEv
Pq94iKXppiL18HkMWPD9J5s8Fe+lAAN0FKE9WImAn0KjhjpIw9UKNFA2TH8teBpW93OwBQ9dWQME
ALmB24yLoCLn+mYy23HOdfSUpmGmWeFUsUiMW7mKFTXFFE48FgA02Qtj6+UlcAIkEHCf9dfKjdsp
9rdQ6WvLOP/+Iv/M4E5CD9p8wve5fqqKl7rZy2LDM3wjb7kw6jgLVLiWc0By/qo5BwzlPpqILflK
s0HeaXrb7k1ulnHKRZbD1vIk5/7B9oeveFvGn8yUBM7EqDMaUmoar4VW1JFtU8Pegbw0R1e/T0PD
p8GhI7kXAYVVP+c8L34iag2mkNr6qO1NUIXGgze69770xF7kZn1Abg/TPOam/Ibo131KXWAEAa2U
/bM3BTw0NC+LqD86r9QyeX9fOW0ceCzurZk5kauPfhVbdW1hULxW7cmcaQliZWs/lEZ+wIz3Mm71
Mc9DC8X1PUY7Z3+bUz4m6eR807iYQgdQnpDoYpC7lntAPZpZpBtTeZRBJ0lomcR4RKOXFvad7Nuo
02zvC/W7+tDnpDt2lPRRl5c8aZtZ/sxsSzw0OfqyaSWHyC+MPPI1ru87UJhGQHWxD5VPsqgrGx76
lSH2mD/Awx5Y9x/66IERpXHt18lq5RiCXSmN5rlxT5gVYvygvj+RqC1nlsD265hx6YJADGwzPPg4
konsmZf93dupv4V4vFZG9Nwgs7hkIIACCpRneLZnczB7zOQasjyqtIKHtaOFo5F9f6/9QbELGWV3
IcdCIlNRejReEjdjhZF4/jEz41aGwcf/TcKy0rNrhZmwtgGVNJLeQw9qfeQp6gcbq7g2DZerWPzN
MxkY9CbrSkIGtUNvjqutxoK10wA7y/LO49LCNbr8fjbDMGAirJFI+ztmMQRA34sN03AtAl4eRCAN
CwuH6PFSRCdLu29FYb9aNrhWMEez2KXuj9tHcb1NlzKUwwa4mXUdcAmvRhEHzzl791OJzy9ZRWS1
QEesdrX6Vms1zeRZr+6k3fOoAVTuP/x+wHgWRgHM9lNfMs1uurrPcFczeIq++TqQjRUsenJpnrGC
MwGKHgm02mTG5Niv0vkFlqywI1nIKDoutnJ/q4KQrEbDLPIDV6AgYQNZXKbMfqX+h3E6WOmnef7q
m1uzwNaUChOrgUJY3s2rWrArSnMckfBAjxgP8+6eALNIuk+3T+Uqdlxoi5b5PWhHg5+tApwYxRSa
rpusVzlZsfSqsJmemX1nDJ8I/XVb1JoCA4UGfCIggdf3kDf62OvDaLxa7OOkvYjD7c+/Vc/U88fU
KbjyKOjA9CpRfGlOhWGkwngdyikM5t+UjQcUDaOc3gf+T5PfE/Y46lmkcW/Xtg9T/wnNAiFzu52s
X436eeyfa/bDkhjgveHlrp3kn1+GeQiX5kHywbeyACsvyAuT4QwQmdiIldY2d2kpRJsk/Cswq12K
KN2JVGTsTPQlH/X5Qb7c3ty3oF7dXPiHuGAunrRrTnp90E34MNB5S4+8xg9rs4wm0ACSY1nyyJzL
mGlPng/WxCwW475s/b1R/EpBFZI135r6aHZHbcv/vl40OlCBwAfnL2Krqz4Mz5W+yxF9JzrpohAu
xkbkdn3RL7+vmNzWEAXhBN+f2e/R8na22e/m8s7vxYagrYWop8dSy25HCLLgi4CHnBYyvH2Aq0vB
PgHRBKKPK+qqfGGCyNCxlth28wJisg99296NrP/WTVsMGWuiloYvWEeQc10R2Q6IttNiaFxQTY3P
bp8deIeKPce7a5rZp9vLur5Z5kK5/a8sJU/UpNTxSAlZef/Vwm3GpOB2K6mydjhI0QP5hVlLC+vp
5dWiwTjaaZE6CfMwPrTvw61Bg2uLQBcJYBO4QCi1Kt5DnRPMGcF7k+T2FOqw8m067nB5bm/V6jIA
nltmaiGKURFMmjbNksJDSgLQVuuhhuFBtwWsLmN5RjDxCrNe1DSkS2yeOr3EMoYSMzj0mBL+cdCm
jbtyjevHBCckPP+Vo0Tdnil8INx0Jyn8NKoWRG5l7Cz2YUAPYLkTYohmvQl59dXyP99e4coWLh2k
UDcki9AwoxxUYJAcjRuunrAMoXIYGPvb31/ZwYvvL/LPPOE86yeXTfi+NkRWENs0Kr7clrByNy8k
LL/gTIJX0KDIekgYu73h/1UAF/iDbGHC17bJAsMqXgtMDUZocilEpGA59odRTzzvVOanrb6utV2y
0CCOCju6S+GtXn5ey1yWD5bQk8DCXDKxI6kfkq0C5vKRy/cOIdyZECWES8dW6/UUayhkHWrp3+Xc
RJ77YrA9KY6cbRzLxpLUq9N1njD0ZsKxFOzk1e53f2T3fpfvbp/+4mfcWJRKozx3YJkaZyxKigcr
PRT8VS+ezCAHN89WvmdVFOBgaJEEDAmc45eHJE3NyKye6olLf8/VF2lW8TiJQ5G91m25EX2tKTXc
8DdMMDoMVcuGLhcO5sFaT9AtHNf693RxS/DiGN9vb9+6nD9hvaJ4XgX+Gt3t9aTMDoZXRA3Z5fYH
i/y8LeZaGd64HpcWe2jg1VONZp6M6TSVwFHvivEus0JWbbQArIpAmRP+AOiTfBVxkzt1bhtMSgAR
D0jeCHosho3X4HqzUNBEt9wy/gsVCTWwyMBT0FrUkcBSupHR7an27JhJPb13VuSSID2Xs/yOM4vW
wdhISl35aoCF7qfkG8u4tmXLpEAL/JagnASmWtHjoiHgMtU6EHWwSJYxmqduH/bW983Ln88mv0fi
knuvtNo5DrjwSnvrvVw5CTjtQKssZMsLo9iliKnPzZy6JH2dDJl95zRNk8r3vpfgBPhSCQweplZj
gosE5G9hNWhyv3QchwExH9K8vhOmHgmm/eocDK2d/Y/vXT5yPyCtXDYXaQe1/lJlYxOIvDaSthSh
OPrI7P1vAhQ7btY6daqeG8nofBn2Pd/gqLnuC13w5n8W8PbnZ+pnl27HzIEhQcbrB4b6cT/gQlne
+NVj4uj66LKT9SGd+i/V4MVEwxxe29vpYHloXbqjNnolaI1hCWSKc8w07nkRl7Td6F69VjL8SESH
C3sB9litP4Otv+icNjASke/8LAZ57X/Y5D/fV5+vDANC55S6RlIYB1Lcsa3HZPX3AyMDzl2k3q8G
zqIqUWYiNfH73U9+//HT7V9/fT+wOz5uCP6ByVXvhyuDcu7qzFz8iTs5BdHsHoYx342jiG9LWnMq
0KT5Rp+CrlQ1E2kO3LEyruOhmsmdF1Q7o3buZtuPRkMbwnlCi6G/xUi/urozmYoBcyqfFzOFTBTI
Qi24k/WDabHQ637dXtv1k4JdPJOjGDKSutVcMqknc/0ZXd6O8y3L/kMQeyFD8b+FwXsoGmQgGfE0
jPPTYKAo1qLmkm7hp68bW5aLfbaeRSfPLnZFBy+dxawn+lTEy/BC+uixXeFi7MHc7iRmtKCaENfd
12b63OpwCT/c3s+1c8PATLhOiMqRzFKcjV6vpQXaDOynA6t8AtU/BvyKralPaxqJeTPw01DEx/8U
KXbDHVSlsMoxf6Lk1PVPmvjI849gbNjpfMPLveazxp6eS1OMMWFWOk0jpKEv6t7B/IsCDBCTzSK4
bztDb++YI45N0cZ+10W6L79NUxn3LDvqlhEPlfwr6/yoZ2zDPF73ZVz+LtWIz23W59Zy1h5twiD4
ZaV31EPSZwj18pjTINQNsku3OhlXT/jP3qsucu6bRZEy3EzTnuM2tz+7oxa3Bd9lZGt25ZYo5XL2
AMS6JcXF6ed9Pb60Y9ywo7XVDLb6GJ6dr8oqONazZBgCpCcphvYRY9qnbhm2VfNodGk4Z+jZy0Bf
W8yvTl3u+7J+4ZN7PzP0iBPUITPUBtEKQXIaW1kZEjJ1Eauy4+17tZY+wEh0+L1g40ZbsUqxOBZt
wEmwqHx53zQYj6jtDftu6B7nDn2kVfqYMxTtahZOKIHelr32jp2LXoKmM5vi06Fwof560vEdvSfa
7vbnVy8z2IPekrRAzSim3kW9VkMkBJNV/g4Qn1TVEBYEFf3+mzV9z/MtbMiKvGVaFUhQUOYENmHR
urPlUCoCrgUEMXK6o81e/91Oh9naO8bHbAtkuFgGJXJFHLmQqFlgegKh0KWovKR64OYVds6df3e+
DAlYG2q/ePVTHRSvAgXtguwnbd7f3tKVVw1ysTxYCJT11DGX6KDJu7TK9URkB5fETh5ZW8PPV5Ti
QoRyN5FHE85gY2naWEcG+wJk3fvV7kKC8mwWuug8WuGcPPBugDcBzCPifxShvJZlrY2jOUNESj9w
fl+8GyWL8ZnL2CFoNS6Qp+KEzCzLyoqUSCcQMxZyB0xM/P6TBtUSAKBL++VVebIXTj7QwJJJzexv
dCxjoAN/1ZsIvTWF8g10LyNpjek6agqRdDnpK+rJRAvuA/fAtCKUaPq7vZYVcw+apT9ClNPQalhh
1Mhk4nttqDWY9oEB2cYjLTYMztZilj8/MwBlPdYkoDYWY+9yHgUVehg3RKzkkZYJKyiBAiG9lEEv
RUzIxze9HcgkM+7m6R4ul/g8Ou9Oh4BOFnBNpK2X+v1VOqTr3dwTukxm49B1ByBVAO25fSRr/iT4
asF87AHKCJpGZa+IbnE8R/OcENM8pnoWFnQ4DUDrCOLtRAO8uWEeKj787i3+4BE7El0V9dbWka1Y
G/wMlK2RkgM9rIpU0AOh+Taz5sSNSEkjEFhFtxe6onsXAhTdyw1bAHLszYkNDHK5a+2/eamHVfde
YjSoN7CDaC1BwyYq8cp2pjxrBQozIMMGKVoY0A1rsOYlgD4XMacN9vKlpfVS71BX7EGbpc1wZQS4
KMmRWVXUeA/U0vZodQ1n49lNy7BzXnTvx/t3ED2uAEmgHo93VVH5ITUpkha6lXB33/s/vDZHAnBv
bVR0Vy4WiigoN2G6ACpoKo+GAHJRMmpYCSkfq76Lu7kApcLvugkiFNH+w4oWIiCQpbnI8ih+vwli
UmseLDvxx5NMv7vDqTSADiNbiIk13QPKEzAQgAxW8gSdaedlOUEO4TvbuedNaA0hmjk2dHztEp3J
UUGxfDZLT6CBKhn9Z69g4fBulnFo97kAxZND7QFwGQsCdHqPDttyC8J/TamzCABN14IatgEtUTzR
YsxBUdXodtKYpX7gztCFrTEUIQqg1aOVIU+USs4OzG2+m3w0QoSObcRRWg6DXGylipe7qjh3uMYG
rvEy6gwl0Mu7Vjmp1eTa6CRN/8jApl8/Gv1GiLcuAm/uUsNFa7dilYa+z1CEbp3E5e330s4e/aAB
Y6izu63oq4oBLO3/F6NYpZFmuex1iClsEFD6Yzz9h3wm9uqPhOUKnD25VeH3hes2TlJiDPFuMj/c
XsCKSw8SsYXtCHXO6+CoMGRe1K1hJ24fO+mDXcBJ2RP6gFGPm+iK1TM5k6Xo4MwnPBV4pJJ6MMPS
jPwWONetlNHqiZwJUXRrGLqZ8DchffRLfz86G9cInR4O+JrgnKqOg0tQ6xRFDoODs7Ya7dH05rvb
J7Jq085EKAvwRlOvNVbgpuaN/4DeWh65GrhhOYadha1dT/v3y/OA3HABccbrpyuvD+A73B30GvJ6
O8Z8uNCyhwiTCGP+fuw/NszAiLiljgsmecXIeXM7aUHb2onGji05Hm+vY+3g8bThJUDsA8pe5SpS
yy2ryshgQstQ+15tkRGtKe/555V7WDeDOxfLsQh751CMAn/07Q3U2ErMC2fxzwqU++FnVYphbVhB
Vh+Al29qVAiOtbZDY3YTTluz9LYWpOgZiParDEOGAEFqfWTAn0fDAM7rcPtQlo+olh4DISwP7E1v
Y/QurReIdey+toidFPSD0DC9FK3BmfO3aX1u/RcKM3Bb3NrdQfEOAEpE8Avr/qU49Pt3AWiIbAAR
TEDwP7tCi4uRYA7i7rag5UPX6/ojSNm8FITLJTMhaEYv3j0n02nIwbVE8/JzhWxG7DNry9dZ1W9Q
AIB7z1j+Ve5pE/CxpRO1k2l68fNdMWz4bOvftxGjIvmBJi/ldjZ0WqZfSTtx8kNbhsG4sWVr+gYy
L1gAc9Fx9X4CN8D8sm3NxBr3Q71HSYKWG2Hd2vGfi1DuaJmPY4kWIDPJwasu48m8b3L0RWwo2dpG
gfHBAKcB5v2iyHapZIPMQPgKguCE9qwLC8OSUdCzLYzYmoYt1FPgjYHfhvjtUopetJY18QIccYa1
K6R7F5RBbM0aYsS821veuydu4zVDwmuZCQbSjKvxTWOaaW5joCiGoZL5F7EVX60ejeUCI4S2BaAQ
lJtpdl0gZ4NikuOcpZ+9arJ2XdNVRejMthYFzuhsPAeK5UEHKTDHaL+FV4OnBhD0y/2rbL+xMHEu
ODm5HQ7SC43hJZDHunw2iAundsOPUksK/8iDGwXcAFIUAMxeyhsB62CsG/2Tm5pADtgA2QDwgbFq
Dhg+O9oZoV9y/oDeB34wTObfVTrtPr7LKl39BlX/C5f7hRj8kwPAqkkk4kg7iNBBBFi8mZQOi2/L
U670/8kDVAL8eOi3U3NbAoM7MGy09E8247uasLBI07jLttKZ63uLvmAc6aKjalK2R1rAFCnkTFn9
DP5UzPfrmoc+AP5TWPnL0Hjf0crwrU+dyObVxqYq1/2fRZ4JNy8PVu9RQm6Cwj9Z0n8iHbkLSLWR
21CjszcZYM2A1qDifZ30oszWatp57snRX4K6iWV6P06JKU+0keFY7cxh3KVmEBluduiNLeoR5W7+
I91FBLBghUHBpFj+wEfnEpsgvRKwLLL67QXdXjppXJVsIwmxepQIRP+VpewmdcHj24jAPXUIN0Ok
AA99Zn80a/mx7wHhyqbmrm2HvTfpB4nE2PtM9z8rxeBOZAyWtap8NHmepr1JNPeUTw/8k7UVdK6p
CozOv59XFqenJdrhcnwerK7h3sF/3nvf8HLCvCAEwTGBcehSFRm+PqbT6J2a9mfdj9FUHR3t120Z
12tYXmcAXIDoRS+2mijoZqefPU+4JxoS5w6zNW5//lrXLj+vOE7ubDYZDfB5K9f+qs3+OWPNo2by
B+a2G4HU6kqWgQCAWaNTVKVOIpY0MQpidk8y6DEKOQ/pz9trUZ5oaBPWAsYbpDE8F0UK5U3TwBTt
1PaA5kMwrqN2yFC/bq1QtA+Wv2VqVxdzJkvZN9bIgggAeU9mne2bisfOFofo9YN5uRpFuXLe9VPu
YjUEba1eXGP4BA+eBpAWusMvf2ue6tp6QPCMJDxe6IV65VKVZen1uTcR9yTQO8rS4CDHj7dP559m
7zMn/e18QM6FK4NwAJgKxYXKtNmfenvOXgBPZh6Gn1v1sTLbIe7xWvNocgYHYEtf7ipz7D6Onshj
MrHsruXWFArw3b1MGnPudFZWL3UN4ovMp/YXUpDpQ1P38wEWbPwy+ODhqDGE5CjQc3hsLReDAmSQ
RkznGIFe0LwNU9QhdlQ32I56/fyB1xxnmOY2YGJ5+sh6Jg6gvBHHEj02se9i/pXFc39Xc4/sLUHH
UOo0v6clBZDfmwZUkj3xF3oDf3uQ/sCNUn/p3Y7uK5MGO6MM/pJM7w9dSQSmewBcpg223IMr234Y
MGZUhCkTVtiLZj6Vk5udnIrTSIKYKGKYZr13cvL3BI7y0GtyI8paa4htlmrPwVyPj4CT012HhpgH
o6UYczCCik4WYxO7qCwAGmujwarUm6iZhjQ0izzfBSmx9rNntq/pkMO3FNT7nMLX3KcojB1t4WiH
hmflQ8sIShRyMu+YZ39tnSmP0MRrh3Mjs8TTUxFpmdlHBi/K0O+M6kFj+t/ZaORxzbUPSFLKX8FW
FXLthi+ocxRP0OkJs3uppV6P9ksbbbwvqXAwtIE+OK4VUtP+5M/8UBvifUnLN4V1bbQ3AXsKage1
9tV73HBGw8levDzfV1q9R9XjofSm//CMvBXXXIwcQu+GcveyHqTKunSzFxu0Lkgz5I84/NM4uPvb
N3DtjmOqNMgW3+YBqXdcYJK95TVpemr85oeNjvOwN9IN12lNBtJxkAJ0B+66ckJdb1Y6imrayZy1
0ETQ3ZXvi4v/sSIoRcOrh5yrrkySkozPDqwIBkpMKRLjW200a08iCOUWVko03CFrcalk4FlMwQHM
sxeS9mGjyxD0ylHrgRjWOdw+ELXI9c9aQCaINBPqwQjDLkUFTTrNk9VnL+jYPwZkOsD+PLTIw6KM
E2pEj3k1AnFhf6d99ZSW+kaC6zpeALX6mXjFPxqyYSimYoJBnv2/pGN+dvL+MIqtLNCKk2m+zXb8
P6V4+/OznLkxVDb8mEE7Cbd1wwzceqB4osesDz6ZbEjczosHPt+5E8yb5mzoy9pxIte1+AOoY18F
7pRI3ym8Nj1NXrkn5fe2p7ty/k7khuavykGyC5lbTDu56k0q+ska9EqmJ1aD6Jt/Av1QOHivdv31
ttKs3jAPvKzWQlqH5M2lzrRz2XIXIPJTWu4s+kS3hl+vfB9P99IxAoL0hcTx8vu4EQUarIP0NFSv
6DKtXm///DWdx/eBqQTIA62hanW10GTg12mhnWDMTWiEsKJas7J7CQjw02BREeu88kNMuORHoA+M
uB4n/4h6+hbCdHWh4ApAHIu9vKLyHCXagmuTQit57D05W21yb5Aoxd0ByA1VfmTYkMRRM0aN3Y3W
ZFnpae7zdmcWrowaJ0AmrAZHBymN8us81nVs1sw/oOcNPB0iJYe20B28sWn+s4eTsZ9o1kYeZ6DR
MIbyAJaNv/wu82NqpPAMKJ3DqtEwmqwdfheB81AI59dAB/tJcnOIBSnQnOfM4/sfLKzMWXIMywgu
dXyuzYy6ILqfnjQQWaeFtctKL9Hr5nhbVVYPCGYYbxYoNjBf51IT4aWa0uuhKZafhk1JIrYhQMVL
LvZ3wSH+fwkqyGDM2nIstVw7pekY1xSQQ9uEr2R5L5V0Ir+vHwauhZ1Zx1QaB9sbXoTjP8xjcMzc
+s51hmghsvWn8QlloR2tiqNRbfEvrhhp8FrALVjmFPj47+UuGA5jJDN8qGn75PoxcoIhmzccnRW/
aqHn0APQZyBcVtneys4Z51Y3tNM8vKb6p7osY1NnoQww6GXeMAArcQ1ahixQlyGZishWeV5dao9O
XZTZS9HiVNkPzXfjnB6G4jBrZuT2d+9XIsjzccOR8gPO4nL7yFAzDp5U7TTNzwQokp+3P7+qQgjO
F1QFQltgHy6/jwRfw4U5aqdxcowHLXX1KHcsHpEW3ENEopGn6gMzkU1HHlPP7w+29Mo469OviGKz
WA5WuqvQOf0BaJb0x1R6RtRWtghHT+uRlBfeg92xbCM7uqZTBmjj4Acu0C7Vj2bwLc2xxKb0/qfM
RbuMCSRNugWHXXkRwbP+rxSVHdaZNUrbwtFOugHFisi3YXwgZCODtSoEzFkg4l6Sy+r59r7D3Kmu
YSS4E8QIMau4LzDPFVMWjJ3Pui0ozdpVQWAOo46cz4KIuzxviSFqiIIa7aS5JGyR0h2D3yV97hmG
8uobV2VdFjKQ1jKOFBHIpSzLyquAN1ibtgRqQxYa1RA30sVbAEZlsVXiWLuZQO78K2758zM3rcR8
0NYpsTRJMLTcOARzH3rB595Mis4Muzq6fXVWxQFKCsD6gkpSC1zWaASEt0uoUIPxAxYU41HCg+2A
MXELW7qykbD0HvJDCBuWdN3lypxB5B0z4JsN+QgWjOKbSK3DqBW7jhcorskNc7rycJ2LUxW/G4uq
yf0JL78MwQk2vHO62/JsXXxf0cHS45U3u/i+bOAnhdVWaVMlG/lHAPjNAxOwX1S8VB+wX8CS9YAF
cPun6cVZE8qDI+Cc7GCmcxoWI56+0d3pVfDBJOybXonQMUo4G97naRwfWdsCY1ls3PUVjcHC0TwA
O4vCjrfs+5mCuvNk6kUDj0qme4GJfiW71wCGonl+nLIKAJmtmvyq3pwJVPbBmImglq+nJ18TTw4N
7usa6w7gWc1zLDVj40a8uYSKywiiTSTC0bePYU5q9AykSVpTOWLfhYOG0Hp4smSNyabf3PJDEzJQ
zo1gOxLHVtoHauLcs3ZrhszqHoMlCBPQQEV1lUSdtT4Hg+0SxhRpaGvPwwTqz73bn4LgS1lvvEPL
vbta7zItCBEw+DlVF7lrAZClS2wGwEtsl87ONx6z6WdjF2EKO1D5UepuhGlvQxmuZC6tuBj8BGCp
Wvk0hK/PQ9Olp9x9bSYatq4RF+D8kDZQdn3iTV/9+aCBRgx/dyeGIBSYb9jORcSNJtJqHtEqC5sc
MZ58op4eB5iq2Rn2M4ZqHprp2KNzqpJWxJde4vSojWZE7AePPRT6jLciD7UejPVVqKcH33kmyJJk
43NRfHfSo0MxGfS7FnyZnTvJ7vJpjG9b3LduMnXtUC+YXNRbsAGKPvN8RLAhivSUTd+42FXzCe25
oZfL0JA/3LkOB+NouuJFc55rwDQamiMDMe9MkCG2ox66OgGZl3+8/ave2J2vfhV+Emr44D9A4Hl5
rVO7nF2jMoKTmz1NZh9Pw5cAHj810H6EudWz1ID23bfyoWm/WSbepHkIbfaXpsvIccDOT/7OOIvs
oo3klIjej21Mo+Pzfu5/p+QxaOw4ZVs5jbd69fWPhg8LrQWprOqW9ynzBkIcDFDGr6lJCyYCVByy
3/UoY9O418bPtd0j4PvSt09N5e2otRPIuJn5wdL3lU2QvrTAkfLNcWvMGXwwtPJQds/S+9iKg7BP
vEl48Hm0j3L6Jvryzq1/VmxCatc/tvmGi7xS7jQR66M+v2B20aeuPI++L+s+56mNOjWGSObPGr+v
6MPcJQ5UnrSfe/bLLu5Q6Hj3iM/lpbFh0oE/Q3uJB0qRy7Pn3Tx2IgN0y01fhvapTW7r1oqjCzIu
uOZov0dqRlV4m1ORDy1zTiCRegomsGu6yHDJd3Ig/LMKa1nAksq7airxONJsLeucE0jo4j597A22
EXKvuBRYyB8JytM3gfBUcD44J0CGMwfDq6wvt3dqTQDol9HdAynAaKimwXbraeod54RerjD0ePkf
FuCj6wUHgZjgKj1m1WCR4OBgOlXgDj1WP/7Drz/7urI9XccDa+jx9ZZ9rM1nn2/V5FeeReSEkXBb
ujagtMr2BMNsiaxm7qkV9pM9DScy+Z/I1H4kZhrPXnacHL7FWr+mvEh9AHKEkVVgvrAu7waQp6Mh
CJRXEI5HkWP6TyMwh77G8JON07kShYu/TA7Di4+XH/WOS1HERRKkYEOZ6NZ9VwOnt5fDBhhsS4R5
KcLEGEIhMAYhyetZ3A0m+vg6jEY4Naa/BSu4ctuwGqQvl/wCCIpQE74UJbOmJlkOUfqYxWzsDzoh
Xhi4TY6eB+vnADznbfW7CkIXgSBBwcQW9Mhh5s2lQGNkjpUGLU1o8SV37438e4cLVGzlq9bWBfAm
iKjx5FyPeMMEA7MahoAmQG10+z6v9q3PH/x2/IGw7ej03u/by1o7MguU6ciaI/l0haFi0hqzNHBp
wmcXrGs5/cgz+9SaW0DbVTmYM4bYDN0B6C+83L7SrBBtS0kTdIqEHYfD+YP1G/bt6gLjiKwzGYr6
kQwocZLqNEGE+NO2sy/Scu+BfEBtvf9hZs0zIGvOxq1al2ljmB10AvQqqh6i7jE3k03xjqK3J//g
ji04oL+hEGKLBxDHb4hb38Z/xaksIFo5C3RYWBS8f+AYQWyoC4a5hv9BKcDLBYcdtglHtijpWRAG
1HBGh7Irk9KkUT15iTMHiRy30p5rVwqQGvQd4jmyru7w6M+pYZG2xXhxMHXbmXS+EJYfxPCxSGFy
byv6qjAP82ABH0U7gYpMmJ06K5EeaJK56+LGRmmqKe6CsQpnbQu3viZq6cQCzgKTjVHFudy+0m6t
Yqh4mwwc1mj8PDegypM/ECrcXtKa7i3d2gsLnAHktXJMldMM1LK0JmFlZuw1uvCuSgdzWY2frkk+
wGt91Hv7ncPO0a2wOJBLYQqoZbQUKYYw1wjXPQKpvfloaI/BRgLgyklRPr9s7pnutbQY6oJlbcLC
kcSbo9rXLtD5r1f2zCUN18wGv97/1jDEbWKK3I2S69YKlmM7WwFxunJwlxXIYqfxzabCrc8rFmck
dld16CMAQctRe0ZD622lWv76RdCD/UeHGNDomCKwMAFd/nod6A4BrHKb9Jo8NNX9NO7b6itpXuvp
6JgHNm8JXLktePAQnaBfAd57sKz3bLsGECPXA+nqpNYZwLp9pj16tEMTfWNqcTajF/32AlflLU15
eIwAYlA9h6mTTcqGCfKCPfmA8ueveqtV4S3mUDYR7xB8ExcAg+vGT2c2ClcD51ZS/T/SvmxJUl3J
9oswEzO8EhA5VlUSOVRWvmA1MgqEmARf30t1+vaOUHCDjt1mp/ZL2sFDksvlw/LlDjrqA1Dka7sJ
d2oHkBL6xZ94pkVFM+20yn/tqRZxO/9SlTOoDwACmtonw0bVkOV6EcBMDy/NsoiHwcvKFDQMKXvG
EeqgOPYq8w5yMEKboVmJjZQ8MtPOQ9Y6JGJ1zgNM8k7vktqaAqcb8oc0K5Kd4FP51LVOGvSpmbh3
QzIWX2ue4ZibnZNaYYWEqbMsUY3UyRig17NC/J36txkhyyMiOe0OkLskxPkUX8AYUOt7czKRuAZq
I0AdIikCo6UfkzfoX0irf3hN8o3l2txhqEAP8GFekmjSXCMF6KIbQYfmWnVgFt4f3RyTN1MjRuCL
1NEjRPwvDuvKQ8WsIiZ65ldh4eTIGy0Zvyt0cw4yPdXv0eSZfPdLwxiDIcUcUK3MjV1l1fY9rVw5
ElTngY5xD5+pmM1wasrpM6fUxb5MfEO3Vu4mcImoucgcJqpt6tV3R1GZCKzwYA6Pv2mnb2SdV3QX
naQAEqFwD44OlVzS7j2Mi7AtGqdWE+TLh15+yqf7ERt4+Y6sWElkKHH5UTWHB6CGQsW0DDzp8zqu
ZtB8l4+Me4BvbKA2VjYLjz9CEbyRiLZMxV3LdBPcn4zTmGZ3ybM7b2UBzw0Z+rsBlJeUdwhHlVe4
me2l01utit30dSqTAOT70eVdWlsAuFnQCo18wHliA311JNeyuo7zdmcPb85WGXXj+2rpmtF8psmI
71t+5EfIPf6ffr6tuOSpXyY2mfF59wGo736r/1k+FIoNBP0P2tAwUAeZH/Uh6eYq5VnJqnhxhl3H
hjvT/ALfHKbujmwSFq9t1bEw5eJ5U2XT0m8qsEs8eDAnxvPlvVq7eBKIhvwAuH+Q5Dh9pKySCscD
lCDu06gpu2AomoDqYbO/LGbl3oEjHC00cL4JSFKUIxmz3kTZh+JKLGlo6vUXi9u3iTA+/o0YgHPQ
eQZ2IfVo4CC2mm3lNM7MIUaRIZgm45bZW8Q+K66EZI1AhA4lOMdWpui7oXIwWzxrU2D4Q+RMRWTp
n7Lli1OAMGWcgmSrH21FEeQRwcdHvhaMa4p3VFg1dE5veJw9abRGw1Nz/aWXw9ElXwpIoDDI41QT
qFtwz22aNjYZEnWBvVUvWbk2tom0vWRiwqVRWXjyxjfLsjdYbBshPRzEGxfh1oTjFW22AS1D1xna
iIDbU9bQWoNeFVXCYrAyPo8swvgrYFE1L1iuJF6SwQIkgfQRWo3/qqGQW+tWW2D6VSwo2w34F1/W
5LXjlgzIsl8f0+vUUv3c4YhqTCaI56zazaGYt7ZqVQCG/WE6GDxiJOpOj5tosPDARfMYhaA2rPDv
+gXgPUegCPOFd1258ZXe+O5EOTbINW6HPtub+t1lCWuHfSxBeWZ7t9W5l44IR0D4lrpGCKcp0sYf
mC9xWdDaVqGf3fcRzSPLo0Kps3yZ+QymwTj93ma3/ha7z+rn4bejFgNIBtyS05NwtTEls+O0cde8
ze3OcLdafbYEKEddTCUbMhMCLHqjk5vkugnv8iqg3oo8EVp8MKFFTUBYQ0stp9VY3OX8j9nBqzfq
610eeP4YHyLLILAfijKh13cBTGlisTkAzQyk28YJr6jSyfcVVep0MmR9he9PWXdXatMrkjd7J8lv
kd7beAlXDuNElOK9oQ8XyaEMomYeEEwde72sqysP7cnnpfijoLMZFqPhGi6Fi5EpXpCgLLXVfL26
AvRvEzCVIMOvnreWc5r1qd/EltOgzA5Ij+bPV84BkUqFnCfwpxj24yHuUJ476g5a4yQNTsRqo6Xr
PjrL2g89jRK2xWe+uh6J+IdmoYyoZpt04WZA83osLsrH5XYoN0Kb1RM5+rxy+xzSYqaq4+DzXXnn
kqjTo4mXG7Zwaw3KdukOHQWS4Cyu6d6r9tPtZa3a+Lw6RxvRwNRWhctip96B5VTbAm6s3T/kSky0
v7nIXKh5WSPpWZk1UKm2HvPPojN+a3mSP/VlSu4sc1o2Hle55YoHD/+DAC8mmWrOLFbTzaMwEWmC
xbPWPy29m+2McvQDOg/uTsdjFSZl7n1UZm5s4dSUnUQFDq3xMgIFW6AHbJzUlqP7OS1ao1tmB1Cl
9eiyz/YW/EnRtv/+PiwyEjQSbiTlH32fY5Jl3VOCDm2dhm32lGS/ZY/6ZXVQjus/QlBZAfINAfvZ
6CTuDoZWTw4a8JkdoPsnNBOyt0rAGDfuzpogOLsIt3A14UMoq+lGx5+9HEQCwwiAVmmXr8ZkdIGh
Y2qHWer97vK6FBf177qOxSmHgwqyU9BBirO/Zd5rRfdJta/HV9N/vyxo7ZSQR4c7jBlHIBhS3jMd
fFKl6WvgJB/e3ekjWfY833iV17fuHxHKk9YaGAawjBDh8rvcj9hyZ3V3en5zeSHSrhzdpP/esX+k
KK+ZXndeQRvsGEZ1LWKfPqBDcXJvAL8y/6B//18Ig1KjcRBE6/A4TnWbMc3oTQ3sA7Tt5zviVPZz
QToXXFNUv7OFD9rdtp2cEBSZBQEwRbgbP2B1T5HNhKkC0PQMgtR6XplkHjViPR0+tbz8IboEuHsQ
QAZjsqWMqzpyJEz+mKObnLYoLs1aZcQ2j/ivurhttpJh8vacHR4iDJDIgE8UQ2lPJVC7Whpf0nSM
9iHPPzvNxqO0voJ/vq+soEIA3lBSGDEAg0Fn/OL17fwvZoyip/IfGYpO0LlYOn+EjC5ZBNpwl6/Q
fCPIm/HrZeXbWozyjI9oOCt0B/cJYOcbMH4CXziGubahYVtHorzjbSaAy7AgBfY9RznZvU1q798Y
VRTiwWyF/6CxQDn2cTbZiEmLUKww/aSRHf8kho11rO7WkQxlt1yM39U0gN4xdOEjE/tevx3GP//i
QGw5dRS4FuOs87Ty67TUG2yVUd3XyTeJuyRTsvHSra7jSIhiRVlvVHpvJlgH0EvcDwoRWbmz8eys
HvqREMWIFkObU9OGEEN7ckF8ej3RHGrQ8NeR3kFp6CwrknRkLMRkmwgw0SrxfQIS8vJRnC/AhDOF
GR5ISIOKUa10LcQAQ7ymm7F4WNAkWfdXJivwzMDkYsoGaCTgPXnqTOREnwXXUB+I7YJEnih3yLRd
XsK5aUfZAdErkQkqcLuT00vRCrGAswAANZPN6SNawV+R+cEYj6o5+Dy/vSxM3rBTw4vgCUk2tK/C
H0QL36mwNJlKpwTAIm77cCm/8QWGZEfSD9PcuIZrB4ObDBnAcJyDYIBQzPyc91acfAJZflJvGPj1
z6OZDjld4FPUSFD0RjfaBWi+SPkA5F3ePV/ep9XvI7kGeB3G5oHY4HSfeD0mtpZjsmU376rxBs0c
l79/fruxL0BpSCg1xi+rSbbMrYRX+Jkdty4IjW9zB+N0rr8aaBjDiFEkLlAxVTGidoMJTS1mQ8U6
FfoLy/3pQxPZFhPKXzidolHwjkHkIudAwjFR3g2/RqWo72c91oSPKUJILRDzuxAu/JK31rZQqKU3
PL/vBNo6QBrOflXDxgVaOSugQjD2DiGcDVJg5Rfoo8ZS29JIvE8sctPkV1bTpQk4/r5aM1rA3DAQ
I9NRCJn3addFos4Cg2sRAMiXtWJtJaB9tDDCBfQJSHScap3NFq41Nd4uq5ujz0Mroqu/bwAohucX
eVE09ilvim7VRZNPpRlr3rcxHrZmv6z8fAAh0QuJxkEMZzOUgxhcQnULKLzYw5io6c263uMCyv2f
75/xF6dV7TrcM5Er+zM3jxj2grL2zfVbhAcFLX6IksG4ohwBR5NlZuuTCUyiE+TI/WxFsOc3H+AF
MJkjGIddwfU/PWOChve+Z8UYa9WeYqZBHuRpeO0aIALUrjKxZKDrR3Gz0iypRmZlE8h2X5Os2HX9
hgN0/mRBAHYIfGJAfaFic7oGdwAbnUD2ODarZo9Hatc2YaftK2/jPmzJkX8/CkQYRqDppYCcFG48
10LTZPvEvqWbtc7VQ/HgRKA4j84ENc/e6watRGOMGMVYh7wnP8fBDUwn+3n5YLbEyAt0tB4DxJez
XehjXPfW3kQqrmLND8+svl8Ws7ZtmMCIoqqNSuFZyVOvEfsvbBjioohdM8fcDAoWrDns+PWTwSTO
ELgfwIyQK1FJPzA2t3d61+xj27mp7afRv3XSPvDKlyn9PhdXpy6kMOAM0bMK7jWVYqGz+xKgb62P
2+U2c2NwFZndxlOydkC486ji+ihGnnHYI2NnVENbDnFWWAEjB8n37rHo8vGsCwGiHwlH2bOmWGGg
hpqSWFYfI7FkiRANVLa3YQHWREiuC7jeCFGRwTpVNJIBKaVZ0OeKvfQAMtXki7XFg7ymZR4y5QiA
bNmXrsgoOCqeSKVPsMblvcusz35j79nIQ2Z7d5d37NxrhQeJLg4QYCFfcJakzdHshtRMJWJvGQKX
3k15ZPtGaE4vqBxvuE1rW3csS4kfE+73E0b2iNiaXj3vjTcgDshfLq9nfeukkoG8BhOI5G84sgPA
cBgCnVBTjIYyPd+L4p4tO28r4bslRf79SIqtp7Ve9JBiaeJGT8GihUmNrvGZdNfhS+Eg4XigZ6gW
o0kYYcypoCkd/IybnYhBIBssyEtV88arvHooRxKUQ7EF88vC5yLm5k/R3CcFRq5ttT+oFCt/lwHj
j7ISvHKU8ZX9qpOee9VcizgpvjbaGzXul9KJLF+OZ0fPaFPvNOOeG498aDeWty5a0uMjFofHflZl
TL2sGF1jijuHvY+ueV/U+nPJ2i+LZ0Ym6lxzaz5gZDyaCTGebHH4t8sK+f/5AcCMEdCae2dpYYa5
6ONkQFc8fqiNP/o4hpzuW+2ODF+9IhrYba8/WubV+SALuJJ/pCqWsJ77uaMOpM42C1q4RG045z9S
e8N8rF2EYzGKT9cW1WAXszPFrffu1N9Ys2eYT+HuL++hfLxPA6HTxaiP+9zYGarpU+y7RZCxPMg2
IEZrVhDjNRy8gUCxnCWhOXoT0mKeoCS8YDsiujBdqhvN96KcpN80N/16eUHyUp0tCGGdfEFQbFWt
lAkLNWfJMsUJKECN9k6nTTCIO30yQjD0BdWVMKD/3D9J5+WA+gdFF0UbfArEqpmmImbvRfJqORvO
l3yPzpZz9HlFCyo0QHhjg88T9lQPWQgakQz86igmBT0gsz4YlLSN5q1zxZMjMBFqSQN5Hm+ZPMuR
uE1Rr25e/ckIrCLKU3PH8rfLJ3WuejIRArYuZKgkyFRRPW0Y6wHsU3XcBM6c7nz8uyzgXPXwcVTB
ANqBTwF46amFXzKjFsUy13G29/XI+ePPqIRF1YYZPLfyUgqSOkhw4X+qR4FxudmSj5AChsggMMEN
ciWUDSp2IkEN5ZtyrGxPStC9fZXCKd7Yp5WDQEwHbJOkHEJmSjmIrAMIhfkL9qk40J2ZbmSNVo8B
L6wlW6NAOaQeA7WXKTMnfN4Fg1WuB+X4TdNC3Q+BvAgvH/naYZhoK5cjxsDVr95+MVXgIMnKGvP9
nl3EEXWEYQ6XRZwbGND/ooCCcVgoSGOU9qlW8dF2y2ycmpjkZagP993ybrsM4cMQ5fVeI1tQ0LXt
O5Kn5g8KZxBMVOgRb4FrB8Fo0Nj5s0V9PSCM3qY1emwvL3BtD20k9ySkBC+7mkzoncIHtS6p44Lk
Xw1RwEEqdnPlX/3yIPuG3JccQwRYtqUYTquoPTrkLq7/Ugd3c7aVSVxdBiIJ2UcN9LcaTWjjTD06
aXUMwAwmKri/9RosTSKZNinSpQ0+tdFYCaCgIPQE/BC7dqoRpjBgArICXfy8Cnp2p7V39TIHxBGR
qd06zh140ZdBx49oAkN8qero8oGtacixfNXPtPJhAM9cEzsl+84t/ZGC3jUATHKf8vrJqv0NdNna
zqKmjJFpqMdL1qfT9Rqg5fS6OQVVcbWrgZvq9fm2Lf6FehwLUTZ1AbNdB7rKDt1AodYGyeHynq3Y
POgEIHjInsDiqTavm80BJWjKYzvIUaPaskOrn8fHDZnOAvBLbuFRFIMOFb4k9cwwECcNuvFrs+H6
rn5fMqqhiABgta9cHq4lhSg4vp+wN4qW59fLu7NywpIcDsww4DdA95fy85NEd9OBFsAFD9neITwq
QRa9ZdjW1iBJcBG6yEdaHX4E+GDXIk0GoFf6vR/zoBcbjsyWAPn3o0MgY2eP8J5YbDhfW+uPrz9f
3iWp58q9ly/a/yxA2aWiG7PJ7iU0kSbBaN8I9ELZD4S9Xxazcr2BFQU+CfBBZF7VNF8z0bHpF7uJ
KeEYLcqtNjDqDH3G5tdk9N61tN+4G6unj9YGzCIBzRoc6dN9Qx9NU/We3sQ2aKqRrEaRp03dB83n
VyJtpWeDCUUAPaNYiSZ+dRjd3IB4uhZGG+dDOL/UW9yVawpgmVAtgrYf9MYqB+QnZUU9B7ckZTq7
FzMVh2bIroS2/13EsRTFHNbZPCYY/cHihmj35WR9YsMWMmRlIeiXRxEEXizmqaiQZ8sBBHZMjT4m
H6K7F/XVqRBUDY4+rzwgSwsDk+X4/AB6xqeF3FxW4NVfL8kmANaWeWrlHoIXFgmdFp9PP6zhm6ll
weXvr+gr3nC4YqAzAcZONYYF87Q2m6shJphwRVCtr5rQ3UJurS0CI0IB/IdJRO1bKXi7OdHGdqJD
TG22K6Mk7za88BVrgsqtbC1CvCJ5Sk9vXdPkNBvspI9n50Gw+1w8zBh1ZoXX7xUQN5KZBRMAUDc4
leL3XZsWGvZqBltlWv8GdNTAbLDLQtb26kiIJx2mI8M7AsrSOCP2qrPf291Qbzx+K+eNIXYIuTED
St5rRZ8EBljygehdrCU3hbHjW3DXre8rZkNnxKONje+z/l7zXyZzt7ANE7ti0xHUO6AplBPWz47B
ANmjLryyjzucMNfn0DLeu/og6kM6fL36MHxwenjAnWLi8lmek3RcR5Mz4/G77qONcyO4Oz9qwAzQ
5QGUDBABZym4ofPt3siJFWN6TXeb9Buu5srn4Z7hCQL2GK2VlmJb9cWwWVYLExY8DTgvgi0k9aoA
PA0OmLwRZal9SQPRMAnDngEtSX/fj9mva/f+P5MdAV5BffmMFKQa217Xi9GO509V9zlhGw7Iyo+X
CCW02iDURQylKKploq0Z1GQG2reMvVkvb7q7RddybpVAlo1o9y/WHFdOKvLRVS5qu8utWgdekAeZ
veM+yFZv7Sv5gmCLEP9JfhEgEwEwUfsQ5zzrCR0mPfbQVlk5UeGSfe14V1tYSMEDiq0iME8q7VVr
tcJLtNYAfGUKGvdOmyM2x8TayHiubRlYzmDEwcQBz1axfk3quDMGmBhxo9e3xEYkiIarz8ixYjK3
d/2IcWRW0eMIEDwMOprHTs/H89Ks0pJOi92g5l+z5O2yAp+bQpDegY5B5gJA4f43A390/Bhd7LV6
y7w4H/vXAc3TNTcDX9deL4tZUeQTMcbpKvLKtmbqtl5MjQb0hMEoNs5kRYCD+ghygJIl6qzsNzg9
RqzouIgW/2m8GOXG75e7fBoJ4IYAzvc3i4ZYRrmIiVkYTt0Ydkyrn2m/Z++keRTGniz7XPy5eqtw
3sAfGwR147N6MrjHu7xsTWCwIpLeF1d2rsibCEOIKqycs4uMveLmLLaZLSPRnLg2ggL1k61s6dpB
HH9fSQZ6OSlmoudurD/zpAy8dGu+9crtg1uD5BXQY5LyWjmK0e/82m1SPa7ReDM1PRhji6BlFBQb
t1efBGBb8Gkx2QB58r9s4Ud3oyg12s2sJXF3X4xPyRZP+8pOnXxe2anRaItcKzsSg7QzCQq+YQy3
Pq9cOTATcUIFPp/bYZHt8i1SB7nPypUA5yrgAuBDAOxGLa+2xWAvRVosMR0Og/NklR+iuN44gfEI
WWV4/jLJrxz1rLGx1RoOsHHhBR2mcoI6whIb1b7VdSCmgLcJNmmEw6emKbNIuThVoYPlKA1KEYvO
BB33y2VVWhWCrlC8f4CJoChyKoSZ3qAVPCExo18W+ze4HsAjcTVKBI3wKFzCaUapGHC6UxlD0SFF
aAMQ6Bj3adkH9vJlMrbIMVdun8xTgIkKpRBcDGUhgrZJkZQFwYSIP43xmIDQQwPW6vXydq3o7okU
+SuObh6ZXYs3bUZi0/7dkKcy2V/+/oo5B8eDJMiUpBVI8p9+P6sKwMKrmgA+fbCKN6278+mdCYLv
3m6DeqvzaG01FhwfgBwRVp6V0SfM5HPBskZiDLqK3AmUwMOWEq9UyjGTWXYBYSoCKuVqkSoZUd5t
KSexQeYffDKigYJzeUnYbYUidma3t56wIqdxIgN9aRyv2UZIuKLhaF8Asg+AcfiTai2uneaCaJa/
xFx7tedPZnZXjXeXT21tH1FNQLofLWLy7E5Prc8TptWpscRO4T6aY/858ceNWGpNvQF/lvkkeJJn
AGs9wRBQXkkR7Q+DmgHz62CabZRINy7rqiDkj4FQkp63anV6nILN2gnGn2AKKatdKyCzCJ3czHeM
ibfLO7d2OCjNI5aW3SGuOpTMy8HO4IErCg0P+c4ekUDJn5M8Cy9LkfuvvAiA1/4jRXlxvCbXbI7J
lzHV7E+0GYIeBOv2+F3L+xuHbJiI8yX9db2B9wQPAdoGpLIcmQgwc6c8F9kSFwNDpVzf6RZGuWrv
l5e0KkWSf0hnHzRpyuOQZA6KWJU7x3qipRhsvDwtU41pXk268QqpY7VktgaDU/9H0lkNmOQzQ58e
JOlGQOlz4n716R87f+k68IsP6OTL/hdpinM1RIMHCMxgMvDfM30fSo1Y1WTMaPwNhjJqB3BABZiW
c/0uyq4FaWoRY6hBfmI4Al1vArcKTGXVPCPQf/KLn5eFnFsHLOVIiGId7KHtQDE1L7E2EMyfmh5t
s9tQ8DVt+Pu4IqEDmLqqDRh2PyxOZ8+x69/Q5Ys2fxnGm6tXIXkj5JgGQKVRrz9V66VEf1VXdM3h
i8etAIHIhple2SUXgQWyUkB6w5Aqu4RhfkAa+1lzsJM68HTMod046zUBcggIEp3IP7pq44XB7YIi
Cq4PQxXO9T7buPYbn1eztGXSwpq6+HxmvKbL3slert9/zMICnlfylJ6BlHPBwcXn6fSw9GAyQk23
2QCPry0AEdjfzi2k01zFohgprficUnoogy55b5qr42AAPECbgmls6NlCOl7RH1Iz1xOkPRi1tUNn
OKm3OhnPfSdIcJGPR8oIsbb6CteW0Hu90dsDBmZlJGj8h0IPCH2sCwBgN17J882CLOD+ZGkHPBTq
u2WO+cQa0nMgnh/Z/NAu/OrrgH4BkLqhFmYB3qU6gkYGqF+22O0hm8sQFI5BtoXdPn8UpQTgrSxY
d5n8Oj2QodfqBZME20PY+Z99PxyGnRPoW1NH1zYKSVQ4RYC7nlN2UOLmXTr57GBREiaLv8Ojce3F
wDqOJEi1OHpvhVehyiMgoRrq3ZSTcNqCm56/RZCAcuHfuQWYICHXeCTBp65dNj5hh7a8pw0gabfd
cN9fSdaCdxYpIpkiRL4ZKTWiGNh0BpZ1wTU/dD3bY0xRbW8FFytnASEYbAPgiwTaKSbWzYpM+KnX
Hsz8tW6euqu9YEw/wKAKH/Q/SJyrFlxLmkWv8pwe5uRJFLv6egOF76MGKQfIIeV4Hqr2vetXSXXo
szZMbMwy1m4vq9LKQWPaFvIqgNTJk1CiL93OF2funeowWHumfXL4vV+GVbvxEK1IkdgVG/dO4sR8
+ZgfqVPi6FXlTWN90IKS//5d+j+3jMeqBJBMIz0BsgBYw1MJzsCaljCBkzDvmfc9y1/Q3Y9mw43t
WjG4Mv8hMYge8EcqkqVEFlrYoOg8aHb5WEx2qE1W2Pb+XhC0Xwdt9375eFb090SesnFV1iYjLyBv
zObIsfqIbLUAnPtRQPDhoiOzJjn2VU6WkRSLKIVbH5J27yUYzuMFrXW1I4WCMdAzkggcALS/Y1KO
jj9tdPB1JnpzGOYPw/iNKZ2Xd2ltDUDm+DBXmHaGnMvp4euV6w6VZ9QH99nsA58/5NVG5W1VAhi4
kemESwMq61MJFbhZRWe1cHXQ9ePl+c63Mbmr2KrlrmkxcNv/T4xKztqW6KPiNsQ0NLLqJ614RuvP
1jCsNZ1C7R7VddTxkXg2TtcCBjPm0b6sD63/mz4PWz1Yq59HeQwxGu48XqnTz/NqdIFxIFAoHx7J
VEUgPdw475UADQqFTnuorgzb1cwXMVrN6wq9PnhEC/Th1vaSMGW/i6KIqAaCYlR/JkYCJraYv9b0
QHbHwgasMSR5VVbzbrHpgS2/Tf9Vb9+M+c9lZV5xUmDv4cwBNgCUo9q3bmX5kNIJXq9D/Z3emB9u
Wt4sdv3La8HRnF7P5IJBvbiXmByMOSVwtE+Py+oR4HRdQg8j+lhNBv6sVo9Mf+MBWNs32Qgm00VI
IavOY1NkYzW3kNKOj557M4rQ2OqMXrs7oO9EizdQetALxbkTaaUVbos3ZqAPQHZEeUuDbvrcTVvg
lJUDQp4IMTrmOuHRt5QdmwyrBtpxzg49Fe9jrYdwBQOSaoHTj5GY3K9X6wPSiAB+wsVA1K7O+Pbb
3gQ9eV0dfBoT6FvxygwzmPGPJC+XRa1cXWCQMcINtkGOUJB/P7LTpaBwkEcbzoD71QlG4/rHDK0i
YP/6Oy4SQIbTzyfzkvAex3KoXvJhh6mbl3/9io6h9w+PMoJq1CnUi1NbmZaQtmkOvRFWSWi74axH
l0WspHaRjIT+AhqImV626pClzYLD5/C8C+dH6u6oKG68nu7Kcd+Tm9TfJ10RNfXnxNgKKla0+0Sw
/PvR0XDH7RbXTNhBaNOn3plCV5iPDU3uwP+ycVfVqWXSLYcszA6U3eHwnhWfkDRZBX4nOP8mSMzS
4rNnfLLGTwX7Rgc/crzvjv9i5ixMnH43bN3iFQcL2V4C9cPTgbk/io6gXTTVueOxA7N+9fzBNx/R
6RG5803S3qbTsrXUFY2HSyKNEqJ/+2x+KW99wVIxIZJanlDn2DFPIPfLdmlJd5X920lvwfDYoZXC
AHcYa598M2r8bxtKtWJQkKrFmyLz9ZjJoLgvOWvd0jImfhgX7Yue4GKgCBYmWb43UvPFpMZ+6Mx3
VN/Q3IqpxyaJRky4SBFz0BmT73pMLdBzCkYms/l++aed/TJE4bKdWp4GWp7V+UEp9cZswaV6nsQX
gG8CTAvkPLKyG5JenQyDADx7vuQAkkAtxfaYgk0D5wN7Nind3bC03DjqtaUgjJKVMqSOYeVOL5Az
a7OReT2+rweNAdLimofdz679njU/Lm/amU7JrSIICWXHBYD/yvtQlUVvitriz85uERHN9ld/HjMu
bDmryjWR+VEWInKzrRjPuufcrkJNtDsQDW/kxc4uIYJOC1k3CWVDHVPNxNi1MesLd8Zn2/xT1s+5
uCEcU30PiQ3+JGvjfVvZLt/C3ZNdpSjKqnAkY9AmbjoNf65BCkvu9aertwv0yJggjuAfYBS1FtbR
MhmtKuPP3PyTRmb95/rPowAGZBiqbRh7qthlWYHwSsfgz2g2/9lvuU1re3P8danUR1afDdQZ3Nzk
zy39vnPMjfzk2YOJrMjx1xVP3Sr6dLQ8/PaPYj5oH9Pwdv3eIAsGm2aBseasPq11UzWi3NY+V/W3
HvNdB93auAvniirbsPHmIz2M/im1cteADkfTcxxu5n8SAs6/8zhZv0z3YV5ute7q6Ay+Ht59oNoQ
KyPZo7yLmoW312sK/jxlSBvSfkfrve2+Jls9oeenDjng8Aecw0LyR3VkgNjxmzEd+LOeR00eTRu3
e+vz8u9HSiUIqbq6wueH7jFnr9XVBGJymxz0+oP2w8e9UJXW8ossTfB9gomxokm/tC3d6TrdEQ8E
vab3clnLzrUY0CM4KUiyQ+jZiLHK73o3XcT0DHRmoE+/U/fNmTb4Sle2TJJ6IoDBaDaw+SlLmpa0
hHNciOcJo23shofG1UYQhW6EFNgyfP+sCyRNugo8z8MERcY8u0+Zdv33UdwGmaYMvkD2oSwAW9fO
Hint537f+Qyov6uRYJhmCDdB3naMGj7rm1loWc2Gm9nPfvlhF8853WMa71ZnxspR4+7hoiOzgD4v
1TkEYH+GC5Vbz93BNEXYdzTKruY7xEKOZSjZkbF3e2gbZOS5EebTW2tuZe9XjJZsLEGNQ9bkzgJV
qxkGNOZCAstCan7Gw7Kv6t9kvtOsqCRbQI2VPUPMiLYp9MdJnj3596PbToaxAbjGNJ69hdyWBIOO
MSg7vbl8B2X5BN85ARwAUgyAnmwKAeHeGeNly4clmRLHfM5H983IhvoTGpHrW5FjihUwdcYhafr2
y+AYdGckrnnDjRmcrhNa0gJ/oYLufEFmjIbznfZG2LR6bPv+R+e5P0gJRN48gnsjsoRwvi96lr9m
VaJRIA0HjBGsPIDiA2syfzoWunUAizLv2rJ288D3RREWXGPRNNTajc8dccjEIA7a7DvfLcTBbTBU
rrbvdaajmSX9w9psP7gFGLdyIDPaVit3KFzw3Zi6yPf5Qr/Lk+JHoZUY3NU7PPCtssLwiKz9XQp9
eBTgNHyovR45VG7kH1mN3okgm2cDitrDIFaptV84erR3bWZ/cNrbqHK5+Ttve6cMQAPwrHvTWzV1
Tbi4S/mV+m4TDrk+7u3KNzErrBa7UU+W27wqSYBZX2XEEg1vXV++gv0kfexmjUTmoP1YZsvjwdgv
Rha4qUf/aLPIgsEZ88gqmfOZzforBkGVrxzMxbc648bOswe32qXVgrntGXqTzGgIMLPm61D2/vuE
glwXebQgNzobvpft+FX3axHozWw8eD42Pah9jELkPRPfCta4PHAbe0EvKaWvM2sQVxman9zNptnt
qFFYT24+YZyWx2tahXVterE1GBMKHBndJS0FyKLUefrkms38Myfjb8bTbt+y7qNekNYLaGHYIuAp
o25Qjd7bxKo30XlfjWWZswDdZyTu3ZIFABOCm1ub05AstYf/35iChNDxRcN3g6bVvxwPkKIqTdLd
2CX1IUeK6dby+Qtg8h+2LuK0LjIjnDoR5R353esTD5LGEV/8bpn6sPMGu/nUac1wM/H6TzVZbrJH
HwLYCbrRfnHysR12CUMTe6j3Jhhg09HrvJ0n5vwZUI/32ulrPCiaI5DRmQ4lzz/01o3nomddoBX1
+6SznyJrtaAtM2tXlyANmex02iVW7gY5y7x9xxx+52uDY0Z5zuqoYkVGQ4I2uYd+yfI2YGYLqozU
ZAHJkzFynCK/aYolDUa7Z6GOPuY/rBTsrizpKyaPpQFpSgtz6NKvQ6eZb05tNHfz3P1qnb4bA4el
9T2rZm039PbHkJqLG2qu2Xm3tnAyLzBAP8xj0pegfGvBK0WnYQKnY9nAlcnzsEoR2qLg9AbAEOlv
NBCIDPdzVg7Wl4QAArF0fAla+784u7LlOHlu+0RUgcR4C/Rguz20uz3lhkoch0GAxCSBnv4s8lX9
x8Zd7nKSy1RQa9raw1pr9zweE8qiUQZu7JX5H7do6tjriqFfcd8pQ6cfeLn2R6lxeBwSEmXuioma
dWhPdtNcdFNlh1ChsyK3UE1Upw3EzUoOXXsLqmAmGC4RcmB9bE5sTzKol/T2+AtKt83GLas0Uont
RBmnjlp3XevYUTf5v6k2umqnWHvNeFtd16ouCA5D+0CqajcVxr70uDA2Woq6ijrblBC4zI/JWL5Y
fgFTo3LH1rGTq2cBASl12fp5sXNkCyLdUDNphYagj91IsHTI9KAfMDVBh2IBUw+1WaXqoneMdKsc
kR4myDsY4DINAh6WU4fMSOnG10l60fRVna8KwxuSDc7mLWvNTZ+gf99A2LNngpCP16+NXfyAqPME
j2jWpmgLxZLipqnQhbgdExYrKWWzmhx1NaXNGMrc3KaNtXX5QMKWkAdtB9vWHt5K6Vpyiwbn/ivB
u7kes8R8Tdr1UK4lIOcrM1G4CaCW346FTRKAjdABse5N/6bNSZXHjDvtk9/S6YgK5y+IWJtXVS/v
6hKbVNfV9Nw4PIOVybssAqbS6lZalWNUAsa0Sx00kygdc/w59G2yodKvHtDj7EHXxQt4QOLCJ42z
I6VLd36Dw4LbbETSkUkIcFkfFoaZx0j0JuCk19NaA++1M1hi1FfUlXIMy0r/Kt2AGxurCur+qFpI
qf+0e5vETI0qHmDswzKz3Rg1Tzse3KYBmqp3tBmVLg9CpewgpH75ytBHOkK7xzIqCi6TCxsKginw
oJb0k6hwjA4KUkZFrbhvlGLrsdZJ2BMTbxBxFR7rEWp2uYBkfLelw/TCp9KP0VIjDwXR1VWq212n
sj7sZQksoVX+CnzkqjKR3faeJjGaPdKV46BjgKlgVB0l7bCzhfGCN+PPZOe5GfWcD7FPprYOtYSX
F9aDKcSGpklubTw8fSzWaEjJNtNUVziwWcrRWaWnWdQPeRlmdQAapcMfSDdpEY6sSmLaJ2MM6Mu2
8IxIl6DqWnUNGUv8RJNWOF+lohtuULLKM+JH+eAX1xT/MyyHciOcJEws7Ekv8cPwSg8H4KnNO9Km
dQSOMW6rLRvIgBQQlg6bsq8foYharsVkkpWTsyQu7Xaq4gTl/whpximEmLwMKfTLd8B6ppty1Fno
9+rPhLWM8NqKyEcx786FUMFmTk/GVUDVitpKDtiFRL00JUTYTKu4A9gmWdVG0b/ABqoXtA+dYphn
fsn9rLv30c0TZsKzmyjxFLsh5aSf86zk9NoYLPUDssok1G1LI6BAeZT1VvLSttWr1bnO2oV5CM25
jaYcSRIJY2AXaCBabgJv+G3T/t5U1iMRdgP0iuEffFHQtT9kbhvlIyr2FOUVZGfcZGvRtosTkfEI
oph5ZCcB2U2ZC4Eyt+4uYJDrsC58vmJ56x3xjjU3irLh0mHQBmEEV2Mg3CuiCjHXRjF72CSEqasg
SNLQz0afwEvtdVj7dXMNrrT9QtHKtCd+9qh6NOhzRr+5KlO4ZKQowCzr4DQJr8G1GeHK3fm6CQQ6
YY00TAta/+5604vxW63Q7roSjaET83daojwZS2Ee7X7sxq3hStbfStvKXjsCN0bS9rINyL63q3wH
HcsA9dgm0GxjoatEG2ne7szcu2euYjjLVhm6TvuS+v2dKBq+NYIqR0uVbANfzXdGiHmO6yJLNm03
yAvmGnZsGaN7AZ23PgKOuglbUxK5zjmE1lpLz9AqPNd0qrqI1KC6D051k2qarhI7a1ejYUn8jy4O
0p9t51XR0BjtCkcEijUujXMhinAMfL3BU/uHTtYvJdQaChA1YO8oKLBgYxd+3CTO75TWJnrDJWAP
gHsYem0OckpRISmXZ2FQoDE4cUUfIaOGVYbMamRbaFUrVPYG7ma5HgU6JkrSPVHW5FFJ3Bc9Ofkl
651bRQnErXzxp+K1f1Ok5vAb5Bpzl/vJcNR+kmyssoYigaGKhzrt+apKzGmbClcFq8kuzeIa/Qaa
0KiC9MrEwkPWFTxq31M8iEk7OH1IuQHni4G7sArUBNCsj+fNqQcO981AX5YOb+ezmPD2hWZDs4MN
0dspMvKG/hyU174Q1v2AeuxPlbpJVOmsg+NWoO2JOiZo/H7ftD3AMBmszM7seinikrmlCfuqxjby
8RL9Hn3tbyCgLX/ChWhjZG6csLJz1GWKvm1WWWo0KycppxVa2BZXYOS3t6RS5l3Xu/m6cYWDrXAZ
i4q0q4JQ5FPywHoBDGJCutLb9YPHSZjaUus49QyyNoj5J8l6eVuS+qF13WoF64uQwcybrVW7CcRb
OBBO0qjSn3lX9/BRW7fF6nRBtkFjdLgcgDH8sI2WXyFsgOqYNrJR7Wq7asixFG5db6E8mqPzF3xb
CI4nxZqVDYtZnh1RIvzNGbw87hQRdYYpbpMB8USg/wSB7GHJHVgcD78eTQ6dVcV89gQImb/TghSr
sQBye8KdPvSuhgfPm/5HTpz+aNjGbdNK4LICr0cINA1R3aGf2oqXFQTy6sw6osru9xtrKvIiCXmN
NsVXZKrqDFL+0ggGOKcoTvRD08Bl1PU6VSYIPYPhvkhs0EtSBk567fRIK3uAzG3NfOT2hZDWDWqv
EkqKkvKostFyuywcOqwyv0WOJ51QjwHk3L5p3NwHn6p8JYUDdxZigTdWkCuocarsEi2beRNaSEY9
GgNPL3KapCoWBCobRu1C2Qn0BX4ZNBWMjihZ9jS6qR8aXol1AJQI4l+CgzdhUb4CYemn62hmAkEP
F9ge/TvRdyLs2gwt8TqdRywtjqY15RFaah8qs3/gKBJc2oGAv5fqPpwCv4uSrKpuuVnV0YhK6FPt
1ndaZPDMTHR2cgcTtzrj2YWFV2OTW8LfQISC4DJTPwacur6EAKPZ3oONQ0LfTpr6OlVZU91AZeO+
d80f6HXUDbsk7W1/n5gm5JG0OZRh0pSvlTMcTVo+kKZ1cF5t+ZSZjnjwy84SoUEm/STsYbyRTbvz
q9SNgXhjOPWB/0Pm+sn2f9VZjZdQGHADXcf4UdSFGUIpBwD13GtIts7RTvE+gY7Nk5vi19uce7+k
HvxwsOkeAtPOaprEIy+GPKoL3IvK79466ae4ZfzJVmMdWRrRYDY2PPTQJnXTuGUddRQknWEMzCMc
4YfMt/MnqKx7P6E6ll1qx2rwjHZeGZZjwm8STsYh4iVi2BLUkVUJxMFugFqUubZ0mtxzvw7qGI0U
arHV9nDf1S5Tu5zNOpqli7AuC0A6G1TyZsnpjfXDlWwKiFa71c/J0weOzAVDyISG39dD5r9SNPgO
qwYA0FWTDXiUlGkNENfzAQryvRrKdD60qlAN7jk2HArx5CLouQe6j91cONz8ZY7OLzsYiojXMJBO
Zf4iHViUBKYo1DkWA8WsCmXlMcOaNUn/qAGqiSbfSnCDSvmnsbURlo6XRlPr6RIZhyzd9bUcLgU1
BhoyJXaJTg2wDR3gYgoiHStmqfs0CgD/rXy6G0vXixHcI9hTeQHDEhxbM3ky0Dc89JzS3ui8FNGk
abnVys/WvEgG/LS82buqlojixUyPSIr2B2jzfZxrONmIUGGws4nfjD7FHBTYgkyX8mgoXf5kaAD2
DLZiLbdQzWpvC+CjQ4KnR0bKsw8aWlcPDbQVtp5q8yIimcl2EENzHgRLc9xwt+2BsUNzpRBuI30R
AOhdaDKqIU644TXrmlfuRg7N2hG1+YSQWMUVUFs3cL6HVVfxDlwBav0seT9MW5mCYo1gCpjEFJYC
r2AQBr3ZRJ0f6I0Y/WcsfRLCKwHhw4e/OmnzyEtbbVmO+N+T28yy1kHeB5dm6yk0aUjy4abvWWvv
AvQ6XA1OTi7zzm8jVK7b2Fb9IzKkdOsa5CXIEFaNPHjIJCZGmYOu8c4uKcyDSnr44Sx99TrxAsfM
W+mMBheqRUAYoPA/ekwdRJr1/aptzTJqTdWWkWGaddzQJI9bHyFNPyW/PIhuRY5RQmXQLrdVSbak
cbfcmKo2gqfchJ6rVw3cq8Att7R99um2d7vQmpw3MqbtumuEdUWzDDhKZF7fHOQ+fmZej3i8NtMh
dkvI3k5lfYvY85F0KVsxKeF0i65Yq8DrQjZ05c5WyKROjfkyGbm4QgN4r4pVIn4ioqKXVim7VZtp
9yaxbbVXbZrE9QhdHNMrjlWvX4uUOxsJie0p7GhW7ApI0D0UeuA/y84Zj34ZPNSGWWbAgLnIuZW5
jBmuRcR6K7hoSqOKC8gq8TDBu/Ka4BF5ALBDWltdFK8CHsJVOlLzOk/dJh7VKEMTNuZK+4Lc9lZl
I1tTGWYo7QSiur7xHBB1Z2ttbdraVite9PlOEej+JuCNhflQ//Ez4611uB0GfnHwGNTIBPzlGDzs
X0lSQw81AfAp0bl3kTqV616OUBt7tDUyXgVVvhVB3xeaOiPiWJm2vh85qdWjGXWhIWrgCPgCgYFm
gAlSXoMlBbTNC/GQ1ynGy7wnGRAZy9K37pWi4i0fGnQ9SWA9wfDX+lngSdj0FJHtekQ0uG9dghDS
dYV47SiDyGnX3LdWTyAdjJ8R9UWmegRP9bFm7niJlxYFvCkox50sc289SvFrTBkMkivVsB860jxD
60ZDmbGtVmlrBDfokpmuC12/sRaRYgFKpBe2STUiWxj8QAagiNK+6p40MGm37kjSNPL9RGNqcFku
XdLkJhqeJN5aJZOKzKGAHD7xH6euzd8CJD7vIAT1BMyUu9VkolFWIcSLVDbZK524TxYyd6WGcXWh
Pg8xwIy9Di3pMYOiK0NhyyKPlTCme0Y79ubNcIY8UTCEQUp/9Ig7rwztN7+TYd56077D7+7isU2m
PmqQJ4vRV1uuAGhqjkmAmNaSwT2RWRJJm3shoRwXsq5UWNq5HY0wPOve5unPAlCK+0I49M23K+8J
0LtiCBXJ5+jCYDZOEh1HWFjEwVSoYpt3BkBsgBkDsyCQnLrU1B03tllNd+D3+de2Qo+vqXLqzWwn
7vtWBTouzNoPy8CQIfLMuDgphY6xBYSJGzUWZWcqsKfKC5BEseZCBigoS3SaELYFt2qiB08+aW8l
6Zar79euILcCFAKEN4B3sBcVGeb5cCwqRlF8i61ii2TV18WLE8U9MNuhY4C7jz9LTJeDPBXNupoe
KmPVOZF1Thn3xPfnajEgISAgoPHlAt5TMTMJWBf4h975BQuK8/f17z+xBe+/v0Rwup2nkFzD90sh
kSXa2vVFiizb14OcmcSyQTpS8ZOPRI+PmvQOr4hxpoB06vMAT0DtHvhAMNbmf39XpSLI76DriesB
73z5lp5rDvD569DnA/wcmBYf8i1Lopo/BdSg+UAPQJQZF361/XptZozHx9LXx88vMGuI3mzSZfi8
KXaBdyH1hZo2HjsHPzg3i8U9QD4SRQ6jp4dav+rxmP/6ehbnPr9ANxDRiRR1YXoQ/RbJbXpmh08u
EiqRkENA1dN1FqgoKJTVbg7Td6jNtc/CSYT2Gz8nlnpqDkC0zwLLiBA/iQ4lwsqYKFDmrtCFO5h4
iK6b31+lv51toNcJcPaSE5oXXV3l0Ow92MhC5vaq4t+l2YFd934A7+NNcAuuCwGhr8NAZaj8ODHP
Ib5PLRKg/+iSQUEyxlgfRzAaSZFqIvbhEYmz0E3OsTFOfR9CJHO3rRmcvwRiq8BnORWDe1B4BuGw
e8o4swnzGiwu3AzFwM8HcvNzr9WB2Sia2r13kOpGpzH0ItSmvQ/q79+ID8Ms8FFGVbA08DGMQKEg
TssziMQTNwI1c9MB6wZg5U8dWBqObEeWcQ/+sXPNxtipNjbqwy1yMF+f2c8PBES+AHoEoBs0YzAn
Pm5471pUViJAaGHrfDc59aGhyrkVg7TPjHRiSqCrgR81yyhAOGkxUpqhQk2Ybx4s6w11rEiNCUp4
OUgZw/dHArRshinPMGzgvT/OSeWQ0MDhmw79RAJUR1Urr4ArID+YypGEzPzk2zhC5DOgdAGYMI4d
FPQ/Doja2gSgW28fsm7VyVV/Tgj8L7dncagBSyWA0YLsPGNoPg7QUg9RCocbYgXI0aWGU0ZVXvoA
ILfdta50OkKKQKBxNso7KYCflrpAcOWFvbaaK2357AJlx/zeApYgTBE+b5Bj8m7gsU47Wk2msZlc
d7i1UJm9oeMPNEeDypi7ZZbTr0szVau6Ba0pN4VXh4lTdLem9tLV6JjGr65k1n1RwPX8+lyeOC1g
yIIpZMNPh1LKApoSoHeE6eqWHnzY0qA8ToSEo94gi/f1OJ8B7TMVF0OhrgcfAOfm49KODOSxIbfp
QTp5SNXdAP0IJLWmDvkp1LvTcTcMG1JdIAxEmvmMsfpMVgI8DYfUxcMExgiM+8fR6Zx3qn0zOVi3
nedATjjFAr8K+yHIeWSIyBqQaTsjYfHZBuOoAogDxg0GJktGXDK43PdGkRyyNN0khrHef72kJ74P
HjiYEHP3MOjhLVbUm0xVuonIjw1XN7VVXVLru3rS+NHvR5gPzzuPkFd90EGPMj8OKKr2K8P9NgoS
3weMbIaTQUvTX+wKc9DBaaAsPxYFvIToLCfx5ApBoN7FiQM0bsmyCwYxmCVE/A4WYnqv2kCR9x+2
4N0AC4PUJaMtpgYDCHPdHU1yxsB+/v0IWFA7ArQWnPlPwoqm7BPKkRw7gIrIBJSQv+3n4PvYAWj8
zqHjklrArNTouUqMQ+Vd1dZG+Weu3edHD9jTv9duFq+F0M7H80OMHk0rLIcdfX1RB8fCXdfT5Xd3
4OMQC/+gHhvHBAiGHR0jBh2rOqdDc2IL/nJmwcuDT/vpkqVQWmZOjVZ5tnlRXfL02zcggP7grAIz
d5749OBIlZWq0kZxrF8zYJnl9w8QePHAOMJAwPZ5i9VhTUWqZgrYkSI3TkL+9P3Ff//5RVRNZOv2
nsTnq/rKH65b78zPn8/Hx+d4pvX/7+cvey7bKCIyaeP71hAJD8AEEiI7j5J5lPvnxA1PnFVkTgD1
Bnxy1u1aXOWxcN2sDKr66LkPfJDhiGZs56hOnx/bWRb3/8eYD9s7e9pUHYRg4J4djZVQeShX1py5
XH17Uz4MsngWfLeGWEGCQThFm7fiStffftcwC+hmgVwMAh5czcUsGicZu6KujzDoK21Pl0k5bP5h
Du+GWGyG6hK3TpKyPj520/VYfPtZQ6csSBZBkcfB47M0S6yU7Ziivnuo2K8e4Ctyxtc5YTPAZwMS
O8BCgXO/2OaSAwU08sQ9jGacXwAP8+3F+fD5xQYzA+xbgPvdg8zHNYTLOJvO3LuTE4C8K6RT4LfA
v/+4wyXJXS21wgK1ADh6aMCjzoww/8bFzQZmCO8aAMtIJy7j0yLpLORhfe+g2jVAbi5bJ3L99TKd
uGxoRIIYG2m/v7f64yQ4kDyEo755gBBvZBc33LgSaRuV3+65AAlLZCxdD0pukPpbOjECAUIOOUv/
kBbiKrmsznpJJ6zghwEWRjwjWdZOqNUf2B+gCvt87eSRV4J8eubSLZ1ksCuABYHWFvJDc/CzZLVJ
y046gYbBx96DP0YAMSCXxvDogagwDBc6mGIgvFCPyLZf79RfzsC70zDTRhBDIjiAfhei1mX2t+5z
aqXJSI/TCGQJeJ7MDlPAHx4CPdFNjnbYqFrwx7x31FtSkeFNcTe4qoVK/lSBW13Wifko0MRjXZEk
CA2qCYq5Ehg0aiC06JsOmhpTmfn3Wd+g79pAsluoCis0pEd7gKi6lDQCp0Q1KVAI44Ph10AniG4V
5G2wAQZCbKyBAh8K2OFFB6gK2pGwEfj0KmDlDmjT7F4FzhE8UTP+emEWR/i/daFImII0CUr1Ulg7
JYGsMk/SY+5cPW94vWPPXw+wuOj/DWBDHBUdNk64H2XX9YFpDvRoyjQGur6V5MwUzo2weCw6tIYm
doYpoBGGsUn+YQIEmrtI18F/nXXhP17yrEYajXcWPm8bm7zItmf8M3piC8DQAw3TBi3S/EQkpSpH
Hs1v6BF9xyBWmjB2k3qWeLB6nt6ZDqSZDEej1Q5Piv+wjg4TzjXq0ahmSeV1a48OzqUgzL2vOt5v
kDIgf1ylrpOprLYmUT6SM0YRN4UhLgLdWRugUUEG8Aa4g1YHIJ3fibXsgamS4BoAXZeN0ZSDBBeh
1t+Fgg3m7wbKyeGQgEShp5FeAZh0Vk91fnHfX1HocsJSI8yc+xX7gOR+XGizlWyEGGd22/WGs8pH
q7nP23GKJfq9riWyGjeTsGr0rq69sMhc5EypWgtg8Uwhf+f1wL5/rmCvsCsW8ps4u8tHsACNNXNH
+0jJn+BnSh+/vhiL92m+GDhRkGYEYYsiNlokgkSf+EHlJ/SIJGdoAwYxjpdAqX89yF+t+veL+ncU
TGBu/+6gdLeYRKW9fmRBah+9yYt5uUm652AjkU6yfwAcCEg65TF7m9H3blxNv11r73o/JDL3hjzj
0y1FFf6bMDSooKbhwUVdhoIk6BIIUXL7SAZ+3TblStnZnYV+xzJFh6dM39AEyCtIRlBurQjnZ7bz
xDWbJe3+N/zCTADpNAxFjuFlB2gnC8EhMsRVauszEemneSIXPrM5CYSjZsGlJc9fd0PgJDAnN0he
3hqQW3EFXhcl2JqWTbFSBbtt/Px5NFZWx+5MOz8zUTLXWN7v+XyR/iqWIIeJ1OnSYjFFkTRAsu+W
DLq/5kNgRcQwgWDk4lg1ZnmNzlH8IiuYPecXyQXOTg/kKEwCQ4rdMbeDX6ZRKoM/ui+gZF6lAgDG
EaIQrVRbIO3POYOLq4AsKxYKWQgkUEAgRhbv483vKlYX1djU+8mGHkO/bcttCrTE11fh1CDID0AT
evZAwP77OEhZoX8cGq7PPUXfKvEjUegd8vT1EPMn3i3833m8H2IxD58B2xm4GELkP12aX5TBxk+C
CCtXkXQ9ZOcy/ifHQ3GBwlgiVFr2yc0q7dfEyOu9NNAkUduRDQ1Co0LHZnkrslejuPh6fouX9u/8
EGxQ8PjRNeuT0uVkTwZIExmas4FLJbrYm77Z+fe/Ef62RvkrjbQ0ikbiK5dmDUDJyTo13pT3vVzO
p+8vjEAhbNbXyL/vbUZDMr4xfebynVoiGwlgCwUr5HOWEnhDXxA+mAbapNKoxSqdqw6fOsWA2YHQ
j9tCod7y8RTnzLSMGqrzexaAbHJhGKuGbr/e5XNDLB4moLNqM0jRo1SpZuUPam8NzW3eeGdigVPD
IECDvpY1a08sNRtz4eamxwe2R3uaoFyrflOdq1OdG2Jx5bMhIGOQKbYvpRYbHwJYG/jWyYp1Z/3o
c0Mtrn4zo87GBu839u3OU9mNO15oef/1ziyesL+nd04nwFmY936pQtFIIBZbabJ9V68KutVuaLZR
8uvrQU6d4PeDzLHiuwySQMHNTwPCQPYJfoMKN4Gko87s/akxkHIGSgPRGEFh8uMY0KW2QOUpyj3E
lmd08DlJ5xO7gRcFUB8IhP0VGfr4/RavHXgsudgb3bMx9og77nvQWr69UB8GWdiSsc38IrUKNPTs
V8AzE+PMg3VikT58f7FImaFb5TuYhEuL2JH3rHXPzODkMs0qTPBGfAh2LrY6rypZVamPLpg6nF5A
RWVnztLpAdCqBNElCgDBYgoeBXuqkprvB+nunElc+j3fNUl9+HonTryD0Mj5/2HmlXx3ZJlE4QHK
DWgfTYHjlBvtEnjTQzilN7b1kmcvXw93cmOg4zD3mUPYtsxO1ngauWlhVioHL8cDGbb7lwm9G2Gx
bgl3zKbrTL63an8bQFvYcm+7VESjd2f7RZhXz1/P6OQ+IUZHmxQbrusSW9alDthBruB7TQrwT/Sf
STUoliXGGQdiPlALB8mDq/K/cRZPSw7cv3Cage+9mZ9REunCB57A2x2BZJdeb9wD/VSdCbBPTw7N
Xh3kYWfk2cfTgSxNI1MXp0MhHdNshuQyHc64FeeGWDw0ecMtAQYn3wfA1LuX6bEQ/3RXZwAgQlIg
q5ZVdLCuJe1biIMVzn0t34LmJherr0/Byd15N8T8/Ly7RqLSAHAIuHec64g5+7wHKtb9nbHfVhF/
fyhAqyDlg1aT6Lw1L+i7oWpIBdtlm9T7IQsiwsvrpOKgo1hdWGr7yapAkfx6wFM7BL/Jnp0NaDkv
g08648ftCZ3RCYLLPAN1moOxzM61wzs3zPJNgMm2Mg/zMsjvgquQNq8OOaPndGqb3k9lYRwqzaem
tX2MAU3zjojYKdFKrgl7M125+v7rdTvhcqCV/P+v28K0GqmueFpiQgH2xm4fnQnoc8JXiThzhU4Z
VWR/oO+EOiI6Ly4cKJNU6KdrpnxPaufKoOkOlIQzQ5zaHCQAgALBX2hgLxbOS92pSHOcARZwEDtv
tfE4BOuv1+vUNN6PsViv1lJGAjpTva/GWLRhav3DOX7//cXFcSbXBiEP30fYF3Ya/FMpQfQ+Y6dP
7TqkZFBvoAj1AHv9eD0ltcAhccdqb41kY0AsAAoStHrl36wzzQ6t50DNGx6gCzmZpRnoIFgAKXFW
7RPjPncuknO5mJPzcGFhILX0125+nAetVBfkoHbtTb3pSxEOGRLQ5eb313t+yv2AJhWw8cB9I1W4
eGCQLk1HSCzwvaHrKBPbQf+gDRqfytijaWx35xzPv8Wx5TOKYwz8qwfp4E9Je069EgoLJd+jzaq+
8pAejgqjpbE5Wsam8Bt760r5MKukrgRxplVK3WIFAocZttAACK0GGZyJot5AcoNHOQn4ZQLVqvjr
ZTl13dCrAiC6Ocb7pCrpSeSgpz6Aya0fGRFQu3wmwz+87e/HWNhb6MGbhmUa9d4ke6O5BSsH6hpn
rvTJ7X03j8VlQFGqTkGB5ntIal16RN17VM/Ez8umEDGyrg1aVbEzydJza7cwI5VFZKl8rF37XHk3
bRXL5l9GAGINMdIMF10aQ6QNtWc1AVw+XkWNvMjkr3qS/2CtYGn/N8hiGmPla2+aEr6XtYhsI4fk
Sxt2xfEfDhq8OwCFUcOCR/7xlnug4kMow8UGgVSt9EYTL7IQ0nw9yqlnF84XtSGwBZaHt7C8hWjo
oCYPPp6EbBMEX/imCtpwao5Z+fvroeZlWd7v90PNZu2dd1TMguHuAF9vHB+VvKFnPn/qcMG0I0+N
Guzcnuzj573aKT0G2BcyL+Uu9cnaUumFkfnfg9L+Ne6QPoPOzEwR/tSA0Usa5Hikxt20IYbATePO
8P1fX6/UqU1BxyDoF8NJ+ZxEEtAKtAzN+B7Wq+rXQbY2sw0VYNmvvh7oxJoh54Z9h9Y9Mi9/k/7v
tqTlaZ0Y1GN71r+Wxaqx1sw7sy3zMV3sOkCrcIDANEMctoxTAl4YjucYbO+KPyoBSTOIAgOCAfUF
BKBiK7htzrVDPfE8fhhxEbYwhmCQ4RDgnI0ho9cN9Goq7UauOZ25PKeWz5/Bseh7DBjD0tpkuazM
HBJH+x56bmOxbiFYVfln/LuT07H/dpkEVR8X6OO5hqJwpr02Q1YpfXYqsWHutuj62OLnGtqcnA2w
nu7cRx2Q+/n+vjsMQ9vUkKzBYbCNJ7BrQ8t/7pszXv7JMSAwD+Aq4ApQ3Ps4RgrRj1Rn2Bs0DdZG
jLKoqd6+PtOn1msO+IFdnVkcy+yMy5vcR8uzEmkTJ/LRvtS0xtiEoMcwnbmm7gmLBiVjpJigd2qD
BrEw0RDSkbod2nIf2Hl317jDj6ZKah45tKiAT6uMu6RObgFzWRv7AuwIo3TWHA4QxBSgWwfse/WM
miJbBb3uwkYULuJTXT9XyZRvlSbsT4mqwTrQJLhmbksvJWQsIJQFSRZHOChUGKTfojfOuAf8pA5b
pcYNM+wiRrAo9y36flxLZYBUbSrym5e9ceUKy4CuR0eDV1MM9ggNGH+I6TCQWOtG/eltdA+mYlJv
LcQ/HtLKKV5TzoMth5rSpcMrI/ZB39+g4v1QyFqGPNXpNjdcvYHwur2GkgO0NoxMI/qV6M+d2Gxb
srx+GygQOAZ00CDjA8wSZCzPkfBO2ExcQqjOgocA3edlfbIkVd1BDgUJ3ulYyKiHUhcrztz3k0cL
dx3dhgIEdMuj1RUQTEQDetz3ZoPeHTejEYpi8/XxPXmmMAHkyWwEEWSe57tbyHXpQSMbY1QA0tyY
dbv6+vuf5wABYKwvenTMvcSWLBfXbYza7nDLoUXzBhmKVd+WTyqzdhXxzizX56kAEYWeRjM91QTK
ZGGIHQ72jBQMQ22SAUWdM+HckhmBp3hGXKGsO2NYEAgtjAnnloa0FWotFSqgUJ7t4Ik1GhUqLtfQ
N7xM/4+0M9txG1m69RMR4DzcUiqpJpck29W2+4aw3d6c55lPfz56H+yWUoQI+e+G+8YNhnKKjIxY
sVY+vAyV/Pfo2a9JPO1pbf4qR/HKz1ia0JnNfMZDwjcuCkPIcYY8tsXGo0nqNITRo9yRVDDy+hFO
ys3txbsO2ucR/2tLvdwcBuBIzQi1+NRO1S6HAdCcnuIJGfnqo13ZH6K1K2FxBckuAWtQgXGLlzek
9pbOY4QZ7rwdHZavnWrevd8ZEpkYdiWdNFc6iUpcOY1NNhP9WtyR/6tO12RvFgcxK7uSJ2UcYpKs
C6QsbHotOk07x3yu1oD0S+sPDkzBLYBGoUJ6uSa+VKm50VFYTIP2kCTOgxJBzRFCAlHZ1krwuWhr
BvrN1zMlJsFWjwRB7CCcfYqmqH9KK33YVVY9bDtryLaBUxYrQJv5e5fBmz3fpHQ6kGEkxyScsLgb
PccB2nHS1X1sQ3xGKm53e0svrQ6dTXM6hkfOFYO+2ZZ0jVo5Jgbf2vmWWjy0kNatvKivbwcGQpxp
kAhGIUQkX84TRY8huaBmCjxTTv8yyh/2tFOoPfnmWkv+oi0abEHDy3gmQygH1A3gfqMJYnLaaffZ
JK+5MXhtU0vTICeDVs76MXmBseKGFpfqzKrgGhwCD8Wj6fPUBMPjHEFsTK1VNvB25ytufdESsCtU
VGbUrpjegiIpjuvIj09G/i0baigePqrmCtJ8wQbbDT50nfViCwobr4d/Z6wCJzyFvOOmbutk6lZf
qwwsbL0LI/Pfn121/ozKiCKMpN8Rtd5GJD5u7+3FUVAKZlkMRiOG7vKYy0nRltGp6Mtt08hfijH5
oPrtStJjaRx0A4EBNslpX2E5wUC3dQj2/JRCZfMuhZ9uj2Lx8yr+Deg/KVIRYmSrXUNQzec9CKXN
RxVyrdsGli5yXp9zxZz2grmB/HIhIDyuJ1UewpMGofErmK1PNCCku4r4Ex5ewndryH9UkmF8gLCl
g923yZ7tPDFfiy5S1rAoi8MF2g56Q+fxLT5RMmmEL2nQw9OgSttu6D4Evfd+e8AL17gyP4Dmpk7w
7+IJGvtKKUeJjZdof9E9s01kfR/Ur2XkbBX4mgttZQWX9iEPcLBoKPVQFxfmNyjMpMuslGvDqz6m
RvXmlOFj0/tfbw9r4XaaW46Ic6h0LFSjvGFsm0ILT5VXPfqd/HeQe0Bzh1PY6t9um1ockTO/uXBg
lNuEEdl1mBl5aIcnq9xaMkiIt77e3DaxuA/OTMx/f+YdyjkOlyEZOHW9km9njBhszMna3l+zMg/0
zEo1VL7slxaOLn5UtTejf/y/jWJes7Pvw0dc5RDRh6cJ7ipNHo4G8Ov7TbDq4MNApaj0RV6aqA2t
g/Pcw/1kD2m1jVZikIXrFFFUkizA1IFRiiU0X6vxr7pNnq15VM0X1f7kwKQ3vFja/ZEITo7cBKK4
s7iMMA6SpFEzNHFwQslq1znOg6Yl9/WNzi8WTJBx42VHDkS8EEC9N7Q+hMEp+AzJ8p0kKFdfF9Y6
ccbQ9EO+7jTw8r3Wa9lCEQN8ZWBeqrPNVBX1mBj1/POVcpuj8BjXykaKRhpekNgK4GtK2+HX2DUf
fH14L4q1vOjSRQH0CRVeYILwl4ii5Pj8pBnb0j/5sXowOogsf2Q02qgJXLlNCEe1ZuyzBglIBUZA
X/kUK39wXs9/gUgZBaWAV+oZv6A29aOce+9d6NwfyQGFo77EHqEbTsTD+aZe9n2l+ifZeR2kD2l1
Gp2VM7XgPjFBc7dCrg93Lfi2wDZLK9FM/xQauzqFmetZWuumXF4rdW4DAHkDUYKA6YQQOm4hDvFP
MO1m31Srg6ZuhG9dshvpFXy5v9eht3Nzy5M2vUNaKijhHLdGX3qKNYTabjupxRHPApQWLBVztvty
6/ZFrlaQVganRjkm6Vej/OXnK4lasQ1sPh4oupLihlGMDkAReIZmc0dknIUn/O0/FC1/Br4Om9+v
pmx3ipm+tFn1DlsdohoNfVW3x7dwj5AcJmaxHQZHZHE5vsYG+K7FdnCyu3AzfJnCYOU6XJzAMwNz
THN29qVqpGMVUvJTMb0qMdpLlCXva//87/xBUgI0Y5aIE71jK/eeItcFgeZUPvQw36Xl5z+YJZvq
CQ2H1AjEQNOO26yppS48+VHvIeeE8DV0wGuonMW1OLMinK4mgiO/6LESdaqrg2FpS3VluRciSJre
aYkgUUjJXHzPOoWdO1aVhiS5IcF0QwgqP0XQh79MUxA/0lE0HhA0UbeaNaxl9RaiPC55mPR5+vFm
F3EBMLdGTq8TrEtl+2wOzXNiT5/Vvnv3R31lQyzuuTNTwp7zBvCuULATglmN53ZtULyp+dRvbDla
296La0Y9D0opym5XIOTJyDUUS4j6rXaffYqblTBsadJodUV+jZYrohXB/Xhh7BdOO4Un2jKTfHiz
tVclaTdlba4EMWuG1MtjqskTFMs2hqrk3Wv1F6n+SGsAPRtrcI2lCaN7VyWRbJm8OwX37g1RE2W5
FJy8ZF+pj+NKwmbx8yRPiJGgnbkSRhv9JE4nOkSBJ7z17175BxcgxdXfjbvAs0Sdb8pGhRKNRXBq
DYUGzskv3gff6F/Nin6T2z5n8SJEmh5mJI4qeQDhrVKMkMoWgxqcxlpqNl4GNnCI4+rN8pqhcLVI
cYMw2NMkCB16222NCHmXIpbNX1rfrlHrLJ0oElMEFVT7ZwDL5fagIwkiZc/2T+ZgvyhJiPyQtw2S
/e0hL25Ci1mdbyJSYEIkHaTQq09dFpzkvPlpRznkw86vuKTk1dQruY/FAdkAR3WFjkZ6Uy4HlHMn
Gr0dBScldrqHvhyLQ4sG/XNf9msqcUs+d87ycr/jeK+a+0ep7coxZB0Dsx0OdQJMxiiPRm2OW5+G
sw+VX+pbrSrHlUfD4gZCXhdKBAqzc+XmcoyOFJqlHA0BwKjsWATONqEHp0lGeAiLbUMhMLG6ZGPV
Ds0zarOFrnnnjdr9UF0b6jDLmrs0wCaIz6MoyO1iKpKUJzfiCPCi+N/KtTf30sY5syH2ARWQfnmq
jY2h3ed95xpm4Zrjk9ZHK4dyyb0AEaGPlJSSAdnU5ZSqNAApcaZSJI4fLX1jpZ/uPwEziwWAI25I
OIguv0+Sd6xGM0pPSdDt6/IrRUNXaf5S19jBlrY/zLUmlIXw8CGte2nHV1EH67wxPWnB5M5si8Cn
JfA794+GZwI+TOFpfKWPaGh+5jtxl54qpIZUOGSeYJDT16QFlxb/3Mq8ZmcRJswfVaZpfXrq0Saq
jGqbDN+jIHAz6Z8/GA7ZCmC5aEpa4uunk3XUmXw5OUXa1qo2jYMO1vexGVZmbXFtILaYkYKAuMTE
hQcGoTLLOjm1Stu6ToXYgdb83RrxyrtjyQ42fnOlEQqKRbooHDRngFX/lE017ynNL13NyfdTWr/f
nrdFR3RuSdhtABa6ylGG5KRo0NUPMRpG9msvOW6cGE9haG5NX95Nk/1pMg1kKUI0PZSVg7V0cOcE
I0dr5kARK2B+HdWKlEzJybKbvyHQPubBGtj5d4ZXqHrxbqVuPWPiQMYJl6RSGGhqhVl6ckrjs15O
23iCcLtkeHG+4bIBmq7XMIMOrxpAnHhwntM8ehrqNQqIxYUluqcoSpPAdbYjgo4DKo30lKslan1S
uUWUItjWwH1vL+yiIYNC+gydI0YRvFWcxmFIGzknb4hh1DJCf0dDJqQeXmt7K7YWFxDcKTi9OTQQ
KXLiCcE2dAMBYdd7561J/iBupND3v88LWzT1LM9oB26QTjHdHk2U9svtuZof0lebY5b6Jg1E5VrM
3VdRa3aZ6qcnv5j+sYpnx9xIafasTcZDXzcPt40tLgxUb9DLgKK4whYojt8MigPY0LIPtJa4cn1I
YGG8bURZtkKwRmSDFrHYWd84uYU3rLNTrcP/4uTTwfDsPfp+O93vdnqITqc7uqj1IYOlTtKHPFAO
Xh48ok6zxrs237vi7MIG9BtUR5yqCcs3BGbRt4gAnlpUerZAZJpNoE3FTrEze2tZXTqLISYoDjrv
KNSueeyltaWMhuQd2UW6xuaJOruBUs/r/UyhY9+mXd8ZlW9ljvDYyGPhYSit/7RBIv3BAlOQsX6j
SQH7CG+DSO5h26GYcRql1xnw44RfdfX77fVdulcNPAiwRxPMgOjOCnSRmm5gTjV7r8YPSrBTnb12
p1Tv7+TNnJF1iMIhHjaFINXykXdISj09UUDco+O4R1LmbUrWaCDmDXC1QUhxkR6aw2FLvVyi0FMI
9B0nPaXKN8cMNp7/S0bVKLC+tmbqtsq4cjiW3JVxZk9YIB15ODT+bNwVyjzGf1Q0uG6vzpKBuSCA
6LhNcVXcAXnH6S+NeI4SnkL/xTj+wednpkqCdzhDxadYmtrdTKwRE7X3rgkzSlGukfMtjuBfE2JK
nFw7gi82CN8saNKncSiTNzVA5fX2QBazq8RqtNZRAMAVzof37HC2fTNWcgXOyghT69voDeGjFErp
xtCh7xhiL97D+aQgIZp4QHBCfZe1IwpAt3/FkqskbU7pdmaDpzvm8kf4XdkmjdkRa0nTBtDN13ga
HjNEPW+bWZrSmdlVJaoDGCWmDCykb5UpnTvgPG8zkg/o17ISaxbmvz+bzdGv0TmLsED0a0OzYez+
ZARwXhBBgbeRhe8bXm0HVi4lp8n+kCA3upIZXLonKGjPfcrU6K+IzxIt76K6ILbu9Fc7alzTMjbo
rbncTIH06kTqxlBWRrTkRs9NCg7OJ9APcwewb0NgZOfDJq2eVKp4Wvd4e+oW489zS8Imm/QGqF3a
8DgNrcesQkxWNx/aNNq1ofHcw8TiJpb/bMNh4EjNlywzt5ktfW69aCXxsLhHCIAJo7kSiQwu94jl
I5+a9zws9KF+d5L+GST6yliXTNBKQXmIsJN/BBNGKZl5kQLhpPUr+Gx7qYcSYzf8dXtGly4NmADm
oI2efTqrLgfS5WBmRnuKT4M5bAP/XY/Ivn7IjdfG6FxL+njb2vw18Yqa+atB4oBngbr70povT349
pCDaNDODF69zkK9ynoI4+eDH2osDiebKFbJUl505P/9nUThsjlRTP49At41R/aEr0mCTydXz2E10
JaTty1D6O6kz3bHqEEFF39W1mn57e9CLC3n2E4TQSU3HaQqnFBKPyh20bZCuPHKXv08crFD3MEAJ
XU6q0WlwDikl95j/UU1+osO5MolLnp0+lf8ZUAUDTdxIUcWqhemIslqePUGB/VPT11gdBDeiwRQ/
vynBqNPaNTNhXNrJorH0O2TrDsAmxm2jldqbqofjXkah5jUY2lJbGZgwc/81CKrKhAgRrSPxiE00
708l8jIHNdmaMjC6eC2IXbJAQpnADzPKFUN9DHTU96cSibdAOylj83GSss3t7SVu8d+joBmKwHzm
PQcHcjlt3WQ2Xolu6iEojMkFMDX8RJrQ2PdR1m6UrjFeDMQTHoOgVL/FOor1htd7W58+xpVfIpzu
+YfgDOkzI68HLlrMHMKwaSUFl8FhzEkdBW7ltNvcf6idrS6vPA4W5hVTMwH7zPF5JTFQV7pWTyBz
DxqCvuZJ6Vd2xhWNHp+kh3huMTPB+F7h0KK0yYMiq5RDJcfpsxzpaA+2XXfyTDAUnZlovPrqNKyQ
Rc7lx7rrzecIDcddnfsUNqXRQL/YaXZVpGhvQzpWDzn8up990wp3RdmMa72K10fHBvbMnOMECCnE
4Muys1xH46E7wkb1mlo5zWRfoV1x6yFZuTCuZx5LhOQUSFC1gMrhcrdpNUgnJPTaY1N1GyN90MO1
YoLgblhNLLCPeKtwT1yF/YGjsYssuz36kr0p1Q+J9CZXa+SAC8OYWXCIIy3ygleggF6reenWcXcc
ou+Jm3dfbx/Ktc/P1+5ZDBkNmRVZyBYePRr66n2e3JmlnycJQJlJBXCmBYNg5dJANXSDQczVHOtx
E+2UNYK+pd9//vl5v539fisatbAs+LwfjK586Iy1zMqaAWEbIXwcWkXiNcdwsqEimmiuur0C17uI
Hh6bGaIaD/pOdEZePdZa5WnaQTd2U/E8Trsx3N02cT2G2cSccqW+wHkQxjCFOKikRuYw6vZ5sB3X
gCtiUnn2a8QcKppL9NEB5xRKMWXSj1WhWN0h8Lx6V2le+a4lDSLMTl7EH7U4UD9Phflzbrjedemg
7IOia94iM00lN3dgi7s93qWbhvZB+jgsZF241IRNJzeW1Nel1B/o9mq3sxDGQ2Z3dgXLwGA/VaM8
IqBYBSjZOO0nWbUkt29qw/U9C+nT279lYXkvfoqwQY3YT9VSjofDVD1Jzs7XXpEkv21iYXm5yQh7
5poe/dfC7EdjHQBHxsSYvWljCEHqj9sG5t94Fg3Py3tuQCzpxRNsYnKGAeOTg7Sr/mhNG+dOlOuV
ESE6VI1WInWNEWoRUeWiYnx7EEsLcTZLYtbJHFliNc6Ggy3/nYZHM9hn+cfbJoQX7e8h/M7zWs58
EsRXQ+A1k6P0cnOokrHX3bhIkeBMWzn7pzQd/6dZo7RbFc60GRBvn6DWHe8kYeEXoDViEpfyrp7T
DsJW0KY+CMJGaw9Dr7Ybx/cPyqzBNHl3lhtEQ2LCiJfCZMSe2h4kZasU2zHZDeaKY7yO0ghlacCZ
lRYWRNYMHQ29nubfQz+6XbzJ0k1f7Br91K41+yy4i0tLwiVY9FOTT1rYHBz1L2V6MIKXenhXs50R
7O243pbmPgQila4VS6/P7aVZYbGk0WzT2sAskNfpKQ1M43lMIZu/vSkXrFAmhfmXQg31DrHaJitB
qHdK2R48JL2n6Evqb28buPYOcx32XwOCh0v9apiqpG4PYyyVm7iQuk3YZem7lMb9DjaHNW2D61PG
OwWkCLljsrZXuXDblpQ4jhsG9O69K+nGHvfxRs82Wrav+pUepoXJI+4C7T1XK68rReFQ8fKyACrn
zWtU7sFt3D13YCXpyCHC4woVH3ZFH6e5pSP33NevUbRDrEGpd+OK+772fKA9IOHl7qf+xHAuYyQp
V/wp4548jPJjGb2k6taKVlLUKybEG6L25bw2TE85xBS4fIh7XGUNkblmQrgfRtj0MzrkeEkNL/Hf
XfRUrdGqL1ig8k57DcIfMKCLuTI7ySRkY7LpEMu1vs2S+ClTq8Q1jer99qovGiLZQy1HR0VShF/G
aiI5UTxOB7sqkI9XXzo/Dd1oNNeCjwUXitwckr82LFOcGu1y5VujhhykqhlRODzY03stexs1zD7o
QeHC/Xx7VEKGjiuBJy5497kRdG4hErZZ4AV1n4NaOJoomvnafwzvNDRfzfYpzL2NVdp33+cX5sSC
d9ciAZBCE3SE1MpMnvK8c2Gduz2k64W6tCHsuWnMhsRQpfyYSR+S7FHvPwXal9smrj3MpQn1cokG
8OxZEHj5UTKeehuZ+WHl9K8ZEPZAZCploypBgV55tK+bnSdnKzfM9QWAByMbhlweDTZX23mCLDPS
0zw8WkMvU2oNHn00v12/sHaentx/a15aEy5rvUGAqavK8Bia/YNlR2+BsQqMXdjKyDWTbZtfZNdE
FF3bhSF8fMFxTLe5fezqkxFtWtkt69Po3+0M5pa+30RzgNmumqfbrK7bEqWFI71GrkVze+G71ppr
W9gEVLpkLssZ8EAkcLnL9C5oa73qwmOjPX0yvMfbe3jhmFx8XdjDMmoBdaTwdVAwp9Ee35RcevPo
slk5jkvLAnc5tQbusrnifjmKLBzrfOiV8KiAtY1e/OQpyiI3ll6qcVtZK6jUNWPClAVlp7VWLfNS
0L8hVitPkqsm4Sb25Y1u/PLqNfT68iT+OzhhEovc6XPJZHBxZ249OKEjK92Ed0r6zU56LnnSqU9s
Tc+lkApIayvyqRSFx8Ss4vciKqtnS2qVlT29tN0g03Bgi5Jp9BLf32GBypBueOHRGD61w8axvt7e
cGvfF0LOSfPAl4RhdExV+aSm35pE/eu2haXVOB+BME9yrg1oEjECP32So8dC3of5Smx5fTnDOExf
PDw31Imv0odWF5ZD2rHgVfO5yV5Q13FTXXURKXf1ek3dd3nG/jU2//1Znsw2ICPMQnazbPbbMbc3
48/bE7Z0XM5HM0/omQGK7VaPbFVIIvHTYGz9aHBp/HDTIqIfOnRD6T6Q2O+NDLmOQes1ID8eiJf2
VG9UMt6fwdF7Hr8la55mabrOvy5sMFVu8hCpvOCoSbr7VpRrwezS2p9/X9hezZSOveLw68OWWKlF
VObvWP7e+Yf7sx5Uqs6maV62s2WZ9Cy16VoJjode+mnDXvX99rKvTZQQ9EVSZoWRzvczzS27jflw
+/NLx5AUHh0qyAlfB7BWnhmjZifBcaotmMbGbVZb7qStETYtLQePWPIM8MARygibqR993/a7IDhG
9t5xnhX5o4aygKRqmyH65/aIFs4JVRp4Ldm5Cxo8eTT0gaeN/jErDDfw+t3YqM8yxXmlyB5hDXpK
42qN82phFsG70LtCQnQuvQnDU5DNKEvH8Y8Sut0/7Hpv+I+3R7WwDejfYECgauYgQ7gs45SG0JAs
wFEx/PdUe1LkaeWFuWCBzkXUBgH7k+WUhROpaRI0aDqN71747D87w4ozvp6imcIIba95rwF4EQ6k
OoS2ZOpSe4S40ZX8odzYdvfZV9co3+efeZlKxQ5Iibl9FaYf8UWmp6nZq1bVHfPY1t7SIeu25LFL
F+l1ix6sbo00R4Rc4Sdng2TnQX/QySBSahqT3MkofnbHEDkAqDWB1zzYzc/Qem1o//SHB6mZNs0a
0OZ6tWYOCbYatUnqq2KpP2m5QHWj746ZNT1WeXYIgvTh9pZbyNrNNhBm4uVBR5YIebXV0QrHcOiO
CSR2vuSGdb5Risc8z90kazYtbD0h4OEBDU89XZPA+F0zEReSx+7cr2HNojfCjneAtZY6udaj3Zgf
hjDYxpW9VcxsF3bRsxm0Od0CuVtq2sOYyYPrV6QtzVR6gMPItYriVxHq/O/ytiy7FQ+ztJVnsXe4
XmYKVREpgy5Kmk9GSUlM1qQN9H/GSxDYtlt7lbOSol3azRS2YbFGxhRYn/i2tLWkhnW6PtKFkQex
2067RNl249fbS720m/BcgHln6IAm7qYAvsJQitT6mKJdAw/UR9oHVqL9pUmDpBdGYHIYOGfhaRFY
XSUjyN7wDH9QUADt6thN7tSQ+n0Wz40IewY0XUUOK2mOTgIL24c1Zrn5rhW3JIgUwkkylRYI+su7
XpIbBSiA2h49A8x88GtIAncKv+e6tS9lwK/Hyr6zg/S/IzozKYQXiPg5YyEr7VErlC+8BT6nWru7
f/HPRyVEGE2cejnMSO1Rnj4oxnO2Vn9d2lxn3zeFlS/osPXMiO/72a9U+1mof/L7ybpyGmlkvIKb
Qpar1rpMAb+z+02UxNusW/GEiyNgveeWe4OWDOEUJolslOZotceoOtE+mK9ACK8jlhl1R/0edQp6
hMXgSKkhEAygmCavFz6muuw2VcsLvHtNE+890KLvsaJtb6/54q1FqALOHMcOqZwwpNDXzaBOHWzG
e2f4mgRv4K7d2NfdPvQfwuZbXFaPerW/bXZpIi2AjCoDnv8VrPamFShyJLdHIzkE34fx9H/7/Gz+
LBYPRoSlWmfifCbbqPke1yuA2iUfRmwEkSFvoplC4vL7DTAVW5s4jGr1F0R5bmsMbrFGlbi4NOdW
hDwFfR8g9BUmybPH5Hsi6fpT6vnG57KspLcc+awN+gyQJ07Bt9Cpg4OqjXcCCX97HbCgVFh5OMM0
IbgEPTOLqZnM9hjrnZvsDGkNVbU8k/8zILZ+2p1FO02it8fc3EY0zNj7P9prZ2NwhMWSLD+Uh4FT
pTfhg1pL2+LX/bvt3ICwTiT7wiAuGUNj/TB+eNqffF5V0f/mUWLwcLrcbFUUNtJkDLjNR0Xl5rfX
8rxLscUcvcxSgmAtRRJdy4hDRXJGDmPwzR/9h9SO96b6pFUrdNZLh34mt4UtakYEimGk2dNHVLZ4
T9l7C5/l4g+859nnRQErDTGD/3pP2U6f2z7Z16pzMGMYLIvxzTfUA1qAmz9YebrMZ6pMoi9ZuNGc
JAMPmOE8nccQ2c12Wrv1r5/L5MVpCZj7dwB1ie9Jecq9KjGd4hhb8qbvTlH11Jblk9x67pStIQYX
ziJg0blUxnuJ4QhRTV1MvdR5dXl0cv2hL7q9rA6vWbGWkVnya2ThEQTgbQaPoSj1qhaOZJgNHOCQ
7G0QKtGLNydrHoJEdSP9aDW7uDhOwf2RLV2hhB/2HHVeZbHotqoyxcAo2jlu9aIU/9zeCguHCPJm
9OdgbuZFYAhXTg9TBKGNWhyjpN6E5d81lAIDzGjh/9HOvIhnV1vjK3bvK1px1PWdbLqp+Ro6eyVc
yfktbQXSGHCJgDcjOhB8ZqEZXlqWfXGs2k1TPCXTg1c+3J6whWCHDAOgEzgiaNoVMcoSTcVV7bG1
0RJ2DeWjnR/ibjtUfwX5U5jdHxpeGBPiDS+SE3myMaaPbqFsYnXFESyd0/PBCKuvj1DWhC3fV4qT
k34by0e//qdWAwoYK8+npX0GegFoLw/BOUy8XH+nAsPgOXJ91ILvVlhvMuplCDRr1c/byzP/YuGJ
Q0spwi2zevhcbb60oxbDALFnXR+9RnLdNl7TLV74PoURNpg803DhCC6/H6eyPuVONB67r6ryEuZP
d/98snCAeee3AC17wp0cs/H6DDbhY/IamH9b+pc/+PzvlDgAaxqqBFcZNsS1ReQMRz/8UoZ0vU5/
YoBrElg1OAnycZfTM5CJsZVJHY6dnmxQ+B3qVTe88IiFQIJ+uVmClWKVENvZSoK6V22SIEMdfBfq
1afSq7+gofA2dNbGCtEUa6tXb5RcCo4vcmb/M5LYsgdeBvn0GCE+jAz4c5hW/xS6ecyj7v4g/vz3
6cLlGvh01XeB1h11cmlyUbhrkKClLUjVeb5Y8XFX9D56Y5nDUIzd0ZIsNwaz2sQrqzhvA+EQUd3+
HT8Da7pKp0RlnvZtJXVHc5qUzWiUn+w2fSzLxrWCGCwfZOS39+WCd8AgJMr0fIJEFmOgWlWzxOnC
/uhVrbmt2+lHb5fWJqxiGBf6/9w2tjR/v3OrFjxglNWFDeSrRRC3Jplcy63GVydf8XQLdxDj4MMU
N3lOiR5I84wi0mtA/1PxkEW7XtrqaxmPpemCK8gkuQiUk4N2eco0rWjsVEm64zgqBytIT23Ub4Yp
+Tjka0nURVNkh4GGy7P6vHCgo1qya3NKacfQo68lFBlNlHy2B/uxadfEuxfXhXt71t2gdi+6Vp+0
pDfKU3esi8R9KPjP7XVfCuCgqQSGTiGC16+YBnF0HIDX9v0xznXFldv+wyCXHxTNfywDdXqi/2XX
KfGbEWn7EXKJ29aXRkenICquBogR7o7LNYvzpKfa2w5HXT2Zxse1LoqlXUcdgEoeETBkyYJnT6xI
rtJ+7I817d958F3WD160UgJZGgKBLwzheHFuWGHbdVWdId+JW4DcY/tDIp19e4qW9tr594XLr5jI
XTky31er6Glq0mPWxN/7uPvsUCu+bWpxKKDhHeAOtF+JWO+8aBN/Ql7haEjfO0iZg/3t7y8uB4no
uWJE44Z4ScFgMMh27XBC21e1etHCQ1v/wYaac93/34R4z0hBVTkjfGjHzIlcPaBdeSU4XFoOUKew
Pcz4avbU5Y7NR0lBgNwcj4a3s9O3UX3r20f58f6JMiCtwMPMEdXVoY/Ndhiadjy26kktT3W4r9bA
R0trjZdXaHCZT/9vt3D29FCqscxDox6PUvgubdrh0+0RLJWZeD7hj+fawNzOfzlPA41k3ZSU8nGy
yvRrDwR1m+iWv/fDUnPlZsoeyHuPz80Um9seNcFtmlXlqRqcNdXKhYHqkJHxVDRh5bti3ckKbTRg
bJ+OykiOzWncdI1gdyH2urAgOLGhrXvbHLBQVru62vjSJ095jQlxWjeNX3t5xSEs9C6CtD0bkbAF
Awk8nIdQ6LHz600zfpFTbWcZbzbaK0aw84Jgk48f/WbctZm/KTXUkeuNb3qubOz9bthnyTGX70cc
zBTl5IEAyuE6RICUrPMg74egp0FkM9hulL00w0of9IL3AL5GawPEZXgPMX0yDlrejzEhblWE+4xd
NPUP+R/k56hNchsiMoO4kpjCHMPQCiGBGo6lsYF/ba2Zd2EzXnxeuCz8Rk8ghJT6I9Sbebb5k65H
KmWqCjQe4IeY4U06CyZhNeY6Rd9X4c+Kd11aAtKKNlIKc+em+F61gnwCFmMMx+y3zFidbqb7e7bJ
T5NDsGDSmd+rgt/ogsGLrX7iMWYo7gMiBfffcbMiFypCc2coRf5Lv9TZvt52ZjMc1WHTSm60pkm9
kAmhl2jmcSbahWd53gHnfpWabzQkrLDnf5i0xi00ZOXCD3b+EtFCEq+xgSxcRxfmhOkiOzYNNeRN
9Flufsjf4QMq1tgvF/YsDTdQG+ks+zXhMqQNnWxMmGiS3ZTug/fbN8WC9+TznDZaU9B8FXuvmi6j
zS8rWXB4w19Ik1iPcWDXv9Sp0Df03EuBK42p/+JPufkwxWVwd/xGUoHoDesaEbD4MokdSfOG+WXa
h79kxR2Q/709wOv5uzQgLFHaNo3hSSpP39OovgTD0x98HjHnOVfJ61esiGSKwl0bE7RZPXlk/Ytq
3O13+f1nBoQAtO1So/dsnqF6tRu6hyo6oCH+J2OAMYcM5VwXEeL0PgxKu6ns7hiXb750MLa3Pz/P
8OXLHS1yDj00ELgtOm0vz6SkG02fdnl3TPXwdeho5CU4CckSDHe/cnlBzVsZ1ilUX8W3QFUBxzOq
uj2mcv5gpeFe5g8aPw+3x7OwoxBHgFqTMBpXY81O4czHOCO0aXqgNMfmYNKPosprT+k1A8J6NJEq
Z3qiYaC3tj1EiIG2sql+h7DCmhAnzOoIdD8A6BJMdH4TVK2DiSgPHkbjVBifk/o/Rv81HR9lvXX9
pnTHJt7AdIR8abUdveohuR9kQMRCbR5YN7HhFayM5zaaR3ZhHyQowmy73JjGSh1rYesRv0Mfa/72
b2LQolptPbRtYx3UQnO1tkLBSf1oJNnKDl9YMB7xID2JW+jCEvFxMnTZepGU1iE1DKSyy00yNPe7
MR4KSHlRxQarKKKJdM+uA8+J7EMKM3GeaptEXqlTLA2CNARubNaQuFKP00KnR/w9dObO1RkE393v
6Wkc+/f7giOzpNwznC5yDvq4aZJt/eXuU3nxeSGyCGWr68eGz/fFBs5BuILXanqLE4R4FmhOUGp4
+8tzX/pNXyTwjhyqNN3AbwcZ5B8sMsRN/7Mg3FVVNeZ9qWIhyE7TXzwqbk/RdXDEHevM7UHEkOSz
hCkq1aLObC/g81X0YdSl2C1Dp4Ocz/wZ2u1j5UhPiv4nYzo3KswaiEq6LKvYOQxltEkkeZOt4aCX
Dvm5BWHWmlitRsfAwpTs/GgT1k/h/WErGee5qUrlUUJCS3g4DGic1DUFy8Ooya4hA5P86/bSLO0t
CqkqjOAKIpu2eKdoOdFR61mHfpMPnxt/JR9wHaey7GefF9x9YfSToXZ8HnphNxoeAwOenKd4rbtx
YRS0AtHgTJfOTIQrHPHQR7iq11PvIOd0bL4Z2fe7Z+ni+8IGzqcM1B65jANau0650+5/H/KiAU8J
+heenSsskp5N3ERT5R2s4WPkIlt3++cvbNSLzwvTE/mQymQdn4ePAmJue9pq90ejFxaECUo6CKKn
FgsgwduH5H6ANPND2ECugd10RZLbUWGLMhRRuOdk90mP5RX/t7BNKR4RJc4NRhCzCMfs/5F2ZbuR
68jyiwhoX14l1WKX7Sq73Yv7RejNFKmF2revv6EG7ukySyjCHszMwQA+UBbJJJnMjIzwGNHiYqwJ
zr+iDgpqR7koTk1rBsiFK4LFVVuomC636SLLI6VxdIdlYLkaEO76P5vuxTY/9cYLURX/13YELu3/
tyInNAxO3KHJYWX28sjpfRTfPrDkuI8WBjmk2S9upREocWZ2Q3yMnLwLvbYNrzvt+gj+fV86XSFV
YmuJ18fge4DywsGcP3BBQO4SDyho+izuJS0EmidI2gMTfizIDy/5oeLtXdt0Z5/3pNeH1VhNPKQ4
uvXxkNk/qf3TIIpoem2KkMNFBw7QnygAS1PUZG3ZmH0ZH7NEQDRWu6dCf76+CssBLcXrqNOgQx14
WUyVs/yEszeHkbmVAf0W/1il6IGYXRrmjr6xhb9zDbr1a+SCrhtc2x64hpBTxJsf/5NWZbQ7m/Y6
xqQTK2ygcueZKcgqTlWiCDtXR/bPkJwJn/Mx6/oRhgh7MobHRDSR2ZYBGfwjiVUH/PqooJe98Beg
X0YaleEQMVk6nNlsN86m32fzYXJ/X5+5NW9ADI1yGnRhAMySHK6KaQd6LARxc8aRsQnKme6uW1iZ
MrQRIxxZ0qSX4OwuNrlGMuEcTe8zr/YV+KiS5BsnDOyRClMrg4EpE3wM2JkQrVgm9MzvRJd6tC56
59jde8Ynu3u5PpKV9UCtCFMFEA6YcuWMZlN5hPKau+Ck1COW/8oLcesNJ79XkWz+dSNpA0EIebkc
Id+4dN68HYjhtmbmlYNzHHsxBcXMD2lS3HaOEyXp+HMcBu0G8/rZsIdocIrN+4eJFjbk8MA2AaYj
6V6jRTYZrE3cYz8Wt4m1Tx58saW5//5zCPJASD8v4ddlfhiIUKvuBMx0+o5uuk7hCytFpUV+6N/3
JWfIoXEfOzFWS+dFoNU0sLPIbm4G7aRNt6LCpgVw0zJufPLugtxbw8uGOPPCuXEEBIQxMHJ0/C8A
zgxfri/Qyo56MzKphoSc2Eh6EwbGbgq1FEA9JKiSkgUAdOH/P1+3trKpoJ8HoJCF8xWth5I7cKeO
E93BpiLs6JDvFVPlPNeGg2556KQjE3apZ1gUI2iimUtADeUEZfzZpkNg2+NWz4ptmlbb68NZuWGx
d/9Zk9wi5bHX4mFJjtTQuyCjaKil6QH0pIppW7ODqBAgOkgcIkCXpi0vkljLYpscy3q+6crmjqG1
Ns1U9cS1yUP3PxqScM+iK0E+v31zmGmN4RgsC2J0ykHv9X5oA0DeFeHuih8A34o0F4IGvMnlM4k4
Q5o1FgFhB5iRaRumvuJ4XZkxcEBBagotqECHyhplnZ+5TFi5f6TYqH5QTBt92l1f/LUxnJuQFt8t
KsNmZYGsDtTJQIqr8K2Vz4MAZOk5Rq3okvlBmytidcLzjuA6u6lFucnzRJEjXO586WZAyQ7FLoRX
gOfKqzAj/Bx7CKMefYuEvvW5dB6FszV9NLx8j5uHRglEXxvTucHl72enGRPzCFEDGGy/NTQLcQ8o
/Gpl2SGxh6MJvSArHPUUj/1Saws0hoOUgez9NCAqYfe1MaBQ6IEyEDQGkG95O4Z+4EMxmCYam29n
F5VuxYG/sgfB+YVYF1EH+nFlhBdefjm0Q3R6GqHMFXatF1TJuC/738Qslxah+fndXuwvmfylnQJ9
x/LRUuljMwIkkZwG7zCG3Lj5wOfR/r30NuCkdKWTC4VhNlpdnZxc98/Y8sBX/Py1Bcd3//u+lFiY
4jynfVwmp7Tsp9CZyojF/UZrLZVMnsqQFEWJAh3zVY6BoDjYZmGehY1KiGeFlhUNE8i0LVqREC2V
Xx7G7HjMbUBrIEa6bdzyLk+rfQdq99wz7rLCzQKUxCI0X1RBgQJGovvIxk5oW76+Zn+zofK5cPY7
5IcJp7Qz5z6mJ8slzbExU1tsStN49P0Y7KyZDUEb2yoP1ohA3Gvtbxl12sMMvs6grCfjt1apGFPX
DqrzHyR5UZXSOXUFJgaX11arEigxPoMtltKTsdD7ANw8zIrH2V/c6cUkLLhR3ULb+AVLlkBEWbgO
NoaPlUe//3e0PAWuXn0a0d4cWGXf7NxBlKHugeq/S/0yMARzw7nr+qCq8zHSmrKKGO1YhEetFXHO
sgOKS/XWt97dlgIANmrJII1AIQa0kdKZRAeL5TM6Ok4xnz5DXPkTuHQV19GF/781Ib/tOJ7Ldufg
XLKTO7/4QpwwY7+u+93F0SeZkFaZxVXNB6FRdN6CWqf53SVd5IIugH1jlqvw8dXhQE0ZD1XcExdX
n9s6HaQbG3oSOg/14taYXtv49QPjObMh3XYleNJtU3T01I4kyifw3Q0/RV0GTX8YTRXv9RJtXLor
yOWBZYWsmFzhaDlHZzfYZE/CGx7tbHjKZnakdhr5fqnIH17Mnbf0df0zJY1L76mTkpYnp8o1EfD+
SIACi1NFFmb5iDyepVQDZAZAUQDKvb1m3WnW6NDM8bEpICyT7UWhihVUFpYZPQtGSDzaMYQN4mPf
nfppw70v15df9f3F3c++39YpTzIH39f+5NAvVEnWqD4vPdwmzQHBZo3PFzGqJqFVKp7Uaw51vgDS
meI0XNNyT4+Pg3NosmnXWlBv54+ZpaJyuNj2cCe0jSOnvkgLgVH97TwVMS9zw4tjKODdE/9m0Hnk
dXpQpWDAVVEurNqCR6GZAtl2oBnf2mJQn0cZwiIYVHLvJ2hOKR/LFqI+Qt8YrqLsuzqDC/HdIp4A
Ol9pBssq03zcluQIEqFNyfNNacVfE0F+D7TaXfe1VVN4UINeF5TSF3lYBo2sglkayhMNC016ZzTT
xqB3GVOh5FSGlr+fOfVgg2jRnGHIyG6ZAVWk9kbYLQiyFdfv2hnjQwcCgG001lwkCkqrHSy/R25/
JslNmfN7Otn7ZqKKJVpL7CBL8M+O5BBDh1dq7HdL3ct/TlL2Y2Bo4ekMf2Pm8z1hRijcZisac9tq
2q4182/XF27NIbFuEIFEjAGEgHTnUZtkBQpOeIKlfVCUQ0DKNBjI5wwZWpUMzt+Ev3ymnhuTBiuc
sRXG5MRHWjjdNrMsimjO/V1yr7s1457tqrJ1QrNiWkhMHb1SBQiH9lDRxfEFjwqMvhXBAKTTxp0M
8Zsl7lei5wcvdhCUzc1d7CxallNm3Nk6cA5QSeDbNiN20GvgRhToagkJQsXAnls/yhFCgnK9oE9O
msY3ZVP7h3wqnNDPwQ+ESMcPi7SJ97UWd4h7rfghKTjoMibdP/g0/1GmY32YgXGLwC3Ad8NoeWE6
psNNVVjiYXL6ZhMXrRF6uRPf12n2OnYMal5dlwf2kNehxp3+gbRNGdbp5AZo846DqWjaG6NDrQp4
Zmsagzw78Nnvw8SfzFDEKB5Th9ONsGi+T3v2bSJtEkG+Gz/YmX8iWq6DnE3kGIO7D6q8lh/0zZDs
rDlHv6g5Dq8281QyUBcutIRNaGtwULDAk/QvavtsS5qQRi3qJkPY5Fe/Kg5B1KqbHl2i389VHbKi
U1z/FxePZE861hxtjGc9ZfTksmRjeUnIho8Egkt3KiJZiKnILNtGyYlTJgQpT+fr5Gthmx9s4Jbn
8gncItf339p5Bn15tKoDYXRZUKhA9s858RAE9IE1P27D3vh+3cLFSbZMF9JpSEqAr+ACemLG8Omu
hU945DT030EllXefrptYXZEzE9INSjzgQBp9JscsC8UclKkiJ6H6vhSLWRPqq8zG90EVeRCnD/x4
lAiWXrDlISS5U8shamT6MTlqLOmCOXPviVcrJki/WGbJZ5c9dLZH5rgxUKrkeNGOkHio3KTYojAX
33qdhUoVHVB89YYsQA25DEXOp22hGfUu1TiHqGHJfmllq0cmy/2NPafpFJDKV3VXrPrJ0geHhz8m
Qk7EGFD18VywvZ6g8RRR4/uQG9tKU0lBr1kBez2a5RfCqQt6OciNeCDmQADk6WRHxxsbJB2mq4hG
VEZMabYpS6xlXQEXoyFI4X42bPyhjcnNdc9RmZHdnvVzqVVLVtz7PKUnMT/kKojBugkfFMwL6zeC
q7cj6fHUQQ87ygl92fNwIt1eH3selO+XLYKDQicO6soLIeNF15JlAiHjWsB/OLvR/lLoikNozf91
qJqj8AJ+lot+xHIgoMrocKL2k/9g+vqeMvOWTUmkKVVOV6cMOEoceq6PKq20+DjTnbGPHexn/cVJ
fsfuPnk3+eMyWdBH0lCsWMpI0m5OUMpuE6PGbk53MYssY0PLzQd8C7loHR1kECOTBZyrSrfGpDbJ
sSl5cjNBM2Pn9GO8K5pK9dJdHmpvojLEn6Abw3mDSwJJJGnCMg/aL61A67DeTZ9SP7eDTtBvc8E+
IeXyp57xShk9XUXXs2oViV/AkBdsrfw4KdBAB0WYVj+WXbKh2o4XY2BXX3i8qebDDG7A6/O5EqRA
OMNDMQNd3vAOaclsL6akF74GEfNXWqDVm8XBgD410z1UYJ+6bmzZlRczilb5BZS8bClp18baBKkW
XkDdohjig2viTTSxPtvWeoXeTMJB8ejaGyt3WGBxV6WvsrIBUIVeXpeY18vKPlj86iGlXD/2ehtq
xre6fooTohjiZVUfXoM3A8I+JHwuuVUoLxOfNbp+9IzHZDaCbrg1hBZAPJ67EY03CAL89Of1ef3r
9dLEAq6ELqOl9OGgT/TtcdjGeKFkWWUfLZFWG6gigXvVJMmGVa22z7XGjLpc/5zOeQ2N13pudn3b
FuE8t80fr/bGyGFCf/DLpA780u2CVHPanVEn9UtvNu2noq7nwKym9H6oWhrgljKejGoutjpFZKBN
ORy1GtljPTkv41Tl+9EdjVDTun6Lt0UeumBhyCKRMbFxai3ZkjkdN00FxbkAdAY0HHGUHOOZOJ+6
2gVnkF6qsEorS4+JAZmHBlqVRdX+7fyQtq6oVRhA9NhL33dZbavOGoOZ6OH1lVg1BOAVrnK8GXF0
vDWUtGPpMXSsHVs3v+90c6un2YMzJ9vrZlaujTfrvfz9LGyirakljdXaR6hNRo2+TUTogG0JT7Pr
dtaGg8Mc/wGJwsJU8tZO1lm+GGvdO9reXugHgejsA0MBdPOfieU8PBtKiZdGngmYIDrko0NnvE2m
G/L7+jhW5gt4MaSXNDxaUHmWjnI+lykUUXvv6KWfLH3Pq1CkcPVEsflXzrc3ZqTAp62SGRJ5MJPZ
eYSntG7+SYZorI5lOQV59QISpOvjuqxMQRPvfGDSxs8MQkQjWu8YZ344t17ocmDwYrZpfRHE+cGY
tiYSGIb+c8w3nXNz3fyae4Cjernz/7LKSu4xVi4tDZJ5x4rZUFZ2DjFrngdPhZdcO1OxpUDAtVRD
LztNknqyUpegKyetROiPYKtqApLgXiQicJIfRnpbWHagFORaHd6ZWenUyKHXV6dD7R1d8dzXO56E
vqrXUGVCckw2M8K6uUIPDRW/zCn92Y9sM+aqqsqa/59PoOSYkEcTrk4xgeb4VWT7asmkaLvB3Lzf
H9AvgEoXQAs4baX73WVo5ygnwz2CBiAojaeePWeeitlobSwmyvCQvl50OOW9rOFacpMRwCirNzfF
5IfmbIRl/qNhitFYq5ZAuQA2OwTHYNx5ezTZwuwKrlF0QEAzaztyzw3Lee4/m7mPDjWH1d9ci5Ft
rGtT0I5s2NqQG9nzovJ3UNlKAEbzdbTfE2LeDqyobgpalmFnunxT2kl6y+usuHUYqqYDsYxwBsHn
i+2IMXSqUgsAzhuibmycLa88G0TK2lDQQNi8fmqhAP2HZ6I6jHbmbVGzSrdNaSHx44IrrOli7y5h
ZIpsj9VbLtzxQZ85u5l8jru26dhDOwGhi8YFEZSNQ+553ak4Stb82sV2xaTBFy6odLnGGxuEFagd
oPuJ/Ok7dFkqUsQqE5JPJ6Tp3VxbMCv+vak/Ze2T8BSlluUTUliFhnDQkqB8i2qzzBZjcQagScXi
Ixur75xAjstzmSKHs5YCgZg3oLMoFGOu5Ewz2A2auXB8ZLq8WQfDOojl9yG0axJwJvA9qcVtk9k3
gvFdrKP7cfJvHNJuOjf+mmXW7voGXh0wEnx/sxCgyZE28FCYWm+KDHnSRAfZAc++No0K8LzywPlL
ZPL/u0q68K25JjMh2L/V8BlssFZzVztm0DW35fw45NvrA1rdwuBXw3kEPjck7N9uYZGOg4MQ1jn2
HCz2+T4XP+D7waA/XbezNnEIkpYuETj7RZIIEJua88ZyjrMtwkT/7r9f5BI3/YJ7X/BH6PWVK2S5
3XE+ddQ7JmHdJYGvfAmu7ScLNIrQZ4Q0FLqJ305VHneoJIoElzlQFGnE073mfWA1zk0sq3UW65k+
RC2txUSjP6ZQ59LCmN/Rb+9fCgjZIMwH28xlxsbO+GTNXHOPtf1E4hPfvP/zaLdc6qL470VIPBgM
t1/fwH3BW+ek6E6fFFHkcq3Ipw6yWgCNLKwmF0Tnfd26HPXY+AjljLDs+9/g878RjReYCV5Mddkq
VkVlT9qQbZ9rEDVDSY9k3YNZW7uCdntqoHQT+7eibRUVxEsUEzz5fHzSIVPHPjVJPcXHuC1r8IXo
+mOcuH8sQYpdM9X+ltVZHcQ6FZHm1q89KV5AW0v3szvZR2Em4+frK2oYa6cEiP7/e7VJxT7X0nT6
F9Pg9yY7VCV3tobHsl02xF+RZpy3GqpEnNTm/WiSajtPZnzTdn25mWPb2RZJU288u2qiWe+roCtT
vGQs+5eJQtgumyp6W8xuF7UxinDEiPMN+g+sTcJyHT3sfo+0Uk1gq3T8F3sQLmQ4/DxKGoEqGuKg
XeZqbFNOHUS326yOKgO0oFmlQxIqQ2Wu8Pv+kLGR3fitP4qg9gDcdWPwbQOpUYc9m+xtUYritqWm
v7XYPG3HaszQeW4XARnRj9egU32XCrgx5c2w1xLuBijMzJ+9yUXA0Q/pDuqt9p7rehw6GkpyQ9Nq
T5aLxOuMjLwDhQe31KYHLaaglbbnzzn+rYem94vN7M7zrsmtF9fJfs6p5W6NkTgQnON3lpbvMrxN
NqQy8yMrvGo3DGMWmtVQBGNpgh5/pv0dmzgB00c2hRmIWgKvo9MTRHiSoMxoHdYljyPHnfEHZFc3
EIDsIkimic92kdRRpwst6hyR7dCDYIUQJR1D4NPbB7SnOTuI1DibztPoHox2Y8RqwJGdvnz2U2/Q
gxkh4QZv39wIh7ZzQoCgUBVtSiSaKaP3blqyqGLjHIxAoQeZOf+pJqh5152ubQZhVMC5121QpAj7
gK/oHvpCaBtrnLJoMpNsY+RWf2gGpqNpquvxI+PvXe0Yn2Pe67d+7Q5+CBXg/kdbUN2OCmICLQ2V
AL9Ni0BHYLwFp/9r3vdjAAq//JV25Icx1MX9nCHsbP2CPXUT4aD4HIYQEA4XL5fSBTqw9J88f5vo
t0P8aSw8/5SQ3NnNdhvjt07uoSzsLqK0AgYYBPttJLrZvksLlt/niTaHfVf6wdSUbWQUefk5Mdzq
NHsZnBGuVNyA15QF2jBqeHoyBJc60L4uqQ0UYXtX32pMA0qyTl+srH116zp/8LrODJEbN16tinpb
K6d0h37k4c7nphd1YMPdjpYoo6wtpgBsYc0xqwBWJQYtt0XV9LcM6rJQh5mbYuM0HYlcnJeHxh6c
W9RtMNAxZ1GmZX+GOu52/ZCwR8IZC6EVST8bzqC3gc97VDIp7bUbV6TTLi/rKjCpntzqnPh7Q2vt
0J2TBOT8urcTjT5GQh/6TVXWFnA3TRzOxZDcMLMpd/382ndGmMBvG1R6IhMUDB+4HFDwsBetHO2S
0EkbendwhIiPwhGLKlxXBU2RbPEvv4q4vXNqlQrO2tm4oH8WNhxQjMmPoJF2Zk1B5XysRn9vVsC6
irHZizrGqWCoEK5rYRSOmwUEhA17wYsrJtMT6OKOjwmNsCqlCiG3+n1kuW0b5B4W7ta3AUhXc6Pg
DNip3IJWXK0/NlOhSuCvxFELWwIePUiYXWo2ugW4Zv2GOZBw3mngJeMbMtxcv7FUJqQ4CqCilNgT
THRi6xVGYEC1qXg3jg35MhfvElyXIFXH9fh2rjJcIrqZQBvSB4PUbc0VYcDKUmCBFwDW0uAAV377
+d7AS2ZKbUhPeqETOe8GEeLXo4IJBBvacwDelnI3RNPnMvdmfmJ5EwwuEtvT8/VFWBsAUrwAQaKA
hzFI85PrJHGSCbKTDQ3rBM3t2//t+4sTnAXLo162jevg++5Xbm1HovChlagP3UQ2+kzAMw7knZR5
KmmNzkAm2Km0/Vvmf0HLIZ/HsHVRIWh/fWAoZ7akqcJlZxf+3LDTuJ2sT5qmeHytDgUJIUgB4vVy
UaMdPQJ5+0nwU5+5j8A84Z8WE1sE6FFRKlZFZUtyW1aYTjkgfjmZaPsJR8q/zb0GVHTrZKGRFnYA
VuOv12dvZbe7CJmR+FwqFxeFW6JN1Gwnzk9JAf6o+G5i4pbFL9eNrHnz8uQAgTGOLTjFW2+LXXPS
+tHnJ8t/sPMgU+EGl3mRHjXggQScFFfXoqMnhdiGz0yOSJ+DutoNoD0ctNovPR42sf/+ivobQ9LG
93rmeVmJjW/qvz3vWwHd0bh+tlX01St+8MaMtH3ATaoXrNBwvszfBVBrJfQ0c/CI2fSxMX5cX5sV
B3hjS9o+xAMTd6ob/NSVJzPe9eWJDbsPmADc/i/8dkFdvl1+K0layyix/Cn71lobPm0cTeHGqx6A
Sjo6nTUQZMstpvaUO0UCWv1Tn2YT6DNynjxD9Sp5qhoG+T6z1BQJwhWXBl0kWg3R2bYU0yWXdmc3
ro254afa2szBYG0+MGVnn5c8WutAX6/FNT8NRozWEf7APe3GMDVFDnJ92v6NQvLnOOmbdqAtPzVz
4MXfS7ZNym0cK5ImKiuSO7MJga0fV/w0k1u7vCHWs2jgAuH/NmWSI+sW1r/1sSIMzLRlBYSiddf4
2+tG1mpiWHcEyVh1HJqybI9oAKfVLBw1U6lneCxA2sBgqBGBKGu67wSKjHhbpKCoyK085F2uRRYO
viinqVCMd90D//0SyUUgXEmoSPBL3Dgypw3RFENVfV/yjTZJAJF0cQgZ2K8ROPGuz+TqGQdOVNys
qDJe8LgMQ0oMPmC5xuYxT++N7ilOTya7gUrNRybqzJIU64DlSG/mqsftQ/6gH2d+N0vTQvd49v3F
/c9iqTonDhqosYn8Giw+sWWlYYq35fXpWh4PF1fcAjBZZG+RRZVWe+oJWDZ6rHae4aU/hgn5OXfx
ZumZaGgfdPnv5t29yMu4cKmCLgg9nLhZ346rNBKbItWcnrI+MO3HwjpdH9Kag6Hyby/QEgtJH2ld
oH+aFHPqpydrV3XHOVWwvy3TLs8YYDLopoaexSXEtGySyh+pAUFN+4clwmHrG1snfr4+hstWAkwS
MDF49UEu+rJgmKVDbFQTrCw97fWnkUcOP2QUfYARAehgaOdgImFrqsTvVicPXOewiTbxi5oAGI11
Ox1m2AUC/3moFQH82udBKQqG1KU59YIXOc4KZyzqITsBmjryLWM/r8/byvcXKBO2/nKAQf7srW9N
1G5nz2QQou+erJeqUkAXVJ+XdgvAusXAfXw+KaELxqJk7KLrA1gJm84HIIecIi9afcjAZeDE1m1T
a5/GARU8u1ad8qt2TA/BObBl6F6SDhfDzEBiaOXspDV11Hh/WmQtP4B3Bdj1n43lqD47wHLeu8Wc
4bXWjnVg9UXgsBJFwve/yVFLADwPZNs6TnzpPilrhw2I0dmpqhAwkWdN7K8vycqGx7t8CQDtxZDM
pkbdxKJZbILK054BhntN22prkUONZo/3G8LOAyscIJw4YqT54nZbiQ6CcKecHhPzlXSv7eiG1qSq
1awN6NyOFDcbtQuMwIwBmfrPIrsV7FfdR26ranJf2ywLaBIPMzwALx7rWlfT3JqRCxiMKYr9BHSr
qtTb6kgMgCPRWwg6d7m+OOsZhJvTKTmBOoMGjlbuPV58Nl2yJ6WKtnRtx4C3/z9b5ltvNqaKpTVe
S7i2DD/wKxqjrk3iyLDjeXPdEdaiQdD4LhS1yGBC5Hz5LWc7h2SctnbSg9EEUZ+PVCnILv54Dbk1
ChHZSfJqNNpmxPEdxK6/6WPtT2rFipfI6njPfoN0QhRQ+ASrMMbb670T1oW3AV/zI3Lcquzwqp+c
GZLcfm5m7sVCw5HnOXdZixTq3HhEMaWrRpCMWArFgArIHc1Fk+Xt3FrJCeqBkJtQ6amoPr/8/WzB
XGcaKY0dOCJ04JFX+8C1Br4tYC1ArAFCD8n3dL+rNYOCLyKHZBb6ydjdQH2Vqv3qZjozIo2hg3KJ
PgxdctKqk2n+SBxzZxh5qBufrnv3qmOhFLDUupeyj2RHJFNuN4sd372Z2h2KD6hnqMBjawsC+DtW
GsBpFEklIy7zoN9Zpbh7zFdgkqimiALXBoF38cLbgrf6hZjfAGHFJuMeFrzYiCzyxQaClNfnaXUI
ZyakRU+KfM7aDCb8akNp5EbXP78+AgT9S5iHW03adqhVGSWdkCovHXC0QqZiaje5UDzRV54XPlB1
/xmRrhqhZZAvc5AGxGvMbk4auyXkjpT7NPvRVT/bXhGfqca0/JyzbdimVUM5hTmhPccJA8PGzlZx
vq8vy39DkpOOhRjzVANwBiKhN6m7I4plUcyYHG3kZC480WNZRhuldjLuJzbuK63beFl331j5Uz1Y
WxSUw+vesCyE9Ko5XygZbF5WaEppxhRmyXdqdgGPT75x4sWwG5sqQKvFdXOKhTIk3/aHqXO0HJNI
J7ITZE7AgWLEiKk7RXSoMrSs5plHDF084v6EIUf8jpNHByoAxbi/Ppi1g/PMyWXeUpcael3rCXJ2
UKdn+6q896ugUuGQVv0OwdSC4YG6s8zxyCljjjuiYECgxhCnPGo/0Dy5yKP8Z0G68XVioj4O9OjJ
FWUwvKDfLrg+UaohSEeOM9Wp5xE4WZsei32vYudeXeuFABNCCLhXZA2U2i2QcnQIAk7LCtj4WE1f
i1jRr7z8xIt9cmZj+Q1n/kSzPG9HD7z+ui/Cov8z289Nt9VmvM1fr0+WypK0Gqbb0MEWFHnHYdPO
dVCi9d3Q+5ADyNAk8/a6tfWl+Td30tL4vHVM2mDuiLt3oB/DFOfL8muvzZt0EaBtwc504qGapt/x
+KfHvwjQpvfpr+vDWDUDnQqkshbaWEc6V6qu8yp3HpFczP3TkIiDYEZQkTnkqfXjA6bABb9kRMAN
KBdraUUr2+19dppzB5C3yWjvmDN3O6srhpMHrmrFDK6u0F9FKfTpXMIAUtFaXEOjzslLZsi/TWQI
rEJV8Vo1gnc0XrpoYIdY51v3HjNkZ1DgZier+snjAgV6RSS7ukfPDEh+gL5z4fDaYCdG3f1CSJj6
zic7oZvri7M+DmQfwAe5FG8kP2BZVoPfAycNH7Ya0D/F+/NYCP3+fX+xf3YM1Gy2xBTjWkm/QGLN
VRGjrP58iCSAt22RopOzsk3itgxc1KgGpF+tdofI7APTc/Z9KWcyosyUtgRlrXQOaf+Icfxv35em
3xib0vESVGa8IfLzjeq1tbrLQQm9kPygi0dOlMx27wpQ1CAzPv827CkcC0BMna/FrCnmadVbsdB4
R1hQo9OWH3K2zH5j0hKxM25EHbr2QCoCJhnag4p0Y208gE+iXxcYUyBwpLC17MYhTvMBqAyoWaPG
nIMUZbajrjEUF7C+NiAThEUaoB9Ikcu6nyYvS4OOOLTqpN8lcfFMGvSz9oTnwK4CGCggLpImfVQk
uyGbo86fgip379N43IHDbud+gGsOr7OFWhe8kQbOhbcTTClwCYWHGso07F/aQRGYrW2j869Lbm4W
Vd33MW6D9ps5RaaqbXZtMs8/L3m5NZGypunEoXu/LZpoKkCH/nJ9I615BkpZNkBZgDiAUuTt/Mze
lA9DhXDDT62gfHYPXR6OtSohuBy68uW8UKBDnhvdSRfg7VRoY9u62E8xTYPOfmjRZp/uB/FU+j5I
NFRgs9VlOTMn3QG1U48T6Mz4SWef8fbU26frk7ZMysVwoC6Dej3QfxcFID9xnJTFHj3Nmnk0u2GK
khhJ1MYcbsvWinwgEmjcvXS9yt/WQjZQZuFgwiZGemNxmLPjYiAa4b4OLjvcrtt8GCNTGNvRcPeG
0X6qB39zfZwqc9LpNBv56JUFzCXoDimHcZs6JALqK7Tz6YiO3ui6uTVfBLcNmi3Aswz41bKsZ6NL
+xJsqDMDuavBXyozRXdUCrwSCexOJQS2trMAU7NczCWsyXwCjNSD3fYNiFidqK92YGQCTPb6aBQm
ZFpSrfQtp3UXCtbiRRdfGvpr9H9fN7FMiOyHS/VuIf1Ho5R82Lapnds+Rf1jqg5p8y1RiR2tDQGA
UGRvFiYgFA3eLsjIkpx6NktPRYWngTUeLP2p9FStT2ujAMgKRLCwhQKLdIjCy5Ag8tIUUtE/C/pt
fDfz9RJqnn1fOkWLknD4K8rBEGYEXCStFXnsNbc9//4yvjO3zUCIHZs2vt/4nwC815JXTfvlpIp3
oWqWlrU6s4KOcw9agEV6GprjdGe3ikGsndDng5C2Ou1SngO8h0G0dwMEKir+J4P+Au0OqHeURPVQ
V82Z5FlkKnvXaGFu7EJoloj4yZ52yoyGyop0D0BdbdLjdvEsqwl485JYXjCLnZt+ef8+PJ886RJ1
3C6pWYPReOVrDd2dQcUPfykD+daH5cOk0BZgvcjSU+r6+7Y/pP6BxDck/izYb66NYV88tfUv07/p
9K2pk9tetYkUU/kXTnDmfrrL5jbj+AFxGU5jRJM9ncF0cfOBifQQcqMN0kU3kFRdTzLXIIMhgKex
dxbg6IrPr91nIJz87/NSMJg3fl0Z6Gc4oeGR29v0T51uYn3Hkpf3DgP4KhDBoh9hIVOTG0aTyc/y
fgbmBW/qwEJys1eE2ZerAXoBAEOhQwfKSbwS3x4GOG9GN/Ha7ITe8mBg38CiV2u3Y6YSs7y8AHTN
AOEcDAEndBEdion/H2nf1SM3Dmz9iwQoh1dJnSa5Z8Zp/CI4KouURFHh198j47vrbg4/ETN3F+t9
MKDqIovFYoVzUKLz0KxB6QufnzrrxnQUjkcmwrYxFb026yDtKHhPG71vo97x/NxoDBgk4MxUZIJf
O0480S8ECI5ztOfGIg0EkJqF6EdmysKtRAISJkCYQc+7g6YTYTcKw+dsyer6fDvTT934cduYJAuE
jj0US9CSjleiiO2EtOwYtJqGva76kGkNMBqrMGhURdLXFwAMCshhLtIygFkSqzVu2rpL6WQVGlEf
62SHSaXHKn+cEKjX/Y3N3vx+v5YmeGatcTun8yGtPDoPuQpxRLIhFrgo1t5wTEmhM+D6eExmUE9t
mtOzVvjh9OSzUXH+VAKEn4/xP8wbMQjwixjtLdOw295zyfm+UkC4UBpt8vSF4vsN/To5N2Mdsemm
cJ7fLgU0R6CewfQQps+Fk5EXE2sDUrRnxC30yK1Tlx5LetwWIlsqPLvhDPEHAjxhL2hnJEaQe/Ts
/GyDz7b5afvzktOBn//v88JODGOuk8lw6ZlWPCJ9VA+xnyzRO4S4iLLB04GxFvH29Txtyald0LM3
3HRZEA4YNc9nRYAn1QTIaqa+FjPxAro2WuLluZYRk5y9bp6OZV7xFzsvhk/22Abxtj6yPQG4ngkC
bh1jZeL8f01bxynykp5JeXs2tTdXxNBZcvF1QZHaXSrXKfF15tx0OQ0tnYbd+OYGcAhB6xfofTE/
ASju69UqDVD41RRbQtIJk1ineT4TjHeqyCclK4XaPtYI3hczICIpoaPNiecBJ+Zs64+0OZdv34ir
zwsBiYaLV+srfD7B+aBnlZuSmBSaB5BbxNy/uZLGXy8SYMU8r50scuYaRlVbNCg7KCTGwWIwRWQl
leSgrRMZ01WUcAU6elE7VrGQM2wuLIHjbfA8GgFEtG24665eP3iN1af/J2bdrosoNEEUyhMLYkr6
ue0mTBoFoel8SPRbTTtbGovG+ee2RKliwVqtwAPbBnLCtcS2bxqWLja2fqpDcJvM5INWK/yw1Mgu
ZAiLBwozndSrjLz7BbjymPm/t5WQXCdrNgy9PeA5xNSiYAe+5jZlBbKss0nvluVJa4ZDPpCjPvaK
/ZFpcilIOPpeXfgaWvUAdRnlJQa9J1XgK9kO0OescIUuwCwQQ1xvB/cqCoSlFZ7YfNG9PbNOtqoV
SrJYDo48QndUeF+DowCKe8LTlINWLHi2C8CIuz+Y14bLuNveFMlaXckR1gpgBUE99JBju2NIqpdW
BQr6+rWDiHrlRwNGz8obIlyNTZrP6IIC60xgtjgpfkRTM+x7I0KPX2h1b28uvRYneGRUD5OyoUBG
LssvnXMfJLs+OzR2vL1qEtSz9Z2AmtXaSADEF8ECGOltvTUz0JQYgJ7vInR57A0wLzD6afK+euhg
L5uPCZ3ebtkQi2ASlw6CcbG9r0TTD9K7ND0D9aB+mYr/4+dXY7lwbIs51EEblEBFL/soN1cgB4WH
XndbcJ1XCgg+oHf0Mgg6oNBigqmKXXLQ8i96BlyOXRJtb5H0jDoY+cCEGWoKYoc5opiyqHLgKVe1
/mRoQXYCZmx/Mpp3FElhCxeSBOdseQQACys/ht8B0C+qqCKSkR5ROBoHgDlA/xHfRBaAbAdnxCRB
91OfDjlV2LJsofBkRAIaBIavgYHnsSOZXaKxfEr5C2NkV1rBLSxfEVjKtLgUI/gBVo82W/jav66Z
Lzy3n+fhPacDDUo6bkkEr4BbvTbfxHP6bmhYfk7J7dwdp8O2Rck8GdjefYBtAtYRa3X9+X6wCkIs
Jzs33oqIa8ZdEcQFuSFZfjIsxW0s3ZV/wsQJD1snNGiIhy7VpdxlqfMFzBMhH+3f2zrJdgUpdRAc
GwiWPdE7A1nHIJUHMZzd/C50xWmXfx3rBRZdtCuJI0p+Si1gcqAbeXbjnt9rb58iWeG//31fuLzM
iTV4d6Gl2mZPgdcdAAkXAW5H4RVlW3EpRXg7gl3Qb20dWjjk417LvrieQoDMsIAfDoZX1J0wgCEY
Vq7nnPcER8MzgVPSgbghqZ+YPp2KQNtlWqFKssi2BfBYDjI5SKshUro25LEJqOUlOCcI18KHAU/J
baOS6QPyKXwZoGiggRb00Wu9snNMDp8nduPyex8sABj0DuL817Yc2cbAKa6B+HqpiF08zrBU9mC2
kOPXRegO2dHU6L3vqMDGpesFSmkwMq85CpFsSQO2Vze1WC96V3I/zAdXsWByAQAUA34OXJcI9E0C
XmMedsLoTZftfDCNF7biNpSFk0hQrAMk6yNCbBRacr/wZn+C7+q0uBiTcLAfhzGLAZ6j0EUuCbEe
5gYRHIs9PWlv+L3PZsR7IG/x6pCHJZCGJvddCv0TY17b8GJXZep7EJOOqDug96lFazfp+4M/fd62
stVaxZAFrKKo0a7Y6K+6cCjQ4MxpYWsAGzLr6Ix727gDyIQ74MUfJZ3itpeMRCKYuJAn3GIkAVA/
kJTS84xAuUGjitXtAVjThPm+AhRjnKPNj7wjw3AlVDyybpsVGVoxz1YV0SrWVITqsqPqgTNwhd52
keEVXI4BbEHLICBbDIL7nM9x095mvorHWiVEuA64PrtFhYH889J+5F4H7qGTN6se/7KzijQiupMx
tYwJTGGlrMCcxtLD45K4L4w/zfZx29ykSgQe5siQYwC7i2DYQ2CZJABD0nmw8g/DNJ/WPksOBpxt
MZLZK6QwQJK8cmfgeeYKi6XNZusD4w9yqNaDTjq5Sdtkb2nleXGmaJ7Xap4dET6EIHOJhmSM3ert
eI3Xv0G4WV0zdwritNlZC/a+fjtzVYFXdhNdKimcpcx28qCzoCQfbwvyotnN3lvcGBw1oa0rHJ/M
MHxDx2MD9o0QUXgSDhP16Jh4CNPZcSlP3ml7w2R2gdk/sDoCc+11S9t62/rIbaXnxqgfx8m918zx
scewxLYYqRZ4CQCiU0eWSxzJaxeE5QaaDjHMOvf7stC8P2bn5KqXpsypAp935bV214YLYefBTDUB
1wyxdGcjZCPGoaGnoMrCFNC6mTPGDnkeHFWcJbuaLoUK1qAxs2YmM7Kzv0I+Nhna/17aLIkyXWUL
ss1CpmtVEG4CDcbXt1NfJw3AJdDYM/rkPtNQMgtIHuXB8PPtu3UhJxAq1ZjnXQaLY8YMbLZxOhlx
pkJlk15HKx08UukGSBNe75Q2JWa/ZOdJd2/pQp+T2v/QDFqo8/QM8K6PwP9Er6h7Lssh1op2t62h
dCWR+UbwgkOFpr3rldR9Pid6max7lj2g9ngGxfIh8a33XFBAAvbWLkQUWER3CGCiCT2wI9iS6Ywy
15+J/faoKjEpUQZWDTwy9HytwA2CMqRIuW12FaYqTLBpOtpp6ccD+ORP22smsXOIcUGHjXAPkMTC
4UqB3FhbJtYsnzwUsydAubhRqj2mw69tQVJ9AEKw4iiADl3sMOA0G3PCMF1vdsUp5daBGU5k9q6i
yiLxSQi60QMAbMCVQ1dYttqwAbcGuLuz5h/T7KAqzUu1+Pd5kRfEzKaCmTOeX1QDWurMQt/7yU1D
cT2opAjXQ4P+1jQvganQOz0ikyDUkACbG1UMJMtMAhUEIMjgDEKrhAjlpHXAAZ2QdT0Xw5dAq/Yt
T6LKpnHhLCEHwYpRPhtmG9r547YtSK7aK7lC3JKSYHQchk1yMEiXkQy4qZ8ScmoWwLBmqutDZhEW
lAMoGiz91Qtz5tOitXzUPqDc862qm6jPx09v1wcNrpiwwp8YpBYO0cDc0XRt8PcZ7Gs3dDsdDW/B
D/SVx1qlGLKVnFcP42jrixl5OE88r63XEfSGtynQQhDl++BtTHbLgAm75R0l5NWJumj6BMgX5uuu
vamd2sjFE6Qy6rnflYtxHNBME7TObnvt/uahhTfTlRzhpm1cNlCSWug6nbX7RHMikLvvJ70/5O0T
sB8PllFFdjJEHANeKDsde59GE1GNAax+YetXCH6DFSATB4gtbkdmhTYjUV2iYj7dlsuXIBnDUgf4
z/K0rfqq2YZMsXes6I0aLVcIbDy3R6bgIfWLaBrY/dCZB4eMZ5cpEoWSo+AhygAWKJzja5yesSla
1lCMT8PC4pL2ca96ACskiCoNbWFxiwUIZvJ7NDGHLvv9jjVDWwPa1EAEhZfPtVXOpUVHZHnSs9EA
QzieQVllxEH5sR0P4zsavVAM+CdrVfaixEHHAPyUlp6ek3mXWrde9WxPiky3xBNCBNKpAP5BMCHW
hiYTpYcscPAMHW+NYl+V9wDssD94qiKUdF8u5AjLpg1GaidrmdMKHhcKmpUf29ui0kNYKvBgE8AP
4ftdvvPMY+dG4Jvgv4O3o52uMx/4b20tQ1FLuBlbrdNA3lfjZeN66dGfk890sj/l3GbhODP7VACo
TXEZy1TDEwcEwLgisVmCyFFvfOpNCGADp0kf/DlI4ww+awVrb6OCL8E+GEvyZ3s9JREAgA79ALBQ
gHV9FS11vW32YKGCUJB80u4HSos/klRxl0iFIIGEVD5idvxxbd+9AcYpQJmnADz6wQItLKZPAEJV
LJ/M8oAWus6lIfmFa+taiNNMzO1nPG+Sog8nh4aq95N0f/CgXVFjESaLQUzje72GBsPsTEJvus2D
W7tFpeXL2+NKZFnQbAg2FTSLiG8Lj2AsgxQN3hb6S9HdZO3bB46QDPgnQES5hLOxx0WvkX5wf+Xe
Lq0jqwTOTWhW0eTE29Yl3RM4TxTaoRHwOq73ZCirPhhYihe1dqPtfF/xppDZ1coqj5r3X5BY8S4F
qNHQtL72oXWBjDNTzMMAMPJuGBPV2JQsGrqQJFa+AGtnsZSggr+O7C39I69ZBLrjsHLe3v0JEg8w
YWECGO0a4uuFzXri8hlXgZ+CcQ5cIf5tthiNIi6WBQQXUsTbs3aqYKjXvI3nVy+mxR/I4BxN23lO
S/+I2DMKyl/bliDbKhfFpDUJ5ePJJJzO1mRtN7sr5RQ71BkLUzOybMXayTYJU3TIHFqoirwCuHMX
UqLRC/0P5rCEhv5QG4invD70jd22MjJBqCKgLvKXVVaMDbhWjcVEIChx6E1C0iTMbO0AENE4Jcs7
CmO4ttdUB4wCTLyC80wDlwP5AGOjxDAjkGl6b8fSXMus/wSs2l5EHwHGFxyuY7h9dMBrALYC/g43
AAmA1LLRbQ56LCEjtNA00UhqY/K1APGD3oQK45LsB9oE0M23cq9hlFfQIHUWxny+9rFncxUyHFFi
epGX8t9d/31762VPWTRVri8jmDMqyILPqZeiHBIXdcSEJ3d+R3477RBl4GfBsOMxTZcz74qbgNo7
Rrjqub5+W4jjL2WLXsitptxOCWQvKLdY012NPr9Rv2XauGucl7bLI2tUeAqJB4dIpJDXUbc1A3tt
HBVyIEFaIfXa5uB2mQ+TXkTbKyrxDIBih20g7Y41FQ9T34zBFCQdJvU8J0LQE9qjE1eBql4qFYNh
jZW2GNGOmENGTXDK9XJBmstyb4zBiHw/OWZ2oIizZeuF6gUy7itrMajGr9cLDRou0VYQfss79ino
UBRRjsRz465DD/TfxNOrZ0ndctrDKlEQKevIaQ8JPwInjLt+SAAcUzueYnckQY+PpCDe53jPYRBa
OLpW3fZ631glnqskmosSFW1gr5hHL0uPnbfbNgXp4cKsyDqRjrLcK+R6wpKuLYK2POskDTWQH2ZV
EGbcgFsaQxMMMcEA9r7ftaN6Hv0ddhePFkrDa7IjQE1VPNZISnpZb2KGEL1m3i2anqow6zr7llXT
BHBDvY5di/ooRxESJcgvgn5pKEPujPON79YAnnObuyTvii5kmVc8AZKkx7CzG+xa4v/OvJneDKM9
7SjiV0XAKDPstdV7RVuDlxUjhsb0B8fvaYlbr/xI7Bm9TDauCaJqZJLlTzAg9p8gMWhwS0JnoHyV
59YNppDo+alv8zsPL0kCcnV+REb0rhubeAKXFLi49ppTnXrwRm7biOyAoYsKSfEVWg7zatcHzG3a
lAOOpwZqATuMmXbM3lEABEnHPwnmtQRvosMyeJBQkbDXbwcVZ6JswxABIZz08Q9eRdfft7rWqnDc
6vNQLzdd9dEHHERq/nzHMuH5YKOrHNgZIi4WNcyytvykPjt8BeGJK1Wfi8wRgW/nPwHCnZu3tpXR
EgLQhbIfqmE3zqCOwmn5g7rNzdjpdTjXWhZvqyWrECO7gCHIlSoURTrBH03oQW79IqhAC0Eiqwii
1AXeVPnbyZuQeTdgvQ/4B9et9l77K0erz7Z42dZdSheMb6h44ziJh4Ezepd0wa620r3fq5ot1lhY
9EVgoQFdE5K8QG9df8VFQIa+Rx849GmNHEofAtLoCNbkU5K1wAmpzNOIvEC5Vr5t/2Yx+ZdmNm/9
qbgnQ/p7W1tZWOX7a4/0OhgK13j9OxgI4Ye6bGCoLYaE7aCjOy1ldAcstCHMUosojrZkdYG8vVI9
oHUK99u6Lhd6a01tsT4gDcq8TYTevSj3ngz+8c1Kwb0j4wEgFvxfHKkP9Kae5gkXaF+g4Qh9eiFz
wYA9IDIFs+22LImvupIlKATWeqdOEr88G/XeDsLSjLa/LzmDUAMoG2uOFVyiQixqDRi0cyaMChbW
U244u4TesepPW90P9TdQ+yqkGZLw81KcGAskQ4cm6QTifPPRAAhzezIA5ppV944+hOV0n8+gtfhO
/SGc52eWPs3TFDcgEh+/8+RP4+614M+2/tL1/ae/mKSzBmvhGPWtzhPfL48GP21/XrG8f33RhT3a
FpjqOq2sACmiRcHyyHwwCT5y8pQmnyv927YwCTwQIsYLZQRj8Rqj526QQxqQuufla5fe0vmbrv2m
/m2fsFBLbivShwkzI1J8qNgJ5ZmwsRXxvuwMXv6KdckvdG4NhC+42quz1j8PNKzScFFBZ0jcChRd
U0LuWnL21mW/EDF7Lkixe+xa6Qw7Z9H2jl4dy8D8gO694/aiyrX5J0o4IAOoGR29hii9uq2LPprB
RaGCCZJEyEg2oE0S9SsUnMXkJlrIaN448NbUBwun+y0Y/Xi+q6I+fdlWRmbtiMPxQRsDdxglu163
cvJwofm4+qpiT0HquNv+vGxbLj8vhD2ZzVhnWtCjLY55Fes+EE/RdHDYliLbEbQL4frW16krsYIJ
owiYxczyTLNYr05jB255xf2pEiHYVxX0CyUEIkhux1V6T9ZY/h30ysgxYUABHeSYiNLF6Te9dWd7
NDw8GMLcu0urd1wda08Vbl48hpD6ud5szS8GjKHOCLbpEE4PgLNRPCSlq4Q3A3of8Yp8NQBpD33h
tPqIZ0Nag9xGjyp+Z7sKbyIL1xAjYiwRz25UAsVxWt0w+dykWCVK/bvByE9ER++1s0QUrF7Io0Vm
q4HROzXCom2eO7eJTBCbb5uczLABDwBeGyAcujg/10vZ2iOh41hXoEMb9D2IPZ0dyMXqY1mDvZO5
vHl+hzxE3WjExPMEUB3X8rgdNHZHq/qcY0VnZGYOPPuKQtW2FEN2O6HR4D8xq9oXbnQd07CCCdAK
xejdjbUb+mn9UJXZrrG92wxwLnpWxg3SQ5m33FjUPPEGcPU2/+6w4oWZ1cOQ0x213Hu39T8qftvq
ioQIFpM7mNbGIBogOsVs75oiM/U5qc7I+v50W8YQuWLydQB94E1aAvODl3YZtvoMukujuHP79gA8
bK6wPunGX/wK4S4z9GQxwfcLhzmDO/zzopNwQVtpb396l7ow73UQFrsuHNYM1zO1Wqc6W3Nxr4GV
Wq+Mg5Xh0i4aClLo7MGd7KfOmz+UdfPJnVWBilzR/+SLHXdVNgO7JYX8YHq2pqfUCvUO5IIKi5N5
DBTWcMt561kSXXdO6rZldtlAyzay2EODeWY932+vpUqI4Lx7G1TCepU3Z+78aNhR4z8XU+FaZRf2
iuGKOjHaWl7VWdt+Drw0deuziXK73t7NWhDp7nTUqpu2cxX6yFoV0Ur6T5pwrQJJbbLbxqvPXvYN
pR2MS2URkuQhtzBtXmRR2gFeuL6x7XsM1yp2TOYiLmVb1y6CtjbVaxOyi8EJa/uZB1kEgNnQxeHr
i0+ozSkuFVkC70pb4ch5yAHoWefX58Qo91MP0E792Zia3TA8+uuIeLszbDDFDJlimWVm47hmsEIL
6RhPFnIqvCOpVy0MORsMdfjWzVx9NwZVq67McJDwh80gc7Midlwv50i9ns4pPG67dM+LE9zWjXHD
dBfVrMk75Ymql0JqO5cCV60vXHwP1GYyAhj8PHT7vA0BGLtYce8f8hJgqCE3Hyv3yFT9oKsWou9e
r+q13Il5eLEAbbnLMAJHAM3WWlQeiLnbPuDSz6PXYL2eDPPVKE5Q2WlvuhgrIkADq+l92x+3BchM
Ye3M/JuaQrJf2KXKZQFbcvQ0cueJk5PWPyWFIqKQ6fDXCwLQ0UCCZPXHF/vCCJsK3wLBhdnc1vyL
lysiWNm5RaCy3iV/aQmFSD+ZcpNkHCo0ABMjvhPTQXtEggbTDsvZ6viuXuqn7VX7O8IhbvulTMFP
FRVQ59ocbbMAct9XTRkBheeQEh1IuOWuBARviiz3UFcxJpz2pM32iZvHSAkjEYy3jt+c22qJcvyd
z8hdzbI7QJCcGofG0CbKWParsMtdbg63DDBpWt3G/sBOpA9urcQ7tba70+sl3tZJagkWvIGLlzXm
YoRtQpf2ArzddaSQnway88ihfjsWNZAjkF3FswUeAR1D15aACLZw/JxiuneIkeHRXMVpkbqACwFi
6dTE5FXK0aJ7dh0/dKzTDABah1V7V3usvF3fPzLtZwdwM91XrZ7UCP+pJmb/LJAuYYgAHciDBgx8
EOF5H9PpTPtzQlhUqVBHpUfqQppgfnUyuiaI/cC/xfgzy+aYl6XqySNNsVwupnAfuhMaE4MaxczE
LY9N74a8c8LS7cI8t08uMPXaZvmK9odPttnui9p/rBxMGjlWlE3ADhzdz9v2qdJ5/fsLN8JL1Iv8
tbbq5UCtZKgrLYr7WHoCLlZ1/fsLCWRKOKYxcKgNUBfNyXFhT5aquVtlJ8Ipc5mWm96AnSsIjxL7
4wygurQ6zSXfl+SnEShiGtWiCTd9XzKHegkOhDbcWmDJKFpFIk5WCsSZxqsbeDB/q97Xi5YWgPVd
AmxLamJStPuaFB+RTNCTh8l4bPiD7zxpSx+25SdOv9RVG1ZkZ/dJZFssrPiBVF8N8oNN+6ZVlJaN
dSVfueiLHyY4m3z26rSd8cNK94GTIvbRMp92Z30+mf0cUwtN7eQ8mD8W+ktvvvN2nyV/iv7U8Jdt
u/3/nKP/XaFXhLmY/G+MvILXqxYjajX3YUJ7X5gbzd5BXLIwPeyB1ZPaXaxN7LCA3c7GzwXu9NFI
9BvgOv3a/kHShQGhlYPmPFT3xZcJn0FjRmcMEvfzEFrshFGD4wh6uN5RXPzS83QhaD0LF+dpGQeQ
6k0YyLHN+aZBXbpvuttBSREgO1LolcQEOUDI0JwjHNup0JIsq3D/z44TYbKud8eIOiDZAx3lmKeH
KlENSEtt61KkcIqXOUu7pYO3r3oe5cM+8L9NyEOz4LHM9WjSMadRZvHUf53yPaaFIlObdu740BOE
24GKgkH6jAC5lwNoZfRZveqiMAINHJnrTFKzfJnpAWzLYT0eB/rB4XnI6XebfZ1KRfeYzLFcyhRW
wDWzyuCrY3GC/EjDbMmO21Yq3dULpQTP1ZA+MZYSSjkj3WHcK2roS+Bq4dKz2LCfh/SwLU/2XEEI
CXB5C8XEVwilrB+KyZthRR3ND7yd4jFxUKAZ7911bKQ0FerJ1+8/cWKkYpm8GGwTFgSsMYrecq5Q
R3b2PAC743yjWwj4INdnrymB+O/pcDom+nsdfnAwBZw3++01k5+DCylCiABbtocBfQ1nylH9mJ9s
97apywMQaKbuueFPdvEhMe8Kywg9+pECwzbpnya2r+vT9g+RGsvF71hX+8LTAAvD1BKG38GXu/pz
UES8D3Vr1/l3rqfSWbWygrvpB90E0S1kZdl3rXrkzi/4zzz/Ws4U7ICfW+fM5oNbfPPbA/douA7e
goN1W19poAtmLewwkt1ouhcWfmHNohGAI52t5lFnn/S5jwp2LAonBJRwFCQglPPs0HUfC9W5lDW2
4FG/DjqhoQR8vIJof6FLDiA7DCBVY7tjtuE/MT5/Kxxahxit/+26bbXTMyPZOy4r0Chd/Mlns3se
8ubHWPSqJIp062HlqCpgVBe9Dtdb740TYBXXobXO7nZtqp8zEFtqeIXlXbmvujIeuOr1JwHRNrAE
/2QKhwteuAuohwE9tG8+oNFpx0tzVzXdztfnvcZ4bNfFh77uv09FctRJHsNVxpTld9wy421LUKkv
7Ibrc7MZ15eAPXshwLWjfOX660BgXO1G/6jTL9vypNZ/obpw0gyNNxo34Sb1Hn4f8+Vgz/kze9X3
bTEqtYRD5vNs1IthjVu7Y2MFcTV8pgweLGmjVEehDba2LXCNBsVo8XJLhfvMaVoGZH/44zxtnpO2
+VVP0ylLSNjMAP21qR0NDd+hcHJ8h1wkwXXQtGPY6O9Bv/BcvmaNFQhNkD/Khnuj6u8anb6A4GBX
V+WtrjWnvFxij79jXjHAE9+0kFsCDYjYVUU89F0aDeaLzaA85gs5tejZY+iVoY6jWFmpxVyIWrf6
QkOSGSSxMxwWq5p33NCejGWIeVErmo3WDXq1gZhm8Rwdk56v6kj1xHK71SGmbFjY57cmWinqXafq
8pHe2xdiBDtp5sGkWgAxZsK+l5r9pyCeQhOpKV6IWCOVywWz0qQeF3g0QC3eZ1Z2Z9KhCrXZ4Wiw
w4Bg1X1ZynlHZtCGbhujTDkIxnCTCRQrdN1dS06B7snHHjRBTldGIO0Ik1YRlsgkBPaa+kFzLFhv
BXc10qEwuI2GX685sQda/B8/L3inoNMKJCfwea3+NuffE1VTj/Tnr2Cb6MPAY0MsjrJRw89f0FKO
QfCHPO0ecYQU8YXsuKDW/58IQQXMtVXWYKDB2/bj3IlqHmWqVZIZ2KWIV9tMWD44A6I2ltwGQPXy
KAc99/yhnofIsMvfuEY/aGkXbVuX7ISC6nItwgJqERB/19ZF0iXtmmxBPilHVm5hO8saPttV+oDm
ZsUivhaFXDl64jA9gZYy/HstqgFXB4CjwUoHE0TfY/6tRSTSJ94jIb4bb6slicXWxDzCbMsCjqwp
Vu21vF6CYuVSAt52tCy/0P4QLnMRauTQj190g+IYIdfj5rtCU71EpYoCL9FFIBis7D3XinoDW0w7
oSBWckfMj6KPOdJHah0QoXVG6ALPRiXxtX1CWxTrwWeHhkBTrB1NI/qlqYlHfTtqnwAKDSbcEoke
RepAqteKke57aF3FJM+1Xsm4JC0oIwB2NoO9dHC6XWXYN9UQ3JmzCljt9XGARheyhBPnutoSOB3u
wtIrgI2v3Za1GfM52NMuifO63umsfexqrhjzlKqIu3e1GHAWiWazlC51gfSAAcnBjrtmwrxqOoZB
zm7KFvx920Yq2zXwpbkO2oCRfRdzPksyUYc0wM0x6a9gRhcnTrqnKWKZ194RkElIP/wFQdRfzaaY
XWK0WY/EkjMvE5JaLQpvrQoPSibEXNvqVyoL2KBwO3rmMI82Q8BE/GdMWoROrcIckK3VpQQhYBlH
p0y8FatkASxOQ1C9R/SXJ9bu7VsCijI077rAH35FwZaaCcYhBlQOl+Sm1U6NG06jwuNKXdOljNUG
L0IJgHOlescQ1c6kCKcAFBOf626O3eKQDGM4mo8Je5inPjTsj9vKrWt0HY0hgrhQTtglwDoa1WLh
WVJY3Y7WdpjpLxkGTulSoozJAUCgsgv5rv1bTmHXNGakHXcgkebOx6HuDi2v4gIQaYqTJMl5XKsm
XGOZ16PPe4aguj606Ue9aKKAHA3zT5b96Koybqvb0f6MAcLQtm5qQHLbA4+s4eRlz9trLHMgF2ss
9rEQUMKBBg3lCk/vslAfnSezGW7KrtoPrXnalqXYz0C4Z/I29QPU1pHlDx6M+Q7p/UAvwwQ5T3d5
8VTjryq7Dcxru817ntrEwfNvCT6U+W/d7DBQBIOlPwcwiCUNMECatbf/pzE+biuqFC3cPDnoTUxz
XFe1jXXyBb3SOf09Bmfu40ZPXqzlHswboTtW/zd3ILZLGBgVKjMNKgdsV/NHapymQaHbeug2DqU4
bdfm/3soERV9Lm3zlHbZscjAoT1U8eBpipMi99T/nchAcD5LMFmJ7WMlufEHuN3hzL9u75Xs4r48
AIKT8TPNKYIOHlSz3DDTgIzEAFTLcwYYiuy21/yHwWbncXhHn+bqAvCARgoO+okNe1NHCq2uEJ1Y
fnYojSxcjPrQcx6NDYkWui/NmyrNY1bvC+vWHxWVLek2AiHABAIFsv1iZ/NiGL0z1XBAgf4wJbGb
lBGZn13t44zG0O0Vlotay3vOOkMptuo1aUE5p3gpjACOMyNGYpIeMjd2VDUMqX8BguX/EyT6MtvL
9alYOwMSALoYnynh4dqAWKd3pv3HI0/bakkqJtjAC3GCO2uduiidZuW7DJ6rBn1tNQFF+SeX3ujW
r967r4vj2Cqe9VJ3fSFT8Gkpwbw/QdYMILTeofXvzNYJe3bvBIq4UnrsLuQIDmy2Mj0DnzCq2A4y
gJ/b6df24qm2apV/EVPYBd7GrQk9uqnbDdQMrdbbeTyIZ8DKdCaJsw417W2Z0sv9Qqf17y9kpnPg
Nw2Yxs+Oe8zAk15FtRVvi1DahOCumtYe9LzGujnL8qHx8zhtnMfeym8AIhjXeEtSXT+gBH40plkh
W+rIAJ2ECvraeCO+qRqMyerAXoQja/rIa+5S9AWBKCZ7Tgq+95Mf5O0UUbB/lO+AhYwSMAbnrtcT
/c9mhu6lHLgZxp7UwfexLmLk6X5vr+lqCq8uHNQK1jFYMCyJRSiA8tncb+CpqoJGY/Cdeoo6iEqA
oAc1CF/cFJcm0+ov0wjmczf9sa2D1NwvdFh/woXp+Vox9nUDEY4zh1b+5C/+IeVtSNijUXy2J1V8
KXUTF/IEUy9Kb0l7gjVrTWSXPmajFo7BXk2wLl06pOIA5eyiFiRmDrKEs5xOQIEohgj0Sol/2F43
6ZG9+L7g7jSdFTP4KtEQ5Ufp+ARWKlXEL9MAWZc1wFjxEEQEqD4DQmYwe9Agd3cEBRa9j9+uw6UE
QYdh1oasnH3cSkCtCKCIbdEDyprbUmSXLMZWdczG+MHaMX5tYctAvYI1Gi5ZYH2Y3bCbxxct7cPF
tqKyVwTy8kX7J2z9MRfmTPBqL8wewjCGv+/yD5qvohyUSkAaAKO4yNy8ahhnLQ26yncR9hVBWA/o
8uvC7QVTSRC2heYVq9vJyc8fg+VT4X3e/rrsAKIHAOCuKJ4HADm4XqHEAyZqip7Ycx8S7TiPEQqq
k2oGQeZVABNpIiOD+surPPhicxfU8sCtyuvftIZzzPMIcIthiRPfpKFVKNo1pDbmo8SETAPGycTT
HrTpmHsj5M0wrKT9Rg07Kv6HtCvbcVSHtl+ExGjgFUhSSVWoqWvofkE9MpnBgA32199FXemeComC
uq/OeWspu2w8bO+9Bu+9MeydJF+vT+DFz4Py+GxzOHdjFslVA0C0M9UoAzHjfQDe59f1n7/4fUCz
RvkdHi4wjjj9PiyxNEpL/DwZnY02TJGyXYib5yEbVyJd+khQTUCOb84yvMs0n6FrbXIdGYEpnLAf
i7DQjnVz23bj3ISMs6z8h4UNayjQuXUbPhVLWQ0uPcEgeInaVh2JgOrh9ZkzLw4I5bkPY4fZZud0
6vyGJknVFOVDIbkOegFF1zpVqBNbDnqb06iiNofSHFqvbwZA7d9EDV2CzEnYhiqYa1epUCHs7o3d
2BfjRoP4WgAebgvtETne56QdA5WCA5v4xi+7kQ2Icm0bQRwZLCLNn9AqtvSIatz7KtpErazwS6sO
fVEyezzMAObFvdkWA3cI5HkftAwmIjqcybA+1hpkly61z0EWR3UzUY0pignEycDKIvBQSh2tfzii
PwdZHNHS7XIoRSCIFtTedlrjlF6cKLy0AJXDa+usZWDVPnTus66EoAbpDzpzYO2htGIlM7u0S20P
IlOzcZeLOu3pUrNlZ6cAFoKRqRcHnWpBJeoNKESBau2VXXPxo0DKCvQkdC2hsHQayvX6dHQyp3jQ
7VbeTIQ20KhN3EB32/zm+g76qMIsM1oA/6AADmVmAk3h01gWdUlJNRvsyAEEHUdhB1STa907dg23
hcwbvcCz6gn4u4RvepWgtDr13jum+qsuhzrUhd1EPXSJ9q4mbKwdoQLdaS3UR/0uxm3URZauQQxn
6MZ3msNWNe86eQDLuQvQEi63do3Hj+812S6Rukgg/9TZ94wOX3Uhs1t/ElWE4oe98WgOTqPNvaOH
Zk2oMs99qHDzh0Q279CUmJ46vVY7x+LvKNJ8l7osn4wUfMgCgKNb6ZFyM4CiA4kkPIBk+UOXLN0N
qpiFa4D1qqVCEcycnkXWFXD85ebd5DpJMOi5E8DTJ4ZUNrkZG9cJhrGhgUurPBgE/ar78lsGMZQQ
OAu1zcrXavriqccGOEIokuwgSya3Zcdhj1KrIEuKMRqBY4IVaC8gbSTDJnXCpIGPlmt4u9avqoj1
4ENajQX2so3CYGPRJuzNwTt4AISFDL2qbdE27F+OAvTJAa8DP/tcl4Y3VPFS4FmooIVhdlWo7LdG
rBxql67tz0HmA/1ztsap2dM0KwCu1kP4Cb+a1N+oCuYrY7rFF1/ZSRegyrMvGlxeTSAhwThaxKMD
xjrQoXgozEEEdZ6MD36mNfuG+Mltg+UdGpmcNq5m+rcG17PnnqHfFLb6NB7BWSVbixX0MOEZvRtS
aq1UUC5tdLRzCV4rqH6dbXRigZ8ifVY8TL4Kqd5EuQ7STfmysscxp8st7qO2BkIXrAfPFAponbSF
3SHpz21CZ9LV+AXp00/qqSboBpvcpxUXOwN3zR0htbNyR1/44sDV4R6DaAFe58vGJwRQWujOVhBc
cdA4NgW5U0mxT2rnhhXkrba1zfXRXpApgYoMSg9QRAEJGiovp0sssaBo6It0ApwBXkXldEuyN801
tkUfo/OqJdWmz96Z3wUu+zPaY5jrh7b76VnPuIQDMLLArcvvDW9NP+s8VcHhCvcD5F1z6rUscsLD
ScvSNJFxbbyJst0Q9i5zCyiF36q3D63/dH0azqcd023PxzqW1iwoejoLEyOlptm6jNv8aax+sOor
hchrZZSRbny/Hmr+qdP1dRLKWSRhUGftGiKVjMsqQbt36xebEnA2z33h6QOTEQSirgc8v/CxaUBO
xHMGBHPU9k/HZlDNzCBnruLK2hYiylZ25cWfx40BOUIUic+eMi2VlpQOVXGX0qgx/ljJ8/W//0JL
BgOA8zSKa8j3z4AjFP5CKABoMubTvT3A4MHca/Kt8+Jy2Pb2Q2X/puOjdIaV0/DiwP4L+1Ew/HT4
tgotqLYsVAxQBfGfsn8Ab0B9Ff1/wGGAHIFT1OmHEblDs7YAVLQcutBmt3k+82J2Wvd6fQIvDIQA
cwXYDWy68YEWpzormSbhwJHdc/+tADeNomvw9xGc2YEKiumQlF1me5L5LWk8joPAmALN0aHwuvIx
LpwHwLgAyQ7/OxyAy7a/r/ymL/Q8v1faADUXBYJ2HXSaFiBZi6BgFpprIoeXIkIOAV0PgCYAzZxv
o0+fv5K4JPK+ze5d6rm32FbunXJ0tTFq5sdZS7wy0GmfPavB/HsFWBNf6uMSQo8JVazT0C31SujL
EPpgyDfQipOVG+58ZCc/v+QeUAN9Y5Xh52V+YNMBPAfX2Yp2Y+U/63zldJhn6fS0M3UPLCMH+gG4
UpfVlH5qdOjAQU6EkuQhddMjgTcAp2sg00vPDUB4AGcFcwMp2WIr8aJJDe4P0JSYiT81xBDsKGuc
rcZvrq/0j4V2NqBPkebJ/bQsCAzqAdzgiETS+4KPesA1c5/AQNqReQhKR1T2NPD78cZy1Wb0hzgz
rTeSTaEl25uBVpE2mtE4rj24Lk40fI/wKoGgM4oIp39XZup9MiYjfejcn7b9zee/nTXDufNLEt/y
U4j5I3waem0ZkrWFpLAe+T70z6l/b7bbpHxKITt6fZbXBrOYZAr148xkGIxjy8Cv9sM0yy+spFqX
1wwmbH6ggr+4eMv1Kof8dN1D7gp9v2QSoYsSde7uAaxYiXR+5c8T91+k+YD+NHEa0bs8aRAJjDg9
hOJSFxa5sg5mUuTbxMLjIW9g1Z22eLroEnCR67MJkj0CnC7a05tmMZ+ESI7HYwE2Tg1GtAWwwdYZ
9R9W2nkvFexGIZbQkPfOc4t9RVt7X9qkjTgUDb/Viep+uC4Do9nB9aRPbr8dwKwDycWS20rvX/H4
dmIAwyC3kJdkAwy9+5Im6a+Suw4Pc+UkP5WvS6g+T/3Wo4y/W7n7peCNGbY9qXepY4svlTEV0yYt
/Py+a0zzTz6mor8heFfdgunCXjTRsbDlBCaDY+Ld5VU7PbGq6lB60obHzNNeM7f0H2HcUW182ug7
KidUotK6zOIxJd0O7WWnDGDgYG3cqm29UOSe2Iu+hPI1yTS82jmgktRM00AA97uzRAkiBdfgXZHa
1rbtE35bZVO7LwynC1Im1MEmY7q3G3yzQg3ZTkPCAIV7cPN76C1sBWVmlA5m8mDgeYQeDkhPpi3x
fBj6PsTVkvoBd3TvvR5ock8sNbLAGR3xY/RGetDV1uv4n8TvvtuAeY+5dqMKK3IhK/OUFaS77XXx
mGmDvasnxvcFaaZN1gBnBSaMjicxk6Fo7SF0od90n4i2izk6j18dM9d+NeDMbPOpEM+2r2m3ymcq
lNbgfmNk7gXlQ3XvdLLblUQWW5TVery6qUO/ddzwHhusZehr5b8UpD23vUKR0iN2vq1a1m9MP3O3
Knea0HeT8YAWE2wArSq5GTO/RTUABgqmOQLk2JhTaBhlsQc7iOBXRhF2k/mDN14NhQOpIuV4WYRD
dAi1GtCU8EXPjbDUpvJJH9zqRTWd91SaTXHMIJgVNGhv3dZuatyLhELwI+kqgE7g+NQaafvGKs53
0qNuSCF6v3Np4hwNKwVVBpwLKN+jXCPNHgaZ8OkGVd9FfuFQ90Cd2vquS0v7Yww48/wCigsEjNp9
V5V8Ixq93uVcx2SPFTw6vLHYcE+HbYNshq2rGSIynZ7vSdIYB83i3c5NoZCbJyhraNJgIesTEZpF
Ye6IzXAAVJ6zvb7tz8+3002/yCLsRGvdriuLe3DItqb/zvKdD8H6xP95PY576XSZ1YWBycTzCbry
p8cb6pXpVNZTfj9ZGfnOHLeo4NHk9IfEIhx7AJU/bifextUHdYOHBAnUaPpRS1h3cI3SD6aq1OAu
/g1l29CB5clx6ooqNPnX1tbhn+sOG56D7T+qQT1klT7+8HqsGJPk234YzRCuLGYIdTb7vkZWs4N1
8bQpRrCAC171EetocxySwXpCU4rtNFMlW5HAjWQy1fiQc02L2p6+Sb/vbnIHJSbNLtxIcAHRWGhS
74qq5T/4QOttRfyfsoalYMqAcHBV7oeNn1hHyVDn63xvazq8f9KlGjee7zEAR0sinplV0hsLufOm
K4c/VW/BCqWDSoIldb4TpOrwCtS6LKwoFsQEjRmAKnRkDYklArfPhz9DbtiBXohxl/SwIcpKmLgy
2uf3lcHbsO4z9jjWcq1ZcH4Fw5sNwlVIJoD1PlN+LTkQ+oYg2f1MbG6q/uBb7ZOypr+uE89h/nub
LBI3gzuFK0oHWbZhhJiMoCcvTKKRMP79C5/MJS0ge2e9myUloK+8XgDdkd9Tyz02SQZrhcR8lS47
+DXdpVnyeH1XXHq1nkzgorBSTqyqa93N7o3Wbe5IPkx3DMnrZnS4uVG1UxxS1GVEgIvQv7cG4t9y
lWkHtLySvzf7wZtszvmBeQLIZPnQNPKGao4w8Kco2UDpDiTFGiJv1wd8nh0iiI0EFDUAtMuWpXEz
SUE/kCq7N8fIEpAr3agiAmai4P/w2PwcaJFNJXmhKdwRCCTuEzsP6mqlQnPx0yFfc2Z4OXQSliKl
dWZIWL9q2T2zVJzJ7IXyUUA6ffyj8vExyRyU+s0jWDJ3fTb+btn0cn0qP3S5F/kann2YSRtP3XNK
CXytChuKlknsqkbmQUYqf9dDz+HFMSv44BWotPS55+/8jk9Ryp3+rqtovxnbEe6qEyu+QhHBOMLN
O9lQ+GKGirTpS2O4VeQLrIAO3r3bJNH9my7x1BbX4B8QktiR+bTfp0PadgA/GXRbOkw81VSRxwxU
odDoqbwbM3B5TXAZI5K7U4ReCCr7yi+nrxJf5TGRwn2Etmv6J+m85kuqI1+8PjmLgwlFOqyt2a0U
8oHoXi0fx5PoUptbnMfcMF9pq38BfOK31ScrYeZV9OkTLMMsH8k26RTQHyOPx8r9o0tw7rBXr49k
cUH/bwiI4WJrAlNs+4uzrzSYGCArCodB9W2wvC3KKOCd9BEoNitb5mIkfy4q2yjTnJlxpb3Xa4bX
8ri05K3LRBoKh4VZZ1sRnfoVfOryifwxLlTpCYpyun8uY5r4Scssd+rjthmbLSKNoV6x7nE0UvfW
H81pw4ke2uU9+mBF0Hl1eiiI0yI97spnCZuWTWbmftC2RG0aDsX6RIhhf33uL33eubADz204bvnL
dnHpF2rUmN7HQnZBVpJn03B/XA+x7KZ8zAMcBNEkAlzh3M+r7wYro6bVx7YSauOPtdokBsqUyaBZ
AQw2vShFnhymVku/iJpWG2m7KsJTx0C/rnUCZhpg0NTtcKi4vvb6vXTIQdQRK28Wf5t7DadZG5Wi
1L1EWbFpMLkrRst8qSAP9uSaqtr7DIAwgtYT/LRIu00LXBcZy/2tqYz0z/V5WnwKCw4i6EMDeITy
zYfI5OkfYnjSGlMurbil9JBXzWGtZnMpAChPM28NOsoojpwGMFldlqlM3bi+M5z7eo1Lvfbzi/S3
GrUp7y3o+gziQOkNGsHX52dx4H3Mz+c/f97cn6oHjbCpAVCgG6PaUotf0IXv1yy6L3WBfIgzo85p
z9onS2oAkHq2IaucxK1LywTqAZoL0aYcfnEQFBhdtnFhYPA4d5DkjuXAgaNJ3R60BEDIvkuf4PwZ
4NC2tqVwm8dCM/SNQE/wu9cRSBJw5tvvkHpZg0ouJn7eX1BchEPivH4h/LOYGOGjquKmHYuTx8E5
emui0hcOzVm4ci4O4RY+2yCy5qOpCsbiXNuM7FaI772LJ/rmr77uPAgsSeDA3Fkb74wGCDhGq0tc
3nFFnUOv9aHiEIEqp5Uwc4VncZ3NYLY5/0X5HPLSp4sIz9qyZjTVYzFNv9vM/poM/q+Be3dVpSWB
xJEdGPinlaW7+EL/u3Q/LavFF4KCa0FLMB1j130q9133d1B3zJ0O3CRq9Dp6d2gMLwbl1cCYJDY3
Yl7CiK3o71C8ePvbz4MIuJxhs4Sj4wwDJq3GkL6s3NjLTB74g5a96lky4vEp+EqoxWTNowFeFsDs
2V1u9v8+/UQQatBGJFsC5ZXUrwKa2fxHrqGo9NcjwrkP/rcDXwE81hdZhzCBmsC7WMQc/MyqwfYU
b5mx9nw83zwfDw0LeeOsXb+8X3OGgotTyzFOJmtDoRHIsw3R7wa+xmy9GAj2QCg+zCzsJXrW6IZk
1NUwxobB630Lt+pN1kGwsPeyrwYOrejvZw+NjP8Lt5g91rhgXBOEY6wIUA2JJpVubOfX9SiLisrH
UsDrA3sVSw4dr0UUk9cuR0l5jAWqgnZOdp6MbXsMiuJ7D0itb3cAIpbb60Hn3XJ6RMCmFYxuLA3L
guPEokjsQrxmqrsJQacumMwH0rEgt1YQLZcWOU66+bgGigOK9qeLHNtssHogBWM7dwP1mvR/yd79
mLrPARa7iEjGbazxMdZfswnSS1vbWPOYnGd/OVGfQ8xj/HQhw9FIUqoQIr3RIbWm/QpVgiLkSvp4
aWEDAwqVZiAp4PC2KN/V+uAlDUcUJQLN301w3tmSf5qtuW4HqDbQusvWcOq6vB+zUsRZ72/Rxw8k
CiM2+X19ZS25NR8fBacaSoQoPkACeLGekep2rDRAoa97bMxtDi6nQFE4Ay7stnSgWPcq1/TcLi20
zyEXqznXAKu20kbE8mg1m7G+uT6ktZ9ffJ0Rz3Nmepi4Pn0c1D1c6f/+90EGmKWlcUajq3m6xlqv
MQ3wjHncekOQzc2YNeXqS9t9diSzAW/Gl1k2DDtIR6UA0fM4K17MlERUfKvo+z+MYoaezHjWOdE5
HYUqXWk7TsnjPkATPbRbbSXBuDgIAnAI0CcAiCyvmWFMeki26yKuTLQb9qW/HerdP4zhU4h5n37a
7RwprFFwQ8RDfxDyZvjrEcyIFgC98N8Mzl9MUSv00is6wmN/aA7t0B9J/wRg5t+OwYBfOdx78I4A
Cmh5509glxj1ME0x3pJoOaLmc/33z09E/P6HzPv81oUyw+kcGaMsOQcENrYhdCbIH47+UKYOiS02
1KYrkIKLwVxcjz64a6j/zP/+6YN4cA/O9bSaYt+o95U8+kDESj0P9MEJ9P4fZm62JcF9iFoBuN+n
wVpgpX0c9TJOv7fWjeetTNyFkxFQdXB4Z0ckbBNv8fumsmpadtoUoxf4YJkc2lVeG0J/5QkUeOj1
dv6LXZbPmkgPgzW+XP9s57vHAK4FpzOeBS4w84ulzUZrSLSKj0gF87DW487+Ziu2ssDPcxkDmFKM
DKMEoWapMO9BGJDTopFx0Wkt2GD6FMpO74AJds3xkA2N9lbadvpkkYrd2rAxXSOPXlgvM2j0/8pR
i1HaqjFoLUQfd1TflBmEf+lYHxREc2yjfpNVu7k+q/PvnaYHSHo/4DsQBJq1RE+XDPomnkADtY9T
ZjaBmWo3JhMbsBOPA10VH5p31jIYZI5QJZ79c6EAexqs406ts6btY8P8rcbfufbuWi9CPhhQ2q3R
XjropbZ3OtR82a/JWnl/XZrZz8EXiVBnapqfcdbHfd2joWWO35k7vkyl7oeqJjeWWCOULh2SsFQN
w4XrITpTqBnBN/h0uFM5m8xZfR9Tve7n1qBxw6wcDsgmynjVxIvbllrFPTchE5F3Thr6HWCtTmfw
EGejs/KlL+wfFKLnl7tuz8C0xUk0MFpRkakh7kYQQfpWuy8F/T1la/iRSyvqc5xFLgMrZhS1dDQF
a3Y0eBFpVAsLmoVD/ZfC8v87v8g3cZXOrY9l58NLaeslSTfEPNPSH1CN6YOyLLJf13fIxXlDGw5Y
JYKn6BLcS0SvJiKNIR589iBreeO20ybvsxURqYth0Fi18ZwGsHnZKUDFvfeSMcVgSH3DXfnc+W44
wuZ1JVe7+Hkc0FBtFxBV8LdPF6WGVrHrSz7EzM9a9POaW8Cmt7XJJJyF3BU/ngvH6ZysQe7UnI1q
lymVX5R+pcCsjt3KiSZHO8JE+CGdjCpMPEASQcfZ6rX3y2zWUq1LVxUEX0FQxW2FbGU5naWROIM0
fZSz/WdduwEeCFusjhKtjGQdZdpbN6Y4cVYejPPaXh5wuHxBlYTkBg7WxWnKS0ZdNEpRHzPaCJAW
AZgUFLVrDUA/6vi7xq2y3ZT8pbjOvBGgLwXoCioKcA9cJhmASE6DzMs+rqH2gnZxYKUHzTwI5+36
Vjh/RyAOVMCQ+YH9hirW6drpHYAHcoE4Qn+bqt9GV68szkuf7STCIsOQ4K8XI60A55+2LSh6LlzW
RV4BovjcGSAtja94+QfEVCv3/oXL4STu4maqKmAbKoK4ffvK7DT0ekiV3PTlU5G8Xp/DS5GgTjJr
EWP7nV+4SV37/XwNOeV3WLBkUyzq3z0qAOrpeqBLH+tToCV/kpuJbVHJkUmYsC+/W3PzWvv5xVrw
9T4r7ATjmACgsX0BFMlateziavg8hMVqAKC5qixtvrLbWKLJ5jYJKJ3lthpelVlHWClhaRRb6a5M
3YWzGOcwtpOPe+VcntV0Eg3G61kPueRKbnhjD5tZROQutWBwc/0rXQoFTR5nPiHhB7VEekDVgPqN
gRPD98s7N7NvsuSuc1ZSn7Ugi3msq9GEt/rYx8mgYPbz1rvfc3D0ro/k0sL+PJLFFiJuDwUFD5lr
5u3TGblBbmzzxbG+2H70/4s0L81PbyoGcdmhpRiOyqLcDfFO750w7Y/FsHInX1rjn4e0uCuFpcBG
0RWO80Te6qnz5JbWj+tjuXAdQ+Xwv+8///unsUwUNtKWhlkjeEml9Y/cMkITcMY1EZWLQ3FdVE/Q
IEDA+et9imMOzM0YxVYqC+kcUuLo0aSpZnN9NJfWAIp/YNGCwzO34U6jVCXyFZLPrwla+U+iA8i8
K/UGODbLi4a8ZodBqO7tetBLU/g56GJ1Z2ORTUmNLWTQO6BeMgtAjjutfrke5cLQXBsywyh8oD2O
S/50aF1WeilsOHmcy0Y9mopNNzptvL0HWa9IeHJ4LHy+RrC79IRwkXWiCQb+M+Z0samEjp0kDSwP
pT2S/nvnktsuHzcw6wpBetwxIiInOyZZcUySKerU/vqgLxwcUM1HswKi37islqum4T4g1cXQxb1V
B2Nqww3v1VyjkF+YWQTB/7gV0exb9vZhnaGzilVdnBn+IU8BLmy7Oz7BR5EeWrGaYsxrcJGjQe/h
g54FBh36vKcf0s7HoSrToou7qnh0aKIHZtHBx7X87vQzKaws8yAV9ksluqAjWThVrNhen9YLm3EG
A4G9h86ZfcYNFTRLOln5DCCC4pvPvuYjX2P8XshEP4dYEvfwfISGV++yuDRuUJU9FpLAT+kZPeKg
JcOTbf/DSoGxyfwJIaEE7+HTWbUoSM2pbaP/XLffCZ9eBO+ftQnp2/Wpu7DZsffw+0Cp+CBZLb4e
nxyzUwNhsVHYeEMfK/6FD48k/3o9zPn0zS1UNDTwhHCBilkcZLk7+HJqpR47EEeOFFdexEwtIKkN
k4gyDWUCrrch10BW5wtjDoviMOhUBtDJC7olnQCs12qqx60R2S/C2F0f1cdXOF37p7+/GBZQPbgd
Wvw+NEFpAC1h2NHDyzbiE41hCLgpK3vHx+GnmTfvyJe/d53athoKNIaqQ432SaQMZztJL1ZcC/zM
hOaY/VAk1k3hTY+t8PElzP5IFRORbvEXyDt/mdI0NNN213hiY5jsuaxbUO4EqCXptEkAtxqAr7c4
ee0gTo93do4+7/Bad+SmHJ2QaFZoDMZtKcQO5/JKddacJ3Q5IaiJ+BAAnsUYzh6oNfEKUo6Y8DYr
71Xp8cPY9Oaxngxxk2am8QTvz1wEAPw3976t/9S0oXuWaemTgPBdQo7q25jxlkZa7pVHPyF1RFrv
Z9d2gMYNXK5csOcL5OPPnOXuXXQRliUlzeaNCxAjOUoPDJj3NLq+QAxyKcCsgIYEAIckCvCn+9hl
pcxk0zvH2iNVyHJv4xTyvecqtIxxAx+XPDBYGrEE/b3a2oL9fXA6C/KRrN6jqvCDDAmupC551Fxv
P9nFTV13e/xU1MBtRC+bEFoPSArkAIFGCCLVXskjOeFp13npvT4M5QEUbxjDUPu3Kb3btDHReTW7
B96mdxX1H1nTpbdT0x151gAYmLMNacDlKPJdYUn+J7UYUOZJ0UcdHKmD1oVScZ2Mu6n13upiKAAQ
muJsqsegNPqNZtBbc77WcotZwZjBO5f7qt+zHGZj1WibgfDouJngKR7lZRmZrvbHa4twAmXGy2tQ
aRr4X2oscAW0ZyBllAelzIdtAkggC5KMfp08cifq4S13/Gisvb3dsnvH6I9OUUSWlT0NQ7afEn1v
D/5tAgX9vOgPUCp+A0dxn9nkBpweaPTySPUqKke6NYh5rKb+pmjYFzfp9spJ71RGtw1qUmr42jRG
NPbORrjaEdYywOeM/sYZWzh/yptGul8MkjzRTKCf6Xd6VCpyl3Y6qo9s/A6xjrfGGiPUSWNSmRs2
+iCd0Lgux2xfaQI4aW/amBlWgWdustz5Ac+rg54OPKz9Ig1r5afBJGm2bYw0B00gj5VVoNI4Fk/5
1EfWYP/Qasfd2jAfilAUghrNWH+zUrc7sLzYEQ5XNwAJSQtGjiWjklN756TV3nYrEC6gsBmCOoUS
jpd8L/KsO9DONyKX6UA2uGPkAZ0cgAqWhTxtv00DFMNI4vwdAQCFFkAkHSABLAAlkZctapt5kuno
QRvTkZA27Ke4h19S1z57abayz88Tr9NAi2wTKHvHHSyF+03dNNpvoHmzv38Ufg4BPMrpTufOKDS8
NqZjDiOA4kvLtmz463fnaYjFddPWILa183SV1UbBP1H7pq/h3uaJOD3AZ8ErZMb4JFDZWFa1y8Ie
kSd44mj1w3tnZhvmiNBjVlRnVlg5bKvG5ClfFeD0zi8OYsyIPh1PqpmqsPhAICm0CQjZzpF0bg2W
uup2psefa6AdDUT2QbexfF5GSlfj1jdyc2u2aog6Xftp9nLTWjxKyqzaAA8fKCHQYPLJfMHshVY+
aaR+51MXgYA17tVEKU6qNLsrBthEy2lgm7YHc69U7GWCifSeaEXYJdpXnbWPo6ZD4GJ8qpT1qMka
Emr2XT6O5XEyRQVjM/lE/HojuL0zcZDy1n5PSvrNr7I3mlZOAP6QERpdh4vXn77XhfjmGMOdqbdH
aRtRLtqjS9t9OqqwzHwr8CCAI4f8G0raSAcc5y4HDnor07QBO9G8GyDXXPb2F106uBNYaAsr1Ltu
a2cCpQhggzJh3Ca2eZMX6tmglhOMhX+H0tnz9Wvt/IWBj4VGL6zHgPI7q49m1EPdORfk6AwixaXA
2qDl8omb+VOja0FCyEqWeuEWhT4iysCQSQSaeukeUtWNMfalcI625n8zmuYtEysHxEcB+3ThY0z/
hfionX160OMtTYd+4s5R93s9xiSm0EYdzTepNbUMwS9F/uJYkaFvEzS4ZHQvOnOv54W+6ao/lu7t
ashoa5BFn34zFg24fI4N79HVtxiJK70D945EtSXFpqmYimApoV7LwujvSlhPreSl59n2rJOAlqCD
riD0UxYv+FKWTSVKZRx9VUPFJsu85CDraXgeSx8+qJCawPmXyeFY97L567fYbA2CRgikE5BSLUEZ
esfa0gHH81gCc/qABk25hZXDuPKeIPMQTj8XLiAC2RbURS4AGT0ToHiXJ+MxgxDdHbM69uJWQ7Xn
A7NCgaLMDiS+7AU6C9psVkJ+UKCdDkDVQFg11a0DLB262V7VewVh2Lnr8qGEHXdL7cBxM/BtJpa3
ASiA+bOs6bQpU+dH05npM5dNW4Zm26cPU6GLJzyMnY1DUzC4AezXX83W0n/2CVQdbTEgx8DhBC1m
BRgkNA2/JrozbP3G9V+8xMRlJLUa1Sk23rmqT+7svhW3zMvyo6blLEJldriRBgSWBU8GiOAY+S3v
Jyi2maX70ItEfkkSMr6IusUyQ4L/2zB7ELRxXIQ5CLpJwDKiVTAoIGlYJKKDTupk7aB9vVaqvLDe
oCQ7w6R1iA+cwZi93tW83MzHYwMIC8//NPlLNuxphiYlBDoa5/v14+f8zYrWDDqueF/4KHQs7yjQ
nZmvUUscR/WI6g2kw25r+83Qfl0Pc2lUDiJYqE4BRrQ8dGShUW9yE3EkjRsmqV0Flaze3an8qUOh
YyZ1vypQW1eOukuD81DJ8AhUk0F2WjwYMjoCClwIdRwyFOfTe+V8S40yVNWa3uSFQKgNYfugruif
d3vxrvSEx6VESrTh/F5Ue+jV22spy/nJjXb9LD0DgjBu9yXQjLmCtalXy2PBHmV9//cQRsBmHDiK
2XCtx2GwKF+M8HsfmI6MqPLHCkbTthYYPH3TCbyJrq+GS9OF7AskEgAP0FNe5F4Qzq3cKbWmozE9
e+YWe2hyb8e1PutalMXJjb1ltON8NLhWHsDIcketr8Nc/Hderg/nQkIM7N9/w1lMnMagbdzoCKQ3
f/DYg7Kprr/9/0LMS+PTjTqZ3vQ/pJ1Xr9vYkoV/EQHm8EoqnMwjh+PwQjgy58xfPx89F3MlihBh
TwONdsMASzvVrl21ai0tljERW44/PNeqI/Qb9fDrQITln1MNM3D+ure1iVVPatJ5umq8NXKfwbey
cWrQIOHGlbqyMNAPaXMdGqXRKyqbQhraqcml7jnWjO5nmIrTMUbVyw0jRd5DYwZm//bsrRsk709a
Yo62Fn4gyfNKbQu9e4ZUlfb4+E5lWBnoEm/Y0olfmUUAaMAJZBLTmmTOP+VsoURtUseU8OC5q3X5
fmrD6ZgVRfkzDazhvdKIkWMMPZ2otwe44hlowZs7bID18NBYDFDxhrgthaR71tSq3FejKB46YxQ2
1m1ln2vgN8EuzKCFK0JqTalaSGOL7lnqq/G1HMaYvJsv7cdW2YLP/EEjLGIS6o6z1jv1BfrqFm+Y
WJR8WqTi7jmYuuilS9XclqCWc1u9rF+DYlJ+xGMzPRuG5r9U0yR8i4I4RP1Z7+n+TLMvzWSGDx5B
yL7wgsnJGlpChaSN3lmdReoklzwSfijvKNk02Xqqya3jN2myTxArsYckgGNkaKCLL/PyMHSJueur
yX8ifmmdwmpEmzigvwuG+kdTqB2ISYEz0+blfhzy4yAOZAa6AjZqJYOHlLDDHvVhXwWQTvZmHBJU
Db5N+61TRJp/UAeNCkZiWPeh0uB5p0DeyaWg3bcZekR6pCaf6Fb+JQ2N9ssaJt2pi6bZN6rUPshS
7+3DoCmPUVbGrpi1gHJaKia/QNILz4nZyImtSBE8LXpV96cm8vrMub351rYFWwL2bR0c6VXer0h9
eRLpUHlWG9F77vO8/hpDj/MkNfm4kRNdeVGTXJ/jCPY6vVeLfT5VXqEEXdw/10KbHSZdM93Y6zy3
FNDxhOlQ2XtNnjwZcuL94ikQ/MNIZ1ZkoJ4gJKg5XR7uuI4F0LtV/2xK44+qpYNcjxAC85Mt0PqK
F7nI5SzG2UpJoMDVNzwHng2JgenvzO40Rm63JTx+5Rnp/uZNYzAkutl4fl6OCKi0pZd9Gbmq9YRu
i9d8zoAwGFsvDL5ycZixokMXAZgTmR2O9aUVyaPvK9a10O26z0PcA+aS0Ekw7FION1ZobTzAI+jy
0FW62pdxZhQXKj15XuhGmvLALB7VLrfbJH9IdPPu9ra/8rkMiq5JvBTPaIBkyzXqtKnXYfpxx/TR
OBTTxnV8dar4vAUEjiCJ1oKrZ/ooF7KXggp1KyE7lEb8YSTvqdfTBozgT1FquTYcKJWSlSGDz16s
zWCJJGwGBAwsJd0pBbzIJKrfh/Gz176jXypq3hfw+lD4saPhHXRDGzfX1U6fh0kSjKWibnYFuzWb
PE4bsQndsjfmDPn7YhC+tghQRF7xMNGmdXvRVmf1zNwijgLvVySBBuVLLGtQFMWOpH0O/rpJYDGm
xZSK6tCn2tiFbtbXtqE8WPXGeVoZBbtOMWCgRzudlbs8T35A3V3tGUUZqo6VSk6qvqX5/e2pWtnf
GIH9GfCecY3JFWIjgLjMhIoy+eLpb1u17pWFB1ekUieiZYqO08XxYd+JJRdu5BYir3KBaudj5qvd
Nwgw9V2UGNzUMJTtbo9pdeLQIBDpd5jbURcr06emP/US7oE+bUc2S2e07oMg+XsnZIjAHWk5otwM
Xv5yeXStFIrBn1h/JbBb9ZQNb1E9s8VtrNDVo5pXO1ZmYCX/XqWH1DRAr14zYrf5gzQzB/HQFKgQ
Q+D0EXXq0u7pH3TUqNCOt6dxSXkAuhLL0D2YMnm++SdcjlAoSzCJtCS7ShnsJUE90hN3QMbg6yDX
911e/Ko07TnWp51aZk9y+/u2+etV5BGMngggOBhfQaZdWodKLDGRmMpd8VQPTtLY/l+DIICVnFlY
1rozWUzVQscCZWPtXVOW2bchlrutjbI6kD+ZN1w8CfTFQKrI95RA8nN3GA7Zz6H9pZun21N1fYhp
VZpvpz+0iVc0+11rJeVUZYWrRlbtRL1a7cSi32rUWNkPmJlFhiEvlnnRL3a8MshRXElV4YpJ8uKJ
MpRgwT633pToYxapT+Yk7QJJB91MpbFJNw711RghLQCjxT88S1boBXrdnMpImty67qz7OhLqg5Wh
yHB7Jue1uLgnF1bmX3H2sBNmYtTUnBXNvGM4grCAlCkdzX2Z3ufJUZ0am8vztsmrYAaT5EdAXpKA
pklrsT1K9KsQ5c1E1+gG7ynjqeKmgxftZPCFO0upoo3NsmpPJilDPAMPwDIBZFlZPUWVN7lDlYZO
X2h7I0ufrCL60QKRvz22q60/j+3M1mI6rTxTFM8KkEcvJtdU6mNXDe/0Sdr/ixmuSBGUmnyFChcK
HwAAjshNEKGxp6pxksHM7LLqv902tDJ3UA3QRwABC+wQy04M5MugBPNGwVXkp6n4FFcvSvOtjoKN
absG3dFhKnKvwKlPPgMg8OU2VMomLkHBCK6Yy+8MZbCnGEac6THTEF5MoUPtpGxXVYP2FAhefddR
oN+bHYqet4d7dfXMP4ObB3AoepZXJHDCMOZAPVLBnVrJFv29n++70IMJ7n0Wd4hVH26bW9ktmCNU
oGcJIYHlSYg1XaAthVGHyUNkQvf6sd0iKd8wsaSpsspQ0FSvFYhHXoT4s6wf6y0c2rynFy7kfBTK
wksmdCGTn+kFN0kOfXaI4424Y2sI8uXeMMOcM1sxS12c2yA+YdlIbLl/u70Wa0tPUAM4kJc4OZLF
KFQxT4VUMD23UX4EZuJI1mvf3EvCozVOvFS3CKnXJo2M0yxRbkGJvszhZ1EgK74le24/fQlRSiir
TVbftbN7bmIe8ZlrH4WuaOUIEwUJvSc9Vd5i+hp7qP5dISnSu3ocLDtu8qqyNWV6lS0/Rul3/KYM
2g5qUMfzlHd5qCM0Z7bFxoFfW1OyiKYMt7JIjLc475USFarveZ6bTI85xOkDhXJrK92wNgH4+/mO
gQXoSqkNpWt1rEfRdEdqJPcfvEdli2CGYuLK5j+zYS0gHV2Qh2pNbdeVB1Nyx4TkYdbBZlz0QHNq
kzRVOhQ/isiwDp2p9J9zvcz39aAY9x2AFghjzS90j8ODHPk/a8LCnVTDtSKCJHW00op2Xap1Dzkm
HmSAAnelKLf3ftYJ5No6smiNbHRHQazzo5Rywn04u1rbFFvdViHnuoeSOdpR+QztccbWxrokQTFe
lI6shqLtaeFXo9Ol/dB2Gfk8Td/VYHsSpLR3dWsKOzVU6U91SokOJ/FdT83eHLvc8ashQKndclIx
gew38gV79HPDbipUteAhlV+UUNXtWJZqu5CUApW/oXrqIyl9knujvxNpWDxGlp4/hY2VOkCehWch
Cz+XmQGDUm4O6ee6G8hGDmGS70jFjnQ9j5VwLKei2XdKpO2bOCheI19S7ujuND6lfqAcqXIru7EN
m4e+8sKHLNcTuiGF5kFApNMW03B8rA2xdoPAAHDRFUBKYRc9QmX1FoSI0Xi94e1H2cge1KmO7mJL
q45tKhZ7KwDEH5Dd2SH3qlPzrxOX3hjPCT0tcYiimc9Ub3aZwEXsxZ2yr3QlO/S03h4aQ0CBzoQb
eBj8/ilvAvUhVIAy+a0U3w2yV+xJcpNSDxAxgv3GgmB7kNHKVQNnLIZhN9DCaweDMT4VY9WyQG3/
5Jlxag9qrx/FSWw/mMKcpo0Mz62MyDv05KXc2jBCWwv70E7I08MRA5ZEFQXzoGrei+I1yb72YtDW
oAHR7BHFj7e96dUzGGTBnLMnfQ9ymPjh0vckulVCQFnpsMNqTuCZu9gbj4LhPXUeRbgk3myFWXEo
GOSM0/rIRbpElUpS4w/N1OhuhK5VIkwfVEF8Hizt9+1xrZqZE1iUlqkZLF8EYjFGvEs83ZXVUrAF
Sf7cykpzzGWtuPsHSxRfAVgBWUdz5nIGe7GM63yUdbeOGtvwlANSpoe+3Ip41gYEyccM5aK/n2Ly
pRmKSnWRmwFAqLZ2a1HubAVQ+aFTgy3ClVVvTKCj0KU5U6YtLtgEnvKu8XTTRXDWMQIQ3b2U7iAV
e4ta+dPtyVu7zOH05hFPCvC69SY0tYLQ1fdca8hMm7vhUU3iZ0EewEyaOa0+8U5KrA1ey9WrgEoz
iwVS/ipWLpIQwa+k8Vz5q4kC2v72kLa+vtgPlWJNuZDzdT2nEQUsq9ZupGZXzizzBTCHDglGsDyz
QKsSa9IGz5XS5MFXgmNSRrvM0l4htM1tIdQ3dvjaiHhck0+i6ECnzWLrmUYfTR2VHdea0l+w6++r
KPyHIVGQhftghmhc9RSM5N/aTuk9F6kyp1HFJyNHHkj6WWrNPhC2lNVXzhLyFyoIb4JIUn/zBJ8F
XHREeVGaSxaE6tB00vYfa9EhmbYA6VtmFnFdFPUd5JyT5U6GG8qlLfT3BJobL6G1zXA+lsUjvUmV
HuQHRqTUzfv7tLCV4akAqlxv4HvXjuqZoT+oz7NJK9poGjoTQ0p77I1Tn7/TU8iyAgUlyN+1tlEX
2Ji7pf+e9EaownrEWmd9VITo2Ojjo8ftfPuwrppBphXSIQsfvvSqNDURmCWD5Y6Tk0evYGEF4f62
iTV3OhPNQQgI9flVeRLm4UI1p5ka3PecTvRsEF5mHjn0T9w2tJIhgggXDnagVDKKa/NYzxbIg+M5
KwzEXATQpf3vkMAR0fvK21shwS0NLOA7/38W56GfWZS9Mmq9AItWXR6KHLqb4jRoX9Hvsfv8LpAL
+oC2Cjar2/BslIuzq/cE59WIzVJNnThLiRffdIvmhCI91Enp9IO68axdXUCye+CqZirEJSfSSAFc
9IPAQxj3MCEk52ug870vUfjj9myu2gG7PhdW2CxLAP3YNX5MxQ0xnlqHjRDa4OKrb9UHr9k4yWv+
fL492I2UsYHBXC6bJHQx8EbPcouKBj9zH7ZbVEHXCVnyMxBIgT7nNqLgsdiL1M4TpeoG3YWZ2s1K
9Zia+oeyH1gm7V0djXtQNok9Sx5AThscrUj5eXsyVw42FRwCW1OnvnclOyjEva9JYaq70ggBbtr5
uTNOiJCapTDtb5ta8cCYor2PsAzE+7KSFMe12OYk+Vxd+DQNd37P0yjW70JkUDa5GGBSZnEWSRzm
VTHm1ntoP5czOwPnkWbtNbeCVfA0CkaLYpon2aFf0Sf0onWdg6SOQK0gKKt9qYfUttCLtoWq+JWK
Xf6JZp2htOWmku5gW1DsUksrMPKSeipjv38kBhsOQpmHOz1K0cdO+mKyCaUaR0NGb8ev+jXGEggI
qere+10+7OiKyu77si3uwyDR7dqqdKRQfOspKD2SglpXOwBtYN4Ihax88QVLeZW9gM4YPx0dPTRi
0naTdvTkJnC9vIn3Y9/4exlpY0KnvNv76dSh061p75DY0O9L0LF2JardrsgDNMK0PEOytZ2e/aj/
nqX8AjM0/IcexLtTc4MAZRcRrlGH+IE2W1ripVmBxK+sY1GKynPT1cgQld0HvxeH45BzBfhaZD6a
YF+Oge/lDhDv4dFP4oZY0QdFHvl3k3qIgBHkUvmokZ0JOUVttg9pVudxahoPBQWxO6Cm3TECmfIo
FZPojoY6ntKqtz5QcZEfa18T94IgZnYkx6KtDor4kOqD8SvzGFBcKdNDAKRml6Bp8oA0zR/cuvUh
rtBNpJOoPs76pgcTrJGD0L10z58mW4lb32mLsN0lSpPRX6D4No85dOjNmk4sX6HRtZklhdRG3iXI
Ae8Mb2odHjaZI+VRs5PoTvzdDoZwzLxQd0QlNB9SKMyfu1JTH1Bg6V/0AVyLDy/8U1nB3+KpkXAX
d730Fgdiw8ZShsEOO1P6mCWVt+G5Vpw/FUf6cYBkAfdeAjl6zSzUtNZRQgqmfZZ8FNpf3VDQLQK9
ev+9qLeKxNcsGzyPzw0ubjglQK5SMDWNDgG3Sr8MyvfMewmDO005ke60a3Fyui2Q0ZrrOre5uOEI
cnyzFbBJf5Pf7So6/vTDbZe1cgNAR8upmys7gNsWJsKopbNe8wxChWbX8UD2iuNtC2uDoA8TVgUk
refVurxjYl+mQ4vt7HbKT8lDq2tKwaBtdTz/YXxfekME0Kn5zR2ZV7SRg9xyB4GWcuNMEw7oY+V3
VQGFl9Dm34e2VR+R9VE+JaoeOSN86Q5iadUuqSLAW7FR7BhBfYrSxvz76NUiFJsrMdDxgTC4HL3W
xzLanMyvZtq52DklXrrxN+KS1SmGTUwmc0rlc1m9pTUjyYZ4Hntp/AaG7j/Jih7tlRgq6NuLqa6d
u1l3lhuVd+c14IOsaBxMk+n6ZlTugp6+rbYrP6EIKTtiaPyk9STdeaCq9yZchPSYRfGxyaKZnwjm
vMlS/Re91VKbfD0aJmEeHippEp5CIgSqN+hIdCOMn2kai/eCGSlIFFekmxFDIxlnDU4eptJ9XtBf
Tt5Nf/T1Wj9a4eDvadvI3kI0Fva6ILQHFR7ftNHgcSFfuWuznP8n1CbBFw9AD0FFkhYcSK8N6h7/
CEhVRKdBpXUSh9Zxq9QQJpsVfA63529tpeCfAmwOqYJiLnPPQpsIkV93muuXvzsfIa2dVf66bWLt
RJ+bWCRtiiJplMHChPZUmwmqXVstBvOBXZ40apjwmpIwvO4L6SOvRRc80Six51/03ptQbx9G2wvF
N62qeWpEWw3XG5tuSdOgD7IyJp5kukavwWfkfeq7chfqsm8DGDpWY+dIGZJWt+dxbalmGk9Fh6Hs
uh8lV3K9oesZo934NBb5GxC7D8gZGht21tbr3M48+LOnk+WL5ZAhjuf2PKLHMLTVaUt7c+U9AdXp
f4eyyAzIVkIfNklQF94uOXmsNXyD+j4gHPt/TdkfHoGzoRg0KWVqxVD88q3VJaKTj3n3etvGn4f4
cvudDWZZ3y5RtUiIPU23yMmohdmHRBdsWa1f2jr8GWf6e0ZbwuKh3sVK+BxFoq3lzW7Uio0IZH1/
cC+AH1AAp81/fzZYoc6QGNRr0+2ExBFoCE3pp4fnb78x3qse2rnjj3YefAZyz2RGL+1oQ5DFidCb
rhh7Ow9yIMSz7U5S79RR+VJp6s8momt96u9Rr9tIWKwNkaiA6GCGZV6xLTZipnQouMzr6QjI+7A3
NzIV6xbA+8KDBCpiGX7IVT6luVWYrp69iH3KHL7L6q+3Z3DtgBF7wAZBEEIz0SIAEb1G7AhuDRdZ
vqA7NP7GLF2LArFC5wYWJ1gTrKJCoZDUXvkSCV9Ss7Xr4U4znsT4xfT2LYmx3rrrW4ThtOe2eB7i
xm77n7dHuRqgnv+KxSEvU9oLh4lhiukL0qh2FJjoHu7jHKIZ08mCX5IHf8/v21Y35vaP6tnZIYgH
GbAVd6drpLnbJ/pbnZgbTmV9YAC2Cd94714hx8o0gP0/iAw3GmK3LMdHswCwoOYFmqbeZy1MvlES
ed9U3o9INjdm9Q+eY+lt5soR4mRzwnt5ygND9GpNyomPW6UUnQYtHceYvPrebNX2Ti+L0NFNP/uY
hKPn1gFvVjqKMnQxYNFAPw9JwkL4UXc+KxB33S70veBO6mQDwu6h3yWjke4LS/42jpVOHdmy9q2l
R+gyieJbp2vAWehXPMSjOdhehqqw3cuAr2+vobJ6CKkjADQEyAN516WHycwazFJgGK4c4yjb33ot
ZE9dr8t3hlxIhzxKY6fN4Ywop5zYvanMQ5HKOW/t0WI/C+kJvUfhmAZtd+rhPKGAORk02sehto/q
FgGc0Ustm7y+d+cTVOJIdPFhGLzqKJFtcABWCg54hvKBR7r6ZCFahPqqZr16XpvvC6FUnkqNQmqC
EsSbVW24hz8XxnKJYVBHHVCnb+QK0uM3DXT2SU3uMiMfUVrfq1H6PGkAmZv8ndHE1Ce9k2g2LqmP
kyRUgNIUiMon35aTiTSI8jkV4/tGiTq7VMunwPwddCFAdWXrJKwdNoPmFt6hCMuYS2ep600baRop
agGSGPV13IJorr6hwI7Nsjskj6/KO2IhFY2MbISbpaSBnD6xYcAiSRCr75FFKb+I+aFQ7CZ0ROQu
/5pGEC96bnwe/ZkrwYGOVaE0lhvlU/ndKpvkUEamvOGs1+aQIjCrwqU9SyddWoFQpZ4qgjg3hNZP
0dq9rtzdPk7rp+m/FhbjCBs1GzWJF5/Yhrs0rndCCm9F9veVS0uHeJONC0/4FVBGCwLU/0zZcM2i
/CCjsDYZ8oaJdcf7XxvLx0rRS3KVtZrh5q3wkLQ6aVp9+mWiaGAPceeqUrQfBuEhQwx4Cra4xdZi
1rMBWotnjNqoVhrhKN0Bznxf+Wzop5zsJMKCt5dry84iBT6VYCWlhEGWCIijXtK85OVO3hIFWHsz
/WmikSicAqGaN83Z5jbqAILvMjPd9i2fwBBRTi9tRYOddSOgWt3fc7fOfwzNwz0zFBUaKlZ0F7iT
6iisk7lxWWx9fxFMBZVed8iJm+5nOBNmDNHGA3nt+zPLK5kSchlXXNhol9IhFuemK1Ue7FIWhOJC
/A+RO61fYItAsVH2XWwtSR0CxY85oVm9E9N3/ucm+4dVIB8za7PNNWx9sdxCEfiB3ikGSBDZ1nM4
ZYRO/utWWxzmTJ4CUzw35FXvOrCimoBJwkiX3U0KFBRbUgSriwGV9UxjTflkSVQqx0Eop7HFU8vP
D0r9zfPNjeVeOxdzTD5Dj+ak0iJoFUsRipY8sFxfvLPk77xF9lH8oFbTXexvuLM1v3xm6o+3OzsZ
AbLvMYU1Crz+s2Rkdt3ajfL+tjNZnTAKgyDlYWS+guaUlojcfR5briGOr1R5X8fGOP2DCQM+Dmpp
Chnbxea1an30Ja0z3UAkuVnZU7hVy10dxJkF+dKFxNFkJJXPg7NInTq0/wFBbc3ZYAqOVDiveu6D
qe3j1CODSIpv6H5VIVoax9tztLqrECiidYb+qitYjFdIvaSnHiZK2tzjxOLe6BNxJ6W56FRVKx8N
GcbP20ZX95dJfAY8BkjREs7WaY2fKcncBwzhZac95t3jYG48t64uK4WGaarPSFTwWgYBdrk0yRCp
SiBE8ckXBcnWpvadRDkINfpvKooZfzmeP7ZARs0o0uunuZkFRisKWXxCE/jZGNUPoZruDCX7edvM
1VotzCwez/Fgjqle5/FJ03me+zL1PRgVfWEP0xD+/3Db2tUiLawt/I0kZsKgqQyq0GkEglyvoO4c
6htPittWrknjkDdIkzyNT0L3aPoHsXLzLc2ILRMLNwD84z8mjOpO7o/1T3mLqmKe+Itn0cVU0aJ4
udeKKq0aXvXxKVHapyGQyGuUEFxpJ0XyXMPv39eyvDFv69t7xtfP1IFXqht6gFRJZA3xqUIqOjjG
+SGgiqxveIcr/zYPDMULpLkQ4CQIuByYoui9YJZifLKEz/GrmX+6vcVWB4Hvgd5jdnPLrgTSBa2V
B0V86goZ8Q4kzKhY3w3teDSrbOM1s2VrsUZD1pipPtbxyVCo/d8hJ9lr+3LauDlXj+jZiBYTVgZm
MSYpIzI8K4J+atg1lfrUTeY9jvyxG6dxIypYHRYq1sRnsnadsUuh7BrFyk9OAfLL8SktRqcyBHTN
N2L/1Z0w90mBUFlhA0BKtNHlMk1O5nAvhXd/3VQ5bzRCWJiYeGqSXbncaBANTGUSmPN2/iYK75Ti
Rxe9/cNmo7IKYY4qX+fGvKKoKcYwgiZ1Ju0+SuwuvYOF+LaV1XmivxuwFW9NktCXA8l9Jen8eT2a
1P/FHbrPBe3HbROrS07XPcGyyY2zJLcTvNAKYyNKTvHo5OgUQIUigaHf2FgrPg12Usq7EP7Q5L/M
5iWZ7IlC60UnqS3vGa1MNqup7LIHijSYz0YmvI0RiZ3bY5svlYUnvbA6j/0s8szzJNEN349PIGBe
cvoccB6OqrXv62z6LQ/CN6FoD3nQ/+0zB8VXERfH7Q2qWlmuWlZooE7NOD6Z5mNVxHbtP+r9VjFw
5R6C4k4jgocLbOZduRybPxB4pKYcn0rlOE0vAHTDLZKmld0HgwZ9hmwPio7L9GTRtElWoP97ShKn
BmTx95v74vOLU2pmWRHLHp+faLnxH0rj750M4GLmn/I/qCJx9q5nq990wZhkKiz6jQKjs5Nt4KXX
Zuf884v4qS0QGB90Pu+n+yT6OBhbWnsrJ1NVQVTAVQExKA3cl7/fN2VPtiI1PNHZaps5LVJycDei
NjSU08ZBWTVFvE6nMT7tqu03pO+qlCljnQw1sMsMhiz5twg/0QBk+vaRXHMEdDTPlAHgRa70hbw4
qsQsaMNTq+UnJdHvxAay1tGqbbUQ/pcou6/fbttcOyqcbIaGdCLP6cVETnAbQjJVhCc5Sl4HS37s
6+pjj0DvbTNrG4J3P64aQ2TQFre1JOeFqYZReJrKkz+9KH9/XCDhQOADdSuS5Us4djeFcpG18nCS
q4P5JWz2t3/9NV6U/srz7y8cSmr2pQEyczjBOhVr2qFQXwYZ8jfTltKHzvrgV58nesIVdXfb8EqQ
Q8aGVzU8cOhmLoE6aWYVfRQr/SmFZljrfyTKYyrcIzJcbNULV/Ye1IaztNxcNrzqWDbSTslE3+9P
U34S2scxArI2fYW9vRw/ifkWAHdl12GN4gYemmhq2bCspFSmOkHpTqkVPAuR/lpn2sew2WLaXdl1
7GmSarxN5+aNxbINpTZpQtd0OOkOxek3q90IQrcMLLa1ZTXyWHZUmBC+bPOD+tf4f3gbzgcw2z9z
0zVEwZo6f99Mv/vCbhD3hv/z9hZbWfgLEwsHEHlm6htTPw/hg9iHO5A6uJoXXUz2ZvZYZOLutr2V
LX1hbxF3NF4T9Jo+dDx0oH2TM8pyo80vOMTNa2VuGJvnZxHkwAQKRIGYg+6JZWoitNo+yaWiO0XV
e+0odR9uj2Vt7s4/v3jvtq2oeqnB50c6GGLIoHYWEtSaUwfHMv1829bKkWEoUPNw5/GfpaP2LS2t
zTLvTkr/AhHlrpzeIJbb8KMrd50JShz1XIpQGio0l/sNGj262iu5PUEgDU+Nwx0MXZ5nj2Z/vD2c
tZXhEYK8JFercUVgKJhxBDW5354ChOBD9ce0ca9tfH+58kUmdOrgJ+2pea2lXZzvbv/8tdU4+/lL
roIedbnYb/j5inYfRo/T8FCXGyHaylqAr5mrv/RBQOGyCNHqehAbgwagUyg9cLckCnial3QLHfWH
wXhxRDBD2Q48AU1GywzhGCepJKUUkU21syNaILzyc+Z99+S3PvlIZ+9bcNfptvEa/BJMJ9APteRo
/t3t2bweKu84GBIB7slwJknz35+5uaK20I+aguak8hsS9T4KqOR+y/O/jkrhR4AdhIQ7Qkecpksz
/IY8EWhZ4bhCrpeTY9tiybjedZcWFudnkIvcKmcL6LPSblvEG9tu9fuQ+RASqNp1mlrIjDIXI7k+
hW9ISwz5t9vrcL2r+fnMzZ+9cB0EyGVSdYUYNQSDd2ro0CCadn977nl0SuSJxVmJnGfTYld3UTN6
GmSsr0BkO/SCqG7eHsPVFM0GLB6YFG5A5C39ZOH5opiosfeaPKEyw/1y+/NXU7T4/GKr0qSfjp3G
59Ebk9rajoSfvraRQNsawmKO6jaEjt2LvFevVdCUjsHXbPj5NQugKTj0JB2vyYwtpfYFxW+t13z8
5pn7NEj+YZrODcw359mJ1nPLSGWrAS1T5eKhqinJUjZUnwokOTZma21F8JIGDfvUnlj8S1OZIgwR
AujWqyo9SyjNlFLi9ONG2mJtwua2NzYUPFqUUy6NjHCYqn5ZCK+h0Qb7VuryxyQTso3DsTYU0rOg
DjVGIi19cZfGcdvTb34y2+GkWv6j0StHqU52f7+HZ7ZnuIIwBlvx5WBCkIFpH8reK8nAV6vrXyKx
t61sSwHxyqtzVDCgaQBCZpL5ebRne6CQC0NAA9Z7VYaKWLJ3tCZ8AbqNZE22cYHMJ+LiEsMUQDha
ziQYVHGMl6YSGFq8Lrb8U5Zl4vvESn5T3gYcNKijDSkBslae9dfAp4XNOcF2Njxlksa074LgtFPr
H0r94/YarW04ErT4YsS8QBcsvq725YgKQ+WfohG4hNUZ+m7yM29/28raElkk5GhCRF6UOOxyDIjb
jHEDR/TJkn/X47ex+FqIX4fs+19bIYVKDwwHFPrt5eM/GbU2aswkOJkGNNU00DcyfXf5rom2cjXz
Oi/2wYWleVbP1gQ68XgQxSg41WjxGlV66uQxstGc/Z5p4SGSjfdpIf/8h9FBPwTHpAz3xbK/sg8j
XR499t4IxU1IsjvWjuL4HBpbbS7X5GZz5vTM0mKXF/AE1nJl+KcGtsWdYumJE0EBs69VQXsfCnJv
1yMSZ6GUTU4kgi3Piymwk6RU9uTjqy0fv7J5GC4VfwC+K7wLKMRnaSDW/im3NKfM3glTZivqF8X6
fXuCV7wilCIKRI20wcMsvbgOJcTgpYFC9gkFNN9RaLY5yhaNhFmBXtttU/Oputo/Z6YWM9wkpm51
xeifprF7FcYxc/IpQTay8eykmlDGsOxpAiHbbRFArW5c+NvgKsVZ8lS93LhpVIxyTy/fa6zRcDGF
xW9y6HNyk1ZC7U0c26+mV6l/f0lLzCogF8qO0BoufMxQRshLq4V/QkPvmEJ7KablzgP8e3tSV/eJ
RfqM9wXpjKWGSpErqVrqgX9KhpGC0FhLLzFaM/u2HEFxpqG5cYuuLeJc5qTCQO8ZgKrLucwlpfN0
1PVwN1b9kPIIPej+mL907bMw7KNyn0kFFcNy6O5uD3Rto3IBzUJIQJyIEy4NZ92UyUEi+ScFEsxg
DGO71Ke9qvobE7puhxzAHzOggy/twNrUE0TjcWTtQPGmar83W0NZWzPC9P8zMf/9mSMlSqPuFvvB
qQTeXfo/auPZ0p5i68PtGVu55Ziv/5pZHO2GHIQwFAJLFQjgApP4G+z1zm0bq7MFVOTPigCDWsSH
iSn2SmeaeE2z2U/GczVp+7QNNqysjuTMinw5YSVEku0osSZKjvhDPFXJfWaqWy53ayyLrY3e8lR0
o8dYfDglRoBpXc6TuaFWcHvS1odDe+hMo6kQ914OR+06n+TpvP6DdepFcmdB/bcKgzgeOEdojJVp
ZrsKdksKq9Cj9d6rSaRoS3WW7oN+dI1BFv9hbSDvo6I+j+WK1lo3CoSujIwnoR+8T1UdZT15w+es
LYyM7oIICn4WGl8sTNDib4Qm917TarR2tTr+7JXRf7SAQvxtWmhOZTJvYER4vV01DsVeqWaQD3iv
9UwnosiVdkS00yEWLRw9MbcwwmsDI5JAGgaAMBf9YmDVkHRKW+G8q+HQpOX/kPYly3HrTLNPxAjO
w5bNnjSZkixZ9oZhyzbBASQ4guTT36T/uD7daEQjrG9xfBaKYDWmQqEqKzN03cOI2sD13aYysu7G
E2+z2Fpvzc16Q4BI0n0o2vtiVNzsMhMrkxcqHGuFSLyErAmcF7ORwWcmW/d7UuycX/8+hlMDQugw
46UF+Y80fRyKytzQBGqS9uROoTNUKrizaizC4YRyTeEkNcaiw1l6YFd2fukqenupDZxLkJeDtPcC
rUh55Zh1g4CE4LaG1G732H0gzbHGO39NCHcMGy2HLszV4gRs8/mAfJMKXSu7xU4tCNeLm7aGmU4Y
xFLsJm5ssoVtq6TaWJPCXcpCjlNDwuIvIL42zQaLT4NNXdyw8SEob0BeYvshyI0yFYZH5p1BwYAQ
cGUohAbQ+XmpLB/FZw3jomHdAK4/qTIEMgMA6+Mlvfo0SE+cGzATrUUPQgcD9U+DvauqwbLNBa8f
oJ6B/NNFRMgHZwSa2kFmgGlRspgPZf9SZypq3HXSxWAegr8rNS6k0S+oaAaseJ9lFWLqitExTErd
3aeehcavGRzoEyfzvsxG3oKbw6cKhgXpBK7ABCjMgg1RhIc4hV72hltqsQ3d18WoQydXbDnpHOLl
DqEB0O1cBJtFjpuOt4UWM8+lj1OtJzdlXlsH2iWlwnfKjtFKrYZIOVgZhAR/4/YZq0a2aLEDRl+u
v9lIqGTFV5xfxT0gnTUfGRzgLIJLQc+urxdwM2DbWWTrjRFRoYdV3xfOTTcupKVpr8VBeudBe6R5
uX4HqL4v+BuLOYgBvPXY8CgY85D6X68bMKR7+mSGBEfTJl3Qd6uFzN8YNDSyMH/V3qEX/G78+W/U
Is0O298WQ9d+mFiH5Pn6L5BuO/Ago1MNr1Qkc849g5b5swVNVzjtYQtlEAjEGSrRJYkJJD/RUQj3
AOzdRRFyMSawnBE/ngcT9IfzJlkscAf+vD6QdS0E73BmRQjYeYX62mxrXgyKwFca0F09pXEGKqpN
SvkvG1qfH7CHuAOYS3ChYH+fT1yje0nfurUfJ06yC4b64IxFWCFXtUHn5tHsUWm9blCyGfEARt8k
enHQOCmySDqQ+6oIaf3Yy/n3OaCRPjdfrpuQrRQAI8DxIbBeqXqEMcGP9/5Se7GX3Jvk2Zo/jY2i
JCVbJtxEa1C9cruI8WeX8GXOqzyIXa3Ow6o0HjTSgafNpl8cCKYi4ZQfrw/qT7VR3BmnJteJPYlG
O9NqkibLwNs+8L0GKqvUqbeE+g8cIEyDpDst9/ck71+HsfukL9OWs/LJnSHybZZHh7THmalel5dd
j+jcQbHMgBQZFI0uyHS6iSxWkOJ9YfH0mWnZI6fFNh/pTZ+AEXpkv4wUP66peGQRFVedxOeANW6l
qoP6MS5sYedCralIgLAIYmso+73tJv0GsnlsT9qUbQfa1HeM5D/yMhgVO/gSdrWOGl9Gvxqso/Hu
fCXysoD4UqIFsVEN9t2CJOZh6qh+n0H97w6UX/m+BtvX3dBO7IlOrb7tgXQ7GrT/pdgS0l0IYQXs
QwCJcAee/5DJ9bI+a1H1czPL2bRFZ4fpwvgdxJ+NAyjixm+0KYsQvDPDp7Yj7V2Fdt6oalr7c9KZ
dZTWebVJ2NTswaiXTiFptea+atLi7foPlS7Vye8UDuRgMMviWRLEQHeQDWFsDtHZ6b70M082rHfJ
nne6EwWkVq2VzBU4J5aFQ2M0HBmDIUvifrYin0BQbo40VflbEoiYp0bWH3FyMifCE7ecYGRtXja3
xN/V42bx/hXUte46bKwVKLDmKIRdV3jOoHHQhsatZe+Csd1NmSolKp+tvyZEdAoH8KVC7OvHfCle
KQDeaC995FwZAsvsuADaocaD3hUoQp5PWMV9DQ36JIjH9CntkPSc7F06/Lq+6WQXDfy/BTYWBNsX
2M4cJGflYsBfVjkKAFDgnYKn6xZk635qQdhc7tLpZlLAQr0cmH9o3B/03VIxFcvOjgtClpXgFLwe
IobUC6rKacvAj3VocLc1ABzBN2P4uZgUxP31xsu21wclnbb/UwlDnwdeKedrkxhVqdcZ5EEa6wZy
J4DeXv++dO2RikKTFDQEwUF3/n3wyydJzvUgLtGUuHXLkSGYaiHohoaGzXVTf8oT4pUJvP1fW4J/
pMh+sdbgQTzZ/i+HBHdN597bwXxfUwY0j/MINb7vbmKCd1c/oEE4mkcznjxzd/13SPcJ9C2B93TX
1hNhSkfSaRDqmLETIbnbQrrCct6LFi3h6Hyi7wt0XhWxgsrgem+cOKQ8b8GL5SzYmC+LVYa1/T3T
w+ZwfVR/wqiL2YUq30rhir2pC7ilCnRxRZ4VQdwNHj+iS+R1YaYB/pKpvB+Lst7qXTFHbeM6L25S
WseSLmiKXEq2GdEJEWcEqhxL5o8HstBhb7Om3XXWMG6cKuCbAAjTHS9IEtVjY97h8qohoRIQxSBk
N+gKKnSR7QfnlxiN5r0GipbFS+LCyveWe3Ccg6NDixm9H+UYXZ8w2aqc2lpP+smqGDxr0IEQAKNT
e+zJN8rkMMwp+emTut+wsUkUcYrsJHtIYkPgCmUuAGrO7Wn1aOToSU/iie+Mb0zFDCD9PDI9yCQA
4ACK+/PPOxorq7oDHMgvbt3YKOLrsyUrK5uAxKErDNERkACCo/C7yRgZtZNYy9L52QXF7d3s+Tm6
9jzQNbTk+7gk7r02O17se5X/Y9Z0PQVjtzE+ejT3PjKZ0Ew0gXuHBqUrbPY+TSrI1aEsYJFIdzaF
ptgcMjePxwQ64OyVP0/M1C8gXOydhiCxqdXfmoS/Vqza9vUUdmi/DlvKfmeJCsYvtYnaNRhsUNG6
gLt7o1n1rMeG5NodaIMH+wtr6EYb8e783uhEUSGQOX5vbSPBawGkmOL7maGKknoJjpq1xIv5niMR
gV4oxTRKN+WJEcHj67WrZZ3jJ7EOwt+a0FBVE5AZ8AGEcgNknVZo1/mur3LeW0OGWG/eGtbRrxWT
pPr8+vcTHzEYA0PMhUNFJus3GJk/oWIXXT9YsnU4HcH69xMTDQcpJU1hYjY+Bc5Nyvf2oDi7qlEI
F94f2lMQRqMY9KCPzy1RfF41AuF6Swcryz0vhWPT9Zu0S74tlf7gQaTqf5sowV+TpOqcOYWZrNon
VpQMGzDFfcAEPAoqQAZwhmL5J+ggD5mOXgB+qsjXDqOPGp0iFpCuxYkJYRQVejb7roMJgleWBRSO
YgiyWw2lK1wwgQWWCjGeo4WbT9M4wono+yRFdWHXLt+aUoGRlloByQ26M4HrQSR1vmmtnAaVpze4
DIYN+UTtsHumvSpcXG8UMaABVvOvEeFGG+ALR6AQk7itqgdis7AprPtxmp4Rm/dh4+MNMaxaLssU
pUO3KZlKi0IWjZz8APGSmdZEbd/iB9AKSaW0uZ0q545X1nOZTtBScz5QtwdFBgRxViJkjFtwBXnR
TQVUOIO4z0L03GvLxtIU20O6/SxoDsIQsovB+vcTb1MEaA+pUzz9W+LtSgf9TlDcu36IZNcYehOR
gML1ApiSECgsZgawBl6AcQumXWQ8cusFdWNzp3u9cZMORX9ANhJScw3ae69bXjfExYYBawHoFzxE
diLG14LeNSU+/Fw15m+o6j3auRWxCd1pRb0NIP2+0bwFeg25wjNJTwNkhaAwvyr4ikLHXW8tljcs
QA6AP+VQahAU7RBX7ycIbm6QjG9318cptYdGPyhpAX6PWvX5Iho9YrE8Q5ovsz6n2W8SPJTp55a9
XLci2/3QAkaVBREC+s6F4+chXC1LbvoxUHVbA6EPB01m/ZI3KCgYileowpaY6RiR3s+13ELae/hR
pi/cDBkyUQQSJc3X66OSHYCTUYm700x17o4clkYzMvxNq3Baqs+b50tT8NbVeqQN4tz/zpu3f+5g
RdIp+NO0gBsKEaLgdzXwAZlo+EZGqAjTIhz59iOzszZF/N/3hTUfe81aTA3fN6q3BLI0Wa4qrsmC
hf9GgHTT+QSlhp9yznw/dusHy907yVZPjtcHIU0In9oQPFA7eRbekWuORk+PdWFEJlQa8Wx66Wrt
yQ/4rWHTJ6MY3ajuzTe9UlE1rLMk+qFT+8ImaDsLZV3cnPEItY3Sf6HLPmi9cBwfWENCwh/5/PP6
kC+JQNeNsXJr4t0MeJEuxMEJvEHWV6Ufa3qTjXsGjRGkk5fsaWgT+2eAZ+cnIx+RfGZZQu57b172
XZvkqMcUQ5gy8jbOvDig4aD55CJPvh1ZDp1skkwRKcmXOqXOXqvdFpkaPv17LAGaZgc0yiCixo0h
7GlQDtvunNh4NnIk1OjDtsY/ngrfJzmYKEyvHSBrg/RF3k6fc8sYieHFHHKnb3757foCSLY1sv6o
dQYYCk6PEAMvrTuD+AXVSJayZyfLvs+O3kFZgx6u25EM42yd17+f3N9tV6Pjb8n92BluOAuHRHG1
SB0xWuPX5k40FIgo6rEJ2ib10vX7zQ61zz1PII1W721aRyDRUoQK0tGcWBOWHk9oQEjGwo8LepMX
R7BmfWC2wL6xCgyulGrrqp3MFqmtxhjLyo+bwDombfcyWv77dROyuxgPz78m1r+fmOjMuW0bL/Nj
O2GhXr4jsbWxk9t++nzdjmSDmQHyLmsKeJW9EjxzOuQ1ccDCGaMYnW9K19H2EACZwMCslQr/Kd0D
aFQIVqEE/F+YtdzCNYDClB+brLtnA90hGXIzluRpmcvjOP0zp9Xqunx9zam7aC4Vn/Cpplklgfop
Mr3HNj8onxGr67vwxkgPrESToBkSiXMcrdWdrG8Rjw5z8WtGOXhTezQow0nn2t7oA/NmQZllAYAZ
G7BBN+2hKoBjCZvcmEPSMQ0crqWuiHik6wm0MdpYHfw0RzjIpVZ37uiiYr2YNsTRph3kmVvt6fqm
kZ6vYJWOQbfCKjxwvjk1L827vCuD2AOv+0PPVMo1ku/jBl9BOEhboSlX2JTU7sdGbxFM6d9yYIpU
vAayixw0Wj7AAygarKqa57+f1ZXZGUuAq8GYPjk5+WmBx88t88jPtM+kBHDao93W9ManprLu6kVF
3CArqAMa5qwwFrRWo9/9/AeYI1TGWO0C/uH6oWfdW1B+6frngq6w6nEHYc8NqbyN7ileMhKvcmZX
iCAWSMcyrfRh15t/BPX8xgz/ADbhBbyfuaoXVmoMdQMDTVEre40QkqG3YqpnDxiX3u7dI8lnMHOS
JYlsj78GU+4q3Iu5enXhQAItCOpXyCcDbi+2QqWNOXiDR+HK0M392XFI+qk0B+PJo5bxO1sC8COA
2vFL31hGtNSm2YY6opt7FN0x7WNntEc2ZP69n0E4PIdK2rEh+rBhWsdD1toDVHD0KezbwtuQruV3
xFmMx8luU/CL9d3GC5IA2t94+iI3XeKKzozt9VMn8Z9/KNMC3KJg5BO5zjmeVFqf2X48cPyE8dZe
eDjZj7r9mxHF7SPxItA31pGlXjUKL+geAmtJIQWOCzQbowHiaHq9Lbx/v3lgA83wQOEDZyUewhph
Z9L4uHn8wdukwbSjzSen8xVXtXTSEPzBTwNDcsEI3OrJwBuQpiMd3Yac2IcktR/Qm7ojRaaFhqcp
Aimpb1mbDdG6gEzLRYv54md2Z6bDWsjVvo2Z9exm7HYq6OO8mF1YUoKrLwn1Vttmuf1UBv9MfoUg
/dS+EPsUVfJHAhHXXj/cjEV62zsq+i7ZwUYnJaJqwKK8CwEInvZLC51AtFd3lXmjBWb7PNWDv2/c
wj9aZLIVcyrdjTaepWAdcJCCXP9+EgvNNKjNBioEcWfd591DbkOV7Pv1syW7caDz/teEEG6hHJ7U
IFkCVAEatHPwrhNFLkdqAO20FvpdddyY6z49GUNmjqNtEOTgDP3BASo3T1UIApUFYeFLNtpag5Ao
tqad6W5VgYX08wBBIT0EXQgI5J0PgEwQG6tIjRkCmlmbh/D39RWQVfGxmyC6B3YJZBLFLOWsaW3N
/QnAt2rvpjfDb6/Cg3qb+WE7b/mPZN6yelN6kfb1uuE1mBCvDXPVokOjEbyEGMeZkB/u6wav6lJ/
oMmr6Xy2xxoEHaByr9/48mNQHZ91IS4MQp50pT1ZS6pC9AHF7lqfKEK0Kqc7VGjuTI3e1BR6JhZ0
u8K+SJytBpjb9WHK1g94zL9WhfUL2orQDvwj8USNz3Qe3gaGWvt1G9KpBIm8jVKuj95HIaypIHeZ
UTQOxTZ0M4uEhxnNQ235SvvHwX4aujyapw/cVFDBAW8Quu8vW8W4l41eQxzcItWtXezd9liWintX
5n5OTIhJxKbvOPq2dT9O8/xHMBjPrR4sIUk8Rb1LdlUhGESpHQcMEseCi3BoZrMCYPuYZ+zdctix
GiEm6lnuLyMHujFhtr6/vl7SnQhFDESha6f/BUcCcj7Y/iPSo14yoc2/n6Mg8bOtRXK60fte36aI
U6PZThrFnMrGimI0Ms2r8IgjtkUmZZPM5mSTx2Q5tuZmIlHv7Nvi6JWK95Bs26PzH5lmjO+yYW0Z
ex3Cly15NP0Nt25t59/hegiSVuY69MJALkg4zJXvdG05Z+TRrm+1MgpcxZGS3LVgLYQ6Bviw1gyc
cKTAjWGlI1In8ThO+3TUw8lwthUEG1XEv1JDcOxI0Fgekv/CJbu+zY1m5G6cMAjXG/lRn5YjcK+l
qjAtWRH0jCDkQ/cg4MTijGVOY+u13jvxkLsh68NgVvEwSA4sqqwe3ncmUJQgZTy/qlogpvmSm05s
Oxz4tuIz19rPffnPhE6gxoBHRcVr1Ve9yAJNdjH0CxhI4pzfriB6+u8eew2uwF1irr0CIuw3awyK
NoHMiUcLMtL7un/+59N/9n1h6+ZpwUxnwfd1vq2/0a7Ydm2+9f0WHPND6Hf/fhI9cIsDQrQqq1/I
mPSmWyygMrdjGwVkpEIUvuxScg7LgdIj2p4Aobx8T2gQ4mIs5XZsLFR/mJIl+OpXZRf2djPepDVc
jMfd9s6v8KyxaKWjRm4E+xrJ7L0/+LjxIW26bwJ3ugu4kndQtiWR+EKvFLqyVq6Y8y0JDGSjL15v
xxCReEaYdnDSuo48LVHR3kgcK6rza0szXBLazoVjTEs9Z4lb2bFVjCGMhA76dFs844wMCg95dH0L
yZwGiI5xlFGfBOpR8E5LGcyMztSOTS2GMFJkgQvXt18W8wNbFZE/uGkBJV1R+cL0+VVnp6RxYjN4
Jh4NTf1+0V8K+67WbgdVQChbK+TOsFfB7nvZss9IUbtNUDqxk/IRIo+gpXCywY3cxvtAbzjSh/+Z
EvIxfgIGPogiwIVMzzZ7ClxVRCbdDuA4/FM0v4wpkBsdfd7i0HEogG5tf86gma7Px9yDUtU4QpBx
bdJRHEWpUajH4dENSj1kCM9Xy6Xl4E/IvMXI0EZJmW4LhPG2fwdNIZK/X9+BkhAG6V0E7iAQwaVi
rzv05F3lIJdcFZ3vxJVZ/bYJ21RedRxb49X2++8zrz4nDYhxrtuUbRC87cGGCYJUWBd2I2TBZx5Q
7EYQlG8aGhvmwfIqxdGSXZOrSDa2O55FgN6cD6xKaJXyxrFBTvvAwFXnMgUGTToKGzS4AMIgABOh
iAO6tqwp9eyYmRFU7BozzFTSIpL3AMqf/5kQvF5uZK0H1UA7HjR0BFIt1DIvGrvfo/cwVgB2pvtg
eru+Nn8EdYXXFXJWCMXWtlukr9bfdLIhWDZ0Aw1wDQDI1H9appHcZKRw97bR2JHDgDdwXfTALPmi
b5bR7W5bf+ge2no2N6TIfzGPTXEBmm2X7Grg8PFQT7w94x3oVKgJ8WiQeYAe//qPlh0YHEWkgwPc
DRfVMdsZrdbj62+ethpegNYBksoElV0VFFS6qZDd+lOGMy5CFnvMK4Ct4a/TBmqoFIU323VV2Enp
aFY1EVTH8NgTAzxTr03NawY7XvQvswmv4wXh2PwwWzQ1GB9gdPTQGYaAFap8qwDQ+XKbJVK+Ol/s
WF8++d5xUtXcZTMGXAVeKWj/A4uccNa7ktBUMxEkaSx7aQv+UOqq5iXZJXpqQghXCQHVqtYldly0
5hIGowaJFzhLhLDbdKTR9a0mKz2gwQTSB2CUt9BiJEyYZWklNMuApk671N3UcxlZWn9L8mrLB+ub
Vlr3GW22ZpW9DkulSIJJRwq3uWp0IYEoluTZQjWDtzps130bte3UbYFqgR+1Db5zyrlRXA4yF4eU
LyRt0H0EZy0sHnPsvi/Z4gG9YIRDau35bKKxZtpfn1PZHsGhCv4UOkD0vf79xOVkdWUZndt5sdvE
iXZfPn7g8+hIXusa0FET+0qmxvJICXrI2J73TVSpuNdlDR5A1P33fWGWjKXzCjvH90vqlE5otzmN
m2V2P/m5YecrssPad/o8A7ZD8mbfJXqOdy5NQu4RbdPotNyXJiU7rwC6okD7dGTrfHxz2zZ/nIcJ
paw6KW7quQ4OaYPkoQVx6691SVT4nPV3ip4fJUOkcfHqu+QkSKHMlMIo6iMB3RSLFbblIwO36OSn
NzYaIq+vimwvr6KSeM0ALHcJVTVzHcSiM5AZ9cEOXufbrHw0rcN1I5INjAIa3uPIbuFCE1NCoMo0
DGaiRkLL57LioTlifVQwQ5URwf/oaTGMZY5XkUno3l7284haTKAYieSMAI2O3YuwEAVdEfVH3co3
O4aSa6CPLxCViJySqERlFDbERF2Sone/XVDdnKrkOe3nO79YXq4vyDoX4h7D78cLC082UJQI0YWZ
dmaQkcaPO76lVaQf6ZvWhLzbJIkiyJTtrxNL4mAAW/SJUXZ+HDTaI0nc58RhhxRcBLmpQnmpTAlX
gmclGikoQ68+rUHY6ESLz8IM1cVs/nF9+iQrhEv67/RZwnvHqCDtU+c4orMTZQx60IpASjoSvNnW
EilURsWE5lyNDdrncV6gCn3TgO9T97ZD79xPqaaInqUb4cTS+ktOfP6EVmx9Wk9m13+vKiMcg3ff
niLQloVW9zNX5aClE3diTvDRfkLqrLKBwytdMyy9NSxVHFCJF4B65n9Ttw74ZECOntA5mOEF6uIw
uzuTfylVN41qEMLhSfM5bxFIw5txiIj/sG3FPawYgoiXhtsZPUIwSSx4mZxvemaHXqnClska1k4n
SsRu0Kb1224GlYbVTXgisBfbXt5yv70ba+MZmujPtt/8Yom2t5xsa4O6sDZVyiLyga6ZcxAhXtKi
lTyFyp05eUAFBg954+3TIP3KuK44TSoz63qebIm0IJaNnlYAOCBdUgTmu20EKC2aiqMkNWMju7OW
6K0LsmEjmJjpa4MXZ+mXOvvG0t9lpsg9Sv0CwB1rUd4IkKY/H0lOvMolI+CHRLt3QL3vOuhKyz+b
5efr/k1W/Udu8z9Dwikq2NBzyCV5cTK3UdNNG99PNt34qdGy0Jy/pPSxH7ywq6vj/M8SHch/4jGv
IweCygqKOudjdIlRDCwDYrBK7hd6zOxNrqJslR7gExPChoBArJvVPUx0beiMe9IoSBnl31/L/AAi
YmMLF5FVgps7TT3shMT7yvLxi2mpOKflKwRE7R8wAbBJwjQ5HWGGVZpunOpf0xRyehpr+k1XgSnN
zTpweEBy1Zs/0Vo7jku/m0CRcH2PSPciojqMbw0jRB2I0swQwzq5Fw9N2DiR+1airF0rogdZ5gX5
t79GhJlMmF55mg0jHDonaGUd2Y9es6svde/xJy3Qh+/VkvJtPnc9wPjJonjoSZPx8E9r9z9EEC7g
DiVQUmZOmRcbk3tD6mKPto+oR2+dYbaf0Wu8n8n8ztL8pzV1R/CbPObleOPTEZTZ4w0dVCLBsqcB
OsrQugb0xdoEe342OE+XYawTN160IQ1z0o93aZ3RWM+7+akjgb1PTaZKHUiNAvGxCn7AM4qICQ0U
vPqkF0AZljeZdQupWJRzbfuwlIqrW7bY8GkrUSJgVBdNxWDCrkr8CDc2EV5BupehA8sewrwan5Zx
0bezWe9SYziQ6QOdbHj2ot8LXfXomRbLuGngZ3q7oDrZV996+x24Xhf4bjc4zI7ikpC5hlNLQuSY
L0njNrPmAtK9txLQrkTXT6WMdwlDAdoUFwR66cXIXk/KZSkHw429klEWUnCNRcbcgiQg69j3hTSv
uPOL0Gz0bsuJXt4w6FbccadjjwMfx2Ofk/nQZBbbzNrsbpvSVaQBZNfkyQ8UHwQuyTXXHLDKs5Xf
9HUNAoUuZO4HXPCpFcFxkMIoNPCToAxMUXGMLFVyUDoKXPLw8OhFBIrx/CSWna0nxMJlD+mvb52d
3CRu/ZZAUer6csrOHjw8wOYBlF4upKRKYApdzUWEFIDpn3YMbETzQ+sm70bF36yWqZoTpdvzxJ6w
Pb0+cHptQhtIuuhRQuuHpPkAWMPDYJCChKzFJSsmigS9iay3C6TLJk+irtlxd1vUodneWqp3lHSV
TmwJr5sRLHuzU8FfssIP3fq7azQbUxWuyy5CCD/gqCFviySusNXswkeDeoa0mcaOdULCqWoPTa6F
1qjqPJAOB9g1zB1SNhdU83Tp+UwdDtizNb2zGXXKxXtGNLq/vukUZsSbHcJG+dS0MGPYc9zY2QEZ
5a3lqoJM6V4DC9gfwBrYPde/n4TlWVVMbQZS8dhIpl9pWd+Zpa3onZIenxMT60hPTDR9hd7NZjUx
hqaz8Yutpt2104apCruSPYC0EGK9lWsBRN9CvOxmTjrYLZ6EJXkxq9fee+6r1+z5+rpIJgy5M5So
AUpDqUvMCmhuO+QgskVeCKOBKvi/u0xQYXsIvxFWoj9Y2McpcOGLP7ZwzFNYzVHtKq4+yfV+9n3B
tzRGzRmgIG48snpXefR27PjTVNFotECM4i/fwa/xFZRrCrOypQGwBdxdHtAtdiDA96HRO3HUxtzY
zaECjGPZ7VAzbuyX64sj2Wo4/msXhIvI5QK1nxngFO8YRDgp149I7NghOPfujXnYWaQ/WAtToOxk
F/3qb6BsCs4oyM6Ie5sU+qD59XrDmU+2+QXg+fTOLZeo8VzylOgpuelLgu60YAAxNDViSotd4uZg
YbRL/ftQ6PSIrjBV8lLiPFDkxXFGMhkTLnbQm+3QMMiZI4hzb7Xk66RBbAQlwA9MNrqhVvzuSm4i
3L4kt6BC04OD3kAv4dp+tF/08mWpvFeswo2DwuN1e9Kt+9feBXcUa/x6yRnurLRAdB/5w6pKt8m9
zQyGn2zctMvxukHZUV81YQAgBkeAI0K/KJLoWe9NCBO9yOrC6ul/+7wwf1NfeJWu4/PO8Dbd6N5H
Pg8yZcjMAH2C6v+52/Wremx1DZ+n3m1QP3ykLxLZ1/++v57FE7fOEcnOXYLvl0fT2DXZ7vrsyFYb
bAVAfKzVX1DmnX9+bhwtx3vDibuS9mHn+lG2dF/RFLqt+LitoBlo+IUD5iFV0CpzVaeGhRsx4JCU
m8wZIBAIEPFi2IwO1EPNd+4n0fUhyvYXkCuAkgKXZ15EEkXFbRfoFgdB2GuuPwaKCELxeTGC4A2t
uNng87leALXlhvq/w1XxDF5z8HB8cO3CErmd2Y/zwK3Y9lp/0wFauncgwqWwIlsP+Ne1a3wl5RNT
UT1J8ShkmhWbdF8uO94czO4w54och9QKcPvAZq/C3uJYDH/gRjnWZsyQs5ks7+hTE8LoWhehmKVy
z2sgIhR+UFNAbw1uQmsNvc73dg5E9ITmfzPuZitFZwCHtI/3pRnqry1A22HpBmnYIqdxfbvJThRK
s2CiRufXqiF8bpUWdgqY6WQBes5uG+A0fYaWASv/Dv1qvhmy+s0KUEQZykBFWSTbiUDbrc17HjAg
4i2JRr0CFC6pFevD8JnQ4LZYqOImlt14yJVCln0Vfwd8+nxwVTY1JfGJFVfdAWpXYaJFA/l6fQJl
y7ZiTVE7DwDUEl/14PkBLiCoAXJKkfAJDU7faQAKPrNyq98mlMwOJchWo6SGmM11y9LR4SrHfsG9
d1G6BWeeYzEdZ8DopvEb89vp1WduGTGTq3STpab+AK1QjwYTtnArlYs7m57W2HFS1PeZTw+FQW6S
Olck0aVb4j8zYnkFBfypZaSFGbpvqk3BFMGJfBjYB2jGCYBHE46YkXtdPbn4/tLeN/PNkHz3jZcP
LAqUdvGERtcB0MLnW87Xqqyr8RaIx7p9dWx+CLLkZzP4/5uZPxick3t2QQky4a1r4R63mqg2SbCb
ceMjn0RcxUtNOmn/jehPuvvEFHH1YSGVb8UMOAuHIPuXhZ6r8LTrzIvOD3C5/z9tf0piJ0Y6VBYy
fU4Brc7cxgyRHNAO1Kvt7dwNxUanwPFwSwm9kg0N6VO82NHKDukcwT8skJJY8el2rNOtZh9Iep8X
iqeb1ASwSLCACx2gqPP9wIY5syeqA7+8lG88aR6skm4diLT9+7YD8v2vmfUmO5k/10gpcWrLjmeN
Np+LzM4ih1LtK1+MQWXKlKwV+p+RXINLRYOC8BqdDJ1aFkmdGEKvdjhm9rjr8qzbNJ5TDmGW5vUd
XeZ5V1dNHfld4m4Y06ZNBwVTHOwZgOeiLw49xFO3U2o4Q8ihaLzvhqnemLXe3fgQzwtzt+fh4g3Z
jVs3jzla2T/peVtAo8lJDinajXY6mFajuR6gTI9+ktk14N5b9z3prLoKnaVPNpzXboiApAwDzocN
J2b6S6MmYKi1/s3RdO0NL0Zzq5G5u+vmCcEw6rvgNLDRWI3ahgGlS916dpLUCPOMZJFdjf2xdeps
p4+JKp8oizXgmJAZBiAX1TVho9RNNnV2Dxx1oAeRZYGqSmvRBQkKhyL4gBs8NSVsFpISuwk4ceI0
AB/HfYt3p4qpWHaekR0Fogz0A+hGFdxgmQdLXnrwtPXY363JXlYnKcTcnE/V6Nu7ylFxLMquDpxj
FPZ0UORcUH8Mdp92g2ZbMaBO3z1v3gH88/iBM3ZiQpi2IEuTcSwtRBOGEc2G8xRMxqGtpuN1M7KA
YmU098GJBKnFC6dUF5NWDZ4Ftl362hvsZmmXvUttALQJi3rw0IVloYJqS6cPux3pSztYmfrO/cei
pWYxZggDXfoEYRVnUMyd5PsB6mJ/uNoRaYrlMUjkOsXgMiueXXTJ+VnYJpliV0sOEIJJUOpCrwOO
SXRL9ZQMWj3hnnL94D01e/15sCjbUqbZW5sbruIFIh0Rao+AFSBmv1DE4303TsOIfhvPyreJ6UTN
qIhepQM6sbD+ghOfzrVyCXgJCwNJnionOAwauW2HZeMNlSoyko4G4hegXMFTB23D57YCrR6WNWKK
vTFsPG2bOMbu+rZe/Zdww+M6+GtBjO2gToens4lodc6T76kLGOjE2Rd/gpf7gCG06wKQiyDsol8S
Ylm8LZPEinnPfmmJQUJ/sUhIzVZlaZ2UiyGdWBIWiKEHcTFn7Djtrc+39usqQOBthjwC4/IyK5Kl
0vnD1oVvg4v7f6RdW4+kONL9RUhg7q9A3uqaWV3VPdUvqLunBzAYbDAX8+u/Q0vfTiaJElWNtA+r
bW1G2Q7C4YgT56D0dHlCkJbGPMWIDMlq5FeL5huPlUAbeyv1NHfJEyY9GuAjoAZ/RWdhkbGWmdOT
oxz0IlA6A+7UYjam9pr2mEnbjsqq1QO/Gc0XM2vaV1sfVGAiT5OBU9MhiB1XoLYpNe9Bo3m2p9mk
HAJNpS2x5fBX4Q0O+G8b78HkdXNwPK16BV9kHhpJzL/g8PJ7NiLAWqBfDpUp0r3sYtCdxIqxLYmt
8j7O0XYLXA76Gje1nD2rZf0MsqTi3k/iNFL5fpTtocZgnpdEXhFhTHyXQEJugECeFg5JHJWOd08T
YT3iHkdxkvE60kEh85JCKTKsNL2+N7zOPtmNl/yD/MXb2D5ttjXtx22tvGxbdlWD+Tq9D3mPrKV1
RBZiTsT9R1VuFvgVJQHhrRZZVjNszNgrtkC8Zi9uriX7wpDFRnb6uHJwS+c2USWhgYcQDqzTpX9o
vFJd11B8X+SO1L+Tkq+k6GsGZmlf0TNT5hwG9D6K7xy1Eh8Wfx4lPdQ/gHe+GtrtHIuzhFQm4I7i
n9bsnttqbS54ISmZ5P6gsQ32Kg816sstGgUzBp8bBIlrvAdRMtfdfVW+qfqk6WvItqUpiD8cOgia
OBBQsV8aqzoFcYqC4dlE5AbZ0CtoS7agzdqhN7432u6ZQjfZclgSAsDyejsE/skR5pEJ0BjHgbgl
3rpzAohBNjlwVEhVTJHXYVNb9zL1dgSxkEIGe2xyOzByjokpT3sng+0EqZ/skLkPAUswAb7y10yu
d/XXYAAACHNw2eGOudwKkrZtOiIoHJ38rgYIJrZFwJOfvimjGPJOxMijlD9m+s/bdpcipjWNCE1p
zfQavzSrVcw2hKHIkXn3ZDwk8q7pVoLyktOem5iu8LMrmncGH+1+IKDieZOPRbaSAaz9/GzjRtzz
wvQRi9P2L9P96+PVFvQw/t2fKRE9++NtwY0OA3rkSL7ag4ycxIxuH8Danz9LKkyrLZSSMMCGvaOL
AEnmSkxaSpEstKxAkgclTG8+J2lUuW9pACyjg9g6QZ8xayeVAeUPXQMLnic/wXM9ofrAx4ks2cCY
8OWWCeaOdTkSgoKiHaWjwueih12+ub1vS6tC033SN4DoKvg4Lq2wxDIzjgr7MTPKoDZePO+Rld/z
/PW/mZkdT6zEOJgKZjoDYEvyYrpPAx4XRpKuBICluIvR7Ul+A/OzKMRergdUtaWbZpwcKeRQlQDs
pzWgcwS+s2pEJIjt3e2FLfkd2uR4A2CqBYNgM3t5UjHD5/C7gYR9RgML4e4/WfgzInr26bBac1ul
dHK0uy+DfAPW9zO/j0YXGLB88BnM/MyzrUzYpYkvp5TRYGdPDaUrZb0lACUyegJchAWalCs2JDA3
NrIVjXFUmWO/xoOfbNyq0t+Koe6jijv5V8N2nUjnFn/tNJUcSk5USEkbR4yhQlKnWf1WCt1/BC9e
9nZ7A5ZcBnNowFPgMeLiVXfpMvXYmUlPR+OYmvku85kX6aR9JHE9BJSze1mvtl+WnAaXJS4ojHZY
V3031IVyBQAgnAZzHVvZfiI9g+LnNEiKq+iKCMdjGJLW6hR3YAl0tvszzddi4dKWgXMSf7+DQuAV
hzxzfWllbkyO2nCk1Xcj8UIO7O1o3bX9JziJgXb51xa5PB7F3IY7eoLVpCHULfYFy1f2azl/OjMx
q83WfTkoIIzJsfZGhkJYVT1qgsTYO5uASEjpW1uW5b6iiqMRjIFSY6r73fbCJZ+wMVAGwCY6VGi0
XC5Ty0mSJy5Gc7mxURHUIG///FKcRzoEZTk0zNGTmMWpGrqamIod7KNoHvT0VFX3Tb3PmPeZVaCj
6KA+hlbffMA45wLyAolpHwszhGA711eOavoW5+mdjdIOqpao9V1Nj3aiobnoG/vI+JMr30ZQfWaf
iOi4PjBBOsHZITJ0eRBCAqrfNCDMYNYX8tDRlTxrcQUIM8gkkEhcMSqqhDMyxMw+yvSn6O0QmoKR
Ma6sYfG0XaCk4aAYHLNmt7olRirAC4BZZAyMvogkKukm+oRDYUgYb5uJ/+gPMOnsWmriOkXqENtH
J964TGC6LgsY/dXxH7ftTI55deJndqZQdGbH5XWSYujZPqb0LeWbtNlAeD6nfZgNPDC4BAxnrTu+
eERnJme7B9y5WVUIq0e/32Lqyhm3Sbe9varFAwKfM+hmcONcpSm4cDMwEHbwAh0NhUwAVJKa+7Gn
75q1JkOzGFn+tTWHYQDDThX6DvYx1w3I1mWbvny9vZqlDcPdDkE6lHGAxpqdETGQQVTmiA2DcK5V
vUzAdshprxiZovDcE6ZhIPTxQVKFqvWlJzSDKwrmgRzB6EvnWZYuCGPBNmAHRBtbHth9+yvpeLkf
Y30MmHKSMOvpXW4/9qYFfva+sOLQEcx+SnwN5KWki60Qdc9aBJUyKNIrZj436HNvQP+JPlKmmk0O
KgsZxAZKYUhDnF9Kd9PDmHbIxpXKs60aHOcvroPvOGG+Cm1LVZvOFOSFd7QLEsLrPnCr+MlHVshb
HibJTpO7wtXb36ni9ETG7G9i18nXtDTKjd0NZVhxswq8QhX3SKTyoB+rfkuGsQt8XLh7PabFz9v7
uuQeGGWe6OSAIUQJ4XJbzaJ1ZcVz50jlneffobR2+/eXnAPDM2TqgvuYyJz9Pu2MfigtxKIYZZC6
0YAhdg7UbMLbZhaXcWZm+vezOFEYlSkzGz6oi7C1oo6vfLFry5j+/ez3R1LnSUnw+zYuhe7JJqd2
jRl2cuBLBzeArcBcDxJkjELOB8YMbZB9UYDPpDAT9+C3wMKkQI6qEewEhfSG+2zo26jmvb25vXfX
0QgkZrbhQiQegAXQW1+uzWS+zCUKn6cyjTI3pHBszDa1K2NU1ztouJAA9vABI+RdIWTMRlRgACmK
U4d6oQt+/nJ89dOVQsOakZkbADav6wDCFMhwnvLs74HcVWu9koV08XIhM1coPSBHLA6GBC53jvug
+4GJXNHYpqjM+vee+76qnbTk3ChU4hGEiqKHXt3lAREdWK2Ru9bRsbZcfInXQNnXDgA4+dnvk8vf
d6t+yC0XpC2pesB/UDouydbPottutraKWSRIrdEy5bQK5oTlS7sGB74++mkRUEhB1Q+YWXe2iAFQ
VsA1sYhRBihzyvItFZ+IZYBvgMgKj1mA2GYnz2jr94IMgD6MiR0UZCgwb6gi3Uw/kcDh8YbuKKZk
ronvNI5yhQ203NEHUeqLWdjZtutj+mNMkuRV1OMn+Lnw/gUWlAB8CHXrWUUfMguDZKpGdItf7Uez
f//EyZ/9/Mx/TVvqHb4a+2gYgXFP1kAGi46FrACvp6mc780yA2tUfmVblX0E6N6q93RtzGv59zFM
B81gD2SiM8clTsnR/MMVpu4qDcjI5Pcntgck0f//+5P9s7sF8iilrkn8vo0R/0e/WmkfL34YZz8/
81qpS9LX0w3cffNUYOu7Yo0zaMkC+AwRnJDQIpmYJYBIlZp4HPHpce/AjZ3J813L+co3sXQK50Zm
p0xjZSe2CSNOeS/CfPjwzQFY48QpPUmvg1539vNo8cWp53D7aHrPpHpoSKiszcfPeXoagw8Z6ATY
ujxnveGgQO09G3WGAzLM6jMrQM0Hcy4ITcB1XP58DO4jwFy5c9TLSGVvWfU0Dp/Isia+CETZaSp/
DnyAuIStDAvJInSyuq0lvXrT93W1v71PS9eRhz4WACJg/ryCpaBWxzD/5IOmLIHOgWaljyC+2+lJ
+wCEbfQJW0DLoQiOLhbq+pebZg4K+ofA0x21zqtD0Amzu8yI691YdECFETM1T7cNXn8ryPJA7QbK
MALenbmST2EPngE1ERuEcuhOpRvXoRvUzm4buf5WLo3MIspYMEzrFTBC6x1jYeJt/9vvz0KKl3Fm
xtPv6/909Ze8+XL75xd4Daa/HwAReLKOXZq5su0UAhtIcWFAp63SrbAXWhDXLjotjXxgvbnDLawH
ECTyQ6Mrf2rjGqrs2gdhGV7mOYCMX8/8g4ZNa2nvWEe95gcTnZ9AZWxbl+xLLOSH4wLw8BC6QIeM
QBvTmoXPPsshmTNK8yibQ+bt1/KuJY8DzAIhB15+TSUGoYbUYmllHQezD6FREtHE2PrjWtP+ulIz
ofr/Z2Y+YpcxHdSlI0cSqRXS3Qk7ZkezN8qvQ1qSY5KRHNDJQmaHseIKeghD+nbba5acHjzBGNNA
EMeXOvuUG6alYHsD7CdGCb8cwrJRK8FizcIsxey0LkWzwDWP6avK9gU5/LcFzPKMWP7/AuhIg4GH
RblGJj550vyJeb5Fs7hQceDS9dEB4I+kYSG2RoNqx976AVn1D98U8Abkyd7EVjg9XC7jKldVnpYd
HrO2/9M7pMb321u10FLC76O8iYYsSIevMRwMFc4/vMYxeW3lV/DXgvcCJKyBk7CQKYWhvDHIAN6h
qBN2xrZ10uCJfrw5h7/iD8gfFF0TU87lKpmylahT1PHGX6WF98bL7VUu+Rvq0CjigukHY/KzTUx8
kbG4Le3joB81+s34OBQPjeVpagUwVuQ984Qk7xuXNsgnjj1abiDyWfHnKWWaeRtInQB6t70pbZ4z
VlbChtqwC8nfDKW3wvw57rXvGLEKCgs6ct1a63chzIGOHJwBiNYoZM1zE60u7YLkUL1JRBzxeFd6
fNvH2sf9GluF1vKUYiHbnQUZXXELU8qQ6DBBA4uOcv/xRhA4j9DcQLhGtROXz6VLidQweVtp7MTE
119KvN72qIVNmsovuFOhgQvq1FmWKwEsNvNSlSeULEgXleZ3v1sxseC0FyZmd3fFGE3sHibsrYYb
oF4pIy2EMDzBJ+AwPBcP1tkBeLIEM77XspOXdQfoloSWcUQtBi2XUB9X0pw1W7N4XwwZNGP1jp20
dJMRLCfUfrhQhjU/ke9cLGoW+Q3QJWuGlOzUVr/wSQUNBppN8Zip5M7BCFRSAFXaKT6BGYOm89eI
1ReODGwS+GimKjDG4+ZhbFCY5UgadnLtZx64a5W/pXTu4vdnXjdYlFVc1uyki60dvxHvwRagLttP
ApMyPXBrY2ePVrLy7l1cFQZ9/sBnkBXMHBHvVeA/MZpySvs7vnHFys8vOscEmidAsKLuMH1qZ692
38jMltCSnaj22DkjmtOvtAVNBjQqh+TD4C+M26AuA0QxepJg8r+0VVeG4EkBwjU2hDogsXbarsS1
hcCAWxQlRqSfaA/PpyjqGkD3bPDwIYFFzJCPNapomvX+4ejjoFIy9W8mUSxrtoxCr7seKnLFKe1C
aoR5Fo1rV9rSOs5NTE5xdio8s2tFQf17Ag1sRPs3KH/U6BHdXsfC4+BiHbOjz4VeMsGwjriIbC8A
DNtutkiub1tZcrDzpUx/xdlShMeGPFZWASXsNqzyv5vBR0/pV0Z3jrdyMItf6LmtWQTQlS+4lsGW
NwrMPOkbDbhoKPUEquO/01Ztpdf+IImIEl8dtQJjSv9trbMI4YJ/yreoU5xUk4U5Kni1fOD1LhF7
i64E9cXDsyzP9SaVDzQSL7e1yDCoS3oc3mABtm0+1W7YG1vbWTGzFH3ASP7/Zua5G0NHykALB46Y
ksCnIpBkBVa16OpnbZuZF2ZES1kqCPZs+C7BbaW8n2RtxH7JMdC1AbgXUuxgcpiTotWFWda54FgG
OqEgiqjiO5ncl2hSts5Px32X+l7TIz3d3PaH6RBmqeOF2dnNSwuNunECsw2AlSM2EK3QISQq6NuN
JJibW8seF7wCmSoSo+kBiQA1C0257ecGagr5iRQRXBA4fjqGzprq6UJGfGFlFp2kx7MmVk5+QseA
qINrHZr+R+3zKANVVDP+vL2JCw4Ca1NZC+Qh/hVMq3OdWlRUy08l+cfQ34zqqa9WLqY1E7NzKvvK
KOwKJqp622a/KNvoa6J4i65wtorZyQAF2LDCRUsPGe3eKL9b9KsPBQ7e/W2X3wp6V8YrF/vammaH
NCivwxAoLU565W44/9E0h1LvVwLeohFoegGfNzWT5qwSmtF1KvYGfLz2fRnvOlSzSvczCzmzMVsI
K5oml+2Ivm4RYoxLVhGEoj7uYngJIXkFfwgWMgumpZFnHkAY+WlIX4oSfDhf+o9jZVACxtsXY3Yo
PV9B+sF2RiAe1uYnXwNJxIGIfdU9x8Ma6mchXrvAMuKtjSrcNNx8eS1oedIB49LlJ7sLRbdn+ssn
durs96cAdHab5z6f5hKn3x++dem7Vv325IexZdipMxOzSzwjrLd7qnI8hiLaPrEs+gSH/6WJ2T3t
NNCgqFifn8Zmk/hGYOYHma3F4oVvY6L8RQMABdjrbqTpKIMBTSJOpQeaLqVH3LsXZK1GvmQFjR5v
IgXB2Mr8ZmNO6ySx3YiTIe+EsbfEQaUrH+DCpYL7/0+x3wSacD5f22kxh+RBU8N1u8i09jnmsers
71TtbvvWoh0fvVsMAE0wrNnBp1ovhqrEcJHl14FUfuBlLbQ1VNBof922tLRpkKRDbR4cZx6kHC+9
GJ1cRuNWr0+izCNOf2QY6JElWQmOSxALEP7+a2YW88VQEi+VPRZk8CilFDDJCmQ4XZiYm1y1e5Z6
QS/MQIlv/219s5Cpaq0flTbWp2LMw955YhYJyrU67+ImgowODGi4la9UnVxhJ0414rjqbrjrsn43
Dm9x/eFu4CSxgm7gpBMKvphZZLak5J7lyPpUfdV1POpPMVCatzdrIWSC7RBlw+lVivRi5nZAqpj+
4MK9+1wdfLuIMEO5kl+smZjFG2RLZpv5MGEwMLYnw98E2Lvbq1g4DfQZfTTfcYUBzj7ztTEjLfN4
Kk6KFvu6YU9Eia3lrVUj/lQ7ZynthZ2ZaxUFAdoQCfupKHJ1hxGWv+vOBbFbxcyH3M2MA+AxJASK
zd0ou4+DPHa9R2m5v81Ot08i0e09T/vubUzAk0q1EuKEwqKb3nF/a5y2UKKBDkWt8+7eGllxqK3k
N21RMxot7dURwgobk5ZhM3hfs65DTHWtL6NOzZ0mXH/PfS1+HSudPHpJWny1jDILncYnQW8rjM4p
koVmC54cV8RxYNR6hvd764elP1b71CnrrUjLHhRcnrVXTIwYW7WHEIlBsicONyPUsCuoSmTpa0Xz
5jAyoodpb1hffauQG/CIuK/AITaAU+ntt06UbRg7TrtJ0trHv/r6cwpi83vP4OCf94zkm68nDkZe
VZ8HFgY4MbYx/deEWsWmyjZpdQdds/wOk3o2eKz89rmurPIuLwQYPKChFAwuRQ1lINouyx09dFWd
RaokIBEsBIhtWsvb3PaxhQCNL9D30BFBZRp0jZdh0xByqLhIq5NbvXf5czMOgcCraS1VXjMzi84D
B112zpJqup0ZC9L8McUYTbW9vZg/ZZq5J+NhgVwJSMVJqPpyNSpNEg1eUp2YNbr72MohHIhGeViK
kga2OWi70c60iIgS4NxOZIFHBhYMmWPcSaeWJypZtjdlmz0wsI2GbaqP94Mj880IxZMXyUwaDty0
wkzpwDuabR2RRBZh5TXD2yBtf1dm/RgQIXCSgv/gMvvdtSXd9YPfbjQd3IyJ8JKw9m0R6Tak8bhC
sxFNCC8oGClDA0+mwCD9yYqlCsqy9oKGdenHC9UAlCCFQaFrIteYDuss4ata5XmYyy1PrP9O2wMk
+zateLDSaovpnJU0fGEKFybOjM2OxPOZTnxovp4s9b3R7mNQBuba13KYHP6t8p91u9o21j+d7m7B
s0aTFZdYcrxz87MwPZAKbKIxzPeAMJl7vMqKPBr7lctg0Qr4AqC0iW7SFVajL6pYFL1XnsYCw2Gh
wXd5G9juyre6dB9MqtHoIEHa9mrQE4StCRlauzw1bANiSV9sq4+rB+O0zkzMtmscK89qPac8pe5b
3r377srdv7RRHjwOY9DQILkSIUlz3qCP1FQnO3u2hp0ZjsOupit0U5NLzaMA+noAAwFLglfsLKb5
aZFABAWL4N5zN97HUCal1dcieR26NfHoaT/mpvAAhMw2rkVMWc6822qJWVq5j/A5lUCrJBr016S/
a9SvSu6Z/X0lvk1/+ZU5kFKg1I764BU9ohizHOwX8OYill3g9JygXF3a9R5/Gw+KAfMFqQ2usLEs
0+1gek1keF6/Y/3ggBhKK/a+5hkBKO6zrdez9M4x22Kb214RAtpbhFrKUb7qXYe/CCHVm+GMyYZS
331qbFG+6I14BWtXDrkd+dNWRfvKisx9LR2HRkiLh8NgAKSd2U0JyY3Kq6I28ftfdUZlWOoi3ikn
boJBdlVQ87F8ZaRv1t7KS0d/njJNn9BZaHOSko5+iVRG0N8l/nbQXukgVef9IfXXHoNLZw9CdZTl
4M0TePzSVuI2hi5ozE8EkDxHnYT2zQQ8AuRIB+o/GB/nBYS4BaA4mMwyF6gxuW+NGVrl1YnWeEQb
2ROVawRqCzktTADfBi5FvNevUMRjAdFWN+enXowdJoyotpUl9aIVL15wYtRlJoIqRAIQCF/uG62z
KsOMS3WqDzR5wFb9t5+fhTDVpAkfMg0/b/948Muft399KYChIYkQjIGRqR5z+cenmaG1egs1iqSR
EFdzKxaAxr0Oqlh7QPV+ZauW3BmCqPjiwSGGUDZzZwvZc6b1KaxVFMXmfV4ngdTxYKKhJtd6rcvG
wBIKRIQLzPXsuWFlpdkUdcFPpTgUxZuNukbiY+pU1EHjrep7TQiReSgDgu1/1maPDs0bEk9zYK0H
b0waj0GiRdJ798Qpcb4I9p7oTdCxH7dPb+mTBWXBVFqZDm8+rmCkPRh6eoRrq4R2XXeoWxbElhbK
YZ8NO+asZT9LN/ZZdj1/6qqYuKOhYtzYCKSaehhi4JvWGF1WjMwBTTKpZasNMJI2+r2V0EOvGY8i
Htfm3K6iA2BEmMTSDRRzcPnMnwpS6RJ5d8WPwv7LKn5W+cvtw7n6tKbfx7UGT8ezHcQtl58W5r1G
6DoQfnRHGVbtS0a+FmLj0bU7e83OLP6A3ZBmeWzwY2ywTea2O9Hexx6uuJUu2JWz/VkPpjGAq55U
cWffk0abHCosDj/mDlpSYTPuIWDI6TetCscPywrObM2+JoNlpp9U2DvMsm05GyPUcw9d4320IjEz
M4tH5ciZl+HdfNTincfBXlZGkq5BAa/8GUawXxZaQ2AggL9d+gFAdbbeWD4H+XcddT6SBymRJK7R
qF+Fu8kM3j+oS4Mi7aoMhU5K7Fl5Bi1hhwd5++ylKFLe1Qq4Hff1456NARYgsxxIIlxlva4DaFNs
F+IInrQE0O38UKZaQDv/gFT1dNvWktchTcDECYD212Pc+N9TnokSywK9EY96tklYYIptB+HubOUh
uRQRQP6PWeuJqh2PvMuTUg4VnZXk4ujJN12AcNTc3l7M0hmdG5i59ZiCLG+MqTgOjRZ53b1B3y1w
HkD40dz9N0szz0bxqNJjHdtmf8n7iKOeW23j9jAOK66wuCIADiFCjyIoLqLLLRNxp1iiUnFMzBoQ
o17fZ0UM2qHyOFrk3h/TFXtLwc52bfBp/SGin+crmpMWetVhXan5q9R/GXoVyPankfy6vX1XXoeS
8TQXQQAVRy9snjkKCaS6jWb8cTS8BxdxDtRuIBb+0sftLi20e2p64W2L4LnHVl1kELDpThIIAEu4
mEabeR/Ep9TIsb4joYOxNWrHCKsGvYzKccGc3SXORivKJEzbuDzEykWZRtXVN4/F3X1PexppYHu8
A9tdtrVYMkadlWH6L7ea0PQLukU5V4a13uFf/Q6UEaUbWU3xLU96MJmljgZpWK8DJa5mYsqOki8d
d5NNMzYy8OK633RWL+4KB636QULdpx2UgfdP5wSjTMsHNWrahmRZ+yQpc98LvdA2FLywSkoSpnB0
nm8bPMgaT0Je+0s1PBh9/lJX7uFbuhlT5+C5IixetINW9CdHI4esI8UGQibjho8dKHyNqbDeY8Ci
JTYLM50Dq4DNhTQe/l4fmtpBQyBv29bNi86H37Sr2yBmjQgpV3pASGGEKauawNU8c0cVU2E39m+m
pslIE6YTMb/h26YbW6wMhFaZrO2w0u3mYKE8kZejs8200Qsr2YBhro37UDeS364sIN2rymKjVRIt
WWZqIQOvJ6gy4nqrdYAWkgH/YLcajZpUVYEyazPgHBno4LBiX+n+7ypzykAwZW3NgWO61bPSQ08h
xlcnsQUhNZMEIm5BwVwYasf7ot7qlkqDlGQkHGxMwuodRnY0kdmBV0IjkLdjHJg2VkidioS5UxRR
iT/5L3xV6V3LOtC0tn67zUxTe0anIU2C2Bu/6XpG00DLnGHX+LIGuMDp7n2oXuITc8yA0tHaU1U3
G0BYoFlQFTQ7NsL8pQZbf/ekLQ+Cgisi7dH+HgxzTRHmz2TG7ONAhosbVMfQNkxMH+zZQ3iMCx53
GEA5pk39YA8iADv6iXfvje08QMotoJV24o5579In7kI9gu1kLF+U2Ok6yOj6YoOMImAOhQfEj6z2
I9qglgrm8zIFJTXPglHlUU+TAGXqwBveW/Z3b+hBbw3hiDBT3vEu2bReESAXTfKnpLcR6IrAil8T
0W1i8UxSaKw3uwwvdG7ZL8bQ7G8HiKtICzUnwK3RGsdELOCJs5JzqYqsHulQHhv+tyllyLpyE48/
k/RJW+XIuUpZZrZm95QrIU5luH15xCQYAQpS4ZNQH+bDmhmZXVGpZoFjoYKRxv7mFl8a9/32hk1/
5JXLnG3YLP/WpZEh3OH30QoK2uyHv3b3rRmYTuzMJ52UNTEB58IxRXAawTsR3V7A1V0326CZz9sW
dDzcDgsYaiQLLxVUX+vXxl7xq7WznpV9ihLiCa3Cl9W6ccglDyBVFDXaSp1hxcqfPvTZXvFy7B2m
YS25CBvx0omvsbWSva1s1x+A3ZkJU9ro0I0wIf4xvCCvHrQ2ImvzeGtGZl+h5+aVXSiceREHmbk1
sueiDp0Ps1xenvxVp5SVUJft2/KotaFNQ6sKoNty27mu53pmNmbnLnzW2inVy2M1EBlKsCsGaqJi
a30ENEMA3wBoArhDXZ1hBlizowpDu0FixGVEKfuJMc9fcaHe0ZdeCwzXPRZkQsjCXXRSwEKD6t3l
h9UJsDySwcmPrhIHT96TZNsnDyizhSVg31W5beq/7Pqtpw+svXeGdqXevvRdg7FWx9zoNMU3L+hV
HmjKuoawY+weWzMLOsi63d78NQuzL7vNB1SIOkjjFGZUj6H8MF4AZ3u+gtnZIjUCpzLoTKBU3EXj
qAVGtbu9gqXv4MzCnCxx8CpZSFNnx4TcpeheixQiIroZgRxmJQouRY5zS7MXRqPMbjCBuMK047ip
iLOxbChfkzWY4PKC8Ep3cc26xnyEiuqesDvHZMe22YrulNh7CjKYNUmURSsoeWNuB7KFV3z2essk
+KLd4kghuEKqH/XwUul/t+rl9uks+hfGS6DsCsE+KHJefkDKLXuZY+bjOP6l0bAbPuO+oLHAAwmy
YJY1mT+LtFacNM0IJPmxTb7Q8gnOuGJg6czPs71ZANCt3qj9WOJm9Xe9B72YjV6vOPCiCXDMYroJ
5G1XNQw0JkhcpkZ57NPQq0JtCCr9E54L8Sigcwjqs1cMdMziHnd93KxJ/DSyEzffa7LSf1w66HMT
s0AySF1peTelxVmUA1WxNi2wuEvwVDQG0H28qoiwakxby0/KI6hDgz7mgeVLBJO1NtfiMoBERLBF
KfaqwymF1eauRssjMK4bPhxMp1y57v5QK11lg2cmZp9E0yYo+7RZeUS5yoma2lEHr7GsoCayjYD2
SXemKt/6Et+LHHn/CD56trdV30SE1pAbUNQLRiP97ualH4w2KiqiSQF4KJIiHDMD+t1iyDZ4wjsb
twdgZ/BiFbk9BNWh74s3luF+mCxlusDPVjSrFwwYNs9gHRd4jbNpnttmpeC7ePggGQGqAv1liJFd
fuZulxdD7nrsSO0fUoHvvzropFg5mOWj/5+ReWLYAZcCShMYGY3cCBwNw4WJ1X3KyKQXjFk0fIiz
eFLWLfKJKi1RROyCZx18E7fj7fT/v3auf39/9hnSOJaUNzk+E3yD5W7wtnHUt3fG+20zy3v1r5nZ
gehm3FdtgmW07GdMH2z/n9u//0eR68Y6vNkYdJlXvVANhknzuLrHRHSUW+NmNOkLE0ZkD8UGVLR3
eay7IRmHTeqgdGRVm9t/xLLX/W+R84qia7ayjTkoDQrxDPV6JKVvvb3WrlvcSTCwoRyP2jx4Jy5d
O06APFVOWYKGCQUxvNlNe01IZHEdZyamVOD8kixygtBcl0cddaAB+KDYvUOMW/G8NSszz3Zp2kne
YSHgywpBmhFCuxDCGNvbZ7K2XTP/JomyY5JybNcYIXHpP6zJOYWys72aObYPeRJIclTlsRy+5X6B
auOdX73ma7KOS9nXmZk5+VbpMUR2aIwcc1RNhooEYwIicfJzMD/xgjg3NMtZ0QLQRG9hPbUZ4zSy
BzFqv24fycrB27P7LIsBgGw41lIbfNPlSFcBrWTUW0EfLJuZJK/BXzClMZdezGBmwrWUR6N6HEH6
UJBXI1tp8Swfy782Ju87+1KcvJdmPIry2BEnoPJR09wwKRQEntYgLst+/K+labVnljLpJFylWE08
vlNd+yZHlD9vn8uaidlnn7h+rbQWJio19oFW8xdZufvbNqbP4SpM+/8uY/Y5lobyC8uBDWgXvCX1
0XT7zWC9oxAP4b7Qp2loriECl/0A6HbM7AG9PY/Kqh05aRLccGAhbskWZEHF79uLWrMwc+hEH7NG
GYhkQAMOf6f1Vq5xai35GUH9GGB5F0QZc4BTXA5JlRN8lbmxi0HYTLInv9wkUK26vZJlOxPLH0R7
0EKaxWTu98n/sfcly5UiabqvUpZ7op0Zb+uqBXAmTSGFpojYYJJC4YC74+A4OPBOd3UfoV/sfkRG
dkkn1aGbtWuz3pRFlqTDAXz6v/8baNQkuBN0T4ZBZiYaYX171v7lKBEsmx4cJv640NE46ALHDGEb
YVkmZzrus2Zm/8LB6eUVjhbmaQa6gsBFbC/hCRKhxHuBa2+99BeffwwjFJpYr4Ht36WJn4h373en
enxnsqwP4XiyvLzE0VrsVa5s0ZTCnFfbUY5gM9OzHpvY4HxB6Zx1w7dfv/23FgAPbi9oUq7RoMnR
ArCgdzHG6NFdjuN9iACToHmHNfnWYRNnctjhwPgdpj9Hw4uOxqkklQqRheBphbuxfChHng/0sQF7
69c38+bDQ28XTHrEJ4Cm+3rBtBbR63WIKtmLT+s+D6vUeWA7/8Hz3lHUvfnUXlxo/fmLldmv6tbW
Hi6UaPA502nZ/As3EsFEHT0k989UQHRnuoWqSF4iUSAvfJaJ9rJpHufYZo7dO+Xdry/35u3AHwfU
M3A+QP14fTvoXXNXNRSgFfp97DYW3379+W+OgReffzTIuIxgCd+sh2R0rpwM576Jbnn3sX0vtubN
CfriQkeDLRig369C3Iiq5lSxT8RpUvUegf+9ixytY16VII48xkX0rG8ReHaBaMnMReTPrx/aW9sm
MAb4Ga5pe8j8ef1SCgTRup0vgd3P9Zajzaq+kUVuu1ghKktmfdhsZl68c9E3N4MXFz16U2VUa+2N
68ZJYfor85nlrd/kod/nv767Nx8iJJCIe0cUGv739d1pSsdiXEe4cS/CHk3BXTW8M0nfvBeoHwFc
IvXkT0zXKTDKtMSVlw0aAwU9051JK/kxSW5+fStvzp4X1zkaDzSqcfxTs7xsneyet+88qLc/HdrN
EP6WYDsfDQPC5mJI2IBP79yzKZhvnGR+5/z/5ruAG84flzh66bYCTbIrDUCNz155HZqzOnrnVbx3
haN5Sca5C5cWV+DsChkX43CWFO9gi29fAncB8hXst475KENcV4FyRnk50kdS31mIv8z9v/Ki/3mJ
9VW9WPURPwiesWvlpXVPuHxox3cQrLdmPESZAYmQoAh+7NGZ0imJiBKGg/JsyCHqbTovNKfu3Rx+
VxYuchfh8K+Usi8veTQNgYs7pvZQ9lesOxsNz6MFNkWJe6Kn+vbXT++tF4TTLChDmI9gsh4dzphy
DXSNCw5nFagl3YPf+yl6nr++yFuzBVpnAm7Syvs8BgETv5+jXuERJmC4kzY6sKR575Tx5jXQ6gPv
DhJxhO++HgYRGwYuoDi65Km37N5l3b318Qh4g8ntam3wp8xAI0cPlV8pL0N6Ew4fvXcm+1sfv8JI
yOSA4yMOZK+//SiTEaI4zJNepHJK+XvNkPc+/2gxcaZW1IJhNQzFNmlS0IX+2htGUgDycVDc0xhm
7u6x0hynSLcvI2vOYSeaxsmjGt/zmDneN46vcDQn/BpezG47mXNu96S9iOitPuPvBcS5x88JV0Gx
BZUHXoIHIv7RQX9y6Ex9W5nzzrofvZZt54LduH6zE/xBsuukrC8FXeF498Rx7kL/C+heZTpI/s6O
/ycUdf0iAc7/+DLojXnHgYKi6pU7xclwXnT0ShL6YJpiSHlVBOnA6x1iIQ5TEOzh3reLO/Lol7xE
tn30Xjz38eL342ugUocvG74PlvDX4zLpaQcKD76Gi1QdGtPd2AdlbmZ7O7UlqEucBJsklGXqL8jU
/fWY+mFo+bLqwmRY/VYo2LQBXQV4ry/OYFoMA4VBny/gLO+KcZAncd/A7CyZs7gqdk7k3MF7Pzlv
5/6kqMOv2h+fA6a/udNwOzIwmipaXJOkgqDBk+SicI3eajSdN8VsPwkEvuYC8TRg6i25rpxDGUIq
Nk1bFS8nPl0usJ1lcV/kYqjQfJma3RCZ9R8mDWZ62i1KpYhjfIbHw1k4unUO7XudJazaLm24q0C4
HDn6aX3HtqQmB+phqyDDtfTiMnNi8cjcgb/zyP48fHEYwckKVNoIgdDHBi90KBY/WYQ+7+8kO/HZ
75LOf3ua/p09q8vfn33/j//Afz/B1ldXrDRH//mPr8+Nrpr/WP/mv37n9V/847x60qpX383xb736
I3zwzwvnD+bh1X9sGlOZ+Wp41vOn534Q5scF8BXX3/z//eHfnn98ys3cPv/9tyc1NGb9NFap5ref
Pzp8+/tv7krQ/reXn//zhxcPEn938Z//hz3rP/3B80Nv8LfhB4BZETxtIwRir7Y3v/3NPq8/IR+Q
R/ZDQ56svhE+3LF++1ujtCn//pvnf4ANGFr3IKWgo4tZ/tvfejWsP3LdDwiUgbIJ7WQ0y9bUpD++
2auX88+X9bcGZ0xVNab/+28w4MYE+ecEgqfyaoiNhRm+LOALhMe7SqW7GScItSmY8MZTWS/KB313
4QIO3Tr85vkJzDr6Ab2YvdPOYweucGfIib+eqHaoDtwlK/k488vCoaM4KWCBGnwrkxkCAZv4zgWp
y4XvihrMrBzc3uJetJBWgpc6NU9Iji0f+6lOzqlpwKUaQtGWcCno/BM4kij2aD23ZWeO5y4niWfU
DvhLsRVNMcanM2mI2EKKQiabU6njJdxQwmt6mHXQ6vPZ6LHfh1VvbnWjAYwJXWiZwt+xQ6upL7nM
QtaUy3eQoef4LBpnN/U4r9t9UkdxvWlBF2KbKarhH5LXogzIbgZLQaddGI7kuekE7ZrtQMUYJGkz
KGSspyCFUay3c2z8jamLqfgKfhHouCKcff8iUoPvZliiVk6GjErIW5ZR+z6oomHxbRjUcN/x2c5p
B+VTB/O3hmyHEWUqbEtAy5tjZnlGujlgORlseckHVJK5PzjtGdLNKp1PENBr0AOrosgNIYinKlTv
5rpuvU+tnuXWMBacFhEpqszM4vPsohpOlUPrCzM7Ccn8OZJPalzl/2ZqymuQlUFmnTgFQRXFZS6D
sP4qfdbWCN+iQ5W7Cs27lLRaH4rO6UDgol4Jm4iZ4PTgghx0wUXZwwwNOYZIZa+HLzBGNX02JsvH
3istrF/MtKuU52916UWfKsTwPOEY2sMusLOVm3K3+Twbt9wvmF9NLqd4uYMXfvitCTl1M5BqI7Wp
EuKIrR9gsczcukC6vVt619IfRph8OUotxd56DM8qsgUOynAmY+oGaQB+m4fQwA9fWacnfgabBZuc
NchAgMH0EEYzeioLi3r/wcIUFNZIQMr65aJdSj5vNdxYYEhQRXixjreAc455wdUWChx1s8xhfRp0
YP+GPDob1XS+UPN9UG2TUlgBo9XYibQU1YGNYs4apwBXugqHnHTUbKZkOBO9JfC5EM1jHeqbWWu9
SRgj+dASkKKx5z9Z3XY58pdZSrtapTAfC/fcLslWh9OOeS3QrVKM+5pNS9aWzp0R5I4jNW2nAtNv
F8t5KuZW7Eg3nE0tLDLgWb81uOf9LNqd18d3BfE3Cjy4PoFJPw4fNOVIVUsRcD9t+EJgXtl8Xubo
sYvEaaWizTJFbBvYIHleRPANzihpnRSXzrx4141GJzewS59WimPuF3JTtJ6X+zM2w7kuRS5s/I2R
qk+juYDQ2rMsjyaS87Dtdsngfly6qYba0ekzNUH8vBhbPY5436dTQXfIQT+jfYdBY0PvvlHs3ih2
Qin7GnTxta2DEkm+AkbVpsi7AHGwozOAvV2zL20pr0ARPCz16O9rt9aZGPTJEos2M63zkZUF2Fni
vmTop0Lr0OQuJTBF8Uhxy10ZfUJj7DZs7RdHmo8W/kK8N6cEoMI+VMP5VCh5i1W9y5LBqO9R7Tpb
ZRXLvCrEYjHF03xi2+hTbSEHEOOoNiWD3lyzzqZCDGOmReBtvEVOdVo1IWSdaF2kbTTCmXaCvbtu
BeTokYLPnDe0+1qYr36lx20dRt+SWvPzbiHioqH6kjWjzd3RBz+viIBK6xFPJEY3eg775II00G+2
Q/hJ9+69sGRbK5+ktIR1oqFmX9cQtPoqPPSEbuqp+FJGwWNDO5G1NSW5CKZ7MxUG64QutgyBTZvI
78vzpuJZhxCyDZjm9Z6NY5s6IXxjdKdPwrYP8BT8c7+i+pR1Xn0yxA5P49JrNxEfTxMEUMRDD1ym
xhLSVmU+xMsT2p2fpBt2J9Eo9M7G9rOAg+61Vv6UCTt1uSWiyyuzugoWZu+543SRwO8yRwwrQ3Qp
ySu/OzNTsDGeVJueO/WXCskTMNZ5lHYIbkYbfBSyz5UZcG7zMEzrzqXwpqqSvDRjuw+tvu2n4ZuM
1DnObadNC7Z6Nw93Uvlf+sSBcmMpnIvJzDECxYXIjNNeAdec0sqbbg3BwRH1xAmxy7laF3ordoDw
YXzRz9nCozhFLHiUirjYVUEALwxX7aOy3xo1jlngq50KaS5mB6Ozc4DFjN8UkScz6y58tzv0C3EO
YxNcYX2TF/GCezaJqaC1QbszDNtvczPdhqT57vXzSRSUmxkWxPmkFLp5M91pdxbbpXGuBBlZivYi
5vrkHGQXQJMA44JytBvQJaZMKssyUFrBFxYizsqle1JqvpQC9DbWmqeSVDNWfCpOA5yY08R20E71
3pYT9mkZqJ/HPYQwI/3mTMtHuM8FV6oOTyIbn0MEVS8aQqBENnts7VAZ4lQusNw1JDTdd2IIvzEK
gzHtmECKCLSABG+AIhBy66ulFqmKiaOeJncyAbaUGKmEtDSLexeUct4WLDauSUvXw5ja9sp001Ps
66WvEMfnubrZLGjiLOmaCDG0OV2SVTTj2kQk8U0ycG7PjOzqAwp06YTQVw5hFV15iVTwFCEOdhz1
3XMHiNsPHZYMb9kMAponkhU9UhOzqkQsNSyMfeg3oETsrXdauZYtXwMCO6F4U+gGAM4O5otUeDu/
cWxY7wpfeSgrYNMHF54SGNOe6mD0bvHyPDVezMwhJ2Qu6eUEYthV31fksSOYR3mLvcLLcH4Iy+la
xyEI5fvYKSMvlXL0t53uEHl2z20D8qnP+ORCoxJgDF0JFB+es1GOb4k5BLVifYfZHYfOJlpqWbe5
Q4KWyc8wkfJJnih1C6zWCudjRXTVu4ch4eTL1Ag7Gli9mSRbsPGFXrPAr3IegqCbzqDhSWTmF1VX
Bp+gwynyqgpXUAOs1a7etYKHSJJHjHe/82i9cHSaqSuGXBS+ns+lR4YOiZ9wKpVdLiTy7vF4/aUJ
/bQo29jdJMoHehRy6YcQg4kY6wJfsNFclIXW/WVfEAR5Co3T9RVEWtCu+j2i5SfDapExmvTVF8AV
Xw02gurWZb2Krye3NuwAXLxVj1WAgbrBEepSI1MG+8niFbHeFtqw87J30PmRFMbYsCGuFltKntZl
i+yMXT+aDhkWnmAmShsdFsPzaMlcXVqeTOazUXKSh2IkU5GXHY5l2TThoQdBVfHcUWJabhIGRel2
7B1bf1wSX8zJptI6ibdQ549pU41FueNW1k1ax2M93TfS6z8hnBi+z6yPXL2JIDb00mqkXXBRjlOJ
8lTMMKxrJgHpm6G16U984UT7goou3pUFylJM78DNSxyZ5erdhQ10cals0rGgsNQrcaLJMdOlRMOB
OoanDpIQWJ92TW86Cf8o5ZbzRz2zJt4WRHJxcNvGC+5KCwJW2iBtCsaDcunpZopLpfDQxgTWX/7S
pVZVAuvrAhmSdiL9GW4Pq9YNjbs+4eJEGq/fDvAz2+mpXe69wm+/DAKZfrCxVELTajP1obezvC4a
+LiwPm8nOeR+OZkDrfswQ3XgnE00Voco4sEZHwe7X4LJHpw+7j4pgdUuBMsiTPve5gaP+yRalvhs
mRJvHwvo3EiCZQt36UDbCMlerCN4Z6qi5/sIktXTBNZup4lAaz4uBAzFq0jd9MIxWU/gHZOoNjh3
xlY8mDoeTurSqe/qKSYQlDD9vZk7nBJjnPGfRUGi7/B+mXhKYs95TNDsB60As/xiikS9gZUelGkJ
H3LFkg6aTpUMOPcg4KCMZb3tAIk+JRVvaRpNBUvrQl9FPs5ZwpWP2FYeW2R/p6ixi8xRXXLZuRF/
RMkKiqx2DCxpeL2fQGuE4Ry2yoOuyLQNy/nRUaE9aC7nfahpXWWQLrLMGaZ6UzGsiw7jK4oL4fHc
jQkUlc1n7DoiC+ap/RzM0LlRDrmJbIvyriVyyhNhTunQm9wXpE4Nb1GdxEMEx6YBy03ajP54T5FT
neu5ivMSFVSWzFGwnzrz3CeAUPoQhmzWdpcSMOkZqzDqF+vHGU+wlfMFqb6uhLAGnmHUg1ivC26n
argtLKSQNQmcTSKjLaRQDR7jGG0YWlAnLuzR07qrqiep1zo2lupcwiQ3dQegObzuxXXHNEpHKPhS
G4ztPe4EJ9SZDsi5kuOMQrKODjGy3C6s7NvDgNAr3PgIEydvnhDrFhu+/QE//ERCXlX5/wWvHEMw
/y2+8gqT+dg+N9dGPz+b84f2fwISszJFf4HEPAx6eAXErL//E4iJog8r9A/XKeAqUbK2yn8HYmAN
/OGHGTEIR0DvkxVn/YnDOORDCNNSWJGsYZp+grRb9Ax+IjHrD1cXbrgABmiKINUzjP4KFvNDU/5P
KAYoEMxDgYtDTQE/ImBzR30WWHyIsupUcYk8hyD3ynrEuvOIPKJ532LB8UH0TE3Il0wnDJTZZ+10
Nw5ZxjwAXZIKWCMyq8v7cE4XQZdDpeBoRYqYZcP4hDy1x/8dZWb+gfetqt//fpSdPfzt0/PQVP/5
f1+jhOtf/T7WwvADxLOwegmhvYHJ2doi+H2s4SfgaWHEwQUZXnRxhBbGH2PNIx8AEK4tfB/lNLIr
Xww1z/0A3wOgdD4CCAKE4fp/ZaT98HN8MdJAtA8iWKGBOgrnvdj3Voz4RT/USxYT1etK2sRQtl/E
lluVJVMDt4hxAkd/68+Oi+R3JP8UWTCCCoRz+OzYUxepIgAgmmjpNn6Bk9nOAbzRpsXS0P7gwoDT
ZmNnanESu06LuEVjCuBK1C6fMI1EnPeYbYh2B9pz2ejYafKhpA2aBC7okilWZ/2NBTX1M9kN/qei
X2rgNUg61VkvKMqGyg79PmDWH7LRbz/3Q6SemFPFj0Gj1be/PsD/py2QIIT9auhePzfP7EG8XCJ/
/MXvwxYJIB/QFIAAY3V4QSN7HZ2/j1vHjT/8WJcwalb0GUKd/xq4bgREGvqmJAYqjaHpYR78AVZ7
HyBwWpfICMIeZHn9pWG7tmf/OWrDNT0ZMwAqM4Qor96B+AovR60qmmqaZXEVVY77OdK+uB1wBNYZ
IC0WZStu96gm1M4vntDPzfQlRP66X/L7VWFGBKB8lbmhc/n6qnHCgGU39GrEmg15jqyuu5lV73Ag
3rwIjNGA6K8Gb8nRrXVeAX9Tk1xxFgSf51j3N5x1IEL++lZe90d/vxXoa4i/erAn5FieMiRFp2GF
ewXzCBQBiceCqwChW/B9h58KaeJ3CISvWws/L+diyULrA4vMcafJi23ZV2N8FUpweMjkX6+2/xcd
lpx37uutp4fWyh8X8jEHXg6MqKEwD7DxFVwrUKcApU+Jdt5rt741+lb7mR9NTvdHS+bVRVg/yrKM
rmSR0E/4JYAkk12WE7G0zhZAJtCeIGJl/utX9sNU9njQQyvqQv4YIqz6mFqCGNFqLkUC71Jf5zbQ
sH+Aa0yQFyX4C4ui/HqAhHHTxCK+D5M+2oa+ZI8Vi2LYcxTDlIZiCU6RuZGc2FK46FQ2snnP4uzN
Z4PwNh9JwuiWkaM5Ms8DJ9SJrhgHNO5zvgSZkFGYibivvnv+AkoafB72v340b7z1lSSOoYUuGKw9
j+bMvJR9CU35la9te9p6uszRCLDv6BLevAiaEzj/YU2M6VF/WTvASueBXFE58swrEqiP9fCemTRs
L/+0tMU4DCTY9UEcRFPu6F7akoG+11Zn0zLG4UaHof1M60SoE51IGIKCuMglyjWUifkIhAklX7PA
DzTofHfYz4R038MkLFi+oPKxaR9DEpqiGVXHO6BbscwhLSzOom5JaG7VBO1htdDoE7ezmFP0JovL
pW4MsnhLg841pVV7G0eyvdWBjGw6wl7uewkMEN68LCFjGjp+76YM9SgKH6f176dRj00KfX99A+Je
kCUycA8QRflmw8jg4hhaVb2XR160bAAKwOcIM3Y6Y471r1ooGL28URV/CN26mmAjtiBKTKHXv0s6
31/rsyZJZ4f6n7Tf+dO2b1qEI2kX8XNrd27ZcfwfXjpbDQFlj8SMr5G7ArOig8VECnslqSGibAE4
qbnCr3SwbHkOyqZzMu4a54kN3vRd13VwSBoTI/rLosWXJdopr/Ec6QH4m6QHd5E0yDDF2GnUKUB8
ai7NDcGpvN6yxhSHhsTWydrea1SKSrRjmwI6t3LXKHdUORpJ/HvCfDnDsdH12KbqzKLOPFv5aItg
CZsRnBcy6Pp67TzrCS3VHIetcE8jXscnxRDYZDsh+vNrU0QV/BLotAB36RwfLYOk5F0amoZe+1UI
jywJSFhJXCGreSxumjqifaqAT99iU2FAS0YCqWkb2S+JY0HpA8Dp553P9eUy9uFphy7TQ0mBHcCQ
p2zcXYT+2Oem6pt6W/FwhClfMA1nVdKPfOONrRZAgVtb7AhhoFHKmFqew1iizeuSBCN6FpHjbONE
r+o+eHY9VO6Iw6HvVD1aEottH+FwEqPamUN1AetTU2c+n+AwPtDSh21OHSOQYl44ewrHCSq3oGlj
nrFGz0/EdgNNZR9XG3/i3n3cDpHMYYCGpgnKqGLJVGf9LkfgXnGh+OAJ0HZs3KQytMrmCU/stam4
Oet85X+HD100X/LQtfCC4PZC1X7norvrzUHOGwlESswl5DZycAUAiYVys2tEWJSAoAu0d+pwETyl
6IKRzBqt4ekgZwVrHzOQT9j8GkwxII9oU47WK3LkPo5DOrMJybaMlPF3WGGTAUmqSbR1eoJ503ch
nPmDqEqSXHSkrjeIT5ieqskNbj0u+q/WdNV1bGOwi8Y6mqPMcwY0LLtZ3AbIdr/i/lI90gncsbwK
ELuQ11Txg5owmg9UltMFkjlUtauaQB0GqZw1kitoHyvP4gUtoO08ElKwL/gG/X0zxibKomaJT0ZP
djxPXEW/ovCEZd486qjNWmqkzoNlmL8UDURPGw/PFm0IRjnPY4eQc8GJ/loFi0XzdpL1M4IRYNFa
uM1443q1eoq4U3xBpHXXpgpN269t7wZ3kx9A8Mpp3XysGzaSlPxAjkKleJV5AXbCrMcbv0ycECWy
08TVl8Ipy3MPPeYm850CmSaxhf/XtlCLtlsrO5/lqvHbJodLQnirgnG8IWIdgxMZ7qa+dlg2o+EF
V/mqhRzNTN1MMrYE9s6douKqQ++U7zrgh+DFg6NT7STKOihjIPA+J8D5fliAhXOu+jEQGS8alqAw
Yi4I4WHlfrcapigQIOgSEJDuGc09DUoZOp+evURnWVxZNc8lTKEd9wysuhA1ExrWZDOEXjcjOIUy
mvaiQTdV2VFccYz7JJ2SVjQbbYLwsrfIzc6YYQvw66AJTsbawtlygRHJ+YSVvP0qBw3VfRZ4VeFs
aeO4WIE61VAaZ5EKZXWWaA0UF8aMS2PSFtrYYUmHWFv/OpQ6wbGb9N6F0Th8Y3H2S5k7I6z7Thwa
lv15L3jt5I1pMHPD1mtpFuPfxWadFRO6S0mLAUGXbt3smMay6dk5T+xSQZTpxN6p61fx90YNNNiI
CWXm4lv02wPAIz3Shrs2s2Cho89ajeTUaWrwxInPoi8apjlnQYvYJzjpRWOTDX7kfBu5098JwNXh
tp+AJm9UTaqvg5T8kjRifHbK0H3G+RspxlNT4dW3uiwtoDpWwu5O9WLaOF0SXLVeWTYbNGQgmrlL
qp7cdHNXixzcMlbtO1jzmg2CEjjk+j7SslOkf89TWrZyFrmZRMi2saj9b+FUu3PuxJpP+ygEpyKD
tw33ssUWZNr7ouXotCQ6vhD9xOK9SUTtbpDEosaM0M6pNmPLhZ8hi7u7r2sTT7lnqLwvSDKbdIzr
wZwWFMMnd2iCjbIJ1pEVRF1Is0626DIGfllEuUITOfWbJnqYtOUw+fKgWc0C3oPkQ5kdQEqITCGA
gHdy3E6BnLHFmx64gB/x1tkQNNbZJhiGCEORgNCTJqUonnxwDlNjBWlSNFswd1yNjWiLo4coNrNX
ALzHaUaDNkfBWcqCOoSTXSz92aZhBYg04+MSyYwOanRhfeSh+2wrBtWxrTDqNzEvBg/WgSEP0lIK
Bus90K9JGumi786JN1kDC0CbjLuiV9ipIgFLhT1ELJFzRgQ4pycTtgK6USGvp4PslX8f42R2QJ9V
jrlZuwwERwULv+iZFVkIY4IyHxlya1aihqY3EhBN034E8R6aGCl1eLVIN/7qdRYt7qAP7EeAu3bJ
sDOLHpuQLwVOTJZ3cLzuetzZ4qNkSHt3dj56Edz2sgQ5Lh1eSoSDg29HicdZID5uywbjglIT4rwH
+ViDZqiOAyTI975FWBr4C65FmEbhfp8Gfxj2XtEL1CSgayKJsHCmy2oGI3aLkr1cQIOZWmdv3Vpe
R44/JHs929jJuiqJ8Uc9Vd54opE7WN4Wc8FpCkiRyp2mLkOcBzaRZiuMHmDSiIkR5C0x2NV6XSXV
05jMSlWwtijQvLegyJAdTCQ7eEnRDmIbMK1NO/HtAEY2/zjX/ExNvDkB9dIZD9MS6CGjVEqWWYZM
AAwH1j73eNDIgQlLHaYg7cGHpwI7WWOpD2Gw6A+zeza0EeDRCCeVIcMZeHAzI9cmweJ0a9vdLNHH
2l1zlWWxiFu+0Jqm5bQ4WJfhxVnuJgfn7CkpnZsJpi36VEbjaA5gNHAYGYmq/jygchWHHxXL/wLz
v6FF+6J4WymYryiS10o+iOrhNe6Ev/gJl7ofICQCNZyGAIoIqsg/YKeAfKBgQMZxjESKlQaJuugn
XAqsCjoBQBkrpxL/8oE+/AHMgyKJ6Ceg9sBTVmkcTJb+AkfydQmI0AAAtlB2wLgeaQUwkz+qzSJF
LSKKEg/0lFk/gjDSp/VAwGd+8UTewJlegzM/L7OGdYMruirHji7jVQBkC5jZpujo9WcO6oyDtsbN
R8LaTRnP8fWvr4dN6VXRuRqfYTMPULF7HvA8GOu+hk0KbrDjoMpJO4oNEaFQ/bxMOFw1El1W8CUc
VIQx6QaGRiy0rVi3e6RqnVSAFhIOvI2qroQkMDJXOmhkchK4U0C3QTDOKtnxBHZdXmZowxedQUta
IOytqmq72v8nlJkqd4LSJ0U+xeA7+hlnQlua2tYZRr0zlYvsJxz6hwD6PO0PcVylcRtWsYV0FzTJ
J+TwjWOB8xrQZbhUEhTvYzYSH7taLrD9xUtmkaITwQ2pkWhx511F0NzLJkIc9J1DAMpRhxohjrWb
ebRKJN2DtMBQOJS88WFkOluz3MWdK7BZTb3rk73RFX4vg4sEYTsSdJGPPuW4QFKYNtxX4PHBRnEG
cS2MHRzG0H2pEUmYKhXzaQEHB2eAFBhFzA9iQQJ5TjQWfW9TTgIMeujEZTghYIlWIG4kTuAXcI0o
gdjlnHdegronEY6+StCALU/kMDo0FRw3XqSyUlqeytAV94EUHdquWMiqTd0urkI9FsYu+9ozIvsD
zK9nD7uSlp76PtdG37gScX8HB6TUKu2mxdP5jOwnVD2ogpAH1snEuwncvp3gOMOaYVPHUVV/U6wG
aywiTkz+H3tnsl2nkuX9d6k5uWgDmALnHPWyZMuWPWFZbugJgjbgbepZvhf7fvjmumXJLqvuPHOY
9jUHCCL23v/uxDM3LA4eN+iPXdqF+ZelsgPnWys3V1K3w7+hrShbp7kcGVgYyQYr3XGpPdw5eKoY
9FbHrljHHIeUZq36qGpp2gyObqnDq8JdfEK/OPfTS+0SRXPf4QIsL4TfGpwSjTl3zBNUpoz6ytHt
NL3tst4U13U3tep+LWG5JpVB33EDt21xLiU+/TRW5FnpIsY8pWojnOs659BwDostWu1ldqG90njJ
YzGEqbiE0q/Erc6gOljx0LSdvDRKGUKgKzxvHM+tla7Gi+e6ke5BL5Po+oObFXMDr6+0OyqeWtW+
PGa9HraP4ewwNIn6yqUpbKpBVPHYY6l+rRpe2xtHKju86TMIiJzaQdW8NQoHx2MU4I71zu0pIZhE
BS0mxunWnK2wuyNPUGDn1lhlhxY/5kyScZPW7Q1Miqa4ht5FuNrmrF53rrTPcOB6ztwFdLDuKSj7
2F8Ksz4FAUzoc9V4jrgoxbitN+vmEss4+Z2wkmWY5okuJNs2+JqbUktpnYp+KPyzzupE/zFUkCTu
6M5SGHdb2LfzWwpct84j0yC0eIryqa4+Sa9sxksD1UPwgBO08Nl9Nth6aTI5JtyUCHN0u5pwn3ZJ
nbtfZu0NGyUPdslyfus2Lk4Xb9dwhDl4w54l+zTu6RPr6Q7+OelYl6oj/C142kY1ett5a1ODvps6
6RrrWyW120XE1Ts6EbJn/AF/zM/KgxKbmXeJDHs1HPxSlPsIrZyXLlpgGYh4trrFaSLJVhreMr8v
KJxXFl8IRa4JMUQY4LYxkjEc1EBbr9L+5A+jb96GfmmUF5vRGsbBGcYgTXrGdMYZRCMYST15QitP
B6b2uWDjsB6MylAeE4XCr6Mp8FP3ohq7/rLNTDgyeCSRMuQbUJzjGj3QGiRruo1GHm8QrCCeS6fM
5jBy+r1tiDaZuX35MTPmtQ8v5zWc6SrDNuiX9DqbmzQ3Mljcfj69Ikt6flxyqgSOb3OIA9FQOeFp
/vxUEXYxjcyxYW9NdHak1k1yN3TYig9/Pr9+ex109rbgrASw2tGHnzFMJH5wB2GtyapT0Dvrbn5b
yj78R8fyvw/JXdZEbQIka744JBGnBgr2Bs0cjCxB0KFmPAbZsvd6ot9g4h3/fFvPJ8H74yMyihIU
mA3y+S7veHZbqfShbAt7V0vh5bQViDuwgZMkPfvWkDDZMyPprubnKu1es2p9jtf8uDQ1wY51kQQI
Rv3izUlznUVascZGL60PzAvq46ikeTQZWSV/vstfXx43Cf69m99zQNsvNGPN3llaWJBHRjV5Hxer
yq/g877mdf/rs9xvxHYQPFEJkurw/FlO61oPvrPl0c49J1tLd9wMbLhH1x1b6Ffwdlro52ezUzd/
vcb/lPr/tefk/O/kCMb3iAKeVfr7f/BXoW8HsB+AbOA+4LDOAB+c6C98GX4Dzh+oofhjcFZKhb8L
fS/8F8AIGj/IEbAqcKH8u9D3AKXZafgjwMUwoMT7J3X+C2EnwCiWrHx9SLhxPqdcfLH+N7uzKfBK
K2kn0770t+GxY2p/MqzNu+I4DC+weGkvd8rHKbBq/+SgqYG0Drm0g7jto/aQ6XTRttlrAuwXrcH+
w2AE4YVAHsUuI3vxw/yUU2SpXTNhBatLaMcNaSjDwg+tOP88A7v4n97Zb3qR55/n/iQwwOebMXEs
9ei7Xnw4rrlA5NW1nfhdOsUm076L3jHG93++yvPPk5bOJNxlR6Jp0FB97yK3n3fwTQ1aF0EPnTTQ
zkmjSxwplAoT8xfHfigdW31Ia7eNPbObXml+Xlg/79cWNhl0ELjoi7jTF3eYBo6apa+zg7OJ6lPW
yJrwQVQZ2ayZ3SIaaE/NKJYjHhFEeQ0AQxEWpfapoVO8AdYUt6PTBh///EBeeGX/9asI5MA6BqqZ
wDH2+RPxOzcDjIPclWrHODL29c+UJXF3ao12jTpiTu7RON8WahouUa1VUb6ijRJiNj9UbcUCtMI7
Y+JsZy7kN685Df5AIf8Hi/73zwOEpunGR89+iVIGmw+htW9p2eBIH8cKLj9DwP6zlpM+89fKovsw
qPhFIc2TBWE6DnsvP6VayMtuyMZXSBMvPwveIUgqewbf6q4rf/G0xCY0rKE+P3hl8INk3UwwVvPg
4Hem8Zh74fqK8/vvVg29EptQgPRbgL49fz+2r8ijyFVxCJVELKEn38YAvjff9ozT4rwtclCpZfmu
eAVM94fxZu28Cjdpq7swqLgezIU+8M+L5jn2/uOlsJShm0Ec5Cx9qQLXAxmTdi2KQ4pe9K4fU33o
TcR6bpbqMxjhQ0yzF77y6F9uEA5sCz5aIPHdIYoN88WDmDpnCtOiPEg/zU6YN8wkBNfylef9m6vs
wvaQCU4AHw565bMNgpEtHO4KQZ+uBh6oGEuBQMtp7v/hE4RzyQ5LeDQDEUh2L9gLbcE2UZWlSCqx
1tcb8/PzIbd3Kf00IgGcCnEqjeY1Z5UfthnPviYuy3nHrTH9ciCvPL+70W2JMzYLN5HNZqR4Q3nG
d0YoeXuUq8qPzWINgFBO7ZnJYuBYdEjx3RriflvsJQ4Co5eJwdk4R1bYj2/pHPL8JB1UBwxkS2QP
no2vYe+u3X3vt/4+6tj0fVl62RVLybklyse6U/gDeYeOXiWIkJ0OV9nm0KyXkOrJF2nM9DrHj0Of
UK7ap8EsbXmzZ3B7EWEw+jCCoB2VYWP83ZMYXJJ7OFCuCjrR93mnxQ2amKU9zrktL1gnJdNpoGEm
/Ax+VFwVwOORPe2ZHEFRE4diqQwmwDJ18zliZIJo9dxmZ52QdYBgZvWKuNrm+tPoeVt6CJ21fq9D
4Ks4qAxjTqwyt4okNUcHZYmx+E+GDakiMRrI5GKiZO9Q+i9Fqt7XbkneatO3r3kj/fIt/nilWCOx
Sfp7uunzV8q8HyUIfumJbzdGgnghPXmIr1FdTE3ibPV8A5WnPfx5+e6bzi/ryGYu6UKE2WnKzy+6
pGk2ocn1EhhCyDDtJjyotusS22jFP91r2PvwN+FK8OGcH0Pfn0/sAWdGSqeQS/FVXFprbx5TdCHA
XZ17wTpfjyD9rzk3/+ah4g0E6dBmr8cX8uVDzbI51ajjUBuHWHus+jbN/TpxLfirpk99Isbe/OfP
VGCqQSFIJQhN9sVGL0HIjGx1udGicI87cS/uiqA9OgpA7s+v75dTDE45Wn76LaiSdEQvdh+qt2nW
M6Er/pYVCbNTdbZknQBeW7ybWvev5fu8YJRxYIAAQTMWHOFQyhD9P18vabhROqIJTICjuzxx22E9
N7rOw9cX9etjMGXAwkW+Fe+mqrEf3aCdlpNJs7QlDaKxeyjlujuZFf7X8dYF8iSWCoILH5v55s+P
5jcrO9hJfRSIPxxj9vPhpxY/HcJuIa/VT8ihD6+mqWhi1cEnFt2gk39+KWpRwAZmFhyjLzZjZHLY
mLSZn1g5yqYlMIrz0kDPyYRBv/LCf7OeUR/sXyvAIvv+i2p+ze0hKOcSLvTmpVfEaA3RRr3aMV4v
RLSMdXkJDfE1e8rfPMs9/hqhAxRePPZfPEsJqUuTbOGjpAXrrfB0j3uEoNGUafv052f564re47Ng
1+DLApc1eKFjAGbz63WYRdKSVpmUbjoe1Db1J7eszcSqxvoV961fywTHpAYEICUMhjH8ywWdO2RQ
iAZEG4z7OBjreBVyur6yQn53V8AzUOf3nR0xxvPFqAq0vKE7gF6INYwNq5hOTpNPN9jiyFhUKnjl
evyT/IvPN3b2FQHwtL8vm0r3+RXrKgzpwVozGcVM/BzcOPDy1oKPf7RGHbZRKwHyk2HNu4tBI+eM
pmVkgp2CLc9REHTlPUhN2B+GQJh1ooVo3sliLtsEvkaKdK/mm5eDpoSAs++chdu4vaNiJ5Eyhd/y
pUjlesoLZ/k+ADDcAkfXNi6GE6d27eTLhJqdczUaAi/bcXlV3Oit6T/p0qRkMXwXV5KuDzOQhKH+
qEqNuN01swkBmtlP35D6FX00w3XB6Nuxl6dUSjuPQyZg8GC2Ul3SoJlf3L7TOubVo6WfJvVQ8ba/
V/mQ3qS2DgFc5i2toqAfTRUVysChslI+4FwAcQjtoanlkwdBPL0IEeztDzFd33goBoCaiaxLj0NV
EDmwNnl/w2xZ11FpTL6F+gybicgYC//SmSoJqUtn+ps9Kp9ePxPNZ9Eh+zvoqbPf0SjMH+pqxRW3
qhcru5pqB4A+XFf9lMKLqiPIh+DhjJkhLTDoHT/ks992x3Fz6OEwCG9Iky/UsMUoJVGZFYhtKZu0
MzoRP4oNSfd182VbB+O+Y+pcJlKl/JDFq3iEEw7z7jGtM/4fykEPpVqafxf2vHBfVZFNx75Ysvt6
rdMuhqbQ3fbC6N5Tto1jhPcEjkbFvEGxHBplb2QEGujXlsogchVnjlLHGRAcz2VDLBnNo3bwBnMg
O17VmybqcxKkmNYSQxOG9qKdI4eowovRbsHGKlgf96HTqvCktFguTatuod4BwK9xF+42H2GBZDkq
yja95A1qK6byXHDI2BpwGcTN/rK/W/6i31nFFpfQ324mQoFgDRi9/45cKQN7EVkFwTWKYnlueG3+
1ZZ2WJ2wMUjPcYoQ66EqVXtewHVRyEbM7G4Wm/2OC5k1wF4v3xOutt2zrvG3Qz88f1PMkadTJTW/
1m44JiMP7vyt6BnMv1Jp7JvhLx95aAItMzlA2vNisyygH9QYydqJyk3vpFoBqTNo7etJGAvOJqiY
HXNZEj9desYS7vmft+pfO1oKudAnD4WpHPj2y3Dq1raUwgzBTrrWyNG6w3FM+trekmAla6QZve44
IfZOBoFWpxv68JYkBv/W5oUngTctV51lvCZT+PWo4nMGud8rFKow78VRNRpNsBiNRYES0Fng61W9
MQIVwk4O67tX7v83Zwcl137zP2gGL5VQYSWdycWvJ2H0uJxrOa/JWsr2ysd17HIVevicewhC53J2
dyKTcaD5kPEKNsPnnOaxP61sVIHbHv/8w35dFq7HIHRvfXddw058+Ln0KWqxDFZJeCo+SOOVOS0h
fFmB0kAGHdtj1dKCFSmeAgpGjDHizfDn6/866wGCYG1QedGBw9t7cdxtZWcWHvY6Cbmv2U1XsPUz
DOzO2wnKo0jFdARQhIFjVP4bvxh9EO1pwEQNE5dPRrc1j3/+PUBpLz8UxsY+ohU4HxAyYIM8fyJW
r7XhzE5GLTFPFwiJN+9YCZrDSDlpRz6pXgv71PvTdJNlJU2J3bGQUKaZzkXGav46r0xO43Br/XOI
6yaru0bSDs4CGeOgeirNOPWqvjuncWbXa8NUX2Twv6ekh+sFuTVzvPfVZJpnNlECNiexAm1rBqs/
s8s86yLOy1pGU2lxoKY222W8rJ74AKu7FbG5ruA3XmU7KZ/VVNzUto3kDTY/KUcNjglDzPBMfOla
zXaDzcSyxxPVPcxVr19gqCoo7oPRGUXcuUt2bvEeHp3OqUdM+DM5JD1I/cpfLobmi8qkSxQpwoXg
ghTBmhOuMAJr0LGvrVpillH49q3ndMOD2JZtPFqbo24ndmAnTkdhYeRTrgSaFlr07wafgcJhsnVj
nS0BwdIJIX7XjeyxU5/ZXUZSR5A0xBIX1PewRZw410gYT1hIMfbKu2FoE2UEYOqyGFUW63VtPFhc
anyj5eh9LSVg9okTsm6+IZg2x3fFRhfzsIW5Z5+pVeZNlK19aR4ceN/o5It0OIe5om700In5Svkl
xPyKaIcqWWst3XNIJqo/Qc+viqPvzb11Z1fBdDRyFyb41AcmtBEGz0XsTR1UUlkP+W0xq1BE3Vgu
78ByvYApBrADbzMTCteKXQgvi85SCeY/pn3sHXP4kqfpcseRnX3BfcyFCVwV3hPlL0G2YdiuNkid
0T3uihlqtdwcPtJVkmhfl32Km5EsVHoerDs5E8vYmYldUzEvCMcCv59qMNzDgh7j3TCI/RDQa30a
IdYMh6Vt/HcQJPyOeKlaQ50oZIleAg5gZA5pVR1GQ08mXi4s06gY0NFHAJX+bbkWAUm9IPBr1Kcj
gbStPQ7vqR8GMzLKMAsiiY/DyjyeKeixr4vmYXSkgVvTsngUengVfFvWUOZn+HRNSPdby57iQlQk
1NI6Ysqj6ty7wsMlrCOzyAL7Kmz36/irMZy1JEmhIJGrvbKpD+LUpSNuCZCQ5ilhEeruSmPM8UBY
GgsQNMR4Ekvp+xH+5oNPfuHgVWfSrfLHzNN4qTdhgIoiDaHb+FbtPG7tKj4S6rOikp7IE4ntCkgh
WYeeAnFEN2Du7aqh4nU1V8WSavWnBbY8kxld68cNibTC/IOVFiGelSfV673GyYJHA148Rv5DhQUZ
wkQ1UbYO5sM0jNkQFyyqC4iM5TfPH4y7bDBnRvV1MT9ZIu/RAfi1+bFSofEO7QIkJupL464ZncWJ
CoY1b/nU0zFZ8DT6WJWBeJztcHqHEqb6vsxivu5xW7NBIDqYxA3+LA922GVP9ejjyjWZE9YSZTWS
HrxLarOI72xqDmu7yPpQK4sYbOZwao1psUeMdQQ2DnFKqLcXLb6uw2iHmw42WfRVYqe1VfBZ1tYt
nm3wfhVk6+bU0gB8QvlW+ZBl1HoRQIvgs/CyEtKQoQgHnsYWjj/8pODLoL1sOSzVWOlLBGnufNzo
Md+kWi2PummFG5HBEDxUU+ZdDEpZTmLXM4QrlW/ZtTWnpRNZlQ8lVtWY7iTdMthubFWNry6GdnW8
Mw6WHu8qpAHteVZrszjvJl8Zh2puipum7dUCOYteMHaCOrAOvci2Jmnxl7nrOinfW3luChw/3WI7
2PY8fHUMg/0syErjFis26DMMAXDeGnmwU6zQBIFF6cp8v4xwqSOHr7I/hRtjzrhAd/DeTG2n5kjp
2xBjsm49ycKUuw9VBYiVBbKqbn2gZpEE4ajX04Yn2XdnVZU4I2DL+MCb7hXogNN0PIKFgtvLajHH
+WwVVTRjZvA40S1E8BvK6lAGJUOCuilFjoHEJB7mtOXMyiZZfy2szdyVDn71YTQzdadM4IbEmtr2
Cn/HzYk7qIXYmEyuTmPkg8T4me5o9IcFn5wZAZHUT5nAUAg9l9c+ppbanvrcSOezXELtg+TmVG3C
y8QtzlUSpMn3mNiO0ljxLQJtWPwe0mAw7nUaTobWY9PDXDnLW0dgV2g3c5qUabG4sVEbWJDoBsuy
+EeJ8B/IHXYt5eH/jrm/nb7+v/9+5kXw4z/4C3N3gn/BSALUcNHbCZwv+Kf+xtyhzzAUclB0gw15
lHj/Jtfa9r/AdUKMzMFF8KTY4fh/k2vDf0HZYKaDpT2IGwQt+59g7lzseVnnwALByNTb5dzg/yiT
n5d1boBJHG4Ej0O/TeJdrmblBzEeUMwIruh+Mv9bBhpdYijcbkPXf3LHxbDXQ5ZC6jxbncIyQURk
ehSmDtGeqabB/ZGxXZhv4Wlw4XLHaec4o33jsBG29jEtAuyYy9yDXxo3nrCHswq3AYRiBT6PiUH9
M5TXk3ThzA3gsPZNqTniumQyinZvqaUJnfOoRGPlZG4xW3nKEDWs1TGQK5ZHR2xPUQ2c+Wgc5kQN
2JdBf3JyccDaikKl1RtM/iLsQlOeAinkEoOr6CI77qBL1sdbpnd7RmOX/VXCyKb6MGK1he1NhoCg
SOr9XV4YqvOonVr6h2vp9d50XNe1oHRMc7el7LGHxkNbF/RmpLDkocppe4uKpGy7OdpctF6xz0x3
TDpWCLsIbcW1khkSN3OTbv9N0nW+bYay6r47qB0l8AUeznKX2fjqqZw2XO1Flskeay/Pa9t4W/sK
bbKu56mPWnyR4WaqADc139VBcD4OGBR9X6Xb2ngu21k4XZpDM1UHY8mpgFe7rphZOZb8gAWzZn7T
ow/IU0zDIp2ZWEz0da3eTLs2LtKhO73llXnTA8K/0blUhovyOCrbyblG64Yzqao2PFRtpdPLcsoG
ESOgMMZjlW0LP8+utxnn08Hc+hMTCfurN/ohhoZInupDhdS4w9B5t8se53VsLxpzyHBntPiLWeq0
hPmk0glify0ZGED8zaYLTyzmB7Sx4GguBEZkwp7Vjc6x2Br/TuZpPkawm3FtaqWoNEKeMeBhtotG
VBOOGzdsKXyRIn9GVfgBdaHrJwYcwu4QVM7sRfVm2J5O2szKJ45wrSBmNnUKNVtR6s+Kc96eglvR
UYKW0EMNOI5VI4uvS8qo7uSL1nHM89nytPM5Q4zioHKRmfSZ/BldVnKGQWU7b+VACiOe1Eu6JHrs
ia6b6g1vEJ2hsE2mrHBu21Cr9IDBNk6WVkkplmyF7PA/dT0SS4HjcGRYm5DDsNr1eBFuXfmbyfKG
ry4lYoaac5cpQSCgxFidDr3jsgpqYNzDszd8tfo9K5fHuJhDywRqLT0vNoJlvO3zin/azm3+sJyR
4hzo1ocQdyhsv0JngbspJzs9LWRJuAmC6vET5HTzrc/R92mDdf2+Uz2kCOZq7VXdZ9I628Uvy9WU
55PPjI58GIS7ZrgkDLK0y1dCPRbVXe0iTeqhk0QhdduWKGCE4sIfcQ3H3ZC0UmQpUiMY0vM9LPL+
sfY6WrtuzVE5QkflV7dpxVLxczF/VC7bTOSba72coZVe5VVP6Xn0F68OPukcTivzQrjf+nYEERtp
Y7McbZS9NCqPah0MDNdEQf/NdrUy0JS2N76VUKfq6zYb4VpiAyubECvG1jM4z0WJ7y4shaYEeYV5
4m8fYG4Y+b2BuycUaEMtKSUYVflOOOw53t3rzOEztaLB7lNcZlNbFfGMYXl2wpo3Zzrqz5Vp0rAs
ptWfax5HkyyzdIpD0VhKXBqZ4Y7nGA6q4Xqd8sC45LvN/Ys9qjCgPAqV7rE3l6aIDRt2Ecnkwdw6
3J6YZfbFdsx8/qTDtJeRt6QUCuiTLONDG8ylveZJ3fXFLKhU9LoMtDaMBp+gawRbdd4i3LQbgXtc
j+touEC/f9jMwbstsqYfEKL67sNiouy5yobMdU62mPseu8EJ15vm0aacbeNwNlpnbeBTb2tuvhUM
E0iPv7TxVd7iaqrGD+WAT+HVPNnddN8WwurOcyrmFQ0aE+y3TT47PYcSRgsJieJaRY7ELJm3P07h
sc4ce9fFhqZznzUDxrgBCdR3NOfA2/2UThi7NUapT+Ha4eOsyqW5SWfo/0kLD/ZzYNZE1jUYOzCZ
NPPmZsAQEEczRss7/L4vSeY20o6hJSsVD4to62sPsrYRla4QDHyReTMjz+vqhuZ940AdvLGYIgyu
7NtxqNP1BJO+WU7ACilZZgXqPDTDy3rOqWDK2BSj+jYI0T0iBN7WY4jJwPWMHvY643zal4ZpXjRZ
49XI9sywPNvownAjXrCWPEcXywkqOXvtJLXYVI6+IbENhhou6iwuu3nNj9s6zp8N2XRfs1AH1bXR
20ocy6ntcAMtQzHEBAdaVjSLBYJDnQ2pg1era14s8B56hsEcADKqkJTTsjpGW0WKipUaFjEIVfkS
eEUS+Jl1iRvsWkTwTpZPAYiPZsoe5niKt6AWeEf6I7vqXGdmnAcdbrZoF6sL188welu3DTmfx3I9
q8ZwWI5Z2XmfiDvYjYJrxLjqwKh17GItjX47M4d63O4FQc4ixgnbOc1wSuQFC0pPiQq1wNKrX8Tb
wFQdqg1t5l9FWqsAM71xvbDrtA2SrrcDeXS6bu5vpjbtL4g+uK8JGOCfxHzzhlgmxj+Bsbafm2no
3i3GIIKDhtGrSFS2i9a5Vl7GGisych0fVpEbOQNdxL9n6WDbt8w79UAQAS7I9H/VJs9LIhxAtows
v2MncT46+IkVZ4DmBZ3uftCNDRy9x3m03emhxaJjIm2B2SlWjWFu0yi6s3lq/VmpM2wVNvYgBOfo
71zlWYdRNKoz7rTXOePXgg4NTosYfbuMFzPcrtO+sJ9ypbO3ynEl8sXcMr+kOk+buKinidNGKthe
K8/63sYJqoqYj/v7wZf378RimV97hKk0Nnnm815NZ/tSa5Y74yA8rVBc1shKc2gxnyuNGw+QRA7F
G7msc2liscYbHlagDByLq+Wwz4/PvYYHQSiKS1IEgUXzdZ4RZ8J760wM5keLIYcMKSqyEuPCxNiA
K6JFZeuuyBgKtuOx5seX1qaemh4fWial+fg5tOR4IXon/2DMrby3crHaB5h0bskuJ+frQnq+GbEU
KbPIRxftoRhRNiQtJ+z5UJrN99nz8qvBH9PvA64OjxPlX3daZ8c7idpE4tFjQarwfsh6+3w0cK5f
plmg1vFU+t4sluE7PDmZfqDXdSpOtq7Rh3Cucvsj0GMzv5MYY4KVZfnU+ie76C2QvZp+wfmrecNt
8PdBBC/QVdoAnwiPnd/hMvdHGfa8DQhnhSCHm4pyZZMuiD68rg/SMoe7wq/GhoXJGO+fXpO8PDoP
G7URuDgU/+fXhN7izWDumEwyYrh0nS44bZWhDyt0k0NVz8MrM/UXM32Ypv7OpYU4s19QvLyeZyBk
r1nqZHRmd4LzNuYZTwer3MJDZow4jGprTuypDQ/YX8z/jEy3Xx1Ks0DHEMDgJL/m+d1uDG/G3Kqo
nqUwD6HAU1Xb7defGs83f+FWP5tlvYBuuEi4u9fQbAJmoejch/g/MTbKsWtzzWYeGbMLZWYVymUP
Nu1DBkUE1vjfTe7/+VoQwpnGwfH3X8DjqVUOWV9IgVKmCZMxM5oPagnNq6kvp+EV4tNL0syPG9s9
86AgIQWB8vj8xgxLLVutO0FPw+4jVr+lbm3M7axXuKw0Y405NlU3DO1SXaBmD54M/NIO8Nx+YNzs
C0vgftBYlX7Go2FFE9T1r+FmL7Csv34jnBIh8LDcOUXPf+OcZbgOLDx8JuoM7OeiPnONMv0LmfrP
mIXUFXadv1fgLyLmd/RDzxTM+1//a8iCeoHhCsR/C6AMCYP395AFk1DLtUwLYumuUKAM3YGt/9Ew
W7Dl+GOypDBl3B1BB/kj5kX8C8wXzhv/E3BtKT/+yZgFEh7v/ieY2UboixIG2zKoHpSW+w/8+cPs
TDIp/PK7X1SuOLWYdV/5Zeuu18SOUFD12L1vnztfrjfMA0PrKieVhQSYIsxJt7Ca7ziCYz7s1CLF
XEin70tq9E/5UnUPBM/kJsNUKIiR6SmQjjwz7fYgMI38LA1bkRW3GAKdm53TrYYW7uQRHkLTbYcm
eKO0z0dM5AO/7aPUdeUbp8YT4MxWvdkdVqpVIkMGd/3SpmtvfcAKAYfrfphDZi9QsfW1CKriHCOR
BpZsaQn1AOgkQ3yIM0s8OAaRLgcg6uDortWikrmWlT7sPjaqjFvZWc7BX7o15PAGmjkXK8ZEpxI9
tHXUorXK+8HtejceMxr0dDJccWVmWXPNTL7qj6UvR7S587qPJCCiP1G2b4pIhpGGK4M0cis9eoyF
GUXxZoaOksPnTS1GDDReTrMdF+IacMaeKLUj2HQIavEHn8OEvDBaUebE8MPWomvx4IR286624HvE
oU2tddzwoxloAbAYHr7KlOIktgzRPXiM4G+KFl9jmFB5gcIZsW023fnI3L+GWZEyenCX9jtT6exy
bnxqvrJ3l4MaOxypFdEv8tgxJmiioMm+ummKKwzjpqGiKnAZaptNbQVHHB/wgljasn8bVCA1Jy8L
Qc57zGsdcGko2zR2qBXOw9TbCM4pS3IXNhoj9BVdhaW0iSI39ghO+z6lA9ApXRWroIeigqiYtlVH
ogxLPKvUpr4OnNL5aaFBwfd7pPiie859xHHmQCc9qCF8KGuyfWbsvcgbAN7amDJkYNdZp9LHAWUg
NkF16X5mBnpZhLrtTnyRGFORl1a9RQjCjQ2VW+ExgjcHvYPnU1B7hvmBmnuQl3stkMczNCYd2TCs
H4QzkcWzrEzZonT0YbM4fdZ8FUoMHOAbR3uCcFhDtwn6jPEdMPUNU7/i21YEUI+HtpB3qL0LElaG
TT7VQbZcZnkeVoeUzhxAqvHG4bCqun3Unj0+lRniTwDWxv9mz1ipnZMvWT5lJLC/WfGloqj36fDI
2wC+wRfcMGwQKrH2dGMIZ6OycwsnqnKRnc9Vhv88Gv+yvFyKIsfgyGP+QIZTix1J67lTEuoSL57S
GZdz6MwzHWvPqKoxc2ZYk6H1EiHWBlFwRnNH2gbeqhpF/Qnz9+qjMZLdGuuior52EKA+1avTuDjJ
BmNSMjhFOOs3fnoWYDjSHMIMK9k4KOwQUbhV8lNHwxZvHTiDsDzJHX1izhSqA0hSaR03JgKnUM85
xu2kQninYDF7O15h1wygWmMOrjCOxsOoCCPCIKhIv9WwmdURH5Ssv9o2E0eB1nLGLkIq3Nxtk5Ff
u3UHs4XCrPymiTx5yElsMKKOdd9HY9c09xkzponp0CpOW2nPdTz3Zv15mnL1iRWjzYOJllmetewo
aG+ztCOArsHGAQqYAKwrSXPZZKAxKPXaPXzBao1L9/+zd147shtbtv2VRr9TYJAMmtdkMr0p716I
ql1V9N7z6+/glm4fbXVDwnlsoAVIECDtykqaiBVrzTlm78uv4SdKgraXeSpER0+YOA1Ga1ET5oFH
kVA3O2u22oJMi77vWFBrY5tzQO3X0ifVMIwyR9mZBaaG34ud/9vh/xNAzN/t8Ejlkih//4/Ne/Pr
Tr/8sT8sjL8RhMrwAwMQkduMK6g6/0DkSjLbdIREjOWsxf68SGr+/0Yvf1NxTWEu0XUAz3jP/muj
Z54iMC6yz9vgTH5Sn/8NVokgye/XnV7nhyHc4W86CWiH/qqeSpMwE12lYeovUle0fTVf9MzRv1oF
r32fNv3KmPPlJOuYW6CW2it+xQ3tuR32ZtXVMiwVWEGEFyLbxb/urweFsb1jK91KlI51nP1wWgVp
4tWQ4jZoYaNdmc6446cA7pNfI1dt4sLNjce6bg/TgMAi1cLII0Ol2nWNYx6LJr5HirwdxqYv19jd
rlFBQ5C57UalSVezLZxLKgePMM/hSh+hcwtHgRSoRGnOPWzvalzSULf8W2Yez37er2PFYu+0Nlno
DxtT+MGzA/LJFVZ+wiGHiInEKjQGpvaSjewljJEXKaQRreeG8CDfrFDsqM1j1sfyOrSavk91NVvB
wPzOUsvx/GpoblQznr+Rjr5pNjyvJfNr3RCNsCfIqPEyPvQaO51xzO0huaUIE/sspA8IF7t/jIgN
GFadP4oDlE519gQzkzsjyFizA3lbQieZSvONAD3xSeFFd6CJx2xgcl2qt9OY9wGDJMPHuDOWgk81
5jP0SP3sWGpeeAMsjk0Al/a7CoX0whDFqsdEg4h7p8yCV0QjSAP0UWtu8G9Yz2nl62Adonm6Kao0
u+i8FTiFsnJi/mzp+0aS2XPTzGN+jmrr22lTtlyfS9jTt6QROEnH2jK4MOmeNa0TRlszIJxOd+Pc
Nt2u6SP4jflArAxaKEbDQea8aLFhjx8YSHzGGpV6LTOdDKi2TzXxUKmBeulr6xbDl+Fls4gq2B8p
dQJUErKDghGpA22sUxHNNew2nZE4wpfsMGqpee0d7kaYRKUHU2a++nV5MbQFz0MtOl4AW1KAVhkn
rsB6grKiJQdG9/m2EMauL0o6+LM/AfDU3pCDoSBXVbdlQvcc+Ro41YKRRkxlWy7azBn9sK9Zexq2
83WqzfBAuJkX8L/owe3SyocLmV/8wTiReXqCvEkp1K9oo71YVXxGieAFdnSEJklQCKagAHoaqbBQ
cWBHkPazw8xJXk65Km2MFbCvODnK6myBzdJ7a5tmMEkTvJdZ8wD7C1eslpIVpIFLIedqDMj0M/et
ftcX95Wkp91PbqD9AN3lIbjieqovqoybuy7prv7CzTGqLcsR4mD67ugYjmltrNQJNgSp8SNhM8wv
CBOMNVxeWe+RhbSD3uPvUniUc00TP1Cco01xuudWbfp0PKbl6C7zYsZHEh3vOAl3MPU9VXpz6OGJ
3ciQzw1jumsKc12vIl3nntfmJOKbKYBHrb5FUEHCRcgwy+1kRwztnD2F8grR3n5q4yvlmFuiRJnq
+YhzcB1G3warikV40b6h1f44ANRBxEoaWVxtEaoaBK9gnAutRysl9TBhtMQ617wh4eKQE0+9OybR
d5GmN2lc4sOIGT53avVSVsOn4sNVBu9n7WlwHscxW3cjeWpVA+oq2grSq3atLj6mPBmDczr7+nqI
mo5iN/fT2yKBbJQo5DIu81SXkceWkQ9VmE1oC5Bdt4iLKNg3+Vzrm7j0lXVM1+3YZCHypQyFWPBI
Sb1kQzqboIIQExIBpE7eROBIkIRfkaJ+5GRgohi3k9tsHtwZFmvp97OHzIZmv9UpdwaOvk99ru9g
jPh3deZH2irQlEscMqzx/JSu26pXnf4sfWiz6CXr3VAWzLmsLt0HQSmeHEGFi+uwQAOV965m1L6n
MKG8o35Et52I+T2pG+ds6NEm8LXWtVpSr+oSPDCj7Zji0jiD6rqHwoKPO7JfUgRKqzGNxz2BRUvs
nXrCch8dQr10DnZgdwAp4/JE2oBNQiKBc6XtNmX2INLhJq16YthKeppzm54qP4+vUEZZ+8NHWqb+
ulDb5yorNkbyHpFiKsPg3opQ4TFo+iLJaxeY/iFvih0HlK1g5uEWujkeg74qPSWpAEppZzJ0fmRj
RDlJjqPLEe62FuJHpUC4HbCvrALRI7hPykMRt2wLCwB5no3Sq8jI9LIU/y8qagPpP3L6VF90SB2N
bcbYAIXm8ocv1ASQXn4YmYx89gO+Rlnkn05dHIYEM50VJG4mDbfM+s7N1dCL/ewCcv5aLafmuCao
qs9DL7Em16+I+GJknhtPYnya59dG6hwAAHdxleucCHoetsYqnp1+YNrJbtYaZFZh1JbKa6TkWz2x
AgYD87Nlo5VXXk3qza4azozrHwAzM8Ovq0XuhloAijh96G2n5rd12m+MYtwTjMlroFHVWv1N0JZX
huDHqOzxEsT5h2UR/Awe+Kwx9Omaej/kxnpiEkXs1KNfhS++oRwoag8JD2/B6SJo42NuOm6XQ/vS
A/XNr8OLmZV7gy5pRjKc1T1Hk3LQFP1BQUsCwIrYCif/mvv7qrHCDeIx4h/LKFj1k/Ft+tLTY7n1
tXeDAGU7hk/FwZ25ubynvfcyNd+Zle76LDgDOloBK2IFVuNLkYpd6aO5Rc12E3fI1brwxtEMiNYY
N1dyWs6ynK2g+2xsOzyH+nGA0sWd/4GTd48J09OIO43L0gVSOHPJIQiMb9B7XYS6tEZGqcPAFGfH
77cYLZS9rTb7lLgrBdZXLOiS8JCFzXM4Bkd9ep7AR3MO34zjxIFaYMJQh/KgaiOxXUF/h2R118/j
bR9COp0dpHi+88nLug4bfeunDR0Zy5/2dGVUNxqUT7NkUuk4Gy6Yy6PhTmm4LxCD2rO9Babsxb2y
Vs0HqdTvdahudQiuM8sFwZwVL1598RnWq3l7p9UEWiF8y5VqP/WxazFu9o1qLSo9AgsLTi1OznYD
ZRkTzWvSfNmpeSFd5EUT06arpp2RyI0sZzjNQ+qmebEGPzW08T6wejjHs5q5cM+IJEx1bq9qrpG7
rZlzsEQZKPO106TiflJFcNtZ3WMx6Mo6G15nor0ymGE7nb7GcWyUmC/qTIc2++RW7lFeb31cC2OX
nXm1VkB+131iHMwGfDEjj0tdqYsiw7o1e4DhVjfEnt7Jc2kxQJsjy8MTfheU/sidaO4qCoy+7W+U
kO1wBGsNL7aeOU47akO0VLMVo1ybA01ivblHRCQJlQTxBj0O1W5edWsDlNlubowXBnf5Q58bgGVl
4xyxtZgrgA5gfkZFPqBwehHFgzOPl7bU74tiXEuYQ53S3oZ2dTQ17WS1wwqhJJWm4azhgx3aSaxM
RIBGrd0R77AbtehtUO2btss2igNyXFmHdGWQaqw6rn1qNKdssB8MfdFrqi0aF63dZKDfWTn7bSqd
hXj3WEGJIxeaAzQUnaTk1KmyWzshWhDbWA1Qt62+3VjTM30uGjRGusnJtN02KNBJWberaNcjtPBU
KwJmKyWPemmv0SJ7iqP9COqPPJyiLSV6yKNkQGPTuieIca9ist+0dPQP9GQ8fAosAYL1QoufsfN4
EUgmBgSLCoe9gnUBI5PjAo1ix4BUvtIt/70F5t716UVnrkRV4lo5MtesgaQ94P6idZedM92/GMHF
j95yJC82KaBJs+1BrMmmem2gfWWp4VZa6Sql+qYHuLWWgDKQBKQ3eolaeLKwVyXhmXS26g0D6HXr
a+ifrPS9MvVtPE6eHXFDpPIAh3qfR7gJzGjLcXU36t060BwengFHQqltczCzRCKza8SGV6XS9BIg
C9sWdFll+HdW9RYj9Hdzmzi92bjT7Uz3JLpfLFv2xrd0UHiT2yM/ItPM7l3LOnGw2/gSLQ3iBddO
k6eqb9fRZO2i0bnIaZkzpx8OPRRDvBMdcDMZ1ocIfqSqOW7NkJl+RT6reIZ7/E76FM+M/hDVCYSC
mVRfDSdMzNSZgrKpVkVe6W+hL2B4EyruJrkdV8pq0NC+EpWI7otc1aqu75FW+09h4dMoRQs2nZux
lJsW1DaS3bbYt7gIcFYwutfILF7rgZxZJkx8sckHM9mXgfV5FQRE2AXK8kiavQeB+Uab9A+CKqP1
GFX3YrQ2RTHMB2donrUqvBukUT/HavIZL3upn5wUhTxwMRCREN0SIkgXu4wufke0caUcEMLrromD
HiEA0tX6E92OOy2jydE+M8K8gGDzoFwrrkM85EpFzMfO7/WBcgrYSm/IxkVjLJTknPdVfCmd2tlN
MBmoSn8mE/a/5xTGcVZfOOEqmz539D1tRXlPFmkDtjcPX1rTSt58BYJVms8pUnOtOZkp5TxwwPlN
CVo6ln2/0KKFfe5nxdkh9CZCUWhlzzDfH8xNi3LspBMtNqx1pVPFSrEi1HwYvYzvvsTsBkg4Hy5J
rHfXQC6xKXK2bV6oArsiYQQL/TMQNYJh0fkDqbmRVgoCxxN1qLZ5onSFs4uLsbPXZGsH8ilTM/rY
tuyDequUk3L2zQC+/AgiMyCzAuNFTN0xU3rflEOP/waxOv3/zo8uTqQPHLqVdg9qGGdngxpnRYC4
IPwdkLTbpkEIAxmXBZLogkhKLpZgSN9bqPN62h60NigsnjvW0Yj7pnEENZYsy1m3waCAcx4ICp7R
NK58GoBI7gIDSnaYEqk5JBQb6AaaNcVpuzNjosgv1s+wzBE05n5uFBR3DfP83VRb9dEh2fWhyNgJ
Gh1rHCVZMWeksweL1ioz6EvnY2Fd/LZRMEjQ1F2l/McdPi7MtnWYn3HZ8+WJSi1vaR0tQZ7Dz1RP
WyjS3NQJ1MMHPCURnpaRENAAfUVIqqCI9lnFMW1tKP70VOVFqG9Mg3epRv9I2RnQrkcm3hxJYmYD
syzfwnID2U4RP2y2ZXXfWgVcUJqKsk70HdmqmH5WUlSiJItSR2AInpULtfdzgrlO8TCqKAIw/zM4
iGfRc662Rqu+pFNbDZi+LHO8BxeSii8ObqH1FZFk4fZDA3I+lL45vmQIEE4tbPWdKsysowYbB3es
7WinIV4RdxWyQN9lJRBHn2kZKxOSqWmbEyKGG6bFpkOuIpX1qmI1YT0rc/scm7ZdrsxW6ySBZfSr
0bWaNiWBAyBvETpxL8iqbc7045EckhawMGiTRH4Ukpx4N0f61h38Mcdmy2TM39cSJ7WrV2Mvt1ng
U+tNrYwF9GnVupJQIss1HCLlzmxSuKal031oTBNvJzE2X0VLhZI6iVy3dQlZOp+aQ6n2xWspBEk7
YyK1eT+ok6q5MHNwgGQpIo9cljnhEdpc3YVRXMLn94Pb2PeR7dvVjFDJHIN6Q9IHqkwwdq6swugl
Ag187PFz3XaNCmMUUePEvK2lfWXOPueHJBBfrek7e9knzn3ZSvsOxHdx1tpO3qKakpzZ8kEc6qbs
CIPNpPPcDrG8rfJBW47bcTK4qWxqLElVM9HQgJ96MLOsXO7+AMCljKRzw7lJuqTIxHto8GDNQ6sw
VjSlLWNDfKn9PMqw/UbXx7MO0n5yIz3M73NGUNc8qpVNlUzaMTMCzgviBMuWbpeVUENkosz25jyx
0o21in1YpoF2j+jTecGKVR5irHL3fltTjxhD49DC6umy4bppLxkjBNLgJnbvLEIkBhlzDN7zPA23
fcaZOG4a8YMoFAYAbS+ypziZJO3FQNEZjoTFBepN/SWC/MpzlK6YEMTfSmwLHtSBnJ0tNim2GK6z
uTHt6KKmKs3RnPWFoj0ou7u4yhAA6U1goJIiVw89HqSWEzM181mMC1s2sJrVVOq9oOUjOL4BemYM
UXQW/YpKjjO9PoxSj/RayQXXkCjuoPoEyDYNimTjCnGf5SrVjW2p6r4FW7NLNx3spx3tN30vx0De
1ML2OazpxV6f38L6bqjR9QI6U090PCfLGu+tXo8OpLtmB0C3aJMZLkgAEAXlMzyDL5GAwHNH4S+a
szq4CQhvvccgwgHBmEmCIADmAW3axB6o6w14ejme0y4wOLaWd1jbp4tAVcTLpdtHicZyx/Vub3VW
GMoOwrWH8QEHDZFBtBZ2qVNpKwMDCdoi2SzSSdJuMZ2Ox0QX9F1skuxTHdRppWNQMYdcZQDn00lt
L91AxkbKdko8Nq9Vikc2eakmeV+rVMLFVhmd48j0MjfSbZMaK4XSxmrSfeZMOwIlKCpgO0UghFR/
7k6D3UBoBvvnlkYB34AwoRW6YLzQRd2fjWLwD0Y9SQ4/if5pZq3yHAekXWxU6AdPyU94gfB67cav
MGRiHThOdlV/QEIIz9k06t/DIvhdTYbaw6bVkpeUZIav1NDTV2G0xsGflLU9hrUHVw27Hp0Yq971
oV06+zZVmpiaMMkJixV1Fu577FovqZXHn3orwytBW/oPY2byxKJMLoSVGOkjEiDxCrS8vOgNYn13
iBvlPagZIJPAMqJUTboHMYscnLfi9NdJC+bbAf0Y7Xa1NT+YBicHjSRvPKFi28klGW40zM8S4uEp
pEIS3qAl/XvdkiC/GC2vep5mO7uS6jaaFYszlzVvcwVHoQ7AaaQv1PnHaSJbI21DAsnDMXyZ6kxs
hzBDpqp2OYny14AtcI2Nl8AGJwhWfhA5e9XXNw2LaaWCtmAjR3jnLK/kGLUbUufP/ZIWEeeVzVQ5
ONLOQthHCIhnYKh3+4De7tw55tMwj96Y67tSU8LP1pJAtYvmiPSZaWvXtbsCryDp4NJYEwpwstC6
rgLp3INB4DDbNv2umdiDBOq/hEaoJZntpYX/CI8p3pqGGTO9y9TVWLZwnoppvrGa4nWM6q+4H9dx
1nBWqVDzGXl+6GjBu9CyinUigkPfZk+4ocjRrPR3a+o0D1K0sjEhaHVVtw3s3N8THkwjZjAfhcmD
X/e+de3ymE6LktUbelneREbESllcjTR2a/T/8r4fAvSQ6lwSQ2X5H6Cijwwh1oNsZzA+ymtV0rks
Rpz1GY+xg6DUVZgKtZ1ueXb/GcuBw4Wj7cq8yVy0uLc+Flgyl7guEK4tr7P75zFIcFEE8kLTJn6i
/Ey2hex7wsiVrY/lFM9Gk/Bjpjtbj9fMgzZBGhabnkQGzxDFBKu4l3twVmLv0OTdTXndv+IBySit
8UxGeqDcpPJFQhdqOrSutHSR5XG40c3pViROu+mD+NhNerDDPKHPKzuBEq3WiAjGLAnWSWpT/xra
FSQW7eFI4CvkXSqIrUllvjatyLWHH/Y8SBoe6objdbnHoNSvJvqFg5WIuzRsvVa1Mk8DCemh/0LH
GbxNeHzospVUTF37bCS0zCsGzP5ACFhlyAFQQc3jQR3mEiXyR/zuIMZ9M7a71KDnGIdRfTsgHaOy
HS+L9pu1zow3adalp6xOynvHV8+wMcS+U7KHRkwnLRg/x9E6VMA/beLH4zJ+cn62+ob2ngpeXWVF
lt6Wwho/Axp3uNHrC6IJ5S2OEutqqklKjwJRDetu58k0TY92lscUH3yZoStmxIjJR4uRErd8sAqZ
Kq6JtQXI1iSEBzfBBdPlIzNrulNFRt9eo7Lv9ni03blJbhkN7jLb2oUhkqHeHtmdBsovPdslDewZ
pbvmsvXKMX5ZUPm3U0ViRz3ltzHhVu+E0Nh3aDRTsDWsdFRLanp0WkQ2xMkZD3hQOjddpJjDbKxq
swDBpdPHzJiubPs2bcEG6weNJp7bq8Ol8ZvuyXGS8OorzQblRHRHUB4tt9Ye3a7E0yF6xCE4u9+r
inGiW+FGPg+DoKvT9P5exTxeZGLdpurbNFdihxN5ZYPjpxE4bAc9EJui0+GJawoMzLE+dHnWfozx
ZFGMJlBCuvxOjwJXzecTatc7pREfmh5sU5ZETHUud/Sgt5gynPskZ1oTROTMDNqeuJYjEo89sJ99
6xRvJTTJKO+PYDBaCvG6XRtlkXjNTDuxLFNa6izsTjrCsS/VH3oPmiPl2yCz+QQ1eFfWyRE3Bjpu
YP5gg1a09s0tp6VpZ4ZquOm19Gmi+QiYT3/sMufQ0cgjSwroePazLciLMIZa8zROcfM8km6fVExb
7LApoa1P2kaEszxadfUaB+HRKGKGBEy2ybxpx25jjUTfsS+DZFCHF6uxnpusuOc4mz7ydZDyyqFy
S3s/QHtPDDrG+ADW+OxPuiSisjziVwlvhk6NNt0kr3H0qaUDPty4oS9TTf3GwqMxciB8BcM+ftT1
KK99NKAiDyDve02M82kcu6WTHlUOkfYkYBsr0mbQqSDPdW6zHN/5KrFH5yngCKIcmYwrV32y89ci
kPJdXXpuKb+lyf+0vE92qZJQRd1WNx7S5WpdZjgk1lo+tZQwedrgB1fFVmoDXWe/6Yn1Ia7NLkP1
LJBPz+vaYhBlpOr8wwopMejHZF8UowHzwxizsZWSrGWnIgiOgc7QkmbwF+FDq4Y6KGqLYatRmLkh
kc2v6I6m4ewb+kRzs4lrhcEh0Jy0aKffxdH/JwL5T/IL/lYEEtX/8fA+RL+kJP/8M38Yao3fEA0h
ozQXAKq0/6X11PXfuJ+LyRbLAGrcRcT+L0Otyl+kz1s6Ekz6Lf8lANEQj2ooP1T077DuFgDgvyMA
WRTWfxZ6Qo2HLSeReuuSn2j9RQRs2PQ97HnSV0z3WH2Y9AtMUnPi1N/4YMMKvV/o1ITCQxhoRelK
/CwUXDPpgcxfQDwkwYaeFPKEnxfx33qe/telaS8wxr8RBL9H6Xv++SvtXFv+zB+qYFX+ZuoUP9D7
NO77v3KNHIugbUnUD0J8FYOW/SfrtfqbQYVOQvMSBAsL+l9SIX4a2mJs3JaqcZexSvxbTwo/6M9P
Ckr2hdUJ3Iffj8gGftovkmCg2iV1j9LukjiCiab13VmRxPa4GW44fV2WuhJsWxmQtY5yaZQrFJMy
2yIlVGi+thORoUNNf2b9p2v4P8j6/6Jf4tfCibqYQQyBJtr86wMsk5JpFtUXruyOyBcNEqVYm12o
EHM3ZeGpbHM6VSFVplfjZbvJNTqR3t//Doua/08vEXhGiFCLYpp3iffS+MulYezRoZyEe4upQDe3
gR401kqaMN44xKt8/b//uJ/ei18/T7Ik0OeT3OHf6fd/VmcD+pu0nDbKFjxD06FP1l8SDVHDOsXf
/jZE2XBNfXqaJfmShevIhJEEo9w63f3DL/IXmThfHCW6ZIXCI8JcXvuLSaRMAC9NGmKXFCtpt46t
Ubsx2Is+SWgRFye1DUbaqFExsKvz+KYqZX6f6nOgeF2LTtzlRInCx4wrmvB//6stl/yXS0RNs6yr
aOXRc6Ku+/VpDaiuNdJw+q1hk7W6MYjiNnZ1zKn5H27GX58/Cz4vYGsBUxw7EvSrXz9IOCArjJID
mEj5QC+oaJtt6ORoz3M1yG8toXHcxUwo1oViZD76X9x4//D8LdaVX78s5DPVQjmNio89Y/nvf7LR
aBXqNfBJ/baYbYQQMSRjz8rGSVsPVa0HJ3WItH+4vsu+8NePdEwBZAtq5yJi/PUjB8L2GHar3TZC
L/0aD2kWrZGHJwU5GYY88jfyKBtF2/gPKfH//buykpncUc3GWgOF+9cPniKEETOApa3eZirdfBpc
nZugZedJS32fWR++2/4fbvJ//7bcXFLP5GIdMth9f/3QvLCIctVVgEX2EO4a+ts0F7C9f+ZOXX5q
ZlFxyksQ+/79Q8yy/peLLDFhwQ61+Ium+7Ik/+m+BvSQ4XbF7Ra2cAtqiwzWb6J7R/pzcRB1pAYx
V3WnjrP/xkFKY27//vNJ2/j1PbIN6pZl66A64fmm3Fh+xT/9CuFQ+ax4zHWnnFMxpfCLYFRz0BHB
n8NWPpRDtbFmUsNIWNJ3Y1wFBzv042gdTHI8EglbAQ1CIgYYUmfCXDX7oBXODhdr+pCEibjWk1Zu
sfn+yFCpgezSo10457gozTZDpc3QWdZpu1aSkK7PNNEspaMIz6Lwy3htt3OFDm5BEfZq6VSrLIyU
99lJOd9VAy/jXH1rFV3eQczHfNStpQM9HSxqHRwXhLBmY+IfG5Kumbfn2Qv0o5D8bv0bo6w4kQWz
hLvxRrVxbN8nqjlvQMaG13Tki6tBeAPi7UrL39xHdkDeR9NnEC+UKn+j5/DSjnAFmsDUTkmZo+zE
Ww0OrEEUYer9sajoJTl+h/LHWuwYiNMZ01qJRsS67sT3cI44YNNZWyx+xfCCyLD2VJbRdSq7iMY5
O8BGmfs8us9JAK4wqQogvbPVy5LZ2eJkrF1oQBVql0IMdLBdByC8v+oNUjePfWvPzobeY0cSO4qS
lCw9QUwrWzVS/ixe+zFjZ4Lf8zGZDa+rG8MhMLmeJjiisR22CC+YtkjXtKqZX0dqtVyNqIxeE35i
eVIN2n5gOdrYVs6ppfhVtYxb8vmmwBBUeyX9n+R5agaWZYYhGVpKYxpvCFUV5rYsQv4JsSyOGIK3
/LuW09V4TAWF9iEKjSLZRObIRg/Eoidp0NSL3qrhcM0LIsxu6Q+5lZ3H+vr3HXkUXZZvAeOpxndL
qnJ0K0xCnO98wloE6WNj+RpMUCZplFvErCEJBOB5BFnEIoZjnHUm9mNVQPlA+fGMe5vfl+B2/gk3
IOAhob3SuArPULL2M0BOJCQPxG+vKicHccIgkFDBy0xLqHRtFEegTknFs1ESjxbqLsiATAIYrzBp
1PRmWkd9UewKm23jZExYBtdlrUj7YhQdP3pQkBBsMDzV9bHBXtUccpXE2Z1KzPKEdqspX6suscVe
BTU2uDrvGxdqmbqskzA/5WSGb8wcwwt0P8Kk1wIwO6ofEad3Ihv1lGaOIq0TdMHO34CZaLWrCKpR
uQ8cP41uI6Mz2g30liz/ESkCj0oMybaFCPIpega3ZyZY5bU0Jay3wbB44pg1tc4aAMhoriZEUT8U
vCCnnvSzdWU04XfbcK1WZjlFAZk4RildtatneZfGc17sAKsTjZglNm5pNSJokShCwcApzo+1kWm9
a450RatprmFoVDQLNnAz1OYd+kipHunKWxMqVHV8sED0wRfBaeZvahWJgFK1NoGZJBFYN3Tm5Vqa
WRBcoXpi2k4dMUc70pFZyxq5ECPjDIZdFxMUuJGpUzc0JWiTIVBIzGHcxr7Dw0I3JsSZLiPsaW0p
7XLnZ71xo6t5VW6w26DC0xx1eiNtbc53XVIpNB+TgS2s1Du2rTiSGoOFgQC3lQwnVnTZQhhBsBM5
2zzLKGU67Eb+MbBmXZKXAs1/zbupebVFkuO2sC2Q0wI/F3HzM7tU1qAoaK1816tRm58yjgsb/G3+
HQpEcryRE14FTrADU8IhdluJeY8ORehWtMWuWmMMpxmJEi3zfA4/exv34WOB2wWkcGwxuwkiYjpV
Au/wFLVtsyvMMrj6NG91urgR7ZTODh3P5PjMrU+JnURP4DsmGOlB31ShIT+mIV/epSojenjOJg/Z
gHEdByc4YmlhyCejvVVq9UWNdWc7ljPYMA1gCEjBsfPdZPQtLyMf4rHTQZesmJ3eso82O5spyjbv
22rTT5Wf7tUklPustMFLqzOoDzNXEBpF4DuQA6FHHoZ9g+X5IwonfUPURnSM7Tw4F2J+VkUCvQH2
GuxCPUeNQMQgApWsHO77LNGAX3NuIs2FKImt3bfdCl35sCF3j8qvoTBC5txU6BSx0+d71r6Fpz6Y
BGTarWp8dRxY4PWZoAV07VllcHgxyrnah+gq1hJ23H6sOtvDAJxUAByhsL2DRGOJatoB/a8oQs+e
HKZqkEIc/xIZin2P0E7ewC5iSTcSkEC9b9QebGqzO9KTZAdNk/RmQkYauFkcOy91VjThYS7SIHcb
EhVzxGFBfBqGQm/PIGScH0hRuq+SssuzmbU0qwy7gFfSr9z4VZ7sJVErNncc5IbupNM+KwQMJV3p
B2DNNtH1fqGUt0MXVzv2CHEC5HPwgZizctroKKOxb69OzHBMLZi8D9gqbriGMfl1JqL3JmWjjqP8
nmyvzJvVzjxMZql+6HJwiI0O+fYrSgZlDbNb3Oh5W3wNJdCvqa9Cpnd6DdwUIw/joxTEyz6JCcmM
kBJiqCzDcxRULZLtGAKsljjUERD1mdg0JydRbdVjmbK/zMTA51A1giW7adMV4O/mmtQdLVCnE8TR
m0QKahgKDTfqwvKRvHVlF7QkzKqxmdzUmBsJ3GkWBOCgmjuZjzUirDjYIj15QeugryHCfA5zOeBr
U+yr2sbjtbe1W2kWTJX8fNiO2Sg9FmDCzMmoXlPtzLhm44TUzkkoe4vGIgLCTP1BMdicRoqedaey
4rl+h5GnBvFwFeRyhRZAIEEwPTtNheLUJqTTDgjDW+Utt9utyj55MiaJWRTzGPEtOGKvABRzWGB1
0ENikvBL8mkxH05GylCWyNA1sj6xZ2imrOaJ8WtbRpxK867foGfxaH4ifuyTq+En4hlRgfCUanzQ
0vIxTYeH1jZhfPcFEs14joEOhn5zmSdtPqhjpR+k6j9xfP+Oe8erRfBpQa+FjQPxurOSXf3/qDuv
HcmVtLu+iqD7+EFvAEnAn0yf5X2fG6KqupueDDKCQfM2eha9mFaeM5BmRgaaSw3OxbSrrk6Swc/s
vTYHI9jr5Rab3ydhox19Dwlcnpe9omAFerxKntdofQ368T5CHr21eosHEtcHfmYHIVlQJPkwH40f
1yyTxhdPFvk+KxiQdtpsO8a8G8gzZu9MY/0b3+myoTIDKqzzXSNylN/hVb84YGH22GYueaBPcS4t
fh6rolcO612hCAYr4x4wjFnLN7yNv/UYFScIZT+E74uzbsdtG8AZKUJIMkTlvNdW+4n2GXcfczvM
HZNCT9JMbxgtvjiCbznVHxq3t7ZlNFabMR5RDcGP5xZsfUDL9a98Me9Fbcq932LO5C1PTlHe74iv
DTd5AHG0obbY5763v+YtM57JDsMwEDPPquu4FvM3sFVgLowZoIba1TbGTgGjpsQIcmX+LiBIXUU6
hM7z+MAKrtwQmZjdzbQoRxS9yzYkPKchdT0RRQy90r4zwlo3Lc7SxBOyOaa4mFF5ltWvuBA9ezQZ
bZhjICSzvPWjUhbJx0aFt/OfEnTfe5yXVF44PN1NiuJkszbGeuFMfC0XL93lZRbvowpnDwJ05NEc
m/Or32OGRIEDp1kEaRJ7NdvxAOvEwgI2mXX42ceDv11LAeBZIqCdHIKJuvDbqZwHvxXP/oIKsovG
kovf20lcopticr/hkRjAYvjBQzjNR/eaEinD6WgkR2vRoqVeSZ3dRwv+VHYV4uQG7nmhKDna8NZA
zttALnTwqhbraDJe+k7f58clX1kPsMyLt924jKx8u/i0pvIunOAPdyyVkx6lM/KEwoERhfsKMT8i
2KO7hveQoZ7NgirVWc16lr32kpFiFLSuKQkdIHZpCPw3W5bLT+NOw0mgl3kKeQs8TboS54ooJFJr
omovojmDqtiivynXdZfVjvthZDl8AypFtigsmKx+ZtZ3H0f/QTUhFYbXfi1zNUCP4vP6BNv61vBm
uZ8tVnA2dK3EaiJzaWpsLyWQocRaHRTJXVZtYZH2zR40MxbvIfsAOdBchwgYGoaJMcYium0QNMj9
ptw6VjbKxcwZPpypdu9a1D9PSqPm8HOsO9hstmw1y3dIQwTVqsZBBuZ4zR0joPa+tce97oV7V5HZ
kjijZt9igXY9zRPeZTLC8AmVA3W/ZRcWt5b9mI5w9et4vI/ZqG+1Vf0eaGKDFgIqaFvcccQ43tM2
E+lLui1T8qK3mQFkLvJbvP0U/m6WwwGowGG5S9Zefd+F3bEdHZ2XvFC33tT0eyU79OYjAmM9RPQt
aHgu2JIRv4MNviAyUc/ZpHgdydWgzgeL0Jzzqsu+vKL3tnqMCRdndjaPiWhbFMrrEJ5K9BNp0vkr
qm5A3EGi1coBPZkMbWpO91avBStH75pxwE0ce4fa0IMhi2v+qPtmVUnN+yTdxr0dkj8s+BCY28IW
PPuMA/t921sOchoSMkQ1TNyIpE0/Gp841iTwCoeomLF7MVZTtod0cQ074vyq1ZrzkBY4UpN/cOTs
PwjpZtvQzasj1SOMXuI9JiK+o6i9B1YmHypUJG2y5H5M/8BdvaOR8ubtlAqQ3B61y34xaDUIPUnh
gGXqbA1B/7EYrweTY7J+jzq0dQ84Ajo/SV0JFkmTW3CqbRVNh3SdHdCXA37RdIyW/eD3RFaEcRXe
wHDLPiN8O5/xOI9n8JDkY+WYAqXTA2oGBXxJDWKtVInqRFnHR1BVDYs3K/6tl9Lbpkus0Jd3KC+j
jp4NkPu0DWp/FaehGGxEJ3NGJAdKt2kvhYl++V5VnJ25aBBBDz+lCnGMVXF0oqSC/Bhhh0xsZAnX
W5WbPFIW2W+On3AjWvfatv2HRujwpmBo/xHVJdS/66vnnuIlP9Gae7csch2+UyEOIXP0x4FlULWp
ZqajiPtWQOfNUiMuC0bFC3NAx3LMhU3EwVyn9VuRlfO+c+byx2oRFch7ed732RUOzMDHeShZHqGa
tDgnpcle7cadMTwtaDG6Utk3TSo7whCQvJFvP/2sllF+0kXee8y1HnvVGnzw2tkaUw98wrY03ILe
S9V15TPyivUcja7/WhXh8mLNBKGRQQ4mjjV4wrB1TiQ19k5ZQLHjbrbOZU7DzYZ9xfaiAO67EIcm
qMy1xt7qXBMB125YcTo6xQnAtn82uRVt88EKSH1bqTsJaKBBoef3MdKtrXS2nFlQz6Y45M0KH3Ud
/O8JAQKaZnCeFXzUWiySviV+kDU6N8R0TD49aOZ6CArmnyCqmUeGz/M0EwAxWP0XdiGa3L4ogwvc
/+nRF0F0bjhD8AaUn4Ue1g0CtiiJaFw3oMiX5jD30FqDWObjrl3W4D6Hl74JW6S1WaBxjxWOY730
vq+JWetNEo9Iog+xq9KfYa7UfSpD7xyG1pceWP9tnWDO926DCyAurWVfZQqnRRmQUx0H0PRsF0RC
kC5mRwTJm1TyiBTUJLXdHuzYr0GzObAKch2/+3a1y8rpYeLAvZtJZLW88cZgrO7m+mGg+Jmy0Ttq
rf9YuhUNx9w6Fya3LPPhoiiIYlytUiJV7aYI66zltUsSlTBa88g+lr2Vfqlo4TgG0/Jicm9XNsWc
EH1CjnUXWVl96IsZIzTjklDdDZkVTcQFMfQ62i26IySVSmta0atdx0N3D1l9CAKbSEDuhG23MjF/
KBQlN1AUHcfnJSOFc2vXlo73LLEqwhGtyTYnb6aEuM87S1VbhQmuuay5HKtT4ZbR70znZjp3I5Rs
IPiMOtMe6meltusw0Ae24QXRo4JsWL1jaSu2hfCPTTwVCe6HiyfdLxyR6FnxH1gm2Y5ug8kUBP3s
nEmv2Mpi3hd++CbK6lSt04daTXDxVuxl1eirm20Ljw1kINoXDT5rU9jNveI1ysKDMEYMGzelTrPE
tXS+TWNa4qiMd8BHfi06vnWd9MKt/4bM4mCm/Gbo8AIK0ab7VOEIyP2GAnp+QmvWJhDp96kzPOOC
weIbOZ8VdlkaleCh6bho3uw9qzU+2XmJKUnGgiKoBpCq0yBZ08CnA0Saoor6Lm+Crw5sWolpfZvH
COKsvnzqe/Gi/ZETq7qG8tw4Cs9mGsTre58vJzTKaaLs4oy/4+eC7pNJSz7edEBtaJBYs5W2Q6le
oz1DG7jRijcars6L4sDZWYOL3ngcAP/zZsHTlzqUFcuHwDq68fpA7rOI+dy+bSFNnmM5fRd2L/Fg
w5PeFUhxeSlH6U1Irsa59Jn/eUhB4oJBD/b/Y+Toa54zdbS031UZP2cycw5OmjlvGW51j8EwLgtf
ExUkyotxLSr8hrOl9YPqUzZX9+EK7TTA1uRV6JZ8kCgYEyA+XxielO8Mt7vlt43iPn5d0jL9RqSj
sy3FqsrvJihAKE5G2zOXgSktVrsu5hNfeBkueztE0FoKWYAw9KDvPAB5DvVnjcW+3fqYQ8RlkR7T
CtwF3awPYij5ADLfzkWiS7qiTU+aZ4fkFYnZCcf466CmpzYXD3Y0vjHGT7qhtI9ePVRbe8rzLW85
vnc/ekFgFmwQHoZ7ayzlB8VPtAfJ/UaJWO3VwKSRnK6nUAhmdp413CJavckNeuRgWmr3kK0agRpJ
pwKBF6857Pxj8zhkFOHz7NnxbkTt/M4IlyfOiQHE22kelEdwBsNN6Xv1qQe1MVwVgeVTFuL8xz3h
/JHxUSKfrmLWoQG8hCffqC7lhPLis2MpZN1OlY0nC0kaJq2SalPVzCQ2gyr6I862d+0swXIZqxRS
Zawb79WCFsPQ2dyRbhiekUpgw8Wd7PR7dDljizbz2hsucCcKg6wpsq5iNQ7DpxAt9j5ztTzJeYDI
Lepsz3imvFvr0DyBtUIePl1z6ZBtJJUzfC9NCWmqFvkPhJWaraIQkuteIbpHzcVommjF6GA1cXZf
S33u64FYzRY0LbcxfjXkcF1zV4Bi3kx+6fMgmOY4Ek7xg9XyeghHmN75OrVbW9WY+/AhcD7OZ0GP
dGx4Y23EkmUlT7vObpzUYOE1UCI2I1uy+zbLYoiRtn2Oc7ISNlCV2i2ZLMV5jUe5N43rn1LoeEyc
sokcmyUMXlvG32/Qtcu9JCNrN+QUvvCrKTpAFSe9zRBT8w9ijVi3CQGyZFwWDlEtZYw1MMM3eXZ5
w20dt/X2UJ2YW0g8+yACrlFhmZPpdoeEDaeXKyd6JWg5fmoaFLYrDPB+/uwJkdmJLPUfRzeGftwu
2cs8XZOYx/Kpbuf6xl3b+akkOMGGh6H9BIglrc7cuD+nea7Pbg6VyDB9v10Nv4rZVe6nOTZnUAft
fiyy7LcK1vwi4YV9Ct59m7wz841Q47dhAPoIfOsWRuZFQI4h0EwTJbwF+Js/eRzSe4Tq1bbWrOqj
hl6pCrTlwpB3QrmxqZHt7WyXbxl5CxND09Ldldpf8FyW5R3C7PBNF9dbHsXpNlzAsBDTVpIWxCSe
f3XxMbfMPhbKHkYXsb2z6+oXml57V/hBfvLU9LKss3WUwRA8FiJe8DGsMUTwrn8nRURciHpIDx0G
z6SJA5eJBENTKUMYtoKyEIGfG3yJIJsfw2qykiwVxSubBX8PPoDr0QF6whZNVh4+cByy4/AUpxHA
sVx7vwenj3ZRTvRIqVBWu46YTpRHESG1TfPmr0bejf6KL1TWc5LHnXfIjSm2WgbXJYOuXvvAVBsb
WfAHOOX1YGJU026DBw9dXXMb9rm5qeyhelrq/tkxQX4Y0cclMO5QYbvlshEUeH9gIC3vudrTUxT0
7suE9Yt/mxOZV8Mix0uszhHh3QARmAAo9OALmyisZYYGHZXgjA/FA+gWu073HVQwwhkDYAzojV/o
bVDUA/0fjfIWwSLNRgdnFMOMNyD7do36tlgcWYkY0uBukj2y2FwK+TW7on5vnbhAOq1a5vJ58730
DhgPtnjOkzQED2zjRtrklpQzIXijL8sT/tXiyDov25Fap/dp1Xes30x6D5pFEMBBreTbSpziKujG
JIyK4odxZOxeRJ9NGDDZnYDorj3oA3MfPMpqhuHjhj1TyNC5Lfh3NydotcElyATBd2uHdxu71Xho
Fzt75TUltsXU1psGEygrn75/Y6OxPNmKmE1LwMdiJKBfy26qTlYwiltcVuW+DEYfllAxRvsr/xVl
toIhmy5fsMbpkENd8qzH642UE/b7aXEPfj2sezdSS2Ijgd04E64BGrQOx0bXnRBMgxVefdqNlI1p
K0f7WfGhJ1Ujwntmyd4uLPEgs/osjl48EZ7o41vMrFTseIKJPh2a9zkqi2+Lu7zAzcmALJ+kxykZ
Vgjk1/XUkKP44HRxtw9MsLP70hxZ0jFgbFOXEjEbj0xrgu1MQQRwL2UqauJiX4g6gu1bmg85tONt
UHjWGSbSfGCgIBKH9mkLHK06FjE93NpW9HBZyIDLpNEjSqj1SlEobtgc5Lc+hNVtnZrlXeV4Suco
UNcRatR9hCaI+ezHb+oqOyErtvsofXxNbHv1PUEL9h3tpf+7zBdSQovA30Z2oY/oLrgJgzH6HG3k
3mSCvZVTGO7aKMc2PXEnHOrUJarMi17qCAd8GDU/3Ib8J+Irm0OxBD9ZZLXwXmjc5ziQSUyIAxJ3
rHyRyF+gml3XTH10GKJu/BhVRj/JYvhSO5TFq+aFw3avfMndmdQcUTM1a2q3+W2XEVSJmiZWFX59
ZRlTdJDr1NGa2O0e/YebwFWDY+V1w3ia17V8RUDfg9+3m4w2M+iPNrkYD8uInG5D2JfBDOuVaudJ
BtQ7+xq7RuDTUKc4/9r2NKIv/2PWEFagzYcBbhlt3ZpiWEvK12bKk+uo7aYZV1QR8zTxpNn5R+ON
6qQVBEf2AldQFRGZqNfH5dFn8HOypNJvkkw4FvvrpOE6hSHmVBYAV1Bs5ljbIKPJ/12WWZQd4zEC
oT9F0uYl26UkCjLRukKQuukyum5+0RFK/xprG4MnWH6niPsIdgxuxo3MxoW30hz9tqxseQWhfs1q
8u2zndrXfTWZPqcrQHnc9KK0PjSiuHSn+zr77IiB2IVd5ty3YMgec7fBsa8JPiTeEKeEzuT6FAfk
b21QhgH3IxM64LFQCitdXIccsIpNvFtMPCyuGvPjzC36EZAx+l15k9zB5AHp7pvPPMy/lxCB/WbJ
8vIBo421wRzLqxsAJXwbl+TXohTzeRoiTZNW+P3BWSYH5XsVv7ZemRJJIlz/B4SB6CHXjZouGJS9
s+lWD3uPoCOCgPjlNi1D2ibzj1gQiQOQZtS3EydMtalzSD1OPzhHK2PVimGYJYXb54LL0wXvYa+s
hGJiyhJAaOmz3Yf6xXUr8WBVc30YnAzm1IKkHwIRxPKTwlq5XfnssP6IdrST/DoKAhzhHm0E5QxX
I03fFPL7Ow5BEqlQBTDGq+PLEJFCM5AGOyQepdY76CQcqyvww/tWkRoWLAsRhUG1DNlxtjt8olC1
post23WbhsD+HXyrisnlISqYnBxAIjTORrLVdXdAql1v0zuqegvLa1VF/F9+pq8Jj0PNdewDxxyp
04VKLJzTTIKWgGTdzIxdinhnjfClsOg8eGN5b+XFsqsx1sJhi+qddzWAMCORz0QAUeGKqAVjoogW
fFxjonvvmICJiwrtwTBw9d3nccLd7TQNSvS0sEZU8iOmlbRkTBoSM0WI7TxvOzw8RMrKTOINacp4
vUcfwINeaLiw6PlWphRh35NkZ/kttYeeX00Rkp7jt/4COiHsizO843o5uCwR2Yy3GSEYKVvGTdMs
TqJUHT8bw2Yt752rT8TmiNpGKy81yWGjtpbqXPbsPUuRzOlOXesFwx5TamQ/keIwfol2KB7LOQiX
LZ1heC0CNRlpy4SJoiuoh1TVrTvB1gD1En7zNBlS7J/JAoUNYzI++l25IujCCOEe5lmtT6JR8xHf
96z/dLFCD8XnjvjGcg59uQQnh8ZpwuAYTNCaSSVEK8RTVpdCV4wNdEaPTkYknNsJh1GRHhQhb5sB
c8ytHer3apr8Hw3BAVjCw4k2TOTZkVJlveRxQ2CBV+drsC1HzPZsnPAZA5/3eeGvzsdqL+Vuddzb
SDBY47Zvk2ryi7uejoZOlHcJQw8T9jtWKeQkIXFZEhW4T5iA1bbFkfsWpgEADFYDe2QDaE46e3mE
hE1ww+T+bIpAM/vV8FV6QikltL39yN3p5tEzhtr0OC+k2XguaixJ7mSvh+9wtugGZPPsA5R7lRS7
j3g4yp1lu+OTQ0BUg2YrICjZbnpRHNasnqC51YJVhegIaiFtgi3Sjj6ACR8WNT0jGgyMhwZjaCkK
jvHsI1DCDIN0pY5MgcO9J0/3abILfsaP+tA7AUIR0+s8DUv1/tfPQOJi3GWrympBcVm9efBQUxPO
MlNuMj/sa/RDjlXxpYVRyFBFXVyVi9VM4jbbrOCX7aWSMyNNDRom/KCRd5JXTRR8u7I7LzCQO/xO
MWooLCd8J6Py+vkPnm23/xL5jDIoCIX8ETkVQW25aPL5VfCwqDvBemhO8NhL/yKN4qRbXRmkl7/0
JPggQ++oRiqCLV4c1BjGqhWbBdsvW1NsWGgFvCwqGscnTAAAyqc2JWjG/VOMZM2BafHAyxzx2lWe
t2vtCBVZE4qBSxDPy3gSLJb7+4Z3koPRKgQRgozGkT9GAe8t6jUfA/Ikixl01OC5GlbnOhnPWpTm
KrA2Kbuhm0n7/jckSAAslT3Hx4ykjqTLYh3y4/DOnWTDmkTqkaghxfgP1aIDnGOwnnKicWMUYhB3
aBJaewOhJ/u2az290E3e4rvj+ZrHqpx2wxA4yORyrQ6uaq0PiU38SU26uCtK3n0pZQuJ6F1Fgg8V
ronW/M5W10ycnPKa0I/6l5xJlqKGBaSJtZhynDRockyMXPaoAbzPafSrr47KFh9VQYuunPDaekKX
CNmLrd7XVDrlA8C9+p4E+4ySbykvVelMd1CGFtb1en7PpnYv08geyQvl8QCRx0fVj+Ip76qHVQSs
+0O77E/0O1AYUGbLN8e2PwiOhB3ozf2N0UyE58Vz73UqOB8Xm8lQOXzgPUgPoWmil8k13laEpnpZ
pil4Y9kNuNDuPRQpoTwWVJV/jDgbduTIBGz7bb/bcnKqG4dgnk3pBMW5KER328w07kUXP1V5aLE7
QIEWYdH7wYT2k1iO5tJXdXVT82T/yJv8MaKyu0Gi+qHSbM12HjVeolan3sJHRAI1I48Lii7critF
mjVep9exvAR1aW9jJNp7HzzkTelAY8qtWJE8QQ7nzZ+K2H/JlgKng//+0/XPfHdQDYss139acP7n
j26L7wHS82/9f/1dh1/d3WfzS/3zb/qHr6z+y5+/TCzGlTD/Dz/YtRodwuP4a1iefqmx/uu7+Nvv
/H/9xf/w68+v8rLIX//5P353Y6uvXy0run9ICAwdfB8uW0dAtqi+baC2fycl/l/Y9//+tfwq/h5+
/7/9839D5PKV/kLiOuG/RfRf4TVI0AktUrv+hyHKhot/9UrFkYeHihsRC4bq/kTfx3hj0IFDA3GY
OlyJkf+SzeWfvBzYQVk+YZiJQ7KsY0rcfxQ8Q0ZIJyFZWrSzxBtu6qAfEsbqZMJw+oahnXhd0AJ/
aUX04vY2rBEaSjlET6oijpN172BInPqD24Oi/Tr6HwijrUNcEVuofF74/a/fkf+/GaX8Kwb5/2yU
+vdW/7f/Ouji5+ff30J//qG/OaUirspf94ywr///b7Y5EVj/RuCaB7WIuzS2vevf87fbRERAlX2b
4tcPnZBROr/2rxjnMGX9o3cusP3QjhHIxy7efTxZ8T/dKnKxKkeWEcKlnJWnGpzmXFV2XER2Q9zS
kDo22jlvI6emaYz+LUPFlvghxUckHgOB9gWBd9cMzTCBZ4QC5Oy6KnOVuHXzTEIeqwkTL4kHWcrV
S++sYvau5SHpkaBe1dJpF+KdWb35WXm+Vwo0gv04mzOGFJTJd1nELcdODFJftBm8safBmIT27js9
2/OtTEt0KIg7c7Zt+bAMPy2lYawvjRcv39rj7QYySy8NmL91kLuRssk5yJk5RXfGYowIOtEsweEo
pjKKLPAaXmPPkCvSuCpRxDHFhg6Su9ramqWxq/0Y++tNnVGw3fGeVsWZlZBkKyMCkoPJAnYbptvd
nD5x8RDBTDXCtW1pT05+y04qnt4r5aMPjbJs6+UTS1aTLcDec4oe+Rgje3/lb0A3Fffybga/NGyG
EvJGEjhp0B39NFzOyl5dFKBYLvJDOmjzs47dXl/wiQUAjFMfXtfCYqC88VZKxwqznvnQcd2fYs+y
d6sKvM9KD0AymHPkTLZcABSiYfFymDM2jCN+jTdjDGzEIvQs8JtDNWXLkQ9LI1XVroTSWTM7qMy1
AZqMB30vH7r3ieqRRnARyMfXK40Q7QExhmu4qv2k2EvKCit7CivG2tmcUMuRUQ58BiLu4Rs+Dzn3
zxsIKFH+VmOU5UAHhXCpPVk+3zNEma9njwj7ZMDZ55zQno8lV9rNrp2n01df1ug1h0jbqAuLpjky
gSLuwfEIuJ4DeqWRsTRGUHAGm5xF0rYPKnE/0gcwhKZSZAUbIjYRxDHFEzXIMg30IZDF/4gghe/n
DpxzAhEDbY3XIYG3hH8lKlZOqAjTZuVdpyLdgyl1T3M9Du+O6skFW0kkIPeKQ/MV1cP0wOmPrxsO
ZPGyDjPEUzJx9Pyb9l/qne92kyF4LKzYC3WTwvrtcjlpwhZSJvCVTGm+a3O1gOfIICprd24YHSGO
vwGVInb52gzFrWlqIKwB3lbr0iIHdi8F9C5GxDmS4xkpi8LTRnNP2yN3TTFe08vQ6r8FXUNJ00Dc
2aMrWo/ptPg5NnkyARMav9T5xRMMz7kFTNhw6cRNnnaeOnrLaoh4JYY9ok8ohzcEVUH+MOfVvO2H
1N2pEHIOErYVZqz0zK/J79x3xKTN0fG1+DAjK6nESUm0RTfY1bfgdOvnWJL+kPKqt9n7jtg/SL7g
5hwdpAchDcE9eV0eVx4A3YQaKvVYnIxSYyTvmcJsp8nz4108TmO/DdM2W4mYLTvUZoVyd+MI2Xmd
GOQQTx7w7I9uFd160s6sR8sa0ftqvw6zb8j2wztAnlpeoq6P5mNG11PtF7zz1Y68Ejdn65Svx8lp
OzuZU+GkREUX9a2JIigM09y99ybrXvXiTO9LtcTEkxrfYqZPs4tGgcVWm2ETKRnLelGzawm13bEq
Tc+rmb3DyqzqwdShYx+yUQVkBUYZvZiQE878UkQ3HYCJW7pF2k9TxsMtrbN5j6aO/zF50JXehrmp
UCg17soNsYR3lOPwkhjPo4cZTXirchX1W9ScbXcwjkvK+7jQ6ZsR3PUmGocoAezMBMSqmnoLmMnB
FSjghg/eipQVjqKQO5tw4DgxSsh7Y1btEfURMjigbqbNyQhG32BJg2damDK8nVgkvKURxzdspdWo
LZtsh2g2Jju3rUBNsplniLU/nKErH1ZJZO42rQLS0f1uttHr1NqkNyKdm+cuWNRNOaTzc4cWaF8r
MbswVX37KUeTf9+yHntrU9rn32ujo4rxdRcw6eqbjES5PFzWXc6QOr0GS6RO0pAVhCa6Q5+By7Fl
/Ja+qcaFyo5Oy+ofenRy5M6Wg+r20+To6THEbBIcHdypTHMLHzdEmJM4HGjWRlbWVPEeNSwxgPks
t3abcfncFncrlECBKKzyhBujejEDWwme+OIp0LO40NO21Y+U8+ksUhSISZx2ISIh1tiPgS9J6GTk
r2luF+uxi7C0ovtDVwrqjpM8kkv2I0Qs+wrsnp5s0/b1+otpuf+B3m8hGdKZLS5zXUNB52HKEGg1
ewa97jVoPXeA/WpukuvKtbyXfi0taM9lfosEhlhBEZgpBvoUanldGwAXivu6Y8ncXWGsUUFU7fVP
6u6LRJjrX6Eb3r5OVWZHpxqkfVTGmotN545kscT8mgTi0/oQBnvHLnm9szNTbNbKDBVZ/AIiB+Vl
DuVoMwyhV7MP0UAWWxU5bcK3NqQNcBKk9siCfBITii5qtwxMW7mfA+Td3L2c8RS5mhXi0lrNxMnn
Mm+3cyKKXcta96PmiHDwJ+7DxiNaMQmZ0NmgtG1zjpSaobo7rAJP2WiBa9YOXs0vVMAWHgYCoygM
0jqHo8873n6YG0vUvHezEDWeYy8cfyV831XzaWV1Qc1T4nv/NA2ChUOOOJbBqE2YCdOQFg2CyzCu
ZSmNc47MGuwIV8+aqF/jmonXrhfWqBI9pSVibFZce59LdiemBuJPIpc+4B/V0jEOaVG1VwlLZm0o
H9V04JU7nQiU6piEiCu8s++4THENRxQxJ6ghtvO5Gs49/Dx9kv6KHAw0m/fNCJQpLQubQSIrXbQB
ok/k5q1lxdjPY469jeu0cj62ltv5CIxr59HJJbYnH9zYmtjMtt8Zk2u2NmhUqte0WqwXS658a2Pp
xa/WsHL3hnXdPuXgu/+YTC1+lOjx5G1qjD/c5xxVCVqViewdDB74F1comDvHccwDwXQNL2M8R0TJ
hlVYvFckC3yBwSOBL0WMShxzlWbezSicsQUghBaQdfeAvgHpZ0C0BxS8n3yleLP6c9E+ReT2zoc5
zKhKnMjzPrppsJAlVJYGZCUt9oDI77B/49Z0F0IlGdruCiw0FSojF55dEU8AJkW8lvCaeMv9Icew
dJKB1ZDYoy6bmyfDiLPeBE00T8+rM0w/0bAuH4vdckK2Bo34vmIlnm1CUkOszSDj4NEQVOwfVG7L
+XVBCCV3yl9jbl+5lvE+BfxV78tpiG+4xHh2MNUFx4GH6nFF6fk5B1JCUzF0woitukEnXkQK9gYm
aoXkeGojsRlGj6Dj0CLIk7mKx/4vygF9UOeWoTwPwdxg9EE+2l2QUbiiZxq9rgHySAzp3YHsHlT9
7J/Zuo9e9RPZJ+zPEC/bVillBADbnKRj8i8lJfiko2fjaGGfWyZMxbaySPLYm7ZEKmWj/3PvlvWK
ocS61bN7UtFw29VZyEsbt5u61bbXfY5DFVCD8M/Pk8V2si9TDZl+8Ns8T8/al8DKkfU+Ddw9Pniu
JpSfvQbHmW2bEfGlCDjMn+ZgXPvHemU/Ci9trgToNCfq42CTVmg10SUoFNb+kF8U4SBRYuDPNgc3
nmcGeQOIHWJUo+krbZHBn2c8120i+5ZkkLEz8asGNw7aluT0G5+Sy73mciHrCFbRlTt7MrnairIP
2NzpCQVXwCup2mcZCtrdMlvFcTF1PJ/rAvpS6voIHzchQSTISmazPumZlLpNK9bo1Le2NW8o6rEc
+QGuWmhcnPhcDuPfpAyUfG4Lh0l5bwr5u0A+GG6IHfdfuusbdRPHMrsrx9EtfgRitVEPkX897yJy
vJ2HSq6ALTMyUfJz2DrRF2mP/52j81quW8eC6BehigFMrycH5WTJLyxb1iUYwQAmfP2sMy9TNXeu
R7J0CG707l6NPIionF4iXCWsYnoCuzCgb9kTKQr1GzT1LK68dn2cPVkfDU9x7vg/PVfEZsPwPN53
C/eEc9SZaLw6VmR/Ft2qq51watSFEGy3tVQTZrU5v+faCTCJ/3ez0XrweCxWzUUA+GqeSHDe7Giu
a1G3/m4ctPjXemr0cdpmTvkXP1cz/cMmx2KwaHufdKOmdupXAq/774oB+agwSl+nHjBkWCnFoJZl
f6OSDT/Ouzr45S+xwarpCPUhIhsiBra6fg5Zz3zwd8YIFLY3X0BOVhszdT3gD5d1GcGMTrV5J3vl
pffkipNoz6kE/iwTfe3fuwRS10OULxVGAj8c8rdy9Ce1CxGtypfFWev+UjtogztK6rnzbbE1l9V5
yWbHuZ8XPg97NgvZuKnTjvku5GX26Rd6yI4ylOubbKzj7Kn9m4mV9nExPbCzT1E4+SGzsFcezgMW
vWt2tLlHgb3QUbH8zAjWwfsSlt5wrG9Md6w4EwvwLnsZbeR84J/1aAgKx3Pt5Lb9kJ0A7RR65gsG
k4ifYVFYSFBxMPOZDmMHplUJnDp1ScVsY6Pz/qhnN4uh3Pu44Zq4lZT5yfpxCbPyFPVNfMxZLu1T
CQikN2V67y50ljiErD6Eg8F3g+c5aDcR2QgOnZHIezExwiHh1jgwQq5vT8i3brOn89c3m5jyQYup
Ni9hlIeLUxFsxdhNxixK7pl1xy/GUDrTxhsz3+nWFUovUxAhFLCw9MuM3g2grXOX5DVLMXJnRnUk
VDGEHhqCptUvxWehuW8DlyvFcqsuOSW1ZbiIw6B4q9Ma32LVSo+L8BxS6yDxh6bNsJxrEZffmpl/
R9q1fl0copYPrN+GfQTQnbCo291Ll7gLAglpEVGveKbCiJwcRv6Km4vXZMOjDme2KwSvmgsh4+Vh
dsFQf2kWn5egiDsYpmR0rnE8TNexGuw/YlT4HgxhoYcqk9NxSahx3FbFVAzYO9B92OSW9gVvTjwh
wpO/gkW5mNdyKdoEqB5dOJupsVgSCEkN/yzEjPfUx5VxGXqtyLjg65y5PkbJe0h50OvIqn3rY7VE
lbESR30q+jE7jvii/wRidV/FLN0PWi2ybUYFn91XWhkCvzT8bZZZzYy2ncdQ5hX2YSCLZzaWIPx2
8EqApYUJJfNalTEF9yE9Ax7Ns9NRNGp+XKGBH5Opz5MdbgRB+nUd4rNRCxZxi3Zwx8ozSLd5Lymx
jQNi/UCZa3ebF/3kb0c3r7YYGwa29yoV5WdQiJuxN0YS3ZU5s/+z2zHFPnGpjtOfZiqyz2wOuHMu
fEovSSj1SwFhlTpjXv7NjjnQNI8aTANk5qVKvL1nHOdi6xt+g1mg/XaBsESfpGnD284yDuWdyCoM
b6xY70turQs+VRX87vzCOcfkHnO4sXn92SQ6Xi+921PuCJX4GeYFJTP4KMvX2HodwZ2VTNcpA6tN
n1I+j9dgTangzGbN/otMhf60WB66Tdvn1JrSchJtckozds3/4Yep4o1/ssTP3rG9jPN+mOVaXdl8
mAkkcyTAwnti+hMsgX/vh0D7Xd35DzKfp28rZVsdNZoS0OAkO0b5lP2iO8LBZ+kB0Nv6brbcZfRs
nkyvNXD7ZQ1e69mjvj7KMJgnY94OD4zE0YH3feIedZjZDQdrVh/ytE4zJlO59M8O1WE4EMZe5K/V
/7d7rhFzQPtLp2bezV0YjGc1NOaRFE91P4alr15zN2m3Lh8x/w+bkP6aT3ns4bsOoujiNmv86jvM
PjwtxdELMpZjWZSSa4jjJ8ePspl2qLEOT4Lewx358uSSsFckfDN6+rCsunyHV1+fasKCbD0zLr2H
cY58usUgS/ympaxyP0wY4ftoB2RgDgupgVT4szmPHFW3gvebHLFtiyTmS/VJeuRdmbyqghTerR8F
Dmk5VvY5Nar4LVIyIbub3HDfpxWX/9uK1hyESQr+5VBMJ1FWBT+uORZfjFQNhOkwaf61vMx2VTOS
Jp2wSDxOQpClld4isK+gQjI5UIt+6RooPVvkRPdeFekU7LtAt7jxpUuY/T0ysAMeS0sV1H/EnZan
mLfS+lDYFTUsbJDn5tpvHmwq1PQLB3q7bls104QTOQKnbFDlJUbcOpxZ7/acUQ8RqI6Kqjdkk9YE
dfPuq1x27DoXMmUbDin8ElE1rPG2zUWI5uuF/U/b1HTxJgTODm3vELtXcnABulYl1azPFoognseU
zciTbqUhVELY85AB+gJeaFXwseYh+1bPxcjeB1BX2MmRPtvG69DchSTs1dadSeb7qJT/ClQW+nQi
7r+HebTERHWRJHcM+e0p9LJmPeSo1I88yut7nbJjJ7CAEtDns5LcyaNplwOQrg509EoINDExkJDu
Nta7Ysr2Bev6zyUKy7syp756wxsB65278gHZz4kq41PbYmWkP8qnQMrLedR2t9z3J1arutxMIjZP
vrcaSjxnmNOJjWV5jv21xVAl0/ytVhNMCTbYdOz2GCGWXd/X4XSXK0y2cFSd39VQ5pLGMxi7tDWs
0/y+4o//PbVx/Tlrh6ZvBeWb/InDsNr760U4C+CJsJuJuayGMxMvGDVdfhfTlxbKstnpdMB5y3Ha
6Oe0pHxsk60qKp9llSC/iSzh8F6SLv5TKOSWjabFDo95VLWPXtnOxzpsm9+WmOOdCGtqWakppj74
Zo4jC46+NIX4HNFAglOuyDXThgrMlRtTVP4bu9o7IKapIykycYx9I+6a0ZCNbsbgHPYu4EydOL+J
/U13/L3aR4VPF/g0cM9CN150bJSLHTRcRfDT3Pzbm2oyMLTXsD0STs1+cpic72VHn+Q9dQfLBB5h
TX8VWLefs0YUp9QAx6JsgVIad/BpBc7wAUPUgS1CYeQwY3lpRI6g4FeeoflxUfE3Dbzyb1eK4ewj
z7Lijxi28zUvDn65Fh8EJW0DN3qeTHHAzKR/e4jxPEb4UJ77FMPnBUlTy0tOXAwsSzNG9BfAOsJ6
TBDixELb7XZJvJaUXaoEDLrxWq86VnLSt1AnDp4d3nzJy18T/9+wEFTJleRj+KshayxvluAZ6c8r
xN1Y+F30g9AIhzpd4gTjgOek06EuR6RnDMU3q/icHGe85ve+WNqHjEIX2nCZr+ZDt1J1si2Eb1kd
yLBj1QJp6C4cw+x5KuCpUc/VTPPeWrpiuEbg6WMC8KonvY7jZwq4+y3vFKt5JRWLCGA4MckTd/UI
h6gRltLE0LdggZQ16lql8vxpcufoOVC8L2BS1ATgekInzn+ce+mnDcZQX8KooEmk6DywCzO/Ar8W
pz7TlDt5ro/dSKfSuwSAhNovOr4wlVLLc59WOtoHZdl9QqctB6qoYiZUK6b45Po12AfqLJz6MM03
2ZIo39ycOGjE3VoONWn8KiWEP9Bw94g3rXquFrU2F9HFZKPzsI3/+Dze7p40TcpbBkL8Lm/T8gCH
O8bIoy0v8EFImtHyxiVHbrpwIcGJd5QPl9TxVq8zQGqQKvHyamhYO9ZeHFwoVx7+WEu9GE+pT1+3
FwKNSpTwT0ECxm4XhyK/Ujx0q4yqxuH3jZCkYVBN65odMN307q6UpqANkgzlhjN8PbSxL35Gf0VO
mRoOUghPiDJcs8dug6sQlhTz/vo3Zsih92AQaL2iXR7dqZLfGVCok+3E+MK5Qi5WVjXRrUmkd4En
imofsbxRx6HoqDDAlNUU+6Adi21ZrW3xQtyjiCBbzAMA+95BJrDVUmyX2Kneexq2d/XgJ/85hXFe
Mh3oX1WGXasoCH78yo2LIUvXoi73zlIHz8CzPM0B4jr/9TJc75HOfX3xoeqA4Qd5u3AaVlKfuiQr
SSuHiJdYglHenpFGCIsG1Jw/Ra0qh2uFXXK5qmFSNIEDU3okD+XFb43n+91T4LYm5b2fiPBJxnFC
YVnsx8c1hz/1QjHBfDUg/2gMx9eYHeOMirNC5owAy4gtcNezdsGBbPoUSGXMw8IhnLLuCssgODjT
GPtfKlk6LC1e7UIPth5ds9q9OSfLysVhguIJ8nyLVBGSt3Jqu0XhG4gLIWQSCpNrS3fhzIz8ndq4
yx+qfpr1WbaRD6XBEbHeUSTVphx5pfqVyI7url5M46vfFhMWYuyqOy6U3Lpw6Gs+30SZt2QaqL4t
1ezuOlFi4aFkYtqFOAz23AkNCdAATc7u4loHaNKCDjtvg1EkJWq4hGuR4D4kbTjR3Ia6u6WcCSo1
T/+rhWxiNoqvD8J8anr6y4zI+CSX3t/Ez91i06su+uTPji+q9NvzEqO9slsa/1jPgKlJhvUtLm5r
Kpl2ntmUfmZwcbW+lUxIy9JcirCz1Qfe+lncxVGjuudAZmw9vXz0QhZ1oX4TZRs+k+ibGggEkuiQ
tQMB7KmjwZcZUrfPDbDwiIo9b4ATT6vIzU/RRuNXOqSe/i0zHK8/dlgspSM4qYnsu9QJ0snQltWz
n8wxNZeKDhze+qWZ//UN9HoiiaOkPWcZi3C7sMFjmxmw6tiu9Hd+o1MhlzGwzH9a4yfRCS9qBUUn
gqIclEY9rHNIVzivGlSpUY284XGKufvYXYPqKxy68I9nVi5nyeKWJy3S/q9e2aFsZDG2Q7sxurTF
uUcmz87cw/0LRrgx397Yr9TMeH2Bp9JE91WII+xmvg8GbtMT5DtwTe7Rb1FF3njRRD0qTxhVW77J
nBEFVWN8x3mQAk2ZdH0M1mkJH3B+JawpCy8ABOVb0073nke70NlFYRwOcTnctHV0j3f61/mUWiy/
/y0thfQXupQ0LszMyCvLBpqSOiy74w5bqZW7pApq9w3jn14us+5wBDbknL5SNvPopP8X3G/fqcUE
AGvhgDt+nF9hz3l7PBvrZ1sD6riu1CCrC629/gThKJ8h++NFOIedWEO2degUVJXN5V/EdWihSest
u0S3WJtDGGj3NqC+lcsRwJxyhOLPb4G7fI9oe4VY4L6sBOaov1U81XEUTCePXPl+hAJ2zpk6aTpY
uCKkbRcNb9C0aFMaqyYX971w5+rshmLZBgvlK3PlOlc2su2v1ZQRT+8yrcm6Awjl3rtz776UMqSy
mABxcbNNr0G4w4mJgbiXM65pYh/vZqFN1RI9TwNyXbcyKXqFsk/smh0RMbRBmtD6Yq0Yd8Pq3YtX
+8cZleX5wbHwwXuP3HrChqLO7xYtHetiv8uhCG1CiRb9mQHXyQ+4lrvw0XK74mZPocR6KEhB5K/c
VAmrtRGj3ynN0HTqDRyZyf4eBusHK8VnpFDvsnGpxz1zRJEARCfiGGQEGwgJFXvZtxNofEuyKkyO
hQ6T9CuKJuKCgSgHI/8CQCM9ycCCBmNQO6dnR/GesLA9hjoDrKJzFaFWmtZeZO/KgdM/k8F4VThv
Y73XmSu95qx4MufPMsgz70nrKaIaJU9XzMY0Btw8HDwZIX5P6zniwSPns+6GsJvMcdUBFVY19kzn
aF1ct9hVO518ecOYkDfD6MCVdwuitp33YkwGHCw5LY+scRGmD7McWyw4xdIPrx0LGPpReTRV8eb6
pI4JdZUDmv1Fq1aUC0yNQJp1N7WzxjM92SoXVEz2zHvdMUGUxlytA3c+BatgwnuAPhjpvw2fGqb8
dQFNlDMi0OrJVhotiY+LDKhaJTY2smBiWcYVAQ27ewL0pJYn6n2LGqRIV0F4o+WnltFukY6kBdcf
KggSVIggs50Ed1e9cem1GctjllcuQ/KCOO9u43o144nWPL73UU5lfi093alHTg7DPM1ql3VgTf7Q
bXGwDXoOtvwYiQ9lwgUfRZxqrgboBjcwVHlJq6WlfSfPzRT9aBn10bsbk3C64yLb1fu5CRUou+KG
rs+RsO21S8eK16ODU9Xw/KEvfxCDppgjHvyq2bPs53DDsB9F57bL3PIBIc0HAmd6YoXkos0ta5gm
yQ9lYiTPdziY6Ko7JUmo/R2EqjUJthSk3uxAJC641u9ZXs3RJVzKOnBx1wg0QdbEeIQffbXE3NSX
tSoIYyg8t8MVA5khRhdyKWZ0xj+S/+sLdmO3Yb0ZBs3wnNYeaOOF5MKMu6/NXPuaOL0fHLHSsItn
UjLSOSrUGJ9pHIsJJKWk8wklRBa3y5ZY3A3YH0tDIbToVLFX1Ner6Mz2wuhTlGTLejShdvx9X1ZT
CayCcMsrqz8K3o5OnxObOXI2zITNe4eHaDeIjnUwYGkx/7CCoXaJ/NsoqHyNRdCfIac6A3Uh+eL8
V8SpQNvmqWj/drRvJ+K/IO/Inty6ZSRLLIZlm2wz38s1yKwIoClvIifgDSpo6xK9+OmXjnbYmE6n
EkrMpPuDUKszIwkjBbOUQ9cjabRW44NfBXzHyuuJDk/xGlIaPazAgBcLCfUp8ZOG16hqSxG026Gd
C/3akUVJ/gN8l68n1beOvqvymgk1SI1d2BjnyvtThLXDsitEzXKJ/QzCY5Ua0DE/1DQ4U1nsNBSu
IC7DZqDzwCPNRMnFeE8osnlzwATeglNuUv0tFsfowwqEPCiBs1jEk4b1saL/TJ/tghPhjRRFTblK
qURQPJSI9d4BfJyv9mNU585RaN0me7xhY/apK4agswQxLn7fdgTheeCFHX1xPLZkXOeqLT/wua+0
qnTEY28QRjeD5FK1mb0mADtpdgVoqlvSwpx1vC3GYplul4nYO8QWbqW+ZTSVPSRD5hA37Cu6jKvS
quVPHA6Z92UQQ4M7hCiG503i8Ap4pZVQVMeGy4NYjq7bDhY2qx0KW3FiRSyS2QomCVtUB79PRevg
6LQhYn5dV6SnGyc2DSBfN6u6/cjYm1zQcrQ5W+Zj+9lK7rWXjgCjcPBS9V2ya6e1Xc74dDyalUiD
x//xnysXLUfO2jzEEVuo+ow0wuVs0S7u+tqjt4S+wTmNi/Nc1I045GhhwDgpXa5eHO2AIxwbbgmc
iYK0IVeqZeJW4VfQoCyhA5s9NKyvkl8hdZMr9c/hRN/THGV+fYFZgHvdczmrn5aQ/3KKHIdY6Q0G
Qy3JRnY6ZsZKFA6CJ5Jufre1ss9I30Ig7tNzCFeuPpDAqurXtmkb/4XzA1PFkT27rV9gBqpqt065
4TgnYFCvd5mIJ4fZG1ooAdQ6asYPWRmhf6YahtBP2EJhfeFE1myiWjkAU+Ks8e56YTp5QKgszQdX
MIJ+NkNh+hP1KaPKofTQph75kM/dOzVDSXXI1pmQ8AttuEbeVe5saBri6o/wGNrcxRPvRmv9ueaa
LeqqizWzFztSvHeQxitdGu+XlqSBY2JCiMCUWnYsj1E2eQMWkyLgm3ws1jqVw5aZtVuacx1N43II
jXEoYUMO7KY/oM0MFjNmmDHl8zS6LbQQslYKrAVhMqKUC6CP5HG1Mb+njcVpkpP3i3M7TY/kVpbq
26OOafKQoXJtgBJMzP3+nRuXwcL0gmq1zbtu7LceVbmECscopEVmykZ2UZ5bwpaoilqaF6kq23pH
8Jlt+uqVGsCqGnmT4sVZqspTG4DcTfEVTpDTAF/S83JrxfMA7y2H0mHPs2z58Xb+PaiLkcZOv4Oa
ilcG48aTxtfnYvvAulWesJ/QN1PzDs8+U4/cYblvTQ3Ji+9qCBlWpymKl8MgR74oDULeczGNADmi
3KOOmq0GxWNdV79DjgfERSbF/wfFrP+a8kE+Aw4kyOUrYe7GrqVOjM4H4AcNHL3kQfjKx7BbY3of
cUUYWx/TGIThvo9rkuWkLOfR7EOnd6COj+WkXmAG9/DbKFStf8yE7PeIl8ubvygh8kBQmi6TIMvo
1+77TQKRpT5imRz50NrSdXOutI5c79yllw9LrfNDn3aEqQsjMHXmJYY5h4QX90pxS7YJV/ZPzZAm
J7L77NB7A7vONrZ/WPCF1dQ9G7NFPtQ7M5cUhVTFbF9kkclHBQSZeDamkK++LMJjPvnhJfAJP6Nn
9v7ZDQSt8qHkj6cChQdqcPbRjsSb81A5fxg3JbG2wL26/DZIJLbBul14Ex1GzdIvbAJ56Z2gAuUE
NhjQWu4/NVM9PSolBKAmOzrJRpQQUnyGhwfamICS+9a/T9bMYXGMBn3W8VS/OssCAWlpohfPIwk6
2URXQNRAe3DpXjH4cUJ8NNyMSY/b8TPCRrzVed4cIxJOu7aL8+2czsMFwkJgsLP17SuXpgbxTLhw
xLykSe9qtxPJtvXaaIvgWH0WRcNaOWqW/5woC9dHVjtQfWxfyZOCOfJvgCNrtgGf8dtpqbzvStqe
pBKVlMcuXE1/4N/H3JmpiKeCeF48+sXvOhtxtlBDFLxjmMWXIdeQ6WAa/XMfNvG2TlV654U+EqPI
MKaQwCZEJXrpbjlfW8yWesRCk5qsxzQJKVq19G9T3uqdiv97c5HVE4T/pQIJxYf3wV+4dlIsnUZP
ystZo+ly7t8cqlERSGyv7v1ymYEc5nwQs572NkCKdXF2cZNQxZc2PkvR6P9EJrKTQDp7Sw5+XR9C
M+GUiGgT8TJH7V2o5tw5NPJNjg7qb1RKqByjTyxPzdyFR5DtGdu26Fa/PKAnshVG6i7oTYIl6Jc5
N/UFO3ygJonvFtHk2IdKfiFllQd/KKhPjG18YEuGWDhKF52ARqnzgifjcaVO6rImimm9mEKLPomL
1dx5lseUy139WgmW9igGsQ12URdUV7Pm3HY7OO9KcWXczix3ESpVjccLSsTIraZkOat6u2AkiEVj
gS2hG1G14w17NoVBA+yn9K+zJ9lSlGsX74TXxmLHZb7a4Sa8kQbK4TQ5JSA9qKHpOeXsOY+mb0+R
Lc1ZdaiSVVOP15x/+Il5tnnNRy6nZF793WRQhbkzxOqU1/782M1lfpfGKrl3bDpj+wIF/eBOMxq0
E4bRi6oTLGV+IORJT1pc0miRfynz7aBiUkbTyvMKUts5+Bgc3nUqqjenNPrda1ZgO0vv7avBZTHq
rjY7MbWy1UgnFag7oKgfUTUzZFo6FzPjgnpAOrkbqaTUrG9c9w5OSwt+Qi+fcddF3r6vSXI2gFJI
5RBwiE/SJMQOVRWUF+IDPIWA3+tHEHAYimJeMkrycYdG6EK8ws6S03ft0uE8xeN4kThetgx+OZiR
fjEPJRu9z4buuf0SBfrExbg59KvVLFATj1z/ZJovPs/lNU8pet4WTBv7XiTlfVulkQCRXIQPhpcT
3k72nLwl2EmdaOnhcQsbk74hRVsgDim7bEdWF7ba/V5jJoUuqVEHM6rSSYNW01MCaHxXFfC+oRKB
dPWL6IEuwe6OngOq3mxlAUu5DM5PAwWbPRGCrnjVUTw/0d3MLSQNvOzgcub8rHhZieBb7lYdVrk/
zF+UnDZe48DzzsRLQ7ADTljE5XZTU066td2S/yp4z37l1UpScSxFy9zksG0jxzVzqa7CBUTPbCZW
+WHw3UIkp2Swl2glDC4oLUNHOaTP1qOCTTVQjogUAgYkYrf1xMVp5j4Q1O8DXuGr3/rJ2whWKzgP
aFnHMbKzfrTYXNzNnMjlPUsb5yEj5sKCok2eXTSks7P081mzSGgJYA8xIIrUkccMvfkHA2YQPBGw
Nq8okIOA60t75G5kdp15RjPkSwuykWTnUE27vqubn4Dm6rMKb1TelkzkW1/UfgKCyOn0uRgw6u7b
qI3fInyYEJErsvjQ25Tiq04BZDzWeeFD5cnBx7flDn8nmbjvN0dETDDGqrNOFazIrGzqI1QvtR4z
L3XsZ23aqECTXPjzJ37wlb9DP5Pjv2xRHmu1KmcPyGYft4+zwH4UReTkZ7Pild4LmVTDzL6DinM+
+slQNOQ6i2lGoEyK8jl12D3cbvhuSg45oPTYQC/LgL3wuoO5meQRJexQzEfqzj2BX2XA3F3lO0e2
0B03tc0J7m51gv2diXExaGb+GuR30CcUVgT2hICW+Jm3vzCS10wr5diNVyYwCCAttI2nYAGn+iyS
SjoHEcV9fNZIXJILJGfhhbfgsl2CEQdIGhEj2HUZBDtuoDP8XBwwKNsiowPkAyplCpo5xj5/MBw6
xNHNSPE7zTwDXsQkGb5kHnFRjLUfHESRt+bfxKUQ6nfTmQtnl/jjMGp0O/Kr/O2FZvgZMH7ycHUc
Ipuym8oRE2e2RgdZyEidUvqcL4j9+XMG2bLe2sIx8qs1Xdf9ilWOo8HOgn5p1QsPcRSsHJlcbOTQ
DBBp8ysENAhCaSFvzsPFS7vuSu3gEL0pyY/hCK0+6f6rYWMLrAP8/JlVO479U2KGLvqNVjsfEDMw
vdZRlAD8WNuq/BjWCsMtkD8gfCYD+Jzh8e2+ydS0hrf1GrovbY9IeMfyZWxQGRYADLuafnl9Xo0i
1LR3RkMRzTZYKW47o0L2b1xKPUXoo4QOntAejTfdcYcntdB9TmQ6JcK9CTve/x+mqCN/164kFb4D
IsZ/HKCI/EIsG/QVBS2TBLl7D+wzM4homaAGTqidM+scpTjyUtlSAoAe2ZCvSMm7tSBz/Tl9ZDsq
DoHpy286iyrs6o5T/8nsxJ3V5mgoxPoJ5pOjal6iqQFkReU7lMmyGZKTcnN9GEe4HHcC8TVlf0Gj
w56w2TB/J0EAmwmAXn0ln11Ezyn2mx8MyMDgQ1N3FEBWvKBv8TjCFzrLvutBDvzlbImMtwBsp5yt
+CkEiDyWa2F4MnQ43OH+/XGGKOagKiJos1+0QZChQ/4K6vlAqRXvm0xa6GTbiK0XB18nlPOAxUrD
u+UHmH13gFSH4yiiwYeyW7CZxUW4AkPzVwU2YdvpQOA/50qXOKeRQDQkELINzqGuJXgttpDTwj2Y
CBXWrDJOqvypmdk3H+vEmvpTmBslOuz6xJagNaJ8/Z1T6ERknrGdTo3am0hrgZ/mcxdp82OjBJSx
VzdyIfU3Y8hBO7cYdqjY4fjxR7SYJRiATqZ933y3jquWK77oiHxHkplAgOGKE69mmJmn5F/L8tHe
tyUNbJt+zvGwrFjAynvVqBwO1JRB4r8B/wZ9BPq9eHuH/zlkFoXPwR4a5/1yyvs6ScyW/oHmL9B1
xLzLvODJTHdz6NXDJRB1ktrtUDg6gkZEe7isg9cqW8d1vcJD6FFRGLtG6+06qjhw16NqNsuDojqh
0lsWhLKLsPAAxCHAgw7ejNuApDspghy4dJjb9Vc4DO3wCo+mKvYh6WQ+xkwvYd6y95j66lyWRn5b
flIVXwrezrIHFCD6r6bHdrAJLCt6iDhsMddNH8UrxiUV+W1/GOa2MXs1iXrmkajlSheHljNfdvTA
Wt6bsV3Es6NVEcp3xCpYZU7cA1yngmWABsBdqccdvQYa+HasCJTdgQ8KTbqrSJDW/5lSud63C8af
+zMFJGR8poC9Cn72566qM//CxdcNth71POMz2E38qNrznfm65Px4XnvE8GUvcb6OmzQt5TkosUDB
mbzpU928OAe3RyDFHb9Q07pWrT4LMldXziT6jCZ2Uxd8+rgI22z6Ltkq7kq8SP7OY2Ai0zQXl0il
s3PoYasd/C5y7zS2drrCW8MZtB+oc+8PgRpnNzksUg68REmlBTfhY4Xm0LYqgJbF9wcCvxDhPwsa
pdzboC9+R8IYuKZ2hTbj1xBaxhAhgw/pym696lV4S6oKer8pl5nADM3joYW6t6D28AvYB3I0931F
7JFDQdM9HCXpxWsD/bpijQULwn3qgWbC7pOCA6YI7cG4msaMJC+LWqjSvuhxya59CDufbnYxnvFb
WLrqfUIleHErCC8jr0kkYhSCaTPViS6OHZU+/KPSGsoBVPFY3igGvlm8/Al1P9R054KG2M30uT0H
QaJoECZXfu91eFK4RLM2pXkQ5gPi3wCdcWSRelt94lgvuQW/tO4UE3ateioF8OR5m6yKi4YHG2jJ
2Vfai/c1wRgY3yH7+W2UqnbXRl7+y6cbaDvDo3K5w9Dtu68wm4uH0FbDEXg6R5vMU+3sIKdwZnQo
rts8RmvZDPGQtYdGumq8t4PkFkfUbbDYFUpWUQSJQJcjrLbJ16JE+xapOqZBmnQO52CXDvDV/GBy
j7xM5j+rJmtABgeXTltN6t1LVmhXjhFU02M4qfvrhIOLIKhNdl055dMOVqA8I/b6CqjtCqRJKNZt
BWvwDxppYD8X7rj+qIDE7rWjE+ylVnMwnCNwg2/uHEaILGIsjkELF/rgJNwnD3VkYKXkhbdwfXZr
+TigpDw1Zd5dOgm286GLTH8pALIBW2eqNnW/nB1bJefZDOGZTsjgO0pgpQO5QR6X1LM8cTvm17XN
07Hu9yHJju9ozIpTTRrzxKOi9txWwFnrAdHtkq/c7c4usRCCmmVvk/u2xyR46iC0q4Pjg4rEdCbY
k4Jnp6KJPciNyZmo4Bh1qqdBjDmVl+bU/Zhs4WrLHT5E+bOz3bldTp0yujxPc2vEV6JY27y6NV6n
XTpRNBlBLrwnv6FYG/Oe9v5H0nktR45rS/SLGEEP8LV8lbw3Lwype5regCABkl9/Vt37OjGhlqpo
NnZmruTQACyoHwUcZms0Ui94MKYmU1FA6APmp/09AnTVTV5EhwTjwMuQlGx1ApWy/2oERcZN34Bm
RaFLHjqrU8ZrgpYbUwTx0+KVxPjmeWlBTmXusukmZ3oEWVIeYFo1l8WAm7GhwXc0wcloCD9uHUgN
hDzMMN4vdUWuhdtOceKshd15BpZ/pBg80IuFOiyR3zwAVJTbgAXnjjLJoroMtX/FQOvMwefv4N2M
WZpT5DOPwdvEg4nq6lGAn4Tbm28K+KJX+R3a2tYLalxFLHo69wyxrHR2saNo50untD+uyF8XB2sO
s/dEAPiAGwaD8ypKbt8C4Pm2IZJIdAkklLvJ6X+BSz3FNHAXGMTJW9sJbLLww2TnoSCcRtjU9ElV
7MlyL3X+EhTPj0kd59/RgCd3s8K/OfuTxhDTakFzg882kR1LkH6H5IreQ9pSne2Aa+pCwqw75NGk
9iC4k/JrBKT0EvkR6GBZoVK8K+daSK9CLzi0qEWcDMHijPTuoD/soyKv/zrTFD+qdHXqU0ME2N3S
BIMZuK/sn0aRGwwJPT61S1/tGtzM7TbXM76G3mn6LSR096wQcx9pqBsex5ESx+cCVfShn9BfsDPE
nKUqDEcs8tsg3/g0IUT7luNftyk87LPa7TgA2rYJ/sS2XdKftu3SW9QE7rK2DUTAISSLCWOz4jqN
Ja41eNnYTh+mphtLQu9YIZxlRjLkaQB4ULlteZpSF5wjmhDDz0STTtLNrMswR5euSF/CyOMAPBLN
wgjWzMU/O+jR3Tg5u/5NDXoYIkQBw05OhAxzFSzuwcc38LJQnAIcLB3d46AHCeKm6BoOOQQt/khn
JQ7mgn5XntIPbukV8T7reGxsVem0bEEYOe5IGPfDjg1mej8zu7xbRTfuJh6jnA8otSN2aTZcPu1j
wTDWlATElXnm0JvLOzGOGcVMQ3Ar/WEuLwlZiuSggBHxA0xPOsmlTk19IJOUDKiodMN5pr+zPRAc
arDxIq/KcodtFbMCiQD3LuX6UCecB9MPPoIaztsSXfMgZiLbnURAelPTmUOsCsGeoAzv8XqAqctD
xTYtmzt9smPZ/nRBUwHvdBvQ0JRY3QcdyDt+TOf4F8EC2rvriavd28TLL06gm5Mziv6Ts2s73i4U
SS5Uw5uIDXfPW5Q0iQgtaS0gT2zJ4TtcxuthtekUWa9Ou6Y869mObJ4p9Sh0y+min6PhHx3YKd0m
QMMIvdLFyfvJqY1/ST3GilcL/ZFBIUyyLt43fUqDBjdwe2mMwguBdbI81XKoHp0QHuuxaa5pS+tZ
YlQeyTr1pvNlhWW/jE2Mu6xZvKj/S2hK3UD4AF9KDBPLpNY0TG5qLKv1Hg8304jr02B2JMEGCQ/k
QMUw2Ez6hH6XkKkBFrLjrW0fGF6H4ZPMCMlzDGpBd5bMTvK0hia7rIszf8eadfHSuw0uoST9rBcS
P0/XJbL9VCJeSKOh8oKnTf3qq1zYX2w4vq5vHo4armg0XtyLKeexez9vPHdXEWfAJBdT1jlAhJWH
kLKkG/5E6AucEIZ/Erzgm796NKE4Cscf3V5+iNDjwSTAhFmBMK38URwFmkhagxboM3IaWGcyYoj4
i0x6tavldv3i4Vig4XAqDzKkCdKzCO4onqdsJjF9TMD15LugNZjv5OpCm9B1GOhwR7FlmhxXvxh+
/Xjqn0Y8CetmqUOWjlwKKP81JtMnehLjZxrvUtpVq2k3ArDdO73p9zxfyt3iS7y6I06y+TUy2DGi
tRyPeOkS9SxbGkBvoFjm/RHQ61Kyda2W9WwjEB77bCHzu0Ne8m91g0pFhZVz7oIc9GcoAKt2K0UI
U8L6N9D8YdAlpocUq90lYzH+xwEh8znAmh15aZmUoLLEZdOQNTq4xr0+NnNYDhw4wg7Fp3AOUF91
TP1qaEA7k2HaWscfGqjsYBhpxxnIx2i3mPD9Tnx2HXGJhZ/LfR/xR3fIC7spm2RTb1I5A8qbedFI
as3I8dFpp4PlR6TangZlgAowzsK3Ca85qA7Tw3/ciICJ0ejHe46VfrCZZFg/04aY/rXeHHE9sWjd
DG1tjmtnxjscLYi72qYrXW5l/7CygzlTI22OagaCzmBMNypHW8TLPZ+L8zKOEZnpfMWtWkoUf1Y7
Y7c3Y8znWnMS2LukEz7djHvz3+L22v12FiyT0KsxentLwVROLrnZGWHUA6EjSQusyxKpMiME8Dhz
I4SuDNxsVa8zOxvIiyNe7peBM81Jg47mNJO35bFgI4yZP1owhfbD4DinWnjMFSoir39wiMGB/1Ts
xIlXx3yzkZYR41O1cpXxn0m3aMvHVyfN/WBafZfyhd/iGyJgVqdexHU3ECim3pZwmqJLALbu2Fw4
boZ7IiHyrwYeh19Xh8EWF86Q7q12UUkBbiSkALXFwEnS4DVqoqB/L/v8inCTwm4qNiv1KRI9Qdwq
1zXPBTp6Kd3q2nigwCgoskPvhQAEONZYKg0QAOpXbxgj2Owt3x5SPCrDyQRCS5i1rVdvpzHIk1PD
Krnb1+BZsL4IVHWysCZOlIed2+bkg3xIKojNcCCPvaNc75Gc6WTuJvIkD01ece6VliX/oys0Dn5M
kiGuBnS1o+dk1x42vnlnI4mvKvgf47wty3J9yGar+RExQR4C1R8zYtkrcyZmRhCicUPXBOLTrTst
FQY9O/nlselHKQ+djCgbKLw+8W6H9Vpl1Xo+pnuqztQpYnnzgVm1/J6TyvR4CyXmWN5F/dvgcI5y
eXcX+Pjw5emjbZ0c8oEXHcnIsnyMUEjJvvYzxkQfYN+UVl+FrcXfQIbxU50lkX+3eo0tbjgPYGTk
7T43u5xdAotXds/3LayZPzKoiwfN1/mEhX0k5C3qUqKJ+VD+tvEUeukZ9IsfPAm8yME+8McBPgM7
8RHKDCGGbWzxvCBe1MhCFBR0amMYvSnJQG6g3wgEinueBxrQ2M7MtA546X/0dhtK17CwZ3uRFRNn
gcEjyljmYyIPS8HER+oFi8m7mLGrH2WK4WUv3CQ5L1Mpj0GY9w/dBLWbjwa4yI7fZiRShDnvrOme
o81xWacPW639v1gC3dzVS0yUuY2Z0DaimpaHrMNUsJ3dFVxCd2U9ipi10/2crZZPJ4DmuxPdgKIs
c8EiO02xsN+tMqufHNHX4s5ZA5wsERetODo21xd/dZZ9t3jxpQ5k+selvu/6FI61uIk6LGt3MK+a
dbe4rhI77Lt1d8nr0QWO3g47JMv0qetm/VphKdabiJ7K4aZjvpAQk9YQia7C6hevA3mpbdI4lI6s
VcPeLGOnbb+niQ+ovgY5UyzukXKbEyq8fcjKNJ1IAkFXXrKqP0VUINx1s++eoC4t/idivcRXXTE5
5CW+ZIa6UY3PDif6cMupX8rzUkbrCVVrIQWnTPiyhFOaPGCO4ETXd8R87xLyFyurfieghoE8gp5p
idz61CYHF+u44aGkGh7CkZNKP/6qvTkoX4dWtzO6aAuAiDhW4jMfd/y9qOVeGBDkUrn3SpqHBwMW
B9+/8egdu69SM+90oaeGHX2MCkIsL37B4p9MT7jzBYd0L+cxINnioVTAP1NPSRit6oa8aAXLOncJ
B/CtDNU/l9EufAua3knw48URVdSjceWNtfR8bLu8w1FBJH/UPGllyhGxAMDw1wuNPghZu9EdRb64
VMhC6YiMwNSsyFgbdkQutZaQpCgx9JPALTZKTMsdN4raR5GGUVTPya72E+zvhTtN1PaxUQTEHUIR
aoOkSg+4NaJLuTCP+4kf3zYEOwhVLEH2RG63x1/gMSTEnDvv6tSPf6wsFTUBY0JO5dGH4C5PAKNI
DIA+IAjcgWyFUECYsulqQwlE0vqgtmcz7Ax7dpAP3mLhunOCyI9NMLLyLg3rL4pLgsIcg84hD1yO
StxWA+VE38RkouBNkb/6URG/aD4011qNiYcgIWgNYU1Z7/rCEfEet/skDuxx3fUcsi/aLN5Yjxcv
pr96Y2HS3U4BFQ3QVLwQnaOdl+h7mm3sUWMqOHDjdULhyHXMe8Mt22n5u8iqfxkQuBbwUVZjJty2
dcXifmmrSvyrx7YrPxAg3OyEs6Fs/k/4xiui4jnEqB+Vw0H2Aadd6qJDitLrqZHI60KdQyYKFGm/
1816GDB0ceuHJFuka5vkhkPwavhb5foTc5S97aZi+EhRpYpHYSNxz3II6uhgBjnA40H9onJbFc5/
jR0GD3+OGC6ImDzJ0Aad21qs8x6LZ01gVOBw9srxNOgq3gET6mB/YGAvcZF2of/mTA3eLxM24gdA
wfXgZgG1l1868WZEyQVv2zTPDNQxt0aWglA/wZfhEeL75Jjf8dTi/ALTxaP5APcJl6hifSv2iWvX
CUy6D0eqZrH8EcCfR8nh+mFBFNkUi1Oz3lZsfsB6KVxUO/74jhxumrCXmUrE72Hg5iNyQa1zWRy1
yZoeAJtlLdF71unORvN3biKVmQQODpHUh6ld/PHJ8ahj3g5xXOAa1fwvceFdjS+jfuJWnp9gMXmX
0jT1Y2StWDedm0Z/2PDLO7ziI/1ocl1IoTBZgm7D3n1Feen401fTdSNSXHXQfCWydmEvXHwFfQIm
m0h9cN+Dew9YncxNFQG91ZikUrQ16NZh9RA0nSC04ofzNxSS5C6r8E/uV+ImLilNdznOkOQpRmuc
NATSQuv3vl5K913jp2ehGNJLe87wAY8nbjQBHK7PiwZvEqaJ5rJGVt+qsjavg8Q+TKIks/URBo6t
KGICTb6B3NQ+r5yXt5HN6/sB4XveJJ68FgnKFVwE3jSBafA4YtbZOxz1/+P2JxXlaJ/pyyMNCrBq
kum5n6dZniCJo7IT/Frf+tXY+Rg3oRM+V0OJdpdhXq23cQLDZYObK2YdL8EofBEvX7lhdRYnT7pk
i0XrWdx/SH7xGdiFyxOuYaS4xHGeko2F9zzchLOmZ9pIvX5hqh9/OCRU8MDHBTpcOkOQEhErxAy7
2mHlAPji5dXKvgBhwT2MBMzKfYOMeiUbYSdPD4HnYo4rPUylCCs5nnFenNEBYH3QP/WZKHCeuXF5
aGWr7maP198TESbj3yVeHV7CJmxcTuNoZWes7kNw43gxvCV6Rv3vEkoF3etXBjeRBCdqesp8lMzv
a3zS5WcSdPFZRRg/IVhNWkBgKDz7bEaveZMdM1+dZNMeXafqb6q2W8udiOHYLMClQvfD5t38mzad
c5p1B8l+tcvyXNNpPyI2Q+2Nrrbbra2HwX8kWBDUB4ZSB09gLSA8hXmRL3vaa/rbmlnmDnICmkES
hFqxJ8QieZbNlO5FysKqPnAGZeQapW3640CdPEF3Zw3Z1jqJ+1R76zWduwR1j4/KzvDBiXpeGlz2
O/hlfcHhY17PJo3j4JDiSMQm1XCt49FNpu6ctYCugy4pHqMI7xFYLq997bBk/0mCVG59vE+3Ra+H
/yAjBx5eWwNjI3PdO16kBvlSJR8uUct5kyvsSFxdob0zGNcvHRvLLcgRTYCzY+P8iFZDQtCzaHJU
ObGffF0oDMPd5MM9ab6X1aEBbiYRyYieuvzTLkilfe73yBuchzB0MrR3/e2cuXBLC0u+R7Hj8Pcy
psatrqaG7kfrXNzWReBQKoxwmMHJ3SROttBv5NjkpUCcuO27vnorzISBmA8fylnEDWHi1B12DSwm
8VpqBxG0t3FAXjHCynjNX2AcGEdxblGj1ZPCLY9PVgz1X9gIxCXycGYZGrji+qBcUMeg1fW/K/Xn
T2uxrL+5EeGbkziOuIXV2Dp3rE2oFryqgQFrjzaw+8jFY/Nmi1DycmK3csWimfkG4V7QelDxUjw3
hTDnjA1gfFhKtTq7mkTGkRdrnvGEL6cHXsUKJTtLmoOsG4/qqd4rj2KqqTYrVeneRqbi/eAwB4F0
5IqiT21O2l9WxBBHE4IXGCH0dQeWj/q0rgmrRNdAjyBvWZ+5Men5AUN4HnB7UriSLKm/T1sMSaCr
Bl6F8M2IymT12MU7DWkjR5cJyj+ua/M9lntxE+ADYI4OE7y9dFvghxvGeNc1inAcFwPk4yxNCHVL
QKmXvk0EOBtgRy2BW0I1DG5oachEHkmpA2mReduGku2lnQvzUrYqJ8XWk855qvOR0TxdlpKKOFLu
8eQChgfDsPpHb2g0lTce4Qw4WnH+2rONBo3jDSq/Y9bI7kxOqAUcKUMEj/vV3YR9krSPSMbr8ABf
EecVRDwtb+dBoO+1S0OJeIeqzrULehELl5OpZR9So6Ju1mVp6A/PaOvYEXklMJ+idS3bLA5IUo8K
8C15KpyFO7zD18IGHKUlhvvMb/+pVbb3Ma+v76DU8nl2QnMKHUovrxW4w9Zz/blF/O2Q6UOM/fdU
b9AUhllGPoyR176vUVnZfW+UfWGfKPLnhCwLNUNNW7jmK1u9hH4TVyZoD7Gn2GyME5F1E7J3+CeL
rAm/Q44a/2y9EEsdyll8ic4vthkGEkkkfRDIS/UUPAVtNET81XZeX5mTaSh2cjY29S6L9SpONQes
/i02aTf8rY3Mil9OGAXxBr1mFfVJA6FzhCHevAK9b8UoW8vwUMusBRci6DLvbZS8R1S4cOZn6wFu
kqM0Zqx60OaVZSB35n4kBXEfOcZLH7AcYkTcNO6CaLwUMvqIZR0+zY5XdSej6uUchC0GCH/pXsLC
YKxyw4T4orbQo1SS9uPGLYblUvaR/O4VAKo/1BLOv1R/pRTJJ3E7/LFRk/T3KT4L+gWmImpxlknO
ApowKFuOFo95/82xTi1/iVB11EnE0v9PeX7UPIor5cNFCwjwQ7bp2B4H3EJExCUHyk0gUnkpefLe
RRT1xHBAhP9jfBOfgiTAZCL6Vu6DNOYqp1Gh3bpCWA/nRjDsAQxwAOvmhNAMEIz1XOKKmj/VFMbq
C96GXzLnLJn51r6ylrdyEX/gNbD6mSvFG96BCCrYEXMyjnI7swUkwA3wn2cEAJjB5lg/NCt7FdN2
qUWS3Cjm8BEAmgcQi7gb7RRNNTf5OS/97B+WdtHueFL7jwyu0yXpVnHdeyfjb6Wa/rMvZ0IXZZap
EwmP8VkDCjj2cuh/DNCne4VvQr9IlzaXCXt1chePPq3k/BYuYjN+SGBVTD3lL7t466WHqcSoQpA2
kC0/hgKBPepolIJtxfLHtxY0kf2brkUAtLjDJjjtkhK89hdPbv7JlYGJmucyDe9VzslpYXLyL0OI
qIL5aXVRXaxLdTeFUHnwXsH4qFi+laArCJsIQZmu8r4Y9gQklrymUOUgiBRzRc/OlO8ESGF7KDN8
Kp+EGEpMgI4JzZPbDFz9G59kTX87EQLsd61eYNJEY66PSSkMC7MOz9CO+GFRQOvSBLFCScfEY1SY
moF8ZCPYDRHHhrWopUPGVg8R4FbdUysDUb6N8L7289+xZRy/LXPJAtgMZXY7k4P4KRK09myfId3h
UXN9NNQAnOkMfCIFnKbrNX/inI4TSg8Vapie56c0AJ5tt+Sa3BMLVBSUlijATyeHbH0p2rCB+4qv
4xgopCc0PB48kNxSd2d9tahTzksX4zJXdDN+t1Ub35VEUVpEQ/qX/jOqbFxeqGnFsQ1TKdfMFQqp
0idCWF391hRQHPcDU1p5WPwq29c+fOJDlvaUyLRDmbQgKKq0+eMS3vM+gnj1sDCEEArfJnIL1YfE
g4Asimc2zS8wK/0XRL+SbUsBv7FyRUKJJ4+ufUhVCldTn3fHNuBh23Omb26FnYlYU4PrPTWeFnor
rBPRfArbc195MGz/jH4+cYFAEo3HI6MNeROIixx6jX9OGWz8HbITjj05D7mzo2iSmAJuI4KXUSE2
LinPY1sD/2eqdNbT6kvHeW1HMN5HOeVZcdXsvex2pZvEuwnoMlE32rLfvxu5etSx0jphDgxZz+6y
rBhvuX7Xd0BbuuYd1GNGViOOky52PSQRal9+83mYqBMJ2rIixpGX3BYyDMzRjYBX7ZfJszDQyoVw
RcBJHXJRu5ypwi5nOGV+vU8wfrM8I9Rx9oIIYrqQE1pK4xOh3NQe/a5D0GW3iCLlSxP1OELKIGze
kxqICSecLv9Bzcp+oXq6UEiswZqNh5PvFhbJFldkAGTKiTKqfo7TGtX6u+qX2Jyo920I+rD7pG7Y
EmBCsyADSwcCA18E3u/9ijkrmZ25m/cDs06yCQK0UK6pzh/22ELNjswXFDJyFnCXWDBdxXiIkUC+
unbdeCaW7QOLeAL+Rd2yjpY4v/AFRW7BFsUnndWyK4gIfsLW3ATVqsg4aMNGJY0XV+9Xn70l1xXd
J+lOlquVXz0PJLCtPbuMF4iCTvEcFywvXhASmQgSDzz7ialjyd9WnoPZ3s9yglEcms4NeiL0mdQc
o7xDS6/C5YIVH/AblNHTQua336iwRNSoPSMIzlzvZNeFVn/kZVhE7ibDf6BYvA8wWTCOzPZX8hku
tyxhV5BtnkeiDbd9q1FZR66Gl5XLtjqP+BFIwVEqxRvBieWbrAv7Ax8l6D8cAhWEGVp+jYylzqWN
BYXQbGj+cbJMcSkOukaPH9vgvUz9NDix3S5vc47KnE+rYMgeMaf4OCUWizid2eyOfRF6WZkh7Ebk
wDasr0MWfCYMn8bWARUZefTVjyF78T1PrOgTx4zz3FW0t25DHULaBTtyN0+QT3Jwrmjktu9+OhBd
N7od9IFjF2ml0G38k8Hf8JrnoPHpnRqTHegIx4VOFhaUcAYLfdyUtq1ksMkPbyvPIv2jfQV7VN6l
2/MHmpeFw+0rRvjYPcZEHvmYLK2oqzvT7J1GorroSAnn0PWpeIjNKBA1lwwPIvYCf3ynF6v7Yz02
0GSMhw57nkthEkX04FSQH/y3ACG9Pc/NaocrxYcSdYgH6V2mefmRhrvuzzZjQoroerdp77MTkA1/
mELD5GHEMjq8zNlUiRsJr3J9lclQ6K8BZOiBikugtInXVeHOX5mrHlY2vpQzDsun75PtvIpf/2Ac
YkxyFWDaNsZilU5D/x02C3NG30462hZ9Wd1CSY6np2AO2Jh0DDcgryIXT6UbDSeCtZl/HgZGjUnS
JceilP9xQ6H98N076/zpOATPQVop0kijofUREyxXg2rPxvFb1nkRvyIq3CLVvZAGv82q6vLOk1Bo
niFh+DTee7F/4p2xNhmGVzwsexYO8ZcL0uKJvGYF7KRLWCWt2ue8iMV61zAvwM1xiukIroBzPbjn
6r88cWYkZVNl93Zsm/lHlRKT3RzHi4B0M+lj6E21OZgaJPB2wpQfbJl3my8V+zBW+47EuK0jGWzY
1YUPvCHES83pFeNJkJP5aGX1C6BW3QH0njXpbR08QjEudw1tvsWeSWJ9CQXFvMsgnPYYkObft2FK
qDT1loqMCSQWHkzu0WXYfsstcfVNFpvwa1zIf3MQ5muaOdfvPIfzHmdHp3h3aSZ4IdnQP5KG+cGT
an+h2VOXCG2G5X1VX2qsMidqMPFoqbAvWR7b6CyEAPRTXCPMG+mOVF3DW7c3ni6SYD86lWDVQ6Xb
UxjK+EcrHtY4f/LhVDetAH4x+R8+ywSWRJPyeTzQ0X6K/QhhO7xifLAp8FuyKs7/rUVYvZJSXX7B
TDrQLaI0QOMjvOK72KnxTBbJw2zd9kXza3/Brh0emVAZxUJwQaTS3OKpNjb6KUu/JyAgTHKXuCZe
brIgj8WRoC2xldmZ46MtOPvhUIKTJUjl3Idey+GLSWEf5njpt64CvwtzFeeoWdY7H8s9kybEZ6R0
LGYmyRtkKzdbd6EbmHiHp6j46HKVv9ec+nnI6+Q+72v90vcF2CzmmepjEuNnMdQRH1eFoUHroL3z
0jT86gC5vOUBzZalGMviFM9o+mu4/O1zaY9ltkZP1PuU1Uly4+0D3nrUhEe+eFDtgO0mJnR3O7kc
xPd2jCeSW7E6LyrgUxX9+Mn8sewHkjEHn/Ky+TcaGjc+ODBXDh3MgHKTqQJ5FNs3LlkHk5zm26LI
JDHpyZnbxN85o/sik9Deu9dDFr4Rrt/cgqHEYJzc+E2ZPrtsEja8pCjOQvVC26DB5KL7oDizpd8v
YWUPTS6Ys4iYDyVSXy8vxqgJpEn4ZOYcAFy4dBdnKrL3xcQvRK2cgw+f787F9XxqaXh7FITJj2vd
LebsUXW041nUc17AKk2TeBD4l4LvB4IR6oG3CQMbosRMHmNGWLfvC4/hC7g7vluUphyNZyjkR4eO
uZ5CbBpPIS+rE6WQ7gf2B6orMD0jqgqwH/GwTnTvBqEMOT2OP1gz9WtSdliB6rj8wIjpn9sIBnE9
+SbAhQ8aEot3/gelKN8XtF9tCjCZm1jze7UzLKty8vBNc6jadUEABasSlmZoaVkH+5FbPRBsmHYm
l8lzjtjEkd4UGbYwJ0axL2lOpKcHeheGCgrT8WTZv2bu55+g9BrG2fEbv+G892s741Vt0uTdkSlu
tcx5Wq9/KSbIjk5SjmTMsxLvpG5EjLAAghtQLyfYCT/AOJhTRcXOFlydf4OdgoOoFPN01TwpTa3n
rrgIgjb8qiu03KbAxuH6jDpgT7fasNEOAVNvPBo0HhGogEWz9ynpZmPNUwU8DrOBRgTdn0EfaHpe
plE/Jtl64rNO9r1asQMKB/mPSO2PjzVgN3jGucyFvRCpZlvZx2P5jwJTvXFGn5ef5lNdoStXL+uS
SLmbYkvvCcQDTZRJ0XqZ1bzQAHJ9Zpx3rwPbNNCK7UWMh7ikHunRkF+Oju7ySJkbcAGZf0kyj4eq
B8L63p2w8Y9Qn7ak44sND/v8jmGpvovma/g8xmrxS5Min3dEHVefVDI+0BQyeNA3uKIdz/mvVODB
/GIBtEjO4MDexSA5YgWrVSDaLQBRXsRSNC9VJyo4l1XtnyXb5i8pVHczi4kIOuPwL5N7+6dpuof6
mrDk1k2prR4pO9q4nuN9275+6LTKPiUc882IIvqQyrg5QEb38o3NwLpuyygxLgGbjpd6Ef62jlc/
8cKaLxGTVr+xYHk200C3z0kFzM8Mt5DkAgEuhNqd6yu05o31HmQuAF12uXyCyXhiS+GygOTXXBW7
C7UUywVnD27rvCS9gClE7fJasD1gtt0w0icfas6IEkydOGEDAsBR1kRsy1q96lpz2KQQSGM+iq7I
1NUW+y6OCh4y/39HNKb+iziVtPtwybx7ZdbMJ9DAzmjMRmjzKoDNZYv2F+LKGGy4/K6GVzXmb1Wa
+vf0uJTPIbL5rtazhDzO/D9vFe4QsQ/0mpe7uplyjqxZjzwLs4F6XofSXlXmf+bUH18463/1aUDt
aQn2mEQ9EwISKRUEjfpGiLcFg1+vbowuZbjNUbFhA7Cg+16g7OTbOOpbc+NqjvxqGv6yHU53WgYW
mNU89c9F7EqoUwnlqD3yPbac8ooWnUC+kw73X6PAUrITDX39rUovP66477flELLYhm3WHRdIZo/Z
YPpnTik8S2LTm780ephNP61YCUzbsGrpoyjf8lwQ1O0A+NnrNc7Hw9WusOVUabfGARbULSrdOY2D
v2POiCL6FWcfvKwtakbsXqg9j3cDYa0dZmK970yhCDQ0RFXd0gzbeJ5ohCg7Kjf3xdozyna4q2jk
6ncTwEoeJ8s7sDn8j4F1xq22CdFW+9HnWYSOfwV14HaCfZN9GkuuFIpeQsgXp3I+zwaeOTp7zOOM
TIXnvPoLsk0QmOrWFYH/yY4m/zLC7c/JmMTm6NXVEULk1X5U8f0QD/fzx7RlGXYQPvzFQZHc2dI2
hjUmHejhsQSwy0Kdwbo55wLhsTs6I+vB0Ij4pSaV/SKCKN8l5N/o5UpgoAntf9RUOH864NqcY124
5e9kQiw3vLWaP1Wk7V2BGysB7k5N19Zn33/NizPs08BBh3YyFfftGNc3oZXDVhnJqh/uA4EO4Dvp
GHNc7ogLFXjjw6uPHVJpMVGPWUqCAgVSVyOyEKff/F82Y4wiLXkpXYLlHdMxjqryk8UL/9iUPDUj
ymlSNRdCAsmml1Z/lNDoyajMC6v1tcr0m6mW14y+ZYgm3GlHi5cbI3AY7RaYQvt4lPWZ4Fn2qJAc
vso0uLZuNIK19lVr8OecxycZJ0YuoOtHRAa2GtJt6Ndx+/tBQv4sl0q9WvgUlNKaYNhiTPCuPkVK
2/H6vRN5WJpLytKDaSrLOwqBQLzermDU9xSh6F8C2IlBzMpaHnBJgRMsEsHC2c13gn0/zvOfTpVo
lxSjkxy0BVcWhbpbp/cA/Xtkdb57U9mbhu1McGQEkuC5UcLJonGBY7gtGoeNLr4SuNx/oE/MH+xP
3KOsk0hRdKWDp0l2Q07vKXL2Qa9hSJCHIJzZeMS0/vleyKtoxky6m3J3/Mvl69Fci2L/5peFbb9d
Y9qHdVj7RwHz4dFiO+FspxKPZL+01RXTD8LmjJstpFUqcYH1lrA47U5DYyfKE/tD3DxzcAwHth09
b3BMrqV/EkF7peiljb0xs52T74lznsAopUlv4FpyXlZst8tfVXALrEJAmmXbhE1kWnPAhqsp25ti
kbx5+QLLsnkSdjJAONa+uhS+yGHmdcXv4uceb1W81dEBIE1UP5IB8O3eghP7oI2OWcsQgDvkcdue
OB3+j6Pzao5UV6PoL6IKEQS8dtPZse1xeqFsnxlyEAgRfv1dfV+nzpmxu0H6wt5ro5EuxiZ4FBPo
vVB7BY1ttYYvWVr6AOUMYr8Xm9FvzrEBz4ZqYnTNuEP20OwSLazoDgWMI7e6qv1dXvj2blL03egF
4ReWOZF/exrXjFEdEhk36qBs+pIINY/rEBV+G92tWdPYB21m7y970/ZcujqnAyTYQ6CgdqY73sIb
8pgQgj3UkuE3R675yBSHLJ868jz0womLNhOiAwvIEGORiU1vmADZsAoY62Dz344eQ/W9HwbrJ5ob
3+AU81jGpnYj1eOk8Y2ST9cjxNWbSvuQAv0+L25QOIcmL4txuSqCChfsp/cuTLzmlR0WieO8g3Qh
Xzb9a/uReQgLUBd07FGwVNDy8593Do5Tf7Zqqi3Cm4atMzCQUoh402E50SbwE+KLKl4AmTCK2rLm
EPKPYRWKwSvzSglCCsrqFqtPkzy7aZmlRYyuKpsVVS2z5/zIqWClguGom7rXCDkFbmGkkdkfEIpF
8pbUo4k+J/zx+mwmlPxYV1rLoNE2gOjaiYuIiEKHAPJcT8eM17SoWe9kxoLL0SZ2fu8kiWvDpQbp
BMgtJP6hPJVpHsyEWa2rrYlXUv1ck5al84rqjT8qEJxLgZOdSiNNcIDRgZj8H4tIW/6dKhAoE4yF
nC8BKUclJ3XNqkQlSCtojUsfEh7Yl37PVBkCOHfOekUREt2sK4RgXqPCtoajSqAGkZ/CTUJa+iBw
23V2FNdSEYiUInHY4JFlJJbNKbNj9NHDZ5nOt5VU5Zh7mtsEmjrQC4ovzCXeRve+Ko9jPZEwbiKv
/iRHw65PVklIgcAKNMZOYZfFkUaa2ES5TGvxAOKuCA6LCtzwNINYS1BzNpSbsGScs3FH2hMAPeyc
fBrXF6g8QB83ltdpfal1wvAGWX7bgNcK8/mKpQnRcGMk3bPDpT4+lHoO/GPdN9G0J057VXjrWvPp
OCNo3g210uzd0bhMxwFjJEr8qg/6l/4G6mjFLaURuaugZ76JgMlcTHL88Qgahi0Wj1TvBRivrzYf
0YV4kK25ZmrfeQoyf7nhsjTKpkESmnJCFxYup75zZbYXzlTVd/yTUpEmqtDichJI0kwt/dZbS/CM
9slMr8QTDY8yMB6/FAk0MEpcVx2aoXbh2UUMY4Sj6PV9lGXUspVNyD169D/UCc34O4L7+SWbDiOU
w148xEmGd/8edUL/3lVZB9WWOftzY436X+RhDTlid0XNWqEmfWCE6BaPnnKoedxw3vHYZd8YK4Lh
ZDFY3cguLR4LToLqYKYqK/cNqXc/UhKRE+fYD0m4YGqZHkuQbhkO0JyfE/QwIdWVK0mpspzci9ey
c5Z/jOLHa5+qdjxESx/+AIuzsVMTnsiE0dWUzxKuhh1nqWxPrVe0/w1wRRgp2RaxdMM62RebBdsX
VtL5usyd9cZrS/ATQiHCzcKxGIPT4CfiYaJh8faNMOUl02B/Kcw6Tnm++cLbe6pkOdwzK8CtgeOf
3YUqovsKCJsVpzgy6BI5gcRlqtb2DXOOZN5Pj4SgWjg5ZpY5ELRsjnTpjwhn6x8IQSgC0ps6NCOV
dNR3Qv7Gne/L5Dz6uMi5q6cS5I1ocRLKgZVlHDSWfF1THB38HRhASAlNW8hKowjuiFLAJiUtoIE3
c05mmN5Vso4RtvnlWw0SfTrW41j/WNWMLm1kLMszm88C5xBsoh+vwJ6KhV4kwSv48vKFb7RhHdBX
w5nEj+BD+LRvR+Z/DvKjwaA7zptw3PcE3Vv7kPa3Pawu8/UYUwqNp2t73rzvUb8ZLK423r4Bu/dn
vk5Jd6l8wMBn9K9Z+l/fZ3Wxs/Sk0501KVWdEriMOZBYbg9cFrN4gXEOdluy5rtFeVKjjfj/noN+
VMxCRCLKbVVRDW4mPkwooR2EcS64ST8XSLcuNrDN/CC4EL9JT6RdZnUrrxQksExNdfuJ9Wgzqmis
hiQcv6gwxE9jxOIitCka3KqYkRXXgnPbrJ0THLC4AG3mpMRYPHDyPmMiqD9E6xN3y9OLlyA14JFi
QsKAsHEbkgyhOIhOJs3z9LVfmDrvRshZ45bJgfuUwwxrY8Xv8JoawFzx7HrpFmqsuLd0bmNLSdfy
rtUNVdfAvLX+7H2r7/8wSW3uLL1OKdatqcvPdHzeTmHS0AeGajx7bMKaGfoniEgPJf4dwzj7LFJO
DZEl5lvUYYWHploZewrscyyCFtCXt2cubU6KVSHCGZLNBOpJjL1F3ExO/wdWmFz+c5KaLJBNLZje
fReuQaFA1enKI7WgkZuhtwVyaTDM2VWXDZ9GuYiJ4CNPzhEgnogh0jy30bBbJsz8GwHwdNpWVm2W
gz1ZSXEweRi6B20xCXMUz86mm5T+CQWr7b2suulOoMfpvjtGySVahrTXJwbjVnrXkSUqD64ppKR4
quDHTMwVrtXshgibeqptXKUFQD6JYYhMExZuYE4Yxwo+amnSyT6yEdD5F8vdUd17Eqv50XG81r8W
zJntjd2P3Xqs2oF4MbedGv+42H0RnrgtJmbh+Y1nqlNaYTA0DqtS14amvrW7LnhtcEQSNQUPKv3W
Zmy6c8rt/4+MFlY0fNn9i9Uj3IwHACHrg5c29j9EyfPjmE7wpLscqAueB2E/LQqQQTxPAGPOfesE
/5AwsKCTnp0H2wDFY3gmaGQNvhTg0HgMUT9pAIZUD3WVPwS9Z+yd4Sa2aInwwQkUvdulyoLzGkbE
IFNaMXwr+gyeH7j3uCZZksOAdGSxL2xWnS8urLVTBQ2H8mFqfucAPfTG9Br5iPFBOe9E2jAV0N4I
G7GplH7sQYZQTNaGajhXuf/K75S8zL4NEY47O7IhzCXkOBVh2I7POSrBU7Gy4L/x0+wHnO/ZXavE
h63Y8sYadOPjOs0gV4jBUxsffstOtfaKE99yzyF8wZSDWiJyb8JEvGNF1cXzMto+bCpG4FuHc5cN
iOU8BoCFbEzPtWQG1lpPAvn5XcEotdzWzPj2nVWQRXiLfOgb9Fq7ign5CaVEBmRkrqMDijFW+m5U
1B9rbbC21i5pUYfJzFZ51y8uGiUjgIVpFfFZmCRZxQ5QmupYcSVrVSKKXXEitYXzt1TYobJ65kZq
2+ZWTYWfN0zMAz+DeoDOxhrVZcnaoXKqSmeTTy0Ys6ZevqRb9zB3V0wqNr6Us+e4rylT7l1Shzdg
lRFnRFMAG9o6+gAd8x+YIw8Cq5mekBry/hfjykvAyNZ/nOmfrhCDZw48hql79I7pm7a0dyhDHsNy
WjIiLupcgM/P6AD8zq3uARggc1oi/bfzdXluOluycS1Rae6ivKzvIicpj0NVyLc2rLgD2WFjOeqB
BG8mhVkcoWCYFRvuhGCX+yiSYQ4l0UbpyIGXhnfokI2EUSMCxzKn154E8HJqg/tcYG+GpoFuzeCT
YYkCoMT11p2feNykcAwe8jKTjxmat7tQkDLEYBpwUcC0FJllp35Gqo0xpm5bXs3qQkCiEo+875bJ
qkvJyy+2nV2HqVTLZcGMrDtUPAL2HtF60vLpKe6OZVDAd5qunPuddsZ8PrHJtZPYVLWGOUtlgQWG
d+OF15qkRabKZbc3QTbaceCprvwuF8MKwbdmjtwC5hYsgZp0wtccURRSm86AJUMWLTO4HWS9QR9A
OHaCz+szn57t1lN7IXj9YpqPevkY7C5rtmIdwv5xtlI93TFmwdMhMet5PPsRooZNmuBGPaTWDXHJ
SQCwqmOG4m4rZ0IMwLwnQkFpe9HB60x1w9cS8MP1kvoPgCluGzSd/Y1SzGRgA7rllv3DCUIAInp5
iB9OQhDJns05GbdIJWoYZRERaLTbI0ey29iGoDzmZQTZDTXyGLPIgF9e0HjeRsgolbZ5VquF26gW
I5MrYGeIy9FKx42TBi+AtFii8c8X76ppOc6WMOq+3IQN3xbkUcQNgn23uw5YbPl6Z1I5dzOyXaxe
OJFxpGKVhRoSBsO4R2npvQAii9jKIdpIkfgVXX7ISkqeHWc228lCZ1EILDdBVB9wH/GaE8UM0DMz
ExjGDGpQ7DWOtxyxBU1m2zezdg/YU53o4EI3OrURbBc0HZkxTE2UKu4wRih10CXrlZ0YOoIoIjl0
EFJCa3j0xls0Rkjw/FttdYj4NI6Rq/JKsLLQBFEEFybMF06SzrYPJMgwRORJIm42J4zYvfTEKjq4
uJo++4XSAYG5CZfky4ZghtJEq1zFRVRVLJ7cpH+1ySP8XZcBdjaRTtz3aHVbevvAE7efzYTB25pq
bD9UnRVmuh4A7lktQ06AINl77r5dVqKCaEU8OiaHyo3XlSi6PYxJvcaIYWkRUSZTBhLsa9YYZLcD
ms8tpvnYwbT45/DFfjVMfMP7Zims+cKhiTOaQDgPrx0N1jOvN1bWYO5D1lURSS9UBFFukVEjb2gA
RAvPETJnwHMJKx2eJ7s8TQoS1tYMS/RpJY7lbIPiZhdCxNr4YE2X3mHLMHSfKEthtFEh2PuRloIM
HAchAqnWfaT3HvImtJ5uuLSIL8YhZNREP7PTrQeqyamgRG3GsAKfYZSTlZeBuYjPzLv18yPLNss+
+Y5EvGeSroZnaEwY7uZO8wiBIpHjlu1W67KyqYerX6COvxlHJxtOHocfZ4qLnrgpGtpbQY0fxmyy
OHEqIcjPSbE4StDTROHu+BzaEihN0nkndCtu+uKFqOoe2bIPZGv4rT9/+sJt1R7OpzMeyip0oi26
EemzkkWJRe5WOHxnXCRDDCUguE1bydjbZkiOX+a8IhMS+55moCOtyd9RhPfunxwyv/0qaLks4NBB
HuFb4PmM0aBU5d2IAhASEoXwuZRW/zu7+kYxr+fmQCGYvowBXpFd1wos5UBp5vDOliIPa3DUpgLR
4Jtm2cm5BTUbIAVkL69vAlUqUvkP3DB7PCoHPzwvtZP8m/2xII6qcvPfJRPdXU1uNaMUAC9876tX
JUSHoqREDRQhA+pZqLJfATH2iQKvHZjgOuCOcLmiVMtSywKSEeTfzAyMYUjbIVFKlDzXKaosvBTd
8sKfBc8Rmttut7qI6PYZM2hni59++GEHO1sxpYry49HKhvGRiW2ZsUTXDfxVMfl0kwOCpHsnDWv/
w0rw75yWsmDA4/WGbHdAkGO5nZNivDMT5v54QXHS7BgxdWqbYvK7Ioeg+y164HxW5ntv1eIvlx55
/gBBtguegDSTSkPshtKnhdqUg7ZnzwJFC0UhwMkxOxJUMPyzx7b4sYacWngaUFCeHLzF4uhzW78u
UCv/QShK1FPj4JHddE69PowUMY/9UPgPTdqxiUg4TOHYTK31nC5da93Vg6q+M0Lh/3o6JftLdehi
GQx0JDIQ/enFoPslajwzkCUZ9RZANWO7PzfdIK+rlRcPkl3ifyCNxC/y9OYpTBd0aQU+vwNCJ4C1
duoSHsauCghcT8wItr/8xtSKAjmyQXNL6jVPCIpZDKDuO5ktuthSOnvPlYJtvisbiVitszy2mn0H
3esFbKbTxT06w5/Opi8ng8Lu3gR5Y8GWXIx82GeOeis54v9zQuZxcNCy4AsXNlldvihSjOK4VWGQ
5CjrsAobO4iDJctYquJF0F0dfScq7xmjQFVa3YWqTvFDKhY1+7yT8kFag/cHQua1bJdXMIxPVV7M
T9a8EN3Qz+IOZRmknz5LH3HLLg89T1UO2HouTxUy3JN0DIILtMrZaTCD3HPRlEek2OqFfJ/lyi5/
3dHkEVI5B9YX8kX7QkQvR7Qzyl03kNhVgJ3ai3BY3lOpX6fGm1AtFMXWzdzgMmMcupfNgOq5DK1z
E852bA/+58qzskt8/aLA1cQN2D2UCeTaoeNpWM0yfGQbq7DQREFmPrApvLOuD38rjE7PloZTQImf
HzN0lKQ+V9FXJwElpcKwNuuY326Stqo4WMdhv0Se/PJBKr1bWXNjV41O/dSIwL53pyzZIub6SkKi
aYBFBh2C1Q7+A9MQdYfZ6XXl0t9ovAGwtaw+xqpRkGk457+tDVtuWUbrXBKW8lwX8Bnsql+ekA6S
jdFb5AmFYX9BhV1fynIsfrouBf1R1MWxJxHw0TLj+i55L2M62QB/kL9+0bUvJ65QjA0Z0NH3Oce3
yFTf/xt0tr5AVLqhLvvkt6CYj9Nw7S+RCtWdgxcJu/zQHJFwjW8jAjHWuoN6jFRAg93DirTsQL/2
BMUB0cBvAlhn4fdqfngYo63ua+ePjWRyG/rSOUHgdo+e0e5bUqTy74jD7dA7ZAMhQBBPjhjKP75f
qA/XD2nxnRbvscMKu+ut6oWUMHVYlY2dAY/0zgKIIjtVHETd/SV6pdkBkWCOVzGVuBgDFTxp0UX7
xvUY+CLgOiRQEzC/eAPhPIQbHZYKaSzVCsowFxFabMpS3FfK5G8QgSqk0tSOKErG/SikPvqyme4B
ukL0HSUzAJKImCVGDBjx9rG5YHJygn2wIHspppAFzxxuqJijJy4XWW+cdgkeJi98GfGV3JfZqiQH
8zCdHNuqvlHjXnGPdJ/uiAsnykZEsu18Ip0peWvLaG8xR/v06Yguy1A7hxY5BPZSBra454YjD9AT
XuGPfOB+FpU1/sMEiGOVtrHy5uGJY+4zaNb8vfS9KQZNyzTKgQDVELAIo3lgwM6Y623O4dZnDd4f
GgD/4HiKcwG+IF5VdwjcbUJ20rUCImXAaNQ70UbVEXCweiJ5DB9oPQWnFWfQvhL6hNXORjPSRUVM
5jd9mx78PwuKkE++iom8Beulw5j3aZV0DUgnmjti4cio8VDUgPAbsRI1BD0fOyfzjj4gNsK94RSy
Ym6Y3KTT+luLbEH4r81+FQoT1TS+C8tGM06WrGQXm8JFSKaRUSW9ADfclC8vkmBwAnCt9F32Ktku
BPa9liYjDnT1VfADA2V6LF12kJumXzEo4IhjKI9K1PlJh8GPJTQnsfE7XcD6T93ua+3q56zzgQoM
8k6BGkVoU5OPwd9R4hhT9pZ4Vv1eZI154TuRG67s4CDwvDNj9s1/tmdHH8GEDDKbYd0r5dfebk2R
8qcwxKD+IpmJmzUVr+6isHD4DhZPpyH0lBjsqyhaNNgFBLkVGWdQ/KEN6Q6hU89xtVaQ8ZCZdyeZ
giuvOrQKXssQVqJhUKAxHyvfZhk6tOunPZMCMifI8VkVOheWs3rnTWQSCge5RQBr/aSS6GPyQfpr
Gqhrnob5P+aeqCe6nBGAXbbFPshlEOMvwOlBWZgwdu30jxMwt6boJd2G4Tz5PSoA9Ne6CI0GalWs
AQKbKOlCSCC6FXqvUucwQ3VTyoj2j+H3tk8idUyn+v89KY4M2qL3fLTNByY/ynd2Vu2Z0zj7qlLp
XPre/LUN2gToaF+5J9yLcgjGnogF2Ccg57ZCO+wBCQV/YIuFEdRlYx6j1cLVX9nL3ta6ecCpAnyi
7NmlDBlu0baQjcIozXYOuJ761kXh3RehSR6FPxcIBK1sa4/+GyDY9I0ZDAto9G6PllXlnxPThedZ
9PgIawjxChLlPaEDj2QWuE+VCcShX+b8ybWEeXcqpLi6FPoGJb2BXq0uvKiw6A9RBLKXWtDF7QVQ
4gFbCb5fOZotY572tfVstLDlpHZtlDhbqE5mz8hNPuW8ExTMGSGICLbxzq3B8K9MQIAh8pncKwua
BBu5EUfFbDB2Kp1c1yoE1JCSjYdKMbk3AeHCdNRkIyHzcr9xgGGqmeeBStEbOa3wZl5grMC8QaMx
vwFSa9NYRjSdG99m26ZT17tblry7x7vIJl+kTrwyd3+w0k7cwZgcLvMcqjNOCvUe9PSQUgRqxzB4
+erT7BlEJDraNHwCjvtle36HCpV53aZ2MOjIrHGuCdCLvfaX4eI6HbcP1+BeytE9iaW63qzBO2Ks
4NOXjsX6RE+HJeIDmYJqVNtuSmnOQn+INgb912OOmfJsUDe8BL4Wf7TuJcx4G8DhLsHrqTeNpAe+
yMKXx3Bo7BPVuzjOS69IyaDDP9E22ZQdrfMpVzc5lfj8z2ql+4nYNMR9Is1uRM4hECn3/fPS1vrY
5PP8jl+/OYa6AenGBxvAF2Qn+jKrbr2Pehbq9mxllz5q3dfCCflpw6GImCzxBd9wGuOj1ZfWtrSy
1zmHdEhoAFhQCS3J20428RDGQJidsWsheg1TVvoe00jArF72rYakjcWUJB/G1g/Aw/xnJ79RzOog
SS7uILPHqh3rP3jWEMFWoEyjkfRZtrZj+9UUzGlYONq/pUO0SqPbMe4DVcGDbkm5sMbkSqAHS0WY
xz+Ebnvf8FwOE70rHh5oG3dC1MuhgVJCr4hAumH8OLrxsBDidi4GVlU34H6cJ7mbxayQCG5EqIl8
0WoXRNiJ4+Usout1Z1c6PSQzs1CenGLbFMJdUF1yqySKusBdZfubZUYf/FkHb3o2+S/iYNQVAL1i
Hxv5v6URKAE4M/qNJiz4kAfuu56wtm6ixZ+mGK95dWVSUkIL923rxcGH8jk2xqCP8K1kL1s/ecgn
maHyplPYEW38lmmlCcyQ3hPqJrhjnOAlFd/ckBHg4cQoCNjAlMOS5iMhRuGVrhQlnKvTGG1iuO9r
3zqktRD/omIC8nHDrZMDkFGbJ/6rR7g7FiBHvSBe7mELJgs4C/K483rWZAGT0MPmsBqpXKf+ilVm
fQalZtHgLwHDvaoypxzuEBXdEpDk0IUxuYIJ+s10/Pbd2t63btdc21xGOTeIncWpEPQZaUjYQZu0
lAd9nsFkjuSJkOvoQRW6/9ZcRXdTFQR/MGCN8ZJq9gL03j75Ti4PgurXMtowT263CQPs77IjO55t
1HwnmCcfc9wl1yIjITF2Xbv5LNis/uKpzPbEX7JpK239NHRAGJwyy387x0UDZY236KzEuyDWKx7W
aCaycrG8twbla9zqetynkQhu4r8ufEfT0f9hO5mcXLdO3hY1PrTtqs+6AOHfEHnzk9I77/B5cGws
g7PJQGbcMCkC0E5IBrQoLX1GGDn8DQYz7vn/klcrtOmIlU/o3AhZ/wxh2d87tPt4u4LlTiZiPjUp
9/ZUs7lhCunoh5y6qCM69sbiMvV/09KMDw38vnvfxzuG1BOmuj1jMKzq4pelP6d7nlk3iq5R3+NM
hCwzvfMMKmsD8Dn9yzCrfKQN6D6X2ZBLo4xo/qzGecNKxwBjIHlw22mK7agLxscI1nF584U3zIc8
/91YqOyw5AcTQQu+PPcr402TcM82Y51enc6oh0JpA55+VvWG9LXpGYCi2fOK2sQuWOGZ4XqkDwHD
JvQM/3ezKWcdrnOYmrMGODKcyUgcj6TL1Pc9FNCNnGizNmBxNQyyqrE4d/P0s/RH4pCxoclNlc7V
Pp9SOkymwm/+0DfYZwtWtTBaryXgzgOBYyFcKJv0USwhM9JTqEcGswWOkY0DeO7/yRP4OFxDCi7C
VtxkVA705aiH6ixJjmgMo/lK2sko7xAQlTGZEskLjA1BpQ8vqQXCf0sl67cVSOl9L92eUIjwFscS
FqRBC2f4DwRn/khKlp9/mSXkcZvpE3j//wxOzo/Uu/qDjUgZV3xY1dZbQ7krfK7FlEnzewjWlHjQ
OW03kyUpdTWibiZLk9cxVhDucZZNd5gjMfxkXOr/X5+EXygEPeLTQUdyhIy7FYtLfVot1ecMbCP2
VqxoCH+kvunKXc/K8TnBZ/Sb9JBQS5VIiHi19y/1x56ZDFPxO06dyNr4vDn4VQZ1CnDYy30/B19A
S+HMt4tL1BBAmaNLuB5PVEbZxroBa1y32NYKWBXOpASF/Bd0Sifuiw7rxBb8T39ZScp5mTRQCNxm
2SXKZ/U36/vhmkRNiSFX9Z85p9IZL62JU2JaXwj/KE4Rlt47tqj6YEnqobz2kWEuntXsQkfnx8ru
+3oXeV1/FZZc36w6lZeltPwQWR66QfQNNdo8pimSr2Sw91Dis1jPfn52nRp12TzrK5pQ+xQxjP4o
VeHssNKVDLebwX+oCksj66Qyk0+da6mPnF0lhxYjlC7xFswka5cfZ4SXn0OaLj/SqdYnFerycelW
nzOBVItQ2eJRDJKUaFM37x5hqrFOvP+gWw2kUgA0HerB+rYmom9m1+THAJLYTbLffA6zwwj/llCR
1JlkeuVnPyXaD5YBjXORxDluJuPmOPHxm0HrSAOAZsArnpIM0dQGaKQ8pUa6wHya4vmG39qYjFAp
OfFkF6IDroHJaqDWdKrwCfe0fsWs3N839HikeZb7bkLEO7pHoDDuYUXuwNDIW+7JnzTf61BYkCNW
Bv5FZDBcoDZtmoFSijljis18DpuTzWWG2z9KMvd+7FBF2cz/EXFW8s3QNUUbYGrvWCLwUlt4TT6T
pDMPuJWn5zVL9anhamvwwhIZ4kk85S4kDfS9QB3Yu0zhjnSGdT/WsjrkUTL9AaGiL0Re11dxSx8B
xOEheGW/yzIRjBRjtUFEV8tH4AG1GWFigUfg6td4lQmYofPGbG0KvSfw1P+ikJrmfTNqkgJRI4uL
RO0t9o7Fxh26AaV0zy7vMHYwkrmzvY/aXlFu0FeKs5uGS8W/iUbUZsJ4ZYkawdKYc58p/JCPvzA0
hINETGZ8+Gjydn2bo+aJZkkGxs1GsvdQS703N+D9M4NnIXcQ4pwzujN2QYyja5/kP9+3o11OnfTK
zpHxk64DtoB5QV7bD77F6ZlJeCr2WTupbjuhQpkvbjYg6yW1Li2eUOA4hCjR5Py6Utjutq5YqNwj
+x9a2MNZ8clEEu0TeaTZusHxg6ZZlLOPKXLhryTXiC5qb/Ie28VS1C7GtXKCiciEHBk+bzPaZGKG
0CpHtIh6na17U90QM04vUZr13G9kMQXlSxl5mpmWyGuWNKUpMnJ5MgQNddSnzxOypCscJZQSWWlh
h4bRsoMeSOkfuG5z7NB4UKdUTTgg1BM9e74IVNKptsSNoRlE61/MC3iHwlVP596sYj3Ds+xegTED
hevZWgNQaG/1WBGIJHwC9MoKGCcVd6aXwRsCVFZafOf+hIcyosdiAtbgZ7w4mF15JXJdE2MUpro6
GsBgIPBnwGC4QDvQb1Da7cMkB0wqRVN+TAhVKQ4xzsmbLplcONN20WXNe76W3HZWQH2wf7fQ+BwG
aKzxUdHSCAd1xPLTeBm0D2XBt9jNS2j/LQeLOBT8UvYlBwtAx9l2ACr5JXHbDPkiYOTVvn+epjEI
HnDrdLz9nSBM2bYC67IIUyc7R4qmjnvwKN2lFlFwJJbNVqeprCDhBXMuvm+EU2pg07f/XH8K9rUk
DmNTsGh4ZQc7rMTRQE7YK2LUpksubO+fbUYamCoLu3tAEN4jOS3Be8qRTiPLNPR1SGiVdgL5MdG+
AMsOft0CtIm4Y6F3Wp8AT+0TjFrDuNWp23CP+lKEu6Bmsxoz/EKaQdbRYVLV9OIwdf21dPmHqGAQ
LmnERBU/O64GD3qKWb7BC59R36LLTkpnQV+r5hdoK+GFxobyI6VBf0dAT4gDEanM1kDNJ6XZRQA5
N5XjvtM/MmYwtXWg3o7e8n7+t7hFvic/hZZPjkzYvTo6KqT2FBRYHZiB6+wZAQbxq0gRsr/uiMCD
lwF4tfxZOLTfATudfaykm5m47dadnkh12DY+LnEAcU8YJa/hzbIYUUrivX2Xg4+IcZ56cs1h4+5q
BFexGCXWPbiHRC6mzh4pFUZX2RVHZxgqtCHheHAIRgRNKdUDvpbgqdMM4rcJyVzgC5Zpj9fkA6Xj
dM/02r4UaRecbD8UH57WyRlWHilXoRW1n2unovvS3ERTifdajYjbRzvK/1to7w82Pmu8teBGWpQ2
VcRm2jMbpwzvwtmZ7wXUwW3V2hJ6KC42xA3Zq2Jz5m88jVAUDuKVIbN4YywY3jO1a3/TRJinsL2V
Ksk96CEglkg5wktQie6ROiDsbwXVetQ3tX5JbTo7InzOIMCCioKdUIsADUvf1VjrVw9iRQXwClD0
ex32/yIW7HvgNsnXAkrpb0IeN/2x8Z58wIb7MunmjRtaR9ZiDL/rkGvbxqBzN0qB7UwOXD950/5J
Lf95pNA8Cfgq+56syAfADiV7VY4oFl7HtMRZMkSJtW+crNsUjK37eAYsf98Yv77Q0jKJC68sC3NE
FkpeIAUnGGIzO6M6nF7EWi3eJuxhGFcTYaYNJ86OuTKbByR7B5QmNI0ssZh6jEgTF/+zxxmx0aP7
FrJk2rHcqTdY2B+DLkoerNm5LzDObUZ813tgSXxUQ6XjZQ3MfpmjLmYe3OxWC5bo6A/dDxg/vUfX
qveD571nC5ZIgtm3VPPAJUEYU8eyXojsILxDZCrPvkGH3AtitPoE4Z3pcT47JnqtUrhxRAlDhZE/
KxZIwI6mcS8BiupTk2Xynd34xV9RjIs+z0lJ9pmsjuJzWcx/jirvBzgIgzKOyyDVVhc3qYuDG8gT
slUvlqHfMtlJsiMa5WqX9hmzxNZf9q3unScG/+HFz5cLYD0mzsn0ClTHoyJadybzlguCy69MjAHW
mx5ANrLlPeKnb0CQbNpSMiXRc4KMIOjrpjNMMYeuTjo9jTYTlYrYd04J+0wiB/KeuQvifvYEPjt3
8dQmyBr1KRAf7yfVQghWE/LhC1GdgdyagLuBNwMwqxCbOUTLy5rHP8BFcp7VTeRAEUtRu1TebjDA
J6YbK4/jCTl138oHhQgUYbrIYptMXIZrZJVTs8YCJzSyeEcfMYyhUZuE2WSm+lu7PD46/B9FZ7bc
JtJA4Seiiq1puJWEdlm2vMTxDTV2EnZolmZ7+vm4+eevmppMxpGg+yzfWYxHy1nw7JttdwToMm5b
P62vkdO/B5iQr3HrIDhlZB0Htke7yDko6Uzflim4VLj+VaKDcRMDGwTmot3DXQOsRWHvCPkof+og
xxxUb3wPAIw3TGv1pIXpW/ie17GWwaPoKNNWfjMxSFwkL8aaOXqqr+aAC1UE1vBEkuxGaZmtcWHi
5fhzVYeOO0enQhrceTk/p+ek0ogcQAIOozQtjAzaDCVDANAjs4YNW9YKXLq2zGdnFpOHhvebZnff
k1ArBEwNaWmu5OQyN/C9ekqkVvrUQB3aA5dqdk2g0vfEMr4Btuvx7KcG+Ewa0v/IHZsgZWBXHwj/
1wSoU4a+jWoS+6VlwBb5dJxOnK55D9aOvkC0MY6Z1OqZPZbsN9d6glJp4/KzRHVL1Vw/Mwchr7Yz
7IP5x61TF6WopSO7QsaAUSz0D2uqip5ne6chQL3ITJ0/+4UjNoFvGw9eNyRYxv8aEjjZYUIm/O06
vfdn0D4hGiue5+2QxZ19wgTmcp/+1p0b3T3eShfUxT2pAv9G3eEqHMneala5sd7hHPyqBhL5vGFB
VPVcFlJ2f8qpII9da2qkfPaxyv6knSRaHjT5jv8TnM1kUfPFWqr4V2qwXe1Httwi0/lsA3n/zc78
txmH4aVJmDJ3AZIgHBTfph8RAEmWq8+Kwb1RhL7MuLw2ZdPijdo5KebcDEsme7YLEZBiI4Sv9vOo
/XfMYWodheZiqVkxOWR2y1upkcHVX912naJBsrAEmCOOTeuippYXoBLlGy4Lu7N8rSfXrGF3JPk7
lyweSPhu1Nl4/Ls1okAmcJpAj3qlvGPm3+P12Agirrjli27OTtXbe9L59Svz3BFj10wz7WyTAXcv
pmRZclz7IljFYrnu31uDdFxZ+R77fjXMJCU5S5l4zU2wEkfwoB+TNZxNPf3ym3gf9GStKlo2y+RM
sNcrhRdtl39iZ1aKfQ8D6orkSIiWfevTTH7kC+Mt05zdTeHxympaca7GaF+0+XdnFGBuIP0H4AS9
mT9MmmY0nOI/nbHoC9Ue2Esjz2vYLsOTGwQOYn3aHuakX38PXXz37GR9+XmOuBp+3B1iK+3eeJXO
oTnWwEDcsi8+ped5P+ZkZT+kEKCqJGkdslNX/4tk9JymtGJCrfvPzlnug5chMUx4WduecYBk8bqH
Z6uD7mGXyPY7JpS8xbDKaE5N5nEU1XDFIltHpFeoS45pMyZDKMg0bnmFfHOCO4MlnU71woPGpZp9
stuZ8sjUx+mmaxli04MqQ4TY6iC06dMl06vrod7xgl69No+ohsTdJTer/L1bcGO0HBjxRCsd8A/r
/L12eK5KI6buCv33qP3gAJL9L4r3As66Cwu4Y5c0J2iZAvg+8TVxb7WRHKaZGtjoVFG265DCd21l
Q7VO9WhgBuNuCPXeEsrZ4J6DVrE49E5mCahTsN2Tu+ueerGIJ1p2o8nlGTJ01P0O1HAExVHisZQ1
uJngOc/oZcmIHAatHra55JyeWM/LLhy/4sNEdOI6VJ9keshj6zeDuTIPwoiifkRQAS19gW9yiGXt
c/CuuoG1NiijBtS9gx7JHVZjfjS7xto30i1fBjqDYZ2uimFWsgLVFRyGS+8eu9nRosRHvXTq/iPI
3xwc15j3LP5x+LYlvD6t1W1YkocPoYYjCVTnEqazWsVw2xL1Nz3l9KfLu1e+QBbLncX0Vrkk3/Fa
xQ+XdVYaHKrVj1wV7c2mj8jSKAKy7euvVghaL5vBSh/JaBOn9oJ41Tg5ROVANyFsI9d4qboG/XAn
TPiiLNLPM8uFG7gl38FQ1RdQNHXYzwmnxWFdHs+xjy+toZpT76XBboppIcqKc1saf89ly8vRndw9
cY23xKruSrW8ShFIJ0AcsTyOHIceGk+TwtBEHBk3qhhT/9AN0nil8rhKuLjVNknd9btvfTgroi4L
OOaQ1SyOhkheFkwe8jh5vYsJUb8YUf9c5JB2OVSYIYqNGSq/yf6YpAl4zPDF7UWQHyZkrJAnSAu1
iaxSyNSlYIXe0C+p1gNTP9Q3NqR/s5hI0Trcl3rppxKUV5jxWoe9m0s8Y2iCAtgP/D6VcuWeZgk3
vRgULxdgANy7NnWrY5slUJwiODOe/y/qkqtLqBr6KS5N7v/HdcA7LRBIDvboiJvk0X4wMlrAE5+L
KuLlCMXECgnvcqVFMu3HvYr88c0Xcb1LhZ+9sX9wbvB0bo5snL8UbDDsdBZ9OtR1V9weHDil/RBn
7SP2TU3TlkuRTwlnnsjs1Au6ejDOIyYYseCduR46dkbEqZVyPnPacRCfwRA/BYY7orXDg8kd5hLO
C93oWwFD/ywX8Il8cpX8CkrZPVrDeVIQDTC6EOhPRP8JKiZBn14SHyq/zYFjQ7g9uy857onWLAtk
fDveo7ZMt5Oyus8Fow75gxFuyDTpOdVx7J1KQVy1Rg/hLI8yBkIaWB/8Hq6bdpE4BypWxY7vWn0A
dtBSbYHt5zI3B6JZklrm3MlqEiBSfijTZNzh2PGTEYXxySkUID4dsi15yaeVHIkfa5dnRTiSmsnM
q/Fiy6l8dae4fx8a0TzVeWzuu2QZ3ywWAVDx0IvOnYdOIcr5UgyM6tR2ydmQjeB/gKwDjpPjWq6S
jDvtyAcCwSrjVBd7tpbUU6M6Z6876788qM7C78efgTvchSagxbOXFsyE5+V0/xJ+0MUhL12PgGHT
wAZIsyXqDyw8jHisUfRMjltf4iH2skeBWOPuR4EadPKsjse+4spM0xMVYpOorrMwaGr50VCjCF0m
o59liixtLD2Rb5KPlcs7IO9epPR/LJ0maFWtcyhgaoWTNxNOzu1AwGb2ptDl6rVfOEgcap/vTakl
FKWJNlHM/g9B9mZ17cwJIA71W5Lrbr78Gfq0+W8u5Z+56rxDMbR5iAue5AQKS77LyG3HBXzMSyZK
48tXdcSM1NphJ0dM19S32eSFeNxwMS30BsDsH/i9FC1t3jYrYW2bs8J54OLUb5ueQRl+8xAxkvVe
z12+Pnd1rOjXUy53Y3bayFL39nYJspOoUiJzTTuQjZ2bK49MeATExslkm3r+1Wm7BjJEnYqHJVOX
xZt2MCzPchwzwhttxccUwhWpxT7BGURgYCMm5SeyJ7bjyQP0gO5UVASFth4xsgP5tRZzMy3bD5Zh
6PjClXHFuYR+UI9PkpAWzq+hh2Q9jxGfGOi+1ilxPFNfF3LMwFc8KcKljH5z2l4eLoVqc0NR3T4i
UQ0nDWLhjfayBDBCNPCjkQOsfgKJ5cMcxvGQJwHZy55/3DS7+B8MSh0GzGGeqcV/UeGojgtJ9jVS
xypsuW6zGzNE0T0UlaYKHVm7D07v/SWfoI8RwULACwYrvkde64VpwOeSzDsxDTUi1trZJ1sx3TkZ
sPG54LagSyWmGEV7fTZhjmKpo0Ni/2My4JcnhBGZ5GMxAyP7mzIZpVkn8e0NuCkms9hv9KmzIK6h
mGzQHPID9oOThYVFfINUf2K92/nwkc0VMuQ8w7mh+u8Q3RPNvy4pQX0CKkV7t8NRzvecrd2NTggb
8f3ZTZX2n0jceLeWyC4gY0CNjYv9Owt2lXgf/Ekdbe2jck7wwcaP2HbAucKagybDHe7ULIsmCKLy
CFVukOOZffplky5DsRJ/LOuizUTeOg7CRzoiDvs80ElB1jOn0wABI8I2nicrpbCFJRQWjLMvTr2g
IhzNBi+gCpLk2PsNtesUyrdbdMGuRYchbMqT94vTFan2qHffo8T+xU91lcAJ6W5iI7sukVx+VS4M
w7obCba1NpOaS1o9W7k5hP4wE6zOmgdbpFj3EWjndfXC+hejf8ADXE0d9D2Lhjw0Cv4lq82AxM2b
CrAnXBbJ05dPz9zu/JYgjzJrTkoZm2WsvgUs9DXVhSUSzTBl5GMvdXmYrSfRCGIh8xiTj9JC3n5H
RXZTOxmnyGBkOQpa+F1l8t+8+H97Gv00a6CT9Aa7V+SUCjKXvUsUdGGiPeyFtLk7CRKgMArhcaZZ
vbf9as3PLBW/4CLeKaMx5e5JL/3Ni+SFticbCxZtdoDlHPgZ9lpwM1igjh4zXBCqC3M/PfH+bV4m
Kprzie65Q6eKv8wkDWaeGmiAPbMx7nNmW+ee/OsRUbU8ZlnPTIjNUB8+XrDDIKgxOy0Cu3acXSZC
Gg8/mHYJbOGDNB1M8ML8XmLjMDQtS5YFpMVmLNC3Ejt4mUe2FeTE8Egxq5Ov2KMiCmZ8xgz6gn1s
zYhvk7dAD2ysr6rTidqzMAo6ZIQWWnmiP3AIbc/lQuCLeUx199vZPrbpuOIcGIwL7IE+gRPg9GTZ
BY8qeM4C4zE6dr1zIeGSkjXQcIvRnhgBasi7t2MHQqZnVdNfkavzl2J7Dew+I/aXvoS4snYj/K/a
GcQcTtm8lBcT7vmrRKqtz0QG0CuGtjsNZT0CNG396Gno+dresXXrIpzqHORDMpd63AtvoR+7w/2r
Ovo3pX2Z2vXh3QzN65RPj8w2xc5uhm/aRZPazgOZS/QhTn5qYQsS8Dnt2DaGu0NSKibOJmAQ7CZu
hscyDfgDnEzxZ+oDdY7Q6Qg3Iv21fvFuGFQQ4xkd3SQUloBP37Q032O6uRO+9jTFaJMFEZ/czAld
mAV8ooheMGpNaxUXf2HjVczFeM3dAvKbJeNmWyi/5G2bjaa9JbLAIPc82h881uu/nAKWX4rL5RS2
i5xe0VqHV3eBQJ7Rxz5aKJLnwjA/Vkp2yMREF8amHbwRgu7p/CQjEXGn7zAqTXX2zMY/cZiAfZFP
MiR0jmBnM9TyDFphLignNxnF6Di6Ct5K+d1wBmu84ATPZ+gqHgEuX/VHwhZjgNVBjCnjnnqUwxjd
LGuBLN3L/HMuC+8/xaDQw10K54N1V1yBphz8jQ0emm/RwHzQFrMqpiwSsYVdIgkEkA4ATiq3fc/4
hX81Ra32enBD1AoWExcau3t+izbHskHQhuYpHi1nT0bpIwXIdht9QGZoYtC0wERm0z6dJ5or5Sjy
7SyH7o9f4813skF+4km19z0u2TWfXaNM5ySEOwH8vaGYdgRj1/AZ5IrHdi25ZqZls3QHQIpAdOrP
O5O+yDEtA/lUL/lvCONxuNArpiMnm3PitU9lt7zV4KrsAcsIMBMTNcbS/u1j1MNA1iSyPSzA0XMl
BmNZGBvPKxvYEInQ67/rLarS4qckEBIGjW5IY6XBQpvVyPe6jdyjCeOZ5GZR/1q87OCm5bOXpP9y
j4cATXxq2X1GRQEbgveXGpt1GkNIZsJTI9vGCdykTIPejWGChlWHgEbTrys/ht7L8cpAcKPD8oBt
STTtDa79J3Nw8tsyULvvUJ9RbjCKVBQcO4Jkx5xbgqTqNr9qFt+fmU6u+dDMqMC6GfZp0IsL8g1X
Z1nqQ02t+RoDGfqbAhcAKAz4CTk54PpR2PVdznNwxJu2yWHRRl+mRu476f+VjH5fGALiyAFl/cAj
B0qryPgh8DXey4kzArnWhTqYV38qnASfKdKFCZp+EFvRautY+/a7FUxFTbmlaH5PhHQo8kKTSvZF
Ku0X8uUvDDk4527lJkS2/+QrQzyRFMTNxFlmq9bKAdcn0UuCS7lj3NKWO/L0PWsg2glCeJDze6N7
6zv2iALbPkUpndXWXWmL800D2dk8VkHr7URbl/cyyKadQ8XpAdRQBPuZv11tOscZYGUTdbpgcqoP
R8im3Q9DMr7mQ2E/LVnEx9VJsyMVyeLMWRCHxLNpigOwXN11DrdYR2w8jwbJBK8p+uExSqH+69vY
/c05pj/n8Wwc1GBllyDpew+9w3APgLasH0T85K85W8TeEcmLuatucipuozvca4wkOvUB3fGxSIvH
Uul8z6bHurdC+2kbjJ4Dj9dgwJrBqlPJjZf/cSvQ06xJ4yowzlE3f9MULpDd8lhHiOWFR28el7BC
ztksVQUodrQebTPxi/CdZcG9+LSyrtmP3FayrWmydy9cGe3HqWJKjBUPIB0B64Y4n6ekgQeKelUv
MzwjDOljNVlxRLGjd4yTwdOcMljdjI/ObowJDcaKrk1T2fqY9fxZvC4QjEBz5h43YxfoNKM9DGcO
QDd27I+SU4kkjrsLVuYgAEgerC4ivLsIngvNCMNMMEyGKj5QEWU52LN+ElzLO6QEBr8VP4p/iVyK
ky5GaeDt8LirTDZCwpFK3N0nS3aBWBXs+QQWz3Mp/gzU/8LIgoecCFCGdAvazci3LRtpUc/ewKo6
HIribyBoldEcwYbv0ZD+ZSpGEO+tYjx0wjjaoizo8VUvDncL8vAUGxB0GG2IVULyBVwYloCFCWJ5
hn1wVMMPhQrVK7h1yrvsBqGOqgkcFcbmnuAeRI2pIuftDd50WyjuogU1IkLARfIjmohi6vgBtKzK
q49xjX1AetoJljfRd4kXtq3svgZllgV7DeWc7qKJKOyWahxfOtIReviAqkTkxq21eZUsaZ+DLDeC
VxbZvFBaDUjWCo5KyGa0/c+iFfziuXE0bCYCTLuBYMFn0sHd2+SJ69yaaO5ZXyP6vc+CdIkO5Nyr
Fg2oHNbdQVz6fOrRTya769NXLoCTE4LGRM6uGr/cdcaUfYrEzvcOtwjvi/v4qE/GoMZs75odc6Qw
tcipeTy1L/acNi91C6cKAnIkv2Dgy/I5QcB0Xzvh4itBe6iTl4GXQR0GUaCqO8BtwbWPLWmtzgMt
0Gk/iMwQq4iWXLuUOUc1ppnziq9JwcUxY7/bgERhh3DLPSTepxHNZWQaxqQRxmxGotVSXCmMOgxa
V4bPGX8S8zAiZjDyi1OFgHEqXZmjeJCNJORbD+C0UnaZfeUOdLML7mAbqZapvcyebRWvEwwX49Cn
cjSjjTU0NXoIWS22spb/2pKFuosLxeg/uqr2vqhEvNxJX2Zt2EZdPL9zVKPJj86eVj++24kXDn2l
PBSuH9Fx1AhIXSm6J6Mwc4u193z0Pik41+ruKEssB+wA0i2bxUIb3M4J0BW1QWzS0A9z8J+REVEJ
S22XN17NEpjaGpNbTHz9eqRqrlsmZy9iuwEL57VzorMo/nPdjGlzwmxixyuC7dcos/RTipFYXGOQ
tSRpiIedlqwt3SerBsl7Yy+henD5y8WRC9DIYzefKBBHFqjRTZLwe9/kPgArEDIa/uPI62JGTuBt
GQRlwbfVtZka0LJW1o6nTvrJ8dBhVtFU5fvc5rr5BeROZvwJEpKHTzAc2ijDeG8YoI3O7IiZ1qlM
+ni6YrTPgs1frltbAPvJr7psa7kbI02RZeAHfy1T4Y5nkmdVB03O8Y8EwTr7g54vu6Yu86EHj7Px
T8ZKxwdmSCN+0slNr6PoOaEKPNQQikt+BmbT34vRqo7mWimpTRapNoZCYkfQ8NaAP7ScDxS1nDHK
SsbRV82JdXzxyCDzDGNh2ikNlzmXuqvW626paTJ5XZSO/yaaz/WuEols9gRwpv67MIYg/s5YOh/P
pj3a+bXopT4NHoopa0JtsZbSx5ZkshFHZ0XiyHwQ0J4e1BIBArbdwEa2Vy6A7RnDSbj9PBFesgnB
pTwuJicl/7UIV6fXiiZc9mSWNhuO8WxnZ4fguAJTk7i4ZNyVhwIBkR2HY2VmxH2tJs5JyTjxIx4C
1glE0VK812XBUmSfzVeDKHeP4SzSX8ZSobS7FQvJ98aJDGKwDjQtj8Vvecumxf+lNQnijTExHB8h
wX80SoldNUXmw69VdRKp1/8X24EnAZ3YghicTTvsEiyQZtMUxi34u3moNKuuKB7oxVmdHhDFmOgb
h9hMDrZDzYEHO6UDnjisu/RtRHKbVHP95XixdjgpZAPVvwmv/qRic/xhJEp/LjmKZkLxrdBTCD0c
PbSNAeCssQsrUqeoa2wiXUW3kAs3G7M+Z/A5gKzmsUZsY+ylnLBd4ErDDqIz7yz28m1p0Y8fLFDE
3T6b6myNeSQpOx7NlPrZoR1N99ZyFV8ejuUVzzmoI1ltaN8IAABs8zBvNKjmOZnZYyBHxnDfxtIG
6z9VhQgUDni1aLBo+/2lM3rtImjG0n8yIfNHECZS+3fNZQbaImA765CwrnVu0LQnkqa28Q5dDSgB
gx3ah/m6MpWTbWthV3ON62xAsmc/J6rfICFljGoXWUyswIzqdeDaqgDiOXCDiSnw6p76tnnLG0AL
Yo35fijdOsG/gYqwvtM6rWHKi4HKi4G5SRTmyZo7EzmzNmUhzj57rvs6Iju5bTUYq2s6antgV8Gp
kpPyOSEcNT5/SGSxf3faFEKaimsur2vQ5iRd0A3kdiH9MGYlfzj+dyH7b4SKYgCbz4GNdXlRFtG9
R++tCcN+rm3YpC3WJtk+1oCetFX4lK9TquAsZjE3xY7AVNpOTQdvCMgwF1VzGqw1GGiuSZp9poLk
HysZlv+EXOmVT+QtXbKggeU3VIItlHekyExIKl3ZyKtHJmZv7R08T3l3gjjBWcGu2DkLvNUdh9R8
vk49L9hns25RvQgaNRdZjvUHLY+Jo1JldL8K027CPC2V9cm5rTylnE5wnkXsQX8hst29KzrmCcaL
4+3MFkfyYMcROC4v8U9Z2UZ/JLh+NHStLqCyozPDzeNVplYJMoffgcuqcee05Dt7yh8Z/h60UEGc
oOMihtnFX6DjOUkBOEAOhOS5OiZ7IvXdtHMTASGQDJVLfMxxMWDpLCZhbFEXvlRlkKyrF71e/Ivn
2sC4Rk2DpeezQAWuFro4dGAIMIkqab771QpvhoaFtGgvaRnmuJTlNmhmkPn0LrnHFTxVttnQyILF
utbZJpydP1Itgzv/mfh65Hf1mjOdk7vE3LI3tnb65MDBuyNKzPCGuLekdU+GjzFL3Xwicwj2lKxb
3AgTy8KZPxzL9T7sZLBecp1jm4/rKsHNb522v5nsnVS3Hgkm+ilx+Hhy2JLnKWA6xq2OXDFRHNGa
WGqKZVoY6S6gTBkXvCb4/B6NMXV45RBKeYunUl6l7Ecj2zBgYxS32eTOA6YqAQ4/8dxXm6405Ccn
U8t4MU1s0k8TtOiBqFPxoanVjT+kckGg8T53kk/Zczw5kGZX46PK5oQJmEmS5fFmNe9axSAIy7fS
pakj6xcHWO1Mv5q7685jRYc/tpqSxWUps4H818pt/aWNNgu5FKsHn4louNLXs9/YH2GF3OTScEpx
VyWetog/KU/1846EXMBXiz/y6BIBlKTPqZoQHohmHGk05NbppsrFZbJF4j2JgQvSGR5jKZYNXJWZ
PFQTpytJwoEA8I6wERPadtDj5yigBmsm5R/P8vllbUKQIX7W6JD54gh9jGY7OIG/77H4+ZqE5qyb
+OJM3Ke3OWn78p41HhAIpCzOvsXYeHAPexsbzzZzgB+19DqDhJcQkmadb9PElR2ZXDCYgRey5eBN
XwGc0ifD4k/P3qEcjx+66g2n2rF+1X3Cy2Y3vFEcRByaFd0l7ht5RiBIsi1JiFUs8Fw+cG7mtvQS
LeCT/sbyXTs9CdezglOVpTLf2gZvjA0aLHHERHpjSMlruSIBL59xZ5ntQc+Nh/TSzgwC6YU5Kxpq
45bwnnutIOcB/BNJle1ytkMXarxRZ3yQ9oxOvmwlD0P4Vc6jtqtmeklpfdbZtgBTRFssb2Jf7K3e
Uu1Lmcwj1gVIVKoEgggqH4JmgEfiDCf02OFKIMtmNnkGMmIIcZWAYIIdUWUBqiKrO+urAS/v7XTL
qXmbASmZiatYaVDAopLVeLaC1aOqE1uoZleDGQm4RstRzHqXjXwmcb/Yni5Y4ubrwP1rTzUw3sWT
Ft8Z3fubz6f0yDi37Bn3W+rp4RomenAzRsDQe3ooQIWLzKVk3yLIe04wtTsxA5gr2oZMLanq8RuT
KEl+fMXm8I2udEH91GYhcG8jZEakMLMu718SV2OmO71fFQcgQJZ4oJFDsB+lUx2SJjLQBJqopCDH
jJ0aqMwfPZOOaZjVWX0hQFCEQ2PKYzwRO92VNfqTngTwKVklcoVPxvyYl/bGGDFn6ViMXRcSrHP2
SOkjmSucwAZATqbLt37y8/yam/5YE3BfzD9B0lh/EGpA+9aGE1j841AIvxq+MGK3tBBt4qkHGb5J
vRJruS/cd/qc7o7ihIYrVhkXk9ozhzq0wdrYqcK3KuBwRVGwfA14gRyPXUX/LVM3hgOsDu3CJYsX
EJ59ZdjnJnbNta2Iv60ppb17haG8/8wuaW8EwhfoS6o+EE9gAQUbKXPI/cx6D25swuyvNboN2EA3
4eeR2TqENdhyq1FdvxcNEXVUS398cILL6ncgbqQOeMsOkgZhz6lGiZm3QDP4nr+tXLKbcz2RK4f6
H29rFjTJMCtjzl8Yj178w6A5qp263o3E0a9jS70Va78I6R2WzH/TME/AASuQU9manFbqvMAqoxQu
TVtzJ1ji9IVUeOu+QNIaaYW5g89lPEgMoDWMWqtxPANYTFoW+iqOPW9A5LhH7WxvJWLWgSFC4aUa
r3Xh7dhxrVFZ8uz3DBFu9ECWMCdinde050wsKOZCmKXsQiXH/q9brD54hjxzbqUP8IYrKdNXdt+8
12kcHFJhOc0+tq3EJ8gl3Ldy6oLXXuf9m9UGyd8JtIL5JUA0rLh33/pD7HAkZZ6L4ZlDewKYJJkI
JOSiGXmRJ3B+Wn6VLqgRTo0+Tt4MPRu/EYnmRxBnbsTYhA/oFn4fCLBrBFjuJeKy/rcxA8QingXe
G1xsFpGKfNTzvQCOflNBz3886ASH1VV3KOPQVY1rs4fasAGlvaRuw9KiHrp1rWK+GBn2Ikuk1vA2
JW3yX0ACy9qTcU/KZ1+ZNEqigG5WiHbMU82cOEfEpI/f4FQa4jy7vp449xQQugFciboC950zkoLz
gVdn6iC4UXZRinHXhuGg0kMqu5REcAvmVZnapHWSuFao2e642AoDGpIbO9t4ebz3QuKA0fRMNSj4
pAlSvGNJj0PY4l6fZOnB+YcM9FhsrJczV1KvPMc4n9+J2Q4fvjn4NxoNxoyE4c/sYdvQQoPYGvsv
li2bUV2WBk2oJkTFu+opHXD+WAw21PCboRsCKoR4FiwzeIMRxcvAJDwG73ZBIOOxDuXcJxDj1kZz
mVjQrbcY81hBie5GfEHGqpj0Fb7Xgh0mnzc9DVYw3Ieml092WpevHlDD6G5MORu1djRMLCcr2QfW
rrJUx7kvUkEd2uAvE3D7TXpMtRIficte3QmTXnZvHacXqueFnVi7gB0ZyVVagdHd0IYcAc0Y4Pot
5gWPUeum3yKxmnfhtmBussH8KbIiOBODaf71qdlfs9R3L6qI4+JgBwMjSQHlCOS6sUz/lHO38lud
JR4Y3TG8Jxlhbj11SZQE3A05El9mYbb2lcxz1xydgf9iEltuug2SiqpWPflpAxbZ9pwvd+iNE1X7
bvygmRaYyO5cSKG5t3SP/9Y+L/976ZZovbgSSx38EW7nZrdi1BkKkw3nizEBXikE7SJn4v1i8e7f
VUwIW5sAAtlxGJZ0uHHtIE1NS54rwpRlsAwZM1UL48ELJ82T52VkYsdZBWydz0P8aKmb6VDPVg5T
fEkc507YxdBEUjnynydmM/h3zBllmcjxx6eB18OLLZf5zoSwp57ZHCp+V1WMpDoGsQf3IVUpNbT1
zw5SLUmlij7zrqP+YjxcG+xFdbRixkNgvM9toF4MN4CHbGQCgt5m4Jlj1+s0cAaHXiQBYA8ZiZpU
qhy5JWwwTkcDhocSE5Avfr/nCOQpEw5C6XL4ZeAIJs5W9Ip+GHJUOsVHtGa40bazrM6vy9Dp1Wx4
+hBhRJBDRpqTjxi6nKJjXi/tDl+dJjhSyiTfXWbRQIMTHcmubtDJPgUcCHpGbXhlBe1VYDn98qIJ
oEcPKaJAKaljLvnlzFRqBtkBeMTk1jSdIcFzsxQiZzGkp5Rp/SrLtgfeMg9JbN64RvZE9wo6m5jo
Tu3mdCQojhCV893FQI2nH4tvhTZ04rw78cPrau9YWhVNjbidDEbxfHFyPJl3QEQ4lYCFBX/iva7l
Y/UXZm55iEehDk7DlfuvFOuHRDPScZKBjTM5qLT8mTLHzrjcW8tuYO5c7tjy5tM46gahNdFMsH0v
Iz3WY1Fz/XhKDanqu20butm3RMPirTVUbnEyusn0KGG7lbjlcU5gkkU+iifs9hwnPv/wMZ3RM/+6
RPKLA002HpsZV/uLN8bgdNO8aO7wq3mVR7mabjWOgRls2j5uvLeC2qX7SnuhLOIN4ScjJNpGjFDB
syLwF4y/cAIhMqSBSUwexSgmy6EM+1Zw9H63OIOUL0tWpa8eii13N3TjH8Y6ONr5bty+WF2b1TtG
FvxLxff6N33HBXgyLd6QCxliEV6mNeUbwdVjAqlel94lrWP+Brh7IIPML/gQOzujVU/YaykQ1GRx
Gu/Ds+R8BFDg0pmtGCpEzHM2Wmagfqu8OXWOyo17xx2ICIfliOle8zzFEcVSKJfd1MnYI/USOG8p
TEASUWlQFecU73wbEEzWajeWmd3eSNOm5e8qIT375XreoBkyJPS+9aKuH7d5ahrRc2JQEMJZdzkh
0Iqtbe+zBuwhjU0Mhex/zs6rSW7kTNd/RaHrgzgJm4mN1bno8mg2TXfT3iA4JAfee/z682D2hoWq
qAquNDFSaGaUhbSfeY3xGRIQTTJAXW5yAnxUPhmjhbQNvQb7u4tLnA8lCfdjjH64jZyDNlO8yMhy
KN4/abqf+L/cgroVimVcyujrfitZUefIsapbLAwyoVdPZoMb8qfepgC+jzuj1CFhCil3tKNgzgXt
MO9gIeA/LOlDIfrSWrN8oyb0DxCpmOVTjs+KpA00Ufpwdyn1HPo3KFy+Uu8Kwa/RByUIURDzYUKZ
JFEFJAiZdF6sgAyduNBm5xlL7ypAIkXzG2Lmkj5iinWf+S6dzXxT+jqQRgLGMFcfG6pUZOplJsef
lM+BsZJ5TqAWKDfCnAXJUtKV+WW6fOFGtyJqFO7YNa9JGubWJqMa9GXiLqYdqjlhRgQ2ja8NwfX7
dO41TlZYfUZNxzpWpd7Nbyq7Jy2N0H3dO4gvBB8tXYwUM2Y9cX6SY1iQ12hvGS9pWKnPM14RQbA3
jBkpj5HbH/EPqSeoY1l+/JoXReC/62Dq7/HOQDm9SeaXTo9Z/a0w+qD7aI2pHu7cfkJEFduyKm8/
8OzEAJ6zLC8+G1XA8YQFE37lilFfmmmQFFzSGTtavMit97pmuwIyQtX3VNTSGcBEZlkfJvIDcWrx
yPhWqE5FnwEYoWM22nWCi7Tyzee+8A14QlVCShQO1hcDs3oPNjKcWuJVO3htUe1SHzAoJdvi5Ljf
p37sD66pqzdYEWSPtb5A7imSpp8JYKcj5V9YlMp02h2GzWgmovDfogcGbGB6yuyp/gxRIhpfEpUO
U/1Q9AZ/51IhpehIaPujpZe9IPcdnK9QqkE/qSsh1uVZLXczGTOEl4BccDO3rhn98lGefDNOuDV6
euwW9OqS1ikPRjcTgKLNVx7CqItpytQVKi8GQSs0WrpeePmOjrXJh0a9xSKakBsGCJ3dpMjUV1rO
5YfOMnp0Nuysb/od06+JN7krh/qrjsqP9nGAKq5tZhhfm5JL2jrpUq9RASuk1mPMYPbhT0l8mp7q
HtUIA2MM+YZidl8fTQjK/RapuQxslNsk5TvlqgE2HJmWZv9N/cmG2a2ht1A+p2Cmi50uJXxE9DGR
yoZePNBetbU0eG9qaLyJaMT0YafNTaWeg7iGUkoM429ocSL/gYAX4lURnDltx++T5VM5iAL8seJm
xlgBjcLCJ63f+rOtfsy0lLBr5hR8DBDfAGeRIMAMn0LDPJOo0Eg3zZwN7pacyDD/cnMIvBtElOkS
o/4jJoJhsPn0mtAxQGIIJiDlAlpkL2ar4VdR0QVF/dGhTTkY2c5GrKujpyTJA5DkAnNihItYrRQt
VBQqu8F+MCFp9yiZmhuTbtwrGHmR7GOik6VDLib1PUd5FnErdC3zPU1pHwIrdrDeOBT5x6ytaxoe
cTcFICsX/U6yWxB9+5AAFYZvh7QKwnpB+q3jBhvfqcQ1kkc97qK22YuplNrnEvEt+bXsXNQZ24B3
x0N7C3RepfPfKeJRPn1F5yAlMCZ4fmeMnUjmB8sExvVLCCdm3rhYXJSJUWebj8D5W4UcC0v8pUQJ
e/4MW8AJ0NOJs7B7KXAOfKF3OwZ4Kajgb5S2u+RDVSkLnW+QCodUYw6JiiV4Jww9bfcbnk86ZgRm
NH2fWjyOwzSgywot1HxQUwAGW4qAFIIGxaKeFATxU9kFxa/UVy4FAN3mz9ANnL2jempNS/t78oB3
2/XnOhr9X7TwVPF94KHAOBJcN+GR5tf1a45AAxLy1ACffbuiNJAgE8T7Yaj5e6KFJaQ4AjuIffiS
Y15TcunYHbDUJ2cUwzGdRflYh4PfvgL2Gc3nRSWgPrRGi2bBtuyqCVuRzucesUIY8y/4FmXhCy0m
gzFFAufU1LCtOeBa4fzCoohENFZtSGsp7vaVq+S7yuqTkyGTalfpsfhLQuuDSw8yHzgaBjfVG2c2
8KqiLAZAa+ZI7uEpCAGIKpoPepGTBHWcDTWaGuUdy6ekQsEJWQ1hzx9qDZjV1srs4UseZKN7SDCv
nFBw8l3ME8yYasQGbfYcO0IuD/QZkPP3jXH+ktMEAyiq53M8QYPgbd/Qk3IWCUwijIfesFX5SoNO
zacAAmhC0jMphNe4F6tjaPc1raOpfKIdmddQcuzc/NGFTvlRaZ1uId8zDfYM8EbjH2zzqX/v5HX3
BhCPPGKdo8HdSQwAF/mAFMHkSncp+ecIvbp5P3822zJCykqMw2cBH9qmwgQ9VPQZWzhiXq0jwVKA
MWHuvtBgYo4zTcUaF5lrQ+/Em8uGk5vFevESuGWG6R5XHFDJriC+9lFI8UCgUl0MkMpOd4RbMzgM
1yrNTQIKNz8UHV3QAAyyhVA6+MJj5ox2wrnva/sr6Moibqk2xBV1gXkGOGkeLegGjBBPIlQfQMBG
T3OTpQXCBqrX3vezGjA1q1xHvBsrvRUedxkkQrKw+luNCc77RGil/0mWnWYvkhNGfQp9w9hXEDE8
bHant5Y10ZPVIudpIrVqvvQOPdgNlTjjJ1WWIvqILcP8sdIkURu5oNwUimn9gENi9LGhi7MBB1va
P+k9zKWHf6b7mHUY7GxQPnXpQ8U4EkElxuLgEe395D3vAtQkUgJT20Wyculexxm8xn2TyRkKyxBx
REevQjgPNWCLyi/ud/ii4iatO7g8IIjqDvFGT4keDIAuPQzKY9IKR8bbgPNJqJvZnXyJBzLLbdPN
A9m9OWnvSzVp8IyzpaD9ZgZOHhyGGKYOfkqu3X/TEV9MXqdmTAKE6ERDWcIeXGgyEK2oJgcoTo17
rcdvU2xMfA0y7aGzSvowlcIUBFX70vCn/hkyQDBXf0tRdz20xb6coFFCi2pH6pYFuLV82vZVmLfi
BdXcGA9wX6O137xGJoJ5n1pV9OMTQB2tDH66BNuxv6d/xgED8z0Clz+oDrwxVmsZlN635HozfhyW
FG6QImSBEMQRYxGoD/ZE9vmWmr6at11hFN+iWi/6Q2xpFQ0kvTKt7hDzkHXQ9UYIQvlGZkA4zSPt
ojD8GvYWN9Zxwj90Kvd6Dj7Obv/+97/+7//77x/jfwW/ivdFOuFp9C9EsN4DAmmb//xb1//9L671
5X8+/fzPv0lD0Kq0JZIuRG2uTYWLv/7j+3OE2Rt/9/8xkyBrYV+V332nraotmc9wSEWqf3YM8gnY
fvC0Ic5jzN0IdyJ7qRWd+zGhrxUBT7r9a+T5jzEkRW5MI1w4nY67dFDPfwzdu8kZePe/Jjpwj61u
le4XHU5LuzP6bMoOOKpAB66SkJDiD0eGlG/bhpCmYyLfb1rnIxsWPSAt1IbPxIrJoc4m/FkcwHFS
OsEbyJE/dB+Zq9tj6u7555rIzplKt6iZowQnMXg/HxTYFKUkCd4bJ5CheVJm5yAf2Vp29kA/ltbT
w8Cx4WouG1t/bxvwTlHEt92U19mUlIVKuqlbnF8LcXQo08YUseqOoACTzQWfqGF5nYxx2b8Meucr
L8hIbN7c/ojVkpnCNREWVrZrGRZIK1edf4PBBM120IvnSeo98KRy/IaGXr9rDIFgl0lQ82UyjOB0
e9Tl//W3XWvqhtBxWqGKyUaxdWvZ1b/t2mJuktD2neIFwUfcLMpcZW/6BGYhNOK53VAOlvSXcZ09
hQqbjjvb1L4yumlJi91q8B/COB+9AytbN40oXvxiaJ+TzLRfgmaB6aKSeGeoZcevP9RUtmECzHNc
y1q20G8f2himRkPAKl6alswyB/ixgUxU77vEHfe1FOrj7YldL6duWGxI8IbKZl8aYrWcNoI91Qj9
4Rn7SXgLobu0WahjIC8X5UcK/vSNHMLj26NeTiij2hTwLd0gCLfF+VdS4+BDab49Fwkh+sOsOX+F
DRVsumba/OOPx2KbUhlTto766fqOEbjgIavl+M9OOCBWYcbolkBHix7T3KzEn10r7FPLMi1dKkO3
aLTK1U6xIIE7lK4Xh6CFzo+G3fdpYeMgBWTAXyNZx18yjfRpd/sj9SszysDKYRW5R11zWeff9o2t
AR413NR/Bn3llZpZp/vaRJE3oNaCzXaDUH00zPX3zNE/W4tZzyZpWgwHfBQram5bB+LDQD4HQCb+
No7GeGfFL/c1r7rL5ec4FByFWP2+KiyDoUG44nmysCd5CDOHkhxcaesxbzB/jNKi+nx7StaXLUsh
De4o9hjTwfVxPiMhmfKsQs16Zsl0QIFwB1oKAmCjHTScTRSkjpaj0bmHetLuIwxyN7d/wJUl4a7U
+R1UtnTHXG3ypNehiHSBfHa60TilVkMVqUx9gLh9d2eo9au+7LsFDsQdC5gNqQzz/GODePQ7lZXO
M5J27raEU7sHek8+SCv/kMflY0nU9wD31dzquo/CRlEADKjn7Hj7my/vadvVXZsfI/hyYa9euBZH
FzD8o/2sDa6B4u2o9FOZpl9g0hPlF4ix9qmYtvBjozsjXy43T5JiUKV4zpmG8xmo0Wtxet+ynsla
pudhqPqdZo9yO1J/2qs5sd/QlHpXZ6P9q4nx5Ln93ZdrbfMy8SrqOtEEQIvz0XmcFHSBRn82YoJY
PR6KEb2ncN6aUdP/dXusy6PkSCkwq7MMTjxdtvOx8JvGe6NR/rMAybgXjbvkcqF9AB3dbnIxxofb
4+kXA0pglabkfoGMLFCROh8wA2zRK5HR4As0vXzE4DA2jz3NTqrCkW/Xe6cdxCnD6gb9qCnA6k7O
jnmaMLab3zdoTv5VgLNHRr3phYZ8FiLnD0MaVFQVQ9t9d/vXrn6s4wBj5xhIR/BnU3dXO7Bvpg61
WD1/NOZ8PiITVh8LLdO39ODS5yAU947e5XimMByWA81el0LtajwB0ggn9KSiKeniUJsP8NVREPUR
+adPgbS42t/+wH8urt9CBL4QmJJQEhEvxcF3V1dpD0yiALdUPdI+bj+6lpYdLMvIN04oxlNkzuYX
bbASfOBGUCBl1iaHmYb1VpC27Gzj7s2+vnv+5/dIAgU2I3KG7urk6SkyKp2BihIwmTwL8fSszZ9D
XPrh335J5+1Uh+Mi7SPS+JCDk0FhGFnUFwuDIuWZuJ1+vDNBqxTnnx8E8kiZJjchzZTVYaRDp4OS
bFmSIEv7DWrQYBMsfJrYmHYs3mEfCXaYeiwaRjg1Tube7jTxd1oaUbjtM4sG4+1fdGWP6NJ1XVsJ
Qy3b5fwAuUIbiPXHFgyAk+7dWJ9ekJSaDpQbzF9Cp050e7zVLbxMAE+B7joOAGdDGKs9mXR433RU
Nx4r5KLRDEa8aXgyEoeedmUCxT+qqnbGtzUF7VfcNfv6zhY1lhthtUUJX3nwmX+d0GsVrjddil1M
EzaP4ZhOpxaLOgRBxfjJjeq3xPgW6lnhu8W39me2tGjIek2epIoquYNx6hGrJJTFaeeMDxLoE4rA
uvo76NFVCpwhfvBDJ3qZTCmPkZkCAMkoLIKU/X57EteLpsiUWTA0IC1eFiqq54vWWEgYkqynp5Kf
jtWNY6NZI6N3vHxyo+NV8Hx7vNUT4ijlWK4NI1oY9MBdfXWsQ6MOJULg2kkptxdwO6k5j7QXqwCK
20OaTbzbd/bl8n/5+zIpRRLKa23ynbrQndXJdaAkUOJXrWe1ojxKCt34fUzIFLVWs3HsatwhsVjc
2Ryrh5rvVNIm/Ncdw14EHFebE7e8KQPliRmBkoqGYQYpzX7npHRJjpUo62mPzpemncZGL1v69MAZ
NnFHw+fOx5uXP8QVKI0YvKO2ImBYLXAuQPTUUL08bH3E8Ib2Wtg+Z6DIM15tp2u+WJ3uwObtqPNt
zQBtngx5tXacXmUf2c2blj6r+ERB16YugoSwiL4O5mKVA4YXoc23Mdi+5LlCiMPfCtpp7o/GQm9z
p4PU5+IJu1o8l2i1hiSuFQg5dCxQsAcN3YYEZ+UUYRQdDaUuTg2KQLj6ZNZIq3SKC21JPSMReUOX
dT3+jRGg+g30KC14NQdUmT/GQOrT90TVqBCOwzh2xgPmEWhy396zF2eElNy1TROFGrI4w1mm+Les
wwClhxcCyCSnyemJJv7gPNBURATHmMuflFLUnUVbNsf5jmVATojOH4qVWy6e3wZMGhjbWJFlnhjG
9gMSueULnqjBnVEunjSOGMOQTRscCl7a1XeViLbEwMwzD4gGNs7UCk+1ZeLSYvUmbs+lcdIypBXx
/w5hO+FVkpZZs5HhlDzenuD1Tc4PIZO0QcXoFF1ca3UpjImJzCXWAF7gWsNHq0qjfY4ttZdjxNej
Lr8oP0ZF6SV9Vd2ZhCvHw6AY5VAgkKQU66nW0eMrykjHLwRC4cbJ8+hdhnrRblh24QiV4wTKR+IT
if9wShHm/e0vv7LSpDIm+4pg3jL/eWJ+W+kwa4x5ysBPBrkO0BUUaPZTi7Loz3ewAZRN8EyC3BXO
Klboh6KTGJGz0jOERARNR+fJVP5k74N4CD4D4Ef5//aXXTk0rKhEHZGYCbmY1eaKm3AswywMvcbC
Dsfqm0c4gwDpO/BktoEXxu3hrm1mVJd1Ae6bP9jO52emFsnU0gQLvcFJeUbHpOZ+87k8xjHZI+6A
RUpaoqwxxeWbwKcpMKlWfyfq6sftH3IRFbCZKYpTaZLOUvhdhyW9NYIZqIPMQzjVwFp9lKPyoOeM
yRcLr9L5ocKvyvw2NmD1NiRORrR1CmrED7OyteBnIkdRvvM7A5FVBFrq2dEeaGjY5rbW3cAwHwpi
ydiLo3ko384Akfp3lS4h+LsCaaNmk/mdax6L3KrB3QCkRZLz9geuEyWeNj6QP2zAvJQ41rkA8IJc
RdzbyNelZr4PEfj5AdkSvepETc6Re0aSHGKJOe8NGvjVYpTVv5a446Rv+EfzFwNUir+Rqome8LDW
yz22usaPmLBSv7MrrmxC0iSK35JN71CLW22KqRCwa5vIQ5RyNkFM4x5rBbL5aM+GKp5a2gt/356d
K1eZw6wwLWRlprHehqMTGxS9tcQbJrffYvNjg02VkRdzs+xL02jeNGaA7WAZxHcSgsvIynVMBE25
SXkzaH+cf2uT6pgkVRFbw8H4FT6NEWRAMLvoMQNv/XT7M6/cW8TcNvkQXDuTGuf5YKYNLF8vK1zt
TDWeWpiOG31K/hfvAlcHPRxpGQ65zirAHjBc6COox14zJ9QVgRqD4hS6hqcm6kZIGnQYAE0g0vw0
293+wGvrSLQkHMEVtpSNzz9wBiHjtlYRe5j7pBTTjOLQIv67DRXDZw30UYhK1iYw5uFwe+TLcJXi
/3J1smG5svVVQQ00uTl0bpJ4rbIK+S7UqMbsMCkJX4zAoL064pyI1UQx+n++dZfwZnmCSbxh0Jx/
cl1a5lRrfuyV2K3skqHUHiZw5W/GMXZ+jVjC4UwRFLBLqHyWd57hi827lKwpkwtadpS3zGU5fnsH
AXEHkepmw3Ogs20K/q4Ps+EjyheL7E7GczG/JB30BXUacnwkR/R8KBt0RU65xvBwWDbgwuGxJAF/
PwROM+4mRPBovorsTy8iJnUZlYcBpD2h5PmgdQpwfhKm9FJUNB7JfNCTwqPnIZ/b6NDShbgzn5fP
ISkPuYejKGcJBwbW+YCGzPCySTKbVwgQPxxF/Lzj+O/KwRAAN5HpIY8yvr7MkVEP4VzAOTT2xYh6
zB/uZn6HqUvKAZTr2VarTWU5cWL5gW95TVu5h6YFY4lARL61amk+gJkVrzlMsTtff3F4l0F5p5bz
w5DuarYjH3HKUfimlzaxEwKj7WZgKwMh9INLNO0hNYgutLQzeawBkd4Jtq7sZSoCTDkVUkVIuTrA
iCcXmWvQoFCQuH4tIuqHtu9RPQdPizPu7fld5u8sVeBT6VASaRiEP1z85+tsCb3mKYlthJbov3+u
JZ4BiH4UxVugWAnSGEEDxeD2mFdOkEvbx+FCpndHfe58zFmjtJkFPcEclmHwUKp452uF+05hcnII
FoU3cLBZfOcIXZvWJZKkwWUZOltpNapOb2MIWsubRGYKRKiaBj2nwKcQq4fAZ29/49V5RQWS80rk
wFt3PlqWyi7WtNzyrJJrqA1lvqFXr++jcPpuomHo3R7u2seRBxAuEuUQPayOSQeBLULzyUQnYso2
rRFhkieAseSIEtxJOa4djqW2ahqEy0TKq8C80qthtuiteGmHOYQwO/eoIdK9z2VunlqQ7h/bSNe3
lC/RQ7z9lev+HaWyJTTnKiTnIuG8aF+geIBsbOh6JnrrmQLUPJfFBkGcsX6oYJP4OzcCfbbDYUNg
rItxr4U5ROBOLvWv1nSQ5vch6j/wz8ZIY6KuN4n9nCM18RFQhW/cQQFc2wQS+QSuUmqsvBnnm8Bv
fT+oIzjAswJ72IP5RCBDZsc8JqWZwkS7Mz8XURXTswAm2HCkTa5cDt5vr+AM9r6spgBN8axtf2Lm
WB/goWZvb6/Ctb2mHKErB3QiO2G1ta1WjZUQteW1RdW+4K6UPbYtok5RM1t3LuLLoahe6CZFSvIF
oqnVB2FIYGuIUUii4V5s/LA1dl1lIfEc9eadW3fZtucX4VIoEZCNle5cQl2SwG5qSIASxL4CZRWg
fiyNqP0ELrzf+4T7OwD0/nYyS2gxAi2W25N6eScyvKQlDtoIMPI/O/+3pTPRWEJqIne9KVTzm7S0
npISfVtKbD5O9KANjRDhgNtjXp5kxgRQJNmjhOFqFaOiwYgZ4LTIVFCqexbziHqZHEzMGWX+1i7w
WG6GHt51of24PfDlPl0CNXbO0odc4EXn+7RRQ1lVgIA8J84c66m0GnTRUUmukk+3B7q2f5Zsfsng
KCOsERS9ZvfVZHJfhMhCePh2l28iJ/xYC6b29kjXtg/TaC1VWxZwndQmYSuiyQiUV4a1BnDNabGi
jOr4UR8GlOKSvOo/JKnMvg6diH/ZvI0fbv+Aa3O6RCwUaByDjGP1ApAol5qWTY6HYNT8zkcVEP8i
8v0/v2NIDolFFSeFbs0aY9TH0tIkUgmeHcZxj6BpW6lDQnnxj28ZxuH9BIVH0Zmb/3yPUL6d1VxK
XC1Bl36T1pw/wiCqSRjFz9szd+UYEFkrxwDvt/xr2US/HT1phRawadf2xnLSdr7Qsz017nHT9xXO
2kDOCOixXLZpld5Zs2sjE2dy5TjSZPGWv/7byPR5FlQ4dw5M8ewrSknx1s1byB28pyjVxjI7oObX
bYGS3Ws+XTkZ1CZpf9GQBHexPhlF1EMjDTvphW4O+0qjuzW1abLtBhUdbs/v5StIuOXC7eSyEVRv
Vu9FGGv9P3RLD8owbSx/ioZjZlHBoU6MxIqGTeDtAa/cpXyWokHEu8u/19OqoUVVljHXix4godzb
p852kTSJTOwTh6LeStQ+bg957Rsll4zOVmUX2eb5SpKkDBVybKbn9khrB+BmHy0DyoKQhYW0TOLe
uW6uLR/wBsqUDgkvyJnz8RDCnsVkVqZnWgbIAn4R2mMzPiSD+vO7mq4smbVJ+euyhhK101iVoje9
ubDdz3of9ltlj8Wd037tJKDwYVOB4kqR6x6b0eho/yG64pUVosmVm2mfsADIt0FfgGm3G6PZIMD4
LZL+HyI1uVgoephSKeB9FgC/VYyGan2CLx+Bug7cN3+A/ep8agr3s6EDrbZG6BD1kgP+8XYxCAdR
yVxAvaazXOa/H/yilWHZJ6R4VMcObZAEW8st/NcOLZJtBSUzuhMZXtmfBiKIVO5dFhLI0fmAiBLA
2x7IaPu2sTC3jvqTkRv+CT8iWu128/H2912gL5ZZRd+VhBL9X0B+q/Mg4nqyI7czPbR82o0dxCjb
9OAIo2GAjTASGzz0kYnORm9JUoW+fioWbs9A7xdFh7AZ7kz4lefZoJpBk4jHi+O5WuURf8WpcAbT
w8+2oWuuMHZ/AJMCM9XBDvJYD265b6AvHCtAWM/KidP97Sm5cmLJORckCnI5YOmWFfptyS1/Vn7U
1QYOOIN/iOime2NVN7uwKoI7H3vl/jN18Kq0HBXAF2P1dKIaaKJL2hlenCnxCLcEIdSucz4V8Rz9
mmQ8PbVmL+7c8ldmGKw4AAAyguXWXV26rWvLXo625eUC/V6ExN1uxg4C6ZaHtMJO9qFHSfBt0KJ2
s0GSXT5Kawi7O1++nJtVEM97Co7Hph/GWV4tM4qTWLgaJEATJotfo2bwP8x9aMx/fprAzdjUdpc2
Pdoy52tZpAPCe4Vuerov6bt0yJgWZWNAyIeIZ+Z0ev9877jcviBVWE2uqvPxsCceMI2l+1VrevZz
1CzHwzxee1vAOLjzdl7Zpkuj31iye0LJNR4U0b5Aq63U8gRl4g0aryN+lS2yyYERIll++7uu3EoE
H0BwlhQEzPyynL+dCTeJ594seTUz8Omvbk9W9wDtD3MlE+sG3F1d5d8Z8sr3sTnJsTiEvGnrbQoR
JuY5U4YHZUu8qQu7pLLYINrnoGp6++uunAiKeDal8P/pc6x2SRPh5ebHPu5O+oLRsRHcGB4CLMG3
EOZgdpv9+FUzB2c/IGVAijnZz7d/wJV7AGqcopbIaQB5ubqEpyiVeeSXMCrBdGuw4s0F+obWDWob
xqgjSwRyJ9nAx1LVnRNypX7MbQuzCaw1SREZ7fnSQl2umqoIU8IgW06wA3305YSD6dKMcTaeXZpC
li8Kk7eDocebXuHjreZQ/bJa6exuz8OVW4FWKikuAGc29j+Ek9+2WTJqgqxaJI+zlui/2BnZpkxj
+8+D+d9HWVdSewSIOkTxk0dbxP7WcEcLtw/EoFuVFZ+k7T7PUVl7XZTfg3BfW2YeFslJop0G++N8
qq0cIKcLV/1xgAlmPU416g2vbmDrL3RI02/tKFD/k3oqxztB25WztHSaKJeQyCOxtXpn4lYzHPQo
40eUH+qjyhvjEMc6VhVBdO/9/qdrtbrZlfon0lUSVtA6gGkH/pqJwcWjrFMLDxVQrZj1RFmGrUVX
dm15wrSv8/cB7pDY+Y45CO9jVcEznnGMhkh05zm/vLrATdJqWhoEBtfk6jkn6Elmf8qyx5i4v8IZ
tJ6ijSDm+zCV9vCua/N75J7L2V4A21yW8DMWFPvqOoEMFdhCi3GiDcfskKci2lV21mylYd2LVS53
lGm7lGcW+hXwaXe1sDiztpgLwWaLnar5HupRjoAnRxQhn7yFah4a2VZMLmKJtw/qlU9cgIS84OB5
IMysLo3eKbsY+1jfG9Ghq3lJ6+ypi8K82JRJAj7g9miXOQeVGnrP7F0dPu16NBOqKm4joGvRs1Vv
UxTQdn7ZYRGDtzeiuVPXtRujXDDqlLv9H7cHv9w/9A4XHgLfK6kurO7mAlKHHLCd9Owoo8KXdtND
bZc91HrHfUiDqLoTQlzegUt2A6yAEiOvwQWh0cxQrcOLx2v9iiKqnRqHARTL7vZXXS4gT6tDYXiJ
A+EsrU7FIA2Ue7Eu9yaC6vdFo+a3GtRxL21z915Kc20snjVB2YZSN5H9+bUnI5mW4J0mD2mhBUWS
oT6N6Df05ORecfbKUCROC2SewwTWaxV/xRjYtwMy4t7Uyeg7Flvp+zzW0q02z/GdTXl9KET0aDuC
O13fcxhxlAKNqx5ZzmJ8j5BIfjQKK9+hJn4P/3xlC0KPWPAtBLFLh/V8AlXTY9HnZoPXI/J1UDWi
2Vk0ADAp0AWch7a782n/MCDO73CbHv2C/pEgBBB7PB8QArEIB8fvPWwEMzw2lR2dpnD0Xwqrsr/i
OiEOdaGQ6KszSidOwDu2LTNjOBopHjNc5SUOtHjt3t6zl5edzYVD5kKvlRrcuhKW1VjCGTFGV0gc
IKZhTMFOdn7ihUjIoL8xHpAEtU63x7wy9XSvqKqAa+M6Xwf0XWYNeYoep2ei2/tFA9H8aaxCBDMR
gdjrDR51t8e7squW0AC0Agwvh2tnNfPuiKJOFnVegzy0lyODfKLGPx+lbPTD/2IoeDCgJMi16dKd
DxXp3diHqd56yHOlpNuBfzK1wNqHJGZ32mvXvoprxlrKKEttcbWfMN7u0LuKW2/so+a90nT3QMCr
v1LoUHcm8MomkRSiKZyQE0l73fSM0NYoRSVbT1QjQvNa7R4HiZGqDOPhqa4mJKrm4s9TagpurBYx
NJAaMs7zqQzcplYyE7VXDDPYli0qJz64txS3xgxX6hCNZXzPxvBA6x4JrMI1U/8neixlc6fle2W7
EnvxLuuAEqlMrOKBrktxN64LMODo+k4fWlwOwlNeV2jQkeRoSJ92lp9u/ngjKZOLaUFQMe76eZbN
RKFhthpPmtl4mHDb2kdovxwtDb2k20Nd+75liklDXaJLd/nrvyUImHGNCXZRROeLzo4v3J/5HPk7
QH4TygVav7893GXgYdP14nWkKUUHfY2mNbqetDG0a8/l5CPCD7F9wibjWObFB2yFomOzOHSh6tPc
OZtXv5MwgASYIsIF8AKNwnzS8OT1xsaOXhH0SL8Mjh1sEV1Y1BTLenf7Q69kgVSol1ND5AskYP3E
xIQZZdWWvWfDwgLtFif4k6eYiG2moUVdpqkxJgmmSKEomc0jCVMW/JXUWvJt1JPmzqV7eV1wlqAW
LfVWYHHr6yKc0DFHhWam7lYNwRbvtfmt2yfVdBCNXtzbU5eLvJxcdBsWUu2yt873VB/W8WSllfD0
qsDBLE6Qf99iUGd+nJAOf3UdlLYxm4qTbd0l5R145eV1RVvgn2429yLv7erAgmvSF0044dEjqTay
ictv+lBHv4pcQ0zGXRyC7TZW328v95UJBopOQE1pBT7VGtQZI9Fq2QNmvIGOlpwVt+pdnhnNVgVN
dmcnXxuKJusS0zISzbPz2VWNXYWWTXFqKBLzWy7H6YRWCpqDAs2921+1zNV51AJDfeFoWdTPBYt5
PlTAG7lI6U9eAGJ6T1vVRrE5t48pUMMjVrcAAxoNDExcjohLlPmdM3TlSyXwd5aTt4BsYfUIKFR4
s4VQ6hEyFYeGVORhwI7kATG5ewHalaFAD9ENASAFDW/dVGqEZhJ7JpVXAobf6e6UvmS4ImF8Wkd3
rsArG5SiEH1BilOkDOt+WU35B0Poka9CEBV4/6g1Hpj3DNN6xKE/ZyUH+bHmuBR//JTRb0VMQSe/
hNKuljn47aoHjBtNYYjno4krCPClQE6S4FrO87ZFIu9H6dZD+odkWwXnGe6raRHSL0Sq1ZgtVoQC
I+zcy9yhzA5zJVxazEnfu29Ca0qmbUHV985ld22CwWctTddF0WENGKUuWPapohI9J7ik+pX9PUIl
+kF18AENp/yZaxjb3T4ol68Ln4l+BPCH5SVdd9L0cTEdcv3MqyuzeXLmpty3o5FBwqqyw6A195QD
1uOBbV6qeguriqKeWkcleoeKrjMq6zTpaREgSm9iXomtbRh0b+NWpF3+sLSoxJ0dtL4PlmFpLSxt
80UiaJ3jiqLIQ/jS5gl7q6Y/lhP6tJvMrB00sDvUYvNAhwiX2Wob0sDfDWocdrcn+uJZZfMj70gB
CqwJV8IaglxXmO/OWWCcsAxqKeZWYz681jb4pb07R5V4P2LU6ex9zfX9fYlaCI5ZaZkET0NJjX0X
okkf3YnFLwp0/CYKNuaC1YULBV3y/GCFgROAmC2nU1pW9kMRBPXjSGd1Y0ObAUoR4m8Dw3WjcJKi
hpcEhxJntT9NaZcfwVO7hHAwlcConP8InRdeiwDLngZgOjupGBAP8dGTsv0h8DC+E6Ku3/hlOArr
pB4Ln54w9Xw4Di+2RpnRn0JnGOv3SeamsJPCCSGVfcM2ieUDmrUJfs2YvUUTLU/MEO5sx+WTfn+e
+A3AxihNcMgFyL/V84RQfYR3htWfcMYz/nbmKf2U1mH6tm7C/s7nLku4GooCJDsPlAMFzjUndcbg
TzSD3aGNl0s8Jqpm55CA3XkaLo81pRb6h0scwQW2jhndzM7pxA/9qe/L6alOofWiUIEZTTqKB4Wo
3cPt03RlERfFFR7ZJRWn7nm+iG4MPzPX5+5ksnrDa58UxONdZk5jhslh5vx/zs5jN46jXcNX1EDn
sO3JMyRFRVraNCTLrs45X/3/FL04mh5iGjxeWAYMqKaqK3zhDekZipseYIyIX7Ev0tZUVzoHy7ua
ljzREqEMxGbAcOpiG9ll4iA2LpoTmyzGmiA28yndQ6+DuZJUDoJXuRJ1OE9mBtbda1pKN4QzOTxT
54miPEOgs4ilutzrHbzY5xP+W0L3jn1NYp/4LrZP6R4V7dq9uPT+1K+5iUIe5XS3Lb1hU89q737v
MFjRnobZdY1DauuR8l1BV6/cGz2q5ztFRb7g0EAwE/VGjJQL/g6DOk6ftS52sOQoJOvqh+thwPyp
wbEc+cwoRHzzvV8YVAnPhEZ/hmOyDKHMyIvA+wp6X1H1JQ87HKBbvGwaJYW60ff5pXP0dm9okbIS
pd4eGAM8roTjcUPILP56ayUGXtWjPQUnVQVJGpN7bUJ7yr69e3qMQmfYJKlj9yy+X41ZcKGbXXDC
qk6PfdF0UiLK7Aeqhp1VugfXBhy+c8ZEN8GSZuLze8cHUAJZhDAD3CyuJ9ezDJ0iH+FzeafZCeCG
clPVftfTc5rDJPiJK6DYJiLtPCS67HaNn357WyBmQzpD6Q6mBOHk9eAI8ZXePMzeaew1bIFUK3uI
Kzd77jV0HiuXUe9P9o3xKMQgwydJRrAX5P//I3700Lbtw3h0Tk1SYWVcGEaPx2kNk60pFRKARlQr
0eMbLytaOQQcpCES07B81Gw7IACvcuck5lbyTjA5nwvSD3WiR+5UgYFoZRUWNDIA00QRwfMUwVYd
tDB7TBovzVeO01tLALacAjWnUyoqXS9BnaIHQJOeJcB54qyI8Qsi4dUu6NXkMSuVaCXaeWM4OiQ2
LDWArZJycD3ckMdOi+mTdRJjnPlhCzGkEJO904Q2+pNKd+H+F76N7wC6UbQgfddldXHxHowma4kZ
jTh3BQ4G/lzquJBCg9d+2kWQP1S9ZWPtNZn9V4TfMSPycCnJj/d/w+2LwGvA+LAjUbm4uTgym0Zy
YDTgs0atOHYNJu1JFKZ4M1AkyQXChinX3TvbudRQaeei98ifMt2Ut9kfWzujyUWRYBBnRPS8bUbP
9OAVTr6H2L+mbnEbtDCUTE9kfkIPbPFNDZW6M1Yx4oyHuKLv0Z4Uxc5SIYXu+rTx3gt2ZWbULWUC
j+KI7ONcz0wrkxILIx1LZkdpTlhcKn6e2cl33IzXChNvnVZAQZSXqHexY63F6SgDA9tQrcOpzbLm
vZHg25nbYvZLDdXwehjMTTwiiIqKHDbmMJEw3vXC/f3t88by8uKQVpMgSBjsYr5Bqgi17D3v1HZd
sR8G66M7zfFDAALl/XcBEQPBCxc/q7ss+USpZ80WMjannvU4uFmuln5tYImwyfu03qQii94pM8mt
g24PjyrVX5J4ss3rjxnNJpL8g4Ji2qjpjyAeLJj5WnWEUdau6Eq88TFlAY8yEz1weRgX+1QXQ6YJ
7BNOc9lQJ6iqRv0nKCvtL7tPcESpIGmfzakdsXaeOvVxNpX4BQNAc+VKur0CXylkbGKgWaQ38sr6
42SWxdwacKSr01gqLoXaFt2sOkke3aKuTxoZ/uH+/nnVdb2O9KGsEbKQSNEqJsu+HrBo8TbEuaQ8
eRjWIFlip5lSnJEid+wvMy4UTNgIMnTJpTbNofXMSvk04oNSPViDmlT/BpUyWWc7mhT704AnKpY1
dZMZP524swWGPIMRRhsz6KLsNOpT2e09bcjRZY5q7Iv8WNex78RvED9ff6Sdq0b+JIRnvISeg2fP
QaurJtxbZtKD14dLoX9XMYr7G40tnBVd1MGdXTrEInl28yLr/Cioc2V3f4lub2iEi9kVPBUQLggv
r1coNwqdheD3R00ZHLxx/kTHdDzSGMn2zQSeVx2DcSX2uD3WhOpSuY+ap+xCLcZUFBN/aztBvRX/
xm1U49qs5paNqxVFyPdOD7gUYRXECzI9mt+L6cVTlodKlp7GatK/mZhWiG2buM24CRy9Gw9lP4JR
nmvu05WRb9MxevoQduhUcrbBr16PnHkiq+kCdycbBaARgrxQQZ8oAt8WiiHJ3jUj7CKrHsvWmTtu
5ea8/axkgFAVKOxQOKMKej06rK+q5tkaT1afGQhywyWkkjDueio7j3nqzh9zyfq+v9hvfFePlgSd
NYqvMEYXT0YHVJqeO/bTjj6G1bHPoQ0eVb0I0cRu3v8WIrHmGGhuyq43/a7rGUYC04dJa/qTWqnW
zm6wCSfA8fw5NtbqVDeL+QoK0xEicEgLaHZdD+Wg1TyNRdieSrCWGGim1Q57v+FpFKp2zuM0wUQ1
WcOU3iymxJ5Q+6G7BUqMtv5iUPJKcyii5tQGArV7ymHWk1NNXol+Wim+3v9ycjtc3ZMoLBGRg1YC
UMrnW8wwmmKcNvFjOXXN4O1G+ltP2VB6vkCibDfBXNxOCdGj2+XSm7syV17f2/dJJl4SSSFL9vgF
LN6nJAIWhctRdSoM2PEI4XsHMx9SdKbnOvyAjnG6meg7mfwCfMS3WBBXOm4i7wa3E5yD/6OaT/+A
nbzUrEm8AuNkV6tP2WwgedF2FoYH+H/7KUK2X+6v+c1jKMeSUiUGnWFqbotbsLN0pDWLtj5ZkwGS
NccrM/bzFu3SPTeKtTfDKtBWTuhbY4IpJ9KhqYbc9PJaMJHzqO2gOlWNVYbHMtPC8atdK/hYF5SF
PjnQ5t/b+JFratKq5CaSreKlWGrgpKOSdFZFYa8r/rHhUG3sWdhfpw5BkftLeltQZiyCCzYysRWR
92JNyzgKbCvr6pPCF447urNlnopNWrcNJVslmLQjAYGX7dyy9L4SqJfWLkwivfmk4FsaxH5jVEW7
che/segElkCuQL3LKuviRyFh0raYWWenGDu3FyCJ/Q/y+1Dxge31B+pSonn/Z6aITaIpZRfkub6+
O8p8thylMLJTl2ZVQ3d61KJtiCfb/CMwE/Ob0WIWuRJj6vKMXt8hsF0oP0KaMNjSy+RETQYjsiiT
nWaAHZnjzxycqNxY+BROKKbIMpkepuUUng0Dh6KPtp3Hw77Cl816miod5ZzWmobibw1vHWNTWlor
Xv0VYzx9OpsqiBcJ1et2Q+h5aM7h/DVYflhiVPZFdcaxPlazXbaH+zvqjW8ndXCJIVwb0NGyQxEW
RuPkY5WCyi2iY65Y+jFR6nGnl9bX0g3jle6DTE0Xa0i5mJRVqnuTUC7uwTLLCq2M4uak0t87J2Pb
XHJnWqsjvkqiLoaB3gd4gieNl3pZa69DD4WtuRpOmK30zokMN0f3RcVUZF+5Dk3uQAHLb29HBW+E
LxV6qdpZEKshIm2kefI9mTEYecYbegi+UZ7xwg+xievbtLW83NB3WAgKHP4SImXp1DqWWLFhl2mf
rGHkTocP6qIFP1WpsbOiJGgPoOwj5QhllIpbXucVTEAgB/oxKs1ew/65dCw/mdPJ+YisrYocT5B6
84+2wJsW70vMvH7liqaGuyzQzfIp9LQo2qUIdgybqMELaJu61Tx+S00TfZlI1/t/cZ3Ipqc519ru
kk6hYiBTa4SzRnwe5rlyrr0KbSNf05HVSHxwHZb3hORh4FKPnDAfur/Jbl5fg5oq+S2YLJDvnJ/r
46q6QSPcxtGPQ4+p5T8K9uuNs8tcd4jbh3K0YiEVh1L1aY7pLG/sCqTNPk6MbHi5/0NuYw46MASt
UvsZ5vYSWQKohsUgGzm1qPqOx6bUR0zCRRilG7g7zT/3R7uJkEErg30gKEcLg/24iHCgsovJo3t+
Gu3UqcItkuZm9ezWBGCHfBqj5J+2EnGnbV0805xdNOLt8un+T3hjwuDDYZ5CmabEsbwolaFOwUVP
FUWOMX8x4Ha81Hje4LqKs8v/Yyh5pGk9QSlZPr1enjmTHeX1qUWfWnuZYW4M35WEUPnfEXUy8+P9
4WTEdn3EWVpIktQ2X4UOF8X0oaviEkSCfcKNrnnMaszooNqeUq3uHvF8TX1gjNbKE/DGmLKCTX2B
BwBW2WIfmzFgWUyxcKWtp7zb6l2r1xtbMbOvvWiUDSo53efQw3Xn/lRvPqLksAHCkNwgXGuWVQXi
K5sOtmODqMvNRwe/7XNE2xw/zXYtwLh5Dl6HQtAQhq8kCS62bB2HQYOSh31sQqX6aTbeXO+w+Uye
dVRZTpkx9ytXw5sD8vpIoXm6Aku8plGEDQ0DxT7a5vwrQHb7ccAtbKu58+9MV6Ov91fyNg5HqomX
B2oK3xBMgnyf/ijQYIwzY2/pmMdCVZKPWmep382OqGYXJ7kdouOcF/g0x0MbnHTFaTVfDZDK2mJ9
q+/u/5Tbj+qRNKOqIXtdDryf61/idQ0NzAiX1WFuhC+MUD3oVpMferA0p3cPRfoovXrYRSro2Ouh
cLzFvb7EABSfW7egbBOmhv1Zr4U9vhCmud6X++Pd3HuoKEnpHxCa9F/4tNfjxfSMp1FVuoMd28Ou
yezw19TiIUXppz6EZgld223FxTTLaHt/5NsWKTsXGwGgFiiJaDctjzSf3RqJm/YQOg12bYiKfIow
+b0oRlDuWKJyC8cVhR/NaQE6aw76jMX80DRqdLK7Av84E/1QgAnZFjE8lMOysjilKDuTmHkVJqd9
Z320ykGc1AFvwzSo9SdTi52Ve+bmUMhZYGgFARy2O63Q6wWMgKsIE5vDA+tkX8Kqqk5pocabGOOH
PUZma6qxN4B/AiAwIYiqkosDTVjeMAQDdj6UMaAu0wzLPWruIS10I+hStC3nudLF5xGl0e5cO0Ei
PnQg7VMiBeA8Dy7mHOoXbwxd5YCdJqU2X0FMyVzL7F4j0asLn9/IqUVKgTQLqPHialLQCLbasasP
DdYMZ62ZdL+uw9pvqqjYhIMS/bIz3dip82A8jkVAkonOw7atYhxtyzg+aJ3qbjVT4EEVhvFHjLfN
fWNZ1baZi+SEmn/ygOsg5p9oJX/12lLfe3VkbVLupFMZNrZvYae6BzKiHLEJnlZ27k2IJGfHq+mC
WUJwbSlDhqogAkKFUh8y4eRb6FXpw6tPeFHW+jZIuvZxRDNqq7Zd+0AzLHzvFSGHp9yE+I5swC/v
/aTWkCUew+aQFROQ0ypyD2FdzZveNtbyqNvbAXApXQGDSIFUYEk41eD4jaVtxKcqU72632pJ7AT7
warHeG/MRVA8ubodGz8CEebzz7mm/PdOWyPSVK4GXht6P8QPYLQW58tKBjWtc35Cko6XUBTNBr/Q
5tEasurc2Bx0pZ3n4/276SZ4kIMyYUhd8sJfiosPqMXWri2Sk1frbR9t6halcZTF7cI5qliLzH8n
up7FySZPzLpZUxq/eW4QAmJ3yfYIqF9CtOspT0Nd6oWmBkdlQAussxzw3b2T7KgzJStb+XYoKon0
8Cji2FwoS4mQkGTGjrLJOxaNnR4pIeofUdBwNjMGvCuP6M1FySND4ZtET9b3qUVfz0pM+B6rTuAd
xyQSezVDJM7tdfsCH+BbnejJe9s7DEetmR4aMYnsh14Pl4wFFks47x5TiPI7FTX1TYqY2lEJMcdS
StSQ728ZY7GU9NBBFBBovrYvSAsWQS51TDUwjUF5MIGJZKBDi2p4yKI6SvZh17sV5cPMQf2Xcpqo
/dpRy/wvXH4H9ZDgC2lf3MFUkbLFnwRVWxiL6p7wtZu/lySl/5JSYs4azxaY5Zn0Nd6ZdmJPBwto
wNxssZtKHsYhUe29NpZJ6Hso/1eboB3HCa+rORiVJw/28jOqJGZ3jCf4ihuEuOl4mAHIhqMTl9a4
ncsqEIeoDZyMFDzTZmMN6bG4UGDYgu+QlgcSuSPT/euv0luYzVP5EQ9qagSHuq6/9a1lfzGC0dk4
Zmdv494BzzP1a3WvxYlmYPI64jdoqUQaprkYWCN5fK0rI1UmENJQtZ9wbJRdlbT6SQvN4SjFPPb3
t8QbYyLIyR1tyI2PeMv1ZLFIjkprdquHUbj2UUToFeRd6V7q2JwQGRfJFvjdGs34NUH/4+1F4RRV
V4aUgE3EK5d5s+h53q3ami8UcEx11/furGPL06YFPTRtCn8XdTD8VSWKgY1y0aTmxkWP/JPA1BgB
hxie/aaq7KbxJ/RCn8yqyut9kIWO8yhK4X6z5loXL0WcKWnLTQyYDy3xNDQwJs/CqXouWpai9D2B
ofITOlltvO2n1nG/qJXm5ttKLdryo+GWs/atHoo+e3AwC0soqQRTUmzyFAx1hgKv17ETpWC8QB6w
xrUCY4cB1OknKnvodWzUyi6B6DilN1ZbTTR5ve3wG7o0Ddy1Pe9I8tKXyNT59M2HEzL0s7qLeDY/
jFDpfifY2f3jQVB0/QYT7PfddHwBSF1ynwEIp6O+lK3zaJY0I0TUS9nV0yernIu/Wr2rL7ZBM9OT
Snb399nNzYNAnnQRAESNuQmpyvU+s1DljARx01MVWtMB1bH4YZ7D4gAieD68cygeQ04RXn84xkiq
yPVQcxJUOczZ4KEiB/ys1uPk4+3Tfk/HcY3N8Cre8+dGButBPQSpjVf1G5Bo12MlmVtp5F3NhYuk
IEExzDY7W/qg/DCU2Cz9PnHrf5q67n6CPRq6jYJQjXeoM2f46qa6SGC24RFybF2qvLCDEMSopk57
aadWeydmWZ45qUDExSaxgjzc1z91FgVF36o3LlVhTt9p5ZfnvjfwdFeNFLwg5PBJz38qcV2uFHLk
Gvy5RhQ3IFwQDlpQwaigLq6YPGnsbMjN+QJopb+oWTkcph7FuftffRHwMj0ZzFPOkB6P8GXkRfdH
Jl50Jf6NSTlc2jmrt4mLwR3tigz+1YBFbplmR6202mfRRdHeHEZn5R5dRA7/Dc9jTmOVOgd3+PXw
8dSDqJj1/mIO84TqRql5Gz6+dUBkVuzzurDXNHHfmjCXqOS0EGMDD7kecZzyuVBy4k183rEd190B
ZIyBHnnhIXIpqlRt/DFrpw+qwLKnn7xkZco3RxpbYBl+UqSSTd4bVIKGqjwEL+3SWHO/VRLb9klI
/m1nb01T+Y2p0kyQZ5kGNhSzxSlrIS0medq1l1ARFVYQtDtUUxm2Uw+XJQGVudfUvn7KR+e7N9pr
meKrE+ViA8v7ku4f35cO82Klm0ILOJBxe6m8Ov9WiVGpdkDUw+CzYQxe6oP9MH852gyBvW/NvvBb
rzM9NE71wPDlw6t9EfSV+mPVtX21NTsrQeJbV154Vrxil7VWd569FhcwW4sE+mR1rZkPDt7jdICo
r8c7J+u7X2Zuq8kGRZviI3qierJXzWkqERbu6uxgj6Fmb7p2DN7ZV2fmUOMJ9PE4BCUPbeZ6n0GM
Gy0Niv7FwhDtkKHO6fdO0D/REBhW4tPbQ8QtKGl90igPpuzikaibXrMmKtmXwun/zSsy6GAQ5itj
PfatUi3+vn9n3AQ/ZMjALhAGkmIu3InXUwvAyg3Y3iLUmOrmvyOGPrvOHTyxtyLj0elE/lUv52il
QvnKlrjeTowKjBgiD0ZfN8hlZzKCqC4882Kho7wtc1OcvCT7jZMO0KZCOBurrbJHrdSUYeNIBeB5
nhwfnHf5I3cH92Otp/PBKMM1pZBlMVPucUg8QMml1gWvpzzwf1yhGb3gYsIc92IKdzzHhPZ+oU/1
abCT6MugVcMLqfaza9fWh5DQ8CGILOvr/S9ye6fwRNFWALOJgCC0hOufwDrEKb7q9iWounkX4klz
Et3g7sQYzSvX1xsfH/TGK+AXO1YEdK+HElbvmkIjqTGCRNupSHceO3PkAS5Rn1CR3P/hKvjB3p/f
7Q4HEvOqngvSiQxzcZUUXjh4M7fcJfO0GnlX7ec0BdGTCSn6OEWxsVL4e2OOvEeyBoMAJC/jYrga
+kEwwiRBp9uKL03Qm2DiAoGIXFrt5876nXucr/tTfHXi+3N/y5iIii30Q24MYjG5Bn9so5baloo0
VXlRzar1NtXgDNlGQxrKofs8hw9ZFuXxZwTmnL8gpAUqYOOgmg+lKnRzg7J4VmyjySwTv54L13hS
Q2fqNhQOHX3f2pmbHI2pqNYes+WHkT8aEhvGqKAuJND0+kfrGVoH9gR3LWJJ4o95l7jatoGo9qsM
w7J8HsRgvbM5Ij1jKT3CJCT9l0j3xc06u6PV9/ZUXaKkT38RQLrZVqnb8tGL467Ze0E//bj/bW5n
yXstoR5U7eGNLGFLDmzbdBqD5lL3VfGoN7N6pNxev8RC7ZCKNNaEOpapNDMEYMJFjigvnIGlNjWf
steLDGdPAaJekOtrUbsVrpEFp6LGc8u30SL9as+lshn0bn5592yBMqJ3gB4kxZWl7Ixr5dTBuLcu
6TDa5q43S8vdeF3phY/jUKi7GOfzYGX3v7HCkksFwI7+NFUbeSL/2PzSVDsLHAvTsiktvkWjXqH+
3bqqb2lN9jFylebT/Ukub0zCB9ntkcVesoubBL4xbSIGXZkuknx7TOnz72sP0GaXNmuJ1e3cyKoA
XnFZUp24QRCWgac3qJKMl6HUjF1lmsWmmDz1IHLx90z9c+XyemtmhHuMBpxPEoyvl1IiSQYDFvwl
R14z3NSQ77vtEJrtD6uM3ivtieu6jMQk5FvCCvD8vB6t96bIdIF4H9JxHnaOnr0McNi2PeJ9D0nf
mStRwOtR+/OWZDzYU8R+NEYlwWdxNbvEUAPg1upQaEMIYTk2vOyp7Vyv9cF5pRC29Kg8jCXelb7I
c4M2m4Jw0DGDcvQZ404vRFiyzBO/KjMXPkyjDx9dLXFfKqVudD9AZPWz2nhKvskzZaStDIvS3eBK
ne5EjJwouGyl24kcfjoFrToPN5NAw28TOmX29f4WXYbvr1OVlXlmS/122Qwg5sUjtq/qw9Ap9ZNo
4hC4tFrtabjl9KDwFBptKslabqYHxwumlajyenjUa6QOJQrdlPJo+HC9X3/ZXEtb3aXftZ9GOzkG
eqafJ2WIdwa1nXY7KEqJ5luUA6Gwyu8iUddUyRcgu/9+ANgQyCFc+NAtFxvZsSpPJOAL90aDfWuu
Q46OtVn9FIIw3mK7PD+Oumt9aPWsP9VaI3YVqNJtbCvlSvRxfR3/90Mw+6HuJil7/JrrlciqsFO8
2VVxJA9o9VMgQ6pSINTbVU13DiBmP1edI/awSMzD/T0g/+r/2+5cGLKYSpwleb1Ss22xBjNu3+Ap
Qv2QOLb4kgRz8NCQ4Kx86usb6nUUGo88ca+Nx5vLMI2KWe3M2Ti4JoUOag7uVreDYKdNer314mCt
/vPmeACQSFpoTpOhXi9oAHqrcELTOEROp3+IlJZ3rNbG74EY3f08B2vh4/WVyPxoE5CIIbFFRw9h
r8UqukrfejWFvUOU97BuVDg2mJ4q+4EKzOb+B3sVsrz6YkiL8m4SKfDJoPUvjo0leNCxQNQPtdW2
z3PXBVtNcV0fWqt2UNv4d5KF5YmywvgVZ8fZF1boPqpulHyxc9ydFJgzBzYjIAijcLcTkdd5svFY
1504eorCTPk02wkopQHp6BpK46EXbgblWhpaop2wy+2u+nh/Tou+9Ov6AfLkRuA2krWExZw0q5ko
bHf6oUKc9TMPdYwugTMfjcSoKXmD2FbNvD/qfa1swnR2jmlu1zR+lXrnGhMCCi5Krvd/080WYpkl
YpI2msx4lsuslqFm9PS0Dq6RWB9Qe/7YTs10rHNkZIti/vf+aMsbgA1EmCDfN/IBFmFxAxT2PNKu
NYwDFCDvS+IhmsYeoDquNuqhnE3Nr2CqfY9L7sd3j0yzi1gQ9TsyoGUZIQkJ1SCxGIeS83kONXAx
sREGvuOU02fViJRL2Mz6KVCata7X7ZwhWFA/glfJpUeL5fqQGlZQU3uexDElSdpqbdfvjRiPwsJM
nY3n1sUuTTM8gjtjTQj69tsSZjNdKd1tkV8sVrsvrbwGxJYcZw8uVVk4xa6wjPAxcQnVEAJb4yYt
xqN9J70aZAhDRsEVuBgvHU0UbkQJG8ko4ervh0QhPMtIY10PkeVxRlqVinV/vP9pb4elDghbjsed
TQXz8HqBaydCydmutWMWGAr2lriDYdT+26yGcR/NYg3itXjPmaXsILh8VAuSLJWK6+EgVnTCRMb6
iPVZvW08p9slRW+8GHkU/rAUrz0mo2tvWWnVz/jaKxH+Yju9Do8+nfufOTr/cT28jSFVNyEMcUx5
1M8dgES/jZThUJXxhyhr1V0aJd+hTBr7+6t8nctTDaMkIvV8HIiQDi/BYlyRq5HXCFM7plUQvbj4
Xm7MZBDP6Kzph9kgxKPVnK2EqW8OSm0ZoJe0FlreTnqE+p7rZfpxrC1jr2S2i/wDF6bZhDD+yem2
VautWai+8YGRueG4kKrCvLgR3gJfbM+ZqR9DoGwHfBcDP9a06mDEaGDYZFgbL+iaY1AU1hY2kP7v
/YW+3c70KTSDLBkeGrJYi0diQF9Wj2bHOiI4Pe7Szso2ujPEBze0Yn9Ww/f5E8oPy4+Eq0gOQHX1
BjI/RbqRDFViH2N3dDd24bpPIcARqKUVIpcrz/pbk0MxiVcdg0KZk1/vXrQ2cmXuO/uYsIePeEjX
T/ogAZKDOXzLODgrcd+C5fDf7KATQujg5qVPsDitVTGP6K9EznGmYu5XsTE/lMOQfdaLoPb1WjMO
dWjnBz01cZMDF3mYeAP9mPT10Gft/BAHev+piXFyJ1Eono0yz55bB15KqWnhBvxRBvRFJSQaAjFk
K/HkIt6Sn4YkjeyMPwGELEGVFJ97owhivKm1IXu2uszaGBoiwFXdrWns3F4rXNvSMUVFYIFQXb/+
MHMfaHnj9PaxKtz46OmwcDSgL89DYwN3gIa7KdLI3UcVCpH39/tbk4Q4xxNF1ig9eK9HthteyNAF
NYRbi/XX7PED/MqoEPrJNe3L/bHe2H7mn2MtzlaJQiwW561zdISGPbkDNX5yOvtsw1vY1GbvHO+P
t/CjYftJOjz4M+BonC+qFteTi+ayswPa/Ueepu6TUvbPudYlW70J2y9D7YW/Ky++6F1pnXqUSnzk
4GgmyfpJmyjV9v6PuVlosOXgvYnbeS2RQVicPafH8lqFyH0cHcXeoCZtneGGPoZeY3x+70gEuVKu
1oIxR+Sx2EzA3UxHIbolPEdTQYlnZTeUjn6KEt1+54VC55Eh4HOwuDTIlpPq3HYuqtzTTrpdZZe8
DX8qbvk7Ssfsk5ap0+59E5N9TkJYyXykcHoj6ICpUOWI1DAhOtnmpm68+MHLcYhM+2zNvWz59DEU
SQJPnkSe0WZdvLd9PdW9M7IxIrWZ/HJqbbkn5k3WBtounIxfdWY6KwnK8ni8jkkmJB0LYaGpix1i
TTEtXbOxTiGi/3udzuMWI9N8E9l1tGtnCm73l3N56cjxJH2KwgioIy7L69PRpPgK5GQlJ+g01bbT
ShqrI4DF7UTF9O9eQQJfHTNvhhDYc1TvDy7/8j8STAQW5OCMDcCaJ2DZsVeD3On60bIAblbqd6Ms
1W0X1Fhx3R/mre9I6YGkA0Yh/yyunCIrrc5zB+uEO5yyt6fpq6HA0okdtLARchGPlXCqlVfvre9I
C4SKD9JTtzQZG7ndsk0i+xQbrrigWN9/jG0v4Qqfio2eDeqv+3Nc3ixyKf8Yb1mHMPNStxPKSadi
LL6q9dA/II04/dNHjrsGI3lrKNIMJidvMLbN9ZahsAS7rx7grFSUq9K2yJ4cHqqtJF6s3GJvrSL8
eMBpQCSlbMz1ULE65IELhuLkBn0S+4Et3E0VpQlxA4pafm/n+Uq4+9bkeOth+FGtkops1yNmojGN
VA3tE23X+sBFozx2emCdEsCw7x4KESnZgnG5pDWy4uuhpsnorLgOnZMWZb/T1Jie1Bi/rjIox5Vl
vJ0U7QEZV9CTI116bfv+0ZLo+sFtCqdzTjQSwg9w8w38UQapBlmtYVJuzxpDUX+Sr+6ra8v1pJIu
LqZAGM7J0LuznUqLZndoQcW5IOQctACM0J6/3t/7t7uEFg+8TGiAEgizNPmZuhknRHcOTq2odd+G
Q3tWa00qDjTmAcTo+7TdyOMBJ8ishCIqEowo113PMQv6cWyIEM68pfZ2ymvx7JiJsVIWepXqub4d
GYYiFXqjBGag9a6HMTSRWpM5CuwJvezgpGmzaea0/xQp0+QPcdY/lRXdAycOwk+VGcUbQtQh3CCZ
Hu1i/uU3Ta8fYf90tDH13lm5VV871Te/jwCZ1qVEXi2xy2Y/IgeWasoptnvhNwAofuM51T/U3fAt
LVBbUlLb2MPkNrZGWwJqyHLvYFl5s52CUD/3w9ge8zExj3rcGFLL5rkaZ2CoVSpQ9HeNDW3K+i8L
i8QNzn1c3CnKfYpii51txfbvJB7sRxS6kl1pmsOjYg7OKR+z8diXjbe1apDbQ+yIlffyjaMENAH0
s6wocWwXh7aws4ZAvVNOwFPHcxqi0DjFuXVuyRJXFvjtoSS0ns4AXbDF01wkdWNaxaScLB7oJ0jv
aFwDgTqLPq9Xhro5tbYEfdCvpC0AGt1bbLUUdbkE4ZXo7PRNuI1iRT95YaP6TtgoJ8OFsmeaiFbd
P7Y382NQsFz03RhQ+htd7284gFwjxhifkTtrDlFnNQfDjfpDbsZrr/FbQ1HylALF9PcoaV8P5SiQ
bEI7iM9KW+B+M9rj46CP7WZssnyFj35zGTGrP4davI5d2luTNboxUmpu59ehlu+m0Ai3rP8vIehl
3l/EBf6Uy0iO50pcGs8I8eJiQ3oT1FinQoSw7wprkytFsRVJWO70ccZXyMnFw2CBabFyx9lPitHB
NFBmwMpoNuixln/wEPj5Mom+RHyGxKQoU/HekJZf6OC3B0mG3cVHuF78wMlLLTaQfOH6zz7EnfUy
6pr4njLm3jPT4n2iif+tCN0K0Kb0V9lgxvV4uMqIAf39BFeXPt/H+Vw/xXmHMEruKD6iCZXiD3pY
bWZCt9wfzSa+2NjPrQSACyzV68+AEQSIDX4MMMkl8kZ3KzXPGzU5e8aMWqSiIso7luNsPs16EuH0
lNbeT7vpo5aKTzb/3egBDRYPwn/13jtLojNf1cepfsNrWWxJgFqIy5Zucu5UYJqzQFMLxYBsb3G6
V4ZaFu7YjXgsEEbAIyH7XAIu6rbo4wLvv3OZpPqTyFLHt8C670LNGR7HoLI3LhYMz6EdqpdAYC52
/zS8cfheGWAWMMVXX+3rTz+iYli06Jadc60f926jhuciVptdORXTZ4vO5sp4b35kCkQ8CQbIgRvR
qHGYg7nM+vTc26PBBk8GYCxzW/mDZ4cp/w6tzQzxQGzmtNM3xYhWD4dyzXPxrWUHXy57HIRA1jIk
D8ra6xFATM/O6IyfRyBve4FV29lMu2/8n+HFULx0Y09NtLFBR7/Pj+u/rU5UCYyBhJl8R36WP+LL
dq7EFJRzeja7NKBo1LhPjV1GZ3AUa26At1+YLUzmT6UU8DF1lOuhyh6Sfj962VmpwskvBmegPOwp
PxEI/aJ3UbImEX1TPpK4fjDrwDUJxiCKLm4vGG7/o+68luPG0jz/KhV1jxp4MzHTEQsgM5kkk1YU
Jd4gSImCtwf+bfZZ9sXmB6qmWwlpmau524juiqiiqAPguM/8DRhjxRHnY2nZnpyg7ChQLoYnFZWu
VBSotuRQD+XOyTa9pnU79HDsW9qPxqPV66d6sj8tOEIP6pEsOTYZN9n6U9dFa2aTNI5nqZW1jluD
FjnL6Kx7LLUKQZI5v4r5Dvup6vXP9PrrXRxLX35vl1EKXeqU6D/wOSBJqcdzgE2XUQ4lLLVOc8Yr
BbcB17DK6AL9j/FitOpT5fF1dEJpnMuDCgGXB2nZOlDAPZlgqzCUc0cvDF+HTOBratO5mCGp6G6o
mZeGhXni/F5Cnh+iW3Aqi84kGFiiLy6StQaTXgdtORmpdGlPpXYOsDy6kVq5x1egoy3b9sbZWOIM
khfFqQL9L0deNC8WcjLygqvjehxDykMTFD0lNeTzMnTsHbaEYt+X6FU3aDO6raxEJDbYBb4/sat6
DO+MChQFPKp4ywm6LnYnaIdEPd2cgwAi5ae9EmyTofnNHuUyCpsKSCDpKGniWkveEJZonWLOD+Oo
dGeR3Gpu2I7RoRHy7KXKLO3ff6tV8Pc2HvUKjfRwgfuug9sc0M8QGlN+yGwr8U2jCc+ascV7fFZP
tXt/MRQSaNREIBCCyVsDjSC9x32e2fmBLJd5qsrAstx8QCTVqRP7VIK4RK3HS9Q5Gm21D8GNz5LI
McqkEaJZXtxAvO0GM6ONX94TyGs33ND1h0pvnAMqZpqLfbRyIv5cncfLx13qClwuHEyAm1bH44BL
TJpFVn4oGz0P/RyVLA9yqHbfaPqFLuVocL4/m+sD+fuIC5CD2uxSzljlKlPLK1sT39gI5+kiNaYD
5lbOt6KT6vMO0z4wcES5VeI8to4VyF5oUOlAfbfg4apThM0V1JmTaXl/UnTyQbRNuCKOz8IuEkLg
s1wc0tmQ6Pw2men1tdAhfaeg2tqE2cjVcKcOVu5JQdaGrgKv9QC6WGyMSEfRWqNKGFa2+bErUba0
UCTQ/CCflM2JD/er5aJQZ2LXsRmYtONHbQeFtrkkF4e+xzUzhb2L3UBoelagy5exRKTSApJ7qm2h
P4gy0Tah3dv9ielbneVv32tJMZGCX0pe8ipdyZZo2U7M4iDLxgwiYjB6mudmtTPqPnWDpJVcS01/
s5/8fVSo49ai30WqtFqlgZRbvZ0zS2GqWVdgWD8Vo1oCcpnmTQ+o1Cv16LWsZfthbvr5xD791aHA
VfnPwVfR0RDUI5IWojhUNPKuWlQDfSiP5nmsVp/fn+JfbUbCL5XNAd8OnZTjGbYrKYjKaioOUx0U
T2CT042VdgM1IC5qNycT2r4/4M9XFcoDwO3oaaEr8lO3ojGTqqPwUxyauK6umwhvtSA2u90wtTeI
o8coqNrjh56ZPnGm/2oZgXWhpyeTXNGhOX5TWRsmISdOcZDws9nFch37xgAzV8mt6EK2kOefQ1Ah
77/tLwcFi2yhBkkve03dQHaZHsgUloco7ub7xLSqSy3E/NBqcmMb6GFzG1fmKUHmNXb0be2SXyza
jIDDuDePX7XM5CBMx4rlE2X684T4/xk317QRdSLuhGJ8w8rVvLKF9FjDmz/gFtJQRDa1U5TtX709
YiJwFQiMlh7c8XMEo5KgHVMXhzxzlK0+md1XOXLoTA9Z/DQ6RnA5dd1wYp5XVKm383UpSYHnpEiE
/PFqogEl2Ok0UeZXGzTjMXGX7uvOQEzATsYHbZLl1gtreX7O9czYAjyKdlbsTExJWe6DoKy2NHuj
SybuVJ3nF58DgWzKv1z0ZCLrQLwyaax2Zh4d6OUgMNfZk28ZjbaxGriJk2IHu2nKht1vrsDlkiEc
ZbuBFPmp+RlIVZin2P4cRB+FuGuBq3blrsQZgmAgv+qHDs0aozFPzMJP78qwhN38A+QRMf9qEqpQ
lwxY6NEhaxXlW4Zt9R64SnqeFcOneDnUtHE6FYuuxgSGAKma6gmLjdYK+hjHy60aRaoNWV1cV/jJ
xLsmgPiWuaBqS6P0aOdZ7Y0ctF22ddR2Mn+vZMXgS20XWRNwT+iOrC3ekznKKVhZ3XVZz+UFedxH
KlyJX49CcRFUGU9ciqtzGygkySVNIHAfC/PtjX76Q/7cVb1plLrR3vH/XdNN0efBSNGYx1XnDOyi
dvP+KlonkYwHIB8k5sLJIdJ3VtdhU1p64WiDfidj0uaNKilMniA9YCLHRqQ4jZtBbnI/NJ1+Gwba
eehkp6wVf37l5RFYV6Tzy121WlIACSDKa7F+J7Q52Tj92O9L2uHXrQw4f6Ti7L//zsvf90Os/Pcr
/2u81SsLtOnHJKz0u6qoSl+gtXUb1skpnbL1ov3+YaHGsEkQaVyXHg29yXPDFPpdnRVZ6lpG/0Ei
y9xOthWelXXmXADZ/M186vurIbREdQK1JRC2xzulcUQayuGs381tOWzxpzN9swXNnOHX43aDcarG
t7r038Z70xFHt4NNuu77zJaZKMlg6HdhMBubQjFrD7c1cICKFJ5nSId8MEQYbUeln36vY7qMzH3P
2Uf0uPgyrBZNKuxJSePEuIvMsNgYXR2fqwK++1yWpyRgfrE+ceaCsALZCZj4Wj3LDLMa5Ndg3KnK
cBVBcnc1RwIFkvUpsChrrE8xn3+xdOjyUDMlRQXeugYpAD2vlBk52btuSsJ9kXfOtybVSOg0ufQC
fXI8EybuiYPnF1OpIXID7XFxkeOgO1462OJpSap25h0GfaBHnaTdO2OHsnbZ6oc5gEGRluWdLo/o
Cby/H9fdzWUuKc0TMy4VpAVadzx0MGAu1hWKcVdNsHszs6Zfq6PaHgCP3E6BPPhlGsYbw8LQSG60
0EvlN6qUfJ9PGFsFbWJuoqKSz0TYnEKqH88FQBFudmKtBaNOSkcmcvxsSpJGEcUZ8+vCjHAuqG5m
6kUQy03t+IGmgfDtizbpP+ZdGRq/ZwnwNjjDwg4H6ASvZI1XiwaNcioeaV/Hyoq3KV4P53zIyE9N
6xTf2+E9/nUofh+KxgTEU5wbLUByx++pJ4QotjbaXydwabvMUprtoGbTmWN2iFVIVtheOKksP9j4
jLkJ7qi/dc1SA2Vw8GlLdQ0wCbyo4/GNTBk76tnJaznCEDlz0HCUb0Qd9eZjWkfKELgSYgrzqaW3
rOofX5viKT1O5KnfUFZIVR8Pq8Z1MbV6rb7OIpfgxTmRmW6QuzLrvZU1VS98EENyd69BNbRvwH3K
ydUk8ki4uhqAcUdyI9i0ASnziTjr+NDhiRb3ZLTAqW/T0kOF6vjBCLHA6Jmx/AosEj6NnqbKNgmK
tvcNkdef7KLqpRMnwLKUf/wW4IARtlxAIQvQ+id0pC2hEdhbRvSN+obAj3scHvA8HF0lz6Ov72/5
9a56G2q59RdjHaLX1ekdtR0brp7ib1D0Yu0ycTrAbfCZ7OyDoibWzdRHGB2y1yzjxIyvvysrHdQ8
rAgqcoiVrJ3iKGbjaOVw/7tpb3UXsV1ouwnvAM2NLVM6Q5ulOKUn/9N3BceLqBKFDgwmOV1XU9kH
eE7lToQ5rWTRV5fC1vCqMAvhPZbh7v0Pe3yK03xA1mc5vilu0OZjUx0vG4kzzJLaugndxDCDs7LI
aeRn5eBOlRJfD7OlXyPMlrqRNedn7w/902uCqV3qcCzaRRpkPXQz9xQGUZ/Ez1y3p6vQmYJNTpJy
rdZ0/X5zrAWP78Dcgi4F9Gbd6Rax1IFiKQJeswuSJ0QVK9MFHtZd5rNwxO9uDASkKI/ChKK+xz9X
Z2OqJFTJ53SI6BCDKwRWlOauSDLHcQcuqhOj/TSFpDs0c/C24mhCx3I1mjzr4RyqmRm5tKPzyFfz
wtg3RhTo9DsyI13Au7AQHGMqD9qk25/e/7SrjIAlxIf9LtpAdZAe7mpvDlRqM63Xgsil66HKiKdr
yeRXQ25n5+XoYB7WlGGCM7jc2F8jGycBN20d+VPbivb3jMV4lsVMeDEQoKW42C2vniXCRGy2nMGK
3M7S4l2nZu1FW1Y9M24V2B7Np1QYfvr4dBOpXuEOB1GL42G1f9S+C0cKkZATiqEVd3ROuy0qXZKr
Z1mwj9Kyuw1NbfAN8Hkn9s9PZyLbB4Q3m5fXph663NA/ZH54p1iNnfcMPWpJ/nnKqzscnrWHspDp
FlvqtE+Rkj9xXrypJf1w6JPJg1sD3aih0Iv167qU0wcxd1Cpyaw2AndxL9eDGP1mzKcCmQ6hf9DM
aCzPxmxUP5ttHt9qudoVz2am9JcC0cfBNcp0ejDkIlbc0SIgu4yTQv8ESM84KJYYb5ougq8eh8Yg
7QQEy/GJw3C4bGV4xl5L7NbcWIifdd/78f/2Zfz38LW8+f4O4h//wb9/oZDZxGHUrv71H4f4S1OK
8lv7H8uv/fOPHf/SP67716btmtc/Ds+V+GPbFV+f27gs1r9z9Fcw0t9P4j+3z0f/sinauJ1uu1ek
8l5Fl7Vvw/HMy5/8f/3hH69vf8uHqXr9zz+/lF3RLn9byGP9+feP9l//809W57/9+Lf//aOr55zf
+l/za/PyHE//53+vf+f1WbT8svwXiT8OAsRchPuEG3/+MbwuP9H1v6imEofTU0cKiVTkzz+Ksmkj
fqT8RVWCriDeO6g/kC/8+Ycou+VHmv0X3TywDwvcAvEU6nP//WxHs/Wv2fuj6PKbMi5awV98FIws
/GnY4RzvGCsR/fwUj84R1Kqpi+SNNWMdItXBYilMXeuHL/L3qD+OsurZvA0DXmPhD0IN46hZxX+Y
HisK7C5lkwJA30+WXm3MgsYMCdbwOGn610EdgEM1ar6pRDHdmBQO0INV0mdzzFrs7fsw8dsiNs96
I11cW9repUV9Kjo/PpbeHpOLgOeg4Me9vs6QYpptQk0LdWNoutjhplUIN5+d8KJrx9cwyoJDbPe9
3wIMO3EbrVjSfw8NBpoizFJyXgdMRaIM8WSn6gYf3+xuyET72FLn3MRa12znzgI8VbbBcx6EiZvR
wUVpMxKPepfgm2A2GyXrpxOh8S+WBsRhgKaUIFlua9xlElEklMkXN1OjgrQcJTndooGWf3l/bfxq
GKy48Zpg/S1r/vg8roXS5rpox00Z5c0+AUvkGcZwqm3yy1HYLxT7uPaRQD0epTSrotbtetzE2ex4
+BhLW1sOXt5/leOr5W0OF0lKirYsITKdVTMoqNPBdtJ4go0aaAc4WRNqeUV5p1KwRYo3QBcV9N2J
GG35Pv+6WRiUE4SrlKICCoxs4+XNf7jPVIxrSVcCdTNkw1OFHcHNbKuRS6cmfFLLArL3lOKSmGuV
5/Sl8fH9V/7puy6jc4IAB196jGuH5nmWolHUjroxYegZONjemEHf3b0/yPfS89FLkq8uYS9aUUvM
Jq/Oj7BSBnajSDZ1KU3+YETDITFDEJ+zls2LXWXyOXCmdKOrRXNoBi3czWquc8bMmZ914tUBevpU
yVOaerUc4iO0VJqewk4xzrLAGC6idMjOOztOyP7THiUX3sgK5rF2U3tCmUqhQOAGc2d+Dup+QCc6
lQUGrMLgxk36eNMbJoUULL970+1DuXvomineNK2mXojGyG5HrR68JGrMz9iHz7skcSwqTFnyzap1
6QPgnmnbd0PvT0zzRN0lSjZJbfagyazikDWJ6WmQF7YGMmmuVmevUyiqV7gMB7Qng/MuQSiBAnJQ
bkgNgqt8LEXqgvO1LuQhc861mjjCbXtt/jqDTzuHclGdR8GQPAj2f+0iwzYJciUzdvElGXPc6Cvl
c2cmA/ds8dhbbeOVkCD5M0Tml0m+iPWbbUe0GPZbDMsEjruhGmxDISrfnot262RT/whqYwLanDu+
NGf6lQzhqfEz0c/PoTIR6zVCLIRm6B9epcczkIGuvAM33H8SWkaFqo4rfDygpPmxOZ7ZZhe6eUmR
N5uqeq+KRDvDrDrZW7qU7prSAI0AmjnxzHj8FJVNvzG1Rt8Z1RieVRziLre0sm+kEoZQYkLyGux+
3+ldteOWtiiKyU8EnvMNKR8yIprjl6bU3qAKhsPg0JqbVi77s1JPZV8dBjfog/upk+7Crp32tSxv
UyASbo0D8ByL4rJDZU7vk8gL5Fx2zaDSzxqpVz0ai91lO+qxF9F+36SZcdZOKcJ/iRRspLoUT1bX
nmkmpnpVxwqqAprI3WVEzuR1Q/yINY4vUvmii9WXLldaN9SNmzgVd4mZzHRgY1xkwS/dmMS4+1LS
1X1RZhdRmV4pRWJsyAH6MxAuT9Bdy6T80mrZJZJEH4uwbagDtOeBXHwy6P/s7ZAvlpnIJSi50ftq
6AzuECF0aRBUx24KI9cNG6PbxM3S0R/FuFHU2jXmyi3bMUHoQb0vKQ+cSdRZz5zOwZden7utiaVc
MLV4JBuBq8O7Q0tUu5bt5CqeB9XHKSCHJlYkWP8sZo5qk4grPVBUVyjOXtix5neFOt8JaVT3Ud0H
N0GTviA9AJx96vqDGkX9pkjDETX0TnLRPsr8vkDxJM+nA/qhmZuEUBeNSvRn2IBeTPVwVuvjZyHL
JdoGxSeIjaFbjsZ1Mhe3EjSAB6cs+xsVhcTPfVfP+0TOrsEEOjdFbkxejPY0Ei0NEitN/9UA6Dzh
7O2qRnVjhuOuSOOvQTcHLtKGjR8FlfB7yWi8dg4fSlW/LI0xuwhSPpqjPPVx1QPFmJ6zFGsKqbBf
Zrs6U4TS9y7RimO7aqy29+04yK5ewhDo0c30JV3PvwC22mWadRHWlexhEImA/Fw9SvH4FfUYoNBD
NPtZJp3pgzVfiVH6IkVa4GWFA2JWS7TpeiLoAxoyaR6rKnEnmaXVtoG0HU3xgiMhO8+MdiAen7Ah
uy7L5tGOo/pgAolEoUCwQZdDcDL2qgF5BH2aBE454n01JpmpEphuZUobfZxulTnbK/VsbEsJFGGP
sATbKbsZ5dL21EQzOA8qz44cDnBh7UTTng918pIk03lnddq5EUI9cvPpua8lyPo66gAVU4xB12MT
IZ+fiulz51hXXZcXm3pwYl9ujGCja4WOtYgseA5os7EcPRQi+QTk71Rmy0W/vpDfNGsJdxc6MK2M
1V2VQfBM69iqNo4kzdM267B33KpGvGwKI3BQ5NPGDOW/yGjqq7BLA/NsaOjt43DXwzit0rye/b5U
62A7tm10ZxdxgeRQY86Tl+Vl+TKIznkOUMrBHkXIxWbo2+FDBzz0W6ijM+0pkiRRpM9qOhi16Kan
KXaiF/wA5NATKJ4TYBVYxm3DzlhkD9v8GTA9umRjYRpfCrRgb2Kkm0N3yCUF7X/Lzr9ZmZQ+d3pl
UnUq7ZaBk7mqfVlOSvTgQwuuUB+P+QvLT71uJbm5wcyg4vSmaW5s0ZaIb8qyKyHy0gJ0+0DusOnJ
QQWdx6IfDG+ao0q4tg07xJe6IL0K9dG+k6t2RgJCqH21HymRPkfI1bsa3PX5eeiyMeQCMuL5NpJx
udnIdQObtaQDavuOPtQWLPehWcAK6YC9ZL7QMeDElV+C3KrhQfSSKvlDU3Cw6UGbX9t6AmsjK3Pj
gdpv1riS2mJqrQcat4vRCz6mhFiEG2aqcymlkaBCpY5j40KGQnheBDKSDnU72AgIO3J/p2EKgnF0
1uhg01ULbU1yMNwJczkKch9kS36I1QTlYslssPZrIea054h74m3baIM5erkcJ8m2qgqtcIciSR+h
sKtwhbreSX1oNQv+QaVx7gZhriZbejv4ZToWUO0t8lHBGaJfhuJB17KgFXX6aHppUjsT4OUuI/Wq
zeSrHE6qQ3895MwyrSD8alhFH+GJFNaGN/RTCa1LMuJXKmKc96DuC1+txqxy7SwriBYi6Ng7FROY
cdPIQ5Vzj/f65LZJmGNskJv9UzdB2buIczgIm07l7rgyZylPL0Fu2AEIKb0Qynlm90URe4U8NgG4
7qRM/V6MEwLXoRrvk17t54+O3aM+7ZCiPkqijDUviKiPbmIr1s8Ts9Ybf8wUbfS6BOygB+xW1zZt
PnYPTSFzRpdWMN4PPRgKP+J6qNzaGFTMoVgMt7UayRkcnjAHsJlGbetVRppq3jwJZVM1sxryFUN5
9KjrN5zwdKcUd8rtsGKJpc29WcbtJ7SWpFtTmcdP/JVh5yGRnX5B3qh5rqdsfFan2rhh3Te110ux
0Z1NqjWWvhwm/fWk1YXqdnO+aLZ22DpySunW57CmyO2iXd+kbj9YMP44SWPZS/C1SZgMs72Iu2Fk
ulIxfBGxwWknBV3LXalFA0aThtJg3i31xl0cWo3pZlJJRBX3VK+3nOmW6RtVmDxKkg2HADv4LibJ
nHvsoIbkWRK9CPzRVLnTdGWMJzaSkD6iDMOHoMw99ptMqXvbLfMIjzUpLCE/KEabXlsKvIsxlFSU
vYi1L4vUqjQuuCEovXpoo9nNbUe0rgSU69A48mRsK7R48S8Ohf00aAUyLGwYUbstTr/XZZgOjQvG
KDV2os1hdC9e9hnWnZrzaZatJLtQTIDF50nU6Vz5sxnhc2KXieqmnTzuiVTsZ0NvxgcoWCpGKAoq
7VzcyDtuOSuMj/mUyP22h7Se7iZ0GzjFujZ31dZEC7wQk/U1Q09qM0oNsrEIVktXwyQHj7OTqeY5
+vP0TBUmbODWl+HhjHrizO48hh3ZQ4wApD+xDoezQmkctHPmZmg3YIem63FQhcDTJA1ua6sF1QbY
HXRqX7BnXLTm5tybmqyRtxISCDMd4hiNhxGNHreqyCP9VgE+iU9FrN9r+FpFm8nSxM08KHN8jVUf
4j0pzYmr3hh12wNcE8suxCBZduWCgNTV0riAyUmp44NjxPqHDAON2OvL2saG1x7TCopBPVyb9dS8
OEMYo3cZmnXmynhm3JJ2JJ9wd6pQNOwN7VrXA9T+lFkJX0yWCNbUCdlEbSc1wkEggWnkOaIpPGsO
R5IFpSgyT1Gb5qNVWlbIZlwUFzAASpuLWh7kxJWzaHgBWinlbtRIuuFblSp8xyxC5Iik0bkrylnD
gdfE18ydqfReDllV39qOFH2pdKm67ycyGS+wC/Ec6JK8z1NbTzlTocp4Y2H0rdfwZp8xzJpVz2qT
GrsQkVUPkxq30aZXsiymOM1jQOwYLIcwqTOMnSLa4Itaj/oroHT6PZom9TetXUqvuNV2GSkgTT+f
vtews8uQ67OoNONJzsOy3dT4oz7mHP/0heS6LzdNs+hwFnYwl5e50phPcxdWd93Qxo2boUpO4jDZ
te6aGJ7BNLGceXBR4eF+sorYQLFPIZTMpoBzbNAgye6gLqcPGVnE4EcxBux7i2rZNWXU5LaRo5rL
wCjNxsNQV6RelXZK5PZKR3QRAnCd96neZ89aKMZtOMgxOyC0uZ2Qzhjc3IqjhxZmMLGWibjuhjOk
zNgjmpLvIbX1pp+CQ6m8dLbbzJsr6kkupZZ5U0/R8EGNpdByIbCUdwPnGAtrSW7oXH5Qg2G4a81O
QxHVzvOboXUGgg5uV+TX6bEJdzDJo/w4zrKXqEfTzSvpDnd+IxrxMRWmfa0lia55jQXM17WLqI/d
2BkW/hfCN7dqk1rCTcex1V3HKOkOZjjQcJSO0fRS9ch98G5z+tj2LcnNaLVc65LU63QR+z6rdxiE
1NEHM890wv8k+owvqokHUiL1F7nVZcbFINv1VUr14q4ZCzpwqhrAQgXN0UVe1ulZsMWjy6i8dszK
2gudwL7nutAbL7VDoXnS4t+yjc2hHRm3w7wYL6wAU98qeR7HQWRYA2XCfiRTioUf2OM8P4hAU4u9
EYvw3BqU4DN6z1iOoTIXjh6Wn8G0oXzZ3leJgUBZ1yWt+WjbnY5/ejoXCO3aST+56FAP1CTohoht
q6gBtG+Axxeg8IZbmNWpDa7SIMcP8rYtfbVue5Y0kdxO651a2sRYI3/WrD52thOgBudQDWKW0IsC
bOPmErQQsl5LPQigo4YfzhHs+Bx6YLbV+A87pMZ0DVnWsb5vEhC9bh0P0SuidlyEAzrtjltG0WwQ
pTRV5wVS04UbR+jZa5TWyeyqaR2aLoJNyXkU5m11reP827lpAXbDf7/49KY5c1x7AhlnwUqSUWND
SHGp+v1YYDPpGKlh2G7ghhcfVD3EhyjGHGNyLai727LWlQ+VkSuXuDdVnlK1zabLq6721KJnu2SO
sPc1cLs9YsooIBpqkQ4uXwI550Qala9JbI/fn/nvVshRmf+f3Zb/YVOmei3u2+b1taUr8/9BK2Zp
rP3fezHuaxZ/ef2xdbP8+e99GMm2/loMAxcJFbhCoGupAX9vxOCO+tdS7aewCKHUtBcO7d+NGMXm
lwD3U5xeKq1gDP/ZiFEMGjtkeTRy0dGhNf0/78O8aUYtVE6T5gOW3/zveJENYxwPcjXVu1wtZGRY
7f5F5GP16Yev8Ys+DC//Q63451GWn/+wlMsWbfQolOvdZPdeHFLaD7MTZPzjFsrbEKhgYhvI4c22
kel2/TjE6AR1IGqtAlQ7HvpywBxmvlNEcmNh3SLXeeYbTniKDbtqpn9/MWQb+HKMSgtn1URAthby
fWVVO2q2yk4qRtgI011hlPMeduTOCCgLyqZQzpIi0/aBon94/8OuKAN/P4AFBpVtqxo00o9fOxmn
YCTeYP4q5QnY6aNEluGZkJOVMH8Y6/QzRrnfWjUrNm3KPZWXuf/+I7xBiP91Tr09goUYAao9IIvA
ja8ADWXM8krB2u5Kowl2c5O9xrNy18OjdBtDslyIFFTvrOy2HhrtPM/TYdf26iaKdWszAljyc2Lr
W4FSyE6pi/NQmIlXij7bYlnma5U5AsZO032GRx3K5ZXXlPOVQ9y5bXvpXjSRuFDC4eMkNb1bjMbF
ODrpDrBCCUo1SXcWBiyeovWy3w7SHpT5/AlXKIokYRygoSAKGm3TnUnFxDclpXBjFTtGkmaiTi29
H6Is881Sv6kaa59EJQLH0Pb9BdaJbWx+KMKqvdTllIhkjjddG34Y+6wnxNHOx2a8DKkb7tKorj0t
tEFez2bPHUXpSc8noeMqJzYJTf9tL9X3ZjypyDaE5j6Yteto1AyXdLPY0CIoPqMLo7pyGVzUeTPs
uPAAqNj2JX2VbDvJCMyZVUf1T6Fexg2snKdEeG7aFN9yw3qJRXqlFdM+lgB3hIK6g1I2xkVH4rgv
Q337/no4bkb9vRGBeivwWLi51lomARpjDlpw1a6lduDNwxy6URjdyiK+CZ3kjt860cL81YBAsGzU
owhyWWzHWwBG9yglUV3tig46SJXZobc0lgMF46UZr9ShLU684htacrXkaScDFaJfCu7LXA2pN1E2
EQKWuxJ7Y7826ACBMk3uy8Jq3b6In7uaH5p96mwqx7jN8/y1KttLHg1e2kLrDWD47BUnUX3qc9O1
0RbFiw5+fNspJoKYdhafAh3/6qSgt8wxwSkFpfyNbPnDGQyNMoXHElY7UeWXtlWdd6PUns95dG1r
lfAaG8mMIJkT36nVb71k3+u0RU6cFdxn63tgEWZRwfyg1IhayfFUURzTLLCBJbdN7hnZIp4AWC6i
1HdiTSwXynqCgLtwHkKuRtxjdSZpoqooTI7lDoLhk5kY29wwTmALjvuf39f5wlYHOQ7KlArS8bu0
kVN3yDqWu3RQP4qhIaMuCtSQojMEmmLXSKJbM9RuLWGcwqv96qqj3wszn379IhJ/PHKRAk3TKFzv
EhGfI5n2mlUBQPz8BvuwG6OkO1Akp3SYlxX90wc1FpIOMlBAQ1Yzl9qobsmtwtum5H5TMN/XRr6x
4tTZ6sFwAvz/q08LkHEJfomZ9DUmoZuyoBwx7dxlhnkjJR2Vly73Us28qKzyQtKtezqL90kkP71/
dP3qwwJdhStjLlY9a+0gA38wWldKtesV11TQElEDQA8lsPSqVjbGpC7Fn/Tx/UHfZNhXnxZkGEwv
onwAiGsIetoL+rlcbLt+dtK9LolLRaH3hzLki5ZSa0bO3HRtityx2Z4tfLgiTS+Uyew9CQdfL7Wc
epNbGXX1YZq9sAFjQgFLMzZSyXHfJF90vVLcAZfPUBqEVwAN8hTR3Fup8eKk7WermjUf+9MHLQVu
0SnO1WylYLkkXEfsMnquNBVKRCJIn1P7gh5670K+jvzESaNNI2obWfdG3cJWk/w+ru/f/zxvprQ/
fR6wejCmABugvHK82o1MN/FUDcodNXqCKUvSac5hv14hWoVplHGuT521rQL5fFqig0hS66dsgvUs
MgxBI91vYW5vrDLfG3OZbBSr1PkYte4lsf7ZtJPcT0KSyRKdmhOH0Pq0ox8DPAFjCjQNsZxfi8d1
KpEurFaxa4GP25Htx0VzHta/520GbWAZhiNuEUFaQBGrEH6aa3y7KRnvOkm6KFtsmqeXQPuqjdFN
pqcnRADe0Dc/TsfbaAgAcACi5IUG3/F0pLySEqgzKITGugpB3ntxDTVQshoPjI6Drm+1GVO5dvVJ
8Rs7ukl66UkJ8vvCig84gu3H5g7zu3QbhOIFpOaHluLu+0vmv4g7syW3kWXLfhGuYQwAjw2QBJnz
oMyU9AJTqiTM8xAAvv4u6FafUjLZyVb1Q9spOw9SWQUBxOTu29c+ipz/fiN09GnIiOkptNfT4bej
TpNGqE/u1AWhS/RP4so3asPxaiRpmzRXHmOt+dRoNNxFykOdUT1elLrxlHS6I4V6perTIVNoAait
XN/ETUXNbCr+9AqxvkfiN7qAMDpnXz3aUGN4b0smGkBoNhnosJk9MvA7Mk6pN6T6hWJWn82pRxHR
kFBKp+sILyQkGHYwGcW+jQfLV5XhS9w2X2VZPi5RucdAYiKLgyLn49d5vBv/+qUIYNAEoqeHavz2
bSq0Cdu5zdskWVeAOJi7bZIgzSar6GWVa+8pR5LpasuRzKB65sZwfJD/GhzbYqRNK/T0WKWlDk4t
MsrXQd4mAelj1pHy5ePnO16mtKXgJbvO59VXi3bvt8+HBjIxY/a3oFCdy2Hu9omVBVolzgSop2JF
kP4cZ6sM16EV5mgcaCvwA+MuaN32R1Q69XWXJcm2MihuWWzgQeakEW54ebRZ8OIGn94+fPykv+6l
vy/e9VGxXKTBepUi87+3PwEsI2zJTGmDzHSzK/rr5LYt6vHVkfO8w8CtVS6iXs4vSZ0A7FZCDYsk
ywT4ODhXqpXVsU9CMvkx1nlGBGVTOrcKYzoss5B7csJFvUO40X2lmnYdNi7QSmgh4OjcQMvGw0Lp
dhPjOqImqImysdYCbRC3Q60MgRFF6kZG9i3+yrspXcKnqqK4Qz3vCn2zsednXFHdHbcAR2jA16bo
k9lj3gR9L/YlLCpKqdWtU+v2ltsXBmxZmuLOY2ceYLArrDFwPbarQ4++gBIPKUIBLjIG8fyiSAVz
VZcmQ0q/ryYdDZ4mko0Tqgrasr2hS31rjL17ZbnxmYX1C+9z/Dm4ZUCws7mjspG//RxVMTiwrLs2
wOUh3uppnFFFhOvJ1vBAA4ZfyuSBe2YSgJWYyk1dx0Ngl62JAMVQfwyJ9TwMhryVwJm8ipntm0uB
dqGoZgpgjuLPY0T7uIVehtwLddZIeZla/rJuo8ZrGy36GqXljJJs2HOIkC01Gqx9VOfnx9Pu1AKD
D4fDF+ayfK2jy/hMBZNrSw5jF7bnUx4l/XW0dJ+aIf/x8UAn7m/0NlHoUMEIqO/ujRIiXouYuQ1q
Nc/2ZbMoAxC6nFrHoLJroYjot2OXf0mZB3941q8ra2Vbw8ZYZcbHnbmqUbVkYOs26JIq+9F0znUs
Ju1LuFCt/vgh14PhaNJw81dXATa71buRwqWzekARNWbT9h2NsbFX5+ZjxDXDXMy7JKz/+ni8Ey+V
FDR9XMhkEQqs2cs3h6lCg5PM1DZQ+wQWmmFfaFTSEkv0G0zErs1M8/v8z7wYfgVXDEpzpE3P+Po1
3w6qVLTfTIlsgyKiMdYV6ZUpgcDpVOvOvM5T2zLVfz4cISm9uMeYOdoWHLfJMKxDKvEjmrNvhi2X
wLUGf3TbCNbIdJBD/7NRu9Lviuz7x2/3xNpYpw0bMhadNoHx2wcVDd6Arcu8aQ0UGpZ1jXn9rmvO
YQdOTBoCKdrGSVOa63hvh3HxO+3DsGxJWOjjTl/K52RVL82UUZFofqIueq6r+gjn8fcnXNuqhFhR
PMcgHg0b6WVqlSbQe9d6ocva1+vuECfuWl3MH+YZAYFiiPoAskvfOgjuvjhdvUXxWO0sIZdDPNfi
TMx++mPTRLdKlsncHM8rMSi1U0YxHztUd71NmNU487fa/U4NLccQYkIspg4IinXqf73Tnbn1nfwM
LsxYKvIaAY3+9jPYoZFarYTUZ8n0gYJjAPzpShflzaxHr2mOw87Hs2v9rEd7BRJSknBrv+AaP70d
bxaY+9F4jM/l4l7oTfXSpOesTE490sqSY/6SayHf8naISODeEi70a0drUGb2Y+njoDbvpDZ/hlVw
OZxjEryLQNhqaVv7z4jH3PbIjcupLSlZRFUdbtNQGW/rtk43RTl+66xaRxKEjjMwK4fivcR7i6vc
ILIvY6ff5KLeu5Qng9Duvo2Ffh01SsG/b0z71E7OHEen1jZY2pUYBgDLcI4uzoh4SrVEuxlkSvps
54CIjeZmzQt9/JHPDXM0qbJhiIUYxiYQXaOiz8r8KJ+yDX318Zm9cr0eHk+n3x/oaDpVYGyTZeKB
kmX5nhjjthiV23wQz+hM/I8f6uRK/XXOIbMmUPr197/FcJIKT2zmXROkBvX+0rzKBleQftFuOsfC
ejA/KFm+xxSxCmwrevh49HevdMVBckdeOyR1Pt/6978NbqJZEL2WVoG0xMHRRh/19PWi/FmzMlsk
wzCb6S8gVU7f6dEEidMEVUiVVMGII2fkWkERK1xQ2p3a6Gc+3fv3+Wss2qDwGiFfaR+tU7MSMu1t
xrKLiutviDnGN718Nrt68Y1y1QMZ5mYmB1I75xL063/6zbR5O/Tx3agq2rBMet7mnM+XKMWD0c1j
vw/rg3Qyb1mcjoS9fTGazuHjz/huvh4NfPR+0WorbSHjKjBC95OG3sAq693QlDd0ZfwR+e1/f0p7
bUmhK+Zd3/m0WCu4K6qoAc7b0tDuI0RHcNbPEK/f7bbrE4HTW/tX+Y7HucJIr5CcUYcKBjl4wn3R
c0lu1NjHXbbNFPuPQ1baRklNrFXr1RLumMykisHWa2w/AhhsF0IdL/D4Vvatk70ubR171NwKRPXG
U9TEF8I+dzU7sQoZlBILrgN0nB8jS7I4zxDHVXy+pXA9Qb/CLoWZ4LeDZp45KN9dcnlQqiIEDtDH
KJAcrY4ZWX4ytU0VxONiXaKqWHYF/SB0Yctkn1nsq0u3TNgq9uLx4zn67oh+M7J27JeMzzV7g81D
2sg11jR36Jyz4z2xDFbUFJ8Rjs5qFfl2N4sW1HNLwvqz5v6yFHvHuDEUc2Phz/nxs5yYnVTBKQFD
yUa4dZx3K4Tb0t3DHuNk7We9eWjn7K9KcbZNhy9Odw5Vdmp60EAOJoDEDcnzo9W9IIpuM6DyAbld
v+3FDpUl1LBzb+/EBwIKgKqARNzqbHx0FrQ07s10d1QBtbOv7XpbsMwzJ/jJIWg0Q85BwpQV/vYD
TXm5qLXKEKhdr0VRNOjbnE8ff5tzY6yT5LcjLdJR2cPwo2iErx35ca8/i9488UFQN7MBAmwg2PiV
yf9tCMqzspYwNgNwAc9Olfw10n0Uq/Mfx9qUvHREF2sZU3CNP3pd4+QUkyoYp7SX57FIX0eDJjgC
ue3Hr+z08/wzztErs81obKzaLQNqyoq3ZONGOs6npojO5NRPf5p/xlmX1W/vTaH7BbEIz0PW/V61
jXuliM8x9k6OAbn2V4oT/MHROxtm0Qo3XM8nO9wOob5v8M/5+HWdHgIjGwoRsMmOg43amZ2J+lkZ
JL1ykfbl1Tia+4+HOLGTgZCi+khm3+JZjjJJ6ugio3GdkjA2/4ka+3ou4temK64wMvzzfdkFO0rj
OGRACOHr0/72UbQ2zAWfvwwm7idevPBI4x8XVZnIxIJQNvn4jr1qxt6M4VaZO2arISaoWlepGg8K
785sEuDzzpnQ99TXWS9/ZLlRdtrvKGeyB8hbqYzVq/cL6Ivw3A5zarlA3WPbR66mUvl6+zSV1lY0
fox8nLm4Kun1qsLsCv3umSLtqWGola62pisa7rhIm1PpdKKQQ8awU9rRJh8ajk/H5ZkA5Jcn19Gt
lePS5nZOqzEexEercul6aPQ5E4CK6G2FMl6PdxhFoYFv0IRbGC0ilXDtTd9aB6sTWy3Cbqb7kiE/
L4XmQZ7ys+/Fst4h4Ds1hbfotKRVmKcV7UUpzUeE5FvFzvatMXiagVzeOnP9PXEcv3mCo3O/izvL
6VyjDPLe8PXmFZ1tkKrVtW5i8qO3wcdr8+RoFpoLahx8n+OYKXIHleYzJnPS0vy23K7WVUrceFP1
M3H/pn+8gX/8DnY4NQm4afxnsKOtuaAdWHMSBsO/zeM88OLB9mzx8m8eyVit70icUUl8O6PLOOs7
Z+IFTtbssWD8SY2DiFC05m4vzrlsnX6mf0bT3442jlOU1hWjLZW9s405sJTnWD+zrZ0eBHo7cHBO
z2PTyXC0G/zPzTKgA2CrlPeqW22y9pxJyal9mhv7f0ZZ58pvm2c+LmpnC70M5pReHPdyQWRO19VW
M/8fH+doiteo+EZ618sA696NU3zP9S9Wcw7Td3JmC/L64MQpnR2nuDjrnLEYtPUe0AWK/GmIJqgU
e0OXoq807pmg6+S7+2e04/RWHEXJ0ElGi8xuO0XuZqFEMzs6U/yPVVKcP8CgcAOFo6BR2n37mUSj
1oYqZiYDCCI0s7vCOWebc3K+/TbE0UzohshRR2ViJtj6JpEXTjVsYlr/P16oJ98ZNTQunxxu75yx
utJIwnJgGsj52opVJMbVFl5kDMvz3wwEfu0Xg+1dhSkyZ7sUNqdobyXgkMR21nq/10vPLD796UgU
pfG/4XKALuhdCqrUa1dFoc8l1xI7w2gOXdfv8ma4TQm8Px7qfX6GocinwgLC75Ct7u00GPU6pnOO
zTRU7J3TzM9jXgexFt/QbBoUxpXeXZbpOUPY9xODQcmxgZQnFU+B4O2gGV1sAkw9t4Vs2ar2C109
NwVYho8f7f3SXUv7nEfgu4kV3tU9IIIvNr1XgYRSgPZ5G6XFNlNfklEnqyDOfLOTz0TYjMxyBS8d
Sywb8rxW1LCeeiXbaCiic0VuCzltP36oE8NoVDdZsCvdC5Lk21eX6rAooCcVXLR0nxv3FU8OAeIc
9vz9jZFmPQo4+FKuMtfjkAFQndIlmVMEEdZmYuPUav8JP4f0nJzx1OOQ4oUIiSp0hXG/fZyoHPOk
d5GWFJX5aFr1RpPWHSrsP74ArzpQqG9rHA9v/CjFg+lkbuS2UQBByQDgWl3sJYp15jw6Md8sDZL4
yhNH6XGM9ezpcKonbLcC3Z23lk57nepejXOz1ZFFlWb5+vFMODfc0TMRWssQyU4RNHLepXp7i+8j
WN3Id3FJAJ325V8MhwiIdhWS1eiW3n6pMq5UfRQjw9Wtj+gtCK0liEvDw6zeS5dzYM0T+xK2L+yA
mE9xAbeOJsbsdrFs1aII5FJ4kxZ9s5ZmqySxb1s3yTzvh9neK9G5i//7s0R7M+rRbjiIOltmwJqB
Zki/ThYPf7ktdmpBVogzC/nd52P9UgRcocx0naHee/s++8hK4qytkZGLKcKhEqTQUC7aRnZTdOXU
yD6HxnHOiGtP1M/WT8cE5V6LUePxesvzydLbxaqCVpr9bpgm29dzirH0+5NlzWt1lyzFCqBUwl2d
J5qPJwdpo7RUsSEwnmCQvU6yfx7GEDKLutyn9CBfYOUK1blyld3HU+6EbH3tIli5c+jM4Agfzbm6
66MGiAA3fdrT2z79ZJQh8CNIID5EpWn9Y35mH3taXoMrGZpiD9NN23z8M95NxXUGUkcl7oTT8c7L
Zkqbmu5iWQbKnF3ms3qjqrGfdfO2j7VNObtXQNR8oq1zR/Opso3qqNykV60lxaijC67VTokVjkS7
0NbBP2luUMdL5s09BnXRaxvGj8hYvckaMGw488zv92X1zdBHm0vTJVpcqORXcV3YZ+F0mCukVPV4
5gufGeY4p+OMOqZSTcYicMfrMh/QmXSBXp0rvb8/zXgajSQrQuuVK7f+/W8hSaQWAtApL1JOZnsI
RVNd5hrMn4/nyenvpZNn4TyDdH1sJ6EvzoBlNrl2epZ2em8+xsK8EUn8Orru3RAVFE3y6LJpm70+
OP9qcDoCdK70nNjHsLk6H3u6hUjyNbVyUQ7GPfDcv+asx7i4/tb0zQHTt9x32k/lXB3OPPi6GR+l
S9YI6T9jH93nUoWNmdilCghfdhYOiS3Ou/Tpc0kRm3IcPzVm+nlylE9TV1+52jmO4but1ODzmqAj
sGHl/47vsFFp40CZkasdndd41r2WLK1sbmnU3WP4eObC/P6IeDuY8XYuLUqk0GEHobYoW38kNBPj
ABxOR8BzDutzbqijaRuq6CjpHSsDgDt4YBZ+xO6njQ86+qSPv+DpkSx4iNRvVmP3tw9lACRrhMYC
GXrb3NYCw1xUcxO9bst8Q5H8nD3YyfFWmRArcnVWPzrdcXbD83DgyWa3HXaJnkVeS+CxC9tC3wyT
kZ+ZoefGOzrXbZmNg17w0ZKovrM1ed21zaFxel/V+/2/eJXsM2vmkNV+LClLZ4QyOTT3QEsQRdeO
eeN2ld/mhUTAcE5XvH6XdwsPiRVlF3W91x59t07Ry5DbNc81mx2V/QIymrgZXPrGV2pYjjRbMZ4+
fsD3p/Jah6bx7ZeaGFDA0QowW1VRexgXwQy7hTBE2XRh/No3BWnQ+qCYxVUTN3B6corhvf2Yj+2Z
2/yJU+PNDzhaFyChTKlOrPcmoQMhF3sTsVbuyIePH/TEqcEUpcUL9Q5pnmPbhLwBxZJMvNxO0+IL
ojGghXgQnpma9HW//4hccB3uZdwECbvWyfvb6USumW07o8lF6MrXJFHDBzMtBIZHws+7counTXw/
15Pczsb8fa5TdKyk+jeZDpeumdTHTGl+OhVNDImjj4HtpO2hH2jAzZv6MSM03tlLC/mnu2wq4zqd
9PsZbxwvBW94GLV43MnEUrx4bKQ3jJPqk/JW/FCvn2hg7a5mwH5Bj/Jnh6jBvAyLlaBrIDvyRZ9V
pT+EzHN0wy5IKuAuQTcWzs8Knt2+zWPrqhqT1XD8bhyM4jJjJEgesFBdqV5og+FsFrxHQpn1O1BX
w91SKoDF3Awor6ZT4ePps2L5q+4z86YJzc8RDbCbCflrg7unZxf9GOCz82SkOURBTftq5WJ67Gmf
8ys3Athg1Mt+ilqoJXNo70VdlZ5u5c2BQuWwUaBZkRlPL4dl2gNVyD23UOhnyofmPk5NJxhKO4Qx
U2gB1UgoKwK5uWnRViW0fhPFJIGSUP1Sd8MnqYSKZ5T6rR1qh0yr5xqZo27t2q4WSK91+0vMuH5i
6R1FEaOnI1iZr8HQgUzJlvA+Dq3RL5O0vUA37FDUUJWLuFWFZ63dxTLOsh/KYjQXkIvrG7Xl6jn0
oTcPUbsFpWZtRaSnV44VVb5amAeoK9bWFL16kNjCa4qBDK7I5SExNTCFhvZozNG3sJCpl8pHEOHy
ItHswhvrtvJ7J/temnl9My7tK314C4/tbgwa7D3XXPrAMPJ0K8EWSmTWW5PeGM5AqBRUnzD20Awq
Jam2H2sAPNTV8dyYDdIuqbVBQWvsFVHe0prPt5PhGAcJ9qzegp/957km9eqRAx8u6VMAb+YY4S6H
OVX6ZDzIo7TxhWyT7klD7+/R9TR6rl3ogVZEYmMvZnVhDt20L2g2jvy0abdpVH2unC7fRTjf+NKR
8t4BWEv7mDEclC68rsWsvkglsi4iAOV3bVgbyrbCj8Xr8FBUZjO8Eg5CidA05VerbNOg5MV3WxVB
tLEbS6E2+3HSlGthNlm76WVrlZ4WzvBBYk+3MUaCfNrdD2QmA3vB85J4LPNzuEiguGBNways4Z7Y
6kGBY2Z1XRrgqL7iRapnW+33WiGrb9YgsLfDCIlGu+wZmaeqeyOqiEMDh+tbbNRgK6ljhl6JzcUP
K45108tNgGMXrt5IZ6NAloK/NnxKZm0Py4gu8WIVX03bWpF+YbhkFeNeXEy69cWOJw0MEhzGocbO
Xdr2ckt/VOvLSNkNLd9kMQZa6ID7wVyCgQdaZ4YfVS7uGADlUthSFCmvoJZ861UptmHP+VoYVmps
9DZabvuaTpsgcmY6rYg9buyiC9kz2iHzam3uIlgyi75Tl4q+aCdqF7/WO7o1IohkFK4Hmfp1O9lA
w9OqvlWUcry2C3e86EDjaKABh3JbCKV7TGZFO6AMMTOYLmbyfarCWztGZraMFOqqEQrqqIbqvTKi
NPVkxU42F6K8ClN5GGV3Y8SR9MOm/MsalAkzjziJtnXjLq0PQa1vvDAPxUHrrKgje9nKG6u0HjID
FF9PBO3SpnmZZTHsohpPh0aZfDUzb7MhvaNr615q5g4e5wtE3b/aGS6L7SqXVp7fOJG6t8mQm0sN
4SUR1ca249gfWu0FChd9mypq9MFJaTXP84uZjoNg6apLR+T3i4qrgJO05XbplHxD/PEZ3US3EaXo
d5mqvdgWJ0bDxcefI+POweDGm8ZBC6a4v6Op96/CYV5M3Sw3o4wOWmxKnyPnWc/5Y7e3fzLQ4Od0
9fTNeBnWyVM5mBtpvIz9QlNaO7xg1P0Sq8Tko4MAQFHrB+n2j5ljXCtFmWEgUV05ib2Vikn/R/Mw
9uarCUsKxpLchsuMPjfZR7wZbXbvlT5kiT27Q9uBKMRoFwtbMELXpQA75JSWp7lS8zSaVTdzQ6e1
aOOrsLT8sC9+pCMv0H2OMQlravcJuN8OFckBz9efYRqhfemuozy+jOHHTs7wQ83Lp1Gam1hq8mLJ
9LWbmlu8oH8mNR5tTbnk9Pc1glKgogFp3xsj+qJNfc4yj1/GWlwbma0DyE0bX2blnW4se1ewF0xR
Xj4oGis9W4pnA+yRnJ1As6pbZLO+GHsLVoXyPR7Dkd01ugHkuDET7YtidvcYG1cH9hlvcJyvrKmv
2YjLJQav/aSVry4dweAPL1UgXkHkPohQ7ChEOd+KKrvuC3Hd9lrupyPTET/v/ZybF31oaXuDP5iM
sLpL4clvGtOaNrYKDMoatwkXkk3p9unGnEXvm84SmE33kJXTD3R/40WDjLm/yDsZiSmIxZh0n+d4
GpN7C4piW92HlT1BLlP4JVGSLRe0OP/8+Bp2KqwmY4vMC5mEw8XvKFgIp9AelJlMGUnOK3uMaY2i
5cn5ostbPExuaUx8jky5h6R9LqY+EVgiP6auhHsZvY/HYUpTTiiaSsKirmt9N3b2ea/4mfJY5fLG
DcWdUSuHNeOK+Jp5Ln5oiXUxt/Z9r9mXS/dNzZVNf04c/f7yS1VDMN1ICq3hxdGVX5qVEkVgN4Mo
HH2pD95SlL5CY9zHb/39pRRmFlQNNCrIkwku3l5Ks0wP8R3NSyZ+74eJDieMXWJ5GCUwPmiduCj/
T2D9R/yo4Ee1Glx0x1CoNw4f/3fOH5+qgn+O/0Prr/mdXvX3r/v/afTBpPs/w6X+V1v8ABnyO12K
f/9/4FKm+C/KTUhI+UKC9rpVovC3yYfxX8gV0c4b4EkIRVey0z8mH6Tvsd4wnFWro61aoH9MPlAV
IxKF20JKmnLgn8ClWJ1v4hrKOSwZVACoZ4BbQbg6mkKt6PqZgzvdOi1bMfj3eEPdbNzSCG77UP0j
32oMoonE7p8MLIgCvRBfEf1s0iS7jpVM+JP9DNPxEM31izGLiy5GSlrNaBa0fd8aXNqbvZSkQNHQ
mbvJDL02KovnTOniyyytDxnYgq5wQ99oMcvU3CT/ahRuDxO+29n5ch+KOtzopYETaaZdq1P0DdtJ
fDhaAIRY1nmxBRJ8sqfXCIdhz4Q2Sskf8qMRF4/0bu2T1HG3y9A9K3MS+WYt5aGxUv0ubumJzpfl
oe+tIMJF5DoxS+dBpMVwTy0SkEHT59tpBA2F7hgmKV4aXahUt0P12IXV0+o7ZYCPvCcvgkljk9Ij
PkyjN4Xge7qkOPRZWuEYB6K3RNn31Kn1bRQiS3KL7KYejH5P82e9W8ijvHajuiPnkx5Ge1i8uBg6
XytDmJRKcpDp/KWhOAwiCcz+UkxXow6dcdC6XaoB9wBE0weTAwdjWKLhss1crw6dpw5rU0nwBfc6
fZpmvd0Xxqjd690gtuSrXG9soNbOykMXfqnGefTIYxNerKc1HpwbFXZ9v9gvtdL9MPSBwEdxdSoO
FvelutxIW3o4HdMlZXwuC7iNWrx8De068os85+pS161XWsOjnpSAKcsuqlAZtU9s4Vyqldz1HLtX
PyvCIFXWqU+uA+c9vpkx1xNZ97msQSYKCKpaKPetiK5E39W+2ZmQ6EE0einYIhpEW9+UyYoGoNYB
ydW96UjBcTetv4K/l69mpXf7UsmfxtZ+UHo3XnwrXe6KFEvdCjcxbhHgYLUphTWs6NTQp3mD1xnv
0ba8fgntqxxHQi/U4XFGRMdamP4oXZrA5wlEZiEujApms0P84zVtdhOq9M/JElhlNrym6nPVps/o
8Alm02F8jXGz8sIk672plQK1mQxv9dWvvFALZZeB/dhzRI/PI2YO3I/UedswJXfATB5qSaNw4+TR
nVHiRpbCjKSwkln+IGT4I8mZMUk4PSFbNrZEp0jHsX7w6QXDGCZXKAuXi76PZBtvazOcH7g/kSJR
C3IF0OQ1PxQRARfuCJduMzXf4VVm16Omb80lMcg1pP4YHnAKdK/zDmW/0eZPCw1VPtuXn/dmEGNM
eU/LUf25pAXaz001f7LHLPbiSmNyanR542vJRMExrTSiAmr08DC2TnNtRVG5me2muLf0+dU1M3nt
mFVxgWNAuSHESbZK3Tf1SiECJQ/kPBdE0zLfqKXdXCcWQIYi1LunATgA8Y8eX0CMKV8yS3fv6CmH
aTrHrdhJvKu8tLOG78DPiz33IrRhbWrl11M1Lve0Q6ebROuTwQd0mj5p9NTfZmVjj5viFz+1WCDI
MWHE9EBNf7rtSyEvc3LLD8iPga/av0Csmdu0lKuB4ZJsEXHrTemwwIvRra1sbPnkljF7VWeH5le4
sskFqdy2psW+ZCEN0QJMuySryspsjW9J5EQvrV3nBrdts9p2Tr9stTkF+osZ6l5XMma9CW/m0InJ
halWqe5Wm7r4uRh4mMWxNW9UVVQH+UyF0gh59QCPrOvUaeTdBDL7O03CE0m5aTgsVtK/pk2FcUPZ
h3I3D6V70CoW8aA02as52HQP2+1yo03KEHsiwgTVqxcBn9ko4t1igfSChy7GZ8yHo6vOanmT0RJm
G9tcbI9wkZihrjR+plyWjWG02mU7AHMfed6D2sTTvbFM4mFq1PbSjC35o3FFCxTahlM9t6RmVLec
n+yEW5z8Be61+4pV5aSDDcG6/Gvu4mav2kN/1RoqSFVN6r5Jx/BOidPmstSQgRVsxTe6pTifozDO
EdX1MoDyHEX4GlhQg5W0IMmUF+G3BoA34YWZj19TCUBW16N+32Radw/bXe5ia8zpCM1zQi3YBvix
jrtYxPkTEhdlOyzacBC0I18sdRbuMs7VgFaEFV88a7Bn56K3fhRuql1B8E1fnF/A40JLkk2RW82T
AlDWx2IGMweI8X5E62scoyxT61Jc9QDwr8NOwZWhcGeyWqLUnQMx8eK7GD54sT50gRX3VPuhD2P0
kFg+XiI4jMD9jzcDuPQt+JHuqsqgbNdjLC7Vyh5enBhKfkQG6x5gyLc+jLVdNI81tVoHGvBEYDcN
qbnpakXbTn1lf27A27/OSpJ+igxnvjAGXb/kWs5/HXYYZc9J0sAlrPqAYili7SdZtW9Uq94B/Mrv
lGhwdoDEicgb+WSJpN8jayGAt0PLm4VZ3HMjQrGbShlMttkjxWW3o27c0F2IRUeYaTax4GLvsR6E
9Fs4yt6JbX0XZZXxdV4IgqNoaXaK0Ts7QwlfGieaf5IdLK4oLdRboyV6nYrxySJu9bqu202G3GpV
/yVUOLbr2Y35GLsQNuJhkM6+stVPg6NsM0MN2kxqB2ZlYLicsbHukKTBrcHsOx22hQb8wa58t0i7
jRmRbS0aYFRKi4Eymmu6lsTnaDQmrxJjeM2vRd8yfO7mitzVNGzcYbWxqfX8x9gt2UMJ1uq5n+bK
G2D7fg6FzRtSytuCfuGgTzXjOpslGCHbTF6caXQfZhKMHloGa0sXoeubCckNq0rJ3xr5AyQRP5Nc
sBLLCMRUbjVbGSFR27eFGe+K1vGxM1I3JH512LpilwvlQdAS6E2N+RAr5hf4hf1nCyelAirtFbnZ
ZI/b2b4e9mB8Ngh16CqOhkPuhBsoPotfzjIHVjJ7DuYNh7GJfipNsYnB9vpNCfFDHSLDK+Ow3xS0
7Asz3Zv9iBOVwL6kMmExisZKtk7RfEJfVe9thcY1Kwu3GZaIsqgdr5mbHw4LtZfNw1Q8DrbcO6b4
4q4wRsO4UUdMjSYRYV0374rGCgb3r6maH9qWjppGksR02eU3owrCheRQ7NQ3A7esIXEK0qbjXcfR
maXwLSPo5BymQd+ILQqIaQtN1N4kOJVfJuC8MnUeWKzuE+kfCNr2/FPtoHmPpH+8ZjSnjZ7j3msq
abIBMPIFEWHgjGJbcm2+AI+50ZLiZxORSTPlYz1iD4LHS93coFra1db0cxLz06Bay4bmVGJ2DWeC
KEJzbHVXwirCTTLWtV/SmbpHWdd68M7dwErIbHLYKZ/VXksCM5KcLx2mV6WgzmttFnK9nhlly15R
F+uBlM8luXGSSWZ4X+k5VO+eOi5kSPTUgzne405Z3UaWU15YaMy8sk4qjzIW9XG8EIqYHZxloNhy
o8+OVpF4zD8tSoVnRVjNj7Pej0z4gdtaHF3ldudLIPqBq8I7nTJoJmiVDvg0YZyQQ6qxZWmSX9Yk
Z4VYXiJ3IkGNp8d1DdV7DaHFV2rLl66SOvvejexLayzKEh8upXohk4Lj0VTIA+4RGHaZ47KX9mAc
qrYF3dCWis/cDZ/UUKv8MXft2yGOez91suqi1ed44+oTjOoET+e6MRTfqisziGisZP+Mb221Uvci
7/U7yi7jNZV9HC2HoXkgqxV/NjnPUBKoyyXeKMA0qQAWV5WicoiV039Tdx5LcitJl34itEGLLZA6
s7QgixsYi0VCIwIqIJ5+PlS3zZB1OeTfs5sNjbRr15AAAhHux4+YH2OfGc/WVAkZGEETRORCAJu6
nlrRHpvKecqugYP9UzcXGMS0VJ+dMRNm5Xq5+j7W/rAHN51woFpum6XBmxQ6tXEtgh4jbinzE9El
xllYcRzJph6iftTNT4O5FBezdPPbmqIKqmPfX0vpyG2vYb4jHXzfPQGOblql9pktwP8y4Bt4nmZK
+AC/q7Pf83hGgPhoxnGDYJoiciutPtjooA5JMxah079VmFr5bjxEgzSefVnv8UrdeuZ+XrJPInNx
9/wRk9oHbfuHqWdj2OPSFw6m3HpDdWkJIjHz5Co22XmLCcdxEe99AmULzX/sK/Wd8ro7CiM1Qs8e
X1o7znZt3t+kxe1sLAfDpYBSYt5XzRrGaM1FvmnjXEGawuEg9hf/GAdktXQtB6litnzjDqCqBnoP
s29uyYnsmXoES7l122Q8OISBfRbwHE9jtSRblQtixibnts2ylOszPYFQRPUNm/NRxcyOQ9d3kzc9
w2dpYDpIJLwSgrK7kLQslbe1sqW8y1D+32SaenQI27LCVsOCJ2xNq3kZTJuQgKqfZBSXTfNKHki3
DWq9ikTWNZ/x9tOn0BKMqGU3ZfuyG9ot/lTjd7PSaJhr7PQ21jx2FyLO5rCQTnylyXza5UUinmXh
lRfcJJ4KPe8fsETHodcgKyKsk6m7cAhyWCTCP0Fjp+FDdZu74RIHdOKz7c2Y2EPcwg3f1r9m3aAb
7NVWv28M6W8qXxc7l7HFj4mhHskyOARwW4DDBaOCfbtm1DiyyPeos9pLnWFoPjly2KfVWB+9PhXP
Gg1tCP/Ge5gkTIluUepQKIaEfdDLXZ7F8aGpS+9Vm/vknICp35s4BuEJZRtnbPfT9qQYlO3dNd8N
92jrUKyZb83ofragDPs6aRQIYDoPXxjSaEjXQt0a5ONnJVxBnACSnuE9V84CwB2j0SALrFiD55b3
DDoyAazrdA2mg3E7szMX6lPHTrHTGBNSl6h4F7+n2lWqVpjzw9zRsOWiRMn8i6DgokUf4V56aflp
cAO1fqGAxj4O0KFYY/S0eE3Ua6Gm0oWtQXsVR9xpXsP3Ur/S37yYmK1Q7wfsQNaYvmpxSOwjl0C7
ZiIitmSb2vO2zd34VE3llTvjiWOS+2czrgiX1rGIm1tDAdd4wGwNCiRbI99O7+mBS9mqTbZGCtZm
qz2SFJL/yNbAQd1Lln0d+84LIUccBlpf3kH0Ms8mpsDbYY0tzE1bwXZ8TzNM12BDXjcZh3GBrVHw
nnwYrCGI1XseIjy8/M7FcZuBJHmJQEWKqnr0AZjWOMViDVYUU+8ciLkev8j33EXxnsHIg+q/pKb8
XuiDeduM5DVizdNcBWuG47SmOebvwY41sYAsBNIe0QPPm2DGKyFZXpQT35JHwmapiXNfdpu5Gv6j
AvqvIND/Gbp58/+bhT4I5P8d5Qy/1kn59e17l/4MdJr8P/9GOgPzX+QOQwVGLLAi3yu5/t9Ip+//
C3UWFRgsydWwYyVP/AfpNIFHTRyAg5WQzSJcDYf/g3Sa+r+gtoNYMk4A2cdc4L9IM17pGf+Hg7Pa
1BLVwJVRna1m+h+J/1VizuQLBtlhyYW9A+rJ90lqeZG71OUeB6v/zmPbQ5UIHg//BlQV/N8PeBY/
00UY4LOp1HVymAnmgJ/bxY+2SqvjvKj8avZTncO5jP8Nzv8PNXf/vigoM5QfywdQ/ugzanb+OChh
J4e+cbRLhwaBg5/5qcZf/zJ5WKmlPz9P7g/U2HJwqsIX5R9ctFqR7ShdMzvMQ5VfApQIG0K3sM3W
i2LXGlgSZr3HebD+LfX18S/0pg+Xh4aDjRtaL6xSDMLaP6LWDoGRY+n47QHq5BCOZWXterFotyaB
M2RtinYJKWDsa/Q5zStRjd3+p5V/++8b/VndaPw64PH4AYgNEZ3y0D0Stz6SnouRnWZwjeYQD+tL
Libzaei0jElgRqczZws5oNgtnaXZbBJEQfumqh0S5yYTEE31nfHgucO0941h/DzOFo6Sf/6BH9b7
++/DKWO1ecBi9R+mFZlwyEgvoT80fkp8Fs5Lm86ZcJYo4cr3K5z55+t94Ju9PxCMw+G4eXywyOA/
LHithUig+qE7EOgKB8tGr4SR40zBzqhY0EeKJr/P22JDhG28ZZwNN6YYvPkyiaLo/zITNNk1fl6e
voP8Abo+Gw4uLCgTPvwaNn2cMkkLPCizs8E72iQQofLM7tSgEKZCaNP8oiRxmNkg31wS0vfd6C7b
rpxtAODYT+9JZda/gCG3WWhNLSIGJGz2c9IP8tiuIGKYSA/foak3aJpGnw9OsL9cqrrRjlXqj6DB
YEZACSK+8oxK/4vI+p11/dMX+H6LmCwYvOX1O/zIKpQ9tICszioq1xFDoKVuOmvT93J6KltILMKT
07MIGqr9eXWM1ktZ7FCWJpd2IMGcI7g/iiruXpXhaLfIP8uH0hn0L1Mwu0wm8vIhhyP14hNMefS6
IX+zjLKPxNKbX4dFIwF2AkXTo8ZUFhZFnU6hTVjC1VgptW2SoHz48/r6lebHRJkXGngMyihGcVtZ
U+9/3k81Ncb0eWl5WNaUTxd766ibnb85l338argKSksgX+wEAoZb67bzE8nPJxNrmFhoB3q05LO2
ImVx3x0VYozvfkFB/ueb+riJvF8OXui6kYGZmx9m5t5EgNTScjmrEskVAd0nfthEzzupv2wHv/ke
OBjWE3b1//A+KsWqyawTq+vKAxlbyVVJX/qUu3r5sGhNdxqsrHyojDS7//Ptfdyk19tbw85ttiG2
oHf9/k9PExuIQC/7ujr0wEOvYHo+DWvR8CUSa21YoZe61vMcTPKl6FfkoXW0v73Q3z1h5qfUJbiF
YXqzvvCffoI2rj20vrZkwtMofXXBuhlqpCAmCMpfdDu/WT28Sf99JE/o7sekF2XlBEQWSXuQmlc+
2Bmywj4bvb2g2gjTsu+//fn5fnDRfv8oLMosA+c6njEl1q93Jxz0p01QiYPeNMsS2UyG+m3qiZ5M
vV6oKlq0Yrk1POYsqZbHySYWfnZhFghqotLMz4+CYclVHWfd6+C2w2tlSsV5jWQNvqmrXWK7ly9/
/tG/fSPQ6Gx4hnxpH09upseFa4K4HZjGOrT6VCaxV9bnILGbxz9f6neLniZ8LR0RjEGT+PXx1H7W
dA23RDkEMcowO+MK/uF4wn/eP9lWUZ9TS7mHP1/0N/eH5SsqlncPSwh2v150GWEamjVACa4E9s5D
C3VFl+4eaifW/qJD/833BRc5IOBiVZJ4H0kmIp1xjYJyc4j7Ma13lZvnl8pa/K2CHHQ39MZ8NK2+
Z4IPe/My+lXylwX/u3vl6uie0CRj3Usr8PPXNeiLN2oErR8qOxnAMrhDY5bBzZCJ4C9s8nUpfzjt
sP6GPb8qXddT/ddLUaBD30mX6mBzZp2m2upOnbtwNvv6Yj1jW+zlG5/5xkmDdfmXV/qb5wwDwzCx
5Fuljh9ZNrA6y4XkCXnIGl3tLXCo+7QhmRXmQxlf5cvM3pWN5lSGc5vy7ZUIZv8f9m+PghMlhudg
l//hS186P1bKd+TBTnXic8F7j2Mf61uworsqgcYWlmb5t5ruN6+XHdMxqTBQZ//DkGZ1Udabjs0z
ye3gGhdPKjrPbJhBZ26c7/783awf44cXjLDF9BDw4X9Dl/brC5Z0SH4x+gyLqNWus6p9Ut1fq9Tf
XAThN2uVenWNB/ogVawYrzrk6bAjJKSUhobUgpx8WgCWP9/Mb54c0S8QeFix3NVHK58SUEuDvCsP
E/HDz0XGoAlXGtJxVWHV8i9r4zefBixtKm+bqDlakg831QqwTUIs2wPaRBODyiAzNwF8wP0CDn0m
9VG7jQco/oDvLhym/w0A3P6zDfrd80RCs/q8QFJiB/j1pSGmt61+qttDWbjaplX2q5b/VUz/m23c
ciHvOx6SvX+e4YGmN96ke9Wh0RyW4ULRwOS0W33ws11XNOOa6pn8rXj5zWHOt477AXfGUfXR9W+x
U2JAy7g6aH1tP9cMc2998KxH3xL5IXerv33hK27y8QPAWWZN7OD0CCgHf32WCVKeqlxcccghgroH
Mq6h8+eZlv7gY/AQ9UJDDocgGJ8W6ce3AfxKXK8yoVSYOHnzQ9pG+TDmJl0A3rveHvIE0o15TF8d
O6P2L5x+tCLKAoYzPpK1rZU26iAas3ukcJGf/rwyfvMF4H1JRvJ69uooc3+9G8vVu96ukSCYksxU
DNBda+M1sfaJ6aX6i+Xmb661bowcDCbvit7z12t5po+zmYnX7IibMtnH47JbWg1YcsUi/uvbcgL8
CVjrkElAdn691AwnrJ7NuTy8Ix6dDotCj31tY8dp/pdT5z1q69cdEezcXNNRHJoeqphfr1VlhAHp
U8zHNSV01L1rEbNquHJvtKX+pe5N0lPtliSCm76cOXyG2XffiBAuHzptrJExsM5uiXNcLr0nqyeb
/EOUJbrIVkcK8frnB2Oa/JoPv5Y9iEpbx58T+9oPL6Gx586ZiW05APQnZzla8itGYNqF6QVBLWOW
Ja+DnraPvdMkjHuMWItEa8I98NLmJl9swh4Mvb9rBe7IlUcvIspBbVKYXyc3U/7d6NdIyTMCz9rY
rc6jmw1/2bQ/UJjXcpoGkxOegoZm8x/ljCEXjYLVrw8wpIqwHEQgo9xG/+CUOo0928+1huPUpujT
EW238TqX+XL883NcbX1+eZKAFtRz5uoxiYcivmb/aEJrTN/JJRIHr2eUGeVtk6Q3jEZbA9qShOKl
DWglpjRc+vHZywvmhZBu9I0Dr+iHWYjnqRWw3YHj+odh0jI+hhwpVCFgGMxtHhFF7p7tvrxRdbvR
FnLfOwgK2ui8jmkWxqk6A95s2k7dN2nytZ7TJ9dblxcxIkkV7LMgr8NGKzxSfOs6soqzTmL3UjBF
CIZNFsiDatKtndY30mgvuI8TZzc/6asGKfhiTvhfl9DyivxuHtWZ+OzliFUgsc5M+PBtU8FyMwNi
5Ks04ujnnhcyCQBKmY9L2zz7moSz40bS8S+dmRGajIyO4HsrN7d93+zypDyS1vV9iLWtXrV7u8uP
jGi3jqderL6LfCigpIzSjQnwmyLqc22rMTMKyVw54JF+npzqoI9dsrXhP3SBgomW483W2c6XwRDg
AUvwaOvxBikB8jAIXHa44OUNb6K7znojOdSLdpmd9N7GiTusy/qlzssQDg37b/xqec3dPNsRePdn
II2NNPWd51yKPn7LKo2HmDw2szqmtnktvWVnNDdJYp6V375MMwCLOwBNlUhUx2Kv5cF2rgjOxL01
TnCMXOZzq+Eqvqj3zL7TmveZNfejPHe681m5b4RPKERPzo0P0bed3+CoQ18Emo5caZ5cqX/3hx+L
aTEVhLkxmxuG9oT6oMvznaOXI2Cru3O2qhtmy3+WBlmlARDvMrZXZik8msviZDTGfTn0B6/Mmq0S
yaPZ4PrqQ4RJbcZymIDqTVyHukUMWqF4rrNa7cmfEpZz6eVPKEqivpIbNy4Iil+ghBjfSBbfOZry
N8YUX3ttHS6d+ySL7s1M2ynMvSYqtcTee04aWi6jrqp70ZBgBdPEZHLWvziVuLbg2m7iWNvb8rpr
zyM8RKYBUSBX8pd2BPbBXdu5LJ0FU4JjtnbPSY92ZApg141TBDf31LSlCZku36ngCfZqFOf2gz9p
TqiV9VUgiDMtimkVU+WIg7ItTLcXuxDfmEVcKZmea9lt+pLENteszhlRW44g6jupxu1kVFnINvmU
L82DPlZ3RtB9W4xmv1BzIQT7zlAykq2xNXq+7W+ZUZxtp9hIlT/n+ud6ZffwmWT5hAZGPQddfdCC
7hXeCqxtu4mYj//o/O4YCyO0NPGWKvdixu2mankIE06Aqt2SaG5HZbqmKw2XdFCHhCAnlFPoqYiF
ORN6tSut/ooobJiM3mYSzmPpKIskTYebZQch4Y7+YI/Gk2uo+5pTMayIn+rleBS6vzHHCot4/6iD
yepDer/wAGWDUwf7CJoQCMF5g7ZJKflizWlf7YlpXPVaE7AjVTOh2TvUf1eoVV/M2kX/mWPWQwJs
Le8zu4AK6ub+poEhRhzJtnNlDwcbV/qYKDzJnIIx5Kpxct2H0suqqJnFddXKV6WP5bPfNVs6+l2j
B1+9Wl2gc9w3ncCC88r1kJJUCt1K3ieSn+ftazhcMCUv9UyyX9KzBWlDckNwt92Ehf1WacYjg9Br
J+UHy+SwOIehQQg51IXAoRpaOkZ7mSRttXgzRB75Un3uAu3QDdPd3Pc7WXmfc7bVmBF9PItvYqEA
EPApNwYC4ci0UueTs3jGcTZtJLa+OMu2LW9gKtS7oOm9qKi6BjZE5SDRKrvuMVFtQ16Rk5g36Ir4
zXPnNUvULisJshl78eqkZa5tREymUu9BxfBnO4FLnnunOCi8JwNuVugN3B4KzmCrNdMhNolenBoj
RnRChOFDVibamy9jRtp9XqrvXrfcL0X9QzeQCXazt2yRLUIbKnCZlMhgQVWH5atO9sjRyXUbo2Ph
XZemtmwF3MNHZ2nfgpgvxMJh7QC2jEncGpnyxCcKB9gqU/doBp26anxtGZA1rlQPttmbJG1K6LFr
ZspYx9pjI+bs82w2pgNZPXMPqTNpP5D3yq0f9GyGepHN/cXJyuAxa6z4poaCReli12JrEqcpI9nD
1+9l5+ADukCDzLF4wU/dU/0VDFk2eHeI1degsQp9p5hGR5Mcv3Ricl5RvxLj1DvV/NLCwzx2eaMN
WwCpYj/EVlqGfus623rs8nsAlBK5Q6leKKOrb4jXpiPzHQv6eSmfg0ShpXWG/sqtsQcOC7OQvKMx
/VrZ8UPn8cFXq21BbS+BvUMnjzw1Rxhx042VF+ZTGaAJnZdBhXbQBdamzEqxS3W9g5SaFRtzMe3I
F7q4Re/aXTKauU+ZW8wbvY2zkw+N66hZtb6rK9u/moOqJhNZ9P6La2vtcenWvUdzOU9H9RlrUThL
lZaecst5y1tFDFg/WYcKegkkQeJqJ/HV6/vqgHWe9tCron10cs86dAt45GCKyQpFW6nratDRhSa6
lW7RjXKctY35CnrV3aVW0YSzsosTUx3zmDTuStg2tC0G4O1FJ6LLrfLHJVb5ZkAWcWJ0h8m/q0Ea
r3NzCV1jGbcCx6dt1sVLGolianhIbpCluxYKILlljQuhLPdXCR+TzTDp1TBse32SUBm8EjDNn/FV
iPygKyP6mb3Ra/7r1GQFqJcN17OG5FhMMZTWOjUiufjVpljK5DIsUCzRi6qrFIpiHy5ZqRCpB8YR
7uDshXNDth1WxBoSc9TThnL8L2rMqdshgG1qOaAJYY0bx4oiUAvZfLVnf06vECosn1p4W/tpyozv
GWSoH3HiJE+a7orXpbnDMhBKYE8RvTeCIdnF0s5vpiWWF+SdODEWVZ/hL+VCXnXchn97I3RFaJZ7
PxvltRcY+qtss+lQp8l0GqmR7zu7TCiHNHOrSmg92B4sJ9ghXhi0Dh3RKLE/aXplfodxpUfUq/Gm
06eecAfzU6dbDEy1umEu3WLEBjcLA/JzAcUL551E8riEkAM1SeM9xaM2fLILEL+kxt+EgFenrnYg
Keow9eb8zfemGsLNRGNbjHpTwraBfBlWOScPTG7rZiaRswpRQU53eHAsn4bMNA5OPZmbyRuUvM0s
BCJ4eE3aq5HP0KzINIGuoqpnmXIaTnpRI/RnrW0gFE6b2orbItLH0eoiVRc91mpZvo0psg82fe3J
CeLuUXNSpw0bB4NsFrEpb53aSol6S5UxhEUV27tEJ+l9a3TLymsdG5XtaI2Dy1QF1U4f4DWjA7Ye
HRlQKvGeiyMvz2x2YpBqnxRV9eaCWz0o1GGvXf1jGgumzYtdfmdMZW09KJ3FeOnZIDdBbjt3ncXm
O3mxR4yzBlOp1L2HxqiCc9/jV+olLvJfZ1Rs5th+xl9d1QXIwPP6NAo06gjC0RSSkTl8dsdqujKq
3o0clZ4xdygP1ZTrUY2jwM5qOahnWPsRsVIk3ahm2HmaOWyXxeZeHXPYTKXSdkbl2sdm7tcThHby
ywihpIDIP7oPcM2C4nOJbfMOzS7qenustix8WYVNP393NDlcaVNpH0kpkS8OXcme4XZ+Z0qHVDff
kw+l6WBD4Gnp22zXy7Mc83LbNLg9mmZ5N3j2M2H0VJ8o4DfLuNaHqTnN7F4ipgoeipw7jUFaX+zS
tq8GvBpOlTW40QJrSYYTNNGjM1s6PHHGeXmE20N/lnabPdZVbRRh22nYaVMt3DSYuYvT0GNcgh+I
7mzMZFK8hLRM7hY7X2U0yLAqQtRYnAGSI11zskdz9HRCV63psSWTYR+nvtr6DnwCWMHXmq2MIERh
xdCTrBb/YfGEO2+Yb+FqQWiS/5h6U3UnCG1pImlqabYf0Rkfgs6zvqco03d2aXU6VmhNdkdCQLop
KzQyoUxFQqURyKPjUKLw9MuLrSNLZvL8ShRncIQuj6NkaTtq78Zj0G5S1ZZYJi7dWxo3COAX6STL
prQbyTh8BKnbJB4KvYk6KKqQWf8otcG4lm7qPGEPj3y7N1RywVPSKimFTPyuAoE9E8o0ifa/doc7
hHHmYfGFOJowapGOZeZ5RngcJrB4ruVsrUt7WM5txW1qnQApm6Rr0CEZCLZs62sHJBT5FObRjI8E
p62lF5vRLeldGqe6xxoUgZOTSqg5slnObFjfUytY1fmzd+7qpDmIXNVfMXxmwXvJRgpNHfs+IPTZ
b9Qloeak57TKG0quZMtIcI78SeQbaVuvuRrbT3rr0Jssg/E569Ao9LH3bEhjifyC4CAGCnofprpn
HTNScMNZVEVU10F+cBeRbhM1ktxXO9ohG+dgYxi1dYkpEcxxFEj0QBEpPM05hAc5hhpDfFQWTfoA
owLrzKRNr5YeFij/WdU7dEzWDV4H1r1VjMu1JmegC5T/zIQ8RHYy7h5aqBl9VJhoF0Wlw6bRZ//I
2hefUqtFGz228TP2et2dNoq8jTLhiV21PqLOK2awknzYeJnbHrx2TLZW8ZnTj128NhPj0TaKBQRo
pnFlFgiIYCR1dpUQNGLwkE96t3z1U7MNrQ65htkV+sGohYrgDKM/0lq4nxQ4P1ytEl/UUtOHpO2n
IZ7aF68NXoEVVDR77IEG++9YOOhoWuNLrDvi1mJf2NZJtdx7RQ/lNI53ualld+mwlFko82TeJ02F
8M+sl8gY3HEzQEemCAFjbYO+utLdLljtWZpt3FTt2Q8SZ5eKMtjB2YyqDvcemybvCjxqj8zHhKFp
zQZagyX51PpagjIHCMCqHss5pW/oenmir5yR5MT1JbCqYf0G+g12Oa8DokBquwlZpskfFJvbupLZ
S1a7Lv4yk70xWjc+5P4iNs2S+lst77QdKkJgBZc45zqbuq1Z1Wuh2V7N+YDysu2fA13RqFjOsHoi
oYDTcUeMDCPLC/i+RPztvBgFga25T/jULnUotSaH6GxIvApR7kVdkQTbetDcq7zs08hYhNqrStP2
yALR5KnKQ042VTdT7shvskZe4NXTwyBiB5uPRd+lQ1Z9GsZE7bHzm7b4wzw2wWQy75fOc5khHm6T
ZNx2xVhcJVoQbHREJXY9n0pd6kdSk/TrdoAVnAoxHIwmITG98jPMOmR3Wmjyvo2ZRUAgZrdR0ngU
Z4M/Pdn2TL41IFHk4WNygu8zoLawvmQ0qxuEtsu27IllGo24BR0Wh7bKlyh3Mk5FA4PNsNey+joY
e7ktWgwozLGxb3xheUcjLb8ZXdY/93FjH9jR1SnG6hIes1Fs7cFJXsfZyUO3qVMoMVbxDFYzfIUX
Le5wG8k+m0pH87lGFVS+de7HuNtAGmwxOsIcRVOEOx6yGlhZ2JPcztLqeHflKlFNVf0D7XYG11t2
bCj7dGDimOkH3WzT68BNm8hOOHR1zI22Wjo0p3amml5tK3aeIfQNr6yMUqm1lOC9EQajv7d4piGH
gw9bD+lu0/W4phTO1smR1ha+ufqpztjSlO2uGos8srpA3k9FmRxkxl44VkW7lRClEAqw97j0MGR2
V+LKLaYJ62afnjnIinpn9A1KLLhmkKcT/G9sCnsMRfJCXc1oiG49V7ln4Pp2N7vWwjp1Ty1qynoT
WKO4wabBuKmpAA8aVd3RJ0UvmnschzpUMPclPVPIBcZN7/toXwhux2BlwvxB6xjM6hKsg7A9PO2X
SymyV4x43euyQdGCVv1a1RT4Slve7KbPSUUvrvysDkJzNM0fIsW8ggiy+W7xnHJngpZ+tvCrOZfo
50wEbgPqO90dnmJl1hfUIfMmderrXqkvjIdRoHf6p7pAbqANotwMqamFpsS0o9NRGZQGIh/b7Is7
qQTnNvNQuN7GV8ycLHC92B5OhjKJEx6beK+bWcrXPhXb1I6D59Ew822ZZ98KZ1wuTcfoKhL54kUe
eQ6hrXryCJa0elPUVrsegtvRMGV+O+JYtDFN9lxPp1gJgQuQ7jRVY3+xVaGHY1Vq29gwqyet6+Kz
37n+rojdOUpmA6FyHyNxmpL5Bvbgq5/IeTMsGfrzNvVei0ZimjfgJRWktv04wCwP68rFHxrsHLil
yq0wc0uP4yNfvngDb4sIXgKM7Sx5EkFwwSIGUNob8fzspv669Jf6Ce+ymgNFxBuFV9lphBYFoDMj
PipN9xH13H4WY3cM7BRFU6Dar/2Q9Fu9na5FiaRdq1nciFLlnZtUzje9bJ5NeyTqpvZklM1TGy3+
lJ2CCi+U3EMmQBwIys7J7YZLG4vuYS76MRoq+sdoLCegSzllxdmKZ1Ibk/THgqtbOKDB2Bqlq0fL
rKqTHjNiAwuT0663UuyRqmnZ5FV+EEaNk4LPSMPUMB5Khg6ULR+Kg+nYy4+JivSixZ6xHRfUG5nV
P1huAdK2AN5UmHVtOsMTbxahQJHVaB3VAV9ekPpOFXrMym9zmGKQO9kdP3nZNO4dW56GIm2u+2QE
Ni6nL0HRfk+znLSKloHC6BD7qS+Bvg/GsTpNSCKwopKu+s7gw8CgJBHqKQ/m9FOJP92b0/zIW49e
00H9ZJJNiw2DW0WeuVQvicC/2rTc4dSq0T6hMFG3izlzhIxu3W/xJekOcW74wJ194u71yiAKfO3l
ZZoIoDw3vk9GNq84WcpDhpbjgdMVQwJZx5s8KZIolpjshDiFi10per6kQluIeIGQQMEoCvkFb7QJ
bA0roglN6rYfMqTRjoEk1QteWyRzJ3Jc432BuOaZIaV3M9dTQAxJrl8cK0guoyhztIc4Iu/aDFUV
HXqbIvGlwzBCymik/zUqMPR7c1uoLXa08C0ce7bLyEhaPeEHNXLcdOYM3lbCxug2YlwQ9zjjI5Bx
vRMMLY9eUdym+CZvRUIJni4MdOy5YKpToFLVxVIcoY+St9v48nkhFhyBaNxgNU2DVxAJUybzzu3b
YgodYzAQWuepsR2y7B7MiuEwyp8eE+oowXxIUkZP7sZykSImjGR2XGa8jv0u3qOlH66nuNQjM13s
bVl5kQEpF5llceUN2VeFlja0bcS4zJ6yHRq3bbO4DRZKOvBEEwznEXO5Qznat+0oWlAaJHP0TvJJ
V7bAjGAykQ8NGd5sYzwhbJ6yqHLopIXuNj9GOA9f0R7md7mGT1JA9YXGSaZ79OLW1cAg8zOJDQXb
ApW2FZLql3+XSWLsV7F8ILFPG4PaxOo0cI4GVntHTzPOiXA+1Z2PpqhCl5M1w5MwwMVL21KHAN3Y
xmls8gQCv39R7uD6+zkmWlzaNvtvV9vOfkRx/ABsWmxKi7xUS5bD1QQ/+SQR6OzwaEu/gPUn+JO1
KchypyRTjrjbekHHlM3PsmtNNf6eTgvPCiq+08AqPVMZCBxPvODQ2Ym2Zt7Zp6padGrY3noCUgBi
9oV5blO3u3LU5N0GQcLsfgxYhcKnDh+AtHduxydLO4WuuZywV4gz93aa8e1bUhAdJ2mHtRZzzt2k
bIq2whq+YiWAI0ofTLYfTjzDB723Mi3U58R9yyD4IPPqsva2NjET91qGTD11wykeku6Kw5rhnR97
56Z38bBeNfOHwSyq42r6YYZeA77TOF38efFSccw99b+oO4/eyK0uDf+VwexpMIfFbIqsKJVClWJv
CLW6mzln/vp5KPv7LFEt1ViDWQxg2IaNrsubzz3nDeLWzDzpTiLHtIrGqLWIJPyGo7UdeSIDevxW
uoDNwyCvV5Jo9UvUYzA1FapOXWSpEd4jVFwepVItLrymJOaOw25EX52TLFtYo1DC0PUiaiVeiO6O
lw38domsvecMptdjwFcajkLd7bn2IY/qhT+pckwFKTcbu8tREMprrK3ks9hN85tQ8iKiiXTgLUgl
YVn4ensWwTUObS+sG4QKRowPcI+TpB9dAGst9Lrku5joSJT5eh9etYNPRh5dkUA/T2rUNBZmkYXn
yDIA/IqKxvQdow/kezVoi19VE5W1Dd8/PZNDk4sZEhfedJhIuldpFzRcvby4z8UGoPgeG2RBtqVO
0zdFIRo/hgAyxci5+MtD0tM8Iw7TN8hLca/2guS7dmNJrWhrUZme5ToCK05QCcWN4PnqnRUn9bOY
5jnZQtcLTc4w4DIdR9W3phJbZ0xaPrcJheDca4D+Rqqh3MVWVPxCZ0j8xiQbC0qqVrnsZEFdNH6Y
5w5gFQ8Srj4R3StFABEKztxcVTzpyN9H8sb1FfmYx2V1gTOtknAzBjgX4oKq7v0qAbbQIRZOvASH
S3H8ZmKIWF5/m44m2PkiS6BsqC/fpbitZld5KIYrAszisRp6zVpAHOPvec2Jh7QKPZEM61IBabjX
Gr8kPWL57mbojf42c+VYXHfJYO3CchwxaNSbqNgjOw0PF9hnUB1DKscbDykwb20kIGaCtvWrYxvm
kbRSk1BdJSH1fafNlPhIrdKLtjDa/cCuKcAqjkg1LEB/BzOFwbVUMhsyu95tQqV0qopqKxeCD34+
GSSIv6abnBldFR8LBGLWeZP02hI3cwakQkWRlxjIU4/wP0dSj1UaSiuwE0QWSQWKJ6J01Sxyj+yG
7RpjfCSl4T2QhucFbQm5umqkTvyWVUa1I38eoigUxndiHyJgaaE3QT00q9duOtTPVdfUF9LQDztd
C5vgzAL5c0FClp9HdwlO9QReMWuLdcqL3kUShYVpQ9UCk201+aOeEplYISxdA5rGyi3acGO6Ooie
1Bi875Lghedwiatq0comCdpSJ/Fkhz4PpGVE0rK1c2AIGTXGITsaCXV9O6iiIXHQW2E1eq4GZKUy
+ddScYPzhtT4HRmBAAvZIC85LOKqf8osrbgJu7R+hn4pG6ToFOFJQK7yQcuU4oaspsDjbsh0JzAj
xVhAduluS1Ep7yF+IqAnpeYdbwb9wlC8fqTUb+2zUic+KJC04ZJPBQqKFecVCBricVeeAHRx7jWr
0A8BDleabIu9QFxZc5BesA9qlPpIzkY21urA2RVp8CpHzl2KBw0K7N4aRQLxIY+jwEQkBzA4GSxW
VtmG6p1Jhj6FzK0wEUWI85xeijGTiRbWWRvA1FCGsnIPgO24d0kGJ5cBRAenaE1/b8VWfGXVqRuv
JJe86gIti/oZlZ+MBGiCrhFgtsHfgRXW7pQiYRFQCn2M5Vr/oSt+eO7nnkwacug4HsQaAHwtqIjK
xrzMKasPQThQYxDZPHE2QRbDfFQbR8OW8MZHBwJcjsUKFPKCSUgbKkerCn2Y0GlDTRkXCJKAxG0t
KdmQo+puBTSFNiJYt0uFgsHRC8BxxB0Ll2vB3fuGHh8HzShuIsv0q12gVcYPHjtd4mRtzd4Iatgo
BASjAF9BwPrKr0FWr4mj0UXKVFfO7JE84kM8ILKzNbJcrrbIrPoHrqIC1aMycsOtPjQhbsiGBxKF
/YHiIiWObz5WDY8R1asLcCj1etCyaIW2MKduNHgPVKcYTkOSh/Syq8yBoMP3cECiYhSuXjBMDVjk
X7BWM1RP3JbjXkf2AqWAcNrfdc5D58KcGD8IvkarCdeo8chOU3kpRR3nPY3wo9bQ3WOVSVq4s+Ty
WEPmphTlhvUqnE5mDAC8lTX2/bmouXDy0yw/pEHaUzmS6n5JUM8NFOn8bzLO4loOU4xpRbNkDKCA
XKE0lGnforiMkVEKfZ0kKnn1KUPFJPVJXK8zFIm4VZNEN+1BDvX40q/7dl3URbYVhTzbWkgY7OrR
Zy645HLdZoJJchtlpay0nr87+Fxwtndi4F7GGqI9TjAqnHOam3GIiIWg3PGkFNdxCLBH8wT/ULK+
L/FdcPcdTEWsObR2I3gSxTLMY0o7yUYGaZCDpD4z2qwaHCNNybSmgukKuwGri2GRZSw4udUU1W4H
2P6yTM3VSaOCYFskS7r2KdeAwGlGDG/Qug7sFCfUkIppDNOlboqbPpfYi5Mm22Wbt63DOOgbRPwR
jVSSsnC6MiupiFTaLqOeQMXeBGEqS7l2o7K611ElJB5xWaY9xVwoRMlQnje51+3DBNDUOaVQrqxa
h2+CnVCLY3sabqweonoT9hoIJY2l0lKhtXOTygfALu4L0R+6W1WsdeLGkktKMxWg7soQHwm0hHBB
2MPirUOLGqWfmzKCVwYyxTbRoXzGM765HIoWknzuA4rwqwpGV9hLV+SoLhssNxZmCotfBzGBCGUP
GybvhV3TdNWO1AS90XzFrWxS48KmR6wiWCRGyxnfcvxfNzyOWlLUfSWehRZzdzGiJj7YQkeObdn3
UiDsQR5kMW+WnEp7WIzan+D//wPG9f9ImvLm/4vopAbk899w7En98j9+ptA2h0l987/+c1vFT9V/
2FkWveZjT3/mTz42qH/jD7ifmijDgddUfSLNdT+r+r/+UwCf+YepUugGxqqqYMZBG//FyBbMP+Bj
g1oHiQxXG2cboJ4VEgs+f06W/sAIl1sO82hozTDJ/gkp+y2xAm60yHdAA9KAW4JNV2aYUUPrtUYv
XeWARQKoGKhTtupnxhotIxdolGggn971SHaMx1cDdRK3/tIwEF6uQWUizkgvxKpXtDBklFSt8kr1
AD0nczIDM+fR4OnyeSsTQPdvSCytSMC4J/YE1SVqsZO+52t6jJa2IXmkGjNfQdkLRvHTlQTfDoR+
F3U/PJUKK76Py8/bfAtbf9/mhNh/1bMMtBZBliheV75L9tgz1hKBwYrL6srMyxONvUXm/9kYji4T
5BegP/zCWWNC4ra1RWOoG4qOFTXqsojBjgTtYjwmYuefQF/PSMYvDWoylO+Jdo5FgzTrXdtUSunW
hnxdetFBdtWKlF2xJdu6BSt9U6qDsA3kZkeK3gWCxd11CiI8rcjZlKLYCtfBhOcMWn8a/tfDq+QD
5aFMvqYp5bwBpxlYGU4HHIYbVMoBp1I3ssUW3JPup/UxWrVyQ3ElT8P7IEi3wrauAA/9wzmXSRcC
RsedAks7pBLefpSH9IKEDZhxRbRG3FRh64v0xVQsNsaNibTXiWmfkd+ZBhrUTOywAfibOF/O5r1s
dZLEZIiuUrC09mAGxxIhbinJi1UeUmAUwKbfxCkyHH6BlBKi8AYKsDbFx3wrp1rpiEl29BrjlJXp
u/OE7zLgeloabg0TPv/tQIhyH3WJNRpXmQj6NNa2ZK+/AQbB9wwYNsLYJPnKMURyWypPOMT/dkwm
r0yciDkVTXW22cvYgyXd0rbhVdhHhL+soVVuJa9f8bX9vWE1xFcLrIO1Ul2in+ttecqvM0Ph+YDo
57nVI6X2z9eFBfNVUznqcPuefZIgc76iy8805WV0JZqomtVe8zNC0Y3UmXxiFc4Hn0zQZAM3nXXQ
Fhj+t4PfIdyjdpyCB9NqgMTJ2zIXVrgo3PS9/M0f69s+aB2yJ+6p1fiWhETPuN4gScCElGGA/Klw
/GpPdoGfw9IepYNqHQODjIzpOWqiLLydp120wnmBIltTL7TEiZHbCpFbVNrHz0d6xsT96xvQ7IGA
wrXK0nvbeZK7CooUsnQArGfuDQUozXdVRgjxQitt1sIvQ1/1wUYXbC+1KZr4W3dchOo/PZ5ehuLV
Z8yOp7gM8C7jEj94v3R1VT5LlE6nZycKbTsdUGlDdGbHT3rpGNIOyY4TozC/D+bNz5ZAnXmJKw40
D94ukKApbtrAGUktGJeU8bxbHqw+T47xNk6d4CGNr3Dj83+e+IjptHt9RM8/YnYINGGC4hl06UND
rUIrHluK8w0lwrZ/TsVrNBop8A8Az1X784ZnmhN/rQFFmi59RZ40Qd6ugVYsA28IYvmAZ12ECQ3F
IRAF6M736MAeXG9YaMqGq2GB0G1Igbfsvo3ZRaruhm7VxTcGuWZV4el89BsnyXeBugUV4ul7Wd58
/qUvcdW7IWK/YFzCa5BT6+2XxkjwllmkSIeoXPXWemwXl3rvoFOD9XNdL4zM6XPHjZbpsa3s4rn9
VW21dCmse+KyeIXMW9FcAB2SLSxNFp0jrrQ70O94dKC1pEq2hSDheGJpv2ghzL9ZheNOqIGYOkTc
t9+c+2TUBBS+MD1Yd9FmeCrlc68lr/qIF1qMwC1WQwAI+PhlES51yRmBWnW3vbCEw9Hv/ROn3Qur
8rPvmc12L2V+mgkN3zPYkzKvZxsXZouy53IMVrqBVhW19H3lbZUKlD3v7ltegBIVLLO59L4lHETx
dSKeaVTyEQXT0JK8D6gAgzwu0DFetiUai+o6D9Z66sQPkXkduxtEHsVDMp7YttOG+Kwns7PLEsEB
CqA1D8H4rbY2lrGKk7VrPjXDnaJcfb703kVwqBJNDCcMwCeK4zu7Z1XwNcviyXsAgqRfK6tkk63d
jbW3vhm74hQvcJqDNz2bNTbrGcrPquFDqz40UG0U/lrU5TLQLZ63SyPbUUa10h0O2mp01ra24tpA
+Sf7hKDbZMNOCS/b5qKWliJCzbil4U690K7F8xEhMtgFJuXhRQOk6RgcoymXvage1BUciwjIDEQq
IGMLpbuplM0I5jdcAh9PhnPFc/jDwTPmMb5wkNPdifGduvS+yxMhFw8PwpHZNiHaVAVQNNJhWJOY
FGF/gMd5Vh7gTFWI0WD9BQ8LCVP/vIjs8pTLu/bu8J1GnEuYf3AvEyC/3aUArVUrzBlxCysXZRHW
tjU60wmM7rvLpbMcwotUW2MWFa56bYPXZf8DzU9ckGpUBrN9V2C9g/ZEiGr6HTAewLkumMzkmkSK
yl6LoejckT9Rj/ImAIIXLcufRe7IyYOVHSi4SWDbcf8xb0bpDOVYctuZk56yLH9/Fr30kpAR4Ur8
eedU3SqvLGMEHnGI/XU1wb0dmWqInd2RKvNzvNn2hbeS+12KIucFyPsa0sKIe/Aq1B3k8upT977x
+2H/+4NmF69bt1JSkYo5mIMdFLYg34XqeRc5/iXWUm28L+rLNrhs9V0Tnkn6Lh0dVA/lIzBlJG5A
eUQhmrBAgfEIdNKUp4vTMynUcS5Rd/Uzu/le3RnPuTMc/GvtSQcPfGR1ueN2BXIO0k1mLsqDuXIx
NVood0BhPZAjv7haTG3R3SUXxADWpXUVopSfrDoEOAUEChc8kvKd8OPzHaC+C0KmyTFRJNNIbejk
Kd4uQVnUkUoROukgHK1L7Tn8YSm29j2Rz2p1K0orHZ8sjuvzcqeBl6bAuCgu6XvyRCBuPfjhInsS
JCe5qA/KMr9Lboqt9qu8YMmJEJgeGpNq0EJ4Dg54UZ2l40K4rs4RKT31mphu4Hfb2BIREEDrAbOP
Kdh+FdPKBpiHHhOlA4NbkohTbGwPEuCbDmq2OQZL0YZpM37WKBjjL7FOT+3kF3Ge+RdMj7xJYIo3
98uSe/UFHaSkyR9BPvg/8NeobkGwY7CNUrW6nlyleyAPK+CQHJoaVhkPpBjPqpv0wIQ2Wwh88ERi
GH/tvr4F12+OjiGsP59oaZrId1+ok74h+JeJCGaL3kqMMtdNxqhcieAbgUPecP9r1+D37eqqvrVO
3JMnG5wdbmWcAIecVhZIGLT79J/U/HLktUqnHBbjnko8Kr3wTf6X/ZythTRCmDOZ1oJ7Oz7X8qK7
aH6aN9J1+AT16C4+ET+/e8axfWBB/2tU9emoeTXvgp781Zp3hyS7oNjmk/wDZlM72icZ179fZK8a
mwlgeWOt+5CrWOYjFbYtYsMAzbKsIq4E0Z09+BSnejVeEE9l8SoQV6pA1nwVcAO7N42xyeQra9zk
7oVInl4r79R0P9FIwE002qVbHDOYuSdm4y07myh/Nj6z4wW8gYBeFkdtAQTBd4bbFMBH6VAiUAbu
dUCgaXhq4f3uUn89J7NLHeuQWPd82nSZB2kxDEvBWqXVkRhTcJfKLRYH6SHEr9FfaFewAr/SZQNd
T6AavJzmOl6CR42iGRP54P4Sn7xh5z5a0jL9np9JKuK3l0FyIrZ+SeO929l/N/giffdqDcpem1YW
yhQH3YKI5yA9rVmrZLhJ6btWLFq2e1CvU/kMnQDo4fpKzk4M+e8uEVJJ/+ryZNr0ehe0pVWpikGX
2xsIxzyLJtoIDg7Rzedj+y72nsIHFhWKdlNG8yWeetVT3yu7fnBd8YhqSuSXC1SAh2LVJngu+jKy
Jv84TzFrb96vCLvUEkPUYzQsY3PTJEsg1nHhgCEbRTumLp84cnEdA4vk8XzbXlfpArJcdGKGT3V7
tok6U9VcGEfi0ZR2pgneH0j9TvLAvNuJeUrX4f0pM+v0bPtoYTaC46A1jGPNwEYMG+96H/on/CwA
FSqC/ZfJ3sRQ0lx6/VZ8TCExe3tdoRrhRMhUuvC4VkPgwJ4qdRtjGa0jjQ/LZvX5anhJEr5Z+LMv
Vd8uOzwOWjMHZ3iMKZWjFpqf+8pybNfUObMLv9p60H299VDY1bhQynXKhuhRVtaG50K9UCGzu27A
CzhxlJxkQrnvzN1YXAAahV4zUHnuY87Rcx+0XwJGQYQXzMWFgxcQcb1AxX2A/wNoFYdaHqqFcUza
H5/38EUg5V0PdSBLk9csZZ9Z6kHDlAUOHj1s08tvudVhVQEudAueS1MelWiLrfAwXoEEhWV2oul3
QfI0uK+anscLsMxFH1PRo68uDWsdor7u2U3tWL5dsRVkW3ZPNfnuspg1OYsYcCXs/prP+DwTt6Ld
t7vWWon6DwPalLhXrCUKCp/3U/9dozKCRboC5EZEifjtIvIFqM5iOEhHsnB1sQUcAD3eV0jOUOeF
JzE9Woc7gZPTcuRgF0YrAywmmbgO+vCirbk1twisuxD2cvTuYRMDQlpiLKTiKXLoHq29CN9afRa+
DY8ea9Hjp2vHh3bJuwzr20OprFTQ64ltAavH/gIYMwHrFKhii+Kb51YO/UW9N4t17e2wmUEaIDNP
bCV92tTzhQb+mPqerKCnIs5Ouhh+GN49gngMEO1o4ObZUM5+AWIYYb5cgt8SQZlba1AE/vcGo9bA
YfuU9/0OsQfUCG6EQ5QtYpMB2BPgqf4S62SlWjXmJnj0bqJ9wr5E2n4ZmE4MS2U4wwOiNxc6urBo
SfS3YGgb9VcjwGexlczumtUY4v29wBzBs0cG897XScf/dFNUTiCT2nl4IlR5F8mx+F6PwOyQhQBq
odvKeq/k6zrnGbEOhI2+fSoScyEJ289X3YuC6GfjPTtkfcEchFRnvEmybMtng6me3FQK4sfM4ySz
gYILPydjFPh/6VomaN7xxuRd9Vx+g5TEReN+j05lgH63CKajBr0mUbFeIvpX16uoGfgzjKF0BJui
gFHzbN4ln3f8fbAyDbMmIg4oyTQ0z7ikRRRLSdlLR8MH/L0Q8BcGKPYj/u7JwHnsGqopiOkcfN3G
u/+8bXmawneD/qrt2X2h9ArEi4S2AxQ/74x7JFwwNc8X2n17j3M4/PUap2Ke449keypw4fcuOZUN
9lkoCYj/SKKRIGY2ELNsmwehqoOFIB1Bx6EzkV0nmi1WTunZp0pN719is6Zmt0hqjYOQlKN0rAYM
SCKSeexGB3yZKZ0jh4Qwj6CsBHE/NCeOlZMtzy6RKAHmCpScFVU4JLgKvDK6ZYdlAi8UbKBypzAx
RgG3dOoqmabys6meXSVJFAIH0mhY/9bclY+sMf1pgjghYHMnQPC1i8KJoQmcSnb99sZ+vb6nY+bV
HtKqJDRB50tHDQ6pBA/e8Yq1eEEACb3+Sf2JinmuMNPjieX0ol77vsdTuV1ERpXd+7ZhKzZqpe1E
iXoIIliOotjCAHNkrVm1M3zTUXZpfJjSD6kxLtTwOfCOA9J4u1J5LCRpkUhXXUQFhlospUAXXoFs
67AWlKC0FbmiwrL8fDP+Lqal/Pzvz50dtziGw+ik5aNLEkBF+WFloLkj3VF+hJX3eVvv0+jTBpiS
W5jJKwDEZquhjoW4y9VcOsK1KSA+dzCZJZVaAVADUJ4CVpOr3N+dTH0q0/p+NymvGp6tBsyuzRye
F70kbI8X3IGUjQpIFPLSxBQS3Di+iYDN7ymERPKqFmy9QRfJQabBGtF9WjYSRO+ljyJxtB36M5li
eL1Ww5Win+vGdauCE12F7RaXcK3Zjz0I1hMH9m+vxb97MJfLRPxKEqqkYFmpdk1mumR9kA0dwse6
34w+8U7kfD5b71OSL7MFZgTMriHj3vl2JSNQg9dPTUTmG1tl1BYl0E20IEQtddR4izJC5a0MLAJE
u1Q3Q5Wset6AkoLh0goOZpzeack+jvck3eTa0QLUO/ambLeCo8iLMt8W3d7g1WRk96X4GDT7ql2O
8QM6CWW6lWFEmigTQcNOoLLFxTINyZdjTadLB989BxZ/orPv9gEFAAUoik56XFdUY3Y2D4EWwJog
ELDyfUZopyJf0kD6k8x1cldamABdh/kluzVJzrwEYbEVPkm5ca0hkarjJ2OnuY0CifWztmzllzQs
fSRBZKchViMII3i4EIRlSaI95d12BrYeHZZVPCz7clUZ2+5BPhPhH1BmAwSD9+n15917qeK+2QCz
7s0uAEEbcamt6B6kZuSMsB6Fb5o9mbaws7ZttPIKO/WXfnlNFtmQGfglRmWqRkJqpZYrUmo5fUNy
R3PwWJ2Avd0v1JdKedkwTMo60+1QsithnaPzOCwTgOYbNT2W0Idju6s2NSIrpi36jnYxsbhCm6Ep
TdC1djKu9OgpQaxG3pNirwKnQeWExQYpA8pCscAYKWL4vvWQ8L7xfC3lVZwDP3dtdGtK7T63TuhT
vw+NprFC6VsVRQTKSSO/XfelFEggbTxCIxVU7wptysVYX6VejkyUbajrTEWM/cor8Msk9u53en0i
mfnutJp9wCwoLVu5q/WC+M+EtlDc5vWFocNfPOvcE1v8/S05a2keieWaAiaKYFt0lyjdk6N7kPRr
2dgW+aLJdrDnovIMGjdc3CrbfL4mpXdH2qzxWeQlJkrRu9OaLAbA5bYeOxaLod+Jwhrma9VuNR/E
9tJ1d0EJGfDCK9d6CaR8geJScip1Jr17Z8++ZnYAjKWaYpXsS8ckPauNjUl1olmqx+wHuL0C+EB1
KiabZvHdlny1zGZbEkSPWo4y3QfgmA4/inabQO/WlXsxOaQD3L3rJnlg1Ald3L7afj747x8+AE5k
EWAT4sQgZt8Bv+Cj9umoRsdEy1uCbzNdqHUSLGtrfHQNiKtjPKo8LptvXmFheT49vypNgTlq8BpK
8T5aD6V70ZVJCjV0+GXKsL0kSfhZ1pPR+jCslWR49r1VO3bGnhvrZqzK8kSw9S66pBMKj0UJsyUF
M/rZTp1K9YaCsOCxTCdQhV70S2iw4/rzsXoftvAcl3Qyp+A3KM+9/P9XsWRt9IoQeoYPK0p/7LNk
xCUPPTz8VykxRa60BKp8bnGqAU+jctpQVFfaU319fyy9fAXwUU2bhM3N2XXcl2DqPXfwj3pPKRMe
lGMiJGanDRx5tXQyTHk2SMR2S17omCvAeqtC+WgU0m3TBeOJ1TvthleL18RsBPwaVUlEpmUL05q3
Z2TR90Xtu6537GnEKXDi8PvKgJ3j/erKUjgR/MxUprmWOYYnJwxqZqIGWHTWXGSmGgTwjL63yjn+
TdJKUpD3KGr51kUdJ8ZWbVPLCgIPafJURLykFDETzipxfICWQyqlhRCuIs619OLkmQKo1zTapsD7
YpH0qmIjBGNLWhdtfV2LT0S987r79PFTSt5k7RD2ojn+dqyGIcMZAOTDQe4pfUBM7uxSwmXBQi3U
reO9JiCMiMVhjT4tKvWmh7W6V1JDQmmyWBh6djdkKPsGoryVc9NbK+aZ7g+CExrw0jR03qCVnJpf
+f0Ev8CsUPKgnsv7YBYxd4PbQFrzxGOvSxc+hsyIioQOXnjV2Ri6NyhvCNcylpNU3XtjE/t5ukwr
WVyHJibJYV6f9T3JQuCl57BDh22joCrnavsAXPdiwJPyyqWfdgPfxaGG1F74YtNdBALs1mxSN/l8
B89PO6ZAB4Bl6WCKdd3gr7dTUGPmagWaONEmrQK7T0bfEyABIRxoLJEhnpzGH1Bxb1YYL/nQ+wHS
oK8BCi4jZivTpt8JCOMjHyEf0qhycegiBeeN+iqgyJ2VdXFdy0jRhdKQrOoWr99MKF1H7nldf96V
OWYTqDRg0cmaesJwTGjmt10RO7zTrSS3DmFeZmdC0N3KhJqJblxoLCQ70/PKjoNmo43kSuE1dReJ
D6BFkcxoFyP70nRCuFPiEOFaGI7AneAlKVz3L5/5f8B9+X/nNsja+Zjdsh+eOGHK19SWCXH5J7UF
k6Y/JAMLNrYUcGturX8xWzAhRC8dDDb+Oxopv1fEFtn8A0SUZoHNhtE8Tf+/eS3WHyDSUNrG1Y7l
AOxB/ye0lreXKfBasJ8c5/OU8zimfanAlMP/Nc7OXWi152ptFqfqWdMR/feN8ffPz64t3m0eMhUR
fthylW3dsD8fFJVySddRsIEM7Bt2byKISKI9PRHJT7v6fZOiNTu7fDkz2rwyclS+iqKzYyjvD70f
FTqKc1kBo63QRu2qDgQvOnHQ/H4MgeW/3ZRYnmqZXozZBnlmV8WAWMrPoGuCWHq1mK7+/PY3Bn7T
XfG7Ls0OMPR+sOWLB6JB4PoN9wA6ZeuuNL372JP17gySt/pdy+TLKsZ0PhlC8yoXWgGlAQLsE1HX
FJf/7humK+NVGCTEYPRUtSk2utqjAd2Jqicuwy5ubpVUjU8EGB81MnsU+G2tofRjZBvFU9pj2pnS
rzAuTNXWPSE75WT20XRN//1VT3pkInVfx1ClCFKcHjulyeDzDnrxxeUwhf6vfn9SqOw19OmQvkkR
+On17lqDI3oCbvXREM1uAERI6rYuhWyDToN6Cy19REAvNQ11gWaxJK8/X3IfjdEsahE9yycCdLON
1LbZUpBqDJTRDjqxlj769dmpECJZIAVGmG+gwjfXbVvChk3wvD/F9ZoRXP517AC9fjsFEqpGkJ2y
fIMqcN9deoE2iNuw1knraDoqtXaRN7kIWy9rDxHGCcFWQmgx3xl1lRfnWlKpwbJza2Rj6sDShUUP
aXkqSqSStPx8gGfPi78/cXZoDEHWZRAd8407mgISKplY+ctI9dQEpeMwJClWR+NPKW9RXYXX6u94
z1kAQ7HFwPexSI32a5Nhzg4XTYX8a0aTNKLQUXxBNNs4CGljff+8ox/MNbfUm93QxCPO2l1YbLzM
Sw9IWqKKN5Socn9tt5mzI8MLckRQcL3YxFqMhrYrpcmtgZfl3dc+f3ZY1B2Op1jNYBEixuGt4Jfh
czcACP3ar8+OigYCOcq2UYH4/VCpSLRWEPND3zC+to3N2WERj6VhpZNxnSnWoruwJK+4lxGVrk8M
/geHkTk7JrhgR0AqXApDWaNi2BndSJF67MwKkJcn/Pp8lKal8purZ/72lbH1HWIDIzGvK/oL9Piq
n2gsS4A3WbrxRV81IEg+b2pa9L9pypgdHI011IZbi+lGNdDatTVJjeqjIfGcQXHIrSWnob942ddy
4XcnjoIPdogxOwmQki4kJXfzjRXrobUy6r4A7W954Ho/79QH4zdnuSll39U98oQbL8p5aS4GWcmE
JS54YF6TGF48egB6PZwwe/2oO9NXvLr+WpQsZbcvik1TkVdaunmlusux8dPbz3vz0e/PNnyfU85W
M5mINYLS6IR5lf1QY5Fj5Wu/P9vxyHnkKH0HOOdZCFBBR0ddQY/jE5M9yzj++9w3ZlseSQI5KcUw
21gwXddKV5sxiTIp6JeiEPnyoyCQ7Vr5ht8h85L4UbqPwZ0NAoJConHiyJ+G6nerfHYsIHPbqpLE
FAl5az24iSL/6MQRBbekNoXrrw3j7GjQBcHQi3IgDMfszbPDEcW9zjWME2fCtCF/14VZCJHGyEAa
SlJsTCwaKltFpdAivYNw8sLLApR4lSrgXeu6poQxRDREj4arK8+f9+2DDTV3O/IRVxwKlfBCnDQo
EVDGMQhzC78WLgMs9ARgFXWWHT5v7IP1Pqen5ILsuUYa84Sq8LQJIl2qF2KJGP6JM/yj35/d/3qB
xnDR18UGRy6qcwmgqLzGZe3zr//gQNVnp0Fi5X4zTNezr6spwsxW02KeAlh21xS53tkIvhm/2l4L
4y92Z3Y8DFpS6GrZsn1FUjyNUdyWjZSc+PGPJn52NiixG1ZFMcWVXZs10H68/ogcTuKvR2Hsz4Qs
NJzPx+2D9f0CFXt1isoIkmQB5Hz0LzFCv5VGUzzKWuJjmpmKwQO6neZtjZaBsSJd7CY2yEW0Fz9v
+6MVMTsekCyWMzJD+QbzDhUd/wawl9gqSXXi9z84fl7AgK/6ZuU1IqYiT5h88FCtIcI1uqWZy8il
jlWvaldf68bsiPBiJUdeXMo3SpuhB1dBJkY1MT/RiQ8GaZ4izXAiyq1pW/aK6x6xppCOQjMW2y99
+zzl7ep1gCgxb9QctPVOq7sjCct69bUfn+14H8uWQpBrfnwyeS4NVVzh1yZ98ddnO74tMjlpvZJh
rxTlzEC8DSxh/MWIWZttbx8fZCsRWJsBmrFPuAMNzaKV9FMVso9mdfrvr5YmGolVjDh5vgmTIbvM
NGFYFpZ8MhL76OeVtz+vj4KUo0TL1w/dLwWzepxoynD5tWmdbdshjWLLyFJeQmWSIWClg9nEtGP9
tV+f3echro7kTaxs04fBLm1HbyHl+u3Xfnu2U2u1qt0eQbiNb6jN0rOyESg1pnZf+nV1HtP3bezK
qDtvBKQlEDumYtbmZfz9a78+i95rTBbiQGRcUsHHMxLn1UWQJYXztV+fbVXDaoNSyQnd8ZZSrtFx
PvOIqk4wGz5YjXNKfap7LWKdDLuH8xOYkAaFGoxRxOYUAemjBmabVWi1uJJQqttIZokwfYOtEeH7
1w7gdw7XSm4afiVnm7osrtQyX2Ij+8VRn21TRHDU1tKxQrb0sYWjV7P6zxEJL7svLsnZVjW1Al3P
osw22Lspo5O7AmhiDcXP+68tm9lm1fpBk0pExTeYOAwcxFl1aAbRP5Fh/2haZ9tVMvqmzWIWJXra
FRAv6Heqo1cStacvfb4y27EDmquj4uN1IEcS8JA6LoZuoTaSpn/tqJwXsLXS8EZpOhISJVU2WVBL
5xq1y68dlS94xFeXiJ9WgR+71AMQI1NxEM5C5AW94ovfPrtfay2PylAjRcHiDFFZ1c6lVItPgNA/
mNq5ulme94bYYU6zkRH3W49hHT//N2dn0hw3DmzrX8QITiDAu2RViSV5nu3eIGx3NziBI0gC+PXv
lN+NGxJapYrA0l6wKBCJIfPk+aAOaW95Ul0WxWdubcnlZx+NzJCGVd7tGiMT8xiBO88Fbgffe3Av
iMo/WDCWzu2kyI0wuKwzz/2cE8dy2RJAJUbsK/XY0IPR4GWh35XB5xMe7LeaWK6NmRPMFgbNWyMw
ZjrQkLmNIgWJJqV+S4Xb1adQkQ5li8mEgKbAiA3rfa74LUb0tXd3QhnAPNie9lhER5bNpV6H+YGC
kOJ3FHSbMONgICj9Y6EwaR29zgD1fM8x+kPhtUz8EWM/mk0xVU2UmLwDbjGBpj0K7UnT/pZU689G
8szs+eOd8+jxcKzMlqQFmTQyu2RH/HP6HgCvA8nFFE7QZox6Wx/0AMHU20aK+UMfLR8D0lzs2AHP
6yNRAXaR1rY9GrgwZdARAtVyWIbhks1Z8uaf1m4VpAMzb94gS45E08p6tMvaHpKXolpbtDAv4GvU
gHSQrD6j+qDbL0AidV/ASER3xLQkbDyy1KKKQbL8DCQ6Ce7gQlqjTYvCzrvUokMPTaaVQSdLk7bk
N3iMSXK/UJX9u416YR+0NQJi9GwGBc/UoOSigb5dwxvfyGlC+L981x99zKNRBOk1sPsSdufJgEIP
qBXNuju4fQ5g9FraTaXoUwMpPqzdx9dwAoFYvmF8FsfBBoAlxDtsyS9Wpmk/39hdrlyt/4hfHr3R
CD5rG0vZ425l1WfVx/VbJKp+8h3WCr1NtqZoljZhaIyA7zSfR8D5/Oarcxwypqp7MMWHc9bIsORq
P8VAwtzYdC7L/3Oz1VlaSb/v3d7Ww9kuaoJdvojNEQd2eelX6u5hIbd/9vsrnEV1mUMGBkLbQ6Md
yy9RBEywzeGb7DlI8dMtQi+QQdh0lGcF3Mgx6Gl6DLs88btXx856BwkMAfI37c5VumnAq9WCQhRd
2fjDa3D+qF4fzS012HpLBaBIKfIxZZgydVCVurV9XlmtXQtQw7d9pyZuz003Zz+4CPN3UzTTG5K1
a0+nT0eep0Gt9qXtzkBVCvQzmLkkfZ757QWu/8wKCGc2RetybgXtASBbpvjvrTJJcOP5V/b6P6Xg
RyMfgEDSJbFdzqluoSPrxmlDCNcty1Fbld1Xv+/rRFlE6r1NwU0/t4Mkr4D9Mp9YV9sbT8+ej+E/
gu1Hf0PVpRrtGJU6A04I1OgWzXBj61p0TLRrg/asYWzm9cYqeO1rO3HWQ3e3rk0XlCFb29fAs/1d
57b1uyG4mlkbrc1SDZqX4IPpErqb+X6b0b3+8ke49qmdIG7JglpcH89n4PkgKMyhnCYnWK2hRUFK
DkbMyz9zrUTvGtqocaRdDkv/8wK8ynbfitXEZdjF7Q/gYarxFUmXBVSmbQTFvIvzFp0xSb2SB41+
q/7tCqvyW1LGZz8WGnKcnQPYDLmiNjOcia5gBQBvhuEbdvAgvbF5XHu+M61BgoKvRB6gL1F337YN
f8+QQYX/8jg++3A46zoZkgCnNHR3L9VZTFP6OZoGkNdyz4AM3UVrqBPcVCY8vGf6bFhSn6JYmRtT
4NqrXwL1UUCSBZ+Tzok4txbBeYDqWP3oYNsufcYdQ+N8V6ZW2BhNBp5TcxgCPhFOALult7obrr29
81UjgEXkpNK8BIon/b7rKC816OPfXv6sVxYrt4dYSyiE06DFcW3IApAKgNMqhgaYuOM+DNN2l0Qj
rJ9e/q1rf4mzWOVTtrUsCFk59XV21IDbnEWebHcvP/0yV545OrkayChBEVyNuzhrQNHqf+gGRtxD
NIz9XgaA06gT8ns7jK/DIPr68i9eGztnBVukaJspBxauDuDM0S+wSi6SsZ5SKOog1S0gZt7E6eXf
enbssHY4yZRNs6qrSIO2Gt6g+bbK97k7yCSEwYHfDzjxDdwnB1YHlM25h31GkVKF3kmpJ3nLT/Pa
X+DEOPQq8TyCc1xuGa+/78CGfgjnMPccn8s3ehTjE4mHRhsZQFQ14Ha2mejYsPhWvf/auzunZbvp
eo9TdHwHoVnfEbPnd4vMqefQO3HRyqnNQBrvzyQi/H7GWfyNUjc1atfe3cki5uiWICGXcQkQFUFX
qwKwEjbQU+ojZcTMdKIgmSCGxrItz7vdczQZUr7/wonHDgcNGZfX2sFyVwvIOgNfuAv3m5umPtMw
gqUer7nf33ARdT+ePT0wsCD10vYsU4D6AKFWr4GBjT8LYZd/veLLFeiNAJglGxalc7rX44OiWX8n
ZyV++j3dmf483mHQzrLmDFbVtt71nQZ8Hkd0tKP6/YCzx8l5JdOo8QPhQtevgP4OHzcbwVvT7/GX
yfsofJsaBEcZcF32II69BRodZOEemrrmzu/5TgAPMTcrDN+as4WEBdhv09tXgFn22Y33vwzDfzYf
TE8nhDdtxyzreH2Znj1QPWnYHQOAeQ0gGll24yNf+xEnkuksKEDCHN8AFsCohacrILhxNxFQ3QVS
Mke/sXICGsrRJYzB9DonKzArwz7Bn2iJvCqQLHe1eW2WdmLQc3PumQFehnA5fuqaKfvu9fKuDC/e
wInZezxez/HPqUJCQ0ypT6UNr+7sYJ3YFZoVAVfdl2p8n1y+BJD2tyLsytd1u9d3bVO0VyJBKKqJ
Ag3em1UferDQPudNNHllr/A3OHHciNRO4whqeRZWqoNjPROwpgkS5lV1ww84kRzonVYNYdUZgMPl
NK1QeW469jnJ4+FOGI+0YsxA9X+OhFFlMsGaVFO0a/nNHSeIx3bbIQJK6vO6ZRAhZ1FEXvVVgySx
3/Pd+EVbZDcHpELzRfDZyDx4Hc3M+uTEMDRO1GoIgnW0i/ocD1EAmD2uOygfJp9ffvXnBY8MhjtP
F2iB/kaRdaI6UzQ/dicxMpjz0hY32G0a4QtQV2v6C+R2WX8G7iv4aWQUThd6FHLU55ff4TKDnllj
XQmdatG9t2U44Nt2nX6SXbVve9HQL35Pd4I7SuaNtKj+X1iz8T1dpuWYGrQ0+T3d2Z8z4Kw0QYbj
PDcif5XsaL3OTXtT8HxtaJyoHrogCWmHTx6kTf6KAF13VBsffMqJ+PZOSGs+AeYxDuIc5fxfspit
QM6kOvmNjBvSqGqkqsLVf1qRSg85rv4aGNIb434ZgOfmjBPScjWqRmcpB5PyQufOAN9+CzIMjF1B
iluSG79ybfidwJ7hlgMtyoKZuXca9uMXDDAsDbvlxsZ/7flObKPrMGsSYYOSCvAYVxYd0nm/5fV6
5eGuBA7NMsgb9WtQ2mpBo51Ei3BjuF9UuQq4acNS2jA8HI2DwIEMY/tqMCnxmzuuD/MMCt4WNUFe
VvVUv060De+nAH4/XjOTODErUXWzw8jyclUyu6PEZHdczfLo9/TLjH104q0lutQTBWu2RA3/sqEb
DiyLPDON5PKtHz08bja0ogTwcon7vHo9yB1k5qGvy5df/UpQuUCMZELr+8ot8l0jRUNVCh6qAjoT
BMSRm2H3HCAndFFksztaD3Cjh3/Eedt2cRoAlfU7y7kN/WuDJtK8GfKSNk1z4grUgF3ehCJcGyEn
YCOmlVWcY9mZp7w/kK1R+gARJRxTqz7avbL/LHc1ccLG8VahJajMtp6CyFiVGsVuv0Utde7EdNXY
zqf6smW1bRGpvTtRDoj8y3Poyqrzx7jq0Qyt+2abghG1hTmL9u8zIPJwwErUe7+nO6FLLfox6ibh
5T7uALNs47fFqMjz1Z3IHUai+9ni4TqAU3Iq+de0CX75vbgTuHwdIELJO3EeLZwlkkRUr4MBCgnP
b+pstrkZlKXggZdp2P8OzXTfjajm+716/HTNUcDeZkld52W+N+3rZe6Di3F1BG2y3/OdTXZKxAbZ
vgnKqdXkK6/T/GfXtrcu8NfmoxOxfZruua4yIIkg13/dIVN2rlY4z3q9uyuFk8zsRmtsg3DgmAFX
SuH6puPlRsn3MqufOeS4Ori4j9M9Atm4TLRMjgbKECzK0ULuxlbux65qM787hiuJi9uqh+Rivmwr
aLblMOfebV3f+Y2RE7O1xnDHHOt9N8a6VC39KNebt9JrQ+TELDxXmqCBcBuTJ1Q/GBzx2lO8mUQd
0hE9Gq/JpMG49/tDnBhuuhHmkWvN4W4eiQNgWNuRQv/i+Q2cEM7yzaRogsBfQmegS3GC6H9PEeN+
Z/3EiWIiYV1iKOQ7fZOE90C317+RlBB+VzhXBmd6rG+wqML6Q7KPzRwOB77B6tlv3J0QhkdW2OYS
payY1dOpXqP62JHV+E1PVwWX1H3WNWkVlJsyybEBh+eYdCrxqa7CBMvZbIcdVPYNyjLkP5PpHc82
DiDXIPzS264GTlI7j2xC8chGgsM3c+87cMFtBJNONMrSxm9qupIsgYb7inLMnWiDoXlSif1ew734
xsy8XMSfWeX++AM9OjFM+zTkFm27Za1qK3FJlLF6pUQrlmMjqwsCZemC8NDLtm1ujNuVTSF2Ilnl
AVEwUg/KKt7U+zzf9jO0XvvHl+frtT/IieRE1YlN0dpdBjVr/h2sIZ/HJYs+hDjMhaBtdOPXsOv0
95d/7Y9E57nxcyJ7YhwLrMXeD0RpBlZ9lQwcEJmt5+/HcJLvo0wiGQX8BIleV/CGqgq12zi/Y0Ni
v3Va5vVBSNvlJ9P24fZRrHWqjl1W1eEROops99vmXaXhvBik+EQalFKJ9K9ZtVBIhrA5+vryMFz7
pM4ikUeDiKIBfKg8FPCmVF1+hr22V7ssy13hWDp2OJCnE8fLb//mafPPPrX/a8v0W/+P+Gd4//+/
1GP/mCtv7srGEtZsEq4RuOyGWp7DfRb3seg8E1SRk/6aZMgWARluGWzbu6wLPvAaLAqvMXdFYwt8
j3ZDAbDv9ui36LIvhE//+j3a2df3WjGZsBYnEr5CI7l15l5Po2fR/Y+d36MlB+2htVYDXpxFy+86
bj432XzjzHbtazrBb9oZtUC02Jfg19cPSRvux7hPQr/b7R8Z76MXHzbKMh722GfrIf2W0CB/jwRM
duP+f+3dnZM4V0btA+zmyl4osMEiDZjbbL36GhFDToRqo2bQSJa8HLP5HzUuf5lN+A2LKwXDgtct
/QgBSoRL1rc+6rNzLFbP7c9VSLGq4jjdj0EZKVZ/qSu+fJtqTv1OCK5EquELillxjlMly9Qb5OtA
jsi65OQVRxfvsscJo5yKHtJjzspw7sknq+bhHQxAbvGcrkwYVyAFO/F+7wNM9lkNYLUGedW9UWPY
e5aFwsvvPpruMojXVm5YBUSWmXLWo36bdelwY2z+yIqf2TldjVS9oSK6iw66K63kbwotQvfGrkPy
VxWYZSwbYd7H4XiCDkL+5Fu+3WWdrftTXHETHHQOS4ESXT6/a/gCzacsXVsYGmGHBdcn6eVB4n/U
0dqZfK6XhaU33vramDvbfdNpso5astIkBHndIciBk8oW3fsd5V25ldbBKtuaYqur0/UOtWhSLMN+
C9d07e2dRaBLJtHsdmOl2GucO3Lxlq9AdvpMdkhWnk6Xll3ufCbiJTUo8w0jJE6S2NHrogAtgPP0
LbKcNcgkKJOu6Gfh/BTWxMuWjKHO9/Tpm6JNFEnCS+QTxrcZ4MSfqsSaj34j4y4DTdRTPsLwXEUG
EDCR0WJZAj8RBriJT9+dMpHUUmP5hT8v+xnWQt3FY8U/+b27swisMLoPMrBhS3hTfeXxtKNTx3RH
v4c72/W4pW0oI5wEmhA0zmnNPu089VPG/ccCecmCAQwbnOwCtAXAjn8Z32i7ki9+r+7s1slWgWzd
4GSXw7OxlOguKkCtv6W7u3y7/66NzFV/absFJB1XaCD5pr4l8LT7Gds1eDXNweTVMMEw6Z/Om6Ae
bLbsOSt1N3f3I+mX1wMhXhYQeLobr5KbfugJK+sVrtdR94NKryZPPNkJ1j2NyLirEQdfm9FXolPd
PR/b0Ou6DVfcp8PC0FgwZUB0lqPcgzurY4GEaxImXj08eHsnXPeGJIoGEsc8dLwdgzB8jXaJW3LT
K4IC0F6fvv3aQWOURS3O1uHcnfKdAU5tieZgykY228suCdL1MAdVu97Dy7zrTwQMlB0WoyPu+l6h
wZyohuUK7sTzzso9yMMTijZgAWBT9ny6swMHazZHPLCsRPZl/gkKhz2HdjNeFwjmmrYBvaTrC/ej
TIPuPssBGZ+y3a/0yVyvNrMFsUxb5PKHChD5kcef125t/LZfVwEWVNmWx0BBlqnMp9NK0UisM5BU
vb6pKwCzQ2ajmS84409Co7gqY5ip11/9Hu4ENPof0CYfK1puu1zag5E1TJj5IJfZb864IjCxb0Zu
6crKQQFRAZ2Z/FjJVn32e30noscAbaQ2nlhJ2FydIXGpytUks9cNBV6lTyMamTgtWop6+V4NIOnU
W3faF33LtOnylGc2Glf6Zfm8rHmG70rmuS2zZUQTD9ohbyQXrz3didWlh/cvnHgx7pS913kyHnqQ
DE9+w+7swBJiGWBvJlpOfGm+Qd6dfNjXcfQ6iDNX+DUnsCYYmyyDvtvWHygbAMlNBuV112eu7isO
13Afwwq7I8uXASYaevuRyRrnZq+xcUVd4ZLgcpUmWcl2vYpTjTuoAItoEB/9nu9EbMIrcM4FMnI9
W8mPLo3mz6O24oPf050tWAk1pSqucU3BrvQJ7HT2vtpG6xeumROuQA7kNUimrOTxMBXNviyF2Ea/
PAs8LJ6Ga8ZtSiJd0XKAD/UplyZ4LUc+v/cbGWdrnXietE2V0vKiqD9OIkiONmgjvzmfOeG69Vh+
l8v+BPgNfPPh7ASOnPGckk64Anyiu0bjZrtLtYIcAOeoezkvwy0ixpW1xuWcb2JtbTheNtdm/GrG
6Ucuk18vj/plZjyzSLparpZr2cFwmJdqrodvcBm2TZm3YReV+Vx5nmpdTddi+w78AeSK9hbnMTVK
AQgefC5f/hOujI6r6UJmboZQMqOlCJMWV628D5ei2hq++R0/XFkXDThoFgNuE5OOQPSuZLnkvlc5
19gs1Um/r4ayUqUMNDd4b4PlPI0s9XKpx5ncidq1nVmnZoZjH93gtz+G9FDlq/QcfCdq2wTyECaw
4oxwMT2srP0e78EtW/hrXzZ+uuAsydqMk8Zp2+zRDPt7KPZgoeqV2mWunmtqFVwBFBJGygaykH2Q
HYWdbzYRXy6DzwWWk4+CdWvWSb7nZd3mlTgvTSfVwxJn+l3AxpY/sAjcBbj7T1+F2SyokWYBH5MH
Mvyej6g2RWuiFChgU/Rd7HAtP/OUjfcN9HO/NR9yAkF7p3+/HEFXFgFXpSH3JrB1N2Pb2LvtC9kC
EJC7esrnIrI6+P7yj1z5mK70bJJrskmrWdkPaBE8opRhqoOYOU/8wtSVn5ERLxvvOKvqflu+xIb0
P1O1+am9mSs/YzNSo0LECKOpejsRvaCDxv70GxrnULAYEwDg0rMyXom9I7Sm3xYY9Pjd+1LnUMAi
7NYhtCxlhRY+mDL2pqWFykeoTPxe31lhkAWJuxGmKaWFD8YPkmbkO+uT7Yvf050VpmtgLg4vOVz7
ta1/bY1s7xfO/ARK7MJZeVwI4PBLgQC+Qq6Lt0IVooEkuAAYgDC/BTJ1zgYmprPOB+xOgUTbfp0A
u9zL+tYycy2onFVGTDRv+Qo959CqQ4v69AgnDK9xdxVoOQwPVhr2pOTTKO/oPD2A3ZD5TRlXgJZU
vRYbD0iJFuUdBYdo+rwQO92YMpc03zNrb+LEU7dYmlTVTst47Mn9DvTMP7GaF8DNyXDXo09jsDtI
vRGHR470zFW7Fmroi4ent51IyYLdPuQyZbrY9b77layY66Fm2jSzc9IQ5MJbnD5YaMiPFTjv8OT3
vZ04g3M7lBkMgxYiv3JIkgn4qGD0q14zVyU2pVOq44vUCoi2rKj24fcc6VtmU1eiwBWJdSbG7jng
4WkKF/dCr61OCznR1C+JkzhRZtcZoAyNroGGsvEdDANtQcZ4/8tr4F2dGEMZNd2QrC2XIXkDv3x7
jKqluvN7+OV48rjQaXEb3BualYMxUQl/xa5U8BbzfLpzV85M3Y0zS7MSXthjIdLkb97mt/y6rnxV
VxxWq2QaEgVS9CqBApadgNYt2fxum642bNRDahTMcEpi1rc8CcdiGatbiqQ/GphnFiBXBtZPOHFX
M8/KbUy74Yyip3pQGYAcRWzH6SP8nJQqSJWOY1HHbcALltXzerxUQFIYfY8gAOZNO4wFpdq+Aaih
Dwo7BvydZH24F+3Gmsovj/UHwvhognTIGMhgskhQZpCtNQ0MYXEf9GuQZLGzvRLo/6H9qrJy2uc7
bHtf23TxfHFnY0Vfar5Zgszqbnlc5tW0lrInt9KqDoTyf/3rGKCXTwMnC/vJpBZnsg0M0vXETCvF
D5i4LeLAYBw6FWsdRO/rsJ0EOqqJqB62usftdrnAxgpFxBqegBbU2TGAnlofNzrtn+JYherU7hPZ
CwYkx36ardG/QNqkxyDO3usVx74i6gP5k/YynL1UidQtX0cBRXqehlm551U1HWQEs8KiT+b0n5cX
mcu++t/pTt0CdrBNfTXuSChamCcGRRVXjB5Sa/O/Mzqknw1qGl4rMXWL2enawJOxmkm5tX1zl1Xr
/FeuotmvgEXzyx/4KBhgpkhx2omRWwyy9Z7AZh95Os9GdnBlnz69Z+NiJJinJd0xUQ+tioa3bA1x
+3z5M1xZMF0tIYCW0J/WDIeqgQpQLnVVDDHxzLu6asJ6wATKm5SUw7z+jhDUBVJSfn1JzBUTtpec
LsCapMwEFwUIo5/yiN243V4bFuejgniZhPmMDMvGyPKqh7E+QjJkfrdO138OueI4ovOcwU+tUu9i
FZB/NSgyP/w+6eVvejQhSb001ALUWnZbGv/aW7z3UUAodqtF5toy51rPoQ11lcg/ZCg40+510u7b
j7aL5/bUV7zKiwhy2s+QgLO3UncmfYUkRq++SdLDeFWj9/1TZ+P+bZOxcT4id7G/l7OowqM1rbZF
JQwLDqg5LijUXkivQE4Se9j4NjTH5OJZf1QzbINuTP8rBWKaO4MFdXGdgXpFsMw1FGLkTNh/qyFO
0wJaHUPvhRUdf1PBLOwrKkP2NWQwA/rU6kj6aWJxs376udDdJeqUo1U7DgPyZxorrIWeM83Z8LTg
FiKxmJZtMge2iDq5Roeoqv34H6gPO1vekGw5FL2orCwqBfAeFjGnhs30zmsqu1LKvN0EGB8hKS2D
hZ+E/fADIJaNZ2Xe1VIa2ADi0HXJcoSN+L2PM1KcqH+Efi4VzFVTUrHOats1wREppeAio44ey2ry
HBxnjRqhLa9NprKSVzj0gk0p+h/VyFu/ErcrpzR0RfF5URh7Kab7pCLqQDPVex0vmCumHIHdCbVa
sHh3BkVFlMwehsmzeZK5WkoQyjochViKm6OCvAN+ogUIL+L48qy87L3/Pbqw0IlYtoBbonpMm3QJ
5/Sgqx6OyTE6n8VDS9bs35d/5coW9B/po1F2WnbUc9d42j7prarAj06j6la9+ErCI3QiFy6RxHYt
tol5pj/nQXdwDg2H0BwsOgcPhlfkHxoOw6+WIIOJtnEcz3z+MJonTxe8jjUJzpKGlGOz/Gp4/nOW
fiaMkOE5n2YNoo6xcSclVLD8HUybezRHL6FXxKFj4+mb52kqcWbFccauUfWapSI6rxVpvZIp8OV8
+vRqkXrr+ygp2Zpvb/eqmT/ljDdfXx715yctBBJPn56kWWN6UScQlYydOVRVPegj+kbUjwlG3tor
AQjq+NNfgRnVWuWDwN+Ag2XBp/pTakfiN3FcoVuXCmIbsSUlbwZ+Ek1tztGY+u01aF14+uq84zpa
oz4tedZEd3ILBzRUhn6LNSRTT58+wqF6CLouLdW2yKnQNpjPW9R6lpOpK3TLkC1WgcDzxzyY3xgS
Qg0O0tyNY9LzaxF1JWxwE1qiSjRpGcxbBkFS+s9yYZC+PDOvPdyJWbw5nGVmbDR7bZtXUVuDRj8P
2Y2S3SWt9N/FmroKtm3QOuo3pKTDZZD2MA/tkh3gY2TgDRazMb1b4nX+Xm2x+vXyn3MlkUNdWRvn
oKDZiCWQ7EfIAtRmIUth0AHy7yU19WYdmGwv9xXVrXeR5tnYwAcTCcJjwsNkKSxyTNFpIX28FbYf
2uHjyib5quVN2BU4LdL9Ad10KIe//LpX1gVXJ1c1lb3QDpNy7yOliwyymy8hJAm/xkl4uYUDVOys
CktHbS7DHasC6OTHKVrSQ9D3+sZ2fGX+uIZpcZMGgyU2Ke0eb+c5WeUHgvZMvzXf1cp1OyRoqgrj
El4n0xE+8+qhn+ba6xhEXaO0fUzEPA0pnr51tki6uH6TBJ5Ce+pq5ZIVyqGM9kkJL5XkPmnz+AOz
+a1+m8vC+ExkuVq5rUG9ZIa3dtmPuUTupm/Hb72du7ZAa8w6HNMwW7zYVphBzhqxwDllWWUSlZMd
MPWBApe/2JYYzynkbOyZULzRnMYlq+ArdkorAhLdqLrllg35tTnq7O2tHLDuX2bRnufNGVABfqwg
rfB7fVc+J9dwomJJQtQLGTtUaUaP+Bh+SlrqiueCeu6RzwQufq+oOhkekmMnJ78KPM2cckC3aLFk
KMKXBNv7ASUwWHLK1KuMTV2iaBd0dLFA1pbJ0PY/GuD6CsqT4cvLS+eVj+oq5wyr2lQOYVRmc7N9
Qda+edNqeYsM9fz5nLrKua1nyIcMS1SKcYJeXU9L/4WKlP8Fd4wpKNQS8LUIFhF+Dqtp20oBZ1Mv
jS11gaJ1EhPTbHsEueSOagccQA8oGqt7v2FzYnknqUz3RkVlqoamnDpyh7Y3z3OWyws1SjDW6TEq
23ndP6d1Q+62mKiT36s7YTwPNM6pxKt3gtZ/h0NkJLq7YdLg9XhXWGdJ2msQQLAbIOX/VTXLivbU
OP7p93RnF65Wto04gYQlaMjdnUTOAEXD1stAnlFXUZdge4+wdoTlUkOMWQDju4AraYnnCuoK6jrD
4GgVrWG5dxE/Ul3tcFnJ/SQd1FXUUTKLBeqlqIQMoP41VhlB3cY30URdPR0wVmTYBh7BWk9PDzuY
SeUSNaFXpoa6TmmUNLiF9js+bDDSL/OcdL9tW2/VjVl5ZZ8nTrzSoBNjLbHM1RKmlUUY5J0utgDK
pmJuluYHMrSZ9gswV2BXpUsg4BiFncwk5h5+GOatmLZbmqnLTH/mxEKc8LV1E4EfFYQlzud6f53E
DX2X2dTAVj8hmzjwlfbTKUQTSnyc/pxVvSLPlbG1m2y3se/DsgYq722YWPFardXsd0J1NWyW0o2F
Atbr8FIT74YF5IHOmN1vcrkatrWWAm5hNYzd6TqfJlL9AnjP3phaV3ZQlypKpgmezxZxwdNt+70Y
Kz8T1d1iNVx7+uXK86gQMvUsWWIp4nKWaVgAGDgc8qy/JaMCPuwyb56ZT39ocI9+IEBhXcK9NS4r
8DhnqAG2wZACvk9NtxZQWe3TSQvwWO5Dk8K9luh20xeNSdAdjY0z+2mFHzOktTAc+5t1NlFFnRok
H8iOzNbBzL3cTnzqM16ARFtD5UdsVr+2+bDWBTT1lBxzNfHwsFB0Oh2QrVvzQzYxugIcN9XNgak2
Ngehm3Avl6YZ1KEZlsGUJNmS9ZyLOCendScrKwgAeStsiNd+uDOJhFjFGBvOD2hJ3eZXc7eM66Ft
UM15PwuAuM+kRkbgVK0W7LM2zkhW1EETx69WW8HNthKbrVCxnNr1fQ2wyLcQpzz117gCTI0Hk606
xOse6INsbNj+TrbU6sMit3orJPwF6495vYR1EZooS8sW19+92CF2+QE1K3ycMjV1ScHDVpkHaiwm
KHB1aE/5xPsITmStsvV0JjQI+atkDGx8kCji2DcEPLXmaEJr+M++Hy+qCSzxOi50CxAAqEnt3P6E
J3z7Dz4c46c8iefoVxRzxd8mrMuwp5FGt8UUqCAqZBimuJ/zZeoeVoVM4EHDyDk8w34/me4jWIYO
eMVwZoeIKtnjmJNFPwFjTM0hAOWQHhoRRB9jEqT5ewn01D2AkDM5G5iiC+ADE82/2jgNtzdzHDco
yiIbWJOHJFhWfqgHEaZH4Ib6v+txb/qTCMYmh8dYHam3Swv57yE0+daeFM4S78Tegv0VKZuYs7WW
bUW7c65OcCub7Z0SU/w9aqtsehB7Cqu1eJnkWz3y6ivesIaeS8A29MeYavO1rtRPgkPpzzaA/9Fx
Gg0iajTx/LkfVvNRqi79uptFNafYpBCrrEkjh2LsmgBWzhFc4opOZvFxpVnwAZ7h2blTuE0gyZFP
82FSsfkYQ0sSn3mtkDFZSLaTc1f1fXyMZoKsEBzJ6qWoK1OjjmyGbDxn0Vy9AQy66z+nsGvOT/lU
qW/QSsr6aEzWqO9NMvL6Ltlpb+4mFrH4Y8PlFt/pseHNXYs6JibtEu79RxYLEt0nIFtp0BO7eTlq
tCxCV08CXR9T9E4HhVz00pxylszmPMxKd/dJRjAlMXdFDR9qFfH8wLC+o5QetGYsuooiSzk1C0hT
WuXN/+Psy3rjhrlkfxEBURS1vGrpzXZ7jR37RUicRBQpUhIlipJ+/VTP08WHOxhgXgIkQOxuLTzn
VNWpGos2GmgEIUjnw5Jg8r+K3U3pizejvIzYSlZ/NruEyaFPdCDvIoHAEbSDYgLxZeN/EkDi73CM
+SMdmF6rZMfdPaVOu4cm2mLcz32VY2W3aFielz0K3SfnuDSFspDwIhrRuu3ebCH5dInaYQgBZ/n4
EYnOrc57WFr1ufZDH+DTw9niKmYkZpbc4z0/ZKkz/qGzcxaUuJl1WtFJJH/q3nTucwuBVJdQuqXJ
gWZ2uE8yBywSygjyCwsQNC5Es3ZAtdp2yMpwoJmqAiKWe6Q9gfolGv7/d7q3Knu85flqm9uB3cIz
mxHbE1tkp1eOSyjKKA06UkwNVKZ3m9u3rljidYXNFCXst7N4xbGjM95Ok57Gorq5OY4HL3Dln+u9
9dGJIRJ3uouj4V0oUul22X4FzYj7YmAM6su0QXKAzGPe31w3e5+EaRU5EiF+0ayxvsCAuVG4ZSk2
ghzsNdb71FEK9qcOl/1hRB7273RN3XzXQla+fEgXGvcgdSvXc0co99OtOiQtzaPeWMDAqYCgNNjr
ThdrMi+6iOc6/kg5QMuKBNr+CWrlS0eAfOD+36Qxc2W6OivXdp6PSTggt32GP3289183CUEuHRsL
YdU/EUAhmCNmAar/lP+s4bF3YCt2Pg32scp2WTBCpkNWBNq1xaYWm2Ma48+AKUhpPGTNaxa739vM
DfxO/IdFfFmYJ3iZr56mYwEHKlM2YGWLTni0gynhFR4Z0eBSRAJjtk6aOynI4gtnY/KIlFLIo6d0
x2X1Pba+8ymIBJyDICHIIWF3J0t90SAQFyXANlViHSuR2/YDFUxcVtuHRQBXxSZvmuxhX83c5Ii8
oCUHW7vAZY68eid+hRGtfyFNKHyOuxgJ6wsZ8j5AuRE+xIkeiLaI9LS9jNM8fSK0yd0NMgx+doOY
Plky1IVt270IoqR/sVbjC3YkOzG6/jRr8uKQOprrxOoiikVcwgkmzPFQhpcO2ijI8NcEJsJS/oB5
Q/JIl/6L6BaQ7aaR4CC9f1k1FgDijEylqOHFMg41yKk5O6kFUCjvIDlgrH7uZffMOrUWaRPNR9LP
72O7f3EbhNWKLcCjgb9kTtQ8XWJJ8IQPuv1L5prnyjTPMo5+2Tl+RBDVXZbF88Gu5nHf12zO9yVo
v2GGE+4Vdyr7IbOoAUoEH5l9WSqux/TUTQhalgP4GjaOXbH7Xf/Fmx3TYlf2u+93eKQFqb6gObFV
J+x9sKUoVoip+IwQGPtVu+HMwvWx03YtaBdE19h3xzHanxVL2BmFIrhPYrEfFh7aPHCpf3Hrtnxa
pbZckjkt8I65h5rhOgl0H7lpVX3oY0wygXBJgWZDfNR6214MaO5LQvD4tvCILse67/KggeP3stjt
OA/h197EuGhe5Dzrprxn+rD1cAJiMFc8soFtV0oyhtWmempyyPHmoglp+AVLJfdbOPYbnlmsgFhl
OgZD8gGtozxNlMBoBcH0J4H01Jwl0X6Kt2FQeRLBNRovGi7PHH6KNkPgCCIX8NBN7WNSyy3JYeDS
fKoGBW2OpzkXg7FZhWekSpvelkKL8DoHQv6Kxml82GMSlosODlHSjNcoRDM5z92Fo1EraKyGKohl
gFgujRYpXKKPCST3yRqx5t2oz5iM+X3t/bUV5E2JMDrh5alow5Nq83Ob65ru+cqDsFCjuNi5fqsb
tRQMMe2FouuUd8goBEsh24sPApzcjv2MjPvFYGFTDJAddrmn61iBM5h/YZdTl31K2iZ3vp1OicJJ
S7Y0uMJsLHlkVEQoFLv/2KF0LxfRT8jGYVk+t40din1zXhZbGE5/W+gu2jJwU98WvktEiaAJk8+w
AsTZYvhXE61pc1zBmHVQ5jQsOnJH5rGwlHSn0KZLsYl6zRnlPF/RFhThvnxhlpwjaIxoGuc9ltE7
SF/C1CK1Zb3jcopMqZUze5EtiSxCiyORrrS5OOQxrVesC7c5RIlxGSAktHQ3/SYsyUIsC7JLW1Nx
9H1tC2HaL3guqRyeJw1sDBNaroljbyO8y4p2Q8QQfkmY7KeB1aGDrX4UHTKrxjuu3XXZsh/t3l1H
rS8OaUenOGtn+Y5d0+we/WDUPxv4Y6DIpX7+iQhmvxXByrTD2zJAGLr456FRmyxpPaI4cDZksORN
Ja00ILX2ftmn7GBmSx86abjIkU0UpwXza9TnETEZJo2Mob/QOGvydobNscWluK+RqPWzsSstRnT+
LzxLZc58QO7NnlaiTe7QAI0PhOlJ5NEy+UoE6U/XTJe+mxFq0aFJU+j9HuE5H1Uj2Y7DpPUjrB4+
ZwbdcjboLJ+WPRlzhN6nxRIoDC+mjQqgShMeDT6hSwqCS9YkIz3tkSZJPq5Bf8F0EmpIafn2r4XZ
zHGttRlLZbemQkzOmJPQbOywKNaieb1Zoqdpow5tFA2FU9F1BIWWk0Z0eRKO6mCTMXkPQQoizgqZ
oyNMtfKujvC/MOnm3WZw7fQwB2fRtlNZo4K6IuBqP9kQzylMKRnHBp42fzvW2rBoadO/1LsEQsIx
g+XDkumsrFcYCZwtT9TTrlZXZW6ty87Ax27c2v6zj7S7H3zqEBalGqQ57ENp6DIdbCfRBGGL4EAB
2v0w4TCdcGqYKpsGUynU64qItX1RNKPPFD0FWsWNmIIkSXZu117/QNY4hGrIzkXqaTe0ZxfN9gkz
2vIQUYq6mO6pmRGCalgRqQWXeGnT6HWx8/jXz/BsHVUfnkLFuiCvzZCcWzTi9zCQZUW7jsHLpL06
MkWxIOPw4FNoMWFTPoxjPq2c5hRejDZvzdD/CShG2mxf3via8VJaOQDTMd0F2k2JrVXTvHc1rD2x
3deLoHIJJXEeSyW/p8b3r6Ah9b31C7rjZJouYWJ6PGKNmPMspeSc7UyUXq7kwupZng3tkwoIbaqe
rB+drJQB5YATO1mhA4J9Wr1FjSjhTVu/ey77NMdrOX9mm0AgbJTS/gHSlPaHr+fgJ2cNrp2wnXln
bKIYpIklaP5jCpY07D5iY2y5ZLfuetJdvOeJmeNz0Ezx3bg0wxdvQPRjzkHfhKkyreoM/lyThgc9
gbve/bAZPp/qyZk8NFLPDyuDQ2oOeylSzOm8qELMZEd1krrGvBPTBBxAjfmJrRnmFz8tl3Uz6RVo
AP11i8TJEXw54mFulEeskG0uy0p7nlsT23cUnXQo4niCxBI+mU2SG9gDH7Wf++OKzdAzjrj0VYpE
fdAu9AhzIA/1BBF+bqMdafQrxQlYDz4p1ZThxIzG1RxQiv1QyNZdCXSTJZrw7C+2bse+wlM5yauy
DHtTt32mwo8ADCBST1Byw+yK5+Q3Vjo9ouSzp2FzeG43uVY8dlmfy23ACSeSXb4hTPBu1wjwbOb+
wzGACPm6BIGBX5gcWEUjFT7ThA3L59Jxsx6QfxxhnU1RxAP1e+F9GzytncZJHIdj60rlA449JT+H
X0Nmt5+eNIvKt77PCA62GlmLvm0wmdSkeRO83QCDMAId/jI05JCyONvzaefTVYSTcKVPI0yDwEN4
kCcNjInzBQDQIdoIcuEhQRve63GfykTWCIXhkBzcbWGHNiZk/E+PRqQYutpUAifLVS2hwv2ZGFLW
atokpzSqt0uNBcP3BexSJVi03HEr3qFASu8GAcBI4UzIsT6mdpjLAciB181Y9jDqPkeJV7hEbdic
dK+aI+qIfFh2PZdxuJlyiproIAMdY1criJq89sRVs7bmOoJkKtAkq3cbh8PB4u8F4BdZesTx3oqh
BcoQhPoLMOnyBcGhPcajbko2eV1tODALNszNGRgbxrsNOCqgFwiCh+3mIcfts4QTRJmIWL229TCq
HNJ5MRQiGN4XJCnkbFn2Pod1a3xATN9+GBVO5IVOQ+lozCoNr97z4lyYzzhRHnnqRA7lMJ7wqfMy
hxsiUyXFIVtOYU3PdWT5P2hH+QmNUnZWAwZH/MDnSOEjwcfelugAeUVd+465NTxY5ZLnOEkfEzM0
H2Q3P10kwb90quQ6nmAe1dVvSBuTZ/hEdXPerQhJzSXsi9H2RW2BNQwMO1FA0zsxM1nIBMlnfehx
Cnp4lwK5Mw9wf9F5mMilmB3EjqtqN2yRO/V74bQvJmQD3JFwDg+KRPUhltj4GOd6+GwmiYZ6RXpL
Sxpe7lS4CuaO07PRE38aUIN/IGYQtl8j86cxBFCx+/qUWNFepRUaO+owblq75W2PaJBHUJrhDI+6
S4tg+49hbCuD5vPWjal8b6e4ogYT+wwuAae/KjE2cQxb7XM3JLZAdLKoVkH/xHETH2eDR6QNx5Nc
wywPGVowundLBXvVfzvMZ3+lGCoucYT0tEipLh94YCqwCfaR2uQoFV8Lm+jPbSTLTXs9HjgNWdH1
vM2J23zVSbaU9YyvFUi2HYHM07PKtqcNLdfRTgKHLuvvkij63rR3x75NH4PE4xs0w5Nr+TWJMCh6
vgA2islnk/HgGGUSqCosAq/LGGsAI4C4c2WbY01CLOGkDvs42GF984ZdKbs1UFzSAu7NuoJK6WdM
WrSUqfpiSzoXdE5+t7JfyhBh4tcoUB5vyTTlctrdzw5WYlWyYQOrVWHht54XHhtIx80YVTQ9XG3F
msJJlO3dA/oT3FMUBwTR74GuAAOg6+o5ZglYAuLmzAQG/0FzqLc1LbTF3tkA1+obLkrzXtvwQ5Jg
vAQ+bUvkB5oc/cMGzYr8tGMDpGlVvJpM9DgsCm2pNG90HT6yPunRMYyyWJqwgyawMYfFdrYyqv7q
AgVRcRxVC5wmr02IqEay0GeL2JnnOopdJZYFHZxQMjcdYtqYTQ+kWbMSgfTpqR07mgsqP2U98EMS
+5UVPKvJR4ybAKh6EW8wDz473O48I5AA45GPDzSqcR4MvS6msB0PcCd/SUF7T7LR+S6WzaCGd+nF
ITPtKchUVnQmwJHEF2xAraIfzxPy4+/GbOSV4A3Go97CaM1PoA1rGk4FV6O7l0S5IY/h/vMT3c4X
elZ1mZjcrgNzpIjJtt1h20k80XGcUP/mHV8OSHFvc+I5uwJkVQ+uYR/Wp93jzJpkvWHFZv05Qg9Q
+NDU+OCKXeH55vMFSpgcSo/la5Ut9l8SOeJSzVjl8R5g9aSlZxddZ6jLC8TKBJCXSJ54g4yB4wq/
CWxRz05KoOD18szEPvWHVaop/NO0uy1Ij63Zi+HehYWsge3ldYheJ49bmvVX7Vsv7iMyhTmmP13i
zlq8gqi56uuWQiLOM0sQMgyjckNflyCTv7faLMlHlN3ai9x3PL32hm7nTSbNgjYFBfBr1t0SXoCj
L0mBlaTbCwzR54EgTXXH8rJLIvSyfTCUEV0wjt7guPe4d4ktUb8iKPA44feCBla+1knSmRcGo8j1
sDbNUD8hQng4OiIxI7NJYdR0ehnZQ7tze6lTiK7xIvCnIHCByzNQReJ5xSqiAVLn9cMYRdYdt5DO
tpxG2zeXoN3n4dUEDnW2U5uzx4lFgczVGq7151RH1FaAQMGvdPP4A0KXEBPNrcvKV0mRtDaiE+if
gynk2HDEXt4jTJ5g0ZmD0/GHJAHY+meakft+t7Zk2stmQ+5xLsjuln9U7SjCeEdif0jb1v6Ysqw5
ubrrXxTr9/4uTSb52KAq4cWIuRjPM7Htm+sbDP9RtkVvqdbxqw19vx+b5dZdNG0Ca1+8jcBEx3j0
yMWFtXyEiW7Noicdz/RR3qznDzaue8Dv89pv8OuDzv6ciEiqB9TuUZ3CAS7GZx229ITnC9XLLFAi
yVYvjx3wgu+ezvIea4kDGK2OYnEBCe1piojWTSH4APOSyF1sQomEh07KUve8NieG0wIgKbTiJ/xa
/uoxybCzg68rO5I47p9CPsFKpnf1hkX3m3MxTqh6/AMn2PlNYj3sxa46XMtmwB0Cx2/tn5m7gJQY
u0PyhNj15KQVTYAR9RF/tVFj5D9vevifoHVEjk7NsmzKa1z6rqgTzxBcu4KDGKVuPDq1of7Zut6I
B4UM4KjMbDviNRHEmjtDlLxk46juO/hABhVSVAaXIwWsjp+SeFqKLpgHdh1IZOdyEyYbioGIPwyk
hyoYreVQIZVdvGQ8ZtiWHtV2wiAb0tzxEICPsxk89DsUtxxcjfrX0BCsiMgGXwLX3n1Ze7X+c5tN
XrEEGW4HCTLuwqnoyD9NgR9XIpsslqRb2R4TLGJfFKbc8SZkSt8DA67xfmvnzRcDW+n83W9tHDZ5
KqW3V+L2npzjPQ7Ys+I7F5U3cMs7aD2EF5zVyXIZGnjQ5Rn11hQbvCp5scYsecLN4ApcSzCiEelS
bOLCRCO1pZb8BbkzVuGgExQIA90jwGvh3J9cPC6mUOjFIEwafd3Kuzmq4+BPAEw5PvSba9Kb7yZM
Vr85SA91B/JkZM+EAAEqxRx23ZPpdlCEK2rPMTbxvN2+hzjw3SSw+YsCnJ3SKmaKGGnm75CUbh/w
idcP6eLTg9P78gOCBADYE4r33ZbwqS+wxtf6nJjaIOonWsLfBi3jywCu7G1YnM7OXTssGO9pkAQv
ltvpgWx80CXeWfEX92D/6WXKkxOPCYHTo1lNERIVPbpVbs/dCp5daEyXOdESo0SoGWvPRNXAmoDt
C40OFYBNqalM3jM6uUc0/+wJtFCtctFKJ+EFumTjBxvWNi1stpu6iAHh3pqNZpn+Urou5MBoi5jT
bA6zZyHdfkwwGSB4W2BfSXdeXeOMg0Cg+3gIPN8YTs01BbQvKB2KQPKOnGea0Ba07TiFChDLoMiH
iZcQ966HHSqyeV1a34NN1u5pszQBar+7OPhued9+IV45vJ/rJSFFBvOL6G4w4Qp1P3BrWayAkEAp
yjR8xxw32WrrJH+bSTydN0zA2zGJZfbOeo+xFt5Jw3lrdq3/SthywvbZ2BvZC1bgFKzBjhlr2xUa
4ZQ3b+3IbF5TEohqj282yMMCZj5ffD29wl5r/5XhzzrfG+5YzrDX/WdTIjDHecZTWy1oU18GoBCY
1VRr840o7HlvfB3ppcEZhiNgSwGJDTinZQWr6y4oOrmNLIdosG9PZuHbq/dN9ltLhfbdhH5+RR8q
Xmnd4ULUbjVYSAQR+62hGmlzhXIwgY8P0qyCCyCmOx6Bcumauj/XHjv9edRt/RMm+v3O8j258x2D
Vx3iTxQPy25k9V70Q0f/YheKN4fQD0IhsWHrEOwHIfkfoc38HfZDON7odePOO9DUv6OpZV1RDUj6
MFFMsECaNWpvP6kApTZa6UtnRgDXNBnsUIJP71VhshjHhWYEpWkHY18DqW6zJW9InX0AmGuau0bh
/AAc1ZPmBD3dCN1n6ykG+7Hp/rlYjr9Vv6MEgA1c/ywjKMuCB4N/DtvNp/conmAz6KzBBrKWMvSx
sz8TovmD9b1wF2upjApBNCJ2pnkDd0RlLH8MYOhCPNFQPh6xwUL3qg+66Q8H8vlNdML0XQb/57rc
JgHcmLQGZzgA1kYcAwZj4iLrQGoXeGdpVDYGdBjayL39obtI/5rNMgSXXdcqPdRd2v8BU78k+e6y
rmAqDf/cxo+sgARfL8XQ1/4xmOdaFRPHZmgBIh1nfVDP77GG/uIwdqnTx9oRlOWI1wM8kfcYIDAB
2Y1uK8EuadkEXqvKwgiOVasBAFahO9efK2jmHKdLBFZ70sMh5crjpJWrueIQJneBJ2B002X9Ddw4
6wsauR3AZFAPr4gdxRMzTgHBJfVLHBwtnbBP7TlJGoBx3ZS+tbAe4GccsoznNCYz1Ni0lT8S74J3
S4jrvpMRSg4sJOz7BNhC1abc1wnL304P6cM+NYsv6VjPVy6y5fcO7GAvttZs9NBbjwnRrN0Mgthz
+J/vCPMpsENGyf3qghXjL3Ckw2zcduct/usjsCvA9lhbk+nJyK439woff8OpKPFGiGQYwGZ0A8Qe
o8GTgbl8XRE54QnSKxf0mQZzNmyK/sqUYAgbp2jVOVkzyg8mzcwfV3PAAQE8bqIy2vXyBvLYs0Mg
1LIcbt46TUn2xEEhw8zwDivjZj/WWFn9bpbAuFzFmQ2rZUbzVsCo0nTPHW0n8BKqBfJHJEAJPNbK
AJPpRoh7cSseJkXb+yHSkLkHKq63fKJYMztP+zDNoEdG9O374tlYpcJ073g/guBtSbewx3VKbVqu
GL/DgodhD0EJxoyP1Ow0O80+gIlUm6KjyWus5dmXddujGd2o8sM/OugtO+BX2J843JCMLWQHzmrU
YwRZRtL4pIIrfa9zuAS0CRQ8XEYHCgbaFcAv+u+J+XCtJjwJSw4sF+kYgQeTVUXNHPelIDEu65zs
HZr2ZN++G9ow/tCNGNowfg7zfoOm4tVdE8Dud5kBC1asLFRz1TUgPI7BVg+PHrvZP9Ja3LxA5jn6
VBhPp8MEVchSjt3A+9JhCgk+4FQ3T8+033xyJ0YfYS0ZIG3ED2RuNszeZoz0D9DjBv8yxKn+QxLR
B1ewAKk/bAR7qD06UuxP5cAFUJhYzEz60Sq0EVCcwBj10m2oLiVC2iIM+in0HkXcoNBcNYhwAj6k
JXPBIQNsHjZJcHCyjoyvUWeizz5c3ReEoP6UqV4k+Hp7Dy1BGOrl7KmOumLbdHIj5rY0/BZSLwwV
fkZHt6PbwxU6slZRu+dzsKe6MrsK0xJ18sZHdOMTcjHHt9YIUN6EhePVkhYfOu5bIYAJL+59JA38
CsfVvm9xyNoScSZ2P6eNHn6uTRL1RROsYi9ww3GUIog9XtGi69AXsDKBqCxYXIN2z0dR9JzQJBge
W27S5bThBM8qMrc9LVABhofUyDTNY6x2/gEW4+siQUsOAEDacbplBUVTGbp1mO+dke2j3BNOcm9D
DL8ex22JI8rsd6j7eJ45hsU5lzEAY8j5shcPdboq3JAEbdF22HTI+3UHfNUz9KqXzMgAwPS26PES
Tg7jIEZPHLvpPqxdDgwJdoX9gEdbUxJhP7Gbuodo2brt2MAv1fycJbi8M9hDFJUEeqQtBxJLTZWm
9RLckjaWrtyjjtLrgmsBe+46lFkepOO8/HAOngMmbzN4VaFsyFg8IUqkgRavmec3OE3R5yFl6kml
wv/CpUJbzLE24M6p24RCpzDEvyAiZJApxHzesBc9DXEFLjRDjNjG6r+djbeg8KsQvABokHzRrNlA
jyqz4rVTZL+fomW837gEfRK7pa36UIVfNuy21yDR0rxTC9ruNGU1fiQwxsSefIAI8X+pkx0WjWvc
tmoKnInvmsDQ9TFtA/vPcbt9p6pfaiicbnM6wVnQHFwfhivkdoHqyjlhYVkHujEVgdnMv5RG4L3j
KRpIjkIbfEI6uOMzahkjvtzVrikQohidNlkjnytO1DFl/J9ZPZJklpgEA+KYCYoem+BHkjPYPLBS
QesxPNXzlMqHEK93XHVZ2Hwgk6Yf31JXA0E3CGXkpQoidocObAxeIJVBl5vXGxf/fD301yYJs6jc
bYM6Z/buI1gi1hdiWzWpjBXbawLtwIIv0WA6aZpe6ipCFGZThmznSTHE7Y4TYWSiR1wfNzb3Jgbk
SVGnRE7Bj3JA0nFfn+eZqM8ApOWau2lUFPCVd7CImeW4VlYEIHU83sa7NgiytZJzyh5iMXYfdgjR
1AcTaPowSOodgr8NrJDfWRgUHCPLay2njZ0lmUQNdmes6xOELju6toSGoKEbcJLf2K/ogSNneJyL
yO6cXVR/+xYY87sXvZL4ecwUMEfOcH+CWpa9DFsw7NOSngcJ0Rhcn+YRlwHoaoVA9cmjhrPEAuVa
mTop4tQDWq7ZHxY4daf4kBn9ZjVv3wbb18AvVmIB7AUTOaDutObQZVEHwcKABaIKPHX6IZbGgqZP
khGtGHw+RxCivPsiQ+Deu+EGKUH2rc3JiN0IhKEMgCbllLb2kNHF2oNwJGlLBi6hgW6FdSh8c2zf
sH8AbamQk71dd4z5b10qxtfNIcz+ueYMr3UaIzwrlxG27nIBOYkp42xs/6Jvm5G9xkZc/pkLtOtp
LDBqAzEMtwpnBFB9kSoJRHgi0Rc61wg0Vt1y2N6lHX2v0Xa1gA/pzICwDmF32OdkvRoErstiWsLp
l4ce8qN2jGrgG2wuIwRNRsW4jEiI6MNazaVqDXqUbe0dyC+MkDiJPGU/EjIDNG7U4B5uEdnyiFmp
mRD3Db75AGZu7y/CWLeW4HgikI/dEAUnit5RlnwjNxf4vRv/CSeSlyXGMAopQgoXdG12/FjCLC7+
HnYiK3gtozNBOsB4l6ktLrIGO1PVPPZA4TwWrnU5pU34l6hufd0nMUHPZGm/lw7q079dtOi+GGOO
1EPGBQA0t681Amoz4iaIYPcJUArt2kcBIfHt0sfdtyJq+qqHBC9SsHCIr2CJcgeRm+mqKY3Xf+1k
pwWd1wBDlmmr+wdVdywsiBsJLTOEKS0HFib9WDUL6dGooWmJDwC41unQLllnMOTvyXD0wTquoFeZ
zbCu35vkWqdT3d6LdsapFBrNV9CG0dCAo1ZaIbTU7y89bJDaq0vNEIJIisL1ECiZzajQt1Zbc9dE
xQyDj/5dQz26/i/rsv+Tpvw/zAtqxym+UXZbhhhWdNjQrP+OUjP9/b9tCvzHrsVG9nVdA7AUM931
zY5puddrz/6Xzav/duj5/wnW/2PPERvzCNTc2uAY12hYz6TBW3qcM0gBckSbibHULEJfihF4+41h
evimYxfZstUIJT0IjFi6Qn03yXnlJP6/LZv9t7j+/xHRg0Vs+wSqWxwikEW3ottKKv+3nI7/YXfl
Pw1J0fyHKuVATEYT6Z//Rd2ZLEeOZFn2V0piDy8oZhWpzAVgsJFGGudhA+Hgjnme8Tf1Lf1jfczD
uzOcFVneGb3plsxFepI00gxQxdP77j0vycf6bUIyX1yjqyt4OKJGbvpLl+4znjSMajstpL5sxDiF
h1nJWHdGo93+tVf/FJMUqj6C+GuWjTYTwjT1Qd2pahn/tRzGZ/ipLGI11JhcvZmTSvXVThRrBoCJ
vxbq+Uw5zRpZqk7G314KmYN8tAxbYwpPEv0i4v9P1uRnyqlyHrHY2OO8oWH/pmaD29fF9V/72D8t
d84Zesk81GXDUnxOpPSZJF3+xRvm01qv6r7HGntuAKZWxlxOTfi8jXL71/7yT0t9wlVhVmqybJj+
lxzKsG7W9WL8tRE19me6abpUWUyBMW/qtok/rKrJrhq9jH4MR/j3n8bQtn//D/79XlZzE+Pb+fTP
vx/j94ZUyrfuP84/9r+/7ecf+vtdmfPfz9/y00/wwj9+8eq1e/3pHzS4kciv+6/NfPO17bPu+6sz
Kff8nf+nX/y3r99f5W6uvv7tt3dqgO78auxexW8/vrT7+Ntv57vz3//48j++dvma82M0Zf7Hf/6X
7//62nZ/+01qX4RmWIZUDfghwjzPoxi/nr/iOF9s01E1i26pakDiIelUkD+I/vab5nzRNY35HZqq
CkkBxQ+1Zf/9S9YXi2QL/7EchD+V1/tff9fp94fF75fizwcG63868tnR9c8AxDAoAlotpnaWyMd9
aaLFxLqk4x0rdb5lnmiz12rV/sChijqHc95J0cyYoenGei66+xi970FRzcfIQOnkfFZ1PIK6qU3X
NuNIcVKYdnTdEYbKyIfbw9ndpIhrB9GuWkVqJp8npt28jOQjbhxFsru4hiGk6gmd6ew47SvndhnR
8fCNoJNd5E1i7tthCm/CyhYVVQm5DRcF3CLipHaOG+JFtFfY5Ku9OWjhQ+1owYz0jz2JyjAKDMyp
LCdhVPON1ZhzfMJ4GFP26HVGk7ixZeUDcUgKr7Uw0K/6rE0bLI1OcZfSCLgmgrCcjKIc9zrmZDpX
WYPnvM5cfbGKY4TR42WwwnlvGoa80EYt3qIsjF5WjQp205Z5AyK2yregb4s1kz0Gr2ZE0SYVUXlk
lNN04BAR+YgSsGAQAkLbjI61naOmi444HC7zpd+Y9aRt8Ue5PaSAFSPIHxrDCt3aoRmQYkjczqZJ
uDmzYus5i5Vym4ahcTHZEzmNmlq9s83buh4ZMRCEvWf06sL00bnxGkfikjbMY2Hp03tw7jBk2jxf
Gil+NTvrZvqwinFXOTbGdLPmMIBjYdjoliJXuTPUj12mmvsa9wLmxbGzd2cJunEratAdgs7EJjCI
Kzio2r1KW2ZtLz19vDJdrhddcia0EEF9Q6HgI+qVtDcVpT4eogF4ad3KssUJEbEnKilThsi4cP+o
9aFOum2uhKGnMOqCA5bTrcohNQ4R8v6jjcC0Ggz1ETfxcJhFahxH4j6PwdAXK3UBig9bFxxCU9VY
BHHNeEPE3CuDD4CqOoLHkFuPSRlbrhwjY2tb6BDclNI2MLXaQ+Rybh4RpHC5oh+b1ENwk5xgxMvF
m6FIL42PLio4/43hTM02ljFivHMetmJw2qkw1xzxmCsHHQ9JhqDdN/hv5yZvV3E9qtqWmQ9YqcOE
1g5NmOCGZnpRrRdTBPy9AR1exIpav+rnie4y7lgaFl2m2YQCzQQNClrUSDIwF8cQqv4DUpCNKyDL
h2rbh6G4yBpTvYulpfCQLJzRtzraQy5KnyFuGiyP9uASItC6tVInovMUzloKP1mHeytNLXzTkVnu
R3TfdRE6ZzOZMJRrLcQvoGmAC1X9+7Iba/VIn6B7DGVSHWOtdRTeZNnXnikY9gHOqdvosHTyLfa/
whejkRyVfoywmozFIRtUQ65K+g20YbhEgHQZybCGGeqgEMxRRxciUu5VoRdHdLimw1in3hhmqbEp
1YzniQqDs5heyHFnmYO504NKfLNnGVwzejVvVnPVaXeENDuSihhKxCoSs2P7AdkxtKYgaK6A/wky
K5j7TPrOlZYyh7Of3inAGaznoFm5badkpygh1dgTnB/cJB7Ju0xta/c4q8zyatEYIV9ahMOQ3872
uSgknzD25a6ycst0+2SEC1slma3SBkqmkX04FC+dc05+1nIs9sSCl72qO9hAunhipSZ4GE/cXPOF
Vts1PohyqZJVaqEvuDg05Krm6UKrnjT5th3i6KDT6z11dMqOgVXjGcqKUhdu0A/axTykqsC6miZ+
UTnOuJFtbu8ChRmmbguG9NIMhH2h0i3KvSwX1q7F5bDKQ7P0Mb5xutSgulxzcqZtL7HC7IQyoEEk
hRMfHKimF7mjNI81s8Fm1iOeBTcO5puy1e4ZfhHfWjKfnivHqgHDjCHpS1PRtkMwjb8fzf6lmuTP
q42fypPN1/L8SG//fyhJOEz8NyVJ0xdf459KGL7/95KESOsX3ZREIViG54qEwuP3kkQI44tKUWJZ
lpSa+GNJYn5RDZ7v5I+ksG0qGkrTHyUJP6MC1pWAeun9n8ucf6Uk+XTM5RSuq9yeuq4bmJl1khU/
B8Chn6uRIcZ8t8ST5erhvdKks0/BAudKzg+j4eCNTy7SYVepjAixkWSJyFaXs0x+wen/+fz54y+h
1NIIBSAPfJ7o0bdRikEwzndVOu7YdwNCb0b8bMrql6NOz0eSf5ztf/9VfIaabmi2QTnIJfkp9d4m
uhrlfb7r1IDdiwnhk3YBZkzf6k0k1lWAR5MkUnapiLDxlricOXZkyXrRKDRE3/5qZu/PsIXvfw90
b8l1pcakRv2EHbGlUs50wXCnlqP0Q1M+0QWN/aYydpGFoRyLcrTqVOv+Dzfpj/r034o+P5Vx0bV/
++38Nj99DD/92jNW5w+ygmKlupjrOduNyGMY1ej+i7TVPeE4vzgb/sm1/eNvsj9RJXoxR1naiGwX
ReMbDRzwhANn0MX+yOJfvqvv2M9/vC/uYh56jmp9/zC5vJ+RuEEjG7WlL7FTsoBkhp3aq9EIshVh
B7dqzAeKrU0uxbcm2BFi9cN0X0WG5jMp7Emjb77J0XNNWuBOJfweFwR+MVTMTdbFMw7rgnAr/RrX
IHRdhTXBorlcEf0pb4SpiVPPIBQXefWNw/tVjQPBLRPxFHDxuYIlO7jYRtFwnyLur1urvU8UJ/bo
xEw+APZhJUxndGUcPLNBDNeEA11T4uhKMK6sJs25pIzR/FEPyoemI83u9kPxrLXK5dwn5X7WozsV
C9/aTIZHZSCuMce2Tzz+VmDpIg0SRkecjEc5GRvyRr0bcBzl6TIS6kr3yK1rCDLOFl0DR/qE+70J
WYj4+O+tLDo/+fLRLwnH3TKX84C9LL3CmeE3euesOSC0bh/VrtHQySFpsG7j7itF6EctppnCkgEZ
hG1ZX4vXK9Gzs9ikKvt1Oao86/GfNfrkO3F1jyPgSRSQEy1DuKG6Kdt3SxuxaytxsKXkLXd9WVU4
B9pqO7Vy254jOEb8NMzdFR7irykoewyUVrlxqNaYCTvTpWD+O2c7Cpu+31ZF7PBQ1+9DMW24Ud6U
IFLctiYM0WcvTkngJaypebp6s7QLJXeP4zGnCnQbi5wNoumT2gXqZmhZL3C8sSe15KENx7ht6HOS
yKwv2xBfpoNI6Q9pR1qiDTD3LZhrDL6htB5swX0h5z731Th3Hroe87w2Jy9aqWLuoEaj34stSFbs
OTAvVnzoZDAGmqKSltV+ckyLDL3zoGhnadWSj2ky3puLmDijcWicczNbJXrrFQMjFiRlQGVP20XH
ZGFx2kmAGNbq5Bf1LrHr9ynxZ+m4fYpZS6hkpqjlbCY5dlGkr5So28OxES4e+ANtxBBTHSBycql4
wa+nCJtw39pXeetcO5wMcPAo9Fg7jVWT+0sX3yz0b+YpHlfqlG1xnzxY4LhwPO/ZnUlU0iere39K
6PE3h1bcarLYhdNHGGkXmTZ5tDw3eOWrHqCaAnu8eFONZWUOzc4JmqMGLn3OXgj4YbDv3EFVtqG4
DdnQy9HwiQG7GGnxx6nuZD9N4rwDlL5WB3twcN6c9T4OXmfSsMlWjxPbq6PSlWX5heWJhg8hJtW0
9iCeNzqNCeXomGRW6F8b6WWfFRcVgSUrugz7TejchPAp9Gbx1WWldpxVpxcKz77j3aX9RV9fpdWA
OWQCsfJiOvOrEb1W/Ycyt15POEJJMD1/dIrqZ+IUivsF8EY+rSY8lqp2Yu4i/3PypALNgSRX+JEU
nCKjb9NiY3hdV90HPecVaZslVw6dNqydaj/lNwUTowMp/HFwByK49MM9vA2G1V0Wjenrir2amoSc
tIarvVlruuUr8inqX7JpRWKAEwl+4tTx4kc+XtlON5NxRqwhuY+XFYD3IDN8urduhIGnhD8RZbtl
vlUI2GjqwcBCF6QEGWtjH6uSyQDVPtEZsRJyCw/5usQz2pcRKep3M1/8Wbe5jTaQSFbkLNdOHl1p
w+BR1/rWKFdd0/vnzzIHbR+P1hqshKfR+8pzhooZePlYprIusNit9Vy7MWsCL+FtZZd43JyVVZ3b
J9pq0qN1XQ/rah68NgvdInjK8U/1i79IgIaQITAj7mcssiLWiExaHm2zg6O9xs2hj4nbxorbS/Wi
i8S2VgmMBRgYC+OoRdlzgxCASdQ31Ys5bzamuriK1RCFjz2Fk0RBaA+MWNsoWzASXq2ccNQx0e3m
3EoY1RTKi+ZrS782xhqv/itztCwSJewpx4Kch2VcJdqLoDmX54JXOWplepPE0aVknHlxFRYMAgjf
zdJZS6tZwRUBYkN8jaCBqcYr7ICeHVzCUt1ouWoSvDb180k/QBThz67NTG4ocLlgiSlXepNt4W7t
RsiU61LEL0VzTr5i4cUaqLfrKmtxQofOkxqGlpd3YibgMK9xE3Hmx2/fs2kssxDrKT+3lcJvNbm9
MYyWPTyP28kI5SE4NxjLLM1h5yBPDEwycb7p2nBqBLZua6MYobOKleZQqgqDjhmCyXCS1aBkX4OF
DShpSEea44Gu9kc5NGKLR/Qa1/YFVK8LAW3G79Rw89+XSti8fyqWzkUF5mRD6pZN9lOKzwDJWLQm
sVupbLtaWY3MDoKSssWAV9ye0VV+Gi2HtO+SFe1T+tJUKKZB6ltVD9Ia640w4vwwT/VYuh28AUAp
PZSj3ZC1a9FiAYqx4cjkdeZcjBuEEPJHsNSGtXLYfYj5POSDrd/VivVIwzTyJetWVB9V5mAZTqgL
sIAld1OH+YaRRtNlAF4Aq6R2NJKdnJX4Gz4n+2T1S/7Kp2PXz0t11SiDH3elV+JrcHMSi7BjsNUT
7L7AyyTi8DHUZeOFnOkjealgwR+EejEaduMmovarRT4uRQrWI+Rxiv6D6/SBBqlXDv3OsrvgrSSX
PmNQuxVi6g6gneuTk/NrullYp6hukuNMd9pTB4c9hPFNAAya+S2ak/Ixnss1tJdj13aXmm6n153l
KNBq8qfRDMj9j+R+6Pagi2DKKhd5nqcwuSHxTXUcsBkt5ZvmkHCCMXUK7Op+1CPDN+cGFkqC2EEk
OWaqKkIpO7w2X2kSUxU5MaLyY9T4JpEjvB0yONhNUbumw/QXt5Lp4uVlzXN3yNQ1KNqXhH45eUbI
k6iEiukp48ijRGv3Ra/O12UnHkuNPFPfqPsGF8lRaRbuVye8tLFxoCLJDxtSFHpWTjyohkVK4sIi
2klZkhdxuZHj7OwpvIwzvIHIdaOESAHsyGwh7E2y1nZlOZBf1JurNhuqVV2QVMUCm8jqkn3wYlrM
+3kR+0I1gE7EqT/n+YtuY3KMuieASIbXLjP+8Rkjst6xrFNNqxn3W/crQdF6hKGQAbtB6qEt0bwE
mok8IyfBFZgwM3AlF+U6k2P/3mGtuS10+WjkDCoifUChbTyFksAbicQTI3kuJhMiVZENr0SaYbu0
VXKYyqnx7CG4WnAzGTllCEllV0sBUfckGokVD+fIOJWIRt9V6Zhr0tqPU9ZQYejDk5NkdfGCd8Oa
sXaUNcDoOZV72s3CJvOmQXdyFFgIg4GNyo9AXFJDyVq217BB4CJwwntPW9KZrmbn49dMw7/SF9Ht
UgmFW6HWwPVwx6jma6Luk3Qj6uidMWyx9O0kvOu7vnotVHBPU3WFj9HtYG2gfKXhNoF/5dawunhX
vbEz25diZH/w5l6fSdp15WUj+unRnsS+g2N0SsVMmLcWy6pa4Nv0WIuU7JDWflmUIa6qeVfhj9sX
wUU/O9sp46igGEehmE8GJiD8S7GJT9xAG9WGsV45xovWJc2RAxJVUz/7Cvqznxmdl9VHoykK7/xA
WyQwPKqCdnFWGsuIhb1rUbODct/K6nhuEZQ8LzNSBRIvEmtfmt9Esgb0hJ9pMN70fqMQovVw5g/i
rQRNISbIRvng4jDXptIvJuGaNdSpEbeoeCRfGYMTGcrqtsSHlGbRTsanepkx/OiHdqlPWpMfkb/G
6rEeDtY8eylVhKG9OuNJxbefOcNawvwmtvuaoiLmmMnN/r0fC4L5abdZauWuZsEWfXsROvjeNcKu
ofYWL8UeR3XsQtoIz09G0uRWZW3bWrh1pHvJ1OVEAOSyLWO19tvUWKsydx3avDJOifBwRsqe+vFr
3h70juEScZN5Yd25CjvXoPaHEDZBWlh+bY3okpDfGsaqnmsqyugVbSe3UnY1YVRYHQkDyfL80MXZ
1jAecmGvgthYGyT8zhKgUp8Nv1niW+ck8rJssvnOZovokyu8wAdkf5eEahbFb7rztZ8ukiKZAZoY
2aYa4op0eXLZTEfmat8qU237gHQyD1bAiSz2aqkW5zi1PFBpYyOy5l+Jqupnk+vooqhfNoU4GE3k
fX9u/ktK4P9Nd/InvfCfvtD/gz3Ms0fjnwuG3mv+Vs6vf1QMzz/wQzFU7S8o1JYJYIYd0jpPiPih
GKraF7qHyIK6fvYcntubP5qYaImWY/E1A9aIDukPAfKHYijUL4YqVQajmZQtlm3b/4pi+H3I4j/U
FXLeBBOArEldJ+7D2KJP4pnG/YlZdei2aZOEu8C2isSN2taz88U81NUwnorRDHc2iIVtR6DqYMOQ
uAZ559xOQcJBvh+zE75BjWLZbN+VOlO2tU0hCrApHN04AxhQy8a8HqjpVuFEJJvw8rpvjOwXHh+N
z+SPAtj5rdCaUnXpaDzF5Wcgbz8wsD2uo3ZbyyH+0JuWVL0oy50+gsWAYIR5O55TEhazedB510/k
+CzM+JZ9bepLvJlmVVwiujBvLte3Bpz6baW11TMdCuHHjOcjuBzH2+97LibN5nls1fHdmcx4U2Ij
3aHpT9dqX8a/8Al9VnW/vzHEJi4Tt5Cumedi9g/KXt+UNeOa8MY2dpITDp/yV5XZYX4F7mI7TzN5
G01tNkRJY45zTEVNBgsVLBTW3rLGeNMnYV/9wjjzXz9s06D3jWyjm8a5JfXz35SpIGMJxbe09/gN
jZTJKgyq9jjKUVsvFrlivIPRL+r2P/mlpmk5krFn3P3isxTYaX3f2UpF75IL/Rx3lZK58UJF6gm4
/6d0LvotkWVYNH9Yzn8irf7Z7yUDaJmIzMIhLvzzmwWVb4bFwu+taQO65Arp3ynlfTI13B1q2b5A
D/yFxoqJjq7AH+5nxHtTcLqQmIMZ4ejQX/j5t1pVZhCiycatXUz7kn5yAyItVPfQILsPDif6u90E
4nkEtkEChfHWzPSo7prGiC6w8HLcyDuCJzqdwX4z9q11rziEjcqYRKq7JLFsNhX2b853zLV37glX
JR4R8uk2dsjV8zh+b61oohFKN5hCGijEYjVbOrgBySsgdI8M7SHMNdS7qcGuHidRcRcYzuLrICJe
stkuN6kV2q9kO4AbUtikuRG2rt5iMOjsokVczAfzQqN1dqd2dcSOUTkmkpjttK6ykJNpFXzCUb6c
/62HJbCr0pnjFXNwerQwc9qU7Gd0yszslVVngIaTUOaaZuh2zJGdlW02D+OLoqWtuXJUo+F0nNv1
DdDU4lWAMmRybBNMBkg1NEu3LKb4Sg6oaThXuyvJLIk7pdJ1suUFlAo5ovAmdC9momJukE+aT9bH
3uMYzw4qTMvZy+mFTF4MjeCjtGt1jZW82bYRKB+/0s7GgaB5TNXmyagtjNEhGlzhBnGVX9fODOcN
bekuo897KBu9JDykQ512WlauHjUWdZAWXQ99NLYcXGYbbAmfQiug9ECdJYbKEJWvLSPmjwau7Q1Z
E91bOLm4dt4SmDeK7qqNi6Bzc0Ar1OBl0qXeYpYBTA5h7sMoCT44tRh3DCg0DzInotdO0wy8pFEw
jFjpRWIb4eh3IepoH4n0rgzPYU7ZWoOnBY4k6V/oL6KLNY6VCC52rPnSDG1/aZQTya1u2xHOPcZT
uCFxb54Kk65ngY15rxlwcZgZu8ep8Dan1gXm4A/a69FahtmVzniQzZLYqT8oLRFjOLM3MG3ydWh2
7225GLxr21n12niLybcO1xVirc0joKFdnhZ3KAHhLQO4wBvobQ0JzRmORV9BmK3iSPPk0jkrLnO0
tnODDDlQtT5A5jMgUqXBfG0kmoFM308nnNwthJa+uyNFbTu+zcUgk5+XZA7CijW4GPIsT8s52IW9
1SG9Lg4JrkpD8UqTkAhUbWxNBiHd2ouqv00J8gPNcDTCVhmvGkNHymeOyMquOAz3YTVv9CYprY1U
RHIqMCWvNcJvV9bYwIKLio9gUCIc1lHgp+wQVxBQFUYlEJ4d0mVAy6K311TqWW6c5692OxPq69OX
WNL1NopTF3Q7oy1Vj6baY63WV22tPGjgOVaTHPpVwHH+DjBlvU+KuruFHYSSFRXvNYeyrZrzQNo2
mU3JXM0y+jpkYX3V9zY4J1OPtCNiFYIbIz+rrd7bMTwtjNhO4rhFG+/nImjcvkrXWVWcEmhGO+Eo
OonAfJluLYbj+lB5WD3twFjgeTHXmpZkT/Ug49mzWJstFhDS8S7prkK6Te4QvNHCTlkN+qhnqwYH
PdQknk0+u17p5XMRbQH0TDdRUHAg7R1yaLC6MEr0GY5VDmJJ7MgY8JPcNz19wwuhG8sjBCjLa434
bZga9TSYTm5th1YnLt935r4bowOd2Dn1RO1gaYlDFVJSJi8HkXTXbZxhlXGC8Kro6aQw1HE/FeZ9
oYXTiRDshUYaYd0aynw1qvW0N+zirRueDCVwvF4Yh3QGLu06Rhl/C1PlriVjvaE2YOJuYi4+0TFC
HTxsV2FdXVUjms5Sl+YdierAN3qgj1qxXDp2yRVwsmitDSLfCJ5a73Cf8itLB8DlSPK6QxCkBYHq
PptrT6hmkdxx49rrgOJv6zRmyBle1N1l6iwhAIGwUTYVzsh9rBt66BlUYbkrGOScruhSda4qreQG
y/R0r1ZBeaFiUtqeoXteJlpXcyL7wL5muSrqK4fRQjRoFTQM0oa2GNGKyOdSlo/gva3rACeFr5+1
5IVZnp2Ly625MRoVkxoDB3fRwKLvA99hkP1+LOf2QgwGQeglNy6XMpg3rcZ0xW55zOf+TnYDneC5
2DOxm6fQkvcVLQzGbK9ow+30kK5MYoIEStpY9axi7LgcSoM/phyfeZYoK6uewa6hO2CnK+ajAqTT
1xvtVHGwDtrkIe6j67xTcCk7TR5dMss73ORCM7fAxb0eQMVN0qq1Fyhdtp5rnlvwFdrHorUh9fQK
V2nCfmbT3BhawNaBeM9SQFKxHrc3DnOPbyhY79HIzZUCHXQD2tu81haZroUNNGToGof4dU1Hphmq
XalV8iIBQ7LBFze4thOgYkcW2XXenK3r8X5KtYcwL3YjgaNkfpYJMFt02HWl19/i0TFX1hKEhSsM
BGugqqTQvvVBfJ0Sd+trWlaGnRmuEzjQ3XWlf8uxb3ldhhmJeRVn5B/b0dy/jVVALk+iSvbt3pAd
dL3MedPKAbvTUI87XYmtfWTV5oHtdjxUvej9ut/W5rcgt6xTadXDXc7TdJUwCAn8ZhggAqAJLQXJ
81obEYNa/ZpYnvWE7adcKYnF+SQyVYi6XXKZwYWD5+e4g8L/lU4DgfkZdtI8h8qmcESxjSP49JEC
jM1RnkpgSGBaYTcNyaE2eIYPnMKZ4lXQZbWd6zjr63UIPYLAoAZUTJYCocGOxhdyMJpfwYlbLbp9
H6fNXVd2K61qXm1toCJZlo9qbG7hSIbXToid09bMY12XrU+sywtKgc7nlPUxbxoAuwjsXi0yXiBd
0Kxg2mwX0Ghygc9iDLR2iPRgMK1wCebg1F7VLOjWgQo9NpAO/bDRetBF+syH65V2Yj1kqt6j5pqH
Bnsd9VemeXY9J2ytY3c0gvg1pLryyGSbXhirN6ll3mv5pPqByNory1RA46vTY2eBXQKzc9WKMfPG
xmo2sVV9G0IghxXjQLHl7pWgOqhqgsBMGs+iyMocnqLarsXv1uJvTJz4CYzddWMwzh3tghaZPRou
KLl8rY/yuUOAEUrk8BkwFGkhoxtX89tslevIsqe1rVJzjt2jM8xHQ3P2RJ+NDeoe6M4stLYaKJhV
DCXL7rr0QqY6LEGrlC9JK29b2dZPE+OnqtJ+bpTqMWkL+IhNK68JX27oAjMq1RQP0LMr+HCm1wyx
cV+qE4SOoVvWi4xGllBUnKPeiLct5rdSm4ed7O3okAWW5ZdOOEG+Q+SrkKRgI98tQK4Xmhnc2Lbt
ZucOyVjJjz5ixN2oNn6JkEUMST0o+IbJ/jBRgZDmTnXA9ic4K1ZpVtFnR/0P9w1K2daa06uS4/hh
mCfj2gR8EzRdsoEMfyup6F2iXcZNxcXf9ZiQN1q37Kx8PMXBm53SrWUFrNMyDQCZRzYW0ACKscMx
wHQKbrElnq+VphqQenGmwNbNkZVsD5MmBGkFAVzvdpparHmwHrOpPQP99X3vxKRNq3cDpfUuDCiI
xiRPTilGNa9qy1M0lXTgKYrbIn6t+WBWocEqrGd523Pg8IuhibcMGIhfMGuzfptmVTVEsryiEcGm
nr9NMjrA/+s4M4RmtMkUUtRe65DrHazhcmG6j1dVzOAeqnUxVl+L4iTG5YhkEq/pEzf7PgFJUkZd
ApJqsi5K62IqU2szKhRgmjJIbkzRg2yEoT9NoasaFTA0RYlgK+C49cxIhOtSZuOrATiXv6rTPe5s
5TKy6FMqs9hZ0+y31CtuMRbylopiRG20Vr0A8VHIhp7QWKXlc6G1+abCg+1qM4R7d4ErvUs0C+4w
7e3Unt2o14md15N4QH3wJuLW2tjlvtmqyKH63p7i7Ek0+SGWo7WNz7DolhqmADf40ch+Z+MtKO6F
AzUyeDP7eWXUi+rx5DVWqgDyFU5gJHI8Bo3eYGiYjR1MJDVXNgkRTHa06qTPaMDSqvbNcrCG9h76
+Ga0OA8qwz2WzwN+k/1gWjwj7ehOSTCIVPnZUc3IOxwum0A1IgadL6Ob6NGZBlGj9ILFUdbwDzDA
4OjGBwWmwUuSBjhYUedXw/dseTRctslNMLLtYRoZookJAejecguG/71U4RgNMJ8C/XaU9QPJFGh1
e4aaJbQgie11N1oCKnF6ZRIZa1fDYaBN4eI74rbNJqq1+VAJMDLnmIagIxNQc5qh+sDeCY1M7FMQ
HMRytp3MdxxmSXbfYxuHgGqFlL7OKYjvh7SpWMnGzuobuF3sPHmzU+SwEckdi4ypOfkj2L9yF8/6
a2hEl5bBWGct853qxZpUsXX05yoB0Tw0AH6ME1Dfrcbd+dFCinoc8sK6DMJgZ5Dy9rolhdOaVLdE
9G/Z/mgVEzY1dnYQOuAlpZnxFHdmDhtd37lMBMg119FSNgaJZrXQeemjtPoW53Tfkzk42rLl4NOo
a9O2p/uszQmKl+VKtRPcG6PEPuvg91C0GkKqFnH+Jpp5AbLOvlbY2tDCgTJ7c40bgMxzdTHOYfTh
wIygjwKHNgq68AKw3ypYGBOQM3aUMQUWdo4ISXplQ1/1M43aFwh855X52aVjq9eqaoxXhaE6V3DF
sOvSGjVHRXjBeXSrvhTjJrH1YNX19+3SWtsg1zisNEqKmJ3Zz9iDGToxzA4w31EMT1mmK1sRKPI2
n55q25DEuqPxDlQYVqFeoEFBsLqu9KGiLo66/0ndeXTHjaRZ9A8N+gABBALYpmeSzCRFUZS0wZEr
eO/x6+emuqeHQtFMYzfLOlUVRALhv/fu2+mRHaPHBlMZR4PurFVsmVfIPPXrPtPGddR6ZzPo2SQa
hlAfAEnKqzSvbygoWYAytWoDAgLoo67B8JZBc9Uj1b8tsQbtTBV8jYAiPKRuH12R0TLdp85FahRI
Kb5Jb3RyuhG8PI5e/biVlSZ+hFxASLvhzqwJiX+iEO0FGFyxivRAYUWR9VcpYTgPut7aR6GNVBnt
eGTJoGpeq94/jHiW0QLUt+kw+kiujOpOTfYIdQixEM4ZZgxHj05+aLnX5DXEB8MernqvNG4sqRCz
q6m4D7ULAQ5FfgjCwQbmpsKh+9bohkTcbnG6sSPJAbnM4quS8/cursuvyMvAKOGevPbM0b8xpW9v
Q1m0v0andn+IosOcS62YPR81bKg3RmbdlICpsR/C8VlV2kgJyDeix8ESob0WxshWQOSG8xkIQcYK
Gsv4LjKBEHF0KZ5EPukfx/SCUgXumZxMoaV3pHik39wsQ6CDsXY1mZp1F8JKh3XEZk+mCo1EnJma
CYg5hXcHjr2mIqQ9FFncX6vaJfy7Qj138EAo6Lu8lF68gVLHxiMfOTO1qbhqPc8h+TH8rqpGbeiP
3SkyxZMyyQ9POeevgCdYv3QdYyyqt6Q7cd1OOFGrddkVuw6ju9yB9qx7yYV+qMPkSbhYIteoRybR
tKvChDi91nkdX0WqCRdkhIEdaOKYkBb9A6bfzxLcjkEkxTowM4g10APa9WTEVDnzYniCnuLfmsSL
77RWfAwCWOA5ddYnz2yOCfeSW17/Jx9q7TalFq08y0Wa37XXqQ7ePyk4vbNfl1ftWHrJVdo15U4R
VLiXSVcfbDHd20MNwdGFEzFF9adWuO6JHe14XxluRA1Wiz90nP92neKrXCj3+9IN1G3ij9dxVlmU
Ffvs6nIcx/U9WWc66bgN7FAbLsRA/84NYvcEeo9oGzWuEW3K73zFfN2p+Csn8OA3jR1h6WCo+KRV
wtxDi4hOGPQR4gnmR/wyQSk2PlW/shvj26Bp6oMZttld1SXaBw27yxPrQPnQZ8KDRBpyST3Wpu/v
u17g+Lb1KEWfoUXBTwS7tYO5GQt94brxmbN7vOaQY/0aer1/sCqTPBrLAE/jalQ7KeGvrbB0DppG
xIOuOd6HvvfUjRHHwHiklByUPfx7zLIELXDbt8MRdZtOkwFKYWC/lgFDlBtWm6Tcg3YeryILtOJk
EdzIuSFmyxP16dfQY6ffZb5x1KYg/hR3fvP4+0YfnkjzWE69dtUHbvXU+EFBybi+AHby9iQHvQ02
5OvkG+4E5LVm6dpOH8fuiweA99qyxmnHeem2cdLiSzs1xgkTfhquk05662RK5RMJSCiPek278wYw
sLrfFV/ItnFuOVBjlzAqt7kx8ExX4MaRi62KtJl+VFbMfTzMfxBB0+Bc9xiR70ryLlZuG2bb0ii4
+2k847YM/ew6wKLHfRMpGrgiktsuINZJr03rItjL+h9pHHk7A0ESYtW++BKPvnPvEUl0iI1C3ExD
BoqfUKfu5JJfGKymKuVqdhIeVOVmyptHt4nTfYKJAr5+pPdoMBAzoKoL3F+axhGCzVfCzjNA+95a
/Y8Rahns1zEDntCqD4E/UjbR7OIOU4uFl1r7PlAnJncrNyW5PaN5Kkej2vlmjrtFTACrYQ0qGJiU
8yOj6LNNGen5HQKv+LaAn8DiLuLvBF5Rrq9T576oDXHV17b4bpS6j8fJkNvREtNukJlxkhmL8OgO
xRct5R/1CIUvKK72NDYOoK+0aB6bNvRu6lyeL9TlRzNJm5tUh4oPz0snG6SViXOfBCIEkdxmewmw
LVhxkZdfgYACIeJl6S4ssGdBuSi4COao/9jCzQN7UBLOswpby7/tTStdV6gTHtKa5XYPC3rCK4h0
i31HMu1laBKqVsPR6KJe/Wjg6LmrVjXFl2L0LqrLJmrkSlNQ0fQuU/cekaoG1/xZ8QVjl7MFqOF8
Q08vyAXiyLD3ggzlqkw7ewfQR54yHKeP1sAN+cavAWVo6G2v2oAMLk0QfRJYxniwbW5HWNfZzptI
bFa2H+n/dFn/R1Xv/4P/5dV69h9V7/9HLpmLkeKNoncQZn+WvPnP/1XyNq1/KA5a2HB1obgM/HfJ
W5n/kHjKsM5Ylm5RDaeS9q+St+RfYawxdDayJA7+9q78T8nb+Ychsc5QPMfo+x9Ydv+0SGg0qywe
zJlV0hI3D8j3MaNToFvhVtoTXlZb+tsxzqt3SpSXpv63nv6/f2LmmzcVpLVOtfGJpO6vckg+yC7i
9f37/b5QhXyt6Vn5t5BIYJyhC0/MoB+HKv4+tks885cXcylBPqssJ/AhRNlX8akeVLDt+B5oVxN/
u+zBZz4RyGy5Znd5egKSTF4i1+uXsvE7tdlX3oqa1WTHzHITlPHpSVj5tavAuXejtBY2PrPw6F5X
i6LX05MMJSpATu06u5+FjV+qzc9euu6PeVcOVnpCai9vmEnhdeHUfOel/2nS+XdHVLPCfMnmkJgX
GZ+GzlhpnURjWnM3nJJ/FfULf8FlnD37BWMA2VMUCOcn80cB4wDBVvhlUZ9Rs6GqWiUAlXApZkbZ
49QWGVREvdosa3w2SKWknOT6TXxKSwTQqimHyx6iXdb63PcFxlQbalIGwe5ZG1TZj6Owlr2Vixzo
+QvvLHwitXPh3k7dZ5TcAHiXTS72rLv0hsCop9hWR0N5Bcn4I/c2+jvd5DIUX5gT59qianBqFJFV
dBJNyvVVWSj16JtZgNE7q8/chQFiRQVVS66EAvF9aFtvASDlshLNepFDhokgQiI91cjp8CJIgFJ2
+9eiXmTPehEWhdprXZMuiu5rn9sEMzTopN95aZdHfOmliT8/dVq6STrKgRPPxc1beWgs3dhe2Phs
vrcbNOugC+JTGHfmx1jk1kbUXffOGvjKMmvP5nvbrzj5cBA+xSUHaxQYnPFQE/wFVD0u/ylFZK/0
Mn3jldczT4x3rJrDDayCE9vxGlEEdWAbd+uiLytn0z5Qc6uyqjA9FTL4Bcj11E8Qz5e1PR/CvU/U
YlXHp3FMTmooyAKhNrKs7dkg7nIHaU7YpicwgsVW2ILaoLVwFZezyR4JfiHClD1ChRud60L/rsym
w7IHn41T/McJyGmGUi8rMBBwDKNvZVtF73TI1zrLbKTmGCZBRpTJScQKscw/w5YEkfQL37v4c6xK
ezTq1CrSU2hbD3pIHZvU5HRhh5mNVcUqG6IQik9+YcRU2wl9kD5u1Lff/CtjVc7GagTOuWwvOz8x
RfFVMDXTQYtTOL2x0HZv/4lX3v48BN5shERx3yQnygPliuJNrnOB8nbbrzz+PALeFwoURBvGJ0Mn
rmxVy5io9njI7sOg6I5v/43LyHxhJrZmI5YqWUK1vkpPpj4VW2dC+d5mBia+nA7UK0UCIGz1t//W
a+9qNoLl2COmMrvk5PqkSI6Bk145obXwcDJ3yFf2lCVJ6kSnLinQqn6zq2G77LlnA7ibYg1Pu4xO
jSlJL6YctNdK73FZ47Pha1ZgvpOeYxvXYPmakAeYmsZwvazx2dh1LeLy0oG5wRNELOoKP4pmtp+X
NT4bu1k6JuRDT9EJGeaPtMCQZEzcOC9rfDZ09ZIiNwXv6BSS8npILA/FCgbWRY3P+YGVrUkri/rk
VNRIBrrG/R6Y9bLvOQcGjqPh9EJRkWidxr0aJgwtox4My6YbczZco6RSqpKKyV4OH5CIXESXfb5s
Mp7zAlUFct0hgOmE0cVHuFKldzUpJQsf/TLLPT9PwXItat1mGazzn44Yrkk5emdiuUwgL0xic1Rg
2+fccpsR3bwUU8PdqKvvqskgK0Ghs0UXZ9jv7Ll/75Je+lOz4RpOw6QDVk9OI3FxqGZ9bxUr3UE0
17RXkhz1VeMPvxDpksaGsRxTtK6gDEQo9tOyDW8qxT35QPEYJGpE8K/UgzvTBtkwEn507zZ1sEZs
axzANBCu0sDd9y7I57WsqwzJzDj1kE48c9e7RbLN3A5aREgF6qDafixPTR5OW2saHwONu88qGnJr
ZwxUUdbYMLxy1SIjEls/KcTHOBSpQ3q9lnYkFXvarfCm5jAlqblFTlngWo46c582UUHCTTABjnIC
mVwhijEIKBpL2/tstUb6YE1tQwIvMtNPjqhRp7gaabEOGx0Cs4s7BKDZO1/5leXDnE1mAYKZMY1Z
aluhTiReb7Iqe2eLdumDL33V2VTWk1ALfK6CntKF9Q50u7eK4kRtkav5V8vmnNmEJkzgyIT9MHId
/GNVqT/lRTNsFjUuLofTZ2NLUxY35FHBvlspdw00mkyPPi3Oy1qfnRjS0gPhxlHzlNZUuB+583zP
e/DKJ/3tdnn23J0zYUEkoPBUx6OJLZRoTp/euWw+E7P9RsD1e+7k7J+mDskNMZekDYFg3i57K7P5
zK+6qDCLIjpZAqur2cpzje932fL329H07MVAY1MRl6xs/Yhqsd0sAJ1vLdzRi9kcZoiEuzkAPQRV
1zsz6m4ICfMXPvhskOodsSdSxvREZG/rkTiGR7fzrY9vv/OZW+jfF3+/7STP3ovepNIERMfJ2PLV
tcm++BfyBmIwLcrT0+jpn+IU7VZT6PneZDJENaUjNyqN0b6Ksh4n6GDxXy3qYMiJ/xx2JDBFug32
6GTneXRjeeJ7XYGdevu3vrKoidmEYRtEmlihR8CFpvnEU5E2cgLANuqbspFOBVdNqxeOQ2M2fzhm
CjtBxtHJCbybHBuBg6xnWY8wZrOHaya9II8+OvX+FLPZIiYtyjO5bBQasw0RvvWYzPAkOmUX6L/j
1IAfsuH09id4ZXr6zUZ91tuCYmgxd6jwlJWmDqgRyfCYWsv2Q8Zs/ggDpIeJYnbKUdquCTJjFR0Q
bL396K+NlLmxSqFhcHE2cEVujfUDQURyP5aGuVU6WQ6risu8m9H2PWQ1aXiu00tKmwNicugSr1oX
MmnPQ9Wb7/Tly296YX39/ZDPXmRvkUU/ETl86lznax2gtvKLTOOKdKjfWaNeGS0XIO7zFbCjyKO5
hDsjtUvHNdgyUhpNyrhom+UldDvHy/32m32tU8z2Cv5geFAKXC587emm46fh/zTf+RWvtf3nmF/0
fHP/oCpyu8INwljGREO4KYYUJ273yxqfDWbZhl3mtoIPSY7ilkTWcati7fHtxo3Lz3yhm+izwRxN
BMo2thadDFTYa/afxJoFHY4BG7nhqSQ17FC5UGRX2GsBdPlWdavFpvPOkHnx5StzvokilCCFqez6
d3rW9zszi9Uh78miefvHvdb67M0ZSnoVu23/znOp7fcWFKQqqpIlkwnPPntzMYaL1OsM5wxMPl6r
NiKIw7OKw7Jnvwy6Z8PXB7dvS7DD58JD/NBo4S33l2rJIsqjz+ZBoIZ1ofRBnmXtPprSebRNQA7L
HvzyMZ49uBNVdlhawjqnKJ7ZFSPXMTbLmp5toggnY6MTmdZZ0/WP0sNuGKdD/U7jL48EXspsOuNA
60aq06zzCLfqCQ0Z6Xp6k30lmE/tODjLbZLn5i7NakEoM0AdldvRO2fc13rqbIKrYt82SqmsMwB3
MtIieZg68WPZW/tzgvsvIpG5chn4IHLoz77r9qtcR4a7qPH5LkYnLKywZW+eGz2LN+GEMS0hrXdZ
47PxqzQxOvDYxJlomR9FOSHZMn8ta3o2eBuDSx3lZQKoDF9ykv1t0QuxbGaY72FIgELm5QXizPnQ
go5FDKFwon9BM/6zSpUy55sY3W4T32oiccYRfzB6/z6onIUvfDZ2izHn0rtwUvRliJIHD8iaGFp3
yULGg8+GrzQT3LomaOaxT1ywrTKv79pRLjsH0f5sAEuzJIeyq4K7aGyCNQGaClN48d5CeXnKvy2U
tD4bohrJ11Ih1cNgjEQ/Ll0Ycyk5VwRK4QLQsm7Xo2P+ZbvYJrsIYa5LzNJ2jNLhAW40JgCtEHLh
d5oNaYWKNRm0pjx7RrQnC9w54HZP39k4vjIXzTczbTcS9q2C8twk3oOHRGCNc2/hoqnPhrQvyAGM
msI5y9IlFa4svmOoXXLzruCO/LnykCJBgFPhkNXHZfCjFRObN8SLagY0PluP2yk0pJYCccpCGyG/
NXnuJiIwcZF4h/ZnS3Jp9hbRw9wfqbgNjyDmg7XdBebHRdOdPhvYxH7ZRTt4+TmDRAGe0Opv5WCO
n99u/fKMLwwNfTawzX7oJseF70k6L7R934Sw32bySI0r2Lz9J17rlLOxbXplF3jj4OBSl1vPwlXi
mks/7WxkE0XsETlg2efWdoM9xrlL2m2mrZc9+WysIukVpWkM4lwqcQsM8qb0469LmkYlP+vwNnHS
kx7lZxGVNt4xPFpPlVeUi+Zr4c7GKqH0SVmVhjoTzX7laJAD1fbtB3+5wwh3NlI9i8BhwkLUOSQY
buvFLortLoG1F7bG49t/4veN4987JZLQP1+OrZFUD6vHOafKmVaJa9TH0m8e8Lg2a5PUYHszcMfz
Kcz7dTeVf02Rb+7LQU6PIyQRrAOFsW/8wtVWUZfZRy7b4R14+COCYIjv/br+rkudwMUi/wAjhKLq
4K6NwmquqjIV7nEIxae3f8jLPR/l65+/w4qL2AzxzRALyxFJRom9C3N04Ytady9f6NluXVekE5aa
l50bMeGpjHEhZzrkgmWtz6YdAja6gvKQOIdt9INwDgDx4n5Z07M5p4PIEPha6Z6V1j+Z9nA3TdnP
ZU3P5poky9JsnHL33OoC6h/hrwjMl51JhTubbIBGWAE1IvfsS3VtX5OF+87qdxmVL/X3WT/xWkc4
DY2elUr0kwTAuvV1g8v9qgRa3uflN0wJcu1ohvXOzckro9iZTT9mAxeLrEZ1tgDE32D1iY9QT7B8
X5gCiz7FhXH2vHs6ltFJkCDuOWdYQddMblWXLDpzCWc2CUEPl3FApNrZxnX0ETJk+bn1qm7RGQCO
6J9Pjr+QLbrJmujE5bEU+VfiTt/50q+999mYJSYVj6ufOmcM3eEJWgJXTthjrz2n7d5ZtH4fJl7o
TXNlexwU5EFOpnPuqMnhkiFpvbCBdgZhWH9sMpnfK6eCKpq2nrMNjILQQUhm2z7PjMMEzeguHRtC
EHNlb4ciyn4s6w6zQS91E8h4ocszkGYg4ha0Tbt4Wtb2bNTHoW2jrY3YYbjxwdGxCxZRWC3asIu5
Hj4zYZ55FDzPbVyJnZVTYw46953t1ysrxFyxPuFWG3udMKcmqi/RBbr7BD/WWzbRqtkQNHFKasIL
xbm9UPzxSwFiyAFXL3rrajYIM6IwVWd49tmPk+aKbIPHxC3bZcvPXLIOnc6KK1h8Z9PrPtipwANZ
yWXd5RIU93xm0qWFmCXibgLm+jUo3U0WlYe338nvesELg2+uVe86osDJGbTPkdUnMDZ6/7uFc/rB
9vCXo+dS5gqEY/PBSjysm3moHvJJ/cDeln4kcK3BWzuQO1wiGFj4lWbjjrvsYTBJCzgLXRQ4uE0B
u6SzlgSXKiXUbOhhXHDBXSUp0U72nkX3O5rqRaUw2p6ttwawFsO17AT8uYp2fV3hStYBoL39qV4b
evNF1yUUQnNUcg41Zd86lAhz36qXLVBzOqARGbXtc9I/4zF8cJW9D/x02bo6txRgQJTKw0RN7nkI
DH1lg2pb9EbmjoIYBp0/2UZydvXkO3b1XW3Ey4bz3FKQTmlaN2qczpqmf88qMVFSw5++7Lln4zl2
qkivRpGcyS8AqhKJet87gHaXtX7pP8+22TXBjIlpOt7ZGwoPKElerpPRGBc++2x4qtY2RiMMp7NR
KBfyMy56P3Leq0RcpuIXZqMLTfb5s+uBrROGAVnBs/RfU5Y2ME/z7ANYhBwIW2+uMZ5Pi+6exCXQ
6vnf6gt4WwMCsvPYZv51folJHsykXtj6bLS6Tq4liUzjcwbLfaV5zUeCDd+ZtC9f8oW3NPcPtL6O
F7bmgqKNCnUlwKDtWkIJl00FcwNB0LVxPPVefNa8pN6nhHfAOdDfeS2vfOA533bCg2tHBYwK4KgR
YaNEntzKtgfHlTd41VZmcSHy2AVhL4tGw5zxqsupb00P8hAuPrjSrTCaDcoh0ayXtT8byy7YgcKy
RHRuWo3YRSKUwHMtyWBmsZKzoawZTtxbJESeR0CbK9kE47pr5PBON3qlCiXkbCwTs0bsWK5x6VKG
7TbEX73G3R/v01r3dmlQN0eAheAOCFhc5ZVr/Wpyg13fshc3G+qVB8zDs4zonALscNr4QLbDEl0H
r202suMSFKQ+NPGZzKNNG8A/8OplW7G55SDVoHP2Rj2draQke4X82LZNF87cc7NBMGmDZaR1dAYr
4K1khiyoF+8MvFfmjLnZQPDpBCFd3kno1k8t4fQGLmThkWPuMhjU0BWsZcNZ9V0N1sY/2QPq00Ud
xZqdbpnwM4hDUUTtO0irFe5o+aUZZb+w+dkAdnzw2CN1ZHY+wb5wQZMA/V325LPhW0wg/HzHCs+6
Gi8pWibJhyT5aAubnw1fNXUJ7mGfG6+hgMzTACUbiHNb9uyz4WlUURz4kz6ci1h+auwkXmeX1LRl
jc8GaAE6hRO8P5yn2rnEjPWQwJAzbJa1Plt6A6gqPUBt45yoyPo5qLhalUnnLLsjnZsLCF0erbLW
p3MSVL/APpzd8b1569LlXljX594CYWUG6WNdcw7GOrzzqh68jgyTx0r19cdF72ZuMHATu3UsVTZn
ZcfRvVYSmBSkqbVsdpw7DKohF/g+VX0OOCkewJk4t5wqnXemsMuAf+n1zEZq4He1Bp23PiuCfb+R
PADFC9TYHu5JuyfvF8Ljgpdki/lF9ZhTjmgDwzk2RCLepj1Edj11wyXdk9Zns0Ia0H+ieHKI4BmY
hSNJkSyAeLzs2WeTAqAKI+5HWq8voU81CS5DGSw64PLos0lh9FVtKJsMIO2SSRhZ6qssiPZa9uSz
SaGuxkAY/uAcQ80MTp5mftXsplyyqeXJZ3OC0xhJ6cBoOtpB9ODlZr9N5NRt337yF8etLeaX0w43
u9VEjvVRUxgylGUGxyKUxM5BbVv2WeeX0yUBQPEQ6PaxGVpjY5Ri/OgOlfvOnDZL0vgf3fXf7qcR
k6KADRJ1rFQt1FfLUOoB4YRODFZIJFAQUZg3e2zcpRffWVllkldnjA/YO7v7hmyNn01ddsnOkq2/
8SDaUTuq+w9KePrZKh21Cy1PfzRSN9539uRCF6OM5QaIOL2pXsYX+Nu9pww6w+rKmFKwmRYnFOLm
bZ3bTrhsUphfsmu6Rp3Ws+XR6r3PpZY/GHX+ziX7ZeT/bWKj/8wmNgN/Bwd2CLNaYozHySkHeFtu
9s64eq13zuabzHE55VJtPJY2geNkvNnTWtiV8cFA7LnkJoZfMJt1cMmGQ4ia+tg2/vjFaR10o0lQ
v3MZo155P7NpJ9dJN81Sl7w+M3U/sKcariImT4CbrUs4sF5U0BBtS7xnLHlxoeHXzCaLOq7bLp9K
eeyJSN7kfJR9YGrxBhpJuMtSbfzx9rxhXRp84cPPb9MpmcVN1FPyFUlrdA+5haJxXZB7tHGSKoU4
2RNxaMr8wU8l3F5qXUBJE/BofMEa2vLKnfz4WlQStmccWU+hHPyPcTy697mW1fnKKjuT8ZjqJ7Ob
+qMzaNEmgTV27+hJcI6Qq+6jpO4/JnJUV21WBfVK9zP7Wg3p4xThvs+DnONg548kRjpcz+/dkRTY
0tSyx4ST400ONJuwJgX6NU/C+okgJ+OdbvvKoJjXArImzpKw9CbQvZmxlUY2bFX4nmD9lS88LwWY
FeBesM72MWJU762wjnaS6IRtCir1Qx2O0XtH7MsAeOkLXx7g2WUcG7mozNyCpYG8Uf2qSElDcwOP
9FqsSiFxh0n2ZJd1+UMfSioeImBLyZWagfmWAkJY7OtgdJYci+H1OX8+S2TB1fHDwDiSOPGzRpVI
Agiv9p2+/PIPnd/FamVOGKJViaPV2l8Jb0vq5svbLb/yreZXsaZGVomdROKoa0AyiJ0jy1bv4a1M
lrOmADUt63Bz0kuMHzk0cJjyqWIwyV6zz5TRLVs95iUcu/bLfoqVcWQsqb8KmPY7OBr697df0eUL
vtTLZlN8246Gj5zFOhKc6n7CAjIczchOb7AN5tva98muLJzxqCynX3L2BBFz6e/P+nWld6PdxaVF
CqGlHy266sYZbO/u7d/z2tifTfgG9SRoDql1LLG4H8MsM1YXkPzDstZnG80xt02d4FjzmIFgzFYV
cZ1rv3fE49vNk9n1ypKrZgvIVNRFEopQP+bwh33osdEExQN2BGxQUFyB4+sfpr6z65/kt+YkkF7y
ywgnFVGvcQkaEg5GvMgUsx4UwCjrLLLvfJddV7KuAH53wbrByiBqONz1CFhDUyaQ1Ob3ECTNdfT1
v/y2dEE8QARtpxPIYOn/8IuJMKPN4HeIxFbFlEbZSQD82FajK/b+aEltW+s5i8XQteEBzxhA9MB0
jc+NV1Z7y61uRDxGJMVko0eAc0YsgZUGcoO/NjkmRsAC7DZpHx1KzZE3SWS290aoeyC8J+xQOBbi
YBeScu+H2kTyC0EMCRFQq1J3mydPDd4p9xP7S+oO7bkMMp2wQhKQ+8lLo7/GeoS6DQg18c6VWzWf
U4dciX2QyyQ5q7ame6xqdn8pnTwk0i02DU7mZBls6guvPJ00vvEYd86mamW6VY1Z3oQIrX6GEOlX
sZ08FPFk3bj8BnIWA9Kck9rwNrYWR+s4atN7VUGXW4mqVDsup6c7PdRB6bqJBxfTk5k8J9L3uDJX
4SFpU+NyN2iIdTwlXn2Y4kFAxAYkl6+C1P0MKL5cOQqm6oZQ1Ee8IvoPzxJ/AcjPjxclwCcS9fwc
2lxCLAys93jjDoncpEVdbyqraXeR49fER4SaFx6UAjdedXXxqagT4axFEgwh1HlXtAec3UI/uxra
VJK1+rInr94bzEe0q6QxannG/48sehjWnWtlMdhaOz0g4DSu+ADoYFYZBeD8quh9R1sVvaGIEQ2V
1KJP8Lx7AYM4dsdgy7SJ0natZYmT3QBxz/KVGebdeqp8/S5Mfd1aJ3YmdgA1U0BrLfwmbdPUfe5f
NXESBudsaKtdSH+/gcfa71qzqG/6XBVqQ9gOKGQOJdkmI0O4uFexQ9qtrEsQ8xeFqU3yCUk9ZCOA
poVG3URajnJWaa1zK0uvDD5lJYrFc+4YU2OTKF1Z+joLsrjErdgS9be3IyUmmKZEolpH24LHtBNj
3RNAzv2I+a1runC6Q7fmhGRGpFrxWQDq7Y0bMzdFX64EeWHdijT1LrsRQk/Mm2EsivAHBgWDgmdI
yeMm5Z3I+ySPiI8e+RhyF4Qys3e4xl3n0BMmRL4vdFSHGx89IaK3q0fXucU16PpfwCCZ1c6bpElM
M/fwzmZKgXZnq36wGu/e62xl7mI12P0uIKQg/BXbWR0RgWh1nX8uTDriHrlOZx/zvIiKDNJtyH1D
4bdtdNtMU9TdxU7rb6NK83oSL/yyI5jI7Xv7iUKiWXwpRxkX946VSnYsusPwBA1QmIcps9TwVyQC
rbuP9T4sbzILoeOVmdZ0WSOIouASYlY0v7jbj8xbQN5x84W0gsE5wNcMtUcf8hAbyLxWAyjVAr/N
2lHkrnzi/8rau6KUk65Wvak52SlUet3uo2a0261FiSL7mChraG+VQb++Vm2qqW0p7LF4sg2OIpw0
k4B+3Ka6uy/i1i1vJ9NvgoMbRWn5WZ8ckd6SN1X7xrrDr9/6q9JuTPtKRU2T/ay8qBfZOjd6sY+M
ROaHZEhH/7rI8smAC+ayc1+VzpBMV4ObdtD/8UXn4abRByRqK8JgtO4pg2nQ7Iq2LMwbwWw0ym0e
5l50jCF/eU+oGuz4MbUz1xarLCNv1V/BpC29U8JckV4N/KbonmjkPCeL26slHmdPJl8yb6zVEeec
3IUV1IZ9AsTd3mQTuUFb+L9Oee+JvCZoODLgox3Yxox9upFZpycH3Y3CISMSxKmzGxAvoO002wob
aPxxm9p7FiI13BhuGF7Y8ETZ/lIxm8mDyAsBjIJoccjt5KcQdVHHifFzIl6oJSvIbYZoVVWqg18b
SO1Cuw01oDQkVLffcqEG/S5LsphoTmaa8BJYYuilzzUVub5f68SN0PlMRs4ChTadzA/fDnvtgyoN
oz1mJSl+e4vALAc8tdE5P6JcGMZjA+gpAwNtNt5nyPG9uE2VVSJWieikf3UkZKirAEBoqRN4C1n1
OyHrTXUwJ4vYkjrrBnBUuCbKX6rr4JeszE6Y1ZMSIZD4PDTM4TYGKD/c9KXJ4YikW0IMvrVN67kn
h3iZ4MvAQOhQeXBB6z2S6+dpu8jrQYAINQ7+TWjmqbYuzdGQwSYVlnmdNFqv7eOqJTWoj0sZfuPu
SCQlGHBCt2qyd4XLPYvOYqL/IB9EJ8OY1IM43lwGB9Z3j8RFUDwiEyRJgUkzZHwTCmO61O583+5+
TmlZx98inCPNt2ZCK8LxbIzGR1gJcfDRzLs+/tUmIXEZG2Bodit3dmhyn7RtmsJwbpApptW9iDS9
Dg6prgdOT2w74dSHNigH0z8UrheOv9Kkz1geQmlaZCUhYCW200mQekCRh1UvbUL3QoRLq0YUWncj
nBLmRuZ6lmK19by6qFZ21VSSUFJ3tJ16Axte5tYemlrTfiHFqsfQ3E9lGHar0dKr8GvUyrIhPK3t
ynabYvK3WrK3Mr+zgecZmkOOoxEOey9x8jree6Zt+8YmhBerZcfA6VrzXnSp3fdrc3Dt8luUEqBX
rMzYCEKymBuT2DsrNJIU/bbTq/goqWlNxN13TaZQi7ttpu//m6Mza45UR6LwL1KEWITglaUWl8v7
dbf9Qri9SCCEEAgE/Po5nrc70THddhVImSdPnq/tCSzSOdFRy857SjZ14gSi/Q+jQ8KPPmzIcJSQ
ntL/gyZ9MXHdomBamwm7y4fAAIMBBD3CofsqaZd9O3aJV+EbQWr0VK2Q5n/anffBN9dLpE5goyp8
gHFYdK7pH0KyMponKmjjI7wFIr1kIqTrCYjJdN1ObAfRJh1kDzi391od6pEs9L8+UsCJAGNVs/Yo
wlWR220iS/CZ6pAC+RzE7TEFBqWtRN9MbCkyBGKJayNpEF7Nuq1TV0ClC8sEzKv6QWjRp8+BXhb7
MWGt40zmsa+En5OiG2aa3SyNcMcMZdT4PmNRKLjBrxxN6XlUoE9muQRWj1fgBbeZy3fEEYHihcoS
p0YDJCZY7tP6mLIg+8Xc98yDiLYpF4ZPwZ6sgoBRQcGa04hwwfQimBgI0SwMUa7h1Q2weMuxJSP/
CRLZ8ZQ2/AYkVHOWoaPgjPSZefNw2c8XO4GiVrZ8C1OgMybstPXZ1BMgOqHCNf/UVtdrtS+SyBtU
1kn012Ec5u5bg3S5p3rYqTovSDGf8wQksjpFzcGcPq4jsfhJUoXMnBO+P3j3EQ8FdNikm68V4eVn
19b7SRjmfzif5DzlfumXAQFBdT/f8kFu7X20kZbdbyvE3ect2obthGUajeBz7Cyw6MK7aNsOplaT
+c6CgLBDJxxN3+DZm/0zmzOdPtdCj/Vni58V9Y7ifJfvCB8jCS1WvcvkftdZawwEm85R/GY0wS49
7ZpLE03xhvd3nJY1KKDYNgCh05iLcwp9+wAnuQUsr16G5hiqhU84K1bV3tfJLAgqyo4ebUKGosn0
6JpqSdNwfGEJtQARUYQvkufZWOS1VxhM1Gw4dbA0ghiV4qp2iOXPZDFmPYlQnO2Mf9W9TyOLvSRE
GN/BusGac4i9fDBF/LIegc5qnwESFgNKfY4+7mBaEyO9xtOZ6mucjj28g6pNtb0La9UZQDeTbU5w
PwPCMOGLI6Ldr3oK5GyKdthg0RlxXURFx+T8OOGCwPFn/Yql7lwAOlrCCb0OX4CgkMdkj9G9/wY/
XXqU6W7HiRaOO/S6mIgXPLVBnPN2SPx5SlFE53TRGwUkwqa/HKCMZeI2SdIemC2F1Mu5wl/cndSK
l/hF8iHz69VmwWAfPCiAvOzmrqOPKBQaWu2b2pw4EE0T/jRnqFYO/YiJ3uOYDdIfEdxb38apmy4a
1NIjSi5Y5mFBVJk+jg3KkvsdZaBGphieK1ONlIGEcl6YYYNFRf2r78lgIVdsUNjlZ/Kt4/980Iav
HiLpN5pTHGaHbNMAIC5hDcrnEI/sa0uypWhELA5uouFWFwC1ibgHd4lGy1a12MxQ9hjPUDLsGbn/
xlZo8DOVlvGMYJIXOUjhwbzVkbOiJPGeRs0hnsdwfmDZ5MOHGKzSt8b6tIYujs4gLUBCbFT6is44
dZdZDQJoTvBXkI5UtATxb3OuIa3GrJRgxvb56jJ3lWtEP6YosUCkrS1pw7oMl4EEPNctG+O/NoiJ
R3ze2s8AP8EAtVzt6luAUR0o9u2McRftwmpagYh+T5sh9ZXCG8GeftNV5pvMcs/A6hoiV7YWoUd5
PIFAkWv4jvZi6J0MQrS7Q7d8AL8QBEANwrbvCr6SkbzikNXJiN6VqK3aZdBiczoDdQQAQzuMYj4m
YJzI6wbaQHTyc5bO3wu4KUCBOqExbplA12PseWKtGm9h4QzC7Byivn+balgO+KgMrkdoBDdJh0k+
OqAhqFI/s7KPRBSWo6LrG8CJ5MhDLG/380ZISVb8b2jv0TeIw+FwcK1tr3hWkkucqgxDKLeRwi1D
dNbRtry0a2KeZ4R2r4AdQdMoEeMTA4iHadGW0yjgJntJ4njFGKIfvqN2irC+13mV23HdwWrLksd0
QYuFkmQoAkAo0G3hpK1LvcdNPnn1MEUjTvi13qObxujxgrdrCgqzrwAS2Ww/q5TqInFIiBtA2D0x
6lCgAFeRky3VQFeK8dgOgDcGbJ9OU8TqIxe1v2kbHFBpsJhi0IZdgwCCTSBBCNHhlnyANDxeVLDT
ik8gjyGdQhVpGHlgpkF7WJZ4eJuWCYeW6cKyrXlQJTWOXTAvsBGc+j+IjFNoy2IUTg4t995NtAKM
fYcTje+FcomHq/qXaRNB8HDgHUYg9uGRi9YCB0VdEegnIT4DUh+coiM6JuPOG1k/XTwkqBoRUIev
Bz9PAzpsEaxYv89jEQYgLCtnL8i7CNEFxPOPtUnw39Dh+Igbsrx1ZgLbKB6Th2Qc2v8Qr1eftRhr
UA4tEIcZQlojYhNE6QdgDDRgy5dBokXVA1c65DKz5OQbxI5vtkVJlyS9e583ZJEMddZeWhBxX8Ai
xbQpicQhrUN9UgOKwBwryntcYLu1vqCrRm3X1enRLi65hDwzYEnhaDgCf4QVQ5A+naxW4Lj1pZ/Z
+i+2IwpgNLfxg1WmQfuPCOJvhaWd0y+G9imWdXc0gv+CE3tgzbRoGEDbllZdZIfPfvHpZU6S6Vms
4Bn3UdhgmIIdz1ziYThYJtYL2mPgjVtYQfcswoM+6v7UNeO2Fxv4nwdNrJKgi9TyW4CpdN9mkfhr
PKKtw4Vo0F5lYF67vl63g9LtlNw01KhDo10ylwHyLZ+ZEMMjSG/sowZJBvjJlTyMPkFhlqXpf7sh
JLqCMSfvl7Gvzz6U2AlcTevLLpaoATY1myPS/NWHwzloT8kOmatspaiPLatXX8RDB4gAzDXbqc4C
IStDCfE5p6oNAI80DOLWtAB5kzbt3JcK11dV7/UWvE16xb2MrJuNXoCg2N1ryJznl4wtpEEahSbY
8dJAmoCLk0kglDioTUGi5spDyIOIpLdPSjf9lsBvcE3AhN7x3aFFRFuJVXmwsR2pHBZ5nkGRMRH4
5NHU/dRNiw1YihrqTrThmpSiceDwcbVPDyJAien2dr7Z5hBQlz4APPUO0zDk4O0of0WlXCzuQejo
s3IXWB/FT4/6okhx1X8kycrPYC6aQ5iQ8ad2dNyhefr6Brx4yZG6DYZHgacDUGtgpua2CMMmvo+4
x2vkF02HkgcMsbzdSDzwzSsW8vORZyCuAnkAmgtiniOkzXPcfpXWkb3IJBwaVJCaPcrQTsmVjC79
ohzk9SJRIwraAGnub3SIQYpSmADQKtw7lCkc36qpunRz76jxpj/1ntXfxo4R4FApEWGR+BilMUi8
S3gzr+gyi20B3xovy0SBG/PzHQ6F4GO00n8DT0wefDpvADJQhWeS+N1dvc+SGy+F/Ew6x/6hZON/
eqo5erJfFs5l89L8yBr1G5htMVIqgKIe75Z9knsRr1F2CcQU4jB3U/ikHKo34NR/i1JY0MQlRAWC
DLYWkMhDvU57fxBTvJhzEhh9Y4NfCYTjH8ty/BWgWmP5AqJGZ0G2jBBVx0EAA12sFGyGETRkk2LF
7O1i7hyjSuicD1TtD4B74GRLY5x/WL+cawIeqgluGEJ3KjXLKSlhVoPimgKalFUweLjncEAqVkHj
NWXAL9Yie9wxaz1B8UDSOA5FWkMYSjtzax2ltuD9Rk68hnm0ksYm4R8phux+D1fzYoIGHfjOHbKz
Yi6hfThbT/uM62Cd7HMHZOCnc+18ApBviiuy6f4pcjF5J0YjXX9MXXOZbYTyj1mAsU6bb5rXZG+i
paToZx+9FeK73VUH2DSAznMxrpD2DonWqcqxKKDfug023Wxa+jtAuZq0qhkgaRU0C5Dre/Qg4gbp
ZduMJbk0uwlhMeqPEYfVuoyTEZSwnTZWFGtKx6FKkrADNhi5LOg54PlwQLvH0SPAQ/hC8Xcj5xoG
q/2easCZc+DmlvqwRiuuLBObtL94YL0+GjZNsNVtHeYZiY3TI42B0AWgeEMRHk8+Dl6XRnkOcVbI
UoYb2StQP4W5ARoOb6qCVSM843MDdo9Frj2Daxbe+N7BaR7io/sgWAFriw6FyTWLKOrOmg7TduZK
mfjcZzH/O86I0H/gSRP2+az2Hi8EbrbEniEeSFWNHALZCZbaJSniWaeXWq4bRawexzXUJwt22FB7
bQ5dwoIIj3RZaYMWrl18Wdvo9/4Na5NlJ+GE+hM3VA6Ibw0keeRbEIJPOFizHsk0CHdQGw8e5qVv
PxS4XW3FGqQHVD3KJMxWghgwbMlRgUQpm0QVuMH2BR3HaL6CL8QcetqFriVy0vn90JLl3wguVnRi
ymQVOjwIKxRZB12OL6z7AJEnKvk+t8iMTbcFhLQElcGIxswc0szL4wimDM9Vw8gnWD78CkUiTY4b
mLVnzEB0+xlhae9pGYVGLzTW+nags7YPXEb0DAnyQSKs+j4QdL8J0HbD972ZZcjHsOYQG3stoyM2
D6jK+2YWb1iS3YCVCaLl/BvmHCMIZRXHPfQSLTMYbBXceiMKfAMiXdzG6NL92tuSrSCYHgkHF9EO
U5iVqHpHU/WRmYej3RaFK3lGY5YPKkxBJp6QfKFN0PKnJZbDNQzS1uUTKkudx5F2T7Lv4HudQq+P
Juj2LxnNmAp3MvPx3RAuIxDA2fKbEWFx9EPlTVFdsKafBOongmINOyfwROaOISKgXJPdLFUYZ1l7
UglNkwLqaKQPKpbaY2E9aTJg+CgY45NPMPPYEoBnkwaKTR5QjxM1ivvsjqVkLUicNp9rpNSCHqOh
ywFrPwaps4CKHC3dxCEJ+6zNSRZFUJqHQdBcSKPdee+HzZY9II5gvHWgD5XawsJWdVCfznyOknvo
1qxsu0jcpSAiVkHY8NfEhdCrUrS5oP00tX4VxE0sVysAwDies2AsEBjcqpJh3Pj7q8AEkvsMCfC5
DyJ3jECipLmeoq5aGdNv9S9uNPQzmn45acxZFgDs59Fs74zOjJVcY4Dwy9J2ezU3DU4CWJtS+iDF
mrx0+w4C4ARc7RNRyxbf2bSDf1iB+RmVBqMJAERrAt6q1axHoPsKFbfAi8cRhD/UDcHKDN+esJm4
zSU0fdwD4Qz9L0f05+DOVHT8QwC+2P/s0eDbHO0l1AI6GHxIPQjtl3qMsF/S9zEyAltszu0PWBar
1XE0ZLGokF12i+w891DPopZV0jdpikhk8LnLlWdqL8baiqe13UGC3nZev2CyNn4PAd/SCrVUe2Id
4nBwz+NmEhbsWOhi6yFC1/g7WVjkfePxTOWj2Dp2kdbL6WZreDJgoAad4TSLTK9Vh2TLDwuxuxKm
bv76OFneIh1sXxsamxsI8Hjqom19WbsASSpdku7pQdU2RliAs2e8WqBib1FsO5Cd0yhGd9Px6KaD
V2l6CUzskmOCVcfhDCRrsxUYDvi7PoYv4IIBVp+9b+sOVOcyovrGgTHqb6Cot89xl6E4/O74vrQC
0zHR2OAM50JymX1Qf6HhYdNx3esGFTqGMd8uGfEUCIRnwT4TDRyD4cSi763NdssSCH9LPTUvqff3
Yc3iUrNYLScUCIgJDTeJmsK6r8ys03IVNWaEVY+dvouKk/Cc2mi8dR7BR5Km+1BAlpMMmi9HQ2Rr
vZ4NvmgIpADZnzWfcMGhmmumXK/xCNkBcmnRNfGCNk+v4Ze0GKrkC8FwxiH7+mdR0Itx1C8Ke5RN
/bp1duV4vCZuSkHGBQePt+7KyNr8aBAzwVxrKWc5hpmYsnDRIMbL9dacjEvV80okhpxYvf4PXNkF
l/G0NxAw1xiDYJv2N7XOgiewic1XLwnQn0NoqoBiVgaCCsVBF6EyjFLJqyik4mYf5v7gI/zzAXXy
MAHnCoy3wiWjMeTJe56C7gq/mwDCYWlsOUNZe1IqQycm9gaj95HW1wHRHTuoVqv7WFplyxpkG9wq
pEO4QQpKYw2u5AUzK1EXZsnCk+f98soBMOoKN+IMCbaaX70GZDfa6j7GbKdJ7tGBYd6NoVnRAwgL
EaAW0dvUNcvBaSEe4RxIS5dwX64D839mMm1liJHzk+UEu6UMOUmQOc1J8pqANh/BLkrTnuZQw4Ij
EhFo5ScICLgLxbHD4hPeoKZGW5IKHhZaN3gv9d6jhNv4HSCi8iMIbH+B/m3QujXz3ajh9wT2VOsi
wGjrFE7QAOgomusc9aDl6nBFywlcMVsBycl1h8TgOIujctP2aYErpAyj3hVs5eykTb2e4gDD2L7f
tls0GxuS3TvysDDSnGBJYueuM+kBEev7MRF9d+s6llVAln72kZwL/F+xHj2MdZPPRgU+30yzlSZb
swfVMvrqG+SkYjBJ7yHqglXQ6OATD3sEwrU0RRQtdV2uhmLKgSSr3PymENT9XiPCBlS+SEAzjDQV
p6kJZAlw34RTnJAP2M1qCJrNByKR9THxdXpYUvix8FzEX5zWwSyrPYI8iEQp3j1K3rgDFGmMRet1
LUEFno8cCE6SN/Xyb14IpJl23s/WYJOiM9/YfkqesDq9lXPS07u1xczKQ6d/oWB+HDH2DcuGrNk5
zUZyN3n7kQxmqJTF5los6uwQTxjtoQVpcVu2PH6BsjCBIjSqG8pqeYDp0OIi39rvMHbmBB0yeexG
9zLxrnntaBJ3xYwa4Gjl9ItDVuriGpc+IZsCbOMResSBAF6TKzmCVGGQJ59vjtOy7oNPgKKRqmMW
Vu7ZqOFfkVvCq34f1VjAydLnmWeLLyTcExKXPaIGS6tga7KrEw8rad7CVo/Bh/R9tKqbgNM+iSvB
DSlmuUsdHT2I5nulEoJ5zAMyG6m4RfZlGJHDlrReQZVyTuwML4Bmy59lz9b+hLJtW58hpbYGw6pt
jLP/5LTEn0xtRt6DK8FtBab0Nv6Azb47BUK9YkMpJzCDr3u2p+4jbSw1N/i42+6ThXASYMw9DvI+
tCqJbsGUVWUsFh3+2aJgtzehCjTGjZHz0j5ljMAhg9MwwC1JOxv4/7J5lPY7JT6xW94PTTDCzos/
QLVB+8bnDu4cWcxxK6DpbkH2DjwAauiYp+IO408VVOPS13jwl66tQu7ci/Rzo3M/pSOp6sW2WwFR
l6O0jB2s47gRncbfywYTyo/Nqhgzr5pgi/4O8AX7ioZyQI3U4bjRRdPt2ytdCR0fsyb18hDhaqRF
1tnhClElhJ1B1cDHL3Dv9S9g1m/9UxC2KwLyGlz8a4lNmrHNge7t2lszDVYXWRDvDfpOjLHiHNdy
39/3DhR7KJIg9wGyjoROLFD7YMSoIYphmbnJsijebrPA1OKvI2ZL71Ft0eZ182wf8n2OB/+K0Ck8
TEDShyjbos2Hbxi8psGDgsgifmTq+p+Zw4ldRQZG9aZcGE3RzRooDGczzgFo0Ar7gA8ofZyoplSS
l8zjKWlyEIqlpTAmNFzVubAMXDhBACc+pM410I0dWwBmLFKZzogDlBjOlM0E1xPJuYHRF15a41aN
sS+t6fwT+AEOvgrzPBOz2xVBR3M+JTWsD7j33VhldUDmv4qR3n9nkJTSMN/IuI496jGZybWwuNah
KeN6ajD8m9ZB/Ilagol44USUkrMe5JTqsh1gN7vpkKVfKwzjM1dfs43p4AS/z7idp5FM2pQcXOHu
blrHNTtyib1ye/Y8ECiLRJrs7/GCFCBQyCOEjIt+xqSp1Drj/j8JaSt6XGdEadlynfiM/UkH7hHK
3yTY2R1pUOdiaB3CoUFjfEJLzmoYBoYc4evrLcC8HKR59KTodvM+7DfxxTbGGPLzlwQbiA9EIq7y
lxXPhRkPK3Dt8m6mIumuFvOw7hMDrH7/M+HAYj9t4CgGk0nT+YaeaAoajUatwOGVw2xL4XcvXaib
NKj2IOl79E7SEecBMg8I1IajxpcpujPOEzRwp7434f4X9Go+lNHk0kY9YViweXP3C67VtEz3xu7/
kkAk60fHZ6kw4d6S7t8KRWC2hyaKhDwMCA2zv1lzbLdXsWOAnY9ogmm5Qh7Qx10sWfQ07BFKU/id
nC0wDxXojHb8CjkyJbGfkAPTHf5A71e8wtvXpUuZApd8hSu9668BQ2tmDrhLeQqA9szQn2wRzgl8
0rob/uFlbuMrdWFjc+uRQHgIWgfiN3xYCPBfAoSWr5PLfoSkzceC+md1mHNJlk6FimAvEMchFnv3
VCcTruud6vEBh0nSnjHc0uxZpQ2Wyj3tFnclA9ypN207uENQT6Mu4VlnVYvHDbXJYtMvmbUqy9eo
tXhFBcoKlIzWkVeNM9tU+P07bEPDGt2VsCVFVZDQfb6rYwg6HwyBE8M7HF/hl43WPYW0gAEqZG2f
xrcMQ2r0HBhtRMc6GWG4CkzWPaVDkxGdrwlNkhIk0HC8Qmrs/kqYbGasD+7QAzEY5fYqTZM2hy3C
+1sNGYbAeTSvQNcVVoacvXrsyEdVFtB1AtB+3e83Y/xu8gULHnvRttBfHwhcL+yAEfOi8zbaEODd
29VebGjntajrrpYnBLhITCXlRlSOl4fcgMwJ2pAgPv5DfULXD9qnYQBkDRpyiKPL9rqGwTKiOGZj
/7YEmTk6D8daJBJ+ziIH2Y/BW1qEqmMOWG2KVwlCRosXvQEvJs/ChBVIwU/30hi4AHK2S+5OPR6A
8KVWDCrR0JGusHXbPUxxijSaCdUuihbp5hXTwlbfKNXw/Zws3XiGfT35ZNlKZQXDBv0bJnx5Fvhm
p0J6uwFwoBO4QTkdn0Z4BPhXAm3+H/bNuT6tqgfXHJv2UAY5RSl45pi+xzcwJSyPcRNvEPl1n9b5
jMS9O69Iqy7YhDWoNiI9f8RDFq13dM2Gd8zy1i9dc62KbKglAgzmOMZUT2BPhMC9WvisXlKknLcS
sQYx4yfIjPjPGZUwRk34shARtJPuOnRpUvVCL0eW8rUtbeMhQ9DfF9mEGaYh2zC+S4/88mLCOB13
xTIIDik0VK/htJjvDoPCL+OF2Z/3mNn3jWDt4LHF8nF9GUdFxgvdyJIdakzIxwrGyX0os37SKEx8
JPs7tjUej20DEeWAna+WPCXwd2DZa1fjP4zkfn3Gv3I96AGrmaHor3LAyE4JOtaYxIg2KnwzwwHH
tigzeRqkkcKFymh9DwEXu145/K5q+gmcFEElYWVBsUWzOVNlzzYdHMkwkvAvNbWxr3irOEhjeoPA
5S1Vv+EuCmvf+OI0/56yQf1rAmMDPEP7LA9890NygYcMV3UzYe8LiVqWFzsJwhMMSi3YTBLCgpvM
8LgkoYW4OcKq0DwIcEPFE4Sq5AkSrBJfyYSeAmjn5a/pHXnc3bD2RQBgm8bK1Dzh7CdzR54Ezq7H
uF4FB3xqYWmVrFLBdsotiZuL74ao+6PiocdxKSRhJ48GjJ8y7MTTA08gjxzg8GrmUlAPi4reUuzu
AIkIjw/vWro9W/zpOuZ+MzHOJR736TZVzTKysYyEsOGLXiHurscu1HtUKizuPQhnaFbFcCXhudq1
14Xcsg3yrA8zGFdythhusFOsZP3esa5ltxCEljotkqFO4xwi0m6ryCacXVOB0vheKz+etWmiGEPo
0eJcmttsunHp5l+GabcyJyycEItqNaYOBiPOo95mceYaJ/1p2ebJ55BNkwYDDpxDl2Gb9vAC+yhV
zwa3Ekztfbzh1xMDhMq/bJ9NXIF4FePHWPwyln5H3nGRNDo7J8hCfs5Wz18oSOx/QosnuXCBp+Rn
WweJ/2Z9/R26aHxP6cLNYcUEa8llPayi6nZIxwVBWZZ8hjj7iMznTM7kKfUJ26sFGRf2Nd4x+T90
a+/qrx5lBv+zD2x5HEXYXQhKnadpSC08KGrE99XVbMOMYZ55TkncAueV8m3CUz93vZUPse07er8E
8KHedrUjt4OGowU3Z7/dDQRlFdzZLeg51knMVOD8xMKVll1XMU6kynnndoZpeSCilx6+ubMJXIIU
aD3KwqNLyAc000vuWZKdxh7+zqUn9m8EcEKWdyKU90PQEfrAcCrKcm+deUNnImAAsDGqLgMRp78q
3Y1AixmPDSPXKkSF0zRecYghqKbO4XlEDiXmOfsbwKCmgG15mn/t8uFDN01UPOqlHc1zyo1sz6Ps
7G/tj1cFcJ4I8tK2ROxpTVwD73UIg99RovrXLuf1tsP7Aq3yGR1JZio7hgvISj27iqG25wz1AowW
YItFT3C0rHGJZmuaXvcuhL2S+0R3L81Q075qxArHToAZDBRBX0/ijkYZvVcBBXOmidSkDsLXOj31
w8KaW5j4WgjEi3X1D0YKrXsDm3gwL3W0YyqEQsrhG9j1dK0hyMYHeOBdCulxmfGHkzP2iLRe+P6F
xIzplBm3+HMHZ+9TO4cqPAzhUHclRsOgBAd7jVG3JDBj/qK5oWkqHaA3zyMTUv+0E4T1QNAWzmFL
Ajcfu2LAjV+ib0IYFVu8VRfdsSlBEsLu7DVaVqlPsdrljgGLg5cTGvl+nAzRhw4en7P1OCryFvsW
S4FC1d1NZAJFIJ3gCTJGPGZ8MjduCRObZySBG4hscE+NmLWwiskxugrMvwozk9hf7FhH0V9UFFtS
cBKb6BzvbP9pB7xFL37vmmu3hvZ9wsqJAN3HL6JAu+63q3NZAn8Frg4Huiuw5Mdho0F7mTEd8pUG
wujsxwYOBKRl8wdW7wQV9xzNwOsNzb8xS4YjXx3FfpKLVnqChZ+Nh8zvvC3g4wDTsv9VeW6gZYJu
R2u5H+NgEst3mjHGi3jxQV/MjevPsCGMT9aQWKLe3OItK5nB1VXABublw4KU/EOKN9GhVeP0B9YJ
XWhnQlXhH0fylpxtEl0iS4bsPGk7diXWwZCNUCv04J94qud3sW+ugs8L6whxUpuxGgKN3j7ufhOS
QjENKAjJiqzxJT20olWI6pnnEfJkgMOqNJa6o92BRkSFpaqFKX/LEPZywMbkXK4o725nAV3TYOfg
3WemxQM5qJu53gdTxpPTD0FbD/rYNYgywmhEn2SwIsSONFGFsyzEzHHdlsOIWihvsz07saHdHvAp
u7lCSQjmGssS6gp0uHCXRoM4zALzgscBlw0iPbFcFT/TVS6XOBvmEpaKKccdN8OsGo/Ir0qM4iNk
wd3jvpimGDMRM15jtos3NsRr+F87Bi6Ijx5bROHfcWwbf8kQWngbTpQ9hzJJ/9RwvokCO0b1kqcE
Q2KO5dUpH3Ubfq9wR+05zRZ/lcz4UxcpmGA0cs+P/fgrG6hOXzo9p//j7MyWG1eSLftFMEMACAyv
BAkOoqh5SL3AlMpMzFNgDHx9L/bTbdmtLjM9ltkpHh0SgXD3vfb2hO9e2V8sjnGbCHEV7wDydlmF
U11O6TFZ4ScqYSXtwYxlYFMSEPRUmolz5hejDFgUC0EpLbtTHJjOJfYzRqRu6xhDJHHn3C2pHm75
kHewLWVtCCJYn/AeYmotfFWwxikdzcNKnvzKlsXCaEIFL7fuPXau3fhrnxyT2Vg2Le3XAXy8f2oK
ZcfMlNxJP3p+zaBhJWav2RTKM/QFYBYunKLPeHEnGzl8VtP1rl+bvbCkP+wRuvSyq7kSzb+mOVrz
JoZ0KkIGEzCGs22X63agz9WE16zAarxYOtnujFVU86UaBXfFirGn2S9m7RjbDnU0fURcyvrzaAQ0
FhvEvY7CMjcDIzjFLLNXwD4l3VEAcSRvvGFEIdVc0Adeg4BZQ93GNJhzM93Tzzuf7PtwsRw5U7ps
WIeZvLrAbSfTM7p7ORqDw7ZK1YgL5eYYb0UDIv9mZoXBWNA0/J03L1TLPLT+oeOZoG6jwE5DSfuI
LCaWbt1i6hr1pvLcRt2vNfHpDPMW0TH57pMYogO29olKZSK3x8kSLBnkxT2z1dQzTnNLx7frA9G9
OE6zbHmhJM9qwqfDaHDMKL+zNXDDrkaSSjdw2rwIGCfyFjcRAS62Lyi6UOWnHb+x+DRpTHbp6EgZ
cVXCKiRgQ2heBZX0Rs0F5MmsIWxvJwpWN+Q2XfpzDVSRRwIIRN+LsesFokk1BtH1PUxUOLKk6W9k
CcUQ4iUR6S5Zc9e9n5drnHLrtot7F1TSW+8A+dL5CBfBZiRtcqpuc45qdZo82TsH8sEyej9zmZ19
0MQi/WthOSBa3MgYdaQIrvPGLGL/V9D4jnvvi6Z3ONRGauE0aspk66bmMobjEhduOPBSqEPVDthM
Nh3sW/egB+5eXv1JCYQVlhXPU9hzgSBGjPEAzRlq4myrczB2BNtCgmeV8cI/OznHBdvxZjRt/1yp
polvhbLLeDfXS/Jqj3X6iT2McbeTytnbKqUl49vAcfzxFTXWqW+q2UP0YUwJtgnO2sFl210ftSYd
9GbCMmUxV4UB2BbQ8QyL+v7FwrTTRlXvZea+9r3pb5K2QZS6a98eBpt+YUNupo48qM8EdWYcL10z
jFW0TtpXj/U6FgbQS5akwSZOW5XupqAuvgxE/P5SpwmJRY4T6L1LGrjezE2Zktt+dRlQL1dJpOMs
wzyCWTl0F9f/A2fmPBISl53TxkMB9VOLztafM2CTdR10pCglFtK4RrN9RrflqzcSz2QKX9VWvknK
yY4PY9NW8cU2VvPq9hxqG6DchBa7ddZZ17+auc/u6rr29GbUrnyW7WzY9Oimn58tiWvydu4RJ/4m
hYfPa61T70ldMS4EOjTkk8NEu4qsXK7IUcay3vIgCSrpYl4PfS/j+3IFrXyqaNjvHS5dGAJ8ddtY
9st6tvKs8CIfmfuDYmsQoVXzFs02cM7rmznIQOEFJF9r62t7YtQ/Zs6msFbJg9N0v/qgq7cK5eev
m5iaUiVAtTGmOX1L575+5jQjXMrYOoyovF9dJtenZZHu2ar79bdm32o0tnV+9kzP/XRjmAbUBwDD
TOVfBF20dVhaUmO6lsvZAMzrw1F1C6pfot4rDA20pu3oXSqcodwQ3J0sV6lwJhaMyD1raH8FmWsg
p5XrKxAjeVWoj8fS8PAOsuso2+WLljfG0mQXUU50xmtsMP3yOqJxaMUsD8I8GaNOWNMedGT4gCsz
7uY0Q2GHxLzBWNoFOwxt9R/QKDPEMcO0vp+NZz+d1WOj2+XTxeJxFphV7hdvORU8SHtqpe7JnDru
LtNT4x74PDn5k1LHxrCgq42CGjPLG3Mn5PTFXAI3Tp/mZ6gwXGDWIs5JHchfgMMtKT5LcL0YK6Cc
OB6a45pI82DNtb71eAsDnFTNW5MA1Rr8Il/plDX/6tLFzLIMrGmAGnokz+Catr+MRwcI5GzbufrD
vlfjyLBvPvJRdDaU1emt7xbBOZmuRF8fixKSUGDzVNTF5dSqLW8yn8GjqBPEMFPv0ExRIQGyJeOx
BeYmyNEmcdHjgklGt30kk2mZQMB8o9vQelYPlgXgKGej3llDNr9XU8XIleFWGmw1y3oOfboMtMUK
UV/lNH2T7ZDZ6FUWV6oJdLpZqFd4XTLhDhP2BoFXt2qEAfS65LY3OlAEFTdlaBbisy8845h4eXyK
/cX7tRiOzVDOl6ysE8NvnRsj0IaZv87CQ3UZZ+uMwDIfjWkdbzDC1Ns4UP4usYL81F6jI408WV6R
Retz7pvLZqDyvboPxd6mefVXe4kwSH168LUHFmBPB5pZ+9Pv2uGmX2XzwNCQ6et1nUROfHJotITX
I7eYDq88EudgYwusCWYQLZgws40br1+EeeM8xwz+5g61+p3goHlAGsfwPCNUtkY57SujGbgheYyg
j9W4ZYBl9aGuvfWV5xdopWv8lxh9q9hak5n800Vt7BAC6FnRrC+CM4d4O8bmQFVq1re9LqQIpe2I
p8SQ3YI0b1YnnRQtjXS+WLd0YeapRfDkslkMNF/eR9u6hmeGK8jka6rVEBaEfWWbmuknVvmZCsJa
+21hjUBATFX002CMrR85hS7ffNdhCssIbkc/BCvnTX1+DxPGVIdBgXHUbVAdGhsN0M8ajEO8o+sN
lX+xxXM3frm1m73jz+gRPbz5KH2nuG2TtHoMeu02D5WDiyBN2+q9r2eczYEmrWWTDo5Pg4MvGkdd
CVFkDcWFzRogXIBl+1Lm+WmsYsbesT0saICLPmWtY97g0FZ7A+2l2lH7Fs8LRSH8Hy43zBhGicI4
UyxYrf3Gdt+P2nc7fMfDyEU4url5sghJQZh0bSsUM3D1IdcKSDcdLRRoXNtbqopp6zJTAB8aq72T
a/lpAeVderwkW8uvuWn5WV1ukZkWKEWbCKmKi5CnbHk1gcxGlq/z7WNec4ajNBdg8q6nQ0+NOotm
aAh87egN3gk/pP3QzK56SNZVHzpRFRPqcjpCNXXiX5Gv1QmLugnPXxlwhwFZzvi8sy742zFZTTb6
av0LBetIbixnLG5JwBlYYgHBJrHm0xoeQNQ1dBNsUb6h2KnjzYwp7UAp6N92qYp3DIPBSVRrh1Wr
qt/42hCSIcGGndl3w0uMB1O8EWUQPCxCA2okpKCyfNK1ZzyAmFHGyKsGcawUqA6WzzHSbDqGw+2q
eAwnc/BOXZmkC5I+i05PgmwCSrNB1PuhX4Riwteu99KlaC+Cdpq2nluub7GbxiHR81awL4jj+Uga
t/9LUSEPmpYqWmVp7rDPNM/W6ovn1Z7E37bBvSJHP+ZeWpH82EaSfKRqslLwHss5p1U97ISdgxkz
z5HFxsa5xwBuLlHvMkOcIC5m5pCD8TEEmPEYMHvFSzdXzpHoVeOTEYNTHzQO6BvMZc0N9ER2nM1O
3crEqIE8g6Y7F8bEs6ETcUk1/22BpLblRDGSsqla8TD1ZDgy/Vr+OW7W73AcSP4mUz7PZYKFBskb
XQ5694kMsPjWBF65JGx63jNua/EjdToaGB84GyOZ2pTQ57F5mpqOZi0vGcWkxNRedFY3v+vMqO+N
wDUO0uvW5w76C/8nw6g1ZEVIm+N1yZlUum4QWWNRPqzrbEdiXiXDhyb46+JPIsBgNa8wdlEcBlKM
diO6072t/OxcxHp+vSIxFwtl/8XznOm9TKk+8FOtfxThtwmOF3qHDQ1seWKEpkNbjf3JgP9/uJoM
sb0YPBQhG8em26WvMNOw7eYrNW370QO1Psa2X93n1jr+tlkxaWPecIuGtz1SA6QvU1Zi1gpEAJq6
HguE4EXoeGMcOUs8XSD5rDwkVq3OQ7J7GWYDR7iQUYnfvPgTntkdN42+S4Yxr3d9W4sn1+SaKPC3
/l5GB7RoCRCiLyZerPwziwU6k9BQ4gGzk38mpOHOUWO5/s2IIov6wRn9O38ScEUDmbFnleC7OI2m
Yb72PWOqXSrNDgRwaL38mCYwJg1D4WQotjF7etHrc6Lx9jiv/eqJqJVA7HqdNreQwsaL1TKEjoLa
6dKo8VCwwwLeMYkwE8k/bRq7zV53OGU2qc/9TRiSVZmvhXBdsVdTxSRVl/wIBGpM06pcqL8aV/Yy
GvGp19MSdGHLNUBuHetEYh3S8M3dGcpO14wZFXYqxkn5JPH8pKOmB8UkHTmjYefMA8BslkgNgzwa
nu6sjwpBPmRDnZgeuQS94Xme/SQ9ro01Ow9Eq63LpugMTi7NnH1DarwLXt7H+g70yy/PVWyUpLlR
SOf9RfZdvgzM4cQakdQBEr6ozPG3RttNRhPZ0u22QOhs2cJtYLYt/2jS6NHc6tQz51/A+Ve5kE7X
wHLUNj6xJoTEnEvy9+zXGj0peEabLRrejGWh39qUCWx227q9DdNQd7PYmRVRgnrfr5p+F1m2kLek
pVhzyHSng40MrvvjH4lPpg0qXOCXKjaddglz6fTqFhnN93GbVFIlcGQe9N1GJrVab9oxsOvHVUHe
3ZmuCfwdYjdc1b3t07dDOUsZPJu1qQa2UDvjcmbapj9lEwCDbPDJjFGTonMGGxWDs1FQe9KdNiOY
UHNwXDFvrd5AsK/WXjyx+lrdsnkCfwYDwsXGItF4Lwwj/TddrS4LYii6bJqHB7XYD6m15AevZnI2
Ks8JO086vzvE748EB8tp7Bxnpx2PsUALVYXUrsUv6jyDu4PUGna1FPeiEhSSEtpQ+gocZR7cake6
O/WzlccjGBHrgnTa+s9cEcHeaVlNVGYFF7Hl9/sMq8A76TO8PTpJ2bOpJBMljzCOk2Mtyz/QBhHm
6orJ9OwJRf52y/t68tP7tTW8m6lo6sgt4dv7Pi8lw9S4dLZgSda9Xg19yySwANG9+g032Zz3v1Ts
gQqlrUw/WUqJHbzOlmhdBr1NKrd9XToT/t+ZljcIGfXiWgZaTilr8RF09nwI7Bkeh8JnfCbxsMcj
n6klRE5ZeDaaeb6wqr55b2ychSENZRDZha9vsm4sX52ynT8K4opUmHIqbDR2/lUrWQbn1VMgiKKq
XgdO3FambtkCWI3eAy5V8WVky7rFbek8r1ZW3Ramlyebql3Gt0rDfWPWafaSLvvs07ce+g5YeqPx
+Ly3tpU/drNW0P/0zZHD64CuDoP4ppBp+mwaTfJRp7Ogau9HZ1uIJd2WgS2eWrOfjN3ik1upEgMD
Tm13d0VW8LLRpBv8cpYc703mrslT5/fdCTB83U714v6xDJPJAaMzP+T+ANfuevvEhhZ52wvLer8u
zLxn37v3aWIbOitLWgJ+fYiBVvBnPCQKgyp+yHw3uixXAwhO7gP+xEvvrf0/vJc4Lm1yMJTG0Irt
1IdjGJLkxm2JjNvYqbG8M2pQl4FRF2PgetySd5G/DhgmXpJJuFvSC3XkJkmFwRzS1twoXyq1Kw3L
rbZYQftLRv6Ne8GPkDOcNwRj+UdrHqyPfDZlA20ANrTFOq/MSBvNGopiEc9VgR4485wskenZ7fQL
BdUVBwsgqWVncTG8M957x3gH82ljO+w2LlfZBTN36m+LunGnnUlrmF/MoZXJbXptUVg/3HXbXuf1
Gk5xywioTqs2qm0I8/24qnm/8hanviUf8QpJBMGH6ydGGhnBjGmjsfR01X2dZj0Ic+rB/Ug/uZDn
XR6cOvWjxgRVPMXGgPUZzOqRGB4sPNpuKQACL5vW09DUdhT0NHlTZijkMWZcNBjDyCt6pK4afZKP
qqEqDmq+cpTX+I1IVaXL5CtwijHkvTZuJ/SHQ9vP0+9M4zdZ5AAnhSJnCx7qgFFbR7TGMoPyb4gO
7eBN7Xz+DdFCbJXFPIiCAtroGqmbd6GgNgMy9wqNkTVOFZEnKhdMYWvox4qayJgUMawEBa2Hrp2g
iWmVTvxdcKCTvposTCzMTEnbXezF5dEFJz4RnTTf2Cm+2CWFtuzNhfvAokHgCWub1NzBAcE4x8Ei
vwAC5x4P6tC9TIw3/5RcR79TOwt2lWVXd2oNujdF+7tb9KxDxsz1vjaJI8dK0xr1VpeJ8ZTLoP2r
K6vagdqjQE6GakLLYwjvrT6ILaiscnDCXtccjkb9pyIX5WWNPdRwObgdZckK+BxLUPIiFWqX+hOw
V2wZ8E7uez/FDWKsLy5kGhbg6Lnc9wgkEfdRfN97Wr8EjVOj1+T5C+NY/3mscJaBjmRVFU093x+A
CNJaBhnw2JKtdt1FUdV/Z5qXyOgdCD6cul+rLFYINb9pQw9gks5QMEcGKkeZqlWSh1M+GScT4Xmr
ZpMSGBZD3CSk7yShSvCJ+RbM7d60gbiOyJKYX6zFNjLm6A3qFmqDMreTB8p2nISqDiTBlg92xvSI
bK88pBPAlxK0oIeLkVDdjoRYfY6rBT0VgI5ktWcf8sEim2ZFDbnjctZvmZbq0eiIcMBvSPNWixZb
WWDny57czkBEtEVrcizyWqY82UrcMpG90iGoNmfJvfdKdsWgonbs0wHN063ezdlfr7XmSuLimiir
eQB48c8yyIb8NWkHm5wcOw9V2dgHZTut98tp+rXivYORLsyypj2sLq512lASDWbJ0tZibcblMQdm
9rZpZVrr1l5N1R9kDRYJlSd8xrSpOTioFmX/XOoxr6LhGuKzH7qVrDxS7Lxk75r1tNKDuGX1YnT2
lLMhJlFX0C3Ik69yjjOe5LpT6JMeSVjx06SJTjFDrduMxsCuK3poHSyVQzITI9evKcu76t9QeaAy
KGRFedTXTz91vjaNA+MLo9pik1iYjLKCCWvUQCiMOruBK6wPIgA8j6Pn1bJ9DGoWbKShwxxiOpXO
PHv7xGfcEDq4/1DWuWYJXx+Eh28kmz11IMOjfkSeDB4Vu2meh7ldrJ3yWMG3pchdqltjqMb5hkFk
/lAHs3pbJ1eXoevDGUa2W81xVJL+dGhap73J6gJRg1kaKia5LuK0cDTDtOj812xQ2LgcusCvzIp1
fLIbSvZfOSlbLnYjsnyBX7X+1IghXSjV3H/ioCCXcBrp226kCmJvj4oj410H/32bFCL7XHD4PdmG
dt4GGgqoExgynAkyzZzTSFKJ3ijiYcgVo330n5Dk5u4pj5sQwooZbsXLqPUD1gpW3c7PRyyjPl6n
ZUdwIRYZmK3hsUETiaxhNS+apI9b1HkJXgU6NOxxJAbJpmR++QIVlHMNFElMXZLO/1pE5z0zD5mF
1SjHYx4LOW7mmaA8EhuyP6PLvBOVzJ8/kXbyJ2Ia5ruAsX+x7STTN/5jWUygrUYeYmGzbh6tvH0d
SffbT17q3lQxeSylb8t/Y4uKs0/EPPOaNtC0Kz7vEgy+Z+3LdegvAlp+2S0u6FkeWH2+S2NaNHTz
HGN4gI+iDio78mHJ5QnEi3+Wt1FjbkkL9Vo4E+CPjb8aOdQbA+q9zWrE7dhhjCDkieKVo20TqdNW
vKKCbsHsMiC4/U5XDGgb4gmWveo8E9V51celQNJDK0iYXtK6b8jtnj47r52JqiiGYD6OgfYiRfsW
SZXXd/CEBFmBiZWnJl/qMwr5fCmroju5cZxe6iaPAdIG+8WrDFGc8rIiG2FE47v4Qxfs7TwgEMyQ
z8Js9NGJHYm8HRfBqaAyIYpJzwcvX3r3vu7ioL9F7KeQISck96xm2+mFbLbASL0QehXDUtfG9zjt
1lvdczCH0W+ivhcVUXuAP0QZVSd83w79XY1DIyWl6TZDTUUBH1zxQfA+tXGcpdXfOL3639JFfbDj
vgyDayJUWHfsoKQPEDtkoHVLEkd/xzRJQ6CJ2ExCYQyj2CV2zkjTttPiPIPi7huLOEazk/37QkKE
ecy5TKklx3Y7tkIenHlULfaMcvC3jVcYpBmV7g7701spcXO7onurrFZcBMlpZP+s874OVvk8Zmb/
VS2+ulcuOUmcjebJWVf7KU2J1uPaNBnVsdvLyzYdw9K9ZxU5f2cJ1oJQ6SsJgF59kQmib+x+mXdS
0OpsOEyCt6q2LeZrZkzknibl5gINO3khELZ/qqZuQcUgW5TSz1/Uc2AtVUQ5xKihLeb+d0O211m7
1yCnYdZPUpADHfYtN9rkDdO+L9b22C9O8LQatXtHaox8oqE3zmiKzo3A9sMgnR+6PpkD492OQVCx
J3LEM0n4LMqbGheKCJfa87KzU5btZ6eUODiAY7ScyYKKRJ7XHuMqN79WOL9tex03azbMhzQZ4hu/
juetz0vvS7JQ4Nl32UyTMOLe5zZ64dYnZCBMq4kbedbYl/M8OFg5oJgJzYNjirT7X73ssLh0uO02
EvB+j8jA6YtNr9U7h9lOcvCbonv2lFW8mCQZbHB9GpFltHhee8IatgqorN1M/ZQdmx5b/Vqb/SOZ
ovLsi/9LFM1Wh8/d4E0J2GDR1w5mfcl9e4DQlIzM4hXPRZqzT8eoSnyZgxMPN0sOflK3dnAqyS56
UUzZ1cZCvr5LWlecl9Gb3/vO/KNXO3sXrkgfvSEt7lw37baJRe9nFmN5AONxb4EN+sj3G5dccT9u
Dy2CyB4JjbqVwMLrewtdE1I4+YhTUvN2A3018a45LiQw1KtuyqGE0/hlCi3f5n40ItYX5beMF0gV
EGO582w45aTxJ1INiRP7w8XrfbkGrhvNk8raNf6f24btX5fUUPpzNJbkZlyHfEeqisAo1jDU6A5k
GxdUmVVGvLBzLC3y2nQUNFack0iSsUjgd543VnvOuaxSrHuz7PqLO+NHKTck7FWztVGGJ+OLmRYN
84NyCLzxESI5c/KQ7KAKkYC2h9chxznwK8BoovU4XeBz1T1d1CoJPYrTAZcp3fPaX9CIipI3gUVX
cMf9ShTApnFLgORbWJQ4N6KVPJ6E6pd09shfQUMfDXjM5u//P2D4P6Qjf9/VOCQzxJqXiJMVW5cA
/rgj/OFnH/0tSJrQk8qb2Y524sv51fXLqVb/bfPbf/qrvyVG06QJryxrccJPjH9y35dD/MPs8W9x
0YYA5SrYvnpixPHQO6u76c25/eGHf0uLToyYQaEqrFPSj3f0um/cc/8lHf4/fSXfYqJ1DEUIw2qd
6H1INkiejAJ3xI9+ye87Al2W6eWWhaeoqeLfzqA/PB71H372tyB5JDmgMNsbGYmQcGU34pgZP1zU
8n1BoG3jYbaQiE4pBpStnVk2eU2++tmPKb/F8eM18XNpkhtCqYgjsIggBX+2AkPK/zcRvepaUkwy
2dJak633buf/bVnW9QP+l3D370sAlWjM1My99uQCKhlMnFQFawaxlpG2/MOlRPLb6XQ85pIgffxL
RPHPbqs7jPPbnz2J307nUox+3ou6PZWB/1Go5h4g8t/PPvr72ezsoaiYk5y4U+9MWrhm+i8rR/7D
0ZTfjubSjQr1NdMnk60N/nIvdfGzLQzfl/yNJKUSK5DoUxKQ6+CI6yqiIJl/9oB/X/PntcLsmJMv
HHvfvgMt6o7gyePPfkrnuqDlf6T+pz0gfu+P88mdp5teJHv28j386Kd0vp1Mfsm1UxCgp5paw0qX
X703/PAb/3Yy2YZe9IPop1PcF90OKk3uvE5bP/zGr0/Q//hOskkQDQHpdhI6jy9qoXVlx0P2X3ae
/Yfn0Pl2LguSTjppA3b311CFdnT/xrH84V/+7WDmTD3UrIhXlimYTGA09AaVU/zsknC+nU1lVC3F
5DoQweoNuBcY18ap+OFP+u14+kGfFkT8VixL8nC2JGflNJ8/ehC/7/czkt4vpkR1J5gj/Chl4W06
Qfrdzz7929XpJIskr52Yf17gJKoYyUu+5PPPriD72/HMMDVYshjbUyzE1bvpUcwW5I797E//dkJ9
AXfFbszmlNSrT6rMdEGwasKfffi3M1oTGJYL+uUTzqliQ4xOJHCE//DDvx3Rseyzapy43DKzfCYK
iS6yHv/bHltpXx+6/+WCtr+dUfyOpq1zyReDofzZMvJ944yvSO7EC7amSZil0Vzpfu/YeutpaRAg
+no9Sz+o1ojwleQV929xzCWymRf3Ab3OdVZOowPT0P+RCzgYvON4Xc+gQriQB1ZDpiGBJqBXBkZs
xWZydwTJldqSp06zC2GevryFWQJW3w29v38/10FxV5qgvmCeywXrUnbySF7bpKlxLEfnKVPBXc46
t3Ge3hadMqhaCyBUWr215l/berUxP/t1XUSDayY7GLQgKlRwHQu3DwVerF2ZjAJ4Pp2OAppWwvOw
aEDfLIuXRCt9Xv/CtoyDXaq52eCBNP6Ql+2xwkRO4EJEV08OPLqY7X0LkHLGtt0wccpJXU6zu6CL
4zvCY3dm0k+/cm1hBx7crfZie4f55Ub46n2FbTg6Y3ln1FMfMa436M+b5XMJqAxc86ZiytCZcesd
hEF6FQZk5kN+do3F9sRECsoyQSsb/QJ0WENrYWyvcbM5myqNz1kyQjc3N6ItjzSu9dPix/FeGiTF
u3g+LuT84QPV8LAT8ZmOdT9J+37y5RzRBFY4rL0F6+MQLGGNHLVD/hlDNw/KtzyDQcwGYy/gqe4L
0uAILLy0AZnDVZO/rCWLdKnOah0hBh8I93luDT0zHcFvTL25Ddj3rreEkd87WNZCCGqSwdSiD4Rs
sPehSP0zEaYzSI4+GxiTMYrKUCRxHPr8+p1hSw8d1l32MTG8B9cWOHJqLwJW7F8ZKcLuTCiiLMgY
BQY/5tzPBDdnmH1JqgtJATIjd0ZYDLGhY9x0LXXj2723oGQ7HXHkaNqDzeaCttPDOQ6GS8PDeE1y
3vnsLc/2vqLKInRqlmE16QMzpvOc1C/zoPei8Md616C1uE7glo89WMtZS/M2J7Z11xOtHaZegL9P
kDM7Ecp8gxVwCIfOfBHgU5FJZDwPWs7IXfpVcUJ48vceJhTXxxbvJHu2S+zRbq8QhM8X2o7/AqTs
beURXuAxgzqO+Ae3HSrnJnH9ivUvKyHaI5vpnfVhGNjRdh8kXk/mf68I4hLLGb1XE35ec4SRVy2Q
s43Qy61mcyDBQbpbMRMjlSE2DpN9SpZSvjsjm0u3yjefyHBxz3Ju0DsJeq7eZqKR+BKcOUT9DPQT
SU+3krmG9RI3I1tBmmNhu+Y5I/+YoU9vRqMV3HdGjtgy52fy77Zkfh1dGwgmWKaov4IZeEHFrmPx
8+gUOT+B1ns/SwiTItyDcBGe6fDqg8MwtjwUxGZF1ZydhsK+YcT+20sm/yJyi6izQXGy9dqu72tW
lmSIZJncsyfDCpvZJFylS0+Vabv/WAWiyWMhD5qVLAFuC1d62Rp1U2afpYXIv7XGxYwIN7+VWWD5
W4L6oTjXyduBIMXGttbttbL6SFM2wBAJVIYScf+viGsjJ9yoe80ysziIvkYixBx9ntb4tczcq5ly
nao7h9FPZFXNCWCFs0FSdTBe51iNA2KLw2RDyBSvmdg5YMn5xE0sXtnw257wd+QN4QTQOAbpfgCz
sOb878m8k6TC7JZZG0Ar7ZUE9JRh7HysYy8p1sKd3ytv6xeKYCkvUfwWKU5UnZn1udflHRRafMuO
kzuDV3hbMwS0bQMnA8AZi3dm8vh4HQjy9n8Jtz3UhTrwgBl3Cf62KPZSEsJjtIAFqLFRFSiN7Iic
wxXLcY679U9bQxEWvV08QTtaoLdz8s58ivgwd8mMUNWjcWs2cMLhPA6o6WXQjF8G6Igig6runmM1
/gXzNG5IioQs1vyW6CPjKTEIcNT8pNtu8NZHqoo1AuRo1y3APIQjUtjX5Cga6slle6GBXcus8Mtp
p/wQetC7xpoKrKattQtWSJA0UDX7DdT9MGNbLQYWU9rOkEBlqYWfxmncgCD94IO5YnIwhy57K017
aE6T4Uw6HOBVz/k8BV5oB8Mv1UNN28Tun6ZqBj4tel+j07jD50hcT1gHwwrE5MhnzPvwVAN2XYTl
aksYEP5LEr3xShHYJIRPNg0haIcAtGO/Fk1ynsr5OEmhTrjmU5IIOue+8Mxqa7uMj43APPZsjNrZ
kuj1UFfJPYNH1nmtzjjDK+V2GrlsyJmawPVuDDL2uw+PPT5hsahkL1uP8LtAPU9pKd5MflMo2Apv
IuEtjdPK9oWks3Xc+qiX9tbPLe+9nAIktM40/UtXrf+HsytbbltXgl/EKgAEsbxK8m5RTmInOXlh
ZbkB9x3cvv628nSCY1tVeE2qRjCIGQxmerpvwV6+3vIISLkFYik3XY7eAAjUi++mSIH0ACtqjdZo
+BskNOpj06MtOpbZr5CgBwcMKm2+2rUmD+2kzdepH6urDtPwhxIRGawsTSrzHZKacp9mdsSQVAaW
mLyk0ymwwAzYpAKXmxxViF4Se8Y8I70zwNb+XiGT9SK7dj0FeYVebR1VwM/zhV5phpHNsBrRUwI1
5ikfp+2Jkw0vD/S7ENEMCEZLgE6u2wHC3dB8AdoJTVu2dPuKlD3urCbE5IKmmCip2np4MOkCcjfI
mNkPM0aEnxsUyx8x71O/YLTQXo1RaD4DxN0iQ7DtPF5DQ2u9Bbpoae4LCs0sQsM0gjbbgH6cTWsE
obxsdnOL13OwcYw78TQA5EBfZUkH5Qmxhoe54ccZtNJot2OIp5jLFz4kM4Q9kg9oqAQUo359ecNw
lSKxA7NTaPELwCEB4JZ1LwkysT2Ql/XTanJ8uUoGFxRkX1VIlSx0MlwxZ1EyYhL/1I0EZH7tOZZV
DaBeajUfR47a1JmewvjULfFrTsIL/qPWdOugYtaBFFQH+yAzPu8jmHbepFAtFBtG0VDNsZghCpUC
wVA0MZ8nDKw7b9K8mBW4vamKC0CaG/qJdrnP0wuWnQepaDio2MGDG4Ov2u6HGRIVHNMVHo8jMPBr
p8QACd9pSwFsAgLL7NcC77oSPTsfKUdYd5+kdVJGLS6hOIiAqBqGfQP9Wb+FOw/SOtRLMBMWxGcM
JwOdFToXPm86rNp5jYLtxywNwapFteDVQHfa5J4b4rxFA2B20K/dYNrWnzAWhJZzZX1qLli246gk
F1MKtFWAlhfmJJHUoEsPhSzPg+I4ZsnCTPSAqMQZGJN2mOWjuwxAW7+P6bgmtGUEl2jzxbTFeEEG
boQEZKKen9PxzGnSGWDOPIibYH4JoHpoCnMhNp639j/Pc2y545rM5Al4svE5O9VcgXD5DtJPF6Rp
3zBNHccUdgCjhsKqBzyL6fgZkmt++0Edp5yoBfG+WoOYkAo5LdBYwOh6fUfqOCXepNAzSOA5bOQf
JrTPUZ8znrYdr6RoyVtIFwbxYrrjAu6mshW//ZbteKVh4bhiEiaIo1aZfRXZfyKgmvxsO14Z6Q6a
XGD9iRsOEOY2L0+c2Rc/265PAhhVzgOOn5Tyo62AGzUASXjut+OTAikO+GMXHMAOORkGN0ET6XkC
HY8UCaijWK4xUzEBJAFcbXpj+bRd++2K45QFBBM6m804KM1yKyAXKID48DJNHKccQLmQBZwk8Sjr
q77GnIRmPmVnyYjjlbjB2AA4CKI3iPiRPwRLe+e3aMcp52I2tk+mIF5zjG6cb2GuoPXuZ9zxymoa
ELYHqWPerS+059sO74rWc7sdv+wMB11JlXdQSrDBjtrwhQYiPby/8rORV2I3cRxTY8YUnGFbfwJc
9HOWR+X1itenPisVv/8Db0Rw4njn0I+gFEMf5FSA9GAHnFi3SwXyKz/rjntGLUVmwkV7ytIUA601
BSob6DM/446DRtlMtymT7SlXNtzXpgdZSzn7XZrE9U8VLSEYZ7HyCEgevNbVHQcHwIXPej54//2s
VDsuCgpEzFhWaXcCQtl+izDVBhmn1t6yAtT/kARB0fz9PXr9/FDtOGwLxoWW4/lzkkAqISMSeXs1
BqF+FtABGjx/xPHdZAIrLUgS29OA1tET36R8gLwORhW36EJGel7ua/vlOnBbBOCdjNpTwjlGkVko
oAFseB7n7UY/AowJbhcdqeulhtK21/Gi2vHrDOoSMkBlC3di+Az1WXApBf3P9z/L614HbiH8nf/u
mUowb6JcVZ8YXoC34F5CU6HgoddtTrXj0zKPgnADE0OMiXoNDSewV+dr4ZUFU+24dNsWEZ7axpzq
Mk2PLVQSP24UUoJ+G+P4NINEQZDobTpJkT+DaeOf2YL22M+249IGZcYKw1LDCYiJJ8gePU0YKPI7
LMpxaMCzwQ5d9cMpAvwALGctiu/bN691K8eHxx5Tll1eDSdi7M+EsCdalp6mHc+1GDTvQI41nAZw
BzxyhlkkFVB7+/7C3wg+yvHaZph0lEKY9lSrCdUkUBs3VxkBsRU0ZYGmf/9H3nAl5bhpA4YB0IYD
4NqiAg0lXOBrB/vRz7bjpuhbspGt3XoiVN5Dj+MfK+wvP9OOjwa4UaJ5rFS8DAHgepY+YkKVHPyM
Oz4adV0q6ARZeU0gTwNOv49QxfM8Mo6HjhWaOtOczOiV2qdiS77JEeBdv3U7HgrQkQTqP9Bx3416
R9nwIVKetRgqHRcds82iv17pOIUkEHgKajRtdBn6LV06TopkIR/Gvh5Pm1CPRK2PwEw+e+2KdJwU
Cs9sqcOgOckGsYWv4S5EpdMvKErHR7spASdap/tTGul/DA8N+lemu/ZbueObIP1Fiia2+hQm3VOG
WmmeXnLN8/peyQik45oNvmZBofVwAp3g/zDnb/Y2Ef/YcRC3jfSsl1LpeCk4liNxhhiciAT3UQ7E
irTcC60iqXS8tKZiHvsxyU+injBnBsQ36HrqCxnTeR9e2x/HTXOwMZlVt/mpAB/KTRaoCF38aLgQ
2d+y7jgqJJJSdJ/S/MRSKa8bsK/t/9QJvY6Ni++umgZjqs2YndDmeob+X7pTZPN6Z1Lh+GmLIVMK
wEp2WrbsBsRaP7egm/1igHActapaTAiCdPPE6vQDYBW/I5AYe9p2/BSqFRIN2ikDD56VR8wdYj4b
Okd+31M4jgpIZoWRbuyKyIOPpJp/jTVo8/y+puOpcgDdYZg12anpMMY5WMwNQS+H+51z4XjoADU3
aLKR9FQq8gVc0p8BdvKCTYEb2HFQK0YpFOg8TsWKIV20vW55lxi/wCscByWQbwMX04Y8OsAElFrQ
+hWN/uy3545/JuN5pi7CykGn1+xVBMAC5IkLv6W70HrM8qXDpKYk1nbK9r1W+mqBTIindcdDMUDX
rEE1oO6W629MWShoVk9e2+Ji6wFt3EropKMOlImbLuyfZYkupp9tx0GnSaxTO2QqDgCwBy/eaA5N
D5oaP+uOg3KeVQVdG4nymP6CGtyhncSLn2nHP89Tzl0C9EVcVMCllQa4jqzw3fHw74cuhHjBvroE
SdyASeMW+ik3Aabj/aJW5Phny2swpg/gceCQqfi25Kv4vQhUmT2/qOOhTUtoO6c5j6Gpoq57y88j
kfq33667HpoOeTCPSxijJ/si1/Zhaye/DN0F2LNtQ5cNivWx6XW7A5Ayh+ye16pddL0dII6QsGKO
gxLkAhPgQ8Km1bWfcef6hF5iQhpl5phDpzrg54so9KrmoeL49zHsNKh6J0wmQ+qBaPA3hKS7Ls0I
sXK/pTvuuYLmqCkSPsbZVhTozWSArI3DZz/jjoNC8QdEF5gPAP3pGc8Sbv/TK/E7hi68HvOdEO8r
2RgHDbtaUghwygIjgH4Ld/yzy6dwIiEd47kabzeoDtjkUvr/RgLqguujoDOQp1jGuD0rmtINmLkW
ElF+63Z8Mw0VX3pdjrGpwTtU6a86hXCCl20XXZ8N07gkUmNCMwfMiYnyekpDz1QrdK5OzL/brQAg
Mx5D/lJYiANPlV9QcaH1EMToWwgCgr8LtMvQjVVAw64jBBX9tsVxUEgXCvD5qrP59FdFUGwVM5Ct
fsYd7wSmEcQ0WTTEUFpaAIUtgTvbhk9+xh3vpGoqchQUm3hhGsDjM96JQVzY87g49yePwJxVmbyJ
Ew2aDlseKCd+mbOLNMpVOvYRzRpgJSDDaL8zvG79tsS5ODHhBa7KEZYHAYJM6MK2ByNDT+OOc+qI
8W4EBQO4ACHeDKUWEAKC6BAEp16Ld7FGVgMJOW2sjplYk+6QMz6sNyvYePyAO9SFH4AyEyBGso1x
vZX3kH4JgQUFR6PX6qnjR6BoGWeMiLcx2ZJov+XFh8DoX+/bPrvLKyUF6rgR1IJBBMQIbEehuk/G
MPx5TsEwNz4DU/3+b7wR110s1qYGgvmUsI7HIX2YLPjGFTn5mXbSC/RyhikSUR2XIWY/wAyTQJ+Y
RkHjFwhcQBZbTFiC266KpxbN2n3YL/VvCqKwj37Ld3afbhbMmQlU7yKQaH0O2kTspqBifgmSC8sK
q27QKTUVxumH5yLqflneffFbuBPCNvCJtGubg2R+/VaDUopz6XcnMSe/2EAoGZQFLI8zOJXPusDQ
t/dbtBPC0Ee0vIeoVzwR8ILXnOxz03s+LFxAVi6kmSFUOsaQeah/omC0veCV5Je8uJAsBd2piBEc
80wxCMiF6yexRX7FMxeUJUYwh0DCqAbBHGjbq6FcbtG08CJIkMAF/J2kt1AkKjI+9zHtRQv+j2lu
tlPWDNH61eujUuckJtUUsqHf+hgMetBdbbFNVytoyy/ExzdiF3WOI5iv5TCbuY0hcXICoXt9WKrc
Dw9HqXMgG5uuSuYg34BKx5EtwSlLcr+OLnVuVFVFlc0hARVHU/6sp/4minq/sOJCkaKy2dBdLBDG
8wDsRcX8XIngh9fXdLFIKfDzXQ01zXgC7+Uu3wDEHzrPdg5xLosNYPw0CE0XgzFh+QDGsW2/5q25
kHqdrbxykxLnlpYRRlPUGLQxNA90cwAjsfrWZOlypqOTFoxjmPLJK9Bl7/22yrk7tmHpkqyrujhY
KN8nYLnG6BOAsf3hfft/7rjX/iDHdft8UoQnQw+Wd2nl9412YH9WY1J/Re9a2ZdKdNN5rDU3sgat
pckwfWp60n6eiWT9PZcNKPszCrJVMGLJHCRjYJVed2Nb5MguaHgmt87LAdN8U/CcQHKxjCE7+rwM
Pai65mSV1UMWjKG9mep03RlopLHzZJ9s/K4DFyVlmTxLUbA2TmV7A0w3KPEvve7/uNlre+eEDZWo
CZSmbRfXHSazzvzURP0DhXU8f1Qz9ho65evwAi3vYr6DLGwHttZksNB9aobQK+uC0PLfkXcwxRKC
xb6Ji6S/RtHyR1IOXnc0UU5wMQ14Kwfwe8VbMRyUbq4puNjfP3Xn0/vaxjmrzsGqnPTgZYxBVWj1
1Qi5Z3IYN/AX4jkTKE8ckIsEI01D26EIu1ht/ABxDnnAUJy+4Dmv3xnEBYJ1AYOoV8G6eCWthYw7
5M4hWD34fVcX/cUErUF+NnaxBVX6c12BXS8LbOGV2BHtxEghIYwXagT3cAWzL+aSr0SAUcv3P+5b
G+OEyFkpDjV7nJsOTdhdmKj7UgZ+Z9JFdm1TsG5sXLHpmMcGUz0odENwxnk9wYiL7SIisil0ADpU
eKIB3GTRnQyaC1v++pEnLrILUlPVlExJFydbGe0JylJ3MpPpTVgtyYUT+SeZ+69bERfgxcqSg42U
4LKodPW9qIffYJuvbxHiM7AvmuUfDLkmD0GQNIdlIetuKCp7azUZrmln0w9VOKWHEXOgfLfkcriD
eoC6B6s5CAQp/uvCRrxxPJQTNGvdhhR8e10MYcrffVlOGGFdlhu/s+cEFgEa1IKEsohBgPNhC6H0
FIFr1esqIdoJiBX0oPNZwiflUv4vNSAn77RXfktcEFoYTtWWrmUf80iDWrt4AD/2L68tcTFoMohA
uzKAlZ41qnvEwdO3dqjGC2fura/pRpKNNqgtIpJjRPtI5FMSBV6PfuJC0AoQdGGyUoPOr6PP0IYX
p0Dm6ye/TTl76b9QnP1sF+B4DSpo4ZmvcFX1fimLZz/j5736l/HEpuAWKlBE0zU4jFUKWS2r4ETv
Wz/v7CtOrpynEATxxj4wpofgMwq5QRVNx3wl9f0QReV9xcPmMzIre2Fq4I2o5SKvjOFgvYp6PIxK
jGk3toKmT9AAxwuosN914cKvOgl2FsgUtTGnwT3epTd9v3k9j4gLvwohL9NqguQok1P0GaS/wYdF
tKNfrHHxVzxq0rQo8ZkTCkWLJkPl+yxC8v5XfsOvpHNAy77Ilhl063F2ltYo51ViIl/98DPuHFCU
SXmWJlWD57r8xQ3YIRfQnXiu3Dmfc2OSFdrpuER7EKQmKxS7oAjj9x7CE+Nv38JUT9CxwjYx5CEf
tmDLMPaJ57rfvji3x0aq0s4DGgLNln6FNt+PoZz8opl07o4EOZEG71AZiy4Y74dG79Fe7/3OuYu6
ggw1uM1I2cQq5Ie6VV+KuvzstSUu6GpLG3SNFEwLwMUOWWl+NhBfvBDK3jjkLuqqm8cuAY0pHi9g
aT0swnyD2Lpnfi6cNDRsoOQ6ZwhdDTQRbxkPnlTSzH6Zoou6Gvo5AeE1WG8nKxsosBDw4GTK83M6
7mly2rZRca4DBuMPsNg+1J288PB6a8cd54R4y1Quy9rGOgWP+mwhsM5UK+/9DovjnFkwCz0uaMDQ
AndEZoK7umsv3ERvrdzxzbUr5jA3cx0H7aHkPMKAfZh4nkPHOXmj1KAE7gky1T/LdLjLwB/vZ9tF
XA1pz0HEjdJiHoJHHhw1Z9kKr+2O1N+xMIUGiAgihHE7yM+Q892GxC8dddFWBRCQE60nHBMBUaNu
L7nQnot23BJCKQYizlkZKwWbEOot9zO/8Dp8I1txeUzVyApmaoEzYsAtDLliu/zuLeSo5nGbn/02
3XFOvUgSgWCpBBBtLK8ClZ+WaO787k6XyhR1dD1rzcu4RsUs4MmdTeYvfutmfx+WPt3qlRHcbVIV
9yF4khLZ/Xrf9Fvb7rhmPxoMO7ZrE0Pot74bed2dFaH0HZeb5+IdB80bYpduTpCwzAO7AqkuP+Zt
O/h9Uhd11aw9qVAnbuJe2Wte9WC+qcrML+K6uCu6BhR1NNPGtYluCgGRIL+5W+Iymto+KAxYl9MY
MCCwz9fDp7HI/KKti7qytYgmTMy0cdCtFkRT8jTQwO964+dj9K/nUTZOOac9IiJqOF+TwByzvvfL
VrjjnEPBpIzWso1VaT/bVX2M+uzH+4f8bOKVZ5cLtwon0Ns3fXNuEY0TtJ5bVLqjCztyDtiv2XZ8
M4QwQVG1VQtFINLuRZhCcJGSHAqToz6oCIoAS0KCfWe6S22MP5iI137S8dlo2qpskKqJy25cv67D
jNnetEqg6wVtqYcqo/h1yPrs2mCEYE0P6cuPeiNIXxvZfsl7tXwU9Wj3qCbYU0GT6qYo8/WZVHw8
mEx+hFhWuW+KdttDtbR4HDHPviuK1h76AfRUWdvnNz2UCK/zNfnWQIT+hqwLMX5XjMsoBGV1CEqN
axVHQnwotf5JE+o15Ahc/d9nV0FshAekbuOQjBB7B6nbrq97z1zBRZjpFvo/mcAZGwc8JsFYuu3y
3o8rB6L1fy990oBPE6gVx9AFuIXQRgZ5yaI4eHmHizEr89qwRBZ1vK70Sq5nvQkt/fD2oN77e+Vg
xpaaZUsZ0yrNoTamnnSY/c9v4U4wkjmdMT8ZVbGh3VcR6duVQZXVz7aTbIP8rCqUgtOAK/CnCaof
bFZXfqadiLFi3lMnFluS02i8LuTVgtKD39vGZZqClBRNpkEaME2x5o6Rpnykkx4ubMobse4/bFMy
mOaybKo4Z7S8gQhbebsBLNBCrmNfSB6ABK6OdvMUBX5lGhcVFjR1kU7od8SQHZ7SKwuSxn1UUcQi
r0/h4p5sKquWtHWNkMBuQokZmaBt/GChhMm/jz5UFMWYVHgKTln2EvB5OHTppj13xvGrNQGHYw9f
jTnpw92UQzkki/ymewhzHAsyZwwDz2kRdyg575KClTtO5Ae/PXfuecHDfiwrVCWaoPuaLSDf1WPt
WZVgjtsO2RaEwFM3MRRsEjzrHzdIyF44LOfv9sq16+KeBoA1GEtNDXAc+CUPkPXM9pgm6PagfGR3
vLLDQwNFWr90iDmXPFTSLEgsaQVYfvYpre64IF/8PoBzDxZodwO+OVbxCp3MXViLeUfW6uP7xs/n
75VNcnFQFGpvayUZEG2rvk61PkA99Ybo8h8KedT3f+IP8vG133BuwzqLMtD2c/wBoyJQKxPZrzqq
s6egxOBlMKUQMJ+NeDBUjRxC7aQ4k3Titq9s2D3xRGIlLZTq1z1N0uXnNNDyEm74zaU5Pg/qBGoJ
UGZxBi7VbjedtdNKk7SPWQ3OkX0VVg25Bk1zdtvinXKTQpjykcuAfa3XLLyXXbHeBjNIaRspxQHA
r27//p6dneu1LXPChWYmg7pWUMWbXKMD+LgxbDR4ll5dhOpINsFzjnvYhiDnjqDWtl81sJh+S3fi
RQum8mBshgY8alOKOaa5PiSgbfO07gSMrmcitHWLsgPFlPe4GbtbBs93hwtN4yhzgQ0btSkK3bid
MJ3YdWV4IRy99UmdAFEnEBAX4ISNw20Guyf5nbBgu+Bib9l2QgTVOYoCFaoC5SBxVGqe78DaduHF
dL5FXjmLLjqNTNBOFE2N3ovJ0/0Glex9vYbqYYG22IVi0hvrd0FqZQ3qPXD5FnE1KnUAx+z9tGaX
jsxb63d8HFxcmUA7oMLknprvFJhDIdxLQzhzJ/2eKi5SLctCpOBNXsUd2MZfoLP5FAZj7XezEOd2
L0DZVJFRlDG6kRCIHvVniNddCs5v7fz53/9VIJjRCV/qesbKz5MTsnkswRDvFQhcNFi68KlXSRUc
UQUXOwjnJTuphh/vG3/1chfa5TMBz/zMoBZUxOUIivu9aQsQzNMw/9x0IAmxUqxQuQvLq/d/7dVd
gl4h+3uXkgoiwAwax3Gy2mrfkf4Z3MM+2wTbTlwAgzJUuTHVF9s1hc4pD/V+jEavyADrbmRoqlqs
+QzP4iT8NGtUFKBcWl44969+BdBtOftSVqgB1T1ca92aq6QEp/8AXdlQXWWYlWMi9UtBibtFba8j
ksADINf6VRv9qGsIcXp8WvwJzgaBt5nNW6jOtqf/cZLeGh09v2/61dxKaBe1Nk1oWUdAIqKw16G0
n4ZtfUcAAbqpC6u/GK6KT+//0Jmb5T8RGj/kJliSQLF10WWsDTTQdqVoOrQ81/oGKrjzXb12C7D5
EBTZqYQUwAAN06VBlD9X4ys/7bZDdVTXKa77ClX0djqC7p5ASpKDwGgy9fUIUfYd4B96n9UZeGAj
6JKxOs+eRQ3JzmoLvFqE2AA3xBNElxkCx3FN2desLL4VrRdNJEw7mdgCze0V6Sh6ELK6LiCau6t7
/v397/ZGWHERdnplXdNssL0F64c8HKGEMjeXBGfeMn7+939FdogRLVmaZYgrsnlITJRD6lSM134r
d9IwlKybCX07pJC2IvvCjt/R/vWq5WDLnagCBe0JmgUqj7OUATEpQIUVZu2FbOatbXFiiaU59D2N
KdDwXX/OtB/321z4rtwJJkBvs4COiIcQWweze/BjzKC47LXlLmwtStNuhjhDEWuiOBi8mq+DiXxa
ELhNnQAyTVA8LTto15mFhNdJIqI92FyzG7+Vu96pGQ1ljhgBcdPgU1dO9w2dtgux743v6ULX2oWu
a8VxwfF1S28brco7lPi9utVCu4kdA3NHZdssj+uIfc9NcVPO7MLd+cbC3bSuDlc1CqiuxCW3H+QK
bk5wT3oxfGPdjvOXXZcXZYdyE2QrMBswji9Lc/GU/ykOvBL0/5PZzdO6JkGbx81KSnCKdon4NCxo
ZuxytdXbbq6j5mcpiyHZJ3OVqEMW5pAjKTYy3tJ24zfRmASfzVRUu6wvkwNLQnYPLWKFstWoduB5
7H70CSM+4zWgonGCFYnoDGHfIIsxzHGtRmiRSmO8sjflxiq5gfcKck4GINhQQphjVbtg++rjN0o7
oSqEG26Q2kixzXZfrs0Lt4GnaSdQtXi7QeODpjEwvNthHLv8EfTTXsgXodxQpYa5CyRUeY6prsOn
cYnGH9DHK/zCiZt0zqxlfWDXPBaTfVZ5jSHSpeR7nz3XbqpZmRAqh5PJ4i7bZwuaclHELpXj3/J4
Z9PlqvmcV2Me25mtVwuDsHrUmxefhSs32VS0b4uOoykdVdWvVdjfCbpxXlePcvNLmoSLVZi1iaFV
TndCmdNIyAe/dTuXg5058pQmyUDZU90loA/f5czXOZ3cLWK63/KlzOJEtmavR7qX3Tx7nRTlJm8S
rB2LsTqLJzN8H1g+7UITTl4PTuVeyHjdRhAh5Xg7R+KTUdVTo7uPXhuunA0viprVgi8wXdYtRHUa
dRhC5RdX3NtYAYoimBHBUedVu1+qm3YZRr8Nd5/8YRuxHANvwXECUGJPgyTb8bZd/c64cm7MVBKo
LUGA7QhGE/oYwYueczuNXpe9coHkGFUMk2ha0hiQ16u0PejBCwKMWMv+TvOLLcRtmfZpzFV30zXz
7crnH34nxbl/eNWFINWcU1AwrPLAxbgCIKEWH5QuFu5Ew6bqtopQLLzY+mF3Vn3f9xn3QroL5YLp
+daXLSvxOSHtRR5nnpO9YiLxAV/CupMv5z3AI/mUB8e+ypIb8BivB4uXr9e2u0h6I89CG6NMjoVp
n4LaPkyd8DzlLo4+3dBsAxwVPlTUuNtKFFmDtvc75C6OfrEbE+iNp3Eg2G1EGwPlNp3e+u2K45+q
NbjpszaL5bqVVznJ1D6qIWHqZ91JEXVYgRRxhvVhPq36+5j89rPreCdIorO0p0gnQgP9CmGPXXap
Xf36RCwOoeOe7SQrKmiA9LAY+IcIQ967gmlz6JpCPcyT+G2Kuj52STrFgbXT3k6dF74FP+347oib
Lk1Xk0KWA0IlybpNV2apc7+P4daUVlHTZR2EiSNs2pCuxa6wxi/quBh7aIDOLfS3AOQjWbsPAwjt
hsRLlUwoF2MvalPOJuDQ+OyzQ8vtnvvR7MO0k8poO8tlphSmEwHBvXr7J0w7r5KIcgH2pMPoV1DA
dtGLR511v5saiCUvBxCO29oZEpsYbTfQgDPZriZLfjsjK/N6CiiX1jSfq2ApoGcLjaJ52lEtrurE
rp5Ld3y3KERpmK2h+pgPZJfmgdjbESy7fhvjeC8400HJumBjtr76DE68Fz2mXoM7OCyOexqoenW8
LJHiodByy5P6JeWy9AvELshe0bqfKzLhtLDwVtrgfkYZ0GtPXJB9gwSJtUThWl2gppaQje1m5adA
I5QLtI9M3QnQvphYBmu0b+cQSWTaRxeC1rkb99+aiIocBwWhTAH4mQ6OeUAhbJsN/a5T5XLYgL71
3PnzT/+rogsMjp4LyoLjCJY5iNoaUBzMnm+8yHFUFUB8dCxLE0PttN5vYfZpoN0Pv+/q3K7MQpk3
KZk+pkhk1ny6VVT7OalLblqEps2bjQRHiYkVlP+1vR3lzP0qR5HjpFWmprlIV32EglO5r3oKDexk
9XuxR46XyjGD4swKoV2mhqskWx56WV/YlfOhe+Uwuij7ihXA2bdzcIS+Wn3Nh2a+y5NwvJvEGH1F
pSq/9vqwLjkeeAyqxEy9Bv7FHIJlXQEmFF7CRUK5aP41m6Xa8Mw7ghrP3udgVbxFd8Tvge0C+pXR
qgpaJNkJ1Iqvxg4zIFMdXBJF+wNIfO0DONHAbtJkpYWrosCbH9B1hJbsChXEuZi+L3OP8EPYcsTo
WbabE/skeX8qa5IcVn2WFtDmYzoLcbNAbm4/dRWBjOL2qQmjct91EbmxZfqltKX5FGXdLR3705AD
BUkiCBZHckofKa3yPZHqs9dXdocI5mU1gU635JjiD4LOLpjJRffsZ9sJO4JBaFTRQB3XjEHuOUmf
xFJeGt8+G3ntKzhxZ8vLOlvsipcUrx7VAoh3jeN5wcfeMu6kB00N8Y2chPqYtPJx5Oqpqze/yODS
to51kAaVyPWx7MN52JULCdp9y4fKrzeouBN6tJ7zPmVUHzGhOELiW38D3Mwv2LvA+pDanlo5qSM3
xIjDOGVztqd1IC9k8Ofb7pWP6mLroUs3pM2MmFwUpt8nwBbezpHNr+hoNr/g4CLsWbqwrB+FPvaC
HKHDXO8GVXk+ElyE/Rpl2zqVNjkC7yiqHfAfQBcuujXcrzgRnjfuX2lCrlvAtZJFH7dRdJibKOvr
OqiVD7mdwJDz39YlS2wJwWt9NHb52Afk68ojz4U77jpvE2Lk1sKj2Hqo6ivSpp73lHOPQ+WLNWHb
wKE4v47QsIjbiIYXDuQfYrzXTqTjTWEJXO6U5/iik80PS2bV9cC2YV8lS3vPmrQ44I4sv6NVRNiu
7EVyN8s2uOqkLm/yEvflBCrsC0f3dV4aoVwIfiKotKINk6NsyXDfqqK+1zOKbbtsI+aqUiWHdCFY
Gj/3c59Uewo4+rSL5gnoUkZFdo9+XXYoQtnZHXrl631ltvF6XkaR7UiaFTe0AIXB+7H/DU92CR7x
SKY27Tt1rMewvkrYGD5u9SKewfMln9//iTeCtAtvrjhII8QcqmNm+E/D2u9dJ7zoWAT0UP72hCSv
MKTVV7i60oZD2KWPdtMi/HJ9l/52WLYt0kOhjqZhL9HA2r0l7T9+m+IkJ0BcjJgMU/Ko+kFcpeV2
E/F+OHgZd0c0FoC6Q2OVPhIePOjB3tCo/Ohn2ulcIGULJJfINruNvdT9CFKlqfeDV6AW/PfXTCt4
wlYO+hha/rFo57sKzuq3bicgTyJkPW9GhMxEPSUV+z5p5heNXUJakbMhHChMD2y9zxP1O8ilp2kn
Gi9jGgEGDdcJo7rYR3LEsA1Q3X5bwpzdzrqhmUqljlrMxSGx9i5auuJCDHzD6d1RDB4m1dKgjH5c
lKl3pKg24EOl3yF0wfMa1KUhWVt1pFtibxLMZhz6iH96f1vOh+2Vm8TlduWQMFvQglZ4b4rpZq5y
suMy2Q7lvCHC5FRfeNeePea133G+LYaoGBu4VcjmLUoJM5giU5A80PYgBCluiZ7qfZiCOOX9P+uN
D+Li6iFV121r0cpj15JvuoaUF6V+FUCX8FUBfsrSoJfHGg3HXSTsaYuKJ79lO/c6cFIYPAVj0rGP
lk/tYL6D9dkv1XEx9UKmozA5w700NAn0EtPsBTzNXrSsQrlwesG43hZIYR3VmkwHzEx86SJJ/aLZ
fzhf84m1SQLjRbep3aPmubpg+XxxvnIqXbDVHPKUpaB9PnZ5yB/CnOf3WZ5PNyEYa3dl2GXXBbXB
dU1Me8HfXveD/3N2Js1y4koU/kVEINAAW6i6gws8tIdu94bw8wACgcQ8/Pp3qle+sssVoU0veiFz
VVIqlfryHGFzo7D1qLZo7UUuO4Y6Zi8T2ZY/xBbmAi83p0AtH5yWkg17KRlHuIfCkmyHMexr440k
VZ6IHFfTdd/9lPGH11bpii8ih6dweNr6axPg5rmdAzbsdTT9DISr5qiwKXUqYRx2Hpd77Wc3IoPN
8tS6GgYuDM8BUmRqax67ofjmNuVWzs9ktTToF+V5GMn4dNTxW30VP3cb3AoNzTz2B505Q2UB0Ro3
xOo9+JvyzoPMjac9YcM8zJ+DYGo0lktMfZ10sCT8u4pZ+Drexs+a9PtZN8d0xmaZk35bpguSLScg
ngsb9pkjf9xAxLOcKq88TV3YPNBAUaezWdg49bzooNwPwXKyFyEOfZ++OXwd3rtS/P4AFTaUo4Jq
gMKy4Hk8VCyLdl6f0GKNG0sx+Nu7A09FbvmisPVLK784Ahb5LOeEjn8xPm7pxpS5c0D/fl8IG1mU
JfHbuqY8Z1UcnQe0/Wy+22UY7fwvowXgArIvx8TypRtelSb8Vs70g8u2EDaxqHxZ9mQKWO6P+3xm
wR4+j2w1J7fR7U2HJT/79X6d8m1ONW3piUHY2mlwm1lcvJD3TUsxK+vaJKjsec9hK5z8NLmwea5y
6MywEKwWQTSUqZuNPKIA/dXt0617kVwkDbw6RjDyIPutgxyvfk76Hvhw61o0x4cqmwqBbuSNn5hj
foCRpFsUFTbRBfviyiz6YHk5ev6pUEWASknkpJOBT7/urZ9ORdZvepd8w5yv8odY+Jqacnfyjsbg
Vgati8ZH6abFWlRdPab+BEqUF5Q56Y1hfGuTwpwmRnBUmPdl/8tH/S6ZKHXLDyH6+XJm9m4ZNGk6
lkvfK56nwXyDrd7kFuFtrqs8GF6egMvn8bSPz8US6Qc5oC3Maa3bXJcIGjkFRRDgLk3+9SnJtn78
/Oehr9fxX9NP8QvUNU7ckOgIcto0wbtu87tnMxTDU7k1tVtYt9EupAhrD3Vzinc546VtLRK4J3Cn
WxYazl/+qtRvfMJaj+YhYX1SMv3A6vBep/yNA8lmu8LhiFp/7TG4XKcEnUuveHc43bOEsDaqF6Du
4rHqutZ9iG6sqLdDqtqtRIIE+OW0gL8qCJq6WV5F4lG3KgWR6vjh1iadGcOS4ZrlUIz6PtT15yZg
7/+8GG/Nt7VFi6ok4aDw1WETvTm2+nEh96wUbg1tHaPTUVSdqWSQh0qz07b2Jum158YRCBveUkW1
ipqaIIfc4GcivdPo0x9Oc2KzW7B3Z6yX0JeaY4jLoAuwS3RJj5Pb6NYpuizBAQJY03wi3d8xU1jl
gNyc7gvCxrfM3DC24Hqb4zlgS5q6LBMZUcedbwNcLJrMyryF5mjgNgnUo/93bO0/btNibc6jF+Uw
xivNdSt+BIP/I+rZR7ehrZ05SB3FcuEkNwMEdZPKp+pTR6PFqcYofuEH/EEvpd8H+VhqllDtX5p4
ctuetuf1EER8QF4U4AT1T7xr/FRVlRszJ2zPaz2t0i/KLsxZob5RPLko5biDrK1fLqMmFJ4AuX/Q
t+h9vMQELpVOv6bNhQXLWhdlv5J8osd6FotCXbeMCrdz30bDuj6W8U4HkjdKpXRvP9a1ufN+dyMe
2lyYBnDQhKTH0JR9j8vqr1bTB7c5sY7kLsBDH+D8IOfQs0gRDb+b2a3yKX4RYB2GRYbrHuSknvxz
q6OHBd50TmVVYdNg8LQoa/gHhXnVdR/Doy0hWTX97TYp1rY34cC9ZUIfpR43lWwDf2tQhk7dBreO
5F1vEZzWVZALzbv/hY1fvS9J9d1tcOtQvnr07bWeg3zw9u0pXJt3etrcXi2EjYMVBRQQy4WQfO+9
/SEce+8UrW79J8IGwmgIu8gaKgT5ZLoPi+ihUjU5SQZyvMC9TLAqI1vUWCaSL2UzpCWEUpODAM1w
mnNbHbU8iraeDC61qtE/tnLFDoJnitvY15vATzfEZYpbftSBn8u6ZY/Ca6c0jNDh5ja6dXKWIwy2
KmL8vD06WL0EmUfr/7kNbW2hChZ6JuiUj2h45BWLPi3t6tTEIai1gdYh6PuNFUfebJB0TtEpSz9O
81Z8+POX37hk2WhTO1HI86++n8/rVLUnUQ8aJcwi9P4tYQd0p5ZzQ5VC2HwTQNlFdUfp52ErWZHS
0Ki/lN9CF/XQKo2O2SQb7fY1ESwiAWQxIKW6eQijh1fuX5mpqvOf/9wbZ4utb+e3jYl72h55BK3c
x8jjn/s5Wu4E6RtzaZNWUI6owjku9tzU/dan4zCLBoatJIKCTBF1m9shZgNXZgu5GP34yLu92x53
qBCkrXPabbNWnSkmM45Yb+2+/ohBoKS0uWd/dD1mf3Ojt1GrbonjXWzkyEUMjJ/WgfoM27DgvPst
ezUPumZuW91GrnzMRykDcaBKxvbPQrIhJVA9uPcccD1ffvd3WJHEHEsvo1oeeRzGyxkNLPV32Uf8
qweK7xkGYxV+dr8fzno5yIkzKAhRQTzI2R21k2MyF6EVccpgqMZFIZgd9JtAKE4GXzrWFmyKuCTb
pPF44udk0yxtYWMQyma4s3r/o4l+N3nWob16RBg06x75Pvrl06HWIdmYZNlU7fpU1JF8ZAaNgevW
dmlBD5KouO7ShmhozMFHJOEjLLwGdIFXSTR44XnfFd5SqwUyYrTa98fa+GF7KrqhPbnFDDsCL60O
RtVsOdwG5/MY41378HfHNN2GI4w0/NqFjtG7skrwMr884Oq0On67dcHwvaEt/E1tV4oG/Zy7Sqqo
dDyubZhLBcCQxyNa87XBy1Sn1oRAD8Xty22tXBC38OjbEYc8Ag3ton7S+I9beLCZvHg/pkrG+sgX
uv/bK6nAkzK3GpTNW3WUR2tJuiOHKNyX5e3R1F/dlqGV1k1oNoFt5IjA3LWQWow5ytHJDLlWtwm3
gSvlHwod3dWR06CNLtFqTEqH+Z7oOv19yLQlcedi6YwpzJFzOgUJhBe78w5TNscf9Pqv/pQ4wisy
0H2P0aHFWyS86v1kYY1bBmZzhR76APZK8T3v4VH9oR7J/paPo+f26TZYqOHn0AZetOddpdVZ7ehH
jenk1jMniHXh9WpFdUf6JYcTy/8CMtQnLYmTsigXNnpVNjUwun5D30S71Om4quIR3GJ556D4PX0i
bPYKGU0YdNW05YQ34mGD/a86xdIXmWpY/YVdDXg3UYIkiKfJ9S+yTtUiClezUDnnW4Vg0w/o9fZ3
t4qJDV2hmCF7OpZzDlZhfi5CQh4YGoXdElubuwrpqjjMkqc8GAhUUqUQjwRv1I6jW8fIasgOfIOP
edPRJzW9Bx7vhMoIG7wawziYDk3HfGyKb778IaHq6LazbOqKtptYCtzM8o4dD5D+G5Jp9X84BWMb
uvKWA90mwTSCqr2IZjMJ4Ct557uvAf03CZKNXe3dUDO06I15bIbhgZl9OgP4CJ9CaNO/6pYi+CLK
5V7X+o24/AsItRBciiv8IbCxJwlr4+XdNo71v27TZMVlFU9mO6ZwQE/OfDyDb18SqLG5wUrCJqF2
rkv0YbVDDpH772vh5wz90m4fHrw8UMKuIaMWtM/RLfOJedu/MvYcDytb0mhqlhgGU1jy3TjqvA64
OV3DjttWtfUzNfPCwvOWIYc9e7ow30/iTbrJVQBMfzktXV3NsKvEpyOW1RdxACVRnnHS5OfAOV+O
Ho6Nt5XTOuRefdSn3Z/RCLFN71x+USivvhwcsBzM+yD7n5tmevDgdphAe9Wt94zbFJXAVZ+PC+9z
eAd7T2Mdt4+7Gt32KLchqtAjZcED2eddF7xHE0LabtuXP8/KjcoMt7GpDW1O+Cn7Pg+DkT8Vm3jq
1wVHh06LUL/1CDsPsfjMy7V6paayvtAO8NO+tffeEX5/ynMbrNqrDSWfdevziKjdoKVF0cexj4Kv
XVVtGUSFS5KsKly/yL6qHZeCtbmhrQ5twig2eUfGMdN6MOeuo8OHP0/p7yMqt5mrGfPWREh1cxiB
qtPiTX8b5XYHgI7gy0Xsr3NNRjWZfOw+bShwJHrs1jvHzo3vtoEroRl8VTqqc2jXngYyoTPiXt3n
1tDWxt7hugg9iwZTskbvHwj+4zTVtnTWYES012rFuGj4gUFCk1CPujWrQrXh5VybcPRixjeTI8z1
DwKGl+eQ0CJ1+/RrDfHnGwvTxX/JeT6LgiSmbJMBPaaOg19/h58Hh8barDyi8zVtOl8k4965HV7o
N3w5NFiFCflJqPOh8ruM98OSBdqtzxbNci8Hb4N+rCLJ2nyU5PlYpo/tttwpQd9aglbVKYDrTg3n
ii6vefQv2tDKpF/lX26/pbUrG94WoEF2ndMo+LB4W1Yz5OBOY9t8FezFA1/iXS73KK9V0pq6zCAk
IN1Coc1YxdtMfRVwlUfb3KcSPmbp5u+Ox6KNV1WR3osuiLucxsUXTxZHMk+j29636aqgDipZRaHC
WhnJ+Qi98dQQ6VTE4TZdpYuJounxOuuD/4QryqcBjrF//kGvG/zX7B7Pcy/XuAyphG/VrnJ0OvB/
dOSxEzvwTjBC5dfpAR3F4Zf/BPR99rAoNCI59T4MAhYqYew53de4sLaoJ8Kg3vihcrot0ckTQwlE
tHOTFERJ4eWX+y2fSUnKLo+6ZU9F27864ClwZyvdmnlrm7Kp4lvnaZNDymF8N9FgPYki6i+qALXv
9OPasNXVOAA9hVLnwYHtdIxTnfJeV2e5+YcTssht6MqUy7FGU409xXUOze8n2BHdqbjciJG2XFal
/QM35KbNt6CV+a6X4lxv4XZnbm6Nbp2ndTNt8OoeTd5CjLgxRQw3u/WT27xbp2kkQ2gIebrNK789
nsuVRZkxW3GCbPm9R5Hf38q5LZy1QgTEX1jR5sQz/ntvXZVMwmYdL7KOwBt7NT/vVcDvRIkbk2VL
fIy1GYcegnL53u1vuPwfvMHdDkLbJhSqDPBAhOV9PhzsU+zpd2ETug1tq3/5QxmATYt0PopRnach
O/rAya2Hcxvw8lSsdtSlkXdoLZK2Xl4ROPU5Lk0r7EzSX/p4Ddt80hUUILylScreyfIVX26FHYj1
QaILUjA5Iz/2CLThIrlb8RgWjS/jZTMsZgxWafJmL1DeioPmeZyXe9as1535m6PKZrymQISj9HqV
T0Bgolc0YFWdgppcOzjTsPK7YsZNI4PbzNcAUG3ZTacggus/iml5b5bi459jw42tZAuBrWMUNKFe
u7xpmy+opv1jPEgA/XnsG0eKzXzpFYC00UhCqrhSfao4fGCbsUR7ZA1VTLds3ma/2lk1BSHI0bZx
XdJIHa+nsLinjHRrdqxcAZkI2mD2QOUkpHFK+NyeTTTwO/NzI2jaamBUeixupxHnedz3l3UtYG8p
dBtdX+PrJSWBMI97q8idAHTr57D2MRu1vx790uHtjeizgEsfMDk0MRLlZJnKuQ2F0ZIRhR5VHJFe
k0RBtyQBK910CbgNhemxGOe5wOCrpjRryfzY8/qeTsyNubHp224d422CV2feQM3lHFf9N/gVy1dN
EKg7P/aNpWRzZ20swnYdSZurYE3HAu4DdGs//Hmj3RrbSh6meN2l144qX3j5vfLMx9Hr7yRUN9ao
bW499954lPva5j1bp784MMu/e3R7lvBsZkOiZd+99mnkxhJzG+da2qUY8HCOn4FJ8si3Xp7iglZu
ocKmuZaoOzgK7ggV9fhdBuMTgUq02yFpM1wL32pz7EahYl11p60K3/Bm6s5Ov6+NTm2dQtdcgw9X
IohOMTfi3EBtxamaz21iapZxD7XDWeVsq1+HuLMk8TB9cfvy67L6qdYyV5RUgFhUrjf+rEdeJWVc
Ot6HbGBKdocvdGGafKXw9/PXV+00v3P77muc+Pm797lGakLqvOsrSJr1ekvI6GZHxG1RKi+I6dyI
tc61CdsUtI+XluRwu4La6BPKcds0H0TmQ1d8anBPPNR0Z+gbscAmn7ypkGZEe2LOp81HNVqa4pma
YXq1+pq8LT2PfG8L1Xx2+wms4ypGN3YHAzuZ62iOnwK4lqSoZ96zyrkR8G2AphpLxVlzyHyGO+G/
6z4ND2VA9ldT5XV3QueNqGxzNKyo91Juk8w7WaA9Bw6/qeoJPTlNj03STIWKoGxbYnS2Py96q85b
z8dHt8GtbbuP62bGlpfo6VjeGDY/FePhZvbDbZKG8G0qqArLvAbxmKqSh4knqRuAzW2SpkHnbLeI
vczXeP6nqdqHQVTv3Sbl+jv/FBPErGYRgPwD280+FuPwug27f9yGtvLMgpZmiqTC0Gv0NCv9d6C8
r25DBy+/euAHLNvLvszlPEKfhx64wnE3PI//gueFW28K7XmZUONpbcfnhZi/3b7buhgG3uqjhoah
CxJ8DA5uktrz3eQQuM3m9TirF17LMvdQsjtvAJIhuQDLZqdP/wWJ8pZZyyD2MuZ3byXd8mKO3DIB
m4cqO3SHlVvgZZE04s20a/GmnAu3Q8/GoYJ5LdvJVGU+63B5E1V0PfdxRN3qrjYPtXtiJbtmJXgo
cu0+l9CJ9cmdPOPG0WTjUJXE/mlDfLqcpVclsUf7Nww6zh3k/oPpccaL9onE3r2b7Y132f+0FX8K
BUAvl4jMq5c1vSdZunlannTJpx+RmvgDim3dw256Lz0oq9xCsg1IEW/pYimkl+3HrH94kTedcKEo
nLoPIWj1MkqQbSHlNs74g4j5MlblWwGRM7fdYG3kqtCshXQwzhL+A/L6+iQDFtw5BG/8DjYfRcMR
qUjnlXkHe4O85cY8HGRqXimF1yAVxnBlR1v/K7zVOhaYbWyKFzPcXKfRy7oNqziqR/THGremXm5z
UxWNF6xe1NbIZs6Q6HxrhvJO7nYjGbGxqSKewhocYpzNy/6xXevXR7275Tk2JFUtq/Q6tCzktNgF
PEH3v6eCuS0e2xnQX3dIy3U4c6m/vwoF/9HGgxvOyG1AKghgxc6hPpXN3fis9qJNAkJ8t/ugLRU1
U2ghs3ItsqZpn9VIP+/oX3XaUDYhNVYinJYy9DIwk9+IWc1jQCY3pRBuA1Kwk2v74djibPLbHxUB
LzygnuZ0MDIbkKIKazsoBhwBBrIMkVr+Ff7s9hbMfuGjYtPLYe3ibK/3zzCaebeY1Sk9YzYdRadJ
FpvPikwekAk9wuXLPrDyTuj9r9z3ayGZ2XiU6hnlJQ6SDGI7Xb4TMcGMNZpfl/Xsz68kLhGPPVrm
k6ITxaMomfcWIa573mFNCW/IYV7/IfFUvg0ITIwSCBrRdNqmOErM0kzfKNpgPggdNl9rftAyCaqG
v5vrTpRJ13LUcco4nH9I8IH/hD4F2+T1jQLpuAZnVUYqnSJ//lJF5njAAwOagte2fVNVBE7JWz2t
EZrRxiExXjzNSYUlk2tOj3T3giDlZdRBT0n5a0KrCo/z6yAuAC/qz1vkVZDnjBb2ADfrJitbTz16
ENN95utq8Elr7AbNMRsOM7SCL0QYFhlch2Ry1COe8t2cHZkNh+1sBKc/xEXGYOKiV66TOUAQ+fMm
//3rArPJLyO6qpmvH27Q8/5jwGXvGbak36Voy9dloKenP/8zvz8WmK2uNW5mYD3lRUZ6/7GI1PsV
Kf2dP+HW2FZOIbmC/M0yRFnh413HU/uZ0d7NNIbZrJdqI34AmSgyPoeZLNhH6BM6JarMRr2KBfUZ
FY9RpkhUJKH33iPkXuvd78sO0O5+mWdFWmgfmyfOigYt8FO4l4/tOJO0G4/ZKVFkNvbF22Wc274q
somPXcLpntfwv3X7TW3saz0A5zYejzIUZZ7JUZNUL6R2Ox5sga1gAQctmiPKJrbsJ4rOwbRvdO90
dULjyMupL7WcvAp67Vk/Ft+kJl/h9PrXn3fR728fzMa+2DFBoMqfiqxaaHuSZbCcRRjXr+sI1j1x
5x3PB8Tz7/xjN7aVjYEplGU2qKUX2WbqAEW47i1rhVMpGN3EL+cIzeV0qCSizj7FY9rH27lchRsy
CLXBl4MvjI5Rx0Z8eOGrB+Ob1+VYuKntMZsEQ2tKACNm/LpLF1FIEUT1mfE2Ov35B74x5zYIxtqN
QzUAWdE48iL1SF8n8REYt01lg2CjEbB9FCzOqMGzHzxAluSg9Ue3T7fehsqayKv9dZzxboYNi/9N
0sItUNoc2FxtQ7O3mBWoGT9F/ZMWvdNthdkYmCnhHucdJM5g9JSjxRaCHmx45zYh4ctlKLyhm+l6
/WqOBmu/aFIReW4tAGizejl41JCj6+sjzjR8ZyrjbQmFp4HjOrF2J5ZdGRYdjbNNx6+7dh5OlV9L
xyVu7U65hyM0BUqRbbJ77OpwSeuoctz6Nvk1RnWlGlnyTG7yErbFc7Q5pv028bVVkmvOKp6Fazkk
HVkfgyH+12mp2MiXIRWBs0HNs2b8NNHuTaMXtyBuK2y10NH2RS15piR2exzwZ592b92++pp7/FSc
ahGZSLQbmCNOXuYt/4bN8d5t5Gt4/GnkrSBt55PrXHvcz4hXe0/bgHKb2+jWxlQtvMuGveUZankM
wgDrljYRuZPo/lfa/c0ty0ak5lZtsHoA+gaxYmz3vZv9dKt5+QwbF6TvLP4We6JK9mhjF5+1/Av2
cvu0j4g9VdGHMikbfz3zcGJ4ZvTQXFDiQHuzmaAieKNWRbrXPXELrDYYEkLAk6+xYtlGkuuiHh+c
ZphZAYSXs2a1wrg+5yt0TLSfdPWda+yNI9KWASuCERe8IBTYh80FvZZhEgjh5l7ObEpsNV3MKrLz
DOWOr9xvP8/YjW5zEr9c0x2syjkJYpbtnb+epD+sDyE77hUob8yKDYk1Va1HUpYs6xf6njWmTgD9
ONWBmE2FbTGBWQ9ewDLZxinyy6/xdrgVPGwqzJthoc08yrIYl2fI0Cyo1jSR4yFpc2FxXCIzGyFq
ATm970sETTcaunn9MhsHO1QDvfEFkJ+kxoNgTq+hGnGX8rjREMaYHaOCcNBqwWq5QkjJcjWiEBy2
RQnB+ZZ2ZRS+LYtg+OAXMExNiykeZAJfq/ix26c1JVO/Oy5b67guxn7xvbgIrkZxr73DZOiscuro
ZzZoJSXKC8M+02yswqw1OiNF6Ti0ff2V+8w7E4WZv4B182D4HE71PZzuxl6j19vZT6cTYpr05y4M
MiPnU8jVIzmW1ClI2LJek2FmBBwZZHhIPUtWXaqN3Rn6RkXgF5aZSjwoxJhprk0Hm9T9Rziy/nQ0
gXK7+NpMcx/ITk3UCzIk0s8HGV857zabDtP1WvsQyQqyqcWccP+dUbHjUrEyaYJEIN6WnWRhVMyJ
8OSFHKVbeLNBMJ9JYwwhO8JbX5/iahYJFGw6twKMjYJ5oQnQjlT5mdmCb/vQ411E3vnwG4vFBsGC
WdBdzMeRySreL6a9LvJpqZMlpo5ZmE2DMbUd1WyCI9O8b5O4KD6bOr53j75R1bTls4Zh6GQZ9Qde
z8zyoaNl/U6tffWZbbJ8on09ON4KbDTsQPGRxmzf8BgQv0d/JVjRyS3RsdWziqAFD7myNYsWtT95
pdapmIVbHwiz2TA/xiMG0Rg9DsVpisb+QUmfuq1Mmw2bxH40UFXFrMztmnhT/KZHOe9O+n5rbVob
9lBzMxy4RGYSwSZtSaeeRhmVj0vVBHdi5Y0IH1r5K3r35zjq0PlcarAsEPZKBx3cu13f+n7rRPV8
TwVm99dM7AKu28S0GVRV5JuloMYt/7aJsKJqepTFxjULq75/Gj3IWNeoZJ+cDimbCIO4jIZENmYn
BI6QqCD4HIrZLdcMrLO1V7qG1Zfa0LRSQ9QgFskA26Y7K+fGz2oTYXUw9wNse7bMZ3p5COGA8+i3
6Ft2m5br7/1TWtD6MYlMEy0Zj7rTIIc3azfeCce3Pvz6/38aeunDuDDtvGSdt7+NVBWlQTmPbovd
FmNEuW6cqPGHTE3eae6+whfG6VGdBdZODSjjizq2MaMxgdtnp8/r0rg9IDMbCVt6Om3B7g0Z9XSZ
0jJ659WVm9Utsz04e0HbqPb1mFXxx8ZvZ1x7Gsf5tpkwL158NDBg7Jnqz7Ic/0J3q9vOtIEw1Zim
V1U9guvwZAI5zz6clNvmsYmwqg1R/mLliBsm6Igq8FOP95HbgWETYfvWteWwXD+8Wo7U6OIVn8Lg
7LQxbSBsazR0QeDqk8FkLG988WWP6/duQ1sb8+ghl7qh3S4rIO+S1OH0VsaO57/Nfs39jGM0aods
bv3vxcI/+Gr97PbZ1sZE5Xho1glDF6N6XeyP/jS6XRdtvmtmRWVi2ERnFZnLkzKSpPBsuPdYfSMO
/mcM9lMcVDBV7g2sVLMRr2B52BH+cC3huwVCG/JCkU4rVnom2+PtQ9CRvDLNB6cJt2ku6tew2NCl
yfjOjwfV+t+8Q7g1szCb5joO0zc1ugCzqdz+FwBMmae7ydaNGbdxLlHEcXfsUmebWHM+mHRfN7ei
t41z1axqoLu/ddkMi8NLzOPl2SetmwAks4EuA95jpmCWMqS2MkX34YluMOpz+znDl+dxqKQkAQr1
WQdl5LOhej6LqCdudXUb6SpWBYeGLeizfY+fGcvChd9JUa5Z1G9q0zbR1S00qPGG0WVx0XjTuV80
yJ7Rn/VXAWPbd2SpoiexqsM47igr1RVNDEtPMmGeKPfPhZjjtBmHLy4/ArUhr4C10PHlQmVi8L72
nWiTqC9apzOD2pBXgb5Rcnhxm5WD/khgUCxj4pTMURvy4qV/9HLSbeaJOXyaR3ZSxRE7Zf7UZrzY
LuOgmKY2GxmY5MlDk3Dko2LoNuVWiov4GBk9123GWt+c9DKg+xLy/I6jX2PQT9F92UzVQlO7y45S
fGn1nhUz1AL//OX/ZbO/Ln1qc07gj6IYTahdhtmZn3hhqi7pu2E/zbRtX0PZSz6wnhxvh1XM+VSP
+7klmjyzzqsR+8QEPzCp2tM1GMbJSlUxppBi7C9FPS/kzAZQX0Hf7phtqFGniiId0HW55HCcdcP9
qc1Q+TMMm3qJ3Rvu4ttCyWM/7061BqTjL6e+CkS9E7i3ZWNfJNrAXJPN1K0MT22EqqXH1pMadSQV
FHDg6t8UjaM/ObUZKhlGS4hYtl8W3T4p+OD+qFZdffvzovn94UdtiCo+mnWZSX1cPLl8a8f4tAax
G4tBbXpqpkUfyb05LpUfQnaKjNC0QneSm+UktUUg9NZEWyQLfgGE8Boc5ZrUuv7kNi3XottP+9TX
GwDsvT0uEKjv0w1dl4+joG6ycNSGs/haeFFcTPtFzFtwKWhbJ1D0mJ2AD2rDWSgiR5FpGbtsc3c8
k7CWqZLH7pQXUJvPquMCj9ZlIy4eWz4IFHWSKi48t/Bo81gC5kSmYiWH1EnIkhWZZFKXzE13jtpE
1tTiRbLn834BT94/rGPVPKyFm28rtYmsgUFkbRQkvKxMfC47+UBH49YQTW0gq/ZnhHLWhBcNmdY9
/tgV2u0stWEsPANEnHdRcAlj7H1RDWGKsrLTRYnaLNYSjkgwYBh48er5Uszw2PaFY1MAtVW56o4X
Ha7rwQWds/tpjAU91aFbiY7aNFYUiVhX/Rhcjp4M6aZRYSgginvnoL4Rc20iK+rQx02WYrtoWql/
2iBax6fq8CvfqdJAbTzDQz8YNDZUeBEVetsimbR+4wYiUxtNqIT2cBc4MO3cDAlZoYR4FdJ0iro2
mgADOMX3zmwXf122RFejOA04oNyCiy1Wti0BnB5gyXVpSCkTSGa+UtE9avXWT2pVG8oVliKH8hDM
tTTJasan3l8+Os2KLVUWLzsNIY8YXPqwog+dhyaAJUbRwW106/4SrWED7bxpu9TTHqRNMD0X3uhG
IVObVevkwY+5FMGFp2oPTcLLwXUhRi9P6HYOBTuKOLiUG32CXhbsMtt7zy83fk2bVYv3XkRNz/lF
zfGHdSoe0NJ3T7jt1thWZrG0RjRlt4oLqcK36Ch+z3bhdvDbZpAm7NTwf86+bTluXNnyV3b008wD
9wEIXifO3hFDVpWqirYsWbJl+4XhtmUSvAAkSIKXr59Fn54ZG61SnWB0R0e4ZaFQQCKRmVi5ViHC
KVFWVmWxKuyV4t+docexyVZMZjKPzpQqCEcloDmCnpj7VAzV06ahTX4pUonM4ykuIpRjIE7SSw9q
lh7fluqa0CEwcQKyBoW4xLWRBGV4Nrrj0zQct819LUX8EiwWjc2YkIjkpKW6yG+CA8iZ328b2zCX
rAJbutUNdjJMOqH9eJyXZZu3NaFD7eJ6czhrOwGh6HSwnAFPmMFIthUyHRM9FPYTQLAUa97MAHjI
lBWPgc+sjWvOfl/zdglB4u2JKal6nx0ChLz7sp6qbSfJBA3SjtegF2rnpM+pE+GdfYwEQS/Xtj01
MlFQKhYQg+VTUntjAaiHrY4CjwPbakYmcVTv+H015pIlhOS3w6jPs/Y3ztyEM4WKSHv2rDFxNQnP
YT7ro0cnZ1PJ3jGJo2oNhSLozY1JsUClqy/z6oPvKHe3adVNSBMNnQa1pILhwgh2Xkr2UAXb1Orh
mJCmbvS5w7t6TorGayMLdZ0Y4kfbZNUdE9WErMVruxkTD1Vrn8JgrvcpmCK2HSQT0cRaNywyB4tO
3JKfKB9UktbLNUrCtWr2QknKBDX5esxZhQwOTiDrD5T47HsVevUDmwd15QusnvCljzBCL9KrygKl
OE2UL4J3WcDVrvKUt5/qwMIdwraBWx0T6BS2ECtvR58mvsw/O357l6ZsW4RnopwqS1tdKxwKKFxJ
3rGAiSjrPW9b4csEOmnbQVrH19FH/56EVh0Nivy56VCZCCfF3QYEV+OUQLW0/FBX+fhu9Bl4xl8f
Pnh5b02Mkz8PxAcWekxqq5kfGgpRmwjCzs2+Km1rt7Ba3XGVof+hzvP64+ufud7aL9jT3+gvJlxV
IO4aEllR92a2kLpyyzoQgNyeoOg73/W0RSX09Q+7EA2a2Kq5Z3IulQOH6ur36AH46od82x1mYqta
Lx/dRuCWEWMQD7L7M2uWjfeAiawqoAreQjVJo2xQ5bFuNN4Ogm26Io6JrHL9ioDGv9WJXXrDCdJv
eo9cs90Ww5rEW9RxmgEcMjrpFUgn1ocoSLJtPMgmqIpVPsoEwNsklStZFFD8J5uu2OUlUzESNddO
m8lqKSZOR2s3rUgW5dfbuJ4cE05VEB9oMAKrrzPw4IyWjgYyTvebrNxEU6kJshsV5JMTJLDFkftW
Gg1zG1x58btwAZh4qqmr0OTSVGOiwan22Ntgm4uqAu+4tM/BZdcXG6mOHBNcZfXWnKITckz4Yn/u
3T5KNera29ZovUF/SSI6oOVKITydaN65EVhRSuBo20/bBl9t6pfBG+lWQP2OGldAJiCAG76dhmlb
lc/EVmmcpboc2yEJ/anaQ91EokTpf982cfv3ideDBJBAD2OiMqe76ZopAIcGpGK2jW4E4hAkGMFp
345Jm2VeTBZdRyRw1cbRjQMrUwin4yFOJwtvh6jswP1eh/IahfpqFy9dU0avzdANoazAkJ+ggOsc
CDzym8yRwXH20nLbDWJCrYCNzkedZV0yWuwWzQA/RuptU/R0TKiVoFnhtSXM3W6Kfu8OZI5c19v4
zGpirfo67NM+TfvEcmZ5azdCH8ve9a9EnBc8sQm2CsOc4JJaxmRWjYwmO3wouPuwySRNRNR6YXtp
X+hkdMipqL/obFuXi2OSXgVOaYNl2B4TOc4ynvvFjhY2yG3uywRFgbSS1XTEmjBS6T2Ze75zXLaN
pN4xQVG01LbVhnC8xJ6LRAw5yPAhHLRt7iYoahwY9TtdYnSwjx/40qm4Dbpt6bgJiwrLsJwswnXS
BvQDSCZv/YVss0MTFAUTH0RZYM2lXYt9IdI7Qaz5sMkQTVSUIziYrQjrE44m+jgjSsStuDL2Bd9l
wqJqdyiB2giHBNKGU1w3qrqZ+q7c8bHYWJMzsVGu4+Q863mfFCwghw5V1xteuRvDdpPuSmSCTO0S
9EkAXMsby1qeqBbyCqT40uoYd96iGVJan0wJKqJleQTNX3VfkrY4dZntXfuQCz7MhEn5gxSQg6Z9
Yhf9UVDnafbzbdGeSXs1zLVTrQIfiaSKRb2yVFSS+crgL2eEzEREcZA3E2gHwz9yF/31Sof7cRqg
2go08wPtbRHbTUbiNkW775aDwEyYFDqybLBRa52oRtnx4JFqT7JlG1UAM5FS9ujOFFQhKil492Zy
gztWiCvltJftiJk4Ke5UjU16lI09YTsna2wBfR/sZteCSOhKhHDpI9b//0tcSQKADSofD3ZBbk/P
koTFfhxw6iIlwmth1Mv5ODOpoQLQYUm7Rx4btsXwbShysh86JncFn+kp8zp2dGdSbQqUmfm8aQ3Y
42rJymRe5HdRtMXeI0i0tlmSUbMOCThYA9XopGbBU9aMPFIZelq3DW54jRwoVotMbodXQvcZfeNn
NA392Da0ESbLwkEZr1+vMOB5ZMSErv5su4ZuE0VhJniq9HhOm9AfE7uyq3dZmkP1U8tN3TbMRE+J
ouHukHZdEkzRuAj+XVUp+bZpYUzwlA8tDl0PoUJ5Sj7VNr9XMli27acJnmKQCgAyYJbJwOcu6jL3
1Jb2lYrgBSdqMk/l/dps2royyVLaxyxPbCJ4pJuSRqU7vuN+uhzcatuLJzPRTqnwUFoGeVwClByP
Gc3dyAsqvikIYibaKSRhDQ7peUgGlskvKIiQo6ZgxN62w8aRZXOoJRXYhQ4q4O/SuUxvqJ7yKw7h
5coFM+FOE3EGbYV0SHpnZjKSY8BiHwoyGYAVuMlq37Y2WpNxhB23C8A2SLpEr0SDEspSkZ3OIn59
lS5cAyb2yfNqS5dyUQnx5vSBC0gIVI2ghz4ABciVz1jz2r/nu8zEQFnSEsMSZGMSThWNZx8NUbMt
rLejPRS7Msyzg0TlOQpGaoPeEVnrtpUzEVIQfid96XX07E5ps1+gmb23pm34CGYipJTWdjstmp6t
LGdRurjAM2/sJAGh6++X81g5eFp0MXiVVyICvZ90g203gomP8hTzGkYxdOiB9yToRR31gHe9bk0v
h6bMhEeJedFa+rZOwmVEKMFA1Jy0pT9deay7YKwmDGjm3Mt8B7DmSudDGrWdzN9kwmdJPQXsSpR6
6SvYvy99adkNmWrUxyeP/8BbUcx7sFu8vjw/U+qXToJxlvNaQdM761QCyGseYuGBYp7Xt4McaqN7
dAk2xzQr1Wmcizrus6Y+EF2neybr+vn1KVz6ekZlyy+rehixS4lbgyU1CL56aft109AmYqi0p6kX
c6cTi07Qcnpf+NtYm4GY+n1PinaBaKLTI4qpyzsQfTC9DS2IfozfRx5dQCZFiAcL17XuUfv86mTb
xOjY37itRJ6ip0rhLBD+w/PRi9wF5Z/bltoI3oVOoek8L+2qrv61m+5tq994hE2gUFWNYuiDnJ7r
sEZAN+1ZHV7Jji/Ynon6TimbKjFncD01YA1+M8bOKJ62rYh5bMNuyZ0UY2cDB/6wE2iA8LZhSpgJ
bkTDR8Go5GUyCPGZ1W7CGdkGWGMmeooNxGpSPyTnfJgfQsf64A/llVjxQoxiQqe49EYheoucM9YO
R2tB5OA0TXBbD8TdgdFoedy09iYDE57NhFz8lJzBmhmlZXoLdusP24Y2LsIOpfcCapT0nIbiuej4
boC07BVvfMEcTRBVYU2z640BOaMH5pn4/qdZpddYFC6Nvf7/X7JrK228TGRYkkw0t21tuzto4nr7
bYtiRLY4nrBDGxNv6+aOBy1kNMNuG30QM/FTCprARZu65ByO6l3GhuMwb2OhZibvGujhwjooMXQw
8Thg7tfMI9c6qC4tuHGvSeXoxukcTJvhaTiU3yykSdsMxYROlawJMh4wcvaC8lFUzcdAiisRzYVp
m7gpPtpggFKYNlvoSfPwRnXutvzHBE0p6Gn5vF1XJP8q1XwOhHeldHRp0sahJLWwdUWxHrYs90Ef
TzU/bLJsEy/F0sJqEfmunqT8SMolmpttPWTMBEvZMxhDFcdyqCJ7J6oy4qzalseaSKlsHnIXAmB1
0hHdREE9Lbsl766JrFxabeNmW9A/MQ5lYUOFMXvMrRn8acu8Mbk0kVF5bo+MKG6fwyH9XOjwc1BO
225kExk1BO04Mb2emja9FSOPPUG2mbYJi6plHnZ6hJmkA/K5PuNgDEv93SYbNHFRVZiVc4am40Tx
hh/B3s92Q8Gu5cIXdtOERVWAvBOrpjjw4fBZV2o/NcM20iRmIpKCYOGFLJcSaEMWRKx2/mzGaVvs
ZkKSCm57qZXVFJBUK+r1cLOM9cah16X65a4UxZTyQFtFYkMPySmiqfu8bSeNe9K3ZR2mEwZGUwcc
rIzrIdgWl5hQJBc8k1CFH5azdjWLCk9N6JQE+8i2iRtp4mTZZerSsEj0ULylRfWt9dptICrGjIuy
d5bS52khEhwgAKgIoLQsAj1Yv203TTQSdC70WJKuSnSZL0cvY/XO01tLOiYcacrKLnS7UiZF0XxR
rPmm/HEbqT8zwUiVldZVPYnlDCkSL5ptTSKbO9tiNhN/tLRS24VfL+eaNTunTj8wll8rK1zwKabY
XxvURAHaLRKLlZ/TBW3vXe1uTGNt43SSLgiklIN9HvppqmJXFT7o9gu9TVuamRikVHM4K6qqJLXc
Lxb4NgpSbIzwTYanqbKIopkv8JKcgvOx6aYD4+G1dloX/umFYo5J8TR2pAORWSiTuWnk17F0yHsl
B/6Q6ZDdbHIEJtFTAI5QJ1iYSJZx/lIV9Vubk03YL2byPCm7JSlFm3ESypq/dRqfnEq3Ha6Y+88l
fmFxTACS37vFNI2VSMDsXe/8qW4PTDrzIatmGtuuo+OslSSNKO/7D4sXLDcjbPjraI39JzwLZJ9s
3O/pDrrm6U2pc+/rpFDi8KjKxQ04KvsYCjo03dvEVbuMd95h6Vyx27TqJsCJ5QM4AbHuZzw+7SDY
V0ZqKu1tyYSJb5oZn11nBHdqMCxRUTc3ZX+tH/Dn7fPSoq+W+stNWiwOBCuolAm34IJjDjT0DsyM
g38sAJNp4h7qMG5Mihbsb1D9OgLyajWxZaVTrMPM2Xelg6qg2xfWzq4CWkRo6egeWUVJkmaa3+SZ
JrsStCY3PjrJPw1t4N+iSR2N5DwM1S6lMzaGrlGNYA79OA5pfnBtV71VNp6Xa95NJ7AVyiRt22vv
Fxd8nwm6SjteFm2H5fTq72oMEzJsE5BhJpjch0bKIJpOIixxyH2r+ymy+9Df9rZpQrp4r3UfZpg3
xGNuvfFTuRHIzEw4VwjdEuQH6E5KvWyH5sfPgeVuA48zE8wlS4hJpq5VJu2kHsI8ha5WesVjXNhI
E8lV+pZdoYkwT5piLKM+UMUN1Hu2NcszE8pV25MvmqqpksVq2dvJlxMIVDaqrjATzQWYkhumecgT
r/BvISYHqEm1LYY1sVwpmVhdgYwrAS7yz9RSHxbqbDNBE8rVaMi/WpzzBEt/51uoaPr1tE0SF5pp
v7uiuuDSgY4RTzLkJNFc43msyYptBQgTwwUkOvWterTOTmF9KXtUfNAns9FBm/xWWV9bc7b01pnN
/MnOZOJU25BtzERu8Sp3ykwile9VV7ydBD+1NfPuNt1aJnars+bKywOdA/Lb3RJR66jomm1PqbaJ
3RrSyXV8p8kSYefTbmgEJBOyZVO6Y5swLSYyJ4N+GV47KU/36IGc47oWm2oFtonSEgyKdBaqsUld
WdNe2mkQoRvsYcua2yZOa+mbYJlwis6oWvUnN1iWXa3sv56Y/+Pb9L+yZ3n3Xzd39+//xJ+/yWZW
PMt744//vnmWt1/r5+4/19/6f3/r99/596Os8a/5V377DYz71+fuvvZff/vDXgDeNd8Pz2p+/9wN
Vf9zdMxw/Zv/3R/+4/nnKI9z8/yvP77JQYAj//1zxqX4468fnb7/6w+6+oP/+HX8v364fsd//XGU
IvtHsv7nf7z/3/v/+bfffP7a9RiEOv9Ewyb+cYFMQe86KmPj83/9hP0TzF4UhEu26wd0zYiEVH3+
rz9s+58uZPLQLko8JBu2g1/q5PDXj6AN6flhCKEZf/29P/7vDH/bo/+/Z/8QQ30nuei7f/2xxlpm
DOYFvpn/kiyvx1xpkmRuF5fLORRVjIa3X5bjrw/77wxuPITquatFa48kWWUWvaH72HAot4RbqEjX
uRuvodrvZ78sO4J+kDxqrSgl114V1wm+tCpGyTggEGkb8oGgXWPZV/YU6amLikXezNNb27Virp9f
X6GXwoj1K6zb8ksILBht7XTBB6ngLVVvfOfaI8ClfTUuNGTAi81thyQDkD2T7WBTwxiYsQ1X2jpv
o1a1MoUB5rku0LTzmg9+c+VR/sVEbB3YKB9bBU9n0jQ0oc5ycFh2DjMZ6do6jL48uqV+N5RT5E5T
zKbsaNntnY9+vaAPwT7RvJlC912GNMuqgiRo+7cFaOlQdvU8cMdMY3Olfr6a10vGYZS7ZOMGGoKQ
JJnc4tOckqgpcig//Aid+kxdvSGXXhfCKHzRStM+lVhhKr4whTJjsX/d5C5YhplJZwLUEVWHE++T
j3NZRt50qK81yF04N2YanU1y6j2CSYM0Zd+wvY8qZkG/+fk7ouxjKq98hZ/CbC9sgZnyZr20fVkt
JHHZszcBiVrx2Or4fq5QXnPT+qaygjOT/g7ivGdJ3ENGhw91KfZzGcZZ0O3Hmewya9zh/fAGadPB
8pd36GMF03i5Ay3Yoc6sPXfE2yIdd0FQZmjfVMeJhLGGwIdurIMdVJD7s25UFsZMV7tcfZzmp2bo
DxAZSdLmLZADEQqjsavz25mId4MlQam5HKRdxeUw3Y5TiZm4EXPPUtqHqi33FI38fqlu4Hggt+6d
OiLjrhxvreGLDvXOU9+lTSLN572jvCj1v09LsfPTIl5Wuk7nfbEABM/U/TY7MXygGMEpGywFSWbx
0KovTgGl42vvOD/9xEsbuBrnL36vKLRCrQRnCK1ZUb3UkdNXYI8a/XjpiuM0n+a+22fOHXfyeLDz
QyPcPZuD3ciRcU1l5DKQQ1bWI1PZMeiHcxmK84y7DPWDIp6Haw3C4ctH3UyqRZe1wGnDnrVu9qP9
qYRsmpq/QJwxlurTsgRR6fhXKi0/35VfWhPDp+JYTgu1epJAO+VpLuihC+48dAilhEVLaJ3m6pkW
Po6W+673euDgCN1lnp8w3u8AQ4x0n8WQinzKqgrqZzKH9pnYK+omK1VEwNAbUTWoodQxlHJjzZdY
2kFcFHiCbiPf+Qze9gilpDe0s2O3+UExiNJ4vfOCqACpV1kOsajljT0tce8F6NN5GOlHKd+mLI+8
9DEonyXanGsIJr1ufxeuRrPkAOLCYRyA/UignxIVZEJ96MrIP4vBL6206cEpePRrC2UinbkxVK7j
QaBIPO1zcEaVdD9ZVkwV7n0RE/olmI/+UsYzdXY2JKMVgHDe8jSBcHqGwLBN6JuC3ws0FA7U2wu7
31ImxwVgFi88WbDW90D0iSj4mDm4zaxvr6/shQvMrF2EvBjSRti4WvI30LDeW07M2fe6PVI8mL3+
ERcuGbOA0YxZwcMRl0xv4cb+qMevzHp+fegLdmFWL8qm1mUHuoYkDKNWH2f3yoV7aVUMf4dyCxD8
FON6cCPpMIBFdIpadQr6/Oioh9cnf2ldDL/nVaLTtMOHjOmd9G6L9ptXbKiQw17MEgbQU94is5kk
udoJduyvstmsp+KF02KWL9oQdVOiJ5JAWTOuC3Uj0n7vzdVOkDByi+Dk88+qA8xbfeBoHaNpXEgH
ZGb9zm+ymFvdjoIXzOJpNKryqDU/hJ175tBcdm11yFJ20Et7gwIJdKNplCvvxIe7jk/32r+13Ryv
Q187R+yt+dS7cdM3J57tQwKu+icoEV2J6S4ZlRl2apT859RHUKSsA2sPKtxCH7Vui+FrvGbuFOf1
mqS8L+Y3TF4rbl6yVyNAbIDXrB3qLUnd9dE4lsDe5vvcu59QMgCxxe51g315YTyzktL2ywJ4XAlX
md9Y9kk5Vw7Cy7P3zCLKUPMCJw4BQMnRHZy9WYqnZf4xg3WlrLf003mBZ9ZSHEf2Li/SJamybwNF
GX9LFX8d2HQVoHwY7Ro3tcr3OovaazTGL3sHLzS8wzjl1PdTe0m8rjl4dNzNIn9nbYElr7Net/iX
mIu54NVmHMtRo2W6h2SPDK9cqJfmzX4fGRqrECUtwyWR6UPXWZGTIgofrzV8XzIV42wSCLw4alYI
9kPAcMvHidzlDo8L3Nn2+P11M7/0DYxTCh3lGmpg62eoY+988Msu4v0WWbN14Y2TymWlBkgoYnnE
rsUZvZbjXzibZsNZDhaJPqgx7vC1KmJQXr++FpeGXZO7X+wEFCcWb0N3SUZyzOd9uuy2jbvu7y/j
TiH4k1SF6fZOHo30ofOu3HwXNs9sMkMLROMO68BZ9k6Te4ocjF3BJF9aC+NEVsMMLpMRayGak6V3
uXy/bS3Wz/tlLeywK6xi3boQec1ydK/pUl6ar3kS6yXMQJeJ+eY3/nsoaWybrnEEUUnuVNti2JK/
5SzWW4ghcTJMnuyyRZAICClcUnY/sS/t+LxtvsaJ68sGbO0hHFLlf53Kt3mxhbwIEzZ7w8g0tmg5
hw8Npp2T7fLyZtOEzd6vKsuXtNLOkjjeg7089NcS2Au+02z7yvk4C7/HQhTNvVf290NXoxKW7YgK
TpPwt3kMs/8r6/MUz2b4lJxAi9s6y03vcut6G+ev0VDMXbqGJEu+7+fTNF3JTy6cE7Pzq855iX8Z
DLoC7UFchNsOitnyNVhNMbQOxp2RNAzAem6KT72fhbBf/AXg1i3QUvAXY30WziHdljR4JuMzZKvo
sLQhCELHnSuO8zV6/ZcLJ55vHMAgFzJoJdZhCb+O6oczVDczNPYYECqhenSy9sD7u01H5299XFTR
VCt/QZ6MUtLwSMWfrw+82tjf8x7PbOOq27Hx+wZnkjSQIyHkxp5xDbiH10e/YIFmK1dZp2FFMsR6
k+3FtHLi/Mu2gY3gtGCENWgyXBKt9p5/TIeNEzaOYi+8VqRTgODUD6LFfse3Tti4C2d0mlAEMvB9
zR2rT8OWZjn4DrN/S7GhLvwc+ydy0GvnUT5fa6a9ZBnGdajQE8nC1XuEjooAT40G+05k17zpz2r5
S4ZnBKPEt8csWAMwWnzp5vwuD6s4Hw6zFhGl/j50P0jaRi00FDNLRLPPo4y+r+jN7BxWgBSdyZHz
awRXP+tNL83GOMp84NJiCrPptB+nYD4HrWE0UQAsnSjEyeih+jH47ycdRJsM2Gwx0xIi8ENdzUla
5XdtI99t4RCBQZgNZpNWbt5U+Cb+cFNA1E2m7/LiGrXTBZswu8pAo1fwYbW2ntG4rcpDQB64dU1D
9ydK84VdcI1TXfkeU52yp8RWqKVAs2Bos4PwhjiXX4Aq21khmFxt62yDn8CjdlS7xa5hfDc6WdQ3
fgQ90YOk/FYKa1cVXlT65NzPW5TW15U1fMPi0Q5khTjCOWlREjqBAX2jMRjOYVr8tkKwAq8zx1Se
hH/Fm13aLiNQdhaZdkOJcTk9T7KNHG+OSH5NXOrnE/RL22V4CEhCzsJbfdrYVREvqgN0q8CZEpdN
Efn2cjMV7EdYPBGQChX6T+E/OvaNO2KbhLcT7fdqdBLtHObmyVnqfQfCKq8ubxrb2xWLG4cVOzXd
R9d6//qBW23opcka/kaRogu7EaTSDcmikt93YxPVoOtwKNu4i4YPwXPP0HaMzNAhkRBP/jH3G0Bh
MDyz161y3SbnRMwJwdseEpONqbXZ6LZQWWZzg6rdiHcSa1VN8tS2UN9sdONVM9GpwGqD68MtY6Gv
7OKFgMKkBmfUXZQaKByQ7+FlcYyDamMhzexza6F2TZ1WzomHR08VDU+v292lGRtnO9SO1XmVOydL
t7Pvsms0TpeGNY42lAAA2g6cORnFzr3dPKxxpMOi7HUJtq9EPy5c/9lU3bfXl+GCKzKb2hq3yXoF
7lgEbMfC+gylsX26qdlvPSDGyRtWUqJ8nObEqmK8GaptQabZ0qZnhMZSYFgo86GA225Lc8xmtint
s1XIYU7YG/d9saXRDGtgNrGNxOKNcmAQIr9zff9LZYlrj3Q/tQ5e8J1mE5vy2F+nLu0ksOSfQ1zN
bh+3Mj14y8la5ijrsntSqMhSbuRKJwLmfZ8Hz10q4l42+zJ9sKzmABR8GNyv3QYzHjjsx1I9eS2S
6V5HXQHWDSkivrSnqZj2ovg2KusEbPMxSI/u8L4f0ep7bMJTWgR9hErjvqJNFConnlsWEW9f9120
LATqTCoKcxpb+QdFPr1uvRdOm9lpB67TWgV6nBPHjzsvTtXu9XF/QuJfWlnDO4CenLfobAQ5IXA1
nv+Q5VlcUnKox0+pdU/496p6tuqHdnxy9ZcM4c/rn3vp+xjeI59In4oWmXZg7YU4OvMG1OhqhIb7
KPlI0NJroeLwVcvjvPE2MXnA/XAqM0DcMewPV54HfSU8uhASmG13uPHoXK27mhZPHoK5annved/S
cdvjvmfCDlm9ZBCawrRl+pF5EXeulIIv1LvMhjvPaQRETpYJT9toskXDjgZ4wineu+Kzrq8F4xdM
xMQdhlXPEIGjCEj1Taajq7j8CxeB2XTX+qTTyln3sr4BLD+CwlLsZNcely7N2ojRyzkYaq/ErCUA
HPI0NqfXD8xPtvwXDqrZcpdWDTBlPcQOZfqGZuzens/Z6OzS+ZHkH3KAsRZn3EE361DJ4o5TGln0
loagv0VHYdG1RzdXR9eZzwIPlywr920z7Ij076nl7iwLWUoTSfE8NEfFHwnNd4J28YgHoCWD/kZ5
rdOZ/mwkeOl7GCff0VQH0FdCMRrsFEs27ofG2QV4cx7b70VKY4n6UpYxPA/XcU6Cfe220QKGtnI6
6SqAxqt/AkN81Klb3YDouxK7wBkOllcdS1zs0AmxyQIwTwaUmrNjgG41tnjjCXBxOrGUcNhltQ/p
h8n5vpKGFOUnv7EeHKrRk1S/k+WfpP/oD/a+m2SUZ2C2s7wDA0eY0DyanW8Nf5PnFhAt3qGXd3n+
VBWHwGnfUr3spgn4MPckQE+vl3tdYZI9SODCIlIujYLgA2vqnZq+VtUQa/K5EnbckR5P8QQ5pYqt
2Ykmv4sDyJxk9YfFvfOlHaelf+OWRSSCdDdW+4V8SOcgrtGXVRL31gs+BuxNKcMIutu7cA73/nhj
pUGcF+QuKLx48qy9smkk6x/Ec/d58YX15V3Hhpi1WxqT4XPNbpQFDDsSzbGo07AYL2Raxq+b/M/m
pBdMxexFwaNyUPkjYu2meZTBm+C7fKOyKOAxXw4NPWblKb1Gn3vBKZiwDu5mORCFyCTT6qzBItbl
N1579WXygr80sR2aWoMMA3wRYtHIU199hBnzj4q9aarHSp7C4ZSy+x4Sb6H/rcseZDOeq+7BKg+1
O0Zt7sfaU7HbtlHovEXSdAyq9gE9bcecovTg53HQNFEavFeZ/JirQ1VVsYfmx9pGUyUQ1Va4r5vy
Bhi0EfC6YW+LFuC0cefY57z4yP17kd30/o3VXMMdXvCBZrMMFKumdLYIDALtQ6mFV/D71y3i0sBG
Cp1WiqvRwjrWYcznO6UfXx/3wu6bcOgl9yhv18JK0L0p1HkqjtZ0pdPkQone7AcGPLx1oTuMfKZ0
ABX83mZ9LHoaibw4aHjs2WvPY3CNffhCQGHCmdNV+3FM5ykp0zu3e1TlW8frwMxw5ctcGN4ENQeU
N4uWuINS0Gkpi++b+UsXgsRjvNacfeGkmNDmbtCkHNaIhYjEAQthGJzS7gzT9cor3+GCDZmgZhvc
V+hywQWNVI0Nh2rcv25Dl8Zd1+yXtyNa8YqVDcYt3cOUH+r+ihe8NK4RUIzMHsC7j4qnV54mEmfu
lSTw0l6un/fLfEXTgHZQZdA448POVwLw6TrunLsBdbQrQf4F2zfbcJU1aEjAYupj+7FqvzjWrSrH
iJEO7zxZROYVcHwtsLi0TEbgL71ysESBEhXoBmN7CG4ANNvmdX5eT7+sFJRtpADd7ZwEc5zxpLj2
2njJ1o2iAS0rNufrqyDvu7d0nE9S8rgdKFanOhPL2b1umC82gK/387o9v8zfk+grrmx4N5/9H86u
azlyW9t+EauYwPDK2Dkp64Wl0UhgJhFIkPz6u9rnxe47GlXJVWN7xjJFoYGNHVbYtRp4KtbOh4Tl
op+WToZz3aW9/0vOJzAccbmuLHsKdHEkowoUAxvdg4bpnGTcCPSFRUorUl74IQhu9z17aG2ZQmAm
8NqPqtlrXhVoBU8YDwFDSP7+/l91eW9RrpMztZbHcbJa+VxDO5lNY1gOqLGbMW7zX2VTIc0xgw5D
Btaf++xYO2fX+wV5dzgcsLBsgDpeqsis2HZBX03z/WgsE0mhiJGfjeqxmaPG/S4Cf3GV3OJmpwmK
4L7EwNGuIiWjMbXKnzVhb6mcUF8steF6SVH+a5iGqOQ/EXR2PHKLPswkeHE5u24Q773tTpp6+fsn
Z3wBASe3+MNF6vmw+ChwOYYlJu8Cyi+Vem2MI2/RJ5vpK8VEoO5fzyTgA/Tw7A2U1Az6arEZjIQy
ZGh2wGAjtc0ipPOnmrE3y+dasRCsAcDUXuBYHdV1LFhawgnJ1spAuWNoShKPrg1/YiOAPAwNpvkj
03Y1NFbLnd5cjH5Pmm3f7vVlX5OtnD8kX/V2YmgvTnVXLCdNiCKp5b3QgT6HCcfeM+jF5R52Ojee
KrtCfbfhzsusjrQqI+K9Sr7jTkTHp7ZmRQjidwxpkbhZPl15sSUPZL5fHBXkNgoUG4h3EjIIMVi2
H+SW2OdSBxTu3p3vi/5kqnumLsswRAM96e3d0u5Ytta1Q9WuaLPr2XFmd6W9dazNUnhRvlA4vW9L
Vga+OkIQDN3jh8re9tZvYdeQx9gUc5YW5Rh54nctVazb7tFj4mkG6Sl3nmAKFArtjFe3h99//+T/
HI3JLSZ0pJaCkAcSNRBLSnmA4O/PnntzydqN4zfdhOcqKJ/5++W7UPxP5+L/lxrkFhPKQAbJaT7h
wXqWYCwaaIMf5dmZNlqQk4faiKzquXx6yRICfxD3RSPvGZToFg/+nU9O8UGm5gLbkzPRVmSsVrl7
Z5Qcmutt1FEQ7H4GjCK34NJMl6ovDKAwsr4JiLvV6TdH1cNd8Kef/6YqZ0thlSWYMdulJpi1RzlL
x+nBmjbQ9pgQ33/28d1c0gWzqoELifydYX4eoT752XNv6gLPaVvb7a9IgWpXulE9fnN1ftF3BkX4
v1dnVTvt/wA2I9ip8OKOIQacj4mJK6XVqmgwLhN9t9x3Nm/6AlMbMUSq2zTtnHC+cifwZcUABXgM
J0eo2iy/+HxAS6OGdYFkOlhNkd0eQMy3HDCIYmnmgZ7VcWF+Qhll1TYfmtevoep56HkW1MYGxkNh
5i0JhQ340j8IfqyzWA57lx6JdSAk8Qn52Sd1C3r1HW02mgw1PWOXyti5aGD86KO6tVgox8mobIod
bJix8z78RCMSV9j/c1cgjqU11x6EDncaqNBk6Fz97IVvQs7s1b02aBmGJe8aNQ6Ty78Bvf45UyC3
NgrtMFFdiRmID6+7ulHjte/H6TsPjn/qmT+c6FsfhbzNLT0nNkpBjQU8d7c2XI3DWjfRlZIJtT48
DDCzdhJQ77KCpqqRrsArvGDlQfYmrmbt1W2LD5iQ/Cx2ezchZgF0vQHJYYZLtvxtPeWW/bPL5tZ1
gaqssgm8yoBcD9wsMr9L5b64xG5hs9Qzi97ieO6AdDaP8o+fbaibmALv2WUuK+BjTOeJ65sfgpLJ
LWi2sxqHaR1et3GCyUuGb2cf1xf7w066Rc2Oejn0+YAXlhlgFe4S+M6D11hB3+4qdwzo+NnOKCxk
VDIttPMzGplhCQ17b7q03nteEtB6Z/B9zSNUToKlfu7n8U6BRinrLMItkzVg9Bnp5KHCkN1KAPQ2
Pi/mYelOlKV1vRqMdBlRrcujEs8W1dc/+iBuUbulWesW67Fg9qvVb5j6pl75YtvcwnTFPJVLsWC5
tOpIxxQeHX9/3T+Xi+QWpJuPFkSvDQtzfPsIl6kqqDr0R/ISYx0vR3r5s9N0i9mlClbeIOMhLJlt
NLoyEe7933+ArxbmJgB0YiF6717P07QaROT+bMpFblG7WpfRpfPwXEPfDc/qO77DV+t9k1RMljXQ
xR2Bbuf3Dri9Lex17IeBxp24+9mC3EQCqzN7Bxa96A3KZj8ItGCHb9K5L+6WW7QuYbPhExPv7lgv
rF0C09pxz//ZFX6L2LUI/GDE9eELiYc5Efo3z/3qpa8fxL/6FGZvU5iOIAcl5Yvjf9YYp3A3j3+0
1rfGC0XWkUmZ2CQMbOwstL976S82tXP9Yf710q6OvNmFhuFWJva0avv0Z697/Xb/euzkz7XuwJNj
62Zv1NjZ9EfzcWRF/33uonEO4/sBMa9GIy4e2A/f1/zvcyF4hE4QtLlh8xGZIiA/MVlAXnfr3za7
IHZabomOc5qdxoefLe7NuSsGwvXFwUPHHY+/E/z4YiPc4mmVb/tLbf/vTdH2+fub/pOt/eHuvQXT
ZqJFDWBM0xbe72FZeUCYNM4vZQxhZ4tN3YiwzbbSMZKytsIKIjRFg+lnSzFFPPUQQwqE06UdKozy
rAGs1rZ71j42/XNt05VqaVSQJSqoegdYLmYQiXBha8OzISRSLGFtmRsByQNSPHjFqQTjhK/JeLBM
tFCOnTmmQ09Clz/VI1s3FtrT5QsQImGrL9a6ygngrw6snXRQY8JJdwON9uusatZjJzZ5DnWJae73
Qh5gjbXxZCqzyzShobLN6UrUZmqKQQTGZALqSmiExmXUZ8VpUVchy3h21MrEjRKIWQV2s6z9Tq19
v01taqQeeMut8u/9wiFBn1Nn1Vl1+PdP5IuP+RY71cEp0s1Uh1FRFWVd0H/nn/xF8LtFTzEdu3xy
UQ0UcifMZwf6olL/GSgB44L/nk4f9id9a+F09uT3YN7Nzf3fF+Orl74JfqKv9FLWC9gVczJ6RmwP
zxyb6u8P/2qlr3/+rxAoGq5mYlJcM+AxllFhfzP4+Oqlb0Igb+DyPBpY6XxMkYkHTZNcs6i/v/Q/
iq1/OLC3ACRe1FxCQAn3zKTBj9mIZOsj0j7yvAuWdgw5hN2FQaOmMaPB+9Sc5x6410pkqT2OZ/tb
nZOvVu8meyk9asjSQaDXvWete2x+mLPcQpYKvTB8CrQDfL4fhXe0hp992rfAfmMQUwMTQ5TZCX2Y
f/390/hiEW7h/PAv1S0ocGIolND9/M3+uR6aP3zC5GbT26L32TDmM2yW/MhGT3uRQMhoDrB/30R9
94vvcLPziczgYc9AzbAyJ2khg6STKaqR7Rfivp6ff7Y2N8egAKzUnkoseL1m+5/NKAi5SQMqI3Ps
6ooBhdDDA8Mvevezt73ZzprQCVC3GqaVtowb69KDXPH3J38RDv5p/f0rzLBB8UkHA3kr+XqYbIyQ
AMsvv6MofLEDb5HzwPeZkzHgvVsBUM6dDhbaj177Fjpvusuc0wnRsXRfmbacPdh7QvSq+WZVvnrv
69b816o0GROqLbA72HIU86H/DtPj/3lr38LntbmbKi3DLDXzsrAHSg1DobACi6bJqlDT9YibRcy/
439/gW4lt5B6OnSLM8IUbWvlKaSbI9m9Tui0EX1KVS1SuxlDSEnGPWdoymIqM5yqLPr7B/TVCl7/
/F8raDmdUqJA7KkuGNl8Exn+ubH/EHzsm1PLoZ/e+D2CT+vRbT7EsuqCwSPHFh31rC4iNvNVa5O4
R+40N12s6xo61eveBuqkbdPZ88A5ecETQgXJdO+x0Y9Lt6ko+MrjY+kNawpWCsyeTpkx/lLjWyXu
KrHSl/XAxmRyvZD7vzX3O2nJfxS+/vTj3MSLsrHm1iJ82VoGej0bG4jxrm9iBQk0HSr0QOHY1Xqu
jmAvNMIIhXEuzMvfP58vguwtH6DMCSjPJarNJt8PtIBZ51qYT7W/Vd4P56q3rIAZhiAS+wCQkMfl
Uv2svXTLCeC8FHVtedO2rvBZuvE4f3fmTfz15+N5Cxi2FTA3ddciuyVjIIfQ7H45akf1Z0+8K6AL
G2tFx2PV+2Hrvo05xdB9AwwJNEF5OFRuMI6rnO68foJW2ZNynzxno4xn7NhAb7TUM7pIaOAyQm7N
10+G2LnW2sL/MpzaDIh6Eg4WT5duSDUA/DpnBX3XlYAYmsw3Pn7VzmWys03v91uDv7v+GBR9FTqW
EWQTtFbsj46Itenea9w7dBIoSvuAFnuMcUE66X1qFlCB6Ipo7ObLMplR1W9kdlJGi9ajE2VtFula
FnJtlbkorZwe/G8vGKx23/ksokrEGDmHoMpHvLw0aEw0Sx9OUC8bqbrkvZ4Q7bHtP3rXwEAbv/NT
5bth7dWxmd21dJPV5jZTRTJZp2XZAdgctiyCXGvgavuu24y2EebKCuX4OWs7My/CzljZJU243WA1
VQDDjZhlH7p6U5MX2C4wn0b52WOJnHEI6aBiTT/4zUpXZcxZt6oMCkIVn4Jeh7bnrK+nRaSzDklD
7UM102lG1GXtJ9M3lRQry3tVV+Rt0aGFmxDM0krzqem3vvoo9LUoHs2uDPWmR6Mxh/3BYfLGVJTk
UWSXChh+zpsLaUD+xQH2McqmKoEeQqQqJyLDp+r6qJU9OItmqpOTXw4w2jqwegk0hKVAzYlB/aSm
ekRcHlqIRlrGQ+lLvPd7VcKIwkhNeCn3YD8YUx95xRLZ7h26ZugYBWLy0myW4VDUoY85nWluOexO
xurDZcXBXiCfBTansg4LFBA9QUJgMQPLf6unFPjjSHEnXXIjcIcmxkUKNIjQI+bHdlzad8Q8Cf+e
TvdjuRvr0zgnE34rr/9OtKucZMgYlCUf+uqAv7f4+3jvp0O8sASTU+7HYZVHJfrmjZLonafC5IGJ
OnscDyNwKDnmd86h4VtmPsuZAVWDQNx+euaLqN4t8ep56Zi9zNmLMXzW+G+uAWeIPCjcJqxrbV+X
cVnvs+U1M1clAU64Cel4mupjXx/Meo10OtSwoIafgbsMNGaUqX3T7HkRK/3iFzp8u4GZ0Q4ZsBRl
3sf6fEQfJ6EaWzGPRqJ5HssW9wuYUsgu+GtTrtuB77N6hlDhlOhmm0gGcAVIL7nmr7x2WjX2EYBg
mEocyLhXjgyljFUDSnXz5pF7OG9HrqijmQ/3E6TLTPQkoJK3R54US+PYULyw2PBFC5vqaenWRE7J
SLdDZ0YOZUFBNrwdAxubVKv8YELU0Yws8K+DWZaYCEQuuH6lGwi7AiQbS67KKhiEj9YIACbLFHqm
iJiXWhms3nCm8nrY+8WJ2EdXPzUecNkRAOmYiRlDDu2EN5efDXPaUdu8TDVQKJYdaNVjib7qAqRT
i9ku6nSvvatksfK5FkE+IoZAaqthPgwUbj1cmv43fEJO6G1tSjgrZVaZWtYl85qgrnjQaRAJwYBk
EhaQ5iowG4J6dIh8de/7c9ALO3bZi8MrMFuBP+9pJOn0UKOZMnQ8Ko076PIGcA4JuP8wCGCgcPY8
akd+PoWud6iwAn7zVhAAb5gbln2zwow/1KD0MYDMbJGdA6R/xx9sA7g8eH9M9ZqAd+6OEfgGAFpV
EbcefecuMx+Hgh9MSE9S8B19wDpMq08ArY978UpH9F1a8cz16ZcBRJ/ra/tJ4BJol/qqnRl2ThNk
fFiVeh1SS645KqaxAgdB7186QODriQU6QBJDTaLeu2o3VYkt7mfWBrCgS6Z5iPhSRG5LknJei1pu
+zqBQ7jU0CJ20na6W2A9NJZxO2xr8azs48AeHRME/rPWPqGFqvUbgoQHXzH5TWBpr21+VthBLPNR
vl0lY5ugBKS+so4Gdow53NEOM3mTJs6Y5jz2umOp0Kh6LIs7G4clbyVG9ZvM9LcYjoWtX0ZO9Tp1
/QbB2gfnTLNydOh04K+NuNcvo2GmJW6+0Xqw3MsiALaso1qBecaeugxcT7/Cd1oruu/aLraZjbZa
HrvmdF9Yry3fGBratXkfNRq6caCXAaUFBVpNvYr+NzHXlkDS1687cu7pu7EInIgdRHRWJVvJ+pch
NyVeqaMbgKXWziiREW5HYgZZea/mVBuHaM4egSAyOiPybTPo+0R3gb0q3ieQ7Hx1JiKi4s5nz9xL
mumojZvBLNZSXtDswRVaz+p9sY1g5GVsalpaL9hFL077JlBL5QZHk87djAixZQ9BhXJtlmBV79vW
gKpCh+SLr2g3B02X1POhG8qAtYheeSSMk1F1aQs1WCaWJHPLwKA0LsgJZMB1TQ8LOti1WCntw4GG
IUA7eofTb6DxyUO0CVEZESj0URD82nYO+8YPrvFm6USYCXk/4JIX56ZKZnq0rWiqdjlolm6R6laK
yxjYsbAq+qCoI9140/XVZG6J/bAMR8N+NOqTVQ8Yj52ZBgAXCMyDHWTmcfS8xMAMCjoYJa5DlT9J
GvF2hVESRB0uxfig4e7jHpTUZQ/944WjeYvvAeqH39IjpcBSl9qWyzc6ajiYdqBGvjaHLCoBLOv0
ePSRkI0rtxv2Xi0CLpvQ9pAXLOxo8qzGhj7ArmzVImtpqiqCvHBI5Rrh+eD22wHRqev7sKA0hFli
qikSmq5CqgVZ1XaMTVDjh/7O12hSjftSidRvNSjkDYFfJOCRnXI0r3KB9izGvkX+qc/7ytw23Qek
IjXjVOcbOdxlzRAQ9iKXLKbiVDDE4GnfF49LAUnchUeeFUu0re3iRTRPpZlUCnJzQzKAX+PBT6mj
uN6HMnGh1dIpHQH8k5crEJXCoi2widwI3mM4s9AnfvL9+9pdLfLASBexgqT1sO385mD06lDBiEKD
MNCkFTsGTTEJvL1W4H5xJheV0QeYy+nUiUsPD70+y6JiqdN87N/lxFbTELv4oTOfh13Gdo1SUMY9
IzlEKPASoG2c+s2EJxJsUqJZapHoRGKY90D/wP+iChdvN5JfprFusuu6WieRmcGIMyRktZVYAgcV
RqGlTjlCTzpt9T5pq/cF9xscadDfd2PLQw8Cm9hChs2sPFEVicz5l4YLzoEa8MAPM33rkEzrUKhw
89WCVW4ZzK3JchyIHre2fT0Afj6sqPD3EkQni/x2uUgq14upBlZY1q7lrAcW90OGfVP23ao2Xqe2
j5xaIhEIjb0hrSAjZgyPrcQonHgUK85ZNNUgE2pXLYxNNewrZ7grnU/HPmXOpWpOSEClECnvVHz1
nKSAlxgs7MoVRGJCZ4DtwTIgvoON0uxrg0R2mQeNQ/Z2V0WCITfszFXTz4FYmrSrcbGxOhUMdDBi
4Gh0oYnwLG2s2mCCVmWnI/mtfGj9zRg8jG7/ZMEIfnro52fkDKtRV68wg8C3t7bUqELwUhDcFPBb
73Of6pTEJVqxi3OYRjcwTKTzAzYj0vKejaeiqUNhnlslIo/0OBgy1JBQDc4EkLZCQTClhvuUN1ay
DO0Ojr3BDBcU0rIzh1plzo2TTXDlqCEQrNqaVotawI1puS1YlKEX4dd+KEYvZA1EwhwbHeEu8Bdk
N9wLReGG8F5jHNlihQc0WBQuIlIliwtbLmBE5+HI+jbpK7Ev3DZsvHwFGHmoQf3Cw0Nd4DPKHkLR
zoIhn7ey+mo3QvDbwjIv2rLzW+DHbPJSI6ByyOsYSIoW81OC6OdkbgD7t7VQawJvPwYG0eQjw4cQ
jUlqOL9Pl2pRaYvD6XUjRFiGYEQmP1X5yTOmPexPrrtND2X7Gwb3R7PY8u5NWFnseCYuLxU5s1i5
Aij9/CA6cJy8bV9pAUSoYyjpobYFz61LIW0cZJ9jVkSZfBwcf6WzNoF8+dbyN/g5auMpJ3maz4kP
M3prijPIDo1WOjfeRzlCKsdv48qdopxG/ZUxvRuUTLo5ke7RtfDiYPW1CkD1YTiw3o0ddTHNOZXo
AXU6vGB8J5kK88z7ZsckAJEcEFYPhWMfmU6O4diDRIlInUeadyEDOB6ZY0mz2KNdXCwu6KpqPXrs
04U2eKAkQps7iH3f30G9JXDM89AVvxo7P82INGBBtiwtliIEfKFpoIs87VpjRHIHOXADURsGae26
gbCMtLqD720JeGIQ2AmU04KzBbNOzVtl/UXwvaIOouNz4f+CMF8f9BDyrIocVxoqoEICwo8oDk1g
azAOykOfZ+E0NNiUGHoXVdzaK2gMuIYV4Wyl/fLQgi1JcfESdQcZxRh+1xgNdveKTPc69LuHugox
9AGxMRVGWtv4hosWVNO88zUVj8pN4BUBoEA4qCxm+RA45b1B6wjuKOE8o55AIanKJVQ4glPWxsPy
6AqkBI0dNo6z8ksDF7qvpS1AkA1CZSWhvc+nk2/hdjUMGTGSPcLXMmxIflhsPzL1tV5VJ599eswO
bBA4hTVFC+jJC7Dm02SHEsXC7ImDPd8v1rFV2XaRZmz2OI9k62fnBUV5nssUVuGgBLPIlHYIn5m0
zV3YT4y7vrM/bajSQ6WfdSdpJW57gA09NKED33gxi8cxP49+Hvhyh7gFNDsv9qxEW4MNQEInDqT1
HX2+1/IyzDIzrLr6hDEX8oc+wJg3dWb/bJX5Kpv9tazo3m5UQqj5u0KG6oz5TrmP88gwrULG4Ddo
wSxBwa3Eb4qwBTW2rRA8HC21/HyjA4olxhkFORoM0G2DOLQZWBYUeBoa9KglMORNYN4LP7iDhUpD
uBgmq/vBXeBPg7LfXayUWvvRAQH3qmXfTUHt8Nj04QTo9WGFaGfaxrHQ8r3CyFjpkQ0qmIZMp6Hg
KJmRZsJoYHZeJ+/Tr/MtExVcHX/JtnjAVOaIrgjEG4xNm+OGqwf34Nn8XsgsBdwO1cIJ7qLHPj+X
0+VamIYNkuFCWmGp9nWLAbNr7h01h54tkZ5d/cC31OGHPsM1sLxBFjF0WyswWy1evNcSPUWFU4S+
EfC4dY4R+bgENSbE7WtXg7Z+7eTkF8nfSrRrHNtGZlZHjH7C/QJ9LRoKnDUBofrZepsAjDQx9XX8
98zN7+CrFSGBJoO3cgaUKsza5ZUV9Q4Mba5UGh7nDUkbP+Z4M1d9dq4TaMJdkf6AjmNo4KOHlHhK
vVXeuoFTj6GvFYmD1ps92ijwcSZgCyA9cLSna+BZW1SsoFZE5FPmcATZzwWBU4LyWWb00GjjiiJp
rS3UE0YFBHIZmkX9OfUiBDQd5gPna1vEwD2mbHlXmiuPHTB0AwsG0mbtR8HefJFtC12mBsO9Y8wn
ljexW39qS0oakpjZuvasdMr9MF94qmPXlhbyz4msCLIH1MaGtcT5vCDm6daauR7q2i4qG7pq6vHU
+q+tMRw6dKMIsYJhRK5O9cOCV5OgtwpYMRTuM8xwdfdpBESHah/dfEJbY/buSFTFqvjNTW/noytU
uYdZ+EmFnKpVFVjeryZ5a7KNQqedr5RsU2EnAlxkrdpXyORG8Vy26w5NDHuIib7PChlIwGJV/quF
kHKZO0GPw8QLO1mWzwkJy4LqcoIYtyV2laFihgZxCVElAroT+muAbasjrOaeOIQth6o9lIjTrIZ5
QlOvcwZGi78ERgk4Wn9uxymqCivoUJcuU9Sg0gb2e0dHb+fm1qpBCtc4NPCn10YOWz079kUBJv6x
o16ksSGS/pstbKhmFfsSowsd70t1B6s/rqVdHTXCkBl/Nt4YymyMR4bsrxNRNY7RSAv4+mRoVz5k
S7byvdTDjMuBq0/h1tuGP/ZtFvoLcquObOHMDuAGOrnyWkeSPcvnjS9C8AJC7gKb7jShVgNaIppw
Bk7dr+xdPyGI+zxwchF33YRWkwHygwobZAUTs9GxAxAVhitsxAZkBngvYCojc+IdjMbaR5depenL
I53dWCeIGo4fEQZ3117hS4coL1kIJ/qd8rBRmmpH58Nk1peSTSc+tWDaI4iVWmIbRTp2GfoA4Pa3
alUhVHH31XWqgAH/YmO7mDrSEK3A0xA3nCcJXpahGWdm+48Eqi7oTjyApRtC633PFv+hatXaFsZe
2uN+zqZUAEqro7Ntauumhuw+GpDXLy9tDdl4G7tTGdSjtsZ1aM48R42JdIyOezn/mi6etLZSyhdT
AYpiogodMpVQM0NLtyPgA2t3+YAWG7f1wEBzhOTmSecesl++4IKHJoM7Fis183fd79PGXCKmg7LX
2JvG0GLZES1VzeuS2VsCuMFMYF1SxWZRUTCgQP7XaTR3L5MAKJrNBzMzonbcdRDpmF4sdwqq7J7Q
Z8r9zdBXW2jbveQLIrevUr7MISlxQJwnD1bm0vhk4xODP4edu/GiwURHZnFe9XFjqqPg9RS4Tn5B
UQJ0QDS2KNT951x6G5W3bzD8DTEF2c+MrI2KQ1FC16qgdCVGUphDoRBSCERVCRy8wv6aY2Vroct2
mqF2Fscaz3d03nnacSrxka1E3uShTh9KN+4cpPm+hE2BB60Ks3Mim3CYuSx6yPiZQMNt0EqKJIqE
S3a4sGL57O205z2sVDR03wTqDJ/LRKHuz/0HnV/csjtrjMV+ZW5aMaN/zRIBWR9qAQ013flIVwXz
N7w3UZthh3mjD8GgPnCKVyXuGjQuMt/c6NJFZ5N1geQEOdPSRZp9KKs19WyIE9nYALxbmebZXg45
sPieUlEHk4bYqlkNOPWFUNBYxvbNuzIbqyHJfRNDsCG5/h5mMQm8XNcM/5QYElx/f+WKZt0SL0gG
leEFPWhqsmivdQ/UkvDgZjCQItbQlLSveOy1DrkWi+0kEgax5GfXHAKN5Oilks8p66AuBCka0Xih
I8FpcU6gM0YVxjrVVjVownCk0pPF70TnppPigcLUOZv0hA7oP/lHWliRDtDLoLNQzsMdrFzeeljk
2rwNh+Y1w8h1+iT83s3elwHXpOYmkvQps9EOhtbH2P92+3vmbhp/xJ0rYq72U94mYihiazg6npa4
+PJ++UB1HI+k3wxiSIVvRxB7BYfCD5AAbOUAH6k9g18snV/beZ2TbWM2QdPufOeR6SLulRHQRY80
dA1KPfZ0cDUNMywcF9T8N4G936PFa2DGZvrIwzs0jGdwKQygvow8LTT+XIzmY69IjeOoUrS+Lo23
0fpV5dJYyfVMljcdaSefJISmQICk60yt4HG8GjQIe7Z6khfoUg1Dkhkk0XEQZiz2kP+eqvatEA1O
WB1pjsJV+9ubp7CbvMfCgsyk71Z3XmmERgUwvQb82VKaewjCJLQykFtvRrXFtbHGBk8l19fcQByo
xk8HUaoT/Wox7imsSxy8P8Pqz8WAFmPmRrNnv0k5AilXnH3qBNaIO5q0UNPq0EBalnbVjh48u3U7
mpYzjIKM0Ee7b5pm2DoXO6i2nOEZs1Oi2nnOssoLc51p+kpvPVR19i4v2rMBIJeUIs1QE4yNnbBq
XNkjnEcwtjDqPbX+j7Pzyo4cy7LsVGrFdyELWvSqzA8DTAtq+YNF0umQD1rPpsfSE+sN76yuCEsn
WYufEeaEwSCeuPecfe6S8SGP35z4Le5fAqYABbZJcmi0l7yn1N5cBMapN6869mwZrOCASiQFE0lK
l8n0FtcPzviQtD8H7FbZeNK7DTV8ZIKyvaKCqoXG0kywKRzn9jUB8FgwL2koKlXGES4D9cqmKuPI
W6nZDf1VUh2D4qSnRyU8RspRHt8GdeZ53/AYel2RrFpJugIKmjE0TXLspj7G5KQfH0OMnbV16oyL
dJ4Bb8swuR5NNqSlWKZl53IxfuT5W2WsCg15Y82MOywH31kOkctIZENwCW9M1rsGRfgshPEZeKVW
uBPSFACBO0tnA4ZXVttp6WneXo7OZSJdVC3Vo+wo+dr1pFUHgykt0GkFbsCS03pb1wa2YVb/06XR
b33xE0gpcotDK78pUrDRNF6o/hjHy1q6H6K7anBVZUepIIMalfQzp6beq8a60BxP5OOO7X9qz/d7
31raSYpOdXNh6KBL6PbSTAuoXu77ZJe1tvYUT+oad9E+zZ/VwTlo7bVeD7CYMxkajfPS5u2FQdKg
53QvhnzfhMqKndYqcCISD4m7asggfWXMv5oCZ6NL2nHG46TtlR0+CLLS1fZOiu4F/aLmxi68uLB3
erizWZpvdOuH1N8YT1m8lap6WY/6upZPirjAyk9bw63XdofcNFgGPsCeWrsdheKmjMe9X/LcnrS0
u4qSk1WHSwDp61T1n8zwKmREkA0AP6wRaRiw8bOjRWatqy3bGWHqbmvftFK6lcg/FzJfVJDMdItS
cim3VCWlmyL4IQLx5pT5cuqcg6wFe1OdDmpB67muNbe00PYCYE1ZhzuRvTQYvqNyZdJ8JAklogpw
k7Al1bN41TdE6DR2u6xCdEuh5qndHbmAcIJres57uXlTq36FbmqhUvpIKWQYQvYaRboZih/Yr8qa
WkbBJ1l81/b5jd3eKLK0/Fxf8YH+5ZwRpodBXbU9QsG09qSM/v0X7LGPjnumTIoHkTP/cVy7XpXO
sbC+p4w/x4LJUSTnxshxYxqZ7Ub+pmDyX7JHiTBTCxsF2FgBk+YWfSEA+8jgdw4EC0SpDY2QmJQ0
cxtHz53ULRVTYY6lI6vq6yEp3SBVV8J5t/3hJg3rRUH9NXAqL8Dynr2aSfLFuXx0T85USbj8jTSe
f2Np0Jrykm/e6jN1UJf0pp3k3BJZnEZaWTTAv/dsnqkJ7cl0ukgIHEOK18bL6CvBzwfS0HP8TqRV
duKr+JuZbDJDrDX7xLZ94afTF+KfDwDVxjmBJ5KDRuoiqYdiSrmudNupWQcFa2ya452ytWJ5MUhk
EGralh3jPjKMpa4++GPKMvQic+itdIzDVEYUPz/JVXfRiC+yHj48tdla/vZyHWUBQcjKv6ddMslh
gOJYUPUmLhav+gb2QFAUh6T9QQ96W7abrLlD7aObxwKEugnFQiotMA7JImUPwU6IVMCDL25V45v2
3XPcD7cjp5jggKkVHjVnklK/9Qgp8yPwp19b2qKtaxmla0NrdlTf2+9x2Q3lTF7c51VuVRMH1tdS
Q4T99x7584xNq08UXXJMkI2qK2tsQ73vXYezV9+q9KTso4rTHVUvQH1oUAb53qHPXn8S8dRsanEi
Zs1eTlfR8L2R/pznExInkAXdOO6Vt+kh//H5yWof6Al/gf3/9EAokSpZxmgxHOuos5B5dMZMo6V8
MkwRjev0IhIaS0D/ypHmnjVgkIr+Yp8eCv2JFoQkHfR4F7GaKGJisVR9SydilZCUW04/sg6sbD+c
5u58JDvrTnmU/ZeuvHZUeW1Kt2HQIYjaKZMJfpiXSSjXn/+s+eX9jUDznB1kqXGoqFT892l/M8Iq
6auOLIa6f9KK8iUq+ImhP3zvET3n/IyJIcy05FGy4oupWln2/ee/4YPZ6RzJo2V6myl6xGgfHPJ4
3it8ftwPRvtz7qGptwWsTa5NJ+UMxKQwSj6FJZsE8K8Asb+8yL+7/mejQRfLmlwavAOxGrpTdpXl
B1m/zbvnJnWoMvo0kLeddqjzg5U+Z/UF03qePZSShNAtWVDFpHSdunn5JrpnR7rxrYdIfSJe3Rwp
2JKoQRJ6PXctJTA7AaWdPF3l5btGn5QkbFMtmM7vouTeiDy0zAublk3srBXgS1YZuo11VNu11V/K
1BHl1yi+MpQ3Z3qi+ux24YUyXE7mnMV2KSrnJFX7IT5FObKDvKTJ+FxQ3zHL6jLINHSRKHiCa3CG
djWRsZvfDLrsFeK+83cl+mxnF7RfuL4/0oSfox5NTGFN3MIkmtkcbAYRPtGqga05DhT6TcSPjmsE
CokbuVewE9YpvjtB+C38nCGfjZf14ORSj9FrP5THwN/0X0mpP3rIzwZLNQ/0UEI/sG9/2rfFF3P6
R4OafLZQGiMpt7sSuX7WPRjEiyIFpTzmQt3SA5y/NeW4tloNgeIpo7mQ5YmEaToSgeUV9TZMtuz2
+2ZtpCNFQy42XQ3LUI9BPj3KUX3h6BlqA/PKzkIPsuBaobg8ROY2mDYi0NxQRIeRenKiHQTZLJH2
lbP7o2t15v9s9LTPpkRhTbCDQNB/j0Kjn2O0uppudhVy2OhENy76ipjye4OKfs7QmsMGEiF4YnyD
ttwPjBMbs/reXKifg5qium+rEvbcPppgMCxF/MVC9aOTPlseKZLAcV1w3DAQrtNR6UBM0n8vO1E/
pzXJxHUIuQVarrzRHf3WbkM/ZyvVkprV6YBXxHr0b83Xz+eI3z9qunP2uidmUEsdMp2ZTVLHXv29
HZfunL3uZl/nfj9fgelxOn1F+vj9hKY7Z2+7aG3H0X3BWs4p15WDHh0NkiUjk7Ab73vX4+zV02MG
lD7Vhn3+3HrZ+7cOeg4riqExy5HNw1Y9ltaSKs73Dnu2oRFVZDlyzjoRFSNtLucLNsMHV/kcVaQa
QSX1qsoWTms3FgJgERSuVWtrLf0KwPvRV5y9fYkKW9NGiQtXnqbEe2dexQTVO8kX5KLfL3V1+2xR
0spxqElKw/g59och6BZO2u9typmjeomZ51vLdP0cYBSnem8OCeRcVSAz3zhNsPrefT17J9VS79qx
VvDU3we30vcebPv8hdRzGrYyLQJD8bcU9fG0f362H4yk5xQi0w9Ab867lSjZJIicWF/lYbb8/OAf
DE/22euoOkQKC9yOc7W277aj9r2rcc4iKsbYoDLOJa7r1TjrxRefn+8HT945igiEQanCDxuJhEMU
3ACuT9DMXZVjvPT16Ysv+eDtOecCqWZiB03Ml1AWnXUd9Bd0VF9a/b2J5hwQpBnkhQQ1TAezrKOF
qStejtzw8wv0wQ21zl7NwLCVpLW5oYYPDQ7ywxer5o+OO///P+1ubXjiYhw5Z9Xw+jcpXn9+ur9+
87/ub/TzJE+96Q0ncfphL+MJG2ECxmjShuAQQ2eVhh9T0KF4xFdU49UYS08aZCxcWxPNpawuTNpZ
aY6a68JUbQTA2DzKcB0XGk1Pse6nOz0b507/PrRVF7HkTAfVivDOEfrSHs11PlGV1daK2XkUzFwd
hIafvc7uCCmRkSo8T2yySHM4mAD7hind63KDVPOmRtodmfTPockK64UW/VJhlxVQ6jNpuYRptp7S
Yas21bKB72dnnjSZhzQYt07Mx+27QTO1uZuUYBXiTOrEZQ3P39evbRVlglDxo94BsENd8Pr5ZTas
eQr/3XU+G56wCisKa9MecneD1/beH+4M9EYSAsrcvslHro//3MfSWnW07eg0qyapdmNt0sPYWc1I
X77fCOuY+ZDL0afqkMsHh1Z5sejsH3NVIsl3lYWZSM3XM4Jk0JYJMoBA3iEVXAc6hh0+HaeLMvkR
qy9YH3A43GY0DjN9M9F7HtrVoKNjmQLwhl5fCi9C5x31bzm+LxBGrl7XixSxsDUM+IA2uhKvErob
E6KklEa98YPUaLPfa+1TlzprYfdrI6RIgkJ7fM3V15ikkqHfxugylIsmXUkOuht6tqXiVsV2UH9S
pnd7s71L6uyikJr9mNBU6uhUYlKutdytkJT5aEwSDQZsfz/WKKW7yxHJfCC4EvHJoieHQQ2NFBS0
COy+1F7XYYkGTN+koe4Oo3SdN2g+XxRlXLRsNoswXyVTcj+Q/51G9/k0LPNqr5mrXKZXD8+xVSrP
4sNe3E9EIfdGfyXhIC91/liNOhSykuxpCMbbUV3wGhTmCQ7WYig2ZtEsqvqKAA03i9qlpr+l5cEY
DS82M1frlYesLrEpoknnrLpIezXBuBM1tYkcqOt9167kiWRrPCkirK+HspjVX5pRX49d49k4KVpV
8tBtrIfoEt20JbJlCqDckhS3j7pthwo/sFKXWMmpIHYinLYSBiv9RMCelyJHd4yEoAzbVTgFg68u
UbJ0AVKsucG4VHXf0/1qq/j1qutNSKfOTsHq6fgDniqxDK1m09Jra6JwmSJWSKphXZo/m85fRZGz
yWBrqqH2lgVIpzFoBTRobSEvzUj1svRmrLQZEeOaEmjfKj2l6o/IuhyxMlAkdSmHIE11yM8Trm21
2yY03HH2HU4+YqLH1Cmu7AkmEx0UYyHhR5CkoxM3x4LGbzkshf44Er87RQcL/F27YSN0Sb3swp76
g+JcK+H7EODWVJAkFCjbjdwd9Fu573dOsqaiRF/UXxvoLfjqxRCs6NJZjuk6aNCRBTk1EQ7HXpGR
i2WIMMtln063rY0hqEQ2KuuLjDumZw/V8CDzJCKNGmgS+J3vCj9HKiUWdSC51QiDhNiXybEWWv8A
97iOQjcZsJgIlKmTWPXaTkbmYDYhcja6lgVq3xQTwEueaNgKt2WsLUJLIycRzJ/A2VgdonFYQYEC
PbiMk5tE2AgH3jvNXpBQo9Q7KcOcTp1o6Ljhnelq8II0+drAdY1xB3y4Cj6rNp7rXKxCuhl2fCvG
61pGYB44LjcDjdVexTHsZOjtHZ5jipFN8iCJCjKRhhdD3aS9fRUYzk1n7ZFvCWTPRbTrIZoXw8qs
zGPLAG3Vj1KKJzDBKxrVnlwAa45ZWkHcom2CejYNk2XaPA4G72eLTIfEkU57h9joqjIGrFH3CuOl
RN3aDPfNkK3lyKL3epXYYDPtDeIgpUncNiQ7cjY/dskuny4UpjAleqhbVPHxi2Pqm6IwkRtWG8eS
qc51ixwrZ2p0C0nmpcPwc2GKqzzhMR6MhY2uX3Y2o3P0LeLaagtidO52zZ2toN5EY+/lSfgux+ku
CG8E/XXepXlC7A0EUNaD3mcMkdlyaoIHn25XgyxYOOJoBs92gBSeB65BP9eTD7MYEQ0VvKKyfR+j
9MiI0MmT6dIs5TuBJn4U2IuHjHE5dp6FxIgYDkm1TgfTM5vBrQxqz0aVP1Wdue3kA6LUEFoMjAes
wxBIzWylRfume1WqY5QeVfnJ7odVnDMrDzQl6xmZ2+9VnWn/x9iU27rQ1kl8jdZwOfrZkR2Aq3Pf
SIOpkhujgMmMDbBx0Nc2NI98sVEs51ipx656LenIB73bAK83GziGQbEc7a1RDYvSumvsZ2pLXhx1
XmneG+KnZt508RO5YZ6OlSRg0dFmrxY+honkHbW2rqr4sqiJSwlu4upeRCveqHXvczQjjY5BMl72
ZIJF0i7pLbR0jMBocGGrunRcMOKhakriGk+wvasz2e0F4gFRx8s2vvbzZt9l+DTQ4pjIvEu0myYr
EzZTpuM8+eO1nGTocBGwBOFtMN1wGp6M6Ei2u1et8w+VfCXpd320bqgJY6Uaon6bSjvLpybsHBNa
SAUi9hmXIkbrrc2Zcbr3HG9eNKYr0Q6HxsLq5vD+lo++o2yHkC5rjbJT4mFNZRm/jL8waNLNkbZS
NLAU7lmoXRvtVwS9D5gW+jnjLSQ80ccQ0++d8dTUihcxNtcVzvDyp97H64ylVYPQJaoyQqCws+Mf
IP13GZiS24d436KfkyquE5/Jzb+phPCEEbDOU72c1zPOqTva26btEF1heI8atwqlTdXmqMIdvJo3
TooyNMtXZoOoCmHw50su3fhoyXxWTcmbsE2KsKPS26FXTHG9A68pr0K13dRS6UUMxjiNN722Lovp
YCtPlf0DDexCTU3PyrtFOOG9xIhVoPIYYgNH9gUJI4sJW0Q/YSCVlqXe7pEVRsNVXKTLAuS8mVy2
GabVWN3Xs5awYIFKq6/RccVbhZtmt4ly1QA+mJres3NtKfujx171h8CE6iTTKgqgUtE0GK8ITF/l
GDmjbY9PLGouDVRM2kgGkXzXgWa0MJPE/jEN35DSGkW3683rmHkq7rNlwF7Sbq1jnKBIo5rvs7LC
wEafIU+ISeyxTtc7SEHKQpQRlvJVheW+pztdIQpiOJiq56ncw/xhJYRd2cofZAn0NaXEGUPbSgej
DK4bBq4RJ8BQr5zy6BinqvKa6ErNp40cb0fue42byw9QFUv5RlMDF3Ea64KdX6z9dKv2tWuaoTcx
nBkWek7MFraOOFsplrp9kTEoy2W7UJucURzJJ0Yi7UVvr3txHeI/owqbz6Xq6KpAKAcxw6mcVZSw
ALXXkolPTZMPUXqapGemDBSZvaexciq66zGmTxqsZP84MXlW5Y092V6grqVh0V9b9bEcpoU/91rk
fTBdqdmtpVwaSbUk7Hih0ySP2mNrPdb4MtPtwLBmslxGJ7D4pYuHJ5Bw36fo2QY2kWD7r2/8/l6W
r8Lgtav2Ufzg462OeBYEz59mnIrg1anwUnHg+DavojnxmrUGA66NdZ+WFvkKfmBfhrhwBgvdMkFo
yxYjYiXk2yG9yumrWyQPILRd2kLdOqqysk3/mlDuZeLsCcKwk2pVFMjvVfXQ5OE2Y/fjIxHPUxPl
FLfHGWkXlPd5/Sz8mzq6U4SzwyQEEFC79Yf2UZKLfcornVtvkzlcdWR/krxAzJuXEXxWU39q81u9
YYSQMTKE+c5H/alFXADc0pEU3CDwcmtsop3MJDBe5cInqmxYdP5pJL2zQOlWvvjKdafmiwojhmPB
L9DvDAC1IsItKycHvbjr0nU7PMbJ6OXtDlzZHBTKshUVls7AqGjHjFdRK65IHV7wkuGBx8dMdAMv
+4sSX7csL2TuvnOHv4vckaZ/qfy9RldYvaRcwnJ/qSIkbqajoR+ibljbtuNBAGnk/cj8IfTnGKfD
4Nzr9rtCpJ8Z5cugy68tPbjLMGtHYEZgoDRg4L3WRxofMgMl7D8D2N5r/qeSAnUYw7VQ3vxmXNoD
ywBU4W6lb/RwPfYlTva9QhMzNdn71g9JnGOITtDNtZjawTB09Z0t1Xs5JzSmDBv2zKa/mVhe5239
GALINp0WD1a41h1ABnSJTDyIXYPOUzTLANdBrZe3ZutsYeqfelz91oiqNfWECT5NwXinOG5PxE48
b8V7lkK4/1vz0sD8H/qn2UUDPMW3V83g0JtjGA9wKwMWEFO4wtBUsgfo58UcsXqONKxC5L5ZMHg2
pgmr3kXyQc3vBwpoWjpiFJncxGdFjpdDMe3rYiInZL6fzrjOuk3dbedJSE3Ln5GebmJfc7Gcu3aF
IUK/GSkhCKpNEpasKQ08DB8gK7ZRiwza3AzDro7tC0sXGGujo6YByU0RFZbNMgzWMdAVuxbXvqKv
G5wwQdWefF3bwU1bjyHSqZ6wt2rYTLq9tVp5X6c8j4xINiDm3niSsP34GQNUfR0g8K+q567yV5ZA
33xLZk8x+ocxs27SpN8oNspDQDhfTGcf1A/OCoU4l7gYeKb3I8ZCfNFh9f75gX8pl35TmThHFfdK
Z/a6Wg57u23uGMxOPpiewWQdqgGGICNqZP1vC0Sf9ju4BtYgpou5bD9JykUy2Fu5nu5D+2fsBCfH
//n5SX1Qcz0nHFeTU6KfN8GGpfoiYRE0S5T7Ivc+P/wvLc/vfvNc3vxTNU1P7K4rU1p6hax5zSTf
9cEuU4kq6n9G0k3QKjTmt0qP0rjZ9cyJ7RifUutUfhm/+ytP7XdncNYhAFCemzyD/ELqKBMOe3UU
+EHKJUqynd87uC5ImcwvBnIUIpzONXOVUJllskNT7JG6DlAVbFX+Xq3/nKIcYgSLEhrj+1BaK/3d
FH1RX2R2/f2Da54VLi0zw7/BfLXHfL8oydilGocvcYM04obNM+aQbM8CiCiP1M3o+mfRW5kCqlc8
eapvcmaUKdS9EpMac8FSxyo94FtIM7a/V13xpAX6yjDblT7pu7DolqH0pKMQzzX7wskf+6JzxyBa
CnFfTpbbJ7jhim1dH/zxPmtKD7qRgyNWaS6qOHYFUJGKQnPpX2r2zmY0ZUxzC/OA868sHxK5pbwG
26bhHDCUMbrXOYagZHKt4glUSOrjZts1HURu2UMF0gqLxSM2eal5CBkoBxxHQy7mSoLrS/VipgyU
bcGq4iUJWSwmCHUBaKQNztDQPjbmsJV0FP0zqWNppwdHXmJi1SfsiuUpzLf16LsGJUKVOsSgiU0M
iCthW5A3mOmVrV4kC4BueFTz8S5ucq9qw63l2JC2niyNZXu0TcpdQYmNqKUoeJmGn1ke7AuMPmWI
fhoXI4QWVVsb/cEBV52Ta0CL7DBN0amKImZj1u3Mqr0S864ILxhwgPfYGYO1vwoMBdqUxa3G+jo8
xbp6zPKfWl5uUnv00nZ29++K8DaqpqekZ/Fj4hs0lSVbTreImHGw6dXZbZcc1eSIUBS4kx+vnPFV
E8pylONrq3l3wjddDb2iBx4nLAofMXutZFGpsjtkG6m4bqzCm7TiZ19nm0aa2LM9WfoeITl21+Yg
NG0Jz4SNvO5CVVp0pricMJP3+I2qblj1uU8BKT1gePuVMB6E6ZONsCBMczJzHxMKxO1srwSkaE0x
ZSRrL5RTOB0bVo/VGNwZ0sMYV3sne7dCXLWG8AatXI74CtreOemhtmsC7TXSqEAg3HDkd6nT8B4T
q1UbYGsLgtYfYnxb0MXaYuXA18iEfhlb8hd9kA+aOebZnFImcccj4/esOjqqhjdDEHqSjYQkxB03
faVw+GAsP+dyQ2vNVCBC/b5J7gQxw0Z9cLC1fj6Sf7DHO8dzO1PGJoWV1D6XN3FAYN4wfrV//P24
ZZxNEVagRDqV3X4/1Me2u2EG+OLAH3S3zpm4pqPlfWZRKW/BQ3T+BBkMiBxhx5n81fT2QbPBmG/F
n6Y3w8rSOpkMbixOjiJpyBA0KZftYpAlUXwXyusxsxlnItfR7S+a9R/d5rNxPpsU2Rrnn1WFL5o1
rwzx9IEA+Pw+f3TRzlrGdhKGYmq5z4Ehk0S+H9QGAyoQuv7H51/wy2bwmwnZUP96zWK/QUlraMyA
5jiP1Nuoik5Job8qAUV6onkjRtZGebO6ge1tehL+o12xJZmT8DDcQVny2gJwWDBukoIdrZy/OqbY
Nvgtad6tqk5ZxnG6z1hNf3HGH9xl8+yayOYYyH4x0GrEYWiGtBXM/NCnN0n41BePwdBAWQueJpBc
OtAPJ4HpY0kgzZqF1KPqKrB21piR7FympfSSSW8xEPjPz22+6b+5mObZxaz9WIEuZ1NLRHfIJDJS
H/z8yMb8635zaOOsqlOyD1ZanSehyeJLYYzrUgRLp+m3qjmuc2xpklIs6jz1ANdD+YHGkeX3DgYh
haJ2kG3suHdj81mJUVLm2o5u08IP0aTGbm69BjEjd3JTzqASypqKwjKDTFAZh3APCyqowWmBS3P8
ZFPbzVILnxL/JTGKJf64TTEm9/k4bBLkxml0qdHMz4hZbZ1n39fd2llnEeiHaXjVB/2a1GiqBNoX
V+Wj1+NsJB8TJwxKkPx7Jc0pgqTuADCYsDc6uf/Ur//H2/C/gvf88v9d4vof/8l/v+XFWEVB2Jz9
5z+O0VuV1/nP5j/nP/v//+yvf/SP00uH8T0//zd/+ROO/M9v9l6al7/8B76yqBmv2vdqvMaPnja/
Ds85zv/yf/rhv73/OsrtWLz//Y+3vM2a+WhANLM//vnR9gfmiHm1+h9/Pv4/Pzy9CP5uH1VBG9XN
//nf//pX7y918/c/bPlvquoYlqkosq05ts6L0L/Pn5jO31QTLRvRm5ptm9a87cryqgn//oeu8ZGJ
pIu/+a+P6rydP9KcvymWammWoioGq3hN+eO/zu4vd+i/79i/Za24zKOswevx16fCdGxLs8lB0fgy
W1Ft+extDCIllVM7KDddqVQuEkkD1lFBPqY++G5oxe0Xk7Em/5It/vfbOX8l85ii64ZlOZqm/dL+
/mkGGqUsocOih5u6qjLM6dE0LSM/ldZ+q6r0g2qDvkBKIPHQTO0mIeVra1nsO+O8lLDbZ8UeoXv6
Iy1U6SIN6uhS8ZMbM1SmCgapVC6buFS2Tar2VDjMtsE5mVQ/qdxRm00qxfcMOifvXYeJemF0Qlq1
rdBvk4w4E3eowy5wxVBWazFo96U9FiyZ52gLa8gyFMhGFM+veKY/BrrjvymlI+3izq6AvtSYLTig
5MN7ntvSpoGltoMHKPJgIyu1vaJNd7LykFCMvDHUhyKK9XclioJ1jRUfYKfIt7gwh21Jjh0p8aEc
L6faMq8E3Twob+q0rIRVP4RRV1P6JTvANvufnVNUjGVdWmxkQ8WnnWiBzJaplcPbebLfyblGLaPp
y7daCNOrrNSnpRNejCG7HgdnSOQFVML0pnmNKrq/QVpM3lQ3IT7MOFpZORiW2oxXrQW3UBvpKaZs
pSLRLeIAXoP0VpfiwrZBHJRG2j5LKZ2auA3MhV2Qs932AeiZxDhF01HRN0FlvvdNAwMgVq4pVzwX
VvxYNL5F2UBQOBO0VkKVdU+LRFeda2fgf5dTBsg0w4i6mKzqlVq0G7bmoiQoGT9Gnj5FEX23qbKh
GEPiMAqtWhqYiZJM7Cszb26spBzv9abdJg7eLxVbLypmKmBcxX6py8jtTZrLsh3tQjPQd1kW/Ojn
fOCY5nfS+oYrSiaFGHxKsq6REBzKeK6+jj1Dfj7N7DBoKMhOwD62ap1vGtt4aeEwKyV2E7N2aGUL
yEmaBtGyFSwC+vCR5uI9MSwEU5YSj+EiFJCiZI3J2ldcAGxgLsw6wZyi0JOQw1pagpxgI1MBl3eZ
ktS3wpbJFpPwT6GDoQvQXUkNbZeEpkVMPguJK5En6wT+6G3DrjetWnZcsHLmbLUc1hD1Rt8Q9m0t
pxF2V3avVP2vJzUUKwU80b1e9vFbGgIlNnq4NHIJ/NCp1HYlGb4VwAyNNJJv2uvI1ObAcM0Gjed0
q1iaIwoTERIArRlH5sYbs1fHRw0nMUiCgepdtjBGsHy+YZZbA9HLyVbn9Jga7UsbaOKhMa6NkFhc
q2pgBKQmXeN0glFlGxZx0LB7Lgs+WRZJX241PQFuIwkbrobUVXdUoRdx1wpPl6ERKUKhC2kW7a6K
FeWn5XfBNqbT3cpWu8ntOriQQ3nw6Aexo2oiZCxNEl8VclnsVD2fXLt3tBfJilEJFQMrS+VA4nu2
SagS9gFVidJyxq1fl+YRtV6wMvxik2YMIdZQHY08pb8aN/JdVrWoJ0RZvxiQ0+LUcNMENrLigKLQ
WpeW+amSxwZAi7WR4B2W1MuSUQp4SyCO2iC9F3CD00z8rCWiSrSA6O+Sp8roQAQHcn8Xj6TPF6XH
kDNuOdPh2Dv5QwSlYIjs+CKNy6dA4+eIqtvV7OaUlgsZdCoVj47G07ALacBmLTqR9DBZ/tXQU9Ma
KZa28A6D8J4ccmNRip6ivAKhJg6fo4HKXx/a+UKkxX1EfrFmprvGzN6lkML7IozM5OgM07RJRwhq
KYOz01HkceQn0ywD6tlRfK1Frt71Cq+71UiuUsVeI0tHX8TKoWNnuJdYadAfI5QV1Kg/tZonKPxQ
BE944mcqfiCOzcQKC+LhqGJaBHQi1hKiPbg0FkUiGIWqnUE4MjK3AYkkT0O4keVbqYGnq7Qyuno1
2mnV9FjItP2yJmlZM0IdqEcDF0T7YGYJfawUOZEOFVgB2manMjthPYn2UmZOdPDqp6Ssn0apKd2a
scWjG3KKbRVm79gNrhbptBH74FpDordp9aq8mKxgnwPYDUOgG4FjYwmJ6gcRJwVRrtXVIJMJMw+I
PuSMpqDTZY+7QbbW9GWWim0fpVi4sFeYZhzzIu6IeUoSlXhtgphGvmRVmG0MYaFtdqLkFXKSZzXt
I965clkV3eglftE8jzOSVbeVn1TctedBUnCIsLExSxjNct09Ogp9GZIwn20RLm3JZ3/TZvIj+Kzq
/5J0Zrtx61gU/SIBmqjh1TXbVS7PTvJCJHZCUSM1UNPX96rbDVygO8BN2zVQPPvsvXbYowLhOOQD
nJkX4YFSr++j4V+fzv0H3w4OQh3BA4p9ZCU2jtgE+hOyhTqIfjooN5U829pHeM1PVPxs68rI9yYN
3mPGEGwF1Kn4ArkrH4P4U7rTw9oXCw4NRRe280DfPGa8YAI+3gJCbu0I6BJqZG9atKpGi/eqm8On
YAgRbDrqpsKciktaLXbhgHyz+FBaiuEHbpcCV9YwhIdMxqcxinZZWA63N4/kT1yAIYdh5ut1Cjdq
ZfPWFP1Rt0CUdAGDrqQwpNA1jHANe0RQwrnxFP6KG3UlMYamAthIdV6+BBP9zN0SgBHoAT0szZ/C
tL9sOm3bETFnzNDh5ozdbqa6xzoGJOwH18UJ8q0qSgYNiWUy7tm/CA/+YwIiEoh7Zhb4w9HIotMk
mG3YpA6y8raS1VbbNsDnPGeE5du+Gy8/emoAfdq38aUxsQ++AlohFBb0uQ5KbtPhBfE4bQF4ehAq
a/9FQXM8ywnujhoGYhEyqo8rjP6PNmjXQ5bZXQSbZ1DTwHQUH/0bKW31F0AMNt2YPt8HU7hTTaJ3
kdU4cqI1vZK12DYscWuTjvdRWIEF6iFqOsV6bLzqAJg42pWT2K/Qvpzb/h8TItcB0i93xQgNtlfy
MHf1vlDNBM1y7bfh4H4aYVkR+e3Bb5K7Ygm8/RzxZPIT6CChfpN2De+4wl2clHBTo2y7CUKRbNzx
RvZuBrMbIwirnNVsIOVwrEGbD0kEWscdnnUGS3swNZAeaIFhgcMrqQFbh5RAN95VJqrAI8L9IU5x
ORZa4kHmNC5bJlp5gzH17mvnzOdIUL3geN6jrxpwR3Wbno2COa8K97Px8ArWM7SnDsAUboOF9Tz3
kQuouF+cvY8aQmSCaQ5GgDrFE5eFyS4whOLxTdY8sioAUyPTxYkgC3DyMXspM38XrzZEDNHYZTB2
VqzVlXsCoNXRrMjiEgHI+1Sq7TZz033wnTl6cCXHqvS3Xjflf3NXDHudaVh4YS630QLSEWTMHxs3
zcuatc+9x8sWsg3b9dywvBRt1ak4fFF2EueVC+m0gWBIGx6YjbAAAa6yf41jvWcycDzJxvoylO1p
vZULhGxDpen/u/bgmxmcZe9WZbf3qDDYTzUid1b9jVY77GyWHsHTAmLzE9JWsgPMYv19kM7Z7ymO
QiDFNO3VZUMdN9Wd4zHyGyZs466/el+HdyKb5UEDOKfEzV3O9PxWXIr5WK1J7b2nbfQVSL8/tGJw
sXHomBtkzcKyc2c+Io4aXt1OBtldkNbLtR27n6Kt5mlrCsC8oWhiIJ4SXlJYmCftJfMxj9YDF7DT
4LWvcbycKZtxduGYt6+VDkcQxgltbzmE0q4R9RkdZKWqwssx0YAp7Y2CxV3261EsHsS+ofX/DnnF
dm9Ju/5eRM39Mnr/+iQAKN6wijCKZST0I9n+ErqRT40pzU40tJZWSIrHUvwLJp4aWRg8JckC9xp3
59rifRUN9WO32SSq8d8heAx3vNjjvgz9P1lfHVM1s/SukkPMnTrOC9yRC0QGWUQPteMiyYu02rUl
HgM/xg446sdoqjluquBv1kHOYyY9sqbqTm7ihE+OFSjkT2MaZBfHVGY3xGX+nAMPhTfL518sL4kO
3iwv90WkLv+YX4n7O8X4E8b225MGLJAFmN8Wy8ea93+6JH/pVfDotYooQEyoVcY3Ln1E80duOjA1
cc2lA5fdBu2cdftUkMJcPDHdB9xintbErldVjytEJ5U9CJUGsJC52yO6UiWCL/XRTt6+ndp/MmX7
7kHuXuGOJ/QxqKLjpsbzHKzCRNdYZm//H8FOlVlzmRC1fwQStzFQy/GNuRFKYIMJnkHW/tOxlW+y
UTi1xnr6DrTB8Jgm06NvXB8EuReVf1Qn/XNGt4PZ1ZGVu6XVlpvXaH6ADQXRLP3gSwtsI33kw8Ls
/Hk7GufZlIN/WnWxb7oyhfqV31mWHBEaZR+GPQ+FiD7xJPnIXEcfijHVnBrmZ+itG3rU162QHs+6
G8Kvyg0F0KkVLHdzrEah2OJc2pa3V7XkfrhpoxU/cesyKxJ6T6w/ngsWaHZkW8Y3z+LoUGZPTshA
eZ+3MucErSWws1j3X0O45ncQJ7dY2lf0YCxtbc5q0cMWCPCoZXsyuZd19B7LRsNXA3eeLWX84Ns/
Qf0zytU5C2pmB4iSAQ8YjI0ZDN/UXnxwHglQpDSYll2r1p/12vf5HRnq9oo0l95jkduZKQg/kyl/
FWFanUJbBAx/k3eaquVPld1ESdXX34XsXgUE3rgNeGJTXKH4V1OFu5RkS/hIoprp4JRjI/YxSxRQ
vcqLrg10scj/PYG23okMEnIH4DkbH5lT181adn+7Kt1TwAAyy2e6XDsmt7C0O69yUbB9ZzgXQzBs
igg7w+gyZHvBdFgd/J+OxskbVrRH9C7V8JATk72wlI0s5toM9b7kZXw1EepJ5UdHm4TUCqzVqY6q
B1dwhZlWMd/LzBGbznHlJ40zOPtX07sA/VicNYGg+mQYgqd5wdbvjSq5D4aUydJd00tuGTOLJmhx
/izPmpnkT6GCed+Km9U7nIq3lJ08J+ptQIiUXfQe6F+3UxSk3rEBxMqXGvyVsozLHVLZeJ5b37yB
1RzOLmTGW7MMFpKC7p4XXxIrL9Zs2jNKQptOi/qUkDg7gsgQW5EUTsyv6AX7MOHZr2R6wRpiz6UD
dHhLWoNvrhdjUpHD+Gq6NQEvHlGO6g5cUYJy72cYE+HhlQ/LUnwGYnwaDF4baubwJXtj99rG5jwG
GVdevsEYKjzGDZrJkp0TT+mDGNv70eJf9ZpgPvVyhQWy3CxTdsj37pygJE+e/pDUqGz9pnEONnLH
7zDnRrMzrAjjOfilAp6pbckLzhWAudXL/M+oLLlstlFhtqZMQcXo+tcs1SGVOMcTg/G9sPdxhOVZ
TNpjYLe45HunIYhgJbEDR91X85xuVUg/q7NWycfSLp/ZzDWtLKOGDSqViCLgq51a59dseM5Uxn9r
luFh8Iv6YDtkGTxXuAtkc/FXvpOuFwF8Rc+pKSPkjCGiw4jq7BcT6feeIy3pWp+Hal1SFPE9RhRO
tvSNAJVL6pObY1ajUtwA6vPfXWuwKyufVXaCnw3BdDm5XnqZeh4DWTD7FJ/41Jp4EdP8cOMYSAyB
yRLW58ZrfvRANPZLBkHHy9i1xF4bHNbFnH0eNn5O2VQdVj7nSPrYRG7F0rr6QydMtWdHCzBfcY3K
4+Le6VPM6JbY2Cr0xUzOF+6zZ9btf+Fl791CveErzj46AhBbryUuIaJqonwM2rg7q6fSFelHMkY8
7Kdyumlg1d3iELpq5sz5bjySV0ki3uN49liIs0Zv3Hiv8uQhqKL9Sus3fRzZsl3C4qEqYUSnOuem
o9SrN/rXqpnxXWfZzvbeC7fU7I7QgvtgouSj7VEpZ81QHODOyzWh1FATyk+e4jj60fYzxvPlxHP/
0Q79bu6jvWjBI/gAACK+yT7GijjxN+FaHFnCvcmyu0V1ormlGMF9iVvse4KgvRvVwE1GHhN8xzOm
2YALmiLvlbYq+y3JtUguxHO+16VWP1VmSfb02cIJRVaqD3puZANcyjUC/lquLx5pht+SVNBlXept
xn+5byc3xi/mfHioo39Nw1NnsNW9GG64WMOWqg0oVJDFdwVVnSHQw3e+MH+NmGYnsets+WFzCjby
uv4bZpgKJ6noL3BKBSYt3NeDU2MaUBBu8yS+XT31TqeW54cfDI+zmGNqUwLvUMXzm6lQKOu+Gz/5
FRvww+EPFF5+ulqhMsSYuDFX1gdJwGPvd0n2t16mF4g3FDnPPLri0dnfXpFti1xw1/vICcM6vk0G
mcrtGAYKyyq/sfOELoewafQtT7bU14D3G31qefEDjnR0vfEQeOmhqLtvdJhs55WYIgIxjLuUwWYj
ag8ReCrGXy3nIQD35k104Snq65c8Ns/luBCzW+L22S94l9Ml/KyW+cmRKDWjts42mwK43TM7PjuF
1YuttP+ipwQ0Sa0P4SR/NkZdLJ/fuzJwXqzM/If4P+roOtwPMbl4WhVO060bd5LOJl2aDi70fLf0
mmCNS7Ao88b7bhx2gq/1u6Oy+A/YTewrqkTlC5BaQ5ueCd5116nmzr7W3RG61B+7yk1Nl5zX2JiY
GA9OP73H8rPemUr/Qj1+r4P5Xz5Z/IGpbB+beiR1U2ALDwEoxlGMrdbMz7VPCFArCYx4im/NXcaB
uIyKsuvydD6Kwg5HByVYQ5Jlvlymp7ZqHsY+H7azmirmiGk4pZVpToR8qkLfi4ycR9g4C6s5cl5e
vHIn4rC/UxKpqZDnLAnwTYt8I5x+hUra/sIK2e4qMZ+40BIuYzdwz284PkpmZ9GjVXe+vA1CtAvw
CyrmlOalHNaBxFvtcD9vp3dHGvuQNuu9GmXx0CSVeuSa2CMuF+/ZhIiYCX/cpukcv/UdH5vO6Kcq
6ybgaDmLn/HnWhQayjvHzYiYzh2dponQqVjwCSSyviMQhViZ3kimFNhi+lQwZvt/oY3TrXR4zZjE
+23Quy9D6F+bdXL35Az13o28ksQQYd6RpToxUMm+GAtWLJxy27cB3vSE/YS/vAyYZaJoWrYprR2A
LwcMDEZkxVa7ITx4ia1A+S05F46esLiBR9vu3MUgf0UxcHhNDt/+viGmRV2aUtxJgOZeCwp20VID
vW8m4jnxzyFuzLlugVXkDUDied7j1EO45nb5Cn3WPKmMHp1WMppUVWavZacf3NDcJCxmlLy+6Vk+
zuvKvpZ+DBB43M0N8jeXJEiN1Q0Y3jQHI/v7mpZcntVocgWnjmuf4+iaeZHaeb2r9nXcYrZv8vku
VMGT03bVQ2rTdR9ptI22jnea267v9DO9Pf56H3r0GrGviPYOf/92oOwlDOylT50T0yf6iVj+1kH+
N+ii5K70i2eeheWpMupgqBLTZdwekxE0fPCRZL77D8WsYCBIih1jnf6bWOen5IqDYd0LT12GR7iX
tND3I7eBQtOm6jw7QplDkLd0FxBwNCuO6dHEtMJf8zg+BraBDEvbhUA9HwbQ3I6KGQ08XR8MBkC4
lPrS4ay7ckIr9mhudvQFCReBrHf0aqXdAxmtHjnpR5376t4iz1BsNAfvhtmcTFT+EDURnOZ23edJ
y4ZhGNozQ8NXVAavSrMq42V9pdJgywXMgzlTqJyGi4weq8wbxg1rMrpnF9ogEsy+WZb18J/rQ9ZM
XJdsLn9XwxLtFjPOuzblg+Z7/nD0UmJmEH26DxKdtyTJFLav7mLtG8vYs8nt1R90/JfB8aWtVu9i
h0lXj6Ideq5pIst/a1+cGq5F821PuTTqXCvs8wv1lztukTAVpKDBUM+ErVa9dAd5WwK0VUlsU7VE
C92vsFzK3ZxXFTL+eGQHQN1jG74a2T0gPK4cjfYg0oHDsonFbyd0H2PKJ1zvnGD5CavEOc1tycjR
1ax2xsLFdCfnP5TMrjs5rz/8taYZ5dbvWFdP/mJRZ/WIypW1L54f9HtT0fpTkrAoUEGnIN4kQ+Lu
ChMc0+Jd5zQ/rs4L5x2FFO0ybnql3mqf786c0y5TeCO9U8nwrRM5MMEFsKaikFF0zPejJYg2+KRR
/ApWNsnEzpuZxRR7Aid/KnJht8YZX8cCilVg1c7ICmh/g/UOK7mbjldCZFuGWp+sQUHxVy7ZZ6j1
K+FKdq/KL2/oaLoaOkEyhrY0FGhDr0DhHBynch6XQezHVV/aeoY8O7EmCJ1GNdi+hb3L7Zicis4J
tpFcH7U7dodmDvnzbJA0C6bAubggwWxz95VoHyWGetdFkvMWQnlOn7zZhs3iEkb0MuSaaaePCoLT
VBL2aSfuM6oKOw8+vRu0apfxsIKCNO6b+MnY7n5s/OeBXS7Ofu3veoS7O2+l9GexZLk6r7oUMn00
iX8tLIp1Nubb9QbRGtU27EkDTUFa4CNZj94UEOY1uExwkTML+ohPa7aiETgBFKcwCV6l60fbeUiJ
vi182emdRDzU2yL0Lszttz6Y6BjN9OIMnbVUDy7eOaiDf1XvI0aQXXTJwrdVlO6lbSS9hMlKiwU1
QlxvbHsL99rs0HABDO90PPl7+JkhRYqzd6ollxgWS3Kh5pTt39aryuJpyI2zTdrcf2e1+qAKfx/N
RHbj/InHIZ4YCoplV83nBscvdU86bkqqUnq+/ovjHpgz+HXDelfRufXTF9Z/5dn1YzTr9CTcWRPv
DJN+VzRdrjaD8sRBp+N0144A1QEGUB6TY1gj662vmU+wqQ7J6+dz6D/JySy/uoihvDfSfUic6gMt
1hDgQO/NnFg/BDrL2CpN2XZcs5eC6vXtHMnfPmR4j4vHVP/gnd2ktFtNos52+TRW/AjsXrV9z3m0
TX6+w+GG1lKJI7fIM51fiP32nrGdDQ/dUbIHus7y82pk+bL0s3lprYtKUTEKDfOhKVAWSlooaT/J
3fwnCNSdSy1Huc7XdClgwVq6zzYAkb9s8NtGLQtjXdBkFaQ5e8svET7OXJVGEe/bZX1ODKN/ngf3
sN3WY+pBssja8ZJguyN0q4t4nwX9ReR45QhsY8Mdthrt6kU3/nfitdPFmUmH/fcjF8t3SlHkGPbb
smP2XJuOE8lOT1KWGUf5uDEkY0Yn+zJT86miY72MB0/JG8+WYLPn/5Rpiw83nU7r0jRc57wp3Ze8
DCwWQDEsHtpeOrJ6cB1Uj9A5pUXTHsCWj7RRFuxdy/Rn5UwvXWt2Ths+ljNlHGGIQt0PvztT3Ouh
3k1r85JPEr60tCkg7eCepkzerUUGD13A+qJpryDjm8N/ImplEnTIVDyFrWCRZPNqV7vCIQ4XudvU
bTlaU+xXlU7sx1JP6Taa0pD/LeuPySWjKIVDxaYXQ3AdLrPFNxaVX5MInp0F39zAE4pkiXtSzogH
YYb6W5ZmH9HvU/kNJ3lcQXoFjE24k8HMH4tL2wf38a1PrI8c80/QHbSrx5R4aBpn3l3QOD8G39Sg
WIl4tQsX/SYg2hLXGnGO4o/vuoAa33eq2weYEt7WKaPUNeqa9NS3DUiEdJ4SPItt8Bn6M86JJRrV
QXm+cxn/2z6UooxyqkQW3koAJdXP3MOfMltof0S2oscuxNRx0F7Lx6tyPsJSx8+LjOtL3iMh7vOI
YXqm6AuUtT881mLIzspGzlM6+v3PMo/FtWvm9FuOIMDv1nkqzsgL7l6uCSuKpaWk5c4UDT8XnTYn
lo0SwHoWPPRaJsT3Zhm+9aNoDt440yvhxMUupm11Uwm6LOMJVsjiiuI7jNZpAy0f3ab1+/pArxy8
zjLNpoPV4/RoAzqFXT6Mey/Q0bU0dfBDgXq6C9zJPMYCy3YVd+JrnvV5DrzxC5G22Cwyu9G+nyvX
HNvZexRNm595tcx5qJvgl+st7tM64sofvKDZcRfnskMHWK6cimg/uUZdFOthWYbhTrSLeAkS633T
qefuvJowJaGghSsguPOI+uaFcfYsy+gzFcMHDgGftanch3pq93CRwj8mbE6xe3HT+bLAArvjE5T/
ygWBsSJ+EnP1Wjvz50gd2d0sMvofTAyMIDS3hWr0Ikt6fHP+Q0ffWLr/ajWpa523/JLjLM9pNxYE
VxM6hdIUPXTGXbOXpeW67b73JqGMuaevkSyXJqZleko9gKdtlrwd2YoQej+2Hkm5KgJcQsvlA63B
D66fUK1p+/SpwSgrGh5ogUNbVDPdvmw9O168Wt8EjGgeFAV+GB9jAY+Hbc5u8pf2GWDHeZyY3Pph
5xd58JzQIbchF1Bt9JAfrYZlj+UK8McYRiAVmCuwNngMBEnsvWVNOVKyfevs4ZRG/fd1n7N9S/Tf
rIWKD2fKG45Eh0ia1F2OVPP/y7bY9jBBfo6Yx3GBGHYFIvwaCWzElaiOyU1cySBi3kexU29ZpjEB
u0l5Pw0svuIuVudqyKZ7rGjOaSyW5LPtRgtyumUtHS/k0Iu4enaDhAhxWDnLYzffalISdhTIw8vd
2nOPVmu0bKA2MDjaoauplrR+/aUKU+2s044P8UT3m6FB6lDWQXgz6etd0i/u57qKbx5Wv+IgPbV6
Emf0Bh7+beBEvxetkoeOki4ec0t9Qc6L2GeW+uzMSmBkb+fXpoglb2/qoC2E3jssNEp/0GPH82hN
850v1AN6cUJ4cBiigWd1RxDWctrUDmkEE8BSGKW03/mQQQGIrP2B1VZk29DYBfCMVEjz/rTKcauM
jN/IMU9HbTt9RKDKt7GitbacumcP8NJDyxf/NHtLA+YjFQ91PHXnVIeYi4SQxT7oq/lSuLXznfV4
s7rCqj+Q5twjSPeJHZ4L5saNB003yCTBfWR+e6u0q8Zd2c/ymoU1+HUHhkBdJJTZDTQHr9hDGL/K
q6d55wdzoXfQ7tJwjD9GT93uhjGJ6wJJpoqkoYGwxbES4W8J49Z7XbwqO4mhGlhJMfXczdFqrjVS
ydGWy4oPbJwoPgvU79JQYqW9GndcMZmTyMPyE79duwkHSsndWHz3Dv0jwrTm4oIGevBoLH5nSTDF
20TRVBzb7IoRy73dCJeG3WasxlOthulPbGvzRm3GTGv9Mm0UCZHJ8H57LhHtNSif1hS5oBuW8u/Q
kKW965KA7VqAUYcFg5uNP3SfAPSJnLTYeF6GgFzbfxk5z0dA6e4OyXbe5R3mOHjA+YsfBiO5nwpD
yDzmz2MpGC6HoqJR1HooAGoq5LM/cQz1Ll9rvNLeme8WCJaEmuxiReFaIG6cAjtQo6FVybvVzwk/
fap+OkO8XOo0xgKGIkL6qtNw0zty8EPQ0blBNN0XpOyTqXO4IoK/zUbJ71zCcmydeH4GXTB+OK2u
nvmbaPkcdPRHRGT2WAfpkGKorvLecQTkaIxVKK5ZEj1lcf8Z5kNJB28SbssoI2PWJOkxs17y4qKN
dQfH9YtrtqbjBTjb+muoLOvdYq1+ikT+g0QVPYsg8rdZVjtX2oLEoyed/BQUXfVomiZC9wKjNboR
Yl88NGci6BEPdJzqOm8kpji6OoOkFLiNDO2x0o9RFWz1LKVDiFZBAc29mnXB2sSPXtlr4tdDupta
OexyKipmngwba5fs3HsJH6l5FJuI9RjnVkEVYR/6P2B2qGurzfRLiRkZcGnJ03f9kP4Z5SxfK+V3
hB7HEvRZm34pOPX/ipLCjTlY5LUXczvt2HGVR1YIKX56ZSgAzdvbDSlJyueOHxtUcG3K72od9YfD
Ko7o3c08mHbFo5P1H3nqptS/lfHv3M7N5jbl7GTX0movvWY+Bx6EqQrbzTcXE3NdAoJvVDHyZ66J
9pPDUZ96Dp2+YtTuXd5pgn+We5bP/QljFYOuSS6EKMNj4weUwQbj8K8OvXC/kI8+DQ2iHCcgP0Kc
KXOsaq2vdgSTUuuqB7hQooh6+PRKPLZXJtpMHx2kKXpYfRu/KI/Dq6/8YZ8PaZzu6qUTpOiQEMes
qc39CNIE1bPH98wnZ/geYPTSH08h44OhyX0zInuf2Ofd4iC48da0uDnjgCIF1sb3hvokQtQUEi3p
as/hKIGDtFaMrOeGcOdMxv0BjmPZsSdj2dY/B51CuWeudfgEbRW4iTZ59ZZAXUWRr29LRKSqz6iB
3AwivNnu6up5KUNsmmPtPeSsFnaDwXwXOojxmMGdfaOm/sEbp+yJ7EqwTeUtje8mEN1k3R6LsjPD
nTcL9VAJtHi2xyTsB1Y9tW2mT+3P1PVN5LNZ52Fw0m79HeRR8rwscfU1G4zfm7i8nbQh6kpfud+5
mHx2rOEKEwyjMF3CNLKWJRseLkeJZrOjnfprELWkbLZPt8vY1jtUXP8zmOR6mdyKTy3sJ2QB3DFY
CJXxT67+aqZo0wT4oJa5yP/lLdA52/V8ctuo7e+aKG3pyAmKQ8fpu69bYegNH6PHXD71Wk0osQFl
20piNWQh7L7n7JFptKnz5ffszEiXPRpkFEnhUngo9d8q8PvujtLk9VVj0twUSzV/mwAfgkfvwx8E
3+yFfQ9q8NrUGKsa51Nbzly6iTL8JPCTZh8ALZvX6LGoYDTb1LF/FyH92zaLypCNaUsqm3r6mZym
w6/jsrzhw5/FuBDw5uKbit31PlqX4Q+c8/VFOUm0t8F84y7cWm7TjrnDd5TYqiSgy3cBRuZVFBxN
2NEi9moDH9NxDnmGOB1jUP48z8HWAXH+smhuvHiAcn45fHMAtNqAS2NACHvKcgatdlpVs1UkXND7
m4lO99y3r75GDb1rpl48UyQW7Ppuse8O5XfvoR6Kw7gatq4iG1ARZnOrCgVxhju9vw9NV38R5AEC
sgwV0yIlYrW/Fhz/bfreVTb6diQ3XdkuAMszb1fyF24VxJYH7nBY9p3eA9njIAgxCWRgeoSzUxVS
TBZrmOIpvU11lYgf+JGg/TmyefHKtUL0zG+XyrmCH5CA0FOsmp/hbujdFGO5U2VTvrhD+yvpsc8u
K1e3WAGg5BsOVl42MwuSQZ/z1Ytfm/C2sOzc236+N1RoQqn0mZdysQ/KKf+h+ujeo0/iwiySn4Vx
op+jMfl2LAb9F9PWDJeE69BpmeMFrpHn4A4ebnVxCu3zKa/xMbH/d85lKUsk8qDPj1oPdBAPev3d
Vpl+F4PxrhyL9cqnHVqhl/rplyiT/g8WjuW0jnF0sOyHvvjadT+KgZGpsLV8jYZ1zR5kl/0kKSX2
LA38SzxGC9eOYbBPFU/2z6oQw8tc9wUuT4fzi8rZKw6edWNMRrjYyV3OPe/PHNjqrfcneiXjoeZY
nHnlNiZJAsBZZSauaWopo4pDfNCaP0u7JHpbwy56qWQxU6Ia18288ww6k6M9vnSCj8jdmqblNZdl
z168Y0OSoFy/RQVn2dYiYjKh+Ddz1zyTrb7UBfiafSEH9eDFWCMxizjy4ldOvpkYCbLj0s2981hn
nGDjErp7avnii5sVlL+FnSp+OKEszhJ38HPV2vhp1iVWt9RhkLxzmsp7i9IV/mXEkuHONSQ2XQbo
XWBj9epKm+wGvwvvxzHq3yVmG0jeLAjDFoYZajLtEcZiXgmwX9IzDYqoJ4ryGmjYO0mC/3a2ZMzj
NtaHdqpeAVBefeHIBzvpYDcncn2IY7f6NKsgqgMmjLwOSmGf+/F2IguJRWAocKjV5rfNWwsqZ0lu
C3o/P3au6HferPN9U2O8KhB+3koRZiB8CE7KKDPb2ZHi6g0OCCD8wA+L5q9essXf2xWjddbDYVnj
jDFwxZ9aoSs585vizvxgPMe5q/rAfw9TQ1MuetuTSlpJ32ravFI0WX03I8Em6JWjvoTCY4/bYwwC
7FNHtx1UCENtVe6vAPfRteokthgvWQ6RK8Rz7oHhQ8p3f+X9NJ5D4CcAZq17TRQtpX3nVNcgHYBy
dXP+GeRq2PeNzWhUr/R14h5xz24e2dnvwDkHDGc8IliZAwfWO7SAZFcXIr6mE+Xk+eKrNyrIl09j
kLCXIJJnSGXLPm+j5LvUAiYZduK/U52Mdwp/zSZag5pZKaz2aUmc6K5UVfQYLH38K+pKPvthAbi0
XXQKoxLkM2nDOHvXqlodpFqEYWfCfLsIinBYO4CoG5X86aZ5+ayCZKYZM9c/1qioAOvE6x/VBg2O
hXB4yJ0pPvb1zUMVrvSwmmR076yDkuhqfnBHOPlXhRP1TSTl/6g7s+W2lWzb/sr5gMIJNAkg8Sr2
lERSDW3LLwhbttH3TQL4+jNAV9y7RflacertRuyo2OXatQmCQObKteYcs7vrSwN2aGGV+yif2PEt
NjxtQFAzuYZYYtEYUMFjL+ek1/5U4RDfKtHFr6pPg9WQ1Eh8hG17gI67iKW98QDyTVbM2bpjVfme
1QB0b4RpIPn3aBmWQaa+GalHOnCUPFLsgRFUdgviLi1e0Zs3t0kHmcePXKdBtcf7x24q9eqm9frw
Gymd/Sb0sEx6jSzW9OjavaRztGBVZfzMS3nf4GhZ5GQjrhNngH6IAeUrlXv400OweDYRtoYbLfPs
vS4DdyQFmlHDbDfy0OplwXMQK4bzraF5WzJXxXKE7bWxXCGZDALW4Dxe3A8mPpqhnqDRuEAKN/4M
9bMze6eNSW2yaU3tinOH+2RUMUM8XGQBDM9vjemJT6XhtNuhMyz4s1H4bEQFJ/2BmHcWFfowVRGi
IyuDnhvaieHkgnL5MYhqrJc5j+wGx7rikOCThJCaTMZN/xghZvylyYouSGsAhjA1hXGoqiIeaGOY
oMGSNhyS6AS61Sp6uTaRNjOF8fKtEQclwbGNoppGSbWveCupbros2dXzOYrGybi366p/JSfVPweh
DUSTiN7qbnBl9aMWk7u2gZauzaHmDuiA5iDp0gsx5y5wPdTHf1kZEQuBgA8lgoDJse2Md4VAyMjg
yvyuO5X+0uPL3fbFoI5TZ8afy0ANXwioxBtS62gy7gazK3dqBBqtWoh2jpdZuANIkHcrBMf4ZkZ4
mqogtKctVjb7JDGreWl9tyii7nKsDcStFSq4+Rdja68uSL3adr5Xb7PSan/FE+IaRMsslVkhEMqV
GkoSQ3UrUyd1Uuv8adVV4DtpoRBuT0zejmgV2teNSfJqN/2smd4fHA9sK6RAxUSnyx3qPmlYTFZF
lj6THa4TeclAAgtgzpA4awUZ3xWTH1SalEV3ut2lWwC24q5W88E5SUi6CMZ8G7dWxNk6YP4i3SH6
PLkl40ueQ4ZW1EcPlBT3so2675GXDOssJcJ81LTwOWpRHK9Kl2H7YCFTjK2qu8sqlPQSjRiJv7wi
TRtET9mgfXFSCsi2Ts09/PxwX0R1cx6mcMCOkYmHAB/QPq9FQZZoC/0xHsOHf1ltzyFcuNG2mQiP
sSrNW5e2K9eWQ3sqKhHwxsaZHYqBfDt7GFo/QqNV2xNnC61qX4MA0m9qJFghrDIDVhOQ+sPeZdZf
WR/yFQeVaY3f2Fp2Y2aWN/+KUMsMha6cTUxhs4nDEPVGw+H2X20TOjK00nA7oKE7xT5yYc0ZyTwW
sSL5ta02wG/L39bpf7uL37hm/49h+T/zNR/Ln/lTW//82d5/K/+/cDfjRv5/u5sXRf3z23/9+Jn+
11NXv3VF8//77W/GIP3fnqn/wd9smOK/2ZVJB9B16ULtxXz8b3+zJf+b87jleLblWrZlzxFt7MQX
fzPWZzKO8Q3blgAKCnTqf+FvvoIoudLi0jyuDnw5sm9bv7K/IyJzgknTAkC0zXgKbebavY1my+6U
duCVLniSetg+hIGjJFJwRbWyTbc0Zts7h17V0hcpLk4fnvV9OfcQRTLHO/mMZjaaqYMF/ccN/vej
9k9DtjFf0P+1R18uGBu2EK5u647LKe4tbAIdnON6DL9PGH61B8y87WIwCZhOa6YJTpd9qQZhPYvc
8wiFDpxiUwWOdvv3i3hLfZmvAe8hHnN2SYam4jorsWVjaoWbpidaxOLoT675LUPrtBNR4hX08hAL
iaoNP//9U6+QW/PH8gOZeN75T/6anfL/ZJOE0dBQnjbFKWxyRjStcvMX+ozmYWRwRpN1YrJalsFz
lGQoOvW+oOXjlRMscirfJFojG5QPZqt8OgFJkK9MtzY+YKy9zVq7XKKnGxI3A8595OFXv07mW8x1
yzw9td6Y3ynRV0wSG7YAx8SRttWxiO1UO9gHqw8x93xwg+Z/+9tnw8Q+zxxSwAVw3yXWNHodW67X
5CfyqQ8xcq5nisr40NElxhZYRXvHSdm0J1rnmD2MmvkfqcBAVON9MobG8oPLmX+PN5dj6a7QHYz8
IOYsXVyxZKbY9Uq7LaKTKFNeqb601OskOuPAhKoBFU2z4dsEl5ANHK1DgskPPyahtneBVuTBfZLj
+V52/die9Y9/qfcvEpABx/IsVBBSus51Rgl1rx0NXSuPVakTSzAUEwB2BpKIz6NNLmvvRnYewIGJ
IjqNY22P0Dj54BZdHtm3twgWJNoCroBfzXzPz22VmBozPA1lHWwcuyvPKIvRG2qa+9DkBs8x8h/Q
2NgKAQ+HNjbmpmeGyRpQnMYwhASqxalLgHWQfhqFePKdAs6uHTbUFp2wb7WmZThSNOrVV4b7QPlY
LoBOAIROhudq6BQ6zMLFYeMZ3daPq1ulGzj8OyOjM6SCPPuU+yMv0jj/ULo+tedqGif4nEgUg7bq
Hml1Fy9+OHvRKJdJ1Czj0VhOyFu2dRGNRy/I1evfnyzAF1cPFrsFS79rS4fn6joGLuudpBZDG5+Y
fTp3dq4n25BO9peQo8UCrUkP4owwahTgGa1WCF7/+4+3bRZArDMOvvQZmvEPQkXgpZMllIpOdPK0
vV4RLM8oxL7lKUW+qopeYy6eVmsp3NcysczT3z9evP/6nq47HvujBZIDNsjbzx97dInUsOkJZwRP
RR+SvYrfe17t7Em9GlKUL5eHehh1gyZUmP8y0ChPVMapB9tdOO5D6QTVpvClrZZtWgIcLRGWH3pn
4kUdzZGfUfghHTHRFNUOdrRxaCs92gBe4H9ClgtYzPJ5Zxi2efUTs4fx89Q1JTqiLpXGUtoeTYvI
HrgoLcsN/C2cu24UvnAFcbetk9lsbhy62tcHEGpky9rIPA6a4anXZOzsWzou2ZdQ76tz603+3tEU
gWSXhd2pdfehMJvyBawf//6/3933N1d60uQeORz/qEqu0Ei9ja5d1XZy0tjicQ+wxp1KwwoQnEfG
1vCn8TvhB4gBLFp+GqeZDx6ut8QVdhC0H7QSLAPsi8PfXxUkGb0n3OV+c2T+Xr6MXjq/UfMKhTEB
J1be2B9s5sZbCNTlE+clkAqIvoHgK799nFAJZF2q2epIfcNLnIRevU9zIhsig8NAgY99aUcRzQDd
BdcrZLVk6rrWYpxGf7/1xvsNw2KPF0LaIGyYFV6B0/xqYH5ZyuEYci67a2XDSaKr9EXvB6HFiUGP
7tO48VcqyRIEFjxNeMk9Z9kXHP1imvnTFPdfZBR8QLl7t6tblJqOTRYKlSc/z9ULlzGqKCl69CP+
iGhjDH29Fwju0BwUzotRwF8Q3mjckI0YffA0vK95+GjHtiT1zoXAM9+yf6w1BupyWYhWHGVTuucS
Lg10mJwZAQp29dqblXEQaPtOKPfaReDDPJ00O4HS3UCjTUJiD5AoqS0xJcWWHseHMK33rwuPDAuR
YTmOPr8xb6+v0unxEOwkjrql2jNzWhf2e9d9pftQ34V21B7dKQkZ0/DA0xNPPwrnu9S7b3dQa743
8I4El8FR4u0F6E6aOCPAvaNfeNrnZsyYnUu0I4YZDLgc22jD8B3Qf60xq63iMfhE44wIjJyV5uwV
9UfkvD88w2+u5woy1qFe7hMViiM0nS8MB/eGF//64D15C8q7vLE2sCjuvG5Q7l2XLtLocUsGiETd
eowgPk8IjHxW411e+9FdF6SEMCUYsXK9KF+GpLS3mGSqndvnyS4MtRQcgTDaHyDPaPMiTP/goX3/
uni6nItgydySTICrJTRQBWcikRanYKC3I+hCAsKJMiO8GXmF05tU9+R44+ZCYklLrA/Ws/cLqGc4
urRt5HhskvZVCe5gHp9Sqt1TrRwgAWnotGfYmyinm87EVkl34IMqzpy/0JtnEFqVZSEamit+yrmr
9SFMTDPNZEeGbpTWiy4MGHY3IOLWsijy1WUZ5TxU0iIy2vvUbWuE7nZ7qvNOW7n4QiDt4ZM2a5dR
ROOheBywuoXuVNwzQ3YfqP2GW+UjbkcJ/+lyakmKTn/++1Mlr58q4g9cepcsNwbV6Lta1DV9t7S7
sTsCzSoRfJnVrS2qei0a8TS2KdtQYCR3Rda3hGRkU/LaJdW5NiZ2qaAK8OZRae5wOMCEiDRaP4U/
oJhVzkmNRJYUcQ6BvaYI6I1k+qoPXQGygWqD9nX1TNNG/Uw8YzxdKoAidoqd50TT40Ad+sNL/Wqd
0R8cMMDbCDwn0/w8W6h2SUGyKhN6wIoSzm8pKwsccqVtjSTByKJ6Z5kpla+z3vWOPhO1hc3kd9mO
tlz1qCkNHkwv2xSqytfSG6NvrhyQC6DKx3QuQ9wR0RDzCbGuThKDOztM+UljlbuLW61eISfvnjIi
tLyJCRc69zVUTg9NYq59y+yJEj7A8OFkk30r29boNkmth0REhNGhNNvkV+hp+dkVxKIFbQmtNkAC
fzZzUsxiP2MH7GIU76FpvCAvd3dS2NXa8ynWGEjD5fr773/93mAaFK7BodXC3WB44mohtT2Vj7FR
68cqtynEho7DAv6yQyxseBx9PLz+/fOuHzcKHUpSqXMK43yoX780TWyhkXFi68hW2p5rVVebUaQo
lyG0MA3++4ddIcp/L5nS8niq+Uua12dRzW4Hk1GMOI52T0UVlU3/qQM0cCuzZnjNOGThlpXoiywt
SLYcOvuVcJv+jjr6LKNQdrgPuPuBbDArOg3mUyOo092oB81mynAGEdvZ5x/UonOb6+3CwqpisBZb
LGl/OKNOtmcr22yMYwXEBmMgo/cF3ITqrhgGLimnT49ItGbaixOhe3aF+OHNJXHHTOFXqxy1N1ko
ll6GhNZptPS55yU9f3Br361+XKTJw0PzjFwbrvbtDjxJBtp+wkU2ld4zN7ViA1ZNQmafkXbwuUoP
tYrnP6d9ahwmo1PPeYJJtUibBWKOn7bOJP8/uXGsZ5TPdJq5hfON/UfZxGdOCCwN89hMtk2SpdGe
B8NlBY0K9ymmTgOGXwy71IwhcGtp8bVHA4Fiv5cbqcfWk9Z21l1ctBxLlFSvghbzf3LbLu1PS5i8
4vrVpmEPumVWeUqinVLGgRyZ9GTH/mdPQRLrmmZYgFhIt26DI1H39MeyLqn3JkfuOJ63R7yUH6Sa
v2vq8TNSydFcE3MVft26Chx8n8Q5GkcALfatyKPypfdLFmgYb4gkacc/WQE384OnZ15W3uyd88dK
Ydh0ihxPXDf1POzpaa3lJpwNL/hudgk8ua4H9mIazUozJ/UQT7l9i2zMfbDMqSCafO7u/QdXgawA
8qTDS+JdQ+w9OOIBrgZiCaRZAnK0ZAPxAg1e7CAVSbviO7p//5uVD2IRz3+e46Xe/K8vgoY2M0cx
N8U947qv4HZ151qDOR3pPIRgy9n/jUmK1yQSBr4vVdyVA7E0KiVk0bbpnTVCfnANl6PM25+DaxDs
/oKSnuLt6jDoKqNsqcz048DBAxmBg9smm19cMCism34WUeWnSeKs83EKIZGjbB3yqvhZdFE4LR1h
ly9+gDh90ai6PSdW1+zIjjcf3Kq0b+35+BpEfbGrDTQPWa6KXZmORPfYI+rOtSsN3eSAE1EmwCWl
Dzb3ad1JfXjM57a+34BouNEkdQwePZawqw0PEF+VBJ369xqRFiNHKWZqm3Cy8S+4rnFb5yTtFUGF
DtFNH9nV5QMx7DYpRlSSRWCLTaSb412dm3gUHbEa8MreFLh2yINDKBE0Qv1ECWYdAHp+qa2ersYw
qV3XZO4p0prmExtjv3CSwl38bpEiqbKO1USUCmwVBTrYiap+Q4oB2j5zGB9HloxlG4JJoDJAGoLc
wTgMiU1HWwPQQQpXlBx6s19BX9Fue+Tz+64BOeElrb1KdJxKeHvpZ0hSiEcDtWOB5vLBFkPAg2/w
bCVO9qM1POORfa/YafxUO8eNjL1XjtXz6JXdrwnfwaqcCh0yjBnch+w7Gy81pzXy/+ITxnftO2BP
tMfh3D2w+O+cWM250CsLu1+6UQ5/MnSrez9FtsCZjUeFU5l86FVe7CRzhYfKa8LbDC1FPSX+XgTu
Zz3SHqCACPBwASYhrexQ8DmxvLsUzv3UUqYYJUCSqoj3tdtEG5uO8pDF4TpxW3c/muGwqtETb0y/
J3hdmekun9tgeAGRo3kV/loGpEBb6P1muU+dmZGLXVlVsxsioX2WufqZT4l3QNMRlzcavo9d7UNN
CK3sW5Z03p4zGaxYJtWoN4zwSASEdpf5E+qVvIvGrSjsk5HCQXQIDIsSzWtgdRnFzp53lqyy+scs
JhLzhmnUJ5e8n1uUWKBSahRptIDnf0jgx7ujU2c/QRzZ+0B9V7UbO5D9VBTc4hJIf+9VTjnTMuau
b91OFHKzXy6MK3uXUVSfEgbQG1AuvHKVjQiajjLZN4Rz0mAKzWJ36RlXXcVtuPxoVsWN9KnkvsdJ
Iu7pxribvBkwwM8Ixht+uWo7QoeYUIW2KH6/Wn5/n/a4n/hN24WNMHPBBudwirDJ2IlTjGK4YDe2
GNvnciJaCB6kfRfZjdzXSTos2nIOBTUr4NrUzsntZTcKKgc9SVkBAMiJLnzmeFneG2PS7Qjb0fYl
yruVqwRqCTMqiPwc+u+qqIpT7tFLD2ytX2LCJZIlNybyhlS5dPug3ZgIKtxZS6KtrKwBE5N7j30v
p7vcq4ZtrQT2dFKL1z5P8o1uEtkEQTg0XjyIvtGNPs6Ksgx/27LtuphcXT08u5ZLb2GMtHBpgGVa
mGUtPjdVNPxylQZ6U/g7PfEkpPgS504FHCckINZoXJOlFJdykCaP7eC63zBXfvGbgPAO0CUbECru
Ka1SByFFrraXVTHkNTuzDa0Zo3BhUd4t1UDwKS/jN2y/06HSWUubpv9q1aGJ3yAv+tdaNpCI5gNH
3Oq8k1rYIxZte+ubslVzpuzlQZv7q79b+ZiLeQh1IaZdNhbht6Rm9dMI0lrwPRnW9K7cGFWYLCaf
A9Q41gBI/EpsHI5B5yoFAIGWclwPGSmmTac3p1iRWjyKNjhqWRvsejcvDz3m5FvNYNQJdgJWDpi0
iU0Xze+4MiwE7UEtq88SLuvBL52Qpo3L8hLF9rBy2/HRN71qTwJm+VKGFQthOzCWWJQ815AxHAZw
ls0u09Rx9RJWFt/50im53L10dJzThCs3xPjx6lcRKu4MY/cmSyf0epz/7jWjT1+FMO0vlt2oHxnC
g3t8TpKQz0J7Mjvyoxpl2mtkgtYOA4DaGQIkm4sYeTVFWbmGYOHcYGEFEuSj7+3bmnStOG3ProT0
nKcTJfMU0qe5LGUj6QTnktyL6EZEqbkNs4aRZZy7nAAGe8+WY35yMlZ1uG3PZgQDa2CXnWBn4JHT
WhsPE1zCrkjuLBTbeyicxQa6cXLXyISnOcCbvRhHo/wktI4+LqplxfcszGWDj+jOGbwvsyDlJxoo
ZnFuOedw5b3+UjjRY65M5LQqW/tx2N/KwAq2TpKKdZ1OBM5YUAaFYdpbfOxqYfbwQlOpFkVUtk+j
iTgK8SYxaUYm77MwO8GCiG9hkCL9natNr3P55S4d7iYODGTQGth9k+VWZf0TkHOaCZO3oiidfkae
O933IGd/txzjuTiKIw3MUhi7i4ifapP2Fg0+K9AUmkcgyQT1OOh9Q/2OFli6JJum2fR6oS3MKg7Y
27Twi5TlnaPNkXBBoG51FXQYwAv9GWjisJFtNb7m1H1LOjOIr+OpDrybiXDXM74mRs+dV0XL0jd+
CH1oPouiJL2ujiF2Wb6BjVeraM018bhH9NUB1nSzTT/O4jAC/e7rSFvhhADy6InkYAwd8UB5Uu06
RiWbqtfJas4UsZ/DcG94hAsljKRWVsUZPXVF9GQmurMvxo6FzSRDWZqm/5hqA/pf3CNAgUdafMKv
UNTOb33G8n+mR5MekaxBEQxHo/8KT655vrRKL+Ve5RTRAwkA2c/Jtxjn53mNMSTBy685zrKwBXgY
JD0HnLpEBJsxSlw8Iu4RngGdCZEai9ZT46cU9dF+KvMGb5tZHwqW5g3HmtmimAO71okkW1TcyF1X
UWouwRHQ8uEFJ+gWaCpTU+++v+yQFXy5hrnlrrSsHCsH+jFsJV3MWz6BYdlALjZRKpYK2u38LpsU
bQHG1sdubp7lnk633sZ8GWNrXSYpd6qTkhZ5zBEQeHkkvafRUs5tV5bahjLIOOuas8sTZSON9m2Q
E0Xkov7oY/mQAy6lKp6rUhU4zlc9HTS+fhJKQjcN3hkv1c0X0BH06eHXs3dXheKdaznHzSGCE3+i
VMWJcq4j86kvX7x6PmQN/hTzBjiye4wb/nTydSpld2yQggc8gZ4sCG9ziKqigxPuo9hwXj1zaA8A
fFHYy0ZOu7Ql4y9qChiB2tRU34Wo+LiU2Swt10k9t0hsnoNSakdJ/uW6siY0xRKC5K64jHhNze2w
vlgm12Mg6RYnkdAkwxMxaB3WB9XC2UiGR5VHx8SH9rroez7uJrLd/okBU/NDR1j6pWVSdgfMMJNL
p2ICLfVhcneXLg9QFfNH3vjaF52qtyCl08Kj0pXVz6I2mUQ3YZjuYlFyHjdd1d2EfUPSjBOYyIxb
cx3l9nRXczkvrDx1e9M7RJGHlizuq0kis6tL/WukQDQt8iwkfmcyzw3QAHSI5WmM7bMLK/w8WiTP
sY72gM4QCkZ436i6ct4yKLGFz2zdpNBYjU6sLXnW0dtSr5C87WQGCQIF2emZD1IXJeej7evJjrkN
KMEGm0+Kn/8ldEt1ZyRSYKLv1dpyfed2KsI9oOGcIiKKvkg3/IZ+g8ot9Jl1ISoFwmVWJIkOiHlQ
MGIYDEl4TKOxd1exsOrXAcv+zJLBvkG6k1Z/h6NbtYswbX381AphcTsQN86z53u7geuL74swkfXC
mVNF3MwKvuROaR9wB5S/cq90YOeNUfi5yjwRf04xPrED0PkMEYla9Rckoo12lyhcrMBJzKwiED3T
vpIsQNqn0UAcGoZxk8K6J4wMbG3gBsdMWvtRZd3elGo4KIdsOjNOq3ustT+rqOE4FMdR+pDmks2b
fSD5xopoAQ2MBlhngO5dsXI627wbZUYkqio991vTU8tDXmjCZp/kufiUBoggCRnuhmPfNF53AtiO
5+OGHkKVbIRt6p+MERD6wpEDXX+0wrhBLSLplEsjPq04XPRjAg4PTxDTwpQTwKRbBGdfhs+/64cU
A5CE8Oj4xzKyZok5c+lLj7bSfPy1fVfsKodzrDkOVNGZr/F+m1nPq0NEA6/O5R+LdSMibrRqi50e
xJyBrNBAiHSpPaDTR6AGOKVc/tHGp95K55l3QLdcLj2R9ZgLCLYLHas9JROPBuJX48CmyfTRoSmV
ZVH1EmG0xH6nKygbHOXYhvlEfz41B1lJUSAL7zMYY594Xgd36CK30vKlS8aUuOAhcn51kbJZjea1
LM3nA0EOD/SWJCD71nHgt6TVgNwNaXzxqZ0PvIgx6cuiQUFKEknWOgGzDgBi5DJm6QbJV+/m3l+b
CJadoXTakpeqxL1MjQJvndb6A3jk5qgJtz1bti/WjhfwGoa++fsyirLhX6gF5WWVFNw1/EOkn5cj
UNfAS+R+gsODrr2MDtVUkXxOr4K+qKGFcweNbx4GCoe9rKp1403DdszCX10PJaCrQOCxHZwUhIJF
jwV2l4Wev2V1cM+BqikU8BkfYFC7N5S7wVZL/HSv9R5ufjjs+H3S4Il8e/Oed5ZwWc8D3h6L1ngs
QFSe+dm5f1SbyaoewmDVJlMARgr2TSZ8dPTWZOlE1mlr1dnVfdY26aHKNf4mSL9dOiGGsjmMNwA9
TT3xl97EKUIaSfDDw6t1P8oKFoQX6OH3nKBcYEg+7APw4NwcV86PWN70J3rB1u2ggbBMx9mTdPlh
ld2cjcGgdegmzjZjR+d0kvZLelD2I35xwu34aadY1znBJDr06lxwtsdRn313Kbyf+hxwQaSyzxrg
2p3dByQ5q9jIVsKInedMT4wd5z+SCidMMBDoglWBLPIQh9CVJyqEJw0zFxQF8oeZ9fiRuR7Q8G8y
xQzk8gTHCU29IKGd7Y7RTMyaxwG/d1TLn0GyTN531dyxCEFhY+104N2r4hxq0XcXe+4xrqYWDnYj
xqU0OZKr3uyIPvRJMmSG+kB6b/3qCV8+NmEFytWZb5ggmeVn49JhXaQKNc9NQHv4QcFnPgQjVlnN
wTp9M8UR/qfI1LdymLOvvHl6WWbV8N1wu4S+Fhzbm7Hz03Ul44iQ637aijDVgVSAMVVySI5TjWT7
Bpru10uDJkg1XhYfQiaws8odP/0WTrmOM/MgUutMG+szUKgsukkqO/mqNYlcNq2FmOYiMUoDmf9I
B98/XR73KvD8h4LaApTy/HYnaeIt6IZYD+2QPidz/1p3Cj9YYrlwEJhrNAScgG5JpTRWI8xlzbly
tIgHHFP//e/lyIDCbbtTSYurbFr3BqH9BHEd5Zcz9403emzCBvcLfd0aCV4firKHSIwU8Lamaqjo
acqYYuLYnS0tOAA3gGEgtw1+RbGjJ7T52lCbn3TfzECYNv2CujY8XlY3SGgl6DD7iQg1eeiJdLTW
ly7h5YhEp6NCUu6mxsm3Svtcz+Xk5XjHfkSzEDEdh1J0Mw+ySKySwLLYvytAsz4olAjn6bIQ1zpf
OvfDW3ItdaBfAyqnDjUARIahv9UZVh/wU0IAHBL+aKr2VVH13+3a8VdWVOknXa/DdZFqyYsN02sX
DWIFdM8+0BzTHnM0UItLp6+0kGK1Ro7inmctu1d2Wb+kmNcWBlK/RVp3cDnnzrbn2+0tIFEONUO2
VpUtduRkNMf8oo+aW1uXhiTyu+JzKsJh7zRBwUFs1BZ16QcrrZhbRE1fNI9JE+eHFF3NQ++BcGHG
2h861CIb6c4LawlCzDLd9FafN74QROch9OIKFgLhtYxudNoivQGgciAY1dIpG+EN+stUUUEPmZ6d
YPsVW0hqITMIy3slaoaeDdrSPne772OmdzuCWw6GNRl4YdoMjpfuUxUZcq016Bnd2Oahsyuq8h7u
Pskzwg4PdsQEWQwz3K8NClIaRMLC37Zg92wWqRGnfEuCTOKlIL5FHIg9gYp8m26I1WtnM1pNLrLD
yz4P6YA9yp3mRoBbkVyzdtyU32EeABUe4M3Cs90VwV/BA1EDw4bukUvzQh8fL88S6mFjjZ2EpkHR
53ur8+pNTg92BzdBbiU24F3lZ/EOKuOqzH2iEfQ+JGm0BJ6Bj4yChqLMjpM7vZ22iejN700p2jOB
OuWLLF2x0/HOrLHahvcGp4MbIx3G58T0hmdf6MmBHPho4+SW3NhxK/ZZ35PFgNvI5VB95xWa+YPn
KXoBoW/fXp74DwYQf+iII2cDQoshxUYOf9URr9pYFmPRMm502/SZ5vkPOUXFvlFQ0nvDzvcYZuRG
ZQDlorD/3PfYcgxTAyJLaI//87eCt0KntYGW5Z/+fnXvVSUMh+A+QFNBUuJej2i6oe6o45PpqPO8
LhLUNclFZiBEiAm6L5L4FnRvmC/1kqzpD8KN/yAzQmmpCwoahzQ227pSlfhExDgwRMWxDyDDYzId
ypfLikyXClhPlFS4QvVPKk9jThFtaZ2ssgh/JnpaoPjIovXfb8b7wTCuBUnfyfXcP6gUo9pTfedr
8oivB0hVVjK30Ocjo+7SFUygoCz+/oF/uAHk+xqO6emW5+mmeyX0otwGz5QFGvEj7F0pPUWiSSLd
+2GYo36EeSgetWLoN+xQ3n0YgfXWTS7uRlVtvXcix/v09wu6PIxvJ1VcEFPDebyLV8SchVj/GPGa
kaAmaCftOAl6ZK4feq/1RH9Xr321bpvmV9r33iaw5Lhzp2GCEhQ8jK0sf3kAAWehud4tRodUJJIK
YrDIwEt1QjNiJIXyLHjht53qPgqz/oMOQfIU6a5Brh4/3rXKQu89M20lKS5t3uGNbMoWekRI3ygB
6Ai49Cu65/YU5DM8TzjQaPw81+5c/MyLrmDmm3sTRHzkP+FNEBnGqdbbeqsCN7m97BcyS+XD32+0
Md/ItzeaS0aTqXsM+ckZuBoJFiLJiVDFju0mbnrn6o217kMB8hBLA9Q/TkItTsQdAEH7BVd1QwqL
ejEkOKlqPujQU5LrZIQ48sF1vR9Yc13sGIaLE4aru3olMamUDmdhcVQQfj4VhetvYgFyrwHJChQ1
MB/gVC7jmly4wnc8HG0VoUQpwp17o5ucvZwLIQvFKOhKp3nt8G4sez/NVx9c53t9rdQ5eTpcI2Jx
91qLMItrFVgekI6XCc+lBxaNSfkSUebfcGU9jUgOcFadfssjyHogYWdwgfXRrP39oiG5UfO7wiNo
uddSSWouNh2dgedloAvNZ/rhzaRLWrnZwZ8nRn//5u+1oXweQjwPkSJWIXklDFEmTnutT82jVfig
2Zv8lXEM5LUyFojzpH2rUq/eKVKnGMJQFPz90/8gnZU6Y3SeDlP3cDRc7WYRZn+QtLxqg2+0B9U6
dLRHRx46L6WJ3fZ7JgzJncywiA4D6rzErqoHO/QwLueZ9goZ81mqLHhAjfTRnfnDL2EgTeFHmNW9
uP/frl11ERa2rhrnGKWoZi8CwYvOjIFx+dJYfvOB2OQPvwRrjouoY94vkHe8/byRwhcrfAJRgb1z
a1uc8Hrcxk9ZWjDGySyNuVInVilmlb1NMudH8or3EiHapvDoKS10z7Lk1U+hkV/kOWAVj4lmdzsc
KsE2l2n+Wvljc2PE9tIYZwkxI95PPYE79+ZI7qBXdUSMKYdUyL7/wKf1p4eDC6LJ6hiIRAGGvb0j
FmmspVU6zpGenXOuY7IHbjyIAOsSQRGNDMf9JQTzhLDmBfFHbdtVSbsxwpD8MrBk5cpow+i7+h/i
zmw5biTbsl+EMkzuDrwGYmKQFEeJwwtMokgMjskxA1/fK1RlbZmsbGXnfblmZVaTUohAAO7Hz9l7
bTuZ3ub1LHf4/cP7Fz8Yd4lbjaiaRePz5tZgt7USTwU3vgP7fTPgub2A/jC95echrXb0/ParWP61
Xs0zwKDt7z/AX9ij2FxxAwgHMT7t0E+rfj/Xfpilg7gJxnwBWbb4tPoJPiMU47IWfX9ZgibYO94c
H7N5Lg5a0rb9m+fmL/b4AJ0FK4jv+mHwXxopHA9QoVnUb0MxnJCUV8zj5h40TMw41FrX5wB05ca0
tH0YRvrz3s3utNTDpVenSQ6SVJsd9P3vQ+JUW1Cc2U/wJMONtGinmHiFvq8VLcLf37q/2JcwUZy1
JbwuaGg+PVqFmDhJNriTuvMaR8dKEfvpIqlq5PlUch77kS7yn236H5mQH+uSf332Ff8pZ/n/L3/5
8F6f84u7z3/V+dP80QL9n0/3vxvAzP3/f1uUL7+v33NYr/8VwMw/9Z8AZvUvvAdY8FiPFS/3ufL9
dwCzL/+FPMhFDyUDVKOIY/+vQVmIf1F84zugApHnt4O/7j8GZd/+l5CcEmgJM6RCT+3/E4Pyp4fp
7AJyBQIletU8S9Tdf16nqtQvB/gVGOATyO2bYI71u9MIsjcIM3Yve0gTX3DBwbD8w126/Xd590ef
8aej4L+ve/7wCm+Hws765+tmmDpIibCR9ciYjEmEC3sID/RmpkKefn+pT5vhr0tBdMP4w4wIPfCn
MqFcmb4Pvb3sx2ZSp8IbvoX92u/ddcU24lr/7Bj576thEAg5x2He+lw1TobTTd7PGJgU+AutHMA+
9EMIVSXQoJkmCIGZwUUo64d//DUpAdn2OUBhphTnO/6H80o2OR7wIItfMlD1Ju2k/TEQkwnWbyUo
rSAX+J9fLzxvH2eLoItj+8/XgylDVrBm2lmmAFc3lAC52ibtOt7JNgDLC46C8L/fX/O8tP3hqMDN
5XyAuNrlgeXF+bxpdLJHlDWJdg+nCjCDRMYQ1M7fiRQ/X0VSOoH5oYrlxXX8z4JjSv5Z+q2a9iBr
5C5o+vRo8lz+zRb8+Q3gKsrlC2EsklRon10sqd9ZFWf+GUl/CfISPHD2lDcNuQdYdu2L39+4v7oY
dnpOhrQY/vss06c01GKJY8mOOcnLdP6auPBUvMx9+f2F/uLe4cn26YOjdOUQ9ukpbIDxVJkq570V
qhucQe3BpESh/A8u4ovzukWnhGXrz48eTzRNpg5CSOz5b56vZyiw0Ld/f5G/umUcS7lbrIoIOD9d
xEshIUP+nPdOIMdDs673mRvWVwVKzP3vr3R+U/7wVCMvOVeInIElwAX2809rsHSXKbBEQd90xwj3
b16ZT3855rXzzmLTcqPY4rf/9JdPnMIgw5Z6j98HZNma2XF775G22t/VJfzO4wzcG1PdGucCC309
Nt9oPkOs/f13/LTPnD8GNcgvryHfELHVn38yy0LyvM6O3vf2pKmr6tiATcigLUTZrIPmqKrUe51H
8BP/7NH/dWWWfRf+hgOH4/PZRKyLV7TrUOwZKhaHhRn/fsmDJWp5uB7/+Zdk2WCXP1vTnF/G6j8s
wUzVKw89iN6b1FLEEXXtG9XncME0eD2sbjncaxMMf3PU+Ks7e36lJeswfm3/k84/zl07U2Nb7GuY
vtVuAJP3NIa6IXmvn1uChiAakVNQe+//8Muy/kps8jR0+T0pIv78i8auXVfabsp9EhJPaklFFzut
qpeumMxh6gbUkW7hP/3+op+WF08gcuG4zanK8zjTeef//493eHJ9VYVOuTeLw9SlD6ZiS8ixN/7N
W/Pp5f/3daiy0G/z5lNq/fk65CqHU9dZ5R5ucHwt9OjfNq4SDDWW+m/e/s+/HwwaSfsGRzj3kif0
UyXEPE+i9xmci7SP+tfsb6zFLnFdfNY/LC8egh2XlQXjDEcGiDaflmRv8J2MyZp/GPuU4YS9rNVp
TDVRHSTzFOUm16Q2nfmcodmqOneZzFcB4hgWWOI/JichmrXoLEpCpqHWV9XAkNvMeRI++73wmXan
HYy0oVY1aiT6A+22FG3CUlMb9YJVcziRn74kkRfM87uzep2zHTzIvBDwe3CMVlUeielWgCd0652G
te3ENYJvCyoF0hAksRkDi9KS05NKFFFtWeOm95UOadB3gughkMNfnLwXb2oR6qc92tUd/kzS2hXT
xZdMi4QIQtsDkqmTVRBTtDYhsuAuWc9UUz7JVvb1cuzTuhNYINFB70q6bA+8xETadS1pz50IYLxl
la7uWjh7jAOq0Q+jzhsTkNudQDDn9BlUGgdw5FFmTU6EkQ4VniRMocASzSwjAcNb7TgjzP6x4gXF
LBpayw9mr+5zWnhQfZaKJJMNbqpsifzENaecpX3Z0V4S2MeGoW72FpxtUJiAM54TmIjlLrbs4s4o
2SCeMg7BJ8KgWChyscbHuJckbZlggvXemg6DLKEQxXCkEwUyjzoH4Pw4qe4x1rhpq4yxzTZc8BDA
prYZZQst8/kY83/QXSMl6FB4xPZSn5TFBejR1N0a2QPNnYqg+RljSLxh2Ga7e29pvf7C0k1xDZgx
9m51m0y3CGcmgtwSxsZXQ7ZWMys/egViMtqqOvrB4PxcM1l3O6+qipd5cb1X18nIjwxS+mRnsLal
kBJXaRclmCObrYkTh7E22UrE2ogyS5BrjBMBmIE31nvJWO9+1LrN9j607g8shsQ/FHFQVeTe6P4l
VnAnL1SdNPktYsr50vzKmWCCSa3nipkcCtw53qF2srzbI8e1umOR+GYiCOWccOHLjk84exMgNAI1
l01p0Tc4lF6PVi4ZDIhHsLtiV2tZkAlaG8veWZlwEXbA8nzzrNixo4kuYhXN3uiSteimat84g4Yp
OAz2HR8Hrm5rdwPW3nigizZ1xiEHgChNAGeGaWKUTA1tkVlJgHYVvZwIosjySkxsQz8lUXO3IxKu
7650TCbawcpMLnYAFwm8cRfVbUtHdKSRMnkpAcMmfXyhEH31CKjWLrmzfgXzLPQiTtwJmHiaKvUy
ntsQHF09gJEPUlF8deJQAIOqyIU9xQD4IE+jmxTRWtML3ykvnFhSvFQtByTQcG7TaSUZwWL4iT22
7wx6L0R1MWcI38ML6ndMWRHZN/ACV7tPfrTtOIltSWCpvwf54bqRKbwpPZQzsOvH0K8HNJSN7oOd
v47IkWzgr9M2bduSDLBCTc84T9UaCS8dnhwkoeIrw3L1jUwvotS0R8aMFfbC3ay+3fsXHfgZ4mOC
uf4VId6dZqMIZso7WAxxOcf9RWIXTNiBJbZPBeub3o7QEH5msai87UKWiYXoTMuBlQuJaqTM4K8b
lI+MjQIiBp/yIE+v4rnBhIPYhhxZ5Niggin6E38/2WXdR5U0xaFdFtIqxFgvSP+k5Sd70ObDxzTO
RIM6KCW/xK5AAS66Yn1vTMUf891BQH0snSEKoIED8e08q98q1affxzCt70eVAex2CpCEm6KGoXOp
5Zn2QF5oBtnQl+20IfR2Bvgp01FckG5rkVGns5Kz8rqyRkknbofN2uArP3UFzKkymJ14R7MMSSrT
Z5vgLldWF/3061HrSsOIeUUSk+hhdLduHvtu5Mw1doIiLWOXJDM/vpV+V7yNek6v+0Xxx4ydM7Uw
q8bEifa699ilevE+2NJSV7gEefKzJA1DMnkw3W0KWgcwyv0i5X9fqiyNgnb0JNqbgRBOXEbETTns
A/LomFCLA+JLh2cjCa1H2+HB2vrN4DzIIndfAXy/lMpyHpqkG08SFDLoD0T7kRh6C+JMSI9w7GGN
+t5PzggTeY+xfVPi7wMVPhFytxY6PSOPkRsm5p45PzFndWGnw5aShaHuubkSVUVsxcR7BRN3FE/+
dUeJUG+qZcaZs2RjcwjLbjj74MdTjOjtaqAMY0God4MIv1cWpjJRQn8vy58YVvAE1cgk+al/iqFb
HyZXf7gBMUs2fKkseCjA7zIis58xUGxxWz73RCQww70XSV1HtumIkgvy/NpD2AD8Vnz1gwIrOgJE
1jRzZdJ2uVy0Zx3rjFdqYXeLiGCEETL1J5L2cBVpdWDeX0f4q+Ekj6r9hjKH3A1d3uICSnbIl2Ly
3VuMJCPwSvR2LoE/JbS7pOpOOYGRaGSSvdWsy4WDfOEmLdV4NS3N2u26lAUPrnBbtVtb8K5XQW3e
PeM0P2VXDgRCBG392ILyOZVqCTYdSV0hStpiOXTSQd6Oy/mtW2t35bvzjG1MYtyHNYv7e7/0qF+z
cHnMHNAWPNbnsBa+yAHfln1wwiq/8Ynx/uZ3zmuoY3XFqGm8mXlzCNlZnew5gSCKEIxpw40J4sSi
jprKLJr63v9pZEljBPpNbD+2eM4gFxAKG36dxuV7DGI3XsS9HKAdaFwxYFVI3Ezdhz6wyW3qZvce
Rg5ZxURjmQs5eupeZZOH3JCcRCZqy87uUsoOgjfX+ZyAAkUZZpLjEM7MFK79EVPC5hHd6XiJAn2W
/q5ja++E9rBMVfybtUX/5r56nWdfITvOiV4O3fJoVEeuHtj0Wybj7lYtvfmCXM37kSPvmr715TJ5
O3gBbbIjuK3Io8bG3ra63Xxa5vW9FmrYkbDTX8ec/NG2l+JpTOwMZvEi3rsx6Lem1hQUQ1p/mxmc
3M2Al6fzK8Ljltt4yscExB1ddw+luz0OF+Hk2x9Bkr3OYeXduXCO4UUsR8qiYudYjvVh6XK4qglq
jRbtPKeBaZ9wk//KxD45hhnKRmO4YHki1OELuY0XuQmDCPG7uTP9lK1ApUgrn4hKOyLO+BiBf27M
QsJRjDp5p3sCsdDywRMeLHw7WDoR1YR+s9V4QHaeT0J6hrYlshFsvIMzCG6DBqqyYxuXCzvVvcwI
D7fXm8BaoatiAVAnI+oWRXYs5TshxhXbJyAkPIzAU74DECxIUWzraUc1am9kW/b7RY7hbppsRs+u
t59ihmi+S8QfRqpit8StIPQCFM4F5BSPYHUxN6d4LXllnYaY9IGUvHGQ4VYPsUBm3tku8v1YRmE6
f4sHqR+ausPLlBDucDI2Ilf4xoizp7h68fTgPPaIN66CfKFIJVPsliAH77EieeAetd7YsUMEMZ6p
3hmJ1gutm2ztctwNPQ9VGRC45bOXbVTbDCdYtumh9fxpK1eSgebFY0kRPa8cdAhxtACMawvvYTCO
S8R3TvdkmhABCICVOqXXUdiRNIjAFiL8UA7VCUJCd0PxR2JNWXZR3AjJD1cCpaSotqCGD4W4zdE8
f4OEOxM8qzNjolgWsJQbpP6IDzEDL0QZ70jO7Kb9uroJaHh7DaPRW0q1CfMR9b1bL6wa1HaniV9p
n4ZOakUUfwRQeIva9yNNWXIyC48CeYVGHwlpwfNVKFE5f0zIBciaWPsjhlbxVjr1mF2WJQljF55k
G73GK9L3yWY043TlEWuLnh2ECZWKU3k72r6m2wGkpu4INFtdVlvOo59a1YHQk4qXRaUk4CKMJoQM
j/Na7glJwAaH3cxdGhY2kJp8hyGXeX8zsOpTs5aysi8mpqBnubnmUQja9FGihh3uDDx5iFDWe9PY
YJUW4+y8jlSNbhDW3vPqko+R9F/J6BreTR0O5YGUUMJJqOYIIevsm8nPXwYPpHeLRjXDC4YCPwVx
jAyfkKokaFU0ZZJDZhs08+Gswx3Q77Mhb5KBQmuzJOFMrPCAThI9SHWYp0XvZzbZIkJuSyhlQMxC
aTi3ks9BTFd1XmgljY40cdRFlTrX1Zo/JRZqvjRBj0+67U5S9JyKtFHXyjbJ1WhVwwOmraA6+GDx
4fqV6TGJEYSOuq0MXpkmi1AJZt0tFvLmKht8vePlcW8xGwdyJxvcJ/vWTtDbMny+yvxOfhGz02wt
0R7Hc/rDmif2GhETltxykiJPtm67DW0Zc7RmfpaNPRUE4JbWU9t09cFTi/NmnHL5JjydchpxORUR
FQSvHLPypcf6RACTHzR77sA3Zgy22Xqw6dWmYrJR78lyKf3NBIbA2yQFxLAd7wJB5oNQB681JA7V
ogYCSfXZ5sGbuybhRe+G134F9ngzF2OiNxURckeVWU/VgsQ/c6zxSxAH9i0+wWrXIXpFpzv/ILu9
vGkcUd4wvZ5/8mR9o8OGM2FxUjIFkWVdjVMoT/iOwV2k4z1TkQs1ZVYWkTvAvSXS2r5wKnJDs6p+
Ybp63jft+eAUAY6w1HHWOyDpnNtdb4VVg+Tr6CWDjPCq1FFVle4TxUP22BdDBb0eZe9MTEqfNPCr
42I6hN2cPAZEi4ILXMbkS5HEcC3PFf0rO2PKRbEOBKylVFIlBYYam03hJDezXcUXQSvN89QYO43y
ua++Qu+wua1u70ZgBOOHBGsHdkcZIz9VpSI81cnmq9QTww59vvXVqRZ73iB1D7JoLMt2Ow3281n6
/lDUkkCFqRi/Lx0msIFyP9FkNuATy7GR4F7PKrzXUAynZh+ghcqIGKE0B0/HD6Nmc/Y8sv/I0n7E
1j69Z2OWHTFjPHVnnHBEkoiVM0sb2Ui1QtNaUXO8N0TroTdN9dJdk3/azF/tti1+pgKHMP3f6iVR
eIj7JMT54p0Z4Iy7gx9qXuJd1cqWv2btbWIym1Ys+2S00SuoqrRvSBXHbB1k9bvME5I9ncS6JpIu
KE/44Kw7U5zPDEjll5dAuCVVOEXEl7gM45HMbV7YXTkt4muWWh3HCaq7Vxj5/jYvyQZzO3yLJg6W
b5MY7QfPadRmoFE07VAGhMUGAyEBlIELLd+2HLyXa14FN+2SV0Td995lnHpDvE/TFciqqlxVESuJ
oK3JV2vbVGDWo3BNFcUntwPVetcvOJVnkPm4T/j1ozKzg0u0tiQD+WL13K0eR7i2yyD7b0OQUOoj
3pGnrlPyyU+1QuU9GDmyYgdDu8OILPg9k/lX0h0kAoU/JdnzgBQTMNyyvHalxhQGoanSUQvY4vtA
NkQWZU1b38ZLIGemQa4DO712nHwLsnwhBdZZ7besY1Hfog0lStWZaJ9g4iLjhECrgiK0sd0Bz609
wclAvp3sWD1weCsTdPfTnIMOc7FdVJFqRhStIGMdUP522XP7ewzRolOGtKc5ThMMmIWNN4dUtY76
jvpra4xfH2gl6IatIJf2rlCq+YiZD0/beCwLcgfoM10jJw6uSG/g+JvnilU9wPN9G3qrdraIcZxb
C8/LvBHhALRvMi1HCWq5ub8K52RujxWHozWix8tp0M05nKTx6D+OheaIgsB/9aIWHTkRGv6wPtOo
GfttN3U9JhpvqLa4KedxrzTQAf6cIGWMDXw91DPKH04yc0rl3oYg6vNpTRl5IMunraQKpoj4C4bI
B64MpKcnrnDT+ktSXWA4AxNDOnQ8UD064qpGnRzSf1LDXcJWZdGAmTng+Sy186ZSqiBEiWQx69IU
i8p3qu2bZtOmdftYFB3p5nK26FCpuSDt7Exm2gx+xsGDlh+BZ55HsMc2rGVzY+c2myZSNlYk6YU1
yasZXYqtRkOZUmKN5SvmMcMCOo/lGM3jID7O8dfPJvRJSO+aMLd2TiFGwiitehCR59nLtY8Z1IG5
6hmwiYoYS+0QW8jfKD/q1KXUjMcueRFuH3x0hPJhsi6ree9ZpQFLA11nOSyhTjn4LR2x6hXTRkzG
mUs2bi0nerU4iHqP9HcdZns8194zvBDcko20bHGUpmqpEdH34ta2ffoN2ia7TvTG6c/NL7oacbMm
446O1niTLMscRFYQziWGPMsKtqatMcmEhC7gV6Mq4rWvcD4fAMuG5qIaTCLo9BX+Xapl5l0gzCLU
KRnT6iCQB+KCnw38WKe2SCtVIvfayKKpRUxEXzOLwmHNm0ALTtqbwpPLq1KZ+Mp3Dh+yYIFvZchO
lNGchW17qoaRr4UidWHjVI32L8kf0PCedO8/2yblVI920P1uC/jT20LJEZcNBqYHZ8YavKmtMMHc
OqSqv2kF5LrIYZV/6BxTV9uO4XfyBlEkgUeAhn66NqPmiO9KNZBoVq1LSh8wayXt+DkUpNjnBHzk
dgoRF6daUVHkEzHbEE7fZNeDKO0vOHpz/2IlaK3xPyhTCRmPbAAHHUmL8awcc5toCR/nMsTHULJp
orec6p094gMrNqNgftgfM819lRHwmtpKjnUtChTFI2iMJZo0gsNb8l0qZFL02zlON5ozu2tDBN4W
Z43cjkA5jXFpCJB7VB7F/bayPUDQTWuTXu7XXVk+YZXEdVs7HNAPiTajioZwLkheYwVzIklDr9lM
hR2MW60NmbcjqzUe+x63K3Z4YoFPHbJDJ+J+Jece+Iqu+bJEG2x2sSmSmThv46wXbq+DnJYjZ80t
ni9a08SY5OmO/u0IrKSNmzbc+v4oD6k3efVTT7gDBQhy6IznP69cPMF2nb60YkpXHD24Q3emcZr6
OxvJ4F2Cba1/jk5ictoqGQe1ZbKYttALRrngdQnn+7mhrEXTRtrlLmu1lzzRPGjjL3oISqrdeiHn
svJsg0WYg4+1mTUDfPoEY2Letd9hJFdtUIldM5de+AL1hAmqNiRt01rxq3Sr+UbpSVb58ETkLkZd
PJE+YG72xWxrWXkPEWNZCKoey9iHFaPOx62bNT2zBoMkDnqaV8J/9ESDl0/DTXnvR2HfN/iL6s2Y
LcBn4oIMNBdCtH+JV8DODrEzV+GVn9O5YVVL1ckSHonJ2TgqoqVGuJa3g66Texq+GJs26dxZ1p7Q
KrdmswySkGcKWjgJY3XoIh9FK/Mco51Prnwx+sOtT1NBH6SKLeggli/0pqnk8h1sBrRkHiVb0jND
GrDzk1x95NPg0GqmuRECWAnYLza4laS/HXlO7BNcaAMISCpt2P81NfbkSMbgdp9D1Km9KsCWnnhZ
FRVxMpfHpq/I/I7nsqmO2DTmD+ruzGeTIfD7Lptmb37NKjJld0nj2PMWQUdV7zSYBI+ZGFZPeGOl
8oqfLgjdhUpn8cIdTUyrY4U9e7Hx+BLAy+A8fQjWM0cAeTtebKjJbYsDzjTpO8IioJfItrsHGI3I
Jf1FOQ+rD91po2pgIaQvOfWhriTW0V4kqju4a6n6yChQ5lunxie8WYXJsws5kcwVV4BNLjuHLMRN
Z6/ebek3/kMhfUX0ql0OP8ME9dLlysgs2yy5sW4bb5zYgAHPPvichr8LN63z64W0rA/PBt+1gR7f
WPcxiWj3VqUd/rG+C8OXxQPlfVsx/nlYQtfIUxNIs16G0LCS47hwiLwarNTX+6K36/DgeWqo2VcK
Mo92LX4XcWN0VjzMiRqdfectNs58FylveO4JcZoGSxLmpP7SJOMIvrbpGhzmlg4JZJ3Bqb7E6ZBw
ludJGyNCu0nISqtV+FHH032zdnH7hUIMiyMslLY6mKYKMB/Yi5zIDMvZ4hEJiZfMywgeY+o1mJ2D
1dAmQk5NvJMmj9+oXYbLEthVA7WDNJ1T0LbpuJ8TP31ITMjWHBIftVmsvqQ9biwSbrqV8nRXmUR/
NV2epQfAbC1VymBbtH2JRaOd49B81ojafjbJ3JESm9pxFiGHF1m99WVsVZesqdr9wrGYcYhNr7bn
RWeiAI2y/LATIna2QR+Kgsdyrbx969pjuYXTWDoXesmLYi8G8LCRxGfZJBv+eDkeAQXyUWWTqFVc
eVVO1Z/3o5rRVmNGi2YSyNO9yjJTP1SDU0y7FgoVgw/C7gfsb1O7RsatkueyCrB1hSXT6U3Iozpe
InvnnK1oQfgQmIQuOJcPXRHh3s9fw3ltnG0LI+m1LAeKF5ugk3QHzsbm+YPfWha8dHE2fUlw6FIE
4+m0L3uk0Vjw/VW+i9UWTVTz3/NtbLdDf637YVYbvNGG5OBUlad+YVi69Wxv/uGXa37JBE8zPOu0
fVlCheCVn2bzgqNVcYIeaVxTF07pVwf/YvUlTBlYw+3Sy4GfJA3oflqp3Dm0DtU2tLr1mPWFZIYf
12KBOrWG1m4oS/K4W74I5bXnd/mGarglOUGkTXoys/DKw1qTywQsBOP9YQY3APRqdWj7T3bDEbpj
T0TPCwXh1Z1KRr8MPeiz0+6hkcJs00JpPxTr15pAAPsU5n5A9HfMCfRiDRTlYYJXjNRGYREG2AXY
j07nwTdqz5z+qC9r2n2zrfAV2x1Qol3ak+qxE/7UOZsRL/hxKqbq3e5cZIwpOs6VOinN8dQ3DRkf
4G3q4yQSSuS2WWaGWueYc3YHfrERbEV9JAKDUDUjqLL3NUNbYtbovSoIND6pSQVZ71bEIkeqrInP
sH9drcmpZMb9YwmTWe+wU9Z0tLr+XIDRhil3IPmlc52xOTZ7pKuwkFr23nuSvKsApA6l29ZaTCXx
pHppuMlCFnN2/8abboux4YnEiGqcl47S7bHF8nTv2TH5a3IVAcFk5CpY7FirqLd9rsnSbqlwGJjF
pfW+LpJUM0yI4qKojPuNokSLbcG2Xm6B+MZf/dpd9JZ7fT6RrprF4QwOH6Lei/1lF2h3iY/DPOIj
Lwg8KC9o0xO8jA8/S7uj5nl7Uozdl03e0UXaoeYA2tPbBQ7nsnBS/ZDhwGC2Lyt3AlIhxdruIVCJ
4jvek7i/EwQoXMUZR5GrAbNMEgEFEBzoLDebz7g78Vrp2em3vfZMfGEanxmCmexw3LvQ4+SDyNvw
ZnDFOfHe9bt7IDwLpvmmaHDOEhreRgwaG4+RtZwetWMv0yG1eyFOreUH8dFCFhhiY5j4iJQ3C4Q+
D8LHHguth0XOWafmRhss+fs14Sj/ZSzKZd5CxsQhy4TEy6MsBne2G6zZoee6iKDG5F1BQi7iVh3U
EHfmtTGavJWorGhJgC6ho/OMFqB7ndNRDRH3kUl9ruqz+30w6lrHuf8GPDp/XPn1CMTRi0vymZC8
szuoaOrLUiSYz8n+q2npUkqjkhFxORwyKO7eRa054g/bQdAC2nnLBN+ZobL6YQKf5Pa+AdYEqqQE
pSGKvP6eWMRZHCukPmG0FM2QH0Z2UnNyC4u++GrQQ57WJPXt19hJO+fKSsUgFlp2MVh7vwH49k2t
Ll3iK5TFRCH6DZTmbyotqURIYkvmvtjkwdj50aRKDmCOm5XTZUrcaLgZYbMNe2BgIAWbuXbH06w5
5+3UsKbTUbKnjUT5at99JzRYQM5IPd1sBOjN/IJ4tsmOAM3kb6TDMhnFQS7QKM+ylZcTxdpPLaai
3WYGqOWmwIGr7oY1W8UDQLKp2CxkoxPsMEv9PqKN8JhHcBA7AfRz3/vW8n4y4aQJ0wImMkfkKUNz
oJvVDoDKViUjEr6nUzu37nA/ueP8wuwvJdbW92LoUONo6OHbqf/RaW1ZX3iliq/dPNpfUyGnV9Vn
4rbn8EVZCyLlByomOEeTp0BuTEKUdyNO0jM31EwMCKAOpFtFgMwCKYXZ2SZznflDtvmZGFjbqrvI
E+FOu2pmIE5crgREGNfEH57jDv1XyjAaDjU8ufKKXieFEzobiAG8zOUzoSb8R4vpJZprcu0ZRsEN
T5lFtGawIw0LONs53HB5tSgrD/Zg5pz2Gl1kCjBFePC6cNbTHPXmDF82SuguiUw5dKx/Rq+wod0h
H/DtCb/YNbT9SeLyXLRJEMz7KJi8JI+k5XoVNbViGSa8J1FHO0k0B1oBDmmTpWYOr5BrS2ebaNDA
R4rm+JlOQ0dVoAG67SRKwp9SYE/rWFpqzsYEqOxgdXU43dFzfe9Kx5BjhkuHbE/Yjy30xkmY5ViE
g7tedmmt+zMzhHLCkm3NlHQZIY0vLllLjOnV5F6uRezTsp+a+jKhx15ubX/078m0ZWpb+mF1ya+f
E9CeJuzbGirUz0x3MMJqh5p2M5tqbaIiC2GLkM+bWVGV0R+MspEqPFoLsrl3rNyc/4KV3+ky989h
6pWbxWjwB/7pixQknjhYFdPMqHCH5kb29kouOMLDgL9eF87WyYFqAb7URkVWGzDQxy1triZ46mZr
kx38FqhuLimnB/2kuoUqvy26uGdKzVgzytvcvQYcZL0RkGa+IooA9RX7uvhwfGQy+94EdOomUswZ
0Ipl+YLtK3Rv0N7SiOZjQYUHaKM3SAK6DCexJW/nkQpwW1X19DrQj3CjgMrpvm+mQmxq8jETOuue
S8Am81ZgQBx4bsekkl96hpffeIwRxEz5VHMQTGaTbAyzWaA4BKY+Vv6U2BFSgT5kae8njtiyrm7J
sZ3pXBXBuaQpUAtujLTH55jTfw2pBHXEeWDa3aRQ9maEYZoHzCUbYZ9Jf3nDsCrulKe9FyMK5jW5
FVP8hDRZb/Q6N/4uSarvtDTVhZ6GeXka00B8n6SfvCuaoNVG1L1/FQ82cPGmKNx7e1ZFelM1xqJ3
OPBybXM6bm+4DrW3baEIcORMSvkmwEhat23o9c5GO8igjn4ey48ANmkZWVA49/h2G9RP61hThi1u
di3njE59x9IQcoC0nPg0ZCQPvMrOa+mmxzmOvKTRuKrymqDgqNRxN20cA0frzqyWrcjQjNnGk47P
uIlFjMGzBAbnXjE5UevW0R18UHKQW95VHyYwdXwjrgMtfBtpCoChDXJiiox27bMPl1d43LACYhZG
HtM3ewRdgXXR1q7kN+4y2jNl4v8f6s5kOXIkTdKvUjJ3pACG/TB98H3lHiSDFwgjGAHAsBrMsD59
f16ZLdLVIjXTdSypS2UmI+ikO2z59VNV5kmkuNgHyfWb9tOK0dbVJ7UGM0Gdx2shQ3HJJBUuuznO
xANN0fbv2ClMzII6S96pVDdX/HkkaaSY13/7VVF8I/mU5Z0ULf3FdtaDU1h4F1bGG8dla/zFqeEN
jOxeCL7zgD21n7r0spZSXZbbCPp3nks7/6kilRfbqsqKbm28ZirWZRXnP9BHqwrxvCcXvUk5Aa/C
coC6yuJpvt5mNGZT9aO8KqgnCV9qN/k3QeMtpwOd+cs+bLNU/AQvGPptzoBueeNvnMmJtieuOUkT
MvZEGSHaexlruJymiSqAFXJCdsQ6Rv7GKkszV2tT6dk78HMwDBz8NiK0MA4nRv+acMBT5adcNYi5
7JRLJFXM/1baSyQ5KF3GA8GADwEO2Sbr177N8B5OIQnesN5V/ndcJSq6WHWJFmurgpMkSTrxSgjK
SNeVM1N1K1L4xZcIHfE6ZYYiW4JJyuxW0p5XB63KiBPU0ImdSdO42VBLA5NQMOlp7oiuKc0m8XMy
QLyAMK6VbJPMWkWiBsUSw5yrt6wTCfDTODOfbhn5MkkjICXlvPehynBZDgMhT93rYJMzd88BB/+V
ZCOrfsqFCMNT1Tm8LqucCE+6zmXOAHHtFM3UJlzMmmjZ+Ckd1BurKFuxjbiyRxS9NjI9AOg19cUi
kZdJiq/nJsHpbhnyxXsDLshJKcJE0wa2RVhYHNkp2UCc+0iGojwsZY8s/IFlb4dOJ731YMY59zlE
WHUDZAGDpX9mnpLmROiN1oQzTiORT2k31T85igzdrpvow1bkqxe7ntDf7jDx+SBbE1RkY5CgmNhb
U/dpL3VaPji8J+F2BNapzjGtPRUk3Dgy/Q+8iQiHZuzG95zYvv4616LpD3B+ZMXU45JAmE55Y4v9
XNj+u0xT97fmQ1ytFWlj0yZtRHkTJQdaOXnPNBqPzXbYsVZZqnxqeRJJcoOmHTfTgiv3YrNnv/Hp
nbp9gsjyqwyqPDlToTDAZM66nq+y5L53TGRAJhA/YxDxRIHUrCVhxITme1wyP6spjbwNsQ1htM4A
nzObPcRG9Leqlu0jH2Y/pV83TCSX2sS8AbJ1sKmyQA6n0C5PDwQlRUxlLd5dtg5Z9T/8nmxr0KWl
DWApMrIEmXPUw4mUvyBK1zjaQn1YROtT3T0NeR0+QqVUTCUWz/2ZMPaVW1t6ns14p+YXzCQjzbdJ
VmvoV5uWc9BRpuJEGxNi2i47LxzC9yx3QRRkBQywUwUhQcyhg3Y4+WVcz7sgBTDfGSYl1YkEV1kf
Eo8fZ9NWRclebxVy3DjTrGPmc72kaCOd5lhvY3+2+n1oMAqcwQlbdrrFkGdcBXMNICQoTF6ZtBvj
fRKDV33H/8sBhuvP3B3EXNnZGSi7FpuMBNIW5SRf0i36UrRsoRwrjkYzA89VlXFPv+9tE7hU77S2
DehlOn0lLBYekrfaludJjHS+KNBYVhn8neMzT0PhvNhiugmUZFrZnDXoXE1E2wYXx0ps0mC6RS2f
RcRedlRW1zurgA3dIiAmwgFFuFPEo5czz6rc+j0JulSdGy6nzG9UZRWPrUjmnIucywioEa1VvWm9
MKaHe0/1pyVRCR+KNmn0K1WKqXOJhZwxLcYthc9oEmSXfuWEnqA7yIx5uMNxrGJKLUZvQu8b67p+
1GPj9G996oaixvbhkfu4AoM2JFymKZFUpomGW2t8TYDjGjdsSer8whnHv1i88urdEiYz5YYVKdEb
wmXb/oXPvz0Qd2aXsRkIZppEdefhWihJtS0Bgqysn1OgIaaPwybOra47SqLm0tNchtAcc9t2jCjQ
8aOvJieK9I3Ac9s69gHXsMfFdFSvr1VSZM79MlIXAiGil/47LeCOuLZ2HkWbZMlD4kfBxKHjb/Hx
aMAlPdFmPjdpkBbF2WtSTanEEJcECkDEWwml6TSRFfvWo6TyjiFb11yQLP38LQjBaM55k+n5ftQN
xF5dxU182/nEpVpsEoQ1aZPHnGgmtQqYkbK2x1ISe0So04H7L8JhziEOEqQDVsTNAC24srkU/SxN
CzdIQhRd6jGjX6KOPe7AZuA/nHub+5UVHjgZpiEEkw8akOwNCYLetE9GDqvtcyxzJk9H2cvarw/o
IKLqPiM7b3giixJqcT5HrYMlYPGHrn8cbLsXjJL8qgzN68CoxUUhqgrZzj8r3XD527G0BbY5EZKe
qWg3ToYp2WQBb6cb11nIBt6R2ZE5YA/5rMvtUM0BIGjbJjGn2Ez58ABaR6li9RTogWzGaUdKbCmz
atabhrpwdMjMDGmcb0fb1cFTkiSZ7FZInJGrjwBi/vRQusJmqxh4bfGzG+TJeOjQVWhNCFXKWJQU
z46oXB3tTePKV1X0yMC5ndqPo7tUv3PcMHTyyNH/xbY2eJxIVfQWkoT9EQPp9qsWnPhF9lG8n2xn
oeBdWMWH0yn/jVKH+J0K4WzACFPR07XrspjtejC0P29xEDm4V/KGdOEadftPV+lfRviHP309/6Mc
/H/843/87zz4/35d4Tjb/rkR//LZ6H+sCOfL/6oIt8M/AuqgsKSi11ILhUPqTwc+buk/iLlCz6Qm
CgvmLTvnr4pwIf7wsVJTBEvnELBFjNXsLwe+4/4Ro81jPyPg9Wbqj/4VBz4ZV//oarNwCt4iALz/
ad0rspQq0N4qj2rBlBK4WcqRD/nzo/ayZZ8v+FZWHEqsYz5a/dVldFVuZL2o4bgw4J/W/gTyQ4nu
LH/72ssFoFinyC6PIUm9cqmydcWx9HFCw9nQp+kdswndfTWknXlv59IhqTtvkOGJ4BzgIpWYV2k1
lfWaQMWSlMIufLPbbjzZhQw2LkvdnZIqOJCV7nAL4YyAWamNAb+SJojU2okX57VtLC5Z/gKSPHmT
JPUerhudn66h1BnFbxutocDMMSKkLcywUfvMtbSq6GmZQPnXKpbjFY8lymFWj/WjVVlCc+dDm4qL
giT/aih9ayUFkdcrUq30xZFZd0T9h3LLYY43keTcEVSMOhj0R29zNE6stVFgBauRk9gD7H//XLo6
f4V1UR/c8sdzGSt9pkE7ZF6w9G/T3wNRB7fiMh+pnv3PItbyqDKu6OvBaoItvwyhwPOX7Ap33fxw
i0BQHBp0Zu8xUy3x+Ohgx2DEw/+DtDpETvUUEjK/x8vZ7spbKTO0swzUodAEJeaMv55q4CiuRWkL
D5ZXEs7IBp8gRlUQF7lMvP4wP7cEhaPYMNtmt7DPzDF6/PDD0D4zYSa30MHR8qH6pbpS1GjtsyQP
PjhHy12cGcnequWaXFdr7ZXlB0eFkfjpuMUJntYXLpfkmBCaxK2BQgyOdnEi1gB87cYfivypZ4Mt
1pFxgoLdd7oZriLH2fU2SYd67KN613svURhfRUYbBgRhARg8xw9VjpaZxhm56XXQr4Ix0vY6DZR5
IVsdOr0cY8Lxk+gAjeC9EqyUwp7r6VNiFrzGnC8eBH0VmiAp+2Q4iF4i3R25U0TnoC6Wq2Lc80oB
g/yp2FmQb1sn2bhaVRdGd9YX6Wxqa3neOAOOUQsGwArBnNpWfJoNWjnF5dGPMuN2v+o7osfbrKKI
2ITTpuHKNMAxtQmOlR4IMEyra9Czq9FNhJpekt6/ErEVSzZmiLNF+dnR5JP1W8ZB/OVr4kP70HMX
Lpo3pWmkD/wNtVLFb5m+4NfHX8mUeHmUdBPzaUa0L/eQNPD/Mal7PF+STtN8/Jg5dr7bWIguuDfs
eyZl1jOzChed180f0tJXW1LOi7fEcdXLUoQcWsgbjuxDnQp3MzVx/US7jXlcwjp6tubW/oz4JFPo
atv0pXQK6bUt41OCLnupqiolgxFnXdXYwT3Ln98T+9ubQxVP42lBaFkvSEnfmrENNgVRs3eYp6bb
ZRp7GkPj8sahYCMkp9Cpx01uxpDAJT1eZ1uQnG6Aj24278c5KiGv8zFuP50qvBFpjddwQBIxHzFd
gHszYjvy3b07U3ri0xma4LUnVR++01ueksKxtj7msY2w0cy5ai31Noqz9ACEDgyZOt2DSsJhe9Oq
bryo/x2tY+T3e2tylNABpxjqajd6yO1DWBFtn9rRM6lFaofSFm/J5YxedavpRpqICcW6FwXAYUNx
XoQcf80THYrPqOjh0a3c5SXqq+gbDOM3FYbbWBqSeS5qWNLrYndhu8nGyWLH57uYiRlyj1ZG8xmp
LJBC4fRgDGPAeYigLQPrCzDoIanm7BkP1VistCDqcSS8ftnAWTPJSuiV2xbh6DyFRsNL1i4n/tE7
t0Mq7kRvvE1oz2o3pFLfS3Cfx1pgZqLhN9zDnee/SF8ZHnCqtVcGpeJAi/b8Lg0cWh4Mon0ByYlx
w1VZvpUukpy9VVPnUACxGL2OMKyuM3CeZtWOClsMM+5ibVSdHcuc3Ou8Y7+FzVAtZt/l+zKF4Qtp
h8YDBa6Ho3SiZMsIGCALvdp+IemyOw6hY3Y6tZptltj5gQIw69LZ5fxAQC498AHJAWQppvoCYTS9
2GWSU5mZ9p+6bNtdzY51R+9QuhVK85CPQ0rFDgFcT66CfMVWcioHz91Q3XOXQ9g9Mx53VrWU3b0r
eiIc8xBQPmzG5XfdiuFCOAArLw0l7VaJmxeSpr+r8iHCGbBa67jnnEzMmfMJPRsfa7qq9qIdvO8Z
l5NvYgz0KS35oCHg2dFLVhTjQ6YyfeRIa6ACe2vPymvviCy379qgSPcO2AumJKb4LoyjTs8OEuN+
KEpz6FufaicMSHiWpo5g1yh/czw41UF16pkBoP/T6zNn4HnLxUvlFWLjKIth9u12cnGXwbvaqlp+
DZ4OY4KN4+aOgY3ZED9mbewxGb43k2vtcbSIj7A0Cy7hMfdWRlTeO19SoYwRCEsbWOHP942Ncbko
SNOBQin1YW48b5dUCD3G89fNAvlud2W/lQsNl+PUZg+OscpfpsEmgAgSMlHHVBiuDIuUWo90w0Vc
c6riiYKY+IxYwyuW/XIc56V7cDLHPkVjJ46u1ZXPYzu518BrvBPKZojTY1bcxl1J+0xsZjKhib/f
t3a20ObAFeLJxhP6Qw/d/OSO9NzCr/R076jBch5hMnx/1eZR9iqRcU/E5jAZolCICSMGuPXkVSz3
iF60ONUivU3zO5esL5WIk5VZ6k7iBz33MmLgUyVIOlPp8nvRQfcQylkNq9Bvknu/NtlJ6s78aNyc
6oyeQwz3nPJX7dkoHkZab6kePcBNL7lTfdFtKOPMn0jEKH7DrUucEUQxzWvRWf2pF0ekftB7ornl
Jj0vDNQakstnOg3yIU6ASbDyOJlnvaaVDH9miqndqrPj6rMDbt+G1kwEUNIgOYNs0AhhWydjiuBx
wlsJRkB959FLaahRWIIOSOBwLD10mLNtosA+O72KjyWnN6wxpFdTTzjs8XC426Fwo6PVieyHbmcL
JNmuIMKjyj631SypqgDxZyZbua8Z1MEe4ISalHROr2UZJoewRAlHEXCvkxPro8kGXdJBEco1Capj
gZO5ZEafBC3Pr+9bG7JCmJVXmZxf+qRWJ0o/o4vbOdNTW3LSaNmMIZGxKvr0Ud27ep4e2drq48yO
88iskrU1IQeLwOcKg68seudEbQQ4R+11477tovDZ8Uf5WsVlsStMw4cap48+jSKy8u1UTuzctS/L
TdJ6RhEpCESIyRi1pdAfWZkMG7MU6WnqOa+tBO1/Oy770dHDRfEyt334kZHO8LI0xjxrbs0HN6jN
T28iTgZFbzq2s7R4xEv3c/FVuYv8kAq1aNwuTHlXBXPnjaXcDCPy1FXPntHjwYa4O2WEIjCjD91p
Z2IKiULmk0eQlvE6RbOv1tjlhgO5ghjBCVrZYhExZKVntvwqZ2d4LKwk+T5XVbxphBddoUAUcA69
eJeG3fDesozDLCvxHvKggwjPJeWKK8hSUCWKw5PnQpACQMVLW6w5Irp7cvwY56olpI1ksHIpV0L1
4R6ojMt4PWDGZ85kQ3EMHK2N6pNjJrPxDhWpeWiHAYTDR/OZAuVcYzg+iDVvmqjSgGnh/hCIuyFM
xU4RPU5/MvH7ONWxtG2akYa0GCvsAWLAJzb7RkrVtYsPNC3SrUaKfbeoTd+5/Rw8YFJPNpMoh8My
9zkNiRg6twHiK5q3686vg1+EZytmieDaX47gvnO8oVQrxREhmzMxjiVgmmC1L4d5XrcM9l+XVqhd
VlAEhMGH/cRwRrW2WeE4j1U8EnNIxuK6puHhINH2Hu3OS3Na1eDlnCjFN+8O2bksI/8DX0+z9pZc
buM4kFf8AvFOO15+7CshdzKJmnuGE+WxqW3+hpwA7cMQ+jzpqh+3Yw6cywprTV9+QaI8n3LEKvge
uRV9H1+iUtv7CKvMKeiW2Fs3XkBfVjCurcWfCKFvE6BUQXNeYh+abBweGFqEd8T635K2EPW3aeEH
u46Igpbuuqo43VJGf7hMfiBFRGMdfB6uF2Pk+DVFN6oSCu/RJV5iXUov/hX2ud6bvg9eJzjGi1tM
lNsB3f2kw6d4SoCy7rHF8H7bXnkJOiBYKJeSujO2/F2VOOm30krNryFt0kf2AVjBcdHXaaj1D7wO
3omnwv9dTkSYRJzdH5UTqZ8lfBM+EqI0NnZ4S0gkiSl8jbUFIZCi8OLCRp25SZeaoTi/4nL06zsi
IHG+pNbinS2t63vwCW43o8XzB4tVr/USp7ue0xlE062UAMEo+Dn4ef3dd9MOl23gbwcNqjJXkXWd
HTPcSUJ6X0NdIpzjBnRWjofRrQ8gvNd2zwNok0zAZP12VOCu+qCihr+87iZxVjHFOCa0LOBEP6Ko
kIbhbxYbaLElk2Q8UAiWfUU+H/AVb1q+gtqLmVW1kLWu1Zhd2ZjqGwos1aBxEn9LGhGCDUgzM+MF
bSbsYA7WGrqPa5/x+99cWyezImShv/eKvP7ia2k/KiEDVzASyTkJHSxGTtrYF7H4txsjDku4fnB9
Rwd4UnJOgNFUmVe34m6V9pbsCJTPYP38eTpnzVKwyLR0kLSdSxGjpdLxCXyFIVlnW+02rkNGC+kE
NO2aTNzBdztXUXC3bmwr/D17fXAFYJhOcOrR2SirOLXZUm24DY0PJZTBp0ojzHEgpWkbdWcRSG+L
S1mxbgbkZ9Bl6W78RTenpvWGe5NX6tCLQH0Kvw93eDNJJeEGhqe6jrfL0vgffG+XuihyJMANREJH
YKqutGWFV9A8znHMAHeaecY9Yr2hZImutXtCQVBsO0JLaDN1vpE72+2pDGUYinb/TP2TfQHkncDL
G6nWFj1F11F09UmE8MbUB4mSoz9JNiQ78Wkp5dHnYrvyu4nnCHDxA0c+hPOilxSwc3BfklhryoCq
4pm4FG+j/BgXi+8MuwUV6tXFW/+b4BuevzTM7mZaLNZkNvGIRn71MdKUQEoUfqGVpdvqHDiV3ESM
wdf4scoLapYk4+D22YqXmBT4oVpI06FCabKXaFj37cxYGhNRcRa8lL032f0uzmP3las/ZV95ah0m
e3pBb1ieo1p5RNP0elcPtbrWBfRE4I89tkaJQny7LR2HmHLGNMU/yzFkWKeQTncw2z1tgt2MY0V2
30Of6IetBzX0PWMCu8rJV3kXpcbKVRvfrKZoInJBhfV7r5NnahI5BylnvtI3hE6Wa8HuDaV94GHD
O0cfoC7WgZkzhEXHWn6EYfFN20WztdzJyXYm6K1Holmsa9Po9m1wHf1LWrX3lRW3F60GjbuqsZOd
XY/zdsastrYxKjDWJmpybudlVdXxaXJ0BvBZzRARf/+5sSW355sWdZhY0w/4pqyrDxJAYQzDIDZi
WM9ZNMEHKkwCaIAHkDRyuh6Hrto3aJq7lFrcO6OCci9l318147G7gdn1tHFHGzdmwr2YwYTyNCOl
EU07slX7oBE7AZSqSLNiB85p8F3q0vBEV8/GLdLvWdGY06TMsOGJqJ/KIYy/Qmwc6JeQqxdsMkiF
XUtEcZgXLj2yQxnx55XgWJAM4T1aoNgXFRdMtlK1tVvnLb0hgYlXlz8iMR5w+yT8EhqcmrtpHhKs
05ntXtqZ9eBg15z7JWlN43q6LXM7TqjR0VCSPG7F5KqvPqtMuMFFOqIOeCPVWAwZ5GGZdLqxHCfN
gas6CzdwYseHigshkJM1PeUK6hrAweWtTizsKJLIzFVXyAk/eINLghK1LgOZc4hKYkLCTtul3XvI
78VhnNUjUyV95jIBdKtgFbU5qXJUdgfViQgG53ebF+XbaCfhuoE6irZ5Wlhm1RHT9CsIEWlXXFfV
lRLV6MHtde5sCivvKaAtXPHOaBCsKoiIQZ2lGPkpioBmF8a3vMApc+kfVhqDqMqBnoluPM402KCk
sb5yflHJ8IAliw9CNzgvLhfana6H4FuaIE46SEBn3ymqE2lXGQWUGQfXlj3lrlWYo+LcswhIX3J/
2NXQ62LlNc34Rso7IDpA/VwCVYf5vlaJz6Y1uvKlnOoEpo6J27DtA42BuhDiIlKnJCEF+wh9k8X4
WAyIvX0w6i/USQZZMlpgmwFJfwMaBlvKcoMXsjnsNYbT/n7wYzb6IcmiA5lsziVgAoXCbYb+ZUTj
2Yuhy+6qMS4JsglyfjVFnK3juVoeW8cbHqdMDbzTjarXsFX1Tg6anBE1TObRpEtQrlCeFkgzcuRp
FOumPQKbvWks4lJOqLkkNRtml9rCjQVfA4a98iN2YJwcDdbNhM9G6oTLc9ZqA22QU7JU1pb1W3dN
fG+b3v5tJ3xhKWzzVRXMnxPXmrEC9jzpvBwmM3Yb3eE4dI/EATRwmhpheE795SOasvahguBdERBo
fY3Md7fa7jN0abedWPTH8gnEM/i+5BbmHxoEv2PAzxD1CuKmiaC5urxH3xWjy3nFAu+siNyC5XLG
OTqnbcv0kJbdB1Lgbl7QvnJPS5n1rzI07p73gHaCDAuAjZkUQIswJNgCAlxXFb0+ekWQ7W0rbP2D
mxH7wyYx/+DSxzgma8vqAX9a8bN0a4/FAOLiY3FDLrcJGV+rZci9ndeTDTGPxfQt8BigpLkz3qc+
3VWpx1SmcPPfGJh2S2Be+ktk0UARc60K9u7gnFKLC04lP4TJ8684wbVCEl90lUGSMhegTmxV9Kqi
eS0hcE5ywb05OeWbxqpHXBKXLrx/PZgiH5TCf1VUKDHjMW39TYthOlEqh291slRFXlfl3VADrY6U
TfOrcLop+N5BWbAGJCXdI2MqcQkTFXjhmAb6h2w5rupIuxsan8bjhCPw0jtRduQGJwpEcNHPvLeK
ZjnJ3wBYguPYD12Mo5ZNbtCKiXRJ2gRtIWcrLTnlkbVhdq0nyneZ+flHF6bLc5jW6XNPhSsMGtkb
swosnGtEwM29TUyeFDQ22vFE5E8hcnCjmRykPpuykgli2L+AX4TkYZXVmeYRBkR95xAOXiyUxEad
wa+PD7H2jSEkQDCDikNBokFFUEHSWg8A+/Uhzov4Szple+fmAGAc56jASj0KszqHBJhk6E8MDpq7
BqT11YmK2Lk11sUHXwcYZeqhfG1zUX/L4I3vp3ZhR8R2H+8CADAm7b3lfEbA5QfPjZPdgG35ffa5
phghNd6Pvxv4ahLZV04WCChD+RywK2z80NPPFQWod1wJYBrTHkZeeCQvjJXPRUgW24zgoiuxENVn
6dv5tl8YZ61EJ70dgk51GgLVPHIixtuQFekliHJusDpscA5hMH5qbewMa1LwG6JwYORJ9GoJQ1KB
oN6SLrBss+CDGTdRrOtPzguY3M1osfCVzhC9lDbOokMUtMxPO8sCB5aNc8DSFtjIHH6u1q6J9esc
huMFfRGxwtJeiRjjA6W963qE7O9GryHvnku43GcOC+6xZX3lpNe6QOfVZLOJB9Sa7YyTYajopOt8
4qrtXydGAxuXOolz1tfNTxDHfieA5yHV+0pxOoffhhD1Bo4XoRthqZwzGUY7E9G9h22jM9xydTWu
YdA5BmUQUv0GDr14jk2XQqg7JuHnbGpSYHJtJZ/+FNj8asxic1FT3hhvJCg4p5iOtRfGOb1rXO6K
JJIIvuLWAWmOQ6fpI7X8tnhpvC5x1p4Vxz9NMg82q01A8EU30NV1gAgjIcOtWcBuWYj4MmOM0dV6
Cm7KWTK70dsgMZBuS63q6YCOmuwb6unSMw6bxH+PTcai3C4R6r+0iQvStyEAHIu1NCTH4EKhGC7H
P5URe0agxtbh42dtaxlVv4ouy+QTmkdzb7qKfi8P7wAGZjutEYFKOf2yp6aj6Dk2ut2WRTd2nCog
TdBlO1511jjhz8m+lVlnE6P2jcmjyl2rBrS8oKKkxAs6hk+W1dvkt3Cq3ZrQaRToSOiByUdp5+wp
HZYoa2SHroG9vQO/XqRLGyGtjnWbHifSKeGkgl5cFmp4f45m1t6mHgdxJD2uO3Vqrh65MzFDD6C7
1hzTm7c6jORyRt1on7q2lF8LDpg9PtnuIVowX6zS5cAZoZtWc8ftcOUlxDiO5JXsmEmwnUWoeSQ9
zFN/57Ze+e7ZizQHHbljtSEdDd0HtyQhwzqqWlBYdLRlZ1XQRCtsf9wgi2BgiE5C2goxk5ka1Iu8
jG6gh1UCdHumXUs+ca9XBHV1VCR3JG7tvERg4nI995NBhbvpqTTbuoqXkGJSOIc2Fle4HBjALmAQ
riZrOHltEf+ue/LITTrlV9PeEs7CSFC8zpTvLWU8wYpQROXv3q6q76Rjh0QQyp5/W3qTu70VeCuW
FSWudhNxf6bGhMq4xqWPzC1KNkpGFeIM9Og+IRWHzzf962Fk3IkzlZZkTObz9BZVuXc3BdHCg5fW
j4zf5GlsWrFPMtGf8jITBz+yWvQ3Z/o2M47FFzB3J1GEqLZhbe+8gKnHlBacutyo4F6TivI+Tut5
E+vFnVYcbsJoq/w5fiYdqkDDVQxkair24pbTPfhyyzXfJU6BWq3YKlw83DUJXnkVGbBAJY+B0WJt
Kd98iwLSA8gsVebIjMjZxUwLgjW2u1uasYjHE+4/QtpKu+x3KF3jFoJxZkrqBt+ShVa+TWGb6q7E
yvKtrzzGPbwghARrkgMcdEmCSu4kYmOwtMDAjt5VtESz1eDbfCQi5K7MTO68CSfCkWDtSXRKRo6L
Tqqjk6OylAeMoiMyf6qpbu97uoRvbe8kXiKXl4O1/Ts68i9RNP+Lsot/pxqLG3Tyz+mZ02f1mf/8
/AeA5vYn/gRorDD4A9OSEEgyoN3B32GYPwkaK4z+cINQeHQt+twAw1v88F8IjRP94QtO1Hx2wgAH
y6354r8QmvAPNESgF3r2hH8rn/iXEBr3lsf8Jwt1/Pq//8f3/SgC3hEuCfex7UDn8N//Wy40jn7T
xy2d0ItjI8EEo8g/MWi7GjTPA3lpm5oVSeOdfWocuyAGQtesy0th3Yqw0UphqqEY3DURYixXpMp4
E6epJbnWiLQXY+PU3FTMYzkHuZHhWlNa5CSBUq7Gfpi/1XG8JCvyxECaZz0Ub63h/LYFHjplrINP
c8leRdVsGAAhpBGpeaNfQrhWi3d7WMgw5p6gCOfcQvGGySpPfWYnHWV5m5ql71Likn9n94bfb280
IEp6co9+Dq9fE06NnSXoY7kHnnMe9GhX8QGKfXoN2NnJUKHvQnEOZsq4BrzxLHZvUjZXnhXdNSld
P5tBONOv1CFYhjFKNX1zJOwAae0lHZuLUxz5R8xlop65xoMJ/QjTvAH0tkOia8QtM1SJglxRH/NU
vjW9mOTWWXr7lZwA763AtJAD+xQxwwKlzog75CBjfMBPbbeUZrP4T9m4w7aX/LBMzNA/b4LiPQ4D
bzzWOGMTAmUz3hy8UvK9DTUX0zmLPZ+ISqypKwXRPXO4d7AbBaRbIElLFkE6jAmMTZch2nZuF37S
bxnVxMDk5l1UbvYzSfh8ktTZJvcCiDXnUCE6d5MtsflwFDwZB2nBSLIN8UkQaFXIdyuCUNLBQAJF
7hSyh14C6tvkKB0fnWe1Bcw1JBaOttj9NTCEydc3J98tMqGTO639/H0QiVtug9Ri4fVmN0DyFWO9
80xBCFdnxWOy5hIM7p30g/eICWWqgB0zXL0zxyeW6Ar/zJ/QIGU66a/mL2bwn5ex3J6eGAiOtkOe
VM+nCekfnx6mMJD51ZLvcPSTR8GbuOLBxoQQ+/L/863+MYycb8XjaYe3zgt6ugL4uX/8VmVPclPn
hHLX+urBCheE1fAWXeUjlugspn5e5cOl5f8+ONIer//6uv7/5B7/e//Qf9wPvzrTd7/+dv1s9d92
ff31afKm/jcoLQpZaf/5Yr8t//b8ScrYV9P99wX/9of+Wu8jgEmoR5ovfD4RrNFwkX+t97H9h0OR
AwwvbyAf45A4+f9a770/PEqJvP+k7rx2m0nT7XwrPrQB16ByAAwDrsRMkSIlUTopKFbOua7eD7vH
e7rbPbv3GD7ZQJ/8/QeJVPH73rDWsyz+ErlCSC7/cd4rf5O0O5ueuxuBgvgvHfeK/Hs8P08RGgeo
Cyr/psjRb94Flb857g2EkbOy6BpjnuDa66J+SRmDvsvA2dedBm/DFwOt87gS8sCm/0VKzW5R2jdS
3pwINsvAEd4nXZ1KcjbyGgHfXaFq82sptfNOpxGO3IK4lIeQwzhyxFZrNxKGOBevYfEkaVn8FuhK
8djqCuh72jvpDPIeJjceq111n84YYThu7rBvzNsMeBwDA42bl4bxQZeVuDKg9N4t5kFPvKDJGq+P
u4QojFBUXiJiZw1b09L5ViQs1t000kVy4an53HrJhXPSzN2Z8Zj2VcXM0l1gZjIL+7YORB/rPcMY
Rm9M9nu1De8HMaHKSgYq2gl4HQY8HoQg62SS7jueXNYrW5qS+rVhY7afWKf6Ndf9W9xxTjgIOFJc
kiorCiedNeulYgLwnubavA2yXHQzsxjfGHfgcqpa0H01iwdAUSBvINJ84YRi3qopM6VlWqlaBrcp
z70uCruHTFYaXjqyDgkHTEJ3mIrbsRpWBVDhO93fXXQThoXWXUOOa3rY1lLcAR93SJEvJ+BWDTM/
MHJMjhigTgxPkq+SZBtYCg33NLORcugcdF0EymPJF5/CPtID16j68p0JBDerDF103RVTdRPn7jal
SEoStRDWWY4zuquIamWf2LhBIr+yNYeg2oV35akmHANNaIDbgeP5CRRTW6XCnNh1Ij2lUnNsxU48
sKtQ3I410Btzy7c0Ghe0egJzy6QL251BJiusT4hsRj3Kbs/Nj3i12hpjW/gj7vZDTIooELVjiOee
sU2uYnonJJ43xUjXOKiEO24+m89BLeqHtMCGE5pxe12MPP3UOkwt2gyHeKVVRF3xAJnmy7JA948k
kgmmar6Sdx4yHIiqdad0MAihdSBGROCE5bprJw+JMGsZplGa32TJBW54uppMzQm5OW3LhLyL4+RH
R5bpwLIc0OoJwrcmtSI4jf69QV1li313G+WZWYuiOThdYoBhQ7/nMrNLwqJsOerfdIg6Nk6Ewi0k
5aPWm9wBRgZ/GFWlb7SG19cZfOWARgkfRD9vQrYTjIQqlkdWC1sxMAiwsc4gx/jziVRc09r6bkFT
oiaUcw/Vz6nSoN2wOqvtsuU5FSQhXLzGKJfHpUPvigzNYNsmZoLgVarEKAEt2VtpieKtUeUF2/U4
yo46V8V9NZ4irJbPZL5DsjYT5NqdFLOTEMeHTmWUmeX6M/j4zOkQVn0gY9YJ1ZFa5dbM8OjcLmh6
qDggXEGfYJkE+E1BkcvSqek1Pk2poPKszneMfGlBosO12CnosaVaGxwmrPc2XpC3YWNGWHFUZIwV
OggFkg/aYnTYRl1Cf57BD+CKAdWrhq1fBve6aEwR2LLAbK1n/EagB8xq5gDCB+tNAdRNV0HgdFUR
lWou8wQzPIqodH2VochKUNiYuP1sPKpgZFw8KUF3mrSo3lp13b7gjgku0zyP6qm0hs6rEStgRIs/
UnD8zijO6dYaRxwZWaJfSl5TwmpKnU5pHEGCC6VZWuPqKy+wh4NrNxjLGvOUtWJK2bopwpGtKVat
m3Bq+Lph3TeSk/A4Dl2aghwgI9IitR1i7CINTjEXFumNyfSAG1zal4xZZ8ICJnAMSBhW2ji1MyI0
HDPIHYIt5fl0mkl5YBPVlMO31t8/YVNbvceFyp1hsef46S2zSk8BC+WXBl4kn2A8cJcCTLa0xwPD
aOU3d/GfFGPS/3250SlRO1uaTCyM8Uuv85vLTSZAa9biQSMF2ToSgkCCh957Ypdu81je6mHRo9hP
6T7MkCoaXVmVsvBIm2tR1i9pUZNnYi7tX8Ta/cGjcL9yFZo70mQl3eQKl7jbf3vlKojqxQhbpg/1
RmEtF7xo2fi8lKOOlq5WNoO0XKVl5lNffOI1xBebla0bRsI1jfWjpOgdLgEq5nvLUuF+clXtvuzt
zKuS3UeObf+TlyBgGAlt7w/PX7yp9xSd3zWIfPvYLAxMHoS7ATL//bevNwZDs0Dl22clswJisx3n
9hCO5bs5IUzMquCqW+UJEcgEmDNGqyaqGw1SpYJ4HD72Cq9hvtYl89eK9J+W3r9P//n1bZU0k37N
knUNucLvvy9V0C2yJ0TNNzL02FNVPLODVexOw2GBsMtTumH9y1vx/3u28R8zEf1nmoBoDAX+eVF8
eP98L//Lf338X95/+21RTJX5f6piCd+PTsYWUVuKdK+K/60ovv8OJbGh4yNi+sCk499qYmxE2Hso
RWjVpXt2IQ/e32cg/JYkYvsRJTohnEk8k//zf/zuwfnV2PXnPdwvH8B/POHCLyYigyfl/uT/5rgI
08lkmVsPO2NQvcA6pqXyRFU1hnf51SlgTDYGLz06911X7FNLef3Nu/Qnx9Uv+Wl/9nXvx9hvvi7m
w7ZDkjlgm/EXMp6kiziWxyJ8kljhirXsPGhd8x5klauHOguWaW2UWyJwevWx7tYZfwCasaMv3/dd
Xk8sujWD79IfxgwChWquESuvzPSV9QHLoN09Q2We/uJUkH9pN//sm/9jA2H1Q56E0bBL480kfifa
ByU9Wy2VbXeChgtkfvVZSD/GdBw+JTSxobuMJzGZbWs6WvNptCjdsqPwGn/wq7ueo1zwQ+8leX/o
hG2dX5CPpNZgN7kvQ1m8u7ScooWovy3f6p8U5WsCy2uD/GRdHIq3llrLVn0wu36zItrA01xmt17v
Te7iAtbbo2+xQ48gDTd2BCdxU694EOwPw87t1gtSO9one3nGHe6VnMwo+wyZ8u4qj8cpWif1JpBe
9eqYZU+oprAtG8pTWi/2KHpj9mJNMdkcYD8LUD4QrXpojQ+YlMyQjZk7Z9s3RF3lFqmcFuOOsetH
nCf4v5ll4XRnm621MBaDY4dKkngNPDG1ck7nB9ifZeAY+jprrnzBobC7BrZKqzugpxPM5xBVcPZ2
z3WxTee1oq2laq1Ha0ldT8Op7h/MkNnvShw2yvCll7MrC3bPlp8sk3ucCfSi+TEaA5BiTokkZg2j
qfqI3P4JtKaWsjQ/ECQGE9bOiR63XO0RlA5U9spjgNI9C+rhvnjoZldtHqy7uN6XtmXkSlB8anQ2
8euo67Y82sO7+il+9hzKiVNg1dbNyW4ThvzkcKAsxyj9OBkENIHIBnP/ifjb/CDV7bVYtbyxrb4R
qCkv8W2SO7+2pJdRx9cVHttgNbdX9LYOpQk5EbUbQPZN+bELh7iH17iDNAJD6F2/j8GdZpVpLu9T
5E0GXEiqEFsx3AgZsbEDNK08U5kBlWRplFM9buL5uWdXo6RHXd921jPrwtqXfaQFG8XLttmTtZa3
mm/5mi96rP2gmaur9KOI/yKd8O6g/M3F+49j6Q/1woSCLOpMq98Jl+wUbOuttI4elKN2ULbFcToW
2+IgnfLdv38YSffr8s8+z3+43ll8khKa8tWKff9cH5vTdCnfYC+uNC85Nsf8db4UXnNg3vn/+hX/
OHGeDfiUEMN20oO4Dbb687KpV9FDetD35oO2zY7iXl/LL+ZRuf7Fa8TN9U9e5R+GZwNxRtIkacSP
P+CgAAYIFozNlvRiHePttNG32ZVZYzTY+fO8lTb1WvcWP13zEdg2fr/l//ksiDfttthbn+Qc7BmG
PFQ+ZppTDFgygwe/Rk8CJQYViQCxlsgCtwYYPfoy2BoZ9S9COScW4ag5BmTR3GN3jmq0zGz5YDGD
+KCfGs/x5DJcgb5fzy66bGYQHkQ8A3Grsz+W/hk06QSpYyY7z9Fu1V5eMTupp303oItGyuBX3Uoj
qwknzdEad0G7x5uNcAfp7PwzF1ix7PYZUN78M+XO0iMjs/UfnUF3ZKPnOIsHttLoz833+rE+Wrtr
uwLpgpQAphl6uvTAzpKRLLaWWwMn60Q0CepipuKa0/MlN3yBBzwjrNE8hJmmW2kronvAU6MTyTPX
wJcT+qa8qvNtX39bnL5l9WPd0vYzq1475VkufkJx0xhrM1lPn/Jh3AmvONLoewjEYAcJADVc90yL
vsUPQpc28U9LdBfDkc/wY3ml3R0SpCl2/jGdxDN2SA6t3ZS+DT3dt9uwPNeB/rMIhVRsB9laJCMu
gHvv8UC0PwY0/c/4CINsHa7rZ6wPlnq/RxSHH5K1bnfzDpbi+KI/io/iOdtEV+XWe6kNRIKPZHYo
172DnOW5c79QNLq6D9HwwTrx7ksjx6Nv4RqsnYFnRXYrzl5kShvFzfx0Vay1Q+Mttuosvny+G7Ec
06N58dIjZnfRqfYQUX3kUj/RaRe66Nqc2OUHZbMUtxPH2GS32oNA+Ixa624mcdEHq9544NLbGF7g
o0Df8hKrDW5eliw8/C43N1j/l/lBOoZvbbpiEhAyhZqfcV7a4bVgyFJmpS0iwy4+xG9rVz9Wr80r
D0HNf6mnJqtmcZt2DXpM9Xg8Na/JbaYcP6JPlmr8lO10IMXmsIEr0V2Z8TnRAwA0u3wC68xf5R/Q
CwdZqvQozhcTOeBZPJkjV+mjZvrKo7gRzs17ctTO9U06zw/QgTxOaE/Zy17tIBBzOztxF/uqOzC1
H4Wb4Wv7+5spOJETbN+6jcWfZs/vMCHxIz89kJhpvwLD9vur7neryJvXtf86OZ+Thy11n34lCD1f
u/f4lB2DS38bGmfiJeHDOaVbyF/3fw1y4HbZcme5d5S4zUBPWXUx1nLwCy6ivRbz2geRD4ULgE23
VX1HoCx7f5yQCh9P3AmUF7Y+P/LcTdzB0HFUqjnbsi2/8Icdnzb1C8l4eRPvAQw7E4MBlaIjwfZn
Daf77aU6MIsb5hVotdwVVuWeT+KyyqHTeVU02ememMJjeI6F5/KNcJ39AGWPjJbcHX9GMkGtzcyD
LxPFtmoVXyRKUvEny4dMobVO+gZfbI1VzE+olvSN9CK9KGvV6zasjMxVxizX74/Lpj/WR1gsz8Ju
OY3n4VPWbNBBbYQLzuUTyagg4klGmg0U65NdOnoK3QYsBwCtiFY18U3ZJhYddHEx+yDMFemuR5/b
u+101pR10+6W7iSzRkLiSJuOfcjIXHkh4uGIhmFZTZI3Ttvqpbiku3DX7dsUPfqzLL1WxoeVvunC
i3ELl/S1FY0149wgJpKEkLj2Gs4/zM+KxEuesjO+pGuLqhYYntcRS2jaMs5Svo91cmAYSoEa2agQ
vJlFJ5ELmR19CbfhSijDy5BVuVPW9Vspt3sDaVYlA3eS78B9fvAoe77zb/PVeJRP4ml+YPFEyqsN
gzL47N7D1+5xOIe3GsX92K1EfWAMVtPBMmOkJpSZ3NXrrHOC+C3MVhqOS2QTBPR0kQPYS202UQpG
1Y0poZpH0ENOdzG/uy94Y1TNceOkw74/dg/qq36hyOnnG63yhhxD4E/yRsINdzecTQya3+P4YRjo
zzeWTD6nrz6WX2Dfh2KtI3O9mM/i8JG2X7O0EW75c3dTzxjwhAEXNvpGiluYStYHOD5m7lAQxnuy
Y+5UkVMNz0vvB4UfMyCveQ+pPgFhGcO0ryiFQz08WO0XDiMtBdTpViMEMYdBSPQEM90rWWt2L/hw
D+gMGYvEHNscsppTE79uPeaSXwQ7pTvVkl9BDhJWdEbNjuoZcbe+x0/4UF8CH+dX9Ez2YN+4Gdbq
ngEXbiN3yBlPU+ohrcQLgiTKDQn7GHZoNchVGVVvGp6WnCcMXeArtxsvLdizJzgHn+EXPnoN+jrx
u6c5f0XTZEe9n82OMG8G1QddDM6YKnMMVyLSEclmh45kMf9GjRu1K016XKyz1u2wmHPO8TNNflih
pyd53+HotuVqHTXvirLLgn2uflgsd2kANdyvW3o7qXnCIoygiRyHcZ12TjbZORAo9Nelq0k4q3ZT
9iFFCUEMXM96bhe6E6XPOYpBfSJi88q1aVDAdL7wMD9zNp6Nzm751As7pT9q/TE9Y4l8TN+1h+qm
lG/Zjc1O+RJfygcFoQqj4+4ZSXS5ad3pUXo7cSZ5nVM9xW5ZexXIGY3grghGFRhXLIXcTqyUC7YZ
Lmxbc+ycUoFdPLoswgHm7EJJgic8OOJm5tZb4ck+Na2dzev5IyzP8kUDKwf5FSimPRbX/kI8JXMw
80U6iNf6xJq1WhyMDnQdE2lDsz2dx0+FVXZm89DVsTdkGywYjdP7PJDpZ+lpe0Zo6otxNf32lGFG
WoFaC2gTOju9dG8mygHRF+SVVe0M9dpUu1h1iPo0mIS7abtO1rlbf6jInJ5Ab5i7/lKcs2+BPIID
TzgK9XvwHeP5j/gn2QNiRSJKKuBTtActcATLKOBQ1hwpXEM8WL7qF4uaDI9LdS9sZJnoQKIzmLfa
AKoaX3zkx2zClRWd/x7PJqzoIB12cZCMNtkDDAqVtW4mZ+FGrtMTtABugJQsIdfq4c8fk/aA0dQO
tg3tUtsytXY1qhx/FAa4TIV3B3GKd9umgI7hVarf+yzzxj4/4Cplk2xb0g12vjeVP7+U3//S+Ow/
Nhs7vgM++yn/E6yLJY35x78zGivJn83i99/Pxfgrv26LJcn6G1JVNrEsjP8+/fp1Wcwa2biPjfld
SWYCptOW/X1XrDH8YlEM4oKZPTIgpkd/H4up0t+Yh8JaZaJmgUZTjX9lLCZL0u9HrFjAFOa9CpNr
Zteyyc6Fbuo3g6qgE/BPiUZ+iNQIpKOhdjyU4FZA8ddiCpeiTXM8Ia5e1fmIila2eNYW4k5KTmNT
FqqnBKy9+K1Hkmk+MPwfZvQ/8/gh13Ar3lMrKMU1LiBVf0+rdpTsklBxwIpQxZYtEL+qP4EJThnR
W2pDvEuDRFvosmAl1igcIqQsHeEDVdVI0glPF2NgjF16izVciK9ZqxHuotVjfm1bcK8nvZOLfC9Y
avY4dIMuEti8gCcMi7Q9ky6gPgP2TQTM0VpSvqhLouSESUx9uyZZUVOJcBZySj6E7IYCBGFs8/gg
hQ3iVj39JeHCgvnNxkQHT9FMfRJelhb9YGSPXW1+6ZVg7uVEImEC0jojEUTgA0d9NBJEPkgZrvWi
6IpDi5mPnmXQ0P8ij2YFtF5G5qe7HFs/y7ekzLtbPqaycSTFN442cqOVLQbfSm6/mFGib4VkCEJI
6MfsLSS5Bg5cLIwPEm56lNRlZMRPC9suNxc1qP8y26xP1ELtqge6spLy7g4pSWT1OoqdUftmHsI7
gLsAwifUTOAgWgW9JprSQnaSYBRITNGQO3/HGJOpkwq1YNef3m1kYd7CmCdXUSaTFNWAZvJQNLXl
3xMuj2HX35enzIyVvT6MCdi6KZJi0avg+t7HauxwOZ5jAocDqIwNrMqygPgP9pPv9JwrqI+2KrQ2
UlZqGUnZlNAzjSU1F08ezXsWQsmRjSlVaw8SodBf8tzEs96bRkxNTs4XG07NrEK8P1qu3h+WboBN
5qL/wvJhW2G+UGK1Zjt2x8zMpfSlVtRCA2sUECdlqkic1makRxaeFbU3zS/A56m6GUnpmjU6n7Sa
7WGclcxndRz0vo7CyXAHa+5Gznez27N3G9VXiSdBeRkrkdJhKJq8Z9Y03VXnNphtrfCKIZWVJ6xa
IkVu2+W6awUGxaw2FEG+wcQ2RicokQpJ9US2CyS9DbnGQr4IpelNVSKs2EtFXPwFKTuX81yYOEss
PQxCPP8qwYKjCGlkbQUxGvliYo7rTeiYqLrFgpC8oG/RkQ/owrCmKEsjSLfG7AucF3hO6GclXvns
TllbWfzI5UxNDqLR4OqC/RKac+7KukRig04SBBiprkqImmaDpU6NAdOIYDmij7FaQxlBKs5RgAS8
RS1hDaIF2wNcaTx/G9FUah+doY74hclPSkWJtWMKcdxGs4hcJU7KSnuuzEVBeSHMlpnSTOPiNg4R
omjBdDJwTKVfoa/tum3c33OGtj3izRxBezbl2kVfYnNaTfPYKG+VMtPNKFbbEXUrtop+DWB304pI
HdFMXW4N2dMACoXwlAIYlscKLIIjvnTBYyASyGOrMirndWziS7YDRc3LnUW4Ez0i20laSUUwrFNY
giR2xgSxBxElJlvKWRXuRCshdwhPYZ3dQkWsmQOr6jUXCpNPTxEnFNWxqCEzN9pYuelmOXMwajB3
V/0MDudGeKSApHgQVfqYoJpvOhmi8aqeYrG+1uU8U6JiG0V32JfqLceB4tboWTZqGlnNLkiJA26n
lmwanH7LHpMZNrykpvcpwMRoK70cpI5NviQKNYVCPDwCkEZfGYbLUSljPCdWbe20DG9wa5UN5HR8
Ag8qcnb6f0YLBEjGk+70EoV1VFVEb8Ihfw0XoXtNW1oA6LEAdMqsMZT1OIKhFEkNoR3m79oi2AiK
ybbY6qPEXKFiH2pKaBAJDDFpOvMhfDZnI6Rcy1g8kJlXgxFe0vMojTgT8OTeAinGjEywylyxjS0n
bdMvDSHbAQ+x8tDWcgWbKiJ8xmYpL5r0DY12UJOo/EgxPd7SCVchk646PJAMkc4Xmbzdg47UmnVs
PVebucAdgf1YFedD0PbIqRxASSbKcBhEjKCrQNAPgSBij9C7uL+UkiXDIxhbkX9KUx5npUa+KOOD
7WFAM5dAnwOWE/YBVFjCMU7ikl3TtOctmQXjivdJMm3IoiKPXxRia0rQDEOGa4T2KZThi2AsjZPu
Za7H9DnUhoZ51RSITmAR+eWEoVod6kqaX/OCpOzRSOsH0BWcC+Go4eWTosepy4QtSYnhHgsG5w8I
3V2tFk1wUdVB2M3EQgNWxYV+CLUmHp0aE+1mDCS5XbVCQrOHp4ygr1kRXnEmMR3rVQuIRK9v26wz
D+MYzdsmxb6Iwx2fNODUm9kZ5EeDqWl2ZisuvIK2fRpm3Ep6MwsHE4arI4+avNNVcCC4mHnI5BRi
5GxiNSXPCy0Vl5gX943Is4z+fSRE80sXqnWc4Gxd2jA9s9ROLumYwGqoEqYbCswKGGZMgHAimze8
UdmrjHHMg4HIswN6dBugxXoVl5Yuo1/Gozxl8y4YodrlsMc2asYFAuUs3prQf2hapfvaTSY0RzSy
vnQxnTLbigfjUScyF5qtjogawI6OyK5nB0RCHT9JsH/vamKqEHoIC7LFHFkrDU3PE5qJ1gVDcvIg
TsirCDAwd2Oy4L4vZgaj8FOeYmEonSAPGDwaiXXUx4zHspeldyyAHAYYSS7E7YojGrfUuskwQuhY
QuloyEm6qVOqJ7VDKEfsi3WEBmi+h/r8nWZECVVBZ2AGVdVVL2E2qZDdrCNDtM6NaAGfiOmzFxVe
rz3IgvIwKCV+hhieYFVkpzpWEW5TatL5kaAWUEzZlTQU275ASzeQibjjMCYJOpyj1VCqoj/PIaBq
grp2iaQpCEzy2txZZRSvJ2Mwrq2ELC0VW30Pb8g4C7DEXuQ0KLawG8GZBIzBoSSc1IIkmCrXFl+H
tvQSLh1ZQSLQLqKYWQGIsnRFNHGcJwgy5AYpbNyIXTogZRDXXb+sEqki8KhWX7Vu+IzIBVqFuhIg
NkiSNXGDql3fmcIpgYPdAB3QbMAFxFyr6yRPMs7bWfZaqEgg6+tt1sXivurYJFhKfpqXMd60Bp1W
FSdHQyEhsEa36C5mUK1aYyz3al/cXfmIOZif1GF84plQWBbGkCRXRiDpyqlM0uao9kH4rRpW8qZA
Unw0cgzjbdmBNdGjeZ8EU0Vbzm0xcdiZ0IHyMsq/ikVqnms1Yz2oqRZvvniC0hLyiqf2Ysr3WAhO
GpfYNh81TAQrh446zZk45ctoECBj5W/Koow6HmAMWOR7qMkpJMScQMdO7c4VNeFeCXRtVy797HNZ
h6wsSeyCzQOmQ4iiwWRK1Fg7JYuWTUFeIi2+/kTdm5y6FsZvOvRZtFam4L4ErNWZCJ5e9uRuKA/A
jJGNwhpJ8QshNrCDelCIapgCPD1xQE60UcAmiX4EQe9WC9TckF/O2qVLWrSk2iAI7z26gl2Qtf2x
USBjA5auep/7ldEsWR+f0cziXDXF3CGupX7isTadZgJgh4OLwe4sWW7eRQHtUMsaeDLkY6tjvFwm
BurdFJaHUqN20yiHVpjZw2/iKLEIplaC01dmW6jQtayiirKMfoiqkFROdLCQuJuox2MexeaurdL4
ZSAghgobi2eJYPaAvhQMr8xcrFDbDTitwLcgneOCVBjLiKiy3LZjpVtnNBa2gGTmLRzqwB/ltN/B
/RD9aRjkV7S7w0ZsC+4OvcjdkIjfn6gTj9DjZwymc3PIC2D5kQENSlb73DfR9eykpUalJ0mPldYn
azVLjU1uLeZNj9qnIoLqiBXPWuwoYwC9mGLg1kKxLym9UB0WSIpFq1iR8QapVQjUCylz0cpihXyR
1PrWo4nFjkBl30OixPXWc+BMRcLnsSHTE/eCTa/VPIZhkq21OmpQAxD5O2VJe6zr3ORNGoPZbSzY
5PBKie0GouzJoXXH9rGb6oJ8uvVj91ZbUbbT0FSBrc51PuTFa4cfnapwEVcWEdOZbULFGe9GUBH1
4FL5iT6Ye4Cx0i6K48dukO7YyTJgMJ7yEMuJfEnRuF2LGPNhiNf0xvH7VhgaIZwxlFlVp7YRJAJY
a5A5emcqPqb/dx6weS1SHXr6rJaPc1kZbpnxXjcKQ9NJD9KTZIGg7YciP0CpU12KAfJHpuqiGhrD
c0Wdt1pHeK3Y3PvfXFV/MoVF4CJNEYBNBozizPgpH1pScgWucWNicE09bCsmB5gd1lqyKzKMOF2i
LOsZTbjXzhWRV4qMogwieHAcR3zIDjCTwDcJa9lK4LpZPC0VMUYkrhErbTRAabrwXTSm6mBWY7op
Wn30FIiwF7p8bOWUGffHesxpjVguTdF8VpIqPIelKVwwBaqrBQvrrhORfZKpgDxP4CzF1NM8tUJk
vVv9WJ1joLmwfEdaZGvJocrOmvDaQVDykwzzIZrh6IKuMmVZk/UX8POfrWqFxKlW6cAooS57u4z1
3NWgrvNmkRP2AGCcaacVTo/EcoEJN5VkQ4Jn8USzO7zO5iyeAvjju1StFI8Je/7QIrjcziVFSNYj
Z+Z0yFdtgZXSGIuS4ev0otIXvFhlHL2ZMq5nts2Gx0eT1S1XjBfqbbYlaEA9l2V/LaXuLDUpjtgh
mXaWONXvGDwXDE9zv5bESn2Ne5Zo96ieh3Aop+eKD8tLRUgjLUdDVRdFfb+jOHhGtSphO2mzQ55w
7Db00e96REFgzghEM/CLAxLdVQkCcgcLktmsSKNdmFG6VQwD3AqQ43zC4D1ZXepPuUxQeYDyA0W6
fqNDmUBESQSXKkS6rDrO4W0lmvOhixrwk+xMFk3m7AyB0uLRLB2swzv8qeoeuW64AefGtAOeoEvi
ae9WqF1dq5COyHoDLzKWp0opaq+DtMopxTghbroHDuzxe2l0skSlEOFwHALKU+CFOJVKfrmqatKG
VM6TmvXSCrX98ByTQ+FJ1f1S0a2JxIiu9WKzr1cBBIpraeln8sihLkAk3MgzNTLWb9NRTCVnPwEQ
skoD6WBJZAuWI329IIr9qTEMqPBJorHcH2crdyKp0fG1hnVDEG+WEWarHI1Su39kMVLrkvhei0G4
RklO7BU/CVtOBn2dNHGzXgyCdvBqkU8STcWG+7zfoaKfz4tlxOcAe+oO8CS9p6Q0FBqRtuXFF1vc
dCYGgKqm8JSvGh4BzxIxv0qpYbel2F+trshYJMTCFQ1w/iiKQHvIWwoYvNfq25jOi4Nzr3bjIhB2
giq3gKVEPV7XZhg+tED3Vo1RfTWLFO2IC5k9SUOhiytM+U5R1rpon1OgVgwIt1nejNheKdrg+kah
x9DS8ic+izt1aUeqzV69yeZSvWdLzS7MZNLoMrdpVzOQ5lPTVGxxaYMw3BnpffuGzwKXRwrLgsHn
h0haJtsMQfPA6OuUN6Bz9HgkO6iem2ErUkQ7HYEFLrmilkPrWmwzse1f8qS5B7WM+qmF2rjKpKJZ
iYYWPHMlB6xb9fQ9UQIkXgvmZOwjJFmaZbITQXCsBxEKixBj5q1NpWDN3SOAoAKmYdSKbB/F4oDZ
ThdXTLMkdBKLsB2l5MAed/AKgCOongCfEI1VVAiSsuWblDARpFzA+9suEwipPnxllhL67QLpJZOY
2KEzsPJTPMUS27yoR17TNrOLH+i9iSppb44kf9cTvhQEcYrpSRaf2zipi9ucwF4Sqz5dy40oOIQw
didtKuLDPBd8UqcCDTDybV+tIgzkgTa8QRIENCCRbkWwlDk/TGTjvXSwKPyC4NmrSoA1jjkxaw6Z
wc4gIDv9oZ6VecUFgmQKhd+XTgpAYHcQKF3QP+krsb7TY5uYX4EhL/t8WsaNHDGWsSugMSsjD00/
zmZWa8Q22/f2/qA37HkhTQ6+UOB6xrdnNsxzxrrAHV+YXqIIwpmZKXMwWR/PWjLHlwjxOdbnUluJ
nbocu6jQYyfJRcKu8QthkAgJGWiWbidAiH2M+mXaWynMjAyIoz1CrEIgPWBJEAjg9fGnILpIRmhd
9O3+VA0YBvTyrnpLwELdYcJtYjQIdJaUHMX6f9N2Hkt2I1m2/ZVnb44ywOFQgze5F1eG1kFOYMEg
A1o7HOLreyFbJYPVZNfgjcqykklcCFfn7L22zcqHtWaNibRyzqdEpFCdHw65r8YnCwM4VDvbNgCa
+HATuyGJ7gBgzTtDJQtClmAtc+b4ZFmTbIMADYP5b63tUpugoOOeICDJBN8FVdd5qIdua5s2OeCO
5eyAJAwPlOGn9tj7EyIghi85fplZHETMsXYRpTrFGTr+eU66Hbgb+AAYUftvbgn0mm3oYL0ZvUoe
3TmXdJjsZXxaIx0pRdX+wZ0nMlws5ICmsxLSZTexi25dij/R5OAwL+GCIE6Z38a4ENfDyH5TzJId
peFPD/5g4lkBiPKjhuH83Uwtyc/wrK/oZI111Og7CbbjUjOILQ7uIBh8N3Ge45qTOux8+8ZsPU1H
fYpPrmtQHh8kBWPLJCA4jxb7kA0JNC4wsBvAOXd4c7295OvknOqgInfJy3Ij8bV0AVM2KZsOHZvV
S68noj36gUCalrh71S6X0IM4n9hQd1VDcmKWjUe2tj/8dLg0sINtqRq9+x3EeF44IAWvs24XaAwI
Aq0WqMG47JMsN5E7LTnMSqC1JLF3e5fvEZyhRiw1D+6arUJpwX+WExP6xOLKnqUBUVCfm3RdKArj
TjS0Idm8PmoX7Qna2zg2vsDuYOdEnsCXMmu/x9CNKVb4FjuQjKQyKcqbmeDuVb87PbCNaDeSYia9
els9GD20u01Q+8V2jHJUUfBB9tAJOfK6Oecqt2w+VGEVL0uWHoXDpOnalMWTgaKOBkW9Neo05dhf
4eVFpmq9zS3TBQdz58C0/TDJ1QkDkyqkmHa1qJZ9oNkT+wIL9S7VEOtzeDt8ydh6qnh6bhNbhZ1J
oj0F82TrdlQ6OmNJb7sxaS5jx4muXN92VzfLPTX0p5Ze774xjCdndpzryG9p7BNfz3hKyaCZ/Fsi
HS/AvEzXlG18vjTOoiSOX+UQH9+VZEIcvGbaeRkVBeg6HINAXpyamBOpmEnxldOod4oQz3s/y/2v
loU7fBQBOzeAc6cpn/qvthZooyMhOGqT730ClfZg5517scx5fzK7dtxLDnvHaKkNSiiz2NMyCW5d
uFwXrocTkhBZ76ZygjULUPf3pjOgfGuy8b6WDMpx8a1NImP1HGWIPzgKQTPL10lW5uB4S2ukuuaU
ACUIwiKzJjUYxK0Q/dGcCXAhJWw8ZE0P6m4AoEXapPzqWxRY6xkJxAjCHaN2ZXzrKQncuZ6BeYvo
Ji5DGa3G4XMbg/889PGcXRGPNj5iR4dMDQAFpaydUkWbXXtvLO1f83lyjAmKuB39ZNhBM+mORBk5
jzSi6kNDwe6sbC89qsAdNzTQnFNpUQyO6vxydOEQTz4VaVkvJX3mMrrsinE5D5rNZMVt/Vh8Dz0e
rDpyd7x+Q6cJDpQVB7vJMLL7qU6Y17LB3RvpGD2h/KZSmxEescwJahdr6cZHT8weIiliYC76wlac
JTQjQc8Wyqq/ognwoVyRYjGbLHQjkiGyqHF5Tpa5ZYfsonrLGpe9ndFtBM2aK5pgFF1w6F0XuSPi
XZMioY7r/oun7PqOhSTGkOMXEOlYVXZyoooEy4Aydz94t6btMzlgQ6g2UYzztKqaK6IIqcWZw7UU
+UMErvrW6SPrgoJERJQ1sFAw33V6TV03waA4pI+qmcGekSDHJGYQ7mf7LTTFgeo6hJ70MdXqYcAP
elOngbrmRtgf9VbEXruYNJxIh+omHMmaVX+uDzolSiFQRX2lG8Bi6I04wdOnuvJ1Wd0GypdvIjGo
eFLymO4zmRKfoHw4rcBtjga8r0u6LsCZ/MGmMhsk34x5eKvyNgfVDqXsmcJUFhM15SY3ykWZ5QjY
903DUggXxaEnV4NbzBfifzg3BeGCNyfsBJ6wguLvprDG7A5iFpKNmJ3Q0W+x+zXW+N6WhBbPevUl
Ft1rIDiMbEynbSm799+WxBtPHO9mipFskryguMO0dUt0cn0lHHb7hDKguAIbMWw5rM7TToAAQnTG
hSjedB3BTtDCxgUpdrVGCbH4RU1zR1O5vM/amP1/kEv7kYO9Ky+rsnZf5syLunTbxrqqtz3LpoW2
aHIgDohFqfdSDVRUDDHSg8Fy54EB9XAavVbtUNGTnTvZHkG7NxywZEeAtzOk4h3kXkCTVgl4glJb
7AuTSNx30hddOJTeGO+n2hqb/eRolLdB6ihzQyuDwDZRwDiLR2Hf9wrn174n/e+pxu24UKms23CC
cHFLJ67a15Mbnw3aYPEpbatUIbfp3Tkkrtb/OkhwQQgLR/65GsjBYO1xD+uLfhkw314Rj+afqY4N
d0yZ1BcsH0WeUYoWxU5bPBhzn7x7TnCnm8X7NtMc2olkJFmz8m/hf1GHJHyvCHt6Hfdp6dojgyCa
L616AaxaYdN8NIQgn3WJaHY0RSeHS6eI6h81Gal3pnYY9ZoT23gyIs+56/JYvqbJaJunIWuyu4wD
LJohUjiROBY+CfELFuRrOepkAcuTtMFjLv2Oqg6gdufNlgYCqJFY634nA9CApCHTVmD+5fhaTDYP
kUgPKjuuknlz3SfKoCIFBeeBaDIgzJkHseQpwQVrnAol4+RdGRLTMT5WZEswRjmi9PWH0LHMjq7k
uS620Dd6jtMDqboUbyzdV19mFq+9m+eIyUrloNSrIf4jDBhSQgzTVFM5NfRj6hrOngcmLpRhdujD
wLW6hfguRyb0dUp0OrJGOfe1Rx+e0LXDUeE0qXH4xpaX6Gu7W7vMfRGStqNIYkiQSzl5t+/p7oG6
GkkqaeVyVafEP3ZCgh3R9vwRsBA8lCIgZBhZgfsEE13eARrCj+Eu8nEZR//FJDh+F+CsJh0np5NL
snxyCZQE2iX96vcaB/R+JrqQmWuwx8Pc0qql9e6QOdkX7SWsG6AgcUvlF9ofJSBPj/Z33bflUbc0
p/Kxf5F6YDK127NTt2VCi65vH9XUNBvspdMHVU8z7Pt1e0WMwpe6nt7ipq8vUteykGk6CqWjD54z
gtQO14XdLjM0edAJm02RKUrC3eiezUj7BzzBJdUUdr0lX9GWbL/6bp4ncUwMt74iAoJP2CDLFyql
qkLXQrYg2BlcpYzKU+lZL8WUiK+g6qxvGfD8Payx5HHSs3sddOjXmoBeSlsRhKwlUfTAN/JHL9fL
id7MA9tugRgeGscBTQKvmMzUK9hsdLEGDUkSD7B/5Ov3HgbC159chKl3fj24L+DgWGZTMqTCwWgA
ycUaDUPaQtllijKvUc3Y2KBq/eI3ff4YE6N6ZYpJh8ge6ivbtZ+YkcTjGiByHoiJRE+mOLMKspfp
GdoVuXYZWcVaKJB0a3ka7kONt2o4m6PnPRjF4GxnTR5Ma36f5ngEf55SdLCotp7xN5NHYTsB7cXU
2jk13PeFEsWWsVuhCqEQB7kG87dlXvSURcMcVNGxN93klAMP5MRtt+5+YfLaTky6z/kYLXvlwdaL
4Vetk2O88bUr7okHr7ekytePs2d7exDm2BLY2qyDLi+u2xoxgOsmDXxmm+EVE0zFbAn9BfZpctVZ
rdhRWPrW2bHLNhRm4Lbwu2kbK01zd8YbUMOVOTK8xJFWtYMHmk18wYd4M4jFv5/9KNhhiifcwsV6
ZQ/Dc1IU6QcudMtHlEqod6AnsZLQ6m9Tu9gPI1MAcr7AetSV0h/oFKaPNqi9Y2kAu6TFdy/toQVb
Gk2XcHNeTLKU72Nh3Wbe4DylQbRjVSAXRtjFKY8C5I5oG33RojjkN0CLJUPihlZUGxoO+hPbsHN8
/ou4z7IZd04xvc958qY9m6IbJH0SVYr80ZUuCcZ2395St9TjvunYXET4rGMfUt1OkrJ7EUwTKuJW
1vZ+rcJuDI8Wa8r6eexEBdhZez3d4IlewDSRhmBK8NG5XScXeZy9+kmSWFskIuo5rwsqzzJ3Hvk0
kCO2MieKx3WPecyMQXAMP0kv3uWAfoyinyP2frUggC/RdJrmQpqILm1Cm9qAfAHyX4KrQAb2bVtm
B9KLunC2zfGNr94IF3ZoD1mt850KUJwkpHBv/IQ8Qnje8E4HJd8megZH117pxJowHlh1VfMQG3ny
QKtofHSo0Z/SPkJwrzQ7hDbH8eLA5MCcllbipaaVAB4heDX7yD17USAvsLNLcG5x8oPqB/XYhDhQ
a8siVNFcqUcn+V7LEmtElJZLdemTQnJQeXeqLcYsQEGZ30xgEvpLVDjuHtrTnO/7FPwdyYUZxDhs
anxltKv6pX3ga4m+KEXw2wa4g33TDa6inCcFjXvDToDc0zw+BovwTtaaZZMb0j0a7pJtGztTl66b
DulzCXr7bC4x/hq/g6hBwPiuDwR+MaW6K8gRTnToaLfMMJDNyjqTj57AGUDWE7eEeUgsljRMMxlq
YRrTeWlRbuzpkCADdwGbFCJD6UwuQgc3c3Ht9EtmUs3GLWhM6XhQgF3UR+kPWP4iC3XTZpyLNrtz
CVRS+ARb59GrUeWFBPMNwKE1hxrzWYK78+8sDwLCpQG6kpM6zV2d7oKS4LaFshVZkec6nhzjcbTJ
j7oaclRHF7K0SQsBFYhfocuTUn1Ts5DGDVqyIr6jlTtChGylVO+gHHSODCw1jPJ1MdoIV4XlE3SB
spu6vAkxmXR1L3kLGtPKPxJQ5oQ+WLRiGE/L0WEHex4cqDGbuaGsIXVbhq7RL9eVmJat6aO8Tiku
P1CPgdVgIS28IK59vjYZ88fE77vkNEdEYYbKQj0zBU28s9rSA06F6l2nZhAOpoweFOLfyh2pKaLD
ATV9mdEq/6CW1H313Nl+cwyn8CieCTcPAXpNP6hQzN+XZrTOCrv1m7Zs5Z3Hsm6K23rmsLWvDJ3J
81S3fHNz7whQN4mxbcBy7DyUUbRsIoWYE+wHCE1nnD/chOPSJCUpbNNMrv2GQMTR3yGiKdgkE0IC
KtimZgJUo05/1Avtp1OuiFfY5axvH7YplpPBbuQYSMWfDQIvIovNa9eFPYBzCrPHE8F08D3OfHuX
JIl548/kA4EVNrooOTpF1ekbWRjATIpep5YAbA6IgLzFgoS2l7TrSTFBneA0+XeUoAklNrqgQD1e
DGOEQUqZFi1nd8N+MWOX6ACTzunFBkLtJKHo+Telyn44cpZMnWzv+2q4l6Ix7Qyxoemg4Ec1EtMA
SAZQnjymJK0PczwVL14nej9UzUq38LxovKbAPfYGVy8b3Dt2p+DJxl9pK+gvVb14GVjdCJ2BHVBT
mkOL5Og+2dWzLOMXpsoif+l7jmKmKfviSHp7tyYv1FF9HHUAq41DvqcQbRQkyHACse1Y7bRf83Cy
sejyRxRFtsI30ETa+HdKxf8HcfZvKWDr9d7rBkxtnChM+P9x/fBNvf30D1TJUzXfDT+6+f5HPxTq
P/3765/83/7L//Pjr7/lcW5+/L//+16ze1r/NqbU6u96awd/6f+s0Ma7V5ffflZor//Ff+C8XPcf
vkNPCaiIQ9EK+/d/4bx86x+e7ZBx6gWCBRss239JtC3nH75PpTdwPDMQ6LH/G11gyH8Iak8E0PiW
GVi26bv/ikj7F+IJOnDfs82/xODAJT/5WuEjNJ6R1LSyiuAw27SjQOWYw+Zvj+SfkAp+diKD2oBJ
Jj0JdY74Hzh0nxzJKCPHwh/6cg/KEqUExaDJO1jJdF1o6/5fvJRrrpgUzxSgL1ewxyfJeW/bCF2d
dO9B2W4SYxPQJjKzY935u99fiTf3N8Mz9/TpSp/oD+5opnLpuJK270f5UExPv//7P6nn1wtYwuUN
BAFot1Wu//Ot+GSpq7Lr8j3bjaR9AW7pAgas6rF+8dGS46/1rdrZOwb07I+y8Sf3wUX62pw4XvX0
fIuxpc1OBtvcI7mi9H6sp8EDJj2TZP9coj2FugCxefgDsOaXb8q1+Nah1TAN0YDzPoFVFs/zW4O4
lX0TPBXFzbqrzfPHPzyc9cP8b7v5Xw9nLQLTChTE9wKl+/nhEIDeRssSpXvMaN+FOx+rZbkmBwtU
xbTvcORXoNe70SLb5w9f2Cdf/X9eOnClBz8ViOSnr9np+yqrBd02e/O13TSX9sbconAOaV9j/Iof
gwMSk+0f7pcR/+v9eqbDCBIC2uun79rs6KKTU5Lta4zlTUj9JATPFDYXzlmE1R8+PbFa6D8/3cDh
1kDASx/t+s9P122yhBdr01DcOe9QNu/j4xLeFxsyRU8oDkMA/rtk89Ftms3D3e/v9C/I0q/XBlcI
/1CsTpSfry3JCDZh7Kf7cYsTPLSOVHDVZtlgALwHu/TUhmw7gzokmmyrrujUhnihsi1Huz1u4q13
W2H7zu7wNOz/NOT/esq/+W2fp0sbBDRHDJ4LKuEIyfCzd8Qqdm6e2xN5qXf9nlS43Z/ehv3PvvWA
Gc2SwpXAbNZv4282GuylE53oMd2DCT/a+yDEF30W2/HoY/A2Xo3X9ELdRPQnkH3eRjdyLy6MkxmO
l8gXboF9HFGcbn7/ln4d457PBGhKB3eR439+SdAmkZcV6M38RZv1pen43T3su15dDKjqwt9f7NeZ
dkX4sIpaHmNdmJ++/dqgu8D+NduT9zwVtL3EgP+Cz3Pa/f5Cv95VwB05ts9CJdjMf/r0iI/AhzS2
XCiW7y6pWFvNGNkOy+L9YTz/siJ6VP99DFoEJDh4rT45o1gvUeST3LiLW+MQlO5OBOcqRZRY/WlB
FL/MHOulcGH5/I+Hr+vTWE6sskfSMpDYuyluFdiJ4VCe+7vhar5aZxDx6pyrXXuzPKm77Fx9Nb/5
f7hX65f3x1lfQFqS+NE8wS7g5++3CcyAaniB//4ksIIve4KRN3Ij9vN+vCzDZvv996/x8/VcwRxp
ComZzQLuZH7e1LgprMp1vFRpt6NQvzhG+PsrfH59XAEE67p7Eytbdd2f/X1EIrQU1QCTbT9vKRbe
Fsf631FhPzGm/s4F/uUWJH8p6zcqDdOSfI8/XwBZpd16nDx2nCJwOjhLsJFqbP7wvX++CuuIaTLJ
02ehQmLbn24jIABFK9wBZC+g9BsbRIatjwj69w/rn11FsJ/1fYv9L5yun++laRc9dQp79BR5eEu6
nmGxFcqk2f77C30evuvt4F90aIo47Ay89Yf8bZ5UYxDEkei4HVo7G0uQSESUMgrj0pR/uNQ/u6fA
sXDqWUDtIO7+fCldFKruDJ5cIpz2iTQJCE9VvPzLV7Gpf5og/0TgsQ5/mo9aH8VoMED8XOo2emXS
8K4lWYT73z+2zx8z8DSyLKRvrUR4WhfrY/3bY8t6TwprcbKdo4rl0Rw7fdUgBT8h9RU7P3fGP4B7
fn12XI/EMh+zAEVA59P+0FOiFFEJfrexuxR9QyY3bIWdP6xQ//Su2IbyXzL1cV76+a6IGcHhamO7
pGZu7HLMpEfpKMTHCJ6PDceE8PdP0RJ/vY6/7w5cx18xy4EjLcGdic83luu0L8juwRYeF9c2eagi
uSGkS81+GpJvBOAEqLNXUjqTjGqHQhVmeMdAZGwQjPFYEN+8hKjlTHOfO+aCpztOyErpAswN28Yb
3Q81wyxAPWud0JkpPAVIdL/ZCbK6nTnH5m1GmESN+jou0U75CSQx5HGATqSDLkC2osNiSdY7zIdB
oCBPE3tQmwRC6qNLWQSJSucTmoNQH70P2loVBmpwiJgZZvojkP57JH1Zai4XHs5LNp5JFi+hKMx2
euaBE4VMrEQwPdg0KSxgMVYyKLquCRBhv1DJGh9dklcv21zf4VSzRLhkbXZb5O6Ad3SRwc0ypOMj
Nkt+aIOvGXgQ8hIiBXVXvCGK62jc+wXzVB5F/b070JmEvYxis/BKiVa28YjVcgdyNA48zAQjDUke
N8NQIurh7VVkfhBxRWgd6QOEapmN/m7D+fQ2AS2Na7dBMr3To4Sh61WpSzczW+iXZYtZ7p3EAlyU
kO1zXfGjmu16sH9B9tVBl0hie6VsmhDMUKE24z6dupKi7EIJdGupVQe6eIgSQ52N+WWNjOfWb3ys
ssm8JgQszM4I16QwkKiWbdWc56LhauMSx2pTMr3YW+zPoDzcYGy+tvYMkPRoESdNr94svA9igxAo
0VfC2Dl4gzJp+OPk2KA7IMqvtKQxb/OsM2LWRCO6zfEaKiS0XZSmp8LTBP4eurFp3zIxwwatsPGm
O88IZpIKhU32AXzR6Sroa5+9f0v2zmbwdRaDmHJqZMoyC9iFd3rlFiwVoOYJbWCYYVZ5IPZm7efb
RE/RJsn9CYmoQVelATZN4FlazWv6Wtk9xY3GJ4JlwIb4P0ukZzRom/ToIb6DMjHqqdglFV/gpqUG
vncsYg5nhAH+xu8tVxIfUw1ItIKK04GBD+mFTJjq2aLU/l34pfPm1abXhLUihm1LzQwRpcdqdKQ4
bD0wpsmO6lw7s3YZf/qtdFGHbg1Osu9DGng0GHtPf/BtLW24VBHu3qUO5nRT5mrUUMx7kzBauLze
CdsLLKJV5+cA1ygCenh8TjTVPXxH4TCa7ReMBhOfd9AEWDWp9PpPrXAYXi024njbNrlZHWnn0J8f
B9Y7fItR7YeJ0MFFU0RAuLWrzQGuUtMtV7YmlCVz+KUbE6XPdIgptCenKeaITsqYbb73WUm4BU16
48G0lUMXFXmqEYraQx1HKyCCHrQkPvQIF+/HFkY6+uTUziAlRzQfBMgIDWk5y3zzSy5qQXqCN3lP
Ykz1l8ahERTGhjR3lMlzvS1ju6ADVQzXvjebnJB49JcOUYrgZx2lngYa4fe+IimH50jaOthyc+oP
rczURU8PE+I2O4gfYhraETtc711n6LZNKvZBD4TLaKfpIZkGA66lFcVOgqscxSgAjzT7IPAZka7I
5YjwEvw0FXERaKqoGvY8KgtnFmE9xSWBlwRDNiQt1cDFEEW3TRgRTzYpMT2Ay0GA1+uxpMiuDLHT
teH8iMkbDU5NLpMOYJVybWBEfapCzeYNnb0SxYR6JCWAKepKIEDseaxr0aewQ4IqwGc6VT28gdym
1UqnZmpAx5le5YASWz2DRuRHKBjrrl12ft2UMdVjKyazJyNPC4WJhqDWJRF7eJkQwAZ4IIrQazW5
FSqBbBZVc5ASVIovfRdIYymvYy8vHxA/wVFJxhYpNwIlvFaZbhWTaV2C+fF1YzErLVgctxmaprcY
c6Wzm/A42xfDnNTiKFsMIeQNJv6PUZiSoYbmeAizrCWO1J+7QW8du+2AVabu8hJg4bZW93SLdilv
msuia4S1HUq/4Mp+UZCjZOlovBo1XvEdtuEmuca2aOmtLAfadYNvwzWb8yDtuXUhXwEuC2dro4j4
aBHFuztGeuRvhjXu9iQrjdU08zum9nEZjDXU0e/tDXFm/Y9mbqdlgy6+xsE2T/ZtkazezTGCs00b
x0xdPHtz9H0gKsqlGYm1dZvIEXOMm8S+2IjJZ2qtMK6y7GHaXxjMHt1PMZuI82viRCUStgCWWV8G
9RfXy5S9SWxr0ps5iukzG4NDMoAuhHfBhKJXGE+JFpEeSG61gNTTLtBf4sGe6l2G2YKFwMkUHoeo
dXOIXV36WhNWTpdwjOvv0bDEqA6GsrHOCUQpQrMBWHhHdnSCXNixwBYy6AFLhVYYqDhJf8+CioBT
f0V1Gxlf1IZ6KcEnZBeMN9onZWHbCOQWS5MvzWHkqN/iFZsDHVopLZXNhEL4sdVwMjZGRwRY6Ns9
6ip7zSAoncr7MXtBNHHpZPDYzsQTfRvdsYHAaj8f6nb9v8fBqb8F3oL1jV4J25Lemk2oRmqcmb3c
ZubTKun974qaoXucqoV3jJBUY8/xLEJ9mt7K7X0SNNVXA+URGtu0FGj22y57VbJj5jXJX4VhM3XZ
V02SvN627cLOijtpfmi3IU8IgYsimaKQ9UQmaUsfGUOj+eFq0aNrGyUCl57ia7wlUU196YikHELD
6AFBU4kYnguxpBP8f3uRoZNZ3UPGQgtT0cz0QzQN9MQiKennuQvznEeN7U3S+GNwYK+XDIYinb9n
5kQDtDfMBt1a4BdVc92levIPrL51v0f9lb51eMQWrH3dcMJFjK6CidV5KXKJcQXkQHLVqnIOyLII
lnss6jg3vNFyv1fE07ynDuHVsLAU/jiVOdF9XUwR33c0eqiHnDlE+eCne5wfjtrLnrb1cYk6TZc0
SakxX+JrG77qlgdyVw2m90HQgZ3gPXJLEQIYK4dDr3GubepotPvDwlxh7+rRlpcrg57VuzNh/jcJ
uRo7k/rMEzrCZjnYRuy85oNCZW3WfZLs686lZIYOD3SWHS8+IXegiW8LLf1qS8xC+44dkciEBp9a
ETqTLT7aZMb7OHV1UO1chO/dxiT4lsRPJwuA4pXO2RkLhymutQN1UXDhCz52nYaWm5F6pxEZ2nsi
UVVAT8/OPiK/6dx9MlTRrk5RVu4LyWbI1BGbmNmay2fX9gfrNiVNNI8BAIxd+0EqjjE/UT23ZyC0
VmkibcmM96W0VI3v0FYkUhI7EABEKrF38PEh3XKvSSLJxytdmT4hniXd0jutaM4fEZOJkTiDUdMn
baPxNUmp/+96H0cm8DY6wIe28xFIZznDbpsVLUbSZMwmYMxpjuEHbSobxrmoTASAhYVPIyvBLoTC
Rofmxdr/MU0Ly1GMXtY6ELOay2flVRE+c85+XyS/FM4mPEDzysaZYZ3pFaSy384Bdi8MDD2nsxCN
juov+mCh7btFpuDisWDYQK/KSh3sPJ0iJAixV5O6wXQa+QG0wnT+psWEbppwh+UruZXy2Xak3ZDR
oTJyUNO8Na4Q1Tv+McBp2m2ZtR1asbXFEj8hPlBgAOm3g5sws8JSL8rRybwVqYx6IKRJZ73SwydB
2S1o1h9Es5TxDUkg9ng05MJEzfYe3BZ5Du6yd6ZUj+fVjc0PnMEgnmVPUO/Ba6KYeUdiLWRCjYJH
5Q9L+lqR7fdq2NRkDtFYect5qgzzPZhX53uZmeN4dIGd4P1GqarBuCXJ6ByyJTbTU0ufKNkP5WLV
u16hEbujZqi9a4EwNtjhaGcCMVUn6fr6ehVZVAXCdkwpBH7oPio98jVL2f8QcV5Nh65ji3OuIhEV
58xaLA7IFevyjSRwAe4pmnDngcZ+Zr7opSN2MugNJ4dFl5O1e/LZF7pf4HuwMYD6syoq2IKqK0KN
mXhprvfdW9COKN+oCcGwyd0KkVUhSBG+7YoZ8y3rOJmYRWbmPhTZYsp35lhFbZgtwmATWebwkCvD
7Rk1dk+Yj+VaXc+DnPB6+UVTRdsum2e9Ywrx0y/DKk0me7aeh/sJ0EyJGzBKh5ugtJBEuKVRyxBv
svdQmd1yr4PBv50GrIOAWs3u3Sk96OaORsZ1V2f2+GLOeEghWwQqOM59qayrwaw1UigPSsfGwEs6
fhEj0RtHUnjqcVeVA9jNWEYYj1WeVl+JRk8tPAtR8GGlS1OcJbqVjtgYXlLo8SLNs5eL0t3DL4ut
G+11+YIDooPsyEDucc6lgYGsIZxMH92YNoIC0gRvRod+gl5rm3m5/G7budGeW6Au5AENy9iMONmN
1CCLFIvVJjE1a2sMIkZduygACiRaKPMZ/AksQQthvXMDE8yKL/osAfxYpJSqt3IAbeJDwKvXfY0Z
WaTfpks5RGdbFL58BnzAeghJRn+TEcFCGtHgc2TM0LVSjDpPttO1w4PTNDm+dG0nPwizI0N9Cdr+
XRg+yImkmpdz4adGfrDjYXmoG92gpcc09EOZkHNCFMKF/b0EJxo9YxQtX+c2SUAVL2lzFaSLiLdO
DTliQygrxxNJzeC7P6spO5WAgD4EeiXQAAm67FdRm/YQOn4MobTGhvrFYAMVnKaWrMCNszQlzjU7
HdyLaphixrI15E+yUohP8lGM3S0FwOSpcIq4PmNnLDAOlyoD22tq/6WtlvZFQ5zQe86lq2fBQaga
kmSV5hvtGMLgxIzlYwM0it2mC3ssPq5zU3mj0DwXW9EhjtmWnebogAJ0uixKJo5Nkq2EjlW3zr31
ufbY2dfWU1IyF5Anl+YPgApY4JPc6dUVaTZu9TD1qJtuTYzr4pwti0LUBTQGfb3ttkF82Riy/uaY
tkcJRTXa3ZUV54QwLhsYyEp4C5Jt4SZ3JYcEyAFeTYMeTX4GQorFL9tqpyM5p21HH86WqWdWFOCX
glCiZLZQA3JCfWdTljNaWt8HZK4brS5ny6luASQQn9LEucvxbXEHietk7qr3vovdW9cVZXTIFAGr
7DiE9UGxZSbG0O8VUhk/w+uYuRLv2TKQpLKzWVsVcwBO/XWDz6GaRRgivqErjYvIjlp84uwzCW53
2aRs4hnbcki8l5luXI6bt7OoO3RiA9GzZPYYpZt8wSbaPM6JbWRHTWCfSaDOkjtQdRyzP3uxQkI5
Gw0u7QI3AOAqDgPAfPD0TNtJRE0behkJI5u1H/4VDBN94Y6Q3Hgz5YP9PCbZ8gUNtXgdddHGJ9AW
FjVIc2aAGXFmjEcCCmLMYipfitt5qiQjwO4HvHaLrKk0JEhFJfioAHO2PWOCM1yxYGIYtXmKOTrB
aoTZ9l4HNuM3bssY3M+ADLOPKgs0TyuoQ846d26jzvC+RksS3eMXi6ILmRhkQka0oA4LijL6eUPO
yMvtHHwTB5i+OnQc2M+BFJM697lKbkmTBRbp6Ar7dxw0Rpi4FS+IkwVn5IZnvZKze2p4E6gi/CJ4
MKi/VYQvo8Lrv8ZV7zywbVkeojJf+OHW5PdbEfTWxGlv1G+NbKZvNoyFLkwoTJK9VaZgfP+NujPb
jRvJ1vW7nHsWOA8X5yaTmczUPFi2pBtClmXO88yn3x9VfaqUTEk8FrCBvdGAu6saZiSDEStWrPUP
RYx75iixiTaSmxV3wEjEB4WyLpkjjA6wF22PHWhrCDwoGNpaB1vCBJ2ZZYyHe58X4Olkc5CuFCOF
6CmEBedhNRT5bQeA+br0/OSyhy6G1nYtRvcWqM6e9d2Day0rH+110XeNK2CMMLJ7xfBuysIAP5X5
wvArjQEYgqT39POoEUnxDW2kjmekun4RxG6tOa2e+MK2ChuQk1UCjGNt6WV51Wktp3hf4ItRjb3w
O/ASLlB48XrCJgNzhiq3gf7YSopEuL+hSRNo75aiqW00vwZhKvlUBUhVPMoxEI6gr3N5wsKX7YMS
LQ8nslSpamClpCfqmdZUk9yUiBjwSsS+GnSqjq8QUn4WYFlUkULTkckXSHl0ywf14XePKLVJ/rpI
M3SWx0z31xWo/Vs0JYzHptWNzIaNz8cl4yl+4z5M0AvTMa1tau5UGuS69l7CVq2erbIo8w1iGcFv
XckGStOoXN3VudU/FL6YXFpIEeZbodPqy16eQPycT9VLWqLE1DZdEdlRFg4xFWpdu85o/dxp+aSQ
I0gJOuil3KBgX1sCuiuK3mmQ7GKkmk6B7mX3NWVWERfPWDwJIrcIkDR3ydJk1zWfi05FbzoIgvFU
LwogPFaQQyBXKk1YFSQEyO+mI2rYHNjkHaPSWJiVZpRrMYWPH3WQh9OFNYXvJenlJC0eNYBvMb7M
nqshQsOXrEsiUvQuUuIBqHQYQ7peIAdnDujVGn2b/oy7zNpb6FOFa/TRqI4ocR+7m3FI0+shQFOJ
3Y2iFoohJtLdrdeRPSOpih9bJxFXT6CeJLeyQdGiCfXJtEP0jW+hp3bfmkaGHFJ6obZpyColGytn
roYK0g/QAYFF/4KK49oCIEHSvsx78gOZAiA5XngrJa68iZVCPdFLz9sWSupP6teC0iFaY7nIwbp6
98MgmXO514aIYZmm9VBTdvgNPbDayUgrNRvKyXWNLqwhoEM3WBBitp6ug2hXrLy7zLiG4U/XxpcU
19yzWoMgDq0qbh9llULRFoGv5GT0euOXJgbASkFAKZD4w5wgM2bh+K00a/EUjIR0LnQiglCCEI+/
BN9kE1GXrdDU7puHrOlMKmJCODxZUQ/dT4ZUhgeAqoVn3OFj0BWUlT3ECzC1XofWWD1hkQzZtIWl
/RsLTMCZadj0d30bKSoSSiQTmOWK1k94DWw89h3M/p4QOdojfJBHVQjicS11LgxaShM+aNyiM24V
BL54PTNvzhPBR2py0qWJV2Jr6DGptKmWVJqyYh/3VUom3ZbJLxMm8ncR5ACIinZIvgUo4dzJNUUM
dHj7BJDn0BuoNgah3K57t0ows1Rr1NXCKHBxaSknu4E8QMvEj1Pr0fL91KAk5FLEUEapuFEMP//p
kT+Bsy/DqTYhhOnLqJT9Hdjb8l7r+pSdqfovFCcJcS69SZAwllqeheKYPie0vjFbyBKXBju+fvtQ
akOk/WF73YV+1YhoW8mYyXkhl99gdDGRUWoAczaybbG01QwkwFalDrtjlZqdggBWgYUWdTByBFQF
VfXXACoboaPcSn6hExOwVxEhk5F8CXE+1E1s5Ndl6StsJRdXBhyte5nfB93EiDVJhFUZcUSN0ehh
liBLQbYt3ABUE4SsodzAwkKGIIg4ywU9RIUBG+D2qoO8ih9dLUns/jKxro3MSu5GMUdEi03k/uwb
2sto78CEo5dlWNzPZFW8HJRUe1DlKSnjOGvALYUSunQdsMpKhu7vA5LLesFE+47rWTE1xnAtKJpp
z0IRQ2FBksCFbzo5CxO7bzrcNzKKB7wzkmWJHTOJyFrgdj+srahCbl5J3Fa3e32oUPFoc9T5aT27
za4eXRnRbpXryDnRH1uZz3uPRx1VMBUYmFHe1iwd5t0MLdAYuS+GVh5vhDEeNqhSyrteD77/4SC0
uwEiyjQXdXBIpnLYUBUivcQGMkEjTxi9rVIUEDvMoP5D4AMcQWAiIFJB93EHnduJh8QzwCxoe8iF
kJ+HhuTCAY8z5/N3mSbkbacWlIAk0YEGREsXX9WnCX3T8h7yMdaQVTFR4mIX9aqK5yIqNTppKoVS
4TKd9LQ+H3IOTmBIoL60ok0WvaqKs350GGD52dAjsrMscHcZMlX4ZlearYh4CP3pUIAGwI6KBEUT
5s4McAHJYND1vtFsAXrPWi1yWsgeXbge5vPCW81XnimiyTytB1lWaIjPh2Kr6HDGVNUWXJ8aj1+a
ul0WEin556/03jgqWGewCpQOjFeQ05sPFg9K5qEwq9pRpyg7zeAQy9BpWVh8x8tCUUHcWCCzABCB
Hz5cFvlQ0WMF+WNTxFZuCCIGqYIgJ9vI96NHnNKovCtNL/7xJGLdTLcAYWEJOPYrfurNy4XIOLio
CasYH2f5looABkJa7m//dArBtYGIxvmbfWxNiuBv13wQEtiMMUIMDHbjiTZJjoH1+FNwxyvKbMKr
QGCjVTf58b0dResjX46tiQwEIojbo9iu47DsF/bvtFkO968CJFCXDbD14ODlWSwKahL1ps5RDkcp
mOK7K6GdiBUcRVANYeqguPrjubOYNWDyqm7Ixhx9q3WF1lFVU2wplpotoprtjZH1/cvnoxwvPxXQ
ExA9C+w3AX0WlcasSkhrGIWLinwZaIbiwCCqvrmpIVyNiGGtcBMmFfl81OPANGFKCRUGeGbQOLO5
tJrR8trYV4iF0ohqNVVAV8XtJ23Rn34d6r+DJNK+/C81gJcmysHHfJHzp/hX0D5Vbxkmr3/lb8KI
ofyFFymi/CJYNgXeCCv/b0V/Q8YYfkJMTTECXsMbRX/jL0TOQfDxh47SCyHyH0l/QfwLwB1ZoAXC
i79IAPgjA/gJwvTvxmNDsyoZBZtrApVpqdNiehOqgqEfAr2qub61N5Z+k9EooLiN74QU4z9hlGVw
Kllnbybo6u+nf4yFZExTAvNMSCavnl5wdpy5Vu+nSIUjqVikETuQAtyQQs36fJRXdODBq03DgP7F
+BfwIMSLw1eTuCkpSeeL1CUxHzSUjeLuKu56eEFSMQkesuhHFO/o+6LER5++wOk5x1wbwbfV4O0B
AXJjN070+IIE183WnFA1NXcJfS8yP7S+1mMORQ9NBhuCOfTnmHuptOHiY55JF9gYGtmma08nzfdy
pdMm9fEcW4dP0S/lycocbeQytQFyVeFvgM/g88BdeVV3NlI+qt+udNnmzmxYZym+AQKFrm4zWeNE
9GpQ3LDd9eezdbQOmCzZ0MnSOI8BgU8B+s066EqooFLLOihkhMzEaNz4neWd0p27ibQ4XGvcEnF+
1hfIAYdpwN9LQTUkmFEMTolxNiytU23IPIYV/azfQjFHPALYwYJz4it6fb4UyDF4sQmoyLF8+HZt
JQ99oSLxBqCnLe3CsNXU8avzzspwKnpWaWjL1GTKpyT9XsUXknaZZAl+QFuT5T+AF1v3q1LdSwim
r83+qrR+RJi+pOKlIZ9IBpzpS/q/gBbcfd89DMqdntCLnuAAF330s00X9s+7r0PeSRoGrH3aRYev
Uw6+0SdGyC3PpCxCc6HBQTXc+t5ZN4jrLMCYL5xs/2gqt73dZ9ZK665CjX9kJaNwbTpNfpmIW784
jccnLfgt+Pu2UO3YoL5VIUgA0qPa5N0+KjZ+Q+n1wqJbrtDMKyclsmu94XSm/dXsP1+Eh+fl36uB
lFAkFrIIQW0cvhcuH26PuzqQSewuVkoxgroze5QE3BB3gZbdUizhfl/vH/OlYSG5BunBIAGcSHtv
F76ijQlKkOBBPArtVvAUU8K68DUVqXuKeEKBQG8QNbvMIhw2ueI75mjYn7/2tMhnPwEyna7rZAnc
KOaBKkOexihTvbcbSKxrrG9p622SPn3uBhChfz4WZDqFnT5t9zkjQhWMRkQud7TNAI1coJtcbwzU
ejM0djux3X4+2jR58zebiD8cVCBoJXGWAIFtzUZZYyC5Vs6yqYWPAvKwSsBY0/Euv0ew18KoQtjO
XNjy7wQWzk9DtTiLOWS12bnW930Rgb/jFUOwVp1ah87Q6t7CGfPOKBzsE3MM2PjkPX64eBBRptXK
O9p+TROoSQu0oFRlWFgf0vSY2TRqomGRRZLYGeSth8NE1JdSijqjjdHExkShbEVvZaM0IHIN9Jxo
4l+mQoSUdo9YoVB3C0H6nbOBUo4BPgbTbdKV6f9/czaMVocoDnK0NgIHkwbhU1HT3heHFj+CahhO
PC2wWcELo74TDKAcyoQBVWTUeWaCwAraxjFo5CztI8cH0b6uLFwPcPFFQxGFH9hRn6/Wd0ckqsLM
Qi2SG/fhe77iuLoeJbowQ1ZLRaSNyr+L4RvYkHUuoNM2hpa38HHf2fxw4kDqUyGx+M/0o95Mbu4m
eLi0/WAn0qVW0if0dIyjWyv7PZjKwnJ9dywVkyj2PZtxcl1/O5ardrSjqNDabo771xDQA6HyDQB8
BDwpSAtb8L3RGAn4PDku0WY2nW4dQNZngdhRc9cOcoeAYYak1tBiTympC9M4bYH5FmEOyfRoZk6B
9PDVqLr3SMVBsZcDVNJlsAlrLfbVhRVy/EpTFUEC5cLdcboTH47SeGPnUeNiAiMc4rX4sW2jn4NG
V11WgoWM7Ch2Wki9qip0TY36EqfT4VggntycXSnaoRjclXQJnaYB6dJF4vehskA+thEAvE6nTdku
fLlXAuLBbDI2FUFRNqDgELhn0dMfcNpCoWpKMILnsUzvwBzHVOA7FL8ysPpiYaOJCHKjS7ath0RL
OVZ36EcubY6jHcnvsODIyhrVUDLT2Vd1aXmCsy2hPo71L5ndsclF1RncyIkoPCObiNTX5zHg3Vcn
HSUR0LkNAWc6nPawMMekb6mgKxGiLJOwK/j4a71AMqmwVH9lBPJ10GTdytIKkKuW+jsFQFUXQ7T0
S6aRZh8BrhiFA34KgHdrdriIAmwyw8D+AKmNhsIzQF9PFk7EsEDm29QuJ0GKVWwq5tYScavuO2HT
iuaJZvkXgtr6C0nn0SHAhZNLogzHhjIknnKH8yKidRqMUjii4Jt7SG7Rp8QsvkgHu+hKfTXI/kmS
+78//xrq0baGJqtOcgoGlwNuu7OFSK2/l+PABPIowYNIfrdcEDzvPstf2DMYX2orLDhcLAzpUutb
a/ye6BdqdCFWj3H7vWn2svDo4+hd0HjPV9fBJW7i3c7rcGyI6B47GCNE2gseCtitqlgjx7eujy3J
Jpf3mfc9HB5aHyWb6y4676vLz19Neo1/h9+XTHdK/KhNkjzPOdmjoEthDx/FDsudKp4I3D4N7ddg
XiWIA5bVQ5HCf9Ev3eFbFp9CmWgGeDSnSAYmPlcY7aLsvksAJrzimj7EKqjv9capjXsz36Vca8Fc
YbZpbYvCQbQTS8jWzuM1BIVcWHubQr/yuk1Z78Grat3WDfexcsbKTptrwfslx+etfKrkT1l6jmH5
Qx/tFFRQdLvRryED976t3PcPsbxt6h+tfxvHF+ioas0ZVpa6huWl5t/3wX0LilZA0+12VPcKTsnB
GnoA1g6duxluJjeAkXol+vM1ErRXdXkqAyks7jILMSfW1bfuOcSgJLgB2xl4ThSvXXRj7gzqWOKV
P16QjmNEA9qtGjdWbiMzzjVbU05xE6BOWaWYTiNS1N0Z7m3RAN89M1qH9EUw91MqijplYZyiP22K
u/YBX6geOw8kdWvbo/32LJ1p7lpvLkV5m0QYkq5y7I+Ek9C6CDHHk658N9oGEF/bn4n/s083A+21
/Fwcd2q5NRJsUjFzhclKC+tJ1M+LPeA7GSZ7u3H706LeSZrtqvt+0t1fOOGPAyZrymDPv9Jkj8rq
JqdTkhokTX6mINwmYQJLd3rjCcmPNoxlcEYI8ny+kN/borSQyH4p6UA6nF2gEMvPyrKfcnz+xzpp
gcabMRjXz0eRXqtC8+1CZiZiO8nJBEvzMABNgpxI9xiD3bWXaPdixqXL14o72aqOzxWKreJjXn6b
gIkg9tSXCqR7i34A3kiyuPcrG6cOuBog6cYWYsIG+iCUKM1yusk2wF9LoB7N+xCzvbTZtO29fz3J
rN0Ip7C+gJVlG/+aS4sqrxrSQBymvRPjPMF4AfjxaX1eazYuaBkPL9aWg7rmRQFiYIU2tY4LcGAn
+iq7pqQA+hZpeu+ijc/yZpfA/U9Wezy+03QVP7f1NzO4TVE/GH6PW0/cAI3BTRmKLZse4O5qKNA0
DOK1qP3Ix2dsfTT3tMJEFrTicAGIR6iwgLkvy4vc38kSsvx2395SETCNVY1kWu80o9125wo26Slb
BJj1VjVPqupBQyjw2h1/ZPFdotJpZpe10qOJ+V6ddCdTGbmFCKcLT5gWqPklSNF1jZR1WVy1yUnW
7AyU8oZfn3/xo1yLOyOkS2ochMjpvw+/d53VsVFg9mN3YL9tLWiftRLvdUFTT0cX8cE/H02SOGPg
INK7MWerS9ZTta0QnbXTDt9HlSpeV+CbbCDma6fYzH0+2vGNjpIvtSjTApnBjrVmuXEZVZOY0zDg
8QSOb0hwUvAUpOcRIsfghZWnR0aP1U60RrPvFslJbeH4mWZvtptIk8llNWnqXx61ZaE2+EDRuB/T
LVhHcYCcMSCxhV37zjeE6KzQuaSxw6ROKc6byw2No1ZRK4/LjaFt47E01vAxQcaCRgE8PcoL03qc
o0xjUcdR4XxQc5hlTGEBjqBpC7x/Mh1JXuHEEqlwcREBM5raborQvgGHdiHmzl/ShDlMMZuKPAV5
FDhnxUUzd8dCw0vJVtLuIc86/MbMc3n8WVRAhD9fN/M7AUMxjExKjMLE1FY6nM+wBUCHvD8VZ2jk
55x8EDAVDPGsu0kbUHZP2qC00dEYtp+POz9Wpkq6yatRtocFzK84HFcS0LtFlLzCTIUgWCRNuML+
VIdTqyEM2aHJIxgLQx5tEcQFDKRIuIiQAXMrn20RxRdxEm0Nat5ajvKeUJ6LEEGMbsAsAR2FEXRe
FMoyt6Ji34uj9IdLl+Etbj8mJRcST+5gh68cxAJ2BRFgHAvLFCMcYLpkZDTlQBmgHq2bzyf4eA1p
dHs4P6kjkebO2+GyoukYBYQ5wd5rNiKtXLNAGxFOGCb0mIwunNlH35MHskfA7FM/ppk0e7lcbyEp
p0Zqi2ZfrgsZVL2BeLldYF2xLvPmd5RkwcLafS3YvA05SCuRkFAKIDUHcqLNFhGmRIKUNW5iZ+bV
GGytCPVPF/jonVEol00prMScPA7R2RI9WQt+fL4XkzP+AW27sXuMou0o7PxyNYqPfnuHMiOWB9sA
uJ2WnzXZOX8OWbjpLC6i7coogQ6VcHKvGumOZ+AEwgOg5sP128bR9FcFiNGSezZmd3/4LXlPevIK
6RD1Mhp0hyvHxLNQG8wotcF/3rpdKUABVrEr6rN2pekQvz8f7igmUFmZsAY0NyAWqdb0rd/E2L7L
B733k8DmmLYHZH851i2UvHPQhXH8e0RMYF2JwVWbqldfGFlieFJOxFOU2chwWXQ4U0VgD2H04vdS
tzE6TYOV5yOBI5LbVNBUIfCO1sLAR7tlemXKdNSxObJVeRYaGjmIKqUIoYXFojOIHj5HgcEVaKit
NdTIhfh+1CIAfzXNKy11KiJUQme7BRg44vP12OPJVtE+quyyRNw2qfq91unDRVb129Rq0wvaV56t
x1Vm46i0sHteC9aHu4f+CF1KasD8Flokh59ZyWF3J2Xf2woMqwT3bRHeQ3snteSIsoCDSgCz5y7Z
iZL3rRXoadL3DPaqXzlpvGfBj1mzdcUI0fHNEKGmi++5jDMUwDwfIgHXpVuffpFZb0X9yir2XLe5
HeKp1kguWqGoloZbt3iiJSJXhP3pTzahhMFoSdkBk/Ex/o5AT427D3nISskZ7Mzl0Tiy4xK7sObf
+yRIKVIMp69LTWIuBtKGkuklOBtRHL4IpB7paC2BMMj1AKsXad2lIPuaTLNLDzBzXcE0hdWx8Enm
2cZ03yGHorWP4g4ovXlFxNUCTGZI0JGREFYjTuW9Kazy9rvRQz8NymEzen8m7QLajDGBdGjya7eW
OHq4CmITJd26LBp7rEe7aZqMkjQy355KsUJdgjHRWuBxB4sOuRqOhwm4wLAcUIfDdWlTjp3Q1bZ4
rTxnN8QW8TukGX3YRN41BhfusOEfhecU/w+ajKWdNWctpZgKXsZahh+hrsS78dTb96ktJXaCNbP2
iz+b/kdjXcJzDwvHlLaCDMa+RC9DeZoc9FhCwlrWbEvdg9zEPiouN6l8kw0PvbqL/AERDArXLLx1
IsIVhia0RkEc+xkc2cJJjAQOtx36Nlq7hUZNYKNBGChsM7WNZjeZPFkQMHZC4FQUGPwtroeF5rgh
PGTQMgiRYLOxSq+Uy/GqxkkrXMXfjB9SvQIX4EfrQdhJ6U4NHUt1VO9XauIj5VARHi8sLlrtmq4E
pSb5Fh5Opu/ALcfWRa5ty3JbhmvIMqG4z6ttLTmpiM/iRY7mHYrZFux/h3+J5ybOmCNKGPU+Srea
t9a7bfhYhZeKdyI95AEsibV/Jl/0993v5FR/lB3hLH0pqH5E2sbTLj1z1Q1nGeIlTbuNlDt3eC4h
c0TPQXKd4BWmrqQrlIc96QTBYUhyuri2fvnn40KEPjqUpoUjU562wBPSa5hFaDh1SNy6kH9FUPqr
ysox2DMotSigM6Ve8U/GJFbXUCM8G+Nwff/5wXScO74OD+pjaj0AcZnW9ZszER5AjwuZVNuamG6y
Mlxh4Wh3Q+sIFQwMCdshm8q9iJQ99mJdmyQLR8bRAcX4+oRuNBX2LCX0w/ElXjgE1c9SE6qTxPdh
U0HWww2PWkW6JHJ3FIdIySm/aJxN4hSOZjHBDHyjNioYW6FaertqcM+pm2/zQQNzMsRPXs1iCAe4
O59P8ismbxYcGBcIj/kKgrVmwSGJgqIsOx0mChx1R2rlCVUhyyvoLapD1E5OAw0gvwEuhq5+f1nH
urYRUHMGckmqkpCmbbLYPx0BbtsIQ7zASzZPyNvkBIW31t/WARoQblC769pNuz+N3gopBItzSu4B
os4xFFjVyNA9u8JuheK01Bp8ehDw7sgZmwphC0wjfnThwqV7+hKHM8aYMozeCeCAutfsDMeWy6ys
qi5I04rRwaHXgapxAlP/lPaKQFhNlkBQxwsRZAMVZjC9SGrTRDhciK2LTr7aAlSiHFGfxMLPGNEM
s2uEi24ovn2+II7X4dShAdw1LUMJeOXhWEGWtZURlBnUr0F1CpEaGTazxBl0Ao3GTj3LOiEtTref
D3s8qSYbHBwnuB4URueVGyuYvKnSDO8vuS1WFf47gGBEJ3blAZ9F8T4Km2Rh6R+nH2g9UieiMzYJ
B7LLD1811SoJ4+Eos9EHUVZ0ZiKiCJVGyNbuPoXLRHks7k4iiK8rhLkKNJI7f91K0R+HWaQmJ+wU
11QogvN7XJNHuFoWSmKLyPr0tSavkJSFyhgkaxdGzKpgCfe6jybZeP35rB8vrMOR55UIqP4G9sWM
bNhGb7qb1gosPLc0Y+OFC9N9fJgcjjXbNjlVYYNwlthVITwOJld9v1EAJ05Eq4uxPlPlsNiiGucv
jKsebVfGJawSCmj3gsM8/MpJgL9b3viU5jwpXzcDgkWhkHoLuex7M0lazxWDgwKs4myLegj1eQLy
kzZ+cOk6EHX8LroVvN0Asyl/CQLwztJFgXLCQ3JL1din8uFLhTgAWGOGVR5iVs+BHv3GawLTF8k9
7zg5MrfYZOTUfmwYe/qBMKm1pdNZPs4qp5+gEQAVFUV0fRYovJIWIocj5rHtY+5PRW7U+ummh+kZ
FnqYr5ZtcJoJuCTUqvSkDgJcOsrzmMO7SNZJ3VlJYWONH2m2gTX/MnKt2Zp+kq99AcJi5acLp/lx
YOP3IuzKOuPmxawdTlmjaKEigVW1kRy6zNtiLXlqvtXLyI71YUuhqltpQbkkknu0LlSavhSDQMhS
B0f28HBUU0DCKqvCyJ6c17ZZHj4KXb9Gj/OHkkTmwmn47mDIWGiofiAbOufPZK4J1a7yI/wXS4/D
O6LREEkPTZ47SKE9/mHsUAEtWhS9kXKk/jTH/wImgqeAhKANc/5nWVTpDmVAp0kMO5UKfeHjHb/Z
tHtJQamXTuX2aZO/SQXdqsHtCwsx5J0x1NJ1R3PVFtknNVn1gf778zc7Oot4s0kSl3SM4xbVyMPB
BqEHaYYzGuKQLTWnUEcEzjKfJrYtNNp2n/jgNT4fUloac3YWCZi9I99CMcR0ASTgzulkuV5j7tmI
9w3SRhQu6C0X0jaSdFi0CJ55PuLEEZn7OsUidORupveCemq4JhxrxTj5/Ace7R7mhA4+ZRq6ODpc
ysM56QdsBqlGYu2Zm0iCxUp8Kdc/i8x19KwZbCvyr9ATyxeuAO+OSlF+AoAz/rw2pWdGn4YmMp1R
XdOPjGyqNJFDqlzgyNruxaH8Lgm3n7/p0XkBygfKlEqOx8pGRPbwTZNeLxVPjuGss3n3sTD+xPVx
qdswkyxHCVeCHAhkn+r4tHnmsCq45cilFLyZq7sWZoGnNZbSuyJsjQ3B5A4PJWk3CLi9N5b0q4qa
e5QWTn0fyTihG/PJpPmpwsxmYb4Pz+i/fxVUQnIQqoFso1m0ajLku1zBDyl66ueKlVzUhYtPa+WF
+5wrtKU8+IF3FuiDurC8XslU/ybVjIydBqVPUiAFPeyjQr2fempDo4k9B3cxxBERx4BhVxZxvB2y
UkZ6qHYqDRixK3nBZuj9TTCcJtk+1cry0evG758vgtnd8/X36Ph4vGYNACa12XneIzdhiGUU2vCf
dVspFJAltuAZ5caqKOZ7WeaMNSx3HRJ9gsTIQjw4DAf/GZ6aFKQ3kSR8DpsM3EZs25Dh2wooA5Z3
34S+gkEgXhWVhVZkK/QLIx5utf83IpdACEcqHLvZss/7Rh/oWITQOZCMyVOrvwyU9ZiZia35g7Ir
Wvx1cXn8O7D/d3CP8pf0ti5fXurzp/zVgeYfR5q/PWj++cf/GQY1yP2+WXOTAc5/jG0unhKMbWAc
PVWHBjWvf+NvwhEK439RHlfIVgANYtNClPqbcGRZf5FQAK+nrUUIeS1YpllZ+//3/xh/vXaCKZbA
lISjO0HQq6yZ/i8RvxsqORNTSabWT/oj/4k/jXwYJAWZur2qm4SJw+CYtoYfj5Gr7HEzDXZDOlCw
d9EYvTGGpjvF3Qs72RS93B963+Z2UmJeTGOniPajZ0rX/ShkJ4pRlxh3K+YeJxSN2p2S9C7qm7V8
DlTSfMqbqtsjdTGGG9dM0vUgTU7UahfUwb5Dx9B+M+tXf4eYtzSmV8jbv5Hn31eZVZespEIxGo/s
fR6TTa+G0MxfKojNLfR9Qe0pN05oUB2jz4ZCY6WdeWVeyGvXxDQa8FSTv2C/bX4fE4pCq6boQ6Rg
wpqWeGqBvHITTX7oBNO8wA/KfORbx44fKCmKAnmfPJnIMyEy3SbFw9DV5rYxROFHg7jB2Ygl9UJw
PYzq/7zhvDjSdXUlci/R9pFvIb+ommP9LKsphdYwlIWfoZLFP1BgQc6y9CyE/xIYDN1CWJlukO/M
7rys3mtpjQBSNu4VZRSuyMylh8Kq3HvkZwphYYzD5PDf95uC6NukUMh7Ta+6kcWl9M+GMqQ/g1IQ
b41B808xW+/jhUvea0vqvbeZfsGbkdKQbnzYqso+YPZ+o8No3pQIzNzVpYwsz9Aaww4BWO7RutgJ
13FvGZeR1bt4EpaeeGdahUiTpTF/4mTWYqAcURA3axXkZZnL1DUEsRo2amZKvyRMtM9Qh4uyhTn6
YMPO6yqZ6CN3FrS1Mwaak1rjCYznPxKO/3f6pyHfTEpTdqXsDmPtDNQoPD/dSVG+sHI/+tWzbDhC
M1PtuqZ2XLm4lET/RmyWTtiPHi0f/moLUcrQVwp+dRUBfy5sJXv6PKJ89ORZbDTUwat8nSeDw9n6
47ga0nLhGvTRo+exSo9BViVZ7cgCnVgFp1Oxsb/0q+eFi0ju5dEwO4hmEfL2Qwg1ZFjYNh/86rnj
VJImQUJtpnKsQrn25fCldNWvTYgx2/pVbtZjmvm1k5nWz4xk3dOL888n5IPINbF23y7rtO9MFUdy
FgiaySs9HQ2kuuS4+tYXqff78zE+mplp7Ddbp2+oSboJY9R+iwCbphbWE4JUyRe/6TTsm8fHYSvp
ncVKREtIX5VYfIKDw4/3az9+tjlTtHJVKYpqB3GZ9WjizFkWztcePducVawmVZvnpPo9rAXPw/Vd
LW6/9uzZ9qz0rpTinmuEIVe3SY4O/CJR7qPPOdueJnXrrsW53VF6w85gFldCuTDZ04J+5+SZExsR
qKTbVicEFWB+PxCDk3ZuGVnf47YdUdzTwhsPYasFlsAH76HP7gBohGaRP7KruqRERc6zg2Gp5//R
o2cbVm2kzpORuXImZa20o7WERuWXPuycXoInMa6fVlk5fgTgSgfUln/xybNtmuSuKiNoVjl0D77X
YnsPa2mhmfRB7jIv1Q1I3aKsm1eO4YfaVlGRS64zN90HVoC6oxEJu69NzmyzIngVYDXqEoPxKcXV
FJv3xhD6hdX50Ved7Vc/7dDLs/iqcuF/092XLv2Pgen/p+PSP8nFvBLhWjhcD0BZnVdzFNftfyST
NcjXJmW2X/M0QDy0ZlJiWV/nYe7E6hLw8YMZmdcNEPxPfSkvKqfUEM8LctVCk2Fc6jZ89PTZBpUa
XxkAHlaOPpqnKI84sWB9bU7m/ec+Q8pCi6eFgozPWtezkzKDLfWlCZ/X3v2uiYcMBI8jWu3a1Bt7
8JqvZaFzinCFJGjXtk3laFLyHQ22n7m7xOH6aLanf//mGC0qTU6xuq8cGR47Up/rUl7qX3/06Nm2
LJosU92UDxkhH5HLD+agb7821bMtmcUaOqMVMctMlT3ohk013Cw8eVpl75xF2uwEFdDb79OMtd0q
hkJ51CUxIs9dd50fX4uDYp1VOqjFNdqndPUiP1QvJQgcO6P2UM6rkFZt8LDxtPvG7M0HHzXpVZzo
ih2hWXSVGYnrI6aeG0++Owg3QWThid7r4Z2IY84a8wkoklFh95LV7kcFD3oPePW2LKIYAljh79B1
68RVIErJr1JWk20VDcOuk6Ga9FhvrFERxylD6TJ9LyEw+hLEmgml3KxAQaOLa3xDGTjboD8u3giD
jkePaAr1jVw3aPxWmd59LcPRZqFHbPFQwpKhcmpPW7s08KpS/1ownqMEKkwkSsVlJ+SWeYPp0Y3o
yl989CzuKMDH6M6zXN1gH8lItGexvbCo3l9TcyicHntunSN564w59GUtaH76xpJawgebTJ1l8lKe
JRAw4soJoxSvpCrCDchtbr/2w2e5gVGn/YjLeOUomXuaqcFJJrtfO7PnnJkxb5CoTFPWSEOvsELa
2Y6kaAkQ+9GszEIPipqTPi67GIHITagPp2O1JEPz0aNnsafiVLKo+/ExG+CFKO/IXv+1sDbnEfhK
1EdZLFcOzjSbvtftLl46nGY1/39yjXknU0AIs1BEsXJ6a/Cf3BG9SksdUGQbMSKIiQUQqEazvZDi
EBxYyG1KEd3ia1vrVSXmzSHTV2U4NriCOaYvdaeiMkJqG5T4a6fjHPoZVjnCltQ3SbstzDvOOjw8
vrT+5605zlx/yGqJD4LnfQYTzfKUr33ruZxQ0HSRliYsI0kNvompFKM8/GeCeP98a2W2bd1EjJo4
4kzHe+0yCEQH4fwvzsi0K958yWjQyz50M6DacnkVZ+1GKDlbvjbbs00LSr3E1YOf3YOOKgCRFi9f
e/Bsy5o4+oy11jEfiIHUcrIaF0vAH0SDueZg3qYpfXseXYXnhVcCzK3+i7Mza24b17bwL2IV5+GV
lEQNHuPYSeeFlZEkABLERAL89Xcpt+6pjk5k1/VrV5ccTht7WHt929f/0ecA/pdE5DeZ+V93Ogg8
mLDDwfc8kJq3OsVEOgF5Ytdlkb2fIta+rx6+pJljDL4mncATzTsQrGgzP+YEY9DXL+K3nOAvV3G5
ix9642Tgc49vc13TLTYF1y16Kw36ez18xyc9VOHk/KMcZXa0YLXuTBIzbFmn/q+4EOn7DptLk9rJ
RvHgouH3B3Hb+YAFNGAZvHGNV16BS+1VH03TwuFUVK8sfbCDfpiC7o0C+gKk/J8vObz4kltqJLQb
OMf0QgfAvxhhd9x24OCltNn1mJ755QqMxBY6CkyOlvnMNpu8Q96r4kmks/wHnnnjUUyFAm0uLR4y
zyXIZXErRAsnAT9igLrHbXgD1NxyGkBlfNddCS7XHoBiXMhoZlkHE7hFyRo0m6RQ2bvCEBQ6f4Yh
6VJFqTSiTj1kmDOt4JH5RmA+/8R/v7Gw1/jzp4PFhIWbclH7Hs+fYqv0sRvT6KtogYl7/au49sZc
/AmXk1BkA54q9nY3SPVBannvy3gRQxkn8FuCIVEd6Xzrii8YA7zrgYaXe3+u76hOExxYg45sOTsC
83St3+hHX7sjF1VX0Hq4DRlFqahSmBOMT3Fu3ln0/9b4/SuQwiGEwYQA36d0oBkAAFmnKv3xrid5
6SjAWhHCJQxfE46AI/iCGlsa9v8n7vzPx38pR4qTLsG27jQfpOD8o7ZzWPWYvb0RE3//zH+/6FBd
//miC1cMBPM4cxCFibcQHsH+0Xj/OFir7FRo+mNg0UNrCPVPZggVlBJwu/A5dkdMOLoT5kvmoEmf
7wPrByegsMDkBX9u7yBBfF/eGJzPxn89OtTJ4MskzhywnxjVPl5BwPuAk3r94V1pO19aBzWQAQHB
c95gWTN7nGUyHIinp3udQLLktSGHJW0AYNX7/trFRw96IFVgZ4W1BE70boFb8k0B+tktyC/qtkuj
84h0yewb/khXPqhLoz7X9ZMnCeYXccbzY2jmYmMaPKHXr+XvMRJiiz+fS4OBazpD/XVgBZvO+nmw
Z2ZfbtzcLd9e/xPXLuAiIoDH4ylQNoNartjj1gOFte34vmjzu0b612uFVUjDvA5lLUQ/v9p++txw
+r6hrn8hqfKmuZhAOVS1x8BF+hm6990O/6I5kRTw6B54jnd1HL4gA6R3eT/l77sfl+sQetV2hGQ8
qkd8uVqPC8zkQEp814P0L7/hYUkwoEN1NvDphJY3UAj5+/pMlz4rZB3lNEN4fvBGHQIqhKb/09wn
7xzUXepxixAoS+1WvCZteLegqNoILDC/8QldiAL/E939i5NaMvBRPJ9EdQTP8kOWotjOc9NuDQ+D
I2WAQgyd7r8TZMVPQqR9PcrcOxXj5O3sAgMttWTNEUclDEff96DCPz/qSPkj7KZYVOseUqF0VgSC
B314/cevRIzLLbt2CHFyhEQdOsklQHTtbB4zs/ovYKOx59f/xpV47l+0HaN24LP1Com1Fp/VIhHs
wzm//RBHDo7EZ0vNmIfy6fU/9vf4BNHZn3crCdwI8Gcb1U62zwCd142mb/z03yu/4FKlOMI9CIPc
NKzxhRf1lJK4DH1yF6xgaY85Ivn7ruDi/I/CNQEPKw5rFsW//GTYY7T4rigYXJoPNuC0OKE7WRew
GDj4Fp7VS5DRN17U6PyJ/HfmgqWiP+89hbnfGtJV1NxCfHxD5tR7HjjDTnjnQY/UkVC+gNgQPaDk
62+8ec3bkkAIW65tHD3INWMA1bDV3cLMUv0KGjPuQE6Wd6Yb/HucweMOvcPhkCMbIl3R7QYYpwD/
ByI9I7prdyYeu92auujGkMzdAibOd/Fg+SeVACxMoHz45NPA32UFxZ7v+57WxXk4JYMnHGllLUbV
12FBT00Xvk9pAi3unzd0lADodp0VNeQmBHQaIKrDJntrvH+h//+/UPdfJtBmKToQuzt+wCw4PVIo
QoHbEfTkJOtqBndd2Jl1wMJiyX9t1jIHsgbebuO6VaNQp4a3HiiFSC3HG8hBQf0F7FpVxYr9PAJm
xvuUPFDj/3kTSNz3Nkp8XXt+Nt8U3Vm7qNz6xln19wAIg4Y/fz1eVrV4Pl1qAf5obeQMdvsY8h2f
YSfyrlfkUo64LgASkrUXtcCf2iqG3axETfKdv34RLnRPpqXTXVif7Sw+dF5hTgFQxW90of4eu4PL
fdMuD5T2hjass76wu1VN0UOnEMoB2S4eoafMniOgsD69fqOuPItLvSDwkRjRLsV6ALeMfJqLaDkx
QNsffGgs33jc57zsLyEqv3jcPu+7qWfBeiAU+yp6yeKXIbTko/JjdpgWi+J8Bjm7C1pSvX5R1+7g
OVj+K6nNyBDOug/8g5Igy5aCLgruG3aKtmdN6tENfP0I1xvxZnV6Dg5/u8SLKEyM8gszp+shSWaA
HZtRwk5vOVOJl7nAZgmo2duAhe2xjzACNLOfVZOZYdEBukM9xCvWeKjm275o2IYvDBj6gPxcxASC
JOvnYevTYfinXcag5N6q7+CvJJadHyt1Y/vOvsTNkt6H2ONdKgVK6UMhm/Zec+hhZcPyHZIreus0
GJPlKpumal26VKn2YCIAN9Jt1/dftIFfXQRU/C1h2E95/TFcKavhRfXnc+Be1/gxhEsHluPrq1Zs
ufyS3nrmEIL7+AVfERjYMoBRbI9F8jii/W0Kz9inbiroi7ek0wPIbGmZAoRSLXZxW3jVFl7VwMf0
lzbDWysRV/KXSz9wMnGUVylK6/Rc/GL4eTsOQftGtnclg7nUW3Y+JgM5xMAHUMfcbWTz6LaNYv1l
imGRGYY0eV8Kcym+lG72PdJYc1isBN1aNHbj0O9541FeuUWX+stEE64AlTeHNoidLJto7RnEzo68
L0ZcijCXkIYFN8oceOCFDrSP2L/Tk6SP2ICyFeMRcKAr3KWGLgQC9/XX85ye/uWjzS4OuWnRkWhB
9T6MXka/AecJ6nHIc1pZQK42w8CK71QtPgUBdGhObpzat6zLr93N83//V3xqIC9tOE7rw+QXX6xI
bz0DDubrV3WxMvyfDCO7CH7FMABd3nYG7plDY6rCJ/NJN4J9jycz7NqhNUAW+EUDFzFM3umQJrer
npavWjcQWbz+j7h2gRfxsEBaGue9P9b4Uj/PCFEbjPX0W1d4/pW/PbiLsFI0+Ry1ItOHRURo7Eb0
RLJWhpspDzBJAY6d7VPZy1MzE7nBrAtL2hGH6AssT7CnBexhXr/Ka8ncpXMhMt6uMywY62GAQRP2
D4J9LoVD2g0tCXbqBN2PnExbHzPyG5t0TTlHju9Ux8Ma6wFsA8/goWw9/DMx9Iclh+qAUs5c+8Y0
+MrhfikmjSA6HKd+Ges2B2KgjTTdjJ5T5RKyt5zcf3fR/vIwLjWkWukpdGM/H5YGuX7eqFBv2Ag+
TJmMIsFAZc6PkYPOg8DNxW7BnEaJ0c3duuWqw0Mxc/QkLRRCb21AXPsALhfVGZ2WRHWYFsL9dP0p
gex9wR5VQEoj7bKJW/6hQ+doQxm+jjEkEwwJFnCVS6/p/bc2SK7kPJcaVbA60I2RnTtI/TlY1I42
roonB9z2t1Bn9aLfostcSXUurbbV3ChA8uIAdCGvhpWZ2bGJ+oegS9uKr0BfZhw+zK+/79dep4uw
1a5Zl8ILJdiH1OkdLNeXI8OK4gaLG/MbgePKaZleBK91HdB/i6W/t0BMVG0DD1sd5i9DAiUGJqTN
9vUruRKfLiF8a4bOi175UBMHRwoLm7/2rfh77acvglPGpE2Bbx3qGT6iRXCw+TuLskvIY26Ahl+X
mNVxzuVBYDMawIn1LWPCKy/SpZAVSmFsv/eO1dhfnpaSpucVsl7K+A4NebdvGZAR2yGbfrz+BK7F
jeSii9vFcooGIliN6XNaKzpnP4ARki9piszFEtrAjFAxePuAUA2iK5EAAEcE2+eJ2swwToSpRCHe
ihlX3uxLMeway7xNUrnUXtyDB7oiSrCNBen5jYu9Uh9c6mEX5QbQ5RWrfT/ydt1yTrsj8B+L0g6t
BOLe9lPtm7F58FDF092k5fyrA+3wrenRlUVO+E79mXIwBxEFGqZLDaw2PINZUBo3lyrzkV27bZHe
g/qxlWK8jxZ3gEhyi9EVzD5XCC2aTZi1v9AOrSTxThqW8gDmsBHrn426xdroJiTpMRH0jQ78tRfx
/GH9KzmCp2rL0oCzesa2/oYm8DR0pE9GzLV7OHX7q7vL0/bN4fy14+LS7bj3o5lOq2SwhgP3ZGMS
438Pl4h/B19Xo4LEskEFQ6bkO7bZ1x/BEgRNOXXEqmMwK/lGzf9bfvGXYxTrun9cNcvjDijyZK5d
it35MslbcmQM69nNnJBvKHvaOqUkOEBvt1kL+DJla70UmD7DiaXdZ9RM40YzZUsPvjpbsSyg15ne
tSUg0zAyiqboGczf8wYcSlFqTQMgejGJF+3Z5ok4H71A3wY/E66t2Lz+1l85Ay+ZHBLvMwDvHdo8
rRruyTBlu8gI6HrVuq43szHJ0Y+boWLpsrwx6rvyHccXd9HzVDTp1MNCy5qD3d2mgSpnbKYCht6L
D69f1pW/camKnjgchvnkTC1ilCYZEr4tAR9rEzj1FoX5yil4KRoWHgxqpfZNnQqYJ3dJaA5rwuhN
Zjv/zsun/o0gfP6k/vLSXSqIwWvzR9p0pqZt8lW7uP2ntyJ/fv0+XbmI+CLA01WTKZLgN/hD1B9h
HLSKMsm4qbE4xR5i5fQbD/3aVZwDyb8Chh0aFXWYvtZFpnawht4oSravX8O1nz5f279+uhgHuTak
HeqzwROdcQomb9QO1+7ORZqAKAw+ltfomq1Zs18ZS27hf9j6pW8Tb08HEH7K16/hitz1fxEN/7oI
FbRNqwxWguWseFhFnlm3euztKUZdsnWNzDZm5HvMKI759KlbxTtbEpdS1wZeQk2RyQFqBesfejeq
PTzY1vc9m0upK7BYSqBfM+Kxi7tVsK/Ed19fv2VXHvul1nX0kj5Nx3msl1ZFODGtfzREvvVArv36
xUvViomnvPBQHCcwKJMMOO2FdZ9e/6dfiU6XeldO/GbpO5R8fTtnt2vc+1Wr4uRJ0Cj48vqfSH/X
dn+JG9H5yv71RmXwlh2aFHUvCQbMR9aImA4Ay8DtYKBJD10RtC8NoxTexvF4NwUTOdEWtBsDZ5xh
Eyx6+QTnCFP2z9GRZGhKRt49p0B08KbjX/yc6l1GC3A6RgqPvqj38h1bfP2TrEDIDM2CrDoz/Vd/
OpNyUh/gBRUU608sW2Dk1RO8ENsIZfhYxliv98uIGW8jEm/+QRyxuzhK5k+0i+xj2Hoe2qgh2aiO
qL2WjSNVy4UoO6+L6taE9MmoDEeJYuteoXOnxCdQLHww3JfuHi7sBr3e0TkYnCX9XsRiDkq0Lde7
cYUHGvE/zqvz4Z06hBhN+3khP/WF6Q0MzB09wTxdTuWSEN9HkdPCJR3t3zuUDmPVmJQ+M86bO29l
9mn0R6/s5xgG88Z38baDcBemvsvsP4XKDpscmsZnjKy7uuDEw7XCoeYhDcN02fIuJvdD15LbBAYY
+0apJio9BSD9uSTOMYuE3QVcPVR4WmUiVZlwL9oXv6GoJs82xUj7fUtAYq/GVrmfDGDxYw8bWF4V
nWeS0if9klezG4r0MREAoyxWDxi5rKN4YM7F3xsDns3gn3PJAasOtzDb4vDrhd/4cxINAKAi2FlQ
TdowxZEKu1SYcXsegcP1UExVHsAshChRfPYylp4MibtqtObsNJwsU0nh5ROWasj0tjiDwc3S8T1a
TXSTi2j5SAIBP16bTGi/D9iPAo8Ee9JY0xvFKZYsmmpQEu2MGeI0jWU/NmsE0zoN+7bEmH7YkY7z
5aPRQbyUXh4jBKjAQjMNb1JeRZ1yH88Dwg8h+oTZaVEmcI8ZLuRnM83516HVSFgBDU8OqAnnO5b5
Hf4qvEVqr5sBHU6gLwHuJkOla6zXiqrtEhlUIqNBsMnRzPrCaMuAM8nY9OwJL7nNgzXejy6dPq5W
+dUMH6MKZpa8mvLZ70o0stMdpPSQx8KiVMf1goLxaxA2SpQzcbAsHmD9uuErbPFgz5ydUbPr6CdV
0oONrKSCU/GMb2LAyGBI9rkVqkKFH5z0GklYZoZTm8BuVcvhZsGeVMUniypBTuh8bXpb5NmvKRzG
Dn2IyZSppbbbd6ujm0bFZj/pqFkq0o5yV3hBO2PuPFsCopOBUZ5jPtg25EzMSXN7Rwzr92khOqCT
TbEbUguejYlcfoAtap5vmPACsINmAl/UgOU9KO1+dlvEIiqnIlVlVHgKgBben3eMgN/c26RgJ9PZ
FQ7nNFB9JSXtv/e+buTdOGGj+h4OUPO3vrXrWGdEjXq75PQ7w7LukYk07G+5m0fQrtJA+C9KF7/8
gXTDZsQpAV+cuQFdC3b96b3ljuy9xYU/BYxu7mWckvskDEm1JOkAkKpr16GcQ88FML3uwY5OsEn+
QjSV92iHiUf88+WPuc01XI8xsn9avIJ9TByDmUeag1itB1g2gBkAI7wicMGBkxSu8sssjomxEo7p
SwT+ZRzjl9cerkN4vWx303pw7wmFCz5ifJ/f82lW23Zw9sMco9xBV5Jmj5BYyqrt29DbMNi7bThP
i/vEdJjQKjHBxdPKIwt6WWW9EcjfMnGLVWm2GS1wRTBSBOQwXv1HNDKzbY/eFwy1vdGU3uylG8/h
GaQQ5O6xeyDuC892P33BvF2ey/Qni5PsOzQjSLPabvgW8AwxwO9jeHiD8FPNXYR6E56R92Lk8a5J
Wz5sQKlE7M9ojk3Ndp23ozfJoww4jKP71Z6KZaKPfryM2zSX007CZxB20qDd2JIO8i5CuydLxFnV
mNHpZoGsJGXjFv5fh5yg9MLG+hhtxxV+w6Whc3Mj43z+UcxAuBkOjNUiknaztA3A2yTOBligE4DZ
bM47xNYkrVrfzvfKl2Yf8ml84iQKkfwi8uuys3G044QPtpqwUlP7qWbwOtcr/ZTD2+kj/NAw4Sgy
7lcRz7ukbNdufO4mPWJkiIhY9m3TPWiG9agSWmxQwkYJ0J5ycruqtb87M3TbEk2/7DlZMvlrBjRk
gykvpKLeCn6ZTqcEvvo9DjkI6r2nWDDUGE3Csq+hURHoc8qjB07HtVpTr7iFEyLIa3rqX3Q+WBxa
cF6uDHA2z75spmPu8mTa+OGqEBYNMFQV5yFA9MZAeYRoyWAEDwBm95CENOUb08NorUo6zz7E3YIR
FeyUWYnVzWGXtTSuxiVUd3Jts1tf4l8MPMUQVi2Lx9uVTjjQSaKGB75G2J9oguLBBt586GASBbJY
khNkAH209eBTeqvQRyhjrFoBAT5P41iNwqe1l5L8C9QrUIxkifzu8pjewqfAfu5bYo6eoe3Xommi
uigIqOGrm7dL0i451ggJdhkyoQFBJUv405dZewQ8MfzZxZbvY+QVH/SS9puYAchdsJCjjT9HtU2z
Se9YzsdnjNBknTY62jfUA8GLB3k9wuzwJAv05vNM4di2cGDTSN7QX2B+GYSML3dcjCJ/LAp4a29i
HuPdSDtaMJhiJhR2VTRfvB8pBHQbW7RW1+Ss+yrjROabHrnYo20L+hzlzfTVQut5artZPwn0UJ4R
UuHf3wTBaDdTUQB9jriI8AuS9kPHf9IkEvthxukz+0oDsReSGwJP8k3ktQSW/EWb3lDQKyNsrjT2
KaWdhGWeQnBnMhbHXrDl0YWW7ULStc12bG3+0wQ02ho/bfLjQpbhNHLkZMDdFQIsi54bDLtlHE1V
AceOR927gGJ0n/r3lPj8mzcp7zOYENkHrTK+C2yYHqTysCA8euHJNNiTB2XNYVwH6aN8ieHvlaPH
ViDFigLrvsCJCTOJtbAZrWQyzl9IWLRbm3UU9pmUCMAws2gCB47jje3HWDy0zOlmy2eT1HIqHLag
pTj5S+P2vaT03qJjOu7aOPbg/O/JpVwwzoabLW9AbMtSekzl/GJ4Hm3O09IZPb6M34xJRiJQH8fk
mx9Ai4fNQh7/0K1owS9rFMzfkwTID+BAsNocLPmth2wedDesVJ2p1c8i9gazk3HrTTsqYCjVNqC+
9cbBF0B0WGkubTP1MAycoN8op3zCurVS8BgDBrbn4aYzDcmPFowx8sMg294hv0KTiTPunZbUA+cR
PgbElRyL3awk8VqHkcfBOcDXxaswImSotRfBMzqOg2ELs0qyQgnWd7dZIW1NMHbBC0q6cYZ55Jwc
IeAbv3sJgApNOnnf+sh63aYF4ncsPa+Zb2H75G28LqNzhcSz78vIC0Q1wPJkMyQ5U1sGyZoq+4ah
kMFCnFhwuiUKbstxN2+x6wtlpu5Y8NyucfKjnWDKVuhcn+WaYnkAoLV4JsKFw0ZbjtzGIlVfeQx4
pUJ39Rg7xPJVx5BEWoj+MpahCarndLwJvSD65DttNhliHdTo2r+F+anNS193BZzfaMSmCmNOLIeO
0C6BkEZptmtDB31dlA/tvhiW4H5kHQW+L9+1uaI/mVxEvTjb3CH/xJckidkm1P2E658tPkCAncb7
aFIy2k+tSr+6xkymcpMNwlqTGHBGOXkir9aVgIro+T29I/00YTsVQ+oFnyTYK7tuxFY9R+m9LyxW
yOCt3EJh0k9qLlEHriGytS7w7qzRQ3vXwuR/TOBitXXIn5ZtUYgEaj5sN+udMvoUDpmQNXbu1u8w
x1/F7vUCMgBu6O+dp99yxn9VkLnVocBH0u2d8HBhDt7WpxHT27te9mbXB5nbGh2aYxJ2+RezEBVV
gpv5gFGEhndzj5pH4bPPstX6lRBqAiPivNkfJAYzAtYNvBQkQJ7gMjuj2nAtwdtKHWB9weqxW9yQ
xd+HXpMOVdS0mAHConoG3ZFpr8wYGzBziGCmEDawsdhBIE8eesqnb9SLmttiWmKv9DhHotCp2ANC
sgmhM4r0aj6GfKQvHVgO8Jn2crBVcAJ8mZQFRRW9j+UwUjFAIZnHn5sh9h/x4ZmbUaE2KPscEiAd
WOBx5RzmN8amdIUdItpEVYIoCg85lzpy7JbVQ3APKA7GFK1gSiL2CAFB8cxkunz0EGE+LmnT7TMv
W5etyGPIQcHtg7ls0CR4ubJUHIZQdrcY+J8z0GkQabWsHe4xPf+/HM38zwLMq7HidrC/JEuKX3B6
XJoSe33pTdiD/njbYKfixJdAfcGCTOiqvuDxwSWh+2C6EMGnFUhoy6JIbLONVj5/jcga7hnv/X8k
ZjqfiwSKarmA4rmbejo+W6mCL+Ecombts34XJY24jxHo+s1MsQJ1jgwLhTgSSEuImo4SMOW2FHDR
lRhW6eVlzHnxqJPIvaBEfmkW7Clv2ozS74WYk4PIdfQ85Ca+I8qxzdpHDo+QgQ2FnDxOMbKXU/Nx
cSngLTni8a1lxMcUJGkCrABwXyLZXeKDaIuIVSG0G6zk64Ru7ODrU84D++SnkdxY7LLdMtQoAC0l
AUkqLVDmb3gcnbsbs297uMe2qb9bgJ46QSKGAQuSgn8S3ZFPLh9IUPpNmn1pWKSjCjwy/QNNAY5q
uEez7oBmPpQwoAV4L5mnE1bioWVQ7E7+ueSL85icwnimdYTGqwNpyG+ePR0iR4Jxn7mbMTxbgCMF
j6wa4RmCcpn7gUMsJIOBICyynxs/YY+ip8GJs0EeLcX/VlpAs+8BnkL5nQeo3cNeAXCXDSb+IoB6
olDNZFNYZq3X3sG2m+LZE9ucEsDqDg3Inw9RbGlSSTovEOPB1/MeIh75pJkX7GUQ2ps2iLJ7+HX1
8EFOc4MDheMDm7zAHRYCRqEC2vRR9sgNNzOqWzCWW3aXpfDypMj90LhQ+bdsIfzJJ0tThbNjX7Ix
Mmdszzx+xMrFtIW7qjx7skcGhCzsGpQDZgNwH54Uacph4YCgB147PeZQIX7HOk9zwiAaeE3ZjOqm
QPZ8nMFxRWo6sb1UmQMnyeXfi6ZoPiZi0ugGTGsBtLqLDrQHArwCRSL4aE1s7nXQry8IqbLMYAL6
GaYD2WeczuoFvtSr2JznCQ/F6DUKs5olvPMKAuLt1PmTKpFX682cFfHeQzUHdDuO3QKrr2P3bfCN
2LkgETtE8mABqCkGUGxox/BX1Kr5BRrDJNoIEeQvNoaAqVITFo5h8zp/SwhLvFJi2L4dFHGA62XC
fbKZ57UQWKFF43Vx8alYhf0JniEKfIDV02p1bXCnQx3+sP6sSqc7bI6zNIdlusZ0McKBjVI/s03x
3Md98r0wmp1g2ZKCIN2DDM1DGj/zyDDkTFbeZZMpnuJpXvAvWfriW6JAMpQy749y1dkOy31IgUke
o9ElR9b8THwqVhiULXrHoShnh5ngTN1OyQiWFKaR6QfsYSJVgBWe/WU7L91PgTKoFWi8FWiB33pU
smdi+0xuQqf7lxiddrJFGHSAqjnXINeM0BxpCMPKvY7O9HHfM8orBQ8tTkF/shqF3+BjM5xivraD
3j2/JZ3f9/WE0kttZ3QKnmVhwz3pzjkIleBd5OGIUitpXNQjjejJTdgG608t4uSFKpGg0TMWfVlQ
op5iNSDCdWvg8L8GjX3uBq+9VUKvtzZusGSaWeYOcwRie4n5icPSKXKPDW7RdI+GTX8TLmlCSnjo
gL+ZzilLt/BAiT4OzOKAW4be4qRK9BBsyAJgJRoIAPmUMSRgt2E6r7ued80R60njt8zQtAr80Zcn
BEMHnJdOgRBv0L6oHR05r6hqo30+evppFJRzEMJJvl/Swq5Qo/PogcbxuoOiJr4fx2w4sEmhP8V5
56clXNyDzzyEBqaE6wn6WbRwpcMaWoW9hGafYUn+EHVR+GGeKL0Ze67gr+cPBzq4EfOdrr9Z3ZLu
XdcA5zBSBt24D9z3HPsnafzpXs5+sO/0NFE0M+PsKxMYe+MbYG6LLoCD4EBDSKtzgeLermxF/sA5
wk0OCXpvkDO0fZEd1xjs78WL5UYuI7ohYlyfArCAnm2w4tCkSd6ULu27LyQF2RDFPV5kY8KW3/d8
RHuhM4OPpfI06HcqgvH7AUYp4x0ONSw3Bshv0IDDZJZsk87C4LuRLPyaFqDuCYCOj/BTMsfMYA/K
xmvLKrTQo89jjh/gjbeijEEmu0kEkLoVHpoddnBIQB49RMumndfhbhyQOWSACz33sC5Bg3QKg2mD
V7E4CLybn4ekQJbBMe++86jw4nLmgu4oJLY/WSPTD6DztFvQWddH1YXZAUVZj9c5cBbPKFndAWpQ
e9ZVz9Bm0CXOIHjDeh/KNnEnp2DcmmVtd8JTwY9ZLP0D8fLl6FKGVvWk2/n+zDT4R6JlXK0thD0Z
5Fe7NTLjIR6YcYhU2HUEHBZGTzJH/Y7NYjBFWVTCDs3faxgso9j19VYLnSDDnbGoFyXLzjjR17BM
KD4BkRw/SZ6rpyIcmzKD6/vnEXOXPUxfxDa1iBs5lV9zQvNnJnwOO2o2iQ3UEHFTEb/zPygp/Dte
nKE1Uy6POLFxqqkiRPIhWGz4Jp7C5euaBN6D7CfXbxm2e7a8aJsNJiN9X3W2L/6ZM6hZqtVv4xwp
btxsUzQBh002LyL80KdEm49ulgblR+Ov2dY54FuahAAw7U1JB0y5r9sYjNd8RsrIY0HqPLFBBpKj
sQcjgX4ug4EH0TFetPzKs9ibnoAx7OvOyOH78PvRDwvgwxvLBMM5N3Z2Ljswn1tsrc/ek2l9rSqM
HXn8XIBtbbbWYOS8jViMcsvX/V4l2mzzoImfeIfuV7B2Yi39uOhvaF4A8ppjnlGm/8PcefTIrqRn
+r9oHy16BoEZLUimz8os7zbEOWXIoPfu18+Tmh5B0MxGuwG6L9rUPbeqkoz4vtfSOiKZP2ywhBVZ
mA8WX32YlT5uI/q67pgE9Ke5lBSWA7FtOtnMG8YzCkDBAu4KN9HOS62sgOXQex/c2PV1vr29KsCt
3Tad9xZgJBCBKr4wWbtBUpbFYz408prLvtnpa5G9LeyJHfNaW78sQ9bdZ6rs31wDvEeQB7ErDKd9
o7j4STDHb40usQ+1rtCW6NwlR2tuxj9NwxztNuklSTzj0+g5ckCrRJDqY/I5zBWsTjMtW7GOy3vr
QGxbNSijH3NqXl0lV8PvOwnFMozGwWqN+AVuxnvR+7rcdhikdhjMMH/RiWTdwRogY3JIgFW+NRbL
Q2a31nfcW807NQ1t5dPou3J7E4y8KYxUvawTDr50jqsfgHfuKvo57GpjDhAFqh3sq1Pengsqelzh
O4tqqrAnWuRKd3Z01+mtsjdV79UPS9tLCfonmqObGBoIDqITDsFYn4+rMIwja/VwwRmYnL0OYQzy
pLkE4vFESybKlN3rSpOP0ATRqcDKxNYU6/KxmifvYNkEwOd6lryVszF/rGvUbTpzbYHn9GE7poZZ
BGTGzS/4NzvaBMvktRJtQ0W0Pm64glD41511LIB4vvnfuhAcpLjPncK7cxqq5qw2aULC6NPvOLYj
wBEnDd1YYrQf4viQ8NzuejPDRgK5ShG7qu2jOQ7JqdEKjzEvcnM/n9V6VxccIEFCmdHFBZBefa65
DGyVj2RTQ6kVm5lMBGz+q0n3xggw0Wl18UdFiXas237el63nnMul1s9pq7BrtHI8SGKxn5StSFNx
acyYuS/b7KOuYzpXrSyqD0Pn4PmDbpggJxgoHuDaSOYsXWpAu3ay/LpIOxYZiIQtUIL7x27FsFmn
yr2fkf15SLaozb5F67cTYYpp+a064cIHcawnSVR+TJCke4HwNkxAzlZ/1RtiRhY3V4TepaPQMfwZ
3if4i3MXu1TL9eMMHR/NMDXp1FTowDpt2QGNZG+V5yV837Jpw8l1UtJhC3cnssx8J0mPh2LNUzQv
PML6lmdRoVYrgEEshJs5JUvp/NrENw4xiVe63BON4cmalu5B8tu71rVQm0Ysy26yhuQPS3f6MphJ
9i7nQX3pdsTRBFA+hWUCxQjIPZd3Vmo0PDz5OobeEtl3jlGmNIkrg5DcPnpaxhlbcM3Y7ccgkLt+
qa2NtSy8YGgdQi4ktfcy4fzyCJYH6gpRTg0exkGeh1MMLLqZTNmIYMpKI7CiZXluPKM/d4neVVzM
cAaBWr12xxj6ydY53sJ61oTJ0dWOq6FcNjbgrFhWC8OeSIMOMPKuSHtezV6Pqn2iF1nGjqrLS9tP
euNXxaDfsXLlVIoU3hZxo34kpWb5XDrL+3SNuedNcgpFGnWT1DptBMv8YXqr52wEP9xVueQHsTiV
G1OZ06WdDIyYZmfkh4z7Qm6KuOgfKDNefE0fhk0S295jikXyMFkmdwU9CHcW0SgnkjPbu2nu5iNM
XfHS2DO7RYarEI7X2Rr67cYgpchvk0QPtDkhvj5TFWd4A9FvrMvOWKZ4Z8hce425duHzbR2bAaE8
nt/rwPk+1ML06YG+fGeEZZC7WKdQgG4Z7+Wiz4cCVLvxS5oHd4NM9S1QvH4/JqXyGZ7onuV6OmIt
TvYzP8y9l5c1g+KYqR3tROYpZX9ExZazIhVz7h3tlrMMMj4+LABg9wL5m+GLZq0/yyzTHuI+0o/k
HeuHXNP7u4hWrattp+13XlZTeu7qZUSV4PTWvjdb5zUbiv6D4nfj79SmVL/aMR5a2S9vZQqFexp0
T+nbYum02EfoNN5xuIOcWBYXc4ogYebz+JgNshV2XWTrfB58t+3WRiz/My4d4XKDKlHzNbw5uWff
Yrtzb3ouCo/CvHL2yr0gahOYpxgf18SVug8014aJNZLI6Njy1GeDfmitSmwiUr+PsFDTh+lG+bYW
WHB7LZ3BCSyxjXqUihE5cF/UJECet7rXbqDDqtCpjeh3tiNvQ7yE+qlWCYhspaICZRvldqwy3Qjm
bhy2izlaX5Y5lnuzz4c7qxxjZuu6Mj+r1DY2JTTrvT45JQattjUuJUDNXnMNcU6Gcb6wFdSEdlmg
3Unr9Vekk7RmyEU0rwMpOjzlixT7VglnN+jxdNbiMc39SS+po1FVdsXyFg8bRY0kjxXlKTVQOgSx
T9FaVfuz1o+D36sWaqyozeqN4w/nMlfYoXDytaXaFwiDLMHqCdWFHtqrUdPjoAQrcyPNgHveeUE2
YTl+THwkiNYCHbHw3T9FnlU82uCxl6aotU22rvaD6aUpvEMeHxkA1RFKjg48D7WGQ4Rgv6Ve93Gx
so4HIC+WRw6/7sAc6gFP6tn3OvT0DKOzCAa4R2xOa64/UmifP2Z2pb7jsrBODaaFr2y4od72vNpP
fUm+bQVEuZXWIn0gveibkIq/sdv2m0YbmXuLAQKPMWLTJ10Eul6Yt5d32Gl4iqHg4PdbNWZbnmoQ
wLToQqXXxpYdmb0tTcuFUa6MX7HhejKYZQ+XH6XTM5nJ8z3BtViPcxvJSzvk2p4ELiM0JIkegpcI
1Qbs/S5z6ZqmfC6/tMKJz6krs8eZdFJQeMdK4Q3n8TQmvf6kCASPgqSwqJvXwe9VKtWzKorpkmvO
TXpbg8fPHB+PjjGD2ZTxuknmrJD7VgPApTqm5uAkS/tHd6R7GPVStBuxksd0Wrws8ivO/xXTeU0z
bQbsFU4Z+IuuL4TYkL3V7znsEo21TSuI8IzEeFeUDgG23eTEGjYvw31xYAtfkJZEF/YCYwyaRLxF
op+2ZlSKPWDftDejxDT9cW3SYwocycVRefPr7E3ZW4Iw4VDVenuXE11x1lvXvsgSY1mQG32+iZ04
ov+dX0OxK7NOZX7tqOyTQ9XpHo0hKlQ4Oam30wwu45Co3NL8W7ZxG+ZaBUFakovbr0YHIDaS4hQU
eT1pYdtXf2XajBblcXjIbXONnp0JadS1F5gz9HFS3bNJLoC3TRjf0gDzV1ruRro5+XuoxHLiJ/4Z
868L7h9ShFCOyBr46cJeejE37qreDE7heMuo3H/pCHKuunBAXSpeTwIf3InqPPjpPHntycy7I0Az
9VtLjEGJ79HHrOr6FZdrgIi6OcyoNU8OLBmftG6bUPzWdCdaOwmoQ6ZquDEcr9ivURbRei/lnE0B
aRluFB9uHxiV7REvbAhLxgbNTkMYQdZIsHdLj+8a243KR91U1UvU1HkSum3i0Zm5mNhvkiptc98j
zuCbWWvQmDDapT0YA0ABfGUGxDy6EcurWbgmX95ODEFL4iwiWJnpB5qAcHEZaRG9TOWiJnQ6jj3t
HG0up2PcZHHlx6TJic8KfGbfGlDa3MPjNzoey/0oU9gBP/FqwdhXKDvlxouHPuD3ZFk7KAj3q1k0
qW3Ix82AF4wqX3e6gcx9bZPBCtXaGtcVWggUJUu0xXfq2Nr0ltWeZjtz/hiU25ZcpbI0fHOlyCJC
UfSQLZHz3BUVCpMEUZNp63PoTsNyLCQGY8u7aT8q0MNAcoQx7VudnfDRobZnsSQdLI81fadJJ4dk
StKyANSOxq2WxlgUsOChsymnDz4wuW2H1jwWN69Rg+z677T0+NlMILNL5E5WtGfcnbVNYY3NB+hp
/wPOW36o2LGfbM1sDT9FV3WC0kEWl3Wc2rWw17AdYgZ09OF2fsnVPP821uztK0AZsHHyLv4qbWXY
74w42bWdod3hferCDpCOS1nG3i7lwf70SLxsgtETVphG9fCJZS27Jki6nniUk0uXZ9qHMVbSr8x5
vjMie7nq5uxQLzAtbUgnFbtIszhPUnQi4OZwfvM+XrdWWjXcvZX2vFbrsOX9nwPTSY2zxXj7Y/U3
ZMmVWvFWy2XgoYK15lcLuurGFGZT6jV+iUxBRndJD8sMROD2GYxyVNXVHtFM82dEhnOi+7w/WTL5
hYOKzgvJD7oPzRm/48+hOzcrUpkHvcroQtBS1/5T2/dWthclyQGGTdMI5GnrU2BJrVuj1ycwAu/Y
GhIraDFODC+JrFJUQnYcn7B+rN+TTBZYSB2bCpD6U0dp17lAgv5tD6L4sKAaCeZWdTsGIzJ4X4eh
ObU8IluGaLUZhfAeeAG9x6rOo2szWF0wMOBt50Uvw7xdgK/J5c49NB8x2zeZDO6zl9bpfS2q8s8k
chDQNargf6K+esjZT6xgwl9m7v+de/xv9dA9VwX/+q/VclQV/Eez3L/tfqpbfVv3X7/o9s/5j6/6
/6R/7mb5/td/+x98Z/FP9X/1z11+6j/5v/yzku7w/T//Rb99/f9un5PyH0Bgpuua5NOYNpWr/6d9
Tmr/gLcyTc+4/UVat//nn+1zpvYPOkoN4Egq62iRuiXS/bN9znD+YVoSftR2TMM0qBL9b5XPaf9v
V4xt/bub6T/RxKkolrif0hZq3m4fuqIZrmy7xaH19HVjSyEeNA5K4PN+LHRfCdvzdgaqkF0au8Nj
lQkv4BrnNW2LaK8ScDrPNIbfAtUyzqIl+zuZAwVdGW1tcFbp+JOz1W60vmCUnwYDgKGatoXr0Ufp
WMlTE6XdJanGzLew3WSBpZuIIgjtvpNFFD+tOTkt8aprPxkjQUgaYtv6rZa5e7NS2YOnFaSG89I9
r/Qlo/9TkXxkuNEPAL/yfdRs40CjfP4XTVT6QQcoqspGNM3WqUzyr/tCngSaXc2PtUzeGU3UB3ZX
onRtRXmcZrBDaDIiJ4rEfYyKeLmYydS8NUZFjkw/kb0QoNko3VDvUaDNgN4/Ki3nh8a4bdrDkIgP
d7qVTY7oui6NWpo7RxvtTaoK+74HdZM03ZwYWmCBCnveN9G0PI5pnb8Xhh2/qKxxEJal3rRvPA0d
tZWY6+dY9f2pKG6LGqS6eo/cDOyPxllJa5bVn2GO609WcFhockx/zaERl9Qqhm/sI9o57by5C1Rs
M/difUFVBuIMgr3KN7hxPWy71TwukBvKN4YkJizXTQ0rbDAXvkUWmgtUwlL/qpul+KpQph7Wvqu/
M7smKha5JyFIN0ayhM0NO90xAeqtdtOO3ZNeyoLY0OcauhfWAhAWkuPt5u92FoqqHfxYvsqA5xG6
0sijlQ+15R10+7lEAB+mCO8Ac6di5wJs+YI0ASfLtk2cWIAB/cW8eZFXSPzYNTgoETrtGbjNUFS/
sWnqO2WqPBhu96sAkS3T9S+kzF73ip3QszZEuYZqmBp7g67tcbAeuxLXYlMgUUdatkmA7iHU/kxp
SvGfvDfgtH/TUugQAjOGMd2wtO+JaTMspf6LfmR61RzZbdAJ8LbkMUgO/5az/secJ5ATrAkTYpZr
Z7bZqUV8O3d/HaP1PYs7oBfezp1cwUp2Yys/ceuFRpatmygRB5WlOxfX4aexzPZWFo+6NdbbUmQv
Gc7HXHseaJOuiuSuHqRzyBngM+UGXSlBfcvxQdck7FQx3U9mlMHaDruY6HEjKb+aEqxHl9CXevQG
9Hmg6zsJErU6QbnQE91L7dBqzZWbWB0TV4VxZX9IFX+7enod2tahStr+Ua4DShxN0L91Hepun4YW
0mqArERC1UYSW4Y4iT4+Y95kkcp0fujp3k28DVdjYCFV9/WWidQq1G1HfyjIiXppPIGKmgt5Rxr4
roPRutijCmauv8KpGapXNFquN4U5K+xkarbfuzKFrORJhN3FxaeKNw1NTGcWzRbNS+TntW0dCit/
Mpryd8hfJrlqAeozqGzqYXyT99MALwJ01K0Na1kFb495glj5A6GdbG68dc8ukpL7adV4QOYfh53p
KN2bOiAv7xGf86PDtNTKlYizUUtxxmbuuE2KYUFdZkLyiaBq4wfp9vVWiVkDSo7d37Kn3D1Zos0w
FnNoA4xcXGv940Y1ewaUpPxjLXXP2Fh5uFzThGrdaLaKB6dthz+zxYcGENxeJ8uOd8SNphfNqGFD
43rtTzVOpnCs9eiYVTdJmlhX/QWqD8CTI/bE5nW17Kn+WqbV/COqSX2tDPs/JgTtfdx21gGJ67SN
vMoOcVfW5OpMr3Yvul2F13lvC/01r9C4ebT3+G4qbF/C4flg8u0RrSnaw2WuGgSWlvMrZ/PUxpXF
rBZbVKBp1QZ51GeOvKcnFyS0BJJj3SziY1lr7iafyavR++4iTQSBfTFaz7VXDw+GNZ9gQ+t7NY9/
BgQ896Upq8BFYQm3W0XXyHWKr6iK3K+8ANXxocSsi5fyqmaRgdQdi5YsA12RoyBFWj3MSwlSEqcU
JUXds5jGJZhj/QE9wNdqrf02scGo7MQxnkfSOEOoIgY+cNSZ4yybz7khE6LTVvcd0+cTzPakIwXo
oz9IBwBZUoS+Ywp1GiP9rBLUP1wfHKkxbF23Su4cT8/3RTYDZBTTTkaeGeqIzCa8ACgZwyVxkUJH
idP+rZ3S3dvIWU/9aK2HMpcT6LvA/cDlbvHwrZNebzjG8tBSA+Ud2TSYVZjxnLXtna76nj9oPFhG
rgGP37bStKHCtRwCtEFns+idy9C/53Vb/K3wlQdpZukbrUF5NGulDfgEmOgWiK/7PNvyURRcxiVI
JJ4S5nhBsS2WdydbsMsY4trO/KC+Zg6QAy40pzTLz0jP1jLULG1FSjl5b2mSmZJ4NperwVOTX0rE
XgF5tuD7ZVsFVk844Vq3m9hO7mPAQ1asGLljFPRxXu6SDmR67G03mNMyaJxuu8r2vc36cJqtX6nN
oMrNrG8SB0THWseXqUL8P6yNe6eEiUCBVwlTlMM6jEynNtGgKYaxk0SP4S9FZgROty4IXbk41tuf
yuyeVU20rYxv4fYjGLH3B0FqYDmlfagsh89wmP4WWXOWleuCtAgM8Pn0M87QMn4roItVP22MidMP
pl1BAozG3hS3pqQZHbK7HCWruofYbnB1EVpIyjrHyLZTVHuBacbka9jg5bkXJio/lPWITEt8zk5T
XlbdtQPFzHBaxglH82r+uobJtjvgLjCnoyksAPz0jloXHzSz8Ot1BjZ2tC83w1cF3dH7aGQCZfMf
9MlsNq7Z/S6agxj+6tjtx1iY97MVL7vKhPlCHuBH0vNplS9++h4IOZYhZ5GCCG0+GXL60wD/HQxQ
CqQ2AsCv5nQ3jHb2QIuVtgDhELHDypqwTi3PUQbFjJgIBVVz1wGdvqtx2Jvzow6IHQzRV9JEBhIn
Z9PPEo823iRUmWil+0spku0tCyzOx23Xl29JCSKgyuJVt4tgdbXDYtwjWbvL++WgdY52TBscHXws
oU0fvNIKebEsJ6hQAEESrA9Y58+Lqlhp3fuxx2ED1LZH/8/6beRvq8i8LcrLg511d1I5OgxrH7tH
Err8BjLmMMJGzkwARxdyrsuF9VSu8tcg0CxvnxKZNEHZZ+/IiDihk+gLO/y60YpzNs1pMOfjX2dV
D+YEttsgqAoEMMZgFZ/yJnppGjvINFqhbpqCJLIvbp7pPmr9sNTm96XAwlMPaC1uvybbSPOtU9jN
Hdpq65I5T02evsq5PNgCOWOj8kdzQOPjRLoPMQyE0Yn1QItn+y2UfaK8HqVAVL6MSnsmbA5LbdGd
eWYzhq7iXXoq5QjAs7bkEiob3YOVVRNXHqVRjr3eg6yhwq4QF/Z5WvqeyCgCK/IPlwKabsQi41gd
OO9k+PrCmwapLqKdXSRWsKRNvcnK9DKV1bmoGWqHuXwcYqRIfQK5LZ/NYWLS0J3kCS38Pp0IRiLt
LexUxRsNfzSo71Ta94OpYT11cH6zYIMp+WiYvbNerzuMPaGjD/dkJJwyeJwEPZofjbHuU0Q37uus
l1UY87wtK3qhOMbVFhsNH4YjUBLb9MsjadnYM1plb/xKeau2tluvvgEfu7Od4dDKOmGvWX44+Akh
PCFbyg/DshyRLTFTrfuC2VRxrXQGNKqta/WTvcQicDNgdKR/R8127bNWVyfPRSmQp48EuSyhTiZT
jp+LAq5TKrTnlpHHaMy/zdiyKfT2dew4ROsRPH7Vr5GNmnZMqzN30lmLqlcxr2hpDHkEUfOlrHbo
FvdJnicBsUlXTb8qaRwg2R/KVHR8Ig5iusHgZTVoE4DtxO6B00XrvU3XJZ+iK+7S1fbHKebc6H1b
KM7ptn52ugkfhNZ65WUkEP0D9MHHnskaNk5/eWC5h8nu3Kk8w504dFsu0F+w4j7gejyni+r5ZccX
MSOIkdo7wxQpCxJDeqoGBh9PmzZuWz65yr1UpUE0QVtlryM+Dt4T/XYmpTwOa44XqTIO5bhsq1I0
B6/9bp0I1lfno1bJ+uRytwRR9ApxfsTCZ+2L/NmcawbXXFSotrhZnLojJQ/ULsqMBKOSvQalNOQX
Zs75c3C8ixJHJfo5NEkCXgvzbGh8O30/1v4Cus/e2zAA9VYeJqmctm5PfG1WvVDPhsbL+M4GkXEW
EOxn4tkRjbUjHO2l7G5jiNdsva7vD7Ki6x3L363xrH8qJjPhFWskv8/BIKvUeSgzM/UN1V+rTn25
vXigmmY/unaxcwwz8eG0dEQUu2bQgglRaI56Tk+2CU6K0eQXUYwXI9Xf6QNoAtOozlXa/8wILC94
YVPfMsq/C1/SR9RKjGPUbjNh7ISnv48GzCIPc/eox2o+zBo0BWY2haOMKlGOyE/lOcammuPxvpDF
+iATHimA88BpbcQ46YqOsy7vq6Z/VGSbBl4xpAHlN2ezdtrDWA9tKErxtxiS77VJ/riwQYGY0HSQ
+gyM6rTvblW37+XkXgs5Yxli5g3j3uPHqLOdo+dnpPgpRxFFdEVhyUfbE8+NyJc96KUNDShPk1f/
tEk/UWnbzifTdIsggm/0o0iPd3GO3LAmx3DSHvnkC0RHttrYCA3yDgcoHjOJXQxSiMezuOv7m4QL
0TV4Roz5CHzAUcYhR61ajo0RAmw8dda8naDRd0L0WZD246mJir2Txs96W9S7GUnvrjMKLZSe+7Ay
CaTQhR0259i7prEM4kF+xaClwDTpD5YnFCittdENQAEtLvfk/98X3hQMCyO1y+S1WBV/FOx/XL2M
sCk+9OcuTtSpSXPUoLSQ+lDmcFUovybKCBlJReVPi9VDxWq8qIa7qWm1TtsGAN+DRXXtIVy1Vt+v
EEZl47J2NnkYOTiC1IjGZhEWjM6o9HONTmBwtVNhYyoUY3zF6btdKZ0PELJtFj5Vv23eWk7pw6Rj
yUocSLW4jj44ai+WFz3leInxHoAdZVwYRjv1/CW54hB4L435fmimbONMU3dOsEHVtfYX+/TPUBFc
ty76jZzBfctw/qCXsK9uKhk2bIZM7tWtGPvhoTSbN300X2TCrevg+GoiKH48SprObNXXWdDnxdab
recC5ZZRU5QxdT0vaXLAX3NvGd1fGgRe0qwJQLDvQcuGIM7QqyOoeCaA+KE1mt8oQjxQoWMIANgr
DlkVCHzBW2GX5ybJfjPXqYLYFI+mSO9RQ/CkFxiXbfyPzsDFs3L3ZTw9VhLx3q7i7yQ4a3EgrJzG
Obr1Yeq+On1CLWdbuGYS5lHb22qrhc822dAetY2s5DdFPDn1eMzxOL/E7Uh7JsNoDbziDxXbSb00
r6Yy/uaSm2CsiWonMird0CxxLWzH3dWNphEbFRkDkjWRPMAHY3b3mB9YnG5KyXe+48Aci0dCEzc9
SmGiHttrlNTl0exV8zYSFeDrnQQE6tXHINf7Zam6TWs6T1XML3E1sDAqhgAjsV/reWbxWNwwnwB9
hqx5SpN8k0TqvXTSeVe0znOru3cl+aKpIsWnLu5y+8VybRlmRfmmWuOQwRx0Nr2aor0mfYa/ym22
phQr+8XQb4SwPorSCgW6Nqj2ceekXYCKI9/kPIpuUcMjVAfkXXsvNTUedHNT2GbCfBnjWY0R9xJJ
6IP2ZGHvaulbeztcHMuPbPtN5WjhxizZuqI+dOVKt+e6RY79OCI7DZYoQRFB/LeupdvByqCpbxIG
JBt68zDEwx0rbHXJ4ulayZWNAxl+bcXZGVyA32t5aq28I07KDZuV4Nrcu8f/ToCoPQUQ7a0/1+ns
21p1GYS8ehTJMD9n18iyFAlt8Z6MhW1uAdZyP2Va8piv5Zs1z9rWGdE/YakDcKG7dqE1MZAlUg92
BDNt+8CdomkHs4D9fYy1p7l7G5xyr+DHpeMFg01LWQH2s3izhj76C0Bs06UoS3E9u/cT3izcYvYO
9fguNSK5lS2DCo86Guyrt6YnYckzSooriyfCNfsbdslPMmT/I841DZNGgoOXNlGXoX55G2I82Mgl
3LZ+clyci271BsPzim88xXy/mNDTT3CzALDs/kOkdmj+l22qDd1nruufQutOIkk2pojaWysCwk3U
1GRQmCH/5R52lXr2ZHnOp+U69v2RV+psrtnLOKIumVwcMqrGBN0qP1uqk13KC5KPneNA40drrT8s
1YCEkaAHe+xPvBQUGRcBwv5XwkPJkRJib6b1fTq172nN1Ka77bCD+0swvEX1ycAcmSXAfLaFG998
0pAjyUFeG4GC18iIdMt/XJxcsO92FuhgZHnDamfcduX2s64dPx8oiE2NaVfEMODLxUbuHSHoOsK5
rmFjsEK3BqN9bLdEkOVNSGOEbzkMn+ukLq7J7leQTVt0XZA0TZBO2VGWFmnM5s0soH9piXg1+xK/
GH6NUDO9H5UMcHIez7c2ctaNWY55qRvURlR9/Qa2aKZVFKJ7nFB5Qgmbcdgs9oc79h85yxK0/JSd
IzrmOSbb+ILZdG9n09Fp1nSrMB0ubcWYNa4BNffmvmqfLLs/6ir/nTC7vjia024t223368qHMmbe
+FCulHcsagHv7Jp24/Ry2nkFy6pMh5NruD2epexsRvq+dN9xTWebpUOltuZfCjPhii6XqgyIXDIt
hMOkhBpW2tFHXngoX3jDlfbHy+NnbZzPcoy2xfqYGwyORP5oo/yNmdQxJuNGNj+NvP0qtXqbrGoz
290ms8Wb3boHx3DQJeI/nsfXNUsOa5l+L3y2i8240idPwngQ7Hm95Z40J3+gfmL2MQ+cobvPEVmo
tdvtUw0au9dFusFUBAmIhIA6p3E5aSq27pQDud4ixxQewNTymhqNEQBYT9y8HoaO9Jm0tnv4EcZb
CSkQAR21rHeITHEAzlP87BAEwATBmQJixHlnU1dCucNQIjjUMsbYiD6C3Nw6pvXi0H0Ej6LfZ7Mg
rcCqiYpPummrKFbwCT2utguQ5qZZ7gwlv+b6sR2shGREvh1E/F/c3qyEfZzSXMajixLv0vcCe4D7
B60feo3J3rpaRs4K4IjbMZf0gSGKZCct20SToF06nqzOmZ9Y4K4oSHEWCTx2tqwOyM03nmJ2hRmL
z/aYu2E7i8+hze5GBdQt1Dcj5auEkNpkNc9Mxvx2IFoCJfBsEPNmaMekuGGgreMrM3LCmJgEX4cg
UN6PITmbaKPfz4l6cOZhwDil22El8EWCfgMTt789WIfg5gxHS5WnEsqFDOhQFQhYEX8Q0bGq+uQp
RjSAaCZc7kt8kci9RsMLWlbtAPkRTHpCLs8wOvtOJrh3xH09aKAtXQS+Omv7JEJumDaIIZTxaQ68
OKspwoTUILux7WDWFFHfes/b97/IO4/myLEkW/+VZ7NHG7RYvA2AkGRQp+IGlllZCa01fv37wG6z
YYAxAWPN8s1YdjGTwnmVX7/ux8+hsZ64ZdQF8dRpWr1P1Yh8TjTpL1lp0YQVQvv2MCi5dhjJ8ACl
lMYTHVz5T60miYZz8yGoqSUAya2e0qlswRMLXdiAUHQe3ZAieuzH3hJBIhn6QLJ/0F+SQuwaV/DS
4gT0eu6OFL2u2WaSWh7wOyQP5HYrh+GvdKTfw9LqB6vNAxd48l80Cd7mkrEdojS1h3g6SQLl+A6O
99rUi7uJdMEvkMnZA72GPsczMh99tSNx346k0hKzhOSj85NoVzQJa+XLFZRC8I3A4hIAVRWrtN56
Uii7OYIRx5TGT4MHzEAAUujlrvPV4D4bW/E5CBR1pwMv2WZTLkE4HCnW70KKBEo3JK6rBhaCXPFp
YuDhtfEMGssGQOdzmCFtpqYF628BXg1Eij8FxXgSwQAiHLiFq7/HkBIoqPtmY7T8jnHWijm4tr7Z
0/glH/vEj+8MIxSfjKij8743tengTRlPPyJ7L3TitpZB3sGMcegmvf3l62VyACvNo9kqJ0f0642n
0ZYvCoSURTmxbaAwvGVGm5k8RJO3AtpHgzOwtvuGOEd2PLnqgJ4hEgUGwtB938kgZd2JWpjeA0A3
bz3BMBvHB6b1Z/DLIOU9x5GxeiP6MnV1GjpqS0cRUadgfGujsqeLCkgGiB6e11NsKYe0tLqbuiK2
2kaewE2kgVnN7KlWpdvS74mburQhZvKhP2jN8DWeUuE33YwkWoKq1UHiQS/vSWmx1TCXEWlDSqSw
Y3/6sHe4ZD+mO60Ipi2VWhDkZN3AkqbS8KhOhQwjpFVtG45IbEeeV+/ArBY3PomgPXD+H2bZTy+Q
feY7xeKVwX3l0S9VDncm8cwDOYy5e4eOIUWqfDQJVLIMWqEC+WyDp54s1n3QDhB3xaSgOogrNDsL
crW/561DWQ7FQDBUbR1W00FqG5+MOqf/VxVExl09tsMDTfzWk6nwYHfETBdOCrmdDeymcI0KkRX+
aKygOqmBmdz3Uq7eSL1V/bAsrxqPcQ3xAMLCRXpLjr32bNEIhfqHERuNQ7sTUWUODv8PxAfKrvAF
cPJ+Rh1wD84ZgLZXRB1JEX+k/JjdJBlNVkHS0Tucxg2EO1PfFlTL5UF7wIHo5GgAjd3JehkG+yRt
Ct81CqrZfZfr8lYmf7GbVMF7EgvhyaN+T7e9iVsEHJYeJ9oHvk5CV38zyeVuykSiX9Xo/AMI9OFU
mbkCIvo1NUsNbUUpAFrTSNZzOCmpO8hKsZlk0Sg2WhMGj5De0hpo5Y1a2HmVwhSAi3/y+kB5oEFR
z3ecds+/Vbuep2AfDuTazR56MXvIOuuQKN50UyoB9ARtW5WSo0MaNG3NunmQ9cRzMkjZaBDIqFqK
gjBuurQ06HWPrOQ3/1Yof0UiqTy1C3Kg7SmiZ/PF0Ax0AyQAHMS+efEV2aDZMey1ry2Pq2+lbvQk
N4yxP9LXOtySZWsOTa6JtzmkBq+tUGukRMifO3k2wXUdSN6pMixlA6i8P5KpJooAO/YzVdv4CR20
opujb/PGtxL1ewnG2+7UVLDFLGsfS6OEDMGctG0MwdDXugyeTVEMHiO/A4gYVmQ88Z/GDwADfr/t
VV2lIpgZWxX2BvFBqKZWeB6r3rgzeuMHrCzi3y25YjtEDmZGRc0tnnXBe61SLURgjdQ6xINeeA9S
kukvkxJMX+gY2uo17DTgRr5Qr7TQU1OhausEssLFOJf5RpG+7AGvAIdGP7n1ABjC0hT1aWxy4Vuo
QtXWJzlAXjr7Se9ENOunij5+Y7ph0FItEnqwYMQ3Ig9fJxlJ4wBHrZyuiYPbsZ6g52hVVfkhBqb1
baLMQHcboscR6Sm/M3w3I1v2rbVS4xGIhmgcLMCKNK2CkYCLvgFMHvXaEUkXeQP1Dm+ZVqNzg7p9
9KLkLZntkpptqEi8HAMmNYooD9VpEwE7gBIbCYk4dUG8cIdDAXSfyF19M0Ka/ljLff0ywuoChXqT
nrxgpJ0aBQfetEMx5eSOgMbokD/ypgIzvaF/yrwrYhkw8pDlYOOLbBI7B9l1a7B99supUqum2o/U
GOncEdPuYRrhL7A9o0ATcgIJZgvZ2LupaEzSJisKXhu6As1XJA8qXThNs/HL7JHUtkWTj0X21YK5
DzifRyawHj0F30cFxajK/pcnEBrSNN7d0/aPtJunF/da3mWOkGla4uKZR5hzpMJ46XIA+a5l6KEI
dsUvfiJNYtBzpRIb5WlNvlXwkyYknChpsRG5j5QuDMMtrD10o5kV3VEBeJXTWHXdTw0s/WOUSNSt
aJVT6VuN+u/RW6lN0Ux/49OPeE+U5KX3strq9V62KtFV2GI7WAbA1QhWcGfUguKSJM6OY9NXf3QK
VDYdQtODrIn1rToo/gHKKXUDDYf2H22U/4/xcgrkwP8zXM6uftbhGV5u/vp/w+UE2fyXqRrwKeiy
qIuaOgsr9H/Xzf/9L8FQ/sVpEGUVNmhJN6z5U/8BzGn/4jWsGZbJ88mC3UeHqPY/gDlaK/9laJIk
iaKhW6IqW8ZnEHPn5J+aDorPtLAPPE9hN1kLclkomrJI9quRZDHkYiQFGhL4MHKp+dGfyCuv8Lh8
NIcXMiVMwVhAR8yCgLcQDK+NGwDhErKu2u+BSskEqZIXUkH0Vaua/nq3Eg//Jhj9P1zRDzk9mvX/
/a9z4tR5eKomqgbZZEnjmTTP43v6UTHMYvSLS1AMgpg9NYaiw5pGn9qKlTdRy/+mN9UMmeU1FE1V
JJaZ9qxZOOYd+pB/Qp8skB5vDvfb+7273dr29ua03bru9uTw95PL/7quY+/5yD3dbA/2ga85nfjr
0XX53N498rnNkQ/56u3hcO/u+eyJbz7wpY5z4KdtdzY/kh8/f8k25/sPL9v7w4GfZvPj7M386e1h
67zyJfwKtjP/Cx/zl41tO3tnj12+lp/4sLvnx9+4Lj/qlX85bOzNhp/43T3Zh8OLfdg4fM9ms3E2
juPMX7bh+/l58w9zbvngxEj4jZ5m87u9c/y6Oc5fujke7I1z57h8zKj3u5zBO/x2283+1nG2h9N2
/kX53XZ855Pzk5+650uPd8/7/fM8TUzU/N3u6ZTas9lnh3++vmQLdvsPK7YU70MloFbFSHo8be9f
D9sXBrVxfjr7o/O8YmkGt76jzP5oaXHEmrqio4O9sXUfv/+69+17e/PjzhHtFTvKuWLARzs4ofd7
sC7rIjBmOyzR98PTE+vsMN8syf7m5N44zopUzIIG/6PBhQIH7KfgKzF4cl9f2C2s0/U1ws+tTN18
vN8dq1ouDI9Sy+Pp8WZ7M2/o7ent//nv/euWs3HPXj29nravp/vS5uCcXl9ZS/t2x8Y6PO0Ou91u
s9vd2nfssKNzs2c7/7i9fduOt7Zzt2e9OXkcC9d5vHFszufm+Ojc3LD7jvv9ynDWRjM7x3ejgUO7
g5pDenS/uy+cG2ZsbVe/aTNc8UPW/Cu8MzHhyTMNEzfb13t/w7HkuN/PB55pe+L/DvaOj+ZT7duM
8PhnXzi9/cfd7/d/evvxeW2LaLODvfYLLRxw2phKlM6b8v7wcr91/uwPob3dbedJP23xce7zaXaT
LAwLsbHxgc78V/d+++K+HJ5O7vcc37azv9/82vIDGMr9zt69PHRMn4sXeTrs2HebI/u8sDd3PyP7
+MxSu65su49siFfL/rK5w5NsXXvvbh7xQ8fT7GCur+2CnezjWQD8/n7i41wYFEgCHnHYJ/s7Prez
+b1/7Lb20789M8PDid447s2WX2KD373+G4C/X5nqxR1ENZWM1DzV33HvJ2bhNPu107N77zo3hwPe
ev/KacFZ4/G5JXabTYl73W6Zc66e/XwLuN9ZnO2re7i/x2Gzb+6ffNv+xi7asibcEpsjp/A7Xvto
v/myw+5wf3j6++Dbfz/NP/TXy/1raL9M9i/fPuDs8EP3T/z177/Zjfj8vXP3jI/lv4/7583z/o+D
y98/2y/cIoNt+/aOo/rt9u7u291xv/lyOO5/Pz9yUziPXAfOZvPs2j9vuYj2jzfuM0fU3hyPt/js
456pd5nVt2lm5H+Ybi5XLHK37E/cy6cbZ7+546i/feHXZ/55dgrP7s3j9+9sROf3yopcP+/yUlnZ
9L2cRNu8J7Y3/GHv7k4uVx5H33bc478vOWdlH0hvGsr/85EDjrHYip1hdDlmscl0nO45/xy12ep8
e5c2p8j+Nd/1uEvOxcHmC/EO26f5VmahWXg+euIbDvYdAcGWj+bvPRx2d/x3/8ykuUfn8S2wYVq3
863Jibrj5B7ewoX98ciBnLf6dt6D99vZnQb2ni3E9OOtty7++GZeRnf//USk4+7vXb7n+gLMt8N/
T4SumMSzpiwZOoUGwxCN+fPvnGE3TZaPskhtm3OD59iQRDDIMm2uWzlf5f9YUQj/VMI+WZYXJz/3
aniS6dmC3j2yNl5L0qDKhuQVfujSDWNL+JR2xWxPEwn+afCTYGnjgXA+KtRRDc0azMpuK0vdhmY/
bMlffU5x4N9WFM0wwEvwdNHExagkcpFRJXqVDYu6/E0MqWQ2wPlWNuvHudMonmmawSOE8HwZNldl
IgYNdKCkvKmUOIE15C1cWBqE/7lF+dyWyj54ub5e50+Qt5HRx6zJpmjyjpLFRZhkgYoo0o7qHzxN
8lEUKGh1yICcRDoLVoZ3wRQvP945ZHLmJ8JiEuUipRm3jTGVUI7urGyCv7AtYC9PkxXN8AszqauW
qsoG0whD3cL5a8CmTQENEoCSdXSAO1nfz7CgWzVXrHsgRcb++izOZ+f8bGnv7RkL7WuyVlOud9ir
Mmkq9nRXFMIm6vRwxc6lKdRkyaIbnuHRHnq+270UMsoQlknbSsqAtK0mhqNLw/b4qvhduWLs0iRS
rjEtkXe5qS3llK2y0k1Y7krbHylDtx0EBYB2oNRUzdHVB1NdcVAXB2cqhi5zzjR9KWHXqa1nNqFc
2rTgq7ZmRfImbGSDGsfk29fX65IpXaQGwGmWCFcWl4IkaFpMLwYopwqQYkMTyF0NJsW2EBVbOWDn
Id/bAdPfm1ocsG4yiqqWGJU25fTgGf7OjEHfGAiYk8mMy6+V2X6/PrpLu/G9yYVPpOQoDBBLMZEB
7TBq5WnbsG78leN80YpEw5nOQ1/UlnuxtoqgmoSgovnFah/geI0cmqiV+38wFjY7h1mnpG8uTpan
eWoZAOahogzIWhlyfRtSbFhJWVza6rqpqCSlJMuwls/fyjKgzy11EriVpeh0HCTxkcYg709a1MGL
hb9aU6i6uANpKlCJWBTakxbjioQgoSEayQHq/fou6dofmqr+omBvbD4/gdCvifJ8c5myMf8i7659
XRMDv9dwGQHVO6dPayD7ybqk7Hxizj0gSR2L3lVL1+eLZOFxA8EM20TLKrtUKgjf6D5wtCmINuSc
/V3W53Bq69rO82I4VrWmhxyyQ+NgEtVgxYt83JY6R0cXZVmj85Cg53y8VpjysOy4ZaSsSQDL1mpQ
HwKlTesV97gQYJx/Npbo06UB2NQ0aRl6DLVPoWbIaRIPg/gokufflmWhvORddfJ1YThWdZEjjQAu
BIK41BnGOHBYg0ZqLJDhQrkSCn30NJCISJxIiyyqqC2pofuR+EjoSJQXotkrwNYseijlpvcVl351
0CoA3/Qn+q8+qf89zwSWQX6pfKB8DI9GWRlgZuKmAEEA5j+PYmdmJVxZ2Yvje2dlscXGrrAmv8Rp
86zrXBgOqO2VnoAMvA/o+UcOG9enXRzjYoGZOKjERWvhu00IOhQiSkrMlCUcAWyo06mgvq6f0I/O
Bys6ShIQ8UhkxefPvzuhWS57cW0Aqoh9S3/KzRERpriOkLVMol8NFePtdXuX5pEtqxM1a5yTpUfw
YhAoicaNpEc97X1daQo3sidC3wxjw0nuRqtxAXFDxfO/s7sYp976c++0WtpJiiBM1Of5oQja6RS1
QgVBMpScIkKNK+7v0uTO0aaoiATw6lLWayjMtEyqjMkNJe17I7QD2F6rg5sts0BbBRCxfrs+zI+e
3ZoLEoDH6e2nmLHw7LQf94i10YOMwnDm6iVkcBCVUcbPhs+HnYTSRDC6oomAsZbSs7E6ARjVKYKP
fZsAPZjZNCC3/nQwbUFTQEBCICjPRZvF/hzrPFdlCqQCtf4djQupHUfGIw1AGv1N4sru/Oi/z63N
u/fdaYDJjNqxjreiyO5JjhIaMOqCTJnGlZ0xx8rnN5ZlGJohzrtDpaw0f/6dIc5xmAS0AcG1JtZH
hMfTXZ6l4jFHPwGwnd69DL0AVATUDOLi1/fIhSMI9TXVKuJrHuRLnTwD4BTNhdz+k9BYz0kJo5ok
yqgpyxD95JVO801Bs9fKiC/sTIu8CzeEbFDmlRdxIW8SvVGknlBU8lq7UCj6AmaCo1jshM/7auvt
rSwRyFtcj+eTC+EPlHw+DcICrA83elu2h1RptGOoWvK+8QyaB5OStpfr03phSUlxkHcgEDERh1rc
/RBdylPTYFVpddmHbSU03R4a5KMGffbdoEIHn5lW7ZRhF66Y/rBt50tXVxVZUmWujLfM77vdpHl9
VpQlHsWPzMKmVWamEjO6FWnfDyuIFbIP1vwmI9xa+pbKG5Sqn9izEy3r4D/baHJ54ibwzhjZiqLu
pRHhXQg/TYNcjrTwY7E6k5EXDcBxK6Odq2wFWCkEOTFWtsrFMcGfyJKRGQDecL5VULEuoPNvaRiT
YugkilG9EZM2PZQDjWLX98clUwb7X1T0+aI1FqaaHkRjnqaYQlnXJu0huMU0/gBMOq4Eh5cmj1iI
IyBpovXGGPPeuZQpbNuDDNQBfG24gWekhUooKDfXx3PBynzNcDUyeaJhLJ6xtQ+lQhmGuDBtGoDr
0g1f5qm5skCXrLC12QPYMOVlUZxTJJl+AhC1j0fLoVQv/OpaK/v0m9wSFTKUGrghHBTx6/k+MOQU
yjg/nkHVrbdtYviVY6WLHNIhK3WYiwN6Z2n+/LuzmuVj6dFSg8aGDgjYmAXLZCjRr6/NfCueXS8M
h9Tk7PvwuZT3z41IMANAG0B7laTn4m0ZQRQAyzjYZF9TwUf3w7C7blCSL1mUZNlSoKPB6mJ3o+Qa
wTmFRUhWmECIAt0hy2LHszrA3BCQBfsMTZfNGGrWLhNL+Y8wCsday8CqK338dP3XuTTJLCSCSBK5
WeAU5+P3syRtTY9dY1jd5AoFmHXSA39/3ghcCPLc60PmVF3sGR3IZlgXwPsGmoBCZ+wjvXFr0Sr0
lTNwaTXphCdlJFv4Dmv2LO+2jKfGmaiMbM4M5h/4OBTY+HuBbuZunzXCuGLt0tyZoCQQflR1gyN+
bq0dgLWnwHxto9G8mxgBjUOBB3U/P3kmyQ6V+IcYcpnURrSpUkYfbxjVaXVLYwUMzpoSrkSPF8bC
tPGAwhuyUMuZQ/OA1tAwmGNUI7hLeugGpFALPpsmAvsjzsxZ3Fg8pN5K5+/Wx5w6oUHoE06FUElP
CDTKLvhwc8XfLmr8PHRnM2CDNCQA4CWV5sG+M5PqdDWJKXx0UIuEt8JoKlupTI55r0HGKnYzVPip
EERvUwaGByFfdYTCtVi5Wz4Ej/wSEkoqlAjItJjLIGAqxdaCC4MgQO/AmTdDUGcP6HCJ3S1ELL0y
02wk4aHqLHktRXvhGPASAIclK1DlfgjrhDzQxDalYWFM4ep1EKUY3b4IbxUVepcWdto1g5d2z4yO
YkkVUEvLG7uVjSGdaGSHNywI7R4qpa0BwfjKSZhP77mvRmHLIDvGDtJ0IPnny0q+2R8qg2XV4SCn
f8DID2M2QQvmWcHKFvo4g5gyFUJE3h6yuHxM4St1sdKYwTzWQsEd84TWbhHcyBcL5cXfQZ/S23n9
nM9+fzk6Tt6cZcR9qSDkzjZtEJcaaH0lBz6awi+CVNnXEp2JX2VrJC4yhvIvUiDDTREo+T6t5HpF
7frjdkWEiNcLrxyiSLzaufkU/Ui/6+kXE5OKRhTd+I2A7itiu7pdohNvt+paRPlx08wWebBSSSPD
qsyff3dKa3gzQlkqkfkU6CxSyrbdc1SylZX88NiwaFInd8tBkOe7Z7Fp5KgBAZc39MFFoKZpnwzD
7+U0pqqLIJb6gMYHdB+xGZAvQhetXrsjLuxZTdQJZYn/yBwtsYPoKRlxRmmbvjav3Gp+PDaO5UnB
S15XSrRyIV1wfJRJeCYbukQOhffA+ZQqsoBkX0OHCmRzD/jF+AWF+pjupiqRXBVRiOdYSXkmD/D0
N1vZ8zw6auq6/BJUalasvLUuzDy1WPCZJqH1DBg9/2Vk2vErpGRw9mXAce3a5lcP2+zMiAI72ujF
p9r8KsEa9+mrjEmghE7WDKwmFb9zu+ghJEhWsZO1UU1QFPbRp9xZnRTWK9N9aW15dIE/VXhKSur8
+XcbGHGfyAN1Ci8ulPhfkGdSoMWTLKS1QrU1dtfdwyVjiMlRHiDBw5/FbDaQUAbQE9ALSVb9WEh5
Cw2LIbiInvUv101dcH70ZmKGYqJBoU85HxdiKNpoZIyLhivvd9RI4xezQQ8E/uVkH4Ge+3bd3oWh
kZ8HcayRDTCBCZzbS1QhhIctx6/nholaJsXLqkK/Ked7Pr9kJuVmrkSGRqZ4sTdCPUV6soly2xrV
iqZf2gI9Sn5IpyM3QB7w+sAu+FSTmEqdvZw4JxvPBwaSXU/8VpjJhlP44vIAvL5QUvSDa7mWfzdA
58VdyV2z8nK6ZJdUIyaVNyDJYq+0dGbS6kZbj9TPpCUoT6h38kiRscpQW+1zNac7NhBWgrsLywg4
gRAAziFSduLiOHQG3S2N4M/iLmQIPEj+7SKGm8cwan3FtVzYoSZ+DnJL8sUigPTziYWvqjW6PkW+
op7QZ20nmS6xzty3lRe5CAIJK0mWS0PjST2XTsgV81g8t1f2EMYM6AFR3lT1gyxMskv3ef40mbQY
Xd8z8w5chAEmURR1BgMoPRfkuSlVL2UUyTz42fwwuVMrUkeRimrpP7DCvavJECAQSi2siGkBcyci
RjB5JOWm9ETzJhCC/tN5MInqG9kIkwSuJhvzU/idg6wDym607GAl0QbDAYUOywti0nADjJoplisu
8tKuIDs1v2MIKlRzOShx0itUJ+YN2DxDC/aY5iiZ6cRTNrJH5cpCXbJGfm+GT5Ei5l13PrgiqyNd
KTjcFYIKxyys4FeNfeMgDkNxM/VTuzK6CxsDj0wW2kK9grLpwkvGhlz0Aw0Bdt8V8DBMgSh3EH9K
3loUcWGzY2JOipGfVUVr4SNhpJbQ2OEcD11npC46LTRLxbmJDjPN2s/XN+KFWWQSKUsCULAsStPn
s+gNEGQ2vplBTBloGWRBVvlXVqkoIHkCSVyy/mrwee/IjU2mlJiEyvDy2p5ydN6DQUZsvQuh1xd8
V5U9+pxaTUCorBpgF0Bv8vowL80pQbU2p5/nPNM8De9OQtBEQpEKKjFmnRxlKokbVCyQl1Khbvnf
WZrvhneW9AJIGIggWvjaJoRSUjQQZsjGuCucMC5YyuvmLlw1ljEXRefYhDtlMbC0qeCmman5m2Gi
q3TUhIdJ91Ck0lCiE9ACPRpl6H37B0b12a1wHHgtLYxWsClJIayVdt0ziSEwkC/pqH8JdOTZRb1U
tj197ys2LzzPcPxE1WBTgSyoi3mtzSlHHKqaNR1LCX7A7GgVQ/IN4pjorzxV0lctFStXE0QkF/oh
XXE2H2PpuSKECyWipudqefhFNTcGZda6ao1BemzlDM7CoPJ/CugtnhC28TaQDdQn6INWbr75/J1f
R/N25aQQR5NQWF5HWQPlRkN+0vbQyLinnOFvIiWSH68v6EcvwKvTIA8JpIw82vJ+7YysDUM5IGHj
tcGrPwUdbGp5nWdb1Rvy1wYmm5/XLX6c0PmdS0oNEQuZkuzC7wRNKgQQDCDsCR9xb5dhpkFsMMXw
b1FS2WpKpkHS7ItwcBRetIZYuGT9LYqXNNWY4+zzQ4qygAi3GmGoWBRB4kJJhLpUD1kTJBp9EkL1
nnlT7xaDWMR7ksXS39dH/9EdKdwh9OhRklBkMqXn9ukLDwmTcRLyECsH/vyMC3Vm9zDN7actkSIl
M0QZ5y3Bfm6Jt4NsTQm3ZOZZRuZCuNmPqMFSz4fcSBuDFXf08ZQq7CMTv06chmNYTGwdCXE0NDXX
iZyUv7lA3LhHGESKPTJwTZbv/HQsfxS9UUC8pKhfrw/242HBOql0wM6iIZEQWwy21XX4HrAOaiy6
kQpdhA4wkz99JGcrJkV+Kj3ASxeBACfEBKHdEyHSEHyMRvWuMwfh8A+GYsrzqQfpaS0xNTU4PwFE
GhPZT8UDgHQPomxR7NZwYBdOPsltmVSlYQEbXJaTqJ1qKHjSre2jwuBaJW2OlpT6KCAYw9E0G+HT
ISkwKHEudhh0kX5Ag9W+POblvESCECmbpDOTO428F/xsg/pwfQov7UVQl9B2zglLMOnnuyGNQpH3
1sidj+7AQYxK1SGZkLqoyiWHoq7EY0mt/RG2++IHPXDFylG44GMI45hSsk6A4Ze4YC2JO2AfBN/e
4AsyDLhW+YAyiUEeczCqF1kWtA6mgLB8UUN/rFYG/zEuIMKifZViDxlwdF/PB4+mWSGjVUtdbcrF
HyxGqNtoPEL8OAsZ1MAc4/jJFwbtHzgcDIMtYJFxO8vcfxOGdel3PAJGqYSYkt/w0JlT8F1C83kl
dl0cd06eBZpHMngA4MOJ7M7H6KHkhwTdGLpiX2uuZCb1Tsq7aMWDLpN6/zFj4s9EhUO/fKtlXFBi
qCihG1GjaCwIijqUJzeQxgszs7Z4Rz0xO8aK8OAN0IaUVDsfvbb55Hb+8GssnJtaiH1DcAuRaIW0
56AZ1Y7AsN/lRqq4sTVtch2KMk4ziTeAjJvrh2lxY71ZB9wHWkUik0oG53yuqzzMw8hACA4+lPao
lfq4Ef222+Zht1ZmuLSs703N5/p9BD0pKAmmXei2lhVuGiUxXXmo85VlXTi+twHBPciSEs3x8Fkc
EKELYi0Io8D1wsrojyIIWDTsxyKuDsoYWeKzUTTeJ6O52Sgoeqp89JfPvfiLWVRGtaw0VJzd3gv8
UzMIjZuxg1eC1QtDM8jnwfUn0YtjLEPllkYRTyDB5KJkbaY3rZQoMaKTqSHvadWv6f8xCjz+9Q2y
cDhvQ6N0OaO0sM1j5HzVEBXwgnBE4S0dxMijAFy0IQJVU91DEANp1GA5jRl0/c5vS6rt141/2DLU
89n74CIA2uNrF1dy1TUGfDqZ6mhl4+/FCrI9HdDripWFR1f1WbpEJoxiARVqwQsrbRLSvILunuOH
o985o5Lk91E5oG+pD8KmHrmt0ww1ZkWe/BV3/uH4Ydqk+AwWTqacoi5cnRXBChZHqeJIYh5ID7JW
dOVXZAtktNXBt9TNSjXqkj3OBXc+sRxQ9cUZDCY1kT0BsqsxRu8k6SfThfIhcbR2qtzra3fBFLl7
dKFkwE2cw8XQCrq5qhg4DUoOHexgZTa5A/cyLg2qmuumFhHBvICgICix88fQuJzO92gU66WEDAGj
qsX8BlnjYifMtOyyYPhPSDwVtgcHmxOlg3LbK1q/sogfzuVsntIIQR3IHXbquXk4Vixi4EB22KTm
TpgaGXrJisS0KCjEB7n4eH24H08Faj7UoLmIqWmCkzi3V/gD8gUebk1OYnUfJ1m3gZCqWZnUj6M6
syIvTgV8ZZZQourrUNFHasCEuTcZQN3BTfXYzYR91wd1yRzZ2RmYTRMF4zsflJaROw1N3Yd0uRCz
aFuoFfqcTqAlStLaMyEnusVjk4Tq9rrhS7OpQDgPBBbwJAmsc8MBqUbw+7LgoKmi/whiyph5/Uk4
EIsE0wlXAxkdKkCc+HMjST4mgW6KcP0znB+WmKMuOWTFSgbu41BofhB1MnC8ZIjFF3MIlZnn95EV
ubJM1Uczw3wDd7N0+OyEYWXOEVESJTG1TE3VudIHBToyLgo64s7PzWYbivXafvjoPnRcIk9c2jOp
uOrz599FC6TqvVFBodMVujG3g0DkeuslWCc9ivXXB/ThipsRTcRUCo8XGoWWV1yFvI0ohiFkn7SJ
/TWh4PyiaX65LSNtcGszF44+SdSV/X5pfCAhFOq3wAJoez0fXzUxwX7JLEZhUFIyBsZey5lhDwKM
n9fHd8kUJ4r7hfcKeZHFttCSoAtp+6KCMynNfRHkqZN3pvRDBWD46cM0d+6BQSKjPqf1FvtcnMpw
LFp4oot+yndWnfyB83oNevBxvdgPlCPA/M/X5tLf1ooEaxBdrW6hGuMXlIYndxLU4Jae1/okBkUC
V7YAden1Wfx4uM6tLvyEB+k77VoeUrdSN+17FdhbgFLVyl78GItQ1CSDxrVJ+zn1zfNtoQ0jgngC
jxLBbMOHNEZLaDQGNHvVQr6RgshDrqv3lL0aoLf0+QFyifGylYmBAFmfmx6muhCEAWUBVBYGV4cK
7TZuxLVM0qVpBHUHzhW9Evyicm4FGQegtp4WuobcdVulyGMwZNJaXvfjludNgyNEe5IUiLZMs+SG
mGZSE0Su2CLCu8sRI5K3Ewrs6b5MZWQmrk/dvK3fZXMZBuZoRoE8i1cUr8nzQXV+ppblhCCVNyFq
4cfl9JhpiFJF1ZyrspCe2l83eOEIkPUDgjPnzQmPF2sVIOArdMg9uKZBtNE0EjUrQ8jNPQ+VBkLj
wrztjLpON9fNXphW/DGgG6zq3JmLxWuEOfgqOzjwuXy2GhKDBw/dLQ35L1lea5i/MKkE/zolOQ6e
+CFVZiGvaFg+etLIgvg5rWeEfg7oA1OH9BkG3n2szvIHnx4hSRXSWFxwUISZi1hONZBYqNs2dTOK
oQ65pVkUu1H2k5J3f103deEkULjimJMoppy7RFA1rUEVIIAvHQy94XRSpznJZP3+J0bIRJPnoA1s
+RwWpcIHz9ekaAJ5/SbIRPSre2ta8Vof9gXpE64x6n7kbGag6/n+H3i8UVyMcihohfIxIe2OVEjV
74JR0r9dH9AHB8l+1+aCGFEirTxLdFtWIWwOuLp0o1xTXpC3i71DOI00uLq5V4mWy82NFrGj9kUZ
v0Z9ixLn9d+AEup8vM7OO+8noJIEyDMShEb68/HynItp+IzLzaiJMT3gwqQkcoI4wVT7cFimap1O
th6myJbZ9E7WqO2JZirqENhTuvNmem5RSqVnJHRGBLkgzbXUQ5+YBdT/Bkp/zTdvjKMs2hsQxgq/
szQSPNMRQtET0C2LuyyONmLvix5U4CN6K6KLahdk4rvGiirlpRsKC3ZRPQj6+euDqVR+lEaQNn+k
Riz6b5M86cpdlRpV+ruM1QYK73YMpU0k5GEZoandROmxLaLwKBoR6jYtJMzj9yHIGgrkvOugtt1y
/3mtM0px11s2FTazOonJzJQQKUFifiW9I6s3On2U4m+rpu/pS8w3Qt+c0xIlZbB4wj/qossetZlb
WF5q3QT0gUEsK7dZ/yyNKMWXqGfAVAwXb26iHzM2VvVlUJUquq9yTVAQhrI8EoSMBZnOMhlbZXKV
EkVbbV+Vkz8pm6aLyMU4CcoRqrGvglrod00K1MrWE7OTDRR3KJAhW2eVEHyPY+GJbh54yviUt5OU
/U6KTJfDHaS60bey5jnboUWdF8IdeNncu2tCC1LPspXqkIdKh+ReqoMs+S61vkhDqzJl2fRc6AWY
VsuHNmIz1CJ05a0BZ/djPXPQpK6gCK31TfNGo35FAygJWockU9Y+1/+Po/PYjhxXgugX4Rwa0G3J
MrIt02qZ3vBIGjUN6C2Ar3+33n56JFWRQGZGZFzIRBXx/qAaJ1A1Ik9AV/neop9DUloVXURh1xG9
snaErNPGm1b7FuqogakbxNsoTqQH7Ftz3QChL5+ich22jeB2qranfY96KDPkXu8Qdy+qLDV2ZULd
v00R2/r0Xd2QLK/WwI/RsG4CK57i2S+ab8mN7RVZK0RczAe7T7UXo/g7wfq7D0sn+PGsheDBUJrs
XScrSZwF11nF2+TOmVnHfloORdLvBT+eFzl5qXPT4llfhzC2Z1MEXfcRB+T9Akt2y9JwtzRrtP/l
rNw8J12AiNjHcY2xQZ7FnJjZBx7cTTAsVLH465RWsfXyn3nqvIBHOQ8J4QZpalznPZbGzuyrS21B
0BZwKs3HAOfHvdm9Qdo/sgMc/9tP8qV7YbMVjHKQ5GLPWIuwFzLXApRqA7vr3LfEObHszzDevjYC
98hy6NeQHz7tY3RnTB3KV9LRV2KVc0K6/Qzb3Vw6hznv3UJcjaZBeU27URrz0cmWF/XUOoaIhhQe
msUiAo+sm5xbf/JaMIg2J49zP3elCKImI9aXMWBqPYUWcLuC9rBJ5m7tav8LSoGKdcjLGRdQ6vbG
6eUJi1AXsy3nCkhBae3Ybv/AYSnqImWjPO/uPK8QuFTJ+MGWnJo+LtRnME56qLKocKzzHFLoznDu
d5ODGbELFpk15YAN1u+2NnVZpsIrkmmFoqu2eb4Biz3K5Rf81aCZrqelKYf1PEGDKOZsoymIwsPg
Q1O9I889bFdyi6qyK68XTmsC7Rs3WQZomO0UZB74ENBEUBPiwbsmDJvj60/eBGZdnwGBjQoyW5dE
u/tnynt6H6q7OPDriyYponu9WK1vY0xDs3ccCiv3dE/MCqxlBlfmHBIBRvSxhZI3Xo1kecBTcdul
ByKXBN6e/Be3HprHaalN+G8Zqj26dcHYO3+jypv7lzZiGx/XH2YljIcskfb/eT5ncuptVAvZrqtt
u3VCUgtfDA3y+uos/dScyQQOvds5Josq4/hyvqKlJdyoWs1wPeW2Oe9B7hIQsY+Fm4bFXtyHuVc+
JGwekBGcqAd0tQG9B7z4HLzEVQDMg3ET5IYU0bsvH0LQzCzuDv4oxbvnM/v+5m+q/PcF7A9jgVWI
5MyvheTglmo1GT6Exj9jt3aa29l0eXAId8r0TNWJN777K2Q3AqtBHQ13IlBgkMhsbsY7lxs4fxxl
pc0d593wbiH2la9Fl4z5N0S1uH2qlYijp2V0bPKOF2jsT3MvquhQusNmztSqZkk33WEaPY6izX/6
ZHanR2yrVXvSYNaSLx7Znmcud7G7PE2h13X/JbmsQ5YKJz6HY2+3yf+p5MZ0GoTE5PFU84w4+inw
wS+/EwC9hL87Y0d7U4pastYvdd6o17yIF6e7kvscztHJCaZCu1eaRiHXcGHievq3xWZ3fgDFjoDD
ysWVq8jmRUjvy5u0Xn225zsd2gMbGtvcZKQgFQXwhwQUPLsafXlxpU6lP4IiDw2Z82BsWgfuSB+P
M5uyZeEtyecoa2d4jSpY0FxKPQ96meIMs6GXqd74Ac4UeKBLx0Ea6+kcx1vD/jm6xwjQNdj9FKMM
cUFxrznPsR7M60eLL3RK2aGCpAbqTrkZSfToAr3bC4Qk3VcXSq2qZPwK9Ve2rzmU1/8KEOQx00pC
3JkGD+6rK5iYEfzuCj+LIGu13/Nq42cMXtzYSeuU+insdn1V8H7ld6r0S8Kw13J8j12E33T2N/Ux
Y+p5bkxf/xdWwdJeDb32nwBchk8snZL3frkWPorYnTR7jnN40+1juf6mUogZSZcB5PLREmxxJswk
X45OlEud+TChgys7O9hasPu2r6Ay+LKMFdfTZBz3wGy0dNJyIO0gw4hHFEEwNk0NPBCkAd2NAQQL
9PwTkGGVXA+LN8rjALoFC/aytMcJhOEpjI0rT9LpijPNB4khYFIGB1NbPpaHoe1655K23h8m1Iv1
vPN3fPh4MZtszLljskBtfCmVaUgF2nC1AnWY9lVdz9UWmVRuIACOJMUlBelBet8OlRGzvimIvDBp
XcM8Vu20aOJq9tg9OIJrCGI4Pypbew+YbeeuOVBptw/FwdeedjHZFeUzx533Nvt9B6bcJPMfWUfF
n6DQ+b8SZefJnYg+4RMRwgGH2KMjOdEEr4K98GRPk3imWCU0ZgjvhrzV6qnvbTefPTnXw7Xu2dE5
rf7i6T+KLfPxIMdIVGkdzDsyUM+jGc5JK4+5gXKd1fybh8v3wCTcqB7ee557XkaN0kdgialF8CUC
xUv5FdstDbvV+0z2oL0t/N7qA87mir/B0Yt/roQd2Si3Vf2356upwNI14uSz9Q1ighCDE+PDocP2
d4EX0+y0p1pC8ssYw1KDQ6jrSphebvE6qbrOr2SR714aUalgwagvtEBg1MODakIQM+DRyLNJ5jUk
lL2fHST9BHBH2tsLbKfccPZCI3ZLyavfOsHRru3wvEdzG/xuVVFDFQzFhb6oI3Bzqhy1vg+iYmDN
uvABA3fFHrkHODbB8Gu0jnfVF3ULRZm49px/JCTVZbS6NvXZDII6A1m+SGdbyebUtZt48LBW9V/u
JZJfxJyZ6Qh+pziUxcj/1ldRoo5bslHxhVEVFDjFu+g2aepInmOIo1CKmqRTP8r6ev8JCV15b5uB
+wSC8YWnOyf/x4OAO2uVO3cZ1ZIkjXvH7nGT6yl49YBCxzddzh4ASKuteLZR0TnpgPP+Vm85xeW2
7xR5mx0S7xD2stAZoVMJkYulrh7N6Hl/Z5mUdyDjWpkujl8sHIYJpIAu3zgYd+vKP5PnmL+iV3mS
CqK83GdvXYgrgI9Vt+9qGjdmY2pe1u4Xr6WxBC1qbr4wr8ADldS1LxAciHVxeq+67d1gTbKe1G+b
zqpXxaEoyti/4qsKtpNdy33mUe2S5411k/qY6wpGDejLrbyqdjGGJ4VVR0HYisvolC8542AL0aeE
uavdd7mLiyGKbU7Qdjwix8TfcIPmuszP1tscMoiComjPgnp6eCtrHxBNHCm4CMXK2YWyEak23VmR
bK8m9l0fmb1BHUU/2tzrMVpcNsQEPQvvVwgN7Ey4ua6vOhlPwy21Cl2b4muprxgy8P9x6jWYQUlI
VuFZYCnfkPXbH8+1xX/l0O//Ef1Sfu6Fau66AG/eyadLf7T1ql46UDT64PBAva9+58xnIC7dy6QE
yL66da1/inTYUBQ4eSIOAQWFD25Uu+rab9r5BZ09KCDuzBPsGrt0/vPEjp05soE0HMq8DrkLBLdW
ho2XbKy8kXFFMdjRoG6NHz6iyhNMYVlmSk549J3pJKIp0n/qLonV9SIV5fAC7foIOZx7KJ2rzl+O
A1l1VRoKUX7UsHhEimnNaV/q1ezzAWRJ7gO4NP09JoqcFV/fwguLVoB20tbkBGCkSP45k6f/OYtI
/s0yoLPd6hw80eqsAaJlPHOfYbBrKvqQ1oMmRHuO7+USFqnddvzc951Nl6L0wTjOifW/EUvogZYE
Aq5dxPQnzqP+C0CK8G98ttPPEK1iGEFhPAEhj5kCn9hcUUNWBznek7Ic3detzzdel94Wf0PQ8r9C
K/PPZDHiafW99SkRya7OAxUP9sklYKs4ahGdjlVdj7BM2rk6Jq6OcwASlbnfxwbUYSN3/RURR6rg
FZvlu/bJSCDlpfNBC2svOjfOtDkMbgr7OTtyY1V+iDt9tanZ/9p3uULFAF75OXB42Ausqb73as/5
563t/msT28CjNM7h5wU49VIGJGSw0tjMN2tYUCIFiCmA5fH4bFcNJlxzAIfa/tOjI766Wdce55sx
v6t+IZJl7m1TPtTVKJFN2637cRvwhtluEgWvTsimwbnZrLei1cNEg2DGf0Uo87/GH4qnlSv8MWzK
5aNcghgAFp/adzQu061uR5dav+M7T8lf0W7WKEEdCAb6srYLKVDR4hl4c/Sb669kog1Pa60WuipT
XtqEOKgeXa/V3WlwgMVjgSLN6LTNZltBbFdBdEa5dD/CRQUh2SSzeJBTwOvusXYZMaiihz9o1tqn
VEY6oivFSRCjNgmTHHdfs8KhtO5vLJqvPO0ejf3RGxdkz0Uuyzmq+axh4LYLyHbo1AUgpYiHLN+k
fACNXL7ivGheIN0xB6LxW+fUH5LRSXMSGMK0DWP9rJoi+Nn6pLnf52oubnQpfHlMYoqY06RbsFZq
vSgqDiTga3eMmuWkdZK8cKf31WGDL3dbs+G9XE99E/7tN1/c61pA2XHjsnwrKFjXm6iYkucyyY1m
91GxYzD7OsgzA1TxGLs6UlejK7s6K+Qg/4tHX2MC6vLmVtrJvsr/k5amYA474o6MgMrJN3NukSL3
07aV9j0vtNF3nBYBmFpPeUcYx8sOPBaGMiV/QXOX88fz6ZjEvNN0+y+B8ovfamLRN60WpktpIagB
Dp4yzr+mqttb1v0uRzjTqxD2VjVEsG3N8hgtZiO4l2wHPgC7h5llLeuBTDdfo/nYsEu3WITjsaBs
DzLRSOc62Hb+zIQlCHIg2z2KUt5n+Y3Cl/9xBjm/Sez0f5EJzG3RrLUGmdwkbzHkqP+YBDaP0zq0
X3Vg/eueP3PKUMlpfzUqEWkZeP7xwe1Jfu13cxPzc1fDEyXyZT/mjg/6zZX5yCfLmcEcxAvm54Zw
D5p9D1cEp2c0Pm50qXtKiG/t3g5GBH83Mwf3UVhPn02l5JsfIaGls2yWLzWTOpXqhvlnNrd92HLs
1Y2XTuscf6IwUySvZVLc2WDUU2r4EO8BeTgVq1V6vRvWgiLFcVf3YPKogStLMkGYGvqOD4E16yOu
Qsnv7Q2shGDc6M9yqHOVmm3StECsldL8W8j257wV+30eX6AgIVLsko6lFxUZxNh4PVI1mS6Ts63f
sennj94a7lva0h/ZrC0uVdsot/6qC8kjTLchjC7gYRb2b+LJTJ/eZuRLaBPJ2S1s99R3S/wWFL5r
rhNVqJdhqfvvBYv1PfERvTnBlgQ61JOC8e5oBqmAeyeyZ/dqdJ+breMKyEtiMzliw+hJd070tvoD
rRwuYvlabrBws70H1HQIJ6WbmwUE6W0z0yRT+/r9evA7V7xXcU8sHT1DTkMaS4KcZqqWu9ZCO0kH
YFSwIkcn/BICPN6xHKFpsjLQcU0VSj10Pv0EcyA05XMDf+kOllWynHPg5dfxrKKfopXgiaOEKqbZ
KDHcJdawnkQ0HrAh53umYxGXhzgYMNA3DMSIymRv/r5CbPremyUJT8vSe6cg3Kjou6UGqudN0/zh
jHvyGGLuw2vfEUkCxbJtpiwh+/EWKRMWHMJb9buAqTZkw9J5DYGsG7VXTGiUnwJobH+viQDm2e6D
b7NFuvpOxoUBXwo/+TkmhTdK22GpopMfAw/mOx4slRurzq03iw/MRay7s/TuzeAQg/muYTtuv1Ko
RC8RDPXyhtRILseSsrpMOYsAHZeO3s5OMUTAMeFsdWlQcMhIhmU3udvYh3lpxuRodaluTWemgAYs
MH6aCDM/VHvIrdZFBTJms06QgSOEoqPFefge5IP9HAEDw5mNJSRjvXjuAaQeD3ej8vZtEWr4StpG
FllIhfKNyGDuIZku5YGeufsFulQ0jw5RDEvxnMD9rA669xeoPPlaTR+ub1rKjgqS2i+Ze0V4iLt4
NF/KwvlNO7XwFoh44VtwKNXpDGdf+eeLAYAV52pKvsOgmrrjOM12/9jz1f0dIxxemc0peXHstr73
7Z58t2vflCcwcN0rwenyDW52PWW7L9oPYKuwnx067j8WOB+hS2HSn9wp5ClNwnVvjmJek/io13yo
riZm3XPqddK1d0WTULNY2uLfoZwZL7raIxnAZ4DdHKpBxTolqrTXxziue7Ckid/+VprgBKLTbSdg
Fpf6Y5E1ZagXuV10bBt+mUO/jfxoHY/RfHCs0fcUzyO9rGnMmLVM9Koj2/mwNEc0oU9htjAuvht7
GSkYZxyf4lrE8dEjrodiYx/Nntkq6JhMReviZMJoC4XUDNOQ9Wja/zwTOcT+8j1U3lWQ7MNfUOqk
nF4AmH7GjJm2xkT+yqRHhP1wM0tPNER0+j7TIYL1mBJPQwmzzdrgcQU3fLdBqewOoNdohQqLbS8D
okqIfDktw37yPGoMHDAFNuB2aCfwjSz3PdfT6jn851v/y/Vr6jYo6U57skx9ZRZ2VfjUNrgGUm3W
gYmbaqNfRNL5UboM4fofC/F6TRmGOMMh5GseDu0kSgZWQ1I8boZgnJRBiQLmiGt3PwSadM4saJN4
4tHx5H0DQfIZUaWltzd9516O7+az0nLlmCZHhn9eUU2nIne3Fw/A8MPQwto8Y9evH+eucL1DQEbE
05IQ3kie90LiexfuHnKVW64gXZ3Zc8VpTRgZvbZlXeDxgOHnZn3fVfZeSUWrFnANtsAl10AfBysI
7hQNjOHbaordq2kYli0d0P9fAJnya2lxoaEqtrQLDuOKF6rCK1OkGrsXjWgYFOe1AB14IJh4QMrM
66VIY0LH8yxcc/0pu2ZxziVd6jUzVf+hj/bwX+kncuXcKhZovDxAURo0jXVOyhbKHqbc2172QEAn
dN3KzGRjyCZChKmiNhvaAcO3IRtLx5gufLsz5sUPq37t5KcFGTrtPlLt7/E9ItH0J8ci5yD4Mwoh
y3a3TP3cBSGg2kcroIbO+EfdirupcWXzJcrKMpSUiXrJUeiHYxuJxGSC/uAxAT29Z2wXTWXqOLNl
zmwadZ37Hnu9AFE7LjKSGbpDROU6ZdDo9pZv0vY0AFoGUxbUg/ydwLyzqcvS5TOSj8sIY3RXCqF1
VemiYjQpEy3D41pR8h7I41bXrSqpMbZCbONh28vty8uN01Dv7cNdrdrGvfYgB79MVvpPeH8BcAZL
njBhdbppOraoffe2DxiAlUWw/Pm/yJAmWzL8eOukH0SXL68i78fmmExj/RP4iut02LT92o2YHnzT
lT9jT4QHzYGfPwymCzmC8t573RpJXu/G9Okq8nrvO1858vhTecbQRe16WHU3/Y06wWDe2o3ELaC1
DSvJRLmQ11YHR+45+OX8v59pVe2Q+UVg3jFJi78dygQXWVLqGVS5K2p4wA16UrGM2+/BxKXB72/B
HgxeNP1MDpktVOvhjyDE0cloRgGOejvIcjPp+Y+A58r4aVmd+6a+nDQaSPJTx/W5ZPvibreII2zf
YmSORJpXsxve68BKqM+mbZ60a6h3+ZHdg6cFRNBx476Lo43DaopC53mMu3q8nfPI0whM7RYciqhh
TEmEduxdrZCFp7uAhJXgsLid+ccndDmsKDVVNjBOfXX3kmGpIh9vTwPJ2KMgmiS44hJ0mWu3OUK4
Z9v+SV2SBk5J55k7jj2/o/2gvE/DWPT/ctFKmXW6HGmFN79/rnUy7xl6eTWfEtkR+uLpyn2aKEGc
LMTl8zhT/k8cB3GJ+MT6yMpmvHYmiuxCk/4OhHlLFWcd60lbFZlryUbgTxzUtUxbd5VtxkNi3re1
Fi+FWwNVN2aaPjuVM63dAMmpdNXb8BgSTfo9cfM8MGl2H8nr7b3HES98zsiuVaA3LgqxruGkvuVM
/pxz7Zv1sXXcub3Nw8XadOT1Ck8sI6L/1eISeHzJGj4Cn6eW9+MKEPuyzKLKsNiWX51iNssS5URD
KyalkIkGVT56bMOux2nZpmORz0j8Gisfn6/xKCqmxgmflKvUyEddUCv0uEG/HIUwfexmjuLM1Jon
Nu6d6N/iO+ZZmnWbb4c45Mox7Ny4WbQF+pM5eCQBcXtAoIm9La8riT3+cs2RhzkMvU/51xfM7Yih
8fKMsa59r/XmfkD7jN1085S4Zem9/wmjncEzIc+ErdZIwG8r4NsII0GLhh8U0XjdzoL/czttIyWt
jJogG1Uc/EP3CFA7cBFcxOKWnatOzrRZhMY738xOGIt3HGpbppAPvTsztc6fRsjROwp4hRXsW1R+
5sg5YnxUMv89kCXXP6vdN18aJ9cHfxCEFpqNpjtGbIeEmRw3KL472ek3DHycPe15hH5TLXXNofBz
4WR9bIV/NnDFP5ygq15xqZZ/V2azH0R5uuUZnbp9Hesq+JlsX0IqbRKHmT/a3NfQj/JeJ/G4T8dg
S9xvjOOwnb28JgQAF4pU145q9rcOdFdw45VdPh0W3CA8yCx2/uN91CPTwxGduNoaQ4mH82Y8hkqU
w3GeKnk7kzaB3KQ7+ZP7LZMAt4/zQznt4X6KKoubsFoDR9Ax9GIu7ougbvmbUQZEpnlegTqvq99k
Ld/dTef2DloyC5k/atiXpwt+dTyIfM6DzDCu9o9BF+g6G5zGd25t3kx5SjBR8CE8jSLUFbG3nGoa
2OdICXfIkgCc8HU1ld4LdliSARy3pDaIejJc+sVlOgPQl2TcIs+Hh6bzh4bDfe9+iwl5jFu6JhbY
Qlh9cuYQ7uwulvZvNFAdZVXHsDptRBFwn3nN8LKMOviPnQvmM51ae7j2C/s48l2SZOje+8Z49k5N
gCJSX+VMm7YiiB7w6g7qEHMP20O5xCOHkghW1us20iFOBfCW5pw3Y1TfehwfTJ7LcXGPcCqrl1oV
hnFPsIvq2ONLkozzPMbKwxLazDMr7mFXWfXKXlfYpi15FgX/fLKHsPPsknJFonGs3DQ/MwG68oDi
496Ee5srMiyT8CZUsdAM9Hf9u+SjfB2sZclYQ8buM6E4+7Kt9Erihrt+HE6MhIrHubzkczR76L4K
p1zf2Pfg9evWHAOKaQc9H0oZzzIDjI0VQ+axdz3XvH+f+AQ4IGXUIXR5Poetoszi5ey8aUjdihED
4SaYpchNnGliq3Bc4AK1rn9uFnLfuA2i/Cg1TUQqSUw9ddsi6rvA7HmYxtrRVVpsJBNlTcdA9So2
YfAzBGP5Bp+3L/kQovW6dymJDjEeKPlsVbPeGen01R3VWXi3D07UnYOt26osCFpMNVQOTGtcd3On
Q7t5ggGMLXh4yiDoPzaz8oeMflU8tTRdb5qegBUfAbc+tfGQ/1FxMRi2KW2EDYiroz4i9U63w0CZ
cmqZqausGcy0sj7rT7/cde+/RSOC6lZ7YXDF9vX6HW5NcHS8ch1/MbpH81pYijQcSmP4L9na6j+D
tvrTMH19lUOIdSIfSPTJfFVQvS0jpfmh2gb5sGD3wCGGBkuO0mY0ksMmVWY8IsgJ3dynz6juOQTX
kmk5N8kSTVmtqpmvYo949Jd46CTc9Vm+JliPPku4wa/OGMVr2nqd/uwIiHYPdbmJJ+oJi0Nl5JeP
4vaPlOv0qnTvJClntVuzA4XvBOeYnChaTDFURB6FnaV3s/OSVgTAMGogPZ4x1xBNcequWn4G7iL/
+E60PklBg5rO8TZ/e07RUY/QBA2HHFnzuuUPpKTLV/+2oiQNs6ba5h7PCpnVhH36BNNuAyYLXv12
OHMXll+R3IOFaGmYzuQ8jVV4kDhhqkPOB+hm2HIj3tWc5yCrPL/CtkxmGPr5gGErvZzJLK3wBct0
Ail118WMO1Hk1PBKwFTzn9Lb1OPCt81D11B5Hs1WDMhayLvtIak3qU+6RtYeddiOmYmU5C/L2RI9
2pwLBm081n8H5ahPGgL2uKtW2BfPNQ5bK2LcX2Rh6mfPbC5DI3dHheP66IcMvwbKdAPh+2Fb8vFX
Kz3/zwTnenli7OTLbMR59dewWfdR9Kb9PYeKEhsHeI0nrMr91zIwPRv4pvJ/CWTu8qrvivGz3PqL
A5EeBMYzMW7LeXU6JdJtTbgvhFlr5CTExJcwxNRSl8RcpvvYLT8bCxd/Q1rQgnrD5/30KRKoJtC4
kmMf7tWSjbMt/riLi5loQNG5EDVK5Iqg3/mcq5bo6XRdPfdJ+7t+agGTgacPZP2Jo44mxCzbfxpn
cZuW8+UpnmdZ9Vd2UN17jyDMA500usoEgwEnRTsok5ShE6MoG6ryvlyGLsom6U3cwzv/6DSWci1B
e5QMxxtHmOZKtjnGobnQy1Mx51gs6ovRPpVyLw1+tFW805s3D37AqJtPvhYPw7QUj6zTEJ6bu528
9tyFGfB0sSjxwl3A3q7q1/gQMVR7Zag4fDjF7gXHyGmYy25T5f7CM9mFGXslDK7o10JU6dqNTMY5
i3mD0qt7Mit4mIMYfb7wckFKPvAKsOVR4Nh7F6U/6IMPDP1qF8jvnOGF/oyHIH8JqGL4nEKxfrm+
ReVnIb4CMeMGhkZd7OWrm1dBfkMk6/7QjSTGnHgVONiw5nFX9gEcZBTYbSyo3P2JeVM7hFwVpp/u
hORsSaOlWNRhaeRoUxGa/IF9i+158+Lla5OLnK5cMkNuuwYpnsqtz5ElZfDJHG/n+Ium4qr32bBn
Flv1Z2cfcfZoKYZb/tQZa0PklWVmWLn6qXh++Ankt59mpw3/DbJswqOYtu7zcjzQpaF5kONNJXEd
5bol1hC99GOMd5d9h9IvOm4oETOeYUbxq5lYLsAeE+a/bNRA87MM4vAilLbfDkneFwMlkaxubNAx
wR5yfOoMMHB/nEZh1C+V9Fye7djuHo/P5N+oAM2JzBunb+ihQvXsLLr+3nsb/S3xg2PILH3nbbYj
TVHQkLojdYnbpvAcdgyL1ckpy8PNf+MprO+w4n/rfG7GzO/A0Ouooj6PbOyRCNk1zlXtDfiZtEXk
5MCux/JYx5Ts6SboRNMauQ6zUbJ715hyyvhI0h1cprAT/meHGY7TyucarrvNuSrnkVeCwX/yOHuD
/zgwge4O+e7vH6PHrcnDJ/cvrwM1lNaqDm+3Ge9X2iV99bob5DJmUntwzw72zhOOubI8rhj7JrKh
Bkk3HylUjHBynRu+uAmvhtLiRSW6wMh2MSD2AbSh8zZuFQdu3n1MLJG+7/7c/+qcSvtXdTM4p07o
RZ45XEeVRUu/lBLXBCNBUEDME5rtRnXon+5FScRTF6cRG6XblU6CFr2hrcKZE8hj2AskhUUHcvKR
tzdf8T7xJeQTPqYlCBE+tvhe7RU0s9lnPH7PUhnTg06rMIIrM+HPZSzBtIJ7o1yO2xA1/glKECPt
evWn97729p+94w4ikQvF+VAvZvwdJa5o7jD6Vrc1p0WbRfulq0Jj5pfALlMVaUTt9U4OqbhlaxEZ
O7J7/SlLuf+g8fFTJzWr5MDcqokfJtkyEIZuaOkHyL9Fde3iYHpjD24Ibsugr/5gOlgWCq5tWLHM
VALPiGaVRWXTgAPrqmCkNt+xTjvfbxjN1yxm3GWvoCMOVfmA1qq9FxwW9ovCa8MPryOZz69LoVgF
OU5EcEXXAin/k5Tv/V0Xvl7PaPJxf0joivFYrIJ0SPprhttFZMVHQiQasV1xmPwqV5WUuMHKmOK6
73/PyPgYq5zK+RLYI7qDrVSQHzGHJFijaE3bg5zxCKF0X14AuRrCCr0u3sYs5k4JqbAjnGYofcnL
0o/xk1393UGstPyZbCiPZ5y2+73dZsv4zXIyHBBG1ucC0/SKPuSqkZlmrF4r4hH8w9r3E6k/uAAp
MlVrmBXPAUfO5Cqa/hhjiItlbFkWfCmiVEgMgscG/ZYYRzXYKP8fe2fWHLeR5fuv4vA7PNiXG9P9
AKAWUtxFyqJeEJREYd93fPr7A+2eYaEqCpd+vtETPeFQW1mZyDx58pz/si+pLYeIFJHgOrko0zKk
BZfpW2THCrSZkFIzt1TuY+4mRaY1pwIjRzOumnguZ1Un07RSBP8zyWPfbQIUVC8Rk5GosIiZIPA4
rtm+/SCiqlBG6ejZ8Uh4p49IwecCVXAe0wBODLBdUyS9aLEcwx/OkNFEbbWLBzdVOvVnMGXEQCHE
icYWlJQarRWBAbZbgvVDlZTJE8BEpdjwqh++dH6QBhcCiTe9jbBQ7g1fRmFrkAp2ZKNnjUTXUJKu
e5KblzLqzM/IBVuAj3Aq8jaJNUHpnBS5uanMUP4W5LKhuVE0iBeT5ufFbWXl1X0/ZpoIdsMEwZ7P
qX3qKXHlqGILKoyMXIB5nen1n1mQ8M6NkAUlyAPi9Fwq4+o94YAeEhwzILlKlggC4DehvSNMTZ2j
RDEYxyJC0agv3+4BtbE6Oxfz5prQSJ8YHJH3FSZGsh9RVh1cAA+0B4H5lM8j/LjaLQG8lZd4poi/
/CEzlZ0oUONzKBNIXCWiHo0uwUUwN1Kv8PxEeLz5mfpy3ZNQx/4XNHa7+zGoOm6YQvdfymYcf/kG
MLttXFnxd4tLutroHCw6EWVklkjQRAa40JGU02HH0+xWA4FzA4uBxI+nd/yDGn32khdG2NsS0vBf
6OJSo+nrZrzO8956QfsFNA8dY62kCzBFQJYVwfyZROn0PeRtxaykBExbmxqd6kRhpDVzO0/rHDE0
km8h2q6Y9kgTdHuVSh1dz3DmdNSdBVg0y6cU8Iko8vF92naXdT/KjS0acq9xDlQhAGUU+dXGLCxg
19wt2CmZvjr5Dg3Z8gbXMXF0DVEXrzQ/w2wglPok35E/xn+WOVGZJA7oUSsXhH4Aj+kP4KbRHbzW
BpxhKKfCBkS4d9cQnwKHNF/imRbm7WcZrPhTQe/mUdPpI6jcjldpnigPUaKo2X0Z9S1SO1bYjXvZ
7IbPdVDXyKBOlYIMUJE03m7MleihLZSaylM/QloZxYlqI7kLoqmTbMbmhleSoG9CNee5ONSlXrly
w6nZ+E04EB+tvsouMnWQW+i4vWpa1FY14oOmNPxxAJ3nRxFOheCgtZajaBBJY/TdzAFO7JDI6Lzr
jjcOgC5c6h8GcHOvKk8DPrU0i7lkPrV2Tw2Ak40gYIA3NGLyva8G79Ej0/+JKNRcZh2HXiUQkANu
oOIoz/BBQHqk0IOey3DgIq8aydqVSR/TZYUhlO4H8J0PvFUKTI0juQY+r0EO6qWplJw6gYlox7Kc
JCBMKJK4ngdNhjzSMO6oTZNtarACPkUV8Ds3xF7SpHnQcj0BrlG+yGMZfh9MkL1OkhhkubD/qtIp
RdO7yyIVnBGZP0kubdcg3uZKqn8WUhkgT4toyF0tSM3klKbX9jb0N9BMhSHmj7ERjt/MVpc+6zS0
xI3kTaLgBpZFcwJfKD904iolNU0EJbuXzMZ8wLkxf+7Js4TthATtr1YKh+9dQO+Jikuk3tSTED+g
0sFC9WyIl4JO+8Djsy8vKhhY3UZCAL5x+GHiozpZxX4QIg90DJXUn3Uc+s9j4Uff0mZUnlJewD/b
ckhDerNsOltWUmG0fUDaVJY0BC3sGlD8n0lCq0aKU4+CbtpNdOcNs9gBvC9lRwFyl3Md0pQjZwap
b7cK8mkbv2qMmybShIEInkgaJcEo+loVcfhoebF1RzeRQkzveZMw172G3DZ1AcbLEKq8AkYC3gu5
BC8QGfCl3eRwIGz4Vt53PaCCsa2tMlLdEYiEBfyrGS/VSU+RwBDniycSyyTcqF1AtTYB6KFspNQ0
bufnqEasaaeLOq/9yvHajpIfsk7yVd1N6pMfE9xsdC9DTIl4rWzNqiDLQdO5+tXDA7wKy7SR3a4S
aaOHJmQDGyWjoXO0pvQTu5tG4Su8RD79MKKUboaT9KgMBgouJXBMme9H5oaxTi7Dx4kz676JvUmz
ecMH5BKeJHFORFl46kNlevLCrpXAic/lZzTi2hc1qpXSmXrKM86EMYU3yw2O9OEoJd2lfFUBVC2v
bXtUDOkaFll1Y1o+OGRDSkn4fdVo8I+yin7gAqBrL9cjHeBpiHtvC35U9feJVFv3QhYgrmFZNPI/
KV1Pk4Muee163AY1zAtSgAs5Ui3BrhvslZusEniiNnTjN7xhswh2YpTn9/IogRYASlbDrfHYTvRM
unZTDsFYuJU4SKpjTjCjnUFs25dO6YV+07eVFG2twIo5aoGlk4CBS51A1fl+5EpUCsOfg0+9ZtNO
gtQ5aQ4vnnxtjEFiWKUcXiJLZqXXfRead1oYJ6WrdFMCeysHencLE4hedwt9gcUolfSnFGdSvR2D
yRvccaCStfUD8mVXYhUrdyK2k3JENK9Y2KQQJIpFsvcQlgYpRokjhgD+syM3GTnCr0k24LEeQgd5
yJsR4ZfZHeAan4TmK1Bald5kXuvXpUY72lGmsQBxbBYREo2qJwHIJaDZAv2VG8mTQMIMFFgB6PWg
td0EWtHP3CvGpzyRolsVsLo44wgpKVOkNXif5sUv0+t4E1LupYRIUZFELNLo4zRGIn4jEewbh5dL
RmbaVeatVCiltPNUc/rmC714DfO0Ez/BMVN+9pqkzDWbBNQmFkP+BfXiYKJtKma3cA4UCWi/0gZ0
3/E9cMAGcaKMIRLvA7wQYidXRT5YJ4raY1tXdJvLVqfrG4u1dTEKftPver7354mLfdirFDkuIooq
943SUVpC+qy9AifB5ZkDSrkhaeAWScQ67+yppraxM8Oyoq4lQzL4TKkyITPJOxkYVRab93qag5Hl
FvJvywSAsd2xyn8CXO9u5/cfCB0xgSYmCHl9B33S+xEXFJadThl4eKiDmYAewWnl2QpGDrNfBKMB
bCuhipFG6O1uEMlTfyTU4BCMlYvgMVCzhgexaJXPyA/pCbW3LPnhS2UFOMKLqTRB8k4KoOpZ8Sjl
AAOItMAyVA0pZDus8Sl3OcXjN2vUp470XgEi0lPB1QDnkE0Cn1aTBzWE4uDQnNK/a2Zl3HM11co2
93za32zdaiM2fkXmXxVK4czRedzKETWfTTQ0VLc1cwIvGZjp7QxNHd1gKIdrEpqs1vc+je5xE6iS
WaI4VwrXdcdluo/zXLkwKZXItonuPC/7fCik2xqO4M/KE6dbPTSTxu7BW7T7ZqIsdwclzUPyVDBy
1iZQtXyDuVdjXE2NnhRfeC4IXwSLeindoUIEtq9HJL9NX0jPSTapIqkhr6Yflh91gs2rDOiiJ8Gl
2hUlYPI/DYxELToxVqYRJBQqZsBvfWrz4ILC8QnQaYcNhwWjaasUUHzsvB2xpz1Pg15yoPEUQBEU
FQcR7TOKkwvOdyKNmlWCB6JPrMrfhDb37DYu250R98OdICRowAqez6drWjeJW2l3fvglD3weHvtW
WPom6rZ/UbTf6cNAba0a0CypDSOLV1ICwrndi4AHFUifxS2tC8ueNNX/VA0JaOHzgy/NxvCcY3RZ
FGlGKvosq3JIAMc+TNfo6GV27HHlbirJ4yClOAVuYh4bIWgnims+hG3a6iEPLaijmzgDhEJuQx28
1JuvK79oqSaw/EUL5RVw0F5ZpXwOP1eJw3Q23ci3ZIcM6ktJhkzgoUVeQVLbJE2vIftljrssozAg
9z6I8ZFKBDATa2WllsoAbz8LX8NZDFdSjgTHyoEI3aq8lLPUpwoLpc4H75FQpIzrXM/d86uwlIyY
R5uFP4xZ9BSozEI9pejVDOd3ACKghM3vamgooOZgURl2OGjDd7x/5RVtnVPbECU+SdfmPShpC0UM
cJN1Hte052EJync66BOyXwmIbiMOF4DqrF2RQenOFf1jrhCz66EOAFmfdyDjS4sdqNRqnEgNutk8
hAI/nqvCYfGUqtwFF6Yg0UU5v7THEz0cb7G/Rl2Ar1IU8BEzsZ+1VsfrkTbeJ2AaChDysnFLsywf
LC3xt+dHPt7ZjIwmjYbWsYFN1fzL3p30etRyKVTZ2RgniZc+kFcu3iL/oITL23riHci2gahBbedw
FIYOFavkRCu91FxqMyLOTKVLevX9ZwMY9sq+OT4XiHITPmgq0yfkax4OZ6qWZ6UCO7VquM0aKsYO
hcg/4dxI+/PLd3wmVOQ3DAzK6QIh+zsv77vlg+FVVUPI3eCVcnlBBgNFC1Zx6ID7hKxcUeVdcWI/
OaKCPhPEeBgLS1FDiYd3mbac+SIQ+h/eSP3LaqK5wFgF8R0ijmuiSad2CI4KJvwIE1Wopeh4j1GE
SkOXaFy1vFesqagLtzDqLvsHWxFnIqTiJVXlqy3WMgRjTkbBWk6lUQKBbiygSEO5Msqp9UPFXAJT
hTkKUPnDL9YbwHfjgFEagAM6jENr2keBXG0GSq809imRnd8ipzajJVqACkjLiGaLE6bnleaP5rxF
pM667zP0QpzB9w1h0yYkNSuRZKldNJ80SzFEVlFFTGLpXpJbbUIODCG5kvz0JaTPB2w0BtEyFVdm
nc0uxULTfTk/xRPhi4sBbTKJWIn5s3y4ppNnTooGdtRGagCip2R4u3qkDKuk0bZMPJPihKLuVAUc
5Mp0T3xNtGFpQiPVRHBRF1JNnRzmgVly0muvNZ9l+NgRd7HU7fEwa7c+tOnN+ameOA1zQoZjiyJx
JS1DS91bDdC7hBYXqFFXQ/By2wrKmlH5ia9oyAi96RLiRShCL6aFio0fZfOZ8+RYGgDDx3W0U+pa
ErdSM78lpBqmVCC1kbUyv5MjcxHAbMNDEBn1w0/pQQcYGkzC6KF04ldIWDF9ndgLb0cMM74T2oHA
9hA8vZVAeuKUMJxIcoEENqi3+Xe9C6QVRHgD3inrGhfDZZ2J3QZ9WOHeooCyoqd0YoqIAirYmnBS
ZgPxw6HKRJSnXkuZIoxAV6gAnA1aBR03pK10XwBe/hpL1pqK8YkJWrNiPK5CGgUUcfFJoVGjzNxx
RkK+nStWgJQgvHg7X4S78OE9aoEEsfDewAwHaczDCUZQ0SknMUEPmSDXakA39aW2pgJ3fBJmHwYR
61UNHTh9KRQodibeHiXuMAKyArdxH4PyC6JuJRM7McqsmMd/CJ4I6y+iZwuLJc00ixa1AXK0kDIN
DE+gr+z6E6PgcojiPMqKsogm2uGKDWLQDWTvQC+AkqS3FZI7uZtXQhOsbPNTA5FQonEvcsexEw4H
os+k+pmGs8TUo1capnLlAGNc0SE+DopvRqOoaGEaT/azmI1MvtIPGTVOphtfEjvDcRPWoEKKAS2A
DbzrYnz+6JZDohcLR4Dr2my4sggbIWBvygckzIpS8GILzGJbjMPgnh/lxMQMk7CoitxtOs+8w9Xr
UXX1q7jkJW6VNBKTwLjCYqbemkYbOMXgr1n2nB6PFwD2pqR3S638ThZbw6CsAzBBqOkKYjJKz9Xz
4d9EYpTft0Ol/Dg/xRMbhClibsYlgxPAUntQQzUfLgsLOQZZCJ83p+eQN9PH9ztKPdTFNGWOutZC
ftiqdZjvUBHsNhG9O3OABlVH8bjiaXmcFlCJ0rhJ8NPEdMBanF1PDxChmkU1FQzvwG+j1QKXpv8M
kN/aWb0JMzf2Bxp7dZPuzi/jiS9HtoWKoIaDoUQp5XCndKEYliU2Jnauq/5XiEHaVwh7ar1NcsQ8
bD0GaLQ9P+TxtYJdBUs593e4PJd3dtDLmdXjrW17SjbtNLBa3xKBPuWVIPM6v/Pg9Up2XgaUc88P
fGLLmIh9mhxAk/O3VKDFDZP8FRVCuwsa4SbS1NSui6L/cBrL9CzUMGVoWAiBL+6vvBhg+JvAwazE
zHawHT2k34TM4CgkSaqtbNBTW4ermWLgvKJA6Q6/X6tglAV6lWepOYQ7FL9A3CWhgFa9Z0TXqBSO
1xo1u51Cbv348eU0WEY8SEy2jzZvrXeZiBFSuvZ1DU4AEKc7CSWoTY7S4soT9dQGNWSexKSQGi/V
RcqMElShoEMPXlmPDbsGxvBNGdD6BJVb0kPT6/0/mBUvaeRvefUQqg9nNSGykkMcZHeqeRG6cN8L
HfAX0lkru/HkxHjkz8kH/20unvroVQEWRbcBXRcPZgF+wfRL6twakn2camL9MMEHWiuEnRh0tk7h
2cNicoUvLoZJBrxcTLBvRnzcaFFB7BpBx+eo3fhp6p5fyuNMjs3BA1XjmcqtoCxiS9rHcG8R24Eo
1UA5csJpKJOvMMKMcoA3Pvby2qPuzS3lvSQmewQjFR5WJutK9rD4ekNKFUqnM2FbHLt0E3aNeN0P
6IpZYZPtPZPOkRSW9S4AL4kzoEB3yvZHg35ginLeytY9EW8s5FAI6YpObF+ml0EPXhPPqBzETeVv
sNcF2OejH39+lU/P+d0w82d4dw4jvUk60cMTx5umQberdpbcwkBS1ZxUsZpbLQ2EC7GnvWYm6NgW
CYpEyJmbePVE4op71an9xRf/y26ByLA4rTkSc56hMmUfRLmjgmF9VaoyBigm+pddzRPt/ORPLTG1
b+4Sbs7Z6u1w7qo+4ViBWKNtaEqJGhu8ImNM+5VZndrIBvbiEpL5Ct9ynvW7FQYvrCZDyzsBYb3y
2Yt82oil7L9gx72WCpycEG+uWbccxK+4WEA0k0ELSCQcFdbirleBE6RPE6wkHCdHgWpC4KH0Qfw+
nBBsJ6+QMVPFPNgPzS3iRWrr8tKCF33++5xaOUx9uFqpu1N7WKTxFcm9CdWVgYRG3Arg1V0j74z7
Ah7x538yFHLQ1pxY4wx+OKe0HurGEvhIxdAUt6bXBDQ4TcC9YIz66OkfDIYHFhU4Umxp+QpH5CZA
M5qEt6P/sm3bBjtMcONu1yTp9vxQp74VKRoXICLN3PCLeYFsUvU6pXKjKFp6j8CFeaObnbkSq+a/
ZRk4kU425uoQN8RSoTlLOn0MJ/ZdVoOmtFsQpBcEx/5LQIFqW7RwgM5P69TOoNYHcBEMEy2sxfWn
NFDJU53OGSpbmRNNkOaqCOsw8vpg5WMdz41qicqm4OKjkrGcW69KVlKDtJ451tUu8Mr73KwuAdDp
e7EKu5WJnRjNRI0ZUwWcYGYQ2uE+7FtFwIOc7rrWC/qln1rCI4ZPEHqkdrpDuM9byTeP9weFdQk7
HfIIGf7r4iyHog6MX8ihutNify6kaaTkJvcP5z/XyVHwPuQYU8qg5Xk4K0Ho9GFCswmcG7qsaudX
NwA715yWTqzdnAvRZ+FxQM15/vN3gZZqPZwpE7R91o3dnSR5M2ICLvClmvb6n3LpJb8+PC22IEUm
GQ17GjyLaSl6UoV+wJMA3TGS9VT+GWbGB52rKSzwHlAJSwR0Lo9lSikLSFBkU8fzLlfQ1q1RlKG4
rGYOSAxoayLfbOU0H38t4rqGKSdvSlLMZT+w7Ap4OZ0Fyi8p2ytjirxrse2V/sPRHaKFaOBnbhDd
ZXMR3c0UuA/4jxi9jCbfpHH6Os1Is0qP1syxjiakKxIvcEPkiSzjab44VOj/VkIrQk+UyjF8TnOh
2MRN8OHyPKPwNCWdmC0UmNDh9gMeCgbcQIS4gpxb2nFmIpDTj32sXHdtAYYvqi0wdLDnOfzoX5ar
bbJT85zDBi9yIggNx8NfkPDSmWnAgJeqBKhMWCnBlRpq6Ufvf66T2XmLi5mbmdB4OIyIaHyrzmU8
yGKmayn9awb0eH/+bM259sGVQsVzNhGZW+HW/H+Hg1RhVldNrX9rYQ4XuXCvh/tUNLa5JNv44JDg
QAXDxWFlTx5VF+ZRoSBR1lVnGaHFNwRKiIbvoH8b2ksrMK/SbiPnnpPokTtNX89PcDkUtWOR5gPW
OVRc4UUvgkeI2sQEYBSusD74N2igeE7bp90nARX2jZl6YMm4Td3zgy53yNugtPhpacqkGMvSXoQW
kdbnQ2Cj6hHfwxpINpM5miujLG/nv0YxyXkVZbbbW5w3etA+IsFMLYD81IMpEeZSLNpKDmzzNbzE
icFmCxHYaTS8Mc5YRP0qzzEv02YwYuAxVl+YD1xo3JhD431w4zOvg6EWG1/TPc+YSoaCsdhDbUi9
HZIrH03Z5lGo/OCYQV2NSLKIi20rBeDx0WwkyGi7nqYxvbbJ2H50J9CchRtBnKLaRH3k8HzBQ5gi
TYey6IVFwSu2DtBdTD4aeen8HIyyOMU8SFAKGHg8IhPq2ahpPYux9Hx+JscbgHIEgq1YdszdJmPx
VYZEaGR/QmAtrzv9pzSg8pBA253VJow1A6W3rfs+LJFgMBglArol9JeWvnU9ygnq2NHFoomOtgw5
owCF26ivKiEtb8De5ttGb9s9krCyM4SRfIF2brISG49OMW9knFAkwFvmzOxczDgt0V1PA+OrFcIL
KBFfdAY9XsumTg4CwIM1pWOji8tBEINBXNh/jscytTZKqWiXGQ521u5DX28GxKg8hGihMBCuKItY
0SbJYAX60NtY5AUAlwvzCTUViKVqFKy88RYz+msoslwMXGlhY3J4uOUVzwjjjOTW1lMo4TUTdNtE
kD4WJN5GofXzNhmMMZdAhCnPEZfKAvg3AeYcFTzpK0Wc1hp2S/TeX8PQXZgt+Xiuaot1Q02no38m
gKLvtGofDeV4hbZce6O1vrYLeDDD9xo06JmwuvoYaxXo061/oaHm4vBJ1w764hC+/RydVsB8BEmI
j+qRZiYjrIeABLyFxJ6BXZ8GRA62IYy3FZvuN1jYuzP4NhYoOZmNQ++e3PjwO6pqiiD0yHcMouqx
hfKDoJaym7x4j5DxXsurb23Yf2slTHVU73OmtV8HOtAjWV/ZxBeo1a/VKeZYufhBXOQmF7olg6Jb
goWgWcDVNRHOF6XKUl5TVGHjy6ymy3mHomYWb+NwSuUHlOLCH1OIRvUKWOnE4s/mtiJIJfASSPId
LohXTXKLKGhngwxD2VfPcxf4cOGWQZS454/riTN0MNT8U969sUpplINx3nZBowsXMRviimS0/fhJ
ZRSLMwqQbb4LD0epILt6WcIZaic/2MrWIGwLGQWqfzAXnlUSLUCaEPpiH1l4LyQIsrGP8ij6Ble6
vhE6QX84P8qpzQHSgyNBfYTe7SLqALjwiy6Fax2HUrTDyDUwIIRI/sZX/eZKLNB6kNuiuFS6qHv6
+NDcUYDKwHocHxQI15nUpxAOFYpz14Ok9S+4JQgXEMC1uxStOQTVdP2O2L8GDTzeJuDmeW+BViKZ
JiQcfkChp7UjVBGqHqZaXkdxlu8Dq17rthwvrUkHkE8nmiIPvGW9PhDLTheLdLQh6z2IuvbSqeaj
N+mXHbouKLk2e0OtPgZrIfhQkZTREKDMKoPQXVyL0I96nt3ZCB8VCYOvVoFc+L6QlFB3EJ4tApQc
a58mDMKd0Zfzn3PeKYdhxpS4t8Az0H4BUrMYGvAMFLOYoU0dPLYyeNEmL4JygwMSXIemWqs8nFhe
xlNphQBJBru62LmjNHmqL6OSgzRy7AxZru+ttBXcoYiLPRTQRyQAiz0qxWvOgMfxbG4JAlMCWcru
WVbMA1wIoUyjvIjUkeDEYi64sVpb2wLlrZV4dnIo3u3QQ1E55NY+3KgIDPVGKqCekyW05p0A1YP4
Niw6lNOaWQLk/Bc8OhaY8YGn0FV27dyuX1zawgCp2tTgYGgDoh5ChfBVEeOodn6Uo30yY9UZggAK
TpHH5eGcLA/I2YQ4lcM9NPWbqEGqwE30QPsJO8xEJK2I1gyIj5ZxMeRiGZUECqCJ1YEDB7RwJTV+
jQypcdMy6VYmd7SEb0B8UA4kWLSu9cXVEExjIKKVhMjoWLYXiJikDuygbGVbHI9CaYNGPL1OblVE
3Q+XELnRLjJK6MtWXGubMugmpJz0aSX3nf+W9wea9IWDxdFik8smEqWHo8DNkjCDAuzSep74MFgd
bkp+ezEqRmfjTDQ8dPlah+hoSFaMt8sM3J5x28tnXyIZyqDUUCnCupLcAWFzzbHyRriTkFy6tcxm
FrIbm835HTl//oOJ8jYjU5uRhwwK3PJwosnQt50Y4xCFzbLdOv0m3ynXshusDLNsZhIzDsdZXDsk
jK1eJoxTuN++ZC4nwP55efdyfjJvT5Jzs1EOZzPodQD3j1HkHZgCG5OPjXSD/ouLMYqjbei+2Z8q
+xJdfXv88/zYy/fn0Qznjfsu/+IFnajV7LUl7FWnd4DB2z+Ma+Pyo1frciXnA/9unCHJEIrIGEe9
93YlfPsvQJovvZUPtrxhlqMsbhh4+lEizLOZtpiGOCgKOplTrJzlo6fScpT5TLybixJWkhrN3+u6
3HyPncdXbffy5fOapeab6++5bbEIu0CZk1EKGabcgDx1ECawv6DCeTs5xhPCnhcrO2Hey+eGW4Rc
CytLwgfD9c531GDtH5l9+cv5/GVlmBMB4/3RXb7P0zqrDTRC51khjeVQL3IwE3JMV3dfds+1+4SI
0NoHWwkXSwpUYyqFFcxjdi5vOw5YuPlzsn883QT2Xe2+8CywUeFcuVjWvt8SXq+g3iEn8/cbne/T
VtxhlbWpt8FNeOHZya61VxZ2vuvPfD95EUViFRYlBMN5koGT8h/VRgrUQbVtZTnno3puoEXIUAU8
igKal7aUofndeZAh8qq97GJjbU5re2URNEwjqs1sPmim9rX19iEiygV2qFoWo1Gy1nN+K7Wdm9ci
eESmIGsokf21gMktBg6uscUcznkK3dD9Be2eQCzav9Zm+ZZ+nht4EU96P8VkoGRg5bN8WX/Jb8pL
5bt3R8URPe7iZXzMLsNb5U57XNkxa8u7CDB+M4R6Pu8YhT2D9gL7s9tjJuZ4tuEUm2zju6ZjOmuo
7aN6yyJ+yotIM8pZnNTzwaAHuQ33kvuYOpP96tkFy5tvZXv1Hj8VAOgJguOf+XJQbA4jdh2baSbO
WxZ34o3E+VBci8xBdaxPqYO33319h9T1rtqpV9bFyiqfiqvvx16sMkIzY0KPhFzF7Tf6l2QbbPvt
6Mbb+kLer5XNTn1SWgr0LcDV0RdfPAgiFKyjsSpqu0IWXpTg36JbpY6vbVa50XR/fmrLQEDaT+mT
eoeigPMHt3C4qnoTyl6QqJMjKI2yRTgJuWWpCjFfG6eVmDPHlPdHhKEAd9Lrh4VkGghmHQ6VmLI+
yB2WWh489U+5lWVAgpVkJYYuV28eRaWJxWtg5ssuSysq9tUYRaKD1MDLvUWN0risuqR2xFFOb6Mi
TZ8gM0l3H15Fijg8q0ja6YPq8/55l03kSCVUdYGJI06UxQbBVmKq2qT36Ngna3tx+ZJjgrzhqN2A
xdcgYC3OATY91WQZwugYWZdZDuoX9ROqcIgrVVquxI+J1DUowaYGgrZF5kOIbMVAu0mi0fuiNVmT
IyHQdd1FmeryPYCSEvOhKixMuxAxVDq/LkfJN21X2mO6RLUJaBjtq8OFUXHXyBrDwN1S6jrMSITE
H4mGiNkG7lBjAIs+tNYN0Rbr0+6lovn4w68t33QlGoTTNioUfY3jvswv55+ksD/ocKEBi8HR4U8S
UG8KsY8fHLwXYhSIFdnGpSJ9pvaPHEFfdOblWMhcu2E3rKS2x4dN4aOBUKMkTJFeWdxOSLwK/QhB
xKka81sJfuOpQZXoFinONaDoiZFmMo1OJ56qAnCew0n69eyFZ8kTOnuRDpoCupObjxEyorSqXs9/
5ONzTRWTshfCAdA1xGVX3jfEIc3RuHIMxHA2TTXg/FT6Kx2Uo0cOnw1epQIqkx4yV8A843dHzKc/
oURT2zmeEHj2gNWoHaW+YrOh0suwnfKNkXjJRhYj9ZqGfvKqpaO0EsGOjx6/AejNTFgCabYsto1T
1/t5yekyEXnWN37uCZ/VWAQWaDWo4Vyga4yYy4dXd45jcHxA+0gU6w/nnWpBquQJlvR5naOBM6rx
Nk0NZf/xUcA3z/0CYAdwZQ9H8fuO9tQYdQi9YPSJFhLyw7hsf3j9VFFhIhKFNdqVb9/43TeMRyU2
GrAhTtgX2XWi1pIbCujP9MiKumk7eNuPzmqGbQCqpAnCzlEXe0YexTrBpBbh+Cn0L6NcmC48zFpW
HgnHAcWUNVibTIqu2xHuEN4vXb3RrB2MYzNXFFHASVBv34umJgDa0HokY4e6u/CE+m9U1n/9GP6P
/5rf/XV71v/+b/75R47c04wcW/zjv6/DHxXf/lfz3/O/9j//s8N/6d+33WvVtNXrb9cvRf3bts1+
vjRhni3/nYO/gpH+/iXuS/Ny8A+brAmb8b59rcaH17pNmrfh+M3z//L/9Q9/e337Wx7H4vVfv//I
26yZ/zafn/X733908fNfv0MXf/fV57//7z+8eUn5966xMKtfca1ojv6l15e6+dfvgi7/MbPaSQsU
sg8gr2zu/vU/fzQ3J+FQ0ul56zb//luWV03AsPofJAIz259SN/gwvjoH7O8/0YlzYJB0CH5gCuXf
/zP7gy/2v1/wt6xN7/KQH8rfe5iwwNmb4Uz0wzh5M5N6GT47E6fuQUYKs9WV+inqiuk5iIcdZpNi
5qRqL10imaXcp6Wevw7A8e9wDh4ucZgXLlG4b591P5Y/xWHcfpLx3roY8Vp90MGn/g2D+v977d1e
m3Ei//Wfj3m01bZhlrxkP0Nqg3/t3Hl7zv/KXxtNkf6Ap0XHiVSQzcGn/M8+k8U/AKCS0YvUjk2Q
NezAv7eZIf5BgxidQ3JWistshf/ZZ5r1B+Q4cj3QPIQvkpaP7LM51v1v9k3Jmjwf/Q+ynrnKS4w/
jPCKEqFIkGkB3O4QLWRMQPrLRveDJwtp9pUc9TAizmMhGkMnbM6yWIe3qsq7OI++ehI3TRjibG6q
39s2RSM3SXXVRYPfaBxIuLmDMQFeblqWxCtQgJOD0ynWWOaZXMFav08URDqoET5cwaacZVzmkuUO
417FVTsPX3Mszp0G8ytcKKK1q3pRVPx73jxQeYCYKr9gkZordYfEJdLhmwLerxMJUrgZq1HY4W7Q
3wx9QQlfH9TsE1YnwQ6bcHB+sSFfyHmsO22K3MdK7rBIv//+QcCfiFEsB7/scC0ECR90yTfR4saJ
+irBHugShFezZ0tOWw/09a/UkrE5wF8UWeUwjreyFlv3ZJTSCuHlDUV4uP9Arc0wbDxxSeCW/bvJ
k6Ch5DneqCNWUVGW6bxdgtK60JHJxVtXCNI7oa9xK8foJn9mz4iveGm2pt1WPmZ8hjhWV3oAWcON
LNzP/8FSgSylsTm/Vjhxi2eBp/shKIYh2qRCoH6aAco7VeQFMKVktnplapsKB4pdUo/VpyobtB2u
aDnWbuZa9/HUR+NWAYUHYJeUz1j8EhOwZ+ChBoFgG+5fZViorjJVyU3Y1sKFgVGLO2o+js8jhOyr
OIgR/R/0rHsx9ORjoM23/WPM+h4qiSHbZ4mqAYyB4xWK3BgsRfLPKiH5HCK8F1Ci83bvQunf9+L7
e/Awtz4aavksK7zA80u0HMngyxprZUNoLzGZ9b6Rx493LU2qleTwxIDz6hKvuc25g+c48i5IhZIV
CUlRR7OapeiYedLuUsQjEGJGYdkqVoll8+FfHADOjazQRKQLqyxhxDg+YW+FQeoGt0bPbRABJAZq
o41xnmrT2nxBod1wzy/qqVPHoHARZkgnTIvFXoqEUQhR0o02Ono3WxSKhucUbOQ3tWyDrYYowZaj
YDmtOc2ShIiBgwsTjbs4zeWd1ES6b8utpT1N3QAD8vxvO76QCAWUgkiDKa3xRj1cfyJWUoa4cW7q
vJF3WVmY7pCE/U7BcnRlqONPDfKE8hZwG/6fuIQD54S8vsrV+VOjJy0UCGh6/LBHn1a0i0GOv6Kc
cWpqswTQXOtijsu3ajoAG+IZGW1itQm2GZp6O0R6hwu9ENdEY04NBfJDnRUn5oVcrGIbV8TT3E82
ZmcZG7UqEhdOerIdety3z3+wRc13PqJAa0xVAT5EtRDW++EXA25hhGJQckRxS4AKqgrjZSuahexE
fTHLL2NkdCPl1XiVa7q0zStexU6KPfAFrq7WXRmO/deklovNIMHX31SNOO3P/8TjM8Zuh7ZExxcI
LIHr8BcaPeBcEUnOjYd587ZvcEmQ0PZGpUJVXFGHMIhLb7+yLqc+AQQPng9AyvniZHDvAwmVN0/K
sxEWB+aSv4aOjB4xEyO4iVHO/35+gitjLcEipSlPAAjaGMvfRv0EvOI+wXFkz4vAXDkzJ0eigsSW
kpC9WAJGTH3El4f/2vj/l7Pz2pHb6Lr2FRFgDqdNsqd7ZqSRZFvBJ4Qjc2YxXf3/1LzA96s5RBPj
AxuCbXh3Fat27bD2WnNeB2QWcaiMjHabLTMz9xe1e7Dgmvw/W5sdnKyGdqzb5WEetcVj0irw9hox
XYVY1ULXyNBNbZ1aoLkilG+NFUHAlM5zKU4MBiePapK3n5UZ8v0asfVna1qcT/d/4J7/AKnAUwhW
hxxyA1UYndSF172mtUJgezHEHIfN4Nq/oBZef5vgCj44xjtum3MMgBdgOfU7qCVuj1StSoG1SsvD
1WqdPweIGv5ZICDW0XOUsiBTj87FgKjXp2qy3M/uYIr5mkAmiFicl6/NKdEj9Y9pXG31ZKem1R88
K3v7QQ2NkXjpDAhTbn/eFHuct2QsQ0sMcIqsk6KgltQqaDeN+VNlL0ckhjv3mhCWAqOkZpXspLcG
xTQYzuTMJfhlLaMvqvFipLqTfxsc/jRkHsryGdXwg+aIPHe3Tza4PrA+tD1YJvPgt2bzBKLupWTq
P+fQoXq1RPBa6/VZRVvkxdJSF45YDTpjA5hvHTtHDIc7VxDz5BGvHu0NfZ3egrLvy7oMdRetN9tT
0YFrkC8ojOWohrVnilKZZN4kMnlTmYaJ0oXqF4nr3gFYBw9z/5QNvRQnnxALvn+b9j4mFWMeEHCg
ErJ1u6uOiOxa2HkRTgx7nRx4js+K6io+GR1qqGlE7UNM1vudNLwwPMoWIzRyevLW6AgPTjQ2KfLy
nUi+IAQbBem0Lk8iV7vz/fXJ0785NQy4sJceM7tU4DfeInchdZ50/GUkMuM6a+Yk2cBEYEG3fmIK
JQlSeN6ua5L/+37DsuQvIx3AqFvcIscVLULNQETcjufvBeit78iHJg8GYc+pF/BPZa6b/yaD3qP0
accjEBvAAWIQI1DL2mxvYZqdWacIyiiml7wUbfzv2qf2WSzMf2e1MYX3V7pnDmsUNPAGRPCbLR4r
0U7tpCnBwH/1OdYW51u+rs1XeE6LL63Qlz//gz2PViyERjwD2+SktVH+0pVJCWAC6J8rHivGGYgn
43FNQnj5DrD7b08QgEauBwBUsNZUMW4Pa+ZY8ZiIMUGJry5k5js8DjnE5MgFiQcl6T7lifpLlVjt
wba+jqPeHl0MA61nUhUSLKb2bw2nkALMwkMwq9cyFH9tiL9f8rmx5wcHseLPNTw5VTjH3GqkLxRE
OvMe5bGnxrHnKxqOHRoFTN09IasWi1OXqN3fSNmgQjgZmffVyZAREPEKsBZQ/AQMKkZq4JS0lYpu
SW6pn5bJ62ffRAdGCdLYUH/XGiRk/TZZkLJBSs088EQ7gQdtHEYEcbHUh9/M8XemsPRqndKwRbUE
Pcy5CRnEb4JinpH2drXIH9dhDBGWKQK0Fw3+GXy9Sm0WZ71AiERBkukJ5VI033SlO3BZO4UAfhtn
nC4vM8/01m6/BlwJWTp5SYoGfKL7g7XqX2r6hX5OV/iCyKx9okucnYbCM30dPbeHRcyKX4EyPyip
vX0dJDGsnKNj8sKDG+32h5SGhu5QasWhrU2OH89l5Q/1Gl/h/DaPQp89W4xe0Jol6rSox9za6r0B
udWRUQgIMBXwSYvRPY5GgwxHnlraydOH7Dern1H0bNt4/EtBZxBazJmhY9te3UdUW1u/gPvhPNJT
O2dxWacHp+bt+yUbgJLjFcw2CezmkkDnWiQN6IIQCLXu12jSBWOSds+N1bihrsBxlpfdUSywa1Tu
CmEybHhbcouY4UXVhHs/FDN3k3JZk1xylWE/pImr/PvkchlXCLMOvrz02xuHQAH3/5vd+HVbUadZ
SXKcXAZ9R+EaHeW4ajnfd697iwN3TGxHg5MJ5E2cFZsIDzc9bieFT/wKlqHzRY7cmBsllt9llRXO
s3qYdchTu12bZNSgc03qAVrk9qTpa7IWWm0m4Vh6Usckbi5RBnsWUyrrF5TjSBtlaJ9XJr6ghtOR
GoZzdNz3Nhi/Q00IWAKzypsf4TURiYv8EXVaGi+mOccXJy66j3YxDJ/5tOM3p5uSRwtPcx3SuLzW
hVU/w/ipPNqGrn/IjTL/QXv+CG/5NvSl264xr0PQDa/X9oXVbFLNzqGKTjCOBvfcVU8K4g/ndHad
U5M1w/OQleXDkE5uKCjLBvdPxK7vkx1i/B4PIbXr248jNOTjlQj7vd32Z8hbl3PpedbzOPXTD8Xo
0TmJtSL7s3dt40O19g46LhEijPA4GAev8Z5HgtuAMAN6XFgANh5J84Z2bLsuCYc4XS7aKKbzHLtf
XcQ5DzzL7qbD7fVaj6QVvzkMJHilsagz9yDPrcvSmeaPkdLZQz+pjE3lqH8FknTjolVa8jEaZ/3H
/V3fiTtoEElwEVO3jARsV2qkjZ0UxB205pFmaqN/jKoSv87dJC5Ok2RX3U4zf+q6+I/7hve2mDFf
2iaOHLqz5b//qRbbRjUlfRiQwsFFJmmOk+osxuqzEYkjbrO9JdKKg7VRNuno8N5asmu6Va6GJdFU
apiq1eQnvdUFPTx2jG8tGuKhYx1CA1oeDIntfVwAdkTHcIKA65NO8Kc1KggqpqNc45rqy6M2DYPf
jybitzVsqifFQeAV8qyu/UDIU5zVMiuOkE97u0yjG+444DO2u91l+MlrmxQoC10H2aJEWdQX9Gv/
NaGdPrgye7vMowH4iHoh9uRe/LTWRHEgxiMDCM11ndDdimxC1sURwUhj6Buz3Y6vK5r7uS+7w0u0
u0oZP1MUhSB5+zynjlvljpenoYuMXCDK2ggQ0UwuUHuYB8uU93H7gtg/mdq8jlVVzOUoyjRUXCCa
ro185mhong+L93DuoY468Ip776ScgPVgBnHoNG+uCTUXJfW0Ng2jgrC4W133QxPphi+QqQAIiOpB
uRTTw/vvJqbokEjaHwqdt9+yzXkAu7lKw7pvlyAGxXDua6dHnHMswvum9h5D3Cw+1kDpmDm1W1O5
yBCCoxgYDlTcznpMk1Jq2B1Yee3sbD+bwzQhUZychtvSxeZD3g4mWxgWnTFcUq8bLgJBTWTE07a5
FG78PKpZ9wMUa/PFMWvtDOXx8O/QruJB79v2Qkw4BcbYGGGuaHSp9AjVXqOcQuCvzYFL3vvkdANp
2kO2T0V7E2w6a5nnAySLULKoUkq1soKms4ywg7XNH5t6fTBL+4j4buf6AhLQAbpR/+IabeL9ZUbe
CXWNNCx1r3rWdfHNAN/2dYkUcMILBxwZJOvB6arq/aulVw1qAPJsidvaPEDQnBXxUNFA19NKhCb8
7IE5d+nFMxSTCUInfVDXej4wuhdrUKlBh4Xer2TQ2HhmZLesOEG0IRRWM3xTo5jManQSB9hYNdCU
GvPzqpnlB20Yxo+KVk0LOhlpdk5p0x5NDO14L36L5G81DTzYNv0Rpl4iE25C7mnH6tnU6uXFGWMj
MIzliC5COuHNNXjlLaEaRmOQYfTb24YEhtcrBrpJ1LfVNkRkPvmB1mWphS09locqTvJ/lKTIHtGD
ShXCYn05gqnunG5QAeSW4EXozW0BerPZMMAgEB2l5WQ+VQI9sskW6bWItX9bxWKmIRnF+b6T2XHa
1MYAphB2w562BWloM0lyluR5mGpp/mBk8XhVUuEyNmoXF4F45tf79nYukyRNk+TUPIhg+m+32ZlN
uNoYdyHYWDowo2l1tge4a5Og/0uAGX9GN/toVHXnFEkeRGJDfjVwi82J9hDjhLCdhgpv8OK35mQ9
FIaano3Zyj/fX96b7SRtgWpYDp+DTCeZul1eS6NtJZfPwwy9Mpmn9Q8qkrqXylQUpNzU9uANfHtb
JYaPAXBJzgAf1zaC09RCZ4Q4R1vVFP2VioQVxgYwCDSWR+8lzbXlOkDlFfZqVV3qpku+JZlXhm1Z
Fgdt3p2l08AGiwzhGYx/27vaT1Y7qgO1qlpdG99U+ypsi/NEy6ru3kcARe9Vrhp1BIgvZEFoq5yR
tbitGMntoFSjER09u1zQ+W4aIznIQd68wa+GgHpIQxCfyUX/FLqVA1FMMTHR7+J3rlI4hzF4xinu
n5oN6vF1PRLSxtFEKwM09eaJqVVtEAut2sAUXfNgdW4TWAvEIckYR7+3PY1bJbfF1auW+Ct4seHF
TGbzB5PR1jnuR/3sVN58MqOEUN0re/eU10r9zzh24uB4v7m9kkFF8khQUqewvvVQaA0WXtSkShCl
c/WoK0byZ5+jduBGqpf5jdV1P2oIxUMXjbqDPXpziaVppoAk2SNsC1uCTKtsx6lyaVTUTuZcutmz
YUHSzKtQ8v7X+59j56ODMCT0AtaONpO7+ejz6uX2ZCqyg7rEj6LIZj9CqvHr+63QxXrt4aElvUXA
rNFUmxK3yti8Xl+9tRVPkJwcteN31kJzicaLjhwSJ0s+ez8d4LUR2ao4C/IyorUvC1kPVCDW0RjO
npXXahXpOpj2bX0iZUaFbzNFgRcP7qWCl/vsjtX7SHxebwk5FIkx7P80n7f0kYpQBLWrQfaq0vIK
ONw4j5ZbBF0jtIN7/+a0UQYHsyi7GxYghi2Bs43Sc0kdyAriZUaRyzTSb3mywijKlMVf98/BmzvF
6BK1PhwnOQWtsk3gMZkNuPwYrca4y7THTjOjsMuthMgbrn8U0JOXJbJ+LScUmO8b3lnj//DW5Phc
6u0IIQD5fMiAQgYTku4vBXIigQnCMMzQUb++2xSje/Acsq2UGLfosiZWYzfuNS+w1Nn1s2GscXCk
wE/CQ+0jvG9sZ0Pp69HwA6nnMoGwKWqMtt3GVjIhnUqlsfNZnftkL9nyi+QkkMqGffPNivPMB1Qe
F+91U9CbUi+CZRFIPCHH5mvmaG40pZZHgRxqSiOKlWVcLtxxwCnvX6bUFKSwSdD4Jlpce69X3XEB
AJopyXjqh3kJqM4lXxD6jl2fvoH75BVJ+Q3POX6/b3vn6EjyKcAfcoztje3UGpXMG20vKEpi/rJz
nNAYqaIYWnIE2nvjWthQYGOMF8DrQ7nAuHVgEThTxs4jL0DxTLvO6jo+ClQpDrKeN8GLbC2BMoX0
Uw5G2Bsr7qzF0EAZcLV6ZfVoF0vsz4tRfQSgpV9iZvPef0xQ4GNp6P6BDd9i8CyQBF3d6W5Qpg1o
3gTgJV1y5eLVjXXwzuwtDZQ9eDi6w28xcfkEkldVhBso1JcfhzorLxlNWsggdaL0wJyGMb3cPx4b
ogA8Ndv5qhwELS1mtyAwUVEFk3DAwBmo+6BIXaOJUCAOj4JJPH4pNXuykBhnqJY5Nrc7wdjsPire
qvm5kZuhZ9dGaEOU/tv937VzbPlZkj2UNEDyVN2epVHpjJ71uzzsSfW7yhM/BnE8Lg8gQddP77ZF
71/uO0Vk9FU2IZ1Vm9GCSpRHp64Gb1AbTlBChwqVc6mf75uSP/smdaUMJYF+zEeAH2Xu6nZZXeJE
cTlEbtD1Y3lOMg1eFaA4UFCoFYRNRjd+dcX6uffK+p/7lnc2FMu8WgxLv/raW8ui1rPGXVjkmg0a
ZMNRe2lA9iJdP7ZHZ0pu2JtVEoHz6UiR3e0qc3jSLD22uaIlmMqWcblrB235Qz6Z2tV22/K8GCNM
LCbYS93JlnPsmdX73zHmLfFE5DdUdLdQ1mzVEpqdmhssC3CncZ3Mx6LStMCqRvP7/a3d+6jAZijI
kdnZYLNvtzaevGlY0tYNGDNVXsb0VU8ktc6RmcWBmmUW2ayOGl2WowZy3/TeV4WSmJEdyeX7hgW0
0wcAZl7nBrFl/t3r3XSOIep+oMOyHsxB7Foi8gEYDOiAWuftIlvTa5dYDC6Bh1ecVpsG45jXf9rT
dERa8NYL0v2HNJhYh4bHmxHgCUDeTIfMDbIS4GCdOlVgTZ2JZEttPw/LeBQRv12Z5BOEnQFXQ8Cz
5TgVdp0vDcrwwTAxrxe5xWUU6cvcmvPDez8WuS5tBcbfCb7xNLdbWLeVYw2NZQcaCBik0fGpFQiN
oHWOHpK9JeE+aYVx2dEnlFv8UypRLZ4xT4VmA4TRYLRILesSt+XsT1Wn/IdF8WaR5CPk53nbfmum
wWOnFZ0dJGOxXGkq5MAax9JPB++o6La3KgJS+SDwHlO2uV0Vg1iyFNrYgYFaVJD3ZuIj99kDYtCP
aEJ2TDE+QDYGWwFZzDZLapSWAvNa2IHVZp1yEkiIXxq9ql/EYk1/3j8WO+f9lfuV6IJlAUW7XZZQ
IwuOkMoOmtH5DmR2fhljTQSrMlY0sQ3rwDu/jdJAhYLxY12yZ7klQiycKm5h0rQDD/kFNAlHL8yc
In1viQnHz6ei+wwii5u1WZRXmsZC1dmm/ECnsuwRTRmTrr9G2VBfgAEy+3N/F2W57vbNuTW4OfKm
Cb88YD4uVw5Xu2YqbkiRoz0pw2p+TCcjDXuvag72Ut7YrVGgD7B18MjI6f7bT7fOUTR3KPgFoirt
D8Pau+eEMfsHd07Sc0H51G/X2bkydGRey2qZvt5f897JkXQrSAtTb2Hm99Y8aaBoM5itA2VeI3ob
mulXDPL/Ak3vH0B9tQNMzd6lYMpeTqZTDCF5ujU3oUYIzmTh/qmd9SOLBgUt7HayHt3SrY/KebvG
ICYFuSUb7Nu6YUt+mhs9a5urgubNFM/XwqmXixpp2UGDe+/ocCVQtQTaK2dab9dVOUgVJGtrB5Oa
wiJbQKxBvNAHauF2X3i/s09FW/+HV07O2ch3h2eH+uit0SFWxt7NuCDt0ucXukND4M0xA1xzp/nj
kKnvTmPkLDlFEkmjSf15c1RNF9espyyyGcrmPNrIpfeWqVw9VMMO0t23lW4uP6UsZJklrQCo5du1
VUZbTF3KQbFNxZv9UROF6XfjGj2atPE/Ok6r/DZ3xEUqcI3LrHUoe6W2+bCQYBwse8/bcXj4OWDe
IHPZZIukq3k0jgbLbpaMzqw1UZVMjIPgaO8EQXTxCncka3nDENz2ibV2oxUUDhQwJFT5KU8MyI+q
ZTzbkTUGPWI6By/v27BTQhvpAtObIfbcYhXM1u1A99uk8s1cPjiLMvttqtiXNaNJMyzNFMQ5dDle
kh/52j2/IxMJVAokwce2t7uUPI0dHPqB5SblS55VrUnimDqQWhnlOJxsioxHqu17H5IMle4uqRpy
LRtfV5uLUvbGYgUgjeLzoteK7xSDesDWsud1frayebYiANlpl65U+CpVhIvSS0p6b/XTeDSD+857
zxTVeQADxBmwmG4uCao6qrumGuyKgwEGTI1WP4nB+VeNlYb3TW04aOTjRKeSp54vxjwlAoy3F3Kd
iyJ2B9UKOjsRajDPue6eYityv+dGWmXXJTOLf/XBqr4sNHTSE3R60w9Xzjje/yF7H1GSL9Oz5REh
QLj9HWlliJrRFA6OwaDEOAzOh6R012/3rey9yjJApFkquZ4l0cHP0e80zIBnGyrC5eKgnNsnqfJ3
25fGn143KcmJB1ofQnKzIT2lSBlmiE+N/+VpJiqQY/ySMWw7lV0waejVS24HpTc0QWRVEJfHY5FD
Prq4KP0gIoMA5/11y3VtoxGwQP9jMACCvNndQsxlmyNhE7hpufi16Nfv7ap9HuYie4519UsPYPxI
N37PFUjeMUCgvJ4APW73uqp1ePxSYQdVrdqfelVRT8iKdCheiCgcUiY8Dxa5d4QklpjRMaRI3sjx
oL4WiS4d7IAcN/MXM64/Tt4c/X5/K/cuJ1IyqGvBPcDjsfE2mcZw6GzzWi6qFwdo+87nyVCc0xQ7
1m/3Te3tIOVKlJOQrwGnuakeGHpdGuOEG7cTONBzS9EZt1WyE8TWRtDNfMn79t6SPeAMfja4CeNq
PdEWRs6sYGjz8UlzWy8whFn6tnALv21bzze9KT+rWu9+aJv8d3fq7ND2oti3B5E+vP/X8DpThQc5
QynS3lxWu1O6yrPJtNa2an/PgJD1vvRli58qFipqmd3jE9uuN8LVqTT1nAKkf17MOVoY0UVPLlzW
oX83mkUq/bwK08gIVNvqWdW9ITR3JrBfmGcM54FC6NDZz8tcO+93iTeWthfIgUY9rbGk6UKn9Sen
R+GQOEjHds4zVohQZDOYFW0eG22JVtUoZtIxmuQXs1uINotoCvo4PYq4dk2BLYSCnikIsoVbj4AA
do04i8oHrWDkyumxPDZ5++tqzM1B1LVzc3DwNFaA4uASttnXlHk1E/LUA5zOHM7FpDtnFXTbxXFz
J2x7V3l/ngD8hgYHjo7Gurn5VCJT3MYAZxBMDqM2ae8Y/gIN7SXJXBR+izrPf3NUyGkPPN7uMpkX
cymwMGiwxeFokzc4c0U0bdWr+wycZflEcYLUMl+jj2ZnHRG57zyfNBulrJrka6RDdvsBs3bpKjNe
yby0bKLCUq+h1Qmod7gSUsdNlA9oqbsfptTs/cSDfuK+S9h5xm7sywP2U/EqG8XQQFjHNpvmetFz
ZAb7Qncfhw4YvwGE3Eer4kiCfCeYpqnLLAXRCU2HbczgqvFcmXPhBDA1N5cEDRQ/r1XQBK2XXHqE
FK6Gljc8qpV+4AD2lktMRBhPDMgLsHGAS9Z0hYNfCRgJTx54iqKTIVLDT5e6+7jmogXjeSgJsHdJ
CU8ol9H95GNv3gDgGzmvNJc0cykLkiuUwVBU2TOe9IiuZN8U02DwOVJOMzafs0S+0RgXqp6rHTN3
PFqDv8DYcx7plBxs5d5NoRbzf6Y2Xm4ZbW20CscO6pWtdKUmZaFFIOMbE4y8lnjn+yf17bi7BAGw
Wa/vKTXQTVLtxIkCSbRNdhlFyj/tZJuPbht5IojWpGx8tesd4WfLOD7VhsKgV76kRBPZ1IVKanbf
Um/OP469sD8ak+J8v//jdgIlTpSK0LQs1TCYeHuNXGNpC0gXnCAuI/HcldFfaL201/tGdj4uLwrP
92v5iWL9rRFTbUXjTMIJoomBvshSsoc5b8ZTkzpH08l7m31ja1MxSZdh9kQEi5C9dE7te93qaIFi
V8tfOnI8/6QtIKMXJdWcMgRFn/+wp96M/SZupexKYivuyaGv4ITlDDfT0Ch2d3nvZki+IbpAFKh5
+7Y+xPEUVUTAYQI7UwbI77rZR1NXC5OpdQ/y1Lcfl8SCx4j5Juo5RPy3+66INVfdrLCCUbH0j1Nm
r9fGW4eDl+etU6S8TMAg83wZpGxCU8UejGRVMlJUArSzOzf1NbFjKjp5MS/MOTbVr/00GQHSH/bB
hMLbgyVNy9CLniw9xM3N6gZmUWjhWUE08Aj0mt7APNTO52Uo3ie//Vq55aPJOjU9WSL+zbmKkFI2
sqK1Aserig95kqmXNRKlT/by9b0HRE6GmuRooED54yaAkNjrOe1rvpqHpF1lC0mn1CMHNmvGQZT/
9lXh/09oRLhAsPJmVECtkUrXi8gMnKjKLnGf/sCVDWdnzjKi/Xw6FW1+NJ/w1v3e2DQ336xdFEg8
emxOljIGqguD82jrrZ/OCMOn+VQerHHvEvy0xu3xXGdvmGjiYA/yOrIDvT3HyaF+0+6qeKBliV3q
VW2eyrVzVqOKLGD845T7k9cC2GlG+1Tn63xRbDd+uH9Idu1RpWGajZCWmbrbqz1NhT3CvGQGiZoV
X7SFnoKrz9aphZCVNm9/VDXYveT0IynHEF4CvL61J4aySKmQclKYZDurVg/HFHxyLwyVJ76uC5fG
gl086J2RHTweeyuVs5qEW7S+3iQldtdnU595ZmDlQ3zpspkcVEGArJvV7qotyo/7G7tTBWNYlV45
rzUehTzodqVtN+otaHIr0BMluoKzqR8ja1jBX0+QT1mFCCMIDk+83cqfrlF913L1qOi3t2TQqnIk
BtJp4Py3P4GXdOk0Zyb3bpw8bK3MiU+pq1jXHsaJ66LkR/iePT9K1Ru2dVrp5AabNSuLN4014zlo
VsTt0yic71oktLOSlsPBbdxdGhtMJUjyDW2zo7ZIbdE21DHgDmtCdUwR6XTg8hL2XDyhdB0fnJ6d
LgPWyNFdapq6BcHF7V4aejdPNbwp+G2JyYpHFYJpO6OKKvST7qXNtVBi29eWyXyB06x/KL1E9Q07
94L7B0sauq278UOofclikQoyaxNp6aBCB9qMFsG0E11cN+Zvg6oFYyuRPS1j3BcmdZThwOz+eZZl
XVf2+sEl325AkYsij3VhBaIbPErIXa9/mSyjuA56Wv5lCEX521ogViic1PykO5F4mCdlPCrI7Z4w
YA1y+A2Khe3srZ32xrzGjRXMXi4uZZ0nP6JC/BIXq3a+v8+7lmRlAQSVy+DC5oMzhUohICIcKQfX
+BItwnsWptJfV2obB3u7Z4p4Xt5QSo20yW+3tlXteFFUTOmLuVxS+AN8R2TdeUmLo5d615T0vqBD
CdS3g/QoKpv9lOKVMhIwP2GW+vua51kQ2WP61/0NlAdxe1Al8oTYA8QLvL63qyqKwe1WSzODGNnW
P3SR8r6YydGw544jgEcHmCs4UJj9tnCobtUGTdCMD7Ip6UJbdM4Pd+7GZ/iuvwwiXg4WtbN/8D9J
CC/DZ1RrN59KL6Z51BTTDIqlYfgrtx0mQCL3D6UWULXc38BdW0x+gOTF5BsGKLPvJ7OsUo6F6GBc
qdHoGCzzTwNJyd/uW9p5lXmPSd/IzSUkcfOphorOoeMQSxWiMcyzsIz4s63FOdhMsXYGhMQuwkC5
pzwyvTsdnP49z2JK7nkqsnxG2ri3B6W3cr3pF2KCSXWy85SZ3Yc+HXioY6/5xZl1cR6QR8pOMX7p
scrGJvRqSM3ub8HeZstLwSmCKAlWldsfgczx4nYz0fKgmIPqt3raPGYu0yXgD5r+wLfsHVrJqfq/
wh4l0ltjtKT1SY1KUp3cI8zK6CucJmsazh3jwnlgra2y/IfD9LNJeQR+qnPNSA+7w9JbgWeOw7XX
yjkctMR9ibT0iAFz9zQxzAd7q5RA3wIyjblWk6IlXZzrCr5U0q32YWY4KbRy11FOFLnz36LZ6b4q
9nSkaL9nW0oSy+aQfLA3y6S7MdUtDiOoy1R79ohHwljXSt+zOyOkrDmFIi7/SOOmOPike+eHw8PT
RIeVwtomr5vXYR0pzZpB1Tnqg5MmBfoQrfXMmE398P6jyvw482CvU8dbHc/KhOZktalE2/Xwd+Xk
CBLbRf/AxIt1sKi9c4roqgpWWypKv97cnw6NYlgZlHc1fUWcazD2o/lpnDsGFhdVUuw4f95f2F6Q
BfUsLX4muenabgs8M5jhrJDYGOpayR8Fbu+atJn1NEd69Sd6weOvCwN5gVIzaZYqk/W5XOIZ1pn0
qIOxU/5h0BZ3KKv9cvEbd5B6oy7sjvjSJVtAblZZnpsa3PraaT+aBoHwybHTp9bs4msVgeb01FLl
kNkN5c0cSrC4ED5Ep0egROkYNm8qLpIxBKaPQNVtJ9Ci2rJENPF85wr8KsgHOyhpQMnRx8QM48xU
GpyT/UF1ZOchvzG68VZNAc9hRHlXDumMfu3o/UME5PzgGdg7axK/g8AWX5+K1q2DKiMvSqcptYO0
0b8KJ7Ue1sFDAU/NnrVIrT7fP2ryOm43knqFLIJjkPLOrbVF0Sdm4zQ7UKNaO6lprJ+60p4+ptpY
XmK1mcM4m9STkVD7m6Iy/XTf/J63sCwOAGghhjy2KGDLy0YH5Ax4rBTOyqhPIYro9Ni30qT6D96C
DgdRC2MeoIU2+7qCTkBdG1NNncwXSNOrkIy/fck08yg43/2EjJNQcfJeBzJvN9WK8qaEZNQOuiml
l1PF+ksrJi2Ama8I7KY+Quns7uJP9jYHE77Gpp96elVeoxTnFa4+nxRuDT3FPerY7C6NrrnkWKLZ
uM1+XHdJ556CXhD3U/REnaKYT1nbFPGpqNrxg2Wm7+YahdeAYhojeLghZmXk4n/yvXZJwS4ZqPYz
xu34pUj1U4uO8snLondPTW9MycX/ZKrtvVSwJFAO62SfUk2IoG+r8aCKvHflKDDReaeKTFVkcxD7
ftS6jAsVGIrXSzp5V5zySPMeCz1WH6yEALBovOipTtfmD92b+yP0yO4PkDBIWeeFenRTMUSJYOkh
sbcDqEIgn85y0/CNcfT+KWtTQfuB+24bo3JWlLgINDc94gDYO66ws9IH4ymFdWfzptQmRMgEeNLD
CaTovaYpp5ObuMYv85pmR/qIu6uVI0bsNswVW1gkM6NFZUVY03tI+p1oEi8rXJpBMkBTZadpCTej
Ej87jWZ/WK35qFezF4jRKaDUTcuKgtDmTNEJ1Cph4c41LymzkzpVP4SaKb9oVjSc9YmPm4/N4Hdl
3x84vN18QpL5U/kieQJ4fnucZ6cXajeDEvI0sf41mvNwphBfX9x69C4tlGnPjlJ3J1nqAJXKrAfV
lOaomyFP8/aBkRIGfGm+ub2dCDKUnon4hb4yNayXtoggxIyjY+2SPb9ECxKSV8lfwVzp7VqLDFqQ
TAWIbqn9v2bRa+ekabLTXJhDSKXiaNh+d1WvDwnASHo12yNcFW4aDYsV9GaX+etM58lel6PSy97R
lREAtTYmugkGbxelxL2Xz4LEt9Xj2fCVoVs+dAXEludlWrv01END1oRcdAhWSZG1OBBOMf8HHCPP
M0B3mjSw/MDecfszYAF2p1Sj0hZpa/xd5aU5jdNUPSq1UwR1PDsIiojmrLq1cTLLor4YjYgOUPB7
3/fn37B1mmrWpnkPbjNdaDIra9I9a32pX3Kh5ScVKPzlfmCy94HxUA6zbAwovRlTtsWM7F1Mydis
6+lSW4N+8RAk+OW+lT1PSKkB8l7ma7CzuaFTQtWShqMVTAhq/BUNrVme3LIY05M3RuMRpGXPFbmm
rMUzXgOD0WYPNeEMS7USvypG1jFeann6Y5NOReK7iYHm0oD0eHKq7CGLTwOM0UcV293VEjfAR4oz
gLXw9hyZ3TQWSt9RWrAm99yU/XJZgSsxyDBPB8gruXFbr8OxlHNEEGKAJrs1lU+LXa30boLVUsv4
pOWDh97eUgUDSM4whYo1yJfyaHpi1+prZ1inv/Lm0MBHnAnghHiFwZuvtZ3/WjNu9qDCxvAkRUOf
hsFU/0M9gyIchWAeF+n/bldamySjr8WxpJ7Fhy5W19+0MR0ujJoeCkTtXQoZ0FJ2N1C52+r7UNuc
gWLCKVZ0WX2uGzX/MGl1fHD19o6pzNiAQQEMgtT9dkVj0ZkCBmEoB2mh/GtVfTUFHWzzD0tamQFj
T+njALsaSKFiOsCa7Z1QXC3wev7i4m0ea1PEemIx8RbMIhmvfVLop4jdeIy7+Ih3ZN8UwwtEQPBp
bXmlPK0Fsgd1WABbXBkuzvBHP0djCCPCUYtoxxL5JPJQkPXzEm+dTDfNaEflYD0dkZo+JDHR4zi5
VnEybWE8vNuhQaFO95sRYIqHWxfTx9o4G3VmB8MSp8FgagqMrO7yIcnJLu+b2nkRMAW8iSNCn22r
UGebjEIZGTWSuBbKPxnyDidD15PfRdc6AGrLI3DqXlGGfpd0oDDcElfJc/tTduC4sWFWE5VDkFWV
fZ5KRf21Jcr4PmRG9TzEkWVfs7Qp3PPsdiYzi6tTnJR5Wr4PZVQeVUB27uKrEBJFcYAiJGO3v8Yt
YoO4mSKQMO3st9ETa9gzqvnP/U3eOzvU+BnxpMZCd2Hz9HcriazeRVawlIv3zEyG93uRZX81Sjkd
3Po9S8wKUYEga8abbXa3qL0ezcHZDFwv6S6G29qfqpgYx1YPKd12TfE2uPQP6Wdta1oLmr+EU9RG
HdQzw9iLkmsumOYWzv/j7Lx25EaCbftFBOjNK01Ve7VMa0Z6IUYjDb33/Pq7sg/uOV1soghpMNCL
AEVlMjMyzN47ouQgbNn5SqJj4aAWz5UAs3X5lUyzHWCUMk1o1JL5FCe5dU5QX/auf6WdOJGwjEeA
XpYQ/tkkdPpgAy4RiCGS5T6Y6soOlmkh2Zkz5pCMU/GvI3U/9DAzbgcj/H2oIWCX17GnqOKzxs2X
a20mKVfUXNE66eoPDEyazqUzTIGqTEcRzN52IkIielzMy1K2+CRepd5QVrpOSasqN3YzDkETZfrB
du5b0eHqOgQrJKqXHy1ssr6mt6sTIlTlDbGK+mBDpvv9A0/+DQJVODEIZZtnLnN6hqw1NFoiJqwB
DRhX0v5Rfhyt9J/rx2PnvCO5I5osvNvI5G/WU8pt1aNDQ0m+0/UnuVzUm3mJEy8zaX1eN7V3EhH1
Q6kAjXSikY2poixp8nSEmKWSK64W1ZqrMIH7RoqtvzUpj3WXySryTTvMyXk0OgLd6/b3lorCIJxL
fLToWV9+ukJK4WIxbtGHGSyfYXW+VHpFTTPW1uXrdVN7pwQbDGJFnpmy4qZyKodlVhSICPg6NAkh
O78gNtE4an6wpL0tfWtHvVxSVqtTAzeOy710wzer15LbdbEbSI9pfmqstT+PRW0EsVQx53zqjoZ8
7O6oSIJALVOQ3vqWPq3Nqe94AdapzB9UJlp8tuR1cY1Q+XJ9Q/csMUhTxJcQUt4J2M3rSjslUenM
DVl2w0Bc51Pckb6jl2se7Km4W5v0gPUgHEKQKTCB4tu+ecpnZ2aAY8dTjgZF/tMZdPnO6OXsnwik
wx16Z8WTMWvjH1x4uhU0dsVUeGPbGevAT+Qpkpr+kmaaG/d0S8Yy7G8cIAj+9a3cW59AtVNyQfyR
I7pZn6bU7apBnmyTWLW8xGwjP9as8NT2Rv2Mbrz0nyNnR6WenYiMyQSIAGNQjGrcWG1VtR6lOKbf
manquUA93CutNXN5HrQAfc32INgUD8v2KxL6Ud8QpDS4xperlBKzX0wCdjD8qnE7IvPjqnPY+qUW
dedqXlS36ss2SOJ+CK7v797dh+tIZ0SItqG/e2l5hJ7QrNw6H3uN58xzXLiyUzYHjnvPDPGtqN9R
hHsn7dUUepoUtejFZ4X+T8WAhXONuOZBjLJ3WAgehCQrHQtWdLmYNoZXEoWIk61681wVmXGuu0I6
W7VUguA2ai8NpergLuyujJeII4pyz7v5Wn2tdaqesDI6hbk/qXDRx9X5ef0r7S2MdwjxN5TdqdFt
v1IlxQ7dJSRmVJk2TDX1LoqdnefkS+cmeVG7Q5UMB65lZ2Xi3RMIYGj47/R70buWK3mRYEMYwzC6
VirX9+2czL/fi8SMgBgT+4My3KwtiSNmR+fU8G2lk37Vi5G/KLW1/v45F7hJ8O7Ck4BjuDwacaHR
qMjg8Vu1Kd2YkbSkbjMM+sEJ3KtUI+QtZvZRagNjtllNATEyEaJkPvNCP5Vqkt+UivSjGOb40Uni
hxyo1oe+Hb+DXkhujKJdb6+flJ2nxxLiduynKHJue0xKDVqiCCMhxxY592XXoC+rZ+bstsqsWwcn
ZNcYkryC68UbtG25NihWt3oi+j/kVM9y2FuBahT0keWhruaDL7hrjB3lE0LfJQK8/IJjF0UL4EvL
r5r6Fx6y+cwAUuYcrMlRGrB38KG4sh7OJQiijSUzi9JMnRzOCi/3Z6fMKuQJtMOG9Y50noY3REtD
FMWFBsPlivJJpqbX8K3kFgnLelHjh7EuuyBZrPEmr6D0+fm0knFZ1MU81OuslxFp/lNCzT7y2ilv
4EeaCHn718/QzmtkoZ8FfIuLCYxr40YVtP6ldYD5o/K8fs/aeLhzxhxkcy9NtvMoBmWhAKfJWeKZ
WVE3B5H3zuMLDobL+lrchfx+uS1V2jRTnrUgMEgBHoupGIAZ1bKbtrCo20k9DLV3vCv4fJRUwGtS
L9uG2kpihINGjYNqbmzfVn0lnRdjaD2TE/cX8oGzp0ZJ9wfHmYxdgNMI5N+pb8jwki2pAGyYdeby
VZ2YY+so+fC9IJ/5g2tKnZrKnM0QNyBUlxvaAn7OkZLGJ6gIdLuhGlr/ZWpelOehaWX9dP307N0e
FHvhuIpROoAULq2NerSkUcTpiQFtZ8+5XSNdrTfW8gf0DfJN5BkAFnFKtg5hQBBGIoGCO7bWH6xW
sf9tEPz57/pq9g4jigiC8vxal96sJupNpw1DXJxMjfgeNXvlOYQh6MWJOjAzfE6OkqQ9N6dTbxTl
Byo3W+ErZjhHDmBCBBGc1jxpBfC6NOuH01CG2cFF2zVFQYe4msYo5YHLL0XLelSYoQG4w6zV27JY
S5QKovBU2fFRjU/c2U2Ai7L6/5na3Gmt1fGlDS6V2D0LepP+hTn333rGaiLxPDvutCprEOtt7xap
VR/0UPaOJCA+xNHACeJwN7l01aeGatAG8/VONz5mMFFOuJX+IBLc205SMcIl6ph8QuFm3qZiOSn0
lIK5yJaovVnChYnrQBcf0BefTtdP5SvVZLuf8IwFue41o918ujSqwNI3kel3MjKrntpM4QeHLu58
k4Qh4IAyhEXmxkYGKHS0l1BlqBWwpDmizPxkrhEzVBi3UTWuuZjKN5D/81ktm+nn1OtSdfBj93Yf
2jugAfhPZFWbb99BdsoVTfQH9KJ+WSqwIICB/wBcw1APKmpAokS6qF3ufhTXoZ0pkOuHVgkDS+/+
qeRGuomU9U/cqaBOEkyCVKKKfmmJKH02JhUIJQLFTLcwixYNhFxWmFiaUb06ECnYPVVU7hQF6S0y
NfH3b06VOpZzrWRCl85o4u8OVcObNJfVL1mYmwdwnr13UEiiUEhAowDt1UtTMvyLuC8EmgbGaaCS
BfsMouk+zq39PFnTfCeZsfRy/SSLf/PdQealR9iSqwMO4dKmspSxDt+Gq9n28cNs1JaLp61Lt0Hz
2q+78Qg8t2uQCIVc6hVJstnPkOELdlHNaN4xZB2NEMX50Vjwf8ZOY2BGpR31kXY39VUZmYMh7F4u
sB1byVlkGnERgw2fcq03XhSpGE7jquXIojSJ7PWo4h0B6XYv3RuzGwdhQIDtGd6Ew51k1WuTvKZf
Vh9x//Y3k6cKVAwdj21ToNBMSY2F1ENJ2kESaijMtTXQoPZgwCSjR7qIPvr1E7N3IYSatvKaxuFQ
Ljc0a7NuBAxEZzPWzaduKbQgmnTrEe335OCB3NtEIKOwB4ibaOFuTEUyI0dmWlO+MSRZ7BYycC8X
NQX7D9rtgAho+IKNIXzeEnuXZpBKpYAG340VE0Aqs19PoTI1dTCrJY2P3LEDZ2j6v69v5d6rbAGV
tcAwMI5kS4gagP5EGZmWH8N4Oad23/+ztimQjTjR7g1NMk8m8ApPhYMDPVZ3DvzNbgJkEVYJ5VJK
KNukHJE3syRXB/auToPhwcOpno14lVOX6etK65vaYH4BUiStrj5M4DMnEPSTWw+2XnrmaCSty+yU
ATS3rBYHr/nevQW2jmcS4R+j5y6PGaLafOdcxGFVrj2AAI9O5NKZ7/Rymbqr1Si+hjzVwZbsWgXt
wX84Q2Cpl1bh5Y/T0BNuppos6o2V9ivN5vQescf1qUooztXOdKRCutcPxv0qQhZPFlTIjY+iRcXI
KfT3/BiM2AlFt87ryjZ+RirG8mLQxt8cUH0PJc8eIyNkk6ghTP6yO8S6rh/IvQsnCEscCkBa+jZU
UK3YZLAQJadyjMMzWQTSTbJ2lGDuW4Gsj9wwxdYtN0qac8C+Q8ixm9b0VlOn/MFMDenATwkPu33Z
hPoNZ4gOOyiQy085p5KmtSJzcKa8oxxjmud0zubzlKrrbT9YlVuFqOSbaS2fr+/ijkKX6KRDuyJr
AdS3TWitQUG0ts5srGbDs2pLshfmxfIV6fhpCCT44cM5yzS1dkfDnh6Yfpqh6Sc+eDEbz3qjpEdA
3b1zTRJFgk0EQ5VvE1pUYYMQRGdZRDHh8kObZTUBHmYzzEWtUcG9Axox36BceqRFtGeX5JCaKeVt
uv+bWyyVbZQxkh29/KJJig+Nw1y7QbKMDyQBS+SiujJYz5Rm+qMhy7uGSThUmeKOmCF5+fUJsxKj
m1jwFIaO8ZjrhXUeU9XsPqlzoz5nS98GndFoB5nOzuMIJwCPBU5XcHrF0X8TLep1u6TQ0EAA2FH+
pDI497+ulf5ajbE8sLTzdjD0gCSVMRqKEBC+tLRkVdYkSs4ZGzTzOV/a0J+hoX43w1JbvGV09Huk
bZQvTilGyK/SkQz1TuiBm/wfWgJHfKvnueRtJKm5bov+bFi70ojIgZvNTv59bQdHRFb2+vPgXolg
dHOlycnBCAgdNOPdvWqLBXmWtrf8uavjr10zqmdryqJnuDrmzyQbCncx+7pyE0P6oS1a76Pgrx64
yB23wm8AuYPoL1jwbQu8M1OGMMwLZVCrXM9k7igRwF67CVeLCd4mRD2461ZxytoiPfBoe4dLg3Lx
qvQAzXdzpofCMIFVY3opkuVT09f2V3iu9q2yOvZ/B1st/q13Ww3Sml6H6ORsQTSFRiEkRgrFH506
fSIacH6FrZjEUOTS6ritZfX6SxLxc9xSTrsqSOguaV7eFTFerVXro30XN+f9D+LDUz/gjdx2j01p
iIshS1DnDa0lZxBOXzxQQdYOwo49M9TMBCqE/5lgcHmtGqMq5CrhiClhHFf+klRA6Zp8zT9f3+C9
68Pmgv4CYUBuuQk0jKFKe0dDr2xC6ijylCFtvsidGro9KQqiL9Gn6/Z21wXvBXkHplzzClyuS9Ey
dEttQunEXsq/QRzIPy1zOMK77K5KYKFAIrOmrSh2V5e6vFhIPBXrOj3pVUrfA2Vuv5Gs/uNQO0c3
YsfLI1ygcw2pbQCd2NyIyqb5l6az5dcMDsw9PadafDJyM429eB2K6FwpINsDXU7iv67v565litVk
sZb4Y/OwmbVtLE5HxmBLWfpl0cPoC68CB1OtTZ74QqFsWEnLgQfYc/r0eoSuDA3BdxXDsSH0llIk
quvR0QbAUWv3WGdq9AF2H5RcJdWk5pQkWvwrbhMn9ujBLn9QfkGtGuiBkOcF8rbZc3NVSvS/KZzr
ndLQcJLL6Bs9Gmdx9bk5otzsHShqV8CAgNEyWmFzTTrHGIjXiKT6PM5OzN3M3NBcmocyCn+spPEH
+7v3VZH+otpMlEQHavOo2to0qXR3bQiw2sMaau1NOcgfjKVszs4Cor0dmiMw6L5JMly0Agj9t6wW
nX8ShXOGz8Rmso4uSSdU+d5eUG8EImn3Tvkjiugd/P7xFZJBYCvYVu7qpTtQc5thcLFMi0mjKFFI
sRRIRtTfRmvq/DCZceIxLepQ8WXva76xuo2LTbSGUTqjNSEtnfzsIA92au3RRqGWE+AR6UyqOwwq
1QszMZ8kddBPDXqOvtJPq4lqE8BHM5a1F7ax+xyl1fLEbIH++frW7HlKhLfQggHjRtdhszWatERd
BULej+doPVdOGT51w1yfr1vZe8uR8xaX2eap2eZA7RLKmUEjyGcwAvDmotQ9OTNln5CtP/2+Kaga
lBXpsVEcF1/lTUyqVLh9fSEmzdY+P1drhHZjhuApw8iPcq69vQOrINCOCJ2+m6dRmMRkZWZDW0jz
7MSQKumUq9b4+9h63jGhN4zzBUogfsWbBc1pxmRsTdTWiuUXoLzoRm3X7xSAj7Alex+JzJEgSiUC
QrDv0lAtK0OdNyDWpJbuWZhpk6eXiD1lEXn5b38kRhexHPp2pEnbZlq5Zmk+CrhjBWP0HqH8LFAB
pXvwGNuDCHZnVYR0hDdsITnKVuxAVzMdgjvI+jVJQuTqh+xUUU//sSIr/wemSL7BxdF5oDew+VLR
iKTABMuXKMeqz1Tz48BKkDzoUuWozrtXzCLTEyQdAWJBJefyY5H2xEqW1pafp3J1VtRG8hKGTgbL
GA1uSWXZmzOrCToGObrhEsG1K5TmHK9z6cbysNx2pZEfQGt2/B1dL2abCm1wOsCb52Sxy7xVS5Yv
D0nj91TM/KlSiI9VM/GMaTiSot21B5QHAo8Jc3obvPJkMzatAaIRT+jTu7pirMHSztrXRQu1mzBu
1YModu8oOZQTdKaaQ+Hezs0YOg1NRETJfGmqp19pWkW3E5FAwIDH5gDZ89rW2SQA1It0UQpWROK7
2cxsykPQezxZklKNplf1bO2TpLQdEl002D+mmWT+l6hdO/gS7jR0VyJrpGAQtGogE6bz6C4G+aHP
GBV4yVNn1Z+IhRUriNe2kN3OcNbnemrojNWrOr6k8CJKd41y6O+QeeLWzYnlY6/QpfIpzYUciSwP
vepGEdNDflbKLBtulCNycYoJ6iPYuM1I+a5p2o/5Wg+/1LnNJbevTTTOlqWUG09u+2rxtLjJPk5r
NdRndPY0OUjrTpV8sy3az2mqGv+uTWV+iovI+dTGYbv6HVpkR52E95GlaNwppKaAIvhThClvfKo+
oExiKCMYBVut/+6ahUE6idGfG8Moz46FaGftEN32aajwHMpfrnu/9wdXWOd1IgQSKiybJ2pgEFJY
Z+LudmH0ODt137lkn8ajaYyd7k2xav/8A4ugixgNhqoxL/DlerOFc6NYMJptHPKTCRTEW0ytelas
uA66urcPPOH7MI+SKokK0rKslBrGpb3KMWJ1Gent9Ux9Q+Ak7k+aavdeBcuPDFpZTimkqoNtfX89
MUpfCOVxuL9gNS6NOlkaFRpezzc7M//ar4lK2XE0nkLQwwdvsvDkl7cTU4gDUWOkbgwE9NJUlA7S
tITklzGX0SsSKfwQpbJxUJ7fOydvrYhf8eaUJos2J6VJobxeJesub8rhAV2n3GOsM/LFGuJIf/LZ
6DwB6YN7w7N5aTC0lVya8PBksH0fVOqae4DL53OetgA/ocDepsyn/O1YgL0UaEwBgBOdoUujJcoz
BiwfulF93H0y9SR0h3AsnqfmkKCyd0LQCYNngV4p1YhNMlc1Q99JBtd+0EukTPSx8YYuNV2kY44k
j/duAPOThWoK8DKe6stVkVkIVQxQXlHPJOVyNByPVlz4gnR7/Wiuk+GadnHEe987MK+Uc4qkNAK2
YVWyNlq7qmxlsqz1dJ6VpP045rYaICTQ9F6jlYgVXPcsu+sUEiO8ish12RtPKiP20Xc2qMKmSdRb
5sKOPkTG5qFYIP5oTOY4I1pwJGC1b5SUXLB3KY1urp/e2wkCSWBfulyuYPb33weHuDuWpN6Tlmzy
slI5Wuh2b6FEC3IMoR00cNz25uygQFPZZZatQShXoW8aVe7rYRl7dVHPvlo460Fpblt5fbVH0Aon
AP9J7Hp5gMqa1HKyY17jxRZOM1uXGrmTpbkDPWif6zSSPw6lpntZPS//XP+oe2tlubyMQornnSe1
6iEuVXNeg8yKv1tpO39M4Ju7pj7dFlo8/bpubfsYi5VS4GFCJr4bMPFmZ2vS0jWmhxREoaozzLmJ
79K6lMtT3S3NZ1mq+0BRlvZbOMz5Qz/b6vfr9ndXS1cY4i3UOKL3y51mGqA0tt24Bjn6yGhSGJmv
x33+aA6K4krLEB249Xeo7dcFU9pmrrJN13H7/k/OzFggHQpl1pfKzTqt1k+RkJ27oVcCctfJl2pJ
DYalke91JYs/x4DWDiKCrSvkN3BvLCAA6N+CQ908ljMNjI6PvAZ67iz+BHDCS40091I4SsH1/d01
xUkiNwCSRYn+cn/XKSrUiv5IgGjK8KTHuXzqS7l+GefyiOe4Y4qrwgUlt6SxvIUzrn1i2F3HCBBw
jeYnUytIC6YsvS8y6WD/ti6I/aNaglQV7whIou0g2TFKJQAbkRyouRn7krwiDDgv0o+IkP4pRYNS
c0u96A6Ozt76TBJ0wlL+48m83EqN6qdaMoIssDrZ8kLkaWgqNvFtkx6OItw7pWCIuBfgJeAkblcY
9izRUKQ1GB1B+ZiteaEokJo3BU2Pb4uW5f+u9mKh0muoJ2WtbRmVHKQaf/OBYaOFUKpg6YKKeUfY
YBrIYLe9JAd9Nn2VIl26M0rm2aRTuZzidayRg4SzdWB0Z5+JXUUBCYVESCni799EXmth5KqcR0pA
aqKclSiSTrExJ59mst7z9dux4/1IpOghgAyg7rul1BUlVXfFzJQgVBo7sPnjbCuoUSeFugQNijAP
jo12IhM6Sr8amMBx3fz7lQrFDViDzDgXfmBzOTWpmmXJKJWgZd6JPxdR/Hfk5K2/ROsRWeS9nxVs
ZxIuMW6CmoX4+zebmhRt2jJcRAkKAEieVeTD3SCr611dO7WrtV3/cn1p73dWkZlcoFLc5CDvSK61
sAlRUA9myGBuK0/jTWf1/2pDnT0bSlXfS52j3Ml8aXety9y/bn1nY4XuJZEm1HxK3ZtXTQ3zMKr0
cQqQjC/vpST+rzCa6NnqMvl03dLOOolMkKmiwsEcsK1c1WIOi73YuKK5VeegctTsE6r8y21klBS7
l767ryKGXUpqWvl6OjkHpYpXgsbbZIjmF74W1RZOKiDVLfRkaGjCd+W4BGamxtpZM8NMdsn2VNTM
zSh+7ChEOB6ju9R/7VrpppNoB6ZeIvfpx5y0qfjQMqAzdWMVvV6vNxJm/Ai6yXLfE6fX94NZ9NSv
ULFKbvMuDVu3aWyqXJk1hOe8mMr64NO99+00JmgG08JibXQqLg8qjfBGifqK2x/a1Vlv7TlQalls
HjWTPKoTvGFYmb+uf8Z9q9xAVegsvhtyVLQ5YtcyVpNiUM9Q7aZzvwzzk7OU/X/tTMoO3Ss+iPR2
TingYluIgSKxTVHicqm6ESNzCwc+GCb2Xksc89YyyjkwyqUKrq9v15RFG81Gj1CmanlpCkSf1pq9
JQdJV+vnGsizhw+WPAQmi4MP+D52pmOBbgugK9gaTKW4NIUCc1FWcSYHhWlnrCpdzmZoJ64s2eYH
J3SkwEzae2r37R+skXgOPDhwOoLaTVQ1MVltqYH3BfIMpxAM/HyvmSMSX4oRHVy7nfeZ28YDLZ4o
ejfb4Qw1Hh2cTEoEAqvmFhTdt2V12lNRIrWdyXNz07d9ezdrwODdsk0bD4Rlf7DeHZfOjSdzBwRP
TrSFVCZWZMKlbOXAkBl7nQ7FcJeMafxvC/LroWrMwjh4mHcMCk0VofALFghU/OWX1ewoUrWmWYJB
n6svUZVS3aZheJswHS6QSD8P7L2/lILZSDOJyIU+6XYIR2ZSi6PrLge2mUT3UmkPoNa0EDmG2OxO
VT6PX5bOUr9cvyrvzy/BjhigZxH30LUUHv/NS6kPvWbHFds6gC3yRFGLmfRS+TUu2/IeVsmPsgJk
JhnSQTPw/RXFF9BhYnP5nKSel3a1jKBuaXkxVaNzPmZ9RnM2S/K7JMvjgyu6s7EXpjZXNJoHPc0q
vIFjpwWwNeQr88iwP8itNp3WsK49RVv72+v7urs+EEUylG2hNLaBhRiMC26Uga85aWP4Ata6+GkZ
vCdkFNrBo/zeFPkkTk4IxkFo3kbPU21GRt8tbTAQ93kLRaLHVY0/6bUl/YElIlVYfaKtDj758qMh
oJGYXbsC8Avb3CuQ7DxVna27ViJJn67v3/tIQ8Aw8DXceSFrsXkt6gStRIhrmLLU4baext6VrLY4
KTMQlJrz6C4lA/MQzoEBv/z+9FWkh2QdMVuqPkBgoONdLnUairViynUXyGvS3PblbH6NR0tzKRQp
T5Xalx5BUndT5vXwkUd0PfUwKf2RMWe5F810Ow68w95HBs2uiLhWoLc33shG8bkNkU4PinqdEGwp
5BcaI3S8FPtoWtv7+2IrvJuktDgFyqWbo2uOZlhoa1gGkaGVHgqXPyezdu7Sse+CatTWT/HSH0mt
vXdDwiaRpYhfRXx5ud1yboVNTnAXZFIY+bkjqa4pjcvjkuWDn4gRgc2yqCeni4/GzL5384hhoL/P
14bbRvP20vIKnDEqSrUKqjw2iFwV5bZO7fnMAF3FXQmUPl4/2Hu7S3qJrydkEGjWS3t5WoZVr+hV
YBSTHSSylXkIgyWBvXb6Tdpmf1HJPGq3762RgiLkcqGVieO9tJkRtBPyyVUQVrPqpVYTgzGKuUzy
nHpRZZu/7fy4OW/sbfzEZFidUyVKFcx6nbhqU1uP1dKXZ9muzYPYZHdpVPUY3sDDSW5wubRKyro6
7KYq0BudQeIzjdmxrCVg0JGQLXZ+v4LH0kh/UOslEIEgdGlvqbo8JkdhK+csurGz6teYVeV5btGs
bAfDOdjJvXvxiihgRgRx89bjdqrZapk9lAG6Z8bXiG6/51hJ4lcMBfO7RrEeja7NvCzViuD6ORUL
uUy1aNAh3s9i0HujrXC5UB2ic55D0gniMO4+QE5fHsxizA6qTO/ABfjZN2ZAg1yaiepaW5TFKANa
+gkyz33ka3rbPdhh9DG0S/0utoo4iMFDe20EEytO2W19GqYHBsz1hPWzfsBL3DtR9IYI/ei7obm/
+cKtXZNr9xbS8+syBU3aN8HaFYUnN+t0suP+qGa5a88hRIAZLUqlmxPcDSYzTuHeBK1qZz8LebT+
rlV1kr1x6YrMjZNq/Pf6p923SNLCCy4KixsXZKZdT5rOp52bTndbanvBkITNSdGXCNS5fcRn33m7
UBoyRFkN6RDS3Mtv3C862F9TLwOlsFWfwci2Z69OeVvXTX9wnva8qyiT8pjQKEIK+dKUPVQzQiQ2
H8+OnUd9Wia/KSvrc9gV0wPyX/i8ZQD4dn1Dd6yiu0VLCslVIea02dCRYqQ1j1oVIJ/b3VbzKN0U
Yx95FQG/N1Sm4qV0qg6M7rgGIWSBbOFrd2qr+5iCzE1XJ2+CXrFGKhp6+JiV+k9j1Aaf+SrTXYYO
36duUvKDC7KzWoScqDXxkJDMb2UtO9SI1klDxUyZwsErG9gBkxMhkq6O2RfLbBUv0dWj4Y/vqFw8
0KjLUP/RhK7tuz0uS4pqplbbPvjg2gxoosDq75vR+EFYrN9GvRYuQcE4uQ/FDFz4fkn78G+nipLa
n01JOnh2tnsgfo1wjMhLgfxTtc2RXnS6nEWm2mLu5HKbdsMQrG2TBkbfdsGUoWwaVsXvggAxStgN
v52iDUiArX4ICrGSEWd56FtxXH5lt8u/lvaQBS4c+1vH/2oF3BFAXaqn77B5SuhQ/hqLEO2bQnvQ
+m7+jjq/5ut1tMJkGvNTp9WG2ydJdV+O9oFv2voKYZ1ipigP60JzQGz8m3xUGwaDSfG640dDvT7E
pXanRfJ4V0/Uqa9f2j1LBEOUbMAfCNrLpaW5rbQJQQog3yQ8k2uUVKNc226ab3K5lgcojl1jQHAE
U/qVxbQx1jjGtK4qqHZjzTpPD83Wm2iKpp6mrsuX6ysTL9T2Cwqu7f83tnm6C80ZS70HSD6HmfU9
62L1pl8W8/wHVkQiSF+EiGjbTSjNRVPCUQBt4c+c1KQzbmK7tz5dt7K7ceBAaEzzRHD+LzfOmmpm
rgKX91E4LD6GU/QCDG44LUzpPVjPuyqXOHpCFxNID7nnuy4UKheWmtYaFFXAqdRCtfx7o5eOx/sx
3NdtrHhNiJI2grTdWWtH+5kY6XdB66+/4RXGAaSJcukmGJjqpkjsDlg+UpHJ3axmiisrjXmL2PXi
K5G03km9Ph08mtt4AKMEXvA8wK3j0rds6d5M9VhOUpyZWQ8wTCa5cvu5KF+KcWk+SGSzBx91zyDR
s+grUjNFkeHyo8JmCZMMxSeazyE0pwbyKNut+vZqSndKejiHdOcQYQ30FBqgRFlbLYYxyut00B3I
g71S3Vh1Md7F+mKeLAL2g73cNcULReEH18I0zsulleGYO+Vk236oTqWvaLXsNlSiT40Ol++3rwal
UCHiLdhkIDQvTXWzSQKQj6wqbabbuI5+1HAAPiodOdB1SztPAtRlVG5QkmI8yja+6VNpVJgHg1xA
m5sfl1Ft/6IVnHhObJRfyGDN+zJcI0+OppBy9xQdmN/xZ0yZ5lbSKUGDboulUscoSUoFgFOzhOkX
LVu6+8nOjoK4PSu01yl78LpShdt4mphZRdY848+cAvZyo0vONzVz6oOHYO/ogz7jvsHaFYCiy49W
m6VptEiv+H07FZ/7tohvkygdPb0b7BuFjp33+58O4KdoTsCaRqbj0t7AwFFrNei35t04nAvbrH82
Rq0+owCvxi5Y5+xkjnb5GJpD81dpddHRGJZ3GZ7wLkIbUzBauXzvKswJgnPUdx0fgr0cnSajDb2w
GfIfoMnllzauy1OqRFPn97Wpzwy46fqA4YfOZ7q4BQLZTmJ9TZxoPDhUexfVIqNmkIBIg97JIIT0
9fpydZB6XbUTlJnFtbXQuG1oBB5c1J1gkasDFJaJcWJw6eab65Fsp8hPOP7aoCyAl6udj0s82Ipr
RMbwVKedFgyNMf+4/ul3dx6UE9Bm0fEHyHH57fGxmt3BqPbzKk5e0kaNbxCrqj80cWSeSYiqydVm
VcxOr+XIjWSjfEl6prcD9B9XqrryUP2QjSI8gs7s7AcXjVomsCBenm1RI4/0fBjCxvHtVuGlYd9u
1g6D8UJ9s1b6KnFbpryerm/HzgfHLzNxRNQ1RfHmcjeMuskiUiLbh0i5kiloyLAbxshg4Xn1r5va
8ZfUTAB1mMyN4fyLn/ImiJ0MAOpKwfs2JVIbMHYbuIPZ1dCns97rSRFuzbx80ZsiD4oVCcvr1ncc
GccM5iR+jHx027iqoq5PTSd2fDCK2k3LTHdSxCk+cCx728lQT6Q8hIwMOcHlGvXRXLUw402FHP9P
aZTRS8QZvGdsanKwmzsuk66IQAcK/VuCtEtLTdJEc1mwhyOANa9qkKqpUFb1rLUTs72b9Ob6/u3Z
gwrP402aCQN1867KSVO0stY5QFT6AjZ69qXrouYsNVXp1Xl+1EF+J3nGAWH8q2j8MSSGetNmfd0Y
ZXyk1vGHEpJtEicjcsxW5zWqWt8tnbTexI09ui3jJV0x9tdNEMx9zDWOrTN15s1gmD8R1lO92aR2
ziy+35378D8/EGAU5WqG/G0DDXUAjuo4ueO3Q6JxnCPzY1vouQteMQyu7/3eqcJT/a+pzV7kvJpd
UWJqyuXiNlWsgl6dljwbKszx66Z2rglxPuEuTEHavFsvFEfxkE7oeviNnkVnfS3p9K5SdXBNdg4T
+RGKkajEIcu1lcuIQPn2NQNDEXeV+K7lakeuFXVKUOsTVKXeNv+7vqxtWUi4G2APr3U2GQTEJvmj
4bqGpok4Vcjk3RfFpgxlhfmjVCfL3wtVvyfkFHq3XJP8YKU7n44IjereKzAHJtHlNUU3rlCdyWCl
CH0yrkotXIce+pMeNcVBBWp3jUJYCYNiYKDY9Df+NV4WKqZqFPojkjq/4FwgqxZLctmgIN2kfy9G
pD5ZrRTetk3fnq7v7+4yGTAs2HCAS7b8FjHsRrNQASHAT9WvzQK8aLGNMHedajziDu3Zwu8JzAWS
x0B4L9dZpZa2mLOJZ7AL1WUyqn2XZtmdvcJo+v1VUXQRWSCtZEK1S0vMY5jJM+sQvbOkkQItGkAk
DmNRDV6cjcly8ETt5dpgHcBAgy+FwrcF6MlGwmBiOw79aazUyHUKo/9mqunABDBbdqU1g8UTml/X
vskZyVLo/4+zL1uSE1e7fSJFMA+3QE412i7PN4TLLksggRCSQPD0Z9H/xXFlZTjDO3ZE74t2WwlI
n75hDWXf6+HKhr0QAPAbNqQFWOlb//31M7OaRuB+9XhmH6JPEHxWn5Qerw1uLyQ7aOpjKozG3X90
vter4OIkMpEpmnZT57W7rGMSZLp4E+n2qwjSQfGe+Nr/V59UhAE0TLBH0c5AxnmurugFkvMm8upq
9cf4W+zNycd2ph//ede8WuTsHOYt69fBxyIu1DVYJjhsgWR036l5vhLWLiWzWGuj1UK1HQqHZ+GF
6w7NrNDWVQzB3RtOXT4WNjXiUxDw9YdPkuZmIY4f1By2n2nQuhLIuoHd6GyUXWE8YOCnaZHXNtH2
iGe9NiQK6JygCQwo+Plsg8wstNHq15VlfntA+9btYZoni1rVqhDqmorKpd206YehRt0G9OdVS7b4
Uwx7ASwXUFbzYgTLyBYDwLvjyajaf4FMTl3fATmhr+UpF4IRcHtI3HFe0LV5M0TuI5eDoEGqrI6A
R4Ls/VOjhIJ/Fl+iKynYpbW28Tikwze4yXnXj5BUzHMIFj0Rviw1Vx5awY3azX7XnP6+hy99wD+X
OosCPvj0mdQzqVjfhZVwud1DhnTa58SaskeRdmW9y4+GWI6rY8v2zvJmP1f1rOKFQAFHYUBe+9Gv
oHFfOt8mn//+ZBePzNZGh5gurv030PIpZdT4Ab7YksvlxxpCCLQIvfGHVZAkdkESPG1lO7R8BSuS
jqYnyJxEhfIAitXoIqEHGanq77/p0tvecK7ow4Vgpp6biYe1ISIlHql0moO1BbLh9KggpFD0kHQ4
galr/9WrfQuE6QblQbWJev8c37GIQRFvkaQaDTfIpFO4bNlp2MEE62HN4+5/CInodkB4CA1cdJPO
Pm9jawwT/BbvPOu7Y9tZ2MhkoL00mx/239/lpZ2UJlCxB88FQNDzWSdScs7nFhERPPH6k2jlV+BW
8r2f0v9lzwJ6CU4EJnDIt85ir5+3a9ckjlSrC9Kvy8Tej9E4V00TXOMrb3/TeTgFqAIYeoCBADnd
nvmPzG5JGR+WHPuDu0BXA490URN37c1d2oVoA4ORhBeXvdGNR4m5osuDMxgly3jI9Dx/ASqwLogw
fE85ONJ//1IXnwr9YDAvgBVOzyty4qV2mTchRsulV7m0Ve/t0gKH/vdl3m4IFDIAEQDJBA7Xm76K
t0KLsIeK0S5mifwiRuCGywHo6vecrYO+kj1dWAxZE/hPuIzwf+d7wpnAwYZT0t3qd2sZmjw/eDCu
K6c0mK+k+1vy+XpTQJUM1gvAZGyS7ucYkQEKAyBeRDhTc5g+g7RGD/0we7qAj6Q9McB3j76KbVys
cZS7og6X+cqpfvsB8Qs2zgyoK/+R2V5vSzidBGxWOal8N4tbZzr/pu0hlv/37/d2W26rbKzajc7+
hsoeTmbR7SgoIDcUmlOk6b5BNFS0O6YG8pH4fRNUf1/x4kdEXgqd4w0Kct6oqpcBlkzcULShxvzU
rk0N+QcV7RjmG/98pePh/lhqe/g/TrZd6CzzaKS7UXJRmbg3d0ONsimgSf3h70918WslkKrHpgmQ
A581EWAtEGQts3SnXQYjal/rJ4/m13R0L707TJW2WL81Rc7pTFZFeZ8wCLnKZswPLB5+0o5O+wae
Jv9+riEjvo1Yt9z3DeBirMM1DF1NQdNs6Cnxa+9DPzSdLLwGLdy/v7tLTwWA/8bExa2JO+z1Z/Kz
pvWcIaRSiWcrBizdUS/a7RIA+v55VAYxla3oxDeCAsC54GPUhQNbiGFbK6Q7rjSkx9FXsJqK3TWs
zKUdgQsZWN7/GhTnxi9eMlNf2oDtwEQ1O0Aa/E3ATu3//u4uroK29tbnBxj7nH0qM9NkKRvZrs4T
A/e4Wd3zMVuvrHIhSmzAUXSX0V7euKGvv9DkcjaPZmh2K87UnYGRzj4kc7pTXScOwCEl7/75qUD9
QBMLsz+wL86huW0NJ92aJQxbgCfHoG/tE7P9tUj0tqWzsZHgYgHy3AbdOmu6WkDzh97lDdyVB1ra
MZzKrCW6apzHdjON+n3Q0mbHM59eoSVeeJ+vVj6LFpR3ik4sbXbJKCWABf30rtfannQTKlpkgzNX
FrywTSCfDL4F7jPMos9NO+wc6CCgCOud1mGJ75mfIOh4zevoQotlU9rbPDugRId9f7ZPWrlJTUBi
e0d4qqAbxiEsn471TiKclElLgtPU9/QAvarmdswjsFsCPu/+vncuRBOQvlF8pJBW3XxNX+/V/P+8
8Sgkt3ovLxNvGCvCCX8Poeb8678vhfIawRgXNLAMZ59RaMzfwAtoIZrQjafBkaZY/WEt9ZhlV+7p
C3sVhf7W7AS7FKPD7d//cZWBzBd0kgk4ZMCB5CbF3fkejiP8YHCdPipv6z1MUjR43Z38V91GPB3W
BjII/4Pj0flXhT5u6tO44ztCSbILVycLCMj7ZahwiwfDfE0I9NIX/HO9rSHxx7MqWndLHGE9EIV1
OWRJX+Zk1DdQLLgGKHrb29iUnTcMCiCNyOeC10tlc2c8EebtLliZ98N1mPC7SLTvVROlfSHQCvyO
8q47/A/7BhUi5oIIPW/IsxaHPm4ht7FTMTCT+HPiCLSIf5Mry/659I+RncebThFGzqijXj+gp7dq
ROX4dnMzVzVtm88BGdVhhMLylaUuvUskP2BbozsOkNYWg/74bHLsxKgxbtzB0qEHQ1bJPfXgfcKW
KXpcZy4PCUgKV/KuC5EUAIP/v+i2l/5YNDVxSOD9gXOResNNYqhfDo2QN9La5iabzL8K32xnYQug
KKhAnAdl//V6EYOMD6+Z2IGgd991My51yw7Iv5JDDW5yKfPsWiJx6RFxSWGevt0ZKOdeL9k2Voou
nZudxQSyKaCSWZcWQuy0nBoWn4L1qr7VpQMI2NsGoth8ec4PfMI9SvJgaXam13Y3jbBrIHlq7oyN
f/37SQD4cqMDbhLN58bQpJXAI9ZeswNTPj62kKkuGxfacpBE/w+HDuL1AIABFvIWexnYepxSpZud
GBv6GNNenAAfX47LFF4b+7+9bVE7Ak6KfGzDLiVnX8y2Gebha9ruAETr3wHyKu8io665+b7dF3hr
ITp6ANFFG9bi9b6ApMRU240zFcLrFvx/u08yCya69J7V0oTV37/U24IYw2LopKP8QNsZst2vV9P+
CjPOAQjstGfdQa0i2w+UPMaWqyJl03zUuRGQzDP1IYzcteHN29gCJBga8BAF3HiV5514ZmFc6DuQ
wXhdx9Dum5YbuEzIpyi3BiLCSgMxmY/v//7Ib48BJCgDtLuAS4bQ1fmQPONtGvVZrncof6aSc60P
sEcmJRzk/tX1HbM28D9QAGE9QPrP9bRcnbOJ5FO3Aw8S9rCtpVAPp7rPZREkaXsFSf42mcBq/9E/
NhEAhOqzb5kjhiUjh5xmHaqbGZCzaoWcQxmkAAx1Wf+hq8PwBJDK8e8v9NK6AD1vmv/gvcGD6/W6
/Qj6pgmAQAnbLr2fPNE+zgkMj+hMnlgXmEPfBnjgBVv57wtf+JJAXW10F2hqYZBztnDjjeumsS12
dBznkz/x9RSk1rbAXgvvmu/KxafM0FQBdxLy7OeKbyZ0KrHaiZ0GVQKTCuvrItWdt+d2eeRqVh/7
vFtKPiXXcG+XHhNTkv/zSMEddfZdIzcFaL0TvhtiD6lgN4UHVa/u1I9ed2ULXVwKhAxwQRC/cERe
f0qYACKKNnp7o1mIKRjoYjEZ6WOkhv7KMbz0PgEsAvcXEElgDM4jj2pz0RIpUIiBHgnmoD4MZJIg
BAf+5ykcgsMSxLYCFeSaNTvKzS0/OusDIulFgY0uGdKoc3liPc2a8trBqQCuQVNYoOzwaTEPcIwr
NPM7aLPVXs3KOnQLghB2g6osVTKqiGuDisLwyhWhWV1SqJaoJx+ziLpok1DJYp7n6NQRm6iyBxV1
KFKQd36PBPfvrl8i+rykoBWVae7yrtAyVwosVTiQFEOUGliPwsVyLpcGZoRQaGMN1mmYm48gMfQD
UksTfp8EV93JTXU2V4GxoSntgD+JhTgkZVkHhHIxjwM/ejA31GU30OBrA5XusTKGLQ+QkaDtwVJL
vsdLnB/7hHJd+K5psgPFU+8C24AkZ6SzQYlOFNO7aIstVQ6XzWogrQYfUo8+4EJ4hSdPS9oVEDeB
BuKcQyal0BAKu9cNi363EFkdyx5S0C/pvLT8xDtpHuuIzlEVRUv4Me3a1jsR4GeA8ZhQ5BWLRLvy
UC+ZeJqoD7FDl3rN7Zo1frSPAqJ/AlPFt96fETe2NWl0O6isYcUcJNNc1hGZTnwIlf+QLYl3xxNv
Dm+ZW+ln5P7B+2lt5h9914hvEKUefwA5MwBL04jxOyU+725ab46aqu+Z/uUTgAdKrxH97SJqXBXe
iGJC+97yiItlHA7WKvauVZzQItRd/jwAg+lVkWkSUU7B1KlqUpCiLjzoHrBi7UbyUxE0PYqp1uNy
m0O0YCiJ9YJ3JgR86LiutZhLI2yY7lyY9mjywysTJgWRA7JPQxUoK6CRYz77TNcP/sJNU41DZL62
jLgN3spTWmZuEvcKlchL0CLZK5oBJIDjBATns2dnxkslXRjeBxYGzgW0lyHHGWe8t5XfyO7LNOa1
LJd8nW5GTc1QQW1AnqawTyIYiNWg4A6r7T+JiUIyS6vambI2Cm+fCgXXMWAjopcIORhgQWAJj0Vi
qfuS1JDPv+mw2E/QZMKuhOsDsESohnHpA1yzPM8QbrrlvUp+QTgLlxXP63XYdV2LNgKHHhLfhamV
73QekrTQXj56BU0M22t0stOirWP7uxEtSFouzA5NulqyD5RdvoyBWJuSyD7ReCe1hwQUtmh77NXa
4LXSZinTQeQUivak0XvKJjdWc9f5zX7xpl5CSDjgXQnxMrm8X5t2TXZipkkHIS+Z3I1itlkREeL9
oLPXY4QOBO1pDgOO227g/OekYLdZLF1Hblk40WdouCxPsQnQNYlat/gl9x29b/11lCW4uU3000ub
PH23cOj6DWizT1WUKgOSfjQ4Va71GrZ95bgc2H4B6Jrha6CoLns6AeVibQIvaGBh8m/RQPzofR24
EOYe2gAIWJh0nsVpCvwBynxEK2YKkFHiH501abof0kTI30AFAb07QsLC2w1I4R+t31qvh2cHq6MS
P6KWNzgmIy+a1LD5gXJ/nQoAX+a7dOQkgnCyBIpwJuPYfo1JBAyF8/t+LseUpCco5oxTYX1P6zLF
gdIfJxeFy0GO1PJiJmv8AutOeg+tvYSFkGz2l3eUI9Mp1axxxrJhdhRZqej4jxycsbGASrRtHw3s
LbKxkCpl/geeodgv16RtPg3WJ3mRRs3E4dbnT7bAQNWDUtFAZmAgtTOyYlSEYZEtbGkOeTjZL3FM
66RIOc2Co1sJEjVc7Snbd0vj/P26Qjdjv0DFPrhboNDTvUyrT+uncGS9/iBrGT2tQKDDriGPjHyI
2yBo7k3GZ/tLkNrvbyFdkLOH1HMi+AqpuiC7z6aB+xV6aOTDMLBBICDQKAF2U4eiDBMXhGW08LY5
aADsX3KR2rt45rM5Kh8xZp8OUIY95qlUyN4byxREqJRcyz5pE3zEhuiw8JPZHEJWz+0eJuHQlujq
1L4wv/HC+znput+ukfEKBk1iVMnr3gb3bbeKTwNxpr5JKFjM1ZA02YfUen63w7isG/fwFJS/E5v2
CTBWbPlEjJ1EaZHzNXfMNC7Z5/g9YbXaHAZy0eIP9MZL6ikrnEC9exQkgog+LLgQLFeq9W0YNTH9
sZhJttXYx+taRUIMQ+EZzYMPWjU9e4cNqHiZmFAQVXYetttDioQLUvJNCiaJWESQH5KBJ6poxyg0
YCTTNP0A6ALxVJlo28G52TTEVRP0XSEvpvm46L3Aw6j7QVOAXr3GctOVUKiYw6IZbXKLhujUHfNp
TfN943ULwiZxFkRcgrsj3cN8aHDvoSmB49is8YgtFyx1tpM2Dj+J1JvHO6iKw9GhCMLW+5JQtbZV
HyVwgClGtBqmO1qTSMqSqDVdHfSIcr0iF8kY7s77KR06AlIBXLVzCrU95vLffiiY9yiE701f/JpQ
tmvRPFB7h8FiHO4TuFRn+1Ens9hgqMm4g/QqVDC0oYBR7OfOX9RXj0LBkxQMoCO+J5pM0OzqI7jK
H0zb8qGIgKxvX5AiQtwUt/I6PysY46kDxs6z+ZgQb1xKPSiG4AhNUL+a014CD89WjvsuXGyOk+/L
cN9mNlUA5Y3jUEggr+YiXdPB+543WSuLTZAqhHS4G3L06MEjLxHE+rmgWeiG0sHsQJcOZlJp6QUc
gcB48NeCyShsnO9AeIEGzzLV7NFOSbfsmK0Xdh+4Qd6ORIi2akYl7vyck+7YQbjbK/1Z0OepxaeE
jlvGBVD0gD6VbaMCNEWEsTDNInW8VMx2ubsxEWJdsQZ0XksnnP66QLPkceqXHNjoMXXo1/SN9Yoa
bKUTGjfIaTRvDGLcFJgvdmK5hVdIQsOidWZ57CcTE5SaXkDLBZH1cz6PMF+CaY54hKQ5Im8HJBSr
fEQEXsQ2Cpp3jWdQyPgR77qCU9PkFcgQNlYIZSaIyjEK1m5vYHDNK0PmPtgvtUDpzCESJqowXJZH
7foxLH30zZpCssRFUDI3YirRXE6CIk/XiT5QkGLYL921xolSTjUHOh3tt76MRYb0128hnlngXGTt
XkgXL3dwVtLRSUcsDI6id407xto3w4GS2uC3A0TSLfDFGLs8+aiGJVEc6Y/VdQ44ukppEbVxn9+r
SApzP7QssvhtA0isRZCuS5QVS5QS9RXJqRq+pGqQ9WPd5RSh0EPWPsPLNOZ2uJ3mYEXPOnDGHP06
6R4oQBq0ShVn5hTVmaZjhX+Q5mVktIvR4u71VE3QjOx3CYG7YdG2GTIzxIguKujoY1QO1Q/dFEve
QarPTTaTR7RhBlJBWD+cP8AVOfrk429bDytQGLRwJBhHSEOybtgH3pL9kMk61IVvgNM8Kk1hQIDC
sdG7MEcGeTtHuf6Yruhn7qJ0TsGX6SlsDdpYm/FxMIJ4hUvS/3D5BkYzKcIEK1oRawQkAknue9cw
As1B3DBT5Y918zN2abbgvLTx92CuY1XOaU7fa6QmQQW8RXQkiQe5sUXkIixRzDADSxEfXudGRPoO
+68mmNuAq1rkmEQ86jCX7tBr/Ls+YxGvONDRv2F8Ai/KAVPRD000u29m7toHJUL0gxsOhvwdH0SE
NETVNC5kPlt1ZJ6moI1I8E+DmtVTlfg8ZDvIjkVilw+T/ynmLB0LEy3AroEK3j/Ch0PPJRHRmJeg
KgTvlAOXoQCnKjcHFFzq17qa7ja3WTYcXSfmrwTApft2ydsIRw5odSQRPv6LZMoXfWx4utc8JI99
1FsEYhZmJwtf0V8czqz9+2y2wSM2ZjiiZqDkCciGlCHTE/wG4Ib6U9SRThcchcSHmtcUeX0zyo94
rIjdpqynWKbJvEdHltwve+Kb+zxxXoC8V6/1bSJd9EV7SGbxKPViju2SyLDSYQw1DtRq6xfYYeDE
h7ldogOqgbE+qUyJtHAdvk+VyXp8bBc1pgW3LYU2gpzwtj1cebfeHHg/+4hyXLcQXHyG4Vbwi0gK
1cfF5O29MwoXXGYnrynEhPCzw1GIvrZCmX6nQIGHr72JY1E2uYSi+9K09oBDZ9bCp41/ysZg6xnN
GYWiWSh0mTtvCsowMjbd8XDy72SDPQpd7bjuilaLtSvRgq37Yz5HUQ9FAUhj7+KgJTcoKwjdJ3JM
fjJLgOhZp7FrUD2vguOGGXCHrGGf6wckZLYvaK9jf69xA4BJj2nDi1mkg43gBKWjA495/WxW26Jk
sG0Y74DMT5JCBgAlhahqKTg9LBiLfCHJ8hTqzEfaCTWN2yHQ+LuBb/MExI37PikhSi4Oq61nV/RN
F7Yf7OR7P2GwmNiSqpT3+y6GISpu54G2OL9NonEvJP5PnuaCVjL2kevzOul9lO8xcBMSXUpXmkQE
omphks0LHzS5uWCun6JSSCCK0SqCoVORzDOg6KSPQLhROvkxMTu6Ha5tqnExC+UXfu6p6CDbOOC7
3ql22tk4hcBJI01ekn6qF3xgNFWOrE1kW/jjaLMyiSgbH1wthocOAlimgBhOnt3XqHOPk+jCL4Bf
1baQs5Yadil5+NQy4JjR22nWiontbghtAE9SzxuR3QctumCls6n9kEQa5E6bsKi96RUmiQUo3tFH
WC7q5aiHNv+yIo28a0fqf4fDQy/u1gbyYrhTVzWUcy/C90EPC/R3bZ8MP9qIiH6/Irl9cSsu41Lg
J/6WoM4gkixrej93GC0VSBZNc1wCafE+Q9LIAvDlwODdxjESiHhc72OartilTYS0pV+T75j4T/RG
6B5GjcmcRVMJWl2M0VgUdynUm5zGXoWZN+6xRIv8wfbzkqKDgw7LI0RauS3ALNDvA9rV6372nHzp
uFuAHIhdjpTK1THaQH7EnrfqBDccwva8R+k7/cJt4DeQNewbCMkJi7eSZK7Zx8rBKdwt81p1VJL8
NjIseATW2X/qh9xjpTct9oT5JUMFlabt+z6Kl6kYAoiVFQnUoaMii4X+5NdR8xyEY/RinMkxia4H
eXAGSmMlyjeU5REq4RjnMFc3PFsnXZg+g25mIwdRI6j7ywsugEyWfLTz91B6ROADWIoRr+HZY7cp
SAI5xbqfMprNfIi6XCs0QFbI9yc0CT7Uqwz8wrk17Aoioe5+CAUSggLvePwxeG1vi3ZKrEN6m8mP
aSbNXQx+gCx6bIfHUbbiSwPBtRcMteoj0lkyQ4e2a5GA6OTE51V9nSfwQoA8z9Ew6EPVoUUOa1PM
aVNDOmSN3L8xjWiaQ9gFFO20EV3tAvaNDmJZOUWsa+dxbk4JrMiHEqMgxXbSeKgKvE4GD6ZLF1j6
MDuNePDIP+Jl9BQGPWE07PB3TE/wq4txzXah4hVdZomtn7PRIRcwwzOaL6mHhIS6D21Lgx7GQdAg
Kto58X7FGGTTgg2tyEBQEvq5AwEsKYZxRP3qRpc9jOMooRjbtf5TSDz/ey7Y7JfOjMFPI3L5vsWu
X8tYBdNNttAhLYlBGnJKLHSH0Y6M5Q1c6PKsJK2J9mxBjVtADjKdC+5nLtmlQz0TZGlztyBCDc3X
GGiQLyr3+VfdemhDaG+h8d7Uw/ysJyY/5K1Ey1LniQ6qeIiTbzVzAi8NjacVY+TQe24iHt7NQL3N
pccIjLDWdKK/slkiKbSooxAMgtj7loRsQE+LThT506z0XQKRNoKina93AVixrJzyFTCsIJfJR1+3
0SngE//ax5De2jEdJy/IuRacRqKSJ51Cf7Bi3sK/oGvbPmPcrMke2zM+zXVqmrKjKxKhBObyDPwL
C1AXbMnl8+IDkF1wvOi5qNFvjPfwDArBA1ZkoEc6SB85VN2hkBu0mw5dHXQNxPni6KjShnqF4HJB
gySzhFW8Hre4DbvcRz/PerhKSU/9ckzplwlMMF30WQZrl9CgQV6mUCX6ANJqKspFK/XT04i9O+yr
+GVBcP4MWLj8jIcI0IpoYuQRNZEIo0KoYSzThpN5t4Y+DKJk2nYGR1N7GToSmNBBNjCfSOXyRG0X
YjachmlGLJht2DzmhEKyMknNXPEJApHlFDW4imaURS++QSoFFmcfnzrbwdoXxU702bTA6TzEHOVh
iWvbpDgfpoNQumHCQaMVQpQnr2lc8C73V7FsWWEw4PgN2QKcT4agGVrWZMcRLV4UeTKJ2E2IlqPY
GdaKmyF007TvPGLywu+82JUWwsF+mcH/AuMKFyVTEegk/QGwxYimiJt8ZJ74UVCLR1/5kLf+HJYU
wwyo5nDGbwVM0Mh92KLmr6YwJ0ORmRBdnJzGkTqkbVM30JifYjTCdaue5snjTWVl5ExhutyyRzTs
6XcTQJUblBlu3pku9k2RrH3yODc2nj+kZG5/+Zmumz3DbBOdS9z18LrxZTSWsAbwD0bbVuzUMnVP
o0lRpVqXIo+vkXCMQOMk+b2EujW0Qo2ZH9owgcV0A+QVch4RAx7FSbjyrTEXAVXpN+uHoJ8JO+a6
bb8hCULxR+ohhUx4joYMCJydfpLYmRT2qS61VTu08kT7UH5rsqj+ZBc3J1sHWQ63BlOIrJxbVDTl
qnV8k/Z8mHA4IIGwy3u4nxYOCVp3cF2cuZNEw+4bTJCi95SkvCkVbvscjzvEovJm37dFZGt7T0OX
QuMKPRi/gLIIGm19FpNvDuXFI1tj81FNC38n+YDkqs9k9hEHCl9nyGp+K3E8VUGZn7U3KRpXY+nl
hDQn2N2GwOOaod+qi2TCnyTTraaYsSy+gDSDNhEqwwilRDshl1ti1JZVnU1pVMIIeGhLzIbiQ0Sn
AD5OPcer7NJEvkf46N/JXrgW1wIIU9VYx/4ujFUfoqk1+fdI4iYcJRCo4uxuHNAwvRtRuUH6D/Jd
x3h20/t49pfvtremucmNRhykVgdH3SUsLefN4aSUdZy9EBX7jxSxBkd4oIbvROryTxDV8dGUbfr0
21IrIAvn3GTYX7VNn7ge+xZmEwkYeX03DmnR5NCmKTKYprFDMwfW33sZugI4X4oCZdmLrkZzL0Zr
KBxTq7dkNjsIiV5e5Vrlf7RRJD7F1EYPcJxdYJ41QiG7lNQtB2ARIsyewr4dIPpJcqho5Yx9HY2t
9RH4Vwrzm1z8XBqQIAo0llAWgTvgdftsrIW3S/o8fuyNxdlgDqcKV33k0OVExulVU8KG9ylGYb+j
QE1tgf4MMhNK0XQtMtoBjCBWGj+LyLTP8KoDtHGFKM6RwqaR38neot4McAeggElSd4M+HAS1R5rq
5n0fboS2uB/lFWTpW9AEwL8baAKzRABaz626a0+NCsrdGEHbCLlXzrz94Gkf/pEs/thS7T79ffJ8
ARKJBaP/TO6hpgmdsdeDUi0MRAbgtgGvzH55CGvtSq4VYpmGcVbtczTVUFqcOqHnipEp39uuvaah
/B937fUUEz8CUMgNoL6JrJ0BUrDZDfj8rAOaux5vV+yRJ5sb/qtZh9TsIJ+OVJJRiGEX08pw/yB9
VrSKIbZ3AwUVtGv//lLe4mMAogJ+ClZl6AuCj/v6nZjAlx1TsPMEn7q/QyEvP6qwa65QOC59aojs
YmyMogXy0Wdvfl36jNPJ63YCFfARRFm5TzGs2QtAAiud9Ndkb94+FSA/oPZHQOUgFz7fWgxTUSVo
3u9yMeWFZcN8i7mHd2XwfgEJs1FRIUoAFA4sFren/gPwJjuzhpnrup2nRwSCLhUvclXjx7hOQD9d
4V83EuWe/v7BLkz7QYn0oD64UQJAi3u9KBrUMwBTWbdbmZpLmbnwGOWy3msm+ysowosHBhC7jX0O
yMYb5gGB8dkK2Hy/ixj9PFg5HcJp0iVme/0dTDfqYwCFxD0ELvVnGa5jKUQgr6mHXvqUf/6Gsw1K
A0LD2eR4XgfFIORUor9jRAT/jmzANgGKcKPbQznlHJyZwvp4QVtkh7WSArWApUVcoz1u1il6xnwG
WULLJ/YNaJpresmXTgfe8KbZB4dnqM6+/qSgQq6ISm2/60Vk75pUATi5sBF4gmH4bghmyn/fQhfX
g/hOArA0RFWCDeXxx75tBjDyiRghOeuJZYeu/VzGhCf7KcZ8zm4avH9f7wITFdElBuACEJUUAXj7
xn8sCF4m9ZZY9Lu6EwM78QUrlTKI67tlTtqH0YXmg9aY2PUwsgFafP5/5J3ZctzYma1fxeF7qDFt
DB3dvgASOXJIDqJE3SAoicI8z3ib8yznxfoDq+wSkyxll+9OnAiHHTLJBBLY47/X+hYHyVoizYaj
6r3lBUUm9lmXqJ9+fV/vNi14ZoA8VV75KfiuA2sZ+ZAlvbExky9Sh5Fcguvs/Poq7z5t0rSRbCOZ
YWv++suH3diyEVTRk82UAiJbKq4TZeCwms3eJTHt58g874xKxLqAxwDtRLH4VAkfGlUlet3MPNJP
7Z3ade2ak05BBQ21l+y34mY266L/q99yCTmA5welB2iyegonnatE0VnB5l6Tl/6zKeLkASvUdFUq
47ybdGy4Zyaut4PTyxVxUhN9hCTw1CsaZiAAoiksPFO0MdRdod/rqU0ZzZpNN0LY7eYpzXuaWkp4
iomqIkMJ8+t3+0YPtdwDjFQD3SyKyFOddVv3ehxPEg1bNg0AVrO1T/TF39ZTe8/TQF1bcmm5cZV2
fxUkx5Vx4/DIoTtwAyetiiM1rfXjBhA58drbrq0CD21K45TTQBBUr5/jgb9pxcv1sGmRP8849Wbt
xBQ6BdOcFQTdqPGTFRplujLZV32dIaxWrjrX5yI03rRjrrgYjpc8FJRcp2iFMbM5EETajZ2qJ3zO
NJrrPkSvEpG5c0DtYF4hqTDPDAlvZtflomjfTWhMKGxPg7ejrs8tEHCF15VW7tg2+u6CU0wUgmm4
+XXbee/7LfM3V1kkDG8J65Kqc2KSe5Epp5UjpKzKtsDCFMvRZrndsH1IvuQ83DPXfekYr1agfEcg
wujm6ajAgk6aTtGjLUEhVHoSbrHblm0spTGb6O80HjTQaBBqHyj5xV5VBtYnlMg5+//eDy5CJFkc
TwTsg0IkHndhqPiWk6ocfv4bown+qGWlyJEEUuPXYyYrUK0PDb/wrLLItxI1NQ/FMUn3NhWgcJ76
61+/i/daN2VVVPas55Zp+PX1ArtqM32oSq8cqskVUxquRynUD5DqEohX8Tk37EvjPX0HzIaL1w0X
A//z+oKlkXEqmrWl5w861WfZn48sLoLx4JNWdW1Oxtx69RRqj62kmlexnGdHQ+1r38nqWb8pG+Tu
f/2Rw9ZcIGuLG5PwvNd31Ldl1Te5X3rE3Wae3RTlNsvL0APHpazNmmz1Xz/yd3qaAt/DhoFB6Lx2
SkqgcqHlgTzwyGMt2nZ1+1VMRuBZcHLWv77Sm2me9RxueDZb4NwwAZws7WbdD/VA5eQkZrXcOIYc
ac/w8c5hDd/OBUv7gb3FK9WXbcHrBxgMhLQQ9FV5SV7Ka0Q/4KQ1TdpbcwpoUaDVqHxT27FlOMek
erunXAwiyHIZSfCEAft8fWmizu3CHLTK0ziVZBOdoM8wzXDVQrHqvbLTjV1bDJ2nhqxz9NYur8Oq
az6zRTqXsPv2rZKEqCFlxxdNTzqlaicDm0kZbQZYAMvfSuMw/rCx6RyHVlTdmRb77rVYV7KVp+4P
1/H1t+b80UL5zLWsSm6ddNTA7Crx7IzTlHi/bkLvXQonpU1quIL4+JSqlneiLGZLVJ48NfqKJpbu
VD/7mChVfGZ0fttYl14I6wB6MJjK05GIExMNuavNqxyTuXGoDaMSDZugDM48vTcmEtoMFHmFx0f0
F/PB66eHRawa9C4mNqqeHprWuJfwPazmPm48YRA0PWsUocxFh1BJVXKmS773PPmKFEAWyA8T7uuL
N4WsTeHMtxyk1F7XHNTsECZF26SeyzOXejvNvkQAElFO/2ctcfI98RsoJUqZ2jNj0a7TUjaOEysn
Tzb9Eo0NeyTBiZtdn6l4vNsnTY7P/nndEwOAalShnJCniqaMMWGo+mCXZZayVvOyWedET67AG9a7
LLZtZpi2vpv12nrKCag+N7K/87DZ6FEnYk1INeTUOzPrAZjhJK/J++gMFy26vDezMlxVtX3OH/dO
66XJ0nwhNRu82pOHnRGHELJBr72Js9UVNaf2UFDq/vKXe+PCXFjcolyIwsvr1gN5VGF+rGqPgK58
U/ZT6BFTpzpjroxnZqm3CwMcxexo2L3hHWOIfX2pQraVwKpUekmV1p6VEsgZNFr+PNKpHGuEi3Om
W757QfKeZb6Disv4ZBoOrVFBG2LWnDUBcRywUK/SRHxHWYDvQCTpmd7xXttg8IQlBjQGpfPJ3Ej0
MucAWdFARgg0N8qFTNUjld2Jh3qmR7zXNgSZrXgMmR0g/75+lCiozTG1yceoedo3ykDc18o24Auc
eWXvXYdVNfsGWC0GBLHX1yEMrgyTJAC821qWZ/vtFRaQcyFp7z23l0hMupWJtfDkIh0bWinwh9ob
QhtILEcG68Ds5pXI6ee/bu3vDGDkdi0pFSwt+GInA0mjiLavx5LoN11bMn4B7PlRg96lj8ZLaPOG
20X9XwZC0uxxFFFgRCnLJmX5/j9VbMjVCss+HhpPydi52/VQbzGoHMupUc5MeO88ScYB2Vpyk1k/
nTICFPyE+WDnjWfFBH0MCXl2MV5hd7Cqc7uKd1oGjxEekLkACbASvv5SnI3mCeunxkuJbzlyFmU6
eiv6M+38nR7MtKawMKFsaovTIE8jB/U1zjrtPE0mLw6LcJtzDke6AkeA1JL/jWUQVlDqwbBkGQxP
vaeq32hKOnWtV4TYvDvyYJ0qZxkYZ2TCvjTF//g2/mfwXBx/26A0//gv/v2tKCdOxcP25J//uC6f
87u2fn5uL5/K/1r+9F+/+voP/3EZfauLpvjRnv7Wqz/i83+//uqpfXr1Dy9vo3a66Z7r6fa5ofD4
cgHudPnN/+0P//b88in3U/n833//VnR5u3xaEBX533//0e77f/8dF+RPvXL5/N9/ePWU8Xe7Jn1q
/nZ8qp++PadN8eYvn5+alg9R1A9sWFktUE2kAy2F1eH5t58oH0DCcdoDip+V8ZLylRd1G/JH5ocl
8ZDpbImPohhA/2+K7uVH4gNViOVoRqfVAg6w/v7PJ/DqXf3x7v6Wd9mxiPK2WT6Y5v3HnpPoQiz9
1MlOp0sSFaMi8ftmL+r4KsYaw9J1n7TyVYI1bh5NrELS58TMr0bROWqNxN3mZDtCCIJAt3MGrfyW
o5uWynM0yxdG0nt3dDKkodFRi8Gcmn1cyntL4nwrLFjgUuXHbRF2666oLcevM0/SpvbCAtDgVHoj
O9ncfa8W7C5CanfU573SK0+4bQJHkSxzZTaqcKPMJOUrT+9NuzXXKXJEd5xjDAhFfKuaQXHLCXvs
EKC5R0L3qGvzfp6L+xlxLHf+MM2Ig9SxHoj2bIIt9i/hzcijvJhiiAPq81lYPq6YgjiD4CgXi7o0
va+y7srMEpOFejg6g4g/a0PE4b2kfBtq+UHpRmOTp/LdJIrAKXr+q2uN63k+l2HxUrp574GejGzI
uA2prcZ+b8ep5PQoDtCqJ24QWpEHj9ApbW1lkKzbRYoDYediKuPHIjd3BV4dRx/RYWKoLsRAGrhf
bLPAeK5FhIjzS2cqTi6NR0ymkD+TNFhb+ZDthqBEvK6iF7djtadSkWF+mHucnzpq9LmaUidFLGAq
yC17s7+pKvPMrPiyk3znq54Wmo2xlfsEf/Z+8odjmoYHDvBvjFq75CFv2z6XnV7nlBThmvnJ12i/
kzk86jjNCPQLWke01ZYzh3VUBnfxkG5Y+H3rLJzyc4P8xAzSz1qh9g6NPb9BoHrEQHoOP3hiZP1X
Rzw9d0kKvPIxppY9DpftNA8bjjUiWV3Z1rgionkj6/4txYEEwRDGwPSxN+QHsjOQoiF1ArhYmk3q
pgnNV6kWUBaNFluFcmFrCH7N4jYYh7ufRrnfx5BXY8bryeyPW13Gkp/m/5DKj0gQIOy7rnNhv6zy
wPaS3se70Rmrdgy+1YLmg3gw1eK7uW561w8DeatTRqyL8iKjq6CmM/8SM+yP21lu86fbMWI6uhBZ
vbe0zumixWlBzzqXnPDCAXuvTZ2sdvKQdWiAinavT+UFUNuLpp0Gp2KTsRK9agM1zFs3xMvl1Lqy
YQxGQBgiwEjV7A4tEOVTGRVT0B66pqmxVSYbTYTohNLoUU6TO0VttsC8n3/9bv5kOD9depoJ2rmp
KAhcz9OVHjzj03GSOHdwwbmpeQ6Tf3LM8scjP9kZCMa/KIu6aq8Uw0410I5XGc8n2PQq/kmlWJl1
edXprWOL6cwK/iWL4733cLJF8HMwC2Oaw0Gw5zt9sg5xQvKBjXzXaQbjRxJB666nUfqYoK6Ppngb
G2I9qhI+uLptaRhtjAFEUAwK5M9xBVSgqfuvKOYZy8jAddm0nTuefqmLvnevJ3OYAcPXwPBc7tuh
f4SurzpqZJfMU92MzHZWHejIGyOwP6pqsw4FJjFLzzC3hgp6HFG6TC/eJLefs05CxBlckdGxymy2
fDpHdaFxGMboWxWpt8NUzg5rDnlVKpLXZOdEDH86Gp3MGbPVVEOoA52YoyZ2ElwADb5ATo3v5Vn9
JIZ2ValEBumJ2+PJIXRxjXHQ6YR0XdrN5ZRGLkeQNxIV1VntbodCPmSN+Y2Bdos+HJdEUJ0rZLzs
Bd551qcZQnkupRMhCtU+biSAxZ1qXcxtOThzEvVX9oDDN5hYoYRjNzn9QCx2oCS3hVHK10IJDCdL
rdkxsVa4SaDja0MtCfwidHKCrr0Wlsg2Vf2PaAwfNF/5OBXaF1vBET8k6aZroic0SSErkYj98SgX
K44SDxbetBWIlnsNJfWvu/XJYfm/Opyy1Jd/GuPwW7dWoSvlXl30onl0MAwM2Ib93Atli0LrKqk/
87oOgrwivW4Pcm6s8/S8OGBpuO895JMhP7faGqq4KPdJQQEgnQlb6TFTcHbaYOJkSUEA5bBS8kxx
JXn4mmj6t1KqWo5aMZagrahhSuEjRBK9SidBt+2+j9lYOaNQOqdt4sAl070L3JLIFgRs6OXKub0p
gfxuR9S5mbHSyvqQpf1Bl3LsZnk4rPLQEp4NNGuNwfUCM3GyQU+7TX31aVYli6VZX7gkceLeklhN
yfL8cbbSndbgoWZSQgBaybdFrQ7rPqy/CD/WnEr4RzGFuqMV0lWftx+T1PyEofKxZxAnZKG4yAJt
W4aBh4izXleh/vjrF6wuHeu9B3wyiZlyM1hGr3Z7Yrcth0yZ+6aHsF32eul0mlw6Y6iSe7CIoYGP
a06KN9CjShKsmImTtcVSxG0T/ckm620VlXq2BhQLbbJt9/WAmLYeWQj/+l5fGFrv3evJjNgXbVD1
4G/2vh5e1f2l2V+RsnHUtfTQ1EGEClXsxWCqQO4UnGD+ylKwOtl1j7Cxc5sgRc+q4V2cf8R5fZ2M
j3OQXhLusKkQv5ZWtS1HlJsRsnZT39aztkn1gO/q730bGRGswrrqvKT4gvt7m2mq4iJNvE0M81Bo
/QZrrzv5iiepN6lxwdjrSNJF1n+HTr3G/eBGMMF+/Rz+9J2d1Hl8XEdROPT1Xki2vmm7KL3Hp0l8
m1JHO8WqTde3Issp5HF2C8yutEx5Jc32plPE/ET8U7DV47lCe5ADoZErc6VVHK8pkCYcTQ916Krj
ubi+P1vGnALmpInAkiDI2n2cJWLhn03BLjLi6dLPQ5+1snUN8WEgPJwOKGud6cKdbN1gQWIZSnDb
YKxqnFCE0REMbHc3ZJbk4p6vLwkUVV0rLyDiz7Lk0mdjz2jOrGdeJFbvtbWTWX8agyKSAHPtGyHj
dNQxlhIYZ2yTJlLWvU1yA74FjkO1eFiRJT2s+iy3oFSIBIxBdQG2+Nas/OsSG4+AlOCWS8xWmcah
N3YgsHsZYkUE6tbVMMt6aWqma1g6MnrXGN+HiZezSsyFeR89dnZwbKlYu2oA2yOXkmSrqZXKEQhu
upS4EFIliGKJ5GlyyhYvQD3FtwIyiLOsGv0mhU6QNNt+Sh+tOjxGMOlKPc0u6UU7jJZXFlKR2Dc5
RTdRVHiBBqiBvIdm509JQj9aVvVyPm6a3vgEr55FNRpor7d4TWqaDp45WNr6TNNeHu97j/1kAaNU
idGxeS33vtTyvEo2E00zlMx7mQ/BssWUFaBDdc2iex51hOStBE9TGZsS3Xo3eIXWCK8qlE8KqvZk
1m76mLxgVInsTjRxPar9Bc49d8o1ZfXrWz6JzPpjijxZshRDmetmXKb7JLE+hX37BXtVhs9swOCn
hkcUrp9whH7K1PB6TJsWWXbNSGnA15lzJXRwjB+bTHma4uj237uj00AO+FJBOJo5lYxKia4VNF0M
PzjJ73wt34aSMTzAua9WajkJD1K5sorifNgCU0BiXYTmhgFGLHYdoVziqIg2decHZ/rVn9V9Tjml
aj+ZbYNjcB+EM5gXrbIdoTUgX1NDeCyixl2Sa44pGddtwLZ5tlvZAaIleyZ6+cU8r1+HXSGvJVy3
1BPkgoE7bs/MMH+2vzgVHsOwi6yyU/p9rieAE5XNUABykKxL3Gg7g65udfMa7LabKeHNv/m2Tmbg
TM2QJ1P83fsRlpHEx2yGiQyx8CH0iWzV5U1jEwhG3HAy9g6ZAB+bxt+oYJ2ooAQGZ6Lz0QrbM1Ku
l5XdOz3wNKSHly6GSlHGvdn3H7U4NVyt7SdcEuPRj0d2dQ11FLS2z5lkHnJGCS0Es8eu3431GWt8
i0ZnUoJvRaR3jlTHT4YlnYEVv+wm37u3txOfXHYgM/Yd7OelhhN88Vkz/1Amxd7XfdFs1QDna8Vi
NIr6Q0I1LG2aL7IoLuqIakDPkeS2B5SypmIQ7VldDjdtYEQritW3otc8cC+PprnEL8mTl1ftGUXP
n83Y8sm+1U8ldKit1e2Vqv8oWtvyGoANMM0tPH7Zo5K0XwYyHvBw6JjG2ye87RnWWz+kphBeZYYE
BAsjpN6Z2jqYae88BNUNq+g5yFnVnmmJr0/h/zWSnZ4rGiX8FWkQ3V5VFoiWHF8q1ZhAuMi/axXS
Y60IrlHOQBuZqwtLLy6UgumOYxTuDGsqJhJxD17rsav8T2bN4qwbYMGA7Xu5v79U8L8vMv5zWsN/
Vff/f6nSD7H/p3f0ptJ/F+XBU9nVP5f4X/7k9xK/rH/AtkxAIcA9dCCLmvf3Er+sfVgAxtT/yRVc
tBt/lPg/6KSvgvwFtsjpE8jaP0r8H1A44mrGqLwc+KrEDv+FEj889leTObe1sJO5uI3ugP3nqWgy
SyJRRbWUbzpb+1Y0xyGpqJ3H+eyUveQRZgmfSIqliy7CLqdPWLizJvioypnrEx/yPaiNrVGkPyj5
QrWoBHbSQXVBma1j5l23N9KLggX7rKRgigaAXmRiwnFqVhgWXK3L3EYI1wrknNxMutUwmztJSgla
RTUz4qxyQ4mY+Cw/Egt3NUkWNQQrwJohw/QUmYsibHbN2uQzNP0mTs21yj57uaoRZ8fUlzy8bZe9
nruNJfDGoVMjN1NSjGOtNeUaHNZdbs/s+oJuhSUWLF95ZHpeS51wqZ1+ASy6TTLckyZfPPD7S2P6
2lYZDMziKFn6JtBuW6llji6P7CV2skHeaCi2o35LqiquyNC/R1uVb6pagSbZ6+muHo2djfXUKaX8
CFiGguwQ2BshF/qaoz9703RfgcCyxyTmLb2Qk34VareynblGZrhcT06yS8WUtrqkbwW3EaTyVTUv
e2koSvx226YsY1iGBxvZVPaKMt3NaeFY1Idd228+DwVEkzCa7yDmuKJqL8Oc7SOnFW7GA51ln3NV
5JuS1QA9+4SR3OOOsNM9cHDJcHObdrd5cSvzQkNreKiUG8A4++XCdiQ2Ri0OqihvU6hb5vy9Cvsv
LIIhL8Ii0WqxBdzl0iHWrd18rvPMHab6TgIIpPSph0ER5q5wW4U3Ddkbf7zksS/ZZmFoOHncX1Zd
/iWJCRItVBh+hboraGtT1a5srFeIAd2kCtbFwDswR458Eq9r4q/mZN+DQXh4aTepzqfxO2YRgiCU
9lUksBtSqFJKcnaitNu2idiImrvk28a5/NDW9j04nE2CtrRS2XZGxqZqJG9S+8vcHA5W8UmNyo3t
1/t+9Hp6QG+ZuywiR6TyD001y2QTV5t4EhvKJK5Vz96AktC38rs+xjGSBd5Ql5chrjari77rlM2d
Qpc8MqG+gwmAO3oLaGk1F+EhjxvVrWtrF+vV2p8i/bAgOlbFZECSpABKWhD7tCw2v2Sk1d/qIk12
hp1RWq/MuzmvzIucn9k1Ba5kKswDZsh8NcuRIO+5A7PX5yHCf1N18Zjmqx4N5qphulhXRvhYBvxa
qaQG6A1+WOuJWOFKPkKPCTeg+sJ1ZZZN68wyBkMxTTk8yu5zMNrPba9VLAf0Y07HcRq2A148BtNt
G6PsWG5oAhi2K4ylFWTQ4oc+/wHcinFG1owDm2g2PFYGcUQZcjcWIneREqcHq23zBWMQ7dosL7ZI
f8N1qKnSJsqlbQLuDo7BSJUh74H7xJE4Brpi3oHkRCgnjNUSfFVW+gqYwkYuKa7W0RorPcD45pBp
iTvn/ueSZB2zMPdkvLHCTd2g7g+Seu5w5/0RWF2y6gkVx9qoMkL/VMaTImHD4RqKjS/R563bHvxG
aHw1MUZZpBNlcnKbTlBhpPlBspVz64kXx8Ef67XfJgBNEPyAeGixF57s6rTM6E1Ey9DVqFdkdrmH
NtCDGrXWYUg7LWCl4mslcXwZXfG9rMNZiajAtA0HvIXmTGO1xzUETqFl2RPIyY8EmM0KadR933lC
qu5NA39sNptXUadvlk+J1diVs3vJT/ciGG6MMfpcyqqTLvuuHos9NRSvrzFW52rqyGV+Z8oFTp9p
vwzLbWrt2gicZ8BhBjpVwbwk9cYTJswLsyf1lM67dJy5NXe5EhzKPjj4/eTJQLeiyNg2FbyPLvw2
mB+t3g2i1LHSYpcEwo3HW9qY0xs5q6jua6DpGzYdTsEJOpw9NzXohiJ3zGU/r2CjNgTV3vGhHIo7
20p+iFi/Ijr4KhiNKy0wL2yf09WanTucTXlVRYYrZawpB9mbCTBvsdnG6viRYWvH8StUgrkN/R+l
Ye1Ghmt8pV4gGIspkg0pGVbl3fKFBBOrqe9hIeCuzrKLtskfTQTvwvaKWVypTY1b/8zmZ9njnDYQ
MhyXAPZF2nOa8NOkmbA7MRWbuOMArWfUtkOrpnhlr+VC+frT2un428e+Oj9cWvvp1YDz21wIhw6e
zNe9QW6ivgs4QN/A1rrqooZRL1FcCHY3jRzQB8tuU1XGWtLB7FIFrvT16J/7xi9f6e1NYDE2F0cH
SuHXN2E35MdYEWyRoYN5m0dbbaoduSInM97wA4ah4uWFLtNZNT70aeqasealgI6d1hi+loOxLgWT
haSufDgeOjivCA5Wzf9HTO1mQJxl6NSgJ8YrQ9qRRXzlW/MxbIbtskCoWtzl5lA8qdrnnnMKZDyu
IQHZ6sHmRdq9r+6lWrjKeAmAchuH33X9qx3JR1kMGzNVAU0GZ5yrL+FKp48EojrkcYHVhabw+pHk
4JfDHvnCppMUB+TGTgtkAsQ7ZrbZ7ZE6wgFZBxR7w0+NUq/1EdXIfCSPeDWMzJbRgbBxFmO5M8b6
1iThmTMSmaadb4BOuNbwvZWGW+04K+FBH+Wrcu5vp7Y/Uwd6Mdi+/RbL2hlNDckhJ0cmA26QRO8Y
a7sxd+KquBgBc6l69iiFhtek/TbX+q/KYB1ScT+I6Uo2pK1cs4Zt1ad8Av3MIJFuilDdlo15p9bt
1QgcEj/LTq3My2XtmQ/dqgmDv7bj/22URtOH2ouRGrXsyVmLVkpRPoixILFC+zpJ4UFIphtzSsV2
cFGIDKSrM3K2JKuGtrxShva6wp2STzK8tFxxg3R+GdzKpuOwkdOSX3dbbXlwbx4sGwhmEsI6sGm8
bh4aybVGHTTFBsooi8d2pXAm49hx+QU8lluayYWm5IzBJvxJfRdLyiZgAoFGwhks4/mscSqnfTQa
HP3dMdZzR2luuyTzdLVjGVbdSLOPvid8UDJ9k2DIZzLbGUHvTEa9Cc2eGOpuVRTajQ6vXYk5FG0A
82rhVoTff/1NXzZEb74pakBiipixSbh8/U1TY/YTLUuLjYi1m2U1psr9VvUv+lSGkZKuptjY9tFw
ucwoEJHIKavvztzCeyMyzgIL8Z7FumFRov28YhBliWRN4RbK0XBL2doxmrr1+HVZZStReFBAu7MV
+d5IYrXYktWx+Cxise50KLCssg3c+2du6e02UsfYaC52B4FBST55KrM6AC0jXIiNzMVsVrd+rB/x
AK31sjiaRfS96njVSXtlpuDl9DOlm3feCVfnbZCGwE1gKn39QIZK9aWpFrQ+Fp6m9Fg0HwVwn8yU
PDnWb9inWmq9nbkXowoO0mCcKXq9KOJeN4rXN3AyOlZqMGaVwoSRYGqfobETB78p2bvwVsCZv6xm
ckicVsGKPm52SY/aU33MDLZf8wRifVzBrpnpz3SZTV1/W0b9ABbX0q4BdztV2WyqNgREZF4tOreC
9ZIVs9UdhMsi2HZf3uf/12WcRT31H/+slbwp49w/QUmJmvb//p9XMk91+avfKjmm+EDbpiRDTQa5
Pcawf1ZyDPMDWlqVQCGc4YtFjXLN72JNXfmAkQIzGcFKBscJS1/9XaypGR/oLaT/YUjGP8cn/pVK
zosW7I8miH1M5w7QibLmZVhgH/G6D2hZqEwBy5lNjjERYVoygUet+vSiykuNokWBg14O2sKLgWpB
SmwnxwJ67emDD282NNSP4IdGD4IL0TdjVu4aGVnfRdlC9HLSMho/T50af+J3hmtTCubtbFTyY0zt
62swcC6maFMGQFVpUX8gcwdOc26QUZUXafKrLwk+YzGLEbVCT2eF+PpL+molm3M8Kht1MJOtEjXl
Rx6u2R1G0/eVtS/POKtZVU4rwzdacCGlf5iMHMM+e4pvRLtRZ+pk7aazENOxBzQf7HAO7mTbYl7M
8kGrl+NMaw2VN7ihGqNuB1Xrb6wEoSlKFlErq7DlFHadz2N/XOhsX30AT6sYnwebidEHmjtnTucj
jEHEhWo0rL8agKtAmQbamh2Y9TSmKgpBqR0UDisr2HfYG0S76sZsiPc2QL5ZSEJxDSXDNaJb0Y+2
AESza2Fz1ZtpCOpi1ahddsPSjxUlZZ2LcvCDS0Vix5S37F6cLFHLay0eCZVMu7L6huClvEsKgkBW
nVKF36C82Z+rGECumU7tymoUG61Fi5QDcJRODuroJ72yKnVhInLpm886oNl4naRzychGMgT1b59z
K6TAaEYHOIEPSMNrt57UZcNqDolnTpl1aRVjvjMbvFMIE+1t0CnhSrMIsoAJyia9SOLjZLHz9Lsg
Yu6U4x8INiQv70L/yvLjWgN7qEJC70z1UoUQtmLjMF4qtl/ep2YkrQfCB7aJnyTHYYnPS6hgrCvo
zcCMFn6tiFKYfmOffR+TMf0MT1A5THKnX/Y9uatTrFUg3DJlrYk++IjDS1qV0RyosPcsCK1KLK8j
BNpAQOuy+m4bgyDSom5XNBgUCVJATMIccgSVSti/EfTVe4l4tauyYxVElMQCZ0WdEYFif2ot2Opd
fWXLtQcYAHB7NhSsNccGnqFc3bSlql3nSjVCkQwg/ZXBd0YiaZ+S9QEXRgnWITznQy5l8AFLTdrF
eGwfYCQ1jii0dlNEnL+RQp99SfTWvGnMafqRRVqUunoyRXflHOYEG0ZT5yaRTriHMvUXuBM588gL
eXo0E7Cw8mwFwKxamzADTbScoWt+ts7ygJFgnnazDsxQ6/2LGuLeip7wtaLjOiC5Y2RdMA31HiWz
Ik1HwU7lWbOY2eKaYp5deKIf16hoJE+gYbkmxsArZx6Zj97uOFhKsjLGXByqUfEQX7GeC/09WXC3
ZQOmCyr5d6PQd93ok1ZQdhex3WRr6kPw5CXHTtSWXVTVfxpUBSmI+q1OSW7R5OBZUu5IQb6aTcuD
IZI7Swr5mEYPRTvd10bNiZ52D1X9LomyWzWscKtg69OyFUzEDWTGSw3xpu+P6Bti6IdZS2dKcpNx
rb7P8/pJiocH6OAkFdDZSbESkLsVxNAfJ1usRNJ/DTX9PkzUL6QOtJeGZBTXErEbbiRa7dio8fcp
DBC9teN4VbbSRTIZ+x4QntIoW32AuVg/Z5oeI4qW2NErBn76YFXNTe0aaXNPMpnHiORqfk4jJKDE
0UvrAnwmkeRxfa8DayY72dHk0QuHxgmIZ5OrwakRc/NQQzBDYQsweNa+pQY+7SUT4LLTwnCXFlmy
za38Xk98QZlBlFsQgNU3LZTyVZwFyXpUxCpJpmulLT5LcQhCjbiOLXXffTwM7Jki3ZNFW9wpoifE
Mw0+qeBtnaZHTKEii0jDfZ/NoME/DUXbbgyl81DBzG7CgJkmMhS2L6LnkHnSEBMk8XOuVrcwO0u3
tRneWyrDw7LXjAJO8bOPZB/fh9ZVGIX3MckCDHz5dz/h88dK5QRW9S9bEwBeq0gA94dbE0RZbmSb
SEaiXBF+Y4lon/bqClnDF0iQ1+MoX5pl7UxWfzEA6r7sjaFn81re8HJXYw2Pl8yiNY6Z0CvD5rad
wZLKZgghGEMckbeFRBb84M87SY8uqxp+caG4ArbUEgQEVLOar1RGqiEubtTZ4gy2MFme+4xsRvQ5
iIzPalle6jbvKqq1T3FreZGd33Rhdp3Uyo3S2fFKhsJXG8S1yZJ9QeJt6MLE43wP820SjJGDmfoa
nO41nfpOakrqDnxaAPYWEvROSbCWo+OvsCJyJjIDmWl7cd1bKN9gB10PfX9RSt1jOeQUJCi2+cET
aGTq9OOIXts2N9NLTE8jOZXdbPDTXSqIBmiuxm3QdYfUL6/yGTNBLD0ILb9QBsn5H+bOZEtSJM3S
T0QdEOYtOpuqzaPbhuPu5s6MCMIk8PT1aWV1V0RkdcbJXS8ydulqioLwD/fej+T3FVzR9FhdTRWO
JJcwXHZwla/bIBdnAJyOYY0Z9AmkkvgAUlLNjDkO/qsYrHZTW6FGSDnGO193JimzOD2iprqQf3hr
FBMZT/3i+cq3JkNxuRJ0eE6HkVh72DfgAhrk7mC3Lx0LAVrHfgGJAkvkAXGSYSMaWDdgb55qHxpD
3BCSMLR8yFoyuIiB2XCvk57NwRtzW9u8/ULu0WyIjtdoNX72ICVB2XZR5bfLYTJodftx2Q3ud0ZA
JeKjKU382Ao2cbyQylmQplhE1m2YLRb3S5XIHnnHnszo7NnCP6Mhppr1+xSOT6ls3giYvyeQ132j
aTPRBd7EayT7TRXV+wkrmh+EN/TyhGj5uz4u9wStxIz/zW3kXobuLVLXSDiPX6e3iofGvj7KIhnl
cucxOmUo8Aav5ZVkdgK7q6tYs/xGTjIZqynaQb/BNBCatrkfanYls9t/hoF+WA1r73ZRm0UHN9nK
i2h1jqEzvEUdsf/4EL6PeuWwEhG8AvXVXTV+Ycj4t5jbjvHXxHmpvK+pDV/lUnuJ8tW07VX94zpf
j/9rldYQa9wP5rQiheM+YlpLJfk8ZuKkrODYdihyKvWcl/krevMzUA2Ufkjn8/bBhH591+rn0Uaf
a0oYaoQwplf2QvuydCMyIxmzGHOBr8/5TeUjPAoaJMKRKxLSIF/5i7/FaMmmVJ6EBvk203Axu/0w
udlWhbyBxfS7TNVtPODI8JoDu8Rv5Co+Kcvia0U78ij9A6r+J1cStwunw9vkqvjMo5qwN2/yksAK
bzLUwM6oGN+Sga0GbvjFatKDtO1jl6eYIVbCvOwcn5XZZuSox2RZQcdqL6TP6m1opetGcaMm3nwq
CK7ddSWKtmick4mDK+ig1qGFWRGg6QfhtT+0PfBreW1xyJQetyz6kLAtBhmzec40Kj2AAooPDJCL
qnNl2chzA/GW+aEgSrt4wlo5bYtoVkc7JZa5l2IzIUtNxDwdJ9DFMOWZwXqNpD4mhIaw2iA7SKd8
NeR1YiHSEIsc9rnjzulteOMybTalYEpjRSAzUEqLY9E4aiOosXfNkn8MjjrkdX1Dhvijl1OJzRwk
2J+umysUZ9rk22AhdzRTbIctqgrWvUW3J6KFi1xkP6pU+UlQc0DivtvFXWdviDN4wy34mK7rLbY5
BI1hF7MMDbj2XfrLKH9rNcujLGaN5CO0mNuW+3YRXGDDUVhuEX9Dwm0/mr4obmaXupt76+z4S//W
ULEdsyw6pQXskUnrva0iL8lBvYwr6pcYbXbW6rfKGh9UKN6IhToSnLhJM83JISoAbNyUQdWcu3y+
xuqEKNGijZR5dQJ23yXCt28tbMt7t1GfwlDS2gI2tq0Xjo+aSR4yICKGG49YexkxC0z14zoUb+WQ
H23OZ7x8Gx9KXTFcXVjhe0eMJkcbeMFcmIrVn33sTfUasgjcuMrsqoYb1VmGt6Bebj3ik3C1HOtw
gmmzbprGfxBjfCw68zobbB2ldZCD/7UE5yzry/3ULx6C+vW8TuZcuPavro+mbZaj4rGzs0iHb25P
dROvBDK54cz2P662XTcd3d7vUVmkO0wi1zWqwKSsl8+2Q7Q/l+t3/tbv0Zx9YOq7g0QGLUV6Dd4D
C09NO/2ImvqRgIiL7pmkWByZW4weqkqMnw0bRwOlzUJR3FgwbNIoOw2ecylArrRld+gbc2n7K/+q
y17aYMkPygfHV81VkmvdJcTt3JbZpBB0OegveZ9XxcgynsM1AwXjPkWZvtFhsHWCYt2P5Zh7uwDq
YGLrgIO+fHGrgRlmVbI8cn879jVDebqUJt8FYnmx7GDZdSHkJlm8aVc/Af2jnOfIHYdqO7KsYnkw
7GfkZYexlDnuqatYoq99d4ASE8vjHPNcJ1U+0ic20QcZzP0Jj3R1qFFQ7SVupBMypABH3VjutAl1
vUmlY042fIyTneN9FEWRHYZ+dX+pwRfvkczxMjlzuB5bmR2vobKcISvZ6cZALjB2el/2XtVRvHQa
DXpvWze5F6c//TpwP2x/KoZrddHWiVJp8UAj5WQbImdpXvt8wnLULiFig8h3X9Bl08VNNQ1lbBz3
F7nGKWdGgViCYkH/noPx2kbkZHvTljsnFuMkYygi4vZ+p617A1Lki3hieZ5QBB8tggTxnJXzaYYh
cezWwboLUfSydGhhH5rU1E8MT9x9GhqqRdm1wUch2AL6VUAicuPMRI7ndrSHVhHulzDqvnzO+osk
/95PoCqnr4Hupp9iTZebaKjUR0AIxHauV9Z3JCOaG4y7U7XJw1BuwtlpjwID0nM5yGhPjJ97HG0I
PMKsw7JhHVRZiWuhmT7Cm2INSaYUELRGmt9DlVv3TVrjEArTGwNeYCfjtoHf0S2a404HX+nomQfK
CWJ6tcy9u8xaMbnRrvg3BjrRLg+oidFEu+iPg+E4ECP5NmMv/S5dLr4pml8gga+qAGKjBHysIekM
liLIsZCK3qICc0E3FPbB9L2yNl0kxc6Vuby14tkckNpHNFake5Y9Op0RAttx9q2am1YG1jPIszDe
YE+ZNw495ULCeezfpIpg0AOBRvq1iMF+4P6cPsvAuCftN9NeN5DyiP+2btexsW7tlOQRnc7DTR47
sMjj6x6V3v5gpjz/XnOiQ0cKFuq1dapDdINh9VD1YXlC9tZDj8nMfplz/6RnzF2To8xxjtI04bmR
713WzN+DfnjvDfe9nM8ZLdQBgJK/gHwIih82AL6MTinOK5qkEVylZ6fxZql0sGAXQxZgCML56eWy
PHsAFeZEuRSNyG28bUmgZVK6ZfoQ2OO6Yd6gbqZ+6uAgBdWWKKh7/mzzUgZtcNDO0O3DjGVqH/h3
nUsLJzEtz40wd0M7YkW9Rg4c+2wiFSWY5X7t+/WHBV6D9YqTf8jJMazty/qRsJj0W0lOGUsRCnv+
J5761GmQzExwEeIyzF+hAuRHvRQxtJOgK4nsCPIl8Zgo03KF/p0hi2lBqYNNBCFbu83JStpIQbow
DDXxqyn88hudQ/Q1ZmoBQTWnF6m8LkHQvLxXi8he0jk0W1n54b03zBH6INjgygX87BGVulmFxmpM
XElHXZNVNymAzns7rDi1jd/vtTblOwTS9qFCXXYfZrgTC6+07z2Sqh6rHoRaHq7rJ7GRHL/56D8S
RLIcROUsZ2+Kx/tYLusn7wePyhgg1xaz+kjaRjXAs/fr4lZNpKoREi/br7FXlJDUrBcVd+2DHytv
0/aueO3AgSaYatTZWfTyYoc9bxkaPGCGcZtZm2m1FGm2ngAykfYbaffTmSalOMWhCu7pM9RW1LgL
G9/LN9FqixfV5vUxT2W572yfra+Jy+O4REzusRvKzWA76rtF9vqWV6m96x38mFnIPz3IId3UU5pu
CNpt3pcoXc8NrLWd41vpORTDvZqb5wDEAdqjyVDjUFSIguGNHhsAhSGSWuHnDELJWaUhxriN93Md
PvJ1BYMyxcVZS8xMytjejZOOERmQbf68jlG560VAARmFUDjitWduECzOS2rZMYw3GTcUa4sfPli2
1T3qVtYXV2fVRzWoady3pQxvoR3Ze8IlkNI3w2jdSVI386Po6P/gluU83VdxCzFP2bm5UhH2s9HW
cLtI4nSTgUz+AhFz2WHP0u3w0mhZvRZp3XsQu+L6vvOX1iQIsmkBXR5IAZTOwMBzEUAvHo1opKPg
pVGrf5Udhdu89KZzWOf+fU114rMehP2hXacnLCumYY607La6r6h/ArPASE8lzAPRqZ/Oqhwk1PV6
nWxK5LWQ10JLo1YT1V1b+cNTs4TOO1Kk8QEWG0dUShN7q4FP7EfUykWNFP1ceWv6DOuzPRBe0X8I
SH8/rcIODpI00pODI+6HqZr05yyU+AHATjyrqLBuAkAONl6bFS9rZMUtxT1jWbXv6sK8hXFTTLhA
OZEZdWju8NmJbkdvpKcsurkoWYzG1mdUZ/J7X+b1D8LKNXl2aa2PU5xJWGHFkNLrzXFxBE2Hxq2x
1v1gyG9/aG3IKIkX4oza6pDMtx0QGzo37GXpyYsbjig7w9TBsCcbd/TA7nMkzHyYrcV/yEsRvbB8
oAjo3HG8tGMh9nNI4ZjkVUxsJVPs8qinLH6DyxUC5HMhbl41GPj/OsOBodR0g1AA+Iz08g4A7ShT
sZuY05znlbAXMwK1QBE1H0Tvep+w6MQ3D7Thgavd3nhr6YuNmlKQDpy0zVdGPNKJoKf0flal92ZR
oNzDscvINeDf3zSS/XMvr0xiRyn3te8YG0O1XIsXVTtINfKigxC7XgVApQW+vnQ2XZBZB5IKvFPb
kQyaLMrXz11dTzs2RzZcgBwkH8Fk1m3RBuZn5uaCcdUqnwuwhdG2Npm4G1U7P2RLI1AMhD3JC02F
XaIGjwaXBuRZAmA2f+ms2DrZdj2+imWwTovhREoipqgfLP++smlBSjjKmKHxUhJFuQ0uliVA+U3b
aGofcAmro5XZ6y6WK+2Ec10iEuFvYLZSQFsVk/eUVI9AhVfRRY0kIiv0BbGqOKdjb/OLOkIn3BNy
Y3fG29rYaRNOsK9sVEyipePeur7RL0SxqVeZ2UyMEKkTkDEwhWMRW1g75PMRysaGWIgBi//9HKYh
s7V8Evt2lutBC7zWiPwYsmgSwPq1yrcTM+FXmrr0PAWTPNNgalLQBvU8x5ZzA1lUEBJBEtEjUzN5
4yqQVhM5Emcdg6wgs//az+XtsnH6hrvCZSSZqy58ziSEN2Y5xfiCcC141yC7DiPf6c2f/fY4zLBS
yMVxty4T3+8penvrFnZa2Nz6eROucK7Kj1ov7S6POw1Qi81T4nlFfC0wIjSOnCH+ThejwMzfZ+Zt
HLvgnhbDaW8X4Qt3i3dnrXagA82+mTl17q+0uXsCf0cgVbgEDQ+61N/AjZU/GVfVtPJtnp8LhJVv
kNaix7EGVVb3qv25lqr93Qg0zJQi4+vcKJ6JOva+TT3hTmz/ZP3c54E8Ghf5cgdiO+a2qKzbVmT1
fV+P4x3oEuvU++W4qQsvB1rVuZdu7NG+QYJLqtpW90yZuLOGWHwH5CnaA+EoFHnC84cd6fzTK2Ox
vkqGIut3GUlJm2iR3o7+sNln1pifCk6lc0XN88r98YVZnMKA6dKB9MnhyRri4WXtJ4YvxrPUI6zN
Lt86oOJ4yJocdl/MtsFmYImFmIJ5knoiZbRpv1gedIe5XRrDqsRZcCZZPDt9N8Y26r+5udQtw/o0
HB/1yPTL8ef6ZciVvfPaWNywDYRsPkQuVIe+la95NYZ7Djt98PANbws4vP3WH7IM0XMkUJoUvB4g
lO/GgKmR7Ab9k9/VpSVTw69wBgY3DJb9EMRmvRsQJ+ydXIgtgazjbTvbNE9e2JMyYNc+tRrgeKoZ
/ZCmFbA0e31hdf+iy9Q8NSBgUUsGA+GNykaijW2u22cge19rG0EWTcU8j7BMG8CJZMBGOhFTZJ3W
lUWo1Tvp1pGRetK8/DZSh3pbR1n72RRR/8khM2PYXNZbu0zBpNPXXArgdK+ZcFUyhIH6rHItPnwi
Jjczq78fdSmdlzbtv+BxMpyVebpXjFQuhKtPWWJ3LmhRfol1M07NdHa8tLmfSuN+X8bseCUc3AjN
3wp4aSTcYuq7E4No8wDxzxuIMWACCEWygMya67K5wFe7rIGpH0rf5gTyGnVu7JCI+apthx2vMfXT
aoPplVOIYQct6oHWiupKrOfFieTWdrOW8Z/7VUEGjpIJMx9LEZCPEAvNctXuFcM+gOtdJRQr8s0i
kuNXEDJIFJIFHUwnElDXfL7V6zrtSiAbydD07Y3R4lyH5F2GffDuejo8Wu7k7pfKSfFpdorKt/DS
Q+da1rBByNjcjT1bB4FLvC664GcW2N/Jc8zfYsncC4YNGwtSmv2GMR4tF6v1KqZWQjAnq7En+zVb
vI2E8U7iLD82I++FeRCZlzCxXXtbdNFbFjPWBL51FduWm3AaT64t9aaa29u5hi/Nn/I09do9TxXz
ONrfOcnTa/8+OveqV8t7W7JGMRReSRjxtUN2pduqg3LUjvoQ6jl4NiI7KZRzJEi4K50oLuW83Iqw
ec1S/drV61V+vtgnioybxTWf1oQGFQntYD1mZXRfl+puBkzAzPbiSvszbQlo6rCGiPpknPipNO1j
OevbtVwbLoVbH6M4fcxGHb457koKDzKiTRZZBntacCqpPOEizcZ+p+wENQB9vG6HpznoVDL5lr3X
lnmh2aCtRw4VzFTUdRg0P1fGzTdrubhgDgM9zcDrQu9HYWYYYl4WQ2BDp3boPb/BTEDhC9fVVMuN
sVy9LeZevc8cfYc1J3ZjLSL3PS4wgOGKTMlja6+jJjU/YVHAMFGR9BqyAQ0ZZgMizZJ+KV/6JYpn
RvFpeTEBkuLYEIE0SJ/tbxQ1n+y26anrnrAAl5QkRhQs3o13Z9NbHoZ6UceYvm1E/CN+l8rwJWyZ
holcrfEwu2DMCFioH9FleEQ8BAx7NaiqgxOk693EWXgwYXPDC2t6L0e5Ypjv0+1aDYzy6cxPwuTp
m90Fzj6YYxaGg+fRNFQ2Y5dEjDxicRTNe4dclX1jTb16zMifmo82UViJ7nTFRZLs1ObGAU9UrjtD
gh7RFte17MbJ5oHxsj3oV8S162aY1uq8uP1yoVv0dooUmg3sP3CfVj6PHzFrw69K5szHli4bPkE+
yKcauBerImfcuGuznBkFt/bW9yXEs7UuiOsyeXtrW5ZDtoHfX3hVz6+11etLj+7me2CNPTM+qowY
C8fQf3VqMDemDPJ3At76s1lCwLvxUvinmB3zobW9yU16JBjZZirId1UAW0niRwtDmgV4VOQYRV2P
GxLXBQOWZXaemb1Nr2M7kRwcl03g7nrIlpfFOJbcZYMR6U2XuaDLLZzwzZ71fVtSWK3+cx1NJenO
oYdlda7Y9VfWyVqqka2ScZ5YGXaMEwCNUZOmZxQ5VsD0MWtuUmBZMOhgyd2nlQ/yullAWVeVF735
eYg3gF2k5Ilpc/lWr0G1nyQH8dR17aMDoNtP5kHQIqyxc0vB6J0YXEP4czMpuBTSpkCDyqfjPbTd
YMf0ViIK8tAO1DEphMEQhTe2Cl+IA2BA5RNuTr5Dmp6vxrF9ihrYJyltXyyDxwvWtg9BWoW/ha6K
h7X2gWrTeLj37sgDuJlca+R+xL4Rtg6m/Wzo7kvFCcjSbdoXVm1tg6oQG97YfD/2iWz9+XrF7E2P
U9qyQAZ0ZBH5PS8vrT/KVwIgCMZCTJFgcBv2a+Cnd7aTqmOaP+ZCfrpt8e53AVOJKIfe6NvTc+Os
8mhTu354MC8fagHjgdpr+uxzS+DxxeumIEjXm8qWqCtVXD+gzC+el35Uj1O0/hAFU7sd4z7F8Kny
bS+xHehjSPZLtl1WgDvKodR8atsqeAAVScxc0XQhcr4w/jkXfn0qQYyz9vYclgycYVZnW7/JIeg3
tl/mbw1d6J7jwD1l2rNJoAHgl9T45NmKOsEtQes5ygPyzNTY0Loo7fxQYHe3LHL9i83O4EZOU3u3
NF10YlWIKjtsf+Speq5TG6alol9kuspndNd7aXQk338k01j1Ub7xNGET2ol/99W6vpQg9jZjVPxy
VdefrbDGoRWzFoiaorxnahy9sDG3n/JoHB8Xtjq3RV0x/kzXgd0Gm7GEROP42bXCDnZzWMbfafBp
nzq63yQemuDRiJaZ07pqvSFcgcYSzjU2eEI9d/4S+b+4/RF6qMF764FoH2nyc0ZNFqCtqTsSdbsi
nWwcIKoyCPcTFtm9S9SAQq/mpEmXsw7yB52nSbQ0+V0bD+mWQXnwaIN3R1rS0X+ETQH8oyIqApSg
T9qMMwqGf7WT+SeGWM4D0RHyYSzz8W5eanlbzrk7g71kt3+1dJ7o8dkwzGQfFHXX/27sIn8fLX8p
Eq4gsWzxTOqMrBtiZowDLn5hdEa87CWjpUzaVXU7OaMKqjPGKiw7w0vh1sN9OVvTXulKbaKB5LK0
89RWF9FEchIkpWmV6QnWNxtJoTllSU1+Gv21vXMJKth2WEuw17TOdPWDB6hAGhYVgkIODCtZUl38
6OIP2xZx7T5JVS23lmrJVlFR9xbOBDRQ86dqeAhS0MkjIgVbKXDWSJpIpg49Yi0CEFnCj7lklCfp
uV2ZsoyLbUjtccPiXHtTfQ6mYdmOblGiYLi2zNnAv+p6kOK6vn1ntogyJivZxMnq3Ma5vndCVRzo
bKvXdXWH+8WfYcsvNgZsurxDBifrI+3z6D0orODLa/S1npAgM0VJUJbxHaJ/nPpVK/k695D16CPu
wdp3N3YzYSSxV4tr3Hm3whvMfizG7rz00jqwkhfEPU3ygZk/39VxiVPeMjayT8yV07ewtPH+VTbp
11Rh1qGXXv+9bCexsr+P0688y8Oj43YDDuxgTElHqMpne8pYWaI/nG/ZYszHeHCakVtbzxdiQnCt
SA4MfQUHul9kkI9bRvxEpjQe8xYvC1E+MKtR4ro3t6rFvxkBod0NPT5BlqFqTALWXC+Og1gAkf1u
snT6o2rM9UC1C/Ml0eo8jLTv0Rb6eF0mviq7qxMgQf74a4BQt0Fz/DLZC4oW4hT4HPcMB7DfpTkJ
jUkVyO6zR7OCIS1bGXx6In+qelIFaZp3YOXUrWnhGmx1I8mZJjvHY7hRrnfM1Mq7CbHXLoiuaIFO
n2Cdo/vOKHrYkHsepgsCtdjWW1dwN4+J1f+NEeEv6RDIYEOm7DgDscTYAp7AX6w7Q2ObguMIQATx
gpvZ0q08FaXggAGxE+8RpOidh74ABXVIQBROMLI1NSq8v3FsIPn9gyGCv4McadexXXCL7PSwRPxZ
qVoUTmakPQcHPzcu+Wz5sCvc/r/D//8tnfb/00v/J8f9v0zhvX7e/w3l/f8jX5cg/H8p1x511fxq
i38WbF//f/8QbAcIrKOr6T7gJ+BguqbA/cN674v/QJSNiyYWgc1WJEZH/H8E2+I/wqu5PnQB3VxF
1X8QbCMAJ6k3As2FyyUK/X9Hr/0XDwcx2SGW9KuYmVzp2PkvQ80fXJ/Qcdy29tE8CKWhwnssNXIn
JrZqnv3D3OXj34RM//l+5NvweZFv881AT0Wgvv58P4qghx0LbwtHdYeu0BrSdRuRSC7+vQfwvz8o
ckg6oJ5xgQD+5YNKloUW4Qa72qaBPbLl6OtD5xXh3ZAVoXNbgkln0h6SIpU4VZA6N3UVI/BjoYIm
9A/3xP/iJrx+1v/IxflbPOfq0OHy4rfgUl/DNP5wkRnORQyrMJ7l9lodo87JXgIyvc8NYKq/o7Zd
L+BfPivih0TjHwLHFH9N1TY6HDsWO/FuNIZE3bazH1Ago9ue4ubdoQo5t/laPFhi6n/+62/pXN0l
f/1o7lgIAAw9sQX95ZKXdl5hV5/incIkfalDL38cnEDfsjJEBepMBEQlTKbNzUSo833OdUYckNKm
Gr9strYK0nOpZPP6N3/W1XHwT38WpJDQdzkJxV9ZZ47Cs295WFN92al9VPGmbN0F1eUi8JCmBv+g
iw2b7VFBFMloDsNqtWdKzQDhHNX+39wM//TEeTTXEES4TpAgePT+fDO0DV5jHyU2TlkQb0lZdfjm
i1Kv8WZu5plo44x31b++Bv/01F0/k2cPfwcPIPPvP3/m0DRLIFaLzzTdcKnrjFRlRLHbf/0p/3Tr
8T69RngEgncWDs2/mAObWPaRVRh/F+ZKu3dkJA35I1CfsYVLaTU/jdVU8WkSbaiOsmr67m/edf94
m/3xp+ZQueIGuP1474bEkv/5e+I3patInX7POjFwY2pfoLoJcnhcArrqx+8TJNlPswr/s3Om4tWr
bNZ38YI8C6a7kpgr3fpXnaXMvAmM8NudsgvinHIcN5B2ix59RApvx0mawsrFfSuC+n4uySPdEUi9
vFA+293rEg3Bo5gXNsANzoHfzHvNcG+xBbjmVFFavZbaGISNxnQ2FKB2XPxXe8I5RrzaUOv1aBHG
pk+TRo22DbupJzyHZQiwaOAHl0KFzcC0uRqtJPAZRsC+DoaHsioKLjHmm13HajjftMJ254MUfZ5e
Fb5d2GA6B8h33wGBeHPZpl/CxfD7MONtuvhHIwPmzYktWzeuNlpZYfsw5G2st9KuZhSlvTNcw1zF
BKZZsXb6neJiXZ4nPfnDcbX7un/IO2f93SxKyK3lN/nPzs6MtXdzH590H9URdf/MYCuZ3GZwEp5K
z0HUO4jP2SNWnWDTfP0sxMB6x19JcdpzkKTrXs9q+FZ5cTxwajT5yIWzy2/zarELkiC8rwlpoZtt
F9YLiFUiEjbPQYGYKpkVFT+dHodh0nRuEZ+BaJFBKrIYr1BtgR7cl6tA2btaNhqSPne7htHB5FlH
5Qtr3zRiXJBvz5TsTU8OgGIsTqmWhv6IMETVaNJAJifpykSc3nVAmOq6HR14ikIkPS2yZ5+TymD6
rWWc2089x2JAN+BLE6Jgqa9NdKXdb8JNUfH7K9P9h5wYFnvn1rrxnxiplwCx8im3f6woPa16w86m
fV5UkTpnP8Q0cysh0hXhgZ/HELHFnTG/j1w9c8j8oZ4Otj3TUyez5GywECd2cXte58ztHQLcOIT6
3eJ6UO7rfpg8TslmmDedSbnrBm+YmKqW4dDvSVlnbTpWXvoznKyiuqlqQuQAL1m5v7V526NZtuLS
35p+imraDMEuiFUTWnGyystyJ3s15IcVeRaRn33tEEvCVijelI6PU1F7ZfHihNhimmUhK3GESoAm
zyfCYCOLONjXTYTIOu1M5GwjtgDVjsGIjSQ7NoArnaHu7iQOmhYYTD6eOEotvgsa9na7dNDDcfys
9Xdq32A5xF2ly/1q6tq+104u7a1wSnHugzXiCbWH5VfJf75XqevMCSWCIz64XYPhsuRt65yH1lol
wwqkGMmKPq0+cGD002fhtmwEoymcsx+mzeZ+45cm9UkdkkF7mJi1fYtDpO+0bL2xDmxq8nLHniHA
HuQpBA5ZJg2xDO5Ms0eQ6Wyu59h8matySg9Z5rrr1m7mJU1MmBlx1FUdkDRX42+BgpAjNhzJ08c7
wzo4IWclRhmelxOmhdG3nF2dcmU3bVUJpg21xMo/RQXMjRpVX2KT8C+TurCjjzUriruaGWzH2Kmw
GUjk0YL4FscxcQNL53zVqSdOc3GNTCwrNIxyJaQ2LyuXqIE16taDT8Tbb0tO2CMCvSzzXZexa0MA
rrP5Lsucxd/PpTtd6or64MPPws4+rh07OWaKmY8VZMUFVkWoA5qo3PCjTTWdflc9t6y8v/dNEN0X
bYHcBCXlFCaVlPizZzr8YaulV7xFzorIJSXaioMMtYJ8ZhhQai5HmtZnaKeEKA+OUy6XsKyH5iae
Z1AKta/9i1hd5SXZYCEBbGeHtGjF1FMhSFKq3vdm5bchzSUeLxOuLHOwgrBAyIJkMN71gFvf26kW
y7ZZ9PSyqIzxfb241i+O5ZjeM80stVe5cL9ixqZsKkkh6vdOMThrktnu9EHx3elN2Hpuu+MYdoZz
0bptioF31dZx9ZAHndawyeUNDFGNGlAIjpskXEnAYU/uE+xaFK1GGzMKi/VpoFiPxZ5084urrOFX
ZjutemKyMbN8yKrwUQcElWLYc4vxEvRdcKuiGeFwDXyQQTv/eY5UzS658TtgdbFoy9+Wr+phk15N
VOiN/OhcEH4b3dqFF67WXgQs7gkGnmrkSwY1Sr9HyDqdWVR2BJ8Oyu/x4Szuz4ZhiA+2eYxA3HL6
YWyqAZAnZaRQ0s0KF8US9/BoEanxFSvWtSdiXBG8Dq0UF0m9EfPqkoW9RVLWL/dhyITovKRIJ94H
ONHy0nmNVd8hOsirQ1bHlt6ya5jWCLsaie3ivgb0t249xTnJ/LNwcB15gzuTpZjroZywR6KZEFsY
mzrsN6mZsUxuYnSF0dbvhtH54E2BLt2DhBKcpdYK4RCzDkb9ei7y8QNCl19hfpswxxXKiIgZjtOc
msDT5Q7h/bD8XMI+bO//k70zWY4cybLsr7T0upGCediawWYzDka608kNhE53QjEDCigAxdf3MUZW
Z1RUVpZUL1t6UZtKjwg6aQRU3zv3XIssPNtgMi8di9qumSDMVW1Wx9lqM3XfEqpDJsDH9kW2vPfW
3eTU1SELstJmh5RPT1Iuqf42CK+eL+Q4EuOhtrP+Af0hezxkjU52bCrDuzCkKTUpggwGrhP4zp8i
w0g/K7VU3VkiUxlie5ZDul1GTLTHAlS0/0jsqQOJLmeBLqtlJbOeQSUmUuxu/5AgTBOvysqSlwwk
MEcSCq0ZJwblg+gHfaeIHcGv/Avol+e9tQWLjW24WAtHw8y/DtbM93lWMgkwH1nsUKOiDu/ZA4Q2
yaA25fGFwxK6pRvs/N6Suvwh2oThoGf1PFOSJMlaBGIpQ0pwY9rU6FxOiPtAvZExGllhkcxoow83
y8dvczHWGDaMKHzgN9/+GZi5OHXLLb5Uzr7+Zbfj8hi1eeGvjMSRT3kn8oU74dLd5YkftKd0zufy
t0sVypW+dcI6gyrT9jypzCfzRL6UfTjExk9tC858qghKTiH8za3XqR78YuODosmn3hPmJffDWa8H
w+2bkyWReBC2GiojFnbpR3FJjRoHClNUj5k5QiaPXk7uZxT997HTiQ+xFBIKDZzCI89GnxNgVGjK
7uBR0HFDpQKPNGgVmTN5O54Fa6OTwlt7USKsdZCabR4bQYHMZeRRN8WcWJgV2sE4sBQPk6zcYziD
8E6ZRIyg/sh3eNY74ntZ1Px0yzmbng3lyJm0iSg+AWwthOa6an5NLCd+5MqPurXHK4+VyCAsn9+X
lC8oNXMTpCaQ702jQS7awbZ+LA0bi3UgFvGTq1o7XNKF09m4aqspkI+R1wztbqwT0HW/I0z8wueh
D38VrvTaV9NE9n/g7BhBYMiEzLcFIJ7aeVz1bu4dgNUigl1k4j29z0pPNO8cjZo7NtDsnIkfiJ5D
eulET6MofHFyVBGSHfd0RL8J0eeEgpVwTG6m89L2pAF9VWQR70g6YH97dksGKq1A9Vb5UOJC8IKl
OAs1Tm8Gjn+1zSaoGAMUrrqLOK7+NDJbqm2H2qvYCj1XZizZvH0jNT47cYT9PVw7lI6z3+L82mx8
RhhiE+A7A1jTg7rPYTCAR5NK8VT12T/zx6s2WLXGjaXi2pX8ZnlDrqqY++jMRiog0NbNpiL0FBBk
NqkO2GuoxmKXuUjtVqqqcPuw0AziRbrOG9kv45WXjXsLvyXltEa3AwtWtNn4Frg53LzpRWQSwj6L
IJt075XIrGfeJg7i+zweykAO28CHsY9rukMUAKcz/2JdVkERNjn6jyjEf14PbpmTTwbhXzWOHum4
SEreyiTjLAurHVvRuEU7/mHyObkpvvgt32Xd0DsrO8Lwi3drCWh94G3G7LeJzm4SEGsF3nImJKQL
QHreZnZLqqsPHoNsKdq9Rq+arabAGl6ius3IhrGv5uLnZBKDbcWnicKNcdmkqrF+Dw1+XzKKJrv8
Zs7BZe1BLpot47CYx8Ew3FemfY67T/g9vhODCD49m7DLyiICiZoJwuGBnbxpb8Ii4/OxuK1/VoTh
5u3C7lIcdD3qT8JIPGp6J0OmjrQ6ynbsJuwXVikzIuHBQFed60xHawobg/PSWGGB0bKorKMXOSBi
/mRN/iUbRInsbwjBMhDt9/ZtrNw7PsyuU4yb0e2Y1s/DMpIumYTmgWd2AwCd7VWslemJ5+ESGII5
iAscFFhGtrW7iQg8fa5AE5RSiBdGISLcGFRtmasSxo4frMxGN06aPn13ctBdgld2Eewgxkc6CQrT
WdfTuPys53yMYj6qRbTSOod07XpCp7G5LMLZYVhkAujIWiHmJWVb/qo8P60/zDKcy4PvSRPvZucK
Yy9y305YnnC6poaU1dE9zyef0AT/D5p98EM0/xf2kf9Hp9ous5n/XELybfn5+59JSG7/1N8lJM7f
GKSh2WFsyWroyyfy95m29ze8oXS+MWqiAQ4/yT9m2h6iWZNHLdNQ1hF0Bf9DQkKZHJ61KESJ5TjI
c/5bjXG3QdM/xkC35QsnLpP/1G3czGTvLyO2AeIwFE4p9lWScUUhvrabjW7aEQIpNnVv28/cftXD
n75FD3/86/+sjPv3RuTbfxTFuMswn2M/6b0vc9mfhrwOA9Ygd4Ns76vKX+JujEgYLIPPM6OxioQn
VmSVl8Kx8V6SUen91SjK+b9SzP/7GdwfX4Xt+Iz5LNcG+v3LvseZ5gkhgpkT4uR8iBeRXgeoHsRI
68Gv3iob1g89wb/+q1s4hP/DtzywmaMx/aWO1bP+Om7PMGlQnYtywvCG6ZuCiNGhdvR1JEuz8HMA
pvEHxeUrucE2WUP+n7skHE5gKc1jHxDgQw7z5L6NsrVfOGK30z7LF8f/BmiTU6ZCE3kbW75Xy73w
crt8Ii1FtwrHR2ClbqG1t63qOzbiKgO2BS6njMR/YDh/130BUYllznYMa0LSJrlxVAaM7Uvtmpwe
W42f2qLkNeZn1+WHuoqcEsfajdNCA8jWm3fZ7XVgAuugPrDhgiNR/y7aorJXC+HftPcPC6Wuh1pN
VFv5ZkKoF6zMmDCU5i1qXXspHtpIPUTTjR0Y3Di4wWpEYBPyDcnwxEiwg41GmcKSwGFQWJufpVH1
GCPqJ3a2/lPqlsY+aW06FUy2w2PCfwS9MSGQpS52AeV1t/vpvd8tkxcL4vNWhx4jSX4YpeNtJnLZ
u+iG8BlQpitbFwFbfeOT6z8hVVg3+LnRroJV74f10UO2/3PQ4ZHsb8TpkL+iD0H0u6XO/CMc2zZm
gT2a1zF1X6obnUiu7ISnQeXbyeDjsyGayQO/5li8VyWXlYtSdXMP4NqtdTV2MKiG/r2ARfWHKUJN
s+LUhIJDR21aPqjZgEU3i8G+z9XofZJkaFjWlF2Rn/jD0/3kDLhpEpwW/FC075KN1iHpvFDlwRER
zxTciy9EdSgKeIC2qXlfy9kqwIQTVXVXO1sm+eTxg5r3ZTGmP1Vk9Kh9uwAq1/sCdJltZmuQqnHY
DPyihev5i/Vd5qlVe6+2g4sxN7QDeZma1SlVcMRJ1KirKDBU3Hp9PM4tCfwxcZkh3QgbPy0AYlYJ
vs4bxhyIDAis7ergCmTvO/ugGaL6MCPkNbaF7KyPaA7Ut3Jhac4p04jAMCiYJJc9jZ5J/EOVnPSb
/EZ2J+Tr7t0p1Dm+jS8YPKzE4sVQdXr8SQl0BfvvqKrcYOdlGFh3ytsmQEdylU9M9jZaNO21+ILW
bT+v3wKer5APeVsam8Roc2vnZkJflZ8QACib2mqfx8HU5amdNW/hqiwkaKAaMIGQArNDdNhsJAhp
G+CkeSj8egssSimIpfy+Odq3WAEcPQkDojmcMKuKJ0tcEtu2D4wCGbw1zD+6pyzNU72lYcnZNrlP
BkIMpctMim4shZ6FgfvBHMgk8+ubYptoUmLDTMwrGJXKCTGXmrk9bJj7D4yCQt/Vr0Rj/f48jU30
bfYLp3yaF2gi5NkkRro6mb4PtygJkNbMpa9Wcxk7HF74RovMsxEWyKx45bd6yJn52176glh4lIBn
BkBBL8Wt+AfX9gU3Tjiv09zWJU/6vPefnCkZs1+D4/OPmpWegyOvSAcOgGFbdYpMihJGO+BsCyk1
VbHSC1S3T1Hi+JxIW3/ciFBxkpJb9rrqStzobD5tACM9SJKyIlq2eTlNJ6evxdXD4+RtDT8kjuEy
50aH3EqAfUZumuoCLrd8JzM0A4PU6pvOPclONrfVE0nTVPHKypf6ICO7INVNc0N94jfXSc5Txjxt
w1xzuaKTmkqSoikn2AxhcxJHcsTuVXgEAnFsJqzXxshQvyOm3TLm+mndM5vxxp3h4rmINY+hD3N0
yQg3Yore4BP1O8UKWfjc2p4PhhqMXD3bpNi13CYfu3KQPZlBB1sYGGf0wzNRYJwaHWbjajYHoGet
+uTkB0yR9qQI6wXyhPUa/E5QfQROGT02VkDeykfCO69bdqMYjoP5nbhLO6x0X1KXVmSE3UcWXAgj
QuPZsxb7wSCK1KyESwiiCKtKrBuH8QJ6Io3BpMPmG2Mj6/dc0ynSc6HV/KNHDFfuZJrP6rGEDm4u
VltMy0UmSQOL35JFZxuTgZfbfp/dB3qqy53RBWDUwHhZQRTTgRTXQ+7e6NpW0QCa1/qhwMp0bxCx
7lYNOaHywGYl4m1Bx+OEYJEPUiymfuFy39gOftFMsX4YvLmbGPLr5F7kpjxTgyHpC9JZsmwattM7
yRfyxsM0vY86g5xy1i04KytTuCtJVsxtlkNHJ9rCJIOXGiaqof7RhgWFdbdgMpCVJBngjVnznKcO
BhhUMvkhmpR3l4nauM9Ge5T7obQ6PhdBjyUeB1d4HVRLae3M8750zLNtW/KuMmU7vkS5TXrUZgUl
tnTLqW8FoccHZuHKWcl08B8U8QAy4IJo525ySWnEnU/icmdMGu2SbWhNXYBWbPEyT6s7XrKchooi
wOJligGjVtdp1gMTGfZo5xYzRQBjS9IGsLb85ZW8PuISRrDeYSxojHXthml2kOAd8mSGdS+OuBo0
/yNFR1NY2DEqUCO86yw9X5k3ZfIUhrIQ22kcnGHrFm65HBs8abuG6LTAkGVJeSEDsJDoq2WYnCj/
LvtDD7PLYcF1m19qNsdzmBt63is5RWO8WJ134TU+RZuuV8F7WxAliXW/9AYfcmsx78YhS36rEEbr
pLJmDuO+s8iz+lKZHbLHKJ14XFjT71yPaX4GLy5hc4luqNhWnGpXWljsH9mXoX12ZZmuC3/6XY8d
k6dejR9D4N2L1jJOjQrlhsRG+MZwlgim9TK4zibyAD7Bc8HJbFXGfcQUgOEzpnlrOE4s7fZQ0Fa+
6jqWDT6jRHPNBZX3pGnc2klK0ebnpezD95Bf4dXE5fbTFlFyLCZRH1Bbu3vGSsOR9BWwXje1NKcN
1p1TFwMZioqax7GjCTEqi9cUBIGABiPPU9sldrAOyMKfqeK0fg2i6rCjQSCQt+X1jepma4NvvjHF
Nr/lFAZMMrTZ2hYsLSmTokPaGq9L1N9xSsXp1pbnxHHemtv0tqxuv3FGy5q2GPpYKSR9uU6bdQ7W
hWJnSHfsAY5dP5p7laZBrH0Q3RIccS/MITsFg5VvDJ/ygyCiDgcdT3lXhtU9Z6MmpnUQd7EZXuVQ
cCzoqePy04ysSXTpGA0gjyiOnlXvCpHSU6M7Lw7Lek+6bc9S4uQqhBrKnX6EjpuQep0GQHLsKi41
cCu3QqxIRjW6sElSW9Yn457Hw6eKmmLHjOitT6MYQD/Zm0EEoI+8xifUN1tjc18kPRVwszjyZ5Kj
7mX7kdrFjyZFbkK5t70rtDiFHpsp0W/7qHrk1Axpb5iPCQV7LEC8fUpsM1v5Lq8tYeVH1oNUdw+s
5ylmJm6rEUHxRVDGl/nHhNwO4rX8obVwW4mhMS78BBNyj1Z+FQtRNfa+tL6tjCm5GOaSwHVMxGLL
nsUQwNO2lhYTuLZ94DQ/Ezcf6WSw7EFxIDS898ES08lGvvDs2JP/zvtO3DE6f/OW0XsgbjswrqGG
oqUR5EjY/cF21Bz3XvJseWDryejLFVe+tamDHwHjXCnDas/VaHhvLbc+eJW/ExV4ZUNm4Ah7zG5r
Atsei2XXkaXtIvFqK99CwoVrQto7g5qJBnHVj6GWNygziC6qXdod+K0DlTxclhmtgJgzNkziGhro
Bcd2PiRAoQyNouISmehl4X0tj+ZQQ+xbi4Ch9HnR8e86gpVTieZWd74/mqs+tF44yZDJLyc+fXU1
+z8Gwi85qPHmJnfx2qTd+XVKorkm8DzQEcHMkTPJcHIaX6wZUlOnUVbO1a2q5mSH7qNegiubfrWr
Ftu/I28SEl1jezL5OtiGYXfiM6qefVmcQWOA25P6LDID0iy/1I5LJUrRssg0qelgUaAPPdqIA3Ik
Z+OM6bUERFaUTMVymbZmZFW8j4uOkU+ZTkc3IjXnulfD1juaVet9jz3yRHFY8KEhrn+E05g+pw4e
YAeO/oeuA/tOBHNJdlgH7p0QCiFeKwXrKd96RPRVbIxkttaAtAtoDkrJkCDKzli084tpYfa9yjhb
sccIz+QvktiIzGKbLNP3Eqncpo3a9giXcWzwdZA+TtRjSwLwOIkFY54R7k1YjFc8I7C5krlAGzTB
ph6DYcuC9uh2BTdKp+TPM9w7ke+SW88dHiTmsc9Gi+p9ac0n3U3us3J42ZEN8VcJz/44F/6zDOhD
HPMp4RlW3jDtoIwTc5iJu2RNrIvkOwzqqTOzbKtp6PAYcE40ifksCBnODf5ravvJZeHxfaLtgvtY
iz8FbCK7VIpqCib+u4kfzNqcCHo0wqFzjToCOOIOot2QvJJZpsM8W/eQTzzoGyKHJNGSXRYVbNOU
m7FGsxwAZ73UR0uzYcd3aozvQZQOj3lKRMO/ldHwtkxWrmOkJ1fn3XaYc7xERhZ7lCg/J0teF1xm
au9nEMyPEbLId/iFRXDfVGmY300CiHydcQweY2i4g+Wbx4ZfHY7nGEznyDTXbEq8l4Af8mUMjJym
lqG+COival0HIY4WJ622aPGx/Ic+7kv8Pc91Xp7RlTlreIN6La3CBX7gLLBg4r5K5ddHqnFiqOWQ
JR2TjNXIMOHecUZ/X5mMcPWtWrsykvpEB/cLrffDZ684PNgs2TZkusjti2EirsZepOiy/lJl/gcS
rGQ1NuYhGOh1NJ3d0ubbueSeuGpHGW2SaGmPmdfYx7Lmw9rP2Cdis+4qmtlLh3H0NAJdPQlw6B5J
Tssw/gFkOXT6g8G+nZ34bMJEXDPEjhGpd5gEV++4rUndx1YqfdTVkoZ5KlMAtDuDo6GHo3ZIWDjB
NcOVIcNakozD82YqbcRzIcXP3U/idGr0cYqVnpsClg+I7V1j8enzMB1mirzK+4YMwzYfUkb8H9Zk
pdGD23ffhonYyyazM49Rcb7wp8LLZJoKlNP0RqlYz1mcREkZ94yyIzNrxoCGl9yu5DuNHzUR6rkN
en84RKWSIcejTFIQum19SOl5tyyeBU0x+g7qn1Wn2D0s2yKFZnAOwWy0xTLGFba1pQUkGmbHoKz2
tt3O2YH62wbd+Vvat1jgO+wbjmA9QOpQhluWWFbcTYm37t0UJD6ROwqbP3jlQqyDaDxRXopQogHF
3biZQejRnSdm8PgFqBD9bFoa56qS72kfdN/YamwQo1Jpia9TKoOWRtPY5DfpmtuxmhmX3MXIRqqu
4xmAb8d0XuFi5IZMW83hA2WP6RGxl05Jm9WthJ4qFQfRmx+ZPyqvr6gwIcyeCgCAzMFzM938GpZi
e0sMxF9jXA7J25qQThPVKXE0+Ce5uBmYV2fy+wS3Ss8i75HBHx4z1Tv8dfq5fQmXvFnWySBxqvWz
62+StuPmRCQtv49qXbxaRpJjcyQb1rlB021kZ/js9meYhdi0LT6vKchKGRsMMZcVwyXmE/pmJMNa
FZDGZAbJScKKWvgTEYmdlxEoiVsdOC8ig5SKwUbE0eZHG7OQo4w5zJDvBVP5zWQZtcqEnM9dP/kx
NdF3M/qow6Dk767yV7m24XXkiEMOWIj1w0Zg4Tg4dT9tgFQFKFOzPLrLlOwbmoTv60QO3wxhrg1Z
ctIoF3FXWNw5VhxWP/HPpsWqn+z+LIfRwoZgXLMMPMaw0LL2PIa2UykuE3mErbScWFpmfSzJGO6i
kYPtqpFlEGfKY7plNFNwNTEDsMczHIptev3UObP/ztqeC69fOod+9G8evluMkNzhsc/sl9aJ2oOl
WNQxmf3mV8tFe+BNtxWN3Jl59+hMpJw8gkxncxk/2dnUa2KZzWEI3G5T9GF/cF29z2trfmymNFxn
/Krf46DwD1kR2VzIWw2D2DTctAPHMcgPq0TFE2ONB1KPCAtZ6GAO9eEGgHK7vVFR2CJcM0D9F7Dk
dIPkmZNifvARLFBbazQP3WhfEZ6Pm9Iqqkek1wHHnWQ+Up9mwRA2ND95ftXGRupXW6zCdG8bbB/D
L4LHMMY0Zegpggv2G5zIYB7J0W7dkIbmaNIbF2B6NyUqO6cFvVlVmntPrV0uRCr7nL8fyryaYzLt
8UKOr6YXtN+Xgn/EyyPCqMEXUORNxaUxAu+hUpyGZTR2T3ChcjURBVtHGb5KZhyWXPE8sGJMlzhB
BRH6/KbYruxu0/rdVkbD8FOZrsbPaiZ7orFcDYxqib05QVTFBfFXzgXjlKu0jpXpid1gcgFxLTxx
akjKrREtPPwLrV64r98gKfEHMoVCEH7KQitg7qFM4KqIqLItZb68SYK2v9NcsM8RX/8zk41543G/
fxt85pQoSufvXl1E6YrGKm5IuFZI/lGdgvah2xiDmPcWw+lxsvAVQ5jQBAOH9V2bhERLfo+pLCFn
ihXJ3fVz1+HxqVAKkSXAZcnV1yky65e9yM+054jMALn2YvyL4xPczVWbKZmYpdCx1oG6JA3P4QmV
EdQPR4l6ujmYdYoCG1FCnrs/2EGgjV/QR0rNER8PnOIUxxs4zJJgh5rLPlf9sOyTOaSoph6gdxay
N5IYwLYC2ryfU4cwWlhaO8Z20Xd9o90C6f0m41k/IOkodwG1M/c+J+2PFrpnWzqGvBtLPJi52S+b
oG7nFbxQurdZGj1OyfBjzuUO3xLMImc6L0yPCCP1ygQDiJNaHvhs1VevL+uD+gLxaNjmYCgpndty
6Um49rT8etM02l2HW3+h7AJM8Vkn9n1RQUUtw2tly/kQVaE4MzFF3dIK58Aav30wVUJLWBfhVhJd
UGwNEl44XqeChCynwKkI0A+GSjo/KRIwdpW0UrGioaQpEL01/S8GUctHUXj+UQajRaqdOL6lQY17
0atN4vvGPUmJ8UAmtrgzGV5VvOAH8cwQoN7aLB/Wi2jxm0l1rqyqOjF1BBut3D0UYsj0B50BzDbF
OgKDn6EPQ9fPD3mSiX2tk/Ql/GIgZROW1F8vVssgj4TBIwzXTb6MBYXp/pjt5q4/VDxHu9l+mqYA
bWUuv1ErTwsY5rjXCVGZVqaicK3bybpmLeF6j6CTfKKFt3TOWpVmfxEkcn92NvkHuDgLGAZesy+2
foC0ln/cfGN+AMapv5BODiHtnrE/1hIzQbZkkPxfa87q1gnu1DkSNq7Tg/cFhxbRFC/wNjA2KNM5
WOh35UW8syhdJMjuoTfGGb0p1fwy5hX38PnMCKRfs4n0U+yP7blxPIr3PBcYpfc4CGunYSD5BaiK
hmPwNqA2rPOsgAuO3VnrntIyTvfmTzvN6m0SDcFv7VQ97+Jmjhlp1neQ1/ZzAkV7xAzO3Sl3sDFN
neE9Jv2X6BoJd8ecDZHc2HCE4yywLqtRktXlF9NrxY1jzvVT3dotH5vFemy8edj0gcELOGsSZwc8
U/JFukN+dY05LOM0m7izDvmwRzMFhxNNbLlmixlpabrNw2yUzYvF+21lk26/8diSQ7oSzqbqx3Qz
WGSP4BDFM9MXRWUCxN1kOAS8NRewHuTxJcETeWHHFB11adtXXZve9TYvQtBaekeCu91Rf+HFmFfU
PshQ7GLHcR9H3mrPDX9vBOoyL/YcV9s4ahGLlRNta3RvvfV+XbwS4oFZnr74ZSu8fVsqCm7eli+4
WWQwIyu+Ii4rg6ffhlEuL1aBMMoaW6vn0CirD+2jmVrGMOTzweU0BGK/Fa04e27YuHkojHePykmN
s9WWKH8tdzwXuZO8oIRUKIFRDEB+B1yc8mJ8HlTQ7KK8zyEP6RDisxjhZ5rgMguDuoGV/gPeJvqv
03cgmEvThGuDBpp5U39B3hBNTJhWgtcTf/XGcduBaWejll32BYmbX8B4xSwwWUsuyp9qHrjc4O3L
mbyFZjicZjN0xy3m80LTmWwb1qlKUPHlqoO0jL5wdFZsfg1Rn1X1RlmyfWIKj6o1UlCrgP/bVDpB
vvUZo2BN7+o3pyU1seL9exOjOp193xWg7RPPn9gPG2cbzdK+Y1TL8R/AhgH7Fx/f3VD5yZBaumxi
bFji3MIuYwbjMeVMMyQN3rqhnYffITle8wo6y1C3q5ZnWeAZQXXOZN0GrJtoy46a7mk0s4GuP3IJ
Wtzh3uA+FV1pR9jQfQH/udTPmbzJft+pyWsvw9TtQ4IUHt2sA5TN7J54Nq6BPYsjhXkrb6aMgTaO
6231uwuZhjLXy48IIPxVWiZnnbOQ9lOPO6868RdeeeBksU9EStqd3uambpDDTMNaNf069G+7ncbF
64AVEOvMek5gxAdxl7bNVs0Lj0k1O/tR2dd5ZhvWSbquDTyPopf+yu/z1yqK6rjweVVknkOsgIUk
k4o9+r5NWomTMbZqCwvL/87/RS1DbrbLB/vWdUEpViZIxU1Gd8u5JNPGITP1FHAL3ORivjcNItRh
VK8jfkfikcpVd2rvkNnfjUmw8LLpP6O6fli4SawJn+SPsFJriSTG9vJLOXphrLOOublYd+1coII0
g4eUrjOrVLjk7BauqvxJ49S9p7EYjf5dUlZdjMHz08lhGRT1N1faEtLHSpuXtpo/ylRO65YnKQpW
tB9OsKtatWw6xFhxSBrgiJGt2izMyFZJzY0XlD9DG0H0hJs7MFEpbr3pSlzSSODP7By96uupjZ2k
K7cVQz/EnGdm1RkMRep8LB6DdxRWRZ0/Vg7TF/S8fEdYUa8yDvR4wmklthtS0lXVv/D92dP5AOHp
vDiRaHEbuF1wkjxCdpz4Et4p7J5w2maXcJLTC78I0SqyapJG/cgndCGtTJbeJwQfdZ67xu0+86uI
VolfZe3cc3+1JENnzc6HIS35FxLbZGGCwjLvXA42THytCJayyQEsaiILlkrejbbCZcd8YsXW+w1h
n/N5e36tlVkVHwn7F3ksWtIc/NU5h2HTg4e+JKzFZsaKDKYO0p242E2d7bv3Qakbjm8yE08EqiLN
4U75FVmmiIfXEblVlp7ZEGXVOvVG81PxPF39r38kpAVpofLVtutxm3jd0P7413CK/R/QlDDymChS
Su+TqCUE/ZdQWNFFsjFFuneGSDyWbjlcJ6vj8mRynZjjOazNAEn3yHc8U4oJdAcUMKyrIUpea9VA
iTu1a6wToyyD3ex63nSFXqSCBiYDJJ44KUVw0hln+mUALhGRRBQqAyfM3dnxa/4l2mWupJwRYAR7
kbVp+en/PVb4/yPY/9Mjzfifs2rrph/e/8c1+3j/c/P57Z/5g1Qj4/s3j32CRTbQobYJMOrf4tdG
GNw60X3PIqFlhQFpwb+nry0LvI3s9Q1SC6KAi+j/IdW8v+FfI7lJZhCOLaC68d+6vP7OiJFbJ8ae
/m7+CTNm8e/5E6nmeX5ge8S4HccjoM8n9C+fTe59CoNLVGynxreoUjOBTSgRosNnqOZmHVWayI0o
7TtpM/8yDOolSuzTK6fKm584S9vXP33v/tkXdGuu+gc653n05t0Itog4uG3TbPWXBOWSgtcUYxhs
NPOkZ9GHzkH6Pe9Dq50eIDszJmdZdAajYvWvzeQFDsZ8rDO5PP/rr4Qz1F++FH5bQw8c0AuJr4WO
+ZfUNIPUshdA/5sh8tRqubkbeMs2h1qn1om09S8hMXDOCHtT3pja2s1z059CMQYbBRt1Rt5pPXjc
JNZ6cZwf7KQ9CtDnCmeuBSlQl1slaCknclRFJPxQNZMN4/a1mNfOGwg99DAf5ajObpGHl0Sibml6
bR552gwsLznmM6fJ5EMPrXQNRFPfQU95SJ95nidWq1EkEpX9dJiD7apCJZR5FvUFoJJAmypPjBr6
3WQuzTrj0oZQy/2ouN8jGCw4jWpnb6DN/TVye13PPZd0iDnGP0F6dcvyNEep+73En8wgpJrfC8sV
21nc8TJn92g6H4HBaTY3b5Pwb2yhg20XMri26+yC56rE2smqBTmNeEwTZm7BzDc4YnF0liaTO9Pq
9GbqZX9ZOjgNsJV5Wwiv/1ZPdUEZdM2quoBcIsPnHCK9zKtsdrWzqm1OdFbh3Efsaz/CYcw2Xks3
60rnH1iAoAV0aJj3iTKmx8lCJMmRlMDnyjb173pJOaRBHCBCGwt7PWSMmckE+NJ9Lycmmkc+umfD
EhmnSvwEsBRnH69kP1IVYYzfWeD+8AN+fC0U9aq64ZWGX/3kMHx0evGJIP2t6ZBfFCUWI3Ji5j4F
2GeD1jBqMXt/rxWu6dkvPyKmfXFkeTfJ8HSgo4KCutEbLkSyhp3yMoxvGnMBr4GTmUfim52Fxbpw
ByPOl3KIR3ozuLL9zKMEGs8yDwLKOs4GA4W/Y5fPQZTRey66s2DnvTda/QtazN+AdLmrmfPtzjY4
N3Ge+23lxKR1/aPoF2tl58mwb0FIyDRzwcK/9YTYAwFa2e0DZLIkOcNqXcK9OeikEJuxcAOMMs0N
lMY1UZIwDJaQNaUR5kNbao19JkyiLcMQ9yFNUr3X/5u5M+uNI8fS9i+KRjB2AoO5yExJmSnJJWvx
dhNwle2IYOz78uu/J90zPRbLbqN59QHVhUZVmaIYPIfkOe8CZv5F+A6ftLWiO7pMFGHaPs6wqLLF
H3WQLw+ZO1DGi+DTcJ/pg4cK04O7api7y07uZqTVQjg++9Fp0AYfrWDL9xKjBTA64BGQuJ8PVQW+
b+eM6+fMtvO3VhuAGL3swS33rPC+T2rq43OIIMNtIKcGPdApQIEnK3nJ0NtsKozP43mlt7Qgv0Lx
iwKzeGvzNt2OXd1xiw594Bw3XEmRnBmj/I85vsZ+If9QbfUJnYFnRMx8RKpop4ME5Po1ID6Xb3O/
3/zN5j9Nm7PrzRSmFPJRCTLdYOEd7PHgz9BCrx1U36X4TMLLHzo/BSwRlxeVHpQ/cNhAJudT6cXW
V16qdCqi0X6mMFnd42E2jHCVwvaLVVPFr528vbagjVErXCekTpv0fhBzt2sXiJ3h3MdXKrLrE+Sm
9AIU3W7cuSjHvb+AG4qk2t6vJYGFImH/smaBvEGl9OgIfJvRsQ2/5QPHx8EWc/+xBsLxlFY9Ykzd
VAa3c9dQCEBRen4j1ZTe0MLmXqw8DHAyH2/hCv439RYXYP3KRoOXNNu7KFjyRxpj9HoKtutDufjD
OzjqFkWIiYfxNXUtdaJoGufvNjkHET5YooxuFhF1eLpF6Cw1X7cIUjGuPXAF3mSep66l7Fd+9KCC
K5e9WZCfGv++qbAVKUvYUu/C2kbwG88ZZ429PyiVVQ+RP9MdB1eF6UfuiQ8rCkgIaHnzBUkz/oX8
JDJ2InRPyq1meut2sfPEMN3UdGUxIVjVfFCLD6ti7MUeYXjv5DZolyM8qbDYpn123SIJcb50fmGP
16N4Lqh5gbHDUgSzGOTgKewB1X1AF/6TC7mITuAabeSJKr5DSLpAcXCKsz3AKwcCBIQXGH7+U9ZR
foYsHC0Pld8tD2yZ5YEyubyrahjlmHvTPb3C5EA8I+kjnq2M/0hGhX+aY8zW2omEYSdqQDUyH5GM
R80JkZXyCeXm4skJrAfifT6Bwcsv6tto1W2x3d0nlKeush7ub0LOxSGxKHC5GeEoUrv67NcgpZcO
s0Jn2spHcAHTwW2h8WDlEkZ3UrkAb1zQGnBImueOMtpHSsh4mJSLFMNTZuErNGD2iTosdI/dyCMF
0bU66kDGdV5zH6Ze8L4hD1HOGGt1P7HEcE4v2sFV6PfP7VDSuwEuFT/y/5DS7dIS8nYu72bkwN66
1QBhtrJh9sq5C95WuGch5jpYndgtbRVdJW2z/VEFbbhLUWG+EYFFifgC6Hy0quTKgWrzApfdT46Y
xpMGpmV4Rif9bkFpEddFMvOagfqm3wf0ADY68TLN9bS3oGw9r5SJHhJEOd5WE61xubn2TRkUG0XO
xnrXN9hEWY59Y8UeNQQ0Vc9i3uarxMvbj8XW8sKNayj9mDrs7VHJYx1TH09yDKD6TrUfwcsE9ykN
goc1KqY3Cke+6yDxxhvSsmRNiTu0qoJrFGPJwTznJmfvMffdKlDzjRXE2CFTH7pA5o+AWVMEGrA6
TbYuvt3yaHiynbxQ+4CSZroDv+ueUuy61ytMYea9TMMeC6rIw2Sqx80rnttnmxLk58xDsK5dIIwR
DNFnnBQ46iyYtQ8TDWpgBDRnrxcbZiCOFslLQD2BOiollbdu1+L7tBVr+V5tC5q4QVH6Zx/dajDq
box3VVhz9qPgiIxjvxFN0ZR2Z7/PKmj5vdt/GRaaNzkl0hY7kmvPwraCdmN0PTdgqAVIibfSLpp7
2wmdL8i3W5TJLjHobAWbJa1Qm+89PN2pkGxHisv2rYpHRclgtY9O0YIFbMVyWNOpOC+ZbD5+TxDU
/S8ujjzytmKmDsJz700joOZxg7OJtDivMvD4Vgry3XLrq9hGUwQBV89Oztvsjt69XRfOM5RNoHZT
5jwXY+9l6Ph7zSIPEjuv4YkCwvAlmyZSQRDMpBk6ypiXjX32kjZrgPK/SkOgbTRBTw2Qg/RQRh0b
fhni5aYvY251QeUsD9+P5dbpaeZOfSu/VWkiaeVE/Re6PZIWtJt44jlXNmuLewyMTdl1oj64Ib1u
6gYDpgxbXyhaIEmyPnT9EB0atM8+QAGL9ujExQ9pCdJ4N14u97D3m49w6Pr7GOzxcGk5Lw/f/yE3
jUtnxnf5exA3rku0zM3HVNI4xdHWj7DCQvd+3NfeSn5DfIGm39IEfwHGz79BBfZONKj5Y15QeqcI
4mByNS9iebCtoPkY5WvzoZ8t9idUGjySxBDwr4Kp+bjSkX9ALTG5aZaWH54hAoqsQSuRJVGcQ08l
T2+cJKYNlw+bxJRQhLSeInBAD1J1/T+XP5GT/MPz238+Vf6jp/dzXfLXf71SMPv+EPyXntl//5JK
9uoP/X8ie+bzMPz1o/td9nWoPpc/vridy5/455Nb2PIfXsAVGR0e7kJQUv/3xS1s5x8A7wIeOfCz
EKnivfs/T27H/QevalvwF1pYvLv/78kd/cPjn2FO7fAYpyxnO//Jm/v1s9K60NY8nvbu5Sn+Az+L
h+Zab0W9YPiCsFP42eKJ9cMa/OTx/KuRL2/qH0ZeskB0RVPMZ+A7f8Hs/ctqk09mQ2t0rkYtFoXt
ajkPitJq1orH3C2nf/Icf1mF+MW8He2BTbEMJm2h5nOIscBhqcs/CiRPro1m/t0n/IdFkY2VR7OT
zrzbxjvgzXQpCzntzAbXyiZR0Bd1NzJzBFfjazdHfrK+FLzNRr8UFH+Y+kITClZ5P53rtQiRo5CY
nK7Ags1G1yosSZbip8pHRJ25na4CKNu3Ml9nw7lfvvUPc19jXgPxFoy0b5pzFBWYRIS/+aKvKYb/
CiBHY1XOICtxflmnc+HUtnOcUEXsbzYHAbPPCGxvy35cY4wYrXiybj2UOQ0/9nfZuR9+JQd2izN0
8YASPlVTzlLg4uNqtl7fC3Q/DB4UsSh4XAznYMqyh7Is2/vO934jTHZZ9P8rqv1rxYSWGJp8xNnX
qUZU0CUFJLs+53jjvjHaR98VSH+YeeQXNtZcAOks7uOPqkjHZ8sqzVKaoyXLBSAXbLcFY+5s/oqo
CK4O/RejeTvaojhO2WC0547nRTRo7qMXXODQsSXzH0bjfy8r/rgu44Sbg0zHs4tgzY0cariGY/o7
ScdffFJHS8iSjRiqoWFhBuu+F2iJLNOz2cS1dCxGOAYQMcZzG2LbsaMXXz142zAZrsslrH9Yl96i
BD2ihHbGN009AnDzjqsIfbOspmv/JShspTaK/Oe2pX+FxwqG9PH21mxltITcNFuC1ApT76QrWx5X
ovkTHGX++d8PfxnmZ2GqZeQ0hIDa2CQYJ7EsBNQLQEejW5aP7SZBwcZ+Zp/+/U/6xe7RS9qLvblh
7/dkG5WqW0Hn6Rrj+t9JgP5qdO0LZ9GwBQnM2HOFWkZ206os+2PJQqjRZrPXTt0Z8zdQg9+hu53D
azLEk6Udf8Ml/9XktW+MFF/IM7McsJkP5Ed8FdYPAIKc35xdvxpd+8SDnFQG+p3R0xGlMEnDOKva
3ygAXH7/n+wf+/JDf4gsXphrg6Vtf1adP39rC9+5rZoNZ7q1ddS+HOM1v5aV6xutFI6Zr3+cnTpg
NbqhO+PKde8i2odwdPFi8okdXTnBSxLwYCFF8wLUfUBNZG2Xg9nQ2pEyqN7xcmvpzlvVv3dDCa6w
P5sNrR0pddPUs5sxa5SG7suhuFGdZ3QQInb0erGpBudrDKnnDGrly5yvd5TnjWZNhfP10HPQ4Ers
cZTw/j6lS/pt2ZQ0S8e8mF5tyQ5YNGV5rjVFBB9YRs+e0zyZLDYt0tdDz+OsuqaJhrOc0jtlT6e1
TG7MhtYWG9Vo4BlNwuU1ANpejtZHv8MD2GRwR2rHaxrKempssuMw2vn9JnI0FmeneW82upZ7RxEX
CySp/gwVCWAjpJd8bzaylnXBSC855GZawlD78x5IaRYahqSWcyvq5A783O5cFeEf4K1e6kgYfUpH
agl3oThgqWa7NLKtelfawTNwCLMXASqOr7fgFg65NRZZdxY5RjwAWhNA1EarHWnfMZPIEQnYL+ck
rD9T5n7E59LsjuRE2pdsOshLddJ05yX1oLDXWGyPSNZdmc1c+5gNWFLQSyyK67e0QNAPUI5ZEtRB
ARMy6l2Js+jZx6EDeKn1RYbbN7Npa6cZ3fACRQS2t4BZm671W4B6Roe+E2kJFjQYTcuLLTprs4tR
ZQlts1wSaem1cSO/jy5rnVpw4t2/KBYYfkUtu0Z9iLJcw+EeVsmXdEz9HUyNP82WWkuv67x0aqQB
fHYWrK+GcvwaC88sS4VaSEb4hWQtam7ncMW9KBQ02iezVKIr2gc0xagogokBUPgAjuxDXAKv+vdL
cgmOv1/dqC++ziRNZAnIYhzvC3K3ECzaAgcdCd7wK8LP9O09FXVG73XH0zZ6lJdYDyV+hzxNMuQw
jKS8Bjm6BL/5VS7j/OxX0eJ/rbxyQZqpO0/rcu/3ziegR4//fpV+NbSWzCVt7WbpL1i+BqNj0KIJ
9HtPmAVTqC1M0qOqtAxQS3AXPgVR/8c69UblUxplrz/vvElPyZIDblsBQEclfChU2BvDFdeyQI0I
SrnQ2TuvaE8myJK7cWGWBkItDZTSF8mGju+5Celgo7baQQRz3pl9Ti0PcBEa+2AkL0ZRBGP0iUvW
wWjkQMsCPRqXuewYGa810L3Qi8N7s5G1czmxJwvjqpi1DsA9DEH4DEEw+c0OvOzjn4ROoGUBe3Lt
JFjm/hyLNh92YeO28rEKKr9+B+I7fDH6FTx9M9YdQKoBjkJUbkCUMvJ7AOjHaPBAi37ZtUMYKFYe
8dNjHoACi2LDj6pFv5PS2E3o5Z3V1B6mpTpOXELNZq2Fft6TdAcnwh2r/9IjnauU2RYPtLW2N+Rg
ajxLz15fogKdH7MLJ9Bs0lrYe6Oa/KoOWeoqDXczUEPk6wzvn4EW+JWHEnmPFsE5hON7bFGHPqy1
csyO0kCL/BGbX4STWO8Ip7UCNZ18y80+pa+FPn4yy5zWrPgSqeuxtQ7ZEp+MFtzXYp/FxdA4JPaH
yr8ZCvdO8M4yG1qL/BwNmpn+NAuyBAfVP6EpabgeWkCKORnDtGWpYQHTa4+uK2WZnTu+HpDA+4Hl
sB5uue7rBYXf8Hf3oUvg/SQTXmDUP5aybAiKZD+/PY9FflgcciF6h2ZLrYVk61VFPuC0QiUFPp5T
3MGKMNwgWkRmClqRgkd+tjblPHruuO46ePFGo9v6sy2H+kORX/inpWnSGzcb4KwMwuhQsCNtm2xp
FGR2avmnjLemiivQFhXsKJMl/5vtD9iidnAdBkehBwMmeLx7LEwDw9G1vSJbKJBCIHk5g8ZLdx6i
8+XFhB2pGLPpaztm3JZwCdPOw3G3AVd78eaURpvR1h9wBULKrY1O6qmPYwBG8cmdHaOUYkdaBl9D
u523rLGh/aKIjiFL6sgrswXR0ndDzaqo+gTXa6t9grz+3JbWf+TP9r+tSpiErwO/rNIib9JpOzml
845TmZIQWGOjaf/tAedOzRBu0Xqii44mTSbfz8i2mI2tJ/Cym7YWpctTjH44BIowm55hTRvGfqiF
Z4UureOqcDkFY3AfVOVVL+2PZjN3Xq/4EM2S6oFaTiP0o3Eorirs7c2G1rZgIGfRrwJAaNVM/a5b
/PxClv9gNri2Cesgg+CWyfm0qew8Dv59DcfVaGj9+QD3DwBfb42nuOsOYZ+e8tAzuvlgAfF6tUc8
TPpsSqdThr6r5zk7y38wm7S2A2tqQUuI/PlJBQug7fh6ir+ajaxtPjh9DcBNb2SHzPNj4If+EfNX
sxaBHWi3CAyASljFqLlMog3h92zIws1mlXw70M6GYuTcwW9jPBVIEZe+uE9mYXYc61f7QHk4qyLz
CmByfNOP9WEc/jOTyn8lwUALycltE9CB9XRqyx7ZqzxH9iD6ZvYxtZhs56VFziAYT6kfnubOOqCt
ZJYD9Vs90P+Ihi87cLnIeBXVWl0jMWiZrbd+sfcXJYbOFuMJz5npypLSRzli+J1u+c8vnLZ+ty9b
RefOXsZTVlmPm5qvszz402jFdW5d2Fv24tsKuSIrP8VO9RYDsHdmQ2uRuXq9k2f+MJ54AT7EjnyH
0IjZGa9f7qmwT6NlEzlNXtwU84qMQWB2xuuX+17hODJbzLpwEHaqQuc2KcK/zFZEu6uJQsWIzjSQ
vIMPiT1fQWA2XBAtKKuhGPwokIw8wYaGKdf6v+vAXj7X31878C9fHwpOVXhA5Wb8Y+pmlVfoiIbZ
1YTW8keEp+pgF2Ihsx3NFkg7NtFKtu1ajiRzN7t1qGZj9rQzGtrT7m5q9GQKqh7BMzyQ4n65trvf
mZb+Ijxhu756D8Ybar4OYnwniDPxS2832R10p8Vw4trRGcDd4BCyhpNbpjb6BUV46yJgZ3bke1qQ
humkRoU4+wn/gKvIl4c8ycwyru5060KcnV3a6ygVBTeu7O8oqF6bfUzt5Kxx5QEkYfUnRBh3YRcf
G3T6zYbWYnTLJ6QX53Q4BZ+i6cr9H7uU/xBGbHtagIYB7jhNgcWwmCzcWNRpGeMXsxlrAQoLgOyn
WIzRCs+LUscSXy3DzacFJFY3E2xTViMLh/h2JoqOVqB6s1PT1WISPdVmBj3cnzrlv+A2XO4qiW6i
0bLopt1gzVsbgfHhlFh1cUaY86VBn8Hs/epqQen0syuhR/WnSJZ4DYVH+HJGeFjb1SIyTUOV4Qk5
nDZRPKExcfCLxbBY4GrXWQvFTl4MakAnyvkmlPgEd28wXG8tJi/EpYvKXH9y6q8+2sq5zA5mX1IL
Sb8YWyceWGx0z/YBAnIWAt9mQ2thOa+oeHWXDY3k8owpTd5d+RGU838/+mU3/OTovIgq/FgoxLhB
jKHX9xydyj3PUqjPbQPZDh5v1npXg9UnYue2dCXNvsHf0Of9MquG5tKptLBxhOprH4LCrOsO1/T1
b4P4zuxMOIWd0sTedk00tnuA4UatK1unWZRD61nRhL47trGYfwaqOYRVWZld6nSeRW4NSxkg0o/a
Y2rfFSLkCtAZNvTg171emDSKMCvtu+6EIk1wSMvygw9t3myHfhdu+QE3iYUKIAqn7U61DDHke5sl
wdO/352/uLY4WjJIlnbwgpGRoa7uEJP/kqe1WfnD0XLBkGZLVymG7mp1CMnEu2CGUWs2bz1mC1Fn
W+N1JyGSWxb6buhrswNJh927aJrM01h3p2jFey2EiF2a4Y5tHRM/4xCJ/2CJ0GEdX2/NVwfVdKP1
ENopai8RbWobJQPhuAcbTa1oMHxnCe1mG2yZk1rt2J46ZORH9ASipjK7Z+lYeEww89mGBnwq6yRB
fHzJHjbU+P40WxPtEJV1im4D2NFTgnapj3hBuRheiYQWNtGwptWITe8Jca7hgMSo2mOpu5jtQJ2Y
UY+1RZ+G0VuhblChOxZ+Y/a40ilCqkuTRCZFyVnnDAdAzNUxHR3T76lFZSOtRiIHkJxEiYtKVL6N
Gs9wTbRjFFVdP4NYrE6hh0gz8mTF/K6EIm3WKsSg5HX+Jp3EcZ8y/jTMyFNv+afRKgwriDqbAZFT
F4gKpg5TL88DAjBh7JgFvq1FZ5qhRjZ5WXis8SdB3hPUUYHxjFEE2dqhBpcYaHHjBUcPN9FNhLtA
mMWmrcUmvh5eix/QdGyxxryO0mS7wUNtMrss6h57VYZDA7IT0zG3gjsrTa8QSHkwWxLtVINJLvyB
IvYRJhZCMbiDODE6NWaDa5dcLKl6B7bgdESL+rkDJbhDWs7w3q8j3SUOeTY2QizKmMDsCKMTTXfT
mWvh6YJGR+dOjkeZLN0hwiZkz/zfmi2LFptlnE5WgcHbUcbxUy7m9/FscidERks7Nruyqfq1cqej
VTR7/JkPIZpYBpO+KHRpCSXFOCmdnZFXYXqYHFTi289mI2tROXainLxgnY4YGH/E+PB6zjvD9dDC
kkNy7dJ6xuimXW6bKbuWmxGCifXQjsyGNp6DSPZ0RNg3vpaJJXYTIkEmD2ZG18IS2J9QtDimY7eE
h9ZWL/HWvpgttxaUuEJQV2nH6TgM4t5JElRf0VQzuQExb+3E5Ho84fUysQH99o2UYU21uTNJVYyt
xSSKMBlKXqhqYnO25wfduOFkuE+0iOw7O/czXGWOW2mjPePUV5a/GZVSMWrVgtKaVNy0djFhH0Cb
Y823AFMl94vR19RpC6CvJn/0SgZf2psNWU8WyeTUuRjMvo54O8IJu7gMHfooRPfZvkmMkIUMrcVl
3OEbg5n1dFyW7Rrng11qS7NPqVMWOvSJNxs9kCNES/wUKvUS2Z0yOdCYtxaWiHwjeLJU07FS9t53
x6sqMLpTMbQWlsq3k0nwv6Oc4280r/ZpG3w12yNaUGYesmEVNtlHd/Oua7uedpjBGPGimbcWlVWJ
G5hS6XREZ/bJyf/EZsCEt8zIWlC2FU4QPSpmRxcFf3w3b5J2MEtTOugFO0FVq5nFznrMX4r0Zl6M
LvYBEqKvo6bG6Ai7Q/bfVGHzBOItEEb1dobWArITREpequmYZNshD09DU5sd7jrapXCm2kGffTxi
uXygnrSDSHxttPkuWqs/1gvttltbuyL7JRdGaRYByd/MoIWsiBaPMlFBLhLmLWX3Z7H5T1OxKsM9
ogVkWNgW8sSMnbp3o0AsCdNGsyXR4rEQ6RbYPBSOI46Za/y1id6bDazF4pCkgY9jFoKAzYCHk7+b
i9bkMIBAog0tECoJ8XoDV+0qtRNd+NzL33VjL/v37yVlx9cCPVz6dEtGGODhVCBs6o2IZqwckViq
okr2ZdpQR9svNgaGJmk8RGHo9Z7stjjNxwpLSFxQDrPX/xkLnLANvgFja/Gfx+3a1uuMjHYHsGZD
L323dZgom42upYB2FFbQRVl7npf1XFIfKzqzOrujd00vwnghBtLtuR6Xt3blPKFXanImsyZaDii7
TIoxF6z31p6DokI50ww55ug9yKzzbN/CLvoMjMnDiifvD2Hp+ma73tN2fYeFRYzFdIurXxzul/Ci
AanMoFKOp217D5grKFd2Yd1HZx+vgV2wYApmtFH0NiTExxxxR+gEeKFhhcOVqBM3sqhx7zP7Ado+
H2nIeqqE1AKNC+MxF6t113BobZNbcR8GYAxb8kG+R73hYWgno7Kbozci47HBVFyqlmVpbxVPe8RR
TM7Q0NH7kD39n1kN7ETgRwdskq6TqnxrttbaMbdYonPwFujOM2ZCGKYWTY28o1P9ZTa8dtIphKnA
0K7IRpWZeFxSfzn2mNB9NRvdeZ1sIyeWZaowh8Kp7ysF2w8olhrywfVm5LoNgTMKDFXyPv4c4NbU
Z6Pp2Fp4ZmmBA5vPLiw6+VXk7b5x0Mk0WhO9MwjKK6hRQoTZatmUTuUim/WAtXQ0me0YvTnYUp2o
HEniyjOMIcRU3ky9MtsuemswQ211FTUxFPTzG+BHJ68NTMoeIcT113uldjEgS0XCLcNy3nd+dB6n
39GULmf7Ty4ZemcwdbHEiZsOhmKx9v5b0Q6tuo5ci/1Sjohd7tp0898pJNMvmKEGA6PU7fvJ8BfT
IhjlJbeIiro9Z3P7LQ+rbe+G6Nea7SYtfi2l8BrsL0IRg8z2VSNO6eYZ8tJ0QbBIAkxwOszhynZ9
V7nRO65nH8zmrZ2uynWWkgYiybje7G9Thvn61tWWWYEYU4PXmwlF0NWl0AWlKcR60ub2WA6TWeuT
AtnrwWOcQNu8YlnWHp3cGClU2zU8u/UOpY2kW1o1bBakgI9jXL1sg2MESXD0DmWAxCFqzSnJ2MVp
LqXXHPWPRl/zov3540NvsOC+5FvFcrsKl+xkKvDBNaq2ho7eoKzwaMGM73J7tPFr4hJT9p1Z9Ojd
yR5ZepWHMN8y2//gTOF1XoxmUa93JyVWE5slZm7rCVq/Pibka5WaYZMcXcCQytyCIF3I9dFJHroy
vu/zyEyxQJcvLID31FNG5GwlKsLxSFslE/afZvtEC0vuMV6F+ztRL+tPhWwRtxcIyK17o+H/1ptc
Vj/EgZy3xhK/zbCFig0JCI7em8xafDTF5V7qCdfbdT19ydAzqv/hMaNdej0RB+iTc2L32G7s/MD/
Wgb0+c0WRYvN1kqG0e3s9oyV82PsLvdVk5vtFb03OW6DqBKob4h0Zucm5rLeJ2YZRZdXK6JuCmCz
N2c5xO+cRT06k2s4tH5kzqs7D5hOnaNR3cVj/66KZsMKgN6YXPoin9yRqPen7gs54K4tK7O7tC7B
Bfkgx3aWmB+W7CbAJL2MGpM6HftPC8s666NwwVfmjHfHVViUb8a5fjLZfULvSi5bPygl8uZsq+HL
0oVvks0zOyuF3pYcosXP5Ma0PTmdt8R6g8Ku0cEgdPswaxhS6NtEJIL3b8MmfZTSOpqtiBaPUbO6
zuaSYN3Rfkk9LIsCs3jEVfr1MVzLyXbBOTTnsLVfMA8fdsnFncds3to1dlicWdGwJo94/vXaMfgw
O5nh4FpM+n7dlirveLPUkXU1bkJ+sDBEMbpsCr0zKWIfefCOc8H34ptlln/gu2EEnBZ6Y7J0W8Ra
MaU4L1bycYrsp8oqTHogIRrpr7/mhO+VKzeOHMfv0d+vcEJPpjU1inmhdybxKwiGKXW4n2CAux+r
EbtAHJGM9oremeT+IHCe9ZtzMFZP0SCfYaF/NBtaOytTUlNKm4V5T0G/V/g3rUEXm21DvTcZjo6K
kplt2GxTtsM7ctwFpRn4EI786+8ZWsVUV5f6rbWkV33uYPsgDD+mFpsKTffV6ijI+f287tAqwS3W
RhHObMm14MTseh5yf23PcV702LHJh7btzUotQiflV/3o93FCOhxHFxXuXO2yzDYTKBN6gxJf3maz
R77nAkEq8dRLl/RmB5veoZzyvJpkxi0CO9cGu5bgSSTTJ6MF11uUiXCCwB958ahZzrtiLjf8LYbW
bJPrXcqssNJ4qvvmnBE3s53+5c/C8NzU25SzHatiS9HI44QT2a7J06Q8DEnc/K6Uc9nRfy/lCL1b
KRfHi9PGa85x3N6E6/SshDLqVKCC/To+5zIdAsxbic82RdMiHZODhSeWWRDp7cq08MMt5rg4p61/
59u0ngPTobX4RAXKxaYU6f+ldtWubVLcZ8r0ymwvOq9XJV68PhjChTtFV1z11vSwJtIsa+l6Z5Wn
Wm/w0DubOucCAymGvbX6RtUOEWqn5xZOgxXVLIpdqLto694UqTJqJAhdsYCCtuVXrbzUaNS6K/Cf
rB1DpwihaxYkwTqitEuyheEO16BoHzZfmskF4mT6+mN29gaDzFYoPYcuRb360bGtz0b7RNcic9fR
clvoF2fPo0QTWhl+9bSNzaLnb7oFstqmPL2cna533eXDyxT6L2YT185OntzYxgRWc24z+TQ1IZT3
9p3Z0HpgOvgbI+nZnWO32lVgQTBZNQtLXbVARbQnN5zHsLlG+TGabXFdzalZXUzogmQX7Dtkhrk5
j451gxDx18EK35utiRaXS1cGdWmRT9SAjVN18Y5azNZEFy0ohhZbiSGhLjuENZ7ZOL4mgxF0EsPc
6HXoCLvOl8Fhf0928dEtMYhNPLPjXtcswAs9ileLmq90S2zZy8dpi82eJ37wetZOq1o4bjza6Dbj
r56W/pVTZ7nh6P7r0UXczxKrE56y0Sauy7B9s2JybXY66MIF2PE4ABC56CfOW+mkN15fGI6shWXo
jTAXJ/J33jbzsemHeRfUvnMw2uAXF+kfa+EyEWveNWwUGYw32OXdLqK9MRtaa5rEeOKqLmSjbL66
9h37rcyl2RNZx+Fs1Rog9wpMQ6r627Lk15U0K+UJHXFT1n7kuxMJNlRNcz1s/XaTd+A/jdZEx9wk
vtPUsqKrgeLRHT6N56ZIns2G1k7LTKaoJbaANPzA2QVedrMGZg4DSBm/3iSxPakw6YmcLvVwjKbq
lhZmR6UOuOEMxi53YZMkQXCkun4b22YnpS5mjDZyUjUWHxKLyo+lFM2hyLzEcNpaUEoR1UNTEe5b
au9rt7jz7N9JSV6+10/eDDpOiCphgd497d+txej8U4nK5qfMh+F6bU+5vx1l1NsPq+253W9+l8uZ
8JMfqNOW+3mrQkoU+bnml0j3GeJZd0vSydttdlpgLVNRP6I3HWe7NIDLb7Rb9Wat05aOWLOOe0w9
qA9esF0MYfNWGcaZnnuwvY3ijI8fSe+hTZz7WtRmM9fBUCmG6ZEXy+Zc1dhZo+b4CZJgb5aOdTBU
7BWDswkaCWEQXxVV8cYNV6P2h9AVGTj+xrjumXffdwe7D3GwdCszmIjQFRnCIRsLv2O9hzH7Vk3u
y9Bmv6N8Xs7nn+xPHQmVpKmc59Srz42d7osq6B4nVwXv43U2O6h0PBTC3qUjl7Dhul65O2R1PqtJ
/a5i9ItwdrULO7WRbF0FZf8ydNjibjF8bbIa4mcSR8PFjru1HuK6Nsx6rpaYMoj1qp5ASLmqfy9W
5z4cB7MKr+5OOYz4osuRMukmG9TVy67YwZgzk1gXOkCqzros7tmV52oO3G+pbY/AmebRsGSvyycI
t6OdQ83+vPrj+mLHi/rodpjZmmUzDWPhFm3QhaJiaeagPjnCUru6VPOD2eiXxP2DCMFiNUuxTTQu
/amvaKbJcj+hgWJWH9BBUluOKv+AF/05nRb07f0Hy53MUo4OksIQWc2BoOpIZ1tVu8Frp24XpNtv
TvjviKifZAYdKVX5bqKqTNbneRxEzsj5+mYAb5EdlmVCVjIKx/qZ+nL72KXCfqnUsFhcjcrwS4SG
0W06uKG6rvJB3nZeYr1ErosRuM+94S0KuvXHPCowcm/RfvsyWL7VXHPQ9/Gd4Dp+O1ktY03NFF/g
5YsZtBlL2defumr7xivFVlGRbG+7trlXtTQrMenqCtkyT95cTPLEvfBrKpt9XVt/mW1Q7ZVcyLrq
ZM7QnnMPTr3bzI5aHboEIXeYso5xk6XYRyk7qMh+c+m5LOhPto6OXEJmKgt6HoQnW6XR28tp9cTz
qvxktCA6eKmqx1UmAaN3rTosa3Josi9mI2tXcZHkXTElDUttl7slvo1KM+sfoQOXYjU3Mohrear6
K8su9uFoZkUjdNySkwa2s/SM7LvN1dpHdzNoNLPl0I672a38dqwZWkh17fbbgcKy2XGno5bSBrf5
0WfzVf6Y7JOE7nG0oa5gNnHtguqvfZY4TitPeYKLuD1VWIdHhiV2XVIBZ/mtCkIG96xuF/rXgazM
ujE6ZilJC7df0NA/hZV78KN2N6tnowXRIUv+1jl+ISq+ZK722H7t5GzWg9XxSkotczT1dYCAhV/s
t6FXe1HFhkADXU/BG2KrCEsVgi22+0M0puluS5fC7HDWMUtgxOPEkl1wUr6f3Ya+n15VW5v95gD9
RRLUYUuLH1pBETbBSf4/zr6tSVJbS/ev7PA7eySQuEyM9wOQ17p3VXeX+0VRfUMgQIAACX79+dLb
c8aNHafPZIQj7HZ1kUohaS2t9V3GQN2BQyZe+t5ducS35oFJ7/nMuJCfYtukM6f7vrpOe4NugUvV
UFu3gk98omTOff2pHK7TwIQx/I8BuEzi2Bo6hqdx6FItvvbrlRnoFrbExEQCWPDhyWPS5QWj7yra
xVcVCckWuATH01oNgvFTZecHsbo7Y69rHZMtbmkJ1qoHQ4+fSC8LaCmIJrU6vC7tJ1voUtGGJeOr
5aeGB8/LWD0Ohr+75kSBM+OPr5LGYIYQhUcjNzkNtDgP7Kq8lmyRS3auuhjoCI7DeymP1EzTUdTy
OlQe2SoqDH5UUQBc+AnnitxHHhnzUTfyKqQv2dqnmqUKzNxg68wJ2JERP/PxOkAX2QKXrAVWkbcT
P3U2yYWXZCW76qAiW9xSwfqKruXCT5CMb3ZxNZFdQtl1+GSyhS51kZcINeHpseXdrtZlkBFkWVeF
TLKFLkEoGbayFssQdKVbPVUf9XoVgzsiW+DSyCSTpsGuN1NcveF6FdnMGohmXHeqbDEGi+w4PHNW
d0o0OUrjZ2PdXJW4kS3AYBWeYoNwcC3o4aNql+QFlMKrin/ggv648dt1oHFBJ3dyvJO7ThX9fhSR
vqZaBCb35rJDulAOpo2nY+94iAYYDD9GZbz8ikMrTP7SrY9VWEwXOR9D6ZRD/P4jm2t3zaUHD98U
Ei4CXpEdMHQTLIfOLQerr0Jd4dGX8tefahQUFCkXwffsCAXpPtWXdmlSXEn633brTRkJiKcF03Fg
KsmmZu2fXGLNT8orv99D/nIXxNj5j2NPxhVyTJqYI4EoIzmSRQ7eveySSWSczrV4ritaxVA5Hqw8
oE8xgOPN7TwchsTp6lCTpmQpWRKn7uXqelvCELNmVyWYYbLtt/Iaehizrc2xowLwKkq/w47s81Wr
bdtwnZXHRQPzwePaNb8xXlRQorzKXQrj3szqrAMmI1+ZY2zKY1nHZUr7q2wn8OxLQvun1bauTa9i
nH1HN3d+2vfzkgLAGV+3Tfjm/NCkKN1Ky8uMK5VGUXApCq1Xdbwwdv/HsU9zr83YY84n7MW0oEJn
Y8y/X/dCN+nrVIkZpAwMXXD5SkZ7CgbvunNv23Od/XKVMxMYt1/kzAXHJLrqlhMm257r2IyNDQ2W
ik81y8Bjp9kKk8OrpmTr8yFmHkLgxJkjrYMbXrkcaKjddY/eLJR4JvFQJQaPTqyfWu6dFNoTV0aC
zTopm4LPpWfNUZFp5yp8AMgJV0GrcORt1klYBJNsxGCORds2OZ+XZmeTIbimdIKnb0KkEBFp4Mlx
EamKekgbNcwWqKOO4hrsI7bQptxeVY1UlLQYPd7sqax6eZuMNrxSO2kLnpkSW8BrF5uon98D+3On
puqa5BsLfROAie1qXmKJHMWof9OueMQ7+MlRfjlW/yaIsU0Anm3oF3FcQ/UuYe0NOurteUqChaCW
YqJrypoY/vZGhcsfGQnHkd5GcWpb80XM3VXXHjx8Ey+CEn6vdedjvfPq4JvfXBtft5O2SABEdw9F
EzyZJEuRVQHJCNi81wWLrWVqMXa0a1c8XEb9nehrSLv211TsMSObEyB0SmuOSuExZJ2XN6F68Apx
pbDZVjCkCZk/EBuYY33RKEet81NTqiuz2G2PfAzsOpQdM8elKu/Y0GTDWF+3hf7SIe/RT40CijVY
lCWEGKXIAF+6Sm8nTLZNcjkEetUUsxJ347GVQQ7NsGtuJXj0ZoOG2qsaD6YFx6SsDyJss7gJr7lM
4dGbfUm0K8MFUCWIYXjwaZtTWV5FTcejN7uSOxPXaEhhmTiaQhE+Dt+uip1/7YsPvRo8PHiG2sGd
VyRlaqrwqpY+hr2JzFUyxSTwJ3OMRGOLfOz6tkg72eGued3wN3vTB6I1Bhbv8ja7rOPT+yC4qm6F
sW9ic8K7fil7JCy1a/zcl+5op0Red1xt++D9EHWwXkbK0tTsYMcklQm5boFvpUI8WsNCscajgzo6
Q6Itl91VskxhshUJEWiorXMwY4F7ibxTosGc15BevupdbjvgF1soQFpJe2RBQc/Sm+S+icf4us25
bYKvDUsG2vd4eilLkura6CZzTdFf1ZPB5Gy3qLe0Fa+79ijapk573Ce6pbgu4m/70c3oD71QvTlO
w5rCG+JGlfL9dbO+2aKyMonpadMfIfg07a3ka+YRkOSue/pmfy7QHxyHOnHHMoHAJtePYTVeF5a3
jfQ18PigutUdZ+eVOdAYw85pcmXav9UCgZeQkeGwuKOu4w8FZCXTlrvrYue2ny4UOHzU75cjxGsM
gA+zfzCJuqrrGAIC+ePFdvDZAEVn4Y5NtIxNCs34oMmSfrHfrnql26a6bDWgiA6v1MOQJ1vtwv5n
GvSXGPw3yfNWEUQrOpVuxiuFsPP8PcHrZbuitcMX3bMaaBKQaKoP3ho1Znfdd9ns2dWRbokS4o7h
+M4zHsAN176FbWmkbQoGqxh35KCDjlOdjvwqKh5e8GbHegsDIyfGLElrHqqIHuh1XHA8erNdo2X1
mrGk7ogrBkB+eq3TcriyKLIVCSmYAOPJDO4oWKneo3bkTeky+MHPKgz03xX3v1tAmxtv1fQoZquk
O7bwEWYvkOOT5zmcPX4rR9Si3wHOQ7sXU6gS+nPLqox+c6ENFsBtRVfPTVpCVbftU1QS9XoGQxtt
ZLcWcnimTcj7GzrUU3ke5n4Z781SlMlOEdgJn0bAV4a8rX0+nZYxtPEdgzIH3bUiAJVx5gU6G6ng
SfHKPO7HWb3iCMhr0eshNzyEpFSQeLU9jiWKUY/Mnzy+VyNhxSF08GV4tF3MspUvzu2ghHyeG599
QBI1fWZEj3f8Q/fU7uQ7lJukKeK9gZvSlwmftmQcBNnwCNwXOvpBTOLvHvSO0QZmLCzgH15GxT5Y
NNPPtPLn76sDhAjw4qYPQAUGZfKkXcCbr7RdoarLvbrRR1lF1fqh6mTt9mMcess+gq3tcIJFYh3f
eCaZ+zve8Db4BCrQMh0D0AvLLA7H6r0pFl5kgoMllE1Ud/WpKWwx3DdAlS4vIVS2ylxpGIhmqkja
MAMbj4v9SFdhzhcFTpmTVi3sAR3n0qaJ8L3k84JJH07AZU+QgaqToPpYVk6Qk2d5HOUulGOzj8PG
L7IkQH9gF0bOe7B8lWwHq/MlzhibRPiwlGX7zvpVpXeFnFr2pOHejtGMbXuB4OiYZH1h6jh1Y9Wq
PUGXN3hQ0h/qrAeXCvq36wwUr2wb2PtFytIxtWwqvCxpIz3mq4PLVUbsSMEu6kUImAJlWh/iBAYe
ac+S9YM1sINIqyDuvMwSVbB0XaZI7UGyIMmuMVNRZbEbpo9TXVPgPiWx0yHgoRd9W4HaCI6B6Ghx
CCjkPtOpC8Bx9wBZmDLRe/YcERGBsAJJ/iJb+85/w8cYgMqjej7jot+FKfCBnXmdqtioFGXdKDmW
3JAZzXcflXTHsIvSsQ3C6XFK2CJkavxiXtOq0cGScye8dj+peCkzUwA7D8L3uopMtxq+zDaIYrMb
Oh+2PKwmosz8WKpiXwvDXE5h1vVmq8LNqUe0Bhe1rSaRx0Ql80s/segjCgdC5p3lyZA2wgp7MPjf
9XGKg3FNy7pn8QNaB6FJQQWw+iCaGP/dS8hvytQL+xparQpNbZcP0ySXV7okEj4h4HtV+ltUJkOS
k7KZgtsaUMlv/lo6cvBiz30ZQBv+tBTKf6Fxq0LULEpveCcKtRI0VUO73nBpgcvPKjZ0dDcKP2SP
tlk42U9FU7enZRK+PkgbqT41fJof+nmq2z32VjBlmg/dV1syVP4EaCPTEZx5rzp4y1x8TEJYRHcT
YT0gjkMTvbdce2c14/+kJTqZ0cexi5u62wFLWWu1s2Zm9VMZirr9DrVgGu7QSvXjCV5FIgjPbgzA
JEjbueCyzRTaQl2QhiQolwxfdhnuu5Cw+dB7zI9vO9td1oAXFTiWiq7A68K9UDzDJrOkz2ryyhZC
XUbQPu36AlW0sGq69y0lpPwa90FTfDVgXvY5GQRS7LKsw+amBGXFndqQrvUD1G3DD7VTXpApMlu+
H7SczD1OU89lrJx0uIcyc+SngByq5j3s6YLkfaGpOMcddMNhuSxMce5CF36vJ7+BOxCLWnvXti3S
Bb+ZzceQJxOURuRUfR/reXzU0okobTrsKC8zq6+a52paPZHTFTlGClSSDfIS+VJ/IB3WBPFCGd+7
RBTkoLypL3YVUjUv6+OoCHYRXCyL3MSlp1MZGe7tKs+zb2Ebt/1JqzUPVpwdqQVa4zK97/xkRqyJ
kUBKwVIpFsDPh4e1MLuuNE/KG5J1hyMhwggLqAHD/zEWjOzHWhB68lgcaZoHETMf+oWjXkZDk7wN
wP7fxIG2d+HgVfqcRGUTHDh4nf6eYROMdwiA52bpsh7wx8mVd4kNS7jWVWy9i8O2v0VZC9E9gC69
ny1RK6q9VpGV6cJQMU6xQZNPQKku94lkdZQB+v+bX/XJV570xWe/I1371EXlipVQUkmzkJRx7nqq
EBABEAXcaBHA6flQflB1+ZnN8X5majq3Lel3KKDL3M203elRHErnjoxUOucSrSMTBYchoCRN6PIg
GjekgVibNAEgKpWANWBdVk9II6a0htNvNjnPpis8z1USrbmIwikVOtK3le/fOapyHg2vwnrz3idV
mU8QAcihzHm7RsOCUp6KvXyEkkkumjnJpPbmJKXAjh1cAcwHTuc6ukvi+mVahgnnufscCTHuwdFh
eTgr+xLNhc77CpQOOJcPfZZA72bCso0LHD/cuTNQXH4K4YEXxXCD8HDCI7S175fYw3lY9EnK8HIz
aLTTlNHlji7iQCt3l8wD2YHq5aAZ1shsjFSZLYbc1+H0G6Yx3PVAKx5RyPosmVh3QWBz2OaIvFmq
7+DgljtvQkc5hrgHEgBX76WTh6URfVYkZMxINyGsTPSRNPHDtETnoIMXSclhIcCjuE2jYjo0rE9u
O1bfFdLZPAyXp7odOrUvnfcbcwgIqlA347ze0ULoVFDzXlsVn00YD7vCht9VOd8LhXZx1mIOea1H
7ATtsp7Et7hyrpcIANqOmzWOoNYbIfvgiwHZVsADs5dBqNLYyTnza+llrOvfFZGIjv4owJnR5InB
pA6IgjoLpN+lahrSqiP4naiFy9nMA7qrOVMnFCvCIqUWHnYKRed0aGv+CI3WCJGmyPGFRJuv0LGS
aRet5tEXNPxuw2Is8mQu/ZdSB9OS93ONpiP1K1XdUk45agfzRJd7MOyj3JJWyIOIa6kyfD/qZ9xr
CrqH9Dl1Z6IDehcST+qUCXjdpm7Q8Re98DbvqsCLT3FdhB+7puEuDZbRvUIbKST7ZOiLj7aurUHO
B9/ZcwLVcIeVOQC3L7pyfY+yPV93McCwWbO0/kdQovWQDlU5fIy6XnwfBDo/N00zYXYmhT2F7dRH
EFksqxUBBIWy+9Bz9fJuaBPRniNBYn8/+ILA0anxRrbr6NCwPK5bATeF1hb3hhdmOtQBU5+adVQX
RyzJWhgdSSwrvzOLRX9pSaZcjDXGymDHVz8FSUm/mAiCKu+lJvWU+h2KraiR2v6V1E0/IamKy/pY
Fl37QY8L637TY2S/jxC7LdMhDJYgHZARo3dlW8pykEb8+HGWjdY7f6qBzVLtUqtjBFWCZ0JZoXad
lliQ/RTDLlaUI2TD5BQND6O1YkVqMowK2gtuah+7vhNV1kxtQHGwVGRMUWHlZp+YdqXpoMTSZzBV
pg89qGDquYedvXkYDCH9viOTkfuKFsgNUWAOXWadD7dhfIt23M9dUOVME3JE0uwnS46r4C2gTQb+
SpSeGe9NdAMGj498jK/rsKtxznwkfrC6r3wpYCej594bD0MH3kYO3+FKPCkocgWnPohZgamowiCd
ZyplRiK/wbkSCpdavM/6yMHDAD7fKZh7clFV3ZPXurZ6oDRsy5wj5aXpqNd4ecS9BcqYzKws3iG3
fgS+sIRrIokRStd5WdZ8imQIyWvG5TmmYgS+JowmCZsRExfpXK39s5vi4Y31AIIdavh0eVlYQSo0
Y0ra79qLpZ9KeA+/bxcP0NO2D2txBMcLWUnoYNKWzyNy99TT8XAzVtrbKQTyNzYF/MX0njqHUYIL
RdW6M45CKu95MLI5VWp27JxIUTFcAWZQRti6flczNx9wq4ujtO6GIsgGnxz9Qsidp2wz5rMX9+wQ
MM+5TM+MuqeRVuOSBbqec5x18es6qQJMEijxQW2+69pXj0Sx2zU1coHbHifv+qCQrqYThIb2Rdhq
8pmMJlgzXHaq9jB6i9K7NaHiHYtZUu5Wz5vpOXKMJTeim5YXqC3J78B5zCIzvW7LQ490q0I/yfY0
X1l9O86N9R9qdUmMWggA2yPwgfpr4lcsfIwEW3fd0pooQ/fv6ABjdamBzpROC4/d8WFNcEMEWboF
fbdYDAptLGD5FDJBMlkqhXwsCvhTX3beOzXMEpFoVNFTbCM5PazcdMOjpUvzubWt8+FbrKWXLtJH
eDImGIAy71b/nrdyfiyN6qB5astXWS2ufy1oqOcsKGBjGSSx5+XYAHAiF7W5nPBLPyQ47eNxyNxq
h/Jg1eqf53gsq5RBjcJlRuMuTDTsBl+R1NVh2jK/goAoBvK8Jkn1jUtpn1AuD96XEbd6J9dRngxE
35AkjeFSY0OGHjmXQP7klaPzrohGeZTo1KXSrX61J+3kihs1Gyfuy4GI9/3MH6APyVLtwxzYl6Pc
RdBdDTJbwiJkFwauVDemC+ycrnUwShzfC1z0RJfI3eiYqO6nKli9A6jA5NaPB/uxsIF313oRG/Mg
hG5z2sDyMDquA+4VO9oHwXBXGF9+dlUrVUqQydrdwOkU34S0iY5Lomqgqfy5B+aChrLbdbz3PiyK
shRFhChrY14fpqDpLzCbL91M7tnUgefpxeGKnKKOvLyNaCAOouhNlc5iTZ4SW69vmmtxplbM90ri
JpgmrqHVXYwYvnyG4toy79YFMfAwtnN3dHQtPnXttOhdb6MW0Ua6bt63BSXdA2pyuJTPPtJDKG6J
r7hD18/KjHDyKdfw2Mfz/DzgsDz5S1CEN8SNpXpEGb/5JuImgRy6XMbc711zDniB/EYNw/2YCGAZ
AYDHMdYlLHjtgdtiqQ/pt3XXu1Xfj101il3BbfRAoSQ2Hgsx4lraLIR/wc6+FGtItHjvht7VEy60
SXfb1q47cn9irwZ+Lw3yq2S2u4bqAasKQbFKlSmTUwjoMEuXKtJe5pJ+9m+E4iLJ+6i9hIS6fKal
vlczC3Kl1nO1Ln0KeTryDhJE621H3Dzd+UHsXlbEin5XCwsL6wFG67ue6ig8dZNz/rkVU/QiDaQ6
MOmyURnY5PQTZo0F5zJQ7UpgHdb7rcGpYxaXF7afH0MW4RwtqWeepIwLqOzJJrnRtf0GU5lwfTPw
z/7W+jMQ7IwRlSq5LJnzAH4+WLEsJF0I3E3baLwhq9txVtNy1zTS3RV+dXRF87g0hlkUJ/zohOAP
yFm6lqTlmQe/xa+LiOlxXlbzXFJ/UhkcDUEypTU1/YnBQ6TKY8PWd97aTjSdaua/wZtL/Tb7U8CO
pEFMyuaAu35fLTBaVDU4gWLx7Z2Z5gHpl9LeYeKod2R2sKs8E/ApppvFoCmbscH3u1tPkRiTbyV5
UQWZzT2gZ0m0hy9L3D/DhkmbrLFLM72MpS6/o8kw6hwheEYZRhcdnrKGy5xJf+LVrecw/37gwkeu
G13vdb9C445Nw8KPHAhSPxUJmDqpLSl7qGJf82zGwX5HtLBvsqyb6BCpDgA0nEIVmCWqkzSvilJ3
+zYCPoJJhy4vhF5w2oxLHalMM4rIB00T7OVukn547KJ2VicYU9T9CV533XOkEspvuqGssaiZLvO5
ZW2VNghoMkUq3yXnJZh8naLPAw8BRZpJfowvCmw5YgZovxyeFHrPVMNMPgxNUu+joDXlvS60wK3H
n8NuN41y/jwKuMZmdPbRZ5xlPMUZ7cv4uba8Elnvhby8JQEqGi+4BCTLKZiChb74BbT6vkYSLmD3
NlbjBLcRW/iHfi7q4TFumi74thatkofwYj42j5Btu6G4ra/YuWrgD7REgSCXQ1l6j4W/Eo7lI9GI
wE438YAgSmEfnE9Lg+u0k6AUfgCBP5p3wejz+wDVTb9JPZw67NHnLTmTtorm3EZ9E6QTwWTcVDDf
Cw6Vn/RqzxrM4AfbKOPvXOEWls8R+KiZsmPTvk7jgtMNLa7ePVDUA9/QCemXVMSKFBkIQ6PISzrO
z00AdYdcizYEYsfiOp0iiMiP4VRB8mESHioH0zh1SHZDQ7t7BakTPxc2ispn1xKvy8YlJjbrhtWN
j9FU9bumnXBtxBWkUXsRlzT5jioSt7s2qnmPrhUS7dSgHtW9A7p17kCTxS+c6piEvkoLPcl5LyLU
MV/B+5CMpihfwDwOmyzwHnrt4aBtjIzHU+i1SblAWbox861CkiVdGs6+L96KIElkmhCmhnSEVsKb
VPhvZEgVt2nTrPgeoJINbyh6h5BnRS90zIpqwAtq2mgdjhYfUOfaEZiCVsilwzeiwX0+1h03/F1i
Gyt2YYE1nvpLpB9JTUb1JR68AZfeuiqqvFqIjIAo8EuWmBw63o59Mnz1ki/BrDsUHuZ+qnZA/nq4
PjVqZFmkDUlSh1R8uQ4Ft+XKjYFUVSl0dzTQkDq2yRA/oFbGruzGbAlzA+2ohtNKd4xH4vK6VTpd
W/kHG/Q/vrj/LL7px3/3Lsy//gt//qK7ZSgLOW7++K8X3eCf/7r8zv/9Oz/+xr8O3/T9W/PNbP/S
D7+D5/7xufnb+PbDH3btWI7L0/RtWN59M1M9/v58jPDyN/9/f/iPb78/5WXpvv36yxc9tePlaTgR
21/++NHp66+/XDQ7/+PPj//jZ5fx//oLZqRsv5ny7R/74a398s0AzvLvx/737357M+Ovv3gQTv8n
EuoL+DhgPAJ365d/2G///hFn/4wIDcCAIQwUsgusutXDKPFr0T9jmDEiXsAULwwpvSBTjMaJiJ/5
0T8TQgAcSUDLwb8BPPzvcf7wov7nxf2jnZpHXbaj+fWX32EL/9OL4jHlPqITGrohIQH0pzYoSZSd
KXJdu9zZchL7vlPmZrTV9BDPqLUAyz7fTW60O0rH+AJyXs9Tq9udT1SdW8gPX1IOl18Y7ylhkuy9
EFfjaUXW1IekTyFYNr2UTejlVbt+GNz0HqgVlNPd9IIKMDsQ3uOC6LU/A678Tl794WuFCMsU2Mko
xOwF8QZHZfsi0Yhr7q7uVjgpQ0X6UzeDiDpc0uLLQAlYMIUp5SMDVOzc9aj+/GlF/DHTf57Z35Uu
fhgCRgANZg6n0YSH0RbzF5ZhUgUdJXdARO9f435pH9veVfoIQP2uRZzZU7SCJEh+fvFKRSW7bI7F
+JGsVD9VttWgFoYLs7gRJ+uxUSiIpxFO4ddJ8+pLHEXNQxWgaAl4XkTTFk3pkwtQ0PPkWp1Cbtjt
MPRao6CQGB9N3sqh7GdgWk191CZSimp+lKn4Z1inDUECKwpLMoS1Gg7uACtiS8MaejkttB/cXQMT
sHc15OrWFFLQaKdqZvrvtETOkc6oH+1D32foYFrBzo7TByg3o8BpV2PQXGqq3yJSBT/jV/3efv7x
rWA/XRIy7gcBQMcb3FSlyiqpLfXvKh4kby1yUrgeGCUOvF/YbwGYgMtODUHxUBWdO6PG7CEd86FT
HZrO6QxmTzUKOFaJ/xVO5DJrEWM+VglhETCzW+C8KU0SqsHYu6GsPo0qSbAYnPrJmvwdUvnjt49C
BGh8f+KjWrqlFcyCFwP3+vWOtMRlw2BHLD8Pe5fLZ9X34zkOg/UbEkQP11gS4iJTe8O+6cbmpak1
ei2hHnEFDs1cpStZxJxzhnQAIrDeAd2u+WUM2r5Auziq7kODmnZAlxFCYG381FBvaDPKk7eF66TA
0QDVztTQkj0zFzefomaAgtW8FjtZItamwsicje2Q27rkKi3FWPm5iSw+WIX9Vyw8lRPm1+1P5uhv
1i+ODRy9oc9hyhz8hVkJQStdSUfugkmPrz5aujES2pYPGGzgZR4w33sRzntmqg5d4HWKnlFWwtXJ
RE2Z5PalzYKhqr/+v4+T3/EHP746sHqwOsLYD6PQ32LyjDGjgvjCAq+L2WSeWP07tYRozvnBdGos
ATDKs/a06tl+WFfd75eK4+Zeq+b1JyNB8Ok2I0HYCP2QR5fb4JbwR1cGQZXOI3ceAOT5KGoOqsca
4CVVhk15YoJwXxUafXXkHssnPw6RcWmDCVSO626n0AtF4XdxPyMRXRCsfx6Yj6Ud8YjCpQQl5mBL
6Rshm1TUo4C7gWrfOh/TFHNUvgmHLLFy/k/Y9r9rXWw+LgDWNaLYTHjGltTvobxYsIvHWeP3r4gC
5DAMd7IalgwOC6j19EmZw5jzK5lYB9Pf1z75HLfAk/BgVai1mwTdovh/pzXHY8xBEvnQvsfhBj7d
lnXsOaAdmA3Jk3FBj2ZIDZhiNbQ/AUH+Jb7C0AWJCyUsjgNyObrwKv7ErfI8H8ihvqBPCzEo95ra
25ke9OMVtfp8QQsYlfrgUxcBWGKSpPxUNbY9/GQdXuBPP84/XnSM7gJ05wMkWBso2YqSJfQGJySM
wHsdItN2e8uI2UU+9oaM4vs5ie5iE1bA9/p+ypNZ3EWxukdFBqU1kUDcjATzmgkmfqZw9pfdCjed
iMUAccR4HQn0AH6cn7VCP92vRf2UtNSilinirIyBIUCnDb1XCfIwyKboB8iRvwOurMh85Gm3BnnU
T7Bjf/OmMBKshRiJJPh1/gZExorWuYYE9RNtaH1AaQttVWdoHuf3M68AWeBddcMbVDp5IMjP3tEl
nP74jn789A3onPntFPgVqZ+cbdAs7QzZOXJR9G7a/r3ooexfwuAtLXVFd8KzqCoF7T5GB/tnC/Yv
ZwNqXVioEbvkzhet+R9fiEOp0rXOk/+HszPrbVsLkvAvIkAe7q/aJcum5CS+SV6I3Czc952/fj56
HiaiDBF3AAMJYiCH5Nm6q6uq6XxSUmkiWN/kdA87uI2aXdMwzTaeD+UkldwUePtbptffqlTf9aVR
f+mq0byETaA+GyMN3juS0gXRyf0s8XjYiFrczAb38px91kjwf1wzDK6q11B9ds3y2qnjQe8N70kJ
kQBWpdy8hGFtPxlto+8UmA8LzzAtyZup4hEMVVOnWr4FuW42VVaQhj4l++Aqa+4LxXyQRA+kVVZN
91hN1KCscf0XqzDzBUntR1NjQLLhf9KFTS50OzWCf/aS0WXgggoXGE+4AokM1rZk+jsj9uKFtfDu
VXn3ppoiCEPE1Jp+lhwMcYiXGV3er7odV+sWU6NjYbg63KfEOAY1+EtelWKbNLG36oy+XpejRWVA
TsdVIxXSqZe770UYNrSMKdKt3nbpWqPL4waagLbpcnf4XgHvQzuq34wyV6jHqN6CqcSH34wo1lIJ
ktnXMypkGwSQQ4ImuIqmoaAeqeMmiMOveEJIKyXRlppNTF/k7osZlsn1SjsLeS7ctnrZbaQxDq+F
b352q6jd54nl7+TR/zcL7XNmo379r6c7HYRlWVcF+Rud0Oc0ZD0KxtiX7eAa6iA+sSu+ymXlHjsc
I4sGBtAYmDW26biOWgCw2UvQBfU5q5s9GK2xRQcp8eUfP9P9R9d4dbrWyDCluGen3/916dEXrPWl
jDNEqXqoeZn5JkR7pdxDhcylwv14tHc+8e1H12RLIcSiMmJjXzPbF2Obg20OdXBNJQrt67KjZraW
dE/Iq7Ify19aqlxMy9qNUkDoRbEyXQW+ZFVrmQbke2ShVI2FfmjhNX6xXD3+weeG8/P4Kd+fYvaU
ikBLRY5r6QgLpmjxr49CPpAUQTdCeyELcFpqNF/qtvOPPp2aC7p3qvBjtDiLwUatmIif0k60zUz2
2kYxQvVTp7fNi2LH8U/LK5oUYhJtaqLKaLSNqFL1OQWpPnswOa/QI8TXx0//ro6bPb1qGICWNnCL
acy17aaF26kSpB4EkmFcuYVFpUTEI0DcKNZTy58NGYagEB+IjRdFe/xEVYoBw/DVcBX7MHRCWzVZ
dKC+UwB+whySFQw7Kb9sDB/OlLCi7iSmi62HXlhVykgRyD3aPRI9rQQwzVpdg74R/4ZJLp308hX6
U/QJMu5UO4n6TRFLn5Df1s9DGZVrNaJ21BWJtStSI14PtS2OIg7rvQXVfWH9TSHc/NPYJtAJ4JBC
gDsP8QYgaLMfpcuQe3AjkirfpPoYLAhe3q+Vu2FY3jp+RDKB+ywhtymeZwpKlyu2nsNG0+lWINIs
3kTcRTAiIZPmUVHTpkMZP4VAWJSng8bJ8u6z76bjsxBWdorteFwpWv5DmMmXBrLVhnv2szH039yO
riGjl2zlquj2BRSdvSvAnLSWKSnKpFi4RD/4aBxbUwpvWaRr+uxtLBkyFitKuqhVJK2wK4sv9ugv
tSr+IFzgHDJUgc04GYY8PxxdKQf8ko3kAn9RXbmtSVTr9STtaupoVe2Erm/uOjfNN1YiU37Xk4X7
511HcTttPAEvaBgELIIQ93bby7UlNHpTJpeiNT8H+d7UXyS4g+a/oeZvi9rcVmb0pIxbuxt2CFXO
amHvu755zv0/Ey8IkuICgPL+zndPZAE6WbCTbX2ejo1F7Eqe3CeX0atV+MaAYphHi90YavG6i9Lk
ycoC+XNbFAmHDh6paU1xWp6qVrJVD1u1j6jiZGP4S6oq9zQkUrLyPL2BbeSFBFzRf1Mak6qRyANR
cqHCGAR6nZ2cptlpUBK15NLSfX07dFW3DmxqIY+PuLssiVFAmIHjGMZS5qq4WPbletDV5GL5bbWP
ms5bx4pabdyhsRaGur8fDfbwlHVO8lJ7viYg4Bpy1tnhZQwSbyOQGqw8nENWgSnCdaTKSzP+wav9
33gm0cLtGhQanaJbgzJ+GFvHwILvraj1UxXZBwpS21z1n1MrP8VqvpYSausSUv0Uuvewslqs5PuF
6GBa8bfrD3x/ukVA+S0APHH7NF5S12U/lPElj+Cf5zpglxb6uOe0/kEYETFiYNUrwnx9HUr9Yp73
0fDahEMAf6ic1rPVpJct9HK9Dy8BlKO9YZblJwr/5rOpdqgVQzlYSUJ97jSpEbA5G/ugDt1Lkkre
OW0rSqPwpocTbR6UgycDTaQu6iAJjeCzXYfBuVbcz4/X5X26YUJRssAQIE6ABM8mL8sNF2ZoHFyq
ER4dM5isjTbUN6lmyGsvTsddZUpOZmVLIOgHhyfYBcgN5LcJPJiLis2YrjL0p/Uv4IrDrkuC19bS
xi9tK37Jljf+Uyt2vqK9rLoO7YB+wbGeLARN9wuXJ5hWijKFdmIedcAyEQbIg3/BFuQ1zUtxKSu4
kB0k8YWvfId306WJi5WsjrclxZxbRQ1h2BV5kzFUnx1CM++AsCP1uZFo8YRS7SVPbePFb5tNLlG4
yd0NTHyIq514gWZjLrz3B3OOHIromaCC3OvOz78z6QGsDgF0PltauSheXiwj0q/CGr8GZXUojTT5
JCdx+J+EqdNJSxAD/jEFejoX1ixwN1SktaaowgttM/W9ZKj62hatvXD33x9/zOYELwCL6SqW1bcH
QFbBdo7U1L+EZd8e7dDr1sCP+XY0tE+VMizYmnywhjjZNXBHYFgQptloWmFEXZ1m4UUq7M/Qn6Md
lJh8BZCw5Pl9n/yRJluaRXxPmZJA7fa9SlF0fRXF4aXtlF/wYGGMuaJ886z4J/xJ+ZdO9Wv7+HD4
6OUYFFGGYk1ltFkYlRVBQmtWKbgoEJHPhlq9ebYh4UIh/3480AdzNrVisImm2Ibsj9t38zMEnRV3
s1MEot3lcW0cjKD/Df01fxpk6v6Ph/sgW5owc9YGIQpfdN4GUcljF6xJKM7opzDP6cC9s/xgfKHo
BeCBwgy6anvwI3M8U7yzTnT3kL/aTb4pg8I8lr4rDqWnj5RYStP72dR1v2/y/o/q99FriERqnYxR
sEBN+GD+OaqmRUYIYTMrt99I+DStNrRMdcrS1DZ5m4dXKdPONZweJy2laoMub0mR/eGHMgFnKIUB
ClnztqWDG+Rp3RTC0aN0P8jeqa4+R80fVRK/CagOkIdWMSIOLUnWcmvXKzhPKzM70Qy3SpNVpLdf
LIgcnDHGWnOVQ9g1C2fK/VfhMAERgVPPNoQwf/tVEhcjeBrYeheRyZemsV+rTlZfChRKmlwmr11a
LLW2uM8tpjyV7TAlFyC6s5A7zzHuKArXuwCk0TrATq0tYrtm/3iJ3kPX4maYOeyQEvFj3Wp6F6PY
ibKGbBufWt0O1xQxvxrx+HW06n3iSedykpywixeO0cUHmH1ZfQg8NWht78Lq2EmdaqzoiS1Dnot3
TS52ELmepdj+mrgn1/C2ib3YVv7+UCAsYbVbEyBigMHcTm3nIqFp1YzTp1A7zKsZa2j+KEimN0n1
z+PP/Q423oaNXE9APCB5FG3u6npxjQA1ELJ3UYvwVVYIwuAveashTQQCExUa3RCWf8hcvKcJjP6m
yIX1VGsGVhEVR3EE0X5FmGOfUfzKf8I6N+i4AS08XOVW8Tuv3Kl77li8gS901UoavL1kRujNNK1P
njDK8KONi73zBgVLuMVu3FgnSC+eQyRWO6EP0Yuw4nzntonxryoV8brOB/drPSju2WKSFo6aj+ae
HWVNhzFfBXT29tO7atHYUR4El0bY9slIxt8W9eoTYtqdCoMThl4LAI+CbSVMnCOpZytfcjVfQIjv
4xSKrKTVpNj2VFGc3a1ImwF8S8W/4Ozurbsw+mPjp71vyy46k+UUG6VufiVxLf95vBg+GJcAAkqQ
iRkNieF05vyFpQlkqV5atd7Fy41hFRLoX7PG8l7hp15kgrhjnxjVgQ4V5oLXw30tU1DHA24kbyOk
oLR7O3ImNU1RUFO4yILanW5Zf2o3gf6vihiRHiZK3I2de7Jz6Q3mtH0dxCD2WDXCk4CHuKWbN/Sg
fKKomtfH3+SDCBZckfMVKFTTTHUeNAZSSodjJbOd0BY/crCQdf6PgB3w1QCpp64bfTLq6NwYZJud
SE6okn9XkVI8D5FnLCS4H5zAE+IC1CkU7vF5xTErkegYemg7QRn1P+yMOq5sjtHCKrgPfigccrUQ
/IB9K/NaENwzQN/RtZwka5w29vtzFdrlHi9RY8lm/INLDB0Y2SoQLgfd3MRSpCOOaqJznQS4bQsR
Pdx5hZeuCtNoN4WKcAKztSUX7w+wIzY4X099j5S1+YymBTqyMvRtR04iWE5aqenILGAoo6v6Fg0l
UtPW8PdxM3D8hqlwN93oXtXR8g+2VhQwmUvTXlc1nfEU2WzWVm7JfxBdvy2svOmcnx3NMPfAZtiJ
ChDl7DAaO6lox0mGiGYwOWSiMNbRMIbruhTNPxwgP1JFzc99Pcgnngq9XCGX67Dxfy48x31qb8Mx
0CiGEDtSCpjuq7+OBTuSJAXLi/xCx4Yc+XAcH0kgQ0KxstsMFHg3BsnaQRjuF0kbum1LHL9ph36d
S326SfJhi5pEP3fSEK7qMQ52fY7mLx166SmeFIyPH3d6mpuvBvpAtCiI2lRK4HNAV9FBzTMOk4tc
9M1a7kuQf+wV7HG00djg4PV4uLslzHAq6a2A+0ZsOs+lI1IFRPeqRwrdhLAYx2TXI6faWMgpd4af
Vhsu3f/mK0dCOQ1qTOc0l7ZmziOEkiWM0zaDdiAxa7DpGEZ9MixcQ++1+dmnnHblBBQYNgKo2cST
t+I4LOc22q5wD0wCrJ2uMvrJN83RDsyN5ambxNt3ze+4fcqkYx/J2E98EZNPQZ8/SSiOsNT82Qfd
Pitor5l/ce1opQUtfy61fbzjTfFN2NNEvRxeBhSleZqYmvJYJJnk1BQOtmbSvppo6fdTHvQZGl10
iING2gyl/WripYFLSDQFKi61K7mXU6B+2cSHyTKOj9fH/WmjMhMTP4fUxcSwcPZcZORR1w+Dd2mo
pu+80g0OHknScZKryr4RHbScajApg/diyWG4txV2ldb5zb6GRkUzAwtJoF3y0eDq//aoRl5hg437
x495t2s07jeO/Ik3OQE209Xz1x7XvLyskaqL14HS/C5J//XqK/q9dBUHXbIUYavzLUpORaDBBqX4
pQEQzQaL8JYZPPK4HIGWU2aaY9L5aVWELWGjl5sn36jE0xTvapkVPhn0xVpRSPhXbRAeSNQbd49f
/j7b00kepjoTFxGM2TkFwBobmxBE2JdGq+x931SjvyHpA6SEPPTajF3wXLb2NwuWzL6zUHGbWSGk
ja6rzCGarX2hBy7eLUX12YIS9DMvJNBg2a3LYqs2nrsabOsPpGWMTx4/+d208eBAiNRgiOKVuzRV
w+JrVGRXu4x+tx37wFxLIrtSoOO6oAD03weDuQmWRRAyDXg7bfCxPC0ude2SRNFwNvQ0Xbsp1cba
YOtUti8WxrsLd3g5wBdN12EQaayV2/HqlAWYdA0vl/r1Cg/7eGO28tIp9+EorEID5gldMuZsjCQx
8sIqDcQ0ltWvW0wY16mtLlnOv6NUN2cpJwAIINeorE8Q3ewYgC4dxrHUm5dEEe1ZlurmSxZ53aap
Ov3VUlNcf5D2NKfQxB7TB2bfKrhw6BtTZCjwE3izPzQXJtC68pXoNSNCQZXmD+4fsx7Mr9ZQuZ86
FDXByktlo0YfVFJo8cFwSOXkDieKvrS2wsy8FzNKoi+QviH6BH1V4Q6Atm6Xuqkar+Uhi9oVUUly
DEuU6uj1onYNkzP/YfvtIZeBcde2W4pyPXrCz1eF0SrSOmxjsaFA4nIBQsGMcoMdokg1LgS9sqNh
KNx3rFJQnbdm7G4kri1vYQ/f7QRuKsEJNnFnuRHnsTFZy4gYzJYvWpAG2woe8KrOK42niqONSqFh
YXG+e7jeTCi8eqFQQoOKAc9ufgfXiR4h0e5HR2nlk2V+U1r1e91Y54C2wwZsDC88Fdb3zB9euzhC
H4jrYRgf0M4iqaNDaLnF2+sgumaNR1HV/Im13xSFqRUL6sIB3jExHif497jSJhbXSesfhf4TDgF0
vYcSTSPAdqjXrJNrU9q7DLsQOcavo1uoj98lA9NbUv+zoKoDHM71GQ3Beyd3+YgVRkumL8qKtrtF
/CsY28+PT5cPR0Iq8b+FEUq7t7u981S/tXxtdOjjPPxDkfuJRZ0ex7qOt49Hus82eSkAZZJcxCco
NGYHGYxAxTXsYnQyvX8NKu1nFcdXy4AIiIDrENAVYKUN9Z+gdPe+Xq3iML50XMoI9ze5BYAvL8mj
7rk20xNxKRJHiingmjLzv67fSIhARg02On5l1mvMibRjNik2zVpzvRV0uXxbit7YJ7FinUOs2LrU
OKFzVRy1l9KNqYCWoGq0Xkw1R6fXxeVCwf3ulLTAI0x4rjKo6FT3v31ArCONwMxMxZFGOzzSVI0I
MKouCxNzB0AwCnHtNDPUSbRJBfX3Z2g7u0aEIWQnIu/bKXSkibg6Y/1Iu1WsGXzX+tZk9kXNbHEw
4qBfu6MMRw6Byt4I/NBnyzfmc+u7vzqMLspVEPhMZYTEtpW0ZGEZvTNQbk8Ai8ohchOuRPjI86Y5
UajlioaE2zENbkFaFQV7Uwv0HVbEoiDzqOKTrUvDc+DF1QqjaXlPBu9f+rT031xPLS+xrcn7RC0N
Tim4dEqfRt6qLDHyUspmWPt5ZR9HpUEwTIF9leFHt28bUzIxnkp5pUwDNkNWuGq0LNnb6rizcVj7
GYkKIwyoIO6x0F2cXOqh3qd2jJ+F0iEHGsxgB4wgjqzzbuvXYUn3RxGcKD7+Toag2ePRUX8Khs7a
SYF/tQYFmaSZK8H3rpdtp86zbEdBv9+6LXJU1ThXamjvGynpFo7Yd+PW2QdGlKJTzJ6STyK02+VA
L5NAjtS6d4xMcLPZeu1dPTxKOs8dIf4X8qavhrdKCd0Xqu+mE2ja8AR9MLiUY2E5KkrOc5OYmEn4
fbUfVTt7qhusCDtc2F5y+CVPgxuZvzUlUTEZy+VVIeWYJYO+LizsuwzaopBA8M8PzB/gjtsXabGT
0rFI6JxS75St35GIsHzbfYkv2G9W18+iDmhZVg9tvYv6UlliKkz7Zv4hYeUrmqYQk5LD346fFNQ4
KvzkHTz8zDeE8/Cezd469R0RKQHIgLFSUHxpsLH5XklkKU2P9eLUysVrrGDzeJe/l9ZnT4MwC8qV
yYEH8XZ22A2eKtoGBy4HFV94lLGgY7mOuonr1vA6Wo3c8nSTv2DYqkDtYfUjabLmp9JgyUPBofqs
tq6xSggOn8NStq9FVGRPg5qaL1KVJI6v2dEOhViCvZucbKhNh7t6DNut0XukNvaQcL1WPlX1RCv1
owhq4/tgFv6nNM9ze2EN34UlE1sTNj7ROVjaXek3Uz0gT7oZOaqSl7swqXCbibRwDwNYWZdFVy4h
qXcHtT3VmIEhYVPDu5mbincQ7HNFpJajuLTYMrH9/04C4T0Hdl45TVTKm7BUmh2rv91r/Visy1hr
fzW+mf2AhVduOVHFWgyI5h7P+gfPRZGTKgO8ZxKIu4Ia7dC11AO7zAuKnG2UYQEh6LjxeJTpGrpZ
WlRNpmSbWjFpijbnNKnK5NgWjLZji/q5zYT0VovuhJZR+ff/MxCZokaCgkx2tqNo7qHHrW/YTtI2
6bNhFtnaxF90n1ciXEjN77NTXgoy31RtfwfJp0/7V3AwmdwOlogtR6IFyq80DdUrOaj8zSiTyrHD
0T/HQ/BVleICk7lsChAT+5MnD/rKHpPquyTR6Tvwc+MwJEPC1SKFXzH6bw8dSTgmhkCKKIF0+/fj
L3R3l78LhCltC5uFzwF4+9RDE1s0ea8tR05zPO9kpVoZgYoRFD2euzNmmPazpKfDl7GI/IWb+Q6T
Y+iJss1CAM9gK9wO3Wa6T6IX2Y7VjOFW7l7N3pQ3neWCkhk+bpfuEvr00ctihQymAe5q8La3I5a6
h1tJJFkOuzPajK1kbNo89V6Y1gYILIn8s0Vtqab9d7+EMN2nlrwuGDoKalg2dAacpZY97X38KKss
pw4G5ZOclt1K9Rt8VUsre8YVU9kFlWvvBqus85VnWeOGJrbZOlUrD8u6grDBK9pzp5eU6opB/o56
CJlMYIwFzoxNQgZZ+Hy6EUVkg+/uedTp2KtjNrlRYm4tPBulcvInNLZ4WfiHuvbNd0WCt2URYPXq
Y0LUVuXgSHW/9gBzqjX9/+gAkeVlum0TSVvlgW3TYS9Kg0MpB8HJH0csukbUw5rlHt20yI+h19bP
oR3hm1p0moo5ERqNxOqHtdHI6ufHi/fdB/z2IEETPzGFyPrRo8wbmoWlrwRxE6lOJqk69ictWsYi
qZ6DZMQvTq9FREO9tnkipv9S1LGyDmsj2OQ6zBtixU9BLcKtjw4PHWsDT4AGD9UzLlXBVlbEElnh
/tDjWeEowH0EWFPmXXWU1mikKoipfsWV8sO10q06oun2xuD18Ve5v8woQiighFN5iL/OVnk/0i6l
wGnKUcYLwSokVRw+DrXIPw+GshAy3d8XDDARR7kzIavND1gz6zNchnTVgS3XvihVra8TvOw3//mN
uJyZJKB0KDhzoo/RC40qgqQ6xYCpSo2D7DZOfIwjcRwxXZgHj4f74KXgslPa5yiHgTNvPlooSVNY
GnXKUeqoc5qYKwMHdM3CPN1TDAFpeS+bAgiXkzZ3/x+ysmsM8gNH9rzveuNDoB9cXCQruQ5XspE/
BUMf7sY+LrdhlWhX4UefHr/pe5wx20CURKCJEMHDa5o3tI77euyUYlSdeoyirZrg3z2mgXXBtPoK
nWL4hiKPK0Evs/hNyY1ibYDa9zbK7yYc1OdS+P8E+tA9o2BonnCl6XdSLVt71YqynZ271cVTMm/l
j1p7dGm0vG7b6mmItVXtlei0K5GvrTZ5CiOkOfFkJ7014dGsShTMm9IL/FOYKtlS7DUdtLN3VjWD
OgT3NNnyPEku/cnOzW40B79kYzWaZn/GJb5ANhELxzOt4p9Ssi8gUpx4VAqgNShm++3xh79LNYgG
0O8RapFEo06d7sa/ggXd9wClE1V1LMRJxwbzKHDpRHvKEgsf1rT+Uet1uoOt7BjFoC6EKh+cRKpO
KZ8LEBoBNfPbwTN8QIPOzFUnpo2saGsRr7JUeW7oovqf2UgcRDrrC44W9S/InLdDKWYwDHj7Wk7W
DcG/OKJ/L1pfXljFH20kppE4kgsWYMKcTsS/vqZk5LIkqYyiDgYCm7iTYDhy+1ERnUpIVXg2pTZr
V1Vq7vXE/V1g37d+PKH3oYUCKISeQtUEoea8j1wUSqrVqIntdJ55FtrwIoYkuRqg1uuhyJKzHXIl
Jnm7EEN9cFQhYpjwHuLpySDm9s3Hugo00EbbyZJI2eW2p2y9HBf5xy/34Si6AtOSfMWGI3w7SqIk
rV82ru1ICE8vcSCfVaWPr48HuS8NEgPCojEmef5UL5kF63rj2VXTG5aTx+qFKiGutwh4Tqqf5+fc
0IpXNdOGZ81s3zBal6+6n+g7tzKrXayl3TEyvfrU6PXCBXe/UQWQKkpgrDB005zTdQtloGYELwu/
peG71Fb1U1ggH3TtrA3XOK5Ga9XokIeHHEEnydWWWv3crytuV5vhccdmfudqwtKSPSVSyCo0tx5O
XdplG1p+0hY2uhbYpkkp/rX4BR4ez8V9aI5GgMBqqrdgkjC/mWK6C1lDoZiOOWZf46iFboafBa6t
r5Ruf6hS2y4cSe9g7u2hTOpNTC54xakuMJv8qI0Ur6KJl0Ns1uyHUg/2uT0GE32zfFYMjw4NpfKk
hUG2QatA4+5GVzYdPIY1hftmCYn54P2Rp5AncG4hOZtnRVihdSSoHM9NnupbOeSSWllBmHyPqKw8
VemQO3VqKb9kDGPxL2jW9OHY2H0P1QgBufqmyVjsCEy/t4Um+5ccu7MN/GSklo/n6X5jCsTqPB+B
CgffXOAbBkkpF9jiOYoWGBfDTp9jugMsbIF3AG82NwSSHODTpQX/eTY3kI4bXH9Blb0swW/d9yt/
jdFuv0uG+smPknSj1+OwTRtZ7Gy1+VSNeQOS6tp/Hr/tfZHeJktVZeh21I4IB2cZoysNDWGspDjd
oERHLxyzY67pJEBASGG7sqVc++76Q7sx0ibax5U5XAIVu0Lkg98qL7ee7RwjG3K+krRmSIvk6Ikk
OdnNUlZ9f2oQWshozEDIwUTnsb5BwbeiQZ/hjEIaf3sV/klZq2xSvPMH1Tz4ffgFJ8rxe4b11cKS
eAdPbmeLscEPqbNNBec5s0ZqRjXs7N5wsJ1dgYmc60LFftHGUUs6jePPMvlVtP3PLLToixPRz6A5
WQASdP8gzkPOYlvHPnw262rVWk+hgakA3rGV3v6W8Kp+PKH3gQhrF7MFKLR4cIGb3N4rvp/BDcQX
8MW3tD9pG+QvSezlG1tr/YWR7nOiKXtAAT+FO+guZ3GI7IWVlOSd+pIrg7Yr1ETddbGZbSsIF9sp
cV8IB+6LV4yFsxXcG6JMG+XA7avpck1BpI7Vl7JzLWD+RNtLcYCml1YSP0Vq6yejSP1VN8X7ekRH
ax2fZyAR7XNs+NJ3zwrNXdkWwToLjaWg4c50jF2EUBwsggUyUYamefk7XuJ0zwa1NhzPfYEUkJf5
Nhv8n772VUqUDfbBeEgbTzTEPWc6HePx41lF4t9aH6+GVz1V0sGwsDz6LCE6lvIec8aXUjwH1tVo
Ydz6MYm4uintbj25QPWwcGlAWGf7VsJG8fEC+iDy402Iok0VN3rMGqYD8q83IbkfU4MfADb/zS/1
aCONJUaRYZNfPfwxNxVeHV8bA1tWjKnyfZVLCwqb+6uCTAKbLAoG77nibGVhAiawWzaEY+C+es5j
6Zqo9rbptGelLWD7Bd2Xx+/8nhvMNzirCuIz9Rb8BWbRrqfURun3Htmwnpw0vdy2FCp8PdtEVbWN
mlcLtr+GSzJNFHbjkK4bH2qkkR0xmH/zZGNdjK+9la9l/eS750xzV6GUO0O/rSN/bdXiEKvrPqqx
J6pfHz/5BxcJ3wrdFMcIWisS7NvZKuTMxDlaFQ5pdf+CBX706rV96Jh5pay5y7jgaUex1TVJ3leV
pm/dQASbaoSI/vhJ3tuAz74hAA/bgA1K7ju/0noRpBYe/Bp2cvQ6IfEKLWmdJ+ISBd3Wjl6V8IrH
8saS/AN9so5sIpgCw+RyvAUzutj+TvjSpc3feukEc1Iv30JpX+pY1lk/A/lFx1Yvv6hR9tnwikNh
p4fOFG9BejSwxqe1hmOG1bZzX9wWa7Ua713PhwiB8agr9H0hxiua+k9xWgDg1dRBRsl8Sxv7eXIO
IHVZ0vC/twGdfw2CrsnTBYQFsfHtvBi0qdUV/LidEnMmTeLYH92VEf0j9d26mTqKmZch/AzgV1Fs
TOWVGjitcvb7P6P6T68qa691QNP6zt/lHqp5lNRZKh9pbfQdiz5j6mhxxc/BGVO8zr/QRGEl6wsB
6wfJA+YSKCNIMTnaVHO2tPCNwVSuxOBe8/Xx7EsCywOyxUuSu8kuGEW8Dys6zTSZG+5lqXQho0fJ
sEJP3WwkXY6fzDZujr7XWktihfsYDQIDkSQnLRZgxrvb3l9HVNdG6pDDCHbwEj+FFV11AqPTD4pF
J65RNSXA3aT+TiA67Aji2p91OgY7fQxpH2NnnzP6x3xty2rhEPno4KToi7YWFgOFi/cN8vdT9cLV
whhJG7GQcqo08Y3w1j+GVOmvbeIHe4OmPFu1FHDUQJpPpq8uuSze3/5AHzgaTkpkPo0xu/1byaaZ
pgq/w1Ojg4JNABwBFFtPo+8vBRr3sv8JZgHUI6exEAfMFSO6q2d2W7uDU1lDe8Ju6zxqRXzSka09
exEGeUWHTKZMZf+bB5m2hgWUsGBbf3ziFk42aRhzK+Zq0NDYRig/bMmjlUvpGVd5GM1nFYPqhXvl
vqwOlMCShrvEMS/w8rvdlI0SBVZR2L3TyMkJWUXvBDWF75UvC/DAQF/FnNB0oTC1ayUP/pMcUDh3
7aA/1W3knfBHpB+N5Q8vVZlgG52E1kunm9smN+tziY/+lgxq73kV/gVpEV2aWvrXMzBmWThqP4q8
8G/HtAl+AEyM2W2VNKMGf61RX8Iy2WCS4G6g8TjtSPMwO9cWBrvfa0Rd5MnUsaA8mfPABuqe5etF
ob70UqNgDa6am6Iqfz++PO7XLaofysWcKWQ9XGi3ExOFQ5hDRY0dV/NTp7Cq1yGw9ecxyhdw6Pvc
fxqIEim4ls6lOf3+rz2K8t1tNVHFjulJ6QF3/1+0oT2FXRCuOyU6p8T+NHlJ/rONE3R1nWIg4hWo
sqy+22Fb3NftUE4yJzBt700d9W9i8D9rk398a1vNIfIzd/f4k97P2zQkOgAV1Qz5wOwCclFlm7Tk
yehKbxlnbH/EudaXyFH3kdrEACR/JdtAL2qK2/eiQ32b4PJBrAP1Ay9wGidyLIRbk9aKq16IfiXF
bbSwje8zQQOUFYcc5Gokg3PCI72oPDcYzdxJB73bcwVLr1WuNS9laP2wS+1MeVwBg1aHc+YCcSzs
h3ttAHP59/DT4/21hAIzlMYwqnJnlMtVm1zd+FmCldW19lbtmg2g4me6uRw06O5Z829mtYBpeAeV
6acirCmUfZmah0f1fizOrSmtgNW/W3l5sXHKpv3lq28v+TV+tBLIt3Bzo2iPgGr6/V8PbMt0wKMD
YwFgjIM0hu9ia9lZtPBdPloKVFzIf7gCOVxnO0uWkUjrPv1AtCryjnHg83Gi9G2wkpRmGk15MUdt
KQ74YEysi1CPc5xbvNxsKkQxGNVo6IkzlffpZLTV9OqVTlubQB3ozeeuS7ydm/ZfzCVewv/h7Lya
40bSNf1XJvoec+DNxpm5AArlaIoUKYnSDYJy8EDCm1+/D9ize1RVjKrVXnR3KNhiAok0n3mNeMod
+0PZY74p23t1yB90LdpgI3wFMHh+OoNLWNBGLE2AfKeVXcxJpk6kSnFIyuFza1olFRHZ3M16jqpG
Ja6mxeeTAAKP05lwiB4MB9vx5xVqXcW8c3fIer34nGZZuK4re/4UTyqQKzWGm57pyXCfNiqOtLrz
Ac8Y82MRV0RDFjqD2DHiTueYofYB35R4l2B69po7RvR8+UB6J1VZAPQcvMRHiCeZJ4dFGS+GPbVA
4pzgZdtYanDbDhqe4rqZvoxO+xAUDaaPi6+fIpnFxzdHjpJ848odcP6BSGy5OYlowaRRizyesMRW
wiFrQC/KNeqkmjRI665xqk0pDLqFSnlNqe38zmE8go7lqKRHfdqYAnFYJSWUrEPchyl6XpXwjdZO
7vJaxyp3VG7LAV0BLK6T1ZUZX+KZ4yQEDAoNUTB4SwdFP9mTqoUbut1b3SGNZcOPi0bd9JMh7THK
dLZ5O0iPUThCGRItEmlQer/E/BSMRGwcZqDxqwHnEf/yM72zWskPAUIB7mMRvOVNvx1GqVaPMkYh
/QHzenNLJBvsDaMqVnTpyi+AbR0fF/Evl8c8PwC5K8DELIVnA8msk9u3nTDPKXEQpxBOSmoruFDN
Cppnl0c5j2FAKr2RRJA7pf+4/Py3N0sqQ0rqrK4OiGU04AfzZmMrQn6cIye+0m9974UW/hDsXAAC
fOPjoUSbVZNtB+IwxsQNAZgWakL1fOWefWtJHC+fhfoLvILDlXk7VbCCD0o6U8jBfdLQhcZRq9gR
QN0WuWF6ahNXuOoZ38Skjze4loQ/nRZKu2aRYWd1WvgdXQQfb+jGw8/udSQyWg9qELtQ6DW0BDJU
qoWZ+5PU69//9EuwrkhLIAyD/aRmeDw9tdlaEwCK4L6PcAweUnh7pVk0m6GmfHt5qHeSPoKQJaCU
+fYc+SefosmR9AUOUx2gery2ZHkf4roP/CENw3Ue246bcXJvNVmieW/PixZj21xZeMsQv38mTVn6
aPhIoJ1AUeH0dduxs+rCaNt76p3SerDj0I+dyf7U21m8xVYp3vZG0xz6SLst+yy8Jj521kLQUHJa
ThhEjtlb+ikKK55iKxb2YN13aD7fDLZa7eIqXI/BIvUmJ36RsKsjTZ/JzdMvcWcGO6mH/teSb3wQ
Uq/iBVVF6ylSX8agGLZlrHR/eOogZkonlLbbUs3gUl421G970wlDOCOTHj/0TvUjGjAXljCC2MlG
Wh60GsCsFhfdy5WlsdxnR9+FQSmkEqMScPKfk0HDAi12OOXJQ67p4dMQ4vcLhx0FGezKbmwMFD3k
VKOtpKmtNzZScYuEeu6l5iwMeFDiWkJweu0tc0Alh5rJEp2QbR3PQQeUAEieHT8M+KMnavuSa8Ym
s9mRRVX2V9bk8m5n7/7bYCdbkJw5plxvxQ96F9sYqLUBSAG0ci9P8fkrQVxcWrkEtwTlZzer0ofq
NPbxg9o6+bOdBeQgfGWvHkdzq5BRXtntp0c8ZQ4F4CJhDDsNZZ6TI16lnhMHBW81hMa3ebGSNdJW
eNEkXbsm3x1p6d+QonJznZ7wpS6Rv3Vj/IB5iG24Bdpdbjb22uySPCbe5Wk8O+jf3ouoF1TvcqXI
J+81pDA5OeJhDyith03jWrOX7lWMhOAwjrM3B90HkYI6ohwOE8fyjXDC0W1eizy9m+YJfgVF8YwE
hsDGRVZlHWrhLWoy+zhMrwT9p9HU8qwL4VxfAHnc5yfPioyeFSSmEz9EYlIhgBT2h7lVC1/06FCU
cjysMNINfF2M1/LO974JjS4DKUeyWfqAxxuoSO26LgZGjnMMAhWsHm/iLAjcUNaLKznE+fZZDiwk
YDnVUdi3lijqt/NKwqjOqGNkuKLYyr0BxwZPwmv7ynd/dxQMBRaiKVHiaVsTe1epTfoweRDwGmkW
pIRhMAnXl1fXe5uUq4H0jKWFgMny89/exUTkEIriED8ETnCfhUF/qKnJ7jGdHO9jdNR2/z/DLTxd
lC4wdjm5kAHuYHoi2KPQPBAiNX8RYla+I9nf1Ewd/cuDnUazy2Jc9PTok2E5QCR2/G7IraoiGWWO
ubE33DGJflZyhVRXlwybLLcfErX5fnnE80WoIbXARL5VmEG9Ho/Yz6qIOn2gDa6b4IqzsV4j/bn4
yVXDldP1rNJBgKZA3KHYwQG7wKyPx0p7A0JVoRpANrS12gTrkSroarQb6MhDu5eGVlrh1/3NKJ/U
UN3iJp/pD+X4McofmhrIob5XwDCrEeXQbF7H0qh6tVV8xHUhwG6oXduZhpJUeeWxz/JMHpv6HrXK
RaYPgM+y7H9bcIOIzdEhvTykGOW4SY4NOjrlxK5RYq/SyhCfExQDXbNtzXtF7vt9r6DyklhOe2Xl
v/OtSHKg5ZJ6GIQCJ9/KqNvaTFLEuXFXU26W1vx2lGI4rYC3r7z08k7H9621OAgAU+BwIg05qfYh
429UTi6NhyIKUWxCNXA9ynXx+fLiO9/Kx6OcvBAmmsKsg3CijGmDTddUDBxsZZNqNLWCUGwuj/bW
MTx9qcWGDWq6hVjCW+z924dUJIR37LqZDmGhrKUmeBa2GnhpA6kwwhNgXw1fpCS87ZTbInkwh31S
fYiTT1NyMIJbdfwe2gcjeVDTAldYr6t6T5gPwOQOmXht0m9Nvc+HH5i6e1itpkhuqT/s+dvcIWWP
x4DjU3Jxu+DLgLz45OwdGz2XFvHvl1Y8hONt7HwbHA2TghrG9TaREs9RnvBRluZnWfbJbKXhsXXQ
C0s2RvXL6XeD8gnZ/J5yJOYbrhX9khyvNHIMs7fmojP0rQg/D1LqFsl3+ulpBIWlebXin0XxK4ch
bwc6YcZ+avaK+lk493YHAkpdFUgJS+C3rWyH74l7ef7PchuCZVBji4oxdXnKByf7HzGEeIzIpUAP
drQoO0f5hAy/8b11sE2u1ChEHj5XdtAl9NsSWJ+L7q51zdHlLUw+WQWkFQtakMgdhe9ll/22CvJ0
tCFzBcOhrcViR7tPxHYy2lcsJCgURdlPmoDZas6M74qdeLLymkxU+goM7ndFhZWetu/j+TZrXuzx
x6z8dJRtZsPnkO47/VUCWVHO4i4tb8Z2nZTWZ71UH4381RrpHqOM4VG2u3IqnAcwQITJTWl2cOWe
UX0NOYqswcy0A+6X3xstepaonHoxJJ21XhjFDZr9ruZUxpVhz9q52lubDjzoYg4HyOEkJFeqAokz
Y5wOnc5HSqym2owz4peZEbQbPQGRh/Zwr7zEuEW3eYGHc6cZd3GZiYe07PW7tusCzwQa+8cXNmUZ
7ALRGwXTfAaMLNPUiHAFlQ8NgrQl4tVrvS9sj5qZWy1AtMuL+vygxOSFs4Syn+YsCNDj1STbeShP
ccloSN6uJ9EVEGDHa2CIs+Yok80tzdG/SGgieHyydSzouaoiVGjtubQLOJHbHVBmN8ue+jxnDfYR
rTTDCxUp9JIQdOasfEuC4rtZCs0t6uYJrdFNnWZeP8K512arvhK5nB/lC7OOW526BYnTaTYYJ/y4
nZA3SMuypQ2L78Nt5wCaCnA0eqLHov26PPHnlyG/kblHyxQoMrju44lHdKMyqY3LB1WCmt06UbPu
w3L0NfNa8PzOBoOmz01l0Elc+C3HI825PkdSCG7BQu9sFcbgGuH9dpiWz7dhtKGqFnwfjO7j5fc7
L4PwyQk6gBGBtgYBtsz4b+eUlpeAi6JsPmCqbnzKQSne0PsqUdxXpkNBRfsQFdWA6w1Jvi5J38tW
QrwqnrAI1kKwFCR6mx5K6s6EAu/KWd1jGjWkXy8/5nnEanOhchRQDFmA/SeBQoy9RzI1JuIdWlDC
7GqUx6JqzHuhzzE290bia313rf35zrenCgIEGeA16cwpVAAz87wOBoUvQso8j4pNuRtDCLAA/ZVV
dgYSZONBNQcCCfeG/OlUyXGSJnBatgNoRU3MldLL5kNWzx8zkc5ALp1W/zk1iHQ5InukBeCa+GV+
EY4xbnSEFb/UI47XYV+v+1bT/jhEg5hikszxeJQrTjlkapbXUTOK+kBvI0QcyZBcMYr8yvn23jJc
Wn1vl8vynU+WYVYJkDNGVR/iZgZWlEXTjY2Cn6vAHbxrNUlfJ2Ply2obr4lEzFVsDWiBF/UBsQjN
B5VVrMtO/gLvbPayxYJlSsfx2kMud83xnY4EFsk77UJmgsLc8V6x2w4QttmVh7Z7wc+926tBXe/1
zBheigLMTBE6sCCDybidceN5aLFf8eVcRC+dPOyH/I+tJ7VFMw9wA2UFWmik98fPY7UqWuFGLQ4R
vLSPujGI+9lOXvIxdl6kJrGe+gngvhTbt1IdZQfbjMxXFcFQHAiHz0lc0zSp5OzP76pF0QdMIg0T
EvTTu6prcb/pGlqqWRiJ57gpo3VfpLN/+UQ4vxHpi3D/qiSwWBicZikdIO62Amd/sOw8uu3mGNlf
c7KvrP5l2Z1+cQxgQQpQAkA75OTcyTJgDnJVVjDxSYhgU1Z+ZRvzypQiUPZj8ocdkuWDMhbFaCJH
DSTr8QcdDFvMo1DLA/Zi7Y3cyUSAg3WlkXh+rHHO0OUlcFm8WE63mtrKIam3KVDpCEOY5c1jOSrZ
dwcJxsuf6EyKldeh7rT0sLizF92z49dRlTmyMslpDlxkqHh0SrBVrWRjJs20KRGF+CFqdRu37fS1
H6fYA+faeZ2qpUhFa8+JVVwTKDsDzC4PtFSnlvgGJSj7JL4RLSCMBGPZQxMN2043XDsRigNdoAtg
M+ep7JX5oD1FbORV6ci+3A7Oapa77jPOiwv1U3dKuvXl4DoRwjUO8ru3/F3bTfO295MBRVzuRqP/
audJ56ItOT33rSPvmjKuPTlr69mNtBj8XJZr3y5P9hIeHK1U2jmEJwuem6YpH/d4rkU3zsh9TvJB
bsCv6NEcowVYOvtOQSgkz+141wPHfC4VEe9iWZq9y8Off2v6o+il0SnXF+bbaVXOzqLamZNMOWRj
nj4HtrMVyTxug0xbA7UE7t43wQa9r6+FSFLPKHtzZeHnoM745U3zUFzpAp4tch5noSzRZ8eL4MzG
JlTMlu5Srhzo3mf7TA2j2wn+32uVB9cSzrOTaBmKhiOsO9YX+jfHMx90UTsZTqlQXijnB8mwGm9U
aZJfnuCz8JBRbHxaKcpAlYBKcjwK3IIsQt9ePizsYC9T23yrlcqA4Ng0Htha9VNlGL1fobh+5do7
IwnQCaKqSwpLYQ2ewGntGrR41dtO2xywdMZXLk+bFwmbkNWYD+pN1SrT1oqMz4UMEjEpQ8CTeP0d
pi6ynyYLU1m6yT3eIWHwlKE2vhU9fr9lXX0FtP5Ami67Suq0+8kZ84MUNdzj1GV+6dlCOEEhUd0K
dLPW2ogv6yCktQAiscoKQ/pC30RdT5i2XlnKZ7Emr0sZFrYq/9AtOQnEszJ2elyvaT1WNbqoFLBW
1ozhZzIpOAVoToewlZVeqxotR/vx/mXUpUcDlhBboDM7TWu207zXmwMKfxtgHVbzyaAEKIkejLTf
EVtXeuqp5SavnxHGcYdh38LGkIqXMAEcnj+GTbNajlmh6xQ7H4MBxQhVLAJoWynBzMp5FYO6Tttk
lZX3bSRhgbBGvznqaH8o+VYEGl6WKO3ErWfrqR+qTH+E8OEdpPMwNTypLVdRP6wTK1lDxdta2eBD
xF0hh5eDT4hqND+LaDvqhd8k2WoJFLN08DL+WmD46bht9RDEJ3gVAMa2rxn1urAxxOa/4SBjA22v
9SxeBdIO+PYmsxQvDb/JPM2obzpV3TTBtMkpkqAgVfdRwsUIN/7yHjvPf6lw0CCzSCyXwvFpT7ow
G5lmVS0fgm52hTRjwIvLIOJtzq2kTeFhYrY2I7HYSjWzGvIL+o7YLlb7ybR+SVpV7jKjsFYBPQoP
w+rQl6AcrJra1u5I366pCp+JXgAnR/eLWhdrhqP/1GnDSe1AkTKVGpPRlttCxNUtMq0KVcNButHn
ULmP5Cx2IzDdymDrvly3gd9kmnKD9/UXMA6HwqJHvqjJVN6cJsM60JziQcvnazfv+RkJyIAeP3Ve
2g40Io9PL3PWW62ZAEsJygWrKR/D9aRa1ePl7/feKAtrgW4NgSe96+NRHCEbPczADq6fjZdYiRKu
KSPRdnmUd646ohkga2gjLTWx06Cw7oookLWme8AHydrTCvuiYobg1rn6c5Qh9Gl6jvFjv6Ew56V1
g4KNlcy4d4dpfMP8Kldi1PPOAckpEAF6yqRPkLNPopoyr406lFLxUDuF5mllOhzsAtnuIg6NdVxF
r5gU9/4Aws8rSkIvqS4sL07bp8vzcj77C46D+UDlGv756bQYcTgmGL8UD7NjvTo6Ds0ilMsr1+DZ
IDpYeOwv0HGiyXzWJSmcJsTtI5EOM6qbtxASKf81Y3nlND4LppZR0DVk8cNQIgE4XkhJzDLVlEk6
SHo5+23WC78zy37rCIAQth0l6y4ezJ002dYGgKB0JUJ/E0M4ugwwLQMZuuiTU56h8Hk8vqbOhZYY
g3FvDDFq7PizusqIXU1VRuGKzFOHokWh0HViSvj2hHxanP+YnF5z4zTDSxKtskZNJw9FnM9J34Mk
CqUef8XaUh9GJ7G2Nn3nm7TpB3fC8t2/vBDOLlCyP0hdKHthOrMIAR8/fTnmedu2RnpI80pZUX0q
IFQlFIyGdlMr8c6MO/nanjy7PlGc4a5exGT5ZHy54zFrfayZRno8OTZKXoufycOQoB1ijaX+3Yq1
eDeWFKeVeTbuMMTA6DIwxa6ZY3szoe/oXZ6Bs+iT4iSbgIchKqSBfFLNcBDZD0Q8C8gWiAHj06R9
rlAU/iVNkn5l959vCDpnKj66dOoAS57uumg09CCVwCtUUpGurX7BK6GjeGWUs+iTWQOmCw1l+ar0
VY6nt4PgMFErSA6B1RXrJMIINUW/bI3Oefipyof4c1oG0bqm73Vl5PPTDUUwnEOx3YLouGSRx0On
4xDondmKQze0xmqM5O4OC4YEA8JkXepjug4hdrp1FpU7C5ODHrVGLyn0/tvlT3p+JCzqRly4IGio
wp/CxQJr0GnWNPnBMACKoCnSblrD8pRkGh5FMk3ooNPhKfUBjeWgUa/MwvmWIqlCIx/05JvKx0lM
OqjYRMzykB/g1kRuAWNqo3dGv2IHfkj61PYLJblmqnZekwP9wPljy2Q11FhOK9Looc6ofNnqPReX
7hOgCp9IT+SrNtXDL6Ek59tInmH4l2ieupR9IrccO/TYQzO9K0SqemU7C7qPmvzVEB2bPhWpdqNl
svOn+22hVqOJAb2ajiu48uM1ksxFb4txlO91Sf1Im7yn4qQj3hP0V66fs+8AQIMkCHwLZVpI3ctu
/K1aLuUAJkTJQLN0sPL8i4XvZFGiPVHX6acgD641k5ffd3QRLOPReVgKUIv8/snin2u9qOn1y/dw
T1s3ssbYM8Msu/JWZ8fVMgqa0eQ6lJ+pvh6/VZFmAWpxg3wvSTlC2JjD7VRObJcy+3ylwnUePDGW
DpfljczGQXJyNIoxVvJ8buT7yFSftAVZi7tL6ulAon7q3dhv+ka+C4T6FJuNqwK0r9y0Dp1NmNMu
LUb7x+Vt/SZTfTrDWAgsUFiaC4SOx++udXYdj04l39uhmFaFGQU+WiDJXim1zs3kwNkkcpRu50BO
fgkTa0wXUnL01VFnDdX2Nnd8HLWaTR1arYv3eLEOaFVsTDurtkhN/hjNLNqCn5Q2cmr8DNJUrKpa
nTimJO3GGNL8Pp7L6LUyg+mlRrx9m5WqcdPFunmoilbxOM/xX9X76paLzHlWiu6qvc5ydh/PAF1M
0DnEG1DYMJA/ngHLKpOkUwX0QqUzV+YAd3zolcc0UT2nHIwVY5qrZqgR7tPs0KtqqboSMJw3yykr
YNZE1AU0aCm3Hj9CYFqJGhaQQdRC2muGdNtpYeNXtTXe5Ij17Zsoex3mPrkpZEQEcZgUEA8SDbON
NI9vs4wJ1cJZ2WBN2/8y20xfBU2NQ3MG/z4R4bYmyNkkXNl+RfTjD8oo3zZ2LvZVrLWeLCG7780T
lMp50sy7Ioh11y5z6VbRlArDxYKz3kK0KS4eLq++d45YlEGoky+CPqi2n54n1SiJpKtSKDaTJq11
pOgDU2tQ2oiViuMybrvbXHLqVZ3O22yYn9oqW2Ua3rdy3xi7PKEJSxDYBk/0P50VRY1DZw/aldP1
/NDjISGBkFYRY3ARHH8dOwRIVduNBFhcr/bNFKGZmEFdSmxAKnGdjG7Ta/KVG+/85KNSS9OJkpfD
xXcqvZcIaRQLIeNQheH8hGhYfSdHybUW37K2j9b+wj7SAGUugiAooJ3cqwg4V7wECgoy61+d9MEv
xyH12yGpQJReNSE4P/0oKqDQRRhFfR9Mw/LWv90ftslJa2STckhSgcA3/WtqIt3YvJSDLvlVUGNN
oMX3U6Oou0SLDC8tEY5XpbFZqUk2PoF7uxbanX3d5ZFQ8yK24GCjoXL8SEUjxbI1IaWD/twL/+Re
lov8e16CUwl1Of44BdeU2M++7duQQNpR7yHPeRPQ/W0WcIgezakMlMMUG6HXonu6SsZy+NMSMDJI
9CwXlVeaRBTFj19MltGtTmmIHvRaCdf2nNkvHdrt21wqtafL+/gsOCQyYxg6UUwgVLGTHZKIIUF3
GB09uU67+zi96ZwaJ0DHkTIPdSFN9mix+ypy73tYwlcGP4fI4PL1ph5JNYh2yykoYk4xNIvNNj8M
6N9t0F4Mtqlh1RQkFAXmJv5Wsj9U8rNsR8Lvm0zBpqDs/ZyiuCsGI/DC0JyuHOnnYfvyUOCOmZeF
U3hKWrfTXuJij/JDrOnNjqK2vCrL0tmkOKO4KU2jXS+rHyJj9FI5QbYpTreBml0rq56DwXgMqiOL
vg1pBInE8SLQwFTi8DNkh6JS7iY5Du8Q29R8omyQTEpVrjJIHSunk9PVWODunaXFleDqfH8RVZA6
kDxQTTjzycjnMOVq6SGJd/qTrkvhrk2QzZIi0a4Q8/Izrbq2pd95a4BaIKQh6ci45OhLwPfbBsvQ
62ybvMwOkyhqdFiF87WOJOzo2pTS5WDLwDuoHCRUzFikTeU3o0OR4PKmON/lxw9xElfk1IjSuu6y
g5TG0roypcTPyiT8+MejwO6nx0ODFhb+KT4sbx1FSvMkOqhDBMhOVqTVUMBiujzKGx31+KKgDEPL
EN42KoDUXI9nNJ5kvWqnIjqEzrDiMnfz9FOmxSvISuvReHHUh8TYt9onfSg8K9FdULSuk3WrScJr
uLu3gglB5hijQtlt41d1Tu+1Ym/oP7tQxzH+SY0+BiO2EinYy27w7AaoSZVticzXdjF8hAl1a4f9
J1F/LTFJ82vxDbnjP/9eMAC5A8E2cBGc0pJh/XRhF6vhAVOVGzuXVMwimqsRz5KxnE6kDYoQLcGF
JXAabyMyOxKhVNEhRbl+K4zJ8gIoetvJKdeRZIU+Hh21N9iJ41mA6bZFpiouuIvmyhd9Z3UutC8A
zoBnSeZObocGVQ+nQ2DkMPSJRnMDt0F5qZBeXjfnmx9yGetmOQHQqz09BUXn9GFsFeGhmOvnQZ6d
p6qx2meJgwoblNgixWEBf/jjQQmnQakQ1wPeOg3oowYQVWSjLTTLTbabcYq4AVmOAUswrrNU6ldE
otesTs9flJSYiSRVxU8bdvvx/mj0MaIr3BbIqgAQNMzE+CTbc7uyi1FZsYzCm7jKs83lF33z4The
TIwKOAmgCYg5ZCqOR3Vy+mjVVBeH1jnMZeApEQaHRobkWO6WUAzmYd1B0i6eR0C48vCcSWRzuh8M
OxFsBbUqM71vux3KLa5lP/bxV71yPHOatum0VTTsaeB/Qc7Ky7U2RG6iPSn5nRbdWw5l4NBoHs1Z
WU8yoPUmQ+SxcWOuVSfO10Gbbxq0MnulXbXoZVpN+pqDfPanDNCsXUuxF7XYBQ31sL08JUum9PuM
UJKgQofdrLUgb0BIHs+INbO35SEePhRcDttKxhitwg1yK5WyRm8OEYXW6i0/7/RrR+Rb1HY0NGK3
gJEI2hdDB0oJx0PbTh7NXErZB5QyVbdFgfapy4yHWm3DHQYutNBC5jqw88DXEra32Q36NmmBkufm
hF5Wn6vY8prxvgQ04BVp7qwrjkwL99anOcd3aww+XZ6ss34f2hJk/vaiO8gqOvN6HMcwjfTalB5J
vbeoqIh9CVzqIKKs8SVh1Fupa1aZIYuVNBDATKNs+4EuKQ+JHTvbscXiuKOkbk4qfuO9oj1Ndl+v
2jJMH3I1Ua8s97NAb0HswMjHnYQTlObHySYrJafqrL7WHgMlJFFQ9WYNk6B8AWL+VQo6ZMhQMfBk
NSjvwtk23Mp0Og/54WBd4VPlcV9RhhhH/Uq74vQoBbZHZ29JYxcKB5Xi4w+flrNUOuWoPgZlGPmJ
KTWrLoyCK5Wjd0eBI4O/GSR8urTHo4wii4phXrw0plis8d9j21VVu7u8JN5kWH5fxRTZAF6B7dbe
MofTe6HPlUxpM8l4TBSnWpu1PnkCqVcI0fIr0gD7IdVSP7WzZ3MR6Ziazi/6RPjTiOqvY7e1X+Zj
unUKR9mjtvK5xsbH7aKnKIojtJLtj4khj6teK8o9dXaT04EMCGmVylNDJfIL3apunSA3tlEkCk+Z
pXRNcdbwdDm3kO5skX3DqNorKl1/tlMz8/TUqvxEtrMrN9fZdmYimAU6ChyuxKFvi/G3GDIWw+y0
+AQ+Euv4xhrBd2/y+l3sU+a/Gb3yLlrB8TuIr+3P+Cm4coUtS+bkKyzweoA7SzmSLPH4Y6O03KpR
3aqPAD630Dj12lqZ+kYhXbj8vc/YYm+vCeoCRSqY6CC9j0fCdtHO2f3qo7i1N+YmvR/XYqesoVq7
oa+48jr3tI341PvWo7Gx9vKq2ISryJXWl5/j9P48fQz1+DFGs+viXq7UR2SCXQMtuMz4qolNrZqg
Sq+s8dOdRKwMrmWJvYhM0BI5eWVdW6opEXJro1IYd5YdfmoKx7mSfb8/CNhpynpczKfCtwRUVR1k
OeDpGDvFMk5iHxRrfOVVlgv+aJ0gTAIEgl7/ol3H9XM8bcYQoeU6i+JgdiH2zZCt0YMuw4WaH6xQ
y/hKayB/qMDMeVI6X1s85++4YAn/ruZQ1j6l7FEcniCiMnolpyb0yalcMqxrzpUnowD2WlAGGPAu
7XVKeNrxO+YZlZ8c5YkDFdy8c2dgvtuMhPrx8gp808X4bS7/HocaOCIg1MLY88fjWDXaGGD7ctQZ
wR9lrd1thlI8qoXxQ54NBVlKM57caEItCjJdsJoGs78zRCx83JTMLWKFzapSosGVeyXmiGxXaAgC
6By0aK3L2Ybkb50n8UrGYNlzQutZsdK7RE6dlVO160mj1F46knElqzkJiP5+K3pD9LEWcPaphsIE
dTxoC96qcsLHSafkW/OtDNigLlI+sauHCFUKRbb/bEO/javTJeIUJ6qiRXs8mxNgSAshc4oyjWJ8
zPIs3ouOtK7V89DNKutzI655Qr+zUEClgFKmqMbrnqIWUp3LZKji7NBaerQNptnmyocf9bZO/uv7
+L/Cn+XD3yui+fd/8+fvpZho4EbtyR//fRA/i6e2/vmzvXsV/7381f/7v/77+I/8zf/85tVr+3r0
B7+AQDo9dj/r6cPPBmehtzF5huX//H/94T9+vv2W50n8/Ndf38uuaJffhuhY8dd/frT78a+/6Ngt
8cJ//T7Cf358/5rzN3dN9vqPXYvhrnjn7/18bVp+iW7/czHoAGfzZrCwCBgOP//+iflP0OE439C+
IAJfgoqirNvoX3/pxj8BqiyORBSaOQcXEklTdm8/0v9JekJDl0iDQiU17r/+z/MdfYX/+Sr/KLr8
oYyLtvnXX7RsWFH/s3/5NUC6eQD6nzRAdYjxxytOTHlRl1JmfqwN5UfRZ5JrynXj1UmU3pUzkb9q
Jr+iqgh2qW3dzwpCCEGU37Yy9qmx0t910aT/GPQqpKg/O5k3cv0OgVo9Nk1W3eeTPe6ssW4/BIla
bHS8fg5yksNL7UPH1ef8tulTkE4Zpeq5m0I/dJzpppuD75msPVoCwdq8qF5y3JDXqtXqK0sOf0xK
HHqjBIDasRE6m0gUEvuL0muPQujxVjUb4Q9Fj/Mf3WdAjtpjmCXfujL7Sq91dCeU+D15sJ/rkkxa
UaTCNbK2oqACh6SUUajngP7qpPMntQo/wuj+WobO6FrC3qm59Bop1k7vsl9dUFYueSGtuHCtSlq9
08q2djW1+TzVYjHRFcpLXqXfYsV+biZ9K/AUcbEFSBBAMe9JCPYyNp++VsCCS4roJuqaciWBC1kF
FQZ+Cqw1L1bmYiO3vVgvnXw3UazRpWONsSiPmeXBc2eika1I8BjA/kSrqsh+BaqQ4ZzJnyAiTZup
bxpPmZTWt0L+NejJD0tqKpqUvLdcxeIQqKHpgVSwV7VRPDTzKLtTu4js5mX0I4SFjd5S0W11oNhf
B2EEQEetaN3JPVYefRY99JnQV2EprYQCw6ccMyjoHUJsTR3qe4c6/c6p0ClpqlT4CqRItP8Z35pl
8c00SuUFAbkIieBw9sBK0Piflwxbjn9Imf7oWNJeGXhpCz1STyqjX4UU/Yq18BeRpuoREd+W0wjT
XTBFoaWTTGM0spPHScLhVxp9lknskVXK23AQH6y0KNxGKMZ2mmv0ifBUY9XSnppGXp+9gG1c39+1
2XJlFYW+wp63ctFdQV8o0jd9Kdlur/T1DvXHdG/TV1wXDTCdbFIbOuAssDDAglQePgVSNnlW00cr
GJqPUPANNwwMbYOANv6VvXG/mGx9LyQMrIUNYDgU+mPUFcIni3lMy+THkIyfkornTkU534lBGj9i
K5W4bcsqCrup9rS5eDbNXvW7TIq3lslvEXH5UJDppTHJARZ8fEVdQ4MJRfzMRUnyOaiSb9IsnoqO
r18mzEEqGgdJb+a8EA2oYQVeN45mbmUDlE2q6GYAIigP/V1vZrdKrJSreS6EFyTsJKyC6TUVLHYI
VP+bvPNYrhtL1vWr9AugAhsekzuAx3b0lMQJghRFeO/x9PcDq41Ufao7anbi3lBXh0TuDbNWrsw/
3Z8A0EWls6wm5FEjuuoBeRSEOT6bpRGalYhw19VtK+vp3ZZpV4ndtLq1+QpVQmERT18suVaDeqgZ
bsf20T/50vbbcwy/lbWK0nMEwTiEy9VoCSUwIR0gEeoqxUuJP/pNWiF2SqaRHcs5EanRP/ZirruG
LtJLP6BfsrZkTLChuoXQuanCu3dUBcVGcd4od7b11Xzspea2npAnGDmv7cY7iTN3T8CLNpUOW3CI
h9nRpWGinz37EJrx0hZ178hSXOKPSQxRFyPBGvZQTam10cun/iMnpllKBZXMGqea3YlIURFtzwIR
AFscotpV2SRba/ENDwf2uC0WE9+No8L82LdeUu5EQV0sKsbqm6qsFNvY9MWhch6da8iCKwpib8lt
0dilwI7U3WFBoqZcaiwD/hgqbfh9XA+E9ehlsUoT5aG33VdmjMPY34uWPqLyV7M1mBFcPehdQxvu
ovT3+b6RMKB5uJ+SK6Sl4aBTn3MN6al64zFiuLAl8jBwdHdfxwRL0USvipZ8lOrchXXRZ+jNaXA/
rw2HQu4ACkMKYB+jfIvdbs+g5Fv+tk6F6PR1STF6zKClmc4+L5kZcABpol8l63OUZh/QsEFmF4mH
oznNl/Yg1PYcc2Sp62fOQVKc2zU/tyXfx+xdzX6+yFG0uFuHWTKU7KVSuq/dWErHwUgOFt0sz2RS
U7uZEESGYa+2PI9tYld0blNlbgpZS9m6UK3MMdy6iznmyBrzu615klJ7mYyr3Mh308y5E+PmwSwZ
TiVkT1BxjugCZCEHPDr6yNYqUSvDAoIqUrdccfICMo44LoJiq4YHOW90VxoodZQE9lLCHCxj/7Vo
5/w4H7L35lDIVjsOks1E4dWeKXk7FuqUBrGkLC4t2QcwsaTa0yyrpEWVu5mhmL5KC1UIdZ8bT1Vv
z33D3kbaY10QWVgK+gNmAXmhFPZjm6qHTalvFzV/WXgsm2pwUqsq87ZWvhpL1Tlr12cBBpGpblsq
IiY9SI2CoaIKG8ootq+MdTHtNGMlBkP4Ycb8uIj1kHHUL8jB12pBqKnBejRL83skJO+0yC+uRL3q
uU5nGjfXLbqPluq2yNfnuGi+Rv0Kg8WSdRe5aidL7WWMsib8wNL0FiRvH4IoQFBRVjJGsHw5CAwp
bAhrzEn8LsT70tcaGqhJaiutJAFip/7rMjcMSI15xgPLPK2RGQr6+kwGOTrmxlSTwy+zOyGP99Gq
8UkTE+FxXtfc7ZSOR1Dz92KJPyjPh4Q+fs9HtExTJ2MgNAW9xU2k2nLC0xkztm5OE9MilkqnrbhJ
botrzvlkYzFYCdIyK05ZzyySkH2YKaetY/6kfZixgRQw8YRj+jbJwrFkboQN1cnjCMW8NY4mlO/q
viAaynmEcN2iMSu3Y4ZyxzPaoFoh8hC1juaDbl/BZKqdaYipJZfEuu5shTbTSzcdlOdDwmrEA0oX
xzBZHaVO31QZK0Cj9m1TyYojiowulnl1M4NgQhaW5zwdW4aNcP+moltMyqPHRBHv8B96ZtAyBISZ
O6m9tbrsd8XWXOOB0X+UWCY3hVktx11TwgK3MMfAiF67SeNlYKrY8V2fwpyY5nPlZ9shdxlqXttG
BahpJFSOlLamp8Nj4NQ9ejYSo8oSAIKuVBTnvjy81muuOtlUv5R1OnrgZp+iYcmdqvg9pe2oWlBX
Oa2YnHlSRS2DPSw5qupAXTXqQ2pd9hjpJ7mJYvY+c9gqK5v4P4khTkjtUliwPusuBC3TdW6bwZpU
8U5kvgqjOw7nVOfUDCymVkUwr8zN7TTzfMT3EyvRYB7e0glj0KMj04TlFuX0rStROzRSmKBlGl7q
lW8aA+qMBrTeKvTkgTT46K0dgprDtmRLu33R5Pi9bvKXeDYJqe0QOylKjTbntLFRWbmTVGZqR/RX
OUlkPBqJDJzWKugyt0MYd01nq5O/vUF/NZGUWKFrp1HRgeOitSDkgzg3UpbwUxmmSmK4cSQdmX/8
MVTT7GaMTmP4KTioiYZgXqTeNyNCmumU74RDhbk3kas23b3ricpaYx/68xHP7H+7xCuAWn/cevDy
skE10qaa4qTSUlPUhiXKMmhh01yTj7CFDP5f9zsv6feu7uuP4Vcn81dn9f/86ad+cVT/l3imcE8T
0PkvnulprF77JO1+8U1//+Y/fFPtt51bixkw1PHQDYJz+A/fVP2NeUd7FSm+K84pUYN/+KbKb0BW
ot30zIjQge389f/wTeXfKFAiLEoAg8QIEaG/4pviAf/BN2XO0O7g7skp2tX/bToh9XWaJByy7kmd
svt8EBSMvia4FEa+1cPYcGBT/MOxbd6GbDC9vNJrZhcrGm1TTfOai/3qDi21thgr9boKaNdPwF3R
FnihG7awtHZ7VmSgDRyuozd2A+o8oa6oLOPVnxY5DTYZfKWKkXJazbk+H9Yl9YsK+7pJNV5Pr9yt
sHJ78Om/ynq1hmWfcpeNq5UE+AGBTeLUg9I6upAVQanjMVAzC9twhwnOcZ1sockbu2lQAZR0noC/
hkO1paevuyMagyl6AA2j7NKrkasdJr14O6zkM6ryTBXde7mlb6kOmN1/YEbis5KgoIW+9Ix6+9ZT
fG71efswmsVZEA1gYrYxnGMB2k5C/ZIY+NxTzTizTW0ab8bfciFbyx1okiWbAUgfkhEdlWqJjvog
bEGq5m/JOpp2n9QPsT5dlmb35VLc53TCSSaWsOv47E3fjWYSr6lvJDx/04nZYwuSCRkrkdwYwzZU
1lBv64mW9dXXVohRRTDIpxMbSxkYadENvzTZpE6JDmfK+q5j3uLPastt075AuEkBYVG9FBPeiDLv
dm9mFfYf1VrxQqz6oVrjU7QNjcu8LOycWsHw2GbY6Un4/unJ0Ewz2dVhuCQraozhNaQ4Y6WwjER7
HCs8UA2r23fFSwt48PRiXY590aXs/SKqOMmHHA7BZXCnDlzWRy36LRWxKGwPQ526r4uYYMK6ybS7
PPvYPf583Z9xLF5MM08ckp2FVYr17aerkWbJ6BVV37w0mYkjdACWtpt8OMtVWQczPSNU+CE6i9xf
qEwULGZIjuclGsezrsVKawkbwMXq9VK6L0BRbxR9tXfpNn6lXMuX0tFwNlMO6jZ9ayimxV2rHxJt
WK7NUr30UffARBfSFln10PO0WYvhFMtbuDFia5uXxOs7IXczqXzTx/wdlvvaoTU8cVJFFixd7pdj
VRcKtE7AHDPBXpWJcEw6gPGKKDB7OHGGKn+XahW4ergDiVQMU61zr05BPHmOUevXPL3WIl4A5cyF
rZW5+kzFLviTBpLFomOltrO1uJU6NRgWIaZ8t3roGKeB75J8qOvhbiqMxZrHArFLqw+10WgnTSin
U6QSIdTEyk8FZfWiEgetzxaGLpbzJUuTl00jaCLEgIIiY2mXRp8qO6F3OzAHZmYyOjA+a5sKq1nE
BPQh3i6ziswsKvsppiCIQofpJ1UGZngtKbNWJAiBt57uWmaZF3aj9rFbmzBPZjF2cialZIs5F1Bl
qAxbI9u8bcPTrJL267CgEMaVGs9GJJrQkh59H2rzu5wSqIiE9CMyFP8T2x50hv0y9Adfr1Whe8ve
qPiTQ8ieaHbuiRyZMQswGgV1oDF3ZJAUuA6/h5XUXKrALgUBrKA2ctGZFLpRElXaLLFP3qd0vtCR
/2EsxfRcZMAbSQGiKS3QKU338lMzIY+XDZU/xhIhviJLCH11X3Mjfusk8dUQp8KhtzX1K23HftGY
ewciVJZC/5iVwzxGBxpwxVAnNG1FFKNODbqLDVBeQ9PQcRQzRoUQHLuBc2oLjCVqv444eXDVNdW5
nKrurak1uCBTXKtoGi+fcqMO+NAcNrpdDFSc2TGoV8i7NRAPCBlQJA0EAxdOSVNcJOXvgz//UpT7
T3HEL/HuP/3U/0K0QWJgb+P6T3jj8lq8rq9/O41dWlCVkr7+ze/S1/fXn6HHPy/zL/CBYafGU90b
KagE+Bl8QGyElaMsBFSws1L8A3zsCIP2os8EJLGove74X+ADiqcdKtBF99nS91fAx68pQqoFaMQj
p0Uem2FPQI8/pJJXM+8KqRK7Jy1qfXrYTqVCrq7XnFocHb7s5WVDq+76Xwh/D3+o9f79xvvUJoo1
SJuRkfk1Hg+htdQOgzw84ZW5nU4ERFGeUjOHXR4JFg+lK8yY3HWbLm2MpU8nTGRNo4UFxbVNsY0/
V4wtVPqjsmhMmStJZq5ukjZBJU33WSe6RTY6sdiE+DK3c/12KFWfJAAdQupdWeSPdfOWGL2nteV5
b2MldvWYrdPF1PDhTXWjJ79Gw1CDsC2+nGnfdIjg6W4xH8VB1PFyRVgf5+wtURqfQrKruRG0U9JX
OVbHcOqMx7gsXLyRb2iqJ7o7QrkdnCJN35MqsvIkvtO65X7SRtghKUC1s46xU4X+mJLA2S/ZD104
YcVxWZjZ3Bk3szlFViXRRkjaxGGCsrMMLFbee6NG498oHDNJcQZSKq62MfRIjL5TV9uF1VwFlZC9
J8mYeWhixdfn5qsZRW4jby/LOqhWnwiJJy6CJ20TaRD5aUcoMBUAeOROsOH2v8K0OQN6cucQgZlk
BiqlLRQlRX9sGs2plPJ8MACslMcrtOQW2uj8dMr+ns/5OX9j7unVn9M3iBpJKuqQmHiNrP6xkLXt
23Jc4KZ5Ats54qKeErX3zHZ1mZNyt0ZjZsnafMPA9sdJi0+JWbhKV5Ho1q/pNDloy4dm0L12XSIc
1f5rXCzPBWmWoW78RFADsqAOw/zc5DA5aqoEYIs7EJWfEj1ZW0j+KBe+Vlp7W0fLc9lHhErZ9kw7
Q9Tw9RAxIWiOrDFeTm1V2cKMXt53hyySW9eZAzIiYXQY7ynJZ88M2U3hbMdiT7BxqX6eaA7NLS86
3bB5oZ7bfp7sSShf5j23M0IouhvAcW2+FWp33Kb8ShgsoAnoztRKSqn0M80PTIdbbpq2fTAZHcaA
r1ObK09JWge0xj5NXexRt2PTrMDIntVdmCWbS52H13+Z4u8UKThaWd7SpOl0CaTfONntAQk5DJ5c
lKFRjUcE9Jxs0X8pjjqI/+770DYDE41Ojz5kt39kbpkogi6rWeufOtF8bDTzMROxfYXhrSNRTBHQ
S03sTbqobjNkl4EG0qar76PJr5WKuVTLTba2ftdmZ+YyuGIdew0ck1IjXRqVAatVc6tFwqOyjk5a
6OdmY8qxTCVxseWWcFhOXduGn+F8IH65VOGqTvagz27fDF8iNGEPrx+lmz4TiZ1MX09pvjPO1n5U
dMeI2S5yl71FRGTnSVMsOnBITM3PnZFR7iDzRAvWvnQ1Zifmw+CZa+3LMcpqIfbIDOhpnOx2IN2z
7EtPQGWi0FcdL4052fgBnOHcpUM7rIfKHpr+EstMWJFHJwNZlDR/Sd3mwgnjZYf5UpqST4Jis4cD
EfpOsjgStBSY16R9VrTpJqIsos7fac7AAyKstOiWaHzvJF5BAq5D1Db2TdCr9W22+zFDrYUNFTZZ
JNz+55P8SaD1x5NMoTjF6DvNNswcvyr+jDFimsoAoyfW+jIOqJRY9eNVtaGlDtp2vTGZ+mhE8R1I
87bRTVfIGn8QGD+5sIwIR1PV30DwrqmkjZUQlGxwTDe58zpFCaBYIIORX41ydJZ6/NIbVciA7Kc2
Sr/vp0Ti3Mao/U6bqKw2Q602rp1p/l4F8EsRwM/qCszwb9pKpuGFcnhIXii///UdlUJqdS3fhqck
01vipY0/S1S7d3NuLdF/nQj0P+nGvTeQWAXJd0IWv95tEjqZQeyYUqUejrganm7pjswMAz0+Da36
RM7ztE7quesgrqxiSxxxEg5TlFh6VLn/eXs/WUR+3l4CIvsLM2QGOlZy/X/Is8tqHuvyPM1PjNK1
tqwNmaNmFbtRbSvtPEE/0DSgjELxO10JpoYpaoOK36B6JedJzEdHq7VrNsjXgcgi+voIl9i5xl9Y
quo2o1S6RaNKUxXW5niRpvqWQQu3qdp9gdLlhH9gV6n0VArTPT0/E5Hi8QsTaq97XLcr5HPXal6c
xe9l2fpTrDrGOl7EQnXkPP0BE82jpC03fcZNgEClUT3gyJIjjNfOWvW2h7J5fYZbZaGLvfkWk3FX
+ADz8NDzkkAiTjsvcnJqCmKT/3ldd4n5dVkpzqEID8fmwLiKwy5xP9UbNoeIGBAEQ0+aIAcdVlwu
/j6e4v9zUG9SfyvtVWF/HkR8+FHlr/koEMsZ6p+R/D+/+3ckLxESxFqxCTsF/Gchy9/DiJL82+fJ
0yA4oxd0V2p/R/KS+hsgW6SbguKTT16cfyJ5fkVLHLVQ0FMYVKxoyl9B8sDmX2REoPuUTgqCiH/Q
Nuo2K3pKn8YlC9MTLahXmFkC2YLditaxi3Tc/6lcjavm6o01eb2tB+vx8IBHf7iJ7tLr5EVudVm/
rEHkLl7pZjeznx7h9Xf6Y3bOX4uQ4Dp8KtJqNSF0U6fMZWKAp9kHD+Z2R3I0VztOYe4yINEe+fvi
SH7j5PfRkZyQv5wSamMZ73zqXcUmJXWSnSQUAgKBziFIgy4kfOmJvnJs/dzPHMZHe3WgHZuH+Cg7
Bye/9n66WBBbOE3YeA3Vp+U1JkdnHTzZGQLFES4zvNKpZZzzix60V+mo32h+e12pwtVCxdmOxRWG
v6DxyqD3C09xhWA8Gsf6LroVrpBiH81rfSmD9jgEpMztA++Z2PBTXShqtaPQgNxdt8oLCR4D0G9p
xHGeottRma3lrTwOoeISMeKystdbP0K3dyLvMbVM++DDxepKbvSh2ayr1wTa52Mo7iHgCk7ry84W
KFYd9p4r3kbn5Zj6tQ9GtMlQBaNfOYk3e224ueSaTqNz8OHV+tadeqf0ZFtz5GN+pmPb0/08PPjz
bRVMfGu+L+8Sb/PNuzG1+tDwkjuy+Xbul8dRsXJ/stGSPm32NnkUKzsmx+xoePIHRdm3RK6+my9D
UPMcvdNZ46Md27MzWLo9ueqxP8+edlOHihdZk5v7TUANsJMExObuopv1vDqtI3qiQ4uC1TraTXYv
nsv37bmVLGBFvKd4LFj7u6vodK56JX196cP8oXmq3DZcPkRvsNVQd0ouwqCU0+RLAWz7YeYO7sHN
veyiXFSn8KFjS0aHubjpg36rhx13IzHryzZh5/y2OqYOiTKfasov1CMdpdP8RQhLZ3UkHtZwh+8p
f18dMVDuy5McjgEzxNaDbVyV+8MtkuhHbuoVbss5gTXj/n08FU+H2/SN88Mnszs9XP20t7Sj4jOX
+iZ/yC7ZWToWZ+1Sn4z77KJzArpzFibH6qic+v9S7E8O4k+O+h9MPRWjUq3Ve7OmPbsU3Swe00ed
yO6D0dKthmfonI+PwU89KsLdImzCzYHZzF3twREe5ZCgrFu+Jrcwz9miJTiDN7tEpO3cek6d1But
2ZZsiWS7lQYHp6PUW/YYOh1A35B9T13dRYpsyq9s2pY83ctdg/2WkfLhpMTH0s/thT+DRcDLKf0l
qO/U0yHAM3RiP/ZTP/1BFq7QjyplUz+2t/JpCmBa8vMng6hVkPqMJQhAfOS17el0L9i6LTwrTsfP
hiD6lnhaWJyUMLcjp34yvsUXKTxc4/RsIEsX7QaBDONQetzu1XvdhYv8qF9KPYjD6Rifi9N2jbze
U25UX65vDT7NmB+bJPRl8UlKI97Lfh68yYZYmZ9/wHBhv34rrO8VWoG4ubVaqtO74nFwZOv9I+P7
s8OZ5LORbdiZvVqlw5VcOnqP8zkLIDlDsRrXNhi8xVG9KSwa6+DMLhw8NgxkirUGJvIonOIvSJzT
2K+aJYbklm3N2h/uHR1+Vnw25SKcqvPmTc7oznbtjifztrBV/pVfN4+pK65xr+hW4ZuIg+RLvuro
TuqQeXcLt7IZNhUKN+txv29xWd/iG40Wrcoi9GpnLq2FLkcgbAPoW/04EN3FyS3KNJzuOtipQ4Ta
haDWVuzDiaS1TUGkl3uzNVudt/ojpoZ+IItGDusjxiLQQeeSIXCqUHVMhy5qM8z4VBuI922Q2fqj
/i12IHy10q8dVwd7hQIWSECMM17NsKEIvNfD0ZItyReChoskx+Ypdkb7Jyv/PwQVmCj7K6z6l8kk
vPYznJr1NMcrMMRL62qXDVNW26TErcGBlwTviD3pnM3rHMPmDVjK0dbPCTuBh8jiUKDtCM5DjgEa
XZW/pqzGMzUD3uqW1ntlVza0P1ZiR/7ESupO4xfHNRhPI8eQ0Lq3H1mIMp3FednbKiYP02wRFfZi
t8cq9m7nFbO1i81uJPmFQ1TdJuPkwt3jaf7B60LjGKGoOs9AlUduwREWX8ZjEe4XpJ0RGRPtkn4N
BpjbCUqTNmb+jG63nAx/dEmk2fuPkKDXXZ77QHVq/i3aXZjfK1yodevARCQkbpOFs73wsvvFW/cQ
ZgjL4Pz+IhlAgagJyiBxDIepHUhlFvKti2HPtm61zyNvJyE+Gi+DaF1ZNIy47KG9eHPOhle/Zo9c
n3WVrM6OXM0V/cHbWM+DU7opfzQbVHHkeiw3MiXcFk+Ra7gtj7R+sC1243AA36jijB+i2Eqe+lOL
7Cg+dNSsHEF6WwtL9pmidnTn4lVsp4mYml7CmXUUFJ/hD+ztugu6I7qTs3JwVltgZ/bf7WsGnwib
GXsxtoPwHoaR/AYHIUdxqogytUCYoF2Ua9fkewen5iaMmXEZu6aeD1bhRE5Em5DGTUZefTytAZqA
3VuRFhaITwjWLnqkwli8Kty+Gpf5uLIcPU9tsPfgCR+24HMS9sd2F1RH84Wbfad1Zw3IhiCw1DV4
8IS6nf1Q8vQClx+tyv4g7GGZPC7NVNyz/FwLiGl5aKqKPhd54OFz/hOxAyKIppF4nGZ/nEA6Db4W
aMGAVYaL1DUD4YQOOgm3c9AH5De8/V4KKG8/I7GTucmnYB4wFTMPmtn07DD1LKROjbtJrs7J20Wi
OqObgmKXZLSLiIglKI/I7fyBJQZ32A0Gq3e3r9vXJKxdbXUSH3UV0DJAFAtTzwB7dBcMrQWSJ2KV
2zczVMPOIyzCTxJ/DgRO8S6pJJh96Th5QtB5QWTPJzPsg8Tfj8PAR0iHWTIaeHJXYEgC1EVF20KQ
hMN3BTVsnnddVfiMFUZkdrGcWdrUqVhRhgdxCx2pkljL1WVFfY7UnfE03ylXdBp7XTqHS+ns693w
MIqdB8Bfh6tZuTOzI2R5bDCS1/EclV/s62GnfIa0IQcSVe/P7Mt8PfDtXfHLfKcJR05ChC6SeaoJ
Q8G5AEaLvnFRv2scX/Fu9Q1MTGevTvMq+DVqreY7o1s/zxzHEhiwoHhmdLCBSHesN/lNS/coxwNI
gF9tYFsQOZXTeCbvCWkIisBw4QJ3AHN2wSIPHgvriEf5U7eJnxK+eAc01m559tO62oddDYlsNSfV
lsGfDa9eWt25VxESAa2p2a09WZFzsCT34A0Jywjc2a0ejzKdE7DFZC3Wwcrvk/f6ui91e1R50IJl
QHvy+8Y1geSGnz1GQOzmpvRbgEriyOin1t9OGzxGN+Xd+mMJdqBA0bibAle6AM3BUY/8Ax8zrzRK
Tye8ErfgHOeX+AgrTeYxbMipj5VXHvNjfKz9YqV510puiP5e+kv/gwSwtXqmr1m5DQgSrfKp8HCp
Ap6FxrnaJlToIWBW4sx+a1MwdcErsih8AyXVfuNRjgGCAtyCczJcitQq7Q5UtMMuAf+ktZP9jzdY
4rtgx/gMpg13Cbilcdkgb72M1+Ws2ZlnOIO7uaY/ANSWoKFeictLroxXEoVyZJvXJpD9zW2B7Lkt
hs1JvUaPKo04/EV80J9a7WntXO0MEKO1sVys0jdwJVRfk228ACtlWQzHdLXHCWUSDqcorJ9YXwRF
caSbES+kOkm3swCJiZU+KaEEgpNflHfjUblNfZaHz2YPMY+jfUt/mNfupN2WfuwWXpnD10mbIZWa
8Z3gCm4XlD4mEpi549DDZqlu7MMLxHuWIMWYH0f4S1D0WJNNG5b1fQhykBQTUS2COHZv3YJNXykm
qq1hdfNzeqa7SbcppfNnr3GBeQGdMEobVJ2VhuaLysxWvvZVeohER0VO+Ev9yIfBfPv2CrvTBwzr
wIuybbCGdbj7YebnvplckODsK6OUhRfgKQIo9Oco6B3Dih+h55LCtAs3P/Hgonaybwfk4fvCJjLJ
xpm9xX0l/oVS6CzDMjiJPKNu665iaZaGdPVOg+wO/Gt1dhhK4NqCLYNDRXSZWxALLo3cwufCvYRB
2pe8w8HnpzvpxvDRo1aH1l5ra055HOl7GaZh5ybXDUqcj9Xr3Ijb7eiWNrAF96vlDgXXl7iDwZ14
CgviOSMQ7iRP81pvfwwaLwhPW/F7cV9c19hXvBrjtsM6QBBqLUKmmwBH9KK7SDtqPfYyFyJizsOI
z3fgMw26AZvDxiG79utgyxhaHt7eD03D3Rtg9w66U28H27twb8fNfvrI6D0lK85y7S7IYOFCc5MV
E93Y4hcBHUUf/ZFqKKvDZO8PhUKx6CbgnVYrQyGBznEEJH52wO5wZeyijv5fLahw0O+U5J8yG6OG
M1qh7JwMm5qDpHgPFh031K/cgYcdnY0HoX0AJb/DQRMQnWIPDa99rFH+Zlj4i9/x+ITw/f2TmF97
uVF5ASUwj8jRYxuyXhglshHPm5eDPTrbwPZm7uQbAbUgFobU3+Mvg5/satjdVxkXAKUMLDhPqVV/
9CBGaOG5UebO2BaAi8UXeGCAlJeE4jG9ZuGOsckMpJ5k4YEozsLLSGCE5geuNhZmdxcFUMV/xt+E
wv/Ejd2btX6KZhrCkpZr3RwugFSQZkkpGYEl7Lr7Dk5xNQJG2BDomnEA2AAdZMWQJWJBRI7QaTka
ULFNTJ1q7TB3c+KguN3x1hIyHpQIB+U6WIUDsSSQqbXdRE/RJbp0Z/OmCymYDWf/QISDCdZYC2JM
gOr5qBIz6p+Lx9WNgyGMwHuzraGxySTvgZqgPPaXwptOXVDxH9nP3WhchpMW7hpx9IyHaXfbeMLp
y/JlsW51jBBMF0+bBfHHJXvof+xm4PC42zfKXJ3cVYODVWMC+jv9tFjfJw53iT3YVZVpqfwRdz2P
tVMQZ1psApLMG78mHY4KpqbKzpyE3BA4c7crdDadBLThwTGO2scB4Ev8yKGSd9ebFYtHYIkg3W5S
NhzLGYjK/W0iJ/bqFdwic/odtHq7UVo4b7ODmuAzO0aL7hZvRzcqgQZQsyU9b86ODfbwneQ2Xo8i
2xcCW+oLPkMMnO3zdSBzAhS2qCl2pMeMMErVrcPtWMl3vcZxt+APAW3xTWj7MZk6EYSMehsCRKTn
H3h11ABpW3d6Fu42DprsMmHsmOLqq1jtKcAw+yv6UnY5HPhZqZeBlQx/Af903o4jTfrSdTwxyo/9
lXegnN5WhxvztrmIX7K7sglSEaiXXWaO965EJIsZbnYJCGtsRoWkiGDn7DLJSAnoBi3xRP2v90TW
2R7DziJvi44o7hjpmxy7XYEEu2uLc82ZndlHgLnFAbzZIeII/tkhnuy2IqSGVnMsXJEH2oHhwsKN
IaYVXdKgNXZI1wDLiOQA6hr5vDslkOOgUnfNhR4700J4jW8p0UIn7SGHEjVDChc8+59PKzm6Pzmt
f6gRKfNGzYvE0C/Rj8MNrW61RRhix3tP4v32oOWWdJm8zdmBrIFq3KHlwatuhZuZKPPwTQ3TB/W2
PhFVu9u+U555M3+QwvbkABvvGkcDSJLc0Hfp7ughuo2P1cN0ak4HXz5uHzXxzRjMs7kSUc7VgyAb
YDiccaCBMbjG4QQkxonzumC9KcAa2m130p+2I/E9pw8xmm5+hPLDT890YeJiXr5hHFH9jnil2RK5
cmkQDKVb6dtwLM9YIQCthC2LvJEgZ0toQgv60LwzYmf+PjFpImw95dSezJsiRL+jxQmfE3mDMu3a
n/QQ19vdHfzMN4PPLfhLGZrHuuR//89UeEt7n/Cfp2a+vBZF2v9t/Zs3DlR5/5yc+fzm74kZ4aBr
v1FKBCM8ZSJwHezlUr9nZviV8RuF2owW16R/ZWWEg/wbfBb0HdMS/juBwD/TMkyd+I1xf7QjwyjD
F+Ft+it5mcOv6VmSPvD7QSVhUHsOOzjVhr8au3jWxzQ9iMNTNmYVZ1Yui+tSpbpoq8sy+uYsdv+X
vfPajVxJ8/yrNPZ6WWAE/eWkl6+SVE43hMrRu6Dn2+zlPse82P4o1elSZqmUowYamIOdm8ZBq6RI
Rga/+MzfLOIhCMCLjLL7UkHDDheuXvd4CNpMCaqmukwHI7sWoz5tazA5x2a2e+/1wwcELc/oCNAV
6JoH7M2T27gf+OjKtZv3VYwFhZCAPRKodysE6s2TJ9/eMy23/X7bz6Ucly0HO+/yfe3vRdM5vY8L
ZvMeT78CFokivQc2cQRVMn+xT6al8zIeQzVUDWBmPcBL9pfpp8pGgjwLP3R4eW2FXXGvhv3boSr0
ZVrXVDt9W/ZwTP3kFrFW93KqtAuQcGcqhMBqiyA/ES2mbNMUWjeZy45rAkwMQubkg/41ojLlWQLu
fRcHpbEs69DfYj9Eu7Pz9Edixx+hBGK/1f/4LByb2QIRmzU8cPafZfRNQ41ZHX5wHBhlCMwbb/sQ
2jGyCjnOBiXM3lacDmZGl9IcS+wmuSNHkK5ZQ9tXoaOApy6ZaXtrmR25YxL8lBl5VVj6I85zDw36
t1NGmGWkkGd5cshn+YU9cYSz+zZSUfI0NMHg+Plrj/GJEIRppYPbMdblPwPRY3jiJ8hvYoDMV4uc
/IOL5s/BsSHfSNgvDkZ+qBU8kEz+goAa4g3iNIA/eVuRssPW4VUB6gCS89gFnxW+DrAa2LI4PZYn
/jZI+wv8Q+knwNlehl36BcrGNpC0ps15Xtcuo8g5iQQGzHZ2WiQ3lUb9Goh3fTByBXc21aLu3wey
YFSUSpphboJipiXAhmPsLftMng1ody/5jzV6d58SW248713TQZwL3XNHqG1SabeT2b4XyWTCDH47
YWC4EG4cLp0E7dYccGdPb8aEvupeSytEPBz+meW0/H/1+yTOv8J7Pgk8Ea+GMC7O2dZLW9TnzUzX
zFxVreIMYTqkfTaB4ZzFrTYs0H3QV3GAMYI+sZg3usswTddeMwMvg/q7psprL+23fkMJjpPRsiij
s75vPnYBNcVo7yreSNDdWq7TLNVRYsMpr4k/+eGPts62U+5+6sGaL1Gm/xgh1mxY5dpsu3vcmSln
i/fKlN+suB+WgOPeCX1aj9BFvKKOb5PMlRfKSvTTwRqvxkBp6zpIydVzhp7u2NwJBJGwpCrEepT9
h6y0LidwN6eIcJSfnHFkDJfF3bbJlLrr4mjZyWEEhKYUVUtU1OUChyfwc4FtMnhDFyj2VbiVTmVS
P021+xYlyuqytSv+oahvs6QHZxvDC676CtmKovg++lEJzEZG7+1iinei0PGcSp1V0Y0dRBF/8/rU
578WY55PkP4bws1/RokX85+391oaaV/D6F6r6/aZGMNv/4wx3hsg3DOSG2DdjKfmnvgZY7w3xKP5
suV/QZqYhLO/YozxZmawkekYaPA84lZ+wswJP6QtcxI0e67N3rOvijFgWZ5eyb8mbXzgp6W+J0ec
PwAg74rCjLa+DbYx1yKmLHJSd14AqHmQHsBqrc92ehGJrYQ9sfbHiBJLprI8YeQ9YTTmRveI+xWn
Sh+CD5ZZWKdIg3yK+/puaKv6suwdZhF5dmurjtfJVbC/KVoWVpiNiE+W5XLCnAMJzBippcQ7xffQ
uQ6NQWNC46HnUNTuFSKB/XnqNckHK0nMT+BSTWjFYwT5gg9/geYIuhetS2pk1IvaL/F2lzjWWIZ1
I6x7iRfwshMIVoRRzZCnMnGY6+uVqOv4AmRXgXJ+OO6K0h+WQo3VokCRJluM/OudBcr7qxXl/k0Y
K6GhvREE5/1o23cBae0pGsnOuqycClT+RCFdjwjTpEUerHIDUzgj8YvvRmwWuxju7K7QHHVWjnn+
dZK+v1GTHdz6SKp+cBphwwzTMZVIEnWqIQm9y4PIeFehr7+mFp82aZq0p6HApU04IyEe52DqZj+o
Fxbna2k7uXdjK3fqF35TTQvscmkEml5w2Qd5AsUMp2vfwsPM6Mv2aw3ozsWU3nKQlnD1CnK26k8r
NvO0yHR7bXm1sTXNHNO9Zkjji67My4sRJ+W3ia/ynR/NZPA0afRNaCft1lBFfmE2Np6HsR5f2q7q
PiILVy4LzXeu7Tj0rrBr0s5zlBXej0WanqrCYvYZVgqiY5ZeTWWRXHpDxdDBNotz05f5yi5FZy+y
xvcXTQAIoS/C8KItielN3DFasbVmBRwdcrGFeofpToI4X03wlcMYfo2u9BpqDqaAg0E09GlZeO74
oe+M+EsAKezCirp3blYyHldcf5EXuVeOAnlZx3hl+w1flyEjqsWx/m5lPqNRE/y1E8qfyqf/hhzt
7xY/yZf/XD/e3OfBM1GT3/ln1CSrnk1X8MODpDOnev/MzNA/hZULPI88TJ9/8lfUFG+Q8URISkdT
DtW5uYT9K2qKNxBzcL+mCBWIm6Gp+grVKkrYP0TNucB5WpL5gZnZTcQcSg6fOhL8VRc01bZRvkAj
Hm55bI7oTtoRUKcJ5/VSH9C5yfVm2QaR2vI07bLECuc81Qx4d2PM7CErMlqq+V2UFWLRIdiA2n6Z
3avAR7dS87ONoDBbDySrC/wsbPRw22A5ISrJNK82i0WcWNz10dcqdYAnBLK8JFigt4Pu5n3k9eMF
MS5bgtiNNmWVSNgjyu6/jH2jn7Z5rKPFqemneeUVS9V2pIJkvael3ZlrtyrVhjRc0knHoAxFpiLm
zaR2R9DCtd95CXoTGLzZH6oID+SssMqlEekM2XDtW+Vtz30hfBpmXkZbNZ8GMlVLLrqu/KjFXnNT
hCaEDYm2R+QNI/yPcPwOh6XFn8uhbY+E+BLBVHsp65nogbPL2ivyWZOm/KHpAh+bjjQIhCcfx24d
sSgcfHhMWAqjjpGlJcDPWBBPAgpJENVuS+PZiZCWVcF1itb0OjTyi35qPR6iwku0Dfp0p0k1LBGN
YlLSlNldGgfOtYuywtYu+unCkmO30ho1nOdR3W8Sp9A2rtvV+MBGu9yWn9whCdeiDumAm229LBsd
ZJpvppvRNBlNwvKUGAMlzgbjYyAD/XAbVvHWHQArQ0UFImCqCztBcQFvxBBFhE7bpcFwnrHfW8OB
HBAE+u0Ef8HuY/9kdAJGXK3FcNlt8L0o0USpOkeDfDgEuwquTGYb7SKLenXeQn6F29RgiVrXDD6a
1LurjYaWJpSI02AofeTQCpDfvo5uKFykG6SNuxW2vQ6UFQh6i9RAWFpMVbpM+4Fx0hCpD21bt1tn
6kGQana28zKZfvyfBPOxDIVZ9+cAeX5fNuF9+kyM5NceY6Srv5GziOjsnv2QCD7NLBEtwCucho47
W4ZTQP4VI/U3CKhSUkI4IzUgFP6Kkfqb2S0Abek5Z6BNY70uRs4NkF/Q+H9Wrw/+r09iZI27SdJV
lbaViEktjbqEXOEmp3kSneQlk4RyCD/nHBtzFJ8HaTIqyvrzaihPrI76x6e7tWyN4rNABKfOhs/4
vX8amaC1CJ7Ju3CsQT2176RyKtKx7IefTbeaHD+FU3/biDhfdt6E+XmdL8ymtJdBHQFpRP288IOT
QYOqiLLgxmu8y7YHpOJhiZyWyI2FDqzFcqw3vTbem2GM/FpBhqVsxLkUgjwtiWr6w4uRUSuic78b
79JG7EocyxeTuJW17S0NOHhLLNF2Ni8ZWcp1rrrrAImrsLa/Do35GSOP760Xkj+jYxNJicnltGuR
2msb90taUfcaY+wv/MHZosx3FbvpqgaTW5ThzUAoXtTYw9ZdtXBl3K8KapMiFbcBKier0VLfa6O/
TrGnwSpknSOOudC8d3LI25U7PTjEFxdYbWaIwDTIQ+XMKmRoozvTXepo8RDgmdtHUfCtdHXoyfq0
gny+rcrIWGgaef40AZ6qmBilzcLgbyyUuLYIGksrRWO+s5t37lQAYLIvPS0RJ3ZibDXdCd8n3rT0
Iu+z8q1+7UuAVo66zCMUyYcSDdVJG5P1OI7gmu1mR3uM+lhvbp2p6TcQ5DoGokFhbCtnAmveRsN5
aCGtXNXJVu9gEo1e211NeLN8G9wqQFXmazhU7o74q62DwdB28CnBVHTMSUv9rYeCwLJEmzlbpAEz
27HK17GTMoVAzGZnIo8N2zWxf4RJse7i0bv8/z6SzSYNf45h2xYGdtqW359GsflXHuOXZpOU6QIG
KcXxrOwsfk0H+BHi9pL697csT6AZg8a2oZuY4/zkbf/M8oT1xoUD4mJnT0mN4qnxmgg2V8C/4hek
cDETHxESp9mE1OmD5vqTOGaXdAVHo4OvlomPqBZNiwKt2hVaXgNZyzG95EMJ94flECzHKPNhwnGo
XI5nol9kiWxWCoIjCnKW26yl6fV3QTa2p1yxFTNONxbDwgoc8FXwTnPcIAxxosNo0+kHRZhsRk4r
PyuEqXZUrdo1gmkj74UYTRSRW3zPc8NKEyx0pL61RkNtncDSN6lfuRLmcHQ64QF7ijOdvA2tjOJ8
aBhCe51sFkOmn4zjNKATSJeMV89yaNjZYxgsMpyCGPr7XfKuD0OwLYbXxe+enJznBhTzNObw2yB4
ckjoofClHCCDNZT0RD7N2+Ol1R0Vevne7jHUXtuaDh6hcnNaYkPnFIsx1+74L6wipJn6pIl5Q4qH
JoOOGFbMFjiDni+cxCaZ9eoieB+XGXjiJOKmQHlTkYnmk6ARVyWE6bhrAZtNnViLwhbf6q6L8VFu
PfsUFvh4kiLogsZ0TlquN1a2cOzYPdMjOJs93njnBVFqMzkTf8npJSi1KRPBOyMIk09xni4mH72W
1cs7dWgPMR8kCI7zXEtyiwuDG/5pjTJNKkVfxZvp2MjPdl0qFpYbkB9qAbkqfIq4PLeqWiP9BMpD
+riY2mDdhBnI0kjIs1wMw03T69ZWGzk8Xc3YS0/0DxgWBdusHtL1kQ+8nyg8vGgY9zyoDdA8h3S8
/4FR6uuxXU2bVZ77dD0n1991g/cpUrPEp4mAkCXAzBio2azyaGo22YTKQJqo7uLlD7LfCvv5OdDb
NnBl4aR5B0esSa0pSqygWU0IIKwtzYcsI+pj6Jo5qh2eZP4+E0xEclxHHApex3FVuWkSN6sECcZF
balh5Q5KoFhokqo0xrBDNJkuDF4lC2MKUAesY7m0CjtYihSxzpcfWvwe5kgfEXyYLTAMWGrzt/Mk
zNHdyB1ZICKammN1Lou0PAmMQvbL0CJZ88M+e6cbviXXedaU97FkgE8Vd9YmGNigRLo1OnfCXJm/
jjNMl/sXfavIWl7+lPOZ3X/7YaFbMC3xEqEvJQ/O9NBUjlS+jkhzb8tV6kUXk8hPG7unhnWvUHOS
j9vyb+jLXHXf0eVS3/+BqHjNPDz/dt8g5H2IBPjv2OhmF/98ey/u1X/+32hfkJxfeLy7LcoIySje
obx4GO1zah77M/wEIxJES+Y6wrKRUfln7SFtutoM3JhmY0WN3xJAlp83N5TLx4mqgC05y4q/brS/
/4o5s8Ux0kjzfI42uWBCe3CmNcsgsRshuoVuu4nj7EeBhv89hiPOOSPldGXEbbVM4gHsS+hNd7h2
BJtRQ1hgktmxN+yA//n4aeYx8cPVNdOFDz5NmfcayDpaPeXUMrKLW+/UU20z4CzXQr4bIv9eMyuc
leqmy5ZTmaJRiEMB3Q8fApvVhnfc1eZb+jFf6J/mq8o2CJSlxau3whse0DUtcsK7qX1uE88ZFy3a
1BMtFcqI6EpM5YBFppmCMMyy4toebBr7aMrDIyKkj4sx0pS3iG1bc2i2+t4sqeXcjJMF78SP+2Vt
46SNyi1KOou2Q+irDfOkWSrH6b6nbtmYC6GbDPOk3Y8/uI8C5ttJRnuq80b7blSNt8g0PdYXT47j
MynBgfXD476S7s3KgSzAfbe/r4i4pTGGhGpVOe1aMMGUPPY4eOhLzOpumn/RZd9EKRi9d0w37/LM
3TrhddWh7aIHm8K58SEpOJuoRCEyHk6qtEXj1FqU/N9RXS/9JFq5AglJ092Zhfaq2+bnp2eMTFSb
y/HD9HKqEhyX4ppPn3TRKqCVtxRJlG9f3qT5bP0KnI+roK44q/XTNnXNOfo/ie7CoauWqRTyw5hD
r7X4TnP/XZudp052Nzk9vJYqKo5Ea7mfrLGq6cHC1nWLx9MtrpX9VQND1XFpNwD68ipbl2amn/fZ
2FAoRvpwb8nYoNFnxgj6iKB4Z2bojywUjtVfQ0cV90UUWmcpEhQQYcJQO9djGX+MK5G8D8fUQLSz
T7aDPVrAfF2MCF/esAfDgb0d47MT1sj3XfInkB37n52IMlljkKhVmHbDShk9zNekC5fTBJ5Txnax
UUiVLKfOhyWjt+kmGg19qemlsywEbgNWHcI50lAKG2CELhpZ1qg4askq6y1QjgiUWHaN0lHTLbNZ
MiGTlnMhCq2/6pGN3qIDd91MY36VxEG+ai1K7ZcfcL4q957PougiaJMjMmAkQu4/n9VpyFi1PWP3
zlQ7qdRJFbkdMsvmDxQUgBtP05EV9zMMTgMroryKLJZExwSI0f6KmPcVfpexYqnU7VjFDNcIUKtE
Y9xUG8fymf1s8nE1LOQA5AAjw5f7IPYXSaKr2gRWYOn2Mm2sZlMikLfMzUgDaWCA9B6zYlG8pU/j
ooUdDT9e3t+HcH6wwdxh1LW42+K8cRiWWl9TI0Z11SqwvQD/mAzSXpv5J6kz+Uu/tkAijxKGT66c
RVth3VcYFUHGcsplw/RwUSZTfa53HshxB3Eao7lFWmhcmwzS0JJr9JUMTdrwCUrORobzfe6GMFdz
26CaQQojSHXrNhvemW6MXkwvtLdZTvkRIuG07jsvuK5jzb3tEPvfpn6Jkk3MtHOic7u2hnDMAF+5
xXvOJCwhBbNoAHkQYchyNvDZPkRh1WIyXwJ0dvjqhmQaHjnUr0q8/m5wJPnkhPyGQ/oPrF6C9h6s
JBnVl3Zfk47f/NUM4ZVk3k92S0/3ART5mFHNfRJUKgwUZOxDoIBw3jgAK8nC0JiYwzzv1l/NEPsN
4y5DzlpuuOvwJ1/TDDkI6ch7kcrh1EIW4zJScS0++dOLpJVl7paxGldplzk3EQrxp83oAhZ0ikn/
YpSebBdWl/ibXhftRT65zPebfgThR/B0TuTgVe+sQTG0wPDiI5qKqE+PzcBFHTX69CWRPpSGSWup
zIfcfWy9/RGsd4Ck4tMTyxkZytlhlB05rLk0Hdn+sbBQpm6t8b4fDHmT2BaD4sGbIAR7nvoguhAt
hNSH2zRmaGeg5D3qvQQthSHriRoyL0L12xWI/gMmIxPSEuN9EKJ+kOnOJdFofNs2Rv/JUGLExJCQ
/7YbomnjFP60tp1UtYs40/JPE+gA/SpIc0VZnbvjOzuOw3Nm3skJSqUp4u2ZOUQQoZJqW0d6J49E
Y2sv/j9uBfNTmgTsx+y3uv9FitbsstQuhpUpMNFmCkEUGnRtiauyfSQP2L9qHpciKWT+MIPrsLLe
Xyoi9IkmS4aV7UBWS/NSP601X1tKr2MiV/vONmjzdw8v16vix38NkPT3Ldws7uw/F27gWEr1/WnP
df73j2HGQCmHaxEhQL6XnyPyxygzwxoflCbnvik92dni+K+ZkfXGBuhIY1LnLieUcGT+mqs/KO+Y
eDeB53Z4xV4llSMP7m7JlQx2Eo8/aiXOy+GBKfCJEbWPgnXWTUotUq+vxEKPEwzZOjdtb5TVdVgk
KHHulab/BR89XqLCFOrLEKMnx2S7lmgEmuV7+qR9tWw0t7kvLLv8xGHDha5qhQNjLm5KtXS6KMw3
uQTWuHmy3c8UJgc5N0/h6CghAs8CPUp9cpBBqhL0pq40sbTECEE0UjASa3SfY5x+uNPREshgs8Tt
59cvixsSt4iuGzhgHrxt3lBawI48gX/GuOhNf8WjAe3BGW+YTktshXpl168KJsgZzn37J2se3ArD
0GtGiRc0unnDifBLCxkeStOqkncvP5yc/9KTrOphJXYThzCGmkA7Doo9XUVOpJU0wiIKf1LnAkVl
JjvJjLnIO+22GT3zLAtHqt+irWLKYYAIA55eaj1EgX2maZj7wDvouwXGNFa0KEMD+FAftTBDCynu
dSvDxm8wKNGx4vKKt6VRAy0qRZekx1q0MxLl8GkEZRHwMrw753nrfmQUbW7KvIinZRxj+LUMS/So
lr2PtquHQt+wBp6Qi4Wft/iUOJmhAJM5WXpTDJGLAExjx2dT34kL388xi1aiHcjbUGP9HtLDg2c3
2jGUbUfzy1XamkW7EGmp9Qvx8IhyflozkclJk5Q+YnD4HaPRVBYD5O55l/p5v7ygn2b0MOTV3ABq
lz5sbT3vcjTvd5WMAZIxD19Dr/Ww/HXXh9pmugGGKqWBMncXZub3MS4Y6k2EjuIUm/qCeebQDtUK
w0ttbl4MP8yhDOg2sogASmxSkk6NZ/xIymjCOSUTYHwbnGnoREvfrJal0fkDwtc4iZ3XoRr44yhE
NlhcqIHGThXbyMGYBsNdVLKlWCMZFvK9jqAXVokUQXzD1PC0CuJhHQs0aU/7PMaD256QsgQuLMtF
VmXDx9xyimiZSJmRgwftNff3dB2XpnULiDlEwUqgO/dWDzzGrw2WoddUdMVJOACz3VhI7E/frCnL
pnU/xBH8b8cbhsuB2XawsHotQgagq8frAo38YBnao8e5rhs/2NppQpclNWOVkB5BHli4De4ty7ZV
olu5AdboCI+iUJMFWIssEh1wYB0No9zUOU1QK6QHs4jqDk94ZgRWsuw1q7+V/qhOpR5l2Zbf4oSk
8zxrFrkEMUijp76h+RMMaMgH8kfoD16/IBQb34sIEs6qiqVBIZt07T2g9/5DKYoelYyILzoNqgzy
elwAXhxoBcRLGD7eaui6Sp1lfGvDkholHdd+WPY+WHIdgqSrbBDbbYHvyhyfUdAe8Omdo7Y9x+/+
IZTnc1QvakmAd+dY789Rv57jv2NYzc3/zkbmMw2KmsvJ07x1GZT2egj0iMGNh24uI+xBc1d2rdPr
MuzEu43iDAD7y1HpgENE/LOZXHL32STgJm/0nAE9aa/0piv70An4ENK5wq/zm4tWMQKFtLyKNjof
WsWlJOWPsgV56uGENoEoMC0FEz3orsdp3FXpManHuYDfi5R8plm7DkAxSbvrHkTKXxsT1Q5PLB8e
3k0AN+KixZ5YD/uTNhomVNW8beO8gQ8b8+/Iwsq/mSmnzs305+Rro+7z+P4f377/Y3s/3T9NwjBz
fZqF2Xw1P7vgD7KEP7Mwc6a/eSRTAB/x3XyahQm8UkwAjGB0gIwDC/+VhYk3pEt0HMA2gn1E0vw1
pd7DKPXpAaJ3j90Jx3nu0yO8Ph+wJ4c6rxvb8cugXdb4Um66VnPyy24GHdOt8kGhnTIZy9NlUCLQ
IhGrwh/xlPpT7RTt7GElwsoIljVCThd1J5Mzq/K0cSN6VD+RGZ5qyo0hvqqNkU5amAdIeA1cOyva
HtlsZ6FpV7VeJyd+qg3EwDyy4m1eo9zslxDAdo1sA0TvcrCS6Yinz2Pu9j8H93+JefL354N7ov7z
/+wPe+Z//1g12DMdQT50c3HoJWXhRDyeV9N8Q02AeSvfnA52zOGM/1U1eJCrKDA9ug/6/Oukwb+m
PShqA+8wyfUffu0153W/yiTaQweFUkjFQFU7O/YcHFcsi8HRSrnOkrb0T7taRmdhXAt/N7idgVpI
UZTOTuZBox8DbezX0o9LUxhRKSOpy1zrINTmFbY4ienrkIeieKXl8Xjbmx16YJ0e5kfumsPHpGVr
Ql+T5L4eXcXDBkyX4ciMIjkKS33Wb+ra+Aasc9hMaWB/FFVTXoZB3B+xQ392TcFa8G4BBB72Ciwt
GYYic5AtMUdj4RhD9V1rwuAjnkHaZVKV13AOzCNrzl/Xk+gD2RVSJVM7k7kIIMYHeMOT6GO1jaPX
poclXAlMAj5DbFwloyGh/udDepMpJgZPDvrbx7/9gir0w4qUvKheE/Qc8dD6erJij4MSLnEFgiR9
lZwZehWf2c4kN3pl9B9g3rXbV683j0dmkiDHFQPQ/QNbp3ENX6FCl8RAEr+D09uF4aWyIYACh+pf
1YShZwi+ClwRLXiYhBbQqf3VVO3VUTRIWPdJFZB8j1dCSy+irMVpObd2hhvevPx4+zCKnwvSMIBR
SQPSPKxD4bjhaTomIxZr9vu6i71TaxqzI3v43CI29l809cBM4QS2/1RSGzC2rmlHTr6Ab1P3xYjJ
fOG6Jy8/zO9vgMOZgAZK94PB0CE6As/gSrcNMa6CXk2orKmsi64Mu5DBptU8VNCRtQ+RsIyBqlpH
ysTDtQmrZHBwvYieuGQb8x48OZcyi/EmDNW06rpRW3ZB2bwXYadv/FpgChzlqOvkbPSROHO4s/Oq
wN2Izdz/fH0H52VKJt8Jg3BiMpL72cq0fRvqlCuCafPy1v62EJGM2O0ANuasAIjZf7xGs1UROta0
ahz4nyDH8ncy06sjjibPreJZSJ8boJ05/Qe3g+NqfapZIbRrV4x3SezVZMC0bV/X65zHTTzJA3Ca
N3peaP9pusoug5hW78pq7eSbSUxd65bIrnQ7a89A3TlLhpVYWb28hw83zNNo6QDwmm3iuUdpXsAi
3V/Wbf00qOOkgwy1LZH8cBno1KiVSGNX45/Rx97aL9utbhw7Jr8dTtMGjEOPFxqZPb8j+wub7Vhr
uJygK+wYcOISI1gxOEKJ2s2hjgT4eSKDN4rm7csPfHjjMlnGnkCgHwD8iQ7KwbLw3LoeXLm+8l01
4iGljAnoQ+yP1bBM80KLXjulZz3E+yWjUrx9CDX7j5kVqtcrX9NXgaqAaNlFsfO9JD7yKvz2VHA9
QTUK+kE0y2Hy7K/SlEWvEpWhjxe4wW6Av/Mhw57qLRTk/v0rN5Cl4JaCR8G1RecN319KU2bR44Lp
rozQQ7hReUOAuXkfoawGTDI6cj5/e/tYjaxQZ6w1wxEPu3atOWRNBDRhVeM8eKIaF72gcFBHdJef
2z7mC+yhBc7BO2y4ljjXWdrkIkjll85XnL6Lr2Zc51iZ0oFYvX7/eHvAL9H7dICf7O9fMzj0WVPb
WXW6jxJ1X0cXDPNAznbDeOSsP7t5TLLBh9DxBCKyv1TgJPiUT2yeDOLyjGE1GrROVr82QM5fEe8T
iiok5MCy9leRteX1bZygC+10xS1uhvFpFsT5ka/oMKvDAWNvlYNnsTNm3IbFscuw1Dyj+Ta+HY02
XE1hgPwVaIkjx1zMf3AvMD4sSNkp5xoDoOX+YynN9PF+YfOU3fTvyzKObnqoBGdJhFaIiLGF4ady
4ya1fopPBxYmXYvou2xhNiXWRse+/Ij6ybzib5+IFAxU+Xx0DmeQITbbzphxcpy6yzaaEOocxp+z
qfEZx5S9/ab3Sn54+bTOb/Nva86QWootBisPgixPUog2yydspYWDaaNEsLS3EJ9PtWybOq32AZjn
dQC3+qJJB2f38sLPvpIW2jVS0t/irtjf/lD5o6NhH01DtjN2okynddR20zKNdOdIwTCH4N+f8ddS
ByHazac06ieesQ17CCKhuJYtQ9wwt9BfM7KdW+vTTRVpclMYUJxffs5n31HmEjalLtN552DxAqo0
MxC+VBX30bb3JmM71l7+rwSdX6sctvTwObHDvnOc1WR0w5mJ0f0i99xyaZWmWv4LDzSHbCICzabf
wNhTr1UkTXxxTGm3ueMUd07RHqsRnj2XoPO5UrGY+k08R6N5bAUx2zYgd3HqGZNz2vl98HEAKH5f
CCs/pZS3tm5lyiNb+fzKrsW1ZBOUDuFdoZvriJ2wctonAsfJCmkUW4+0jYW74+lQmWpl24zte9Ul
X1+/tWS75Ie8EmC/D2qWKdIZwmgdSxsRkiSoGJxGeE4diXzPvXlPVzlIq0en7nWjnpCRLEW8obNm
LitRg2gcvPYIrOK5w/90qYOro8m8DG803rzc6eqTuIrR8W/aY032564OZpqzYZNH03SePj8tg5xc
r4tS8kDwtbwVpJ1uWXskY4IJbryYXKDrL39Pz+7gkwUPrg7dUDosM4l0tZ2mX3MEBpBaSKMPdd8a
/8LbRucKSiaTb7KJgy+rAr/YDh7XYqeU8dVR3Xii+qE5csU/90A0Upjdg/zD03D++ZNboKrxZA4s
3unE9BDh0IV/JiFlg4B1w/Xr986FdUKnGqkvutT7S6lQD8KyiLGfAC60iDKtQBrLglzth82Rts1z
p49WuSeoVJl4HJ4LZmSToh5wVo1hotpTVuWaCW5y5DA8vwpYCX2GlJPE7j+Q6yVwkVTAKInpNhay
bnk+Il528vK2HVtlzmaefEMjFA9/1PiGRhUT5YMOOWmjyP6lVWZqEAU31fDhOfBdPRo6Yl9RTc6i
Hge5EEkcHTkCzz0LeDUb6CyJMlOJ/WdJOn8yp4xnoUg2F54MMmK7cawxM3/Wg1uffiu3LjBLaAaH
Q4paWm0b96VYeXHslQuFjeOAPI2FsKjvB96R9/T31XgrSPpnVsHcsDiIQZNlJm3iz7NQQBZyiUd7
WSBeYhvpuV5YdX4kpfl9CzEspWHPgAh0AF/V/hYKGaFhoIdypakMM6fRwe8ncI3Fy4fumYdCSWNO
RwGqzL3z/VVqtwXFQscRg/gqRT/TKQ21QHigA8CBTljy6nOBoJpBi4I+Gj6Dh336LqtIKZjAr4pI
t77R2xpNxjtDf6wTc0CAI5sAcU5WAcYJE1taWAe5ZwnHZCwt11pNHb7qX/y8sitnLRxNH0+w+W7Q
+HFr00g+Bl0bRru6JGFbdpkEBxtLn1qCWmB0zGv63TLaFJheVhtPJDozXd/1cLOgHZJnMAe03qcz
rnty27Zu/Dqg3sNjzEaFDokCF99vtXOgwD01yqBeaHlnWc7qApjxZhVthiQvrl8+DIe3rItLmU0/
FTgEdARmPfuHgW9sou4BnJwz8seoPtOSz20VFukq4PfAIuOAHb/yrWJNDy1I0Bhi5v8dNq/aOoig
s5gewOXJc8/K3jAAU7iGFq+SNsfw5eVHPHyrmNPP00wktWavPtCP+49oedFQeQnfWaBCh0aEbpuf
ld3JI1H2952ckV8zUIl9ZFR7sIzm5ioumtBfaalTxSvkSpzvY8bxCCy/vLOSVrzShNBwGRkDNXfn
O56exCGknyZwT5tYYr7U9GpX1jnK4X3tHtm++fVhh54GXco5/rwJpQraCt23gzBYq77OGQAV65nL
igGdbmvVznFJXq4jCehlE1T6AKQI499PKHrNcFuZXKV0tq6CzhgAZYWTES2c0ctxiynC5qaKE/8e
oIwWLZUGR5VoWHyakgD8kbhFMcrcAWT10bWPfQOV58zzL0VGZm7bWf+WRDeFskTn5UM4Vc0axFB8
Awa4vtakV0G2FfC6zkBYleVZb0HpGMitwt3YDszoEiHGy9xRkHYbO8purab9f+ydyZLcOrZlf6Ws
5nzGvpmS7h59o4iQQqEJTVdSEAQIgj0J/lN9Rf1YLc+s9+zeuK9SlvOapWVaysPpIIBzzt5rrxdB
WYdXbsP2d6wTGcETzEhrKXt77/j9r853iDZN550cjlJ4P7XsUdqR7P7Ns9l4041JQ6KCx7HqmEG8
BHPNLhGAYCj5S4D3IMcKI/uH2qB75UBBp2fMSoYgpsW2/mGTrUd4W+8kW47ARpKFRjeQVBu1xtXR
3XU65t2+RE6O6Qov+BTul/Gq05t+ckixaYIEIZlz5kJG036vRyOPSTQPhQNWA5D+0LtkC7UuPKBl
NieANApes4KfkQcYdOQxHEnRAzg03lkSNCWO6NZ9S8pl+yJDOiJIoaJCRSOxOp0E0uMIEfwK/cUn
FNdxhM7FXJM8ZTgYl8qfLqXgvvtl6hKI3Y4XnZ9UW1XJvZArvEhEUDshyhWdyFMZa6xAKa6f5DUI
mjXKTda7X1YTJmAaV2JxDZhXfegQX39vZIvJQY1t9Q6Bo71BAlbNL47XGDQ3A+JXw5DLMF2s8hha
EkQlAVL2l94T4T2OFf/HQzD48UNivay85p/F4DvuKqRhsMV+d2J0xWRMrlPj3fXB7BM30wzdZVk1
4XDsgQIhJzIILH1devFN5UJzxBAhlu6hZ9OJLhId1e5PTON1d2qzPnlVgXCuB3/a6+OcVvrV3+ST
J6w5WDOPX33rJ/ocJp7A6TGyI1Nh2smu2BaT/di9ST3abiZfbG4EAQhepe5Wxz/7ouUQFqHbTPbT
QLwp6cFuF68Hmp4ozPq2rlBztas2JC7UuLgvMS6tEZo4GfeRWU514gmiGRVg2quw24U+tXUGr9zA
CsmV2YAcr/3Y3U8jH1YQGVsjaTdp3Rxk7E+qMJy79k52tYJ/bChj6LVsVam2zwFx4LxHa2fGQjYY
FwoiXa14WryBoHPfX/fomGSyk08xAjne7BW9Z4UBLmwW85D10iFEchodQE08Dn8qtqgaiW2YUsSl
mUpUmOOcGb/0a9oTSTZmTvWNQOY2uExA3WHJkpWDsSidxgcHXd1ZYziuY5aHlXUF085Ol0Xt1oxL
lmTcl0NmEpMi7J8W/mF0cqRrpKNMjnEKQvWAyAotXK36DMcLoqtTyLs6H1a3lQRo2LR7TBfepJPY
mv2xyva0PZTx0jJi2iylVtBX8U9dDmNQONDJ8K+zjXknLSakLWm/lkveVbZujwGOrO6Quo6fHsWo
9i9O5UQmdwIIFIBBZQXjqtnEQ93Jds/Toe1QcLr+Q7SVa32Y3d6xB+ONgCMGpEW3wtvr4JCuq7qa
1RhvN11ms6/VwOl3QGK3p4fdwm/iPlM1OD9buWYH8Hf7H6tU0BSweixvy+6r5CKUpKiznY3V9xhj
W3jQpnKZtAokDnkva8nf6ynxGg9Oj+6zX1fnyHTfqU84VreLFe2iKNwawXI+bSYmT2h3+ymvgt7e
2Glf2gLOWUd8VwI06Ni5I9a6rgq0vxHkkZI8XMebTK6SFVjBHWc7PVrWgPauXcx26uTqOrlVtrYZ
RCtnxgeVJbCpwnDzX0XVZ/XFFNTbjhWvlDFch8W+u+gkxNUCNnY7LaKKbyE/cGQtUQcrNkg379Hv
O0vY6LCP8DTwR7zPnsruuToF4aWo5+gtjqedMKVp2Jl3bTKTl2GH5LKYTcs+YmTo/erWeiFnQUfd
m59wAS3mzLY9it6uTk9b4k2vezaRNZ/Wu+ouJ46OTwhefQ4IA5GsGPYmIJ+gTLKymPoyvS2Z2/x0
lEmAInrrGuayn0ZiQ8jP7i48OJFEqc1J/INFNlXoRHsXYMUOiSzvArsMwIvkSJ7pFDbyQixD8EkY
KaOT6B2wD/1qtp/GSPagNLajOMxQeqYTCEiS09tqW5Oi00nY5AyIMlu4PkneeRpK7qMjq+FbwL/o
Iy0om7VAHxZMRzGMzps7hMG3tanpAi9aB19lqFXEEx2VuvCYLRNrngyE3fbbeUVp7I+52/nZrRfJ
qjlgcih/9U64EdQXrSbJsyGMegIrYBudFI0OHwpkPT+kHinWOSQ2ehl07kayEm3YpDjtgo0MPlFt
wWEEM/R5qveGQCwdKGDhwdrPpyhctz/2ks36PvbF/LncFa6fTIn1Wwiz41ZNjevnxJmzPqa20r+c
mb0Rz8wksk8mXneys2qH5G7PjpqYKD2tBuDVJtLcuILzbXF6fsBMZ2twsItKyPeypcaM3MqeoFez
1+Y087BJwlGWr7h6VecCnW/cHcBSFP+I4FcGN31iEvze7Zkx3AbpDibVtYKIsrVJTcErVtdFszlz
mu+KfbZolkAAcE6qQGIC8My9WEoFeI4OQ8YVoq4yqoksspeDNe7JDEZ7RZKtw/zVL9npr5ZOQWu2
4xr538vZStJwQn9U96bdmdXnoDg7e0QFvhJjUjVB/2nvo12R+zAaIf9I/Lo2P6fNiUvajxD3motw
jZd9/LxR5Iz7t3JcfCaqyFFC2X5CKr36pHtGZ4jisdyGtaOcd7yBlgtUkGjIQx6cmY9uBz7eLUzs
xGNzmPZtqX/WjfDV1wQdN+72bdbskwl3EkKBy22FJYKduD11OrbkqLQARQ7RpEZS4SpYFg+l38jr
gD8jPu/wcs/LMWx+sV1P1THphw5UoxA72nFNFwoze28IQaxX8Ysg8hKSmL/1z65GxXQKoz26aBk0
NCfBfBP31sx/c+D99e80Ux3O1IXfMw/Y96qi7bgH3cGYltnJ6mp4C/m3nWMqOuci6KdlvXD0NJlD
OnAnzfUcqfRY6m391MgpjG+2VTlfIdHyGoRV4pGABK9mPa4ahXR2gkezDYyTKviKgZYzknotbaGd
dF5OzS6ra7fqvfZqNt22fx6GRYwHjowufW2MM+B3MEn9fUEFuGNHnzj89mzZs5Oa9RAU60xztFh3
mz5vzdT2BU8Q6KOYN4x/1SZmUQQ+pEUQYa1HqpK/ZE9Vb0l+7mIZ3Ti1s9ygl4m3nJGjeLMqCN6k
bI14gUWM3w2cmnwQ28iGNfT1dD3YdSVAF5sj3vWskdwY6dK8Jc3m68KnXUGYoucZyfNOw/bkhkP6
2NqxefeUtgmWgHF28wVDNzfnADrAIZTJ9tQkXfsHG6L/olvPYu/2y6G62AMpkxy9Rcy8dY9hT7YT
uHD0FeEFXKb5p3VGQzavSOlulp3tLi0+IrIQ0xAwnOHYJ4p+cAmSUNPyuJ1xYnlkvPKX9OOJ0qWL
ubn3dle/tpTT7Gjg32LzxepdzI7PwWymBj4xBLfhum0Ft8JlDJLu1HAgnBxFu+gQeDIg4joLOoKt
qXjWfKzV8tXs0WsJg6lwm+p7tJKKMOrzFw/jacwOoZ3fpx4I31qu/Mtlszx4cM8fhnT+iXWHeOHU
yrutavkC9TikleLcMeOj4FV/6datfgf4689XIp5b3OFzf4q1wJzFJcFrC07C8cLS/j8xU3FOUlU+
F+R+13/MzdK/Sid83qiDQMNMXI7yaK5Tkkc3L7jAIkC6GvvBAW9PT/RL7EPBnKvYPXAdp5RZahJl
hCyf9Jq6uHogANympXO1y5SAPrt5L6ELG3NXA+FieFHvUgGSyrdZ9iVj/niTcUUoxqSFgzG7q/PS
1a3zpkPVPgNBJh7aH8KXwV+XT0uqsXmWWf2txVBGDbrjZ8k3SfF6/tmGQ7enO/RlL7qoSy1ytq3k
tUrH9VlnERFI/r7ch5EmJrMfuFM5eCHiSL/sW3vpzZ1GqjLtt/4SL8U68GaTAGdJGXQxtXHzOTvb
ZPha9w3GHiglX4FYb0dnUlkRrj0RweWW3mHOqEnE492Kcqfkaxlln8eE4xA/dni92nq6EjSw821y
b8Fi3CQtoZvg5nPUqVPeliFRdoJOXxbDuFCrByJjrP1Xlwr7MjGbujBm8992ROk0ABv5pW2BkOZx
5SYPu9iX07ClN5stW/JBwNMvLmQMTEbDTRlm1w7DmHe7jP3VutRfMx2K+8B1dNGFLgTUmsDcrYmc
V+EG/a0dovYljcLpibQ7G5+WsGwoWFefyO/GTkeXpRjsS3AKVPK2UG3mu3WvmDKZ12Gmq7s3rTz6
2Ppyu/TjDTVobZm6utlb3ctEnEIot4UYM8LS9JBe7pWsDnY1hAYitr8hcGN/T1MnuFQ9VKxVkYiQ
UUXvq/st7mLnqclUeelXE2lyNZ3BuqMbkQunloW3VY9misbHsPHql7qOR9K+ZnUnts25oi2xXdqk
Yy9b7K8ZocaJ8wfsloznr7SjQGDMasrLdFQ/SlXt14ap420Tme8tVy8KiyDJsRaFhxGq+c2qW7Dz
lTYvCH7969YZxmNfnuHUNo55xqnboI3tl5O0xjRFGTpNkEc0nYAwcf0ceWWuEGF92rMhuwkXBK9F
GJOcuO8tC7hVq38U8RIfOlqQ127bOtcI66+XZi2vwtgoyE7Rl7DEvrynwOYgiRM+6QqX9bhv5jUW
HW7n2H9iw0h+aRlyNsRV8Jio8n0Kx9eZ7/Cd6sMMhY4a821rMnEGdEuIVkqOz/6up+tmr4fLwF0f
m3YOeG/YVHPbl5Juahw8osbg1hVO61u91PiKdgrgbS5rLE0BhQjnUuCJQndooHPqfFOyynX51Qus
IukYKAN2xHnszpn2U0zKb+jtl03Xc2TXm5q4oNfDNlxACIdIz/VtfoL1GR+oRb2npTLuduTPjwYi
HWgqHOZyVjYP+8Yhq5fWw9O2Rlxa06Hxb2JD3zbv1jD42kXa7CB4Yv8PtNj6JMJsLE8qNHi39jmW
91uVtcS406goc1iVa3Xo+bVI3mWLIH2swYvFC9+lPzy2WMWrF0cXGNV8sPjLRnByohTXrXJUOPJg
N8SEfUMMJG5M0OwRmaPJm2EN9blyVjc8hVrQJ44G6QFRaQZJXFoXzN6VatN1LvaIh5c7doM5uooF
ULVyxWIOcdckj05Zx4Tu7k4SwfcP7JsjfStwKsalnzdOFbwap/JMzmgirqkB/WkiFila70zYJ7aQ
ns5+DsYZ/4inaXoEF7CO+ArDqjos7No/SBlI1YGzTQenach6FiYqO7IrZeKPxzo24ee2c9jaUFPW
RO868OTzmqtldzfTRbGFmlbVnRYqouwwWgB8RznG43O7mJrkS+QY5OCFamIpMLb73vhWEoeqhwRc
9jptBHHWU0Q/bG0VbSivSqNPkw3Lu2n0MJm0zJyIPqjlep9Fneewp1eAnFXcd5+TydI2bvexfA0j
tXHeDrauDiFXsfd5UJjfjF667wb6rb7aMOyg8F5LP7kjlIUKxyZTSqCiKQ064hC5H5h+y5Vy5uYP
T7Hs+7duSfkO2tI0zRYaRzk7LU/PrwDN5ileS6KNt64jM9dT6d3SNunT3i/ZcNKyVDHNncFuh2Sj
FD8k8E7cq37Zqx29wbCeJLCOpoDGBL/Qmxe2yLpF0H9A6wFwNmvTGItgM7j6wrijc2nL6C2ItC+O
UVNJdVzpwpIsvkDVKqwdzuRaXU3TsWHf/hL3Qfmrkpw8hY379imFpShufS51OIbOgxpaPk36s2My
uRyrZHJZgpUon+DCpCTY+j7MGYPqUx+dOij3IqTa+twsJY1sFqCk6kurWBwRepkOHu2k+3yt1LLB
+A3hNYa+DdQpLbPlbjcD9Vi2jPSPulQnEBzd1tk4M9IuLcbOTSkedTL7LyZ15updSqVII220P155
9NzuWlt187MLCru7cAyvFMVIf2antCEP45TW7trRIAHseMAxzwHiBksUHeq9i02xtQQJFEG5OjdM
h8xPyfyGtHDyw9rcG2TrHizqkPte4SHztgxacQ/0/MHfLBvgDJYHl9PetkRGh9F0PwMlrg8iaBxW
pNDeyzInVXIxzXYJDyj6iIhpOrS5RViRYJEvAxXZdd96/PCHXqzdFOdeGc6cPlO3hZ8nBkDq09CP
bX8n0fXEYSEAhe5c3xqGwGmwlu+9bSh+oMGYOi9158Z5pbu5OfezZ/s5nRqHuFX2Otq1caKocxhc
P5q5cbkY94Sh5X3mA/qZqjkkxTJem/KuhxTq5XRFI9Q25IyMF22nRmTriOh9hFnduM7wztadkHAL
Gs08JhP7aB4u0Z4Weifm8NEqb/DuXNtql992MlQlephdWuMBARQxsmsq0bXnOZVBpZOrbSGPB00F
N4VXS3eQXMSV2+EpMojQ2rzELuR+2YCHRYTqbswDbjKbyO2aPuYyPY5jV8Pb6Rt/eY7GlLrqCDoV
YD+tzFrGF6Yuh/5FNlGoWTnOun4qbeBW74NxtXMt0IR11+kWIe1jY+mH5xWAKsK0DoDPH0YEHTGq
ZGsEsy68OnSii4jBUHs1cssFXdZ6cdfmvHl1f1/T8iMcIOvEAnbE1QyRvHzr5pW4tGk3nfUKDSry
HXbY9kdcTgxVMpockT1k9BTc4QSm1FUBDevIJ3NNVO7KVqadncSVNivjfskpBh1a5c3ojfHnbFPB
9rCPTpI91Y1P88ersdiXl6RfEHV0tlVTCHCT8rLrcJVO/ED/vMFpLsLR0XnvSUj2uXT2SN07lnvU
cAwoEJyn1TYkPhmfblFROb1DDRmtC0CVPbNbzEWvZdqU07wetxFvXyT7i06YxB7dZHCS67UsHaeD
jh100Om4A1b6i+43IuSSflu4bjuc5XyKXwtH4VQ3zvYZ4bEU/cGVetJOMdjMrBdjGZnsUcvJ2pvS
ZHV1E1PlE7MM1U4dAiYFNQP+ZZANh1u2qkunGabuielU6Z+iVkXLfRP7hkF8Nvddeq1KBLV7Po9t
2j50k0n6763HsOvZNm6vI867zem6i39MMf+/Q/F/IuT400D37yCl4fsf9ff/8fx9/vm//9efnbX/
+P/9Xy5l9B9oQZhHk7QEMRQJ4386FSGfYGtB1wjJGQHHX5j4/n+cPbNnMhlq1Qg4yn85FYFN/wPR
B6oVzAVyiH/HqPhPsdCf5qd49xB74f0A/IDFF7fZXyfQFYENvGkhE7we4ttFWdFTrJkwpAdgYNE1
e0Z98Id9h8Tr+C7AhmCyX3bcU97VIuklFrhJmncuXva5qjIuUH44ycsZIPyFL/ZR8SIIorzPYY55
nVU9gPqKzF1pewO6bqh+Rm3VX6Wj8xlAU1QMqdveeID5XG7W5fBayx6xeVs7P0tkDU+0SbzTGm2y
4EG/cTxIUAsT0L50JilD9G0wXnWDqr5vfhO/nZl5uaiT5gmjDXmaJfy+K1WRC8dPcsvfDYT5nHNJ
a6fzo/dqatntmmEhBmVuw8eIKWAROFAQuzJYPyHIImFOzVVSc56a5WIM0WfThBMhAtsJbJTYJpom
3rRrpt093v6bctyS4Fqphh0hFYN8rivhL8yiNtshui7VdCfUVl+YYPTvJB5GiPdtEn11p6TeQJ7N
Q3u1l5LqGfrjr1LENC5F43K0pHgWMBP0zWc25Ho8MDsUwTOxdVzkLzmvS/VD9UYlS85smsvEF8Zw
0PYPwFB03F+k6R6WL8ue2oqmIPc3TxzDZZn75X0VGzI62Jlu2o3cgiM9l57zy8uMMzOIiCIdkxs+
Vj6p9XU5m8E5EB2Xdu7dpqNU6aLaZV3d187MIJmCh1sHvebKj2eishgYtpl3J9OU0cO+zGBE3Dks
SW1vkZszqrH8waygO7p443BFSzyLiyWSJr1N95HYlyRelpKMzS1+LZnSOfkYp/1y6PetGvN1TbPv
8DJhZZtIZTeoF6PptmuYS5P0PrQDMb1i0u5p2Qi/Ycn7GGPnwG/umEKEy1Mc6oWlBfwxfIsiYY/R
XgINM2DnstcsU+lL2itzH3NuzidXTOpTEuPoffKk00ZXa9kxBaQ6iL+UeyZ/CrcNwofeLN23zaq2
vtgTipt2q5uq6LcsI8Xd6OgxpRFJOEzn6PoQ91qJz+OaKHuxzCSoFGvSrj9i4v2qQrlOzUytSdIf
Yy8Y+CYMI8VN6W/7WnjdQONnipwxu0ZHvH+dENvd9cIbq5vdXzsuTJkyDSiz2q+PQ+vsM+7gan1A
Lbtsl0sHcXRP8U6fAshYnzo9+5+jyPpkLNS9fWvnhc9mjCgMPvpZnRY6DJTP6eRdewwcqUG2lO5R
tAQvfW3LkR6Sl32WYvflkdAwcTUYu7rUTl1FQkO19tS0FVes7266DkSDg5Um4SLhqnstpOrHy1HX
glFxE9C/xCjdMVUp3f6w7Y7aX1rRndFolrXIhKL3wgeuhzOhlDZIfg5bS0SP0yy2Ovjr0L3MZOZM
Vx2FzE6gEESeg+iTWuPOjpk7e0gouFlmmT5O2P9IA/Fi8b1TOrw03ioe8E0s4Um3qI/KOZB2ROge
OmOxej4/Sumt4w3FEK+/TOrw1x53wWPnb/51Rt+zyk3Vy/ckZZ50WhvTkPlIzt3MBVy4XKSJ9DPX
9A07hBXuEB+2MdGX2p1RLFhTtV9S7ixfd2LZUIQgK37F2RC9oSsErp8NMZWe11oag11UEle9Joli
ekuhQ96RqSpxDLY44GZXh4pYDTKabhTXFbScVf9AByB7ddhYu3zNeIdOArTLlUnIMzulvTeVAK/K
ntz4NcsQ38l+hwO5hQsqsx4DVZz7ddu0hS2pvk9TSKXeLmQU1TeUxRVwPcKbmPQ5ddhMxcgMuZ1y
SNwsn4tg5vIUH2q8GOVpWgaxF0RKuYuT16vlUp1j8NuHFX6pu8S3nYmlYRYPwxgNmKrG9RvEmuxY
+30Q18XsUxmm8E2kgcSEIoARedk9JqsfqJDooUj3S0SjueeZjrwkKw3F+xKVAkh5WHcuq6MffCr5
3Akd4eSKh5sidJ1log9bggAFTGe1bXkfRP2grmTk9JKKF3vzbeu2lNSYSDz+3aOoFnc9i1jIeWHb
wUjkR/jUKYhUpbcLWvJoC0iBm8tkOVSIIeb5SDkVrDc6EiU9hzpQ8aYenXAvU4i/YaZ72gie8yMS
AaCwYa22/jaU/KBO23rfGEBa9YylpR0PUTrb7FAxhH+u+ywxRSxmmjKrjmxcuKWehk8SFcp8WwZh
sl7KKAPzEm3j+N5E7fiCcxny8xQkccUf2OlfQoumOqEmGafC25veFgbh4beuYfj0QnWhmZE3mjlU
1ZIeeNBjWCYPvgrq7qYKfThBcnPLlNcCkjXzZDrU/AQNEJEidUZ/uujP5miZ8w6O8WHU6RJ9XZhL
w8ixA9my0NNn+sFU86T6dZJuzSnxGl0z7enbnRGzZDsOfDHFV8FuY30r3LmC4shGAtR3dqMj+nZq
tQu3rZvwHoHJ5j/ubquDYmsGoU791sbxJ5K0veDg14v/rTrPNfLG2ztCc4ZUjvdrnKnLdLWg3PlG
2ZcKOlTKpkINeN+QggVB1V04oYjOcsBko/d224dJebCOUoIKHkhDJAR2nye66/KsaPsB/qEyRarn
9Y1kHdJe9LxV98Bv7XPUkb6YkD02UhbUgs4Kkzg9EbDqzz75rQNxOGw6oflGX6b+2njwPan4VbpT
n257fKWdqq8/UZW1z0R/+9EXR26JhQEMKcy/ZufIwmPTx0iIisrLhvfQ8KW+mFS32dFIvYjDmE59
RJjWnI7lzdAkoXshu7XZT3SIR1VM5bgCAq95I2psrX3Yk9AVuvIHAV9xBzqqol8iWIv2cdGbqL7N
dF6+yXiLggLLIH+oxFnGb9rggToarrz1FUkmY/RStU7UEaYWRZNmeijRdmhwXCcwkF55O1MT7k9e
uqO9q61AE7b3JkvqPMsAurWMyMdH8ELtI/2E5JtsQrc/bmfQy8XMcD2gdvW74QiZCz7sGmh0Qh2T
yc3kgafr5dssoZyyO4xNdLJpNi+XYqB3XZwH4zR03IqctkYGzdeSte3eaYYx0UWQlbu4onsDVDON
O46CeE8kXKxmmfiKQe/MzCzGbGCqXkXI7GrHhifuXeIOBKD/2jbAZnzP0S+pSS25bCUS7+PUr4Et
xnjhFj6RDfrJNdyHyQ1iZBGny4CGqgmD/mBVNry62UQUSijmmTbdWdFybHYVqwcVdZN6YCxEX3RW
bXa518wIyYJrZIGAZUOn27jzdTm66fcSVeZS0NZMv/Vnz91Bs2jiZ7R5Wh3cMqFxDzJhPnGdbd7j
qasuy9kBdCPncHw3brR97uYFknnpJuKy8XX3tPOq2lNgR5ZonbB1xnyFq8pfmuNCrMinctjnB+bo
489E1Kube249+8X57ljQAHAjVn0QTgWSFdaLg/0eZSPDN7YIU2dZPmYrepjYafcqIf+EROIT/Ynw
Zhfh5qJYQ2LwU8Mzi04EypT0KKGscdJqPWZ0HYP4q3GUvDHTQiZrVbpQtBV4BkZg6kwAH3ob5kHS
C1pI3BdF7o1NrLlXl0Nym8ZG3DleSc/DjEPk5WOkXY4GMyeP3NKz71orQz9zYklMKDbH3Poz7wtR
q2h/uOUuL6SBJfPlPgn7GC8zG49laHcJSZcwF33uQh2Tadj+UK7MzJVezoGm2NkDdN44Mk1ON3s2
19M2e/q4dslZKrexsf9GUHvW1/+5Gjz7sMmzOKMyXCg66Ydq0CDyMX1L93/D8b2SsRVVz7IlpbVp
GJkIDZ6jWLipPgbkSV/SlvHX3/wFHxTRPn8BQg+PAho/CE6A8//+J9sJh2WP5IWNstNueU8PJwQu
Ycf3P5Xpj//8Rn/mq/zD2frxiwY0hZKz+8jF6fTXj9mbczGyMhKMtr1DbtCPuivmuM5u/W01Tp4h
74A9uG88Be5SvNYeEQd7IWD/v0COEN1vhOd//95gSSjAU5wjhAl9JL5MEiJ5E8K931GpnbyYIpqM
x+rfMyjxdLHawz4nrIr3xv34KQqJ5ZII7vAo/PcrypOQi0b5O2f1BxcHnwJ/iOk/zQtsAhih/vpw
oy2leJNpS2+A6pltFFk3tUNvP0tbVeaf3af/J0n5708uSTCM8PjolAAF+vBpQUqdPpVry7Uo46Wx
Ubgd3bIjL/5fr5kPInq+VYqEno50ins5Bpbz12+1dO7MocO7AeJykSeDGpJsQAtE2Q269qgCQlh/
o9s//5N/XaVnFx4ANQgCZ237h5cBKFrGAUdUaRq34/tQM4mMhFhuXDHHL+6+6h9s+lvhOqzT36zH
s7niLx993mvR25+h9dF5ufz126oQzXjkIRjDoMepqSgq3iFc8oBpD7B7TS6yxsM4IJj8ze/5t9XD
QwYnRVKkF51N6R8+2cRul8U2pI+gGiZN1RY5tIpGTVd0qOTvKK4fcSU+4iucRuEZfoRDx//4Svik
mujaS7nbLOjYKM82DgbZWPs5WjTXLD4/+VRGIvqCurdsL6IhKe/rTtVf/83lxd9x9jGgFiJkzk8/
/NZ2JFMicCJdyAlaMsr0nRLCG7hLFW6P4y8H8fDbNf3f/Mox+3zggxEBF/NxTddloHeVrmyDUxR9
0SbxKo80mCzSh6Z1l+oiq9KdGaQaskr/xqr7t985YjhGHgLkdu43f9vxPDmca2Ch0QYm5Y0b7cJQ
FKbjeyVCSph/6+lCK8JRxrtEXgQe778R2ewYzy65AQTYUp/ezPOSKBxl8VszKnnABsES/9cf+GFX
On8ghxdbLQ1fvuFHa1mXyUn4M7xWg2jpcpbRcmh+v59/2JNoG/tJwjsKQR6iHRvuX9/SCPm76DL0
zJPS3XHIpHfYw1GQ+wEmHhP59ruD88OC+ecHnj+Oxcpo9ONmG+tqMUvZYY2pAv9bQ8H6urH50TGJ
DnNFH0ggRv8dsuXDSuFDoa5RcXiw4bmbfNwRzprcVdquohm7/ixpwRSZmX82frz95kf7bz4oAkJP
lyuMOFPCD3Z4YWuv8wdJ0jOvRd40lS2aBnmG9JX99z8KI1ZMecEHZpjO/vrLre5K9ipFQL6V3Zlh
yZdquJ4CW+Y//eul+A9715/28vPzw4rFtYL4KW4AH+1fTRlH/4e9M9uNW8u27K8U7jsN9g1QNx+C
jFYRoV5uXgjZktj33Oz+qb6ifqwGaZ8sS860U/mWhQIShvPYFqMh995rrTnHjFGxh4CKeUcKgn2b
hmffdqcYlWx88CcruEbH4p/JAmQNnNO9UT8M2eRvSa8201OpDAzVfv+yfv2wdV01Z98lGCMmJG8+
7LxF8B43ES3iibLOl2tkIbaI1878u/dfavbZUSJzSPjlw2YAGQ7IrkNXqbp7S/T3ZCDey/z+/Zfh
8MrehVFWsd++I6wHeplj/nFJ/SVwSklTIlJmw3Fb/ymh8B99eKA95rBR7lRuote3TyRkPG6JHbh9
gwIjjCb/jIYN8dD8u9+/q18feZ24Dg0AG9Ex+BXfXIoGC8GG+HwQVvrxjm4zz/fQiWmPBDXeMd8I
ToaUd99+f9U3lQj3LMd/NgeT3A1W7rc7U5cnkh+DzHZZ4ciBl6k1z70hxKUDlPo8hWH/EcWW2Kdw
IN3WrrI/nJT/wQeMARRnHpg2smDffpcUy7h5UMmw/3elemXJqfqlSOezQWZmvKDfv9tfr8ZbxfGs
yFglue6bzR8edSkcizDjqh7vpQxGdWu29//CWvDrhRj1WZysICuxCxpvvkwl7u2gI4uY0m5YngQG
Z//Wk2DCbpozY2Y66y+BQ9DDhsg0BHMOE0NTxHf0UA2C7Pb5d+/96EzO5bM/mLfz6xGmb1s70JSS
j66JD/OzncnR4d95trkRwHlxHmXP5YD2+oFLDYMTcMWc1NbD4oJ+61Om6flFHLZPv38/vxwcYMAQ
NjFjk6nTfkGyGGg767il3RHrCi4eRAnen9/NP7gIEnUAh5y1Cd94y31prWyMQGL4WDTz/Ba0f/PC
E/Wn1Il/cBX81DMJgYwbys43p5OsJ+qXCShiSFjN1+wvOcZQ8aea9tdbGjOAQnoIJyAWCn3+8586
Bpxvo0gPW3+lFiZxwjrvrdsKPeb47CQNJ/jffz//8HJQS1FFcRQx3vKr/LHJfWukVaoW/XifQq7b
VyOtCgBsw/r9lzLxNXPcomX3y8OKZn1UGA1ISD8Sf5gzRosLYm+nfUE+mrX6/cV++bJoPyiY3ucc
a/XXWjPJYmek6Y3R1EesKVH/rWUIT947r8KpETYK8C+V+wHY0esvS0Ia32G9QRk6324NHVevHO13
f3BchQ+N7t+8HbNnvb6KKOMOlGeCsJKivd8JsmLQFWmZdcNZUq/eCZKjXKNMN1iEOPBzdHxzkBmE
1tgmtjfmGUn0gCAY7QLK8ptR6Zi3x2bwTgDkfL0ZUkCQC+veL8cMOY7tipG6g32ClrJkqp03OHa8
e/c3xXWw1nM34IV8e0D1KW3wN6BkDhH7jRdyNlAO2v4wp3e/90rkMtL54nxG38iQ56PATw8wnsu6
1KOeJyqrRMJwTW2LVWxnTv2HCy3EiFcHYW6J+WSGdRN1Db++vlIT9D3Cbp7ddF67OycZTpHvq18z
1AjHstEQtPfYhC9LPPAMBHUt9ZQAse52xEWDlS1MsGwyIJGJuNNk6UIeM3FE34ADXWmzCKDHKM6i
7QwI36YmuUmYNuRwZdND6GBV2NL4HO9NvS3Ki8oXDKKgMVB59ihjrxlp03FsA4PiP0TcG+yThknD
jvnlx8rvNRiIvhF8box2CDfqXGXdD33tn+mpIzpneEOOiSHnzX0/lXZwbtrM15Fly9pVFaj25DUI
Go4OTujZJxn4mOsLoMErvhjneeoGfLCs5fiRgtoccCmMhX1uo0b5ElsSxx1cNjR93v2903agJKd3
x8b69rnB298MscBiKciTR1Ug5Qye/ngf/1Iig2Oe91KmizR6ocu8/s59Pg4Q5mwPul3QTtLSwT/n
juAM2UuQG8Zy+kPT7u1CCsqDQgtR1czeA5H55oLgWVNaRDirCozOLwPuk22ad8E7KX9chYWU/iod
MrrlbxvYsS1Fk4HcY1WTD7TPIo5ZkyFlt7//it5udlwFZhb4UiCmINDfnsJBjKmiCWUYELkoLuKG
TJNVk/pUAJn5x0LjH3xwVGg8oBz9OQi/PS4kMcLHohDSSvQSxuCMbSFgcPl9EXiXWPGuyPjf2zxs
Os7fUKjWaLDav/1rgW3b5+L8mD03b3/U/Gr+/rOavy1/HDwXs4Dw1f/BMR7BQxDP9Xjz3Ii0/dv/
/N73nv/mv/qH/+N5+Sl3Y/n83//1rRB5O/807FdvwhMo7H4TttDUj8/pzxpGDgN/pS1oaBhtKgYA
5ja/AMf+ScOIi45diK9trkTnkKy/0ha0D8R/6ExyNJUgBGqBv2sYVQflIz0dSjuCagBu2+8RMX7n
NP20rvMUEO3NpIEfxUuhnfv6GdfDrIksq60xfA9xzIOQTp9qP6uv7UGdPvmF8LFv+V3zPFpa+ZCr
0phugl7trWuGIXXlaoWJ/m2cE6K9CQv3pgolht6mnxlnZTYkyomT3XUxuMRV0BhTuR6AfjzISb21
IKHkHjNFGE0GuQvpqtPaRl37hVQVGzyuFbpxtoUeJlwxyMcg1vrJC/DIxd6QRJKyiWw7vdCVoiGO
NVZPEyq1fMd4MZa8Xs+QHHagpDF1SkX1rDca4h4jo+d20eooVlYwonRnK2HOVbFgZHpxq2q+Guz7
IizTNeDP9oSG3y/2PkgpBXRNK+qNpol2dIPIERMSDsVu3Ta3iLPCXYdgvUhMRew0JmDJfhBI9bys
j6uvgynSAb9SbhDbU6QKrvMAeIvX0Zg+oKRqsbSNDaKHSJd9eWWXGN9dn5ZOtlYyY9Z8oxW4rurK
Dymqo34bmykJB1PuO8JFDdNEc/RYqq/kPldOld/kD02ZW9m2HJ3xC64wi9xviD1uF01InFU7M45a
O/T5xpF7rTj5mniE8NL2OzLK0ZyiRqzBaNBZDD0zjpzSbeQcVlZca0m86i0tja5bXNpPjmRNN5mG
E3kFzMLfIY9CSRRrkX0swMTOOyWuEFcMlLUovhG2dHWbm6s2CzBpln7kkJhNvAcz68gckaUVBiKG
IemyCf0Z952rWjXvS8Gcgxmp5q1iVSVszJ3qiM2XyK0SF0xA/BX6zeKp6wrDXrdjIn1h5gWvKbWK
cWvVLYxVxH/JKXMQhrtajjbIacOmhs8h5HqHgk3Xt81k2J/KTi8PfdyRtxuOfaChTYvz/EoEZXxu
4lmnxDgFjRdcK3SYMvrOl3HUi6NoB2Xc6lU4Dhitcr/c6rhzWpxdTQUvIwZIKqOkzJX2W26i6zkB
+e0vIr1FNoynsx7zT4lcCduzO63yD7CtpgbnKYO5bTlZvrnF6ycGiC0hnl4VuY2YgTvDoYNQE9/E
2lAIxLxjLvHkMCk/CDlPw52qIrxnElTqebxTCDmN3Zo+BpFrCS0yNzYi5yartDzb9bk6TlAvJrJh
jxr9seYJ1G7ksYAau6hS80ejr4rAkzHnEqiK7HVyk1ip7gruhHMeDdGxYsUOUSL29ZbwFmczwYhz
nc7J3kfAZM3i3DNPoGldsIG/Pf1kBbF6EgQqF3NGsx56dAeNM04rnkDl3wgw/tf2s/+0mGO4eb/d
1OrH5NWWNv/177J83f5AN8CYgcIWmOQlpvh7gJBmf0Csz2GRKS/DT4sz0V87mvWBGTDz+b/+kErl
r/wg5wMUPmOu1mf2p0Vp8ddW/kOOwCngn460mcWzY/28o6FxNDjVsUfyCi14fa93NAtaAyIzhN7s
RISP1nVj7oLcKFBT5Rir/Sjd+QVLOii8SjdBvtR9uDPQ0Ib3YDOwoclDaITXloKg+A42HEa5Agoc
YBY+FdUNUDwaK7lpCOnJGOXGGwuXWbDFjTMEGwcLmHmAVp1ZB3NqtNBcJU2tVV9ElenjjV+UPLeG
FDvpIaZPqz/oY9o0GIWIkwCqYzJE2IbQoT7LQ+ZDZkqEPGGslPBu+YsBSyxmrHoxZgX1bNLC0YVh
iwNzfGXXTcqoN6pQ7DuLvSsoZ6tXuNi+/AE57Epe7GD1Yg1zZpdYzPy8WpuaKYptJ48tTrKuS8rq
ZAiETNcYYLGbEdbIZjRWVYsPDYAUvnjPUvW+PxiLXS1brGuxittnJRZLW7/Y25xxRH22mN4IjsYA
pyaJOEvfbXEiwSKnLXa5enbONSldoYT6D+oCnjq7HKAbzC5sLxeJlq+SxYBnz148fXblpQ0zAoJY
Z7Oeshj3KL0x8VWLoQ9PWwdLwIiUcNNUs+kvIFsAB6Cy2AEZlU7SGvNpda9XCupidTYMdot3MFl8
hOXiKUwXf2Fbzl5DbfEdjiL1h3W1+BE5GeFN7CoLn6I1WxbZMZAMG4uTcVhcjUEgcDhyCuLSeh5o
4TptarlyUd2X8d6YzZF1MEiTWy6eSYaD6AHL715KqfFv2JdxWFaL29KejZd+Ys1wo8WP2RRaGx4r
LIk34eLYtGbz5oA27iEbYZ+sKyG10y52HJyedTYoZMAkVN1kks5uUPabz4EsSztt8Yr6i2+UTR0P
KZ5lvH9IsfCWjt1ASsYsmkzxqGE/heNEpkxuIQPd24tDVfPLafAEklduscXF2s+GVvpi1klbXK7O
4njV2IpCXLJxIVZ53yB0VlHMXhJIOiOdZtuswHMlZnU2blpIrTPHEylyux0Wx22gz+7bZnHijosr
F4xnne3L2awL1QnfrjZbeO1IQAswFmdvNpt8zcXvC4GnvJ8QtzUI7mdHMMLD/hzHteMjXk+TcNXM
9mFcwDiJQczgKpbC2WFckgXpY2ufwa2ZOruQE6zWj44S0Cz1F59ysXiWIXQ1tzJes3jdL67m9LvD
eXE7M5bB+dyLvukAs82O6Kxc3NGzUdpZPNOaDb/EbRYvNe0JbEE1Mu0EzyN2a18FeOWFtUE5Xg16
e5Uj3f+azCZt3OL4tRF+91gXYlzceZ/g6C4Xd7cB/+sjHRi0jUEy+78bqxw/m1GFKzzg6GW7Y2ia
V+niG+9N34ItNzmQ6WRj9pYnaYzPHJ4dnvN88Z+bixfdWHzpmCZpe8aLX93RS7zrw2xjj0TPkTFa
3O2UBIiqNScYcg/3IuflUTdr9PpFMFCvspZ/09PZNF8tBvrI71BdOouxvigbxN/jYrgngDA5p4sN
P9XU2t9EElDGANjIV+TqWPar2b1vLUZ+exLqBQJP7P3T7PRHZ43pv1sAAEY8ZoWnQTxHLIfESl2j
r1duUhVISZTa7Q2ZheAEAg1d9BarNXNsht8zJWimDwg/pvMyApbsXJJFABQYpO6GXjpzC4wFYZDz
qWkrZN3IJnTGw4GLkYZ7ToP2s6elpGEVnrq1GoeXSOHJ1spWpuJzjtGi8B5emba30hK0iBqfoct3
R76uYI2z6zrB/3EZWrEXJCUC7zRIbgZTv0jjqrri1HmTIjK+HDMg7rZ0UdThrQ8Okx1BvWjH8srv
K1xSjaTPstgrbZwzcquDmYAJxoJdypnL+l/sMmyt+OFNxevLqkLBUxz0Wt6HAcdBB3NJsNKaB/a4
hBfg31i5Hd8nY/9QUpqsZV6EKWP24qz+FMjDVsnUBwK59n4UQqme1eyBj9XUJz/WMb6Ci7rDIWy6
dQdEkfKr3HXmVEIGSk7TjKBPGmkLCPRrYSb3ODyEK4n2gPlIf2awvhlZTE4tCQeHgepu8gQEx096
EA0rEzWF23ZNsDf78K7iJyggnwMIJDayID8GNgoBgvt95QtRoV3WzrA0lFUNsi6TdaYtJasclWFH
qXKpjp290aLMROY9JgF+LyPwmOfa105uqrsJBTH7SijBN5QfLWhj7mgVlEpNUW2CKL3wewSoYNNc
rYtWejNeplF2jTziKHVjSy4yJqUnURunRMoIg8b0cG3l7ChmNSQeP+iql4ZzLCJxl3XALTD5STt9
jO/7OspPfO3dysYBfvSTBpo1a9HWBs6JhxsjayLr1yFG9m1nmKOxdai71VyydpKe3FdZmuLoZ+dl
UgwDJhYXKta2Ws2cXaUnJ9/x9dum62aeT6ZcK0K1sfpq10NdOQgO+vyLoYJzsLPKvvIltpPJlEfc
0GzV1Nbn1nbq1E0ccA+eAX/ptuvL/MWwxuJIQ1HZJkxTN6OQzVMrDcWlXDdPahxo+0rKvWLEPrwa
pQQSm6E2jhuSVtgUymWjxtiicl3PdvIYFLcmSnusJzQPsibPV0A2oquYwXPAQ5V256IKLa8MM8Tr
6L4DHBX9VVI6+IPD8A6F2Ee5bKVrhaOqy+ClXkdR+dEXXbdK++AbApYvTCM40jBv12+lQC7uTMnQ
Nn6VaE+W4t/Hcjbdp9CVV7Ksc36ZYGqMPXp5Peoo3UFnAgNzqzBNdkGpfSGoRQVspj8JiRaJBXOR
g+wab6d0a4HXFF6Xmp4xgtxSYv9YqqQsoYvm9VucWaPimFQ9FoopB5elDadGqXmaQ8OJtxbsrX2r
O3spMTFmsncVeT7tRwk3VNpAeQPxu7EVK70SZqA+GVp6Q3f306iGL5GQumtJ6sc7FaTLl6CtYETu
QyOGNBMZZGLy5vNS3VYF9pw92dBEa6xZUFVi65owJ8tZHkv5iq5ul5xUWBQoK+w2GYyXCgApUeZq
Euma1/tVy3eEAL65qVvG3gc1q/tOQ4nfOekLozoV+m/i130LXqJQp9IbCpnK+1zVdki8QdpbncVp
OgHc9a2z67aM1kU7KkMGbTTQ8uQM6UloTEwrkrEPdCvxiGDzzBQDQjhCveQ6DrW2ugUhKQ2fjSwL
rJmzxjlKO5jjRPzEFvMOsNm7OpPwPlzZZiYPyTGAcE4DgCkMXferLnHUJH7EdRRUmdf4nf9CKDV2
nBXoUV5SA7j1C14MbE+0FyZGMqYClqPTzWErtNK8iR18LhlCnXRjlkA9KfI7psznWool7R59UflJ
09RSXuPQUOSPJZ4W6Ueo9Lsauf959SqF3j9vwh6K+ukRlNLrmpV/8r1m1Rw6qtz3zDXRxzCupf78
UbPqH+AmmDrSAUzh6PZftWEReOpMu2x2cdDmr4pW/gOKE5UHmwa/8a6iFeXAm6KVEzsiCa5PgUJz
420QWTdEDq1P0boOdIidoTIci6eClU6vasfaUQFiBuwDOd7rDbC4jYTHDg7XWHNS1NuLYLL6faNo
D6ThQO6K7OFardrPiCg9rZT6c44FFXGMpd2pUg0fn2Tmfltq8YBFRZ6OA153eihle4VMoDrh0DCb
g9YrTrBOB1bctSqZWb1xSo6jB0a17Ry1pWUALJkPRZhVWLtPLOSiFbPeOvKhNSt+8pwaMxYLUpZO
TqNGDizmoyC0sSvKICjW4+CrTblq44zkWa9YzILjYhzkiYMQ0evWRV91ZnWBa8NeT+UYy6uMntNK
8w0gLHKdZTD2goBFse77vV3kKnQgELDMFKf8xH5dZ+wcWiTWeRIp7Uz77CfzTHs1VF2ZfUzd5oID
1I0v1SVUrVi2i+vAH6N90w56cOinSJFxW4cc4klBsaJgX2ulc6c1AhcM9A2z0eE9waa4MBIisSWs
SZ+rbBisY4re/VxVA/kDQTN1lwOYVTce2/7eljMlPulOPIhz6pT8XEhG1kqj12c8aiKoeQ/A7dM7
2YSRQhthWdYmJQ6yYMOi4sfODI3Kyk0zdH4XYsa1Y8er1cG/V+ogNPYl+pQGryWDPengJAD5S7oa
TgqYk4nCt8CENgxXOzasCxleHtsJNxHS7dpMB7jWIrdXCnP/xB24KFWrTRjmBl+C2JRMUGSUneaU
PU54mGgnKj7bpUHmhPZMx3Hi5FVmgTvNhlS3jwx4HX2SQZwuI7xF0MWnby30gtEbhkkxXGh28mco
XFGwzmDQyLdqnY7BlsGJ/9DaXfCY6gD2qECB862MKGGoVcRhciuC3qCdb490hwk8QzjAbFEULj43
m/dWFuLCNge2YkkI69LQyzTz5gjKyyawgC5DagFYoICdqzxw59He7239BWErrmh17lMT01HQsl7a
13pRJpw5JN06Qi6hwU3d5OzSpe0dJj0d8MmSZDikOh/WOOjOKZFtCKQpcBNcjloEyHCKdaADxTTe
1UYd0unvE/HVjsqWo3ytW0+h1QiHHvUgf6qndrzXykL1UZ2ORQ6RM050z0fF7Lt6VWTJUc0hDp7E
GGrOlkRshhlEFOT5RVAnDDmqed4hltFHt4xB2opMLOodMA078jGVk94FRDzN0xMFPIyykcp5qFKo
ejfRGR47hi223PaeX0M75gMxy2IzwYlU1/oyqMEwxtAmR/PCHmjTGkvU7EHCRl+uJ6vjbpvmqY88
z39MYetnk+l64nKyjzZRnsM0iCOKhLW5jJCQggvreiqtIQWmzJTJqoPmWTi5o23Y04dPESKeGxu+
LjjDQVN25DFbEOqLbgCOzA+yNpVlDZfw0fJdZ8ghaVJ4z8BECUDR9dbwUe5sJh9z40ZTcSmRrMoh
BmlQi3kbwGi2kjtLD75LkN61yf4/2jqec+T++VZ8/N//6+tjXrzaied/8WMnNuke0xj+sfsaH5hX
Gwa77yx2c34eguofaPRjtNJprCKZnyOhfrSMNY2WMb1nxGtIrhh6K+9pGSts1q9bxihl0SWSj4dh
aFbr8mJ/ltHU6KmLIEsUdzAjMEdxlwRP6TIpAlaZnGRpjlVFbvI5m8dJEpSH2BPLkMmuTXsNI6F4
EnGk9Dj80vQ+anv/K+dES/cAuCtXvg/oHgKtRKBwRhLKl2DuhoBnw0wrJ1JyRG+a5JugziYqp0Zh
tMjoBeMckDen42fGPuZjUwEqLzt+/5JWjnGfp058FyP2vcNTRRmbg/i7Lawe72nBCOuY4Za+gwYT
naVOjK0Xd1FwFLXSmpu0Tv3Qo+Hre4o0oMjpjLGGekFR7rZwJnPPRIB6DsmdK13LbMx70YE08Wrc
88OWyRMJHAocw7WjDyPsFmglKGMMUdK4HfvkcxCVTykZuLFXjQC8UVIStkCTiAFvJlMe6JUTIFYK
AHWyuGsnSCDFRy1UzljqjXAtganP3cRPxo2tCYtiQ7TBRg2L1pOwWqsrKKMJranZuLIigqMz3WaQ
5QMz0pxhNf3EL0YqB/0qh2PhkPChUGLDcNGklRbaWJSVII9bYDMShCedWbMbsAaabqik/W0X28z5
GkO+RKUUS7y5kUI0LRxAI3qLBMILR0X2t1bTGzdRk49fbBsCxlaRVX1Y+SCPWX+dvF9naQHyj+Zv
cDWL+RMXEaHPmDQpYXkQsxx+HkThUy6bHOhWAK6d0cUdyWizsLJqJ6i2v6VFl2xlGnHVZiSz6CVD
CfYUhXR7DhOtfsVNcsl85vOiFKkrgdjEqUI2cpJJ95o6SPmqxCP7tR6bUtqYMp3ytQ49Bc59DHBo
UyP+jJkowkh3oQLW11EDZH7V+hAzvQB04p2sTdULQZsccvSOPo2bGElzR8ZEdpvCmUs9aJKZsjK1
sjrU8/R0oOOmb4NlqLqsIf9/Of0vBpm/W05d9Cz1q8V0/vs/CFnqB1ZHQihRT9rkfs1Z098XVkP+
QC3BKoktTzfwsCAZ+jGLU80PnN4oh1SZtW4WZv99YVXhalkySlYGq8sI713qkreqJOaz85Xnyoql
mlfyelm19EzqldJv8DqW+kmxsvgQyer1Tx/GjwHgz37kXy5i0D3k8dTxAKgKCXWvLyJAeUi4/mpv
ToY/GIDZdxXa6f3vr/JmqIjunx9PL5cPk0sYNh/ZzztEDGWr4BGvPfIb5Au2ibuQpukm6qR0U8iS
8gcF6bzh/DTD/H65WYOLrxAx3PwN/Xy5RocOReenhi/FlF7kU+gBaFePQKcUoOVGD5h1jA7ET9n0
L7V8+/t3+6Ya/XF5HD8YWA1cu/Of/yQrLdq5p6PJtQdfPD3GQGP2SFj6ddATEa/BCXAZ5Y4QXZo/
Ga7equbmzxlVHlIplGzYOt/ITLuRLm2WcmWnAqPcA87wcA83bmi3f5IB/nopBUkjS+98o8830es3
GQFuSLuGphtMe9gEclBuKqep8XOOo/f7z1NZNIWvv1DkFOg1uRMZQv2iOcyK3G+aiECZlGlq71aF
yIiLtYJbppNmvpb8vP5is2c11BaaErkjYN99aojsS1r54NWNkACEGLIXBM7Of1BNcEBePSbRC10p
DVlJbn0aAGzBkh7kjU+jNlZtJEf1zIAqC9TOLmb95tM4pcFHnarxi6SE0Z1vAhVwjQRoDN7stpU9
laGq7zZ+qBpr4BDIXeyANlam6PIxtI3Ih9jht8es9818pYuKqgaE1/SAf0755k+10NegINOG/wo0
g7wm1XkZYFBIrlk1IyeCqgGEEeamf2HFClEknWOfnFgLyKaAFUMTxH+xiqBLXZGW+VMvEJrs+7gh
rbFt0+ye3W9KPWD181hDTPcRu87daIz6fVgX9PRz3xx0t7VURt0BcL7Psa2M3+jfA+PLjD5WdgVB
CufIhJdGL8GCqDy2YZqvA7DsAhxQF+I/842BcdVAwwBAcNN6RsswGQT/1GBZh1H52FiTkEkHCukO
GL0pXQjHzmovL9vxW2nmwbMMBeXUJXEltnJdhZ9kI47u5D5qKPRrw7ybWq0XHqyk9ImeNCcFPHjy
CQwn8QrxOK1bS0YXhM4sdycsW5d168iHrFR1Qe0qSTAta3uY0aIGZXpPj8AkX6jtN6ibOSyOpC5D
pafKFoYm7Wj0m2dFa5phlTmx8wTns7mOZJm0GRkwKHOttK5OxLkxgQroLws3LKf4wedER91btr6z
7uO8Zjga04IrywTdBMhOAygWOR8bhUwamfTHcrhUG4KY1p0CTFWOkGXtQlMvvMAHRSgVo0h2La6P
JwL0mFkM49QCkVPSEXhRbw4vdHWLhxS/6mOT1d1HSa6nYkUfm/ErSzOMdmhf5ifbqNSZj1t0jCSt
Tv1olXHqakxvs01UADbqytreBmHUfQUDp93UMpSKqJi6l7ZtqLZ7kpXQhuTytSqUP4Z9qm9qCdZO
uIes24rB8RMI5ZtagnwvRvL6CFawmtyYrKpqtLe9c58HKqDRYU0ZscJK4c2kG5HfltW3XrugBnUr
5wxaccguUQx6nIo5frXjOlWlzdCk3xf4dx2m/tMawIxhf1p1fwGK3kb16+7v8vd/KJZUwJ+z/5nu
loxjAtHs/60/WeFYkucG7LwR8HX9JFmCKUC+NxshNtu5aP2r/uTnIb+lUEQCSbY0ebVvJEq/kyxR
8M6HlJ+2Bw4Us/Jp9tjjZeRyb26aRtDYiFuJiYsmzc0zDZolHR15bqnN86RcI9TCRRaqZo9Kljey
q8/dOG1pzKVwz8sV+CIajL6ZEICGTiUb1uTF0VBOMuhdbhHwAi6YPtP4s0LA9Dapo/5mqGlflSsh
WkaojpCiNnZDoyM1SJN9/x6kR+J4A083QzYoeiVJIZEZWiECfdlk8uIwLaqi9ai0Vf7NzHLqkxVP
3zyvQfzbMr1RiJoSt5FFOxXM9NgO7RqOv8msJ2ipuV+071MgB70jahREqbuMKVlzM3yfF8WhoXkV
jScGScA0mCpp30dMiHGH5CScoZavbPBCX2N8RnSG4S5qFGJioMR7qNJM5HszH+jzjq1FA4m5GnOt
1Olqu2KUbAOMW2XSyNwrGMa7NDabS/TFbGw+AX39EOysXAm/NZL5UPjauQ26VQfV4qim7ZZMX8Kd
tGfyUK4rplOR2+RpsMoFeNa8UmT2FQf8SFycJDXrEZ00NdyEpj5iu9LWRsEoPHOkIy/ro5/ofKYR
mqsm0Q9dHFwEbfs49Gec+xviYy5oNJOwZAmXomzcI7UlgFIPrRuzNY5OQHCLah9Bt6+nVt8xL95U
jYncLSkfxqk6lczZ1JOUFdWhr5vLaQz1zhvRL6ysPrzuKYY3LPqxRqCYOAxDc5581dg0lg5bG9sw
JeOYfJr0YjiDKtDPdH2Pckt7jhsDO98uTIzbnhe5UkTwQEdP29WAm68ztYPwOnYoTrDiBH1db7OB
pv8wCybgP9y3tNzdDnUtw+IQt3zJFLVq/UOKGod/2KinZEhNZwdpQz4SB3gLL8JT6+yhTAhFgyeD
IKwWRuSaYigr157K8B5IeHEwzdphTF/ZIUzD8EJ2nk3LDuhWGnQNdRztbtLXx16qwK1a+M0kFaXO
AZ7YOcjN2FgXmqbfFQFZhOtShoPrKT0hykjAofZn5S4yyEfVp3plWX6+6erhHFng+h2+fUQzxbnT
ZDTJreOFseMiwSh2TN5vuopsljJqvX5q8y0UqXu6DZsskFrSrbL+akZ5YdxQdJcDIfdCNAcGUtbs
jaSEDVFlozilGNr4j+MhTMV04RMbsWkEv1iNhTGrQMAjcH5Le7lSzhroKeTADCLhkpdflbyFBVxF
X+sh0UumTPGTRYxJ6cLreqTdoR3bvhy82fh1mAcoF5ZJyWZGPcFDybCD4lsRGCcI67STSQ2BV+o0
ecu+3jQ5OVFTpp1iTtsrM5b8UyN0xyXewPB4V86VSmO8WwPYMIuN3gyPiZI+9ZpClFebKWfdJn12
pxfSeAT3qmzjFMwrciT+NTgty+t7GZmeJAXqwSKJlGgnM4xc4FYGoJd2T2BFv84FJvuNqoFq8Pq8
2o5AwHjYciFYCWy1IiGR6MWOUTQh0UcMYXF2mVXSiyKJyyYsX0zfBGerRRKUoLFo75ir2F4YDneJ
VZbu3I+jq4LXm4AWm7X2KBv+ga79p9HKU+lrplXEJJn2qraLfaxAeo4Y8eBr83PtGy4Cmnx9bp8H
Jm8n1VbOUcFSmJDQifakkK50MzzUUXmOCGe5YNCyEmWqX6YdKaoJCkRWNCYVcoc8VJL5NgNTsBNo
yguhlQ55xHay0rrque4z/6UOrS+pI61RHXQrh0JtRZAoLe7B/+h344nUawlBAZIFNYcHLPtOtY87
7cxhUUvcsMDW5jZlljwWvpRfBjmxJgroeq/W8x2CzCtN6s6oX2p0+tBrmSVhwZDorqESBPDYJngG
GPIEK9VBMlEaRC0l/YUSTydwz9qa54k/Mgf5o1JVkas7TYjyIqiMC6y1KUtNwDuPi1urJYd7QtFa
NjsyrBPXkTgo2yEhpo281fTSOCdslvvSbxvPNEO735UVSwYnejBLBPmMHWHhDRtGUDSwiUbr1qfb
Zvj9J8sorONIlZFXu4Ic8KGrZlNWc5zofI7xtBeOKT4RvyGvLEfs8/poTPvBIU8yrS6TinQxAjzw
vBjc+0X1ENQyo1cinVwKQmcdquUFM4bBFdE3VjqxisPAOA2Oqt9oDBOftO45xVii8VSTKdw0yVXE
4jAm6bXTEg+pDNvWT474/UJPLqvLCBzNKs1M+YvRVDeELB/TULsx7ceyNbojo2CQt/WunvxLaqqT
/H/YO7PeSLF1Tf8itmCxYMFF3wQQk8MOz3b6BtnONPM88+v7Ce/dR1V5TlepblutUkklZTkdxsD6
vneshm6vLfSh2lWTb8nrqT7caDjXJJFPsXFNJOZxSfO7TByAs8kypOyFxtyISlazZA6o/Fifrilq
PUWLMXgYJJ6WxSKvWTs3PUlDUdkeChH94uU7RQf8CKUnLCpMSandEp5zcrSv2rgbLjHJXb5lOHgZ
3RVHtJ1C5LI/uHXmXly+O1kkeeJPTfZZ856s6kdhfjgst2MsN236k/xecquqM7PBVp8nT2+vgSO9
mY2jLqNHEEseM4NXEWmKdBF3nYFAM9nbPQKKh0JrX5rhkBCuQaIOr2Tawddfjk1lQA1LrTR/mJst
YsZ9UQ439srL523FPENxPDg3Z7utPOXcANxf88jeMk96ecHIQ/lUsxJqOUwcA7yMEyrNO7qck/HY
iXnfGw2E5WfeWmcnMW/jogoy6mxpIeE2qpkvfljaqTAlJXyNbjAS0IA7utfFcHkrvmS58tF941EP
hPzZ6oL3lEhuB6JR4ZuPc1VDsq520IZs6loXOFpzcoERNmE0wbxWvVvdrfiFZCyPqHC2sWD+mN1z
7bDHZ8V+sG8baqQQelYsuzE+KbIXifudKLMk566+S8F/sZQwNaPuIj3YTp3WB6ExcQMVh9XcWYD8
82giTO98o+ZuIZK1Zkc/TkOOPi1E5OdY5wnVJ4o1I+z5Zdccw9Ha0SWpiYMlp/JI6FuyjxbmUoc8
56brrqu059kv+1ckt+aBpFeySW21lpSJhEl7J6bkvmjPKk6r/Vggohma9Syc7spoxyvRB63pLL6A
+UVKWyhekVV2byFKeJ5Nd9zjKne8DAW4613Q8Qpyd8luXXc+RHwJAi3Xn4riIWIS8RbLGvZjSU0s
2P6WhpCrli542uKWk6PHD41J0ygMMl0U5iHPdxV1H70nJ8B02mOsrHyV5RQfkfJwdxPIDjBhM/ak
OkCEI+L3WNgHpdKXKooZDyfzIVziIE7cndlQkqK6g7TyR8F3Ltuk3Wg28bHCeZbJ4LtAE5tV3Mj+
rkEcgrEq9+vBhENVHmcxsaOJRxzwyUh00jMjLgyq4vQQKy3lxPCK2tnT3rls16gPQobjJbE8d+Jm
TeZ9TjUfefg9erQBGRS5+GGxrTX91UQES5azHy71A6a4mxRMn0pl86nT25fLV9lt/oww6iFJtTfX
yq7V2N9rhv7Va+PTROfzpmUk2LiYt3o6qfFlu9p5nVh1qWNu8nRbzM21nhtHzSwQk1DvFeuEJ8/i
wZDd04wc1qw+upzHSwEuaWlxpec2d4D9ZnTzD3eYfjituo4GPbDXEnvV7G4pPdmVSf00V+GNHKz9
UBFwmg5uwTJSovvvdfNpUiAi6CHCADPKwtdSuGjp80YDzvGsOMsPIpGBIlJb14a4wTJlL34RgT2k
q0OLYLRlKUhIn5930nXf+jFpr2JKQ/dha/g1E30zsa0vSTD0TdCbOTKSo1uaP/D9X2XcK/2MwoEa
AvQROh+WNNa8dbdp5RyjsthoRU3VN8VzdCoGC22aq2Mv9MAt3b6sdYTtpj8L6ggJYHd4O6Z0TUuS
wC/hI708Ij3zKZR4V5326IbqMcpHenSMTVnkhI7a84eVXSHQpDe7BsQRBtXVsXu203H20UAjX1+v
UlffRKtlHbWJpFd7ZrqWVr1HTcVbyGRS3pPZL1De0LAw6TuXzlghiq2aakVJzrRVarlPVHIAXCFi
qKTimO2BSYW3TNB01Vue2QFAkj8RWCUUsaHj6DlWfqpD6xiv5wp7qJKveL0Cs/+KKi0Y1vIuWUYv
qQdsgS3DX+/PXCNZnnUyvYuSTlWLyTicmKoi/W4V9h4wbC853bII92LW+6iBSR5qCXrQnrv+THvk
Q2PF113EshK9T8yTPs3e28i2r1Hz+2k/PVejSQ9jzumxwsw+krDB+WC2K+WT0U3aXbTDifZlm6gL
sB0Asa2ErEbLlW3MVu5jY1joKF2a/DOLXElquLIY8/SsYsOhORyLY2Q66YsaMiJPHDkziwMYhZ/o
b8H0SMqe13uNFpzeq43IDneWSSKzH9IS/ZUS1lluFPVzx6QmuH0TGon9Htdt8ebqXSGpneuLrxin
X+xXBOnCAFM4/oDBiLI04piX5jpGkX8wv1lMLVpKFBmu1ZD2+810OhDg55Eljmo8y+hsL7XNFn18
2Lfv+jdjKr7ZUxVGZPlkYdjh0/9mWA38TxOHFsQrFcY4Fjrk4kfzm5nVh4FWPfebsXXSTtM9kiqg
c9WF2dWrcN4qu9Whe7+pXySPN/Y3G3zhhQcR62/mN1k8fBPHufhmxTUqywKCyCmmZkpGyitpm8LT
inGIfmK46FnTwEbrog1R7aBevSKsP2e8+maxNRIVn5BkwW3z3idGPBnB5Ydv9nu6EOGyGGwU6N8k
uTCHzt5mF+58daa590Nq0m/4YNNjpA31aRKaSchds6qHQinumuTCyKdznT1mF5Ye7nb60qwLdb/q
rZuz3aFEQ6ukF9Olp4nVYpp1zleUcmm5bWTOBCcquTK6EzWxgpeTq+xFI1UivuKNoSBi2TfZlFv7
Psxr6xGl0cirZRnBcY3amrQTqCP9pWjKLHvb2eUEN6bTvBWYa4kczbITa9qoixZKfsuiEMCrs0Ph
FzjTRTfFaImEajUucqrsW1olv2VWfTQhuYoSI30weohFZoKLKKsGW0WwcNFqJdRRPRvfAq78W8w1
/VvYddF4gfsi90JMCCg9IQKjmho52PgtDbskwGve8i0Z+8YA/xHQ+f+mCIdR7q/g0KDLq/HXb4LY
76/5NyRKFxKgo4RiNIBG6VyAYvw3c2yYgKXEC5G/QXQNdCdc6H8gUWn/i+gm0BKSqQgiAub+L0hU
Wv+iN0gaitQOky0WtPQfQaKXmqY/QqKX6Bwi5AhdJLMAc438jQlc+QSjfYF3UJcXz2Y4OB+m02oU
UxDOBrQRafBoSzQudE7gTa/9nMZB0plXaU7cpFS/dCM1vBvLbat9vIAQUNSuxI0ul6Lze0tGn11U
xvi71Krd1AZ+kb2ehxwJLJ7ghY4pChwINAggWOmpAi7MKD52Keno9MftZO12iEfjLHmKnN6oglpW
fbydCui6TSPr8F3UqUvnY2sSiFOvUtUEr49zhWt/JishIZIh9UJU9T0bqNmiW59pa/AzM8zOQ9Rx
GoDKdAYESlhOG7M0+ehlKnB/WE3juR1evKNZWe1VFpmXBkXm+bc2o/+DTTpNqPWtcpflNaML2qsc
ffnZMj7RhRF2xntaVcl1GvbT6fLUn6gdp1y4H4d29jokpxFYb0yNUWugDgwQ0kfalUmFlbtTw8g+
pNcWMQ2UAvWvaRQRxGkJe4z2jVvTz4HVZn4Vq2zuzRLiYoMshSlrWai2hqmGF+qwhbwyWMkfROZa
zyqapzfelc05tJMRWc5sX0J1WzPWtnVVxbQqzrigmOOTEfe/qDj43JUuLBDp2nUqr6+cZzfqrmir
39Drh5neSLYuesyG3VWFr8V820osOLXwSJH1Y1fu+RToGr1GovNN2wQdk78kYktD37sTl3e6ARTV
bEZnfSG3yN6Lau1vaGbyKeHaCEvzelFweJnFx6qJJydMxKXpiRO7OVsLRA5QnWFRC1qsZ4brR3CW
Y6wZz3n3K60nMoWeczv5JRsEt5H+ikHuVOAKosPrPKDdybU52xCHbYyclZM0d2HcvTYZU0SZ3jBj
7lrZ3PH4gXc4ZPK45Q5s0DNEFUzqSPkzkyuoF72sOzkBqThhvOuzmtOrwPljZn6qilNPEsGSqAe9
dw4pVdlAJb14hMA2H+x8rT4p8j6YM7cgR97s4z5hn6hM4zEcVe7TwBuMk64eMiuhlpeyCWwoSDAg
fo1Fe0Vpj8WpGb5E1l7bTnqLxIEDGPWwN07d9NgtjteqbEsV75Hil/aGSXAjqSWIxubQu6cWA68j
h1u707eJuRLK6764xru+3CySjc71DWamSX8hBycwwuUlz2RQtPxOsTKK8HYR+WbN9Q2xritNN/2D
XXQA/bAHTJipXnFrv9lyvAvX/sFU01ZLbcI4AAtr09eK2Z9S4uisrYNtR1fRuYO45mXpS5epsm9I
HLGvnFjfkmaJwSq9ipIBe6G2bVLr5MAuAmp5lIztAdQAzvksTNz7qq8eBu0pzj/FEF6ZKvWi5VXY
KITd5lMRU6InV0mYb3lkPVaAxIg+Y5CImhoihT2sxLI3/oglHkEKoFRMBaXxyPhT7WLpfmia+85d
dzXStiUqhIDQo4UPAD8xf3pJ2zyqJh89fZrFpqPGRTn1XTGrLcMk+Lg9XdqmXyn3PdGaCEFju5z5
7Gh9LQ69Te1mue6k1s9+ODY+rvq9DeMdl4Y3pIKUl+mXhQq5gjARAr+sNfnCxGlcRYBb0gnCKYfR
bPaXe9qhk3oXWlnuc5fCDyUsJXM+zBgYa/Cg8Qe+bmPjpOM1VuAbc81ehG3tmMcpohDarsuGAx2i
DwWlwWM3bclZpgT7rCfJ0aVrpcoRzknu5LHLb/Q8+XApYe2MddiQN465AfwaexgveXfbKEJXxtZG
EsxT3L2ao/GGZh+qp0gfStZjSSMQTWZ3tUrYNU4EbJyizNnVY/44V+pGlS3gc7YALnh102LdGu+F
Nh2k0wdGd6st3eol0f1kj6e2yY5l/z6OdDi53dCimluvR+3LMd2nxWzvxXR0wdDHVj31debXBQR9
6JX0/MwTsS9JPc14O06q4mUMMQh9lZzXtDmtqU7j+LKXIMkVHT9LcxeDCFW2drKKNXDzm1zscWqf
pphK3qwqLuQU5McYKZ+knI2e9ooqGZ2o5mVyXSxjMCfbtMGMYNb0yJV50VM+Y24H5BjdbKEVz/bJ
RNh4Wbrte2HZ9JyMDoxGc+aYzjYr8YReNo5PcsL/GzeYaTarFWUBiTiF1027GSH22tenPpc7K0k3
nLO0FVHefOrCzzbXT8bUek5ZbbFJBhlVeFY6By2tqkksdita+SaxTvpi3xpVuxHmupXTvLXwwArr
YxUHdy3PSMAdnMVrd6sXgpH3SrIk2ZgPjTreuxV5Chtbk/G7ifaCcsWJ5YbUhDP5kHTrtIgm9ek9
qbtTu2gfMq2/yLa/QuVrb0Du/MWWEHrEG/XE/xhzu1XFoZnKYIjsx0nm4sWZyPkVOATK3EPkeS6G
FlYAsckTxs4fzgrm29ifDRhkqvcfCGW2E5qyj2wJ0XFRJuEIqlFCxwlAw7Zm7kabsK1eY62d/C7R
b5c1sv1lvXWNQ4FRgMh7Hi62fnoCa06wxZz3BNLzFkzeE7t9J6+B3zJknyOuBaRqw8vcMKrVJ96h
8VR0ApQhdXxy95HSA210PUtPXqln5ZeE5W1qjDuNvnRtedb1vsPXirzpZm2B2XX8kIHWb60WUyYC
4H3pWDydmIHHNd8v5msXRs5Vu84Yb0G/VftlccJlxpqxvotNL0FblmlfXY7VDP2fczbaF1kUG15M
T+ssriJKctG5uXd9eOtE6mVOs0PjutsC//U8fzhG0m0gI68avQ5SWmq0KN41ZnJM3egxhUHYiBno
a023A2sh0C5YzoIet031FzDNzwKoe9SXPbkg5A0aNAzx+FT9IVtgUlbT2pouxmWSTNgOk2v0Yceq
j27T2lINVFjns6Q82pEDVBmPJlarhiJh7LBOZ50iMzyY6qpLLFBuZMZrq1HXeDbAzPrM3Q3GqN9G
Lce+OWwSI1jTnxSX2Jzdth8RYSHTgvfu/F7YNn1I/JDLA8rybZNZXpO9malT+U75o0ZHMrrLvWND
RCxvVGdskhW/8zoi36U9XVZemf2wLvoa3KjpnNxgA/bG+JRjzkqA7XVnb1vGT4yge8FLPoPOpW3y
2BVYZtOU084CtXQ81eG+SMqtVRgBshvQ9vnWHShb0sg+QrHcOzZnc/VsV9T3JT/W+iVOu6XBa16c
yebinBKbyZZbgAcvyyoi4ckhWrXqhpoxkOZR9nhKTfuIHRvxU9FFe3rpoPNo1aYRz1muyGl9bRu4
ZaGHL1bNmRyneyaT/aVEKBSGl9taEK9LEIWf2EoB68pxW0c/RyH9dWHSZZjU8867HLCzuWwnPsi8
4l0FO8NTwC1K0/2ir0/sRsFqRnLrtHcTo/hdki62PyasGitRL1PNGNU35nWdiWeYNk1Gu6U6j/pV
UQN10/DjInebUrnN6w9nnnG1nNT4PlfB4jp+2GEX0oxdYbN+/KLk8ZAV566Oj1ZfXXV6Hr1iVozu
lslcfw197Td5H1QWZPxM9TOQfUQRFmtENpCahYsPC33+ajYGk255m6Ro3BvRPydT0xwIjfVcQSUD
fzPRVbr0SwOXi+rNh7IgW4PJLWv2kyKGe9Y8Cl/jHQ4wMMOdpREqm3rlTDvApH52dusvmv5ogTi7
a03KFaJyDuW85v3WA1iVLEar6j4Sw/VmYf7sh3G6KwuIyIbzJJTbBexTql/ABm9NezQXJu8M5954
lTrx9YJCN1kG664kkExfrxJN/CoUw0ml+TOVhvAaHIFUSnZkuVAsRBJauO4F7Imioay55GowyghI
8s5et0MsYBPSx2Tm+lvFIZ4/phx0O4WQjsmYq90dDWW7sf0V6WVgJaZvh59hPJ17c9pGtIBTfOal
A/6KCvuUwpSLeCCNy60x3ndqXxT3fFaMWRotYLH1bHOIDLm6E8CmyMe8SpTXaUFjmKP2Msq2qMyw
e21Ggc+rs6/HSKcAC9M2mBJYHrvl1N4aaeWlRYor2UwDOAXT7wztbqE50xjI4iaRzUfGnAl43aT3
WtPA1a61hKNoD+aKj05ZJzVbFKOOxT5K1X5u6vCQ2eCj5qqdXaqyVAmBaaSvubrPaXjMY90zMssn
AKMh0SNv303slSTK3JZR4hXZkUIRTCq6CsYVuROkY1Qeyfnwnai8NusW2Jk8csNetvyPX/TJbSAa
OYQRVFJFGGf6TRg9Y9j3pyQg6wdKtUmvo1XzzLkImkZ2uxFb3ga9q0EO2vQWO7yqRdnuafz0qazd
RPp7lqU83TAtQSvsAdce44xZPiJH9QpWi6U1IGwIY6KUeDxe2swJW6Zxikq0XZ8kiDKgP12LWJXW
yh+KJQ2JNNJ4Lh1WUU9CZ9Axn2+Ny5Ggu8tPRTPfpqrD9mhMa38l1GB6ObDzL811SAEwtFOWNZ9N
F+5MoVn8+uedi0ozQHe7gMlFV6lJRqyUmrN4dcb7w2nmE4mFAXF1Jf2z1FBNIyok88pa9YMcXAhD
53qQ7Uu5LPsiI6nAqWhMp4yWA0zzhNu9UxCyUw21sfUyI0lJRyhpEkPogeyK9UAywnjfmCl2PFDr
BARP7fO6oGva3i3OqQ/p7FT24KG2uJelbqMSuqu73RDXNhVy1YZqNHsZvtbkcPn9DVvUXPwlqUwY
TCjuwGPJKDOTtutSpdhjdf+RNM2IlmEI+69QyFDsl2lClEAoG5pP8r0dknlQDju+CMmJ3WjzoF3y
41y+aIGVYkQ2FnkeqoJVKRd9wTUoDTRjSHDIkSVxtuWFYczX/QKLj3pV747EIkbCuxSnvoahgfwq
suZQh8uw0UT3TVOfRwIcNb9ac+MUlg1nTM/Dm9Bka9RaMBuLguMj+mUj00GH6hh68YbMOLIx9Jqk
Io+dKeNdWFXsPaaZGnfMQ6y42P/ZKjN3jV/TCz9NeV61BoR6uO3p/wOS/XL4+b+wsQDh/d9dgYxy
1W9w5PdX/BuOxHhCRY1uOvRJqW8E8b/gSP6EQGCsgAZ/Sqoc2s3/wJGW/BcoHLEVyDf/j3jzPwpN
SagcECINCvjzsW04/8wheElB/YM+8zuWmJ2Mv9HGLkOwHH/+B0OErlaj1aORVtC1XleAdGb4bYqP
LGQvGw3y4FBf0rFbS5JQwgtZnwhr3lFBirH9D1eNi0RoSflHv8tvtoXLRzFJTDctDC/EDlgXp8of
PsooG8hzkgTQx7dLMPYNj3xN9wv+gr+rbfu7b/W7C6WKNDQXQuc0Nrpdo48Y5EUc36etGr2//qku
F/C3C2wa9GoQlH1Bnu3LR/nDT5UrYnW6wtC9yLXd3cqCj9hb1r6bTHlQxuOA2LCDAUGSe6U5bvjj
r7/9//ST/vHb/3ZRVzl0qQ0pQ0lhnJxNOCeo32G8VwhSN3/9rX5zEn3//gxpYwYxcWEZxm+4NqQY
3omaW8lhSD1VyqwMz3YyTQCsuWCphP9M3d/4eS6/qN+vrvoG9YmxAFb/7cezWM4pquDHI9cOAtio
RndDjSwRfn1lvOojVCnBWM3f/E6/+99+/7YXE5OOyQZDmfrtqVkw1pTZAMOPFrR6cYwBcVE8rGnQ
jWSMbSlGRtLSqhJdp+W0YC5umOuHdmmd8W1Z9QJCN4K6CArdbhv/kmgj0Rym2gNRT9ptaWPZOddt
RtyDBgY13pKhU6u/+SH+pzuDTk3i/DGJG99vrD/dmBlZgpcwZo8sRGwHFbbUfTqTOLZZ5zB7/et7
49us9qcr5po4BlyWaX5Rl0fhz4+BXUkbqWVBllg56/erRUBgoZUXNMStJhBnPd33XNQ0sFVX3dSz
FjFo1NqjIDwYWhvUfvvXn+i/3a18INchkoSYaFSACN3/9FwmjFRZlkU0cpvLDyJyhi2xCOgQhigJ
1Lrqt//420nr28UnJGSS8dtrgAbTFjWvDdJu0aQrwsXwRyiWPdkpXzTFmf/0uSBJm10X8zdK9otD
988/nRS83RLdSnz4jrB770i1XYhQyS4ACl7i/L208yIgLN7+m/cNFWz//ZFE56+7GN14NHC3//lb
L8Dac+k4KIS1dR1ZZQTyjEIlyR1ho0CXJoNb6FMhpuXkvoArKXBdSg5qixQrBigbwJze08mr50uo
mhGDrRkaIn+fDQ+oYrBKs9+P5NsQhNr2MiYns58fl7g1CDlzxuppnNVcPK2JpEcMpSAQYWr1JH+o
SI7jPgzr5osoYGxWXMDytoyLbPYtoxxLFgk2ZCwqjoZoo7YcsddGwCrfSZsRi/qQlMltWyl5EWY6
U+yVLQGbdIxm61tZzXW+LVKsf9etM7Sxp3rSr1prlB8Dbe71NjQx/PhdFia2ZzbTRJ9yDV6ImND5
NNjh0KU0RqtBODfOvTE7465VAxFPvdGB9PBvP/g2mY0D+pRJA3QajOy11xv3djCLkI22lfUThKOu
rpHPVXdWRnQgC/1QqU2Rr+rpkhM2e1aSi7Nqu+YHl+nCo0xi+OnApS7gSlHS+jS85eGmU5H1a5Ix
Et3JGElsHfO8+7Tlol4SZASvsKuzwaKR2sfa6tdP+O912eRGZb4iHFtv2nSKfhmLmO7GqmUJXpsw
e8tMp8JtX64Ij9CW9HcYHxCFFgTPPhNLzjBPCtzykLYI+bx6rfSHFX10FDhhNT44We3cE8LBhcpZ
Q6fNnDpohzuRQ5pZVV4SPFAMw2bSnZUUQ6frnU3ZKiAszVVRteGiqE8sE2EK7KolXz1lSomfSmIK
ZNhQmzzlmUtjwqKr8WxFnTiiiJhQOXIiUWOtqzwgE4iFikAsV67PcxjpqJE0FJzk4lZSHhNnFLCo
a4Gsfmcjh3ki/looz4kk9roynTJUjZVqnzqBPXGDBUXWIN2EMLFIFYjI1dixMEgnbvtNmIABUlZO
0BswSSq7RNxMZbEiFDK6iOoKzHZm0OJWuyPotBTg4DHcXs2pBUIXmjYSqLnKP01eM3MAwnmB2tlW
B8TzY/9WT8nQbDHcrTppggrIHXQfUjqVihQeUPT+yWRaATgxSW301n4EfFmTlZWQYbZ7x70ZGadG
WnT51lkpAUnTKUd3I7SbiO5qay9iYGQUg5E9XWdr3dp+CSw37SQ9cfMWw0Fv+2S6civ0oFU6GzTH
R3llTZaVPlUNpqINwrsBtAdJm7tbMsJfr/FlTNq1IPt3eZkZbEdcfI3VXOJ75vlXiBwUHeQU8w9r
5MTWuAjSVz4ED5kEA6J6Bct/MTx3dhiPZ9GLLCafb7JmUBraLGS0xHjqQkR4d3WjmS+W3mOkWe2l
andwPpqn99ydEFtDXbCiIsQ1UBm5bX/DLeASurfU9iFtJnI0FTmSRBUZkLqHeW7ZzzWVcgfb4Zz7
porlA0X0aIORg5qQ9TUuyVF04PzgDojU+mTp4EAaROJoPuFEYCF13iC8NCvLeLE0M74lPHP6MKxh
hYIuarxIG7xPYfOGYwIQ0Ksm+t7161iMDYpdYbRWcRWaWBYBqRN7VMQh93YJiU9cVG1s9BK9+rnI
tAGLAsqrPMqDNkpMYRxCrdDpbIsS+zEfLDpp3HlVjDvlRT1KFrSYrsWQFcVukjU34QCXXFFzFA0o
b425f2yIPIn3JFzNiE11Z+yRkvM3b6SiLHSx9PUSP1nDeWv9YNtbqLFoh4QqK65lBzq575a+g2qE
DkQCnJb2czbY46M9lu5JM9r4mmOI1XjOjFDBzsiIhNBh3kJxE/MfYQGY9Y7ruo71E7nC4YOM5xE1
NjU6uFYMUJl8Lsr3MCZHaoYhYMsvl3v8E91TPBDqCCrd+7DS43OoLQSBRVFIuiS7kOh6HBzzdR43
xFim+XslwxxlQGi3QTnVFOz0UMg92dVBF7vjVopJbbSLFCPuNYWaoy3yxy4ZR53cHkO/WqIuaDIn
C5DJb9Yp/RGlduRTOeTgGiCtd18R0b/FbuG+ZgO1XJeOzrGWIoESc04ZCMe13l4IsFjzEzcuMBKX
5nEu9DfEhHYgyC55ctjoNsR9THtHS8d3a0w1aO125MQl/JO7wIkgd+Ox2yZZHm97vd6HqnlpqOLl
pVPPDh7WzmFaylFgl/1ADlSY/3Bn5OJTJcdd0fOKmmfLoSc45/2hDJDsWs6fpVu9ZFmY79uKXg0T
M9koarg1JxzrrbLm9DqdQe8SZXZXiNBN3U+N8E1OEoy5mioqgRwVfhjudChNLcS3IT4dIOwMyww0
ZwYq1y8J53aXZruhaAFJqhSXTx1WL4SQ2C9ht9aPJu83xOarc6ctqxmQOorUQA1f6QVN0tz4quua
z1mFrY/GhqxJ6+BGVbrTBNJGQ90iM5x3OeHA1NdxrTKCNIMok1B+LWCqRwkUrnGafQ5h3MLyW7AP
iQHWZ5KSQ2+E55ZNs8X0rfapRB+6ZDBpJcZ4L9FGXCJMAUQ2IW56xRrQk1LQRsvOKIV5Q3O6rHDc
rsDggoQtSAA4+DFr3iRg0UMpRvp3SLZqsCbh2xCBiurb3F7sbd+M4YHl5JGqFuOG3DLOFtGUZ4oA
cee4e6zXted01Uc8iZvUDY+ixd7Qp0Z3cPpqPVaROieymjx36E44QdCJKrQDVnl5gUxxhPWdjeZU
j2X8xUzofDA9a6hv19CLbfdSRC4R4a42ukt3EAQ5jw5QG5JCT5ZasVmqiZOXg/MU4//fkHoWBrIg
HhRU9sGazDNO8l/6wNf05SL232qLSv+aSnvLONafEXb33lg6u1GYnVdrxWfopK0vwS03rSnP8RSN
r7PVaQe5xncZuCQSw3TAsCNIDtNrDY8BcPzGaElwttd8a3aq3RalwpmDT1B1TTDYM875YfXYXwWc
Rx8w94UHxIbCh+YbkWktd5UkNSNWxVvUjc4DPRzHzKknT9OHXREja3RD5zq0kPao+l26qOhDrXvQ
xhRlyIICN37tzfBxIfTDG5v2qq50QTpq9E7Xy7QBXTIgasKbItcCO6mbgNCf+AppFy8T5hvYvs+u
YdhuJuxKCovmLs4YjM0wRxXpzKmXLzSRoevifx4jGe6iNEVPtFSJ/VotCjppWb7QFiR+XC5+NxTw
/O1HXcB1i1CUfmfTWV3DSSdqeZM0zQexPQSr5vYnvAq8WZfqWjL6Thte6w7xcNH05MxJYgf9orW7
sjURZOv2hNOpauyRwYTEJW53lxwCC/cr7C1T4mtkRSZ/mYyXD4Enot6QFBLdca0Jw3eylrfcoK13
iR1GD0syly/xZAsa9qyk4aoVEfy8IAcJvhZm7ZfqY2PFpjMkjWdwzzVentg4McO16MsNhyaXvswn
y2cSscuDEXcCNbxG4vWr2+Co3emExLqHelX9DUn9kD9GKKvbTG/r0GtCTCSF3sVHwVnL8h7aYKsX
N+9Bz3IXWYiKM/IN6PgmoKnMFOBybH5Ehp3nENJ5lwSpabZfXEZMMnFPZU4XL+7Pdrm0ErbhICfi
XhWOizWSU7ztpl69YbKH+yaZCa6tph7ypgO54zJqeviY6gXJwHmsxL2zJHlFi4uR3ug95TtEdZnO
u0GBzvoQgiyie+8stN/k78B28lOmYVC3Fy8hOCHReKsTMuMKayV2HLLd6PzRrfVn0IyHugDH9tzF
4YPpU5NjrinjFNYxqvnvUY6usalHLf6qMSPDJ3UkX/p1p9X97n+zdybLcSPblv2VshoXrqFvphGI
lsFOFEWKE5iaFPrO0TiAWX1b/VgtKK+9S4JRjEqNXw5yIpM8ADgc7ufsvXZY1uhrbJzYBxINypfQ
MMaNtAL9S+tZYDeTTmmepOcIgXK94C45uqAIKb3UIUDADe1TnBmt6k96j6RQRoVgpvcYRDnFdfkX
2xnjL3FIThNd58L5rLkDnzFwvfSzIxvqho8TTrw0VQNbjIg++MKBQmGowul4F421Z27CLiAkHWnH
wOBOm704Se3apJxp1V7Ts7E7tLpZ/xXoTvySy6K/h74qX9zSrA9ZV40Gc7uojY2TedYT8Aj2e1lR
T7u00Uo64+bkAOmUFEBXeuLZ7ToGTfK9xy3zZBJ2RCPBChPW3VQJJ98Yhf3YVIo9SxUjej8gGeUn
06nLnyQI5SxLREsCEiF48YQlhJoptt2eg0lnWvUG2YtZ7NAclX8JdzRfVEICPxt2XjWrEldQid7Q
qpBlIlek8NgpkoVrGGmCWl4hf9psGQSJIk0EMMvutU9m5rR4PvBLHhsG+ZRJNgcran1KvzOtNuVz
KW1U2QQO0VQx3Ok7EVnl/aiEFZJBK8y+BKVe/+gzdbpNSSIv57eM9rPdhfXnPNFbjrj4r6Vft56X
+JYiMxIHu4bopaG0B3o20xQavhdY5osNzn7kuvX4h9Kojs0XN8ihivYWuNUgauNf5PUY9x2QST4y
rdPQuqus6dnF1Ugr23Xo+TZtPxa7Rq+yx4Htu7PSINf9hKZpJizEov7UEweItXUqymrlstLCis0K
9WcdVLRqA8Q0Dmrv0DY3kmi6aTOMI3vPCS4oyiJrHE+x0SvSr6xB+ZpB/tDI5QBXvUZ2H0xoL2da
45ACBl/lKd2oFbobjk9WIJR0E5GEJOYmlbHljMvnIpJJiJVbz6xPqGAS3B/s5R8zYLL8s2g4OJO1
VYQPAdFmu4/AUdYbRRfVoe/6MdyObajRC2ttxDXWGGrblASFYTvZBDiBKde98drKOrxYMMKTL0rp
5Q48QDMiA61V6KZZaIk21iQb+ve1SwY7sh/w7Z6Yz0CKSPEgGk0X7bwSSzAqrF75hIhwcFHoOBld
qmAWRFqVkI+2Imh4Ox6XyVa6qO+1KSbvKZaUx/ek3ZDppYZGdi/awTPX09CoxJvhXaE7FulzPyBt
2wRff8NyTqu65mDWb6fcG4g7r2z3KcBX3q+dki8Upv9A77YNoF6oyv/V2Pn/a1FwGmejxNHadMwZ
m/y6ZlqoeUlpib7ByOuMAjUQSKewtYEPlBe6Ie/qk8hRVF23KX0apNZaixZFb88dyHmoQYzTts4R
uBpJZwD3s+W+hsew+ceXNl8UWHaDnpM9C+BfXxpkiky15uq97iAJV4NouGIK8FLiOLlQnHxXeYYH
TUHJ0AxPd3RPXQxlGNIREQ49QImujfaB71thsVM08FH8d8pV/HdTUp9ruv81d99BYzZ5LL61ZfM/
/s//Ft++/9X8j8ci/lk2r2l7v/+Fv5uUlj2HWBlEFusGxXnLoOH5b9qe9i9acRSRfzsWwM/ysP5D
26N5aUH+AjE6NxD4Qf9uUur6v2wKgJqLYZB5TAH7n3gmFhVlxnSoMSAms2yH7+PMuHk9NbVAnXC2
xigfs8lG2YjpWkecdaFCP7+7rzoUv0cxMYaYMwpi7l+9HcU1KMNUotN9XbXEWqGP/sI3AYdFq8Yn
zXEQsPToh6Y2MmaUU3lh+MVLMQ+PI4X/eCPo/TqL4bMpzsvAHk1f0gLdUG7BoKZFhm+Iyr3QqJvv
1+JKGQqwIsPMZpTFUEaWRbpO2dIHt7o18+kzn2+LmMGSmoPTxKteKbpVq8cXWgNnHiP3d871pb8L
fH7RHxS9UCwSJbjCKAlQA3vYIIKgv7C4LNbN3/cRNiMXyFJmEQL69jGmNLrZwFqWr+KeP41DVrwo
jLvS4tw8qWR0/Xj1Wp35JPyeF4u7yftCL8myXb4JS6SgV9Wl1kmHDUpLsg72iPygQAyBdRToJVhF
krK7tY2RG8mxbv+SU/4SqyWMEPaVjxd+y3wL3/8Wk025bbkm5/m3F9+AhHC0KDT9vO+rFUVmfxzi
2wDGTkieAwssEnMS4q4tfvOB3h/HtdJ+CSnV+xxUL7VJz0xp7sx/fs3MhnrV+nbzRo09U0H0BSeI
ANbmm0rJ/KgSjR1dmNJn5pbF1tFTPcrlnGEWF96aM7xhEPPb04B0rNOHrGr0C5nuZ6+Hu0L7jiWR
b+Tb68kc+BEFxRif3Y595LsNvQEN5j6dyMT8+EleGmqx5JlB6w52QrqIShgtFN+IcnJXXbdhk24+
HunsnaNbiLiJt8U2F1saQw0ns2FF8mm3iVk5X19Jg7Ltx6O8vx6kKrwdrGukAltLFUSaQHmpHHS+
FsyjA12M8dCnWX7Aodn8wVB0tImMx/4HcGq+4FezLuIxBQWmNJ/QmuBzXEek97hENYVNIK4/vqr3
987l0wZ+jThjLIPLtabtyoQQC7XyR+lUu6gUqPJhX194QvO0evtS82jYKum/Pw18G95eEMaVQUVL
Ufl8vbW/7MZITs2Em0XFSLSTuq19T/Q+2H98ae8f2NtB55Xm1V3sBqfOnQBzrx1o7hfIHD30DJUG
g5Z59oXJ/v42zo9Ks+b4Z0v/vS15PVZJloRpCRvqg+RQy/6/PtZmG/ytT/t/52e+v40Q0H/PPjrT
mjYroV5dEZoVHMicExEPQ7U1msrZo1gwCePIuY2aYt18fAfPPDYL5Y3t6o5jwSReLEkW2Q2RITSI
KJgu6VpMlFADZ4CkA2mF1iIFNC+gLfnxqGeem82Ky01EzEXG9mLhcMooNLw86vzUM6y1XYj8mJWi
pYOtiQsX+P5L69mA7ZmYyMbQ3ixuKPYDYgoGBEyT2vW3GDa7B2J1iTupQNHQOHYvCYzOfGr5yhLP
impF11lGFhfXhGkz6DUt6lRFR07zhd6VbtP+W2XScOiY1mQv26WwvlWIWvK1aLv23tNkfR97tXtJ
2TWPtngvZ4/xvKQh7DOXIqC4payXZ1TprcygRzi0mVZstLZNR2xkYf2pIYvPITXDJk84STSCFT9+
1GcmGOsya7YNq8LRrcW60BeNrsmI8TuvDbZGoeAUliBdMd9/63DoHupOtv90cYWbwxZCn9c9FTHb
4msh8QJNbYteTdfQ6jR9DKqudHG4l8VfH1/d+4fNUDCiOYlybSzki6Gq1uB02AAHoHApMh8hfbBz
cZwehN3SG8IWbCJuCJLNNDb0dHSKdwdXmt3RyWQd+x//mnev1XwO5zF7s3qJ+b74qJD4ObWdrmCv
zoW1chSn/mRlGvF7Vplc+Ki8e60YSuPAw8Fpnua/Mayv1qmpcMdAsfLWr1T6ZCJO8Esq4fAYRCAl
wrFznz++tHerL+PpfFVMF70OpMDFa2zTg3BEwIohUEj/SIEZbD1SmQ4fj/L7Dr15WxiG6BSg3xpH
D335OJM+CCAaSy6rSoMrrZmzjMq0zPxWiXUIXqYQm3ToGow9RoTtL0w2TjrER1m57R05dGENzyc0
sfu28ebj33buDiA69Zhr+pyWsfjW2XrWw9IAtI44VT32hkGBrMyiC7vHeb4ubgAL87wFYgg8vPMU
e/VcUZsrdPEn8LlpXEXrqJ/SE3IKWslV3ek7AwbedcOS6utA6vbEl+Nj+/g6fysw3/0Eyjs8h3nZ
XgZIh7WWaqTWN34YpfpGc+zAr4OipHCtW1cdMaXohCIa5aE7OI/MUe+ukYQju1gKfH0S2r4C9nzh
s3z2tlgayyeiGbD6i9c81EvdSYuONysoY8BTlcpZYZRqC7AMkuiejNEBzVYjtnrRepux0rBpfXxf
3i2kSLMB1CKMsWx2jkuxnMjw+VHDZmqSwHVbcTdWdjqmhw4J6C+EIwNzdNIuvOYzhmIxHwwqfMgh
50rYfBR/Ox/sTkXkWGZEETnGkyluirKFjKz4pDHh7VTWSG0Phh2uh2ikfbqFvoIF72dPvHcjo5UF
3y4Ppwv582d+k01CAoYqSkHUNxdvQuRpQ6QK8FBQCroTSED9psH8fzeZbCGUZAJaNjrV949v//sF
jynp0W2a8bCqs9yyjHUhO+JBVL9onORq/JWS4TxU+YZPW/5PP5k2K7hhobc36Mqx2L2957k0C8i4
tBsBSYh7cOkd3rWieEgh3O2DLHZPEyXS48fX936Gz4NSJaPkwffDmK//1YuvmQRY0Uga/djlLkZ6
kRwByDX7bKwsUnEKN94H4KGMVeZ1402rV9Ph4x/w/uPFuFR2wTNzcH0XegDvy4LNHU++Kjqa8pyU
rwKnbL5KkekXhnq/lJIcyI6E7uN8h5dFtCqp5v3YRAZaZgU/8yKIvxSd8fWfXg8WGqo7vH6WAe5g
8RQr2YVhiMgcJzTG81qzqg1uYeNHKpCAfzzU+7nJUJwC5ixEVWWX9/bZSVSlgxahCdU6kR3sxkQm
pWgxazZok3UUY4T8xx+j+QuJ3M2evxV/y2tfzRbJdYGgJhuV3GZ1b4gatZvsrQtL3vvnNI/y+7hl
Ag63Fh8jqYaCHlnGi64gftUS6KJTkqfbj+/e2VHYH3s2SUiari3268ToxXKIMbBmhJZtc5wIV2SX
Dxfm3JlnhAKfDpGHGh/Y+OL9Sjtk/qRZsVHUB/1QIjBAWh7Un0wzinyNOJgL9+7962RqeNZxOcAQ
ojS+2DANaYeTymK83I2Vo5HAqYBZnRWobIfh0ufx3MUhz3fmp8R2exnP0mTId+wGTqwStJGfQNhL
1PCXqiZ3zJ7iwmw/87w4V3GSmFeq+dv0drYTDS/senRbdNW1x5mpJW8iqrv9x7PizP2b3yUN8LxJ
r0Fd3L+y6ylRKlaH9Db8Kw9ik82O8bVlSdr9yUB0IDifUqBdTnKlE1hMK4Pw4a4uPiFGpVVIuesU
TN0/X5GYDYZhz99xJPuLs77iwrlxA7XzVU+r7oAXGRvFUaqHoRqMC89o6T0xHHuubf9nLP3tQ5rM
iLaZw7G7rqAd9PBfxdpArzKs40IL7o226e0tOb9agxhXTAXbqGpod3WBuBhhQVN6awcnBn1nGqYT
bDIdNk+BQgZffYEI6rNUiuovdOu6vhrTfHQQhJep43/8bH6XW97uRU3yatlszWlmqqMub5mIkqhX
yt6nLa1uosggZ3Vo2+eRHM6N5eXexgkC6Dy5OSknvYmDPT3v6g+m4nwzTfx0VM+cxX6nGznQjrro
oahCug0xm3Dqsrsd5SPrwlBnXuR5n8dOx51Xdmsx68e2Ki1ksmCksjq9LiCxA2bGhgYWCGBeFRlg
mz6+xWdHpKWAiwEHCFkQbyeKVTCT6Jr3PnCH4RAbdrcXXghdCqGLdm2kVXT38YBnlg+TjQr9HTZJ
9OuWy8fUuDzwUUKiKvFMeCMSW2BAF2bOmcsiOIoOEg5INgHe/OevPpBgVoKxlyad6aRCIiqz7lin
CZZrNRa3SjN1F8Y7N1NZ8F2L8itHImu5p0Ghkth6CSgonAMrwrHGYhzqAPKTpPwMEFP5lhvE2/iY
qSSkIM/77nZsgi6899q566b1CJqZ3Tn7uPnuv7putXfSRojZ0guu1QLdEnWnwcyiW6Nw+6tRJ/e3
xE6McnMAr6XgKIP/L0igJ/wn1Jz64Jphfh0Wg0VNF6AbZ/XuwvHhzMo+t55UDhA0+K3fS9ernzhy
VAEIOmtf0KCpqwJvxN7LpXaHPEL++OeTjcnN24uRC3v8YnZ7MlRUNYdrpUbAMKMSwXSNnWX7B6Pw
3rr09VTbXH4RJab5Ca/QQNG4CvZZk5THyuujC1NsfjEWayELIUZgDl3EknmLtSGG/Skrw4OHM47F
XabWBjo0w8KSnjhy2Nmizz+B50WhTSPFu1CXeH/moyzBVp39hakbOOHezqshtswhK7mRFCimw1jF
+SkLBSQvBHM7pFhQAbXK/P7xfT07Uxyapip1RBvn79tBa0+3+tIrsai06ZMgyWCtqjV6eG/KNx+P
NL8W7+7tq5EWl9dQnQSOxkj4u4ixAvZxHU2ZvFDFOH89+N5oOc9W78XXLNfNgjqv4HpAx60E9pF8
Fbcoch0nU5//4IrIEqFqQZOXrMO39y5JMbQqkvUolakG4Qf8m2jU6sIVnbtvc8kT//lcaV9uPGtn
YK23msE3pew22hh1mMDhqHx8LecWtdejLD4ZqaY2tWaQz5FzBHvoSqv3sc5CxB8951CFGjzkjwc8
U1Y2TWMusTLxMFYtuxZSM0c1CZG5FmMn/RCSVrJSikYe+zB3n6TwtOMAjvN5qNTsUU/h2wdtF1+Z
+QgW6E9+i4PdnfeALuKcA/x6Se8h1XqK2Uh/1LERYiSJcQRHT4PmiB3heb96I/YLFNXHuG2IHx9i
BH1ufOERnH3QFHs89iYQB5zFaTpB9aoO0yB94dXV3uq1FtNRk184pC0NwPO2de5LaWjMkBgjO3l7
rQ4AAWDe3PJGhM7VlIfpfcre84ZvZTODNuz2GDehs0nGtPhOGm6+RprpPuuU5L6Re6Fd2kefe2Nf
/57FG2vCNpGkAErfDVwIIYIbQD+i2pQk2l6Yc+fusOmxtFNi1xEpLO5wmrKtoJUhfW008DoEJkSn
Kr0k4Dv3EeGjMNcUOS1iGX57g0WHicLC9+Yn7LnBcMFFxpo3947uTTUFg9+TrQBorqHSZARJmf7B
PKJPo1PFZQPI5+Tt+PRcQ2cKkfGWhGQd6z4R8GNy8enjd+bcY2OJxfHAYQuBmfd2FDiwVWEFqMq9
rtAOlG6Q12LwcsHIDXl/4dtxdjCEbxz3jVmMubiknryqRtK0QHROlNTkluq6RGF/iFxdXrh7Z/oj
rADIv6jTzWSPZYdJx5fStS7FGGGM0bdMt8LYd6ZO+TzCor7SyoHElyHpG0J2iuiHlXoDGcw9op3D
1GrKk1myT9l4gya3RVeYxoU7cW6TwFSZhQ4OtXpjcSfqtCYXoVclNRYV40Oojuj/W+duct18b5dE
Oplmbn3++Fmf+zjM211zLlQRtKG/fdYkTMd6mrNUjyUGujhq7uDwJICzrK9EXH/5eLBzL6nDjac7
wmYfLMvbwfQSl486sgrQx9aPRu22sCSt7sJX9dwlcQNZB0FKs+tavKRjEUmVshJfnzJqn3LdIuQc
Ct/aDqP6OGhq/ydXBeDBoLdBvo4xz/BXO/IeOJaTxzw3Y7BJiyjyO4y84uHjW3du5XFsfW4hojrw
lmyHGBA/Zw7aJHWrkmuZaLlCoC441EIR7UugmN4mCQxQnKrU/uR+oubwZmo3Den5qb66PhqVfVKi
lfKNkMycKBbRETiyFm1yO8Udlat5+vjxxZ6dJ45N9Zl6PqKVxXejLvWud5Dk+BKWkw8N1/QV8BHb
j0c5t/JwRSgKLcp+lIPfXlccCd2VsQacloSEG6MZvCMtqfagYpi/sPKce3owQEzWOUplCG3fDpUJ
0wbjnxK/ATTuJgUo8Rg4bbEfRKhscp77IVRi+VzogfEHt5LSszqXh9l+mItXrlKdhk6xwubPGDDv
lJWxxttiXjiUnntg1Haoy3FMdDiEv72+iejDuM8MFtaGZOHck7mxknrp/cn3D97G3MmctZfeYipW
bGYKG8AZiWyDtvFIvd/ZY1X7H0+M81fzn1EWL3QYlnZmhIyi2q22IY0t22iTJ/7gTDjTWjjLqBqP
ZvFk6pB5L0xqDZYZyOsOhHO0kZ1GnRuru+2LMVf8QM3kBUXR2VILThWNoeeg2eVcxMQftqrGcUB2
JmlzVlE7dwEetkfWfHsf9EN/aBDc7qYy6W+lF3FYnuqXj+/w2ROCx4aSKhZ1M8pZbyeMOWlNqQ28
e8VEAiginuHQ22r1LWmCeDdOhflT1SfjawHZbj1kDZjSMGmtuzADe/3xTzn3sF//ksVXF5+7XaXR
xBnMrjoCpSBCJp6oLzzsM6Og0OeTR9mGRspy40a8KtgPq+QwNPUYAvvQmODRZpV24emeGYcTBmcd
tlPsdZZt9irX9CpvWpBIUZOfhqQEcEIv7cI9O7NToaWu04Zk00AjcvGCFBighGVEmm+6imBptscf
OVTCnUANRcs1tHAloS7ZffykzqzXiIKosSLhnwVSi1FFJKI0IjHA97ROvcs5Nm6AaY8PDtF9fzAS
JUA22PS7eGBvZ6fraVOYkSLoywaUbG12+L0CsrziZsgvfBnOPDB0QS4fID51LhrNt0PFEqh/ELsa
FUcCFwfHlgS4RIH/8QXNa8miQONyzkVOYlN9ogb2dhRX4HwTlqmRVu+g2/LsJnpSG5FNO7Xr05CK
ZZEWF67s3G77zaCLY4SdNpHdelhKyHkDGZNGsLh7k+y1KZ7jvcocA6XRyXxjKjjAV5M7aDsvsM0v
mMavXILgypiY3dAMmx8f342z95z6NneD4jZ+m7d3ozM6JG2UlwkDGOurMR8zn8JE+89f+Rn6N6sX
2a9zJH07CubVKSkpd/uDwdVlKW4yeD3FhSfL0e/ds+WogKaHEyHiAw6lb8dRnU56SkMBulAmR+4d
QnufJ4K3TG36aoxkI2V4CndWD8cHSG8dfS6dqkz9Ros89NRdUNyECq0pkjACwt7Jqmqtz10slPCW
laa4HjqM5pzdezIU+zp01WOde1EL+2dw7UNo6Em1jYVwQiAgYVxty7T2XoKhIoyOBKXSgi8zEvWO
123c49X+7ZfE2XnKI9KuVvyGcSCKdYSPkQtlTHd5gDbNd1hEBP74ASmOmlDY8DU9bFALNZq9GoTb
eBtNZvGEr9TM3I03BuFptKrpUZYgclZhMTH+4NYesdG9KaEbSdzCx1SOFa5gzCoEPEUpcW6aLFsw
8NKheql2qQxXYxcAgCdRuvwqxNTp+wLYXbFtNIqcJNsnlrMRPbIloEhN5e4y2INEZpnl7OeJpGHv
epk4u8RRvOzoiq4Z96SyAEpISxp/V40B8sVHCRWGUKwr+yEYMAr55tBKArFciIVrEgKHFISUrtdf
Zj8PqbZJzU3SUlv3U7eZ7nVLjjMDY5gMHOyqUm+jDpMnVlLNGUj/1eMnnQoQDiujr6/LWqmeLavB
9o/v8FiNeCn412LsstiM4TtTT0oxDYy1coTlrplz2MCckRJY8ILC0ZuRUwFJAJADkv4q0zvyNuK+
aT41VmySuQI0ityQli79LutseDx5EDinxHaAIZvBpA+7Jh7UJz3ME4JirNS4iUEAQeWKwBcdqMYl
BEu0ekMkxBBl9anGp6UT9NeIOV2uq688AnwaFpBsiqhJ4FODvdQ79b6Hs9Ld6k6hfAGK2D+LMe3S
tSO1rLtyYV5/H5m832y3kLdCI8jLzaecnr4qdSJOhDpHcyXys2rmhLQmppBHh6wbdF9JrLVrLSzb
FsbVkA8ELbqhi9OfQI+9jL1w+Nq5bmutkpEwgZVs217h/1me+FmvGr+GwlTARqhGsusVofzCMCtx
H2uYgLayLpi8Ksnsn1iTie2ciil/snKygFdFSAVrTak2ekmSyj0YcZz/VTYivpPa0Ce3QeiYT2lc
Jy06JlMDkR5Fkeq7poFJtnQBoxEK3hJBJ0NyaQ+5MzYCz/sYPxW9KmAlJDIo7wZATanvdrTV1pMX
i5+WE5UlnJUCMkzgVP1LG0ey2tctoW4bJwmtp0jJZL8DNR/oa3pzxm0aDZ5F93iIthEiJWXTkhfU
gJUYeT/7Is/JL0khGkA0djKSDZTJu03DTMFbHfBDYty/uPF5aBngsFH7KTg33RSe0X8nFleBaEz0
F+w4NzWfYiwSENScagLXECUxUDaEPWKDAE1zDx5JfSocHpd9W+EpBJc3zRTf6bzW4boO0fms+wD/
xpokxUIhAiMrDjCEiUyIq8LQNkJ0IPGErePPzoaa5GM9TLLmvlN0uvJDFMPGqtW0IGTEBeNzbZPV
YcEVEJ69cpVIAJsm/SJcQVWNhM85qHjWpdrAC+lzmDajJ3g7dTVyQV43IN72QtodgTE6WXPEo7A+
ICkIWtRynlHcD4NrPSiRrHWyLicSAkdpS21FjlAs/bxrQFYFCJtH1h7qKyusD4QgW2VKQoYtYIQU
UJGmY943hZb4eS09hNSd1TjQ1ZVBCbTmO9rDYlDuVUVOhD21qkG23SORKi6oPiz5Ogk0/6uoMS+6
SM/8vomLGwqS3oPFqvTZ0kGKAO3xGggpdnZMCOQkOFTGLCwEoova0R9Hsp/4Y68RjyScV8yorFSK
C1vBdypbFwENTTwsGNQpUSUtDpzgwd2emFrTh930wO0iA5M4n1UqVAJi+oD9J/gYnzSsn3ygUuJm
FAe4CvUmz2Sxqbrm8feW4r+T4v4nypFXu6t3Hug1sRCl+PltAWf+/bf+9j0b1r/wFqN1RfWqs6F2
2cD87Xs2IDAjMADxSOcfKdW8Rfq379nQ/2UhYEe0MrefkZPyR//2PRvav2bpAxUNzs0YF/4ZnBnh
0Nv9k47gnErCXB/B+cwefHGssNPeqCKogmvNS499YH5pDbu7q4gE8Ds6CHu7ZuHppaOt4B9OV+40
3OmZKLdFrjrrAc+KYIsRdoCh7FOnCnOnKi70htSY7krw4PshTmp4g4NOdI1JEa1VxytqypCrcntO
b6vhQLZ0pXS6dGSep+WmK7BoebYCdsU0rsSYwebX65JwEWgBN3JyvigdmkhKYgqBN3byKxhLDc6e
VjylyqjdlZ2h3OuTLe46GatHzhTEEPUt54uyGHtjzYIVPWl51Lzg4Iv6m3HakK8D6OI6IHfCoUuU
eP1ftcFfiDrnU8iC7MfaxKtEwoCd9zl+LhD+pnjR42e9ix/syDlFljjAhtxZI5HE0SH9Bp3mGs33
nVVCfbPrF07630FaHCnubTLHu4JjDMB42IJ/vAOxfgcP+y4vlHZlGdNeBtpnUtB9xa52drCRzl3h
Jg+RqB4KB8Uy9JkbthMb4iThdWkb+l1XaTbcSfc5iR3fiIM139adO3gnuxlOvaxxuHQVviXlpW5h
0TV6ft824YM3AhNzrOSlHXCbtPmT7U6nKHWu4GR9TcvpSTbZIdBaXDDNI3ItADbO1qiK+zEkxAe+
4boI2Q055dcmJ1kCt6+lBLeQQUeCu5OVVL8a2Sms/xrGyS/r5JTW5Se9TMAB5uGVU3rbIYdhA7b+
ytIsfknsXkda/otoE6TK+KwU76YSYl837q1eMyLuzskZk33oJocpsdZWn/ptcutBk3A1kv+sTS2C
b5zFfxbO5CvtPVC12yRKN+NEjnC6DrW9pd91pC0oYjtNX/vi4EZw+zWiIVrcGf1IDrqqf6tKnW3r
rakRa40wfed52Y741YIo5/ZZyZStUKZtE5aPVvC5JM/QzD4JLcA9Muw6HZSbsk6i+C5WwoPimTuh
JxTr9BujtW7anoj0wt3W5ZepeQqK7oAr5WVykPvm1p6W4Yb45euxn45Obr6Qn3gXBeluULPbUWHH
Y8IJFTWMgLpt1rBMDkr60vTaka3E3oJ056jktIzMTg3IZ+/ual2/ppoe3nC6POZV9GLp35hBV5No
tiTqfE31r/AitYjnVO9nriNBI/IXH8V7NZUPRW/w3Y92IcF46mAcnOK5UGp2j7ZFPpSycSvgXNI7
ckJ5jDvAs22FXfm6wRbopt1WaJ+8rn/SEmdrymuXTFrrCth1tZLOuPPG4dRF6ZWwsX4mRzUEizbL
8vmMO4Wx0+N20zThi5dlE0W64H7M5IMzv3wEYHzW+n3dfYKUlEMzMJKtIAK+sJLt0PZrC8aAdA+2
qLeu2pyMMtnalXddUlBfsf8oi7VMSPsC3EsM3EqUDps3wq2M/NZSBKkf1n7Ug0c21Zumqk5KCqhM
UzwYiNaVYt/3Yc1t0HelFx50DlZy2hW52IxFv4d4tbGil9G07poWKhCb0J0c1C9B3d9wUn6iQf9D
c5NwTXYE214BnLDdDPW1ZQOFdopw1zYVSFFwreExSrdmP+cum4AudewyCcAbYXqPqqfekcVA0mHH
3pH9yVrQuV/ZWrYdtO+jO7IVmvzQc7aT2NVMX/b5uJz6L7rKkUuI4FcUTGsPGiYn3vTKIx+qMxJn
VYXBVVUUPyv8SSzoQb52yQKH+nwUU7+1I0m4oSv9zNX6DfXceJ1WmffkFgCfOIW8eMAIT2aUVNei
zep146hXnNlvDWU61WPIOUiS9zcqvXvbEZmIZMWIdmac/IywdQZadrLhphID1SVXQR7dzym7q1LT
mBykyPBXV5WNL7jV9K9wfx9aK/vWlf1NA2Xiqo4E22/oZnsr1fpTW+l4UkczvzH58nyy8ka/k6Oh
3egAD5ON1QQzGBXORwIuP36MQnjZVRNmzN1a27mxs228a+nF3zLygpGj5NMRC2S6ChsQleN9mzfV
LhnLR4WkuJSc9Yzu4RUkrNS1bhP8M+2QghCiFLBqRGAhOpBXXqZ6ewzWW6+sy00dxk+s+dk6Hx/0
wJ86O95lanmlJ+5zHfWP4D2VVSScRxHXJH7zsFKHzklXd6ec1KIczoQeB+YaC0q/bvLh2OvlT7jD
P6bO+ByJ/goGMPiiMN27hXprKg3Iek19rmxSVSvhdOuIWkNLtOF2OBa9z2sOJpmg0JJ86HXEacDP
PPQqbcELIjuBcooDlZqL+QRub1CFP6n20B4UIwkPLgEkyfTN0aNnSXChqlObSHZ57hIojQOmSJSf
Ki6wHGJ+rEw7yJTSJ3F1hBkFwFOzspuiIhDOI5l8xoP0/fSsdsYvZaxJ7NE89MMJFj7LAEVsD5w1
gNOdKAKd0iz4rE3BSyqDe6+KbmC0PiPX/CY9/Q7x29Yw25/RcKj1T2EpVbSiyqnlo/RZ1tTcElVV
fMPq1aOMOJDpYF92siQVN6rs/KQkMKmStCO+bZAGy3f2YGQhcToYPuFTNzeinwg5bOABB/Mdy9id
E0AD1bXMtO66jcgxHMb2S1FDVoBAHpzAK8JhNhFSx1F6Tb4cMYtuSEkioBKimHX/l6m0ztal+wVv
m9YHudTuKvXi9ghf8Gdhy4Dt1HTCxRqs7SkmMVvL+0NBGuQpauz0JrdHdRebWrul3pKCxQJKPSYV
Glyx13NRzeK6ce067JYmDni2O6xB1DQ7aRe7jNBXQMPP1fC1js1TaFXKOveCO8MhR9aApMH2wmKd
cj8rrXfbZOIwsIwYqtyLBhHP0BJDY6o3YfrdKzkSEvEOOtwab1xZPyDzT1dSKTMi3JV7qMHEcVX5
Z06Tx5HzmRsFYt3XfbStjOKhHqLTVCQEkykteNtEVEfb6tyrAhbytG4Vw7mp3Ia8G3fI7lwxr551
ynE3aT1zW2pjcZ9TDsORfqxU694NR/cgo+q5/b/snVlu5Ni2nqdSOE82YNZls9kBvgZMRjAUUqhv
Uy+EWvZ9T8OD8QA8ijsxf1Rm1ZVCiZTzPB9UobKUkoJBBrn3Wv/6G7y9PS06IPJPupgBLK9tUyWu
R7PLWGZPGyCuEhW+JkuzWA1Vm22qLG02YaXd5qVJplMjvf63rLA1Reo16O+aiaFmu51kwiYtCQik
krptJRnc1rCex3I6Vmv1MWoIuOrVZyzab0kzJlboRwf4r4brH4ARv2q4vr1kL/kHi6nl539YTAmM
pKBGIj9bmAJvDdX3Vksof0IWBiBGBUDLtTRNf7VaS9f1o7VS1D8ZefDAIuVYQivU33GUwkbtY2eF
TGMxR1iY8XR9cIgX5PodcaDEq0cnp9VwClsKpY1GpFp5RphIyI4TtHaA5SKe0GxuQdVI0Q46TqZv
4FLMp+YMarTFbzIh+VWoUrVRtbyCcBXjxLdK1QxY3czy7NukElLgkoM13QL9md+sIpnxAPcTEkM0
LIKcbkDaTnZvVeAF7XZgetZ922tL6LxfW6KPKQkYgQYrO5mwO09CnxhSxQiKBIe7KtRKGuA6ll6T
tBNZ7Yo+VHBBkAGGSCVMpHiRVSOuxtFJJssaJ25cEZOd5WMj51W4xZOWjPnjcTpEebgiWlgdPDOd
4mzpcqzmjNxMQ2xBQ0ONUK+51ifw2SopHixSlmkMQkMjXjinLwjXiiklqYPZnw4Ih6qbcUo8YOex
C7u29UGGIOcjNhs6/QHc3ZKvKDR0eOpJrc1a75BjK+XhUYxJfXaTa1ZFTMrYjPV1nQyjQg7omE05
ULyfLchsQhagbaP4y1xzMrTpZE4rNTzHcdi+H6GEl1t6xT48HjE3MogvgE+GI7CmS5Ovo6BHLaC6
TDt8PJqQEZaZ2KDkqpqVH9D5eDX9rIrtQDGAoREuGpd1kNGMYeDA2uSbZjET+abOmP70r3LEBCFc
2yTeEM4IjhuG19KA4RIz6jhsiRMIMEw0e6fX21Frd2mFlIYQAMCw5Ent036kM4hz/IezthXZQWxY
dfRadUJSL1n78s0c4ZXn6pKdXPty2T4g6ohdHfM8whnzlmpE9uP0qMKANN4yLaizYxOKEdtQbup3
KN5r7QBStVEe5kOmBAdNqE6+W8wCwLWz0/PBn1BeC7s6L7suTon+pPZ2msFQztl8WhxP+2FdWVl3
rZaDfdfKWfkYG/EpDpPmrYxh6YRUWhPnhVZnTypAdOUKrcOpWkWaeadVEZqMMRbpXSmP8mUVIG/P
+9L+xoSLyR7pH/lKL+ku3Uq3ib8tutwbItIAyx6nzKpIj/CyBYkQk97eD/pYnqfhIO5VUceji3d+
6+PLHAUrJZ01zxoWl2SJvTEb1OgI53vJoy90iQTM8eMeESQ0FSbZI0U0T/MrvWOxbnHZXDWzfNWn
bbO2OtXY4Y3JSwi1vgis/KJ/m02kYnwl66I+mqZCXRc5NR4PR7IWMYOZSwzRi4KAaz3GCletCPjz
k5hczDRPZINWOsXfP2n9ODms9Ah4IYoUW1tZ9dBaXk8qXXKSysoYrzWjDLM77oN4eF7MN2w3awZf
Pun7LK2glgeSgSN8M/HxTqNJhGSRkmnahzNRnfmMt9oJ0T1kNEtTHZmnNpULnu/tAMRTzEn4moCG
94DcRnnRG719No6YPFtK0ppEDhhm6Fpjq7a8UlRc2xJawE2sMnRxs7rtuZnsLM/XtdwTT64m7Vyu
iknEKhYBbUjUQKzQ9MqBrN4NSl9jhKJoFIrqUApSUus4Mb1QFFH+kBHqUh8mYijiA6kkcnGdGqZP
PuyMc03hjDbusreaUVkjnW1fqC5RAHG4qwgHkF1/rJu5xR+5MtIXc8jV+EyUVVl6rVbUtXwwV5hl
XlIQtJJrV5WaHtV5m3F1GmC8wNH6nmnKux3u7Pug+n1q2f74Grc+qOQGYKCw4Wvvq0FNiD6oygXR
0DqdYkOoz5HRaW/paQTsYhv724djEwR3JLQIW5R9/qvZWhpJzoYJAiNFtyOF7JGU2upR3dnFiTZN
4otJ8TJvfj+dB8FGCUouG5ycZefeY4cFhBDIVTMBI9kh4b1t8MBEGbCqV04moyZypc++OOKCaX46
Ip4I3N7MpiEuftyZgyjQoj7niLgmFd5sMl6E4GjTKydfGdT99ORgpcMlRuBj7EuqdJE3PdRF02Gv
Gb0kGQbP0NXuyrTAUAMiya/NhvjaL+6Yn52goTDbRyNP/vXb/OBd6VEbaTBPeod/rKL0G6mMmjU5
CJXXlBS3v75b9ufvSDfg8zBusxHcwuPau5a0urnPEk+4BigwebTmsqo2/cGvj7L/CCxHgRqM7IU/
eBL2GBx5azXJaGbc82kfPiZ1IiGgzHK839P+NAN09P6J45m4rsFrVeBHLe/n3QWM/SCd8HOn8zJR
5ocCCkEHCfWu1+KCfEwzyP6Jy8g1xI4HHyL8vPZOMERXDo+24wTjVgJWNVEUrcqybn+T/LFcSG4L
tKgsJEh79iZHOpPU2dRIQZgzpXosw2F6JNzkK9+qz3c9F01gSWEjSjDUfRvDGc+u1IBy4Iw9JvaY
YESAH2l+Qbs6OlWZNMeTz8b368/sE7VvOTcEZgYcTPy7Pvn/pENuW6zCvqNmZBW10qiRrCQH7VqY
5ObhvR1tWA7w5yfxplrLkEFTp4SuffPr9/H54UN/sahQqP0pf4y9S2ynhRlrje5DwwgA/WLy4ouE
kYg11dtfH+nzswc7i8UFLwx4NugiPt6lFrVRVOD87bRBbl/ps694czN9RYD+fD5w6VSmV4iYUWnt
s6dyM4v7uSGZxbDZ8xpbbVYhD/1uakna+e0TwjIW2jNXjodu3z2INYtxOwbsjg535shiMk5iyFeC
y5+cD1Y8i6cwMpJFFPnxqqWGLgPTkEBVST4NDlkVYKE+FlBqkrbT75+RsTDxebKX/NV9zUUMCawP
kIktot47Se5B/IIk+uI++NkZ0WvCDuQeYJS3d0alXmlSJAbbmVmeyFvoujY5Svp8pncqmqpf/fan
ZGAetmj2Fu3e/oZN4gu3PRNKJzGazlNrPJPQdabrXx/l8xrCusHgFN49D7Wyz7KMullaWPCWQ6wE
tITcoPRWiTm5Euo4HNa2zTxnMirid/6J41JnycvKDztu72K2Y68QtJNwewyZuErLSXHz1C7O81pv
nyb0E5dSAbvq1wf9yZNsIDjHx4SbH5Xe3pohInsypca2F2SWGQdG6dqjClfmi0/uZzcKWuaFQWrD
zVP3zg0gs8cjU7WZrIXaFluEZ6qyYhPbo//FCf30SHwkAC4cDA3ux4esj+UaFBc6dyErDWMmAD1H
zA1GHL0CSPnrq7e87Y/1HPsmQIhCacBq+ElfbAR1pxiwTgo/3ZDVZ7hSYz4NgQaSp5VfeC19/qgg
FiMoVhEO4M2yb+gQm0Xtz1IOxWXAyl4mx2El6URH/fqUPlE8NAzDSHXTOSMkExCCPl7AMCzHNMxN
oFx/HvxVZwwMzrpJ7aaVIRW57faTxTWNezO8Y65Sz6tKbiDhaVJolt7E46EvhoUiIwMnl7/y1vjp
RViWG1wfFvPEvXen02n6jcZZm6VRuYbPPH8idO6Li/B5CdB1e8lAYN3kvnxD2N5VYYQb+aHVMU4I
m0TaFdgWnQUyZD3FaspLMoWquwiCzBeuaZ9PDZMMnBHRxiAi5fw+XvhBMv0O4zzSI7msm5A8uFVj
p+EX9d5Sz324ZSH/cxAZ0R8Wrta+wlrQ+rbx0BlOrcwkFERpAggVqVlVEa6l6tJJWMW4iev41hgk
npTJy6/vr0+PDN5CMEtYx5EYLVKIj2dpzk2UtUbJ8cus3nUBOgQYDQp8jXxi2ju30Vcq+eUV984Y
PZqCjT8bLNqmvbWns4kiDVnmnYpcwvxa+AVRJVTTgdjOSjzYX3QMnz5GiMfERNsIsN/UcOrHE1RL
rUVKZuiO0pKhZZOVQy7m+FXZ/ukOXY7CisoGj03IW776+z4hrYfewlhFh+CcNBikFspGT0TjKoWq
uDBISiJd9P6Lx+JzoYvJCypc1jx6RTzt9pqFfG59CMmkYCV2AOtNGe8iQ7nJbfPECpsrPesfBdQM
YfZXYQHb49d3zieZNakLCxABOETTLqNH+Hhl23ZuB2VKSZ3qsdyCPxFss4YEpWTWoaDALrw0ojhw
CrXJzqqmGzYSVOGDztUZvz3/+r3sfchUpeg2l/dCo4vr/r6uJFbItba1OXNjk/DdssWMFkD8K/na
z45iEDGxFMAqKpa9E06TYJrLyCZImjAkF7tvfLLnRPniui7F+rvnA/M3wBY+Tkz+FQM1xF4jHeUq
wld1qF177u3Ay33DfoixMK3XVq75w0FrlwmBl4Y+xN6ULoGGRk+O7xfSpL2ndHkXGGMs1Q9YBSXl
csO/W3J1NSitcIYlznxXumATIUau0IxR9SQmwe3vFa4cjW0ORSyiNgzIPhnOGKBluMWQVNUGTCQS
PoAQsDfuMscwB+srW583+c/HS4xKADngwsXDI0DsLXojM+M6UsreRfstwc1XetKoHKNuzGHTy/HY
HpIEaKuIA2pjuqps3tDayAHpN4adStWJqG04xLiY9L3xUMu4B6xED3FgZaqBctUbRRbChitH2zgP
rcnoDnGXke+nVK3ldZwope1hdU66h9MCKBTwEWQRP7w9Ef8aDP4Ddfy7xeETE/Mqeqnrhz+eX/7I
H56jlz/+S9Atf/Ff388K317ib1om/rh0tVQXSy+49Ex/0zLxcWMxgUFO9YHq7+9ZIdxLuhGs3khZ
J4H4bbn/T1omIK0Fv5KWiFtMmL8zPCTX8+NqoFIW8J4A1tgsuWf3MxPSfoCCraPEJRBiG0e7qtZO
grJ4LEp1dkI1ZX2AYKYZ151vHQJkHCLkPy5jJxXJEW4nhjPL8jezVExXMiCma+NLwPxiyoKdgCQG
RaiwfE+JHppWvYcZPbkiKkgHXSLaoFlDjmuaXU5KMka9GF+L6gH+pqoexJd2fNokmxpCuHAmEset
NZlbxaFdIn7d6NZhZZ2dtsxTTPNYRS4d7jAR6DaVWGek1wVrv3VVxRngjbfeFDtOY66nmCnGVpYY
n69lsSq7Mzs5j7pVVFz48RGamqpwdX+1zEIJOWQWmpzUtmeLbXqZXsYrRAcoA16ra02+gEwlO1lA
/KGjJWzK8y71Uk+/lfzVBLXtHnpUeQmkDCH8SlJcAnCqwG2il1C5yC9ry7mq0pNCumH2APl+dqA6
BI6kFe7spGp5XMUbubaYurkNgVV+EC1MLifM5tU2HXd4mxwY3XkhoSryqs48grme5qkLgdhRNmQC
tCpGu253Nz1J99L99CS//Sm//bn8N3xoX7//N3xQn9pX9emvf/rX+IHR8EY89a/iSWc1gldBEqYx
nZCh60+evamSnWqSR2eTl6irjkast3aYltl9ehI3ngw2oBbfoO7NeO3RTd+lD0JzezhkyRVmahej
vE3aNSNVR3GLbUjiXLYago1d4yVyis29ontDuEKuYBSndeWO8yncC2w/eC2T7NyelBcnK06t+sBk
wkJKu+FkWBw7ue6F0hrLg2+ja0EDqlNHm9z5kDja5c/kciR8zOlsx77vXXHq1Gt+ziLjeJ1Pjnm/
yeqDuGTqdwq5kQjQtSZvgs41TdcYPS1dTWecZ0hWJjqvdiWuisERV9NZ+OjDtmrOsujIzA9HNExk
Uq/Kg7ATxNAuCRoXgfQUNKeZsVNJVvSCDb9ehDfjeDFq93p+eGbIXizdcasGguUd83claFd467ls
E641FR7OynhcY8hpSquu3ybJaiL1UBzV8Fi18SzsDrR+I8/wbsg3W5Pa6MJgNp22OkaD4EpQY9wy
2Oj+seYfl7sUZ0RPHBbtzjq/18FtbNSloWuf1u0h6SJBwUPtTupVI501fedmC+ZXr2L5jHHg8Bpe
RSfHK29lIbl69apxVcCTfjiWHD1yQGlsNyfubvai8LwkaVO4zQl2iA0zybWt7Wp4CFfSaR+ueUV1
WuvBupnWI6nBrX+Yqrske/WjWwQmTjKhVdyR4dw+oKZYNwzHhQxVU6e1l3RHx1V7yYut3kiJMtYi
0gFpx2kbu0r0GOBmOjaHNSTgdpdDGC+TnU0D6zM+5b3Z7bo8kx8oZyN0WjdwBKuLrHpNkHkEk5ul
49qkECHZvEWEhgnm7JQWC8wpBMW4kQ/y5wgKHTUvQfNuHqEla20iWZevredTuAy8NT5R4h63yirV
gIVdxbxP/MkNzRd7kG7b2Ev1g7TcTtrRYgyZkssYXIXKrbB0znSTy16S3+TyjZyuS7zwTqwHNWYY
R4KliV5nPhzSI408Utla06o7udelZ/J0BQ1AlF4f7Lpj83ZgPVSc4jw7t2WcKpxJIJJa/ic/7Y6b
47e/5u++f0dmeRUOa9W8LGhd8eNfvXGbl+IYK85m2LIwzkfz7TSAYjoJ02dA/RXeqnCTzipxAl9M
mR657fF4ksbHJs0YT5/oU8qddCvJa0Kcoo5nqsLRT4ZNCrMjlR+VHP6odGHWkhsE26CU6AtJA823
DborWzedgfG3NR36qheW21q/ztb+sB6sVcJALZ67iMXauGtk1lWKufKCq5oDoXXcGMjtEVPmj5bj
c+SVnTmzrUI0LcijtTfEZKcErDu+Xd6lg+Fh7oFCzSydnuzIB2MXP3aDWyWNK6rjsDgxgpuCPdEH
Wc8PqBVNYtlDbz4p4Z4LVydKWb3LiWtqaQ+CXmKwO64ji2cH6oKlzuspUc9a0+Jr3LmqB7CqdX6o
89BG7a3Qx3WJp4jd6p5qog8ofA//vNdAT90yZokFVokJxrRxjknUa19JHtnNv8UpQ9pRGh0BeQXq
z6ruUGpjNup3hiuLiQTPc7lgLB/0bmBrjtUpbieUbZMTDJ6WR6kh41VKSK5EGEVRr4fhdQh2VoOu
YdgYhkKWpRyizz+TNDzzQ2i4ZPeyUEzReaTnYi1Z9nqMZgaZeH45StMfqfZpNl4qEBhJGFknqkB6
VxFCYDJWLYPMGfrZk5htSeM9fNKTJFZ2o56emul4k6XGs5rDCSTgOv8nqtTT8iW/bOuXl/b4ofzv
S4H7VJAJHwVh+z8+ftl8/zp4KZaq78MX67wlrPCcUm+6eGm6lF/lhX785P/vN/94eXuVq6l8+fd/
PEEAaZdXC3A5el88Ypr0q/rzosse8v/4v1yI76+2ff73f7z9yvd6U7X/fEvdwwuLIekSwfdXvanK
fzLAwcoUyZoK8VnQfv6QAQmLbwGlM85iUs0nRMPyo94U2p8L3ICKG4RrQcmV36k3KW/36s1liAQe
DPSlLm5In6C2AiHhbMqqW/pgQUeY/UKILEtGyweGJBnzGah4MpFL0sxBdiHNuh0ckVWeQLaHUNKI
ej13RaI8Z2NRK5tBkudy2yq9YrvkwGXZ2g4iv6WkiBH3p2gcxbqwGt1+IBQ4mlzm1cQimDOmCrsJ
qzjpAILMiAKkC+ogvILv20nHRdYJG4ZFlhbFDpQlqFnpTeWgj0uEo05fFIq5rQa1vbS6wTxKhGGd
aV3UzNuoQ0hJRBHxNWNW4uA5BUN2avoNgdSoeenqnSpXiuxRb2fy15CC5PDKfDOpF/awpozytTxp
qX9SWfJUboSdWrmnBfbUOKU+2UQvhwxLVrYc5t9EmPmGp6Y9vKsclwog/Rh68HoyWrpqSNptsprH
qgb7kmarA73JjcS1JAuiamZgOeqhqClKkgqaIThOW9s+xrsmuyxx1++9umqGHa4o5EckUY9hIqcQ
3S+QzMVk4KTpTJg0KK7U5xT7NVSvNfT5WngCInW40qDv46qlBT3lGl42fXos1GK4K+MFCdSi2ozW
GHOiKtI7CTeloOvESzS1000SWuT72WChddQIDhsY5+lYF7vZyEy2qdYIqMIiJXjOM5GggPGli4y0
V3zZRdM8+Oki6SqCzGUyLXZhK9i1LNkxq8oFiQ3KQzXz1dr1IbQdxVJTaStJrdPrUEvIIS+t9His
pBZaOyjQoZK33SMOItPKjsjR7jMtfZL1XEGFCidydJMktk+hCSpsJdNAYacoCE+o2+L7FKVU7Zrx
6BOUncHLW9XDaL0GUafCBiYCp3LUWgLs1SWTvBBtVpvLrC9CeV3bfbnBhWCI4R1rOdeG+/R4lhio
OMEcyqhW7Jg6Vo+hoXqdJmAF6moyRG7QBNN6rkoKKFm06ERz6FAHtY4PgwuVs70Y20LqCI+0ituu
XdR2SZTM12JI697FoCnS3RaTZWVxx8hPikha3upodTPQW19f5RDgni010ls3QZ9+O4RRWK3aUpuu
Okg8xDvXvkHHVVWtdDBFrc50ya+DZ9uGRwj4bIaIFEa12CBm7uLViEXAa4Ugwlplfh2f55KttU5A
wPp5hcIG88RR+PBKGiOVubx9+g3tQYLxVlzwAagkgh9lLVNPxNxS9Ewqdzvt2jAZVMemWz1X4iS4
XuB+qN9G7G/CKGYaFLS+dqdOESwS2QokFCZSFZ+mqYRPIqo0/TULJXigUsf3mI2Zo3BKsx926MG1
qyiNi4u6Mzs4fGajbpPcxsVW70VzKzFWaHdm1U0HfSEE+ufct4+jLNXR/jdVjOdB1oHNiCrpE1dk
hnxqSaVve2RZJHRJFFZgOJUYE8ckO/65HKThBR7inG7zFuz1TC8rWslZkSefWoE17HH2UQm7ja7m
9wHvYUYr1WnzTprJC0CZJdWKC6k0ebKCTIxerZQlcbOwZq6ZO2Z02kj7OoY6RZ2tK6zVrhUDSimR
UF12O6IPV9yahO6nOsfE1xpShYZfr4JgLSOVLLysIwfElZRK4uC+aJwJP8Yrs+1DhsKDJaee5Kvh
q2qORHgDThd3mFa0zWFr9ZhhVtroU5kXo+WVujLPbmn4TUgz4MuW1xoJpW7TaJXlWvHAJ2UYo3Wt
qRJDS8gyWeNRQGQnyxNreyGw4YE/YhOJPnqMz/CR1yYWmNQ/91NpIRLDZz6r2iq4M9S2CCmObDs4
4KDkm04yE/ltE2rqhJhLYLHQa/YUrStVK8KVIJX+IZMHeM/1wNq2qniQhVsy0U89cxh8xlFyqS92
bVVzbjBaCJzeL5DMjSEMNBc6pSCPvUylw1JgWw93s5mfTD+wrpFmti9zZs3HqalS5DZ2gLou7imz
FHyvfZcLzns3cL4OVjX2opcNXB5SrVRRktprK70J7FBOl0OX6PFmIPgCbu+ESw+dGjIQV6p7hE2q
DcnY0xbDglUS2vkNn1pfYy9R+M9WH+sjn+ncI9aC26q4Ju/yugCSOeoiiw0nG2fkfS3oaLgpm0S+
CIjzGtdWptU5tanottNgqsXKUKf+YrabASMQP25mZ6r74DaVO4xNpnqgB8gyCussKhqLKWYxn+IS
a+OmoAVg0LkyzM9pEAyHkRlLy+CxUUieRdnSudOcIayUDLUkKFmYd1U+at8Uow00V2/tBleTwapt
x5ptcdulk3KBcHJkbWgiblezJxRxUJZ2AC8RrcIRFcEjIIGBbAwnF5Rlcq7JD7LJNMppBLpVx8oz
4wy6HhvN3FWi2U1BWoJv5GI6kxLejltDqYJOjbv+TUd4wTlBUpbksXPJeFdokXLN9lQkh3rf0dHr
SHiweow0aW3XiV86edZ0+Jmw6+LfEtQTkR54LPGDjAnvZqun1i4NIZ2QGDBTMmcgvG5WlcMECd+w
XvsgBXcIq4KmXJs7CMO61HRPvIafrgHA1W8BnP+zspMjbU0XofJ8hTNyzDEJK5fxEeJP39KjSxto
2OeWb2prLSgUaMfnvDnyfRjoCNDs0nTDKeV56xQ5eWTaEp9U46IOFAVhluwSfIoETOXtObYwxXSY
IYjb4OYAY5qIwErgkTEZbLq+CiRlxWo9umHgJ3eK5o90iIpe7dJuYhPzTeZ/bgbRmYICjPRWL7q5
Z19qtOsiwR5qg4QOyWxOaFXnNcMIrFNPTSjWYl6MWMaSI7m4VRSt04kpnw8K1DSZi/YpgAMfDvqV
Ec2F5uBI6iMZjUP7LLbhZK7NEprdblSNYFwD46OV1mvJmpzBoC52/LlXH+lV6CdtPHUfmiQIkC53
SnUIea4hxY6wxMzBJEa6SJWiTlYhEoLAidsp6jwliQV6r6rvzsNQqoPDucokc5uJzuh39Wwtj9JE
BmrJlhDvlEmIEVir13FktepJcpqpVy6GadIumAgm94OZoUlUiybe6F2XxV6ZWSl2FmXB3YqMNKG4
kPMm9zLUC5SyA8Zz+nFhdZbwGKgkxm5eSKinUxtxP5pDoU2vg9wN+cuMkqK7xJtExeoyGuFY7IIA
2u8NNXGcbnzZz4cdKibNPiS5oigumrpsBi/qML+kALb8xgtjRfGf9KhOQkJxWiFfUk+Y6k7X/Elc
aJOvQZBT5Fn9PSdEiGKA5nwuhJSQzETW2cfxkQ+b24DDHmC2rSjHTDlw2yrM7OldZ3X2fWLznhC9
PwBdDgNkj+EoHRZD3H1KGrhR3lAPEqUhRlQbdpTS5JotSydVJbmdKT5wO6Ms4tidNKpBuUYC75tR
ffX2Rv41bfkHvm+L6cS/ve+nf3S2Jw8ZffL/TNuiYdyS/rEp0v/4Px9a5R+//PekBTIf1EyCuhcS
148pi07/CnXM1hicvzWef3e9mvYn1Gw+VGw7McGApfp314svBqQM+BI4+vNaf725H7cMOMH35v8n
txCj072OV2fsiBkc/ht0w0JYe7TzqKwkHWqE7Fa+PdM6GMJNbRylySPc9lbqxSpRbaZySwF6Vgua
fqSNU2EeQz+ieW2bIz0zDjI8rolbP2U7PCx6ccLg/sgakhviF0/kcL7uR2ME8zUPU+bgfd0cKNSV
dq4+TnJwWAv5ohD4IUqJnVN+6s8ZBPisx3hCU14Na7F3aLJhk6YIjbmXH80kMV5wemoWcZCqXI+5
3W10vcKkhnHmYW+ZLeJ2RduONKGOnBrdTZtUBHmo6XhPjaquRi0rKRAl6zzEHyppHoKkLE7JYgBG
L42nUo7GVRjr+PHVTXYY2EPv5fgjneK6Ex6IuIEwW0KMWlj6SOy1OCUAtzYuxim5DGS9eMJKabGO
woGRNkWctHGnI4zVcookrPeIpKx89pHcQlqem7dVBubHhmO5sQC3Zf0M3UmvEWTI5RkOXlstHjPH
j6tkY3b1ZQl84vSY9z3pNNR1wc8wuT1MsiY4tzPwhgo0IgNDhEPnst9v7D5jOtUdxVnhIpbZhkN5
YCZHzZAcWTHWD1rt1hki+3ZbWBoCspwhNzujPp9EEbjGxG4c++HNFPT8QHESCrBVu24pusvmUQ9M
L1e7Mz76b2M5r4cycBXrDv2bN9uVE4l8O+MaAfAvmTgX2C6cMdKSWa04J4GSJbaNnRLS0QRjd5ZX
U/6NPpwrrPVm2zgKUrGnRpv1Vawzj1FE2WwVNU9utEVAk+b+CQbvW1qR2htz+X4k0enan8pLuk35
gIovPiUDSJOKQ92PX0R/1ISxx8PmUc7hhqTOCaRh/bJHNcMN/FQnTXoGkK8fNF10GBMGl/i8xazq
JYxSYVpq/eQlCnbvmpI/cx9I7myOyoq3lXiq7JdHWZqepr6JOExlxtdU+m6s1WyriQkdkyxm16wa
+sY2OBXznDtBEuZMq4Y7GF6m+69VuZ0WQJFAM6DDhRb9i4X5sfvjuGs+AJH/+Xvf12Rd/1PGuZTY
MgHn5L0p0fIdEsQIucNcCCqIzWD6Bxqp6n8ShEgatPZGnFoW4L/QyOVbvAyBfzz8vENEtXtr8a/W
5v3hNy6O2PsvzD8TPyIOtldFSB1B5kvcIi4nwaE2gcxPsb8KfY18SdY9XDbiZD3o4aWtMLaYjeGg
h+aP/BLXDB3rDH1WpoMxMLb5LHMv6lbxrzsMGH25w+ByyoINceEkQq4mUOOXVcD/ulhfri9u1qv/
/cftS9O+1Pkfl2D4H26+n77k37UBSjlZwxJ4yYeGmPyuPuD+UxZyEJMTsMh3LAztTwoMG/Nofgsa
zztUnPoAUj9VBdI1LHKX0uE37sPv0rN3hKGfXYv3bCjC3bU6zcBsgszXnVrXDwKMddb4iM8HURvh
ojf04YZImWM9lc5j0d8w6QFSZqSjC0xttDBx6g6bhVo/wWnWMSGvdnZzklRNem9Zo+/2kiCADu6s
QyOHQexo3Go18NmCamGTQAVA7yFOZfwg1nE0v6Z68A13xdybZmvYSanPPI3IHDnNLoaSWVmGhPu8
ayesgIC8tqUCocNumRxNeK9iJx+iMLIjum8gpuqiVik4wlFBHt1F42ZCT+2k5tLpE0ZRjFh95kwm
MzoWu8ddKw7LMxExuNdJyHbwGL0qhPYQ1tEJHfqFHCI71mWiAisLMWocnhS4NsxFdIMN7jm+Gjvo
hMdhpG5qHc+tLGk6fLkskEBdIyMlLmdXV2MqBdPeCLlT13kjH+MY8Yr+GEOrAHMIbMR2WTfvplkG
4BGw8bIeDH2Q5ZcmTB8a3zgJwhFw1sKzSxMSwPpY6x7uomy3jbXFWoOgIdxVdzkQ0Vrpmf82yZFW
Bonr5/Zl4qfbwsakRg3mTdYW40vdVK9g1o0b6sHC8pyYamAWk5DzmFsPpT9u/QTtubpCRhpD2XUo
KdeDb57mUfraTQvMX3Yt+36GYNmsy1NjRvfXpYx34zjFqyuUF6QJFG6rTjJWo7UkTvIaygWEtHoj
uIROt4xXfHk8KBrFvByUR5OMKbcLm+hwisLLMFj6RECSErCUoMGRz7jDB/Y2iubrLDSxHyV1k0wL
fw1UU5xNqGR3/4+9M+utG8ny/HeZ52aDwZ2Pc3kXXe2SLVvWC2F5YXBnMLh/+v7RWajRlhKy0Q8z
wBRQQCGdLl6SwYhzzn/rGJ5dL6s7wWCMxilzhm9ay/BQkj4b+MUPAAS1R9eKqasV7xx38E+pizLK
uNXFVcznPlOdgzFMd7pbPVxy2LaR1UANsfpNjbdGYxUnoV9e5Zn+DOltB47HFIzZZvsbPfUe06Io
s8mMxBN6o3s76iu5G5p0I5PmWEOtaecHNYtN3ivYDF6kcfjoKnFoYcEPZXOmEiuqzG8DBWSYMStg
XmrEJFnjI0AUMsF9Lh9HeD0FxcFvr005HcbV1w0d2mXeB5vCQ2Bqf3FS96LCfC4OGOAbhrjyncBi
uMZA1WcINmAffvc/WJs8A0H/70A92XbfKTWKx5fOh/z7/wI8BSUGQSeYbrBFIwKhkPir9RPhimqi
7kLfhYU6MtV/lxgO/R0ST3IikGUh9Xy6tYf/SZfGrk+a7kq944/+wdZOqfKUbAuWyv/9yv1D/wXy
aa3N4ROaq+pVqvA2SFbEacCbBtMqRpOZsauLBlewJw/lrV7zj6X203MEcSyRDQ4dJyaLUMZfFDTK
xZs2wSg56trauV/CLn00aYfwxdZ9fREYTt/tx6BCVlSX1vgIswYPxSKxMCfMGP6dYI8LWR6Ltexq
ipl+7hKp+xAz4Ca7cXoQ5K3svBTxuh2WZ9rp6HfKqhmPQ29WVZSGWGNtJtiG93nMlHnj4FIx0UlZ
7RwlsagZy1pZ+cWVLXuIoBm8yb22vibHYuC3KHguaNZ82DQkYw54FgXpfRs3yXH0iwbfpCUog0g7
2Yh3Rdo07sZsKyuMujy2HkLb8Bk/zr78ohG7wLkTRYhTDkBdsHFdY2X/GJ1dbuFEY1KKl/JwmbRF
/VVPcXlWj012m+B5mJ1k9uwMUYH/BUbToyJl3MRN3QAUUup6GGDg7kQ3i+FX5ufK23XwbB+SOnSv
ZCxX5iPnwD0GY7hJDG1heZuwsEZ0QkulvjA2m9ITQ5fDsFkge9/4OTE2pLdZeEQHjaG+AePGX9OQ
EMMt84QCZ8rK1PhsmwtHEG5I44NjpnrVp4ngK4P3ycY4uSsfy3JOx33tMOPb9Ao/u0ibAV6bUxKK
m9FISvvE6VztwpUS/U022p4BS6YvOywJ0gCOl+8MJiZyXt9H1dgGZ6zaBn+2dg4/o9SUDeuFbRml
aYNGDstM70FOqOk2ZWc5341SG1ZULJmd7Ih2ke2+QpR1PY/d8Ji15F9AvFs6tuu0n1zsKPSgNvjG
W3eO6WK6lC8gQYNSizx0yTgzBh3H+a5rRnpY2CY4TMFdGK6wm8WiTw8lvMBY1i5537jPVR4BFwcb
ovOvtDHraufgEgFXhiVzHrRyxDSrDbyf2HtkYjMXs/m5YnqfrlGbLdycZoDUJcxWw3Iphv7eGdej
ypqllW1sjhJrV+T++MBhD2QbTx5gdVu3FPuJ8iGQOQil3E2MJLI8lrN2yFV3illGxVCK37nlzcQh
dVZl42GSWl/cOC3vCnOBwKNqQMGqZtS+MWWcdRiOz9reTJRRsH28WX1K0iBoIamVfb3vuUKOUwWK
RBAtK7i2bG1VmwARRB4plXc5/ACrzXfDYiv+fiqwAnOdfGmgv3a6BCNx7d9d3JeQo2QFYzUNRv+8
8vPGwGJYQo5lGObYm9qYG+zYzDk0IuzIsvTYkckIMIZKYNnhiZRf+C56ZghgOF+k6FHLXdmkC0Wa
PfQYGMYCqVGgwnreAfJ33xuyh9I1qhr7QwmQ+DDOXUeF0jdxu43T1E8Y5Sf2r9F2y+4ia2Zf76em
1fVhkSDSpyEQ2GcJmDHuLCKdq72bqu5HIVd+HtbPpn1BpApmCvU0BJSUrewhbuhlaTcA497D4hkt
/VrWWnCF/fmLn2rzc1MM1W2C9w4mH20xXLth4QqQ88CCsZTbfrn9HzyKn9GR/l+jKq2xyH9/ah/b
4nv181mLtv6Fv45tw/1PzkWfw3EVoqCTWEUSf53bhjBXzpGP7zD9IfLYVXf0r9kAYwMiF0luW4Pk
+atPDm5XrO0aLd6aWvqPD+7nPCU0gIiBqRuIQMJR2SPp+vnBLRJfaz23TaQs65snXJijmLXuMvD1
A3HU/1ojfzsmfjGK+Ot6/PJ1RoJez1tpW08LhdzC8LiSXE9XgE0424A2NnRq+yEkn7nzho7QDlHT
2bntVkrPvc9ckLasc+pjo6v5tBvhFMNePk2Lnqlob+U7ILkq+6DGeF7Q/PmdzNh5ZYy0AV5W0cLT
34lXFVO1jGYPM6cHVY/yVNoqjNJZqQ/0r6/fACEbqyyBF72Geb24kug1uJFuaNtCqTibJu+AdyVW
eVlQP/hT+FEq9XMlxHpnaDBo5gOcxZBYvIp+s4q0bK26jWDT4PyVAfbLvEojeuv5AriMzdg2gr/2
hr9972/cJHxKriZWuSJRP88fZ5EVpS6clB7Aht5rFNRFgO0roXNWJ3b9UeLOn3rz/xSIf90kSwQN
myAmlaHH8+t18JLsImXDdJZKQitO8+FOCohG6KcrfY/PGn6+LCB8q/xGhNt4ab1Pqgjcn75ZF8gB
7AYmeDKT87DD4YmQDmlQHEbcA9lOceZ4nwsx2D/kyKxYQRYlD95agk9MxoU6ebKbvFHuvvXsWCBr
0R+gFDTXpfqktsa3VBSubGgFBzM4r1q8U0o9LecQJupdhf3V7v3rvbFAWBs0BQyMKOW9F9fzVKuR
SNeKZWE4h3Hoq3MDguxWUwleAvHGn2Lm6h98by8gyD9vLGAQioLXw+oDv6Tnd+mociQpJVNRSFUM
4dqcx82YFe2hdVQGgamIGderdF/4OMymFQK6VofzB8v09VdP2tw6JPtj4o4r9vMfYbiBrm1MO6Nl
IlEyVb04SGyoLgt3qv4RsvvX/QYAeaQoMZyl4H1+KatvObMd/DJYXtVeWlWx8TMo8++/yzdvCBMX
Vs+6vbzMJtKu1EL5okGjBPPfNmJyHdvxk8kk5a8R7t9+4esX9fyLWwecZBGSSrhuMC9WDRONLCNy
B169YiKDwhI6iyaJyfrHrwhfh/Wp2TB1wTRfHCDlJHL4gV0dzdKdTvDma0/rBDgE16v0n1/K49VA
n0OExiz1xaXcrG58E0IR8qdUnRl17GNJn8FdVPojW6s3nh7oOyxG/An4r73++ZNvnLn7FOiybqJx
BjpEhZ2dBEHyYYYW49/nL4laQ1A80KWT+cvQ9/ll0OQaFmEDTWTi3r3LGvKMRBYHj9NAdkm+2nC4
eUzBLt1l5xZ1d+ibmlgPop4/CJZ7tcesIwkmFauDCx8Q1qDP7jfxvdbo3RU7HWJ4+wM7NW7Z7hkc
2GZLvI8N3SwUx/c/hrWWebZEuahtWaHNfyCPv7LWGttBkURV4z9iZ5HNMbiJFR2d0yX5RsORQbTa
BdsibT4K7BZvPHgL8zdUz4SLwDJ/cb9iLm3XSLlfyXBnY4o4jLIMBmtslNY54VgiGpFVXmZea531
A+FRQeaTUhNb0wdr+q0HzxqDPs1DJ7p4/aFPFproY6PL66yJ8jLVkZHW5zAK6shGg+i1uLIkjMh3
7z92qPUvH7zP92NSXgZwa9aX8Pyii+t1tiqw0183hNM4yWqaOgXWm6ZmI7e50Omh7k2Y4rpH/e7Z
hX2P+jc8q1XSQ7B2Sju7dGbCshHE0GKiB6lQHcONSU+NLPHmXep7HPMqrOZfdqnc+9WOszxixykv
SC5M9GZCq6EPjWzz01wnmb1rZwFTsKWLxgYQ0T0bfRAUuBe5jDDzttY7H4UhUtA2ucnicGCqyskD
rSCQQYEYHzx5g24tuyXRrLlq9GB+V8HsUAcIZs4wRduU7KxZh7fd4lbWzu4qhvRW3dVQrM3JCjaT
0ymEWagndjXJICOkyHTYKxYuOp+2CbvNksWKEIO+MX7E6eR+oUambaZ4UfdFs+jrvNcwb+nQ/RNf
mc7NkpljthvGxDzRbGjueTqVxbe6xsR9E6SmeoyLNrhDdU2YQymTcDva9mQguYs7B69sd+q3ED7N
H6OtrG8OTPfiGpdW29/KWQOyj3U+G8zpJ81AJF4IeUrKFFGS9FoTT8vAoaZqhSvGHdkUQu1EA4lv
w9xMXvgVWT5Mw3xSxdIBSlsdFgJlU2UjgpvnkaRsHBCCC/IlJmQ9hFr6m7pIgvSkHxrD3yL+Qbjv
ZDGRX6H2+7uR2XgYyUmuZEqQo296hOq8GRrS0qNZN4O7m/XQPpSmkJDIklrTMExhtpODj/ho8R2S
uVJLEFC0SNVcNhUkNzSWVYaeV424IBH65jh7bXfdCH8ZGB/HMZ9RIU4YroTd56VQfKkPv4yAVgkf
LOfflmQEPOdKyGf8b8esvoYNQVPbltymbwXsErS7UzIGcC37ZYxCP7fP4SITZwjNavraNqMTwo4L
8Sa2Z3OEC76wilom8t/9xgWOGqtOXUtXz8zbw65BU9sHSyL3jqOWy1mScrPDjIvyPeunAuGspzr4
OAjCogH6Ub9lUhOfePMye/s+G7WO8LqC5OIwbLu2CkQlu3xAX7GJYzknu16m40U6FvnvYWlQ9too
HL7i9zVee4vZE27OHAauyZwnl1ZRkZU2s67HPdzQEkfiThVXTWnZdybG8HB9Aqs5yhKyNtxLgAuC
McJhH3rTmG3HzvcesaWqLoM2SItN31TCZRCqWbhJ22tYLW6V/vSHXiyMjSSu7gvv5xNxe5Q1ZlB4
RPIVclZb6RtNsYGiOR1XExZos/PkVrs0C5CRoZYxf/P42d+7rnGX7TKP4jdzZEa9rT0Y3a6DYBtu
F3/BZ5YZiddHiI+MM9kFArjPiZNyCzsELncpUxcN8FDxxUty6849N4f+S7GMzsFwPIQUXVk4Co9o
0+i2JdTZJKpcAyikMgqXkABgnsfMdkd7Q6ZXet0ZQQe1qddjt8Hv3ESNHNTePW6ueYuBftHiF1tb
I0pKpWCADCr82YueHxvL1PgMfX6+KUEszcPQkEwejU150phmfLt+287BmyvlRexSwzfDacKvGqgK
FjaaLQEXuUJW4bPH4RndlOGvMOjksmrtxjM1CUxYMV+AeS6lSlmBo0XLrkk1/pR2PRNehE01RN3Z
0uQIdChUjB6m1AarUe9GVyM7gzdVzKBAYes7q1tgY2Wm6f5EG9Q9dHSiNT2GdrtjzOe9FYkpEWjY
A6VJ588TjvR53d96VVohyuyqqd+PA+7LmyLw4XSPBIIMR6kVqmonhaE/NFkoIihWptp47rpVCzlm
BzjBNjrOIrG/Wsx9PzeQ8DvChaz+IVx8VRxtZuD5ToyGcz/Lmnm2zEu33eEMvpJrZK8YwDHp21SL
zn9JX4YXfJXNgxzm+oeXWZoQeg3fnd3fH4vVUnw4m4bRmM/ox+WVGagi35le1Vobtmf350I2Shal
RmM99HkrEbJCR77KOmX35N0lcxUJxkcXog9QMkua53w/eK4m2HB2ENjwOsfqduwQ5Wxjx4PSn5cO
+Ze6S6yfq9nmsmlZN9vJLf07bRjFwyJ9c9lKQ5AFORVjb57WzJ66qOgkEvcO++J7Cs4c0ZG/uFdL
1TJZXTnGNRHOKcqi1ESbEvFPtckx207nTR4AtIomdn8MQZgVO8QrlbMBKwC8TRtrwLw8mOiLy6GE
eRagv3Q50AycGydzNo6KUCMyMNS0eBslakwBZGMgkiZKtSLscdTmjuFUWvCDpMPG7i+SqbiqDONg
OXUOGwvkZqvalKBD8jrju5mmhHTnipEzlDO7+MoB1rELj26zaxhAyChr4uXRyytEGKzQ+VPZm4qn
Qa4oMZ1iaJL94tU2hpq16STbngzClj/1IF0PZQ7vLO8wCd/O2Kcfy1h7y4YgPP8x8OMceZUYUdQz
v2aLF7LFfYV3a53XnlzlK8V6C0wk2i/KUYgu0gLq4SaVmJ5HoTHzUSYDKROdrpd721vQCNtOYUJr
m337d0l6jMY6u8mRYZsLW2tvFNU3GJ0kiOZFHUCNTzCGWEa/ecANTpVsjrCSHbjzBQZ4dnZOnQU5
3YoH8cNXvvnLMyp765sUU8RbDPHvZAhqf5PzqPK91y71dUv5TsqYbTfudizz+Bylr/3TXsYOb4ml
fij72b3CoBti3pLb7XWRG9aFUU+YtoMMfPM9krqCFF4FwaNxB3tvMrsdG0y+L7OWQwYmxz73k/qY
1hlSJr/OkCLb1YA0CvHWr5pZ+zfXlc5no3bGM4uUYeIXLd3KHXoe/W3Uc+ni04/nexnDfb1A/+Lo
k2xxx68jEpUm4sGZFzAu0LyILOi/DhRM3ye4IuIo1ZJ/juvKYl8FNFnH9sW8i52iIyvU9bN7x41p
kUKSNfcWSiaeYZUXYHYDzQYKypQPy8TA/xRDdTiKdc/kB5U4/07EATz/Bn7Aq6HENURE2aBKGqhs
EJ+WGpb4VpXz8lXVnlFv9eTOlxneqZiG5RNYVs8SChl1TmF7O6HUINAorv3PamzYma1Je9gP+HhW
y0gL5Av7jKRHgsbTJf7eW3b7U6Mf/ewRxtBA2O6tZmNmxIyVcu0mYw1ex6L1P8tmbE455xJ/E5b+
ZGzFFJTVltJQhVtgNw9PkKJOcWkYg05sMEfv5D7OmibeZaKAtBHKIpWnZhHUR6XNKT2Q8WKT2VhY
1r0x+xyIXmk0dqSMBX+RubHkuSVNew1Gy61HupIGdZ7ZpuEOD6jsEdtwADsgOOwPlOcyq0hLlZ45
6AGLXVsU4a3ZKy88cTTKlo1luvpTF/MXI8g3451Y3OykNwe8T0BMSXCoXevWYfDysynxCxB+R1Ta
kKXmtKnMNKcUa/xlphEx428xolIHmuoKVtuFYSUnaThWNzolwmZbQDFNOamkfaWkdkQUB/gLIftK
2N9J6BvvUqRouJ/LmZoNYi6hOxaFABiNGxrXbZZQrnnKqo5DnbAl2YaR/3RyZGObpZubm1nEFv4A
whpOm7aZkZH0AyYWVARpeJj8bC3ZSGNAV2Zjpb2twma5zkg7LagO/OYnxEZJGyKsOI1iNLkziVOD
OAaJ5514Na7UZHBaO0DyKo8GMXsnddcL3kzfD9fTLKnU40EDNteTdnJEQ3q+MrxxGLAySELjBhIZ
JtrxIseSk2QRvxzKRThBRku0FYMgtIGJYmY9lXFZwc0dc01URC3HE9JDpx2QeTrtPDKfmDz1qv/W
tv5MMM5g8kxjNtNfKkh8rDOQmqBbypdqG/hlCl2gFKm394Ze+ls8cUEI3LxiVtVZecVawsX2OxTb
AtJVnBP6HdrszFHVCiRWgGL+RaZ0bu/9YZrYB9bUq9Y3oXMZop1yhrxr32/MpnnjpPEqvk5VbUeo
hoEPCmS5znaVdV6grVt6DAUINN/k2JuAlUkKSYZANSkfLvlBMUnIv7zEsfHzKV1RURmXvMKpXdqT
qR7bYitbOyZqafCFCTFgmD5nQTmC1NY56Cd1/xH7KkIBBvyPjoo43ZQPsHFu+wEvVth44usgTEIA
ej5Nm0pfTQ+xZa1JhYGp9ouiHmR031h77Sp0TaXkqN41hjPdxMD+sIy83P88k6SLD0odCGB3FEfE
UwNk6Mgt2XOw9DQYhZjZMN0iKWJnW8g8uk7qxf3ViY4SX8WEKrd2Wf5Gsqp/5DIJJsxvluabW2WA
3ZIsX3ngNrs2IomrKW96Xdr3fTunEA8ciT4UmX0HX6INBQUVCH+xTWrSF3aSM1duKzszkZHoZvmq
u9aZzlBQgQTpbLIvRVHhDUHkMTtxQRrsydLOdHYTy55YpMJ38Euh5iU9Ii1LuB6tlZPmsJBEZ0xz
+8WYLYI8ePniqmiJ1Ea/CpOr6HWGosvU7inyJwQKVjZIbrwK5XlI/CC0jxrJOIULG/JmxA3vc+5K
D+kuMWQ/VCHCiwk5GKFo9ThslGq9hRSFBs2u3043YxIbv7JgpXfMhhvnp/aQj7DBSxLFiA+Z+guk
/qz/Mc5GsaNOCq2NxpAFSbEi+dtSvv4W+lWhT8y5ApG29YSqeLbnA07X0CB1YJCbsTSC8UJINsKj
09smLwzPPnKsIGVEkwoKHPsKAtYIU154oEoYPm2zMrPIgYSh4J0TGLbnRESayKDQyPZd6AYnEhlo
TcHs5N8XvmJ3Oxt9eV4YycpnlEN6aTmD8zuDOvlLp1Z7RrCbT2bgBD6+mYh3+2ItvntnVfgAbLyY
wG4EpFV2NVMshLBVNEKuSlXy2HYEvGy8zHN+O/Yqr7N1wxeBhzPqtZj21zjM1ZpruqpW1sDg1jxl
ZkGAV1snoN09glGXYU42H2s1QZ9PtGe6+yFTaAhrwmWLA6dsUWy7kSSKlUqTBrsc75WzyUkB5GmN
MvahdKB/NgKOTsq55kdnyQxMvE7Gy9zOl4ep67pznc6kexIo9AC5EF8T1IAWJ/wcVvZpohST+5BT
tIuMsWnRy2VrFj3dY/Od/AoU3ewFM+4PXZ0UUU9ITXDpiMr8VKWZP+8A8RvGD2Vr/uymAPOTLlzb
59qW8W2hdZ1AzCkQLuetyO7cbnTucXr3p2PZKecXFJjlVkGsS6KwICOQzirxmjXOwyVCzI0D5jKK
bmRlVxpnORsy/zivERebbhmSbOaIemvXPduL5Isgq1FwsWh05iE/jvYQnIdVnvLEkTkf7daCZOQ4
UlGeVr39SJgNc1OrdnR1hHfuDlu/abNTnROIyk5cxxqP7MIHUI4nbHKrDi+OPfn0FMA6y5goF6FX
kqDs9ej5SlNdMn2XBsBaObsH1S36S+zr9kqltoK3kDdoRubCq5w92gmf0W1ptT/TmaITKobrwfWd
zP6mXBJDbr0kz+8ZOdOlpmMX2seWD5vzpsZ+eGf2BDacykxTVm6cll5z42rhwqXi4MGDkH6muxqz
2n1MBXNizC9nYs3Nqs++WrKrwE0In/G3XhkXEJWS2ahZkgaiGMEA8Ddje9RNlPkIisO0fOS4m861
KD25XUeVyPdN+PV8Axkhhozc3V2CoKDaOl1dhvA5ROyv6TTxtYKrtcZTWoE6Za5CfmNuzxpWFs1l
pLTjoX1PlxHzKiTmuI0Nje6isCHdDhLYEAocwLg3Inl6w8GwyYfH09kejZIdYNaV2IMcdx4xV4+c
xZDkQrIGLyZYbO6RfHFMiTLyaaiGfK92d7jSsygzzESuCng89/9BrLwwEanycpkuXjeDWm7HIOku
/6OK0Q17JUmJTlFZxdbkAD9pC+Yl+/eHya9n+HD+8BIEYgKkIxHh+SjZ4/yzK/wUsLlAxDUPloqW
znRPqywJo9ivNSedTfAiPpgfoAdvzPBx8FwpEoRdERiNJuPZ6JzkJgaDcnXn83yqT5IAz6ipOAGr
JP1Cch+OZYTebzojh9HutS3hvk65ZcScHN5/Bq9APRAwpCRwQFbLGiIhnv+QKQvysi0RYYwhUfFt
NU4cb3wt2RiUm/cv9QqX4lIwSvFNdGw+5peGsMWoBqtz+e7QmOUnqkAn5trm/AFC8PoqIBJAMwR2
+HBawhc3NAspnX4aK5aV2RJVW6a3k6G8D6CP148N2QMW9E4IGRY7/XVpPYE+OoE1SbJoVP0N2/kg
y/wgnRx4YWA8//5je42yANS7oY3UBm0lLJ3nl0Jhh5eMzaWMVpr9bmwcwiLTwNuVmUfVuuB4GhWJ
zj+w2n512RVnEbbLp4FjJp3U88vOecxQRK1Ymukhx170GBlJkZ0JHzWfXMgV6P32X+qwvwV+X32R
XNRmlo30dH13zgtoyy7JhRScDwzD6fH6gfp9zJSHKKF6VDhhbjWfahTn/keBBi+Mk/9A6KDA0Fmg
AoI7vyQqmMRNMHWEMmAPFuaQSTEWGDC0TXfE7QgBQhD7J8ZkMUbzIFe2Tduf1dr3UKguQbNdjKT5
AAMXbz0LrHAFr971A3xQn78AV6NxoA9RkQnl8DbXU7G1BuZu47T86odxOC+xAYr0guUZLN3hODgt
rH5HY7JDDDM5a7hzNkljbf3aV9emWuJbj1hTCoPK+8cbKZwA6AerwBwM9qV9eKpaQ1fWUJMtbOT7
2TXss6mIq/NBjPO57jDFKWssYLzuIxT2jY+dC0NF8K1V1r5S5Z5+hqIYTcJBMODzrWn6XIST3M62
mZ+8/wW+dZVV6QbW6oYmN/n8Km486cZr4G07pRVcVLV/P+G7cfPfuIgv1ruAw2W9jC4YengKZl/Q
Xdm5gwuHKq6HpQ4+2EzEGxvXmuECDdDDWh7c/vm99PbUDmWFEw3Al3NpjwPDYMsLz6n/cVEAptiI
sDX3nnbkTW9aWbToPsd5yc0sxMdZdVK6hOsFejLukFYF399/CH8iV57D6tiFoyz/Y7ZmvopasoYp
tWIaNdwiXNIVE/Wtb9StNy71Gcna2WmhcfJc3J4RjT/6/UUQOGTN+f2I5eBMzp0zMdLFsf7r+7/r
1bcYrD+LYgHiFLSH1W3u6Tprw352wAFg7jei3Cd1ysRtECRzll6OVcXwKymqci/m8Of7133jbRGu
sG5JnIQrQ+X5demOiPwRLIocux8meAHFbMw8eDTLj06016QpVgSuEJD5UBk6oHvPr8XkeTAWlYIB
5yXAb1OY27KY7V1ZgHAjWjOjIUnDy1pX/qW7mq0U4WJ8sJH8Qe9fvH9s3Febc1iFPhj/8x9RhDOl
fwdkgX4gjiBkQiaH8LDxTd3Scs/ZUcxTeMq8afreGPgj2+H0G4czAfGBcZayDHmFxUi1G3I/vi7b
AhzMKpX3Sc7M15KmNcR2JLRGRBO2RnvRxm0decr8iJv6xoJxocK6yM9Myp2XL66ECzLGTY/1LW4p
31yI6bdEnpY7t3Or28WPja8C8OfCCMGW318y62t68QQJVeC85gxj1bysLKVjdo3JpCcqhdM/Yjhi
Hkw4sbeUnHgwz+FHn8YbmyNqYxQ7mH7wlbxU61SgwpYprTIq4Bbewu7pr+YK/+L37+qND8HneeI9
gdU/NOYXGz0nTJqJEJi4kkp9woVIsWMl6RWaFPEBme5FugulAKWHTwW51lykJbkv1uDUuQ47TItz
USdkJPA0pCma+zMxGGBrXQKYOJoCtGG1qE6t5tCO5ReRxufUSPGZNagPNp/XT5hcDhOej/jDUXsZ
cdAUKsnh7WPoa4js4OA7APhKUu37T/j1uqG+hMULssU2QGn7/MsLrWQubL6hKCmm9GvV0lsObTie
VDB4L0k8/Sg48/Ub5XrIh9loiF/0X4WsGDm+aPgIRo5VpXtNFuMeiCDeyxp72vdv7c1LIWPmvLN8
luqLW0uZ1RZqaorI7/v26K61NBky09FNg+yDS73xrtZ2Cqb9Sg6jsXvxFHOgNr9gxQxFWu9xIXEO
chDGB1d5812FHoekRUMAJvv8KoGQZj6N3FAM8slrctuziuFU1E0OuKGXf5Tw+OYDfHK99c+fdDv+
pMw0aBV31fbLJ+UFOP0JM9vLqfyIvPjWpWzOOg5a2xXYBz2/VBvqeDRwgIvYq4MNIXEi0uQan+Ev
6HzQhL91KQ46YvNoFZkar0/5yV0l1tigrgZpy5rOOQ5I4jb2VIrL2uyM7fsrcFXEv9iVocfTzxBs
x4zLMddu68m1SrcC0l7djiv0P4/Kq+EHOllw3XiWjZq7bnEaxOzqLrcWvNIxdt7Zra9uPDxZomx1
MtwQGR1sO7jngDZdo7YILT5KOXm9eNcfyaISMOywBLKf/0gTRVvYYJcFySLHjVXEMXHZVrh//1m8
fuwkKiGGQF+6elW8bNBBE6CsDn4RWRBEDjIui6NShB44uas+uNSrHjZACGNR73IOrwzfF4sJ7ZxX
oEwoAI6XKt+C9fhfpgBcdBYdSlITOX0SDcH8URX7xi06gIeci2vwmfmHw/jkbePFuswOxXSUGYgt
N8sE9YBrdSeDiM948PUtL1+fstSXS2vAAGbO/frQeHG8ZaRu8vfqqv5pgvh8Fgrl5j99AdA/PY9f
CJWb0feLp5KE3dSYHT+ptbAyM9CZXfQm8I1MjI9Iwq9fQEhTxnqC+cwL8F8MYzDgNBkjpHlUYEX5
YFkkdw2g6dN2NB0D06+Wuf8sP2Lev17H8ExhWruCHdKEgf98HWcN+BGulhlIkqPvgtGeb8lg8z5i
qa8//nmlRWVnC7YQn1VGnNXzyzRu7NZBPsH+Zfh7ukwlRLueGSwMuGBaGXXgm8MYjEfsllZNK+D9
+y/yjftkMESp7DBNowNe//zJMsv1IkKrFFlEHY0fet1nu5zEp0/vX+X1YiYxkgkEhRfxn3/UY0+v
wibZwpYgKEDF9nDbzcMNlPDy3iXN5L9xP0jIA4Gmh1P6ZTLtrLClHY0BIooZxvu4QeHsm2Hz+f37
eaMFZswJcxviMpWe9TJheqkbxDpFn0WT0fa7zFrFlVgkTFt/jrNtinfsDquneYsqFhismPvd5I0/
kAIHhwbuFbEqMaTGbMZMC4L9B0f7W4uKZbV2YATL0D08f6fQbGKqLg20jMSUNJeWQX8OxrLoCeCP
T5pe3IsrrKLUvDWV98HW9WpJ8VhYNOzKnk9G7su9gc2xjXuMCDHAGPI7aYSIV3VcfnCTr9t8Smvq
I6YQK4OdgvP5XWKZX2gOZLxloVgQSNJJecjGGAJhVQAzeHkenIRZAINHwJ3blXL57gg5HHJogjsj
7bsdTtD+nQQQ2v5ZHf/fNfB/0TL9ve70f1c/axKZnhrk8+//JTsV/wnP3sbSh47YR2y5ghn/cotA
PYrwYxWlrh8U+fD/Fp2ubhFE0GIw4YeMdBlh/NuQij8CAAAGQL/HP1+NB/+BW8QLQQCNA3XwKrSm
lGASb60W/U/3Jxx7DZTseQbPuDYf0yHzr4FXcZvEzSVaqcUbDQ52jDs/uKPs6E7iXhl3sWrOlW0S
o1NgNdvNfOj1MSvnAZsRaDUOg6gvoF8DURFOsIP9G5BqFFZRNg0/SrN9WJJi2A7GfBMjjT74NIk7
GGEQwK06PxYenA9Tr6SrxGkfWpEC/gbfmhGTlqq2z+YpvjM9ae+rbpaHWLVnIiiNCPuWu8YT/SX6
o18xTgzY1pYbFElbXOXLr2oehp1Ws39qQf0/2Nh370QpsP02NICqmLofDj0+P6W8GPIqGiGP7MIR
y53KmVJm1rN1lQBi70v2LdJG/ou58+iNXEmz6C9igwz6LZNMq8yUdxtCKpXoTdAG+evnZM8AYxYN
9G6ABrrRUL16yiQjPnPvuSiPIRextJydKYy1xgnZ7p6GztBg8I91RPbluh3mLonaxvxprJVgENDG
QWFXuxG++TOW1kczaX/iQnuzphhJSZ/Zv5oyjp7K0ue46Kw9JIC9z7J7D0eRXULVrsd18urTv//W
PjcV//nf6RT/fK7+O7rinP3BbNH8Dv/yp3Z/mxtGs/+/P/T/kABzO1j/xUs9InX537yv2x/4r7fa
/QfNN9M+7G+4KW6j8/98qf1/2PDdaMttrkaO6Jux67+c5Jb/D2BfNsOIm9/6Vt/+90vt/IPhAcWW
icFN6HRv/85Lzcybo+N/VFekWZDByhWAt4i/j//6P691nmQEga9UV7o/xceersRHWalm9z0m2mlr
uvLok2pGxpHZ6vsMA0xkqU8XZv1mEqWD6KFOn317wfMDk6t4YR0faUQaLOStzOnzIsB/pam9i1EL
+5UJHzKznY1fgDkqhdpm2XO/mBYQxeEwGVOEvZJ8rTQJDHAhZMQcIGMGongfcM3cmf53143HBSNO
ncZFYCkWuBbEjCYpwhwkRaLao3Jo3YQQ57oWG4qJBwnftLYA4fdINhZKZNRbFQFm0C6u6TwDY17N
nYjZSs84AMigjrTuPGsEda1aWBUgzMrlQxkoMnJsvNIgjA0Rb1cj9e3j92nR9mSlpYHKxygjo61L
PhuyEdL5aLSfw+AHbea9O0UEJTIYzY+x/mnhS9XqbcIIz/pZmHvXr5DNkJzUO6RDjfqLLKtd3c8v
sMX/oBJqya8qXpr1KAjGyfzC33oESJXIus28bjaaqU5+oe3dCasTyo3RKpLjLMCX+DnE0vkRqP1x
Tmv16qKI7r1nl2wIdkkR3lnaYWa0jbp2eWrSNVfjrqhTRN9u+iBzZ8sudE8o0k6K6k5XaOdz/wFN
lf7aUKM9G9QIZz1uXodBBOAsPiu/iZBLvhkDelZdAo1Bt1pQUXVPOSq2CgwXwqG5DCoGfIg/EFIx
Gd6X4Atc/3v1tDPV9gkz8RS2ROH163y0hXXLVTIPQFbQ3snsFXPJhmBy6vxcJxk0Tx/rFeA8kqnv
VY7zX699Q88b2Gr54r4is8O7H/PyvhPzppQP3JMgDEhSKOPQNxWYZkIAWDgA2EEcvt6JFS9KZz3T
pPevaqxflpJsB0Wsxj5rlnyLHATBgE5Y1EjSrTLhcJsIs+sJZ9QL9X00G+dsLR+E056cWAPpyv14
I4OluX+JkRbGVRJiTdpXuf3Q+vFr0/CRLjIoiqNFeklfkCrhO7u5qQ6Yq5E/nVvnEDv0PxVa1tTa
K4TICXEZsEVfPLArtvuTJ9WmaU4FsLG+SpvAJJ7VPtli3HKZnYQDeMXvn0XqP2XlnzU5JUv+IgCW
pg0s32KM6I5DZ/pcq2+/f3DA9pkpUWXNbiTTMCVEJClOtGaBGhv+/Y3lNGvDN/oXQjgk2Jf0IWb3
GJu4RGQHpq7v+JIxpmg3BVn2Ihf9nsiGtwVBlb5a21Xg8HA25uIbgPfAv4MG9uryzs9gENOHSCd5
aAHfqvLgxpMIUWvuq75xNonyKMvRjQViuqWnmQpikfarMjc72V5+bxTd2ZTj75xln1U3ptG65O9o
0NxdSnyJnMyLLwjwGjWU0nVuL3+MlfSFtW29h7lsQBTG9YB8CGlBbRrPqTVNtJseEXmrP261dtL4
+LX5MHdkGOYa07na7+5Fbz91jBrwVpwLvwM2n9e/xbrYr6U7s+JmoBZIET/bZsHPa4jCiUzsH4sk
29p9ekz0fj+l2nks9LDDG9a5/Sc3N5isCr2bLb6xJu7LeDiBX3+KByapbn7z+W3ypB4ihap5i/xw
JE1vMVCveHNoaaTmySRK5FesRsT5tbtpJnGtzd8Zn8GcO+p9tE7AMjZlO05vnjkk0YTK7meOZxUw
LtTISOwWH34oTj82v/3GdLsasOKqf5Lr4N4ZHRKvtPaaKOuHIXJpJHd9zWMqvZsCrre1sJc37N0S
5okFVy4ekiww5TuLXQLlOn2X+1rPPbHqfybpmeTilETyrXKJaJEjKd+wD7znLgHLcfzeVUet871H
mf20PXLUGOVbIXOQSQ8i30+8HC1KcSfU3GumH3EGw3TaDeYfeBlDwquBY9mUp4XCs0qmT7RwKVkD
8R5jEb5SMu14DNuGR9b8ohcEvldHJnlM9I24K8owvlGflHUu54wUiZWQG/RD+vJO7N1GuNqHTrHp
ygqpHKk/O3uFJlQiBQgWb340iAbN5+4OgspdW+WPqe08gYsD7aeXTXmCln9x2+yzVwpH2qiIOSsZ
M5fguZ4ycYfEHmBhwEMi0COs3oNnJR+4N8ME2U2ckdvU31nWk+R8lULHyJB8Mu4KBXhtDMM7UkxQ
G/lXH8Uduv++u+uTd4wdn1rPSy2PE65mGxn9iDZworz1KyTQbhcWWnKRMF3cRjvbqvzIEDE68qUq
u3evxbDEKXhiEFIGc2IuUQ0lENMzavnWKbepP7gXp8XMdgvMS6fuFqOOhr1HR6HNxYPg7z5YKylQ
VZKs+1bhynMvSFB3yLWxfKaXknyCZuJbZslrLd02kSKENuUFuT2wFirLHXKVk8rlYcTtkrSUGeg6
SIyYpoNf92QnlvkStlbxgdLvOZ7rb4tUOdW5RTBXcViRRogDiDAaZ4uvd3oaa2ObFt6PII0gFIn1
Mzj+22CAWJyTgWwBnzeoFytUqc7ZLgJjYaxZcVBDaQBiTmyIi22o/FDYc+CdrexxIZMTNPBuJIs6
KIlZVQrmVJ6Gcafil9GnZ6lyEJtkZg1atoUBEeVu926b1bNmxA+GXI2tHNotM2k/mDLoau1aZjuL
oyod1i1yqW3RYF9YzVNLBGisdiMSeSwtyP7GV3A8B7ey+PBbHKkr6BPsIFQmaxMVnnFCeXwd8wPi
C2xEs9B30uXTIfzLqYtjjT4YptjNEnXKapJs+aea2YFLTGyKPt4C69ytlR86Krs22OIYZ/6dEBC1
vhuSTvNgVPKpNasHhMhX4ahHLW0iZcbVh8kMqxydp0IOH7r+W1Xmbmx+jcU8zv3JSL4SeyQSqD6Q
/cC0aMYZXZJGigmL10anrKvPaXuePPT0R316NXijY+I82fNii7GXt9qvI6kv+yLf+0C9iRODNAGk
z381kZF78xf4VvCYaktsbsYfnFSy4evku8NCrds0WPambhRqkJTrovrMbwXeoNfirSttoqFsxDwe
SDNofZ5a9gL9JNMh92Ss7LqmLNC18QkhnxNlHdqIOP/F3RqmY3FKrPkuA5seMIG95OkBpBOKnSWs
nUq/gG0Ls9H6040AVFiTU8k0e2PQtoSTceq2+7akERZtFkq7hkjaPDiFoHxT33Ur9/OK9b4j05HY
l6PInEOZ4C3RV7W1nebFy/to8OSj0Z9Fx2NAHsyY/bo6uWsGovtGP/apOJprfe8bIgsJ/EkRnYI4
d8dXmRjUH0MUZ7ERmF0c1fa8Jfv91Zq6Q0bpdNHALeAnjdkZFRycZrrwg1ZaRMlUKaTiC2IqxmiK
7wIgEsFJOtbh/mja5xHpL4eO+evE60sz8ysQbr/Bq+k++rl5szkDJCxzcY9SnBl29WC33bfj6TDn
Fd+Jo5pTlhNsUvuf5PBEpIRcRWdckU0c5ubHbrAm2DQOFXjXY6nP9AGEhNr507i+1KiZffKBSCs5
mIUfpqswA7fxznrZH42ueyWQDTPR8man82vhinOZGSfuic1Mw503+okxRpghvcX9uheaIE5yHU+q
lyjGrWnmzMbH4LgVQHxrm6boeFBVYGPM05N09Ki1cKOvDil7nbFBpvWMK2PvI1em0Xle+Mi1uQr7
6oZyxUyJvNELWcgRNjwNLx6BR0E+6mk05+sut4j31BObmJvhq4caR5S0/ofStftwas7/Qhn6JWEl
yuEx1bu1EMMmdrqlDrl0bUBItdVtNFx20F5JOYzbbJ+IZSdbcg4ZUNmHMk/CbIifGK8k96ViW4Gm
v33BKMOJmzbV7F61RRXXf1o3HINQWWuCFenbLeGeukUtvYvBKcMM8kKnRkk+YiXg6GujtNbelNfE
95qg1ZtMLMHroLbI/w9rZxJMMNrPStMuHpg+HniPJ7K9ZXF12oxBWHfII7sF6WD1CJtpjDw31d5S
j3Ygr934U3OI0NG1DhUVFbshiuuSu+tWYHQ6lEyeidslqoJlGYOW5lj4GK07Uw+apr2k4Kw3dV3f
d1OM+Yoo3dyOym4QoWO1ZiSzQtvkVf2FKjG/z/Kk/wG71u+9EvyE0CGBZJRu0kQyMBMusPMarb9j
zYfJoy+pDLIMBcPo3zkDF1mXYLJRukYUk/UsSNoLWdwTxkanZdd16CrxNYne3Db1KPeZJUgfkGRX
r72DPmfqzAP1zw5HCYcfdKtFxxHW+yvq2H7bYqsKnPVKLMwBCNpDr5N9SvmXZnFA6saPu8pgxmMK
qyIJY3kL2Cjv6tW5Yvii1uRlESMBbBXV42BodH9N5kDpqdOrwkS9ayx63GHga4vXGmu6TeLZ0hGj
Y9i3PC69/2w78T53xqPZiv3Su3eNlBFJklfFk30qsl8sEB+dPu5n3/3FVhEWdfG3AxGS9fGX5/p7
Uf3x/NdkNl5No3/qSuvZVlV6jJf0D2DPL7vrP5uq/3C18TED97XRLHGt0g7T4ep8tQmvgp5Fi59S
Mqvh0IsW0wRO1uynook/IQTPQi8mpG+aTAcvgY3nney9hqkmg3+66XF963TCMRsNsLlcSqYK7UXT
NGzM64NoVbo3y8/WgOSY6HhVMnu4ovp0AO/gX3HG/ryWfXpxcwxghNhuEHxv1wSiqq6/9lwhxA8/
97eWMBu/05vR2q3XloPGwTwz5DuhBsBIJJTV6VNTl5fY7i+tKEIbkkDQrj9TxuqLi3eTYj4IZJES
DsB1rQh2K5YZWoPOBDPf0ZU/lu20HQoQnIu7fDHTPbpdPN25XvKbUeYYmBRKOd3X+vTjDxik+WZp
+sHXlGv97q3ulrEpZhkXrpGso7rz3juClwJTZ1dQ3xBEwkXOL0KA5J9ZPtxji97buMLN20UiHBmV
RNFF6CJpVhOs9euRWOBd19s8+caxNsyTPo8shscXW1Qa+fEu2YvudvIMyDJzmGVw4jOy1CglA5+T
qnCWfYfGzMW/xxRFvK058JXMYrxh9LTZSIXn4QA7g1LK/bKyZl95/XHMuAmH9jCajDRUrJWBfxNZ
kghImBQxK1Ns3JuteRm8CnyB9koa7rRpNLb+0s49PUgpW/dJ3453brOklKLqMJULjNs0H4Y3KqLx
zpfiD2PwgBSw0GCfFHgpSyV9SuzLtMwK4ifih0NqLtlldm/FiWamzhysracecNiUSTjbzvyQ9/hN
mGY8mbLN+R/m8g4A5oi5mKEUoP+A/MIaB06PpsGOfPWTKwt+wPCcZuoyZebfprYGTsxZXhKzxexh
W93yksTODK8PTqvAxHwrMcZFX0Yu4C65bbaaPSNt1GpxfeJfmwhXvX+qF77BlZckGmbwG8pU16kZ
oqnGgzjxCZpOeyVFi+KqYvJNCrWebQsM9zt98HCE6sLBIHP7zFcst3hLkgx+bZm+ssSNPIuxzDjb
Nsz7OL2guyWCnBbZzJf3tvQOjM6tLaZwfF3Yyo7knT12Y5HdjYtaIjfDIcOWAya9Oq4ml3KhXAWF
Ny+eJULxkKWCHhhzWoQaxiAVMgrCrqX+ELAT2UY73GP32sKUQOPhWnQiewgmYTxNW6PSk60eJ4WM
MsVjP0yJc+GQL948wWAvpxfgvP4YF3LVkpn6ZXAqpPJQdPCSLZfR7tXLUmXLl1bqyW9RM+wcb9C9
fSaTP6wPsl3SsuojEBHVcUqzxVDkWLZdUJCYNJWvtkEfTbRi0hKP4I320+iysRsUQ33H2U3moVfW
r5kx+8AcFlV29qAasnfzdTvFCQ2ZL9dzOrZvmqkfKq17nHmJg0mmj70+xUES279DCkafGsV0ZiD6
d2l+glQRNrgpLbvfGV357Jl/TOKHYPxGvjU++vW0hJU0z0h+f8QsuUVlc5i64pS5VbkXiNxzIsil
MHa6YjS1TPy/08CjX94+F9zmjxjFzpXrq62eTIS8SzN7K+MPjKJ3Ynj0q0fp1Ptm7Q5x7CRXBlOO
nTDnLHdtrnD5utL4XHvco30OCoYcgLCV5QXV/TmLv1vzaRmxd0/2JevM96WNOvtdMJZjpKcQ/3hT
fskU8TzcShponVCr4ffLfqIUWd+ZeRzRM+yNW76naxpHF18drm56AUM+TbFG/5bZH5qO0KAuiF91
KNCZ0gde4T1moL3zwfmEUAO81/Ej6F/Zxhgql8GKPOX2c49J2uYsG7hiR2YJOI1OZcOuxmHYkzEA
6vV8n+gYnCn2REUqA4qDQ0LXsxAEL+ZpCYbFeyO+CLJb7AXgTSo66SZoNSxu9fDRa9eeofQCy6oV
N8N2uNjkVijiSPs8tNyV42iN/STUEzW/15bxq7nJ7+2tciYocrXcaZ3+PgAU4UlcH1uM1JZZHsnG
6OoDc9Aj5o+Dk+qBZmfAEHaT/1bw7KhYfxir5rNA6rWZpjgSbXnwB47jeXhqbkeF9tw4fogZGSIe
JbMaztNk7aR+O5z9Xa3+gJD+7P00XON3h6HEOG3nxfub0+FoDD8L3IXVmm6cRd857ngs1LBNK2iZ
USGeUvVXVF+l974AV4nTH47sk99NEcyEjVN89NkLEw29ynYto3ailkJmCpe+tLc4M0+ZYVwsX9si
6mKkRpxklfy2DbeKUZ27WLH603e4a8nyXTqMvVZY26AQCB2GAIzDNfe2WvrmOsWWJpcP0EqOIv1M
hXmoy+qgTfelwQS5cMZ9V1n7jGwpaTv3dv3kmV/laN6Q3dHUCMKgaeg77LKjAJrBLvUK4/QU07PB
4DYjwynJJuvCemVCLbWR4Nb5u7KSn8bgFsQbcV96Isxl8oAh4Lhy4kksx6W3spio0voI/+OtNeCQ
yTc5XWq2IPH8apjZtk1+FbsEuCmdeKvn6zwAhKheYbnw4fYb/InV/aqBl5nJ69LUYzGxigBdsXMU
6JDCO1rZdKd3DQPhJJzM92wdDlk7P5fiswQLlk/u49Rbu5wUQgdnCNqrxP5AnLPHRYmI13dfRpt0
UOrnO6vIdpksT81wjf2xeTYyUHKatpc5ebQsk6veD934KcsR+JrOpsZmYIplm9tJtBbzphCCSx8B
Zn0vU3ezajGX4ONsPYPmCvD2VGcni5LhExDowrB3OGigXdyOWOg530z6kR2P0d3RR1lENLfnVeej
YziZHgvv0GfrQUuONdVxisCHQjGL6vq1XK+lU21t/VPjCs/v2uaoEnePjR6S2bM15eeZwHB94QKJ
eXaOPgTyrIAtJmVY8sjc2kJLa/bZ+hMjyAIL9lA2VSDVm2eRPCCwG5T9mflyM9/GzuvFsGkhZ3Or
18k9Elh0+eYuN3F7Z5dOnu2CDVZTKNLiKJOYrGXeFFq2OLjSvoKzgNHP8U96aR3p8mTXJ7s8OxSf
GjAJRkVbgmCDpv2r6lezfyPVJBPcf637SGz4iXvoHGeMQ1gjl5OzhQWCN0t7xdAcgaThvK3g9Vki
8tbd0pp7kgk2HlFzTXfpBM9tQpLJ/GHmD2uPRZthOWG1IPLv6nrnZeOG8fBgcrBknFFia/lIEZXx
bUDgTd0aT2R1D38asIzP+sOz8ce4J01oMkyqihWgxbK9hHKWEsUKfM6MmnXcF7RflE9gMNeDgFfA
piDsSdhN+RJLSVpqXulu5JmYyhYWGsTrxMGUeoIDb2Rfk3L5lEYg0fEfrKWnPSvvWoORbTne9evQ
7GutvZJH+zU7zacJtW4dxjd0CvItn8r6iFaDotAo2jPkwI9Cva9AoYHz9H+aMrvrqpUEg4JZz7jJ
xjby0nAgRLrSrsTKBbcRub8su87VOI6doF2usc4vvXzq5WPWL4jQ22iUTfaCgum6uNbdIklMVkBC
CAkPCDEHly/054JVhFx7G5diFlUji7WWn1y+5jqq/NfFeJX5xRRxQJEerJqMGp7SxURcRYiQOd0b
PeBADY19dxDeF5kcj+TQbkR2D2GFvUwXAV7ZJfYQUSrMRXNIywM6rTR+F/Optp+Yc1+6yqQCH9aN
sInhtXXGUL0cntbyFvY8mB++PYel/+FN7V3rmKGP8zyQcDZc6XGgVIe8XM/6Yv7UwBEYH4cEn0W+
INIgJax0K936wsTAZBoFLaCwpju4G495r2eberZxSfXFtY674sNZY2dbLOKeN2yIcjYlEaENHjMJ
X/ug0+alctkD9eMH5BIwyesWYuVDAoUj0J3sb9xLujNx9qdkPWaqjoYi2cuedERf1XuylNowz3me
Jb48UCIMFxd3P7maz2oZoSuGl+9G8y/1yiZXI/WxLHwP4sIwPU+r9eXovOe1rx5xdW5BBf0Scn8g
zw3mZJEMLL6Y+fsMKLFCsBVR6gH8j/412Jqz79fROzodTeUKFtD+Wli1BzgEFcMihizJ5FQH11/O
/WhCb3QTJwTBQniVl8oHiBaP60j/MdrpC84DE04hc440bnXeqj7Z5xCPHipjG/tmSoF9ncHFsbab
IYBl5pefrhmD1ITUchYgV8mpRHjhAi8GVC1nl57FGBg8n0fIX085kZc7j/jqYyVHw8axnhRbl+F7
aFXdvnXVWwIDnmgPS0VW9zbP3l5L7S9cmdsCqyoDRPFKmAhNGDgR/PpItK/OJAGCltvEk6Cj00Mr
9LvB1y9uOgVlrjko9ZQ65itRS4iC7lTR6WG5avrO50m6d53lZDRwsoKyTpID2RLlVgdnSXpSXpZv
YmytPBLMSXZ9b4kUok7ujjRKptA4VZLnrAATFbg9duCgQAOnh/lCpLlTRn1rDkfNtEEUlOiMRovf
qWfvwJQWeXuMjTWzt3HcNrterx8xntWPjcGKFOiZe20TITGg50NUOJl4cfv2XMyVGdFsIqRyCSs3
WrobsJgqBE3OwjzVhyfJ3CVipm/cz6UOfE4tzrA315Jt9aiqFdWEyJYHOUGACSwME9tW0B3reKaC
yjRI9Wr/jN5oFJc6RhaKk7kxP+bKlb/TbcybCGPetDOzprKQ3e+a6UXgJ+v4l3dw4joxx+vadG5k
FpDAlipnHdxq8lzx59AyLARjuis4NVqYxJoCVhQqYpn5M7VwEMq0FPed475OPkMyq433OeKNbTrW
5gdLd1bTTTsSN7ZqEY5lTo96NkK91UsyDDP/nZRMSt1ymAmLE3/TWlrDvnZm+072s/nVwVI5Ydov
/lLHAjJZJMW9TtZbOmt7Px4gHfmrZNbmpCPVx1rvkUTXd47G2KmJ93wXoBvpOI617P4Ok9FebT+l
d2Qhya2riNPmgmLao00W1d2sH1KN6kzv5xHczWK/T7Uvm43R9z42SmU2hMdo0w5g85bBx2wDsWyW
MKWngWOrMfmNU9m7ZLN5HZ1wuZR/O8stnlCjto8TkFZWKGuD/Gv9HGKcjnq1ln/9HMhz2DMqYhk7
tSZ3clbnD/0IDYzs8X5D7pTPl+zT34GjojyoBCS0WXwQMS+uUo/Fx0Brc2hRlJ3FvMqd6GxxgbWV
UOe01FUNF4wIzdwwSCwiuoEReMwGtIylw3ttNHd5DjXOnlOkuZKsMMuDGsI0nZVKXLTOrtbPhMRo
7BKV5f20Npmz7LR1wHLoW65E3/jfAHaNXb6Ctpnazj7HSK23MHO0IzNqSinu02s/aeoNDtRCLo5w
7klY67cOgSiMK1vbOXWd6V+8ArTt1A5oYUwaC9MHlBgoOUuaCmf6LgE1drtM0+hc4vJGCO1q/dj1
HvenSIxHY0iqgBLNbaLYZ6FLD7aETaY1zOYKYoASqElnRCEWKVTNktyPjIAjWs3pvnDAGwSDp7GX
Ntx5649DerYN9sGJCZaTV5lujlH7rgBGn2y0Vn/zYiIKtrLK1N6qSu9zKoZkgo9SrTLkFtMeRYHw
x3W1Hz2uFIOGJf6pultyUc3aCc+hEWXIqeC8TbF/8RPmJl3pj+GQux5fS2YfjN6+hx5QcWvWBhFu
IIkZbjhkcbSNa7xZZWwCIOv9DmVRWxoXBL+jFuRxDPGHef+mQEYSaZqXG7yzorljusEEPL8BYiz4
bqIhQRBKygPMvGWn4jk/6V0+Rc2MaChxHXfvNd3wGONke2jpMqRwq0tOOYnsY45/s7ZbZnDdiXdu
m+xe4e7bEVtBsCLO59E1WeXGK3PiVgjgqG3yPheudcxn+21uanm1IIfeC+ijHNfCjPi1AMuacbxn
jDScZBEb77ejcGv7dFKirZeXWZ/4EngmHpNC2DsiUvizKuMpsjr9YFnN8uyMDnMX7EdUhchoMiYU
D3onxgdmVa3G8h1SD9iwyXdCGKQ4C3LNstuwHKqXlF1C7M0W8crVDONlGY7e3EveiEQLlWd4f60s
Z09DMOS2adn78g6xVpH0PIFBsf+Tz+lyZiT33YB0gHfb7vx1Ypc8FAxkSrXWF7fBmBvkPUX+AB30
kHaFvnfAIRy72dwtPtqZ3vcOrguMu/cIFWt0eZR02w9tbY1n1pbW1pBqOcOfWSJtKHnHcii0RMo5
jyqunTOsX4yjExj+qpHFq9egP2d/KywU+rMaLyZ7EtKkMj2m3pmKezWobJve5rGDSB+XqjOvC98t
+WPQByItEe6+TNVrlnvlA07d8W6y3PiNrCadmVvxbjBq2FRab4SrUs2+aypSNK15a0ww42Oqxhff
Ht/hpnhRO9/Go81Sjq9YSW4saZk4gD2dgYHS6g7tvpPK3thQwc95brH7h0sGYbVik1Qu7FwsVpUr
K9KraxsIsyoGQeyST6qYzUsvsaV0YKKY9TCiaWb1HcemDvlGob6YnZEhOqG6qu3WKRjYpZe3t1FE
LTBuenE9Zl9cNQgzAIlG7lxCAYIwxKVBIQIot90u43SomOcBnkQ8zfzlUySFYXFgw0HixFExGDW/
+DJqvrpYIC0wK2j3QZHdFBgSlyFCL1Qng6ziv3VieHcLgz+JuiZcTQ0tTw6gx2/cja7P+pEHtNj7
BIl9V4WPOJO15BUZB9Q5zDC7ck0d9jyG0C66SPm9m2IfD2PHHCZRzkGHUC0Z7CY00MsQY35Y6M6z
XpaoneLscUDaSInpTQ1pAyLbD9QfAX+t9wYbsN+Dpq4W0OQTX0viGe4U9r1InYDBoLqKYhwYHKFj
u7h6adx3kMcPuSB8ZOOPhHBZbp+/tfQIqL7w9IatkajfGXbk1SpXB0rPxHQac03P7MJXR/Sv7HRS
/nmQvO11Mu48r5X3BeF9370Cqxw0zkh7VGryZxma9bcoy+bor/oCTC3R2BWAGWEHq5JPNBj2VeMk
3wrGUEcxTVjwZ7jtD9pSI8JOjOE0jwzK53Qw9qua+o8hWZMw8W2qaRMJtk9g4plJVhNVkMw3aao+
SvoH3sRGY2Y4IPN4HmNFPm2RV2c/jidi31cfAKDQiLOxXX0z6mj/1kZ18NMZXOA5Qh0LAxty8yrR
sVZQ7K4q8fcqJ/2UtJ3h4Hi1ccR/5SNGUvVZAoAMs3xZrqpB0NNl7mPMhnKrXDP/SL0CYrRN63oa
oU+FmnIwcKTrJ1yv9rkffARaecPS1VXDq97zUAUKyixjusE94S9Dojg/mE7C0LBHjqAv3aWUubkb
yHi/Kj1mQ50Vrv/SOWO7b5xy3k0VzHitGfsHsHRcDGoCKgzXkJN0WAEodF6NgGldvMtaI7vindHu
Urxe313Ch5maAlpkkkgW7TXDPNKAjSBO1hkqft7z3Tk6uX6tk9cbBTAiKuzceOMw+R7ZKx5YDPuB
xYAhmoE2b+tM5ed4yXlHSCvgXZjtdf5y/MV/8JJzGbP8SDEF3sdVWh0TDLA/UkESlfGdLNYdE+3A
dQZKgC5et65xu81XjYhVppUWIn1fnewJ3WE3kARhIaqtTlZNnOvQ+Tbt5H+wdyY7dhxpln4VIfcu
+GQ+LHJz55jnCJIbRwQZNJ/MBzM3n96on6NfrL8rVWVKQnd1ZQO9KKB2gkSKwTu4/Xb+c76TrTNf
+iSQmk0QagMDivjOViL8ysmRHXEr1jBr21h8T3sne7WqyU81csbMfr8YZ2hirsNgX0aQ2UjC7eqa
UIMb9jQ+JflRefpE++Sriwhot8nqyfskuExi58pmhLo7PbE+bvV6UQPsGQqJFlOw9iT4+dWCAneq
9TpL7KvT8l+CnD/NR8sXy+d/hwMaehSX56X7/PvfvreWWofl8RPAevPHAI9PTuf/HA7Y/M//Ucvi
+58iP+ff8Xs6IPoVJ39CogbkFAEbfP6/hwP8X0V4roel3RsOisDr/49wAF1ygEMiDw4Q5UvnZN0/
wwHpryGQHtayLjsDEgX/UvX3n0Ol52gyUR8RpoI0dUTY4C/JADcs57pXkSCIwmmOk47bqH2zdXiV
jXo4+BgC/vDC3P8e6fylseq+pSDD/P1v55fhT1mE3/5E+Gg4ukk4hH/NIhRAd6eSvikORP8l9Cr8
mMjLTvnMpvXJTxnSOttxMgRvqRXf3UA/lkX3sageYp4THLQVnzlDMtBMWCPmSxssXNVxtu5Dk/xf
ynB4e/7yw3r+OWd+Jq3B7XLxGP45DwU6MovQfH0O1QmlT1GAZaK+wkqC/WDDe9owdublaUgG/1lz
9Xyoiuqocz1xDVpflraJqLelum0Ex7rFW8UDb2Y9RLza3NZB/lWAz4ctzEXMBH3wjQXFgw4p2SFv
RQAW+9aa3AE8GfY9+Fwz8TDTQxzsRyvHlwatZidixeUmK05ky3g4syv8mP3hdmZE4+JzdrI6Hg8E
r3G4cEHFNWj/Ps+srdVBf1xTttnan+U1BbTxzmVw3uoYjDjs3d24UqWGM5Ue8CYyyS7nyfzQD6Pz
IDMZHegFpGW6QSO259tzT3XHtrbuPnWG2xhb0CFTTE54sJfgk1RT9WkwIBysdObd4LMOEdbZu1y1
kCCLJ5NojKWqecuHML2gE/HLGnZPApN5y6G9BdjF7ojR+4hDqjrG/bpeE4pLLwg6vnoz7gt35jnb
z7xAbsoTEAonKxgNtstte4NnzblMx/5FLsp9XEfaPNU6AjtyRsIIU+1/sA8tj9kSkIqsUtqrWnsn
4fxSpNqIm4IpXeXlj6lw1H2dZsU1tbjWg/0c5MeC2/+mUnl1ZMd1xA8QVLuhd8WFSFGINk6ahVfJ
QpVuwcj2BHfaR581Gkg6gjsXD8pOMozgCFh8A8OXolIsWar0Il39d6znFAa33rpdEBbJwzVq79XB
PZqJ3tsBOnNjcP4VuW5vhcMCaaxa5F+qTfgndpdgRHGeUNO7bZLsZxnl8gf63LtZBvATYw2ru4jy
4dRFqn1YySHslPTmLRYr7o/AiXc93qmt9MJyB3NUHsgofm/itXj3E+d1yuvgLmC5dU1Tqjn6HaCy
HJtnvLb1lz4y7lO1IHbmboxQI0Vmdl0gwxttmXT931wSosynbRN3bLWy7jbFDUmyj3OVqzdczkSe
rXIAmZ2CachZPNI1upi2uovu8tILnociLnlxBM23GvtTR7/AbZbhqa3qVHzExDPwni9i69pZH8I5
v29FjY1dNDxuVJoim5XypXfnRwyVJV9QWR/0sBBTyU5FjherizRUcm8gO6Q7mqhlftJazfuEq9Fj
HWIzFbYTR78J21vHTdevix9PX6E5hw/1cnZu6ZxVyjLmGeTEDltXSu2GsVc6YgGpxDLdILCGls0U
1VZ+nB0HGGEMs479qBljIw8fY1frc28MeGt/uSmm+CVERA8DE4KCnSi8bxNLHcp5I0HmYXgYge5v
2WEcAp2ERzfCzDpNcd9v6FAze1OExa6yc/9jnNG0pQ6jr1lmXulAKVidNHjOiy5liO0whEkSxK9h
Y99XX3W3HjjkU6yjtzLwyxfubObBBDYDYOXJGx5BBeEDQ1OZTJq98QQ5hIHyKt0i1ZM7S74tTlMe
Cz6rD13fsSMomvreL6txG7dA+bJILGi0Faa8ApqUn3XvyHxY0cp2+ImY5tHXFMs7EVIJHRaxxa05
tF/6Lv+2qJnX0g5E6V0qAY0Ir5QYY9If7h1dzs+OH77Nwn0V7J0j7uqdvKnqPj9VIeLTmTLtPZrA
nS9F7XsXpEvMruYB+enNDcZfvsCnzstwmDCvoRI0dLDguSild4GmyidxtMVVzOpo2cXYK05B3PG9
NmoMuQn0wQkgKtJA6SBp9FkF87xd+u6u6wUNR8Hcd7u27+zXmJAo7YmZDTEX5hiKt7QHuM/t0s68
srr5GXZWndYBdcQljVNex9I7DnGGx62of5BbpdWjT9qrsJva00whM9pXnMUfwpPtIXAKMBhpmvub
mV6nvRoCfYl65lG1Fg27rJXiJgnK7gF+fcX1rF5Ocg6dC8m9OdhI639fi6Kf9yKx2TOUO48tFwye
Xbt0023Wz/klYODmQZbWYxegLzwaRyps5F2wcYVeDo4LStrmlELKKOCuqUQsdgrW2X7IRXrf6ozp
16j60pbTDs+ZwNWLCYPmMxq56cC+qQhP/ezbcLzXiCpAxmiYgQdiD651uMX7JWsMP2TBgr/PsuYh
2JVe2yz/OaGIvbbapHuHM/59gFF85duQKzj1B/bKz/OKcikbdUcmcgS61iMZsdKJcteVWfjhLFhu
s2BaT3M4Pvl9k13mS2xZegfhvkMC2lMo9ZkrWd+aWbX7KJ6880bjkmgPxbcoLPeGBQoYePWmuZsj
PbQ4ep20zU9L0biQoViaNHNS3tSuK1mljhGPiWWicrxO3YfW8VkdzA7msipJcKF0/fk9dOCfgSGu
hbtubZ0eUtXf5WYtbqsJa9xIH0jCCUQqciKqQckMbpmRQ9KWZbWrdT09cW3rDs5QYBlLxtXcZmn1
OKiQfJf2s2sHOPNbwNxBGqFp7kTSh6fFsoGjs4Y01DBhchgcN2crHCfXfR14F1XoZT9tTLYFNFB7
5RhsmV7YafZH5c/CJMEFUdD2qvfq9LUwfEh5ZDvzlJOOW3p96ZbdOD9yP8Wdn0gXtY1WhdMyzFZu
syAH9dIYBLE1L6E2RPNN2CPQ+tFPxPcQi167podazfeLMM3Z3mNi9q/yRucedq7aT3cmwvvlKNrJ
wt9U0U6Q0aPp8XbSgt29dbovNHllJ7ox25MJYY7lc6av5TiXbxA01oMhArmtOP6u9DgPuD5SOx+S
HnwivoWO3EmRXU1VZD6d+ay4Tkq2e1+1080kl+hII5l+DPH+DfTP7JpGPk3Go3kChW67hq5/TOlW
2bakBRHehbsLEJdPCY+fvZUDTR9lW161nhPckUuItskQhNcg18xlky7DcRXxPXsd9jy01ZRhUn0K
aPEHAQ3sFOcNi3N8IZYg3EZSmbNt9MIX0FvanQ2mZTuNfXOigMO79eYa848orvOQVWKj4+eJlSvh
I9bf4ej/aNqpvaQ5Agy9Cl47hIQHOa5nSRDksqt/aDlgCMKUnI1Ttalgg3OmlQ8x65R90Y32gZ0U
3fLBmiS3nKTl6wiL8NYEsuXp2PdXQ3x2Q07yuknL6DML2JWZWfuvRSHTt2RgmS3KJd0SKcXw15VN
dE8r63QPigbRdZS4UVZoOYQyJotQV5TdlUhRFtqi/IIhluHRJ+EVIEUhG9f61lskA6EDfjce2vvM
U8+hIcToQ4FnyVCKY2DFpe8sxRNbj5u+NtgPfL0fYqe+DvBslgYhjABRfVF6uJvATRF6dseD6GIc
TBjFVEyFiog5yca8/NmB+UKbDX5UNnpX2fC8tN3Dyl3sBtfNd7bl78Qh8uc2zbFvS58di3ruGLIv
VZF/qcN5iNDSCSWAEN+hzxXb1KmZJmly+ZiMkYeqH6eLssj6Lf5HOhlqYU9U+4iDWha1o8Wn2sYA
2+5WtT7ptkkOMh9o1TAz0RjJXq8I73knz1KovoFT2T2i1GObVZygoe26TdhmP+hzLDYd3cZnaBmh
N5yl1ZLjuHQlKBsOMOxy+KgR7rH5NqZ7jsIqv65Ixh4F9hiJa0PIfrzANqFuaoGhSnat2ay2bzYB
kTqG0cS/d4uaQnH6KQ7TQKeVvw4ned7ClN2UHFDhxOM0dz/w42FNXwbDtSkmwFPSpCGIWU1RgM9y
cG/B8U2bhm0p6mD8Le4cc5p1Md+FqmDvUA8HWSbrVUNWA5MoHOhrCg53zRRy4TJaUNzkkEuLPRw8
PCPbKGRN4oTXnQ7UfV7UauMNWCDKsh4uUScttjGqnt4G4xBAL9brap4T7Nbt21o3H4CCp13Qc8GB
3K7Iyvvu+CErJHDBZuTJHyQgTQxffFBnobFS6cTivWjDLS1IdrfUw9koiI+FKJq0J9unp9Q6J6oR
aGWIXTrtNhSEdXz0uGKu2fBTAgLcw6ThcUyfQ7FdB7bxPmiNnTbu1978nOSMv1kl9K91xfx1msb0
bs799Dv60YrQ1bInZELapIaAsodwe5irVh0LET4aFVFI2AUPuko/2O48UVEmL8P2LAuvXCOHJX4q
ME2ffLZaX+YmKo49V3KKul6GNGmR6gjs1v1yC3Hf3cUpuZe8JNhG+brdKxXiz4aZguzMqE/7qaI0
Z4FdV/oxuw2//WHsqp4qeU7QN8I9hrKCfk/hICfLij1JkA5SdDzqgp+st+klP9PXaHmtF4lu6LV3
XNb9Rx3P5+V+s9JPsDyKFqsGja7ma+tX3JJp6WFdVRH9HFjzh+X5qjmLs72NDb1euS/x840HFxoI
Lgu+sB1Gl51fDBTIkmlUey3Ly05V6sAHaB/lZXVMZ0Zgd76eaCg+GO7h2zh7TJequpmajCMrxXkR
+dFLG9enUA686RlVAsXKzXV1qRpNeC6uoxM+BW3uvDJzs32hN+CCqHr2PSYVsCXeYS+pkKCBpDJv
urKXcYUfrWvzZRunbbCjYSbZOWLqLkt429TqBp37YljGHdmeOjcr+sYFW3FziHUrKKdQ+ecaLN33
NdDlQZfkBv9bQ/zPaIjAuP6gle3eh/dfPn/7fWdCyt//9oQc0byrP6qOv/2O30VERwS/Yo07dwsk
51UZvL9/1xEhOPzKLZr7SAC+B0Na9E/KSARkxIUHgaAmEg8KKAqWgQ+e//1v3q8J1z6I32CqICkK
71+BjICU/JNUJgh6ASBllI5FkJ7bhP8ilUnf11GJ7EPsofCIYfms8w482sgO1nWU5IfEq7u7qIUk
sVV2nt5U1KC3y2w64xDKMjuFuIte8yohx0Hija8oAFDCkN4MJlopdf5HPyKpQki4OFAQpGginWrn
0OieylolpvJbCXWZCDsVLcExifmMb8JYYbHJJqGuFsjw7yG0h3Ej0oX1V7DGOa4fX7fxzvAt8MEV
VPR7pWXGsN1g6LtLydtQad7JNtyX7HSOjXUw79BoA7q25Ijqd0MUU8+1OiqOt3Wiw49kZFLcTS26
yMFGUdVdSK5OzmZ0F1ZiQ9Os1UOYFWu6GSSZKjYipk6xX5WYOxKUPxakdR5/n5Ikf23waa0HVw+K
BRW1fg+hnLOfobXyJROTedEBcRb2eDJ401bmj/7M5mvTD1btSdAoSocSZ8z3TpU1d2VDmdvW6BFb
SjIohmt/LrLkopPx/E5rZvnWhmH0rUCShPtS5kwIThoRlGm9srA7FsgAUqtgDWC1OfomXScinLXM
Hid/jt9a1h84cigBe2aNmqudawr73Lgm48EKV/K2z6V2tsGQpF+K2h0f6sHv9S4lTnrsOtcrTo2K
5EHOJUOHbX1q/OC+sliDSUWZZtXbeb+6XtTfhImTrNsi0Ocm+1RSZzWHgX5KPENzTu+MzXtWJrSe
Iok40Y74Df9DOaXUJJXTSJxqbhL6/vi7YgKNQxihvUEo2sXG6cKNXXVIWFHI5iHwsvY08maqbUCZ
EQXP44QWgdgUkzAMuuIT3GPxhSSlLI/LUnAIrJF0hq1fYyTbYDQtUXdY8lCMZUZSPmsQcntx6ybK
DnyPODMzTfE3Ip5LX8jKOim+QsqzyWaWXpm/Nx7DO3mCdv6pknB2LmhcZvnE+NKoB1l3ncNqvE4f
uEgRm4LC7O2o19Zf5nqo5aUHPre8iDKdPQ2jRXPEiuvO/guAAdF/mLSNyqvFX8cnr5vG5K0JBdbl
uIgi8D2IifMJekz2ZBXmxa2ll7JmVwX0AB2zZ1HqRKtibp+chvsR5sp1OuV4Q2/HrB8QTEKMgqBz
6jg/Nl5J0+XkT9ON1/qY7ybXZSNq5KDgGMBXqfZpJ9cBO6rTRbtOABHkPoBRiFVyNMecj21OyI0S
Kfpzhr7E29QszN6XBLCC9gRuMxpQYAFzbQpacaGQVnK8Nm1NRKojiNRTM3dmcM3Qd1zeIhPgx17E
+LBkrBzK1KUXJudvMwD9qM2z4eIcbwY1pD+aKUKML+HuvNdTU92lhVvS2cR92eHFLIP3MC7Hb1OX
02Yk6Y++jf1RwEKkgPO5W1OKqN2+Be/iZjjnNp0sR2fHranjn/2++6oD2CQs/ww6XDvnjNJCLO+1
X2dfUALlJz7U9mc9R8QLulKs1KJF3VLsQRpMZPqjmkpUk8b5tSBnRPVXkFU/BKITr165Tnek/+mv
nmWkots+LFCh2mYFyRI7a/IhGi7vW+wBybJtDFvKC5kE9oH+OfakaUlaChJn0UM+L3JcyO0A33Tr
oCw/g3OgbEaFwVU1TB4djmNcrYzgvhBHlIg6PC8nGXiXPDaI2Glt933bqVvht53+YNlEzHGRuR/u
U5nEA211cab2GGjiy6my2A/zvB2dPQ+3LYS0JCKBrfW3KZj4tdg/eoc07OxgUBSgWKJIcWUw0j3R
ki5JziQZtkk7IyVDrh+/WerdXMKyesZL2i/FRzZiUdi5pWBb0FJL0kNXQfTZpo0fdJuFYac/JlrT
AKjbEkKJadtP3B3rj2bhQhSo4PzMKZFwGc59OiXZ1mILsLKGVAWzgkLsdInB4dIiCBynLoz3k4s9
gopVfBJ3GW/Xw5Au4ltRZ2iebHjrGMBE2sOK5OGpFtIywK02ZlzGZ8oasYFbE4VPPv/D8eTOYh7I
4Lb2Axwv17RKOelHMQ3Eg7MQvWwLXofKSQd0MmlXOrEwH6MOXvikIImK45x5xQYAiCGgVFDuOo7x
G3blst5NWrF+cwIfMkQZSnsMYTp8iajrcC4Ma8pT5S1DfnTonBNb40yY+YcYF9nGi8b8mapc922M
HL4dqmEM2BZrlCcPRIkxiqile5SN4maSCS+nGm6kkxvrneqW7YofKP1/mC//c3S6u/FT44n5/OXm
vTO/HMByvdNz1/wXgNWdt8j/wT6a4oji/Zfll9OnXj9li2z+5900v/vfyHXpr2yZvQC6JBA6L4gY
237fTnvi19hPoPHCLg15zAl+z7+j68SvfiyE7wZ+GJ/xdMy1/zZUwqNkj+yfIblseH1qsP6lqfK3
CpV/coHjM+1YnJsQWJILSr4EZL0/AikZ1gigjyEtiexO1w1oOj7SYK6TG89dkQvYP+LhQS2kuEfI
mOixXm0EiECe87rzMJWHkhU6MRRjp3fJE+vF5HxuIf6sDcgPpXW5n2loJgw/IpnzODjTrIVf860B
djNZioJYLe4It+ORnqkO0bfCnRu4YmZxf+JlnrBjjHxR9nas6TmKKqd+ddAjka0iX67bRjBl8PVM
g8vYH/gWFIzwr6kTFm9a5tW1Tm2KNbNOxNM05RF/PYHaummBIEMB6CxpThFP/AvpeyevGP2STFiK
Pwz4kL4ZUkVSR/mGA2Ak5gE9rY72Mrb6qgjr9MlVKaiyJSO5zkaJxUOTjLeTzQhPEhHpiRuP7KZW
+lqxi1qO1qFy/T0/fQUbUOqrWmF8wqC3GE5giqizjbsuBbC33mNz7QRl/wi4Yfhpci6kVzXjKWvD
ysFHn6oiLXbBRE0kWC6TBqc1NG52XemqoM5WuNSe9i7CJNyKnD11lxbfJvjQ44bMbnoX5FR8Ii5N
gjzQWMsbpzTRN4d+tWljIbF9bys3/u6EHa3B9FcjI/JMh+SEW+okGQCZqBPFcmmss/wlxsevN1Pc
zBiL3aq6VYkabo1vXFhdyTiDeMmpud/myTCNG9zQ/jVzO/4+bTNgSE3hv/racS8qhtNzgAdcl4pi
oQn/QxmmAaGxHFQqLF7ILyGf8L3oXspYyY+GJDjuffqik00Pzu5NJRoxQclOOft4CX/7o10XJQBM
Aq561xX361godiwdRH827xi5DniV/ewqiixUNZRqTskki7wrLGLY5jtdsFzqyjJnUcY+94k0Cj9a
H1t/A3+tvKhRfsuLbunZLJaKKYU7xse5+ft2jugkpgleerSU0xO9sSJiXKS+LsIGaUjB4yNgAUYR
YqAQRS35tWiI6GxXPf63oXFQEoZ4CPm4dtM3I8+BvnU2YAnDRi3edk1M/uTAlV83tliS7wUj0FvC
EwA92BKT81vi+XZ2abwPS5/pHJ5yPR0ifvOxySnr2jFlsnAK0ixiAZaVwUo0L/JeRY+Ta1ONZnhO
/Ay2rA6XZd5BQImpxVQ59gzSO225Ey6y2lb2jmzvAbjONDSiEP6AoQAnJE2d9b6q0uatmGv/e5op
/YmrovdwRSpeuKViZztNX8icTV9q168eg4mc/3Ek8gF0hiD5dGzHKnE3Phiwx2yEbE4uzzMh5pAZ
G/pMxbMihZToFH6JOzCGeFnzMEULvsVJru42HqgZD87JbjOs33MTV6wv3UJDdfAIshDkayBUinEE
709jNad/GF4OpqtBZvVN+AN8QPh1SGWX7/0l8yyf5ykWiDw63c21ysJtmg/Liy49ljc0FObrLkJA
Cg/JYlmsG8drPupFeeiS3H43uTu7437mhokpIWsSs8d51iRXIku9V20RNKHdnuXgDMn9VQURNNwo
qyDVUCofwVBg247OeV7TlKQ5v3NOOA0Vrj2HvXDBETopIZMtX4K4YJ4tay6nLDzeTIumj/+TCRsl
0bbrppvmglACMpYgnxVgC3aoCou3JIEGdaukbsCIJKW/WabJPtB4zxa6Ykn06Me9+2nm6mz9XVev
3EUJlbbn+5WPDTddV7ErsMtXlzGvxryNu6x0oKe0ebBp3JU5OekIdJzLOwXPdBk5p5GlxLjt56hr
N4pn1KuXpvBZ8tiPwlMTyOTJqStNPgMDvjg4yDi3fLBUuo30wHK1LyA7cr80hd56Uno/2fZRWdsj
aZdPK+Cv+lIvq+O8YLzgl+ccWCljej94+9iPh+QKf6rsdlPnpc7ecmh/S6eYS4w3sQzfVHE8xAfH
Ov6ty/T+2La8p7vUgbe09eNo/rBNU79FNmztqW2z+CoLvRrCR2Hs9yEvprvRGaJzjDRmYkUOJgnV
YLd2cjViGK6grmY2z7/9YR7539jAzuf2n8/1MAkRMwK6MegK9P/C+w/J9fEkx52bDqW5V/QZX3Bu
x+D94BT6ZSN2LC6bq4Xc8f+/6bD7bJ4G/fk5MB7+V5gJeRH/g5mw+EQOB5v6Z4jx+ZX/fRQM/F85
UGCJn2s+Aipc/yEw+sGvcI0ZwkLKnOKAONk/RkER8Z98D/3wXAxy5hj/YxTEw+ijXCcIluAOqYJK
/5VR0E9+KyD8w2cGryBM8nOfH0Y8vtl/nQVH3OxVkfn09GZ+xWqRnMzBm3u88HblzGdTy5UnPuJV
8HbaOsmFoCAXyaYIiJmu9VVfF/GxCZtvvQvFxkvBEKytgIiyOFxUOYj9joQznsuUO5f70Ei7QJhp
6ycsdPAeYSqdYYeXVLoxZpaOBfLAQQyyjPibsc5OsFi8JDR1jNQ6v2QIb2SUyTxmkdnxq3DHT3B5
hqycwS8D9sB201mUONxaKubBncdCPcysOU+j6r52ocFnV+a70Rq+gtLcNfWKkWUKdzrL3WvPJ2HU
Ozyy2Qrme/estuKtOUZBx4NsgbmnRua7Lk0hHfEO0T0tpysIJj+gBCf7Nm6eaadKt6qebny3Mfec
zD1bFRmzLdHtZSOb4AJCLGB1E1SnKFUtEoMvd9rtiXv0tXOqMoPvkGTVtnFzMGmVRSSq4hytF+fQ
sZ0yWGI6WB2OIOw2o+7LVy9h6+Gu0/pMdju6KpwuI3eJj91PaZEag9/IHut1KAr7c7DJaeBG+9jI
8TKMhn6bKwDPOvGuyx4Cxdz610HkLZelyoCB8f/P9xKdgMK65LMnX1kTlAKHYVvYoSls5Je+Cn+k
VaHZOZv2kGodwViAwpet6btw1jvYkuMWkKF/GImFk7yr8Few6yKvi/43CfpjcGZS4efp+5nK9hsH
s2To4uWHCs/HIKjTi6Vvcd6ZMkYHgnZVrPYiwN5DoJj19NjSad1VlQDZWlPXPBRXhfa+pXnv7DsH
yDW4axQPVpwLRvzVyR24cSVYmyTV3zy3RveUfX3Kpx4AQy/gCDHeTqxkR3ZW0XsJ4OTMoFs851rW
3i6s+11VMTXMvI+iM9cT8kjvRdd5Ky65k79FGBD5sPFe4FGFjVdq72U2Z1oIbdy9ytEPehxWMjyN
9PfCGSO+4mlvPWWB6veuINHXzAUCVWu14GvBboKvZ2heh7kWCU4kKIR1MfVXoFr0y8isXCN5ZXy1
YD+CTuPVJ/PHEi1ePTLuhBVK6x9HnHe5IbuGASU5cddN7rALBN9LZ2i4c6BzGGnNPnRtdwjdiWRb
3lMh0vrOcO25c3BpRE+5R6r7eN+Sl96fdwBqmM7euOocBZ0A0QZjcVNmQYQQbQh8pXn0Y6qW21QN
exhMx7YI2l1Tc5R2iT/uXFG6UCK5W0HMUy9hS/5O4bUH4STLe9V1PWwKsaBhdcU2G0nkTIGdj9Vq
UWKshVq0imG+53N9HRvfPq1S+gibDtwiPLiAbcwZgzOchtICSk4DbDJLdsTuAjOoT+B8jLYWlzbz
gJAwgwX1NB1zvA8bcEQD0cqSsFH8Hkd9fDWOPQaQomK+woF5w5kAuJvlB5C+kInPeprcb7Q6D4Vv
yHiNqNQJjoptPs3ZXhfRS5QvX1eTc1n0k2NaqexCjvGepmlCmkn6GLXeSPIydrakm5odNqP4wJqE
Z2uJkbhAEINCmqWXPeFoLpXSE7dtl5GEzHlS5KXI7tuOqDvRCyZCaElF5MDNTH92LLtVBzd3LKpv
QkfBzUpqYuHRcePGkzgZEuH8uaO4dvC+BbB1+NByFRebcLT2bgRQdQ1IaDjlcwHOsCemiI9iBxS7
v80TUb+QY0LE9BLcWDRY4Kbq8GulcbfvddAdg8BwC6Ih6Ohy1MCBgKy2H9VgmcdDqGk50mZYBlgN
xoXV0qZp2zPgZawx7xnoo6wqJkVpkHenUvV1WSzNzutzxREhdXxJTdQe68rWS8d9aGNOr2VbphGm
qmVLLhSyX2Q2NjIfEWIBCXJ+7OI6Q+23oX9bz8m9TItLIWBzjJYvZPvA0MruyYeEKDxYjoSsuBeP
YhMM9qsqnLthfJvC/Ak3GazN5SG0eviOH7PGb+BAXOYvOKf1vUTQ9+gpDwFAcpPg0mG5G5XdRel9
jGVyw4JgICk84NcGG5A/xHng3qVtG1wztpoz4Xhpt4Fvh90yw6tO5xZ4BEa9504mP1o1K/xY4iXr
5uko+nTkh50YKxs2RsdF9OPV6I2YKcYJ+cXNf/IJo6tGlJW/E31XAOVz1R4zA4uSIVywjA8z7Rhl
R24RvfTOq4FOSRoIJzPjHOTadrU0w42fc1fceGaSp3qoihsfxl/FtYiqjXzBeRZPffLYtYl8d6LK
e40SknUb4DTDMdSqwPaHgedmDrzqMmVFf7MGrvdlgM4yD0vwkceL3EpTRh+6IqVtMB0eSWUzLgQz
uWcz+OLkEJ2i2sOd0guYEcupb+r+eWqa9HaJ3e7OmJKnRY6vgq9h1BwrGrb4zJ3/HYLRZ6sntSmI
cWmb4gsbkjy6r0rYV45h7X+WTnkeXOZUTnxtrQnpRZjP9l02mVGNwVYTiN0bF6cvuLrv60qCjicT
DZxzbtU1Vm1UFp76B2i3Ty3MRTgGw0fWsK5ZG3DHqqZ53R9Xj4VA1x/iNtV7B5n9Yxzz9IYP1rcW
5WbDW4TcTn7FveiLmuSeFsljrmx8W8OQ3y5mjU7En2+zJP+qMn+4mLv1ayPUGdmo+UKgC6OynyFS
lfs8lbN7MVRpfbLE9A6NmNs3pVqxrTmXedPz/saZxoAyiWLNuCdMyfXMJWnvdJxmXaydA8bJsy6e
U6/SDOu1RNc7TiuxPQyed2VKjQOoD0p3rZ2iTYjnYlsimVAGqE8Dkc83MjIkYM4B+2YjgSkWY9Z+
bUB2HMIumS+zgYvdLjGAhk0OdKsM4GrYVNR7FpsP1RDnB22orbfA3jGGpoBq6qY4Wo8yU+X5UGgG
Dq5xglBcjDqDm05bX6rrHShzpjt9YyT3ZazCLMdCceMMdMqsA7KVS+mAL55YIn0jS/FUV+6mcMGO
DfCoDGJlHmX30svANyf/i7oz2Y1cWbfzC5nHQQZb4+IOsu9TqV6aEJJKxZ4MMtg/vb/c1w2uBwY8
9OQA+2DXliqTjPibtb4F7wlTGWQmdjfrWEzP85w5bx1tczEl0zbIq/THR7nNLKErD7qM+4dK+1d3
qhD7Zw5MgSJpv9M5HC6zNo1hOTDbXDvKL6GWRg9t02dvHj7pFwmv4uoqtO2+KYGJkn+H6CaqnnM+
xVMQWe0qcRhoVSyGVl0/4TqxBlRoTtBTWQJqa/tw/JOFPrRd39jIGSFnGwMDScPiJ2Kn1TIHYkOv
Nl42XJrAAgsM9swdQNa4cGF5SB2lHr1x3tvZBMs52rMhiykE7LV2/SXw54OV+u/JOL4NDomyjgDL
6FDXjRGa+F7yZiIx8Ke7vRiI/MS+aVeE8WsKdXEiLACsXncbOvBCIUBjJwkO5iSQWw/hasDIt53n
7tFXLk7FHEuOsa7LH9GhIIjFMSsnhn0ybj4Lw2f7FALTYTfT+9VL7xd//cnaYJPF3cDbWg7+Bbwp
QlBtnMt+3Eq/PSBuW8cVIKyyekoBHDC7h8E6mxCnrcdoiIrffsjdVTV646HuOuekMiw3eIHTo4bE
fdED5JPct1coAv9BoFAvRR71kRfrsxG5CQMeSLCR+DA09+9YIHog2Jxvi7OOXynJd2QkvZUJUHdt
corNmNW5kEHpmtUWqIFAijYBDAa4OhLdoOBniRLfaqyjVZZO+Zl5hdz1aEAeFFrMHf6O7GGcY4w/
w8WA6JFBKeBwROt7ax37gh4tWeBKt7bsodi6JeWwhYYVPRaAOL6GCVvQnKXQ00X3K2PgRoxw77j8
qFuZTQfgPPSGK36ZaR2krCuD2ZFXxGQX6TMTwpfJ/Cw1v7wkVxsqqPg3TRL8/qNIv4HdXsay5wDz
eHf6/k2UafkSEP1CyghM43hL6s2dw7XgVkCfC7N0yUByvCD+/+OWplpL2bTQgLhKpcA8z/wWBZjj
/sbsuTF+wG8XytkMNVrPqcp9tJSqvgd2hPKQlNVv2CFXnqfJOgcyetEWE/vQrlDY6+80BTwA6Qlg
nJpgXZjZ2WrT6IscNxUTmazTeVnhhV+Gpg/DmBnjF0MnjX21STa9P68zmQxrak+LZXgeg+b1NoNX
sFzg3it2E2FSZO2cXW8enuDh3VwfM7xX1rfKiZ/iKH4n2+vM8GrEqZt8Y2CucfAmawJzdkZaHbjf
4oUhuuTQcAWfQTGqPedRcowlMyRft+5KFOQ0jml+CjWlW1CX89buwW4BEZBvYTMSiG5X7ldZy/YD
KfdKtmDLpbFKezjzVKzrCiZ+rJzXomitJS0Qdly5y1kJlF0T7BouoG3u8FYj7OgX3d0AMUQvfQ0G
ZvSnm5Un364dAkgr/GwLE/GrrxAoYx70neyrHdguq1F64H8ssXEc6miNmkLCSFrYHbZaE6joiXGa
C4E3fyAT7BqGwluQYrgzja++MBDgIvkdbHdHavVhLIwHh1H9Vzv2jHOtNN/79kA5a+RcKJGD/nXG
zZ8Mjnx2WHgzHW78jStJ/NCsyxdeDfdJmWLJKuynS5q9JG3iaAmRXuw5H9eBl3XMjzv/SOTPU5DR
0uCoChaVpz79IQx2fu+7O+bYOW3OPewsNTlcg/lBGsULwkeALLZiDYSRn7/PQSb1K/PAZNkYPRRl
tK8sd2jojjPOnrVNkV/i/mO9jQCUzhkdIGR8UVAtF/YL2eU5QCNTU39Zxr7VuQZC4pUnw0NS32gm
dq1X8HYj8IcLNc9gOfsYZmGS053mJtLysrDih0ThC0e5VeHGp+YgzL0/Vdzzv2izUiwAglgckUyn
wnFfIISpnbTy4ptcw+YZBoO1ruek/G2YQB96eyLEcbSz1WSRr1hIXOgBBIO77ijk0JHZpiL64L3G
jP2hZNF9scBkuJk4v6nVsdXxc3Y4MJ43jF+Zp/iMTOLCZ5cWi7srgLwkb+TaqYZYHYQ/VZswl9ka
RfX8ncXK2NaGS0IPnpgQvY+hHvlqICbkgVpGYQLmdXLHftl1Nbi8svee8BoyHcc4eoP8Ih9b6cH+
aYyx2LU9UNGpG0u+makB8Ot0D7Kv1QOduH+qSjFgb8THPxqIO9lO5MvM77rllN5FX6OmAqkw3Bix
itbljP8m99xk7yeGeO59MzmHuUU6huFl55RAAIb+8N/CVB/SMCKMpjGK/r3u+RraMZj2tqjEfhIO
aULwT1z/r9PiykEii6pmHDhZy5EIia60rlaDYc/phxHth4fVZCGmlraZXcG37dVqSwlTLkoT34gH
ZvCxi+d3KYpzNHT1ReTKX8sq48FEhkYgUmv+qdEsDQsz5fp3HcBii6wktGdZjTp/GvPxW2VIg7C+
RE+5lvcUERKpEZKFH4TakFFCesGwsuit7z09v3pskHpZVhPjQc30BcSNd5lshLFWFn1YiY9tI/GI
IKLBOQcMoHErGvLOBkqtjxCs/S5y254DSvGx2Qm5PAqcVCi+Q2eqFhafzpF6M15MNs7IVuVPGMI+
EAmeoEOYzIz6YlX3oOEidzogo5oRxnmSUrRHkRHXkOimwr9j5lJgQpnB/ghiIvLsxrDHfT3kUbAY
cH+gyoiSlYnfbjVOTC7aXvg7t+ryN9mZMcnyBTvk1JyPDc/2MWSwf80iG2sNkV9vfi6uTa0IR9Aq
5FyuZ3bcvhZMI6MyWRuOCvVCgQscxNzzEM7TxfEyh56ujG9VVRcHMQM3tiMM2DFabPTrQcrOb2h/
GdCE5E2M84FkOIs8SKNZpRBZ3FQaWwE7+DoR/gKXY1njPZAyQ3czjuGzKqu/WIR8lgvUCct0QETU
BGTINbOVgrCGn888EUKcQIDSmDS+/wymF6i3kEwZEbQIHSow8CaNJCgRNNkJqWYODtGk9Qdi5IJN
2LgEVeHiTQHB12TJQ7YggqgOJBQOFG5P7OKikx5Da9MZYbSfLVaPij7kwyVaI2/lvGvKuDkWA8Ae
St8HV5iXLPbyZ+Vo+iWVMD5Rg793HRSu4Csk5J9aHi075PYctTi07QTMOE+mazVRSNKEWjhl22KV
WhFzT7vZYWNrpwXUiI0Dhm1lFv2XsLw/IViHPE6ocHGlFISsYfs1dgo5JkcREWF1bDKX0CEA17QH
XZxnObY5O/4cLQcDJSEzCZF3h2gg0t4xbbLN0tm82WN1T6uZN8BFfVLQg2ArTaT52qxvQdIykW6v
IJvPYlbXIaASngS++rqlImLUAtXC4thS3dotulceaXrH2LkV7I8WYSDeacwOwUARjsdvIA9sI0yE
rFQQgM0C46ksvIjCtY7+hEBwE2QKmzK2yTyYG2sxcIS/kf59aHv7UTj4B0Eu/iVhI8D5XpSvIBy9
hQ3XeOXOmNJrOX6bZUqw8ZA9wkJkX5WHwxuc5uyCrFRgG8hBsPWQWFwz/lDMUwZlPxo+fpPiUBkw
rgw+ySAP4FlVG4YjSwwQFl5hF39hrI+eKxv6etVf3NZ0WSJ7xUE2Dfts5wTeGy5a2hEy2k1P02y2
6yma3u3GgXMryr9mo4HCiHCbKC8/5ZMF3GbwtwOj6F2SlvVxZKW77lV8mLypO0+6GHZ47jhUQEkf
s8D78Nwh/GMx4RxIUAGjVD9Hbg6KJ0G0d8QZ+01vbgJHZFCgM4+7ZEqIE3KmZUX9Sz5gj6mngX1W
UE8nMfkIhlNOJ92JrGFwm0IJ7AYDv4vXJleRzJw5zWRKfcZFW200fCzIquyhmcRlHeyXSSG2/gZS
k2kUM2xk0eeiLl5ObD5dfvjs3YfROLEgfCUzKZAO+rxyCJ1wOaMV/eO2gX2p0sjIDqGfEi+BMd7/
MHucXkR/mdUPtMzAX9VWk3y3aTkeLB0Ny94wIUOMnUVTn5XtK1BMHCLz+NlG5BjwrLwJts13B1Ma
H3xD4uaYF9RJGI+EZtjGnvwk6E2eSq+OlvYoxRYKgeBlbYNLFOniCUlnfJyRqbQYMx0W0XEoVn3Y
I48zbDY3ZZai4IabR4AOfZ4vovgoFBkO0GrcfSDNlROnoA/Ikbh1gGQIF/9UsZMzUiGZVQR4yElV
nLw/LblOSAEqhmHTb5ekxVvHTPnqacBghkExLrvS2yigTAt3gt0dTARChDMm7bnhQAti5d816PhS
9PAJz+jWmn26nxXG02gaosfAYPvEdmvhGJxDBgLzlzBMKUYUm+GQDZlFBcbxOqSYBvU687DcI64/
9BmtnokLrKvTfoVMbFqbIeESo8WOIy8Ycadt6K8cRD5m7TJ0i2/mKIKfvtfjl54MREQzFyCbfqdf
TDOpoAg3opU1tDPBPmXY3YpuemDLzbkh78VK5l6mthnWdjXwFg9VPlDLWVuZzPEeRf0L/c0LD6m1
bGBEVlJ8xOCLCbR47vx535TBrYwH+ZepV81X5oC3FzVvUFxm+brD5clh4zTP/jQSLCjEn2hAPpn3
JMksBpnuKjvhbxVC7ho9dYEH+WvPXMdQuOW1Yb1ju/jeB8BVDPBnaH3IVMdl5zvzJ2N3YBEjdu6Q
IMVVRTmy0Ba6BreLWddkprPrQGdXrgZ4YMO4IpQCWVS7D3XIniiga+a8hxndAzJTY2yDn/DSrTHM
CNzryncf2mLolkVYdBu3jwiAUxES87HJABd47nuAxJkzRuC0xZ7GLV4Y76KZII1b3OfTAi1F+YhC
Pn9n5VauZgpaWuQSG2Xyd0b9wrLuB3y5s5Z+mXwgfQEWFXZbVZV/fJ5u7nWc1MZirkmYshI2J1lZ
1bsQofOlnetgS+//HJiM/+2G2qdK/D/cfznmTpBp5kwOSFieU+lMoPFLoKBCN082kLbz/RtsPSja
TiNt4Fn5oxACRWs92yjHmUsOeQjvz8jJN0WXScTcfC1SVW6V1nrl9YC+SVbZazdNFlWR/SBGenHH
8jDE8yI3sl0kHcYtTdmckBW/+iyFQBCAQwTWUW+QDLGSrY0HzwaWybtgF1drLHq67GRHqs20IGdk
WsyNP3xSkN/apM8vCamxr564WwxlGq7swakeywKJ6phl9n10nq6BwsUntozxYz2lCDrYTt2Qa0OT
bvGRVH1wx4cEmxIN/zJPhMG0Z1b5s6ZQXBXEva3GIjD2fhukTyQ96g2PXdfe4zHGJZLKaVN4hVpx
7Ensni7xYm7drihsf7gsLQyzA/d7wx7zHgyQglWFG1EnT9I33KMsEJ+4TXZScQ8bTsXUs7l+jeb7
9I2YHNA1v5bZ7k0CmTZTkaiXJvbPRPpIjI7ULxBDLPiIVUjcl2N9dS6Sq2b0ydOLzIsVieqndDrA
PXgXl7g9wMJ4tIKtEtWeZ7G8+G7iHMOJ+16JZmEX0WPIL36IdLCcsvsOS0NfXgnWxnSXpX0McgSJ
Pa46ZjRvLaB7llke15dsz9Vo2IfarYedgq1qjG35TFcIx36wng0S9RbKqR5KU5M3Aj5zEQXaITMT
V2Q3sa2KAebaDZofKUNmu0W3pkMqsX5YIS2SMf4gpEuQwJRteHMrwgGUUYptw8w3c40/Rgd6pOS/
xlITQXOa1sHZwmT0D33eZj1c333orHAJMnttu+63HTCGVyUtus5pCarq3Y/GiVufSayVS/0Qz+Ny
bOJDEA7rVodrWBnxqmBkvKxq67mOi2XZpse6dgMokukw36I5dS/c+dV6tkCwpIIwx2yAhmsmeBw4
TsPm7rgsIojeGEg8l6csa9lHIFLk4pQaQ19Ob9bdgt7NDomuTklPbEztJucEKisL0SIjbggc5mYY
0NAXnv3SsyzZRYORXsMazRnYXka3RtYwFS2lf2hHZsoB7dGYTB8FK4uIF3TPJ4Q5nZwOj2QYmhK5
TKwiAFHP6s9mSbMbdGhvzTjt/kwptHU9Ru1jFsyKmhU82d1UxStshe3aKStiFgczxcYxe58O88Cj
CdmJiYa70QAWRx4ZBtsSrRbFh1819pNfxSmL61Ht7BabzRCV95SbLr3UidlSICFahRSdMgIvzYWo
mf220Fx3qjAf0NA2x27iuooJwFwF4Hn4ErXwifm122/AlvYOP/rHcD/pspCEL9frWFi47BuL0gIm
XwFn8UwrOoZeczDn0kCxyHwy8z80aDh+K/SYyGuhjId4IBIOWaJd5HkATEMExi6Kmz8atKaGhduO
9TZt80fPRc/VH5mvLWNrepY1rzjWGkT2kDTVu8kXhDWU4jM/O/ANABe/54p5sl8/GaQGwEnh+TQ0
/RnT39admbynm8FiuFpb2xapp9ubl3b0hw1RmtXSCoY3XtfDIGC5+x2pScraM6BlntavxdSvCiBJ
Ke9RWWdrBfd2HMT99WcZjG6vbLOJWCDJIIFrTCsO6Rk/c11Ye0WoYWKY3x5WAIs3JfVZDkZwTxrN
Swk4vAYKRCYZKTItFKoB/GjQAymSe7oBxgvGITY9j/1zwWyfBWGYb03qzP1c2ebVAvjCM1PAza+8
Ed8FPIs1TEixZE760NMsb7MsHy9xS37JoLpd6rAdYqrEZyjEyzwY27gaywf4Du3S7HyOK9uPrxYk
fkxukAqQ3Uwrq+3AsoaMojKmimdzsD49L0ETgmFpz7thZ6ckKuoHUB/2siXMYt/WHYV/xWUmtP4e
XcfYcjReZ9TDK4OlKNe2/dL6LE5UEufv3BaIBMoKhXgaBtu4Ic1UsxOE9JETNqFmFIPi1y/t6Zp4
2HaTUXc0j8m0sskmY2LtuW9z0fEC5+z1GKXTcm2hjCwaSF6pIT8kHQpRoNvAIi2P9qL0GUDIQa26
mkwl5s7LjGNx7VTmLvTqle3i7zb95A9ty7qpq62HeHgXJfoA7Lde+9k4AwjqUMHrkIBVF7sRGJtY
vweTuZcJkJt+WKUVouPZVwH6PVrHJoMTdz8X09+pDjZ3G9fQuzFHbTIvZyHPHim3PtjGQqMTRoAC
TwlEFmmrSX92XXvjCAb7xKp4pmHeNE0dzY3/mJERY9gwrfORoSzyRNgHrGtSwi3oeIIHvgnjqugT
PqSpabTbsPG3HSxHNPE6sS7oJvktGGAp0a08xF7qr6SrY4VYjD6WP6GXxjTZyL3BeToxg/8xIG6M
BfALm/CjjljiWybXWirvSQm5H52gMjwFQ1hAa8Rw5rjkKTOcoTULE4MihoQSmR/xRUFkCJcidR8Q
zl69pH6cjeSV1J/tqCOcR+5DYnuPVlLIxczMbwnsGCyTGTxFFubGCKPB2kwBSidODMPArpE4Cb4v
/Fex+OuZfoqE3PCaN7MiVUeYMRR4R/rpCwZ4AGd9HEfphkV0F6CAZ+g91xI7vkAcFnm3SsNcAcdd
qI6BjMmtB9YiWg9Yzyr4ny6JcLEjmEF7NYa8Bew8shd63sgVwtrZfQ7u8ZNVDMK/6SPxMsLqTFe0
+U6w4ofzOjsVGmknB/tUChdqQTtXN3AX0YFCEtVZIO8zLMG51EMe+I1Je4Rr7i+mZl5VbW7t6UmJ
Tq7tYu3d55pYrAivnSiIDLu/ONrLl1qYV6+CUYEKR0F3IP8qCO8cj/sRK0GB2Fa09zCinmOEjqQh
EHEwQqtFFheT5NK+oRyjI5DdvK+aIrpNOVezz9IhJWsFXdevIGEJ32tC3Is/raWumfHPEjB/0Ku1
76ZQ9rQSwDwdOB/xg+AYwoRyS3ngAIg2B5VXF0yYVy+rXu7zz432zGpvY6dZygEaPv7vcBGAigc4
mwQv0zg2hEUalyazOBRcJgzkhoEvaZpHFGasM+f1yLQdx3C0saP56mfR3eHIarifcf6b8tE0JhBI
AFMdkT9nJXIFrKxkOYUzW2JiiT0CJPCO1oy46Ngb7nAGZtAWjYvS/xi+gs6AAQxlJa6m7wINNrYx
cCy1A6JHxkzW0rY+9R71alnPxMNq5IeDN1WP1JPu0etEx+1TGieo9842t/55pQg0V3ZtEX+ZYtcL
xicMney1RL1N/HFce6HAmRID+oaU01OdRezAe0TRVYcRJjc7ZPMygdg9S2szJeOBuqQ+KlUZ2yar
WlI5C3h7Mi8+IhiKS48kvlOZUPHVanhXrhx2qS1IDA91tRIRCTe4fuctyzr/kuj6t2eXAO0rGtb9
mCQPRq+thcP5vGb/vtZB+FOUHTVdHBHDofXO6INhU/T3ytWmKmM+E54CMXyyeNU75Jxcn/hPVobs
AxBAIiLW12U0Pw/RQ8c8Fn+p6ayyjnVLWNnigo4OqIOlxmdN1XLgZ70kMgHvEE/Eykw+jAaGSCFp
TnazdlLOh8aCtY4LPXum0h+XE6NjQFgyeGjipLnVFaSNCc4w32pof0eNGI4o8eczwGrsSS7U2nXg
h87edhWlUdARimB2cOVwQNxk7lhH2qHhrBBoysWIvoWQtMlrV74Lu4vB13QrdNb+GQpH0T6nof/s
9NYDZSTUibKFSEjB2LIjBQgNbWmKG6JbMoRt+YpoBLEyWAqzrWAFujL47Vd9A3BjAun/t1JWXH+q
kNCBZY4e+K/V1w6HGlKuRRxMSFqVYyPijePRPGLqraiPlD43LR7FTTvdVR/AcCIfFIqMHjKrmm/K
KpnK4HejGKtgMMcYQ2J1j20hxIByI6GQSeZCEPmdushWm3qtpPI2vM/NCuvAj3IALzlz3C+aAoU+
ODqqNgigekeYCLE2/oNVArL06FeSbg5unWvqFZpXcbQb1mNrOylBfmf2YAZ0k+hBDMZ7qyAbj6G0
nlUV5Nd4oBya+uw02IG6mb3VkcndfVW1fSVjSkLIYUlc+FZ9ADRi7CC+875WpJdbEVOzGBgEp5H3
ASnbPJttQupcBT/QNx9kSq51X1VrWXrX0mf07vXvMTUtKV1rSYifbvuj4NtJ0vqrCqK3FNOKiGO9
YhBwCt1gP3b5WliM9agN1+Rd4MAxeyPbdNyO0LxdGR3qiNAlb3QSmpzJOM4AqFdpG9tbqiCfILtB
HqPU4Wci3r3vjPpPS08bBRZiXsyDtwFyQKUdUQKBuBIHUrydx5o8KGrzODS/tJdCh+1V2L/OmEHu
EJX0q8WWtYon0NerRobkxErRLVuK2xjJSBOeAE+07xRgNyBQpFGjAyGWJtL9NqNzAQZZpdxsXfrr
FgnsNlc9VhIvOfOMa2yJ38qBma2MPaShk0gr8sXHS636pR4aVHz2yaiap7B0vn12XdQUNn1jE0ji
of3Q2IypoV5ci9XwAvn2JUsTSFOYfVHpFsBMC2cN/4xLG309Zq/OH3P/K288FgMSVN+ymUviTzC9
fYwtlV0cJdiGGquHmGTkezmUztqySFCoSvPaDU03EL0UOyd3YPK8oLmPPmICoRZ2XrmvmPdAaoxl
vo+zgvCIRFIPcyd6Q3stYmG9FFlOYR8niH1qMNpeHJD31pvhRhqG9cGU9VGwCzp4Oa8HDYLxp+gc
A9FzUgUvheIxyaoJk5jy093olPj6Cjm/x4nF2IOV8S8CiupsF1P6DClBsZYwjH1p1XweyvzqHetH
BVS/PrEnV2IeP7q8s8+0K9ObsKxwh3q6uU2If7YaFcu3S4+w71RdX4VQ9gPCeuuImyg9aT7cK6cy
u4smh3Ka8U1mTTnsvTTLviF5IwZGmBGM+ILsjiGfnJruVFpzfCkMYBxR0awmN0rXTWMG5KkF4i0d
ve807ttjPzBudnME3WRzmpfUmQJSIO1b0UbZsMvg4X1Gpb5DFKr4ifd1yZYUdlHiij3C6FNWDH+J
Wd/PbdQeJ2I7EZX0KcTRTsFFd+zxdyhRgCX5VDJkmjZV2DUrp5v+GF7frnWiqlvQKdT8WZtwY5n5
zesnRovCJ9ypghpImza5T2nFf5iIFDLWRQVhwctgUWnns7WzbFop4iN163d/PA64ejEjQKaV5vVi
xs+QSs+m2iaeZV0UtNu1KdPvKjLYIww2CVWx/tUA79odA6hiUxmd90QHZq1NNwKEBgSSnbr6THtW
jIOR8Nr4pBWrYnqpDAyAAeOhZeA4e8vwqwvzIPvIjI3j+P7uT+n8QdI3SZxiCjSKxfIJcCxXgc7d
aacH9zPuguBU3Lcc/liWL0Xu2os5wi8w93ypZYbyxPMizu+k/61ciSvUKrDZVsyA51JYG9neU7Q7
wmq2MmyTVSmNeTNogeAeFoq3ayuH8csodQkkti92su8d9un4wQZv9j7oPdgYt+7elN2xreGuszG1
u50rnPBoEqiz9Voj2yc0skw/zHA/FRhKuzsirg5Scvc8/2JVmLn8WBVkFUJvLX2wtYKxjpNlJJCm
sf8Qzq2JyoTAON6ImQ3UHD5bIId/Sj8Ajhgjq6RcyHfz7KfEkCO6FhRcX2gAUUJajHo9hurUfeZ0
qpFLrR0gtBCozbeeBNattALUvANTRs5tEX0yM6EwchvxVLC8X0ZGFCy16+rHXAeHQMoKpNl4rrz4
J5lhwrCMTE8sQ4OlSd7GOkUsQaJFSb8jYcPuiIsAi4kqYtmP2Y+TD68qoQ/Gm41Mru72GoPurjVI
IRlnx9xUenqGEz69jrFxRYHNPJrYgS6xCEepxEePTxAMODE7ibiLh+tg75blpcztpyAAVjV4Glh5
VmgcvgRDJr2DfU5G27IMxbqvq0eLa/o26ExvC8PGaxwTySoNAEQLHyUUmZL58GKV6obawFmmTBBR
zd43sBPTWAFw8J75c2GDsB5qIsrrfx6OsnRwgHLCJ3qa11VMpWZZTKCClEnjovX9ex6tHlaCRBRD
0L4mAMqCThJ8aYp2j4Yz2VFrc+y4s/+KCQsog6oZ51VGvasJmF8C4CBhOSR1IDYMZ+c0qXOKW55J
P8JegOK2/SftUpY/yGe8XYL5Myo0LVOVnYWRiEvXGeYyru2Qz8WacIaXoLqxNS4rh4oGVQhtedtx
3iDBHWWdrSL8kDyl9LhAm2FQmOphsGp51T5KexlNd+NlO3avyMaHXdOr8UTp1bBQM37mPr7PhkxJ
5LG6Kl1T60xpwVzpXmtFBXC3WQ4nImun/0Cz/9ef8b+hcP4fBkL97//GP/8ARkU/yl/yP//jv1//
P/Pnyf87s6HLo6/mP5vz7n/iP8x5lv8vV+C846X7x0sHV+F/pghY/4JLb9qBadkmlC/xv815tv0v
CyaX6UEAI2AAc9//MufZmPOk4/KnhH/PFzD/n8x5viX/Dz8nfAieVpPfkTQDW/zDcfj5ekzKiAwA
87/YQxICFeAhGoAhXXs4pivHoDrH6FsJeO0xAqiJe4f3A7aTSQa0j7Elkx1G90TQgbt+7ZosxZ3s
0thJqJcTKilSUObCDGEAtvO7aRv3tPimwnthEl/LvcX/7S0z2DMV5d7YILcnzexxlhT5XLuRDeH4
ny1JHJv+rTMcz1iYo+WSBguaGgWulaMEl0GE5Mjk26EcG1/TeApPbTjzY9loZwAFlfLE3nNySERZ
yAIF6miXEYLHsrlG+D2Ub31BjJvnXC1ZXGOnfTcIGhkH/2w4LKOZZweQjoY+29xXyw5OLysa16FV
rGM17sISb4I2d/x7aPZT2a+hfyNK9enNUNTJ9mEMhPx2rNcmqFiziphoJGaWqNOXKmzW+C93DLC+
6ta7hAYUZT89qjpgjTpSL7nVAijLejb5k503IAZWwB1yPgZanJFwNI3O8v4/a+RXDcHIvgCAICf+
CNCMMDaWCl8zOLV3nCKbqSz28LuUuTHArLU+dOSEu8RgvGLVpvE7zZgjzLF4TRgztVlzS9zqO0J5
s3AV818ilfZ3nK4LAFQRa+tnz/Zcb5LOjtEtxjc9i02b53tH9TcCtZZ8vO+N+5riyaiMDwBFm1RX
SJGsVS7JCW7dM1IvPqQRlXIFal8O0bvPcb5xNEmf4ISfYu+ReImX3rqLx+NtRIohKgsGB+wNVijn
UPtkAVpfknkz+LaMLxIHiV8IyWNRW8dqSvfFZD/YYbC+O698G/oServcGtiCuo+uyI/eYGImuI88
go5PLikRfRZLlrqrxEOGpPGimfRKzmZOX0Web+DlrEccU0lnvXSROurW3kZBjgzQ+HQr71wp+JNZ
/cNa8uoATo0ojhK+tcTTDzpq1mPjPLLM+tvZqFFG/WpT6dss1lY+83oYtWvoy1eGFyuNqDO1QBCg
VbCLwFtPltwzj0rwAGHsevTZURh0f334GA7GMtNlxFozfwgAZLzEAwLwEXdIHuY7N+tZmCJC94Ra
W8I4uGFSfzT1uWMbs0A/5WCWal4N/jXLQAo4hd21qOLlmE8nz7ef86JnU++nJFn0hPC4pI9iIy0n
galQqDuZiSSiYiCswnQhEuTFxkySo1OHSyZkeh0yxsA4ybY99/YOYGMgKGcg8fTVqJhE4l8GZid9
lJyJi9sJlR/AeABbbd0HT437BmVxJSau3BCnAtUliyCNFze74H6BjEQL7Tp/R9jvLCk2cJcWllHs
xYDiEFqw5Q71NTPa4EHOSNc0+M3iMLL1IfHJWvVT/JS58z3sUd0woRwBdIL7SAexM1jJRU3+6zY1
DuNweTc1tPlEILCoWHlnH5NoSPPocDzasHNTV6ApgP7OAvO/U3cey3Ur2bb9IlQgE4lMoLstN50M
5TsIkRLhvcfX3wHVjVviJot8p/laFVGKQ2y4xMq15hzzInK4ohmzZYZoJYpuTIXHIkQTxQYv89W7
EYVEF8mdRKk8ZSgQ4rzHs4y829TpXSL0Xd7x/AXys0sUX5A2xyzg1L3w0oiccUi7ia2arQ/jxCs6
Le+nPLydp+UGxui1DWePeACaeZI2tn+KBMQrpS4k4ZBRqkFcOwOZoCwMlPu8uI8T1hiyGLEGdheC
6hXL41bkHyh9ig1DU1qlZUSi+3ilgvmdbOtLXRC4G6HME/aVN6MJc9GSKghkbJIJ9dIXaKJhOcw1
ouNuxoNpI2cfwDXaqD5of90zsqcD5HFKPjsNrZsbO0PUkcSXxhI3tqiRavk5Yv3fTaqrr5XTaFbu
8CARFTDfuQ7s5IdaHaFxdMrpRdRqucNFeROpcKsNDhQi1GjHXiLh53Eq6q3q3UOmNHmszQc7cx4X
rzy4s5sDcxumi1lTLFE6Ta2399zpq0m7A25pOgTReG16fXJscJDRwkRgNFvuQLwl4O8YWOayM/2H
UtXX63IENW7nprU8Teq3FfjbwaX37ZhfEy1nm3AGE78HPDQcABdhYcUGbeoN+FlMytbjFNwwurhU
+OB7L7lmLMFgnbzn3uW2O9PtSIQi26H03RTMNFxyFDvsCwBSvB8BooQKyFC5fIyrb3ldTQ8mIsyy
vPMazAt+TAqifVN3FnEcQY5O1Bf57F2aqQT/7U0lnij8vSx7pgMmTAszKH91dIa+RWDJviIN7olj
bQj8wmfo+DQUkxG/T9nyafG1gB6OvPzLBCfuK9KqDEHY4LrvJ7r88KHBVv1gkNF+bebcvZ8LDr2h
WJzZvCVtce06CSPFOl2BzGgkXTT6yewyFC38B4d9Cl+3SNJE9/NBbPPcrJnpWdTet+HSe1sSZ0l1
T4JGlnt0uH58yNiCDdu48kdSZLtk3E+TTWyNMrgF6McSxTaqwN5i9ufUoXmypmQV7/V1man8N6Pg
8cE4jR3d+trTGOVmmP2Q5brhWGNSxpRhrKo/Rh6u7INpGIZcoExDE1/MzBDx66mguZra2fnW6Y5z
pC5illYzT9rMk4JtFbM3oLswDnl5neV9Ep+QG+r2VHYm9W5EkbvAppYUdHXf4Mgkc4KNgdSWh9DY
tCMzPya2FpsgGCTXS4Lx9jhOUBg3giUWtwXNjgDzF7tCxAm2pfYTSrsA9gBb/p1MiN/cMGPALNmL
gYHFCK7h38EG/o6MUcTkeQSilrHaGEa3oaCg2HGparMZ29a5SJy6zS6VqNjbqdLO9jWj0OTSzHQo
EEyhT7ggmCa6A7PSsoORaIAgDmrCEXCnVfQ42xDPTcQXo9p3o6d8UjgwgdbdKgEIbAqRCzg2MIAo
8zTx4sSBOhfeEsMWECMD9iu4n/6DWHCy8bMqFNskDCIkQFvS8n5mApEGqzDNVXfMjLy2em0tF1Uf
dGLrZ0USHcrJN9/8En/fRTTMiIib0QvaQ11ngzhJu0AySJZPnaImLOBuu55roRqd6cRfki5ZjNd5
2Bdk52HAO4Z96/XvJ5oKt3M5tzb6vgb0SYZOoLzQ44jSfxJMPQ9N3TGk9URQyb0cnEAcCbYFzFTA
r7BhZ8GNPIDTNdU1Pwxyc62bFtVGS9i80WUOkmeQItozk01OGJsneyuGHIWuCStP7ZlJaPeAaoud
aNKkhEiM9O5+4k0croOaEMmNhOB4Sc6FJnjSdlB98x8OggZ1i7VlmWgZM3eh00GMMG9na3fxtO0a
+jQnIGB9tupqDfoSPUGqokGifjQFfMF9Eg42aZf2DKYoK/AJO8mgr/qpQpc6Wqm+Hls3S3Z2EIFO
YGuByccSfYpJaIC1QJZ1g8aHCTfGGTem+bj1KX75f3BwVrt6Mt10cLxRmu0YNd5qQyF+ZAOErP0x
9wbPsV8FIxGlMbbfrZcEqdnxCSLLM1AIejcozyKEWk5ER1JzjTFHlYQh7cNsKX/lbT3c9w49bgTA
vV4R9oF7HdOb+93WIQ7Sgcy3GR/iEPQ7Rf+7FfKu9vnjIo+YEthJRDiS6/RIhLIsvyDIw3XoXFMt
MS0avyqUUx5NoAldfZuUuzYZ5b1LizynGBxXfsQoYrSbYXuVDVR+iC6DIjvmZR7HR0DQ1odZ5gs+
sLAMv7vmS0jYJuQM1f/qGN+7t24U9x/SoXHoZ4WIzDeeDv0HhfxcUQJ387t5trp8GwH7whMpAFNm
CWiSjZX1zNK5wPrOVMp5cACRwhgYXajlOFOqBw9cVLMP6qZ0jnnAoHcz2gFIOubS9inCn7Jgdc9p
xSO+NlvKJUgrPvJqOgCe8+gGI9lGJmS0ZNWT80OOjktEljJEkZWzxupNqMDIKkg2Y86w1hOPjO5o
4DvVQLeUxmJK0b6U5MlWeGQoFdyaEdCSluZj2WKqICQ8bR+gW8BqM2PP7etqPSDwKm1uEmxtPkyE
qHV7R864dogzwciUZR+dpq7zLd1kdHEloeFgSMwS8DQZn88vIkAEDjJf+25tMdV8mBehLofKwXCC
pinU8BvS8TAD24y3egjIPxudsv4QoQzAa9In0Q/eWf+XsBj/7LjUEFFcMhZGmlLwZjaOHoeEpPdo
+pgRa/5h7d7+tOYRCSCZV/SneizVzMJYw1d4alCeECY1A3kAMGR3JOkCg2cpgpBocty4GyZli9ov
Ng3qjcCQiy2RWdm7qtQuQg1Ni2yb5Q1qcx8al9r+YQ79o77N/yOb8/+z7o5+Fe6+W9HuP5unEZHr
f/Lv9o5w/yVcFziKFj7yO9/8H4ZzRbvTbvEVFBlhKBz+095xzb+MK/k3KQFoKf7n/9o7rvoXf076
/urV8+kL/SO4O22iv2BdLFaew5E5ErhPrXhb+fe/mjsoG5n6I0Mj3JTIVb8G60jOGr6AuC4v/jwf
T9p6f8dDrtyv/zCe/hzKE7Ci4IoK4Tgep/T3odLYBESxIqOWDvsnDifx9rfp9WSG4jqyQ+Kamjz7
nFQIeqp4iE6vH35tsD07vqGXtaJGCcxWZ3mYyAtmwniWbhurNIzeCxl5ACiwKxzozBAxZCkyFDYO
0o2bORHNb6JNasMEOhR3xhnMQ5iY4L1UfoOJNZtZsbHW13hcBNX6gRTEXJCpmeTF0aDzfKzHmgy7
QkdILrBrUlBYWY7YZChpMERNXVDYl3zncpkYdt+mE3chwM8Q2GEd3AMqGL4ypJCf8UgVN/7Asr0f
iyz6/PpFEWJl95/fFaMAuypStR1Hr1ftrwdgrmysVMg3t2PsU3H39P9+FoO7Up4rF/AJcCv1lT2Y
+Jm1GiEIeFgS1pWdt98RebrfidRC7V36bJRCF8PorqWj8dCKCeUSwpk82LpF4hkGFaGbHCltnQf6
dK448unqPgWdhNoRJVl2D0m5zg4Wkv7pwuuq8tvUe0wpYh3MH1004Hi1vWhag74tsrR9D+ZJ0s8o
KVLT5nuLkxhvafBHtwO7KkmoEdPSd1QYSXqw0V23J3YR8PSthGTxTe5Xut9NWkKsSEcUAiArVNTs
ojyezNbHk/LTztDRbgo9I+Jpe2n0DVtDY+2od70fgWDhv2B6MlK2DkCTDnEzGQMfyY8pN5a+u8Pe
GIbvHcA5kgLKi36axkgNU0u6eCFxeg0gBA3bgJY8hHqfdiu3pWpR3+9sCM58iZrYTneJG1Pj07FD
m1EvA/BGOK9+r7ZEP9pQYpYxda4HNpXmipyDFqGJ0tnHGLmxvUddVIidxJ5PseIxe76IxeTLB05Y
u1foujViGz7L8QeQDWa8CUIiLQ9L7FXxIWY8DP6Gh4KJlk079RQ4DrrwYEhbue+QjJA6IOBAot6n
h4tdZswcPnGieSeBapc7JzMjGwlouTikg6EN7vtFRfFBdY6B485maNnAudGr6MoHbmFSH8m+XQCB
RTSRNBUsHTx7xBuQYG8DIRp2rz/7L61HzGaJOHcw99kuK/bfT37LjDcdbLBVYWn8o47YrbW6pSME
1QOkKfuK/TJY5WGAmUPiWB88vn588Hnnb56vjLK17es/9L2nx++EFcaZlw3bKgmLPfk86kq2+O6l
ysWxFH5y/frxxAsLoO8K74/egI+Huzb6/3rVNcbCknRqMhYLhEudQhPaTAVogqb0fvb1hIFMLmrX
uejA5nqwT1ldOfflyOz/MM30K3PEuocFB+0VaeHh/9Ib/+v3QawfgKdLEbFobO5ctGlMGpw1huSv
3ydz25/YcGGXtwLmSKDUjz27kv1opxgMQOHQjQWLdVGwycEfP0ko953C8Zhb3bElF/KND9b6QXj6
e/hc2y5ObJ9Pt7NOX/7+PYXVFjYTYXuLuJeO2ZCMGHbNOgR748Y8fxJcSgTFJ8k3ynPdszVYVKk7
4j1ny9fFWKbqxEfSm6vW/LZowjC4TlyNFoDsYbGB0MyHWukIxbfoR9TMaTOP3+opCwCI2ph+96Bc
2DJYtHR2fZnjyX/95770azUTIWR/XBRKkKeXBf68a4aAXxsNS3UvnLI9BlOQH2JTRHcx0rXj68cT
T+NnjG0r15Naoj6Stsfrcvai4mkv+9CSq/shU18QuvnEUjV6JEo9RAmp6xGgR86UBxxQmn4Zx4ZO
xYjM8fD6D3n6PFC1ULfYjgDwLFwbndX6Kf3r+YwWtxKVSOgZetb4IfM8ubGHdP70+lHES4cBMruO
+7RHhs/ZY+dowUcxjYi2oCnxcUYHTIeLIO+PcZ/ND72qgkMHhRldzrqRDwtJnwO+CfmpiU5Tlm8m
50dtXNDc3SRvXv91TxfN9Roo36ZoVFJ6YDr9szWk8hKJs5EfB8kqONWuZ+1JHyUJJB0+h32a7D1Q
ILugxn2JkKy9++dHZ0Pp2a7Wtjbno8i4wT2q4D4h++wAundZybAmjS00JlHY7papJPOZiRDJysi/
9w0MlDfgtk/LpX+fP91/tLoOazZN8qfPgGfsiPKOZ2CAKLNsuypg2NUlNTotkPI4+TNUAHM77F8/
8bO1cT2ua0Mnlb7LAklD8OzZcwBqyqZCzgqmroyZMOJ2yMKaqoh0Y1iViTZ7q4Xe5OY6oVc4ReN0
iF1M8fTgs6U6oGWJpt3rv+rpSvDnRxmwsXxDSYlQ0j9bsOnp0rXyrX4bVEWxJdKGTEobOYHK1HKV
0wt54+I/Wwm4CpAWsYf8KeGd8xLeGdqe1A6nXwNSAZAvsbWjfheHFD3FPhU0CazG6+5y9uNIO8Lp
NMjG+mef0T9nvaYmsBL5nDxO1KePAB5dnbl1M2yzKsovQkRTN07jpDSMRPGpz0yzfovu+1aYg8pb
UhNjE372u9C+UeDJL9u8TE9Jo4qf7uB6b7wgzPb//matP47OrOfYgoadcFgJn/64rAwpYZtsxBSY
4rMtkBaGkNiaitan26QPsZuQoSBJkXmXSNK38MsGktGI7fYYFYuurun9hr23QbTsob8iResHwZ7o
aLvaUtC+fRsAY2vPOIKoBrL+jUdK2U+rlD+XVyBoYJkhd8y3vbMnHfs5qlFf19u2Gt+HNRC22Jpa
FP92Rj4lptydQfOJCLpbaYsEded7OJYYma2jF6VTukUqmF7B0ScVIGQbCqXXYaxAIhgAB7IYOv2Q
I9ZiUBOhud2B+HQMDjwRfdPkFid79HTTEXBsduT1WjDQ+l+T0A6vDR+mYJ9aHhp4IO7mfUTaJZRI
KsNHN/Kjb8qa6BkV4DkW6KkVjoscijDMu6maH/CfQ7Clty1PtKdy+n85QBj6+FBbmkLTDfOIRPyu
6tF+Z1XCyxGu6aHedKjoYY/BfVojFMVgdnYXxO+kNSKqbyshT3aJsQlnlwRgLn1mmszeK/ImSiwr
234EF7Rp1HqPi3keoNQYjfGL7QcQhAInXXsJW7875HEpsh31uffo1ZY1b7xJ11+06Akuq9kYTruw
TWFxuF3d/KYTbgjOcnN32VUZOVaMbCjXQ9zpeIP67tNEeNO3LIjb36SX1Qv20xzst9s2ye9IsMc4
8XIpJmDtDNUSkOl4T10Yk3NJyfXJVqiLDpqxEUpZ1AAeiVFQ6A8EfwWIPEoxvyv6TPxGUTvdeyKK
btl8D84niDDx19iYmT0GccQ3iKUYrTUlbFKEgyW5js2EimObWz1iwKDLQWJKkhLSvTZoPslwYqXc
jNXCL+P7U3u3WeXE3xAj+ljGxMwNBUOILK5DvFnvJhn5R6DUEE7ITqKjLIp5AdrlOqeiybA7glpA
agCQMv019+nyRRFDZ0MKdIMTrUTBdG+EpbNNq3nAxu2SH72RWZt88dCv/EwGwApbhmD2d5LcxC/2
KXMN3zVfHjWIqG9RGnUFSIpJTKc5m1042ABoPjVWWoOOhFmJEsf/YGUYT3ZM8pNLlNBhhfmba46G
ayT2pNDLdAsQBpWoRUfTnDgv87BK8Gnd5kw6N7JUzqWbejrAJi5Xix9rb7OXlRsOV6Ea2H9auoV7
0k7MnYCTCdMi9iAcdofhlMgLwCglO1uCU08JMjISKHFJchq9Z8eXjiYuZBcPKWYTYJzERCxBxL5X
6LL+qfO0a7euCRCX0HFAAj/RJSd2t5rqR5VN0U+vdNBEutM675tjPMgYX6FBE0FEm4sr2WPqSLGN
e5dzoxVI/jS1TsMsGU6mUQaFkdyr9j6ABjFtDKOV6pIzBwHXExAnjmk0U971a7zirqkmAMEdwk+m
B4tDcwCREgbUo6radcLmupW9SlZUu+ux7BfHuF1T0FKrDZ1DJsFsQnws5Tc6AmMCEzdwblPePGbR
cJ3zC6kHhsikCehqv8IJ5E7hlvzk92iPmcik/m3JPfJ2bNRt9PG83BV3MO6ua6tM212osR1ABVMe
fzAP5bcw9pAxIWqE8bm4if4yYs0edrrraUVliOq/KQe268ZYXm+dQGOaH1XZWatZpRQPjHerD9ZQ
M17sSdnQRyu24ISSP1FcNZjd8j39HbruuokZAHlIlTbQdPzv0nK8x873AwI1iuVTmWf9el2n9bVz
/PbTPC/ka0nsOituASbHxo1DPpGt8azvRLtR1HUOfB7ypV0H8CXqsEOdoLhCVCnkTRdC69zrhUuD
eyVj9lMNNV2KCqYMsM6JoVfjtZjJ2EFGG5n2410183kBVSnaea/mBE2klG7DA7IM+XVMnBzYQK+j
R85521coEJb3eIKyOxt9yLypMuwGGK8blz4RlMwSx3CHqbS3pcPMzq0YtnbFEG3bSYvbqkycabX3
hxdiWZ/8ok3CX65QYbad0sm+jHki/F1O2Iq6ERCqMqYjud+TGDtY1sHrNOVcmym2uWm7fLBGWfyG
y5R85S+ox9YKUIckU1189/JmxF6ypDFD5CBGWBI6zMh2s6fwOzGCYmQV2fBUyeaJPwpYs8sV7E78
BwDTineerLpgW9Zg1LZ24+uPU1DPX+CyDKgXpDd9HbJyqi6R8/X1BblKc7qHOwiKDwap8HZMHrPs
YhKLpuGDV6Vn8D8uj6yc4pZkTVoEdUuqLbBi7Ay7JXE6IMeVjZV8JE8ZungNeGJjl+jskWeXKUI7
0i9S+a4f0SlcR5FuSayGfMR4rNSoLFBmM55pJuDhVVHlP4plMSjbApsu17YpU6rAQTRqPsYkbjg3
Auf3ysoqExc/qzLW3pEMFbdz5HogGPCWBIfS7oc17FhErBsigpCmSKna5b4ePqSl2x8QAeoviMCt
j0vJSPm0ZDmIxqnlSxjJyF6RU33fHwHI77OxtK6ZYFbxhSLGEnZ585FAEOaEIHOonur2JveL9nee
ZdVXUY/vGwLnNtQ0lyhoGbC9Xo6/sElgl7yWfTRhV0Xp2Ua5nhAVkSlIBkFtt2QkOeBs5hzBZF+J
7pdt6jsVu9i4I5E2J5o+9gMuq+lT7Ew2ZFQbzPFbv8h2ntejjoNoFCeqkmtx97QeRckEojBliub7
LGqXg82s7WIaS+cnOgo6o34V+2j2JE5Zg4gJ3WOT1t6W+JPkS247uFVHTwwf/KK0AQiENv1M3gNN
CG1KYxR0vIh+u1KTSeqTqI1aO/KamW2YHEh58YuZahG11i8EY7j1wenDpZe95HEKnSq7rxvk/JdL
4degxdAWXPRIzFhjhcX4bhjmNSNTYFodyzn8FPC0/CTlanJAq/XOI11U+3u2hCrepH7d539QdhjE
AWpNu2hRXbRVgeenKN2p1i9wQCHJ0iGZ2Vk84WuOAqf5jqdL3cGjRt+RFwOhqQXowyOuY0l51HWY
sxXNb+uKCFlEmySFY/TROg032TSnj4wdKzphVQNodeRz7O6Uo/ANt5DgACSxsntDs/zEiZJgncL2
Wm5M69vWrghdIr7y0Rpg0SCAWHEqcTesJkzkTwWUVVQ3ZbDPwr7+2vvEWu1611TONu/omRIr6Wc/
0IWEvIpumWFCdQexpvKmj5A5A4XvZVCHjpqLNxmIarRxOHa1jROSt7a4Prp3/rI67undZOgILSzV
NeIPwjRSbMwb9prVDeWdKxAdWam1Gf2o/N8swf/ab3y+VXKZBWlh6LhJ86zd2JcWYIig7LapYNAe
ojhkI79Q5FXGuqIvW+xlh4mR/GL7VhedfKOb9MLm2aGDYLNzZsynnPXN+aubJOC1AyKy2m2D4fF2
iYLqCBdSwR3qcXxq+Lqvrw7POxcuAdNkvdhmFZr/CXn+63hke3pj2vIFY5CNlrYCJ8GOfTp4fBM/
M+0mi24Jsg+vH1SsS85/eqh/dnOsM5pmliQOSImz/SizjWZA/UEAgh9X15kP5D1p7eFyZgC9mRrq
3zHAtkSiUcDkr6D1b3l6G/lV829XwX+92y+c/mq1BtrNlMVnRXp6uS1QPuzUEZO0JU7uFvDI3h/H
AZkqriMToYREn2ifXj9954VnjL6u/NMg8YjROVuRUzUY8KlDu3WydvhFtr2r0Og0LMljDM780FkY
HAEkoRg7FnoCVhz40fwz6gAJb2sKDohPJNcQcNst4aEWLjarIOv7G1/iO9xK01ADKyCS3SGthPXd
dlqqMAmTaJkr/B9RorCTpfM+LX3nxnch5WLcxcIKFaYp9dZthxJlc+FNJKTmKgNOLYtw5zGEJQOt
JrB+FzIIa4+YrVqmSraF+NaOCZNAmBY4/85v+q/36Hnn0zWOtEk6157NK3nW+cw6y+QkWIwI+nL5
COIgdLZOi6TojeOsf+fsoTQ0EInFoL+/5q6fPQscmeyuoAcnKTCvUTtRtQo8CiBWPwRqZKWiaGzi
jWzGt87x+WuveSGwZdDW9jTujKfHXkJfugi7GP7JSBx9dxr3oUq8beWvCI/EH99oqLxwPIWSQNGu
VdJW50MMe2jKRTWkhQehv9zy1atxPRVT8K7j5SdanfmC9cblfX4bmWf5XGGHSY7W5wFgpidGwFQd
I2WNzzXqPIbrPM9oWl9/u56/XDQJDKMIvpEoF/70wv5a0URftm2jWMDNjNqVdx61XMj2IhSN9a3P
2U+7lH0n2njD3smt5P3rh3/eqGLDRiuSniy1CruQp3fSRr+22AN6gmHqvEPfY8oXfTVtc9suv71+
qBduIuhon6EAHyzpOmerqA3+LGOF5kzNMt9FfSgDMkMNhCyfChuGd/vlnx8QItl685i8oDd5em68
ibbVlCtDGJ/mAcFSfkFQQv6pNhr3oR6TN44n1zrw6SsJK0RLRiyMPHj/zl7Jsph1q22emSanhMce
UjiMwHI8tjXxZEfRCn85pmM/f6qA7+BMrn2FKyHB2u+aGgyUTpOoOviZ7m8j2ocwrpIQGwWi7f5j
0lkuesMKqPJmLv3K3o1hK97q0b/wOLr+OsplpTBE5J5ds7yPWjE7tDFC+o2XTT+l0Orxt8jaBZlm
SC+/nEbLwaOTYNaQ0+K+8T48/8SxqCm0HO7aI6dX/vSmhTRu+gI+7da0AchnL3eOkz1Xj12A8N7p
wgnoNuqC15+UF152VlJpuw7KEFeer9mVD+e0bUjOmbByE2Ca0tiJkuWNsdNLR0E7hCmGd31tvZ+d
Wok+Bq9st8VGs3xoKJYgG5jq6vVzWf/K2UOoldKwPCnIXWYaT4/SUAP2dhsMAN1wAYg/VKnEYXNN
zi/7T6wGrx/vhRXEUB642PhQePHUPD0eVA3bHRuPfa4s3Csf9t1XuMtYZGBovvXNEy/sxIzvGMNQ
0eETJM+WK9YMQ3sCVheNgB80ZZsrTJ20k9l2nOKqw+gLXeg9nVRaz10NvS2O5O1AWOshtTW283DI
GvuNC/DCQAf9hWZlY3OHAsmVT6/AsDR+HacTSIfQCt4RLVddeHNSfulENfdMJUa996ogt4nAjZPv
POBrfjMurdfvw0sbZ0Y6jNeoO5C+mLPCo+hCJwLgyS61r5UB7ark5zbNkfaS+2cYKrXWd5OCE9/Y
EK5/e83gE5QRR+KBLQKi+TL1vHD/+o964W32GAGLdeAnuURnl6YdWi8nCRS1hhX8LFQ4nxwUnJfo
vJe9H7NJHJEnvHEhnhdGqyyEoQudMGZs6mxP4mWWl01hhB28WDDtBITHCwUhky5rvTV85/YLBIDr
CEjswz8+W1yulAwOOxR+wdmrF058bxIfUNxI9vP7iGnoO0tiwgiZRl3MbtPds0stf75+UPn8GpOC
bgRn6q3f8PNlpYzzcO02sazosoGu6/ayu6Vmgz/UUjtAakq7fsFy7TP6wIcw9bCH4ShcAzLrvoJH
SNgyVyoqtjPeTRKFQkU+i/L6bNrQJx4TGoOVuEUhNn/oU0/9jjqXpdkRAf2Z0J1wDtYqJ4iPal4f
ozGW+NDCdr7Jl6B9o4Z4vtggSKBgsdGs8Kqfd2KsjJSS0qMLR1YhKHYFV5eiEc9PEJen16/rs0P9
2VWjKpS+QZ+66lr/3tqmQQKvt/SQhMvu01Jb0xFsP+adKHL/6QNLhcImEzWCzQDCO39JYi8n6WCk
40VvPN6Nog5OGISLrW0JQKutCAB+Ve1HRxbt4fVzfC7T4GH1xCrcch1X8RueniRx1Y4b4H3C6pTZ
d4itcSjMdJYbjLkXy7zo91mBWM9aGIoxknBuWxyuHwT2/U3fhQYAXd3etuW6fLz+y559KzW/jC40
7/AqE9Zn30rbzx3iFMSyBeIT3ERer69QiDuXrx9FnsnJuOrsXhAvr+phQyddnX293LSXeV1K8KdY
ML1DTIIxudKG9Oo9fjHvGwL78ps9uauAyp1IxAqKZGTo6JTE2WFfBqM6MvDLMAzyTd7Admp++FPq
3ZeAQ8U+Ksimxgu6kPQyprZ9Z1n18C732q6GvWAn4Ybqr8bILKGi0EFc3T2CtI7opMZaQjkvw251
EDNSQSW5ONF+avO6OYih924IFApIqDT0izd2GtFbzBPLnuCVoNPCjpf231shEGfKvEF4pExOMh+D
ueV3X/egpMsoIxKqiUhauQzrNe5tbPp2WFn5dnsaU01UjCYJdj5VvoWHlmgUz8Lc4fTtRc9s0XzM
vZm0sCXkWXh06tH97NfT8Mv1yqW4iPI8gZ1inAo1YNNg+GPpqZwD+3GmTg3CYfAYw0C2G4zlH4xj
Wn8zWGFOxdxPNLdBnNRgp0Ejgl/NAxTJxgp/uyYk76m1sSEx36zVQ1wrWWIcq/vvaRmoR6a28mqZ
JJpOq0krf69JjioArGbFDVMUkVwuSYrtQiOTQmzjhN0d0zO4dTabV0QF8x/mL1KUfmPrOXMQc7Zs
+kysKcen0YGi1qqquStcQGUQqpEH79yhQ2w6dsXypagK+3PZKQ/08bRO7IGOYwJmNAK/Di1oHez6
dqzeEX0xPgCRmWzQYs38o1uClVBZV/lnq68J+orSFUYQ6dSBds1ONSfSQtoBerUR/OSIDpe0kkWk
8IJlWFzYaIWaC3oiXnZI6wryuEpWO6qx8ISRHBKtTpB0xheItkQ+ggVr2m3QgEBn58fqBj/a8sCl
2aIBO4whZ+OPsrxBPwcsFxoZU8M8T8cQn06xCi7y0qpOdVcR5ILWbJyR9PS9wpBf2Lg2gtA4RyLT
pvuKkalzDSXdP9ikR6p9Pzd1Qo6OJoYniVXzrWGBe1/qyCvJcav7G7RBxdckgjvcM+Iu9202YVPq
Ie9ADZKN/9EnnOdT4k+EU+I7Du7x21f37TKM8HxQA3/LKdOwcNdiQd2OBBQ9TQwTZlN7tevuyHJH
uE82h7VrBM3f9Z2Rn0FRVBCVlvqBfU1/ylPHwSuWQznbRXB9HqiicRC3A1EThVroOneu4sIMLeAR
2EPGqw8RI1Vu8WyVGfhIBpIb30O0DKS/occU5bX/yy11/S1baHoTKOco5CBSVFcCMNjveRxClgEd
DbzLrY6whPfAwDZDXICUot6He+0gXoJh7LmDfQBG78ZXuPHSW3Y1OI0bq0RDx34glG98np4vxWsH
VCIj1ShaiKp5+o2IO0g08UiBj1VsWF2gOBusannrU/SsbKObhFfEp6GEHhN52NPDdEFQIn6AENf0
I7PHhsflB55HouECy7vkWWrfy8zDzaeq+ZhFZf2dgT3PDMFlgKTQby1QPi+mGdUJqI3kyDj2O8BF
63PJbWje+Dy99OE05IrjO/GYCz3rLbS0EwdGpDY2d2WKQygL87nQHmOLBKHSFdOzhLAHPU0fWXiC
jzUz2hOQYkTqiazqreewNG0jiBCARIhnrHevf9heKF7YvNvG5ecJbAtnxQv1Z1Zg3YAqkSfOfbey
OEpVtN/LMnqj/Hy+++G+UewiLyZYa9VtPb1vaBHKDFAlZD+GpiQQo62n4vSS33R79Lt+8utj2c/e
lqFReBPFU3k1MCf9p5tefgTtcJrTlDEC5djTH4H50OGDiWKMnqt1HGeo/V49fXfcTt0OfSXe2NY8
22Ovh2PPy7xF8Mien/M00F31DD3eIRqc29DO8/tJLSkAqNWE5MfBWy/Hs84SB2SHrX12eAZ7ztkE
EvI/KuaJvpwG23KBerb6VAoQShnULOjzfncR+IG5II7F+9gyldpXKOHfas28dNbsbimVpPS5yGfF
IoG08wjRA+9T0AzfnWYxP90k+Y1Em/DXJRBf/+kzzDlTktFXUBKNytk5eyJLTUoVuKWv0J4yGKWo
0HJ9YWBavHGk56+LEQI+KIpM9m7SrP/+VxM28GcrUoxetzQy4ngbowCZyG1Q0NVH3/SgBof2Oy2H
LDyqxKX5TPBbfL0EAZ923mz1kaDX/mtsJfKuI/qp2+ALWXoQaZX4rC0RQMGI3ds17umDjVaRTA17
yjCYpyOhEtZS2fdwFBXuS4R6x4wO4uei8qOfRIGESJzYIl+NQ+HfLPHgRQepBmA5c5fk7wlHAwei
sYyaXSXq5Ti5fhbvkozgm33dJMXP2Ygo3ueWU927hBwBp51GxV5NITPpLAhpkDZyW25HciDco3HC
4ZGWOsmAsoXEte1GvwlvAJhN9YchjxBTQiIkt52eYF69f/0uvPB4CZ4szV5WchvO9yLMUjrtOjXb
oCmD36/l9ZRzXtYwomRCIFG8sYa/cDwWCzq17O6Yqv0Ze/110z3Hj0kfLv+HvfNYjh1Js/SrtNUe
NdCAL2oTCK3JoLrcwMhLEg6H1uLp+4vMGZvu7LLJF5hVmWVl3ktGAO6/OOd8lC6CGFI+klBD1+QR
fgeoNF1CQdH/7qz8N88ZNl2bwRV/OomZfzmm8FU5msE7hOp2ns8jV9kiKq3ijNCk+Shamawl1nlw
Cca0Zg5WrwwaaUxF7lsp9GmL7Mtf9QrorgImU//NofZvfziueEK6aLF9/y/TC60awCratEKVMcav
lmTpr9reY2zluvPfNNf/Y2ZB1+XrvNTIPNgb/9Ue0HbZwOXn8XcJwkXjqqqOZTfrB0SagFuJ796E
hZz+5hc0/903TnttscSkwvD8v5woXaEgvDv8hr0UWJYIo3TDQ5640l6XtgnJoWvIklh7Q2q+ykrD
3QgmQl8YxFcQd0cCBIyqHLcEYZBMsUhhAflS+qGVstlU1SsKp/YGGoxUsRoC0Lies8q/8Gfa3oph
XLfqIYfD+ytV8YOylqVnp/Wt/zfl2v+cA9LNm6bhY8uyXYuv8r8fZj2v7AjV0Qh8t6tfYsZQZDrZ
UM3vuSOrKAS1jZBACyKI2YFMMbGj8iPkKSTX4lhXot7+v9/rf1M/8vP4RLjRaOv6Xx0ntVGGAu0x
Iqe8TGLqVxZOC3Zh0d8083iG/zL5poEn2w3PMYcH//uXt6vGHirKZhgCPZribWfoBeAzdKYPk5dj
nSfWhwt0IEPlg8QHWDIGlynRJV1GstrIuHqRhpbcEchLNoZduNmjTlHh7SubwptOvDHI/Pam8YFx
0fgap5pOwFU8EAdsExYTI1aXhFyGbE0PSZTMNpwrt/ii5zW+E3P0aMN1J3/EYauO3iTkNUlR4i5c
DeDK2oekalA6htWrMZdo3hMPGViAjMj9ITIundcTETC8GqZy/m7T+cfQ/L9tDBDFsVvlXmeKb/+Z
nfdfDsKo9QiYiEu4PVLAAHPx+d8T4qwBSczcI9zzjFcmcuYjCYuiXd6T27M9RHb3R6UmwdW9nUcP
IdkF9hp+RdEdtXDMPvIJs/KyhOWFEpefvlt5DeEEN89TlbfiLo3rP00N/9+7/497QfK//kiXJHxy
+dF+/Md3jk5zOn9k3//6RyC/mddwF/35D3df//rjP/jfzn3/nz6TAe4wIhh5Pyxez+G7aUk9NP+J
cgCPAvs21pXsU/7xH3nBhOpf/3CMfzIjcnwWw+iKsFlS1DdFd/+/bB/nPvYlPJ80xSzqrH/8nx/s
+udD9WcM5v9Nyfyvdvp7EMBf3lrTule1rMXwImG7s/9yKE9RAhrKvfNYEPPdCNy/NKQtbclKfVa4
F3fVRLDXpKDt1nHI+KLzPirKwgU6o9c616sgrqxkl2pCLWv/U7eTh5gCLRpx/JZ2c+xpDRYcb6e5
cPIzi6yDl6mcUEaoTG7unb1O6gunKXYzha3dY1+OmvGQ1s22lAYpZ2KlHIXQtTjVUXHScuLQJHMR
J3t3M/13MYSQfWreEXHyGhYbqIql2a87G+rGixTfxXjoxUs761snhHaJySA+Gv5zAteiUZDRKkTd
OkrdcNoI4osqy/ktyk9+OvLiTvCd80UIwIxq69qidtfNZOVjWomrF6RduylBxNutrTA6YLnmVJ8C
Nd/m9ESq+AKqzwBv77dKQMpwgQ8oJ4hGXIxVttXE00C+EEvzi6p/zTlj7ZR7fiJvmXsikvtoLE5o
q2o33njuJ8bmqXuJsnLDZzmQ7yri02idzXZf6djH/JysEedbi7SnFs3mckKGbWjNUx19+M59GhRE
6Y37nFhCtTW4FyfDRLgfXskcWznExPm1TrZZuZ31CMmesJ1T0UACTMbfqh43WV9nix5x9DQSV6YP
F0lICNF/2z6OP5N6PSYfZBJakFizAGUvVI14aZobFN4P8Am2otcCS7vYiGVIeMzaHVeIeoj4a+/K
HEbKVn+tCZJBA96hosKvk7b7e2Gc92SZdYiTU4wxO9kVxx4DQZBoUeCE9SOeqcAzriSrr6SHabyu
r5Hb32o/6dCtT5vGAsRUkr3Ck0o8ehEhW3Snh6jwDxbRQkwUIZz681pvZ4H3kRJk0B8bAgRIhEne
rHFqA9MpAEoaP4b+bVOELM2iJ9XhRW+yDYvMoMG/UvfEx7nGDvhvoJyE7J4Er8vE5o8OxsJjOmQm
w08P+uFOtP3CaXMYM4h8+6a4uNPJcrsf5Y1ntJDLvGY81habsIuhyf/KynrZI9lmhXeA+b6w8wOd
V10NqBlalJQfWEOe6wgEDyTHFJq1o/fXRpXlovBhzWFstYyV28RBLr8k4QK2kb62ZncL43xnpj0u
BB/mRH2mkQE74Dw0HoqlMt2ltrYdrAEkvf5bpM4vORk8B2+EWjUaifCkQoqshm710hb1oYfoUuT7
CKyy65uHHi/MYhQS4ad9ndx+6yfhQ9hnPzJy+FpILUNoZhg83x1QGOfczX374Zn1b1EXpDLevw0m
fBKpQ0wcE4w3BsWy2rPO/SW18FX4vB6aY/2gP/1ml0Pp6vdilXJhs4FayVkdTBIuuzpaqii7koC1
0kf/YSQGao3PqAxmUgjWxjDeEHb8Ek4CsahKvIs2WSZ9oL+TBcXjnVmBFl6L1qNML6MnCAjr6+eJ
F6keORX0dAtNmDHtr5nYTcd5S5JrMsRbmIkNJ8gtbn8bIcEEbTYTHXo3nchPw6/OkoBYcyDiVXak
HhKmTzCFpnH+hPZ8STtnfOQQHZaGNx2NnHe6lsxRfXTuC4/w+tSrboXUjjFzmB1nur2ppucuB2BG
6XwlnfUtNLKKVD/7llDseHMcr+yWdQKZDdVCD5vbxHYpcycTHgexC6Mb7fx0ACgZlfM2rL1sVRia
u54l76SHKZyFSfyemM2h8AWiNjbrPchsLTn6hT09OZn+SoLJFWXrgfSns5Ezz7YPncYYtezj71Yi
fR9Ce4F74Ltmv4KFQSH+h+OyBV+KIT/11b62cbGRqnvtQQX8slrBtJhRdBJMbOjp4vET9rWq1i50
UW/iNbK18BgOcw2IsRoXWR/BpbZR/zohPMp2wudVTnl7bis7PsUZY6gEdoUf4+XWLa2HhgfrQi+t
Zw/t/E6hcL6DFt2bVuPQ8GqIR46mn8IpDN/ajnWf647xS92Ww9qZZPnAg6FWTRvFR4+MD9xLAotA
YxPIlmJ1yX0yb9KI1Hy6KyhBkxtyDypMncZ88mqxRi/Bl6bx2nVkzdICcJ79dvQBB4RCcN4R1XGL
/LBa1V3tryJZFjuq0RQL1VfZRjcE5VsLv856Mh8bmCXH0G6Z+NUAl2uOqmvtxbwuBLbl5xoJ0dqS
bf8pNSLd5xTX6G5ivEDhj2umc8z87A2gjIa5rxDAzxAQ3SfNGcvdqDwOxqmrg5Gl0v3Ci8x3O9f1
pfTNpRioPZOyHZGXL/mQ0X8TNUP+YJLsWsB4K7ebib2ckl/tKPU1+FvC5oR8TSNUU7p1jMay29mT
d4uTKT/ZQBd+t3qugfAZ1D5MwMISNuCjWh3L5USQ5MKuhM8nkxqbAfvyms+dQsA1PzP806QNGjyw
7j3ypWiujq0RW56nYWCXJN3Ap8GSiLs8qCx8OyHX2CXPzQ/LSMeNU5IJ2Ui5pUV8GizzgooCVUvh
VMdOpzTwXkx62M0cgROs1UjUMnAjUxFyP5EhcfAdfJF6409b0l1tep0Op311msYNW8A6nn+iNgY5
rxHznrr165znX70bPZD1o6+Y4nAEmCkWHvVsxQ1g2+kkM+Nh1ry1ZeXb1umezBr7uc1VEs6/Ry95
L+hGYpDUNR97HKcbrBIbF+BqPK5D+ziO7hKWNlWSA8vR2YgEyWTM/MAYlgXpOUMj93PmA0mtO6Je
fW6o6lQ4yV6M2SXCQZQOl6pxtnmunfEhQrF1V6j6EeZTqjW2sdISXg3bKM989pQOrOyUgFWVe7+K
sOkPcz9H0R1DXMGM6o1LqrEPaDIyLZEIA0tLslro8NzscMeuA/xeZI7rOse72krQD4sWS0W8aqtZ
z+5BLogK5qassHb2zjbyWPlBf40V2d5Yn4kT8Q7Ux+4n3rgxkHrIRLt2k0BGrb4pSkL9EUlxJUqz
SNdNn2lLminId1Eq1mZGNiBLT0i3jWkEDUEYAcaN+dDj4300pFCbbpih9eLlPaJ6Ve9TPFePBeC9
ldSwaSyaeA5vNtknd+hi6LHsVRYiePauFwwCya4qHX2r0rF6re1xXtgDDkUSHmLizbU835YICJ/U
PBmnWjgdAUOt85MZsgiKdmgfcFV8OCD/FNJE1Z59rBuLMSruRMlK184KW+S6A9H7pOPOJDaWkLke
SNcDrQNIvz5ydqnhlVtm/tWq0HCEkvF2D3iVBFyQ2xgMxpDtawgKSeBV1kSMDubmrVVa2zF1o30v
4jezaUZ7bbS682rA+g3mHhRp43XqKtyRFaDIGqvjjCbGWTF7eXb7TuxsTLt8qbiCojqkPpnyITCw
rTPcYZQ5K2G9WipDH22R8GlZA1C/LJupEcvJ+8BJJxdaZUT3w6npiDXKutOYa+qtFqm/Gw2HFp84
Bmx9eVr2X3Na2tux12jwZfvuuK3OgWih1dQ6+2QW/mMsnI0zFmTn4R+rXX9d1VjXiKWuoj4nDXLM
AOtIbWFF2inMIY3U44sNWWog/MkcCxiEsh/HAwV7s6x6AhrURDhEl4TvzCPWqUGMCrqcIzmDR3T2
V5Bb6Q7X6JM/ZM8WowLVksFkjxxPxRP36h45/UrPezr3ekxXDtRBwlCZh2jGemTeuar0Yoaix34N
BAAJAHngORgbCIIG5qTCE+7PE06znWg+eAZZuSUERgk3eikSogyz8NJUmknlh2iA/ZLcKx+1VWKi
wWPCjIE8sl/nQTdXXW/y4QOVTEz/U4wuie+kZS/cKY73arLLJ9OsmLaNs/00pzFJ9AjKFpDmKYKV
AYuNWKZlqernOZ3FI0QSiJHR7Adt6u7J0ll2RBSswzAtgHV0eB8THnw/IiBfx4C7IrhzH3n22izF
42S8F3gQrPKuMqg3oZ4H3CgrD1YHMo6AAfmqjNqjiQXXVRSUwiwXHQIgFrf4eJ2fnFDDSvQYH/w9
it2lXqtTZbwyga++sLd/dQ0zNZ9SeylTvSZ/ikffcHRt4C27p06DnvZpBobkoM9dz0ClIHQTMjye
4pkbpNSyA2q+vW+Y50hrun2ud9dSMsKKPcffpAJVcdxItrDgdwgyIYDTBTgdgvZZpUT907HU7CS5
LTyCRJxkM5sRROnYsl71miOikS4pH0bSuGQ76M45bXMXwGVaXaQV9+zzWSFkYeQfSAzjpTAgAawJ
4lS4DlN7i/ZO7rU4zZ9HTRMrJuvympqpYhNqea9W2k0bV6/rTYuhEFnBPIrXOyvgipqkf1ZIKm4e
CrWtjmhi3dWEBeHdEs6r6bTpCSy0OqW5Jm55ig4HMpxNtBjiS/qaodoZepy9DgQsP0Vpnn2MXtp+
9tQb+3butL1O+lWz7iqjfRa91106aDB7Tfrpuxsl4x211PcbGyvPhJQiE2cxuO1b65jwF2sVPRL8
wcVExBf1rhnG2VNnTdb77Nrs4u+Ainwxmqg3LAETgTw2AtPZ+T45NZRAP0/Gc4IQ9jAbMb2Yx4Pq
4gK5hWYFrjqutdMf2ses9ip8/jHALhb6HP0satq7sKdyj1wC82G2gYby5NT5K1v3kIdmAhOk13ek
jCPfkHLU9dKSU/PaCQczF7Zv84URAiHyERlTfpYAwnTUbkaFuxujGGIo2nrzcTQwetLQds7SJMyZ
j6bnovYBhJp+LF9SZdurys2jqyAt+qezewyohNQA/SHeD3hN6MlwMztVz+rPNNZz59EiEhY9HRIR
cUeIxN83Yw9UoshXedXA3hmIQ+SpjcW4M0aFA2YmH92AwTUylrBb9ynT6iv3boPnj2ohBPKoOvum
Z5I+JkELRZLsFq0GEQ0Vaysrn40vcrJdTHjo4RIrRreisu+pi9tzn6pdHIKuz+nUV50DLhTNwCoR
yVsRmunG9OSaeLaVsjjDkcA+KHZhC/bVlGHJr7wYHXp0863OsnNJJivvuh49+XZN3DtKx0Wf1x11
BIyGMp/7QwriMZM/M9MS2wNz2+mvnQx3AvbcAPl2YTY98gVz3sONCpdtau1HNv+LeJj579LhWJjp
uk88bJ50YVaZLelK733kAxtll3+In8sNO7Gc+gd3fgZuupggKSdMlHz7LguRT3rcMiWwioLojXmn
e8XWgQa26AaDFHNUxyez/G7NywzBZMCbQzxuRpdNpK2RuE4gRx2c/cBIwwOS4fpLIQ4xOHqzSnmH
gFA2evStjHytMu+7xEz+nGfaqRnByXkV+REiwxtpmA1Vt0l/BdvuQme146P8wj5vLkAMaFA2MXNF
44drulcOOc78FjmOVX5NWBL18i3U5ilwmZuoO5QlB4BINsu9SVO9z4GQOBuXFAEKBnh4rqa9tFGz
QvlGYyrKQ1fP3UFPXGNdSblpIP+taojmyznJEKhkzAsdbO96DXLUP1rpOlLqV+UalygpyTDBnRR3
3KEwDqYA6QL8+LywN9xC/qJO8wSPadatkXkmFBKlBY4tg33EK4QStGhAn5N6gUOco4Wwd6N5Sorx
GHaYP5OkeKlJ6hWl/4F6oA/aPI83ZJCf+mQrOu/WtTjPzGQ+GYjQ0ccFUolTFOpWQExCsq1UBSQr
bJxVY5XMXcSENk4/diJ0z5zZeKzy5mADsVoYdSHQjZlqwdA3SKG46AyEVi4mrA/Q7DyEblW8zsX4
Q7I4+tx7I4ppWa0i3zyj4NmLSCwZanykcawf7cg9diR0MkEzwPTlrjghdBsvSVN7G5QOS1NOh6IM
Vx1MEG4l50eHdLVIPXFyeQ4WnncTZPO8WAPCAxt5O2rv9k76S8kI7wk/12WJBI58g6PG6OmGmqQP
ogr6Ydu0kGPnjRtHDxlxTwurN18meu9VNYuzZUZ8Xnk264xmwIM2dg7GNOFpiZ6Twko3gqTkg4sr
i4QZuWvmYu2HPKW1HK9GmjlPGXPG2Le0dZTNc2Cn0tsACPTWZjHBNsy9uzKs8B80mfyugJ2SG7jn
J3nhTjwRe8Er73+INGfANZkchYq7kfXg7h46bBps60e0fitHK65VKJgzOiIitSbemGGK6p8UotVk
+wdBBVTl4/TOZWVQ68OdZCR07Mjqoa7Q1XIgYvzax0Z5oTQAiNkc7pLVJSIZa+kP6iERcBjYS34b
vUxWvTv/dh2kgq4R+bcxRR/VJcUDczQOyXrs1qhuigc3gZslUwDPi8Lo/XWTzOa+dErnOKUiuhSa
GW8xIxE9AcBkgTSxgDFhoXs1rqmLLSUu3RerSxDS+ATre2V55eLZ5JUuSIbwnUvrEL+ccwZ7jroY
bnYjyprzyvrqy/mPW4lvJCTqhUc0QZzlJfAQqmcHGPo2IngN8cIaVRXSO3PZdtWL5b7H+HIuCOit
i+zQ7BdLz3wA+LdK9Q+NedwNrMa94fGrvVHPuMVqHOeTOSUbv537JzC3BVTvsbsoqHlszZNdjWT2
5Mhughbq/0JLR6EY1y8VczEG7Ry8XZ4PC2tIcaGLMigrAMumN5ZHpY/JUpCGj+xUJgcJADfXLz2B
p3ulwTOpE5ouD752jwMd/qruFjZUSl4I5VqCkndKKVSYznbVLiElSDe004DHvGdnURLgYMbPdw1K
0Nfmtqo1tXKcdgXuAgd/7bwiXWxOspHOwiYEH/dqB7AEEmjNmZuAPluENoAik+7fyrY12uCxBMHT
vCUV4kOnKpxDDgNmGcIs2uY2AOyZoTSC1KY5cV06C7+fuAdV+SM10n+KpFrFPmkQSTmrtWt24IFT
qTl7PWE3EToeQsM2+21GrDSr/MjIDjZsl7zVE3lOfefW+yQZdlkWlVtFPu2iC2e242T6LdlaoFLt
GuPb19N2M5jdMb1/7FrGW2IBWenjtF0Z07TqTYvPsv4URgi3jtVhCCRiOA4+D3kcetjNVL3OfLtf
WrUZ7TOj+U0+WfOkQvdbEsjUR/Yeri0Ak1xb953kRorEEHSKdRZBVrqBHT9rPivf+UjKSgSJ6K2n
0h+eeAyuXebGy9KKvql+zCOx7HtrIFV2dLRD1JORqUeMgsUEhyO3yCDr8QzrQJaXBpwB2WnDDvkG
YQwzDWVBdAeMrCtdw8WNoletmxhB2Bk03kgRh2kCKYBCUlfUAoQoH0017O3MHQLNxBBEllAGvobW
dlQWR5WzQj69TxpyUix1kt3ey7Ze8pQnp7asL7StS9/01iHZNtz9brr24AzkBfIcT/MWBNyby4xu
mBni2i/rk63LS28bIMaYb95B0W09k6LliAtue+hUwzjiOvzWyIzKePALvdCCYsySoIibLXSYK/qG
m9Nm0c7photRV/uaNInANqdzl7A4qvSvELM/U/PY2VRxGwWKf+Hi3fWviUtW/0yO8CK1pmXqveu1
/kOpvSW6J2dX1K21yb8JRMG0VRfim75yO7aOfmMLwMgZQKfIGS4QmQ71REdXevNrGzlAEsuCi/uc
aemDiKBGjhxbMyALa9rmra2Ws2g27ij2g2jEko8/DowBglE1PfS+fim58wb9uSIiuodPrLJhkyXk
Ezkp/NW6ufG1LiiUsiDsKZKaUFyn+9KxFJzMJMRAYU0udjEfuslcenybUcSALIcmvPBC+WXKCNwJ
XTB5oAyE02IXOYIdOrkpLVtIr9aXfnQlFJqrXHsl6d9dEUZ36Qs1L32Ll79TxXyJDV4povhD4Nue
s2PG8iaq4qHo+V3GUezyjq1UtKlmDfLuqG0yR/yy+CM7nunBQv/edl+95H6u9CWonNQ9C5GtI1eu
kXWfqhDQGXy4lK6xhPKUGr8IyMb5634OMgQUq6/ccsBLv0Js8jTVJzfXTvbY7VkNB75OzEjvXeI4
PMCJqbiKlaIExIuNdWdVM3u7uQUvvl2YPvLz6p7cDz8r1eebYMf7VDWjcyvJoQ00KzKerOKPKDgn
CpGpOHpxoFneE5OEMVaEWRABjdxPtjMssVE/KPoPJtYkVZlgfxbGrO2iQou2leF/i5yj0WB9i7Z6
huBdkGGl+mlYKGDgbpIZgQkQrkeWHpD26exLgCe7KlNL0XeXJEYlb+hoxQl4wStVaA9JV++1NHqo
lWS+bl+kliZ7mKUbLdHJzRPtAemL3AtbG9ajH70mpbxMdbIzQGsRKzd6K8Z54LcYLAWqQXSU6eMh
Y6b4rIrqB3s9LhKPvlPN/AXaIG4eJ+AyRgsGrCG1Nxoy8YNmtgDhCcHs58fMRNpKp/LQN7Z6kK1k
kyY0fidYpu3ZFNoR2Mia4LHLDLdTEhGmxfOmnX63ISxi5zEvwm1HbLeTkYJMIX32U5DRjbmxp/zR
J1nKbNFrJF9NK9eU9dvWTzhZOLp2sVLrvOs3usAnw/gNPQp7buCdyqLKwDZwtyQ7R2XA1y4OLZgT
aT+5SXOxOM4jWQF2w0HR0oFZQ3n/1uxfwsqbVdckdtB2ifmitW4UWG5ELzMMYegFc8dvB919HbtP
EhQiEDc7ndYhEEZYWOuo3ql+mY5Hx5MbO/oNpvyefBaQ+0VD17C6AeGd/pjl/bYd+a3EykniN/fO
Xml/o/rSrfItVfVHOGlXfbjLDKxlhCpqxgxXJtmqbo9pYgZ6/JHLNChpNxXHMCYA5TarVnHVMZRJ
XdSKsGZgpxICL3Cbx3tojMvSI7aucuLwCQxGxx6fSV6C2jWAaK/vZp9WexGWrv6oUi+61VFTXfOM
AWE5V/2uqTWxQdVhBqZVx5+6CCGUdzzRWsc5FNTNYKzY1RfJomK0wB4y1v1D4of2XU3ArzrJ6VSW
XbMPrXzYtChRV0WW2y9QzmnexoajXpnMFwUeutUIHNVWuQGMhTfYKaeWQW4a/TSkte30hCNa2Xrx
2hltP1GvynFVK798JK3ZDeZUXeD3krUZK6LmlU0CxOgprBdmc00oB55GivogytOlZTQs9py3SoRb
LytuqtaevRZXLqPVX+FUrgjHYwuWcogWZvfQoPfmsnphc15sCuLGyCDK4bvQJuSxFmCFxBDC47xH
2FstkzD9bSr3yvLuBf74zpTyZ3ASWgyCe9o6ZUxIJ9+5j63v70XInLccnYvwmO3CgLnoMW9LIwA1
l2zCyvCNUx7cZdExIyZXi/6FnFOm1iGUqkrnbRnktmSrgfkIaKXVPkzDeF+WZtd6aLezQBWe2pfK
8d6JFXq0Bm1PjtgRZt5GOUPNjGBI+CpnbRsl6gr93KMujG6jTsah1b6R3jERKQlguLWlsyWecs28
dFgQMX+rRuua6XLpa0ypC8sKhpH9IxCz1khOmCh0poTdp5P81EanBTrFfUCXipaEka91T7+kE/1p
JfOscOBqi6wUGUO5JCU5DaaR4hQiAjmM8mxb3YPfoozFvbaxxuS9I9GegMnyuwvlp6UXlNduvCeP
Mt9YubYNI6ddDKDZcg0GlA1CbI72MLUZIjkFm+3oAEz7hcLwbBmaokKIr6OOsE5OZxI/gDI64yLO
MuBwXKeF5fP2oUB2vfuZbGRLF/xcOEzTIm+YkBQVv2gSJm/l7BGZ2u/R5N0XjCEWd7EkTjTdlA4t
S9i+T2V2UWHD3e/LG+lyWlBB7gN089hZcwAV4j23p53ddhdyStcRs4pQlj+mrenYOsRTXCCiaCqG
vd6qJiBoaXfVBpKQtfWmfFqDtbMwFJu4OWxc10Nqo+tFOJ1Z1x5eg6sy/HtN9GHIDBYk1DWjm4Aq
N8aPMgBVg5XYswWPcCd1Vzkal1CMZ1OPLtoQLt2mfTO15pL39VrzpkdPfIpuHaf6mfUh+dGkfsLE
ILuQKJ4Ub2pL75Po/TZV8bfDehRAUGXwTup9BN6RUsM4pSys7YYRS2buEBEHo5E+Tt3N93ZTbG79
PHsYs5uZaMu2de96APDWs+7U5ArVd25msovEeKgmL1nJwXQWo3TYw+TxwZuJn6qM8KJiJO3KYGo1
zwVrJTpbJsoUt3rbjOuy8jbKE0SFJnTuIiXAT6XocjL3S5uzIzKQm9PFK23GY1Z0RELqTOvaxmJB
o6a1HJmb99xpgRG1b2k57VPP/orqdu8K45FVG3kZ/okZx552dcLJyp6T/nJBzmOB3DXzNlY1Lb28
2IAF2XSi8dkN1YSxtZ25yQ2TAbvWlzxybCQpw6A1Ff2x8/UvzG0L37aesed9hl52mET/jZfvS9PC
jd6F0RL4iAzMrv7d+uoBrjCzqK5+JIuTW8ElmWBAaxUdhWpYSxGm2Ck2fD+6dk//9b5xyzzXY3Ju
DDCcg5GZ5zqtjm3bXuQw60EGD67s4UWKgnO0m4tDIRlBFmPK/EmlbxS5YEHqj7STb0MTWhs6x8M4
GC9TX/3kLHYXJgM8xt/ak86rbTCA2szT9+w03SIpOCUj0w863/1gfHw3OsI/jyXWSxZypj9dfV8G
FBibu0rDS401S/5haWdy4ldMZmw23saZzKPKswsjO1gzCcxtMZRHLUPCJBM8WtKYfmIs6Bz4OOcG
eFmpzqY2bcolSPdj3ZR3uhn1fmO2E6uNGIVyxwSvmLSdX/X6wkUpw6M87mMSB4PeZnKLQMVYl664
GHhIjmEiZcBnlD03JEoVpvY5ty3KKPnUaQSvEIuA81/JlZX48hBLzKhFyZYsMq2C59E4kFqngrqK
4DTXJfNu3lWuB21TovHZ1LC9gtCMfxwlbpPdMZxWJnO7bCOi/r2FweLbx7xkBTPVfNBSxUuvr9/z
ejza9AkScfkULuwSiYbrvIg2XrI0dZhykLBOmjHWg1x+kBzw7Iy2PIC6M5eJmTqflqb/IFrmTDU+
BtzDNNblLzNWx3gC+Daa0X0r9dk25q8CGaTDJlW1sNB5F1AVVZxwbzNOXsiBFFGWmR3DsULYEO+Q
AF/5ug6aQJPGSumqUntZwgIq4YoFKRqINCRJSyJdPwl5HtuX2FMgNVx3h3ltH831tqr6R588yJ1e
8mo5RvjktC5iCQAci8lA1iiGvWuNb46q3LM+mkBlWv02l9MiEtnBGPtzG3tPlclHCEHJk6QOMBFb
DJmrbVqNKieyfoXFQ60heivFvNYsuJZVxz4rk48Vs2lGcsBdxYOBspFQmFfYrO/VLK1NO6hboyW/
e5SHofdtUTaAoNsPhAtDBNqb7UYbNmWym5wS9QJb2CQ93V8LVaxTOQeReu7Mbi26x5h5wLBK7OVU
09fqLDlKtZiZiFgTmsOJmREQWHOfYw3fE0p3lB7SMF9fPUsRkGD/n9SdR5LkWJZlt1ILaLiAE5Ee
gSlXNU58AjHm4JxjT7WK3lgfeHhlultkhlcMWqRLJAdpYW5mqlDg//ffu/fcdeKeF7Scr+tIj+7i
OgpuiN5suBlacS/PXfxhpMWyJUtI+EiNDA5nNBS3CzrIb0pkssPIHRRPdqJ8jKNznGsjAGdgrIxe
5+4xRal1RlCbbwpTnFEY9MmBeCVzNy+14ptR0R5x5kXHHCvva1BEJGcLnFsVPEgcnSbRzwP8wgJY
QYCUafAEoeIFe8qp0ZIXo2aWJBOByqylY9AjGLKHLrA6DtHSnLIkSs+Gkos7qR0e2oLLKAZ0QT1F
KB4MiJZr8nCv7CX4jww00/cmbBzWXC8KBX8hn2bqdTcqpAsRq4+zOSBm0x/aGI2pFBf1eoi6MoiD
cIWC9U1h2H5XJ7pw3Vs0PpUXfH61U8UGaHfxlFTpVZ1qZNQFW4EGxJY+kkD8ZJN7ROYq23jorurY
uEHIFt+MeuUC0kE/het636CZBonbRraR9edSl57iuDuUMnFMohMPnECYzJC4PXbM55N0k86hPTGj
gp/xZIqnMcD8Ox4lPfQNZi6hflUaw5YhuV1T2BnShzAyW4yEbdIL7qzUX5XkdbEsesgPPLfQCzlj
ElX6VcBT4vcC3b5whezLZG7a5ry8KEZw6ES0p5oO4C5g4E61aOwxM3h0Ss5hUu0w6iFpChEOyvEj
CNBuPb3UrCohzNrWUyfKJgLq5Ua4KvFWkzt1kGNXlXdlnl/Vhjr4Ztx7CvzGpxSdo4/Tjl0W0eOY
Re60lI9RsRmq+FDG83WyNpOmpAi8Ecrlbm4tTrjTytIebrPeOgaDadlhZwH6M+NpR4IYSaFG89zk
xgvgJoS/TfoaiIL5QG8w8pXFovKvopSUa9EfinUSgJItrfD9Dioke7w7npSuVUsDp6A22VxBwhp2
hsOz0aIT9gp/mKTHpWsObYdMt9A28RwiWE6sd0tmkaTBAu1GmqQVmxueEr2mOS8sB6EcN0M2b1JB
J10c4jZRxRNc6ZZAs2KZAtuwgvdIZgbYIXkVrOFU99HR6D7iVkSqo1IkqRqI9H7KXth0eXhgjc7l
9ERalFcWqF1NNnWG5WRLWoC8h5rSLJfejOStqVqU6LJ1Gg1OAD1faIhHbY0yO6uazqnElp5rliUs
JaPpxRBHz2jrbFZni1kEBJ+gL73QCu/mLoSaRijeR95UhQsMoXNDqdojADiRt/XAjDtyejUbEV9r
OdxEAMS8Cga1320Gf8twcfkfFoNo4gr691aKXZu9tP/hfzTlx892ivWH/rBTCPoXebXIQQaERGOB
e8La9oefQjC+6DqOK7zrFrZwkEf/8FPo8heFjQx/g6nh8gHa+A8/hS7xLVVcYzgkiCd4Nf6On+JT
dAYuCtx7GDMwF2KwkyV5Nfn95OVJyiKSVABqTmzE7XWbWNJObcD+mh2DJ1jAO6uJW7iX5JcqUo9y
ziLsPKFXvgdrizS5GV2z0qNbczYRmEjtuzka3ZFKNb0m7vc3js9fnWF/vFgwPqvvVoIdK382bMXM
iNrOUqj2lv6GoIP5rKNi+Y3P8zsJ85/+pj/+DFffkEjkAvTyOe5mBL6VlAQLOFMgtQ9E0dKDqUAl
3WG95FBdqhWdhMTayXKFrBpzen0TIdaEpGskqDniuG09/NC5n0SKuVU0oCBZlHVUuRbhqCDgl56V
fWYbnxDNiXXenbE4cRKdCYS1ZTVZriOd3ldfLvQ8zWDdD5lusG1AjiCEyGxlQmLB7l1Hldzi3Eiu
JrMS3shLJtJQrqvhK+EgZfyb6/I9FvPX68K1kXURqCYEN5B/v94r3ZgtqpYTClYLWGCSjozaUc/p
AltCu43o8zgROy3NPXNUdnEoQzBj0dXuYASi2lFbdJEL/4AZ3RxJXqFXMtabAlKJoBE9P6vK71iZ
Mo6kn9h26yep8fBg0MA6sDLnPjEiVBSpC38B3i4TNRq0xYhWWZIQD8dLeyb4t3bJR648bTKzx0wz
ZkeyaJSNJbMlO0b7SKTKPL9T1DfoP6ZlPNBnozkwXha9QZ4l6kZ818c5lUfcmMHNLNb1Ps9J33B/
WlV++KB+9j19f6Wfrj2+Ki47yEH8zp+9irjeW7PlsXAaVIC3XREg4Ss1+a3LTCr+JtaivShXwX2s
rV2Vsl9A8Sxh4xtJH9K3D2sDnrQizg9irXQPASeD2OmpE4i4CdroZqja6Xoa+n5yGsSe2GWGuSKJ
wgLjw2g/+QoER2+o8zPB62QJxXUm6HVMGJuUfst6wjCLOcEakEAWLmyyBDghzt1MMOY0VdfL2HVe
IFSIjg0BE5I7GtEdHsvgqVckrCWQzG+o76uXXuTFo2BhzrtYVb8t4LKBWsrZmyNOy9tZMtv3NqsE
uyOegHdQ5s3sDgsKBAWS+RXm++pSwu5BjdhJ8fVffwjrKv6n24m+Fsg0EQIX7/LXB0Co86ahKuF2
Uup40xg4U2wj4boomRkwYwmR9XojQTE2Vk7TK6TQ8g0wNzfJqGSctAQ+FJLRB7UZrjgiGSiw0Djd
gc1HeZuZSn2hF2G1jq50zHTAYyQna66oNOqFMGRvlKr51AclTrOiGe2mivmk0CiDbmyJExml4TgH
LdnYWtavUmyBp44xdUaIcpq9oJXu0UrERY9LSVLtrgyzE6EtqIxCOKK3HNcU056CuXEUkQBx6DVh
mfKm5rl11FGYjwaTSKlSOdaYwUz9Himip4gILdJW5nQY5u1pxeDqvpzJ1XkRJqRqwxjty3GkuIxp
5ZN2nqn1Mcr5Bw5jJ+UqlvWL0JpQC/qiR8qVXst9zdESK4yP9Dj0iyowHvU51zA3lBp+InOlahmx
wJQj6EanxvDe5JL5gKp+PT8r2Y28WMzNf/PZ/4uP3mLrgfggMlP/7kr8aZ/M4EMRhdTJhHBxc8Vz
Ix5T7FLnGo/xZkE07dK8aV/LJRJ/QwH9hI75YxEjuhfiAL5hJB6fFjHSe80AaboMMLMq0Y9U03NC
LXdoNPnQch5aW5H1RtPQz4pUxpmF60mO++gkWLXqARUf6UeKxW8IKrL85ytCuDNcIsngnUNG+PVh
kCaI/2Y2S9TkseJFqjFskordKKCdTJtsXHwFp5mjpcjitEGgFy6E2X1YgmotI4pZHVfbBkGn4ip5
mOxmTA80vwTFbyKjZGqQTbmdFaSyWxZtCGBqv9nOtNUo+mlJBb9LNUExRXDYZ+bN3H9vtrA5EIeT
HPUimScvkOS52AapdFsEEVk8SdJYT/04S4hdTMXTayIflRgRqh0VOvPdoSBjyVZGNmk0JmJ5ZjxC
ggCx9JZb6ZV05FHHk9kQhcs2J0XGKSHZ1S3MPNspiRrcaFk2nfMCVdWqoFBZQfA8hNJB0Gcm7gz4
zAMJmmqCehRkWGsmy7ZJWT5UpZ2f5I4OdRYk0lMeSzLdcBlIJQ2dRblRU7pHRqNNu2yZiUXo4vta
z/GuIehxiXXS3eD7ij7MEV2Mv35WpF+5Cd/v2BWOp8tQxtdC6pNFN1nYImZJkmDyxstdoC3Bdqkx
TkHQ6Df5Imm2UfDuurrJD/okzN7YTzgcdN3c5WJIgziDIrFMfeVB1sMTKOi/i9dU/sVSbuBW1sg4
lTVRM9a7+6fnuQ2HWcHJy1I+5OljXSvmQRDoH4Sq5BeJrvuZaCkbtDrw0SOmjMgwnushHfcWGquN
vMQMIsRVAiWsg15kbbuuH2r0vCbzhjDxJTNS7xEPcUpVo/7UicvoDoLeeZWovuKr055TpvfnLtdJ
8TR6tDlCLfzuc1iL91/ucJXILizUEn8f1NH38uinNykwbTfzeuRNSql8FXJv7sWeKFxCLkhwaoxm
V6od/uKSLpyoEl5sD9YErEYfeBc9momw199F9prfPXvSny4/r2yNYWfhIP0WWNivl78yAfSJOtN1
qVCTK4hYg4c/m7AcY9ilkHy2aNvQRplPusj2Jan7qR8t/69v039xdaAy4SUniJ7HX/+0m8dx0k01
6CSnqsY3RHr6drAGyc/lcPndWvmrZ50HgmOfbCgcKGSm3Zy0fn27xD5THIlEmrbhlDHnMawH3hgW
LOAGGxn969d40Vkiu0Krrug3tV9LvG8PwCjDxg0mNJODhsQIsz5y2wiH/EdpTca5Dwgtccc83cJz
fZ8Wo8yZ6STF6OsI666xYiZ3Yg3030nL5qXIDIbpaOLrvcFUxvRUJbn85pL+i2sKaBma/xofxPO6
FuQ/3XEcNAeiEmvRGak+XNpWBPiRjH0c8creM8hSvaGc65t5kpUdTZ8E8fCoXkpQoblb9Xj1VqHx
LXY2rbGTfIB3GSAGfQsaayZltzmIfVPe5U3RAkOvhpIcvdxsXmjemQ9s3ZoPEBIfDSQoil5t6O1R
CkwJcbmu2jCXCQSXwKhBdRkvSr5U72MjCO+wQ+PnsNTNp2xMTVKeZeN17FQUCpWlace0lnXkASXS
UYbRCPraiGbW0mXYJmuEx0zi7vSun54qwvAyzyrvOd4RDIOsotyoUsJfEgNPi1o5/uMG/lvtlFP8
1mDm+tb97/XH3krMDHEYdd8RC//86n9a04Vn5acb788Ai755WV7Knzsu33/iv1ou5he6KpxSYQMa
igjs8h8tF936InGip5QFnAtbZi3xfzAswFvAWDLIB+J7GgsnBc0PhoUkfeGphTIIzhCqGv/i7/Rc
vgOlf1qW1zVZslQQiSSzgNL4jBWaY1EVokWXXfBWwjvqjeicogKoDkPViNt0kHWXAX/hVxV5X8Ui
PqP9SA5Di7PbURYclhTsyGdN4tK9uB0UskKBAS/SWumpALKJYKIQuw0lxsBqQbaKPSSlscUt2Gbb
gvzwbwNP6W4phkDz1l6vEeV0exLAgCeCPA8pph9OD/HybKo1XmzNGlvDAwHtGsA5t2opEdyUqZxp
8GL0WY53nWmvQ6IjDnQEeb/h9HyqJrhcCgpv8u44cpls2J+26sXItWBqUShambaLFuUA2vFeTYFB
Mb/7AbX6f/FMDR9MM5qP/zi9VLQA++L9pWNW/fk5/OWxBHXy45Ws9/QvX3jFCmi57j+a+eaj7bM/
HuEf+Jb/7jd/EF3u5grMy1vZF93620Je1s/PCgX7Xz1dVy//5z/bj/Y/7JekbP/0c388Y8YXPg34
TETkrvQ1ar3/esSULxDL6LqgbFj7AKyQ/3jCNOWLtn6HH2Q/FPlE//GEaeIXUIyQmyXFlEy2CfXv
PGGfziawhaiJ1xhxEtRFft1nsLpkLi3eO3o2uHKFu7nVMOd3nQhHFWLSCkjrUFamatt5rYEjBLUS
TAkBP72tjbKCChPmeZSMmBf0wHpekql4rKdpDRjGwocOrohw3oSVFdwheml2hGsMJM0a8x8L/L+N
Bvq1bPj+NgAMahxS2E0V+Xt+yE+7qajOJoVpAzMwWRS/UoaO2VmIBQoKMS6+LMfpywh4OwrMV8RF
/B0ZX/n1iPTjBVCesXXKrIripzPerNY0WBD1I2hlzNAkWFO6MUZV29VdYgcBJTS+ryHYV0B5tkaf
zkBShFu8ue2uqNBqL43hKJA4eJXtBXFXfZGhym9GsGGbymybHXHXkuqVxINwoqqEew5qgkMtZj0n
fbuoJ7WREt1BP7L42tgF+z8udb4Mv6uVPxPmuGWoW4BZ0WNTVFn9VJEWoSEORgoaoI/T6ialE35u
J5Guw7JUlg5nj9xYgHeJbqeTCdy2ryZ0yqlKZFVmAgywhjF7MZqAbpA4kf1JMl4IFw7gfa8J7pgk
3HE/PZX/oico/Sk1mu60yXSeKEuT6AJJW1fOn+6PUVGHTOoKzBN9nZ0lafroEOZ7Am/Qw0kxHHJ4
Q3tAQLcyuFE0dKNod2Gnvc75kF8GZUJkV6ICd6UpqsHVkzF9jgFQHNRUGu8XcpHfQtIvO69cmnh2
UCvU99CMBQxizOvnWIElpBfilTmXfhIU6oaPsfYFYsbcguHVZorTGjZR15xgvTWPqazM30rFEpjI
59neiBEnBUElnyuhFRy1xEZrDGRZk4bVHqqpNS7mTPIp8XzFraEN1nsZLPdNai4PZV8XjyUeigfB
yMDwSaiX8cvXhzhsLS/o6/mqjYpsdohAZj6Q5tM+XxL9XM1VewI2XlwamVzYJhiUR1wCwVGTgCxa
VnpjDDSGOd8zlS2NvPLpXowYkIQEf4wQ7Oo11Bno0ZLYBirhE4zxI6y0bhe2S3yekvYy4NoHpQoh
HwW71YvPclVHsp2YOGOSSUA+WCDPXW1P4rUUz0jMp2LQN8T+hW4+mckpjMLK1YdYJOyl5NnWqflW
hT7m5LR6NGfB8gd9HVQTPIh6q9/XaS35DYRt7zf31+flhwoFOb9CegOmXB6PT8d4phzQd7U5dOgy
MYHUJ2pnrQRqvZGrqvnWT7K4nTsJXkESz5dRTJvTrBuPnSALudukA5KqqRZ0yZXUIXF1BU0nxId4
O6xPv4x72p3pLv0uqf7XoyU4BpYrRV9Tc3RDBzr2qV1WmAN5MCUDzbwSRDepaGpaIDRZ1GdrO3EH
geQYPiRshBt0qIoH/A9ZKzF5z399+T4vKOvroFu/ViyWjsf+09o5KUIZLYaMzGga6juLxrybGDWS
336WfLmp9Tu1krrffWZ//qtsFgYkR7IZJAOl/a9LgojCQBb6UbBz5ByDB/29flKNJnxDBkyDTc9D
5L1ashT3uA8trOxaTrj31PfB81AjNOwiS32u+7Y9CozhCIWRzINeT4Ru5+iV/voKEZDBq/lnJcxn
Rd9w3d4Ib6K6hoHx66tlnAUcQqDnFVsr6aA3yHjvXyNclOC5ZCPYkGzqSk09K8jVtXLTDTrkCxnZ
1ZQhM2vbWHIEECkVsbxXWpw151SeDU9v5HgjaHBnRzVoXrF4bWOhjPeANBrcj8WjMnNEVaVacuKi
DW4p2POdXufixsjU+0YIRwlhAoi1oekVN7I667YJIssloAifM7aQAp2g0Z9NkS8cmRmiLbVI3qww
O04RBAv0EQYzFBOWRD30j62sYAVEfnSlSYTONgRmB1iOIT0s4hJ9jS1j3nP+NDdk+DZea4UBXti0
QV2Ejc0Xxlq/baFbbQVEQRvMSfQaY73xoLuzM9eR+qxFo4YKPeOX4+bUn6ZSWFY1YkKq6JyOx0IQ
VMEx9BYfjtxcaVrdXndCMbyrYYw9O1/SswhgJmAaNiz7POqZRyQVKix8EpNrTLVyijT5GsoaWihZ
qZ70oEYhiYL3jCowvhISRd6HAXoPxJoKSJ4s8KYS79BUyikO1jzat3qz7JtMHza5gqUwr4aWNVsM
qxxdMaAAjDoaXCJDUV9bvLdeF+oIywDuK56WKEPp90oVb4pKYfABDdiZVYaOE0QbaElpjOeuaKoX
KcR92ikkuIlE+WBC6M9zTBwr8ePTMUHtZOJXRsoEfxoR90Gpowc9TARbbizU3EN8MmcqxTpn1soM
qz1nglYeYbt0m1RbrNec3YbEytqk8ZuVHczfEFORMkCPWLTSPHUmsIk5C05t2ZngpwC10f3NTsYA
wCSQ0JC2hngltsLXqI0hva+CbSFpg9GuhgG+XJ3pXhskDbe8vElAKUFqCJ5CBPzX46ibFzJka3uk
FronwFp6WMf6uzJMlIMYpjtFWcyNNEdoKM10vqM3AbI1q6qbDtjRYSpMWHWJ/lgIY+bogjpeNSAF
rgZLiPcCTpXtklPOZqW5CTIc1lXfmYY7gMLntZEHTGveZHybWa2bxCSWAj3svvIZjreZ1n0Nqize
W90kXw1DrB21vC33bHPGE2orFWW/Xvq6ngduHgqJq/TZxyzM+I/KfjIcC70/0Q5FJu+X2sKKEuHo
0wGM0jWPPmhQIq7BWR7D7WMGUA3SXYDxy4nDpT71ItWp38gYbzoemOuRHPJX7L4naLeYDtSmfKMW
Q4hDZ487yNTNPVHB8g0ieVgzZtM/FLV8m1RYAnOZkBA7U1bHj8aNvMTkadtyFXU447R5m/EBnAuw
3y8Si/4jrdx8i0hAvjezpbpUrVw+UapGHvnl87FVQib5bSrQ3oMIkiFizUZIB20cQeYCtI97HURJ
A+0rCp6wseh4ZxBh05JV8PeTmXGKWwy6camOuyyU5Q33WP0qTPUb6S2osRskuCi88aNHlr6R0nA+
GGHYHeIsXi6t3GgHQwNEYhrLoxLr30qe+NWDgtbNsPxQlHNHShLyEfrcyUnGcAMoMQicDfVliPVt
aQEQEKup2VLNpMaDYUXMegcLHDD1UTw+GAzpFHcig97V1Eyq/VjAQATwKnyb8UB4gHUju8KzgMu2
GJYNM2gQB1obMI7qgq2VzBET2jI+R5GO461NR+E8gq65jUB4sixUbbwBSQRwTBXDbbCQM62gjLcH
wNt4H+fpdSb08lBXZXESYi2tQACYidcNU/Ye66AN22bJH82C9L+x0dXXPkCzjv+ShR87a4Cb5cUa
1HGVeTVbHmjpnFpEv4wG7mtarYagQzGsCn0/TEhjwhScEI4UDQhArE5NsIH4DFqI/b98nuuZPWLW
x2YvsY4ljqjKAk/A+uxXhDvbMjiXrRiI+SXGG5R4FepXyxsCRcZqPBXydB+DMfcrscgh7qAOnejh
itL7iHJbugxJC7Ps+19KxkQ/wT8KEaquj8FM/No+r2cR+18vRZXNNjLK1yjgwAgDAUDXzCs+D2VA
W7VU8WnQNxKXI4X67PY8a17bdqYrLhhC4fYM8aYq+ulqLGb0/rVexhs4YtLZMCvTXRpR2SUaiy8O
WEAE4yRNV4VRyizEjKY1j2CXpvLbZlIVfxzienRhv4gSasCevA2zy7m6aPM3YwzigIG+iThUth74
41l9QxhRkrwGUxEqV6pey72jUoykVMHwHX0AyyC5sAyhbSujvMM0LqKPz1vpTEAe2uL1pcIVUXdV
08WbWR6lO9TJzRa0mnQmHKjZSozUzqLIj1kSmzGHt8Z0Z5REu4Bd5ijlRcvcbX338TRaXq6m8w0t
Z5WaWy7L+3JZUF3L4UwJpJTDdNUh190InaEPNxBHyDpbSiQQlJPqS1KX3BrSNBvgoQQtkPyEAyXU
EoiLoCfWXyQWWbNtp8Y6alqL+lJRsmeY17wOEGbAE8Wmerb6hnTCpsQ2haAZ1Y+UhaC/LfAI26KM
1N3KVlCctlj4NNoqMfDdCyCC+P8Qlvg4ceTKJh8S1kZoiJkwht4cjc22aTHOl9SJhZNJVh6xcVrl
IZvEGY68JlgPiLy5dMAPF7tq5PZdLZlWzMsc1Y64mGiC1XnSXrJAEh8la0CCWEpoPPyqVIerhJbI
t8UUkpNqlaavYQRHOL8C/KIJA3K+r5oAX2UfadZVYS2CV2iGhhoE/5KH7zfzrViIvHaY8W6IxbXY
LOpLpknySZub3SgUktcubXFt1RPIWWEZz1EfDZLbDouE4NMI7pQsbSZPTbS3MiLmGLllFO6VLJu3
VpOlF0NJqus+k6H7WmLnlhnd0KxTmv2YSbE3WtZ6Umtxx6hUEr5pBMar1Narrhil17ZGeXKQutXB
G8TZe2tQddTyhiQtKzkqM/NhNOL5VpKMAuRTOZ3yoBPvCIDrIXQtOqHLetdIsV/UVf/MAGEtVVYJ
MHIjdpCV84OfqZZkUC3FvGlqZUtXReXGM2jn4tZesq3eRcHMDqrEB7lmmza6Utqtgk+oJxUTPT6M
oKec0KVgK04FNvxWmD5Il2pdFbfuriEVZC8lg3STqI2sOy0n/y0M0fCkpjzZTjbMD4GsPlJj3hpR
SOgo3mGhrpDNEvW0yfruBr0tWFhgbDR/mleMV3ggDCYxEXf8pcKMYM9aLlwL40yVbsbNhkH2Neow
y7EizpKCrs3wSsiRynDHOx2chEvYDf2hJAHt0ubLtKWLYH5VokK+yjurdMQxVS5JSMaxitDDIw48
dsjMCU9tlgZnferb6yKqk3u0A484AtWt0pol4q7+RRgCCCu4jHXQaxX28CSO3Qwp/RZD30NY1vpz
PwkWoJCweW9iNXaXxWy5Dzq63os+mhSGprqRhcpHp0yIedJ11x2RVa3Nk0mLUFIghPSyyqevvMcF
eWbyfFpgBNpl1nj/K8aKOCbArG2tNc8cXkKvHMkbpxK9Lyg741m8iOkw2QUZuSj6mldiGW/MXnuT
U+mxGFjTa7G6aYL+NhWSuyjCDpHGL3Ik3n8/if2trvddmfO/z+3rX4ZK/71h0+ajXDnj7edf9f9h
J3zNxfn34t5N/IoLqntpfm6Crz/yY86kfQG8oZlURWQIMNxdx7o/pL18i7EFAxP8dAaSHZF51o85
k6J/QZVIU1rhmPJjBPVjzrR+C3WljuVdWxt7qvR3uuDSH3GM/zxfw7tTVIXfyCsk7ZNeOA33nxuE
wRJGCVlH37ByRrtlV93lN9LTKkTlhEQt7eree7rP9xwdj9J2Nb5txk26NQ7WYf7QjsN7t2McfS7u
sp1wyd6Td8nVttndEnnG2/jQBXb90nqiA1jcqT1rKzvVLtzSejwsu+E9Gm2wvrUT7nE1X9d7/SW6
Ur/FW2ygR/nFitw+20qDLT80d92x3Qs+otlL52Y+FDwn26UP8nV1HL3gOtkpfnmDsdnLrmavZk1C
3+iad7kXb1XwUn5x4Xx0PyJdpOa+Xo7mZjr2D92uvhEuypu8Vx1wXpvuqG/Ss+bT6HS7beqJe8OP
HDIJrso9r/KsHIxt8JDjYbStN/MbzoYQEgHgIbILbZXTtG5nrWvu6z2pDTBqm4vla1vxPpwu9b6y
rl77U7zP+bXhObqa99ZlfuASHnkP32Sv8IPdYsd73YEAdCguhk3grg/l/I4T3IYX6LTOHZ4zL/eq
o7hXjpE7OOBoz+ZdsC/81INp6JJ0uBk/isBvWHqetG25l3zLR5C57U8BxAEOk4fgq7FNN+otzu/p
Gkdip9mBjyWnhVjoxDp9HGZNmAlPdWaHr5l0AEcyHoBFOIwa/emg8Lqm40wwlmM+d7dz4UILHXVb
e1qO+Ta+rg41HQg72dVbzdWdhPfV2RmXJdlFO8PnTLQJD7ic7tqvwjk/mVf8hUfLl6AqetEOiZPJ
ZU838QY+8o3Clmon76HlCI/pYbiMG/PbfAJCNzxaN/hnHpVDd9tc6ENJgGkIARHBYuGJs4WteI59
yRPdaoNoxO9fzP287wrHtSATHqSLcMv9OThxVFxiHPi+ZJcnft6NHTryvn5gSxfxG9scM9zqGTGM
TV7RVVzbUWcrZy5aXji6O20j0vqgt9xNgR8VdLZ9zpL4mnx4MSRGv2ru5NabyO04HpyucsdWnfIm
8RFz+sY2e/e7O3iI+oNcuGFyGk0u01cUfJFteoED4cKTPXyWBq+i/pqflkPhd5eS0GlmB/yK94Tb
SHSm3WSAsr2sjhQonqsikw6ST5enX5lw3TfO2fZsEftx0MApa86kbCfl1NlXb61vONPkFdvaJWqx
dTvRUe6H6/lWu88RcRZ2lR/4bxqAmdkhhhBSjkvW4X3mmZKzbUqPpvgsOzq3YnbMwTOhqJigaGr0
SrCr7MkA6Oat+DaprRNz64pesFEbe36p98tjIaKR34de7UrI6PbBW3nXX00pYx5PB8o17etd4aXG
S7aPL9pd/Q0l6BbOcnA2WJY6f94XR3UDFFr80O5rT27d9tLfVm4BlU7x6bOfwHKk9nLSHsC/OvgQ
Xcg0KauRj9GzMNARo1dWyatSXYFCPjFswlrCzBmBeKYnfaH9SoNjo9w1e55gW78n1QoQ2lBeD4Nr
gL4nGsCkMXEqr9R3E4CWN/lt68j7OsZYvDOyU/YS3wo7fQNvglSuejN9w7vl4FR9xMhswSK202tG
Gl6+i1D9A4BQXri+4lPbuJRYOtAoJ/+omkdM2Kqbbqp1PIllcKvqnmyeSAkqXikLOI8z96c/bTeH
iZDJZwTRdu6NN6QC4uJx9eigQBNbPBHEImYALt9gUz4gmUX28xWeiUR8xQgg8Y2q1Vd85bbHRhhd
TZLdDXvZSx8Y6EnP6gHIS3Ff57v8sX+MF8IIsEBtK1Tu2JY24omMX+eroW9A4LQPuFR1/aFLfUt8
XPkLWxzGYgf5wmszl9TJ5QkiobZscKPhnbReuNbzLVMaczvejrfGA/eUQ5L3dO5umJ22lY02utl3
16l7a+wkzUFCCiLJ9OfxPTKPoXUdMkR7bB/Fa467g7/SYQU/sbsNzIKt0rvFvXBl3rTbd9g9hZ2L
bsbs9ySoL8ZpzXrsn2ogllg7fS0YT1J4U/jKBc30pNnFV6O/J1+KkAxjI+sJFnTBIUnCmTcw7XPb
2FEzOp2LI9CbPRg8DiJOiJJ2dMfvecqc6DoC61iOPg+H5ArRvvH66oRvS38lIdcmXs0b4EhGO5YN
TG+oBenJABTb1DrwVMDHs42k2DyNueqyvMHENwZXeMh0O3+2VM4M5PGe4iexeJIuTfdVCndG5/Th
sf2mdMAlqjetubcuWnro97l1VMWNW3tYVS8Q4ofJuR88b3zLW09PYOU6CSMZW30Ml/fhJGWdXVWy
G7JOetUJkCJru8NtP5EOt0n5xnXvdwkF/cC4O47FKzYsDhpvLT54s3hQY9UHkfMouNF4Kno3vQ3A
89CHAKyJa9ZO9v1udP8vdWe2HLeObdsvYgV7kK/JzFSqtazGkvzCsCSbfQMSBJuvv4Oufe+1Uj5S
1Inzcl52VETZZpIECGCtOcdsI/kc3ARXAgn4Vl1KijP1xn7mP+qyPJsv4i9eVG3lM+Ejp1yKl4qj
fldewPJBTWwc2lOfxcX9np4Ozy3lz/Ph2bkeD+45lcVRb6BoFNfNBUQP+Th619aBduDW3nOv4NFx
n08n/A8gXya62Q2gBpRc+zo9MFZxQGTDRowHL9iJ4kS2p3l2Fi/YbiCaP4x451+H07jD24h0eVcT
YYTPeto34uQsPWOQMZr1JYEPsHuHQ7b9ERzSaWNR6Qz2o38Wq2uzIYY0mtT2leQn8x8J6//0nv1/
026c7ekHu3GkMXX/c36zGedv/LMZt9lVh2uvjf2uRd9S0M38ZzNu47NzUHuxrSbnC7knf+ufzbgb
/gtZJrIu8o5ctCl/GO34v/ANIWMxUbmjVfH+o734204XCfTu2pRDK0MblRy/43R4pE0KfSb1SKtL
w3PfiItvhhzyK9EY6fngVM5WZZ6I4qRVl6HZ06hBSrlpvEx8oil5J85ef0lg8R8eCYIH5+hMoOKK
4zWWZghXRdGDJHRYeqrFex6Abn8bhgF6gw6oB8Cn3wwcgE46b0yeVE9DbZOA+vlKQ8Q9KK2rjE2x
ld3A9V0+EZK+bWP+flxwoWkMujbhe5Y4ap5qnwrB6PC4aJ/leyM3HOohZ4KdNzlEMqqCuP1Eo2ut
Ao8/zkrrGwp8jl42hzpEyb+dkn+IKTD3BJrSB/4+fEXVkh6E2aS3hmUCvvMROCT+7Gyx1D5mBRmq
jZ04G76/DpQYiDVQjIArEEByMhZet/09zv+jmf6/TcG5JjR+MJe7ny9vA8jWP//vmWyH/1q79+g3
ETzBRV1tsf+eyFb4L16Ny8uhXSz4I7zC/zuPrX8JIigD/DGovVZx2f+Tljnuv8g05pi+endwJKA6
+w8CyI7ji8lJxJWL2EYgiuKSx9Gv1RhUdTUTqmfXef11HBx9EZoyPayhujt76YYrV4z6a5s4kCmG
ITtAkig+mcNvhyp6fn6DIKqZ7x01AtQ8b4/1k5+hlIY+EuFhsQ7NYsorYRndOQbS4N9j77+UoK3/
1P+fFf++FDMQLQPfR4CDRxqQqTJ6T5uhsekEWzhlS4HvXfaAnf54/38RM/2ObXtzIVKRTbw8Li+L
fvtvKdof069QcTAGJvfUTKhS6X1MhwB0KQc06mZXIyFsLpRmCTtO1lnATnOufONUimF+8bw5v9RT
YtwnZunjJ/K7ls0xrsC7YsbSfyAMF+ekHBUl2KSx0tX0qKn4+4JM7p1pSHKv5nHdlIEZap+mzEYX
2woiPqbScvpdItX4Kmpf7KBaJzVy2tVdkwYiMzc21fB5twQDJEIr8dvzDprksu8IXI3Bf7WqhXEm
ze6msjTF/U+e2vHbwaCMHJkvJAsfgdbHb8exy1gAHydLZHpBpkGeAU6rT/S3R19GYTMPmY0+BjTk
noz+o6tIOYw2Db4kEklvHYzEHc/neHI5GpJMF+o1dtbwZgUvockPYQITmknCprKriDOy1LCtHLxA
KmgBtmgG0ycPYRWJ/DlyELmYq9fIDVhFTdQWb2dDZxcKsgw/b+lhR7a9D/kG6Y/eS9lRdChz4+7j
p34sL+WBMBks7PeuwxxEt/L2ilM1EY4AA3BDwFp2b1Wkl0epuVSHpCnlS1K4IIFqV1cPyH/aBp5W
usDEhT+/myRZOW7AswByNesnNGoL6wihMPRXi4rTe9m5K+wMWNWPIF5sTPV2wcGQLUEabsy2BUX2
8d385fG5hDqawkH2GLrHJqFhqXNVLDVjyKzulw4GZ4YqZDso97K1w9ePL3b85eLJha5ACMS3GEdu
uErO/pjlBraecnGEsXELJ74kR8w9qXgGX2ojdj4Rgrn2+3FBkr3rC4udjmN7LAl/XiutY6AdgxHD
8cnMZleVLQBr+Bo+UEfLmA8ScS+YRTqCOS0LN4Fw1YXX+F0DAYmnxaVmlokJYcY3wNVbmGjve1w3
134uUo8agnSApCtdeFvTLR1SPcK5vKpJlPtp6gk/S2haxM6twVvRmGl93XhtB8nNIaQNiLGtDFqn
vTmzo9HS2DQJ/Q7lojeGHW37X8dl9p4nD9rmxlVGe9bUOMQ2VdLz3VJ+s1BxIqr3ipbUmmyYynQ8
+fhV2eu0PppXTHv8zmhw+TB7R1KyIgilvdrc4SY1MQ1Iu606+qETxYxg0t59TY/jMQEiawHNdOJl
BwM3vKNtmr8CysEGng1O9wx5Pn7sq9q/9uHyXNMydaHU5GNh79GZzLiWiBzbQNgrfnz8+49XLjSL
2DtJ2qDNucrRj4ZaYcteLgmNMyBkwYUMh/HKLLFgfXyV4wHNVbBkU1onFtx3VxrHm0HmDYWvRzjb
5A7B9yIUp90DmJ/2Enf4JxP1yDQHxoDtC9Z/dH1EWiIoPPoOtzFpObaB8KoU2rxOyXL4li/hfD/g
/j/YS1xeowMoviLLQixDd+/BZXDiLqdg8/FN22+35//8khU+4rD80FhYp94f0xjshMcXa62RNgHK
nxl2+mNaDOoZWxgwtoSOJx1vCQbgHDOq880aZZ6eaT+bS/buyr2NjXC8t4qGeJgaMtOGyKDhdFZi
SnelJ7MXxHASaj7Kq/MSC/yqwh7N10KNE837JKG3nrdV9WvF99tbumxwuTJ38e8/vs/3L5elBQsr
qjzLNhEpvr1NlSN5JRmRmFCom1ssr2twVm4/WsIMPrnUOk7+nGy8W86GmIJwLjC9f7/7P56oZyJ5
XCBmR7PjQAnr7YFCdh2EAKzzxr2SVaVGZPKV/ygCpxWHfvSk/GQs/+WtosRkJbA5STNtjya8j85y
ZjkCZGCP6ltNKBgayanfO2RvfYdtP+3dWBbfPn7Gx8uPSyfMxuPDG2VBZSV/+4ydxeoZS17Ofq0H
qxKPHlB7u/Uu+zgjxW4sik/u8sh+xeBFNQ87x+KFWpQJ3CMzZoE4FG0KAIKisORtFSyhH1lLVTp7
mQSDcwojK0EBsTjGDRKV2APQ2xJCFBIesbGhwl5nYwwDoWmNVQlPptmdUJTumsW1ZYQ6yIF0Nkj5
gqmhu0kXREEkRqbZ04wvEFlrXkzXJKYQVlLXAbVPOzcG0gWMvCREqimKiykufAOdjSXFJh5aaHIy
QGSy9d0FrbWZee4vpF99fcjjhU2xJfvxFJ8We/RsKebHzugEOdpLHg8HIn0oztZ8t4ZPnuK7qYEJ
jomPwYbiSSh+WxP+GK8Yy+faHIFULwtaYVc4w4GE+hEsH6jZj0fI+j7eTA1sPOw9GZfMK1xgRyMk
kbBdzYwY0nqg6F7YQ06IY6KggUyJOogFjPLImL6Km4JOxsfXfreIcG02LBSVQDhRNTn6vMe+NBIC
VIZIIns4KxIi3fkLzunHV7GOZ966LWIbz/NEb0+haH3afzxNVaKWL0HJR7gx8mrvzbXGh0qqRRJC
CDPrlOgRz7eDE+VJte2ZlaRszSHs48ph5WGqQtfWPgiYYLh3fAjEo8FZaUtKDPqSj3/s8SM5/q1H
2+04IEoDrzLI/sIh/DVHZ+b1It99fJV35+z11IGjBY/ZGhxOTe/tI+m7WZPn8ZuMm87PEmzt1ktb
0L9emtw3yVDWVGkci3MbQkGg8AZYBXydw/XHv+P4u/z7Z2CA4GjBT+HL8fZntBkZFmidE5KG4YuT
fDbekCeSnLbTKIAlVsi/CRXfEgnhCIDvfvfJ9Y8/j+v1EQqwh8XNgNLp6GkLCSpxcJnbOEYJGepz
eYEHuUWEVcOVMGvL/2Ri/+2CxLSDeOKLjBn26LlP6DW1YxLbZCMl3iJj8g8KlST42B4skBLV3ccP
+P1wYmVl9QsQTPCIjzdQiqGDI4IEiLGUcGstfAC9Dx3wv3EVb8VB+ZimKFq+fY3lFKL/GrmrtAtd
Fk+zW7fn4vDfuApKC9+hYIy34ehLNQa1COaQewFZMkeeUcitYXKp//wqwnaoAFFJBlvivL2XKuYw
od0siQppLFsXNtDOU0n5yQT823uB5snp3wedZR0/MS+pqI6TdhOJdoXqe8opDyM295uPb+b4425T
6Vnfir3S7nCOHn1gTXvKPKScvP5iHPeNM60+RxulBnQS1Prd/C3MIVZYRe18coOr2/TNusKl0WdR
RaQ1QOE3OLo0M9iRXcyHbJb848SqN3dKwq4HMF7jeAtpiRNCFi1rKMrgvvRleJdnXhzFcdZ8MunW
4ffnEsdPodjNYWWtd+LlO5p0HoSHLHUH8pHaof3BikdH3yHgPkRr+Umdm77F8bVca3VGuSB7cO8c
D1ICqzrS49GINsSffFMLFsNNhwydFmZLCyPy62wUBD2Z5pnXFZBTgzKPLypiRRwKXEP6LQdtbJ0C
XS76aHIHuHdUjTxjXxFCW26HbiBjal4y9rKh0+f1xtU4w4HfFEBH+mFiQ2J1plZRKE0vOXEDDc38
40H1l1ukugCEAuHVuqtc3/wfy+nUtek4xzaIUU0ZCFUxLqFEDYfF8atPJuP7zyUbZYoM7IM4Anrm
0ZujulVOroUUyqha8ycYfnVhYEWgUhr+IgNZfXIof39nWKNdJOTUuliPgnUj8cedhV5VOdDUiNKb
FxIZYEHRRsVKgMDHMsUnj/HdgZO5b9InQouGx9ui6vz2apUWMRwhoonhsaIGNkV9poK+PSPjO97H
S23ux9IR36oysG+GPuxOTYeso8Lyik82SO+/EpyIOPnSpHMc7OZHL9TRQaZdyZjFdNk+2MnYn2RT
hw1HopId6FLFCwEUprcDHO99Ukd6/8jXz7mNlo4iq8kR7e1DKGbXqqqBR65ackfIXVkzlTsZpQa6
nI/H7fE3d52PtCfDVatHXfF4LRxi8pJ7I0cDkA8vkHGMbSzs5D8cQi734loe75XTFuydo88ecIDW
krCKolxg+yL9DxzulBoX2sFg9/H9HPEXOWqt1+B8xwCiX2IH67P9Y7jmhdfYVWMSl0b2CFQ8eIIn
c+zQPdHzRNCk7xSec1jMyVtORZGGuK9JhphJuIUbiWYqCNH1kHheRmbRQ+pqu1peSIVZY5OOkxZf
+dogc6i90jOB5xjZA4aVGhNcx7HrOhlkgciuqdrPCiDvXxT35VM2ZfJDQHh3X67bEhFotCQ1VOqw
5tqStWOVnwyHvz0+GCYOgtC1Jcnn5e3jm1N6DkMJ6teDN/8E8RA/H20SI6cmScaVzr0qiMxQD7eq
J8aNQqfBp4DXYT0WSQkXULsuqWphxg7Bi/NdmZGNXXRyAt9Ie5fPN7xXFFFUuacv7RB3COYJdEfb
aJB4u7Et4IC7j4fEu309Q2Lts9NK4NPMenJ0T8DiiK8Fq0a+Sn6HAaH70Y+rwHLOxJnbu6y8k2ff
TG2V3cWplhe+3TqfNJffvz0m2mqaR7LLeeu4zjFU1M/K2GmjMdbYS7Cg891Ykk9Whr9chV3guqVx
UfzDtnj78hKt8nxsahVZMsW+atveqY61+dnzXHd7f24d6P4JCpBsBp21MHh8EC+Isq+1NRHsZ/fj
gxRV+ItgawBaMg5AkzrFFhNHQ2SXTBBmxY1zEVcUq4X2gsscB9l3DA3y9pOX/P5Hrashqwa4HAg3
a3P3z3mfWlW45LU3RY59Q6B2pJYNcG42k/MnU+Qvw4kPGauTx56eYeocLVEE22lMheRkibDxhgsA
tQsiyNqjJ9YDEiyiMdVJHXXCreddS1UNI/pANu+1OST23ce3/e6Ns9NYqVeMcCrCjO23d206XYUh
qUcspuLswmf139Jm1PuPr/Lbwv3mjXMBVgmAYvRj6UIdPdyZnWwj4BpQl8Ia2VKP2NME6F49or4i
OkbhZY3zI1o6IP5x2/iXchrHbFPZ2JoQkk7G3p90gpTJItfEVCKIFtJ1z9M6TM9KkhJP+inwbl1/
JkDWga7w8c9f5/e7X+/Ro2f7QnXVP9rBZI3dB7VJ+J3nYsVr2pRw+rhB/4xF4rPB8ZcXAimb6iJ0
qFXbczQ4EnSppiTQKjI4fmhihXRWR0mPzwdaRDb86oXXTyesR1hxMjOzz2nkY2Z0RVtd4KvWsBkc
M/uGmt91CC/29LePnwWQ7+OnQXWZxdj3QyYwn4mjxXioyMhKEiJeFjuHRmPHC5kBdUhM634ioSfb
cQwIvjo1puCNy6f/KVe1KjZFIYynCvvIvRoa+8Gt/fy2KuZuN4V1eV8Oa5RdZbrZD4AXmNDp50FB
c7rZurTLFGwle2M/2+DVM+5c3JDJddMXMzSnyvB/J7sSMuSNk3cJBMj5XmSW8atyyJiJtO2RWh0G
cfxNYXDC2t3W4rS3VPjCPjigLqdd4o2AvRHFRfQKPm3YKILsS3Y+9NvDKn9e2XFnMW15Eqts7EoE
KnjGz8yW4+2SKzfeYflcbLoHHjh8B2rs4xiOyYKkN62/S69H82fimsKJaJb0WW2/E3pvydl7kSIs
FVwscgq2OZ0rf197M/ZSQAcElqgmmEyGGYX0i0mbZXYaoOP4jnV+XItrKXpGeudEFGCS1AQel4Xc
aHudObkmm/7E1mmQH3KJ656UYuBCxDtz4N+Sehre93WNoZnEu/ZmcJruPsbxijgZZQgi5HRma9DE
Q3FVTJn65rAMtFir++JnS6H9e0BA0QVExnSMEnMI0q1fLfWLOfkkKVZzRdRUAvMNlkjjg7rNZXdO
DF44kXbfGD8JNJQYH7J6+YZKCt6MoxPDPoV4RN8d7zkZ63ZfBtle6QbkpnRH8dx4y0T+WBx+9cQw
jrtgtmxNM3IYfiiLsYOJLF8I1iMF7UflwfHBTrgslzXkgQUjsqmuqAjVj6mzON99oriZU3NndXjG
UYvsUeBh4LR88Beo6cnpAHZR56+oW9OdInCrumw6PMfbabJJwjHDWCebeSBKPaxkH5Af6bAJMMki
7q4GhHHztixKCOjGHJNO4QmYjcBUJPGlXdxzv6a/hNbObmRqbmHLFPW26gfxE3S6oWHK2CPe1xpT
4Cb2B59oDJeG75eyHtGD+3VvuQd87b4PrMEoso0nO9ILZzrSCHxzi/PqOMM6twMiw6NhcWuU29zw
VTWF3foE6wU0Pkk129wzF0Ew8sqNcaETkhsRkmhmVGDK9hM+wLuWqCgEA1WePjZdq0Q0Lov+XsVl
F0Q+hIV0P/giJiiEA9AFhf30XtuKNLtBm7MReU475ruwcIc+klWBq4DMl3ogNKPNEeQQNOQTnWRR
s9CTH3bnNFjbe8JVoVta2naYmIvdfi1Fyhmcrdb8c9IB5sC2J+0eELe+K6q66xHvsp3m51T1k9JW
ikt9Ev1FEgRYqi1dGacWIsWnkv7e49QGDjr0tRVJ9zxXzG5LYUAQS1jcDebsu+fF7CviTFVQX+ix
JVu4LAb61llOKuhmdt15iFRvouy3pmF6Au5MWJto9YwJ1zXbjSm6wT1r29Im/8YsKwXmIPGQ/OQD
hqApcNDXg1cgeCeIm9OxNSYfMXwdOucY1UUTBWag2S93rm1t19iAE2UUZKFXU0mfovcnUrdT6Who
C23aXM7lREee8OBw5jBN92Wb5bF5ElqJhU8ob8c5CoI5fZ0Susq7Ooj7PQR0cebXRGgCNsJSNRtx
+8z5BaUzqcvudZnolth0n493VBCg9pKkSEQjpzUMnEX1iq+0SY26tPOavLbES51Ikn8e7JIE/zBC
mzqPgRaIlNikVMXI9QNdtQfTrLJ7pWwScLy6QlIgYqdwIr7jY7FxQoWzR4cTAPi5yvC5zCkHtK2r
CsJy3LCDZRnb0kHa1A79axaawFRse3S6Dc1FZR4mWeBgkI5X34hFzj/LWuAaEEo5j65aTcAQOVhB
xj4L86if7LDCuYuOtGy6RW+rCk4Jn0dRA1xbMl1s17TO5boOuvSZ9k0wXnghq95BwU4hVFSNaAqy
kOMhjIecpCzidBpMSjqAczpky6+FxIXbyTY4LJLrm4TovVFEWPNCElhwovNB3i5m7u1TaV02GU90
jvW56Aj0BOfCPCUbTiTPRiueK+K56qRNdxCYtxXTHcsB22IXVE4x3NWZILS4vgs0YwZNDPaDL5ls
n0q3OOUQuKMP+dPM8j3b3VNPmxHlki/Y669i30QqE+KAInIQhgQYcLI7iVg7Eal/m8vqoWd1d9v+
fCZT4LbJs6tx1ueeXz6TIwYzurlcrKdmuCuSahc4L5bC5WWJU5d/oZ+zfanSXVY5e5ZXsRdZUGwz
kGg8VR+AhdNhu1XcxiapY+d7QpQaqarUn9vY/AKUH456aqXDTVwLP92wJQNEUFvn1EP5sw4+A9Oz
yNjtzeo6icW0NaU8yUR/N2iMTpBnraFqLuMRyIOARREK8dWdylNlcKj0p+pWdd0DG4474rOoEqp0
/G7WojuYM6bYefnugwWQfXiZ2Djegu6GSLF7cp8OHhlGm0LZN0GbfM19ceoV90ECwL/qIHn5ZNew
3J0zyoAlj78KmaD7xQZXoYem7XdvtZiVUxtZ3TQuJ86SnvaTE6CGGW9BApyM2rA2rStOO9O5j/v8
h9XVkcRmvC11e1KP9j6mVYQ/t97TdHmcDPvaSimlpfRYzMa8tcnGCYlzj9rAowptYAXq4CMYi32i
0AM7OMJS8OtbQyf5BibSThL3y8+49iuPENDxwZCPDshlSCcvucIlHo/VZuprZvl0keTFLoTRHoTV
l7ic8EAb2LcTy/keZLx4eqqRY4w4tFMcY/F8DrcK53i+HW3ztWEA7WS5vGbO9xFd2OjB3Eq8h5L5
tFkjnBffPCSDJ29G5Oea+pSPlyy2x50ZNK+uVdAv1VeiTk48KT0QgjneDNU92UbfbJusuC5hKTQe
oyJPTKz+wzMT/0sTEE/fzMRxDYJPnGymm6Ej+TYmEJdkdwxhGWw0kLtwAtlRii7SMDlG1ZoXnRmL
PQtz8JAydNxTc/QuHYHiY+7hYeBSI2n8otCImgT6HI/gNdUAVi8d48rPMcDFEMMIFJ8OMZuZk7Qv
XuuccIOl6n7mdnU3BtaT6IiH6PsfWvv4TkAfCPN0TCaOnJ5y1w5708QXReVN33wgUN9txImvlV2S
DAy7cgamyB6EOFl4w3TySWv4GgatnW88zs1sJNllhVvVwyuewlSGp0Qc29jRzXkWEThfi6AG2Lyg
4Psyc6LCVstjvlRWTIQUMQtbHbdkOXSpJv4sWJFGM0zVh9JZ15YehlUcmWzecR7akzAiJ29GHYVd
Y56oPHHpO7SGtXV7KyPiEzp1BOs0I5nWdwwSrhqfddqbw/qLl+eYWkyzkcC7HJCJu6DSM7S2wEuw
dTUZWx8ztp2EQeRINKqB1ZxKmB1ipyHzcXnZzNlO0IfjH1DB8IODQ/1V2ul04/qjzkFRpdTvyTrt
4F+6RcuO0mgbfFZdELymJNp8V64mTmxyGvlVaKbXFi5ykEVdUIx8wJThRWMLH2GjKfDg0pwkUSzO
AnywnfNiiIpUkdmaiSXGNx8XjYz6sow58HRSkjjK8nITYG5dWAnJ/zTCfrcU2Wht6sIh6mDARoX2
dCQVPbLciY2IN1ndS9u7GNzqKvBvQk/WFcm4PlYqkEt8Ltu5KciV1q0FaGJsR3dTIX/9Nccu+J3R
7sj3S2SpXXSkoRi2zuh4OQvJyCZ3hGY189Utc30uxYIeeba0c+OUaAyvJJ/YAqvPAC+X9lJyHpJa
a20dlBLAa4zB+5XX0hBRI4cEdRZVjY0nyvTZCg2r3fmF6si0JsajmXvMF1IOEH48cIbc9tKbwLLt
Pr8UQbWmu+TKgB+UiCWNmjxZmmjEpkHWnZAVgyds++uFZqSEMWMt92WOIndL4zL+JmRfP3tGZtvk
7tTWD+JKYDYYg0mmM3Xuy2J2LDyAeoHPZ3H+96JMrg26tB7CfM92UydnjazCeQscKgSp3Us0BtDy
zQuEIio4UPkpuijxw+ymGC2CQWTZPIii1VdUA7h5YgdXyJFTGmvNdoSy0DdmgNnSNlaV9kKLyWtq
kCdDEdvf+XyTlUsKMGt7MGg2cORhUPZsCpPgWBm3yWle6ewxmWoH21yeCU1YrY+WG8b48Gy6SXNt
drnD1HbLduPbefVtLMomJ2Vg7dKi8AQrVcbMRwAudfCYh8hDN8uMzj8q63Y87R2rXPdIZnWeKR8u
ozO4QA09EFVfjaTH5zjGM/3XzB/yL7E/hkTZ5rPvICHq9BVAp4Dc6a4enzlpZCgoHaJG960umktL
yFRunMpIn1v+wqNfOOhGTRnYuNnA5w9RWzUBu4geN7rgaatrKy7rH0sIh4twasP+0fhxc4lwYSCH
QxsCCzhb7xdQtsPXzKoWzgaCcJSTivD3khMT4SlRN2TtQPyDna4ZMxzG9moZLLHpXBMNlNE0GLDD
RVv9rl205x2Q9ej6mnZk127FuAwvlEOApwRw3G79ZKyv+Wf1U2k1nOgLRLC3achGdwsIesDv2Uv1
y5J1fAONrn9SnW8BoulzQkFyagccg1o3RVfFaVRf5qNKD11HdjqMqjlpdx38K3BQcUHzIAwzKh+E
0cztdsxcAwOTvah8F4RW9mAlafkQh/bCV0NA2dzMLdnvVelXXzqDFEBmf8mW0iCNWm5qKgbY3Ktl
zfxV1XiRdUZa7PRMZzbSipN7hPWI+aLZCJwGAFMxw5stblCa7ebrKMwM57Bndg9N6zaK0iN5FZHv
D+nZUkBXiibSHAOyhRkAm8SYcIUWduWfVMI7z/uKMkpHtiyi4No4B4Bk0ImhGFuaIH2YuNbwkk26
rjc1fXOgQpBUz3vTwGVIzhI4NsmXtI1Mh4gX/nTR3dRjzSEgIE6JvW0xDd/Y0xr9ziIYCF7I4k0s
K8QuX89zndwlpt/fN2Scs4Ql1ejuKFwwJmSuWLohgVEkVsYs1D5F+EVWuEVYMGOumAAuTa236cZi
7vGleal1AvLOPLMU0qYtsFZslrmfBv12XMLkOhVzg1malDN6PaogvrLXHqeRPmwIl1hcQ50jX4BT
W1YcR7ZtqjHqurmRoIuX4knWPtHteBLMHzPfM3uv2858GmAI/rRn3T7HSez2p8skxaUa/RRv95jE
X6GKhfZJOXfq1mAvIaOyzxhiZJi25TYnnF6ecIxeC10kHP20ysFiMIA2I6S+pwi1cdAPPZd8uBAk
l6yKW3eSYbbtk6En8EwN6gSIVke4Qb8M/S7whwVD8FC11FkN4sZZvOr8KwUB1wS624tuq0RsdScS
Yt+2ADLzRVkUxXaBiXR3kyaa+G0Y3iVpnpL1a9ugbL32upbB4FO4TKHDZagxc4SD9mYwyMfepJ1V
PlZq8F4tk0WG9Wmw2TWDRtwZBnmNE8kky4m7+M33vAgrZycmoozn0ljkYajm4oVivX9JOLu6anqf
MVWwK/apNXbjD0Jp5aVOQmpNlRn8buu7RnX4uOT5l5IssHCPAjZNSLqPa+fgj46gnS9WE0PEikIo
P/jZx+mS4/EnGoe/XQRlh4WZgWvQ63l7EUuHtIVrzqccPgHbB5RmsrIxPrkVpIfH1Vsfyw2GJbDl
HtBV56h66/LFV4goqshXdfWaAtA/J1Ax5DAiyfTeJqA3DeQTaLE3fV2Yrx2Qsv6iagOMjQ4FEJK6
kmSad5XRBg8+6asTZ/muZ5tdCQ7hATktBt+pmXDzNAe8TDGjTF9EllYQGLKaaF8qGl5w682yeCJ/
3AAUkRXzdAkQkyMRu0uX7XzWdhNOJAXxBb6dKbZD0RoZ6qFJXaZKSDI5ilHcWgPgoojOsA/uaq5t
85yQhfVTSLSet1G2yXYUHnyCRTS0fy1jzOEtT92HPpMZtfUh739BI+ufCTfJB0JPl4lQrwILV1R1
lf8Tk5qVb0InmIBR8LkNH3SnGhrqtsL3GpqE2W2neoiJG/DH7Anqo3xinVXXBesgIexwBh/SQXEA
mBu031HI5tLeNz39xIuFiOWc+gBYx8gqKVxt49pTQBNKt3zssgIFQ9N5Ajbfwsf9MHKSIceZkzGo
8UWr074Nwlcouc1NMtM83bVWvTzRGzXRVailtvbmTKYyHK5exljAEJwmMd+tzRxQayXEu5UP6EfH
e9td2QFuk1Pfktq3JDlllgEqg9YU0I7JALlRGj26arxl1pVb1nRmZ2Jkky0io5IkvCGtbwt2Xuww
2Q5fcHf5r6zV7DgVzG5j1w9u9ssYKknc0IQymCjr9C5PUFFvijFIzjNdgrtuO0p3XexyuFdkgBEe
W4sSkplYokx5+u7jKX2UIUqXH/0eogW+jswEpvWRQqIpYFzlTkY3nPQHL6pDL36AnUYp39b1gpmv
cKwh4p+Z+mtrGTLEqx5N3k0pDQRDopgMloFWyyt7oWC26fBBfbHnwL/TfU7KsR9XCynHOLy+Ldr0
x+jjn/+7LfemI4WEbjWQ+baL9TA4TvVLVZNlPH0VVWLi1JEEI49fiaK7delmPImx11+6YOpvWpFN
V5xBp/t28p3xpGvDlhYIghXwDTi6IUIG5njoddC2hAa35i+pCcCOcWbA9ywXM9l3ua6+x50GVpSW
djZvQrIvi8i3idR28wxM9tzG7RXycOKPdCfjyyy11APViiQju2AuASH203S5FJ0bRNk0E01FR6R8
AhM5qVOYn1MVxbXUz1XrLC9lM2VUy5hHa/RyWN+XCQVyFiE2ip88xXefQgQK7DMFWgXMZMcmPI4u
tWHNaL5cUud+9nUZPqetpT55V+8USQw1FI/41h3B2gFa6+2XPezCriNMGrzKkC/T3pqZQFMeDL+8
tmjKUyEniBmTCEZ50g2KjWVAJXHYuVZMelIxIg35+LbfeSPXH8T9BmiTEBXwft/+INtw0o6Cf0uS
dNJezijvOA307kM90Y+wUwBLbR46X5waYCtt53pnlNWdPUxUi6mRnElCS7dz31Pwc+PPDEPvmou/
fxs/C5Mo3pTj5uJUN0FdURSJZi+z8Ct36d5r4ps6yKfPVAhrz/nNHOJSawMTHS+yGETLbx8Dsrfc
7oAXsIUcCZma+078ChuX02vV5OgAdbP11kN+k/tq7zOQIjUUyRNxaYSM9bT3N1oo86JPnHk3TEV9
FiiTrkdO6bmBz3//yVtbF+bjn4tHHLUEqRZriMnbnwtJ2ClZKJrIcFOoVrlUG5wiPa6p3oasmXZ7
FlPALWw6z3x+/I4D5XCWmfFDWCXhtuAIe0OjIvk/nJ3XjtvItoafiABzuBVJqdXZbbsdbgjb3cOc
Q5F8+v2xz41FCSJ8ZoDBbMzsKYqssOpffwDe0uQHuw1VjVAAGlxlZcOtGZEJXH/ipWI5e2A0p5ol
w2lEr3H6wBX+lKITiI6rubT2ZRyGbkhcOBJc80/Z47pzfbhL6wzaPZyKhQOOTd3qe/ayBLinjKVr
GsHwmFCq+6Wu177IjeYI8w4btX6WX4SFjAboHBNsa2gObJz5P/LfWV/0x9mYLcgdOMWvSixZmfLR
onflGkrfvS9m2WitRbE3wdyP+ViYG5S15UWuXjQMcYh+gL/8+g/x0F/16YghftRMoCkYsBZPpt4W
33NzsO6FniYbVeqloeBXs28s3hOyvmJC2FIEzihoVNHWKnXCG/GkSQPKwl0RO1thd+clMfCWwYs0
bRSxfNTTCURCayiHNQtUtugPxVg3u5mRzhsl8YWfxF6IVg41DCYJH4S2v96eVMUxWGBUuYpF8qE6
jtJjXCjFfaD05gZ34nxFEEkDoASLBG8HpDOnP6gegkaZ7Dl3K5EON1GTzkdJyatjrdHlT7Uq8a4v
iUvjLTsbTgg4TJyNlwRlUPVAKqQmT8ZB9CFuT3AMfNLj7Kd4RgS+cbSc71EGvC6qEo4V+DJrmv/Q
KcJSWk7UDMkCl2o1+Jyodv1gNYp1SFuspHd9iEMfYUc0Ioo02+C9XvjBcEsQArIFEP/xoQH961tW
QVHp3AkwCMfY9FETSegVat3chhr2XqFGoXv9BZ/x8fGopPqyEKFzkKgQVE+/qAhLObJ1NjVMtF7m
G+N7ts8PJIf+l92Kjmbmxvu9ULYyHr8N8TshHfKabVsm2NmpfVG53s/jy/vL8XjY+e6N2HmfxG5j
qX/cOE+3lZOx1jYa6EfjQF7Gutt/2TPQ4XD47/Pdp41hzhf56SirQpz2VS43A6OM7beR/HeAuI2X
duHKuwyBBwsMLnjY62K5FHLYclfB1Mtvv473tUuEwI1xl+1HHCNLt/XGAzyMIy1wjK2fpb3z4/os
Od9hFuIozqpQ0xGLrpM0gSwaXDew7tIB6EirHuyjo8bVvulm+5/fJkM5KNCYIFDulhTBv6GKKug1
qanJ0J5qNfzWckpy/Dn/yuhnW5Y55AwbrRu6prUKRa1zupeEOnJ5irMvNS7zL5Oe0OlLce+8/u7O
yZKLzIUkWEYh4MpYR9LMphj1CXm1y72hvx3hkbjNAMxfQ87IaMnI4c8sl4SXIHnYJ4Ua9V6sVuZG
oPWlT+g41O7Q3hat4zKL/9pY6Guxy/IhAaLJv6ENJ456Urw6TSRvHObn64GzHAkbdhNoXjiUTkdC
FJWUJkHrbiLF4ggPFwvccda2Nq7z4hcxMXdIBmNpQGw8HQYKjK0OpDG5qYTKx20HtfxUc71TPamv
8z/aqOa+2k/Na9mhIIW2mcs/4kq2P+d5FX2OQl29pxcywxs1rBYeT7bQNgx6TtjzBcTeYlTdbd2k
LrwaYEguBdi5ILRcv5o2obUES2eByFow10VDaZVVvfEBli37dNvDNoiXQ1NxYXyuP3UvO60y0XKh
iT3k94FZWJ8ibcAzWDGTrw05tuihu7H99wmmmKhw2dtVa5GunH4PZdadBCoYn92KIWUkoerZNmKN
Cqn3RsFzaUmpS84Stx4GtNdLKlagktHoS92EIGMsA/HNH91QrxMQi9xsHSr0KlL9QAtz5FPlDBfZ
TrLhzqkmud1Y3xcWlqo5KByJidfIAl79bilOW9zl4DxTPyaerYKyEvE7HWy12dJkX5g+6OiXz8o+
zJ+rKV+PauzkcYT01xhbH/6g6psCP5TrG9aF04bvuGgsVKgobPirIi90hhzKKJyxfKobr5XM9NcE
JtbscohLR8D+2O/mrPJHKRixZogbb0AnhCCjKl2akNZdYrfjQwdJ3a0gasU7pQ3le2xd4F82Dv77
edPd0gaovFoqay8faMZc/wkXvglXTE4QcEMqjbW+UYO1OiqRgu9wa1n7ooG9CMvqjr7hv1PhYZ6r
AFjcELkvsdpOpz2i3cEAz2V312YK/XmA5IVouXoi+gqsdtDDozpHzSeCpcwjxH06llLhPF7/veqF
mQH/3TKtZXfH8HD553/t7pU5wt6xwZfHLjXb3QRH98EoJx2cKmgrT7Kj/5ox0uC4pfJBUkX8iY1I
fxvtMV0YLARvmbXjtWWOGLjM9GMzowZVoLHg2z1onPnwS8YBKRFN6iTLgPflhSuY18nrOClbGYsX
NjBtURUgtkWFg8nU6a8JlJqbqTKxkEpteqVjAthu68NOA0TxFVk4XzHviTbe4YU5gyJWRlZoLyWB
uZr1JEvBYRYc03hIQQHpleS+7WtIeXYkbxT5KLL4Bast2gRUAPb8YOOvETWa2GmUR4QRjDVcnZ2h
DDi3ElnBi04yqGvygMXLrkWTiBFQnqZf4nR2fDnUalIXWgeqAek3Ti/dN30Rs1Bj0q69QpmTL7OJ
EIW2WQZDtK/KtPfrRGQtHrsYLbiLFMW4DXE3+6WmpfKrwijmNyk1CkGsRGw8DlDmJToChon4OKB3
ifirzfGlUkocgHVVhL/qeC6Igshs/IsJdZaeu0gRiav0TvaIwtX8LqUkYJRphS3EHMjjY1rPQIeD
Td4PfPOw8/RBlSLX6urqvTf7styNuVrC2J4sfIMCXaqIJesT80vfGcq3IRyr7xpoa+2ilK2mF4n0
umCvsu/3npXX0m0nKpqb7GTJLVEiE90YWscvpLKZ+g4NvxbABhLNsAM7kQhhSTHB8kO9IyJtMEIo
K0DRt/T56ObW4VQ/RFynaw9OTxV402S3rCZbCAcrAJmnXu6cNtiuJmG7HuTwBJ0cFpaLsh8aoOkU
AH8EsOD6S9zThNU0RM4nOzSMcNdOrZTvnFZMj705pdq+U2L5B30pQUBOFiavTZCHk0d3u/llljmG
Tw1HXOJbmURuk5kV/EedYpwJQlGN5h7ulS152dzI0S4Piq5ye6kj7VzKdBoXTK4KIrVeYUZsj93c
HfBPgKMIWX4uPQXNzK1wclJNqsoevmI3BG9LAjSpPTEm1TEzAiu/z8ehvA1yGsy7FFDmjRbQPLt1
K8eZR5hv9DD0sYm1Olqyh6x2JvXQwvKCTTfK8Ktht9rvES00Pi0/7d6qcJjx9YyQJDLq09aAA4md
qU9viiC6UUglnAi9GnV/klP7DaRoTG8bdWpU10BD5xl9NUketPTR8G1JzD+qMeyJbZIHEXsx2CIs
hIIaG6/zGLRFHaF+wlawAUCFQfid3E0azE2yYwt0jM0Ea0elHeqXspn9YUMBWyBFCHeZWSyvujSV
oTtIcdjlvpKqhO3MqB8xea7aur4hPY8YQB0QOXFpV9fzPjeFjhtpUQ7mzUyXgW5cq1QaEz+CDMY8
zEFoo1K7mwdJ77xaTqefTUMi5q2hVl3vSqmZWX7/gd8XARFyBNIgEMfivNDpITYZ4FEdhel8mIax
MQkJU8rq0e6h0xOBGBrJTZoHAp5MJVlYJjexVRznaoApHLJ6Jz9pbPE5tMqQ0LkBcGwXN7G4L6Hn
fxs4r35FUlo2fsoZCaMrRyZOIpqoFF8KzV57cvoUV8h4VEPEGHH4Fndy8UWUKfcWq1UM8vpawT7Z
yD2TJTHp4vn2oPfwwZsg+K1PU/faWqlKqLIQ1ntNfUb3hjBCsYQRRfdCiUv5x2CD3+8UGXwYcUJA
GjGGPVCDhuTZgKnzVaKof4lyAURBPA1xAWFHKCTZ0MQuEoin3CZ93mh+Kpvh21Qk/VcIFuXr9aP2
AmCCtxnuDCjBuQmjCT89nCBJ6UbfEuc3DEQzv6Bgyiu37RWFgA96cPqOVxg9C7rkP6RIM2+lAaXz
wdHD2q/Qm1D7h4TWbjzU+fkPgoPwEWtUAHZQwNOHKiO7b0YMGSGDtPrXieYIHBFDNu7MsiDBoM11
/Y/os0qDzoIZJEIsJXN2aixgofSylv8yInn6rpuxRuDwFBW/rj/f+eOZqObp19O552a4xi8MvYvI
ZgM/QCVhuxm1+WMuyenb9VHOT3CkecvHISGdcnx974mnEA7hyCiShXt7fR9ir1gn++uDXADpT0dZ
v2q6qCJWGCXf/X7ZHX+4/qdPG0Ns/ZBVKdJUVk90GkNwwhLz8Q77zn8fdsXuc7rHdmnXb1T8H9a1
p+XI6W9aCrK/ykfTDnE26BgQX0R/9jrs47MH7YgTjad5xb5+cB6Vg/SS3pDNscdBce8cyn3mK365
N3zkUbviYbqx/caTNyb2+cTBS0IHrVl8f1l1q0pQ6bQObJ4Kp0K96Fv1wC6sOf1GPXbhfUOXQlbH
FHWAaFafNGkhKUa4KwElZM3R6Ax5T35k/txWZeld/7bn+LKlKpAeuWSDb+GEdvqmU6Pg4oUrDsTl
EmJX2MD1qAaz/C2C2bzNhxExD14T7ZdaakJM8pNQ2vjYH+2A1cem6e7oNDllWCRrwSz99slSBvj5
SmokxX0J+guxpV3UaMUE5RoqbmxABLcDCxO0qe3ejDGwM9/suNfs+rHEfR8lYPM8DO288MhV8mpG
ChCk48o8HzI1JfoQa1BUcFZdE9EhOVF6NO3AJumlqpGn1H1dtRtv9szOiw4LbSsb0SnIMregFXJY
zHPYy+1YuCoO6zYQR6o9FEE7vDVTI54pq6vAHXKVsAddm6o/RcuExyS30j9L0Wh2cMW00deEY0tH
Q0n7l8gEg9/ZNda2LvmYlu5fnwoXUAw8WYFUQd5pYdvOMvn/WnVgjXU/OjQ3sqX3qnbO/NnWclzP
rCL93A7k2y7WlH/mdI5/RmAK+ykd1HxrP1uW0Go6cHmlraNy9cHUeDX5+wpDnhBDGbAU4Uh3Vg/u
RUocjnKIAqi+3NTJpp9jV6akUVTzKPwcyOpXOxfp740Xshyd60eBOWboXMNo768dfocMQ9oULpdr
NF3ygF6v3OHqad6Fqj7eJhgwHhW7lv20iKfnLonGr8wIZD5KKj1ZRRB4AuMBn9bVdLOk/+0dJSDi
vQv0h44238Z0W/bg9bNy3gJALbsGAOTpx5PxB5tAqpf87Djc93WQe30jaXtILaEbTE278XKWybAa
j5Y5DSmFY5QG+mq8oUc7mQcjKcJgQI9wf6ubmozhf0fWoCLiPwueioGvtb6YznWYk8YaZ24cZ6A7
wdhCtlFCQ4ICO0oz6Zqsh2JnEYkI0VMeiolU7Lj7Ec6yubH3n79he+EHAe9x2edpVut5trJxoiWY
QFpw8P9XSpuUm256NWZDu4XvGX/dmH7LKzx9xVyBwR0+uAmwKlZ7M/KMUiMMI3Ut8pnfsxZnB/Zq
5VOdcLkGWtYfyJ0jj1PXB7KnjOQY2JbwtAyR6Y5k5fx5Voi8xPgITGUOrA18VV36SOvHg/oIqKVT
6anrzrXTF1DZNGC5orHbYM/Ve1GmpJL8X2ILLEPyxjH/mFpVqFxsu+bZQJzxH0kxDeo1s4elaGml
/gDDSuDOG2g4l8xwYtn6y0VoRq+k/hVmTUjQxGT9boQpj36PrHmrH3J+AkLoZt/iq4K3sE+fLpwp
IfU7jAAx27SE6FooCp69aNDZfK2so+eokeQZuQ2gLTz6RlIfnKkpx41T8MK3xs0JJS4VPJ35NcbZ
qnKbjJMK+k9T/qZDtoWaq9PvaFRsEYIuHExkDi4UN2gHy4Grnv5iVYsnNCw4NrZzYu7l0e5ui9nM
PmdiDFHqppn5SKkQHjgK+l1qK+1TphnhXauY1Y1VNMMRfkFBVnLn7NK4Lo+SlMw3CreuLZPW8/3X
XijCS0wiHB06FacP2kVQTzscMbHDFfIPbWw7BIlyd1cmGGxZRGOjzh2qo4PDzL+63ev40FGQsJNq
KtYi67OwJxi+mbUSYoHVDJMvqaGU+kY+KH6vovW7CZK5g1Fp1c7vIRnEV0ceWtkfYGLbaOGK9r4g
dY4ArDa3SAwcJui0Ztgo2sauf74L4wrJVUujWUZBut6FLTJv54it0dVSO7sHuAg9U2mmDfj60ncA
+GTTMwzcV9fnoFNzK+8HNE12WA6f09xCuUu37W2kTnnu2nrk/hu0RMJRTG649CjnyCRnGZ1RTE5I
oODIOZ0DJmR5Yovt1A0cvNsM3IDuWjMZ3A4N138QkXDTd8rFaptZ/UROeYBPQaDVX5E/mIc4b4NP
dTo3W4jwpccySN2gqrMWUH9NdQtVp6GDSVpeXdkIDYUsbOw4iwD4IXU0OH9q8ltvDBRDucr22xTK
lz6V05E5ZFvHoM4rtHxhu0Wsv7CNGAoLhiYJpwZr5/RtYUamVsRo4ySS9PPnHMzFBxo0jqlNkXz9
eLowFHcgDC4X4iM20avTyZwULUBt0rqlg5FFg+2Dp8Zx+lAKc6t98mE3enrUIBewP4CEj5b/aseK
gr4N6kjv3LHK9OkJjWHuO/RbiZtUwuoRMTkpbmlUofqSyo6WTmMG6E9bR/uWJg2YTEmUz5ca6rGy
i+U+etbsMrRR3fEPPYzrJhLAo3yA/pdM32acEsBOqG4MRD25bD3aQ6eZ+47O00/ob8o3XFrabxnq
zldFUv6oTiW/dsog/2zM9pYWaLafhzod/NkZYgxQill2567Wu13QZXV4KBOrlfdB3GmfWqeVSbkr
ZejhXc0CADlNnNlLlByLBimDRetK1WDRqJLyiJgzkrXfFYG68pBmzqgQQQiwt1t6rhrJ5TkBc6VM
xAQAfpHO7pCpHQgvdLnXOGhUIt/InvodBHCrd4oqJiKHsTX+ZkwjLgpKjsCL/3sscQR3Zg2zSWjj
f5nKhnLQIf5M6FLN7IsWkiy/sY0tc2X1fWF3qsT50KyFZbE6g1HLI+7SQUB5n8ER8Er39MYR+yo1
1BvMT0IEkWO7satdoOM4sIzoKWL8qcsYgZ0ullSM/dw2VFDOhBbPgNJ/b6Cyf54T2QSMHS3Ta5GB
7oxJGm4E/SyPRm9/yLRc/dTIzrxHCKAfQxReXOHk2rkvgOk2is4LG80Hmd4ifMEi7WjtYqkZQS7h
dd26FlJ+35Kd1AN/TPwCq+CfcWgNj5DobcQjNBrwjteeSkq/+2wwx8Ocq5GbKiXtgOtL/8NPa/W9
MLgl+Qj/NIgV6++VVkJW42gRdRhJqXgAaEPh2SzA915UCKHqWjc6Pxpl7WVC3fNlsstYJU60UGgA
Inj4ldYlfjuI/WPI2VmM6YpTlWRbx8E073pyfyhr0R4+aMqQ4H9eNZLkKQbuHMinuXXS3NSE4el1
Hzs3SP0t00XQOsWuHTtEcM8CgeicpslTM5nBn7Yr+n4fOub0hCtNfcvRTBSgGmjSe9dBzN6oHS5M
Znpp0B65rWD/te7AIk8JcYqpW1efpd7Dt7x7A4FVvCYPg11Ca40eVrRFTDzbjS0QYFgnS4+Sv11z
LoM2hr+Mg4nbZFJ+DKykvUXfR/lSWVul6nn9yAD0CZfmJNc/9v7TdcPpSheFHcYltSG1/GCU6jf6
FMqXOIiSn5JOetzOCIkwwatNfEb9REASQKvxEKmz8taoyn9mQ9pDPmnzF6O2pvfIbLtP9APmb9fn
6Ueb+WSegu1SHQFpLKU9HMbTJ6Xk76y2qitXkyBEHeawq8nsFZMw9rpST/GDkuCi5lVKRZotBV8g
sEoYBU1Nu48A+fB0nN0SQH/a9Uncl0/5UGlb96iz+WJxteNuS8Ig7BEO09OHLJiDfD0NsfSkp79I
oo/+m4wctZWTq8E3y5gHy7VGc/oTVknyOswyVklIwCl0gH0jxc3KokhIA8lqBE6KyMOjPFRwpUWP
c+IRQ0pKd2e5kOlONzxBacfoiELNQkSiVwjBMKhJB4KBM+KIVH0Jy7UlKJ4HRyPMYGOjP0ersVpG
s4Gm3eZzwJU5/bG61RWWSOEZtUOuH4dEodei1frejqwBhCWzPUQtg98rmIZFPb0DBw2u3xAX9P96
EghhLNAFbF4TPzsOUS0rOHOiPv9h0//cqUZ7iFTpNoxD5aAO4x4ez9GaCuHVc04rLdvaKT4279X8
BHvl0IOTDa1g/ekDtquytZZnUFvxKCBnL+bIqvnDDHU72LVhrrgwRigiLJkmU4jDjJAV8r0gOjwv
jBKvjYr5KIqALJAwkh8cnd5jAFZ23wij38dFUOPJM46HrNaI6gpA82iiyXgApACopd7sYfeEfk5Q
jQuyWu/tAjOFUu7wLC9t9c5umu71+qI836n4oQC9KAsW6tlHP+svlDFJEFm1jkFh0zrBF1xfB78r
e2ufTXL98u9Dcb1louGsDUS1rLy/hsIIJ226GBlGrwuazJk57qsOETmqxPLm+lDaGRpicQMDb1lg
S37Zx5H511idJU1hXSecW8WMdW0tJi+MguIwwvPz0DRbXlk6Bf0u3Jp2AzCOh/p7JFqOhSmUxW9M
GhcvPGpYOJiJ4cpV1h/nMkOALsr6m6qh34xtvqcdKvpzHuXSE4C38hzSfnOzJK5u9HoI94zXZxg5
FPJRMyfStUnAuq+nstroUZzDPzQOlvNtqZ6ghq8v58qE6ybwYO6m1mS+y1GRFR7uTdJzGsAh2cPF
HKRDNrY9emVws/iGKzLen2iQi0V2T3zKzi7r+IjDICE/XAGVm7Hrw4igasOovFHo8k2l2OhHa2FF
Ob7kmfGqdpX25/qXO99+OcoUBQhzWYXc9k8nieaw70dzij1QMsSPSh+MmOBa4ujMagov1QEhmeOt
3efyoDgkoBuGKLWuEcjlwBOPdEA4uKJ75jZXeG0Q9l6H9/SvOR3nL3pnb4abLtek0+0GlqK+NIup
edFFr65RcYmFIghaARUiLW+IQlBuqobKHrEtVVCQ6qU78xfuGRKWhtPiiiPkCJOMXmmQpSYk319/
90tdv34gIFOuEEton7K+rmo6PpYiUwGtY8aq6fIfSKSQN9bmeYscaibMLVpqJAwtXbXTT0zGRZrS
yoKaPjX2PZ714ddJrTMXNVV0RKNveEGa648lTmfPkw5FE1uX8d5shnaP99P04/qPvrAB8hz09RBJ
0uRbW+/3cywEzmq5q8R98sNMctywQzP4KYcOlcr1sc57Ogsr9a/BVrXahLKfacYqDZ1g9KPYvEWb
swdSFbimkL4tTfEPvjBeSzaGDnl22Bj/wpSj+uIBNCjnDtEpp69ey1LIqHjBuPWU5J8To6YMwRQG
xjnnDPFE4ttEt/OJYJfejzHH2gsVdWsk5eqXVhjTRq11Yb6xZUF55+ayzLgVmCQ1Q60UWlRwK4Lb
EpqScUMu6+Z8uzQM6leH0pPrJb4Apz/a0udIjUh7dxPukMTe2e2LOqnN90hAiWQx2cSclXleHJBT
amTA2zzRKOQ22rVamvHv6pwRaSGHCehsntX+9Y9y4fE+jkMEAEtnZc1LiHr2pMLim4QGoF2HL+qd
mdbG8fooF6Y5WDaOzDiNq/zNal9FGzRZekxAz2TjxkQ+E/moWQIJ3OTsuz7UpR9EQcnNR1/M+dfX
Ubt06LU6bCOEETh3Ok52IZYzxfz5+jDKUpyutqv/65ODDlM3rmneRhhXhaPjCDQSFvI5IBMuwVUr
sU0AG4rDKRKwnvKxnYZ9VM4R0uwhEtaOpFuLUMdo+Kw5Y1wcMODqI1/qqzrezaE94VNWkhi5E92c
W7AuK1Dc609+6QXB+IPvAwlZO1O6Ek+BCxz/dbec4crare7c4XOzlRV54YsDh4IRoyZAMrZmnpdR
qdrkl5duooQFjnJy62uSntfQdGdlYyWfS64X5QhEVvSgCACJHztdY42BfVBEDx32juC+sFxq8kYp
noocW9SsVHAanLXZs4vSelA1ooHTspBIVtedJ5qKktfLA/Vx43SfRthfGxDApadDk8j2jqUA6Yjr
IlepIC6gbivwFm2IF6X9Jr+rc2j+XlLZ7YcpkC3zmOCC8Fglml76XVYML8TX0+K0WCoBdlBy3u5s
a8SHRVOZc7sGEvIW9+LCvLBV6sMl1gPl/vr+UYYxICLUCRckozn2KlreWds65M8hLPpMpPrY7IfY
cBNgdfqp9BIhazH2jVvIDY7/w4jRbjX3nkrKLczaOPYsjMEek7KNHku8d3GtduboB9a738i60zw4
VtVWSXChXCcrWUVZvswdrt+nz4TtagOlVceFqbTEp0rv0N3LdfofxtDzXhdTfwMpxpeS/L3jwu3r
o1MdBFDaxlb8QR0/3VLobelUJgQ2cjFeHxUYjRY1fri1a9qVDugsGQctpseLqVHhm7WS3nd47P/W
q0zeDXYSvSbDNEGMF2+prX5SBZY/SLeXhGXCbcvOVG+ibhi8kXub3+mjSoZ2urWbnBevtKQVFX6/
CrtNPwvElFLHqAo+pSTBiO3a0n7ApdW5y7SRjCR0eQcpE/ZGI+h8qsIGYXV8vChAp1UhIUS42Cr3
NSiJ3D1MpaE/wkjSd9c3ynNMmEBDtMScJIgWVKrz03nRkfNnp0MLlyBwst9Vp6kvJVyv73Yl9EdM
I7HMwEbO+WWaET61IY0hxS0M3LMwngmyVzPqot8tFgGPNd5UkHbbEf9FopKsb9cfdPm5q3nDZYWr
F/RC2n7rb1BmfSt1clVTySjBTYaGbC9FufZVFK32Ew77VvbOBdCPxA4UyLDFyFSiL3r6YjC2zWJK
aO7SVZ6RIDBAt+ZYIV4wU/T5O+qiMOdsV/PflZ5Mz4oUjt8mTPQ6N+5NJfPxkNR8sGzNuCmpfRK/
4aC7bYIkfSe5lzLh+vs5P4uWYw5SGXdTmapgVfJnSOwgrwDjK5JMHuUcRo9hB8jR21gyXR/qwsw0
yawD6UUDBfNm9WYGgzIenipbCcZFfjolJWkiYstaZXng1Qdn80Q9RCOUD2AuT/EXvqC25jQiP6lh
n+gZjNJZfclYeb9nTQ1vJUeesBHGRpv6Ksmk7xWfcGOruvBGobJRyi01lslDnD4AjmAZfokyTg9K
U/thOzheoRfpztGHcKN0PKcEWljAMtBS/+KJYK4Od7tIYPXoy1hBWthuBQ/7vWhQGS5B3V23S0eN
uzO22bOzH63AEL7FNjTfVJmJL78k4aO5o/gkK92sHQmDXNpprpnbUehiqteox5CEQ/y6w772nVCt
A48k4uBnZeLBvRsg1DvkLHBb2JiUFzZOusW00CEfoyRe64iq2oE9kQdkzo5G9EraZH+ncTjcG2QS
vsAqISJ2TpJP/zw9yQyCqkrpSnNt7bVmh2B7uA5VLlSNwK/AI3daIuR/r8c+fBgWuhzKM3JJTqfH
qPQibRUH1Xk8qQgXJvOTOc6I+FGozCDVYXXEm9M4OnpV31ayUTNpk9jHT16Ht4THSEUttZviNjgo
QgWEvv4WLmzsJBXSF1eYWiAu6/UjEakxEV3QuGpkywPZ5fDzEObCIYGCmdRMY6t+TSIB1T8ip1wm
LkOz9r3S1/NOmVsMKJHUY6VctJn1M5Lz9CkO2h4Pyj57vf6o51u7DtWNnhVNC43e3er2aGc6Da1K
RnpEoMNPM4tQTGC74k0mDra7LjOjw/UBLxRozDVOO3AwCEGWtTpbU3Q+QycRb5qXtebjUmTicA7H
gluQ9lLhNhcjQW5sX0n0+tbIRrFvWuIYh1ELX6C4mnd0qDfZb8u2ebrhIfNitYDXEEfNFel0QuVS
oeBhrOL8hU9VhXLStv6kVZT8CFj1747Ip2zv6BAd/bRCf+IPZd9/BrjKy33XlOJTkNb4DeVYX36T
mk57g7fd6p7dzorsjjMsYoU2xJ+NN3leVtJ6Y3ukqAZ24TuePrSoIenJjSzhhDeQWzK0Gf2myRiP
Km1LX9cmHT1jhGVVY4rH2rE6wxvkSnvDVdncX3+W8/3a0EzIIADScPMAN08fpcLVl8IbP0sSmX9Z
kqPcOb32B8VQ968OCRYDwTnlkIVMBqX1dCApQl/N7GKgRgSuoqQJvVa6F9d/zvkpy1HARYUQaZRW
tMNPR2nVIInqjhtQ2hLzbg6F7Y8lFtLXRzl/aWyUTDkEh8v+vBZdqkOJQYeppG4clY27MBH3mGmG
t61qvF0f6fz30DY3aWPxapb+xOqt1VyWF/96UmLTorgDLQTYF+2mhdOFH0RpQo+esoGS3V6VDZ3T
z5pSBwhxReo8xNUo3kPgaK9psaoRTM1vYdYlO8S4BBf38+BmSj94GLhSaBcNzU9sE++yMMZcPu2t
jXP+/OG4PSjwq7lNcD1cB4SxVStBkGWoTvX6LUgzFf+0VntJ7LT7ef1tX+g7LvgHxy7tPoMVupo+
GraO7CCptCOaq2P5zUq6SxS1vYX1mfgiGZ2dTG1qutBMVQ82UPulb5vwlQpW/WdDCuwWFq0W+fPU
1CDyp1M5KcAMBO0ijjzoD7o8j0dTDdObjZ+8XFVON1Cyyvm1C/pqoHNa/eRQ6if2QILICrVJvzoU
ArvYpkmDezNMFl1OgCXw3U+7oX/TuFF6OOQMv68/xPkXBt7nMsUfyNHxxzv9qeiXUTpyRGL0msze
XPXFEUSjx+i/3nqrF06xxcGHsGJKcKJm11IW0vzYc/Muc+2oJFPIKLMFX4uzTrkjZKXA7zcyjP+y
crbiHSiW/jBN1ARuQEJWv9PJqFVhPw10Q+bWTiz3+ou49HTkllL2YcLHXX9tATBnAoc0LcshZdm4
TA7YuB1URL9fOkT4X3CGb24TeZBjN9SQ4MCJCQ9Yfb/YhY12ZLKTgfSXmfzR6491vguBCbIo1IXD
jafP6vuQXpFFUpfmbjv2GQw3PT+aOHr/61G08BFRwoA+coOEdHU6C5Qx6WRurIVLW0r6XWVxeUdD
fabpb8gbyNvZD2IoaPq2jI6I8daTAGNTvSogGrmOIN+QO2d44M7+z4Azbr8GmiXOemSX/I/TH1QE
EqabAj94lAnVDQwn7L8b2/Kuf5yzKx84PAgVOBUrGK7pagHHmTWPAdaJbmYX49c6jbWvuH6Hr5bW
ykc40OYuNOXmZsThHWO8ufz3rwZWvGRksoZlHuL0R8bB4JSFyT0L3sqCsDrFobJ7UmZK0qCu/9Kz
ixHfy17oxQshYFnCp0PBNMsjqcWpRFVLPL7yXaEq5FzdRoaDN/u/JwIunjAL6f+Dwobl0ulwLTY0
TjVwV84RkKMdcQrPJKL2WJvCpvc5m56aJsMBWz7N1WzyfpC9cWuyYUUotIV3HJ6xj+X38HL9NQD8
M/LJnv3xZDQX4BLQnlofU7bg9LFrEk9I1iETQ/QYPLty3cgwZApVOK6RjuRjjLkWPvEA5PRNsM9/
ZQ1IHe10TX+LQyiLh8gIxa+506Y7etv9ocZfRXVz/HIg9OcFZ19YGRN2BHTn5x06q7njlMhymMqh
0r/AzDA7JC21bHwmLqPXdyWuB7kLSku2WKRMzZcowLHZ1UOBDUbQCbyVrUZM+S2VKCzSgp3YRSAO
MCmHEqnRnSAUxy86PY29iHf92EpOkOBOMrR3PZ5X2PsXkf2eR9NwY1ZjJhHllMwY/UN7Rb89mM0j
LS07wUFbFAIiaq9FLjwD6VdixeLOiSABos2PNSZqGJLv3QtL+lniyP0ttAKV2L9m+t5brfYWJqX0
s5Jjo9ghv4/KXa+mlsOB0EuPxPlKZMDrosKjmlKpvh8WtyKvGjqsiyFvYQKdyjM2TFBxEuk4y1F8
GHUMlA55aEYzIS4Vhnx2WeE/QEye7Emt6vzMyVLgB6Je+16R0Kvv5F4mqkuakJU9dZHOboXmpIMw
mI+EPvXZZJp+b9QkaWXJjD8pPpx8phEYMNnTmq5+DHmZ/4+682qOW0nT9F/pONeLM3AJMzHdEYNC
GRqRokjK3SAoB+9NIvHr94H6TK+qyGGtJmIv9lJBkahKpPny/V5jYujeL1itDdn8ALHYtEN31rtH
MibKKhz9gTAWyMGdG9Rw5dsQNRENEGEozKd639WbQKpmfL+Q4PiA0zvdqqxph2pXMEtiyIrNXG99
YiLry6VZJXjNUpV0J0ZOOPIXgPrDCUfZKWCWOSIk8JQuHxlJZHjNVYM5ILdocw6dVT8X5u5SfMuW
fmZ1g4uaQTyT22MZMGKC2BdkKMHwGt+PfrnouFlPlJtA0Dl06FnW30A/x/ne18f2fY6RGLxDWFrM
EG6j17QLdGMzGD2k75RKKoGwZU1vq6Ij+zUvZ4wTuL/GLmzDhMwaovjwtWA9JUEcSfcRz5Gs3liJ
7900SzddW4ymsRld4DWyS2w5bxdUlwT3tmhgN3WxBjAwEd2VD5h7W1XXYg7GvmUvfn0reH6OcWJS
M7H7r/Sa0+ItWuasy3LwXT8mE0DXB84an0SL15/yHBVBacQtBHqUh8UkF5HjnRC2kZua9RoYI1Ms
cOckRwVkOmQbQF2NErs4AA74d8Zs4SBdCfQwpjYkeBU34q1rFNnjDITS0Kv2/Aer8B1Akk6e+ZDP
j0EUDav/LLCSAPs0jz+jTX91GQsuJEaLYGmTrg7GPqzO6zZNbRolQj3KosFFhljJoASQv3h9kJ6/
Cvh5XOWRe6DfBJc5fj7MrgWShY2Bsd54t3VVzPd9r/tnvuXzApGt3+PA5ZbirLXFyWkP2GOWepKV
G00W20wuu8j2yYrWH0Qsdm4l3sOtus68BRcskmsVEZ74w+i3XTmdgfKe1ez4eRFdjBaNFi6X+pPT
0TAbb5AmYq7IUtEXn4iNsKqX/qp1IrX93aHFMg9UzsMSi/PfP+m2SLuVBaX4mgPRuPvGKqIfTe/+
dhAE7c31lsk1BIEsdITjF2j7Srg9cTLEkQ75Ttqx/ZCmfXwGBnlh2CgHwUDoUEEDPCUH4GtPsFID
UtVFU07ySbfsiItbnf3dM5fZ5xMSGcDqKgGFEi/aU7PIzoLb4JJXvhEepUqeumoXNRCVX383z1lT
vBE62BBZ1loJZPB42EbRJ32WEm+P03pH9lQFhLVZ9HzxtmNURU1Qt6x+3Glw+A60TMkPreXIejML
ma2Z0+14MVpjMZ1ZKC98e+4qtG4xigXe+nnT/6UR0idtYWOdj89KVznbfpTeNjdwP/r57f/t6/zv
8ff67T9rrv4f/8G/v9bkYqdxMpz88x+3zffqfui+fx/ePDX/sf7qv/7r8S/+4036lYy3+sdw+r+O
fom//9fzw6fh6egflD7poO7G7516970fi+HnA/ik6//8v/3h377//CsPqvn+9z8w/K6G9a/FhID/
8dePLr79/Y+1cfNvv/75v35281Tya/9ZxWNaPJ3+wvenfvj7H5pj/snGAKQAt2mleayySPn9nz+y
/sSlGOgMA1+uCwiC//hbRWGT8ETvTxIhVrE4wAeOK6tyuq8x3v/5IzzqVt77ShGgA27/8V8f7egd
/Z939rdqLN/WaTX0/PYx/MonosXB36Dfwf2dRX8CnS8lLbge7jQZwDp5lXr6IfatYqua+mvtD1+8
1LsbW2UcEjNvLnE0IHPYhpH1y4D99amOPsUx8LJ+ChCPFd2jV4aK1D3Z1exiAqOQnh2OoEBXozdd
4sD/vc+yh1nrr9IMAiYAA1Ktqr7ul/IcDeekVfvP56+2O9yDAfOfsSppJDUGVnF2WNrwzUIu/9am
sfP2tilFQgQyFSz1lWas9TVKFgonr0X0teB+tJN4HgSkYaVr9l1MUeXlGVnULZxis6u7Q4ER1F/q
r/9Ha+12+t4NY/f9byzK/m+7sfr2NDDF/39YeSu/5r9fepuufvqaHi+99Tf+ufYM/0/qQbiUUJ5A
kOgu/NfSM6w/KRPXQpFuKWpMm1n/18qznT8RFvBTDlGIN1iU/mvl2eafHB+0IvGKRHqy/ug3Vt7J
pqxjT76iLq6DoS9Nm1OrgrJpuZzNaYIYheLE6VUWlijIzlRi1glO8PMxqw55NVRCJX/KJKI0JYYh
wkWSRJ3xnWP2+vvW0cnmTu22e0eUUfouaRzCdK2KUPBqqJBCqlhxnctaq9xnHgHfWOa5+oekx407
UNVE9AT3WfKQHbPQrkTllA9JroryKhfIRYkq0sWNL6eEPNCKNIigHues3lrm5MmABpb2qYwM414W
KdKcnNy1vZIupIikHPz7tGZ50UgUekhgX3bV5liDbOw+9269EdugMyf2CXiwjg61IwwNjD8pdX6a
cv5yMoL2VgLmG9fqaNl0mHq6i3dvV4+xYNL9a16+sMOtFeAvKMWzB62l0C8PWpI8N2TPg/Co+8Dm
etMWXuBYSE2ltTVMn+7qfElu/Jnvd/L2+V7s6xh34Tm+OsN7TOZfHxsT0DNZlY4uRsHBnGCzb8Ev
yaSN3GhnE4odmGJwz+3m65nxy5f9+VTQUeBLmjSuf2rj08KojHw54wlhjf4qdk63eeHCoVel+bal
pVwFvetQV+bmEtKiqvezspuwYMWcqTB/SiqOPopAXsL6X0FBd1VdHw9AX1aEe5YzG7RTI5GARSre
gLGYc5Bac2sFeNYBvijonTdeHMs5tPuifNOmmUgP8VT45DkPo35NGxgg2Yo69SGtZfTOhoF2p421
ry6bziDBb8rXHEwbIana29moml3bOQTpDZ5WVMEoC3KFu1q8Lxa7/9JbI2lmFpEugdG64su65eg7
vTQMDFI721HkN2bqXRNP4BzQSkqkrCiOd1yde3CXqcDXwxd99pnyUm/D12fqaVGOrAP0gast4DMM
x9NeOrZMZKKqkXRvoEuEbU77XkWa+tLM5jmThJNjl32PZ61V0c87E7endSL9sipKZHxOTMGMcYdR
bBp/8JyN14/DtUUixlsgcOTrLtr4HiXRjZZrzRZqd3eHgnY5dPjZwuqR2ngtrKS+VISVbmsry8I5
t+nPvT4qJxvFz0/qreRveBqrzdj6818+qUfYVq5q0lxVpcl9mfkoavuFUqFu9OYdCkBZb19/4jPq
NIMDBxzBF7UhNftpjgVhLUXewhTa9JjX3IrC9b5HZllNn1XTxVXA3RZP5FZPigOyUF8PpJNH3jYV
/fhkdVb+OKwWJJtJi9RFu6To1yXaU4GRZjk9pi4BDvzMys7ZKZwca+tArbEQuE5wo2PvOankdAy8
1WLzSkEE7xtEguz/0/r010fn2cZG72XtgNINxJ8eMdLx+1ATXlbFQst8sXE3INNt2GJeej/APLxD
sSI3npud41M+U4bw3VgY9MpopgOHi5NJIIBLNHMsyTuHOwZBH+V1thd+u/K367H5ZDdqARtGJSTh
m/YzgUdcatXGmFx1//r3f2GY0WDaEFm51NEEOPkotprWCKgap1MrtgJnsJYdTcPo3Bx88TEEzMGC
R3XDXn48zKUo1gCGBgrBMukXhZPX2zxHJbtJrMjNgzS27c+TJNs+MuEw4nyDYmjKy+Qrt/r0pi4o
hYMRijZqTAwj/wdDQA3HDckA+D9la6iaeLzEIpCwLZIBa1ldu6DYiX//KfAb8C5EpGisJ9rxCDRx
h8G532lBnBnDW7eWZQBibX14/buseMrJMbWSDVg1OmuGK9DxU1z0HsYyM86GlZQ7zenzPcyN8hC1
1nIzO3l8sOzRJMLdjc4UiC8sJCrQ1TGIfpXFhn/8ZJPIXIHFqhaoHEbyVV3QB8Y5on4D00P76CpJ
Or1s4nMUu2d0f9YSugoCegQuNZCGT2ZWH7f6aHvrMSPJgMf/pwi7DCbZ4nXilpa0c9F0Q7zvR2u6
iKg1LqMuai5yw5nDpXCHS6OQ6o2I8WceICidQ0xe2O5ZVnxGizYstOaTcg23XUzgUg/tpdsZt7nj
jHcx1Ja1Q7NM115hNN3u92fAih+ym1G0PTtg5mpOrcrC7IHNtUTX1y9XNn7KXyoUzDCErD5MYem9
QfqlPr7+5JdmAD1LjjX0hDT4TmaAj+ViKWoaaBaWjmHRWczCRk4hmatdCnfIgQKJbcfDbz+VWQeW
TsN55TuczHhciLupmFcPGq39QYLu8FnJKFqFzXqPFwJCPwg4ZKnvX3/ss9BK3qkHzoErHfXpev87
nu/d3JVydFpstDmmPOZc3R96rTWNveNU7WVc1ZHYNkaaiv3o5vUTNubWdGmVo/ZDDWsosyyhRh9a
3PN/pDCs4gNpMJ6xifPSJOOKxgzggK+WL9iiLObBH9sesVIMzWLjFnZbQLqLFrkzCs978GIbB51+
puQ5GPYo1EVvlvQY53Lpq01vOV191RMbLXaqptdgxdSbYQuY8mh6s0UyqGa6N5nExnBvdn1BY67K
nDEY3BFPv9kvEii9c+53gZpHgRVcKc8lhjzrhqzDCXACDYIym7bwyTlk+VoxCn1hGfvmcBXFUm4R
dk0WdWydQMeoxk1W5npIvqq8Jtu3vvLVrN/4fmYfFJYmF54am4sssfybdtDN28mSXC/PvPPnmyv7
NooV2M4oFE63cGWKuK8miMymXjnfQF0lyvF2OgMxrxvWyRYOWYcjArSOpsdp3Wz73ax4+1RcScNF
A+Y07k7SgUJEJGMaelGtromBtJzQI1F4k+ZEn/8PvifMAziFEPHoEBxP7QGtR6qUA9Uv04yPhqn6
TYZR3xniwUtFOxeplSiCVnMFlI8fw/Wt1Lk1gyg0wtnZBbx9Qx/x3ojscqfEiFuAKhv/oqavsBdm
l+68dk7fmv3iXzRpjml/qbrqPXK/Kch0nJ58I7GBFbPCODMgz09VVjrOwyuKwxZz2l9Qvp6nA5nN
pLy5nBPIWLf0WbMPTS3jm0X5xoWKsw/zoDtnDtVnnamV1QkbgTOdJ8NHPtndpBa3pYaMOJhwpg/g
5otDYcZEFzhS7r1Giw/1gki8UzPCEIxvnpDg9ZcDnJ9rRwIHzZqcv/3u7OAjobjgNFtr81N9HRY4
Kk2rlnJJ86awrGnOJtVwtj36fBmsDTkIg8QlwuZ1TuqlfOo6CkTiu6EWpLuxM0jJ4mtCEe/1aq/1
hnGhKflOcu0nxVSnJdNlktAz0rpDVEC1vSuQ2m5ttCglkuc20TdpXdyZ7uLuCaqxg6ntyk+vD826
5x8vXT4zrC7UbdDMWMDHM1rmaVkPAyCBlPUXmxOhCQpdQ4YjyHs/sxk9P23h+xKGyNww10DEk/GJ
S7vWDMX4LKhgb8elKwiqL6zHVunOY1qv6kyhnC+vf8Fnjal1PpJdhm4OrSSZQOtb++X62peAb90M
ybryk0fXjtodtqHs0mauV5tC5ThqQBsxNhp3Kjy0F7sKrN6b8MKaUz9IhdOcIZ29NOTco8E9ARlY
JSfHcGXVM3wTSo25xtktbmegKK2RXR3IdI7O1FYvXKVxqaLMBLa38Ap1TpajlTigAz6Dblaa9W6U
s0JCns1tiYmWnvj5oSaPOA8br2taIlqqQm0jPTFTIsW8odvAbJsLcqHsdO86SzJ/JOsDezFkBUN2
67fkI+1QCpd4rwsnMQ6vv7sXNjH8TQFi6CCZPl/j+NWVWmy4+bqgXPhAd/iYZYfaU35QY1Owrzu7
eGOSIY8w3bTPUbtfWMuUoiZaYdBzBu7k0S2GeMQ+edqa6zJdzjOmR1uqp/kR871UuyNJtr8mvlmI
77oll4e88yA1vf7tn/lRMXPXhGiwWRDM1R7g+Otndu4OciWxAwRod7LNBJAL5JRuFo9e3/WHafES
HAqtAd2mNn1soLCS5G6o7LGV/bzJBGbIBxo80Rlo8YX3gvYDH1GPbQMe3smcypQ36WZMnrBFP/7T
KAeMYfvaNN6kk9ZjoT7AxtlFvrLwa/EhAj2+PjDPb+aoSHk7wNa4k3BxOB4XpUU4IbppDHJttwFT
AwN3FZ+7lbywTB2Tiym8a9IymIDHT6k8Uj88vBYD6fpxE4g2Sza1iY11oNXOfOa4fvFhAEiADbQj
IdmcPKx0/AGesgYoO9Vkm2Te01CVHyUxMO9/e/AAOBk1uomc0qd9+tzNU2HE65rC7ekigXtH4kiR
npkhz4JSmbtrfxeGNQEISDBOpoiL/FPZmIlSiztp0DWLfL8MabFcxLSZnhy8Bs0LElX8UBGqvfII
syaItfibKccRUd1QPHmjAZQG+/NHmcYk4ujEaW/4Y9Ya58X+VCtcru5/f3CAOixS0VbhyCn1GFRR
eIqYWuK4PWObDj4eS3pjn9nWXjgHAQiBCmEXIbg5ddQoyhbEI+YpWjU68CUokxYxJxtZj9kXq05I
js7H/sxB8MyBaX0jgGa8C5phMOxPTvo2ybWemnidYvhR5/q0fDJN8hKspR/3cTfHQYpD+zWq1RyI
axgwS02c7YC7UBak5PSFTZ4uF6OECilyrzw4vRfvWq8zCY6J7Ytas66xjMPLOBv67kzh/cKKd0i2
QHPGrIVteDKbzKWejcaNtKDm4oQTS5ceNKX/Lr/o5wi5uI9wR/ZdHA6OF2EydNooCu658JfEZbeI
BKInyvjX59hLSx0ZC6gaZirOs0NtIdbXlrgg4lwe+WE3O8TaNL61KqNLMv9+/2Hwg1dhOb0+KAbH
X2lehF52hdKChsC265QYxIu6B1uy69i/eP1RL70jFjvmCGwtnA4n7wgvmlZWcGyZyx7mzkbXXxRD
ad+9/pSX1g4cMGQw3DXXNs3xF8pJSCMlh31lSt1hQ8nf7eplSDZV/27usRSb0t/1v6EXLmhVc6sF
AF99s4+fKPq0ayAmxZuYy22Q23NzKwZtPjPDn88KeDK4HP4kUHGBPalSDcxOQTs406YR7z5dcyNy
0RbD3RpuEu9fH8Pnb4pngRuy/7MZcCU6/kZjhsmSBsdpQ+Wsh62ntbA3+nO57i/gI6tn1SpiWSc7
RKDjx+QqUWkdrXkSU6997fDTI4LPbt60i2gDJe3qs57H2Y0sk/ZKZHhoZK42YKHlwJvvxq+5rPz7
GS7HG9tcsvdcoaJzLMoXBh3tJU156Ddrb+OkyCum2kpLn8nUY6HP5bCmqULJ5dOOjcxPrw/684kL
XrBmvrILcy0+3X5tEYGKGGAkve6i9azo9CnNKTcVTn3r0dfF96knB/H7ReTxc0++I8RuMm/wBdyQ
hBZtRWc9ZU2DO6SBwsr1SvFQ0BPdZ7jPwoUenFt/yp/K3F/gXsMj300Dyj+Vy/rp9eFghHn9xzdP
Ptg/ZUR0qenYHE+P0lG0lP2FVC09aZu7Xi2a9qg3S1FcYg4hsvsFl6NiQ51p/CDHMO02XRo5Weh2
Q9bciWaq8AXrNP2mcvD622XJiA4fLNe7p8Pn2AdefMG9Wdr6+3WT5XYVWf1E7hlGXoeo8cXWb7Ja
bWp9McwgTevECrwmyrSNhzcx1XPvd/nlhFmUCPVhwQ8boRaUdLEsRhYOc27pG0Au/Xux9M47wHFu
s4uU4x0wVQadJO6qr1NtpP3VMIo1L07Aqgqi2ZrFhk+pyMOTTO/rwgXz5IRdG7dDbRIbASNEfbAc
xFZbvzMIZ42jBX0poWHNFehhqzbQ4zR48ksuv84mGUWICMa54xd9ce1GeSxIMAZ4wkrJT967yK1T
jELbRQYOjgjv205W3pWQjU8ML/675ELqM7Y1EuJujsWOYXwZNKP64oNPVhRoCXqSnDFZQn1ONAgN
mmY/0AWOHXxZO5KgPYmpZOnP6EV6auVkW1em9ckl+u9b3zeFGc5isi/jaEIRX4hp2ldNRU6noTdu
AEDY5ZuYeD2cm/th+dpaY/PBQR5gL4ywjCphBQluBHeTSbEadNIiIdkoLbfciSrD6tHMusEOStgD
foC9iQfAQseHW1LSyH3qJTY273g4W/ukS4t3JerNjz0cjY+zKu+sdswuutTpjK0Xld33tjeNr/nU
1h8iX1veYkFW54hmBvHNk/OMCgP8qn5r61WDC5JtNVloITlZg6Yq19i0JAXORA5bgg55HA8PxjS6
Q1C4vfEezMNaLjOReNa2cDNCWktil5sQg881bdkpYNMlSiahOQ0CycjUmG9d1u6d3jkKsobhaR+G
VHlfs6az6bR6cXJv8bvGRs090ls9kraD7KKRn3sDXBzti6Y/Fm1WvhEDtgCb0pwx+Mk7wyovR9sd
mWdePBi8sS6GiS+c6B6RmmmSPxEb1xLb9iLIZn24mVRafMmzUt4Utjt8yTtVZxeuNLKLFiVRsFSz
w+Q0jP6+zrLECNqODkIAHKviILdm4wrdQ+duhTOaRKNadZPsHGPWna1O5nC29SF/rtYdEXoFQmGT
igTUVE9C2TbRkz0vGgdhacMzWRRC241OJiSeC02yn/ETcjBBWsS9mLR4APF1mpie69jHoT17XbGf
vXj+VlkadJG2N9ArNTrGUrVRgX6AbzXvizKr6rBoe6StGg3KLzQ+NKS2VdqNmwZb3WXTl3A3MWbt
CeVoJJ4c29lJVXmV6i2bSusbS3nQJpGvi1CRIND1dRqUhrKu+LxERsIUm37kpMI8GCOXTRREQo4b
HEjkJQRx1w0XM5GolmSZfq99A6NzV9eij04V19cVUk7iVWXkf9Yxfftok6vLe1vAuwNALUj9QGoI
QFPuenjA+mN5qxVlbW+0xBwe8BJdPo4rPDHihtITHlrVhIsPZpGECaGq7/VWkiY6JaK/XQyh0GYt
wvzkTkn0NmXLxv23T8d3AAHLna9iyDwVHBGMpNvFUnuoCWQzwvq3p8vWs9OGV94ZZKQZlX9b9XXx
deiNZApltsitaDIkQHGqybulS8WXdir6W13CFA8ae9K/SCij7mqrkusA462ewfxoGuI30/zH2An9
g8p0kxxXu4/voHIRqafB9nCI+ZCCIW48fQnqenHs0KQt807iNNtsjHmaCXRPe/cSB7GhC+3WRmo1
DpETCntq5VWkjeUc6llaPMSWbL094Jb9YJjDEANN59k73WuTL9zXwNCjyPaeCP7MP6RqHO5tLJ+X
g06GMNIol9W9yoGHDzjbRj83oJItPWtvOpdE4wCzZbLmPEuLftQoUD4MLjFL9461FB/ZuX3vWscy
jOSXBurx4ER5csC/v52DSSrMxFm+j16Bq/Su1TmsSB5Np/tOpzG35bZKV6VVY6xdaa2KiGBdEgNR
mbQKfL+nERtgx6iVCpqCwIIU8d01oYTJG62N9KfeQMgbxLJQ31Q+EzOfNYDNF77I0BFaduUsge0n
/meiSPDlg9vRXSUc2sWlmLB2yv3MQPtYWebNUKAjCwZh9cbBxESfncOK8tt+hDYWwiqCH0YsDJkW
CQhlBpGIvTTMTIXPMq7h1EO5ptByYmGOq6VKXf+JB0QW3xz/hl3iDUa9dTsreZTe0pn7qDf3XUbm
RWHFyWUsWXBK62hs5lGGD97opQ1hviPGPmHNFFSH2Fu0m97xk2TTCzv+utiq7MPFluaNEXWGgdl5
Vx/6SEDZ0ZJKfrUX25JAaRZ62qTy18am3s3eNoo1W2Ks3DmkiDV2NOH8M3pfyCkt3xdO43fXflwv
27xMizTQ2zL5iGreJtzYsbEm7kpbvzPLBfR5iVEc74fBokXJ5hA7F6hPzc+phZddoDkcHIEylPt2
NoxG2856xN/TqjZBdR65JNWit9PCRtfq21jZfrpJZzHoewLvZHwYjcn/2MZeDGsi7fvLUeE/Bqe1
m9+wNeuoLex0iW6KyiixsxlKn1ATs2e6iMq+RUKnyKZF8SqDGC4cmTSNvjhBni+jF0aG8EpEeEMb
7VrI8FlAVj0xR3HvFeN1xJv7JjpXfgLMtAkMziL33veWbCJDOSsQxbYtYa2WgG5bSr9ngk829jqG
kNYT/aASpiA1n7aBtqgTGu3OwggyzWPnjUbfbELHz8wbpx/9Wy0bhndNlCQ3DgaNt0liuOqy6lm9
poLOSzlgzO+6qvPjYJ5AUjfeBKdxk6lefab485qAhG8zCyNddnGgG2k+IdubFW4vYurvYlWYn3JS
jtm0FpXbYT467k2Bf/rGt0dJbzvRQyw5/R9Z72hPo0mHU19UQsq4RrYQtKfYwCKwiqudmUp92lkW
QgKBcQtBF6YGx4Uekblz6VS375xen7NQDOYUv2N9JLgiDXFUb2rWYRHkseZ9klBUiksc/aviqiDB
DUuidFTZFUroTrvLCr3oMHcvsvwiF7r9ZsTXxtg0bjuKjWYAnwUmfIPujcAAB4v3tszLbSsKoofI
sqyGvamp0du7ZpU2l7OX5dQJetbFOy3SRbb3p86G+zSqgSBoIPCi07J7Ijr8edvRVSC9uNdsEbhY
gDzqNQ65ZFmIiewcI8fytB38ON/OIstVOE5+/gFiFJrOyK/196J04wdRk6B+abpzclnPrrGEIm/I
0s59aOEDU+VtRzh5BwPVyw6+Ycns0ptG+aYyCagGqINYgCOqNVahxAtzCKbZLcZt7/SuhatX6xNA
li7zoco9twyxVGVeK6G51/mskxvvFmRuXRc1+oiAumqkfEk0P95I4oDeGaUrvV2tpujbNA2xu1vm
Ii4IzRBmdTBHAae5qr3kx+RmEZ+NYuUNGQH6jYjMZX04tIYQF1/zK6fn/J7FJGait1RxV5NHAjrS
lG8bI0mii8aMuk9641e38LTzaFvqst3XcsphMRAJRVndGEShx9rgbLsxpqc+GVp/bdvjMG1Eo6vy
ultGLd4uemR022aYyV5z6qwPbUlREOhKmMuu6Mmo33VOmZthDTVNsMLGPNvY2N+NuLGrbNw2UTVv
OnA4RwT5WFSkAMlkeQ95vr0RsNitQ7IoNJz4YOflXS6TvNl6ehFNuBtObRtERosgH1KDrTBLVvz+
/4qXLsc7DX5PLSiuAopE7GKGSWs39F168wzQ+ULDD1CDuLpVYgDT5dTUIS8KX02m5DRQooGRPHwb
E5t7nkqgTnlGxDh44iKK4/oLfD1sA/SpvyyaOfruOHPy+7gO+h48zmg9rszQE7wKl3+96souprVp
JvtGy/vvbl5F6FJtzOvP3KlfulGvckyaIkinTskewoqorq2B8jWm6VwaMUX0krU/Ks0UgamX5pk7
/AtENnJSVpYY1KmVrnsCjWE9gjLKBkgiIGII9GGqhmDRFn8gpWf+FpF1/uCIii3QKNvHXPOa21b5
9nYU5oSf+IJ6NYn8pg0KjcyJHKeVcwadL4EuDpx2AF3IKThPHGMMMDX12umxTVKkdMCpSool8Oes
wUrA094ODQwMIu/VmRn4vHfIUb36bK5uscCuJ1gejgDGPEbwu7Ku9XeZ7w9XutvZ3/Mh80MraqtD
PsnSAc8gUtiV+Ju/Pg+et+dYACtllbAq7IRPkVgT8/bcq3h+t2Tqss6ldyA/pf/Um9UTlXH0di4B
C3pN+23JBTY64KQWHTPa27QIj4d7TjVSYKRAcqHJ8ZIrUHlp6VG7XYA+k6BSxUfa4ucizdd3eIwj
wYKFk0OTFo4qURjHD9U6wy+WZWVxNha7U5q0n/E2xcuHfvEDPzhrUv8cNWRzWeVyyEoxKj61c9H0
dJzJ8QPJ0+p6Vw9ZsY1t8jGXmYqTc82JDLwVbE5L04/ALHNt5FiB4Jm88/W22i3wdS+ZIbCV7NSn
7YMw8BzV4oVB4ShkF4SKAvZ/SvWT2eQ1iTnHFCKNE8gcmBx+TZJZO701vr0+3V7ghkPFxjQKSiH8
Qv20ySA1vSjnyoUVNdX1NRFJnXbIbM0nzTjBrmgzt6QHuU3pXY7LrMV7K6E/HCD1xpXttz8K7wWg
HmNCiPjob44nA5w74cQrxST1YzFcVxppcNRpi3mzTNFcBXM0LRhGe40aYBTrSJRRW3jfNE33z1mw
vtC+98j1omVA6CbMZvNk80ktT2sGhYhhyjpz2yJ/gbFOmdEsuXdXJjUwd5k0+7huPYpzYmCK0Wp3
7RhNhy7Lpk8TiOB2bPoofH2Qns+N9XPReoIUhcbllHDdmbNvqYG5Qah4EWJuqCOQU6ijYk87FEt7
joP4fDuC6kq/AQ0JtFfaq8fvZNAmvWUq0j2vpPdB0aYK0mHoc2qI9WIQK2rsLB+h3SAVPmcHsf7x
492Bb8hWRMeDTZGG2/HD2XPqvvKXeNO2dREOE0EOkrvemXn3wpAy61gFq54YO6mTr8j9KluMlX6Y
cHF8yKFWv+1IL9uRKtBfeIWjzmlynu9BnCtruDStMKCd025CDlihaYKDbWy7+FbgyBJWWeVu7EH2
Z6bLC49y6bUh/FxVbQiFj0eQzPnOGFYtTlKMmLIN/ZqhCky4tNF8pjH1AmuAJzBZqHJpUPPFjp8V
u6jPpgQvliK3o8sxypBe2mXR0FOssA2f4pnINU2iIPM1/SAX84c5pXUI0VLfNAM48ujiQGN3EC3b
UVu24DbRzhltJJ1kz8lLfPPP2aG+ODyk98EChnxKm/X4I0/+DB80ZjU1oyPBw6LBu2rZh3b4yywX
r6/c51sKXWle9k85PSTU0xSyCclcjr0Xwll2rPK2G/Pew62onb9lCdnfKNam4hO5khn2cLONCxOe
Psn01JpJPmy7pWvLjVdCCQstuhjmXZP4sX94/TP+5EgcrTiYEzjqYddEHYqC62S+WIPeR4W+JJuF
vqD6EKczFkISMYe/KQCw5zDWJlXsHaNK5H6YTV89NnrRwxvO3SicXaHPeEs6HYwP9vdd27Q1wj/8
ISRVZQ2jnGaQdoMPpdntprwdiKaxo9QMTORJTUDhVcnLUljdm7FM+5yshHjeQuVK5gttjHR6EVo+
q5ueZoV5ZqX8POhOvjpSobX5zQhgKHey2URRya21jii8rHHZS63V5rDQvfwzEIRVh4s34mQOjOjm
Ya7sotlxqq5RYygc3yDzmRUmNTXhroTiuvf96GbW54K+w72VZuorabNgiJlvL/XGGXj1AQXY+Dkr
axOkgTxUfGDQVPc0GNPk/vWX+mwXBcZERouvHBoJnFFOevu40xc5JWey0XTue4QzupumU/IMMfJ5
xxjyANckS1A9U0ieOq0xUl5qkHWFd46WXTaTiNx9X6k+CYvS7vbp4mnLI3S2CsQ7rcoDpLt+xDEe
j4GpockJVCd8jUsPTZ7QoinVb4A9InM7eXO2nKE4PR8ThHBwZvFBxA9NnLJ4ZO1T/8FR2gwkSO8T
vCSD4X9TdyZZciNZll0R/Ah6YIpGe7XeaGac4BibQN8IemBPuYraWF2ER2aR5p7kiRplTt1JQhUK
iMj//737GEr+Zkn8u6u4rIYk73CsQbD18/JCg8TMeGXpKCV2TIMc/YA/ruS3/ebZ3d7Knx9dRCIb
MomFjCRS68MypvDfta60Up9E1iQgYEv1Itom4VL2Vb3P4hls8zY6Av1odKfWTHNz9+tn7C/HBBwE
3E+82qiiSBf58IxNohp1ufIJDK1Wdp0has/GfXbp7Tke6ef1cwjq2t1rTA3vfn3pv2zfXJpoX/AX
jES24fzPNxnSeDuQZMygdZKrP2FKuW748weWHvV+Ju3rNwXa3/yoW0kKbQMhI7X6h5sd8a5XWUHn
pW9ycZwL49uC+f43v6j916tsbm5Kos2vuZ3Mf/5WEWVxXywjDCyrNF9yetb5LnENWvsth4ckzLo8
zplWblHWqRgqIqixky4NBtuJRhOijFofb+u0G74qhlr0nrEwNrYHox4OY1UVL4hLyIdWkoHVoO5o
tnfatD4gbNNuCtvu7Z02pTbB0Gutd97IJ/08N6qrhEOej0aw8k4RxKsqYKCl6EpqJNOuh9t6aZTW
AwcoGP5XivJIvmYWfXcKXY4HDDVWvCunWXdDprRR6U0Ih4sgV1ALBL1BHktIF7o0AjePY2PHfj9T
h7FfvWgRhuugbRrtntpkqp9qekHLedbyFeH5PPYyRIk9a37fzYXqVU1PjA5D7u51RZ2lBgkQxDnI
kqQeuaNDre37fHU5WKx6fasokd2DuAP3HnS8LPcxuisdIF0RPWVEA7x3jdWgIxDZ1L01TKOPpt30
qUdRuLbhP5/mfwuQ8t8ihn7CEv0SWfQ/EUa0iff/Cz2xwY5+ohEdBkQV/+c/6GL9iTb6J79o+yt/
MlE07Q8qEGKLcAM41GU/MFGsP7AR8t8pUyiWnY0e/59MFOcPmgtsfhhTHf7HdmT9F43IMP+waXXQ
6cBpo7FAqv8OE4Vm1PZC/rAGbzZj+M4bsmK7kvMRi1LTrx0q1yXt1lE+c7hWZfGYRGt/YJhqHnRt
S0frS7FzOmaWWnQzmok42CW0xsxO9B3gWtPPaUgHWV4+R8zhdsCbabfZGZrlaRJeVNX6jp1wCunG
6tdG1/oDRqb3jVp6Z2d2c7JWsId9XZN2X1hvJB9/G+19OUTvbacVYd04wxnYw3pHY0TSho90X2ur
5KylihI2aacy6nRm98R5Ob6b45p2d29q+zWLjn1DTxIF9J2puJ+zpWLw26woEueLos65p2i9sk8s
MAfRoCq7UVH062xtfE1FtgyVq7UOIici+LWIyn0iuvxhtmKOioObOU8x1XQoqClDSSn0aR6d6KCb
maEGepfS8G+RDWsBAmLx1ChaiU+wVp4aB/WXP7eyYsuJx5e847xcbCNSugemfnCGlihdx44Lb5aD
WI+N7SpPA39iu51NPzHUSPRwEL0pwmpeI8AEKDvPqULSLvg7NfFVwTvOcC8OFvKIyiBm+jhvE8b6
FQjpvrJrJUxY8D4T4sm0Bdpm56W0TjqQ9Xb+aMSjAYWyXocuHByGJIvIYjdU+KLguKNUuaAy7rxo
LMqFJLA0DaOen85ILcbodsupzR9UdEle46ilvwy29jLih8RzuJTHqk2Xg4iqr/qif6+L9dqnqxUW
4Nn+QQed7n9C4IWPpENep3U9q829Gh8wgpdAJszMr+XG9cj7itHcAAbbTobldVGT7jxzwH1XBnGG
3uGtzdzDPe70/SoR6TiL8bjEdXXsRvOrlGQ/KcrbzMxZs6MvdR7f5u26r2ZxKNXyoXVtvkDR86vS
JLgbiE783iWW4bX12m5nkNK34sSAaSpmagM1AIvehJYcz1rmFPtBLd07doTAQacwm224RAeXDekS
N9B9HFWRQWW2X7B0HdZKF++zqxgYkpI2pkmsYWxJR1EdOTa5zBiZWHvFoC2fFm3gn9NFruzIECwu
yBrbUOTyvpMFgoWpcZ4W2ZX384K2uxpRJ6jjpBxg2Y43bot7gCOBTsPQRrNqJcs5rxA+zfEeJat2
ZPgah5mWirDIivmZkTbcebNPL0ND46KVIjpaXREftahwXkel1q/TWCOQyYZm9EXfPJNI82ZDcyUy
jd2Ooykh8sNo2QEUecWX5CtlRvbaTGWNS1WqezfTHcBfaMzwQT+PVIg3DC1jwt2YE+bbsKumzvJm
3Uwvthy/LgW4CW9p+VxRtiT+sAiWik6Mjl8bSFYp6rw+JajNLQSysloV5LbV1jWCoPhQmsp0MTsq
d4yz1SVPXOsNZ9EjYhWb9ITsMU2qk9LowotptPi6S5iP3o/Jw1TARLLVpjpyZICp6e7rhG+d94sX
5RqVPwinJA302bbOzjDJa7mp2d3Hui3dEOFJB2URQYdBYNuaUSkqOEbyURM704nr20iKyyAma09n
cz7qq20/pPi2vG2ZPjWs/TyDRhyaeWlfZd8VXmqxzsYKMoY8nKbGp9l6gFJ8ddV0L51qD7GcFcIa
j06lX6Oe962bvmJo0dEr42dGFuKVQ7xG+FfGoLKTi9ncJ4oxeG7Xhuvg5iEJCrY/O7l1iVozYHT8
XTo0Nfk6p3FpS9+tJoKek6KB38twVyBALAlJvner1QTJmzMqjpx1N1s6PNw5tlGW5NOdWabZQRBM
82SKNkyrOUhzzttJi65tKD+RI7p6LXPb3DRP1ViEa6W+LaqAdO3Y575QDF/UaethtnKPTOYFDTsr
fUq2Q45XVaI/SrNkfIw/oMqcUJtIERLMuqCdO8aCrs1+nquKf95JlZC5Cb9Bns1+PXQJ97+6Emqe
+nleRAfDXC1fX74BjZr2ggixPS/dfEj19WUcB43dwYyDaZHDi+mWwajXo4lUppt4iN3xLmvRGMRD
jHO8b8Js7NOwX00MldN8ImObkUtRojRrSg9V583CXL7XY+VORRpwF0mw4g3BkCUwLCdKzrla88FE
HthdeqdEzdukzykD1mQJLU2mr2aMTM5IS74kq49vIzvSbAJFtYGHR+/68dZSOnQviwwo3EMG2foN
rWId8Je+XlHQzJ/GWPaQ8tajM2X53iSRi8dDDEGiNcOJXnmokuaXD5fF6Swvq2TWeonTqPtocTUv
kV3tNWzBkKoPW7fdy8rmdewWzVP65pEII+dUUV0gy2LfxOYRHac27fb1UEas4e0ENLq6r7oqpLvV
n2K92pd1VxyItRKnHk7AU6/eAD+fgmEdkU0VKwIGIxNhjQn70mVvKxnwwSIi2/ayun/Qe1JyIwQ+
QdsrcNNycIB6rR5sKdy7Icd8CNqScCfDMQ4FS4hfx5q7Q08JDY6vYO1xCUekvbfIVEwlzvjbaB10
p6ReGK5woqpbINXPepbudasPpUHeQcnM2auTWzcuv4E2D0ixYN9Ioq8F9wI1UP+GrIs/m80Tfkbo
X9aaRq9SGaeH2GHjo81okve1qPvVTWYiFBuGmaMlP5PqMgIJXtsotDmIpWHGckMbJz2Ua6z7ydQg
zqt5muZ42LGsv0yy3y29ul9S5bw22WXOX+OSDTN7dfvixjILBqBdaMz13swyXrZEf6APBu7gZa6X
xyoz7+P8i1silHELYnGAgbdKoOZXNyL1Uj/m9fCqDWyuYxeMfX2LweogyxFnDni5RKJPAi7Ouqj3
DzhMxElWtNZVZn0peZ1WFr8YuBdRMlkPckz6QzIx9HBa/a6mfUnGZaiMugh7KOth2uz1yd3VVnEy
0tdFmrtBuO0eVvh7Phe3otOCotEeqaNeG5GcTGO46Xrjtq3lXc8Ds04pcrDWrYMOe1GIWa8NCbmb
cMubR4VjK7FwSxpEI+MxWCTxDdDtw9qg8GFy6Atn48GX1WcnRzGdpM5nJZ+0sOt4XJye7WGsHceT
vGubjwkdMDtZ7Y15F4WRHpvHTBJsOeXVnlDkt1U2aHYIPPCjObqTtpIeDKtSg0GJILDPxiPWDt3P
xTKEtp5KAqz4tyzZxF9Tpf2cJGMWalrBjt3m5tkc6mrvDmQM2NXiW0kbEQqbXMtF+Z649rU1Jx4u
lNm6bL8tiXslN5x5cxK4fbLLe45gUjdCPW07X98+li3bVw5s/BvCjxsJWZMTkzIny2uh9vyO2Vi+
8qCVDMiblyKfbgbH+loN4rGkjLlh7Pad01lzqnFOvcK9ui9Fz6dCXDUliWcpj0ap3jukSu1ibYxu
1W56kIn6QId037IYdPWy3UR9N5hztV+40EGIuH5nZJU9YvOdj2n2fUBMqpXOLlr66roWnHowcviD
gYxKGEl5dcachIOmcW/JeQRvsJbygXfqzimLb0iEw9rAv1orpTiOSAxDtBLohUZNN4KW2epFj7rJ
GwzDDKWIz3XX5auHyvixV5xE4DNblmfEfPYX/N2On9RTfonwYQZbwx3NNRgmSzp9kIwkYNMGHwKV
zgBtBL1AF9xWnpunGAUt61YsK77mHI9FEidH/IPNhdRL7YZKaYC7kr8NUfRARzJ9i9rkYrPT08tz
w6ThFG4lhTyXatfs2JFb1DJ8RrWmGVojs35Hz6wdyonZD8kByrF2UDJ6KswZL9ssfnY2yTMs9icF
Jrj0wHSUZ80txnNKVhLmno2R3prDqZ6a9nFO1u52jFLLowlbPikLkmXLlnQW45LbwYjVPbJbyjOO
7niX0l+CRqm4IVpPAtHd3P3sNGm862Ot9jvW9P06GbU/lhlhAZ0zovSs64AO9XAiVaWgb669g7tx
vy28HyNCs+yhKqQIM0nw9mz3cNVE8pY4uQ6WKVaPjOGrU1kPSFBje2iPnK3VZyOJUcKhLOYhdduv
WjTKXd4t5wp8FPiHXHWf24F9eHQVyzdEb59gwyRB7ZRL6Djr4tnluPgDn+oTIjJwYpM07ds5YUnS
JtU+5HZnHBitlN7YqJFycDQ18qd+eZmWWQ1iRJgFd7UYbjO3QeiZz2/JWpJbJHFhYEOTi7wCFYhu
2xxVW1vYy35hpQz7RlmvuCzdQF0buV+6Vf9MU0jbDVY/ndRNJ+g7BisxUQlgOtoY+WWOFnK0pqCn
1wRptpOnznWVkztSFYP4eLbVXLxMo6b6Zjfgd+W4/QljMtOPFU8rq3u5V2H7HhDKDX6dYEYQiA1X
mKNSnCM5dIFaVWjq7Ki7FvA5gxmr1q10Nfx7dtb+Y9T7yZdurl1bvd+navUwuy9FlSgaDF5sHnX9
riYlCXe2VNjJI+2gbQTGtZJf3aoz9tMCoteLlmjyGsxse1vM+iUj1si3OtW4Q7X/Rv6l+VyPakvo
HSrKnvfsZdE2JbZpVZcIXeY+SpqWKBnFvOaJfMpac/NkGOaRAWzJ01q+9SXPV9TOwUI+18kqNhhw
x1GexErnrG1vJGCeT7na5Pcgj2cUCbkaICO60+PuHxXSx2DSy+pS2+Z8pTqf7+SoumE/VK+jSd7j
iHDq0ox5HxBxsrIcxdPZZrxzyaYow6SfmxHcvTVDirisNwXCcfZZzvodjIU9O8iauDNqUM24mdQ2
enWGWh5GLBJhOkbmzq3ZcsRk2webwtC37USFLgikFlPjSVH5LtFI2snIbP0Iud2612N3OUh7LPf1
wmk3qLC3vWrSXe5hq2oPHNTML7rT9jezGNKBQ6A+3UrWdFaixPimVFgn9HI8xjr4BckE6b60viby
QHj8HRi0rzFutFISCPiQ1L3vWAe9r74s7OmncsW449ZNeXDtTu5cmuUcOyew/640lftCq4Ey02n9
hBQvDRRmkl95IkEhOcgzSuSwF2UA96xk60NGQMwrNz47z7qdfzciYwYT1Jp7J3eLJ6AcLKwZ+mwp
1icNlgysjGj+lJSq+1pNPXXLpMm3eUyr4xLp2efWQEy6upHKsjNCnYIkVtaHZVCDvLZxbw+y+FYT
58nohGFnx7IEXNpvh2UQoZIgH/EiRyfSe8OEeoYV9+c+0WMttBxFqPueNMncN2ZDeZg51FLX4UF6
NYxYyTn/F8NbDNyi8hIx1w+VVdV3Od9xX9QcG32gafll0Y0JO0ol1VvsXuKY6iUS0sWRZUJxnqhX
bW70FyvNypu50GZODyoNY68ojIRQ8imaHoe5mtZA55JYnaR1I1K1+KQ0qnEsVWV9KLuOylS1i+bY
6k7tBnMCQyyZkAV4k6ztO2PNze/RkDAd5EjMJubUmT91uUWb3Mzss22Y6b7WQKkiW0icgEJU+wIF
k3ycOVJ2OUkOB9alJjQlgeeLutoUCzUlU4aafLLr/pTECrllwl66/Gzh3lN8Snj3S+yudyVBOM91
Tm1RVrI7a21Ey4bSymObc22aZKa0fNV2kLzLhapaxd+21yLnnfib4zi4BMwMtWC1r0rfoBFwSgYx
QoKom2vcZPMRCtJpziiYMuVcJfpT26q+IbXFg3u36ylHhriL7qHwNgdjs9XKqu580vOo3NcZXEDb
Bouz7lvj2pRY0VNC0LRIu+dbHAH2vhqWjdHECLPBSYLBkkenxbeAscwaX+U0+pmt7kuXHM0Inmrq
eP10E3N0fVgcuwtMCAtmtm5YF1AvbOskmGa+mRZsMVNaaQH2jTJsmZmI+VNeWPdQLQOtnHYYr54M
UYapjEYGRIep+J53bGijMXlWaj2Ya1c/URmOW5bSBpSu2eusyR8dE2/aoKe0Rka5nq3Esk7ukFt+
mmU7R8Rfpzj5rqvLcjHS/GAu5uQjxSCoScOOkxrFJ7oXePJoLHpZBCPQdZa9OafV3nTccyUcasXE
PDu6+dXptjPdmCYELTsuJ3iBSoDS02BPuMe8p/tECX5fNA7fNki1B3bg0G6W2VdxFB5ssqwQlNDv
0OhYJgbadL24LbcFz0RWjtEmWwKnUg3PsjjnCdN515s8SDMN+GYXli5OHgf34NwWoOo16c9NFAyw
T5fYfDCZzWS0UMqJGKa0+6bN9u3qqFeyfBBnuc8VWlBfQSH3AJPO2vGAvkN30b3teawxlnG55aaO
F2oTJyYCceGpqJhr6d87UMTasiODCa8ZQ35epTksdLKILPFomHXogOLWOvM8u/Fn2zlIGBKrRHVk
u0+rsvXGnLM64U5BDADFzmvt5rw6I2r8xHmOGvNBKmpMUBFz0V651TV9P9Tzu0jya5zxjXttphSw
QmOZP1vEEHFu2M2FzeZe3mTRhdDy2evS6DQV7QMn1RtULRX0GisLq8h5k6k5BeuyrenxA1kEOIRS
FxhApB2XpU487MhBOmEG1IwV0b6yrzIGaTmCR8+lhPHqVhpHdv1PGSipiM5jMM7gF4DyzmsQF9pR
pe6nRgxqYZLHg2+KwRVnRnPGCYrBi6eRsODRPtGqId2rtVl+WtIwlCo/9HF/skh0o3EIFLBviD1S
mFdibFyc+jDZ1cUS5WHR7+g8cuyf5l1Ts5tEONmWqcIpxq2hB9afipz6Fg2u13e25ZNrOB/apUGs
Kehgofbwaf7dTU6x6/Kedw1lQT+6SCDos9EoO44xfDRlesALurekEsTW+zQ5FHptxGbufrPRd+oZ
6uMi/960EQ17Y+2votLEfdstY2AnDUurHHN/zgjDw2FE3IOhpYcmQnEGxqvxqIPeC23gtUl4umvl
apUseMWMi2ocA/ytEboL5qOnRMoA/fJb235SHWR9rnsL5MqXqbuzJSafcch3qAs3E5xuPEbpxU2d
oB4hSU5GFMCRcicVW+NLo35H5/DO4XzyOlW2odI5d3mlR8fYnMGQSl54OaznmSmpHYm7spfXzKTl
yiL/pRLzLRXIsZyml25uL2J5cbXuoZLI6ugwIW/rOBJAY3jJ0myfUKZYDT9KgzCkiNpTOvRsuLPy
rGhX0lqYaSD3F8MZDqbnlOi7MqauAqZseVny6qikzoFg1/jc8uem4YirBkTWXRkvu3rcK+3FoE/F
Icg4OQT+RcUzfQcvj57ldDNarCj2+qhqA53+fpe6+5G+aNPj810I/6LJMgvbj0rnykjFS4ZzJl9Y
ijzOHPiCGGtg+rDbh5QT6WxMwWLhe171O8t8xuHpq9qbuXzJu2fGLRR7lIPsBx12xnqdzy0BdXaz
65zXTihM2VXkEz3DDnaJvrrpFXpu6GfyijWNevKFoA3Vd+rivIrB9prUnZ86Y9GDIa7zUGNa4xea
8zQyPN9Vs/Zg2MNylV1LHaJh01n778Zsn0oAwYY23BaUeDsXU/PJaJg1cH4JlMRRz01UPBmjeiOJ
gmtluj3VFT9Z4pYUjcS5JXa9Xgz8chvWOMgG+5AIylDG1tg3nPtsNazQgh/X8B2o7xYrPmvq8Bl7
NNJ2pR3sq17i+SSw6OD05nKhnWUU93rRf2cLovthc5IxkuGCrhCPZb6t5P3i3EZZP+8xu6CJz2l8
sPwy0XjFHTE2VPPd/SSebaW6IYvAK3CL+l2iW7fp6gKpBWWIL+oRTNW5tyhrpGTr2FLc1yh+7Xtj
udiTueNszbwOOlWzeK5p2ZCi6oum3a0tO622z9N8OXTT7O7QhkyhOttPOEwCMs7OIhO3TfNpakc6
3OVTrtg4GvtA68kPqIR6mjJjN5VM2Kr1n01TbYlP6RRPB7Nwoh2t8OxQrTFhDUln3Rhito5Yfq+p
MGnmNkEikoeGRi5tFvQlbuXel9i9qWXMmb/LUUyh4y50jDRRSU/JxVBSb8ZmkTPn6HBN00POimsc
nTPNHA7FuMTUIZHEG1a396prv2ZpnB67jnwHtU3xxCJGPKU2dB3ugs/83766sjyWaY19bSd18vJQ
1n2p+WueqRViL9ZCBqY2PVStXYUtev2HOUrEvrGTs+HkqKsdEcRmF45xRV3XVFlQ18ZxNIrjKLHy
GElEkkv3iV72U9+jQa03K4/CodBjpFD4szvOO+lwXsKVJjhrOEN/E3OOfloscgyxBnE0tcuHOXPf
y8nYq9qIL9xJ9zDyXpZCuaG78Jyb+QFf00FtnPuV4MugFwNNLHek4W+e1sS51znpDR3jW/TNXtLr
aVjK/rmUBPegCfH1tTfoB6d43iHIXNWu10LTmMYQg+0/Ek7V3po57WGt8y/JEnFoNNnCxpyjFpqd
d0BZ9irvbQRJdCGmJ7xQV9Dczw7Fo0JHfp/qHKRiGFU7ynsc69I8logOsboaid828jECNZwyoliL
U0e27d7tkq+Fw3Qv2Sg2bI6xeISzdqxWJvM1yY2+WHgACSokuIIHPqoDEecXxUZUTXnAWIEw+uRk
jdmJrlu0m+px2Y8SzzHMuMKPDX1fr6ufWC1/ZkHLZw3TMa2l4q/FKp7j0lG9ebJuoOxy4MFT6m9F
C55srPoV/ImR8SsO1G0KJ+/ZfFMvacBhQdu19rKavjcDXYvBIqgwynV1B8Yu89tcBZu0mO1NXui3
aTb1ZMXxGLe9Ux77tilPsdRZgpqZHL+hHTy90+2Dpfafo2RtdvQwtGBqoyRQunI3K+oj7+Ndm9K9
obWVcOAigFWuPePeleZYJPL5FaABjrppmSjeWnmeCpF9s1oD6q1M2tNKRCjGzMGgqbdouxTUF7Y/
YYbpOqRY1JLpKGezOyqWQ7hmVeZEi7fbiS9T4T1kg7+5jAJ9njsceAggREo/doDxGbax+Aa58UUp
Oeaho9+rIzIETZ8K32oJLeid5jVminSnUYGQV6SSmjwbVUgnKfM1WSAfBM191VeDEUY9CkgaG6vJ
zR6XoX1a7OitGISyM9rVvXBaBOXSMw1Psd8RS7cJE4V1ramJ8Qi3ZwWuyxEvXfYM8dW5dENjHtuB
FjfiMJrOi7jTtvHy2hTgUbVqn7p9/a3HOHiYtVZcNDKVvixTp7zUeTW/pqJaITcNC63QmIFAKT+r
SmVR/aw3jZXcLon2oEDJoE/LB3DArD7OUp/ohzLEQIDqVbPEjq263/JGDxJ3rEJbazFy9yXnoTR3
US1wiig5nuOmz1hGjAKQhq1N1kOcGlpQ2s2zBegE67aD4AD7c9jNznqIK3d56uc2PTggcp/xt15L
VaSfmasQOIwt1FPxHpcW95CUiv2Yps3RTiPTJ7USryrilshOyf/A9klfCi5LqYfoDstj0i9q0OpT
eqyTbIfcK98aYdc6KtpbUCvvkdkVIWoIVrRu1Tp/SjhJYJnoArdpT664LLF472koJIq6U9CR9nq1
tat4e1Dqz5o3DLqOx9187AQUtLoo6gMWf/1Pqei/pcj6X6e12mw+/73W6tgV79W3D/lT21/5V/bb
FjNF11gIofF8ayib/jOAikb3HwgTheHCXUfEDjb6v9RWlv0HgQ4GeHximyhFNmVk92f2m0ViHAAz
SIybqWZLafl31FY/GwNN4LxAmLDmoAQjsdAwP8Adl3YxRTTUY2gzN2xrVBcLwBym9zOPzrIWfiGa
3yFFf1aZbtfcMjs03mxeMUeo22f6AUQ7WGbCmtt0NHi79J1pdLVTJ/W+cpzxbpzE78hPPxsT/rwc
5FuGHSjdoO5+kH/2oo/qXJddWCGj33cGSxWelALaRWP9Rmr6t5ciwmaDZerQxj+gnKKhgKui5l0Y
qwpSHKBD+OCHheEeUOP8T3njT1GLPwbm/axU/tf3cnXMKCiVCe37cBu7sq0B5dVdWOttfpMg3d2n
7GqfJbMc5kaTFbSFxmBWs4b2agBC+831/+5n3GR6ghQIAt31D48O23JkzYXSgiF0ynMzdKvHWKi9
yMyOT3jMk/+f620eYlJPEQd+/L4uhb2mQTcK1yhitrZKebVmfTyLyXHObqH8WybiP28v7g1SwTRs
nCT9/vyUynIAqUL8QdjYih0AU5EB1b/GjNoxD5PrFIcflo27P+WNP/6cf3c74YDhKwJVzpu//f8f
3opuadIqnRbUWc5sMbqy1DsxFe611GJ5O2l685vv9/FZxaVMXi225W0FAt7/4ecrTNqMRo5mq6Ki
ugMvku2QNuIwgPnz9uuv9jFgErfEz9f6IGl32TizillwOFRVd8wtcofiogOqnKeVp8TxwGlbA/FR
z/cOKJqbZpqNS9RE6Dp+/Un+7kvzwEJM3Hi9UPJ/vslTtiARJD4qXFzSvhdbAVzvJumZVvz05deX
2tb8H1SsIItZn3GBQk7W4MDjCvn5WokVr1MzgGHMpxlN1ZDZINPU+bFf6gJR16qil+lqm54eXh7I
7BHIDQvJ+K8/xsdVApOUyfazyXahKFkfs4IbNXcZ/cVlWH5KQ+XG0PzhVdkPS7A+/vpC2/vw/0S7
fN0tu8bE78PLgsnQ2FT4Pzy/soVB0+VuEqYpbUPA7+YtgwBUGLaNerV0Y/sIOk0PR0Ev+Tc/699c
mw+gEYdKxaiRpvrztcfU0lOlpkNFiGh6xtclDqhk5ouTIEWSsfptSoz+GK+V/Zs16S93V8ULhB3F
5JkiCvwjwhw9XEW8dkKiR1G1By5Cp4Z562kB5Y6KgQQPZInjXo4IUPSYmvjX9/yvL5aqcULAJsje
xm76MZuJGaiLJ6BLwm41150WM73AV2/4ekOYUKgVFu0cfaHpafW9c4iYhTPnjJmWJ3X8m73vr7+B
AVQd+TiGr41I+uE36IoKWFkvm3AmZBzldvYtNWrdl1ZS7VWC2hhEV+5uUsXv+NR/f2FHwJbY0jTd
7Z3/4cFr0iFmUNAgeM1UGk5u7YY54979SobATZwNxvO8jA/IKNLffOO/LCYqvnKMvDg1cb+z4/98
YbEQYck8BCJT5nSBMhP4Jxxy+tB9it/QM/7mOzpEArmkKtAw+UuwCKqKrB/hzYWVnOPLlCCf7Cxt
PDaliz6y01RIX53zWLlm+psn/K9X5hzqcEoE/473ytzegB/urj5N9tyJqQz1EohLlCv1WyzyT81i
6IfIsBtEI8031ITu/a8f7Y/boaFy6lX5NU1d2Fj3PzxODFKVomZrYLTHvDKbwFCL1dTPgL7QX7vK
8deX+2C525YvNl2NcR4bA1nM7ofrYTfUXJl1SkBlvb5TmcEu0JIe7gzYooMzR+0lUmzUD82YJZd4
ddOrjTb/S88YOZQpER44D41jMzXdk2K04wEs0PSb34Jj5F9+Dg2k5RZ1zzGIg99HpIbtRLKPC3Bj
Wxuz9IU5tutnFdpJ8Q+D8lXewBir5ksJgkKc4z7NdLR62Wrt8Ujoxb5ZJy3bzyAci8cuRT1OfnGM
0zEQQ6Sln4F1CIJ5dO7WY5QMpctgs2tox8na1P8veWeyYzeSZulXafSeAmcjga5e8I5+fZTkg6QN
4S6XOE9mRtLIp++PnlFdEVGoKuSyqxe5SARcPlzS7B/O+c6lMm2u+NCHNvgxuUvXnpn3rNUeiYi0
NIMgO7MPjajT9RLlXlOfR8+xydlxe6WPVlnXzZ03e9GrguAWvqRa5dkt0DvZ79POW5C8ZiQEgbnS
+i23gDk+4H+CLNjyqBXoFQcsVZ4ZGRsaj8+hcavKPxiv3hhKIKQfBi9ni9p0FGnHNnYW+3GMZmAj
fQf0KGgR5WcGlUHEtDbYjVOcPdGo2Ey8Gr1tJ/o5Qh0dW+3DmntM+K18iO19Xzchzf3aWzcDLyHe
BN2o19ifvP6YB5IYSLhwhCtmOE8Yv040z6tAt8bsicXLgI87kWuQEmzF7uWSScug3zFS3JkIAsR+
pidhNQiCqD9VcdpLjpEcDFzue1bHFqllxUWq6NAcTOFurKyFoDRVuOp1g+mAaxOWZlqJKYUIFSIg
d5aW6NVKVZpXBMjT3diJEKCmpdPpfprMhkgc+xxTdsGGfrc4PW5i6ncLCFMR3DjrwECAfw8iEVnb
d8yTu9/AE3RLuBQBs1dLaOlxx+9dMCZniJqd06gAYJ/Ktb0Rjp2DtsrtfmDvblsHG36udZJBoLOj
s1oMXlu3aPxdoBcAhUjRwztBvKrPQEoPxb6HnQkGM5rkBC3KJSx2yPPIPc6hEdWl8EsURDwY6sil
66WHcs0HGBpNY+a9s+RsKGzFlA2790iSyVBmGo8AWZlYPwa/AJDldONV7HRhcXSXPv2FZGmGoWYT
MEqUp5wPYAmzeFeJdXr0cPWmSQEgON83M3R4NPZW2uzTcOoQILI3O/hSOy1yA/CAR58106PXZgUf
g9T4nheV6qO3Frr74o6lVe8d7ZKfZ8NsPbhBZZprhHhFc2rcUkf3umPVykqpU3eIfr3seoB08BXR
ugVIoYMjgpzVTqOvvW7lTb8yyzrEbEn4DswV8b2X08hiB8IH68a88ORJLg568XYsu9MY+OmDX0vV
nLm3S9RpPWzwnT2oAWFx00Oda7l2IBCZUnPAM558clScPnOf4GZZcxsWtBeniJZNygALIC3Iv6aG
lsxCzR1ZoWRL9xZmijuC6tDyEzHHS3Fs7XKYHhCmlPZnN4f1f2DYUH/2XSRTJ6+z+yNRNYgM6kJ2
mj+HPcYPSx8O8QMNCBPmXhVef4sAyXxFWehUl7ixx5tCOrk8uKzkfho2JvNOm3FK90HUpVdtYVC3
GiqmchcXDiZ6yHYuOpvahgRZBZAQgFeCLt63cTMuhwY3GaJLxBJk4kxh9l5q114P2Rq5t1bto1dh
vZOfJzKkYiTykX2vGb2mJQJ4ULcDiYVpkO85TWhicrwjemfX+K53mNsd+ZJZBbBB3Ss0cvDL2K9E
g9D5/bgFyx0gj/f5pWrmXl913dwiYO9ELI5Ea6MCyVziQ4/B0mMbqZs4uBtjDrSnaqr8iRIAffip
1CCIvvjBEEx7v7Y1MMkliH419pQycw1pVQ9FuKEjQzJ/ElOqqdlpr1+/avhTrDNaxxxXpBugYGaB
lQAFPA4W2HAOwcyAQtKE7UpvXzFkLu/bpSebETdU5t2Ptj8+C1sK+5zZ4wzlOcsf02gJvzVtAxR1
apUiHJzH5lw5rJPRo2CNTXJT9XGiKMeK/Sw8fziEwswgtQ07JqLSML/BRy/6lctmnjE0LUX7VGVp
sByKtC0fQlm2YK2HfGGi2zDKPPRD1Hw1XbRwgC6h81W0bfZTxRMiPcoy5lch+/Vf1UIVdwX8qluu
Kt7z7Eia4lKdVohx6sqPq4jFRC7mfQjilTsoKrJfTVYN0HEju8hOaM/EUwxPgH3b7FT4/KIlpV9r
AOggs1rHEaLocjJKt5cQRfHKqCfVX8FSlrCmc2u+XpUPGhUEZI2uEdzMelpSFzFP2wnrm1Tr+rtt
PIMGtoQCdx7XNNopNbrsNtocNQdBaczdGeQ0xZFHimMpAwN/u8ZyVsjcUuuXkwf6M7aXpb+C0IcY
yhNoQUuntzFZlSUy7tyy3QuKOx/RO+rweu8BERyOaZnyYszKA8dHdcRNtEHANl0PsP19NG+Sxjz0
WkKtm8kCkFpQafB+LO7bnJP7Y+cqfgtykL/H3LQQfTDgDcell1AcTdcgKajiYn0DiGf1O0KSK5gX
4YyBkQ1meD+4A41g3IVTcBB2xdY6C5de73Q6YwlqcnXJu+4986klDp7oxB050orpelO9jlmdX1SQ
t/Z+nTuC7SlJ2rdgqklYtNBF3nILqglr0yLeOn9QRHMM7OWAILjsiMksAhy9VA3JZ4asK/um0APb
w3KR6tZ3ivUxE2b4Xi9s8BKUyJH8ugjQw6ceu+qwE5mTvVtjFoUna4yc/KmRa3XPkqGeYWK6KwtT
YI3Ug1Zd/VywEV7JMBvDQxqm2O1Af8ePC4+1j+HEDgLkINsQZK0quZfhVP1M0xIXR++MOSDSCLXX
pZvMVmd6lD7Ch8abzNRt14sYx/qq8Q2y9nmNq4utHfN97hf33MOP2EBbqNl2NR94s++XtrUOE2qN
p8yI6ej6HC6HmV3ar1TbM+4TTDLzniFX/GBo3fPzKiaHYRDUDpQ7Fht4WNBiqfdUTNGlay1t71Zp
Z5+RHfNpqYjFBh72VTq3oRMqdazHHgPUKr04wzcQsanya6fNTk5o5WJvfM/rry1HtQWH7ITMKUCF
tmuM4fSqQ9n6Z+I42UbFvNB24q7Tkh/dMeuXy5DV8fPc9WQNRm+UkL53SzJT0XFVMS7yNELAYsVz
F5j+ZXJM8dz6xZolmeww+eteqJJUHd88Waj3Dv5URI8tbEDWQUMKyKMaxPwuw7FsDnmYu4+tNWWP
CHlUd7bgsr6s5Ab276jSsQz6evWOwFtNc9sC5EeswW4c9j1ayYqSNhv0jWIhf4PSJOjvp0AOlzLF
0nHsRdtziuHwm69WzE4C4O/SnFerIQGnq5jXwB73Nn9hMIUtASxdh3oF9As863kggJy9Xi2Peaqt
5k5O9pQfI5Y6EBtCNY3nfh4w8GL+AZ9MuOHsYdv1/eaq7qO1ASk7E7LIIGzGDQRYJDF5K6NrSl5d
nEtJti0xWwG879WN9Gu8EDcM23czFhRI2q4hLNjqVGWyobKJUkIMR+3B7lb9gg/I5N7Zmr2Oax0Z
5wjR11Fvljc6P3udgU5aMtSIaxFIbz+PLJIJyvQb8jdYgTxCny6WJCT9wAKQw1oqWdGTIi/ys9og
wx+bowjQ01gIwdkMy4gHVsTDjHPGJ1sLUVAe8w/aq9ri36lyd66uoulgljQaGWv25edy0JyJ7uBA
LVVcjGe82P2E5zrme7aLG73rwhcLj+diflq5j7yGT42TT/izLvZ5v5SGDSIGnr0Dir9AHdZB+Rwm
a9ON1WLW+7lx7TSRG7LGa4vydaqYxZwUkSZIs8a4vS3qNAad3ovCIxXdq19K5hrtXleSN7SI4K4z
KZrdK8JWNGWnT6lLOen4GGhAaPu4iRpBgEg0gFRELzW3O7esoP+3sRlaCuFWllfR6oiTza42RoBV
BfoeIWkE3xTSAroBX1lUITPxvjl8k2zPeqFfDstiIQgZ8IC8TNxdZp9LvBujbxBhWk4PRdsgVYbA
WlFnXkwNaefgUuqhoad6TSZibx7yZhSPmbHVRbAFRaA7p3R3oW3mY+cHln0AZ0QN6W4GdIozS/t7
JBPtAfhzfW4t5U7JCCTwuWImIRgc9uRdlz0O0lPnoEjeufxZeTDFJgpEYNOHhx5Hz3s5M/27+Far
7OuyGJT3HkV6OfsTDo9DWRftW4TewT+OqWl+ljylvCnEPXBXtMLr99XMCg5eMTfdHtBJWyXKJ6d3
s4+tJxFrdBhIWzNkh3mGfZyY5vLYuiMb8n7WHVGWpNCfJ9FYP/mbYmMIRIs1UfY0vElbT/Fl6czy
hS525AJfkeGTzslb5liuKe+tFTCvdJu4TZwhW6+HIMIbOA6eNUPTFyAK6tJ0X6oJrBeu6iDOk2Dk
80iAOs2S3be/3ncSHjynrz0/TSV1Al+OJIcfie0+IXjpsxXWgSTxgylm0jkuqmMfo+KuhT7fozSA
SbVvs5XSNzdpczMyMcCiy47rqWrsgsck8zn+mK+OCX1M4SZuXdOdGV5beY5rDyXdOmtKurxvIePg
FqdicbAWGMrzMDoqzZUjaenGvahd4kFkAJkpaLCmoPQs7Kc6ahBBDlkXHcZFTSz3UwWvYRksdVFF
EMdXEUkDZB42NsRcZL/mqPtcHkfIXmiTjHaDg+MBbE4CYtHQSNAYQeSGfDQg9apWcCmhIuErY4/P
vr913sLR5PMRjLj4GqmpvSl8TQqG3eRRusvz0lDhdUtsADVE2t17ouDW85iFZPfshcJHf1yXGbEZ
8AhfjcLnYHN1nFAUNAJxGoOLa6uplw5ZG6ytpKitfD50i0bB1U+6v8MkNy5XIFjm7LhNeoZDoZAa
4aZzI+RsQy5Ywnf5Ou0wwnT+qSnDHOV9BkqSv2iafo3ASG8NahcUOy4rXx0DIi/k/RhaqvhVFyQy
wsXCVqL2I78V+xaXkIzD2CwDD1rFoP5q29MticTjBKGYVIAN4OTbw6EGTrF+0Bgb5l7Y+ImgHtfH
YUphPHXRuDxHNjbEY+Ck81XatVjsLENBtzPEdv5Y3d46G2DOTRJmJXeSXfTjL79S601mjSvHCJr+
+aZYSclEQ+cika2rTjn7grLD3BCe2KBMbsWIEstRLKC7iGMYlkyXWld95IJm9sgl+ZzaBuRVx+2h
7luLGzwJPOTlaBpFjoSOi4ysr9IV2RkALKvJobLi4VhTG0/7sItFsV8tCeU8Bd9MaeZn3nEal2DY
W55pfvu1JW772F3dI4YLPhJb+qAJ/GkI9yEtFir2jLkw+TUMCRMeA/VdMAOLDhF2HlTZaibXxIv1
DKoC1eyPaBVUaMbPrfDJrM0Y0Hq7zsWMaxbtSnbFn8UCwh/jmy+XXTCCZ9gTZK0xjkWYUm/i0Lg/
u0ZCweAoLiUCuQ56h3E2zyZfI3HrBkXp7EzHZY4PBUDWkdsKA/akCZndKd1nTzYVmLXz20mijdcK
GCABdppl2DpH+Qmccg51o4lAWWSDNcsNDGohw1zSXBwqdMCK1kK6GZbSKiLthtLzqiKrO9+X5Tze
MksQyLlMOhdIiAMYQYAKJLr7yG1cvBIFqng2bsWrcdV4l1PU8qJ2XriR5CfCDJluFCWNtIRN7ODC
fHaagl49dYy5wdyEVQCHrbhZfUtXuzLs098FJ+9bo8PoSVrguHZEJZD7WfgTC4816uVXvmWwXNCr
dc/ECUqTeGGevucL3IxzHy+We87pJLlRVAAipO0HcU+FuC7ncCoa80CcDOosdoSEeZc+zA5yFVrJ
2bNG5LjUpVZ3pcpy7PYoHd+EU2z4CCqzX9ZSizdbDziTCRVkamEi9PqqDYGG1DVTl+uOwU2OcDEI
bsqMXe9Zh+5aXEECsZ8lV86LP2ESSBYCTp5wDdvvg3CMe9cPLSOyKS+0t7d9vvBqrefs1PVDFh7x
rZSoAjOX9TGzMp2g3frJuu7Uc924uynzIGFglC1Oo/LoYTtJYU/MtLM+hEhIr5Zyqd49nLExN4Pl
vHF8jMMXaug8JBJiEeSLCAqIPXOGiueddiw/4GOmGmE0BEGWHnl4z5SVmh1dM3J3JmT2IVAeExsl
Vj5ofw2tH4rWkIY5xvh4EgtKuOsCfaedEICARD+eKaJQ8/VkRisPevwM5ZCceBv/fz8WBA3ZXm0Y
J3pyOUI+YdbA7BGndt+4gta1WicQBGTifWu8yiLxyOM2Pk7OZL+Nsc8NwQiTZVSAIuRrCQkjusah
h0LP9TV2PqesZ57YmEbyOiQ86ZgNIx5pQQwBjX0mNDp4wnp4Z5miXVx0wdWRZyE6dx25InCFvOq+
9lZDHdNpgozLTLnpySWkyjvmZTxadGUhXdTEuPgHRx0+OZ6H7K6q4uyXsLIckaetSqRfVlvykQ3E
E52Qrcd20mS8DrvRJ1xhR8KJ1bFHh2PBdGuKxwObbaAKfIy7bkTxd3YGj34KIVlaH4ZJx9Am5EjA
aBYOyAGbWkg82FP3neQKfz2G6YS4djOgIpJZQ5jYWYQdn0gLcwXoRjJzGMKmOVeKOR7fQXEOwWvp
nzMM8M5VPHHof2VgI+NDs/qkVOAO8/zjtI4ByJFM51uwSEeKWuXkS4E8XtG5c1I4pBn4HTvw0sVn
sQvTcaBxwTHrsQaYpvrEQ6fvbebfiUNKA61h4WwOv3UF7pP2uP+XNVdMbqN183RYGQ5hBrzNXd6P
OaOoPFifmeWwvIps8BT5mjLXsLEif1P+wKTBDfOXMR6nYBeUIUnXmj6EDEAcHm2y1JttQjI1hrQ5
LRMTSXg57yUHFkMl4S8nzDpoCUUQDae5ksMTfx2nxx5S59c9q6I4EdOqr0VHCZSAHA9OHAh0MtO8
GjKVmjrq9mgTsYHT8ZEVVvdISAnADmXKksUV5LCM1Aa7ZR1G52icnsl7S/lMRxOVkUH6uLLNd9bG
ETv2jtN4o6tiubcKWNtH0mQDdeSgn7obYCVNdIrWMI7PZrIbqppMR7hqg0Lqo+v0w3fmuRUd0Epy
3z6b2uG8CB4XGIgkTJ+swa0fNZSb5hwEGXJ8ZDgOasgx+l4xzfV3qWWrz6Eng+6aBI7slr+9hhCH
lOM+hZ1HWgaXAhLsKifsCndly/xZpf5NsaSZm4QB0CysPRBHDky58jXRkFW3lCAXv+ngNumWB7/5
zIssq74At8jpQuCBvubwZQjYalNBUO3sTc+mAIy5X1c8yGZlG7TvdSS/kVRGu70wd0jhDRFAtY9E
0Kp9rgI6LCesCoa8nap+yEU6tEOTattbXcIBSLp4dX+6U59vRrQ2+hlWg/voI/rH+cWsd0xSINI9
r7lbHbMl934JJcFBLXiYXkI8jyfMTowS49RCcdsLkiW4IMMUpFKOCRIQE1UriqL5G9qC6c3MM3OS
tEBJbal5qE8NNGy2I7gzfUy2/PvwU2r6/zGu65BwuS6H62qx4TpBFiguVSiQRMfZOkTnRi3Bl5jO
qOQcHUP1kNMpO4yDCI5SvTJflxoC+gHxd1ecFh8Ryy3VHx0LlKIpvfZhyaRfCvYTao+z2p5/DxZ+
FMlHKZR4Yt0SB/t6Yf946mBEeNcs7MqcTB84CnejMdNyH5VlH3/pXFmJGx++jv4RVLGH24TERdhq
RakenKBqkJ36DlDA/0IS8u/2x14MIViEQPgjHwSt+9e9td/0S0jTaMgZKOYrozFr2MjdDxxy3hH7
zH8Fmt/2w3+RvyC/8F0bpY/Dd0bW+dfvB9BF5mWKjy3sCVeyWCfsfYT259CvS0ZH+bRDJ6JPH1vr
f0pP+9+UcOiipviPVbeXX1L9Wv7CN9y+4A/NrfvJdklcRZiI4hZcz4Yhn38p/S//03I/MaAinC3m
9NhUfTwW/wo4jD8xX3cIOOcjRHuwaXnUPyS3fvzJCT0kkkIIvg4G+D8juf0bHZmHksRrvkW86Q1s
QoL/pvQr05FzWvrorzcKK0EhnSJs0Or6w+LP7OPqroXDMfn5aaJIv9UQbp6B6aDVHshNxZQ/m3dV
zTjNJZA2hvvVYzqPjUz6sWxfJDcdSvg6/u5XsXgoEBx+hQrACzYP1qvPIfjzn38I/58Tdbt8uv/J
4/Xa/o/b1+VX+9cnjK/54wkTnxBMB2hivNhD0BW56DT+eMLiT5uWG4Cmg+KOc3Pjbv7xiAmH54is
DNRxJACgkkJ++McjJuxPkYt+atN68+T97//1Fxmw+tv//7OO9EN29OeTCHUj6P1NEBzYBBv/PYym
8LNeDRb3YAOtj2TSbsmuiNn0UQyJ6pzXKYV8Bi1+wkklx7shC8bi2l4xeCQAb7L6zF3FIDZLYX4m
LEZozXI9E81q4ftnLiLi4mUKGClhAxPzj5pJqDjmOjUra0YbnIpxbNr80s1YDpMAqqmFVzvp3R7P
ol2Y3871wPqF3hX7FfqOeKTBOa3AkIek9fv2tVz1SkmTluNXjeZIiwUicVUo+wm8RsYKpYib69my
V7n30AMc1coqiVA45niHRqr8ModB+RMmBqAWFAC7ktCFS298w8Uc9uMz+lsC3/JsGE4K7ibAKtup
T22sH+O2aOojy/99TWvOQrlxw72pQ30C+ZsfV9wTry624wUwGUtU+Ibuq+lL/aNlrH/uZoa0gaZO
/v/gBfO5AP/jF+zml+7av5kmtq/4x+vlRp9cZNAhuSX4A3iY/+/b5dqfYtTYiC4FQn7YaJzsf7xc
QfTJRjDmxG5IXRh4WxzWHy9XEHwK2YwxaODkdzh043/mBUPH+5e7fpvHIXLkEOd/JJp4H6rMP2ni
KiNIuUUfQ3pA0P5uYh1/bxu2TPsuG081KpJfVTsxZ2M8GX1PgUVt+ZSjud1EF/6RmB7/OWRn2CeW
Y0lcwCWTssPCcv5Urj3tnYwE4BGcfALmHRMxlXR+DconZZDxPXXCgKk2jzYABTMKB2DI5A4IryrG
D0BfWJBDo+yODnYn99rTdIW7LZ/skb+arkivXM1P43fSOjWBrwmq6iOa6AxEJRPNeV5qJKOAFRKW
AwPcqqFwjlXu29inTIpcKm3q8ptXR9jR/XBzqKtlkP3B83IvSLzJ8l7rwhDZSRquzxim86V9dufK
ulDrLkmg5vVhitP2N6sx61JRwUM/G8wXUa/yM7mTwN1tHEzm2MD5JYCbgePL4owM5T3Ia9iAm+Uu
cBdgIYwsoJAusGcPhm3PVQzkqgEhFgFrbNHFUTezATgOQBW+SaDVOcSntn81lZJhggoCZUjl2VCz
OJUBN+aThaAqQlfxLmeLNfHKDgpaUV8Et2IMWSEOA/jLPV3u+Bu4RfGc+XwbPH8saXetwiWATDHL
SQG0Z+vWYcRLzDGE0Kel90Fgx80MtbEAD5K0Yx4wNInU2uwLIuc0+y6VPWu7BPYkmy4eTnKK7AGP
Vyi51sNu1hfQsRAk/RVSzKGt840oUREcvUsZll7NS0t3mE2l8z6OsXfxequJktkBS8LYvwJKVxOD
dBpcfh0+Xo8BGYReExz7dRovC8l6PeK3EV94RbnsYypvUNVAKgBMwQyvlzRIowO8LxrixAjpQYFy
p/3YWYs4ICJr7GTxyafY28z2bkaWQe2exHp+hkkMGJHHUCxvnhW033zIFjwzTDXffOIuWIP4Gg/J
6PsgVjTrpnSnx5RHSS7FitoCx8CNJAeYpN5CDZ99S2Dod1a73aHeqd6Jxbb0jhsofGq2IfmhiuA+
8FGRpHOYZnLYUI7G3zT20CphkRhyB4jto+/Y5uJZjNG6HQwzkxd/GarwPNVj9pv8hXkhMX1swj2K
raK6N3ZFDmcH6BZWrumXE90U6kgndT3slK7Mn9M1i9UGlU0ldMmezUapvfW5x3lZwGkBkbnTrPF6
lgYS+kfOtCo/WhXkl13Djo9LspzZFzN/KhFCztJKkELpH4ZN0EuKhTLde86KU7cH7qBuvaiayoTp
SwQDurTz5tI1ovWvsgy8zxXhEg1ujrr0oy3tGt85s8qivCcPaiQthjU9o3e18pk7IGeBE8l0QPxI
dHuwI3Q2m/cANTZ5Q0SxsOvjGMf8ANjLXBjsp4+s33iT7RUX9b7oi+lzJKPOuRSWj4HRSBgFXw1i
D+dH0Xo+bBWEvOxva8f0+0Gu6pvkQfDRO80Ty1TpIUxylxLJIUXNwqi6D0ssrknPrKm/L6o8SD+z
D4Xik6cWog4XnOJ8MyKExK89waq4q7y4+K2JLEStUsVTzNED5zLxispTpylc7Wfk23EEF64vfwK3
FhpJIYYYSJKdl735KEZ+MBHO3idW2e8yb+z6kLejz5ZinLYdNY6SZzgeADN6zpGDDB0LJBQBlS/g
70KdBMAR40RGYfYiGlcNNyOmT3Fo+0C/tEzgEEX60ie/eGIBgj6+w6UeEGcBvaljR32AUBZmn92l
OUSh17eHBoXsW5A2hhHWzHWCL2Qex30fBSsKh7bwHlcWFsCCbGcktNsWBN935SQraB12etHsML2E
b6teBr9Wb95c6fQAklKRMp92FhZ5x+8gGGgL8qEMxog8W4QXDnDPsCuOI/KJvRxrgs0t2xK/KSfN
xulJPUQlE6f4FfnjsXcIZofzqkhRrvE4Veg0In8Qhyie0OtGfd8gLc1NXPD3CWd9RtQRfSu4AJyT
RWf0Jm3gaBweZWjvpQvK88J8Tq8k11UyBk3Y659KMvpKjB7WR8tJ00clokjB7Iq+W4KxHFi6cj2B
zAwvaypnBtZddj2Gscv4UBEfBj0A9WdnukfpR/qWSXLze1uNRifwRstZW+i7d/DmUCeUQf+bHHWb
KGUsPVwmc83I3CFT1yQz+FSTDIAgf3B8izARPKLfgEk486NVOtGXNQr1SzQ4CsZgYcYH4fvISas1
nV8qNtNoBv0RghMfUHASrAVJIC+W+orFCmZ3JttLd5RDSMh0K0pyqNNqcd09nQRCS0dPJ5+c1a/d
WJts30xVlx7ygHkYc1Jq8AQRZfx96htWNH6c5q+VGhmOdn1p14iK4k4doxRrwW7qjecnHEfrb36f
SRL5jbr8tJQT+Np0E2vuKXGZvUdsOO5zmS/ZIWxaw+O/CvcHNrmpJSiaqVBSYO8G7WflOczkGYbJ
7p+vd/+bTjW27JH/pCou9Pj678pivuSPsjj8FG3uGrrO0HMjAmL+tencyuJAwGJngOHaIbKxfyuL
w0+UqUw1HcZTgeCr/q0s9siBIF8Bj4W9/Yd/qu38sNH+W9spcCFREzNv2UTz/Ah/z//y06Dm1A36
vRDkSu97EFkdwc+gNa0o09W+Y7vwQhUyPUpjftQMgHf2CgXkuLL+cQ4Q8+GSoVVpricFrviwkkfM
Id5ZkXUgEFq3B7x0U/zQZjApr41xrGUvVWie//QXf/jHD/zn9tkTtBB/muRt1T2/Au09xp4QL9nf
Q2nQPXuC3TBr4hlJ2XnNhnxkeo4g6TLMkm6Y6LHivXBlfC3QI/wquOzDXTbMDGa5DklJkGh7eNeC
dcj3rEayJ1YoxUOY+o23W3mRyVpxPDKdTaa/2BnCe4qgOCxgiS9RtQFQXCaIUVRnZ9bqZjgrVyMJ
m217Cw2es4y9IJuEb+k425e5meAqRWrGaefJcnYf4mxunkEdGmRlijzsXb5uyRFZp+uffUTIzWFG
31jvc9CakHsIhmWDXeiJTC3jRlsie1gGByIKGwjvy1Tlu8ba5vET7i+C9SoLhWghs/4hB8NZ7+K+
QtKjBEGbR5WlM5olPuQbbtnocxjVMFxahXL7UCl348CBtgWn2YSOOodxZs1HTBryhnn5El3optL+
5CjW7qwa6/49KsRwGdY4uC5l1OwqYr/lVU1t/70Ef+ATEZF5/JGsYZBJlDvk/sXkxp8HoqG/B0hS
HqA7o7qpjYuKhWtjumMRz40CxIraxbVWKwQqLmyWz802v7AWcOkJiRXlfVNMHtUrIPn3VCPqBy83
e78HribFL1HPj6BWJ4RqXu7+ylxYvGRAyOKgF6u8g7FUuvedad2bYQ5n4h7qjjdg5icGMCmJ6BMl
OrTAnlcyEjNv/iKAO64crFg4jgYt6r3dgMBInBkzSUL6kOuBUsagESmGl4QFd9vuqBkbfBXSD55b
ADI/i4+jGHklx3L5cUS3ehlTNpvb0c2/5P4QHwc6k2oO93g759ePI9/6OP5Jp+cqsD6uBfNxRQwf
t8XHxYHYkkvE/rhQeBC5XOqPi8af5vx1/rh+mMfG3xf8Afw3n7xZNPXbZZU5PYz+ucTR4HKZMbjl
WrM+rjgE4DOIlbTm6qPm4BrEU8eVyPipvuLx46KctzvT+rg+64+rFLXp/EJnzgUrm2h8QNjLtWtN
rMzT7S5mobLOj56rym/lx2VdRGb+4aN0MkxKLUjZiBKQlRHHHOZXy8eVDzy0/21tdcD4URKsW3XQ
9MC1T5gB6t9tsOhb+uvuMaSg4IaltJg+yoyad/ja3mqPZqtCgo+CJMOMgG4j+q4/ypUVWs/jstUw
W5IIFNWtsgEU0MdXMWqnldd7K37cj0JIfRRFQiBRWkaKrZOlhuhbPI4TmPKPYir+KKzijyKLhCVx
QEBM6VV+lGFOkIJnAuktvEP1Uaot6AjJcv8o4aASiN/qo7Cbthov+ke5ZwntHNRHGWhLSUlofZSH
OdE6GxRuKxvXGFblQW7VJPYV9RK0GSWmt1Wb27qwOjUfRejo+ZoIOnIgNzma4z6ynOJdXj7KV3IB
KGWZ5s0LunX6wSp1u/aQGvL6SH7LCIN3CK7BTwsaav4okimgSfObPorn0uKhgTkv9UvFyRrvKhfR
Fk0BENIdKHXog7qgXL62RdMcVEH6Dn4ykIZ5mFYv5LoyKYRXMKGGhYsaMCyvsy95jHlm54xkM+4c
FbXtdWwvBHGjqE/LxB/gzSeGhWqApMwbwSKGRsFWDJ3CecioorMjCctMemzHabpjSIOBko7RvTjq
CvnKkYlLdgcTh2ADC/HOkIxiFhGpnRVzUkSP86tL8/gYecrHEEC24LuLSsEcbLb60w2eh7l5DwtU
VLDX3BCwZKphnzoQV5NauvF6YVZbQ+EqQ5K+erddrmmVyAiYI9u8VoiRbgujeyYD6YwUBBQITSza
yAQkBSdWV2B/SkhJcb/GWEauWTkuT/nikRpQKdV+7lQX3Yu8cj+7qVG/6fIQ/k+tkceq8gKkGfNI
kEqqlKgTFf8f9s5sN3Isy7K/0uh3BjhdXhLoejGj0WbNg0svhCR35zxfjl/fix6VFRnRyELGYwMF
ZCYQ6eGCSeJw7tl7r52ZHncYuxQOGcppdznP7Z73VRzdpoXkTUEjdglsjasLxTuMjItbq+6DY37G
Wan36G8gq4xlva1r8O2JkuoZNy4nq4l0c7LtBinmA0oqZeXVmPRN4M6Dem9iPUXdZa0A4DLOkgnA
vsi+cNbgQCoHt083DW2ZqY8H1H5Kwpl/Oy/U4J5Uj+cKU6xl3IEeJiUjIg1ht8GaM2/pYYLSxUAz
xJuIS8yX49ixqOkTzGSDsEV2MdvKuxtbpZ6mgugzlqoxvANGtYaNyCJyfGgwY+3+ZzhW86+GspWQ
8K+H412XVzS09n/dGv+X7EetmSAXC2rHkUhs5Hj/MR4b6+CMbqfbTM9IfMYfW2OkPSRiVkCGCRAC
vj5/6T+3xrak1gwVha2x9YsD4vydrTF/kS/1p8HS5Mu4fASx6jOCz8if/9PauOvmDAc9BUVhy4T3
tj6w2S96+gDteVjJzzXaAlBKRkEsspbIv7spG7kFXjROXmCjEAKx7fziSWuAGPfLCpmeV9x0OAKe
ZktI9GuFUUdMMy/Q7rmXIFWLmnUf6e3e76a6eGK2FfuRvt7tvEKuc1Wn58HO4m8jfpUHSFQ+akZ0
KdxFO4Akn3ayHcovc4VnAy0dXrDdgMhc0dphrbRLnUp420CFm0DIsTiYOhvsuYHqZkPobvWXYd0q
Ru95LAPMRl9jWt552V1sv9Qr5RseWIOtEPL3wkvD6Uf7O3aC4tHmCX474hrsoY+Z6kau/PBoHsyH
Hj7kvUxj51v5CzTOJodenJU+jjPfuU9zXHHeyiZPdcD7RBnUqbbcrRRY1TEmoyz1KSyElW/e1LkT
AEpzdrAKm8M4ivAbZib7hpCzwZHZ7wiXAlrHCIZ1Q9+g7S2EYtPnXtYaK1CyKMPOWZnrVlOP5wLN
CRwoRPZ+ZbNjfgr3ITqZ04kvIxO9r9iY3JUSJN+wkt0pUTHYDeAAqqC+u1ZtwOVaQfAYPu7HzHsx
Wa5spxUX3xcd38KKkCdp2Z0qTGt+bUCVL4ra11sA6i7fdtKS2KJQ6EkTYOm9FVCPD23a09BbXiaT
ZJywaD8ZV6Q9IlkLnaFzntOVd69H4o6UcIi3TFqXCvzYPkwSlh8uDUEbd8Xmz/Dzw7SmFXMurAMv
Ye1krph9q7WqD3qTHDIgZDnS9t7RevM6rpT+wVM/8dEC7s/r3rgtVpp/6VTqOvG5SOli7XXKRT8v
01oAUNkqf3DXVoBpGABpZlG5x0QGYXJtDxjUpF6MUY702vGDG8DGvVpYfSjIhAJE2dCZ7GFzqnkB
B6bQRj/KK/al7F+LxtQxzzfroazl3WJO5niih8UMHCu238nhIAXGs0fmodav5IqnnaWShbBWY+7s
tTUhrdwGQzDyAJJoCjtGS6e30pywTq+dC1W5Ru7olDP8gUoGnb+yXSb8Skf6WotNZ+k2ZUBKHjCw
kWhphLxtvTVZoZioSSgtWEtb5qISU+SO4w9ZuMmUp37titAwdu/aJAmfi19VEimlEiaKT4Cjuf1S
a+PEyKLKh3pKC0VktccwTHRjNaaRHcpr42jorRWwEH8bpaI9Q4GMBoJDtxpFFxN2CLCia/sFV8+H
l2rEHzConeK1I8Na2zIoKey28FTp0qiXch9T27Pt9CoKpsV5hwiJJVtf2zcYsThamWkcFENDU8ja
0sGrmPfqr+qOZXEyNkj0eSyZJjakx3Fur20fBcSYk742gBDipmUmGYazMOgHCc21KmQ0vCcnpT2E
o9MKIiWVUrpruYiz9oz0o0k6cu0eYV9vf9CPyFxjEcP0pqjd5gZtJQJj7Nk1a/NRS0xzF+X2xVyq
q1hbTkzHfeioPdGSDlDo2oQiba2+xGs7ipZFj8tMX0pNcQo8dJaaa5dKzi3NADsxSI4DwSIM5BvR
oCO1aw+LplF+buLd96NfLS1rX4se2fLTXjtcpm5KsHLa8pGULIRIEnTnkPESivtIfzcvogvdZjb3
hIqodF2bYqp60Mnd63eRkX4m5sGmFXE3SzPQevs90g6OU1AttU6HViaDqW4+bdu0q4Dz6mWOexT/
pqAlsdQS7YFl83JruWCnx5oWJW3csVXCbDpAutRxYPrQROsdwZ8wGOqxPQIQ61gijK8aTYc7XS+2
CYzHlYQtNvmCZBARzGXVASYMcIaZDWcAmeWxh/C26VVpHryle7Td5HY26FerxGDuSMoXNz3O3Lux
T6JXPaQSpTdxBYPNpD5KuHfEp62gdcodPRTfSiGPjbluj2fTO422h6HKPenCVI9ySQMjzvq9Nsqj
VDD1I5gX5HUIts4R8UY9chI/YlUSRKN2mizvp5WmdwJuxI5QV4gFIfrQPRb6mjEaNwSH6pPtJA2Z
GubWtnWXL5YizI0d9yl+c+pz4QBEDpOflunkuc3QERzoO377c/2zNbM3wmQwiLTCfKLPIgr0HLal
msYfeDIm4lsGPkM7zA+LqYm3xEkAYdbsbTXEMc4a9nmoI3dXIYfmJHhsDh6AYyte5cfUlU0QLVnD
yNxfJ4L0J4n81FrGPTdZYIAJzbYmWslGLjeGm6W3PUASz8GGvavMwTri8EdBZeZmHTxQCTkNHKkD
rGoG2ZQq/ukN4fAsDCC/uT2Oe7lY+k015u84k6x9hPH56HSjdaTo6Sdte3ngxl5Lx7xXuY9ZHdrb
0hX6tgPmfNbcTtsT+OnsjS5JXIZaKB6oArFvIq+v79y1toBlHu0zrKIeEKT1PUqac+oXFV5Z0ThB
0/Q1u/G8OgMPmCFvc6Kdxo4NTJtqz4QdObxXxOPnOeVtp5akp6UssZdnL0rgG7hu3f2wXfAKG29u
TL9lnt9K3hOcNwUJG0JnJ6/ELpyjHL6kBLjvACKg0al5/F7WVpXhyLKjMwv06FqkmUueh+bOcbhI
6q8Cu3AOAkoK/at6c9SpiQ5wwvqArh5FXdnfs9HmB8sr+5jrVnGhqmbY4ZfmVKJDqkfWzSkhzB1n
p1taeDulszg0DFk+5TUu6qMbvXfawqjnHiE2siicz+TkN1R3BE6jB7oFJ7gWoEo5eWdJT4inPLRe
eu4p+t02Cw/vUbNivOb5VdQjjtnZIj9c2yDoScRbOeHYrM8vJKnsoKEYKesn8hFhfT8PjqSMwgFr
W4wcZaP5C/HnGLIwWToOuNN8N6tzoiIM1lTO4cOXafSGmI4ONFVXuLM3bkSwrtPmsxIg8isu5H0v
2lcjW66DLDf2atZ19LYDjE+2BDR5WBAwZRO01bJB25sdLu+KfLWeHwrNPubzsjp1dcBR3lcMFsmP
Uy5i7pEgWY3zmJe8fUwQpc/Gz0Z7V7T/JdyjxnR1eZX51tIWm9YjeYcT1g1bTv/8JKfOsAKU0Uva
Z8/Qs3KqwAeEN8nEFVXghfJ6n5S33kzHSbWIfReBLZmJ3rBTg7CtZr0gKzd8bw1z9K0RAUnXkPNw
229mKkQjyfyNRlccNTP8qgbvRTin2SQdw9i9KS3SG5pOoysUZFbMZ6tZ08j8jMNcWdwwPGRiybsx
p2yhZrW4qb1w2c52srcj44nY/MFAqSJt2823Yay+k2U8TzGphGwunN0o4xdls/nRe8Kn1SMb3+9D
G/0Ms2Y36ukhLrOG/Bl8EAo1sA9AdrdEch/iHtwudVFcNN2pA2tg8O2xk8+zohVKL052ZAZxT98s
m/Bk143M1jm/+I2TCffR43fNaWBAt7UwQQ+vMeYD8utG87LMUUBW5SYSWKnZwdK3waYcVtFzuVr6
WbS8kJ86pZM/TDxPZ1Go+4mqw9CIjlgBqpNBVSEJyWiktJzHJnEOr/7UlPU0LKVG4tdILhp3ssug
U5Prnqf+0LbNUy0Sc2co8udFIug7yNMb+AAttUWlOMykGZHYeZ18I03D5rrQzJ/5kor3nNTfREMM
pcAnpv1VfFA07rKXQPagGb2+ybgMOVtMMf2PIGXIg7I7F41sfwzsnYOIQp9t1XCVm7YdWI1cdhQV
47NLShjhLdEZ5RiffHenXNOuxaAcX5LYvtWHzH1WroMvgjXEjWxFyFC0uLtGc1rcAH3jty6oJjra
uleDEtWt9Ia1k8QI4iWvsIk22lkTLJbl4hVX+o+cZ7AGUAQcp96blax2qn6YrYmPTeULuCNBsVWX
mpvEJMqWqo+BpFnuubgd0GN0Z77Q34uxh0iGbd5UYXKqk4ZC5ahMTh3c83lI3+aW4sVUCZPE+nCi
tYEnE2oBmd9op0b3JjE8/dzZtKDBSjGuzCTORowjhfLWFDh5dQVg8J7pgxPY03KFOMMLDyLucUhz
ir6XMT32jXvHK4ACzyU8K6K2lDI306sdGpwrmvEHfBvqjp2I6JAKT5g9GPRbbdyMYK0Z+duJdlzr
im3kQTU51GRTOdzOtc19knzLB8TwpegAbBC4uB105XwjpR1xOPd4tml2t4s19ZknCfU5ZEoD0Koy
8JwoIL/0ZOfFS6lTWJx7zs/B8B7NimQCjeNlkrDd0uTRddiAt6ZDuHVdKPbkdLdzPs/0kxCeSNBq
yczyOWsPb9Colnt6LIA6l/kHsPaax9is+VnqMEC49LbqCTkEtKp9ySkeK0e+HcmT6GV4KrMq9zWD
R1jk1tEuEnXxijt1B2LFOHVCkHTqAWxpLg/WVL6YBoQCWq1PGKu2Te5dYpOYGZah6VgbmDEltbt7
nFkPw4yZZhHimrtyxwMs9AmLOaRiIMypUGJDW1fZKNDXtnLm3ZCYX8okua2rW9xA4R0ZnXtTJGdW
fm9m2kC7KJl+CvIlrhuGTCWpsY8N/ZXSBBe9oGQud81wB4am5ChUvZC8IN8Yx/rVctCQGHjzPSNn
TWNIMZ86IDH8EPuZAx0oFSlE/52OOFqAuE0nonZe7h7nUku/revOq5BwuSQKPnHIBaEsrWf5URaL
uW8deyg5DdEUbKZF+E1bBut1gWi2EQ7dpZQTjdsoxtafRn2FErPSW+LCO7btUj9DPyo2YdFZwByc
KcOaLRkw5xWcEacAzSavEK+Flo9Ez73kW5wqlgILT+kN7kZSUlKf5xunsWam7bJ8dhr7vZ+64gjf
pzg1FQiYjMSrP8yMxoAoyH9HJm2AoJ8uWmLbx7JX0peqkvcwBxBbs0o/8tRLnkrhpAEnPO3GW2be
ulJJnKmh3d0oyyzpc9G1jzHM1H2vvHKrbCV+agVnvmyZKSNKqf2AMrHi3XKxMYVYyk3DTcraM21e
k2HSD0pfsiM343DLDWUiDDmAJNBKypHsfBE+okNoFPiwQN45ddk8jG2Vvvedo3PyasVBxFDoSG5p
D3jdlrPLUWBrdpzp27oUOwuoCe+W0A0iPdT3bgqVT1VJHkhDpnCJ6iW+93C67McW551HQutMwdOa
o+mcT+QOeTb6ju1/WiXEbdBStjYt6weqqbgRB8vKd32z8BqfSrtIdjU8H2ujuTWJpcicgtGz2qDp
R/ecZZOrb4th7JhqZEIx2CT7rRKZcevGdbMbpAugqwy74Zwnwnlz5kK/knZT23kQuS+brDlloAr9
tjC6o1kiyBZJFgaubabPGHg+GnZ395hJP4TG9q8C5rZvvLg9ipDik9xjOT3GPK6yhrU5v0J7Jzyd
ya/y4cn4yMTXggmFGltWdOECRgraqFpoKeV47yxBVgx82PiJEiwFmTn2KTUwvoteuieGfM/XpFgO
iUZWSNR1vcfxpOOhFNZb2fRUZBGIBc8FzIY4HOXreqvdlSRYQAJORXwi8ZUcWs32viq9qqn6aLXP
GlNWoCqz3zsr3WqnoOE8Z0TvH40O2TzVPB5XEtMXoCbrYdHZJAFropVoaiMqpdkv8Lqn5reg5aKR
0wAQeMTxZ9YS36SZv3qDSJ6iOJQ3uj7F9MJ11kPYRzwE8rVtLjU9+7isDXQlVXQIShQyqGktqCvW
rrrsV20dKiYVdiOIlhKDLc12uNKsV2ttu5vcpog3dGZw/KrWPjx7bcbDNUNJnr1WT2R46/B4ri16
Eg/cXaQDZrBZ2bATWPv2IBFRvUeMPfo2/irks3kmPMao6dlW/KrsozOG+j5iuOqcW6mz+fvSwP93
QQwbq8q/Xvpfkh9fsfpRdupH8ucwxvr3frfFsMHHLuZ6xB1IT+C2xa79exbD+82WGFs8Fh6/CwL/
tPeXv5kSM42OscIl9yP/sMWw98dAQ4erY/zy0tjy7+z9V+vNn7b+WNIxxGA8JyXi/C4w/PPWv9dH
MiLYuwhAFK3fO5hXFhqi2XThCAhVH0Qit25gSfYbZa+Lx4kWQ6ucM1/Xe+dJQiHxeQD016ViB0u8
GaxN9KnZyTegGe3WRHPmdhe3ZBJHP0OxTRUtKQtJUnx0r5kDH6fNXfOY1dhpXN58cGjQFXc1PYjm
pknCBsmhqLA057WPv6vzpyIPCdP2y7NW4OLfZKY81inRQIc98qaM3DLAnGLfEn9Yq8GKzk/1+E7T
8PW6OtyNzBjpsFibyVVJasIzynhPu5R8sJve9v/+Nf9UFfzn/6ypua+KsqUkitWvwMwf//Tv2cn2
P6qbj+JH99cv9aevTBbnP/N5/of6+NM/7Eo62+f7/kc7P9C4l//+KaIf1fpv/rt/+L9+/PoqT7Dp
/uN/f1V9qdavFuGW5oL/9Ue/i2Vc5f/NfdNPP4rPvo2q/+cv/X7TOL8xLdpcmKsnjBvB4rL9/aYR
qF6IVOTg8EnK1Uz2h5dM/83gQsaBxm/a9Ig//SGWca+BzcVMRq4N/hKuqb9klv67DJMl/hzfxE3G
nYJQtvrcJLEO/S9xyrkWcWT1kb0xOyIKVj/NO1XAt6Rlvv1qasqAJrLChzgtjHsUMYQNGkB3qZ4S
7DF4AQ7ZggkgxBpFIMDcOxRRvDAzfIpuUfvFGDm7rylzL1IfSeF81DJ8qVr7bZlYQjcM+q5IfpI/
ftJnRhqKr3FixusGsLXqrSovKhbeSc7Rg9Tc77a9YpHsujlOSyNpmANwRv2is6UvnepPb245OIef
zeSNb8qA70E2OXmEljITKUeNXqK138xYWY3OTNFgxFQ5YMnniqqo66vpDGQDvwRuBA4yhqt3y1jk
HUJnnC4rBZABFeRVB6SV6qVntwzfI86Wp8zM7uOQSmzGUs2l+n1o9qmYs1OvIdhlWObhVhjv2Arh
c6bTHh/HF4n//OQp6r8KRrfJCM9uPFFDG1luUFbFJ+gWa58oPFDsN5uAV24IoIFhQydRSwkvW5AG
fRCXWwScpRA635L7MSrHxMmcKB+HvjoBTIvOnXLf665ltSdb87Mi+kAQpJXiYPOYPMcpGD1Mriad
uPK5XHMCHPhn2qCVhkwK4DNl3Yx9nXjEnFMC6GqXMekMht62uRkr2nIU+NJtMs+jj2v/AdFCoGt4
HcZEJm8zMa+56FI+aMtWLuFk0zB5b0XdvlizSSYHPxr/swqqXvNspTOw/ojTm96LF6evnmDAuFtX
0C+Zx8MLhgUF22C+ipECvZFB68YMk2aD1uSSXOPBm8czpz5tPiQ0ysEuAMwSG8OrGjkz2mbz2BkN
C+luuCqbdWZVltVObyE5JfUcAFUKxPoJUjf/oBUBf4VxEQ19qikek7UZ92YZgDp2ofmpz5HDeJvy
06uroLb1t94BCp8hkhhFXLDvsc45KsAmingRgEn+bAeOV3m53GpR+YyTOchWQ6A5QXTuxCttm2Gg
KPoIoH40OzUQF6hqqoxbkyNbYfXt01jDx7ZiuWlD+3s0ClYg5fjqdLZNDJUVYgwhb5Mzxe+8tn/D
QPlUg354FFoDJDsCUG3F8d4lD+bPtnkyO/fASx6LWFg7HDEk9Zl8l0aQVFhAiU6xsakBz7BN9YBH
tW+YT2xUStfAAyLDQ9qjQbYKQWnop8OgrKOeuu7Bm619LUo6l7i+XnXVfipHz3yjrHq/Wn8JEdDn
wAGsESSD+6730Zc7NM/ItOZmYhnquzmRk47PtCm8xdtjvHc4W/A58yG/qb0p3i42P+iqk+esZ0uE
73O5TMQFTl1pYgqimsFPRcVucM0pVEaCcQVxN2bhyLnC1PF7Z69sefIgsakBl934aIn0LUnGnVrq
xXdZ4+Obb3Of6hzgkgYWOZ6N5n7tkEBacZetVzQxrlUD4parqRvRsn4ipbAFV4NAz2r7IECcBoje
Bb31OmsHN7MfZtmJJ9iprk/sJPdJKKAHLjz9fcOYz8iXRxZFLbeak8BSg85gZh1eXE4uODDOZol0
mmqJsS0/bMAWD0jix9Cq2enCGPHDgtyUt+hyM6Lhe9H82YZjttfU4rhbEcLiicDgNTX/TeSz54E/
wEjL5ReFapMwgfSl/BxgkuVUjOPjiRyCDo0V0ADzmo8eWvIYH0rgKbui0T8Xtt37XMLoJPsSgjfl
7myBfFZaP59TqQkfQBso35DPs5JYD2Eif2Rtj7Cfsxl1reE6mdP3ClfgJsWgZeFCO8Ial5yvQMT8
z+Tyb00uglH7X08u1yr/Dl7/409zy/pXfp9bLEYQjNm6RzOW0Gn8+MfYYjoYefg/PYtCKeaQ1ef+
j2S/SwUXL3iPbgpp/5pN/svjI35DcEKDdR2quX4lTf/G2AJZ4K9zCzglCfiID2KYUnLi/LPHp5GN
3ScxjOPUay+ai6y2s9mj3qdZow0bqGC0FzN53Gmm7W50Orp36DHDVrJTv81svUgPmPL0Lmj7xK3Y
/cXKROGV1iukSW/HF/wOZoWTgkqbQO9iRD4Z8fDqJvGiGzyWq7Y+g1QKv6Xk/vdMRunDQkjKJxx2
FY7m7fMs6k7kxlA4C+0nWOHpajjzI96N78jtsDFYJ9QYZWCXjRuj6weD12Cz2KeYZ/Umts3+eaH8
8cYWYefLyBr1O+CryDFGNFA9meqhyeOngTj/VQ00gjytK6Y4GHVLHJIGSlTV5sXTUBnvIERgy2pW
yoI9jkar+IVglYExePqB5ysM03LW+q0ZCVShZJkRPJ1qvmJ9eAHWp7V705zDB5ZM0bIbJhH20OGl
vQEDnhwN1PFw46ROtwNPjAOxU89mEZuvbtTbl8npEPLhofCH0Qwc1iq9nO+2KbcwrwD5ZwTQxuEj
z2aRbNpKR8NrSnmbDwUIFDmFzo7lUHjbxUX96eLcQNJfXxS1Yx8Qv8Jb3LHxcGojTzyLggMoRv6m
0HbAF6YnTzPEfWfnrNyVEMaXzmvJd8BSeTAom+4UIuEwXmVmust1jzV139PwJyhWuLAxEyd4qDbt
7Y1o2T7b6a5x6wG7Y5sd0573S9K25TtSJ2/HKIP9LNp10HM0cR5UJpisWu1WZbXTH0cvHM5YtgQY
Sct+BoJ3UL3jbFXUcRjFrUaJpGk6D7N3V0W0juOcHjw/UyJ9N4nZ02GdbnE/mNdsmGaWjHWTEGD0
EiBDLYQ2jp6wi2x2H9pEI3ZZOJsIk9JhcF2X2BKrxWZFxIYdtdGqnTqa0irC/EV/Bur9Gjk4iXP8
+BuyzETsyjHQMH0GorX9qJmvDuoVsxldwJVM/bEexd7TwpATMBhFRZ1qiSm1ZQ1qz/jR3M4ct43m
oHWZ984UyQuXl2+1JMXyTKZktRIDZyydiGAF4MaXyxtipkmGlauBGt55X9sWdFR7CMAojVthAFkb
QvK7C9K2T9wxOTLLX0aECC+7H2EDHbGyF7gqWGNb6x6+DJU6uQ3t747VaydFJnqTZN6jAEe3x2HW
bFSfm6z9JnUQU/5C8mtrKxPsGCIlLhAb3UKjaj0pNGKBgEEif3JWmTCPBiIpcl36zcjv1W03Y7iY
wktYhSTBBjUGuq0TDm7Rze0NTWbPnl4mz2OVJ8fRTsFkG89yzpzL0GDNBzjIDdGaazc8leuxlfxc
UrjBrTt+LrWkFnlonzEqYoZu5P0s42+RN+TXil4SsAgwKNGqSNbCALqP2dTelc08H6MiY4Ka9SBx
HOdTDcT2MPlxDNFaFgy1pg6N5uovwIO4A8tSPJPiLqirrSV0W6KzHbfbT0FMbZVrDKwA/TCZhyLS
IfE6WVpuGTuHoO5Ik49hcrMs3OpofCKkKzwFu0j+fsif56WGy232XY2BEZvebelaPqS6C87T8OLM
I77+rhBAonBIWHStYvm+XwZtuScp4m4xIvzoQWKdcgSBg2Ykzj7XHY3os+nUhzqS842RYOm2iOif
G/yEOfURMGtrqKZm1VfXZMRXQRwmQRWGyUd9KIjwRyXJy4OvmHKLB48VBbilm43V2BQ4iSy950KB
H78o882m//pYcXHvprGx74uuY8FdqBorc97WL7WWhzwoYx61wDkHEq8FbIqNa3IqMzUXuOMkSTfu
RnCR+3HJ803NvRHgVTKOOWdYBsUJM3k8rzN+XmEaVZ3zQdwoDChmhfYbI5/KCgJt6OLqX4hgourj
dqF+Shi9vs1ZFzFdecVeH2oM4MMU8uIjUTNkcmUXevUFmYF6XQ4gD9Gg2ReEp3CHA5ZT8zBGF/xX
rR+1NslkdqnWQ0ImrMJmldjCV4NM3p15kbfN1HuBLorsCuQ0xBXJ1cZteO2y9ts4H4ecTy6c9mAZ
5S6m7uOKDHpX9U21a3X+3TAfljPx//wWeDLGiDZs4WlWMLtzIptYIu3Cd3vH9GnscFRAPd5eUWrf
Nkp7LcNIO8V6V93lkSECI53DOwDx7iaxyh2tl77ZcyyznOqSNIJrtShvi4GAQwuPCuYynr0Bo9Qw
+nqe87rTKPsVJp2b8WDtyJ9Pl5AoUVD2RA30tGsAL6uT0xFUCIHySSkekyn6TOhA2mKS0w6d9Nq9
mAhoGIsYcDvMqZfvSPrfeRaX3hzXN44r7yzdq08U5ahjP2n2Y5o3P7vMQLc0qksNDfFrXnoM7kZT
wJK9ke4U75uKMLzgyntoNL7pDQrFYzkgdC0o9ZcImnwgOxODl5MWF3LU+h3H6vTEibg/5mBGd2YR
NbdpWdR3Wq7z2bvC+DRc1qBVGQ6BXpFf9VL7mkgP6spcvZlGEx84NHI99uZLqy0LhpGa91eSYvXr
bMEtEYeHHpAsz5a6uW/Yfj2i20cvdD387Dk1bc1xVBBQx/AmqddOAhY+G3ocxw2dJQ/DVK9fso8P
ptSTPShOWlQsURzNVJQ+tbopAonWnho16tvG7rprKeKLVVALRKPNvOWU+gFTvX6Sk+jus2yszw7x
b27+cjnin2RmMtLxaokeNwlPwxNd5e2B3xK71HI2eGaTrruEdl1van06VWiFFxzrGi8xxzs6qDXH
al7yr240bST1WSelPT7XlXxJozLIW2s8DQaEik545Z0cwmlHQgJhPy7l8wiG+xarnHvLpurZcDm7
SKDsRBbRb3ivP2hziIgcDdWh0r3q3PJceQRJOp2XmnN5Qgl1RbEFwbMNObHkrbFsjQ0Kt4fYJ3MC
qR9ix6NSmrZjgSQQTHFEnGsjKSpftdmIgleyPXacKv+A3Q3JoWq9j6X1qm/GqCdX11zc8ahYlew0
K18+RgARABLmrn9HgRcPzkSNFFmq6qUohH039+ATnFh0JALlMysfcbB4nZ9BJ7FTmWL9ntQX64u6
i5kvMXS8jU48/MxoWN71Kc17gO55n8JTzG6WHhrmQgbsZ22Uw8NASPCcNeymQ82bdzF//L2QfXPC
Vxr/JPr4Iy36kPpyBysJ/Aeofpm66NHoPChLKBLygqmmQ5DwWT6BS2gs6n5y2sMOsz2QGFlQeq6K
YJXmA92WTyngeUDEI09BwKUVmIxS+EPneUGJt07slGgbHqhamh5D4eLmUTRtyS6+mZK+Pdgk8vk5
8erGi7IENTT5m6VtzK/MqQWfiM14qZbuJzcJqAubUFeQNHjjmSw9+wTh/nViO4CnP/uhBA/nKrec
F9UQ/+b6q+9GV32mcoiOU8S8kEqqZzTToapPY/PGtNg/1+z0Ahycb5KN5s40vB4D4cC2xH2Ohhmq
u34En3QSzsA6rJLhPja7el+PvV8u2aXosSlHs949AWF+hC2/dar4yguPw4dp410EihjmF0Dl9xEu
2lF8n5Zui4EddymFGUb4tYSxs5/K7q509R5VcPmoXO0moTx0E5dmF9TAkwObuZIgK3AaSiN2WDeY
sU2562wyOUW7ZwxJjiW7tTa16r0r+2jn8jIhbFB+r7sOmE1zDAkXPsO4jXYa7o0XDZ/XRuYaheqz
edJmAP35uBi34RCF0GZ00rNyTl8r7O+bOfG6AK+ad0jouvdJV2ITs6ZPS2oAlkcA10w+WBJEzkdZ
jK/J00hxGJ6PfxGTaw9dyrUxz0zjrtHFHOgMHXhLMFUTvTpR1/LTSOtTE+OmDjlLbLWZeASZ3vA4
j4aLCTNq/SIb8pMC670hg+SdeiKXQZbSJV/F6LjLUtb0ImG7oKIgwbGunbSJq9xCLjoMyPuXiKo9
wNy4uDK9/QTSaoPCnTZQcmlpFiXUjWXMLk1vgTGUHFymwo06xgfsXLMaP4i/pdeCOrxbHsivpWra
xzIVgG+VycA1Y66Qs30gEzr5/Eu813PV+ANT8qXmZ45JTxWniE43F88l6enpru9cb+VpPeWxaXBd
e4cW/19l0SKCRagICVaHbToFDSEJxVPFszTnwmodB5A94DMiLwCVO8LSTe3dsbWmjo4Ujcdo1ae+
iHFY1l75qTUOlHGQ1L6cSvdimHZ467rzm+uAOkVjPrH2IRJgwdh8JVZ7FRTEHODwwA8phES3tv4v
e+eRW0maZemtFGpcFjAtpqae4CP5qMXEQNJJ01rbtnoJvbH+zDO7kqSzSUQBPSigkJGRnuFBN/2L
e8/5TrkJVAItcBF4GhxlvwGgviVwAsGWbDVbpD83VAV7yNTg/K22800rim4yIc0erfA0NmkHINIa
TY6E6L1IqVZ3OmFuQRLhNbOCS6b6wQetc6AVviVZc2C+CbZWyCORhhK6juDVWIM0qbjR6oSZjnoa
S5V6W1IW9cSx96eG1E2df0+WcuBU6ew3qXKbkQtkd8mY7qi39SdC32GI6LQC3QXdko6FhgEQPsVh
MhmJL6egntFbF8TSo0XJrey6CAWUjKz2gzzYNgMRtmrQ0YUois6TqHrGI+RQYTTJ2YYA6taznPmC
0EebJekBxamcPCP/TsbqruBIgJSEmHoQY227YOKAJEfrRpaKI3rMZpsuPdjZvCu3c9IGW+IbO8Zv
sEHyXLLsNFgyLx6KlXmXTHDC4yTuaGAmv6ZIObaqn7d6cgw1FJAjLX4oxt19U0mCo+TKY821uZmU
QvphdDhY+Xk/vI5sWalMkA42r3jjBA0qknjW2PepPkyOnj+mSVWi48aUlY0UcwZkoIX+q+zyR8Eg
l9NC12vLeX+T4iChEZJiqFTdWTsde+ssNvU7ZTKfg9CKvRk/vJtp+klHQ9gekul0nAFoW8hYbR3K
lcDyhI13s+wUMjfBAwN/Z17HqhKJ00kiTZ1P6BLaUdms8Ibl7CR6OgikOg580OWMFqUhq6+HKML2
Nj+JRBEcjdZd4NNG5tENZ9LSPRgyciWyVK7IeENmYgoDm0sMUhaA6UJEa5WWMVkog3nB02l97gKS
LMonfZSGXmYuu0XXvJTW4daQuo4yAjifto5UFhWRtCXHCWWFMWNxF/Xhni/ibMUklMg1OxlN7oiT
lYVlpaAhNQ2qNl3tkTgzOEne0q24Na00dYehHY8y5StGPMh/6qr6CTSdjED0eiJRUjtUusLKCy5P
pHxC3xIJLGrahv1KBbsWt5ugIXPG3kY+iVTXJlH3hC5NQg0moD3Pq/E8zHo2f8yeJrmNaKRH8uKM
cU+PPMT/Of2u2J0Ma3fMItAJdBfLFEu5jhX5lDAevK1a1LvCMAr2MtezA/fa9CIoF0i8Ywt/yDRf
oow6zxqm4tnaRq1ZPVcyYSFyPRenPSWfrSAkb12ZkUlYiwnsA3Q7FrHR1LC5mop9Fs04661IF0pA
WfEyRCNbjIR7FXeqsJdQ8O6xJCDVbYUXSZQYnNRyIcyCpkNBVpMdl7jlSgnRdaxBV48AMXiJQuur
j7vpPFhECwQ7OEU2G+kpy/d1J6pcccwL0+z9OQ26U6R9AiWPcPACYhbtfEqgXmP2NqrgdIRLHJTa
C6qCjZYIlzk78W3dxZd0xig5itllA5LhRM7m3ZyHF2ZZEIeSo7ftGoQQ4S2CyV9i3qW+lJWKS/IR
Hp5hGG21aoiJUcuR7Zu+yjhnt2zv9HhWfbRkZCXCi1/0/Fib83OGSlCLUENhQxadiIwJBH8AriSJ
qVRroaApQLyWszKfDqFkbFux2Nfq+GTmzATkegwbkkIHj0BEkXyiPndT8oX8vGBMkNn00s+QHhRJ
KDaqLBzbyHzMZhmANf1GdyJPvFpdDvDdEkYpkixqykn9/DbUlDZClRY2oX9Pcxasun5oTg39DxOb
udvXLIvkKVg2eTmjADEVmoW0xfx+CJ8yhZCvaKIxotb7pqGXldD+HFTskFPQGk6/avRy4riAlTEr
msIDRoNHMCdHys5EbRpZ7A5h7xP66c7gWNCXkn6TdBdCN9xSdADuB1jMniBeQvUL+Vihldhg9piF
ljTYpHNx3oFJn4y7uSzf4IUxxBhKZgdRfrR0gN6hbGRHADWCr0hZjUmMWsoik+oSE6Imzu2mrKDz
6S12FX2W2ECwp4waMKNEpYhxd9pn+PSktH6d5O42bFp/SuSnOU/JuAtM9kKqTBEwNrZIaincUeZy
mKRrF0jY4gyzeQ508BFFyzPoQ66jNy5TCxf3YFSI7kgKchEFd7ZgsW6kL5VCfYJiUsidP+MNRxaj
7XAPTc4iNZfQEGGNiXXolas8H3TaFSQyIiULuSQlSe9tAWgAFUxkcpNE2RcXLsrFQCBlO6tvhFF8
TNUEYegEqCtTqlv2ZPBwQODh0ErO6lK4Khf1seuKF6OY3FAi7FJXkMVJczzglI0gpRtyg1LR+AVF
drTNrsIZESV+M+bn+txl7hTibKIgHTuxVFwI/CBFWzlwqzTf4DPZwyWkAEqaHjppBO1Fkcz2qE4h
Pr1Zwq8JJVwvU+JLFjJol9kkqZDUBpw3wi81AMcvxxo4AhNMvYGPwNbLBOhJQbEkkqEvyCozvMK2
m52PXNVvqgAxsIuAXrQ5Avg8YP1O/Ou2p1DKZpHhjmaiGnZkG5jQS+DJrWEIwAzbZPVWzFZN/VZ4
M5JhJ9TpK0pMpgnpGEzprjH6p9AkakdelNvYkEtHVaLzGTx/I0TbfkJH1/LJLVI9OWI3kk3ANH+e
4j3Zkt7APysSrLsD37CRR7NPmKnlkWVKoz8pgf4j7nCMKb2kJIFfjfFGrXYgG/XbqG9O2GI9s3ce
N7F4GKZhg+XpiDrwZkpnrFpDuFaHgz0pvsDoX2cpfgFlto+04b7HuifVT7Fs3cFoecTypd/mpEFA
RlqMvQQLJyzVYNfVEZFcDD4YDvp0kwKesGtNVdzWKLaSuWymTr/VZPW566TbNGmj7Roqw90ycUIw
zZevJuunCuBkqGSpKzfzYwcQiXwy+Z6NIvLiSdZcoQYHRg2L7LuQ9GPefXfUlX2rVy8VUx7iiHTa
E7ETb1IIUTu1HmWbLYS21aUR//VQgeNllVfnzcXcC5Tfs2tzVC7MSrjXQK/bFYngnkz+qFdXLHMQ
C/+KxK4+DQaB59A/mmU5OOaw9ljNoCRSIki9iIBBHuCs4yA16buSl31C9fxkyizA89YBUJzkxMby
QDrCiJmS6KPSYA4ELp8yzAn1K7lYwPGCJsIoqJ2rhpzYbZBeTH1H60Ul374Pr8tAPea9epyS8MgC
b/KGVkSHOS7bItfI3KVbT3RrbYNcUZlk9NmOx47II5YStkDIK4sf1mDaKF0MZNdwcABLY5S4ECBc
jaAZXi5AwDDuU5IEDAwuOowL0WytS5ID4c4VY3leijWdTrqh/4N8/3dJA/P7TWP4f/+v4unlo55t
/Yl/9IWNv3gxwAUbcG9h0UnKf4pA+R2RgF74aMTXr+3ff/G4VeUvQ0M5ivMSrRucB1Br/xf+wG/J
qgHK31AZZKn+/B09G7y1jypQOsxw5wGwyYpsiaosf9KzGRE7exIcBtanF9R1Q7c/udDc2Vn8yEnc
YYsbxu1Fxs0r7ML70SvcfBNvjPNl9hcG33G2T25DiIR56WyUTecN6J7uUWbtewg0buKP9/OW1qDX
7cdwi+VM7F2Wq+3Zbeu1dr7FS++Z/tIcwJNgLPMwMcr5rQgyATshSgu7ZKVi56eDdlnF9sCJoVLz
B9eUvMkPRjt81Nzeueg5iwsSKjzLzTbRTveiTeymNk7NC2UksvfQn8S4SexbclMP4pl8ke1ELoeN
nS/vq4O+kTeVqz2cCG7GHyK42D+2zT7z5OfYD7x+ewuB+AqukL0egR2lcY7FRjkEvhJ7sWGLl8OD
fNo7vX1B5KgnnUNr0ezb/cXtrWWfnqz/Z3aaQ7ZrvUfVwcxiN4fmQM1tn+KotU9yO7fv/evr0H6G
nnAA0+Dll6Ax7PS2JgwLowCV9BNxQ9mYxxGjqCHS7TbyCSk1+LMN+zG2r7lXdrLr3I5/NrnGi2WD
anUYCZ+bB8VNLzsX8tUBhc3ZbCVOfIMh+hIPUUxiM5BX2KpGwUByUb8sG3FXbbuTtQNHxVfxMbZr
/NxBu4iPoVNt2i15e+fdQh8MM1Luyef0aPp2z1+6eT4ax+Z+8TPXdONDuOM9uJ08bCuu/pjtQRIR
UE/eDz16VgLjsSZn6IjLVWid9KJ6VkcaLHb/Wp1LQEhfNb++6Dewq93uheVVk9onOL3AOWu7x6mg
+A/Kxp151qxSltfhVAPgtVkhmxu2iHcFmwQQAje4hyELGacATmSveaSqmLlptEN/E+2ORbR7aKZd
9NazMiYUGvGaj1HsRNxhQjw0D/PjSH+KSj9dW5bY9TZSsUaGzFouWea16BqHVvSG4W4BMZGdWReJ
Tf7ixryrTqODfKpcNYdx09/oxlF4tp7LRXRFMwY/YbPK4RfiPj2LXOEcl4yTCKfj6IlOk9JwskXN
z/m76fDrRmaxaOOZGw/GjrUZPFwpgqsJGpPyyanS7nrdjnW7f6NryRINCdoIQ/m6f4oo9R26cwpw
TQmNeQ+utYy2ihvso2OySw5oNvq34II/0n3GSGMfj4c951874hWRcwwB5WRjgYzuWUVW1/ShiVeP
2UO/6Y/6Kbv2DcU/E3WjI3jKPvUFXrBV20o9/gXqMO+AtHEp0cDqcwL87mBV7G6wdSJ9cVHd89bV
BOXcSceUXfyDSwc5uBJfEt9GA2hj092qEEkcxGOosl64MBi6fuT3/nHeQnVywvQE4ht3B/Udxd8z
5Ty4Id3TXb9gUbmZ76LUhSRF1OshZ/VaONW9xrhhOMM9HcBjeDL90nEzvgrPPS50duXMuopfT1tt
U4R3NcvI+ZpNmbSdTwtfdfzZWx1ldrdb3HP4DSfPgk07ht73SfIrPdP3sFf0JyQndvoaAP+izuWY
D0TBCXazlR+O4an1BIIWv21ylC+VY2yh4ESR97DMu86RLpRT+cE8VED9QtgZvf0i7qTl1Dz3FsfY
mPeBjTnzQPfdrp7l40653BiOdBa9KWfmcXBo1F0p+7N6h1THB4soIgJOd7QV1Vu14YKaswq+6zZ1
GZa9p6doS8HG2on2VbQtj/vEU5w7r7Ij+2x2PQ3lrfdCp9ENnfaXfOBXtuiq98XTg8JgThGeOoHf
eb07+tETNXWbtZxNyp83edlWcxZvPJzJvuScsSC+bSNXPV/2XIIdD06+Kw94BT3zvNyJ/CuI/+3K
Hhw8p0jy+HfQAul2dqbtR5cT4q+7A/lApI+g07EtBfuLk57qD+lOBSn8BvGBX2ZvD8bm91mcdbds
4yjPbBC33hrAOZEa2PTs20N9gOqI4NdmaTq8JfK+deHNUOnEAemj4uv5n87Ld/zyYG0GdHYaU1W3
BwpCbYSEPLuTNv3s9y4/QzF3k2m+kLnwJiZeT/FUfQnZ41War3jhUds8AFvnGqBmYCFGVrvhrXSN
DeQD90l5uknsZH/lbN8E7HKufKKfmP4NDB82kw7yCO0Jk92uYd40TqWzlN7OkcaA2/u1S17oZv1v
5wkXBtzuR+ZYTt/YsOULr4unNHdaa9MeOCnzno7F2Xigua9j67SjU6t+nGHp/GLzbUCYDzErngfe
heXSPoI/tkGiMYRbFfYG82HGKUNlVljEmj7xmcqwxXhNwjYWaN0S/v8ID/8bmSFkA4/C/3vleEWa
C4yFboWHfVg//v65f6wfBV3+y1Lxz4GBkg3kTsp/Zk4IuvKXKK6yQtZv7Gmkd4kukoGPgha9ZbLq
JG7F4kT+uYLktzBEgMKU+DdMjBF/awUpfxQW4kfSdZUFLOEOFvlFqBU/CgtztOPoXCSJOYNxdTYC
fHhPIQTZbUGAndNqdJ72M+UkdLG55mSCfiUD75fVXCSeE1tDPao0Y83EDxbjOczIUWmy9kh7Ft0R
zUrTKK/kQBE3SjJelONCGGwyO39/7/KtQe2Dg+d8eG0oFL+SxFO1/+bTjHvqcMH8dzDnGN+ac87K
pn8NPypc15/4p8KVkCDeJBFinaEioV4jTv7hzFH/0nkteddkGeMaVLp/SVwNfgjdKfVcrDnr68sP
/fM91MgqYh+jYeWRDHw7xt9y5nBa79xsJISImiXJiiWveypZktbX9B3DLqBcDGauXFwy7sUXWI7V
sRmGbLZTs26uu7zLD6vP5R8vzoeMo/dQ5lU1+y+29HpUbCKGpuLm++0/4it7f9RFMWa6SIvukstb
3FR8JfSZi3b3blQ4/ol+NtZv6PNh1o0inD7orWCzPx7GKnqhhunAvizI+zupVYUrbRaac7zHgNes
WJOvlW40QqcWOxNpXN6pV+DzaFcNdcvUV1L5iDd5rSEEwotMU8MEyMw6FwfIgyivxnS9wcLiZtPU
yU4bN1B68iIOCMwUc1idWFk6iEWEEZABUEKCM8YhuiZbkjoZgtGIwAZ5ACBWYvVmBpt6RC+GlSH3
IEBXCs4msPe/xDjOY1ceiel0keZKT6QwJ9dWH2EFKNskDU/GthivQLxD3qujWLztTMwVTLoEClL4
LVsLqhHSHzvRtXyAk2akV0qWgG4g8TlJoDeLVn4s4YTmmwVjsbFdVEnU6Vml0r6B3qo6NZqczINW
T1w7mrhwN9dVXAL7H5szIMsRPQdUWtQKwy5Unf9APKLlVtDo6KJq9VikMYahoiVPsggNZMcLxF1a
F2JCmqGogKVzv3/yHwfX3+8X7kyFrwNRuUIM7McHP4gkWkixoGCqLsGnNOHiBwKLgbEQBMTMafDD
8VS+1M9vGt+Puc4cvG7q588oghCcGmmP3HOpClQK5LUZB6OZBvrIsHXO6QXkrKySnl47PHi2Qj1Z
XruwsYrWIx9FjxAqq+y1awRhqkvjmEACrY+eCac1Esqn/ThuDUWT3tIZfoSPryXzGwGlsC1WNA2G
1mzWBxbCUgP1imxlAvcVDkS9OqMUZKEjBAniphYJhIWRgnidzIgtCc4jGkFbsWrM22RQC7ftgB2H
3A0wCG45JMU+zWESOZqxoqfLLIwfl6KkXvu3H9iq6Jcsnb/r4u8v+d0wZM0S3TnNkLB2D4sXkcuz
ibNJ8GV6R1uA7NLp98eTP9Zvfr8h+BpxS1JlInZK/jQ0SKnRE7oQSu4ai/acl0LiRppSOhpgZKrn
Y59cQtNLPROo2XWpKrRQBrJyPTO2SMld43CMVGtuFq0Zgf1IetOA/xZHmBZ0S+4V5uQI/04p+mDX
a4+VSvHDK/d7gfBxcMNIaZCdha/SAHb6aQERklgVFhBD3bwoTRr1nPdJXmR4gfppsID+dWgZszgf
dE+LRapBAbIRE3tCztdKwHwOTTeaoE0mASxLWFNdxM6+XD2aZCvhXus6qE2MGcbad6kCmtCQFGRA
6pO4dlTbvnBmBK+69/2jWcf+T9cFSRqcqkFxzRC19cm9exWQDJI0QEKGm2SYRLOpuC+XBVhgw2jy
/ZHWZ/zxSKbBzEulcF0DUsb7eKSUk2j6id6nDBmrd6N0IscUeDEBH1pLt5vY6YVEIlQ9LMzUte+y
yOwHvj+JPydg00SvST2RG2la4qcJeCZafC6hE0Jb7BePztPdUguULWpTpnY0JardSlbkf39QbS1P
frx0gthYxIL7kViErlFt729yEfQAmLSOeCWwDSTwATMkC6arqjMlECDBiShJUleD3+aURmrSLUpp
l6wSMvWAJZPQqV7uBewhZF7RBooyg+AZq6RLBauyPEJ2LNjZSiKl+54gv+CANxjTWS1EZYWmVjAv
yVNjYINJnpwoiAdomgZpztF6aTivdfK6XPj8aWOXoVWQX1Qq8R09YOREVYl83QO1QswMKUI9CD9L
QLQ9mYp6a0hmgcWL7nOIizbQy9Nk7uOtRObw5I3kWZCoJMUIeZMkRyGgddqavb1sWgtHPpC+te5v
MNFaP7zUf0xItOZVljE8ZRFksfrpKXfREgZWE1EZzQfrNe+Nbg+GgnSlBDG2mKrlf+l4ZAdQImen
sfqt3j/fifkAp0eeeTG+At9owOet+VOCM2id6kVQf+oflnR/fLaSKBMSokuU3Q1DX/dU7484TyRH
S2GZ0dSf8i0yB2kztxEGBjUdr79/e6U/Bu/1WKuVHNGjgUl9PZd3Q0RO0mSZsgzxpHEaD1MX0z/v
EHXgJo/6e8CYy+TGgjYdoJ5UV0ukmy3FuDFCmzv08tsPZ/PHKpOzgX3FpE/DQqcl/vFs0IYGldxU
mccXK3W7DDru2VhlaCK1IT1UITqPMkmXX5PZQ5JJ2ukeiR9lv1lCIN/E9aYI6LL+cFLrCufDB85J
yWTS8rbBHtJ+9y/e3SIsScFYpxpZVODu002bltLFGseVEAGC4WfNJKJCXo/MCc4INGJxKinLH4Ha
xZTLKmvRnYA0axRZmoAVpR6G+IgOuDK3hlbSD60zIaNZS/Zas/n+1L94kXiyOtABXVHWjdPH2xlM
NTHsI/Iagkn0bWXENfKfQLwUhbr8YQL4/Wd9ukuKzs1RyXZVWSh+OpaOH0IWp5BqDcLGx66eu22i
hvnTHMbSmal24WOkL/oOo/64gxDf3sVFqR6+v94vhoZ1Y8j7w+Ni9fjpw6GTK/Sprgfu0o9L7MNM
K697tPcbsk4hXC9E4kQ/zDlri+zz28FFyyyOGSEsPtmP9xgvYZ0KRKS4WRxV5Ni3uZiQO6bSZijM
OL8plJzGa5Bl4HA1LHsWpKXawUumWpjBc8r6I0Y23Q0xYSjumM21P/dyRp1YiY0bGJwLW4ZKTG4G
XGKV//0Nk7744NZOHgtuDXeR8vv3373bJcyOdbAxXE1MqfplbFDhEgQNxgAYooCl4yEnagTguji4
KgMDTQJRwfiYczYvLSCh3DfEUaHmiDRq+OH0jC9GJxZkjEz8oXhQ5U+jk1qFZIdXA/0/wjKCPe6c
Ff1WBbTfgzEGc8zbeNSQjVfuII7Cydibasb6i9luMyUmFL+IvEqEFJFFMTIhPckG9QBrRmvNZGXD
RQIg0K6pzghUoW09ktfzKkwSKM9KwPfiFm0KdHGQB6DCotXiC2otINo3zMrT5PY9InsY51XkMKe3
w8MYxlN0GuOD8wNwwOkZPOTxmvqb/KLmpKVYlRiJds3aHUcRcLDY7ivCPH3MjNmCeV9IYzsD9AsU
2FquAnmYXguFEzvVQtCMLpLWjvdlSFavVxiv4JwGnvP6qjRHlSS7hwXJ+mWb1JHOCksbtm2is3Fd
gjB/iCtB/5Ui932VyBISPVGkNb9C7bKnCO8GrcC2YFbDtwrLEwx/xsvcmTPsZCFRhE1vllXnTu0Y
/rB/+OKj1ZntsOqtZR1N//SMdRWZYKVU9D2bqTotG5mSeBkiq4zaYhdOLE2+f+e/+GCZUtesAxrO
jInrJ/Hule8qdmIxHlk3X2aVtifSPH+KBNBDjTqwYJ8NxWfL2b5onUHnUKq1HyaUry6YYZLFxDpe
sIz5eAIagjG56AC35Yk6b4ndmbfjLNAwma1f0xxHl99f71eHW6dSYOXMYYr06f6axUKkimwGLhIp
0o8k4pGCQlpe8q64WEad7M/vj4dz/M8hkTxKYFMK/+EXn4ZErRGgqAjcYXT5ODWxTpMP5PRFHU3I
FrO+RQw19ehDEQgPUFtzqCO5qDbXQ5Lnhm1OgaFD1BeFExJLaZTATSNrGn3/hGx7idVrIepTMsKW
SXwu04zwgUJAKwzFjtgve1EbPnNljf50mjy1Jnx4kb7FDxMjHtes+BKPS4j5MLEKwalzE0WolYk5
rOp8qQsX1fOC/zaS2mtJo5pkF9lESzkU2puyNtXXLu3yC0yFybFN44B0YJOIHvTipHhuqqYMLnBM
VtHGwKb1S2OAzBD+jOmZSn7Sc58pc+IhuIkUt5cS1sljl+EvGoMEHyO52tkpVWc19s04pRfEqg3G
oQrclQ68tSzWnkip8bExNEGwQQGKj7AXUGDHcoppoCY29FmsA9pNYLBN2L7FRIezTRZuoV71l0uL
iNBBmV9flimkGqS1bfyIMbuUWExVI6nMACVPjYmIHJTGqYLUlYjf87KFmuLo4poqHk6yBB0jI5TG
zgluRhCH/BZ3SadLhEYMRDZgHlGyg1k2TY/GzRDu4yCOfsH1RwMFHEA/4wOgCTqM+MIiDMyv4jDl
dNz1qdo2gai9SXj7Cwd0WX6co06/qfBuH3E+1lewBsfb2VIw0cI1BX6dRGkxMSaPIANGWcB1nVdC
SCqyjBoqGQQrpfzfoUPLqGNRi4zL5i4SGr31445+gtNZC21/JS7M66SAU2kvSSWcqhq0WnyDLKwQ
spXipsoTK93r+iyKWwCUCdoLDW2dGhXSTkXGhakyXQuR4TiG/dP339Of3y/mCt1gkbHusGG9fBwu
zJiClWQVhos+m01mFUAaxQ1+pkUqFSuLdv33x/vz65XAZ5Pqwi6Lip/y6Xh5ROBGK+TMuXmlOzyk
4LpuhPy2lQDjfn+oPy9NXLdUOlUXFmvU/D5eWtcSwTAtCc50bexfYjNLz0yCEpywgcc0zuoPm50/
r4zOAaVF4gtpFbCU/3g4CY+mUWqt5ZaVBbk2b1CDhojt8wJp7vdX9tVymOls5XDQkbD428djyXEo
pKWWIG7N1BLOtwHspZhMYTcmyEwNFOk3ixq2KVHK8Xiisssk1aSvwx8G4y/2LuRicm/ptRG9ZX6a
7JRS1RY1AU1gkseBCysSjddaSYkNkVMBTsEQEHO85xJK3VbnBNX79/fhiydM4JyhUBwEWMZ5fLwN
MHukXLFIaI7mNMeuu+BJ0uVwZ4XifBoJU/rDjuer60UBqcPUpxb5x45HaNpRI76ayW6SlXFD7iAO
+WRJpgTdjMZcYFWNju+4J6Da6uK/v//gdeYyOQFO4vfE+G5pIZe61JQpHcMuraFkDDmy8Erqeux/
CcSHHlzZw/f3ly0Gd/DTvouuk0idACEdhMdPL7UszoBTcby5AIDS2JeaRXwK074d7b5Zmnk7WPNk
urqWhYVrTWYgEQwhafrF0CjkclnYBn6xIinpm8p9+UQumYEJXRcFyzfFdQAnHIM5MJ2XMIdqIaMd
CUPQBQYes2fSZNgKNFQ+TzOFacrFtRXeI+6lCDOqYUOU+AjDzIdkq9+LhrzgEjAnZjqI6wQwJayD
yTWgOAkft0zvSqvDHMkIaCkOYYOrMLtS0T/MyZpfY1Bv8dZG8Ei7KeiwqShIGto+zBiZx0TczoKE
UmjJR2pxMcWcl6KdgwSxjDw+joVu0hwLMI/AH9U6Lgh3iA3nr3wy4K62vi73Uu4KbQY7JFZ6prcp
TNMAAJPZlm6Pie5MajVkiAti/9KzYjNAoqwsYDpCQRauMyK0UVgUU1JjaesCGgR9JDwxhXTIluCm
E0U3LfiXmznFJ1aJjS7QnIDwSdi3dtkoUvLGkjVGdVOHYXgVJwiH3TEKqjdzjulrZ23Wzy7Wj/FK
7+JU8KapmmvSACW1JoGTtAI776II6VlFR9wBhd6Ehwrr50UeWBXem6Bvt2Or4wsKslbHMtikUbZZ
BqN9Rc6Lq0csJ/GuoBVCjVKdkeSVLC/2QY1u01ZkZUVrLYFMR65WqvpuyurxhbGHsiqpry1Gvmiq
cGKxaGHzNDeLLbHUYKCZiH5opLHnZVILMqMwuOfZuYKxv4K93uqhS9AJf0oeB416CGV5IZYnTFpo
K0EYyH4ul+hGVKsEukISCyVVmosmsYNyzDVrYT08jnmWF5vWiFPkQzgc7qd4DYAmFtNi0g+JrLKZ
WjMka6TuXgxKs0xbfRSm5zhsgsk1BWl6EaNJeyEqC7JcBQj3jdWZZuzNVCnLTWz2RoxlUdRqHE9S
g6yRmNE3ZVlIjkioMBw03HqDozV6A9MYzXxmF4s6PySJpe0KrWvlQ4QVCvAf2r07QNTqi7SQBYyV
SWAsivVpDSWp6Y5vZfAIeC/MWV1cAzqXhFxRW0JvmgcMjVpDMoEaNCLXxV6sw9hflgtkBklAtB8G
Y+s2eMk110qL4pozyUpXjsklceAATwp5R50anzRJ2Mog8Low+mF39UcNnoaDJdFvYNtuQpD9NBwB
WSDHzRR0vL4FJZB8IGCBiBLkJ7YizsmuDctok5btTxPuV8OgQuOfkim1OlX5VH4KAbJM5kz5KWMJ
RRdujYowBhXOfVfSsdOk2jNqfboQGZMjWAdU478fib9YXKA+ISxvrWCyxvh0AkYnJp3QpnzTsVbs
NShOp2GwkMNrRY/fH+nPOZWOsYHJaV3G0ORbH8G7WaYjGTI0JtV0rRyMgx3KJJfbgraAu6g0xR/m
UPthFv/z2liCSpYi0duRDMn4dG1l3WJm7w3DHU1g2swLM6WBqbxYTKLbv7+4P58jh1oXTkCBkWV8
bsXNE8Gp9UBBSl7E8jTVQ2zRcz5t6sJ6UAQ5PRik//IAI72/b5Psh+n0iwtVWCUhTgI8bOi/q+Xv
bm1CdrOUNCK3Vif2SCzRrBJubd4u3NQfPpTf++6PEzdKfNaIaKpYJlKB+/gYk6pdZArIqNnKMhQe
qjkWiRaBFETvOetejSYh2iQuDH1xMMnLZ1mpk0XCtlJyhbxRwS4uFW55iGlDCc5EVdtdDLX7/vvn
8cUdobiJSovuqCLygn88SwMCzoCEK3DHFIKHTGDNtsiEzlUtgGB//1CKDHoXHQ0rxs/vdZRoXTIs
auBir6b8k0tQeYpOHjz+Pwkw3x/si/dMpU5N80Nd1WP6p1d6Jot1mWG0k1ND9MEmN+Vim2RzLrGZ
FtTJCU2h3NHClRhh5U68MBoxrv4LF8zeh/YRb4L1x3KRZkAOYl0MXDGp87dkEqLHspvyBsDsIl18
f71fjMsrNBhZH7A/XuxP19tQ1lN1gi2A5MKm9olLroGWwQSWNpQeeXXkSLwl2bf+YUn8xXEpHzNO
rXU8fqF+fH+qUAPcPcumS3QIRBZdTN5w+GH1bHMExnU4djBz48X64fF+8doiWGEDu/a9JRbHHw87
6YGg14EaM2HictkYM28r6yzQsTB9ux8qmH9uOtYrRIfFehXw8W9g87tRowCT0FZ8H15C4dwzC9FE
T6IapjeEc/YLo6i6wy9v4IG2GiH2vn+wX12pxecpMjRzkz83vY10iCREFZEXYl6FQ9T2O6r34qmQ
/dh5/eJZskdnjlNVla3G585rapopyiZ0ONIyl9JBUSvBCzJAjl5OobjwclJfPBUKwd/+TmQuD1Mi
VdtVbbregnf3t9aKzNQUOrBkJRhvhliXd6JpJjspILri+7u5vo4fB+WPh/r03ihjDfhBph0ah+zs
nSxPMB1oyKp++Cz+nMNlmkaQxFEMmIxCn4ZVapQ9pOY59ZIiKg5Q/8h7pKN1EEDDOAbyMf/765L+
fHayBGKfOoAJjU/+LAXp2WaBqk0zAg1rnCplklsxnkommQp6hVqdBXEzXtVWZE2+WfbdRUrJ8I7m
WbMJaOzgSBYkAfwWBaMIKVhSEO83BqVbzVmy+z+cndeO28q2rp+IQDGTt5IoqXPb7rbdviEcmVOR
xfT0+6P3ubCoPhLmnnMtYAFecIlk1agR/mDrMHyvfHTjvV/scTdSyNtADu1V5JiTIW98FApw2Jno
FfQ4RYEejfLXeKjj7qmh08YENlQ9YHXd8rsAjzIoNG6B8YsmC6xcej8vs0OEKcxXATIHXlKF5TYM
i8r9RueJoYaJhMynvjDjb8Jomw8jIKB0I7OyGPCwK/rXYvYsd1cUqPxAL7dBt9sKcNWVVOD8CNMf
AsWps/dcdsRqf+tI+1EGxdiHjQnainrxPHrZ9xBe98uVXfDO9qZFwD3g4y+CHqx5epIQgHYLF+9O
dKWrAaUWVMEzs/eeEQQ3H2ljz8+wMoePimLp0apAqTAUDFsqO0S+3GzRjEO2LELHzmVec/m3nQdR
upwADYnWoML9xcPi30M+133u10kSB7EuywMOX28xkkG3TUG/LiIX2OsduSfCDPGVjfYXULg682jg
LvgHn+QPoOPpyl7ST+mIINauKjqngDYv9GMi8hm3y9YS7t4gL7gxUZ7GHA9vNPfFjiIYKUI1PlTe
dsy30h9ooITTgIgEGDX3q6ebSXEolBP5h8uv6R3ABqUVwWNpYgrQKMbq17p6hN0SLY7WpblhofYK
+6gZ82iX9qmvBXWImkqGAMAdfsb9Ri8VOkVW6cOu5/76ffnXvLOf+DF0GAFc8x99+fN/IjPXvZd5
OogrPkuxl6XW/7ZNb/5yeZV3gqVL7gnIcKkrTfimJ6s0Uwt+ALWrIIvt7jcbuNvDedfQ4VAdqiaL
J9jlBf/+7pMtsQDZPIu+mgcCR6ylioupNqpGJnYg1FTBFEjq/MWe3eYBGHS411CFfI7BAB3sqZb0
Mh3AVR7seqbDmSs/DXEk7jHfzA6Jzjzr8m87S1wNTq5OxSCYXp6THZpUib6B2R1YI3ZzDAXyqtjM
5SRRMGjNRj9UY+PFqII6zktX9jbcyMIBq3L5V5wFZ34FgGDDww7G8Cl6Tz/JFHVaUVQ9lqy4CG27
ophvAE2jLNRhHlv0OClEbMfg8qLmO89uMk7kjJpU2MxQT1ftDMxqMa6CDttaLf00y5ob9Nxxyd4Y
Zp/RlSsdDHKjPDQ/GlkY/wZS2f7kLAw/BvTp6bqZXvNnwoqCKG8i3LdJvEXOBkfV8LtRiVoAYZsd
JJa6fPjjDgDhCfu5xG0rDfsPQ2/JDyS0CYDwdBpiFNTAL28do/AOXjKia5GPiJthMFaJoO0i/Tnv
Re5uZzFE801vpa6xxSnBRsvDQSjQ5HfGz2TNWNnmbmg6V3KZd76RD6+aMTNNUdLT9TeytB71eCmh
B6f1rpwK+dQ5aKhalsAUrIuRKor8axvjLCKQ1NCE1k3+uxgOrSLC1I42rsJ1GzSUb0fEr1EpqEcX
qY7Le+F8wLJkT4bjUy7yLzfa6V5Qg1PXtT7zdJ6pP6DhhKz+aEcHK5VW0Hhlg8x4Ox3xDIM2YCv0
LuJR/3z5R7z3hkmG6fRzAgiCq4cFDmY2nmvJQOoiWfwNIWfWctiOqCAGmWM1RyDDcXHl0c9uSk6e
YEZH74BLwHVXq+pggsBmjm2A9p95U84wTgqhJTgQhzky2k51QIvtuyxbcftfH3fBkIHQYBzpLz43
p6881hqjVOieBcC7/TcMyJHEU1ODzqePyNgubI10K/VUs67c0GfxnwdeNhQRmX+QJDhdV86o/tqo
JgWFLrPHEXeeAyKZ4qbvCv1uKFL14/Jznt+xy4JkI7xehz7QGjIhLS3sijlB/dNHemQnU1K+sEiR
rgM54f1BmxFV8lQW7rbTzaZFZa2bHpthZEyfGFKoKx/87xc9vY74PQ7dMEG/D0Og1QuoNLxnuFTa
QJsmXKd2yPKa+Byj3xrtzFRLscmYJXDqDq6IHyDEscCuy8Iytl21kCTnOAX7MIMSLvCjNU1Mvltc
NDauNSDXHvdOrm0InXoN721grm1oc/x7zgEP3QLqTp8GEsdvaEciexfqhhb4Ti4FIoKQY3bNKEiL
0UCz5vtWzembpsBkbIbERQvTC9v2NTMGhAxTS/CrcpU4T7HKwxf2jfnVNMcM7aKhiT8LLUPVPm/n
XmdOoCNBM0a4SLdVbrSHOmrir1Aq7Md5KKZppzPIwkBdmBlQXMCZCKyUJmJSTV6Nv0KJRn0wANk9
GAwpoKM3s84AEJ8BP3mRfot4RJ402HIkQ1xhdGFOuFVjKbjXk3YsbkzKhNdywFll4frM5tEMRT4F
pXLt58oppTxkPZp7DHhhxod2Mf2ZfCmbwGoSPDoub8XlSK2/vENVQBinUwh853Tr1xGzpSGpkWfW
pv4oeZFbYaUztoRWd+V2BWN7vhitPtr2FKTMx8Tqem3qykrtyCgwSRZe9xUR6vIt9yBWMmpY0HHa
oLk/KFpDM1BjMr6RJJnGp7LVcpxh6hzSvN2OPQjHHOXBau7lH93oQviTQpunOxVG3WtGe9W9kQsa
EaNfMRr3iIDCydQkooEwftz+xUcOSN9JVP8tLBNmwXXZZSXKzMKMt3WD5/lmHClUEe2S46vfOgMF
SWFN3rOsIWUFo+3glxCC/0GaR5iQcZQLR6dXba22vYBshRlTnKP+2+ZgoaxB2fa9LXHiPVIC+08j
TtC/8qScx21mqEwgiiWGD/o0CXfn50aEnGpnATi0fYVaFfFABG4Uo2ptYLIO7t1vm1u3mYtua+Y0
nHC00kd7G9lF9S1DUgygS+dUsIWKWDlbe3Dco49NQ7/PRibTRB47ChbINxJc4AqtrWT8OuymnOpp
56Dyg8GLov0bQORwaRWXQ3nEpSsyttB79F+JGzfFVyvqUeQfO0F/uMsjceP0jgLjM9opaukOo6FN
hgTgL5Ka2gjsKYoe+rzzvgwdvSv+Tj2xHjEOrMytBSgHUS8LhZYPU9TU+Np2matjred3b4DtrZ6J
jpn8bo2s8T6NSOCNhxhgtgOyBwe/Ta6kBYOKqRg5DnLfIeINTvJNIky4xdUBPFc/aYGrd25+lDE6
RciAdEP+wnZvsyeJQP+HPHIR+UchBmxWl2J9uyVQWPs2TQbEWPRWGx58Pco+j7jRWIdOlTU6H5oz
7dxBltaW7BBTaBFaCAUbJMUw9XKHzrqPEfu8mZBfSw9tWPTxNqwnHJ9b/kGpwGdYdfDrbMaJQC8U
kgWJJf8wlUy9PVqODXYiuW1/R1LOH2mL6wxBwxjxxih0549tI8RXCdCj3Vp9hHjbYOBxa2sVMnhI
krcvmT5CK9KxN8FrGndP4kjmTqhf5tEPB/oEsvCdTMagKWsNCUPq310FfQoXDBT+qw9tlMv8g6kc
pObttPd+AGHNTFg+w/RVJcp+uRyE3rl/F4bLog+0TNh04zQImQ3UOsdoVUAHcviINUaMgUP5y4Nk
h7uufw2A9E5+s7T6lgEioyAu4NPlIrsppzw28XgLDSQtmYBQ4CFFmdGhQPoXyE2zh+mZ35TA2Z4u
P+p5RodqGHidJbuh0bkw3f8taCejGwU7pgjmxZ7Rq+IZKyZMt8vGAJbUjcbXPEUc6/Ki77xfame6
1Px0UhxjtajdUJv0zVjhYVMAyqtq9EKBV2KGOxqf4wb7jsvrvfOQrEduDsuCy8VffU+lrFGVEZcK
ZrPzoXZM6iBnUjCm2u4GtV2H5l9xDZnzTsJuIzJoAo1hwgcmaJWwa7qQwuzoIWmd1rkB+d7wZ8JQ
1t5ZVVIN2xiHjR9gy7v81XPjsjkCB8N3PLMG+X9439QNHqUVMFxq/NOP3IrCKScnkYGr+fHnZm4B
gsSTj3l4OweyGq+dn3cu8aW1BDWcsSYztNWGztoet23XUoFRV+nHpgEmASbHvweIk1z5tOd9XkZ1
y/CdMQRJOHTt02dL6tgdTIWHKcWseQSrkN/U/H93IUl9QDegC/Im0faYJOlMKqJ8Z+Y6uMoW7Q3q
08zEg8CZ9o1jDPiOuR7C9ZMs9sLobG93eRe+tyEW9DNgI1Ql2IirDaEcQStUWaiJovP7uXC76KnO
y+nFqpPZ3WhDNLw10MaDGLXhTwg5dMdMhd21F/ZO0oMxJ58GZDTTsfVmgLWPRqeb9ACW8iw7WJ0T
FS+5sLETSAS2Obsmm5pPsd4qB8HOFI8QHSnJV2XO+peI63MhRhf1I5p7yc+0TsQtlyCDS8/Qahv4
U9V/ASgdfrJCfb4Slt85xkDYqQuAstMPWrfFqiRKShB1XVD5o3unALjiQZj0d5hH1wEGAuXtPGfF
lSxxKS5XCSltY2ojqm6bcdPq7GgRsEmvY8zlemm7M+xSfq5wC73agVvOxNk6tP8p703fpNY/3ceg
KWDLugviq1LmtE9Hr3yTrRE9eu1gAb91J3ksmrrb57HV1PslW79HFL/8P7xj5sSgm4iWnruGs/gF
Ba/t1SpgFDEdrEHod3KOF1Mokd5jPPpL57a+kvOfXweUeszbaXTRS6HZd/rowDd8P8pZMynT/CZX
8fQjgZzsban94iDHt/Tu8kk8PwIUucRbiML0FIW3ihkpqsGqELMKJmBg3kdeY/ysxx7gtzkzQOtV
3aIFiVWQ/girM/ym4eL4+/JPeCcYQMqg6F7Qogxt18GAPgLK9VM/BF6EmciERHdgLpKTyKQD1WqR
AyhL0T+kGc6U6CGg78UU+e3yjzhnskMpJfFA6AbhQ0AIq0Dt+71sJ80eAqWbrR7UM1h/PONL/25a
LKS3s9T4IR6EZprPlpQfGuyvik01eRaGDbYxbfCf7sONkFK+6WDTgU3kYN52I52Lt0kLob6XEkgD
SlKwWHd4gSXIn1sYQ9xcfpTzoQaBlSkfnvTLlAAC1ekmQpQ1TaK+wcu6oBqKq7k9FvhpIlnumry8
SR+JqzK9yWhcBhUmlSYwRnD5G+hRtDsFuhnwQKsbt62LW2DDNZk6InaXf+V5BHOAPiwDySWWIP14
+iPrbkS4o1AYezMBfWtAzn6EKzAiTdrVd9j8toHRp/LKkV4i1GlkYVF6gsJwadzpzup40SBLRzBh
UwBZBHAcwrmUXVZc6N9byWAbeGtuY1iDKS46kmkRaldSzHPCuOGQYzLoE6QEiH+vnhoXFCZMBrgW
bprae2jLOY3vE10p/QkgKnSjiOnYc0j79q3GWkF7tI2hx0wmKfxbHz+A7OjEWIjzUQeFuIzlIfOQ
6zPCKs3UjEhU6lSweJmVvtyODFiNGzMEfsBWjM3mxoLT+73EgRx5O9GQb46lVYC0DSta2fqgpcem
yDxrk/dxFxijAuA7STu+wwBV2VgjQx/fpVETHdH7bsM9KfTwTXUq/iLzMqUbG4sQSdosntvb0kQK
eCuHXvyOnDjLXofQym4a8v5m40zku9hvWfVh8nzr3u2d0t/SxBZX0HLnyRfAGlhIgpoCdMQ6IepB
WDl5b3GmnSlBPpdqLK9atrNRlfvL2/lvIbTaWqS4TEUWNA93xnJ5/jMOG3C/Fb0Ih4DOdYNWPuqP
hmA+ILHRa7QR10UMyOLiUdciNNcJ8goVSBgQ7k+9lY24KR3Vxi/sQuYTl3/aO3cKo0LoWGSF9KnX
PWMwiRDyWwO5vDnR3uw4LHeQEZofQ99+Qftl3l1e7p001GWEhuwXeRXJ3RoJ3zehUF1JKwlpfjH+
GfuB9lw4YOwETr3P1d7FwdrEVgP97p1P5Je7vqhyfT8ObV8EfmYjjVz0PejXCgMjbVPPJvywTLb9
M/5O4XMPzNu68qvPt4pLEshVyNyP3rq1ara5fjI4gKEyRgohs6G0U/1eyWG4q1v0D/77YixFHEL4
lvHpelDScotEkzEj/KM37m02VogPCsZZESO0K0ud3+/cZmS4S8ijt+escrYSLwi6iOUczKIcAsww
qu8aDee9lTtRTXvDSpCOh4XK7RhtEd1pr00szuM8PXnwUcuMnRLIW/78n3Phhj5+H2g+BTZp809w
I+7L6OMLtZFx7QYaYNwerLdduVful7+H++RAmgvCz9ABvsHQhiFxunCMdFEfNmhcyBEm2a2KhHiU
7ZxlD3Yxinofy7ZOD7Hbp28pPnNvZV+mL7aOWdBB5IP3m0Fu/Fxn5Gh7O2MAzEUukCJNVd3g2y2T
VmEzg486Bi9Ebw3GNlzjpo1QfMmmDm/6ubDDraoswOhOqOyfltZ5Xys5RWpXA7abb5NCjB/liLPs
1nMUflgNv+y3Q3++34xhr/CvZHqY3bStG79ePqRnX4WXw3thyg212vXX2x2sY2wZUTLjJ9KUKBVX
RX0ju1avgmxQurvpBi3C0Uq7ysA9u4FZGBS2YSIXsLRbVtthKu2QStgSwWgMcXk7hobssCqMStQp
aaK+VSGMvw1MG1q9yvK0r5ef++yYszxgMjCQi+o05fLppsgwM9DjDMVcHTe+zeTZI9y/VN9jBZ5f
ScPOTh4TG9CWhsUehE53xoS1ItBHGNQEYVsW+ylVw+dYMm3eRA6WVrEcnPvJItPHjNikBxFGh8uP
+rd1tDoAgFxRo0PViM7Len6QJIIiKaox86XDtEznhorGt58391Wo42s+MqAtd5oX2sccqr+2tYaS
JiiTojQ+Et1tGrKFEONNH0bQ1MQ0Yy4S5/jvxlxnKJoy6sY/q49i9PZdjMULV6/ErhOVMWH1Nxj4
63RV/TQbk/0tKXF/3kA11z802JKBq5BFe2VTn8Oq2cwW6A3sCnjx9PBOv6496LWpQhuD0CmP4mcO
uHU3mm4sHxVOysi7FsCt96Htzj/60p+Nhy4yaX6gfjnWgWwm91C00ooWytZ8HEkCw60sc1pEl7/M
O4dvQadi1k3F4cHNPv2Zqk7KcDKX7nsbw7eHwD8vCjOeNz7Q33SGQwRHLaaNMON/cnnp8/Emr8hB
NROqBl1dR6wSUChZJVGxM9B8KTWEZ6fEe+37bvqjdEUcahy7+Q7oxn2Udq7XkFNwEbTgF21h0iZX
Tsh54cePAQZJuxdlQXboKhh4ZlSlnmCHmkznPlZlP93MBGUDLfDUP1KIVbcd9/IOn7bsg4NX9kuT
CudKSDgH/IAqhTYC2HDp09lrCK/XC5tu4yiCnBcn71y/yxnrovFQ7xhNhz9rFwmPLbol87EvsYg8
xh3wzo2A0ldhIxl3z0Qx5BTMBlY2plYdks+Xv9pZBoc4B5Y28ChhDbhnXXFDOYlXVC7+IihcPlZw
XbacUv2jaubyNcdO98d/Xg9lQpe8gVSIJG51jqC2K9CSeK9m2eyFm6HV1H2qadmbG/XxhCA8DaIr
j3h+L4CJpeezfAe0ZNfRcqjsJI7GzAqk0hGxb320CUSRoQdnTrAgEF1lrpeG896DJzBf6bq8sxG5
jHSxtIWhGDrrITuU4xF6uGcFfUxvFn9y7PkSUUv9rk3jJAzMYiqPwoMErQ9WfZsmSsR3FmDUK3vx
nQ9NLcwrQI0OBsx6GtBkqra9xLaCGm/zXQfP/XuL3BW6+zMiLNsxAft25RCe34hw3ekVMPdAUOs8
W5/9wbSayA5Ghla3sI6wvK1yqd1JB+/YK1XSO89Hu9JelB0XQMNfQus/yWBWGUzcR6ykEXGix9xW
GnKAefQwJcUvoB71FXD+ejmXl7n00riA8ZkA03EaaH0XQK1KGqyjbVP76KPgeAvvY2p3+hDatzF4
tWvbeB3a/66IAB3MgyW9QFT2JNtFvIQAbgs8AI2wwvwsyRAbaKoPAt0WqOcY9bSeuooL/Rui/r3q
l2UdhvaMVxBhBFZ+umxvlKGLnwta8sloPJK4+vU+H5vxq66At21qvzN/WQI3VeSEKnouSPTptz6j
3Q5/mNBfKC+6eEbSA0233mlNwaC6ym5KI40/oKc7UrOXpo2RXjtFH5vYLD85zPwR1MSP8xcOZrjQ
h1W0kETLuEWuWKgvxdih6yrs2XExkHEUQnJaK3J8MRNoHxXdxccZP+Dfc5G7+Huo2N0PgEfEbZuO
6tYoGxcdij6Jv8UJIAFc5+p+2oi2QnLcnwb67ZUmSVm8Fh1UT6txg2hmfE74323/PQK2j4Vdh7Xv
bsly+KsAt/9ml2DvWczk09ukYpw+VZ2Z4RvYVb+zWAJHSQnneOmG05iCOE15cCm10NqBQNKefQa3
cYAzZ3o/2X00b4ek7G58QYYQpJmFfZKjmelPagLkMEo2WrgZfUe+hmScVRA2BjKjuj3pasN4mnbc
oMzsQRMJBA6YvYtFXm5At03aApxgq8vIQJdHa+dHNHzSeauMpqcwsExNbiJakPeSP/sQYigNfdTo
tWg7liWlQ1wki8ke3F00XgAc7Puq7n87rUcSiBBi+7Viqvq76ysKFkpcD6RaF1VfjUJOiJcOU3MH
bzLMd+BPBoRaUgyAiZxYvabYyRlbpUZ/AjoeogY3FRYeYg0V8uKZmLlfXCX06JiWeEqGhjsgbamD
T9uQ6NRgQ6VYtOMQSQSiVFVdubXmDL8ipqzxLVOOyGQ1xn8blFs0+/PEXBsAR8+cBTbviFa+H/kz
LiOG6qIbU+nIxw+Yxrrgl/rR3aKVO/2aRQj1fICybm3KIskfFHhshMDU/CcNQ/uXB/BjsSOyaK3B
mR9xEfT7+J7ubPYttTNOrl4MzrRVWZw4WFXWzs9qQvgTJkLv3jeVn/7gxcEstrWEuPzf7l2Osfu/
85VlJMV48vQYzxb9j8l2UC/T5mqXRD6swLZqdx7ylvdtNvVXmv8Wf98qbDBHoQxEMpaccB2tbDzr
TGzI4z3WZHO6gXDf39cYkV8hvLwTFJlnIMwJf2dpBqzSCY+G8+zkXbQ3GX9iRBxl4ROjUhd/N7fv
Dn2apTS+nGtT53ei/+JdZDLiW/SI1mk2fWCNTnAS77seA2wRzfoR1RrzkYqzfTTC2L72+c6Esvl+
6HD/9VqihWStaSuu2UxlZJm49DD2bH8oTOHfqO5riWSAlvp3XhPFx8IskfCScMi/dn0Iy1To0tS3
XROGGEa0Doiogo7wY1bCVjva6Cc0SHXAtt4ZUavV27bT9VfdLwyM4hhK/EyY1Fb7sh5BSkyRKRDD
SeACb7BuprKfcDG808JC4JZTztMTnSfMSvzQMMu9N9niPs7qfpFZyC18ACGAaACninIB2bMjiiLE
kDZ3gbtw1gW2mWaam69KM8DGwFRVX5wMv7tN1WiutmMeUTN0EH3XMUqIMgPZ2chqtulU15+UPc3q
MCao7uxh8eqIcEy1/gMjdxlvxtwgJGN754JRCk2cxBDR0wfSvtIl7kRoQMgM+Msma2Nc9OrKKB9D
HTfKnSiZUC1ienMa0FQdpgOn0/8l/RBVgdmmv7qdIz/7OYm8fMhrH7fsy2f2jKuEcuZf1jkhkNqT
BP300LqNPYa66LP9bMYGzuflgKq452iIeNuoHOR2bmylCrW9iiv9pp2VtvVVFg64o3soSDpyEDMv
MOl+l6U5QVesBzSrKbaKLsFSJbTcO9+TWGQ5okp244RvnS8jc4t8TbmVjjU+ohpXTjs0qv+MWqWu
pGxn0ySejwENDoQuTCwy9CWI/JOzqWVAmg5+sUcjZASQNzkoO89xT/cm6Y0aJyFkFMAc2E79BxHI
EQtqkvWfUM0id2e1Q/GcNAlaA1Ndece6XoDwsefNKBn1pfH/TDz+v4r456EGhCwtuaW5tESaVQRF
W7JIzLCu9wAM9G3VwAhIAKB/V3nypY9xenAd8XJ5A/zlk55GUVJLeqQIsSxeF8bqBWG8Tr5Ty3ov
HDpWG7MKq+OYNaIK6rSlVyhj3Smx8ikBKFpaid+mrRXjtMNms7W37WQ0mLZHbv4Cfq1E13DonPDJ
aXrnMIQjKRvHOwV97ObeawIjodg5o97UuwmlFq4GcK/PCYSU7sGc/JmZ6VjJXYvm0vxRVbGZPBmx
OcEttFyw6XECua/A5BxeQph9Tjwr+h2pyP5iAwFMoD/7I6ZgRl5/nxl3o+UcdQwDXQ9Nm43o41zf
4eZaPiba2P0o5j5iU8M/RT0k1bsXuK5Wfih5xR+dfGmb+npWtDe0v9wvFCBDf4v/OJZECnjHmxp6
evhuOiQPvgWGmhShKP9I3JsZYnFJoqcdTeWubTjfjGRD7YBmndDAoQJo3uHirSoUKwEMbsks+q/1
qI94ki/qRje6dBQGbHqOkkzU+PlrN6PMcxgAqzabTicW7q7sgLNrFD4Wan6OiYwuc5bVpotRnHdm
jGX3ltO7h6Ez0TPpyl3d2MwuXFncdW7cXTmW67KNwwh7eVEs15d/1xs9rL2s4E3IPbBgJCDyzLZf
SzcHmFBTql5+vr9okrMdzsQCUA7zNOrS0xAgi9n0ut5P92ZqxPEuiwyTikZY7SZ0GsCW/di4iO/0
eC9NhIuNPjr2awWMtjwYsTOaCFY3xrcuxxTivjelUTyOy+feCJOyggqwr+wHmKYZytaiILcyJ3SQ
Uakq4GISsnvSdxGW1ZPfR90DdgrYwWN4bfooqTsajeNIc393MteeC186v0ynQNHy8is4zyV41ej1
kCfRJ/LWbbMRnqhbWlO2t8eqvJ1m1OJQSAVFJxz/QCszulKVLzFj9cZpioE7gfsA3WLdyeyHXPZ9
3WR7o4hjHaEkvWwf/DyfD5ef63wb4bNA7Q91nVEpTcnTL2vr0TCXXEP7HkGmh9SVFXqksn2apDFd
OSXvLMXU21zgJgyiIKGeLgUUlo6kPeb7FujnAb1GUPOt4z3TgNKukFX+cllXr4/juHSwmG8waF9l
nKERQXb1kmTfFdIu9hqlf7/RgHUeI0AF/uPQj97vUG/DG4UJ9a9RkRwo1QHh91LlUETmKKZuU2FP
YpPNTnr0a6fJH8PUm6OdsDvz2c9yRV6mQNVhJoQm+W3XNRKpA02PbogD9p/e8JFa83SFyBD9LPW5
sa2FP1vMzJImht/dVtitfMVp2cRwbKT1ex+2TuJe2UrnW9fhHP0dAAP5ZNp4+t4brQK0W3e8BaGN
5bYffOV/Cl1Nu9NySQNA8/rhGqv5b8Ph9AMsEBTiEnNHMChr7BQuHbpoh6Hcp1jM+5u2s41Dm7b2
XaE0cQv12j4WmBohS++o35YWTRhUegmOcGZpH33MHzY2uqEPEqsAhWzvojzuFznAal2ocmO0ZnQl
xp0nDkRvGsFgQ8FlUDCcviXiFokbaL4FTSb2s47KZNUCm7Q7DMUlspyHfLTklU+zpIanbwn6JBQj
kF4egXUtSmjBEEQsqK3281z7QQu7yq/yPXR9O+inwn+sUMrbQrkQb//x1DMK5srALMHWKYHWYg6T
Q2SpEWbay8l7peeQMmywMms/9Wbz8fJSZ++VpRj62q6DDjnBcHUSNW+EFDbqoPRyfbovpVsFuRm6
e7pMxQ8gALRt3Gi+Utee9XPBcSEpx+DLQKzCJzs7/ZoWsdOTbVXvO5Q/P8WYsNgYjcABrNtmOBS2
vgjtxB1/TmS/ZQ6Kj32ieVfC0Hs/A+s0H28MkGVk0atBT5H3NZoEscTWO9F+pnq/WPVpTjDZcLpo
ng3WnVWlmglp0MOJVVRaMHllfSXwngUA+ro2WQkAP485xxoONjGIErM9q73gEzwo6c87Xp53o+fR
gP200ID5Xf7oZ/uaPU0Bvwg3cHWxw09fv95DgQmTpN2H+DEdc4OOJ8yY9FBE4/xg+4tlikK6ek67
/Eqr4eySYWWd6S6AHxJxIManK/fKtOSMSNY+cVSmQ4oz1G1lk+GSqaThlcc839ssBiObA8SGo997
uhgHV5ugDLd7rzXN70AN9GPbimrXWAa+i5Awb0bY0FcWffcJgWuicgfMhpTsdFHZm8ztMb3ae1RR
O2FAwG9q3zjmddZdCU/vLcW94TPNoe8IGPd0qTJD9zEy/HZvihhzV9V/R3Wv/2K1bvR8ecO8s0XZ
mghvITFJlrWWRIFlkmO6bpDtxZp7Ow1j9wGu+484jb3FOpfq4/J65xsUhNJyPRF2Gar9ZcP9U9NC
CdagbXYMdrQh/+mGGSY1c+g5G89mLL0xxsKU0NAkMvGT7X26vPj5w8LdheUmyE4WybpVIhSnrd9V
mkcuqefeIebYE5YM/94VRXgPCfL/sBynXoc9u8C/1jgYmhb4Z+lFvp/b2Xqw5nbajA3TNTtys7cB
PYHg8uOdnwpad3xGoHB/c8vVrllSrz6uHR6vhUbjKGe8FaUCS69UvdFbXbsrR/Maouq9RdF9XRAt
IBNgDp1u1YK8YAR4yOWpJmc/lb53QLlmDHzGEvvWqvJ7p+6jK096fj7AprKFmFousnFre7TanXyv
ttocfJCRPWm1hw4I22rnM1O5EsPfez50SqjBHLpowOpOny+SrjFQMuf7YdT7+zKjPArzAgXVuPB+
IJGEMTOJ3ZVTcoZpBLwHPIGSljkwY/o1dgs8kDtrs53vnWioPkSLSvZhLhiKAIcybuzZHHcdKqXM
M6wxf0jyVG3qwrd/eEaECS/q5N8vb63zYwuSjT7LIhQHPWAxevy3FQWgKyoVep97vxDVcznBL1Um
KbpuFShQeS1Oz62p7fxKev/5Uy9tPnSxoSOwsf3Vpo6pHbwJf4+9qLPsc9/STLGNSqG6511zADqD
aLg+pBx4FpQudJHZV6dPaXdY7lHvufu0c/0j9Yn7yChpfl6kuY95b5tyk1bK2w+pCf/DDmEwZXr+
OS/FNUDNWaTil7AH/EUMBfDe+h5H9cetC7t3wYQDCaqM8YXpe/JhaiNcqQrLvnJ5n31eH1baQjYE
FEOquIaD5GlpDpHpjJi9jc1HgCP3lQ/oQGub+g75gfDZqpT8oVxDO17eV+fPCbYY3WiD+oihrb38
sH+uA162stJ0FvtGVTYjfwoTK5Hdk5tF37PSuIaQfW85HWQFiQrWtRyx0+US9F2NKq31fYd03KaC
WHzAc4Mp1UB/tVe19vPy453nocwb4AgT/1FABwq2io6JX4rJQTxyL+iPPFv+kD6pyEkOVUwWvJny
vtmEvkPdmmbF1ykuxm0rLCT6Lv+MM4rFYutkAW0AV7LUHusgXRX8RGaoM7ydQkxPWsNM76ECodo9
izrVv3ZmknuBoeGUBgot7ywEmEtvj+nSVN8zHcT0EROF+bPhcvSDJjT1eaM1YrC3GMI08UZMMGo2
bdk43bZEk7dA7znEQKqM4GJdeZjzvcoIBzQE5L6l+7vWxkTspcvtdtD3FdjyCRyV675OaqifMs0J
j0zV0iBBT2uXO+M1tMpy/v+tGjEOgVhOZs3ADszMmlLYASBQWFDN22wwjW1Uec5tWvfVFezE+sZZ
VlkU4/hioKPOPhZuToYlYzFvS92Yf6Zu8q0cnfyxS3ztgXEQs9tYXhP5Obtw/nfRpbfJnJDLdRVm
B8+CedBb8zYie2+YFILLrUKv2Y1WZLzoEp20vIbcuE2GKflUdb63mf2pfLTKSh5k0jdXAsO7L4GU
iXybOxc9qNOTao0OslN+IrZsROKs+9felvc1AZvwkI8oerzQwbRc2Vx/23urT0yDHGF3clQqWGd1
YAe3M5FebTGJrfriUBqhuwnNwj9ovp6/mIOf/kwbYBxpjYhB2/8PZ+ex8zayttsrIsAcpiQlfck5
e0J0b9vMOdfV/6t8BseiCBFu9MADo12qYoU3PEFdLnB4q49O27qPUc0Jd6byAThae/Yi8MOmU5UP
CCaCGiuH4usSY5tx/2jfYOj4cGD4OODcyrzOWwewrO4XZN0BEHbm4LzYxm/I0jL8jMBVPXYKZlKa
3TkAQAtPRXwhmc+dmdsh1qzOydEz5SOITmKaITsqBd6wEeQvk0BHwH3cPNyB15+wKldgJxOqriSM
Lu4l6+R9nkXtPtVppKghaqsaHonKSGHPRMBF8ctGHR8XipK0PEnOcVBSFfWNgpzg58ZOjbcU6tLJ
71x3II3FZOHn/aXcPg7y93K6Se/ImwnaN5++7sRs2PT6gxZF/HdisMQZGwHDHxplOen5rAT3x7t5
HH4PCP8Kmr9kJGxtwOYCTwarADGSeqvxwRPosygKmKy4mMZ/21g1fRBbGdu8SU+r4vRnMdp/q4Yr
fwNppkQvyVBjS54ZcnMte52PlFAnTKoEbEukeR/tXPemo60qiw+bsyUDKwpf8hmCGHC9ITpSZgjN
XJ+GGLNAHQY3GBQo54ATcODCmwjHhDp3Hjlw+sUxcIZ1jAa0TmNE87v7a7/zraWmmWS/Ab+7CQQm
D3XJOm5FUNIaCbpsECG5ffQUa6U4KZ0wDrKI3/Sy7dxRKCca0CBEAFa4nruCYFjEeNLFPmof9Rl0
92urXnq6bVA+R9/tI3CHhdIT44/VmNlBDJD+n9GCL+ibWBkBCTWyDjmRSFn/nTIF1ZNqTBAVdQyh
XBZuG9zCOrP7jqW1+S4ulpL9EjfDo2UP1nxwO+8tH0hC9i1lTK7nTRzlTSoupPYMba9Wu4ter+WL
OQxJ2KvJGo7ZOP1lPYRdSo0YGAukRYKobZiITn8WZ3W9BnbULgHsxeaNXinfxjjL/nZmlFuIQ6Wv
PWE3ilTX36kVMfgwJHhwBjTd50mUMP7cPH5ADQXcBenVwaG4eefkeLIabNEyIduT0c4fAXAbi1lE
ist4eq+84NMxoz5eraeE84OWWm2fRN0Pr+/v/m36zJZnUAajeIaq/da9JMID2jRyrwrpILf/AB3h
y3UqirhS1Pz+UDchE0Ohhyehp2Du+YLX8+sydv6idjA+a7v+msErCewUhNzBMt4+g3IcKAhIQXOs
aQhfj9Ng5YNeLoTNMorEEwUQai0eCxvmIo0+GlFeBQibNN9t7GHeJNoKjA07tKCySyRPosGx/je0
k3nOEVs5WIGbs4KjOnwo8NVUD3ipN5FMp7cziNS8pmJoeB9I+ZYTnJsVfueKohpSRgcl+J2PC6rY
tTH/MWn6bQlGE25LdlrTwW9rxzkDgQAAgulOEAvv6OPuTY1N+3t6nM7thZ6n2QpagcOCtzYQ+QwA
Zx8nDfpnPV7xq3b0Yu5NjexcqnrAVwdyf/2R9UjNCwseRTjSJPyQlLjUVU7TPo+Oe1TslTfY1X3N
V0M3hTmB/KdBuymku3TPVVOABUSwZk3DOWtLhMYX418Oi/HSY7ryGpmqSTm3ipWd1HwYDl4MefC3
P4BpctvRyANVs7kY6kGNnKjC3dx22uUVuCvlTdWV7YP04Xwt1iV9mhFvS2jOLeX5/pm9AR5xP6A3
CLZKdhIILzeHlky2HjQbtuqcDXV9ss0xmy6QSDDAJu6OHlqVzOuJOgRt1gTRJueie0hf+Kqm2Dzv
rj3NEFpEYX5qV0qxfi8Q2Y9RVUSqFPrPwZW9c4Ve/drNp4rLSok7svoQ/5j+g2Ov0yMEtwyyqwlK
BzHpD5NJQH5/jfYGpbHEISNZYEPKo/HHvc1rNcx4bYMVHePqzSwaUDhdh5KWlhefmrkQz7U5mp/u
D7p3y8l+Hg1eLlR4O5u7BLkGioBKWYdJq3nJt9RDczVQ+yHKnq0K2U8AYAAtw6abzMci6fPvvbCG
9ASrfVnezsjjox05tPj1GWsF4NyFnfbh/k/c27asBxEOGT8ndPMx6iIDcZoQ1kxz6Zxx6VtO0Hza
R41G9K9pBCOvtmZ5dpviyFV37zICsSCFGqW+kLV5AbQsVc1iLZowdowBhUIV6RhAj9Znl8o31q7t
P389U2mFzvd3kUu5AXC0mHYVCajosM9bPUyIwE5T1sC8K0b1VC7Jj1o1sq/oLf6tFTunkw4G0j0U
IKR6yOYWRDgnzSzKsGEZY6inmUP5OBb5GOqKYl5izTxKMXeecJvXVYYKMIT473qrz47ZRnUUs7Az
acF5dK0qeURE5UgQ5cYWWU6MqJzUm5YUSIDNQA2aL5E704WNDAkvE2tmX6Yx6l/mrp8Ro1mUS6s0
eRAlNFD9uRqHV/YySsZ/XNo+NYrEnzU9e3f/O++cdAAKMjPkD7b0JmvJVg9tvFFDsxAWwOtRH/JA
AcvwUHVR/x5wnfHSZfXBQd9bciIBOGWyrcJTt1lykRd6hfVJmM19FRZxYb9ylKQ96JLfjAJGB1sJ
+otUJhlkM0qaUZ1TaLOw0lUamKXqXlTEqw+UN25uBEbhKpA6+3ghUNi6novT6L2uTo4b1BigB1o8
rKfG9ZInY7DT0BgX+43qVm3QpvMhQFh+mqs3lKElfY89BSYVMND10IJugaMvOkPrClQbpUic/wH4
WOJTj5drGjboMrwBIITtqCUahJP1GC2uBJqEHhi4l2inwnHTS1brnXFSUjy17II75mylY1KdF89N
V781UJH210ZNANjN6nTBl7T3fCV2miOli5udyHTISxDmgKKgmdsqvYEAflU1pRu4lgInTQe1ijoO
TMRTtTb6RUNB8mxYh8J1N6EQwxKGUCGg9cN1tblvVHpcK5qVbsBj3mHNt9jJBQu+YQioDdqvah1C
EdgtL1z61fNtOM8Hb+1N2Cd/ABp2FhECaPvtBWRkRoVIDT/A0bzGvLiZg5+EuiqwVmplONK43jsV
aHVQAcTki6745o1tFFLrVik9qfQLP1/LrRenj6uDE37zWjEnWi3Sr5nrjvW93pqzXRvI265g8XVn
eK/NOKPVY1EjBJGqj0OL7tRf3mK0zyQBn3NAU4l25vV4iW3SXk/LKKCJ97vE0NcvdpfRkobqjNvf
SEO8xkvxkJlxewS5XljG3/vW2wpuzJB30iyvIwQdtf6VZqy/hDHDG+tU5U3TY5KQgBy93J/rztpK
eXJcOwHekHZt7rUVnTJSEcsLaneC67a0NlDChWsbH81/xaQfAvV37hkiANmrpTUhCZ3Xi7tYeSNq
KrSBQNMJ7HhZYktBKt2OJSFZji59XCjJaego3i+d055cooeLPXfTw+J6R7ofu9Mn/JI/h3t9i1NB
YyiqRz2JJLBivJRTDd9tGObvZeJ8JfpOD07nzv0OcI+yjGGSKlARup68gyNHIRIuWaWKLP3JdjLn
de7N00sG3fdfYQr1oe0NFxMRbTQOxt65EU24kSberzJA2UabJrfOMHErBFmEgbGFHPJLm0Kgq8qu
/zCW2fwen9/F9O/vr986Opt3hbsQxgERGEg3dXMj9voyY11WREHVxdb6jHZMPn4DYY/o9VgrS18H
0F5XVAZcr3jn9iC4g3nShv/1XidgpzRQRcMUgdw4dB1plKgvEQJwkT7Dcm7qSXumbNksAe4oXhmy
qhDz2mhJ9H9FqSYfs4lHmuKfjeqzWqtp9tWFM3pq7Br5XYqPeUevOmOrqSTjymPcKZ3xjADZ9FCl
aj37XV+Wn+zIQot7NdyoOGhf3baSZKdetk8AaOCf/RvT/kdqtKpR2tfZgq5Ut9oIbCCX+MuO6vKp
BQAb9roov6NDg9I4xKfHuQe6kDXe/KFQbKvyi3htjsw7dg4EnX1I1kQgSJDc4HBGFw2QftGDNKrG
L6KdbflgZtNzhpqw1DWO44MazM6ZIBX5Df0lbISOfH0mEBBua3pFelCpsDS1tpsuawkC0p+UgRpw
1rRwKglMOkpwKTzY+/tzZ75kBgSrBNHYMW+9y/NBYtjjVg9KFuShMeKVITHY8U7IQo+vx3KFmXZ/
yNsnWqrLcPtR40Y4ckvjr3FCoe/bGEGd1eJlNtvSx4migOM5ioNa8O3sAJZTCGYQHNhufAn0RB9J
QOhEFtlM+qNW69kZs38zN0tPupb9rTwVt6gqZeBRzeHhpHh//SlTuB5FSlYU2BY1PHeZkkvjFvVn
NamOEru9RZTx6v/DrOIYeD3UOuldXDe2jo2M4+X+Uqfjv+NY2c6Z/hEEn/uf7Das41ejhUJ7jjeC
lvNmNAfdyblMDKLJ3H12czyFfVhLa+rn6K1eRJp4PZbaCqReLW/qf/ViVo6eqttYSwK/kS2nvo8j
5zbP8TrTGWNzBobbdOqzKITxgV0zHsx0b8dIjz7gwDAgLF3+/R8XUjyXNVc0xD0WP/1RitgOcwO+
sVdqznujsfTT/ZW9wRHJPSMFEAzZRYRDshlQ7VokrdIS9k3jufVZW/TxNIy9+2Qhtv4WfAF0qsLO
y6Atp/ZLREMCXYQq+hYXrf72/m/Z21OwB1FXAZlLirfZvv06TO0yQ8ga7ASDxLpMHtLBVi/S9uBg
mXeG0tB3Im+HTM16b0LMZTUMxYHDEUSZVrwxM/cDCXP00sfLx/tzulEbYn2ZCeVJskro2luxDlzW
sDnKOjNwlq56n+eJ8cnUytoL8GeZvlUuHFt/gZSun/I27hd/STsHw/Ae2o+f2D1mSYlTjad4bGvb
t2zosYHWwqo/uIf3FkTm8Iiv0WXkNbjed4gRq30xATIvXGo2GNGP0QNaEeWM0oNehweLIqPa66BE
bjfSBQATGPTc1CksNEyGfjSCEmsQA92GRhsFVkuaSN6LNJ3weEcLn6Z6u2Zf4rY24qB06RcKk/8x
UM25Pupt3Ta4JaHDJlJygaJT2tksAD2mTi27TMXKLilOKB4YP0acLs64FCn/Q6ttQbHZLPFmwD0w
xXCiUs+rGPqDldm56ADac3eTAYFI2KoiJpWQCpGxCp0zQoCDInUQm03/ecEb6hGBo6z1Y09JE2KP
qfhG97Q8aLft7VcZDgGwA8sJD3wTDqQIcCqRU6pBVBXzk2oO2XORqd0nC9/hJ8qW+FuVS40WuyAC
LJRY/z6pav1QLOl0qbq++AAop/4+12rxZNVW9vP+ztm5hKU0KxLAVE1ZoE26ZAz6MFsFUJukyaIP
ZZemJ28YyoNi095mAPpN6RI0COZu282wulHdrjFmX02r2yjuzWAZugHWhR8vTQvJ1Fw+NuRtuhSG
UN9kAm4cGq3xQXi68xjQPIIaJRVDZf32+lDOtjk5TtqpgYjK5KOep+0XU0/TzzCa7ecFZKl/f3Vv
UxQDMoaUjuL54b3dPLOatDtuXHxALIQH3lSuE59QwC2fdG9uHgejA2FFT/Lx/qC7Ow7uF4cPVCWS
P/JX/fHkuVNGzUGgLWtSk/koe1ZPNCXWj52Zlg9LmlUFfN4o+mUjNP+1lOJWgO6lkwrZufrajBd7
9YdYLQORu8O7MQOOfHA57n0HsGZwOGi2AyWQu/KPX1gL2kM8ItgOKWp8HtfGewu3DJE+WNjtO8cU
3cE23xuQzUeXCiw3l+Rmm6e5N854jGrBpNcxdq/tmr7reV0E/iYOkoT6NCEec/877B0tsIKSymGT
e/yGSP0xSaV31MZsV41qlSk+4P72GUfL+dv9QXaeGWLh/z/I5nbJq8RtFvpUQaoBVA8RZ4lVtHDj
qkTFclj+yzICZcV9ja4o9cjr7xaJjue/wi4KgVijPJEIjvOJ/b8G5tzW4dQnR+L3t8mUrOJAKwPn
D5dqS/ZpcwLmWlppLXVcPDcjNodL3lvnEWOcR5yGflDwaJ7Sbpoe/n5h4VNAL6K8AX5BLvwfX88b
MpE7PWoGS6rUr4zM+dnVk3g25/XIG2N3ihwDXifiU9gb1yNl4BkUm3s/6L146b5ppRbNL0uG3TM9
4MpAvwr5p3NsYA4V6NoSH3k97+1TzgRXBecRQMhmCzkutlrCYYnrKVGezKlOL2bVzUfv4N4wcEXw
U0OJC4PyzV3Y0NWqcUrCFM22l+UZp9l5eYPI2hwHiCSYFlUOE6hxRQlDeZUv5qg+dn1FHlusuvLW
zKv6pz7BU71Y/dS/QVXAm/7DrYRkL71Vut7k7ZtLIrIxQI4R6Qz0GKJXo6VYdYikf8Ej6AdENHGw
InuPgyRdIdKDAy/q1dfffRgBhlgLpStEqWEglsbnCUe1h2gsios7t04YmclwsKt/P7SbQJHaIN0Q
PgSppreZY+VYqTFpXEpgl5vxyW3H4bWR61Xlu/mSPEktxTRA7kUrLusklNEf00oxnuY+nytfSQAS
+qTMSX26f9pum9vwwZDGBZ8PYRWA9+ZFACig1YikEYcoS61c1NjShjNA5Db/KjIkgE+Ngf5BgDZu
8nZoDDFfkjiFpUaMnzkhGd4YnVcdJLOvLljsAE3X4iOK1c4O5h7gFcEkBWLOllc66EpJ2tyrQW+2
GrWbSMey2l3P95di50bnX0eeFHkAzNf1zbagDTpOuKzjrUlW8bjUwvpcjuM7NWuVy9+OxMXKPpDd
ehyYtq+wsqxIG7m1HSyR3TwMHnC3kk3/scCP4CAmuZ0UQ9G14jPKEbdvYQLgwKDgbweEGH1YaU0V
pqaVvV2sdTlYv9tjxVAA+GTrD4jbVoSgFaYDdRGjNx6jgfKFTfE9bgr37KEx/aJVg3taIsg899fy
NsCQnQ6da0DStrjerg9zgTOMobcO9nIprFBeXnRSFtW6IMJTXpwaU7r74+1E1NBD6cdLCJ8mGzvX
A6IqNY855Z2gW1fxCVAkrXDgWMUHWMD9Ke6b6JWGEN8pQ2f8VbQ468e+XouD6+T3sby+TiRJlZlT
cpSM883bkeDhOCMdZxNXNZqTo4ElFaXibJkQYoFv3fqaPhhP8egs34c60d8UQqpuWRE8H1/P7PaX
Wtvu9zaCQRZ4M3pzPqoRIgrWUaruWeXcfkF7AEXMxFrW2vem3H5EtbnSMAY03Sc2UWfQTS6UTwfr
Ky/Cm5lRQ2WFAbnedK61ZDUHA5ks+o7trF5sToaLK59eUyLr0hiHTzEKmDFcZjmq2lX2y57y4T2y
ofpDTf3C/A8niH4koRxbGxCWPGF/xCOdbvdqZEDw681qfKWYoxO2fWJi5TAMB3t557CSL8NFlwA4
6heboQQ+kI0iXDMo12Uw3661l06hKX2WG0GafbCHdk4OlVXQAWxWaTm72cj4jI55bHtmYDRjYzx5
KdH7g5qXWFvrq6c8OXaPyuD9r7s3Q0pVKBUgwureKAQIdZHcLHw/xJC63203q06OMMqvTjofkUpu
Hw0YhZp0TYZnzSW7KYy5MeJ7tTU4gbIm3nMyGi565MuRFtLOIjIK64e0O+mNsbl+ODEu+Mge1TW1
UQwsFOr8TO0vcf0BTpn1WFvT9O3+Gu7dQFdjbs6+p4MhcafKwVUDLtSi4pQknU7f4eBXB2aeIaC5
ai5Y/2heLtmSqM9Tv8xf7v+KnS959SM2u8eKOmFOK8d0RWvy5EiY+Jwm3TsX1Mffb1TMESHaAORn
z2wBJSAB+5LSoxvg+tw1QTt57yYW/kmBwwcXV0/7g3Mof/vmCgLNDKCOmEhmkZsFbmgqNl7RuFyu
C86+Q2mZK3SAXhgXTyvbPPRSHXVYe8jF/KDbM+xYULJR+dftHYp4GqhiUmcAGOZmb6lRbHY0rp3A
znv7B6zN8h/y+mXyM0Ofj5Lmve/JMeGMA8GldLIZbKKvX0GKYLAC8Zcubt2PxBXdg+6u4wHvde/M
YILHMCStPF+b5TXjNM0mLXMCbXUUjefKNn9qBoFDbJYFujDuVP9zf7PuRN+gaOhFUgIjowVocn2J
lzWlENfjmLqxbuJUOs/jELRDOqa+XhT6h1Skq+lzaWGZAy2mukydQXGmAlJZDFPyzktM/XL/N+2t
AsaMRJrQECBsyb//410RaB7GCRK+gaKa4yfkaEDxKMILJqR/cXzt5v+wmxCJYs3Z0qa35T2pTZKN
IvFY9dIxHnEuMr951fKrH0BqHpwfuZqb80OrAE4AIrbkc9s6WOSs+ExWoGkSi3aAj9Wx+gPVXoSF
BsUw/E4p1e9Z2R7pk+wcW1QJwTeQ08ny2ybFMmtjLQkU3GBuTLdC/yFpzwnBqHnGvU7E/rra8Ix0
tYk/Dt1S4MA9D87R3G9Yv/AuuDc8OHgQrCW7+vq7tmKpR7StvKCJMgcB7kmh2NU5IIJ9kG/K+0Qp
yzRYbCfGbhkIS4ymviXm0EqH9KM6C/FzLYr6G/BZFnC0NTycJzS50Jq2dOportoj5OqsWfMYOwCM
TvHkoRmVdaA3D87pzpVgEeVKNR1pXbntpChpavRTCwJsWQwvBC2ApUShih921moHcMXbofAmYSSw
HbRFibOuF62fjaWeIrhMNBOGF2oic4gUYnHCL646CEFuzx1DudxwMOAdKIebq0AbnLxZ4y4JrWls
L16CYTU6n+1JREP/1kTF+3z/nN8eBgquMkKnsAqEfIvUUUi/PEC1SlCZgJV1gTy7nqpvs1itX5mz
+cuFuXUw5O1qSqNM6TtLiIGgwianb0VaFf1Ax0Ux9IoSc04sQG3rtdEM3l/vEYaiegDTXiZhW4Sb
t0wuJmcLndXawrm9GdmKAvuI3jXq/zIrORBrCc5jC8NHSWoqbUojgTCjmqaOi5i1ULqHzlDyx/vf
7HaPoCH3O1+G2UT/ZFMKyEZYk1gaKoGuF2jYZZ61nlIlWsE5OW9K1fx1f7jbLcJwcnPQuXOhaurX
uz+mPrcCto5Q4KsjhCDQ5nto6VABm52e1rgvD9rTt3xraGH4oxG20geArrS5o1TEk5FCA5cocu4y
n/YPsqdDzPf1qwnx8IsAuWLAd0gBQeWVOsieZoLVB+S4zhv9YbDUby4Kr6lfqpn+M3Pq7JXXd1YL
wQrnn9czVtn6BZE1bH98Ubd469xfsp0gmCebthnAAtnr3DYWIkLckUaOQg2ltj/Y2Jd8yGuy2Hbs
Fp+fN4Wx59QPdmY86Qgyv4pT1FD/y29AO49iIhCcGyBcslozkFwoykiozw9TLaHwSaufs66UNGp3
Ps2TWJ9wNPzllQhzF6SQ4cFv2DvrkKcJi5F3IqfaXGdO4lUzYFasAXJXS31PgOrOEOP/oRsKRhOo
wvZ+CY3zW7Jq3fvEFOmZZvb0AyeDDki9MV6sRPPOdTFN0Snz8Oq7/wP39jbwYXoI3O6StXG9t3/X
EzPVUWhAeu7JzKOctEVLAqTBxwtqFmuo9WV3MKj8R68DEBp/GtrkfBrO8bbdWKR9h9E4IsxIuiif
c8X7iofuFOqNM4SraovHMU3XIFOm5KDfuvc16NAQgYB9o421ecda+MYgTQs0YzUN/YRMd0KvjNwn
w6qOSkA7Cyub64TRaHrJDXi9sEqip9VqsrDwqIkinTkXCEArhhlo2hKFeOnmYVmPR339naVlVOJH
aJ8Of272W2a1buki704G79Xie9rUQ0ivdQzVcVWzU6EX8a98FvP0uoemePBdd5aXwREx46xRQ9jy
WgVCOXBRYbOuSguC03InWACxuo6XXJuOoFo7jwDwAZS9aA7RSdw+bXXvaNE4ljEFr9FBS0Kvk/c0
+WrA28USPZm9ZX29f1b2pifvM86yhNZuG0JTratt3fEOtN4MoEcp6q+lCppYwarjy38YSrqo8MrJ
qGtzLLtuGGMvGqJAMTs9KEynfMj6FOOPBU3Q/zAUvUspqSXB0ZvXLernBiEtIwriJfOQQDXRgizL
uEp8JbOPzD/3tic9JOzuEVRiFeUS/5FVwZwfSjxno8A0Y8A3NMXK71hl09drRsWfp9HN/KkrZs3n
PjGPZNn2PiDPKpJOdBJ0ts716LnR8gFnJQp0bONeJfacB3WByrlPwTg+WNZbvihQV5C1EoVISQ3K
0vVgmNQqFJfSKPDQ6iqeIyvtP5hpnn0xGq36JaK8hRu6tuZroMyWfhbLVHzo8gUXZvhe9b8jRgpR
CH3RnH3PGd2cSo6Rv4HDnR+EN7cUM36pJEUT2wBNphtx/Uvhr6wJqifyJJUN2gmFCwl8jKbsDHEs
wQRYJM2bppUyBnRG0pMyIl+cRv34uiq87l2PXdkaKGNrzAev523GCHiWZhzJGqVQkoHrHxb3qKlV
qwU7PnaUU+/lzgs0Ds/v1Nk4UaQ1Q6NecItup97yix4CzP2jsXPFwPRF4I0Tz9JsKQxxWs6emYFL
xId0PHejMoHa512MluV1bZVHhTS5/TbPIqBaHiaYhTAZt6kPuvox6HyuT7c1Byx8CJJURKIP3sAd
ICZ1OjkAziCMt319S6Hq/axisJgNQ3ruqOud4Gkkj96CF0Jr5E2Fq4I1fhRT0XyJHa96TPrJfuwm
4RxkJzsTBhOK3jA9bgCLN4hw1AlG9KaVwJh08STNdNG9NfuH+19xZxdRb+DCJpDmRG5VEAh6FC+O
9CQcldV7yEUSv1Wy2Xsi0W8o5aNEO/CV/HVAkSzVuIbuD78TCCDuSagj3yna+5tNXBnK6BrrGIdY
LGpngLbeuZo1JMW6xAyt1lJ9Fz2Tg5Ozc9PBSaNX/xtbx7SvT86gLVI3iCy61SLnBLg1D/Hlc07R
fHzRyeths22RO6AaC8SSU7KtXHW6onucwCTURCfSAMSK/dls5+WpM1VZ+s6XF3NJhY/4MRWKmcsi
HOL0SFFiZ8YUH5CoB9wPxn9bFE57r0UR0I7DVMzaZagJJanhFP+OhGhHV7txO2NT6nYAvAGnoG6F
slMcpxzQCAnvV1E/NnS/P3a2MlyqNC8eprJvvxb54MkXtdIfEfL2HtvFgHqi68O3sYV4vQxQZA72
2c5lBf9GYjTkT6Kud/3JOwAappGZaah46S+jBxRjxIl7ssspu9RevxzcjXvrTWJDnkqpGD7LJpQW
rQlss9GxgFkqHu0ZlxPuZRn2kZYeQeJ3zpBJGRa8GPVoukabwajz9ojFjwxW9yp56+K9CFu4j3pv
TxdA1cbgd8YgDlZ0B3xBAVyC5C3acFxQmyjMmfUiFQiHhKJR9cs0GM7FgbcbRlZ0wevoDTBerLKz
uXiMCTf8Bn/TN303aWGP9ttTZiCIOcVNdLp/oeytPCkMTCs6sASjm+c6w6t1dXMjDWu1ds+ZsL90
iL6F/RjFB994J1pDUgRReIajxLhVXKbCqQrH4hZJuuRbhu3GpwETYd9w6uElMYbxvYHoINGJUhxU
QHYeBpoqEiItY0RE3K73chxbQwZ1Kw6XqdN9ep7lg90kw+WvFxICALAayjqS671ZyCFBuXBo2jis
p0pcZlRLn+e+b/1FTZ2Db7Y7IfBFNBNkK3LbTVgj3FPKqILbFmvRKyOJjVd1LZL/MCEE+uiEU3gB
yruZEMSmpGitNQ6rdIqxvupGrz1lM772fapqB4Pt3DccSVokrCANi218a0wDuKKUaIUCuvXilROv
2VotqZ+23tSFkWIO3+5/r70RiRekKS7FuBvNhbxaSr0yuOLXto4u7oBQvCtcAXvBiJ8zrTxqUe+N
R6qHcIf8YpgjX+/CLlbF1DoWL7e+aKfRM+NTE3eVn4jE/ZT3kODvz2/nYFP3pnaKxCMNVXOTiQm0
gqK+NuPQnglt84i6i716yxlnsSMWwu5QLgarKlEgufpmp1QtfomTKV3B2kaEaVR3gVOm1ruIl+nv
QxE2yW//Xq4rOMjXq+iIwVbmyijC0dCFH0ej8qDG+Eok2PYchLY7s6KoxGDSQQYsyGaoNk09pxJm
Ea5z278x9NJ+wkF3fsmEckSI3xtKvnyEddwceDpcz6qkzNLZSZqHetIggZAPKDyZbVe1fj5Ny8ES
yt+9ibAkWURa8VLyuIGIGqTFwqFBF+aW2n4Gf9M+9/GhhMrObY/8GXxFWOmEN9vtDiKLxlja5WEP
L/WyZi42HC1qWbNwMdqqdVBG5ar9SDrnb60RAYbBWZTMO7ntta0jY8uXbLxsZjFtp8H7x/0xRmn5
EU3R4bFesuhgm+wlvDRY4TkwnFRGk/HdH1WIhQ5IYWhtFuZlR1BhD5FZ+6MdzeESeeWrgQrigzJU
zsnoJgp4dTX8qsooe4gr00yx1G6Nf0xrTv93//jvfGXKdtg5Adygcrd99LRK9zqjrLNQpJMKglKB
C5PkR7ybna/MDqLTDugf0Yxt1zBaCZ5GXFD4yqtrhBANMNzUSUbw5RW5fVlmx35WxhlF8TRt7IOQ
aufYUDjjHiAlovy7jSjgr6xNUuRFWBRr9rNylPglnlv7KXWrL/dXc2+etO8BhFE4oGezueH00Zkq
PjRgkKqzn8hH8kfiADgAvNCnkUv4lKeF8AkAzIf7I+88G7y9dG806img5OQa/LG7xj5RGytjjrRS
01+DZfWneTUmrIyttn8Yy/kIl7Y3VWrM1G+YAcR/+fd/DDgkwoYkBSo7H9XpbPRD73eQl0L4Zck5
z1r3XTSJxtfR0H73H6YKtU4jGAVetYXok+Sk6PywyCaCFj7C2POn3l2/r+qyXNzKO/KO2ts9lAto
RFNGlsyHzURXIEhmtiBlMFnV16Wz4kBb0MtVk0H/9fczk6bghBkyutlKkzYVQoSVUItQnysbQlyl
/VMNRfl20ujbGnbhfb8/3u3hp3tHWQYaGJV73q7rqaWd6PopV3BTTEUe4NNTv+4nYR5A628X8HqU
TYSBgR10gQL9hKHAD3wwU9ivIH/fLjO9gfsTuj0FXDGEujwmfCjS5OsJaUq39kkhJNw1cT6gwPAd
E2H7wQNp/1xUk35wsdwWeRhO2qeQsAFu3pYKzdnS2lyNq9CVths1yWnv51DqXquL6AJzwB7Zt2aZ
ri04TPpOl6d/D3XmJ3jUBIASAPf83RL94xg2EQZCKgJHIYg7tw/1ymw+Wks/PkWGp1wKhHX+WvoR
wx0p8CH7LTBUti/2VJlJhN1uFar0z055k2oX4SYeLSfzSLxhb+cwGLbMtNtBgcjP/cfkerPpqOu0
VZiM00CHmQbFK3iC3egjmO/9NdyEoUgsSGRQ8CZpuh4MZNrgxt5chbAa1NedQq1kKdPKx841PYgF
9vaN9MICgArX5EawLkeoEdkhqSeGbyoub4X+jFqjHmbG4p3XVS9OjT6sFzeJgBhEevTz/im5vbp5
BOjXgZqgPnkrI+XkiVu7ehlO9eT5xkwSVQFGeXSMNAsic1kf2fNrqK7ldFB73TufUmCb2Ip0AxDR
9RrjTi+cqJFXQe6ur61s/VVY+lT66JfCRnD0+XR/pjJZuo5hAfcRX9Jr4O0H53c9XlYAnI5VxlMd
8WPWhDn6dTVXL0sCBhhx58YfkyE54LXuLa8Evvz2JYVrvRm0jkmAiyGtQs+k69NHRFPoOEzIulk5
KA4tv+Spl37WlBHg+l/PF6kDKWCMlpWswl7P157saREL91/bi5+GUvWv+zwFm65J2oXjoAWJ/uZR
xrpT2+ctprNO84MtRRn0elSlcht78qw6pCaLuFPlKYUZpIVtfOeGiIdTPOCt/qhkuUnFzImWEoDI
1AGPnqSKaz/rR2JEchttPjsYEFzXJJsayOFmGSpiwDFTEQoUVqf5be6IJ+T6I1RYhujgyd6dPHLH
kBJpB0u3iOvJW03cWyZ2Kbix2nPYZGXe+AlyC43vtB3vqZVOL/WciC8g4AnCSBWnd6sVj5fWzLzg
/uff2Xmyk8O759FzULdNh7JbYMgZMIda05rew2fL/Sgaii8u5tSE2275aKGYEkZD3J/vj7wDvSGw
lw3O306qKONdLwO3V6lEOQk3JKZVfdUm1vzKdFfP4oQ5488hjdS3FlFh96LYafK5MbkJLoSsdXJw
BHbuVvq80rSDdYAusfn2S6as+LXHeSi0vnkaZ919yLVyfqrqVWLfIuOpHqYiQC1i/D/OzmNHbiRb
w09EgN5syXSlKpVcy/WGaJkhGfTePP39ohYXSiaRRKkxQDdGgCIjGOaY33yeoDnvHP7brSc9BKS+
NDp9dAVWw8+JqdXVgA7Wgpp/oOP2F0yGEvtDrzQ7Cfrt5fZCPqH9gQ0U6nXyz/98HbO+mhJcZjFA
Tz1IwFr1ZajS+YAwe/6gYM3y1ZxsNXv1HqOsgogGFGrSZ/7zetSubLTJofGBJ0qnX/re6A6TZfVP
2WLrn6BcXObRLR+1qc13Br75sKymLRtaPF5AMNbOOUrWtllnaGMwawlwrjQBGYp+QJnBtBoUx9fc
xfoYl3PSUR1vpuJI8TN7uL/Nb5ac30Bj+MUgCZzEmiU6KiAa9KnERVxpzAdkw8azY9biGAvF+TD2
GW7M86719M2WehmUjihiCVKfcJWACGjrSjNW8AmUMHkOK7M/tnP+NSl2LQhvaxRyKCnOAwMRzMI6
fobMPRioNo9BilDg90l12kvjxe2ballmREv6BWKiPb7huXbeN70IP+Bral36zuufykk1/q2jbrZ2
vvvNpSbreMDY6IfLqGGNSxSI8E+92jD9pFFORVnpOMUXXWA22eRbXsqPddAwG8jIz/e/9sbCYwxL
gimLI0TKq61uYeDp9bTjgy7zomPd1M0Bpr0IZqfZgw1uTlIWRqXRjhzz+lTltGVNHPOGwLEb5Rmd
RtUvE6FdRJy05xIlvWOj142v0mLdiUU3tjRsA9WUyTQh9lqsRm0NtApcJklEkxPPO2gV+gRVis81
N7/DixKlUSqPzdf7i3uTe/JZ5XcFFEADlVfjesZkastci2QMer3Q0ocyMYyfI31xsfMybaysfAb4
xXB2AACuLmS0F6ainZohcPMqPy9DDNgxp8X2tmms5TiO7XgujRydi7nH6vL+HG/CXXJQ2gaeTCzQ
sF9LbqIKb3jNlA5B7uTLOTRGUtHOwUkpCt1THrV7HOKtuVLUlG1i4OU3flUArcndbDQO27QRmCY3
/QG/dsOvYWbBJRjCX4YzRg/dIl4tDMtMZQ1BgjvIC9cXI91obYA3gBRuoRYPs9al71xjzH5rlabv
bNitRZXyllhLUPCifHu9cdK5NjoizCEg7EK8ZiC+OLRN1T5lvWG+Lcqo+Xz/K26cEKm4CzWbmFKC
R68H1PUIwZy2HjC2jKFWiDl7yAwPwQ21aI5JE5pBPyXFa5k5LOgLsICqE/fC+ibmFnY18PpDIMp4
OoUI0r0ZqzZ6RDk13jkhG9ccNSDw+sSMFq2SVdFEZTlta+CENKiknhPRqG/dscmDxO3D7/eX8qXQ
exWZy2lBJrMpjtKZXBeCu9bCqcGJhkARWv+uV1IxHUZeEjQoR3T0fSQYk+Y0m1pv+7Xihd+9aEg/
ZqYXjj7GM/2zNtYp5JPQ0OcDSpzZe0PRFaQjw8aA3tyr9rcWs8b3KX26f2rk+9HutCqQfdRs9T1u
0cZORF4BNikBJ6TS9RWmpS1a04M3BtA1zCciofbc1XH0ocCUQYKu9zrjN47ydJmk9rLcDvKMr4GM
tjZHi1ETUjZAFlwcPjon/k2FKrN8kYVj9GbpxvS7wxoul6HI8/yDqOdsPFCpRHOzd8LkvTuEuedb
eoH2B/XObv46ZdOE0IWF3LEPi3r4lA3auBMVb60U1yCJOCeXO3h12dPuzOBpKlNAegQxHTu56FfT
WzX2kokXRz5iH8me1ujGAyN3NAVxMjNicvmb/giPtd6Nm7HVpsCq5upD5Hk/Or3Udzb01iCoR1P+
ljIDVDauB8nbJdG6VidEiLPejwvThu9SpMf7x2bjBqLECIgMyADIoTWaa6kqN1E7BYlxbVgufNLh
wVw6KTEQzZdFyu2lseed7w+6cS0YdEuovUnLXeL966kJc0aEYiHuSpum+N8wL/FysrhjH+cozfZA
j1szBKmG7g2gHgLdVRatDktriIjgvqqSrAYgZ1YfOrTpvjbIQ0KBEc3JbSL7w/0pbryXFG8BjdO4
RVV0DakSeFeOJYQN9IzwQAuiwk4+iBmJyAGHXdTPMit9Us00eZt1o7LzTbeWF6gcGEGIvNTTVtsT
SFyiFR6Xh2zBHftmVqMzDYZ2kQRAZY/oubVP2aCSYw9Q/ob8UKjeBCYongKnKOzvfHNd91Vh79X3
tiYl7WPhnYCdhZp9vWcWz6uJqtioeHHOOCZX7eMwoSOAIgeyj/c/3tZYUhreoaFKJXHdDJ94lwH5
v4CGp/xgxROBTqupzZNIm/YvzoJUoOfJIspx1voeBbKSgAcxLmg0ZMVDtkcw01Z9M6ua2El3Nr4U
6ReXNq1SCXBcHbsemgRapZwEQ0WZvK3M8DEtmmonvNi4kCnXYe4BZU5i2+Sv+ONyNMyiM/KZfqtW
x7QNxkpzaNVZXe5bQ1zWb+bMtnfq67eVMrz2AN0Sm6JtSOV59QhQGql5klyksucqUY6cbvU3hCTz
LUJP8/9w4wPHoIm2As3gITJ0SJMoP6u10up+3ZaoUb16/8hsFyaHvFnpyF8vQZxHIJoKwdVNmcQX
0+zQiO/LM8ypeGfqG1vVIrNj4giVU5dbfVMxTrqgpDFIvoiNZFZnf+5rYcBGS7OdoTauNIsanEkb
kcMOvuF6VrZoxr7pcRcy0A256INW+51mjc+Ko0/vrCVVL26NuUHSRMb7V68n/WApGoIroFTzuB45
6VjH0GCSljXHz1FWGcQTyVhlvpob82t7itRgSGWk1jyvBqqF14P1DjzkfnbGoHDa9HMqhOerimE9
AYYVD/fntXFUpOYd8aoU8qcEdT2UWVt2pWJVAC9SGZ/nVtNPloRntmzxg9HsapRsPIWM58jWEOqx
QC6vx0s9vfUqzUIIt+iHE/xLlG6G+rOtxcbFybzpoVB3PbQ2dg33Gt+OeAnC6RrdaSsq2qYI0waz
Zaa5H9GRa31z9uznvEj1JfCwdCoPUVWX/+huWlbH+0u8cT4oqoHR4JRAmXTkz/vjNuq9UIMVxxJH
Vpr/nFsn/0kBsX1ru13yF5EGTXwCDcJouKLr9NFuLDeJzJhsDgfyh96YrONiRMNbgaH2QSrRoYaf
zTuXurzaVmnP1aCrPdRpQkPrmrSnsguMvxZnfsiWCBJxnOJqzOo+KnbxKyflDQp68q9/veg20tik
RYwizU0Cm6pWG8vR0fYxD+WoVSeo9Qo+r8VeH2DrS0KrAOBErixpeddfsjGjaNYXVneKh/miFVUc
ZNA8EPa0tdP9TfPCTFkvqpTbojkMCP8m2MAiqGg6pAkDZ7Db49JU4nFRdPHI/k4jroMeBVnX6+P3
OLU9WqK/9FVu135uNgksgcw6y8id8Hmxf+GSsAhS7d76L+7RWr3/S7duEFhukssjKZL26uFzp0W3
wUkPOKQXyi9niifdL1K1/thW0K1RHNE+3R9w4yvAR+C64kuwNusYAlB20aWC8wSmGLtJN2vf5kpZ
nZwmWr7+xVCwhiQIiH7L2uHAGCnwNYPaB6lolI/YA4E4SuecO6sejJ0scuOW4mEBFs8qEh2t823a
AnVeWHMf1C761IrRaH7LQf+nL4RyiuaiulQgFv1mwmjv/iw3gjJGJiST0jsULFcPuD63VLetqQ8y
w1YuWJjagWfE2s4+2fxsML8kGFHyaOXL8Mc1WFdkGYvJhm4sp/kyIgV6jOzadXxzVKyd1GdzLJyP
uG9plVIgvR4Lm2uzZcLc+CrH04xc86C45LEg8ebD/cXbHEoW7nGOggS9NstqIxXCkXDZjd7sXnAV
SFHyTLUT18er+/3gN0A0UWklCZEsvutZuWqUxQudvcCrnPCYDI536GI9Okdx1wcdSTLK4uUeKeWW
dPkyKihjZA6lI+RqdyyxreZxYfTBgKb6acmd9IgA4fLsIj13gczgzKeqNOtT6goDO8Qyw72iDIen
UM3Gk6GL8TwoIxp9TtTHxwxoxKHo5nlPWVbOfXVdyuhbdpD4Fwfoem3qxo1ElGmcnjYa3vXJLHgP
Su8NDDvxCUlG72DTLrzc//YbDx9dO7ImojTOzRqAYSI1ADiJbdb00/DgdGnzHS2y+a26LOI89Hlq
+XrYh0+igYqvxL1u7Gy+rVlznCQE3KCMuX6QJtFRu4mJbAxlcs9Z606PTUQiF5lJf6gVTDcWXcl2
YC5b14XcB1ISEljzWt4l6fRWL6m+B4NVum8jZVT9Hmru+f7abp0r0J6UhOSVQRHy+oNOpl4hHM6l
ZNZ1e0TFs/hZ5+3vUNTdTrb4UsZa7x3Ek5CZpjgDREpO+I+bqQ/ZM1Dc+qBqQ9dHZhLLsKL7Zttd
8awrUUFD0tQPaqTMaL0WAODVsj0oTW0+FfBovv/FvCXqTlbDJGTr+seUwxgPqS6fASvsTkan/Bgy
c/iH/ka502rY2Dw8NRaiIpRTgfWujkxEbbnB7w5beitpvrRFrzwUumhNHwnz5V3SlMYHM8R+9vWZ
qcSlU+jD7AZRm9UEF+H1Q7nUfTBRg4OpXrv+ZHX2uymfdgnjW1NEUx4MKEVleP+r2CRG1j/kHia7
6VXzVFXx9Bk9EKoP+mj3ki7qHJy6aEN/7NoO8yu0DU9AiuoHEN3F2TPLefLdQgjzOJi994BgJF5a
kVIqx9Gqp7/Y8iDW4J9JtDrpuZzNH/uwyrSmSkYP8+KYSmvmxckhE6F4sofmL5q/cFkpWUgM0a2Z
2qTMZa/UFQtTwz5Lpir8EfdV8mg7pbOzzTauC5nH0kpAuJXXeJU5Y/Og5BHD0RRhxbzWzo9a2On/
3D82G1Eo0AWpMAw8HETcKgep5xHHzB7j507VZ+EXY+49ZQDRv1dT5z4LJW3+d3/AjfsJwjcVOsoB
VCRu0LGz1YxzaXRBitjbxTS7fzRFwfQm2dWW25waZUC0u7BjppJyvS3MOKvqemQkRNMIAqGCBUkU
ovuTqdNDL4p451XbKmXJKFDGu1QFzDWHfI7NSHdq1pI2SgjCSY2/TmhUvjHMAeeGuOniY1xl479I
6IrHtA+VZ4XX9zKkda/+xWUBHobmClwd8q7VZ23rsRlwdES5cGzqd1mYG4ca1/nYt3ux5z+89UVd
0M7E4LAcEOS/Xmdg6Aa5K+tc5VGcU5b3oveQSuzSR25r+nh/+2zdTBQDJBpFtrxugFxKkykLHaqg
RE/pe5L26bcapAmKpknaHUZ7mQtfbzVv53XZOoyehg68rA/AZ1xdvqbT8jdbZhfkU4i/bJeGJzJJ
9XR/chtxkXRnA8/C9CQO4noljaR37KRhFOF14yEcherDjYPNO+cWepRa+gRuL3kaS9ykQ2vYK7hs
D0/3gTSdXuI6+l+8PNeo7sij2RrndJiNo7F03cPidMubzjK6szd5Ch1YE5+karc1d/tpwUlyagjU
QcrdaH8041SLzgQtkGrL8l3X8c3NJneOD+XkUf7NQ2dU/KF01J0r8Hb/ku3wP2q+RGVAZK9XvXDt
sizieAxKZC4C1lp939rNu8bK1G/3v+9LRHQdMdEV5FSSYIGToZp3PdSsZJMhWgohQxE21nFED+K9
lphV6iPrln5XG1s/h7qj/DstonhHr1JHbFnEj7LQ/a3SBuUJRpr7qVDDPcm8rcWnv4C4KOmYLIRd
/zIgIoWROmEfWCKEP9Oq+C01uEKXPjKSMSaRruUnuNXvJLe3W47DLIU3WHdukDUWpsP52jEx/wo8
L81rv1zcGdx3a7ffkY7X7ABfc3E2hmr4N14QwDylxoIp1f2vsvX9KTKSyUtC420XrMmKsrerIej6
Kv1nJN+92LNof+p0p/9iq3F3Sa4bODpo7NervDhxqbsJVdwxp7KEt1EKnx13MzAr9s5rtDErJgNy
AxQXG22NvemRQnaajL874yUO6niIQKq49qGAhPb6BdT4fJLATlpHAf56VoroCrs2qfaoXvxcutJM
Kfe04tHW+11Hws1pcUOB9EFnmKjleix9cLKoqMiqFcwzm8fJGivvUqb4z6teMX+5vzPkD18dVxiu
kp4JhJl+7OpQxLGXqIPHYFWtjacwNp+FgR3zIR6d/KDNY7oX498+M2jRUbEivkRuiHfgenY8AImB
CzHFSwAaz1AGxUGruATuT2vjrMu9Lon5dC0BX1yPYjapYnUTmcS86Ml0iF10I/wqrtPLPDneP4nd
6EdRheWepPvm7GwwC5QfCddvCvqRbs96SQJshYoLtDDBxgaMhroHm9zaI9yuVOW4z8Avyt/xRz6g
9pBbqA5T2zEaULFtV57z0YiDhPLa4f5Sbg4l/zZkMmXotxoqrbJQjDSdAqNSUZlD0upNPgw/zb5w
d8qct1h6bifyTukPzkkjVr+elYLQgrQ75rJw2zpozLb8VRaLe8hqE6DkothPZmd+jIZR+yGSZPnq
8ZjsHPStD0h8wplAPoKreTVb5K6tzkPqLojhJAWRvSwnJLjFzppuvAl08OgSOCiV0XdaHXHM0PKy
yXKwmXOMUGE4hg+DNedHo3T7t13ttSi6dpRakeM+14aX7Ay/9UnBhNL6BU5OBXsV6hlVY8TWQEOm
XxJxmpS0PsCvH4Lanrrj63cPkEzw7zLs4Ptef9I2nhQ3L0rcpwuBawTGj4fBSlUy/PrV/Dy5e6R6
GfOS99nq00UdneVaBc6HpHr7Qx3a6rMXi/whBvq1s1M3FpDdAYXMxNsF8s/qesnnziyUhfc0JAE5
mHlcH5XJQclvbL2dDblxQSNRZhOXo93JnbbaKqMaDuiMUEhUF16ARO8G9LKlhKxLqS0KqtScHu5/
so2il2TRgN9FtQzI4hqv0ORWNqjyXS0EKi1+ni2l9b5XxlE7lu1U/7ShsnaAwfvCgkQnnA917mhw
FdvQeTel2INQvS+0/r+dnyW/3+qpAoYKn82TJHP6EddbSUxWpNgut0NWTPVJGe20PvXdqOcPXBrV
b8yRiyaAzhfrX9p4tN+muU75U2Rx8WyKITOeJit2aABmufqpM6a02glHNg61LJkg8k4fg3hkdaqW
yUrnAcHfoFKQna3rej6g824evTp9l9QYLPJMaZdhrvtTppd/cU2DKsXlA+IfD9CaJVI6Fsm4zYSr
OEl8WGnKYxJpP9Te1naKvFub35BIFuBUUAS81TkbDEzuied5e6gInaa0bM5dNvVHZp3t3B5yydaf
nDyRZZVEWPAO15/cLNNyGErZYNAQAqyaiDJro8w/YS30ft5PNlYm5kAdQuwh2Dc2G547yGDxKWl/
rVX7HWqqLcQx4CQRUP1Rn7LvtlUWO6CVjS3DKI7E/XE5Qve4nh8+RZoYTEArzGc55EunP8Ztavzn
CeGclM6MT4g/2YfEi3S/VFvz4/0j9YLzW60vsENuFwAXsgy3CmuTwTMzWOrkBQNG2Bc9hGQDgCYM
Zz9stTgMwhqyy9HpK8U8hnHZTT6WEu1vAVcWBmuv/lsXcX0ueyM5DWEYP4xop35ulTSxj1E6mu3J
GGNd8ZMsbhNkErhKj0nZ2tVpphiWXFKBINgbq+q0Y2ZEXrkzv9tklDBCIthltYFqyrrakGL21dlE
R7iYeV+Sajh7oS37tDIb9RSPxlSOW9Q8V3g8gbbS5HVnT/O3PLE/FF30ADDsw/0lvwlM5Y5CmeyF
OE9AtXo5hDWkCR3DLohxmvsoRN3+KB1jemhbTz85nQs3mZhvT7Pi5hF5GZVqLgENpfW1tGbl4EeW
8XYE0exhqlF47clsYQIv4eyA+UzbnSfk5op4OTdgRhgLNMT63OYUrSoEwSlX1453Loouvww0DILO
1aedSH9rKMhnUpDDJexeYzyWvBWth1tCIA2cD51lNuQT/YwFtbYHrL65jZgVDX+JmQOBxWe4Pq19
oVttkg8wsNwG0f3U6cz/8lQLv8KrbA9YZaJOKMT03M+LuRNwbA5NUVkiWQAcrDvkhjWWQjVHPuBi
x0dR66bvVmI4u9MYPU1agpF23WR+O1XR+f6G3VpfGOu09Kj5Mu/VFZUqbYymCiBhARfO7zJAUQ4C
78cwa/a0kbd2qQ74E44lxVPI3NfrmxqNJSxvxnErajOfMuJ8mDykLHMLeZVlsPWd7t7meBR0bUYj
Dl/306hD8pFpAgSqqqjHXABfr00TkxsXu01afHv8+K2zr5MUspY81VxH1/Mj6BLTuCTS6T0dP5Zj
ywWoJHng4L9yarBvAnE+7zl83Dbp2bWGIzW0Ia8CrVutqq6UNRXxnEioQ7LipCqYzZxiBdZSYPSO
9S4Xdu4eDM/peXs8JXpXqmY3vldjaSzniXgc/aI1Chdrzt7FTaCAgskf6p9gtVuvzkzkj0Uz/sXX
l7x4tUTkoJOG+gP1WTQSj97kiucwIXsmwc2+3d/Yt9kmY4ERIlFHIpuEc3WcozEp8qWiyRkqqvKN
g1t9S83FvDj9rP2AFpR4fmEV8SNXgf3RVNzlt6Y2vbtTHtzahCTXbAnKMCjRrHLecIZvIBAfD9Qs
XA5pnMxvzU63v6phknyrXDX7cn/aW+PhuwIKWXoDIU11vQnRQsygqzV0w3qjfzeFadf74TK0uNmE
Ij10SbWHRLgJpVhnbi2YgAZFV6qd1yPWUVppTlNzbbal8o+XLtqHOA53IqnNQWTFjP4x8dq6sI/1
yrKMTtUF2aBMn61UIf6fBv1yf/G2LkOsif9/lNWW0TTQoqpbdsGAYtohTnQviL0Mda9W2Mf7Q219
J64Kilh0LelbrgIFt88HJ6f1HChuMz9RksTSjmj8W49d729z0QmA7w+4NTdqAVLNgbsQnMz1Z8ID
yw7J4rvAdevxgt4iEIOwqk86kMGdPf/yKF/FnWwJ1AkJ98CJkNquJrc4XOmTwUsao4QRH62uNT7o
FHPsE53t5pMyVp3AEK2ekiN2zHNyJK6JHN9qiu6zpgyz41dGmedBWhaD88B9Aeu90PUhRsi+sg0/
UTPtvYhbwE9WpqcPYuwV0x9QiPg1mvgG+wPaj/pffDEKZFxalIqlhPn1ArZz1tilxQJ6ziKdwhs1
gEeTHdvRLI6c8/5w/4NtPSdUbCnkqGgVUou4Hs9xi8opLHpZxZTORwWNiosKX/tMjQxNK5delrCj
vUlu7RLJ3aGvzRVCEng9aKwuRqKFC4Pq1DcLpSeoc3JxNs1wT4Z4ayiUTIDOoSgHgXk1lBZlJnVH
GrxOFiboHI/1k5hnuC5tkeyktBvhFXUFQ6XaIaGj6z76YCn2YM5xH/T4m/8OdSsr/cqch8BWlfoN
CMv8OFYAwUerr6PXnzvSdiDvBg0TDuDqemxaN03KqgBvoeeVb9dWR1SwmL6jjenp/o7ZWFFKcGAE
gX/Tilq7pDja3Bh1QZyRJNH/hq40TnrVDzSjxj3yufw2qwMORRnfF/peyEyuK4xVGsO1Vnlbo0Ip
jyIX1cm0KnXnxG3NB4lqWgn0kkHarXYId7AH7Zr5dHg/TH5cN+O3utPHgVSzyn68fvF4wejagjkD
GrX6TrPXqhYucH2AZlyCAcPYvsnwF3hGJFv7fH+ojZPNXpA1D1gzyKmsiqYTdoi2yKiwaF4SHnS9
9M7GMvSnNB0tfF48jer0+OpCo5T5pcpIKEJBglTq+mSjhtssVc+gIFvCp563AA3ZUT/NIVTSAdjZ
TuK2NUlSNnIZ9r7Ma67H02NoLE7Ci225hRUI1xOPSZFqZ7aTg3r73JQPCVK2O4nUxrMqRa65U3jl
ZH/yetRlMluLWhwBZheW5zJRopOHdgzGzijUAUMd/mKL0jyhD8UTTmVwtWtSkUQlEs1tUPY0+1On
Vy+lMv4Err3XU9hYT0jZ9FxxAqIMuGazy0ZD1zpKy4sHptnCNuRrHkW2inC52g6+ozZIrk2dbv77
6s0qtWQlQ4jR6bZdryiXaVg3MrybGmM6uELBHGQszMeyd/OTKK2Y9k1e76RuW1kNYTuyrS9QkhtT
gLapFyS98S2tyiR+r4AleKyLvnt0hmy4hLbWP1ByHd91A9Vo7ESMwBEqP6fvyoO+NN2H1hsRjkeT
+Wc1q83RMxZ12LnYN7YadxM/Eua/fFdWC1MZk9FbJZkzKJiR97nWHyLDCP3C6+YHO7LU8/0PcQvO
QkwVqTfuXI6w5PZefwmjcWM1ERQJNIWSfdAqJTFTqueJe5m11nuaktydsGdrAXJaOHNqh1FJBxGY
1dz8b3AHQon7v2jjFeAHcb7RhZXBgry//+hSJmo4uZ1MsLOKIz52U0pFPK8O90fZWmdONL1yaR8L
cOp6FANENxUXQdkAXYr4vNSkl/7sGB2wTiuPn4VnZHvQ942Xh/YkpQMY8ITK6y42xUP2WOq0geB2
fFtW5fLRrerqgE1xvDO9jdiEkh03B80Y3u01sRHR/6zrQ50bpNXnX0koZr+LGwwPmrjHpn7Gnjcv
bH/I5lfTMthPUkCQwjQiIDdwXLeL6z7rrBYVFzOEi9GqgUHZ56x3yqu19BmKe93D2kRSGNYvHvBM
Ht1aa4POnNWgFHXydpq9X0lkJB9fv1sIl9Hg4b2j4i130x97Ug+XbGy0uUVSwI4vVosoIp7T3xS7
xZGpI0G4P9zWRuFOlAx0EJqgOq6Hmzs8xGKSjWAe2jRQraLEkNBoDrrG//cXQ9GOkaOhR7hWossd
u2cPxFTq4kILsroqjmTFvyTw5+EvRpJ0IHpNbBB99ah5lPQzDACoWfQNvSbda7+rrZR8VJzi0/2h
Ni81Ikkw4WD9JQ/1egG9xGpF5tptAKml8LOK8mBSdt5RaTQw0NihnLhSlgAas47iCSZO2iyMU9Q4
5k6OsPW+SgoWUmx0mMHvXf+Q1gktozTcNihqL33Ukkp9X7T9R7ed0pMywMOd4vjVFmocC4wlOH2s
M6Zhq6ttVNPQxtGePDmE6WeKyDvaWLP42ui9WndHDkXUgNEeLSHiwOvpJaQbmtulMpv0sqPt9F89
Z64/V2A/dhZy60KTLVLsOaWT4BpoSpGxGQ2DEMxG4jlI8LP/Ho5N+UQVJEcDotQfQ0hMPuFEtLOZ
tt4jSsug21+wXOsOrT2l6Pd2lG/iIde+FmVSgfCAGHN/y8qPssp9yI4l54eUBIGNVYjZDWCf7IrK
DfQC5QIiIPmeGEV1rtxxOhpjiw4AAk8XWNtfYI8Ye6Z/WzfOn8OvooCmGhM795hkblR2oPMw/jtY
XndC8j/feZq2Xl4eXtrNXAI0l1aXW95rjVZH3ANJPjmHXBun2Mdp0AiiiOaANk3KztJuDgi4kIja
JtZZJ7CKSPqFVW8DV4nEqSlywzcqIz01rdEEkY7R7F98Sjka4EJ5fa/WMhSWAobAAI4DhqTzhRM5
b1uaJDbtUVP5yJ+2H7vKqX41msADuOrSnQm/PHzrzUQ4p+LJx2m5qUyQHqbDYBFouGIYyVC81pxx
H47D94aR6v8Z86ItfqXX9Q+0hWI4XiIBE6W6YfR+Vka0ZnMnS4/ZEIeoB+KC2F1cqGCXPI6L72EL
vccPU68t/Wma1NFva0dXjrPZql/vL+TWprQpT0pEI1rda2bPmFnugtlFFyxqOh50pVBowyomNh5e
VKuv5n1zl/052uraHHpqObp8CfOmTE9Tlqo0n5M8eRMvQt8rU23tSaoCaE7gXIhx0+oxHEHEtaNH
EULv6iUgOcsvKsqngZvN5clrq/j9/aXcul7AbkGX4aHnZZRL/UcAEy25yGeFXi6oaeXRQA1S9U17
nlUonvNQBTXKd+Oh1/r4i2DZf06zCdH1/m/Yukjh3cnCNDh6OPbXvyFlAyp2Cswxm7GpCvXO+xy5
+R527BaewHckxZPQXhhaMN6vh9ERTBNh68KEKOMlPSf4iP6KmhGxeSXHrNsP7fCfvMCJCI3jLD8k
Whb/dkK3Tmgf4R9J4TCisTJOU/5WKYywO6CMO8z+qBgLDPkmX/6t+qrLA9fIK8cXhDDoidkWt5iu
aHn1nLS6Bo08q4vsMLpdbQb3l3HjVKBcL9u5VJQMfAiu5+fUVdrkki459bn9bnBDjkOlpqeuU3fe
3K2REGKBPEYvFx6U/KB/bJqlqfowLyi2GCn4MeQsrAvxVug7duvs7I1beQKJAcVUk29GqeyGYY1u
KBGNS0HAC4UoAqeqoPQu6KL8mwhd+UDPVTh+JLLce4BE1Fufuqq02cNWNOZ+Ytl4Byyz0N5ideA2
vlCrPnlq2mb80M4s5amKcFje+RAbsZ2MCoA/y0Yc5IXV8oAXnltB/TdLzeRYKfN8yTr7Py1MvM8i
jKOE05zvQvu2YltUEajxyc6+xIRcD1s5mY2pPGl3Y2Tms9KO1oH+R5z7JRUTqMOoPcPqH4c0cNN6
PA6z4vl245ZHTrj+v1fvRTJMtGZlOU66Ll//FoDv3eIsXh0gCWH8SOJBP2q1CxC2HeZ0T4JoY71h
jIPk4x2HzLjGHbkK5QfNHeSrJuKHEm+zo0qf5uiULn6zVe/8h0d4v/ORN84Ag1L55johCFx3WjFS
ihazWXjMxzo7lH2vPzTl8jXymuJyfy03ngTpQ0xhgEebir788z9OW2go42K7DTmm0IiLMjPxFd0t
gyGb9GNrl3ug5a3llAcbvDLQlBvkqzubrqgykyRT6TF1JWEKWhhNZ7sCP1whNPhYZ94eN3prOeUy
kjSQTkN1vJ6kNUVoWi41y6kXnHIvbx+nLPxvcMfk4f5ybo5EvMc/vAc3NNG8s3qj7Ap2S6K3aEcV
xrnzqvGAd0J9uj/UxuNKxxXqCiQZOAprBHqC2g9gAOoQRcJZSyEPB8QS8XHSZ8xiMiQlFTxwjl4x
NI+FXg071emXPbgK96h+AMh7kSgDRXq9qKZTqdWA6OqLinp9KpesaQ5O6nIzTvZSRhdOaR/7k1pV
lZ93XeYG9uJEj4420fSj1Gc/jEVjeYeGhPjz/bXZ2tUO4HyAwewzaw16HuK6RAVEbwI3ngoaO/Fy
NHrjc9to2ZvQs6KdtdgYDrIcLiEUz4kC1jBTB0xEvGQk/gtiZm+qOsQRbSzSR0+t7SAezb3HeOPT
S4YcmiCSEY5B+/XSE+INoTExXlVPoX00wDcfCttR8uNU4GPua2E4njVjVs4Cf+HctxVL2dl9m1MG
+iINSmAPr79+ZePOkUyyrjLACdSwij/EejIfLa9vHsuijr7c/6IbB4tXHpoeGalKe0L+nj/uqUqt
kUdcyMQNr7dfjMeDpla6NwN1gFcHICQxnvRaRLeB22IVJZfTrOmdTZZmRpl3qTrpn6XF6imvuz3D
4NtZyaEYREoJUqlZRY0trupYIdtN0KvFdLLgCPvqEAK6Dl9PC6M4w2tJQ1y+nUDWrhdQA+KIq0vU
Bqo5xA+ExemJZt2/aPsNO7pvG4kgS0fML5Hvss0jZ/3Ht0Jh1SnNfmRWM3CsoBhcqzwNqPFbPv2A
4tPkDrEI6sSrPna9UL6VqelhBWC6UYts/EiSYIxRNvihU+TpEUEo443Iw+GXcHP9FIZJlx6aadKe
WDSsASvUlt9HCHjEx/tbbgN1RW2SNwpcNb190urreYSlMttqqjRBaprjb2r3+UOJlN0DuTz6647S
dcd0UrxzjR3ug+eG6lersppX22Ty4aCFvVCd2SNr8nhcll2bZwlGFXqcvGd7JM/CMjLfGas9a66N
KA+BCcYD0Ajfh9DqesZeExuGYlNGx4vbeltMI1JRRieUS5Xh+ZiJU2yb41M1iegwelp87NirmlV4
O6/o/3H2HUty49q2X4QIkqABpyTTlVUZlaSeMGQBWhgamK9/K3t0ZKIV98WZnagWM5kwe6+9zO9F
Aj4GbPUSMM0xIfxVPhFDL0LEhFvUG4JxWNiSI4JyuoM1C8pz5Pac1yzf/vJz/36iwRcIwlN40APX
x578+bsrdD9uXDJTl4ZB9FNIf9fSbnmw5TBsEH3vMA/+7wX2O7oIK0ZwKyGexWb5rSyxRTTL9ppC
pkcCHoCOfD3axBzypJNHhJSoQ97ZqCn2RL/+95OvFfLPdzeeDFEeeCRXju6vFxZwP6esiqFBES6t
1Sz7exb+bsFwPb5+ewwkVfgfmgfYwfz8SvW2DKF1pcGZo2EooRzRWRX7ETU0kXQ/cA9Ute9I/2qn
Lm6ichBPK9tHeTStEMcgKPvLyro+8ddPBBHuFRYHwxRTnJ8/EVngPZl0w7Xclckr7LWWQ8FBaWni
FjDeX9rLPy3jq5kTxCAwV0Iw4c8P0wDENd3xMBKt82ESqAPEyorHtRxgKUdwR2fAuv7y0D8t4/99
6C+NeqZlmPJIYLa+DXm9ryRvAmJbazotxeOOEc9fap/fFzE26lUHCeoT2tJf2/Uosr3lw/5vIrG/
gFNmKg3hy0GaASGahbOH3pj0hMjk8i8b9rcnY8wAuQ2wHcCdqLd/+aawPPA5pvnQvZAOIShpavgE
JSbm//DrG6PhRKOBdc2UTfxSttn/ualA44n6B10a9JHX+JOff902QMnjOdTBG3TV0ykB9nqXmTa+
nfO4/duJ+Nu6vT4MwperpQcw1l9d5f0yrCqR8mqQRpbbYUwyROANRVPqufjL2fCH14pmELUWgFxM
5n8d5HSRFRpFHMg1dhdPncIkAFxLVXtdhCoOEC1awJTNIv3fFMm/txT4ljgHAdOhE81gQ/fzK716
RUpJgIN5w+LPWyLFd1SyMOpP/ZIeUX7Ra24z7b4hATu8we2IlxV3qnxoe5P5gxoRPAkGeGue//u4
/G0jXz8XbgQgiKAs4Qf4+XMVbIodWeFmZfq1pLVWbXws7N41fEedZhaVAfCIEX/w34/97ZTG/O7q
MovNBeo35k+/PPZKeC6vDPN8aocP88xEDEAw/Svr+bcj4/oc6NCgosTwPvmNTruDFYPFgOe4qD+N
qWBDFTPX0dpqz96PeTZlfzml/rDIrtNfJK/gGsII75fNM8BlEOoUPDJwcSXtm/XYD0QDHZ27Y2+S
/gAqSFoBc/wbqfz3lwo3XjRpgCCuBfevA2HtwHzqCuBnvC+2+7gl/kV3698G3L+/UpSMKOzBpkEt
8VsJDJWfxxdHc75gEFr3y56ekTL3OYR1PwsHHPe/V8rvCxQkMawTcLfgYA1+/s8rBUGb5UZTjOk7
KJjHGjk5y3FIVn7uadY+t5lNbgzp1V+O/t8PJTwVWMe/kXpYor9cppPa0YNmoHGFZUiOXE6ukRPt
6m5w6i9b4Y+PwmF0ZSih4/2V0bime9Z3DMSZDQbeX4R07TfXj/FjD3j3w//Hu7zqLf7FGFEm/fwu
SSwsXjWGkiRHusE5nxWPmynhXMAOHZDmxfLFb4jnQI7xX37GP35LFJ/XYQmM5X+d4XlCtQG+i40Y
6fak8nS4ZdNUnCjg17886vcNiEYQPD/sdzALUez//C3hlZYRkgC9gaCfnVQKrd+pNGE/UarZ94JH
klXeZ8V9Oov8LzS83xsrcBohTruu1AgY/680qE72yIon2HTcmGSoJhatAwZDm4Z5P1fhQ5fmdjry
sJtXMC7Dj3IrQZlAsIWLX/77x/7DaQDc8woKooy4HrM/vwbSisG6K2NpmJYJWTfQk9bxODP6l9f9
p+fASgSyv2uH8Vu8OY/BIAUfGwzSdDK3PCH66JPub87Ofzp1/vcp10/xP403MPp+Vx2eUrhtgFAX
UbFsaUEDl6taj7Dw3r//9+v7XX9/ZbxfwyquNzYYGfTnJ0rgfWSGlSb8LQe6VAD1NAbOY1I8zCsL
n3acwjdAaOK+cszSS5L79W4swZSa2nm6KQSFeu6/P9If3wGcDpDKgL4GZ+IvnwgmDt1wpWxI+Ga9
5USON34o4k+aTUXDkL38N+bgnzYtCqArNgU2E1xHfn5gtq2TWQOQsBYKubPFjLpplR8OVzel/2v3
greN6RsYhAA2Mf345W2HtQg2ZyCEaWjBjqGYx4vw0dr0sc3O//0a/3Q+YJwJvSGAMIDMv2yMfCJb
v3JQiLaoGIsmYz0CQkW7rTCNTq8uscgdjkwXHaGy6E///ew/vNF/JZw4JNCrgaz78xsNV+nEDH+P
eodJ5f3mdfTEbQHJKLQzx/9+FCx1r6XGTy0hcAZwXxOYflxbtV+RzHRB3oU2IMsXiGMyt8QNDJHD
GlNZMHyofDaC4GvyXCThZOJtew1IagJqzQxZq1QUQ3eMQZ19IUNOPnvv2hdp2javaIaysfFRq22z
MB2XFUIxvT/5OON7041FF53Ulqlv2tBUHY3Z1q85chRdZYLJRbXs3fLkIwjS6i5X6Tem3fAtXl0v
z8j5ScdKL8q9Q2TMJisgaNcKvafjVxT08dvMjMkxBFDso12KfTn5IPuP10haCXZxuuSQrLbDc5dS
FK0mQeYU8toX0VfQCUf3S7+X6sxhEZ9f601wOfoomG/7bvLxYQTOfPR5iyYdJesGlT3iotvGjZ3J
T4jXhHMKRcbsUZSBdee2bEu0+Gwu9gaWlrOovfTLeLBRN4eGyLhzR5iDjOcSVoyA0xRhtJomr/mT
2bn8CIYs/zybefuYCzCUD85Y83lDv/d+YbHYK4BBMWlIu22uJmXi4tu2n1Ra4WDov87ZKsg9K0T8
bALVCNPqivYlNioumw2WSjCfFCOY5ks0F/3zjlCX/sB2MPaqMZv9B3D+RVclybp5/Inu35DavFO0
QDBhzeAzAmhsF8v9HAjCOkI8I5Jzy+LWXUVV3fcS0Z8IQYNOn9epG9zyqFbI/uD4BcesI4dRFnBF
0iUPBFku3Q3M3OaHrijapSpFOdzwjEzZcWJY8jVupfSj3Hvx2ULw+hEcwxIZ4HDrj+ps7/1pwi1K
D12c6fk8uh6GcW3K0QWPc49hwIxgwXv4Dnh74LLQoCF1MXh5XJiM34A266fTqijSt2beftinEGcg
EMAMpzE27tNjsclyhApnVsM9LAhiUBmmXdzoOAIlDd8iPvI1E+kNSR1wbMah6KqQbyxUxXbYrpyz
vYhIs25Lsp1btvgbIlr2HZZISK1SAvAQXuha2gs0JD1CbnhUfE5tqbNj3kLrU41IQWJVEsMF+3lz
8+BPXQkfwsvss7hvYEwpsxNtW/xjhDh/Y9MuIzCH6OUTS7R8bMderdUYmeUOw3H6bG0XwUp9m+w/
eY4Bfp1YcH1PSNcaB1Dt1jy7iVnbUpCM0FMi2N1s2zEsLMQI3cmW7J3vGL7mWOwOZ69wmT6sKYfb
TUY4gStkxFd5HL1BgPe+6fbrlhd+OKe6Xb9KDB8/uAzJC83QKuZB84Gs9+i5j3+IPu/vfOQ6nDy5
0HuVusJAN1/wtKhmbcqXhROsVOn1sFxf73B2WIayIiDSPrVcwbjaoQe4cfAFLk7I+UXXOMtk/rH0
mF9UPt9X+AyMOdwkyKaXS1GMNKsMKu35OAKJAlQjxmk727FomzL2c3pAAH2bXEA2kMN1P+xfAQnT
rbJA6Z5LJGWwZjeTvfCM2fdmJzKqfDq0n3KHVYJplKDmsnMnvqO19p+yVOe62SdqcTH6zMGgHz9y
1ChWkqke2VY+r/lu50PCxcAvRATr6nUisCxKZqX5gTIbxQ3NtihUIFik0Rn1BjOH1QytrqSE8rm2
HgbbBxPPBHGaIQrI/G0VZ80SyTmqzCx6fYTr9dY/CLHB0X3pNr83fpin/Qyyumtvy1lac9NFUPVX
okC4Yc1Xt+8XyciIoKd1AZjnHZwpzsQ7patCRMT9Izruxle0tOm3mFmBzBAljLwHJyEBbD4EacLT
go9jD4x6YGFwl3fTXaxp4U5rQMbRLV4+bOhzD1o5qZFM36+Pnjna3baB7O0B+QK9/JbTPZ8+cjHO
akFtrglHZHXO4O1wyjNTFl/yji/sC4/9mnTV2u7Gs0MLE9ziQzJkMNCsbBY28qLTrC+/e5SHqmGD
nw05RaJ1MakyD+Iw2MFxskBNRRQblK9m0JiuRPdoyIcTjPIX8RlGyNFYrTSw8I3E+w5U14G6rc8t
zxJe3LasxHFVx125Rq+r22L3FsNNHy5hsYztAywSu/XbsCUi+UDSfhlvCS4RWsN2kbc/DEUU+3ZU
7ErJOaEf8v0T6LCJvXdO+FSjDyhXRN8uU0xk3xiAjfJ7VwaM9uF6vsrtBX7mnbwdnNUFRncsIGrb
TCv/CIO2LFJYPtHGH3qrVYqcPu7kHQc6nyMFfcoW+soSuNoCdE+3HQIYS1X/TDDbHfhBJgPtcT3p
tWUK/guJIC94bxFtwC9KlkeG+SQnVVimBe+tDSlPfY1+MpP7h5GmI3z8opl5VTvA0K6rPGe2Pa/5
sIqHdSp39X3qwtUQ0lIs/YdUW58dY+wNUGsiuNzC2CYCOtN/pzhIuWl2iiDti0DLzJukzaeHPXHr
ejZIypNVMaS7umWScMercoItD61zrWT7CNc/BTfBuAggY1SzsiUce3qRbh2EpHJc79PgVXkvxqLg
lZ+2pQWVh3p4Q1WIHC3z12np8KOAbEbsMFSrKzd1ckPZu/MwbWlylixb0ssgXQY1eCTL/qhy8N2q
dLzWrpLQca7DtG0RR5xAycU3VoSdPyiQFpMqZBPM5rjefVpF2waDqIUITBET6v3jcrXbAJ49og5V
I5WIeUqsQlYFfGin4+YkTWttWxzLSCJdu7JBMuCE+ffQxRE01bMZ3s3IaLpekKEVDVLEIl5l8TY+
gtYNK+awxf2bWEHnruW+ZuREQVF8LOec0yqRpNyafU/WD1GI170aoflDIkfE7aVNEphGz6ZwmE91
yJFpuiGnj350y0cM6m2ot5TEpkLr07qbWZW5b6BX2cDb6HTSHWBrAQejvFhHEMraBH8f2ZF/mTJY
qdSq3Pl89lkY75AaOvUNdUreriSOxH0bs9kfwt6Kxx3nHl4ceLHvs6RnqCBDMuQMdxVmffUKxysM
Igr8t/XUb6gLir5I5noXwE/r3sB7r1YcYRPVHC1L9I8alslWYi2NqlAZMkBzbaHoEaF4e3li8LjI
KrvMijXFKnEyG6XhNq3jbYHvVbT59VVNq9WnrpuC/YJKMUkrytOx/y6I7UEIQSCCPbUL2Tf3wK0A
MzrwYAOpoBew+iObxzUqjiHMJIGtW5uZg15yOx50zEvyJd5N9EkZKPYTWNtrf4mssazKxQKKpe/6
rjhEyJcnlReZnjDtYcl6Oy9Zf47arJtvdkSwsSqOp3Z7iiMbRSi3M68aHrVzOORo4MytX513J+d0
sqKOLbYJS71f0waRd0jBjacSQGw+ubBWebxbWCKDOHxBXJMITSnnLD7snUFJVqF7NvwBh3E8PMCx
XwxP3TrH86OX8AE69FQaWa+EuRd487XjGdy7AorAUahatZ0Kp7QDqnZX4nc8pWPIsDZSFLwH+Ia6
4UnmnlIYmWt2s/QkfC8UeItOX0vSeezmhyGbzIcRSVtLVegIJYp2mDCAeWunvGK0A7u0CHT8gl2z
fskgrIiqRAeV36mwqu0goyn/kbONLweaWz3d0EEWP/Y9XQT0cZ7fSQM3t4bnA02rCbXtVMeZHLvG
6XJ6sTgmntNFr9AvAjnDPT11c/uAVAJqqmUbYOZS6D0RzTyWyTNMrHtZoTKWSIPC7XZZRIKbVs19
aG9wDxuYFooZBexq+NVkrPD4ECwT2t2XyAu7H9TVLMoYsg8VjlQta0H0jIiLblr+YWoannCWs4CB
9jy9uWEYuxN2gnhpVYZ/dMuhuKwdKLoQre3Em4PtOziB7RyJgYd89Xj8Al/kM0liW1QYI1ukxQzl
PDdmIei+YMFW1ovORkieXRs9ia7PepRVMdLnVrbIW+72aPoAOG753LZa0nrfY2VusCeLEySwGf2U
i5GL85BOfV8hIaR92/d+1xVzWViako8mqlDgdf+suV6PRJezqpIdFPZXUPimcLekinQ1YN91vYHL
nfqy0zLgA0MWCBYrFcye1xSnwNTLcjvqwuzjTd4V4TIY/FrPsmXiLt5xMh68SUJ8g63ZzheAG3Kq
Uo3kkDu7Bb2cWIpxwXHQMwIdSAnIB4XDutPDWpRq+rgkdpg/xjbK5wqOa3P/ZieSlzUJMu2roZ81
7EhmWrZgL+n1MycjaBxoevouheBzU0XtStR3AKwTFLhwjkjCce9Hy26EocNQT0pE5iP8Mz2reNG1
HxOcrUWVj3x/n/ar+BQNwX5gIdVv2hfzg59U+IxRVj9eGI4OV3U7VnKTTNk+nVop5vcFVG+APDu8
vBmWPutnshXUVtSAs21zzd60yMv9zNel/MLaNSynjLd7+lyaPs0O2ifp1xZcu7wp+zljFxzjOFKz
DpWqCcMY32WFlHciR1FV4aJg4K1qFT3vE/rzMxxuYvogrFmXs0WGOQ6ZopXz/biEbTjbVPXx+yls
yrwbYtS7d2rv3KmfXK+avNvJDX5J9zUNelenlEg7v5tQmNK7dEu3HwJ0TtOYEYrfKmVXz7GByUXW
m+wRabdm4Lfci240xSGWcAZ4bBNGBhjJZexbFLnyFXP6sF6AXXRJZftxju43xENdbDewFqrtlO2n
faEtSrE1G08TnS0/dzLq3pF9su42n5P16s4St0cBBGa9m22fXfI9llnNbRKi2wlvB5nhRUbm0+zi
+YJpa95f+EzpK+V6RHFB1wEUecPohzgKiEdbJYDaiqwADjHrhfnFIVloMuDp2TRWkGCjqZDIJv24
2VaDZJRhjfYqapODTmL1nFhN5xp3JrnVRpu+sQU1FKsbD65g22G+JxNpUbW1a5eC4Tx2G0rbNf2U
OTdMl8Qo2BG1uaE3iVj7ooYwxNF3btnY0SQFa09ZmJKxMgZapsOOzERb7RMWU4MTFIcb6j/3NU5F
NzdS7ySqGGfdd9kbzw9bnrubzsKvzVVjzCmwYqSvurtRttJU6bYCGaJdl+FCkf0sj5FHctwJTd7K
8MVJEFZW8YxcIYTsMPmQZGRwZ6SjADiLYOqOwwRaK3ONSR5vIbXKbn0/FVEVAZuOn3q56HAExpVk
xx1T9Q/UlYmvdQ+HzmMEkIDfJP28hoblHIYjbdL13+cWxvfVqiWJT9jWSXzaUaNMZ5fC9PWS8uC7
2967ay4N69u0Glf4IqMHJILVDL+RPmsqitPmKeSROHViaCVgjpQdebsJXYOWH4d7+Gju62EuZbK9
rQR14iHg4xxQs0KezkGfAFUZsioBuA2NDvZoyTOYlkWATRY8WlcdKYoXHrdzAS0Sn0TF5QaQhQmu
TUWGuSV1ArP7x47MI68GCA/NYyp8cR6isTcNYKr4HQ7x8WPuS5FWiUvnL4Kk0w3bEjhRkamLhouy
qBPhyZjZvOmHkD736zr8g097zYwY4nI59YAnPhmr6OuE3befRuigxgP8b7IPc+k7XVFqzf2a4nL6
YdcofQ8va5BTwK3vHza+s4COJAfsA8TM/wPlTorsz90lorZ9EnV3xOBlVWKX9qIkXSQcMJP4aeuH
iJyFgUbxLgP6vzUwc85vZ8hJhkbOIOAdQVujz2wipgSPOOlNleekNWj6/v1tgy3JN4BySr0EFqvl
sUgRVHnQW8rtIU0XNjabiZeXDIfE97CjUq3hGzZlFzou+/vIwND8oMBlLw8M102M05/tdw6CQ6x8
7JPTAAEneS/nYfsSksLKZh0F1cc4tSOUj2MaHletlvGyQ764Vrg/6dsUZ4E3bNpEe6Y+bZ9CIh22
U0RQI1sS6UbuArZJMAOF7EYsAjoBujruqi2smuJn5fjZtjYUj6pYARti+axJNWpwWBoP+uTZ7jCl
qRJFAUi6OYpMkw5QoaAa22aw0QbpP+8g1CoI6kc7VF0hYb82Tqt4hgd9O8BwCwX0GWbDwHGGbBme
VrXT9Ahw1rwauCxt2I90NTWESRhodsKwb+ht3KUg6B8rYAnqNHUJsIdyHeX2ZS0TvRzlElF1O2fc
kM8ByYA/StOtkDGPIr1rzai+MeDAw6H3Nn2/bW13CUnLxwNKBujmMiuQGMuAHv6gA3Czg9gMfK6N
XqyuUZFh/F7h1x+2ZyMTF44rFEl7E3BSXFIU0+MB7hXpa9lKhwGdIMtbSWf37HJcPaMHTlRrbuJX
6cWe3kxOjU/O2zZ6zlEUbEcSWQwzfWDMnDDhXB7HBOumwtE6P5KA5vGQajNfGIZ+sKIKqCHvMzeF
k4XPH/qEEI/TIRH9+iEBt3m5jHYcH9S4tHNV8GzdTzFZxjNzMulupitZBE1ONkmAXaNE6YQ7wlSu
tdM3D+zcA2E2UwJaFEU5b9urCnTKw9o2PmHuA0P26lgNrKDvSA6JYhUci+41QiXXA2wL3WfUpmNf
Rytat6ZAjT/WsC5yHxXoRe9gXthPJz4U6XvDUoB1e573ATEPvgQCLFn/edu760+dhOxwlUZ/uk45
RK3C3Ke1IVt4mtMJLRwcKuCwG6IW+PYSuH4XgwzZojYqNmwENRVHZtPWPuy5Ljm4E2E9hH7Ll4eN
EVRMnOnhHmWNR/xx1yV744rcxlW5S/4qOSLL3gY9THhNYYyWlwgN2Cfu0brUiiJH+UH5brtLYfyS
YTdofDYceSql1YBojB+jxFTt5L1RD5CA5QHgPxI0HmmXY8EBZ1ZVn/TXYppbLU98XpYDSjkYSycU
dM5jApPulxVksvk24117XnCjvMgwJ3cyuYaUJWyTIAJPZRueCKT78GRBeFPlgGfCYCgiKrnnG8m+
ABzM1AV9fHYftMz52QYN3STkXPSfbNfDlxYnFgBsiNbufDx2skLBtbyNtBsJRjbE3udWEmx9ZHDA
UNjrlNbpxLqlgRg16qvITtif2KqlPRQE3wXAqyvuPONFeojhK/7Yz4hBfoQzOfAJX26jBjFhYVEF
xCklVSJYeFUmQ2WhvQe3uSUU45eF2BY+9mmIax4rxSugHtg86LSAgaLmhLdvQRG6gvIBM4xL1nsV
AUMNSX8GPr2/4I4mcTN4UFMPuQh7d5fHV42tQ92mH4BQ+v5ulyXaH9gLJ+oyxVzQJusT/9j2Yfqn
18V6BJMCoaiUIfDwIV16vDa40XWkHtQ6hns30enDnqECexunfP087l2WPY+ULogOhLglvmPId73x
Lu32g0UeDHZUS7sUWOqcfxuHkscVZmRS3AsV2ft1WTBCWUy5fUx4V/RAIGGfh0D3UFRmWvStygHX
NtMk3INs+317MfvasUMGg7q5SilXGNogdOaGu0GM70tfJtv1Z81hzW+t/EQLPYnLjk6YHCjM+l+1
cztWLEJ8yi/UAIzjDgDNm7Uj+wB1KT50N/EM46+8dW2zSbfJJncwDzxr6MLd7ciG+cljgfobqlT7
niHNLn2d5VToWmDi7D7lqjc38BkE4yVEdCIQ7iYO+NxuSiRI4sxfUS/hq+BEGeG6D0dTUp5bwMTk
PC+EkvsR1Ht7f4USP+c9zd2Jmxxlya6WJDR+joxt7J7t/kBIT/+h27qQKiblvFSt23V31BbDsyak
1LwB0inJeR28+RLPmGQ8KDqZb/ka9Y/ruFNo8cBqTeo18VBqDrGzqi66Uj9h7g7dVcFFefFwCEte
h6zDHCmmsM5qYF5RlB8cBmjDGYiy2+9Yly8v44SB2Zcl3ba+VvEqcdDnk29GdAEe/R8a8GoPLs9u
kxL76cx3JHjfdUFlCrAjpIIXDyPu8XURAj4cKGK0wGwnAE5d0OCV9SB22uEtFh5gdj482AxWhE+l
XeUPhIGnCgKnKMZpOnFizivGguqMTFJ8Idz7C16NiEN2Bt2k8LWEVPzsSZvKpoSL1XV61La3mPZk
V9HBXN7DJAfZ8FNX9vA3KLX+QVN0HA2FR4Y45GHLw1VlIp+gsXGPuh+NqxXcDVvcoAoBFzmmU0C/
cahuDWcyOV+pXtBjqmLr3mHCCl8yzMjbr0heQ7MdTwXBMHfNTahZHpuHDoGcphJxFz5j2ovpIOJB
s7aC4SgqFRBIUbNeLSdvZQ47+fOihv5DzkqcHFMf+Ndlku10QM+NP7ZpjqRPGGkn0NVvQM+P/cTa
byGfzPe00yi27RB3qNPn7Cld6aAfdNcCWl8UJQeUk0Qcdafn9SnbrTrHqO8C0Mcxk5UQ6JiOwN4z
dcJ3KRJAX5N/oTtI0s8a/bc+7c6St3JcfVz5XZfxqUtQq10GWMEv1RAJ945h6tIf1iRA2I4+3dta
h4CWBWjSGiHLLMY5GJYl9h+pdxpzxHJ2aE7ZCOK/Q1K4q0PhoudNuOLzpkXcQ5F/XR8ztB5j48Cp
xsg72HiAD3lSfoxMEDEmGcv4dY5b2D5LIldaiynKTztb+q7BP9m/cE10/AJV3LxXNlnG5VgaTRc4
BRUeCM9GMUYYZpflR4zL0h4wfwQRhAUtK1SZbNV8g/ET3A+RGObMkakujZqBS+7vWxhtPgbqQb3B
4RT9mJdivBvB895OYwRLzXbIXX7ocaRcochJj6CoYJuLEmKqWhmb9Ii1p4Cw1LayuyFjilyoimV/
QPrPrO7RevKtQr+PRp5O+dBgmufUTTkwTJ4TtKYYU7NklwfkEJQAkDkBMAf/uM8G/gsY+LJ5VQcx
JxqdypaoqZp35T7BqmHBvefoeCJk4wHH65R257Lj/XKTtjPFe4ivC3ZUjjc5R+l1ycC07WpawBYa
67aFHRFwFNgKwDJsTisw63OJfCZRumqQokRqGi4oEEdowKYnMwQ+h1Fv6kEPHeaRoJIIVqExUZ9Q
P8MyCo36mFdxgZKsmb2Uz3OHRNvb3hbogsiSOdvAapseobWZTBPmwvZ3WabVdCh5ywCgQO95W5Zk
8HcEUY93crEBLN01wQgvdQKS/IXrTZ5xTUXvZTJF37PEI41CXCmpQHLg1nqTj/GA9UZaN9QFGhp1
WDhdju0+zPMnN48o4vchix6WlU+gvrsZCto0MTHwVeIXUzEp8HMUSI65wAcEk4XUZmNagaQpXoYu
HeMjjLIwy0J5s91iim3FaYlTjO1CzPHXfAHt5uJA2CV17tNVVcHMo8GE0+/PHMOopR4nvuH/aHeM
4WmA5aGfir47oma2OTB8JNpV6LPspfRDVtQYsw26ClMIz/sAPn/Dof5h51FAd3HpHM/eNOaTNzas
XtYSY3qOkmmz49GrmZBqRDORo62O1fsJuMrbHHzIamKv7ISd5ePatN1SoJ/GyF7fEAyoXzTKpvQ9
usFFvUup08V34O4CDIGiw/BmAiDkmtGKGBgPuIeoermVX4b/x9F5bMeJRGH4iTiHHLZAZ0mtLEsb
jmXZ5AIKqghPP1/PdoKtbkHVvX9UcuwPJIfYjO6OmZ2ytiIYblzxup8caxnXFOEmZzWsebb+842N
/1CzBL0g0miY151xc2K0Piar0RBF+zIsvIDztF3tY9P09UuVD+VXruCRk2LscrQKVqS3pJSi+gun
YUEwbHBxJcf5Eo77desnOwUrQAPBPI5MEa7KJ78zmqKLWCX1d0ExrAiiWg8Jke76/ptNgVFgC4Pm
TwdvpuOlBIXaWa2lt8ta185updVOY2+xh9RD4N6f2DXUuGtyrAQpjYP+2XZvwgNdcJYnKC9Wbjiv
WGDKe0+Q1du5m7x2K2kPYGNUysUdnqyXoUFzcNSq47wOpS8eEe8M7pNp83v68vut2Y6KszyMR1MX
/ksV9nawI50GCnshdqV4gPfgrINZBoSzR9eO4r4mRS3Ogbl4W/1GALOQnQPy1jjvMEdc/e1U5fLd
nzn2P3CPN6ygtzuf+91ZExVN4yuy/qzeLTMhZilfc/8xzCpQ96Uw7eoEygLr3/7/UTYzbFx+wcw6
T5SzIzZY+q36WPu1GOK6XbDWRX1eka1blpWTCrX1p2Vh5Llpq+swsYfM4qqVRvDLBcrgyUIX0iYL
7R5ib7UuV1XAv/w9zJ43g6qH5qvfLeWPuRZVHqM3Mb+7MfCLSyYHKuUg7/xpb619/zrLtf0b9o3c
dpTpVFjgVKsiKszCYdhRZkb87qZIAD5b1pj/a40xLBLC1DpyeMLWfGYHQnA+gXfnfPcsWdoOEV5V
njVxf48c6Ymgz2TekfeW/1EooV4npPMzH6Cy/DR0B2BI6bqGncpI5PNXH4zdC4X0EfqkbcybPS3U
NrqCovTTtiOBnliQYVjN1LQk+oFtiCZ68tytKO/GJrCXuKoJ0EqdfAS8H4Am7zaEAIiK1sX7NwSa
OF/S1Yc3KtskaSMyXF9av7esmLvHgbmuw9y+23qOxDTYJp8+UuDh7H6QIxD/OCxGsOsJrJy/lBam
m+hKKvMe+t0adq7ot3JnG1lzDUdhLyBVDbdYNqpNP/mz4fuplOtMaOBiMDLIWrr3fuaodUd+1VSk
21JF5o7jrTfjIvSonBmga3Zd2MstnQoUbTd8dr0T4Wj5e71qyyWFbejXnTAq34fnW5t3Q6MGBCJQ
fOf1jODvKSuDiANb9T6RXtXykjkuWi8nQqWqwWkwl2SDP++jSAZXxpDuE8LLkQ/hWFfHybSX+dgN
/NHEXTT1g+V2Wuzyoe+vhqiDf/7WMCVAuIZEwBFieJWMvp+QBZ0X44VBYEP0t00RU78EYewVCCBO
mQvCZOREV/+tnWJb4wp1COzo3BNNyZSJ9GXcoED6diQHZBiENkmGVeWXZ+ZVCOFhsjLF6G6YQc0e
qfeOOlvuawpzJibRBrJmJ7BGIf6Czn8ecBd5yTQ740+2coxdqgl5RppZjaXT/rZJsspWisE6y8ur
GpdWvpY18r47g7K915uGdItDd92OPqjy+Mk6O35D1bbOw9RkS5uimsm8ncHkerd18KiJNRvbXTku
ixujh4i8uADfV3ekO8mXwvOoDeNJ5ghaJ4/jj+Ld/qHbfApJ0V+sTazntf3yW+XVZ+4z73vOVPmw
kojzGo2DX3NVeqjbkUvUb0RQ6SxxTRBXlExm+AjG7073hc/FE/eyiPxYKV//bKULJE/kTr4dG7uo
71ezKlFJweUDbMgROUQ4NOGZId0p0sKCAUlXP29fZ03t9b5obWleq0Jz8rBLyh+xLtW1lRlxg7DK
BYtY1tR7a6J5BQIRJPZjFe00ki5FYzP692x96OZtln+8bluuynZ0eGC4zyx8tpOOkC8a0dfW1x4L
Idn+oEqoiqw/gYNMcFdrpzvc6jAwpLVOweg3R1GRcBTN46Vy8mWCPSC7LtF+6Vx7w1O/uXbnlW4Y
p1t29mR1H3m11eiPxghIRUTmkp/pzhphPIc2erB65bvJmoVQy7qxG/uYR5N4Y/cm0xDpWn7lEBiC
tEDS+92vQfXp6Bww/gaOfbjtULxWWecESQ5mxGcmjOcW6FWH+yykSmIXbGb+1phFZx39CckR6qEm
y2MCdzhQ82UcnqE+ojibqQdGODo6gE8jIlbGh7D41aiyGXd1GPWvWZlxKKAY8B7RwiLksvh8T+1I
jzRHRV61sZKDO96r1sg/AVip1jXLsiM1NOo5Zv28Hs+Ouy0rufjlrPak4C1/QfXwbBLSvzWJqiC4
d1S2zT65M34kb7tIYD7Xquls5GqLVRCQbrQPW1Q7vxR+CvusQ2s+s7TZ3GncKvpgu5uzPdWAX7+r
cF2MhCQZtgrWzNzfl0oH75vnB9XDUm52zgbbiE9vNQK1W3y+Es7YcmMrKcfO3AVrMAH8FE2ljpWK
OoyzuZOfwKIrsReWX118B6ExnHjDldqsKyj/tjX2b2NxI+OQN03Ox4kG+74CZDZ4SmfZp1sROvw9
q23/Wken8Q/I+OejzRJwW/fl8BjOhl3sRs/jyQwRYX1OdQssOueOQCneFM+lDPI8GZTy/rQ+/WtJ
Swvfm9UK66WsDW2gkvOJ65kjWmSTIWD02BsEqHwGemr+lKWl34m/8P3E7/h6mdOMDQSriuhQ84Lt
n0Zqog62PxhsbUI5dw2awV8lKr5hP0PjBKg7brQzpJzCtzjgm0PPzdRWCrdfE8RZOWOx6JvLlAWz
SORoV28UP1lrMk/BYhy29kb50/Gjn1q0UXAnWdC8o+BxO9QIFl+UXfoelDF7xGPpTTmtrWU0/9Zm
xWljIAe4y0wUlvt5ncM5BqvNP7NamQhoDc8iPspp2jU2Kph3hkdyovq8xNEPRtr+ahEyIs2arIZe
IbcjQGa8peQcAUhHTnlrJEB0q/KnjMcaLXlpAFSMUoRIWlxfbIR0OfaxUJYpjoPlLVcfSqNKJsQ+
QUw0ylLFBMdIeVwEl32ceyuki+kCvD4GdWY8I5dClJGPU/WmNRydiDVb65lAhFqgr5pL9M6Tybxb
MCpCHBm9eyCp2l3TSQbRwB+YI6dD/9BtcYd+eIoLmfV7wH8JYRithcsuoXP9FZEq9adys+AveqDg
4kgPINmamevR6ZR+lIaRKqZd7iy2fQj4Dl6DqLTdHSI4dVKk30wPNGrVf+bBKMwHxBiePo/d0qhr
YfXhE3xnJ5JeS/uxmoe6P+vOar8Eem8kV65JRVxrzOqBrkJ/jmvllHeITKaBmvfWeIchLJAco0tP
7N7nprDntnnqeiP4nrtyiv4gNnSwLSI4d+Ez5+oefTzgY6/c6KfTIbCSg7JsJ7GPUvZh1x3RXHpy
jSPdi9WGfnXdxJlUjmU5tKPVtqlEXejeQYZkjyqE/98vUvTA8E6emftlrCD3jWGoqSdwSuAgttYX
E/1rs2ex8PdyLcxlf2sfwRCy9aFGsaYgFmtIN+J1Q6Qgz3pQy2c+dvqq/DDv9ypTAwSBL4cM66AJ
m157rgsSoA1Hkghoe5d8RvoXm2PUEerfcPq8k5hey2/i27nn1naojHRD1lbfO+EqhmevLeclNnuG
BSqZdG3Fql5U6g8suTFlN6UV++TZy72q0F3ssdIGMDG91zzk4a3IE1GcubdtbWN7UNN6yYXmqG8K
jTRMdm3+U+KE9hm6gWcuPBfOTsyCsxACtrfRHQ9c4YS8Nyu52t7wPdshFqOsm6Wb+HjVAX1CTSzR
BE0wvFmTDazDogq7OHdtj0LOGKb2QDVdVx8zyq2fc2p26zvplkowU1fzBY1L/76SkX5Zm9yxAKxK
jjVzwAMJJbXOi5W6zhxaO6OPAvc+VLMpDpOlZnEkAN5cUzExCYM0AQTHFsVHXNi45Y6Dh4wbM7FT
I8zqrPqbpcjFSyStedxZJdoXVPgFkXgoLYuL1xhwQkVQVDwJobPct4Jkth1CNLEzS7/rWHfDnh+l
WeSni2FxP/S67U6R3cMq80TAh8/8Nsansc8RYsrG7e+jntsizo218GOEozK7htoieaTNVjd6LCKK
bXa1on/gnux68ExKOiLnNDV5Kxg3/EanxeKzjdaIl+6gm7vuwAarnjzlok/LXczVZBOFtjxxbI0T
q1rX/Q0DgC309tPEQb5FoUg81EzZ3qO8CN1JY3bWSYFO0O4QcpJoyr5eZdnUP0EAT7Yjs52XNxhG
9csAZnc4DVn4YlSY+brvkJrRPNdXI1otSzdvdlnMxb6tHdMiOJHLdWcUvQcxPeiZm0bkFMH7VR++
bygnGMgjvwD9qBak/TO6AfaJDmFuiTwXyCxT8P9FaNbpqrOW1Hhv1VcCHvplhxO9lMm2qRWCQE+i
uReQR31cRnbVpfVGA2y88b0vvNf1uqSQr2gxCGswDppTTe/H2bGLfbG5N43BMmcP7qJ70GmjL7J4
MGf9UXlCPs2dnFgbxVQQlYj03oOydDVIZVuXS+LUqt1OM08zYG67Zr88/spHxwmml3YkSGYn+CJg
DAON0Fg2gezPDkjJPUiWIiTUvYUr2FwdVzlvdbUPiz4gpX8tlzlB6nXLsV1Ms0pvnn1oU07N7wDT
gLPz+2muEwlxxTquFnpxwo5+2bh0O8SzkcuhgMhwyFixNaKoAQ2OIlqmrV4MXQbypDLPvBO2CoHW
LJyLI7pHsAOvc/yLGeC5wtswV8/Us48wbIEgzq3WAS81KNV3nZmdvweA5t9lNZdqAjgxvUzMHVns
TFF5BVDwwl25eE59DbxevczCMZePyily+zRRMRl9C+0vp4aoXgOyPivMnxWmTD4ISeRVivrd7ZPJ
qpvpkNlLfbAR61d/Lcqo/H9mby4dtRI1iaeVPVqUg4eD+UjjAUBdv43eyyadtn33WZMlcGwpb4/6
dntk+pVU4MKQ4YGf0lmPOCHUuXHa3D/6TmMjsg22dmeBiC07XLltA/dE4uIpx+G08HkkbHsGaPcr
zwVni4Gy/p/IXfOHFEHER2Tq+NcM+xJQ+3qLQq6AmqKDmoG1E1UaxgRN2yhk5GblfoCeWXLXB323
QMNq7yeaeuwkyCZRT1sIoj+nvje/Mikj/142elMfMxfdL66RLUpdf0E+hJoj7yF1Wv8bZwwwrZw9
WT5oNtZ8V1lDsya0exshv5Z6Pro9dBGKqKL2UzEM4B5i7M0XWcBxHvhhUEKysPQfDZLgMQXNtced
TetStWMRaP6OuBOrf4afiZ9aoOA4VGPgTGlHN/CzV8K2VXJj/3eATbwJqrlY300ea1qIS9qakyja
tmuFzHc983YP/Xu5BIi44ll3+guYZJgOLgT5woLqTrQN+sE6vTUqtytilT1PMZX6aOvdLWp/Z61r
3TlyBiKieAGDWhuGAHv5DJpsraa1XpAgNiTBb416ngKB0YO7cz4LVwsVr0aLRBLGkHdVRi4nsqMa
zh6pJv+x8JsFKbuRh/ej003h7YGZYHpMf6vqJHdkVPxqqzWvYkZIypxhb6wEZSO/DXKf8kuJpFCe
Jh0MaNlHn4UgCwVzKKVYkjG5b1dyA10cKnGoLLkysTjMFvwQ9uMCuzQddGkur7xcUh+raqrMQ87F
d4QpQ0g1DZN9T26ptX5r6INsx5eMUNQlgBqtk1L9XVSTZJJaAfvQacFZ6KL4ob02XrrFRi1WWdv2
e3LpGbzaVFllBw1L5xI41Yb7ptK2tbfJPv2ZcaffAzUhxl5AgHZedWN6+HpNSONg/v8ornQB1typ
f5MZbm+1RMoaW1KVLy7ZVnNqNqO8Gqu7dgfhN8B/wphb4nW9HIzO2XjRKexGL5BSO98tSW25nvgW
wTiAQVpD9g+QpcZcYg+63g8jjpGkLnnImHDq/FfRmJBozKxzlLRiA28hjpuo37xDsHKeV3AiRRwP
ygayuKEZenB59sKqbY4VXJbzKEnlvGKyEE48T/56adjRuZLNqeDWHs1iijdM1Uxrbot3sgRN9B8W
jckDox0HQjjY5jPCiKVJLW7n4F73UgynlZJKrGUuj+SO/Wq5MpNWdVyV4MYs1hgRwX4JLkbDFTkq
RX9r0s4zARmn9ZTr17BiZD5bdcGi5MxGdum5L0+m46uPfszg5Bwfoc2eFRsB2hRyUuwzwzY/ZsmI
FrfVoF48DHmPON/BT4TOmk9j0tmrCYQMDrdOdZcMg8x/wPbYpurJUIjImAn+mA7oKtAdkzyUa7M+
DtuqeehrzDGH0BSmn9bcTU/ALh7wtsKtewjDzHtbnUoYb1HlZIzDbRB+dF2//eqYG1FZbCVTl/YW
UjpMQWKyoU2khdJqx4eGB7UhGgr3I3vZ7Jd3OakPcEb8TIASdJKeQUk8c++q0FRvjdcG+clspvz2
+2kLLCPF4jDAMtlBitzi2vwhKF8AI7PyKMy6+MQeYy7gcELCH3pYlvacEUJcRWt6D1TjlOhHiSJ8
bWth/OJXI9YEmVz71t043aRz8uCvpg75H919jPfK6R0vnbZQNj9KTJV3O0HtuYM07s03aevWO6Nt
3sQL/LuXc/JMIdhNRTLVj+TNhKnL/IHxtyosBrXatBOixzSCrNWoKjieur5kgXaWZ6S3zllJ0hgJ
iUNZcBSiN4ajPQLEM72Gyt2DIpQoxmcUQ1CpVQQjLd3vyXQa7hmCsuiSLebpkcQjDJ4VLvTXsTTN
P86Yr+cxt2pATcoBOYHabXmcu7p/Qq6Wd8AaBMo8uYU7vJWdbbyrtpFOopg7rtZoGtmxHw3jHo1n
Nr3ZAt9dWhtULEXjCohttLp6Zkp0Bn59uSZi/qZADocuQJYb8QTFNugTCQHeYh6DVgXdwSnzdTi4
66CXXV4p5KFhP3nVY0QVafnpdJGMrgADi76XkuEy7Rf/EBmkd0zK/nLJb3+B1jFHZu5x9Q5FZtrl
ccTY0N3ILvvfVJYZGGpfTU/AY3VxRNRYXut108Uj4ENYxOXmz3+bpeZ4KjCnL0ZMJF+p9m5pBR04
nSi3ZMwCbmghcIclvVu6wWFdAJqOZPYE/a5ZHffQTnSi74s8zIdPm2jIgnwsKnkSxuJtAt8CCkjV
GmLqRuHAipiuc1fUp6ZXw1+O7vx1cyZD76ymgqrqnRGfTEUL8z+DKfyCbH6dL13A1pu45RwUO2Vt
zm62e69Ohzaswv1m1WT3UVpL7nvN90ofCjew562thuZtLYyuVmY5J4zp5QcakrDGZBnCFTIAZcOr
sRriG88G9A/lRQs5AKvqHYwihAPGZdd1lyYfLBKZJooLD/OITfud+O15ggoDw4a770qfId5zGZSb
FXlQ60Y86uhB/+Sg5wsru6jRl+NXBh6nMCYu8BggyR0smx9FLmG5NzLdE1/Z6SgHKzPxaTGOql8Q
i82XwyVg8YCxUCNCrvK9N5B6e1MIBK/QEMXDgimniEUzuN0h9HrEt9rfHKjvsHfvLCbzf7YIVmu/
hfAL8UAwzJ+R9b44Qc7Vf+3SQ5WYa62/OUT6BY09Y+gem1z3u7TKIMTnwqET43GzZbxuGGLThr0Q
J48nMohlNwq+sMm25IBQq2XBJLXddxBgl5bgrUFSMfBdsnwK6T+TrvzDKICGrJtdLyLUQnTi5KCU
eBZ00fNSUmTjgVPW3T+tzPDTVVgeSEKC1LVzarviyHC5Gftx7MODXE0krbkvlm9o7Wo4Ip7zH7Ce
l+t1m5CeHFnmIRhJkd8ULsrJ/MF3BjiGTyE/tyZeEoSQVtMkS+EQZoyBFVNmMPnhxQJ9a/bNFmE1
JHAAjZ9rhfbffrOCDyV79QBPC0QuQqHfJt7jlrfcby+YYRC7CYVLqmodOAtzrcvrPDquuV/H3OUo
ySVK+wJx99nwuHFSCsHkVY+6/w5Ly/239kN92Vb8ANBlbgejh+nxX6tungX2UtjS0B2NfRlM5vNW
a1BG2xFbm2pFojd6xRzxDT8guy2Sie2Rt1r+QfFInv8oYKKOtdX7RwYAchNEZ+BGMkaBDpFkyCot
Bsf2PiPWKJVWuSfsxBVRsR6dabP1aW5qcRaeWRZJbojAPcJ9k/yXkzJIWkRnbuMvz1ht64ScHN6d
YIMW8RKCuREpCA9+PAdiuWPLK6MzebHheK+RID8VCKAyzF1tqw5ZyGy7C03S+OKq0uu9M98gGKua
oyCdR9flD6FZqf4qCSvJDgDjPOZhbRnymQwit0vcrIouhWHcALfMr64evYl/TUQkJv97GVzMIsy/
2ASijYDTrPFPxLKJ5tI3oNnPVjkY5UlsstzSDEU/AlchLCAibC5BVfX1o6znyoqBabqvNoqgnVwh
YBFni6bB3ZRbGvM9bvMHTKDYFVkrXcza/rzc4bGEew8YPOy4t1uFJFUFxFGOdesuVGAtNcWPG6Wk
ST8qfWdnY/ljh5PbfQbFYv1e4IVElZrtkIkd3qPiIQTeag5zt0ao+oKhjpKJg/qKGMOx//A+tdml
LTr7gXOy4HDuvHm66zgQMDQ2fD7rrgFac861n5fVyYMTvM7FpH8HqJF+THbJ54lYRXe3bNX4KxzL
XO8KdxLzs0DwnRbYbnHtD7QrilAF0ZlSzPxodu0M65nLYlfaWZenAYrqnOpkN2xPYK5ioFg74vTl
55cL49Zcvym6RKdrU5fVJeDZWeGtBrCGTNNjcVCAwARENXWTWCjq8eSFIVbv+SZ8RIkevYkQH2/s
z8HwlevCvXHQVTnFnU/RXRLBIpex69X5705AyaCeAPskAg66IuVSWV66yuf9KivsmLHBuSZPWZXp
Xx7z6mNuNR3Tg2vPP54l59elok2DIVM5+wiL1lcly7FNEY8ZR1OM9e9QTizktSOmGDbLXtKbdNlJ
C0hsvc/csuhS6prNXyieut+GV40XnoiBG7Gogue2pyDwYlNlcCHFZHFOeagHyBVI2/ZMKpB6JvO4
31KMexhSeqJEsgvbE5KboIXwj1eIhzGWtq8c9qDO+4SUi4qjxWPPFVgH7Tsw0qjvcuR5zd6nUFTv
iUcQ/xjcPSfpssg2uaVsoVPcDqF77CfSvlPmceToSPZzO6mqm1qtKyurvSNuTs/7OpocGFzRdE8t
LCTQkFWFyPqXzNvuRcUIzTyjfOckBjvqmFrsOtuvHkDFbg4se09GV8heDAeBOC5rh6TG7ks7Zz2t
uDxX2zjNMwPKbp6gp2ITfARFwdoVBE3ouWPbIhhJXiZ9E4TbNrcNedFjgJyKrqIT+szqSnksXJZT
LZLkmVnTg9a27rYnd3vjrm2ogYrJmJNf8zw2r9ko1vbcrGK9jnWmHpiDISsd116RTY7ucJehG8Vi
bWQjQ7hjqKuN09/GV+Xpyyi6aHvH/b89BObUF6z+NspphlkJ4LaFGMl5JZ6XgNyjveFv5P7yrYQB
6S6cQucq5LY/eFPbzHsDqpFJlySrcTc0pFgnZBW1P6zJrjhmPVkmxG0N4pdssuCyWZz0MTNt+z44
VXuvSVfu0rzJpj0LWIiHDXznxIyLeKnuOjLyaSML9x4TuM9u2/kw1kEwbD995yKY6DdvoPc+yx6I
MZnyO1BCjyht2ZoRn2jQ70ade+cefzdfKOzZYWlWV+9G9IMq7kBKweTLwG5/7JmugAvh25D9sVG6
S/fREKzypx0chGPGZC02dnaruc7a9ZZYdE4X7JnmmHsq8gPqmBzCAaasXpEkws1b+a7VmXnpLP/m
EsLjV6GlNxwUCL3RhnHtoixJKtN2AWgnUgVj2S+rlwY3BAZMxs2wzmFR3+IBEdL0YKzIRK59Hfjf
/dQ7yPOZDeRuc5fI/OBy68PzstXElhA7jEWhoMIcZ9jiG0ghvGo7+zVUjIiNWU/Gvh8YBtPJHDi8
BXLOxMTWnycRykWcw1yLyVKG+gGoPMKaOjDS7WWNRTWJhLU4F5RU9IeDCwyoDctK/mS+mvI3RKPF
SO7LhOJk6gYyhUKILXz9tZKYbvEOFo+UYfbPKIg0VljWwDAhpiP6484qrE9BV+ifdlmLexVqnyif
vvWuNK159u+axCOE0QUilbiH2FDpbV5nHyhqPIdSr/5MWMB8M5Ctuf/km6T8c58bPRiorcbxqa0x
zvOXCRxjob+U4y4sB/c5u7lgGbZNt92xvtL1MY2oMjAvFZ35hK4CVZw28+7hZjk6LS0qD1CVFnCj
lTRyAYeXw8jWLYLywMSEpcHx1xe/Jwb1a80xf2kdhe3j2rmFoOq+kOLvbAD4x7gn4PU7KOrxiDQ3
uEfKPkGKDTa2hghEDQQoi3jpW1SDTxD/zDSNvTTDsZyN6rcMMI7Ezuqtr8Dg7pNUcvkuIUA/F8Ow
xLsTDfqk6e/Fh8UGDDjTi5YpIGj+WXm+/jXhcLJ42tT4UvNT3VAR2N+0LnAnsouV5q+xCzLbiSld
CXk/Kz6yhjLr2wiidOo8RPvMSdC3JB1TitnPMBIgGTsrpw2oQLQ77XEOmed8862yO3BmyOLMUWJ6
SYGI2d/Z6Ai5NU1n+0ZTpLeUouUwPNc1EGTiunK5DC33166263wgl8runBe/GQp5DkWmftM1gwa0
JVDl/eZoLYlSKJcHTkTmraDkct7LogV2liPbOmkb6Cx2qK2K9qswes5cZVYyOlXjbD0VKzGLR4uX
J4/ztdYPhopWlUREL7BkeCOT/zhIpRP2eqyjcAIz1k0aTwVa/078JXWrL+M2qr1p5wjKpwjwzvGF
8Uky4C/bz+8mRF+fAYQGpEBZkDLuTkERpTlZKWVS1dXy2NEL8GG06za+Tg6PCY8qrz2q0L5Vbyzw
lfoIfKTpWGC36c0gpucDqOfm3R+K7jHLaz4NNKm6I5ljMBMc+ih0IjF5L1HRkkEwl9XGrcByjx4S
40GYRJUZXiNrkhjAF9S+Gt6g7MY7N3BClBpWPj06WeDLvUVGxQcNk/5vvm7HO7rZZrKwj/hW96as
F/+IxLY6W1mRdYkzehagGeAAmVATat9ko04eApy1N7yPmoV1WHchf+zq+2t4Gbp1vuvyfBjPc5kF
MGghMTEJIFIINALygAWWfwJEBEff7fEB4BLSlEmVCRYQhYurNrc5ZYIluqNYbV65VeeZm9ZjgUBX
yRwJAFAqI2tPRDJagS7X1m7BD3RAbTH4OwMrH0MBKJ+ZYrCkYm4TLmZyp7PNp2HMcGJzTnY7vK+F
kSiFRiEpx22z8RGFlTzOs88hUzVdXv1p2a0mMncs24v1OvefxbpF3RFtn+vH5jTkr6Wv8zeNCR7u
kmJHb5eXQv4GquL7Cot6/Bwb04QdwlQSxPiI5B20PKzAJFcyuGxnKcID3sLhT62IpCbMI1yzWJUC
30eGU3Tdq07PT5vLlwnpm7PkFWCWH77vUO2NeczKeZdF+J75/C7OTabtueGEM9FHGiTONYiTDO8c
YhHuz2UTkEMgGOnHA6t79bKOHPRJjpBtor4NPHkX4Oef940geSUOS8LgUqeIshfVmpV1tbrWPyEJ
UCVFgTZd7a5TN8eVStTygvKOq21EzmqeI6Js6YfpnQmTRkRmIMok/wAlKeWdRcCalYRSd6/j7Eav
Fk5qdy95e27O9844qL4c8gPP6O28V4bkvFZ9vYfaVUiIFjv4GP0WreG4GKiYtMuLGSnbPcyDQrTR
lHYbHnQ3Kj+d8ZXub5wtZhc8qDeY0gUPxeVo9vtlmsNnQ3YoP0pXTE0aIdj/XInvCtIGwfAzcnQo
pwzbMXp0ShhlrHrba0lFKRAyL1Ji7DGgSxBsIZb/HQqfA3lzXNRuOQLMH4xGC+FsN1lhMVhDFU9k
sv1orti3pdtIHUCKZA/Xmb/wwdpwUuyI0TBy/vJmPK6Yp4wLYK3jJwt+9BmRbu2dMqyqKm1EAXTK
GTJHMT62/0/jISwf28oGAh3gqWIL1jG7zKsS5l4RpR7dknIc9+8YuOFDOExyhpgnRwf1XDX2VoyP
OTCTMovUE79B3UBriO4/zs5rN3KkTdO3MpjjJjbIIIPkYGYP0qeUJamMyp0QXUb03vPq52EvsKik
EplQN/6DBvqHIiMY5jOv+eHi9/u1ANpj39nSi8RBd8XoEkAbRnaSQzspzp1lfIfoZX/mwY/1bQv2
k7w31N0feqXpH5EJIA+u856KRwrGt4LC+Mst68lYpwjLtHeT5+v+nnK2+7tQRREcdSl85M4px2vr
XrbFtC0lJIUT8hMyJB8wiIjTvKu+TJVnBqtKc3KozFqgA2VxLKL3GDRGd9RV2nCQ3CQddjKHTrAp
fOr8W2Wh74Ho3iQJqnxPsz+i2QANQ/ngcHcTRUbKe9ZgHnWKwQUtGRMJNgtBxbvW8cmQUR5D8WAY
agoGhjAdLhOgi++jcohMOtMtFe8AwPC9dKC4IwRrIBUX0TtCvc/Qhr/RWvGepcLq4wCvzPhB2whF
TqK1Hv3N1jC2I1U4fa2cus7peFnQiOMuRnkugDHDqy46nKWsbpafBkJM/GeD/M5WiP9mLyZEr/zO
tgjV1lFKELDFxsuepfwCGJscLpf0HyWS9pnYi6+U48U4bczR1qNvolQ1bvQst7f1gyl9ki5uj/uB
oJhtToUg/YA4Z07VcjKpKuA6MH3VEtDnB4CyNaKSqU1pEc+RDER2ZigP1rEt+Oi9zlI/JhVNiiMh
SmIcyauG+A74Dk6jPmU4NEetJHBg+DpIKEDPphE4pSVvOjfGNN3bSZvBGkmnxHmARNtkD5Si1Te7
pDn3SUMPxtmOVPAYUAPghcTFVECSkkk07RVcVapmbeiXP1wAkHcpNK7xBOBNTHvZwyDed05VdY90
Vr3HNlfxD5E1dfgBODgIRvbgSLESzjFJRSkxLxFtZ9nfJcX/6A7uXBht6tQntoj5gDlUTwNQWFnn
jXYXGJ74HI84cx7idog+ibxB7KDL8x5CQezDGHKcMLlnYbont87zcMtDlKc/oproZ1tr4VTuWysc
34EsR3V81Cv1NYgBGuIi3nJs/aoOAMPa/vCYzThLalHOB4FQFcRfQ0a7krp/T/OFVsKHzFfAMGAU
xO0pduVg74SWZvtJkBDB1hUl4hR8jXtdL7pyjTKaq7ZdZHbOrkNEFeS+hUY/BIyozY69dKpvSIAW
NCskD9IhGxBg3/Y1ec4hQh5iO0Zukz+6VpN9tcIp/uIgHkhKpHvjp3GKovxkDADrtgQ4jrH1DZDM
G3+YfG/TOCN4zABpJs6GD2qLGrNOz4i8kE7/4BgACtPMXwcICU33A1JC7T53/dhcs35xB8vXH9is
eZV9SLSo154BGmOm60aYsp1s7C69LThkImioR+RMet9nyYGULq7e1VpZP4lBFt22a/ouBK8QBdZW
RwPzawxGK9zZtdu0e9oswR0KduRfQ2GA96BdkvIaTlrUbVu3LE5S5oWJoow9JfvaGwxOsQWelzRE
S9u/G3cAh1VYqAFCRned/QSwMViRXhikl5OeSmQg4yb/MvAwAfzQtSZdQRXK6KNRnR/gW5lRigCG
3RYrwK1yeCIyNIo16pCUdJ04t+6MCKj3satyrP8KvgUFA0CwxQlMaN9vJ/BM72Kn863Hvond+F0/
hANt6bge9gBJw1+9ptkCe66Ij6Ybk3Gkjobsk6Gy+YDXmvWSBV05PNAFtqtdPTtx3g0anEDaCD10
cJpsjb/VhzBHEqs2xWctt1pqIpNqiAHskbIPCjoRBFIVOvAWrHRmq2kYEjlNJlAOnOhLUoMzfP2x
Lly/R7FM2da2QOGbK6Eh/trpBdUjtIuQ6Juk1v8Ct2G9xHkFE9tJIwjIMs/HdzDggl+EIkU6E+Cb
jdsPIAHnu3xDEjTQnw0G/0NeRVR6gXFQGxSVkBHttqz6jXJZ+COaMlpJHpHf3qYkEJzgjdXuJgeH
1uLF0STtx7DPSfOaQHrv41LPf8HTQb+mhCM/bGO9xtU1SCdqHLqjowZvU/d0UXXA0G/rcGnwEEF0
+BykZe7ceX7efp6yafqInAZKDMTlv6FN5Vw+NtbFyDHU7kHW4LiQ7ZnGTyIurRnWMIINVOyu97UM
okOoKf+JBIpWlMKzr7tLrJqMadYfy9cIhSGoYFa6Fq2cptPtIy7Z1a+27CFLGhUEe0RpS1hMDsWI
8SDgJRSfiwQl2t3sCPa3FQ9Ne5dxdvfwlr3mfmiy+IXaYi2AmTXmvQVgo0GIFDbKi9vBm6KmB+aX
8+sTgndOKsst8nQ5xqLSS/du5PqYQ6XURe6GKEp02n+TQQXXgrMAfqaIH1At85MH5Gq4ivMuRoBB
SYq/mzIheZzT2c67cwQtxq0wJjvfispFuNbKYNStTIRlQWrCc28eck7ad7Nym1+lnXsnJIAE+Oa+
ARlSF6U+K8iT4xDlq3jaTk6gv0cAGhBU5SbFe3ASNLtrPvOhRhSMVj7Z4ncBEj7eAOhF0RkNWXTX
J6/Q460WS/XCx6r0dYb4dnA0w8GgeFMgiLj2rCS27nnqWn+PMpEZ7OFT8gn4f3YHJ8oSXiZL2vXJ
Axw9ezeNHluwzpwvATFKdfAF+tV6lmm/LeHF02HK2tDYDVE75TOvJn0P9pWqLGuU/s4qk8qkFTfT
S5oiuPcOIZdK7oJOND9RsA9+k9kMDyEgx/dmn0MAzBK9+Bw7unzm0nMfwjZtvrowJtutr7kOZPnU
hLfVG198AsnP1jT1PS7oPhq2iTNFmJUjgH2MwTeBjQuFyXMuKCJuYpIN+O2OA/6/KVq0mT3Tsx4T
APcaV2jU/iRzpo+Z9KH+dwha83vXSvubKDqcIvQI2SPSbt/6mBgtEKkcf16eqVj19yhlKblOKFHk
4hvNsdQ75rnv9NuUKpi5jqAxVzuKXtrHyQun74aocPDEe9r6RsGcbY4fEekSErTV04iiAWIGSLfQ
BAeY9Gj6lMRXBDEGoVKmhw9aCTJz5TZ+3m9dTSUU0ugKbeoqdFpa6/QiAK4a/W9zjJInjHs98M48
YWhWeWYNhM7DTHlt2f0QnVDlFM9NR1ygdYmHQWw3UMkUDh233rIzbe250lUPzuTq6G/WlvimYDy8
B8cTBOsYYCpOoxkm9Khiee2B3giE/qzUnC94pNr6RiMG3FHbRJWoTTpkR/B3GoJdxosHggBU3hqe
VBVtYYdR1rRSRNk+ALwXsObQFYGHVrT0sIe5KZHR7oV0kcA06idDb/YBAINZG6BOSLxCusGr2qJL
iCJFkzZ3AKH6ZwwnzOZ7I0ekHQHqaMY+0QdclTzqkRKceKHSz61CRAt0M2O/r1Q9i+im/KKxrJpf
foiUDi28Xi/uiKXyU9Q3OlIbQ1/8HpUmTgbVGor6tMrfydgo2p0zumCsYw6sPFE1nKKNJQuXW1fy
Yj/oI+CJ7ZSGWrorktb5Qm6ALZuoEF5c0WLiLQ3HCTG/MqoaZGOIAPtd6kyE3Z508mruMvvhxurh
NmzMyJgbvprlPY9qTF6ajCj9xdKJ93ZokurtfVoidbNC7g9x/K6kn7gyoylX2wybyJ5uA0WUVRCa
1nMfFDmdB8egyh9RZkdpnirPr1FN6YBOY1zjqgvttVuhS1ZaWMwb6ncK2u++GmvxMkOM/JXekRNw
+1CHWLXoDM7sI8D7iMOO7kc99bv4qdecNrgP60JB6YPOz3GsoL+WeR5BkKr8Zp/mAp6dMt2E/FOb
ph8hxR1k8PJK3+W+akyKO44JUrBBUvmdV6Kos8KYvU4OvW1R24KZJqqV12jWxxDh4F+NQh0ZMRe3
f4zdyvPXlqy5Yb2Q87uzAkALu6SyRms1yiJ/QHeXTr6GUgtKsoP4ompZ/2jQIgdbYxCG7h3Vid8R
RkbJA69t/gCtCVvu2hN6u9UqTwCZTqAqMgE/ohKKXved0zfRJ4RQ6Ewhnlc9F2bZoMw/Rt1PtLrK
fNVhy/i7MnPhbRCgoK+B9pnz1CQqIDrgtkXVrjSjF5cjiA6w0UX0n8xenXoCYNhKQWv/TBGz7VCe
QkVnlZAK2iv0mLgEskT0Pdz7CmadSwP2bioJN0i9BhGvUOlRv1QN2LuOqspbG4nH65HLyn4HDh2q
C5gk9wvo8uBgIJ+O43jaQ0qOLKS5cZzTAYcgXd4A3Rkce264BeAudFnG2aNIC+NnDjqgOLpIR6ao
ldfiF5YemlyPfiYhj2aqifYC3PqD6Qxps3cNb+rWSUWXczvioSP24O/GB+UMLQSWwdeHTRpbxd+J
74ffPCCNz6ZyByTfhorD9As3Q5HuUYFq65VKhS+A3bTt+xCjCO8QVXEcHkE9EFMDt2uOjpnryEkB
JP8yZKHzxUFfn/il6wYAMGmH3rQ+dX+HqSRan5oaHF9iknICjbQ+TY5pU9ZEoAtCokVnipZMEweP
FMetZ81NYAVrsZnMHp5Uu1u0DBSoibRSIIupO81hQA4u/aPVTFyKRQHnjr5n3dU71WXWt9YvFERz
Y5Kf1AS0ENsEX2wjOtZgNlDZMOhCm2SnnKHAQnkUysUGYLIN/bKAKUhpwy01Oq0CDJvZIX678lOu
1k1AIWzbo9TUctvQs193NvDvBxAhDcpl9ITQuBbQIYxwzVhuuRVtHyeffDRHPASvB9qQoCjdbovy
LgwET8UDKBjPGdMDD3LobyiHmMlBSnB128Lo5A+L9np2Qs+f4DqttFnWqsmRXI9M/CDYZ5r8qle+
+uTJhruLzOTRCurip0z1KQGwBNltI22QHRswPISq8Bnz04BXyud0TMMfbV5pGWx/x3xO67FDMwMm
NiUKv9C/okSffEhAs2db3TDof5VCYZvjUoZ/ybhTRzBveeAgp9gVVN2tFBBrbTvDc9q1w9dyAu6u
OVEMCLmeuvsqHKgyS1OEqOGC8H5OQOIZ9wMuBDDDiK1mYQGIVntcmKonvTPYGD2guk9jIXMcCnNW
B9QQBGZkGnsQVaiLQ8JQYDm1HRAjlKUafA8/IkDnG98tVVM173H7egi4vX+aum+MOxUhT/1Og19C
tXh0nYhrFY13KoGpdJ7MJICA0ELhKLcTxrXtKgpGOW58QJhHXpI2QZI0Bztda6b1oU2tlhcs4VEq
YJG2q9AotZg4UlV3qgtddxNlgU1wgkaM3NpD032f7FF+1oMxMzY1fVl7LbrSYTv72NehlRuO1I8z
aDUS4FF6P1pCCoorOHV/C3oI3CfilPEOBrPR7CpJVd/nKoBkTwMfRXAIvfkT6E9SUzq4wXPX21xj
buvLaENDyKE071Hr2JBKxV81FD/KNaKVo73DKyz+mgW1GpCf0Ya7v0oSErIg+kx2YvG6iBypjq4q
kTH/qwzcvi+zBOsZR6biVGEi8kPqQUQJOBV0TzoPdgLi3KX86TfQTiGiAWBDqaD3PxQWPR1sXCLK
fFmKSgPlF9EAdWlRBvxOcbx1nsoqyNp3NLMNYve88r1PejuIaWOEk3mEbRSmcG3KIFv95fZSjhkx
3QZ0TXRPZ8FFOZztHe/+0gsqFQWFwU1ge+oXLbvmOZNROAdOALEE3OQvf00TdEbRSfi/qjY8wlkB
XFED30oNpEjV7i/ok40rbC/Z5soI5FrwaN6JGNedQwSKebzhA3XBwMiYndT4K7ZAqmI2GfrDC0sX
PvIusmjWoJJGtKYsYC67oW8GeRhaPzlNoOy+j148Hh0KBpv//I//83//++fwX/7v/On/uQf9R9am
T3lIxet//vOC3Zdh0gIniDdN4eoLe8OeWMbmjiPlgd8BeAlRWsp47v31US75JCGWZwJrBGPiOgvX
Pz8aKzyCyJo0gx4rOowvWttUD+QXw931kWbTrDOPJO4JcOemkOQ8Fgt6vph9FPg5qlpqHVZaeN9P
rbHnEe3XpoYzhJXKvyvVI3GOxcZ9bbU/rw8+T2Mx+PwNddvE51XRnD4fvAw6P4aJj3tEVkXHQoS4
UyLWsav9Bo6g2QWo8MTJ9vqgr9aWvh+9P4YTQOoMd/EFp7Hom8BKFQpVbfFZSKSxs6LUHhHED99q
o8jEXMuUjkThB8OyxWekXTY0OBxAMSuKepfZbraBrNpsBg8bpbfOytSppeiWbaJNqMTC1cv0jK5A
BR+5SVt9rNwoeTfI8sVMu/SGB/zr5TN1ckgTn3mdZRQLF7ZEVxbQJvQCUMqtVwOVgEeDW3VHFxx+
5vVJvXJ8YzKmg++ji7OeA1n3fH/AscVyJXXNtY3eKGrSo7GKZU6jApzwCkuM7q2Hex7PnT8X94oB
W+58vKhofKTOGK8Cj79H9VHbmu2Uvn/zrLDyNFyaE4KShrn4VGnpT7zmDoEm/mNrL4/cHZRRtHEb
gfyJ7NXH6+Nd+GKGbcPudQ2bTtDyiOsaTNhUgMJLRIvXvKVo55YIFJm9M32+PtSFDwa/0rDY7zZr
aC4+WDeXBNIQw4kpS9RzVLQ0GuzCfGmQKNyDWA3eek/aJj7noPkoC3DAjHnqfzwFGo4APJDg6DTk
eA+TnxOJg6Ra83rfcmC8sIpsCzzrEGky4ccsvhoqB81MXUByBiXQA5YunACqMmvYa+36+ipeHgot
2vl/Ljv/fFaGBzcFFtF8ls1ypRmhOHpACCstMm9cUJe+F3cGdyFgW27/xfcqjLrMh4CpVCAZ4OiS
WPf+EO0Dq0dzbSqj3b+YGd1SUynLZSkXdy9uH33SuWzFDM/j/dBLf2NiGLZv6ujlX4xkuBKxEUfY
PNjnawjNH/ccG2p4XNGTn1rf21Y5xvTR4Ff/ZlISQqVgCZUlF0N5TliFXjiYUHco2PFv/lPk2dkG
B5Pghk3k69caN2eEPemnAVHExvZ8VoDJgd14iAqjhpMBZ+7Rzdn5xOPujNkuXvqqArXXGBrdD9Ms
23t4S173b7anIxzX1B1HOkt39pykPasGlB4MTytxQYJvTpGyOginj25cyP/8rfMIAQazwMZCCbq+
hr4IT4SfNjmNMLnOpiz4qlV0blbNgLlRAdjsUQRJ/BRWlXlPU6w+4YQnHnlypy0tducIGMf+PcZF
9xtgduaQ14POoqsfH6JQp6irQYC58WDNJ/Paz118H00DqBorR65j+hR+FtB59QbMD7C62CLYLtbp
2ISoDSMVcn27/xN3XhvZON8ZaKNAcukZuUa+EaAD2nKp86gomK1LXXX37gwFoDjw4lWyOokwDQ5l
6934FZcuLi5/vpeaLy5ncR1DHzIjCb4Hrh/qkl6IyngN4P+ITHh5Y6j5UL2aLxIKnHCAwEotDh2l
lqiFvGeuvea7BVRzTzMmo52LkmyBjND11b00mJydREF4QIAwFjGPW8SNOSvg0m7MfH2d62Zx0uyo
2lv9kFCDN+Gd3ZiffmktHSoFRCSGso2lf7ELy5ooAtNNJFxq1H1xIwCD7RVHm3D9OOL3BQjFUDsE
A/ungpeCzhauAFtKItGzZrjqfgT3XW5g0IhdSZF8f31N5qdh8QGgFesIqDjU+HhCzjdcNi9/jogW
uDiolU4J4t6k5ba9PsqFVeBZcgloeaAMIRbb2psGuq4IH6zrUSCqayKRYlvGCvb9uLs+0oWrleub
0BYSswm6dbF3k1524O2I/egKVccpyLxjQVdnTRllbj2obN/VeoAapKud8A6p3n6pElBz12GdzQXx
ynF9gPsZ9oG1drVce98oAbtCjEV+gnSdfL0+1Qvb2cLT2CRTYGPhO3z+6cBIwgIuGQu88OwDIDGm
pT4HqHoqoZZhfnZjbS98RcXLyCfEktuii7cY0DCR87Qo5YNYq+/KPkb9r2icU2U47o2h5j+12JYM
5eoGYQ2Z89KzGZ+eGmsgj5QhsWn9JHXYIlIaBsiAY6u27U1hvMMbS7txQ1ycoWM4ygJrY1n6fFr+
CESBcVYR+kxookG72FHfBD1SoIoOryM/XP96F2dIso7YqHJsBEfPh1IaavIQTAlyJ098HIIKQnXU
D9qOSrk8QK6M3RWqt6Vx40a6OEVXkVry8Ou2s5iiJRudi5BdI3y/Kbca2mLvEDixok0Iw/ztOQtL
yXdUjjIkYfD5JBuyJ/AErCcCKwqYEcGOjUv3tioAeF5fz0vz4vpyXMPEENaWi3nFqGnnwJCtNbwz
C58hRIi1BJfaFuThjV1y6ZWejwEZBHUdKJ+LaUHZF6ptmRZeT7a/Lpy8s8AI2PkBfX0NKeMA5eGk
d7OeZG3sf1cV8Hcsfaq7qdWJ0N8+c8WDRuecm9WyFs9anWAOZdPJWmO7ax9aiFC7wa2f2x5u7L8Y
yXWRxQLcw5Mx30h/HA9SOHxK+QWEjAa+ArDEUDwyQL5ijHdjjS8dD3tO0jBXo+nrLF6MeqjAZ9Vg
KQoAv0dkGWmxYWK1qWjg3KEfrR1hKDo3zuSFG5VQhPCUJ5kHxJDn8/Nt5B5H9LPBFCc+hFswGGmg
9G+jmR6KyfVupL0X50jvyDaJs5C1XHy4HKqDY4zIN3lh3r63QzNaY8UzHRDWiE+QBXGeQLLw7bki
F7iccVU6sZ1azHFCiQ5wHQruCUBVfZsPZgpIsLGNB5exf1hhEH67vmsuTdOxHfYmO1Rx5Z2vKoJo
pjcg57FWo1U/DxN641UOljXCmPRzHzjJqe218df1QS9dBxSXERZ1yelMa3EdiCqzS7NHMAFazLDJ
R21cq0SDJ0CreP/moSh+UpihNDhXghYris/2TDijgQALWN8ElCxP1JbjXVJ63Y1n8cKsqJVDeRI2
iSOBzvlSYp4HvKSr6zV412+QhJt1FSVqN4UIIb59Ury9wiGIoiQjFh9tEJ5Xx4XOpAhR7wqrQw3f
pG8wE7/w67w+2IWgbQ6aDAV3TjCvxX3q2GUWR8jcgnip3AMHJt+roVbYj0vEpyZlP8sO1ELBm4gh
gh3/uD78hQ1q20IBLaFlpigPna+qU2Wt5duSYy+s/qMDxBCGof6jHlpkqvLcuy/HTLtRf700JpUD
6uVUvKSzvEpbEIp2ENNgdCYfJlKa279zUfvrkCY/giazXSVAyA/XJ3rhfuPyRg5GSikEacX5RJFC
RsQfxPa6cxGry1GNeFT0qHfoQ6JxQn5547v+s3KLMI7XkY3qSIvDaC9ucTfpR5qmNUJrbRz/sILU
/jnf9T+EDcUTLlWFXrseDAGUpgn+B5gu/1NKPVK9+TWxbOUSWkhQIDiNL84NvA7knELKpkJpxntM
FJMXGhQ4okJDuEc6wbJXI4Qb88Yher3eFhuLVIZHmYHt+Tj/8V4q9IZDB5Ml/AxxIIuzWdoE28kj
1JbfbMTwxiwvDqc7c8fJ1V1ez/PhkDDUoTIBdZo1AT+B5jGPVQJPftAGSNpBjuzcW/cTH1bxOQxI
8TpzPB/QUbNKcd7X0IE0mpSRTJuPU2uqY2R5PYaaeXNjhq9PDYVvnTFtHhTi18WLKcsuTHFdgg/q
pvUhlAVq9lg9bDTPiw9BoHnHSdOMx+uznG+f801MhZ+LnYSHnI5k63yWlGtzmkocVTw+wDhVA6aD
MaGPrRfFLxWU5a+oqfETgG904/y8vu7nkRUhAtm5AoR1PrKJ0tBYlRYvJ3qmWxrR9rGSjnFC9ye/
0UC8sHeo5+qSGh2FXS7C86E0z4iKwDQBPBRoOFbDOG3hWgN5noqPuYez9/U1vTgzviBVJjB2prV4
XuLUDrQpBIAC7znb5YSSgP09bYeUTnJjES99Pp1yj6tcmlDCXmzSyBhgeqSznswEIbCrNH9rosOD
4rf8TBvY2CNwNNsmDNqN8G6+VM73DYEWQzou8SQrutiscT/iVJRWDUQQqk0arkW7kDLIjSPx+sOR
iFBMZl9y1bw6g52ORkmjD82aHNXcqhwNB1N2JSFWjgIRTjE3llOfd8JyWvacpdGHMgiTF8ehEgWi
yY1swD1bsyCoFu3HNDC3vm11sMYh1exFUUMZUCI9lGWKdGnoNtum8yUyH335TiCy9nx9O72+FxR6
fsByDPrQvCCL7eQ7sQ/vnG/sDfgh0vyAC35AM0h9aRpYmYdokChmN9gefLo+8IXVd8k1ifz4B+LG
4oZ3bTVA0S3p8NfTdx8lZDow+E2PcJq4/XbXB7vwnHID6TRsOTOWNJaN6NkgF3FEnCoE4O4D5lwI
7thTf/BS7HONFOtfF2HgJxsljU1UuNbJApjw9uqwzSHiN/BLFALti/OUUDAVCD61ayeOfpEZ1e9w
bPcQlo3N99fn+/oAMRJBGZRS3m7mfH4ntTMNIbZA3xhDBgO5DJp9SPPzxoa+MAoRGJnmHBrQoVh8
QvyFoLejQb42HJi7I2ZAd8gLdtvrc5n/yvmpseeC5DwbSC7smfO55GjYoiw9INc6y3uNgeyOSo++
yn6a9v9iJEWEJ0nxqKEtotkOETM4LD1Gr0CS8Tf17bsUMWL0P2RyvD7U67idM0dBXeioVtNnX36g
wMGmRs1aMlB5a7gSrbUzB6N/pxtU71eprONP6Qh7r7a78kvdq7fXlVGjA0BkAFdQ9D0X5z50HbzP
mexa5qNzR3N82qIsr/Z0Lm8t6+uTzlAzhMH95/Mt24NownSt3Rr9GvYPirqtTnvEjmnepW30hATi
rWbF6ysNy1ymNWNbBCrTi23peDhX6SPEy6kwCGuoksQr3/BStMtQiFp1jeNu0jzL3/xoMSxoNvJL
nVLa8pMi4jMMiW926wFI5T12S8VG713rX5w5bO8oC84YA5q756ehR+ge2neKaEfQec/9JLvvgRlH
/+IkOCSVXCD0WakNno+iGxCXwVqDgrLxMLFRbd1ijWetfIlIy/WTcOl4z1WVGVNAQ9xaHDqjqnEJ
6mS3Lr163E8uUtmB5dq7pBt+XB/p0nVFX47HZkZb0as+n5RqZOpOCfYbZVW0x6YiTc4cAP/XR7k0
H15UaUGxRSbTWlxXhfQoAkZQMEsHHxFk+tGGrqzyMDV5dyOJeDUUkyCsJhXG9QvAySJMmhBeqlWL
2auwOnuPX8p4KPt2IKYv9O31Wb06U/NQrJyiXEqoay6eLg1nb+hF6B/FWeofQEH7aBI1wRMmbfU3
tzNhpkZYeOQ3ZnhhWEWYi98QTQXemfm//5EGtnS22QfFtMYkFP23Idf3SRobvzEBANBKdBwjC2WV
bz1jpAx/jrrY/RYKOakfDKiXhKZB+Dk2uzHsu8P1Jb3w9WjqucxOgqYRr1BJIfmPgXbCukCF8w7w
MjKdNuZuYMDNG2fsVSA/TwgUJZ1b1hHsxPkyeuBMQjnEs0tnMuDThs6rKZHkAcmg7YvOUN+JxOKP
g13fOHKvnrnFwIttg8ALyHozmNYNPJ4dSSB6RqEFW1OfouIO6fVgg6wXJHyciE/0mNMbh/Hi/uER
4NDTR6E+fT5xFPempnLxPREBjlSrUKBxufGDJDt5qAREsDRKZEJGpC5uvO8XV5zWPEpUNNQIOc8H
Juoq9ZHa7BoeEvInGKb/beBJtIcNY29KYU/7vHKdLa5yxY0q9aUlp2dOTZC3D2DYYsn7QnP1zMvn
KQPkX1O0qtNT22RZ/3PqMu0pCbTklA5NcmerqXtwRF79vL6xX92z4I1IiKnoUkuR4O7O567yySxH
xHHW6DFo0zZqkfxaR00WJjduh0sDEYBKQk+CC2vZkOPlMEpqjtNaUZKa3XZY6/sggMly42teHIiC
zdxWEZgzLmYUNpNtJl4sZr1kjF1zvBmmurvVub1wIdjc5f9/lMUpDWL025ECEWsEQpq9rTwU3gN3
Viiy31we4RMRuNM4ga5J12beRH/cqwhNlWkXGMBxVG58C7RRf2+0Ni0wkEab67th3m9n4fs8FA1M
Erq5K71E2GGi47hZ4qHm0pfNNrL78RjZ9XD0utLddGi23/hWF04eUQsyOHN8BHJkEU8IO7A1vLd0
5OfS6icFmL8RSpweem6He1gv2caaZss510Zr/vpML30/NRe6KCpQ/1/uEjzw/CaN2SBtqsY9HHX8
GSMofwbqO29/oWyCd7BwFEjUKwStS++n8mH8wFyq831eZPYO+8lb0PhLE6JmCK7PhsroLDuJQV85
7Vhh7obAVLlzJ7s8NmVuHnAMlm+tarFL5prIDPa0yY8XF7VmDG2d6ww1QtfeYveef4Fx+A0og3j7
s2tT76GMT6RukU+eb336NoU/aowUaG1xzIPeP6CIjrxPUk43Xp+L68cLSGGR2iC9ivOh4hDwfmon
xrrGJPMIp8E8Ftip3Cl2SXZj81146fAuJ8VSBlEaTa7zsbBRiJpGhXjKy+p3DGPxEDYQ52LscjcN
7hGrsZvy/fUNf+lok+n8UzOnqLIEDhRg3/1s4KIf3UasJ72Mo81Y9mkGjR5TRhSps9P1EV/Xcdgn
Lq8aQBpuEyiz59O0coU7wOiKNcyd6TvU9WhcQfPWdzFSyojYUYfgXnN2YWChTAfjUN95uYBwdv13
XLpkmDbpOwAwGjSL+zO2dTyjghAkXOQYTxrmLAKghur3dBj6n1neWJCYkKjv6kreAsa9HptDz4WK
qR+lfOpI50tQaL4autHDuiuPyk1rmkOMZt7KcHewlOpNaQb9tklrbXt9yq/fQIa1dLaxOaOzlukt
lH1qWi3EN3zWza09Rt67GB28N5/OeQBw3+TPvAxiObnYmUZM5QZQtZ51lNLHWAvBl91QlF+uz+f1
4aTFzQUwZ9KEaMvgAY90CnSDbcBTlMbWjadg3ztuudenXt2Y1OuzyVAzhNdRIDJewc18FVpaVoeA
9F0k1mWWoyQuNISpMsfbAY3VVjZy4DcuhNeHk+YzmAxSXfJQWiDn26S1oXO3FnA+mJvhwSzxua2w
nDsMDdzbOgRR/Nb1nEtJZPKkiPSZluvp6U6PDzkQN2Sc0VUxh4qLISfvOBVkOjc243y+zoOK88Hm
j/tH/GKrkkq4+Q86KpUbOiLZrqNDu6KkLzdisnq8e6Hv27mstxTTu7dfQwYAMDQVgKLP0c3its2F
1Vg+zU/a7pH9Dl/Dbq0F5tdMs7AvKhBDRa4UP9kBYdOywgLZSo1bv+H191W8l/CrZrIJt8C86f5Y
gpwKXtAIfdyMlebeaf3o78fE9g5xWk4IDY234rjX54XxaETDamFAKjDn4yVoOqIE5I5Y6xjuO0rO
A+5ogdz4Znur2PD6hrMFN42hG4rUGF7G+VCIygwTkhn9xiqqDrOBrm6eQxcR9ywbYPBPdL/R3Ec+
zcee/cbOer2sjM1HBehsUllZMq6SUUdgdchR9yii4oMnI+8wYed610uj3gdCb2+Ex6+XdY4Y6QQT
/ThAGuX5XLHQGTQV2v2mkiU3uBsNK1Q1cD4V1dfrB/Sfnuf5obFnvCvPJ721uel1PlQSVHDVXX/c
4CWLZGOfgixaVSbeqYD+ZPu5QzrrSSG480gXjJop6pJAR1DxQa3IwXF31SeputE8ff2q2Aa3sCBc
nt+zJR4QDalWgCpmuT2BCyGqPsFa9tn4cn3ur+8LYj0YNwQrlAFeXYbQxrHh0k1UoAT2F6vR0jCF
w9I33OsYkYJSkyAcIE45G/Q7G7lKR+Tzrv+ECx+awss8OsU6NCHmTf/HeTVdDzHZ2GFTWyI+ESc0
B1FZ4g78vLyRAl3YwxTc5y7jfPEDBD4fqo4koUit9xvU+LLHOm2MvZEFurkO6hotaFv27Y3H5kJc
RtmbdEuCi5sTvcXsgo6NKFAvQRSp17J1a+hQqJHXuZOwWNddo0Nll2O4hzjsPNRT5T/5k36LAnrp
K8NspU3kgOyGJLScN3KChp4PmA7p+mk0JOYxIX7ZWTohXUjlHNFLQ9skCZR/wpn20/UvfOHaMqB8
0EcFXgauY97rf37hpPaCmMtjo+uxhRylHhGWdjClncgakE4EMp9AY1v3RR7d6D1c+uIkaCDnKdeT
Fi6Wv1FAO9qhGjZO74en2ESvv8DGcI9YebAyS9HfeAAvjTf35gF7G5RDljwXX2+dxpj6AcWUGFUN
bJUP/QDuG9WbEAEco9lfX9pLhwf0ES1c2pk6UdT50kY4ZcamzfYqO3f4NNjh/3J2Hk1yI9mW/itt
tUcP4NBm02+BQKhUzGQyqTYwiiS0Fg7g188Hds+8CmRYxONsqpuVxXS4un7Fuee8IDkEU4GTyCt3
55xBWpIii9sE3mt9kLteRUwyBviY6pUoj1HhQLyEOFqZXLEHi7VdWWMSFDzddMHSc7tugrWzaajC
kkeurHXnFsFUcxuUEBKVfTc/dyZE2BBvuVdetzPryNu95GEWdIX4jVD42xGF8dSWYQq1nhVWEmEx
9IP8Sl+Eg5oWGrArVuF3mXk9R2rtQI7oK1k6Ek63bQKFnBfqhIwzUGSpQYReuIgAzoVq7+Z60Oat
DOKuhIs5n75D02BCOg/xKvy/9UJMYxSLnDoPSHro1AR2UK2L1A9QIxbK3uqaudvKHqL5GQqOr71q
ozwLkxsbhZ6MNT8pWqgEntmEg7OFx33sbhIRl/fMPsygbBbXWknPbaiO34Ob5NIAIVaJJ6kac2r2
UDdl5DKeGOoIhWb1rJbyJpTQMBJMBl/++FrQKUf4CXTWJHeybPfftjPtuZwRLbl+k4v5hwlz300J
d8EXWMGvgZ/PnBya6x2aSUEW0FmyGopkU1YDXTB80RfVE6wx+W2nmsWBWmf47fKszizkUtQiQ2Ph
qLzxbPs2otWsZyiq4uMtjrbja90c3SQZxTpaMsWdQBnpzy0ojiY1T1aScpqx2j19Fo0dwFLm5/A5
P8V2TKqrwCFrJHj5rrsGODw3x78Pt7oZRbbE2OQ5/BkxLPfQOSEcbOqMkqLntjxZA9VSZGqMSt1e
Xtxz+whrJnQChKNLG8bpkYlhU4WBkCyvnEb1S0r25nOthvVLlubz4+WhzryHVFyIFoyFawKQz+lQ
rQYhSkjJzq+nWd22cY3Sd6//QoEHha9REZsSdZhfdUut4vLAZxaXgW1wnGymRqvO6cBmArXWELSa
n3Y2FD1SKB+AUP0qe3V4GDtAltakFVfW9cyL6JIJIu8LVh9jt5qsdCrYlG3GHILG4cWAu+Q+BxGY
eK1AwqmYHHt3eZZndpIOcnVBj1BvIU17OssWpjC3n+E0ldAkfdHUrn2YjAR9X0p7V577cwu69Hez
m1hz8l6nQykZnWM5bBAwkXYqhKGarYjqqYqHiEJIJ8RGNI7zKCt6iP58jnQ96jr0THhU5rLqfzNw
cU0uSMeZRJQPRugtuP3pU50pDYxrbt5ciUXOLSiHlQTj4jljCU4Ha2zRpTGFdvj+5vEjFem2panc
MXaWE09/7ivCH7KkuZYknr6G36Ro+3WIxGi+7QZNi0icNtyiCQ0RKC6QRn5msQRUvcQWwoD+CoL+
jJ/sAsnB6SBbzOgrbxHbOid1Y6B7gILNcJzsLDzYAfTzm3oKAY11mTDe54FufXCN0HhJWxjkLu/r
OdNA6nKB1FOk5ENOlxrRUNuUba37VprD3J61ZjLujTIzv2Vpox5NFMm3EVhAv53C9lrX17npk7sB
+rQ0m77BMujUGsbSkjo8YlGRbSdbD2v4L0X9nLrgao0ySG8RErB8PI9hS5f8NfDXuYNGqAs5w0I4
xGN6OvuUKjwEbaoOvFMv/MHpVC+uXOOgwNzx/2EkaB6mHmvjH7xx1CMtTSIbCnM/lxEUj5HT73PK
Hce8Qgbl8p6es4AMAfaJYB4Xc3V9RIgkRW4nuo+YvR5uJKmU10KCT/YQfpG3A1rOfz4kLAzcH5KO
gJShrTldyNAsK2jEmhm7JIfHnk7KLaKeKNvwb8dvFdmbK+f2rSF0oLyCeGKhUFrYf04HhHMcytKh
nf1ME8ln8BsQYAWK5qUqgk85YooezMzjFev7++04daPpQwZ8h7EH9w2f0umoo1ARiE6HCVLQUC39
cRi1W2mYwTdJw/lzFkzRXRe2kGRPVWEdujyR9ylyyPtpcNWflzf57dHFC8RtoKpPE9yb6uoA8Sn8
EcrkV1WoPMrQUL4U0kkfI6eTf2yl8AIXYBNPKuHR2n0QejjoSZPMfg8B93bMhbuNELPdVnlrfoid
OEAHGOaNLE6U26pC5/3yTN8e58UJxUJQZ8VXWmPQQ5qoLVJjEGZ0TVxA6JDCnpeAa0g3+mgGe9fN
yitF0DOnS9MX7AQpMUqUzuq1c2igHlAznHw97rV3VgJzYttOxSHO7Pk7Akn1PhX20+VpvrXEkDqT
tnd4ZfE012lkZMy0sa9hL2zaOH7JcvHYBk75HkuoHDQZQUNKEsB3cIavrO+5k4TxAzgMLJtgdDXZ
MEfR041SFV1WqJG6UYS3SgbQP+3S8MrD/hZ47zh4LmArEAPiJK2TrG3XN5k00bzQAYeCrpUJpPOp
k/tOE5QPbT5KL0N/1k+EHI+2Fk7vY/yuDzCwIpTaZem9qO3wcHnhz50viphk7oFl4QGsLjX6Ywn6
BpiSeEaUwItgpUSxosCfpqHKLI6Fa8IGd3nMc5uNF0XChr45kNSrBFlSIvKVjHImuV3JO3fWxEdU
XLOj0+r5zwJRx1vwPLavpcafJ4zIOPMQgfIkPCbTfWrCtBLWrKCGRZkoUt7MeYXCbK4pn2DL6m6a
KAw+XZ7pudPF/eU6maBxqYKdjpcD1ZV2TBqMftJ+N468dnh9yEaMTnnlTVg2amWdMVOsJsV3TNU6
sVvmCPQuypkQ5o7dE3UKg23s5MvlCZ3ZOnI2SzhFbgpXeHVdaqgBJ6dNJrhm87HeIGZoH+sCGh3D
rJKDqqE947dxh+oo3R7KlXNzxjDhpNEOjHtMVLWGA5PRrYeWjJU/h3OFqlZdH81KioceybJbsua9
N2pjub084zMXBE+CZ30BKnF2Vlto4gebcVwsvKotWq+GgQAHetE7dTBfnDQW+8vD/YYOrPcR0C6u
CzwIJg/u6ZHR4bUVKcqPPkXTlI7dIt2iYzntZmlaT5Xel181eKD9CQWV7ajSJrNtGtXao62Zfoj7
ChZ7eCaNjVsTD135tDOnmdI7hpZkvoNo03I4/hYG4cVRzmy7ybdKWzymrjIf7aGvn4G9Fd9D1OK2
6gTJaiqb6HNFwPgjQQBIhUrSKHfIYcbbGTWBuw4zdFDT5FrD85nkP3kTyldLAGxQAFiZMjrEq9nW
h9GXZtlCuFNJmfkx5DtfWlVX7J2toJ96Y0Gb8UPmNBhtyrBQ72BqhprgykqdOzRkiFXqd9RmgRKd
rlSekB+OSkoA5oCEpZfjeu56+J5vl6o7AWRc6DcTMmwHC+1k6M/d4kejWIBV9BE2/tpWinsgssY+
tqv8Lm0k4nx9qphXjvbbCATnn6ZWqhSUCvDMT78yHmo7KSZ19JOgHKu9PhvxrZjK/JZn0v0K0Tuk
uyXc7yxlMVWe2k3Bx8sLdeZGL+0D1CsA3etY5NMvMKHwQ0lS5XLF2I+bEBntG1QOhhfqF7qzkZOj
lD4qfs4VX/bM/tB9xZBL+yIgltU7kHQ1NJ19gIYf6Cu0SBvko1+jRldopRZAIRCAt3Nx/OPJUibX
DNqugLHp63jXDDSksmKpUv2Lm+prqEzRIaH4We8dlANiL4yjXL3RctFdme2Ze8vAeBzEC0tLyupi
gEI0EEkqSAo1aVX7U4LUKDrUyEl6iNjr5TU7sZjElQkDZ7ZQu1Klx9lZve90gAq6plOI7EsLGjwt
kCmqg3116w7Tdx0o0i5R+0eBQOjRCKDvpgTcP19e67dTJilBnx1PPOAT+PFOD5ahJ7OMyM/64M3E
J7tDR8frTRid2gJy78tjnfHrgLeoOK8LDoPy7uq2Ry5RjjpzT2Yh2/J2RmjjwaQxlfJeUDutZ/RN
29zn8zQ5O9doJgPBeLQHAdgqmY25VOXgISPpABxBjOEKEPutXwA+xP7d5IWbC3Pm6UrIWIf3hP4M
5Nv7CU++1qL9jJjOlZv89kadDrP8/G9vQycr2k0cvfeBvTkh6qVOf9tWaB6g9tF+c5PB2F1e9XMD
cnlJIAEloEC2OmRdYvXmmKcDKnW0UjolWkLIndJShUCiF4DAOVwe762pIpewDPe7oxu+u9MJIsSp
gVFoB9+GO3CjolBJBRfqF5sq/ibTIhBVNLFvLw/61kIzKKQaOjRPOJDaalWB1rmyyPsBzYG63dGv
mVqei1bNI4Ws5nE23eCxThX9vqzC3Eelwni8PP6Za8TYcHrguy5NBKtFJuERGTJh/ChvCx+RLsTJ
u7a9n+bpGpbqrWdJLkwHFIKNwqla90jAft2LmTYbH/0ncLBplSifklzYN6GmoQZOsR7JkEIErwQN
6bVc3FuWvyUTR8KIyVLFelMkqBWECULRMdEYFYwN0iHBrS3b9LZQO6uGJAmK29/ai58jNJY3gVH1
H7u6/5FHnf6hjedsm1bRCCPhYN9ROereX96Hc+eAfl2AtUsLKg3pp4evjEYD7aF8oNDdV+S5ISR6
r1hltJ+UStfRm3ZsCPIGCVom0dVnWODNK37pOTOCiwCtKkaOCGr1BYFTGEHj8gXSRK/Vi4IcWG/i
tFeyLeduNW2gdATQkkrL/cpapWjwDQKGHF9R1OGlLtUUSUokW6e9O8/1bqCqfLy8tGcnRjrN+t26
8bamH7cG0gPFQFDu6J/UEYYc3SJ+uTzKuYsEhwh8TdgQ+oBW1qNcKrZOiXmswzaFqlFD7TQfVF9A
ouD/+VBL2zW/EnI6gvrTsxLgRYDJs+HUGJxkX0rp+lakRtsgdKs/diyWrAn7tKSwtTcOZF9qZRbr
bu8DPIUatu+7rYgEguhRdC1Pc+5ggCxfsCXwejG701lVXdc4lYm5N7hd72IrMw6dQExdqOh40+d4
5dU8t1+0RUN9R/8ulabVOaTaUVQ9ukV+QG8R3OB5s2/GOvRhmQ52l/frjOETKu43CAxCF9zD05mB
kNKTIbMGv7MdKGqD2d2EhZL4GbHDQYQu4YNigOeUaXDlTp+JNeEuwuIBVFqSUmuC60gAfqI21PuG
ErUvRTrZsY94p+1pMXmUQ1252hdoqdHMVtFamzaRrI174lOjWCTZEa/KOrVH1YwH7BBWNCv++VFe
AK6kPUn1Lswmp0tDS3jVUmGTPtBHaz/X2ZcKGSH4xa0r9vWMETgZaLXdbUBwLyPgljNggtGHZwSJ
E70z2yspwDNOhIB5D1ZTKl/UXlYT6tWOzliFUyzmWd27w9AQE2vKtjEgHXTUQn1QoB68Mui5x42G
S4tyAZEWLXmrEyaoFfR6i6Bpn1hRuZmVCcFgHY7RjSML8V2pchW6C7XT/WSqYok0jG48FXpVva/q
CQZrDEef4lMF4W1CQLrnxoyfLl+CcwsD1n4pxWFQjDVFT4psoWVUcKskmmJ9yBBv3ZJ9VrZh6pJ0
SUbbR3nbumKUz9gU2paA9y/wdILPVWrHsOI2nkSATZnoxE6i8msGCGrbIWN6FG1wzcM584gLsqyA
cpZqAkmK09OMzDelf8PlpTGLaC/EPL5Y5fA5hUtzH1ddcad0Q3CMNTv1ZsW+irtdYtrTqAw/masI
MHLRTFl331aODDrNWp5Wmg5aP2+b8iGe7ND1pnIy93HZZZucoHA3xlolD03WS1+2BUhYqurXeKDO
LT3hGQUc8LALWHO1FgocBUOmsd95mx2HpCU1EqmfOruZbqyxbveXj9e5pYe5A5mYxbkDF7UaLkVd
UanRqZhns/uFKhANzl1emVtT1gi4o3Ia34aQyD0EtZG/i0Tx5/hqYDQ88RS6KSPhpZx+gOACIsnk
dr5iaw8ZAp0fp1BWlAnleGWqy1TW2wxtMO/I8qqA5jodKc2rSHN7RsIpHbdZjiyyYjXlLjXt/kp0
cO7lor2WXDAQef7PytNIinlKc/RW/dgWMt62jolUHRlSZL7a9kCI0r1CEI3MaZvY4tPlHV0OyGqa
S3fjAvYFvfhW0kWEZZqHjN0XirXrlW4RKUNh+N7h39Ybo0i6m9Gqne3lYc8cJMA8FEGxG0tuYbWP
kVlnXO2GltgwtopDqqqQ/hoK2YU4UMb3o63Lej8IRX+ewLnDudAa12KVM6sOOoTMsLUU6WD8Pt1g
C70/Z1aC1lecLt25U/ZsVwMK2LPod2rlVkd4+iO/5d3+85MFTmKBvmLgIRBamcsgthtXdhlnOImd
r8jXGvtsEhVFq+Iaz6E4O0maZ3n94R2mL+p0koU6O8GsItEjR9v83qBxfEOlSuybIRuOc9dHfhRa
0cbW4uJj4wTN4GetO32cVQO5pNQJhpBmpkYeh3HU/SJsMxTYpgIiaFDp7ee60iPklQrrnQzmWIeb
fR6+5rR3S9Zzljd9FtcbrITpeKSrEOZLrPoQTfE1GY6zs6ThdMkI0tu6xmo6TkTrYCs7pKuU8oMy
ypsMyrZp03DEPGrtk4K05Tjfk4itr4Q9ZwwwaCaCHowSkOb1QRYIIEaN3XZ+h7LVFwznc62XYQsq
FrSCGYmXy/fmjINFbmzp+1jM/Rs6kr5OnAgXsvOttiJ+pqGxR7WwuMatcsb44SoSI/wWRiKmOz02
dt0GQxEpqAdqU/4ernobKYLUug0KyLgvz+icJQBkuzxhkH9Ssz4dClnYxMyGufcLxZheGsdoiqe5
C+gw72Wr30vSUhPaSAgmbSai6q1M0fK7/AlnWmlAYcCwQDETuSSSnaffoMD8MAy6RvulZtYjYaUO
C6DnVm1wZ80F6Jcm1JuPQi+N/N6OJrFohg/hRp2j6amPnOoXxHrWlZjwjGHGuaVChMcO8nFtnqLW
zepMR+YY4KW8yxP0rYfO7HZ5WEzbuGlF5MGzc43T7MyodBsvWCYXz4oS1elKRCJ1EadUan+oWusT
jdS17qHSNn2AEB5WZuoo7m0a9eWPyztwblgDIl8axKidc8BPh22AyoFihTt7SBy13aT0Ed2lJTWd
jYtkyhb+aYAbvFNXLu/ZYWEKBARNWpAH6XRYXY21yApmBM0L0/1k1mIkgjCChG6BJqx2alf0O2sM
xyvD/k43rh5dMCg4UEv5FT3HVfhC0rNJHUFJpkrTPL7XtRbR+kF3s+8TufX3idvoqZfRBH7oJ6Ow
PC1N68wPZFILsO8RSrQOrLm+BjM4hI10M0Bv1qFh5s2lEr5e3pozpuB30LjUw9matR+kmWkkK1fC
ftUUAoliI3Pj6dHSIerI0Xfsm2sN0ecGxIhTeVzgJCSUTjcFPFtFbh26LdWms4bOcJndNlkV3+Qd
JAmby7M7cwK4XCQoliPAkV+dgH50WifisfeDIDE/tY31UlZzfu8gOeyP9VDt4jq89v6feTKgwMPP
+50E58CfTnCidmmklU0BqVTQkUmy1t6krppBTWvV8lPtymvF8DM2lo5lusyXKGHJAZyOiHyyMXdd
3pDAimRKR0Uyd4fIGanrprHrRt6sKdG9HRoyv5FzbSiJVzRCfLu81mc2liZwSLQpfS8e9WqtY4oQ
Qd7Uta/lTvc02Y3uKaGNHYtQvttdHuvcGpNnpy4OHQoO3uoQuRmZAK5z7UdJM7wPtWx6SdUBqHPu
OPtirqI/t9Y0VaIlAR8TTsA6wW8b5DiApRAOZlr9BBMgkqKjmkQj9Jdd8q6uAvw7Zxiu9eSc8QcW
AhtaEHGjYShbvZ56piWmaCmZxQBythGMEb7mKNeoVc/sHKyTpK2pKegwna7Mc6y6se2mVetnaV/S
gW5MN0lrJ5vITes/X0gKYBQP8KiWMVcTmsupywe973y3MOvaC1NgXik1vfeswCutRvaOfodw+8en
xUUDku4t6o7woa3nl5RDmdPL6OtWXNwPE3K4M+onqFtNYieDq2C5M1YHBpGFTOvf7/tqPCdN4f2v
Gc/qu+hXoeYghjtQC5WqTw91oqZPRSmuJS7OXIml3kCYt/gT5M5PjUCfFU0DL3bn16Nhd1ue2GQ+
sNrurRrL8GOXC1qiL6/r74zYyUNH+YHuNJqTyctTM11NlMbJOBumgTydyOBFkDZsEDtJJjxPvJhu
xsSvW1V/0WJ7To/aQF53F051tw8HNYbUrFYDHVKv0hTfG3O0m32omsmrE5jNtMsR6cYzkE2SP83c
zIVZQg8ew7YIf0Zd1aEgp7jl3TDMzqesdPJ84waFCPdORinwigP5Zj+5E7zlwIzAn5OAXtlXQrix
N2OCJwEo5inhsfJHvVG9rDLmQ2IOP1iHl8tL+3ZIAHikJxYWOHpU1swp0QwyMi1K06+T1hlu51a2
iWcOhKweuYJm3ikpDs9ND87nmo/4xuZQP6X6QgjLW0IpbWXH+8BK1FmNGFpmwvLDxhn9UI9B4F+e
4hurs4yDSSUyoPKOYsbpgW0dMA2iRrQGChQ5eRN84xuz08VOyyTiTpcHe3M7GIxWGGgKlm5fd03D
AqNHYfewuAMaLfSntK3Nu6bRH3slCrZl3vMiXh7vzP4tTifgYAJHlXTt6eSEnTcIYYam36qBQEbc
iMbxZ6toU7XLM87ws25GyTFThulKsuncwAuOEloE4LNv0h5NXanuFDamP49z9Smc6OyuKEdQlK1h
NkKH4LbSiNcvz/bMVuLsUBgmC0G2fu3TlYgS922cWH4b1crLEIJiOyTQa2xEWF3Vr/zttJ1aHepk
mB3CGHw76tCna9uKPlORkKcdxYW21Wu7yLir0TSXHv5H8qQ6dQi0QYR0o061gA+bpVbeaaXpvEd6
Jv8l6hx6BEaEjITemdnwLLUdxr2IhYCITA+VgzHEHVQWQTTe9AnNVJ7oVLCUdtCViacqcPVtirRP
vlplOn25vJZvo1VqHqoFIIj82YI7W0WrRmTiuiGr5ldhrN7RQiCk544mfCkGstONJ0enN7cEedVt
b8JVukArmoSPDdBeqJ2k+lq0cEhuL3/W2+7g5bOWfnlSW0Su69q62hpRQ66y9F3wb3LLzqbtLtbD
WdlC2SgofMwzIQogbMv2OtQLlBvgWv3LnKhWu2lQd288FWh84VllmJecT1R0djHdCekmbpPksajV
LPYa3Zq+kPU2K6+D0R7GUMRQPkzChiwrSw0UNJB07o7xLN0YKQJTo+eHPv4fl2f71gbC7QHNOm2t
sLaQij49YkntFOVoFURFLsZ+LvV812RJ9XR5lLdGiZ4kajmEQ5Tx33Sx1g2dImFRlb5wmv5LNBgW
LV2WhoAPdH+eSkB45Z6+7U1hEylxEScsTgJ0LafzQsAOMXjAsb7oErnlbQc6mzXp1ik7ujyHovGV
2lGBu83mdga8cSimINhEdhn/Gwz2v06E6dvfQvU/ympqYjjhV3/8r3fVa/HcNa+v3f236n8vf/X/
/af/dfpH/uZ/frP/rft28odt0cUdaZjXZnr/iu5093vM8LVc/sv/6Q//8fr7t3yYqtd//fWj7Itu
+W1hXBZ//edHx5//+osS9t/2d/n9//nhw7ecv/dYNl0ffsve/JXXb233r78U65+ggcGkkBNfGAtI
EPz1D/n6+0e69k/8J6i6MGa//fC//lHw26J//WWIf1LmY7cAFVGDxrH76x8tpAL8SFf/uZg/eNSJ
phdxPeev/zv3x3+by38vOGvxnz//o+jzx5Lu/fZffy0n+r+NKiNwALnfC94fdmegTKcnQ5ZFNhtq
Ym8AXtgPHID4aaC2t3OGkNC8iMEfVuROPBSM4nu1t6Lnv63VmfF/J3FPPgCPGSgBdC9LguoN2YHE
2hURLvyGL1VelJYui64XBqMW43Fo8tqrykkjQdG1wAZzxa68UWlcyOsGJ/ZKRZlvR9OqPuaT9SWI
q7by6lGXH0SYDPNeqYAJQLpob4vRuuYGrxDVrB3ZJaKLJUG8oITX8LPamkocZBqjLWsa88NE3sna
tXFlSI8Iw/7MK9RnO3dUNOYUzCI+lvqopbfTSPl0c3kdT3PlfAulM0rXoKpBnsPKtvKqlNRtMyLj
cTMiM5t7VOs062CVmQXLFawcJRyDIdATLYxd6aeRWl2FtZ56IL9XY6GGXBLMdGThSZ6epHqaWiAO
OgTyKc0rW3foF2zn1Kc0lGtR8j1xOnNH0RMi4YA2dqDE7TAEB1BTnbofqzyObkqzHKadUOBW2mSK
mmTbDKkLdw/XVNzeClXKa7zmK4zHsm4gnbmWtPYAASBbePrVwwxmUMMobmoT0JaHimsRbvLRhZRR
zwaUl2vYC6MbNTAQnsiNyTUyb+jLMYRzqbSC96nIZLvtjEyxtrqWOSk6iXXcfby8u+c+k+NGBpX2
KCCHa4yy48YWuoczyhiqm45e0Tr9s9qU6a7qVZWUtag7XBjRl+KQzIqIHqp5jJL9GFZV4Al1rsct
EEEN36monY66my7FFZyvvpiKk5tMz4oFDJIHbSlZr0HFHHMxNaVAlaU0w+YdYIGq2SRRV7peP0lr
9s1qgg1mcGl1sKecMqTlZMPOUKgMH4q+GnovlIlzM5dB/70FTLMzqjGVt7WZfU/qRCk9a0yb93DK
1c6GUGZQ6C1UFHg1FBmo26lxQ2PbW0k+vGukGZh7cl1W8EL6Rr7YgZmZntrbbUt0njvhlaBm5b1x
jqifAwLlnYVHFI9p9cLacyaKqbezzRAmVbKhSQhod66qQepJNQ8TrwxqOEalNJKtnIT6CW0J/a4h
9xn4A3rNwaYWibCvfBY1hdWmgDqjN4dcmUEKiyLIyqusYervHQOhR6MpkVfSSlkfZTeNie/Ksi6+
JyJvAhzcuECFPe+ORQw3yzaRlCCmznmklROuIG0Y5dGusnEzDAi4Jk3zsVd7+WHS3c8kdPRjhoh2
7Jl5r0ULcMDetk0z3rldAVqmIFlmi+JdrBl9C3imK24aKMv2utokOCCO+qEcip9FERQb3c5esnC2
HtA2jvGE0IrbKoSLG1OV+Sao5ZaS1aJr3T1XlJLxzaZfQ23VXl8VX0eV1jhfoAB3K5WmDah3G+pB
NFHmC7vJb6lG8CWKqu6KusOR57hEP9MGAkZvqPlejqrtbFt1oQNU4tq8p3bc7oDyhgBK+/5mGsf3
M2HJPiRzd5grWGPAizy3c6V55DvVQzYm870xZuS3HCpqlHTqal+NlvNNoSy+SUI9ug/yWPNFE1hf
MaU3rd4YcAtY7mEq1fBgFqK4gTuv9YbQTkNv7IAWbjIzHHI/C4X5qbYQ7E1t5RlmAJdabVccMw1K
Qa1T811OARoSD5gB7E7K91UpXtygTt8JctIg1hrNm5Sa4ilYPSUu7qZQsT83MHx8pUhD4JSrCVUH
Nelm9caUlNFvXCvtX2k7rX/mXb4xx3brIHiyb7Mxe6S4Pm5rJ8ifq6j7Ggt33MEM96qPom63bj3C
BjPCSECXpPqb5KdJvqOqhETAOHfwT1QySH61XWv/rA3dfHSN3vrUjIHzSpt4AXzcAvJvdZHyYCRW
vK/ae/wOYeT90SKQONA6RFpILW5Vs3WPlYYy1MZmH7ZLshyMGjgqPxkj28tBqj7JrpPHcG6Co042
sNzLpGweBipSEGRYDcUVd9hbgyyPeutYPl1SxV4MVvQRFfN9WMz6bRIGcgtjrHETppHi0I+RGft+
iIoj1cLsME/VgNUnSfNS1cOPIQ2bnk0rmm+ABJvvQuqCAyqNeefEong2OzehqpyZlgfFGEHQXJbR
N7cIp30fKQAluhgiP3oDPimUxjc85jFi12SKFv4/RYWt1krkIxyharfRNN3x6j6D7MNKjT7hJqVF
u0tHy26OUTvG+z4Bb9Ln8edQMfVnp2uCLbmH+juGNYUhWtRfqbFnj/UgJdKhQeNpUwLqyIohtshj
JI0xsB/qJBTeONlWuo0cwBPqLIhHFZGKFzMeUAJpQmy5NXJl3VQLjnndp3cTisX3YaMtjSVquhFR
fJ+ZSg/vmOEeCtrob/UBxu2YcHAP6u97pc79iyY4sV7YivFGxlazG2im3OS5kd1kgXzM5fCl641h
N6pOc3QnauYb2EgIWYQmv5RzGj+5A3GLK1PtyZFG9D5sB+UoBln4kzUV+ya33QNIxubDWJuw8OZ2
ahxwah75U/wxUYvkkNoDrHDFoNjHkCj3Q2bb4/dBsZLP3ZQFAsoYcpw5JayHCWasg5Z2/AN168xr
gqn5qZVpG3t2khRfunQaDpMiMo9Fmg4Bea7U67KAYFkvmuwlnccnPUvyd1BLTt/dOURxbOq+54b5
6taIj3uVrkS35BuzZ8or6UMvkuHXCD8Pvq+elHeKEbp7cFvRoXVm64CEA9unpxLyQtIAxSbgnXvJ
2/lnE8f9Z0Ppyvc0f0gqfbpzA2B/3ETzsggj6/gDNgK6FfMcDXnSW65vF1q+HRNaOUIToVReD2Pa
h0sbB01F+kETSjx6M8Tw9RaKm+KjSB39XWpGs2dCAHenQ8xx0NQovRFB9U3rguGp6Mbkxmyrcd9W
qb2zTCV9aEYLpgDZTJu+aNqPQVEFd5lsxHFykunjGAzdY5216bu2YzTJfx1uBz320iVMboZx2sJd
lO3DVss2eGDyU5wW3UPa5IO5t+iYMHdB1tKsPqVx/c4ZCWXQkQWwmZth+KqCKRw8tN42CcXaB6sl
kJBW524VfCj+192Nc/YKucJwnztFsY1zq3nskyHfRIPjbForSbywnj6i3wxbfdkFXtmO1mfifhdh
de6zl6KV4/VBAMN0qya64qVQyRBYDU9hI9J7c4ii95oUzTGBy4Tmpjyzyg0AyPhoj6b6sSYwuwtK
xbora169KIhE7DG02Gdx3m8bM7YP0CgqPxp7eI3dUhyDWDg3ePzT6FkD/7ADLBrAVNlQdomTQzsR
B5ApLLdp2zW7sXHEh2rUlNmDMuyn0urunRPlPVyEXT+8i3uBoEpFvr3qX9q80PbmoFofKtL2u24E
ETqnpfhqu/mudYC9bqJu1l7NivSMPYniMTDCZo8TOn4Z+2p+qAKtf4jNECLwMG6PViWr2asr1BqK
rBpv0bqf3hGd14ehq4G0UorzsAD6LW0A4QviMp+G2YVAlyRdtdQbyrsqMNQenHVqe06c3sYZUdfM
Odk3iSxujEIfDvk4KHSwZ9TRSfG9VpYhn5VBZjtjsS3OkAPFr0fnA/3GFmAQUOZ7OQoNwkKjfOZm
Z7dz3XQksZo03Dh44J4R6JNXK7OxnUpT+diZk/oQQ5D1ZdRz+xDWgRZv9SBwNxNCfYhYpQRCNQWQ
D2pQNh/rUNU/K3LEytt6Il8pvduPVjE74K5yql/G2JXhhtv8TQzGc+7QPlXxCI125z6j8tx87Ycs
fB7gxP0l5zJ9BXgcPcVxkO6sTrEOThtkjhe0JNzS6v+Qd2bJdSPZf96KN4Ay5uHFD8AdeTlTpES+
IKiBmJGYMjHs6r8Gb8wfqGq3SFWI0S8OOxxR0V2lKl7iAsjMc85v8pUZGUs2HV2XiWbWpN8Hd0mP
ReF0XKEOTpMBj4suLS6G9ZmZNoLLUNWcVUXWZIccvnRIaLEKrVlv70QmejoLm+qCMDlrn0+LESEm
NprQUllyY5qQ0FhYRfYdkzHzBOgE96FhFvyt0bPlLrbUYG+HMZ4fRtVoN2lDgb/Rlgq/wSaYnS/L
mDsAc1Vxpyyn/dyKbHa4K/73FPm5v4Fewg5gpz0idrwKr/GU6Wm1GWqdzVbpX2lZwXcf6nRKIhZW
uQkCVv1OTriuVKoQt9DK8YwK9Pk7SWd1Fk7V3Jk7J2u9RzMZMy/UDcH/Uv7597YRe0B3VpDHKG/5
lRaD1mEXaCTpnaUjblMPDhkVABYy4MQEnme1o1i0YTQ2XWWPoDRB0FKwzvyLbhJtcKOyZp4t3lCI
Hoc2URzncWs27iGGCHXN21Ek5zAwknGXt5ArNyOGjM6OqDs2nMT0xUH2Q3BvpLL6blpDc1A0ey9J
C/JPbVENF5NckutqwRDYV1JiCJIvs2TfCeQ6x3MZX8u6vkgJf6ojGLDfEW5h6ZRbipIn8dpHTt70
HHc0/aBneZBE+YQl7B5Cdjxv9H7g3IDr5e5jLWs4xSyQ9jwgfYx8bmlHxUB9s+HkEY9Vm3jT1vDq
+N7t/B7Opb8sTVSbJfIBtRge777mtgCCgSq/D6Pl35dtr11OY8cHS9ES0tzlQnuOObbQeoMWFQip
vORTMdnxM8RHhFWzpVX7Li4nEZV+69+PGVENe9mX3mNddAXxuZo1DHsjmAOybCnLu0jPUg+d5dAB
5X+iInSf3EzDtrryBj2NdNEXl5pMceifNad2wnoyU3/njp24nSi2qUlQLVQrBEBSw9hCOwmbzEzP
S6G0SyUcSHvrcV1G85iN41kR1/690WJBs1+KwDFOmgSFilCpB/lTbcn0nKVca2e6rklCHxWpjPsc
khA8IH4N3l5p15WnMV2GPGrHEas62cX6g98XvhHKCYiEbVTjfTVrnMOo3VtHRAC1yCSQZ7tpiHWX
l50svfIeEFwN+UabeKJbv5HOuPNaBFBhPVZph3ZnIJqH+Hrvxm6M7HLGFWDrBkiG0G/qeRA2hTOH
jtnWFxq0mse0I215E0vf2mLB6N6KZTqDaupeA+qaZ42Za89maoCcDPbCDctLVLzR2LhaSIhHulcg
/3dO3HE0VK6RhEZnB58bmTuhL9y22opp7k5SJtbzxOZ9KcpGvQTMIm2WkSYOZmoPbHlpZ2P6VlX0
nLIzx2ZfuIMcSJ1cci3E6GLGfyJnUrWbbNXUZJdqtbZpUqf6KJ/xVQn/68yDzCjyCbBbQSDE7PI9
r6EtUtWr2MD/tG0CLVpSup8s6Qa2Tox9gyqf/LBcYCJyxObus8oXiwyKsexmjmgzGCKvHJLhSmDC
bG+B9ZIqtAxI+NvRMVMOtGyQj9KcSjfSirE66XOCgdSQqrEHyJoEEJZmDmak9LY8G0vyRMHY7WCm
U5MQjwiXIuy4HYY2XuuFwkFVVwIo/4fDKaBxRtsMHXnvMHR239EB2jrzhE4PDU8tT74RdlrVEc6O
4sc8eskNlzJGutUYN0kqKfg50IuwcBdjiAanMC5Kd86vjDID4saGevpAMfnbkJaLQ0m0imZQCDu4
C7wd8OmtPw5NS9XXV21+n8TIsMNOX4KcN5B4pfMxQQZY2pgObIcld8TeK7FRiTS7pTf78416i/us
40WoqCBoK5bG1Pu9yjFpTDPN1UpXmudm06ruVAVy2iauNeyWIv/Iv+ItOvvz1xHBwtQQUSrY8Ltv
btdwp7NMr8J4tp8HbWoeBrdfIjG4wfOfv9g//iaceVbnZ3B9z3x7j6tEaLlI5oq5SZBGGckvZ21F
LiWqg7+Do/4jAOmTqPjrLVT0FnL6HxfZt0704mV4/1+9gZv+78CXkNb9crt/w5e2ffP8P/+LJ/IT
rFoRqdef+Akv2X9BheNdAkNhBMn4nQHf3+iS4f+1ik6BnFZDoJ/Gzv+Cl6y/UJPZ8C+CFdflbfzf
8JLp/QU9HLEjnfPqZweq8R/AS6+J9W82SHYGXI/hQuCmj13au/n66MMkTVt4HbDBieutEw3FDQYu
rhXJhvz1JSl6nY59NggCURBuNpO70sYTNEnddpBxCdV/qvgTM3aCbmuXVdJvmWj43ZaMQo/kFPLk
qGR1r2o2iCFT//aXu/0PCBXEwvfgCrcKrTAcIMC4dRG/+xLNrPfUl+pFOoavbvilqol6xB54lZDu
OYYehVcaujOh8oZmLedx5ix7fzTtH3FglsljXMfS2rtdZclI4I5afKbkWoxNb9ZVuilmppGGsiz5
LKkhicxsDcyFO2smNd5pPDp1VTrS3RkZ/sd3jRZDgqKLF9ealxjWfmJQo7Zysp1+v6i4jMMJ8aIK
TRdkPao5aCFJlZrnbHMXhXpWLYzeEbG11wAFgR+lJslyGx0BFj4bej4N4ZLHGDu3caPdp+4MTy6p
MmLPB9+pX6y6T60hdM28vcyMrH308WMyTvikMo2gOugjd6yDCiOEksGtivOGClVmi9xmvWeWm0Zo
+KXyIedxl9gm+VPjfDviVxuH1tTMj5rJKHQz9Uoy5myRMe1gWgUu41fYQtuyyLNPwGwNuyZG0/uU
uZkVCr/jPnZaUaPsGaZ2euKnNYqDZlLjpzQQrnbDULKRuy5m0kPootBv86o1nAual2reWUM/FpSn
wQr4AH8+ktliykhTfY0JzKy67+xnsXeX1rVFFYgj63LwMSqeiJaZxkcairLcpT6xJFEzJelyLZEd
FDu/5dQOndZIEo5yI8giezBSxqtqkNTjnndJR9hat97SqmxD9ATfYsjN5lHg2RUcizE2b0aqAsiZ
4OxnzbAsdIlKpdNuJkbRjmgkpvZySBGjhvHY2/PGTwLKKMARvT2WritESBG4nHlmm611Yul/kT2o
8kYpOy7XHI30c1p7MQ6NdlPYWyce6/6oJT1meyqvq/ZxzKr8RaBKSUJR24nxXTjddO0N1FqRVEKb
6B1r+9logUnPqA/GeBfTL/jR4M/ZvO17Sf5Vx5pKtzq4UHqPTH38inUHChdh6gMrqVx0DPaKmBAG
J46leQVSxYclk8GH2XSesxFiM8u6b5lbVTKkQ+K98NXixieBHFKPWnv0jV0dBHh/BC2dXuuNSrsr
7cG3j75msNgGw19UyAiYD5WzUaZQ36fpejL1AsuZn0sRGb1iipnnio9onLqfniYRO/aB8MWFgY9I
rYkWfbBEWn23QQiXMRw4w6m7tdUtOA8bJw2CB9yt3MnGXYs2ebMEU/NI6T6YV/h3I5D/+bouZhs7
X6QheegVkkeq/teXrhtxKNj5jdIhHvZLXZ+nxQrHWG5ZDJji+M8eXhbQ5zKt5aVXifMFY2fhHmu8
SMwwwSk3apy8v+GeMCzL0tl+JPusOHdKb7hyjVFrwzJP7a+TNtpDSArp97woQUosMz/h8ddtFYkA
R5L+WMp1M5SbxDfVIanql4T0is1Sm26yc7WquCQ1D7qwXdBc7ZiqSwYI8WBRB+rOuK3zWP88KUOy
9WNTkS85BJ/G9y6Fp9f3gfKxKamTRDyNpR6cyjkjemvWasoGWUiTiWBcbTohygc9boJjS1DbhYNF
zxhWSZNfW1R1Mprx1Dkkhu5763w6vS8n585PJ7AOgVNJEtm6GoYb3xyl3AR8ght2iZeb3J/eW4eO
knA4JpHcaFGSOdvHZrZA2k8yM8RSpt00hjffFmRzpRuTfvzaNSpxbvgNz8DS5Cc50eX3ce+czd7E
MIkkRhE2w+hsEqfLbucmLSbuoT9fLbVsz5NRQLlxCLoNyuG+8Ib8cjbnFz0fu8++IQSDbCfWcmBR
p9aOqhLx56nI7+TSJcehld05377EiVjKxykYmWaqLD4WTLvJj5Vi3xS8umporH7jZXkN15kFjfv3
MIba5BPzhSDCiqjgWLm5oUDTliIt2c3K9EWKubpjx66SsIkDtw7zBuMtHStd/sCr0qsxaINiO7Zt
t3OSHvPekgj6lqEffVGUt1V+vmBDnUa4uMlvforfa7hg7ahtglbFz2JZh8ZVbT7JqlvDTjSv/Ypr
DONfJGHzXTu2hNpjp62FJTBmsfHmYfCjwM7NrUhc93Ipy+KoMw/as5PI82osPEbxdnJm2n57KGtv
eVIzyFEi8YHZtWnjWmGi5+IrRyNYRdEOjLREPhyAB7tNsqRGGQ6YtphnZKw53qGsVnxZYRBYALsV
6rsmJvuHm6qXWF+6i6QUyWagmrqfiQh69PXCe9IQWmT4bTRfgTlr5qRzFkedHvuwLzxlbDLeC34V
Hq2nHEgYPnap2lvbnuMNhjRTtkEu2vyYcYR/8fO+vWaHX5FD1t4lBN3hm2EM3h3JGXLTjYZWAiAv
mOfUNrqmrjTLCDGbf9OYs/dcMTe9yQmoYpwcV3j4J8vnwhid0+CnBrtNE1/4ZbF86wkf/8ycqNiZ
fT/cwAUOGDBCqWaiJjYV8RvgKyDB7B9e0PWXlZkun3ABtfKoQTRKOdZ3jToUaPiDR1BY+nez1PJ0
mxdGXawYow/XL1fzRSpi97EoFha7uaggXND0j1sNoXQXBYksXzAiBpjKx6Z/8DuXs5/twCfwI1sW
zpN4ESRQD+auTislI3OwOYxBKNY22q0tbzdm+TTtOA2Kz7T+yt0NSFRPtlMrb9PoQbkHW2Ro0gLm
1JFo8cO/mYXfH1DLOD+qPBFnS8rmHsIDnFzsqdxy2aeArWm0mHNWbSH2Snv1yzQG/17Bc+xDH5IV
Y9PSE2xzSe74X8yWi2Z04uS4SpN/aB9ipqjlRusVYwCKoGIjbBbXxjDqJtiIuNZ+gCSn+m70E4yR
k3IOFACfiT4umIbdOMXJEqWNgs/ZzQ17t6F5gYK1YKIkaFfxXOMImW0KzOjlpm9NV7vFP9XoN0IF
XrL1OTexQ3GN0ngSmW08Scubp2sZIPqtZttu9k5GKcQZoCud+Y9q02234PR37VIpZedGDDuJ9T+b
w1niyGDiSQxWcR7kQf8lm+3mhhPZV2fwQIUKY6qOPNRwuGEf7prmOwnsTrnXBa79e4Z1Uuy8yeL4
KDHxOjDvrpJ9rnBRt9PAayII/HT84+gwGuotnaoVhZ5r3JStXRphhvnHtTN60L+K1Gj20iqCE3bo
pHGbFHg9uvZRh3FF38FmkrmnOW4cTIOKKT9YcZLfmnLiXLUb23mhOLp0q9xouYdYBJ8ZVj9BeUAC
qhCDBv3EK5lp1U6Lp/yEFbp1IkWhsfe6jGURlRDj7JOoJt5/TfeBegNt7LIwpc549JokJkVxGdvL
gjPUidQkbuw4rfKNLvWAiQawpgonZU3DJtYoxcJVD2vhazyz2Etaty39DMX6Qhnw3NXJcIeKi2N5
6bviojOk+yMxPGgIWjpHsUO1BSrnapdFWTVPgZEwf87Tkp/Httc1EFU0YwWErHJGLHMN36KHpWnC
0c3cOUx7h5e0xmdDhaPKwI6dalyJCvCD2r3pJaYVysXRzgFC/XazSEczzmh8BpfhpsweAowonCgJ
av/LWHXJJnPsGV5ymvkPLRE3FRfN3hMxX2iOuUqtM7Px/SYK8PmVMIFrLjO1hPngN3l9HtQT93+2
mAFFHtHr565a+7tEl/Y9MXDi0Wb2ty9Ay5/szKKYN0oxfTcHdFh+C/2ab5zG9lFqrnWsTasfj3qp
10XkSKk/xT05CSFeMvxcWhqTCRxdPMDA8BmEBQsZwmoZhX8Y/LHBnFezU41WJR6dcDTiF8sZM9Qz
+gS3wPOPgOzDedDXqBZbrZTNpkqtxdrIQMMXhuqvB0g1reVzij7jQRqzZJLnyuXOUyjIcUOvrFO5
AiOmxbAVduJECAf6xCasS9uI9HWzcIzOImnFxtKoM5PujvJbhdAGwbYYKB8Az2gI8UDMQ258cYHG
Shz7VOu2jeelxxR0x1lhHn0FfFh0pFuXfkK4WadXPOQVHEpXmEjzAYzsDLFNZ1f2i1SOdlsFWfeE
HWtwl8xxsoUUbcGX0Sotcl6RKf0VpGL5/ohfkatmBbEgxNZNJNKFaEk8O8t233az92h0wlJo2PU5
1NZb748Gxk2u8Nv5imlnCgtADDu/8Go7xJi9IxR4ReisFaxTpl2fzSuAx2EJgZKe0meIPUTxK+bn
6tO1TuWxR0X7OfO85N7QTPdkdsBsGbEkB2LtDlRv89WqEPyCKgB8sWrH9GSIfrG2FCfd3l2BSdwn
ui7kbS+S/WRP8jitPJ8Ujun9RIj7HsuX4KHVrZ2oHAX0bAKIxis2upTed/EKlxZxqrNEkcqe/BVY
HRS4ThQnEhFmsIKwmZjMI6fPD4Krk++u1sIESA1r67Op1ptgBXXh3HbWhjz2TESDA5gS4R2R3rJL
lgDOstqODV7yq9ZIsznrV0DZWrHlcc7dL+SKJpHsk3zDXJXSFvORqKLxi9pcddcVhsxbmJjqYgTC
hnAS7NQ8aMfOtcqTnWvmQcVuBOOrskEnteoH4gFrm3l9exW8AubOK3ievwLp6Yqp26Lvb+o4LvZe
Y2hnnZYkJVKzmMpSEuUOGI+EK+yGtknIfFmsXYnZZCTjvkyj3Bf5mb5SAMAEn5ekmc4oL4ZDMbvd
eSlBUnxiHK5MnG4eVJWqdjv5HXi/w0H/ecyneZ++UhAMcxjw2gmIl7IIYouwX1+OcUM6x2Gqx+Cr
DVn5tu71gYdvxUD7ML+GkzES/QCUvNImhpVBUa5cCs+gqmGfDAqIBE1W7MeVg+GR1HDVN00jzxzX
Ude9p7GIsAFju9eWvPsONwyiB74bcD6qwfrcDfSENvK7el+sPJG4qMFncqoOVu/MVBRvMhoUXuOF
mryzEx0VRybvbL/SjhTjkFtS3Ykji4y5kRNRd7aNVRPc3K8slzY2H+22NU51LrIIAH7YOe2Yg2po
2pM+6R48JRg0Rp5PpzTWkiOAvkQxrjVbahTOVkBLFforI6edU3oDY6jnQ4cn3v00eIBr7AtOsXUH
rnnCrPZz49cxQ3nIr4yjguKaWKj2yUlqF5/oohef5in+1PXAFeUrwWjsNBYOFBqIR12tKif0XllJ
UDDHa9BDLb6aHeVHqlPBQ62X3dZHz7ef+6RYdlMy2i7dCubG7ZSXt9SDy8545UqRxdJ9LVYClXzl
UglYVdM4FN1GWst2zrRyr1YKFpUnbCx/JWZNqsUtqAIx4gBsv0pDI+zCgZXUxUrQgpEudWG+sr80
poVHkJLxKGiSbiqldp5X+qsF/Vx+BW9pZuRSRXA00upUWP4MRBWnB2Mln4GxpgdPMEMZKdZlVLvS
/9GB1PYR/iW+sxm8WVIDuFo37KeV+OYtSn4hbGQ+CGn2w/XcFfNOrIw5l34r9+tp6xdVeV3N6VHy
bfdSkyx0f2Xe2a8kvOWVkJd4fj9u25WttyD9+QJ/8rKBurkVzG+jyfKyLxlu3bddl8PUI3qXAZqe
PQZF3xy0RDIvhDQoYjD0nFEZvtqDCmbGGNgrQgRIRKiNbnWuJHJN2sl6b60MRZhnhHOtrMWcpzQI
iGebwY3VFEIcqo/MevCf6c35KFNbu8XEiO+w8iMLz7o1VsYkQ78kSjmmdh003YvYHuZzQHYt3ZrL
AD0g6K3VzMs3QFo8R2aXeoejXiyp7DAKhqqGqbc4BUJNzOZgeHqpRQ0H59MgC2LXmmX2YGKnQGEV
Z5shcPKzKUg7sgNhkJpQSReg3KiGXOqtLFOn71lBPU6tV2hFQ6yl+gfSqdPsXPPr4aG3He2srf3h
0X/lvDoW9JbrnDpieqodH+Kl8qReboZY5hKHB99l3DVmiUGOc4U/HZj/WLfX2VIxTAVDGvHg0dv+
E441VIAWrJQlnNdJUGxnertPLcXgsrUSqtRgELoWZjDe7+fWxgRTpU0ZJgiDThoqYibEGQDrjIz/
Eydup3ZunVFLiVEkDjBgwnhA0YxUG6OB3XMaBhGnG5FSVIWpX2A95UzG1JxTmUA9BApjm0ErTNPF
M/UZPqVVoT7ABP9pYu5AOaagxNObsNe3iFAr7HhEc/4D4HA+8yupO4eZSLkimgU8N1vIGC1S3M2X
XqE1X/48sH8vacFZezW5x0TQWE1P3ssyfFf1rSGWZ1/09UUWWHKPHDLfLAxdN5nRyoOwSnmrxYVd
RbnU9N2ff/3vkMeaFcYVEPDKwfWbLUPqOak2uUySFwIf0i3ugR4DxCDL5m8x7D71qSG1SGfnD3gE
E4Tkr3me2/2u85hubseO3K+Imr/NsTXOpuIYS20uT1IksbnHeqjSNjZC1ulaLCS2rIRNS/tArf+b
3ABYiOsmwgBlEv/3Pn9QS12DYTYcFdOIC3efdilzcLS0pg4DnOnclpxmo6RUKsB0SF8FjElKY4Vq
cGl6IG62qvZLp+EoZ7yiNlqrueUHitd/ukggXQzqsSZcvZNWVPIXT23LYrP1YNWHbtPlah9bWP6e
QJe5Lg7umyEdsx9BMYDV5MXCTX5FkQJBlNvWbBPT3aZ5QnjL5HXpzPjQWT7yQHqNMPwV/EKqgTsq
hgeocmycFN+JAhhspw2E1gxFUxmo25+Lrjd7YtSMhhnVJfsGaapuxryedKxudo/J1C/lZQCRaSpD
+KBIh/qpoHwo25rXpZ8s3pS4nYz5VGWtNSbhMA6u/4Hy/dUi5+2Vo4pZLXJd6FW2+V4W1uTOUgYp
vBfTxgL1YBUkSj2VENrVVptZ2M8VlPZyM2qpXVwkppmQriVAty+TGd/lEy7WiXMoyyYGx4L6W+6A
wPoEd+TehiLawRNt8hUNYhIAiRdBgvngOLHbhUFXug1TsLywdy11M4EtFa0GtXTr7zVfVIIPrLQX
Oqb8FtybWWvWgplALPe15yaFhHQz9imheHj6lyE0oEZ8sDre2R84ro95EwsAIoMHlo/k5e2LtwBM
VB6gDnS5dEovtcyntZFDtsRRRs0ktrUjbOsC1TUNFTQmcz4tgZsUZ3DW+Xubpu2K6X+f7QN80hlk
Go7dHNhEi/ykuzNZhhUWExqeo7bZb9pCAt3g28ePmpMvsjb0ah0VF+LR3H9u3KpYjkxd8i8M+PX5
0593s7ebKbIFSB1sI/b6MuCO+V7Xko5wFewihvOMGepaQSdRkU3lsdKr5szNOuYBusCTbbAHrKi1
AObPny/gVZv671eRK+AmYyDmEIDhOgSzr0fNL8t8SSdnrnNYKyQI92LnJoZNEbn4zBR+QjrcZs8+
kuiTfsk0AhvDMu3WndVIzG9O6kAAKhsnIxOX4WwcmSWzyl1FuvpTnXMI0n3G8RFaKIamWDPYe0cW
uBS1NLtZWDuLVikCSmJt69gMKvcffLn3txeEHQEh9JRVQUTW4jvmhJO6iR67w3c6k/aCSUtdRmgG
uXomBMEFXaSMQyxPrbPYK9JnvDEYJ3peV5Al4/uxtR2DejBCQVzO1cxkdKPmPL9DBkgKTaUZzl0g
5/zkypo9RY+dOo9Ab1D74stoXJAy62F2ZjA292crLzZNjQqLWZ7TbwlF7W7tmGboAw7MOykyDkn0
omsQBIQhNm1oC28fZ6kJr3QE1D9rxdUsUA96CNGvszNYCTUx7H6rdrxj4qJUCRIGRzB3pSanrRla
K50+ELi/A/fXC8JQAIovAlwDqsz7zKbKtjOKiHndSDnOj6R7a3d5HhBal0jSsLD8cOd7RQ42SC70
/Ww7OrMfnwdQqjOmTQP80BGgOg+NxAle6tTPh21e6e6lZxWWsZNNUb10mQNU6TRtdSFV3ZZ3+uhP
9FcrwMlG0zyaTe98csjAQaWj60zvXv9UU07DsF5HjRDNicrUJtEIQ9n1scYrIoYWipfqad+cXhRW
6DQQ+DdzZfRNNAJjJ1G8WFlGgM7Ur3yjmmldSVGe8pGjPUcVu8iAgEvwYavpKpP2yraSA5YZ7QGd
J2R1YH8aSSeW2GX4dLTAnIThbK28bMWm9qrAPtZzzkqRyEHO57Ix7jGa5JMcQe8DC67z0EtWwQXW
DSjca9Mog601VJSvTgnfHZGDO2vhbEjgpte19f83U4gK4r//i47zG1Po7rn+bxfP5ByKt2Qhfugn
Wcgw/4KhAluIOCGO9tfS+CdZiH+DUxIJD7q+RqNjE/hvKbr11+poxy4FAkye5Krr/FuKblt/wWLD
fhTN8Wo6Tzzevy7ub2LNn6Tor1rEX3d6A2UJqnYDR5HVHTF4d64OOQI4l8jM0PNmNAkIivbBKmYA
h/c3Yu6DvZlaWxh86oqVsTfa7GjnA4Z+ZvGpBCkEE7hzMqbKzpS2551wHqwqc0KrmuVW8/uSWSwe
9Z2yuqOLnggIEwoExt9ilxa5H3la/KPEwiQ0ibSMeF1Rmuvei9fQI6ugOvhB/dlLOBvU5KOwkMad
cvUDHBwk5xqOpKriv3H6xyaRx7p9omAfGbm41Uaz40+VMn/mUP4fe7/f+C7sf4jVzaD/f4Eut1oI
/GERqOfy63P3/c0SWH/k5xKwLJYAKSFrwhTvOoX5v/hyhv6XTXgNA248dEjc8nj9/qbL+fpfONDS
z9FTugQmrRYOfy8BDwIeCVkmnLmVaccP/idL4G05gIsXrz5vvoGtw+qF/iqx/qXW0eC/LfDhDOKO
+xHrGp91QIq3AcVpIrbi3GjbxN8x+EWrITK9HM41VRne519u2D8x3taF9u+F+PMySHzBrsJGtYA6
9+0ZXbuOwS5ecRnIcFHQTJMdHIUfLOC02Rg/gdKiE8lRBH+RrUuQk+zQLkAvgyt+kE0bX+ETSE0W
J9y6yE6T/sxFaQtAMbcq5wftOvnPusHVgBCaIxZjlKsez/FVCP3LrcvzJTBqVzBjR8Mf6lY977PY
Gy6FqzcnrIkcetY4ve2HAU2xzF0qWMT6eWsbp0S5PYKJuPVCL43BsD+4nSvR9tfbuV4a16av9kwI
Nd+3gVLn1hka439nNKqTN7tTGMxJvp0YAu36YbnBdQMQi8Zws2iGccgWiAOlIWlt/3wlb6cyP+8R
k2u8bVCpO9Scb59rAX1jNlrmyzZMN0R9VVz/mJniXjvkfdJV+hmqlAVBNKrnjwwq3r9TrzfBo4Dn
1NE5Mt5xKLs4Y1wRezwf11p0INEJUn+Gy9KuUP6E5BVeGCSHFqbOn7/0u4rz9VvjfEOANxUn7cP7
XrZfpROjD8IB28jaVhqknRDPAR/dZO7llH1Vd9Rrfwy7Udq3I9ywcAY9vvGKOPjQJWMtb9++C5g8
43IPL5tyFsOOt4/AXfzOWbAs3pqNNuCD5Gl5R6qDRSknaOLMTTIANJ51uYl8Z3Gn8rmBvGZFbtMm
H7C2340n1hvj0tpDH+ZgX//h3TJnAF8vcdEHW7+1wQtAH9sdnJD4AiALIcLIIfmYMdeI8OIvLzOk
QPcKZfwn5ei7Eji35aScm8fOnrTzKc+czRygRm2xef5gQ/r9vX3dF/FWpwskDH69qb+sbRTRDp5Y
I9rMOZXWeio7Uesy0sQ+4cIs4/LSlrZ9B6v+o/zf318eypvVppn7xCjPcN+9tqJdYtXRqu/8BecA
w2zmNBJAvyCxWqM/ZlVvfjZkubwUQTodJuGnJ0DFbFf4kO3+/CK/0ozfvDtcwTpZtFYTEP5a95lf
boPMk1yf5mQlvuC/CKlpclmqgm3tfICKeFtXQT2fmezQV8uMA8UxQJQhQzBVFL2gPMsNHjFWdsI1
w1CfySvZiDpxMHTolrxBhy4ZLVv6bJyjFU/mrTCradiDe1PC215ZBlExT3gE/PlbvRNo8BYSaMUZ
w+qkC4Zm/W5TyksmuZlRYATiDMNByVEejJo+eGR+t1GtsHb0UbMIazP/NuE/cfCNSX20R7+VZvy8
CLyWMPEwOJn4m7e3li2ZwAIxyZ3pNtMS9kOLWljpuXERDN59vcJNf/7a//AwOVwRDpmUzaSXvzeX
tGQ3NcYcEHtsz+OjTiNMqHZpfzL1svY3LW1a1KCWPm8X0ZwHkFvOmFDCHTYHDxvR6jsaefDSBfML
vIbyh4YsyS3A4yk1ZnjXBNJVBwfzYfBLLOTsKIMCGrrkvH778/d4N+1e7xzfAwEQVRUbyW/GJwTD
2bNfxGo39HQYm87Wh60rZI/iPGlPJL45hzgAQs+0pDk0SzJv+kp4d2Pf3Mx21+yCFKMUlPXurc2x
t3UyZwxbgLeruIBL0LCDfnAe/OZoxxWTY2Za697nMll6v4yCAfO5oRuhZ3fZi2VChgVLkVfOXM43
q8z6wJgtOErHrG49bfxGgxycm6LPN33SusT05rN2Tv4CIhXfHa7MNbds0KwKa+B4mT8vMAehBNXT
FVT6ey/RCmys4gvNysFjoGsBIGtKXU7GUnxQA/3+Eq/LiHzgVbth8kDevsTmgBYyrw21i6U+n/eF
JpHLK3FFJTcfY8v+X5yd2Y7cRhZtv4gA5+E1SeZUc6kkS3ohJEtmcCYjSAYZX39XGvehVe5roa8b
MBqy4czkEHHinL3Xrn/zDP/z85LbeZGNDC8dJKx3+0ewgF6vi2A70nDqP3uz9YOio6JjKfV3u6zm
/80/dXvUKEZvR0T2AQ6j/rvPQ3vYoRZa9JEMQv8j9Ifmp2W26C4IoFXEegp+s+C+mzD8/YH05Rhi
hQjJwKS9u6D0Y/u4tMv9OHKYTFHTMcCfhu4DflPSofY1eqT/7X+YFmvNfR3B3FyWPkAhNtjO8xLN
5Zs3+/j95i08//tr9/6gwKWgkKMJTRQkXan3bVnEz4mlqmI7Jq3XnIo9cT6VhehR1YTL4zbHSd6B
s/45z7jNPLf/ne/xv308oWhUcrz9vPvvlsth6nzhqoHYbbvZPtrW6HxlGneyfBDgqESJytqs+Ues
gvEKgzP6zY//R2LX7dfzNPD325GL6uXXBz2O597DkKmPaqBmOaCqCd6kP05pO+04hWqj3pIVb/1M
hG4l6FFJO1qfvD1Ar4liHGnYMqIKCesW8y0D94//480JOEHCDLgZrDhovgdhhe1Skdk7eceQUuBM
wIL7NJQDZmF3mj7rwPsz1t30yvzPO/atsj/8+6f/s2SBpMf/2FNt4E+8or9enUpNg/GYrR/rSrrW
qzUsw0dNd10/1oq3KmvlQCuu3MIRXDQKAfIf0PucHUcwqdpqNf/PpT9f6JZNiD829PhV775QCbfM
7preZ50Af4XoA0BdYQ+Y1pmZf4mc+X6x+v9rFPwFNPn/Bhvy7vKhvCMU/DSneBjeTQc74xcboGX/
2JSK2IU6WZ2/5gBf1t6F0clfdfdnxPgFCWDNnw2WO/6usLk9hb+Ua8DOibEGrQhUmVHRrar9j3Jt
Ezp0xRoiToYaAQ4E907N8ATI8QUA2HSVg113l73C64Ok19vvhbUO+tmbHfLHemhMt4e36IbfNLzf
ERf/vjIJrjxivm7Isvh9GAjSE1SU7gJyHUIJMFX8rkGaRHTPcKCsRuQk1CCagcFi+qwfws7Doa5Q
fgLHDS/gF1a0aqsb7+eEMXtyJBiR04O3WsTJjEYEH6pK1yimqsUUJ6XdrjkQOrP9NtD+dgd/vb54
Feh9xCwtMWFe766vHIDyj85MP6RRdQELJd5hJNUTLQexCtQVRV+CVhWewkVfJOCsh6GP7BTFErKn
fZ/3+YSAQz05ODTw78ONGjNv36ffGaT/sVpSY8B94fTJk0j/lH7sfz4I0RDON2RLdLRo/mRNuweX
ebH/QMCSPLjV3p7jydm/B+Tc7aFbHf99OfjHJn37cCpMmyGiy9n69uX+4yn0pRBFU1XRMdGe9QoF
cn0OCXi7bxwOD7Yspt8Yrv8un369Lbe5zi1jKHAB/Ufv3nYaDCp0BCJ9EfVgnSxvO7WceYnF8u17
hvT+kBd+oM/sqXGKXc3Om+2WKNiyEEXW3D0OJmoynGJk3nXBeOr2arLyntgcnD8m/iyi0T/oXVFf
7dWc/vvV+kdYOWNOtnoykgCisvG/31gFBkjLXiogcTzhj55Mkjen99TdUDrlp27jzNvCbwFGV+2I
gnfEe065E6i0MdQ9QHVBthc2Zf+bmvXvVNpfL6rHpsdfN5c9o5fbXf6PuyhpmZBg4pkjpslWZejv
FSAa4Eofq5CQ+D82X9jDRe/IClIffNmQd4sM72fjRdcZFiJ6RMsithc3ngRs55bFUXfWru/0lOAF
8GS1Bveji2jpN9fz9hK+/+J4j/8O3GNE8J5LypPg9uFq7Yy5NtgfEw7dPm+WMHnuo7D40s/TjLDd
aUk/qr0ldvLacfTXRfUIydmqPdxj1oovo1IQqQ4026PzUmwoKzf7VnErZwluhlzL/t0X/+fqfeNt
kuYTsbiAdHy3f+hxJhLKcQxRMTaBrqXnzN+IloNU4JUvvYNfgyQ966svlfVSukK9xUNbp9re+sd6
5sX+zXX8L1/ndjTF6I0XGUT1u4pr9lZOHdT8xzAia6EsvPWwuFt1HcJAPRBgP3ZA2KNrPOjkOljz
9tg6BN7wfy6Ru5e/QX3+swALGOLydqC84QoF73f0vR0QH6JFQboynFqvQMCHHkC/IqQvbm0I984r
G3kEPAHJPJTLx63Z2mzx1ZqbBbkkCEnzjEaiTRO1tr8p2//LCsQJKGauC+8hYRF6twK5fV9G0kbk
j/oT3eFA+/qQhMCBn61NkvDaesBg/rB2az4FrqXtY2zt3vYVTTUFUNt1FgOhLRqcB/pn9JIL8MJh
FhexvUPhMKK7GsIE4LRH08xYNSjEcGxNRZlZcWr53aX+LzceDdatmqQ5wgLw7sfEo26Yza+YW/sE
apNwiQ4rw/i41aVVHGSgzAPGze6i1/LN4po8IzUMz15SqBOW9d8FK7n/3HTZyEj/oJeNYIFx+a8L
UcjdEwsng6MIO3MBmdc/9jN3IyON0gAO85x83j2V9ujj8mLbZzpKyn6Ou60/imm1sWDpCQIGawUn
kzLxczy10saqELSpqcDIH5B0Wm9RsLogO0T9dXKnI86H+Tui+vpL20Xhp9+8W7ce3q9rFEdYl19D
9ga5G++PE7ImSbCRYXJ0ecGehNN4D6EkvyDp2+bbGiE9KRv0xa5d4S6wi+RnVerv3IgxM2oXrzMp
7If/j6/EAStghbt1xt73KGpQ4GS2meJY0ii6l6Ea7yue1wNtZZO5K4HvYdsunxN2pUfWhT3bKOIO
lnRCTJ0yfDI2Fot//063O/v+KsH1pfNIohNY8nd3flXetNlOhH15D8I/9rqrwLQR2kdNv+bCGqyP
voq63xz1/svzRsuXZ425GJMDSopfn7cmqNcF/p7Pw1MCikRMdUYkE51q1SGiE113h2po+FzJur4b
lR3+pb3mmwjgOh9CZFinJp7lg9UmTX9wvf4ucFX4aKFxPjRErYgDjnF1GrrVya3aai8GAuHbsLr1
GxvNPUhAGf3mKjp/Nw3+8zr63Nbbi4ysKWbO/r7r3rRgidkSbXyak0xSbzOgkWc3iN7qxN23DCqV
NIeZiUSZsQiPTeYtbnLZullhVdo5ch4wgk/mYBAxjZ96dyjLzO1r4BNQE2z3cbc9Sx9s6ATy6+aQ
crsyjjgZ1B8qXWssilnTh28EwO2fC8DrjF765tOw2QOCF7GmE773njwAZx7zJWmp3mvy6OAL8JqA
/qI+XqjdfP3cLE5D/1lEukpD4W9fgx5u6QEMp0NXsynaq6dUqfN1WB34oF3TpXEIPC/znc1Ksl4G
OIGn0G/bS+Hb+hE9oCXTPfCKFy4dbvC6ls1PifqtRly9QaRAEFSudytVTnF2VwXXsHNnpfiB1tJc
qBCaFxo58i9of5rcZn5c1undtBnjAR2nk9OaHJzA9OiLtb7l+KjBS0EoYgFcyJVYD1MUTJB6N6vl
rODt1t1SzNPnovDHMAVrBwHQWBqX/1DYSZ8uwNQeSXCUCUeNcJFnFUzrBdUncEUvRsRjijLyc3uV
3lOidsu+OgMztrwxrQhJaI0nOxNTZxcnjUzROXmNal+5eCyHEvCqgZNe2ilvI0GvzhBGPzo0oDhO
/v29/kcDngeS5dwNqCpQgHBC+fUVG6dQ4jkJnLxzKudKTFV/JF+b9wWBxYNnunY47Fs7Hh028as/
eM2F86Nz+c23uB2CfnktWFJuzbbb4Jtjs/+u3rJ9aYCamyLf63G+tE1RXvs6sPM2rh7LRfcXrww/
xMqq6KaWkJM2iaQ8SgBe1Vh7ynkP6QNV6ue/f633pyd+Nt+KGgc5P7MJ+93paZxY/SdT4hrcO/2z
bbYx3ZZIPq9L2X4OsIUf//3z/lG7sMJxUmODdcEp8am3y/Qfhf7YwBUO5RrlcbIl97Uumqu0RfsF
bKibVsHEu1H6/SN20fKiTAdYx8YizjHLwTIVNg6a17UW5lO4y+4V1U79IehGpXF0hw92t7BGTNiy
yRiFH+DbyrF/9zSh1fnHneSwGf6tq2OrYM/89Sck/haMiBiLHGuaCfPBj2R8mdopbCEkzAvMsl2I
awFtXJ3s1jMfJp4/AokXY2NvCxz9AD5a6VOjNzNkzsqhlmiUavhCXIyODk7UXWbRN6AMcHt9KzHe
1unaVw0ynFj2A5l54/xJ9pgnCnhqpyLSgbhOSkngY80gthfRoaIFPrKgPzNj1H8WodEsfLOC/Uzz
DkFdCbUSYKouZ5UP9Va0+QrsxFzKuO3n56SA9ZvWXRxcb+frJHNt6QR5L8thveBE776PY12Nx7p1
G5MXnCS+I6nr2/NGvnKThYmkcGwxjqlDWDnGv9amQEDkxHK/Nw2tMWw33C+advIHC0Q7v9GEkd8J
4gm5k0spOE4JYL7XHjwI2vWVsV4Wd17w2MbeyItgV4gyCMDQ33x779yjv9V1x5IWOvq0hLcBE0qX
vrwwm8PYEjK29fOWwBUyWqeE2KoRRXiFV80E42Ftq1ifnbFq+2vUJv7+gDFwwfepzXjSti4eXJel
fbdHc7vW7msxJBREO3DzBh5I6//JAhQ/B0GCuHSGcZN5W28lzBtrF+tx553pi00ffG/urXMxQEdK
vTpoAsz5rXrSVjduqRc0CoxQYvt1Jhrb/RJXVvKsamAe0CyHxs7ZihLJMqzMW48/G7ZFG7TPyIFX
SdG+rg94BGeZVpB+0kGHvbrh2gPik4YI0wUWi5CEBAy97pF/SkxUIGgMH8BnGwLEJYBg6vyIlG1s
tafIkWX/ocK43+Vma9X0RsrLop6jaOjX0+SzMcGHFdaPpubseinxf035bpQf5mHRTx+tEjDakYDt
3kqHzpUKR9/cYqtafbpkc1XJu2EkKyFvdz+MOM83AoHEoBJI4BUp3NMzzFWI8l61A1Kp6S7dowtv
7CwqGnjGgV0vp46DPjkP0o/n01jXeiUyr3H4h02zSLp65VAc0W3G9XEwY/vas82umddXexbAS+2f
8UqFN/DmYhFHvYFYh0jKo+vqJSofCLF367wwW/WKibQC5LDExXbvKs+MHywzhmjreDf1pZK4DQ+u
0bt12nBREeMSLxHjsa25EUN2grVyXnDoorM3bu3JuE0rTpiG10zT0O9+NsFIOJStbeFfuxG9HZrv
FeIH8NCbS7GyFi91qwnIDAFlgY/Mb2yWVNOQNU88egAKOpSugHtFK48l/HvI02Ba7h0FxeXcEdTK
os6phUOeTr5C7FJh2sFByAQ0/XtupGLO3izbBSuaFRyKuEo+YIh2omcWlHXPUF9vJeCo2yhGMwV9
azVA57aJyZkoyyVq0tVh33wYCdztDn5JKXt0fFmYzOzCww5V+ggOi0mNbQrUw4HQ6O/Jhw4DqHPt
uz34QOyN/hHIZWB5G1DSpiDgPHV0dduJc4enrkktuo/qMEkjv/guiTfpCFx0AuMzOj0ucqguB7ZT
GEWznTj45N16WXINxOBTQzjETx3Z3ie/kf0EjCKYb3wrZAF3U9t3N3a8jgOSmnsAH80CDyvFjQ+j
zIu6+nsx2HrODbTvTyHjXnlCvAHxuNkIVcjW0vLjUztAj8mdtpxxZPLEzOkCoXR+iQQ/9IjYhYpx
c5tK5XW0bXdAZto/a7JOu3xOhqBG6hAY/8Wex/mq8ZShi/KNo5m2SRU+CL8W2BQbVDzuUrFO3ECs
w4HBupzzKQjbM3bVSB3KduFVp5Otk6xcZ8j5QRvPL/a0zB+Nkphe1drM9UNC6iIqc/oFZCd4yv+L
qxv0dx0HLDdXFEmfrB17eYrWydxrrdRPz5OKdrNZ4zb3onm2LwQSEU5nYJSGrwjCrSLDJUf077bx
6p82KuI1r9ut/LjIEctszNTOu4RlsV2sum6XS7NMwwdFH8A5QIHp9oetstTCQxmEDbZqR6+HEuN5
A+FqpkiLbQVhHlalyclFuTmkV4GNhh7STP4BGY4i8wLyJJvGmspzNdsE82JUj+3M72MeYKFK/+ph
qemvFtVpGiSd5NqTpTufduTgGneV7b41SPSrD9B/2cqXVifyir+QtOGe2pSKbV7exqQd7xg/ly97
wzua72HtPDeiCz+vczRsp8a29+VhB5L+IfIUvjjVAU14AtyiQ0jVEcnsjfJZYgXgWCvlt0BUaqdK
RxnWX0HtdyNMpWayUWbUIOWvIow6zR5duX+IZbnB701SQQwfN8I/hqCdX/UaFSaFZK3jAyq8VrLo
b06UO5s3ws5x5m04grBOfoo65rrE7kSLkv7wqDDE+qYiEsThvxLMw3jZ1mC7M+uqlyy+rV4HaUp2
wZmKwEXXKD108l1F8y1Z6H3vGkld1uhpL4817JzhOPNHWMFXHxxOImvnKt1+wiqkRftpHwkCuNP0
vfeLjKN2Txu30x12KUym1dxS68St3weXIjSoP6ylBaMDCmg+RFzWxwZxIfLlznMpfiix7vaIYAnq
QGAzmWkNYBQJFeYO9oth9Ancbbsfx5jZrGnlchyreKdBttFgvoIZZyPsmYRQFVQ0vDxlwldkR/Oa
hgGgrreuFdp+7BibibulXMLvaNeSkZG3OxP5LGVf04soZYfWf5q/idnHYh8sHp/GKd98gSwRjfm6
JnJN48EoOGZGqzn1PNOCD9um/bXeQzPnUHO3H8sW2d8ip30peVv4XhN4DeDOhgbTQjzTKSTbajnY
g+29FLvBEXTrciPpYwLlPFi1HVQHfFfWg9tb9MujBNwEn5HY3blZQbEdN3+AhlYBmsi6ad0LUKlx
fJ0jwCEEWbZcG9vpyo8V3dcD/c1mOWtfifJBlT2SA5euVpc64wA/vZ5RtVzoyWyXYSjd+dVsPdG4
kZn8nxE2MedIzWfZL8aS0ZDyvocFJiQxv0Drnfd8bRRPKiUF1VFvBOWwUkWdcFI35ZCKaYZ9b0Z/
zpCpdj2eFMdZzz3O0vXIqhGqXLYrLiySpMlLjFZacudC7zEOkMXzXyaMgpI80MY6z4GelnRiIcfz
r/UNzjb65KQHmFIvULshGOJCJcIziWfrvMjYzN9ofNoPAwkJGDUYWmJNjo0anssuXIoTvg7BWNPx
GvugAge3lDdWIKSof5JjBR8QEmZbzTQglBLBqRj9sMstxqL1hR9Igtaw1O4FAVphHia9a/Hkx2sg
kfU5ln1qdtf5i6aTp6/b2NoWRLfRytfW79w8mjcGlJ1K+k9YqmcypABDdryjlfet4dQB/txCQ5DN
W2vko7Z2Ksth9MvpjEFVkkI2OdGQ8bIPUT7A0+jKJfX2Du6SCEX7rcTk97FN4l5nbriEhLD4JKyR
iKRY05mjqfIQWlv0pan9Mn4ex76WR/yOrEPwbcR6rqYlLD8TUX9L9tG9eJqXzp3uWMHpw0TC3R51
3CXN1dP+iLqNEaFJow3Aw7ExpRMcktIs+r72eVHvPUOb40mPftVeyLCvitxl0vAspokKQ4wSHjho
voG5dhULfS+SxRd3UwWrHjk0+qbToBY4V66qrGwawDJnled1rzzyKFoqJLForjB6cgirJn84OgOG
Y8floJmtwR5GuR+N+h4vMIcI9mDHeSi1vRZ0X7z420wcT5AXuw1HsGixCNVxN16K3sFrgSsD4pBt
N8Hr5E3ucBY+grGcA0vhnAV0r/7AeKU0N5i1B65vhqaJITdsdLp3tflukxPKOaQS5RW9Kbjsbay5
hNbElq27JSYqCIXTBF+st6y8YgScY1isqHfmcvpZ+jcQx9Za2nsEj+bB5zLdd490ujDf9BgjlCLX
VaS91U0/N0n9dhmqG0kvAInJQX/aVrj+w1CNuWUVZUcCAI7PQ0+o3XCMoyg4+GpSfro2hQKk089m
uTbmposNOl++3d4GcuU6PGJprcvxE/PK6QOZqU6VBWasSVasN+2xNsebDWeKo9jBjqtaHRoHSA+o
R28+zcNWQaYWKAO145R/6UaSdjEtUwNz3PO869xGXZjb/jhWV6tONGAEDHZ+5scoQHAWr24G97FH
sTZby3OpMWsf8V/135xaNWQrVaQ/3rH2zi+ao0SYz3UX/Jh67VglQT+e/QGGc3dXzWV/ps/dw7DH
XM8A0rPh6QeG/IuNyvvQtXI7lkOt47dkRuuXxWZkXqFsjgo5HX1YzeG2qx4gqANKtrJGCDIkk5m3
tST67cJEqbjvxlCGae06xGIJZLDq6DgT51lZVm2ch/USrZDBTFQfq5LnISviXnxbonEK0tiRMsk2
cieQi7r86C6KIVIVsev/qBar+rT43Rre2JHbB/p24lVOg/0nT0VDqBEVUn/A5TaaC6X8LB7LEah5
JgMiCpQj1Nnfo9aDSWTd4gt2MeyZH2m1vRTUFnbmukD0YeQKzMmBMznuCcsDJMiGAi66F1gu4/uo
n/g6mJjWJK1AISWZjJiJpKGrwaGTuBCpJ6+DnEViMxFMVB67E2QbbbtXH03XBr7AxKwT1VQASUyU
W3TPVEHNfe/H1nIvCFU4J9Rx7gO2+Gihegbs9Gxp6PDQ4SygHW7l6tfJrmgYeH6p9tPA1hJ9ZMrT
yzxBjYgxo7SSOffKbfKexmYPTlu9wMmxIQ5XZ96Y5IuHDjQvkJOzCVC0mEviNmCHB9dKCLGF/1t+
FLjEDzfs8UiJ2UVXAamWDIlpKP1U7uRiA59wneHqC1lFED5NwvLEIO9MsoOJaQvTBfJAmvmPaiAb
K60rlEnpUHtGH32VCCD4wv6m5yi20oVK54ryyNbwgYcWjCuT7Hu8xAHRArpydjLK3DZ8TQhrysH8
adQqo8uqH0Sjmu8CGzwMHHhZMJEyJSHHvnD0XQEbDtL0sDhAfXvC0CvULfRfMb+sOkr5F8nKRe9X
SfbDJgZNSLS3A3mv3qfmMu5N0uL1TGz65EkP93ioiuKFRDorPhZCBxepIzlndVGsX4WhwXCcmPjv
0G3gNj+JATLWWzItVvJIigPMYHrVEc12BNhsk7H+IpOe3Yoii7IBjnKU9WIpOdiU7Uoo5RgV/XNs
UTFfZN0X7iXa/Rae/Y7L/DA5JHWfN3NbMy0snD3lBwfmS9wsmPIPYafsTxtn2T2fNaVPvjrjaI4j
fEd9ILap+Eb2Cevg1nGeYuaA8j6z4qKGuQpr+Mzs2YWuYWC4YV+hbXZnBZVnP3GVo+8C5neRhkVR
k0E3jRvM/w3HR9YZ4/zZAelCvWfvZn0pxqISWOjhw53rtgpOEUi++mI2fTskqrm91n7fOAeHwQnZ
PMbZPlc60TLdsLmyD5IvVKaJ4GlNR0ckqYYUKLIFTpCXVZEv/zChqIgh8vjJh01NrA1DQFz5aUFZ
K44SkRx7U7At8+O8QEFIEdYAunEHq3rYolXDG4tFPF0iyXH4qW/t5tM2NPU3b22C7uBOtSjPbh3G
a4odP5wuq6rcEvaeFp+ZTcFX8sKVj8fZ+Gb6tmSwwKl7u3LSWZjgQUbJ+23wvIxOlbgS0kPMZbWQ
kJv200SYJ8hvMl9gm9YPWHWKOzBi0Xhvd5KDezGto38N2Di+zExMqwM8BP97QsevzLuaeK0H36Mr
cnTHqtwBkHDEhxnXGLp1tCe3O/DJvnkZCa9ZjhHed5Lj6cgD+4tqeceDqVmQrXCNvnhKdp+dXTCR
7HlH/afKIjo6LeZ90RenHIYHkvK6+JMEGIDSIxTy2vbNCIOWUhYa+aroBYZhSeTnhkgUXuc64n3Z
1ND+XKMwwhvlx/VfHOyH/jSOjSkeg21nBtsP2vu+9psNdiRw4keR8J898NXc+AR/lO9DInVD5ClZ
cy9IAH15onVE8EkUF1RtW6vtB8fY8Z5xUyjEvcjyXmAARcQQ6TL5iRgOukmpu9o+36Ct6rSuUfss
xgAE6EbHuOVkqBcKXrMknJ/69U52xqXfFQnBhrYnBUFBzj5BRuMXwUAbblTeYmKqfmD0rQYc2FH3
E6WNucTt4nynOYiOpS1iPGiY8aGHGlCNNeyaz3DhG5djE2DZZ0gi7pdabqHIQgSNY7YtCnTeUnTz
xgkfcwfFlqXUVdjKr7IxVH/R69bRS+JVG8zeWFvy1WN3CnOJPqQ/ShPhYsWA7uGBVQzir/ZiIHJQ
68YQMa24Ew9erwE+k1ZSWplVccQ5cK/1JSjYwOCVxCMC89lQvm2c1j+onYbGNZ6nrbuOYrIfwGRX
HzRwM+qAeK857ww36hT5tCfpyhjKbxVTYu5Ba9E8HNetyPyy4RjJsUY8l2PUuYeROCx5oI8RPeAe
rqYr8+kQXJ9n9/pxTGQkH+1oD4JDu+wrZxqw6/M3wp4gjOyxlqdBIBVvR9v62oV+A50WhcGJErGf
aYmM4wPi1D25FOhSa0oGi+QYKJftkKkWUByv/rz6t6ZFFKd090xwmtBbR0+AJrHhzGbYwSdF2x7+
QRNz7PLJAxoIrqmbpjO/uB5BPsWuyguMVut1aq0AtkDh2eY6u85Snau2CZNLVK+ELpbkL9KDqFRs
3Vdqlc0x0FrDuWRFM3crLPaf3hislNpYVSdKiW5xT9Y+uKTMwd1o3adxEvaFwhLg80xSwJOmbHLO
unMjFOxOQhGe0PtUXyeFdOZRt55urxtJWp/9po6+Iwd2RSr6WdinsJ2ct8KT5ctKlgHxLdJWnBlk
U+93uDzn/qRKL0ilZFM/TPaIemufBmGnMJ6X/T6g3PvD2CF7ky692s1UMMSMl0PDL2RZ85vMp3H2
BRJn/EfUbzeNfEELKus4EcKOdNSeN5TD34emE9/tYSm/FrBH93NM0i8inLCrftDjWy6+XpzoCNeD
7JEhmUxzEEm9fMAvBJCGii+sUs2doecrXFBxjINgQRelrVJ/CuTFrZ3oj6mxzY+mkrO8KPi6GrEH
wIkj7/MYnsqKFnnmrLO3naem0dHdkNzan3SGtXgALLoOueBXxad+lfZPuqx+8Tma6iH8yvB2L+45
PvrdIamdxTk2PXzA1xFRksdJL9rWn6ELAjhzqzLxMkf7KFdrnkTv2UwUJWnjVTTCqeaUfySPrX1Q
zcoAkPlw821IBHqjYBd91m5+RCagjkn2Mp70yGYInBMXg4+ZnIIzvkt+GQXnmOBQqItdAV7n5rSP
Igr1cDQMpb+uG9aKZ6xCkBWtaG2iO2rJJQvZc3IJWtE6TjTaNG76qSjCcyDW7sfoqkDgbicC8cc+
zAsKH93tgFpkudopeikO9nvfER9JH6BJHgSdqxeSccORIRmCjzRhDvIHiMNqvyclcUnOG7VWxhbF
jqBptfnfOx7YT4rswDG3gU6ckxre0rVaZub7XnUD1patv7gZoAm7/WsLiPNOgRJ145FQttDc1QTS
CJPSIPcL1EpSn6uBaVmm0b3/4Dhd79lOmCUZUzsHqtEiQyyrkCvaH265GdWjweVX8xIn47mqYAHd
99JDs7RNdOzJbmqGJPXbxnIz0e/Tq+oJszh0gCgJ2BBjHOcDaCLCaKuC7PVFbOAxSQHlES5ir1tO
FgTK9eAUq8YWi1w6yu1u8q5WR4hDWkFDsQ4s2DILYHyRudfB2E1tZJNRVg/MvyGO8nZ91tIIlyNn
6RUfGcANT8hF5uAgFjk3d8s6kjjVIeiuTu3cJE/4xsLiYMrQJZdrLuWS8wekaWEb/jPGy5RA99v8
c0O42x96YuECb2ca0sCsrSg4d7ksajSXSRYBGdi8loKhMxSSwrtYrSapAueoF6aL8srHau5kfVx3
NesTV4ntZi+cnuBi8NchL1hMe47kxVFdinWD892SU+2lKmwQuuilWtD++nsYZjQPrZo5EZr4bGAQ
vGQmlDTnVmcDeUqwVcVRQ3bDC3ZHpztCNVyjb5sTqreJpe+zdCAo5VgIJyIRq9l7EG5AtkEbb+bT
LqbYuSIIFg0zBbgPSGE928q9MRLqEi+j6LIZ2J9zDioz/EmfgWtF5PHtdQITTy6zW4361HVtfFKC
0Vxqt7JNTjNCZs5TQ1WCkVHF9kl10fBnoQLNQJWpZQTSNSrOGoGxTHtOeeSOxJGE56pj/w6apWEU
a9EwI2PUIuZsjGBanXjbF1jUwYjRTq1B+JOj0LSlJG0MASeOVsdXHFhoSIqhZuAGgHigKV2XaGE2
Z6lzxkrxrS/qOk/tyCOfIt9koaxCglolXWb5ALEQJv+onVJQoo77UbQFYasb/8pL1zlrm8K/bMSF
0GBxb0ekC9wHVSJ/bsD0psO6tlZ7pXJr6Vvgxz82rMTLkZCbuD53Kw0cWmvMUTNhtO6fRGQjVBr4
neGJrNLQP8ZkS58YIlTynvkhjcJ+L9y/6rLx+D7RLd2hlV5RHUEmoV/w/A4Qa0UI43ywPBrYqbT2
ws6gmXvQXfeYTgxod48zFdiC/0PdmSzHjWzZ9l9qjjK07sCgJoFAdOwpkaI0galF3/f4+lpQ3rKn
AGkMU87e4Jql3UwJgc5x/Jy91/aqbuSKZ6Pln5qxVAOvqYT6BV5ICfZ5Gsb+knZtEc6cS1oWksli
/1hogOAjzoUQQaKyZ9M6xyPQvtg3NFW2bW91J1WJegyERfAD+NPIqFqD8E3nQ9uNBbkF1GHGaRI2
yTPDrJ+6eRaHpKiJ8unb8KnknaWAD4LPmppantkUhO1kBN0+va9EWQu3+djgsuOHA4FDkyJWKo40
m1LRMy4hPwBSf6rr0TGU0mGu05P33qRMUXKSHguH6d0FDYlcCzJxBC9SS8vUGA/zz6tjM6WabTMp
oHRbenPXWWjU/NbUdIjZjpruBF8scj5jxt/xvvHtwd/WQkxin8nBMHa4G2A4RHomoGmXuWohdbfp
7bPLRiM3gHNn2aHIjq740AUPzZANH2OpD/OtFsVksVKvDglFfImCedRAHzHQEFlAoUePjgCqsq93
Ye/b9kZn+sOEhSmN5dX+mJW3MP3DT3DRF5N2NUfHUenRh09VOzxFuLMN4pjaHwZ6JpeObv4JFWx3
z6SjBucVj6R8hL2F+KRpJREcaEtJxwmJZvS4SSJ6oESZq69h7At7q4IUHDbYGOKv8zjrxbSh2Fby
F7rOWMMXmCmRwVaR/MjmHIG6Nhnqfdf76F6Y38b9YxjU/bzXTHRXrNB+8cUabSzHTTEoX5CuIC9X
g5AIBED45BervNh0tI3EJx23r6rPsQBqcUly/0o4tNx2gsf0hRCx+BrP3xeTZi/td4m/M1XaHWus
vUnwIx11Lr9ntKm2HYBKfaud5HMvquin6WdylwfzDSxL5s2Z2d8NEb/5/RfhlSVkeRoBEkEBMGGL
IMI//1khPROd3uG4Q4VS3vIxU5+dMG73JnQWoLpVsyfihAGj7dQgATvfeLbEAFcO1a5L4h+JAfqQ
GRf0cms1Lj+KV4NrpEPIU2GLnP+oVi+rTsWlv1PSMjjVDsRndgpVfAxZFDcDm86jheTmkg1hefPO
ljQIDLg4kKdhhwVTutIKCtlSOJlMs5qSrnZUN1SeiVnfIqZHT4LhmREau+cPSpVGp8rsP/HXwNu1
8/kQCKkCAtaceytRG2+uE2ql92/VW78OvseSRIuzHtDc+UXRUEMnjEG1HSvsHRzjptlESVbdlHra
9ZecQq9WdxCpAp0bJgOeDCQf5wcLmTKHRhewaCut+a1rKjPAfjs1XturwP4narUqKnQvMsvpJl9C
zey0lIyn/dn729OWcIvweyKbVCWcivNf0sLAGkyVUDA/GtrHhK077abIcVy7muMf7x/r9WfB1lFC
EpJHzqeNOPL8WDQnO+QV4bwzZMnGXKIP3eQ9+R0bcsFtFp4kfOlsdvwdxcCFY78SYyLRd5YrjjIS
675c3d5mtH3GTjzzHWGhj0PGBMDW+ww4ZpM2HoRYgrXfP1td53TOnnfM9LS0dTxX2B7U9WumdSGg
yVIDRd3FKXcQwlHIoqQWXmtk1PRG1PXHLhBqj/ovqUD551qxp4HFFp8tkXrMbZOKJFe74remu7Xu
VSUhoZjUddqUCeUATw2jALhm1Ipb8uzZ8kVmWzcndGSpcslOsr6GwHw1hhKkMiH65qFZCVrbZOQp
qkI28Gidv7HfmXMol/inWf7zqyqwhs+VXSGzzCbWtEyGOZIxh25GvThk+fxam87o6QYTZn7TdYrx
ZZRBfIGw+taPXAoPDIv8D7H3+UPGp37MMubc+64opLab0qibntRCkUT3taPWnHC/de3X9+/1K980
l4ZHFMAdQm7dxth+flT0S2ptgvzZl8TvHen8lFRmpvVIjeZ7MxPzGwP6+aGemJ5shnzZMA5wbg9M
oy/5/X67k/987gSJrfwGwcYUowB+i/PfEih6VKjMn/a+pqKvK5AHXpHBoN9Y0M3ldSn0LLqa2fMl
t7wRvrbHghdLEh7QSW4TyRRj42CLJ6UkUp3+GsUrQwxEZLV21ZdQi92JoAeEdXXDMq4kjXXLgCWd
d8Kwm+o46CxnGzIH1fCgNyWwywgFx0bMDW3jctSj+iZD5SBPick6d4q1RPevrZkG27YZ6O9sZnMA
kBDRmdOZMxiwsNmALqFOA3usa9T3zYsFS2b6HMyxGt8VdU5Dd2ym+aok/UhcGWZtGrd6i5KJtBJV
XAc8aqlrdiGGvAJGPjKOrhdPEpO3vx2czBru0baFo0v7EmtEjRN2f+HxWC8Fgs+tujg28PRTEq9X
2Qk4K/3GUSV1gSEWkAEHMCB9T3xmgSpBWhkV5j+3slS7x/kUGgqKwNQeXMePuvSKYPkB0U+l1v2F
UmD91WMd1kmhFs7CgkA/v6pP8Hmq0NeCaT8TILJt26DEmZrwtgaLVfXCAsKHdLUkQt/AjAJhhK0N
9YdcffcKcJ9ZI9pgj3RNVosCTCvu/KJKfmWGUk6egSsCLVeMPOyhIx312ensyD51NAiDu6nHkbJP
usBSvwR2x357tFAbPdB/C2+dDF2dGzgB4PsEUZL2uVDydPxYhVGVehVl8uiVZVOrnkVimrG1BpVy
v5mAId34Bf12nCy/L3gBBex2Vv2gdzuufuzJcQAL7ieDogf8MWKnnztQzdOhacx0fpIa+u/NUIHN
3JgQTbSDkzj53lTwtG2X+eiLo/n2T7j6dFECTUKyC+jKUdjl7aR4gNqyL3oWaHtVE744pdqEDBeX
lk8wZYJxCac9SBNqf6O5Q8NdW8zPqa32TMQAtjbh1AnmUUFHsK2h9P5Tw9R+L+i7p641ZcX30VD7
fIcIqbYRJpfVR6fWcaRUldL9KotMbsrZGdLvfDXo+GQQ77MXxjR6RVJ4pBHbEcW+Szlk1J9Icw+O
Adun7Gh2Vv9oFKXgs+b7hX80pD/+MFhZWeILPPKukXTdR9vIneE4MD00toypm5flY+VsKiSmoWvF
A7m9hRnaUNjt1PilpToZV0XUTj9zZJQfjDSp5Y8ksdGjK2ElSH3oiJGJsXaTjLOJGi1mCMHDcj3R
kEzI9BtGsZE25lIPvU1aocDyu50ps5z5aj3SV2T4wy4G7U+nuLodqeDTkoyY1ckg6I1fYakGn1Gu
OAYWOw72gg3r7Kpal3+2R/rAGwmLk36WKP0vfCDnYinbQiXeFyMRuQCuNesQjPGkP+OexXKszy2R
Z1odHWWvzLaHsM/GSM24jvWsi0v7kII7yrZWaDc/x7hn7phpAfvICpyDskEBx9wB5Vo7XFV8gEKi
T8BubRT2v8WBvoTMr8KuDEges6bqRI9d4siKZDhuCiOMvrVxHpd4jQcgcJoWZZmb1FrB9KKf5eyy
ZnMbwtwy0RKTgKhvGV8G93qE+p2+DsmbW8UY4sZTMmsqXUM02QdA0PRxtXyMruw+MfEPVML6Occ6
jX6sKSR2DYU/3ZEqzJC3YFm17+iRo4QJZuV+LGT9ld2/cJbO1MQTkDXfzGS29B1lFHsdieXcLU1z
TN3JzErJgDjsYR71muPqeUb5NIS+HnhxbUQnoSVa4uVtj95OyfKPjoinY46O4AeikuooEjtiLKwn
wOBLA2DKMTe4gxBMUkSXGGXscquwj53d2Cwme8Ok0LiOdMvhK93nKIFbqymR6mCQpfgGrnDqyUx9
ph3bkenYluOjqqUSqGVWatdoOpV6O7Wyyq9pXAKMlLOU/uOgz6FzFfcNMX9IW3hI7XrWP0Nup6PW
RDgINzTUuNw5ukVMZVqgjtuaMnb0RDKODK9A1dXMvP3kXknTcDpMI60tlGyx3qLyotOBhwejAtGX
fsvVsOYIpZETsAo5i55H+mZznZfRNHhgL4k7Ijgzf0C2X72YNMnkppgt6zHqR1G7hh0UV/Nin9+o
lAjGViaIRzbVmAxkKZH1erLt3tzmeAFeMmrS3J3IXJ23eRkH47GP7fSFnpY6unRfzIA0xCzPSFoi
+QWvIkGPk05LYCh14DJaHn1OExwvByeros+4GPHQ+E4wECWXzuVzECMMhNomR1Y+pok5T0XKs81f
bz8RTB8FDIT8+FNRwxkCeGaNqTcj/dnNJDVUnswSgqdpZas+MZBxNCO31OPpoTWz2vH8VJj3eRkw
4sjNsHhsfGHp21rNF33IjFjaXWY5LdR6R4vo3+vm9zKhbvf6bJblUTPb+WUQIWUIYYDkToLzEp9S
FPnoTdAsxVta+NgS9ZZU0LAfGOAXUzkFLphtfTf5tEJdbXQsT+H/KFxZShS5oWpV30VoUSONxNwY
W1Tz8mFIRpafPGz9L1nGrN7tYBSx/JAZcIfezcJkMsXz0wzaK9uMZq1/oG4D1C56OhFHUGGLoN3B
sOTOVl1sIRunCu0rXdE3o2oqOflUqkyvmDWNz/HItJR1fBzDR7LSkh/1MJOoqBZVeBA5CE4WLKUj
n3T0NeuTxlyFqIUaTNAJAIOCsVIEfI6Yrn3Skhybfo+gr/AYdYqtOjHqIeNjLD/VZaj329rOkaWz
TDFtNoESAviYHHO+r3I12CkOyiV3ntUoOkwtpdIGJbem7pTSyNicMgXQ92mPz28wRlvsQrMNBQnC
GsHkYaMXP7G8NQhi0pLrHFZoIpDbpMJGkyg9PEynqQbAgL2ywxo269G49LCL6rvNEFal5asbgyum
kVzXXhi++bFsbGNEcN312v2oz7Z48gWPnov5l48aLCd6W07vE6xgIcDYxrEfPOoxbh4s4P24r6ke
GhZyvFpLYGTMFWlpfcqSLNX7lLnfrdMgANpyabsvxpQofrpJAqWXu4hVgj8zaA4QvEBJvVqOmEPV
UVcbvqYVWVQ9eVbRVZiZ2pM2TE52pG2PAYx2ffs9QaiVY76ofPXBVklrkx1kny1ipJCkDL6d+YYY
90+tFZH0G+ao2XaaDLF7TDYkLASuyWLxcDKGZ2kQPCasyt8Rf8cRF9EwxX5oMHGg382j3RSN3bMM
Vf+7pc3OePC5pV6YZOXXhI3ivKuirPgpAxuVX82bmbklmVQKnoUiI7AIc3HO4pTQCxuGSKqoPfh2
YcSw2tntcXbCyB+q8Uqy5WEarM39cFBIyYrdls0vu2GIXrd6Cq/nCV6vz+xWGSu5a7tCfGiTOCNv
2oxZx1JhNPx5El6f5DwN5G7FznzdFwmATmhA+ZFAapNkVfit+7rNAXBXhSWuSx+YpKvaOB52/mxi
mhwjG6+fPepon5W4jWHzlu00P+DmK6EONrVJ0HI0mkRQJ9nEnF04Mak8kBR/jHVQ2ZspKnVzH4+J
rHnOG5r6syoRd7Y2z4ETlB+0LNYD9Ghd89SXUzpTMVqmm+lLh4jUhzByg6lkHJ7F7ah4Jq2znETB
aqx2PCm8QYHBlo9oj6m/ZpxTfYVwhfVAG9XeulMYKg+uHU3a7YyijqVn1spxm+daFF7nbd7VGxJt
/S8W4eA/K5YTa9MPsVVc5VOv3+OGY8CD+7lNBAFTRj5u47Ia45MNWV5uk4zF+howRlkujNO49Pge
RKanD5rp3/LSzzbCuX70nJZF60ZhBn8zGn1LEkATWeKDWQQkfGkhNM+TnXOTtstWGhlJaPeZa6go
y3Z6XFvkUanztHUS1USHExf2ixKMocrihARik0OGsQ9hkIRYgKdoVig3oAERMYK8N99IxjXObeiz
j9hqujbb7jgk1XyXWGIsCBT0O9ujqiaojwLdJy03LDqM/7AftG2so27wEEySTt2PKYVioOJWeSFE
G/lH2heVxmdLUYxto5vtDUxpJTuRdxN9ndVOpw3cVdF3X3CvXew1XXtdaOhkr6rMSMUdzCPR/2os
v++9BB1/f8zj2XxQ4si09lRUDas+Crex20xoPzKP0sb5rIVmfhjDSLU3/C0mJqcG6s191IQ2I4he
z1WPUF3+61hRsLeZVtwG15EZOPFjKgYChQWrV38c7DQIP0rcmIsfsjQCL0piNbuLZvQkNxm42HSH
PSQYXrQ+KNmON5Md5oigYf/INPT7PUO8InhM4WPjD6h6Q+sY+ohm2gkymmMkhmNqM5oNtSX2vXEI
0RYEsw8o+ZXhHkBrTUsrjYuHoG3QsRMPXw2uMTC7IvucfuknMzSLB9SPmN3nEGkA5WWUvahTEDmX
cmNe95Co9NGxaLYUhgNG47yDkgeRhTwg6PZI1YpbKBBfShx8EPlHXPdlNF6i8y6Nsz87NqBDmBMA
ErEhdoDcWnXGHTbf6TBN3T6ekv65IXfD5UsQPw5h2+2YVvid6+TDC6CZ7oZ695Jx/K3D0wCALkbr
iE7l6nQ7W9BhrplKqNGAfKkrFBgXjWnWT4MZNs+O1gS/0rZAOVVEzbViKL/eb4+sj79MbOiPoObm
QtCfXbonf/jWaZ9OdY1bak+7prA3WLjowlCPHZE/tR4Yj8qb7aJf1HiI6qktq+37P2Ddlli6IMxn
KHY0utK6uboAJdWECuV9gheGnBzNdXBSolL95HDq17bo+s8W3+ILnfdX7ITlqLSC4IUJxpWU+een
HeDN08mHhDWvJM9MbKJTP5Cno6NVjbZqjMshiG37Ktaga6Tovh9hS2QX+j+vLj0YPOs3p2DJ1CEN
7fw32PaAW5g7sw8pQwuiS6G6XalD1w8uBMRqvqpAR+WPYWXWPzInUO9gqrTN7v3L/7tx/OfzT1EF
1QR2AXNYQZNsdSUAs+SFpqETnwawx3RO+/qbWpfD/KO2qqF/RLWiS7emm2ItHrn2l04hHu1SYE3t
TRs3WnqTmoOu3Ce5UzS/hrZMMQFHQgZXpjpW3V5MTsx8zWkhwPTlnHq+X8qRtTtEjmSGgvVWqUn6
SCpUMa7Saql6NY82etqxCothV5qq8A8xMKvsCfuFWbygE7f1WzvuMF5Yod8FB1rAJeALAZ7qkMpu
MN2EKM5u1xWOmWIhx3FIYp+ZqwOGYav4xNx90ryu07MfWEfJBB5q1INuCTjsI913jd0O1JT0KiE+
3LrQJH81lySuCJf+wvOHjWPJ3xluf7xyKhraSSYDzjKwztsRYczOL0gytSo9eo7RgVxbRGafOjLT
NgXF9R00edI5y2V03k2RW6hlcXj/KdBePQbMwZi/2ZAvSTylN7BaB9q5zAMFDt3OaWw4TwNOM+XU
5rGmPLdTBhfA9nuckcgoKzcwnDn3OklhdFvTLuMVyWGFPo8kVNRHVG2Tuke8o1Ubs6fn8QNvdfNs
Y5sPDpNPv8gbcoUMdmIeEHuOo/VSdpYtKF1l9Ulp6pQ80BgBcAoot9oFmTr7B1PHWrDpKh0S7Kjn
aDPgZCB4yfyJ0jCg6+elkV8iG+ySXl5h1xjyE80Py3wYjHgsd6kJXfaD3YqgOlJ1Emfv1EVoEt5o
DMqmVWL7OoF/aG4ZpFqf9GquU3S+1VjTK+/8/HOpSeIxptbs2OgC8Kh3BemEuL2wwrFDJvGKMrNt
LSQXmt7G9xN1qjyx+2HeDXh6jr1pjOvuTuh1TgMxr+pHMy5Vvqeoc6ajAAQknjsNblagxAbaKeQZ
4ingRj0PfWF8bRSrK6+ake6LRzSrGaKA1f1wl89MVxBIN8hyQ72Y512Kuiy6Hdp6YH/czPZHszcn
y03KYH5seLFytwAiIrYxpUG4y3yFppq0siFiO9c5eIhjbApoGZiFMSZ0+lurj51iC6aBhjl8yNrj
Lsz+Fo/hlOway+6+lmlgktMBcuU0agGa2C6Mm103EnntUsRxCmEXCgRMA7xO9AFms3H8TFO8Bqx8
dNfHIG5OhZrxmBMZLXqXbJ5i+A7vFPH+hgcANjO01RY0D3MwxbgOamfZvmqNwrECke6Rr9rTfZk0
armJFNm8sCOjDkb5ghCuSfRwvAsapxKPWlekJ7RMGsJxWxBzTXR5t0fzVGg7X0uCcJ8ro2Zd4QTk
pCMgcRHZxJn/gtUdBrqT2GYNkgEaVVZr/k8zbPFDpdOAXmyA2nhq0lE2p0mpUTIpIh+es6Tp5IZG
sNpd+IitKyUAh5S91hJ+s4SnGCspAcTzUg2jOYCuBRwvGJ36Ya5JeaGamY85D9pfjnGX41EmLFAv
7ocmV98ratGu63WOZ2SK8QF+8Xc4PshOEZx8C616+Pb+mvRqhsvxQGXbDsERyBZgsJ5/H6XilCmQ
GNxw0sI3I+vxLgycXY0P8nOcQZYBatUTsOr0xcaJBlPbtI4+7hm12591EXxNpJqzPxbmdpgliFnY
0aRF5f4Q+VsHoZxLOVRcJ2WfX4fYovGbRuan989hPXVfToEz0IkSlfyzulpV2Z75YZdA3QtGsC+Y
DbSdxBe1FXKm5RroANFUuoDXHa6E/fuHXuUvMvYmIARNPfg1vuuw2FbD2KLokEV2vtjlEY4b1IsJ
gNxmyHGQ+arVObdsufQPkWj0edeIAKWHMsTzy9hWVrfVWxtwMCUjYKeGHTY+PaPTD2wxcTZA35q/
i1T4XwKkte0HxKy4rzH3OOHOtjqUzAHx9DdlJB2gOTSfLqUUv3rymQBwZZGMsABpxrpmUfLeD/Ki
L/EmT/FW0Oz5FcTQXDUNmykydCW+UKQayyzuzyppyX5ZEPZI0CgXKZjPn8UA0iDwoaDaD5NKy9sP
CJuxuwxGHb5LPgNmPURXkl5EtteDWuibmKrK2GL/MTpPbaNkIjxZxV0Cm8NhqCPq7DlvUrNFfhDh
GGAzhgtZhgYOo5lJ9bOSdeNToFdRcERHRKc+KkI3ZUuskvBnZWxYiVA7Jgg4vpdsDb1hGR2z9jbP
vx+jv0oruyt/5h/a+ufP9uZr+f9F0hibuHeSxrqf3yNEBj9zyEjT8cf//Ber2f/ljOnmf1OeoSUA
lcm8lLrjj5wxXiWNQTIbRoKYCM37v5wx4fy3SsYoQiiTvQijXIroBtRj+D//ZVnkjCGNo9RnBm0v
YtK/iNpbryfLD0DFxZ6F3aqq/sYN/1E6UoPVnYLSmEKwjW+NXOof00Q22B9n/VCVEid4XLV81alm
L3G7l43An6/AcmyWMjZO6MfQUK02ysxJK6dJSsuVNaAtRr7lTYRHbmtDqzn9cT/u//lL/2TAv30o
+rckrLLtWe/OKFRDTZ9z3MGDWW2zZASxUJUViEV0x+8fipv26qwcql6CTdl/sgs7f7G1gEGnwcwB
hTmooqGzsAiTqnQBrr3e5C7Xjl6GuYAw2T+sExKBvgWxX5JFUc7CObTG5CPeVMsTsRMYDUmeJ+2H
IiW6sGy9eVgUBjRnYYnzyJ6fHOWySOMYl3WloFrFWFPnxKcBv0N8BcKKjq/rD/hg37+kb909mJ/Y
+OjYa6+4hE46lENNf8mFgDIRMzyNbtVFOfDJpDm+f6jl7qyeSZ16RBAdT+/G+L1s//k+tBq9VAxi
brXo9vDBinAfz0n1IOpk3Jo6bCxG3L6Hf2q88cvG8N4//htPD8/MshYge160WecXOI9CmEcp9xVm
Z3ylF04r3KY2WuvCcdYfPJ4fjmNJKghUfFhszo9D7Tg6QRwz2gcLcyxb9A6KLZrrMg9rrNihfWE/
+MYt1NEjqrx/Jslv66gBWwED2sWSbbSqGQcRoLKYJuJ0GQtcwli+eSibNgffV1iN9qqKTU1dBeqT
WTSCq+9pXcp9YKftAyExl+C8bz0sBgcC4Yoxgxt2fhFxojkNphMuIpszTxqxBv8U9ccNPvTmIzAQ
2gl26LTORkUvfQ30OPv795Fui0ajUViLEHN1G6WSa7GihxboD1356Phd5Epo5Ufk4exzJgdLp05G
+IX38Y2PBs8o6kGaDZTwzmoVKMaJ1oHOFS7grGwqEk3czDYsatJBOSV4p/Zd7Vi7sovqX++/Hm/d
W5IiWQQ0yRdVXy2ukxlXHZWk6You+UQwooXUKbG2+HLEvzlHqlwKNASAjKLP763W4CFnP2a6rWDb
1lbwXHuQt7/Kphc3GV2Te5TwDoa20gSN9ddnyfJjEO1OJBht5NVzhb8sDtSSIRHj7vTQ6BGBU7g2
F6xJeOG9fKV1ZCGAKL5k11s0ucR6wWtQHSaayrGCGgeDU8F8lFaMuGXSfWhW6TVB1zrzwUp8MLKC
cUIsfyioFC6su6/6p79/B9cZkSfLAzPH8+tN/75H4c/vCA1kAmxFn3qZOx7AF5rEJZ36OLSQSjjx
l5jMnJ3SqT/fv+hvrIjUZxAddRs3/is9M6ZFcAWEOLkNAydSi6zkCtlTyLwRYDmOqPDCA/bGo4yv
hsA7dakOibQ/P+Eyn+GpWDQWAbtUOxWnxRZYReQFqnLJT/HGOoXWl9dVWr+rveWn/PFRm3ulVi0/
M10wDSgXZG/rG1Obhg9i6Oqjn1niUMm+/CnLIb2re2B071/aN06VMDJQiwb4CgTqq+dZMGcNtRQo
BxY/f9tTJG/QiNYnC/fEhQXxjVMlZomi2FmEs9TQ56ea0ezsEyCmrkAwfFeixNzRBI42Wu1AnwlM
HQ0Lhi9Ij/g0QJJ575/pG5/vPw8vVqsGvG4lKCa0KA36zi1vcbKrmqm4cJLnVdjvMh0Ri7bIFzA3
EL9wfpKqmIaSWBsgCCmalixQtSurwfjcjfW0S7G+IjMUyQW95/lN/M9BjWW+wW6VS7s6qKEAHRpg
ZXp2l9QIe4bgkIRR5qLkufR9Ob+Jvw9lQw1iP06PA9H36qumEkqigqxrPRWQO5qqJNiRM/w1KU1/
B9hcu4JVUmDu6wLonKF5YUl84+oubTCWAF4ZLAarp1XpNLWJlo008s+W5WgyNokumlOnkkoYpYPm
1VZj3L//4Lx10GWLyKOL0P2Vh0TrAmXStbiGWkWEQ5oPqac2Zuw5UDl+SRDiD3Luhgu39Pw7/vs6
I9PHy8CXVKUptqqU/DiNbdgHtadU1ryhIWAdonKCQ1LNkl4YsEZUaXq3C+bSuHCRz1fbfw7N66lq
2KkQU+vLT/tjSep8NtIZ6Z1e1tI3a4H1XbclRhW1l5pHs1w9vn993zpVuldLRbgMg8WqZJG0emNd
B8eLWA+gFw6LkwSAh4ZdiOu0SCsEKAZgjDJp9QsL/ZunioeSzRoVKV2m81NFUZpJP+TWTnKIr8A/
4chu23HRHUt0dOOlS/t7svL/9jD/ubbkA9l0EJZ23WoNVHtdMBkxa68sDTBHGZ5EpD0zdkKmXU+F
FJXtwj6C6zybTvgzzG3nPia75GiQPYa7epDphbu9qjL++Un0ROgxLE4hOh7n1yBRGEohjqkR8w1P
vF/2zoFztQ1iCwwO5CjM8Lq4jgMD+7tawyYYBmOHF/tSBPQbixhxgbRhf3eBqV7Pf4eMEFXg0mg8
QgQSjjzNp2QIyCwRRXTh5Tr/FPxzyljk6OsIU6WqWN12xcnVcOjj1ssC6dyYYIP2vV+2L+8/1289
XKS3GcbSJFo2IucnpPGpCydRtJ5Taxn8CCfdAU/SntROdNtRzeO/q03/c1qk6AnWKTqX69CK1g8r
GalV6411mu8gtY9gtwx04QZwwb8/N0F1RMOb3SoP8/m5VUaQT3HHzUL9XXmlKvPDjMweeHIH5Gpq
q937x3vr4RC02xh+0CNy1mmNzUL2LxBGe1XdD7tOWu2hXDhsjMUuBZi+tRxR9gl0IoLnQ1+tvOao
0j8JQyIyi0UGZ835x4KB211qBvpCiwP/ASkZRMroX/JUrxLE/rmDpCHijiT2lubR6l2cS3QykwCh
ZWfCPjbODMUigpg6yb7doXbqPkZT43+fInB3YTo7JPUEdJSVtoB5FyKovwMM07jZiO7vSqQ6Q2VT
Cf2jqYFVF6mc7Atv0hvlALswPKqCp4E3arV2+3rjV7qDJ2KA9nVDfN81NggN/iYoTQwG4ce6SOzF
QjBhjchH59LitcxUztdTRk/0vCTOBirY9XORWvFEG9Nn8QoTAE0hIxCvr0gi30YKIH00dyjtN3TS
na9lrYht03Vts7HN2N47aV4/xdZsPL//qL5+fhycvo651PTUC2v3rVmWVd/KpPTC2gw/qz4kBLxY
ymYgbxTllZ7aD1ndTA9TGYnP/+LQGNlpr1DQ8zPO38reLI0BXQb9DktCia4S3KXYkfZ60ymnqijs
w5xCRNWmOr/wfq72iMuTy2yGpRtR0eLEXEfIETHrS7NTOLQjxaEk8WrP10o19lUZlL+kMotjI4bg
anT8MvSMXuh3GmnxT+9fgNfLBNZTlUWdsYhF+tlqyQ2lr81FDpQfk5PcmqnOmHDU4js5FdPx3xyK
9dNZvK7G+snjFS6K1udQUHLab7VSw3xqamx1vIriwlv21iNFGjY1N7MATcrVWzYkiWXEBlZHbG/N
DB1oIHrdGhIBswjJmB3V+RdfNig39cqpL65Ky2OzeskWwQjrL8NNHKnLS/hHQTjiHgGXGMIYSkL9
yhehjWswUN0mbGdPVYPyyqnJhQwgh2KfqsnbyLULOprX31JUc+w36Ln8/p6uigPsXpVs9bT0CDHI
IX/24FbmUOjYK9XioKXJ31eGGJgF0xyuN7OJ9Wa1n6BJ2SaE+5iUsQPhlpACm9EiVBUA5lUUaChY
33+gXm8zflumbbksphAWVjfZh2bDsBpNRk+DCc5kHN6Q3yVp1TUABAEEIatKkn/x3sKv4Etncly2
dasvTl+UsY0jqADU3Pp7I7USdMJNsBstFAbIUOSJ7MkF6hCQdxsXbXIr2nD48f6pv/Ha8rFj4kq/
llnC2q/e2HruNEFbeLXZa98mrc/2+COyHUis+sIK8caDxCeaCdAypGGCt7rKs6rRcFFqghfwN/5s
dCc/wd8cN8CSQDg18VxduK1vrYxLmcnWZunzoLE8f3ualOyvySbqgT5wb5HZ1foZZr7ko28p/rRR
U7P/UrGill5EH2jfWMJvt0bgy9T766tsLJ0m+x8hmrN6h/g3vZJaUeWxgpPLkTo1M7DR1GB5VfQX
3z/YG08zpwpywYJ5oPJBOj/r2YZeiiih8pKptW66LIOXJgbrALbygU9A4PVKpF6oBpZ7t1qnsNgu
QjuDtxYD/fkxLQtsdwS+2UP9oN0PvYX0A4TX9/fP7I3FmNYOx1h25rS5V2cWA+qNrAmVO0gjA0WR
kQDkjxp3llRkCKn5d5t4xBazn+0w/hePLxUwKwQjqIUrcn6KuSFqqKeSktvwG1DMUe/2YG5GDFaj
thdhgfjj/dN944WhllgmmfTbeYLXp9v2sgDnRG9JZt0mnOIUdnoCVaJPhXwgNi7fv3/ANxYDXktk
TgtUwFLN1dcm7TFpZCCzvFJG4zFLHPu2Heb8sSSg6OX9Q711bsuul88KzyjX9fxqGmWjlQrmEOZD
eeKWFZC03M+UKy2y8V+JIr9QMyyv+uoBNaWjoQM2qZegfJ0fj/skEc+AwdDjsMQOyUvBXnSSJB6R
NdeKYriutbrgI9P6ozdPk7zQynr7B9hsaugW8gytTtjqAaaNFj8AYmz+pfbT7lrH8oglu8uuS2R2
GwhDwabLZfES1/qnv7/cNjoGCyq4QamyOnrcpbE6dEQBUmIA2vDtKtw0CIfc/n85O69duY1sDT8R
AeZw22R376C4JY8s3RCWbDPnVOTTn690MWeTTTSxB/AYAgbW6mKlVWv9YdTFE4d9cbCUbsstsrFp
sEep7/AHd3P2OgUFNsvKPYTOM+cB9zGyFMxFAlURX8sUT5cxHjBRXzBNAPKd/mdGhBxnQQ/HWMUd
Dyxvb44nfgxNXdSyVBxvoQCsZ1/FaGTwzN4Lkmbq37c4WwWzG5qX+x95LwqvRGkwRNLGk3kdJcRE
c84mxKcMB6kIWFMLHJH2qDclp2q1knWdvBeQFC1hOvHbu6RijIADdWTLcQM4uar41Rahc9VayBt4
xUYP9wd1cyboQNooonCRALrBr3w9KGhsHG22CnnUi8rvE7vjD3fuHH9qkqPm4k4osj2Tfi35tgpM
ZB3Kw8KTqtusB00YLTNqk8nQn4w0gjAgKnNOz/dHdvshmSbU28hG4OzSrF6Hs1qYAcAZjaCd7Z9K
EY5na5rrC+aCMKWLSTn4kDcHAJEkC4IckyoKp9A6nJbNkbE4QseFLI6DpLSbD2la9h/VyRrfq4iX
PAH8Qe4g7OLlYWxbxTzakjLCeuUwVqbRAuQJ4FMCq14/Jpy6qq1EqoGOHLKdH2mhtEQJhfktHl00
mzFlML6B34bYXGH3kgEGSmeSYqEV8cnIWrja92dAXmA3P4iHlYZmFvXP7X0z1YiwanmBNx9OJD/c
Go8jMHbNJz3KX2aEnr8AJen/wRzmyKZ5Z+pJRYHWerADqBNuDif0OTqF5rUa5FUyP6H0C8FajXq0
e1ElAcBuH5w/t5Vejn2UhaAe6Xhl0lVYf3oPycJBDBjZUkmjZNInuvuYaDpy18XSooSFMQ42ykh9
89IU4QR/GGg2SiBeEtJoGVWdAt/9b7+z2fhFwEEMGlfIMG72NVAouOuc0oE+z+lj1WDoUauzd2aX
9wehbvNwianhqmeaNV4623nGz1drIykqbtChO6cIHpynKhuf59EsL1Bu4hMODOV5WSZ0x0dYr2jw
dm/tN8jfwLcnkwJFdDMDI96F+P4YsKYdrXmsQg0MSIjyOaLQ9XlCQ/rgdNnZ7pLzZXpSFk/m4usZ
r2un75YK+mXBEwTwQNy815RGeercUvlH6xCZOpuK13xGrToEHa9Hdv32EQNckCkPRWkKdJtqahom
FFTxAwuoimVPutrDiA+75Y8Sivc/U+VBmb+/pPaGzJODQgVVGQ1W4XrIERg4L+UIpGNfuOlLFhnx
Exj2zEKR2mpan16Q25zKqsBGvls07ROkqOHHm38Dzw9uEQDEqBZsJe7EAg8osWI1GL3CvKh4DcN9
aXP7WqN6ikGh5bRf8loPr2NVlT7GO0dss519RaJh8tHh291+BDNPW9CJ7RJM0wA8edCyU6XBFcc7
YQruj3UnxzKBZqsSPMb5grbR+oOLaISdW7smYvd4qwZZvRjnifX/zo3b8BSlmfO9Q9UmcGPFfchy
LzfJtTTrw9w68I2tPj6QP7w9z7nWDCqQ0CXIGLZF0JmCHyrEjRUg8Il0fGILHD7MFq27JX8qsTJE
47kdr5Sojz7FbepFdYqiLxcczTSoB+svkaFSYQlP4AiDuv8DBj/jE+6K5gFe9vbaIA2S2GO5uiBo
bBKUZKbDjSGQFbC10KGIGv2aNrEZYABuIpfPIXJwct4uJsKRusIcpPuCF9R6WErcAXnG2BkHzawI
ylAsZ8PokhMzXV/uL6bdUPTLKPY5aGRt74MpH1wF81474ELWfHdw2TeYp0Dhdo6Oxt3PSAbCoeQZ
ACc2o1qiNlG0OLQCxEHeiSGNLomRG+cR2LVfJ6gv3B/Z3qqU5B2HZxciYFtOgaor02JrvPJ0HDK+
AgqG5Q2q2u/1Ln2pF0QRC80Ir5WNqsj9yLsDdah3SdkxXvCbVbnQVC2NceKbJljLjjWGpgI6+vuy
7/IHuiZHPZndeHRlVJhDv5kb6+WiuegSAXuxAwRSpgfHnoqvXmTxvsvD8tFO6iOm0u2BT3FNbnbQ
PbAjtjqE6E5goJARb0JGBEKGtIabrfbdtHD2Rh5FcmVAh8tFkfaxh2F1sGT3hkv/k1IX5z11ks12
7EVdGFnO59XrGQGR0DKus4lNmtHj1rGI6KhNLqdrna5CgVVteD6QeAHhbNYtN1mWI7gPabBepkdl
mqKvlqujTJX3YWB0Pd65lVIcHAG7QXnSQXZAoZPSxXpO8eykMuxWdgDy0nzyIuR0Ykhz5xrJ5odZ
GaHK1L1+8GX3JtbhecnbndcfrLd1UE2khtdMpRV0yHC3/oB1zKUDmmKetHi0/4XwWYxIhiUZGJmk
RBSudeKvb987AAEl1pPX4E2bu4/naelj3QrUsIcRjYIGnGmcBWtl6YMBkNr17fGoR/Ey4xqhIL55
DXrCzfOC8mKg6Mb8Sy1S7QLqs/quAbE3oDZW2c/7AXcOXMpfkpNPrQDmmFzdr1o7Wa4iTTdgZDR1
SJcN8ZxcMNHpzijn/bofaWefUDIwqLlT/uEi2azbtM/QfqkWJ6iBW6Nc8RdUuOScJGnhp4191MTf
iQb2GuQ1WQnYrd+07FfjqjKcEBakLQN1MKhnGZQlnMHQgibDK6dDwfsg6biNxwkETQbAvqwdeJs0
F92wuLCVJDqLGT8yhwvan9AB8QtcvX2BzshBEvCbFbM+BmxAO/R6ye95zmw1b+Hdu+iZ8GBoy1n/
hb6T+wu/z+JzMY3qBywBzR8FGuif4jiNHpMaJ0Js32HsqUUyveMtoNJsKKW9Quh+I4HlzXt/tuVs
bn8eLxyUNtDycZmJ9bryDIXOeBmHga3n9gM7s/b1OZ8e70fZ++rsFJOzn4ucnH8dpatGASljDoMk
nVCE7Srk/wrna+F43SPmDgcr+PYQpC3HBYNugqMBHZK/5tWaMuj/kTl20qGqG30diDmqoRVWAFEp
LrHlIH8el0d40tsNSlmIvIFZlkL/W4CFaaRdGttLdDbVHOeepYj9NIvMC2nGm1s2pHZkzaQoAOJk
sW09vmr0FjCkHW/jPBZPfeQ4J9PG/RirbKjYk9o8L5V3VH3ZGR9iDhrHDyQJCQxeB01FLOi82Qlo
OwuIi1oMfjQ5w5ei7/uDHvLtfQIogL4Qr1CqrwDZ16E8F6GlIdLj82j3iZ+Pg3XBtqP4rhWIOWFJ
phk4Qod9g6Rg371vLdjl95fr3qa1uLWBqfA65A+bXaG4tMDw1EjO2ClV/9T22H6cpmXI/ZHe1ZUf
Y13UwQQNKFy9/aUOZYWhOUKUKJFCQe17rh9vMoc/5ghfowbozUGS+jsL3WxbiyIJ+Fp2LqqEmx9Y
5bkRRujRYv46I2nXasg/JnqtfEwTS019tK5h3ItC/7RMev0BFsb8PizTOKjht33DV2v+6CE/CvoC
uKpA4QTLmhIdBF2Jy++6pRg66lkGPc5GEUffVs7e5qfLphhECcrsNMY2u7M2wfsUYR+fB7X8UtVq
/ojLWCw5VHjHOoCD4qLrEbWtdQShs/6qcNFCXBjcDzkyNBgX0YC9P903pxPnHxxDeoR02Pn3JmmS
8DGMwxf4m5MTP0Zl1iFfi6bOpwxFuxdsLYvL2wOyhbgUaGrJgs96gYd9ieqyUEyf8rz5oMed8VQP
ugicvKwe6zHODrKVm70LEY4wQHcpqtmcwet4TrMMpoX1mG8m0tEWKguwBXAKy+SK4M1DI7smClQF
9Ai2/HYSYSUdrRIb3wlPsFNH9ehfb6nyL16hTEFZed1BwJsLTHYfycE474H3kBmtx6bwLOuKuoEC
4vTDVR8q7dE0h+Hl/rBujiT+cjYc9UD0U1CmklfO6yulT9HdaWFfYA0JxmLhQa3NZY7UiYM/hIss
GxYv1UusI32Bp+cRyPy2Ikx8B51+XhOsUWDm6/ixEjZGb6dQMuD3BJY+RM/egvahYfXdC1JcBvKC
RRd21LAG9XNp5cu7zKmbhygLJ//+p9j74BIrC72S2gbd7fVPqQFDaE4EESbSPUwZkGAJyq7s3r4n
yRdYRS5iY3QhNwec2sSjHjqV6YPqHy+I7tXY8g0gAusRH/fKOHod7o6K55pkdLKYtqTcGa4IQp+D
ieZrrSPQHJXvBlSZD77dTWYip5F3g0S8cQBus09toveWT5hcc8SGfxsVeZeR2OXPjN6J4gObNz/N
qusc8Jx3zjeAuL8dTlwoYluXgpT8T8Nz2fATrbf/7PSyQKHJrtXLYjZaeu6N9qg8tB+RrUJ5j5r2
FnPX6s2IALx0zBsX6UkFH2KOJxiOWK8jNYPf+FvXpMEtyHOMWjIEkG2XE09GbFdL4umDriCa5vaP
dB2tg2P7dvaIQqsRwIpH6rWl1CAREcVUqU3fWaLso9666dlovfnDVA85KM5ZwaK7UjvrAFR4+zHJ
uzATNdkJHD/2ZivYWTW41J9NPxnS+GkI2/TBVCf3jMyu+jxWxRLc/5g3FTDOb82kSIOEGPf0bzeF
V2cdDfjCqzsP+HRvlmfTEeXj4CEVi98hCVFI2bSy3O5UFeYRx+32lCWy1GaRMwlqb3O0zJGJjEIB
cNvSszDAdg3LJ3cqHiMNkyikN6bAKpCMzPtW/Vqo6OjeH/jtNWmo7ARSXHgfZNfyjHg18H4E72Sn
nGyKNmbnsGlQ0dF6B2Gi+Sib3ptTFhPleDI4xBs2obokQjw/9DhEh94KnNoQ6HeN0H3LElu9Dou/
+0PbjWfxRSXhWD5I10PrckObAI2avila7RwphfECuyF/NzCVMGS7+eDZu/cpAY6wHS3wSDfmMoM9
2TwTEHDIXHU4aWqaBzOKpedB048a8/JTrfJJlqvkbVPyhgkK1mE9tATjXtsoCdU60XD2SN4Co3Tf
jK4iCrgFCoekrVSFNylUNM1RHDa4RE5wfE8hDt2n2JxDvw3Tn87oaAcH2t5RAwAJfBWNIT6inM9X
SxH/TiwnHI2spusasqhUwxmqVHwFj5GnDmK332nlkSnHXlAuJ1SJJFOEbtQ6qFbPNH6d3sQJE5eu
k5J6wyeDmsR84qiw3iujjfStyFTx5/3FuXfgwBcmneBuhLQtf9erwdbxYnUCYX+/Tar8XCAIe9UU
z/vKy7bmiVJ6Aeqy0+e6EOrBY2RvW1CaJZmh7o6a0GZWDdGVlY0Sr4+ZVHPpzL45JRjMX72ox/wd
44iDE+Y3t367WOnyIt+A7hTF4U22WuaWmtlqxD7svCk+6VFpw5GMBvfvyQ3tJtBxHsb1RAntIrCN
yFJPc5GUH1QxVn9qvODECReA2jwZotSicyVqh/dSgj7sSQzVOJ68OJ/QMgaQ961LbO1fHNEjnMWW
PmzABzvm6Gezh3HkrDVLf0K1N3txEw2vLWr+wDasdBlK/C/G+gDSsDPFkhIElo3zgBxrs577Kl6q
cWGKGwEtqIs1QdlNy6GA8PScPbvxkc1Diqsvj2BCv4+2zScHxUdxBm0e9tPNzi3xksxnl1zExlVl
NlBHPxV2q/6acmRc/QH9vy+9BgYVLf2sbE/o/OtfG23GmnTpE/NPHBsjuuJx2yD32A/hJysZGjzR
qWSDRm7zZkHFDxX8qLCa8RTRasGhvM30I3XUnSOVVjA4p9+iBrwC1rsEtULsHhBG9B3FFIHmzfmX
SeAFxGN7Pt/fkHuhLDrEIBHo8YG1WYcy8qGutczEDaABbsnU0ZrRuoXbIu8P6rE7Z45kBP031OYi
LE15yiHv71vWgJuSXud/LvIVdOKtF+envmzEA67ay+X+CHfDWrLExLtYJ5lbj9A0I3RUEkboNjZG
56bZmZIwOeCFotZD/afnJco5NFv3IO7Ol6VbqmtouMDCItFYx8XUpBQxv8dXW6PAhzRpTnXvNu9C
Xf11f4S7kVDK4t3Cqc1hs46UUXnyljkzWeCi+J7Xwrl4ZtNibWxm3rf7sXauYG7E/4+1yS4Eqm9l
NJAYx12ufhkRwfmBXvb/kJ5BOgWij6w9VcEt09pECXnK9RpFDy1qQG433stQ6eVTUoVHLKm9j6cx
STqvT8m42KzKVIiE3UwVY9Ci/iM+59PZTDroUnn59/1Pt7MQSSfoe9Cx40m4xZqO+N1Pehzycplb
cE5IWFwUF7FpBBCja5Y22sssCuv7/aB78wWcTa4Leli8d9drg2qBi4J7QjUjGd2gXVDXznRQZPej
7H1EntLkEZRzmbPNKUJldLAxW5A6Dq3+PWrLf2r8S144hf+Hpc5QyE0QnaJ4tZktwxnBpI7C8Kt4
TN5XVsNNokdRHSxLqDy+fVBk0XDoOIp5rGxi1QZGuLk3GT5uRn0AWL2HHL58FXloHHw++Tdt7i2d
FBoxFwOyN92Z9STFszYh9czJqHWpwFYeEVSnD9+MbaRKJ4m60Kv5SCz5dZS6tFycW2Zulb79OYuh
wVQDXF+Fno2v2WP9cP/z7Q5KVj3J1uULczMoW/Fms8apzE8ogr4rMcaL/RDTIDW4H2dvW0Hb/28c
uTZfpZTyvtENhTjGBDMLRc76pJvNANbHWy5ZPbtPCNkP/7kfVCYxNzNGQZfAXJr0gdZB4bEgeost
mW90JjK3Ydgl38Zk7i9N7Djv896tjhoVexF5leClh3Q1ibv8/18NE6vALh1UVr7Wuw+pkqW+Wvc/
xyxefHjJ+sGjbm/yZNUaOBMSP2iZrqO1JZLAQu1Z+wtcAK9JnQdjDNXr/a+4N3WSW6ZSKqNWddPd
woelSHrd8MEvJe+ckCJcnydtUM54oCih+zx54b/3Q94OjOqKTkEH6KONmpCsS6w+Y6/X2MUYfs47
IfCs2n7RRsP9ej/KbQ4sazgIo0LOlGWVzXnYFaMexzBtIZE4+TWKvP4p6ibrIw5dtY/Sc3OqUJ3w
yyo90iS+/aRERiCTEjKHFqSx9fjQiqgnEOWkwG5ZfDIUI/kGnnl4rvoG6aIo7y5R0isHmd3t8U/x
SFYbJXwWDpb86K8+KhXNLo/ZhciDjNHFHW2bgbsIR+I/enCq3G4DGQoEJ+ft7zrZOpSWRDZaPYSa
K+na5SWej495FghcfzAsOYKI7YXjyPRg6OHdzE5Yh+sxZWjthX2ejUPjSyReYMdZjNBrkv2RDYVy
UL/dW57ySJF0SHKRLSA6wR9ERWCDMzrq8D8yCi8olVA/uNn2FgkQDGpSv2s22+pX2qKDB/MQcInX
JR94/E5XpIc5UZaJF2TSuAGMuSNr1p2h0SRCSgSgLatzCwIGOen1sLGZOSWannM9j8/e2Bn+/Z23
sxR5c7r052k70ujb5Dtm49hFnxNlKGawtU4ZnxLT7j6i9ZUdrPqdr8iip3rCf0v1dNtqm6hBjXbB
JtdTbE3JtLAfjLER8Ja68jWzHHxhRUeM5J0FadOZl70plshNf69slsSsS247tOK/I5fuPtHCKr8p
CiL6blhkBytFHhfre07SZAFX0JGihbkF7iJLT092mZEBc+fpk5lOePP1gD/RhIn8vKknXykw+RFR
XLy4uL0Hb51NOBEkECo9GZir1iZlyTFAVL3ZAZGPj+MP1w7VBrOmoTgv1Rwd+dXfLh2CyboFE2rD
ut48bYppEeqw4K3jNih2NclsvmuX2b7yUNWu98d1S3xAe8ZEzR3mPJVTNBrW50qpODrml3MRxBNu
HQlmaTiN6fnZw2DiOepF9s4SqB+J2IIPrIh35ui2n+7/htv9SFy6U/KGQjVmiysAOKPYxoIKDhK8
4lFNtPocJUt8+R+iyHuWrJMc0NwkSjzIWaO5WwSTPvQPCakuwAnDPNj1t7tCJikwaGSBj1Hp689p
9K1QspJCmtFR6TaSZXzU+zF6SuwJnTdcP7uDCdz7eJxhlKPhCd0CviOzQx8ZtECwNEb70muZ/X6s
3e7Nlx0jAvIBPEWX0pabj1ekDtq2S1wCkcvMh1jA/M+XCgMxVRSnXouO4t2eaOt4m9turughQ0gp
A2dW3udAoL5Rh50fEqvCBnRxf/Re7L21LAubmF6XxMxRtgOpt545NSyHGkW+IhB6a57GdPD8yXTa
B1OCzbWkOkLq32xy4sECoBDlIhjKq38dD1v2pevTkZWixBhutDU9HwP0Ar+yPzi8NgYA6K/IWNiR
/14k0KY3WaDgeKwQ8S2Crh1nz68VTMYKDq4vzjKMiNbhx0aTDUeOucBPpak94y81SfXi1GZq+q5f
Yv2PBduVd/mcooYLxJhSkhjpI5tl8ReKH/z+oqi+zYXRPWh2O3+OB609x6OmYbqoHxlY7345zix6
L9ywdEfXX66skXgWbKcgKYT9blKd4WyNvHjcrlMOFsXNOpQfjjDAL6TA6BZ3MAjHEBPPb7yG5x/W
5JZ/TWExX8u0jwHKN106+maeHGne7UWVADAYkPzvhvuHAyo5pSHwVlO0+ewtoobyYCmnELmcS9Er
Ksj8t5d6GSoFE7jH6DaC79ucXAsOzmFjK3mQWyiQtak+B90Ud5QKyyPs9t4EgrsFMKmhIsjbbj2B
09LNTgQiIOgBfOHbZDV+lkxhEFMBf+t5zKjQ0kPXHUyALD6tQ8VuNJmTixVkPxXu1aGhFoyYGZ4V
nP0uhleE/7l/y9zepzIgSEUT1gFKEFu0hSJkRw+oSqCJKG1Pmll50tcyfxpapXqHAXP3rAjcnLU0
q/5OcAE/O2paHdyoOwuIKEA9oKvRgNjqtngF4MCqxAeoGxMnaBMD0x5h1icLBYwPXug16KOb5UHQ
nVnl6CQnpLLOxbdFs3RFD0cRK+QA9cLkHKJD9HXRnI7uC8iI+195NxRFKmCaLFrysvWsNiUPy3ki
VNSq0bXr8ugyuvrwobPa/AAIsRuKpOQ3xIMMSd6/r1+UhTGaRqkQamy8UxUu7kVpGuFXZXtU6rhJ
ccl+pIodSF5pvbXlbkVFKmFJYYb+C68tNcqsa41OuW+NnvfLthpxHrGZfGj7yfFRlDp6Fu2NFCy2
1OniKUFRYj3ShowI49YoDzABzE/joKDZWuMBrNXhcFDUucmS5EipIEnpF/60xVwsThpjBTrkwWKM
KqSxtv6Shws22GFbPmi4cF7vr5e9/UDxlOzPBspC2WU9NGOgQIKTdx5kkV4/FY7VnKtaLy/I/dBI
0zA0TuO0OTh65DW0erHIQb4Kurl0k7lYxhb9zECEBuJbQ5HPX+By29eqzBz8Woz44mUOlmnC1LPv
9we8G5tSFrAL7n5QkesBu5qYewyaeK6I3nheSrU/kRlavtoZsd+Ww1/YpGlPg7CPgHp7i4jysRTC
RasVqMk6sDeXpaskSR6o/YLHG2/fP+DbRj7H1RHqczcU2drva1KqNa1DUdXKy1otc1gE2uelwLu3
Gp3JXwY1PMCG70XCgBS2CIwjlB82g+KjCROCXhaApcPEu1uU8yQAYqbCaS9vnzjeYrDdSfZAIG5z
G2qCqa1y3CAOWj7ORdo2Jy8vXpqmVa5GDVGZS1LxY70Vf9yPvHdzUYdE5ZXwjjQAXX9PO5lQJpws
TrpF0YKwz3Uftn38qRpV5zS0Yo5PTuJ+G7FibE9Y0mEkpVjuQaq6t1NpmkOq4ljg1t6Mfw6TTNZN
sqA3U+9x0GOE+swy9pu8/EtzIyOgnXOk5nbzhGKjSpAJHSPyfka+Hnid6AVmujMxExifwuyGz0j+
uAcFtb0tCQ8F1SJZx4DmuY7SQ7IXcYcNVouqzMfSZD7dWYQXbssfTmjVi9/0Tv1htlGxOPioexcL
xDxoXHR1uMM2A5zKEQWjtsgDc9Tb2jf7ZDqLLoseLCtrv6V97f7lejg3n1q3mH2MAlXl4BfsHfi8
HhF3l6oeZCWbwQ9ZEyM7igcYl5zP87kHADakwaRSvUlL84jnv7dj5Q1K9g58mqr+Ol6S2/RQFeJZ
qZX77uwtgdbY6SX22vxgx+4NDcYPj36qQ2zbTai0xeUvqQzSHi/RT17l2rD3w+4ht8v5PHWLebCO
bofG+SoVPGmdUV3cdvNts9UWfB2zYBTTS9TiW96rJJo5SJ5P90+EvUhAMeSgUEmiFrz+iLnU9sKg
MQuKtB6uk8pmBxM/Xop2NA/Wx61OgER88A8daXlNb889rytNisEFGauSiO96l41YhtItTk5tNy1f
Zjp7f08iF37nDcklsa0BdbHSPumIdFyKaaoOTsPbc4gfI0VSORIhXG4V6nJVccx+yTiHlST/WpXo
afq51ZkP9kS56hQWdfdHNOCUepA07MalwoLGsAvcYNvqHXT6/v2YZgEiqL+EoiRn0AfOu8GiFM5r
ew6KwTK+vH2eIWtQJZDafzfgeux4DekangXmpOXQA6cMa8JJfT8bWGn8D6G41ZDI4xTgnbReUss0
RPylTHMLsPFiucnCjmlsPEzaI++p232JrTPnnbyxJZh/c+R06I9ag0moydSr05hBb+/JcQO8hdUH
IGdHrYy93SJvLUA2IEJBba6H1ib2oJd5w24prY+4vlc+d3l5cft4ebz/EfdGxkOB1SFxmjf31VzS
0oKallGUSKQkETSFpSmik0iS7gsW5uUBjk7+8nUiK2EiZM0QMHhVbifN1OdIcSoHe0WtaS6jo3Qf
G7fVP98f1d73A/kihf4lfX3bpYc1DsAV18ZAGK3xIYY/7Ydl0vqdwMblfqi9Ab0OJX/KqzddmZh9
GfeEcoEcfMz6ML0i3T3+D1uZdxRNSPD7kNQ3ObjgKtQifG/QCsvEs1f27vuwRVHUGkX40ylhNdf9
25vztCdwGJGCK5xbbOf10KKuLFSu+ySgi/Z3GFK6KRa8vJMcetkcHhrP7nzJ3+LawEp59KMosw4X
IkblVuiZQP1vOiCWtviE0OXbPM9k+ZL3hCyEke3TrNguwNbTCxPv8yQYinpswQiHld8gKvxDxIr4
gJr0UUdiZy3CQ6CuQCbKTtvWwhDfc4lopMGAzbIP18vy7Th2TnN6qDSyF4oLj8IC9Uxuv80xVYs2
i7KeCcvDog2we+guc8llA4bkqIe1d8nKOiYMKnIVst3Ni2npTKTOIw+T6MKrToOSDX9oIV7opzCR
giq59IjBliCIhadeo6nQfURP8ms5lKXP62D49/423Bu6hCSoLFOeVtvWkwm9fLKUNkGNXUk+akse
vufQQ5ZIjY4gkDvXqkOLlG4lrUoYoJtt0eF7ZRdLncBFtfOT4TQtgJwBvHWctCOqRFoI+shbHt46
QG4fwAFgjhAbQMhsvTtinTaeq2aQrNrEO+tiaDGt5kCw0iQ9eKLe3gkGzGEgYtDd6QRv3R1A8zu1
miVJUIgpR1G/Gc+A1nBpqSDyexqSuveHdrvxQfDJyirFPga5fadBBAYq1qOkvyAO941ab3GGJahc
70e5XSGoJTm8ldgctJi3cI4hE3gLs/MC0U9GUDRY+obIMJ89bF9O90PtDQiqKg8zZKpuFdunEo25
UlOigIxdAfkGEXmizB/cjyJ38/oqJQJVYZjmrEJW83pFIDdKW3CMRVCiQvVZbb30YltITbW8Da8Z
/9nJiZTyc9fM7tsXCJc41UWyIdly2jxTIJY7wiu9KeAGxsSl94ZLZ3TzP+WS4hNRZvPB2t9ZkGRD
kuEgOygQD9YjxW4p7KyeeGFbzMCnqtwv1CF69PRmvto5lN2DCbzd4jweyPTov2pSGGb7Wql7JIUK
MmS858NrDTsXfdNF98MEzXmaVeaTAZftIGnZCwonlTOMlz26YnIBv8okxswgMxdCBBDjy7OeDc7Z
6XC30uxBeWfrUfU5GQ9dHHd2Bfjg/w8qP/2roKregpEAAEEn1A79qlncZ5pQk9/2efRyf73ujo80
HYF/dsYNBbnP8nYaa9YrnrjzT02b8MtwE6W8JPqsBF3BUior583EMd6BEA/Z8tSiUXbdTKWJjlAl
4lwEmQVTha7bHAikyJ/IQT3qe5b79mOGeKRoeAjIh/xmFuth8bDLKkWQOnPjk+r0ZxPhSX9yUudy
/4PuHAA87X5r/9H34i5az10YKt1YDbUIOno3zwtyCuc2NGAbpWmqaQ/I3yjXUFPL95UxhQexd444
2nuyG0YZhqLIZt1kukiHxlsm7rvpS4eH0kfRmOnX+wPcWZzYJ8M0RpKJXGNbDiFr0kr8W6dgiA2p
qjgkV673OsiSuTl4l+wsTnh+9CzlwYbKwCad8ZIsmyuP09Mt6c632bhQkVTLp8Ki35fXaYd1+pgf
BN0ZH5oGlPDkOapx4a4ncFaVhdJMMgW2J7xTXOZqgMR695A6U3e6/ynlfKwvC5jb0MIhpFN+QUhh
Hcq2ulDzJsj9rMjkhwIQzjdhSb1QxSuClML/QWVpNx6ITZA4gI+ofqzjzSAu6qklHzJny30qcpG8
j/Oohl8souJn4w3FQcDbBckA6c1KaTYezduOU+fGzSS0ZQy0FoOUCGec5wRS3sFNtBMFsTkJMJIq
QGCJ18OK4yUz9EYZAhZs/iBhEE84E5UHr72dj0fRBhYjUBxW5bZgtIxGN2jcqkGZY2+ATm6hX8Ip
yr4p7ZA8L1obHlQBdoYlmVJSF4L6FPfseliVNVUJTd0h8CpTvdbOqJzjY1L97R4jbaURgSaOjLNF
KS+unjWevQxBb3XJp6jtwyelnXlBWJNGOXlwPqFc0h7M2N63RG+CNAX9Jvm0XA8tSZSBfMUawDQV
7k/kfnM/gh7zEM+obaejOFK2ud3TvMCoO0pdTjgCW6hm5zXQvupixACqEGfM15un1mTBUL09gvHu
zBr9FZBU1NugY25RP/OQekvXlyz5coQdmRraNYt5ktw/OXYGxC4GDiYlnRnTZskvVqq0rsaARJjn
n/S07c+pWeErGB/pqd5GAi8C1hoGPTAZc3tm0KyKnT6tyEVctf1odqr11SuKRT8lU+PFB8O6pVVK
Ts/vWUIfmSN4c3uisDUm2OWJYEjiakQCvASeDw4v+iSipPsnjCcKVKoZlX9bZDRI+8yJhWRUmaql
XxTzkJ3sbsC9ocA7GTREtxh/T9M8/1LcLvnalHr3oxee0Zy0Bu2zh5kKs3HKJ904UjuQJ+n6ZIcF
SH0BZQwpkbEFiYxjMWUG8HcWeB09ickbnjI9ruB3etaT26kmbNFMH85orEPI8qaD/XWr7EJqTpUI
YgHarCz9zSXmcfJ2RVz3wQjZ65sIFwXR49FatHM9DHN/TYbJvph1FjeXdoJ/bs60XwMtVtPHJYtN
7+Aou93vqG7zhpRQDiTWt5bdIoYNMNFpQHq8S547XsznOcpz3xiz/jlLnOjg3tmLR28a9Agtctau
3KSvEmgTu/dMS3uSsMLS/QJZ3LPXwMWNwVCeBky0Du6G201PuRtLcl4nHDQ3F2s30l7JK/LLxEka
MA8tO7HMjrLmvSjyyKRzS++dI3s9KixAgWsDygzGMvWuFSa4F1pTbfDWo0WKEUk9Qy5u8pJNkjAu
rVZFGMwGke4mZ+pv7WczbLKTyl58M0pEhiJXRa6ZhvAWS5DOgNpzr+EZgMUYxtPF9KNwsGMlNRcP
dlhF/3n70FCqQHQJqUspjL7+gLVaGNCayI9rU7h+iyZ5etLLCpkyw85/vT2WTEhYfhTxKd2sY3VK
PbBgUKeaOzN+5hYMzxShsvejMpdHJlO3dzjSIrTTecORrwJ9XsdqKaBzEkQ84tRBfVCE55xCedrU
gJEem9kSvs5z/Xx/gDtwAqKSJCNFzQUBwnwdNdQa4fWqPKtFM4BaTOIvRTYNflyyv9zZGh5m5MEe
dczi/K5Rl0s3j9qf93+EjLE5Z0HgUceFMYM+6xbSICh2LkvOjA7NgGDfJIVIuBQm9+f9OLe3oET6
Ub1htUoC2Wasbu44QzIRB9nNNChoLZ7y2q0xj63FwXfdO7vQGiIO1y3P1U0oegrzpMwhsmbsw1OK
jtylTnPud7d9trNp/H5/ZHIdbr4g2SWqMTIBNIAUrmdxEVmCcax8r5aWhmkooM0h8ermNC6L9jD3
yBHG8eCdRmM5ElnbWbYyF+MlwgnAiDdZIIANTS/ajNQiWjJ8xI0c8YgE+ICh98qfdA3Lk3Bqcb0/
4J2pXEXdfF8jj+Zlmag9GG3nPGRuPj9rUST82huO5F32Bygr0lI4lGWz/rYMWmnUmfNNqFFyEaY9
g26pKHMMXMcYqE/PbqYdOV3Iv3Q7oRKaCryYLru1hU46YSXQ59DQ/ctUGzxcG30Ip6U96PPurFI6
8pykpFk8GrbCpFxSZmhb1I1iHYPyxIv+7PPUeckXJ7wUcXi0/36TCbejouxHDZzECntE+alf3ehI
GoRLXwGcsTu3+GjF+fA4RqEJojipPmhCKH/3c9sHeud0TyhDVy8ODUY/Qikw9TklspdkXOLPemj/
HcVm6JN3dP/SgaUmm1szPnHRoB7s472NBb+OhxvtcFy/NvXRMJoQKKy5R/V4KYI5+T/OzmNHbiRt
11dEgN5smcwsq5Irud4Q3f/0BL0Puqs/T2gxR8kikpCAmUYDmlFkMNxnXoNGeNEBuayBHkUIOtdn
Iav1TLdfO3hW3247Cs/cijp3M/2Q7bab3MEZcs9D10pv0iVs/bz5qFd6O4WU8dMPxrr4xoOEBCQO
Bn57tCjSKF4ThVIsIbbYhnG0AJIslISHxXUv69AGT+T8RbiOcXzwdd/uP4ZS7D7UnektbZWr3UGP
3Xnm2soWrYLV641NpHWT+97R6rYP89460jHanZzKHoGMAJnZ6pHrWtsh6CJ5ZAdnitI0cC8lfhph
anbG/e0r6u3WYXJ0W9H0AWjO5tls9liamV2xdcrBsy+Dueb/5lrlv8fDtz83IxRAZ4Aequv5EXB/
97NyWdGyo6RCReV6ZEtYbesG6RwtzTqfgnyOn+uSxy6JJ+QPqrzpPt+e6u6AOC/R0KYOBpD1ekAC
2XYJUhU5+1775EHsC4s6q09lN5uXJAUyfHs89Zxd3yM+AqL0tWhdqLx282mFbUg7briSS2zRH9PO
mh4DA32eBRuoCOWm4nMNxOOuHps1tNfu798e3fZUld3iB9A32aS3wixaSadwiFLXptssUkq5oVX6
9cuix9O9VkzdPcSz6p0O6uM82daRRuzOJr76Adsnd2o1o5y8IRpaWns0TUCWDOX43DvzEf3p7TtE
XEFDi98LzJWe9PXKzkbuBWVQySjJvD5CFBJhEH84IqHvTYjbjgNJfRGB2O2GnSbHbcZWRq1LIz9e
uGiWWOIMjw3Q6fbi7WxV1Q+lYUHEolTXryeU8oeNYUsZ6Tn+qbFh52E1oVbYLKV+SrRDjam9qUEw
JHZgZoR9m8hsrLq5cRpdRk4uqntf4yJNhnp914DfPJjaW2lqyi7kIMh20B3EoWq7LyzVG+1MCRIQ
IvMpmd06P8V2u1Yhna5gDXEGdi54MC/V3WLC/D8nqPK892XilDTgJNpDgCgMeabwXH/Ol9h9Nu28
zQ8uxr09RRWBjjGvKkVz9cl+iQJoxFEeKgaJpjEoTBmjI1Uvgf/19kLvVE+IELHqgv4PQJC69fUw
8+iLoDX4Gnrd9JeurzGq06jvNl3WnNsu+ZxBnrrDNmc+5Ynun3xUcx/hb3UHy7Kz4/gdxA4U30gF
tk9Ou8DJlQU7oJZFILguVidEyc09kd9akBeF99tpDs+by8clDyBo3bZYEzMdmzITUzQnqXzw/JHi
5TgikOHE2sHcdi5iWASA0bklyB23vQ+9rEHoLdMYVa6FEwGEsYc1K7MIq5EhgmeYQjDQx/t2TdbI
KtMjGObO4aLoTW2OsVU+t9nw0oVXm9Y+rZdU6I9+Yf1TYr7zdewOz9bOniWRAxHJ4aIsvMVmt4i2
VHoao+BcNdZZDnnzusZteqAQsDsfUOdUnPFPoj18vWWdtrCJxJEW7OZyfczWaTonRWpQQdWOPN12
ohOFQUMqjfoiFT21a389hF5QlbRjxshxk/KLXPvqsYgD65Nh5mY4NlhTVakxh+Vg/35pCsQ39RSK
Uwa4u2Bz/D2NHQX8fETtozUi+DeEuG2dnZdksA7ihN07AEKI0osB28OFfz1LlI1lPzi0AbshoORs
lOKurLL6POfJ56F28g+jYw7PZjqU0eiueSgDv76Tk/77/EaqmOjyKWycAk5u7iJD+n7r18UU1Qtq
eWGx9hOeE0Yxf0vQIFRmRwiK3b7/dvIHoNGQiaFU0ui1NmfDXky3WDM6vEE7pLT/RwtjKtd78hds
dmYcyE5ajILU7UH3jolaWLriyK6SMl9/7wVeoTQdyfcmbQoLd9Y+WUudfbg9yt4xIaBWG4gIDFr5
9SheZqWO3eGCZw3COcfxWIfI2bUvs1kf0c13vyL7hmeEkhEoh+uhArFkEmevMcLpGEFFI4Zvm8qx
PiMQ+S86X+OXQrePkv+9+fFeAatgx/i8XdeD2qXhSLeupwiVjplNKfs60qVrvsjCOfJc2Jsg1W6d
3alaDdsmXtGtsTklC1eOMSb+g+sMafqpRT7a+WLN6pUSNaq5jjkVR22ivXcRKCrFAK40Xo9NaDmt
i20PqC5EjY44vSB2j5qxlxeZGtMZgOGRXMfReJuwPTbi2WoyxkubIYv0dkzORdvVF53Y4yJG60hn
bG8VobYAK+QfajmvV1GJC41yqcdIA9D2Dcs9nLJlbMsz7uDpQavkaKzNNrVmtAByE0wAeBRSjsUJ
HquFSli9JEeA/d2hKBjTZ0atin7i9bTEYLUoRoIGsJrS+TJIbFiSsdTPs+b+PqGPdi/wDZpwKpXe
ViLyMdCm2mRv1loX3KF359+ZHZCAgONxuX2l7F1ciONgkKiAcHQXrmfFA+RXjjmOEawq2zhXfM9R
URKObuW9TUgSwG5Hqwkk9ubqSvKUcrvtE5TabvrR1gqX1oKTPTaeLXpkhdej8723XMq8FWIkKSvs
p+uJ+ZjFo14jQM8SoV10V9qXtsKPLZ6leRDX7w6lwA6Ytu6wRmjzispcYwJdfanOOaahr2wMSSnA
yQ6G2lsuoLr0SSiPkjBuPmMX+yY+wOkYBfHYP1SkdJ817dCqYHdCAMtdnlF6wFvkEnJdq5+gKRTV
UCruMrfEAMsdZR2mdZMfvGl79zCQs/+NtVmnwaotP/NAMyA9UNzBa/KfPG32/x4KWJ6annhRBs/s
D3Y9TTskF8CaU+ZUQeIvQWCRNUMrM64oKhr1v6XRQecSgx8fRAW73/EnJ1exnMHeXA9jt/oUE1nJ
SEqzHu+NQtiPvrA5xHk5F+fbJ3l3MEhZCrihAMmbZ6UD71WLpSEnGAHSh1bjJI/L0Gmkega3fPgH
owEPQLESwSJsua+nZqBmpY959hOTUr+48YQ1yGw9iuJQyGtvXnw7HG0AQCl+wPVIsZF5hgbhLnKF
TuXHX7x7/EC+JGOtHWCQ91IDcg9SSDJ0tO034Ye7tp1bpXzBBlurb9qMzIBXm7mSw07P4zDoYTVr
xWmdi2+3P6axdzuqENlBzEU5j24OgXADLS8nsizEtdcnd8Lou3aW+i6TI7rvUnPuitKeP7TNmH5H
TCl+6swsXU9O7OfnOqn7OzcT1l96LEv3uXCT6l9pjct/b//I3d+oWgLc4XQTt5u5lVWTGQHvH+lt
DN1ySu8r1+0v+FnK52DMjvxL9sajRQPeAgil6kNcr7tTQVVtPV6mKg6QreWSuLj9gty/CQoCG68j
mvXePlNoF8JdMAqAUK/HGyoj5T2Zed/zBX2xys2+2aue/qgH/08yQTiGdNBUAooA5vVQnN+ETiVT
c9sMfwYcoLpv6GyPqEE2GIqcbi/c3sTUe+EjEATha5uDiRryR7cYIzesWd3Xrt/eV2aKvGCJDsLt
ofbWDFycSr7Ar4BAvZ6Yq+maW+TxADRN9EAwMLIGi9iAjgjQpuuEMH7b31lpXNJsIHHmU5LsXo84
2u3gW2kmETSztQdRmOhEV2OyclSH+OCp2nt8UaND+IDygUpQrscipffqxWaserTHT3nuDlpEUjh6
Bwu2M47quMImg9VIQ2rzOnlmv1QlIraRM1nJg1Mu7bmI2/LH7bXaHQVMAM1Osq03nVZIPuWI/bBE
MrDv68u6jPGTC/z6t+WNac1TjvzfOJvNTh0HsGLBbNwlnsPFnxtQXEl60Lx76yKhhkHQVW1yGrrb
rMOxg3Q0sIONGtNKlke3qGcjrJuCe2lsi/y7PqT139NSd/LeqguDlEQmEPBtACZ/Y21lWmd9cfoH
Qxdagm6PZ+ZhZ/rjEELbGv7yS0B8Qsj2ZUirwoxkhfAWl1JRiZexyytoB8VijeEYV9Z6kjBrc2oN
mf3g9+QT567O19duKbr4IB7cOXDETlDt2Y4ojWzLc5PTQ6Qc8fONKwRz/TJdPne18O/1KQB52Bv9
5fc3DTEhy/kTYL7tIuRxZQcNChFR78TBx8Xq7AcwGNZR8L4TFFKeg2pLOE1RbFt9MPu2zMZGPfdd
BzPNhAZAxKZHbdUMF60hmhlIje5uz23nnlQ0C3rPFCHJ8TYPAID8Dqol31KrpH6hA2d86pvSCB1z
bQ92697ZU8KW9HyQSCASvb5JZEFlJbfFwGbNHYpgZf7NoiV8EM/sjaLaAEqoU9H71Ob5JcptNHM0
NVHRr2t17Ttg0ykLJyrk0e3vtldsVKELXXul8s0bej2OEwy53Zv+gBx1KvVIOnE5hZ1BNBVlyHZk
j208oVnYdr2Y3k1dNXzGwn35J3NdzTjbRo77ye1ftDdxgjiKO3gfQU3YVD+NuavXOKF5F9vZEq7C
MO97aeoHtYe9s4c8HMAtRbWAMnc97XbSZz1e8Uj3qYn9EE5Z389zW3HHDcUc+rk8uLB3wlP2HGec
GFX9y2Y581nkRW9pfQTUnRpZO1pLcjeQllbQRK1qPtHwSvNPQab5RYgq4PzP7a+6dz4op3LZ0F3h
ydgEqUtfdL2B423kpZOWY7qjeY+WlzsvsNWXgxXcHYv3zwPdj77zVvMmcTTf1rQRBHDBRax5mofc
MpL/jWs2B9t3dxkJMalKMDtunetlLLC+tvPJGaJ6sIeH3M47iHnueh7dRj44Shf5Dz4joF7U4cAN
0PG4Hq+jOExsyzVj97y4Sa1Z2OsExqOVGEe9jr2p0V5WHunUkgDTXA81ol80jKgJQCvunTs5Ltkp
abz04vXx8FVj/IPAZfcmALaFBjgxIFzfzRYdR29C+RRmREmv51SO0g/CYZ6fmrlaRTiV/fylWu3l
/5rSlk2YdMK9A+8gPrpWXlV/8J1//S2b40mtrrcFNflo5Nsglw+jEyFhB5mURPzBy8G1B9jlp57C
FgaSJNaIZQ7kGpTc5Cm1KwMsZ9Zf2m62z7d3z97VhkawOn/KFWz74Bs6FlHzQjacLFquHEqmZ8qw
+vfbo+x11MFPK5EGiisKFLXZOb7d9bM2c4N2teees8lYLlaqlOr1Cg6y60/PjpXVz0kFSq9vnYVr
NpbzcOly6S33krLLHRDw+rWKHedhIIM+iMV/SjdsoDCKLQhwGDFQ9vjmtTYRVaxQH5Mwzbrh33rN
vHe2vizz3VAN5X3jpNUalbnXj3emmXevwPSD74lt5ReceLO/08YySmRzZ986WKC9m4sOJmmkwfqQ
TF5/uapBQcigAA4itfPSUzvF/j1QTeevHuLtwRbfO99KMoA8gZcOuOT1WF0mUYKYFxml4zR/znEt
OVV+HGMZpq1hm6b2x9vbYmdu8J0AEaNQADPuzfHmWV0J2Jib1i5LVAXzJELLbV3zbFiznx9cJzsP
HtLR8L25TmjVbsmok2tX6BdSpavsyQuntqneaUbbUwHw2hCNXfzSgra+98flSLV6d6IcMr4sBbU3
OkBeX8MgLSAoUZucItvMsjs/B3Svj/6RCMMOEF1x0BVkmhwJifPNIlZwlxbLaDnRlZXet4s0w8pr
ZBhkWBtrg++djLifPgqNu0SbUswHrOVIcWZ3voRKgD6gmWHFd72Rxhi0UzLQ75IyMFAhc/+Wsq/O
PRoYB1t2f7okaKA0lC/F1njX87MWND6LOq6G9t6phPMJEpj/GExYp+hJl4frunhRiZZ86FmLd/az
+OhpUGdwc3cQQ/3vN2zBrT7MDdIP9OQbs+++zzqNaBfDkc8IHlSP05wGH/us/AP0D5EoDWnODXnN
9rD2cZBoZQlkZOzHKURyw3yKoTnd3z6iO1eCojTQpqJ0oAxcrldSoNI6FC6jGNg6vIokq7NTaw/e
yzot+jlORvoSt0fceZEg/6pWKqUs1eO/HlHX017Gvc7HtJNlhbvW6TDFksD+9/Y4e3v013E2wQyc
waQFq8Bt4DTNZZrL+Nw2oG2mcmoP4OG7UzJB9uBmQjK4jT4x3yzG1ZMsVVtPZwN5vovdpkcFzr1d
iAAr8jJsRVxGNuUk12o7vclYKmkT1AszVoGuPZ/l0rVRwl17Xy7uEQtr9ysi5aNEzvjntrXjuzVy
nZKvGOh19agvKFoPDn5kuCgkB9f37lZUdQIgzsqfffNCGytQiWGgV+XWiKFX2Ccb4epzvYGRKyJR
9f3nP9ghSqPIIjIA3r/ZiZOPkLSYiY2s1oKBnq10TDVPfHH7Ir/7k6GIw8hOQBtvuVjGsvraovpw
Rp/nEH+XOmr9zD97tXXE3N5bMWyskFrnv1SmN/mJ3SElb2jqsmrr9qtsV/EX0vjO81QZ8evtWe3t
exW2K5I4CiXbB9efxeDJSbWQ9Mx/hUNdfNUQLzjYF7sToupFDos6HFn69YUx6BrEkoEHj5qddsHe
ow2nvGvup0o/em32tiBcEgDLiD0ARNrsCIFNyWz4vONNIfFbwmD6vuiy/HW1ZHdBpys+uDj2jjTQ
ACalRGz4jNdT6+CiC+wKSATsuY0aqQfvEzGrYsA4ndPESnDtXeN/bq/a3vdkvah9gjwiYNmcMzfT
mmbGJCUSZe6/wvOfQmHI5imekFS/PdReRPbLUNvsg0QZVGxDkVX3k3K+pEmqvRS1pzWhi7XmyRuc
8t3sVUAiue6C6Pbgu/OkCWgqhCcF8s2+WZsstRtqc5HW9OIj3CP3rJvL+i41kyPT9b2DAIgLIryq
6wBjv15HE7tEJGEn0N+2Hl8625kvWq//vqYT7mqkcIpFxi25jfyGeCRkn7QhkiIxHgy/wdEmP9R0
2tuT7EWlS0e9AejY9VySGAEnjL/Yk6tcwOQsyzkrsiocOse8WLmFpUeCLvXttdr9gADV6IkAcwIk
ez1obpZmJnpKgkD18rtmwIMC5sdRH21vFK5ftjzlR1Aemx0Ro/5huWlBC2MuG2ADmMssQ1yeb89l
b98RqiJYAsicdHgTHM8rxFtnZNNnCHR+SzMqfHB3FhF6ufsnwZQipMEJ5VUx3gBhUd4vpEvRwmt8
55I5dQmBxj8id+1di8Sh3IoW3GWCj+vVUW7uWSJ1eEDaMCCzbqsgwCnvmjIvHzyvFgcnd68uRARA
KVKBExhz84bRuNMBWsCVxDYZTGa6BneFlrrPtrYm5ynGw9xaG+fSrpkWDrlbYVVnx3erufy2h7zS
j4GtSbUPfTiaRdczX/RAuF650LrB++zZsovsVAJtwfoMD4plracPGdY6Bxto73OjaKa8RLA5hgBw
Pai+NHFcuiOJZFFr74jA81OfDc1DPcTJqZ4sefC5944F3VAFmkBA4a2hehovfjBBZEvmLriIoM+/
TBiq/kEIhBYVsRb6gYSTm1kZRZFYxgz3qYlNLayMTESL5hPDasEfkNfg4kBeYw8pDZTNbVJ3UwLm
Drpm5g5xmDlxHbZGPL4Wy7Qc9Ex2bkvaBjTLAeyg5rktsvd5TzEsUIpiieNerKyvwqVopgtiaR1E
Bs8/0Yo9UivcGxRdRJIoxPuVO8H1BhljmRa+MbArLS37y8x8677uRnnyc6H94xprfxfE0vp9zD19
PPCFdLPBLG875w14hwnR7CkatdS8BGhtneqsaU4kc3/fvkDf7EfqRYrqqLg5yCpvoyJ3xDs9TZMG
VeWiPy09LP+aLuun26O8OWVqFB45Vg1EEt2f64+Y5G1Ftb5glFFOjy6AmpcKu5AL8eGnZNR+W+dc
DYcYA6RzNgsZ3PVworCmbmzSJqoT37/TdNlF2mhnmLMa1t3tmb15gKDPECEgRMUVwtOwjUYWmpZx
PTRRG8zy0Q7KNeqXrHxCcesoNld/1VVlROkE8kUgUZGWIkh6PSt9EKVXiqYF1zApP4nGCb3OzdF8
1YL7GGBviHJL+9BQ5w6nYP5tPT81PGkhQqhQx6gxXg9fIvFVpz1wnxLRozO1svZTUyomKRFZ1FVt
fbK75ShW2fu8Bv1RBdvnRdjOudE7rMVK0UbK8+jUQ0G/1Br+nlYai8vvryRlWjISRqNxuHl+3JWX
t3esJvJWb73rM5OLxSVebzpvOXgE3twpfEpiCPQmqY8rY57rT6k8rNzUnJqIJ0/vKKXF/Q+Tnugc
isbWPtbW4HyEjZF8uT3DnbMOAkMhBFQiCSD2etiWn9JNwmii2ajRJ1h49VJRD3/wHdW0yHd4xUFJ
X48yObMg+2WfVONQ3VmOZkZ+6hvhMIng4PHenZCCBXCFUajdGtuKxdMCO2ZCpu41n6ySQ0pBzW2O
1Bb2diElJ6CbvHRop2+nNGBvlhR2g8hXWp79NvvvLIMkKsfgqIW0N5Li5CHcx4Qo519/PLSGA41K
SR3xsvj3PjCVsM0C/XnMnOZ33xg2Ia0q5dwGkAms6PVQgk2iTR7FEadJJ6ycJ/3OX2ce0t4uHm5v
vJ3rn1YI9HY2BdSYLbmSLZBSxp6rSNSubMN+KfTsnelN0wOoA39UghV5eZAO741JfwCMl9IBftOR
xyXOSpkhRqj9lJ5TmhVh1s9raBiDeVf5/lFXfO9M/zreJk6Yi5jVHPEIdaTBa90M2imbzeXBl7GF
PEOS3DVtfiRzpLbD9kmgnMHuN3jy3niVVLzXTq+3VWRqVXWmLq6fCqoqT/Psu0qKuwynQvcIM31x
smZaQbfX9e2cIZEqIxFySZjv3mbOXup0btNxj1WIjT0UYrWiaYDwMYpi+KznU/vgmRyY24O+PSKK
uUqtgXwZEt1WBi8wJ5uODKIM/NOiIVFpjzNJRWiiCvHbVxl7lv9Q10BmieGuj4isCdDY0coDfHa+
9uO8hDMAms9l5zUHR+RtzxTihQGxhAYe0Ao4yNdjZY5baCszi9ASH1JMJ3o/Cyutzn8Uc1VDB8Qy
+NT2pRhOcjb6d2DNeXJzeGcmL5ZIf7hxjpCCbwOJPThKb69ZMmyCQ8VrU99BrcgvWKV2rNsyt10+
g2ZlnzOqdCcd05Uvt9f17YGl5QQiAjkk6gWoSl2P4rhyKBKf8CbTTT3MU80JhTcGrzJvvpvT4P8u
zIvvzYAk7ZQNwExvJrUubme3lDoj3x3sSwf3u32vJ757pHK4Ny3FnoXoiXDJmzLnPNrVysZpgWa3
SI8NSQE8x3VFWAW9eOmldlTafytow8zI6FHrBgzE1t3sWtScdKfT2bV+loiHWcz1S0BC+DposG5w
b2zsV2+JIQ7Go9e/gwQhf+Ru0EdxHtTfssp3n/pB+E/6WJHLWUE7PTRtYmOnm4lPRWOktK/aQ+SN
2t7XNxk/GgddVZxF0WHL+vBikmXLTju4t0PlhVqQ6x/b1SweLdw3XwJv0J8rZ7G+L4YWHKSVeysE
VEFh0Yj80Hm93ngLaluzP1rE1YP9XzmL4CVY2+qc+vbXDrTvUWVxbzjwRVBu6TgquPL1cFaVBrHe
pX20YFX0n0pz5nuJDQayD5YfytI+KvDs3Jc/Jcw8LksimG1JP61o1Q+j1qHJYY4vydAZIRVU+6Hx
pyPV4Z33gKFUikf4r7Df11NDe3LQc9xyQKB243rxW9mcK50E4VEABX8srN6PepGmB5X9tyUsVL6A
f/ISoW1G8Whzd3Y13rNdDhVgxVoVJaysx4vNANgYZoWIvyRas3yqdVlH2RTHLQaYQT8/OdbiN2Fn
i0I/KLC+fZX5OehKqx6veiA2pc+qjwu/r80u0icpv2fSRl/dL+fnzpiSS0az7UfizXVxqc0p/bRU
ubzcvkl3zhJvFTeoTvGVbpvagb/c10G/xtCv+x5Q/5J/b7DgCL0kTR5aTxMnP83W16WR031Te0c9
iJ29pozYyU5ZC57oTYYBjdAxhln2UeNrXtS6k/hg6iJ5AsNQfLw9yd2haLzR1lZ1yy2WZ4AfTSel
Rv+lwtS4XIUdStB7pzIF5H17qJ0TS91Hic34qlC6bZbW0oCpjwZHJHUcau5WrZsGnmbHy0NjWMpz
byZHee/tIQFRXS+hn1kYNKH2iZmyR7/U9eOU5NBxtVO6asvz2DvzAWJ273v+/0mCT7gesfXcJdO0
uIuEv66RcDv6RMOyPju5dXRN7E5OHVb6wD9lr66HmrTeSGM7R7M1H61vaSCL58RFZtfDbHw+aUXg
fri9gHsHAq8RStzkpNxNm7k1idvoa4qeaWLKNIzrqn4IxvTf1Ey7DxChl0evd4IXtBCO6D07kROV
C4CkCIHASrY2ATJKB31vpV0XxTJ370hyuhPKWr+fNMJNoyCj4EGqub65dpe2lJZL1h0Jvfm7RkT8
nWUYMZSiZTjf/pA7mwRDP5qnFLxM0H2b+fR9U69iJKlyY0wnkeVro2nCPgIF3CMc0M4lShjEtOjw
QUzedvHtxTDhTxhl1FmW7E+zkbVPnYQEiCiQ1j/6yGh9TcapeqzsKn/OJEi723N9i4ZSjSvGp95F
gszhv96mq++NXvUTrSCXGZff6T/jSFGv1Wr7rrOo2xiJ658FEVFYDW5wR9h+5G24c1IgVZLAEpbw
G95oimX6Mg8pbu52ORUXN7On91MbgE6ez2kZFPe3Z7yzW38WMaGcc1QASV5PGIX0fo5zrhskLJKn
onaTL6Ps04NRdg4jo/ysQekOaffmjSikkXgEIcwJV+Efo567YWCV7bvAa5qnHC+ET0QxDXHgenTv
7G0pgjxY51wG6F5tA73ZX5Kp0ykJCMO5T7rGj6qMBpNIs+m+T3uNTpthRvNq1RfPn4uvtz/v3mJC
OKbFpbps1DOvP6+Z5UXc2FQIMsNauXK87y0h8qWQ/n91LTEPkra9o0rrh/sO9CKB7WYxwfbYSZVy
Kaxsmzms+6p/NKs8fVlpAhwclbdLSi+eUei+mARiW4ps7QddNrZosQVTvHxMXCc+lbhrhOD4nDvU
3JtIpDFeqjE/5PY3fcvOJYwGvkT5A8kgkKibNW1j0ctENH3kOSIewzxx0rMptY6LFmvwItQX0773
1sk5F37n++fF64tLT2qTX/I6sUN9aLssHAaJI0eFhP9Fk/lyGe1p+Pvgl6oPfp3hgAKmXIFBOlVE
YqTr5fddkdXphJJoN4vlyVzVcyRzvNSGuUILyx+eV/cT3f4oEPaUhPrsOvep1R1Rad/G6PwMqEBs
QUoEtEeufwYqE24DWQ4lrNpyHwZt/CF6LL6W0S4uBjqo5yxej+qnb3c+rG3FGFFSVTBy1J//EpDC
ba1TEfeQnXCqyc7aOo9GWKCkqd8BXkcTMhi6Jbu7/cHfHgACYJu+HWgfWmnbtA6smWcVksRbNlN3
ohspTvPoxu/7rHAOagk/wQzXa+uRs5JcKAVwuiObtZUL5yIoUaWKtcHG4aiNyzXsYyswQ632uk/z
kDXZaTA7jAitKfHX01i58z9rp43WObAydF701fHf+bLrypMGvPHHZHY4Vmj+4n8t5qlZLpgSiyHs
K71/X4+Ff5Qmvl0j1sbhg6EpoVqdm6cdwG8dFxmbUmYkRPbkeifAUtp/RZ0UkCbH8vW3l4cUhTiC
kpdSPdzchjgq89d7eRd5mS1cFDGb4OOK6OFr50x8toPB3t5QYNnIEOnrcPvyL9c7sMmzzFk6D/fz
Qq/bd7lpxc6PKZ/wtUdNo/RfAMQ4U6jh0wvHsNBwpHRKmcUXj0Z6dikmpVa9dEXzzaSn2Id17ZpJ
6Ot18k6UKVVzOSYxZRRtfbFkOcL6CprgS9vA5Q6pqjkUWybf+wDsMXld5dqYoe4hSH+JMyd578W+
fJ58TRdRXRMUhW2RdGuUFxaCiQAL+/oMAMnB1TgG8neaNOk4uJpjB3g/QvxaTnMzLellTaqsCQUs
WvFY5oW0wrxGwfwUFLNehAvScMETvi8iw0Q7zcbLoLW+fNLaedAfvCKV9ofAHISJDGGA+q0l9PiD
NedGc49gGV4ZlVF0HiUy1/9rbdBD+u0kC1QEFRhA2NSu6ElcrxC4UzMxXUrZwkuDUODXfnJGUSKg
HATnYkm888GW4O+7PrIQkNAS/omQUEyG6/EwUnGNHtS3Qpsk33u7bc4DGkwfqgmh+dtDvT1aJKgk
qkgqkQWQFl8PhS+AaOF6tpE5teVd7BvJk7cY4K+8fHmChHKUhf/se13PjeYeu4qLT70025KPNSwW
sCiAvUvs4HK6mN36zcxkKu9y/g/PlWXF//Ro8YqIMDYWH4qltstTTb1mPXluHMRfan+evvBep3WY
0xGOn+yuM/5TN23Xhjwu7Tc52NmHdK4poSSpWP0XRJ/J9ttRTA+llqEkR8plzqcud1s9HHAnSRC4
C5yvXm+J7w7+26+t0VVx6Lil05xLUcwiXOHMfO2SUtYnUDLN/1U4mX7Ws0r7MYyA51CWmPyvSY/o
Tdilon+gm1usUVrJ7qPINP1fIOjoeDdBnK2ht1RE7Wo1vpnSll/RgHMfiz43/11GLEwi117Tfwjy
uuZszCsWyE2Bpe/7NfFLeiVZ631MxqL/Cp9zpaquxX15anoI5k9lbvhfVkh24qXqE90JS/Zp83mV
yZR8WKXXYhWj9fZQRKbQK+dDXCIkfgqIvTh4iAY8Fn4wf7WGxBlOmtWO37WuTHsoWl26UBJyW+Q4
URKigoWFZQ5jty5LShtx/rHIlR21bcTyZUKySQ9hui91aIyUTi81BYpXqWXksBU+IsPJje0lC+XY
iadVBqCn5LxqZyFojB3s7+1Lq5TTCWfpnHN24W5s9vfEMQMkDB5sdrvm0RiC4hnCSOaduoU/OBhs
m6SowTyeWoIXCDGgJq8P0zBAo1ikY2CMqhenuZDexY/lEernTUlR9TmUnx8vk6riOdb1MLTk7RYy
n34ysirRzpUv5ifKTfHZEdy7YWcG8+dYOPLJHdse+dzCtxFBD4I+PQ2cyqMICtkPNbFfDzW/SH1n
BctWKuFb2CZigmY6Lx4mFBVh3asnC22ks+cEHUrlbup8mwTet3ZvKyYgBG95LyanWu/RU8lQO624
54EXmBo+8M3QNV9nLOEtAFRTArBCVFMSmUGXe2HfyC67j/FuoLzVDLp5AmQyxB8bJ8utc92bZRLG
cxob57x0vUvfD6U4G0ksP3RjL/hfF4m6coKiD/3Jr8UFDOM6nrCZXKpQOqP330lP2+ousMa0OGda
YHzkpvCqc4GB0nsxxNNfXWPYiiQXO+ldW4vhe6HDTD2NtsbxTuKeDz4Jt59PiVvbf7fNCNYzbXv5
EheQ6kPU7yf3IauyND7HZqP9yGvhvniIi+mhAQs2iMDJcMwywlDOoKAafrZbs37KkmQen21d+t/r
rrUXnGm68qFP1l6c8jVp9Yve+fMP2n/Dw9LNGeCQPDZepe0PTqjJGrXHXNTvaSXVeJGLFbu41vfz
GD0Lv7ZOwvSydzDA2VW01JbXvMm8R0wDCOtQlqalUtax9EPMkyhiD6hnyzvyKkQ482JZn0RRViDI
8UU5eSju/MU54BeaAAMepS4dAY22xB6lKbR6urTCXqCp+XP2GWkmx4jG3GlJyBJsHMPO6/Imiscy
+SDIef4fZ+exZCfStesrIgKXmClsU1Yqo5JKmhCSSko8ZAKJufr/oQcnvt6t6Io+41YLbUiz1rte
Y56mSOlveWnjAy1JKHxhztdGyZK589cWt0nr0LpL+2bbwxZcdbgXb2llNdHrUkhtUekMskqhQohX
kNr12dRj9CGPyIVNV2uMf278458X3bv97sARfB07p2xS2/LjF3vBCuA4BHnWH9Z2c0IoRJmLU2/h
9SQZzDIb0zXM5MfJaXM3XUZERQlJxrKEn+MtRdIEazx87ppoeDNWba9HCPL9B7hmzCC8whF3zabc
6hBPqvESrdD8wlDECOcQD1150o2FZZTGCsI7MWEM39qxXn9t1doWV9HYebyOOhIIs7famX7TTLT6
mEfL9iIQsawvoSeJNCWc3RrSotWzdTevWqg0zKOyPJgiDB4xbymep2l1xa2oeHsJzfOuotNDwd/d
BkVzZv/IJ+2ZSNRJq7ex5C4czR32zE18I6TfzakplmA57tK7PJnHsm6PrWLiQRzOarzrdljaV+Jx
hyVRYWid83IkOwCTmvxHsbTZh26OVE0EUm+/itYdw6TxPPk4zaQvo31w/YOQFu2ghV/Jg2+J2k2D
fPV+GV2HY+JPCHeSBauWD24e6T1bzNTPEgWye47tub6tTBaJu9DJYEjK1e/tayIyfJGWZVWIMpFt
2LqpIHL2bp8kfmusxWWvLlX51GY7trZU2/Ips8irhOcrgz5psmo2abzAwVo8t1fUH45POk6HxOxD
QCMkrzJT9B9R5Aff+3YOdTJuZLmke2qVPmFkM5nE0yyqG7/0qgdpkemW5N7Uh1/iqoxOxt5D56th
DVI/q2zzccrcunh0CfxVcH91V+NOyyA3oSVyooM1muUp9FwdHbCfiUZcXfvlOWTq0Kajl2cQdGRU
d8xVAx7sLGVRnyzd5n5aRlm+3Q7+rOubZvPLn1ZGu3pdl7Jbj6T95PZJRViYpo4sw/iQ8cq2JFoW
SWrUas1P5KHK7jj6RfUBa3JIJW5OqtoNAtSgL85l1nd50sktbu6NDORvxhRheITbv3ony58wFQjr
1f6+zEx5EwxNZnHQTuW90WlTA3Vr6Z23Ccwx3b0MHzAkabJU9dkIPyecQ1jfblkDM/pitG8sq4sl
W3Hz5rTcUO3cuyy7nv8axU997oYfTej432QR4zy29f0cPMwmmuqT6uK8ObW1sh/XSmzrbl/Zfgzn
nG8C2J8TkFLUG8varfvr0hXNd3t3l0lJLJ0egy6w83PNNT3frGZpJ5rpxvm8NXrkaHaX/Mbg8ikY
VrjdK4Cdb3CWaufP1Yq/eTJv4TgSBkdw9Kw9tktXC61OjV9Fj0Y7BHQtzhiKA4ziLTpaQ5brxGvn
gvng0Ea/9TIJDQNBtZ/ZlrZJyHqx6uvZzeyfpb+p/mabGueRPA1vOpZDF9xUmOz1576uh4iX1Omn
LAioGm3tBtvjrEt5a1GaUlFkfBY5YKd9Hcq+/mQVlj1wEQ7N92IxnZv0qrd/ILct3CTL1vFeZyzz
w7zg7nWDo9XQIQbwRXESeRxfBYvZ0C+RXquTAbJPdsrn0cRprymNpxZJyQGOnPZv41yPuMqX/aJg
e6lqx8bi9ZsyOzE8dsbxi9+t48c6d1Y7CbTG4rGaMru/6Zwep28Sx4qvVJc+QfRO3HVpaGAu38yF
yYvUJx+8pypwrBvKU4GqilW/1Wei+DqCExXNJVmja4fJvCh7n0jo0fusteIsLLapeIPDK4FKlF/L
azUVq5vsp2/7kCk+y3W3GVfdlxHeLS8bJXdx1zFOyRNGK1tMEGZb7hSY3PlYbU4TJ4HXZNNxZVub
VBqn9ugIxmjmUNgvnjH0t2dCCt3uCC1tG0A5hmG92t1o8kMdds1nuy7LLKlU138crCr8PvkNf6wM
pMAOaNHrx75EMJFKyUl16ou4jBNoBeWXwir7x55B5Hg0lRMuJyxVZ/e0jdVYplxOGb73YY9+pAtm
soNowfWp7uUK+CDd3E5MtLA69CDm+95Rm4HLszjzneMsdIi7IsVPRa+yJ9ulqUoc2WdPluVMbSrh
1XxfZBl7iGLtDCv43uYzrbbWHxzV2eF5LnShb3qCZYMvRVFQwYXlJL4MpW2NKWmX4Wu0gXocXFGX
TRK6U4ZJW1HLe+zesygBQZ7me5H7U5hs/K3QBTtwi3h0rTpZOtcD8GizIQ8SINb5vjOEZSRRb5d0
7kR6Fglq2jVLZeMuH8NpLQn+yuzgga4quh7cabbSlke+EWkqsT+WuHMMXu3VJ790lx7SUzau536L
Q0KaSyG+2wDocZL1OvsJt6CRBxJzuuLFa6Wfn/rA67+UTlg3Sekb5y4OzMYHahzvcw7EgAOQVVlX
OBNZ0WFyje+dOdXVXbi7JyRqdexfQAbit0W5SFEwR9lBLTUFlO1leXa1RHNhp6USuU57MYvygI2F
84Zowdq/i3RYxI5XHarMi6YTzi7tk9cJqbk13LWHTVOoLXGRsn9DKssNUg0+nGmnJgqB+6Lt0JzI
MppvPY6q8jYy5dKxqwdIKDjphTdbAz87WWelsxObU6u0Ccbt3m8HNztEk6zXpIA0xw0b+hpoA8LZ
nNZm6vPzhH55QpqhGJnDjzDnTE6RuSpcywlPTte6X0QLEHzG9oftoBbbfqRBKqpj6LRRfJdXpDQm
dlbP97Unquq6dri2kt4rsKLNGJ4824N2xmM+bfZ3ote0fcqkq/W5rGf1JbQXJkp0EfJBzLRSqcrx
g0tEjKMdlcvK5GC0CVuSQRvdUGN7qNTHHrAE6MoKDorBqY1zu8cubgkBXE6Mbaw8CXbTNkJ+wO5p
57qAtEXlDolP1wFeRTgCBBCBLiUlZ2P4lMWC9zNgNPQ6SHx+WKH5im/ElEeUlq34Vg3uqNKapCCO
JRY4lzoAyp1mLM1hYw+QtlxmVhY4RajWpHLH4b5d6sokqgk3OHuImTF60yzeNNhq4Z18CYaQZCKG
R863R9XFkyWE17mffgxlEbQcQk38uQymCPvFWPtZkZCdE5TnLJghADLg6SMKMhI6kwqy8wsltE/J
5gcmStQsvZ99i5FY4pIhNZwiS/Xlp6hdYgYbZKmHiRBmMcj7esB9kmvr4xR61XDs4BoK2lUXTUmD
soeDLY7JItGb1QznGneSm81bSn4GhlPOuRFV46ceEpQt2by22lJki4uTeu1kHsSWz/BMoV38UlIG
Nb1BEd7pTvkElLVRG3IZ2nn9kHGgf53EyF1Ssi63pNqC7Y7jgQLb6zRFCtm/7q+2yrNH3bTqddga
q7nzKrNa2MyJ5TjnHi42u44lS0tieF9ss64qNdnsBgyXovi2lKt45Is4XqppCE4oMdzwWLRm+SzL
FbpLBZXNSX2TeYS3CRneuksBXRwlTn8v5pVrXhdRWyB0Y0B6yLA5qSm7eutQamta03jQwe9AbCK+
Ff2Yf85JIeHrT2Z5nXDnIBRvtPRb58cAW47xw2un842bRoPnPSyes7Zgfqq+Wyp7gNxZ5f0nv5MU
nEaWfOZ5JEApDRTp9In23GZM26XPbl2FI106oz71DsWSN3VqpMqfDabCCv6rhvlSxMWU3/b5NGcH
twjmLgHZHLEbXARmWUPudzcYzYtfeVj41aEYexrywJkldr1ow7rDUAQjtnBVbL1srau7VAAZdme3
6SfUVVMTJaIN0NjyJ8DFGpueYDBNNyVbaJaSbRf3xYHl6f/gEsy+51YZykQv/USwOId6Qwx8Nr4J
NU7ufdhs9XD04jH4tTAnIUt062t6akrUZKjKojzMcQnmVhEO1HOBN/yRzSOa7M2xNvfnpCTL2C7L
3bEAZcDAjKRYf61Zkd9IzMF6fEuwh0kNqNgXbfnQLcmJb9hodmtxMA6T/2J7efQ7dFZByIUzRvmh
NMsQ3s2NPz62U5B/xa0tqA8FrUKVAN0O281G3t4vggHG64jaK07r2q5/OnZlz9zEBcDCpKPp2e3n
Ql6NNnTLqyjzZjagvbS/m9mdy2NFiVYBhbbe69LW5vsUlp2Vkndi98AwTQwMQ0rXcrXL30iY7jdf
JcL4RqVTNIWPlhbMSbCP9iHGZvjawd8cwomTL3LukbXA7WyV9MIEO6Lid020QL5fl/hzt7DR30bC
jX5M5ZBX9FJVWx+gTU3VYXU8xIGMfrofY0am3yFz6vKcL7lRB8qzugRYxFlzDjOfj0EWHqBQaFzm
Cbzx+WQrI17t3jAlCOISR06v6MIuKTlm2qNebPFbBQGNhSn2mSdeDDTgZQHLmeVVzUnTDvNn1Ciy
SCWV1LO19NZIcbBYV4oJTZSghNPczWYqE6vCzCLxspmQ24Fa/7NqlEem+2KmN6uV6kOtCvmzqbrs
y7IWxbeJshmwGkfoF+Vg3ZxmrdxeVsLN3ST3LVSutR+tiSc3KVO3Xs05pEkrEqeQ7r1eaXYOCCdC
+7gujjwbQpif9NqNT2tUgLsM/VBWdNWKW1GDQKN8z7kgUly++09RuM5W4stueeS4BqcoF2v+3lt+
91v1c9ejYSpCnZrNr9pkw7rvEUMv7zmbsuqatmD6LbbRe8rZQL+WvoO+V4OhdPT+NthtnHsBmiFl
B3OS4aQbJTbNKIH3/hq9KFpEk+TgDt8dZ+jyA9yWsDyqntStBNvjgdGK2PQDgM5aU2SPpUmZyrT6
UdCLFjdevCEVKN3G+6rzoH2YXNd8j6u+MndqraOZ2eQcisRWgezvCp1H7ZE+HG/sJZ67QzGouLuu
mB28FWD9tzFxkO0N1pLhI15lu8scc8c+9dfNsY9IAvu7aLTGT9VsbT+xmmw/IcYNq1PbtsDGEwPc
+3DYOkl8U4BrMNytakiGqRVfmmaZssOmor7fQa7hiZiwzE0c32r1Fcdvfxr9JreSwM04wBfuMAZj
dmfZacM5/bg5XNVInUcQSZh/An8n2+mAR0vZPjmBntYbsA3/eaNWZtZnaJuP8ElVkUiAd0JJGb5d
mwakNK0Le2DNaAvwvmmIvktKvbZOmkdWXB/X0VuaVE/16J9d+HUfa+2p9UrGcRV98Bkc/sbMZnvp
MGmb0nnd6+h8raJriUtnSZlmq/mRLQA0RF7O9GGQZavxoQ7mJq1jLHLTqtLeCz5czCxGwiL2qYvV
Oncq98abHBgjS2aNave8armpY1a0YX1mBr8w6py3/ue8LsULDN1OHTDhk+UhywVRAoOefIoBpue/
s3le7lZltre64hy9tztnZlsiBh/PlL/mRmydO1ytqraugtWWE+OgYCKpFZi1PQ/ULN/jZaGT9frN
PfWZp5pD46vykQhZ66Mf9v7zwAS1SCYVhI8Il5uvCgvL4thWoeiTwXL5K5eVdPI0EKalMZz9DCBg
WbkuNF2jSD0O7+qQj9lOPB7GPU2yXcdvFLLll3yKuAzDzOolmz5ielXgzHYFMrJNqF09dkVVlfRa
4Wr3GDDaLW4ZldqTXUXxM/OMGJLRwM06KrPImjmMOzQJIvZuSVBruC+UJMGTXy/hkE51tNzIrnfi
pA+FdV2bdfRv5wACvZmaqbiqVzd/aTZgpLsch0d1kuHYF9T3hrbE93rxdaNZyY8CiJsroRwq7pIw
yuJ0ZeD/gjeQKE/o0DpxmOpV5ScYevIRslRNsIoDNNV3TnyGSD99FWoJ7/ViVYzWKte+hupfdsyV
NBuhauLqzmGKNSauqYoHy3W4z/VkhvLYjm32XUL96xNlNKchIc6ow6J685vEpoR6zojapnSs22o8
BiYbvmx1C/1V9xwVCT6L+gUJo/WzZAH8HOEz5CmTiuzVr9zy4zBSNaTbrDym4ji8nKdNg/DlRd9O
RxPIgbRD09Q3dTtZ8uTYg3UTcdoFR+xS/PYwmDBrr6qh3po0ID2hSfoi4LYZBuHc+f44hUfsCqi3
6IERM7thkZ9i7couzbVyrjdgeqYKnZrOJfMwkUyEEVLiNmaOgNjV2IKeBT6XM0csFYaE2Bdz/KyM
iOPyPtRdTEkkNvetgYnxo/PxfE0rp3aoA0YsLmJZcFJPuManDN2GMIm7TH+cm61wDuyMJsTWYyXr
z4+n1T8HTm1LGod8+zJ6YrbTag067zBaID5UEM5UpmG3+F+6Gjr3bU7+kpto6CX3q7XGTqrixvlo
tr215PAR+S000+5TRjbITiVxnSdB8TwkDNIY5jZ1dcOoI8pTHMis51DhLJJGTul+rOlw2sfMbba3
BqpDdN357fQSFYV8CFR0KmRvD1eL5YCNNYF2QQX8tfIhGcTx/Riv8ysDi6i/QifV3NIEqTerlpwM
RKzyf1SN5T5s8zbE1JNmhCZKC/Cx5/4hqiraQG4zKgcgndCvaTMrLz/uTTZm+H0VHThYZQx0M0/q
qoPnBXbU10yBVoLh6ztdezmHpT+XH1Y/W74q7uonj49TJLU1ur+7KKfS3Z3z7kYv7pYzv7H76Jdl
T+laLhk4ucd/swvSs3YXYvyetzquaUFDlnlC1oWPQrYx0AH5sI/enIHsA+yLb8ESUja4Oit+wojA
+2nE7rNMQjw74nvGukB+UesDTxFwI+zDygoVHN+1hagJdon+mLeysZMuwECM0PdglMeuVeMnPyY0
7HZirDEc1xoJHS1wgE63D7aeyBB7jb7DIan602rRVx8xG+WycXUut3MM5P6CUNrbQWNBt7IaBk5X
K5jVlIxDhZ4s146EWSTDxk9AwSMQIIu7g+shkO3R31oMBqn0nPpUbBUsyKMdTbGtEk/NqzgZb2ys
Dw3IM4G2fVWP/a8+1zr/sMhozq7moaiocgiy9FZO0cKt3GNdLxa0EyNhc+oPU8FQek2DwVPTi5qU
2s5ULb20kjLzYDTFC7xNXOrc3Hp2x8WPMKJ3K4hRiWwCzsFjqJy2fPJkoEyW2LiL1jiIrsr75BO6
235QrbXYgC9cOv7VYAdIq8jVdKmsW9uyvth5MzfX5TIrog4wUim62xzbiuk5cMxGfWVFW9T9CrvC
pZ5h6Mczxj5GxJBMnSVmWvtttp0rsVTufK98IHTmBb1pf3uWMVuXMkSm+TrpPpDZ7yzeQnKjMZmt
b4eWWNwvFdEr41vkcHd+sKMuC9IF0/nlM8MWbX9qTFCZMs3ioHG+dlYv7OBU10wIrzLHGCXAObdo
e7OWbqfxUMPl31tYs9WZx2hmiVKxKlauRHIJXj3fstncTohrfkxYdTY6VhJpf8D3qWuHEtSFeQp+
DxVvB93EMIXiyohtsp4b4XZUGtPci/DLkBm9wm4ebcWWErAtoh+B8oLwxxREVTieC6akMk/8JSj7
AdSp8JvXPuKWeYtpV7PjEi1ecbsURT1+FKtydnZtXuP2jfYlC28XjVrjXHjGNHc2Xbl/jkjXmI81
wPn2GPT8+7vEjhgUYN9PhN+bLORSfwpy21q+ZevCtcGkZI2vNOubnxY4VXwGFJ/MtTMarszcdhmk
AKnN+ma1pj1AYQgrczU0MzkiY1sXM1flNJQfoEHl6tTN4dTd6M3eyqMRjVd9G3SVKXrbIdJHME/f
vtIQTLakbKlfD561NiGTDACWdBV+G71W7JgnDALL5W5YBS3MZnO/HsdlxCABp+f164Tj+i+9bI6+
DjgEqsPiV9lXS+rOTqRl5hcsN6V7WuyYVPmu8aYEHX1NyhLXn3/E0qzqvsmhykIaLC9ermTPH0q5
N9bsWrJd3iahSmI9oDmvZ+iYzgvaI3AlAWIfJ1MM9pagp7EemKPK+lBF5fZtVWH3hDDa+bRG0g7p
kobiOKi8aBkhUCMmuUJymzBAye9b+u2HCB8POMz+0IgkC7L820ieiJMaoUeTNH2/vjbuts4Ussa2
D87kqp9rLezXeaqWGwuL6xoyTBdcTwNu93RmwdHy2BdkMVXXXlkqmALjdscQyNTHThr/tmP3zMnm
Tgxv+jXTV5NfzNVdHZKSOfsj4wfp9X2TmNztR4Z0DUyMHuDnR7M5y6e+60Mg07A27UHVMNsPW87c
96nkRPxkW3oAjMbQlGAIEeYrUw0P6kHtBFA9ct7up0IhLDlUndGvsI2ip6xqnOok2ywMnzoSv78o
Ei2h6fiLeIs7U60AMGKgj15F06ZiXqqjlvGyuzxUIfbMuIjV6bwQg3s3jM6McUetmmtjz/nVDI+5
uxeomMiHKATXd6xb8Au85ZjW4DwJ3jO7dn6Hel3UaT9lpQRvHgjw5eJvGXuqLMTLX4T6m5LcTcdl
bWBxlPTr3MZVTPTttGXrFVCW9A9DNDT5LRwqqyHasGjqY5Ft08sGSWA40juuP5rAyX+WVhdFCQXm
cOPJ3ndOq1LFNz3OkJSjPC8fxt4vGFy6UQdbcd1GnQSjq2/pl+hZceGPyRwPHJk6TZCPKfyelZrF
cpj1jqYl9qBvCF5NSBwduKxM7VuJyrbxOc9phxO76nDMD6l09MFf1uVhLD3T80oWYSc5J9CWSB3W
nHhODM1KmoHjPI4xVT87wJhfGOvDezAVntQpyxKwutyK/lZCenSOBtWO4XDbUwnFVqivlfL8T3a8
ZHXCsc+6cYd1dO+sXusisZkDvUo5BDU93gCRuxs082QfLGp5WQFk70NwJIvFEw+PYpDbzvUT7n0n
dfCAvQ5ur03H8Z1YWxWtx7xY14cCKu6zVyjV3GqGGPkx800pUwXZYDxmIpMRMx7Ki1OkmYbviAEg
vhGT7EEuHaFOjtuUzWnq/RjIh9YPyHVcTDqtzvSt5db109rBC+cLugpMt5UN1w2ULQ/l0c5jyMgA
NcNtP8Aje3XKLSqOm29F38NuiLxUEZhgjmxrDBTKpm1IdF+G2L9Wdjfem4WAqxQrJDD1qGnaG7ez
AKxzhx7uRGngflbC6F+cngy1qsLesSFwbJvGc3GiVJfkQL+Upd6uSigUNYirxUgWOlD1onMtPjkL
/sS3Djfd49Y4AZXAv5My/8Ejgx2Ot1KE85FNNXdpfNTW4zpRToG69qU+NUsurk357lMu2fZ4/WJ5
hP83JnUxvkcXzHfaExU0WxulfQ/iHNZ8fdE5cJ0quBzL6sm0wIv8nZ/2Dz7e/tC/6J/IMMEP9//+
P3T7STrcQRnm1D4Bw7fYJXfPHbEC54bR/X9/FIHJkHNxkOI++YdKK2jCySn7MA0LKzt7UTGe3amP
zjkpKu+ofC9ZtLtt8h7O/lcQBKZ0F4y8fO5bNpyJ0qzs26TKSEiowqY4sxcqCJvtj/+8PnZ+MGnU
2JtBBLz4ctXabxnMkRjawOpe15tZriNO0Hfe359+FARmdKwuJqj/WB9I2puwWso4hbFH1OwM4dvL
nOpQG8G0t9TiHfbkH5aGQ4K7SwWPOIIB/d+XhgshfBgQ+qdxoH4Uvl0d5AylvJi697xB/rC/SDRD
C0RqGxFW4oIUiixO9coq4hToQz/DAwjva+rdd97fXxYcf2NFsipitHksiABzhUttbi+0oC3kM1kj
iH3WTuLenTOwZ5dMunAADDAqMqmjRZiqzKaHU1Bemir3ztBp/H20OB1d6DLP/335xALat88Fiqjm
gs5Onxei1OBFDxr2fFrEsFYgbHnee5El/5ApOqi89nWKeaJPGLR38aQeH7VgbN04zWxvOisgliQu
tHWDY6/Lh3VFnnhQiFNhdc5Bw3uCqtR2h3//uf9cV6SzuEy7oOVypsYXm9PKnYGhCo2+lVfLDyYr
jD2x5lavKPGK96KoL8Uc+y/exbyBtzvV88v/vojLcnAyBiDAYqET3fdh+10xvz5ZDh7FfpcPDDPh
mFTSzO/ofP55mvPg3cyD3brznS8eHCyRtqj72T3CiFNPoleqJj88NXHfHywZrKntNM7p31/tH39t
iPUZ/jCE5V6S+WGcLL6qGDmNYB6o3eHBQwRcTwuZhMnoV+roOgq6aTu9lwv8x4+6h4zsCtwQedDf
33PrKxw5m4WV5W3N59pq2qfVq0Fc52VuPv77r/zncYHIF5fk/bLk8rr0mCm8oeyNinlWK6OzPa/q
7GzMGP79KX/6RYLGF90Rp4Vz6U9A956BtoYct4vQaIo7ZlpT29yukOffsdf601oRLrIw5KbhPif6
+8vbqnhQIY5NaQyl68MyrtkHH4LQVwfHBvu4tX4GXzwIS3H895/4pxeJYR5JaWQuIrTdX8H/XP5W
aQOTTjTA2+w232qX7KtDHY/e/M6OvxTT7psw4GhH8rnnO3oXN8lgOeQlrEGMzgAdIdax7LhydA4M
LipIrSUl4zyJNw1T8sPsRfk7P/OfFyecGoQA2MX4uKheRsRPxmVyy9w5zTDWTn0M3pOSMMDDOJeY
Idrje5Z9f1o5mDxSK3J7ImG8uM5ybDrKFaFrGk22OREX85gRKHRoiyB650p770kXLxa/0a1YFS9W
Bh2q1cYhJKKsskOjev/639fKHx+1x7i6GFtgT3axwUG9MqkzP059q/B/YGVBYrpX9J/7In8vy/xP
3ws1xf971L5s/2dZUo4EE/OoODV5jMm1W0mCHIGJyAIXsDZJn/z3n3Z5arpQBneZNzrv3RlaXDyP
Tgjzt6majrM1O2ekSQusrTU+VS6EQs9bzCmUID3eWg/vnGSXL/WvJ2MmhOBwv44vhY2lOyF4dN3p
GA1V9Lvpuvi6YjKMmb7zX2/d/VFYLNqczdgTCv/ijAkw66/X0Z5Q1JroN7x7P0Uz8Wk02nqvp7j8
fvuj0JLtbsK4CnP1/v371fWk3UJCdbW85Z7BjPNZN7NOmGEET3VUvyeZuzw9edyu3MVLBmIjDpkX
v8wZJ8JSotgcF6uASBlEZ/GXsgKhBbPVruPfwZDvnS93eaTtD+U4oWLz964wvtjjhTBqDDvomxGz
0DvXEtWVwazkRSMkPlFyiCNYUHeTTyr6nq/L/Pyflyw1DV+RXsrjN19sfCOZtem1GY/NqsfzWJ26
7slr5PTQ5JE4MpHtYJN07/3oPyxXtPtskT2dNURS9fcPayZKfx4yHitdMs4JXGtLqV2D31IX8Az+
/Sf+YRXtlwYuVLtjLovp7w+LdYyvfs0bziQg2tj45aN2huKWjCznyHwpe+eVOn98oMDSFZNCskAu
zc3rIpS2rPoRprp2P7gAu8xlomD8UY9dfKXMPH8K8626KcfBfVROWXwWjD+OCiWvIi6HYVoWNwXY
FXKOY9ZlXuKQP/6eV/4f/5Xw1nabQZinl6t9oZkncxpv89VGuKfGaEtYIOJK19ZwpQNR//z3z/BX
nfO/XdO+0kO0MCjVoTfY/6jsBniMel2mY4587CHMlvBljCfzPHeT96FwwYZdmRWf4gHQt1ZLe+tt
YIcInrLbqqiHKxN2c3z6//lH0ZP6WEpiL3NpLjMXa5EVvN5jhSN1ilIpOgblGh+2LRgSYzJzDGVR
Hfph3dJuGMX9YG/9UdQdHHA+/1F7Y/0fi7j9PZFYE1F64zDhX/r3QPyXWecynN7mvLmFbz6e+jEy
H61c/Kh6GTKdWtQ7p9Cfjj4sIiiHMZrlAru4uTDstDdrluMRRVEJV8Y1+xBrDB/LNTJVwtgPOKLJ
/PCdgu6PzyV3YPe5hNAQXB65zM+3HJiOyHMvYPIwtrv57ERsKXOYHJmtZeNeVin/ne/+x+dijbgf
fAi/Lz97N+ZLMYl2JDCk9q7CsgoCSMhjeZuhEj+YbnUYpyBCe+co2l/j5RZgy3GrYaqN/eOFZcMM
GXhyPRQi2G2al6JYhoM7BeLl3xf1H64U8oGQmbOxcZu89B2AeVqLMd4GDreuPMZYFV0jJ4B+Mcjf
yJxNOriLm1IteNi1Tt479d0fXi3qTuynOFog+l2WIpQOq66cnKVUl8FtGUC0j4h2OlO0DkcwA4h/
anjPZecPhxkPBY6hUNhV7xfrlw31f8yd2XLdVpZtfyXDzwUX+qaiMh/QnI49KZGUXhAURaHvN7AB
fP0dsH0zTZollfKpMhwKOykSxAF2t9acYwKr9VjGxpHus7MULNgL5fjCibPAseT0gzPdezdJ7WFb
twlrVt8um+6wQZttV0RmuShngz30Nyk64Gan4qnMArUUyW7xnOX6+0/2/ctSsuMtVHUSnF8vZQKn
hYX2XkTKuIr90mjVQVitGuHKda911O0YC/vl5t+4qEnJY0sx2rbTry/aVkOmlhaLtV2kzdmMyRzH
haU8J20779VavySMdyl+MFLe2SGwM+AV1vkcdSj+ry+6xLljl2YsoiauBorkxngnFhcPruH1WFe/
f4fv7NtJxsDrzFu7ZQm93Y4IBIfjJNmDLXiRDWxnJ0uuxp1CB9QXuL0DA873ThRr//j9K/+llMhk
TwuVwNmNtrXF5L6+T7Ve9cRYPJRIFA/obyzdZUf78pvVr/k9Qib4u0bbW89uG7cE6GrDtCJKbb1T
SV74R7o58qzVZZ2G6KFwF3z/t3tvVLFcM7CocnKuePMQrEmqCjM3i6OLzA13Kpp/1BAX9NRVP06m
n8UB/vZhUPymhMs2jbCN1x/Gkrqa03WcYlKklb4loB3oVDL3mS70n18ANrowMlMC21RSaF5fil6T
MaT4yKIYRfqeXfB9zSjfM8FwnPF668rTqyL6+Y+T/FxgeWD4ifJ5M5CwwjU2ku8xIhmc8oFWj1cy
q5fIi5GkmETG3X7/eu/NFoD5XM9gk+cSKPX6Ht1aXXFF1VM0mbF6mNNRw3M/iI+4JjXI1VV8aTdN
8aNSwnsvDThUgmDgZG6oxddXnbLUkwkOhIiyuBHYXocmrcyUEEmhsiEMjB88yXdmCgNBsWnwPAkU
eXu91mUGpmEtI2tJigtyfvuHXjeXPSW24tP3P9B3bo2yOvw47o8ysL19/U/1BGul/LmuuaSNiXDT
cTsH+7GNcVEZ0YqDm19/sC1754Im7mwWcXqFGxDw9QXrxsSvgrUiKrok3tW2fKnMTD+QuIagGU33
D17Qdz5KGJzggekQw6B4e1KiBT/SN1ZlNDBpRWgCiz2KCBMxuv0j9PhvKLg3W6FtH0SYGlgwCsxv
Jj47RXRmZ/MciTxdDpYB7aDLlPGGCGMttKUYOJGq9XU2DuppaHHjWIO3XqlyTD5ncLS/4AY3ISMY
/WHaQl1IAojvkrgfL13OgSfeh/xQY3k5JEkhfoQz+40t95dffju3Uoe0/pqXtWoGSZwo5yKrHxrE
RTG2LUufrTOS7uqHBg0Iu9hlTh45fPbHpsvglCAyUl6E0WRYSAAJDOH338131jAaBPTZNPY6Dh2w
168KzGHgMJMlN8u+doZWfALgggwMqkVxWBVvoB6lq/djnqX/xpUp11Pbpj0B2ejtNGONZMinyRzl
qvOV0AqTDfsqLnGiW5Em9PLBHqbMl4M3/mCn+c7rSleEHhTnNl5XXX99ywlesVq02hyBVE8RptmF
T9SgEVndVP9gZLwzlQLr3q5DeRweypt75JCXGCyHM6yHeJP1m7Lao/GZ/XackUUua39wOn36wQ2+
M/y3mYYYCzYGqv62rL5o1tgXDYb4doGIoqKlReUN5uOwyrlmBgAJ0gbff43+8pnyNhO0Y23tCip8
b08oSAcabXbHJapxSZ2DIpfBmNjjCRHmj5qI712KFxa+sbG1794uwW1eTnbuwM/Y5JonnHqZX0wu
CiWK3D/YyLx3KchUBk/QtS12Fq/flFprl9y1lSXCQkzRvurNMbAQvaQInGT5g3dlW8ZfTQ5AB6lV
Alun5opk981IdHHVoKEFt5AhtL5Eu53bOOYawC0//aiYezjw6Hx+/O/NTWkJsISkM5aonOAnmDjE
sMsQF5x4Tff0/Uv95fXfOIo2W2NmbI4e2vb5/mnhswsPdMFWQ8fk2h3EOLTRgBczFKOy7KiGLw+q
Vsrd9y/6zkOzqNgZG4OWk8DbQK0Uph7WVg3REsI3eBt6dlsvlPEcgaz237mUQYDBdnPsld7en6Jq
6B03fZQg7NYa6ODDq0NM7zm/V3f+83n+r+Sluf79RRj+8d/893PTLiDBUvHmP/9x1b7Ud6J/eREX
T+1/b9/6z7/6+hv/cZE9983QfBNv/9arb+Ln/3H98Ek8vfoPzBM4im7Gl365fRnw/Px2AX7T7W/+
b7/4t5fffgqE9pe///LcjLXYflqSNfUvf3zp+PXvv2zbPWaw//zzFf748uVTxXceh/Lpb19f/nbx
9N73vTwN4u+/KOavFKFo8NHLYBXjlMvwkS9/fIm2wzYzUUNkCqZc9Mvf6qYX6d9/scxfiTj3kCNw
Jmey3HaBQzP+8SWmNIRCeG/M7RXWfvn/v+Grp/Wvp/c3+EPXTVaL4e+/bIPqX4Oboi55a1tiBGss
+aJUMV+/KX0jG30V7NcBKcYHET8BGSp9uquuL5rMusHPtHdnuHNNS1Tanz6tP36XP1/bfOfi2hal
te1BuZW364GqK16lSyP2k4Q4FETG2nBU5hQ149DGx6FTS/CLI74uH4oJob9s9kJntIYrC9jcGEA4
Gi7MynHCwS7KMyGLNGC8P04LOIM0BTV1xgerh63haGPgFPF1plXzM4m0JK7FamP61aDGUdJb4qFX
9QwNXl4JQskz/WumsTpSITWmdJdNU+LT3YN2wea81ZF9L+dxnHo31VJln8Vqsl1KOMVicE/kfI/k
YgdayHrCLQuiKDfEmAWlUZWp73V4KHvdab4tQrMuwGXiMv/tU/2pAfk/DrNXQ/O7w/b/4IAkBeJP
L9g24F8NxzuauqwDv4/tbQD/9vd/H4aa+usWvIcGgyY7I85kqP0+Cq1fSeRhX4A4jUVBR0H2z0Fo
Or+6jE+VGtHWUqKp8M9BaFq/UlaBI8fJghG8acB+YhBygn01DLfKJg5lqqj8ZhQa/1I3NrIhQcWN
+Us31/SxML0CokiOVVkzc14utVOHwKNcwzQuEkTaMOM1qTjXVVfGx3Tt1KhNPdU3tWS49AbR3mGp
+9xy/DmKeNSuqrnxzgpsRece5+eLhNIH3QmMDBd1RrZ1ttrmxeT1EWH3+rFNPBuP0jRMpzlbXRR7
CaVXBRIJVjdNkvmhjPsxtmn49ELscMiun2aHU8484SQ/YvAi5nkyrDMtn+9qr8kuZr57bzg9Zop6
kthRhqR/FCBuoAqIYQdA4aa0qPZ4cw3KFo6HGyhVmuxxAOdRie8/LEwSRP0e05bfp5m173SDEIIq
K+ebHE6Lv+1xAzYKOmIebBCQZNoT5CK5L5Pa2MEvmJ5lCYykN8wXuGE4cxoQJA0UhEAvvPxkl9Xi
S6WkEmn00wWV5emklUSBQ2zVnKOcdKcCneDSRtAM0qPmckgf1XpRvtDqE6HWeoWP6Y5dmJYtp3nA
BO872qx8WnsNDf2YOwchDKyAjd15nxJNFKc+W9q7YTRIlTWnEghtUX6bgaEdinrazTE9rCEdl8OE
dfmYNnh6w7o29qJX64OLQ+Cj7AHVjfjZLxJjdc6G1Oosn0CI6YB6a8Dpm5XWGT5yLRjbfj2WcAku
jUyFC2tXzd5r1Bx6db65+Y2qBhtKXDHM3A2HtUACHy3rG3sj+2zqR3wDcbPerJNp3eg1Tha7rTC5
jYa3dzul3wNsHM6mNcMMaBT2CSMOQHZQUwdHAj1IeKgf9VKREE7oV9K+0/cdlJQA21MeWpyqws5Q
tA+sj6UemmDWdJqFvm2tsd/ODq5bYBO4d1DAVO1+EIXzRToOf4u9Lx9dqYbODJVMr7qdZJ+KnjUe
cFl2zglcl3lBkIwVUJNI/dLJqtCJSwDn4DqOlbtWx7TqxKH1gKzZ0ttX06TeU9l0P5h2LHbS0zQl
8FTweqVdupEY7Qk/Q24+NuWYYppREuACiV6fxV7NqqUOGJApheFlModce0zLdN0v+TQ948BYgpgN
bgfOUdfDoZ21oztY7HNZItI9PoOYPywRydqBvQ48vwQ/AwLeW1iODWwp0diM/OvCs5z8xdY1PDGS
FpNVzp/hTKgBpt35S62n1gd8Vp8LRetRrZfGJcr1sxICBNZfTdsbiqVdYSaLo4E6015i3GRph6JW
V3xEYrK1i64jAaZGqX6wWfhhgEFTmv3BSlPHb5dyvO+ktxZ+jNABdf34qFDB/6hP/UZDNOVuINJb
nefmUBNREupKr0LJKB4bd1AjaTrxA0N1PM9zt7yp0vneiT3nMFqKEdn69jYi8TSuZjO/LTNcG4uY
s52SFcV1PGJWNwvhArOT83iJocYcI6/JaefVTVfc2/o8H4DbjFfCmJyXbk61s8VFz4fwfTCw44ss
wNshQcXNqjivTHVWIpko+oU+igrXTSKHLsTmXl8StZvjbassXHJFv29Af/nxuH5RZL9cpMR3fMXv
w/HOBJ24b9shDWbTnneDqwCywAH5osVwoDx+3l4pFnGqy0qe6YUwsTUsu7YsPhaKaRHPIPMeuoUy
VvLkjtnkXWXNQvKOAv72oWOoXzbs3/IgV+r1plHqCzfpzdBwE/3IUpbGvg78AyMMPpOodMz6w9zY
ZntU1aTep3ExtGGuzxHrTepnlXLSnUSGYB2ELyymu7Ij/gM+h15GbqbcY5awz9aiyj/QwkONKd3z
RIKmxLKrh3QU+NybNN/PdhzSw0+GcFK85GiY6XieQDHbUlfNPeYhIGXF9GygoQ28Ma+OxohiiG3g
5kDnDUpnqwiQ8GNnLQknx0m+XmTAVaMJjmNDb2ZHg+/ZLvpP5QDbzZsenbK8NNX0zkYIjQczycGp
1Lad+WgTcQknc3sQRfsEjma5UJYmObe07SUhp/Wg0mePRkMYSBTnRDu0KzNlvg6XdCiMRyXWkigp
zeoEggFzPYiwD0XmLJ856LoRPFgQS8VYIk+dBiiOa/NJL7tHb1ouC+ld4YOO/X7qv4q+6wmxRwPC
xBgxW0gKRs58udJuQRmZTUeA6GfC0dNgMd0bo9TQMSnySy2V+EEMbRoaRZ2FSb2uLNteHZC1mYeZ
68FHK1JCxuCb4640oAQmsZ5clYhqw3GCwFeWmesPY3E+Yo7sAosFuAGzLKuDmXnqXTs5xVPFST33
Qd07AT7C+EjaS7cfMmtmthvLh4VI0RM4j3Xv2mCA4DDEZNM7zeMIM8MkZWMEpefgNNP01vhCrajd
aXad4WIRhkNA82B9hW2vX3llpd70berAGOFXvcLXvWALH066my8n6STxfTPNVn6WNV15PcfxsyZl
eepjFjEbxEfiaPSnaALv5bw2O8r6+H2d1jl6RYbDV1jpp27JLOhirQGLVknaY23Fcx1Bhz46HasL
87LLH5a158VUw7yxiCfTZ/uqWFSqPkmptTfJvDpPtV5eT8D7J8ArKmaOtBrqCx4xPkUB8Pparst4
bxTqw9AwomaXSm4GucTFuAOYAj7YrukJe9AIDPqox0pzSLrJSoOaracDI1LdmC9sIvwWYVmIsN5+
bDPMX0lr9LTju/jChtN4mUKlvcXhPh+1oejCVOnWYKlcrL+NAXkbNLLyzO9Ymr6mUsAKqsl1LpMu
1s4SsBg7iLLkGJgi0K1ej6ADxedraht4RjAC+pAgi9kvvCoNRnxgO29M98rQ1odmqi5AYmk+WWJ0
BaErNYEyAe6AlrnaHLZMWGUCuxtWvSKOZDyanwUtmcLXXWX261wr8LzbUF71DbJTe8tlEwNGWwm8
Os291n/IQVayhGgLIAPNnQOpqd311CmtOJRIDMOZwU5uTG4bXZAB2PmM562AGuJqMtAB4u5JuUh2
Tuwqd0U6M3Hh9FV8Ie32fu3z7lOP0kQ9h6ISv5RGN2p3KfwW0Futs+4aqppxsGbO5z6b1hKQaGbq
uzrJFFKvoSVbdu5+NJvhW28o3xphG3fSi93QxR2N58pwgamJtnryjFYAACjzDtS78C570xnZgVTu
PbAtJQ/5qnLCUrHXXJLMWHebO9Mc+j2HeWvXTcV6a+W8Kp2Lo0/AYc1H0e9UPK0uey2avU2lE9xj
geESPPArS7EfTPaSO9x4MD8SJ43Wec5f3Gp1QpcCwXFcWEkpBxcHOGttxJPoDhAr14/1TO98qj53
HO0BdEALdqhZs4UozmuPnVi1AuEgPkarPjnE1vhOlp2b1nqHmQ7QhVCmp1xYl3kh+uuhLJIj+5Sb
3ux2pd1eYj970RuPHnJ926neC5FYt9lsPhuFvlfgIR5ks+rnFpsl6cpjWTrXMdUt3JLakdP5QOka
zNHQgSIyU/vYJxj1MRvTH3H0Iugt9vRSDUszhelSrl/mPN6EMRLevuOJnFCH1B5ul7nTUCJnjQRs
OjYVsd6OsMA4Fdmzww72Rqc2+YH+HxXWVNjgwPQluYE1BUBYLWXQOHoZrrNR3cWVkfurN4PzRBp2
gn+RRBKswpVnLQsdL6+f2OZmsX0GTUCxWfWSZIP6yhsJFnjZeaWqhKnd57fJyF/ZdOe9tlyoslUO
g5fDOm5XTgtpyepakeF4VJJSuXbWxnYD6jrrpVkSlgZRMuHIBfiT1N/mMqXnHBgkAF+bG43AaTOw
KwBiCJHmvLgf2eXM2QxjacDy5qBjo5FMDdafaKRHhlkyC1dteig2r04Z53Qlah6wlTH/sPYa3Vku
dMCIbjJfVMIkviV7hPXNBzHUs3Ksl5IdRGXv+3icAxI3iOLDlK9dt5DQEYK7t+Uq6rAeH2vIOCwm
412VrWrkjGt1sI2437kudY/Eck51JeQpNQxwNsAcbtJOPy/NDvrFuEKmTroHPMLGbQdrwIf1OoQ1
EJcLuwPTYsqOzLq8rPaE9CVHS8cB16jeGi1swa+czNUvUm3Wd11lm3vURh1IF6e7ySte7xW05OaA
luws5ovJym6gEAExEVI5ynYtL2JS3aBF114egWOuEEtmU3W7ivnrmDfaQY6wBMlCxSSPiTBlxz0q
9bnFsAMKNQxWkKGq+ujokiGbJN6ttsjiYYSMp0cinhIzklIdPvQuQSCcqTxz+wGVc55kJn8UWXKT
xXo9B7Ndt9HSe2uYaswIyqrZQZJuTiazfkxgjl1q4JUT+HUKyOo6cwfYHcpj37hgrKuSpxWX6gnw
AQC1aeXAisKrcNv6GriMwzEyT64BjHrQHerq1rJWsUt7dQ06/P9BtSXk9JO2hjBLeO0A9HRf8Xk3
D5awSumLmXnITygxmE0GOFNasXE/d662b3K7uJu6RQ1hVVk7sfblEZ50cZHl5gdeBjY/o1jU06oM
XRX17ZZ9MSvdkZj3LKIL0rA+5zzfFKS8z/nD3O4l9ZV4nq+qRbh3PRz9kVPq4D5uEIqzQbqCekfb
XoxImQOoDMsHd7XoS4+z8iVelyUgfiv7pgnbfaT3kR8BAM4f/qOxqg62jKv7maVhr89AMKYwkg6A
MbUgc9Qnzc3l2X9AiltzCh2AtwxvOqgd2VoLpvLLNrcv82yMA8f2EnYL2Q3HzvxSm7U/5E4/VZr7
0FT887b8/aou97+r3u1fmq0MPbz9Uf8XC3cm/cX/uY7+8bl/qrPXpbvtO34v3Znqr5tYBwk7ZTFy
WLYW3u+lO13/lbwyNNebgh+5uar/s3Rn6b/yFY3kNh6a+rp0R0XeRZ5Mm96gW7eJFn+idPe2OUbF
kLML8nrSb8jkcrYS9586SRUTMmaFXoZ5oXunhBymE+WyH0m+370K4h5uEWkPgv7XV3Gy1q2ydpWh
EmeIOFVW7MMsquXLnz72dwryb3vufCIenygGMt1mELhvboZTYUunAns/uB0wt6na4AxKlIPXO9nJ
Gevho1IP61lTaPmPOpq/tdz+1YjAYsW18ZHjQ1VdFbnUW2mIbJtO6vUUgozV4s9lRx0FhChYESDM
q6H259VS6ybrEhWP0HG95F5ovfappvATh+zh4fMoo1HOQaI4ehJVvdrUl9WIWT/7Ud/iTbEWXYKK
HhJnCnIJnvyb7iG4g6mwcTCFGoS4Wx1xRHK0VchBPymcprSsormn7apZ9JTf9q7zQXelhL0IVq4Q
7FANFBlXuqg6eeE20u5HuvXTmj+mQLOYOr//LvzllUM2jS+U/HP+0f9i3R6FyLXOyN3QGYAHr+ni
nHGm73ffv8rbnijD2aYDxGNHqYiHm+L7n4cP3d4cF0OnhUTdDJ8mm4P7ZBntvZWtj9+/0vaTXr1f
dMxocSFzwvtOjfHNQ7MWr62w/Gth1mkcK2o75oA5UVUlLEA5KwurWX7+E8SfgXCZSC5Cga03Tdhs
HM1Rh7kQWhz7D6k9SbYCjfKTyt1tQlQ5WdKed2lraG/GDZxWs4fIZZBCBcscWFWxo9DJ+XfOjKOu
dvdGs5Q/Kdt9e80380QFEWMxV66pu922hYzXUCu6Zxgk9oNwC8On2uD8pG0YWytTLB0SjFoqc/ob
FYKTzECKgLBwTSU+TfkqrkkAnU+F0rDxsnLJIRLJhYyjn31vNj2UhZIWPS3tozf3SqYPRI5O6BDM
u/IWQE/6VBIN7jP9OlBE7Kr4gUbuL0OCGZD/oYNAfQSSWX89JBAwYq/tLCvUhNteaV5L8udIoAME
bzdXjt+/O1xKbyZ9VNfAWrkQifMqvuy3DA+t6doFmN1EE5Xa+H4c1rw+taAp14cctzTFaW4y3iWA
peu9LqiE+3q8cLomYto7EBfSaU8ziHFQMklRTD3qNqpNJ4ICF2VHtbpzqGgsoIXmuUVzg4reJIqv
t2I7qmluTHumNU1ixx5m4zCOW8Ni6jMJNoaSaB9UuLnaq34g/ONsmeCon+TKSePBXWeaYCIpg2E1
jl6ZelpkVMR6+R2IWv2AvGMWX8wM8Ly/uItsziW9F/swqaOnnXI7Vp413HdqmNEBe8T67lhHypCr
oPmdAq2xUFATkywagDxQT4HXL1PB2z713rTPCAxc/bhqReEbZTsWF7nqjYNPCSjRYeFb+TURw3IC
rqy707VSQN3edbrTPrZLoSg7dqJWuyOKx3TPTYcIBb/sVbeFsKCmV1u0pHEgcWi4j8HoOxRckoLU
GA7US/LM7GjOJmC3RF/SII6Hjo+2lXohB79fHfOjUAmlgmK5rHyEoqaW1IhYp+NFKSEJVsQQ98tM
x2fvcZAhDq4pW05xOvifM1hb7kGfR4jTJm0UKl6GGd94rZDqXl007zOVQTG2dIgmOkOqlD34Qbid
rnZHpI6m3ZidlQ/7alkqfb92pmhBpK5Nk0QQaYQ8zKsHv5R4qImYH7iRW60QOuAHAiPm2odtawAb
s91ERo0QthIZWl5iogHhV+AGGOr1iLmQg4amlvx73NtmHo4AuKlx57X2kBMLVcAbL6yzYeC5w2xY
lXY4j/PM+0C9rNGA08ajAQNx6u7dGHibn6IU8YKZpLLi0mpzIkIpuMTH2GQB9Ol+lGXYiNa+6/sY
vmhskGhxxrzOZqNqqcGFdT/otFb62nrq64ENU+e6FTzU1mjdx04I8yWugRQF1bJO2k5VyioL9Ert
FH/O5+5+Eobygdr6XOwMQ6nJhKAkBra0mCDOATQH/lQlaD+D7bX5xpvfZJRL20nxjSGOyeObutaf
7bEHQ2pDYQ9JxWRYZHGSnZrVotkxT6KFx60BKFRgiHahwiAyGFYUCPZO3STAMeueH1IotLCSQYdx
B9qq+2IQ++FdZnkDUajS7YX6sVsQCZOPE/jDdU1JRZAy1r56ykjeqtm6y8zrhecOiGssni0IZmrg
OsB9Q/J7GAwkCi8N3naD8zLPrlgOWQoNh5yKWoHIaLgtTQFTX8erlo2VDJ20bE3EiIybDxVuruSW
RTDPdrTh0pFqttFdLrE3pdCmRQUXTqqPytTlV65GzOx+zGZAfAkA2OxIyp2cIVopuvsR+4J6Yuiq
n6jNLQlHV0W/qyFNeZ8LHXzbrktNS0mDzSPgfaYuQMKXgU6EHuGk1SgVqe8UAw2jFppluu8msxJ4
y2T/oJlVP1wbztgPZxlpV3eTkVjpUW16naP2KGKwxFt0vdrt3AWowNHQS5U0mXpM8/O2ZJe36/Vl
0K+7JHOGW+k0utkFriDg9kAGlwFCsM6K/mteFDDZlC7L6wNjsy7pqw2m+5LYFLB2JXtTQhLHmDSU
cUFOEyhSrkpAcLIzXTdg7M6XviKomLoEWTa9k1R7Sqbq58xVzDpYNGwxtJeG4oZOgt6HWtwWt6lV
qPfpaooqghdthZ5T9XkI37k7gSVTPxEpNL/YAHW/1ewCjL3Vd+lVO7tZe12pVfeFDlb72WoMeaNj
9hgCM+ncj+oorHu1x43sO1hMIwdkfR5oiuPe5qWnfG29Zn0cpAFYeeGImEetsAbn1MQzXAsmzylE
WbXwLqkWXNjESHK0O3lWHYyWArtSO0ZYr7m+Eh2Qy2nXLwO6H71IPfqYmUftgBwtt/RbN27PC5J9
PjhFwowFQYPOI6VCM0rUVNpQzKzqXqqSaZU4rzXeCwQFAwR4i3Aji2SQF+ll0Pt0r1fuk67Qr0GJ
KwZU7LEEVtcb+gtZXVa90ztg4accN+IB6NqY+GPSMNpj4ZaHpsji/jjQhHuShUsuh46X7XHQSnI0
KqAXImzzZb4czXa9KYdM6QMiux3aCpYNo7tNDHWNKhXvp6/Vpd7Aqcybl4qkoCcD6EJGusFA4a2j
Tj6EpWVSHJ1WwJn7UkWCAEs9pzOF4qH/IFVBTJU2GtPT9mifS/YpbLCowBNnpXCnvmZnMtsvVjFe
SEJJ3ECUs0k7qTawN+VDcr1B3sAr1kv6uFjcP1XsfKipJEs1DfS57/QwLXpisBJK1tersnZ9KAb8
UIcJ2i1WHM/sWMEdVK5E+GXKFzJOZUtmb+MRwkdEqB0Vi1F/Fjrd48uFitwYdiZryAeVCG60bN5U
XtRy1LQoraGg1mpuxAdnqLOXlNJ2HtSKQ1fHAJ7+bNfIF8iBAZq2H/hEv+UuMRWQB5eCuqJdmzxR
ujkRPrUk3s/0gTaq6nIVu5IeWud4tE28ZQHA0FR2+aCTXQYVnZgUTrKx3IDxNPfWIBdsmX3YYVa6
0yzZgpHVJLlnDvqYazR3RhpA/deehkQFM6ipmTpDnCxQvekrLLmyrOPHBsW0Tve70VvIqLPxcZWa
QlgNwif65mJsnhSlBuBkYbUjsKHXp8UX2Uy+nt0PM42WMk52PVyjW7LS1jTk7AJ8HSBXI/dkkQCO
bls04KFl6Wi0Cyx7O4U0lzFghHQnmujVEvUaDD7SFcfiS8akeOuyONdhRYecXCFXQoTvieSA983u
S0RidZk2NVgDvZ+5IAB2g7mq4jgpwqlIZCjMT6U7DfQCQCqiMUh0/NtDvADajFciN3x+QZUYWsiD
h5kuBXhNEhaPcV2OxM2Q1EXqeba26qVMgNeGWVvwVAsh0luHfakSyhjqfjDr/TKFxC23kdFDD9gR
KzN9yd2pYMtKu4n4Sju30cUIhCBBnNlkCpkpmXA05OgL+n1fJJc5Zh15ECCly3CwTODbq9lqx6xu
dfaQbQFBc+tEfSpT0yY5pKrS6SBtR9zGiVmLE2RlCq2eNNP7dtoafCStQSRW9NS46tqxNsH12Il9
cAzo0hHRuWyAM1z9D3KNp6ee6As3qrXMdUITF/23uMpbciwgPafBxDT9bbJq784uRw/ofmtDMhra
/n4y1OJeYMhrmU0I2vJTKIB74Q3Wpn1y4orbt22E9wBX7ynEYwycnbH9Mje0tGpkjx+Hvl1d9uNt
e3AawU33bWbZQWG5pHA4MvEQEZmeG64kwrEkF3Z9A+4wH4AvtqnwO4hsD0MxEdVtzWp9ahR7tUOM
W4QKKVPr3EO6akFuLgl42FJbPRnpkHy3bn3P3tSivIF6ZNDJlTZp/KGfRAHWhJAV5Igc1CV6BmwU
8HN8tBdroVhNSH0LTcUK15GsU1iBmd+zjUNvLdRBBq414TVc4K9PkRbb9l3tgI/dt5pVXyBFWh97
dngQTWaau+h5PDZ0OgVvytErBHo6o/VDvMSQqitoYJc8zo42Z057GlB6qt/YYlg+p2vd0zaZyupO
TLl6p+tL/ZEViCgaQ4r4hSTKjoYnwMxrL6ZVRqOw6BXeNULM3FiQyOr1c3IP+IsYvQRJFkEpgICf
p7SqL03Sezhz8GBhbq7ZMETQMlM2wMlsjewVU9KdwHLWx9bNBAcAq9GR09pkJHPCmvUHQg0tmjB0
nxJ2x+Ci+PWb+kjAE0MnZsN6szJD9rwSE+GenpfFd4s5soiUc5mQV2LqXZRpY/tN4//OCNqauy9I
e6fJt1MDUHsecySA9o3wqxtWwKRCeO0dgM125zSxSQDVuCp2hFPc6MM0EWoWEMwpP9FGIhfJqzvr
QiHDoQ6nQTZ3dNsVJuc2I4nNpBnXQzU1k+oUG8Bo/Jmp6OPU5ukXl+S8+bAZ+q9qGr/pGVNk9Wkg
wbvZCzm7d2XMMgbduRk/ix4Ymq8k0tjLYQbsZDZNfE/E0lwciYauHjx10yiKONc4AQC0PaesQCmy
d0X2ESqppfBKGCaR0UrujeQyIeL3ZwVTte+03ZqTKMM7yQbMNL9Vw1Q3/qj1yUmkLij8tO0bEon4
M4mMgUg98qfQFviqzsk1mjzVayJ1LT0nGKqKuFVUFa4MpdIrajQpHGb9CRXb7NtDpZNEm1kqsFF6
vnsielIIzrgYskBuFN59TzsppiGqGUjr4EH7lnStT+xcTD3UCBC8auL/R92Z7EauZGn6VfoFmOBk
HLYkfZK75iGk2BCSQkEaZxppnJ6+P69KoKsS6EbnrhtI5CLzRkjXnTQ75x8JE0PBgjCRisaCwiab
WeCMKgj2qBjSoonkbA3pI7oz+nIRm80fE/qUl5J1qeJsLZo7rSyvvwMYDDliFEHwHBB2zUyFEqnb
aZbUgi9uoK9tHDe9AAy1/W9JX9SAYJqeSw7KEXPOVMyjioUO6hcq+dwXU5uGiIIxcJ7zMsPSaUFu
khMXMDaynw+hh79Uy0/aOzysImG1oXMJWdCCOuBQ14JnPZJpOEJS0YX711tE/sTqpfM9xF35uxdy
+oF+Wpo9GcJcTqoi//+wDJLY+uma9x8xKCODmEeTrqoCOuueomcqayjxWMOodTWJ0ilrK7nS9mrX
++u/6Q+VTVNO6AaqAEu0bX5DDpu5u/ZCO3HFhlHGtN4UP9KYARvrhiE4opFgIzA5c0sv9kmAV5E9
r9XFGV0kOLpyLvQ5+EZcm901fx6396dt1cZlUsv4MWWmvOqzOFBooSnGJ5ht4V47A/NiP9lWYSal
EBUf5Jq1zd4bu/SLAYGyQ8Z9SoRSw+P3KChnIJ1C8UaQau4Hd75f+s+GaIxX7Vf9J9nKG3e7I7MX
XV/3mSJtNR02KvWeF8aoPCbcBVVL3VShcwinkL+H8QDcYmUt+WMPbv7eCbN7TX1bguhXMh2PWWkH
NNoPm9VdN6iB7uDA28YTayoDprIpsmJwYu44dPNYv5C1W9ZxUQtxJMHI7RGuhDRum2M2nokX0VTP
kK8CLSG6nb2acj5ypm50JSCfM+IM6dLT7JW9tZNjNbnR2oj+qSxnaocq16HCtxcEJUXZtmVb4mu3
LaK1zxhBDaphHhvSl8OYtY2a+HTkJN4ZQSsp2TUmkR20GLp7yjrsj3C8su12x8uacDJTdBdoDcDU
gaJcdL22xoG8a40Cwc0t+ovdhohqarBddUzDVAafVAQKO4FdR5CwzK37a1Jt26FNmNH/oKPJEfY4
orhfdCD6HTDWVu36cFzypK/r8CTXMfQSRZ+xRkS9TG8j/ZRd5I6T9amZUMmtIPUlj3THs3nTUF6S
HSfyngdk3Ua51wsPXkwFT+ihia7H7lzPK25UiJCFNd4hfHzpMhEL8jick1A+v0PjGPlnv5X8mKbk
2DurIWyNI5VpFMi0oceD5U6anzCvHcUZeZN74uikGx8tqsCmjhwVjnLPTjjcSjS69WkOkfqiaau5
5cZi7MJopGAQ/U7fz9teyRFFipsJXB11iHQ64+ub9oXbI7XyBp6V3dU7072bwFXFvm5ysmAXY6Hf
aalF58XXXACsICTpH6xi8LzI6689papL7SCxSbV/5Q3exN5BQ/+Yt3TFHBVLlIc8NlVhpERnUtNC
uvhPabXOO+vGunJUjNu3O3rihkyGxeLiy7x34a7+L1XY6pssdeT8k5uHtMUus/gBP0Z5MbqZRO3O
vLLu/dnWf2Z/oYyCUb3/CBvPQmDYEbhGYFjwyr3V+oi7eU4P0zS1j7Acpn9LJUH3OtLUihQMPvuh
QuTzDrKRUtph5COjdD8MOhmsIe9R011vfoP4zZaMc/pOItFJcr4pLQ2+N2rLCP/LITKHjkrFOF3a
VSQ2ZVndfgoy98spzPR5CFCexLWfmuJ2C4a22heptf72ndWsYmuswJsMNTnzsaT1TD4MErSQlrJc
tYnjD759lCNKsMjjmCVk0OkakWxpU8Bw8f4+2JvNG6FLr/tLSrGejo6H6CpaMqeSlL3nMo8Lc5vq
V6Ms2te1h83BujAST69GF6UbqcdNMgrWULKVRp9ygxlDA6qjoru0y8Bx7s5TyKkwwTGA/HX0GXkC
mytIm+1ftFtRcGyjsEqTzECdflWMy0flgZ1Hrs7QXY9WWn7mVWrr/cRLuCJNFuTPLJ0X/DLrcMli
w75e6tjOJ35wS9dPJIfau1+3IHCPlQv2wUOUZ79CA3gn1muL+ARUD9BtoG70D2yDspKK0+Caj965
KmnaqviQVAkwYg4FNXvoEhB04toqgyNH8/QeIPLI0JcJsjUWE/CJQCWRWlFFmmkaibTvfrV92/4Q
mmA9F00wpjtP5zNf5rWORdtD/8qJORHs5YuRXb5CC1twQFPWPpRf9uq0DAIUkWSHtWbx2bmUF72n
ArtyrCnsG2KizfWt6AMToWQZ9t5uLq/gidEKyd8Hbbnye7lpehKAwOBddWtkR7nil6Lc3sneHafp
H0KiUVUMKJBSct3Q1Insp3gIlwLOl0IS+5hRYhnuXWuq7xBV18O+MKw0jCiuCV79Yl55iwenD+IB
/AoDwFjZwb71KNTdAd5vTDS+XoM9e1V6yc1Gk+WbZeNwU9Rd+54CtNLsldr5XzPM7Grf2AbK9yWs
uhcX1pUvjcr73+ko0ibe+BDafQf4R6PKXGGNd9oQNc5WBN9z6ExE9QRZ/ctEo5Im3WSVr3JqVb2z
7AbGaMDI7sejNPzXaSl7bn3Oh2VfOVb5Dd0MjFRgfzBipSqxXdqSwm+eGLv53awrnSRCmk7/NXXu
lu7G3gdq5qQMs4eWmpzq1M7G/OMIPf6xaA4tI24apW/kCC8TDcZshHvEuta96/gTtWfWjCSfqrJy
Sfo+FKw64Ba3inOC0rce74nvop2+uNzPvwi2Meb4WqB0cmY9jRweyv2unCzoibhPQW4NL2h+Faak
7DelZ+e+8DrxRN+C/W0ChoEoLb7xlQ8tu5IrEHYdSEgcATksv/tL63FrJJAB2R2lhKxeYnDsI7R2
1d3YvRecs1X3dJt23bVWFPD2J6QghfNJU25q0IeRxqN2ED9Lwyq+EDa0C+9T24Dv6xZKh8QCQRAO
naA+2V8Ox+zKiEgf6DhWQcTmFjACorAaj8R2+TeGV/V/CmHmknMU9oBTc5YImAK+pT3dTaKJG0Dz
npE3teR5BUGzk2nz5QfKcx4Wdra5pVV44C3GjTLeu8Jefy+eG7LsOSGvL6MoUjBw/KtFALrWAPJZ
1Uve2e6P3WyShoVuWGhjdKyJ+gdnVlwELf6pHmPHk5NrpovU3ahsM6hjAPTIeCxih4MDIT2E5kpD
s7cVJ3g2cT8744QtbKb/k+49sEWCtAIwAiR8m71jdsDZSYuDE/Cr5HMWm3oLX+a6ztLYToHuI4+Z
0Tt3npKUpoUUPZ3GIRB3BHaYD9b12WbE4sJN+rGzAGVpleIHQQvPkEOduMwLXUdR24jNuHeM2ka7
6HhpE83lyhtdqdY2d5YR8NY6ijbrQ55DVKJZTlOOJ0Iv5l03VIDjYQsqE7VBq2j2LUA1LmRWABeO
NtfjbQkyaiQt+NuW1N7UfNQ45I0YZ5YlsR456pF5xGjpoHOZvnza4F5J5RM5Qn9BRwa/Es4bizel
PQzYBKqH2aZEbxeg5hSxDxxsRmvaAYGkFeDOHtnH4AJhdZkXF9hX0zjgC86i64tC84iB/AgTzaah
PWZAr5g/Ff4Nw5UUztHH3RapVvknbF7s6hPb6a1FcZKdpKiMOL26VQ1xbU9OdaAphmtgIvTxrMvO
06cxt4170JMaTI0yrSxW1Gq3cdjL/MfdVD1cKyTpKg4Um/V+oFGTfmYSsK3YwgrQRqNS6wvvbW3s
LBc17lFvnAr7zjfTe1k57p3ZOu3XBB2wxQuoDRUIRdmx2aULDSrVxigU02/qtYkYKjalqoeV2odp
Z6yccWv6JKo0xBVGjeb1FC9aJ/Izh9XVZL/FguEs/p5FGRxnCmyXjHUhfevQTNLMX0wg7fFbkroe
7DtnpWfVqJGCg/DwU8v7tms8dWDYB6ZvwT3r80xyDbJt20WijrAfT2+3spbtHfaI80ra7y/uzNGG
EsCyQ029Z9LwXPRVccRipe8tT6CytaxhUU95ycAboXsEWcsyf3pHFACOvEGE4TW0q8Ci6LQoyRup
uKXdPeUyfrDb8MHtGfcXK/bMqsYt0RjjE7ol+XtopQSYrQBso74fZk5zybRKtG39XI+UvyF6WbNb
N3NJPmeczY39AC+Q72ur8UpcQE2oIyTQ7O6UstEzu7DCYQsswirlMLLpWr+WnuN6yuvU2y8EjH9Y
nPJsGAFSFwD+yftQHTYPuANpjphHW5AJE5OzOvGTq49wMszz1A+gEV1pFn/DtS3fF4myjnbKSn+H
QnfqD1sMcqx9bkrhfrScVvW1QgcIuY/bEVUn7riQK2KjdSZLvGqxujgsWrXegI4RMqs8DYWY+g1x
9vTbUm3jLzjOIM7hEyPlyGD6i6qZLJB+UECvuGGy9AUyIh/ZqWb1iWuM88PA9JpFdpEiBKbRCk8T
u2ZgxH2YboIq4cI9Zga1HWDJoQx2pkK+tCu4KZ+boGD+BXfSJ1JCG9pDzKJ623I9NAmqtHagvyf3
HUIMrV7GPRfE9rxKy1kObh7w2he9WW6JEVTmCmrvdflNq2AjExysWQ566+VVogz+oX1Zacc4dbMI
HwKGvXrn44HzaAvLi1SgNyYcl5rcjBHrMwyJinzr6EckUMfLUY8jLQA6ZU63O9b3NKjvZV9oBMw+
78YVqK4oZA9VCuY6bdfcYDU0DnWgVG5R9+t4XCuiaY1tb8mZtgQgDW++mWe9oLOoy3CfdlxmMEUu
DmKyWVkaFor28rgywra1YQk3feK/GhjlgC5O1UQCUIQPbrWQ11/7r6/HNLaDGz6uDk8RfX9sNC20
OYHz0AVR13nDn5Fr6tlAkcxOaDgrtRH50tGgs7riRF776O+MsdcgjE261Aklsp26OvsxMDiDNdLQ
XgLlY6NcYFFFo4L5bIiJ820Oadw+WFoW4Y0FzX270SoU+YVfWfump9w29sq6Dw92URMu4/Y6QxGc
E+3MHlkAwGuylw/oED3+crdst9cOjXZxzFvPyRNt9aECdua5XE59WXnfOGfDb6sf5y3C7mjPIcib
0Xq37A4YvfBaAjyFnenXrwKUP3/IyqXq/lJaqA7lMBf13VxBApwmEFN04QuswG50/fweiGkYd+Ao
RgaCCF6XRUhqdPO2sr6SurRsg3+qjEyajymjrDhV1kTxLbc5jXZUUlQ1LbpURjHwCLjdq9HLvpCd
wii/gW+ZBwdOMb9flHTDXe76ffducyk2D44R9gYeMcQfMdAFKKAjvf4/lWH/lsL5/06+/P9d+ID4
P4YPUALy5/MPaSDV/3j7HOX3Z9P+tyiC65/+ZxSB/Q+XHNEQJVvguhTJolT8Tz2zxf/D6IsYi7wd
37uGuP4zDsS1/oHujUBFJIyomv9rHMh//F/ocvjnGQ2QbAb/lpz5qiT+LzJJG4EY2AHBVyQS+B7q
6f+uPhsRQxBhgYXsahpV+lG6j+kIBthH9AIMzXE1D/7ybHpRER7vqZJ7CuU9GYq7NLcT4ZSRAdBP
pGLEw0Zj4kuD/hA15/qaz6/mdpf3D3rsk4LhoImK5eCl8Ro8eu331du2XHxmB+v5PxRu/9YTieCe
//yrUP7/TnP//6Kc/lqc8L+X0z//qK9/UdNf/8B/Pn228w/T5NFCa0uALGnl6Bn/+fQF/wgsuDoe
S3S4IGj/6+nz/nHNCvN9NPgeUY8+ksV/htG49j9Q0VMiZtm+ReMID/O/IaZHUfkvsmObgir0uQGl
GyHrkPmvGY9UhcvQz1SPpKqYbmReGjv4EXFj+Fn76bSW/mWTcIUJCDJwXJffXN9GnNs0wgYIoi4I
E9wvEI+NCUQGpypf8195sW17oTf3wkWAw4pD0aenrR0OXYU46yx8tvcQZSMKQfwlM5fRo1FJcQq3
0bhjN1BPxjD3d8Auc4QbVT+YzM2EWujubdiMLG7mvNjNQrOPsuPuaIoddiq0jddi7N2rWzA7jRYq
xmiWgDObufSPYEfuswu5iiG/LL5aPyDlN5fzySHo4Lh09fg4r/N2XkAVj1zTNu5Oa9u1w1bvEXyU
l3aYb21hPmQEAWSL/1RZBANvtvVMgVEQB4SvXr3zZOSgfPgMg5zmvRZzXgoi5EqEg1ygf1Ia0Js5
kztJcAUVmTeK8mE6AsZ9AbQcwbfe2E5172WvM1mehqjUMc/E/KDXtN5jEM/CyMzm+VejpvXSNAGC
JkePP8HcuSgkq/pobfaVwoL9xYG7fllFbj67uu5Pxuq+tFszf5RpiBYtc0kisLIEleQdeI84UO5J
oXLdcsmjt3idG1LVfE9Dj7fG9JIBqSEg60hGthF23eT97MVjOei30aH2MZ5z5AsZxTv3+F6/cczt
LOrboprzM6owAsZGgAeu8cf0W+dTfqh7Z3x0HLDmhuLlQ5dq1AKdizEzdRO7HR/8YURZhrk/7514
XinvQWN5whWXLG6fzCLHqKeXt6xDRLAuZpyV+st35JMoHblbyvKWfaa7CdbCjMd6y/fEk7SgUtt5
nJZzj9bMqJlgO/WV20xdmc7KXVNPr5N9NT8Mmc4vFFSCm459xy8xWEondsP+5dNyT2infsPbVJ4t
uN9zGvDpsOWDoXs1Dtu1dvYmu2KSFSopZLOb+z92j9OVPZ5CUjtbcE/fpMgT4mxwhl2/QFMwOGK5
3vh48zS9aXW+W5qpvFXhrAmTJbUDZOMQFA4TXwZ4TBKNu297N7WZEv0gmfDlP0D+RK6XHUCFrh1T
60GaOFcEpcxxIWgAUAZQ/bQnIiNymONQ1rnU17fLkarc/saewh+lLNKgoD78YjzDWC7R4qxIOEd/
uc2npduRfQLN5WW7aS7Ok82CtGnBC+fkE4q48ux00rqZWE+hZ829UNYQj07jnCRb/N3QdnfDFLiP
C6kv2KH778FQr/40t/dWIB4bG2Ya2IIIiomO1sFyt53vG59Lp8rLAID9pExMMMXqkD/iAp25EK8L
kxzWUW9l4YZyjXgR1Oc2ut5Z5YF7KFc44gn+uBzT7B6DBXGLRU6oQG0epsqa37RHcpSmW/1Z2+J2
DAw+q9xImq658REvVI3zF3DwpNxc3nrZ4r6VxC0nXXU/DmGfBOtVVxm45AnM83ezpiwNvem8iaXu
E4BaeWYA3DsS5m90jXfwAlI/FJuNqXJKz1XijbI9NGt99MmnuerbpH+RkiobF0Ie/aD6rvLiEceB
fpCDS0GYe4vZ/Mo7vbW+XUcyK3gmCR9Kc/mnWf1PX/d3YkKLR4k8lRFVVaGbSI+YZIsbQVIEj7qn
TkZVTm+9Ude3RIUZUe4bDaKn3t+nCLu+HXKJLvJa9g2MtP1VRVsmjVMhEa68jCIFfzjAGHDcDXA+
aM4AYogINW6Aoqo9JeULrEbF+9R3wJdAawcamYEFaQCA+g05DcM0p18896+y5Tkut8zbmbXztc2u
F1Vzased2yyHzLWDMwDsdmZnzp9W37d/y9YVMC35aN0hkVf3QyrJnClpgu87DLlVKPeZu91WJdkv
YdA4UWN5+R/PKL2jNYXFe0Zp6p2vBvUTkkjzs/C13ZRb+Eg2oRujNlq+BIrmz7UreyDg9My/CI7w
Cqwx6zNimUCnpl5YJxVk1XPtyz/jaKEPansnMUareWvHbXq60vFvw1oTKeBtJ5yhJeCG3Twa7WTJ
eC1Ce0CW5r0bi5iiJqx3Y7f8Xv3mNa3dNpmLzcBxmqd3U19+A7bgRpVjHfcGHeBmXsH+Yh6wP7tc
kuijDXt4k0EOONlYV/0pdndnD2qECsdu+v6p2TzWr2GujOAwrIZ7wspufDhT11wYP+irL7vGf3FN
IxARyir94UOsHsNNNA8j9dOnMCzbC8E/RjK4BQuULa8yCAAadXEQHuJ1RtT9Cq00P0zS5hiQCLi+
NBqKIEqbKT1iU+necKCJFxe0t4vhILYsGqoGK8PYpsZnr6V+mmxbEUYRNE92lw/PjCIBtHzjxZWn
h2gAGI1SC0UNbJQLzSmWe2opt1uAFH2Tl1V3EOlWvrau9QbwzCOm6/YcdotzIze1fPJ5sL5tXt/+
rBva+37N9d+Mf2hNKjk4rz5BuxMMjM0JiQQcvaVyHsrm0FIhiuitmZ5sTbtKQPkayWQEh6Thc1EA
8BfmXa/SJ4OK5JPTprGmx2uvw+rVw+n9V6rZQ2SNXX1YD5X4EwRNYqAcGd0pAZf6Mm1AB78kOE+6
BdkR6Qoa2KaXoNQgR8V8gnr5DCYa0qEcaAm28U18XcfFs9Pq8KHOBtKMli0d4iCH50iRI+KvMpI1
gx3m8YUh0ofQ5x2FLkrscJwOxpaJV9fSMwWas3NrVhzHZrlk+4ZiV3T4284y/eFxKizvVfE6oVcb
l/658B0bxb8bPpCkOXxKpbFqa66ZtEKdpLfSi2ryhU65QIknHaa/bOyIaAln78fzh6+18jewXz3z
4dTq0Jna/SNWkGBmr4EbFDxbK4a0obfOgrLPZ4SY/l6mqFTV4h3IPdAHP7e+/MJ8C51RJwQkNXdt
qECgip5THYXyB1D80aSAz+a9FNjKs6A92KnPKRk2S7RhMXzDuW2rCC98duYSan4mytGiegPZ2ewu
OyDmnZ2oqIrsTz+Un74RqHu7tnZFt4iLA0r2JDos+65r5w8WcbsfvZqmc2NM7WvmVc79rMfh6FVr
g7MHdLKbEen21Vh8T02Y7iaUndFGSs7rTK8oo0DTB3/JKERlboveO9iovHnTCEHAcJFbVVR60/2a
3ZilbpOmPogZ/T9pekegR2rqjLx6yFqV32ytrY7LAOOO4Di7N4NJ1ztJTsHOh61JrAydk+CGPREk
9qg3SHLh5OHdvKER6jHhkfgxWe0rJtUBEXM9aDMSOeY9jnHp4EtBm1GYtLGzbxrF73ktj45BhqqV
PofVRQbI5Ekc83grxq0/aESeePOdID2Rzmv9Ld1hOHYUdvsSIbbKpHPW9FxGiqyfY0lEwEmpTp82
7du/+sCqY5zz5DyREBBWUG8e2qK6HwI4cyl32lfVGrMbUawDDn7J9FCSMWEWWbizZWrdKHch9tvd
XBIufbJ4eEtdg+GMjAog/utzTtxT91st0th1Yjxksmnf57FyeT5WOdcJD36WmCbKH6YoC/abitDE
Hpr0XPOiNVDlyiVUS+TOTi3NgHhynq8Ukx8aL2jR1+1kIKwHo1ubgIVdOMduANGKqmFBF9Jt+tes
iF/oA0di4KDMiBARqc2XBvYXo91Ao1S0FZBeIN5mygdnBm/WOJS7PL/SpeRqvqxehjwExXj5tBRO
fTCC1KfYfWsTc3V7RIdID/nmawJoO9qwu1UCLw5tub5Usz/EnlPU95z/2Z6ww2w3jIpaR4Ra9yn2
BoAEoT7tAllpZBRl+9c2hu2zbKHvxsybKe/sX6ahVRkInZrjrWHQoM0DK0xh0QeT9s6dkR8F6eqX
WnAnOaWq71yl1U3RdNWLzRrAwcRSxwVCTJjDLzBXmfubT0efYC9Qqk6Vh6jOmPdd54tLOuiPzjFF
UgWjURKxIQUGuGk76TrlyGtMr7lHlmYf6SagqZsgxXikEGzXOgZxglzON/3obQeYbjNBhmGcZyNA
MoDHd6+HwDyjjzR2CE2cUwNifSyEa+zy4gqHAvLW78PaiVPRBVd8n/yszbPWpPPr9cj/xIVqotJ1
D8NcWr+8edrKhIX1CVnIF5r6NkKECmAOwTGONX6ssSedyWZPrrOetShfTI4eNOr3cNcO5XAzFDCW
o/Pk0RX1jOPuaVbuDUYKsRs964GF4bcO/zhLdiLP4zDpGf1RLZlxETlKc35q2fgQjc3hTZgTi7Sk
rjzxfJQxoYzjO7/oRzo1All8+8uYZRihuh0/vdL9mYv8PMHTxPAmkVWTXRQ4t0tPJXyRwvQMfv7X
EVevt4mcB4MtC0M4iZ1f1L+WoPMvi6vfwsGwd4iSsiis09stL2m5nnV9R/pjwwlUBcdtXeCp2YvF
rT9yVq2kEBa+Yb52tmTlYqmIiMttEnPxU6ZDJ1qaBgqCqRd7pHNxdXOQjdWce7uKHVXul60Rz2qr
jb1BVOKht8THlObBOwdheZxl+bsxGxBq9OW5GxfSMt4I/Nl2nd2KA199m6T2IIjfLV/miQ2Ro00y
XoQjuwILPQKtrnkiA5IIJuq0kUahBqsIbM/SYtebk391KKY4dbziwB/sdwTdPMti+8bONBIthTqG
6CadwIakDz0qDz5u/82RhHNGhAwWJzcs9FcxWSb5leSCRLw6O6db9ui7u2iyFwNR4BQ+2eHEVqTS
4LZnMQr0eCvLuroXoDaYw6W371ei47zR3QmhgmgGfE4WpLKxM6yEsRDaGAoGzH68C/vwu9ABiZPk
kUY1KW2LYZ8diTMERWeYrEH/igzhWRktzHcPuJ1bwwemwPnIUsnzKvg6aLqton7ypmPvotZpCi6k
ObtLqQC+mcS63VtL9XtzzSn2nck/jhMLKMuLGesa2XQv7wgnzE5XLarf8XfYgTxQxYSdbIUKAFyx
dwXeKOlZSSdWBh7TQiM48tOnwfqUI/57vGm/C5Qvu2aWKIGRNMO2EdoIrrTj28MJZxDgFUwUOQVB
T6pWtT1aunnurf4Eb5RhLaKbzcEbFPeuRbRa5l64b1Fmps+l/WXY83TAOLDu4SflF5IkHQFz0ZXj
//aH6TwyrveWVR0wYhJ2VFrP3BXDva50d1P7LTAFUp5Mz+4Znnw7ERB1tL00w2SX7ic1PkAw7lb4
uHoO16MukQeksxepa+pll11jR8H74n4U04HHTaCEcuWhSlPSkOZuTbxi+EUDmL4fSoQW5Na8Y9up
4qYtDiVpiTF9q7cl8/ixSysVrxt8jFMPr3Nd7B1VXNpa/emIpSaKFdVXxr/XYSVv9qYZKLy2GvVY
D/4LFBvsboUUnRNmPDRkL9xV4AWIcIyjdvvhxIp+tSK0a5ISrhRXbubt4XBHQjLGdadr+zFU0ucs
Nawv1rcvz4cptueanNsKu6k9bAm2XiKogWDw0U+7uiQ3J8tyiMgJE47shYjzJeyRRqLlnjLzRABe
G7XQobgPCIyBGnewgmaRglEvpcySwvXM2w45OpB48UqW652Jr+cYKO3y5gHxhJNipffWJUHOlsN3
4wFEYjSKz8zBjlrmzXNnL5+jA8mEtFNFZVPzGaEgjmS39MihQTEULG7vLQrGGR3UYBlPttffZH3I
uom7Etd1dswqED0shxI9CdMrZPLxGuWPa8y8UsXevVsHtyaDNamGRARZfVya5Xluml8ou4uj4Zly
7wklL1aAYIrAzZkT5c5OMcxfn5PmiB2B66JOwwOZPo8MHibishARtUNknYWZiDf9ZllxoEwtC6a+
6vYZAf+SVRf8BGv+jevJiyYEXdGMCSTiiELiYRKL1vcOKl5eTuYpeeg1/p48HJ/EpGJv00PMkT0+
1SiIQlm9Ux3QnzabhnZ6PiEurItpdI/ERB6UY3h/AwQerkwPZbd9qJlxQuIaDTCtOPF25ZbZeRQU
m/s+Cjv7HYYoagg4Qi1aXbop//a5FCNNkAJjXGG9WzUf/ISBzKtEvFnT9AjBdrZJMnY7zFuqFDoe
FwfMQMZdvlRJ5jfNi1vW+WFxlzOdRQEXxzrvt9X5hIm9QcB5IfPEv5oFnEX+VDU2X+P6BLoTYOXY
4ZfvmNHJSB7PQnt+ogKnPBP497hMfF3hrHYI3Rid6vqQjtu2y318T2NZZKyczc5O99KrX6QXnqyy
sjmG2PtgzDtsv+N6zXUOV+cVA8df0jqsS75aLukvwtkbJJ5dCLY0LsHw2+ynd8MdkzC7Zlqo/g+B
U9O+G8Yq1uyCpNYWdZLPXZijs2y+uGchswn7nB2SOEusUYQvdkk+Lk2i+h/l2jvUsneA0Pi7qm89
LO92IWhjJ4WJOK3cORYqK27lnG8Xq7fFy5ZxuJOpydPi/jLwpLToY47hdKvrTR/7LvsuaarZrb25
XOZ1WBJdLAhUnZSxZYhCf7pY0jxDwvds0SuOagRcW+fd1bV3S9LyLszLjU8PVWI429veFp75IeEa
gsWmObZLh6Oz1qiJf4Z2h4Mq6pcHqLTdbKmDXf5dtzdtflBTfjWDsVhVuOKc8gdV5j7o6JLosOI/
eNtQJZrcKrxm1+DdKv81FJVxyqB3eR4vCJOtF9Nwid92jOpPTn5IUjf4lX0ifh+BM52EYAbsZaaq
gPANghoocLnMvFnSaJ6J8L8bDW8+TEiXbunf7WJUZK9zyoQu8nOeZZz92qC7ajGoHbbSd9utkf8U
w67djPzslkV1y8f/P6k7s+XIjSzb/lCjDA7A4cBrBGJicMwkc3qBMZMpzPOM9/6y+2N3IXsig9EM
k966ykymUklCAHD4cM7ea49brZN72I/80CLMH2t3ZKZCe/St075Jt98a07ipwTmC0sr6NXiIxQYm
6s9WRjFtcIyrQMyHhC9xx5bkF+DWjZ8ER702UIz2L7lf3JLw5QNAaF6QX+yMoupXaaoftSLYwaXk
iRErnWFzNF17oy0W2Bi5EBDY+cqepYNHL0V0o/RdNwLEBCnbbTDSWl9x1rItcPCaW0M2rNE+1WAF
9PmGBFJnP/pNueU4lbLRLpsHowenEdExwEGSEnKIuoal27F+NzJdT1RXxDj+MhU/R4Fc+J7wsXMA
idfz8HkK5N6OGIQoAVKc5smB1NtNy4qLImQVqe8lNBKWo63qyJoJhnC6mekUbVGDgmtE2R6ptT5R
UaEsjq6S813W3XfYIyc3/lx38YyMP8h+wDQ6xr5G7Wv4hFe6QrE3sCrXzVPOromoVxTpddWvwVmr
qxFghZc7kCYxCP4aU8te22wlJr3RdiDz5LG2WakogtVHa8o3wdBNxCpQQKgUHwLBBMeKwqzJqgef
ENHJbGMfqYjsQu+eD3Jlz8bUrTpSa8VS/itvxrmuj4nez9RNBiaVnuocKXrNDQXSv1Bq1WvNr5h4
BTu/zYwI/a6FE7xJQ01DtcsyieQu2E/42yHkzI8Klei+1bJqr2kCAHgp2PdYAvvTGELgs+vCvWmq
vsPAgABqG+cS2Q08B/i8IlZPiOfleuhwasCARVKnYjtbz5Udhl4GuurGFwUTE2tQsNHxyeziiaOz
AEmI7FS49zG195+aXiGz751GW+vF4lhDC4SAq9CfraK71jIbeV4eHbAohF8NCROmd5nm+7FCDm5V
8cEYXei5I5eYRP+5ZV3+zcutNn3u4IRTTh+ssiTWv2ppo7+E7G3wfvtp+LtA3s1pkooYjpFyjd0k
+SUbS78OU/B1NXj+HV794VuhxvFLQu15nSLRI7+xTK9Cm+I+siVJOTQyvxuWJW4oCcldXLPR7JgI
73w3esrm1r8eEzd/CDnd/Oz1pqpXLucET7pa6SFhDb+0MHNBVwBBuc2rLLlJW/KzxQhMMxYyupmG
rvzWqdm9GhDlbalONexq09YDRWHc5GNde9mcPwdVfW9F9A9QcUarRlbaIWxidcuA6LbCpZ/AC9OL
z4tw6NhFmfxuFBM4hVAGw5cRcexVl1mCOhNmvqlESU8tctCvYAFYR+AF8+cxZj9ip2Jk35G3E0st
UGSVsh9Oi8DeoejF3qdq5+tgjfVLL3FAoCEstoBkp80AGnELNAusrtmxLA6IRYNMfLISpzgYRtl8
yw05XWN6KY5FNPsvtUHphBpQHgibOmJtMaqzHLMGhWwrAjFQzs1Tqwl8IY0WzC9dVGQrLRL+jlKp
eSzGLxAotGc1tj4nI7vdQ//oHprACjwQNvTkiAjZgQeI8bm69bHxm5EljM0FKqLl46lgRqQZcmaC
Mgv2eJVBjInfD3vdENZRBHh2p1Hm7BBU+qvkAVzN4Mb3lBiAO6i+aOlPJsmnmhP+5t8sPuQ6c6je
znGvVlnvwq6fG0ldc8aQGASOh/QoZIqx6n+gDPq/pvkR7h+e1v8utbh5/vX7pYBd+Ef4c0t2z+/X
qp///Of/R3lB9hPCH0ctsbNLvtV/KC8MwkmkaaOxABbmkm8Joum/hD8LxxDolMJzv+R5L0HW/yW9
0P/l8BchI6KYQLEv/47ygsSdE+GPZRDkDBmFUCHdsN+x//TJrgz2ZjjAVNE7lK5DcQ2p4ncEqjqY
vsVBvCJPceLg5fwQTfktDLWDbQ/286xp0y4P6xcZIHGA/nxvoeynUmPLYm8C5mApxYbpfjcDzdhm
idg5vngQU+OhWbuXlsIdSLO9GNrwL5lzSGZJY++AuBlEkj42t0X6l2lCXSnTxt+kuht9bltV3M0h
c8ShmZIMULSEvZvFkk4WYAWmDBeV/qeiqjfMdl7iQJa347tgZPMKOAQudGFsJ/TNNyFr6E2U5RQS
LA4WGENAF+RPaVF/qbL5BuPEjUBsuqOGSEMKcJOdr7OIJkZX5OZmUgjwx6Kw7yT16BsVTOQHJwfw
E+us9Q9dnT61ASkZjWWsowh0MvbwtV/XNLGzIL5rigofA/WEDAg66zLi0ra8Rhx5zeH9JYzES+Vo
+1KmMyXv7Kvq9Q3frnisqtncdoGDoCS3PpuCfinIptWU1do2HYevNSqFKZgfiS/5jai4v6a58JgU
6vucqSuZUXc2Y+MlRwcYC7SP46Q95JF/LHK3X411MK2ojiLpzFL3lgq5hc415/xdRt5Q/vZraD7l
X4Veb/GXN78zoeletbCR5qa6mfmHRZqFj6ZN99S08JeoThLKUleeHI38BWxMsrKHWH0KjfQxrD+l
WD1R1PtspHA3f45GfKOp2zwqw3zGq4k/M6bOi+ohrvmpmWgpCCLiWZvFXK4kuHTm2vq2qY32TlFp
9/qJVTTK2Gf5KHX5qcjzjS7Yh3VqU0tNNmbRQtSqkJRTOnXXREGL3TiA0RiFZaBPVtXGoP+40nJs
T3qFF2Ucwh+g5zEraj3O5kHds9Zu6NE5R83RiAVByxZww4jfZwJ8TB0QnZNZXlagzS/K7GcUFodB
zA05p1g9Ixy21KY6R2MNMvrdVKGhDzp/P8Toe+1RUR+0m3WdAeXtOEroRoE+KHc8jJx0KuYcHkOG
+XZt9L793XCa7yrUCsIoJsvz06YZqUb4VMgKwu4bKjQET9GttFDXdsfJN3eMc6/WKySyKn60LXPi
A0kh9AwR0oUCPEMgNeu7hpeZ/2ltxkr7TLkBxw+cp9FYAfJCHUPjdY1d514Wd2nofy+QdvsuEpcc
tNnXLjE8mAvkAGfsizviTvCV3MpwfmhSa9pjcfDv4npPHlrOrmc+THm00d0aTU9W/EZZj2OZF7JR
dJSJQPwRQAPW+XSF1OieRd9lHzFLBZzGeSsUA/TE2tDb8JLWYKdijdPeVlO5l1IN9yZb412Bb9XL
mirdYc76TK9307k4bMOQRFVbRymu/rJm88Y1iuA2iednOfnqNiwlDcXi1kkCcsJoLK7toPasIdiO
CJD9Hk2CYe71WKfSl7GB6OY/TC9UOkvK7XUDlJvmAt+YO7peEpgHIoQ5ug7drwoZRGfhuC1riQmq
wpbAUr4CoeTwZ+Uv2NgQczoiJ1L9Nyi8qy4M77HBW/tkAuFMXciFQ0FrO8V20+t3jklsjtCOBE/g
K6OUg2tAFjXfDKViBq3Yae74A8gmR1ljhn1pOi3H5Ypjv0GADP2dZG01w1cnnq/jAWJ2N+ugkWeO
FD6luDHc6YvKbY6nT9RpeK2JtrdJAljxV6NjXhjQykcAfinE7DShVEAHhm0fsFpXzT/0BC2GqX5M
WXYc9SC6rbM83iiZDZixp+8iUh42sOuAyHfiMcZfbqCvEosECFesHNQT+PAyjxQFta4LucexR4Qu
ByYTJdy67PpH3e9XA9kJpf0jKEW+CksQEsreqVn7NqLqp3Y37ysK56HePDsV7puqfxxxAIEr+wpQ
qOc4MH6fuv6GyjkamhRjSVABPNXcm0AN3W1q5doVRRg83YsEqc/xmFZDtJF5nv9CRKFRNKVeVGfD
czSjh3Dc+UHRY/fsLPII3mYj/yJ6sz36VW54CGV+NeNoruzgyxBM8Q0kj/FH1PWuVxdUq1jvorBn
8Wv8tUGE/doZiOWoHVVZK7C5D/EYPFdud+z1dh/ZFEJFIQ5qqLQdtdXhW5ziosJe6W5yiyXRtqs7
Gl6rYvxJuBANgIAgAJcColLfaWhQXI4o2DvzBjpK72IwVUgCottIlPdo08nqsP8Kympa63bP0dG1
rqKYYU1JL/I4Jlhr6ua/yoi2YYTrda3p4VOgWrGrbPvXRC9vC1zf+qwvgkcgOA0gjEUFKVqUgski
jTTxDD2li1yyy4VGDhE95xhv4KZeBpxrheUXavntTeMn3b3UNXiKUVbd2oskk5hA7TbIkGkWfaM/
BIMT/gUpML1u7Qkz5h9lJxr7ZofRQn3DTIoj3V5EoIJwrG22CENLgxgodxGLVvNs/nQXAWnKcsLW
IkGlgroU9RztgEVwqlTefQ3AVzzXlWZd4eLzKb1zuG+WjfW4bLGdZbMd5Mu+W1+24I0Rp5+S2Tfu
HE2LKNo7sCLyidybWu67qC23bkTPbmWGJFK4DpgXvYshD1GsfIZsiCmTntCVlWUcnLPaOM7m9Ky5
fvuSuAnwkzirHmFOdrDReOf+SFfTngavog3yoAeg9Qc9Q+A4Dj5aQMcSh2pqoVW01dI9p4lMdkFY
HumJ0qKWlX4HdiS8Cvi4md5rmgMSqsONjnQAr2OKfvZZkubhB5gyV+D+IQ8U4R1evu5ujB2ZbOrK
riLKgnX9MIyuBgW0nVcjOradmEMKMrFtDbe0k7CgJ2hE3DkKrjROQe4KOiNVmhjH+crHTr3p0sj+
1hIVcRcm1TM+qd7DxTH8HAgHgBpigHQJpqXilZtD7KUUeT/ZcTkTb+RXn6KOrR1JkPJ7UhmIPpkc
G/wX2rwDch8dVajbdChuEbog9Gi2pu/ZLGVu89yTCrUjCOpXOulrbbI9ysRHNdVrvMfpIW/79gkT
9G3KI5bO8CPO0qM2ccC10+GAJDm+67pMon4LUPAF4L1K+efBtlBC9Z1vEG1Gb/s6ozjuUVndtZRW
VkOdUFiNPQ6HxYMqiu5YpvPGSptPHfFvZi/FxmkYtymLBXalYTfE6QtaDspoo0qfJr//0vhzh2PK
pCU+hxn9jnBv5jlANwL/ikDk24oe4x0On5sic/borp+qBIMUe6zq8zgQxN7bD254HAw+wtnHfSUh
iDR5rt9amHIhqZXbzBnvq6pd6zUexYT96OB7VcSHHGlpsW5MrXiSGvJR6kKWMR0QUK1KXRFzVUY7
X4s+DQFtU+BWtBM5x2eR/2WeW4SCZUtPd7KzKzV2tAC6wn0YA8QituHvrETf4DL6Ytp1da0wJKxK
NCjxqsunbxwuvrFWHzHqUeNt5d5w/qqAaN8RLEI7r8DxPfD3Pms5/cWRzhwYm4YT7uTVdvuLdvd8
1bmPYxJc0+Xe0vZvNu7YwPbS8KRFkoyNP81whBQzMuGk+TqS7raO2BOmjetxvrs3aPd6OkebrKgW
ENyVaomMkJUf/QYJBbvMjW+qdllj2i8irLRr00lusDnOm26xRcXBjWyeTNq+9C76G71NrsEpX5mw
WdfzkitGes9nd2FQuu3VVHHaUAVAKeFeER/GMqm3lJd+px398WEcf1DHjugSzkeRagtQFVCewzDq
WjffEOKCKy2j20GN4Mrq2YOzhGkBjVc+4g1+LVaaemRh4F+hgcoda1vgW7Vvm5TLW/NdMyMWxoF2
o7vtNpBW9BXXlHldTxWt4b9v1fi/ViJQlingNIOuB069nM8XQPT/XjD4f/+ePucvr2sEZ/8F/1kx
EP+C+O8IB6wPCHjd/O+KgXBJFTZ1kkltxIoWZYr/rhjY+r+kJJbUxj8h3lqFpPsvfJ9C4DwizRur
kfl3SganQHWiGDgRcX3qE8RaOydAbquGpxP1mK2NYoTS0nXDvmntqyque6zpxOG9ek5nsgnOXU4u
KQFUPGwh5WJcehW00NqV5Ug3JMjEFeGmLCAh9ovWp2aV2zSxoS7Q23m2r41Q+nJ72CRcUzo8Lamf
XC9pCI6o5JIuqfGHYRDtDeL17l5PmUimpkk5VRVTe3ARwW5d3OD7j+/3xAjz5/ouOG5L8QuUkidG
rCTrIuGguPLwhtqHSse7l8cy3X18lZOqz3IVA5w0Oj2lL2WZ06sQwsIZlHgYoxxytidNscXqX8Kb
iqbNx5c680ANLseQkYwYxzzB4ddlEztmOdFutzh/tK4Gr1RWLvvwIt0LSMBr4O+oixb/Mn2O4sKd
vguYWG6Vw7dhyOUXSHXCVY9dVlBCIRhAkJvJA4I2UnVtsHFjR7sfKe0hUeBMVtauNyBxXtl9jAWI
OMh9U2iIXNwwYqXBS62hwzl8/GwW19XpaOPHYbDi++RMq05Gm+XghqkkxegKHSSqf8rbbGocaANJ
x0xAcRyhakVniJTRqoxvMkgIiJALsBi4bKvwMww9Ou5JYiVQQclpXAc9Wh1Irw4yqgGlwS0WfCgg
aT8Q0ffxrz8hyP8ZRASHKAGh39alzmT0+tMcI6fNS58QAE2wEx0qVe7QQiIa9vt11Kia3QIqqroy
xguZAGfmBMN0pZAGU6Er9JPRW1hRTm/JnD2szd1WtQgeKyRusBfHF71v/sNJiA3wfFT6u29luTcM
lsLFI2lhUnt7m+A2kqmGdEu8X2Vsi1ZED2hfga9XZbn++Im++/iXS1nClhhB8fEzUb95ojb/cSoI
ix761S+27xbXTWs2x48v8u7pcRHGnCRWRzHPnSZigHxC8hlicYLUii+8abIbN6OoqID2ryFgdBcm
gLPXs3T8pdzccsW3N6WJjvwGODpeX/jDPdjq6qa36Be7SU0vJBfN48f398cr+MrLis+RG5RMbsRq
w/U6DRfJkm60KtIGvYiAKaDvxOPVWRB5wnIir52S7w3hocfOrtrPGdPBPssbcwP4LrkwlZ//IQwc
RS3fdoS+fP2v1i5pDxl6Q83yIKDM+y6mUoowx0RtikcnE2V2BS+a3VUDCXKWY3WokyHfdKgqL/yS
ZY59+0TIQMfbKRzDkewOTj4YG75vSGdPemXF/t2Gs7ErLLRpFio1DqPlihpacGnifTc92FwUa+jS
vsB4evrd2LlJD0u5WOk0nATEW+CToniHNm1CQUNGmAlZm9CE5Tc4dGczdvuJtNytGc4ohMFM7vuh
0j2KOZAmq/ro2oHp0eFoLwyYM0+HgA88qTadZxKITl5TV1m5jb5E9wAvfrJttHrESRKplmXP09RJ
CndOeOGS7+Z9uj4WE+ifZ2P8ceO+HhmWHQW+owvdK5KqOlLIINxJol4vmFAfgbb8KrQFTEHMClai
Irswzbxfdv5cntgYxiYtnz9r5quBaRtFOOUoj+nVNggky8p4dDoXoA29hsOYWZbXpGa3jVINdCKg
aGSqRea1JHjsJh3du21bciPHxqA9QHe8HljKk6LsNjZ+WvAIaNg//qbPPi9FV465EVPX6Q+epqKM
0n4m3oZOGrpFrb6dCxrxiLBKLymiQxU466xJf7NZTC7Ml2fGsWu5DA3WG+mwM3v7FavIjSBm8a7a
tuluUTaCzhin+qqk77sKyOjYBiyEj6MszQt3/X7lYZS8uvLy/796TU05dUZbocfoqBhsHJMNWpf3
8UbLp+e//3xZ5GyALWw8zdOlHIeM20Ipg2jtIOYXVqn2uZ//mnXr3i7VwuScyMgOeoX4rLywmp/7
/F5f+2SDVhUSWvTMtTl+t5uqLoUXjhB2AiHCnTSM6AoRq3XhE3i/KLGcm/RQXTwnyw7m7aPtOtWg
U+WbLzCFgkGr6mvOAvkhyTGn5hBvLgyic69SWkyI7Fq48OlSMDUDbDHgjZ6VAVZSiZ/s/MT+qSRs
r49f5ZlVh1tbzoek4EGUOJ3sNWRkIKakjlsna70oCZAH5T1ZCo2V7dyJulGF/mc3On3ujdoCwnI7
BSs/NC68WLF8GSfLjouL3rDJdSMkzz35cqSlZ0UewkmvHQRZ2D3kGo0S3Y48STeqKJ07retLvNGd
tZlznQrzhC0lmprwzkwKfWsZ7XhVcFY+XHhEy5A6/WEANZRhLXgzzntv3344dRY4GfwtkFwJWAsN
vJTlgzHRx6t9qLfYpwdU0GDPkMnDqqjpKLs1U2AuzOHC9ujc8LeVtNggLJvp04ArcirwyzQ9AWV1
RX5HSoMlyEvszHYZ7eNJUw81xJsLYVPnhv/ri568GTOt68wuOuEBPcQwqEhX8eegXtmShp8AJP/0
8RM/N38z99vWkvFnvjtVQ4IiWwl/uEeeFecvC6WBnRHb3uJEAGAYbXJJsb2rSSCCvZNc2oqcu11I
teze4V9xHjzZ/xDIzAHO4euDh2wfDM6j10LX7K01UOTSkGJtiPOg4L0cvGj+1HSu/PGWv21Gg+MO
WMvJP+/L1D7YjVWuMRXH/2A+YuuBFoTpQfIz345IA/4LScyYyuHzyt+9m+rrVKXtuuqLYTuB7bsw
6t4vagaTAzs0xZfJ6XwZla+WloGq1pTYSiCyC30M7zp8sDofCVeieG5U4salSZs2Ivjy8UB4PyVw
3WV7IG1Mqu8KD7ACiP+FQI70z4g+BQtov2freOGFvx9uXMU1XctE3kKR6uRkagCbxetAdlfH5H/v
lLZau2aXrMPUag9+gqiDLkZGSdt/cUbHuTDXvx9ty9XZ9LPFM202wG+fLdSzbCAoW3iuFlL1V8Cd
w8QJntKcHUJQxdqFGf/cuzTZyEGJZpdvqZOPOW3pnScZghcCtDPWMohqElMc2+0s5tBDpx1gGZrd
AbnJ33+bVCGXowXFOTTib+/U9I06ixepjZ5bw03A/s1rYKFduMr7tZOPVugcIflAJCbtt1fpJLTR
JkdPQJEdwZssFEq5qcPaiSXu4xs6fym1IJWWncGfjfOrz8JEDYGLnxsCdDZ5IqNVCgCy9bri7xc2
WaKp2EphWmwsDfPkrpoASauVosLodZzKQ5r8DHs/8GjuUgyb6Cz/gzsD/0KM7IL6/wPgeXVns+3P
LWEh5BnGaJmbigOp4SJUMTALXLjUmR2IodvL68JUgyf7tIxhaGXlZi2S+IYQdWiPpbMOWD23ZgtJ
z9FyuM8BA5LVIvrmsE57ZTYWa1HX8sIvOTcP2EjJ+DlM+lQ93o4caBLEDcne8EAiJ9vBL/oNU/ng
kUPyPA0Z4nYkePcTooVtG2p6duHDfL+0UyUX1OmWGh87+ZNlp9BsRNUo37whc/p9gVO9RSSUxvpN
TOj6PiMubfP33zLHOXD/7LaYeZap4tVbzslHh8lPWhL5aDhkSlxOUx/lnlMxFXx8qXM3h5yRYEmU
izZn/LeXcqZkFJHPTN5NUXQw9RE2Zerj/unyB7l0k0c9Ci880HMzHbtnXEaIhCTLx9trRrZIcipX
y+pBgptWaGCCwT3sCtOqH2hM9CuaBPrOJozvwpXPzemurZYlBbsfecxvr1yFZmcBPDTwUxlIzbt6
2mSDyL0uLMJNH+SXvqFzE5HrLCUAKFsOEIy31xvaMbYGjadr+g25NFkn4Y7mZEgpPquPX6Q48yYF
ClRboSklbNo+eapJRMpEEBrshmnqXmfu1OFugg8TZXZ1IK6w9ty5abelCe7H90H04oFCiB8n6YGS
Fn7Vyux2MHPqdV/3eGPhWmxC/Jnbj3/nmUfy5meefE19nxvJPPLywyFLPLs0mgcqEAWXCubNx5c6
87a5FOuZyTOhZXZyOoQnUSdlyflg4A1d0VV9rHEbfmlpGW1Ag5IK8w+u5xAsLTiOINI/+ZZ0FfQ+
SYPCW8RgD5k+tPuGKLFtXRIrOs+k8X18vbOPEnQgqa+s22iT344uLSByorU14TW1CG7iKS3XGsVU
4BBYEz++1J9+4Nuz1tJ6pFvIMVAYrHlvr9U00KbniDwMQCeYhsLZ1D7BnIE3XRCedZ+MSt27rf4J
eDzRaUkSERShubdRWpGaKtBvVcbvuGvETT26SDqyxrKtdYjLksEIx9S8KssRCrlfhBSCyhaZml57
2ghBdj0oMeLjyHBjk5haDhKvj98jS9XyGedtVaovqHYICqxCX16BHkCEKbTMgZkzN8P9SGTalZvm
MHRsfI2fK0VxAMltCrSQ3ae1zZHO3KUpaY4r6Dz2s0zNkQgRaULDHmSREleIA1BuQ4UUFX2e6BxI
WAFGIKkSILd+mvwFR7ujFI92ZFcB9fxqGVSTlqSr6VtmZOQrIduutyW4djRhWmt8zdjWpzhxJTQw
hFSNiUQhbn8McVV91icptkNl8I+RIGjhvVDld3eKxKe2Yx+zIlRsQ9Vj1skUG6d83domqiXSo5qX
QHYR2QPahO0jVPGMVqwvmq8OVKZy7dRN//TxuDg36XAC0Bka9ASZ0t8Oi5kFU3VVQ1UtJgglye1v
VdpFG7MjFNyxkxy3X2Ne+MzODXuseXxlNAU4aJ0MexnngFcRJ7NdZVNs1q5CTxhOoI/C6sKwP3sp
k0O9TaOf7+z0UrDxHaNvqS91zCB5qTe7MO+Kb/PMG/r4SZ6dv9lGKkF9CTP6aW3JWGINurJHoO0m
yjPdVh71LMR/HbjXTaE6ZGRZvi51p9q6UyA2tTm5a4sa1xVaeFKObXNCgMqpQQORvx1mkCQkXbi7
j3/muRcu2XoufXU2ZObJWWF2mtEgfUj3/CArPFyYKQHH+MyJ/MX+S0rddR+rC/s/Y1mWTyYfeoQo
JTj5W4gfTibyzGhh5wkfRxuQ3AAzzZKiVjqGy8o9CPEt4VQIAsQwabOTkGC8QP7qHnEcVN9yMrvw
xebZdRDBfiYi19Jvce7gIleq+U5YrPtQzmGEl8sOhp+V1qinkcSyl86cavvCjYhlBXh3I47F4YeC
PaeTk/E0dBaMSfgDMNDwDCGwy7ttnSz622xBsq9KCOVP0oEZuCIQM3ginG78Qh6z/3mokICu0K1p
d3ovyuLCLzuzVBqLRUUYkrM2/337HROeVzZ5NlLZgTmzVdH0oyk7i8xgHOSEphl/fxQZBl0TrGwG
e/PTsc4jw1aYzTyHRrc2qRorgjQIILH90L4H17QAx/iiPx66Zz5maKeKJYzpisPu8nJe7arr2ekr
sJGcU6oooCpZNEBYXPfQdlZ14VLi3Ig1Ocej+mG7icTm7bWUqop+jrhBpB/4HKeg3IAEX0IXW3gD
muF7qsAP4w4zp5fMOY6Dnm+1aoohQ5B+8fGNL6PqdNQxETPmJKGKFKHe/pi4AbDjy5QtVw5osKGe
sYJbMF8RIATPSx/yYw9Uf22HQ+SVMm4vXN5a5oTT61u60pcnwb7/9AAV9TFngLBgH5ZAvxuMCaUj
RCKvtmRx6CjQfgoco7mGZ5NT94inXaDnIRGIJK6NuS8/JUX7khnxZ5f6xBWHEulJMapvfgFvfMo1
ecvNI65NbQpCRMMDCF/QEEPSXutVqwMImrpPCay1dYVMxEK5OYdttY2LRfUnk2I3uj3LthHk1z7P
aYs8iKSZPDOvJYPySnZGte1So9uQDzVceDbnvrulc8dDWSQDpx/CTEaNj28TGlZWCVhm8Y1VjzvY
RuFVGsTThZXz3JEe3RmcYNoKKN9OVV/w0kzgDFQrxsYvPXpSBNKWkLYIBWjgVli8fyo0K0WmoEaR
Ia+E5VHsCy4sq9b7AYGUBy2qQSWDAI6TadCQJdBYyvResMwvuPRhvQ+9sf/bw97kQMRyioF64Ru/
Hfa2ghnWpANk69QWD8VkwFsiiQYRTTtuKS/nHvbn+pBjZj501ZBeuMkzXx01AzrdjD7DoXTw9vJ0
Y8K0n0jHnXvqXf48zl6uF2i4/SzZWjDHvELvMJXXob0V6dxcuPx7xZRtmNw9ZROTFhlFnLfXB5up
9KijCBb5hBynVWofOx2jwgQZbdv2zrRfSuFU+kZnQ2IAInEVw4LwAb3Eg03uUpkmQOblJ6ccygs/
7o9q4GRKMNHlMewFAkzlnFQ4TF83BuLQqS012nhTttWh1ZfglTpyvazCPqjB0wF+d3BT4d5Mpe5e
Y+V90p1S21LXjq+DqrEAjLTUn4IBmimVWtJKcPXO+A7NeYz3Az2RnZ4Wtteb0ZPuB/h9ZCieDG0O
j1GJOVq23GsOXnLnY/aCI+mibGsQN+S64l/eqeiQGXN9lIMzA8oENBWYoruw71tew7sngaADGaq+
nK9OVqXI7WerCEzDm7BjeOFsiPuaPeIBiwwfp4mJbiLY8MK0c+6i7KWQXDIVWMgI3o4NhP1Ir2wg
fAGQnbpObs0un7f4oaM9Ca/qOLWXmojLbZzeprV0pZezMZ/FyWgE97hAf7kiQUYuWkE8iYY+gijN
kIiHKjSXdibIYjMkzx6ZNMG27viYuPVz6sJ40yQAnI+nhzNTr0lblZK3A6dIP+0epuSudQX6eg9m
C7xQZXc7YnmemrIGn5hBgvn4cmd2H5QiQLBzUucJnOq1EqJCfBMGsBcJKFpxKTmkdmzobZcw7I8v
JZb98OnDRiGss8GkZkpWwdvXK5l70sBNTY92dXvEiUt7Jmzj9TAKUB9EJK6KAbsXSenUxGELHMrQ
zi+M67Pzz9LGYPJxlz+cbNqL2orqRPg838T0D1WakN9NUvVV7RZYDatIIGqvMMJRso1I5oyd7Yye
DURXDst4gm2lA2LaDKaC3aT43R8/o3NfAEuug13bppX5ZwP3ajMYBbJpcp1HNJNazBRdwFmc1VOO
kxH+UAxCKy5+/oNL0qYWpk0EhDpt1sUiKkYIQqxH7D9uczHA8PNrhDbART0e4QQTnwDNCzd6bpgz
q7AGGNjX0Sa8HQttOnNWhsfjWZNINnZt/oocuKCujLQjNiX30odunRl7FALQX2F7RGC+7IxfPVi+
fPKyFgAld+kALKIuY8ci2cJwKHe+Wf6GwzleJVio78qkaA4Q3d112Ts5DAo5rFw/WLFNHw4fP/tz
Xx9LoBJ09NC7n5bKZDl0pM5Hljdb9QumLhRrTUqK5ZI5+fGVzg0sNtqcVxephHOqkwzcBug28kCv
0gJ1rUh2prA8L6Be8nKgselHIGGXJEbnLopwyOIdIzrlg3v70KnzYMiyWsvTYERsIBDv5hauoSuE
gWqjeEQR9fjxbZ57oEjtFL1Rhfj89PsZydaK8zpG4BCodD3Av1t3DQlPSUMy3seXEmf6BSyOSG4E
OleUoCebhcgMA4mND2xVops/7KCP9nQVjl0ckJBQdsxr9Es2IYflHRgNY02U1kiiwaRvHdm1jHIs
+Cjwy0OZZPUmn0WKxpg9xlSEF2be5TmfTrzsrZH8u/oyz5+uckETJAliX8/RyA41quA570R9FdZE
Yvh9klx1cu5XoggxuBuUAj9+UGefE8d3SzH50wI4uTrO5bwLisBiWz3B5m+Z07pG7z+NXVPu0Hjq
N3qGadwZp3/wdbnoLhmC7Oa4/7fDLyQ9I5J+yoVDTG+17gRHNWqD15ai/SeXwu+oENShpTztqFhg
8UKC7pE2+iCKHL3HXxca04bW2KUunHFuKluE6awOCqMF2TxvprLQSUthjNR1iedubkXZdWjhm3nj
AiMMnby6AUEfX+m5esadL9nASOyhQHl26WwgY+xgI2q4Bx1J2JhjktFHCVqktQ4mwNGRI6XDMWBZ
3AV2pkPq8onl1ipr8/GgODc1wAZZDv5MSggZ3t7ERObUHOD2XZr74zYETLAxczK4K1XV6y5oiNEc
QVp8fNFzOxCEsZx6cPgioZAnVzW1qUtAGvPoQLIfE2auVeajThlVga2aBrJnptaXLiNioihAevUF
/sMLv+FM2YHZCVkgk7BD8eFkUoR32Hf4yy0PLwioEVK21gqQ2KqXA2anxp3v4Sxq14U9Weuo1OFT
Zq6PwxHo/ce/5Mxc+fqHnO6EQpp9fqIYs6UGdEkg3r4rHfU9GrPo+uMrnX/ukqApHS2a+64e31gm
mbv+/6fuzJbjxrF1/SoVfc8KzkPE6XORoyRLni23fcOQq2TOBEGA49PvD5J6byut7TzuuxPR3dUq
KZMkCCwsrPUPro9O7gjyGDFBmg7z96qd4kNIHeUYDdjK2A12n16Iv+aMydCZFfpSkcFUe+iDYYNF
RdtkJD9kAFU+RJCXqRzM6Zgaf/hsO7k62LXs/ptgHNeDRx60n6h2X9aoC247LI22A72E30fwUGpl
3tNINyCpk7CkFKe6puVGQn90Dvjs+pcYNLRvga1baHK2/X/wnmnDmeYfJAT7ofr7w4PLYrb7ESD8
rqb7g1qDVV2WOdLjU+9V/8mlaGya/iYqQslJGV5l0dJObu/vejslduBJ/SoKEBhB7+Pc+3whCj5Q
Ef99qZOl3E71QluO2VsaCTaipL131XSu0/JSadzneR44kUzdUy5bhPK4iicytKVd0JKmFIaasV1t
FOj7SzVWBEcUSy/tzGuPsYcLSmJRGy8GMJ1oWOZoryHffmY1vRRBmDaw6wDh0tE9iSC4rio5m30t
pFtHaRK8YO511EzcXh5cTEP+KtLFh7vdrjeT6IQR98uP5aTdM0HcLJmTvMLAiyiY2UDfsf56vqRK
bxpQiYG85LToneJDgIaol+Jpk9nFpeWRgf36yV+8XhhCM6HlAq38ZOcLFjh4vWDl5GWHiHwjyxut
sJjCMKjdirwKzp0azCT66QEpDgScG6iGnvJDOy/AzRzb8V1nv/Xxh8ELc/6aWRP62ksZ011qsLSS
QRXvsamRN1OfJ4diVtUtnvf5b6NqqRnCOQL5xEv/advvCoFmk1BM+HVA2C9F813VUu6kisQBq9Gh
PjPPXtiizYulJgstwga9//ztdigH11ri+8IBGCnmKUR4D0dRpLDEF+qx5U7nozxzzZf2JCqwUEeo
wYJh855f01pG0Skxejsb3birpm4ntH7R44kKeS4Z8F4oRwBVA8EFxZqurfGm+3FDQNkpmyxsUHb4
6QR7Gz4VnX+E8vI66Ddjm6ldKOhJoE2U7MRCWlwPDUbqVWodekQddzQwsr1bIcAf6K67bJE3vI59
uJO4tC4HYzi6m+hvbEY03y+mPFg2uCAiouXX4iiDJt+2sxcfciuSb2pYmIe8aF1wONG5quYL+TfP
adjkpiEOi/v5c65+jEw7WkRoRyEeg1hPsnPzPDxKylj4PGkK+7hUXPbDqs8cOl9ar6T89MLhGxpu
+PMrQ8hKYnylfJCyxlGpE+ptFlooUGG4yyHItv+DJeInFBM8GsHwTU62H2QnosL1JfFBRQteMnO4
QX4JwGqXOijweOHFr+PRSyP74/VOZpDX2WuQA9qGWTXgfzX2WGZY+TVlW32p/Kl6PaAvhsDi0r/+
9YXN0juNS6Zix38j1snpaT4PStqiNhAbAM/V9zho46tyIXGO12XCgjapbhpm07aQUXaYyuQcXu2B
5fHT9WnbuUFiQN4PS+uHlMLqe6upOKDs1nLAry8VxZeUbP9K1Ml8mSNMutXK1RfNjCb85OOUjaiz
vCsWIHVR218nOCob/YxoO019/XosqvbMm3nxDg3zhiMZbRb2yudTr8SmYvAXlP9X3y0vcG7/25sl
57EoUEdq9GgYR/G0SZeyAW83u4dY0+2BNG5fKzfEZG2JyptJdoisZ0h5jKTzH379Cl/MR2n/MHxs
MKCXzOT6YQwdZeGRwVVpZyECv5lxut6Lxv27QJLnMOHiuAPjE3+usyo8eBbFZtLa+o2d5v2ZXfyl
yQSVNQHkYQecyE5iLtaMjp6N8CzKwdEGI44KK98KG601za7CIQyPw+h/WbVtH7B5o1v864F4KeT/
eHmT6P0wDk0e9Ati7DT/ZuV/SimGQNehSrchl/3060u9VLLxmQ9G25IEgsn7/FpRZiHxb8MUQTsL
z8MpDHZxTn+jcYbiw8o2gFTqVB2TJvDeVTqGvUNp5lOMW9WHbu1g5VE6QFopnDYob2O014Aqi/v4
1hwajr++15fQJTwhcAwKCnQmTiEt9Kb91hkAabKTDO/yHI4xXMEI2HOWbiFdeNdjN0RXbrPIG9R1
uwNPMr1aCx1u0Vdc34gI3wGabai/yyjaDd2w3uJp6b7Jhq494uzdsgbL5R5nK3cfjNG53spL7xWM
u2MSFrZZ+2QFUo+aHBd7TJQeufWlyVE0t8PqSNejPxP3X8pU6JWEwK4Amdqn1Rf0Y1AIHekpLk2F
uDDoI9BGWLN0VMs3CAG1yFlZw82vX9CLz8fydVALYEbZJ+t3tmMOkwONmiCqh4M3Bs3tNEV3DpC9
M8fnl64EBsa8U4yfkLl4PmudJuI0ZXGlvp/0JeD4KwDY7tsq8s5t2C9eiUSXxrDJMIOTK8H/kPCD
iZoYRnWXbtOK/To66d6NJutMLv/ipUI0Zh16DiQmJ3vnKinZAWbknfkCCGQo60OkyE+KPJZn0vgX
pgcpJR1naBcEuNMeV4MLW99jVoKlWqYvEU/NsGTBAgYwMpRv5Om3i3W22/XC8yEGCfU0AH+BnITJ
jX4Ia4mvsrjtEncXTnGy7zK/BhUXYLVTJ+fKuy9VBIHJU9MiYJii2sm1FMomOOvRTMHWsj0uIcDW
AiDP3kaY7MYqvB7BTR8gj9WjMZa3cpPHRiIhzqsdnBh1RHKLQnCSASlFAmTHlhocUJ6Mr0Ftxu96
GtW0uT1x37k6e7WignesRkT1cWf8+us19RLaEHQHqh/0o1B0OWUbOWiAPgJP4DiJiwJOxaazVHbd
1312NaYdqStydptI1eUBmfXlGM52dY1oEILVEyQ7eyr1DtVE78aDbLanw9/vs7o+VxZ44eVyIqKk
zZHQMbyh5y83HpEstAWTdxC5dZXnKNv6lG9we0NN9NdD8kKd49mlTt4ttULHcImBJKC+u/cjI8mX
Y8/w66u8VKGjSA77PQ5I1ynTPX+iekL0UFO0AgeCE1oWVeOxF8Nbt3HCI4xw1Nc4BF6Tdpbvk9br
LkFHN2eW6UuDyomPViQlDar1J+dNe1hoUy+oMMx9XzCy+Lmuvv7Lmnp1Zm998Upkz0hW0X2jLvn8
YR3tAa4x8KZcZOKD8KLp2A85ZXSPrOBhYH/LKf7/N/kxc5z439XGeO/3rREce24Hbz70qDBGwetP
o/7kJkSjgMOYie2PouRW5P7JaYFkF70Dkj4KC/+tMRZ7f5oVz9SL6aBAi+BXT6rkaIyxyACGIT/G
Jsjk/A0/+OfpLtGYBijoLrOZsus44Um+KUK90NUrpxs5DxLe3xDjnbrx9VBw8nZV5hH3lqZAIwNp
vgmTxwk1P3mbYrjVnTnGnXDYzb0ARCDYuTBx6Pc/BPYfNgnibKlMinEDzC90y33t2TkWkrqYrE+6
ibrwBqq6In2adEmB55gtciw/IxkZf0Rho6BJr5tKXFpxglx6MhZe/E5ZbbFe/vCC3z4e7P5oh+at
KFqt/vmPn4Yshuoa8kLN6cAIwT1fL+NsR+kcePWNhTV6tnGSAXQUAobe9JnmXrGQP1P/Ok69C8t7
xO2sB0BFg/fz798G7UPenG3m0Omb8xYpULyp65smq4r2W++NY35wvaasNh6E8+gwwGwKEaJusy55
Vdpjra8yPYv426/v4yRYQoR9ELOHSUO2yQ5/mvqlpS5dP8aGsEF4JneuQqGxZgn10CT2q67IVvej
LqoJKRO5WGC52rzqLktc0rZziuv878Xuh9shh6INDa6B9uMpSnpOgiydSo86aONG7bsh8/IF5xQj
R4tIb6Ja/5CtgFxNcRoVNdw5RixDafhWhajeCVV6y8WvR8hMiP+pD1ARZi+BmQDXHZ0DqjEn6I7a
W4oJh7LocoB4jouayGSfHUudBQ2AtqyMunlj1/WiXLS6g6b8HujeGs+dLB9Ygs9ug6wcRQygNByx
veR0eWnPWntQ11CUlyRv8cLqPVUYLQ6VGPM/dEQ77J5t6VfF6wiDHOyNcz/pch+HUZREU3TSJll+
t/05sLftIspy2U4W9U+MR3G0AKWGi+GyvMp0ZIV3+TzHat9TKKfUN+pIVncNGufmGRNLVHf0/Phf
jYOkjs8U2k5nJBwXitR00aj4U81EeuL5CrWCEhBtMWGgQucY1lzUAPIUl16gKu6yUU5r4e2UydH8
rh5rD3V/iV1ndAAOleAF6qLOywP/1jQgfYNRAHmT3JsQ9xMaowvwhYdaNB4aXQJstNCb6a4sZ83q
rc6z8PWcs3oxn8wxGpXx0GbnVsbzjR6lA6PShRISIkjIRFGBfD4siMpOqJyK/uBQbNE3c7xS5cGS
Pfjbdye7vsnpoOu3fYGSLn5hs77Ns6qzkaqtkenTVAWm64xDSXe0CXwLusD2vH7Bbms+x3U3WdwP
M5VmBgcUgEk+C5gj0SngOoprBfB+Qa6rs8L44KjKzQFq5ErdGF3kD1CtxvnMIv1p0tAINZVv9h2o
pyEEluejoyGUWdGUD4cBO6v4NVTxIvyUliDZ3/i5mhC0dnDK+cDZ2pcXUd+m9Y3sAx8zC7chIz0z
WU50owimIeEUcJI5LAXg0E5uJ3XLqZq8Wh0wiUrexGLAb2FwirK5hGTnsPnN+fgu7NYeUbVcOkAU
y+FdU/Yq3OZxtH6BuJmG94lVhjeusmtsnRE8rLZuWHkgcafOm3FejnDF9LJCW7+3N5mbp9KBGCQn
TNjDP6WUi/QnXMf6Ay6V8fiumuYySlHOx8opWGft3q5LuM5vMCIsxPdp7AVWXlUc3P96wT2cmp/P
I+i8gLzIocDuBqdYG7BWtiVZ53ShkDaaK895N0wc97dlNsoMp4MM2iJ+J07QXdeFLrNXAY5icHDn
dJ6PjbRS/3vdCzWJcxHqdCkyQOAabbI+ioyEK3LCH8/DeeIPJf413SF3g3FA34piyTarJQ6yTpR3
zc4K9OIdawmTDX/afJA7HQQwYurSr6OPvo//eQabcOk+1KKugjcUYILqDTO7UWcOIg/3cjKKBCwf
iQHwKRzzTu4V/nW9gKseDp2Kmk86AjO/X+oeBX0MY7vqqnGcAdcuUOQQQFOYn164ONmF2w3S+Rwt
HspITeo1WMU1EwIrKsgP0eQM8z5Lsf/2fbm2aCeXFkaj6RrdIRlSzFczehDvp8iWyV4WtI2x0xzD
q4KMzcchtJutEjOJKFMAQedMfohoviIU3vlcIWoFn8JQY9V3v55Q5iR0MhIcCClRP1TRiefP31pG
/tJ3caAOs4N7+Dsb4kK5qXUvg7ceL09eFmtQXEe21Xz6Dy6MFRF8KKOucNrh0IBB4aciE6fbpqIJ
GCh5DNDoyw9208rhykdmsCZBd/Q59aKTZNesZKRxmarAJQ1Aw0zkH3Py1tVIghEV4SIF8wcMgKLP
ydw39yvGYMmXaIlgC+m5Q3mhYSsGgp/2UBJ++/FJV6jEhTAvbQ5Sz29CeFiGW/GkD3VhS3WQw+wM
WytwSoEGvJNN77okjHeVV2G++PtXNuIHZicCxXEq5eHIuZviuNMHUBHYOMgxbdLvijWN6ip661jq
xA5elYBj+nP70XNcw8MGwAEPbgrFbhvbqpMNQKAh385Log5RMKBRTONlNucfJMr7bkBdzLZKOk6u
62Lk4URpfVSjhZAQm2WqXgnbZnB+fyzoHQHvpKZGSnvyFkqF0U6bT4o4INrguoqT7r6Om+RaupbV
YaMyY4wW48t+5u2fpM9MQU6o8BBdw18GGHwyEGvX2ti4sBMGfj3Fu2Vu4489kgQfpw6PIWzHZVdv
+8ylcJoNoVXuf/3Yp8fSh+sjPY64imnxsZM8n30QBIveXTt1qBZdY/yStXLcj/Afo51fggAAAGNj
blW6WFhvZRxYbwSgh1e4ba3TlUccejPqLqG9hi+x2uDKdVau4ee4ZIYHmqYPS8KwNZ/f4dDHQ2el
OXdY0JPaVVUYL/9aZ8e6TJLUUf+ypsordnE8nqNnvDQ2HNUdmgwGTo3swPMr+w1IC3TuYM17k/w4
ZDrH45jFlG5DpwmB8Prt/LnCphsD8NKQm9C6ug6dzH1nN+EKU39xwEVdB+gT3LnDmMZnNq8Xsjq0
hQAkUzWEa+GfYhy7fFxXf0rlQRdr9dfo5WWPLkBbAcDGJZDmUOCWXwpe/HtvccrLmjL1uPWcZj1X
JP05kGJoCF3ZCakAEcJPdlFXV2PXdU2P606YW8xlfMYwiBWuddm6wqEnNAVwbSBHqqm7ytwUsUAf
INX7M7OZQtTJHkZGCVaMc6iZLadhJUFsCUlwC7ZkKFbA7tXgrftyhOG4mZIGA5VIpeM3ISe8Fyx7
TL+0FXnQYanr9gYBibU8MufbTxPO08O5kGfG4Pn+miCUStEThBHV1dN7y0UzyCZYgW0h8IP8xxjX
15YNXkDadvaK1KL5NOiy/WQJXMl2gaV7vNfLoD06Ymru+0IuxZmYd9IjJQpzYKIXDAkOYjvluJPg
M9tAcHBzkId4Uh6dcCX6T2mi/Bp6q4ew0jrH/nGow+JbPNXzDSw+PKNozXF8b3Eni0nhNMM3Epzl
VswR5lF+W6KDUIm8365NYx+GwcXT9Mxr/mn3YKOkmGveNAwajlPPFyb6iihBW6hX+FMIYX0XNdS0
Pw2wmXKolmqJ3ut57ua/tZe11R3mKnH+lkr23H/BABTXELcBHvxU/v1f5b1PuvxmNMnDQWkgiM2i
/Kl353dtZ3mYNh2ULURkbWZVD5yzLRcX8jduWsfh1TAoy2J3X8gLb2uxRuP7dRpwQ99HjVhLfZh9
vxUffj1crolTz2YeBdUH6BObPfyv0xJNG+brSGMu3QdW23fexuNER+XTy8A0VhvkAAL/QrhLvk6b
MaLrf9fCjaR6gMJIqFDmDfhXpd1R0Shxd3/N5+bgAmB9oK+7Ypr8q8XnaBFsUguRnws/UaX9d4gA
OZeSCqvo5sym9dOOQKOcGgMbJjV9eD4nO8KyAiFQmZ3s0YKI54MoBsxWLd2m/b6Kp77AByhFd3GL
16xozyB6Ab08H03kyNB0I94if83UY/d+PvmQqps9gkl5XDqJldubuVIrg5VM1sw/ECHJBKhmK6FH
9bXwRj8aLyu2AymgUZbtm5DGvP4yPdSMSk9Rc8r9cWKeOENuimT04cQc44U1Z3Z5YXc6m4cjguiD
1V2AQGvW27mdRfndizqr/pjZYg2+lJL9GLs4bww/KD9D+J8bsOUSb52Go1j6oVnHNMWBp8va9dZb
uAJ8r6r2eTVqLZM02Tel6G0Wd6X52m3l9/iEbwtY7fzJ1Ahb4qVZD7JOjphMVXx8WXpgEyAUK3Pp
NACNEKPCLlMVY5iM0QbuMpyrhmRfJLWZOpjtUp/q8tjUxFClwoAP3ZlMqeKYlVbHZKGC34bz+2aM
wmnedRBHlq9Doxb92RHZ4uA/E1JcIojjc89XzXYo8SNMR8sq520GHayBZVy3vr+dcqQb620jW3Rg
AC9alSo3QZUycrthTMzvuipU4es+KHLz7zjeOcFF3DSJwnjc1ytoqojBnus32DaHk/fOSrzMtY+l
1IhIX3ahn6YlXlSIeQXm/RSc7F5NlssKe2s7I9nz66e7Bc5IS+CwrlguRYdyHoIgxzhbTS5U4SEs
1tt0odSCqeSaOxYWpG2gWJ0p6FcemWlUT+IVPqbUGAO4unhLp4HL0fSQDSX2vVeOGDwmXk5VlKGf
vdJmzPGALxnYHKehgRN/r3liQ8AEF7JmihVehV35PcnKkvfUPa19MeW89Eo1qOjt0ha0MULqjz+J
BXBAcIEsR8PTh65MxK2L5ivcbOXV6+2IO7N+nYRp9j2kNaA+Iak4dXfF2NrzNepLDf6iHCUHFFTw
T8r9AUxYkvMuhwqnSL2Fx8I2BRsRKosv8Xx+5yyFqWCC5DJvq4fMUQG4aO3gU+hSeD1gGzdOuwGR
juE2RO2WW64f7zX3qd/eRSJtl3LTlxUpx7vOnawqOWoQQSrdlMMqOmQZUYdmVWhY8ExhX2cUjjZx
nMnwdYK/WOJdutNiKqbVBD06ubL9NtH1jSuS1DNWY71aNk1T1wK2shNioTmm0aTejkE5htBKC1vH
9iaDXj1fy9HScbqh8rfKcicxZxqPWR94RIUcvnISbDEwiIKPEyas4tbpHVT3Ci2IQBtV6GqeN5G7
Cu/rKixzyyVriaR3FuFarduyG6dmQMFO8IyHSOK/vuxsTl/je7vuMmJ8G8hqve2QF2esp7VmHgAH
Nn/mSyYPlRqEMJzubewUK1OwBr3Dv3RonXbeHiXJKrRe11Eiivdrl5otpGgh5l2UaaaZbFEA06Y4
Bulo/lGNc8twKiupyu+Pq8wDL8mHfA7PrFt3TcoRDJY3OVayodjYVXcD8p/cZ5AXC2uFEGNeeuFD
TiWsiZ65WvalV/7LsdJeXiSr749fR0Kf16PiBhTxAt/OIn3fjq7xYajY8SYMG+LYvbdnfFiYR1lm
1sUcdMTOjEYC+j1FpcPR3XbNaHa7KcOMdTuU1BDfJbgQFbedO9jV0ZEUjeMNPj0OLhC+J5byAxFw
TN47i7fym6jyVqR0ctJdcZ1KzkASG66H94QUAO2YDX9tE9qBkLHhPz5wkWNpMG4CJOGTm2HRkv5f
7XfDXxHOdcPnvsoKhF8Db6IxCE+0ne1NLAX6JHtn6oZuj/FdYP0tekdaN07ftxXOqdEQ9++0SkAn
hN0cguTOrQEtFzWs1qtKD9mY7+K69JqLMaNt9rqn7EovK00rXe772rImC/xskWa3fta73HBaNhRq
n5aEh938f/c0GL8WNz2ndbP5U7FGAh+TFeiNqHbu0pt1NOlhXV7JRGp+SEVmej5DFpmtMh5jZ3ml
I9jZd9AuzTREV1MGl1mlAniD+OM0yXstfcVHab3MvFOq9KavMeFpzoA2gQYiv01bSsYDgWXVIaVk
JG+uvWEsimsmbIsLBrQyZ+M4NZUbxTSJ46sIzgYL2p9Kur7bPCxMjOuUdtnmPPYiy9phU6lqqqiP
GxvJRTCPx7zzFChxHfRO/raGkjF9W1dl9uunXMl3UhOun/byqi5TEszWmsw6ypfF4/tZ+6ZD9LT9
lgaQwJ08bmkuUAyWZu/4Jl16TLwCHZr9asT/go9FOjRBvBmEWRP26pi9uJSF2VTbSZn9swV9x+uq
dVqaofIjs/Sfdj0QLAWimvR308L9d68utHITN6Nw7hP8n+HzRFubUV/nTfDYJAKV//DN2jUrKhGz
mQ9ZsJjGUxuj+mVty9omidHNlPFVQVvznrY9hop0+sI8V9n7xU7Xuv9UWqm0wu1kV0IecpwAO6Kz
ryZWpYxxHPUu/ce8lP44eowUPaakXXaKNRh7V2XKz+KV1rInQMyWL/hARMuAPcTWAU2vrZ0qk1M4
j1tfFTVm3pDXmKVXtH5ozfsR+LuJQI9XiCoYiUizLxQdsMYu8I2Od7iQV5V9TDxMfzkZhqB+NIlE
EEr9qXJ7q6tvexAkDEOSFpZdfs3d1Iy6XKOecLkdZsyoG87h4LN75/XQuHFPbBy1meaecMy2rNqZ
us5BeG3Dnyxj5fDS7SoxT0FGXTOQHVPav+js0Vudt66sm768w+LJ6503WRtUDIUoRixNHSyBLb4d
SSFtk/thVuiMDyPV5pG5fg6GK/1aWKGS9e1TWuAUVaG/dWqJh0+L5XksRox0tClU1xxJt36jTRgu
8qgwN935Jif0DEJCo9Hke/RQizJn28ctE2vRC72EFa/jKfco3B7Dqy3KPeYhmzwhI/4w4e85vu9j
/DW8qzFp2hSCTW2+EPDWwOMEwyBYRKAJrJnUapMo0Nl01AkYwvchVMAr5EUGdmual4X0zK09fUXU
kOyKy77TglsLPAUkfbvkCgfyI+ZWgq9xRIExnOHRyn68wfLDzOdWCfPqUA83q+gJENLlTchteY1H
HuAV48PlQEPwlRWlD9olgRRt+R2iVQ98kgwfcr2ZIeYxy7rXaOVOJR7Wr+o6UwUsb7uo7GZveVaU
vSbvF8VtNFp9+68kT2N5HyVcbzs4re3rYxKprv2X39U2fX1ZovaNYZfd9N144cwdegFBUwcKp2uf
zHNX0uqpPoMRk/Bn4XKuYFxySZlT4MqokuGtqNZ1+Sxb4TUI1fX5irde21cuadgoeTPeTa4hhKhN
lQSiqDarQPhk2DOh47z+NGdYw9afmrVvZLhdwM4MMyDKdI6SjRzGZt7LmSZTsgHcWePrUdVMqLd8
b0DpIgfvDrAI4pBGqD9311RuGJsqcq6R/hFl9z4GlGOjQGnXY6Df+AkyQMOxw9zJIdghj/HOcShY
6YsqUeb6oPPjudxLS5if/Nrp/Ask2KvG2jeuOzRvOjUWdnwxS9Dc61UcLbr16MevuefsV9VXRbqV
PiYJzoHeYIrLd9eWoryYlbC5t1y2IBOKTTKvDt0fjHtbq0crtDUTZWJ6m4iHYtf4Pn3Mmp9Cdle4
CbAYchurJhKHoYnxtHMSZ9rruFzKO6W6IG9hH6NO4Ow1x6HmQ9mgKJQTnOsswJwNiuHn0q1i3uyE
LGioN0OyOhgbaKeewk1gRXbdICnaBZ29jaNi0vHneHWYN2GR9sqlse4UwY0bDCZdbURvjm2425pN
Dsdnsxzdcll4BO/xT1o782Oojc1q6XpHK9YcyjiAKELG49k06FvzXb6yQT30bcDqLWExrfPbNJ19
dWDSJmzpTBSSyfXheFIm5cO+UPOZV0Pnmb3eWyiLeJvHk67rZ2b3hlo5DkDcFzcV84HCb1oWr5/C
BSCMlh1h6DoT9Un80t6Zt4IuZt5fK8TpdfGec2KKn3RY+QhAbCunMOeVPhpNaF+UZXLMMm7MBhzF
GSuVeBUR2REJcFP9FdkhNGkgfFUPOWkKqF5unvASdig4ZiETbwJePA0Re4YabZ4QlYeRMXXbzoBF
ysbq2vFQDX7ZVxchso5LfExAlc17dDpb+c7TnnR51wPDRtRg1gR2Wrnsq06Hefi/t/E2LGdi5BKE
D+PyeIyxlMocCU46VC045njMt3SINJHNXhNm2XbNk5VPeQIQ1wVMWBNFC/JWDkiPibPOEko2veUZ
QE6LUAR/0DyGPJ3D2wHw+bi5pp1V8EIqDKaxjW2zhorKRqTxyhzuHjOfQqcm5nmLbVIFN85MUNWP
6XqWNuY4KOjWmAPF4nJEROjFlBqceTY7XYybLxtErByTaNkSMSuxrwvLWAZ3S7q4XxfM5af1GDDA
87RjhsTJB9uXGoWYFo2L7B6FAJ1+SMZFVhdrkVvpuh1La/TQ6Gb+NP7Gz6W/bDNKFE6Pw2JcxfeU
CeyPUqRy/ppPiCPOuzzjNR79ZiwAu49Zutx2adVM6C+uHt7OnfbWj6RWK0boSiTBXFwtlB9xpO4r
sVa3M24L9hc3bZx2744IBloUlxOciTFuGlTfbeRUDeI97uJrWG6K2iviC+reVsFGti5LtddwZ++c
tJ7dS6vVsvxWaoSySyx2omPrzYlsrxDKGcPLVY/W+KGhI5e+GbPCrEvVZiWDPksSvO/pOpZZsgtV
3FY7H8hKyJkFDYfgYhFELL1TTWcj8sQ26afFjTmaIULmzLptqZExciSPkOaxrqbf6NTXQS7V+u3p
xPWUZZMGmKznsUjweF6xvNRsuP6Qc6rMko4EPkLz1GqRkRzgBMKnbCMmpXo8qGc8r9g9zv/5MYeC
kW5W1byslBsnqkdMjwLwZXX3eOSu0tWkmk957tOSgFJu0mppNyYLtzwt7S+UDbpvclyKiA6Lb977
YfWQiEP6IhqazkV4MZ1GgrYbM8N2uR6f0hGTWhelNNFCVWtfXmtKZOUb4cb50G0ayxZ4SY9rWIW7
JZtNyKCma85BFgcELp/43czir0SDksqGWgZHyU5WjiQFHZykAhyZ8oYFmmYdBqS7qhic7DtxqSZ0
rd3iJPtKzsVcbDmVTfVHllSYGwuRpbehKAUgRS5TH8ug17zAbnqdVSJGOK+wvRVfNxxs0VsGfTmr
ewyFB3VPLjGU6ICgWHmLDZHNNFT9ostvurTQdtroCGxPxX4R9v6AvIFtzlPFMhncE4TxdvmKwZop
f82t6ML7EghJUR5T1Yz8nb/Y5nXZ2Wzit0AW2GGWPxSPInr5ogc6BcIRg2urM8PRytkmkPZkDORG
sgj4YVRxH77GA8fsBNiO43dzeIphrLiY8kSuRjyy7cKRToWWb4Dz9cYJUAxp3kpakbyw8HEfGmyv
4Xbqx3S+tz1z2sC804SvxFnJRQPLZVGgBqQaH0fPp03aFJ0YdlGZOVA5AWWQcHKHsD8ugQ10kaJp
3LnXbSDM5CukLXjfqOSPvGhXeaagIUO8LbkYnT24E3PkjRCiw2BOmZjzE3iQInCdUPNoMMPZCfR9
kmSD9HEFi2F5rAE0qLT4Fyicc4hGIJz1kyIMEYfbxNHYAMd6HO3Pa1dQcQdo2YWvo6JzGTaEEbPp
Y+Y7w/jxaU+12+6heDoB9Fz2aZR2y7fUx5h82HuAucygoTLJWE/0RXhsUm4zTGk+W0Rmy2aViw0f
Vd2WLdDsmr3jLppd0/MpBm8jy20YDLvoHaU3yDPWQ7ufE+TUFR9Ap2969QRtpBlrMg0KEBXBoX+q
5VGHJXPQOjJB5OmwiDC94kjRDGGzAitBDWTGV1OOMxNYj0u4HCPpjTFp8rKgeL3tVTCZ6lCmqIhd
FNgL815A84doEFMajdFNrJBbMvKJyHpB+3JmCYuOOZQ3vLoeAAePkFmhSfCbouW9F8IzP1h5G3AE
KKJibLTcLo+VmqIaI++acRfd61pT77tfizqzyb2ceX3t5+40llsviafZfYST/RZt4KNo+M//MZ/5
i8ojB8VcP+De/+en4714fdfcq1/+0U3xF4gt8V2f/tWzb1b/9+HXuNbu7vTdsx/2rS708m6475f3
92qoH+/i6S//X3/5x/3Dt3xcuvt//uMvMbTafFtWiPZH43JqiD/0scydPH3OPOY//3Gp6jv1x4c7
QE9/vC3u+/7+j+WPm0IO9/UL3/NERwjCPxFM8A2eAaYe3VYa1U90BH4FWg9yIlJ7iA4A9QEMqvN/
/sOP/jQVViTEYprYWN7RVH4iI/jhn3TzIvCJqPcYmoL7O2wE2JDPW0d06sEZ4SoL1sMB3H7aJvet
wYOrPebHfPXURTQVn7nmQarmOiq0pLaItH654khSOzrfRvl7Kr+v1jaND/FYHvOa3wBYyy+CskGp
z/G+BlMRbgZb7v02RrqyaF75zXpFqeRgC/vDIOqvkK6/+52/XYLoFfiRK8I5Zz9gSJtiLv+mOXQ5
Jf5tnMO+ctJZ791BcC4l33W6ZGv+T5kF1U6Vebf15+xbAxXhooiwmAZPN2/+i73z2G4cy9L1EyEX
vJkCBJ1IypvQBEsKheBxDrx5+vtBlbU6Iqors+veSQ9uDjIHkQpSIHGw928Hw3lftPZHmXtKGK0I
Sz24SpircbFhfLrlF74YZvWaqvpekJ2G5YhqotZKsdsSu5OYrRcU1SI2KpUc54Wc0T2zDFuXSRgD
LFvgpdmnC4KLgrLhdrbql0KWr54oKR6Ijl2P9GLMouM8OFst4eXLLn9XrcbbIcqLw0GrSL1e31ba
6oWPlG1XDNQQkMrz6CnXkzRulsUlHs8Vr+NsX5IYmLXt0g8Wc45c3smyJoRWlHiDxqtPZTLIG5NE
fngfztVpZFrWnX5D790HksWMJop3GoJL0ACT+UP2F1Noz2WrsDWPr4M9P1GSnIA725OPS/Z9XJzD
4mYygFSUyA5TGbSRfWkX4jmTpgvLqrhRvOV5GblOusVnhBDUBym57Tt5kyMXC7KZ3yf3Fi8YXcvY
UQIIkaSdmqnvjqCYcz3W29JxX1CLBqLoCWUbbAjwtIetXdRgMr856kAoOOkXsCuJb4j0PWqn+cpV
ChnGva6E3mzmx0TwLMIcG/vLbN7a2G4ze+iDVFPY0tqpOKQASHdmZnRbtkTgSsuYjkXEBtvmIIwt
QUF5Yk/hvICNVRNvQSnXYFlO9bzy5kDx+i601L59YD+bmCYM9PVdkwXczGkAHCL8yoyOWaNCqUzm
bqLOxk9NA0PjYPh22V1mp+sgEPhqFiBifrLwZbet3nekFo6GFhiZd0DWgfW9el1gTDbstFvExUfN
zO+KrLlxVD79pO5uSjC5mHTYOv8bz+Oqp/iZiCeaw1aJwCRKkx3V+t0oapO+bMa9E+/IdUOcL6zd
nNl7uEPCrs3i7xTxv9P+X6+GwAt9D69K4PyvRPXQa5qiJFG8c1wkyHbskU1IwqyoXrAfLVF+GS3C
G5iO+UK2Lz+d1Tf/+J1+thH9ixji68U5VG3Koi0yIX9TBFWlZghsd4Sr5fk71kqxsRVyOkhNgnHk
rPn6IIj8prvk5NKNoCzO9q/fwu8qgfUdaMijV9cmUoEvVcRP4s5VfAgop8UQUsPZ1KlfSOxDXZdr
KksoovxvLrfDY+L3DxebG88LxOG4uX73ZVSG2jYQgPEuYi2Hk0CqPj81+XUnueVxc6+Qpvdg5rUX
JNb4RLTsuZPveg23YcVB3k2+G6Vbq6vQaZtPnlA2ZX9VZ8OTK9xtr+d7Q9aX0qt3yweYDbUzgBjO
LENt4TyqeuO2mmmrWkbnIEX6lo3tQYnbq6hOQk6jUHWTH3Y9sUz2xetUKK4vDe2EzaoJeOOI5ocu
zKhMiVwAyyQZ32rDeyhheH0SL5srvVmUYBjND6duXjJ2T5+UmXYne+02MbEJFB4gdxED6cMUP6F4
eSBQ/ymf3YdkUZ9mKEk/bdwLQWlzIIiWr9J+K6Syl/j8/6EO+o/mqX87B/0yYP0Ppq5/+xf9Lxyo
1pDlv/By9m/dj/KtQBX+j/Hs8IH7jx/5c3Ry3T9WTQ3SNCYojqm1ZPfP0cnT/9DxeRFQwb9xBa5/
9OfwpDl/kBmlEq+x9nbwP6DF+XN40gz8n0haGXlIo0Oh+B9ZOTEP/Hp/4axHnw9UxnvD2P8v2UY5
ng/IkCrfmezQYSW1mtS5Lt8w6d+oKZtDR6x1QAvhp5tp1YPqNAoh88rtFDl73FwNSUjIXM2pirlb
9Jkuyzw+6LkzOr7bOmGUJ7uRxw6YQkw8lNCMd32ZWChMKf1+Hl9FBkCOBpTV2epPbmqmKy5rBaah
3ubu8EJLMrd4NL5pcuQZlQ+s/nQjh/U8JwF6qk+LNTWMWfl91phgcWS+I/8ev49ibdcwiMRv+3kK
6TgmNinp9cpvDUwDPJcTua9akvq7UX2INYp9DYLSN0Xius+dV1MriYS84v5rMgLsHS3/PneyO83w
01v+GI/MMM23MoOLpqcoK/ZRarQbNy9N6LgIZXGfYoqT2mXiWp7RAlZYxeRxqJ10Z7hwHICwgQ2R
Evvw0e1Vbymp41dJLXZMcdZrHfXGplE79ZxpzUVmGln3WubDo9m7pVLiT6hqiAfpeReBlS7oZ2mS
/5zp39y8aDcatkQ/L3PJ87xS9mNeS7bT8SUu07PZNsvWLE3rEeHJ4+qL3NejGp+rpC8PbeXqb6Kp
inhTz8QDppOVvBZjJ4JKW3QY/Xxoj9ZUfFNHe/6wnLo9pSbdu61GKZagaOddF/WbusyVSQmFmXS+
Y9SW6qPwGnb5MhP0RLPCuPjs0Q44epMeRkvxrr0iQdlmifqIyERh+KjqBxjkNJB2q/ipVwWt1IuX
xYzKg5vjHxkQV125aOo/YtTMMDB2/pE2PeBgVw+9fkv2uaGcO7Bv4v8nvYM8z6fyFI0dgm/kQvlx
QVRC6TV5lk0wNUWBS0KFNMIdUu2BtyL5HLlFnu37Wa/uEmIQMl+futFXR7hvYTndaYkt40Tbzx2P
64kQGFDlqnIGvyEkO1Ab99kei4vHTA8hOAelLJ71DgwLnuKJCrl2YzTzvVKb5n1eGPmVI5JK+lqd
I97v2xlmWU2ceX6WKHPrFyIoxdmqDXffNTxXrKpvnydlpGhDS53vsDiZ3LAxLPc2en7yTvkA6fGc
n9UIAf40lt09CYbVqSyt6AFQDp5bcSqwh8lyeRIBXvSZO2AdqPW7XDTF9dSm5QsSZ+O96IWKR2XJ
kK2Q2yeu9XlU+D6URroFc1CeRWlPNz3aBenPet1x72fDiB6rVLLdAAJIl2972zTTJ7mtJOSOhMI6
nef4NsXPm0UjT2hJjf6YUhvCY7K8LqLoJVenjTI46l4Zr2t6sjaTZeYHu7HTfY2ZBFx7wsFmVNt6
ULclRQQ+gz2la5UCbEYgZWASjPugFdQ+RFSqOo0eVmW8JV1auYvS+KJn7UekGt2PLmnktk/ppsTF
bpJON1yZWpIoj3lruwnJHbFSFO1FYnK15jCmpxcxboufOPW2thXpHsAnW8kTwsqrJbKN70aT5x9d
VNgvFoXWN1GbmMe61pheOjYjxSKel84JKv4mX8FQua9rk7ZjnLaFb5DAfpul1veugz/MJs8O9Eju
qmTwwsLUFj+Kk+GpTSLjUil3dt3OdhCBljF/y/Hc16jBiyrLTp6bJ98yr4uujXoZzlFaxue+r4o6
1I0qIi5YsS9l33Z12CrG1hLLaRoReETOlds3wp+m6l2fjQPVFnQKtRVmV9mveXDpIYqa+ymmdKj1
1FuceVcREPVmlN0SGOihgjabpq2S1/lR1N/qKSFLyRr8mJi8q2qu3ZumiNKwJzPq2suIwlJKI3si
n4d8jEKtWqLQ6sSXWrZCs11jbdVcy32hTs5EPKZT7jRNiDSMypFQxeV7YZm3k2zt3FeNcThIcOpN
lSbG5+BYoVL0tk+F/Xy7npnsTvaZPW7YW4sGTdIbGBtVcUirFP6orlndpkQ82HlNTZatXbuFUu0R
CE0fOnzidmxb+8ZDL3mcuhQ5KMuV08ziwbCjIhD45gPJ0LyZG2cMpd7E+xKDc8j3VwZaSnqBX3Xq
fdEo4m5oSdVLp/pFVdziCtLCIe4z/uCc2k41zGJNAO27mJrMxydRssgl9XLfad6TFePQxwq/ZTrI
qTYonmNkDb4wyaE2CGUIJnTvN7HObt1OUxcU+uIT23PCAzi/dgvRQG5Mfq0RFerWXsZd6RTVRkzU
yQFrhwlN6tcd7rpGzx/NYoh3RM6lbPf1tHVxWm5bnpUPThc/Rmbd8DGDCovcuR/G5WUZxvx+aLN6
E5njcIJ5Lvfm0Cao1/tk26tRtWEGgUkgMthosp2WVuKCAvfSoi4NtVp3r7xMer6ZEmHe6dV8lbi6
RmXJ2ASRyXNMjciaE+OMGsdzsjCdSdJEhR/wFlXgZeXWVXsyLjtKE40sus4j7ZI7jB+ib+ETzSzy
XWdg3rbRL5cTB1OzcFJ1efRA8eKWoDua/8oAWYJS13cJueopD6BWtzLzaAyJObDBJ6Q6+PqsySRM
nEh1nhSC5eBOXPqL0b+43cpIV9ezJ64rTd/qjBh5UT1xdFu+aetp0A2dFk6pUoVdk2Rb6pf2XTWY
z1qnW7uxTfZkNp91p75FBjEG2jCfDWGyR8QJT0D7LBAh2lDiVRNvMrqQadc4xE3VEMvoVoATKNXG
yo/TZx6rb8MQhxnkCq2Wue0jKr5xpzFo5rph1rLDWe2AQyLJyZhc2d58qJI0RPbot0PzHXt9co4H
b7pXxuSGUfQuHbSElkzN3iu5UDd6m5sMUTzt7E0xDb3Pd56Ty43y7/S2a/drBQ89JcxpSQZ8RoTn
ozXKZGNF9byJ4bXuR73kWo7eDxpNqnOvtRwyk/l9AqLZYnhobhVEdDxEoo5E7Tw70aSsdr3fI+nW
iV2a5zQLae7SzFD2uC87X4gkXc4Njq5+07mTyC9maxjWOe/bEtWLYWEmPiiUjo5+kkazcjDnJBtw
GY2p932eWzhz/2sN+I/2pf+XTeiXlerfodT/C9clVpK/2peo0f7om7f253Xp60f+uS8Zf2iGuWbz
k5jy677ken+AaKgq8MPvYDP7EjGVq1mLBC8qWFbc5J/7kv6HR4iGyt/FMPC1Zf0H0Te/pWLSwbEm
zpDky0pNfShv51f0h3SXvkhy295O8ziHyDB806qsq07Nbg2Fhb+wpw3OE9W3XJj/+jkaaxyOcakf
hklpQg2cdmFsIhggvfvpOv432NCXY+8nGIx6EMsgC5O1EKslru0VufkJmUGMMeqdybm9jFr0bdWn
qQEhozHdooaR76B64glRcVseHNIKipMkfyb3baT6BzVS5vslBfaoDbBCJRlaFNJrVLKpaAxv2rjc
6F2nnUbOhvQmEwtp1W0TmQOS3FJ/T+2MdakXUfQDR6bXrDhriX2Bc/ikmGZz+Otf9beQMz4FohaI
R/fgpcCFyMj49VdFImaUoMrMMapiP6By7Ubkrcwa6ISdvZ2SRQmEuhxcJVd2jdKn30pL0j3VzgmL
Qlk56Vnp9Ow6pdR550ae++HywTOWyb/x1PxWlvT1TnFUAcrzwfCf3zMoYZF1aIE0ITwcjQ+98uUj
uV1hk/C1sGxjvB6a2X2cSCSnJWkwrxdPuocM5S9tyR01KFGvT3jcRXplo3z8Gyzvd6cj5lRqu2jI
Uh2whjX04NfraIvJLtgbkP0j1r0XXT1t4GzcYNSKcl9C3j2pc35tFnV0bMmbO1ntqP0NwIcVnRf5
5Xtr0h5JIhDsOp5QEoF+fROoBakgaShncFpbKWgLimPjGJeuxMyYv8SZKTczQriAxDpk6VZrBq4q
aNyMH5eemLO8qbSrvF50RvJRPSmrb6Qex8AYFuG38SDu2Lyl5QsFbRq5B1u7svQb+u/G3WRqbJfZ
64w+K2iEmj0Jay7I6K7ypxY6MSidYUfRoBk0yviQ2Ik843HMIfH1ZfAxt6QPiYG7AxRYH6rdIJy3
zIq1ZFPkerGNFLiFwKYYfWNHffKImrLYqY16SmFlXH8czGXrVeDmqLni4SAaL1f8eO7UIGst97lH
B+vPWdQZvA0COqk3lN7WG9TQ07IHh7CVDaO7rqEUML+PWAhfXS2v92kdMRtpnc1IiIiDRXRyuJfr
YgxHNI5U0dLP/gNhkoaUNLeCFHn8ZuyaCEQ/o7ALG0/6pGY0cEaxPe6XqaxfPZQOF6UsyOmR7rzr
9D4KMSykh8SaxF4x6/YtciFNIIRPrrt023oeyiNaTbEq1AAvraI5lK24TFVeMpvW1qlCM7MTdmGz
OGflRg4KTI29cng4kmhX0pMfmELyUHfr4YBC796wUNSVDYCQbjRb14nGHXl3y4tTCBmWwvaIACeN
Ox2HFCyp9bzXboy+ue54s8zqUAdDbxkPAmo/wNP8QLiSLDaJO3sP2ai4n3Ehs+QKexnaVKOcAq9F
4u7oFWSXQmqBPyM5IIYinagWT9oiUBq9vLdngm/ninw/NCbpjpH7fi6l2OZOje+sjWsfj2XRIYTt
H5Ik8zZsTXMfzO4w+UUpoIBSPsRJF8m21ibtwJqe/tDa2QpQzgKmj+63eRHQ+mL8ViSe8kNBhsD4
2iY3liFep0SjZQ53hL/k6hjaNKTuALy+K3MX1tHkHaZibK6JxHlnwKY8yZPYYRxDCQTuDLi6IbSU
xAoLmyUQC127SfkildRAXw2LcpvU2W0RWe1Nvgp2Grs/FPliBNyN0dbso+4jL6wbS4uW3VgnlxI/
zDYpUvcHjMN3ZehSYO24gvzEU5SlZR70XsonpqdNoIuOXrgk0sjnafWraYiST2CQ9sJZo9JyTXHs
t3HpYl9oBDdrJFju04WolUAsDVW3ZkzS+tiw3knvB4/q1m+tuAv4To7Xcs6XbZ6l3QNhI56PsMS8
qQ0rrOZFC72sGDakApSA5mB4J6tu8tKnrFINeWpMr2U1ee8GqP4hGxL7RSF69VVWJN/MnpmeorJV
jaAvULeRAePBFrfLndC95TJpbrkrCKK4duvq+yzn57jFwsR5Z51auaaaOFa0VaQwnxpjae+TJDou
UbEcRVlGtzn+6BMyfyMQnr3XliENMDnY0Koasdu5l4FmWJmber4USf+Zc4++ogGAaYgKHaAknuI9
3lSHWqiR5WrODrOg8lSLcV13jeFhGcom+dxXmXHIypHbrTCPfTH3n6q1jBc2jCa0lqZaIG8IaPJj
O89uUIkrAbjxSybnU0ME1AFFUbVxDRS9BNTUx8Quh7AkPeNqVYZe3CW2n1PLdeBPxqm6QutosjSm
31ovC3IS3e8U6dYXM46LPXsrLdjlWB01h6B5QsS9h7FaLGSzUrtDibrS1m27te2EEUqdyOPytSnB
ux2n13HSG1vhpM/CtPG/a8rQyk059MttRhme38UDonRSnxsc57W9E07XHFUiyzZA2VXAd6IMqFYU
sa/Ehe1nXXFL8ROOdqdMDqVWZy8jbX6Pal6pn6vFiLyY8p1qmZQSFk/ipFCsB1R8ZBTE1OtoI14/
u77vCw9XptcTn7BOVEksq21SlvU5nrPqkOPp8oUhnXPtaCtKOUTXmV3eUs8IW0VtEdnm9zymkqNh
THCqTT8d0DltVZ06RbsZT5ndXjtowUPW34sEpvKVVlhBnjbNwZEluBji632OXegKzfwRgO226gus
gO4ofWGPUGC4TpTbgZYNH2VRFFCMOW3UJk22URa9V3PkbJI24nFX28WeTmuw5EE+N3Us3lAey8dU
z4owNXuBeoA8CPS51i519MEncT27qmxzCgwzMfbYFWJuUFMPaV5ODihInVuzcxPaTwknposCv0HZ
U+xFp8E13rQaO4PJ95sn37BXqoEADCa+R8yB9/hanY9JV85EOT7iyJwCbY5u6mGQYYMN6HM2y/6M
+6Q8Z5GT7pE9Vaz/0UjJ4JRaPxCYFZ9O3I8XAtviDRaGDG89NCnaBfUGf7Fsw1xRaLrXaxX83lEk
C2I7RFPuZ3HH8UW6h977bjwN7mlgaW22Sk9i5FWD+VIJKze2K78eZlrOc6yy2q4bJsFW3kPaG/eI
KBtg/TQqqmiHSi/ZjCTU62gMuib2CwD3YofqrPxe8XAiE2zIRufKxhqBGMutlvajNBzAXNR+YBwq
XyCxrzzZmDs5IcW4B3ArT6hee84nD8B4QL7V4YEwhL2P61bBPwmbGh9UdartrT4azXjbA75JX0lB
rwLptCCVkE9nzCTxJ+IXjz4U6Ml7XTBfXfia9ywwjdy1U1KdLK+dLvh+uB76jF/Bn/vIQAVO+9iJ
rii9JFJmbp9NrdAe+wb+xRyG4iIrpPThbKHSSEvvTc07Y984wgirzHUQqgxLS1Z+LJM8hPkh1mNQ
Y6iCHF2C0Sdm2C8zmXJDi+ozaAxnAqUqJ4nObpigRUhuESEWC+Iy0frCLHVdlz06uVkoN6XZmz4e
4PimT9J8O8xjGXLKqFcLcsczgUHaCfNv9A2nHKtKpzu53AzOIOYwSVLOJq/J2nM8SbOgvlRGR6VU
o2MOMqNubLOtDrKyx3tjoGtN73sM+roKVpGkmr5HEDq/cwWY0/oqksygmX0nUEwfE2y3PMbKkelp
0rbRUg04hUgYw0SoNUETpemNrkfGswAwemXWNsjwH5Z3xXAWtIhx5THACueHUXWJQ5lLa9475Xjf
rBxCL6qnsm7QUnrpc8p1CyIIB9JQLwTRPbcrE7GYCLsZRZOAqL8p1PP2bqgH4yToZDpBbi8Y5OvR
7yqVsiXdrqu7iFM222f64kKCjJqo9uhRo0Cr0SDhg4MwqSzMuth8rexYJpjjQtPBvXKSxYJgJEK3
stfyXlPOSYRv6DZdvCTzF8yJH0ijehC92P4AWa+vVHfoN0BmJU4j+J0EokesjM+0OClZK7Z8UATi
GuiM+igHj/PdId1OGTJ4o66BQZolZBICL4glbeWY7C+6KfuinpYvGkrXq7dxHNt312vnl2Rlq0wH
3qrNm/mjyLJv08ppiS96K6HviaSmJnm1U8ECvGAa3ahLp79lUVEeoDfic2fzYafR8Egqp/VorGza
2MdnDGjyRRsYDqqJaWFjy168KV1iR+zRhfpYuRxrQWsnoMUpZr7FJ0RiAp7CofBRyvKGzL3swv1b
nuWkZxniYmRrMHyGsVE0gHIMFRazje1+Ig2zN+XYHQc57FZr3RGZTZKFHjEK55wROUysuruutXLt
JDatYmMCVsR+VBUUQ0ytKz9SqGEKGOheaQ2BM0cgDM3danzFSaNuVLe7JUeAH6mgYTdqVkXPORly
WaBUbreDipEbigHK61lAo4I0R4XDIzVByeCLrABwHQYliFOPSh/g4slz0fYbsRZoqykS69uPYuin
axIEDjx3OeWiqvtMJxT1vnQG19v3ttnRhqV0dhlgfRb7jkB4An6L0YM8mvN6F2vd0h6kKdsz1/yz
UlPgX2+29oZoSRs1lLDB0Oi7Ja7N1kgOiuV1t55a3o5dWpB45D7Hdb3gxakZJo3mjZJPCqkz7i9r
kNFDNBW3eZZr56l0qkdXX2pyWKx8folT7kq0GWZEBKhXbu2imN45UZbd0OYbSG3VZ1/k9TBT4SIf
LZ8EI+2q7d3kEHMAbyI0hxBVsQtwZOYZX34w4njt9fE8olMLph2cJ072VIwJbWk1IyfD93ASokz2
jHT5FXEYql930/iATulQTN2pwbl6P9ua6etFiXxZ2ixzWSOqR7kIjBqTMwx+lrQWYQ6mYtx3U75C
xb1eogDDCudPjd5cJebMIV9zmnuzZl3Ik9CJGJyMsNWN+BtPHNDXbNB3DZJ9EkIGdWMK23kDfH+i
c9652HmUvZd52V6VozeG8EEJI2t7iIvsnji2/FtE45W1QysdH7zGyL53zMrPyeSO29Qe4ycGW+VK
eL12Wu3jbz0Gs+tlrtuNaqQ8cHlneXKQHfUcYVsZjA+L0L+rIxZsX5uluy0bTEGBysPgQOahdrIN
Vd/Qsieu0kzPfvx/iPd/IjHW1qKvfy+JuaTf37hZ+l8kMV8/80+MV0fCYpCHuCp2ke2tvWh/amJc
5w+ihgGDkNbR7khVx39pYqw/VN1wgQ914pBVmnj/C+NV/1hTz1mo/q80Mb/jUahxMG8BR/H6KGN+
w1GdQkVpWJAZyFJUg5xY1j1NZ93WiKq/Vbf960uRlA5obZs2KiB1TWT6CbIVtiGtLPWaLSG7B4pu
bzOmJ6ivB7OJrohE3v/0Ofw3EPFv2j3QSC45eCk5O7RcuL+3iWFQceeRgI2t3RsPZuSGBtoZluGs
8Ku5OC9ZEf8NwrgCiL9ge+sr8gmj8eYuI8D0119waLDfzD2vSBLGegrX4TTUIWOx9w+65d/GRP2e
xvT1u4H8EzLIN4F/rzrCny4lARRNVrlzs63jqN2vDHyYYmxgrJTxzKM9ya8sp+0erDmTkKjDIZnH
e/6m18GUL+Vs7yqGDjKMR28hu7q5Vs1IhrYeHdaQjzviFOu/iTz6V/AVqyFidrAsvmMrO/HrO850
ajwKLy62mdKdbVGTmd/eOLE3n0rI7iFRh80A4u+X7CwhWuUx/Otvw79yGesb8HTQAhWqxVO5q3++
ZBPLtC4KN9+iL8pyyvQECxi05NbjGZU6SuUnHse0pgRuT6hO6Zz0yDtOsfWmquOViCfcKOrynSS6
vwv9Wn/1X742EBi420Clwc25rX+7BVPcr4nllOU20nOrR1Vrs7LHZHEfur5SAb3kEpaGBLQcdYsy
4lKaxs1fXx08DL+9iTXz/MtaANVDfqX+2+VZQXgzTb10WzLbfSpk4L3iObSSwEOucFD0pSBlplny
myotym8kqDxE44JFSqkAviqcLSFZxVw3WoLu+DF5BHBRt9glzK3h4DqKeqRGeBEDlztk40nxwE5z
mK04f4HZ0AfDfTDbKFFCcFgTerbUh3HHgOjoIf7nVIYCrU9/QmwFDwoVo77bssMSGxuF9u4SwH2p
IlEXPBgV7xvWse655Z9nRUTqO7jiKKGAm8XZVKwYKD7mGn6iSkudeTOat63MvN3QN8wSxIiucjIV
CW1ZVhdnTdPxE9EOP2haY18a7T6qA8To+VurdBHq3Go+cAzlRlhP07KruoI2R2xnO5VSnekZPZ6W
7eZInVcOZPDA4elxduxmXSqlXV0wbAvSMgkILXmxB8MqbHvNxShOCMtbX+Zq94nmmaCoXHOjS9F2
4nkm1/ckc/J3GC7nmrQdxgbdT4dlEDv0S8XJaJzuE8cRNIAivOfKi0DKqTMvXyrHji7V4o1n+uTQ
g2mFfijoHyCISprDBqceKrEuJ9wmaCzPoq6mA2wijH7eV0UE2d+mDLu+hcFtCgqvprm3JtJgzYka
+l07kr8ZurEcAshF++QtLXUZWaG37xLjLW1ilpwPGD0lVrHY4cNEOAmuQDbqsgSRkSXdlmu5qsZM
gPljWavNwYtTyS9puVQ2blCf1POBVUTLDwBEzSYiIMCizzV1toll5cFQS1Q1ZF2V7rVO3ieY5Kyr
0WYwcoCAnlTHAPWc1uCV6R7N2MrUTWS00xtVkDD4WiaH+pg3aOHDYenm+Ly0sZKxE2SmP+V5dhvl
Jr6Wfi6Vh1jQBoJqpJuo5WOwDft8UNJ3a3EBHqCbbELRHUkAbdQ41i3h/1FycFegRqyQTePM5g/3
C8dpa+DtfAV3FvC4c2253ZkLhwtyBYGs2b3Big7wVGA6cb0zBjXngxLoe7lCSA6Zx1cKyat7Gj1y
P8LEScjLCjtFQCh+tUJR6QpKjcR7bgSM7e28QlZkNFPltsJY5gpoLVKdgnkFuZIV7ipW4MtdITCi
tuA2VlgsWTzxSASBeIuy6lmBvAp0smj2hQTIKFdoDSXDuxq78VZfYbdiBeAWDdyvXUG5GOIE8f4K
1U2AD9ys5q0YpqNrSOdqXIE9JSEdt1jBvkzYJqpDUiCEoV2EEhuhovfXs9aftBUsLEEN46ycDpna
kM2QdMt+0dx7xQH3A1ElA1tBXlEVyjXNS+zoWpyEU9tpBxz55aETrjwXU1ptDQiz3NcBNHV70GCx
9RsdqDPTVDDPlP3fWnFQMr+o5Fix0SnL3+sVLcVfu3xOK4Jacm6+NCuq2qz4KkEqt3HCemgQyBj7
5YrDaisi23JNNnJFaSkhsXcEfDQ7ODtA3HTFc6sV2Z0IcpMb+QX4jmXxvBaKbG3AYH1FhVspAIjJ
xFnBYhaPbbMiyA1Q8pimgMowQN4D2I25qYCcK4IqyYf4wqFZei4IspK7vMwCB7DazHWT0YhwQ9vK
gbIJKLCeMSLnl4jgkat0xbwp5amPRL71G5GyOimjcA7GPJ4kOT3bShTppSrT2zHVWOvtL1hdrgi7
22I8HlbUnaYGY5WQtZAho+t3X+D8F06vr5C9LbVi08TFoVzhfBZWh0KD9gPaBQOS3tTXWt7Iiq1L
VXaIbfrPDj2vxzK68gTL3BT43xgrfFI50wDGgaCNOFTdaTmZk+3dVjS2HTW7q9c8puzoZI7xlHBY
7OJY6DsFAOakdRMAE0xGvlIa40puCLFg1oTv8JQ43rsKip9e2CyKxgQltKz0CJGAJqVXUCYlluyX
wuiqY7ESKnbTTa8FuXWh58D0+akijFNHJjkPT9JUNq4s5p0sDeuG+BfPz1byRqw0Dk79ERFe0QW1
Y2QhqXVaGK/kz5iQ65bq/4e9M0mOHMm27IqQgk4BxbDMDNaSxp5OcgKhd+j7ToHd/LXUxurAM0vS
SXrSJed/EhIiEe6AodOn7917rg6CC1LBsA/BDG87eCO+kcxAsazomeartUsBdCEpWyZLLMmoi2Kv
BA3S1Bd6nrW+jE3o7wrrbh1F8y5ehlS2VX8divkIA+01rZibohyFachPoI0QfG35PPkyL269FrqB
nlnXVk+ocRQ1r8B2kl1Ymwxvq5KmRBP6xhA313PkXDFxvSuWuVpdmd9CSzabgWaCHxWJ2ICvULC4
jTVdH6R/Q+Uy7cmW/ND667TM75plkhfoqGS94Wij82V2FewKclV8IIeoPZ2xWHM5X/Ipiph1FuMa
lob2w3STW5BGDB9npIlwZ/wKtOhaW2aMDkyHA1SWaBt7kXfTNxmpejHgGAKaPYlEq7MtqFQpjJ2K
D1VmO/02oTEAm8T4SgOsf41+TUEnQWN4XkajkeJZX4VmYz9RbTjnedaJZx5MXpm9AqTwEGtkpRCY
N9xXywwWNb51P2Syr9fS66+DzgG+FsHH3GTLKLcJY+TznDRJBfHw4jVajKiuSSFtof6MT+z60aJM
kfcMqM+xGTPamb7qwAk98ibEB5TkDaBkrah/pELyCHmR6J7myYhuDG1Uu7gKQndT5mgPVlWfGgHd
Ijsg7newBPi1uQMPQVBSTS0RW9R0caXH1cqMUB5t2KGmDDHTEM8TnmPzSkSivNZm1aPxXDCDizNS
31RCmTXjc4+wQIw68T1pbIgGjHYEst5WTvIIPAiLTySb9mfb96pagTotxcpKJbaeRrTVfbaoGpDS
ZC8lCaYbMWd8hSrNuGBSYJ9jmh/2MbVCN2CUmKh2R3C9uJQyTr4j68hCnzGldWidzrrIm0juiVDs
br0pl7yFrM9fEr4B69buijvVl76V2+pEco/drBy9K/hk6cHzlGIKZEw5njA4jHvkP9VljCngK4JH
KsyVaAvvhf6r/JnltdrxlM83oxsGe0CKoOartsY8qRxjhaCyhBAUDJO3YoDj9siUZ9rHfTaHvpzS
6ToBHzbcxp6cok0f6zlLIOGyodtZ/LWAideqd70KxXce+hj6+dfe5CNTdkl6kboyUTu9KtSTMebe
pV73IvI2QdfpFqzKiKI2sooof6BHqb65bK1+VL2c7gzavt6GpM7mIA3wkRuhiK/ZmNghv8ZoaBPU
7Hp5BzMhi66HZvkY0JyaxJrvBqvwVHrcy2Aqb+uMB2KH70s7I6KhDQkOI0OBOcI1MSJo6pHpPbX8
3ZGPGi7fOF023BjsEY5xicGTwDFtl01Zd+GOdfullUy9KKiBWq505h2P1TRJtLyAPgcml7MSiIS9
sjyATQxt6k5gK+s8UIPzmMWCQqyZoRYRuwXssUscf+l6M5e07WSbT4kRnJk2Tgg+ItFUP/jCN928
ii0jlzugZFLeE1IRZY+d0BgmD1ir2RB6GlkRZBw/pkkeXmN9xZXjOiq9rc2Gfqc94bEYQQ2sc70k
QLNuJk50GIi37gJgyLEZ7QZTYw1sKvwZVuaJU1jgCcYtMdR3szG2z0nX5WpjjLH70/TScZ9O/b7W
J3YhSm8fVM6C43rJ/KWLq3hvjlneryEOzTtTFtFmCD0AqmOLMEUpcx+RW7WieIgu6fAPrAm0usOi
qbdBCejGC9z6O9QZJKXBEBa8Mr1+P4Olv/m1h/xfDehfGAT4hX7bbH9gEFy/Fq/5//2fNxLQ5U/8
qz3oQg5g5y0dGxvQ4n2jK/b/24PWP2hV0BYAT/4r1uPfljnvHw7B1DQGkZLRS3MWzeC/JKD8fVio
JYhuixxZaAX2f8MbeE+qpqNFthLpQFgx0KOa7ztNtgFIb7TSxq/LxH6YYoXzVFnY3OwqXWf2kGxb
NFyIpMrvEWgM8CWmc0ry1r6sJAaHGaJTtvZQRP12Df/Q3KMz+qZnspwWmlTm0sg9TIgnb7s5Fnws
iHkhBg9v2BI3ciPy4gZgd0QBHzHHQoy5Yjac/dMX+h8bb78sx7/3ajgu08iFf+7AjSf75e1xXTFr
Jns7NESlkR096FD0z2ALMOVw76vEeoWE/TAxJF/LJhlw92B2F5jDV10ti+tsrjI/TcRrjqr8klVM
nsfYLg9uTbLwrDnVcz6b5QmkXSthGhqAcJkR8ZWIfjZEoawq4hPQ8+Au2eih+Q2M7Tkgp3FlYE8n
eARiAdOPtQh7jX13kSOO0qeNiz7vyEKSrqGplhdm7zj3ud6ig6Vb8NykxrxpghxTd9JaG8szQKLG
+bNUk6KdmBjOt9nEOD/YU3my53D651jhP17RRaz89k7S+UZhjAp6UbnK9xnS3lSWmJtqImI0MW3G
hmBK2rlnkZrpjvLIjte140b3vdRiH8rl9xgrKbYHAYXl80fqHZNdAKyiPYgwlCBCA47ju1vLrFUH
V6aXfjdZzg0UarlBYz3+pdNmvv+9QPuWLt8irKa373wwtQvXa21P2X7dRdHWo19+Z7oT2sPZqUGj
KRPt4dAdBvbmFnBa07v1FkOEYIp0YWk6bNweUShsssGHOiJ2XRfW7SpXnbbxqCR20KBqsnCEXLuu
Kv7y2i0TiTd3i7OXhon43HRRl3P+b59/I2OsCOrd8jNy567zKIhPHradZEnaijddIZ7LpNXxYCzq
SjctouOENmllVYZAlGrHYkeOQrEd9Hg7J1wEZZNcVZNKekS2Cu7C6V/aqLwFDlU/0RaizI2puZi2
6htyYhLgbshZ1hQdaldb0XCKPJ7wgBJ2A3Xd8bsiKs/6kMf7stRaaMbaAtiT5harWHJqgJLvP39o
Pjy+DoCApeFPYvjSxn2f7UlvJQ9l3xI9N/IP3n7vAQYbEZYyVgiNg23mNtkGphhNxGF41OggQYWr
vn1+Gh9vi7mkANLadpkYfcgsEY2el6j1LF82ubrPqrglaayviQTxsOJPsZU+1foMOrBvhq+fH/r9
mIW5OTJm6DY4GDzWh3ejiDLCADMo2fk0lxBrNTgr9TH7qbnyEWDCfOAE4r+8qe/nLBxSCqIbmCXg
KKdr/vYhHKoo6Lva7dC5EFBjOvIJQcgtQIG/HejjZeVADHPgXwi++vLdKlNU1EtidjrfTqhXV7OY
y12AYXxLl8jeYN1BxtdI85iAB/9vBybLj2QWwDu2sDesXxyg30Y8AQ9VWFUATdKgK3d5VVe+dMD1
yTZ0SeRr7qsiCFYK73NrzI/L1v0vV/lPP3650BZzSeF8uMqthjgSq3DnlyJ40oPyFXnVU2Kx9axR
dIydwWDJuf/8YXr/DeZHo4unCEJuiofg/dsUa+OoF33c+fg3xCGOw5Y0CVk9fH6Uj88P21aqI4Pl
huia95FtPejRFi5k47tpHG0QvCJ5nroW7QerzeeH+jD3wqxFpxizju4ARuAlffusug6AtZq5ILfR
ZmF3H2pD/AAflqxjXa9Wc0JlRYlE7zLbmF375S+H//h2kjFJRCb1pUtx+X51be2ZAbTF4TvL/A5g
7UJXzYurdy9W2O+NgA4phGr8mc4GJcidrnkvY4LZU8wmTnoldnWIWK6XabxO3efPz+0Pd+HNqb17
uRgqREMQcmqoTY9m4V17dveVW/Pff6G5BC6Jqyb+AItP9ds74Gg5pg+YoRgs1J3btTtZWo/Z0jIh
WQRDcIKvJoJYADuBbe20GhXWx89/6sfHekn61MlONajzTXepCX57lwGMdwlVzhItQ6HjMj7AQmzV
f/mlH0Z4DBFNABfeMvZerGNvjwJJMstHfeAoifsQTu59l3WPBatto1r/8x/0p8eKF4ihOp9HYtjf
ffSJ2PT0WvSNb81Vs59D9wmwJxwrpIw7QMwCOa45/eUi/unnWctWyaAVCwzk3X304PA78GAb3676
+xCr54rg8K+d7dKhtr5//vv+9Nqaluu4BkYm3URj9/ZaApmfTTrxjY9KHCcGsMW1kGW+DicK7KhK
xh26nAHGgnwqw3ENP9T8y938Q2UhUYDo/FrC53HTv3s/+jHQdDKXG79x7EuP6uIE6jDZQvPYqKn/
AYzNujCMhASPuNyxEcS42mh/ueZ/PAlQeHz/UfCzCL270cyGytqMClTzqnyyLP12MszLyejuK6N6
pLS7Zu2a4Vj8tCNvZany9S/34eMiJAlTBCizyCrgL727D0NONgNKtcYf2oGB4cDGJtXLHcKryO9E
sW3tltkpuleHyLaVAgGg0fwS0YYUHb/raNMXk0EUkZusSA5I94gp9Q06MX3z+Yl+fDgx5eoWdang
JImWevu86LJwoxnJCwuX/RD3ljwmngSaNY2redDGv6wqHz+dLCXoKH7xCZmRvrsqWB8dYt4yXB6i
Hb6naXyHRQYMgPa38vaDzdJZlDMcbIlKM4Xxy87225crSQIjVakNM7YGOpxVT7OVAgIs2msVUtLG
AV7osJnAUuSATEPT2whPH/dVnm3IXGCmhUwbIR7MqCJ1XzpHDvtutFF5FjmGcEExAXviphm4P3aG
TRq9brOpuolhbW+vXV19C2l7/nf3Cqu8yQaMW/WrZH7/NR7J+wG2Xc9+zwbKFyKXN+DNxUoCW8FS
Vfztu/z+6//P49E2WJoWpEAs//23awhLNBkI6Jz9ho3BqUzoVrRh4PzlCXz/SV6OYhuGlISxmkvN
+vYomR0bOY3k2ceLz/ykir7OKn7p7AriOS46iAh/OeD7V5MDkpCInIeixmLvs5zQbz+L3NeIROl0
ScJwwycYxqYf9fWr2RjfjIxpCphsNJklPNXPb98HJc9yYGpinCIc3+Pr+PbA+INAc0up/KwGCFCx
CpmldR90brpKkb4eTSbmiUge5PwzcuQdStkrRxYXARUQ/t0nE6sRxj96Gp+f1/uXktNio8A3yrVR
uSHKentaMKE6INvN5HsE1m1AOdoHBi/gJ6upOnx+qD905XTisX9tgAiXs35xrn679umk9V2GvYFv
YEiw1VyE69ACi0LAE9LaIvVn10S/PxuvZNpj5ZvaNZtOSPyljRo/Y8o1xl8/P6c/PA7YhtG9sVxQ
Z/3KifztlPrahkjHfM9PmMFsGaBAmKhbtAvu/IpG4CnpEf+EcRZtPz/uh6UazR2LJDtBwSd42TS8
ve40QfmekykDtj/9ieIiDWFMosolsqyIsVQm88VY9OXJyaDnDEnauKs6r7vvn5+GY3OYt51BCgUD
ShltUj6Y729JnzEPoPE2+GTwWt9FFTynQ3w16ma/C9zuRzr2zj2ZRSLEr+qFtw1ms32WzZvc9KIb
TTYH5kTyoh/Scq8aqOQk7yzKKg3qU21jmLa1ubxxtSa6QmclyJebjYMHRtkv9ax4FmAK9yXs15eu
ms1dQLTNDv4XFImmqLc4vtp1C5kSElNOxNmQn8ux2NXMsdfmxGiPsap5QJj0tdBc92jQW35FKqFu
u7zkJHt7AW2V28I0H+vRUrdTNhcrCRprDy5bnGtcEWiPsvIqbxlRREjGfLRLaGYG+DebcBzVZZYy
xCPLgnaEAynqpEYjfUjdMhE7FBHW/JeX8Q9PBXeC8ok9Dz30Dx8JbaqnRPSossPCuheh/cBF/Vq6
1UvfpqR2LXKDud0zbPfDSfv2l2fhw6NgOy4iQyR1fB/JRX37RDLIAiFD/juhh734LjGUP5hGUOxz
MIai8dRfivGFO/zu0eN40IUhR+ngI9/vcMhsKWTkZINfMYx87I3KhFbtCiIU9eBbzFw6hlxSa2sz
09StA9j+S6ZZyX2UNe4pJHbr55AMPIiJ0k5djh98RZCD1a8bUmZwOixfs1Sf1C3TKXPNhBe4C5kW
t7po9V1llQZiiT7efX4JP35NbF5cpNG/GgKO8+6lzsQ0ec2IqhDtP163qomvGy+WV7JSPDtOFBzw
FYeLnQnb1OeHphBYbtDbd5l1BTrgQh0lM/D9uxwZQReil+v8IEIkuE0TFEKGkPnBLCWKmqqiU0/U
TeushlC5OHlika/Af+VXAXOI70rG8ZewIIFlVHF8KFqhrudAEEA/4yY8oZmYnqTDtNqshp/k4Rjn
JJLtyUyN7CxHg51THRTCRhWLM6TriXzbavFUXmMlfy4M46y7mbEnqc8+VbJcwuvyh9nLX60CBzfs
2fJgkXv0BUGS+8LQtlpXZbmQBiyslujQoJOZ9TXJOu6aisW7HSa7Oo+2uYwc6h4HDS4ZC3xM1uwj
mZj3pe6WJIhpeLRYb/fY1yriE3RjlwSkqWcMqldWUdUDcUFT+xTl5fhA3wZePgqjxmdejAWvTgAb
e8h4PL+ydC5EjnbgIm6z9moRxWE9K4fyFICNgCPcDvOrlvbaK3W2cd+OlngVqkY8QRogq7bRQlFK
OqN6VsgfNjMeXJwrfbbFsDsf9A71RBbI6cYYgnI9EPuNg9R06ZMnzOgjJijoOXpEvJo16F64kmIW
foXlxtq0dVGfm5Bu8jYlJwP2aqIuQWmQ1hTpYb1NKkzf60BjxIWgs+NaMIO9zzsQwyT/6dUzbl/S
K+qcGEfD0ryzERvVZdsr8h6auHiRVh2dBHrKbVaiyPBCx8Q4hC5zcNwlPQ/MbQIYrMifqWUEU/yG
gVqEkGiPjcldbJi9P1kgA6c0SfZmXKff9XDor5mXE62UesTnMSo6Z7lKjpNtxjs3iUdmCHMCRCKx
1q0OlTiZ0BdFlYFTTUfbpBEsvukGj7gnq5XaEVCk+KG6qSKVxNFD6ALseBEtdLS5dhDhpL0mO7Pe
dUNQW4epYVO8LZ2BWQVDlZTaHYkiOYZS1nudQbqfpBHGqGRglOUE1kHmdbyzZdzjf3fiY5SEcp81
iK10zSTuOR48KFzhmE3H2Z3CG9ehaJlF5V2kFtPuOYnvDExKF7Woil1XNfpjAxMPsVolIAhMwbYl
2Y0YtLjoj6pJ600Nd5spPkNC1Uj3hSwdZCqQ8uq1PafRWqVTjomwgA+pFdNloA3IrExiNld67pnH
EYjTGquxbxBKtZmVo/GSwbIBNlUd7dL1HqcBVF0TCHXbaNQX2DNlfdlMWbAtB7RUw+RyRTrj3BUh
gY70wy4DZ/JV3Y7HMjXcc1k25OyG0mDW1BHqFud9t2rQITmoU4V27KaxPgsnae54TZ57t8Fnh4hs
o7Gn2HWN6R68LvWOuoy1/Sy6eDPDE70nlNL1VRh4T8pI1K0iOetblXEzSXWTW6aI2W1Kf/my16tu
U2SpPE955ly6bjBcNv3sfjVZBb4R3cStC/LkqWIah1ODezq2qeNnarHNxgpxI1u18mRUXqT2bpcC
ec8btn5TPHSXwNGYVmFeMu5RnlA04KTbG2j013Gs1yeJU+FKS3PfQ3t7TcSdui2VFZ8ClZTbgcb+
1iRgC80nLHhccA68N8iNuMpRAeXJ6+goj9RGUgrXuobZNnPEjZO3LEZV4/kmjJ7rmC3qdRGmAdCE
HBXMypy1+aorZ+uSeKoErx8BguEqSQVSOcdISR4XvXXpxGJoV042PhRa7aMWnu9ijPJnN+H55RAN
fdOhWjnkWGPNbRrLWv9aBZH5Me4a+oEIaTM2yxFqPFCOzOXP4qWuns2+SU5Y85zvUAOQsdUk1llu
Fe9yVJtw2qEkATiGe78euRBPpW5zjoYairMo+33TBcOxzlDbRTK8GjzZbAG91EebduI5TjN5o5F6
tSkI7bjt4ZK8zE0bf3Eme7opvOiuGEvthzO7Nt8elEj00IwzeUw5aShDgat07q9d0I0GwGejny4r
UjGhILZwYlWRVO5VlSSNAc6gkLc0U6rjnKfm1pkkf5g5nfswuFjRiVP2RpiEpISqfQG77QbgiiJO
tvP6DVd4FGwRjcLY0KVNFISFSluNNSSUHf5l1NspgqQVeApLrdN6mA/VbFRbiIvFDRmwYE1k7ZTr
JmkeMqWPa6JCnasS+OyPxNDUlwUawqHbYdwOqBa+WBqWfMBxAEfGdiifErrjLoQazcFLrQSif69J
0fNHnYf7SP8+96Xr90O37VIB4xYJZooiW1xClEi+LIySXRy4CYZCuMJrVpmRdBlveHFTLX1N9RzN
W6XCbV5YSNCJozI7JNBmC+Gz0eZnzR6KemOnxA6t+evzvQhnvjd6RnSCld0wHy1/zoWVgqp3C9iZ
Xj8+OMqarittoCsSov0mZrLMV2ZSWUcjSuptWBb9aXCYyaTVDr/K6MPmsF9Hz+zOWGnUQxB41bxV
hhadg9K2fuh6/BW3qXsVdqL5rlUZdWIPvfBBjXxTmM5O6royFFVNWkn3YZ5NBpel0M9VhWPBSwgG
VFMHZFQ3XfAVKTjHJMmeyQTy1sPQgCQuWtyrRBc0ZXinp8OJ/U4Lf0EzQMyEJ9DCN44YipU31N6F
pnhZh1C3DnQdpeU7ZAmUOwNa7YVVwfbThCqI/czMnW6M3SZiAvmiEriOj0jFnqfYjvQtizQk5r5Z
igt74Aa1JW9nFHnHSZnHkLJ/n6sGj67DnmeHTuwarD+pka7o2MCQ780qZ7UWn2Dbalja3YI5AtdE
qmtCYiMIAksV5PUheq6oEocSy+uMviuv9wbpXpJzvKRcaa/5kGakTrmPuVjqmCbzTo4F1kRPhpvR
COMtS3dyUt180vs83HQOcPOEalogxNi5PSU1JnMUg1G2x96Q8wHFHss2r131pvulCMhPj5hN9Zpr
sCCbPwOeqb0QxbyqSLXyZeX6udY7W3InY7S7BbzVcnxykl7bZ6gUV2qsOKBIo0euUPo1r8kSBPvh
blNJniQBu1TX0jukYlBIfs32qrOlc+iXplFTR+qL4+Txsc1CvkANsWe6Dt8U3Mi2K/GujGROrIwR
PH/fKnSxqkRSrWR60C1rR7rUsLbaEX1HuY8rRfxXmNzzMpOkFM7nFHACAKAq9dvJuu6cUefNN+wb
GRiKXqICWaomOO9dHBVXKXFv1+Zctfm2aaroPBlL5icDwxtUj+Vuxi13nqfkirUNdzxXhgoWNeou
byhHR8dr/djFX+3xobsRqmeWmuXiImnj+na0Qu9CGvk38qcnQjdpYG2c3pEXavkPetMl4drWY/xF
JfmLEZi3RdAt/ValDQ5sUCfuUKtjNCpBPyzsH/h7TgNv1xGmb7d07Y3uNcxfCZuC8tql46bkqYUa
NVGRIVva1XZmUycHCQIdMiXGtuIehkHtx0F+hvdhnDWEUBCmeDPAeu+DNlDbqCVUBCSvzR8fv1kO
tE3w1dMZYO6MgNYYD/qYWg8azqiLjHjS2wF48sHqUv06xMW0G0ydTU5JBJuzMfRR5RsGporPpzFd
uLOZ7+rGnh4ccLerxCsTojkWn3Wd2+3aHUxgTcgfxaUVFoRP4EgBIVFqPPUzGzfUi259YkYSNysQ
lljIm9jm5elnI5nWcEnSrRcNkR9aCEXXI/ZUQAvW/AOwUzVucsfDNTSHARFsWt051xhnLB4d2ZQv
CbTNu0FLqwN2AlVuw2CUkMBhPty0FfvcdaKD+qmx1aD8NNW2htMMdB0HlrcmnC+/77NEu8gse0lB
mR0KgNLQ6BnRw0Rfs+ltYKkBrlmE87a6xRkmXtWQY4mrhb2lk4U9XOmQ4GPdRSYqgZmjSpmqDEmc
kDAmFJkhs5VsjbRIbuMMIadRG94zibDFl5wId5SkY7wrlzXfIB90rRNlGK9mlPsOaWulRC9PJQhj
j01YW4VXulPgPnfmeN+WZkEnV1Q+4Qs1pHVvXQyC6NROh4DRCgnjWsKiYhY0dfPkk0pJADtp1cG6
hf7qj7Hl7km47HxnyqpvE48XOjJXbAOpuVsiRLrFZj9hgqqhhl6LPMS3ofUVVnzENJ2NzyadcxSm
YKr0V8L5nI3TSOMYJF3FZAzyRkWfG9FbBz93LqpVEqNUqjN3046Cos5SETYq6PZ6GjbbzOTmlKNz
rL3pzGjPeJwr7btbJOHjMFrx16HT9e3ch/m3XsuRd5D5jGehK27HrA+PrSijC4Jm+bZjkdlEFbRc
YY/I7cbCM+48UozVupoFKPLllFqHRs9ATEjXGNVKWE0BowvCR6MN9cUgzd1oUdN1HXESdZXWfkEk
z1Gne71TwguOxmxlO8K1q40BaHITStKQqDNJoAmL8dTzsVqpqmH/orXosT3G52tyctGJ0HTdi460
TPT6scs8pET9v0rrsLs3pxmMv4OflPDMPKr9dMx2DS2RS9Js5aqxBN6VsdvNVkN5G1o9VxFG7mFU
PVxba3Jg4VrDF9tMx0NVadB0gjbj+S2ghdFhI6kx91jvGnMzRPfkJUZHTEylvlIRBWOQScY3Fevp
apAN1d2S9pgl9+EYB4fA0AnOpCVBB2K6I3/YIRwpBDcnQUIvPeT+EFjGsC2sHNcXKKNtqvNJ8rIy
B2mtz9Wai1bu6AyUSD95zhMSv7EJwrGrJhr2rFFJa7gXTdqdeyKPViw768Gzhm8hk3psosGzZ2K2
mDLidVcoYK/Dxa9AZ8ReLRS99RAEF56L4Mzp2nE7B4nnW1p5mGfSC0lVelJNghMg+lEYCw3DXjZx
Y2luumR2fDU77YpqgSSbDshV30fkF9Tz/VDwhy2CaNedMvQDWbh+ojO8Yq+ybod02JRjWNMGmWbe
WC/xq8jVtqUO1bCCWhIxqlhF+FR3tUrHC5nQYDRtwFWBDJINGUb3U2MVG93FqQ3F0700LHCEIq4u
rCKN/TTmURCRgeFm0hmdxOqySIDCzWF2G2DFXAmoQjxiHfWu2pmO/sBNeO3C5JEL9TiJdD/apBEq
5zTi3b6sWZFtf2jCqt7EeO4ILVaWR4kyT55Y9S6SfWlr6trKkvZomBRBM4F6Ll/KcVXbAtxaDIPy
Ws6NurHjGrdGBQfqFh5IvarDxDxLdvQ/Ys8Ra90ovszM0cuVncLra8FJbb2WtKzJ7kKUpEG/S5Rn
f+N9wu+0fPbh3pl4ziwiCiqaReuQvWVReB26PejxmQPF0RisL4Nh3csZGuWY59VZIOpbofL6gmU3
hnExpei9jPmEyh2vD3dzH+OSWceexc7MG1oqIWtcZ0bIfj62vBeznR8yfJx+xq6dVTSh0TIl32lO
pOvaix9MpfWIMaNh7Wbd9z6AWN3gyBxtNte0N81rYQ4mwZ+efhm5tryxZC/PMQn0G6Pqkz3auPwc
asYBp4hE9p8tQmRSmFkfsvgxmKaS5TsV5y7qzMusCrOzXkPz7GpC1kbrSYYGNLuC2gF/rbh0VJPz
co3O3oHJ/eSSg7s3+nY9MCg/D5QGCAs79dUbteq2TBRTA4etSzAb85E2M/MDx6JbJpRbYfCr2z1u
7/ys1UlwuST3fnVLaHsIK0tPX3EB6KZlCAqadVgXGitFpDvxQ0eTB76NxPnxTcwuC1RmOOBx2CBb
50G3KYjDMNxUeh+9uvRETjXvxI3LPTiFY12cCt2aljBot/3hOVPE4aKEscTUdfsimcIr18UiKFiT
vxPkoN1VjZX+DKp8ulAEAD23uZXeYmfBj+nqdLTcmoH9NIKvhdnfM/Bvzc2SXOCDC+fhKUOxsZpa
8iqazVNottO9UcTNTkFae2hnu8R52y8q9T6O9kFA4RMmenLh4jz0GdVXp6KEduSz34GpZEzOCR9u
yP68s9d4nKGyW1E5b0wOfdkVKmaC1vSHpP5FzEmQbrW23E4QjpAFDt0ZBjkpc8MUXfeBlt9B8Wz2
TSyoamQaMi6t8f4wgmB/pG5jo8D9XnsGjfbUaMRrOMc0KlBUej7Z6NymnpIhOYE6BnUj3eyr17BO
ze5ISpISwruvHbzPtZVX6znL7cdissIvxLqv3HLyfJnWJVQx09I2sq5LIPCKZYK8bm9dAVB7jAkn
3XWuCu/4xt/S0VvrNltiRv6UJncp3UcKNbGtnXqnINkjOJYwfVjApGxWrhHpa8PgMem97KXLaT60
4MwZQmikZaMq0yNikjE7rua5t33a2vuIYcMa022x0WRI01fyztVp9xjL+sCr239repo1TTa2mzJy
ljyQ8rYqazqCAYbPOorFkaydagUgUMAA0siOcb3SnxWC+GxIu0NEF3sjWGR/6AFLdCdyc2vPQvyY
FBEZogem1lPogV6lMBm94QSav7pYBKAH+vXaWgtNsWkw0bcre8jzdeQVGUlbvTpC2bJKLh2dPlqw
7V0PZ2JF+2q4rEI+FPjLjfu07z1f7y2Q84MoIqrckI1RK+FDOS0RD4hWHR4mJW9q2loXvzbcU1SM
D2FUGBeWFQ4b8P/dSp/KaC+TTLDsjvIUt84RLHQGlt/cTvjyw1VN9NLOLM3+zrCNfIc4f9jSrM40
EnXKZGcNmbe3xx72mdVVz4CR3NeC6KGnxujaR/pqREiMGOOTTYK2/5QPinAQpgQnAL3WAUgA4XVU
PBcEUVfEQKTJrpjC60kWCYEjU/T4+cDlA81k0UUs0AnpuJBw0Bm9nZeNDKPSSDdr37ATm6DkerFr
ew9FSk86q66KwKjuBGf1wMzlB8sTRYuZ6y5SPSsTr85STo+hdHZuzVY/07MHWJXlsS3ncJXGRUR/
TXj/POf/NTvdfx64iqjhP7OQ/k/Tf0Xg9eMXVmmJBuP//pfNyfH+gYj6l1wQ8wCKJQRU/7I5ufo/
4A+BOLIdOEkLjOjfFCTzHw7OI8EolQQ+4S7mqH+T7m2DmSejdm+RCiOP+y9I9+byiP0+8UOugTaT
yFdoQeiq3kuCNZl0k6ul8EFGI78RbJsdPlvhfgTOvsBSxxy/XczeUWrh0ZjqnrR5QGnrSpvT+7it
hqMe0/gOG/C69pKcROSJcYX7r+o3BpbtY1MG8dmBZ3JrjrK4G2Qry63pAHX5f+ydx5LkOLKuX+U+
wGUbtdiGYkaKysrSVRtadglqTVA9/fmQM3NuBiMmaDl3dcxOL7oXZdUIAg7A4f6Llxl/U2D+W8M5
WDn/zwz4sf/ddAJL3Ifnqv0/B1H8eubOL/4HuP5KbMm/j8LNc/P386+yPQlE/sY/I9Hy/jJ1FYAs
GDCgq7BZ/jsS+SNwjq6ON7aluejFA2n6l0ed8RdxKP3j4DgAhZNn1L8iEZoex5H0qCMYXLCKb4pE
hj+JRH6U99J5pu+sOgiAnR6GReK1hV6ZyjaxtHuekmG3S3jM7meMzcUeHpfZ7JVAV2bKKvEcb1sY
dwouuFbTbXKyttuom9o/1ownGLztbPiNpjfGBQ2uoagkOtKYydCGX1KretNAzf5cWkXy0NjZbPyj
h/+/ofjqhJM6Sf8+FO9xn948R8/580k0yr/0L/qn/heQQK4+zjgN7NSrc9FV/yJCCVQDfS9Qzzqw
j39Go+78BfWKUxEiovw78o/+GY26+hf/G82ClQPin0q88ZZoXIKaJKIJlB/noonZLMF/GoxWM1CW
1azKp1ZXbi0DdUekc6rDq0l5/49j9rXRq0QKvj58/zEKNFbOcjxHll4eoSWEaYxG5QO62PZd4CFh
g2YKUv/DZiynAl6ZGW2vj3nxyyiiqZImC9ZjATCZy2ieJ9Ou/NzUy/3UtA1iu1W7uz6KXIizT+Pp
j+UECFpQahLn8hoVh7pES05b+aWWI81sxqg479QIE7VS9Sj0h1RkcFXp4vAeQjxaxjP2a7cgOSgT
I3JpHWu1HmVLIv87xkIIP8KiFMbHBJkD4esVQi4bdIGVe9JIRX8vgJfpmLtBv7szufEeBNDyx4oq
yE3bdsrD9Y+TJ+Xi43TAfo4HPxh3GJgNpx+HBqhHxoviVDsr5ntF12FPmEXEC8ON9M8CoazNNKAv
23ZecMB1ub8xzSo54HkgqGLXzrAy22egL1UHLA4ZGNAyfWTLkavxarZtDxEo18FSclZc+9bU9PF7
PFJCntVy+oJUR4ZyBeYwodLbm9Gl5KWoo7lC3DoPLG4VDXgqeQno6SULw0JTDhMMp/CdIBu+xnab
P/ROvEaGOIsr0K8kTZrKf1yYh4svVWK1UMMhpOUFxmDrDmV2i5oouM5YaVZm9Wx3SnY6IF8OGwYy
JXf99aSaVqdrrUoabeJReQfRdPwKmQgjDxe5VXUclV9a2PTJW/cnozom3AcIsGDajMX+nKDHTMRN
6IcSe0MjbczolrT5zfUYPptHSPfg5gymUyYD3mIeQ522jdZptR9DhUO3ukv3mcvu6bLafesXvQxl
QiqBIut6hpznV8EZVF5qju1Q+0rXAr6DDtYqTvN4/XvIlU+3JIOwThqUVI7Sc5nFQgd9mlQVvWoP
VwV0b2/0buwfEaFqHjJhvdEg21Il3xQkCmmTJjP0xREQc3lR3xlr2c94rxvx/WwmaHRTmslH5Sct
3Gpz/QPPthcDwrEwWTBSf1iCi1nkFJwL2tU86uwQybEkQNKPEsh/MgqEF5hGNm3Kxb3niELPbbAZ
vgYBGxED0e412HL/ySh8D3hanj2WzuvmdUQ4cceM4kjjD00d7Kdk+HvUnHZlkDMKj1wizogXZLYN
oG+xRAH2sDVRybeYCKcMGgpKOqI/eOVoX3KqXfdUqNObWp9xGM5ETL8MGGEJAGflHLm0cg5SDZYM
FHCq8s9fxb9e9JmlB6wcHbMKfyPPOOCCHKzkEmceVPJzISSzo1XYCYjang4DKM52W2qVPjT1aud2
lJmTqN/r+YBfTf8pqitQNoaxMaARhXF9DCrtx0jfARoLoq2lBoHIozv19nhyOMiYf96Z6kua8Orb
TWQuMd/SK38yxCeZvR/MelpLoy5NMDKiHNJELVehPBteDYJgaAy0mkGoDhe+okhojokH5fVPuXBi
Qgkib5Avc513z+kobeumJbXPyg+aQr0RaRV/ovBf346tk6wczvJ/dZIXspRc5Cr6JrzWXl5qrz9o
YjHQ5BSV35edgpg7/tyuahW7ChDMVowYSAF7n/aNimnC9Y883zSwuTTOT/j05DawDk+/MrDDABW6
svJtsEPfE2Ghpkf7wK8EFiwG2dmdcIbyN11O6wGTrOw2M41gawdWvBI5ctFO5oDKh+FAf1NJsEj2
Fz9EoXRSdigv+XpY/1FVvJyrqc/2QRcYmxS2wMomPbvs5ZOBdy6fz7mEGsbpd7eBG7Y5UmJ+Yuao
5EIeCCkgE77v8OZCpSgvweTl1Bs/X5/ws9hlXI9cRurVsHWX8rOdZQ9NAjPLH3gtPdgOuxa1YGvl
djTlibqYTZ4XQLV5zyCcc8bRQU0AGf8JByOhdJ9r152O3pSJm6DJlbsJEPPWBXF5jPIo8jvFyd45
LdAk3G3crS3y+TsTNx1NN7eqbWYNNoybIRlhEJTeJ0eY33Izm55ShWuQtwvWDHrLIqV1DXgKCNNI
P+7WoBOxKdRR7BR8R54Mx+z3dMMxcc569a5AxOkO/c5uR38u3hudEW3RHot9VD6aQwpow8+zMX1X
5bO9m2bOtTcvA1Q/1UOdxOSfZfKqeC0GcLQHMSab4A+opOh10n+/PsgZgUvlTclziHQLCRSNJ+Zp
kA06hmxorRV+E2Q/cfV9HG2Q5HEcK1sPHcFd2hfvI0OBuTXvEaCxNkNg+xHe9bqR4rJVAEgYGzT8
K28tuzg7ceQv49nsOby5OUQX2QUudD0A3pnw10dxnLWmgUlneBtdTzSUckN2gM4pANfOXdl4Z8fq
YuTFnFi1l7gC8QM/H/KBFrg1IEcAejiPUau7Pv8X9hrlVimCbeHcAbLmdPrDftYHVcD/cRs6joVd
R0jsRNZbEzX5QajFUItQXZLSxVSmRmUAzpU7uhWab8AG3Blz8OXtnwJi34Ag/ZL0Lo4rVbHqWKUz
4DeaW+9mwHL4Jg/aytpcigrqEhBr6E7wWFisjW00IciFhLUhuQAsY6bfomCwdhOwtgewDfbtEHY9
GH8FJYm3f6BNvkTlnH0JI/10raA2xwJl0dyPCjP+gu4jrbNmsG6uj3LhkpFVdKlwAk4KqvfpKDOq
foCr49zXMcW6Q9NmAHuB+0UZAuBpQjN6vj7ehQllwSi+MKAlqwen4+mY2de6neS+0reKbxkC5+0e
EdOkxLAU0XOx03vER/NialbmUybuiwvAJN3m6IErxTtsMbKHUmQ/AM33Z2S9dxa2ydtZzM0OhbPk
o82i7kOnaHZgXupNWVVr/p8Xtt7J8IutJwiiShFt5is1NmJ5CcR4tJtxJXu5sJyyxE1Pg1WD5rwY
JaVpXwWtxSiead2MZJ43CYUmqNa6OIB96lYOlPNJ5bDkQAF+QL6E/fDpcs7KSFZdRplf8me7Iim/
DZwK2FEm9tYTdMPTMjIfFbq/+Dn27vGtwUStnr1Jm4jDBvGj09FBbqp9aauVn9TpI2e0tzOFozzW
AjxWBs98S5Cp7wANrpwKL1pXp7Gk0dMiVdIJY8h+i8NHM+ohjMOghEcZd+1DmjcQjlDJc5S7ETbo
b7Tqkdd0G6Vun3CGbx94BljtFpoKImN5OHpfx2x2t8IZOTZsAATfm1brnR01LuV5SCAObDQcyBpk
k12Mt1TRUQV15qn7oKYKblEVKFf8q8IA8Mg49AjyQHZtvxRWJ4404MsfInTg/1RuVVVwalr3kXcO
FnAod33HjseNIP8M0Y8UJNjv60tyHubw0EmcKRbx2AP8slgSpC2ToE8q3/EU9XvLjQ3cpCm/Xx/l
PFdFxcfgMWWQyElZtdNRMAwzEOZAHEmhwBGE4702eBhFGsUnnDEQsG1db+X0OC8wQm2WTxLGw9KF
8/J0yFqN28iFyuXDABeQQYbgdkKaecf+CG89HfP1IEUFdcwrOG1Ng+ly60BifOt3yx/B9U2SIt8o
i4DPEX9O9Tag7e/J7DwDTn8r6tk9amM444bnhNqdGrjzr+vDXvp4LkACHYATr5GXN9Or96VtB1EI
jjD3u9jBRqMqVWBZGF2ZTpPsxqHrAEQl7g+I+C3wk7Y4JHUy+9d/xPlRo0Ow91RDNulkl+N0ATwl
anI1mrk5CgPJYMOJJSCl26Mki4FYGEGgo5af3GEjMOAjkDor41+ehFc/YBEBuIflfR0AjRaonTzV
3Zw8jeDi9nE/KLvEsqo7aHPOQUnxa8IzASc3T7dXwvB8e51OwmJ7Bd2kQo0ygGfH4hl9DPeDZc7t
yh19aRANHYOX6h7/XRzqXUt5G3y4jDIjet/2JlIdem6sZB6XR6GP/7KiBNbpekZhOoiqIb9xAlPd
dVquv4dg4K7smPOiEMpIIGctNH1UDanJRdgYvdc2pluTRiV5tcnNIfo4tlO3o4ugPHRWjISxGPv3
0EmshwLTOFK7Mf3tmhmk11Gx38G0SvEKhTIAhSdZMQW/NAevf9xiDoQNZMfTWpbTxVVNx63hSQFr
tru+cyxm8vS2Ygosx0E7w6GusdSMwe/SqIXGFBRmlX02jLq4n2ugp4kZrbyyz9MPRgJ17SCaRx1u
WboPqiaE5pzl/jTHGjqoBeQAx4v2Vdz86Jxi7Q2wNtyiiqro3GpcLgynZri9YqoKKj0MjrbhJkcP
tu7KRF4cjw4PxDokJ9B2Ow3ZtgPgGAMO81Xkyz7jJKj5ShvZO/xfO6rSZfDmbI7pROyWtJVrhJ7I
6XhDkNtuODEeUq/wFgbk/1Io21vPbSdfD4b+7eMZABoYjKxKKhCejlcUrRoNE60ltLDnrW2LaO9a
5TPo0vbOmfPycD0uX6rci8DkOYq6KlKHiMBacr5fXStKWOppUCqpz12HbWeS/ukqdxuCIy7D4lFR
Y2Rokf7X4vQ+Uepb8Mw7fDV2jZYelDK8L+n17VKRYKlXoKdfHYwMucQm2EWZGq0svTwmlj8VxXJE
hzUEuehNnf7UHsujoq/oIGK3B5yd8oNhPNKpr3A16jwM2wEZXp8duffPRrS5b1WquvQVFwcXGiAa
/EQ79Q21GXzDUWSFKk63aps8IPRi34bOrFI6sdcU3mQUnw2MdgblFRWx2OUTDRPgGe2RMfWnAb8m
DINr0J1Rt3KTvchHL4YB9kUmJTcTkrKLXEZx4OqUQZT6XQoRLKOhdXCKCFWAznNuhmaOb4Hdzs/4
Exk7TxMqIPHRO1pZk+KR0gPBzmA7XJ/yCwelCfJGAhFoCvJ+Ol1kWKHw7eYk9SX38YgFLRmOGms7
I3PXmpwXh+IkkdBHg7bWYqg6612Ku3x92pmxX6gJD9+ww50m9b5e/6gLy8l5JaXk+CRKP4s4yvVa
NYGcJbxVgnxXGnUDzdVNVqZO/t7FaqKZQQeCRz3C3MtqRatO5pRXAFBBlKa+22veR+h/cFKCAGOs
Gh7K9a+6MH+eyUWDNByFUuqWp0tFX73nPWgkvhdCC6cBMh6wOZ5uXVGUK1v/4lB8GX0PoIj0Hk+H
EkqZo+vfJX6U9zO3DDo282ToR1sk5sr9+RJhi2n08GWm+0hk4Mq3XKxWK4XovZgivDZ88hA033ro
AvlWhRlTg+3PTaM2KjoGU4TuHeqASIcXGPMkw53hRsFTFJvmfqIi9stwQgtfr9H63Uygi4sR0gFM
ihRVVfoHBv5qd3YKoWYqgv4xRfIQtyMU3lusdd4KiwBW5wDv5MlMt/3MG1Godlq3+Cf5I82Ond1X
9mayRLpyXMqZOZ05ao5SZFOjU4IY1WLmtDzAV6uHUl/Wc38orQoPL8sV0nOt9G1bAWtPoe3w1iik
1yg1kfgqGmNLPTljiro+z6LYp9qSHmLQnojlg9dx8L27PtKF1wevHtK4f/T33WVSPuLXq0YO8vui
KRV/EK550IxOvxVlbUAR1hFLLzFCtgY6CANM8K0dNmv6a+dHCf0ZAGE0YQzutiX0pOdpV4NHiv0G
yNHBKrNub41WubKSZxJnbGn4XBR3OVGAhC8VOIVA7QXF6ciHb6+RAsCu2TcJNm7KHIw0awNIcSBE
sM4ti2MUNOHj5BU/wqCysPjujQ2iZ82dMc21v7IGsqyziDGObAAcgD2lLuci39TovaAgj8WHaJTg
iA7ACLsqbG8wJtE3U1GM7wq97/Z50iO1pc8OvmqIC85NjLV5C0Lq+s85P5cMjaKby+XJ2c7b5vRc
suxxMOvSxtOqta3vMI3UA3RGHQtk6EbXhzrPRSRGH+AFhVtZ8JI/5VWiZsEutI3OSn2V8KZi2kLw
FHSuJjRCN3ZhGhjcw/+mALJWarsU97xdEGOCf0+hTV3MuS4gEk9Gnfp64il7PE/wG2NeqLv0w003
V/fmpDygsJRvpmrSfTcymo/XP/7CPPOmcVVKnBZH87Km6gwCpiDEHbJwJHwNenTQvidEspB0W7lq
LhxiOhcN0ERETymfLa4aI04ie3q51XS9vVXQMLzN+wJaiOtCk7f6GiIJUrTXv+/CrkbKEY0e+r8q
2eYijhwbQ8Yk5SqdYAtBi9WaHU3K1Xzv0jQ6sr1MnVgFELH8tgIbjLk2E5+L7908Ju7jlLsqIvFu
uK20tEMstOoGjMIQ/jBUJT7aLbxvgT8e7mRhTePTVe5pHaA5o1Vfrk/Bxd8GwI26Eq0/TrbT+I6M
MLPxjkv8OZvepa5Z3ycuZCvAmuaKAumlyeaukC1oZPNVR/75q51k4stX2VkOUae2k3lj5yifOqZo
o5XD4TwfA0VHh0Wq2EuQ62LHkowpKKgUpGIGKriBCdndjNvfia4+cm6tCcZfilvZ6dPA7HEzLHsr
qBGpkQWWCAcrNTjAiiNnjmu01c28PkQOVooIIpgrcXtp0V60XMENIOCyfCAlmefVw+iRchZlDC/S
Dg+2R3Zr9MZa3/SlL704+eWbAG4VfQaGW5TEVC/WokENCBBF+xhBg4ub7h0J6H1g6fs+cm4Sqz4i
L3hANRcBGeeDWtcAmNt3btzuipCq+9C8M4Pxs1P1N9dj9xyLC0YbVxrMtXVQGwi+n4aUgwzNRLKX
+Bmlz20am0jdjBX8SS0ednaeWochaap3s6WXRz4x3Itg7n0H0RDgNOFaDeHCu07+nBe0E8kyjYDT
n1O35ERpw15K+qnax2gX3o1585yJKn0ftsOHIYG0DxqcxgCw1W1qd+MtUjQIitddixAQjbHrEyQH
PFs7S5VwUglaNBebuwD3oeoDBw9iRuYRuIe3KSq1Rh0Nn09IinSPI8/+WupRfzPNmE5eH/7Sjvdo
VKDNzq7nwj6djx7fnkjtWR5vwPTc0Gq8TQFyreQmFz/SoUIBAho7qReW06tzJSgxZ4ahzii0TeCE
uPUXTNC1HdVoLILZ9lsEm9RNMpj5uxZJoJU5fvmKs0nmmUlnFSof2f7pV464pSle2fPKzJAHNKMn
0aP4UdtHxD7RhnD3NRxKiwW2hfdoFJxAXp08UhP81AxoGGnBoVKdXddqGxhXN8h63+pudtuZ6V0L
JsUskp9dWt07YX8PcBFXuPRJrYY/1lTd40C9rfR4b1khprzj+0kN32mom4KR2YKa8VAASnz4wPh3
6u/HMf2a1+VPmbU62KTxOL4FiXbgKfdguOyPqTumSuCjiLKpAeQMhXwhuccUOQ3UCG8Su99WcXA3
ht4tgsCoiYkDAmbHXNHeV3Z+VKfwp5IOd9Fg7hURPerppMPWLTkEkcXuyu1gl986xbjpXcsPMOkJ
NFxw3KFG8KP+eD3wLp6PDgEvy4fQlBZx7xgirIeBjYiIO/oUxqge8i6K+Rme9+n6UBdjXMpcAzWF
CbXcYjiOzsJL5f2paC4qsBO8XZGtgfwvj2IyDiUGMolFKlinXgIKTYWSGnr17UAkbWxFL/+DG1ra
saF9Tg8AKNxpJCOXkOmYjSa+KfDHCgM12SmYHB6vz9iFxWEjIteAuD055UuH+dV+rUYrzQqauD44
KROkEeoYbloEh7Ra68heyAQYiQ49LR0MVpb4OqtvzCjBt9CfbHe+Rz3H3KKn4h6NMoUEnFblylvh
wiqR30Gn5EXMw9hYZB45pb5O4NXkZ1Th78QgkneTHaxhmy+PwjlJtVp2Zo3TVaKIIHKVLNLPRZNv
EHOyEXnhzr2+ShdHwVoJFz6Z+C9jwSFLHTI5d4U91Xd27PU73nv5StXnYixIxh+pEyXXpaMdN/as
G5FIfJFo4cHscszQwkLqZ1fh/voHvRSrFuc0MDcH5zWmDaTfct6w3xoUvLJ8fG5DOEU1imZb14nb
4QZ5nOgRwZ1y3se6kzaQ/yOcdGeKxMNtY+ZusmmiYL5zFNVEDGQ0SgwoVD392iCn9imdvV9WMM97
ZeysL2Nso86RIlrdbIrJyx60CYDDpkaEzrwVVqXjE2LX3cdQHQS2DdrQD/442Qm5vqNNCG7xsvvp
gEY9pLEH9UwNTa+4ZcfX2lOgNx4SJ33ef7ObOMHMt8kRy6mtHj1apPDrYVtovY2FHPhivPRK/bvK
ux1Rw9LMIfT2Ou1Mw/oJIMUaN0ZOR6FwyvyxqaeDXsABRS9boMpQ0k97P7jAMQAe6tmPqkNxhd83
jTc2FtYtUn1Wn25bN7e/ZZWqfuhsbM42LqKwX9HAbv+GRdwV20hEmL5wZ6ff2DJH/mYhNlZmmXt8
Sy2x8SorwbhX7+3vRpoYUh68s0BBDWmKxpM9RJs6ddJxMzl2+dSA/rwRuVYlu3YW2j1zJubbpkrC
z3WKlMJEufd9jjvKXkwI5jrlrD/UgyYOqjXlN17sxCpK7PqIOW2lUc107Hr+igqnS3MhUKI1o4AL
7wLZvKJWQtOeks4i91EaLahL1UKHzaI0XHnub4Ho1waDxPdqU4nbsnXNlUTo0pYl8XY4ekA40qY7
PRga/G95V1JTd7pc2Y2tMu8jJHZWapqXDlV2EdR1in5cSItDToQd80n32B9465HL6Fbvz5U1HnQt
mB7mQasP1zfupTOCEqoH0gmSm7XsrKrqoA6txWcZHdUwNyX80BhK/SF3P18f6dKa8V5EjEGaPIAF
P53Aos9nilVj7COk2h2U0HA/IJBLeT2fBlThdPVvlPaDlXPp0nxChgFWQw2Y9FX+qFfXYSZ0xJBR
HvWLAflG4rM/GvlY+mjc/KS/pq4EyYXZpEhsgWnhjgKFvMhWm0A4WmG3vMKRTdx6qVXuqir+NUM/
WvmwS68zhqLJQ2UasMOyZ+zqc9Om2Fb7ttvknwJMhXzVbbRdDZRmG5u1s9GAAeyNNol2QxDad41e
tftwJvkMe3WNjXJhcU9+jZyYV/OMm3GNMjy9jHEcpMd4hw6lmeMqjCJynSr50cPvbuUSvTjZBtgd
2eQlcVuM2XWck07D/m9F5u1NK6p2opqsw+wgvH09di+EkZTdx4sDChCNWv308zj2Q5fbjZR3TrMb
YOjqIUwSKbiLWZDaUqO/Pt4FssiLzv9/D7i4Tgc3EaMOQNh3ZnB6YTICPQpNqoQNAntW0fZbepzK
sUyK4qBXg7HtMsdDg29cSbrkplxc69KXk8SLy516z2LTDljv2GjIE1ts6B3WfRVF6eIHskbqPsET
Y9+1Zu2rTarc6JVY205nMi7Uwk0q9RaVV4oQsDhO5x3YE1LBDrLjkFNTmk7lvvTcLfZ3950tfs+O
vTen+GCnzZdgSI7gUe5J4PBE91CzRsxdK785enDM7PzRUTFAz8QnXXjTyqa/cDOY0AdprskqJHig
0x/ZQ40Ka9khGuwW5xRc4fepKIeVaL8wiodjpGxEgRWDGnk6SgrkXS2UkB7J5A4bIXQsq9xUW/mW
C4EnecYcz65kGrOvTodRMwQrq5hnc6MAoR5qL9/baZdiNDEGR/rBzr2nJGiEFVmAJGCENKndqH7e
xn+u74DzHScblTz6HM5GOiOLzT0Eop2coKboF+nlfWq15U2tGLrPk7B8rmtUJ///xpO/59UBpgod
oRUwHgdnSlAFTUByjXMa7usIt3o0wOoVpvsLcfx0Z5n0HfDVIzGHxLd02NA9goaGinmAFRV9qAy8
vtAoSCFBB26HtukM0Fa8Qwam+gROA/GwCn3KT3HQGt3GKANhHGoNZUtEUacGadSyMO66qHWn3Qym
st1VoT24+6hH+3Q7T62Tb1sDaeBNnwbah6Biu2yyNh5ROc7KRL93m6muKbAK9MEj0ahYgKJs9Sw8
q+yQOi+QYlbBIv/yinR4huCcf4udsiPhBU9RbhozafpdN7fzsYlMHVuDdqbkXqiDm23xbMjsjaYo
82EaM/UDXEsVycis7txbtwjS/CawyhoJd6bqvo+7TOA1rOS8UhRr3miZaVU7lNlRHLHqsMzQkzUq
KGv5aKc77HiypzF1BEbOU/w1tZA33atBMGZbB6+7b1PQm094Z9TIDRbjmN3RMpPGYeVucPpWO2SG
rebo5M94FWiooz3w65P7vskbc5tORRpsU6Eaa2jbC9hBUlaJObUpaWLJtzjddSVLwOU5HgoG+jE1
hKGgMdl4yQbLiGRrThOGi+U0IaVsBhutTZ0Nv6ti08fxo1sj2h57yoyeZitqRB/W0GgvBe5FaAK2
oC/mSOEYqi+neyEZG+Ria9c7tE6LcUiobkE3IpxVWGioOdqWPPgD/EaThtmggMZLN1aF7QN6cvP0
wZ5ALAftXeUUH4nM/Zu3KaRmuknIa8jnpjwlX21Tp6onLeAuQv89uh9mA8WuRlGfirg0v2oK2/f6
cGfXH7kqRS5M3XCmpji0uP7Crk6iqJ7RzkWUFZsO1d3OUdI/uCaFwDFBwLQJkIBOte9jNXcrSYec
5pNlkIPzifRZ6FufoebmMTdEH7WxD6c/2uRG+N4eii9aigdeJao/ltm/v/61Fwek7UuqbNElP7fK
nd16qPDVGPoq8LO06D7aE9QVb6LOatYWsnxu9+aCC6B+moMvVpDSm3iZWilw46Ker1SFTQYzZCgQ
IxW8Mpdn14kchRyGuwR3CBj4p3HjpSO8gZBPq0OtOoaWStlWyaJ91E5ij8fYmvO7vCYXa0dxhyYF
DVCu7SXptRhxbM0ihMIHy8HMCtYvRSUXp45i2tD4dba9XlmybbHWtTlLE+SHvhp4cbTUiOoiksuD
J8G6b5PPYX8I+nYN+XthOrmZSbvB7gP+WmLsRttsez2eACzgGOAjWOYcuhmzBhtTp4fUWmX+nacl
kJXJBGXFWeISljAwJQwVPQnqyA8qXb+xRWZ8qMLRuK1CIrV1Y5S7J5H5iCQGdxoGVLsgxnw38RLl
0/U9cmF+Ldqf5L0wNuhrL9KwakxqrJbDiIR4+llYRvguttD2vT7ImUcmlqEnoyw2BaJFVqO4MIYD
DHs2sGGSra60v6nSwM7h+tjQhzl69XhIQhoSlPh2UzklW4eO5sYLki1y2ZjaAgfYDamKaYikUE3R
forpOMTc6KOqPg1t8r7LaZoAeNzEtdNsgD/cUVSx923XtSvp66WIAXoge4kgPdiDpxuwFlUfOHoa
+YiLmZuBJ8w+RXMYWFq/01EaWxnu/HksZxCRTVhrlDe0ZT98dHIlmTsn9KO+/uXEmb5LJtN4j/M5
UvCB9cEypnQPZiy65wDuqBwF2WGy4Vn10ur1+nJeOFelABsAaFUe40s7wcJwuxKmf+h7FUZJijGE
qAS18zbQB8ofmW0e3GxeKxBcOIFkBwDNAQleg11zOuG8GMNc6wjUuO2eChSWP3mhyD9qYAQ+aZFZ
bwtBcXiTVU6wFr0XvpehKbmwT+kQWYvopfgza1McR/7glHehNkebFIVcUDwZfWyHEmKXxpDTx2+j
g5RzHjxljnM07Pon9YxftUXSNdQ9tff+jx2ltHMz0j2lf6brcRNi2LhrG/EAhSJB8Kl+dqyy3Yu8
6PYhxk7XF+7CZrd50AEA5FNk//N0DoUobWvymMOxwHvFczrngK6utVLzuzgKj0epFgkyc1mmp8gZ
x7ALQhRH635HROvwC6c1w/CLiwLmjZYQBAq2xeJb0hRXmQH1I8Aw8xY5AhTu00w7IvCH6cYsXxJU
0FZC4eKnwduQKhPgX5adtRQFS693jNBvTe9n3Wna3grjfCUnPK8SkEizy/FlpCgse4Wnn1Y2gZm4
QA5QekiqR7O2NQwxZxWfxkgcitDIdlRT0j3wP+WzUtXdtm4ydQ92M/4IOG3YDv1oUvE2rcd+7qQx
ZaqRwzbOjK9ekW3GVPBvBeX4w38QXuBLECygin2my5gkcRx0isqS4Cq5sXUkjpAR/vOfDIIYIAm5
PHkXm7FKy6BxawZR7bbzjQRvF7spqpUj7tJCkyXDuKBkQyluMYqBU9dAT4uFnhGoKCan2QqZFVz/
lvOHEystoTJS7AfK5DJDzUXqmYHTcZKGavKlHmbzmKl0l7CyQIKHGs0OfBjUiQFU81yNT+i4OCAE
gFKmIOFvhhGniTJtQLMUq57Ml3IUivYqo0huDf3V0zDUQxr1IezzA3eJeAZNhmY3xK+tms/1LdaW
CQ9p7hZIBuZmsjOohtjrJEnVrs2SHGiRfNI/gAQo1Y/R5FvUcOa5xKwu7ZTDlJfeI64V93WouDez
mpsHKzHyx6IapBB18IemVP4nMEMSgLkfnyqr1J6uL9mFwEDOj0IsHRMpOGmfTkrotUODLq1yqLKp
3iGwpW2iAGrNW0eRbVSybSBUUvRxcdm1pQbDYkb5yc70cYM7TnOM8KBbCfLzI5RRmE95grKflsxC
E3/BtNDm4ADgT9811TTdxCjzbXU9Hm908CVbtdDHlUEp8Z0tJ8PSuuBOpa+Ans3pFLbxZDTW2AWH
TCAmFWv3FdrsP+kFueoecfXBr8Ale5vKKxtjK/I2+2AFDvYgTW6N2mZQZy7hylE/ALSbnsCJKVzC
6qOdeN7HsDfTH2MJKnnvAbKlCzTr+acoMvSftWHjS1E5YrK3cx+rP0Sm5eOuNt1JoYrU5eZxbEZU
/D0attk2CFJd7DJjTj4l0qwQVmPsTZs4j4Jw4xhgBnetlnjjLrbKMNgFvYVivKvoTQL2JQsf+qmL
75tcBN/HQYlkwad6jkMxZZs0gci40cHKPvWiMlHiHvM/RacXfydViJD7HKrWQFvS6glnL+ZdoMR/
p2bnvYsROLJ3bYFHKEhF3RmJcnskA3OGCsiKDeF97tPoZ+LW7IAybeNnZfA0PC+VEbdVvRRf7HmC
+Q7544tWztW8aTBJSf0k0gucjjoBQghc68/R1MSjHRcewEvLbm4m8NVPuUafF9SRrtxrjRkHewPw
zk0kDHrUuqJmPyLFHb4Wldk+ZaY2Y5Cjtk8u3SPU4fP7VOT4+jSuUAsAQxUFl2IIpMmVdcfp4nzK
qI0+1UkSYMkDPXnXFB5G8LS9vRv8zmJzkyKHpuwat63UvysnxX/SHLw43vImshrkNFOeCui1Ke0m
VwJvOMDzDn9oxdzXO6Fp4l3SR+nkN1almNv/m3UJ4jq1Do4kdiK42JXpPSmpXWDcUFifM1RK8g3q
mwGGsl73IQR/hReim4Ke1nLFpUCEP89nN7OVJySv8y/Xd7/c3afnHTUqyOO0wxCHOaMPhI3njEGa
BIewRRo0iBBoEKWm+05rf377SCB3JAMVDQxe9qdbkcyi1pswpzqO2Mhd1UZ/OpHW71SvjVdSz0vf
BEBMVy2SeNDpy5wmCcOoHyNG4mlwqMO8uZurwNq2Qvl2/ZvOkfBSJJhKu0vRj1bakvKUupXrKgTo
oQpbZJoM/KwUh04/Z4Nxw0Uy7SKzpdMPwHgXhT08yTRfO1pfvmexhvwIfgAu9LLVszjkhsoASjcE
3iEP7fmQjTbOmSPGYaVZfNYncQdRGl+mwB22VtDiPOBS3BBeedco3e/Q+5Eow13XBd9j177DBtn+
Iyqk1tvEqG6uz9aFdaGQBLeQl6zKkbxYl7F2ZlPF2+PQKdL/L3J/ZW0u9vCj/ym7jmB6+Lt8/49v
vyphLJfFljAtmCG03hYvZjcMAG4Z2L7iHIZZcm7R7hMO5q//xdl57shtrOv6hjYB5vCXzeb0ZHmU
bP0htGQvpmLOvPrzlIADqDnczS0DhmFAtqurWOELbyhnFSUIYcy+CRLk9/cdzR+pViX1tMCrXe/w
OMKYlGEoTTux+ufYa4sf69l04d+1/8VSwnKifsTBRfJ5c5gcrTe9pGQoPJhVf0ixCQEw1KAn2a8H
s9rd40Sl7G8Xjg3k0+tpeVY+TGh5eOHYTsBkqgg/eQ8zxHO36t5ZALO4n3h8z4qljUHj1uV9QyRx
8JTLtdvucSR0yPHQvtUpnV3/CDtO44VKhReumSZwUdNpkCezG6YrDWs0cdtPzUx2Iqzy6Kvujkxb
BbknLhT27vXIllokmSIom2NhN56xUW18nEzdB2VEWhVTlvjzUmV4zGIRffCR38d/AOkw0oRzSE1Z
28Z/boycShvDwR1AuZ+Xutbob3hHalN7p1Ij+ObjOuymLUp4amjTpCW2sNgNpUGX2dF32F5PoOuc
g4b47nzIQkDMUFR5J1BtEgQ1Ite90Ezt5oWuYcXOTY/ARvJ7vNspYO8tHhmNUqP8Fb+0OSwQEx4B
B6OUSDmNrdGFhjaLZ7XO2ueSyqt/+1aTt9Z2PF3qloPMoTb3joWO2eUMysgLlTJpXr0F0Zu47utz
VeGRZa4jhm+9UUhj0+S1bKejPv9OYC3rdOQJ7BXd2qIMUmsViVowfGQ4072TzN4HPXNwt9GRZaHf
BRlMTeevt+e8dyZ+GXQrMTXVWgTSjUE7upI/OjvKsE4u0hAeXvHH4pktnObWDBTH/nR74N3ZUgkF
lwk1iKz8+uP29ry24JL4uPTPEA1pq8A1hLiofdOelj6pPiLB9eP2mDsVZUowOlBd2Usik9jcAAO2
XxFSTpwQLfleCfIX0vPk79HEomgw8PpBKGVt/bE09RAj6/KhRbPXjxWMUaPe4o5eMOJDHGmheeJ8
tZS2+dBZvf2irwgUFGyRELKufWlMD/wP/eGQ9r1+LyiuActEWxU5uJL/VBoylUX8dnt2u9sXOXH0
btm9QJ+vV9TM5iqpJlbUKpUcv0DwVo9DJ83rcUr4kQp0VHMtTh5VJzZ8zYvaI7mVnfuH6i6Pi0nB
lTLU5mZP2tUh2+J56au2f8YVWTynszs8t45ZnFajrJ5VayywisQprkO6HuOpZvqgkMcFpZargZ07
4r4YZvcyIS3mL/gVngX+6TShG+s0qiAq+9WdHnVlVf0Jya0I8c4LKlvoSK6F/ZxiS3dG30L9bLnj
7Hd15wQeIn9nNe4wyMQ53J/5LSd7xU0NiUFU0zSD1vKcrnS4z4NBE8VE4YsGqpn0zZ1brOWzier/
n5oW5/e3v9bOFYryIXK/wB4ofG2DaHUQjaK27Cmrl15XLsZkapoYB1fazvGWUu90qFC8pp+52RNJ
YaWR7jYElNjXn2NMm8HAa1kQ42Hup0suAr3oi7DiMQlvz28vlpW4FcQqub1JTDa3d5Vq4zRavLZg
cgvM1Y1mfISorg8n157VCBXOevkmrEy7r2MOhJ7k6LIJfM5ggs0LxpKD+Rdmc8PHvsYFAXdMRX1y
MS4rUZnuOiSYpeVugmPbbzOaJMtCMpm4l4jCt42KfMldBRtY1qzUjIsSi/7k6Fg1tklTBRgn4rhu
GcjNEbmGijccgQj3TpEBopf3Tlb5tljUGKzHvLQVQVoBxHbRI9Pv605cLC06uIL3tiCALUpFXECA
eY3rCwObZQcZPCaqpWMcpi4aerEaqwdb8D1ljfUkeJcBkAV0+GeT6pdnHFfvtOjWlgivnaY01LoU
kzvwtgjwzYRq4pSO2fixa3G173B4fZgikYpLqoiU9gfYTnKgaulzv5+99OPtTfoT+bp58mXBDGwV
FSUKS/KV+uW3VZ6jZJEjvHDq7aBRvG9zBtIQL/FzGVuXusofx0q8eBE1kth8Kyb1P/m4PtdL8RC3
9R9DM52nOj1hlf1xpDBe98Ypd+aLolVnHSljxYNWH7NhBmMM4PC0vo60zMH67jykFP3AZlAMlvW4
TQKRYoScQ3FwQxIkkK4D+JSiHsxTZ1pPmtf3gSOBoQfrJrfGdt3or4NXIFeWvl7X6yYWNR/W1cae
0Rm6T1GaWa8esImSovecM92m9/wKZMh/IK7rf4K4nlq/G7zvSktJym/GdHnFST77EYFtbANznp8z
qvOFn1hp9peuaAhcLiilfhW51Sd+W6GhelqiSP8zjzLtiM2783CygrROUFUE6rTNC+YBDfukXNyw
974LUayPSN8W92UNoswdUWpuVUzLkqbNscWE+XB7KXd6tFKbyQKuA6IWQvHm1RSRFjk1fJIwox/s
O1nzqEXdnZK1n9TYpfWtlaEyiI+YL78ltvJfE6qMnnZHUry7u8ihdUR+9PP5vv6gGnLIcQ4YLVxj
70WbElm/X3kvyzQ+e1GDuXb0z+2J790+oO1Jh2QUCJzpekRp4gqwgH1baxMaRIXrnKqEK+j2KD+R
M9udyg2HBwP0YpjM2xOeqii5DDxvfbx8g7TrhmXRQkwBIB7oOY7JdU4zvKahcj/nZXsBcTycPC2x
PrvRDHk1dcw7W4ubu3WVjdu0nC60srHIRrHxETFCIxQ15dvZTsQLqu6/37CUouocbrItlxdhU//o
VkMpu9pww2bU80dafHqo6lPnJ7He3nlrpjzHijIfXCm7n4YYGcYzDDMQLtefhnr4ijLL6oZUZjIq
mI0N2LKxDiKEvWNHoRK2FO1Ksjz9ehR7bevWwGM+FBqWfbCWbMqikxc2a5V9tqy0e8KGzXssytH9
2IpGHAy/Vw2hCCIFZlAmkOTh6/Gjdmw8oTB+vmRIrRCOEUvm6X0FMuLUR4n30RHpRBQwrT7+0lTP
7UE/+BG7Ky1hXyD5eB230DqlToFejVQ/3MTU/CVyzEuP5EZw+xDcHsVTN0cNR3dnpnLuhorRdk9D
V6IY4Cn9v5kLeDkNgBk8AXeznlRtFgosHVtVG7AaGDQHP3dEXP7FXMCyoHdESAuU7fqrCSs3CnMY
2ZtpEnMh2x9L1BAPLuW9rQkID74gPCepgX49iO6WPZLB3IZzUuqvwl3Tl9UjEFMWF09q4aAZMncI
P+ACfPZAmx3McS9PpdfFL8CfCW7pluUfOUZemagtczQSB52prF3heWODGyiN637rbS/70zTyufIx
VVJXvNQt/LZ5O2frwcrG1fWx7qljXHbK6L/DSM3N95RqdAOARg69jtJCeVRbmEfcVBpqe60H09fO
TDGe8sapX1d84nDOHvg7ZryN7KQ4XvHG9Rm/GZ7ovt3+qHtpCrE2fWNiMJD9mzcQVEZSj40ghqmg
hwNxt4geeBWgaE6XjJz63BuDdZpVZ/l4e+S9d0+ShOkocgfBsLj+0rmuNzYNdV6hNU4+tNhBBI2d
/6m17Ud3cN8SZz0CRdr8H7cP0q8jbjawKVwALirvEFrKAW2UH8LR1wvMr9M6rcrBmdwLvvHeAAMm
vTdJxTY7uWmHdMgHXlkxKeWfRVvNjV+j631uOrQqEiKPpxVX8Eu5KF8Su/ceJtQpg9lw89PgDn+D
rv9tg0DI5Tzrkt0HUgI88fWKt57iDgpNkDBG9e1Slub48H/IOna+69Uom3mvY9LGsbxYF0QJ7lAT
N0NUAW26il33IY+X9FVR/0U+hQabC4KJohZpt3E9M/bupHjymjWqdSIRWJeTLYsbt3fsewEvFhAd
Halx8xPns9lANr6EWgVUkeKSPv5hDV5CvFI0wZxoybmLNfdLi+luuHRRG3TmYjxURml+p/84vmpW
JB6SXFFO6wDs4vYP27k0pcEvqFCyZ5Wi4vX0UYs1+7FCoSZZbeyiHUDSeE6SKQ2qdSryguaZoWjh
aBlfXbUdP98e/b2IjIekk1wTJBJg5KubZSlIRFaaGVFIyji2Jy+Lp+ckssb6lMLfQKIPf8Mgd7v4
TWukdook9Sd+qijO49o3Fk6PYIZ9tyRBCRS6xmdpRJ+EWZUKeRY4XX7uCvPgZ+/cfJBpyY0lKRRg
5Ob+cWbdUrJJVpw8fXpehqF4aJRm+OKJBHmREb0Uh8JXqHaRfcC92QkKaEfQK4aqDmRk21vNVY3C
2YAoArWj4W8tm4eTfDkO2Pc7o/yEQHLS8ekCnnK9KbxMZKO9uk6oLXi1+p5bG51vmXXh3/787887
dFOAlpKnxy23LSerwmlxjx+dMOo8EahKnrwlWZudLHN27mbSHr/wovzttweVzRbQRUBhJCjmenJs
x7rONaxLzEjvGn91veVD5WlfI1tvn6p6LX+0zmwfBAc7VzplQziRsmCBrti2zYOnUUr9KXFCxLPj
Bwqu3dtiUVtwY81AW5V6aaPV0UvrgTmZZ9t7QT6kDiubJmbn0r02nfr3EwbKZBx9apkS6rrFBCWD
G8VuZ9ih8CJxMfJmuMPhtjnfXu73LyejwHNFjw9cFzS76+WuhZmkeJfZIY534tISTwQoiQQo6s0k
KdWRiOzRcJut2xle17Or7BAWkH3q1Lo9eyMIXtUZokBPx9+P0jn+JHt01KQj9s/v/kstKhVKq6zK
YoezUbd3c08PVtTKdLB93l84jCIDdO5ozB63Xaa2sw0sHTo7tCM9D4yom/8YjdgAgqcwHpbITw6I
g9OazkfkQrle14EPhUaw2Lz6FIVpeF9/PhHXXiGW2g5BQCunRXTI4ZmiuU9zZzxqRbwfiukB52BB
IQ5tK5u1QB6HANIK02rS72HkRffqnDfZwaWzMyMpAIRNBt17YrpNKEPNoIghXVmhSJT4MU8z/TIC
IwqrxqkObuudoWDV0qiRSEZYWJvH1RwSxCbKBF53qlRI563NCecRL6ir9agUtDuUFLaTXmXAszbf
KemStGsnzwxLK61CZUICN5706U6DR3iwGXdubTzBbBXXCwkI2MKxaaS1fbKaZogLNjzbPEL8MYmt
F3VN869aq6l3lOzWg6+205lgGTkFJoxqSFBbyryqkTThTm2gY0sS3ExI2821G0TCMR9GkbfoYI7m
2xTrPzLPSD/mBjBCvGDScF497y7JLe1hRUsksIXZh7Gbi7DuWtXvETN6cqLpy+1bb2eNfhbJiJdx
j0Po7PrYkJFEJIErvYbCdLnsuBvCkwkS7dIWUXK5PdjOnUfeSfuZtZE4abk3frmD6NF5LvJPZogr
uvFI6GHdKYsyonOIAcqiFNNvo/4Js4D3kO0izQnC8nq8SdQTRxhEbrQC22w1WM6FW6QHs9rZ0T/Z
Shg6S1mK7eFxsjFrapEyir2Yb7YnlnMs1h65f67z2wsof/DmkiORhaBO8wgI+BamiiO5KI3MoSq4
tNpr5HUxogTpUai9A/ZHPItbHBFumtm0tK/XrSmc2UKyVQ8xK1YeFM+N3ro8rulKoWOS+6mpVGe3
qed73Mfmf4qqXcJyNuf7Fn2IV1o01qNn0w610qZaEd0RAn0KLcd7JU38wUnW7gQo0v5giWQJf3eB
aA5TzpQ1Xw6fs7nIeqOpert29TC3KLKLOvrhum38bwaRUi6IgRoyIrxeHq1ZiwERZT3Ez3sEIld1
3+y4KT/dnsr7w4JNMmke2lIUiei7X49iFnGeIUZAaRmFPZ8+THJa+540ARgFKtHpkfPfTopzPaB+
PaAyQfLOZttB7ELpHxbRVtQuk+KfqcrTh+QpgeunDeOJ9MxB6mUgE0vnJEQWavqrwOkKNrjjvXVd
1ZydlBonOWR519UI7N1el/fHjZ9JW02Wj2mobBt+Rro2gPYcJ1zSvDk1A4FgPamDDxbAOPjQO3QD
xkI7gCIu9xVPyfWS4FvkgeHCfjuNkUKEetYGWlVpJ6XJ5jAqayrlyHffq3XVBSg1LcGYm8rJLpvy
4I55f/D5IZgbyEouCd2W2md6ZGgwPpwQR7LxMkVoyxuLd1Q82ilaMwxMAtoBEGbeYZTichVdRPua
rkMM3R+y0iWOksFv3IbsyqpRf1mQbBS4kD3WoKFRiNS0g++7N1VpQin7jeDotrisKktIe+j5h0ns
mHiuJtXJUAfzt29SAn0JMga+QGqxbTGqtatV0pApTPvJCaJlWi5Z6ZTn23tVhmjX9zWjQOJFQkgK
fmz3jzq0MywaXVLaHECArjZftNX5Z0ockm5dg/E05cWDTgxwEPrsHRIpcy5LvFK7R/6wX15aJGX7
SDQmi7jWzmPfWdG5iwRW4Vp5NNTePcXtROgNxBRxEuN6KDwVDKVe+F7TMJfBmNHR0rQ0w1W551G3
zN9PZH6maLSIQNBKAs71eBpK150yT05o60t1rw+p8MWYuAehw+6suN/lqZcX8GZWo7ZI4P5MZaF0
3BNdk5o0PC0vaTF9NuZGfLi9UX5SxN7tFNmIo1RD+Lg94Cl1vwR8ICcPUNO5Kpv5FHmDDgZ5iUI9
NuL71RhpIVGJALyazg863pCQPmpxKWb0eAkU+0BTe/NezQxUI4pRBL2S/g0TUX+mk6cB+bWqi9Zr
9UOfj3+tAnqFp4FNGKNieC1LxzhDeoh9tEDiQEOKPeg1cChxFpUg/dfk7vaE99aXKhrBmaT6qNu+
tNEMRr2sVFSUVuihEHkUUnZgPDgBtB8N7QhTKj/YdoG51qS3Jn0ApP6vt01OA1CNEtcOl74q0dkf
vJPDOgYJnhqnODZqv4Mec0Fz175MxF8hzBOMAaY2eU3Nyb00w2j4SrwuobViqCMGczotKkySsSs0
Hy398XnA9Ocp5n2kb+J2D17kzhfXHqdgWCXYc4qXe2f12hMQMLXyPdSEL3Ub4Y+Ms4fRoVprV67P
KK5dzdhuZdadvhjZYzWjLfA/tdb2cdq2TpgXEChrZe0eRMa7t9Jk/Hr74+xdW7+u1Wbz11qTsMdo
EHWe3vhtXxhfrN7SXpsoM06Nodt3yMtZJw/Q1On2yDuXP3guhOQ8Ul6KCHLb/HJvzXHlmZ2Tci2P
VvM0zGira6LrLrdH2bkdQcfxpKNnKu/ITWgFSnbObdjN4Sh6bB+FVV9So3qarbk7uEbep1fYcf0y
0mbXFYWB1LmIuUbi2DoZejlhiQFIW1mBHDkKlrmtqrT/ZhHhThADyyB162yiwOfomy7j1bHK+a70
aoWeQXaEZ95bRKrxtMdkA8jaFgqTJolrs6ZQmLcDCjWqUqKXNukPvWIdYeZ2h+K2kAAasLxbo+NE
adPY0oRDsJk3QePpH2H7ZpeuAqVwe2fstD9IeX4ZSm7QXzZgVYgBzK5th4ptOc+ek9RhF1X5kwkH
K5y9qP6mVOK/mTv3vj02yUPqEusNZev4jVDbx6G0fwgA/wcx0f/ys+h/oBO3Q93px9JL+6LgXBil
qt45GqaZweJWun5OK9X2XbhfyFKk0/JaF6vZ+pHVdI/uZNZd0OCAcbGXCugZOkfNn3mvzkfF052U
keq7bHICD8ZLaisahMAVH3/kE5mJjfREEtbV/Lh6zjfNW18TBVSVqpHAmDDfkuyDMcyXUU+eJ4l4
HvL0w1Ir97ZWfqms/rQY6kvnKKdpRYD29ud9f70Q7VG44+GBDYM42PXX7Wg/9nplrSGC+tE9Km/D
SUUH8GATvX/b5Chk6NJnmCRRtrJ+2UNupFoDYmRraHVJQzYgnqM8etHGzj45KlTP350TrxEla0BI
8FreVXDqIUotiEp6OOhGE0ImFJBYO+Xz7VF+ht2b91OmHzDciYioPGwmRZHIWTtBedxVlAhkwDAt
j54Vj+c+7VH+wo8qLPSuvsQ4n/j1Wk0X7O2agLhYnJfZmM4KlgHnvFiyiyKE+eIN2fpkTzbYd57X
c2av2tf/gY6hgYK3sGuvMb1WS2c6g2sxfRhTR8jGHWgcW5ZqP/pgEkG8leFb1maJndy0Q6mx92Op
u8pHX2cMMtVE2z2a+5NijPqdohfrh8QrAV16KcWPorAuNPYPeffv9yY/hyKVZLbD9Nr6cOC/Oy9Z
5tlhIrEtXVugYqTH5p0VmYWfiRXBX1dJT4XUJ1SF/U87liPEc5H7RPajP7XqELbQWA+2l/yu7747
xRSg5OSdPJjXm9lTQPUIgoWwS6InQqLyo53Hzcd+RMy4VtV/7NSpLwWU39BYUai8vev21oQsjfYe
Ol0wdTYPtT6NeWZnkR2SKi6Bls4rZkXpkT/0+/MKXw3pUepFRKOoMl5PcdCiqaP4TaOtwp3Xiobp
qVzEZxOexjnrvd9HMjEcLnHgMR3ysy1EQVI1hrR17HBIIucczUYaNDpK2reXbqeRxzB4VpjUosk8
t6JfRZcYmjLRYCrzfPCRURInSu5fV73xgoV//jYtSG60rfVgxBW60+6zq1hBMsxfbv+Q96uLxTwy
k0ghwVBD2PV6dVu90+xYTHo4L+IvklX9ZCkQoGNPuEDSyv5gv76PFRgOzpg0QbUpAG5KNo01mvRS
Sz00V0UZfApIgz+KInnU7cr87UbQ9Vjb7cmbiupjTiEwUucn2x7/dnTkNP/F+mE4hFo1pw/ztuv1
E1WUW60NMnNZ4Ki6g6eejaWuzk7bk5M6y1FlZG8BLcjXchEB7psypP3l9cKSd5GAYS2cnbr3K/Tq
Xgkjy3NnafP59tT2hqKAp1IgoaZN9+F6qFItUJRA2wt4QqmehxQImdq7WK85UX4w1N4utOW0uESg
Sm7bn+j6QiDHFYJU0zRfjaquH5D5rc8xMMDHqC6bg20od/X1tclbTFEEhookZ24xflzXS56kFVNb
VUqCE2W9c4r1KxlfX5wjtSkCBVZiMAvv6AS8vzQZWqdHABOX+GPrQwngPNW7WGghRvftXYWDiV9i
cHOwoPujcJ5hFaK+ty37rL2yNJqbarj5auapH6gwoX1w5G+2t0PogZIKIjsEuW2zQ+qhrZEv5bNJ
VwBYXsuKdWeNiYzZtAcT2tshgHJ4eUmcQKxsDjNS2hrMskYL1awTfhbPdtAmgx7EZP5+D4n4IDXc
iT+AB2vYqiHjZSE5Jef+y0GTKL11UpC5FlqfflBcBINMNbb8HE+Gc8EGSnwDPfHA9iL9ojbqem/q
TXNqS6c7RVNdHuzY9/Pn55D7ICMjRd22rZOoI02lqa2GVJLs81K5Ayi+HFM3aKNn6Fbff/fsXw+3
eRZKtdJGriB8DzsXCpTapOHEexnCMv50e6T3O5V4n4MvFWOIy7YXWoeSQlGUjCT1Pu68JprOQiub
A+uZ9zuVViIvD/VWMkiYaddf0+1KJHYrb0VsrivvCcnjsAT+eU/p7ajF/JPqeH25gERDfgj9WGBB
tKCux/LKpojJNtVwGLrIOE3qHH1bS90ygmZC+ccflS7Kg0lEK1EZruqPGUDTOozbKhke+Fem+Dxa
cW6+zqKt3+ibxF+LTsnH01o5a5Dg1vfSJNNQYp2yggLu7b5Fn7ZM3e5NV4YfYIDrz7iEZZof1cP6
NVujdvL7doAMmYyKTm8im4R4TdyJDKDQskZD+VdhQfIW0OvsVJ9VMWkw3YzJ/GZ1A7fvLDstwe9+
eJtMHhAKFQPJWd9cHvg50S21RzWcu6K/a+dUJTtNkr9uj7IjmMVtKyuZ9Cooh2x1DxLCUkhoqMdH
s0LHN52Sl7JcW6Tz0EPInqx6UTIYDqWVBZiYNZBL3bH/4GUsuy8iY3lKFWt6zIeof+3XPIITCMLq
KCWVt9f1lmHHUOySLRWMnrawixW6E99a66klz6jK23VyovPhojY8uesczJWprL6l6K5614wCo84o
8gDzdsK2Jiogk9kHHojQR4oh0Xera9NC2mL14r62I6O4OF5PdJD1jQGqIe3OVucgEGo0dfqdFvHo
3cWpxQAJ8rGr3xl4RkLGcqFkVqCuSp80ptR8wAd1czK7KroYPfU/OM+6/gLBZ31Knc55U80Z7zG1
6csuiBy8wnx0ypLyhM7kcNZ0ZEpOWmR5s59V6giva9S7pyWrxSmDqQpHuMjL751VYuvaqYr2V0po
8pxWeK1clmKhboO2vH52UX2vAIuAUT9FGUrEfpe05hwI1xrGJ8MrOnItI0EpJaERSQ2YgvztDfU+
dACDQ+gFXgEsk7kFNU5qnupzmS+hMdvlo2SzBsaUFC9trwBlKbwEGnhXvtr5fCQ5+/6mZGSQGdQO
SRnecSzwSaUB7NGUby11vOgAUgPDLceDvbgzCvmiga8Kb56DXsX17UV4aSpTRnmkH7IJEdkV0wNz
tn8bGopdhTz7kndJyLe5jzWrcZDk69cwrvr00QYddkrtwv0Xc/l1lE3QkDeQxI22XaEVNUNQNEsV
egZMrts74v3bwlyAexAlsGBoR1yv2OTmk4LmFSuWl41ftanhm3m5nmJuuIO08afZ4OaiAEIHSpA7
0yBj26QbjWiNsVl0EB3mQFkhmQvxtSWfah+Eoq/cCIponrpZjctHJW/hSyfGhMNMrC6V4meG4trn
fjX773WdjE+eaybRnRktzWePindyamsF1lsNHRAVr8ZTfK9dB+z6qlJ/6SPYssHYaNlR/XjnRLHb
ZA1BWi6AdLtevzzHGmqhLhoubu4+LFMf08DpJKVW1ctT6XbKWSkWavFJ4vz2GyTxdAwMuorwZUvB
EuWU4YWT8eliUw1EBjGe4rH6b0aRWEEJc3NJEq8nGIPoddLFXUJSICqsVjEFihEdJRbvI0RJCSBT
+/+YlOtRWrUtoC+agP8XI/myWmN/B0JR3FVI/5wKD8m529t+h11JbY8WjaxfgBTchqTTaot2oAsb
FmCeH0Wvj9VJS9evsREhuc3h9ueaONhbNOsLPCnvA/7x9Z0DStI33LF8a8u1u1ereMQEDNcGZVQR
fksr0EyT3lzMtiH2rrO/zV5NPkMcKg+uoPfrJW8fblNqHwAWtj1ku6udQW3MOWxNbQqzdRgeB10Y
nyJr1rH0HeyDkHoHriJ7WrANkaRE88Hc3BMEN2OEpsuM2pMHdjtL44c06aKHWVc/27ORhciTQB1B
7fBCtlGctMocntPa+Hz7u+39Dlo1MtyWPXrqmdcbpVmizFbnfgKqWtZ/AtgS0ILo+32o6rj9r6JQ
jgEeMBXl2Wim5Y9Sc1oHJzjne2lOxZFIxfvLk6xOqrwRBkoW5CZYnkVqsTV+6njTTTRaZ3iykJgL
ikXov/0aABSimMGrLbHk1ubNcbIEuyjBUOM4xd/GRRmCDuDOQaaxt7zUrakEERtIVvlmeXHA8uzR
FlNIafsTcjrRSYz0aZcVqZhZPK299TA7k3lS9PHe6rP/UGg4gsDtJK8kiaRTJFTE1sChrz+xvljO
KJZkCqcc9SSLnYS7oh6/CtNofKp6FeV/zwjncihO/bR0D1GGi0OVxv2pSEfz4KaQG/v60eLXUKui
r0PfhYT6+tfkNUWPUbHGsEht463u6jWYhio+4BHu7CTU3dFRk91O6vSbZ0RrXIgRHaMojd4gwR93
H/vVHjJfVYzuYEY/s/9fpyTJirLMJsVISVq3VZxpggxOPN2E2qTqePBlPXJmqp6kiBinCSFz3K6V
X+uj0UPLKovLaFfDo9Cab3pRDOYZ6nPWnNamyk1we/Fa+ENsTF/actSUB8wEsxahBFFC7CBMfun6
ZPziIPDztxgr3J1K/HCzUWXfYPxlH2VM2/dYzo0SHHeU7HaAzb3+XGpdKiayYXjYgDU7jyhL/zWj
zPxjKA1c+PrE/UNElvjmKnl8b1aT82zWSu2j4kzvKEXlujbH9rEtHH3xs1z1mJTmXEDfApBOoJTf
vs22e0v+WKqgFGhAG0m8wPWPbetasaN5aMLJLJ1Tsq4Oocu0HoR427eCUdhQaJhQs0Y9atuzj5xW
6gNkTQhmDJLoQKIjkrryo3T5VoIjuT2nd1hPORzlXXhlQPAlCO56UiJ2C6ytATVNXe6di2FZgsEc
7UCRzs7uanXAKRvjD3NOzIuq4mfqFZly6azmP1k78ZzqcXe2u6Hz9Vzv/Xxtm/tpoF0CQPUoHXrX
++a36vwlQb0IeQMA2PxWEHbJSFAaVomdvDhLkz4ZIvH+0Hu7vdeUiu5Qb0QtThRt9QYfc3nLnEpW
/RcwKpmZ1fpp7Srjj9Uzj2TRd/YGHRxaDeha4MazVUUvF/zQrbpowhmbdmh8RhLmVXzk67BzXIiC
GAViAQWmbR3DaVQsYaIaI+qlFS/Is3fP+EyNpyEtrec6Ku1ndGjzc4Kw7kEq+g4QytpjJYCNEoBz
0OBb6lVU6Kjv4XUSCqv4UtiV58eGihBLm6vDxxmLsJeogwBrdtFfdW6jzpzP08Fzt711EZKkaK+6
VNLhFFFouf78mDhb+uQYYziu2JCnrd09NG2i3CGl0Rwci92hZKdKShZJ5PX1UGigKmnvorO25u4/
Xb4Y90uVfrWL+ogI8W5d5aRscgJyLBIDREivR0IrvCpqpxjDJsKIVE2w5XHy3PhoL218bnKkWmZk
84JoEu2nXC3Xs2n8NpmA30BuLAM0j4je2L4wdsxqa6M3hKsL6sJIi57noj+6PnfWVGbgrkn5VcUo
ebOmmbV6ECejAaprmQOk7KITidLwWFADOHgz94aClIXVM3gkAB6bRU064HhOZQ9gT4QaaGYsHqpq
aR7m6UgMb3si5dKBCeVcUC3HDWGzJ1fLmKckpuGeOGp5ihX6LINr5ZcW22zfWI3uDffePgQldOSS
+c44TA6NoBSlZh4L+mabSWLYZrRT3Q5hnC4DpmGG5lv1AKnei1tfS9aSem1SNh+7RObg6npnDyDP
Bq2tH5fEqy+RTo7LcbNCwyhy/A3N9VMTldlB7rP3LaQDu0TaSKyN/PNfmxv0MKIEQGmoTkASbCTq
79q4Hs+Aha2Dz769hIFMSJA10QRXBH38TfJLRL8MmMs3odfX6mkxCYuGKTp6Mn+qqP4akDGMRXmM
8qnEu0HMvZ4RdU8AEnFVh4Y5oPoNWHX5ZqjsAj9eHPdhxmAHVgx+qS9i7jqss5ME36Ry0VvNp7qd
pehrGlN0rktbD0RiGi0oQKcPWshDobMIMUjp9Ki+q0fo7D75u/mXNnT0YOs1xas6zrtqIZGdsGFA
CbF+WPQekz81Tbk2VGyj/cWbOsBXWZt2J2GX7t/8j9R/LHPoP9emEcdBNnZjSZ8VUpy/9ml1l4mx
RN09EvX3KLMS1y/N0gLoYo9jEnqRhZqHW2rDH9ao4bUbG7kU7EGSX02K9VORR8C8yHT8NjXNgF5V
NZ7NTFWgCiipS4nFrrsP09ot6UFItg2W+BSoqMp4QNI93z8JXmZOZmbVoajGOVCNvL6bPB9zplpL
nYOx5P20+ewEZVT2yeNBV9mbz45wyAJeu6hDcK9tUHh6FKDtm4O3oW9dO0oUIAR69OL/FAW7HhXe
mo0hqyweEQ1uEpqhhvcJ3jtlhp0CZjQ1RR4UdivdyMfVe7Ua4Q10CqcMAHDEHyN72Ko/LCfBYHpd
IKuk9hJ9Q5lnnc6LnS4vzZBX1p1Z9V0Smjqyt1Eb2TndKvH/2DuT5MiRLE1fJST28MI8iFTWAjAz
cHCn093p4wZCn6CYFfNwmz5LX6w/MCM7aaAVrRirXrTkJiIZpAIK1adP3/uHRe4nhPTnS9trkvcz
7N3BVwTU7n1Sd5Hulxg+7CNPIKBmcHWfAiU1JsyFuBfqO3q3EO+doouhSsd21x+cMU4y1CM0FUl6
o8ZTFsewadmPbmLMl002zT9UsxjezZNdXZqr1+Ws4o/FMGZ/p7DRsZdfBq/irLCgnjyf+D4pb1oe
yRoMZVT5OHbJKo93cVl3aqHINqMUwudMlZRmatH3y22yyKyAaVJlvq42Rsk+ykR30XXS6Cimdcq3
JUer6lJdhuqX0S8JoDeqqH5fFIg3mYnKbSut8Xn322HJaZYsbbdPpbSLfZyqS32BFh1ODmM5V8Xt
8y/15DJOQGKJrK4wBlhApv34pYTojS7rm+TQYY0NT2kw+2VnGkp9G82e4mAbmXgyyBTBiZFDoGt2
wyS9PJATPLJ95Zoapeuo+mfy+B9H6urtf/0n//6jkjMYXNFt/vW/3g6/mq5vfv3x5l62fxz68uc9
caX8z/WP/N9fOv4T//Um+dFUbfW72/5XR7/ESH89ye6+uz/6l30J5nB+1/9q5ve/uJ92DwOgCL/+
l//TH/7x6+Gv3M3y1z/+/FH1aDLx12Ie/s+/fnT58x9/rs3k/3j85//62c19wa9dtvl9+0dwnxT/
+389+bVf9233jz8Vx3vFDRgRSzJsKvtc9v/8Y/z18CNXe0UHiGI8cYBPTBj6848ScVvxjz81fota
Lykk4YHjaBWqgjT714+gPrIW4Nlyxcav4c9/PeDtP0PMPz/SaYX8J3WIFS4DigrJrfUpuJ4er61y
GsaylAJllSTrwjLWi7eZ/JThJuk3sS5CYaOx2Rla8hVRmZ/uqMe3jjrharG0O7XWsDfJhojQUHmI
L8+VHzdzavgycfX96laPWo46B7jdXojB/IHrRvsriZA+zRaQwY/m/q9Xeyz2/wDrPwqqvIpL14lS
LuKST+zaBKLiSWPQNl8M1macfXTkLH29HlHFtyfR38zzHIp67vRAF5JEKpWTEVRxNVzQ70veVjrV
5Vyb7Ne1MhlXqkoxS7rlBK46H/oPjZvJ99MiP6v5ObGIBzra0aPD4VoBDKwFY+1grAnpo3RKd7Ok
joGyHlo078VeM5s7tGamr5VZI0HjwWUP7ElW99Vslu9lPX7EF1N9U8aYjCRFWRiBaZTp7aAW8lNa
L/ns660XAWG3e9IXrxh/CcSyL0vRfQXTZlwWqhjuAX7qnP9zUb7r3L4KFHWm8YpK1mXjIenre4IE
z6860MBmXsrDLJLPqp1H8Q50TcQZMlvC842ECuTDh3xRYPlvg8RRYPkfhp//BwMLF+9Hq3sNXEeR
Jezn+5L2wD+D1BqJHn7hr5hi2a8gN4ItQu0D5ZgHR4C/YoqtvVqBp8CO8MAhMV/B6X/FFPcV6krk
7LT9iClcCvnRv2LKK35Bp8ixSmutRWf3JTGFtJnl+mg5gx/Hi2018IJF/SBQdLycaQy72DwNIhDT
AHuKSrFTBtTOTRk0kx15PmaKy7dh0cyPC7GH5MAlgQ6spYZ6NU7d8GFMJuAJJDrGt1a4ya2q4xKM
5Hep3M3ZYvzk1uHpOwqjV7UayfdjHqdo/MIbxJxMqadrQ2olS98Y4vfV6lsUKOWSvev7DllblDfq
nTc11qeJgBGRf5ew2d1VTSBwzNmkNJdpaES32CJ9GGPVI4hEafylVfvuJhEk5Lt2jMBaqDT9JLzo
rP3C3Tgad1gaF/VeZw/dN2Yfv6sl3laYgRvZL0TEMXFsqthYeEM4Nft07Cxfadr2vlEFbttzg/WZ
b9mta4YKhL1rvILg6hW6gqyczAssNhtzRU6ic+BqO3vU4q9dG/dvhi4GJR6hH2TCPirmd6i+Yqdg
i7G9KlSXLkVRDMpbbMbN/NA6Hf7kgITLAVW+HvASHjDWsMMmZUJWO8bc7lIuqn4Rx7Yjb8ZYmIsf
W5PzVYNzGgemg0fkjqqQJy6VsbSoOztDajH34yp2nwwJBjt104qQq5J3IW0nsy6N0fqQVUP0XknN
uA/H1uhdX+ad9l4pRJzv6OVTBOb54t3YOVbPVcRZPsYNipa+rQr3UrWLiPazU3P/Fko0z+Q8Qk8D
5lCW2Fwq3ne7mQwRSNvqvmswvXB4zzQJykEtrA9Wl3BJQZh7uBuz3KHAabYzXj19HXF3S91A762r
pMzIYsckmv2q9+SboRgta5d3I+t4Uhztt6sYSuFHszOVfl9rbcts51Hmq6MHAgjGJY6g2KbZM6pb
gyGDalbUtykN1Z9GW1W/QNSrv6dqwTesgZwQRqUOK7FTo6EI5IjT8T7LctAtuql0D1iD5Luwx270
G32ZFziH7fBtmGAoOWUl4mDurbjmtmYuF7ltF9z4rPHNopKE7tW2bFZMasolTV+a5ls6Qkr17bEN
9EofUNE2s87c165jX1ldl3s7B/HQBRswoZv7oi6aki5EJZvvsxLlN9Hi5f1+EU572Sexw0QCuDb3
s0U+ETr6kKNwirjpstNb61pLjSLCR1TKO1MtDDcoE4EIc6rbdRlAvyi5wsdZsYRVkw7vGtgg6SW0
Iw+1uzI3NPzMFve7LBfNDnD80nTfG7TKvpkUvecCnS7jW01DBMJX4z7/2WluS6cAGtdraT+4+ajT
pIaaLedk3xlAcwO58C24olTyN3Bk8SvT8+hL0lbLvVLx6fEEtu2vZU4jN+hUU35FjEcqfhWnKDSp
46wqvppaRYqB2Ip+nSMx3bn6YKXBmOnDzSAFHZt40fpv1pQa92O26q+KVKSdX4xl9rZcFuXe6aHe
7CbQLD87OVmOH9tTe+cJze0uDcIfrsJpM3xIk3x8xxozcC9o9UwNmkVwn8+Vya4Dl0xfBpNhJ58g
ICVl0CGX6vpNrerxAdGNIt6XlS77686UnnbVq3KcbgYTISa/Gx03CaJp6LsrSrxMB+jaOg8KC05y
0OOFXARKvjT2XVWLDEPbTtbIQu5MEIDdIeqLatohWdBfjyrXpxtLtomzbyjHJViaZM78JqVYZr7V
ilj9zoVLV32o6JEbcvW0qc0nKpYBlt1N09vaQmjrojakmr2uqKeUu9mW1m2fK3P3rlpadQEeViZ4
280wH96bmiL0q0bMlXql1MkUXTU95KHIX8B2QZ42ubzbE7fTMlmRJhrANARx1Y/OMtrNbl5mpApL
0xnVQMQK6xtTvrK/0d14bj7R3e3yX1meTcJfKxF0W/mu+F4ikTqHWdxLosScm59dUbi3LWux9ekf
wegEJKF9j9Fr/F6w71O/iaQE1WskI0VJt+ju4BS3yy436xILqLp1pgMXNHvatbMQN7i4jVeASZcv
Cba9PXYSXvpmoUWlhZE7DCSls6tg4DRW8kfcxcsPq82at1Wdpd9kPTnXQthIxLGhf2hyFEswdpgH
+gQdp8GoenF+OuPYfzSsuFJ9thtFX6PELNLHDgOsm1RTt9k1beSurR3T/WwMEw5gdqNwT+6Wopv2
dde0e1wf6CjqNSGnHxeMJSK7Itqgq2YsuEAvaGQMnjrBWTLtFPRe0n9AnN6cL8ZWWp+qcczHAE3A
+aMuc9bekOVx7Ld1bA6+MY4lyokdujRQnbHj3lWqywTWzRLXV1oST5lvL1EmDhr+6IWfASgdgz5C
1lC1J9MIFLL/yLe0PsHxYXERoO1HI/2YOGPrAtfz6trvaDV0HBc4wNE2irLXi1fwPsRjG3uqGK6V
mVT6N8AuMvErAgpa7XmWD4e08CzEXqzitxN7MOPRw5MNCupG+rWsqukTsjlW78tItb93ruzuELjX
OUHNKS/8nJybU3zq2h9OpXiXQ+e1P11sMm69ukdfbjQHvdw1FqYqeyms/N1cJmk1hZy20COuy0JG
n3oM2uegjbuauk+neL8z6Bq/BzX2fmumVIlOhXmTGAtliCJrWpgbSnEho7l60xZT94UCRi52BkD3
u4RmXuYvc6rWfk+h5DJJNOlcuMpgWEEZuc3rvDNQ9m2Skg4zZW6sJ7Ul7y4i6qDALRedW4XAqLKk
3myoP+1xWubdJIUJnNJyUAc10ji/VAF/Zr6R6vqda/TmXYluv3fQ57RK/VFNIzVQYlRitSl172hy
lTZ6mllj+A49YoQ/xkL9opb28MVTy87YxzbyhH7ZGkbiA4ZaboBkgyNuwUFfJnbiQhSUeXrTU/of
booiHbWdlRY4b8WZml2mXqZ9cpwaBRNjatGvaW2Q/pOCasJuFq6O4LPTz8YB9GWurA5e9scOum0b
LmROXxpH5BN8RpHdLakqb1N7TOJgULEZ96c4y18T1MV955nDTyR/459ks/P3vE+rb+6SLUShbv10
yNfoPKXDp6ZENznU7KVs2ebIZdwmTiQ+YpXkokjQk475IyhXNYiULLuj0gemG+NE+yvl7uW6BFFb
Hyxj9Lwr6XSa7Tdj1GmXbUKnkDMp1j7VxVDdxh4Fp4tK5tNPFF9Eu4NfLDEB6Eexa0xoFUETI/+G
Y2ztXILIHHS/01LtalyWFPgnPl9XSxkXC91GwxgAw7ZOHLCGMw5NfVANYAWUuV1jIDYuWNLsF7p5
8SGWUwdIoZq0L+QIBbpPFUniDrOY9rOACToEbdQPmQ8gKHN8/HoKVPOTREkvvKhFPURB9NLZlc3i
vZ9LbDN9mBvjnZnW4nNleBL3C7hDGIqWuvhcKvP4CzBxHu9AmJMKlZqFvENWKcl1ZhYCJ41WqRFg
GJ27QqZa5XPGxzdJ4zbIC6iSwrFXTpOO//TEb7tSeDcLYv4GIq0w5wzsII1ScYyLVDEWLaj6sbxC
uKUWwWDN1mVW2+ZHRMAkAbaZ+QOV1UZvB0PnGcYyQjtzmLVYBzU8Glng9QLg8v+/EG8rbWvx67+v
tAX996Pb8Ppf/6vAZr7C7xc084MFBnQsSmX/KrCZr6Au6UBDXdRdueL++zKsG69AY9BzB8XG/w+I
7d+XYe8VXSboBLRMAZQhxPyC+tq2eUV/bL2j02kFyIWUwqYeXdVdl7VdN4RtC3yzMbR4lwhS5UeT
caL0te3GraOs5uSrowri11serVQqR452PoSKJLubAAWhBCTSXaIY58xbzg3FbD+uVMFgHsFjF0PI
E/2wOlSRIzcyA7a5egYYsPZAHhURVhI/xY1V2BioHeiEzUiuO+Zmrut9WFUKkjXILb4uhrGt/awT
Mhw8T4ZFq7YAsrX26+g1xhm45YlPBzyJkIZHzSrRu/l0GhWH1eGhp8Oq22DAvBQbE6N6+aejYskC
dgALsIbXWXhU+WulaLUoQ/JWk4pyvaR1chVz5UeV5eVKAkwopQ7WISWe1cTyeChtLLhcqWUfttPg
ho6xspOFdw6PeWLaQKeyGJHH9Cx9q3REOJWx60RdqKuRB16wcz5QizrHZjs1CoVr+nY0Ctdy1vG7
9A5t0lyaXSjdzryeqynCb7A9p321qWOtS5Dvgi4b8UEFk7lpDlad7q6aJ10Y62VzWWsmzVrQOpcQ
Y5yrGGmWgJuXtysS9ZyJw6n3o5Zt20S1tTa/GVlNFXpuZdeFfU9TB8kXuR9p+e1fGjdAdtLBB3rD
wwKuPJ5FZ1GRgi90GZaRVgWo++OzPSV2gARi80LAAF1OQi0S23wzdvSDwMijdR5B8FdbOcmw1grn
atF757Ko7Oamdqzy8uVv5QB4oWNmomBjbeauo/BoLkUCUhyEx65EaiGoFD09KIuunAFQPf1MKHo9
GmrTPTHqaTa7ImeorjUuKjOzrqe4OPdC50bZRKJhUHopG6UKCzY4wlKmBq8pzi7+xrStJBS+FFDF
rW1IUqRzUccx77LE84Ul9JE+v5XsUrVIds8PdfKF/j3UNhJxFe2iFoxUSDHNvUTNDhhLov96fpD1
Mx+fH3ybR4NQcH8cWe0eehqCI1UoU3hB8CYd1BwVDcj20PnPD7V+5idDraAd/IAAKG9hdNTVozlS
XQAXrdWEcYeESKLijJi4xQ+iYX7mS52cPm+VUNQg8ZtbgWqKGUsKj74KcydRDsrKkcsUJ3vxR1qB
7oChSaBQxt/q09eD4pRIEpUhffJP/TRke+mZ4+H5mXvykYAOkbwB7wHlA7Rx85GqLtWTqFPzsKP4
EdgorP00cM9EH6bBvvz5sZ5M28NYD5jkVWZzS2nntIoqMsUcBI493UcxPSy6ckl1ZpgnEC5Oc3SC
UQUg8QS1tCUkV8C+C1F2eai6mbhRbC9Bb6TF7C+zitdLU/ZvNVtMbxRjrF+vRshvMzAWn/u+XNJA
U1wQBoZY3ji9Ikg4pvSaE6D9UCIKcYah/mTVrs/JpK9CAiiDb2W3IrQVraRL8rCPe+9b00XWjWZX
dajEprNTcV54abCE409zk6UEW3uloh9vSBPV+7KNnTzUNeXTrOLQkwOaeOmqZRCUNNAFR5WEquQm
McgWeNqZWudhFuXNwSnqYY+NR39m6h6Oq6Mdv+oVwM+mD7dqmmyF7HL0DVWlV7Kw5TPdy1wY885W
jBI4jekCHWlTOVDVh1ddLsX0hbKCF9aoZt8RyXVf6K384HJpfD3OtfO6MJgIv1aGMfOLoV32tOqr
wygrrrIUWOS7l+4DaB2uBT4GNgWQus35qKOygM+ECTgwn13aP5A5GrypzuzsJ7kTBbwVOg3ZFGYO
/Jzjr63Entq7oJLCqJHR15l7eVCNc3yYBzu5boameR2N8y8HscUPz7/eQ250/G0YGW9YdjogXIio
xyMb0imhKXZp6AiRTrhYpMYHa5mtezoacxKMvUMHiGb79I7qWFbtajnXGGQhgb28li6iwH7Utd63
DIj8t1jY8xRkFn5H54wjn24/7hbkd5DKwSw9sTKCxaeNE1iqEBqcAZs//WaJ0vDLrpiDeTHOQaNO
fQ86teqqvcttY0sey1eIRqMuaQgT3Qgw8cK1br16BHaXRKGdSfNbn2V2KGe7/Pj8F3kaeOGAeGsq
Rq4Oe8c4/iBCb9K5FX0aTpSR9x31oUA3WX/Pj/IEJkXTmWuHQ68QStrqinM8DF4KlOyaPA3rtKGD
lat4lthDMSFaPZlXDtiQq3nWxMcFYENQYcl6OdZDZO6Gspsudc30XnpMr8+z3umsNVaABD9+ngRz
Ba2SdhK2hZqx+HHjaJL+3DI6MbkwPDD/oVbBcb1lLTXLPC09cp5hL5RpD35H7rWUgv/zk3tulM0n
1OiKAlpklHF2in3Gee7rZXbWcOxpOvBAwaFWAgaaAL4JTRF4F7efTRHOQ/HWLVXjg0jiBg9fASLS
F07dt4GsZxMJOsVO7vJK7fF21itxcKEkXibo0pf8o6f/1NlUv+XkJO6LDxge0UVWegUYwpjYRJeu
ShQtjlwRpj2i0sXiLrdmbqT75+f71ETYmHWsXgrrlX0zSlYvWpziYBkmWTFeWWtTA7dosSdzH858
2nVbbMIlMRI8CVyBNThshhJjTrPR7URIdeX3lDpv28Sks9I5H6WMDqmrf3/+1Z7yG6kOkJnj9AWA
jbruutYeXQWFqw1LM5UiVLo6Cwss0mM/ieJuV3OFp727jKHS2N31lCKju1hxCeDfELd8Suvz84/y
dJbZOWwcQFXQj0GyHz8JQAoVlfVEkBHmy53tptpOrNKfBlICZ4LB02h/PNQmOFWL0Yl0YCidtPqA
HWJ2QQtrDqfEi1/bPVrBz7/aufHW4+DRJANwGNQ6YjxQXdnBrqTxM8myKQChiBAxnczD8+M9qdYR
hHDloWACgojZ3ASIlFyn89RKhIaItIs6U4HR0BeMRRDNg/ZGAVMdjHR9dlHUuV/zNNJ+P/8Ap5YV
UwwVnrMGr44VMvn4jYWRKXWrsY7jWq/fNRBEPzlgQGkdRsb1yFfe106Rh/lsZldeXEf73hX0ruTw
0vIDM4GyAu5ID/WpraaVmCrHi/NGhNOoUcdj2wX90Dc0/WGtPP/Op9Yv9S/oU2uhlILb8SvT0m+0
uIpFiMxfFiw4JvjZPLtBrstzcsCn1hPyAyiyGOwXCojHQ3VVigFD7sRhrQpxZYhp3BcNomDpTO99
Fnl6Zj09PXAoua7QWCCwqwLHZrxsaOAqJkYcZouorstm0H6rTnmOwv809jEKOQNVZp1X21Kt6ymV
XYt3eKhW0fBZIoGx0mi1g+6soB/uZTvsmc+VfE++GiuU5MCCVLglZsXUGkk1yzgEqy0/LPSbQGwZ
45kAcCIdQksYXQWorasK6sN+eRQBFMWdplxJ43DJzeJdtmTzj5iwcAU+N7rRx9q5amdH7M1SB6qk
pGUwlM50C/298J2qPCdq9VSvkl0BzwLo31qGpjJ3vIBEvRBAaNaGFCOrtxkZ3KdSLAonaFvjt5gZ
71W3tBrfmo36V5Vqxl4tZvMCy/b0jdTj+NIoM3Hu7Dv1KWxospyw6OJQbz1+qELVRiVR6jiEeWH8
ggk7BIU9QM59fp8+4QOuJFxCkm0Bv1yLA5tx5tGYW7sTcdizHr6D0/H2eQNlC1iCdS17mBKz14hL
L0aqRBZSvlumGWDK33kKF4L7KpdA9rJJSFkLXh85CnLhc7p8KcfGDGDt9btO5C1OK51LCdjLdh3S
XzdYl5d+kXjVl+cf4sSMU3J4IIdTT4fMfzzjg0PIkqarHApcsd8hj2ftXRABZxb/+leOcxqDBt5K
TCR0gIfdnH7rthN2OSqHeOk+Kd3UvklEcShrayJ+eWcunKcGY3tBKuUG4qIQcfxKBgobSzZ0ymFK
MwhxXPb25BMW/kele03UP2cceWoKV3oUOvomMhTG5qiFa4ZWVd7zcoaHEIKWjYGSONkZz7iTo9A5
ReyOOaRMcPxWfYlWoN03ysHpq9yXyPQe0mg6V645EYDhPnP9hQ7F/tjKudLkEEtTM8rQWOltPLvF
3mvXva/GLb4U9XgNlyQ582rro29Xx+NBN/sgxl2rR4pNOaRIGb3p5Nhd193shUNbmd8dSHwXresO
YSSjcyrQJyZ1xVeTaSNUAgZ7UwLLSoV6ThIrBw9cbagORP1lkEv4/B47kRawGFeZJySn2e7rzx9F
/mRlalvN5B20ws6DCWBVYFWe7leJdo65cOKFOMeo4CJ+hATf9jY0RI2Wj6LxDmjTuB/dsV6uGzxJ
zqRUD3y4zRdbgenk6utdiH88fiO9q9RmQaf6YDdISMAsE8Vei1KUT5NJ/WFoY3kAtJP8tFM3X4IJ
RZgfaN9oN/qiZqFjZ8Nu5sy9bXtDiX0seuBswu1TArhc8o0oLXeHee54Rj5YOxEYkIjHDw3d6fUm
t8lhVC41kRMl3sHKcnlj5mMbhYtmNC4Q2gJiGYCTXiAD7qjz+yRfAMd5qkh+ZEqVvdczK7oVs6Mn
4HXUBUtkPrn0bTSsy2Ae4z4+wzI7sWjW1HmtRlHup5dxPMV15vW2ovXuQRlKbe9JL8EdRcn3TgMb
8sXr8/FQ27YjeGmAXh322m6bTG85JtpLXZ/GN/W0RGe+wZm32jYx5mEEz1Z17kFg3nwHfEi9cOid
vK5FP/6dt4LygJwBeAU8aI4nsK+yOPXoDh96tWn6nSFT0QeZ0XjvI7ew989P4Yl9t+o98qUIz+RV
m6WlUPEZprnBPc7qlkAR7rL3RiCuf2cUFOlg9KC2t7WZyhkeZDJrgsp973tlq/hSlOdEgE9lR7zM
v4fZLL3MtcCt5zXW50Ndf6qnmrZ3pJivNan+TrtYuzciq6cmALVA7e2i920bhuffeFVyQMTV1ri8
zUtGJ9ciU21Z/k0B5hvNSZD+EEL+xij4Tdn0iCBybm2RlgWIYpJJVr6WaOAOYaZ5ZRGfyX5OLg5y
A0iw7oPY4/FKdOcUs9WidA8UyX+LqY5xuaqHMy2QkzuLi/baAeGitpW46CnicN9kuSd1b94IoeSf
UDu2wlZG50pu54banNdVg/9gbLOJ66wrrvF788LOHBcQxrLYPf+BTg0FTmE9PB8k6TZDwYwXK+jH
PYC5Bejape3VBE5358FL+RtbmO4EeQDICK5pmwYJzB2P2iZbuEJLhAyuavZkHfqZLXwiwUJkz0aZ
n5sbeLZNVIrKFlHJIeUzjYN1Vc9JcpWDVrtA1c7wE91trodSyM/Pz+LJQWl9AmtCGgQe6/ECHBD1
K4cMq8l0GOV+7YDtPWxArquuW95SNu5oNRjJmVB/6rRFDR3UHvoBKJFsElYJDWRwZ1a9TDP7phhH
kL6uIvcWrNM3jjDyl0cM1AvX8j7VfW536y58lGUNmbVItWMvIyte7vqkq3ZWNZ6zhD0xldTBNboH
lEwB62wWpIlP3qwOjALfftjDRnN3JXeKnSbh0zRZV3+svf7cAX2qdkC/hsozFhOrjs1mbaao1zQD
M30gYUgLWpN6+06Pk7I62H3pfu1hXPmmNMrbuMWSWyZrR220NfO6zGL9EiL6OZmGE/sSMBnQYlCZ
5M7bwGmo0KhmHedKr4oStP36JlDVqD7gZvN3visuAlCsQf0hjLQ5Wk1Amk2GFeJBQgp+N2B25Jvx
4J5JaU/EaOp25OZosaB2sRUqsJVqVFuK0ofOYY32alrskr4VLz9vkLChzERCR0ly24SN+6VNo5RR
JGTyQ+r09wu+MuHzu/3Uq6BAYnKloatPx+t4I2DArkJPxCEyadMF8wqMPxp8If/Gq1Co539AFbhD
rxvl0XZzvUVP8hxfSMNrmsCDA4nQtujPfJZT6ww0Chza1SiVvvXxKFiq5I0NBv6A/It7MSqxdhUp
ongHoaR5+VFD5OecWa01Lbb48VAL0qpI62Kw1jilvbNjO9kr3EIOpVDNM1/o1FshJGAgpwLgg4Vw
PFQmtMFZJmzqQCzIHSwPSCOaU+xQNjqbzK0BaXNVo41ENkfXEx2dbaFY01JIx8A8DlpjXSaZgt5G
pewpUn9xILJiseh8LD2MuepSJWa0+rexq78/vyBPvi4oExYKzEE6zsevG8HhzDJ6gUSvvsSn3aWq
l5nlvqm98cxHXFPTJ29LdkzpYpX6ehB6ebQqrcntskKdsU+SunIdV5a+k8gmBFWkaW+sREfoayzr
PaIPwzu3bs/pdJ7aepyv2PRx/V4lpI/fNPa6DPYerl25m5u+gzFgMBArz+QQT1srq/QmsXc9Vk30
2DYJOmymck6GGtc8/BvROEmi0keYw/mpoLR6bcHj3kmEUPdNlVYfe4hOh6Ts21szXfTpzLM8eWMe
haAJVAb0Es279eePJnypNX1CGd0+dK5aXJt2kl/Zg/r5+QX0RBUDVAYyu6hyw66n3LBtDI5ywhsM
XPvBRHVz3i91r9VIAhXAL9Whnw6oJs0/IyMjm6rRmp+oJmALMHuLdHzHEHnjj5BXp103VsUUDp3q
DeFgteVv1C4z9JMmh1MV4uBwrfY5PK0RpvvwYWp0yIstbbv9oI0V7siWNpS+AkrlTJhbg+XjZYvU
BC2B9YhfRY+AAh3PYoyUlHTrYQgRUYc7tlKQy9JNTFbrol7IgbRCTXXl1/PTut2XD6NSJILEBN6F
Vt3xqBJPikLXIEPYTd3uU0iBO7sbVL+EBL9/fqj1T21ekCi0yvS6gLM4NI6HgnERWS5nHViQAg9c
Uxe3y2I6ASK2yq2Qq1sIqtr33eJmZ2gL26mlKkrO5JCCEm45FdefP1qgnlCEpZfLAD7AnH9Tl/25
qBhrF01cX2S2G19MSzvdP/+224l9GJPKMyniOvBWp1I4c9noA5/TzBt9t8QTmrWicgPgdfOZY3ib
ZVOBw8RhVadDkQIx5E0osNxUiY3Shr7OMYq1zeoZXqnsfxCPvmKX3pnp3AbYdTxK+SzV1a6Kgv7x
dOoYOBTD0NfhVBotbkf6cjnEaT35fZJNe02MKTRXz77E6sS+psWOc/rzc7sNOA8PQJEFexV6hNSt
jh+g9lL4enZeh3PXOkheccD5hToV50TPnq4bTg8aEyhgrbC5rW2c28MBJvLK0HOTuAxkqQ8/JntY
KQdVmVy6Wm/sCnCk4fOv93TpMCx195UNxbG9ZdlAw+P2SEsmzIb8G77GadDI+m7RMIp5fqAT80i5
CMIVJbJVN33zIQ3pjkqtzVWI4pB1WdRQWOdYmS+eH+XE66By8uDMyZUMCsDx11riUbXl0FQheqPj
59GIlEty73Knlgo8xOfHevpG0Mpw8uB9oFGAbtuMpWWNF81pGQoFMSPTaTUfMGR+Zt6ebjgwe6uV
INk1FfZt006tZjWhiFCEddyjwaZ1ZoAsVDiaWhy0SnROjvfUS3HzoeLHvY9cfrPcp7SRGdzTMlSq
wQsADcUHOPLnoMAnXoqL6yosbrCziNJPpi5dCmFVYW9nCLAuRpBm5kXbIbQwImt+ZgpPvBMfGfUt
XQVIAKHreDTUxByLzKwKm0ld3hldNR9GT30prHa9YBkr2pVMkAXhrk/xKPCbEQLlWq1VIYKP5usR
IalPRqWeM557usAZhYoAAqUQxh5UgR6Pks8lIsGdCdVgUaMDDCjK9DhthVNhnBPUOjVtNBkfRIOo
T21TrVSFQZ4pahUOsul9Ffwfffr+nDL2qVFY3QBYdC7E9jYVUShkW/mUQ9MYRy3Q5dJBOFDONd5O
LTgsTgHbkiZ7gJSOP443oWhVSq8M4fW6X8Tcavt+9ux95iG92Th1dCbBOvVWD7w0Tg3q81ssat5r
RVbrSxn2GIQfXEcRQYHP9YvPJpeFALaDNU0Z8SGNfbTkpl5i2DrmZViBLdqXbQ5u366cM6OcWHI0
hCBMQBTgMPY2yaKBax3aGkYVinHACsosi/3CtAE47V4sSM0m4uK46lGDfqSasImpaAIlhZJySlCh
7XwUbAApG5/p1X5vRP67yIdr0Zcfqtm7lklzpi184putRweIXQZfCZnHa2RsonykuFCFXh/PQaoN
EsRpee4VT80mlTDYyFyOkRfeBFidsNhGZsUoVQsguCPAYkj4LnGbc2HvaepE8R8LZO5LzupCuBnJ
W2pbgQxRhcDQxQEBDct3W6MPo7xNb4wl1oMKfMcFsM/4fZ2b7Zmj+NR00tOn2wFJE4r2+vNHixNK
ryPrHhVap0Ldp1F060Az9KWmNeuCoYC2GsnQo3oCxyXRKFRrgKUkOqu9TRcFkHeCDzk3mcwo/DJT
hzPb4WmixoiUmKFLwpTjGnX8XplWlAreGGWYt3N9zf2Q219cmW8aDTsxH8MI3QdgUJ/zNn/SJVvf
FJsocm6WDZenzfK0prgtlUgQwlDi8KM+Uf4PZ2fWGycS7v0vdJDYl1voxXZsx04yySQ3KCtrsRRQ
BXz68yN69Wq63XLL5yJzMaNJdUHx1LP8FxSymuoulLb7E4O3Ip6m3Hkai0be2WSKnydQPldSngt7
9/467pGnMis7xzEVrtDWZEbiaI2RcVfOZf3gmvS8B2+EP1ra6gFEwFsxBmwcjN52OyBmTvg+iwkQ
3kepUVM/SpBjN/iuRnFgZOPbjyuCVaTeBGyShBegCaJ16AlbHE18w5/XvEMWls7C/vWccbtn/luX
bnvhJSK5ujkfAQw4PTx5EDRTU2txTPsRxcm1s9/DV0XeG4eOHaboOkYCA/2pfsp2r698Ie5souIb
9BpslHeOFR3FZJeO7MVRdJjJmBRKaBbhZ7ba5jVJ/xdYv7+7pHDi64dvQjJ0ukv+LeAh3Ykj4lo/
ra6594zxYSyiXVnLJ3tUN74WERlFeNsv/a4yyn3vZDeya7+8vucLIYi2NDkzjUiwDeftb7vpswb9
NnGcJkkERCkzHqtqffvJgQNMtb9VUsCfz+KsU0IdqrO1PvauhaJz5XiHzB+uYX0vZDA8TCqODeNM
A/zsmZqzRHJOAGB2pxYJFCRsbg0wZ2h0ZjHO8W+dh/MKNxYdJ5XsgiTmLEN30tmaxi7A/EF2GJv1
jfzqKr0+vv6CLsSTrYKCtcKNuzkGnh4UEWS6cKyqOnpRNX/LZ3vYL6tC92Uuo7u6V9ZdqTLrGhH0
heXItjl2hrA3Yghkhduz/s/VlKO51eSQNo7gUZF+NKaqPgroOjdB7Y/Hssz0PhWL/bxawtpBSGDe
bMj6oAeXQa0X1knWrQ5O8n1wJQV5MXjjl3GVMfDdyu5tznH6yxYDZxxgrtWxdVoVl0YaIICFsCK4
nfvQLR/TtCgOtpm9R/Htvmz0o+hDOy69+dfrL+bClwPggyYh2SVZ8zngqpSNi0Mn5DTDH1GTG6Ie
V7hJXYmGF1cBdctcjzPAXXq6W/qM84SEVXl0ez0Ah/blXTp6P1/fyoXAB5txe9WbiQBQtdNFhqYO
O3fxy2MK1G4354imRcOmiBZNV1a68Ikyz+EgM6Lk4zlHXDsz2Nu1XMqjP68I+hfEN9SUeHtk/uuX
NauuFYMvGvMcF7hSFviLDU7ILs/3hpylKqC8hStmcJ4zo2osMqP4qMfMO3bRXO+MuZC7oQ6jeF6W
/J1ckCJb/UJcObmXXiWSORuZ2NsGWtt//88ntWVKs5WK8miZSu7XVhiJAbLyjSoS2343tzegr0zd
AeqcrhIGqIXmrVlCu22RPRQKIVfgNDtkkc0roenlhv52b2kbYPxL//EsAJpL7uogFeIIAcu4ddP5
x6Bd8/bK2dxqp9N8gFUCKPbcyky2zzfU9KkTTU0ujl2DvEeil67on10SuWUPySwdkkajwLxHBC/M
Yq26oY+5T+33G5wegGyq1x/0fmvktoCN2zSEmIbtcneWz+ZQDTPBo+1+eG2AXhl2U1BwDZGO71a8
nZZdRK7qJwKs/S+MTIpPWsj5FjWxZa+Q231flVo6sWE5A7a0tWzEUQfLmkGOwkPsxiACfjbHQbfH
wVsk6tF+tFtSy/nWO6BNkCNwkLnze/N7gcvNb2NxTXRRR43idigj80feG4u1H+spvXENhH/32EuI
NVZVAHTTxogjdhsZFFcCzoUkmudN3UUo2HC4513WxezLcrQd6OFlt35RMvK/9qVnJKFlyOdO5NaD
JdyQ+1vad0GDNa8VVm+dxpLG8htoGoLbA1h9XkBQf9YI5HlcOf6aHWZbbT6X3hCPbnCtVrl0iLeD
xTSLBe1zyYNJY7c+REge2D2y4u2CxBxVxtsrvYguPUNzlA1ggJ3bk0ad4zV9JOtjXqXOjSe0eqzh
1V359i/thWQSTu0mx8SE/vTbd7OKR7pqGFxd+wkD6OyYpsK4Mm54eVmgGvOfRc6Ku9xeirxaWKQq
SmacZVgdu8JHJdWorjGcLi5FFbkZ6FCfn19+TbZObSBVfVSZOcAO69NDClo1nuZlvLKrlxcTuwKq
87ehy4TiLGyuQHUWpNt5QbJr7oZutCHTtsJM6kl2eVw38zXGy8vEjhW50+nmbPXUefpYprKIZMmK
Xj84DwEt/8RbdLCTYWsnmzLLQZXO2xtVLErzdSM9gXU5T+uqqgTSEeX10VeFvlMtKpIB7Awu4asW
NRcOI+wSDjzFHOPh8658iND42jRRdVwKoR9qYfvfqz4w3t6CZQS9TcA2g2gYY2eXUDAIwIHSYRnP
1o/20A5fR9Qar9xCF14WXxRZBMUFvMlzLBJVBfk/PJJj2dZZkne9dYu9gDUncKqtB60Kf6dkEF7B
611c1eMyp2IC1X+e+0OJnPylX6pjBjXt0LtOn1jjXD76aWUe2swtP6ON6x1fv3AvvTf2yPTHReEI
fuFpEMGTx966UtVx7Cx1U0RjGvcBasr/h1U4FVu+udE8zqIIj9K1hnasjnrts/u5S5GHbT3VXomI
22d7ljxYjLr+/zLbZv+Tcy1j7rszyntHbwzLW588N4jnUfxEVKY6RMXgH+syguWwiDy8c8bUfXM3
KMLgjhkwqDyK33Pg14Drdpr3aXlcG3d8RCzTTGY365NZTfZODa68NYTIPr/+bC+USIwQaZzSDkJK
jIT+dNfFgGR41/cIWXiq6PdcNNFj0cmAUnhw/qB0Ln8qaQbvSKsUXj/lfJMbhn30oTg+mJhaXTlR
F8I4E0CQMT69+A0xcvpzBLHTno2uPMJr1wmEy3rfLJa563Mnv/KdXji8CBJusiYcXvC5Z9FAhOli
1zNFGVkF8sZ5X+2bcrqWI13aULA1p1wS0g09eLohrI6kmUK7PKLBDJ17XbtDg2z0g+Ppa2PAixva
prXkvxQv56VZ0Jqp1XsslffRt8wPmzsTf4UrlcmFOOOAioBNzB0IUOvsBU1zDuMltMujE6YFmPF+
xqNtye7dfDEQBvf9W/Ce1yqzSzvbLIRJitgXk6DTh1imAg8BHhvKAqmOrdDWH2bV9v+8/i1cuNeZ
BXLJ/u2Qor59tgonwrUFBWfgFfp9hWfwU1OmiJtMTTQmY+p4VyLOpW1F0FgZpUGaBkp4tuDSd6PK
JI0Tqw2PnuEOB2Mxr8kSXsrSqSRRNuPRAcU97z7UhimUW6nyGNVK35m5nm+1sPCF7abqKcvga5PI
1LfAyYvvw7DSb8Ow7v/5W2Egc9ka6cJ3wKNFYA15LNog5yprQzkAdV4z4ky4up+Rei/i3kS1QuLp
cYVLceGx8rF5TGvYNBZAZ5/cpCc9h2Ipjk1rNt8jfDDu3SFqdq+flkurkI0xOeN7QAro7O4rbQ2A
e6lQijGsb70AlengtPr2cAhUhz34nH006rYf8Z87ibYyfY4mL45zlRkJbT2VNJa/xMLGZ+31/Vx6
QUDBgaFvEPwXZBqx6gbHvCA/Wrnxtc/mdFdo+8kwyvTKdX5xIY49S2xelC/a2ZHTqSVAlaYN/Axb
j8Hc45CHtnT6ZlIItSG8nb+tN4bhL8RYsMq2UVXAd2txEaWHe9UcXCML968/uQuJA8pTtFvxeN+s
ybaQ+d+XJD0lbPB+R4aAaEZAnUiLQ4DD77Dnnc57vfjBkqSgXzCrqWF4UIwb3pVD/yJ4UfvQ+djG
Ohsh9rw23fCjYzbwfaGg2b4vVDkkCuRuTKYY4FjTpG9t02/rgbTfWqsbAessJEejJdG7asqjCgJx
iEw9xaE7ZlfO/4uPjASSpARR1Q09Tuv09NG6PpK6FNzF0Yr0z96Y1M608Bh6/f39pfedZH7bKpuI
wtakB3q0jZn+8wIZBtBCLvriaNBL6OIFQ5NjaaB1V+eD8yFEY//R12W6s11pHIMSr4RYSFs8BDYa
g9kwYIUYWQpr4CEb4rpH8lU6et7PIAmxgjaMnSxyL8n7aTWSwOmXJ2Mp/CuJ3IuvatsDhpvMZ6jX
GEqd7kEgKyntkSfl4js47Pq+ccmSQ78u4pmE9kqwsF9M3nDEImXi0FNPbfna6XJu4VYleHdkWWwb
gYds6ct9mNIivTPpnaR3Q7Ahbms5wytI5/6XRJX+MWp1i2zN0hpxmFrhHYzt5lfuO8axXexZxAM+
IA9FE6jHvHKz/TSlxUO76gBI69TECuXApHFW93Ycy/DYKFPeCO06t31qfAdSfY1M//LssUV0HeBS
wrsiyp9usbDMxgIWgZJTW3uPSzWUcYXDxZXv6ILPHjJr5B3AwQHWQpg8XcYvncyqyyk/pnYRxdNq
H8zO/pD3I6j36PMw2e+wqXpChq+OXeEeqIpvI7dWcdrIJG+Wp7lRn1LFZEOb2oylloe+nrAbQKun
deYrrY+Xz2TrSG3EFBJMUIdnXwrU78hwmTQe3EYtKm5aV+ArNk3GlfP1MpqxzlYAgB6B2nmesmQV
ehmoF4QHka7OxyIomx8tbX/8oiBLfVjp4l5Z8NLGNk4Hk02gYPw5fQvVEMxy4mo4pJEybqOSusuZ
8/qtCR+guQ3qsBHrttHx2ZHyogJKIsMO+A1S32I1XOw2mb3/y14AipCgb92Ac0K477Tj2gn2Uo5L
/pCZvY47URVXyqeXAYckCzDxVjaScZ+zEvPQblWloYWMfdfv/D6PVdj+bkCnXNnOhbOwZXOg81A4
o1159oHgqzK2+RD6hybLlne6rynBnYDaQ3n6n82y6P+0HnfNBj4E/n12sxWuN4qeLOsgoPZ80xMq
m5jaL/GI6uZet5Z3JXJfOHobCw80Kvc2BPSzb2qtmtFC1Ms/hPZov0tzr9zTM5oPr19yF18XqRAg
UZhr6IafHnCY+xHaZduuHKBDOYCUm8FZZgSC/Gts+ksvjLuIwLnB3MAqnS7lLCG6g7jqHAy6v3fr
2jvv1cy8Y733ZNldOYYvn96mHYgGEJN1gug5LGssvLZ10sI5SHvx41xKXpQ2nCsp3sunt43hGKnS
DOWy+3sd/idDaEtvnVnGPmDJ8mP1Kyvx6NMeJHyTK328S/sB/eCSHVMUApE/fXhjr2oiAm5OMjJq
UPIeFln44r05ELEfkK/MpHlNXG+nqyxOZuosc2zG0HhuFdVk/WMM1vTprWcODBDjGSBrNEMhgZ6u
EqE/mbeptg84x6YHhGiKQ9l55sfB9tIrS114bNydG8MW/IGFN8/pUquLEnIbzjZ5d387KNd7N4ng
mgrgxUV4OSD8McdlrnG6yNynJvrELOLXzUK3HyP7QmPO8/pTe9mS27IOTjSpxwarOO+qNqpG4FUI
67CGjfwk8xFMCsF+zJ9xPlPlk5XqYYgrs6sgqaVNZ8YdxOrsFsu3FZWpFc3P/ep7mL2//sNebp8s
6C82EDTnRj443b6ZiVEXECsObuZXv2sQl8z/zf7KpPhl9KBtbtLJ3rivjP3PMstILGKovcbkITNf
C8MFjfmsvld53yWeqOWVL/vicnA5mUwjbAUm8GxTpQ3NBa+9Ax/Mett0rn0ofISZMoUN04z9+ZU4
/OIhbgQcEoBt9L4pjWyR5j+RRKWFi5GU6x1c5eP3iwX53lzdN8ObWAWMKLcypRlUw7Mo0pkr6nNT
6B2GpfjlqjFI5LC4aAeMPw3DE1dqz0t7oklBKeA7W9vl7OObu6LEpNT0DnPn1gkS9N0+i5z6SqR/
8aa2M8cdSZXNsOEFgL6Hplh0huseotzPjnPEFMBVq74dugDMqJtf0+B8oTz/l3UbEr1AoWyKEmcn
sZgY20yIpWI7mDJJxPtyTDEPGWqZrL0LHMB1uy6nNW0j7j7gWLrZ7mX6M04cXrlDd67tEkfZ9pSE
uR6tfd1ahsPFsRluTnoEkV3rbrk25NpC90kxy+iAwgUgO2wQhvNnB3oqyaRKq3cPMqvnLw2gi/3S
GP7O6eCxIZoU3s/ABq6U0C9j1t9VkRimA7IxSc8ulGkOVzPIqE+0P8tvVbQY+wilj3dhHeIH3uMd
EVd+q3cefrcNz8APDzQC20e3LdMfaCNMN2+MVfwers8N4ItolHmOfM8QeVBuCUs/anL3cUFCKDbr
ZXjrNcoqqIWicEJfdTMuOf2YaZeNeMuMSGOM7nLv6s6nixXYb/+8gFhwH1ibDPcLU3np2AXKH5V7
WHDgSDyF/PXkcsJef2KXzg0SCoAUKe1hRp0FJrsxq8DRoXPA1aFNExHi32dFsKRi7DDlDSWRe0tH
7xpR70Ls4A0B28DNC47UObt8xvHUqh3yN4NBYgwYAbbuGMkrj/DC5kKbGTYRnmhI4D19UbpxJ7Of
TPvgbrLekcU6e5TWrF2quc/jgqAYg0wYP7/+TLcwe/YtIn3ACQGVREZ9rvrn43iK2OZCwmDNWTwt
c/2p1HOwt7olpKWVTvsW+9nnNFz+vL7wi3yVpgy54zYE4g+SnKf77a0A0XJiD1nxNOxHJabHCmH6
22XyrStf2svuGWshDLBVMMQcpCtO18J8u+imabEOTWFCspZ5VyfIrw3seu6MapfScvuZu6W3A64d
7hlST3sfN1E3cdcWs0y/kndgNzYnVNxBF0LuXZ3leL4EIzK/BgOzaGqLdz0fSJwvtsBb0eqGK0nX
hWPIzBWALjGD4f053SxCmcvk1ViHyJP+jTFXZZIyM7nyjV1cBfkQmxU2EsnZoxqEa9JAGa2D4cv3
+MYGT2NaWlcO3faXnB06bsct8rMC18DZ3d8O9DJnc7IOhbEScAv1I+qEjdSYul0GyvTXT9rFLZEO
BgwEaQScg8KbwsmndOisw4gBSmyOTnBbrRhTvb7KX3u4803RXecyJgzSyj/bVIMnkKznzjyYjdd4
uFtH8iuGYnQEaYSEP4xK5J9bPMwLTJ3RcKOVOOvhUCt6lHFWTiaUyNAa/vQOlt+xRO7ztxMM63ed
Smw157AqcOCuclkkhnS9OpFArIsjIn7cW7U7rR1C25H/3RNdFO1cZ0HPjH9Aum0dSxXk36nT4Kft
Nt+ETsNfEUO93xbl7yflhvqfeTQKF8SO437FsqGaY9jd3hc3G6AOQH8ZrdiErQew1Q5Br9VuZs6J
QOL2Q1gpM0ywMmEyAq+z/VgXuvqayX7OEscVtkqU2a4ysboQF3UAiDUW5X6xePv/CdsgyMOhsQ4q
rUvsyjPwwbHZhs2PK6/mxXGDwk6jFDEseGZMhk8/fx+HFRXa9XJY6DRxy48TuoptONA58a6xvV4e
ti3N2KjILnP7FzfhRPmlrbJbDkWrJK6vbvQ+13n96607AhjLbUEHjcwBnvjpjqKw7laQXOaBOjPY
23PdYXtbdFhdzdf0qF5yOyiLafzCQdh0kzESOV3L9CZZDWu/HnIquz6hiF1v6UE0JBJCFPJ2xtfd
QPcwL6ddPWX+Z2xUuh92q8W7qcCKOllqTcvXrZr255ufwiZXxTQJ0SY+vbMvbp77rmwhYQE+7e0k
gt65YxpqxXbXX5smvLytSDw2SxMAQ7zbc+0vonkWSS9fDzK19B7dX/dgmKEGAKmuPfCXiQBLbd0I
ruUNXX2W00/maIxh6y2IiKYU0Vafds/W6i4AZN3MeEKGDEOhbHFQ5Hr9cb48urRZTIbwTFdpLJ6D
M7zRw8XdnflMdLTeVW36J/K0eS3N+ctbOY2TLMN0HalmeCZwp0/PU7c2o5ytaDikra6imz4aycSF
a63V3kmX+Zvr9YChzTZz2tgfI/+zKsLS5DloHyhxP6TpLm/n2topT5R2jISvgQHz6PRYSFvayvdz
1Hn2nkxmdve5N/ef5mht80SnxYwp94LCxA0miDTgehHN/SGrB5j1HorK+6ZOF+dm1XlXJfNA7zjm
CkPbBfeDMkuKlC7eYycEli7LWgdlIjw7+7dfVGgkXajycBc1XXgPpi5zb/ysBxobyDaKu0rbn8xp
6rNYaWGQUqVlpvbKl6Lap5konn0g0YLxURaOyV+J+l06mZkZO/YcOjEiKvJ3J60U/2Zr8bu4Sm3x
b+/L+hO8g/pZhZn/q08n4yMIO7NCva2zPga9ZX2ZnCmEXNY1jkhwJOubuB9azwfkbOsHt7Zs0M/e
HL1vJtmmcVQFpZcsS4uD/ZD3NarMgbG29wLJI2bEmMDzGwtjypgghhSXfRdGxSO1pDDRTgvUR06t
bcUI+Jv/9Cqsi6TqHFWh37EKEa+FJ9K4cNAMOfZ+l+P07thpuWO2aX1wtcSeWWOp3t2IXE6fHS93
vjPYxcq72xDshfTVo28YeR2HGR/NP2nRDe+KfLXXfe9GOt8Ybq1zHNlsk4Rm5e/KcBZh7HqZ+yeS
qe+h5OMt4OTcPHOwO1us90oTYeOq0OZnTGVceSCpyqI9J0U+162hWswBLHygMEcf6fH4eTTGwVIa
N0PPNDVGndJIubbW5Ws1VD0PLTT4TPPJWLAF6wZqSxV1fMJFwWisbr28SzADbmnPZusPlfVLTjke
knbqtRru6fGszqEblPNJqaieSCXNfORTz3SU+PZs+/iETfmfxmnde9vTxRPTT4QojDosnmoS6g9h
1tdktlHQqN3Yh8wdzNLqfspVY8M0BbVmQ8aQtgkRTqOMPjnqrs0r70cFsIHxHO1L9iOi1d1nZbb8
6WTlfbS18gOU4W2LOdroL3qnA2qVBM9X+qY4+GA27rbhtN6AFBpEko6Z+aR8A5q9D+ggsUVOy2XW
eTrHIgxnwDtl0f2xWy/9hlpR/7UJYUjGA4Xd80DP3knsiGoYToIlHwb/faCy+77o0k+6640/1HxD
lfRqGpoE4djgt4b78LUsJ9s6yqh2l4OtHCHe1b47jrEuSvkTgpXXYLSXh/nBnnIM52WoyscGkHCZ
BO4Sfu/6Xv0uaBI983RSGA8cnTkx0W793Ub5FCSQ5I0m1rh/fkc7f/q0LNrsji2Cz/zbIFLjzhGW
0yYTStRpvHZV+YkOaFEnJiM6K24QBvgxRLRr9gs+m95uWlLORVV76b/8bwXQtEn7cZXpMk8Krw/2
YBd9SgvPCD6MxoLqnVdWYexYw/hUOx0CYziDBhzGId/E54uIdzA0Qd7FDojad5G20/42RU5dHfiQ
ovd+5oa4nOGGbiSu1cosHnybuWiBeF8Q093Tn0jpVhnzCnVJHmg578LWXz44ojQTXToQi7W5uHf9
GlkcWisP9d1g6w5mLlXcmCAMm4mYDWrM7gJ/eGd4fvGc+uPc7Kqm9jCEUab7Mc1T8ezn/eDzClsL
LzJ/tG485hZPbeRDXgqY9ZAmIr3T7wcXrwQjGhswfFNxvyLi+ql3bWs9+EHn9XcNdnl9MhQKmeBl
iNYoKVSV32/2M5wNlzbPoe1EoA7rPLbNUU1l19CPa8LmpuqkAvlSCGCrczv8WzOIGJKcwegxTDOX
ONs16NGLQXv34SShlNd2bz2aALX8RItyerD6AU0ygXHjEStOgmeDI2Bxh6dzNmKUkmvr6PmKUNlD
dvkkq7L+mduGzo5eEc7ZYVRlUxxrxLeo58jPnWPh6Yhcu8uJSGVWdN9YYKbzmpOUQJ+NrI84eFQM
1aXB/S/JvxrAt8ZSJejJ219Wgd/pUU4qMG8wqLXz2OMtVryYAprQHInZi50pDdsYeub4rwgLE6mF
0oTf0wTu+i8W27i0rWK0n0O7qm+dCcxCXOi+nWPHQUFgXwZZMdykxGBzZ2dTYKAI1wYfMxTM/Tiy
evkg+eiCuyDoDBONc7euY7ts6t91MUmExlA5+srQXr5r0Z9NgYtZkk5sF1BPLGu3PKXRaijsbBpB
6JapN8dBWUL9Lg234TWjqX1bz6kXt1Q1x6kPzGTNxnuYU8OT0oZnHlYyuDK2MSwbDl7XKR4BihX4
lmWbxyZz7enJLeasjAGsZV8HzxBT4kkFhp+pWnlnTl73q6VLSCHqTV4Zl65JXk32a3S7umzIfdNl
6a046/y22C1LYNxPAnlS+kJe/tVxR/9hXXpdHImUzrzrDJtrLLdKHpRyhZ+Msreq27Qv5ydvKoev
ok3rNnHaoFgIpl4F30tbXbpbgZpUcau1p3Z8MHW0z4Qav69MUI5IYi/hnc6L6qaX3B27MiA1/V55
lb/ui0pn1m3eGPm3wFRut3Nyzy53o5VhnzYL6zjORXsYig76mOtUvZU0SyfueZYl9WTRDm1SrEbW
JTZae49rDWP2h7vM9IinavQ/ddJzfueRD0nXH2pt7usxRNO+YbNTXFrc0rEZSsLD2PrD+0rK/vfY
c9MdEUMEdOYM6UKRStgdfmd6CrmWTFrLTWouXyxnFr/VatkkBb1c3E+VMvTPUf7K64NVivUXRtLh
17leG/K4jgb2nI4ATGyQEGFsqMDvd7w3jwkuxpbP/RSOP8epVl9aNLnruId2/LmYA/WLqoSkrvOt
TseLPZDUuagc1h+3rOQ5nxYjP6o6R8Iywr1LxZASoJRIb5x0gojHnCfrvEITMqNCfZLSDr50oTf+
W4XFMD0iUdD8hLxc+Uk4WIGMRWrIx2Aeij/e2Nj/2o7bURG6afqHwMbdPNgu7SNcYEUW8/c0Hya3
sf6pTBF8VP1iguURBorygBfqfjcT5owdX2Md3ZI8+fO+aq351l85TgCBt9NTwXRALSWH9BpmY/CM
+1dVx3Pe5RBAEfl6NtvayXbaGJuvXVp5vysohaTOpYr+MTw7d1Ah8MTvIY2M941cmodSW/O+UFa1
7BtLis18oZi+C9H2P5d+hFUm0rRbP2lIdRyJYs4/tjoiVQ+yygowXITrGKsUQUT2UC1wmpu2+ocH
Vqk7hbLL57w1ihpORmt0j2svLWOnTHqsu4B438W03riQyqrwgmNnWbRe0YXIvF2djXZBeTKI8r2p
/aX9ZygIGskgHXfdVbMJWpNIMD4jhC67pImCZYwFR/WxkdJ8XmrDxxnD1IQ3Uq9miTuauSK2cjxe
43AqoyWuIoQLY+aIXnZjR9jSYVc3yyJmJt1N+2oMs88Y3ka/WsZkAP+COV/jEfjex6r3cfEZfdP4
JnBQWUmg6/yDtrlF46KgozZLN11jOwfoE89t1raxkfI6+RybrLnzRmvO8blQzqNA4Nc+Dv5U/JnH
ZqKetqt0F5WzCGCpzVvFUTrWmOBy0U2JRBPUuNP4ZxWISoT5pzKolUv8W4z5Mw7Ei7qJwnVc9oLa
DztH0++ZqeORyjUT2YZHE9afuoOfrkVz00NJuLflOC67yinpeK91VB3Swm4HhPAc78/mEk0uqpvQ
u22ndv4FVjTo7oTrZDIejCClxWRnIqlgSvzrOC1fUjUGXCStnObhvY3nsLjJ5FRHidReUe2seZ0/
N844fU9BUWZJNal8SGw9dt+LqJBZAsgy+NmUK7atU9OsfhzWvL+kwIbbi11jlF9Gk/keaC8Rfq/b
CblA6LD0zYTwsntk43tjb46+Ve6docsxpuNmduIZZHu2q/3SzHbGmikez1ps+oJZtYqjsgWkCztQ
ZYGvClIkRz+okdPQ/kTjOCtbRz+ie9HoJzUE/j9GgPRNYi9ilbvO1fZ3QDPa+RR01OyZh7BWgpoo
Fkuw6qM8piGZuYlZOPXH0NDcvLTEfAZAaUivDqVc5PkgxCwAZOn+JV6mevOmH2rH/lpjjTI9GsPQ
hQmiTM1DvmR9extVS/4oyCr8eKoat4mpVceviAyNT9LCcD2e19Yrk8ggdU2IA/DzVs+e0qTxR6Rc
apvJeRz2S0mSX9bVR/SlaieeVBNhATpMg459ZKUbhi7RoI8jhyM8FhG+HkmY5Sp/ZzdOtLwjj8I3
Iuis8LbuOxP4XYOCbFKXgfxYW9X0p6mInztdLf0HzUjsWUwVJUKZUUO+K9OhJtJAo8CQrGvH/N7o
DDnH4SI7hRumqNAAL2a+zznXrYzRGnK/w30f8l3le93TPOOocmOQNByripHpvlVm+m2peC87SSJY
JeHYm8/d1JNiOtpsy72alCG3RxNMz3Td22g3VtM4xOEa9U5cNg4PbnTsrCP7NNuJjGfm2NEHYu4P
2s+z3lUFYeouV3JsyVey7ktgmGNxW8FU+hqayCrs1jWT605EDfbjtV5QdSTfGo/jRM8XmeQUK9Fx
CebfAnGGu0F5VLhqxSEshgyH1JDZ9SIluIVCxXD5s4cBkupTmHf+s22EBHirz4S5X8I+tWPlk2vT
PC6rgGZKkUesNVVdEuVh1MX2qs2foZKIydndPP7qSwZtN1Di0kM7r1G685uh+TkNjjR3/+Pkqu0w
S9OHaqua28om1eyN2XyrRQZgwq0NRH/RBNkIsuK0H2QVammdpZkPUrkPqGX63L4DfeE3d7eCAMQc
asY+tHvahqfLlMtkqM4y9cGENArEF25TYy7XhPRfTjawI8Y2EZIcA1GOzOkqxNghz5B6x+9pKh9E
mYsnKaL6zko959C3oXOF63Rhqr1B+kG8bgoJSKiddQvXondWz8v0Qbv4+Hl8iUIqbjNn/mygcBKH
Te8mPTLNsbeSrIvyufTJmuVbPQ492EHORtBzthkVGL7TjctRcYNn9oi8UKlvdIcrU4OUwZtfIqug
iQMYmR1b5+oJlQ1zJnP0eIAiCXFaBgPpAP4wrzdCXzR70cNkNAXY3txgCufoVNpfddFmCiXxVKuH
ssYkhp6rt6XPdfL6Ui96rvhWAxllArSJb9LLPn1s4zx22apqcejHYEhk3hRPw1zoK+OCrRF+2nKF
MgMaCp07+q6oIJyuwo93xcB74eXUTG/+l73zWI4bXc/wrahmZS9AI4cqz1kA6G7mJJIKGxRFUcjx
R74bX4BX3nl7bswPKHGG3dSozZ3LNVU+tudwSHT4w/e93xt6SjszeRiDHlhN+oSkDAL3Ptb4qw8R
5y7ZXuRwyIKASXf2W9aR5tjKBl9VkaSekieSb0F483Dhf7P2DjEB64LSgy1AAbPzIaqzMObAaKe1
ThaNG9OabGYMuPesildf1dNT0HKgwGBivZvAlCV5MXR6DS5fSfOKenl2Z6V8s2vX8hT+s0SnM0fa
JSqFuTVYSltMjBdG0zVArdZxS4LjLKQfzs7/tiV4E//4d/75oaymhuzdducf/3HRPzZt1zy+O7uv
xLt1V3y9b+Oy+Pflj/zxS9t/4h9n8QMZfOW3dvff2volnvTjlfj37f3WP6xI4W2nq+6xma4fkf20
Tw9ApLf8m//bH757fPorN1P1+PtvDwgc2+Wvhbz433786Ojr778t4s9/e/nnf/zs/D7n1/wyj4v4
4X73Nx7vRfv7b5KpHMAcX2hwqAE5cxbewPD4/CNspLDEW/y5FocuzruipJH9/TfFOGDOyDLk21us
KxZ+rCi7Hz9aGB7y4ofO4bLwE59f2+X3/fr9+/m5XvFpovxyW6PkwiMaaixjIpSEu56jXGZJ1MZK
7astCPyc2MixM12V3EBCNezlncaY2aowP3V1/AsdFzMd4RtKYPp1mluVO7Sy/ZgWybHeT1INcFxd
KsWobjphmmTTgd4C00rEC+C5M1au3LU61UvTJn6tDOFpbEpT7UXQbk4be+hOE7ufPlSks6urSO/z
O7NT1NuizrsNWWnzsVPH40kwVmXtNlXDILsmdxgJ0nxeKW3drZ++yTet7r9cqVur+3+5B/4vrm4O
3b9e3deP1T//+0vG+n73vNCL7aXOrz8vdfsAUj0upSxyDiAkIH8sdUs9YA+gyWXgvDgdL7vgeak7
B4viE14ZxhgQRpba7XmpWweQ29SFr6IvxFXkKm9Y6t8lFC/XOj4NGNpgO0ChA5l+l4RVSZmaTFo2
rBhT2tZJAig7rcsW4611mmbJjcrsalhhdQPEOgci6dcCck7tdqLOToQil6qvSWlYHgsjm/gXHbnf
dArAsBd3UXw/dypDoTkrta+Mm0gZS6FU5G5V6d1tkXAbeNYAD8ZV21BKwEnipjhiVFqafmY19m1c
KCVgP85MtGyt1k5uXNh66gorqUlasCZARsSWdnpWZLkI3aYfHHZVZwWJBydjCjeiTCwJSkWqnadq
a9wpZtJWHvGM+M4r+YidcDMLq1oFpdU/Op1hAVJKxXjTyLGVH6a2vSCOuqn353WU4yUZ9KKqPcmJ
cF5ynODr4n/XuSjvVN3v6azfw1jOzLNCEZXjpfQ2Z4PTO90xCanq5E6VsAFNmjHPuTNmFTnQwGGD
1RhmDJ4CAtOsW8WO83MO5Hbwi7zXOhdiVN2sgEN6aMOMFC97A392fyBf+F4Zi7RwLZPf9GAXj2KF
kSP+VJoZSKo3yHEx+OXYdtHnqC3kC1ARuXLj2S5B4als+3M6J33YiHhoPojc6Bk/OqhS+pUUI3g4
rKsqvQGqSXWvj538VIujfnSZ+OZngdXL94NlJxckcVhfMDvXhRvQ03BaEsU9ukqY6AoSsSm5yHSn
vatqJ7U9rbLl2C1G9KV+FEjal9kaw8kVYzLfhgzGBwY/wchc2oRdtq6REYDbS7MUe1MpoL00FdbW
JPbWhnWVWGBcoMBzb2xmqay1Y12PIpU+eAh6r0TFSuSWoYhrzCSseo1vYnBWGX2r+kCG1uPC9sjO
gTLV67Ynif400XvVPKw6TU39WZ9t8rTHIM19Ox8z7NsD9K4nJf5Aw1EhAcN6vTqpAxBHIFpftGMV
elkbYpGTKJiSekpfO/oaF9RI8rvcyFK/SrUs2Ei1rZ/pZp60XtgKODwNcX/aZlSYOq7TeILpGZWi
uxZKZNEaB9bwoOTD2LumhHWGy2Ag6k+LlgkfDHZsPyOa59FzmDRUrqU2tuFJaT8fdboQWASZg4xb
kKn1CoB1gXED04/a8e0mLd/jehYwdSqk0PEwcFQQwGawGT91hhTYDEXx5HeNMZU+tALXaFcYo3TX
xP0w+HFuGXf2MMgfHEbvgUsbW1h840uwC4g1qzVm8KnZY/3glDXOfXoic98VSTwxjGn6L1aR9pfS
OI7YrveTxiwY3cM3wFDM8qcUNhdGTstsps0fpwAO72Y052n05jgNFLd3bPzxYtJyOECb3Muy0Ui9
NArFQwttqvWGbLZPqxDqilsmNdvGiuLxJupS41yHDAFIXTi14kNty9cWrj0AueFkMRorq/Aoz3i3
vtK2CII7jBVzv6xSqfYptavSV43GgbKqtLT/OYc0SUx6Q5gPykzGfw5BYdMKNNk6Y7qlVJ5kGQzl
nBF43yv6eBzhauWDdqKGBtYmuSw/5GrQ3ReNzqDBGAhNREyd6bo7mXOnbEYEkLd6khTAdoTYvDdY
hBWS5ChmhBUa3QfZBGx2wxbzHKhr04gVFbYIlR/3LF130COoHLY+ACDGfAUKLOww/BIGkX4mt6kx
UHuomsS5mTq5F46mXLt2KWEJqPckg63tTkuTPYS+3XofvxXYzHhskN+Os9WuLYqJqG+ejRZn0LlS
VoEaOC4g+L6UjCexyPbFpi3yUToXC5aVuWvpoTZy1ImxgVSE11XLeK+RTE9u2QxdNydnUSI3DP+T
4POQRsaJMjMt93XUk9/Lpa1e4F3R5ZdlXLTi99922zWTd4l0Bi0mtFzgkZ0eKhJaPdSmVq/MMleO
gcH7T0aViNs6LvSHF1XIjzr25aMWyvn2O8bOFkI10iGkV7DTt7vRoggcRWRxhdqgi3Ov10dDrFJl
4Ft22spWTps6g8MY5SpUUAh1cueJpIx/ODP/XSC+aH+ozF58N0t7tdX/HN7H7T//82X38/QLP2pC
Szmgy2UDLJ0K6NKfFaFObUeZSAIBzQcTd77hHxWhKh/QE6FyVCGSAWksKuXnitA+QL2MjefihU3C
PPT9N1SEu4tocaDSSSdTMDbhRbwK07MbjdTWCM5WzznvxiW+8zGGgUflFOuBG6pOeTYGati6XCzT
pqdISP0Xn9VP1vHulvn+Ejge2L6oOnf92dWkTktmsNYqZK61bmpN8/SIKG0GNW8VcSw+q5jqL2Em
i1RqZ8cYdSMFObOuVc4czJer2fAjCsk97+f1R8o7wuce0AECOE4d2/sysjOq5E7XV1KfyhcNOTQC
5LDEMCLhPNLXap61h7g2SOcmLr4fIE6o8Z5T6BX3kbaZBcWb5TBSQWu3XwLEJWbRiQrTeQkMq0xh
nmVT4PhjJnJuVmg8mhxIh7/+Hr/bs708kUCnZAjCqOtw2gL62wEvHTUP6kxujJVcVEnollEcyUeS
nkFsmSO1clbOqDThUdsohBBHTk0JEcgGBZRTpeVF2Er6bTXLw+T2UHpOi8oEhJd7s75P49aBLVeG
IcUW9/FJrczMEasEBzzGDgV6LEebx9SNo2A2od4VITbp7Kp209iRfiPbS5xcbIyq5TZWEutfk0jQ
qdtIlIY1VNTgNtLi5CNfVnJtZZr+xU7rtEeioDjtYZ4oMK/M2jGvw8mJP1PBGuZVy4Qhv9UZzmmu
Y+CKcWh3kvkpNKZAP9cy+E63qT5hO14mc0/wXaqonvJ0e8tt3n8g9447XRl1pzrH6kB9H5oWt/60
FADzUy1AhUFdwN1PjVA+1QvFUjowclQeGKjIRJYslUX5VGUETxUH8kJmYPVTJaKTXXkGnYz6hKwJ
ahUrgZbqdklrhG5iZxn1DItCWxdPdQ6FPzXPYiydg4MstVBOKG/kQwQMj4qG4hhe+lI5cQXn69i2
GuqpbpoHNws649xeCq4QSgG3e05ctwvJwD61BpjNHiEo9kP+VLMhUaZ+U5dSDgZUspGf6jtqH2o9
k43SbYasepRAld/PT1VhPyaw9tSlWKzxd4qg8S01JB9nf1lQV5ZPFWaWlHoHHc2IqDyXIjRog9yb
ETofNtLQW6uAvJ+rrLWiU0eYzscm7KNHqJKw/jRJXtiI9qzBXurrTSWydmPpkn2Sp5PVnySSo3+q
6Zsv1Vor6aWgGxwzXCMz3qKpORtHx4aqNivOVY+auPEZ4DN0QgXEcDMtY6pJ1RKrgModylMh67PX
U6Cdj0rU1Z6ej4XiO1zgsWuoUnRXpX10VWVpJq1ivXK6Q9yMzdjLRBauSHUZk7u850Mr3JCEPPMY
2g7NeYVIsTge9SSYT/GDJxK3UnPnOracuvMiJn6JV4p03lAfoWFWJ9uo/S4otMyfO2mefRGVZnmo
D1n4BQTLRNrjZAlzLkbg0G36Vndrp0weKqvE/wYwTMahmLaKMW1uStpFwiQh8CYCGtpVOoryHHVE
O3oxjh7XtIPlJ5tm+AFvh5jxaS0FV1hp2xdRmlhw340qvK07izUOTUI8WsgWLh3kRbIHyJZcTbHS
hqskkLPGV+M8EWvbkIw7Haezz406Ft/oXuGuOHXWfxazHXxRkFQApkGvU1wDoysyNnSSRg9p6o3g
os+aSYbvwsTYQ8XYdV6SlaPicpZnxP7J4wCoUKbsE8VKnEuTMWLrq32hfAhyYis9pejgsdL2lBAl
4kI9l9tES13TbpXOT7up5f+vgZz9SO34YpiPKKiM5bLSfXVA7Lp01fOnWjIlTDSytrg3whI9hxq1
ZbIu8g6s2tEkxIxlr0q0IwkhJX5saxEhF10zKe5cCIf6XZqz8EKr8FrztDTvbd+0K8Ixul7DllYa
ZJheFU7RjIzjeIgQiPZQ6yaljnBLVkMkrjRZ+uiavT3ej10jWX5aWpW8koEVc6+1NGl2KRzCcFUn
jTb4ZM/J0bEexKnhVfAYl9mzXdzboZ5fzqxeSJGIYzVXa8r5wpykQvGQgwYPyGqSRZ/ad5+yUJJv
aomOhh2BHByzIgujnUZWYUqKpFJCHxS5sWl8MP3wCStOHX8QhXGD03ZrHRalljR+Ydp9eTx0LStz
TBvztsNnNnErubChzJoi3Sd6A3rbrrLlZT6GzEoxdSZZuy4NdskJBK/WWEl1Z1xl4qpkBnmczFl1
rVt8Vr++Q3/2tEVbYRMT+eRGtH1xzyXscFMkxiqGN30J4WX2h0Gy172W6fQw7eOvH/fKkshcUHnQ
BlSZKCUw9t5+XtMUc8MRoq/6OeyuIjsuIjcyOgvWbuPMnWswu2+8IUoABRMcC4tbOG1S4NN2t8zb
HbgUfq2b1QRPWtBjdoWAWRhqYeBxJBePhKEr00ZzICb42LmIyQOki9vHgutvX6zg6xYQ7y4kEVzr
jLFIiaJmfim4Rx9HmPxi+pZ1BFB7urAc5Yse9YLbaE4d84SCaVSP6iSX8TNQZNHAmFxYOwDqZve9
Cvy7LXrZFi09518D52f3DaFJO3Mh3JL/RMvlAypFug8MNlSgb4Pt8OdgiJ6JNWkx6QEBX3gGz2i5
fmAjJAbEljGm0xb/s+fWSD/gUOJHdFqL+yQgwBtaoydP+5fl7OLwxwR+sYqge2Nxba+nTHRwW8qo
oEmooaM5lhUcJjAsOtecpvkm7yMdfm9qrcdBm/0o7IYP5iz0x9yMgvtKsg4JsiWiSK0SBwODUa3h
Z0qbgrge1Eej9F5vkejP1LM3cYKJszUk2aZTB8r0tCo+152Qb0psOB5FZVyFoVWb7qTJvY8NWH2S
9Gp0AYAbHEOfiTyzbCzNVSehn9uLBMXK4XtDzLKVr2beGR/xgmwup17j/J9H8T6sVAGlsc0Ngrdi
rX2fSAWJ00aVfQOyhj9dT0prAL7r8p1C3fN1TiCAuwNH7RVgdueGWtVCSx51nSIAthIcTwPeRNb2
RrnWegFvqVSmVaCF80fTDJCL2ll5VlKZfg7y2nKdZoBIjec40eqTBR6cQvg4Kp1U/ZqVfbipU2cN
r+eyCgblFjpN9VWL5/ZOk6hAFvqgfGipJMyNc8X9mFXwwTim6yNwwkyGKj7rx+iI0HBMYze4EVqF
PdjL0kBtLw1MYZZVy9xwCa3cabCgXyk6PUbhG6ZwfKiV8pE8ST/Ucn+fIS/OEHUxkPjrM+T9ffEO
zrRo//lfX+6zd9O78/ixfxQvsZanv/A8f1MPgBGWcRlNPhDc0vk+nyjqAaa05BMSHIDZDCDhnycK
QzYoP4vBGRcHyD87/flIsQ7A1vgh4k0GcHzrbzlS1OXIeLlu4EtxpMiL5JS0Ri7d7SMlqeKJZiiU
fbwkkjOz1NNrrdBI+IBarV4mEI2xwy6jY6OMlXClGWUPaiDIrGNKMhWCkNd2xBpvUB5Kxm1reVTS
u5h2twTGNaZz5FUNShp1rnM3N3LpBCH1Zzvsxy/ox83KL7C+9qBlNI94vPy48f4S+nzFoeLNWZjD
QI3BC8xSd33iHLNkRxCy54eIVu7h3SrfRsWUThPmm/T4EjgxwyblSMLh671j546ydO3xx7nujwiQ
Nn5EHL5p+1xUj8X7tnl8bGFm7BIt/p+MrwGzfrWFbhou4a/3X9k8N+WX+7Dc2jzL7z5vHvlAX/Cx
5U528BPYvo6XCTVcpIVmBRGJffV8HSsHi/cyfhBsLS7KBcV83jygmHhiYBaweJoYMPPfsnlenbms
KNNa/hDbezGc2947lArhWIcozaNh6DZ9LxA6juM+e0gbZPflFsVFCd83sFCVqhg7D3kHvmuGWJHM
McX/J0iCm1jronGVwSdtXHtook9ppEsSxrFSbfrylIzKau5RbblKO44Xk1HE0xoSVSy7JrxdprNL
Pb+e4o6pr2YyJRSRrI6nlaZ3F6QwTdlqRsv3RUf1cYyZnUSqw5i3d5QRXI2QgWXD72t1qjyRKeLT
bFTNJbqOMDwR5owTKPNX7QphkMqEnkyS1qM4mpqF75TToMphYhwFyEu6o8Sq+8tEE4iJmr4azxcg
11w53LMSgOBUN14d6MVpXhC2BWG36MCcGBbSjuq8PU9GyvwNsmcdeios44tUiuK7GA+HBGzG7O5q
NdMJZdWLuIFHXkynmBQnGi4UjX6kJpBWpiEGMUHI2M8rcFeMKnNa9tRd9FOGVxLdNnpErk5Lh9xB
wOV6vcHfbJb80tDN8wjNlXDrwQAc0aUhRRybBWutIKgQOZ4e2J7eZvbsxhByEOVIqXoO+qp+SUOb
rj03R/vriy10+f3Ifjl82VmMJnvBgOjBSBl0nvj3BdR+Ye6FkLdVramRPG0WzqEYUTs5+GOsf/2U
3Zbm+2PIPGKqhWgOZHX7MVMR2K3TCXwwRTEc4ZV6LXpF9UtUIyc2/T9i6iA4UZKy89i2yekYwLL/
9WvYubKeXgJ0EWyPbDys+d/bLyFMKrDFvMLP2IjEWTY22mEsYtWd9ahadbGp+r9+3vLJvbgin57H
IcPny1bkUNl5HtQo2Ad4LXlVPlYYxxitn7VoVYvCUja/ftTTUHDnWVha8BwVHwgDsf72e6urKIiF
je/51BaxtKnVWHyUph5hC0N8dK/Q8I3ZlzCFBNcxxGVJ5fk4wIZL11qWaKe0lZHtER7XX9Q9r5uo
PKd1XF3rY68dWm40KuA69iu2j+2RpWevRjr8E8rv9CpCUgOBtGy+2+q96dr7/87Yojd88VW/Gsgd
iexevLvpmgf+z/TOu48fyu2acfn9P+dzCv3lEoniYKX0dIH9qBnhbDHGxYpOXXbAsgX/uPZU5QB3
B2YsDPWo42Dm/nHt8SMsoBjdyQyAYRRi9PyWNnR7PzCngtTPjYTDG5Wrs+uxOkkT4cUtgWfqkLZ3
Uw4DQRnK0jezhRjVxt96rFbvNKWEs/ZHnf2TE25nH35/LomMMiaG+sJ63t4b82QVAwpULHExhSGV
RmuuE2xRvFguujdzgnmPcDAXU5nlw94NxOGj7Pq+x343s0PkJXkcrhFW7+MILK/4xW5/ekc06UQS
crtTw+wU30LoVm4qi8mvbeWrVuQDwdpKegjeVqAFHfNTqQxWqr5pxPDmqKhlxisb+KuwklBQ7GBT
Bnz72c549ojeYWVFUD2l+QwJEqmkTaysmopO+s1fIGgYdbhBnwqauPN2NfJh0DhBZBqCOvaCQtb4
eBNs5Woj2jNY/cknS0460gXG3AtyuXNNOU5UNYMkSStJVPGlCp+LkMQiPgoMKz0B9ftspPKJDUH/
MGvNfVZBr1Np+Wwp1JZ3iQ8m0ontlWpKIuXZhrSq+tImhsuaN/JUay4AjY1vvNL4mjpbzIymbh0n
MzhJ20u+Yg+uNqcf6VP4JTneF/nyk/1DipWC4SjrenGs3X5Vs8J1iWGxtNL1zFmb9ZyR6gHlKkTd
v+eK/tknAJueAMElQQSV9c6dqdTJEGd6HK370CmZCAbGl6i0s88gRcZt3QMaOebgVXJSHHXpqQQP
yaOgSlYx1g9rzC7nq1QJlH2h56+6XY4uwkZx8VrwOCQFu4s+lysYbzpH16jRwjaZlWO0OtmlH1eO
Uro1npE3WTgp51o/a6h3hynyEMNO5Adow/GgDtKHzhz5LZwDI58U4dkLi6KqT9UOQ+NCs0Ci89BH
1aWfxqH0JU+JyYyiCDyI+NbsMDEH430wtnSav95brx1DF9K6xbqDaAUEuVs5pFYZ0ajw7TaRla6N
fu5OLCdhnihKGVJWUEbytzEoUVgiHR19VO0LZ2/qVWIKi4op9BhNZ/BRKRGqvnI+5LkwJ78Owwjh
KvHiq1+/Xu31DuXygmTC/uSMJRB7ezViaGxM5WgEJMwGpd82CcPHsihQdjKQPcHyRbkWWaSUHL5F
dzYnun2ZqN1AlMoUoOPGPQkxoa61aBlHyLvukIrWY2LIf9GqDqP0UcWZAupZ+B7ryuEyruXoqglC
oD+pHC0cZlLjEtFhdh1nBqO9Yh1S+bdMtVp9w1hKPTZsw7iOzcAePUWMkwt+6LjDXMy3KVqp24Ri
8aHV226tdE2y56jcqea5GRwMwLio0SKgbNN39qrWG70RanoAYBn3t1k1yZvCro09le3Pn2KDWeOg
aBN/uP0dVHOUBJIjBysntIU/qNNjWZn2nrey/JHtS463YvFeEEwg4tnNU4AVG8+1MQTois3WN5LZ
+tioWu6GYZHBErQwp6yGxpuaQj369Rr7yZMX39KFVrGU7QuI9rIlSkTrTLEqnFVvaEmK605Kp57i
StEIxtXWLaTE6E6yi33plQtisfuWOWNY3lQQSCB3Ex2ayIylKNGclVbKmF1pox3caX0j7nEmSGFq
Nobk54osQbYdcnrZSZ4PyzGvDK9LVPxjRtuqTqNUnr4CtZ3WQy58NeDUcHFcaW4CNZFO+sjSbhZP
hxz1fRFdS2mRP5iZpDOEdZLLsdsbj/d6w34/OBHFgJ6wOLc/zbEiPaaqZGcVVU6/1gfbeY9Zy7VI
Ww54HJ/XDPbObY3EIwcPyz2L6OcfKRuO+SB+yLRG209PZx03MEaAqzKtuk3b6JEXSMSQFFJlbZK0
7i8yZJFuNQ2BLyUlN6xipOs5k7VL+K3Tqi7su9QKSiTGwezr6owLiWwVh1WpgzqIofbyZlD9Sq4e
Q+irbpc391AZg/N2oaf+el0+ff87W4LdwFlNU4nOaDd3JRxHpY96y1rVoWpdzxwnbqA78UmUt0rr
TkOjeuiPnKOYpEc/M2rnaMyb8jJoxN4MxuXG230p2P+R6s2QirnWTqkyFsxK4rRkjzSosCu5a+77
Du8YU+vEkT0rEvn0MxMMHRegWjSLj4t1qmhNe73nM1lOtFcvhMMOkzoToe3u8nL4NnGIjnghdXNa
dOoRHF35iHSy+JQKDb9qoHAPm4vTSUj6IUiDswFlyPwqVvcJl3+y0kHaOKkWbHyRp2yvtQj3slyi
sFvhqabdhlFqn5nsVNQmRe1jkWltrFC5d5DCnUiWqPcY6f3kUCYTGXCf+xwkabe9Kmssu5Kap49O
EJwFwrHXWq4339fg3z35y0nOwo34o8N81ZMvk5y7+AG54SMt+dKfb5r74v5rXNyLLUR6+TPPiLRy
wMnOdQbRWYNV+YI8i6iQJYiUCoPFp/abL/YZkdYOFukVWLYD+RFl8B+ducJ4yCY2k/EQkUNwa9+m
ptpdO0yFmUArRNZAOMCudKftweClsaVZYLzRFybDmbwwY9d0egyAKgfBFKObVIUiqGl3yYQ9uati
yn7Zt5m4ldvaleF3wFcr1WCtGw3BrGpgJB+ZtMroZcbylGFRG2G4poY3tombE2y/7v3ULkHzHbKN
w0SoeyJJnvgeL48F3hFYGP02rYjM/yzv+AWsGTsShlNJkfpDTLRYSDDTpV4hP08SLfKMSaD4EcK6
EQ5+gvJUZmdaI/Srzq7SDYwYXEu0tsd5UblMwIOPoeWhSIkw4zFDA/6/mA7botmXor58yjuvmbgA
8oJJxcNBcte8H6sk2cC/K/Xx8szX7TCPq3DI7ygdezhoGNW2gRj2XJC7wCwfEV84i5JaR19SLncu
SL4kR0MalPhOn6i3aTLdVWhXXKVDl1FaOuYsjblOGIt4umnF64pg0T0H15OF9O77hpywNL3I0kGu
tr8rq6ZdsnpeQlVAnja1CGmNrhQfR0XrvMyIrDNZ2I0foaTZKFIirdJJXXqQVlqZ5hSdRLECYatK
H6p8kNwEIuSeD+lVdBwfkrkcq+BWwB5EiWy/wtkq8AYrLD4k7S7uz7q+RPs0un2LpAd/k7rBMCW5
MEXszfJ4DJnwNNO+QlVAAIbrTWD4k7qRwnxDreHNne1rVuFrzqfJThDhfKhGiztSWsfO+6bbF9G8
fH87Hy6esfDrARSY1+6+9DpiBkI4eeILCUHaPDbwODEG9JwUxmuPVfme4vlVC4/3BDpnxpzMFRal
zHJLvth5ttHrTgcllmJJmtaDnZ3IpFBtSuRWq4z05TO10750bYLNYFYivExn1F8DIkqhdDgwoTTe
tEH/1iSOp1dFTOiC/pPts9tNdI7dZHLHq3KasfeA/FWvrNrmkDO29CepE/7TlfD3Pfnynvw1a+o7
dn33z/9swsfiUbxzG8Ql/7HQqLavyZc8Kv2ARcqNxk1I/wNh6k/WA2QpFpONSTAwzNON98c1aR+A
B4DNaMiyYFotfLnnwS0yZsQgjIKhSiwX6Zvuyd29tEhLIE8S9bMwsyBSbC/taW6aaoR2DYCDkZg+
jMIrhIk7z6bL3hqHsDzLxhQA9QHpJ7yJ7WfJApetXpDg2RZGh0NhmKzMWq5WTiTuXlQvl9/PgpcT
wCcA7+UR8fSop5QJMIPFyWL7UcgOEATHvC2MjkmrdE56+67Ix8FXJj1d5yjzIWD1R2YaSIRPVB8x
J/LnQL6M4rD8nGvf+vBaYoC6wkBR9gMksQGAh6alKlIuLV9Fyfe99Zf8jN17cnm9jPeXThmg/RWT
FSpxbuCM6PjdhBvfLGpAwAFGuzUAjlZYgPkSl8we4OkJOtn6lEAlWWGLYRBwGYkL259SlsVG1k25
41cJg167Lq/Cuv+WqU52ZY7N2RBEBFlJQ3kWxdLojZqy0ifTOet1bPIgF/h4k/txbF9FestkAHd/
TeAnHNZnVX83SumwjhVl8rB1MCBzWrDoc7jPduh8ngzTzdKqfD805tXYi3HV6hJpmdGso5K1I1QR
+P4bMszq3CI9twomr2kcQQhbtQhDsw9iGe+OfbynyPoJT4a6kYAXluhCbNytHaC+hUOctkjz7G70
Gys3PG1Kv6JEil2UESgWRfgxb1FyKOARcuAcZzhmuFUVmptfr+FXpvQkyINN861QEIN+7Q55pjK1
9Bz80ceKsXS5a4Q/VYBvSQ6dGk9EGsEMDCJW/TRSIMWLtvUmHUawUX8YenNfeMurk2L75exmzTo6
Tqhpj32YI1UpJMM69HutcQCr75qBBN5fv/ulQNpZmlC6aQIscuaRLi0/f3Hl4mGK1R7aYr+ug8x1
hrZf4Una79kBnJWvH7Nk4+FvYssEKO8gObleTRnuXI4vZUECT7H9rI1j5llxd5ZLyLzDZPYn/MmP
qwjsI1CM48mCUA1bwiIbReAghz7cEhtzzK8rbbF5y/pDpuFf8QYQaKPPukwJzvAkCz1J69ZBofYr
wnU2ki4Rk0j/7jr9OTyr3qsj57YxlAu4FPoJ6qrap3mp3DqMEteJCcqB2o8QOW/Plcm3lbg7whMt
xzwVgCeXLDDRKF/po2hILwjuJTn5mhbDJ3Ll61ObjC7JCWffHmX4Jw5HShrf9vFinWXWCjkRAuw+
SqJVWtgCx71iH8T907VMJwYdU2ECxce9/XVGY4a1fZrh1Zbhf4egqExCVAyFUR62hnSDu155osiR
uab4lTDX9BGiM4no02PSlL/8emntYqHLvuK8g8NA9UuY6c6VZzkVCoUgsHF5wTBaE4OJ5WMpu/KD
M7iVGAQhLe2+evunDwXKQEMJNdrYfag8DySRoRfyi5Ams3XWodm3rt7UZ3PcMP9KE4i7yadfv9Of
nmYYzMCYWrIfaYq2P/ZiYOrQY4HnC6M7EsyvV/YEEwIJn1v2KFAk0X22ylly+9L6PMlpfJL3xqEt
sOLY80qWjbS7n6EOUgiBFRggA9uvJGiNuay60PHDZtC9KcduOpCxGoiQoXlyHVXeDMTgkXjfHAdN
Mvq1aO2VaknnGE2Ox7YJ06MDsiSJ4/DXL814dfeyHliWi2qXRghN7/ZLS2OyDAywCt/JP2lWnV1k
EznTLQolc41EQ2Hv4FVZEnGN+nU2g+kMv0EOCyPuVkkOBSYNuaIUuXcntWncsnI+iVwz0IVFuZdo
17Ha4LstEoe0vJm/RlSwZxWmp9mdG/TJWW0P9qrKpU9jPPlEcBDckt6bRBS50sTqGLPTdEgOnQFl
kIb/rkcMU+K2Uo23kRndw4OS3Wie1qJU5lMrvKitYvSgmGHPH+JRLtedTyBD4mV80GE4Jj6MMsuP
MYj2lDq7ilN9z8D5ZxeFBSdpOVSp8naDW4yoroousGx/SJze1zrJI/JhpbbxbayqP4Ij/25KtpoS
yte/Bu92m5J/Wa3e3d7+6xZutwidn3E7/cDAd4YkRZ3eApiZ9f5MwzZQthPY5+BQqS0R2eziZ9zO
hoZNUi16ZcpqDjA28HNDYh3ALYZt/71mgqr1FkrNq4t/Oa3gsoH3clKis9rejZS56hAipvUdNL5q
PG0mO9hz6786i3YesZzVL2oLDkzF0YgPIDcVN84K8XEF7NI77198Cz9pQl7tg6fHgGcy+cKOczcM
t/0f9s4sN3Jk6dJb6Q2wwHl47IhgTAplKqWcX4gcOThnOscd9UOv4t9Yf9StuiVRqRSKwEXjRzdw
C7eqssKD4TQzNzc7dg4gx1CqarAL0n6PRPulKGAbtrz3RLLT77/qSb1pvj8A8/2XHDyIoEV49Sym
9NVpDHZu111FmrxiVHMjNGhNgvFQ5XDkG91VAQeTiRZ0nI2v5Ggex9A4zrvr9eNBVewXfv6TE29+
JIA1Mz6fIOQZj3dZg3AIGaWBicJIITdKj1EfQoHRXoXzi4VQKkyHF0RrX/rKRSQ39XAE6EPbK1PD
D/nI1wLqHfJ2m7fJVmHq3Rq8Fy4MvzLXh79ytrUHtiRdaHnril9Zpsk2YQ4zMsULB9STHtn8crmd
z4wlEK8yQ/f4OxJnBDsTSl5uUNxMav4Z3q2jwnfRNL+2M/O6s9urRsJ8LIsb1XxJb/lpFsH307We
oSKcTcbSJWvTanUharhzu8+lWb+eZLYbm/Qocu/iBvGZqcFzYnm3vZceq8x9FzXyhSPlvg34KH2Y
H4EOkEsCCVRiqZvuBaMbGl0W7MYMiNiUfNLr7FLSMIef811eTrsiDjdq2/tGCPGUpkNvDIG6G6W7
Vgv8nFHrEGZooLgnTOGSeu2V8JhLUsWxK3s4xIub3zvk7G9Pn5d3NieZuOXilVV1mduIxvDKRvta
Npy+SuibaNAavXcHsfUVFZLrXG1eSG1/Fdm4xxjgGrk0PqFazQIHh+tzrDHvv8L4flMWnV/b0e3v
f919SrT8eRSPuZVCHcSxsAjSRugiBCip5AjG4ER5k5twGWeT4ZeygHyYGdwOHZUw3KtCucwhhlE9
lGiViz56lz5P35T5dKCruVHiaTc44Rtb9H7GVJtUEJ4yRuLROBzcJNwrRXr0yuo1FLI7mAggWstQ
UzLOKrRofDlSM4ff/7anNHz3tSPaWpD6UV0GMvHY3abIdYUiHW+Xa97byMlu9KG7Yrbh2m6CXQqx
JGgvsdENRFdieRrsMtxI8YW6gM8w/zkxTFA18adhgH0B1EoJiqgfXleY36CY23IEMBBY2w7Fm03A
5K5TIy+BgEsKdjvq7eM0JbdjjV3WsGMLxXcE1EDM6epOehy4PQ6MM4ZNeMgza2O53CbZSRWRn0An
skK7pzX9V6eBaqmyjjU7GvLvI69/ZVXV6yD7XDkDgP3mBMn+ZdSVfTtEt2MPWxzXwh06Bu1GdMlW
hNnFczo/aKytVyWfBjf05y80s+IGL7+0Y7h1mGcMkbORdvqpGuVV5rjfe0PZN81wqGKIPqLkPA36
WUE/KIDIAKD3cUb5WWr9hZmjc5zkN10Mhb4S1a+pi127IRw2dnSwUNVD3pnOcnAHR/kXpSTvLuvh
ld7jtqb7PtPiW0fI13GVWrtyEm87JHk3dZ7eJJ55ZDLeV8LIb0P52nUVQHXxdxfxJQ6jQxHGflp2
fuzoH+KEN2q775P5XLCAooyej0K33VL1O1jGtahdRh0Cfw4khf0zYm/nuDvvdTmWzDf4ZvWZwI3e
Vc6/MqzvQ2iiFAIYi2Pv6NjlLbIelxpFswxaaqXvr9JY2de5cpnXKiixhlPz2hPR2YkCv5HpBbL+
c9bPLOvWeGgV8y10t34XRuem6hFEg+5Umd4FhnVtWxieMp1ARF3LsN3C43IpveGQo2oAPf4RdoE3
c9RRYvUQasa1m0YH3Z4JA6wjwjAbs0WxIadWB0ImR6Bg+DoisQ636fzXBuIVjs2GwZTUuwMa8A70
mT9IaOo7FQPpteySVOqhbK0NVL4Q9jSnBgINNTBpGUVnRfb7XCRn2wr9HpYOo+golo27MpCntIO6
vYfVQrKxjn2Kw/Y2YFDFrerX4NP8whx36DXtwirb5T2fQUMO0j25ZSjqW5NnaMaoMCHp9altzPP8
qqOUfwaeJ1zlPQqdp97sfa0SRzVE0KiaSSeVvRkOe1BC7qbxsOOuPck+vCU5PotxAgwb3NuAtDnJ
zPDnCBlHpQd+Gk07Rw/vbFB/ZsrpwsFq629drd0iyHi20EgM2dZ6fjXzXaqOPzVgG82M8RnspEM2
Bhrad5k+vBChfhXkgbdTvEDsk/7PIvhONWouLsA+CPfq1w4Me2E+HFpLfyHteNJvvq9J06EHXkOL
n0764ziYBGZaVvCV7npP/Izw4toON2Fa3KTWuGs08xyP2bGd2+pj0fqVkt/AO/lxPlNVK/gQdVhS
Q1kM/o0PsI1fYBNC5Grc/T5cP60skRmAqoWyGp5iIGaLNFMaSZRngUsFT0MnA/b7dDN607feMo+J
bpwH/l/xtDOqcl8nKGFMazg4NNE3YfFSyfKXeRJsFHMzh1MDYPHjDdOttE+NlKbD2Ee3sXTfmvn0
tRXjQVKosx3uwIa8yvvqC5rK28ohWJiK//vt+KVtPHiExW4MXaZkKHV4O8sYXjkVQlBRUX5JgAX8
/nt+ZRwM6pqgJQFZYCMLI+zSKlZ0acwNlvRTqZrXtoPWvGEd5eTd+0jeBb7jjNTLk21lRB/H+jUC
c3uDKOQF9UlRu33teZeijs9Zi9tG7Us9+PmcXiQpnN80VGhtePzNYi/scATUXM89lQJiyLHzIzQq
GoDwCfpIdtrttTrwWwVhoJBCFCoqm9/v0S/uf1Q6NTiXLBosVLIfm4OSOEZUDaoHvvHz0ES+G+jf
YvKgNH/p+veLew+tQPAOsBuTli2rq0oJ24lIYRLVkxOM2Oh667uEWmOpw+9RmkTkz7//aUxk/Gpz
cX6KuUQgawmWS22oBmTMV5YmiRgHR2vRQaqZEiHRrTW02Rz0aOY/nG+dVJv2reGWTEeL42wREBJt
zYpqutH7o9nts0k/WmN6tO30gibIGSrWUyPDj5S/9mWhHtqs86u+8xM72w18Jhs63yELqsPwGvzN
JYuV95TQ7gYR+UnVvNbGBCon7xILDr/IOssavElonUUTn5sM3H+dvMmSfuNQ7qzshNpn/nkcnPdq
Wl1qHnr+vBwgGaMoLkvjCFL+zBQ3LKqtD5HnWRmij3M21vJ9edNeoefql6k8dXl4PSQJpMbytTkG
fkcWOMJ4oKnTweWaPXtJ6/HnTf1aJWJ6qXmck6W+b7etCD+GpkKhkxuLTM6g7X52rjga3JXNdrit
vOmmzaHjFTA/2yUpYtycNPLgOdNyOGxl13G6pccgUvxIVdCtRopPCw+cdmc0zr6ZuryawuHVHL/H
2jwH+ue4Cm6nMgWyoFw1sAeWQTkwuES07twLgrDI0V3bUf5Za8NDAO9vVQTv1YYU3HYvlCG2Ywdg
nPcQTHLblFiBF78JyT4rsl6nCMlqvMvomJu0js49VHPzHnayeq1m4a1HG0DTvcP8uXgiMeREVQfr
2A3GteLxV6/c9RXaUOxfkbRXmfu27kZuetYWOMZeqjFiiPKkC/oxgXgjQECCOrudHM+vJflTmu5m
WsQ5kTET772LUvfGDozrRhl2HpjngPtI4MnXTj6+6uLuyhQc+AnvFFsLkVZQRXax7OGVlb2enOQ2
qUm6m89MFmyBId/MNSM3IK2y+oNWGuc+607lGJ0NTiGJSBdycG+mMd6GRX+VczktLPEm58KaeCja
KTXbxoejLiFJLqO7uRYy24g9jIdZSqfrCU/Y4HzEZl5zGh0B2nM6mGqGvfa+Z8qTTXSVAfYJEbFe
I0EXWdv53dSo7wJJ2zqRcucUbJDCtZOBC9iDj1pNJte/xaXf/T4iPD38ZgjB3KsEPU/D7kl7UFOT
lt9OezBU7ub7gG62VxNZ5WwGeWIeYxHeOYz/xOZ4aALSQMN74Vr6JODyCBQtwUUjSjAzej4OuIVa
qbVqDHQ7IGTrconik8kUdnocsz/pC57t13PTXQbAuRjDuICugqafoRiPv0zLUUuFrNndmVZyViYU
m6JRwuzbRLeOOu2MiTQedrM3MMD4FXE4qbT3VTR8hkX7thwreGoM/RyUyqWL+j0XGYZi+q+2GW+R
zgSYVnDlJDZoYPsgZSZTh5bsglDcuZvgOJfunObMm8sljb7SoY2tozZyKaBTjO7xLOC1nYtdE5Rc
ECwNB7scD30Pa2iRiWMQtFdMzpwLx7guhHG2DOpHTnzL/eO2wXXAf7/yQKbVQMg3EaJZMAyS/I/m
NbrP+S5m9LzJnAn4YPghcadoY9vTq1wbX/VyvoGmxChDl8NmyImCU3Yxa/u6l9HH3IjfKKK4kXWW
b9wh8GuLS0VJvEQ1hRiLrdIXGfXgFiHoO/SNN3mv+MTh+18v4YpOc+VO4bCF3S66bfWQYWA1PZqm
/KrU0Y9xsFGSdo2jnZc3rt2eOtxXoRTRhMqtSNBLVrrgrrCtrWbwBsJKuWQi/CANboTcHPMuh3y+
6nwiwTmMkUGLk3MA5520uNQxmneOuKzpOXfgotsDlRi2TRjeVlLdE5ENwVkn3Yuie3eC76Rk9kYL
5F6d0kulGmemVa9d7tOp4vmzXzQMKBm5eRzo52Jm55HLPsJQRzR7jq3V7WUZnUv0bEQd3s5h1imd
d+jRbRzZbruaRpNZKrv7xb3kSJdIbNI23jrM/1hVepQ6h+JUH1GxFAgEIGvlyju9BM4fzOK3hvfd
sWW4a5G30yLa0DKqjCNwBBd9OUHD5ickAeWmYS5mYwbROVXEUTTDK8Mdd6gTQF+QfxHCvYvrFj7N
GS4ijo4sLvPFOyEoT1ykSlV+jeoU8coMATKhTOOZbvsbKZ33KMvcNrp7WxGcfa/NCFigWcMmeDdf
sSPE2baDE2+VmokiIpo+0D63hV8GoW+nnJQF4yE9QLuSu3Wh+AxtnVTuyVB+f7ZjrvHk26nmgfcl
ZiL9G1wVmnGm5H9OHfstVOwQrU/DKwFX6KZwUHxLKiPlbE8+eXkX7Q1IGltaJFfzSV/n4Qu58y8i
x6yoQpuFnBA82KJWLylvZWMD+bXr9WRHbCYHL0MGVw0kD4LqxO8j89OvA+lJiXoehQPBv4SRqLEd
DYbMZ4hDezXnJxG3ZjfPv8yWXg79C1/3i4MAkh/AafOsIyC1e8jFg4r4COANxFnv7AqCfsoFu44d
ZiUm9UDNBjlD8Vkdo7veFZc4yqAraFHuTd7c/+b/QFfwbZHxv9+Szzw7rz8/zrcHqkN/Pt6Mrv+/
pQUEIvaBdTzB+W+K/Etc/3jUGpw/8Vdr0P0DRkZGJ6Eb5G+M+d3+1Rqk/ze3+DREqHTM6QEfNsB9
/ktM+e+R+n+3BtFVobk+W/o8B8yH/0lr8IkYENMEBpf9GQjPhe6JaaEZnDChmmm7kumgD5GNtPAg
wbxsIGoDgSQGiHA9a9p6dVq9Z9pSvatNMzg1se1eWR4Nc1OdPga9iZhoJdx2q4LhgpxARc+3jUBo
+H2qZZveMqJ9gzgvdCdT60+5KkmdBXSWbVimm74evE8izd1rIEr2DyUOkxSGTbc6DYOOBt0gXE47
NL73I1pBaG5k0Z6NgQWmL/rgk9No092Dd/iLRuPy+jdvC9UgBnqRT4QlaxFQ6jScNCvQtV3TVQG1
TaPYpXlX+haE97sB5u5TMyEDkSmIB/+n/Oy/rwARzK8PXscTl7r78vXLY3/iP//Ln4w/5uE2ejFA
zP4E+P7lT/zRjPmlL3xPrviw1U4/HZVB+vPwLTC/MJe0HrTaUVJQZyzPPOBsO//En+7pWh5VSGww
L0iZMFZC9QyfX+SwSWk7U+Dqu0lCNTQK52hUSGi5bf9Tn6ZN07+ludGAYem/Nahue1oMZfhUvjLy
zN2hXHzBzPRrIKbc+g3z2pKf/rl5/b9AEga9xu9NLP8fmy+oq6ZF9l//66Gx3X/wL2PT/6AYDCCJ
AiQzJ9xJ/g7e0OvNWByiDLJ7yFdaf+M6nD/uuRk8+18I9NkO/zY2uDyZSSf7hGWXNv4/MbZ71qXH
xgYWAEgJTVHmlAAePza2QIb14AoGS3VEebddgmL1IJV41yXvsLqDGuqHSjo/PIi97DhLkbOOmeCv
h7PTSm+LHvbb4OLWrrc3R+9jn+jOLveMUz6iWJW08r2Ez2ArsuLa4y7lKAKOa6nk264L2l0yAXms
NaU7OINToXwz1D7Qw0+jWlmHWnXOcEn/yRb8H0hB/vuGRsIaEeg30KR5rnBmmv2v//1IsfDPz/1l
uMYf8NkR0OBk4Dr9KOsw/tBm5DM8XmQcMyD7b8NFagM8wMxgB6TyX8MTfxkuf8SQnD6rtkGUh0n/
A4qfe5WNx3ZrzUwZEEySe6DFMVcdHuSzsigieBYQBeyzEII2bVYNtKr3Vsx0YPkerTSxCYr8bZuP
PTj60NyKFAlVR6V6GGuMGBghJcA2eknJ4hcFCIodUI8B5AJU+mTKrU+pLedWZ6BkhTiIbLr8aNXq
FWMbX0HgoQWeBp/hydI2UTrdlGVNd8ZBHS0t3o+TOp4cGqwpw/d16b7TtFrd9AAhKJxcAxROwRHC
1QoNibUh1N9MqGrtnN5JfUt0FUh8I9nvQoHwAorrDCkI+HGagVpYM0K3DgusUk4j3CrqFffHdPf/
D4VfyXrOMKDnQX//c55AgsH5Ue4xf+RPp7KMPxgnUYnaEHjOgLq/TwPH+AOhw5mBggPBAZtGlv8n
yk+BHov6nalC1wDz8yxX/e/jQLFAB85ZBzRN9xKJ/8yvyIoedGf4opmxlcmP+br6wJ3MqoXkJIhS
mqftB8pmX4P2/YON+EU6/NzKC0dNrVCVNLZTH6/ZJDHqXnTw1y3NIfnwoeNplGY1GMIfPedGNZQb
hL1eokJ47rHnf/9gQ0rGhfNABMJXYaq+LizmQIMxtXfrnnzRBAvAPaND5Qpf6/YqZZMw/hOB+2wp
9LnnxooePneRqHRzXU34E6TXZ25J7S4V40sgyudWX6SmelBPfe4UKWMPtbNFLw34D3Ol6zZlkYo4
I6hzk5IVpX5hH8NcfulV4fqrFl/exia3ic3KUVPfaKpNEE6XuA6P65bGOR9uOdtblgDHhN+Ejf5q
TFPvswer10vF7Wf23Fy4plP1DGmkeeonzD5d0XLRrgNXeQGj+dziC++0pGO29cizR/q3ilSNqfN1
zonm1qNdCeAwH5xET/0UiUS7dFNYTskf1235/HMeeGfcNaIxGXzyY0Bogd6FR6sc1P26xRfOyWhe
UTYa7bd6HNNvU52FpybRvdO61RcOikKRGOCo5tD+OJVofa7ckYVnBqDDxzhh2b4pwYTAbwYRqLbS
eRaemTO7zPwCVsKgAs3dXocoblj55Pc97QfvshOaLFG1TX2YlpoN8tHBtnfbat123xevHqyOWFmA
EiyR1vXSg9e48RZE659cJf802C47/FOWTX3YTKnv0Jeg5WTnm9GRcuWjL3zT1ts2mwpWL5NL074t
yvMqC1wS8Zq6mSeTAo9yrHfXWZCiKJOXL0CDn4kny6kd25gi1ZsY0aVgeUJ5IPsSFZbxAs7hucUX
jlnZLijG3kjAG9jic22rjdh4TZ2v83tj4ZlTpsZVbNoJ+Mp4P/UFUHxNeQkm9tyzL/wzLcYWnSU2
Rk/TYhdYOUABG2Djule6cFDU1lSZJwCxmRsHEtdv9e77qpWXrH2QZVZJFKNc07QzHLU1vxvBP+My
/XfSeU+G8cA3c9SZlRQFHTpG6g7q4s+RBvhj3XMvTk0Uh5xqMqrEpzNtbmIoVDInK3frFl94puwc
OdY1Dy7AcDBUlmzSRLxZt/bi3OxcgHO6xYMnLKsa+TuE3G7WLT3b5sP9HmYyv5yla0c6J2k4Z7Ue
nHXes6QME+kYmXXD4hmjsZa1q82VT71wy6ExmzrjPPPHtN9GOsHbdqgurduShVui7lqPqh1hJhUw
cJjmTR86+HfrFl94ZRooZS7aDD4FuH3SQ6B5o/XJKWAQWJe9zd2fhy/UAUfCUGya+BFAH1f5ENXG
ure5pBQfHQXJbAi7/UIZzzIstU3WTG9XbcsSgVdaUdJ2zkRLOuu/Kkp7CayyWhcI7yeyHph4oTrt
MEQG+GxjsG8TdXhnWuFLnE+zn/xde/p3vLqvST1YPMirODa8NvZDLbrOFcklQu2bdafyPdvNg8X1
0NSSsQLSrcYu7Kd5/okLUbTOzJegy6AU3KSQ3/RjKXLfVdD3KrJ63Zl/33p+8OS5Qp0jhrvXL+NP
0Br7ERKm6yxl4Z2KCggFktGIDR/cTV2CGrUVrfhHw2J/v86Fe8q6D5VWwVaG8AtnBQVDcIPrNhwN
nEeembqx1rfZ/DZTvfAZE3vfhJ677sK5ZKbtuzjTdVDuvsMkSWId9GLlibzkggGuTkrL9I7fJxLu
ZUD9rS1eQmQ/4z5LcTCa1aaMENTyM7dS4cuA6Sz0lH6drSw5I5JkUJJR0SNfH7sMoriQ6Y8h7g6r
LHEJYrO6ru0Gl9UZdHiViv5HNUEVsW7tRVqbBHWANFkW+bUCZpBRX19MTbAuIC61WczQ7bsqsiM4
feA9o+0ot1pWRetcSF04qF6HbaiOPLqrQBVQ3tjlx3V7svDNOnMniYBb5BsxhF0I2nZvut51V60O
lfFj7wT8mfeiAvSdVAmY22NKW3XNc9NVe7xyjWR0j/IrNq4U0CgYX4eW8se6tRcpLfiQMVXmE0L0
KAlHKOds2yG7Xrf4IqVlpMRIiwI8fNF6gAqnbgfNi77yyRc5bdSkdhYpgLELeWF2POtWnZkMuj/e
bUcvWgmPOGDbYryUaXo9vQTT+nWsgkfz8cqIqk6D60meON1o4aZZdVTSDHu8bG72bRM1oH054082
A+FGEO3WvcCFK3qVhGsGxhbfmGzG1a6NMX5hdOO5vVj4Yjoaaj+YHApQ/CW3jCm+Q7dYrIog1pLE
D9rgEMAfr7BIzbvavS6rYJ2TL0lyBxrusjY5bszxbdj6ebTO6JbKDVpqKnU9z94xX/xt1CaUrI11
BSVmqB7bh/TsUMoMsxvKoD0EYqzm0eRwnRu6CzekUSoadZiNulBqf9LnQWh4QFbZH5iyRxmPkTlw
8Fc5i4d5+cVxS+0SWeiJr3z2hUOmnl13CYSwfltNTIBGw4Eer7Hy2RduieSCCs0aeaYl6urDFBSt
vTec1hrWedBMG/jwnhaqDFwnYckJnyboRgyIyY/Hddu+cM6icyLY+/CfLNOOUTrmELhCULVq8SU9
UFHZnVP3s3NmCLyPr8ehXHfcOItzckwMKwaNQrTKXRgLpurAiECy6vJKc/TxdotMJI1tEGVHqZfj
3gmnsdk4SQskcd2+LNy0VrOR+w5fUCvmdCXS9jt82ObtusUXXtqWE5RlaIf7pvYWve+NNqzrOloz
gu6hGbZBqvfmHBH1CElAI2i2tpepK/dk4aBOVcBGOLB42hfHKL6elHhV7m0tWSZSV5fUwQhbwm1u
UlfR9nY0OuuOzaXKkDNOmh7kreN3nuwurarml4pGhL/uXS680wb9JDI52Yjo1OGu7sz8NPaVtW71
JYZc5FrCUSTtfdiV2cGr5XQCzzWu2/alQo7jlHLQZEwkDPpuayA57Ed2Mqx89qWPKu409h6Mz8Jr
2mMNVnY/cBlfF9BngNJDS1ehx/fqvLL3bltmrzwLmop0TOTKZ7cer172WlnBWWDvZSuUnWOCUhuh
y18XveyFl3php6iTlkC6J4DaQfVvn2rDFTerLNJeuKktokGWAM3R8aq1K85sdRPEYbDOm5YEr8UY
6UM/FvY+8+z8TWVWxgl6QbEuxCxnGFQyxQr96nnfh/aNpVTDMY2cYeXOLHw1RkgOWbnc3veta28Z
l3E/ZmbbrjvwZu27hxZZZ1M0iDa19zlw+aMiIuOmq6R8s+qtLnVynAzxcl1iM4XQZxZYkV33uqWs
S1+W4CAlV4wKKRLeatK6SJigzHWtQhC58uGXztoEJop9LA9xe7GvFFfbZW64DiRkLfm4HW1kUjDG
aPoqelMpEKyUnduvu89ZC19142bS1Zi3SmkSfhOhaRuhd+7KfV/4qqVqmZeHRDHLHKq3VpHrP6Mi
dtZ508xF99Ai26YNsnwgAnteqkMyw2yt48Xpuhi5BLErUnR1KXl2I4JsKEsLZaulcbguzszE3g+f
fUjGqI+t0N5PMoA9U2MmUYHhdF0EXmKFkkxWTMUH1j5TZbSvmDfzRWpb6+6Ps3bHw2c3QWMltcmp
LROhM9FiSL8xs5XmvkQLDVCGBDVKa7BpM9E7TMxhOnB0fV0VZ8yFq3YupF5WAQNnxiDiRqRWukU7
oVj3VpeQIVtUVZMgOLm3rE4/kkC620kfxcq3uvBVD77PPOpUmwlupX01SFXZtKGl3K7bmYWvoiyh
wT/DyVdI3XoNlclXfZiUVbXtJ2JrVah5eZNyaGPu6Dn0UBxYZpGuS/SWrGhWS2yv2o4k1TJvdKeO
ry27t1da+8JTlc7rbatr7H00q/WlZTyLWTfFukdfYocSrdKggTUI7loeXlR0yI/qVDA1uuqlLsFD
YxO5suowd9dmurYLKnNTmJpcufoiBe5QPmmlrlhMpAXxD88szAOzJkW1cvmFr4aqgCbIpJJBiVTz
q84aT73WlS8c2gsaxL+6Z0/kvHPZe3oq2Pqm7T1fK4SLIIraHp3AbDfQcBub1GqgSGjrK0/L9EMt
Ev2tIMVfGemWUKOe60IJD529D6Y2+ViMTvMTBZ2XVGjnqPC01/uEwKg1+yhrM83at3kjzpA4hEAv
S/eFSDe/4l+trj8+A9IqNdDWtSwm1JX8JNV2mGkqszzeNG2V7kQ31kh49+G65HNJc51aouWWRWCN
IDj3zUaPfTCr+rrL1nKEyILUpIJbAzu2o97PmbjYGqJ6SbP2mRexBCAxWhXZzcRlS2nC7FjEdbCZ
rHJ6wYyfW31xGEczrN6JU2c/WiMcB5riHpnJW9kNWmrRazLomUMlTVFlVn4fyobh9TAf366KTvda
sg/67tISQYcGg7WXTIr5utJ7UAvGzrrkc55Ae5imdGqFJSskcInsoH6DN6n+UYaFvg5DZenzG3nw
9INj1701sn4zjhCCuJPjHILOROxo3e4sDuQBOYQc2gJrH4Sl/OCqTXyZ0qJ7oez6jAMvpYrBIXax
PVtlA8FEuE2JsVvPK7zXmREbu0BAcNDSrwvXudiS/LKjTM9onXD2ho64xywK86rotWTdzfeeVezB
qwCZMLl5QJUqTKtqoydIV1LOeFHX5NexbglSsofeHtSSvGukd/4uj4caVq/JvFv1mpdAJQuDGZk1
50WofXdFa03up1quA1hZS6gSNPO1GEKLWgxgDm2b10WDCHBcG8G69GiJV9LoPKchoWdfZfr0vnUD
82ftuStLGkvAkgnip+x0VgcA7UGZWX5EWuYlrr9nQucSsCRyo+86y2HxbhjuutzUXptNmL7gYM+t
vnDfTC904Sgu71XX5A28rNrW4Ra57i6whCwxVKtESt44e0/2RXAKXK24k3jBS8R/zz299ji4KUyy
lKqeeXurbr1NwLDPXhlzZ6XRLHLqpDJb1ywLD1LXxHiVpZl68RrhfFzlUUvokiksN48iJnrdhuEh
pXW8d2Fd9utSkSV2qVEZ/9Jaw9s7ZpXM1FzoLJdDty6SLfFLeVBMravYHjkh844wEmXfotAofqzb
mUVGPQIJ97pWZ99tZXwPMAr5wqQLs9t1yy9OXLRrhBc7o7dXhF4hRD2ltth6gTeuK1YtMUy1iLKh
CctgX9RJvVHzzL5xgDKta+SrS4c1giHp6jzYj1qt72K7YSDXLP9Uu/uHkxbwMDx2qEK1E7txioB6
yUwKTOF90xtGt1u38wt3hbvOK0wmMGGLklQFMlU5ljJ9iQjtmWCwVNsMBfOgIGACiuJ5fVsmTvSq
lcq6kTxziWXKEJB2Q2jg91FJWo/kjPFK5q25DjMAc9DjjY+jwMvcqAv2VaGqvmIoyZcsz+TXNRtv
LhnLa6MZw1bPUaTsAe3ZCIPurY7+4brVF/7qDF4RJCZ6l5GXae9sYxZj7qPm+7rVF+46lQKJQAll
WJCNg99Sdzv0UtFWxXhIGx/ve5YrddJ4abAPmzSFcmsUN44hjG/rnn3hrONQiGFuku1hxtWvI02p
3kbZlG7Xrb5w1kmNMmm3o7LvIGP7CE2YOAew760qhpnewllNJyl10RLG8mnS932ZvIqDbF1BCXmm
x9seZL2GpnYf7B1LKeEbHQJ4+qCaXrUxS7BT0MGAp4gO6uvOKn2JHNihn8WJ1q2+cFU9MKhnTpay
lzncQ6cKnug7I7BLY+XTL+pVYSYNmAjgktccYVQYuxwcNI5Ev65ixSj8481PUIPTKpMfQN3d3qEg
HXwwzDhe51FL9JOwYGltImJNO9bVVTSOyQkG8pcuhL8O8tA9LZ69C3VndC3C8NimJ51pqffC7rOX
brPzFjwtGCER9Hj5suSWORa9snej1gq3QTuoB2ac2r2oIgGjXgFl0DrvdRfeCwYNZTpzUPZj4/Sb
IjR0xkuKZuXqC++NC1ulDTQRk41ZL8IMzQ30semq7BKy0cfbFAOG8pQshF++t3rzjGqK/a6gqFPv
V7nYEhAVecUoB1etDhIBkz1F0f6YlM3K8LAERUlFN4vMKZpDIUIkUsZO5JupiKef6x5+4b9ma6Ff
zWjzwfGGeicjC+HOSCTrooOzdN5oVOxYz5SD2ZK8RkXaH9A1WDfXY85USQ+rRUHkKYFiWMHBGuGC
pEah2D/Mrg5XFbvgwHi8vAq2P2qEDI9CV9QcnRY63Laokd1dt/UL9+2aqigCeLiPTmmqm07v2oss
RbjSKhceO6EEE8PHUx+bFsFWNI9CpHfsKFs3GIvywOPdEW1uZKJ1q2MvrHpburzVHOqHlYaz8NkK
FKwaiNA6lghbHIAClG+EIdddS8wlRqoQbY9dDsoxrsoPY2/lP1Knbz6teq1LiFTtdkmfxVl56gwz
/WxpSfm9lPlL6MvZc34R85dwl9qB3yRMhv7kOUrV77vak8OxCbT+Z6FKTewEgxwvZMpQvTzzZYvg
IFpVH1FCKk/wJRvhlUVRLdAOjjQMK0eSJoKRn5GdJoE8yC0c8xp2I8U9QO8/Bj/6Wc94hAU4qeNo
o6IE3KJwoEyKvFZMB/7erSJGw9k7thIlXysURLKNo6vDaCAAkNn6OSpaUWZbYwo8SHvjzhBflcEo
C30zmXavfXLmjwwkq3E13ULGXafnPPDi7NqJUI04W6Fbhp/avK3aeFMWzVDfqVXVpuVWjFKaCRLR
VhB+VfReQxNSqHqRfIfGXPYTJKf/h70zabKU57bzX3F4jkOAQDDwBDhtdpVtZdWEyOqEEKgBJAG/
3isr/EVcv+EbN/yNPa6skydBzd577b0et3J4jnfB+opSQG9qo7epfdAx7dfbcVn3fALpxxdLE1NA
5Z+MhxvCnSZ7sUdNj/7S/olZJ2NfhZWTlYEGvGXT2zBNwJBgPkGZS1nA0Lfiix+9bjwZhhF/f+d2
e9knWmLAgESdfU/MkKr7QselFXWYaL7coicjsSNs6Nei+AUqbmzvoaxZ8j4ug09I4+NRINPT61qw
qVZJB3h3lYJ+tsFkGZ9pbTPbgsY/9oEAAFmFwvbC1Fu6tmSs0N+cMF11BUYHpspuPaDfvA2tvu83
tWSPE89mfEKRRVGSQc1Lymw7cLh8Q9+egZK5L5MdvvYl8iCDP6ilejsuc1wMN3tRiOERMCMDYznE
EmD8dNmWzXezS6F9VQKuRh4UoQwY2XqBRym3gMDt3Jw7WIdF38Z02WZVCXQgsg78X/SpaFRzVsC4
YbJtwuxAgerTKdQYstvS9GYD4BcFQgKz7b1qV8Wy/gQvoAE2iXafowyakSraXMBhGkWJDw+8bHh1
Iim6V9tm1k8YQYexiqhh/rhiKj8CsKy75HA0zr+LORn6Pwth0d4f0XS+J0CU5RH+W53DKX499yv+
qvi0je08RFWPMfyYVLFi+L0HVaK5DnsiaFf8ITPv0r4SvW0xbWgLp6L3aF8cIFSBbMnyDSpFbLAO
CRsAVKDZYuuuN+V4SE2wq7pRm/zcYczCF/qAyWVdrk2ntC/XGyp0Gk/HnsBAWh2isltSUmcuBSGm
YYUYw+8ExQ33tBA0R3+zdjfkNygfyXBMWpO21RJ6W/Epmr+6HrGlj6i+FBpxQi7B0qqmzK9dgwAF
+xx27tgNk2Vi+RnPeJS/bD8n4G3taoy3q0Jlid1iqHpOngprGWaHkcoOj2MOlE+IJfkCp/qB/rLO
zNcJXRm3aeIAKbesP4Kw3FexiBFACNH2z1TGgf/isFqlJ87Kju1AXK+dbe/WQS/yNixyw0xNvdK2
BKfBdViE8o7uXQk8lNqmEbsn11xPbzNOE6oPYNgy0TVoqgz6OvR887bpQT3ubUOHLQ9f84jM++8o
bfn0OntmSkBdO9TmSeVSuuyPXdwiUmgGXFqxAr2VyR5e1haNZRYQpIILc/RUjlNyZsTDx+iEYUcQ
yqoRdjj2DwbPDPzSOaxCFoP2dDiGFOASbEWC5ivX9/abUEtbpMcVceZQAh/mAfeuZlUC0lvtEbXE
VgSkWPIORPlWPk2JCvm3dIsWngBajaYffLfgA/0zLFOqH0U3F/Z91aOGhS5dqXH3LemT9SNw36OF
p9+IEaehzfwE/yJrhBsA7OtGER8Dz9nqcYROqUxupY+Jj8FOUxZlt6loU7HCyT+a4/fVhY0cGJU5
/eNAbYmGy6x5qYcjk9BPjrA6nad763unNBDXq98BlYAR2XMHywDyA6/VwdC+WItMjAC4kVB+WY2g
2Xqcu8UPWF3LNN9Pbb54UzOszniqQNxdE3eS1gC5C6cbk/OHHDBw2yRgGpMLEXTB9cJyX4AyY0P7
a5OD7x4lG4J70K3NkhMeDac/BxAoYowYgrvEXxGCuB6W7XDL477q5lGFS2Hpble0yhfghQOz1Ruc
Ewv1Kgk1c4Pjr6hR6OVMpmQO7/MQqIpqm4kO8LxhWe0SahNW4h+dxbF0N/fd8GkYg2aVOmYFkQ0f
9rIYq1nr+JF1dHGVGjaR9NUnY3n4GrUu3/Ujso4e2s2UlXlvbsA739khxLNZb6CfRhmpkgTIkxM6
wWO6VS3KdvB4B0F7G39kw0oFPAPLLoDC2dmJmh7WynCqkXAN4N1Dz9yEE75tV/rRCzKosdl9v8Sh
wljPZGD4D4rS+nUuWDk/jFL2Wp060neyOKnYTwU5xDyOxE2iAU/cHkLhJaDr5bwlfL9L9x3vqrLx
MkwCddWNtKTRSTTCz13lkilVW/OZ9lfLnkbm0SzFzPqq3fYtsYc9oP6oqmXKuCoewCvn39pIZ4gg
1mlJ1t8x/va9rWCW2vtfNIQS3WPrHCtACSKADmCeX4S05hFpUaZAQBWKJ+Ji9MfycgZhvoIehmLD
H9HufrNHAz2ufMV5SRJReSqARgJ807n8NOXGAy+tVJdsPzYcn9NNC8YJufaW7eFFDfvs7yjZNBjl
i5UiSxGK7DgDZGWwHffudQ0zFkidzAuLpzrN0kXoeluTcX3DJdBH3x3bQDar+gTAyBPvy7T73ZeD
ml6mwqUakFiddkVc2yG35W1GbAEihXNa+hn+7cDXnze1CoCNSh8r3CI2wuH0FCLmcTRTaqn6kqKv
y13acl3yx51ImPPDS0NkMOlOloWruZ7wTEAGiHnKPlNo5UItO64xsQQAaDo8l0rj5gc1pcuW70Bj
eP7bgEg2G/Qcj8FtlUePA/z6pYGDSRWFoU+/xr78xGXYSSO1qtrC7RHsuDt4G8WHeVdGYr9tiB+B
oBno1t9kuZ/yJ0jeafksdlATFryJJLaoD+dWKFTmihyflwOVba4FqI3927C7TP1kiQBaqaIqXWNb
DSVMQX+iSVT7tUpEPoivfOPtBFhaESFUqlaTtfYyzl3fwjQ0Rev62wx+FpGV8KSL8ADzZcHSajfB
QOwRCHuTWsCbEeYjAOZFMUZG4E3iEHBNSNgruOOa9tJ1bsYTlNsa3yJEARcxHXA0Hs0ef9pbqR3W
Ze+bTqU8rjYJk6wosOTtt3Ev9fyIr5IBmNC6YZxvAtFz8gUk2SKqynzN44qNyuk6KuUSD3UPT7j2
Sbd0nS7xOgzJcad4P4jPvS5fF9atE6YpZ759a3c2SVdtXZSOSxV3RNO7aMeeeCRbb/q0MoAYSV0J
nmeDwKTUsKAZ2G6a94BLrl6BC0ICFVQe0nLm7Pcs4dplKgO7V/z82EO2PmcjLqmvgB0zdl17EIXe
eYzz5Oeu8cAe5bRk/qHTY+rvV7QLddd2UAyTfEjsQ3Fd1Dwtf2KzK38gpGSZq7yLO31ufdq7d2ng
jfGcWjp0Tz5EKZDzGjPQ25sUs7RnCNFdiKuC5Ey/TQRi8a99LGIVH9LJr3moEqij4UWWNkH873kw
2WWzfRDsPMImHjOtoovcWMUt4Im/Y2DkM1yvoG2+BRwieD6oFYoMz2CNWrwF7Gdrb9Z9HPYPYkz/
uCEJzG6Ziz5ZjIsjX1btMM+SikmUr0KI3o81Eqopu4tkKeW3BK5H/YNEeSQ5Tj324QefLfZkLbO2
zDDwBRA2xjNj+tu3OiofN1gErMi1AhgrZ0VgIHOB+l4sL3pIlu7HBnYR/nwc9XJ7YOC4jthtw7ao
Ox5tvasS3gX1nq6IOitjwAi69IYbELUIEBQn74SUL1lmOmAcvdyS8TwYii7ECLHdmyt9bh5c6708
zf0SRRa0SVVEL52xPPkt0aTmTrj57FqpONniCtciw6qM+2RuyOJ7AnCXa8s3ZdRAcWYXmWli4Qrz
uiqKSime8o5NMO9sweSCAx7OP0ZzWFAVd7JV/cFnNpKNL/zCniI+A106eU7ZuQfibsC8w1oOYJ3s
cudA3eL0eVlBsMpqrSancdvwFhyCvAcMjJDQ5U/wlxu9rFvFhgXAjbhw9AkFwmw+9quXOAkDhcPY
ke4sA0tzHgt2IGb2fG4w/QyIJZwaOnWL2JP5Kyt4nB/G2QGp26fYoddxV3mL3ty9R27MRGxB7JLk
03HSaSFvxEhhEFzhTcrlQrbFFU2C9Hi492hpmy+gHUBczjsYjvPK4RvmZ6YwZ3S/ZkWR3o4Eak2T
5VFv8GUxWcYqIH93ctNOudQ/eT4W87tj6Il9iIeUbsj3MP2UP3Azy+kwzcvkb/OQ5OZCWwsudRI7
Ty6CTvF6i+FUWFBUeb/Q8rvUwqzHQuxevUjsYvg69HtsT1OKHOgh9zM1CK0KCJketaykHO8GqZL9
3ud40GqoXbQSMO+yjdMI0Ky8FSCXttHGSrhBJnmU/nuCxz+nvLIR3b/AmXDQfi2GjKACWfQWQTD/
/u+Vd/5RdARuFPvKTx1wa8TeoK+A3EtweP49Heufc17JuDiGOGm/ZLqbqzDH9mXD1MHjv/fd/1Fx
ZBmApCrV4WJzEV+Tbui/fkbM/8V3/9sF+H+rTf2j5MhDPPFtE/Iy6KEz/YHm+2fmRqf2kqHDi1SY
pOo5KMRJhGW/jegOJTBO/i1KiVSr1zy7F1hIC0q5CL32taamnLYqotOW4iIqMNnYUDcW+IHZUN6e
EqtLU/XSJKwahi7igNExNV+5F3GHZT1DriM7zFf/q7X1nwg6+T/KkquVaeTnbb54mKRF10HoMsqa
VMREN6XeUUqpsnanWYOKQARqSUdL5MboBowjUMM+zbwrHONhPsTZEk3HdWjn6VyOgD7c5r6NZG0U
ZuXcgS4yKtExbadBzfdIyHNESctiXLHAp3aeDRC8OwuYWDBth4gePen2+tlKpzF62EpkugfRR05m
h2HVPWuSqdvAkgo4DJKTzDlAt55PcXgZ9QwppBpyP3Zr1Q7tQCQyTOTU28mmwPzVwe587kAM3qxu
kgAvoMPIo3X2V1qspb8fi5w7eS/DHJRo/q7T/2/M/98+DcGX7fLrf/73zw7d/9w7vNKD8OLjP4Ik
Pv/Dv5zD2f/4BDjBcz9GjwfgIFin/4KWlJ+m4jljoM1Qmv116v+Xczj+KcfgYgmvJpp9Gu/jE/+3
H3+UgD8BD5cckIl/Ofz/PzjyJ/g//0ftGGTdLM4IeFZ5mWFU8i+h5T+KNHAampKQMnLwblr5oUXa
CuBhn0zO3+EeS8JL9DdlQg6OO4B0OgeGCoXW7UcGJ+8fHL1J7PsSLz0IlWUULXWa5xu8FXPKUwe8
9y4BcdSRelp02YkjYi8JLv3SY773k6a3dkB8byp+sAAxl/W+mrBX2ZRm9pYg5C1MPaasQ64Wm+wu
9MEqhJdTptODl9m+0npfrJ3B67SbfBu0tfJCrZ7GI51Y+BNGs3zv+ZSwYwGBvRIbyw+wEeobVKLv
V9gXvExuVNhQmmFH6ocIhpkHOTqAsDfxhiRS/4wwlAkc0KQbTFP/gNFberPjbOGEt3XHPAHVDznm
rqStjICN72cuf4JJ5g2JC3MjZTbXjMvlGOfINDZf3mRzNjykADznTcfSmqX0cd520cjJ2EZsAcBF
tCbf7xIjMQSCe6NZ94gmh7wq+uk+A2b+snTb9Oy8yQ+F58UF6W5Sg9m8HNNs+Y2C3trElj0gM5gu
1kdXVP//xNH2mGZyrzPNgU5fxevgvDshG9yPbOv1YzwkP8q+p/WEQl9DW2NfzQiLc5mM6oCA9wcI
jd9R000BJCT6lJP9Z5p30QNJnTkkqI9WdNpXwMN9XyVa+GdZuvcNm+AJVMUc1afIQW3g7avEeNh3
uJOWZ0x4mkM052u9IBquYz4i0Cpwbq4vIl478ivsVr4lHqD4ygbm8merxHaBAUKbXmfvl/RX64eC
YUHqKKrndMxCct+LlJZHI7JlOUFyJLcm2WlxKAduu2vnCgDk10XFSFG3yA89JAIL47cm9XGxubti
oR167LalLOABh6JEVvwxhC/bdsuZm8vkC6BvUeCoKi0kBgJ3yoxqEHp6e7LZCC8Fynf3xAkkiZtC
o+6Fy2aKn5G/JB9sZ0UND8L17PrOPoJlVcIiC3eMAFaohmnEjmwcINI6F0v+jmWb1nvkikqneYYq
OhmXcwe3k7up7c0flLuXSoFJhZo2sOPXoPh27xBhzvNBm3aI5rdZtBjsYL1sa4kgv+Y8iPt4Tb9w
ptPG5ulYL0XkRVWOeUcb2fZYxQUiUH8z4rworkk8bAZlBZRK9/OMAlaN9ovoJsQDOcNqaQXREARJ
GkXboewSU3WitfPtjDwDwqZBntTMasVsY6UxQfmjRBH4PGTeuDp07bJUlPP27NqIV5udX7tJZ9+j
AA+uYvQdZpZDFI6bM90XqvPtxCKk72UUl0ddKHKkdloq+OyYumiLvEpGOoDQLWDQjapUuyh7icMn
lKO3eyU7TKCUChxZAYDN9XN0k4JbTtO+eJhFIm6m1qiLQcvsDdTSFVnpFI4oNE7vetyiG70EMEtA
pLwr9tB/cC5UJVcse77teBgpyrw0+/yRvVNVCLANBZ2nOM1z3PFKTkzcFJMvTkRPxalA+fWCgJrU
vcsAhhKmvJWoJd5rBTCKLntyJlT0N6EL0U1BU/oqMvi/QYWYq3mG4/a295e5W+0zwT6p/v5KuWz2
GYzkoiLl329VvvEJJ1YVfCnyBq8Dv1cs0/vfN6hnQ8563dOmSD4/IcrD72mdwDwZuw+pURJcA42u
GEgNF96p9aXY8Ehw9rYPC7qJUACdh7qbjLgovyzHmeb4+2wIR9Q+ylPm5F6hBJ9ekEmDALduyYNl
HoRJUDBrASNRWPzl34p26z/+/n5d5t3XwPLhJGf8BLG8vP/7DCEBrC9kHZdLMdFuveND1n0l2Hq/
+JwVdyrt0l9rv5BHTFn2HzMbVDODXfchXTq9K8xG/FhHPzYjQ7diBX4cjj7MHHyTcbReIAmVLwwD
Ic/TrqI3YSC0DejkrfoYBmoWSLrbEKOTd0yK8EcERK4ShVQMxe1lHU+qNMXXNMvKiF1Mi+K2/HzG
eZJ8xpV68Ff4mJq+Q2mAxFxXKIQlHQpmxi1XClDeVBmWyUuEtORlFll6XdkGa6SQP7SaPKMQ+bTl
6ryqdG90EQ4dsMjJMF/AnDkmbju7NP1hikLXBIicpuCzuhIGga4zxUNILRZ6EX8p+P7Vi1J/TnVB
Hs1RzdrHeD5B30WQ7h0WE2q1RzEtU1XyWR7RaQJiqy5SlDdR4ikA4ztwUZIKnaT0Zk7R4UI6oMZz
L9I6VwyFLZ7x85Rjic8hH+N6m5cPZuOkXt3kwUbd3mBdLPD89YtM2u9uan9msNlrYoBn4ynYe9wl
JeCjmzoDdjUeehewuhmOYgct6OD3AjrlAljgqrO1Sbp9ft86KDDMs+hmEj46zRpdfgqp8Cmfuws0
2A0HNy3+rGQ+7hs7Ewi8IxyIcWWJHThesHpR7gEyOQUVOgfuZ4vlQyIjdmcyKGVFWHgNeG9xsw2K
1FIuMGjKS9RfutdWQaWNQrtVwc5XZOJf7bKfDJTHKh98flqKdEe5XP4UVGyQMD51Jp1MkCBhDxnR
mTTlDA/uScRIheLtvLvIHlzGxgMpV6h9eVlHNBRHDgmPbj5pth78dj6gJluhI63RKhQHNXQ4BjMW
XT3ZV2h67oL92p8wTpMfXGwukGVxVuuuhqOM+ug3yD1zuqSPQHSkJx58W6N8Wn4ZIVI+xXOOmT82
kEYVQ/GsJ5acMOeWnuXYQrmNBrE2fJxFA6gjgxULowru53H52PIUyKNQ9I0oQwKvEFTwsfg6cb/P
4/BQAvx4xFmNjh8MbZNHyE7T12mjuUXTmHCXQrCyQUBa9BXXuEZyiKhXVra/UMXe7lvUWe6QdQ61
ljRuCmPGR0Gsrndr+SXGJX1ox6kdcOXlS4Ox1fQ0MYyxFtR3UMmUPU6kn15GI+E5HSKtGwfni++q
VNGJuWxq1mya6x14gYv3Y37dUvCGxWoj1HkKecnUHN+kec/OAefVr9VpKH6sjx7gOe2xTLm8jctp
P+JcjIFEphtq2mtYa9NFJfQXikMG44npBkULQgiuQ5bsVb+YreEiCqhp5115K3bGG2aAkDKjNnda
6KnppURhDKJQBSz99KyCkJD8ETHmBQbSjGTbd59ES9UPieA1nxh/AsgrNCzz+0GtAbJDprNDUK4/
gYs95FWHPrqDQ2N/hTnGrCKI1Jt2D9sX6Pvlo2nnzxAacl0uo/tPnOZPfLD8UoZlOCwW578ny/7q
AVHPW7pUOSw9L9B1gP7dKPTlbfvNkzH/VRhGTlHOIAdx2QiZgk7eo3yXtW04rbCGx4UIuQK9Ze2C
+Bh3UtG3f8pxRNv7wFiFO/l9kWG+iyehH6lUZR2UfgNbAozijqxXhRGIlxIhY8OSTFxyyEh1uiAA
XTaXH/oNH1Qw9Qc3+tOeTNAqcJVVQEje+9I9tYR2VUjg0YxrOYFl0YTbpC278RHyrYDasuJUsyv7
OpTLS4/Q/or2iV+sdD/JkCP2yqK0UdJQaMYxLjOe7PmC41JNR5/0P/LQl43j/Qcbdtx++6ir2NmH
CXsM6GxKqw1j+mdtMJqHUGMGCjpPqlySAdk62Q8ojt6NSiW3n10xJ7WijrmSoXsjlMbQocqhuOEp
zmMNqzuEykldfnZUuE6H46pwjk7I7SoeKXOE8vVRQAU9I+BSHxhrxKFYDtfNwIs66nR5bqkwj+iw
CLWLB3uDDkKF15QAPTCU/urIukMk2Z43VeRnamH0K1KWVH4OQ9MO9F5l+UcxzK+9osmRMLlDBXcg
f8sc7G3b5rwig8Sm381TxBBTwgjm86X+TkXBKmFz9wXurethkfY3aj4IdO00whkaotScevWcdMw9
YqYamHdoPsl1jxJTZ7bosdhc+waFOzINAixMrSFaqjaDJhwpJnoqGVp/ILn/xICPrGXuVE0p3tM8
Je3F46o7D2n0InV6SSMUYFoayHlJRf7gpUWXU7yfom7k17ikvBn0J66TdmWF0Up4w0RTUg9u3k8B
jxHdHXGqDkjS+YVnFMsZEXiziJ08tRCwvwaAHCrfro+bch/xboZXFUAVX6h5mqO0f+E0SU6eTuk3
5FXzEd2ovyyAgFfUmnAWMvsAleJhJ/p+ZOoUCkRaisOcFzqFush83C6xhl0lFu4PuYpbguf6tY1z
+EhDSBE9JF+AqcqrRHGumto5rpeMAy4+gCzjMe9/ypYkIVUJieA20EU9BVos8Ozpbb21aDGQiSRH
X+7LWQ57e6CKlze+5QjPou9Mde6OlR7u5mPkf7d9Mb2hnjY2xSjAj4xChvFuDVykNO1bigLi/QB/
9dOeZ+1diCNcYW1BGvRCDSjDIeZp8TBzGD1/CSxVDTz+sgehO2nQ8YF2ZTRSBLBP4eit4jS7y9Jk
rLvRLfc9DucaUhhIZNtoUXHbxtNkQO2D8ELSuiP7L0XLvenXzj+usNw9rZ95KIKVvNowUonE27of
tKMrwrcEnhYxeObIejpVrxHY6h6yLuiJAtPkaDLIReZuIaR9BIhY37I9QAqCIHYVmaVY/xhrROnj
fQsDr22/ygoaLvmqIjadgm3ZyzAz8sj9Qm/70qC4sIYIgXm512gH5zdCyUcPJ2r0luXpUSXD10J0
+bmgJmvgcsQwl2z9JfhirorOBhwbubDHHFMNX/DXiQNGHe7p/ukX6dKQPe89/TbldK9W2IS5yhla
flFK7QdRJvMPDSWyVn2Bhz7GrawygkjEOQVxA6pyBRLOcEapk9yovP80FkUOhWijfKTp4J/nIuHI
2fs+aYxOt6dO8/iAXFietcrQ0cR7d4sUdTloxtnFd/HcuCnIF12O+ilVG64BinP2DkT4/Tyit+Um
1Zm8d23hf22rxDk+WrTcyIE/j1lKqgETzYdV0+h9gTBz1qWDH8Un5maMpP1GLDVX4aLOVFz26zG2
OFwWWNy+QQ1+hD56R5H88458H6DLvBYoZ9UyYcPRBMSuqmztaV+zV2GH7CDRi/Buk8HeSm6KKo2D
+GoNG25djyAgjvePKQH1uR/a7YQui/2WogeVQKO/4aHbb9uQBNTN3XpO5bogmnCYqSiw5cqez2eq
Yn7IIjpWpuU/9ZrOh7Zvf3iLTo9hGu8mpF8z7FQeJraqR5Zv+Z8W7fvQhTg6jBHxPUZTK05MuF1U
kPvNd6Wy4RaPTjQMnS8ntiVlQ0g3PzIE418ckq1zoVt0eaLoUDsET3GVWZc3UY7N8vmM0GtRlglU
0HZXDBuijBvS5Vmzd3YT1QZH7SfMWK1nLxTDjEi81GU2hlOpWAQCuI3eS9PSmmR712jbjs+Q8daa
d9zgwXT2ahAOHVHyR6zcJ2FB3pMlWITpCl1UWtgbj1viTzrt4QS7tPZe9q69X0s51who0VACVfG7
3vCloNn1M+ocNj8nxo5PO8JqmADH0Wu+ID3ppnVpHGbqT+qzSkC4I8eox227SXIpLVnO+F7dpVxR
TEKtYbijfphOnC7iz7CL4UOhr+0IGQ/2SnqcT96O27fZ4PAhHJxzNCGgtShPbIp20r34KDItD71R
7rxnS3HOZ6WPG8o27wNx26FHE2dXCbfEv0pH1NtSmBldocKVT7EpyIPde/JTlQuURV9M9bIw+tuh
nATY58Yb3Rdr5bZeHUuHCk3SYlGW3WreUIJqfzjV6/u2X5ZaLUxD50NPIYf9+U8BtT7lVN4HLuzZ
LTMCm6xc9fdtXelTssL7n679+q1AFyaOEFr8AHe9uzER8WeJi3us4fSXP81Z1D/7ucUhrK2B7PCZ
aKstuuo13tF92qGn0uAS0h2y5oqPiqQgtMbFnZSFuEHTpfiRyjBMn9cOzyEnjv2XZdpZM0D5N1U+
C7j9zhO7T3M0VdyEvRTm1OXpjH6L/BAli2yoYXOKtgaBS6eP/Q1ale2Fb6X/Q3FHnFJuywe19uwJ
FTd5F6Pv/mNI0OqGDqFRVFPYp9p3hf86AtDUAPJY/pxQd3uhPG9vytxFsI6MkmNS8nDVAu2zLlUQ
2KMo+u2MRscaEV9my/2XZGTrVbcjamhQUIF7sTgf5X5Xwhvu5FFzvO2ZbB8jvDoEplv5JVnHGEXO
vKgxM2TuTEvaK87X8b6TcXoYM7s+YIssFdv48qtEMGQ0/5Em5Q+0ez1TFFhvI6W+LnH7LNIdMZEn
vkGX7NowLJWiS36No3N1kpbfc9cfhgF9LlM68hsUGIeXJaYJIqGkIZK95sGIuihQOCQbP8bxklaB
krSJsSMO6ZY0GYJZ8GM7XndDklTgwB2h720n9M7imDcBQeZmrl7z5RkUAyydWd75jic48ob/xd6Z
LDmONEn6VUbmPGgB4AAcfpgLAZIgY19zuUByqcK+73j6+Vh/t3QGM/6g5Mx1SqTyEinp4Q5fzNRU
1dbdmJa07jFM89gIc8TZZnmNyuFz1SgIrvaw7cpxV5GRwsDQxxvDAEUMwyLgkK8bPJ3Cm7rvaYcO
0H0l9VIGs5HDODYnQjbEr34EMdQz0z49OI7TB8vcLfulxbREV9mxasP+hlQpjXjfre+jTFMfTfjM
eTMfRNVMQQPLyxpF4pmJiPZ1u1p/YdzaPjlZp23XDIL1JEimKC6mnoBUFEwx3Ug07NsgANvmlvwK
O105ZDdTqcBfIWdPm8aG2emm6ecBM0YfWp9+n8KfuEka7cQ2XAdry7Oi7hwJzKuS8blIcsM3OhlS
PJyKDd6QUL1ske8aJ4wfxh4EQZ+k5kO4vVkjovouB8IdhjY6qM6pbkrwpJ1sJ3IpQaLdVqy9q9te
6xjaEVMSZsZ2eJ7L5VGVhMvJmFkbYk8iv4ay+Sm7MlU8bhtbp7OnPR/DwZz9Tpb17ZRWBzjzn+ou
uhlr7Wc9Up3V6B631ReZ3OpRB5EIbuSpLZYX6aEMoHY7vh65RIC2+911upaMpfwMzNN4WLCxu6Be
HxboC14dnmL3wtxVMxjwOhRbDWPoh7EWbIAJvlIJkbkjpfBoWtd4uTZqm0yJyt3Mk3sXc7g9y6yT
7ZhmxcGFedz3HaYR1WdIqfZmwdqnWhrXy6zkU5cm1ZYUItw4lIh28Dq7nZ05DRWOlQZkSXtjpdXz
bKe8cS24bCmc61Jl7Ua0VA0wRZi2jZDzdi3mhG6c9c7JLRC+uO42VQjF0Wwz8Sy17suggOpMAUAf
aXLm1YSjgRLFSxd3QnPldleWO710i0oAuCp9V9T659QVEVdLNgbOoJ4rh7Cr6cV8Y8ZwnPDBa/dK
1OJY28OjdGoqJHM+3iLxjARIAMVvVc3Jzi6XnTLHr2OsnuwQWARu857bfvCz3gy5f2v3MMyZ/kwI
me4T9WOFzg+GVwJC6+qZWPJTlMx3JBsVROsqfkqG8udCTec2M6S+G3CKu7E046cMocWo2teTdWNg
t7JXzVoGkxjio3DnPa9mzp3GlpBGMu2XUyoAk3GXW/XPsS8OcWW+hE1o+VWmP65wto9pVKTXbUF2
q4zUN1X5zUF1vmkLch8jGSlvwTI8ZLiGb5aQJ0Qr3fJ6TdMjmVJ0nKRe703N+JEb9XOUJd/GBNJD
VGtGkE1pHhQqp5pE0HoV9ZG9F4RrENSzNia3noIOmcV2cVZ1twjzpyjG/AmNyHyotGbxcFCpH4SL
OgRXjMqP4iH2SODbhwhrwn1ZDl8QFxXJ9RRNfhI/c6VPh7yY6o3Ih2VvokVELFBFX+u5NvyhKtni
epd6xF4HKPcps9Ew9LHHvSiLQz6tX4rBuO6iYbeKed4083DMMwjLAxswsUPI1Hn6ZamsB9b7MAtr
ayPdEOy7jVgafQvyuu+y5GnuQn9OKf81QxneJzF/aRyKq7bpFp/WtI9U2x7F3O4GMz7UtuvTTwhW
ZxNuDRp7blZY1VdW2PvlEN8PynjVIo56PR+yDOLl2gw/s3zO/FAzvneFfrA5DSNbYz8N6U2tuwfN
dJ8MR+TeaBVHLCeONj2apSU2q8rM+zmtjA01tgF/iMn1HV0/5hUNqVTeOK9xW362054QuKy/NLN2
b2exZxndk9XEi9etxmGiGhmTMW6p9daf9TW9jcN5oxW9zxPlz3n9osfIgIhkd6UjboVRQ8GAIn0Y
VLjcRmEVVD0tRuneZ22TogipzlLvMrXEn6L5+2rRFU9r3ew4augK+j78jAe72NgaUZSTDz6akGlT
D1G3zZf5SxHr03ZewxuT1MUecUhom5C7gXOUK0kVF0eoiCLCzm3kMXJjddV0RkKWJ0r5CVDMRl+b
Jpsy7Kc7V+pX9DYABCbd3BZOn+yAG+rPUGL6+1la6VFLk+RGabSNzQeZgqg67SYXzh6sJTnEnYbV
n5kjF6C4WL9irzJ9txqCdnpm5j6bvMy/JY5Nxk5sDQOM0gG6ga3etfV2JpzDMOun44yWVyRRTFEG
85dZrdDgnY66bqF31PSAn+LRklvBl3GkStG3CF5vQhMrNHzZtVt7AE2OQDSSUT4l0NuDERUBnnPD
DyvLQB8oVIFbbIYhOfAFPSLCCmB9KP1mqlouDds+mlPxaBTOSFkDnfCwvFpheWxk1m8GXb93hjXb
mrLOvSJsXvN4uJ9G84VyaLZxajgAmmOlfmNE7aFc28VHX/ijjRqD5FyHHp861fNQjRLmcPrYr87B
DZXYDY0IPWjDy2aw1gezXutt0Y4VVEOElPmSU5M3vuAI3cGRqVPPBqDvLD17sPmiUuI+CwGU4DWS
+4Xi6MYFpBWx6rwiDzN/dsNb9ASPsgS46CS6gj7uN7w+wRjn2G9HOLIM9tfONb4O45x7LXXF7Vgn
J91M/xpVww+l934TKsopjr0drShhH4t7ZBP1rsppgprn+g/cwotAcxASWJIancxiSehgbkd3bfwh
z6/afvSjYXIOlUy/aBUFiQzfX9n3t602ib0VN8Zu7ZpHNzRIu+3H3pHtXTTL2W/D2bluK2vwwx6I
eyx4lbk+xdEtpSenqPKpQ8fHfkysHTzBCkkYoTsldAD1kERUOlXhtZH7aqi0u4Xxbd/EfXLVoVfY
QnAM4AnfpXiaEU7w0IQkGW2abeErbalewsPPRAsKRBU3M9O7SZfJpup0c5NKul1MSZLtBor229gi
UMjo0cWpW5JD7gJc644pfY3UAL7TeG3TYmZcR2eLkOwByhNYo9RfMVGCrhbVFn9U8SEZzW9iBsqo
ihs48cV2Mcv8Ro+snABU5Z5hkazIRZDhFJosQXJJ7hBlTSnYp3gdRT3nxX0V1Yb4azXrsPHDhgo+
fHXc5w6iGmR2NaMqXGBdd7m4oS6LHMCwx6w9dDQ3MK6buo21GriioRrVRpqW7uxOTUi2G6v9ltZx
Dlbfd+unGLhufuiAk+pNAiA57fnhZN/05KDVFonSEt/zvoftXatVy99rNrvtlnJ7DWZf0E4qKAob
fU4SlrgXbGbKJZVXRE2l+6ndasY1DBACQmeR8Rf8bSOMZWxL1o8mhTGiafZ9llzPdlINj2MbKgLX
iGax/gBPqTyWUayGnaLkDYBvq8HxatGM+h79f0u9OVurTLuKwF+X22kOmVyIAzVlVWF1vZ+6KdkC
eqbRSOZN29N+6HPZTKt+VDTcQUKXzpbRb4l7HPcugUDBPp4KGrLB5F18JDrJuDEKV93DqHBvETR/
nxv73m3hcFvj6Hi5Uyb7PuumR1cgD23SukFYG4bQ5pIh+lqkU32vZRrajZYmtaZn6rylnl4a7gGy
x+M6Svu5iLLPUSt3ThoDghuhZxbDuIsyce9OBU1ysc6ChYNB1NJaDxTPq2OkubXrcRsO66sFBdr9
e2xb8zT+6Fxh8Psy1XDApybeaVH4I7YGY1/kco9b9L4eiYHb/HqxE8MPUyxoi7RKKIfEK4WYBORR
mjsKGCivRn5YprSCMAr8btpGQf2R/fzarCis27m6CnuT5I2w92oqlnJTqNm8Kuw49uVpkUq7FMDf
7b7VRHXoIFPvJ1F/LzX3NobpS47UHKeaGI/sCHl8gTSKY0lzKC3iHnXMuvX0mBMyoXJ5CTvkm9ps
Oje5pVs+COYCnSEND9rYWp+WeUCbNa2f6j77WRF0+P3c7tNuDQNZ07886hXdbFYb5mqtfpqLmx6G
aritEDPsq3F6judkvhpBvx6axqWf+iTRPyb617IvYw/hG6+M0MCk27WGn02CVm7iMa3oTURCq9Z1
Z83Uyue4o2tGPG9L+GskVQ3FiGY5UrgTgVQ8gmox661lTMs+j3KHKEGiM0zJlMtufoAd7Wwcu4g8
x1R0ejPCCJGpVDcIch+t0q2fpULrmQ6r8wCvTwVTE0mfAkvzI5xyTKwSfONVQ6ehSHRG0I3wvNq2
I5dIqdbGLXogwezRbgmMqaD0HjjtYK+ue5VAqPnZUDwA4F/pozNN651rLrpXZogIQlszN1OYfckc
8s8u4WmrzPQpS8fZK9DabSnFPq1zUdyoLKS0qxqiQTn0yreLdH6tLFEQzMCTOlL0HhbYFqz9BmgU
nQ5OWes3KGLm91zldvXQK5JDE2Tf2JU56oV7d6nSbtfrsX6006L+vuICDedkZKLXVk5Tc0/LrU9Z
YiRUGav6BXabfQXxcUB4S5FzWNvjerqyNn0XIud065KSWHmdQxn0Gh3MpVY4i02n4MbotDUg5khf
4QbjWznH09HswvnIBUZg7YZ55rU1+2Bbhu0Ue+1gEHV15VTrR8OkIfdG9MPs/iTpQ/80DjY+iXNY
Xrcq8yurmY5zVFmPmu10R3coTH+ONedeFfOyoy6R3vZLXD7GdfmDVojmDYe49LIi1x5off5g0gTr
0NIi6InSCHKA/C+7TV0fYycYwKgLqtWyHuoBFr6fGKHmr06UhvCA4rW/gmn7lYZ8L1QfB3/BNHto
dO2QhqTIZpI8zhnFPGsBm+IdDtxGaH+VDTyDSkmvW6p9apaVNzfrdOCG2Nk2XCKXQ7It6JE5sMkz
yzfs0OBldrKbSOpPo6K+p6NipvpVb0xruqqt3jyYQuu8UFemNybTbnUz1n6auuRe6tZIOF9Sk+xj
iVaoiHwbksCLWffyNnIKSeMiJAdelba6J2nhczDibNl0sdm+rGn2KlwUgtPQ/CQB6h+h4cF0qKan
mGt3hXs1z3850noGIEp2AzUXqvWPUaHHXtgqSfw9PROCpugbuSdQ3087HKE+rapQQLT5dAw7nU9j
9NTFJwfNmtpM7aRDx1lm1afXkW3biNAn+SIQrd7kk53vIDMk+xk2dQoXaFHFuj3B+YwNvuWmK1j4
4FTbAo5tfy3jprR2pqF9H3TX2YITuQcT7d2tOywWp44dFhpwVSaUe94kIn3TpbYTCBgC08bpF3pw
rplxu1b918xuphvsA7J9nnbLFjmpdUVBsrtFr2OdtDY/S/ajX6PSuWpaqKubooz+cuIEtlCznfp5
B6qPQQMnTTVPE9KvXUXhIiia8Vpq0jfUGAeFgNQh+tUgGEeKUQk9YaubHfGPgp7h0HWDYkMH+4fy
+1ENRjBQljOXPvdRt3hog11mYDypqL+li/p1YcJ9RTE27uoigmSLtAnZsSWHbbSq+jpNWw0KTxpv
bNhKPo14qKgiGcCTJKw2TeKGQYcGNRgA3pgv5K9ELa+F0VdejjlelrJKWZdEUHtTbArm9FHrtFda
SizUuFABKBtbrn5aVp56+75Cz3OVlzZ1LarmeIF1V1o2lWjJ64ByHQp5g5C8qgAqBZJHCBDulxz1
KgiK9kMYy9NaDyaC3oguDyhkpinVdtpor9VmWUkPbRcZFgD0YVrlXwb6GNcznLGnCWfC5jLW9VCy
WDf0kCrJQP4/KT5KqvJXjvuph8S/J8V7cZL/df7X/5MS7zj/YRlY2J8Y70hz/pMNb+jqPyx8Ci1L
OPg7GTb//n+x4Q1I9MoFd5M21HGTv/rfbHjb+Q+bOrfSDaiyXAUYWP4BG55BfvFsQfvvgq26wM0W
R8EU58bBcKFEqhnzemVgswT64lZO/gAzOQ9fzBIx/kscpdX3X1bm/l+qm/9RDiQP1K67//0/z6z4
HZ3nypCG49hSIBVwzrtzJLMdFWGUu0e5uYs2j5+ub58eLvVeYoXeTOx8jDOfGLWMVu3YmXvMNp+/
Pkeb63BzwZ/NOEmT/ltT9Ps0znzsFqcuGpAi99htHz7fPN+n/v3qfdE3l6ZinCQ8Hw10musvvtdk
U/liLwx0pTaG/xz7TIYS4gXPp38sqD8Yxj5TEoVmbOhpxWfJwonq914WKPzX+BQsb6TZeqEofHqD
K/lEFwVPL0ZCZtvDTMTr4b8K65gVCjxr+Jfi5t9aqV74kucdeqzlv5Z53d3dKW9/C9fp/3GIk2Dk
1wUGgR/DnJkXm6+x99xvbs3NpeU9ifB+WV12vOkKU0riS8OB+oAu5tcx6igkilWy3+NKNNGCiYa6
TiLEpgF6v//4gJ329vlQDsAlPqUGt8h5f5paC00YQk2/x1Cmeo5s91gSeAZQerPjBNttAyvpUjvF
s4sEMo8hdOlyoE/yHsc60/Fhb5KuGQlGAHAIE1VHumEjrzkhtuWRd/hSk0Vxvp6nAdHyny4Ty6bV
zOnnv3wz4OjGbE1UwE2BuMbEhwgWT+t4cAakP9RT42dZE+77FF5t3DfyyrbbOuiMiRqLihoy4H76
Vtd6W3u9YQwebHjXz5NkBpNN5tXX5pD3HK3qprMLdSNDqr5DkVRB1NbuHivofptgvHKAWFBcabCS
KCEp4YuhaXa22VErlfTGBH2COSOLfFuPhb37+Duftsyv39m00FERk9o6RsMucvO3S1D1BQ3VqOHs
BLTBncpPOuNqGv90FBvqrkBt4QgdzdRvzWU0kJlMXxvaZhSmN9nhuGu14ZJT4W+fUxm6JaVyTMuC
BqafebeRRpGdL4W163vVvtZuiZSxsaenwZHGBfOwd4aC0Y6KiFeZZ/a8TZyZhQUW1qG1WyJZIkHS
spcFkevWXa3h8eMv9N5QCpsH21I2z799dipQUrhVIvQT3BjZ26a1U2QzZbxDxPxnfUd4v5XgQEgD
4N8xYGydLSCZ1FqHsKp22FTZ2xX3Kb/Ptfhfkd6/vYzPrxYhEPUJzh5bgfDk3Jw07Iako6POqX2O
Yf5d1sZKqppbkE1CqiTbFTnDk+pGlV+4oU9v6a9b3SLOsXTdtiVet5YQZ7PTzVind8sY7qOIPBeS
W95+pl3MlO1KPUk+9bZsvyTEWkgajA6q0Mef8fxy43YjFLMciOvCNNxzu/aiMOlPYHV5gCtUE3kr
TiN2MHcV5FJAHv3RHFVk/OFKW1ylpyNHBKiErc67XbnFDHG31BwoO1imcOtGn2sHVh4hPmo8d62Q
KuDm8/FEz28Uy7YMHg3+42Ix1XkjBrsI10LYbhUU5RKBotjVDdT65ILr6fmp+GcURRQrTMfSmeTb
e8twDMCDjApX03fFlVGQbDk5Sj6Quktdvs/3K0OZCFG5JElwpe6e7Zu0gumMQqkO+rmSlAJ7+lDv
0D9WckcjNKx2kK8xPGByeakHyu+z5OW1eZwMYRHdu6e1/uWBogNlOGcmVoiTDsWwskV85Yoi8TCr
yW//9LNJi2gawqDN2yvPzz7Cir6KbWcJ9DBsb+0QBhjg+Xwh4P19c3D4XClIOyxUPOfe9pqr9EgW
3RIYoOW7fkraQGvK7388FYgbXOpKOBYpyeko/rJqHayIQmnpFNSVsW7TqQL6TZN4+PvjYX470ayW
TrSiTkEEGdjZvqjcGdjCyKcAs1bzTg5NeG0C+N/Ui7uCTM3Lj4/HOwti2QVoVPg6OqJGhM7nvsiG
ndfRsFRz4JRW9OBg3781BIyNtCgav1FT5vd1b24RCjiHXiTVhU/3zl6Uhi4RH50k2YZ++vkvq5px
q8nYHOEQ2PTqDetEA5RHarChlj2+fDzVd7aJZMtz3Li4dP28K2Wz6EVejsYURAgdcpgtoHIKG7FL
bhrvzUkQKSDF0dn9/6i8f5kTxVmRpkItAY11ym+sqOwCtwRB3lcMVh0+ntV50moRa7F6roAzqguD
9pRvl7CD9phIkWsBvjzC3SE3adx7XYuqV3jr2i3mYUX3JS2U+zyFrvtICx7hbhvq7vheDrlKL9yh
/3TcefMiOraJ3s7UHWW6fNOz6yWandRKJ10PItZhBG2dR7Wn0Af711xjq/WbHifLLf5sWQPbjohr
l8UOznQWZqByD5jeQ3RBWDVvChwjcz+G9vVqRMlyb6LDS/2P1++3A8CvK3lGbcfgLf1t+WZHpkMh
1iVIpSF/lqGmw7Qzh54CvmlfTWaUUoRzu5tBTnJr6sulzre/PQSn8V0X30yHr+ecp1+yH2rbKpol
WE5yQbNUlmdMY7IXRdF+pp9Xcg2FObmwaX7bogwKviIMZeu6y2Xzds+sw9rPdI1YgpO30tdMjfng
RVlXYe5klN0lI/R3RzMUtDQmaSh1+vkvB6KesrkdHXsJyjEZDzKVXbKJugbKYWzqF7bfe8vpCoJ1
nnBE0efRCcc+nCjCLEHe45I2kBhxTS/JEKgqmSDHm/N2lhLT9I930T8ByPmu52bBRULHZMIQp9/r
lznGhohXNKyICStUnM0a58Pe7EV4jz5ksuhNWAb5Atxby+yTjoHWnTU726gUmSfiFmr9PCY3BskF
rSryqDcvhE+/vSp8b4I1GjXbOvDW+apoidTySUfOfNJfeHHZLc8A5doECfOkBNDzS/nFe59BAd0B
7tp8Cnm2HKFEwKVPhR7YuZNT0SkVyoOueqmtJtoOLW6kNMG91F773UG5CIEg4dYSb7z9Brg7jZod
m2vQ5BPchRJKBJwis3kykzZ+jIVOiSZFPXGpAfQ7+xuIQeA8QyQOlHqGT2FDR+rTJ3qQTAp9GpYy
8F7zcHR/4rPXfvp4p70zSTwdCHQcSxE7irMYVZsVFTkpF8wHdI1d1OPYYyfOcEuBsNzyewzQg4bu
TwO50ztGxGgSMRrKOW+S44z0fhGts6KHpyywaQ2UaZ4+pTLafjy93x7pfwbiNj4tpMsT+vYbunEs
BCVQNCoppWPSnizAPGq4cFzfG4V6smJSJk/mOdCrowyaqZYYQb+21ejb4VTqviFtfKU/ns45Fsvr
jJWLCeiFO8jJeubspi0d+imEGTxKU1Ad3goDg0+/RuS2eiI6LV9c6xV0oWRxsSzA0XJTt2YXeRhp
S6TDU67LjV4jNwkSN7H/rNMJIM3pt7NwvuFqBrY6NwCDc1LW2K8bQZq7tUIJgUPKzrFilPUfr8N7
R+TXgc4+Kxkl8h3BQDYCk5PRcaPpm3pu8kejbSCDfTzab0k5VxykFIqvrkEQdn4gm6aHZJhRW8V5
W6KNQRWIMZsJG2MukDd18i7BN9nHTAqT0Y+HfiecgPNPaRVVgNDV+TuwhFMGZZq7YKFZ1bPtrtiZ
wiGZH3kXIMJjDKlfR1oIP0LZGImPOU6yH/8G7+xt0jvm7hj8aZ4nKtKshkY5HWLuIs0rfEW7bkKr
1eFt8ccDsbNBq8iYLdc+R3NLWMlZmfVI+5Fh+nlew3Zf+uLPny4yFCIk3lbcl5yz4KETw9SrGUo8
hAwHhL2YZuWPU1L84CKKMyitofX544m9s1khpsB242RYlLnOhjSzCnPGOJdBRYXbbyPZIeHAqZYU
8FLbynceZsUryVV3ipnBGd9ed0RGLuY3hgVY3PdfiyzCY1aF2uirpsC/qIWrc8ly7rxqczr0iqTB
FBBMAU/P0Vm7avFaMCIrwJW7kTu8JzB9jZsiu2+NuLlap7J+jJpo+Nvq0Q/Au0uMB4q/zqUu9cY/
Dn1nQRPZNKAgcYLBSp9djkDldgEB2QnGflCph36vb3co3poHDb6gc2vorSj3OF72cO0HhaVlNpv2
jz4StDkws95JOUHlaG+dxM1e0yjGdq3jBakOCKoXxPZ5G7sIG0T/WpZJO3h4opuJH41Wiu67XMOn
Cg7QJ5yXi1u8PLvms1izVkC/NOa7wpETfjadQIkxAj85ezR2Yb3T8OTFmMPU4HjEWdO73mq1FiK3
cZEwW93C+Nm2Y49/uNZU17FpwwDJJzN7bRA4Y0Rb9BJ/q7yrHu0BKvAm7TR93dQdxNZtZfbWj1G5
E3whPaQ7YlMaLMm0aOrzoJBHebY1Z62f2aPm7mZOxuRpYzq3XpGJ8I4qzlg9poI2Sr4UqIg3GJ5W
9k6kMCU3FkmgsSka1wy3a2nNX40+1vq7NBnam3GCYr5BjdN+xdBW8htLQ/vW4YHiHpD1T/hmK3t5
xUB8eK77EoW1gEv+LHDO+2uBg/cDb09odkaurQ8O4maTj5licrmGplpo50tmRxg+2+IBtW8b+eNi
hg9tomsLJPbIeQxrGxIpPejh7ZWntlhjGta3vR6OMmBO40s1DHZ45wwRr4ftpHqzzXEWux0gdECi
A8+avVZMWrvFdLn4OiERF3vRuTmu0TjRbsNmGn5a+rhEKH4iBDP4r8QGDhy6/QMT0on5NHVZXsVF
r5eeXOcmxhEjo3DhWANW1uHAL7TrishtdklJVvqgr7QkgEvSwLN0xhmWh5sLHWZekS6j15v6ZGL7
MKKrjIrYDKAyVvp+Numo51Vm0Qk/aiaskvFMFT8q1GFqkxnGJL1MtmNxdLU6/zYXw/yDEHI9LNhq
IKAxTDwbbLNpxa6F1PI9cvXquyX6wthV7ZDDEwp1rdxWi0tfhEh3YJx3eYsh+IRTvU6HkiBjn+Ha
qvcTlF1NTGjSdCxifLSahbWNeCT//l84UUxzlzaC57M7/dOL06pNtCQwxj++aN95p0/WerYhyURh
ip5+/kvSlIpaNVrYWYE1CbQkrZ432Tab5/hzG2HtuIlsnJDgUUbEtFhxXUr933kp6ZAB1AveBqXw
vAhSCC0sJ702g55r8ralruAXWGP6H0/ynYCdrPc0P9JDii1nk5yXoReVKMzA7LQRSh7xAS+/q+Pf
vdF5QbF7Fbn8Hsulq/4UTOSm53mmeoU3xekVfbu+1lBFp1DBDFDeYf9dJvay74S+Ptq1K/czBkx/
OlUH0gZsNveUbZrnL0uIFA2uODYEa1j0GWRRDZ6UaqYar59sheCvdfY67+JVI/z9eOjft5K0wFBM
FwyRqtb5m01pyEAZOJ864uL8vq16Kb5HSabDbtNPVqMA6+WwHUzu1g0OxOpS7vkODAdwS0HtlLSQ
m50nLvAYcaBx0uLgJNgw4c6DYYBXJjjCISYnzt72pHQoErSkEwE1gZrujphQwG/u9P7F0pEUXliS
38MYCm5gWtT0CYHZBm+/fqYlDTx8jB6aFhvmjepadbV0hn0c28T99vHy/x7HMBZnWVEMk4pU5+1Y
NbrEssJ45FC6YtjG2EtsXcMcbmJrooezO8YX5vb7oSJnobDPkoNcW1K8HW9EKUGHnNUN3CTN9vB2
XEjEa3Ej0sXYo/czNjjiX+qd+86CngBCiP3MEdLE2aBCn2FQ2EIF3Nz5LQ85ztjI3rbRoOsX5vf7
1SSl5MJgTzj674WTNood2SNaCCq7NneaNWTHHiL87o+/mqQ4o0zgWurN5/GXEa4kC/UAdUaHs4fQ
V3vq4mncJpM+cUqN+AKKYJp8lrcBH5E8zAgqeBwV0Pi3ny3F6G6aydrAhs0qB/pyuf7AMwR28FMj
Hip6WzkHmtJ0NG0yEBTs0THEd93UyvuEjjoCQ8SZAiB+7tpzuMguQvErivwmNa0SzijWYsO+q+3+
IcU7PbyV5WJ96cNFvZzc+i/RHN7ZD5TryfYo47m2cV5zThaT0NLuwwC37hmjFyNsYgz+2UCbJbIR
+H38td4d7kRE4NFyTlDe28XTOlfVK/ycoG4Gd0FOWRbaFtS4fYYSXml/nEZCmjkVJw3TME/36tvR
GsyqNIksI+gLxMd0c3G+DE7RXmAEvbPPGQWOAIQg6jLnNRnVMkKeL2FQORoEdy2jW8GLTqsG98JA
77wPLpRoKq28E6cL8e10MmmNjWPVYbDKBAc1wmWT6A89WtsNhY1TjzNtUWXE1wmk1UugwHtf7gQH
kL6y7em/8HbwHLwYK2wzDHStT56JiHrzc5aK8sXUoPE+//k2ARrk6SeHhdZ1hkZGNOWZ1DxqgdbS
i3tsUpWiTG30w2io5M8vEDY++C70B6KM38gxM1a7Fs5yQZRjuZaPfY9o3Zx2fUuPF47HhVvxnVuf
YgXsTJA0Cr7n5WS8N/uZTtRaYMFTuTP1hu5aK9Z8XZYjNq9H7dAie7ywc35HdGCTAOnzvAPn6OdP
Wz/G/czbreGCUjg6Dhx6jINrY3T2dnA6rAod7IAVrobl9E3D8X5vdt1iXeir+d7MqfNRKeJ/CxT2
7Q7KytkpbKw0AoDLwghwcIO+NUY2Tp+4Ay26v6oo6nBfxYv44+303gmVsIH/hSbBcHk7MkcxHoeu
0IK8WZ2rAg8BLyKdvTC/90ZxOZvUvwhXASXfjtJp9Wq3bsWXzZZYbibqcLi9DaqTFwZ6J1Ch2HYK
0Ch9U6A4m44zKosmITHTkaBJqeprD/OIn1YE5tpGdPD4ePXeO/kcC/sUFVF7Ph+uV0ma18JV8FY6
jJxx7qT81OODlY7/F4eDGvqp9gp5jK1ytkVoKrro5pDj4Zv1kLgGNx0eaCRuwTcsEN5sSqtmemmj
1J9fAtynOKQT+0o4GGcDrxVbv1+Z44CNcAAsi9rXWJ0XrDjBQzDA2P7xmrKWvLeSGoH5W1xr54Dq
p2QyyA0bNU+ITGmJXQH42HUXPt8725IiC9eoDg8ekPPs4qaUXwpM+lRQp3Zym5tlfBycMd3/+YQI
wQDmIBiy9882fwQ1YKqI5IMIW4ArlzYxW/TW0V8qskv/46GMdyIw3gYF7Z8rzWWnvD1oZl63Bl2l
VJCqDndT8BVa5ZkoTVrdQaEZotLN+//D2Vn0SK6ka/gXWTLD1k5yQXc1w8ZqNDOF49ffxz2L2+Wy
MtVHA4s5o4qMcMAHL0QIpsYjWDp0vf3G9txPnSHjMzLW7g38x86z7JErcqGtp/9F2lZQ2Cg7sb7/
aD/RKHTrBs/PboLrj4ptqsTFMe1sIj4etPbGWuycTQ9tUw7lel5etIpTQF4O7pfRhV4LlLLZFsCh
3MoEO2srQkw39tLucOSoXDtc4C+S8dSAAVgZFtGi4uESawvDPbAl5qe5WWBSX//OO9ecZ7lE9fy3
yUFZf8xflRUYVB4mcnxmnC9g9QqB5ouhGz6+NXDICtW7Md5OUZnIlM4gUGKdf21jYVuZZihEg3fp
C4mFaDnoaBqgjmGiTxmpnXKy6yjO7inz9/m5jPsJvnmFHS31UCQCbxyoP8n2Js/gp1CLMNhVPCqb
E5XNZm9mWJtd+mxGdM+jCNMiol3Wyeuu7ii3YueCtk4kFcQUlSLP7ydIm7+Qfxs/I91coy4wFkhp
ugJFR94FrSzP6jA6d1j8GrM/4oUX3bjV9r7YGl38Kc2vncnnX6yK0lioMoku0JW7X8jIpV/UPK+/
gJfDtbDKJpSmru+Rl2ePVIxOOVGxR0q7vQrwb4qsBJY3oAA5t2cT5vOXCL1U9QC6ohiOPRKx+QFQ
jvlO9kh/3dgyL+9WVzVokfF0qGueu3k2RqvPPRnlLnGV0XmBiFH6PeUCgN+N92l/IBOwIy//ikZ+
vrIJ+NxxiF3n0saxi8poUYXjYIob03l5vJkOrwSANYot7Lnno/RFvJpI9YySJ8VJk5N5KDsQ1eAS
xY3tvTshUiAoSsARAT4+HypZ6jEBTexciggQjQeK/9Lo0xhc3x67EyKMoHBIVYeo7PkoQGFV2S+2
c0mcDjV3T2uDblKRm1awG/sPQ5FKU4zEAOUFGFY3YjyPmplSP1dFgKHAcmxQ4AvkUmv/ZVZYkdJv
cnn+tpu+KgmwoaA6F5mITxpgIeDScw+pvplvPG0vD/SKsHJUKCfAPwg4n68ffndpLm3hAOyqhzDV
KveklvkcCK/SYSQZ1j9fIMyJ5AgArAGcbFtbQftWr0AXuZcKiYi7Gkt4tPNlf6yMfoJxOd+68nfm
x243OFSuzr+3bIUqrxICB8QYaXupTyOt7jfkbThOROVk/VCjOtNvZGI7OxKmAuBNAHsrbWlzxGJM
7fJRadwLZoOLn2Lj59PB/2MY3ty4G/eG4sMRHBBqai/gXM5QD+DHDPciK+neJdbQH2gBiUNlVtON
oXZOM1VDDvIaAq0h4PN9gqmiYQ88OhdjokqLUy+CNwjK3Nj3e1/rr1H+vN9/BQQGxNsGT3D3wtEA
fImINz2/ZXq/4EVxEVhL/4fdyKanIu5wtRP0PJ/VTPiGdXzHt6oloiFV7b1ZbLEgfFhXJ9PM1H+v
sbiUVwCCe2wMykmbS1FxJ4caX+1eHOSSj06PeIoNII8ul7jF+Vi/yPPogiIwDNW1jU4V2NsMhd14
T0BQsZadCvEZ14lDbrIj81IiNDcb6qXBpgMHAluD09/pP6/fljsxPOMDT6AKAriOfsvztR1qmSeG
zdrOTgYLPEUJ/xf6cSOmManrIOuk2339tLR5N59djGtaAiCjf1faen+H/dvabZ4TzIOv/6ydcIK7
AIQnbBQwVduYq+qwyuyE4VB3shbUd+xae8y6yPk2ji22vbSdPVSUjWn8rbUWLeDro++dIrpc0FEo
scH32+y3coVGtx4Br90pq4oZ8tGQfZXw+ih71wKbC29h2DbgQzZ3ehI7pkgV2g5O3i6vOrRhj9kE
cssVzY/rI+0E1CuFmpfqD6+IfGHzkTlSkgKPewHyML2eK8AagUafww5EVdhfzKrPIOujqRqqKsm2
p810ewds8a7/jp11hcjoumtPj4TiRZSG8CU0mMW7YH6NXHTe4Fi5VP8MzbeZLI8J3SoPdOH2Zu+w
RMHKV0Mcv8rS6E91BBT24g633AjXVdsc3RWYDsWCLsNabnq+qijMr7gKjI4gGdTRoUARvkV4v8Ov
rIjs9A6xw/bR0AZcZK6v4879q5PdMzvYli87H0tH572qC/ZnkWsPA6uN00wSP5pxh7Lw4to3YsTd
/bPiDYH2sar0nZ/P1KmxrNRyjSqJaUxfcjdqHm2sD+mR0DtI5kgcrZQYFVKqd+7zrIR2hJv5v0+a
9gH7BxK/qW/LJ8IcpOxTuljodudf0C3svbPtlBk2LpVhGkf+B6Toro+5c0QJwRE1oOHOu7p9eCh7
zEbp8dC5gzMGnUS6zMD58pR1S/0fhmIsSjfrNUyU/HyJDQvVvdFKeOMAMnxA9d/81XM5W35SWnF7
I0beuV7Bqv7/YOtB/esBV9VZVNZCFmOPiWoGClH4l1FiRSSAjyHMhKTtE2AP1/FrEMLicn1V964B
0o21sQ9vTd3eRvoqwuUtintR9Ll+hZH1/ABTQL8RMu99O3Ko9aLR16LM+s//nmNOPNGMC9frYnVH
08BdBTcd85i0TXRjOfcmRKWUFjJA0ZesGTOJpVQLoq5ozHCwQAPs4GL3+h9GAYK5ZtdrI/cFKGDI
4NghFXZJ8JQ+y7ysDzJtmxv7cIdygwslbUHCYnUF3W82IgVs0Ui7tC91WzRw7bT+7WIoHhLFJjU9
M0c7LlqSc4PEzqFHJdtH/xqdX2+maWmuGkjKjIWU03avygzh3Uhm1o0vu3fvUiek70vmhULI5hdG
0xoqJpBTvUwfAxSokGc/HNUqUY9Cs9wby757+f093OawwKssU0x27EuDAt63aDCNnxzVqTyNdTfb
QdmZ+QWpv/o9xkoNpT+6reZBYLTe3Gg37O1o2EVcZmuTmKjo+Y6uTR01DnuyL8qcDZ+9REsD8Fvx
69yqkhu7YG9HY7cNlY/SFyHwZon58olduThtzapiBKBKJGK7YB6vXwR77xiFfo9CFQX4F2E2MOo5
dblmLkmyOGimuvrBAKxFmaOunlqMn24s4M7GMdgADooKDhX4La4H0lszNF5kE9bL8T5Cl/nYyVJ5
xQqIQFgWXgfgpm4s5c5Xo/VtEFpT0qFGtmmh6rkXxS5W9RdjKCI/rxr9MM+KddFHK70Bot5ZTzgI
AGfW3gmHd7tTE4kyeZvw1bDTCWwNP5sJlfozGtd5AIlvOFz/frtT+2u89Z//dcVilyCzKcucC04m
adCluv7KqXtBhtBmN96M3aHoZhjUjljL7d5vhFOM4G3tS9mgQhUDeX09t8r8obajG5PaW0Qe+5Wd
C0qc6Pz5pKjy9y3Arjic8Tr1o3RucWt3h3uJ8FiQAb++EVytp3YTRRrAV2BdItKw0kmfjzelpWJI
Y4hDo3OcIhyiqcKPSdPqAMHh+atrC4zaqQi5OE5mhn4/5FMWXv+OO6ed0gboDHpTBLTb6hx6iyrv
rxuHY9NrR6sh+eMNam+c9p2gg6sLNjIyHisWZLNbLL1Ii7Y1MIgfhuYBNY/p0cZM+9HpbBs3oaH2
DqzQgJbp4MVvr89wK/tD74MuHj1aFQiKRUlu/ep/bdWBfL5URJWEiVPjcyAWcNd0g7ALfRj7GYgx
SrnUB0VDNommS59Ed1Yx0emclLLBfzsazXMnsOM5raoMOAK6mYPJruK6+cFymw69BG1FKjuz2d6i
EOwtnAWnhrVb/7PtZ4+gyI0GT8pLTBkXex5dcU7RmCRPRSqHO08FrOTmvXp0ltI9Xl+3vWPHI0Cn
aQV2vegmRk4dYd8slItaqvPBG6V+jkpU3PJazDc24d45AL6z6iUQRb3MMTh0allJ9OfGJPfOLYgP
GYB0LoavdmToX93J0L4IBacNP01M9yHXyIBe//t00QrT13yOZs+202XgFtchBpuEroaMuud2ESaB
8Y8eFch/u2WAX1BEoJmvW+tTTkr1fD/iuZ02kx57YaMrb6Ulujty7vden1LXkEbsfLg+sc2l9mc4
Th2FlJWfTMv2+XBahdEuuldemMURYoHJgL/2rGiBl0VIV5bSunHWN/vmz3gI6QDnWVVaeN+fjze3
XQIcXnqhFjnlhxVvjbqWUmufm0oq3Y3BNjvnf4MRqYL4Yv+YzmYtzZHSBompG8JsS6NLpUemFRQV
zqMtxauRyn8rEP4vvRaF2yQpXvejrG6EFnsLbNIlpMqyFja2tGSpZyY2II4T4iy9PMaL6RTnqdf0
9ghbrbpH9kC8v/5JtyzhP9O2wNWhKaTz6hubNTaFE5V53XhhgmtNfwFEVMgDr1ckDlJ1nAkPDQgr
lZZauj96tIsPGjDGn6it6iHpbG3dJ24ef2jSBOQ+zlp57+P9M1Q34ufN4/LnZ65A1rUlQxHX2Ny8
iisNI1E6L2ydpHqv16L45UwI9F9fjb0NR8UWDhmtOcBqa+j31/3u6TCCUUv1QvQtxdemXGzfiRZ8
NfH1aj5cH2tvRmsM6aHVA9Jwe5gwt6UlDlA6BM4ljjYuFPdpk97qqO7NiBDcozKLrix/7vmMeMjw
Q1hcdnU2o9g5yvJc1rLBLLC+Vc/fO0CrfhOAZDDQ1F2fD2XPPZa8BCghNlarTYg1GZ9xz6reQHmP
PmHvnCD16tCTxGFXwHK0s5q6z/VF3TtA9NC0FVBCo2u7qKiUmAWoZBhCEhPXACJXi6Fu02P2V1iV
ouJ5E9+a986HBC3KqSUJMde44Pm8MQPW8A7W7VBLe/cABLa9GEWchNdn9oeU8VeEt54Ak6oVNUlK
aKuc2/NhzE5zlQz/HWywship5Fr2c3eEQ5K9KwcU7I4ZqmfuQetb1Nbdyk6aowRX0z0BNFmiUKYW
TvAgSxXra5f05tMYYSfg82DHJOSaHJZXHkhnXHKdpP481Nj+3csxowC3eE78czJRhPAHpcLcFvvl
Hrc3nKDMSHG0YIRzCRWo14wixE0v+jhUTvbTHfP8nSomMCVQmqig6OZYWMHctdNXFWaJ6gtznn/M
g1nfItvubHoo4bhm0TldceTbTT/jk5jPtRc6bgcDDDOjUzUZwMmHvDpd/yybZHD9KvB1kAmjT0at
39kMVRVL0tmK7oVL53oBQiYYhJpJdtCUUp4tHXibUJdbwIw/giWbvWDRbzQRqLG8lQT/fC/UeKM2
ljZwaQ8zRlcuwOtg1eN6VyNXdYf3KcpbVTrJRzG11mvZ5+WjUubK68HOMdSaPGzbBlO3v3odJg83
cqyd4wB5lMQYliolz+0+5eGyZNZ0UagjQvwjUiz5ZolF+1/W3aE8TyROQLnVxcqM3hnS1vVCpdZl
mFHyrUHto+Xy4EStMYaZ0tc/2izXbuHvdm45QpH1gSB50Qm6ni99pxcdVhYTBrIJXgKTh7q6RAAh
gGhTHXHVgpOLoORx0GLxtqiSW5DKveHXpikL/AcCsdlvso+XPM4ULxxjawwb0JyBkhXlpejG5q7A
RA2V8xL3tXHWT01h6TdqA3vD03VZuWmEZFTNns9+0eys0NqUCNDF6VUlkHltGbXK0jsatm49li9a
gY9f0YIqcNTyRoy2LSv+OW5rT21lD0Gk3wa8zHdxo6qIQjNX12BQ9NVT5haZdhjIKp6E1BVau1nX
/srknLDxcudLa+FQj1HbrJ3XHFlchtxJvkYRVrcgUNP4CX0rFKiv3wt7VxDA4ZWogNU48flmobrc
wcyL0BWSb/tV6JlTYh23OMOqHT4frg+2c+So5GoQjxAde/nyOjFgui4mDdDnJg7Ifq3ftlDHL9dH
2XlbIQ2qpBzUT3jr1in/FRzhs1moCu3sMAZEcvEAfX9IaKifQGgqajC02Y0C7d6s6CgThhGYAnTd
LGFuDF0zd4kXopsQnZFKTbMjOrtdeaN0sm1er5uK0JLUmBo/xeAtTBmuObKdGYELzGYE7gptsV2Y
raPxVXGBXLzDZGr63utmSdZsW8M3ShCmgrMeTkx43aTNXeY0FHmur/bOBnr2o/Tnq53GqaOLunXD
YuwwJkjb6I2eFrh/qdEtouK2Nv2/BaAbxktGVZng4vlYLc5VXd3AqxZmRDkiSXH4rvMJ9X6vQfVE
8XDKxTCLI5MGlHkqMoGquNWO3J3wirqDjAWX7Y+I7V/bq8FgK1eangif5/bRtBXrMHd1dFdIfP3+
fW3BZaw6mUjOvgjzK8woFqtkZ9XmEP/uh2k8Rr0YPmJq9P76SDt7mI27IhlB+K9sxOcri5YdpqTF
TExs9eYRJe/6rewT50bBYedkMgYpuYdwDK/hZhQM/yq6U0S9yDfKj2oyIGBMG/4pZanx3sap5/v1
aa1/cBN/kE1wrQEPpc2zVTAesnJwYrVyw7qfsK9w5jb9WggnE59Bb2LmYNZe8k12aDiJYuSJQuTU
uHVA9nbtqmdC7xoWFUSmTUCsZb3TQ85DxT+hwhlbTXTuugZPU2o8qAFEpABgyD2jkkFDHHhvVoa8
g4eO9tX11dhU1tbj80czgv6giwnmNvFZUBRwzFG1Qi8xSBVHF+daa8YcWEuWQ0np6c0ywlGx0C64
8RxvKb5/hiZQo27LW4M2yOZOdhpZYNbVYnnmNI48mqI3T/ie4aSpT7oxPdSR2WAmqLQpftlG9D4Z
nOh95jny1dLn+JhdX4idYNgjNSd95hKhALzZh7gUVwmgBSvUy673k4jvg2lQtqp3295Ja7ADc8tO
frs+6s4Zoy8LZF5HBJb8chORcaELA60QOyxH+2srWwxl8+JW02fndgKRr7HpqURRA95MjbSyUMue
qQ2IdtyVqmhVv1rG5bvELag9Xp/R7mCA5FdJSEr52/s4ymJZVNlihWpW1mHl9cZdU7Xy4PWz+e/R
OtAT8P8WQRW9s828OrW0o8IWVkgVxw6sshlOi2rdQl3s7lOCVpWMhWWksfT8HhRqaczRklmhNAWC
Cq5alcLH2yp7G7XgAINWatnDmKL2FNBLTl6NjY4DX4XLYRFUaokYxr+vMCLzK8WC8il47+e/x6PB
1BdLzk7V6+R+orBUI/I5xflBnVxM8a6PtrdDV4r22jVc2yObU0qt0hTS7e1QoV0eDCJqggmh239/
1UjwkRVAupQ4ZHv6TKG5E744doj7HN6vhjXjkNsuJy12bomV7W1QOpG8Z2uTHAbg8+UbCXispmIo
10iwKvRmEXoZIkhR3N3Sdt5bO7YmNyj6pQg9b9YuSTvMMSm1h6qjlHcT4x27VjQ31m7nMdHWbAVp
JaokPNfbDUGpxPVqkyOXlt7PAZ3UKIjkMMw+tn4LZn611/8kRrIx5S1lgS5NXeUHw5wpal3fLC8f
c34J/GOuTyqDzrYG2ccNULFUs0K82+rHKc+nhkvUjqE9VU75gIOPfit/2BuSohIoCPIqYuDN5O0e
y2e0WTgNVR5fVNT8u9U1T5ziWuD2auCydn2OL/cP5QFthYzyfFOk2TzdFNGn0nBTJ1RWp6ys7OIT
9STrWHVgp//DUBQkkONfi8dYwDzLWgyhGsWcW3ZYYFBwqku1uJ8jVOZbLCJvJCzrMj2PipgVQATS
CTjOIBGeD0UE1mstmL3QaDq8lCMxnZZh+obfoXnMEdbzncSNAuiP9R2umPotZM/eHqZBCaJj9ckB
8rqZqpoZSiKM2gmF5XVhZ8TdO3VKtXt1ivqz1mrzWRodCkF5VKEfhOP9/EpW1T+SvQlJ/tcARt9l
FXPdHtgp62AmmrETqkCST7hHLoFpLOjB69lN6uDLy2GVeePr8rawobYa7LKeXSfFixDUx2IOQR/Z
+o8iSxaSFld5X8R1j69H6b3raLqGQlT4r44otD7IQp3vO9doz2M6ZW/xeRe/r2872K0vdwPbm04+
5AdrzZuf7wbIXkwdHHoY5bE3fSP8asw3uJJpSmAohtOeTGmjSONEAFEfJJmI7veLsiyrVmainUQy
dk7jV1ar9m9TRNky+03TKFXfPFi5aeVPRPx9emxL/rw/YQKJqSoQ4N9aLdz611LZQ3xqtdJIH5CP
yvSH1lNwuLRSMgJ/tPBZv9PrKVaQC1Fr+SUpPGzu7N7EyFixvCU7UgGLs2+OiV/eYTKW0UAw2YDn
PbjaYAReE9kmesTzGP12isTG4AYkl5gCWMdx9thPMw3wLJpo8k6RjUdnbtbjt8JOshw1dNsbDtCA
ew0vdQsP6AobvgGKl01Pone6ZHmdZPpE4V7xEAnru6y9G5d0xtdZ4pzmpza+fj5sRf3JTWs6KF3f
yuwOK2INM0sj7Yk9mxZkYGOL6Xtn1diDpjou3wcV7+ze79IoeUKUsB3v8rRFTyKGYaYfMf7ql7s+
9ub+Yz4ij2QfHIrjzjc5d1p8qszeiY4Ngq7LUbgpmj5+42qy+NSprds8iAw+zf2cWUt96jBH17/P
dSmw+BSmPQWV0M36mFZjbvp1l87dG5B+KOsWUi5fu9aqTBTJouLdsDSF8l0zyvoVWl+Gir24U1lz
2Mse1JE/2rGKt93SjmrQmoZ4mDqN56GdBuu7M+pW9KTh7NyfyqppP1l2O+UHHZMXy0dXTcfRuFF0
PJcsPG8OelOp05kiG227xevjD0NBeOtXuhAPZat789lu2D9vrToqv9HjwPmacn2e+JOaaJ+XSFf6
1/mwCPSDtGowHmj0GK+syZZzYEgz+zladtx8TGKkNM4UnOeHwW3q8knyJiTHNLZ0HF+nfOn9wbLF
XVkqU4QhZD19dHjuvQNidvNbLbKse1XNlY/ewr8CUy4Lj3DqwONckuhLTV5n+WoX5dNhHhaJe6Cn
VQ7OSqmTyMAbi/pbSTM3DkyzMZ46qhzTvV2qoEPUhTn6RjkaS9AYrcTBgQvmgzNXw7ehd0fcREtU
6w7qgNLNfR51GB8jX2SMl3Qaq1+gfjANwZU0/156Y976+HOimdyQj57kYKffUmsVT0SxzvJttXBz
dvrsfUj7RNVofOUaSmLTKN4oGBA1QZY1ae97+GxjjdfaqXYykzrxTgoNmYOnkIcfRBTFHwC7OBpJ
XlpW4ZBRCr7kRtlE/EgzhdiwRD+H2dXag6Y14sMYL3ZyANjuPtmRUkISslcuxBuhRfBPjTQarRPt
9RhDXLNJBtKzUVM/AVtKeSthmtb3nTcrkRJ09uDgfT3Zbhs0iWW06FoM7CnUyUiw5z7xotWE2iL0
Gw1DeevA6sdCyDCGD+VAo++bu+RF5i/9GCWPWpdp9keRLVhcTlU5BGmd9EMKLwzpwHuRx2gGOthh
do+Z1Th1EKeDd0+rfMiOseItj42niu9TJimCuaaTTUGmtThuJvmgPknHw1Z16sDRcpUW5g+NHkge
RIiPijvD7c3pTCeyfxBUAmy/UKsGvXnbsHNQqY46PKWZcFfkVNtiJatrCcB0bdLW+6f6NKdtWp9m
c5TzeYopzj2NTV+8UuoIrMAUNfl0HCkpxWy6crEwrk7rt01dae/jYmHFWku27/o2r+ePWjJGxTHm
fnktxyFzDgjlqF/txm1fG0o2mL7R4+MaYp2ObvJIXWrx8WaTju8Og/PkCDM1Q147Z3zQGpnEb6x5
GT7LTuF8GLHbPXY2e/uU8CCE2ETnbqDaAOkCT5/aJbCNQtiHyuIgfUJjG/fF2Ohj+76WWjrjgyvS
+lOi9IN2NrWse5eMS+Wc+Lau94rXfhkDO7Gn101UxyIwymmecYFwmiro9dIZDkbayRyres1x/SJd
enzLW5yDA6cupvZU5Lodn5qKeJo3ThuLo6Fn5RsiEq0+WaXeZUEaT2qBOTiKmiM60ppfjXpxB+vC
1HwqeWzepbSJo5aifiuAvnzXlDH95Tid8VSUoHx9a66yn2nfzT/V3LGzQzPFPdoduK2qhxkjz3eU
yjPzwL2NgLPC/vvEi9zj1TbWyxeogtG7yRb9fS2q5bcANEfbuFjGDxOJN/dEBebMR1+y/TTrsiju
FLQlu1NRatUHx+ibL02kpe8oJid3GnYOzbGdBy1lVSb3q5VTNPb5u2l+qGB9/7ZdGgN3kZpMdaiN
VZ0c5ilRX9eukrdhtczpKzm6AIPz1o5xxpw8OwmgqiQfCkqKDlkJuxoNd6w7wwHCHGZJxWAvD0Nt
W58SMEHY3lWjo+I33Ijfs0vLxoYRFgUgzobHTgWW4FsdjrVlYVsxDr5YuPvGkCf1J2MZsO7GH9Ng
4zmSWjAqs3yyTLHflDRcaHMOsZCBAjHmB0ZK0jySVaTxyRzM/uuE4U/zSQi3/EhzcVZ8Ja0FUh9W
wk0rMeJ0wnFpwEbFGIdybxje13lamh+mNZrmkauoVL8sE7bVp6iLNNyfk0U1jwNSmK90p+y+GNIt
eeVnfXgclU7/TEFhWD3G+1H4xkQCgycyf++8Gsbbh7YX4F5QXZWNe+dkcjQCZjah2trhX8bb4xWm
r9p19WaWsbCofZf4DmA1G4XEks5nm2wvR3l0jt67VUY3z13avnsihoT75BVpg/ApFK/6sCiK/FE5
k2r59WiN8QHqkE7y6NiLcScg12QHx00W7SgUxMPP+mR1GKwNjnVQ6mxKHgrdkW+7qW7NM8JX7HFw
T+JjV+jGEIyDDm8kcT0sQiyQuTm/vu5XLJKVZ2cChuaVaEf8IiwAiiT92Od9GOKEWXp5urwtsRnQ
AmQdoswXi1Eq2FChHmv/xJGy7T5dj3tf1kIBm6wFMpgF2N/om6h3mjgNZpJrIX5rZpgr2Yi3lpp3
qm8s5EB+rEbxfW/02UM2Olp7IwPbyStdcB8amfMKUdtm8Za7qAUvmhZ6hbdGaXH6ZNUgfRtUEG9U
DHaGwt2LYi9CobTDtskeFzKe0AN3cdQTCcQij5A6jfrLMjS31GV2shzPQjLDQyeM8vI2hcXaN66T
ubXCqoeiHWnksfFcxm+uf7mdIgDFa9iKmAYAWty2dnHIG1U0yq2wtLjWfNUam4+CO+mdEc3dyY7U
+Mf1AfdWEG0e8rf/EY036SpSk3U5F54R8ozkR20a9Ie5cpZAR3wvuD7Uzq5c3WPhesC/gu62yczF
NCP9lfYmV0+ttUeJODPOPktUQe9X+jPev5jNl8Nc8TY2WjLcGP7l0q79iXVHUhqA3rOZaYnxcRUD
DEbkITZPjppG93rR6kfTm9QDCfXyz0VdCJI6a7uiz6lvbqZbaLOqTiRwoVzjYwr9/UGf4ltObztF
XYaBY8aMqKxQd3ye4WpOxYvTZmYI7mnM/Nnq+9delWGNO2DW/IueSfV66SvrnCeKpvmenTW2jzCT
fqfgw/PlXz8x0Cgc/WiCA8TRt3N2YTJlDgFu6FEEffAigg9F18c7sjrnDQlcFsjCG33XLPPz9ZH3
vi6AiD/9xJ2661C0ve70vRH2ne6+ESO6i1G/lCdzdKtXSEbekkGkurFTWrAZ0eXTUoPdll9Lsjg5
uboemlaifGuEHUU4MrDHUEbvjCLoulHNg6GaUPTClRN2dd73/UMbYRLu29U8l8clNoc6FB4UWnZl
5n7T+6hf1ccSAxftWJ3goKpETAQCaEUg0a163xajkxA0qF9Zh8LJ45gUQB8+mfGkiE9z1ep50KB5
+XlSc8THyZZy6YM1tO9x8SEkV0tTZidTKbXcl93QEBVPUZSS6uGxdcx1b4ju+CuRvG/M9R0nb9O6
Q9JA3cp9t5/d1xGwouUtNj1uelSmEm9R7BqSp65RF/NrpxnC8Hkx0cUjXdDioKGei4ZzQvgSH4rG
U0pf9VI9OttxN09nsZLSPDSn8i6IKxzOXmWlNooLSBp87HHpEXTR2lKxA1UdovFgpngz3LmZqmhn
ugSIaU5KbNmn1BNadSDErcaP2WS3ePXBox1Osa5nzavJ1lL7rnWyNvvgWFRwfGTR8vQeEXJYd05j
NmmAeESUH8mYcvuDSYXmNRa0BFiZPRhj0IyZlEFs5GC67R74CiW9RX0SpTsVj1peWu+k5WV1kHhY
Cx+nBGWgo+bFdXMQ6ILF/qpxYsI6q+U3IaT2MZrhmh27smniB0Vz+sqnfUlkYZZ12ePkXqbdGZhm
+zR6KzIvlTVWxUWB0RX/R2F0R91RkBN36GUk/hJBPafJGzfKcUDEdwhQtZwpRa2KBEHVeP0bxXBL
3n2ilOGkYC6L0nReL8b7qrEx/PFLz55Xl92xaF+VUdp2vzPZVZ9sNbVJDi1zce9TWCsPcAkROSRT
zscAYFZ018JfBl1fKa5x6tWi7h/KWe+ty6LYpKWmopUfvQrPtiBrdYtzAMbj0zSP9l3TCB2C8aJl
9wXP6HI3FBYi5k2KXet5LjNNHgbbLT5jbYuch5STmWCGlBvvRqvxvpDEZu+E1+r3MX1mJRgTqywe
GhgcHIe6UrxLQSL/WJjLSMqRSye7FNLro6DP6QOdhiIjLCzBmtcHzarGxueoqrM/tLr7KkeyfgZz
XqE72rdx1QT2VNbfTFPii1S2hffDRLl95tzIxjwSSqu0m+N4Ev5gJJoMdK3NrENOYe/tqFZm/qAW
uu0EgBSjT2ZZyjIAh5l+JgNAkgEbSfkeSS7v9yRbVR7buBDvcyma8YzLuToc0Ttc/2Ym0vyU45b1
NpZDAa1FRdI/4JxXr5qpaGv62pbxkwRPKo8Ldqfv5mpMR3+qPEU9Fm7a5gelWhznHLljSjUPG97+
VAPF+aUUdrMcFB0cqD8ZJcLTTmEtb+0Fq8QgoYSsI2EpxzL0mqpDQrn0vGDQElkH6oJLXkCCVlb3
IgWHGMyeilENCTXKsNIboc0mihEd07yJPF9V7DY/ka8b5O4u6BYpFSwI5mSkeaVF4n7UpzEL6CuJ
0tch96WkrMP8fko7dLpnT+/fZ/he6AdQI7aN5gG5NY3FYvSlKNrPCDWa+tlqY3GIsqkx/ZYmHU45
ca+GeWeI6Vh22AAH+QJ4LRR67KS+NkXZExUV+2upj0l3IwB4Ge+sOGHIe+C00DXedgLMxJ2buWmN
cA31YF8P9cFtjfRURPXXyCvtz6RIJcXK7pYB8suYDm4UAd2KNNfAvm06SUo2ldOCF1poF+ipl5k1
HoSeu1S11OVGAP7yEWQoylew3eBFImT5PPqgtJFnmRUbIXgHeSjKPn4c2O6v417LTrlBz3OyHftG
JPcyFAfRp62yOBT2V83C54NONsxO6IpqOOA2FXpj9MNa1FuGUzsBBTwUls+C3YMq32YRmymp0wXv
hFBog90G7jiX31EAGR4HNPTaY4/r0g2Lup3Pxm6Bu7MS2/6Ps/NokhNJw/AvIgJvrpTporvVMiM7
F0IaAyQ+8fz6fei9qCiiiJ6dDR12NpRF2s+8BrmU1VwmdtdYXmTg6pByxlQrTh5HxKLOneLmO5CV
2yYZRuSIZELgow+NRu/1DIok1/vS6rRA8cr5NEtb/wU+KnxwhTAfJSYxB/I7ecqMjiy/MZWdduDG
3ELLtOEJQx0EYLEaPonTzMno1wQ9Rqkn2YPhTW0RErjM4tAN5n84EABTlkCNIRci/PXn5imtMAw8
5qDXpXqo5rR8oLvbB5bVZzsosFfG+nX/kbbxIrABmWcRZljtG2nZQ2F1thogj8LJVnH5/Nn0blH7
2hDLvzwc/ajOIfJc+UJgHHsg5RtbXy+l9tK1dQqv2FH70pfogb05ueSnkVUiP7b02NfTYCJsaXe8
zkGfJdYnmIjTL60fRXoc3Mr8q9IonOyc1GUh15NBYgL7nKtwgQpfT3yNBDFadSmsDOAWQa8243Ga
DTTKIaY+mrPpHjpnj/S70YEFjI9CFxcSakjcEdeDkpHpZg9/I6Bq5yzQf8SfD1DT52+NyMAS1IPE
B6chOTtXCY5yrdbm+TEtGic53U9KlpHWn4/4Lb+Fawps1GqfKy24ey2vyc2mOT2H1PECXUUfGjW0
PezExlBo5FGcWC7E2xNdOG2b5EtV2qyrlzBx25cUtZpjXij6zkdt3L7LScLHlr4q8uyrj4Jm05QN
fOtApxxaHxWkISn9lbm2c0fdfhEVatZQX/J1lD9WB6n0ChQg5tkIrLBsT9pQ0BwcaBd5JR2Vt64T
jwlKDHTtgbjckKYQMbeTMCN51AorpE06dNlDWnf2dEo73dtzt7mdQEZjY1J14YGBYHi9PyPBWRGK
qwdzDzGCGrD9bm5Na2f6bo8ecMRF9hkMoLY4ll2PIvAxr7M6UoNYV5N30iKaTfTcframcT72qorJ
HIaKP+9P5NanwdwEDMqex8N8NWhlATc0E1UNkE/InxqzToPS6/Z8Nbc+DYwWYFMqZQtC7/rTXPhQ
ujmzA2GDue918Co0S9vmQ5pG5ue69lSUomIgxzt4ma1heaxAWrFDHFwbr4dteUKSOenUQDMq9aOS
CPXcZ1Zy7mlmYs6L7mFPlCf6PYWf1bgL3x2WEZO5FJOgG632i0gF/eYpQbjfqzrbj5MIG8aEuvt8
iHNKE4RYXjucknogfL6/nquH+nVoA44/4SvvBSSK60/WB3QXjb5RLgb6mN27vHdF7VMgR1Os5N99
gmXV1Tsbd3Xu/z8m44Ey48kwzdU0j3GiV55IlQseTF+yui2+qFlOE9Ptd57qrXllNinQ4VXg3BDi
M8fqFE0vw0uWyTEmP8lRSwIi/VgPDmX7Huny4jQ69B7edt28fiHlVmSGWE5u7dX+nVSt7dpsQNw6
a2P3mAIoUX04VsKASyPnnXL8Kg35/2hcokuNCkOrNbHC6cjwaICEFzlWevTgtQ52t+7Uu+2lFOTc
DyVR2j+xk0V/FErUTDtbaHN4E6LWoruF5elqC6VKHyMH4IYIwOvKF428h4aTQ2fYb5AxGZ87nILL
i+mKUgb1PPTK1/tbePn7f3uDXz8fGBYAXtITztBqO0HVKbVJijgQee/0f+PX1saPJfuvP876gLFa
5TqiwF4t7WIfPpesfM1rqv8gHMpFBT7KsVWEgNeHGKONekor7BKUsYmesqVU60Iq8YHw7wX3azb5
6ydz93Pzc4SIBZYT9huJoyzcjDKHo1xkbSvRO68yIvVMBy4ufPJCMyidsoL62ykN3uuxDaT6m5dH
YjyoepQ557rPpXhw8GN9tEZF6Z4GRZleRtqj9s7W3DrqrAxXG72qBTN3/UOtfKhUT0bKxU2GzvK7
Ko3+VPpemoeQ5tqeF/fWZcYmJPJbKuU3Nk15Guqg7TFAiQsb4SWLCqpvujERRmRU0c+E87OXHq/e
w2UlgFtDxKb1ADhuLY+GhkpLpUGlUAEq6tyApTjPg70Xkb3W+Fd7HCEUG345hhJs9tUeB5iQIFJl
oYgi2zj/u6b5ljw1ljYlvtTnFLCWgT7F49QSUz10qjMrQQmeAPc8zCFEEOlGJr7VJpRZf5KGHJ7C
ou9e4mGp/rVGX1mHaRbOhFGc3U2P0Ogq+SlBDcz+R4Hn1vpDXo3wvLFYK3d2yLq98TqDy6GB4wnV
8ub4DqZG0U/VEjLVzECDwp6dEXAcbSa/nihAveuEWsmDHi61qG5umOHcMhv9DAgme6m8FGvN+xfK
1pqiRcdZNnn8aKpfb1pbUxp1MOwk0BxymqS2q0OcYRdyf5SNo4FuCoUVsPpo5a6F0Woqkb0EnkAL
1xKPKlzOD2k7Vw9OUmg/7g+1+UG0ivkvVaMbtZY5FxLICFMMzm58GBF2P2jYm+5M28Zru/zdHHMy
Ywjtqz2aqXWqooqYBG1HdVBxZJ35g0SsvKzwo6TZ0L6LtLh6+C/fxiSSkpNJrG+YbIaFVLccQD3S
otz3JlMRRwh92c4cbrxytDQX3QVacFimrUpS4eA2pR1lIkiRkDDhwTaIIEIeNCo/hzg5Pnihm1Qv
qIr2X+Dwi+R8/zs37jbINwv3hrAbYu4y+79d+VE9V6OZRstFI5F9gqZ0qHMywUKqqKi07R6/fHM8
RKmpVZFywu6/Hg9P+aiCiRXTp27FecZ26GLOlXFMpnj6po5ij+uwMR56iQYEW4ivtN9XuwfXCGBl
cx0FtHGrUxYLyx9EUjyEZPAXtS7+w8tkLw8oxguLDcFaNtgxhihDGjUKpl6iN99mFSjyUT9jT7tn
frdx0hmKF5DEid74Ohrk6hZDXKdR0NiJhxGHrT/VaqUh4pDI4P4u2RwKOUi26iJ0vw5CaGhpWamj
PtUPuNnOosmewjpyH5W8G3Ys/TaOOx1gEjByXXbkWodsLrV86Ls0DubJmoqnvgkN6VcIThnHqp5x
MJ5iIcLvVo72wbf7X7nh8oGK71J2pwhHYLHenBrwHN1C/TooZ5HWD3DTMIodYZb83cSt/pSOBJ7n
bqYTe0SUe8oOLd4a9tmxE2Bytui66aAYlfmtB+kBeqnrnOfO5n842ZZIXiKIXPHX+z95a2Eg8FD6
pdSwFD2uj1OK9yGq+b13AWAS0WaMvAsqc9kjmY+y87Csy2PLi0ovgoIcJQia9eutrZjIrSMaTYsM
kt0L+DeTQLgcTsDVykNex/FpyJvxVIdJckT7CYxzm+xxsTauS5JaOBKEfrwI6+uqadxBClUuus5V
/29Zjv1jM47Ar93ZPExmMnxyrfyfUNT9zt7YeOsIydA/o+xCyreWrZ5jukbJiKB02oftJaRLAphz
8PbmeEU7+P8cIycNBRMu+40+3jhVnTEC78PjwUwLTLwVMzxOSdvFZz035A9k9sW3Frj1N6vt+T+Y
Ii7INeOyLM/KHKf2g9POXny+v8s2LlGKv1hc09VYigqrSztDFCJGGRwvHinTd4kTzf/aXjQ/lMMU
+wBxqu/3x9tYZUp3TDQTQCn2xo9kcCLq0GjpDhJdV8/+19GS9yi1vKsj+xtIgZ9lgRz+/TE37h2I
wNw3sG8gJa/DjGbAdEymIwZHkVH+aMJ8Oqhuq5+i0UEGcq6ApNrmzl23cXo5uiQWHFw+dh1k2EYe
t4S+mLl54gdKdnBg8gItaznL4/2vW1ZoFegTCnKtYUVCoLG2VLPpLsAkMBHOTswe0ZFWB57cAOkZ
fepepguSurX6Yxlr9a9IzjS8vVwqb7fbIA5ndllSmIfry6qUmdInNQUFDSYD7eJUtV8axwoxHrRb
WtH3P3lrcunBLSLGUJpuAmGrGen9mxRL4MJlS9c3+koxE5Sy0df/5cN+G2q5PH4LovpE6aMx78NL
0ojioe6UH0YlhvOkpcN/OImLaI6Nqh7i2Wv953wgwRBhhydfPiroBsbq8yy5HNypbA8u/PGH/zCJ
xNzsTZX0cP0iVoZBMS2rw4uhAoPzy3xSu5PetPk/oAuoqd8fbesMkhuRsQF9u9XmTQoVulRr4yVn
WyBkW6gS4oVmggURZpoqCixiAfbDNUz2JK+3dgthOGgsLvlF7vh6CT1jtId4Av8xu6I/IfnmvgD0
Vg9Gab6RH77c8bxdzCb0UIPjuApJlTGxJzfGV7Euoxl4PgTqBszWRevcPYXJra+CoMm7je8Mckur
odq4V6sRyMcF6kL2IVe1iLM3OQcQKOgg3l+8rSuGwAlIAtUjOiKrsQbHK9JZRXi4MjvnQ40je9CF
pvoR6y+wIVo7NO9Is5oA49rhx4D0615+vfVqeEiG0cUiRrnRq47MVJmH3CIxjMMQrbg6LLrzTNnk
HzWLwn/ruOqbYzRkxjeihSzauWG3phoBMXiT9Kf5BesNhEYwfQfPuTj5lL9vc3s8V5DGfYo71k4s
sjnUot9BMEKTcC2i65R1DNopci9lB+1KCmM+1n2SPqqN/h88oBxkMWgNQhIh+lvFl4Y+kVspDNV4
7vxc2UZ/aDHROMS1GGF6yL0Nu7GJmLxFowGfCTrOy6f/dpNGlgB+NLvuZXEXaqDwWPOXGpcUSSWq
jH5MVsrrJQsYJiQR5eOkN8k/97fxRqCH4iJPMrfs0g1ebeMpauVslNAP9cpyDrJps2OfO3va6htL
iBYx8m8L3xfDteUm/O07DXcE7RJjB9WNrnMeahN6COS9ByERTrj/Qa+h6ertJ2ynk4e0ImCqm2gq
d9H57Dzv0gNW6y/WkKRG4bf0Nn7VcTZ437QqC91j1nWZ/CdSWut5hqb0olWhUX2dzYoWkdlXzvAy
GIMynoe2nrKvytA7MkjbCQVBpS+j/F2uxfkfZUXfxRdSzi9233TKYRpkOj/3lab+MdK+kCdldLBU
n6dw+tsTgGUOSdjoxlkfpvrYQWcsDjCi4iQoMy2ylrKzNh0lzdf4cYJCKqEGfNecYRo/WsWIkCGE
UVO7FEmT/QEBNLL9BlPq/qg3Xvlvg2QhJkpVU7UHkRe6epnspP2plLUeHmXUsZXcuok/2ak7jbAM
UrMIsrave/oMADth7HuyOqjIKGJwoNImO2l5Zc2+W7nmi4Bmm34rcQJQTzsLxtqv14t79PUUsAHX
x3uS/Sy65cxR1VIOwyCqQDGEBiPIWoAoxR4qamsvgnfjSTNgtdyc8YQQNLQG7G+tQXU+lp6WP7YV
xg696u2cra2RuAOxaLQppZPlX+/6tleSuob1FsSWmZZnpytQr9TSyG3OeiJAutyfyI1wgpeP+JqC
jIqY8/oo14ipkzsrlw50z5nnMfpME7vxRRrbR2Ga5pHK8bAz6OY38rdia0L1h/Tl+htrW9YNQg10
IfuhCVi88EUHefAeI+U9vduty5JGtkqLFRmnG+vpxhnNaWgkfQkE8Xs6QnpE0cKSie1LRQr3aGRT
aR6STDUfgUg640HEjlFf7s/y1gejJrK0XBHJunn3sb5GaHekWljFQ/QFN54Cpq90v4Jzb3ZC+tdH
dH002KXUzsFHoRa0eo4ANwOkEy0NKgLB6Y/OK8o/6YfCtK8g6MXnLJuH6dzpiAw+zYkinqOWBpov
utT+nkJ4eskBkreBkVlKcXTm0aZ7a+GYgMWhYoqPSWR7xSEZLSCeCgz+L3VWQMEcmlaFnNimSn4o
6I38tPpGfCVULZQzZs/aI6JZGVxadDyfZBRCwn/zDCOhAiwMQMaisLbaxyM1OUWzdeXiqfmXNDW8
h2qyDSiwo7GzlhuPH8A+qEpUE1nOdfGt7YXuYQjPiUnbDI5Nzt0LY3tnGbcqSZSaQWDQmFm0jVfL
WFaV6cncZBkTc3yuS0MebZjqfu8hvHoQhWn+qvD6Po12+h0OU3KKOu2f+3O6UdLgJ1BFQnxK59Zb
zanWUcgE48wxxW38ophpNvhlUs0nadvaGUxGtAMa2DgmXHsU+HnsUfhY333NbCOsjUTEJTURUyvC
PjuYnpI8dApv7/1v21xFYmCuvdc62Wp663k0gO4aysWKnOKS2ChqDJ60dtTOt0YhsV4UkUCp3RSF
EhgjcTWEygX89HRo4A6f9BaPoPvfsrlXFhMOGygXXcq1XwuM2sQdJwr4aiidAPn26FKMhvm+t6l8
W944/0vPWrV9E1DZs5Fbc3zEYcL+eP9nbDwlEJRdtOq40alhrLbL6A15mykJZf10jC8TLraHvpPi
RGg6U70ZuwfahmJnHbcGZawFfoB3FdJGq6eEzlRuRgNd7jiyT5GqhI8GIq3vsjitL31U1J/0rm53
KgwbjwocTDYoFwHo8/X7JRcFgXEsMZqIkwq6e2ycorbGBGU2kiNCpfnTiBH2IV5g/0hH7GmNbZ1L
snATjBvAoZuqjZrAJ4qsmnNJk/NdAR3zqHnVP6FLpXEx9d2Z4ttNTF0DcAfSQsi93LS/hNZqlQ55
6hLPjv7ZMab4AHx22jn7N5npImQNFAsRLHDnaD9fL+Sk123d0tW4eFXjfpS9rN530BKOXdY5L3Vu
OFCrK2QtwC+9OdFgaEzryEqpLy54peuh884LhQUB+TL2cQd1wo7rPxv4XJOPMkm4Z8F9e1q5Cihp
oJ1r0K6lLXE9XATXf8bEd7iAxmDT1F2pZD6S53P0vkcRyz5qFYXQwwxfffJrEg/dz/ShIKa2LCF2
AGEb006C7NGz5PQQKK3OD6LBthqJoufbCw8WHbDQ/BQxG99E3bnfXfRkzHPUGM5AU8kimbh/Z2wM
T0V5eWAIjxZc9/VcdHNs9AMd/gthi3EoWwpLfjvbjV+kSf/cFLjGVFnmPOpd/u3tI2OkvGSWvOU3
zQqvc0uKLHLgAQjlIXWr7AlCUT3CEiuGB22O3Ccp6+4IFyIM7g+9FjdfIMvsAXiy7DVCQmu1A0K3
CXt0w4aLmJ3+MZWtmR6nItThsMbzw6g1ynMlOuOHN3U9XaOkOQvVCP3abualhyn9BjDoX11YeDsX
281tyg9bnkP+ADkEBPR6OUqURN1FmOjSDYr9FYl9DyWU2XnA42z+LGFOfunMbPhyfzpurjOKb2Ba
KSgwIhW41R6oFQq5uH11lwHCfH9SQk8EE/Jhn1ExGYyT1HMYfPeHvLnSlnofKoVLxwbA/ppHgFEE
BzCq+ouH0MvB0pPppFIGP/2HUcAOIb7IY3EDFWsctDFKt+FskZH/Mry4eGn1OdpZs61vIUfjFQIv
sPRIrtesNjO3kAlFCzm41kPTj+WZBuRep2BrFBr2CAdCbaFFsoRuvxVjmqlCXE5MZAFVqaATIuzD
5Epn5zq4RSSxMMByQNbxFhDLr4apaioVNl7mF3Nw3IcOLwt5LEJb+5AZ+GocHTFQZ6AAYr3MSVl+
qPOudI/EpAbOw1lrDsf7K3izNcGSgyPBj4WAho7Ccn399tWlg0c4Gg7zYn6ewtUrqLogtaGWsY9u
hq7Q+B6nv++PeTPTy5iU1xaEN5iXm3p0VcZ9AwDsohCefujMtnlBAWnY2ZubX+ZSZAe9A2djHay5
ZQI/JzFnQhhobKXpdRfRJfUn2rf6g5bEXrJz5G5uevrhCzeGkBtY8I1vazQi0saqT5c5M8XJA872
7BRS/IGybeWPKHg+YHBQX6I2id7aQVxGppfAP7wx1JKvF9FOaAaBAlEvilJXZxPBuI/mRC/B9pQ2
3vnK5e+6Sr6XsXjPWL0FFLtODl0DL9i2UuYL0GYoyKGHXo204z8GaeZ7bqq3gQSDIZeBNgfBLxHM
ssa/7c6RDqHT2vp8GTIEe4xBj5+IR93knA+yRybKbFADbBur/WuIPPPF7b3xvRBUBHdiiNsdSxTz
fzLk8rStbyBFEXGL9JRxKZQ0PpoxsAaza/aoR7dTu4yyfCdlOIxdV8u4lHEAYtXGBbnl+qBP2YDR
wFj9kXSUJO8fwdvDQRdfhY6ApjklhXV8L0w9C9NENS4IbKu+G6bqaZob9wSVKTkOQBR3YpGbZ5d6
Dewx/qA5go2cfr2QPAp9hsOwSZaULQRttf6zLMV8zKMqSk4i8zA2Bt+n7mSnWzO6FE/RCGb1SLqv
hy3xZXUw5zYvoNviI/Cl/pBpdBBLBVm+t88oCerSY2Zab9hxBeFtjUijeakzxJ/itku/oOk9P89C
n/5B+I5A4/6ANykapVMOImeexxcN31Vca3m5llQxlpuDnsifWZI69SMOu6C0jSovdd78RrEeMpk7
B53yZ1CYevnX/Z+wMb1Lk2tRSqW6CvboenpDfWgyJCucyxxqit95TnUw01A7ua4YH+4PtXEC2ULA
oPnkjW7XNMWU7iO8iOfSiB9wIrSPM3Nzuj/KxrGAL8ChALVHgXENpsN308p7HJG5wmuHfoWFf3kF
/xn+cvUwZKOy92asPov2FPU8BKV5eIFDkBVez6BDa7Sg7J4FpJvusxXmPL4mqoH3P2tjFHwSsBag
rQ7qcr1V8JUxvKnJMkgMafGiRYk8zqW756y5OuPLt6CYy3tOFZrS/s23QNdKK/BwgakVnZ91qXbC
SfyX02tz5ZuIVoXIynl7ge7qGLyOCkqASJfCGs2tVWrbtS3igabMgsFKis+Cyv5jHxoCKZtClJ5f
pvXi3dolQGk1mOYfUpcmw9uO4v9/A3Z/7M0F2L3GoymGOY2mOWZBP6nuJxzwxvdj6Dh+HYXiYCez
fKcoXu3bk8i/Z6asvtxf3q2JB7NEj4MMgyB8+fe/vZJVRj+sLyUadBC6DnIajB+hY+P0VfXtQVf0
4h2MGW69N4+6+Dqi/UzzctGfvx4VQdWxQf+kRA7eKj9Grao/1OjufW3U0X2HxMc/CY3p7/fH3NjI
7C/amIsm0m1Kq5VF1s6yLwKvrI33danUSESo2eX+KBtbip4sDzDySiow5FXyiq4HqKFaKQJk0tw/
kQAW6Wmoh7S6FCDOomOuR0Xpo8sibD8tEQ09VU0ok51i4zJ/vwVay6YC3EO9k/CH2v663j+0rtfh
PYJ3AJJk30Oz/2vCIQQpvk7/fP97t2b1FYkFWYCLfP1KxmhQztB/y6AOw/bsZZF1xmJpT2Jp83u4
416fCuptq/cqbpJYmnIuggZrhAN9GemXRugQvilvxIC8Tp3D7c9xRHD+/9pLvx2IxkIwrsBOInCc
Uf86GBk0uQ6tG+OdrYxWEyQ6csJBJGJRHanOWPnbjwb5KukdbXaHGubqThowAYTh0VbB3KXKsen6
KcjcqjsNpZkfu1wn4hlbYyfW2VhFurYODFO0tGErrOYX27KoKARKlEOkGmcj7ErfG4e32vKxK7Fe
pjC8NDcBFa0+zah6hQQoLAKcpEw/TSpUGg199itF6U/3t+U6VV6WkbHIEpF9J/dfAyPTjIKmqnDa
mzqW44MhwxoWcm3kH7IBFfdzBRr3ObJlPx37Sh/TZ8yWXOUkJwfnMpwUi+x4/xdtTbGtcyxp55Mr
r7fwiDZsN2sTH9+PxV+1ji8KQtbaXit+cxjeT2AnVCOoF1/frN3YpDXxTokCQSM/RkPqBGHv7qlo
rNLV19nlrwemtRSHb0A2dZLpiETURWD1Xmr4BRUe+4iYstDOCE8Oj+YUjwr6zop4KHU313ZWd+Mj
PZw2HYqE8DLYsNcfiSwxzL1mlgH1YOOzYpXDo+Z1+hvLLctXQicnIF8cv6kdrYah/DqQl+QyiBRT
/eIpMnxfSdV5UKTWHKrUpNLTxsqh7+f2nLWad9DTsf5s4bS4k0JuXH80rmCR0shZnH5Wj3QydlJv
40gGtMYLFMWs4hu5c+27RtQ/vHmbeotcBrc5hL6bcgBC1POoCbsOOgr9JyTNTESsnDf2pRYEB8E4
7EteJ6rr6/cJDmiIZ6aTYupRoLGVsdP4msHrOaM8n+qZ+mTzIdLDYU9b52brMDKRztKwhRl5gyBG
x9xVRQ1biiJO9MloIcPC2et2uINboywG2WzOBfm6BtmG+GoWrobXZmOjQ1TABcMsCCmy+2t1e8nx
MdzX/GEgNnKzQfMsQpW6D5Mg6mvO+JSDzPYtmXvIzqX5EH7R43ZWH9GuaIxzjxcECN8cG9wTZdEZ
VSbTE0IPdn7Uzd3Aj1p6RQtLcTFXWzbzbw9oiC+M7sSNCIpqMkbeLZXwcUIFh4bRyIY7qRgSB5Us
kbSOXeH9ZRD9Iu2vRap4CuNkqe63aYqsu0bKNNpG80ObYGyc5zCPPzeySouDEqXJHnz/5pDxu6HG
A8yFRUeIsTpkZtejoiCMFBkTc3wSdpEEY5mFH2WWezvP7eZQBBdATNFVuLm/FI/OWe7NaQBFI71g
CKf7Y5k6l2TOvtxfja2RuJ8XDjDovRsSYpSX4HqiVnDQcttvDdkGGebLsM0z5XR/KF1fB53MHRxA
0rilEMWteb3wvWwwulBFGhBr6n+XJs0D+DyG90WB5jL5WZvlf9aswZ9CqKl4tKEiur4WdeoPmD8y
O9SyMw0afqnSvbOq3vrYZq2lnJwsQQd+1N3il4oDoeb3zWh8LV0kjH09y4HgDZEx7X3N5sS9liuB
XNze/XoNvJkupAicocSCSkcJvFZlfUB1cq9SuXVZkMIbwLmRtrlByEfjECMszpVkJpp5mXG6eAbP
8sZGCMUlVp8PAiyMZBrE3uvV0cc4S/LZnQNrFOUzvp3Fcer1vUrW+vAvBU6kZ7mKiHEotqwOUTSg
+mNVphrYI5pOOONilXseJ66ZM/odVX+wuHF/wVgpcYVoinRPn+XVGu33zGf5AdjzvtZbebvXukcY
rZpdZE8aAm0oCvtN0eH3PaYFAo+2BpcS+cJpUH3sJfVPNoGw7eP5bv6lWJH33bMr4y81HYfvYY5s
rC+xTXgBH6E7hzFWzQiFW1v7M6WU3P/Uta755EmsOHy14zoMjDKL3hvI3/5MY9f6UelJXB+zyFaa
g9M43Z/SEvOT0aStwhOHX+sRBBau5PfP4KoGtSwyBnyLZhHRH+pqqwjbEm7ZpFxugRHhdjLh5XFU
lQgLB3QVD3hGdzvZ7vqUwHQAhLxoShBrQlddHfkmN/QClQvciPtYooGP6YapZNVByeNq51159Q36
fWUR6UBVgmNCrWZpyizH6Ld3hbsxd1GgHYlsBeL9DeqtL5lCkvYyA4hyDp4c2yeznKKe5yGJf6C6
pJQ+Aar5Xm8s93mcHVgE+EKP6gllAVs/iIHCx3dhhhMYCuz9DpJ77ecY1l7yt7Qy71kdWioSvlvH
to1K6GDVx7y3tPRo6ZEVv2/i0QK0J6uO+2nK4HpEmR2CLkJW6sc8ebPtV2WStecxgwh20Ktajkel
sbPmoEw4KS+aL2njq7OsI2Dc6vjNUvQYB7zc5gPb3HWjYyyGqvgwDENztsa2n17MMEe1sqGo6dEG
9BLjQ61Hgrgp6lOqtejNVQF6rkn0UCKGaV/w3JmiE0a2wv1yf7MtZ3m1IK9pBoEahRzqyNcLopZO
pnAuuiABzhxoitrFD0YYdtlTj5EGHde80r97ZTxG0842X/d24PYsheMlyCCzgNa/2ud2iEaToth9
YLgySg9uTNjqx0MZ/anyjvYHhHwm5dFuNTMPtFbRvnJa5eTn2Yzz5ZtnAQQ+R426EhUQZ1XHdmie
gSct+qABtnAsNRVfGwLovzwTcxK7yilrO020kxDcRH5MABkQIEvUmSCJr022yDNRea3KLhjwvOpR
27S991qOCOtRzYYaBKQ5Iv0bT2GpvstHilLUE2vq3oqoGux3tEjsuY+trwKAVtS+CWZIH3ANWl8F
cZGIZEiJ7Myi9N5HnSICVx2M41w3e2jW9YPJUMz2sgEQ91uCqOuNl3FRwL0YYAdNnbiYbZ49Vlhp
vTETWkZZ2k3gusgBQaNcj5Kn3kyS0qvBnHX5MZ5T+aDJbM87dmMrg5NFWAAWF5NHQ+16GIvwZnBT
ruyEAAHF1E59JKNoTk7daUc9JeQdQXuWSf3kKbX9ohXFsHOJ355jfgF8FeqidIKAmFz/AhS1sOAx
JzXoBihlSdMkl9ppk3PihE6QGnI6oC+xR9N5zdGvbw+aJKwgBUoUcW5sDo2+ictssOeAbiaMPD10
yvigjH0dn7tiVIO+SmsTgWq0fTV9ahDFMtX6Ce+suPWhUCWPsRMpjt87g5Ic7x9pYx3FLEvPE4pl
M6ARlEpXz1oWecKMSJ0CeMv6UykGe1EOd+tfzuyBe+vTPh8f4gpRg2OzKFT7teVRnFSRD4oP2CdG
ZCgGNGp/qoYi8RunyfWLbIk2Ft5sPPq2UtnyYLRI1R3CeLC/GUZjj76s6IIeO71uPtiN3aGKhB/L
jwQz3eowVnWPWjYyzj8HTv97CkpCoqJDOOPLts4LX43U4V+ywQTl+9YRZIIt2tB+hmfmBzOP8h9q
11bidH+utqaK+i/JLsuEF9/qJjbtKky8tpkDaWnhi2oVznMuolGA4E+9vwtqQv/WXdjJs1NK+/P9
sTduQUwHwLaiXoHw/o0eJO7QOjpSyRyAzEzKkzPp1r9pZPWGb6Y5Yj34JoXva9GJDFo0+uzHJYj4
lrVjLo6a2eKNcP8HLWd1tad1KFIUxpaACH2S65NkWZGSSjRfAi7sgSybvi4IxsLOTpoxObj4xCm8
aA3zpvw4mUZCRKkqxs/7P2LjIjYBPbxeXrgyrJ+G0VSKKJzkEFSlFLiTqKC3lDT8g0BwT+Jm4+ZY
gJrIP0FZZClW58RswpBgfx6DGUHu93Wb4iuA9AsJWaU+Ftz8xzwV2c4kr2//pXZE7REWg8t2o/d9
PcnQrVovcxwR2MJzjyKW0QG5ZHvnDtgahRIGRUbe16UMeD1K4/RzjzJ3EljYeR2xoDTOPHvN27+F
UhTI3oXKREyzmsAENnJcTqR+Q6pHH0a3bY6W3eVvr0YxCtkfuwEO5hpCiCD+UBhdxCjqJE+wzNOz
GQ57Hivrfce6IIxJK197rQuvwT0SPWdgDClFjaKenJMTpU3ph6PrFr5dda7Y6UuvL57/DwcwltIy
odAat8TD2NtmO4sA8O906ZA5hiKcobng9d78bdTi5pTgiPpTzcRei2h9zF+HpoNovdZvSKZXeyN2
7KUzLBAYlcYRn9VagdeuzcZldNXynRaPw9cCIsO/rZI6f9eq9ff9E741Pr1y/iGHgT27Gt8OrbQo
pJcGGOiV05nytSvRhsk6N7A9lEjfCb2WHxvIFd2J0ossjphmITx9/1esD/8yCx7/IdiCYnDTA8jw
LjdCznwQq33+YIwNFSUuJvdTq4nijzgVif5Ym81ehWFjm3HbU2FklwGYWW8zpXSH0gNcEdiDhaNY
iLy15SfAeGBWQVJ9e6WOIgAXzdIbJ7tePW+lQe4eW0URlPWg6r42m/JT7dbR36Mx2Xu16Y0ZvRpM
v95XqRnWliVDWo9dmj8proiOFgmo34gvilC/l6FV7hyidb2ANUT8CcyYRzGcD1zdP13SDrVXmWlg
ZTLtfWwah89NkQNkz8dEdRedzHzc0ZrXls/4/ZVcBgW6aS0wTrqcax5T2fDm9Tg2Brlbzx+9V+/N
ZMS9jEjlGGFPg7YtphGjsLVL1JRYPEa1PFEIl7+aqdgjN29NOlEorEPCPQDvq4Y9uycZG+zZApSR
+WC17x5Hz62euygWx5AGEGRA/ErefvEvFyX9AbAnJKurI0zcmRaUJ9IgbPP5Y1sC769Vxf11/4hu
LS+QMlKLRf4Ox6DrDYUAI6aaLRXZOXaVc6GEzRm9qfoPCbb0U5p0exoxW2eTM8Kx5Lxw1FfbyW7p
MzQIywcqnoeo2I7lyYo69wFwdL7zPm8PRYMBQAePzvp9Vkd7VCo3TwNb6pZv1eOvysStZPofZ+fR
HDW2huFfpCrlsJU6OIExYDDeqABjpROUjtKvv0/Pami6cM3dzFQNU6glHX3xDUngvLFluVAJQNhi
zJUAFMJW7iwE1ENlWQJK5nVpanVnR9Z8gy2tfqMJu5DO2Iuf1gEnzQAqnN9fVWL3g4lmNkZ+Lbfp
XuVDsaRLUm3dvjKq7q/DqvAwpc2XLrpRuMO+/v2onCu3nlZyqLIRCZC7pLY6X39suBtHw8ZOolGx
ClJ4gfZVYaEkdY3HZTM/eU4Via+qw/Y+i0EHzWllrbIAc5ZE+nGt6tDf1W3dD9kW1L7aq0014QFD
Vmf6798Ov5Q5J2YQWJ2fF02wyJRX9nw7w8B6Bl9NecuW9o1P58JbP+mIg28FlMllzo7ylPvAWODO
MdwKliMbmiYNtrV9Y45z4QM9Lck4xLATAX2cvXX0IdWEZyM0xLmPsDteq/shWKrvaxuLx46lw1vF
86ULEgqAe3n/QC/PDnMEX8UqcR+6trTudoiKu8eR+dy72Nq+eaB4938/Vf+UlmexnkqdUQ08ptOq
8qyMbvO4d2c9ldej7PSDhzOTnyLUUAY7wLvqkzPnk34X53aIEgRzpavZbBM4JX9eb8J1czHpMQ3W
meqEHfxe13gEAXDGEnQXjpI2z14xu8zGWi1+ZhbXgSnmeGWxD5mLNsBzYu80GB21lSp8naxMMy2s
yScILB4Y+OpDEtVWf9PlsTdieyFqb3dykQN+Oyc6OvQOLrr/PXCB7KGgIP8xMTt/ItpVfoxICQqB
q7/uGf3MGVRqb5fjsfrGpS69bOChwGD4rE+b9t9jiuCPZnAisD+XZL3Olas+j6MWzyhT2FnVWO7/
c7oAZbD/ZU5PYj87zjmsWQYNxrqaHRPtCu29LxyfxZk/TDdYLrVv3N+lbxTkJusOghe4mrPDtcnG
NpMNSzm37WFXeUGxa/Wm3ojMFzIN8ymERk9Q2z9htnYn2qJLQkzl3NGGuN85twMTmY/IvTWf/v65
XLqhf1/q9EL/teKA/h+gaYNI5uCJkU1KI4+RRmr0/7gKPFKGtWC/kcj8/SphuC3ldOJDF6LHCBeA
zxE4Yv3GVS4kNCYDUEoQ9j3p1JwFUFGVi3B8VVznERa2qnGw+MM+8IBoinsjw748FrGwd9hjV29w
ZS8d++QkikcAh0V6/oUZe3RhlfOFmWWtoJUXzVFPAv/JhtudMc19o0A4neqzGAcGI4G1ynqKdHR2
6hMIVvShEYK0/mo9+IMTHxpwDIe1cLoMhTyBLMr61gz84kUZuZ/gbfzrfNk+ghoVdRCX17Pj5vtm
3qbM9GVwjeBgtMNgabxKAIe8kXkvfAqId7rYa55QJ0FyOr//Op/REHa5ZQ2oGcbKed824UizG5kv
1pR4h78f0ouXgiUP94o0zyf++6UYbIVTLMi/qqrigwlzkUpLFu/jbnr5P65EjwdBkAQc/EFnUYkM
TmaIDKK7zmROJfwWpKCW36TJ57eYZX/M+wlV0LdP7shMYlxUOn+/sXUpyhab7fJ6GI2587H7PkS+
kF7Kti/8NODU3e4DueHV5+eD/+xrr7vrNinfwple+D75HScQH98KEMmzU1u0XdRpocrryulou9a5
vPOQJ72VSzdx/46OM4RQCUUMb/d/f+IXPtBTSCAxIYhA5+X+/gggaqs5WDxkhxuDOm4dvbBHHtIk
bAKmKeFbmIBLR4mGE4QFg4rT+vj3ywk9+26uEd+3TkO9nV5MheLEWP4Yoby9pTV+IYRzhEDpgYEB
cHGOGVz01rW5bq2rSs5zhthCf7Oetjt/f4IXb4na4SS470LFOst8DFlDEwj0XJa2GqZdANvkam1g
6qfTWHnf/n6xi6+L5gdJxZN+7TlYr5ztUGsXEYlymrogU6PmzeUOGK5aO7t5oxl4I85cuiKsUjRU
mW75ePz9/sZaP1pIKMgSQS6N/Ts8ew0g7LrIWfiH67gLhIze8gu79OIYTABAPlHa/iDQda1Fd4Yh
6XVd1Xx70k/gfYZvXeVS2KYWo5hg3PDn8DqHLg4wkfq7V5YBRh56VXfs0SA4YCY63o5gqES6eWVw
/Ps7vHBgTkBZVhKIOLAyP3uiycxEqVQ2xzKonZsSg8E9OJYozQE9v/HynAtvD4AGgn/AcBCqCU9/
/q8sgZEL2Id6qq7xopVY3ct8BDehBF5dZnZ7CwfaoAsPnnRldaXCwOqyXA3g+l0Wrn1q13b8yY5L
UKBF4+mrxsjpEXvHOjzUAfuuN6qFS0/m37/2LA721ooz2yCRiwP2vvPXCT3ieXTTiMb1vxcKIMBB
xmHAg4vZebcnhprVBghbhj7b9NleMDLVCuCrZw3dvTatvxvG0bzx5k9v9qw6OfHeKRthhtLin+Ub
3DT6TvcUCpFK6odxdla2j06ZmcZzszgU1g5ZM/8br8feTSaRD38/eJcOAxhYggcDxlPu+/0wTLoM
x7kuyuvQVZ7aFT0QDKQ6Rukei8UVVbraES7Tf7/ohdxGTwAkheqWVuS8eZdozEIjM+V1YrnVrWM0
4Bk85tPNEg6HiLmq07QTRKfyP7KpT1MU4hYMID4xRvPnt7sUbd24MMiurTYP73Vkt8AVSwcX3T56
48VeerLwqNm8nahErF5+f7LRGsI0kqcFSJ2f6vjOc44ybNxj2DKuLOxue+NLufRUY1h6LMQJX3/Y
aNRG1h78pvq6LKbi6zw0LXSRrt6z+V2jm2owiU4JmcmBlt2Sb1z8nzHb2TmOTs0EGAVKBt7t77eL
Y2gOJrfjyZqyNmiBWD74OjXZ5Y034F21B9IygdacinLnjfS5rD5K2017L1b3VjnMj0VvQeprCndQ
9wuJOcjawslvIs+MzQNG5OND0sf9O2wWbDdr27jdDn0c6LesMC8kGhREYKYTIcM/Z+5LX3Z+3TES
6dp6uQ/W1ilSUw7x4e/fwKXLYCl4akoYt/8xWoLJ3iAqLcprNVnrXQxAL1N+9Jau+4XoiRsAKmgc
QewxzqvIcAg2EwKPuG4Df9p2XtEmWJ1YLfwen1nw89/vyb1wBE82tdAT2Jiy8z9LY1Okh7Y5bUhy
b4iLQz60y5TCL3E/VdKfTRaWrSpSjunoHld3bWvMXf0E0ZwBfB5Oy2AwD9xHJXZrvZoXDxlfEIuL
24urSEf8BYu0MBUySZwPR70VywNm1vZ879tlMX8awxCwma+waMtMlxcWHuRlR8aawLz5hVEPQRlv
3Rsv8sIjRpwBXUSAnUxWzoMZ2nbSRMaTVMtKblneTfPRK3wAlqbmn2/kqHP1nVMEi2n5iV40BuTv
s4C9CTVOWwX/La8mB5PUehROZqTdy1QFojBZ6Y7yeaz8pr2zUQOyj21h1XMa4mptZ7Dihji1pt4x
DOU9gD3zJtvujfh+6ZEA8YWVTE0P/uPsNyrbkdsywRZWdcz7t1tzsJZ1SAMh/qN8+T+PAx0QSGug
ioE5nl1q9HVZYtInrtG+dw7o244/c5mrzLibev376b50VxiCgG07rVRZCv0e4YrTSrtF1e/aHnV8
WBsv3I1I12Vhoz7//UqXPiPyE2BwZrK4JJy1D3PemGYDEXPNCOZZyCreJwiKpzY6eA9+Mk8Z7nxY
8zpt/e3vF74QlP4xdER4EyuQP4qRfAwKWwY8Ta3Hdu+ta/Ruhbry35e2J6E/RjFotyIEdxYlxOAL
NfQDx6OoxNXWWO2+BP37zjLOW2Y9p6xzlpW4FENIMhMEi/OSrhrtXAL55Ibiorwp5ayyPqQjq8zq
kICsMhOtrR///hQvHBQwn2yj0U5kpH7eHuXjydNugvhfrf0AlWPIb2tnfo51VL2BHLlwUNDtBkl+
qjH+lE4cKzfpicbN9bxY03adYBUtbkqCaZt13gI3fav1sryfIMqFn4oidvO3wtGFKue0giEok2D+
xDqMay/tQtvID9h+9TO3GNRfIaBYf3ZCITqgdaH8jP4q41nUnOvwo7W2yAT0VLxhagK/undHEerj
hMjWLQyVOKK6Lwo/Ffkk31LTvXAYaHpOMHWeFZXnWYlSRf5k6oYVWktJdpTuEqbabrYrHXhbJiT1
fV4t0xv444uvCIoZ3SRDJVYLv0eNuNWznUdTc23wNf/mJFo8rlrN9OV+eayHsbmTPF/Smx1c//0Y
XhplnUyL4RadTmJ4funS6VYFGaQBb76WOq0k6jopPHuc1AXuOmCRY1cINOJ0qzKc1h0PFCNKHSkK
2dbHv/+YS98EBOYT8ZXikO3k749hVB69cxQIBMXDLk7p792nqvC7kxufPS77v1/tQhyD4w/FnwHs
qfw5/Zp/tbh02bLULQkI4lIESXtAWxvJ4N3fr3Lpnqh3mUacxDf+kJYsqFeYFhquIpzoAQqgl5b2
qvYFefGNG7r0mVGMMsX2EeD4o1pcWoyrrDFEfyPIm+MgZVRl3lJGX5dmLj2WBEY9/tebQ0MI8BAg
Koo5KpvfHyE+D+gwJbW8dgV+PGnsT6JHTbsdg1RvW/jG1S4MJaiEWXkyTQ4JZ+e0euUzBrRy4kg8
xRjFGF1jD6Jk0HwBI0on48sh7rIReZP2IdFzWaR5nkB+XfvAWo8hiXhlKFxM+V7NYV3uw86f1b5T
7pinOIt1/n9+IZhQnPDtVB1Ic5x3d+4wQBNHuf06AHK0r5IluAmatr3ik2rux2Tc3rhewOP+PZFB
i2UlCTDnxCE6p6cDomuZu2gAo7hBZJQdfVbHOHUpb4qu/v7m/3EZP78W1QcDUoZRJ+LQ76++GDss
cCFjXRNU1mFXmgmPnfDkNJIuxKnPmrb9G6bonT5uUV+ZbIVsvqQo7MBpsFXXNmk3yjK8hVO73Iil
SF5ALvUm7ZPFhoVdzHOxA68dzrupnsnGb/z+03z67PezBflHMh1sKBvU339/tGFrEHWgpqrI6T9g
Ox7/mHPqOoRq3C3M+jzwf9E4Jmg4yIQI1ER+/Uk2jVzvQiWwvSgBb1dvFD1/fsEoD3K+QcMweEOR
+vcfxfM0mAefUrWj289OZYWpNyfJfpKT89ia5evfH8KFy50m9wRcaqw/bYQqy55nMVUC3Q/6kRIj
mvem3kAxJSFDHX+r3+L8/5lc+XSpik/skgsAmdonxFtNAOCnGquPcwmjdLHBNq+bHx/x2jJXONjU
b9Q/f8Z5GJkw6XCapGBlkf77Q4XLrFHgaKbrtrG7/RYP4mQdEr2RSE/b8T+PFHtSmlqqHNQ/ztdd
oaxye2pEcj0UvVceYE/WxXu1RsE+cVarTOVszU42l0v0zRlnPezLYBmiHaJvE7Sm2Jpe8NVT7klU
I3wal6C4b3NRyvdBN2CP2zty6u4gTo5DNqtl1eyW+7IAx+MWwzFfc/Rru2Jcpg/DrESYVptR9MJN
LsbbzdgSqoKOku+9LawnvwvkB0mWLRjjuflTXBTlloaCsmoH1tB63RCrXXdqm/R7Rxbj93VdhLxL
tmX5GTgTlEe7DyaVeQ2s9IxbKQWEqREZaFBiw5fTJ1ymC2PR4NCNQblmWxKtzQfEZ8VnW8nmKapd
/eQsW90fS1cMX8qYufbeqbZtS0U/zxg8mrxpfqH6V+prw2zISuNElHPaBq0YP825gjGUouzS+Md5
DlmdJJZZ2+9F5TEjXNcu+GjZOv5RzUkX7Cvq8PnoYrbbIALXjP1dY7EfvZOIPRQ7EyyiuTXSWu1b
kOKe92MSSWWl6GXO208iWoOAaidcMOrOpvKsSlbxTrqhRcbr+xblTpV3n2Rg5TA1wLQl9su2dIm6
stxu9t7VnmYhm07gsFxCc2Qp0V/HQwMa9cWNSxNmgK8UxBHtBS9sFlR4SwO/HpsV8H1mTvaHVwsT
p+lKxJN4KXPXPLElplKRYBgejd069tUi+B9gFKpZ7eoR0miKaHaEFyRA+xZ743LuMlBDxWusWs/P
UGupt9QoKZ4hW85IU8liZmnRxfFHvCocAQxMll+7IG87BDJ68W1EpF9kbjxQk68kuwRgG2i9PX5y
skuB8MC1lZsAnyN6lQC0Wj35khco6maOA8IDDH6xFjvAaYnYMe5dvuRr6bynjBm/gRwa1b5sh6bf
T6KY+7THvtikIQ5OIosT3BuyPtiGV77xYDeBqXhYhwRSTrWO4Z2lTAy+LmLxKLXTOBmdSJPVeRua
bErK6sEaepwcAiwyTBr5nblt6lho/NN1/6XoGnFbB546Wkq2P1YvlMnRbVan3Q1YoYkswVfioRo1
TE9LudOScfybGs6Ob3tpvwXRL2fy8qcN8+MbXS/VskcTALtXZQtP7EabPHNXdp0LNb5p/ZuSebVO
7XYebk2F2GzaREX+4Gx29ZSQQgVOOVXxSTd5/dkOuu25tOphy4KqdNasdvPiJ+aWJexjdxJV1qAR
U6QWzrLrLm8iFV+1zrh88WBDf0ha4Zm00kXzZWm24DEpfDNnW7eG740ETrorq3j+qX1rdVMzaeaX
fRxr+MbSeAiXDW2NJ0skK3tX6mk1aaK3yeK/m2Rfx6bPMQ/T9T2a+4XDnVVRV+/MoCHXeutQrT8R
HeFTHpIqKHea/Z+4skaoYJKV2f2Wl8lOoq+FDiM+4msK1tDfMmwnJr3TLPdkKpFjzqQY5o+WF/bD
bh1n994vPME/AtXvZLvFMlu2OSgzmRj1VDW9eG1ay0P0SLUOb3ctopFTqNSHbu3KKAvWynwtCzEU
WbcUckuxtOMDmWAcY/YRqO5HE+BjmuYEM7kbOsaHhxHO8JfQrufXIYzFF0+ZZtmP4TQGWTKE5YcA
yeDiCIgcGYNVdQaqr+gDAy6LQeCOgj9xqHKKfEjnwnKP/tDI4gDJfKjTqRj6d0vj2g2RTs6PuQtB
LlU+dXOqo9r7WdlVUe7XvluHQ9OsMaMdti/fvE3V5S5mVFalBl3fx8Eqc5PJKgy+Mt/rx31tFRDl
UZXZXi32vCcRjiXe0s2x1q96mVWfJYUlr3qfpjqbu8ZBKg+p/WYXcmaS1LHgKqPQUT/VCv4rq49x
WtIkscfnosg7/DCVtr9jATZ+FQAsEGAb3OYZbnrY7QuUmsM0mUekvKOKa2V1VZ2IFWhlBGmdV+3r
XIEb2vVBWMv9NC1RlHWxLe5dOAAPDlSEJRuXshzx0S29L+hQMYO0KxO3j/lohyMwtEl9306oEj5H
x+r3W6Fww3YjzKN9R472DvPesc/iqFy+tFBzKE2DxQow8FTzsGuQS0fNEWMqJ916Fy10hrbYNoRq
26J9bM0RwJvIAr4AOBVdfN9v12tt50F+HHR70iuJ/IqH4i5M/LOgaVwrQ9jbkft6ttwvjAd0h37/
DCrPaO29DDJJ3kE5glIbQS5H7F5qo7ArF+uDt0ztXdCUQ5T6RQ+iiRTZ3K9uvz76utketeg4qwU+
ga9xTh231xvlNLGjcW+WukHGX/RF3B38BSfiNGnNuIKlROE9tWrpizuvm/zrCg2B74UmLGB4XcJL
h83WPQ6+VzaHGrL5y8SYX98gJLp1rH/84XppB+c7ftI1jmctf4PBwKcizBu72Ks+ml/bafNwSYHN
wzRZDoRBe9DJO5gNebFbzRodHVcNXeblQagyZNzHX4HKRZBurV2Wh3odI8lXViSvSFBB6FZEEyvd
NNkyk2D/ytQKKtzd2UHLV1OF00ZtUWpm0Vr4a+oAKxgzp+gLkTqzSu7LokTy0V6DJVsFfqWp73X1
0yRM+Uu37jzt8gjRAabaVvhQeLbm+w8sX7FxEgEFBoxvUEkk1qbjPae+UcP9FrtmyFZK5o+5hZjH
YSD2X5twyZPdInOK45ZM5DIrXE0MhrrCzAChEbJuGOb9V9fX7gb7omg+9+uWiL3SoF5TDELj+xa1
tGkXLTlnUrvjMlw1UNR+ecpSHxoLrmUawA+dsyKO2yab62RadmtzilpsMdaHpdBVeFW7dfUOoV2U
wgccmMFzBP30ocEUbD2uGomyA1HC/hAbq18oCpx1r41sk/e08PUDjmX0vr3fQWBUwQq+bbVOcAny
zUpE3grR7u0KrfG0LWzSDia8ZYScp7CrOwv+oU7HXqMPMcOwID9OS8snSrT/pbax/rANK92/45du
m2E0t7lX26iWl8QxxXEIVZDwvYzLZx2u+rZcvfGzbUvSIC5K7B9UN3R5ql0ibIZFmJzhytokf6tp
EHmMI3AHYT+H30Rc84WhueDd5LVElmEF+BGkeU9QzhyB2kLqW+Wk08LV4Tt6uWpJIzwJ2p1fe8be
b412XfRAOuJi7y1BsAOkA4xIoC3n8okk8T0gIMzWorzMm9Sa11xx/ErrbkBST6ZtN0z8YTUl91qw
tyPPRNJK8zmZ5+M0sjNkfyYovGqMoH61bmAqVB0oYsFQSrznxeByVvLVNC+G35bjflE6n6Rsi0cr
MMlTNNgkeYQogq+mXgL7OJdl3h96jM8RVg1dp2dC3VoaY8IltDjwymKFEir9NCX21DK5a8yVv/al
uhJL5X2WvREe/YdTeWnbuwAZE9M76mB3lg+KOwCjsWOrMZIrZpXf+/EG8bb02RSDRQpQL6fDEviv
r245H0pWNSMKyhbOHgucMpNib9D8MK7a+ivll9ZHKW0kVgfQ6Y/OCSCSBT3yz2kdghlPQUe4V0pa
C/s7RP1xk11m8ymp2s7OmjGengfbKe5K7AHXrOk90V3RJzt1Bo+CTGLR7DSUh9J/3/u5YjcYl87N
vFrOfJRg7YZUxLP5jMhjwK+2A4F36xraz01b1zdzmM9NpiL057Oxa5evHUi9MS2dIZzTBKGrJStN
j+IMIpZ5m+XN3JR7x1CIZ4mis9lxVB2VsUrqf5aNP6G1mlQRWhHuYNnvHAsgyC3NQSRSF9FnWqnJ
lR+7qtJDinCp+xPRrIASJFH4j0RdK/dzrThkPt57M9x01X0owDEicgMp94dnnPHL1krkRhaKD8Vz
OnUCvVxkv5vWZmRwHi8N9HGWlqBvuq76NNRbcg9Lgfy/hdCHDwNlkp/WXVL8HDsv/87a05FZEHc2
uha533JZnCHea/ZIL70fUGGXdvhRInfep8rqm/eQgFnAripYvuMRidlP4qDilPm6HebdSuX1ww+c
/utJH9k6zNQjT9bmmFckEmQDcdTEpyAt1zFtqF6+w9/m9txhnZguA/5/n7OPmQ+uJaqftGjLq2hF
ObAQEBxRX7Z9QzcxdXNalz5BOF8CfvA8O0hOCnoMOTBiyr3xHYgGJAYa1Yqf+IH2P/0iIWsIH3nq
tCuHrdqNteU/+YbeLPOXaH6ioSWQEbDAScaE57umkH6VrU41lTvKPFSOMGlAEHHcxPocLGHXpjgy
0lsG7uY9ww6l8rGqaVx2TZCIHtLSpJ+qvJpfAiOBctSS1ikFnGLdU7EHtK+mE/lx6qQzp8aMC69Z
BF2199pigLEAznIkKy7rN1khoZ2OUW+j+VPE9U2Ovx3Rpm/WH9ZcVLfaXYb6QTlAgbQlwy8lMlfN
oZ3XBAaCbhPvFk+bqt3FgyyOcd6PzY66swXA4qxTe5QT4nLp0q8eUgRhrhWwE9fQOUvf5bOWi8js
PDwNjGVBGsdsr/9VN13cpPO6VfSAzP7E/pS0nzfLX8Y0BBrU7IjR+ful86rXMBz9ehcMlvg4uXal
dqdDfauxx6Nw70K7yyATuLh01RGDtmEEPTdTPX6K19D02TDPi50BCbFIf1ZjXpp8g4iWWJsOUprc
5UrVSeeklFb9YxGv8ZJFNYoJqdX31ndB0viRL6FG4qnYknQWiSH2BzqgIw6puhx/cWLCX2slWS3a
4esqoqDCKXHpowN5f/1U27r6Dkyme0A9Vj734eZEx2VyujFL8Pcp0iFcWzKGVEgGlZuMCP8SDHAq
6XBojpvS/25MP773Kq6bVpi8vSxtIwVd9zbnqKDVHqmGXB1kdrfMHwR/9lFUVmIdQ+ms33Ipk4/5
NNbJLrcAXvEldD2Z2WeAn/7DC0J0qFiupzrfkNsQxgMOFm+Bu5tRqnhsqH2PiYyT53kLfeI4elYB
8Q7nobRt8+QXiqVdk1IM9v0+6XNfHFB1i+vMi0sC6prP8itVo3M3Y4ljUr8NnGHXRs4wHLTdxWgr
1euzP7vjTeCcFLY7pLpeCNeclXgMuGAijSJKghgsUocRwMu4BvG9ibZuy7ywrn5QHyV+usaWuoGJ
MUZMKQyIA+YBXX6NJAdzpKGzt/lYJ3PNyN6uyR7h1kcJDa0njzWd+XLVYxtrwYQPLGdfDmJ4B25l
XbNqjCtNYuoYQSmr4O3XnelFOrhKkM68dY5vrXa2H03Zm3t43hRDmy/LO4pm2rW1FIUCJTFMMkVb
jYFdtVkedSFIP5GWLZZKe4l01IONFRwqUa7+OG/DYOFPhpNgmjvxondzXkZtusXTrJC3i+MqK5Hx
eb8YeBSMyyZ33cd+KX5sk5M829bY11gpJw4L2W5LTDrFq1ukbcyQPDOm9T579qSf6zFBkqPq43lm
+Dy09jV9o5mpWOe+yjAstp2sZLBcpEGMaUTht/QbIVos720rEd3JPaa0DrAR2XZAfgw+1mXoqJ1w
zQZ8kQHXmvpOiFxjHS36JRTTOKTFFG3k+iQevjT1kn+cF8ShdiwZ3F8Dd/O+SVxIhJEj4oelGhd+
o6xPFGQ3es6BZMm0qWnK0PliqJ36fVJ8HxGjLzKpu5YMU5Rxt2/p2n+53hyXu7HVmrQyTt6WBq0H
F1QDLH6fe5Kc2jGgGQ7OiVZ3M27ddG+JWpbgAcfkQxv2hgBt2RuDjaj3xp3FtFXtt0CjH7aw8XZS
W27ujTY69PnBeYg+XAmFLRaTfLB8p3yH49sSMtFb9NdoNYOf2WG1fJ5rt+B5FWt4Y/Xaim6AH8cO
iyVTLBlJPgpvcgTNXluUpXHyAj/32vorY5nCt3EokcBRqFdGYV7UFDe0b7kc3lGZreYoT/y+NKmY
8WSLapf7njL2WSWhQWWTZfxjggNwSUM+IPRE9R8/Y0UsPk/YZZEqFkwewEHG9GLNpqcPSaLrkk5b
u87el5sM4VFF9icWglZ/rUZ66zTJ3fC9CHLvJuLDddN4KswzwlLyBxWc++rJlV1AWfkTfsOthwxp
m0dNScW2Of0xV5V9C3G07QFW53rZxSiEfK88s8as0JJiQLkhCYf9uBX9l4lZm0vxXjQtsikJo8XI
bNWQlrLsXoXd2SimqVz+nPqC8CmY2ca7OdYWX962yA9D45SvIHTosd3OTJ83Z1juV7+cv3E+vI8h
vsI/SqacTboMoEMR9s+7Z4lIxLui0IV73Jqp+L5SMcZZX6/sAZOIZizd0Nv6WsyT+rY1jv00Kaf9
1KN0+mTJoQ+PM/jBe0j60feqKvIWUfe1qXcdEzi12yxnOYJLA1VIken+2kCBfxuQYH0SapFLhlAr
jSuVqvsiV+b8O3RwQ86c4SMxsdcg+207zefQzxH/btwcUIlP/rfTBGOZJF2lSPossBEVPCY9ExbK
Fj1+YXHtPtRRoj+ZoNS3TldFzdUobbvcNQiC+NlMMlmQpPFsjO1crK/TdfaLz7nVrQV7OLf+Oiel
RdhcZtvba90Hv5QVrYxTWfk8bZXBLwBNydZntN3Y7Z6dz4wO17xEoB6i8YtTuGVHUCu86KgwwIlT
ziWQZ+4OfYHV2HcEIsJbleuczWvrTK9ACYkq9lpiCc5ySVsHntdp28cx/7y20UK/MNLlXHvtMgfp
qtkjpm3SLHFK6TE9d7AGVArZJWYWV1PLpoKtgEq7tvLxqhuJMKkEgF2xMkHsikGXK34NDBiYZzs2
YMx+8NTBB1voZP5oPNrnsoeDC02E0NhZgpZ4a5FSSQMGhetOMz0tgJII8cE0Xc7zmGWoybk6SbKi
7vqb2UWcmp9YT/VORoX3TnQSFSj8N+0v+dKHrwPri0+qmKgxxobzaUD69swJA+0TngYrwYJZqK/u
OGPvsVRR9TgZb/Ie8ebzP3ZAyVp1iFuW3l/ZWQ+/TOdaxPghNpjdHwdyXXDE4ql917iJoZ/pZH/n
VOA5rtDYmZDrmXT+bIgd11SGizzULRiKTISjfvGrvN72Ohdxn4ZryOgZ9+KE1llP5rEb5pIpKzG7
PE7RaN4l4wgBvIqK6bXs5lPHRoP4EKxN+2GtnEghb9B7M8V/Ld/NreN+aKbFrvYdrKwq/R9HZ7Yd
J66F4SdiLebhtoCq8uw4TuLkhpWhDWISIIEET3++Ojd90UO6XAZp738ktXL/bIc4eJBNsr9Hk9f9
GHhKI3paZvO622D5Lds5/j5CtIOgCdLeTmPQrt965NbyMaEKcWEj6g1r5ewzPG+D1wIJbVvELsFB
KubnCXR18a69TIOtA4SJ9igA2nd3qV3UTIk/kM7VLYqwxHEdE6acdmdydxEGd2WzeBU7l0fu2ESl
M397pBn35KTWc4uF8/Vb63TBawpyyriBFOc/Q2bWj7VTzsfCZ/FOo5tVO7yQ8vAksq3/S3QQQq+w
Igc5ioP2XoNpTUWjphsOyCnzrF2/l7iwfDOXbcXHgdWw8T3WiDE8uw3e9X+9h0X5FEJ+azKzq41J
JmOgJE+YjZ7DARmaJoG6ikX1HNnQtfm2D9nX0cx2vvoUjRDDOtBRcQMX3OnqG5a4MvIHu5V9MNY/
RgedLPDFAqRDM3YT5y6lFW3R7M2hH9y4bqvSBkeSFeMYp/ok1JSYQiLFSBlL9PiGY2NvIeb3GSl2
YvgiumwxXwEipMrbjGDMf43bR7CCabO492r1juiUcHs2uZoCxjOdVn3Hy8SYfoEYOq6+Wlkc5nia
h2IehnkHP8W6UQbe6LIAitolSzjbEXicZe9Z75WCww3pJnfcD3+vUsD/MUIzXE5hMLglvX32+5as
OisMmW3YlmOorBPliuZ44dc3+7mOYdwKvaXTA5f28LEtJrhmbT//7bjBmuuGMrc7p2Yf2nM8z9nL
sKmhK3hZgBBaP5kb1oy4y0rpYRE9iTViQBQA7NP5dj16d7URMnlqWRT+Vn1IH/G8BT+lbnZZtD2J
fydLJIvMsx6vCpnZh/cZjSGTzQk4TMcXL5l8/bpHYj0+AD2sejqAwOMyZIxpTlVv6v9w8dX7xYO6
Gx5IAQaWkWuTDN8lDQr+2ZvJvygABcOZ5Niwrc9bsjTyOdynyp5qcyTjnQFOX9hEwz3JeS8YgkGj
xX4/BKHyPji22GgyMvt4p4RZ1vjUC+7gZ+v2Inp1MtJOgpOT7VaXOEb7d6aqKr7zgfHrl3jeWOy6
NNr9YnDl8U8KoMDf682xedE8aJpX3oW4a4TrlQFHXluKGr9fvummrzh1x8E7z2m9spvy/ECleoYI
akHxiebflFV4TwRVrB+y29D9jSq41P5te2dVvMEcPqeO9ZHvSwlln2mOWDnapNsuNI30QfCUWBuL
e7bdocuxR7RMYsY09B5U3PjxXxlHU3YByh/qvE8V/EhDmvBWwk1k35s9c9ACzof/N9hDZd/6KlZr
KU3XZbCqo1ZPJtwIK2iycHYvfeP73hP1GI53cQjU7HOHgjx55pybP23gLO7ZzBVZDRou9Nwfnvk3
1S04CMmb1jC8ZN7nxh++PQLBzd05AMTU3wgXG/tTp1bHPjZRuwX5hDmB4ZbYnSDnh563DzJ51keP
YuzlHxdJanKYptF7dao5DfImnTLnNWRgm0hkONbtOatMCiXJ+26+eHJdzBPYdBJ+eKR+JKWyKoRZ
kbtv7ts9NfqJZ97TOVvlRKuA5gUoQokV/rRtKnL/evDaS5EKoPi7wPT9dAeMS4QAensuDY3/QHFO
cTlcl0hPTRHFwqiLvyIfOuFU2f33HjhInYbOuIA5LtB5Pu/Sjk9jojj7e/ZWVZhlRJBuCagZTj29
Nf0JYYT74HpbC8gkApIu/SnMNKsQdQ73GUDbv2Pa4ZTRoitdsqhWwbmeK3LLa86H7XHMZp4bKO3D
FppRR35tb2YJ7iZB9o1d7eoUMu5CUn69tWqzEg1AbPNK6u2X3x1bmGe4n48TD5iOr3WftPqsuiNm
a8jcvi79cRt1voTt2hXKhwoqK2Lk/KLR4bz/6NLBdyEnwzV+j9TkJfcZXCpLISnseeCMfHDKi/W3
ZbYVjhaJmD3fMJXaXOnJHoXoty1mRicM3N7fWoj2wh6haEtcND4/Vnzgn2mcxcjnzIzRG384F6Lk
h/uutFFeceg1I8MCHv8fm5N6Jumo3q8LL/v3WNBudGp6k7qPbmNdc54ywyRBLiI8YNw6jHVNXA/T
fVtr7sGucY64QPFxwHbrJJjIq3biObinhjL8GrLOorZrNSl2J8DJbmRNqNbju9zdeTjRnZ1W0Akj
TK/M1qo6u5sbTt8gHhS/mK0d6geAi1sUp9AaTBk+Ky572yA8RGemoK7r3tu+A7s39fmwFd0IOCPi
uZhSjML3TZRq+zyuifMUIadI74AP4unkTK7wHiKwjm/cRqT/anAFzncwpK8+3wJIXNiFdFwmCA3z
fg/o8VL+MAHIeUPVnHVSEyzaCpbH++mIKDCh19l7A4hlo/D3DG+Lih0skfwm2l9N6MmjkOYQVT7E
x6QoO5ahKNoRuc7PaRgYdAPYqPaUBP3YXxcplPuSdVgmz8M2pO6TS6YdB/YGQgCFCS3CkIMTIIhK
miFaMqwhu/oytSMmsnVROHmatgfT9RD6Os8BoZLqS3RL3fjR6aZp4H43yNlyaivW3BChdfR1ioW7
FetGG8q/VlfpDDfAsdkzjgPXgMW6POezy851CRcQyufD91pROOhcg1JHJtPXsQ7Ves6QAzZf14UA
+dOCCW48W4fao6nfdnk1Run3gfKch2Vp06XwhT4gEZF1FEHjReNjErSSGOyU3rhrbAWIiNAKXnAR
wWbPJHcMH8BbVZyLOa0aOiyj9ZMQGeQ+Yedu88NULwQvbTg//k2Tp14MXNcHVnb7f5jEBffXeg/O
IMOOfydAgJr3tM7SnfLdMJkLf2qdirwgJmBLYwscF2KC4DyOxAO+k0+DQj2hTfq/dlX2uB85A03p
GJEi+uDEo7RrgqUxvG3+G3ILKd186EC7/yMwt28vGEw7ssqhrZPCH5N4O88hrDwuMuusszwlR9uJ
+OS62zY91XQgbXSrgMg8InEV2zlu5fyLJ5WJjoBAAZCYuSMRGfQQVByIdV3nyj/w4/fbsfxgeRi2
lyXKmkdMxEt9aZZ9C84STBhQYOugaVV2eCOqmjGoisnvuvi0GJ0i5okXMEA1u2FyijChDSfrBOZJ
QNFnF2E4S3JPwRDm0WD9/erPC8vb6iixnsduni4abVWdB31wNI8+HNlQVCsG4WtKCBai233s9oIG
gnXKpb97R6HrSK45lAIXNLe6CKCxw9XJ9yipnyzdqLQ+jSYFyMu65lmj2EQ41KwRP5jwjjIWng4u
ezYuP9txqZ83TMpIXwSf26O9ZDgfrE3fm2aOn3c+95hnVbqybNdC/jC293+TedC9hVE//aorb0Bo
sR3h8XoT2qRPXrCBsSJVUgTVgHFPOViUPE6GuotfZHkn3XnpaanuXfSFl8M6438edQ3jubeVHs9U
WEfRhbdQp6XfJFt/JhYCMZSW+z5dfCfu7CVGOaByJeokOmP8UdX7trIUF0sY3i6CUbs/+MO85VEz
mHq/zaSz6CKl4/mFbMzRnKc0Vtl5b6lcfFurTXwL25B3Vsil+tmlmQKpsGHwC1oHvVZLJthXvQMM
lrY20a+lxipymlnk4IQZTnjXOZG+K7C1hojjZf40YegOhYADegb565DPxDp5JQJgQcSQRlt7hkW3
vEJ+U7knN5DE4y5ydUeSAOsYBHxwx2+NtNm3do+nT9TBYf9EbLVApDzgcPA32Q85KdJgaZErJrxr
M5/sq45m2VyRaFFLbTcQ6vc1uZETTNTrl9jM+x8PzQ05zDSPDgRhyfkfRFwrHumz5qKv4liFD8Gu
lfow6CKTc9X5KrwsDQfL/T7KWVww5glbzCrY0Mb4ZsBqWrHAtEBH9m4Vif5KgQjPJpH1068Bz9of
QqvTL05G30w+1iTI8Co2dXJtLbEARZyYyXwL6nFDRxWsYr82u7PJi7PN9m2zBuYHUJ/EFw0TnxV+
usMR1U6vgeUaQaPZNLHGItowu7oiWFpNwX/qvmIlAhWTWBYJDWWvbc4Da99/ckstJNSeQDrPyB7m
h8P3tcxjWorfhlUf/6pqs/MdAj++CIaIiVqNcR/OabePrToBk+3D91Vqw529blxDayrhrU+4PyT9
LZNP5PwKzNo+dbIV3xvT9V0xy8xzyzGZU/nR90HzgfFgRMO2xFmLVnBYvXyvvIoTvYMqu7qeDg0J
QoP7R1cGrQ76++hARWW2P0o7BwEKs1j1FXEQHW/kL1cpKCP1oUVCJ8KLmzSL+dfPK7DKGsDI5cZV
mIb70Wkkoq4lFucmbMmQzcjWI4UvmKbvxqea57yYZTFXzqUuKPlrD1XC1jZyNXs82moetMGCKo4P
r2mr8UKSLxlnKPVCXVY8syC9iOu/tX3tJk8z9RAa6/0eNGXfD8ZC3Trx/e6sE/hQk8w9tM1yG1IJ
v4zyKInQiNR4zcFTa7dChATnMt6NPR2WxTamNVCq9pemmD0/HkgcUuo4VVMKIOjJxPm+jwPLE1/X
T9dJ+UfrhHMMMh/Gt7BUdkzo90AEOYdJnzzZ2h5+cax9slwFfPrvQwkQswS4eGOUqzuGDVpN3rdN
ZNudbaz3X6yauCoXIO8v7aHQFXFdNpgppiS+MZLDWuLEjnGR2CYsoBCj9xkFTVziYqj+I3MQOc4t
LOf1iP2hvayiokmlSZcE2W+gAp9rYppZgqPDRTbECt+caybH9BLxi/90+b5mRlydiEuPNrn/rRaq
vU6MHdDQJ5GM/hUmoL7HDO+sd/hIs+4mfTmmPB4sK70P6ji/yRgA/USRCbiealPPPnCEtiaPsikt
05td7KQhEbxrREDrcGE3ajD41V3T3yNW7iw6zEjhRU8A18488mP35KEpHXgZATZKPPrV/bjsy1Oj
+fWfj3h1v8KXbW9ZGmS/FkQXy435a6QLJO3y8KBNdD/FkjndScNlNgXcjxecu8zCZwC894jALNj3
OovlLTGhawpqPi0uznWc0pNGK2fQKivjlwDtHTyfJ3wk48Dy4qGjhHHBIefpGu4eKOsjGQPpPIqA
YaDIZpjfPHQ7Yun8xneOL8g0ANv0XGVxYXo3euqRfTVvu+QTtyd9DGrNEaKIJ2LVvfElOMwCr6eo
J7kEjhC36i/lvblYLwnhc4Rvv8yZrPELu5P+z0rdmgcL7CtfGEv2W4xBWjETj650L7CtjCRhrGf/
FTBK6tJheZ44aNP2h1SmC09B5UfL+wHky0jV1cDBFdOE88ObZ2d73HsPQu7ATxI9g3j125n6syj8
5sj+CAqUXBa0OKZ44baoGOwa6JSaQjHcilNnWu3wNU3Za8uOBmINF+pe0TBnPwME3+1ZryHPTZb1
FvViEOx/1y3buQ67Gba5RjzDQ1Xp+tOZlmx7qwMHeg6v0RC8hk26IxwFHzKvR7Buv9DQdgsqVsR6
p3k74uESavRPZa0zR5HevCuVS5tsr8fa+hvDbCV/aoahGsuJdH7uk8PA2Ec+RqYsGDbznmL90H9j
cGDU46HR+GHkMdmvB02H7qsGI0Il4a9hOF+F2birakRwX/xkD0Ogjyj7MXq9+3vOluR7gDh/va16
88+h7tvsq1+16MX9Y2izR+NOdf9qj+AGUqUinS8+SltkvQHy4Xzy4Xe/HAIw6XFZ5jl79KYESiHU
W/c1wloaPzt69dsLU1Dllz6tNRXVqtnmAG051cJyG9fCPrYREFRp1nj7m3HrbrlqpomjWkl3PA9c
4djiPY+OiJ6ct5cWGeJwisVET040sgy/7mBGsiDTa6xODB2DPofT0W8nlLALKZh0aAPX21uAAbvX
xgAzHT6/e52i1tPhUek8WXYJ+iX9NchrvnfSqtbZSAaNOJ1ylwP3NsZiFSzkDt0Nlo9s8r7iFczy
XQBb5t08pJJRZppH6mksnzDNJnf5pEQi8JubJHrdyyXzIz/3QMJ/is705oTtM/DLNWmS8Ektkt9j
qAhpfiLKAtX0lPmTeu+BZY/zTqni7WnMwOEwY1B5cMRq7M8h6pQd9eVtwyG8AxlUAHrAuR9HH94E
tpQz7XrDpXPUtDyYrRPv3jINKt9UuzvFahHmQsIGyJRDIOuXgy4v55xGwRCU41TX073x5rZ5CNNp
Y2gNNmSZfDWMoqMw+/NITgKpXnMvSVGleaxl8VSjYvzO9nssIG3/gck5uZIMur7NQYNiyM7T9NtE
Sf8J/Zi+U6cJCr76FYr7wz+efDfqXnrMzq9mlHopLeQEos519996ZmJobhjut3DjEoLGJPWIMcks
Oq96H8Wzu6rtbEYVZI8gk15SrGmjfvE2zLYYQAFgwz1DDZ1kIP05pNuGP2JfUMDtdZR+1jbz67IV
qrM5Wjg1XbNmDj4HB0VrGffoKFgmKQknIndupxgKurN/VlT/P6zijrjR2LE6h8fcuS/ezjmfw1z4
y10g1uq4dKjUfyKMwvfg70P67iU6Xl4mdHka1CrxDFBLWsmXNd05pFW6EVe32TT63YiuTS6gHRBk
slbiPkj2DB+DapL+yqWuUZsmtVsmUbIMJTJW9HIK2+XDMR2QEi1Zkc394GXeF6mVvFajRMPkzxU/
1C5MxSAj3fA+TQZO2WCR6uc2OL57TpqW853dnUOWD8mi1Ik+nn97XCjfbBOrJaf8aQpKN2qC9DoI
Zv0SA1Q4MeWMEXFQVS0TrC4TYrI2NsNf26frj3135vXeSVxz1+l6C98mL5r28ETxlf+vThIItXD0
Qf8N8WE/t8MH+JvJaHbOB8dXgbK8HbHjTnN2PtaITQzQ1jbD2XOsJ/AumPW1cZzxH1EfbMa76y6/
aOlq5RmNFkLldtvA9OU4yYiBfXR/0PismncMOOYbKwtmOpvuWbEf3J7IJQIXW83Cbbwzu/+hod3Q
8SVXjrMlvemy3CBF9zywbD63iC2/kSYAzxbOzfw3QaSmT2mXTQ9JIGVYptUKrKOOTjwAgvAUkW9r
FfVWfvTL0tn0fRepSE4KpqQ5LTv6DkzX4thOYU/j1QkgWpKWRmWmLb1KIcpItIdEHLc1Gg4TOD5Y
itqJ/dJEaLyHx1BDWCCQ+Jus2Jzvks0cGKjdI6auxUchnleuDeZLwLBW3Qj9TOQbDEY5Ow0zGHn1
8q/gdWzu9YhfDVTR9/vCMQHH7OrIEOCKH6h9HAa4DCT8M6ISpIQo50efPaHsVeqocspq+0xkkon/
HHyTBKwwN7oPUxIO2KPa1d/OjcjWoIxNsHfXPrHhzPcVcVL0R6+x+myNFQV7Dmn1J8s4yePgQoKA
zk/yF6FbuL34VQSigBS9KY0mN/vjTkiuqGc7evF8uKqfSydOEXUxl4QhX244ckKP81at5wWXjLqm
Dmg7HO6BXHbRHs+cQvSqCvpDZIbUZkfbK6YAPCyraT8uye/20bQ0+rljnXtKEq3qIml0nTzGwe79
CSxJxVCqmwkvQEx2vyiRmel3pxLl52JDHH9/k4lNBVVFoCGAfelWxE6NvYsBI02vyjNt+3TMnvzL
try/cap14oKFRjxRMrdOF2NrET2gDs/eyaUSf0e97qSbIW8O0QOPC63FchQNGz6B3ach2bigkVON
oqTWbahyXAb4kOBta+Amyd54JiqNFvJZBFzQKPCi42LaTYevOKo8ca583T4SunzoUjHwds+KPeM8
rgGBW5RXLZyZNLd/0j0atvcoDrePLKzEc8i+wfZcd/q/OnaTjynAb/WcZmaR12Nx9Zekt0H30wWS
OL4d9WaGa6r3WvOMYh8pWCG3jEGhS9RdWyfcMByB3jfrkXGb92HPWcfIz+HLPbiSIsrupMie9cbw
4pg1dApMCuMbSLb4lM7m/J3Q77HdrdCIaAbX4bczjMyJtL/NxxWyKBZl1PQdQ1Rrm9IX7Y3ropAK
ZRIz7eMCxDAWs4s+F1N70IVl5yVOBHx/JH9G28DaeRsWIWaYuTsKO2IvLftEICTcyF8LrrGDdOTS
rof/M1mRUhUeiuz+4sZJ9Sc2fNSFPiWijiDiXrCLoLFaLXqYWwwOIh49jLu+iwDBz1282xmpA8/S
gBNuXH407eb4V/SLRA8uQWTsZQYFnTkUhvQ35uHgC7oK/w9n+xbfRFRdfQZ2nJuvXuOuE6J+bmr9
pemMhMpBXlqV7WB3wyUUie7q+bXPtB3vrJjo20dZOODkH3JuwvUS7CxckFm1HJ4an8oUTH2VXF/d
JppUsc379tht3YjQFFUkC1QABfiE40K66GHFAes/BFPnFKEWq706HkD3CazVu/pTH7sIvCy2Htwa
qi1IAhofonacwxcaJprlHDs3XEZtmXjlA42/EBjz/ZwOCDKmtt1rABZGv56+BpWF/ViPTaPvJcAe
O4yRu7pvE5kNZeYiTesw2iHCJ5o8vXDGudvVaVCuoorIFKcjsPk7yvSdKTqil/GpXtZRP5vsOFZA
jeRAtnDrYYLD0Jhd1IrH/jIsVZW88aFGkFw8O1VuKjf4VkkY3XzyBEtv0jRZhQpv5DDOGrSCO6Wj
NOGiG3isfCdKziNuh4eu46H/krhEJl3Z1lHms2mhnotnz6k++s6uIKOjNJ8RCoTjjuVrsRcHfje4
RyfPuBmPXXBG497zILWie1qlZ5ClIo5/xzaF7IvnVPZvjKDZX7SOHYbhpF7nHC+Xz95KMmjzHs9N
/RuBUbKfJzI8I/YJKsWxaoWJf56H/y+fROQFvHeg7399My3mhJC2fQI6WsQ9vQ7DltuhU5/Wb8C7
uwQck/P9JoZwaNNyqXuBvTu70Tod95JXuS76UIhXUQ8t1oyEV/k7t/OICQBJQP3UIJNO71GUi6BY
O3yoqCThb4tq1/PD0AdtlQPppT9m0qa6C6ZB5pmV5qrpLlm8rrn3fCFNDtbf48yBayI2k2Yvcaor
CG+6VUM1/TCy4y3z/ZY0S3LSKD2IRlfrEtw77V9Q6JKtH9sdW8ruT/ULjdeSW3frbQkdEFbl0BrA
7skJ0m9jjbCJn3Q31RMvGdqK20r31a1Db732R8rkUiUpR0Qc4VCKcfmmhfIUV38WTDJ+XG2C3yAB
DODw9UzyZLr4+BBLhFBOAc9n+RBU0G9Z57LZ+O22vw78f/hWsCgIXuCJfQRIehS5i24gKgN6Nkw5
BBgCy9ELHZcTFrjvtC5IrPK49sPugg6nS8++SIfwYh1YU8K4xuXipgJd7az2QFzDuBLheRNNcBOO
Re2L1qaSiNu6eHo5hkWMX3h/ZXxXeY6h5tV04Md9uL40CRbaXE7NhlKUL5GJnNwq35289YloIJve
Z9MyPtc7Tva7bCduBN1Ld7BJiD1F9lK1nwcW1+UOnpMlCmAqE+7r4ETpdCJbrQt52tqjLwbdRLJY
4FP/qAEOv0yUI5d8TkCSGLGO+ovCEGB/zzqg5kIwsXVlhSokvkwbvNd12paEyZEyhM+AKxJzR0Ib
U+HGfjtetjXczKv2ZBfj6uv374khtZ//RTykOBWC5SGVtnYvrkbwelqPGqKCrAcO9rHGqAgaNXPz
DB0amJPtYo8PWrUwIEB0PTpl14n/ZVQiLnlN1bPI02WfvXIgwPrOZhyfOTJL8k0jpuWF+8su6pva
6iOGsaJLSTI0hXiz6nX/proq/VJD9niMDmj5CzfUVZt7KJIQOssGv/NIbjN2jj5S5hRVyfwbUgT+
PhuzgE02bNAY8uUIkAvmwu6KitzrSj9IDgCbeA0FfBhu4pLcnDo5ewtswN2OhgboakR3ygjWuQpI
EF1dMSdGOHnbKe62isjH8M4eKMmvkR3Sf5AQuLAAhdq6DOxsg/KQw/6NtxhiERfmfkq9XXqXYCSE
liSFLXyfER7KR5mZXd/Xc7R95wW/FYtva10OmZT/Ah3sn+h0Bdax2dkRg6UMz2DhPi5rnKZnrtlB
lG4mNdQ3brrs4lh1LLmtq+oolyBgi+Jxf6U0s/2ETc8KxH83ExL49PJx7NvR8uFiZmHDuoGnZKvn
F+iqmfHQInahsg/WnLl8WdKTrA5OvYB2ST/HczPKksqOCOHLbeEpbEMI/Imhdv+xZZH+Gsye+mmH
ZL/25BOJ+xm0+iEhIu3mXjW4bnpqUxDwJqT9g2xV7eOM+O3Db5Z0ZLSU3oT+moObRz6ZbUmYVQWu
SblKck2Nk3YFuDWeoMwQudGkqB4uEwo/shycOUWakNbjK7Vg809ybps3sXfOT28dYXqGhNvkkVCs
PiiBK7coR/GePiatxUFCv06IAsqlwi/oEpQSQ+Wb640OheRDbQ+6jrTuSYV2+uNGUphytSEJBCQp
YBZPUlnHF0tbRwYuiNboTe9xxoLH3XNiWcq+K0R4AsNMtcbkC1XRe4SMub2AJdj3ZDjmH3HYUTIV
eLL5rTn1bEmTc/JndpB6nVAX1/ZCBr37m0eCyFDWFJe9KDH2hWSJ8BaVd0QhrSFL15UqW5V6pdVl
QU0dHN7feD5GthGIubGQCTHaRX0k01dB7E9QztNavwqyo/5xmSd086797rNOkwFJLnDf/xmh7mAI
hjlhrzlMiLwu6OC4lk2iIzoChvljwqyKKDbtomvis5zlDYJ7ICSf8OVTvBBMkfteA68R2jojnEKQ
Y6RRfq2XrpYblZT8QB+p6xmMLcEQvdRJzS7ktVnwsdGyjBBAJvZLK/q6f4hRsHzGySY+lDPxLg+8
W/8HSo+1IOpuSHIykZrviZTtdp3FgVEjqZPs6tDfaZ4xhtHqtWV2RUjpi2C/T2PkpgyPG5iI7NoA
NYK28c/dWAQDds10dekgqB883HriPN1qchmN1A08xgkZXg7n2B/XWZv1zsd7lxVxx9KK1dBkyQO0
qRp4CWc+hbNK4GgMmm0HKUqYRBF5up2eKcok24Kn1/3WcVqMF7RaNDs5Qberty5e29dO7cdfD5vD
nfWwU94Y8x0f4ibn+owcLzpwJaXA1lkVZ34eTkwBd2M8hy6aFIewuVA0XX2JCGWAno9CWRc2ZL68
gMs33i+rrHmX4eaoM27G+OnQ9bBcYrIgfoqVzQKQdRreUHKO5mQivjgeAyIKcm5MYjZMFR9vsl+j
/QSQsCPbXRwC2GovRtayOjsrD9v+Xl9rkMrSdy1cfysGL2Rw2eZ/2k9ZEjQiA33SJrYh285RfRnW
IXDOAc6Bvy68XHwXGj/4bz2maABaid3X6ugomx1lun5s20GiTI/jn1EhHLPo/kBhKcqWuJCXkdCq
EId/zaN1S0N5mTO0++U+bdFxxnA+opbFUXOKSCH9bTDRg6KnkfqdxUPj3K3gbV9nPArtCVu0eNYo
iSltDabw1QMb54HbA8gBf5eiesKDKPB6dkv2ory+txe8mc4jWgQoGmQ181fH0yBV7uhnTRnpfuZN
cha9vmSmtnW5m54OMUX6u7xyUjF8ZYPXk6Vvt57OIJt2PY9WQp6IGBGUNDV0GYeSToPL5IcRop7/
g0XDzR0KzMGNle94vB8iaTcevgFlEzNUAzVDjsuKPNCDxPrTLU320nLTkRDDnfIrxuK13Iumqv3S
sQlQBNiECcqEnBFRYL9N3vzq8JC9B1Mz0FOxJK+6mTnw1cq85wwzDllicSaOcrISM2iCrK8p4O6q
CcDNn5KzC1GF7mlsgihfIWMAJF1XvjGvMdMZ6XrY3RQn1uWIgv2F8mMRnbYdXs1ErbhN0wsA9LHF
LSCZFE0uLFrg01bRovQQTG6vbpYUpso/rDdJQipI5L/wPXOtRJFLVRjk8v4lJJPrRyVnRQBDE6DF
PwSHyZnkLr3cuywzb7VJOqz40STQDWGqov66RZL+BAIBJlZLFX6v0q561fVRPblQN9VDKOMjycnd
cEyZZcYbTsfuxTtCnpAMNavd4ZPawemn06zV9/+Rdl67dSNdGn2hnwBZLKbbk6lkyZLlcEO47TZz
znz6WfQAMxZFHMIz6ItuwGjXIVlh197fXt+IgHRyZyrXL6ohIU5mGfKInd1MHWTwMiBNpnlOegci
mv1Xl13wD0yjwDoDlsMlcRyT0eQmBBrBVayi/OAFpUZK3uQOdjQqan98hiCjl8kwPf1iKQjp6cmn
Ce1gV2VFUSK3tYPMUjSvuAwaF+pk1C6QzETeQU6WjaANtTP+G3HSZh/pe2gfx6jtnvQ0r9mxEbXX
KPKD4XMl56sKPSTdDTwGtGQ2tsf9Ldudpz4zG2mmMEc965CxGYZ29D3yJjSDomnbcUed4ftq0996
9oB+0lAMiJlU89K9afua6u9ivJX+LSm5zzo2uo13ZPG7r61mowLnylJ9DJoC2T5EnNu8MUPj6I3U
5GA3+fSkebof/vTxMB8OyMbBv8zcDLGbkIN4J4MUTAM0QHc+G54IXsG158/xELJwQpk1l9HMVZW6
TCBvadLxxS5i0oD/J/SJjkasQ5YYQ9U5506k31GmbTK3qMh7f8jaBKEOmWvjpXHsrt4VrV6xENAE
eWQWfA5PSSRZP0xeWDo7H2CVsa+1bO7k9glxjoqvRV/MOiqnU0nlpX3kpw4fK84p4PxK6ZBMNQ29
OU60HKCx5BgzeV0GJc9UTvUr2CfKQUliFz9qp7OqneabNqcGDvJIPCAkIyyvGqXZ4TDehftI99Lw
XKlDQdmgrbDvIDGk1w9icsIXcv+m8cBETOCGCrP1jlppcLxRDaCW7rcorslfGqV/VOMeKgz/a1ce
QSDDLoisCRwePY2A/nm39F2RSSIHC97Big5V1zfRqQZrG3DXCroHITp1BgnYwf006Yr97HtyfEnn
xUimIuLCW+SO+aJW5DSRUxXxrV/ZiQ5lx6m/dFRBh3NKn/1DytmAj1qGH6xPHSrnlGj7bw146H+h
Jsg7qaQSvJFle/belwipb+hmU6E4F/ngQigybqoKr8UdzS3IJCaCLOYrV37jm0Zu9LOGapMICj0S
uU2kltazKRK9OHZVZ0K74Wze1zQaucAouvLMnwXxru4H6gWJMAv1oNNdhGpFtuO3xOpJck9d4PgH
wWU4/UZ+1j7S5jtnd3QECBdueop+QWXY3nS41We3il0ahCiW4XynnCYSGvG1YD4fIETTM5H0+gs0
NvV5qEXyQ2GefK3TIb8PpD/OrSMeO6jhjdkPmvXVuUtZI3PmALL7N0gVXOwoyGABP3J+3TrM9PE2
kWnyqMRRbOwntMLRzrDQHnyBjuHT8YYBMR1qIJpJ4U9cGjlnqD4fmqHoPw5RNDUfc+p39E45VfOa
kp5EL4oB7BckF719RlqmlyiEMnZK3CAtY1eW3EEvvZor9Tcq5Wq2F31YFnekOPKbnFBrOlfoZMQx
UH2FtgbkXYB60iF4IiQR3zTfIxDF81tV0HE3COMmNSobkDq4P+xKCk05GWa9iM7T5Ix0lWUJcXRh
qg5zLsgkETMb4HBKuc2xC+S1VnxwMhk/0FBTRXd9kRjH2FJTBFmxr2coiCPpHw3SygXRZDcXRktI
jE+Q0GhfN7TQzlxkM6a+R7PlfYfC5UePRWtU0Qk7DJEdK+H0KDVtUT7g3FyWOy1U+dU02whxI2wk
4Si37eScaGkS3JArzQnhsChCPJ/Vo/qlsQvlJxfzjLfb59bTaKYSPeYYVeYOdGQbPpf+VJ90fxjb
YyIGLv+T6GpUsbqXn1DcRY8atCNwUXleTA9hWer4zdJug/Mbklw/ffgPckFTacKmd027C25AdBbW
fSdCz9lN1jhoh/8IT68kStnUnbwOiywtzYoM7I7MkmMPGXg4oUxXc/6qCZVCHhXjpajGzDomLSfW
2PLhaJ6I+w3C5wpM1CTAAbEJ4ZXryvznf+BxqYaO1HyK1gUarWJvmOsIRRD1Cq6cW4DoGba5gHEC
CiHdaoKj5J8F9zKaiaF09bRuCyrh4AE+OoamsB9GADF7kkXWN8WbuFo4xIEUuVGn5QTmNANG+gaB
cw0Wael4xlMhsrBmWmBBFaY0mTO1dWtrak4tTExQ2WF3vg7eXOFgmhaAOFvos7ODvkBSKj4Z3ZEb
idt61TMf0P+sB1wb+R8Ul1QC96kyoSn7+qDa6lsGgq8hcsZAaOlrktEG2XvkH92+67RHdA32WQpN
2UtqMyeiLuhFCG6OaW1Oh6KnVxlXU2df9PmWG+/a1ALd9T8/ZOaS/jG1IC5VVmXykrs0hcCH7sq2
tfCWltFuw5t19XOi38AUaoa7v6O8moOZWLJqXZNS8lm3dePBBB23wa1eHcWSFm9L11G6LT5nh2Cl
1WqdGyy2rCSqpHHJ+8o4Xv9+q5Pmj1EWdGy98U1kWUPrFjRGu7hU+EebQtFnaFzZTVShrCTm6zbW
w8qnwvZHxb1UUy0MhRePhnO8Q85Rtq4FE/FICb95aOPeA+BG69/151t5i6hFkdmY6Jcg1i8g6C3A
JQQiUetiVifooW1M+4R2kjr6344jmA2qjgOOBo52udkEGds5qhZmX1TrD/kk0I5Og78xJ96zdRmF
MFLHc028p84CbEQsbjDzPJCLJzsvxSfPGZThZgoj4ZIS9MSGJ/v8/d9uonhSqRI3AdUCIr+c6wK7
EwsmUe0SIrSvgcE1Q4mS+Dhkpg9Weeb9x2YOAc4TYgN++9usYzG2hXGCY8Idx2jVmr/tnyuaAgzN
YeHkNp1iam7sZbTWUGVwuAAXmcjdzkKI6FYt8diFAoFZck3RjJu2pWXhFKtOyb3Ko6+Ycj3sFiOx
xnRPn4RnXDJaatETpLBAKbrajn+TWgYF+QLp9y6hLT89YgnVQB+Fe4J0MJnki1VNerGxfb6fnpCu
ORgkEhqJf83CgVBzkjwMQzEibY3NF2BRSBqmQH26Pjnfr7d5lHm+sENjkLRYb1WsxJLyxkjVCtRA
oPTNXukC4fbFVJ+vD7X6QI7p2I4Eowia6e03U2lXnWzfYiiMso+xJEk7awk3VvXaA2F0gYucbkqT
nPvbUYBIOVXlSIwGURftx9oAfzBxqaOfYctxcGUBkORUSbNy67Eo0L0dCrFzRi+jPbg+F6R8hzQb
RlTbz1gjIIYiuAO1GnzvnRYdrkiUMdjYWOa/f7EIbIbXpEXbKiWCxQZGYjVKW1kOLukShWxiSuk2
79HtkXG4LUs1Oph6vuU+vvJ+bZKBBm5lbDP/DaX+Y+UVXhFGVlONbqSE2HqYfXK0qrY/6qBv/v5T
MtTslSBx8cBM8u379c0IkHzM3Izk8EWKoaXli7Kvqct0Y6TVN/nHSItJ05QKGJk2Hd2GIPQjMi7z
IXPykbYZ0bklpBPKs7Z5ur4eVgd1KCzqmOmoRBxvH48mOS7QNs0eNTqOf1gx/o+04PJiZ3Tzplor
vo8UYf+5Puja55OceZKXKm11yQynl82nvhP3rk//y02Z0nilSFogyFZXGy91bSjbFBJxnkMnwfJ8
gD/NFbUvBreXgMF7WdKYFHb/tkPvbJxEK28SHYVqUAHhLMCH6u2bLEeZZ51m9m5Ud80jJFH9NGIg
8okqb3lnez56xlD9cf1Fro6JXRCNaJyBSDXfjhmOZBS1uVLaoRNOKQDXyW0CZv4QDsCT4ASoIIBG
5OXycn3g9we9rmmcB3jSquZs8vF2YGRxWQwbqeTQMwJaqqm7J/hg/MzTNv9XB1Tib3zH9/s2A0rV
4JzF7MNcGmdVLLw+EHUJz16puTPCk0vjsN74huujENISPAv27sVq0OoMwuPQlG6aDyhJHHT8T05k
io2HeT8peRj8aG2OVvH+s2mkTmXnNZVb9TDNEPLU09kkn9gfAgjGv65/qpXBzPn0xpkLrK9hLz4V
ha7RKsOgcYHuKLcNFoSnYPDSh1EttkyX5in+9izQTYGtL1NxNlZYunM5vWFQUPBqtyjqsvkJs5lb
lGjH5AFIITLqjjpkd5OB9XzExSjhpqtx1F9/3JVPCAiJ5cfZjiHc8loCBXLyYlKqruEF7Z3atChf
aEB6vT7K2kslWnG4zeEhZCxPPTucciym8tYNUhGcvCn9TjtverQk8uPrI62stHlt4/JtcXkVy+eh
uNAH2mBVrhlN6rkdbD8ihw0QmvJz157BrjZ/bzvNnRAzX5UrEEff8kwocgwVdHAFrlopwyOnAWQh
c3JuBd26p+tP9zuAXEwZDnDOHZb0LGWdd7g/TnK6AAMkMYCRJH2h6c1sWldRPKdfZ0ebhbypjSr/
l37Z/juGBOLIPqi+CFDfG/vZyvdkwgiBDYlO3LY8kRA5D6IUs4QBee8L/FoqlnZYK5cxRW9//ZlX
vqijAx1mO8MZiWPw7SNbVpqYbRi2bojQ61bpC+OTV7YpHYA1iSJQkPjEHP52SIminK1TolXBTGix
ByDaybIkjGoXmwnoDoZ5pAxbH1TQ5/usp439+nDv1yDDYcSIwYpKGdFaRDJTT7oraOzKDbSgdYFg
0AHKs26M8v6bMQph72xappKrW7zHBImx9HqvcsPGmR5A7tjnxHfQWc+4l+sPtByKL6VaJrk6Th4T
56zFuaCUEnp/q1BLr7ryps71GtGqlZ98I/zbgOX3UCx23YY76LyzbaQAg6CsSlQXN5HsQtDyhU7C
fm7T8jfe3/IrLUea5+kfS0+D6hDHTY5JRVD0p771zINUQHpcf3XLM2EehZ4alWu6xq1reT/polHj
pGg1VyMagbpqmK+67lguMbt17BotOkKGdO7xTamPA5zDjcW28pC4demsbY04havY24eMsUvGvwhs
pEB/cZMpdnsJ576D6w+5XNI8JOEQNiW44JDfXHpQAfQyZcjO4maxQd96SmNqCMoTL5kQgTeWMH/p
7jOP998ximBO0pfz9qnaSSEa8hTVpTCodvt0iqMvVWXBpLv+XCvznjdHHGQjmFHfnQQdwp9RyUxB
Ows+rvAfownOUkMil6YboAcbw618LESovEDSYQ79YYvDwMhLJOS0InBtNuhKKqPojo9rudcfSp/f
zp9nDm+PjZ5rh1AtzPCWG4dozIjLLII8VnztvIZ5FpDgkHn9UhYKcjAbh7eQnIofnDJZjzhglEJw
3E6QMpGydmKv+KEGBcVurfDkO2p1YW5r9b6yHcTO5RSMOCGwrdKyTj3vKa+yRjkA2TEfJ2Q7pG4S
RZcns49D5ytw5rH+FhSiQ4pNa4GgKIbZyc3gqXG7hyqTBXucelRk5Ig/x43zd+0D27i1aSo1D4uE
xduJNPgCFg3kUjdQ7cidaEDcRUqSk0yg++z6a19ZI6RNee3Yua+kkqIIugVM+clVh6D7bOFi49Kf
1h9a2Rb/DmO34bg8nzGLj6xTOtBZKHN+ZHlhsKu+zSaV4bDqgzU0+ekvzCbtTz5uFXsAuOIDwA/c
n1M8S64/6O/g793QBlcVbiykQZenbZr4UV2WKK/I7frGbZHJ8At6COdjp9jG7Ldqw7ULWv/D1Crl
F5G25QmJv/lSern43Ddd+qEjZXi8/qtWvvTv/C9idV7Ku3R9OmiaH8YSK9SgNi5+1dQ3wEDyT4jp
oo0XsD4UpS2qr+ac13s7qRw5wTZQTL50o8KNzCvUOkaY3ecKApP/w1PNWXpBEoj9fXEwp50o8Vbn
tIRuQhsToOzmkChB8JEW9Obx+lgrE1if708mKW6J2fTiscqRECSq7clFHzDFrz6x3acBMcF9m0AK
+iHEqGwcXqsj0to4Z550/rUYMVDS0NfibHK1vrBougcriQAOt5fWJw+b+Fvu1Mt0Ahsj56RuUCUg
ant3f6s7pbDKuBndOPDFYRC0QXYFSirkGSmiUf+H6ujmX0bev8dkTrIRE/FQflxMlgBJZ+obbMCZ
lX9EHEKDJ2rgc94n4f9zqPn4+SPgaXLq135nj+4k7Cg8ZhgQPKUx2qCdkqhi3Jiaqy/TwF7WMnV8
DZcxAbhg0w6QgbhO3Wu3PZD/cyuT5Neso7/4U1G8wsYtNubo2tITNHRJatiUlZZH2yzKK/qWbKVB
/9HDAGTw3BRVCCOJpu7ry2FtgyVtbzOYtE1rucqjuqLxO3MG+vYFRQo/Ly90LGp0TsbgwHqiH6yx
cCpFi7uRpdkaeV42f35HAKiRMmY8JMrEfZlaqJ+cEbDokDkXOWjtzy6o0RRUZp5tDK2tjT3XcFls
2Nvay2OlNIqOAnzMV+2qKuckb7wOReMYdgdQwZG9x24kGA4Z16J+b6I2dkdaXCMw/J5zA1zL1nYq
vQDB3s6kD+aadmkYkePg2bvKKGsMiybR0yjdwwQ6Xv9ga3ODLBDBD3UJ+S4ST4PU00YYaG6Z2Mmp
dxTrAEsgIXpU7Y25v7ZxEVCogjiOfWt5X1I7MM+ynya3q8rx5OdBfcEyJz+o/jjdwQsZz9cfbW2t
gQ+kDEiQb5DqfTsjUAbrvg8A1u0czxEn2ertPdoWz3/s9FzYburNmAktrpuP1wfW114qihE6ETjq
iZQXI5s+55wK8cLNlUEUwCZC+b1ycIJxGwBB1Vmig7BPuHXF4bGv4gDcQUknDDrLwfjSw1HIPtCA
Egvw8iGdTV4ue/tQ4NqGxyW8gfhU0wauXvKyiz6l4NFmeI5XtCcoCpA1qPZiYYAof/oUgSJFqTQa
JkJSNGzyW+PTn72nSan5MTXTBEbCRih0oJ2mfBn7yALTbJcDMv0WGN4tMB0dB6Hrr2dlHpCzBR/m
cKYQay829yHKwADOewSrZiacFVqi3EZx0H9DdBslp7ptw/L092NqFokysv0k/pfRV4G7RNA1Cnn4
XIUmUxbZyORjfzgie/U0ulc7Uh//lzGpQ0vD0UnsLsKQyidHPFSMOUrL4yNoyJobdoiToQzDc6c6
G9NuPqkWESayCw5MVScJT3Xj7XyHXah3Hjh6109xcdh5DYY2ewOE95Z8ZmVhSTLUBhcl0yQ6WHxA
B1YsnWjp4EogEAHgCVVTUMan+JZCbY0B/gfTdBfVY/T9+htdWVdQ1YCGSB6SLMj8w/7Y46c+qk3V
oMInAI5jFGGGo3PEvEfvjp0wxEYRc22eMkc16HJQcMjKvR1NpkMxlnRWuWUztSCPGhChMlTEcLCa
CYyJCcp8YzdeOUgoZBhMUa6wpHoWU8bOA7/Rg3JClwRw876J535hM4hNhI/pd+CZ91Zm6cM+sxtv
4+SeZ8dy9lA0nS8BmoE78GJoeGmZWnNJddlZygtHQHJMG2R6lS0jF29ZeTExsDpkVaRMu6Irq423
vfZtTYcrNpYFOhm8xewlEZwSomvsCk32ZGMq5GJ98M+EH8v5+iTS1kayoInPGSCHKGz+8z9mUQx+
o8/8ku9KsCQ+BJFBapX2AyU7AO+hLrJzprS4162WZmHcX7JvZV1mF6Ra9quaZjpaRFod/2EVlOZN
iHqlcYEsk026/jtXljOHFv4hUhBLkSR7+zNRqjSWkw6TKwOaOUXbwASvaUveGGVerIvvTgMN7fZk
F8l1L2MXRWh4CUKMdDXO/uTsdWlb3CK+9m9anILoXO76SqfRRotuLSw5gUD52fSVbG6OT+kQ0+CC
jD47q1aI9N+iw/hnraLvhrEsdOxOJmE1e0BjSnYG40OjCRdNTL+8dKTpI3KcyPrHVGpwt8ChVXHL
LTEZL3ZdYr9sSivuYZymFvzgohn5SGFcgOJv2KzvunGM/hlkUDzJ0Pd/icJMm4PXaz7tvB5WbHts
S7GsgZlf3ejA6vxDqphjhldOL250tU6zr9ff5DtRIZcWkxy+Nt8HqUgur4IJLFnoCb7BZboNxQ9i
g6L/t4UB9JmG66B+VGUtufmGndnflu0ATDTjwwR70mnjLwupeLpxAK1MdPL6LCWydISmy5qCrYHA
TEpNunqO9n3nG9on7vryERfC4fn6w6/sldwMqXrhnq7z6PPG9seaUp0q6/PCwGVTYW+B8NaUEHYi
C7dhv6GR9CPFhuDvrzUkU8hEIqZhyOVm6U+hCDEB0MFDpKZ5IWxwwlMvcKP5MkrN2qq5zettsVBs
tEEGXL35vr8MIYJ6pMQ4abqb6jR16/QunCsTMwAY7OlnRNz9KVWLp+uvdeU8YD6RQjYlFQ1tKRni
Aml1TRZIatsWKlT4R7PJuJ32j1XpEEOXHckqf4pv6Yn2t2TPKxsQ1vRIHhHwsCU7i2/apxNN+Dgv
ok2F3U3DE1QtCOt/v81xkKMPpF5KO8lSL9eHuKgA3jTduDV6XCotDLcDLdo43VaWgj3rgmbhJoX8
ZW48agzHkwRk7gAI/+CA+MJ0rVGOek798Po3e1e9ZB/gJmhAsHIcjbc3v9c/1gJqfFp5MWt2q86i
3dxMjTtpN+ExVIzpYo3WSL44bb7IttMPgWJHhwkHlI23urIeZ90JX470Lb9k8RtMOhFATUWWa9B8
9DmJjAbcueadcrs3PuMY7m+Vh9eeGmmxnLN7AomsPf+iP57arhOzoOXHnKPdDGt7g6aZKaNn0zGK
AxUlHPxGjHLifoDT6oc9No2TtbHhrT61TZRPiMiPWS6XeFTHIUhUC2KnI08xbbp7fHMAWCEsOOS6
FW1d/FeWiKOSuhbs+bOKe6GEpBM+MSOvtVw6nyIbYogTw7KV2aGxMTmxCjkbYNvhR+QPkKRstcbg
nqz/aETVriPxe4BMb59DoDSv1yfh2g8j+ylxlBJgY9RF8KDlwOl7VTFYu7b8aBHi7oy28zeef2VL
5E3/7yiLHcKAmIQtemi6aqz5R469bzjUi89DL793IIJv6r7RNxby73LPYhvmoKFuTX2XdhpnMbOB
1hOy25yyRZW2yq6wlLY65dlQYIyCN/CuwdCFbp0EisCHDMAFHUsFxKF7EbWZfherTfcVhut4we/G
676GiSJxghAZRJ4RdArUEPRakBdp2vX3Vd/HHz2zx9coFp25J0s6t88ryfBKJUfBC9H3awOfPqO2
DiG6lXMQN0DZdEyA6TsE8I95TBVp3gGPEsP7aHsD6qRcn7OLPoJ8/1D3wB5g7xpyq5C7uiB1En50
pdLmoErxdkFa0LIgTdcmCbF8dE5RRPB2rkpLDS5ajPvrrq6ko+y0MbQumtmOEBkEGljasgLPPF+f
jivb71zgYTbSSIIke7FOnLDVZv8X052oNxwj08coLRLYfDmpurEHrByZDEV+fBacz3XDt48dGzHN
Rrbg1PLD4GdMpxM44wKnQr8a72l/Gy4tYIIbCvvGVijN37ycmbO2gSQamwIl2MXIKUTQaJxMt56g
wWWG6PZyCLcqZmuvkkoot0SiLAzAFvMfKuMYh7ZluP00YJvoayk7W6R/hl/76e8/GjsbjQ02oiki
yLfPg48GbjF6ysns4Pwcx2H+HeGtfh82iCquD7W2kZAxxlp6DlYpB74dSslADhYF8yMdLP3GN5Ty
xUxTcRdy6b4TA0B2y6w2Yqu1F+lwuyI/w+JgC3w7ph9BYYvwJXUt3W+to0IQlpI164ojwJVo43Kw
Phj3AjTZBK1isRhl5ZQpRj6GG+Jrzs6Qz4RzLbrAfJIbC+D9UFxbVQJG2vIIj/XFNBzD0Ihlx6bs
iGS6LasRirVnTM/FFGxldOdX9HbGzzdkHb8K0rqEGouhAEDEbKrCcA267emR5pBPoSCerk8O8/2S
1uZtDKXuLD97l7xzusALRBvpbu8bpXMeqF2IJ6PN++AWC2isgDDoam/nefUzw8ECqDHHKvSwOn7B
zFB9cSTqwn2VRiUcKy0SFM/ht1nQYHFVw4ahbrTqEHmN/TpYJh3oWiCyXxMdDs9dgUr/5OWmJEM5
eN4PM6GjcacYgf+JfrE8vbPBo9m7qCX3uKPVQtH2dueZP5I2NvRzCDXwh2VAXACerRj/4tmr/6iw
8PuAw6r9TwN0N99zhcVlJe5EgQViadXnwCla64WOM1Jc8TSV3cd6SKLsNsa84WnKjD4+eV0x/cRL
sUovXg7e/zD2CIPga5bipadHHiVSidZ3j74r007k5PCEkUnW6zsfWMCPJPaC7piPUQM6hID5Pi4U
Ezu9tGzUGxwZgQRqaqruWmumrCem3pobx/jKZZnyO0e4NV8YyXAsFkTYqCq+CrHuEgXj1Qj3yvH/
UcuA0xCrak3ed4Xeo6aII6wtA9NJAHQKq3/kyNI+T3bhVBsR0++QeDGZkc9wjdSYzJq1vE52TdeD
j1QpT6TBs40vM9yPCEIZlsJDdW+PVnPE6RkARkQBK1ekcwhkEMEg0nUqTQo0IbLKL9envja/huWP
IlFOfxZ3Ccqwiz14SnM4k0kuXJmMbQw8BKfguzCDysFsc/zP1oSS5TJkIYiWGh56tE8ddVJu6NBp
kpu0SIfoJMMUt8qNHzbvyMsfRmmZQB+pN6nKxQ+jCIbadMzhVwV53oEp84romIx96dyPjtp+nxQn
HnddHdv5Hr6j2uxxbcL3aidxFHsVaTOoFwX4k37Q8cwtgEM0zXeK9OOHItS6n9d/7co+JVD32LO2
muhjeRsysPnEHLXSKZmn6nOMd+mwH3XIjhtvxXn/UkjAoy9GAMxo5uIY61rasexA1V21z5yvSefj
64CU84NOqArsBiebFPJzD5FoqBMoSCUOC9qGPOD9UcrpgvYfBAnpQxSD/MY/7mEKHeBwg0r2ZP7j
mU9qg49NBdARQPI+rNvRuSSIIzeuAmuvmIOAqg4SeQ0V9NthwwKsU91MJL+mTmDGm0Y3XBzExiJd
OduE1BEFYL2lU81evGAvoZ+fzhTpUgXANgR2ivOjdQr/SaKTjk5/PWu4aBBKkpCmA225RRHVd0MG
K9vNi9RwR+xCnqYm8jfy3isvjsujRY6XCiySh8Ujlb2dRSB1dZew0r/xVEA3tHSVD9efZf5bFssV
/QaaPeGQ6uVG8PbzZFNjeXpf9m4Wep7zy+mFGR/oLpDgMGsW4H1G5XpjzJWZKOlooN2Y4OB9VTyb
zMG2cprAtFKvv/XqrFEBOrKzgO0cCmCCd2OOp9/1B9XnJ1k8Kf4FBskPulBI2M1r9I/5X+sYWIeD
3rldjNPJfSpKFHMQ+6mdIGqqHnk9mFxhOtrMRFmfSjcIMOPoG3VQzOx4OnT6IsBQJEzTSDv4IBb9
DwM9xp/6cKLONcs17q2kzLAziINCewl8Qp4dkvzZfTlmw/2u47kSfy04qr4rTaDll5gNo0bOJULr
1Ccx5NiU6Nr/mNhdau6CfLtFc+3dM6dQZ5L+Ufnyb9+CFTi6JcumcaNIH589fF7wD4E0iKilEaeB
/DWOKVrZf7z+9lem2VyaQ7NPfY7u23n9/vHyg6yE6CZRsWu0Uj0mPlB06EDWnsZX+4nNqtnYcOdd
ZfmxyVFSi+SCO7eKvh2PFFhLAI2cPBwC46nPtPoHJK9gDzsBEmnVTD+Q25R7GFDZxjxbWbbcLdmD
DK4OvOnFNDMKURdeRQ20lSDJJdSxs+Ebw/n6+9RWXigjsIrm3QFy2CLCLic76svCpFMtbAGXNIan
1hcz0oRrFr3pM2HzeNphZaQohwQY0XRr1MyJ5xY70niHt7LX/Kx8fANObHQdtDNRCdQ/udJ/EhhT
y43fuzLt2C2pq80dTO/binAdwcW4iijiAX2gPGwWj2OSwOTvGj1ud2HlJW4+NIlzuP6e1sZli0ZP
gPBZiKW0pIh08DGw/10lt4pL0jbhk6xy3IG7WPvAMVlDaK3C1+uDrnyb37lxMn9zk+Syvt91A4j1
uYtQt6cCZKKKC5Td2cehzV89XKjc68OtzDgsACnOcr6qVKUXS7rKYlV2mFq6dd0CALE6B3cGWSRb
8oy10Jwa7Bxt0mrgsFG8XVSTUVIOxN7SNVBET4fe18PvGRmmmfWbjRgkB5V0NYC+HVKNOHxWAbCL
cydLAwt0Icfv15975dtahDQ6n4ngDQni258zeJkCYFat3RDzTYy9k9B6KpjH56YV+W0MbEwctSTI
/z7RMkeKLAt9/rbv6j1THKshJQn6CjvI4J6HsWIS+/WlIyw4Xn/ElbgRFjP5D+62JFqWV4/RGbmr
hkXt5lOg7Q3f1HZlpTp7NQqb06AX3lnz1OYUspZOAT57L9eHX0kVakwqqknspeQoloKOaELhHoqi
cQFoTN5BWC1gogzfgscQejW96hY4LPRKzPajHiaSLGuk+Z/VABTwxo6+EuFZxJBEsHQNokZY7KsD
t2zYj/TvDHE7Hkw0OuZOKkNbHeour7Zq7CtLmB2cPgbWFYK05THJfRcBV1PT4dXn6PaaoL1wzWp3
DtY6B5j52ca1d+3pLDZIkhl8bSLlt3M5wLCt0J2ocSE307pdVjoWQ0M2+l8x6ajFh+vfdeV0pCjL
9YyDiqm1HI2CfgFLsWroKWuxaVM0KP2GlrttpCknawAZPGiW8VTChNrYjw3Bg7w9mEm3zGEzjznX
aBefEXlL5OUJbUT0+cUs1Y5QHeeHNp12pDFUSmA0kDxMid0/O1GA1WIu7fEzNHClP6Dk88iy27Zn
Hv1psm3Q0IWKk5Tt9WD0+qbG9WEqh3A3YqqgHWBCFdWx7hMQdrWPWOZsx/kwY9UnEKG+7mm/UgdL
GsiO/mjtLK+wnrWiVpLdBNHswWs141dsaUpwMgaqBq5OzuQl9z3QwF2VtQg96vbZ6cFQnBzaNYAB
Noai8/FG7Cs7q3c62H9mjKQXj7KDQW8ijJ3A63/lAZg7l9a9xtpjB2NkhwripLfXcBMegp2RQmHe
+2VgGhvT7P2HZymj6CRdpnEnWypczGik3Q8gmwtMu5DPM47B+YXrVhucAaajJgnSio6TiP3W2xGy
iS3p2/oPIC4ibaFq7yR+pR/g9GYpnMembKKPU422BmxxXd77RHNnakbRA+KO+sNIX+mX67P+/Zom
XppLHsQfbGrLmlxYU2ubYn0CwsyZoFrQRlX85XY9KJXT2BMWXR/v/Zom4CAI5FVz3YE583ZNJ7EV
lJgA0W0g6+wYgjQ/GpX6b9O1/f76SO9PwrcjzYvuj+h6ECILsbGgC7A1xsMkmwlfpq48YeQXnwDW
ZkzgsTxfH/R92MGgrGJbI54nFbWIQJtopCs94PGERxK1D3X7phviaiO4oUT8fscgiv6ds6Z++27j
z9Kxb8ifzFXzKOtf9Q7o7TenzGP9e2HRWnGrykD0Z3rOsFlvwgrguAf4Gm58AmnxKGvhlC6hSkxK
CvFatCvMsZkO+PQK3IDzdDJ2utYU5S7BL2zG6BVFdBs5CUlx34yLFgoPCtsDG01bunUhk+6R2GIS
GALY3c9CevTHBmHZAKMOvEnBD0DDNbOMB6s7lEHN3qrVWgMKPPGwH/YxuevopRn19lEJLKJQpN3B
8IIkSPlkhhGETD/xW//W6Gy85rCf939hFhlbB1nArD2UbUjlUZpBvZt6+IP7CV/s6Ezev3igoh0m
xzm7NAFvCc0PklpJAHykyX7kBIknaXjak40E/rHix9+K3tGCgx/4KiaWeIfVh2kiFQGgO4rKO9qa
DRLPQOBftUaz432ANdnA4zXioW+0KfpST7jW7ciMN2TaPWIBjse0Kr7ZUWtX/zRJTlIU8JcT3Brw
A8eHSVWi12YcA+9QlnWfnwCfOudOZHrzA5ec8Bl8aBqfTRNc9MXGzyt/VHOWzI+MnEDF8yqFj1uj
WaPkaibxDNwfolfdt1FyLIaizR+jkga1vToYdvhd1KRHb2q74mhReDH6XksrAdvQyDrnghOAF7os
XhgiE/4b9JIXDTT6uNLGG0xkbXufBTTifUgaZFnoojNcJWxMQLyvZhGZN00jsPciOU56Xyfd+0Ux
qrojJa7Fw0syFcI52PTA6B+8MJLFkd6HNN5bUJzt195HQHg3lagIX02g3Pl3P44VbSesqrnoFRQ2
0v2qNexkBCv0Tvkvzs6rx20kXcO/iABzuCUldUsdbLftcbghHMZMxUwWw68/D31xME0RInp3sVhj
duFSFSt84Q1dGA3+OPZEVzMta/OhmRMzvY/ysiGfasGT+0gDKxom2ZOdYMc91+0J2URePeE29ADU
1DKqL7JNnOFLaymt7ota139EtRG3D2VSYAYStTGyRiP3r3o/YSI6Yi+yhHNeZ5TvLMvmmoSC6agn
PCpUZB1tZHrHHJDvgQ9RNIeOSnyCDK2tmemxa7BQB403i4ta4o4czJWlf8dxL0RbF1890LKimz7g
q4XlnhvhUuUh3mzwR3t8KvNsqhHYLOI+yABY/AzDxqY2lOVp9VC43vjba52EN2qo+OwUqkbc0mPH
Us5OB2HBF1i3JpiPEuMcBUYRtk8GgUsfT7Mugla6nYbXtmv8bCxwEEc6P3T4sRVFeSmPuzY/RHqj
JodiVJL8XsOeNweuFqLfn1Re+k+JvfGDjc0bTXE3FB9Uq7Oto5uCVb/A7pHTpfK0pD05sxOeuYOz
4R2ZRPKE+Yha3onB7poAR28OlhNPNBfHeMqjR1XrBuNeCHX4KNBf+gUFHrNdUyBDGsyW3ceHYZAR
bjqVkqL9aDd9FoQtUqF3GBDMT1Pj1g+sGotOB5tWVk0LKvcnVy2045x6eD8CRrH7f0a1a5zfkD56
nGnbHv8v3oUQO+tG5+2drGLx0gMSApmLJ+t3gd2H9mvUVfnPmHTFe03o2mcLskx0l8QiOQ9jm2uH
qcTrDNxi3TR3/BXGWbpkXn7ZWLRskAvaC143+jHUKpcO5pJfe1flVzerrCQViXsOuySqieZi92Tm
uvnDREbuY2ZOxvfKssRTUxnNU5JE7qmNdHvwncaKv0eyGMMjRqGI1uM7oO3kpH/j11V8+7chyc8D
a0918/VTjEF3iYKKa5+H2o2UACsN65myuGUGlIK8T+A/0z8wMCzcsQDqVf6CkW2CthkKG3l1kCE+
1RunOiG8p5R3digH7SCrKM1O0kXv6ICtZuMeIs+umvdD3un9AZyG5rwvML9S3k3zDCceOsdifkIC
i8Q0UgRDQDfIPcu5mai4pZnxi95hr/96czxAk55oAAQOgOE1yqEu5TwhPuKcu7pI72Pc1B5mteh3
EojrjBi6N2wGwlg4Ilfr63mJrDzFcKi9D+VLPzXZN2zRsOo29E4zsDNz4kuRI0Tt601d3uHTU3+5
Pc+NMBJtKJQkUHfQr9Ecip3o7tgraBKEYR1ws1Wn0fPGh0JtpgdVFtbbgzuUHrlbaXAAg9eX3/Of
4K6LMDHsKrZ7Sur/ocE7ZfQJVMR9yHUV+0Vie5+mMuz/uT3NjfAOiLBGzcGiXHyFvMBXCi3kbHLO
HuojB+oQ8jGkNXu6PcrG5wRFAruAWwUY0Pq49ByizgvZNIowPOGT94cYiaeD8VwYZvZPU8fFg2lV
8hEfyeFlbuZ6Z9duBOkomdnUtHToP8a6y4JYY6p3DauLYVB3aA2gplUECnrEEe3+9ly3No4BzJTs
ZylhrHElKtxjdex15kr90w+xaifr5t3HT8B71uC67RyVzalRn6I+jNLEVYCup22LVQVHRdPjH2Zk
15dZePaLCGd1Z2Zbe4XbmG49AKTlAni9RUFB6BkvBvDKKCb/FYP2bMlherm9ftdZDrogtKhwaYU/
hwTQ61HCydZrqY3u2WoV9SFNIwWH2dhhEbvqnqZPGQw6u+f2oNeLiC7A37sc7svCvnk9qD1jeZ9J
arY6Tlkob+LeAUbAgncgteP/MhRteXYIbdr1WcCopQ7VoaGSOSXxCdFPw49Na7rL0zDeOXbXH4yq
Img02t6c7StsNUZuSUzs7p7rGA5FDefgicSm3ikzXW94RqHbgw4ReEwKaa/Xbhbgp9LBdM481qF6
BJcbCd+ILAcLMCWXPqqlyLK/fRE9SBYUxGk4ECi8HlNNW04Dtn0o1+pL2Mwp0AJiLSWwu3rYKadc
314g022EZNGBQh903XVu2zbucE6yzv3iTeGj+xPF90MtUtDNA4j1wzgaLs7yBO/4KgP0PNDUHZud
c/5X1Ot1zGGAT+Gk0wGnoLCGXKhtkjYh2n5nY3AK/QDuxC4+DlnV9A9uQYk0AFrt5YEgRfok8Tdt
8ZFScY2Gv59032KUZYdDp+BRdQ+hDQMxFRXX+qFOB8c4TsqAa5GGweQeOXpjD5LsEyPZsHAXZuLr
LyVmR6mIYsxzV2rzMUm1HGsxbDTevB+W8ArpJ+pe7InVHhywAPWaxLPOxWLE3GU0CfwqIeSaa6Hv
qRct99zqQxgo9XGkKBsvtILXU0pxYekiFWKEQk4c9N44fZXz4KRYrsTTe5MgtQ762FEfE6PbFbfY
WE+DGdKYUamWsKSvBzdUGRmZDc6+dijbRZOdBd1k7d0cf0kK6zki2Mximsg+gG5/PQzKKK3T1L17
RrO2e4KPx/QmfNQ/tLqCMh15yaRQWFM7vSZLJ0qD/ZKRFWSFYgzQ/dVIw/Penn9A4gLYRuU1Imwr
U630kVnoctx05gITEWr64uhmaXOpOqDdAS6qyVNNLx0gctY332zJc4TZVOz28uDwNKhHyHjeL1fr
0NzCLNd49nKyfNI/XSkDVHww6DbmAr1brCO8nTBia/EturEWrCMIVesjmMs85B+m7tntW3HEzdq4
N4DhvP1yQwKSHgi3DtVTffUClp4a2tFI6JnAzg/GzsnwGyhwV6qnvattc0KgdoHH/FX5WBUvpS64
YrG5JHho1QM1cOsQE8ntVPc2XteFN/X/o6wmREEvrU0zY9n0ZAa1U+WnaAzlpxRboZ2hNqIHhkJc
Y4Fh8yytYpRwSESVRbF77lVtwIt5wnGSZALbS2pDj15Nsx7CvLMTPmw8gTCYOI4LxN3V1ySmcO7w
I9MoXpoxVjSWmIeTOmAeSUNhPDb4Kb2/fd1tfTbaOg5mYuyvK1hgrjajNIfBOWes5fOM3XYA+Mzd
efe21nJpwXGz8q6zj1/fAZ4AMZRIZNmoQHrfShy/PTw8qauMs36p2kE5YyMl99TFNzYLFDtzodoR
sVw9GC4lPtGQ2p7FiOFHUinRGdc3zOO82N0JxTY+G7c3jTgyIOhn61CT2x2cXqF6aE7FBQlJZum/
FEMZn+nyiCcolfkOOG+j0wpIDiFgcPu8HDR9Xy/piMVDhDFheKb6Gz2hsuX8BihpfKE+5X0awT8e
iqzjQpwz75Dpuf2hTstwPN3ePRvxjEPsBALIswFNrN8vIp0SXbgyupQ2pXVM4NPhYU6nEbUSNAr+
icnwPZyr4iwOPL2IiOC0okp2LrmNtV80cHCTopyA5uVqJZw4h0oNCPvcaeo8+Z6q5BMoUGX6U8wh
V2psx+XO7b3xbpPP66h/AShA/Gu1n00LGdF49BScdObkPILfeF/imBfIZGruk7ge/cKLZ18Sbt7d
XvGN8wqvfUFlQn8xrj77EOVW5c0ULy2nc94PNm5qXuGJnfP693JbPdrItSGbRCqzRInLz/hPDSGF
SBrNXq3gezCqGtbr6FJJDftPPxvAGPjAudV/VcXJ3qfworG28qbknYr76A9dm635Ux5naejbBIcx
IbU1j89lkpe5D8QcgdlKq20t8BTZ4c8SKYl26jrNCXFtSlVchPrIo9CJ2/x8lJBZH1u4laiW9EIb
IDgJXMJie3JxV5+SIXuUgj6DL8GtW/dVFGmfYDJ4w70GupreRiSNl3Zowy+o9SQvXVMI/ZDh1d0e
aaXE3d0ED/bDjAoWNkvDYgneka+CVJ9qEx/abLEclok5frQz+PtBhhDfiI96r73Dd8LGtMzKxYss
4tw+YKNafJJEa1g+uhWRRhcq+FZZCbDSoBnzBjhm3TntIZdelQcdZnS230UannMW/aEXnhkJur+K
m96P+7Gml1OOxQerjPFtwpEBN3G3EKP+vkgRHgIybuCgmmbudCnIVP7kVqf/6SMA3tXEGh+HqM+/
I02Zef5IObsNVBrXP+EaG5+aPMl/0tIMv/VN1PxyBQ4Ml7RP589wq7DGc5lqg/RG7z5CpYXIlTqK
OGEaRhEypHiATybSUgJqW+qan3PFseOdt3fj5l6ibwBYNJ4XGvjr7Tf1bmtofa/AN0++TKNu0x1o
NPdomkWy8wBuDYWaNCIZxOFESauIosbxmJ9BoKIWxfgB+ZXyfYHX1iXB8HXnkdg4uwukUUcVA3LA
1VtLgy8NsZJzzx0dk/sMq8/nKcU26/YNsXEdugsbwlpQfpRWV2tnYy+Fk73jnvEtUb7yAeuHOPHU
BKaK4ZIylW4pD7eH3JoYOBSQP6CqVIKX1edK2yilwUfFeEJ2Q3GkfBI63NXbo2x9KWI/1s2jkkvJ
4/UobjxodQJe/Dy02nzIZD4ezH74BZws29l+m/PhhoWzvnByjeXZ+8/tZ9qKsO2Y+Tj4U9/jQonN
aRXu9cO35/P/o5ir+SgQQQtRAESjEiaCDPWLOxpHSdDBgb2/vXRbE+K9oia8iN0gc/B6QhjeuxmW
fhQ5NGzrW2ohv1vFSX++eRTe38UUbyGnXRX0MUR2hdLE3jlqZX400Ik7aWVZvP0UwSFUeZTA1BFS
rpYtRf4hx+rOwxsgcTUytCH07rGZHrqdRdv4PmRMdD0W4dJFjuL1onXqHOZ521DQrvr+UzakAAV0
Aw01uuh1tBPEbA1mstPAV4HpuuIj6KGk/NKR2EDGCA+w7EHhtnL08Rbbc4bbCF48oMC4pFG/dsh0
X88rsgsiF51CvaD8oQS4fNIfDzM3NfypVKoOQIB0fxYxnngaefeH25tk43pCJ5lPR4pD6LS+K2ID
Bat8piiLm3XuK5OCL+gQVyYs22r6hK5JtPMZt6YLGhEaLv0C/r3a+7OgEJcCzjgjCJH9AveL7a1s
w/lAu088KwIMJowM9bmVDSp5tye79VWhSdAgRWiKcvB6bNTJkn7JroD3zpfOlhahjtU4T8A/TH3n
ftw45NC7DBxPyAjQ1FoN1nKBhLNTOqDyIvvYGF7+7Oa62BnlekqoUlBSp7q9NO3WyymNHovFtg3P
HnCHe5ANrd+3cfludHZdQDY4a+gaoz9mwdLxqJquZgTAVKNLHYfnoqbQcyBLn+LDUjZKKGMY7mdS
imYIsI+1h0Pb5e0YlDk26L5ZmQXmuKZJfHh0xtbeg9le76nlh9G1hIsBZ20tAqKiMGS3RbLEJ3MU
nah7Zj+RGTVP+BBrFWJ7bWcG+hQ1iS9KzFGPt7fV5vALkIqyNZft+gyNbonthqqF56TvrTzANnuS
yBuB/vSVqC0f5KAaX8BFiuTYDSibvTnCMFXCPAojKHdzXa0ukLLBGhPHjRB5cFg/puJ5h0Kt5LEI
PeMlj7K9Ps5GrsuDQl7toh5DvrtOt5qmrmm7leFZNTBUl2YHoxS1A/tu6nE87bVOPVpaihdI5Q7v
cTHGZNIcqpfbi7618Um4QJBQMHWumhP4Lci29RrlHI+DEUzeCHlWdMVRLxxr54xdn+TlAaVkyp2x
UNlXC+xkrR2VQ6mc9RGjCjMln3b03PgfdhENTHTSeHgWwfLX74Azd31VFO6yqul0UjWBmWNXpMcx
Q0qqx0DlILLBOCQOIo63l3L5m19nl7zfeEUskpogptZFrriHmBfOZnhG/dcOatswn6K+LgJXVYp3
Ch2Ivdd1QzPbhPm9nFXGvG4F4v9mYvfVeecZeMiSt+WZ/h2FsKh+seRs56ci74svTtcZn1tZmCJw
8LV3giJ0kxKX6rL5I6HufTDKlurO7cXYuuXAQwKqXnQtQHIvp/0/0aaVubNQm4p+vbCy/CSHLPuo
2qmOZCvqfF+GSdWqE/Tx4ruqeJHpI5BffDASR28OQ++kc1ArlZbtbMHryg4QVMIRTp211JlWP6rN
FjWUxnHOaaK+TH3+WCJGfpd4rXWZIk0cCQ9+47Q9HyJRi6+3V+S6Wsg68C9yGAQjrlwB7UKPDTun
Whhp9lNfZIcsbgKASOJZlDGwN9Q272+PuHG2QQfhfsuz6dINMV5/giiSmWLUtXf2whgAuKfKYyw0
9XelTW9vfVPZJajkOUPbmBfk9VB9NcH3AspzTpxcDwyl6Q9Qvrqdz7c5IZgmC/QF3a114JElBkEq
JZgzMD0sTUn8yDCgGn6cB4Nk4+2rZ0Fz56+hU0hY/npKaFDpZjiSQkc2oEKwp8UBSRwLt+dwLwdc
tt3q5gCMzYXFu0cDc902UUtY667Se+fcsvrkvpNQyPxwxCDDx3pqLAPVTkCi69KNPqoYP+4d1o2b
i/EJs8gJ+K81+oPah0uIxT2iusp8cCEGHGejqw+lI0UAaW1P5XvjJQAIzoQdGrbQWVZ3NPxTXZuW
ZL5vreGJZMhEWz/Z63luzYpiCyQtAnIeuNV7M0mFPgCJyTmaPDu5WJFWfswTg2tYrZywPyI29Has
O7ewSzMXSYKNtvuAsWSrR2RxzmD8q6tt81jlc/hEJU7sUTu3zgL6sijCUHjB1mS1hpOS997AHj2P
lTog74rqcUNNMlBjhPfefBLoDqLdDe5j0QVdDaXOwCOMyTbOsaPH8XEe6HxQMrOUP1XcZvnOA771
clCahWa1XFyoa6yGy2ptHmaUi84gO+s/Q24gBgbuWM38VJAj301zWY4vRjPMaO5HDQIx0oM9fcgy
vaEK28JmPY5qpYqd931j17qgJihBsZeo1qzuOARQ6iyPoPALU2m+zGr0ZbQK5eX2Wm8M4i1pHekb
4lRXnTI1Dg0N12b7rFV6FGhUCs/KBLr/9ijXR2MpaAHVAMfO+7wOPduw1npzQbX1bll9UOzem3Du
SmzQmHP6I5kic+cyvb7hGHDRUKWQYqF9sTqLGUqXTquhtwePL/zQ2WZ+GhOv+liCG/HnKZZf4RoV
gZda7U7Rf3Oqy4NPDQ9o9voab7WwM1JVOoDcx+kOSFFFM8mwAx3CLZ1I4+2qCGi4WzQ5eTdohF/d
Opln0+GvgeWGcrwrx1C7b+TgvPlpR+5nKUbpCBITA672Yq8jtEmNyDlDXobnpRrRY9HMPz1dlm9f
P1RLKRQtu56O++oZNJ1eZvoAXA/VbP1Z7z1g0V2L7myjaKdZTaydKuV1mESnESINunl0jFHcff3s
No5MYxvmFRACxM9TO2mOI0oTgVTC8aKk5hQg3PNW73IT3NDCyrZ5jXiG1x0/gBmePrcVPdXGsw9J
iUkIG6o6Lgrwn28fvesDDqQN+MLSYfPIU1ZVWMA+PeOP4f1oJ/EH2Q7N2a20Yc9c6/p5WIbhiUVx
jUVcs4Ino0PjEm7ffemaShUomlYeoCTixKvq2V4LYHMw6l7gK5cTvtZIRiLZ5GrMw/tJtcVd21e4
Mtl1eB9r9R4M+G/f81WshGwlbX1iEorl1hV9TcPyzM3tJr4okwtoL0aewzmqfYYMUjOZ3a8pr4bx
UKK8bvtqI9Ai6q2u+FHMXlocI8cqUPAfx/pLYZX5v0NB0enUz/1UUmkQ5c+YcZOTXg91GJhW74gg
nWvAsKPhKs47I+Kb6X4U4Vrrizk1HYSOkl4EZVGisJvrqKMd5j6LwgOP6fTFqMP632HKUgDuALt6
FKQAdHCzT2gbL4zWwECQi/9xLobiWPROJ4NqCOt3ljJT4srnKMaxcjbyL/wfEMmam0L+mdOouQdX
ZGmHuPA0/NqHXkD4UOfsZZxdaDBv3LDLgi9WOnRmqTSucyYYiHkR4oN0Ccc2OtDqKc6FDsDh9ihX
WwgEJieQM0jGBZJwdc2osYJEQTcq5xZM2GdTrYyDmLX+OQ55028PdXUC/w71Vy2Cka6wrG6MDIRl
gc5wmjY5GrLRH+Yi3wMRbI7CO0A9aSkLrGP6WfS9jb4HxbRBeHewE5RjAX9tZy5XrxtyLciXLDqf
oPCvqt7V7DWpdK3wTHNRP4ZOJwJN0ZOvodenF7MZkz1vg43vRJUb3dwF+MaDvnp4aIW19oxT8QV7
byRrW9W5C8Hi+XEs97Kia0Ank8Nwni4FXcxF+/71U1Bqk14Dy1TOcxzWn8ksje6wFNMetS6dpU9x
Q8pDInoxQHWcB45KbHcXjAOjl1RPxxe9GNWPo2V0Mb50o9L7Zamn7pGDW/yk9dzstb42Pjm3Ejor
y33L51itjTbb6dhBZTs7eZF+UJs++Q65Ut2RDbp2T2FZGIJuB21Q4DmrF1KLMkXUtgexylUSmvBx
NHi8yQYpxtTAlbvP5OjOfhsmSLROeF8p9xFNe5zCtc79kSeeEX8wikiRKL5L6yt+QDCmYqSijPus
yJrJp//YOcdB5fJ8kCj2ZIEVW038QQvHzEIsJrdTZGT1zrpTkkRpAyDp2Y9iNOUUtNICr4gyZsEN
h8KgcbScvq5PsWGFJaVuFawFOKP5D1XgGu5bGOp7PtFbX4FQU+c/5EUoTb/eNYqVahbuBdRxUzPm
sq2nixHWEEpv3yJbB2Hh+aAehNj51S0iW32wir4Iz7WpFL96y4ifKk2Mpm8jYP9mzBefHIDZ8rSi
xemtUyJNIvJBeT48i1Rm0A5n3bd0kT+CpJPH2/O6itSXoeBJUKmiZnjV9UZIvQ+NkO7ElIxmMNjo
PuSZcI+TOsvHlsLWnVJgqFOPtv3v7ZGvinOMvAjQcblQwL2qD8sYsUrFHbxz7QFR9Ksps+6TnLIA
2o11oLhIMuq2AF6XW/MRWli5E3lubRzQEiTuiEJx5aw2zqDNKs9p652tIowvQ2zPAWoA+en2LLfW
FwSDStEW6QHoU6+3J3qZs7RCxTubToPEHX408k5Ysfi2cPnuFWX40QxOGwDKe3PFgPWl47Q8R3Q5
iA1fj6yUgLfw2w7P1jAbd1VjqHcjKCfQxVXx1ooB8TtnmZNBL43ay7LU/yn+tqZE4W/Zr6HbZI+F
rhYPRd07p6aSe5nlxldjq4IIWcSMr8t001KiQ3MluqAo3v5TG9HC+MzljnzfxleDc7PkJbSXyRVW
a2eXUTyNJgJ0hnSzP5Euh7tCwrA9Vs3gfZ+13OBes4r4Ls+qcGfHbM1wYXH8hesunaLXi+lkiut2
dMEuVdlbd/DvjeGgmtBxDrd35jKH15E1EGRqASTo9KSoVb8ex+vmrKBtEF1mqF9HcOb3cy6PXtKN
93ia7Llrb6zowmOCQ0ipg928WtHJmBJTj6PkEhtVfRTC8U5VP9mY6tjpZ6PW67Pu5s3XDgLJzua8
yjAXkgqUSY4f1xxNv9fzHLPSQ4SySS7CBuM3atK664TIPsGYNR7E3PyBHx/uFFz+3tCrxQXMiQAX
JhU0ptY3+JTbwAwdIS5QE6rwSG1ZQULILaPWdwa3H49dW+bpqUvS0rgPR62VlxxEG7A1GUdfBK6+
oz+hEvcLJr9u+dJMiupI2R/nEN3rLV+0Zdv5hmSb+q2pRHeaMtqG33iN5XKNWeq7MTY0cWmk3VWX
Nm7Czi+dDuv0BPXL324+wSVQvOQsq77R/ar0kmewtdFXG/fdr2GkDn+SSMWmK6rBevlx5+m/wFuI
bwVmBdHRRgwofrYsXHm7zDJfaNDOzw4bFrL+rNpTgNZy/en2ft38jpx78lsQq1f13dortH4QaBZQ
I6fvlc9ap/m57g2W3+ZRZd8NE+ZtwQhh1Ng5khtPFUk1A+OeSo3iLzvkP/cbei0JUuZ5fEmdXnR3
QmYROMY2Mq2XMmubJzb88FMBL/2OsLjXH9F2pa91e/rXdVL28d89tcTjXE6r9yrRDNEPRpJcpjTr
sg/C4tkGz0jHHiIJ15Lfo6g6Bwoeyj9hqI/vR/yK1AME0DYOtNqRH2dppMpORnLd1uZnoW4I7h7p
Pygyq+vKHocwajuuyrJoW3lkoLYKZF3BbBlpQmq+l2uJdadpsuqCdqot4VutbRa+K0xtJ6vc+k5A
ihGUMujkXCFVzB7ABOWA6KJjpHRY2pzHtJrCZyHAWIW5jUurUhSHZISNltE0/nX7Ey1TXR96AIv0
/dB7vE5gwkmWQ+Pl0aUwm9p3lcl6DAmqd87BRiSKwDhGJqDU2JTrvvrkkgFCtGKUiEwT2BOaKIxy
Gup57+rcHmppntLaBa29Cl5IQ1sn9DKeiEz3jl0/mh+MVBsOaFjUO3Ho9lAU25kWBM11/lxFPVFM
GkWXNB86nK1U85AX8+z3st/rCm9uWdJZHLcwwlzARq9fhGYQcVFif3gWRWY/oDtTHJXQsD4ZStE+
j0mJQphaiEBFIfTUjRpMLyMU/9zeK5vHGcQ/mcRSibyi9Nc4iyWxRiDTa5PzjTZnQgxcN9W7VhUp
SiYYx+Z3Y2bGYLozrrcn/DTK+VBGxvCtNDXF83W7MPZsqbcuWXbwYkyB09IVPFXN8tnhFokuvG3y
J1LsI1B2EamfnbBrH5DUROJBHzCCu70af+uTq6ODaBSZCPE4juSm8fqT4Dkp6SAqyYWuCxr0NcYp
P0tw6T/KcVK/FXpfv8jJEcWLnsoS5ZJa7VUftl+Kvo5oSEq9rnNeUMBJP8/I6Ao/d2blB96AsgiK
udc+GZU3xX5S1LX0VWNQzAAVG60/uHY8UVVQquYkS1OHEOzxsNZD1cLG61PnI54IwroYcP+wmoob
3GvjOW6/074oxEOO6eFvjH8lmb9wqiOOcH+h6sjcBCgAxcDWJ5G+pFNd/1bSpByCEh4AAHn0TtBG
yuPUOGZFGbbcjFP5o3W1UvMRsK/RZUuN/D2poVJ+bV2rfAAg2hofo3nMjrnZzu1D3Y7przoW1r9J
FA+/dz7I9VX26nusjkgVTe6UGezOwcp+6DJxjlPj1EFhZvP9m0eCkQ1kHRYnDc71HdNPJE4DcdBl
MgG9WRLfrmKQzqFIRuv97aGWH73aZEtfY/HKpD3krNOUoq0RYFa65CJLr3zoZmjzdtmUh9ujbNxk
qH+SC9H3QsB6/SA6gGCxHBjTCyXx/gtaZMlz4YXJqcA9ZyfMvNYmBShJkAmyBTABf1pd0FRn0fO1
ovQyKF79ox3U+fsEs/AfFe2Xj33VDe+Gpsp/aLVMqvtEjQd8lgajr46D6Ybfb8974+rg3WVlSevR
XVh3jmILhLGsiU/AvjXPbjejQYQ1y4mOr3O0ylT/6lnC3vmkG0mM61KO4dYAoXql9tB4QinqUosv
NVpbR8gIkDsQQH6O+qYL8DCJPv8Pk1wacZQpN7hiCHP1c8QsL2mSUGNa1Mo/Rlrh8EeRhN/o/o+z
b1KFMnZuyK296yJfSQ8E0MgV4oa7EGkneraXmHQ38Y3CnTGljt2X2/O7xpixo8hXFly6hfnM+h2e
cCfvHH2KL00cQlEGICg/qaZAtLsLTWTPqki8V+Bg/qqLcDy3shJIrbW4sx6HfKiDrlNT7VTPst75
0FunauEmQmRgs1/1CSMdqkTTx0T/upY9D4oz3A2h6z1mc7bXS9tY6kVwj2SROGSpTr1+i0Qs7aKs
6viix1L97jS6cepmWJC3V3rjuHgIzMJj4LLAM2x1dLGyrr3ZM6NLrfPgjMZ8SPowmNR0CsIMylWP
pNLbbybgHDyzlPwosa+v2mEsUN3ssDItLCEOph2pd7ZGQ95G5WPnVt84l2BrEZ7Hc4ER18UFxMRS
RRVDcqmmVnmQqds/z0mqTIEg6u9OhVLq/c4J2agwkBQuAsUL+oem8uvPVoHo1SKNE6Iaonmqibw/
to47PSArql7iJO4fLLt1FTp8qdIfb3/Mjd25HBr6WcvRuerPS322nVy1KSNWRn5nOsk3WSvle72u
/7090NbexFUCbgrodaAAq705ZaCM5HI8S7SG3wEX+qECN9hJo7YGIegHrYzaFFXE1UqGuCIaM4WI
i9biszOiIBofY8Ns9migW0eAx2ABwIBCu9okiqUVSdwxmb6TH2vK0Hf0rp2T2YmkgcioVkHSwK3e
2Sdb34pcFaQYfcdrHLZdIA2GUx83iWKG75tqyANXwxfGLqc9E+e/t+Uq4lj475TyoGFxsa5ydhgb
RhvZlbhA4h3Dk963dfoOmfz+T2NaKD9CH0Ghbewi82BQb3R8ehjd+wq1CcCzc/wtTSVqkk4SVj9a
oEK/1CjqPxaiQ3MxL6yq9gevcvaC8evPb9GXWaIJ5IqBZeivDxJHyGynfBKXynCxIupD7YjWcLVT
ONgaZembqUuF7Lpv43o9wa4TUSEbiuSQootynOqsevPBZBsbVG341BC5ry6FPh7jrquRZJxtcWLD
i7um0apz1sC2eOvRpFkDnWRpAtO0Wbcv68ZN9XYY0oujgKWvRFsdmzLfUxe6PjNwp6gAcVw0iu3r
bmA+dX0edWl6UTv0X329q+cuQB/DeRd2dGZ9vRq15iiBnOxBMf7mYK83Mx0pwoKlTwRJct0Ltkmm
UJZM8gv4IGMJRFrdDaTeN+OhwhYk9lNtNr2BJAt16zvqsbbtK+qo/qiE3n8ukAeVhyHtoVTymto0
m2Sb/6rzTsNEqo7QNIzBBESPXpnEgF+Bif9LGXJ8Z6GfageQIsx3phcnL7Vmo5dS616T+26ZG+Nh
7jSB7V/XufYRrVIDSHkc6dMd36uYgkTMKLdboXQFDObWbGBoa3kXuM0izSLa3EyCslLNf2ajhC4t
PYsrJy0nEkBTNC5iQhb/+PZeub6DWEqLuJ3aGTJ36/4CsHjwlIbO81h06Z3A5vuol1UWlE7m7Vzm
Wxtm4drD/wWrcyWQU4VTPCjGmFxGBE59EKv2TzNrwPk6svkIJwWHtrF9MxaXR5B+LHcsVTiUoFdX
iOw7zagzwmSQI9p9O0F4UUsPS7hRVw7AOeuds3dd+AOuQkJnk9yBab6q6LRNh9JRkV40t7TEIcli
81fa2KG2kAEzlGJ5gU7O5BXDEcSL80uPamTKb3/T6/hjMdsg3MEwbUsJMo0zpQ0l8UeVFmEgwyn6
RC1aPLTTkD/anVqfTb3pkZXh9++MvbWfSDdpc7Ds14jyBiDWpA+MXQjhBQv+cdFQNlHFFXsF3617
e3E6s8lDqMSvlzpTalKcnP0UIiJ8HN2iui+9vNu5t6/jR+S1CaZQPaEihLLT6zdITMbMubWzi67k
QSny/C6k/u6rNdIuwC52YnFtY/3wHFqSVqZ0LYURpSJTrBIMTaT3OsoAU2Tfp6DfPrlx0YbH5TYY
D1bUwjt2JdUcv6kz5VHmoIqaJBFBoWBdeG8PyIYFIUT1h1SN9sRS/sLqVvcvleWlgwUElIdztSZj
xI2HrhlvWYQzwN0M/AUkDB0BbJk65MEfNaTn1GPdV/27KBzNLgDnJctj0lfik4oF4x+sgPP5wVaT
8mzparfIWjcmJsVJ6hxtKHbpQZWJCwFRqFV5FtS/lAs+OUIGrrv4QYUIsYzHPLTbDGxmKtudbbyx
twAaoQjiLKkn4oWvv7pNJSOZej6DhhrIJzM3Pd9AR3pHoM9ZVJzWC0l7FbNOmA4gJlcLORtJxTsO
0Mhzm3G6JHioaH5p0x/zUVwpmgcAnWhu90ltaR+sqjSVwMhoX/ittVDZdGB5OWpe0xAGqaMWH8No
NhH1gJE++mOvdpR0W7NH9U66pa9je5CfvB5wYpBGhWiCaJzcJ/IRIIzT/3F2HjtyW2u7viICzGFK
skKzg7IteUJYkjdzJhfD1f8PdQZHzSKKaA2MbWwJXsUVv/AGs5YXb5Cz5EfW6wOtyMX8XgyL9tGo
5lFzFSByiSt3cZKeMnWyTT8aJKPzuxxK10kZGlP1R0F7lyqLNf1VtVqhe2Kco2tVGWPvFoki/9PU
SfhfUYfmi2LOuDhYgGI/J2OufYdCj2ZvXzq18xiWiDe7NYXP8Dxni/jWLnEhuVziKC3kkZSOp2KA
UPtkRVQH3WocpdZ3sFL+QoQlZecFo7GHOcvln3ZYWqMr6W3/vWjEzPkFuxmhhYIquktlI1GeU72Z
/lJanNfPNgR4g7hg1o7S3Z3qGFkMEC2+giL7zSs7mzFORGiBP7TdhDQztVI/1dvIi+RierfWCV+c
Lq3omPXlcyH1g9/TQ/Esa1APbrNfmfV2x4F2WhMqcFy3APxI1YpsnO0HREs0/eREIq79Ju2a9mVx
poaTpcZJ9Jg5zpheip7oAIV7KUuuXTq1htv3zuhcgGmF81nTRjToCwtplQyRXMM1KM3bT7RN5uE/
WWmT3kMoibJ3wXb5Ig9Gl+MAu8RIxkct/J5JEnL1sR5sUZ+rPhu/F7mFPQC650r1bNuL82wus6n7
bWy271NDSr/aNQavkDH0rOCvTR2/vC/m2ZM6a0xdCTWBb0m1yNm5sOQeuPickJgssV6MHyGVc2Bm
hNHLQMxDFYxdMmArzAUz+bkzK+9kbcEuznLYZweXyU7gQ3KxQns45gQG6xPzW9NWNIjnLFPlPKgy
LrmNWjSO25Nj+aPCHpCyrvFjIt2DUfc2HcMiUAG3nAbTtj0XVitgt5Xshxh5Ajc1QW+MWVH5ST3Q
zRqq3LOLLvT6jnBUVuvxEdWt9qJ18xHEdice4XkmHeG3wPS9wZGgsZ7S+uCHQC3zxyZbXiR16k/0
ooyXfpAnVO0L62wYR4XgncdUXbUtEIOUV1nszS1ugRtwtHrd7LJTnsMulb20cfTzKtV4uR9z7ZQr
eajoGVIJYalvShVTSatVxwfgwc6m/gPCOtj+pjYYbLfTFnrAZpEtH9JEILlvNTKdTAhhQ/J5GKXl
H01FPKFBnBG2kxsloVy+GWEG7p8oZmVIkknfFGsmLFfGVUrEltr8lCXFEmjTWByMsrfP184Z9xsk
kRucF39QFDMke7wNU4nmFsDZz3PmtOvrMTjBNGQWjsxGnBxFgspO1L0yG+i1G6BfbxB0IPNHq29i
6SEK8246aW20iiYWjgF2hT/SQej3NaLBhpi/T0Yy/cdd1H9k39BcLbNZwbQ31nrnZCqh0VyJNjPV
D61a/D0DNKOZZ6XS2Z5a+vcpOenHg62z++vXbJZwG0j1tk9DOXlU1Ah+er1wU4EjpadtpHkHSEAp
9KdZw8YC8md0ritFfpzCSG1d8mLDgw+mv4x4pXidJKR3jjZJ58Ue5E/R3I1XsCjSV03vpkucS0ea
PjthMYJ5vGjkzsBQt9n/4CxW58RAjrlH8od0KeLLWOvFf+k0ZZ+TQlIOJmnnKEOQWZWYqJ7clhvj
rIFT0jMe9Kn8Rw7DpPEqMbTvIx79I+bB7mAUxC18sFFk2Jane5TdMa4zpYd5GlKfEhQuLRgHXJFi
M873F38n0ISrztW4IrRupRwr9N8QieG7aCRPnrJgKFDNhnaQle6t1opxZkfzOazb6xeILyScikty
hBzoSd0s+UmnRHSJCIT8uFKPMHZ7E8hrRxUcStpOPRUqSos9SPgwFebgG0RWJwkfdRc1jbcXUbnZ
VxEwujEKVtybwqYehtaUR+unJXP/BDNVRnrZxvQrF8nB/bb7VQB1Kd+tPLEbaEA/0mYdMulBr0Xy
PEjO9EDVsvunUGLLvb8tjobaLBhmM0o8RSnHC1GWsyXblNbgEn+JwuTNsudU1nkWTP6hWwq24fXe
sMAAjtB8w4cUS57YHWat9TB7Ga+TxSVy/7N2XgjKIighrAk1/bP1JvwtEpLaXk3BlMA3z4bo1OlL
+hIXIvUtY/mnGeL/9E4ZDx7mnZn8fUh7EwOM5WJkk7E4D4qZQA/D3W76VKGdKghOuyMIwd73US4A
s/IL7bwNuZoVYiNjBvFQ22b5IuFQ85g1nf5Ymh3qs2M08ggu1kFdbe8LV++EtepCXW0LaOX/XPpu
CG08VuUsMOOB2mu1qOfIGKuDbblzj+CFuQpr0dxC53azLWf8W5WuJ6SshNT7C7KM/qj1GOfpSeKR
qpun+/tlb7xVlHXFsKEqv+0Bww4OB1Gi7pANIj0n/bj8HDvjm973apCYwjnIx3dmkuyMSg9tUMLV
Ld88UZJSytsVaxLHaBIbWBoUGO9ckJY8MqPYHYq1+vV+3vJopyqBtwjbIODyHZ+00phfqPqY7wcb
rtH9SdwBeBnooCHYhRIHLfVtP8Awc1zPzHBVH3WU8zQXkldPpe5P4DIukmLNJCILxFoIai+tVvd/
FWNWeqpSS49RRMX7/s/Z+3Lavia4BfbSTSdKaxi/clTIVaienmYIcFdiOukUUak9QKXsHEf0Z9g5
67PH86e+vm5EK8LREnD78EKbn+quiq5KIsnndonyU9sZ7yepSg/AJ+sR2CTYoAJ4h2jXUz/9VfL5
7YqTuyJH2H6WHtKujE7OXGYf6EW0B3rFu5P42yibL6vlojIxJJIehJkm5OPYWrqp0yQuutCAl+6v
2F4mCT4f7iurtbp5b56IIcxXT0NKjNA8rH8xRTceRqQofBHCECAUdbT3DY5tj304OX8pTaZbXrJo
QMma8M0sd7ILCBdrt4I04yaX1lqS91QjNKtnOQ9608oDJ3KOXI52pxeJu1W+Bur+NmOV5NSK0qKO
gk4zpsDOAdHYRty/OE7xB8065hRKAGHSypfezO0IojBtGkC09hQDwVSd8pqL4tP9Fdw9CKvqG+UH
CvPbJwIhAqe1Q6DRIbZQ7mzN2FOZGU6DKTK4Ik86b8jiAyuuvTn8dXED3+F52uqEAE5SJguB3ECf
o47aoFphDstsZiGk4fuftzvUKirB/cb/bJORiuszR78M/WgYeN48Z5htdHLxECLfdhCvr8uxPd6A
OhDphkByC+ymg9ZWckOuhkBrfhkGW0ZyZcjOiKimfjGM6TcSMONLH01/UJIGnGgSfIJkWdkcry+z
cUJAB7FobvG4di4Vklu+lQzzQQNi7/oiwaJcQji99s5ej4JCvzIaNkcd4DFaIK0kP2Sqmh28Acre
hiRxXJUIsGKC9fd6GGtQaLc6SJZJrbFELhJVDSjaXsyKa+Jf1F5Da9H+o0FGI7VdlKn2224W7aXI
F2OtW02idukE9I5vORZw2nVvxG6VL8VPuVza7kR5Uz1qBe1ts1VEmbyGSgoh7OsfrapLPEGQlR5K
Ic/BYrf5D6dUtZNpTcofHFgL6D5dPEQJb9CE6GS1o1znFDSqwvZXGJWbmPJwqftSnLNsLt2iqtID
rtneovxy9kO7jSq9vdlhIBuduJWBm0nhKNB+VLDAxAjilBnSB9OeoStAyfqDo7uS4U3SU4p028qU
o8KjUfEsDywl0j9lVZt4KHG3P2Zr+Xb/ktg5uc6vojejkJVud3aRLkrdpcDcpBKlJNoJevuoJZHy
gjGag72kERWfzF6vlwvQ0qPEZ+dYkZtywVOJpNKzvaGsFPMjHGCjwJgA37pKK4PZRAFXPpjO3XGo
gVEJW3Em28qFXoVm3HQGLPk2q0dXGKN1HrFt//72uVwdIMHuycRX27mMC5QkFl1QxEQpKaDZjKjV
DBiUfm8YIDvfe04ETRDLj6N0f+8DKS0Szzrg3G5KMyrNLrMLKbO2QyE+0tBqoJu0R4/yXsRDPox+
OQI0Fmdwcw2G+KJYcwNlNY5XSdYlaTrbh6ywauzW80IZcyxr61SkThG6UFPGieptPNIsWbTB8rS2
1OqDYHbvy1ciLRgG0Jo3xezKniIjrWDfF7o8v3RUH2AETEfR+e6Xk+CRLKxgUL7/9SVn5Agk1pBV
HmBHKNeJynSAZ1blRyYUDy2XVPCgRfQC+mZynXgQD3LvNP4w2s1BtWX3l6y9d2wTgBje0OxGY5AE
h9Z+yCWUTPwiBsIAL9xIGr80Z8u8IkE0IOIoNzhOqyQqpxqRlvasATWw3Uwyx/TgJ+08AA5oeqAr
ay56o0hiAK1sZyMLH7I5yc8tKJ0nLZ2U8woe/IPVBpO2ql0A4L/RBS6WKkRcLGGfW3J8MvomPUlT
c0RA2smvkU5ET5lwAmHD7Ys2zWWodQ2+FGYGgipu6ugqZCUDAtSGfr2kP+5fG3vzB/KNqVOp1t8w
9ByS6SqvVmdeE4q/3CINUZcCBxmR5W9/y1YfvxVmtJKLt5UD6hMN2lSRhIhZEl46rUslVzfb+kl0
i6ERicaK5mZGvPx1/xN33lDCbG5FQhOUlrY4ywox9R6DXFIlfBgu7SC1gW3N0WOY2lhfIEEQTJ12
FJhoOzgCB0IJFwNXPunW5uWOa+jtuEwS39dSqZ+SGvElL4nRYqH/UZKOQeQcggFPb81Ntbj9MbQ2
Vl1WA0gOKmbIQy9nuuRDQrHmaw9VI3MHWNCV17TtPJzsOB8/zIsjgT1pM5CiSjJMqYsVR/ov5cWJ
znqxFMm5R/7oK9aMWeTB922/yT3Mk/edIwQuc4Cgrmnd2pYnuMKig5By73nnykKhBDFLEEibe8uS
4jpp6pqSsxRXiMpPVvbUzLVzbqyUynMRd9VD7GQO/Z86udxf9L2rGQi9DT+f6/lGYTU3IJGXSoOI
t6omp6HR+kuRhEcogr3D6mjUQsBWrUOtW++3ykJV0F+XR54+qUnzqyG3MjhVTJ/D2sDipNKyg7ri
L3T1Jtfhkf3/A252VVtj4wvxANVTqzKpr3eFtwp0v4smAIL8m+PqM8ZIOYA3Vw3R+bISOiX3p3b3
oykBcktRbyR5ff3ROIujowIvjSujbt5NktOekyVSPanRDDdyqqNO6e0VBX+HZgLxqI1k4K9O42+T
LDVdKmI0Y/AvEbgLCx3lH1gJJzPMj5Kg26vi1VDq5tOqFICRk66yzbZVfl+KZfQc1JQ8enfaS0ef
mjkujqSC1gr76zXlo1bpZlp2q4XFZk0bImy6m6zplKrMZ+iAhwSEcrKTMBdubnbVhyyi+udIHQZU
uflmU9yVMQyiVOGIQh7fJn5ZZ9jLpA5xoGlF/C6elvLJHpp6eUgBt4YHO3hvMTknyB+gL3srhdWJ
blQlnOyDLIryFy3setxUwul9XvXpwXu9NxRZIYq9v8gX21LjpEeznrY54FbTqf0+tTEZQqrg1GWo
X98/EntDUf/CqsyGcXZDb5PbspajHmZsMifS46xI+c9OE71vzdr0+f5Qt6ePGhi1BkKwVfhuWzfK
h0KaeXaAWJN7Sh2vhaGN0TkLx8ynSLKc7g+3E/Ix3mq/tpqgEfutv+e309d26ZxEI5q5SCXan0Vb
hu60hKCRpUI5iWGYQaCZ2hlHhtnH6Cp7qrGx8qZM0Q7KILevCaUWmAdUQgCY447y+oeY+RiLWvBD
wrFP3zuV4XiaSW6KbIHl6dNsuEkjgf0uhXFg6LFTrX899PrY/DYHiBzlhhjmLGgWWe5A6nR1b5xk
I8ueFxuNPrdul0S4lJ4hEBdKqwUDpgJ1MOShfO54mHtmr9GOLo6d1wArGjQvED/kCN9IGkwDTSxB
fh6oJbYRZdmZl15aknMqJtK9Iq8fNdGlfi+EzaK18SWtRvkPtv6qvohDHjnuTQ7f6Qp2FeyRIOsN
ywvLVv6mDEPvmbibHazD3tan1rNaJ1OWvYGUCDlqKCFBpMrq5W+kFErZs1Gj8aWutj6VVBIOLpDd
+SWAIVhFdlq74VVqsY5WhSHFQZgO+VmNFSpcyVxo7qCEpl9poX4yWu6tSlXid0ZDzRYLovagfrD3
1UQyK6aX+JUc+/XmQ6feLrsItpzSpPY/ctub78SclWdkNbpHnQjuSGBsd0DmF4NO8EE3VA5LSdMw
d7g3FZutZRRy/nGW0uLRGqX4Q4429EGotvfokuggt4DCAzfo5oap4iHTaoxug2JAqcIaR1wGywmj
unJIZ1JbEfptqmsf719su18JumPFf/4q87+e1jgi8k8FmkOtI6ZvUx33binF6ctohDRro+SoSr33
ytOq+cWNgdq0fWXVpi3kvrTjwGpM3PdGpGKUQnybzdBAk79YMA6MM28mW3bLfP55/2P3djIqTkjK
wyzhPt/W9AxRUaZ3sLEM6VPhLhgpiFwqCmpDF6k3l3OBbVagtqp1xihgfKZcpn0sBVbyB+n6elNu
Yh2FeizsOkTBEH/erLXZGFOcT0MU5PSz3RyBhU/1KMkHQcbuKGSZwLg1Ds0WvWUzw3Zu0yuak0b7
SWXuS4Mk4d8Hc7rzIJGn45xFm5864nbfatQ9mmG1yJFLaTFcykSUEZMl6Z8HucbHeaZCEMh2bH3l
5OYZ2FdEU91SgC518wHMryvF4dK6s8NmdLENHSJvMfEcxw2iMXp/KMXqLVllmXT0qK9v5XYZ1lId
l+ie8VdOnO0khUIqbuqN40ljvDylU9zZl2RIdPmaEuNUhJ5q/zUqZGH4lj3Jj0qY1f9G/RA+mVVu
Fz6xQPVm+4HV/pwoCsF3gGU3ZcwRHkZeGhKgMikaz1PTa+cYLP1PNa/kD1O5HAnh7W0VIhcKiugk
rLzu19cAW8WSBCLPgQovPTDUEPGhAQ7t+/ubZYcfhzY/ARQoJbLFm34Yej9STBUsCoo8zW0Xklz8
bxya+pduURt2QhGiZgg1KfpXHSxlepZmrbiiWdQKb4H92r1oc5VZJ7VYcxLondO32DJBCNS2KtlX
y8jtFlEhMX8F5W99b0Xayxdl4sT7pp02CB8sRfGpskMMRV16OnZ/HVEUc07VUOH3ZkBDtd0F84nx
PE5INFzn3p4Xd9ar6hF0nxO5o1CyT+Vcq+azHKdDTRl2iNqLClbiH4v/SPa/PoafDrS2jaxTVxMi
neDLNNGng5nc2brEvypejMDmbm4yS12yapl7GLryrAWgt82XsevK6/1Rdt4k+oZcmNxWFMe295Rw
kgoBAPoudVrJj209No9mmXRBvmTFC+zDL04VKl/vj7mTRJAWcZWAC6GduO1w96Lu1KJi66OzUHtT
oRcPDT1gHwZJcnAB7Dx+QAcgHdNLRzJ4e3Xx6Kd5swAampvqR+3YgjXN5k+YfTjvwsgph4MgcWc8
eDvUDNYHkKb3epX+FkDPoR0BKimACITaDIFyhQycm1yiYBVJWjt50C3l9Mv9+dwblKbEGjKRcN70
BnHpzZt5EOFDn0jKaRnV71a8dK4510gz1suRJcTO8sHfYC5hjnKxbqv0jZV0EJToTwxtNRJvR+vt
zd82dK9KtPRgBXfuLcCcVG55J3/Fhq9nNNK1OpKbFf9RNShEyJjigRnUDh7SnSlEshMcLOoiK5h7
Uw/RdEjYtUl7tZVpopwblerEJ3N0YiDQTrtUp7qtItO/v247E/kLIUSuSbkWbMTrT8Mw1uhQE5Qe
mlFv0DxcpHNWp7QHSXYPZnFnKPoqQCFWLgQNls335d2cxoiWAVhpRHW2SF+fRa3FhdfkhxeXurNk
a5hL8rKKi93Uv6GAmpK6aHlgobtcnkSoQMc0F9kQrmGI1nQT0sgf7WAl/yRFMRSurogpg6aV6/9l
Wdo8c+PWi6+1MJdPdaai8TxFsX3WZ1v5Cy6PbXqxU6sOxKsBjpA09t13RajyT82OTAxTqnT8ZOOm
deROvvddBFkqlX1KOjelVn0aqBBMUhbUidMidj/XfoiVyMGNvDfKr9oKVQ+sV7fHS+clMqaIHNzQ
l/xaj0jcONp8VAvbGwVUI6wwAlTCj/Vd+P2iipQosTWRByAB+6cEXpbXVf2RueLRKJvrcGgYZlS7
PEgMoATaZMZn1WzkP9jc63W08g4IcbbvCfB8mOyQS4K6kCVv1KgX0X+rzjrg1IN7Yv3Br+NJsAJc
Eojh/j9xq9fTBmpk6rolzQIljJLWI5toT6FZ2B+FYhaRr42GdUb596pZWXyQpN8eYaJ8yqa/KpfY
rWyOsENcaMqTngVLqZcYOyWyq+liDmJpmA+Sl72vBLVIA8tagbZbXFiM+FxJ1p0HWgzJ7RJ3aTec
W2uyIy8vIdD/UC2BXoFeaGHQTzME3PsX4+749JkhPRNJQl57PctJm410opnlvjbKR30Zoxfqp7Jr
d0Z8LeIpfYHGJp9hlHUHI+9OMqJWYPpJGm543b1q9Qk4cUZeZGXx8Ii3vxswPiPXVuujfXt7OlAF
4vhhMMOQN3FQOdb50KHkHySQsfGYn+MnmHnD5f5k3kZ4MAaAIHFvwe+/8Q5JtXKkz1tCmEZSr0S9
bzIKHx2CrnJF2HC3NnEfPpsUXo6aRjsl1ZWsgB4I6nUEl9t91MpROXRaVgQVEhRfwqqdnvM8NeVT
gVrYj7g3xIe+Ky0fhf3hMdOkKPOyMq9y17RxFfuDpaVsB6saDM0tmT4CUZ2iqZFT26w/N3FhPcRG
rPqwjuPPb59xwBIrSnSNA7eyT6CM1X4w4yIAmZ6jLezIH2Yo666T193n1hnKswUK8qDpvFP5QGAH
5ae1EYCM4PZ+6ERD7baIiqAUVX2ezQiNCcWY3o9Umv3BUn/OzeBcsrZHlDHvyhM1j6Ne8N6GZqXZ
adRN1rxlc26lMUSvwMqClgL5ZWhszUvB9R5c97tfCioBKClIlNuOs6TbkSKHRhZMTpt/wOhUOK6s
Tk7q5kodryjzcX6q+ig+2WZSVG5Zm+OXBQfDI3DybdS4AlpXG3sA1/bNbRGqI3R1bO4CPFWyxa01
a/xeZ9A+kc6colOpZH9ymOmecSkrQKFvaEDtgJbwQFywUoixarJ5XB/Hjqa/l42h2bhDlojMa1XR
GgfHZ29tfx95/fPfAgbK3/gadWke2JW0vOhjYwaYF7cHle/dUch2KVHQpwP9/HqUiQJpVDQhS9s5
RhlAAgzROU2iwfHvn9HdpQN0gsgT4L8bUd9YHsk2HJ64UFebs6H9RInqO0Zfqlc6SDffH2znCuY2
4B6kBrumhurrrxp6eYqsTEuDbFTV9DN9kuxvFccM9V1mWuEFI4TqQZaH6Xp/2J1vhNpHS4t7AV7w
tuTT67NOl9pA870bQECLhezAC1NKYImadY9qOYiD6s9t7RfxUoQhUbBFO/BG8B1Yp6iTllqzWY5U
192xGdXmyZZ6CVSsXYmPi6wK7dyUSR7/r0ORqj8XY9Trn9/+4YBlV+FCyvs3i4uikpoxdBLYAKKf
obRWfq22AphcFT3F1nAkCrXTN+O7AdKjRw3f/YYrJLgQaY2gPGNrAyZZcVj7Ipn1p9Ze+ktrmViH
xBmSS7PaeXjltB5WuI+ZFCnfCOvEwbLv7bb13QVdtYK3tq8uIu2DrlPYCao4o6KZD7pUnI3Omf9C
nSvxxaB3D06tRG+XHgTvDF8K/MIKtNrWPiJU3MKsoGsVRWHh60uZ+619Vgrg/ol4Er3zXkut8uDZ
27kwCFIxpFlrA7cNaYBCIBiEQ6tMDpFvqXvrxVmqIy7YTljIKKgArhIKq2re6wMcO2rhkCgheGpI
iQc5oz0vyhz6c4Fn7f29uzcURL11F63Y5G1JvwTQUlkLIk7OMsJ/avoW16esd0LUnAUOkvdH27si
oChBsKHAvyLaX39YI8Ey7mIpDQp5wqktAd3SAyC4OkvyfQFX9fZbl/yM8hhgJKoD2xglSpdKT1o1
DdSuaB5oc9t+OWrdAylidkpDozuIffcmkyLcWo4mY79BxJWIiAyqxHhi7OIgHsPl1KOq41fIC53u
z+TuUCsyk479DuUkV6ZZSpBJD6SCoKReSvWUTZ3yd48P08Es3u55CGXqWltH5ZNbbrMbuy5ynLSe
sgBVeuJLMs+T2kOHvP9BO2EWw+jYy/CC7NSMgOCbbHyVYRAY9rCZzS5rOnOqnciG1q/Z75EPay4W
kqaupEy6b+pte/By3j4o62+wcPwis0d1bxNRTmmPlNBMRGkYAxuGW/w6CWl+Sllvb6ydyXC5zysX
1y+0deb0iAu9/vdf5/uMj9Yg6rTs2JvyuNxHJgqDNvGI2rWpa5rtY2Z37Smiv+cNIH9cUS/zh97K
koOTubvIHExKaHi3sx9fn8xe6QZk1gtmv4j704Js+qUrde3Nu/ZXYZxu6Qo0ge3xehTgpGXSZAhZ
TbEUehV/yxtbxfKjrpUOLra9qVSQuKQfSuR6A+5eefSS09cMFfbVdbSs/twbU+1a8uLAm5rkMyjK
8Wz0nXHE0doRSOEzybNVsjIYP9uMrGv0XpEoYwSNKK0PU6WnPwphgP5dOxHiQmkSc448lpJnOm91
c3V6KznxEAy+OXXJ526JwZog7vjmkg4/i7YLgCNC6xucR6QJUUqaQVwYmc0McisNPy7IQna+1LaA
hu8f6L0dBasA+Dg6DBAMNztqiurcwi46DULEszUXfSz7c2P33dslAPkqDiuA2JVktd1TiUXjfUmq
lKx/aMU5RdLxi404sECvw54eq74gt4ecnEcoEmrhQQahKjtHFuUh9GaBbN5K6Vu6yOveKdJgWZYm
+6gW/YRmmRYtka+syoN/F1MtkHIqlQRtsTEd1dnXQLJprqog/uYmtl7H+CKkZeVKCchAfzI6u7vm
y9J97Se1hpIx1AI9xzk0z3UxT8lVloUWususx9rBBXj7rKDMtnIuSIfYu9vapoHqbVGVWRq0sloE
RTZNfm8b+bVftKP9sXvhgx3nmKCkQwlsc9mqoaM0nRBpEAOmelcJXUOpDJWq04w+2ylpkunZNkbk
nCC4/Wf3MYg8Bdukt+9SNIyQpIOjR59pcyOlfTJEhoGALDjD/mVahORZRWEd3Ht7Z4EYFS86uvDE
jZtiKpLEcdnbwBaKrBEPhtVKVzTD7KMCwd7qMQZCmCweehybGV2ELSrk5uiutorpx3Jiel0PY9PJ
I+uAlX0byVGAABmHzhcw9BvFLS7tEWLKSJSz1P2zgkA8lu2ULCehCH/R7Nm/v067uwWsJF0z6lxU
cTZTOGQT2ourE1O+aPJ31IBmceqtUuiPuWKVit9SDG/cHHXB3HXKrLLeJ0Npv5OzHgrT/d+yN81o
8q5lTgKim8yDmm0k2TOS7jEkId/W2zCIU8c6pzjUHXz27lDk8PR4OSc3qok6KBLIoMB6K7CCwldy
uVOeR3S+PMxb6Pve/7C9RSWvpHTKgt6CRGKsUWRLykipeqP0JiBNj1EK9sBJQv0HIMwjeO/uooIP
gWlEvoMk9eaNUGsU1Sm54XwTjmruonGYP2q9rtdXdI6XzBsrqgeoU0Wf5zJOm1MdttE1m2rtqD6z
M8+IK6/Ff/TMdOKv14FJx6yMGnpdlEyWySuUBUcZ4FbpVZRjc/Bk7I7F5Up+QCsWhsPrsdR8YKnx
ogmAN6tX00nbk2PBp8sUSCj3F3Tn3qHVS72JUWihb+c3Gls9hkbM9kEr8FIUXX0O5fCIj7L3BhLr
YCxKNYan8Ncy/1as0+YJ2i4EisBErVV3EaScfuArpfwDsMl+0ZSywqpjDNXycahEzWOI9+D0L1rr
qXNCrb3+0juzPJx05PuvVdtHsj/W6ZgprqbM2KIqOqrVXkrm3bqYm2QrgMe2Tvpc587bjzYQGJJh
cm90UbaRG57jdJhRLw4kU8OSt7EVNy+i7JqZuXFwtHcOG0NxdfLsgEHd5hqFSDShjkkeVOiLPyvS
0NteCx3pWzJI01nTw1k5ON57Gw+KC6QhQmIw3+tu+W2Z4n5BraMg+salYn4eOt2+NFLUI5o4OAfp
xE70jYsHoFPiXzCZ24+r52oR0ProAtlR8l4qnfRhaTOzujD5+jOUOSugr9lgRwnP8GAN9zY9SQxx
DCgjYv914n/7TLSkgG4UjJ2g43GaAWOeeiPpD75wbzJXZSyedK5L3tvXo1SaUMJ+7aY5TdGYLrAm
A412Kf2fuejpQV1hb6uAIwXbTs50S7pCUzNF5r7P8Wkz01OixvXjJEUfa1VUfmnZ44E20N5wwCjW
0B1SADvm9aeNiA/VI3C6oKwK3e94bf6KBujNki6yS6EZRw2svamkZEwMhmYUjfVN2GIkmdXqepEH
C7r0fqaOoc+WLP1Sk97eMsIngHIQpUM4/jcYGPIVtFRAaQVyKMJHpRbNKY2Ko4by7gch9kDTBJDU
jcoh8Oph0G3KXP0cWd5Ebfalqh3dXdDn/XL/hr+tvvJBUHEgcFNzvykVZqICHVXnWWC3/XKWuBfp
gcX2O6CzxaXruuwhb0L5zVVQBkXOgniZe/IGoVuC4GuaKOMiaQiVjUgRvGX1z/tftrcLIaVQlyTS
ou21fvnvx7jAMl2FMhtooHihoLdu5TTzOZpF40tKeTCPR6Nt9qDelB3PAirYokqMpzov/k2bLHvf
c/S8upuz0/2P29shgNmI1SnzoLW+Gc5RZ3gVZZQFs4BnMAA58KQY9mlUcQLuD7X7ZYCSgeqhEHsT
QuLDuyBozGbUJck5J5qaX9Uu6r0kTeRTG0/ifH+8veuXfQ+bHZTxLe1OUxfHKm0KL06m5GdC+ToI
V1Xl+6PsTSCxE+IWPNO3Pa5ax8rXGSpE4GzhnAxouKeZSuU1GtT2D9aKDgMZKu0WgsTNWtmUjPPR
5DqMUjU5V2ESa740LdMJ8WdRHAy2t1oWkro0dqiS3RRbq2ix2kjjLpRiGZKiEo9eYiHkLC/066yq
O0Kg7N0foG5ApkIaBEC3/p7fThmoE5gnJc/Y7BTll7boOxcB3eSc1J38BX2Z5aQm0hFsdWdQgkRe
GDJhVm8bZbEPizZb6+RMQBdUOarJbt6bvTebfeSZUoGZ8dB2X+9vmd1RuSNXZSge7q1Kk2SpcEyt
JQ26EqvDhAz6ktMiOudtbD0i01Oel6VS3r5PV8FOepOGstbqNxlOLZxF1GnLoHOXvQzlEn9MlSTz
C3XSD8BiO0eCvJ9iGPwicovtUqpWrDsixJdwsmLFPodm3ryLMpCTD5VJanOQWuxsVO6TFfsBK3JV
0Xi9cSbcPHItDsnHs9z6p4mb8CKGprsYySh1Lr3W8eDR2Vs+mhCkaKu89g3smElcSiGweIQWJ3lJ
gpeIqsfRVYtVcS6Bx3u6jBX2/T2znu1NQX5NB9a27q+AaLN8amMPwsSmPWhKpX5vKdMLaax5Tix8
Oa24SS5zVE6XCbOuz/cH3ltMxiQ9QPruti6llO2QATyhEIewV+rh14P0bzHCYhKmGf7BWq6gdcr+
3Ns35alZJWRAHT4JNLOKew+N/Lrzaq2OKYZVUKre2yUP/cG7tPNO8ADyrqPYDlphG/XhOVusES90
uLXXYjpl/mzjwXWwgHujoCNGgkXExx2+WcDUbKBF9dS8m8Ko/Wxey421KA9u7R3oGeeNlp8F8YfE
avsxaZSPNdLZAPkUgghPkPd9dZpaet9yDFMvQ7WidLuyKWtXgQnkR5FuxP6SADSRLa0/qDDs/5wV
nLqSplcrtNeHE3JCVYBgJLzQwHpEoiq8Ev+MJ2Upzb9xCa+/luiU4x0lFdecvps/ZE3/HE2oRt7f
xvu/hMrqqua2QxmLnSnn5Cok1HlmtN486cmTkUoJW9rMnaALo/6lVVr9/zg7jyU5lW0NPxEReDOF
Ml0ltZE3E0LmCJN4m/D090N3oqaIJnrvgSY7pCwgc+UyvzlNpTU9otys3scNnvK46HSv57kC0lA9
tgPzZzSPVm8Fa2B7Lkp6vY2If2VozlC1pa2P6Kp+HlOl/g9bj6yLyE/Yv8UJR1kLBMWySSm1dH5v
ObV4jIEq7JzdjUBhkPlruDosYnnrBjbiG/YUoZt+BXw2HlvD/TW1cXciVa527peNWAjjnyDBMVp4
28tR+zdVGEJXOoUKGb8pqx9mXKbykrtt9qDCXqj8Ns4LMC81phe9K23l/PJO2lqdxi/yrmg1AVhf
JSrR7FZtRrviqtB7ZQAM3Cat2/KkNTK+E7Vpnxt8B446gWznO269YdqQzPQJxNytyy/757n7KNKm
KctpdatiOqaO4h5iJxRnOlXlThzZmD8DHgAeARWfkLjeoSi5EIXbMbqKue2uqto12IjkeZC3kfzo
oOHvF9ilnZ0Yr0ifIevrWYIU4MslwI1DYF6P+rGNGDHv5hNPgzjCUJlPczfDs+na5MCX3XmxGzc6
EZOfCfWANu8aDYLneYkGYxNeitRDjUmxhreuE09BozbTQTC3PcajGn18eR9tMAYXBiSazqAHKCvX
zcqWzLuMMm4EFdcQeZwjh6mwPdt5fpzrEoeXAbQY6tWGKDV4w6P9PrW6GAq+ZYdDIJ1K+6JpEbYF
rjv+Ucc4qw+6wIohaOpceSuqMMrgWesI1Da4XznnYZbRu0STnYmbUFe9CUsxqz6yHFF66pq2/Go2
pTadqaVE5jOE734wLqrjE8Ou5jMWtYnJR0cx9TBlXuLeFZY9JYdci8qnAnpgf+iRhsx+0R6nuEPL
YT7OXW9Gd7IuI+2LrnfTR/xn2z2kxMZxRDEWagrjXV7meuoqkEyE4JjEVysL63OOU8Np6NHBy5Qq
/V9aMZCZwiKGjJOody9/wI1dAx2BBg6KdWSe67FhHGp1U4wMufQqLq/4SsLelHH/jq4H+hhD1CCI
Kvaw8xsHk/wdHj22IqCd17l1nWGZ03uwI/M+qo7enKkHgVz2l1o3MlR6suoso2IIWgf82SDL/tvL
z7yRxdAtWEwLgTEt4InnIah0hlRACyVBQ4j80iZOclKzudlRAtlahU4LID7yGJwaVgG+yvHI8iax
jNiGMvLx8R0OZVbInfbi9jKMI5Z2BIzTdUrWzlwPMehFa5yL3M+nKP9RxOWes8VGgYK2EQGbgPY3
w3z+zqJFp4adj91j7Fn3lYsfUdIaut8imHAox3lvnr35WCSz6MdA2mGTPF/PGHGK8gqS6KJTqmvq
dtkHmQ17s5btVTzmoB53MX88XwVhf6uPuOrp96Hyf4gm1QoikSX669MK/I6BdXLfkYWv0RtOCo0d
JBLiRaPZRf6gldRbpdNCWx4VQO6v39+sRLcIWpUKOOX5U8Wlpqd5DWYuK7A/ayoQ2XGzKzS4FbNg
2cACJi0DlbJaxe76vqpBIF3NyFAeOE7OIUXc7e3sihZlS+kciChFoGny9SLbf62p4N3oKHHctJBm
xYMrJoCNajMDzKlUsaWblf4drMGvL7/JjWSFCfmCCoaTwShztQvH2DVkk+fJNbKr4VtpFTVPlrQf
JUDpnY+2dcAWpX2owAyVbpzNU28w3KTD0xn/T+YQjXft9CwL7GL+3MXdl5efa3Mxvhn94GXbr3MF
CPeuYggTs+8+6u49K4n9vFfdU4U791HyLnZmZRvnbHksxAVo4dPkXu2VZDb1bDRKJGrydDqRSEyX
GS7p4eWn2vharEI+S+4G3W6dWiZdNspJk5hx68n8KFvccGymgW/7dtxDcW5sfhuMDZklJ+w22bJV
vIMwQImvDFo885qqIksP9tw3d6WreBbegnZ6btikn716tndC/tZzAh2FtMFMibp0dX8VRolvDD5D
VzlmjTiEY659CNMxrQ5qrE+nl1/qVs0JngBkClNOmprrM6BkUVjYtV1cMzQMj9pkhAehysxPnU45
DY4e3iWa95FCEQ9kq/AgJWvxwe3FzlHc2LKLGxv+D1w/jAqX//9P3YDWfB026ZBfM72MLgVKOIEE
q36yco8kbUj3cpSNL7yQCJcAt2CM1o+tq6Vi1olTXEdDqg3SIkn8VZWK3h4cLZzIXBL7sRVxcpgg
JP5++Z1vHBdAfkBHwKowXltfF7U7cpmHZn5tcyB+fODQeopUp9vTUNpI/gCnkfcB/Me4ZM1h1/O5
sxRYmtdsHCKUiQeosdzHx6IF5Fcj6R20TZvf/YeHo+MI5geh05vCN0or9NAarbiaodq+yc0mvzRj
Wu+U11uPRk0CC5Y2HHif5fP+s13AoZqVUKbiymTI+tUOs34Xao745lWlAZsmQsoJ7WGxh1nf+nLL
SJnGiAX4eK2LC0wF+GIYF3TFRX8UjZMguqmPO3CxjQDApAeaARMhJBzW/bGQxjfUo6y8qkZVqj4w
HuNbk7blgC1ltGtqtnESaEhz8uhNaxivrIJ33ZGhDUrISQhtr79znbG9Z9oyfG09LS4OjgF0MsBn
t9fAX06ytM4vb5gtADA/ACIUo0sKhnWNYoaaYNe4THFmCTll7k2h+uDEmh9t7KUY8dVWNd8NhI3Y
d0SU/zZwrf88x638WXe6m9Jb7iLNV+Bahzu39saX4MbmCGmAvDYgV/jHoyFo89MitFTVyJ1OjpGZ
d1Q+6s5r2AiApCBMwP9GpRtCmAKE36YHlpHL1dXBmsvhLeaIPdZoi/U6lOudILT52om0BCGgH7eO
5IqVRbCLQX70Xtg9tKltPZH71+4Jt9XJPSVSVWb8A6VQDy2Sz/bVyOzmA2qrqLg7vZKqlzkXxh0Y
fOQsX94SW6+damdpB0JLw2D7+elWqngsNcmOKFMr/6UkE9x2BYmPcLTM18O8eePLBbDYCN40fxXd
zST5BvoERvLHCk3vrdv0w8mg+fDp9Q/FbAsaCi3Ixbrq+UNJGENholvZVUyiPExqklBdITCX65Oz
U4/8LXFXkxgm5QvYlCL8NoXGZdOa4qTOr10Wpt/HopnfdWM2h/4oPHHRRs8823RgbN9Mc7R33NI6
jh3tm1cfH4/AwojNpUC+xaqkWqF4aWnk19rQRjOAWdiLA1i3BdQ26c2eTOjttvFo1pNBLOXeQvZ7
/oZL0Q+uGoMud5awWYop+zzZ9g+EXo1XX3KsxISSfBQi7E1zfOBWL0LE5686Dlq+pYbzpS6zPfzN
7SXHKugwoWqJQ+5NYKRNPhqDmzCYQH/3E/tEvSOJE78M8HaOr8Z2fxxUNOZ3vtptJAIOhqsTgQ9c
303PSHBnp3UqESWc7ewDSsA6jOayfbAns47Og5Fo+unlo3F7rbIixSw9eXgBN3Blp2wo0CwzuY5J
hNP22OUHpXK0nQi79TrZFbAsFhzETdpllAS7lnH9ta2z6K4pS+045b37kOCtdqIU6D4scp6vP4qM
7RHK/Vv48ccqU4kTChVtpppN0kL3RcjRm70+DmgUTh8alG3/jExLL1rfZCdECCO/gjNe7HzSrRdM
lAOItExzSAqfn4zKNUfeCcMcOun5OYy98A3Jy14b5Lbvx9AQXiSdKhuE8jpsg++YNKwf0mulKFN/
nhLTu1O4vD9GOlp+J70bVBX+e5y9B4Cb9AGT1Obp9TsJhCGdVp2dRNx5/qDI9kVdrsdwB8IhuhiG
oh1GxHJ3en9bJ4SjCWaT/pVFfvR8lZ6X3HcY1Fx1N5qDKZf9k2h09NCj6GeaAXZ5+aG24hrB3KaH
BXD4BiFXoOKCMw/0AVUjuCmNYeBKE7uXDtmxnY2ydUZwcdQWhNxSjq02ypDrBtvPAdodZ9Wh9ywg
5miRwjBx7HhRWe6iu7mY+s8vP+EGSZuuCOTdhaPMtb+ueftJqUa1pOCOrFqGgQvQJpAyVN9GQF7/
WHnbdAGcee1sRWLyfGpFMzzW8+w+4rmlMN4pIvfXy79p68wsH3dh4JIVryvSHAVEt5mG+NqOifFT
RG7xZA7/wdB1uabpQgGxBEK9rgUVV4Gp0TAacK0uvDojMiyePkz3dqPuSeb/HYg9zwr4sEjgEQAZ
V93gOamFkZzyCOypSDLMXFFzeFvnYz75s1G3YDREhE1a5CDrdUq5Qj/iJphHP5uojGGP6O2Xwa76
R7Xr8ubQ2fVgnF2HLU+Lrpttf45LU/ORcDSYwUhQsSe386wjjjlVe1Z6tTpWrWtmtBPq5GtneOMU
GO3AHECTM+gtT0tKJ5jB6xq+1JR22In+G59zkeyiX4oS1a1QKqLT5HoKCApZeh+1PrPvM4TZd8rS
jZPKIuxhfD6IhesIGBmZ3onOSK6Qi7oDfuHMBPS5fmMNo7pzZ27EIMC5YEKWT3lbNemxqKZ6wbyY
o6qhKT+Pj2Onx/fOPOs/ClUOO5Fhc71l1sk+3RDyGpwCyXyHO1rJEElMEvsrOpzZ3UD38hEFX3fn
3tz6XOhyUBdSS92yJJTKG1DHiNGpa9Se+ZwmjzDUu51Vtr4Xz4MWMZ222yZ3Hc1aW8K8vMopS99o
vV0dSkXXAqhh1U5Rv0TO1eFbJMNJABbpcG6o53dGiR4jLiQAHOLGmn4JtCaDnvn9neyzPqgUN33r
4BT11KW7plUbD4lqIvXUMpWnna8/X1nrNIaLBuJkHm0g64Sup3hI8rT5lqVK9/3loLmxSwAp0UeA
8cUrXasM2Y0xIa280AnUKTlh41B2QW8yMy5EqzR+U5j6TgG3sVEw5qWqYu4CwW4dQIVhzIVMqvw6
x0oZ2ENhnBfPmePLz7X1DqET0J5YOs83DkW2YsFJnJP82rQmHe4oTq4Y9doBoLQ9qY6tpcihgHGT
X9ArX20UdK96D6PR/IoO1/wDR8EoDBjI2V8TOHq/X36sjeseQRhANxbTUi781VoDwdlMLQxTS33M
7jU5Tk0Q5q3+IQn1pPClrpWopZbZTizeXpYmGlZxGjOe5Zv+073rF3ZyNYGjbVxZ9H5PWKn8Ic6s
YyxNxQoaVMuukzp6e3Z7W++WKQyoT3DkZKmr5504Jf9PIxplbx8S/AU/FgbOp7lU9fcvv9qtpZam
K331hY24zqQUYelS5A5XQVdYKM4gMO87lZkd89EA7vDyYlvBhfsGFC7Ym1vViRGL5Cm38eNQR8v+
0mZSQ9/WaJ2LnTXWJZ0r406DPXSfFqm5RwreelBazNCzeKmmoxvPP6YJcnYyO7IKy4X2UtbmfFTr
pD4liRvtnPWt6PLvUqt9k/VjFlVSY2rs5umpSN32NHJ7/JmNBM+hOg5fP2oFAY2r4N/m30KueP5s
htLWVVLgQtBr45/EHMK3WZvsgbW4Z/hnVnfDctGxXWgN0YtbRWiEUBLGDICmwiq2zI855c1c+rDl
FXi5va6esjlpHT8MddEFiOlYfTD0nnaN6jBLsV4pijxwtF6Zznbt2lUwRZb6Dpcb44vT5pHjw6xJ
G/wEcmkdVDNr7adpFs0fAUUp9V238T5GwiqKO89GbuJsuLUWHdu4KFtfQaD7mmkaru5eLkI1iAs5
/rHVwsWBpXTVr5pdePohAiX5bhjG8L0Y7Lk9jrleVAdblwi4e2k0vFWk13an2kuNr26hyOFgij6q
gyIz5vyQMabxDq1VD72Pia6iYDQ6zw9SNyr7Uo09WPdRAXIfeNBcf1ktheX7kE4bMSO0hXbWq6aF
/jjN9GkHJOeCKSlFFnSh4kh/sjpG8jOwRTwRp7xoHyAc4TRcZ25WkV2U8meO4CAK1/SWQKYUkfws
Iyk+EaWc+bH1HOZSPlj/zPqN2KRECqLV4m9tWifjJa9M75wPcEYuij620ZFsXksDQ6hudgzVTNhH
NY9MXCTMSDeIa4mhBKWRJg8zeIHsgNdT+z+ih7Tf6JlM9GOkKA24qDEthk/pRJFzmF0zL57msm4/
VGlt3yOvF+X+bI+yeZrsKq78rLHnr64lvF+jPU8nT+Jh5fcJQj93imY3zrlQ6xyFw3EYHnpR6OJ+
bMdh9OGfRu6BunIkvc8tER3mfIA7KrzRnO9UvPEiP1K59Y7I9DvZQZt6swmq0cbZsKI31d4JddBy
P8qq2jw0nZe8Kaax7TH+Ft5XNMhGN+hkYX2qPastfAewjnuvK+N4tSptzFAWhvMbqFw08m6Iy6lG
9sHNzQR7kzbX/M6DOQXRpxq7QwY+qr5oIrbx3uKyqH13iLrftYnMnx9mil1jV8fEOWhxkVffVN1s
fe6VMAYAZqVFkPUFooq2YEbtT6DcoqeBYrL1c9eulc+FbHQ7iKBXX5WqnT8YKSL3TwU2u7NPzpYO
bEpvGi4yqZtPw9RanW9WnfGlqvVZOyG0apd/sKTU80DHTGOvgXQTGxZwEY5DgHEZD9wMg3Ctm0wc
+/JrHDZFgK0wr7KdR+OQVd6PIXKMo+vKLAjDYo9DcBNtWZnLEoDlgqJCqe558Cu1JB6jus+5iUN5
VIwiP2ZVNZwt4cxv9cSa9kqMm5tkWZCkZ2GwcXGuZ7Kob9ZhHbNggbHntZxUCbCweg8qO3t9nQYK
DwUUWmL8uUbnylS2czbWqEXXXvlOxnLClzEcKdYacXr5ar55KGZapBtczIwy3Bu0TjoUReSp0P/C
EZZmXkQzpITKOulKuGdOtdxG62uEHI49gm7NLTMhiWcgjm7BlLce69+LR9cvrWc+9voHWhRxuRcX
paB1LzFKUHQDwk/NZAwc1maWqRe4bmr9WERj59dnNghBggcgtaGPur6Bza4yJq+gbBLw8996iTGe
B8bC8mwbkmS19hJ5MYdCO5aqJvfO3ta3w++aZhgzZqAnqxNQ1EDuaAylV6vFMDLvzEb1dda9FErX
vV4DF+gMaADUeAGs3YBoCjtRu3ime6prMP2FTmByO3lusSDZeacb6TetJkYKgAMoZdbNtkrICBIx
3C6rz40nsP3hR6/23F857b4Pdav9bmQ17ax58yoXTheqcuTc1E835gutcEenhpSEQ9eUBO0C360S
JT1OivXz5f1504UmiiAAT5eLg8daqxxfMilUrdHJr3arZ99c6eXvIqOzgTF6afe1QvL33Iu25DKf
5GcoAGl1fPkH/IXzPjuHS8gm/2DDYgZ8UyzqtmKX6NyCEkizdDwsXeg3U+O1P2ezcP9nxyZJgJq7
Qvfzpinuhd3E7v1kVoZy6GLFzU6hzJJvaliozMFHugUv/76/cKz174NFS2HCIJKW4HLl/FN+4Xoz
gdB1mETqczj4+hiB2Jb6aEUH0+ga7sWwdkufjGVhVdZFjaTtlDbfdZGW71RMnD7qVmJOh3mCEX83
9Ihl+0VitfGd4dXOp7xt7REjiEp8By6Qfcv0EOzSJIntx0Evtfk41sb8q5AKYp/VEAJuQHBVy7DO
axr9M7u/7/y0neXwronp1B2dFlIpUzYY9j5pj01TDZTetzqKLOlTDjhJgMNo6vns26HzoxL3lwcC
mPjQIAMV+trkjl923uE61PKJ4Q3Ss0YBD36k/vwVFkVsy7hA1j7hWY/2HHafrEQRr8XVLavQBWOc
CQPnJiSoTor7lZrlVzXrdCJeotw3eb2nankLAWMZ5lNEMoqQ2+lQkqaZnYEpvc5OmJyzLByP5Dvq
QSZpz/fXwiDOdPMxTroElzlr/h43jvE4Mrc+vPxWbwLT8kMYA5L5QSKEBfX8rdpjqNLJYu6fCHM6
YkZE2FdaZtOqIQ/CVdiThMmdXGArwWI5joKJ/+gNtY40w5sX4Ak9kKj4X2TlwyVVItfxqS+dU2iW
5nf4Yel9iCj3HuFuIyrCyqYTQfMRadb1SWRrVRyyqrja/TS+adRsAG8WYo02eHvyv5tLIXJMS5XV
btRtUqWi3FugS4hRuzQ4lQimCmIBUszuTsqz8RldlQErqqw05ej3P/+MVBGRMaHXc51arzxPpqiu
lXDso8aoIajquHyjOmGxs+jG89FQQh0G3CQTpHVa0hi1TWY+51ektrvvBo6U56Tpu95P9NnZQ9Zp
y05chVD6ZUgF0Q7fML2kcUYFMbBpGspGvxks7WI3Te6XbYY4YTKpPnD99NiI3v0zMio8VAmYO2Gr
7V0KieasFLN1oQvWLWqVsx/W6p6a0cY1yLiXbhBCTSpYw1XusigHaVKSTCeWA3wKgcecYIlI3Qlr
h/IjZkDt1xn88EkKNKJQ28imu5dP8+Y7WsakHNll4rSKkbUL3KWh1L7OurDfqL31hEEFypxjDlMK
h5OdDGNrOeY6NIMZW95KG1Z2XcxMnPJr5WrKJ7dsER6wcpRHqyE7zs7UyZ0Fb1E2tCGht2A2CUbp
dmjZDlXhZXkHZjW0qwdwRNEx76oY3SVLpN/wJhpPWd1VTmAU3vQx7NLhAtep3LnOtzY+LXco+qQ8
t/6gulSyJjcB2eR2m7zJYT+h2zvUfqfkyU583nzFOGeRVJH3Ax57frDzTJ1rV4z51c3s7uhEiXdG
LyW786rIedPNjfPt5R209Wj09k2AcSBSeMbn6+mxrMbR7uHDRnH7nZWsOUB52fxkDUNj7nzOrYdj
+3DomDiht7o6MD1m0xEWVgKtJdy1hSbms1br9blEmCToHRn/h4cjJcYRk5Ymu3Z5+H+ysEwrhBPO
OCVUnJTzHBbvB0/KY4Il6ufXv8Z/V1qe/J+VQJVo0Uw6dO0YMh+AhQn6XvTd8I/da5hufTFSX6yR
FkKktT7zeosLjKdRHE5tVfolOL77rO1wlYL99uk/PNWCGaUbCr9tnSxM8F4x4wUdlapFd00cDvuh
dIlvIzZsyk7Ru+y0dbynC2MwNfird7Z6hYJWmUqXKL32cdQHo2tMb+LKnXdSka23twhrkppbGyXg
2NqJ2QGHRad6Nj6lcyyOsrPmUzW3e/XY1gPR3aHXQltpmQ0+3xND5lH81Qzq2ihDlSh26ivgnT0E
20ZuxUYgeeUaYNq9HoJgwG2nssZtDMImuqhqG/umO7UXa7DjY+zSnk3qoT2TEO6Fqq1XSYYOhQMc
4C2fPLczUAVcashypQl8DXW6o2QUQSZFeXp5I26+Sm44UCIMbG+oC60tMZmK7exKeg3beerQ1Byc
PXDj5m1DNgXji+qS+eDqOkVfO5ats5Qcodcf0zadaZSq8YfJmNMTySWTAPSRuqMhZsrqsW8xLHbK
HW7KLWqYO29hpUBf4OK7yVjDHj1Pip8ML/FOj46pHtqSXnpqnoYUKQJAJW4OK1iBaO+Xhdf057LM
UTQWAsdWWo157gMl6C/k3Hvtr63NRszhl9E9uQVrN0OUFqHOEKAALv1mtGuGGLajPOVJ+XMMpfrD
Q6zt+8DIYefm2NoAhAaKB+q0W3qvHrq2YnhVdpXqYN873Zh8QapkT5pqK6vmlge8A18NI4/V98eM
Qi9EledXJ3GiX3kvo6+e0k2+JiG5AyGSvifFnrv71jHikRZNngUQug6ynYmFjtsh52Tllnqfa1Ne
+aHndKYPJEv/+fJB2vqAiwIcziAuzak1QtpuWndWcxbjx0CpNZKxOqMXEZIfN7F5RhMofpC1Oh5o
JbU7pfYSwFcBfsEqU19CcqfdvShX/3NHxlUWIcpJPGSgZL6vNeW3kJn3ByuumBq4H5qdUebGnnm2
3uprNnGoD94yAu8ybcj8Qu+mn96sp4eXX+nmMnCh4ZGQ0tzk4IR/6I2xIeDvl8q9UsNXZoi7k8ls
hSYEGBYmJdAP80Yrna+pMrfExmyI9WG4Q2iIVhJ27fbBTjJbOyi2nWi+VfS27sdN1xQ+LjtJdsjx
G3v1OBrBKuRbAfhSfnJQVje16oiG4EfOWJf5d8MSuAi7vR2AOi1ff1tjbYIFAjEZV5D1EEENzcZI
O4Qm+z4vP3elS9eqKGEHZpP9HzKD5SMiaLmMLG4AvAPDfaPPaMS56Ex8qBxhPcZpFR4cOTg7ZdtW
O2hpChJqaEpw8lepATYghWK3qKpZrdnDPZn0/k8uqvJno9bVW5lq4UnL2hoSPx5qRyiUw0U3il7z
8bIzdvbvRvxhR+HWC/IMFQrPe34sp7apXEUjSdbtOPrSN5MWWGPZXLMsmo4vH5WXlwIo9XypEpvj
YfaAScVTmARl39cHRKvyB8WgcH55qY1QDm8AJUP6MN6Cv3m+VGtgBtwuCXksNDBLDvwEGafJxZOd
ONcoo99N8R524jYSgFwCLsh+pYDjBn++ptSTukuLhjmiDHFgCyPrI3WjuqcJfBtHWYbNSANoycvX
JZsRR441e/QSh8GdjkmUGPftqBSHUCnst0nb7gkJbK2nI20IJZhNS0f2+WPpoi6NWaPtk8SV5reV
Ft7rYywedGOwwS9hnPPyp9t6jTA+AWowQVl6wM/XK2zpdW0NT7UNB+dDr2jioVO1emeV272ISRTG
EwwnDTKadRmVmNTyNqII15HU/xeaueFJ9LG8N1SxIxR3e+eyEgXowt6mulnXAcJksjXFwOeglFS/
Zg/XpMDpVOvshpKhALqlF8tiUJK4GEbuHIOtd8maC/WDigdfiufvEhwHbGMDUF2JrdKllVJ7m8hq
D0m6tUP+WUVffTEzjON80gt2pNWpT5E+iVMVT9PJ1vpvCsDn88sbZGs5/BUX8wIywhsEZNqTmMOS
R+p4qrqgGBUn9TGwiN4kdt+eW/7Ojn7Z1hdkQkrGqwE3u5ll262hhSOsxGuj1dK3YweIDRoKSP3J
8IMCdpum5JB+w9jd24tjfy3/nmdN9JzARbF/lqL/pr4Dz99TUOXXMZ06sCEOGZTf4QauBQPzkY9V
LTSiqAoSxQj7q5C98hbUPkZWmEF+IZ+zfyCxKhrflXmaI1QVDjv7+5ZZACmXsSonlpRysSB4vslc
XVgjwwYIfmBB3keiFKexGcKPaBgNb/GMnu+AeGFinWEpUueu6qPZbATR0Lr3WenEOwf7755evzEA
PfwiimKi8ernWCpoqKQbYNtC6C/83s7DJkiFYV7HfHQbv4+tIjlgfphPJ2Usq/LgShRA/UQzMjcA
1mTmvhs2thsA5sV5OtK6OHlK06Z1gm5I8SNz8hnsVRK7dPhl1+jqziMsp3L9BNzJ5CCEBGCjywH4
N1Ou3bhMPDu/etR+R5Mm0qlHYQhOqNvc6yHqPl6GUNxUjQUarM2elu3G+bIw2ESffwHI3lQkmPB6
+KXrxdUdGuVxVIfupFmZdW7KyQvoCe3JPW4ktxxmA/VFChM66esIyeFSiijC4KVOPfUy4dMX1Jbx
xZReWQfWNM/YJFUlWATI2sNDXVv5Z3hQ8rVvHYQup2wR6UEB4+ZeLQsbn3immRecZL/WjZk/QX+3
l7GrdddUTf5ozA0oMHXOFjyWdXk5qN0kLMynFoowlNxFI349XOHBbKxCpH3xFLggJbixR2ZHwz2j
B3nKdSxOaZ7uka//Ro9nOw3B7AVAywXlQEW0VjWZdL3ZTdXUu3gmsoNvDd2GpNKOwhRvTEt6n5Gb
dhF5yvrEtxu3fhr6SrV9XOvT+CCQ9Xqkl6cqd6E3MTmcQxF9KNi8D6qNLupstvMbsgd9r/642Z/8
aEQJGOvR2UV0awnX/xwPGtVSZqXiXoY6/pJiMHc2nUicWqj+Qdea9U7WurEcebEN4RTw+y2nB1PA
NlwMUy+oNcr3odO2ARNi/L+nSPnp1s3H124EyKggs2iqLcKd643gOpE6mPi/XkqjMBhoibB/awz6
VyULzacc0co7kKDdzpV6kw3hyIHvLJ6vdG5NepbPX6nMq3qgNvIuwI6mi2vWbmBOqAuOI+KGLz/f
TUrCUrTpYNkxTARytApuQ1/KKGwlW85Gx+/goi4X3ZkA4H6/vM7tZ4OqAE1oIYPwQteKcIPFaaJX
5VzqMXMPqZkpF6cH6BPOSXLqqlrb2SY3QRt9Kj4bgkrMlGmnrnZlp49uneute7H6qHnnibK7qwFU
3EVWVV416Q2+4pTlgyvROp+MfK99fhs/kOmg2EGLjr42P+T5F6zNzFPnTnMuuaGGj0g7ZN8YW/as
ahXWd4QNuZQ9p44OL7/l243DsshxcVmQIN0k633ToRoPx+ISO8p8FuCLA+RFvRNa4unOxtn4oBA0
ScJoHjH6WG+cKI9QHTQGhWOvfgKgrV/GRHVO2HEXh6GS2eeXn2xjucX8A7ke4OKc/FUagVphXi66
6JfUbsbch+7VfhtdkTzIMkeIf5xeDQYFHQFzjo/IWH+Z6D7/glMLgY5OgHdxx8L9oNSV6qdoPn4F
ds50R2v+vPx8GxtmEZxcSn/CGvvm+XI9fn/Uqpp3CZeKboRr+zCJXns0FKf2G0/rL7Nq9KeXF73J
pJdnRKgA5YmFrb1OFaGhAE+ZG+/S5aYXnSOczirfyxfYxwzKSFwQcVS+W1mh/SjzpttzKr6NPSwP
PGNRdVvC0OqbosXaj7ZNKG946NPkGuIu5CF3ulZbq/CvI8/KPc5hXHbWP/eTmxpGH3aud6mb2vxS
oyF6LZPo1X1Hi83CwMcC1AK3f91OzaNWRp4CedZJCtrwSqsf+0rsZdMb5/vZKqs35jamGdHnR1Rt
8tpj7VWA/EJD9ek67F3rG68NGC97kjuBr7MO2FHJtjcjFHWdbq4PWj/pF6N3w52AtbkKnwZcpk7/
e839knHljQoZPfPZfL5oUoCVj+ZX+xbycZhWOcxxIFZwITzfAlqkaXndIPZopMXnuQuzc95oSVA7
9riTtdL85d96nsORpy+YDLTviItryICe16MuEyyT29F1Hp2yjr4O6Fc8arMap35vCCSGkiIxpT+W
OSJr4EL07HMxWFDqw6G3gYHHMQhfc0zuEPTAccGkKfkYK1n6R+gRHBCONMDfhUkm7hMb9bBDnPbq
L7WM7d6HqqG/dzoHhHxBWw9nyXQw72M3zyY/N+k/+4KUFhNnBX8PB/xtEnhdMuinTOtq/SNJea76
Fho8wxH5cYdEM8vV9FDWuAQGGL8y65qc0n6yZ1Go1DyKkx2V0eRm83rN/W26Qq1gL0TcN6KR5pM7
9dRGbTR7sx+P9Tw9kORab6y2QTFykK76o5Re+ieODecdFN8oPIwKevO+jfPJ/8wmK95nGZJz54Lo
/4hGUlgeRtsBf6n2ijCCAdeXL6lSlN/boc+9YLSs3D1kQxWOOGA68Ufhwqw5dNDvjkbojv1d2Ev7
Hkf4Ynhnz67xobI8SSHehsbXtIOIQb/eWIA7sVCOY2/IyLcRY1ROQkvqt7kc2yQYhSK+J6hWJXcF
2l/Sd1qt8U6YY8dF4HpKDYg0QfEBEoxEc6zXrfoRkzOtPoSy06vAzPLavMwtyk6IOqVfSsTha2wY
Y3guSjL3tW+1nWv7togH5QCtzOmDtOQ/31Ws6hHlYkUc6hDG8OH/ODvPHbtxpV1fkQDl8FfSit3t
tttx/Eewtz3KonK6+u+RD3Dg1hKW0IMZDDb2YMxFkSwWq95gkrvJrJQpUYZouYXfTTVAKBpGk/Zg
5dZYP0lqPjUfmlCTfxdiVjQvrZBecPuqmqv3apCmp8QUWGyEFK4kF8BL/b+Sxe69YU6DxKuaAuKI
bo/iw2yNg+UaiVPVZ0lVq3+RI8iiS82QrIcKo8Y1Yjtx3ptJqcrPfW9Sn+F10jwScNFRAA5XAsmy
MusHDilRClOqz5OXAHKp2BGsuDmF0ALBRGF9RGZ7C6Qpo1miR42ZGcY96bsEfafvVmw4O0nm5iiE
FhItOjCg8F/HlbxPpcCSzPTaExkBstTdFbBNdr5/S9+kBsxlae9QO6EfAl719Sh2jnQikF8qsFXs
jUClUcfq9EMW15Cl5sY89GIP0HgzMQImxQa670CDboc040qRIejF16kNhwdFa4KDYRb1ziN76zaz
uZp5N5Ks3sDyJ26yEacXlGK6IfZhSM308rvEr4Nhz3ZoayhqCBRvFtk3WuavvyE2h2iRxhn68LOE
oxKvN4AmcXriJdns8N43hiJNhRBOtWuj1yGrjRiMpJIuQdJqXlLV+bGszPBRa3tnD320bLDVZQPN
AP8A7mfcT9eXTWuYOMsBC8clQ+8O5iSnB0MY2Q8pD7PHAWfEeifr39gYpANkbUjQL12qVZqaQR5W
RV8El9lqRj/Hs8KviFJ7NczNYZY+0aLpfyvn1YK3zjCQJWcjG/WzqnM8p8bP3UYuxDUHVf+f0dfp
2Zxyzc/NUDz01fSTeJD54WwW56FUO6+tRf/Wk0gOQQ/rjwYjsIR1KkmXCVObObQvjVliZhA6EVj/
Sj60li2+65NpnMhp99A2G/uJQUGJL0a6t1zZgHg+Z0CzLx11Zz9ATeTYzyFAgU6ydqLm7XairL20
RiisL3Lmy7L8lSpPs43QoFGqFyUMs86NwjGIv9QyZOqhiJr4hxiCPZWI29mxnejT0z2gAUu17/WQ
YQE7d2x65RKPg+3XKGkeAhUEfFJUvX8/jt5uqgX+tbDTmd2tVFJgA5bVUde/8OIz/unDoP3Cc2Nv
lM1oTR8E1NwiObMmSliCOjf9OCCj+TAc2xjJ9xKzdp9cu75YsxX7vZ5MO2nnzdSWKwKkzCI+R5F6
Hd6KUvwRWIXgMjbBl05N9Q/kKHt6Ojdr9WeUxWqStiNP1dVa9YoWY9MZAv8dq9yjsK940Emrl04X
e+I10BHWoY0NwVOYv5YNeYP+KRHjnuyKjmCi93Z1wO/bPKpyGJheGyG54U5jaf2bFq1Capa1ie3K
em7ZR00EZeLhxWB9VmnGhj6l2zjwxyGEEQzSayRBEpZwU01tKj/qMKHHR1iozzHiCCOu2IL8HHFn
PT1KzWC8d2rsok9ZMbXfMwD3v5Ukzb8YzhSqJ4feinORQ7wgHjWuF93LgRKQCTmj+stsa6M54n8y
fLOQdpzOJZpO1iGgjvtPgXVTDOs8a+Zjq2XZcVaGnl5uLQzrsnD+y6PiJJPtmz1SLg9S15Bjhkgl
6b6hZ7HjydLQITOCh09wiMQI0Fsht/+eQ/kWeJzkVeKqUD8MP7alVnVr3ak/Ng10dXJEGzAK0oyW
4omgozSEqL9mod3e15Erja0IXMkxJ9XVszBV/hlzYQooDE0GzSjVkp9GXMeBR/qW/i+kl6kfi9hx
vkmlDQPJCYvsoVGcoD7VpKjCy3SziY4dagk/01wJsmNnjO2LkpZdgmtFLEa3gFyYuULrtMdhnof5
QSudKHxyUsnuvQA03jdjiE1eIZGFeHjupPNDJE9D5tuI8bReL9c4z+tdIH61uAljxigQePSVOEgl
WPZa+Wg7Wdp7yANNupuMofZ7zvL8e9q22gPOOGI4qFk4Nq5lJWF1TtJGPmOZKrdu5+QgeIZC+qWa
CFfaSm18nwZHOqe9mv3s6qb6Vhd4a8BceUH5SHRBrJ+zQHM+Tqk2JYcmFF18WG4ueOdmnhRuNCf9
bxa9ekq0blbeY9Fgmgdb7bvsA95lWND2sFhrv1Kl6VMfj3DF8qzvT1IyxdpBD/IWVY0ydp4R6ZIq
1AOGmA6YObeH3FaT6FJ0WiA8MuLye5ZBaXf1uDbaY+PMcnq2zED/LcbSqXze/BKYxIjE2M+6GbLg
mBrBsZLDsvDUVu9iv2i6kC0gS2M9uYMyNi8BIgyLc7vQqkc55NnntkVjWP4gB1rqYhaJZMA4S+3Z
7LPZOdNYQnZzxL73uZIindNgDi+zCJynRujyxymiM30uwzaL3bw3s890ULOJ1dTD+lC1th2eGktr
vkNKgpZXQkvtf4TqPCh+7lQK78Z0MqpTFEPryOOmTt25rUTkRYpdDr5d9vl5jJWy9rkw1ZdWiYz5
nSONzT+1MJ2fFm4S0sM493L7EEUhj0MpjMXDEJmRfQjbZACsNWqZ4kJlaZ/rVMvgpCICIJ0mCT00
qJyB8xnLvHH4iBgYn1JN2OGcTy7kZ0G6135EyjVuPsxq0YRel1GZuLIqKoSIuf0aoDNnnPRiLj+V
oq7mnUtuSWRfZYR/YjRV1kX4C5mn5ab46wrnaqMYjpbylejUx+7QlTie1Cn4RZQWArfFHAiAk8iO
qRaH3+5fsJtX35++Fc1xSiCrsUVMLa/pwFHhoGV5TdlaFNn18ZBZLcoKY5xKHvFE/n5/1I1bCQAj
bUp6JhRd1uitPI8Q3RgWKYwyth8znLLdypKS76ig7lX1t4aiUcLNhycRt+Cq/AZVtS3G5ePOs556
/YTctqLlhd/hS/HWqiW1YKRQYSyTZt72nTQ7aPQxw+lCLZTnmGT3oUZ9YSfP3pzPAoRZtJeo5a8W
zGhhDpHCwJ9vogAbuiB0EUmOPrXdWO/gqLeGwnCOTUmNFB2k1VBBigA8xu+oArRq8jSNmfEhyOdh
dNt0HOK3vlKAamMChJE52GH4NKtEBVqh5oQD0pGqmcreoEXxUVPqPaz/xpRIghYZKdIhhFxXb8rJ
TGdBWTTBolT6njZF7o9Srl4QdRxe7m/xm7ycXAjs1ZJVOqzVeiQT2f6uWFT2EMeDVRfKSX+wDRpn
cVXorkPJZecD3k6NboC8kMqBPVA6Xz3zBjmajahFWCFMOLmtJGsPqOTOXogmx85G35jbUjlhk/Pq
uJW+tvpAgr6MGWEeVvm5Sov0UGdte6qEXHooyew22bWbCMncyMwpblAHAFv+OkIChTHMNh7Sq97G
2eRXCHFK2Ipr2YdcSub6t6qkpEKRpg700NNoel+MWHT10aQo7jQl6BQZBIFzZy2W2vfXeTkEr4M3
tRaYdcTQRcX65pDoUd5HOr7PUmY3uI4pwYcm6Lqd3bQ9CnQGFpgu6Vp8ydFqimOpTYW6U0tfQhT9
HQlK/+v+XG4asJxBdFzofcLRo2Kw+sxWBZinmqbwWqVq/zNEKWF2xVgrtJZUIGMusjVO9aEsLOt/
2lTI9QMqeskeNu12qljqcAsC9VuAy+sCndJrFey9IsSG1pyADkXhUZfEHvVmYxTQ0EtvWzawgV6f
lnYWI+eX4lICSfbBGcbI8KyktMudV97WqfyDNKWtjdjCulnSd5XRlQVKfLoh5segmn5l1lT4Ray9
2YB82Rwwp5e3JG3BNepBT4a5Qfo1RQIfcnZfUPSGIyi5alTuwY029skCKCddwDfyFufTgpWTkdkm
YRHoXoZdbf3jwOQ9ZqiXfhXCND8z5f5SxiGkZgl4307N45bgs8wVICgVT4ACWCO/jgd9bxlClFzq
U2tV4ykvYtNxtUp2yoNVBkXgavQ/rQ81Lpa/7bZUUr916OJgmRog/ZClNsIebWRabqhIxpv58vw4
elbgoDirt+YiiIg5WmNQYdbDRLmWs6mfaHRIJ4Fx6k7w2creKDKpNLsRt+Nee/0dUMyaKDGwEDga
w5nOleydWZipOwxAa9wooLsimnkP6rK1/JxOED1LH/qGtd3iwoCMPXYE+M8bB+QrCLpDZZ40Xsqn
lm7nZ7TEZy8dopMS7dlh3d49ZMk4t1BoBL59E28tbcBLsSR1rCRDfMaLTnJDJELdINfS1MWVSN6p
DW99Y1DicOaA9VBFXb7GX9k5fpByILXwRkbDCL70USh5OBEFbtoO+VNXJvNSkXh72GCW/39QcuTX
gyJ6QKaUxGStSMCfDHTXH4ZqYehXu4rzG5EQKAmw0yX/Iu6v9hDY6qqzYUxf+1GlTEGF/FkO0r1c
cvlTXl+TTAiPkkUEddEnXZb1r6+oRR3884AJ0XhUXzAQzo9NbxQemmS6wiWTm6ckGr5JSvMfGj4L
5B6AHqPf9kWAZYyticAdlOlYwVM3C58zaIE7cX5jfqAecSairG8ubZjX81Ps1FSHXJIuapcXHo1a
B29vZab0UKnv7DJRvQhh+fch8LG3Z+m8Ds0/tBvwGOsbRjUiuY9ROL7GYYBenSEFB+TZbb8L52jn
KGxsFSp7LCQKJNi7rrEnodYPKpEG31zUC97Xg6X8gCGX7IyyceDonPETGeoPQ/v1p5zjKu6kLgiv
wsZU8qBUofrbSE0HyZ8xq+0jrJVyvIiQHPrtb6v/R8mitQVOag1Ay4q+FrYKVKMdKLo4UVr78TSX
/lhI0eV+qnWbFyzAKJuTgLgsIKLVeRiUJs4As6ElX8Z4npKXFgAVw/iIyZH6H6ZF9Fr6aGC/bsqy
aZ+idx5YIZKGYYe9ShaZ5wkiKm3luBj2XDq3ZkafhTQdIDLM92UT/XXSh9pwailu4mtacRNZiDT5
QxUYvh1Le72drf24PHYA7FmkV+vitq0qrZ2pM2+sIgifqFJNJ0kb/r2/UrfYamzgQTNzvYKsoV+0
mpBwamMwSTFQMo3KQ6Kl9Qdko/BfrwftMCZt5dNRxoo0kcxDEA8G8pzTm9Ew/IZFHQF5NzR4yI9f
f9QotrpEDkgjBzmvLplWKSdtQFK9CptpZ7dsfVRO9yLNp5CC3+xMKXbkpEBRNc2i9myPyXQaUzve
oZZuflXIyEDIaF8h4bKaEZ0Ymp7QCK5yqah+JFTrKOZ8di248F4nd5k/IKnoCZRo3Hrq8g9VoL+Z
wbR8VSghIO4RrrzBQ8bT1GehXMbwaYU4xjysQV2KwQX5ku181a1TwfuQ2AkpHvT16rxHWGGXXVNj
6j6GeIZ1k+XW41h/n5rdbtbmUFC9wc3xELi5aitLi3QDovkV5n1yUJFG87Uxhgwda2/GriKxAtKS
w8GjFILK6sG4KIxpTqbkEO27+iPAGesL6iQoJjhmZO48gZcvtMogFtAGw9E2R0xjdcNKnG5LL9B1
kbK2P8qy3LnzwsNW60Q6yUVp/7x/7jc+I+Mx3B8g2s2xl6UuCVUZ4ZyunPMIBWK1fdR4O7wHsxXs
7I6NKw8FmWWoBT1+w9Lt9XKAuLDwHumMJ77Ba9tHJsEpUE9Ic/4PPU1OqNxaH+/PcSNrgaTCjQDq
Bvbquq4iG0IrUZAlzVTFfKjVMia+ydmz1jcyQrdJQ3+jk5+LLB/enrVQIENuEdbKUl1cnYcxzyVO
iYEOQjuMvhFGkY9BYnYY812T4K1Qwx7FC3GRpyXVXYWaxpyQ88qwFqdRqFeuFZvjoVSV8ZgUpgmF
X1OrY2cK66pKAK98MVad+VA5Wvf1zV97SQ0pZVGou72uSsmIw0yV8DgIuvopktLGo6ZDyzANfqcq
lr4y9jX+OEI1uz/wRkhnYBN2zCJ+frOVsafXptIkxY9y1XmCL64/tWUSH+6PsnFgKH4T0RF64uqw
l03+18VfhFnFHUVVUKWj/UmRu+GohtMiqLGrebo5ob+GWsUCDEN7a6SLdW3H0vQdZc58S+72yhwb
p2OxJ9apiS2KoH+IhX9NCJhrVDbLyy8dhvwH3N3wswqH51SSc1z0pIgTaIRGQfvP7IrP9z/mRrR7
NfbqfKja1Ncy77CrnubFAW0ui749BX+ih+LGfNudLXJLqF9I+9QSqCQsqf267CaqpJkaCWUp0J9h
RC86zC5Jm9pfqbRgBTh0aFq5DSgfX56CkJk7mfZohGJ+Qjow30NkbO2lRbeAki+SxKilvN5LiT6z
+vjyXbn6Eey3aM49mbTES1fXhu7T2781PHeI7poBTuhP/PhrnalajZpDdxxxofJ7QY/tGCXoLMN0
jP1MGd8MDuJLI1ey3CuE+hvgh4OMEejUiQ5O7JTXSNcbL7F0yY9C09gplG3tYF6kZI2UOK0bj201
qoIh0rDU1Wqa9MBFg+jDIAmE06MO5MRghZTG69gMRh9wUfr2PUz2sVQICQu3OQ9t7Wk00BS8yvFs
gviofssTejeGWnYfEivJdrbwxp5BlQVPF+5QYtD6SlEGzZ4y4MfXvu7b90hH6f9W4VD9U/ZStxdR
N8da6KVUP81bVJlt0GXoTNR0WssYH4vANC4K6LNLZ8CxvL87t4aC8EFCbtC0urkpi0CmX6YQVqO2
j97N0jAfzTDvPyVSpZ7uD7URVslxidyQWSjvrtO5tBhMWQT0FrPRSN6PAIPP4Ab+wzqRlvLlVOhT
G+sU0HSubHnpZVTRP1PTVl4L7uOp7xptZ0LqxgGgccR1y3MGXsz6aEvoyCUBUg/XwZ4tCfByadUH
jNF15ziC1Ig9rc6TzoNwBlxHLSzzZ1DoqPwmtSZ/b2fcmXmaiAmIpqGkn5p85D+J2sHEIUXqG8R8
s5D/3RqTAadzIBG28txG2apDQAwT+ynpPSdypNjHcogNH4pc+42p9ZAcZSPAhSBubQAg91dxY8PQ
BVhyf5hQi+P969gJKKgDHg+bAS3V6gCtazo4qE4+R83w/v5IW18X10gQgMhp8JBa/v1fgVOy06Cp
UTdHhEVF3hjG6ckezfSEUYPAqC3PPa0LRwz58MG7P/LG9QgymEWlr78QIVdz7Ky2DnJVYCzWJ/kh
4Xu4VZoOp6QNWzcv5H5nphsnA1ArbVydG+kWrEcPdcK5CdhzZ+rhQYhg/gay3tlJx7dW7g9pfKk2
b8Ai1CiagcLF12CGpJf06vAiDaiTob67l/lvDQXcGRMjQKO889dLR53QCEOZgkJtCr+Kw/oIUSRz
Uxj7O2u15H2rhxtM3AVrD9mKy3z5tn/vkgnmvawGWLToiTSczFarvqkSSlaeI4L4mI9J/gGuaRn+
h3Ow9KgRBSOBu+mZVoNizWFiM24EvgzS1PhPHozvusCqXu7vxs2Pya0DnpMM4qaOAJYADKxhxFdL
ChPk5kLdQ3JU9yZF7CXZWxt/2YLUsqlY3Fxy7fCnVj/FCABNuWdCmP2RBZnsGU44PVoVBZT7U/vj
jLRePaT+SYwgVbNdVicNQzETiCAyQNYQGd9o+6pfKwCYH2TAkV+NMo8+jVmFQ09s1VGPHHug/ivo
yX+0IdbIntxZ0uSR72DUafVVcUGQoJtcu8E0b8AFtT12idX/6I3GLunRVSNcp9Gocr9WhfGgz4W+
56a30byidsBEEDXiH+vyJHdFryMbk1yLzu7pykr5r5J3709hJXXv6bNuU/+p1dGfaWd81ga7mXcu
pa1YghbQUnZa6KPr89AY9mjVlQW9fzbEV80EkivScNzBaGydOlBPNGJZuUUG+vWpgyTU9saCGJDq
qQDvFjenMc4/O85YncGc1p6DZ/L5/mbZOgcUXRdoOBiCm4f2zMuzCXQAQ70l/YRypDyVaRKd1azt
dgomW8fAXkjFpGAUn9bvgzmkQEHCBepilqXvtqQrP7QmS0PEzWbxODTFnuDY1lXnAPP4g9SGJrj6
nJGDfYdpLLbdUV0+cyQmz4kxnColW3flcmi/aI00HbKMvXv/o94upEYxC7YlKP8NsE2jwU0Rgkjd
OkN2wIZ5AHtrjwcbf1lv7DC1rHIj2tk9t9NlUN7xcCKRc7sB6M0VGUySYNwpBW1xViX952CmupfN
oYrbUWY8N4EwfBX/y5260EZrn5E5mYtiNT2L9emwJ0Or4wGHEV2U6Te6g5nhDvE8Q0XEW+AALxnS
c1KnKBC0jjQQdwznS9A04l2FsZPqNqSwqtf0WbQXem9Veuh7gWpfyA/aBtQHEXRV5VHIe8ZIrC8A
Dwqwd2ipB76h9MVvXMaEAUhdSp6bqS1+5uFMQqS3qvZPCtp+dukc5tnOJXcbTPhNiNzA+OVVSUXt
9TFXxCikrCOZlvOuPWs9GqdmDSfx/h68PdiUFUCxoVGwpdBoFQl9WkG65QS5ce2l1I68Mosl1e10
J98zmdnafDzhQHpRjFikt17PqVPy2O4kQnQaxdJDnhmy68jZeOAxKZ9yWZuOXSj0Bx2Nn51UZXOe
PKYgdqBeeuOlA3sB5mMHPBAABajyHrZeXXGNSQrCS/c/6dYkF1Ft6C2gxm7qLZXWJDlMSnK9MMov
ETyC2CsCR9J9O5MKLOGmwP5SBU35kMzotu5sm9v4SeuFdAVpvwU8ss6fwyQ0E50VvFba1HhTFqcf
rNCK3FkMyUlX02jnzrO2ohhdVarbKKQs8jyv1xR8zhRXYjGq7rXkKVbbQUAELosWvH6NBjzejHnN
4gLQ92ZhQ07N6Fj+sFKnsQ+W3Y3iAtJ/ql9QeIN4MGs27NloiId3vTa39tc+HqT2QM0syZ9mSxVE
xQ5IiM/7zpDOtZmOwQn74Th1m2BSHD/S8cA7jpXTaIe8BzuJnmtQNC6lik4Dm95XT4PZJy3WUYGJ
9JeqBA952oNYF/ZsfqUbbYeuHFXFwroQ+lNQdpHsgbfsS5j9rXjJrBhp0WGUNHFAhCmPD/UMzN61
spqaWci9iK2FnvULYkZDbKyn8Scx6VjA3YB9hANXN2kj4k1m/9MAzan6gzFadDjrPuOQx/ZkeUUz
4yerGm0Nta2RisGf5aYF3D/2qemWs9GrftYEpn1UuzhS3KyU85HzG+nlVUqwhD92KOJXZ/I47XNe
lHL3lMMaKP1q7OX3Mh3+2O0Cs4/8uR0U7eX+Edg6bYt05yJ4RhN3vSc6BB64uWi3T0mo+ZR1sCYk
PTxVQ9vuXKKbQy3eJcQTdI/W+72lWV3FZka73ZnzIwGs9hBdCR4aDMTvT2rrZC0DYQtIe/Mm7zJg
sM953NPXROlBc7vaTF54hJindrTbn0Yl7wHct24ASsW0xhZN4Jukq7XmHtRmBe83twrDlYKwwtZR
4ijtRKytmUHBo0a8UBpvRKNkszNpI2CuPctJ7Q20Y/1OqVqXilxPcj/tqYltrRmtKfhx1H+5dlch
Ywx0xMRtrHQ0eS5PeCpVvkj75qWjt3m4v2ibQ6GIxasK34gbJZCQi6aXiyi5mnLXP4RohF+VUmsO
02Tq/2EnkiCT/2tQQ5W1o0IxAYnLkpGvWBT6QWpS3a3CqD5EOijxt89qKQLRmjSX1/dKmqw1zVGL
StSUp3xEi08axuSMllgQ8P5C7fz+YBsBHgYqEnSUR/6oUq0CvK5MqE4sHnianXra7NidC/y0c1Fo
KE8tKtLveOLv4SJuX3O002A3aoAgedBpK3BemQlkR2VShXzU4590bKpDqiuV7dbGiL82hf2AVoUJ
fRMioWN+DqXO2c0Lb2mPwJX4z1ERpqCPfuPrqVtyTUjmarlC+reo1hSV9E5yBqRIy6jKHhFjsfOX
EIJrjfg9ZAsPm5vycy7LOVdvjGjLzlJsHFRIDouJ0lL7pL/7+veMSq72ZixQ0R4FangoMLp1IlTX
iOr0YLbBHgR+o3e02CZAsmaTUZaQVx/AqQbAVBbZRKQmqttOzniuutl2kzKy/NSo0rNpifKoh3N4
SOc5oQ7bBdfZxt3v/ibciIULgh12DGkjf69+iNIbcpzbvNKSLOvOVmDEH5xcD473R9mcLxVW+ip0
lFEbXB2smk4gysgYiCT2AkWwc+eIsbOOAzoyKU1vFxfLKWGz80TwagNpkbAB46JTe95JqzbiFtgk
Kk40B/gp6/miZyeEhXLBdZzG0Efuj2BipLOHy/ZeIWhrU8EuR3eOmj0J3HpTlbiaqSWfNsWO1M0B
RngT6/4uIcn4ZYZWv3OPbsQTbIuMpR/pqAgorU52roi5lao4uWaiUyVPdx5zNKgzN5BD7VdfyM1L
3tvlzv7ZXFkgK+whuiBLz/f10cmbOIhzaHZXPai03pVFYxsQJtX6Fzli+YxqR/JZxJ1xNqLpcUAe
n6deoV6aqNnT+t+c/6JGBNKZCG6uv7dqMt+5ZGmNRoKiGWX9A92t7r3Zxd2Jx3j9harDuHc9bQyL
ZgGcJe5cyPDr8ljYtlToqKhelGLElVDMdqR4GlKmxxoaTOFBiEZDqCltNBzvn6qNkeHP0S1camP8
WSuURmmFjdm3qXPRjdY6qmVRXJzBGk+SDtMzQesHh5liT5xrI2AAmV28VxYaw001UENixIoKBo0x
cziCkckOZk+N4/7UNo4pll+0ZKhOUHtcs3dAU9v0CZGPToCu+lKVhH6ta8cGJu7OBt6YD1Z9lKEJ
uBTH1jlTOM8RUEWifgnqwh21Wn3fhom6M8oGogZdYGazgBEZaP1CxzLUaHFWQegVx7LBG9pKekkU
uyEtHMJYcueuNPUnGZj3wuIrK9Rno0aEjxWFneTtuRtLRxh20Bxg0672DQKzgRXIbXgNeCweBeT3
z0NqGW5kzXv6ghvzXuQaQCVzyy3ZzvKo/6uVQWqfgXkD5W0W2EsXTjBPXOaK8rNR87nyEsWp2kNZ
zsHHeJEY8Iqk6Z+dttZ+3d9Q2z+ElJhbFyrETV/Trvqo77iGrlD9AxylROzh0qrFLoWyAGZcoxyb
qJw8NVYnP49H1VUD3fx9/1fcbmu+BoIPf5iAt05rUyWMEqta6dLJJSLP/B6EomwT5WEj3zlBmxNm
oxEhSDPYcurrL1+KXI/60JAu6eJW5mlhlWhuLDSsYTPQE2fY6Wp7EpEsJa4V9EZ0zI2wviKEDF/u
/rQ3LgnAjsyXwihkVYRRX/8WhnPS1jBCemdNBGxblObHBLG3d3lY9v9LJC3GxmnWX6asni6dQOv6
gEOorrnFHKHRdf/X3GbAr3/M+sMoMvfxDGdPLeTiJTIsFL0GZbIeq6QcvGxSbDSG4Ds5dvi+RBfs
7aGAfA9gKycQEUX0jF5/jKopta5H/u6KrDdEfp1nzB9k9E8cHMhvs7R03k29CI4I+i0qd5Jz5VtI
xU4UuA18C9SclA8OnLUYrr3+GYnOZgzNLrymhtWec8OcJG/O4qbbGec2DeLPplax4BZprazXXrSW
E0mDAptEH2EeWQm4TEN0x9kwIxdRNOnD/eXdOmOLqQilZUfnVl6lQRGqOLPujES3vJT8ZizHUz33
nYtihbPDu9gaaiGRAZ5heijEvv6Ehd2HhT0QUxJDit2Qpp4f2jMqfQUaDztPlM2xwGSCFFxMXPTV
clmJUeRFkYbXNokaCOyAIo1GHsGWGXvtts2hFnqAzbObJsqyc/6K2UUKgGCMTERvMzn6gCaJ/jk3
h/4djl/Ot/uLtbUJFzy0teB1TMrxr4dqAgkzdjOBP6v3w0EvA+lopVm+8/ywt4ZZ2DFASUkmKPy8
HkbLQ0MEwxRcnLgb46MV63L7NEF2Dt+3htJ9jes0U7zcmuk+92XV/ohh7iQn1JOK1IuEIwyPC2KK
wfA5yad8GpvkGPbUit2qneRfY83V6ZbBKBo0Zuo4xfylzfRTTWYx+/08UblsIjP8N9aTunS5i7Ci
ibR4TDxRZ1bvt40EIW+2jDjyVCpK/xYQuHn/GMb4Ho+iMXApg2XjcxUItrOMKGbrDY5a8DBOass6
h7Zc6V4fRWbBlZppR8SK8go1u86s/b4dR+dAYSPtMWQAS/Qkq7P9OVHSMX/Ey7dFrRpZzMOkJ3gt
NhhlnTOryMGHWGWUnOfU1L6bGY4AblB0YXBIxz6fT1Y2SM1BaQWynaVcZvYj6f50DkMEO91FQuSd
Jgkw0dMgdV9qO8uDS6TV9S/e8E50kOQyfVKrtkKsZ8jRX4G713aHFgw58kFBjDpkDVVeuI3chB95
FaI/EYUYz7qNit+bWxTKhAZRU1McjCVd/KD2Hyc7F8XGOQANtDRNZcXgUbXKXYKYdrCKjMol0Yfs
gXsdS98sBPIxU22Ods73bXeDB//iDsNVjeyGs/yYvw5dUNdCC4s6vjpmGB/oJ4wuouGzn89ye4C5
7hd5hnygFe0NfPuKADlDmWUpGBrQNVeBpVNFp9WWHV11OU2/JNgvfB2UIUGMXbXbC9bC3MVtGZo7
8924hbFkM6hELaLsUHVez9fWoqCrUp1SdiSaZ5uPckZ6/nnQ7fkhcfT/0daUTvXYU4gXXbUTuDd6
ptQsqaFDDAJWgN7E69EdY1b0vO3iKzKihYNMU1+eMGei+Na1cBCbWu/FFUFItXERJMm/gzPq3nea
w2MSzdbUHZVaO8VRN5zvx8ONLUc5Zmk02dxfNwBqKw/zOa5lUFMCK02uTt6PSTf6I02xnd29te5Y
GxJ0eQVwraw2XIyKlzondYSEW2xC6p87L3Py37IWCjfpHOdAz3ivM781PUKwrsBIWeBNqwszSqY8
G2yIitDM1SMBRLkEaFs9JpKyp/q9NRSipTwieZ0vBP/XK5y2wM9IsNjWCu1Wg96P39dKjy92MZ3u
L9pGhsN7mE7yIpK6+L+8HioYHBtwis4llkyB5orMCR+HTvQtbfekPcVQw+Sd07MxJO3IpR+5mFNS
FX89ZIhVC7Z7dojVWBkdMBowPtF/Co9OhLZWaozSzoHZ2CxLk5cODYSs2/qdSLSBCgY62bGjckV3
48eizsR3cNmmNxMmXWOYpv8QmQAn82UXshQ001VkyoCDW+bo8HaMq86re9V8lqaCx/PYZB7iy603
luWbHRxZRcWkII/4H3Lx5mpQEyU8uzfJ6UZDoLcXUne1vIADYf2HJVyyEXJU3qTA4F4voRI2AsGw
WbpoOFO7dG0iT0uE7S9yZCcRZ9Lh/i7dyIGo/EPpWZDEFLtX4wVpkCdWO0qXOq3L75ZddJ6dGnsb
ZflTXoPfFiYy7QVahlTF1sdOivs5sVJbumRNoZ6GqSs8MRe214jaePuxow0KP8dkU/KkX53waZyc
LnMYSldD8TRIED5yzfmWJJV9wOBzTy1o68j9NdyaUJqAYTbpD/N2j5zYjSJDOU1a0fpGlKkH0Gl7
PYmtLwkYjcvRoMNhrXXGWi1qJisYncukz4OLGLK4IlWqe10vtTtY3a2hFvYxZOdFDH9dnJpKaBwK
+omXZkqXuYjyrJcjX7GDTX5/F/7p1q02CDtkAaDRxL6twzQ1Zyu1IozhCrU4m0iNd4AKkuFi07x/
GuWAvG5Iayc94GWd/Kr1rh7cgdIzQKVu4kTq2mTP57bQUPPOeDybH+XYmdtPSPXq7UHHTEb20KcP
Kj8Xs2y8xzlNPdlFanxN9FYMngE25yHKCvOjJWbjK6Ka5O6mOf8fdWey3TaW5vlXyRN7RGEe6lTm
AiAp0ZJs2pZphTc4si1hni/G1+pH6BfrH+SIThFkCR2164zc+MjWBS7u8A3/IdXeU5Sz/B3XfPGz
TLUMbcbOFnc+uVDw3SbwHF14H9h7RQPAMm9QlTDaWGDYZbeXfNtxSx2IvIvWv7C/N1Mn5C0s1uBb
hGPJ6KZGL+t7u87l3vMjuXtI1Lhvr1BtMY7U47ikyFCQytdCxOt0SQkSt7OaEezBaMXPGaVz2mNv
f4wLMSdlCP6b81cuknldvIo5J9OMzahExDlUE/Mm7RN/Myoorc9dMJIPkmYJkMhTCsV3Ze9eWHEU
XWEOQbBHF2V5TDQKAZSMHS+mGEax6/kbmzRsqPeMxvDp7Ze8VAibsRKEuAgyMt58t716S1FKApyZ
Ju0lHPyuR3JbKGJSMhJfswKldJRcLq/eq0NT/6Dn2iNCLdXHtx/i/H1xdAGfTntCp/O0bBJk2CG2
Rg4kMROl45nAeD2/tqZ7TSTTylV9fs7PSjNzJxM9ZchSi2Mxy/TcCkz68T3dr2uiW+k6Tar2+e0X
ujSKjZKQzRAXqizGBIanzAnfcXZUboux1/eIoaprmC/l/NRFGwgZGfpZ5gyQXQQ6YqgQzgFnBVrP
bj8qdM0ek26YTA95srTzgFhTQkcZQ3wgmxVfcBeYrsYIWmw0KeYj5NXoR9zXDmBlObwfsRG47lnO
X96ejBdo8OmhRpmVlhPqbgS3Z/VNyjWpaud9+A7N6uZdQa1mdOU2zJ47yQ6uSSsQsFOhBt6OedCR
92bTfTYl/baMJWtjdJa866zW/NCF5rR/+9EuLDy6NUhz0K6hx2EsVkPYTtGAOQza6XbTXWEzWF8b
Ph43uamkm78/FKwBIL8q+TKqWqf7zJZs2mApsipCauWNnLZ4LuSVv021ZFX68MLyA44OE4NrBCzn
steZExaAiCMeDSB9P3aUUDO3oMyYXPla2z+a6PqVXkvyGriV4bcfwPh0nQukSTyalDXErQiQvhj0
ptOBhFHt2QyTo34vgXhhwWxDlnHRr56GXRjIgtKeVFSJW3Vac4+FY/TVrrM+dDV62dejOsTpJg58
ZS69FMM3xwCMu5GNtj2UMxZ7o5kTOuqNpCAnnWUDolpKYJQG5ClZexT0YCj/poVRux13yPPQF6Ht
CrT0TRoSY1x5KgYiPtXoIvpchZOzBlK6sEJmSCUZNtVoWkLzz18djxIdr6QJ0VXJ7Kjz1GHKtyqw
7Y+DVqzhk+bFttgmM9IAIwQ6DliDLBZj66SG5jukf1Mef1NaLbyaJEN4dqbVG9Vu5IMDG2KDJb3s
RrkYV9bneQ4DH5CCA+0+xHhoYJ6+qAKswm5TCsO1lsibrHbEBhpy5QWOg7swvBBgjdWaNM+lV9aI
8GcLV8Q6l5si6K0skVCZfjfIsb2t6b/shdnM7fm29z/lvj+CvPEz/yosC+oKVVsDEX57X146Q2fS
0hwn02+gBnr64kjl9KPjqz7iySJh3TlptqcN5DvPI2YNyg+HQlPrdjQ+9gLUZHSNwxOX4kQbXdrW
ua4e+iS2j+qUG896X/RIgFodxfupl9bgGZemi2YE0H1qQxfqMpUOVM2q/X2GbU0FPATQHFrHETFg
SfHKdEUUqRbcnWmor0szCOUvStTo9sqUXThewFKzUsEEgauWFyFDHslkRklNeKI5o9erZnrQc1H+
bUoGCRLLEcbAzFRdZmQiSawG2W9pP5aR3G8MyQk/DQEqtl4xFrW6Q6a5vH97LVy4Tln8FuQkyDTn
VZEgJcZMGuHvtQTrz00tleZVk3WjswWM5Hy2ae5/eXvEC8cLCBjW/wwxgha1WHyN4gM9bwJ/X3Mg
VgTVW6FRLxjSJFupnb3UYxfHC7E8imJI787NpsUFZCSVn0SjkPb9YEp3euiklksyOsleVA7Ddxbc
hP48gCsQyGWejfskVqLvPbWbfCPlZf2I1LtWubDtnCffRD/a1SVTuTOS3jhgCTL0bqNUseJNijyg
0phJcrOrOyk33o1qSdXMaqigPykNei6eGvQDMYBfBg6i+EP9qe0jDE3VcfDB9iVq+cWIGoqqJElh
hn8KqeS266oOCILfiu+0W5BKUgdJv++UieZSXTr5QaJTuneoZ5GwCEl3PhGVyDc4mCnKRu90s7jj
+B7ERzpVoKztNs6mja+k4L47vZo+6oTckmfnTgINN8ul+jpKcuTQ7bxSwo2k1joea1grXjnQUdOP
hP4AetRiRCuitp3B8JCat4QXtarcYoFdth8qWdQZ1VOL5mmYyl9auCSfW2SdalcKpe4uSqsyQHSG
I9mbBiCcRebYnzWNhArgdme91wC8HW2lKWyAM4hOb6LCqvRdSNcUnPsUD9Mmn6ahcrO6o9mFw2VQ
e4J56dwpwJHJrXI/tDd2aNqcR5mfthscaOJ2AxtCThFkmRwIJkORwjtRA0l2raTM/4ApgS8T+p/x
8e3Ffn7FYPwJxd2G6YbW5zJn72ph2PT+jL1MMXkrJDV6SFH93clZh/zhYAw7VO7X4q4LCc5sN8qq
J4+DU7y8Y0JBMmMYtbkfURdDJUmvdHSu9GI06EkC8HdNrQ6e0lrD8IzqpM0nUcN6TG8gLCXNyhSc
7/fTh5mP1lfhBDJEfBzJgt2fZMEmx5NwW5iVuh3kVVu9C7ONrSJ0bepatJiXREvLzNhYvarvFU5O
D3i//K41ijDDwnJydhMb5U5oqIu9/Y0vvCDgWYIYDpm5YTIfsa9eEGaeiNqs0/Ydx+aVb8rVBmkD
uBn9mtL8hZFIzIEK8D/ecqlVGgkT9esY15gWgPqmEkb8ScihfFO1Rvjw8lL/8WP4z+CpOPw6JZt/
/Rd//lGUYx0FoVj88V8fuqdatPXTP+4ey+Yfuzb/+SiiIv+v+Zf83390+iv+dRf9qIumeBbLv3Xy
jxjpzyfZPIrHkz9scxGJ8WP7VI+fnpo2FS8D8Mzz3/x//eE/nl5+y/1YPv3ztx8FKuHzb8PPIP/t
zx/tf/7zN2by1Zeef/+fP3z/mPHv7os8eDz7+0+PjfjnbxJiIL+jB8IdPZfj5hz+t3/0T3/+yPld
c3QHNDM5Ks1Zqix5UYtw/mfG7/PfhiILvHYuU7KEm6J9+Zmq/07IDQCb0wJfMNC3v/317iff69/f
7x95mx0KIt/mn78tUlDiCN0i8yJDhvTI82nzZnm1LK0kio0wGowvg104t1S6mr0TZ9Imj83gk4Hs
9LWayPm9HmlonReJU1zruTrsx1qqvUru6g28FgUFXKWetq+m8c9Hff1o84b497U8x1EEcypAd0rq
VPJ5z5Mny4ZSDoC4iS++jBaOLygrVWalHCqzS3Y1wfHu7fFOg7c/x+NzqHMZhD8umv0hppK03IPu
S9Dk7TbtSb6yuFFWQsTFqftrmLkpPLsfv4AKTl8r9MtE8RFt/lJC7t7m8HA0tw5t6coPnf6TDZrb
C0E732bQyTbCajpPqgCjvv2up/EyD4F1gQlZAZX3GQC6DCGjJIY/TGp4lAxpvG7Q9n0YqxHjGKol
X8ea1nEBQe+gojP/sdZ9bfP28OeTwDWHMs+M/AXWRh/xdBIk3WgmBeefYw7X1vNBiHitOtgHTRbK
e4x+uk1rxOqNVjXD+3jQH9oEC5W3n+Hsc4PrgDWEnB5KCXOt6PQRcpFIU5MG4lhD1PAc7LA3orbW
2tWnZ/E80TPxEBw37oTsMHXxosMQ9wRJgzhWXKZ7NUp6uGytcYWU3lrba9Gcnsei5wWkml2MCClS
j6dvRLWgVwp9HI+j0hgbc0zlWU8y/CgntvOuQ742dIsyVB4cIT2YfW1i3IQnTSTl0Vc/8NXMI8Yw
V1Brp3ftr2dCCpWsHZgO0tmL2Fq3sFvKKMUf4dx9a5E83tZ+fh0PxschldwwKtd4KucTDg8D+WFj
FtaZyRCnk6Dak94hFzQeCwRDty1qVJtA7S03zCJrZRWfDUWXBfU1iJ1AOOC7LVaQqIyxMdKiO6Zt
ViL6qFubyenCLeWhNVzzacWdaWQobBNJb6GFzRHE6VvlJRjD0O/bYyvl2W6wHOmdD0aHYrBhfCpG
U94qVo2hDKo327e3yaWXBGwBHtSGU3qmoQW6Jiz1pB6OGUyYa0W00sZscMjRjTFcGerswOclqfNA
R0a3D7+axXwOQYhd1qQOR1/3b60meVC6IAXoGmkuNf7vb7/X2cJksBknzj7hqmVST2fUKlUL/yi/
PSZDSV8OtlruJbHVXJdjVt5OkZTdtDmKun97VHoJwCc5e7ljlkFgPU3JmFuhfJySzP+e9PkPDcuw
Ky1SpWuczLSNNUra89tjztN2co8SYECXmsHLvCy6OqdvylPoXedU8rELwMQ6vZ94E79gJYu+MAoF
YwISivtz92Bxe+YdaAYDxtPRbEJnGxqNcG1tWCUEXVgjzBtlR6KV2b1mccb5Y6F1pdGZx7i07zKc
0soA7RNRHtKove3qraL9AQEA2tN1mKKQGmxjebweaKOZAeHDcHx7ai9sjjlSgMJCPAbnet62r4Kn
CtKfBDHOPNq15jZQnjG72FDv2r09zKIS97L9kaWYEeDqbAgrL956TKx+6kZhHhHvVKN9n7raTXRn
f+71rfaRSVD31Y9pdIOf6Jj6jvf26Jde8vXgi51SwDdzsroxj7lzp7e3lvU+CFc0is+HoNeANJKi
4eXA5bUYotPyXE6lWHzVyL6v0gnN+iyxOhf2Q/K31ymLlI1PXDn39MzFISP1ma6HSescq97st4mK
hK5J43plzl5qo6ebjqQamMa8Mojgl+g4BY0bnKll52jbXZG4YVqIp6BPcx9MiBUXG79Qm9o1i6l6
16dpdlUKET5XeYq5XqAMMZ6Dla7/IePanbqKb4bJppD0/Gdm5CUoRrBmmevrYRV4g51E4io0Ust3
pypJe8/WxHijl1V3qFuThpJtCsTVa32WlpQK+TqIKtZKowtfdrUudJ7pEGRrB935ccD7A5lG246K
GjIPpzsDDbcKp/reOuZNWmzLzNe8umz6lRvjLIyFP8bZTZ4Ai4om1WJf5FTPaxoAznH0OTsTeimd
64vCUt+pTtTvw0ofxW3by9Mhxsq72ipNmq0IP54fSEDhIM8BCgQEQfv09EUnyQZAEEnB0ehVZz8M
6AmrACKvMfjJt0mY/O0sBXU9kvq5WEIp4UwlqtCnKsOtKznKdZBsgKzLnpklyebtPX8+sYzCr0fV
64VtsNiQ6qAg3KQ2yTHkpg7cQCuNXTxW/jWqZRQ1g66+CbB42WsVhJcxCMqVA+Hi+HNaCseZFPjl
QHx1sNYjVp6TlSdHtOmi96Xo/pAQgLiJCoIcM5Mc5B4GRDS0QnqoQmVNz+wFBne6e3l9Y7ZypUQE
MXDx+gNgQykMzfiYhrrbyxK6cGZ9YwVyBR56LO9jMMWuOfrxbasRN5jVlF5Xo6KvrK3zTYTcAGgy
AmiuVlgJp2tL9eGWlRDXj/D2J0SlROOqbdFcvf2tL46CzwRCOygbkEOcjtJPgVNVFiuqqES2bdJh
eFfKsfq34AXzFca7cN5SstVmeadFfJD2s2aCDVKYCjTWoQj+buLMWqM2vnAMFl+OWA5MJaJKc4S3
uJFbvxN+18nxcUQ6p4Yx1NxJRk35Hh6x10bZYQpLtIucUXe+Fn0V3qWZk30xs17+ITsYORW+PyAC
7D9b1tA9I3UsVRjCQjJ2pSkfn5VEUq/0QZtALlJMwmY+Mb41fqIA+VEg3739ZS7sAl6GnuP8NnO6
fvpl1AHnDQ0f2iOUt/SqRTUOh3uKLfSEFbcdVd2T/OJ7lqsfy25sV46AhQjTry9m6KhnEzjy1Zap
W5EhuFSSdx/ztDa2zB38fqlU9rWsiF1SKjE4NqzeenTLd5XRG++Lzh8/Db4c7YLED/8He2GG/ryo
ayNatZgLk8qPg1lZfHRSGRCYHAH/CfV8ZS+cn+ZcJ8QGL+NQYlvEyh1V6Fp0U3Sc7D7x/GQId5ET
ZPsoy6b9VBjDyngXJhnjQtqF4B/wcqYScvqJ0TepWa51c3T67o/SoptfhCo6XIo57qdBMx8U0T10
ehNsOgSD9kpLj3uQu+ZGq4s1X7Ozqgx1GGAYFBbRO6QuvmSeh1FmpfGYi2MACr6iCyWadyRK2TZw
mvCKVd98ZeJyVHH1LEByITiGUbUGUT6rSM5PwV0+e4STK7GVT6ekQtABYrgl5pKBjUNsJb4Sngb7
Xi7abS9D8cCzTrrSaUXtRiNJv4tWG+99SX3KHeqgo/g0GrWzUjCz5kLFq4OFu2CurwCqQ+AD4Wpn
UcjARNXOM9vvHixu+9sAO6oHs2lE7/oGaHIXJkQGWKNulBzqymjcBXgZP5jVqCPbEk90vcdUS1FO
a/1voSJkqFhWatxBtNcat+u7BtcIMzVL2lOdcp/pwyhcCYrDB6C+KS3C1JEf1MBpYXeIPr+v6L/L
rqQZ6aHpG+Uj5bYspn4T6fcqPMHB1V70b+oiqL4FURr+oKmj36cZgGy3mpocP2LSNBqN5RQLVzX8
6lPXS/m3PKuVI6bXg+EabRFGrq75YewpZhw+YtEwxZ4dJs5NMZj5XV3UwY8u09By4gwrvmvTWNxj
C6b9FJakaXRTMvW71tlR7anmoH9XnKD6qENLqTEtNgLZLeH/wKNlLd1GwFZ/lA6avm7eE5xrRjt1
buU49b3UFONAJbbE6MwIJwldqLCM/5DzzP+VGvytZsZ/25g4aWZ8KJ/yz6J+ehL0PP4/aGHMFP//
+KtLcNbB2DfpY/OPz49kqv/7f520PuZ/96uTQQHv99n1FMstqgnIRfzVx6DL9DvIrdkgl2iJIILt
+lcbw/gd0txs/0o1DuXbWarsry6Gov5O2Zmq4Czv96vD8dfzHX5tu19tpv+mizFHQv/enWx/1LTn
DIAwHJMnWpqnZwa6l8iRW1l0KIaxuiaoAyJcKyNSV2n8uZCrcksipXgtTMht3YOG7supwLs0jx+m
2H96NXt/Pt3rxoVyem//ehrEvdFpgbtPG2PxNLBxBqE7XXyAAGU9IB2isLuNIb3XitR/Aq3b9BvU
lO8MmK0h6DIr+JiNQv1ptr7WbwgnYsP17Vb+Upda1rrD0LPv4zHN2Tl6VAXuSCO6AP2V9z/efvQX
bsRyImd8rYrK4dxkWgSDGohPM1HH6EAm6sibouvL+7orqsbDRUs62GNY2m41ls4+j7Lu0zAaRQBH
3PxuYP3+Xh4U9UtX2sO9wW1huHzD+gk/EP9KQuPi46g6ybPqd9EPQw+nL2OTlJ8Tdfgkh510fPtF
ToPaX5/AQY2YlUqf4YylpISilvWwjg6myrVpB3rsgW5Rdm+Pclq3eBkF2Vd6rTKyavx/fopXaQp3
uh1VCOodslpKNp2u9F45VNVNHUdr1f351lt8GEQXUJ9kfdMSs+afvxqqS7AwsE1eSIraZ8Ts4JT6
6h2RIMJ5jvHl778XIKaZNkx3hKLh6WB2m4CHq/XoAI5dvwkQEvYMBHAOBCRr+fOFD0XHjT4mZXRy
SX2xVwiJomya6vgQ492663Wt307I3awEsxdHoUyHDDB1JnKq0xcawQZGgynHB3iY8Y6/UW8HW1pT
5jofhcNsFrQB7Ua+s4yf4Hr3/jApMZYIMgDStmp3vh2rK++yCNPmVUc3eU6L+TWguqxFWogUTRTl
YcJSmEx5k6tZeE3trIFeAE4lyJhAtMdca0S6dhqKEYvWYliBoM1p1OlqpOGBPIeuEyXOujmn8wlQ
ObZow8aHPlSfiYXqK02FtxaGQb/Rp6j1ug5LDyoxazvufBuQljPLc8VlxsrMn+DVNgAcYui+avMh
Zfk4DEh/54n1BRXJR8WXq5X869JgRKAg1QlEqWovVk2hpG1kiSg+ZGP5VcanyMPxemco0pPcr0rX
XJpSrk+QV3Ob7EwnvovtcGz0Mj6IOlW2GGsY2ymXJbeyy3CjDU51O+k6GhwZKvJv7/aXntjia+Kc
PuPsOC5nWsfppHZhCwjdb9KDPWDV3t3po7bto8C1Y3nfZtJ9nOYA03xvyP0NUq7bbPoMwvixVjJ3
gHbTJmiPtT/ffqjzoxVMBH0SQgv4FwhTnT6T2VXkQcUUHpxUio5j0XabGtTrLjb8NfDootwzbyiT
jgXlj7lpSGlisah8Tag2nKV4vt6STT4rfOVmNO16R4m8Jgyta8BJhJy933taljUf4tpvdqW+CnQ+
XwNkGTP4YIY5s8gXt2+v6DUpRhwfwlBJrstSE3Co5WGL3l/o+XKu74xoij6pKMB7b0/3+VJnZACl
vD1pL2WF0+nOtFkpb2D1DaQF22KM9E1kFt3WAYP3Af8leS3xnc/10zVHXY1IA54t806d73TAwC7A
eMl+dKj9UPnZ26n5qXAk+9YcjTj2sl4zJJduSB57yVhleymNdiDiwjUUwKVvT4xKcxMFtJnEtrhX
S4B15GhZfLBKxbnRBK64JlGMi4cgUrFdku9bvxafY9qQbm/gZ0YB0N/kSbKmnqGdx7A2OBcud5wN
OFGXra22VEbRjZk4RJHg+ggLQJNuEUNj37adotbbWMrSFv2GIriRpBqxmc6u3Kru6V4Ueoa6cIVV
ykH36TJsCz9LGjdvY1l3i8BUy2u7GczOxQUxcnBU9u3bWuTqH0VOSykYKTS5GeoQD1anD5+gjtut
Nxh1flsNivTJgnX1KUtN3M77thlN1w7K+rlsx3YNLnG+DImb5+3If2z+pXps5AhKC2HSHAqpQ1uc
rHcDEtj3QgNB37GKtM9vL/t5Z5+uQkICGXDhXDIkkFs0EHzkZyCpDc2h0tFOnOTU2Y1+unZpnZ9l
jMIZRjsIvOUZIVlpS9S7ZIW3apVnMyT4oNSKfqacRivbSj3fVnOMQzFXmRnl1vJ+HKPUxjxVag7E
8NeDlVyZw/dRQReRfIEC4ybO1Yekkz3FT68V+w8hwRlk/RiJskMMaocQyEdDrq6crP3ZAI2d5U3e
nvGLczHLss7mzXMmebrvQ/S0zE4rxMHMUGpuazIb9rbvjrAJVu61Cx+X2jnFZrTtwY8t4yQ+SMy9
0YhDUvb5Nh3yfGsX9d8PLfEImSUXYMHiWrNEW9qjADJZRu0h80PzLikQ3Szz1dPh/GaYnUg4F4Ca
cF6aizBZzLqNwhrbg96ajhtnQerB2FbeTXGP7oUZBNtp0jJv6s018s2lWZxTeIqCfC901E8/mGlV
YIdHrT3UuZV5vSELL7PTtXP4wrKgqEtnn50IQGJ53We5gpvxUNeHJOowfKhiaSMxC+5gGPnKslgU
GOfrHs4yvQiYLTOH1FzcslrW2EiZD/UhLtCucnA03kqakK9Q9Ou2iVICq1GFc6vq4eBJsVF5RaRW
2z6otM9pVcToFlrDF7UX2gpW6sIcIAYFDZCQh27PUjcGbXhTsFIFEaBBEwL8vhuCZHKTvOlWItsX
R8XFwUeqgpwdGLwZK7y49kSpw3euDfZGEQdHaYTcT48E11cvqfursMgH4o0p53ToZErBRt9jgoMb
IaXOAMRyvDG7RjS70c6/Rq1ExZqKJPaJb58VF5YeoYGGGcf8rYDHny69bAzkcqgLtpZlwGRL7HJv
DFG7Mu0L3NzLejgZZrEerLnETZGiPSjgMHfGqAUf9FCqd6bRhxvqymIf9JZyKA1H+mDJfuDqQS9d
xU0iwdwLBs+aQmvlzV8QD4vvg0omVwZ7Yl6wi2MSFhtGWIrRH8pCKm/jrKlcrS6tdtP7Xf/DVCKj
csMpb2LQoZJt7hw9rw/UnEoZRw4hhDsaQdZsRhvpQi+0QlP1QogPqts7rbA8YaaFs4XG1uxCQ1J7
18hTBcmqTioPZkFYtnLqa3M4t3wfgkswzeSL81V4+intfBqCoEAHJ8KPgb54He+6UVOgg5i2a+Fi
Rvk7footSlxYjHTvfPEOUqZo6dXFqVlvxzwNdlNrNZu6tIWrjSrFqTRV7wskmH/2lOY3dZEbXtjw
ppFhPIei1Q+23gW7IqKZmftDvu/j3rmyI4xgof82e4kO4naw4nHTOXW/e3vtnm9mDk0gQbpKbYhS
wDwhrxLVUrZaknS5P8hSI+Fk59RfTbMu3ETW4o9vD3W+TUB4MadoJJLAEWOcDlUNLRyeyeoPGBBp
V2GTPlVJp1z/DwZ5sWSjCgUMcPEBJa0SdZiL4UAlrweMEmKTCgh15Vw6j/+opwEK5lQC9U7V+PRV
RsH9SeQwHGi+P1i2tDPL8Z3AmtxFI3BN0PHSJ9JnbhndJkQm5cW8+b1uJFnhD8RKdUpbpBtBHcnU
WCV0/d+evQWCaz5jXtpa1FXn0WDMnr6YE42xT7NqPNSBUXpOYEf7KkrUnVql6qbLpeqdA8HuUYlM
VXh8PvPG7pFrw/WmQJEk6zMHAlUMrZDySpCpV8JK+udYs+U1E8wLiwkKJbY75KH882U+1DdgBGDg
Dgdt7EtPbmHIzDY3K+fBhbSLigNJN6DWuX60rJxWmSpZmcJ8cMHJ906TdKmnILWcu71Zw5yuLbm+
joMC0L/eNMpj0CZBsBv8oPkMMXBUVmKCC+uOoh/yNtSzuHyXVUgM+rRai8rp0E+R8mjHJlhaijEf
cqtuNkSOa5Wli+//esDFQg/tIPabrJoOlMPl/Tg56VWtY+2YpmbwboxoC6hRi8qE1RifolwtdyJF
ns+Uc3PlnLr0vQGma5R9OEGodZ0uzDCwTPxxhulQGNgaWcqICGCEMcvK+p/X9+n5DzSdZY8TA7k+
Of/pMGlk44TcGxMlJlu76ig5b/RAD26SpLavJbgXW9Xq5Sua2sqsilne+7Wypss33+NnzwCKGZwm
XSKKtKfPIJW1nY9JOx1GQjDkVrLxDm4POXFcJtc0iRDx9cUIhFT7UcPPXAkzLk00Gg+zrBg46rOI
S6GmjgQnUDR1Sh+0qih2SIuvobUv9G8oIbwaZTHPY1yAk+ol5ZCB/7/z5dhRdoralDHe3UJ8mHST
Ego+hnTRe61RDl1Qq9QXysy8moQ9ODSO/fo+QIXSdkeIDZ3rwE7cUKR3ip2Uq/UP2P4yiv9ppci3
kzSppotQX3ybV4XmeBWggGplb56fnWiyM+mzeT05AkZpp9/NsMIhVwxJO9R2Uu38qJSunLDJDqEe
KNIGIdXR2Tgy5DVXG9Tio9OU8tcxKeTOLSvbT3Z6i9SpFTnWM/rgkryTRS99TqROOb69yJdfGEUJ
CC3AHRGw4oxfklqiyDbHKS6ag69IBqGhNl31YIpWttL5KCggzDAtlfHQpVmcHD1oP00IGEFaHX/q
KmzS8IFIgR28/TLLE5GKGOkeLSCgHpzSS2hlVovMruq6P6hZZt2C5czcckicL1KUW3vJHNvPb4/3
0jJ4vTsBixK70DEl4qWrsWSvlKkCBqBJ5QN+ANYPkaSJ71aKFUgurMku8BCfBmBVEO123gyaAiib
agZ2mMTgPxukGXSvboLad7sujL5aVdtAbo5zBxM/pcFoeDLaKHUzYpjMs0RofsD8LOWyr8zoW8O/
LtxckwTuJXnbfK9rJbhr2tK6CXsJoesiNOTWNSe08jwT6nC4iZQauFiJPJnuxk0kaHaih4H1XG10
h6wt62ET9joqDTOoKfKEERrFJjS08i6ScLZz43gof7w9hS/KZadTOLPK4KLQwMVdennAtS3m1Xne
tAcnQmLKJW2drp3elt/r1Q8p1KQvOFaMf0x6bO7tPKpc2WzTYkNPIi4w1Iqdd3IxlT9zhU6cm0yt
lG2wTdNSt04K6evYWUoDtsWS30ECbspbuI/TPvKVUAaToovvYWiX1ZVlCeeaz8uXyXonPMi1Wd+H
qU0LIUiRLG+nOpERihSldtfGGtr5PqpG7/DU03JXM0eZ6uKYRCxqRwqqbat1+rFFCqDG2iOWrrLE
CGy3dNK82pqx2t+FU6UVaO2OzREsizKhjEvFwqO8biUeRL4WWTC7NT7S7SsdlG0VlEMNoVfItPvT
dupFPrmRM07C04VVTzdSH6fAhztdfFGTnDJL1zY4PwZ1FYc3tpn5d1IwdR8LzMksVF3lb6ywNptJ
XUrt5qkvy95oQWpHFT/sbS/REny2DLUnbSyroNjnalfcR4CRI2/oAW97mVMmwzYLckNxB728ylAY
CK9pPCEVW+d+fVR1MgkXNA687GzSHnxTGab5cK7tlerh8miZJTZBZ1KVI2uBWDoHzK9ylmbMIrUt
1fYgt6bYKrlWb0s6kH8z4mAUSlg0YckiIPvo81O8GqVMM9BCeU4orNsJVPth2js1OPi3N8NZl/TX
MACYqfAQsL4g714N4xcia32pHQ9p05TXsilmbfiq9EQYqVd+Yx2UlC0dOcW4w05hchsnaVZypvmy
XexHHLzgqsyEH/DEi8vYryolDTqS3skpYdfJ5deioPYac/Jugk7CXMQsvq289sUxkcUlnkLNnLP0
dHYL0VnA5gD/B6JFWm7oNPM5Ywoo3UuO84waSffsBCabI7Ym831pKtkOpyDnYEoSsJgsPSp5j+xU
q7XddlTGGh4PThOdK4SarqC855zxbH5oNnFmkYYBpDh91ibv5Clu9e4wgIF0A72MrjKld7yEgoqX
KEG5gZuFCGtjrfEzlqnfvDgwdHi5sen3vSB4Xi2ONqDOOmC3d0gdLpJBaqaNVDaaq2erpbYLL0lN
D/rVLKtGRWG+aF8N1QgN4bGCQgAKoaHmNU7XDZ4dTZ3uWhhY/REFUjZ4+ViFzwgERNVKpnXhTdlk
M8gKgCmH3iLo1boR5z0QOYcmlKt9MKrRRyPv9r1mcsa+vfYuHB8YomDnA7tGh1a3qKMVkEixY1XG
g4MMtcdF1Ls5yiorx8dZuY5vxzC0yJEKfWkPn06oqGrBSRpMB38Qw94OVQxKOWzmKpd4N6ghvQR5
TLa+AB+dG6MFXElC9rz1my1QaQV+zGrYfemZSB5ZSPNhQ163eHUA0tjaJDyT3dHQsIrw2ZaoYlRx
VFwnpXiOKVd1TelpfS1txy5IHnVbFvtMSxAtceJhpdxw4RBgcQPRmL8EJ/TiEMh1vniv5TwObRVX
HvL2Q5oM/ZZiGd0+BLo2UzvKm7c//8tvXWznOVIkBqa8jgrS4mA3jTQutXIkwwHScxXJ7VNijsPG
LJPmqp8kpHxoRN7pEnIxdZzi+UcdfqP/H8rOq8dtJF3Dv4gAc7gllbrb3S21x2N7bghHksWcyfr1
52EvcGBRggTPxY4B726JFb/whrhzT+RLzh5wnka3Pa0/IIczIyEZdU8Ag5Rd00vnAZvN7se8sHpQ
ANe519xsow+a+Tio5r+zNOJtTHC58fRK83lilSe9o1s/yHHcJkWRU0CEoscB2eZul27rqc02WoFy
qJkMxR2qw5UTT9Np6dUwGaB/V/lKXqt9yqLIY9RYcqtT6ti4Q5b4XoUwdpx7U5DqdXRIFePeEqyD
do4GBj0kgLjDod6zYDH/vGvgb1hR2ofyWKGQ/6wBgUQqIyTE0nMkjbC+3d9e8isnnlCTsi7EXXb+
+7H4425zYkxwdFWoxyhSho2KVfUWaMH491cYXqLU0Cijgt8yV2EJRCUzkTo2qVHuOGxf1wKdAmd/
Eqp7Z6iLuswyg3hXvMNcUcp+//s/vqiQBoF5G2vHEMbeEKAUVhuLB874GE3T8NnyYi6ZcJTxWxlh
/xfUmeXUOyU11TrISkQx/v5OZcaIlBZD8kUr4XxFscFV5lxx1WODWEwAC5QAt9bvdd8uEECLEo5K
TYTiARyEd6Tunxsnq3mh1CLVj42lyQf4hXp9UFtKjVCsRPyZAin8kjCK6qMYjJ7UK00cAmvZJv/B
s4GGiCg/rQTAfO0GSaX2xZgyp/Ude9S8QOudyL1z2VzuPH4wLnuAE7niaBCdz4sYECkBfEoBQ51p
0HUNxzzs74kJXJ4nKuuLOAuOGe+epeejkMZjQdyX+tGxuUwQHoxfyij3nhK9ix/MLLWyO8t9dcCF
gMJbDQJkfaB49yI5t1I/2qEbb9wkbP1RaNo2ZNMHQ5iFdw7wBV5gWXha1/8/4Gp/UQDQiro3dITK
4A/jpLxxDfmIlMEHUSXJThtL99AjQ7t3kKEkabXdLdZ95p6aTLrp+7J+o+RRbKLR0h4pan9FcEJs
axoDDwUa5TvEv27fOJfhDL8XnjCEOMoSUCDPV6TV7dboJb9Xa0m2G1cxd2M3pSi6m38n3E2Vcpma
P4ZaRU7Q8Vw5UY8/elg+bKgwyL2aSYQ1xjneKbm4Z6xwbUtzxiE70uNXKUSff9rcRv0cm7l+rAy7
fOgUaHLQSefd7QlcDsb5I/1+vlmBxVIT6ur5KGE1l9OY6uwwq7aDKqydY2Gngj8VeEag5bZ4pnqf
bw96+SLS/eAIYT1AMEr7/XzQQtUGL3dT49hJVArHLvutVpb7D3og5j+agfELnUv5LUwU587XXjtP
DkRk/MPeG2Srp9iw9ZljJozjZFXJgbt7Ri+6lC9mntFQnvV77hHXZtflVuI8Ue9G8+n8Qy0EsWOP
nIsmqvtRT9GPmOdyfEAiAAFyNeq3iWN1d9p/V44EW4bMAll0BH3WGCa4p7wPRiaPyVyrG91uzG1B
Z8WPbHe8k1Rf2aIAE8EdAzFiwHVREGebaUysBjq1Uav7InaeQbPe4/5e+R6gvegwQXtcwMWrNSuM
yUQTWJPHHu7XgWgNT3SdhkgI3+hOAnptqMVO5J27DVpqdeQ8Dyq1UinyiPK6/uq2Wv+vk+j5h06k
0d+vEvB22HWIflD5WH9VOmY0sJDuPeZj+xLGEMmq1vxcpolxvH3WrhQ+POIXNh8yGaBx11WcuWy1
ykps9WhXqty3o9ecjDhXgzoM1R3nNN5Fbq35WC8NO6trisd2TJWH2z/iysTyG1AWwbAFPcP1NV2g
EzPnvOBHl3L9LhnKnr6eMPZoGt/r4l7ZkwRtaGmRIyCTsxZ0SKqos23wsseBmPAJ7K6gWNeod26w
C9AQr8HSIyM5RAuXdvFyxf0RGJY1gljDEnDMjlv9MJS+CiZD0bdWEeqPrZrFTzhjjo86jPygH0V7
SDqhvuQi0l+VytAO41wVuyIFUXJ7pi/IRu8/jJscCvpCz1pHx24j3LlVc/WIrYU4RCibf7BGMRyS
ltcYOtYeuFXyiMbEZ4wAig/OXFn7aqK2W1TC+qzMYL073lGwHyC769FKt0rRNJuuwCV9vBPeXNsW
LBbsXdo5dAFXaTKCoShOIph1dDq32StVn78NjtmQpof3CEBXnpyl30j9DfAMDffVULo0QzuzIu2Y
dV0SWPQTnqcmK146W7QBxCdtYWCpPAl69/P2ilz7SJ4AiMoIGYFvXsUNpCZtLAapQc/oQiSu5H8t
7OhDJrR7phhXshUSTf6h5o+9G2p555vSDTuZsvr6UboVsmlEKFqUowI7TMVH6Ka2nzUZTFN6K/9p
U6l/stpsPhhOcudZuPLqcbGR8Kpo5wHaX33xFCdJKZtBP0Z6M/pCmi/F6NqbnorJRgoaVGGkfbw9
ye/35SqOWfwDFlYu4C1UKs4/vXIGJZ3g3h4rLWkWlkScfTAnCFI+Lcks9bnUHjGogq3mllDTfGio
lrMrkWBB7Mme02NRW7/pGTYo6tAo2Xqz6n22PcX+rih9oiAlG6Hb4iYVlZveSYvfQowY8OZuW0EM
H9o89RvFMcTWdRRX4s3n6V+0Pp9fcKIY93LuFPvZtNr40akpVfhs8zpI3Tx/CtMRBKchRd1Rfbaq
Fu3a0JRBpYzDE8SigRaUbPGVqNQ4yzHWiGTlwzmhPT3Fmv1qhLTDnjVn1mI6GxAXfFHiFhDYVt9O
2JCGk3Lo2Cp7/BOLJ1Upih9QvWzbb4mvXgmgAYFBiCz3cvKSMqg7t/xsKKOqI7qKUXyA3tfwuZJJ
7tueIX6GVlNWD10fWZ0fTw1CCHiv0mbpvFLsnTBEi/j2yl7b1IBxNH4U9RNkWlc3raS5BHK3NY4g
X14dWWkf2sSRn2Qx9b/NWR0fO+iHG4c+3tdCDRW4wVPVvmjyLyWt3hOARXAeWDgMFIDgq9M14vah
6OFoHIexiB7oDcIhdNxof/t7r7xfyxHWIa+SgqPzcb6RC6fVQ6GExjGrE3fnqoPYmnH0/S8H0SnQ
oDsGcR1BUaqz54Po3Sic0ujsY2fGuMuUsdw0cE2C26Nc3HyMgjctqDes6xd7sfNR5l5UFN005zh4
CGjw9L2klaMd6p4iwO2RLm53+lMc/IVeTJhNsHg+0jgCneiSVDmWDoz2PqveUhXGfDXp6uNQCAvi
bzxtXNws/37gBctFQsHNC7d0FZxmtFi1dDSU49zEmo/0UntwmsX+t84J7mX+EzcL1xfoH326/cX/
y/3PbjxA5gtuBdKfvmAMVjdeDa5T4nicntzWISmllhPv2lJmz32rYPgojEXvu9Sa4Zn2njhYrVVt
q0SC6M1hipqROnKk0c55NXEj/YEUgPNvIvv6dUCuyAy8sC3Lf6imJDiSIlIX7rRotNsdQU+5rQs0
skkR47rdNoaeBk7bTuVjjeN77TtYRvcbblfnNdWcrve93i7rQMla8OJNGg+HRlZR5Ue6nI6YCkbJ
Zkiz5GQr3nDKcs5fMJdDcaTA4L00UZF9EzDvuLdbD8lZbDP6Y6rY6WeB7ypEhnwcf9mN7Bct81b/
peF15VvzSHWiG72nuDTN9plLVGh7VNfnz501RkbggV+Idm2Ll7RPADD9nHrL+Jk3kfq7hLtrf2hF
q2MMClbT23ZpAmE5Jpl7mC0EXjZQRdtfaZ49KFxM3P5RCPHGQFdZHpQ0HT/MGE9+7Cyp8JFJZh/q
UVI49G1czFGgTKMtugbYV7cxmombpjP6n0MMuyZIxiHaRoNuDDs19Yp2S0cKR2sl06ONLHuKJ25N
K94phnCHYFixUyNENI0s/ZybwDJYGyhT718lHqnpmce0mcVn063bGGWY2BJBP8Ttl85s63rrEW4d
kZcVO9OroofaS9OvWdMbqj9UvfESW3BU/LjL6tDH67C9p6l0eTewe6k60BZijakDnJ9YmPYFVu5G
cmIR8CNN2nIjkjrf4xyW3ntBltvs/KRA1oQyyLVqcuGt+YyqUpuF3bvpCURGwu3gRd/g981BrSjV
ocUHdmdjXP6QLkrnsZD6wYBIjzSj9uS0dnInx7woQUBhJj15l4MjVl/H5wgISben/HEy7GH0SdVD
X18UdcU0mr7advm9/G+5Zc+/fvFlgdFIVRTK8brhKLSRnMxpy1M5UEIyHEXuRQpFPEXR51UO7vyk
pgiGql2fbhQl/JTk2fyW2534dfvGunjYFskik/ydteAt91ZvjoqElusWQj85UVg+uXM2PNl6Pt9Z
7CujLLIUhAkL75puxPm+iuKhqZGcNI8JBVViHsveAJBK71z7V0dZ/DKX4hVv2yomATkoCfxm89jk
tO2B2WBBPoXu9vaMXb5qNlVFQgHQT++rd/4tVjwNUm1S8yhbCBYxvcO5mMUeZwD4uEPpUFilxF2F
tveXdG6wl2xMm9rOQusmnzgfuJiR/hnxQzk2utcENqjTb9GEn4I3evNjao8jpFh6O46Uyp3o570S
cL5bKWovSHGKrQiIrpWoW3223LzOrWOYI1ycdvY/OFqJzWBY8aOWxvuurOcHrpR4Y5ul9zJp4sGz
s32nxN9vT/7lOeWHUJzhaYcUdNG1syvbzrzeso5tOPSvllxs86qh0Q8ih/cSIMUW3XnSlyBl/ekU
JxdaIKUaADHns85LKKo8Mawj6H0ZuChsfUicKXrI52x8LRv3SVQZ3F/E5ths95pql2E2a05qDPV2
wSsC9TsffchjZ8rxCiBYa6qjWiTVYYjm9nWoirD35YzC0+C0n2MTdxKf31afwNhk20kX90pj1w7X
n79keTr+KK2QhiuJmyroClrEDfRjoayOpni4vb7vt/75dCM3g5beogZCdLXGfEwg78ceqZJjo+YK
2DCRpV8MW+TfLN6AN6sCXBp0qptFQVd1xhcCBK1Fdj5tQN7rc9wFiwJzFESOUmS7fmzzwrdBln4h
QgDXlmSz3fk1WNPKF0mbHohHrR5ao42CZ90lypdWNLoCySrtD5mmjW2QgkP9MTUEMbe/9MrSEhbT
AYYoyNAgKs8ntEaeSfEa1z7OE03vEjumB69tvBd2cr8D2QsLaJ5i39SHH1HZfZqrVgYtapN/iyGl
x8DW5mamKKDCZ19tsVYvsaMpa/sIlq05FYX3i8M8Hpw4d59GfcrvPAXLPlkvMOjyxd+Y95ZM5Pyz
S0+IOR5G+1jnmG1aqtN+SJVu8AGb5ds7U3x5VUMaB/+MBga9WXjj52PhY2jH3FbO0awV6zuIdRL1
OT5pie696ottTKSgsm7MSvvPkM3TszGJp054yk/YVYTIeh5ZW0zL3HSj6nl49EIvwvoOx7ug0Ib5
DiDh2sToIDIW8ijXzToecjI1qXp3to+jEy1W9JG+bQEVwqhr9d3tiVmSkNUacKUsGeY7Cmh9yFK7
GrEGNZxjOpZyj0Watleoqj7VnRZv9Rp5o0wM450Q68piQGAg2PDY7aS4y/f/cYEUmYEymRNHJyuu
kwPQEkaOchsnWKXfzDEauJEq8i097OJOXHBZbEcDhScT3C2aLACTVuFHa4cp96gdn8Y2Pulqbm0x
g6sfSeOqTVLrpj/JUfrpHHonYxBfDeQV7mzFy3dr+QWLWt4S7VJxP//40uwQjC+t+DRkS3oEcT6o
GnzZNAmyrwfbe2eyr45HaA3ShOuFjsb5eKmaO9GcYSsgaPnvDbfND1Gdm8HQuAgESRrxf7ujFhgN
ZCTUvgG+rxc3BuSbkWwnJ9URCB3kClIk4qGakLqeQVf6WSzaOxfJJRyCNIVaJjzkBXMCg+/8G3tg
yK3Sa8lJD6fpI4oUZevXcZ6Zz9GsxH0QFln1D5xDcLip3jk8CkOZ6X5ch5gLF1G02A3rwzj6hplM
p07axq88HiN1Y89t/iqMprgHHLjyuvGTCV8A+nEz0Qs5/8muNtPLMipximcH95YkjlDhzPUvMouV
vVoo0abqXO1QaQ2/1g2rh9SoHRDzhvKRPNndIjpmHGw3dQ8JeI3t3CNAooVVf3LaInnsjHneQns+
qlGLC1giDJQhW7c92KA0H0EXaSgLWDHK1Eb/9/uN/tEi2U2nlkhxddPqIc4G2O6Kk2F8B77e+TLO
ncDDFWwnY+vOZruyuWmHANlFSI4w+H1j/HGT6JE9UBRIxInqSLc11KkL4tn7jirkvJ/z+NPtrb0c
lfPLkqQFyQCM6ikn0Yw+X7OMonmuSTc5AU5z/V6U4kOpYusWpW17ZxYvYyyGYv7w0gF7z2NwPlSc
wHzSk0acIiOcAc4NNnrC6t/S6Jb0/s9RVmW5buzh8OutQJPeSw680WiVS805FBkwzLgqvt+ev6ur
Re1/iWFten+r+VOncXBcxH5PzmyZH+u+ksEwz07gxIr32I/xPY+Dy8cN5LqNJitaDFRr152dbLSm
gtRBnHIu3C10zG5TVna8H3WiQ2tCFwaW5z3607VNsvSLAbK/s+dW97tDIN7DVRCnBsbgk9toX1Ci
sLeOK+6Rzq9NJw0DJJAWGRpIOOd7hApUMeiUVk9uOHuU3/L/9Fr77mbdQ6LpX24v3ZX9SM+GdB1x
eBM0wSrjjNuht7SMW93SqmqHWp+NSPw8bG6P8m7AsDphWK5R+yKfJkDQ1xuyCNswVk0uckvAuAB4
330uYLrgvJ5yV/lgJzDdIyTb0EWmltnjwR754RBXYLwMA6m40VR/YQh8BOo4loETytbauqOQu27w
JHlSMaaTf/tXX1kHWBicUXjji6jm6iqf0tCSoUKhd2haKB+J2e+kHiu+jvzrboZFeWe8a2sBXQjO
B+1KLOrWdwM6P02NNDc3rF09ENAIH6Ursbv9VVdGARkOeXuBABGKLl/9x9WKOL/h1I2Vn5AjMmmF
EYvNJFp/f4Ev3lZL82Yp01jLafpjFDufNbPszfzkqaJ9TJSSI2p76bZUZb11G/euGN+VO2EZjDAB
4jr7ZzV5+dTMMDmi4jRq9FNARS5B1xT5yjCpexd0wL6Jy/GUT6Z3MEuU0kTmWd8qTEI2pP0WZCfK
tO2cTTuQldqHpnfrF1OG3v727F+5RfCLo7pEhYW3Zo0jHXs3j3B3L04Cf+0nV5Xe09zUxabr8nvb
98pCs8pU/Gg5UX1cAzI618yF7Bgqb4SzaQqFZqxdRYfbH3TBdOWtgQIJjoC7/z1AOF9pEYcL3S0t
T6paGYC/DesRN6T8i6yH99MsN8gdt48DyuZbYp1yV4G6fkYVlDqHZdW7SnbOzlGqX01VJjvgTgXW
VCzDINPkwR6yr7qwOtQVK/kjggAXmIqM7+Rl12YKpAE9TlTfCDtWyYPVR+gZAhI7SSSZfTOd5aal
A3HneL8DwFaX4KImQ7q6sGzAb53PVAQ5D2yeV52KzkzZjmJI9lVeIbCmAO3MNr1RJd/jFBbvptY7
419M8CrHH00z/EaHQTsNkz59CvWo+lhI2/4eFnPb7jyHYKK09PAHZDcdDwTi5QZcf6dVfuqG9xLu
a1O1lLWXWvK7TOH5N0ivNuqkTKuTYZaLUkAX4tva5t7X27vq2jD09xYxY+iLJB7nw2hdYcRZ6CUk
a03lm31GXp/E97LG5f9lvSALL4xCFDUziE/noxjZnLNahTjZZQXnqqymB2EZQ2AIr917cvyNR9Su
D7vmkzEV2R2wxiVXZcGhvdf9EPxC53f1zOPMogqYcMWpMQYH6iYufEaMahXEHnsvDI1+TGWoIrDU
Mn4ekfrcVvbg7uGKisCOsQIoTKO8o+5/5aHmbkIWzISqBGrHW715fdRFcWxQZHSMKfrWtJwF3wBf
9XW2ByX3lVqnrarOboQMnJk8iboxDqYBkc3nEKnhNuG/9T1zNNKcKRHwQLp6+j1OC29UFBhI+oQg
6r3ew7tI4flCggqn0kETGrgiwiXnCynCfMogdZLitWbzZtSx/SmLlsJgRCsB1SQEHMuNq/deGDjQ
lx9Ab1Z75J8TJRgTKDpBbYV9ukMV3vxehqr23PFxO72Y2HwpfrhgaOxewMMLlVIJWlDjsS/sXvcC
c9bT44AJZrt1sAj5qiU5fwdFzx0xvRjCbWpO4tWdk9ndVEY9VlsNOnK66TwxP1t9HFmbIrYnSDiR
C7K/JfYDX14p9s6oZx2ChdsmUdA3RlZtpFo7IxZGBg3QqI/VR27Cdk/dQ8/9DAWok601JvzZRjY/
Xai6Fb8O/S5SuaATzguaPhBSRnAU0pL2jxKNlBrzIqX5p+/0Pg10NR6/qY1jpgFgTAP5tDYtfoTh
UH7tMolJE5ISxaFz0SIJ0ja0dIizkZFxIQ8haJ9pUtTHZEztntpqiXiXxuWNIm7oAA2p88I6YV5f
69Rto/lnClGoDmavpcspEBGyUbiLwcb0bev+ns2KxuntC+XdBPBsiyxHjer2otZrU5tabWwDq8tE
lJY82XUKyof7AP1FDKdwmdYSN4P4Kx07mHvpFXvFy0b1k7DUbDfoBXp4gDm09IkOHr7hbdkYv/Rp
Cv+x8Djp6ZCIKGhkaXM65g5n7WTI9P+qQYZdAOFtfILurhZBxhK8JX0jrS2sR/1r4nY4Hc+ygaBt
Gg2KgLM2PelTJyca1E3N0Jlu+DPYum8Ij8h/SzXj4NRDXRmbMFOzo4a+FK2hbk6zbR8mWRiUmM9W
W4z08u8m+qX6ptTdTt+MnHgLaPc8wp3APloGzlAZX6ekaB86QBT4BpQgpvaWGOYB+2mTusOUdXoT
gJiKdk47A7XC782zdm5fDZqvQGXo4IvPCOM4caFui3LON0IXXhYYNRIIdWTFP/FOLxMwjVGcBXmm
2fEjNDyFqF4Y8W9VdtFnxDLFRy3uJ+qSjd0clIoyf2Aayqz6tFu87ZhLIGRAdmd4aEYun1K4ysWW
18/8ik5syGXZR9G3sI7gvo9Qk/xmhAzlz8poKYGi1OFzzMtevkRYto+PIrTUYe/OQMN2sinLj7f3
2BJirrYYhtKUo0lwAOCs3eGs3DYVZ+5aImvsv6yqch5NvTmFLR4pJrIHu1DOP9Sy0u50DS8eS+r7
0L7oMtNMWdSYz28/VJjrRmAkerJjOexKS602Wgna7/bXXRsFnjjVHx5mkpNVkOQ0dKYRxKF/EA7G
IxuIPmQl76HOLkfBjmABawLpoZCwjpFamXM6sFs/9Zk1Y6Sh/8hKo9rc/pSLIHyRVCKPp6Dogg5d
swPCDhGYSO/7U4m20IZkAB4jfYJdWmN4d3uo5eU53xNUS4EosTrU/amfna/NqLVVTlw2nQrkcwOO
o9zCPHSfnDlzIMsADL893mUhnErwnwOu8iBhlGB6+mk6SXPSth4cusCboy4wUh25Bx6iPabIzr+W
xYtYxaLxKamXd5K/K/NroXpBogPowEPl5/yjTScSbYN5yckzit+lZ6XPxSw1HmDVvbMpL1tsfK5O
0kwsyn4hXT8fym5EWluNMp0mXSv3Sm4PTw1MvW1jjvMT7s9uUEejeCvKsDlE/OgA7Fa/UWrr3i+5
snEXdjdyrwBvOYmrHxJ7mjJjizaehlCSUYtUOywF0js799ooC9YOC0pa4/oaP1gMYh6soZhOqlSi
R0ywvtCVdu6kQ1eWj8kE10e7kBrBOvhGdSpxJRXEk2dP2d6WZZ75XduFGHio7tvt/XptLE4FuaMH
LomK6Pn6ofvWO6i+zaeFW+gnim685lH8IyYRv4PHuazMUzax6RHi3QDlCmzH+VB2GuZKHJnaaQSu
SoqkOoW6M4lgCn/wvD7ZJKOo0CGdcgLHfFHH+6QqmvIhaaeuDAQzpvvSscpjzfMz+nMfYslAVCoW
PU5w/F2I6S94N/u7DEPrNUt4woJmGn9Pskx/cHf381M+KvIBaisPnDNJM3mW4VjcqyMtd8rqzkHl
gEIssnGLdOUy53/UXsypHIxotudTH2XNTontaDNSgPPDyvmIZHn5rDaVfacMcG0dacD+D2NEpW+1
/ZWhH5Q5VeaTNw/zxhlgrNLot7ehO9yjHl4+s9R2QebAcSdpAipz/nk0E62JQHI+tRkoc+SjVOKN
COVKRfJHhMS/ZmpZ+MRM+T3w3JXb3AElQ78ZVhk8pdVtTkNJWnGfyZNFjI5IBe22xh5rIn2Tgae/
1WhenimQ/GzZBZUChuz8S2s7awbHmdWTB5kEQlT9yciN7mEaITzfPoZX7lHAaAujhkiCVMpYve59
Do2zyjLrJMErfAo9OufCc9nAdQ2ByB+QZH0oFVr+fmFnqIJ40pv0TVSlAGbq1vn39s+5vOYo65OX
80aDVmAOzj/crKOBS8EZTmlZpJBXGw+/ZP2vYREoUi/cUooyS5HBWV0Ihe4lda3X1qnBiXY3Dg3f
rIN30ToXUfCh0+4k11e+CgtLe7FL9tCfW/fkXT3K6j5pzBPNw/lQuuq/WYYM2u2pu9yiS3UJ+BRs
fFoIazP0vmobtRStfSoaq3hMoV4c+siI9w7GQHsHMZDXvx2PmJB6KxjsZaHWYslhW2dyNmf7ROVf
C3LNBWqrjiLAMtw7dPV8DwF4efqhmoAfokqNEDf/Pt8aUxIhmTvEzsnpkcESGEvCvuiUh1rTvyMW
OG3a3kv2+Pz+uv2dl/wu7hyWD4Ac0qEmsNbzge24Q7miYWIxVBp/m2btnCIla7ZWr3xihtu3ipb0
Jmld/TmeQyqIBskuPUdzCw9/ftGwBg48YXxvCbhQiouLk4su7S7sHNOHjVrcuZAvy0v8XjC3yChw
YdG3XV2TbYoj1NQbzqnOlGJrw00JnL4VX8MS3S91pLnghWOywevKe7Hm1N04bZRsta5S4Jw1+iYd
AcHcnkN36Sadv0ywjrkkEOPgEJjrRivopNES+D6/KRS+TtidKiR6Uw+EQKu68Vs5hebJqclOA0lN
3t2JCG2ZIEk0rUTQrRlTn2C9fM10iUOfFSfud+yEev3RxfDmUIjI28dCgPZywyaZ/alKopHCSlvL
zWx53WmuLZyh7AIYpq9aojHx/LLyf9Fwlk+2XTQ5amuxByAeA2h/6VfJrROL9CA8b8i/Omi41IvA
Qp36mWNnW2oC5Wevh749NHH6Ruk3/+lEidkdVGUsPtWN6YktPtH6WygdZ0fUnn9T6zJuEGwIp3xj
8zG/6EirEmPfUn7VjRTrpbabjXeBmuZxqvom3I5arT0AehA/E8w+VR4bKKyBm5tNjTCZXT21fSN+
18RqyEfrkfxcl7r9Kuo+x6xapsZLriMnt3ccLEsQXJ6GyO8RU5uCJqxiXL7HYgiyOLODdKyp4wEY
mrqtnlXWByUKYyBKlTn2wPTsVLsTvV/UX0laCWXZDUCGqM8Y50cKucS+drIueYt1q9kqims9G7nT
fWlNBS0PY+geGxwMt2VNq0SW2nSnAnt1+PeyEN0R+mGr1xzZGwdVDTV5s2f9UwzYli2V2oEzJvby
3GiHGDx6YI5RvvHa7p4rwkWUhoYmwQs4YzDpaN2uPt5OsBjp6TW/0RdonqfSwVgntlFdpfSys0IR
PUMKVu6cwItPtohbeVU5fjSySc3OZ1zJOJucKf0tb+LoH9tlihNso7ZRk6k7q0zDXYWblF+kVfkT
wmZ957F4DyPOLgDGJ30x6M8tHPl1et81ujbyC8w3NP7BY029aylboVvj6+TO2osmYgqKIUJZhm+b
UQ/MZbC+Gq3pttAH6wGd8qZsn4Yon8fdUBTmS+ONKPoUuVTHTUXYgoggUvVUrryw2I0iaoGSJvHk
I6bWR1trsk2xMUvTe0iJ9gkSJaLmG00rKtgAlF2LQDSgsMHZ1mivR07X3HNGvnifmXouQf4DjyeS
mlWgTBGlGRuCjje09izwSh4wE7gIqMlgao3fwr1tdvFeLuWa96IN7Tl01pbf80cyEClIPGNlZLy1
dkMeDuJ1UW0fu39qtfwnbVT9a12O1lfc7Nq/LUstIyMot/Q5eTDX/Y3MiRp4JrPxZiFytdFb1Qqy
cPx9+0m5DFwZBeAd+qvMJbXd1XziGj2NelUbb8kclY+q143/KsYIbzRCSzCTmRuUmWV80Fjb/3jm
vridmTwgQHwv7rpIgJbfAVSJ9JLIhP7e+TxnldmLJOqNt0Hq2pfCHJKdV9FGijs86W9/80UcuRpq
FQIRaOWmKTrjLXcxfZwqJQ+IV+7h/S6vCnJX4mKKVkijAkk4/6DE0VSEdnr7LZ4NbZeqSf4AZNo4
zoWkW1F09T7SDaizVTi8lkXV7W5/5GUhC/wL1VTa14DFL7F/iTny3tuh+VaZk7sVbr5PYpH5Zlc/
AeX8OhTqSyuHh9JsXgfnnn/PtW2FchhdeljNNl3Z1RwPo6OoXRFbb1JO8rlPNeOEXmr8PKSd3KBB
MD6lWVW8pIaa/9dk2aeiTBaJ0kb8dRgHqGrBPoJsAIZCK/98GVqvd6QD2+VNbYjqfc0Zx85HkaN7
bfg73HvQFPTrYqqMwG1N5/cY9YeOOxZi4djOgeyqRNvU0hPf76zPMgN/XuXmUneD8cNbogNTWoO+
2jQCfgys6KT3c7SfVOuDG83GwTFLo8SbJJ8fEWltj1YK9KIWubI1lLT41kZGcu84rI8ejBl4VmTk
1KsIL9fgInCJSWxTVD0VlV7Hm3ZWqnSrx4TUXlqnRVAQzHP3o4MhP3iVEkPpzutmDiLT6764/G/D
zYTy9gzyqdeMjTTcbGmxjGaybSSaPL5qtjbBAel6HOCgUXwInWx0fETSlUOTmdaPGhj6B+rzYwM1
MGm/uryivd8ZYzX6yFEP381emp89bJY/1CV3lG8gQeIFZQEVLMibpZwkonT61zXmDlCryJ/wfLM2
dKwK3Sdsq/RNQ2Kh7Eu7khM1zAzn6DqioehrkEfuypDZ67VlRogTFtlC9h5V3PNNp0ZdoY1VnX6M
zLTRHyYJZMPv4gjBv2RwW93nuk9/DameLX7fLcUsmXYf9a43DgTe2fdEEyaQ3AQjGxyjvSgOVBvj
EF/D3uT3nX245F1n+xD0Gk/MO+MZuMs6p0AJqmxzwW/tJyqjYB6yLhiGWtvnhtrvTT0uH2KtzPe6
aNKP86JjSHt/2GhjmgaUBO9Ja1zkXZhl0FwAurBwEnj+ViEWOqoJiB5F/6jg1oAc9oEOwFaz/8Nq
AIFqe7eIepT2t1wTL5Zk5srhYE73qJfrV58fARIfr0xUUmAbrBeQAElRPBopH0ca48FUYmU4EG0/
5i3mnGXb2B9T9//YO5MluXF0S7/KtVo30wjOMLvVCw7u9JhDCo0bWigkgSTAESAI8un7eGRVKoIl
D++bZr3rWpSZpJQYJEEM/3/Od4yJHU7O1I7/Q+SCDS2qgPTop8KKjNnz9dBRk/KLMGjC96tzV4lr
SW479Pwid0q9wkptVFI9EFfr+l2gKLKyPi/cgzq7T5h/3YSHYYwyryUxdT7Vbb23mzF7Hi7/P1v8
HyEW8HPZ4tePQleYZJEm3qpKLYfv/3z+e39mi1t++Mdxxce+HPkbOAkc1/z5h1T//IcVkD9cDxAj
4PRB6UVSMK72V7w4+cMmsF6gtg7OEc73WCoAtFEl/p7v/AGhEPrt2AJiuYDu7R//k3zx1xOT9Tyi
UX55/uhe7GLhoxCFbrjIufFvDVjjcQ93OAKGKndn1Oh+tZEC9SF0hYEN7Nitht9+1/QEHf3CLPDA
L3Rvr32VabsgH/moz6mDN+WhXz/ZpixUWrWtUdLhuQDc6dLxlv6Km3FIapTnr52WF4mNXOhsYKEd
w1Ek3it3/aCtkuwcmw0iXgpfJ94qYDuyhbMrnGpIXaCj9mGH3GABceW7F+/97s+Z8VUq+usizK+f
dLOlsbsJNSy4zfOpIFHijtMYC6tv4i7k5ZMtvPIyQOsg02vJRewXHnKDB9mdmR8227pfV98sKfCn
FFSXI/x4g+PvgrCfU5BloeEdICQZS9XksutFUs5zn/YECJbgeAJ7+9Zfz4p/XdvenBG61q1WNEoQ
LNkyHPogo6rukYKF5Clf+ok/U/tdhZMKjVUYsvjta77enPy65mYZ0LSzHYuA/9DzqdnNDSI6u6gV
15AXfX/7ChvN1q9LbOoXaHFZjb3OPNeElZdrP5QZiAHdQxNUc16vRZnVHtcIOVrsBHrYNm9WrXYR
W2+4mFPqo1iKuDJzDfvZt3YIPCR0OROwg6Q489I3i8Kvn/D4Ob/4bC1LdK0M5jp3eA22tqwQ2hd1
cifQi8jd1W4vZl/wC9jTkAVRBOUDtEooRpCBZt2EiIcFOUPxsROwd7kpL+yZODf9OplLd+iXg40N
cMIH1G2AIFVnivWn3ttm/WrkXCkBvXB+LNElNfWH1Jha71s0z95+b889sV87l19PZXOymkrOhFfP
XS60LS7KELu4so2s3Be9udTNgHV5rNDMlrRL13YZD9M4NBe6ga3MNhO5j7DHysqx9G87DtwGUnv4
J9UyL2d9iUSYGntI7ZA2KVY27F1fWJlBS3Dvl6RMiJxIxgUYDJ6DtIOicHbAmbSXnp6Gg+lNnfYQ
5WK3CTESgoGGWPKuTyeGZQIth2uHTdFuZqN7pjB06mlvTjf14q816lVdDuaRnXR9FaZLsI6x3S/n
EJSnZp7tQWUYUYmhi8HjDmu5qwTgjBpzdaLa6aZnzae5GL94qmzTGcL4OGrc5cyL3njrf73ozYzb
W8UUeqMH9HgVAEceoPYN6iYyQz7a4CX8aHQUtgj3RjE5jUJshJKpJ3QvEb6LPOHA+HYOVajqzsxI
J3+czRTcm6jv1s7Hw+4b92pekfUVIxenySGICuHO9S7aiIlswEEndqZuziyCPbKQg8k10KvnfozX
B8h/P5X/IMLpFrv5xiZdzoCgyVv42GOOdl8ysuIDjKluWrXNkC22QuzmDEfcOtJoH0GRcGY1+P1e
Anik15PSseZg6doSeQTbUkJsK0pZJ4bLFp7zFFJdlr39nf9+bKNd/Po6xYLqKjAfIte1afaIaw6w
2NMhtcnw8PYVXpeSfz3JzfQ6CkrXoqc852qq0wJEiRSKYuRJ+mQ6DG5NUFpdyKe3L3biO0IR8/X9
AAtfrkhKY7lppbtbeMDvBQ8tLDyYdTgJZAq1VXmwvP7nNHljGpi6PfMlPcdT/ueUiWr562ujCQ7V
3qCsfQUV+IXsLTexkfzyZUE7+7pH/Tbz3Z6uCWhB477oHWbwmDV0HGj1+N9shR1ZrPDgWerOFb0B
RQPkl9Ffprzy52ZneS3L3aYigEmCyvMNGvzms1eV/Z5ONjxlltNgqza0gxnTygPbMsbRfrkdVEDV
/u3HixIJ7uU397g12DamnuBqg8QWlfPlO3Q5LYsH3PlFAKIR3UmY3mTMZSDCeELJ6RKhN3AKqKkw
UwzqMo69kUIuOqzfY3CwJL+GJhCDr1JFkAgd8WsjxoDHBOKTJ8Q2FY9DU5AptUu3/sIXOX0pbc3S
plTdzp8CBBpiiQFfBW7neo5nFSJ8b2lLiijrogrv7AjFrqSjBRkSHAMhvVyMg6gmvdy4hUCW2Som
ehBosmB7VxFrzURThNCOo7eALALsgPcBJBokrVx3urNQwkVbLGzDWwYOyYLnW9aXFZ2Qe20CiIfj
VjrIPvJG/pNGCOrIFA275moZDPviY9t2WU21iW40bQnChYznJrXfQKTeu6NDYemca/R0ynAIMtgf
2c41HVN71AaCBxd+zwp31q0/LQDgnua6oplToBmVD0vr3g/RyjokHVneFVSW9AFUPJ9kxANQFRcF
oAsRMo3jxaKbxs8+eqpWTJHfWsZyoOuImAN39K+WlSVItcJvOh1ChVxxIaDgEnFrKgJgVoCeZ0Kc
qX6sbdc8uFXDb7nU/QGNSLX3mWOpWI0+3rzQLlCKWvTlEjuoG1W5XCBjhz8G0al40Nrfr7wlnwNb
azeee45ko5kE/DaoQ2pdlMqXPzokRPyE1olejkPYwzvXyzbDHqzLkNaiZWJVoxqSAYkFOil8tBET
MprooYlWvGVQ18S7tgHKAbJ6B9TDoGqCz9YKU0g8So/P8eBS3sehJs3nualaxICslUcyr+dtH5cO
YlZyakr3cw1LQe5GfPyAo379SHgQPDWeBRc5tOsL+qfKDp6or4Evh1DEqLTWjmH3QYW0lgT1/K5M
eB1hP+9wp3sHMU7zkSHQiCWrcFB24cOElCEYDdFjF7z1DoOWzoFbzJp21TyuWdPIAOUp01VX0l+o
G7uW5iMK2pUuUjCb8WRMaU/3nsJ3H7eTPczIi5HO+8mzAAarFJqaMUEgbjr3R9oRBYguGCm9BKlx
OmLgioyQAtXaCO7iNKpxOAWAs16/0MUfhqSka9Ai6dCo90PvtwBleItV7+ypR0hK5JV7z8zTkHgl
GteMYFwnUxFhsAvFfvolCu6x589AkzFS+xlKkcyPw2kdcouCN2Dk0Ne3syLBe1Wa6fNoW7D4WUGH
cYihw1LfuNgMBccQXFmWCGSTTUC/AVjSACQnxhDpnn3703Jl8BQxTVRaQnj4Y1gQV5OQYRqdRA+T
/lBbEiEIUIjQb0pLVSa+dNsfHfPqD1UnkU7O7AWlH+EZ48VQOi0kHsjUPg5gcN+g2Op8Wsw07Rxr
nB7ADO0l6JjMPYCFWfRZ4VsFSdCCvolklDEDi2/cT1P10zAg9eomgmuv9PsLBrDHgyING2NTN8Nj
iOHEY6CWxyF3uqbegfYLe5XoIveLlpMpsxatormxy8OgipHAHUGGPo+M6GKbLbXJlSdCB61+sn7j
oPKofJH1gggR6PyuCrnO6EYi/fVdMQiDWVP1X+BgX5oLuy/sa8gn18MwlSqM3T7sPnoA3Jh4okt0
RQaUSTM+DjuQtecR47yobsiAzxcvcsj9YTZBPPtdNSWUH51AIoRyAfF4mCjUUuV68VQTj4bSH35n
V0XWwKfwhAz6oYeRo/L5oaVm+jbgRNDuoh6TZwzuI8qQEKaL64V2Ci2xAIq1mKu+hnggLLFYMuQ4
z1bvfUFhunnU0AP4sZAOggZpM1R9HMDcN6VS66LAHI45M6kGilA0uyz9K2o8fIdvL4EnNkzPLp8X
p8Vhdid/6kfsT9Uid37rsoMogiXuVrdI377Ecb/wmzV2q0w20LkBctV1ecCXcT9DapGzelnyt/91
59QdbDb8SEfp6Bo6bW6aTiC4jdt7bCcQ4uWzJfGgVXovfDHDRYyUQ5QdvMQUbnAxjdga0q4qd5z4
RRr5E4lrrwMTD6sgnAN19bHXIQAujmpSA9dSXvthHeMVYpWd+XoxoD9+g/6Q9ze36M86nhdvwtQz
LD3oMuQ1ENpX9uqj+1FbFSwent5V60IyWHyOXxuVKNkKuhfFYNBj1U729pN83YT8a2d7rG2+LByE
2MbBkAmIjL/U9m2tveLazH39GSHrcHfMSFSvmMtya2rLfb2yc+EMzokd9bZ4v0CWr0tU8POirofv
tTsrf1chC52U4dxfTW4T+LHPpmKI9dDMH5TvyUeF4wrqkdOi7T0yllwdr1SGFD0R02SGzFWV2GgH
4zcKPXzEyR+mMhL4eskQfsQeLNGAngLGMILgg1IHXyxl9CX6S2BwDZ5bYALxWn3mzZ56rsf7fvFi
W6+vO0yuZQ7TjYNdT3ksFPVCZZOZ4XE3Q+HjnOr0zIshkm6/l7Lu2Jlv78THsTXpwXDTqsDF+YG2
QfMlYGbJFgvxnHVf92ekB6eOdptjwmiQ1jhEssbODe40iLKR4kiwkbWq78ZdwjMP8cSNUPf1Q2Th
ChvTgKziSrveFZMGyp0G22+Q9YMzU+GmD/3XB7BVG7Zw+EKsY0Tu+mu5G+fSS0Tlou69dCRMQyw/
ifHr5Q4wL2SnTh09zNGKhglYVj/e/gQ3Da1fP8JmMoOdUSEjzxb4ylR36Itl2cOcXd7B9FvdD0yh
DY2C7gfElCKRFRqv6xr4wPt1AL5tkZhT+0I0Zw5HJz7LLe23BQoGA1Px3MK2OY6EjbhO20eirIAd
kwChm4XQnf+tmhREpq9fL6phIa8V6/IpQoRWEDBISNwO/eux6N69/WxPjKBoU4JQC+lCIOGORcba
2Q2Mt9jscA3NJbHPDNJTK93mS0cW86qRdNGhqmic2D1yXiVX5IyE7sSHtoVIRMWMWgC45vkA900S
UvrQjchjkmJe4nlh5yCJJ6arrZOh1TOiCnC6z0vTr5mt7PlGMOuaIdzuqrF8FNMWfN7B5GOLo9Gc
fvvtPAsAf7dL2EwjrWkMKWXb5U1hDx95BBkpfPU1TiaW8AAaBG6hjIldw3W4PGdyjqLo3DjkzTom
xWDxKyVGucRFUfGfbdR1HzsPB+FYBnq09nWn+YAN3fFAbS2Yi9dWYMZ3/aHbL30z3/WN0Z9DUxWw
Po6tfXAc9CrSIvQQqegW2G7ubfhvdRJaA8UJIlrGe8L7nsG0Mio/MUrqe4Rw8Y/t0qDr5CESfD0z
L534EMPN1Ad1FbpZgtd50aEIIvja73qp1itXRDKpK15/BoWAnRlkx6/hN68hdF5/iAGkgn0XIS+I
O+sP11XAMxCJ40t9I+D62MtoFl89Fp7rnZ+ac8PNhGcHNWLbkQmdt1N5RSL4A+0OeS19GRVx6CA/
ZZIl3QnKH6HntT7D12bHE1bru7eH3YlJYduz56QQEHdAbuxJVLJqBs5shX7izmlEdaYhc+ISwWZq
G9FyiYxuyxytuOlQVA78cE3VXYqgWc+s8idGyNZltUYtb/rJYrmCVyVm86AzzBH8qh9JfzCDnnAA
9Kynv/XItij2loLSvtCI5Tg7yiSa7eBwjCBJZoOAybcvcWKm2+ony7A1K0RAPG9QcLoja2/FUevy
WCmkfBRKnxt9zwE2vxntW70+QAm+sUZsj0iBvIi6X5BRG3QFrLyet2st17qeIskRcTPdIoSC3kFk
0WQh6fqPE9JUHztEBmMXSX60OGLEbQfFfKTsB5gf21zHgVX0uSgHGZeMf1qrKtitCoIcHJLbBMnq
BnY2xnfWqPZl16Ai1YOgqKHvRN1D89uF+E81SrA44VYKpw+L5rpjbmyHJVhNHTZAQC829y1eLwB2
I5bjeuaXfJJjIqUTpGtQfA1VNexCnEHPDLRTn2uwmaWV6DsoGRycAqIex/267ep4AcAqgUEkSAeB
rkE5OnY+WnOx03BBfIETYErcRthnznunxvpmNuw0VGerS1guwWL8isihFqqXQSTOZJMEuSg4lo+d
p3+8PRI3xJ2/NmRbpRMCTIBRWjjLhQrt6zCQXeYW7Zr3chwPMxJ39yqANqt0pZN6oW7iyqAm2DjQ
2xRVUCTo7n+gQLIlCE0Zk8kfYX+cjZfJxlu/wsYWHVuEdeo7wklxDG9iRA6cswafelSbuZVqKq2w
mlgeGsAuXKe1ER3bLjdr439CgER1vwoUON5+UCdHxqbRtSyM1w2yiXNkvrbAkywSiYFq+RaCb3BZ
6Upf6IDLy1KU5fsZFtRkLWuZDkjPOTNpHIfgb77lrSgZmPeqgn4Ud4v4GZBroONvKnYuqPBUJ8bf
bB8HMIQ1sNgsZ4ShfOuQKu/WeQQXHKswiIzhZW8ZJ3OatT6M/hDGMN4EZ45YJ5aQba65TaBG1D22
MbaPXCOEI7SpzaFan1vwIt5+fyem3G16LopOUA/CTJWHy+J8dgvHXCPS9klGK5wqqJ2cqzdtMKN/
fVBbSFm0tJATBWGZ8xDij4Ga5d6d1+ZyHpVCGlHhABwGX8QsGEF+kqnuW2eysiqoEMMe9DXaGKjt
x9JYYHKy0L1YfKdNJTJK/+az3sxwLmOuAtelzMUISFHhoBxMVkegZeKTj28/61OvczOFAUvTAekx
VbkqOd0ra9JJCZ37rTfBpfb2JU5s4/zNNk7OwjYwAuASCPe4CGcATVeL050DRe4eWfNOwhmZMvSM
+jNXPHVTm8nGatxh7SNV5Xh9KgmMw8GrgJPDC/rmzE7qhPgGzIXXm1PXKKY9QVGhCq3yASXYZg+A
u3MnxrFPFma56TJ0+j2uOwD6XZW5Y0C88Vm07sawnVLjEZ75ofESOGlFegzKACUF426EZfzvfUhb
I/9EBzWjOYTATeOjmotMOYAJwmXXBejywA427N9+wyc+2G0mXxFA7gqqT5WPZPHRTG8W2LUo2ZUo
pyUlMPpnlvwT79U7Li4vqle0aaERG/wK1dtpPQht6tgqqJWNszhniD4xc3vHW3xxiQ7dQAVic5dr
PRfZqqh3rYZ2yd5+UKdu4Pj7L/51EJFMi1Hf5mNQBfERE54VDlaIaEHX/u9dYjNn8KED+ldAv1S3
CE6AIyi8kf16CybhfGZ5PXUTmymD0WWKxkXgJkoa3fagXCW0A1pK6+bcWzg1oDZThoWwPgrX9pFo
XaiPyMtEgpLh5BDYskeOTKEObz+sE7uSbWgJfvTRTNytc+gs3weyvwG4BB6LzhKphiPMBj7zzKd4
6qFtpguQp+d1XnCM8Fr0A5wW6U4AkRFUEcpzmVynBARbBoOCp0DBeVDndQ0d32yZ4sI2QJzVunX2
8yxVMhxbNg7KC1nF4QMbwSK9GJsozEQYnd2Xn3h524yWqET+Yd/iGF12Q2/imUZKJsQn5GsB3lYf
O0s9HrRTACNWjtNjIzvyFZl5fQf/jOc+KcCbLij3jyBGnDkgjRM4RkSMoIDy9lt//kl+sz3bGj87
q/JxvIdm153AbqhX+/3iTejd12bnjHzMlEG5FdJDiHqRHwze24LwdKC9dpRNc+wJ308h3VpuKoHX
OAuvRbc3HD6BgBftle+UsW4Kk0F7uaYNoiqymtVdPPHycpzl1aAbCQk+MF+Tx2J4rNYrvbDgU1BG
et8wl+8mNl7iDQ57rSyaehXy24wtUzKemyNOrMjbDCjRD7XTEwwU9P+dQ01ANRtpDd2tPeKwuDo/
rRUGTKS30jMTt/eMVPzdI9/MfFBqlnAclHU+r9SG4HnqokvETtldLLAJW1NjT2zvRyKgyNWxmmtS
dXpC4R71vcz1qyrF8RGSFMSEY5tZYaUlAKj0WFGBAG7jEUGiF2i+6cTxrR1ADvB91i2ebWIxMX9F
sJIbxrqzir3ikTw4Fc4FcYMa7PdSF+ORqTeOd/5g6VvImlxEdhJzB1+3/70c2pKk0tYCRlJZBdcz
2tAIbFByKpPadYrbBjiSLtUWnd8xtFY1mBhBN+0s9oQuadslzVI4N60iFbQfDUcPAliSCyQg93VK
VzWw2HchVgLkAwr1Cu1Dk5GKI7RsiUKRTwg+R8Y5wHMipQvhYVYAPujGyGVufgQo5KQm9K0wrYwr
v4zarh4jFUFIaQ0jRT8CHM8FP9paPNpkMiDINe9UUM4X/oL+qiT0tmcaAKh1cVjsjSWidPUSWOgs
INjuqgMmB+58u/R0XFCJfjzur/o+CUGu4E4u/CRwJ/DvIJIZdwFs7Y9gy0j0NYsaUj0faVZl5rYe
+eyrwbkQZTtkZRnJAaaOFqUKQIGAGOTzPJIkQvx57lq4nWqeuhAeK4Y+Q4PZAIbfYqrdBLVy8wO2
YKXfQTk5vKvDWqNVHlHEh0PkQp+GQgo3WX0qcgaPZpe2JEB8DirFDewnLhvnG0Ut8b3tR/8zKOgw
vyDLLgQPcvXqj1Fd2VUMfDj/NFelDzLXHJkindY5+qA6ZYCzWFn/rZ4WfCorF2sHteKiD8TU7hTb
6KYn0CQMzg4SnQlDenUCtCnRhRcxBuT8eQHAgF1UREcfeqeoflqQPlX7Vjaw6IeNLHKjEJaYyBFZ
wLGHZHhsDma3htwh8gsRB0xN3h4UvPkBJ44WGib4k+sdTiT+CoVw45k9h1sNoE7tOllfM89L/DKs
rpEBshKc1Gb7fmblGiZdoKIY2SjlB+YS/AcRaWGPsHtjuwe9rjaiFBcm2qxrKNRbg7Tab5XyAliI
JkW/ziHdFRHq3klv2uUuosvCAW6k4V4DYOMmYB/MSR1IDRc2EfJqFv0CfIs1Dl8WXbFHaa/VztKi
PlaxyjpxAmnTC412GvJPYZ/LerDiocwA5hwQVlQ67qeQ9VGO7R06XxFyXkE6HPujn2jyvG+0LqcP
ViFBTsZXEV7UDjEm4W1rS8St2fVt0PnTZwAb9CVajiMc3hFoi7CQM/oeLj1kD009+qFobdOxfodK
c7dva8t/0sHSpxgL4J1ORbOi1seH6sPUFuH3bvJBQSB1Y/BIqJQsq1TbQSU9oFOwU7RfGWbtor9m
s6n4zkX44j3zW3tJYLeC12Dl8KXHYzROsAfC6sBiRIAir8GeZv5gDQZiMFRvmg+QRFvILOFl9C0i
HU6aPPCGFVaFoz5H+p5/u0ZHET8idQOR1qEq9hDLjWVmUUDLdwOKiTeiMVzHyGdAdCGnK8FU02sL
7hIhISebxGJli2v1JEXcTdtl3RqpnWcX/QMsM5B7azu84u7Mo11JG/Vda+LTGCEC626pKEiUM5nR
BPE8KeLVA+80dmqMBqo06uSumq+1J6Mqxr8XJY4pWD4WsnYupmntvQy3DtlgX47iO9Aa85Q2M5l2
MMr5X6g32pi6uFrwhAato4PrQR8VN9LHHWD46kvYERliGsjq39oApbGYjmo+NIj2qeKIVv49vvoB
EsISdvqkwUheUtBV56Rb22ncM1Txv/m+vkbc2UdmBxX8//DxXRrHYj8a/H2MBIh54oC01a3XhO5T
UTJYJXTd94DYBo5/YJDXhzu3xDyV0bVCB7aFPfG+N5JXu84+Vj2NANYlGLCgIm9h0gW2Ogp9AwkM
IGiiNUPvvXlG0w6h/blYZkfkqiluh8oNbxtXkweEEXfvVliOu3hwesBFJwDLoRNA8aeA9qr1rgS6
bRjo/VzcGVv4HqzRPfkSdnTqMh/ME+C+i+FWFo66NtXyAYLFo2yC1u2DxVerhq6ylN+FCbolkRB2
ddB88+arAPoJ8aUVX0hSF954gQpjsyYEQzZd+s6aY1NFtpU6ik/voEib35U1NV9Z58llH6ljFHvA
fWR1IUZ3XrD3FHSJsaTbaE91zM5bPALw1kT7zVSjfli7trnpXaE8SMUYEpbbdh6q1FgF8nMCDJzc
7uSC8CzeIfPLDg1SX6pqqtx9D0PaE7I16RdsDEYnbqA37iGzkwUUh/ro/odeF+5fG5lOCoKLsDh4
U4tiHzq60xX62j6QodLdo3puxRCsXVVATbex8R357n9RjYGBXUO0R4otEts9EFTi0mr7T29vQU/s
wJ51zi8OgiCXBnKCp3lfR5isSEWevFnIW9B/7UPDCg/NLaw0MBHTM/WKE+ePZ8HLiwti6jSgDeGC
WI/6ew4h8E+cc4NDKKqnt2/pVFXS2RydZ7ikS2Cl6T7UqIq1rmunXQOwVlAR+U0FIRrQSou0b+SY
V5Abpkp05tuZi584tz8rsl7cnw2VKOISsYfSZH54Bj0uuoSZBXhb5BTZGlErfpVZDGPbwax8EMNs
X87DHGW9x9vUlcIC40A/vv3jnHq9m0O4WR1w3fUc7O25w7LDdLAb11be0Krs9hAugnFiV9OOYZNy
5oonDl3PPYMX949lU/HA4TBKWDX/6MAnlLqNwZ4DE9YBqn3zN8fR5mROutlGZM8c7n3ltRnIpuIa
e0ud9g5yMt5+eKeG6qZ6t4qi52MfRvsVYLFrRYNbYRZIXIv1nLrm1BU2h3FZN8S10DzaB5H1QdWu
e1cLUIsDf7HPFBZOvI4t6g24a4GemYcGAMLHjhDv5rIzHdnBFdrtyQRkw9vP6kQBY8vzKUbXk31p
rD3j5WccYg8WmaE1bsrvoPQvBx6o8Iwq5rnI9psT3DaSKRjFeKSGlXmBMLNkQLbeXUhHfYtOUwB6
vQxyN5igTpV1ew0Pmpt0IyPAMCD/28Xi8ZEK+rMB0yPtKsWvdGHIx7qZXXh8EEbn4GSURQzqBa+z
lpRNqsmgiQ4yR1TBnatMv6tC9FoD1KWhWGvDw2zVYwJMe5NZ6ELuBoJ4bNCRxS1bSbV3w55fw4eO
Huq0zFfa6k1WhnZzaARHe1hUWFVb4L3aGXl0HFL1NJwglcBJVEFPCG7G26/nVCfqPwiODAxQ6H+t
/RAAtk2wz8w6I8oUJkYJQzxgRC2QvKni3LqQlbLflYRgQwae2ZkB8pzx+LvXtjl4c4cNzlg0xV7P
krppRFZxiy6hCwAq3BT7kASDk0ZKUAK1oZSP2tEgk5lg2kddr3GCWDhJkT7g39Aa9ekzP9aJ6Xqb
SOmWTCrPmkvgM0BqaCusSdBynguFOfF9u5vpF7QWiwIlx3IfLgHwf0qKU/aidjgEn5M5wL/+2xaf
u6mCIkm6KxHXwPPRdWmKl7rseoYCO3VD9lSM0Od29TrDWzusWdcW7MsUQHFcG7uOHWddLoSDg10R
jWy/zgpOTEmL64JN1Q7FCngyGb3rPCHuueqeRp9WuzMD8sSE4R5v5+U60RWsnQT6PWuxqmyGbC9p
NJ93f9qwEcVyN7rBk4kG90osnp/TCq0Zp7I9rNsRvXMJNTeQyOLTKzz63it9P3YkJWdS0k5Mm0eQ
wMufLmJg4q4UD7WI+hD44QliC9RKE4eu8LchmuBMCfvUU9gsAJzZDWcgn+xLutwhEKPbcyqnGBDF
IsZL3K8Mroa3n/iJW9rCaZpII4+lc4q9PRp9tUAXluCsOO8QpwPfIcwefz66/xeAC/1jVNP447+u
H3v5X7up/f6oqq797+Olnrp+GStWqv/9+pfyz1+zH136qB5f/SJ7JkrcTz/G5d0PCQDRvzkPx//y
//YP/8WleFj6H//8x1M3ter4rzH8WC+RFbAhvXj4x3//X3/v5rHB37t7HB/Z9Lj8x1/5N+bC+wOp
tBQdBOCLAMc8zsr/xlw4fwTohQeIoMafgHOB7+PfmAtC/wD21yPHnLQ///AX5sIJ/0DEErSi+B/+
H32B/wnm4vW8hewVwDKO4TBHigtSArcyrYV3kTMHjGcuE+9b+MLiAGIqFEbZOZ74768UhKDgItUO
ySmvPzhP84BYXs0zdMCXm36y/Tv4gj0sUqjkvXgHd38uNS+5E7+7FKC+QNPiCR4TqV5fykGshHIU
bgoipbsSLobEIv67YSzObFBef2h/PjxwkxEbGuFQh2f4+jqIKAe1goO8yY0jBU7iNQ4jTkku0RGG
eB+cpU9v39jrSeRfFzxm7WJ6AO1uK+bVKLdVHrSP2LCM4pZ20Ve4DcdrK3K9HS+pBaqkPEcRRObP
66UTl0UqEtBoFHAfEPaBvnt9n0UjB4tKt8zgJw/vLKBFfrT9ggQeDsGAi1Lre236+WY57qxcJXvk
iUbiwsBJclOEE+BSyJRJ/Z43nyipJFCr43yhQzu4W0sonr0GrsVymcYDhXUsJywI39eoEMbAcFax
lBJxI2uD1QGnesxhvRbRRWA6/kWgrZ+FTokoED60nUxG3qvU1tiDICfWkM8FIBSo5/LwC1gszb6E
LdKL5Syt20jjRF/YhffVw6urYKCAU6IZOZSmwAotV2HRqMewE99LrusEeX03WoZwiTpUJ5DjU4g0
XFXjeYQhihQ+NjSoCSGpcYTVm0CsAt269Yl4ZXTjh8OckQY0jCCYkEeIgrf52Ia+3IPdVN3yOXJi
0QfVwUMdPff/D3vnsSw5cm3ZHyJoDg1MIULH1XnVBJYSWjoAB/Bpb9o/1iuKfNZkkv3K2OOeVqVl
JCIc7n7O2XttAbe17Y1D0qubJ3eW6atwWv3rwE3juRtv7HGx4MEO6pWADxp2KPGUV+0ABU/ELmPb
C6p6niMNpXIW+DmWq7AyCtLtC9GPtImWigLZF2GCE/SSVXZLFN0kyqisteGd2UP5pFuVenGzTj96
a2FHhrZBJBsa45uzmUz4cjLDZZPm0MuSXLssRuqBVxE2eSje9D11Vg2ebaK/aGZ3O1PbxM5J/auL
i9MyqJvrKjkOtHViY8MinQy+PGVMou6LakgfxqpPjrqLlz3Q+Y+HqQaLH3IZrKKhXe1diVzH4Sqz
JISvG/Opwwj4vNZ27wSQ9JVOnE3tnsbCzj5SnbyvYPMSJFczxFlQM8sOUap5ArbefDVSCYO7HQvj
+4w1eQrKWk4HlSDlCG7RlEFlDN5Bz/MC+pkc1nhi5BZZNXAL0eb3uXQ3Ttdt+nED15zqBTYvM1zF
zNg0B/1pFOPwcxJCnoskdRgm8+VutmXucrn1IMqwCc5B05MI3xkFXdVq7N97Z06PDvxMuuZzFk++
lrmROTHZq+CPMujLt8hcZ4WlVbdfRzW3D3TrGHWkTQnItEveiPwoQkAwmGStWpyozcpXYmg2L+j7
6nPVmL72rdtRdng/R71pdmOTu+966+iR7YzrS+7X6VMz287FmS3/S1KTZBOkjreXNMxOPuCKK+Mp
bwGWoosv5paJ+8nskjudWCNMYluzPGfk3kQ00JIfOWf+/WI3Rbitbnn286V8BIIj3z28iiNW166v
Yo1/hvyuZVZHVPjq18VhbFbR7gAFjyJyuaCNM9ONmx1iKMFc7+mH9j3+SWepH2dhFFnUT1ovfjTk
KFU7c56nZN9svdfsExsxfWD6ZtteM0Rdh9KUfvGlLGH7BelaiR9yhni4W4VK1zjNddExGcDceuVI
4fve0qX0wmQdrc+t15wxWowbWhnN8TRGWlJa6kTsOUQYXBsPAqiQW5BVtK8MK2XcjRVPRZuPzfbQ
YBKvv9LonV7yuSWQy+ba6cY3utkV1oS8JWpZtTpltkraU4O75K2psXHtdcdciOMD1hhQL9l4tAy5
fJ9EoW20EqX5qgBqu6fSzcZfdSfXZwKhM/OlKBOK26Ymni90a2PLjoOmlVZUuzXQl6zApxxxI6ie
mF16gZYnX5D/D3tBd4qi19LCRI4XG/E9rey2pcp2GU+NA8LWOSF+ync7qJTqlHqUwkzMQh3Ewas5
5wOqoqL4ZWUrmbzgnoO198EssZwW/mBH5oaFqHSf2uZpaLwkpOMoztrksF/wfRy1WfuJ2XC+9JbW
PdxYkqGoJoYoJA4eaAbTZV/n55Ll1Y4iVOQoHgSft9eXm0Ex81/kJO+xNx4SUrpJTNA8sat7ue9S
52S4Sx95zQSFN7H0e6Tur8DjwmbL9pxAgKGGs0t8lpNpx7pzz9VSvSrVv9ttn++XZP1u9/pXc+6D
YrT2+jBfdKf74ols/sI5tO9X5yCctDo6A81IetFTMCnMs4mh0iBNpyPsxf1GMzSYne2VlLtMYM4m
tc7dvlb5cGnL8sopuR/94RcChX1rWvcWYUF11T23ffXYmEDLYe/tlWPuczebPif2hqDOEup6l74q
U62gbKR1NzfJr8xSL5jq712dReI3j50BesY1hrjN/LcB+EHoJ2uLejmpd6mUj17HOpq3gyt6VKr9
Pll7lI9F9n0RzMenNUj9n1PHhKS3/Sjbqld0FWNQ2TNbZlWMkBepLRMTp3Zzse3lI3fcg2nZ4Qz1
22zZd0s9roqaicH4dZj5F2/6JSvXewwkpyGTN1+Kzn2z2/gT/U6SJU9s3v0oFaZ/4dylrcG5b05X
G+Tbs+UCwUds3c/LS52qMnQwwF97LznUcEv5xusDjtbd2mGxd6v1A1t3x5SwOkEyjS2y1wJDZw0n
rWaEirI6Usy+9tPSt1G6aEBTGuWEuqJ4bj3M6a4N+cAfwtariOJ1jX2LqiUo1uFBy4r+TfdmL+xM
qLATlApztlAVJovZXqptygKjtwhWm/KThYYgKvpsxLVTveQ2V0NRNldn0NJ9WTW7acuPYvPOtsy+
Vm35ozFF/5RZaby6kBcswzgVTsobhUwCPeizX3vntU/N+0IrGowICOT5AB6+aGKXoO9uMMUOMTBx
LIv3tibrT6truaDYzhRO7W3cT6xIuEmFsHTU3UdSZbq7XBR1VNEkD4QY7roOBM/ia7hSxs4/+q39
LrWCr0yuZ98tkp1TiWO/1WKfduP4NA9TsmvbHgyelhz8zVBfDW3Jrj042RM9sYckbw6rSKbQGozt
WpK/3Htae8jVdhzwNKIs0D5NzvoDXZM5qD39Om+kSizwxgb4KoFvFXBDhIdIo7ujxSLfmS+YoYIk
ToyfsV8TBSdCEnU45e90ceVuWOhRMpXnz6DPWLzlUc75a6urp9qzzr6STPKMNmNxJ/tOGcad7mpX
Zs6wEpwRs9+YPS+ruNPN+WjWHeFS62nK5YVsEqb5DHjBmWWN2kPnvdLl2mIPNi+xkGDthkO7qPu2
t5vdOhkXy15eulX/BQP8AH3rqc8SojicJ3IL7tJyuLhV9lD600wG7RTr63aTQaAlydfluyPyaGVy
apXe0R+Hg1TFfuuti8briqAPbaUsr22W3lVFWew8L79rZ/2bCe1/m3JGwwXjdzxjga55n7rVP6Ur
WS5A0+8LUvxIp92B5ITsW5XMuupIzzbt4ojmZdzEN4YFImiqOcq0JY9u1keWrMpO0mRaOfDgqeeX
UFiWNXAqPMuZItRx5XvhXNouzJYvW8G7jlmAvbDVCsi0tvnk9iMIgkUnB2zSD2OpjeFCdlfQdRiZ
x25yA78zvmhSPzZMyGMxbG5Qi3k9+soyQm0wfgiPH7G8qWI0ayESVvveVRY0+XRyTjioBZui/FK1
1nOTTRqy05kOmAIfIiHjZ8FgDvmjPdyG2wam6ZTmWFi2THInb/4+p20SNnN3nRylnXKlxQiTbkvF
f5dV87kMTeTKYnveFubPoF7o4Lq3GOdxI1dYoUBl4PRmj/PKX6k+mLhe64rzxnVo+OpMmwH7SP1g
bZgjx0UWP4zZ/WaM1X6VGrHM7deE7my8oPJhm4rh6RP8kELn75wSubijb7uCcKXd4DGfJrLmeWjB
B6L/OfL8PIrT3BV597NaJEHP5OTOzk1r0ZtwK4EhMhZCEbZA4LuKwncDuyZxmOBQeU5mCYtvXLQj
DB1ZBIneNgenKJt9uzmFiBrRFdxZ0z7Se+QnZrv+rLepi0oac8zdphvNpmtonff9noRKu4kgy+A5
l2J5xWaxnGSKygH6VvkC3eJOwragkz7UzxsxxNBgNFBoWWJcapqP1FmjM72KxtXDsuZ+LCDkfSMf
xEtDo870uDZb7xkjGTeAlJrv9i6y6tI0DemxtD91YJ0Xrcvt1zm1/V8u6p09eGoMR07NuHaF1hl6
WQkL1ru53lIiQ58yIFxfS1Eth8Eyr8Afsp0SXnlHYzT/WUybO0amL51PzfG1cLJuPlCda3U4pkk5
3rA7x8bLML1mUqzHfNL7NigWg3kSAwUZpHptXLJkKU4AoXLiHfo+aoAdPCSeM+9IdV/uiJken8dR
2vcmns7rUPofMCiakAa99TMBoZ9gqBkpb5zUCdOSNdr6Y3sZ2AX31tjezG6l8zysTRELmBZ34y17
uzUItU76oY86rV8ZANrzfZNbzus6yw1zDqj1IFk7eXXAkp0lQ9OJvD6ZPHY+ARQlotTQTHJeJ8Ar
b/maGedG0/VHmgNohvzMLK8oy/IXLS25/iZCqD4s7aTcsWLd75autQiDWu9tYRX+ct1piOdCGd8W
36wuAsFmSH+6O2f1kMPxwVk+BchrZMa6VuQ/2bz7J8Ra6Z5hpnvorWS82slYxVUufk6yd3cp9BAm
Gpn3UiyLed/7ev+sNoPcZqm4ntVEmNhbAunN+zEPekLiBOeQ3Hx+6MUYokx07Xq20216Guz61tVw
i6XfIxkhHH25/VKn3Eo1lfKCZdyaENoL1u16EbVhWt6vBpGA18aezXJ4cDNjXaersPpcV1HvbGWB
zGoEsDoGK2QfMyaXiPFRpRIHREPlVshfFk2/ygHu6YNTevrbSDgp+TAIvKxgttr0qbbWCyM9Ntda
yaPI0hkpK9Sj/Wj03luz2ibFFlm9VqIw0LlOGzv867mIZuauSQZjp+tVf+k8I4ud3JMRRkwRt2s/
xcge11iHxrWf4EvsdN9Rh3kSXE+2OR5MciP5O6JWdc2urBuXFkxhwdwyx4g+oXeBiu4F1pQ89Irb
ko4sCYmtv+xbDn58pIVxA2vxc5XdvOdRl1Nped2ekv95nRdwTanyjsmKHn0e+7gYVXot5PJhedtP
J0dhv2r4CWdz1GKgVuYp65I9CcNPXkmRY5jilGJZRgCezpclXceo2nR7tyxIkWZYPScovcO1Gz21
JzatOmerVTGTRvisrab5nvjMGnif9ymRa5El8mbXVs4U415emZpYL4nBJXi15W4iTJqKwiDJslv8
LETx5JxHo/FC29bm61C73S5BdXwcWxtMUJ0YnJXbot1NdewoT4cS3GqRix4NoNn2DX4NK89aRAif
y9mtOnKAYDWmOqwz59G2rPNgr07sIc7l3wMjdvVBsLOO+qD1W5IzPXEEeeVeeJUXDkwXpWlJHpVR
Ztb90HV3Sw6SIXPEuEutxT/1vtLXgCZW8SbbGjKX7FJ1BOP2rWulEznVWEJG1edYemW7X9beii2Z
AncSZo0oUn7N163ZIThinJV7pFskaX7MNq+/79vpqUhTJ3KH9HUWyGzcVZXx0K+fy9gTSycIoSYB
CMdmodxDujhrbPQ+p/Usdm1NG2JudPN9rZt+l9wGOwt9ApSV5h2tzvUOO7eMqCrriBJjOttMSEMT
1jJXItvGm2xYQcuNg+AvFmYqyiQY4PYGbqolZwq1r8Iofw34WTOPrRlvVXVXLKt3zf3kHnMO5cRg
zB+mrxVHf82WKiC68BeqdAArN07UF3BkE72z9LEjxuXiaZC/iI72d7NgEE2QlvjQ2ZiPXSkGUqt6
98oWT2I6DJADZUwVcxBMAS2WChpIbsTr4NpgY+2b20hf3jfaq7F0vPVCH7y+Lxa1UugUzTctSdQj
CZJkM0OALSDMNWXceXpyTHj4WHbLFvfGCLafFn5ynOqsPhkCZKkYmOH6nV1U4TpofQiHXXzx+onD
UjOdOK+b6bnBzHumFu/idkA1nmrQBXD09tdCNf4RQ4uOBnQraGwWIJyQ1fkdQtDaS+40h4hB2fev
61RuxzUpzXCG0xja5oBg0SAGPFXVVwPtZchxwXpD4bZZ5p2eduIehoBgX/K5lbl9UyxkTjEHj8rV
d18NcJgR9CJyHPxBO5m+g6gPMA1NiPZL2dFm3/AhJy3Bf0nRWlwWNZLTE8uI1sX0wPpv7yyH4iCH
7SbuK9ATFxiAAmPmCprxegT2zEqxuChL/bO2ADCZo07T2dR6yEftg7PMWJO92ttNJf36Qs+YpHqd
84Bvt76zBvMObVYlgw2hdOTn+Ly1Nv8yVvoXHSQbrc+MQp7kY+SrvR0kzcAuwZLwBl8E5lyG5ui8
9tDMAgg4XGG2HWBORIbN0Z+a2Fq6D7fwDkViPpir94k/4htXKZsrLuBfNELjfWYtP6xus3aFJes4
sVzKDim/Zalidg+KGIYXRV4vxqM+KPuBd264kvo5XgaO+ENd6DLq0JMdsj5dYqdD5J/mJIw8QK4r
T6vKr3a+vpn9+lUjt4uKTa3PzSbkk6VocPRjCj6qGmrkEKNx3024jQPocF6AbBI/Qq7OkzGpXWM3
/lsi1+UNGCZ1lOlpV9x916nKrcDtljEgsiMPgbE9O7P3StLludXLalehQq5KmxOOxE7wYv1H46x9
ZCRq383LycUgyaUhoqF7WV3L++xXztEyExH11GF2p2c15PG4eFFdbk9OV3UhHfidXdAKyUV7BRto
cPdFZGUXI+rbPH9Ug4xogEdgBaPWZi0W0IdVkx/dxb5zc//dH8S5UHbYWQbD2OKU9tbB2+qXxRLe
rsrrEPnUYWrZL/38UWrTy5x1X4ZmCofWO9BT3WWwlybaIX49n1KZR6TL71Si/xwZEEgIOqsjHxpt
sz8NAxAomplK57CFhBgZvRa36RDLdt3eCrc+bKRK2BnhRRCbOi7qhDYCTuTtbfyz6eq7OpkBA84e
QuclZGWgizZ3PrlyHVCFLB8+4KEgxaQ0vpU2W3pC3B7WdgftCwM2mfEfc40+rMSBhD+/GwziQYTh
n1afIM4OKb1vxJU1sYq2CDkB5NWOCy0sEJfOv2NwvrkuxMCF0XX9oza7/m6pfXlQRhtxapyUobp3
ZZqn2h722ayOVsapnifLMU3NKGtxIxHyEdDcvYxts6cwZa0m5qVBU0vDIFwyGc78S8u0/eiKIUqL
IuT8iOqme2Aa+u5qbINeyqEtnEttN0+NpIHkC/hA+BwDzFo7t9WZCpDqUE9h4TqXxSUXycFpOlUP
pklyTUrQaJUxNxq9neaXzYWv8urbycs4DtwyvpvKuMg836GpfrCUde6LqYxkJV+cpHpYvYzu8sJf
QveZYsc3Ziw06SWFNQARs35Gmn2tVrpfnOjmaERbX9+ABQKxqTIf0wxb7eZ/YhRAs4ooj8OD/qh2
WIwiNs3NQDC6XMpBXqXXsV94V23qzlCRo8rmXdbaY5NQ9k+8Y/7C4C/oFGR9TvnHrkov5lx8Kjk9
rGmTM0IYT0axhZlue0801leuAVXUJtMYO7ZzhZqLK0G7NTDB1TbtvDyS2k1b2y45EMbigQP/sXLG
68CVchMlDQSD1hpPX87o3kk4PGMJeYLZNwWDO5+7SuIUoBELJXCfgy7pLP281FMTSgU4hrbTA27E
iwURIXRS9TTb63NWJZFbGJBNcek0plTxZA7EP/vspomGPjbDIrkbc3HIM/wVROKcqG1jp7A+TS8B
71pOH601vQ4WW6dWobcppXu2jNWNCCP+IdTE6TL9WrLlOKjiaLV+tDT5x0ygJxOjL4bdeHTep8/K
nM9b6flHZhEvFrtWx2yQGSd6wOwbEcOnbMaLUDgPq18cUi9hu2TYo+d+Fg2Jv3P14UkR6xgaygdY
mS/n3tKPdlnvE9/+4m3avWtwT241coplaj1PeSPDBNWylVZXNdc/C3g+S2/su0W7953sqy9nLaTv
ckwsCr9bKdfy6Epr76lNIlOUZ7vKzom/PJVO/zSRVR5mtjw1nbzj/Ptsc2B/ju59qdJs2dfGyP3J
hWnJVDCst+beHcrLgP56n2jbGxPsQNXLGeX6Pb6ZjboiERd8PfmznlKHa6Bu77aNqZwiAIybxmxM
z1tev5SFWsIMAm1cCi1dkUEPlF1Woh9dHw2ULsr1AmFqDip/u+sGUB6e5L3g/aiOcu3dfbpYHr4B
syO51dW/rLe5IKhyOvS6N65AcEaQvotFkP1EriWODPB7iuvsuwY6Z2PR+ds5F6Z+NciXD8tRVv2u
BUcZ68NwuwJ5zo5BMkPkvrpBq6vsuYaA9a00jeKhWgm/w6iw9sB/ExFNOcGZ85rbD6ab4TdYcz8F
yFSKnzNx3WWA0nFiI0ryIkwTOES9yL5V2ULOe5KTboL8Kp0+NNWvnJCqVQ9QSzuFacObOKxAxkLT
zL/hJYXzWTfDY8/08NCWhvts5v725mg23lYI7Xea3+vYuCoqZj9PyXWdLQF9n3xyWofmR6Jl4lPR
ST60qvKXwEa+ih2KRL+CMVwV5ynIb0It613i5uqp55eJV643cdJJLlUGZ1hD8OpXv3fRQsptQnw3
LiFTdZP7OBg7pxiXsz0t5o5xgsHFLvGfMAXBBBWSurHicpEHo2aYO50uCRv7rK7WbODtWW2H36gx
1GvVJAuGxtk9zbbyvmawbHa2QReURDcr8DwEvMqqli9iGotAmenPFJtc1K5rDjZbcQAQo9wdpNFM
J+9mWFS5/FFk2ac72uN9TvcgJk6pf5lqS0yB1coZLmjZHtdtKp8Hm8Zqp3KaMvRVo23Q9dBt7SYk
QO1Z1HR+EjZKhpI0UG13+9YwG8SR5/vquGiy2ndyZP8Rm7tzvb479+3Q8AKxtfWpIMpRv2vpue8W
2m5PBHyV53y09wgTHhkNmU9ZvXEPBlEpY4GqJ1q8polnbttvi1ywkON8iQ05Nrgrbc5/O61oqOfr
HI+0UCPDpNU0k7T80OeJd01aV7sD2NU6gTsvLQm0AFY4Qefq3lgVI7PGSs/WsCjODpXcThMUFwEm
n+kul6YJcUUvzklmFXCl3M9+MPod/R+5S0un2nN38kPNtWs8My0H+wRg707MbpuzAiTDphLe1An7
kf/sjyVOEDm18semJ7gi02mod72rpnuvEzXlmoOVbtqMaT8rf+PSz/WNEt+19pslh5FrQcEwfciw
rAFIN61rMizWSaK/PVllR55m229wV52sK+ddTfzFAXztPER+WiTc/Y3BetG71OgiKMJbyMSQDsCY
bv59XU+YpghCXrkxjuvdUuKGW/V0fNelXh/KOc/IHVHYFsfRvuYM6vg7NeeuS6Qb2RDW+E7XGsJf
0RrBX7YGxU436bQSfGPFxeSlwkjYrxNKibZK9Hcf4mL2brouljCQ0mB/XOdmZfvLmBGa2zOKjNMZ
gRXjDQzEzMbGXtwB25bj/i9lXWL2NmlUdAV5R0GW81nhyhpfQuhL2WuaAJre/aEV+v/qvH8IlEKr
9A8Cqn9V5/0c/td//bM0jz//d2me4/31Fozu2bpD9f63KKm/S/M8/a8mAQK+79jEDpr6zeLx39I8
8VdEeS65VOSOkTSFuIz/Kf8eQaV7fwXPIQzEefpN0ocY/7+liX+XraFqRPOIqPHfyNh+k10xJRUk
41n6LdgUd9nvEKbMTijYhyKNe7FRlrf2ticH+s+IL/9sHHH+9imoDxn5exZyiN9EbAPjr7YH30jH
onvSCm/f+fnXbHGv0Jb9KC/nB81sf/3Dz/Bvnuw3Hdsfn0kyre06JE66+u9K1cbrmobhLzDqBLuF
wIH1lHpTcrHl9nWZZ/O6NIbxJ8L430SBf3ymh7bD8UyE7frvyAI1lunKcaHRE8/fdD8bT5VMt8C3
zepvb97/9Xf7d98orTxHWAbCOULR/1kup7d27qbeSD96keq1bbCwmamo7hR0c+YliX4whRp39MGq
P/GA/Msz8nmGxfTKIHQZyd5vvyXSZdMuLaOn4e7NjEmsUX+uW7JPozIxsLP9z7/iv6xP3h0bMaeO
xNJk7PLbc9qyZ7iqW8CgmJSHXS7ZwXUq+P+HT+GTXNRs6B7Fb2LO8QZKrgpniKdqSa7kWmWRlhld
/J99im27hkt0rWuTNUop/dunmE1H9HOeDHGFAOnBnw1tR05q8yff2O+/z+1TPN41j8BLm43nt0/p
9MyShFPKeBo3ro21rp5bM3FOXa8n+//4gVw+RreETc8M7eY/L8LSRGegQbGJV4p7grkwXXJ9/jMu
8e9LgAfy/kgV53vzbN/+7YGGdakmD5Y+dmo6HRqXOpis25/F2vzbT/EFEmquCLp923H/UauPkJ3b
ctfLWHGth22ARK6eGMH8Z98YGwN7PVugz8bOLfM3letKZFJfD8US9z2FXpF0iw51UeutP9kebq/F
/7HHOKaDftcj99DgbLE8BsD//DT8CMMML0nErpC4McQiD4Ymyo/U8mhne6XVPPzPD/abJYhP9FkF
tMs4mVhzvve7E6NuQSuCWIxzGNtB1WOXnHQNu6QhipPldF9TCz7Wxk0mXikliRYEA+oii/uTJ9fF
H16Vf3x41+Y0vZ2Owra4Bv9OPJaWu83uXM+xSomEDVsJFyfQ5s2lsw5Ir0Md1+mYhyyUnsZOlYNf
v94u7d4j4+V0pc5X6c9VYAU/MXRe5LVflNrebYO9DhsLw9kT+L+MtpVZD2zvk1JuHjJ+HJ605QaP
M8gkSKl5rG04VIXqHiQxI/OuUd1wEe0NmLKY2eIhD+nKFxKrrfqQOUAq9jlkBOS7a+5lEV00Y2SA
NTluJLoso0KAug69Q6n1h0yGYoux5m/We6r3Endt5tT5mQxGq6RVoKGiIdJ4OU+FrXzAlmM9hzTq
FBf8tdvWO72kn6udDbMcvYtrrSWgK6JELm3ebhoFdeP1obRF+wUvOSzSXMgu9hs7meICcfi5IMet
iMq0LF86n/IlIE9EXhubGhGsbUcIauPVtQvY4PbiOmXuFjQck0GE26STmEd3QTJDrsbaCMbFwWVt
qsl9k+6AKM0wRnJTmQ4IpjF6RkceLr39UFrga0J30KyzxXnnBSb1WBEJrJu7VpNZGjapaWRR7feg
oszcsKdAIge0gWcY20JhtLhPonYbhurL7W8R5eINscbTQ4gZaLUIK2fsM8tEfi/GXm1hXmcTUcti
ST8zXfpPyErNTxKXyTkjd2gGR2CVFXNtSwkFxdjQuyAvdIUSqOvUh0y75ddmNZzPsHHep94avuZC
AEGtc0UDNWkx74cyWZx3CzQQUuzEhwbYWdK93JJXyoAWg3YvUEN+L9FmZYeCuNJtNzrwqsKWOUYf
G2CcTym1D5Wt67Akk5bFjQoskztzbXPahAZ6bi11xd3QO8OrbDBJ7c3ZSREHE1EiGCUl+Iy7zAGA
aoAuiYA/J3bQLXNeRvOY1XutLNzPMc27d61enTdldktVP3izU3jtoy+IELlOvt5OUzySFrHPmevr
YZ4Z/hM/mWHRKVdaHpdcjlRApIf/CvCsU3Gt/YHWAPVZnD0Nbct+cB3mguVQIh7IR68HB13avR4l
k2Q0qlLbvbfKhG5INVi5BlpkNbZLmqUFaq4BkHvyUXrbcJ+mZM3w26TOj82oupduXBCqy21cROD5
armVtv38qanJ1uKmQ6C24m5DmTK4tD3pODTPmaKpE2RJ0t23rUHSUTfqDCMNhNCoUfVsfnGngn7E
4BX+S5mpyj4u5lTeZUNtETNUW2a/qyoc+1eT9JsPbZv7JNDHRRdnNNcQWLTBMcw40UYg+9NG4GyU
kc9+Nepa/+nm3eZFk+UmJ+UYRnWLelrXna0PI3Mqn5ky49nBkem1L3RdI8Znm7ZAT0hT3xmtl6CV
NwhocJqGSLwx0+h4CMRRZ7dk12ImiwYthpzaoDPUaKsggGqYyk+NNv5S1uKhpWerQexBtN2MZBi9
7DwzgT0ZhCqxKBUxB+g/hvQHsOIeUKc+COtqd132reVAW4GBI1gJVnuxf07WXL+aA9Pf/TAZ1sdK
FNAnAtv8ddNH86PaFvp0Sdphb1jT2sHinqXLM2gIJkE9YzxUize9Ki4Bbhgib4G52Guq2cHqutZH
pcz1m4JM+ITopihoXCZjH7RqcWd0FRuugF7OlRWbONZehOnncIA0an9YHZBLAr5h8R3SQ9/HU1rz
8lS8FQrhrA1f0Mml84syrULDOzC3OyQWCJygtlO3PyJNNQ9z5XLZmeusf6twbmSIOelzhmtntT+J
+CVKrqw8HUmxr3/Ym7u938wfflhwz+iCUjNQxU1prph+WCtvo2uWVnaEeGbtWcuuFc5+v3zdhJI6
9gqaOjQTplmeJ1OsT3CpvV9+00Mfwa5gYsAAMqeR3VV132z2gB/45jVwGpbmPBr9aKcENZbmTYzI
cDqYOYliwzQkY452zh583YDskSxYVG5oisIP1Gxm36ZRakiKvJz5evK/2Tuv5raRNQ3/IswCaMRb
ECQVqEAqWjcoyZKQc8av3weeM7sS5BXLc701pzz2GduNbjS6v/AGNF6wUIxsFKxyT4lvPPa8DyJU
lbptWCU+SnYib9PzQtFw+6JiB9pYzHpjY5C0ydoLqvJdCULRuRDJc9CjZgh+ZoBQfi2blr4XOvSe
JJPTnxiGFNeRVFkxbT5kmp1prKpn9JsqRI3aSLrth2l8RDqjQQIOGdHJSdVCvPp9aI6niTxCHok8
BAuo3KQQOkatQFUfxCvtG4WKYH0W+5NWOWYTRNcdel2gJiJ8SGWc/7AHAoVVboSlNv0M3CsOOUKX
ICHkQEdELRuSd7sEc+8kda5lq8CSxl3dis7cqKR+e7XpcBtWaXoHABaNUT8xtKB4sEJgCM5QKWj7
lFIT3mMkq9ISNnN6XcEoxncKWUJ326zNq52Wgfc4kYzE9p1i0uHjGpU8a7RibVyeI8gqH6wk4NMe
K8M8UwAV408WjNmV0sQNQmDUuUGTtuDI0iYRxkWZCHMGwMuRh5q+0p2nYLsb3kvg7QeuuIaztpUv
KtNUNKeMvfqOMycWDte7fRmhkCCD3uyMt1JW+22C8ugbvieoxCRjEo1bMI3tTQccxkR3DNnVC4rz
A70I+BS2A1pKeqq0dHpsZRNUFpz++uCJEPR5OcT6eqKZ/sRpkVBc7binMkNBviTlpHsajVGeq8da
g+SE12gPhpqrPyfZw8mC/mG2KmJVvcdZjW7KVIXSFYgr8HBmKALQyGV9RRggv2i0nEon5e+mgayy
HWgGavKLUmvKNeLf5RsRnkYn2dcbtJfKJEMjiUhG9Ysa4TzL8ia3xPcydUqQB3ul8aRbKVWAf9n0
IXdtZU7JqoVo8zKlVl+6rdrzkQFhjU+9ssHPcDAbwr/Y0kD7NFQ6iYwxs8ygmKDHqHrxgTQTGpoR
FdoN/SUDwwVvyqd1X8kx4ZMhjeBwBX0ktyjgNTm2UMveMXo7Oq2rAIGrsKbK4VgDSCc8hy3rOjE5
4VZEWUaxnjQ7vo2oBcNeg3L1kqrKjLr2aiiLfTlJM/qELldQ9RN18ygKwbKKMZNdpGTqu6ZMrYtK
o5OxLaXSS9ZaWmP22U6eih5dCtj6RCJuCNe8KuwhNDrHhuvFtSq4Q6UkIJwtsmGtdTZV4Caw4CT4
cR2mrp4DjlxDA2nRwWgN8CB6BsgYtaVKw3pokCxQu0E93PsIHzQq4EqvBBAZq3HaObkNl9QBJqP/
aJCEv2rQZsXArI8IxCD48QGw+tKLLBfAhaShT+8oJ9v7pFFQoxpKuECubKjdtZn64PZ0ik8dmKE4
31Rji8Fh5YVJtMmCIcg3AAkRpBZlXEjknfS3UX/sQABoaPCiAqFUP0t6l5wZapkC09UReXZAJdFj
lSoksx2L2Pi1NLt2Jqto2mtOw8VYlSX9UicHt8ddbPSw+wxT6nIgEIClN1ojwMqNU41RrvCp3G7i
sjQPxHMthLoyC+86coRynVu1oN+IMiPI22Gkp4VR4s+q7qqdpMvQDuC50OnUjTx4M/ohu+ryqn6U
RTXcsWrpG23VUqXJTK/J0WDivUx1UB3AqmOv6QUBcXCYZPYTzQs1d+qxwk4pG4V9SQ6EoBVYWGry
fRihbGaNgwmHQRvQY/JEQ/8wkuvsruvG9FY2qb7RPS/New+dmNcB+oQBXNtHRbizOIRj0ejJqQ86
jWMTu5XMCTmbLtS2gu2nBbF5gw94gPGbVALg1qUwAbAVetmTUmk9rDV4FQWQf92wnFpJ7JdEBqK6
spMZn5NH7XDH9yXHxDnZ8B7gNqlvY3uqnw2R9JjGk8NxxGIcHG7KEmswUZkzxSMeRigMNAGfi7a3
OoBeUfsDwlf1aGL5HjvTpI6v/iBjbYjTtXKRKTEsI6GOt3pU9Joj6wBhzptGisx11vnWqxXjeC20
aaq5jdT2qdVHXOlUz/d2OJsi8jHq4lazi/4qgMEJ/teMyuuAlkmzEiCtiKvJRk+QI0rfaTAMeFp2
NUo8epUPDwGmpdD5sgncArqCAMSKrhY/W3YC2UgIMd8xsRV4Dv1YupLypHsFLAiXo2kzAtouhVHm
1j6mi2kT0sLP+qq/HbPWvO2i+ctMIyl4t0habwalTYKzevTRiuz9XiN1QQsV/kCTpyCnFNqOTiaN
2T7S5NQD/Y+nCjqCfY9qWQ98MCu97CW2RoCmlmGAmYz0HPxiLI/V6CjwRzoYRl42rgLJzH7qMWxU
JPUqi4jJaGR6iK1PHKJDlHz2zBzOJE0Q+1Fg71lzcSKuswZqa9KviVWNlxgWYE56kyAiCsPp3LCy
DklBz7N+9gldJqdMlIqsXUnkM70A5+ZCbMkf8bMLRuwqLA3aB+wUFTkVG8RM1cHEQSUdYUOnsCzl
rpgSYx/l0Zgwj7qK3bwS0o/C7Os3Gxg7wWAet1fcKGi9cFCnV0FZjT+m2k7vTCDuqaOmQ/juVWVV
rJFRbn6KpvHf2m6IccXNpqxxLV8KUaDDyeB9ZEkB3HcGqlOFZ3BlVqp20yukNasqy2dnAIEbumWO
3ZNp2MFDK2uzW2XlU2uvM6w8V7LVGCqnDh3mjdHWJrzYyBa7JtOoXRiE2zTix3ICw4EASH/WFEox
AGX3Ta6HUCdGsLE5g6Pb5FqxRn0wH7HmhQqIUSyoK77d1qxctc4G063Guruh2hnN5igS13M/0L5y
RVnAwu+8WudDZjNAvLEgWG1MfOPgrCFmVeOskcrJCtaV2ZBhWOabSYazl81weJOkIqpXgFT6EKce
ZarZ8z6gFxUA2OR0IZbGq7IzNPCS1RQhziubz1pUl8LRjFYBwqJakeHKBP4AdGiFJ+tcBPBkWzIY
HstsktQVUemPxS60a3FhpIV3p0Ven4nbRik9Q70zfRq3bt+i1woroR0s4OFTo4fVnhoEmGbE6MBj
ISPUPpjlJJ/iNwwHT5Kr8gUVgkEByyPX/q5DLozLIU1KHYoxsAUZMDQMpQB2AageiwInfhXacKZF
kLbXhtFIjZP5AUq8qTlEPw3ovAkXMEjPVThFme3gIs2PdocqGnzsQb6QQGLfS3I5y7MUY34vo0Ry
E9V4jK4a/IdxpB+88AFBRkR4Ua0FMRpVw7tqS+prE2VcdOqYkANp1lCDAKpJ9XEkiZJ4FmiFcZIo
QAlXKuA+e5UacX/diOC6kRSNmDsNKsAPAmtmHw5hsIVqpT0OraQjlTCYmLTA9Emzlc91A5OxGgPk
GUboSVRs2iQ79c3EKB+VqLXknT1lqJzlQNc5AWt6WNDVFN6Uo1YJRKD5fp04OzRVDoGe1WbP0ZLg
bCXICT0r2qVR5tHnnSyAD6cdXEqoQtgxo0dntcEM8631PlGhKfgg7hNuvVWONVpD4hlYZ33R29Ut
cpNtfhnRxbdcHc4mtU2wKHVz5k2W3t5WQT/MKnsCp1Z3iqkDYq3caC3EMrzMz4sB3uyuGtOuCqHL
Z1Z9RdkI/V14qw0F51U+aiK6rhqY3nvRFFn/ZNWGkVz6Rd903qZXPWFutQAyvau0LN+69fqKwiYf
LezPIUM5UuI7QPelmllSU7gHX2DJWwVPFXvTmkIhvWxGVCklt/GCgWsSQ3O5THG3nLoK/o5he/jd
dHSRSWqarMq7cOUHIOVh5dIgHyBMCbK216Hll9CgsCRkyeQArcGNpWG2SBothpnwE0sVbF0sYTNH
hn72FqhydSG6XudYK3EAXCttD1EnUCNt2o5tTuA4AMLF+64XVCf1UDNJvplFRrEmLMMRCm6XkyXc
cRxGpr+SJm1sICjEbdChoVtwliosfaynr1bfhSbVzxG8FU2JPH1LkbjlQKGMlunnoLnt5FxWy4hV
w+uTBlJUsxA/Q7OGGZrJHRqt7O1wKHeD5Zf9rQ781mipptEIuG4zTTapmamJDjdGQTYA2AA4jRZH
M7zWwxvurTq+byDR4P4QGFOAAYJeRnfo4CPG44nSKs/jStfDwwBeHMVVYxA2yTmCk+cDwEw4bknb
IqgM651mgItuYq6ODod8bggX+BWSS05ZQqU8ARUgidOYXou60lNqr4+pV3kHej45YrlDLewk3Pp6
FcXD6ajUgzKtG/ASvrWFOtRIHQAxvEYpHscCSiVFZRIm8ORCrhsZO8be4LB1hqJIql1vVoJLuZOA
ysaw14O2ntaGmdKW/rtn9f84gg84AlWjSfNf/7Tmv+AI7qp2KfLz60/8I/Ij/pLpf5kGvTA0Z/S5
Uf8fJIFu/aXZgrYiMFr+iGzT2voHSSCAElhUCGzUn8D367Mizj9AAqH9xZ+hS/TPX2r8CZBg0XYE
3WBr9GJ0Q8GlSlaXRmkoMXea1lPIn9JM/lEnM8ll8stbIjdYGB9W5jet/UXz+++xFHSvmTHhjL3o
1Y2yHIqwjMXazMyatrMRXneqaW0ooLXbljbGTRzlII2rYDqi+rPoEv49MmMqtFjBFaiLvpo1CMC2
aijWsQ8NL9fTmcogjgzy26UUzM9CDIc2+9zc+yBqlmptI+KcQULdukE5FUGB7iI+JvW27Nj9PZcP
wyy6t0qHEi04DEGtoQsv2wyhhr6spNtCk2KuMa9ut/lAc4SyDrAnPYkfsEreB0PrH5E4+iUP+6Fh
958n0TQkbjWNVvKid9gTTgRWz/vsV/JKuPUqv5BW4ZY7YavwI9W7fkMu4EBxWxEX78Gnr9IXMu4z
KPinxzwtfvuOkaz652nm//5h+Tl7Q0PDrXbd9X4OKUDfSbPd+/dbePmOSbkg2Jq6zQtGuWvGGH0c
RNPGvvfaTKwNtdA31IKTS8ANQCbFkP8ZuAF5BsAodEPpzwJxkJXF6mqi9kHocuLTA8CvPuZiCZrm
mPSWmEXLPvac53FME1gDexbEBp/l5ynJLTYLYN64WSpaSg5UgGDCsL4daxL5wMu2WtcGwbYIhfYi
ADJPjmp4oqCxBCWAUi8ZSoc8k0xFQ+978h3iaw9zUA/h733claUPth88ypWeSLG/CkUB35W2HW7S
ZMeKDthNNevzKgnhPoNYT2jPZLgX7FsRIcRBs0iGkBVRoF2ZUqJaF+nIypxGcaGvYuRFL60ZtW3r
u0iFo0GhTqaEg+udSZ7rDwp6MWanuQgQjXdm3yA7QVdAs9xBk5rkJJx/3BZxWNsnQTUU0Q2mcAWd
g75ED8oqS5Dh4M3te69sPQ9JG5JZtDMUHV7vqHdIP0ihFP1MSeNJPPtC+TGlFBv59ihfrLEnUBpH
Sgvp3lIsI3fRJxjcys/qaNtoWkh5O7X8ejMhvq6u5LRCcVkycwLTKABLWFCw3IihtuC/Bp6gdI6N
NwWssDkd0iRtT/xJki6o4BKMwRW2XrV8KJQrpLPbcmU3fqPibuchAxUkSgjBs5Wli5A+eLlFChYa
SW8k1qstR5CntqY9WOc+RrC2a5tj7W0kYYFDiIcmeRZAh9p1RWg2brJwQCckhngwke2U2RoaaibN
onDKtVqp9AYMY7SuSwS2r2FYm3t6IsaLzjeSr5KkSQ52FxCc9IGN1kUYiyJER8eYOldIY/0eDEQ3
LgEXeUU1pDBYCy3ob2MdrQQ4s/1E0yswLXJbpawUpyvU5Cf3J0WoXunKH6GWNemqJuNCAkSyMjDF
svZTgqV4CYxB8hw+WDquQRGgRlaYvk+brfGTH5qdJcocD+M6AY6keI9p1V7AIPR++lSUr8HvToDh
w8GvVqrZdlf9WGQP6ARxwPqF71+FQlBDNGnu7Gs0/SZHZHVXoDIgdTcDhNbXvi7CAq5cP1CVK6VK
mxOe4GEqBy9yUxmog2OFPRVhTamSSxRuKDkPpdVg9t6FCOXgZrBXW5HQ5xFjfyl8MdDh6cL2plIR
FHN9MtQ7C1XZUwqzFVWKxKTa2suyzr0g41YfjqkWr6Swk/djkLaojkdVgVSWj8sshTEJj4uYjX6l
ShVuMiXV6BNZSiCAaKic05CPFfFKn6GTz3M7JVGFmPtE9wbZVLaZddWXKJSzmE3frFozkZ8MG/9q
DAVCs3ByzIYOttfxXXo02d4hORvPzTQCabGrPJrlJJToKvOK8Y4thbCaHyiJC8akH/jKogJxHQ7K
y8hXWKYIIsGh5gxRYKPwGgDfj3zUEwTWC09PNWJiQzSPY2elMH7HRndDdswhzdCcQ3GmSt8yJPOx
molEzL6lsdmyOHLBvZWVqnGilVF6ritgQFZU/xMd218+bqjnRRkDlM9EiuqGCcFwrPo6XUF5gx0Z
ok4WuMo0xu1KpTr5JHoM2dileneNibM2IKZrlW+yLCEnBmAO9alRUoYdSXmi78KYrNJJAiDfGzM0
p3hTl76trXsUV+V1aXg6uIwOHIsjFXwIe5zqUa8P23ykuJgWpYdLYK1bZ15dVJUz6WWFV8oMw9hq
U1lNOwXd9XsQ2K26mvywuwlqylL4fgg5WHm4x6MepQg9WQd5VE0XhR911xM4OtVRRiURjprVV8ho
RMVaV2pzgP0Aj3wmqekwMPC1iE7kcSz7FQydQZxoqIjxwuQGdznf0Ip6NXH2sZvhftzoJoIRmKI2
/PZMzmRja8C/4RisDEmaQW9Dt1Vtn54U9XSvX9GbC1MHPFDQrAerjRHio4s3ObVZ4ApDHw0Dz6ZF
5XwDEdzs13EotyWUDqu/1WLdpI8VJP3BqIoQIoynq+IcYEHQw3QGf8lFECTWSaZBY3XFNOjXg9pj
m1eYg9DXgRyDJ5+yEGEGJefhN6meq9K50qp6RXk1R3wN1wTpIlKq4o4A09fWVtB1l7IiS8Ya78/E
WgOMBBiTgyeWQQ/OELh4JgetKBHjPGHIyKLvdHQ26c36egIZSg5Esi7ySG1uDRoXvcvFKR70oRzM
E7iWg32QDI8Fk7KsHDZzqj6sIB16vcP3peeUABS6FsCOvO4U6oqQ1misCNnRWxoojmI30QXHKo1i
qyqMU21U8xO58KcbxSywBrI7T79BMobOWuWpGUHjWFau3ha2AdwHlV3+CjWpop1ldf17Uccm4ntp
RCk/5T4nuUZdvtmaIbiBswQcrQbGP52prsyNJDUz1QfQ/snVGKvGY9MgFLmTAqnOOclwAKEprYld
KWqElLTQbOJNhZTa068A7v9T1k8pKzHc/52y3r9lb1P7ljx/hL+rGn/mn6TV/suSjRmNSGZIqjbj
vv+TtJriL6GZmgC7/Desk//0n6RV0f8iBeDvIaNkXyN38T85q4ycLYBTgPEyWFCgQ6r5JznrjLH/
ELLqujFDSw0VtKwumwpZ9SJkzZI2pVTqufdXgAic16fQuQ6dK9+5DJzL67ft3dn74+vZzYdF+k32
qs2A1f9Nd76Ouoj9J849PcWP0X0qnft97tyC/HIe+cXL2w7ix/zrt+36x8Pz5fn95e757v3m7vx1
3zvHnuPIYyzyP5RGBmmKmXye3yvySxXsv5+nPa/ed/NcJAQqrXtVn+eZO4/3+9TJnaf7x/vzlzcY
Oc4j/3tKncm5fbk6nF493Z76zunBuT49HE53l4fDbnW53m0Pp9vD4Wz+2frsbH3+dHO5W53dnK1+
3Fyubm7Or/ars/fzm8uzvXt+/n7k+fU5Mfrm+ZdIasuA1yS1PP/F08Xj/uzk4unq6fzxcbu9Pb94
9J317rBbb89268Ph6nC1uZof8Wx/sz+/WV+eHcnhfiVP3z3LovAALDMuaoiErOXLvG1Yy5eX27dr
37mlDsEyHt5uQ9YSVi4/zecft2+3byzv7TDv5gd+50PhXP8InPfnH5fvrz+e94Fz9rxnd/24fmd3
7W/e799fiUP5537/fg9qwnnc73Y/nl/P328CZ/96ZH3FvM+/m9MyMY0bCl0IUrru5sI9uXDnf28c
Z3262WxXzspZr/iFc+KeuN9vzF+6698NLHiwDxl+4aNvD2McHOavbbh/fT9/uUqZ7wvi3c7hkrXK
nN2Ps/vn6+fLI29y/qq+G3tRXWh6DTLiyKQl46Q0HkL5yY+v6d/M4mROLt9/P9VfzhzL4agZGqYu
NEVYS4F8PZbbhBDCc6eivAj7XVuLE5AqTqe9l2a67kX8NA3PoSRoVB+07kHT8EnXzqTpeYzvehiV
7a0vwsvvn+q35+7f5UjqaLJsL3YzjnMZyIBg3s23L3hXOIfQeXm5ft5dP/+4vny9kZ3712Of88LI
5+9j9+Ogi+02AUBDEotBa5nut/5gglqIYZCPNxZAq6rxMK84V5ojxa0vVwxVEZJDW4HixZW2BKOP
kjoXJMvJzUvaEaYSArGz0t6nbd5NP79f1+VYJjg5bVYJ545UNfpqn/d11fVNlTdoJeON113U/Sie
O61XD1UUpkfw/r8dylA07mdZnQvMn4eiOhnKNgwgNymb6Uaf/CZajZRA6N9M6d3305of++Menqel
U1Kmxk3JlSLW57FMdPVbDXSaixiZfmXXurfG/zc5sil/N4rBd2JopiCwkBeHQleh50i11ITR2U5b
D1zONjMn2/1+Ll924TwZwyL0oVIPQ0EsJlPoIVrho2rSKx+MTUCN+6GfEp8mlA7cN0wrlTzXayK3
jC2EsWE3/IwyuKTO98/x29nalDhhc6FcZyxma7YBRIEcGQOEfg3KSZ3q9ACkV384ikXNUYX/SGPb
oFK/iHRqPcAc3GtpYdVVuAWbDQKhL4Ltn46iabIN4YmaJATDZYHTpxfdB4ZJB72UZSqCGTW1wPaP
vLkvO57atAJFembTzOSdRbhk1Oif6XTSXDTA7bOgVOwVdXqSdRpjR16OOh9Fn3b8YqzF12VjLpRS
5xtcWBYY/8WH1DKBMjcnbeudRma9TqT0IbfoVHfmyp+KE/bZWiqNjTK0Jwp6a+iirfVhehaG5lKK
RpmoGxyIi3dD9KcHwfyoQsYrgGgaXdzFo8qKJ2C+8Kgii/JNY4lHYQX0pCPELP/8NWPAqMlibnKR
PXw+BkjG00TkYgBklkKB1jUZpJswj2zZZdBqMh82KwkBc6G1NH84H2KD3EPhbSgptIRWZyIEEvab
pO/USwOAKsgfZJS+n9WXd00jiRwHFpNMDqKr2uJLDBsJSppSja6yq671q/Y+u6ge7VcNzTWnecA6
+X68ni6D5+k9vLbPvHXlHnM+/9W1+rjdlo+wmHM/lAmcJx4hvxc38gGSxWX+bmz9M7HvEVC4thAd
u5OvI6QHTusTcQVW7cjhu1z15RMsTsUuEAhGIj7n+mXkWA1m7L62UfX+LEeL8fsFnyfzcbKoWAuB
RYgNL5vIY0nBkyK9kJu66V2lA+unwBe5oZAuPx4Z5TfDwK3mIxXsVE76xZr6hfCUwpxGVwvSU5Qe
enfslEcLrgtl45l6A94qRn7wDojGdqBH0Np3Zoo2cOGpINsmx0St2S4fp37T6qGjBOdJ1Z+kWu2m
0oVKoVKRERYAxyeiZztATwRTwv6HovwYwO14xakyjttJflV5gbL0YIrEwT1tbaKoEoeveVNQWE02
OjJNR86u38ybFrAB54AeKRX0xTGZR5qdTB7TTfPJfhliX3vK02R9ZHW/vkNiKk1QaDNVE++Qzx9p
pBiYryBS4WpjKm+6qtujeTmc/ZtBuK9xNjHmasPnQVAWrMCI1L2LXB4Y1pg2QAKk+19MhfWayf7s
Fn7yeRTD7nXPVKMeudta7GBYjnSqWuvIKbNMtdj0lkKBAyaFKoS6tEhHtthQgrLr3SGOZ6veBNkN
umIXA/YS29wPxSoeB/Xi+wWc38LiS7MUavmsn8w3YC4+as9P8wSB+d7tais/M+FwlJmKXPCUSAgu
1iUENwXLDDfxWuXPdyFDE3UDjCAm/nXofjjFdZFKWRpnrKoukOyuJM8F2qKefD/B3+x12P4GuAcm
OScyn9+dwOtOniqpw9jENzeRnrRnCrfuEfcwZXk4zi9Pm8thELuRoF/CHaQE/mpep70LXVXQ46Bf
WeJxft31o3UWeyNdrHhINzUu3PwWoazrPq9/2ENyonX4hdJqNp0oSW+L3lzTtjtinfkrvFq+ZsMw
iM+J0HEKnh//w1r7aosuCrelq9BpRn6oqbIXfVCKqyoEIAGa2jsYmLufTOSnJNaKX+/rAfU2sGcJ
JBhpUrOf37+XeWMtnshWIYrD/QUZYyxlGBDrMlC3bFsXDRnkCkcBOg3VpU3S9sc+398NhUMo2TX9
dUqci0MiUOx+lrZp3RZUINrPeT6Af8Z+GFCnV3dHDos5mPo8Mc4hU7EUm/1A3L44LPTC8qFXda3b
hRZylB7UiCYccbwx6F+hFxvuJiGfBIN6oK0xHImMvkxVkWVrNoQy+Nf8WX1+z7hzVBbGIKVr06X2
V6aWzD1ws0vULT7nlXJkrl92/QxVkJHcRf5EYdDFBSpjcSQS+mnuGJVXidQ8FoI2nmeOT/SM5SPn
xZejSuGg0lWwU/yIU9kitpRApCITb8aAos1mLY9o8Gbt1J4aTd0dakTeuc76ZOtFvnUkHPlyMv8a
eY5/WN6Zq/95VRPJbruqtmPXGOlwqlKxq9rCX8FFe8Lg5STLM//Ie/xyajEiAbupqDYnJLz9zyOG
oh6oqxsciyV87GKcm9dTnrjff4OL12fM+foMk+ITRMFGWyKlUhpFYFAnmlZKpItdaoVJfTBSgI9w
AsgjtnkwxMWRG2exRRnUnJORWWSGA5nC0uepZXrhI7JUYX9aFPXPEBniLX0+musYVYnn7ye4WMZ5
LB1sHeUIbjaN+/vzWB1JiCdilPebJlT2XlR4t+GUFn/2sn6NguEZFC+kXtAOWUQ63kTjucCoxBV4
jG0nJYieKyGCP1039gNiFEQXQHc4MxefNrBX38gn1g3NKERrU1FnDwgAF8mmrcr6SKy/zHgoegA5
xFRQYZfJTGmxAUeUvJKyAzAdmpawTs1CoxICdx9pQ6vSE20vI5MHcGOyqRBvYyVDY6Hoq+zHVFhS
55R6O0ZrHI7Rw1RD5Fyf0iqpXlCKz6I3K5OqCyxSs34dIIPfzx1AFV/aATn8+ryb1Bqbyii293+4
GZiSRQeJN0U/SVmGOiWyjKCfmJKYIhuLViiodHa9I/HGl28KwR0uNL5OGS4mzoOft5wx2mU3SlXi
2jYIAyfVmgFvA9IYawV4V3pSuIP0P4uCeVmKgpjG7KkobE6OxdZoJAv6o56lLoW5ct1HoMTRicuP
bHNF8OgfbrZfwxgKU0Mjihx/6TAdo37odTbOAOWAhjc61/5lb0XYhnTldKb0VnFTJvDqQKb7m7od
AriZ9eAoWH1szbL2T6DkKg9/+k7niJnQX0OjZD5OPq92ajVamEZIhdvg/k9ChDQ2kJLFkZl/OUZY
X4p4RJBivlrVeWE+RE+wEMI0LRklqvTwBqfk4LqPkJH+87lwiMwlDQ3k4dyj/TiKVKM1Dgsfu/pQ
RdOyldotutrZv9grxAUqCjB8BcSsn0eJg1yXksJOiLU73GKGXnVBr4z/Zi7MhHITA4Fo/DzKhDdk
SSyZ8E0ryXuOztUa85AgPjLM4mL+tSOx3dR4M1SBSDI/D8PtWeMcxzAwvaU9dHr0dcMJDEcTNFuq
c/GpGSK7+f17+nKBsRu4vCgaEOQxtcUKTmHj5+D0Exfmcesq8SCfaDHi5ICs0tvvh/q68ThAiCSJ
emYs6rLQFQPC0FV7CFxqqqRHSoa5VjQlceF+P87XKbEXDD5pQmwNQarFDYafkwYsjXJshjDkY9GT
CpROXYeqsbb1RhVv3w/39bWpFPHRLhCUJFGLX6wgpD6j5tJmuBx90IpTAgWAfkRxssCXbRvjJnAi
82q3fzrs/B1rytwRmQX95qP7w2ccYY4C8DBBwVrGcnFtKLVUbvVyFtRtKyQ2FM6syPXTtDpSf12k
BGzTecuwG5HVo970q4n9YWA0BTpkTQKJk7L3zoPcTE9j08fFaRhHFH/gbktJLF0CzEIqB//KI/P+
eiVR55FnJSsKJTJX+ud5g+2oBhTEvZUJWrZzcLYO0g0aJhEUp1RQFi5Uq1OObKmvW5dBkXgyuJnI
h5V5D3yYM7JzeaoZnrfCf1FaQ8MBUxlFw5FRvm5cRmF9VQXZZ5Ut9XkUO0IqgnodmglVN/W7Ksyo
0iGHI+UubivWMQ/cL8MRe6no99DJmM81c3Gs+e2g6S1Szit4zfK2TaP7RMjaCeId4ZGT7cvysU8w
EjYpS9JWU+TFO5Pqtq2qwLNWchMEGws2M55McX9k+b58iPMo9LrYmASwXG6fl8/38xKtFZRJur7M
DipKUE8lwcQPBTnjWYcEqjcAH+P2++/wyyoyKjfcrwSVL2K5ivQlbZC/qrWKvSE7ywAmO3WnxPse
xebN90PNE/gUsrB4fOjsP3I3UPzzMn/YhUbI/zWBUlwFqllhP6AO3d5oEykcnSgWsn9BXotGbRM1
PpZDosO69EjY/psXSdaK2JlFqmxTa/78BHIz8re2nb5C0a5+rLGHOEd0AoP57yd6bJjF5xaD7ERb
psJezM/6Q99pBajTpE6PHCW/eXWUNkB2UUUis1qmOs1UD3kUgNQfSBzeRarDwQ1G+zBoaJF9P6Mv
pxY5G6VjRZ/3JYXRxafttxr6YxL0WwzDPB/9o0Q8Nblo9h7qdYYj2Rxf34/4u8nN5Ts6Abx0U118
3UmtVTQX0RISPVGRVIgMy0Hkou/z0tL+NDNldpwlOkUp/lGXqLYRQfU0t7CDC6K2OGtjKb9QtfBY
gv+7GXH0ovinEPMRQ3zefPBYs1Si8IvOnRyXa0mT7HTtU4aXQQH75rGK7tdXxj7HGZyaroYv+QwK
/Pi1lZqJHn9WaqsEmU6lztpNb/nAe0GEiwFG6vev6+vhxWgINNocsWQl5mKDaCnyQZNfaCu6c9rG
7sR41ydFedAoJ5wa0yg9iMK2Dt8P+nVFGVSf83xLJzBbFlJTsvsuQ9aaq1zEmDZEGGg6plqA/9Un
CaWKPx8OqVMSSdaV5uMimxxQzZh8QkOU3Y3uHFUqLAOyQbkyUy1d/4uh5nolABgq2Mvl9GN0KRJc
jlcpPsqj2+klSmClhGlI2arSyfeDfT2uuLY/DLY4l5WwQCKuGTVkBLp+U6hZD6+5/PPTilMIUiFp
G5ufPfl5PxKBjOqodtoK+xr4s1FTmQcfggAaIpbe/Iv1g6utmkTrFLd+IS0/XDVTiCCa2rJ+Acp8
G61JZMhcmrRTYbwcOYV/852htkv/DhlAiq/Lrtfkjdi8RQylmG29DyZhwZ+PZaxJkxGD9Cz94zts
Ltihu4qosEmDarGOrd1VIsxrDSOwBs2RVPZPbDPN3f9m7zya6+ayLPtXMnrUPUAGvBn0BPYZek9O
EBQNvPf49b2gzIqSXqrFSFcVGZWh0PdJfCLhLu4995x91v6rxwRvsmLxTqvoUU7XFpoQBpmGGNWZ
VuwOz2a4FkWQiLOYfrGy/GLwcdNoYuQY2/p+siR3klVXE8J3J0lUWlHSXN4XQ5r+temmDYlMZQ3Z
C/UnUmk/D7457uXKMricwsBON+vwrZCmdfli1P3qWogr2NBv1S1isZ+PIrZDN1N7Vh2aL7rxOBsm
LsIYKgpfHOcXky2PhUHHXLvphU6m9lapoghXedUpcdgDtSD52gi9pNwkXx0Ub7uQmi/Gwzaqfo7d
0FTw6lpohlTG+8nchxdko01QVZwaA2BPKEMqZKpwl5SYhf5+5P3qSEznzBQW1TkWk59vIg0U6ZyQ
kHciem4Kf7agROEhrOJFuXZm8vz7o/3qkf14tO3zHyYKZIFrOs2q4miCWVH5yhKMeWgM/BuOQuZl
i9Lo/JK2a/7hKGKrV9aw4I4s5ansz1Suj3mTdl+sT7+4lm08ANxjUND5fnLnJJo2c5CeioPLdg7E
YFIPVMekL17YX8x3HAUdiMZOT6V59edrUYSo6aWRo0iWvOxVqR7cGvOHh1CptPO4G8sv9KC/vCr2
rWTAKVCwefj5eKWe6TQqbVclLNgkm1FMW89c/PVrIKObTgkazFhuT1vIB9A2Mep1xsFsyPsR7Bou
cmbm/tXjQEVTDOx5yz78Re0qndN0gfmmONhB4iclCPK+1ZP4izv2izeIo1DY4WYRkp3K8OO2NULK
uYqDp1l6H4mpOQTtkuTxfa7SXvjFqPvVePjxaCfPh/l07cALY4DZR8Y762PtDTrmQ1nTIciihW38
4iZus9vJVLQpWciakmgGQL4NmB9eJhluEr7mvLK1mQluWpj6WVkUETChqfIwSLNgdBRzNbptOvWy
9/sn+Iupl4576gkMfQqQp7NTNnWC2aRcrdFORuivWhQjOJwqBdAWTYdQw+lgt2zBqM3qixv9qxcB
lRBdbArIfdk4udEMqLhPW1lxVh2s2Qzmb4XEk/yVKh4Y4CyTEC4QgShoArSTWQQj11ZtQWwimZDg
o5boFDoTYNrv7+MvL+aHo5w8RJO2tUxPVgUKeDUcSOSEu8SEoff7o/zqTSDYRCWEoBwdyMktoze6
FRC2oBUWaIt2QOMaKrLdRvzYQGfDF0f71dhAtCuqRBoE7afqlgS8rQZJe5tDFAvXHh4X3aOTdR5N
NV6HunU5TmL0RXGQ4tI24/70QjDZU94y6AEjnWmdVsR79j3ymm1gwarp72opbKZdryT9GdJyBUPD
WgO9Ucqd8KyUVX4uYmCM6mSpTYDSa2r4mUXkAH6tT26iFPguEHA6ZHEeVzH3aTVzcgYlKm4zUNcK
4M2KBs5eb3HoIFHa1w5N/fEtiNJKgyTUV0ezpn3ZiTDrAYqh6xrFZGGW7+VG654LsAr4sUWwOZ2h
r2Q/MtYQVXevqm8q33ye1Sok50wxNiY+3GXAQFENITYbjH7E9rZa7vBMk/ZtvKl9Ky2qDiKQ7w9L
sHCoL5SwD7ImTM/w04yoZSuhFTlxp6WXyKo3iFYz5btWmLLI6xtR/1apFFbtYUC2YPddVp3RyNvQ
p540guHjFivTUJum0XMTiqxzWtRxTZ2YKsdFF5f8AJHCpCoLxp/m1SWtHrN4JD2ip+FwR8klex4g
zufQVNFW2RF23TdDVacLpqtkMmxSjQmQfLOja13Wq8WX1rl7jyShSm1t6rI7y8yVZV9Ch35shbW8
Rl2vZnaRCOrdqFTgyLq8T45DDeXOSUcDaH9Dt/8uj9YMe3kJ/0nahIED26A9hSt8XFLY9+QRnT6u
zIH+ZiyfHCPVZlAJprTmABOE6Xzt9KIJDNzUAXXmyrTa0xwBOIFdNe0EuYZlbcaqMnmRHifPi6TH
z9i4Yj3ddrOs7YXMZMofUP5+dPQhnJFt5qYtXVudi1ozt3iTr9EZprd94SmpYb6moPdk2LnsMJx+
g9g4eZfQwt6ref/NqCfgVkWSqY/Qt4AaL512jqek/tKg6TSO1VjHkz2MRnOVycMk24UFm88GjdHd
RCF+4Y6shk3qyKBbZm/VDQysaChfMQRfxsL0xq5W9lqyxsSY5KhRkUL8xHc542COkpnKvqPL+Vsm
z/mVNY3V+xDn1iOAl3R2VsQGx6huixepVrtHNGTCfdJI6htZPyClYGnNFFLgBC3bMEbodolKjklP
RnXx4PFCuBWVQZmdMh6hslrrpMNXU6Q7s19Gjd59q7/qxqQ2HHJXOOdhQ9dRlIn1/KgwgD5j2CGh
O0dCJ9r6FOJHpmdKdDuyA7obF2t5EkxxgBHbDZi503Y9wXpTTai3sdHInrykWuFTn4lSvyKHBI16
jLHxZcWd/GUVuoDwTtj6njKjJAk3wO6cVHV9KPKxOUbUaxJPUGr1fTHGKnUMaTaynW6NjdcqM9Sv
liSKStY6XKDRRi3t07G1DgeRgu0j9dpV88tREc4bqCMvAnbE/Z6dU3kUwVBCyAQkcJ2YZq76XdhH
+2xtgJUjgts4t8AfMl9A1z7uJ5mtvb92a37eGaP2kevmfKM35aoD5x1bADjcAmgqRd+Kriyv+Z3Q
mPGDAHnpUp46ICoRqLkIAXXR606fJ+bLKs3NRZHyPpKyLSLLQ61XaX4BivowKvNsOHUnLJaXKDIT
lWLMBvQFPaT9HzB4mboS5Toab0gIcO+0UftGWmxqgQGu8wOLkG4EQ7eMwPYlCKu+JMgaWBfQlqU/
m1l6hc+ZKUJM1LS7QRpxCKyVJcb+om+Hi24twGGPkMsyp5aNSHUykOV4g/LSS84EAh/wRNFIoms2
fXs08Kh/T3r4fTbGe/3z0HXd1arU0XWFBfWLTKnrc9XThlkDwxhq3FKRuwycDO5gDjTUSdSw/EgS
Qi27rdY8vmxEOrPQPi3LbVoUKKH7Oo3e8PYrPmuG1uLOhE3jTlo2xMwMhI/r7scHuR+wXNBAgNhp
N6d3atPpr2TSmsRXhmK6QPcqfYZzUV5CS8dT1VyW6nVqeKntIeuUbxZmiPNuoK4DBX7K8pc4byYR
Wbe1OVZS2HITpamKQ58kw5sSqmkGBVyYv6HSn0Xf4n6fa9hRh9y6glGr09nn6wWbHC+cMXSwpUgA
lWsK1pQFcpGM13EaCtcoBIXXRVyni63q8zJV4cgaATb0oYRwMSDqSwb0NLDrFHxpZxQIsTajyIH8
gO4txwj+oJTF8Eayob+b5oHBtiFVb0VMVN7iWGFFwCWl5QXNpeY10seFqTENWUk0qZBZmkuM+DDj
jUtnFAdw/1RpwgcomVYpHqEjsA4HfZ8V14rYhwVIyE6BeT3ndepkqZVdtWrXv49KGe7nue/e4PCG
kLdLHhzjjcELRAbWAQub/s2KwcwwfUsApEclfa5zvW59hZWodIyIYFOYW/3FyrN8xKywBnKhDGpN
xKsI44uUJZgAzoKoe7xXgL/R3uZnmYEpvR0bExiepZpa7g6kV5PkX5bdZ4ApauDVAvjskMYvyN4N
Mx8AD5xj8fA0JrA2nKmtrWEW430yzzzSFjraAdhsowHjrMvVXUj2yP6qR6DKTcAgo71mEke1klGO
fVWvwUgwv2sPoblqy04HAXKLqY+F76oQV8Ch6S1ZaSsFrmyHUxgpkKu78QX8DlfRmnFVBc1SGB2Q
hNmqmHRV87HrQpNhEMVWC0MX0wdbpV8rxZ10LHCPJR4BqtJYw/2crcZ7h0axdYWIzRi3pbNmh02K
+ZZPpfzYQJY4quOSvlD7bS8FfM/e5qmq34RYgnZD5Q/ENd2XoRSw7qfnTSmEgwOBJBNsIKDxRagm
hECyPAAvCbFWtHw50VNQ5Bj23GWoBUV3bIUabDLmnMB/1Ur4NvS5/K3usR5xu6wlAyE2s8mkk6uP
Ih1uuEr2ebgEeobhgaPhtEgzT57NpF5C4koT5zleea52GvvkTbYy1cD0uMkEPxurqnq2SIQmLu8C
MsYUtW2Nk45ONW+vVaEgX2VRTi0Yb5I2PRaxtKQbFpsBoi5miBe5UFcPaFbXzM1IAuHA3QMwR/GO
fuzMCKsk3M3jqg/utFSVaaPeAfW5SqXymI6aOPiCulaR267YfFxNpjKrDt1v+dRggZpYWTCic1Bd
XNMtAE86U6lB3aXLtQPl+o4Lz1MxPQ5YsYKahUKV4syW4PSMhw2kZcFTp740nuamiO6MbG4nB5FC
m0VuVbd6tCeTKqwPptA2+mWPsm3d12Wz5gejzOmCypKBCMNJyAvkRwFTHuAgQ9XHwTyKS3YdKzEm
5SlO4G6kiIJ4wCsjkg9aoWX9uxoTaI42JBkwXAWbgxywSDEs5P56zAQmnL7of0GKZoWeANY1cuOx
HhOMPOmafo7WtQ7nHXKmBgsNVQkX64D4vOjOWgkDHYcpRR1uc2Kc4TiP8aICVWWtFO0EqXnr8bOV
1F+qaLLu1yKn1WLSRtPaYZqnUEYi7AmdCSVcelvVUVvcm5Oc8VRJGmXRozGY2MfgWmGKT2kJYkzk
XcGLngVUY9vAv9TMfac2ONyXeCqIbAvQy9tZXeAeo7CWSo4uAwHFxrgoRPIJFG79xGDJDODTT9md
1PDgzoa1iPUDeJt2DNKqxzl4aRJjvJdwbFqvQMHqUr2PoErTjjLRI5oYdlQa8fhhhiEGF2lST6Xf
KEIh0qiI98uDIXdJftlsLlOe0UaDtrp6rYXigYSxYvnjgJ/8S1+jxyyIi9i64GcLgTB28FlpH6oJ
+q4XDYhh78xIEQZmDyrAoHdCdb5NRqtWG3uORoEZIaqqp26QeL1GkgeZr4RrS7Sna9umDJ49t6Ge
Iw7M40v2dT0ADLYtI2wAohJhdBe1WI68PzQcY7Q8VnDCjn1Inv2THAQpQCC7ivyKq01rnld60Y83
tZlrStC3CTbfc9Q14wO9vcYWAkxFvjwuUj/i9mQYQ9he4kuNMAb7jbSCE5THLds+K6n6dzEzM8K1
HukpWXstxoGXvhUHnmq+h4Y7rns5FTSZdUvqisWNhabM/STGcObM6uKExNeUGuOVJM5VS+ykDs/G
SGvtpdIiT7GVthWHdxqLtdIztXF8nFOZado0JrVxVbOFqR3lq3WDFEsqPWVJ8LgiXaHGHvDmqQyG
JpbkCIyRwa7CUrVW9Ne5nYEgYwNuxh65xKYmrGvW0fjE0lcKL+YO0yt/XFblHrZvAiGJyH7xhz5L
optCLgzF7THEEo5IP2j5FQtFLGxLUNOZppx0lO96HmLpw80qsF4K0xK/DCtX9Z3RRJMC0qfvjSpY
m7nKr5cOGwSsfrq+OM9SzOXO2doSTsCdnUsP3pIy3Ogs+8vlnMHWu+OBFPLjpFYldXZMDXBdyiGj
S4FF00Syj4Zso2ApkyL4/dTWn6E2d0+Ssa44WwntYOz1RYsKW4xkLd2N0RTdWFbcFXakIpFzGlGZ
cuhzTVY5Sb05fQ+oLw4IHxU8C4qBrRRlLUG6glO+AJ2XZ/atNe4sTDnlFOruoBMhbej/wfL7lh6W
vK94ZecUZFTjVPMyfpuXrLSuwJh14beE+To+pGwrzSMgPDMDqU1G45ik4lKexUonaxcjZ7xeCKo8
TecFeC22nlbeDiXWfDGQMTWmWWlXizMDv5tqVQcSpxlpyzFnxSCwW6PiQRtioX5Z02b+SOZJ08pd
GXKcG4DkS+jQ9yEVHq4k4sEw25UZiwDIXO4HLIRhx0eikkW7pLdw/dDFvHgg3V0Z3jyI4ZVal2zU
k6EMvaFOaSDmTqWfEe+S5QG3NxU/hneGV06M6YTLpZvHnARsf7Rakb17rljqISQNbOHkow1nutbC
tOox6yq9RgO/ZqOElj/7SaK/gOwCS0LHjXzTMEVgF9YZ81Vq0NLBa5PjDVbpGcZjWVdFsc/Po91D
FiLtif1ttQbrMOf3mDfGq1cAWyscoIodmEmtV8+WNKoUrxoruQu6rfEediTGbAEQxBynjtWQY68d
M+NzbdMAF/KqDrAdGc+qYbO0rq14eGFVLiZ7lSaYyAtpFMGeszQ7GmUCuntgxZ28RK4bT2pG8ZvS
JaW8q9LtBW/FZjNgSQ0r8REALm4CO+AO/QUpBDrGw5s+zknWxdokt07aLOObPkn6+2xEZY6Pw7ze
1H2xkGATpebcaPHodqxV1h77Nh009sp0oTRzIa1Oj6nXKyxB7POaZJzNgA1lWV+0gliD6NuKmdgx
5cnybhgdbV6bTYaOz5iuZa/aWmhnshViaWfNGFx7mpiOt6RHGslT4Y7d5qayqm4hr8nsTNRAHgD5
QWwrJ3ra3IlOjmd8GEBw65Pays6SZF1jS0otfjZzifHCLKEccJZJ7NddKkjUJIU2rT94cDnstEWo
RgfmQfRigu4kK6C2E3ZXlpo+SQnWTY4h96yakVWXLxVWiYpfj8KC648+Cs9TueJAAZYyk6Rdr1HG
9RYlIvxI2SEOTteVEvzGeZS4xXOnUkcuq/qboaRV4YZCGHvWMBcfnZygpRir4QnU7GA4SJoETlgR
iMpj9gv3ACWmzDbBiKpuh/E5DLNZT+7EpA1ju+9RbDjyMn7GJdkdHL6ytQ6sNFLfWwVXRSoTxXSp
hDOtNDphMalLs8cnhEzkcFxUTXoXtHSYcY8xhjtposNhzhaFwILUu7HLB9FaHW0oagm/ySkuXQvw
7HvZZwYM9qpNnsqeBNLmz0ZLm5CKa8kirC6VB71/fA7NTMJb2bYINFTAiJk50kycy8ZxVVqlxu0n
ShMbZDmJMyaWnt1vYVXPsyy18NJCqpIOtf2IzZnSw8/PikJf3XYSmGWl2RRbCgGRKTPBThqZzHaZ
WodO/ETHemAJwcI3TORjqFoF03kqsA/STOWKKKjGRtIMSeoTFXbYzcwcWa2KqHASkwWbvgyA8m7f
S1G2zyBHmzYGlqnuQZNMPgUYg5qjman2NGcYULphMWCgp2Yg5N2hksgON83YxhfjGCaZFzKlTeeJ
mcO17PGZwbqrrWUCrqyuzwgSsXmI8QCQHJxp1kdVwVTYN5Z2GJ2ESY8dZj80UAZhGZhbasn4iODs
xw461kLeWRpyvqPaYtDlJVHVvWLOg7OJMW782V7twVuXvdKB5EPiMtGXjT2ZE5NmIR2jqfltLeZL
cSEIsZl5cmwlLwzGfHFM1lrJ1dkRBfjQpMN+bDB68Eyy/CUTB8EDjVJSJLtGVRdRgO1fvXrYl4St
P2AjzF5HNEpcO/u57uxUaXDzI6c+MhWVFvmKYW6rmNC1ki6stpBFu4l6aKF01OQzRHlJLT0BRGfv
Glav4xOM91y7E8JStfaQ/jDuS3pg3kVMlsq1zCi6majQ3FpFcSAH1dQuP562miaBFYklUwv2VB20
RXbFUSpar5atcXFl3MxgSjbqGLpmtuqiN2pL8lmMDR6D87wq8T6HKxHpLtuUcb4F09cNm2HlljPq
FOMCxRdbE53m4g9sG3I2+cSJx3rzsw2UFbdWTNwIGd1ekcebfjCUe16Ptnda1G9nWVtJYF6FfLiA
r0ISQyiyEZmJIHoVPj2RCwSX14eU132KtZjMWDDF55A2/cSzsKSAIqKg+of+i91GkEgz3z2n5VZU
XVPS4FJlAJNt4wTvbTMPyeuSKhFu27RIIhb3SnyTwmQzXCAtE+/Xqc/nIKH0YdryWNaXc0kK4Bzp
lTiwVRgWuFvyaB3TFVjQsZiIxB12vmK5q3utiJylrJirIrMz77G9EFj+6m1zutIQ00c3VDXi4qpl
m3GRGIT9rgF++VzD0eatxuAUM9q+2ZzrmvVOo5qJZy3UTonEWpJDDR3RV0izujGftBji6QBhJxva
coehmJawoHGTSSgt3eU8DKuC78RCUATYPTu2AEuxEDF14l1qzQdmzvWp0UA42OjnEHAQ3E1jQD5V
2PXz5otTzVZL1koAUvun9pN/Ixl/QDJuusf/P5Fx3+Wv3R+c6q3q/vC/jx8fORY4/+dHOuP27X+C
M1r6H+mRVmgIwlmdsMmkmPgnNiOfmFg4aEgR6WnWN3jXf9gJSNIfTRlkl2XSpUJTFN/zH24CkvxH
WaRLVyThpG3Vu7+KzKj/3NaA/5NBlxI9IzSOoKNC3PlzVXxVcZuZyYcF+kjeDHkiEWx7NOXLotj3
rasXblHe4hbJjMDmSNzN/U5XjvCfoYMqUK4PJNQwBAIjPcU0PTnjuhMhy+p0hPjq4OkwVlWnq92m
ux3TQBECIdy1mVcajtacFUA6JChaum+kh7bcK9NZqO+n2CNjpeWuTv/PfKzXfVL54bhLqOFhLNOd
x0fjobsr3udX7XN+LQNBvViK6yR9XtR9EX5BBfiuvvrPMulf3qHtDv6oGzCriNhElQNaILqX5cN4
rF6aF1l3tEfxg2XA+CbVrvGteqlehg8Wh8237Bulsfi2cKLQH5aPJXEr2TaZ/KkFVruJfBHmQhg/
rk2Qrued4ixbtmRPF60U7bThORc+l0yyC7oq4QhNi/vDWL3607n/oRyKq4pWie7//q/vMLrfXNJp
x52R151C3pJ+cuOpbq/NfCcCQRHua/lK1e2L9VO4Np+Gs+IOu6hnxROooz73eLyOTrnaVsNOFuc3
u76ZQpvwkXW5xQGVb/w7T/OkDP/fdJpfDRBT/pcbIF/NCuaJmON/3qzws3rp+6QA8AJKg4g9CXKe
TdPxw6RQSHlT0GSvBEnZmPaYSyiTFdocSG1kS29+oR766mgnk/TfebTvyICT6YFOTORmmq5sqteT
Ga/dEuKg6tVgcPSA3K2HdN2Feu9YDgVMByo7v7BUcyM/ciNX+2J6QhDF3fvNCZxqBYucbV9YxODQ
g8kDqJ7b7EBVrOVyNly29rQ4/RkeE4inxzvzdX4PG3sTihCL2/wXEzewN9mhvrW2aBxuW9CSH/yW
HDCNVujA5Kv3xUd03UtOoTtR5WT3wgUp5P6Y3IuTzZ/4b/Yx7nLxz38BiY1BlwLZPCUJS7LLNryM
TSPhW+elvd2Hjn4XnfWf9BcL9yDGbzDPw4RPOURX0fP6iuvcgOz2AkTPDfVXKmpn2HmdtQ967tS5
fWbgKvYkPXTvY5BdLo/TMXKLmwYZhZ3cZA31IYjc9h0FQ7CxDVwfB9EM6oQp9tfndC/FLmYGyWfM
p5/1W/lWv4Gzm6jqRmSCbf3iXbxQWHZHb5E4YUep73E2TyMnz4JKcFoNbw17oBv8RT4mqLbsqbQx
5hxu+yCsXdwM4iMuIfkXgtCvH/PJ/P7vx/yv+Ji/mk1OyT3/6NnkZ3Xdn2ZqOkeIlTdCJpP2zzN1
M86SGVOoDGo5+kD4cbXMDcA/o1t3VqvgIKyQX/194PLVIU8Wh3/EIU9Mpv58mfoGUqBb0kSa/vNl
ZpqMglUp1YCsqjNj7XT3uHrxhfOVWPHLA50sDn/zgeRfLXpot9mU0OWxgc1+vqJErmI0bo0ajCEd
yIqJsXuJvA9hVrqTk3n2O4pcO8PqdAe1wuoLK5qMVs80u20XOrkkoXERqxT7hbTPIaaFzqE5D7ub
NUbHgQ+y0140NaYvusmUnIZZiaf23SyrOX7UAHZ/PyYA5v/lmvbj5Zw8oLJDt9qi4QgsxSkcxGdw
o1Z2TXi3tJyCk490kbt54rKYobwTbPEJx5i5uWLhCEdKoLYxn5evOaocF/ugrxbdX76mP57fyXON
ily00oLzw2i33gtoMPfkXrC4SG/bS/NJ35k7+almb4B3zLfxfA7a8+QLAfpXj/y7YvWHqOpf/JGf
yoj/qx/5NuJOo6wfnvgp0aCKMRDEDUsNmteGpBhSmddusOPz8ouF/quhdSoN/2cMra+u9UQ3/jdf
63f09+lNNWhhgWsNZozU8M+zVodDTbpOmRo8PYnO5WVk9/bz8z0WCr+fTr4/nN8d52Q6oaynj1RS
eF0P0U2/j53GFg9hEO36/bd63+7pwPN0hwB5jwrQDoRAcUIbQ3B7OqsvSvv19eB6Ak4KOl+UiExr
+1G1dXD8F+g1bevLoP4ERvWnBerHG3M6v7SzmTRQS4NqtbMb5r8QGcm15cdXUuxlTlM54r5dHZrq
y+v60FyCTKPn2UBidW/sf3/zvjqXU7JN9E88l68GzGmH3N86YH65bv9w/6WTLAXFJVKRBQNm9HsW
wUP3smeRqQLVsuvcm6evXvrt5/1mgEonKYQpbTpRbHnevTu/FbNrXeZ3TeJolIljN05c1rtaIQ6z
0x2oUku5I+s/rk7jUn7aKidfYj++OqGTKeC//Y358oltXSo/rIZ/7xP7PgJ+98ROIuVOp0c4QzEf
lIVTBSLbYifcqaorfSoO1KcCzePfPUpOpst/+ij58iaczKv/iJvwqwQiyFlazsn5k086xahS/JJW
/AbVwHVf8Jup/Sk4fyns3n3yU9f+iDy7czvXvHx2rjtPsXe3txeKY9qLuzsuzhO+Lfepvfv9FEkn
3q/e3/88KfWkXzMfAL9VKyclBobduiw0jn6NQseP7/RgWOwRwSB/6w7VcbOH7Z/089YXr6vP/o1/
WTvCbuHV733FfhD892anPGvu4Fi70MHvzW488z5kc3IdetcPuYNgxlsO5Et2e8ERHNPV9yTSnHmH
dDRAWObw2+vt4CqyU38+xv7H6oze6nRu7X20R5WK990VqSnBI3b+qM5DV73q7Q/BCfZZYHjINF3d
drxnasf8+Mwx3033I2e185zWPlD19uNvLNXfoqDzE36qbktB4rxdaed2cXZluoaneXuLFQoZP+eh
u7ntdT4Kuj2CC74M/J+/W3jphmflY8IhdVe7MS62dJkUiPvH9LM/DP4jhc0D1/OWOW+6e/Y8uY8X
pv1Iest5vLopnEDlcKVd7ScXaI8dPPLRWYdgGk8m0+afK4d8y72JfrUv7cPF7TVuT3S8+Jqte8fO
2349UZO3j+/zZWZTwHZat/N69zg47w8yU39hDyzuqfOO/Mcu+K7WLc/QXvtPx8E+z/cao44Fwp2c
p/Njum/dxiM7dBmfHcuz7YfVbuvH++kwPiF4au26sidnOaRn6X5o+SOVH5vWckfw5yuZ9GF6thyU
y+2w2xnCkeL3Q2ajmObw7xfPWhBemvbr7nOwHx7E68RFGifadnOW2w33uPY6V3zynrN97yF+8Kr9
c+eik3HXw+Qb59xmwZntfWQHcNntXens6On5YuOmbOvCX0yLP7wIJ1mqelhjXdreTs3GD4Ir5QLO
/X0VYGB2PrurX55NnntlBFSqD8/d3pMOnKK/+J7jfhH1fTVTqCeL+H/JTPHV/TlZ6Nu+afq5/X5/
tkEVnhuXk3cu2J3dOC+Su7qWXTiH1+XM8ZSAd6C0RT+6OjsccPD6eyetkzX+35PWvyet/5mT1kns
+M98Kb+aH07Cyn/m/Clvmoq/mMwpa4GsBP6HZ8hJvCmofbjGFZPVtpi1rhhs62Pnjf7oD97grf7K
/4uH2Z99ak/O9tlyoDfRRVDLn7eK1PbZ4qx+9VruJV/yzcPqyo7kar7sIWXzMi/xUlfwxp1xM+7G
HahKl4DGRXnq4p29066p+MgDJAC/fEDA7ej22eB6o6cdRu8VHoFrettKqgfpfvKE24VVFOa/P/FV
fFtd6jTs2YkYcqIaZtMLjE7s+1fFea35+rbFJ2gIPhAuXVWsjjdZcHWjuj2B0WjfVM6ZPNjZmXXR
vCnB6pyx0mLBd3X2+KyTFIjtXU74gOuhZa/fV22W6ffjA/Ium3yGYRMBLo5mXw/2+3Y/PrcTuv1k
+ebzic+3oOL9/Z1q6MFJvcyP/DwoCF5VG128X3vbbYnd7r5xF1/3C7cOtqDAdAw3D36/GPA8v3jW
J6F8Ys5xGaGeC2qe3sDdGxwayfjVugpL+fYkj6O7VTi3x6geJq/el3szqPf4QXmKD/vJk0mi1ETh
iaftcj/yYj/lbyX59cKL3YwHrriGj/7v+9eaIPYFkhmpn3idk/M5/9pHIu+tuyLI+HTeZefseWvL
FS8L+rQ8ugwIQTO/OaPxtkXOa6uXUtB6k9/tV29xifRDT7ahv3i0FxNN18RgXAy/JM4q8UIuQ+f3
4hG9uQYRd+MNTnFsPOVSDyRfJBGU70e/dhGwE4FrDHuTJ4OHlCPvascp0dN48c5u7sT9eqFcV2fN
Xj7rAyf2gLs6JIDtldORDuUusW3Cc68JSr/w/GnfX/QXok8DzIGfdH7tDrbpxIeC76KdnyG8hZ69
Kzo5gSSBoZM8jPw99yp35ieOVJN7m85HxnHv4QbgH8k7EYDKQeWZns5vgwsiaN9eHhIDO+PMOkv8
neWMtn63XA6+TSfD3ontNPjK6+zrqeIkYfXvqeJfdqqQxG0qOI3xf1gWTje74aAKWWIyVYx+x0TR
eXoAvsSb/fB6/vPCEPIuycwR2yfaE1pi5gfJFb2FNzAMRIfefKd0U78IBOdtZMPKoPX2ieLQq8V2
YHBpp3ATxrPBS5g7eXBwy/P+fNrrTziC26odkoddD8slsgOXtyLySl8hemZ/wdu7OBT/+ZHqpWhf
yE/xTe/kB2vfB33Ay+crAeqrPR1Ve4r6jvn9zWG2+0qG8h1C/7v7dLIXajGiLOOpVQPE7d/f6MFh
J38+Odvy+P/Y+9KmyLEsy79S1t9Vpve0PY3NjNlo9RVwFncivsggCLTvu379nOdUdYKgXZPTWV1Z
1mFkQgCO6633nrue1lZ+TE5ngRMLalR5TNYTpJIMCSlZXE7yD9BpGarZuomVYvVQImsnVu1GToB1
8/FvH5LStz0LZWb46ts5yNFCO3Fqt3TJM5e9MSRrBvkaWbkb3PG/S5Gdwl8bHkIoX6TUWeUefwfZ
S575O5BV5JT4+8DC3tipCUpYLHi3TV3+qrdXInEer8jxETj8s79B6dmGrEoXX/HE0C7N2k0x7hD7
kjilmeBzjJHFdmoXDsaEOWbQAqBywAi41PesAPNIXfy/T10+H+658DeRNa1QIown8a8YJ2aS41X8
yef/r7me4H8HYXvVrVKIXC52NQAIEAuZoXkTr1Nghh36rAA/JIZ+UDb1OrmNbuXHfA3xDd3aXNX3
ZAMiKoe5cNicQc4Ay56DGQUfxGrdDLuAXodmDC2Hvh7wLTFTtRM3P8vo3GquJhvS3eTahWK/0P4f
53HAHoi4JZ5dmEgBN0XLM6JbxSQIKMRWYAs3oRM7gR3YVgTu48AQLAHqnauuEgqhcjx7XCWuD5U2
OqOV4neNA0/CG8DC/XK4qg5c7qdgOF/gzrSzW/D2mTvmFK8KgIVnBnu0wrbAkXCD2O7Gt+5yZP24
Cbw8mctuIze0oOY96DXPBChBCZppV1g5sDeaCMno8ALlprDXXMXUXZDt7eqd5t7tS6hKFGgb+x46
FPRwVmXG1iP65GHSaA+FRSxw7Pn98uwQyU+ovTR9JEJtV1t93RtHPkOGhcGQMXxr1a4Qz4XKbXFB
MFqrslsrh2ursLUD6CvwbN02oPo6w9DgNZjMh5UHPQ9ctoIrfF2vpU29Iy59lH+oP2pr/OHjZNZW
vGO7brWGXZ2bEze0DWoCfqXGFq4caz85j05nC3tsLZCn7yJL7UbYDG5im68Z5MPra2IeXhBON+8e
rp4i4+GhN16A+jxsmNmuogf1ytpytEc43zV3sdTGPX8K+smDA5uaOuChBncPx3pHfVVZcINY/JiB
uGKl3/jYYYaVKoGnRxwtvqWKxfDyyoG/ye1X+TbHxnBZyFcLXItQ7yl2M7QQFwLq2SHxCu693pE2
wWqDneRwPMfy9yY/TIiW4wh5JgrB8e8If5BAuE42Cj0NU3PzteYSLJy0UR8FuIYyF9Myr6ilmCMW
ZmcGK+7eM2zdtSU7vfavX3M7BojwcPYzfCCvDVPgglrCT3VsoWapdoC3ERZcFso5/eWSSJ25dGRU
RRYdCqpwBzgyLW2UKZ+F6RtC5ZcCEZSzfTI8ctuDX+j8CsrH8VfUVhwUEd0rDrHQSXSHOhezvfK3
Gr5v1qKN9mL+Sjb53VXNPYepyq5wnonRPkCKWdn1GalCqnE5BsTqZE68ad0S8g7o9YDSRhc1a1a7
r11iQNrhdZCELtmiLHXFJXMECZxDV3FZB+QL32bMswTxATNDL0z5ejjQO3oX7tpv5ErZxzt/jVLN
U+6idA1/pdvcRQrP6o0O24DLQi6HiYGxcSkLzRC7Me6tCln49t4CvvN3slHBYpKBYXFsVr7DcMn4
LnEHI7D1ltiDGRx7B6+COxflR2Z/05nqethCMrvJnW/zMTYrOGwtOO4aGwg2e/CtBBgbfulTf6rc
1gIFF/5SxDVneFfPjlwG8RLhEo9Q2hNO01NlmoDVFY4n9gk7GLj1M0pg8DN6gB2H+89NoMgla3hD
cQrhLuXoFl87h+80WEYBN1pAjQbYl4MN+NTPgL1EIk8FZyysUxxEYAY3vB7h40RzNSdzE9wbBvGI
DxvdgiCbuFsVsguLEeBUE/jHW8BqERJWd0GKCcl5hVxIR9txJ612FmM+sDt+ZYEtGJ9hbjgciYNj
DVqFO1obG72PYCvosDkkg19hfl11CGwdZqqPFUmw5okp3aQniLm1Z6YwZ7BXOAkpRBs3eGF4ImOU
BzAavD83d9q1aJiQ4LhO2lkVnVdmJeAttW/9VlgHuMznDyfZdC7KNNfZlYhkyezYbZQ9tos73Y3g
CWwhmKV3pyI4gKN0heKnNf4/H0WGdNU3hToYxSnGELgRoVyh9w7+58o1fvDWwi0U8zZ96FbDlitm
fuD4OwgwTbwzqAAocTIrXHFjEAX95jMs73qNxg9jaEAP4YPvRgShTZ0ddTT7Bz/IIUBB76JeEWNB
dyp49VGBdF24q9DJTDP52cJRzbC7LQIhJfZPt0Ic5cYN0ATEMF9wjrFAfLXl28Dlp5pbyOWJrza0
IowdnPV7roaEe/5a/lNm1iv+b2UdufSWa05uDQYuzChYg3i1iWO3AAgXbexPpLq/bOxfNva/16GQ
BW/cnMdIU7VmSlCLD8CMQnQI5Bog74mLSbpfSspEJ8oFI4///l08/Zfx8st4+WW8/DJefhkvw//w
f+Y3b0bK+zpC7gG9ZLrMIjtEQPtknYtvpBrAJ712NWDihSLApWfMAjb/X89YNsJmoYJfRtgvI+yX
EQbc9csI++cbYYsoehao+k+haG1BHs9LNESxRHuxAZGS3pTPcY9izQPn2U665u4rnjmG+KMBZwWi
u2DGQgyxgG2qwW88WbJNEcdQ4Gua4Ifh/u03rxHy9Jj14yf3y8bmzxzdH19O0wbubdRL2orbw20A
KnZzQNJjbvlIf+MOGe7zePOzbrl9vJT3tTjTWazjX3emi+GveSXIf9Pw1xvV+CfAo0popg0uV3CR
z9LL+qqj6IjU8MMPbx38ddzndjy+HEfzGU7VHMkPR/ygsOBN3yJNsMdnibvWub8Pfqj1ZD3fTsZ1
iZfWJpzq94JxjVSCTXadXdcuu2lO9Ea6kvbDQb4v7AIO7RKZIxrCVTVcS8bNzc0PNHQybuDVTIwb
uKKmzbQR18hJ3UxuaSlw9bdODu9o4BAzX6PjHBzrPCUEHWThDjPw1+h2u/mWGNrh9fUuMO4QBsBY
BesltA6viAFImEOMUH2KPI8jT9sUnO1xC8f3rjU88+UlMpH7gVg+vP/HyjoitAG/oMInjBROZIW0
/Cv/DZ/94Yi1OK8R3rlx8Amv4EkFh5fLyR5fe9Hf7czMtk/CWEd3yVZGrjL/2CLkY37vbbT6Nx41
w7lHIc6pM3zjdjDuz7XsLpKXDXtnIP9lhwyaB9TI2GjrZoUIefCwXYfgipMheBXZ6CvO5xLB53p8
QarNeF61V+S+RPbrIukyFyuXztgMVA/SKCgDRTxA/V48ej+RZu32G+0ufFIP4oEehpva1jJ0ybYo
UixVE6QhAzEFNKDfszsUB8oULUN4Nc3wnP9QEeQDB6IpRCY6+PmxicJBelDtDi3avl3eAYmneV4a
9wyoo102GnV5uBvjFQkRp/3JQ6Cp+YMgZmShbd4+9M0HUNY6iS1Y8V18F+zR+AmRuxARIe7T5vnB
l8d0LrC7NKYZrG8qX5bigsdWEKGSTUSiEAqRnGbHkMfF43lIiDHq1TnXxGxQxk/sHJlA5NQ7G+Qu
oWIKkU1EAetzUEbCmY8wVOTEIEbUI4SZ7BEzAmrKXOUbSlQXMo/RC2hhTWeaPcoCUQsFjJ9HCxjG
y4O0iBvsecrPiJAtjw7w+FCGxCUQK9zy9KUOkTjviNgP8tGaa56NVj8k+MrD2zzI7CH8zMPpPJ2J
h795kj0/76GZIvruVoXty5Z08O85yyka0KI7IRzP4ypC+nWNCGZthbsBXron9XqyVzzlh5kF1D0C
v9hFhsBpjbhf55zDaXBC8xEn6+GclqRbMfLX5Guer9DZ0kYERMgQKH4t3H778uLZr68Pu5+pe3uT
xQYIyXD/IKNCC58C3MG7V92qkaHGvePc5831Pv/cw/ONuDUCBe2Kf8+jQNxXjvAinOvVOZ6MkO1/
8njRWYlEK2ehN0o48uiTes5BQL3uii9v/yCtSoNHz0ID/ZshSiB4NxtIjLvCHI3CfBCNh9R6eLjL
rdQ5zxAy8fDykqH2jsvIy/fga4T4m3Q8F2i+83yKQ4Y+jC0GWt4m17IK1IVMM7dzc54F5lbYpGlH
TwsP1RdO77kK791Tf2nL/yptuXgeZin7f8h5WBLGdAae/nm3ZUnsnpOI3x3cX2L3zyV2ZwjpT6bV
l4DSuVHEu9P1XwGUeD/BS+Btzgz6ZwGdS7CfzgDSnxf2n1n4PkFVDUTH6CgGds1zFdq7U6HkpY+m
I4B67PC9Q+bOdT6s1tfZXb0nKyR5Wz+RSWEnxs947wPJIffAah+QRm+GG8CLVbpBbo+BZB+Ydz8G
U3Fr5JKhZ5WrOtM+hycmMpCo1+3jc14F+MwAnoIHHcg7jM3gULh5ZkSHqjQOaJW9Q7HmApRdnN7M
PvsXm576ZWiZiRohoopS3nkLQJbWadhwgCWCYOO+RYqMfNKsRw7NeS7sYAGMm9U9zA8YIPEq3qrn
XNHSbPc8DzRyeJlIh+41RjMarYZEK+Tt8eIBK7pGkpWT7nWY/DzlqEWEnCdcIpXHlLCnvjm4PioI
cmL0qqsQ8BbZl4Hc4uRmaOFfanLSl5nf73ZuhkpGMI5kIJ9Cvw4Nzo7t4Qi/xvERdjRKKkR4QVz3
RobHpTPP3skb9+ZQoFyGmLBHFswJrrY+SYB3I5ldkdJDJ6NEwUiunfXm7vIeLk5zpjP/gdNU+Ipe
mufMUaCAgVBtK7hqSpvnksZXE5w0Tgjp9cydL8/rK2o8fdu5oBCBdFtfwWWD7jT4zfUzkh3xstyE
D427FUb7u+TWa9lJb+hOXalbtkrv/MbIV5dXj4/o0ohnboTJ0zVQB2PE6G3rbOHQu/z28peG0rud
n2mxJs7lnGqQHpWOZlBGPJrx8ZkXk5GdbIr4miEDU1nxDE2eiZ5YZOWQLU8b5xZ84ATWbQ1OmdcK
VfnwWPQ7kCxDOHiGZCa3k43O8shl7nrbu7088IV10ef276CKQjBhXdLDN5SOHZYM7K+1xm8LM+dw
LkoQsEslHrBtUEU8ISsU3bJMMOyZcKEKxj0/GRNs72f4VZ214aKSDe2wDcV5Rjd84yf++3mDXjcP
lfGtAKatDIwSBW3cQxjACt9Uxi10IQqc7uDHexUNEWl5rwu7K32kWX1rfMPeTWKW4CuAUy4SA0wC
UmXE4B9147GEA5h7i7/v+U86q+TprFDwjb37xjdPcCvDurxZS/dOn4nxP/+907kkeYeJfu+9Wzq+
M4Hb/uHHdyZ0/zWP70xc/6OO74J21Gcy+HdpxyUBfPZkvTtofxoB/GXDPMYQiNLAb4vOjzMJnMUC
qRVwxbjPAcqTajdH4x44G0+QdeYdIMoD5J2FWgoepFqoXCAiFxif1eJvD58FSJOpobkAvjy3SM3y
ChSmKALRUPCxP3f2ugZN7ypDsj1P59dRTDWg2RTyPO8UFEI9b6s7vzIY6B0jKHIkXqOmi0t49NSQ
Vp3lfUNKunN1JWIe1HqNMIvOZVsR4d/ISFGVk1uSeSfin+N6cHmpUQSHfeiIK5DjGj6qSBCk4Y7W
yKarGPZP6kR2ihRr/BLVHxQAGgwaFrWeOI4u8YvLwhZ9NxcWZyb1wSWHLpQedsbSUEk9opiGS/xt
DtUzAlbyb0WI/v138VxNw2trUG2Mn2jG49+jWLwKG0yNCJlzHQE+bNQGfNfxl2CCw1q/VeLwekT+
bt9LA797+whu+GvQPxhG4T1KwJDEz9P8CwQzEDK0KYKDjFcbmgPKu3iUHS23+PdI90dFEsrCNVQM
dOcCix5/hdqpzNDdt+x9siFQUAP60Vxesv9AP/12nGb6KfVJ2uYxjpMIK6k0nn1jXZq39z6gHqBh
bWSWw3/Az0hqZ+vv30+jdZJMdK4rAHqenl7QwQY6PDJeDq+bEKe+MAMchtRa2tvFgz/TS/+dDv6X
baPeS6SZUi0rL+uKFLt4hvPcU8E/+KZx+BY59+t71BChlggF5GfQH2J/75+fSwCzw+vxiNYDP3+C
/wiJIMCya47wUE+727y+vqKW8G5lvgoIx/LN3YBHGPfZvEOJXogSnQJ1eJmLAjcer402d4E9Ggsy
b3F2M43+rzW7ZaE10/W/hNai0JrBkn+a0FpECjMb8w9FCl8CbZ2IBIQ2hEpn58Q7eOV5Kni4BuhC
aKka192HCQ9tlUMkbJ5URzSSzYKM/rLlLHv3yNl0Qyo0akTxyEAjLwPY4zcpq0DA0jzLAcpPO9K5
Kfj4rBg0bE42oUeqTNBqVI4NXZQf+x6N9ss0q01w/t2kHbiPg9LswMbkKlpcG3rfiUsj/hIw/DZi
eQbl0iiOFa+G4EQnkg51uEjJCcxiLRnjHv7BBoW9qwJtQB6eeFLC5grEeUsZb2cv/ydA924IM0CX
Vpo8qjKGAMOai+hb3+aFcrydXWLwtjC8btBHntAB6OruNUEuxGUMQDkqujSCGWpKh7aOgxIj2HPr
+OWw5w0Rrx309Gt4V5uHTWQcFh65tO5z2PHHr/u5k/mlWc/wRF20TS8ImDVxSiA55IWVJnxfcHWU
SCso3Qn3hTdGQCefzuitK9TxcWiYGocM2QShhQSJcYUt4ehXgdsfXg4kKb0eL6/U17Lu3fGYqfaB
dYJAMwzzCG39zBEmUBlgJ1waHNI+Wm5noh9RYdzwJos/ZDQW4m0b3auK2yG8sHu1uudIgA+95/4Y
E4Xox+Pr3evlkS4eZL7n7wTOH3+QF7d0pkn/SVu6JCY5a9n7hfrni8ml2zqT66kfS31c4Aymxv5m
t7p8bhbefJ7b/Pve/Ew0ceGWn/Mj3h1KsAwrotdDJeG21LjABG1K0JjEjPfRqTF2vAo+NJOrHClV
LVqOob8G2n0VxhWaM/CMpxcecfhmX57x0p2eZ/7+8+40WQAR8ybyfwSIWNBG58V7t2N/gDZaPCQz
GZtOoaoVFT8koolWYj4SeYGWoAFqk7e+5TpBML4PFmx+V0ES3QgHSOx4V8hFdJHLeIfafHMBmSyO
aS5N/wxjmsnXP/Iy/QNoMf9PWzfVUxI+ZX8x2urnU/uX/PUvd81TE9ZN+KP+n/yRP/JirEI/aP73
x2/rt+9RoWc9NU8fvrHBT9yMh/ZnNd7+rNsEf4o3+tsr/19/+TcOzPux+Pm//u1H3mYNfzc/zLP3
/JacJ/I/psd0wjGcv/qNDVMgGvsrlUSZc6f9nQiTaPJfVQkkaoxoEgNDJi7ivzNh0r/KKtGZLotU
00Rdx+n7OxUmJX/VJFUFt4+oUFkXqfRvf5/xzZvkxWK9rcDfvn9fzThr/a1oTBaR2i9Lmkwopfo8
CaZkSdgoyLw+jlIJVgWhrx+7QBaes7pSrgMpm65jNR0tT2PtlYCEynU8BIPZlzS5AR9xEBrvluyr
8XxMyjmPR6GqSkQZrEXw787OuBD5gS/2gnaUaSStGxkdjuokyrfypOlGpzM0PBLyzJkiyuzkjVm6
oKbXxOkCLwvHn79prvNAGKNgzJWYJOravOzBm6jkZXpLjl5WJTbY5tGBCNzMC9r3nPj08TEE+ygR
GVuJBJi5+h0TVfAa2nlHwUt8cJ5JyBVORTgsA001Yq9h7qA2W5mCxJvWU/9zKCpk6nuKtlajODKl
uEqclJStO6Rg0lGzyV+z3vNWWadTt6nDBOTW3bBVE2Fw4qKUHSIG9UPaFCl4oNNIt+WsKm3QYvru
5Z2cdR3lC4iaG6JQkaqMysgS+QizlLGhaSfL2lHIsm3RCpYSVlc5CXdlBrYiLVuBJdpQR8UqcljG
QWhKY2fJLbD9UK4Cv7Vl0XOohDZPmbZJ09yJIm015N1doyhGIXiuQNFzXdhfHvbnbeejRi4SU0EE
iH9+HDX1/Fzqm4YdA6qWK4HFujEWZb2wOF8+BVS3ssopmak413iDl6sszNhxVFrF1CI6GWOtDc7l
ucxSXs9bwDlZwGdICBq/yrPH+FIJOqmEBqcuGcNDSxLVR6r70HVm7Cf1oarlUnQkFoXHsSra3NJp
X+0D0LKj61osZ2hcVtEeHaaS0m+NYlLT3E71cYoWxvnFalBZ1GVdVmSqgfzq45rHSZWAjzv1jlFR
CLYuoCiBjrWyIFq+umo4hzIWXAS5ljK/0X1RidA8gndkTCKrLg+LbUnFwhQzpTEjohCzqCMwG0ZF
7U7ZwMyxKemdXsbZN4WGoyVkCvqKgpIbtLXZSxjU+qofsukmatTYUIOuMcdWlXZ6UQtOO3WTFRUq
ccY2zcBd1YiHdJyGDQUb+G5hm79cP9CfUaLjztH5+mVpSGk7Yf1EL+k31YiZqNX4DA0Uu0zNMrPN
E7T6HQo09irjap9peWnkeSLfChFRN63oC6YSxkuynNtRH0SbhtuvqKB0Vghk6Dmi8A5JKoMvszZq
/JNPZX87hAStgQRR2jKvzLdjJeUmxFq1r9O6tS6vCAdnn56s6khKk4mkgtXz44FqpKlVwyDyTykD
tQDR1TtNiH5WmSesm0hdIlnhKmn+NBV+NxUaFLr8nEr2fp59HktSh1umJ3Fl6rk2WW0voZAmT2ur
KAvwc4altKA4uM03e6hKmCZpmsyxwxm/vnuonwNs6LnOjh7Y8a6CsNDMTJIzEMVl+aMW6Jo9ytlJ
aqfJVbq+W7ixXHDMnw55QvGfJqGr9ExLR2SKAeoKyC+/U0B8nXwPxBxd9sZ4iSxl5lSADNNQIkQp
OtuAyZDI6uxRpawTJVFC/Sh0VYsytbJWXT8j/XNXtsGqBHu21jNtRfrymenTePBaspqqQbF0X3vt
xBS1hJKa30gh/d4O3rQSSvkbcJXmTAJtjZHGnTUmmeAkcvway3p4JckgeyZZjJaLKoh78tCrtkor
nSZxFO1CjxpjHKlsk1bQtmGdh/bIqmI7EREtiyfVlrX2pkz0ap2nAkro8jB9GnMFbddEpVnnVY8O
kHWBtl9VVJtEntBJmYzigqj74kRqCpSXLAFEUo3Mzn+tKYPUFYN2zJRKd2iXlHaaeigPLFPUTqoM
kdU0Xeo19MWJ1HQRST+ixHnA5umgkeKLhVSo+lGScnU3dKpkES0TVilk6TofR3RynsrCIiCtvPbK
vl24EF8cSc4eDwjFcGSkef1Co4ioSkpinJNAEo02pc1NIfkHkub5AjI8M2XNTj+jHCBIDKT0EG4f
xUsVxpGqj4F+VMMpu2Gt2FpSKIlWrdYITwdK78RahW7mbJTMuMtrQ236cXNZxJ3h03wQkgT+eiJq
qqjNPStDWve9oOTCMclT2aoaLd+lBSnduEoHw9OkakOnRNrRMUSrwKHRnTbIg1UtlsFCs5IvhC02
XVGAZnTCybY+rkYYd/Kg5IV2HGqSuDKgqaFHeX4VjcptM4nEvjzxL842Qq2IpwBZSjqZ07hHYy93
WSaxYxUO4HEDC6YTsVzcCdKoukk00qteV18uP/OTgsW0ZFhhUGYiBNEcR/VJX00y6dmxFgNw9oTZ
UzXEbEFpnW/lxx2lItQImnJjT3GsZre20To9jZs+POVC0Rn5VHZ2E0vjuu9V9dbTqnpFJH3Y+GkJ
fVbVoRsQKmyKUG+uUuQL2p3QF0tH/ZM5xlWoAg0pczsVRuLHzU3ELEPCSw1o0WaZrZKx20VdP1kk
9pJVo4yiG0gSukGHZWiVIes3dU96t2yCcWHbvzjvVCFQAkwGRTeR55A5z0mS+nkenrQMXGpjEjQr
PS+6a5it3ndNoZ0dDlrm5oqsr5QgjTdZ1xGjzILGvXwYPsMaiqpCjSm6jrHASP+4JPDCiHTwyvCk
CFGJFpJNTO5L4sMUrpMAITQO+BqjSv3g1LA2lxY8U+fyjo/HRIZBKssAfDKWAfb/B/e1PKBqotO7
7uTF5WTmBZXsPs99k8l1aQKd9qte8LpTGSboWxlPmYs0svKOkYydIk8edu3Q1d8VVS+uY5n6d+0o
dgZrkmpTT9CFXVanN2HNaitTA8FoVU8zunGoVmVCJzNOFeJGepsZWSyiKWNSddZAYnVBf30WKbJM
IVGA1UV+JWZTJHkSjDkR01OZe4NVVAl1WURVKy/1zq0HOiys6ef7DcMaQBUtDjQY4Z9M1SqZ6kIL
sKVpFxoVQqOuJATygob6bI5pAGVU0XG/uWV5zvx9h9nUMsmSSZfy06iODJzmyoamOgVGmAZbikbJ
KqehtUWaCdep0vtuGdYvfUjFH1GchGvWpOjKyerwSBUQm18+1J+1Jyx00LFBiMP6+YSy8jQRmpRm
8YmGvmRlfh5beZVLB7FAJf3lR32+P7ImAScDJ+Bp2lxfVFJbDDSn2Wkas+ymr/LiuR2j0mBpge6h
NQsPhDatE+qTtiRhP0szWeNWsYSLw9XmDEv2YJCuJ1onJzic6Z2vQEBI2iDYYqOOaCHQ58+RRyQT
yDF/aeB8tzQmoNqkJuR3H3BurFFMH7JEF0V+IN+dhLJXApRfKNlJIEJsks4DK5maW1qmF0YtFotk
tJ+3l1ticPVRmfsaxZmFrdA0iTKagqVNmoZTo0yRW6dis22kGtFTpnWHkvS46GmFzHsawbcypKUh
RiXdaUOCCgBPgWUTwDrOglTYhMUAZBP1aI+bhP6+ZmB2CcE/4yopG60o9URDH9thK6lFdSjKPlw4
Qp8xAKQ4lg65n7rG2NyS9/NE9EhaB6d66JP7OgKrjCj7zOrKSnc7WlfWpERsCXHxRfooeOE1AI2O
hHXE53nmf5ozFgZeEp2gLOMbLyHaJvc60Y2U70x9rsSsslMhGrfRlHZXUQYW18sX57OUUjQAA9ya
N9/v7PTWDRV7sFUnJ+jHxpLHojb6oOgW1vaLowK7HdcS3hgk8M9t5zEVtUkttfgki3UCv9zQbeOo
0Fwqq9WCTv/yUUCuoi5R7KY4Q45VoGpD3ybJKcnz1Kg1r7SkSHqIFFVbeNIX2EqFbQ5SdQL5C9Qu
fbxweiiogjLG6an3ffQJh2/AEdoSzYN7CU2JYwFkAXX7KGgFc8ZmbG7aeED7/LYP7EqVQ1vP9H7B
hP68myqV4DDQGZEArlQuJt+JgDAehEqOUozIq3U3hQ/PnHRhyVD/fFNU+LxUBhtawfTPuSfvnqIR
j4wF6dNTx4pw12kdmH3YkDk1yKFXutwqFlIw+oWD+mlfmYSaTk1X4TuX4eCc7ysOVTIFbDwJmvSz
VarA6eqY2oNfN7eXr8RnUwyPQggZoJlJClHn4QtR9Fkjxvl0atMktAdV72x4U+H+9sts408+MYSp
QcctaWh3WTv58MzI6fryID7tJDsrMlxKFZ6KT2OgHJcyT6anXqOgSdK6wYizSF24l592EpEaNFqC
01hEqAbhkY/nBW6gMhMFqTh1tArXQk2UnTiMYMck6uT4EfNWTVlEC/fmIxADwkSgCesqahr3H4vz
5Y2J3Fct0+sHX1F3pI0OdR/1RhqQY5ilr5eXkX5cx7eHMZEgYU7DhmLcH2c4ymOTksJvH9JJqdCs
qVEKQ1Cr2FV1CWSouT66CWtUq2SQD3pF5Gs/rTM71gRlDSXTbSe19i0x8lQDAT4QXAVd7cZpU5kp
C2O7asfulmiJbsJ2QlP7bGRuqdSKWdb1sKArzolrv+kKzIVJQFLQ7PCIyPg8kzchrpwweVN7HAsh
3aRCjLA2zsjeS8oUFQAhtfWx70xJKFM79+ElkahUr7oQIRFZSbRjo9HQFmW5sDMWdTZToUPjNIuP
opZkblv21RWONNskg8Lspu7jOwEA1mZliaZzslcZEXrobBHDeB0ifXDLzJNONNJKE77x6AfTAzky
mgEdk0imxRsZDHFb5lcoLAsUYoeJWDhD2aO/DIFf8fI2f9plrAyKNvjR4ih4zuaZND0ZS6a1x76O
UMGgNqBI6fGoy0+ZYW2+AUB5OLSwp0UEcs4Fau8EH/WCVG9kTzyOHaOY/wjyjiGTrbbLu8dpjNHq
agoVp6wEZeWFLIEJNIaAPUloUNgfuzqtUqdq1cYaJa1YGN3nNZDhJgaOwMGVYfTPZD/zhGpM1R6D
09HyRyZoZoWAl75weeflGOc1QMhZU3WEf4B7Z3I4i4KahK0iHlnvg70BaNSSu7Yy2kROrhGqxlyJ
FzBbkprCxLqU30UqMGMSRhAvKCJSVZVWNb2CkcRolfgKYYZ+YSU+Og35NsF9xl0MClHgxlZn90QO
wk4MmUCOcaQoFiwzZgphT7EmSmcqbYbWQqUSuK3gv7Aa1+TyKfmoqN6eDjCFwBgC3zz29FHiFF4e
CLnq02PChmjTagOY2Xz4KNNgahY245Mkhb8KmFUVIVBFlC7NxLfXFFNVJJl0hDGROnJLwLSQJ5kp
FdTfp4DlCws7C+yf5wYTGiAOJVI6HDizB0qI+g7Q9BJc9J78bUxlaS1WUnGtkxod7uBFsKIR7OYI
7EtrQZjAl1KlnjO1cXwTx9WwAAm+mj58CppKZIBKKMqPKx2IsRBicaRj2BejBQc4aD9gABlS3MhW
1qK52+/eWZx4uL81xBRhLPAb+P76I8HDj0tNOkLAe1vgQpyhfCBXqClLl1b6o0H7ttIIdsMdiWgT
0Nzsmiley9KuxRlu61y7nuAYtrpeOKi9r9qT3GtXgViIJ1GLNEdKEtBr6RU1YaWOcNRU9zTHLkTP
qOnOGfiLFAIKj4EsKaQvx4g7RoiEdA+knXxcDzVJg2LyZHLsOyrfylI27Ps6B6FQ0aJ9GWK9Thrl
mpV3U3RzeSf4Sn/UhOAc1VWkwOgge0fE6OOTBVhMvpzpBLKOUqePKfhp2FStf/dT4MAQAQYJwxfG
b/q7/Va0SY6nUJCPrAmIETE4UOsgiRe2+ou54PjyZA3EkVUE2D4+RRuCSA/8RDnW8FXacp7dV3K3
5Af+QijJwOsMfhh4v+AF+/gQIlQ5Yf2oHIkaqGtfFEBm1ObZVo0y8fD7V43JSLJRCQSTNu+/MsZI
CZImPKrJAhCbZQhVZlLaLmj8L84efLbYF5w+BCvnkQqYXgF6HwzyMQTQcSdf09w0j5RDP/bxdsyL
YZeLiFRLlS4u7Bc5y5XZ6VNVmQGVw6GIzI7ZuY9ytYk6SZWPpB30wBY9YQSjUdr4T0mCU28EUCqS
KZAi2oZhFz1UjcBu4bkqN2oash+AxOW+SFT9RAK/ysypI96TkNXCwZeU4ropElYbQqY5jSwiph6V
WuiZWRJNz+kYRIopKmL8NDVjRmx1DFNm0liFXwDR2mKnTxTUpmUXQQn0JEadYsH+L3NftuM4j2b5
Ko25Z0O7xIu50eIlHA5HRmY4MvNGyD8XkdqpnXz6PoqqmQ7LHgs5wABTXV1VQBWCpkh+6znna37o
tokSJOG2dygHz448l5Y+bBDSUdnHNQs7VU+NT5vO/hnz2P2HigEcj1aZIJUmdifNR8Y46JMlSplh
bvd1Felu64hDk6OEHnCv0X5Y5uD+wqzP2o4mNWFeU1qQLsj0SmAYIcvaz9Lq+GfT6msLPbwqfo7N
9siqrMqDzpSltm86y/1JHQ8NGF63Y4SAceTbVCUoGad6m0EANa7SA7Wzkfox5QMGJJV695iJuC59
gWJ5E0xa6X6TI64l4IKGt2El1wH+kSZi5TgfWhW1+WS2oajM/EkgEtvOGFFMBGot1UEvxm7eusxD
DUqgA842oxjhTu0pLn+oAuigDu2xZF+OBr5fbErz1zB1KHYhrIPxbUvnSaCFxzd53ZdN0BfjlPkV
TVMThayqgYdUTOM7Q+vjzwM+f+47WTmck4E4f2ifkx030+o0pyh7WFW92A9J2fwy48JLfLOoITk6
kcHQIFYa969Gnk6Ykhk73Wst1IiBYXrXf/Umz96lxmTrvm027q+M5erRnFqBLnPtdojNqnQAd7Ur
M4TtXLInoQOJ4/fEFnlQW7HaW4Oq0Y62SvncFN3WlZNl7GSKZNu3+tgs/GJq5NdBEMMNNNC2HvLE
rCZ/quwOoIQ0mQY/N2LxzcB9RI6sd2AjF7otApc0DRinQML8GasJ9TSd50bna5oy37y6yV5iphT1
m5Rbj12iaWAqy9TNQsuZvJPR1XGg6S77qheF2fnAWzubpCvTPkD5urX3lVLVn/uW7DI7fvfB8PSA
AqB7ps2Ng0ujSdRABpQxAaODb3mdKgl4GxUTif0Jl9/PgOuK+tLim/vL3gixbXTaUctHh8xDr2zh
EXK3rScW2/HZ8Ub7KHgs3mhJjMwf7OaPaGyIdlZ9GiVo5IX12ItwyK14lxSG9cmzeRkZXg0QgkDu
hyfpPWSVyVc84/LLoJcIK+6ic2k58L7LXKNvYsOsyqw7Z/bAn7KkzSNvSN3AUm0S0MzSXxCOrBWc
by1qwyGjfIA6Iqp7l8ehIS7ztL4YEO26aZAaLmjfiYG5muCn0o07lL/un8MyvJw3iaogepTzIdhL
qNFQG72ciBjOsRLbxkNmP6UyAe5Jb3aAAq04NOOyEuzNPfc5cZt7kSh7orB4uT1hlY40B3s4j2oY
N5ajMN8ZaNYTq/iwS+EZgtZuIQVAOcThizTeMeR4QdyYRpDWqQg7tK4Dl+U0wg8XUYlWY0CqIo0Y
T9sjjV3MpeulXPGGNw4FoIU5enlvqi1hC1betpTZfDxnhnQ2Q2F5zzozdDz2Ut8Zosfg0NFcw/bd
OBlzjmRQdUUbGRjoy0+FysuYd6Icz1Q0Yic9QnYDEH4+UKdjmHZDsRL431hvxhAi4pzRL+770OMP
geCQ5V1rsnY6J4nzwlNDoAea2EFW04fEks3KavOv/xhe4CJ4s3IdCtjI4pHiLXbXKTaiQjWd24b0
EWMsCRzarGUYN/aE/aCYhOgdxb8lS3IwAcvOJjGdy05AFNmWxUM3Oi9wB90BKfra4725nIuzohqO
TF92yRCuaW7Cjems0qYIgDPBFHaAoPeS1L9QeKpWXtONb4giGfA0iNJQ+FuiF6tpGMdYlfI8ehbb
AKIMgV430V//2kLAO7gUhhooMuzt8qRKh3hxWdjyrHX2Dzvvn6kx/E7k9NudhnIl13/vPy2uBaC9
JswRusr0Ct6bMM+damBGzoUr+9DIUhBZXaKiIYXWoXRrthsRcfnEG/h+GDjIraU5hS4rk6DNMT27
1mwWlogR7n+DZWaBghuFtUIpEWp98JSLLiDlOWlKqfdnkgzDpvZSM+yI5u20Ci7//lJX5Yd5LRdW
ElgsTUPncZHFoCVncx57/blHCO4Dqk2+CBanj2Pt1JHZVoAqmBMQoHTAaAuqy4fJauttrOp83yES
3/7f/BzYBVTq0QZCD/Ty+HO9AkDRYgPqAUTslQHXC4DG+FQwa/KlQu2pHSoT0Hsg9Yx4ssKiVyLs
9bLd8b4cVyBTV6Xu969j2+Z84+fgYfF16qEqErcjKA8DX33QBjAs7AmhLAUMIXQMxX2LFSWEFXPP
rws+PE08xshmL0UsK0ctaOomclWHcaPo4AYeyYxTq3IvsmubPPVtmT+o3IDqvIF6GoB/U9gzlvld
Xo0rAKFlbjdvBIYdJQXq2mj1LPKrnhbDQAACPRu5SoOqouZTZiHFYqzTfI9RSJKjhXCwUut8/0TN
W5cZtIzZTsG3oB54eaLaYDbw0NVwhumoQ+R16gtAqQiPJ1f7bA4pRNMby96MtpDb1piyrSzoN57G
xqde1fVbZaduRBASBlai8S1qwcSnmW5HzYhWt2cSAi4Cxc21LQyFbZi1ccQQB5VjF76irHr18t7z
Czw2dJ144+us6Q86EIe+6TIV1Y6FcRmNzJ+JYUB4vpVyJa67NpsWAFkGGvrof5nmEkySsQ5w2ZHL
s+3JdKPMakTiye2V873+yhYMBgqkM1EBMdYC/yWbShsL7qhzYld9QJrB9QE+KvcC5O0Vk3FjQxi1
CkQE2nhzCL+wTtAYRcbcadq5B45z26pBbHKviMP79+bWhmxEwzNYG+bZnp3fh/ggQVMWmXimnwF4
8XwbrCdf1fTZK/RVCVH8pUsnAHw00Leug4NCB23xxjPTbdD/EKi+D/pOy3QROHrxqZb2g4Pi38rH
u36HaG3rAIQBhokC35VpR2VXb+LWPGdO5vokkZDxlE5z1HTU9+Iu1Xay0qq3XFNrNZbraAErw9k5
gEeisb78oIo0PXJ4Zp7pmLhf2sT6oTNN+0U47UPquuOKJb9xfghKADRGpxWF+3exmg/n11ql19WJ
NM9aoemh1nB3yz0IQRrE6V/vXxXciOsjRNgFjp2FW4Eq2eIIdWdKGpnG7pl5yaEVdelFvOmSx65C
sQp8EMv9MqVdmwVWRrzPVQfUSDjqQ+YFanTKB2rEwJRXEkEoZHIR9CIHsk3UB7wcAlhTVTLk9Vr6
DeXa5LVxQdDYtZbe6KFpIX8NUlrXqI0XReqLxhtqvysnZgZgLY4OqhTlmEYWQVgBJ2qZ0vcgL/rg
jpn7AvgjfJdRU79Fp/HcdRwwRZlUqPYiVAUknezq1q1e3LjoepATmA2qihhe6jGvnCAZ8eF9A3Wp
NnQUM746lW5Oe3eS+ldmiZfRnjKoaxpdirk6Bcm/pVaW9lsPVIPOT+BK87BqJTD0NcdvS6aW7A2q
mY3P8o6Hbu0iHe617pOdAoqPmoscjJ0FF/alR6D+C+1o8jxOheoDz63jVykzSpG/awMLBABbD5qo
EE4xNsQIhbUCArZNA0x+A3A/pv2gpqXD5eSd5YuK1ugycLtHKSVDyTXInHH6JIWGwpyteD3XcJLs
AEqpDjhjlX3Te0n+gXVAAQ40sBr2NHd2eqZg943aGVvfrjI2+dRIi+/AB6EWM9c97aCSinwrAQH9
0ggrA6nN4Ubp5/CcQAQ1qn1F+XYE8h3Qqc+aNiWHjiT5tpFJ97nVPPVdd8nYbFtW6hDszK0GRTdr
VM7WA9QzDXLgUabIaUHLfC0VF/HJHqnCjJZkYk8kHZx0Jam5YUvAnQGeAn1a+PdlP0NH7bkGg0ad
S94GnevUuzLLvE3HTLKReGc+Gld66GrpytO+dgCYMYUuASrSiBmRyV+aZsHtKp8YoWcxAW8K9V4H
MeIqN+LaXs10VxRe544ooG2LN11bKiZD1ZEzwrPuwaJOuzXGigSeLTCC3bbWIuFrg4X1EP+C5jkn
cNbC4YxVzFwOFZFz7QG3HFd88ofWfGpBMtys2asrc4Wl0O4C4YnOrmCxlB6DHDo1Ljnz1mUHRnUV
6ahohprbobUjTIyqSWnykoJQfeqsrvyT1EkRUns0w9SpyRot7RJtOVdJ5p/jUjxu4GJAF7o8T3T6
eoQJBjk3ypFhxwR/bptYPoAT4PrCjMUGT5/5ykrsh8apUeTE7Q46xddqArcuFoCf8MLIMtG3WQQx
ekkynhhJ8gbBmSzsLYVCZdzHK8/mxkHDEyLpAQIITIglDQxV6oaPbuecDcbA7zFzFrXSMLZO3U27
+yd9Y0OO41oaGGBgXlwR/mLbkaSKe3pO897aG0mZhTUD6Pz+Kgtw1fsBOnMZxQFiDt3Nmbv+MVYq
6Jh5QwZGj2Ww2Nd63h6momg3MMEyMigaF07JjEglI4SpK2WHDpNkpX24wP2//4gZMWLNYHBEbM7s
oz84/FQ0WWYmDXuL2QAsf+uW8SOyHImpWtyqEoAXZjdpxAVBV6SvXxWItPUDXoH3alACisj9jzIb
ocuobia6gHYCgj4k75dht8iElsSsAqnRbZQRgF+ViI2harsKGYm5GdV532kPrUho8tdLo0kHX+6h
lIjMZ0mNTwxvmkrYzTPRnT7k6FkFgKrToM2Kb1lr/saAShLd3+1cFbncLYQG6CwPAAYFXMEivUtJ
rzlqZqeLSZq/c0CBZ2ZDK87MygkQDLEYTLQQaFcFjs0NzForgRJbiW2vbzvoy8AuAvkKACMAk5c3
wKl6ynlngB6sWSy0urR9sAjYB/e3eqNoc7nMokKkHABP0gLLCFqjUwVJEt+F6Ti4wtCfXVJgnNjk
Na9FDhws5iGqEBmL6+cZZ09144D410txkiL1VlKwBXZ1fgGwpHCNaDob8FfLQ+jbWFc918iZGE61
wf8sP1oaui8FY/Vj7igaZaAkhZwXTVAmPWaAETV9J4aYwEVOIVGbjMlK8nnrY6HsPds5oDw19MQv
z6QRNFbJMM0UF3PcZqCkRPEc55JcYuyeHNByKSE313njbyCI6am2RidEnAibP1lmYHlt7nfUG//a
MCJ/e+8CwedSGK/Ln1XFieGgw4Q20GCOPsqlRViDirfyKpayPPOJIHOcgxUkBgCZLBwKK8BunHgN
HgEp0i9EKPLH4EYtIy70XANGXk8DhlZymPSmwpCRuOy3ppb2iV8zM6W+YbX0maLd+4kALeKGbc1t
X08njUddPLkr1aZbPxdCA/gw4LegWm0v7LjOYtcpMy99M2XmPSmF9hyRWfIE6w4lBQWAjOmS9qVl
MX+wJQIGJofiwdLczM8cq91UQqu3mgMOs903aUAVH3p/AlBh5aHfulWoOUP1A900zQEW9PL4pItS
FzMm71xLhWFteeGgHmqIJwuU+n+SKR5+samxvlVJ3oWt3iF2t9sJAFCwHWetDJB17Qp1HNSL/g6q
Pr9BGFwAqdC2QrnLvSJdqbQnVjrRc5eBSmmXYxkmFoFYVUXZyh025uO4NLpQG0HoPVdqHQsnd/kV
ODEFo72Kz7XmFfvMaBJ0e1uMGB45xv/2XRGkVRH7DZNq2yZ2se3zODkBN4BJjXgSW9MtMXhVb4iv
DWAJtiWDECSqES+iN6SfI4J5HYTXbW06akBEaPjLiZdG1O1JkCRFfr5vWK/NN1plpgd0F4Du6M4u
7Go9sEqDfEr2lgE8sRtd5j3oVfXj/iI3vhkiX8SaLnDngJYuvpllxfpERi17Y5NBfZYUdoi6Zx82
uifXwuxrpwjwD9oiuAYwAgDhXp6PkfJSkiTO3mqdOb7oNSMkadk8NkXVRRrexo4gpnqs6qYJIRWu
PbjxNKCk2Os+g/mKElU4J1At9cgrnDZ0kzSJWpPGWxvtsc+JplY59HPgv7hRqPcDnkYBvAUof/Gu
ULrNk7pU6RvCRgeA55jnX4tpEsYs6jlmM9xEnICtqN/sHq7Y12iW74emnQCQsWQPco9Vb+qpYo9j
LOMv9ujGzC/ttHiBHZlQAbVVdh5YTD+NRZ0dyQQ75CuJokVUGjV7Aa9CA3U/EwTo2t6MH1MaiyLQ
qw6aN0nb8h+obxYM4EuOa9Kh6K7jGzshLfgUuPgTD15WFh3S7aH43FiegHB3J/UmcLqpz1E1N8Cb
wuPVCRAPQ3cq9bz/pomkBNQm74Y1Btutz4kQDPYfoNE5EL+8AK1tkxxuMX2zS51tqF00YY2q1D9j
VrEIa/8tCn8GzwEUDzUoVF5mWPnleiQ20A+zSArij+OEpqh56EEZKbCshkaGnKaVRPxG4I+W5twA
BLMCFmiJXq8m4qpaTzsod7QGCjfSo2+sd+WXYRwYBpCj4X8EoR/E3yLPCSA/God2z1DmMVmJefXr
x0ZR3IaoCdr66DDQxcPGX7RpJ8jwhsJKsy8tzfpSeSPd1GP94IA89ID4w34GbQAy+V7yUzBgtzkF
fl3rm2avdDuJNImnRid9RMxctVuURdMoHdV3ZD3FinrQlRkCwBHuAWgE5Ga6Pet2fUxWPADLpzzt
oIFQIHrkKG9lyh+Lf0fE/w9E10717/Jz1/z+3R1/1Jeaav9fSqzNdP7/s8Ra1HY/flXtf2x+//rd
vP+nX7//48h/NlX5G0bio/ra/If+pb6GWO0/UTUEIwMR4Yy4x6GNv9vuf/4PpFD/CdcEYPyso2Ai
u/zfEmy69p9zymvOpH8P/2Hub/5bgU3Hf4P/MaUI/vA8gHD5GwG2RT6JP4AwFbcWIB2Qg533YOBD
ejvDyApal9lRa3mge12UZMQfNJQPC8NP6JcPn+v5Xyb/o9zbwhf/azVIIM3icnAI2uJ+Ki51ItMh
O1Zk2DW9CY2tlarP1Qro3yB6AbcW7EwkygtbNQ1CAFFXWEcz1oyAFWMRoO+8OiTp0qGhQAQaH84U
kFKYxStx7cJzyWB7eXes7bz2s962ItEU/XbsaxYJhdqtJ3RrLY6e3eQHNzqviiAGGAKE0KhtLVFN
HS95XYENdWwRKj3qcfmndmUeZpDh2TflKBFtWMke1N40lApCh4j2vSkoB+dvRav/9Utw/UyU1tAp
W85uoYY5ErR+m2NXcm9TKQzCi81G/0oyN9nFY5dENDesjcVNTGamBE27wsVIdW+oQqEN+n6asiyS
uZkdXHsm+HOEJaUUNZRChq9VaVVhX42QABC9t9ULAMd87ljDwUGP6SUmLGXoT1cdAgnPedSgZfbp
/jVdWv1/7292rggZDSS+l3Y091JEWKDhHxEJNxvTHt8qPGAfMTMKmUmXbFKIWX3qK9Doi9hlT+Ad
A+E4oDYeA34V6pDrilxDfgE0v/qKorx8jiGtETqTgy5CNXT7+793ERDg5yJlQdqJaz8rktiLS1+U
EqIPcA1HCFg429Ht3c0EMBTK1yON7AY9xr9dD3w85J0wTfDT6Mxefh4lCrdQxORHkn4XqYlgiKP1
EaIRvrLQMnXEzi5XWiTUoybdaXKwkvUAnPQ8ls0JqgBBDyZ3edBkT1K/eajCOvj19ztEhw+dt1lk
w1uGWLVGnGRSNj/ybuMq9shLNHo8eZDWGoTrvZ1x+aqh7oL2Hkw64iuknZcf0+hY1mTS4McO8+X5
S/qFnspH5wF3Xv+aPmLK+bZ8nE7G1t3UGxAhf9Mj/fRUP1V744S5lVYf2H9GTO048fD+J1hEPu+f
/uPvWlyqDChDLkBqOJrjQeoZ4PlORJpuG49qk3IMcwOcPGUrAcyV+YY6AJhpFOpR6JGAp3f5MSxF
hBH3fDoCs/fHyuTWBkdq5VJdvZb3NZCGANGGd2POZvaDy9P7ttZKM5+Ojkh93cMk9h4myHqest/3
v+Cydoxa6Lyb/14JTvzjSmnKALpusJLpY3LQA+DW4U8b80Pb01pKcHVYWAlRKqiG8OYgsy/qYQlo
87kTY6UUDSQzHgFHBwFV/hjUG2+HKMcjFe5KYXC+mBcX931NkJvmyihI9IvQ2MqVGQ/gbBxpjhoT
MMfgckUuO3r0c5vrgS1WXPvaesvggXQmHXSsx2J0A/LqOKhyk+h/nC7eJ7Q+GtnKgrcuI/T0LOQg
CLnwb5fHpxmDOwmnmo76yKb9iNMO3NxTK9fx6ugoerW4ijPaEdUWujCmSV71+Wi34skdMJmLgXDA
vZDC2oEi7yc9hHUqtodmzkqx6+prvi+L6O8dQawtSfIKXEBrSoV4IpR/0ki26WIeKLeNhFF9h5Kg
n3TG3+8U0F+oZs09HaDyFs9BuESHPBd2KsBHQQlpj/7dprUhhac1QWwUn3q7fGjp/v4rvHruSIUB
uAH/C2BAFCEX9rXgDe2A+pNP3IpDkLyjuNm6qQ4kdPnz/kpLND7e30zygayCDkeL/1scpVfljcVM
ZR6tIzlZD+NT9oByh/ElLoHPCvQt2NSR5fq9Fpj2ynHOf/rjY/zX0vOiukVBu1xY66kypUFb2zwq
QLsdxII26rwSGWBbWAAnrE1OubncXM6BUDJaQstQlA4jN6eEmMfE04J0fIbs0DYf5QENqMwQP+5/
1+U7fN/bh8UWJ+hwKO7x+n2xg0e+62sjVa///kyom/+BRw5Iz+LYDLfuTK5ByleMcR/1lYLEuwQR
+f4uFrk5Lgda4gja8f8Qur4i783AGm4UVfJUQkVqU4r2e5Vn+S6V3NzcX+nGfrAKgnAkkLAr7sKJ
VoADFIop/gTCET8yQJbCgZlrVb3lu4LVB7jYhHiIMSeh76HbBzea6HIGLcryxIgJ5TvmmV/UUOv/
cDYBKqrl3+9vammvsNysxAnVPdxu6GTNm/6wnNUMKVPQtTyhCg4oCzuNhemjtBLK1vg81rrfDyvP
+cYGkaq+HxfqXojQLlesBVMiFUN7Ms288jt93NuJwmy7xD2IwX25v72r24HtIc5ES9eE9hOKbJeL
tVVVosHQtKcO5tgyR0xTsyA7Te2VaWpXdwPOBnguG8hA/BOu+3KdOKuB0jTb9tTn1YH3h0Kj2/s7
WVth8ZqgR5dmU4wVhAscmnbyymzF1t34VjPhAdfYQI0LX+tyD3U1uMaQdO3JRfBGtAej3RO+ppGw
bHvORZaPqywVHAq9xSzcDKtYr/XJ1Xz1llUBwRyqTxyCaH7+e4zDaq3XfGVXF4suYlOIXckKZfz2
BEgvKHhEj2K0wwB3W/MXN54T3i70lQBCxb8svWJLiWi9+b5VU428tHq2YjL6aYaZQdCRIh0Gc43D
r/s3YxnpzF8UvTAKc42ow3hvv314wizRc2gNqebkycAQvvtkprsW8huJ32OSar9iBa+S+Hk54CSg
wAGIChAci3DDUTGwe7bd4ADtXf2cKExENQ/qkB2Trdpme/OBPqjv5NcIjPvv6u3+Xm+9go+LL4yH
1RTgXwxYXAPf06yeocga3l/h1gkCJAc0xqxLTJcD3oq4GoehwArwJyGzIUQDHVYzsTksh3qKZfm9
KvmKEb7xKMCmRzcN+nmQdrjKnVDU84zBJONp0vUwV8MzkFePrd6GemUFgzGifGhtmuz7pGWRU1F/
HG2QS1Yiuuv3b6Mkj8oM9I4gLbXkdIFEMki34eqk62XgNnHYTXubrlzWW1uFxwF/EMgxqF1eRauN
N3F8ennSDT9Gk0cPLNM3fnpfp6fRF/8M5+a1XGs3XLsc7OzDmotb0+oZlHLGBDsDFaeBKEIBDm05
4Pk/3788c/34Ml6c1YMBH4LfRgYHtMKlDRWKo6pZ6+pUwNAMviP8wguNX+73IffLImwfzVe1poJ2
/SYu15zP9cP7j6GCkmSaVJjrAej09FZ3axrQ73nuRRi82NbCvZk6Gvg50Cknc9MG5kEcJ5+gVIR8
8UD2JOSYbcq3cvR55fN9sy3+sC394pUrT3NtowsX2LZ1giRhUifK+IMx7YBhXUlN3wPsq43OJZIZ
lQZqxMJRKMPNepC11Uk+aCCHb6sz+zU0e1YBh+2P2/yz9/lJj8gn7Wfc++QT+ZQ+Nefsiwhp5Pjx
oV8JK65KHeg7oaCCMQoQegRGaNlHUKjEusIutFN2RtVBh65MNKv2fDaJ735bS+luvs2Pqy2OOash
rw0lFaz2Z/hlm3tbbGkLDKBvYWBT5gODIXcV38QrichS1QkxweUuFwdrMs/qzRHrFn/4i71hGyvM
9s6ze2Cf+SM7KOFrb9PKU7228/OaFEQOhL4gly+iHUDMmUwI1tT+WO5jNuyKfW5+hrM2Vxa6KrbO
uwNgHMBO3KqZyHH5PnthV/BajjxNX7sN/+F+UT/poXrJEp8ftFfZhOA5QBjNATT+65p8+q0nMzO5
0LZBGQQKsJdr2ySmlMtYnpTh+BMJDLUWNd6IB+bt/fcSi8Nzrbx2gVuTJ+3BxiyvaSP/1I/lo7Ft
H8p9ure22U5YkflUpnte+2sqJGsbXAT4cmSFUTRMnXKVE7+eyEb0+ZpI381FIKI7B8eoeiznIng5
xEpLjCk4EQvPYcyCVqzENbd87yw6/b9WWGyDFFBzqHPYnbY5K54dcunuRKHt7runG34QlSII8iC6
QZVxKfvNeQ/RktmM9/SJyk0/vjVlBHbC/VXmA1/Y0BnFDDeIdAig9cV9V55Iq1TG6ilJrCeZbPr0
FXLdn6R6pMSK7q91HfvO0RLgW+gXQoRqmXd5KpV6Skv7yUgpBHfZ60T3Gj/QOEaTcvKbrgzVsFZy
uGEnARQCemwWVjbRzlqclpBZ16Si76Ffou9qpfYSgydij/zpyV66XVR0TpSX5WZo/hkML4SQDTKd
NQ3Q68NEGw34XYyCACT1iinpMBNIw0ybnsDHlQdDuhvU/jFqVbRfWo+stS2uIxsX017QSMG/mnNL
bOEZa+jHkHEyklOMVNSfOiuqIMTS5eXey+MtQ71KximU5tjeS16GpsdMjTWk9NUjQUcH4ExgHmd9
9Cvhu3hI0RJNLPrEhYc3aNXonNgi2VhZwleawjeXAlTGA0QeiL2lWpNZimnkCNafYlvZUZ5DHlNr
Y89Pqzb72yuMTPud6YmJcEgblz2GfOo03ieaPI1K+Ro6QRP7zadXSB0/asUQNPqJdSsthqtXMy85
5/kzEAgdsoXJtoRpNAATyFMrILljl7uJ6iG3zGdUUAJpdHvZqq0a1+b3zM/iwjDMVf+Z0DhXtsDY
X2SOmMzk5hMdm9NgCCOQZBgONI9VNDFm+GmqPUE/Q98Pjqw2963EjcuLlVF2AM9gnka1BEig4wUs
ZC5arJxtK+7ubAwrIzrS8sRm/6CxEyWpthkgM2ob2yH2dN8B1vn+j7ixe3xTuA+KewO1h4VZzNtm
kswVzSlTRINCT2FlUd7SGphO2v5yNDuBuar150Fv1qoSy9m4Gsb5oDaA5wuzhdRuyee2B6b1Wd43
p8YmnPnUIfm2cjN6st2qPOoAkB5cyhTGN8kiqIEG9sdOgbBIdRQtXIrJgJIBZQgMsWow/QSDCKzg
XaGWV2kSKLD09lnjTL5bF2J7/7Nd+d75p88mDiLnxlwWv4xgICGhWJPHzYmPtI8AuuLhRBy68iKW
2Lj3L4TCHdJeNBmwyuJ0LFGrqaSoEKUpRZjU6XXk2P3XLEv1w+CNPLSU+pSUeROMqelFqdeIv+zR
zmcEsWFgaYFnwr8tQjXFS4ibxlp7coa636smLzfT6OUrn/P66aMgOj8C8MvnQuVynxSwBQ+6X6e2
dawINMXixxiXNHCkHD9nedZDwKbnO2/Ix6dKWPnL/dO89QjwDoF7hNmZmwKXp9lYo+h6wGNPY2pZ
W6cU4KhVg7mt0YzT6zHdOAPApMQiMri/8PyHF7YH5nymmmBpnPbiGnkkhqBTNjpPWYcOTk9NsTXa
sQ9i3PuApJq5azL68y/XBIEC8icAqMJhOnh/l5st0NXSmZuYeHX/EHLkYxyAIRnq+XlM/k6cG15q
sdZif9NYFqSvY+NEeRFknnWgqj1U7lqT/+ozvi8zdxqhlQTx8sUlrVTi6T0GjJws23d+J6g2Sl8/
9m/3P9yV912ssrglkPvuOi1F1DSIaVdVbsCHB5aoleT66i5iFQqLCHwItFNQQr08HuRGWawpaGyM
zcZRO2k+TA1efqRXz93aKJKrYA1FSwDlkXKC9WPB+12uRTqZa7k7YUdfwX6w8whKRub+/le7etrz
GtCcR0MWKEbAIi/X0CHK13b4cCdmUenHbfaadcr3gClRVhvEegXdOmnsyyYJ7y987V4vV17CS1Ac
6nVFhYb8CGSYvuI7xEkBUT+bgr9UmgvZhzY0HBJ1gOf2Wggyyooy9/z9Lp73/AuAkwayZlZsXUY0
8O5elky1fqJuvnFJEjH6JsGk74tPXWKuePLr+H9ebbbSs0IKmLmL02wQnGKsjNBP+aSHo+ts6zSP
WmaEY5eerelrnBtfWfXZBjt8JJmveqgsVflKUHPrSiGAg6oG2k76+zDhj2W/stCrLIXQ18lWJGzb
72bBfbf9pbVrCh637hVwGoigYLDA2FyEbSqjXto0jX4yP6eYN9l8F/xQ/crjF2GdAPG5f5du7Qpw
WR35DLwwWpOXl5hrumyzTDdPkMl8cZV2gILjsWuKr03mrryXG1YGKm//vdTiFKeUT5xOholejfEC
BZFN302HaVrTwr51NeekBUBlRDL4hpc7EgUEHDBZEZYZigoBqNpf4wHaBZ3Vn81s3AlMm1v5htcl
GeSmiPI0fL6ZN77MTzEEuIcWiuhOGsRJv+ZS7/yhwYxA02AySIqi2cMc/s61zI3czKqiseyjgQ2P
0Bmq/FiDq4p5EaqKi6PEyIdjnbU/oTLKt9xuh7f7B35d/IPCGsAdGpzKOyhxceLQEjX0uMs7eMlh
phCW3wTt6qjqMIIyAfE9sBCKHgawfn32X9R925KkuLLlr2ybd7YB4jo2c8wOELe8ROS9MusFy6zK
BoRAXAQC/ma+ZX7sLKrPnM5QxAmsej+Nte2H3m2WHhIul9x9+Vq60FfMrfrVWE8dKGtAtdGB3S4o
OvBuceab68s/7vTbzWSAuCbAVYVXg6O0/BtcD7IqGF5LvYeZDEFvKDiDot4ephVxNGie0mohHfwF
gj0OZaimzWKHGJQDrF0dNvBTE2JxM+YVQznu98Tr0p8yF+xxlKBLD1CJl9+Hgvg8nKaieONdRpxA
UC1HWRj9m8eh9rK9p1llG3Abjf1gBD/Xc86o9r2qdaNA2uMCG6yNfvadZMZUBRJO4gdJbJr3NBU6
oJGpOV1JKux7qzK1NmygKuyBH4OlFKReefzkgRgFf3gwJ1CzOna7L7UK5UzDyPI3VM9HGuSe5n63
qCnvc2PMwVFVdfJjbB10dvuCFk86ytrA7DKnfwF4pPiQsmv6oKyL5DBItDMWToQaVdCSBaACF/Cs
yo2ZAeV1pFdJC+SIUx8QuqNkWI0mCJ1SEULU7rLDqDFFNaQcdqnpsiU1DHWeDhY2oGnZwY+HheXM
P/eri6hWlCNTos7D+xJWbB0YWhBc8JYv3OnqjqFAgNod7jhMKYFnVC0VgrnFEKVB+wMr6D5JwYSb
+RT8xBBAKXJU1y5vm7ogtFqBdMQpgzwBmNxUSgJaAsJWsb4/ZCkqO6NetWHrAfN/2crJRYbyKgos
yK8wTAgGF2XbescZekPLANJI+1XTyjTohfsgaglmQhKM/YR2pFeG4JH6Ta9AngXD4MEHYes8A6sk
Ap50BsHrAsml5QS8KQO3zoLeW1ie6nu/rKA7j/IGthPX5/FFg3wOIDZSosih9ZHZHTwjCzgQPJc3
8fRTYS1frCgeTrMYI3oOR5pKGdj2/Pgbeg9LKkrqyDDaw7Ayp4iwhBRKrSF39iT11KPIE0UcMeoe
aj4FQnyijxvmUwWBEWtb+RKxa0pxY40BIcOA/yK3lbZ0FE7dBm8fdI/RfsPvQrvoeF/HgkFjwIrT
u0FjYek7oPOtoikHRMoUYWxb61rcY1Rx4UicXD0YgIFmLniyMREAUkfz2KoFXY8RraPsDirktr/O
hisbtEvWrvj2u98TVxtKDzMqfC7wKt/TKprWMEstu2OG0NY61OCDwjaXSn8n9RVkWEh/ZtEq1HBn
gOPxchKHuRnD3OEBI7FDYOWmAZSPHNf9PJcqQSSMe8tCead9b0dkLBmvloB1quPiF/xqfODFp6MC
pqq9ljKrIXZqiEMP6DXInQoJEu6CLzwql6woMQa6f8A3c10cBh/D2wUA/pi0WOq5nTNiQ5Vi3lPU
jFX5r0FiPnNADfdAEgfXZq6X1bMGqer1ZddQ74B5x3BZgocQzMKY21dc0MWjx+OgLsYhdMs15tQb
SKhoTYRR/mxdt3W9EMBOloUnFpjS8OQBK8bc1Tn2EVJZ1C6JUR8Sp0do/qO2ny8vaPZl5d6EAaCV
4Qgz54xykvE2d7jeYyiauUngZ3jHoEWUvvxrRhRPH5oSHgC29UOGeX1af5PTY+0ucSqc36q/VqJ8
GsiYN+C3xAvA4N9B7xZk07gQ59WohzfG0V4pd1ZRpw440El9AKfrsCvawMJBpehSB7FY/abyPAox
irV5vV8wLNCD9RhAVvWhIE+zaAKX1yhg/GZIVY0ooc6oIHJA589f/cB6pl1tgUYeGfqCmaVvo4SA
WTVGYCQJrDH9BwHgMFtKEZbceL46vmwWyTDDCn2/+gDhykAr7lz7yfD++Ne8WDmLmP8uMspgIxmB
B/beSfFidwsV76V1zC74ZR0ZdyZ36uFitIC0uwFoFjQjF9vRC59DBZzKqaVt5WMlvZdhtj4NamuJ
Of4kUB57rzr6xFosoqrN+uAadFu7EmMJB2mCELn6uPxV1EfBLw/G7TlrvWJGVIV66gJsWXaDY4/U
YuWhV2PL7+5IVq7/EP8mR+yfR/KLLeW0eBlGMEs+pzKNH3bujdE/O0UaXV7QWRf4YkQ5K42mZ0ya
cxwDESYjW93TQuPvpH+YDfhr25QDI2TuN+0vK2YaVmDFbjUzgOmwK3/fpQGgRHsDhUg0y4myHkcz
G7/VdAR/pwotiEAgXw6gynR5187EZhSTgCZCQjvTBSv3WN21NK6atj4QHx1jJNdgk4a+XSAJuqqh
t5RunvlIMIcXOTBxKEqctOBA6od+vIR712+grApykkOoZX15TSdFVfj2kRXV3wabMRSD6gO0E+fM
ZV/d5fd0DHRoJ/dB/WO6Te/NpcTz7NJAHDS/pNDRUCeSc5GZmpl2+F4+i+JYfjpdH1msXChPnzXz
pf6gXNeuhwo5OhF4eND3AVgvpu3z7uflDTwThI5qHMqFbVpGLmwNNmjMoJt83xjPrQAFdsEWXgbn
v9SX1SjHCeLSshctwp0EuYGJdl4wecNtI81XzpKIcA9dvG6DhvSDDQEa5tOr3iWb3kwWLtqlFSt3
lMtzlFXlHKGogHyoGRGBCXbd3HiLUtsnCekv7/yyZuWuMrycGxhRqQ9tCnbAqIwD8dQ+uNv8OWYh
KSL0wXgR8nX8myyXcxj++llVeerc0FgOCmZESMoiweKgH+8vO85pbqaYUF+sHZRKULeoDyA88F+7
KTA+8jrIBWbOIj9ZF/aCAy18N1UqPjEMPvqAQhzIYEf5eGtmOeCl5Vpofyty/fXVVOhlZueInhks
ZWa9srKrOu/XRv5yef8WDrc/P0C+PGOKokua9tcXgq6l3V1Dp2SnLwmunLn5j9xAiY6x1poWJ/hG
eiE3Rt8Ek5OszE4GWr5vjGRzeUlnL5gv+zZ/wS9LMqom0+x533rwmw95DAzwppp45FvPkLCClEIM
2NBSTrPkFkpY6af/ZxQ4doSVQyqfveHb1C4MW6ht3z8PFHpmM/3Q3I89Xhs0csuyE3iei5Kvc1sP
UIoOHICcXR/yuILvu+nb5d08bxGqf8ij8T/V3zn6dHXBJtyflR/FlN5U5RiWJagmbe8BPNhhLZbA
RifA8T9X+ZdN5TYQSeZLJ0UuXVpaKMkrCIQjj/RgMM/WnIN4wdwZPhQ7rsjiEOvJd8S0J5CJ4MtF
5wmlJeWyS7nrsNbU7L2o3giDLBKmcsHgFwFbv/rNjVUsKYv0fepZskicfaPfxbW+Iy0WSJGqiuxZ
QHID7YX1ZYsqdzxi8fHilMNORkc6RgyT1iYyr9oXcwrRMxvApNIGAJIE7jZZFSE6Mi/21eg8eBgb
us6ipX7GSYfv188AgAcjNFAPAoXYsRPXWjmxfsLPyF7ad/lHEzW79qF5TO7dh2rF3rtd98jvYBwt
tGix/X32A38xrtwX4yCn2DFh3LmVKJkH9toICA0hWdJft1FxN2zYMy+D4XOJIOfUq+fdn7G3sxao
CQTT8bJzUhAPalfOfmiivg/8NBpF1GirTKxiEdiReessuNhJ3FUsKve+zkYoF3JYrEf/3iyfjAl6
9EkfNfHLBO2Vy951cpMcG1PbjbpfpnXazv6MKTCQXXpuHQ2+vhDcl6won49pUxk3OZbEWyjMg5AT
rTtu/Li8lJOYpyxFCQISyGRSOLODpsXGBJFwV/pb0gwrKBpGTt0EEPRbwPCddUsgzuEYIH1B7/TY
Obx6atAXi+098+KgYENo55HGrtKlIa/z+/eXHSUEZIyZ/TR59j5LMPZE9pW+MeuFhGFpLfNv+HIB
S84mo+U+Yih/YkUXgck18DBgVdoLAe30YfvrQ/21mvmXfLE0xTrhLfple6g/6Pf+D/FY6kF2Y+7Y
R/dDQmUy8IqgW3rVLu2hctdDbGLQG/TB92W7ShsZQI0BWh/Pl31wyYgSLUhtJBSc4vbe0vyVl2Vr
Wny21FxdtvLfBKW/dlAJEZoOGA40Qex9W65666BVof/u/UTm43zT9KjL1k61cIIve4epK9Gft0Bw
IxWw9zXfEP+aQaAFAwfgJLy8siUzSqCYxspKWYKPZCdVCLJKoIBfyyEy/SUa3pPn5pEPnvS6dIxh
UTLiQ4ECM0sCxKN5MHwDzhJdC1Me/mvLUuKE0DWd5x52T1g/Yse6quoPZP+hbEh02dBpogwUk4f3
HqhrMTd0MpldWKVbtu1g7wfM79E+LB4G8JQF2U+/j5zgkW2WJunm0HPU4JgNzvP7mAdBo1sd97JG
wMgb9Ib3PoEqDJiCcXYvr+nMmYKFuU+IGxi0i4qz+8CKQ0QLFvS0jlGxY+165CDmc3N76epdMKW+
cbTC6a0UQ0b7wqFhWa+o2YQk++NfWo+Kc/Cg2ZPVwLDsdZMHOSRxnbYKC3fJw5fWolyHJgWuifRY
i+vK0ELjQc/eeb80IHPe4QB0QUt3HjRUy1mOPxVgR9ftvfFY7Gd6fzBFIJu3IhsSzFXQ1AHkfkGV
83f28C+rSpzl06hzECLbez5Dk56E/eosUfGde3fD7/6yofjdPAA1uRCj2AOpdmNDCHlVPrr7NGoe
2dqL2qj/g77bGxIWa/NDF4H/xj/49l9apopytWLAK4x6tPej0SE/9SOkpow/XzZy/gT/1zpVZTZu
1HFexlin1F7GFCLjb7/3920cXQ85KCDPM8e/yqgNnYtYZEnd3bV0YhGGBT+1QV+aMzyZN5mDw4w7
BBccYIgnUBQPgEGDtUZ/l2ulPkTeEGvfPa/pX/Nx6t4ss6wpRKW75htlBcqhXWplSBzioo/yLhle
MmkAWj4yU343nMoeQkAwEhZUmGb9RqoM6kkDitVjUIBgqwwKrRUapu1rsfCGVd/+8yqA9DVdHCcA
P1QyD78jlUggOnWXQgbxqS/rPqBNXaCS6aZhCXXwmcpz4Syp7+ZfNkEcgvtiFtdRr3bCuoLXPhF3
iOX9pyGpDIGAzYJSgnjShoDTW673zwOxd5f94sxaZzbqWWQBajcg5zx+Bo6t3/hWr8s7fxTlqkyk
BBMhBbq5Q1MBHGYpMM5LXBDnbGJr4YagZ0RKp7wvRgZQpZxseRd7oB5N4/5Tw6mCytOTINNt3LH+
N29+bO78Lf/LoBKFqQ023pq48g4NlHQlmfbkF44MzBHzWG0b/2Y+AmtYFIhOZ8UkHYxHx1tqeJVD
E33AlsapGeZjQx+cWL5w5sY/26ZfIi5RX2uzOZAcAaINe4BRKFEYN4zpsKSUd7YLaiAydiJKwAQX
FjyPI43X3sIj9OTdizk6YOkAVQWsDZ0bFW+W2HZbpZpH7pj7R0aSBxsknnllbXMdj7fYjAbbuzZl
cUvr6saCqtBlhz05KIDRofMFGhGAVEAAPd+4X/IWv/FsjWLU7o6M9Ptgtclu1BMRylK8+BWBYGiV
ugGtlmiYTmYdsOoju/Nn+GJXxo5k40Cwamp8G0ZrndrkWmomhlKrYOIiaIHHbdp4R6UBHOxAMI1T
LgQJ9ZKAChh4HwBkgYQSSFRVoEzDPF3LJte5s3Pdizixy0C241Jv7KwVOA1qlhber7924stKDXzd
Zp5Tu4MmUL0pCwIJmhxDHJe/4wm738yui+YixkFBvm1DUfN4Q12Pk453WnYPRtru2Sw8j4axjPUD
1PBKHtRF6byXtMV0A8s4dPoYExD9q9yyekpAk3kPschhQ0exS1qer6dEr68mqtE/74Lf4mb//451
HWfiv2ddf8o+m+a9/ce/d61o3tln+4/xH/9eiv/7fxqR/cD/v27eyx+fwNsd8a/jT/7Jv+66/8Th
t2aqFMio/Mmy/if/OvH/OVNEzXRUiH5gpoJjlbwR6f/+H5ph/HMmBcCYG94HoBGfa+H/ScCuWf4/
fdT2QH0M/WJAgP/tf/0Y/mfyye/+zHBa5d+/EqIrNwumazFtgb80BycPg6hKgkyzEYX8KUlBCJm2
T9BszQ8YInDee92K14zM7ROR6wue/GtG9Ev2hdffzNoN6vkZuwouByU0aEMLqljLh7YjJErqbm/Y
N8z9aPybiT7MAbBvgBN9qAVdFbwBCzyLDPpUl49Wlke9fOtsGXBX3xXNR2PWQEZqAWhJzHiHwbFd
kfY7p7sv237dxzSUVhJm9Mb0n2rDW5UtxD4oIG35tLLaIRy7ctOnRlDpyJqqjQkJTeEuMSwbSgQ+
Wa5ycElTQ3UEenGh++jdZnuE3AAiypG25mFzAPjlnr3gbYdWTrBEVLNkWbnq5IAJ6niA5djpuoAM
8hA3r4lBV3WZ/dEN9s5qF9JENUqdLFbJP7jtQCOPwGS1a1frerVGxzkAXd3a3sRbvnOCYv345TT+
p09f9OFjb1JxS8iqpQMaNkhO7bIVO0APdi0XJiBPjslsArT+IAXRQeKijsUbXT8ZwtTwnHZ/TF6G
iee7pK6h9/1S0IW8Q03g/tzAL7YUb2F249Y94nIIps4yqH56m/q52Q7XfCNfy33ymVxhqBQC6dfl
fbpJRECgwRvIb5f3VH2zzL8CKQkyIPDWYapcTZAt1mK4nTKwR2grsGV5kLcJJtBUj6vKgb5QkBkB
RkMuG1UeZic2FW8tjMbRhZnDJslXfdZtSjG1QTLMeIF8Wl82dsZRZ0UZzJuh/wbkOEHA/vo+AfWH
BvXemcGNa1aYmGy4T3wvXudj6kQlJ2Tbja1Yl1NV3Fp+1UZ4XnnvY91027Ym9XVVtN0BZArmQcu8
/HOEVNjveR3CI3qDeHnC92b9l19x5eu7wtYMxL9MCyw7zcIGo/8RSIqgVgYNi9CLQV0SJ81SfqM8
ZsB9AL45lMSICxpvFwwmx9uCwSefGSZmb7vUbkHKljRrQ/ey7eXdn6PAlxsAfG9YE/jWwI4434ye
cgOwUfYUutXj1vHA7R6a3OlEQJ3Sfmp0vToMfHSvm8IY9QB0CW4WAm6/xLqrujiA7ZhVQK0RHDyY
bUQGf7xSUZsS4Gff2JqdI1bUGszrtu/5qjMnFoLJwFhDnyy/rm0dehaJ6cIJB/rQCrqU/yjRZUa/
Aek/VxowR4SsUtnyifuiTNqkWgviTBCjmupr6FHXO6vxPknmyq3AhMfCHaw+z2ejuH4xzIVxItBv
qhIanHAqtDKF0XEoHqui09dZ5+fPrknzbUpIA6AcFNYiKwG1GticRzL3cNpmhExtX1mAoeblApeM
iq/BbwJPMyBmFgTGMIOjKnz2pp5yWU/1OgVrYJgVY34du5h1rPMmXuux9zOX7MrnGQf0EYJLwq8X
lTfmzPaLY4LfDNEAbDbQfAXOzVHZzuwpriHsVw9rh/rgzLZkaQD4wHqdB6nL04fSwazeerK9It1W
1RQ/xmlTv4MLjjtrv4RqdZAOdfxx+bSoo5/4VZg7gZNYmD/BP45yJ1iJbLW+Nvu1lhE5rKvMqB5t
UvUbUuXWg2uLrA50C+zHIOAchx+OJQYNLyWZlUEz2MlN2SLaB9J0Nb5y62l6huBJssh8NPvp173D
GQL7PxIhZH44OWrdD51G4Uq3dLY4+vHNwDCMbEhgYgYgD0KtH411Tow28FyIVUkxlDshUQtvPeGH
2Wh24eTH+TrNqnwzJKJbaBSq/bv57nbAGwIwC97NgFyQ4+OejwSyNaD52VYGyKjyZHRXoz60gZN7
HrhuU3NtNJUZSGOQV9yICQj8mn6DYlyxoiBzgMAIaI1QTFsa4Tq3a3OHAGEXJAvI745/V4UOlYB8
l7MF4TIAtyQtVnnSmAHXjd8EEc9bMBcZEdhnnUDodB2b0gW04AuRuFt/Sj71ZhKRJI27KiD6uHCV
qwV2mAKPH9irwRSjz7z3yl1uYOhlqO083qKa8wMjtHQjCqzHJGUeOKIkz7KxyHdaMxY6Im+iHJPz
oQ312LmKl4aurPn95UOk1lp//SSMaEK3E/VnwJmUMCsJIpmb2vE2FoL+HBix7v3O3ukJ00IK7MKG
phm/ZikELkutMZ8NDBIHkk4C9DKY8q5irYP+c2I996kzBm4Psaqp6rorgR73OmdZ/VDjOl4ZwGft
Lv/0UxcB+g4UHEj2kDdhBvz4uzFcX57ZZvG2693pJst8YEa6Wt8yDPRFl00pF/O8SeCjA/8TZtCg
6KFCmO088SHtavtbXlndk9fQhK5rbtqvYxULCC67LlAK1Mi3HBJP5bopqe2Fl3/CuQ81j7oDmTVT
dCDqHS/XwuggmmZ6vAW3if3OZZzfW4Pd3lfpQPKIxVbaB5mNul0o7F77WeJMZUFlVdZqQr2nXYuJ
imeOGX1v10utrTe0TocqTAnz83UvenLT9Q19L2xq861b2FB3bX1bLmEqT66zeS99eL+BmTCk8mqa
K1IUwpPcnB0udddFN7ohAQPjVtdbsbIL8BaVegKlBM3ka9Ggy4BHRre5vJlnXAcJNhqRIDJCdVV1
eqel7uRBEXjrD26/hmbvtIl75lwXZk4Wvtt8pI/DPx5LUOfGCxJRFmQAx5+N1WAmo1LXtnRWIetI
n0KIys3XXmdoq7rF/KLk+jcd1OwLweasYQ+945lEEVmEEtZIW0Hjq261rW5nScRBzhqSejJWmI8q
I60o9VVRi+owYhB3gQZXyVjm0zK/2MA+gMFTjBMrnopD29JkyJKd1XFyJatWD+Ju1O/K1hrDbOje
Ln9M9aGomlMi2CDSQgd9S7LDEfW2tZ7au053GBrLhINrIe4ikE/kCxHhjAfhaToTXaMfDrJm5ale
kB43RpeDwjCBnqlotW8uDv1ed0Ha8jeWBzJhtC+h6YGs89iBIH1sCo8bWB6SkMi2wJqsu9kbRp/i
K1LE1qOtTwsY1/kDHfssQp0O6gqkPKhHqaFGyxpXTxx8QCH9ate5nESN9KyFXPM0qMLKfPrAZ4Qz
ojKbaEQ2kgia7IYp794F6+gmG8GgW2UTA8+9TcqV14BrovAmP+BaurDIUy9FCxNtblQZUUyE/eN9
HSZG/QIYnx34g8ud5mUsoFCavi2KrL3Th6lYemrNJ13ZVTBPzrPD+JCIfmpVkXrMMEYPBjvRP1S8
YbvU7DoUEzWb5GGHKcY/HLNkzwla1SRoQFw3hZ4ZG1dsxElGta9M3viQLuX85MwPA60gRKABMEao
UFs/CNJDCZoef1t7Do+k1RbbtMHL00nrNrRGitJD2QAdyTR757d0vMpTpGVOonWb2NXroO9ZfF/k
uR6K1OBbHPjuqsZ09mvh0mZlljwOsqaqQ6+xh1UGzpM7ZnndDn2mfMfKcYgYsq6dGJPizhhicitG
wq50sItAkLWvr4bRY2HmiSUCn9O4gbAICqQ5pYJgha2EKWllvJlM3d8OHYAA5n7C8xLgg7LeZ/2S
yNIZW/MbBe9Z5AHozSq3wEC52xRNmeyyDFpcdee/ukaiXxsV+od+xZ7aiS3RVZy5aMFXN1Njg74Z
TyS1UJIxU0yJ8JNdQuOflUGSrSPQAJkD1mHSu3bbubEP5W8/h3AwcW9iPsYLT7TTM4afgFsAidrc
VFTfu2AAomIyQfSae7wPUFx717o6iZxxMleOzJd0Ok6DMsRBsLmgIgBhBuiAjo80MPElqZIEHLLl
2F2Bq6OG8JLZ3wCF+5scqLjj5ibBzJ6FZzPEfJTbdRRjB/LoEhpgnnOV8LgJqFu4kWW1bNNiN/F0
j+NHR5dOVFsgJrx8J5zUKWAeARPxCwxNyNtUJLOHIlLbpXG2c106PAoLzUqnAsss90kTwt+nbTsW
2kfbM+iJ83g6lFz75hVieu6Brli4oU6/8gzAA0kh2qgo/qisjC7V0MzJvWwH5o8mMgpteoN4Grnt
iyqj4PmpxMLyT++n2SAUIKFj4aIeMd8sX0qAcUNlO6EAtnMIy1axAcFDvFrlgvOeehPgcOBtggQc
LkM8ZY6tdL7XaSXokHay1EHiC9JZIJAnEqSTLhZqmmfOKmzBbUEK7WIaWH0ygVZTWtJldMd421/1
sf3E9LnK1lYItLiMIBqrFzta6Q460+YQVayzwss+de4roqk262DhlYF26vFyZ0g3sZqK7owBsR8d
VMwlxDUHuU0MlbSh1xfW/ItU7/g+xJqBxQciHygHNO2ODSLa1Og2cbrTJpJG0nGHlY1u7MryG7mK
9b587KqeXqXpWK5xdeWzEHK6TYXAOGcHGQ6hd3FAuyz70LtmDETO3e0o7DjCMzdeyQxPF67h/TCl
AC8gaUo2WoxZ2njSvDBG+fXd7sU9CPqa58sbef5jIt6iTTkXqNQuQZIbaduVLd1BW5oGnecUK8+s
R0BUymRD3eYaKH39Sg6iA7QJ/3HIRn3hSP6qj6ibOwulIjR4OnrkSnzq9LwYpZflO9FhJnpAcTuC
3xAv4K3xAuwVPWjAokHacODW1nY1cWOWtvdqGP240Xsv3Zq8futkMYGY0MmC1nFk6ACzsfU04t9o
VlJFLt7bV9C67wPIvnT3ce+ZQadpVhlYvfykw9vQgr6AuIm9RfM2WYgBpzcqmjE2iOLn0IN3uOKu
9Rxb0nSgUIC06BrMx+Vqqsd0pbGERGYbY0YAc1Lvlz/tuZCAsSSEOB9M1Oh6HbusZVAoTKNOsqud
zg50PnDUfSWJ/Mb+TZjxfMGgCg/kj4+yL2BH83H9EuOypO0MCp74nalBxzmL9eQaNN9sbYKpaJNT
yRaO/5mYCqJynELcwpApmJXSv9rzeWOh3wKnNVrDiRAJsiC16yWU0WlSilVBfRXxGz1/xJpjK9oE
VT8tmegulk6/RZUkDUXWyrBlyMOFXvp7zZQcSnJtvPD8Prs+FPRduAzkWFVePJHQvqKmR3et4XW3
hqHxF8n95u6yg5wJogifuDbwIpiDmvLOG5MuRdFDozsKTvQVT/T4dhx7bau5Wn7vxO2SWMJ5e4AL
II9BWUWlEsVQeNHIDvvZZ3Rley1fmw7ESdEgswJPLLUiz309vDrQ+MQbC10wJWLnoPRNfBfW3NYo
rlPZ5ZGwy2k75BOI5kdI9w6viZbw1d/YVHTDcMqBy0Beeuw0kDR3mri06S6tzHRDqVtDYJaBwDEe
tVs30+37v2EPEPXZnIFKlXL0IHJs+UWf5ju7gloO+l7lTQwSkAAEuUBvcrnE1XWaCCPJRmHPQSsd
p0K9L0jJuAdR53yHeiemLY2ObocW70gBWdqdpoNh0x8Njnqrn25RSUoXLuIzQQ0PdLAbzqRGKMgp
X5XGpdONg5PvKqwNlRp72A+0+T6g/7e9vLHnLcF1LBeFMDS2jj9kig62n9cp2xk9jVeYMW22TYae
Ocqn+cJxP3cJm+hhQgcVJX2AlpVIM9J+MFqB1wVYP9OPnEz1bhxrd11PtN5lTlftkqH0biWf4hDP
ovbV7tvFFGw2otzCs4wJQKNz0db69SO/BPEKjM5lbIwUgyh2HOpOi8uVaPGKFP60Tt3eAB1pYWzh
+0lIS4yqJA4Bk7kbV1u/0PrN5e0HLO7k98yMjCiVI/NF1Uot7FgawdxHPWnbjNaGEQg35X8UwjIO
Lri+pw3gTaO1Feie/WQgza83jhXLm6GW9lsrgJWzILDw6JRDcyuGZsSgfzeY36jm9le27MnLaMlc
D8ZKsDswOmASR8/TMQ2gCtnvvPytF+WDaTbdoaumzluj41l8xmC5GlZmNdhvQ0JaD2GERsgkQYFT
TQ9mZ7B9KVi7ivGweCgsq7rTSEop8MwFZNYxfj2yoLagsxvVsQM9hiyRRh6QqRRR75SAOFlp4g0g
aSItyvLo1zIwW7N201Ew7uCCywuALGnrwagt2A9OJu8FBSDcuMUAylGvGtmtp7P0m6VNDshfihRd
aEcSDLB3Llr0accLM0rK2rnRG6O6HWqwvEaEDsWr2SIaNk0yOBt0H/HbxiHp8mC00nZleLH/Xo+8
fSlQ/HEjwy56GzPAQnsU+Nlp0OZJYURTVhhvhV4mj93AMy/QhJO7Qa2L7FGzeaVt0HgDXcvUJTxg
BrVvpFd9yoy+JK7m2quBlcZrLTLwCpgjmrB7FN7lR617bJXrsUMCVI2B0U6oS7bzfruHYsjaMZBp
0l17qPaUYdHhDYaarQUJatJk4zcv7/MPNzV7sXJw07xZ3JVJBMWa8c03hONeoQNusajrM3dfTRhB
sPMs9neN5ho7rWkINMlBcLWfBG/9wC/AO4+xkqyJN6XNvR8ZLwZ8PsYB9NGcLr71B6d5BPG+YaNl
y0djNWjx5AVZV7q46jTI90Ra5k+PhZWhh9rF3MtXuXD7KWRpXz4XpBow42b7YmulnD9grtTZTamN
khN19FtMIVQPkCttQFvc1WhEuH3f31clFGbDpoXMaMCmznjSY0STbYMC5Q00sfU7Bx/dCvJ4wPSA
o2n5EGCsWwfEPdOTbefUZAzjYuy8yGidWz46ww+IQUIaRVhu3AcJNAzqiJs6K+DAhf4znWIg9CEQ
ATCu2SXVqymr/iNpcygNVLpb06BtdMzC2xn/9DFP8EjsqXuf9MwY4MwDiSwxVvgliaQHKpLRDtvR
tj9sIRs9jIdax/QdcD0SbpgCAjjYzWNXI10PvBhv0LDsbOe9bVPQQY0IQe8QigXzOWh+/Vczd1GT
nWZNX+JlVREm2fx3GGVoSwMkZO10yY0PzjrGIPWWp/foNyVmUObcomGO3CbyRWq9ZMAgX5X1iGkE
lhldHGpJ2WPm3bTK777EPGzg8czuUPkdk2xFTEauUlwfHHCKGvxhTZ0Te2XhVn51xyIF1t+vcJKs
DF2rsNPTBiJRZTeOK5ZmHQnkiOH2IKMOuyvAZ3oHjZGxDMjgJhHCQPODt0PxTSMUZJjcNyn4ioHt
DMq4b3e+HMjLlJf9T4niMPBcWdInIXiJYzDK5gYYwKZY0wAsS1n31kiwM2GkjLTfE0rKJjAlxKvW
hq/HPyTtxIscmQNNVZRIrSAhDOxD+N1pEaUAnUIUNLPGeueDfOalLdNiz2QN9hevBmd1kBTCfqD6
ROpgqPw54S2b4S61ZPWUtZXEB+3guiBTL8xPVIntn3qM5CeYqmS8a8AxrQFYQCFehTkBG66eVdkd
AngCegObTD18bUzeJepvUwjX69Eg6UV+00Mh+KOPy/TDHQ1pBv/B3nk1x42lafqvVMw9FPAmYvdi
gXRMkkkqSYmSbhCURAEH3rtfvw8oTRUTVDNXPVczsd3RFa2SxAPguM+8Ru4Anbh+JUM31OLJOY41
LJJVndtZf0l2pN0nrYV0wdgH1M57s5aVNTtvwKx2bGOPxn3yPpWh1RhFdNlM4kGeDL3dFDGwHhKa
FjVS/FcLeVVIfblKQZ/2Kx+0W+8m3VBUoIsAbN8WoS5vUqW0sl2uTl2wr6XQsla0s6T37aSZ0VpE
U3WsRRseHbtzvvZ8zPsgra9Sw3kgdYyildly2XiwQmwgsVl7hcrGNK4jFvDnou0K4XJmOZ/kJJAm
klx1hPWQpTgL2XGrinUbC3EfoS/4GVH08CM/vqLapjvM0xSP/n4KOgfJUYnNAmPSzn/kuq+2Lnqo
6YcUXOSHtsY7iJdKBtNVxkEqVo4kZQEWrMQiblgbI3LSk2Yc7bHNt8lQqFdJGeus7UEyUhe5EQky
f+9UgVsavs9iCmmssyaaWVM5T4GNhHG8HqusQMXAIr6a0rqz3KEMGxTOQTHBTXT6IOTxMDhr6lz5
3HVBvcVHBHczUylSxcsDqb9kMWuha2mF1a2yti8wIc6bwYKomTeHpmWLu2Nm5p/TEjOkggARJhuC
rDiVhlSgoWDHSPH1RQAYVC075ZMUGva1TSPyl6ju/2g8vUMJ41/j6bftY/oSKj//6Z9QeRTT3lHo
BS3PP2VajeQPP6Hy8++Q9pESUYd+bqD9Asor2jtybErhNqk8mcxce/uFk+e3iPYxsgI/Cd6QCtGf
IOWXoHXQQ5RHoWDwcMrcTVmE9AF1eFntg/SmN4rm3k7bdudXWvRV6arK5tTrsgdhWqGzA4OTXPRT
X66tfNCCNfvSaFi5Y7UT6rUYw3xYl00cHFPHkY6aPAp0HR31gf0i7hWj9r8Eea+tEfZ1C66vA34k
Y7cZAiTkx1j/EEhDe4msoXSUVFyBxOAPH/AFiHAwAR5xFQIf/ubLw4b4pXkvhjiGy1rpnbVW9S4P
vd6Y7H1KHFpvcgoUruj78gqMrPoLAvRHC/dafKuQVP/R/K/5r33Li7ESQdg8ExT++dV/N7qIMvcV
//X6vhSV+PrYiJdr/Pmv/FzkcL7ldwrVmVliHfYHpdG/V7npvKMwBRmAIjGlsHn9/1rnLP+ZcyjP
YvP0QRSb3PU/+SBwRVj887/GMo0eJnrtCwrIW5SQRceFIUwy5FkQ6Rm4QmB0mrsaIgbfFzTdLVmO
ug5ydLXjbvzeJaL/Xpa4i2CYYaxyE/mLWNbrVaTgy9q3wJ9VbB7PVEQWYKD5adCeQiYJbizsGf7v
6dMog0jS0J/i2z4pJreStL0ip8nHwcAKj7ul2qVKliEeoaSbwpmadREqaCMozg71li9a1KMwVNvp
qkzt+n7QkmrbVXp5QWIjk9r5w1XWOZ8GgVjziym//Zn5viQlKJw7LxLin89N7WjGwnAw4PN++txD
5Det1UnRLRr99H7lbZaBn0qUWl5hbxi/z6suuLAnu9k3aufcZrYSbHw1TrZ9YfSXbR1U39q0qz8W
iX8whn2qKE9vP+Ez6uCflP35CQGW0i4FuA7ucNnM6vJE14eYJ0yVRD7qadH9EH6me2FlGmsagcYl
rmdQ9eSShkRbS6tyAs1jKqEL1iBZhTW6mnqq9++zIK8PVjbl29gRRKVSj0OfnGLLJrpkl9uBfFM2
bXDlDPJIM3SGEw+Of662c5rxE4TRBgUkRyuA+4FoZ649vahAiJZ+QywV2AZqZp+6nVxpuju2yM7b
duqvAhEOvWeE07HG0AqflEb+WpJm3ohaKRqMs0aioyZItlZSRKsAqvTBaGIcPP28rbxyKqRvKe0/
30tNh+WeSFtpMLLbCRe4p2ysia5DUrX7wrjTOscl4bWvylI022nSiRTKplLQwJ9AP2Bfm18Oowac
wC605AFVNZvgRuoOWjSpDxPduEdjjFLw5hrETRd2YfbFp7MJmqp5Yr5KxU0aik6wwW3nAJZPzUg+
RPEJ1C/tpKDz2z3JR3VmvZyWlbn5QM+CYCGIZ/vTfV4cC3JslHVQi/xuUkbFzcgkNo1d6Ocw4Itp
fDXM4prVNRICO8cUiji62ErRFG6TqXIoFOSB70KSuC6U8AsrMPRId9KPmS9n947W3qej9OntHfKM
N3+xQyyqanQmZqwoRAz5tbeH1Q/IrZjFcUqBk7WaORxQVrBWpp3bV62ioF9mOdW2H0hDjK5XfoxO
Ll1RWkgu4wqT0gyo014vHYzMSDTcDJDHSuB7i7ppk+H7VWrfB8KXrar3uzTo2SuVWV8qaazsgHBD
StHs3HCzatol0PAeQrkbroNhLG4qm2KIFUb5zihq+dZJeuXI/4Dsl1H5kWzCPlPPXJAlmH16a7Qe
QQ8BD6Xqv6gUD6OpgWIc/GOhAU0ep+uI71BHCboZoLd7c28WnRc00Ub0+V0JfeTtqVigt+fxmQd0
9ikvzpTepS9coYrGbHTA7v6kl3vDlyy+br83E2wYSn9MKBf74k5IWUc/1LQxThh01wB0teLf40Wp
xMlVHI/9Ger6q00xPxYdEKzL6ZzT0F4cOo2hthqViWOujA9moyoHQ4T6xdsvP18VJ8twHgR9hZk1
o0KR4Op/ebKNIT4ygrTpSFFC25pq7w5mXl20VXNm8532WOaPbOByCysKIMsM91sMpGIlWOsgoY9T
lAaelOdh7Za0y1c12KWPaU47/u03m3/g6ZtxUEPC4fUgXIAePX2zKiy7NlG05hjo9VruxpuhVrwm
Nb93MD0rQNcAI9IzY/5mKVMkp69JqARKjfr86aBAC2L6S11xHByS+am6C0fbm6p2mw71V4sy4eRY
65bQWo7CH6qabv/0ndF6pFZOekMA+MpAVZipXlPfGI69FAYr3InG9zFVPipyTX9TN+pXHkndAxvr
zu3hxWLFl4IuPfQHBVw+i9VYnOB61tZUk7TqBlbLdJAL4aWSku97SzUil3Z46ia1mNaFn+ebKU79
B0rK3Yako9yVrd0+ch3lt5Ffqme+yEKkEekQ8FIwMlgLBLbU7Bct/LgT7Gwi4huzmcb3rd0Z+7Ts
VS9Na/9u6uFoDOj5Nn6sbZLCubTqAUrp0H8nxaFQYGVi1xK0bELEMzmPrH6Vyqwj1Iq4HiDpbN6e
wEXDhceFP0EkytOi5QDqbLFNJBVFAwlzYqBGnVdT6JW69koxrh1tXIEB3ASNuuklyfWT6cwULvYL
WC9Hh4tJo4UYHRzfHHS+iHH8IMuiikzyZswaup6juVPpT7pJjyBwkSjGJqfps3OQM3r7lRcn0PO4
kNRoZVtU7Niqp+MqCf1kPQynG60XYlXXeY3bMbYTpOXnEE+LuJn8Hsdt0INwA+ndsBhOhwJrpjSW
MONbjEClg9VLV9kkwUEFce7lfuuGoz58fvvtlvQqUgwHv7OZRcH1MkvxnI6ZknKJ0a+mI2bck6ul
uU0ZsJ6wgNMqZWclU7qmOppeaGVrYfltkl9Tic2tTNnLU6W4Qy91CFpH9laScYNw33685/P9n1Ny
hg05ROio1yngFuZG3+njGUMYZdxf4xHNqg+5Anc9aCsBNWl0YDIgGqsGo3Bl6sOfIPT3V34g6oMA
b7uKMQ24tJCDWE+DHq1EjxO8bY5wbsAGVG6Y1eFnvavji9mgzo6E5fnCLA6pGk3XVayXbjPon1p7
mplb7bBHNjY6dxqfHko/Xw5EHThGlFFYaItDSdQWNcqgm47U2k3P0UR7qVGwXRfTgHNhGerSJkmV
eh/ZX1sU2vWwGDzHwa6URfRBHf1a88J0ar+9/c1PNxpPNee/8LxZhqrGslhsNM0ou7j1R+UYNbH2
3bDbbAebw/LwJsvWoZCGzzbIg43iy+cinVffg5EBpRFmockC32+xFmVr0HMjy5Wj8HFopcAdeMPo
KGdu+tMNPb+fxcFFNQuON6H88v38JjB7pbSrI0dct6004wGbImuFQoR0ZvWe7uefI80fE6HjGdi/
1EsC0DAjZPLqaACA/2TkSrs2MudSVeia9tDvROi052RfFtHiPCiMuhmGTMhI7L6k9tplMXTcBu0R
3E2+MaVQvTVLjB7VXGruIg6fdYiN98cWc7+1XHeNZ4fYo2EMl4IHGoIdvdoIXKtVnztp5iT0ZCs/
P9i8h0Gg41y52MpTP2TQVfz2CJ2EAESoyhd6Q+2l72vTRQ7H6tKPcSniTgOOIRfZnqslonSAwHxG
sSIkC9skuhFsjSlS90ndfM0D+0nPpNhrMqqEb++CZ+XA5ePO4CW8s5AwZEWenjxqBmNR0orqWKm9
sZnKfkjd3JSDrVV2Gxuk+55Nmm51q9I3gEiHY9fZMU0jdQq/mEgeefzM+kJRpvAKK/XgQJbVfDXK
Jt0aM5E9DYr8Sc1Eug8qaL5xGYhLp6BI0OkNQlCF4VyFqp2t9VYUhyqXv8hUMz9yMID5QUHFOmg4
bUJm7KtD2PvOsWsKexNGiAa01FHRq9RLWlCZ6Yk2Dc8E5c/B8OLbcDxwX81nM0tssVFtc8DQoQvL
o+abKIqMOTyvsdT3BkzXvSly46rGmW/X9e2tkU/Tg4956Gd/RNoNSumGkxfbANMIXNWAUz068XgY
JT3cY/mVfX17Gk/D+ufdwA0C74PkHaj4EssXtVnaTqFUHJNRb3bOmBT08lS8o4bEWDWTMa3fHu/1
lieap9XMxyGyB+1zumqiJjEAUPo0nFVV/gQfagZrx14lHMowY2NeOAYEhLfHfH2gkYZxTtONA/mG
pOPpmKllU6ypgvKYD7Q4K1Woq7CBhMV2Poc4/c3nBIqNWilsfRbAq8qe1HUmMlrl0U7tHDmZKDjk
dJI9EcbZPmn9PwSdc5hhhalh+qlQS6TbtrghrdQMQ2KQ/Iiit3TfF6CyAj8c3VHG31eRouKMac6r
u2+G0dKld3TSJFgc86d+EWTWeKNXohNUPfrK3E2wovFGD7uNKWrTLUwsDaICO8BK7tozYeaSn8PF
R5UBpXbaDXPGu7yW0LUC22/yqsKR+s9DKYavhVJMH5vMOKiloW0p28qbWMjqQSqFgStBYVwk6CKv
C0VqXSlT8xWC0ONDEu1wZXaASguawBLcTkdsTX7yahi+SAr3jm/X1S7TNckrdfQV0dALHlqkEpMM
JRl2s9hoZZPRuu/Gfpf0TXuZT/kZ+uCrRTu/7uw9PQcbOKQvjtei8jFX7FhJQZjAiy99sUk5QYlx
k3H39v54tScXQy0ieFiJ2eQrnAF2IQ+elNSfAH+gFNY7D01YflLHRjkT2T3XPk4OSBIlmnnUY0kc
LI6h03Wkd0qUmzCajqxWeT/glNt6SeLkn8y8nPUSheZpVpitq169LaupW3FK5AeUFEKvqlIYpKnN
VSjZk3yhJ+NaSotkK0lNtXGiSWyKXjOPObjry1IbMnc0Zvy71DzNmcXa7KRcdodqKnKk5qbosrSn
VTnY+b5Js3MvusgHebHZIpcLYBbSUH9TxZDGIs/tNj5KEwRJDsQret+j1wGh2WSpNKycQb8LO60B
5oHJj6sPH9+e3Fcn0vwAdEufu6bUFBaHX9J3lOfjKj6CGQopREum/pT2er8hXm8+jH16zqd3UUP5
+coouNCYwVUBHtJiRDmjBwQoPTlqojT3dudvNJJdYwbjZr1S7QIp1w9ZVwWrQkcTQ5T65BrhcK4y
9jrQ480xYKaRhiAaafnirMJxzaJaEiTHKhrFtnWccBvrVh6B+PEnt62fcGAB4R8M9hrUi7/iWqag
3jFNfmy87/zKfgyjc9PxeluDLCeLpV9FkQVo7enCb2s1A4VkZEdFGPYDhMRkNfWmWBuxpLx/e+YX
7bHniaAgT244E+5sDuzTsVBfoJxFynAsajV2cztEE3yk0eIGRh1o606kwb7V9GyjINuyKnNJ3YDD
b/dQugAqKUXkGWAlKSZkUbxVFPAqYNLA/NUqhThI6RfWHO95bQwhwvedPDxzb79Kd2gyApOdr2wT
7aElvUtXJB/xdEqOuo09VjZkYkOp0z5zFi3lKOYt+gwdn7UvOJKWjFROA8NW+y4/dlLwJDpr1wv7
IZ/xa4YwgLIZUuPmofDfa1DpXMlvlS0A4vFDTJ3HS2T1rCbcHB2eHo48ECj2mfIAGHpZ+QTahy2p
k+VHKSPrTuPEWcejGu1FYd4TAk7X2XiDH6N0iVzLvZr27a47l4vMdc4Xj0Adh2VqUs2Z79rZwvZ0
6QQSEuVSk/fvFUoH67aZ2pUeyz9Sw0J3z6qrbQBifKNlXbtOqWalaXemeL5IhngA0F8a2myU9enf
zfKHLwMNLQpiGnpydSyazvSKqU/WeR19zCL5MagLyUN7Vl9FZkl1VlPOSdwuFt7PweF/kAZzRVFO
Ox1cThojMs2iPsLf/65Ko35FPTy9f3t7Gq++8Rz+zt+YlwSFvOSamEbVTUVvtkeqq/ZW0/tgM9GY
dpkOlA1HtKcJpsz8UlEDNCAEiD8dQMZaCkP/3iym+Bjn9vRoRnl8yOxo2GpK7H8anSL4HNSy2GJ9
HG7UcGg3GTq2G7tpjE2IftVGpDWYS2o2u6a36ZFnwQ2mfZRO266+HEIr3lpK+Kkzk3QLXNBZy2NY
Hcx4rEkze2k9RqNzOU1Dfh0OZeJagRXddwPe73KtJptQBdHql53uhmH+pSw3+XjZjaLedpZeXp2j
P80IntN1SiLPkreZKgoj3DanM5V2SlxrgzYdS0d800a791RHkvdJ6ggDL7lJndN6pGMjofZbPxiL
L0FYf45bSsZVEouvRZ42111RFe/tsAGMH4b1RirC3O0i27wsMuCrRpr3N0Y4Op7TGRmwbB9v0jYf
1WutQ6C3roJkN5XTOd/oV2sQUUFKudQCYAzT2Vl0IrRUstLeDuUj6QN6uNEgvQcS7d++vQh/9wHp
sqBlhWYo5dWlwpAp5N4Z/Eo5tsmwygexnrWPgFVDe682ttLchba5wyd3Kzj24j5zuyy7VdJtFnwM
6pssQ1FWG6/tXnFbJ1sHzS6pmvtY9C4iad5otS6bzS20/qPBjX/mfvjNw1OYVbCcBHXFNlqq3vZg
LifTaewj4gy4B+Yx7rd2jjKirg7A/7RGMMtjHdDAyA0g+HQK3SqI8mu9rHXAixR3uhHyFZzhySu7
fj+F9jdgjMXWaA1nX9LRft/J9BhsSU6+438abriFQNUC5l8ZgUGnU1X7XR45yZm7e1lB4EKaUW6k
kdATbJV6/unCViK9T8JQkY5DrI0bH+Qh3eHgNpm64XaauuK6kkLnY21i3aT1reX2Fpr6fQnkOwe4
GQgdc3FZHku3nNRAczlSIhpIg7kC8pys3l5Ei5iGZ0W7got6btRQO3xu4bxICi0op2BiW/WYY2pB
rTkH6V5MwoslVTqTqvx2KEqGJIAogrM3Tj9LAIA/CYB5HNU0Qk+hK0Fcl/i2xCyv49tvtYwff74W
7wV2k/+84ukMRqP0U1NoR7AX7S7WA2WVjrhWhZp8SQrshlUuLhI0V7aj4nxsnFHdAXrGqk0E00pV
2B1ylP9ZNP/8TLCSYbYjS0mJZBE+6rlD/26qtKMI+x/E0kWmbjvTf59ovXVmVheJw8+huISZUGpD
dLVOPzWsEtCswBCOg5J+kBwZokkmzJUpyTjL5EF3jqo0R6MnIYfNCQSRFSiBRXtn2S4P9JwVP2XO
EcuA/KspYemnBHa8yoTeJfgnxcqnAZW6eiXCbDf5tvTdNjp7ciF2TLNuWARKegzWOmiuB0m2/ItJ
iOJCof5J5y2PxjM79PXNQ/mDxhKN4rlPvSx/9t2QUlKcojto2ygJTWr/TVMKbQdMSKPfprYXVSbO
2UkvcysmhVsOwBglV6J6WsWnk9IV3eQoXVre1a1qXkQ53SekvYsNMgfjTdUABMnaQXvkWC5WMcTO
mwmmAFzyqfk5Xf8fwfkfuL68OChWj83jX09ZI5rx8Jg+/e//uKiTx7/AuUFDSh/rUxwnf/EXWFk2
3gGCm3nvFoxCss+/YZz8DtUc4MI022f4Mdvgb11v+R16FgS96AAhx0ND7wWOU0bz21JmLdDnRcBP
/AMc57O82IvNxk5jDfF8M5KanvFz1/PFke1oUxDHoa7syqLW9moSYx9WSqkVrooC/KZwShBKfipo
Y0VaudFBQyiVHD+mndZfpYCac1ep5a+RFRUXoRncQlsbiY/Uo5PosJa6JqoOZYiydhf407euHBQP
GimdyEwfswvdr6/zro9/Nq7+aE3+n/ZZiF08Zn+5bfX02P6V//jrrgFyi0/zt/pNrPH2Ka8L/uRj
8tfztK+/i1fg5BOsMtDZXw83//mTX6yfl8z79qkaj091m/zENSPEPv/J/9ff/LXw7seChfctb7Nm
/mlAtLKTdTdXNv415Pj2MXnMTxfq/Bd+LVRNf2ehtA7PnkSTw5db4BeqXlPe0Q8gI57bgYSILOFf
C9V+BwqVRUo7HGowCPu/l6n6jptyLnwj8PhccXD+ZJWe3ghYt1AaRAVu1j/XWaxLyFGnQgXKc2u8
clCmRPjJwh1Ut0d3UAQBejE2BJYjjsRaun7xgW5/7oOXAF0+x4uraB6Yfj+QPvYa0QzlgdNTFi0g
M6L6Wl1lastiNiPT0yQ129Uw5923hzoN838NxaU9V0MJ9uxFAtMlZTi2fVZd5T72aTHJ7mYwqAe9
PcqzeNU/+/15GLq15BOwIBBuXNqMoKMQtHJStle2KdWuXNnhppaN5IOFQc6+IQnYGDHSzuumohrW
qFEZgyPDuM7joftHMYTKGkUs01xNalltue38xjOVnBKqOlnqTam18qynL5efcxFfs96QlM+acfwA
dKh+iLuyB7YVSp8tSUtcYyodeJ5D1B2g3pgfB6g9yKwGinUZhMNXo47k91WW9Su1G1pKVr5cZq6v
pcMXZ0Kx4M9ngDwc7AqtZgRAlkkEgVqqKr3cXMW91W6cnkzCb4fUe3sGTqOp5wmAtM+2oPXI91+2
us1I1oO6t+srYwo/duVKaw9h2RdbDTmEM4Gb9Zs1Re1EJXl0ZgcFe17eLw73GvcnYRR+feWPZAGj
DAYEkLuvbaLRS9pvqHYWcIuduPaKmCTNqDZt12xrenH2LMZS3artYyxHF6LMnwJJX4e9vU2dG7CM
dG8PRu14AE68EMUPI/1oG+mqLWFfYT7ZU92ubjuxlxuP6okvU2+Wv+jiIer2de4lmSdNgRda8hrp
y3WESJMdtRtIem40beHesuYecBCKcmBvceM5/lUEUnaI3o/mk998HCnW9+KYt80mUfZ+l3qFckit
0evNjWbj5N3h82Q+WlpyYxfqLmup/J7D7i/a3r8mEoEnGhiz/OjSW6wVWdahHlNfURJUtvxyY9qZ
vMF6/UnEOd3aWBFXZjA9phRUt9bkVDQbu/BeieODyAp5Y/ihtIK2YF7mVdq7qY+5XNN+UlR10+lP
naJUXhLp0yrtsup9RCXnNhZ57DmSftdYyrRqQk3zlHoQHln396QwGgiERnfp5J11TfOxdDOJHkpV
JtmdFpvFRTyInpnKxq2aFeda3SrXwPKs1FAX4IRGGYVvwmXwcrHFEVCEqDWbK6O2tZXl4xDKKTTu
p2IyPB2/vh/QSTm4LdioUZdqn4Ia2+wMqzs4wKCfO98scQwAWmlUMycWuVJXkTvHQ+qi9XyOmN0A
kGeFzGS61nXkgN/emIsOzc8JpcJClRyVIO6ueee+2C0SWvYhH7a5QipI96AOI7QcALxuilFf13af
bRMbsfHeHsDRKe2DFanj9u1n+M19gwYCBzRXDZ3cpfZyn+mdHKtxeyXZtKt8R4ouqS0bW9vwz0GI
fjsUFyqZFlVdlA5P3zbTQ0iLU9teOSV99kGHTI7cq/w5bJFkffutFtC5n18WUA9pKgEm1ZnFWLLS
2LXRFvVVUsjNIaUljiZAqr3vQbNe8jE0Nw4n27Pgo1+FilysS7WqN4aUjzsrLI0beKDmBiWB+lAl
qXqmv/qMSj+9EsG7ch+CteGfFL9Ov0SAEWJf2wpFycpXZ32n3qUkE6J/WRe2J/Vau7IC2/YQXvnk
l0KjzhL5OyPr+02mTObWTPppJ0kJRN2pkw+BMapn7ozX8Q/4Nq5rC8kxut/6IgzR/SA01VErrnKM
eAD4Vfk6jIdkb05VtrWAfl9ECMBdKVpzzhdsnpmTb6PP9WhuRCIFfPSWaOAykJWW9mt2Oca1vbbG
uFgFLYbQby+Q16MQ2hFK8l80peEPnM5A0TkFmUGkX6ZyNWxAR/LtrUzavD3Kq5sXoBwtJFAZc6eZ
1Op0FBP59CkZu+kyHZUteKVq106y4hLClisJ5NLzaH+Ug/y34yxarP1/nUAc2qeOlBd3q+95Jh5P
Uo/5b/7KJCz13QxBhmplkjQQrv+dSRj2uzmrhZ0AiHO+Nv/OJCTFfgcqgwIuECQiMIrBf+cSkqq+
I+GdwfjU+VDjA6n3Bynv6cFnI+MLLQ0aMJ6upL6vsIa5bWFDGRT+MS2+AuAz5YfwHGRjWRJ6HoL3
5ImBfSHHdrrSpKpNxlCHB6MJGcuoT40zy/g9KsF9Qz/kxRT8JkV5VQmaBwMRP4t3zwn8UjfYF04/
Z2fSsUdSzxsPTrkeyq2tuDiipPou26rnHGp/93oq3GakrJneV8q9ctQohZ7r0rH9kX/JPwBbAKB2
bpDT3fpzmmZ9Z/R55BkbsjiVEUnobS0z4BJFtttZgZsGlacbEZ504swn/M37QJnhfEU2b2aWL4by
EWUOwKb6RxTXPEn/UCSfzKJwQSW6plDODHZ61j2/Fzk06HhwrpxB8uIst9BtKfISyZoQoWyzutGq
c1J5ywX+k1ZKw4iGLf9YsrD6Jg6zIRyDu8KXr2z1IAfGSmr79dvr7vROQrXtmXT7zyjzR30RLeml
andjMAV3frf2JdfUHvwbc9MBGLf+7BL6ORQa0di+sHNn/MrpUAopq287QXgHKKPy4nhTGmp85opd
RAG/BqHiBmcDIP1zlePl+wy9pmVA1sK7CsbIasT2rcC44GL4ml+oX0N0KXIvHFz1oUc2AkkPZ/P2
51wu9/lzAn/iNWk0IFCwCJHUQoP6q+bhXZd8GPXyLuzzHSj+b31ZnJm4RZz7601fDDWvnxczR3ks
spS+DO+cDjFQ1zoiKHJTbtSr4To9w7ddLvblWy1mbtZbsVLBUIrZXeBqAPnvHKZzuXkZggIrYRuo
R0LMZ6L6i7eRzVZpnaTibWhH2KNxCbduHdmp1ygKcPxzx9LrzTXPz0z/4AAEe78IVeoaRx068sHd
EKrr2OFwbVaowLy9GH43yCw+hwcNPCzg06cz1IYThDSMJe/yMP4hqbvJiD7Q8T+z5F9PDvEQPjc2
H46oaBkPRWSrqhKq4V0JyuFeV0L0uyxf+kPwDgcFw5BkEBGAhX11GcrDWGmFbYR3Ni3icQKooSB5
ceZdfvfFEN2YQwskDqiPn36x2kkiALcBp2pfrdvkECbitguj7dvz8psvRtmGSBVKFzqrSzvptJzM
yTB6cackntLFilfp0njmTZYV+fl7nQyyeJUGKdfBoWl+t7q+udd2qu46D90NslZesPt6vJ28cSWv
8lWx1y+rwc3v1MvRff9vvCeRFp0llFGIvU6/Jm5qeRhKtbjTkK+clYQPQdas/2tjqKdjhHUC0lsu
mTE92dnjAMLzTCPxt7P14i200xGAp0hN2BTirm/sah0a7aqpqnPUpN8PQqsSMDupmbU44foakUhk
XsRdFle7CEEsepL/zof6Z4TFRdsglp8OY8cIHHA1MLswO/OhFiIP843AkqPo8Z8vsYxJrNaJejGI
u2qjbnE1204r4d6nnr0ST37BDSE+3H6ztv3qAKD8a49/ydH2zpH6f/slcTOkpT9TmZd0HCOkGlDJ
k7hr4/YimGLkFf6swvvrPf8Z4vlmfHFXBNQxpVCM4s65sW2xrc+mmEsW3s8vCVRHmUHqsxbL6ZrT
y8KK/F5j835F9W+b7opNvc2v42vj4N9b62+f9ztrxTyax+Q63qi7fFNtw/Xofv831syLx1isSrzm
60BQf7yzzTsIvYSxxurtEZaY0ldvuliWeHdMfRZb4g51v62/H5/qeF2a3tS4wdryTHdcZetkXWyT
doUuYIrS9k2wOedw8Ns1QzsU2Mlz5LZ4z6mJJDH0hrgLzHLbU31+RO7If3r7Vecf8k8N5NeqwaWH
6hCMrFcqoQ0idcTxJsIB+cHXkGeRLsdW8/LhnJ7wb9/mxUCLxaNkEk2Hjk9qj8LT7ALRzXND/HaB
IhxENYf/QelbHIpDmCUTpkvR3fXXdJ9slEvlIRjcbmety9XkaV66yjyMLdftZbBKvBYX4vf9LtzL
l7t/444hoAffSs2Hp1m8bJsJYoIpje50dGGoBh4G5ZxQ8jPJ5nTmgKwqs6s7QRtyXItzzcxbMUVW
XN+hr2g91ZPU3SnR0FQuxq2obBsQ7D93pTH9KIY++TRORvNYx1ryodC76NrUBvUogljsK20MEKsZ
JVjcedT53+yhLDkdp1n3Mo2a8rr1I/nHECjjt85MZeGaRRJe9zJmS0Q8ioYctM25AFCokyBiq7V+
n5RqjuFxImXvMTSVr1XT59cGhgqOV6dDDnc9KewYdVOozHBZa0rnjlCyg18NKGUi3qcfpzINr+1a
MhV3GtD1Wg+NEeeunVRW4wJk9lOMZtRegNgNAWg67WBAkNd9OMvQ1fJPoy0P9O3YXzIypPjFIg5W
2z/e3j2v042Z5PVcPqQiQnV7MdEA6pNiGCLnPgajtsHyr16XtCA1Vyod6bqtLP2GPStdpnDyrsFw
5m5Rp87D208xn0YnKwFsIAUp6F9sYoC8i4MizfQiEyLq7jCdPIzFMdeNH5PKGaXfcSOd4c2+2scK
VW4AiTMQjohgqZkE3CgO+yGQGUx2aSi40lmZnTk6OnkfhA7YO6xu8oPXbVy50Gnl5bq4txONVTI2
SfHZtHvtOzYSTe3ZeiYf4aVLnWsM0NMxJzWsfRWF0Y9UxMFt65QEdmoTg1kHFpVUH9qgq6NnZduP
fuOT78qqnX/3bTW9lYah+NG0pvxdpWHwZUzVHmSv32lIIRn/l73zaG4bW8P0f5k9bh1kYAuApIJl
yRZpt71BOSKHgwz8+nmgnjtjgiqxPMup2fTC3e1DnPiFN0wYpBe9U8udWPqyRr7GzD5atHWlp1a6
OnutOkX3kakVH5zMnU5O7Og4N6YS11ET2mW+w4VCw4EUG7aHqEHd2IPJnZmHCYHVGIpBnogrFZiN
dhkXOvcf2Dm2IsSUta7I5P4RBtjYwMWdHJKjgqAxPWqMailzN34f5VWF1l3efbXsVrlzwgoPpzBC
U6WMfkSjHHexa1WHt7fm1pvi5eesXTPSIxPO4MXPqSu3l7LKjpnI6r0s1CiYwtC5UeDu7apOje4x
SUFdC2Gr56auba+f9eqki1XjaTL6dtdKZ3jfmOF0h6K+8JcqV55Bf8ewbbOSYuBoP4dhvlfGuXrQ
0eLci0mq+3ymOce9WAUtkvkPQ267QTwaMOHSTt+9/Y0XEHcqGjgJE2ICVwSutjV0GTsRNW6niqNr
5+tVVBnd78HB+NCrK1W7T3DX/oK22HKrq42Cb0/eGR9G/UVnWHTlY0TKfSydufnWW8v8hCRt/InX
TT22c60X3hypKMvO1Vg/dUXB2zwTmOiDj4K7ekRmV35Ar45o0i767MFCmTrxFhmGwu9diNEQdKZ/
4qZtbI8iTPILAcSo9i0n7oUfK1Lmj4oFcMFPhDJBuG6xRUX9xP2soEj8hLUJ0nciHbTOGwo7+0cb
EvkDlcZw9NS6Fp8gJIrnUUm7B/p6veENlqsEYZ7ZxrUy5kUlmA29IgGRt2KmDTCU5/t6tq1EhsPo
HvvWjdyggxHQPrRuiGZZm/fDsZ+zOQlk3NYpItlUCf1eto5xgMKZ0WGdw/7T28t+cRGCa0MNAAAb
xS0AQpsYUYGDgNrMkB2NHF87nisT1HwSXYkkLvC5dDFBARPQUEPjn9scTERqophJUR7DsFY9OfYW
BgXKEGCYe5Px1PiFuwOwax1CBKJ4trvpcSzC0kfcO8TWYzSfWs7g/q+/nd7q6q6Bjs5aNDhfjKqL
YrPQx/JYjo6zb7rK3C0ohF25yy7jObom6Dpyk1Fa4dnZpOpF1qoxirXVMS+a9j62RPjeUSLrxlmT
9nrOnrtKFu/UyDZ2yNGx7phD74rILPweXb8d/qiTJxGI9yccnTxsjoobVSh6sBQZVGIE63ro/DeW
FZo3PbrMN4My1PedKbGvS8GNgPkBEDSEid+G+jUPljUyOHvk1m/jxQYDSdfoAlkbOZEp7VZWx1FG
UdBauEG0hqDAnJnxlUt4vfK3QzF5lPTYRSvb53y1oDUZgyGX6uiAH753w9Ta2bVwgZzoFLXzEvbV
kGdHVw1dv0bA9PYvNwtfulIUEVECaUdT5Xx4y4JON1tdfSQwXe2JpvC9QLz7Sqd7A9Hg4WMY2htr
ZIKaCt2582FqFNlb9LPlsV56RF67GEvcbOmWXSat+KAVSbcHfyc+RkVo8cKrD0jXqv6gGsqNlufz
He60hVdPGRaM3aQh95zYvxMFKnS2yMkriaJjXu8CQIqItP1Ul9ekwC7CODJrNjo1PuBZaBZuLxR8
WqHCDfLoTv3iq2aDrYtwI99szeeuXpkdODe9vTQXfY6XIRE6W4d1LmAtsR7GvNuLPGbYUnpaooY3
Trfou1FFvhq3Z9vjfiXdBTV3pRL42sfaDElUQPefR/N8tToNGG0kl+boZgVt6rCj794uS74zULYO
UFXtnytHq6+MenFn872wTelNQTokwtyE66IpDHSx9OaYtlXnz1MS+sYcm1furcujTTpN+gmuUieK
3fpxqaidQ6hI1WM0IUhuT/H3Didkv8cJPnh7/S5nEQkbvgnuDOfrwtayj9qhtmJTP0YlR8t1cVrh
rV8Os4L+IHKWGtbKenRl02yppHwVWxQcId1vaEnQ+s7XToucXlhjpRzTZKp2Bk6h7YC3hgvGz+rG
u8517tW4Pzaa3Hehg6z9YH7sQqP2wuya68rlgpJdr7q/69EhylxTiT+i3UZvAcZak3KMOxpbgGd/
T0n/vwTI0WMGqfz07035J1B23Yvn9+dKD32Bwa3eS9v2Va6Lou3iNDo1tnR3llb1XqVFSaBXTrHD
3SY6vL2qlzE8sc4LJIC8bkUIrV/9x1c5M0oBwuzsY5tYX+HoHqKwybzUiD9M4bM5ZliGlLDMe1gh
mYqzibZHFebKUbn8aJOeg2PDjIGHg7jy+W+gLEXKCaL0qCOB45favNzNhCd0Bar5gMWpuPJKvBrg
wcZdMz5AENrWiakoeb54LZ1jnAisPuJF076UYCmeWm1JB6+hpfPRmBe3R6F+Mhcfz/Ax3odJbvzs
ePf/upy6MhReyA3/koM2m7yQ+TTYZu0ecb5zPREpymqD8fvtlX6BGJ1vLaixqyghvG/ICls73rkR
TZ6ERnFKwnrAjWUo2FdO2t3UzaIuvpkP3S3MVNU4dEZvjAgEAVPykOCq6KUmKTovhTN8FzXUQR95
uikKHGMEYl0nGr0uUtdHkVfmnmw5+2cpbLvygKpR445VM1K8yAqdJ5Kz8nONgsjk0Rtp3GDUpjaY
zSl7SklKHhFGa0TQ5XNPAqwkwy1o8RiLgyxUPpFCa6WfJq37pVCbAVnOXgIzqEyrLgIlk8pHo1m0
U+UuBTUmtxSK1+KMyC8L6z4KoI6Z7b5NE332akyJH2fUWyefM6hYflxXH3Mhxc+3p/yVfWYjSM1m
QikZ0uGWbx/rg9UOsqtPkWv2e+limeIuupJ7q5aWb+AF4pthXt3YaXpnDihKRWmdnWTYXWvrXd5d
CMmCClr7lMjurSCjP095JevCRtslPQk7j+5nK6o9UBzNtctk/WvOt9iqV0vyQEyx6hFtXlphtkJt
sjA9jXCYb2QinPvIRjPWVjF7xmI8uwmdpN0lvRJ/VPvR9tho18Dal5fJyg4CTQM0CXbPVvSrCnPL
WCorOQm3cR9oZk+ncWrEe0xZjvo8Ndc4s6+MR80cBSboxTwM25CzhsOZVcuUnODTKQEqo8PNoq0v
kYktgBnF17pxlwAL3mGQhChLrd1gUqPztSTFV3DAZC0nqNY3c7ua1bRGtIPQbeGoLSWl0pHD51YW
8G8331chOGIlHDTPQOvZn+ykfMYltL2N8TQOUpKGK32wy1Bv/YXc42RS5G3bKSkNZLqpjKUnR2UJ
TPSk/Znh0QWesAHLlsmfhl6eyuRqWf6Vfb5SukA6kSyDnNtuQGnKFEGL9ETJClM7gsw9lcVrDf9X
Hk0gxasiCxkAcde2O2XFYjIGxwJMYFPGskSn7umSznuTUsEhQmtnXw82YNzMat7NZp/dmZhhBWUs
9GAEuRG8fc2sC745dVQrAG9Q/gdzY2+q81KdZKOgWndK4BRM2fwbxeyjFUZfQjt931bD97eHuww5
iQOxeUNhgZL2RfPeofxsJ1WVncbFrO8tJTI/Ihv0DyVM9cqHXSaTwB9JXVfbBrLyrRRnF4UmorRa
eTIX92sWie7Jxcz4fToiNdao7bhTQ328LToVCquTWLu//k4yBmoBiAzBI7I2e8npMY/K6HSe7MUW
d0VDCbAWFj4jKJheieJxZbxYQ3QxdErqQFXAC6z0xj8vaKuGULu4YXOqOaL1jRiARwsHgydo5m2x
qw0lq/2q1Mevi4ma/SFUKEl6sk+rb2WVp/29HebIS4xYzBdBvdRF5ml1ZT6rjoyeZhWWyM7SF22v
WxUyT1oyNscRB9jdIPpY32Gum79HucDAKayxxDd1GI3faU6tYlDrxriz8B/9NmVhV3sJRGCLAiA9
CDTB+zLkLBMRBFHjJF/cqp/7AzKyxmkkK/7uaL1BM6RPjKepn43vZYRngT9zQHeFpTeN3+X2+E6v
SxfaBrLXH0PUNWZvIMX/6JYpTlCkGb3n4hl4aiMI0yXHES8EcGx36DUiI4NiIgKE0jCH3tPNuoP+
MOb2c1uZ8sFGc2BVKGyxEp56LdQxEkUhyjMpQdzMNcvgrS0GKlf0TW7tvtfuIiqdx0oq4W8S4FVl
buqF7RFcDP8sak/PaYHVteurXizg52xITUlZ8ScCyAwGMmKFFgjk/8QhU2v8tKKqi3tfzCMBzdLN
MQFmNdoHV6HZxCrQHkjVbF4emyhTvking+ZTGipSb7Etddej0TQ7wVilGp0WU5dmQL8NKw4iRkME
lKCynVWG9ecFWoO2mwcSTH9i3awnRVb0S+oWOQWvdEWPFZqLQ1bQ6rEVBnhy55i8DU35mZu6q4Ie
eQfbcwZV6XYVtSjIY6Oc7zGWdr8nFHS/h4NRYDkbxVCa3KaydiZea9ITODljWVdqYRL0hpncJm4P
82zAN+/EG6HhDJE7CES59qC/dwkuS8/OK3JTNkb5BRc8LJYrqtVimtodV4CJNiW+PFCyOz8ykynQ
FvQ3/QlPEjjn4/SewyfqR6vNGt2D9G6UiEzZWeMvRZN8dGnpPWsiTrugtJboDvJ78QDUaf6WLplh
+doyFc5NagJX91rF1lMv6md136pl8QvWVZh6E/X1Y+OGLsvoRPGHjoP3pc9CG0MvRz4p3Zz/6nGl
e9cYVgJMGI79/SSk5gaK1UbfZddGn2lZKlbg1KV4WgA1V17bJidjNFB8ymWVB40OlM8n7yo+2RVq
pNKa4wMiqnHvGRpCUdQmRFL4sq3nT9VMNs8UZYvlN7GBT1akldbd7OJXhxDy1HyGW4EMY6aJr7Jt
XFRulqT5KJsGamfTEqR7SziYDzhWNJ2fOku8rw1LKXdpZ+yauctOM0ZF72s1GRUE/aKufkzUBXdx
E2gZI1hj8rVUHOsxWsroO2oFPWdfsfT8Dq2XdaHdx6F0rH9CuuENIY+CzaatLNNXuqjk7IszYW9r
RXoaNHluuZSy1EoGoZINlhdhvPhTOm53P0ypduO0I9Mwy9jPcKkMxiEREAiF9TNuHARI4qrXPwt9
GR9ZDnZeRNENK0oFd1Wviir9E0JWYxu4onIdP8mt/rhMhPnHbFxUfKA7d/k5qZn62OOm8jPSsI7w
cquun90ot3FibJfvtjkZdNygsvpdOeSHObKjXWToJSVaWS+/B9Py2kJ5P6TurSuKGQGLsP1p0bcI
jAIhMA00wOfIyCzps7G1ytNRp3tQIjIb8OOhvCsyoxOkdzgaeZ2jzpU3RejU+Zozi9/aIMMnorXx
OQqV+RPOdPOdWxKte8q4Erom6nOUkWI5/0odF5W3SPZGyJRz69d4BSg+vHmNJQvzBCe3SkrhEb+k
UWAs7D3uuESLPO7J9EPpZMk7MaaVGrB2JbaXTmd8blQznK+Uby4DQVQ+CBVcym4vjITzV61LO0WV
2SxPodUiO9uaml85Dm42Lg30NFfcoB+H+aaPzGtR+Us15jwoWkXhyNnpUFoYjm4ynmay9Cya8/6U
kVynfsizexMbZbTDe88cA1HZTkFptsvh5c4zT1o9pvPoK3pRQ6ts28c2FNmDZqQatgV4Xt6JzF6+
8da1t7Pd4iqO8l5keNRWG7z1CrN7dLmm7YAJ6YEVjE1yyiNUgn24XOw/1YaLQ9E7jw+xM1kK+7vN
M1+bqCKjta9GH3rcNa7Jbl1iIJl1ytNkRAB6SUA3uQLsvlRze7U5aVqNzlw6Wx/GzvhWuHrz3nSl
2FVNVfq6LJNDqo9d0BTF5I+Fne+IRzgHlt2hA6+F78I2HB6sHOsP/hwNnITEeonCCfvSpDrUoOcP
aCdru9FYnNtZGaaPRaNbtwZF5itB4WX4uRZsQMKyvvg6bJ2HUp46JLrN5jQsTGk2VziixIhdog9s
XqlLXWYTfw51Eem6WoU1l2I3p7mPo52ejGbgLot7Jfh75YP0tZxI582kCrQVp5uEEc+lMMtTqNTf
xsHtHyHJSfjxivn77Yj2le8BJQSVgUYfaOWtwkoNNr6PEqs6Nav54kSN1zNx1b1SBXhlFMLYNSsi
ol19jM4PfRKmjrSGqD7FE+9clyMVmlnq33IZkCSiWYe2IP1ZlBi34jazUEJa1oP8lPFc+FVvJH7d
gcJ4e8Y2jEu0YUhfV8Q1VTPaSjQPzj9mqTqzm7Vw+FR5XwPptd7iVb7t197veFf6VxEV272wHW4z
d0jkJeFkMZzwTQ8P3aD1k52y40JnrHR3J7xk//YXrlnMn/fkOiJVfbDYOL9xWW/6nkQDgGuMaPxk
1e5jpxOe63X6Pc/6X0pbXam7bnfGdqxNkhOi6tVqhjJ8Gop3hvkjSY9vf8tLY/6tj1mzrD+K2agO
UEqcmL5715MegsRBvxuC2++Gj96Rp/ofY//A/RZo+9jLAuFdYWls6wKkcMjMkyty2SIndAFYgg+C
UZ+mT6dMlkLFBLeaqfXNjqMiDKC1d2pWgyury7QTu6xCFRxE2Wxj8TaJ3NiROJiPuWiX8komu9U+
e/ld3C8ExHQrbWpj5/MiGnTulErOJwRopn962PFYRJPP2kq83PbSCP2y0sOPdoVKMJSr7rartNDD
lm3E+6S29r3bNI9SDh9Gtc3f4a3ZBbMUUYCTTPbx7TXc7JGXn7rqOtBmUlcx4+2BI8kktLOmk7vY
StDPEojJRH759iibXc9Rhv3PI0JmD+UPUc7zCWmNQVeKobeR642dD0mhCATw297PqL3dhNZY/3uP
/BWJ9f9Re86VIvIG1TXpf53zW/nP/2vNiQEnVSQH1XouWgpq3Hb/SuUogPL+wwu/CvoCQ1E5VGcM
V/jTOE4Q2qBTyEPwfxiuqvsfKnJgV6iw0DmkLPY3DNcNNpu4leSQ2hNSMgRQK2T5fJssZm5HuavU
J6GsFZUhFk28m3T9Ll9ICbxwseX7DhtHMnJtph7To2yDg5wGLdq1ltGbkWQB71Qs0buxcaOBHKEY
f+Ira1tenPJCCjk2YFrr9qHGv+A7wJbsX335/7/z/geyL2/tvE/fyv5b159vPv6P/5KrBRRqChlY
PHFdw5n/795TLes/KDfhn7LWU+k7s73+t56Y/h9Kc+CQIHmt5MK1W/pfX1iNvxCSMgoxUB8BuHOn
/AW5euPSBXMDYv1KCgW2gzQjZNrzrZeOmp3VhdM8DyYaLk5IyVMqwjgoM8SYzqESFydon7dtpt0m
TZ/eN9iWfKMup/kT1dmdorTywUzt5TEy3DrQI315JPi0DwDVMChKl+77H7P79O8r+1bnev3BAG4A
B9BIRvdnk3BFFC0AjoARB/+2BPm0LLuhwoW9Qr92r2IdErw93osy45+P/cuAKztkBZSszZDNDKGE
4Sw8l89D4opPhnQfrWJBy6pQxl0/OZ+z3ECBvsScwLUTyBM9XUd0QXJqH7bj1crwkHVR66f5GPqW
7fbvhjFqd02XSwp2TouNRmrvjdmwDyniDrd6rF2zCdimx7QEVzQWbRJsj/5Vp/szXKGiaPH+F5jk
mJRz3KLnxkijBF+mNt/NlDFF2rS3Sts/vz11F31JBn5JNuhxg/2hX3I+dQpCUcVSTt0zaCnUyRUt
OWhRndwXfdffuZ3RoH6q9Ld4gI439aygrrM4beA4jXslw3rtlzA+vUnwWjwF2+QHhSy9DpHRejZL
s71J80p/hzvQ8C7pJb0t02ifqLup+64Vza1tpuCq2gxj0oqq6pU5eWUxaFmtZhzUkFdDxvM5qUHx
qaKsl2dSyp5+FYJM7tiPJ8kOQhskn47N1NqIbAmIl0RF7zlN2a5ISKJCaje3vRicD2M25p8BkWgP
edsPnxwlz6GNu/qVFOuiB7g+meDOdCD4XDYXC6gXtprnoM6fHTkmD2i71D/iGhdJs0zah1hHfFef
GuuAqVb5jOR1c2cNJVtsXkp1L6ps2uuVtez518mhBO72qCREQG9P6DaV4SfSfH1R3F0FYVa1uz83
t9JH0oio4T8bSasf0nqevUUjvkzd7Bp1+bXpQLyBI2RzV0KRWH/LH3E/XYLYpSWnPQ/ScEukTZNy
8eBeQtnoijzR/FRRiuNQdibSUJEQHykBTfY+6ec037l100BLVxOtRVxC7ae9HUnTulcSV/086NjG
vj0x6819fm+tvxCmNSaLRBZbxE1rNubSxar+nBdLcmiGcNnHxlAfRDdLNJNT7V7my3xLebUMqBte
RcNdbHTqYqTmL71qxHqs9d//MVm9kdd9btjus64O5pd8BiR5BxakxWm2NMQzOP1Z99oSL3uwcji7
ejKnGhPYaQ5tJxWt+bVw87kMulp1b9WwNnNvUqbwpBu5/cNd9X7sqTXvwdrZrY/K+RB7sYUME2DG
2P6RNJYBGyoGlLprC6d/YHgddo87pu1tA0qkhl8joe2MS6YiVjENIwpdqKwvfluVReFr4WQcB1ea
tReBa+0QpO6zn7Q73J+2FrWhh81LlPmOk7VHGzLkAlZNXX7hUw0jJhotTQa1MTuJB3IuEwdQ7QvN
8rrOh73b1diZdGNRH6IBqW7fQU8eGpe2QjGXHHj7Th3WQvcsGyxT515F3DxamvSeHrMCpCJsEOMr
wI9lDykuRTAh7FbPgiRMQGyXbX1MrSahG9JHWWCojU7buNG08DB0TToFMltS5bY2x/R2FF1T7aVW
xI91WzqdP2qjKfyyHfNrqdAFr4g9DSiESw8J5PVS2Vx8UWm0Y5r29rNVTO6OTqHwit5K9oNSG18r
CCdPouGbl8o0n9FPjn9OcW5cuSw2+RhaMkhP2yvOD5cTbo7NW65iflvEVWc/K4XMDtqC7WBJg8Yb
orK6KWxtvBI8XFxOjEfQh0AY6prk6ZvLya7TZe602HlWlATDoTjPArOK7D2V9WtMwVc+DWsnoJlY
8qFvvFV+4o5NFXNc3OemiiFGxGa0x5mEOKXVon2hgc94+3p55dN4xggciYsIG7d+YICHe+qyjvuM
3lnkL9KwOLTZr1Lk19S0Xvsy6nw2pT4uXd7M84tEGmDFwkKEzyNdnVtk76MgqpXwZgCfEYxNOF0r
r2zhRewSalFrcYWAb1WWPB+wqDNhY+OhPBu5Vt1kbbNaruQZTW5OaYnh1D7pwBHLqVx2MpfGjZul
9ZWds63xrFsVrCIwc8qCNOq3UKrQVYe2qRTzeYYskaPxC+j4NpNSNAHwOicMzKkwuMpCg8Y0WH53
9Ds2IUL6pa2fls5E6Nyu6a1f+2HrOT17V8Bxovu0QmZJj9HhOZ8dXS9wA5Sh+2wmveVPbnhbh255
q0pLfdZhGN9XQ2J7rh4OgVBsWv/VPL4frNi6sgEvA3PiuVXvgG1PMkRef/5DuP2kVSVOdsy7QvkR
YmOPE6VrPMpY7372TMYcqDMSqZ5M8+mbVnHN+aJPUIPHt0ZR/3FbN/sUd3nnpboZfUoxiYEubyvg
6DN4WSdd4wMRLbdt/HSEoL4s5oJprnNDj/wEWsE1i8vLnc4eR6YJNiKmvJBxzr+ob+puojwUPiux
HntYiOhev1h0juOy38MLvHaGXxuPeWOfQzNwXvSzz55oPbdEsVjhs6s1N3m1WilRaFuSAkVyp7+y
cV5ZrxUXyG3IvsEKdVtKp2raajEeSs+lY+TPFSYPjxpKeT59x9ov+zm6jWWrQBDQUN5sujHQJ/IC
vdd+tNzMD1EH/BNH3+GQa2Z+46YWmr6xS1W+CPFFwl+tdW5toOK7vJYL4MNE/gNG6xo+/bU5Y7ux
71f9bULO8zUqCB1EryQRYV5UeokVfh3S5Wc7aN/BSuz+9o5lxpAQBAZOO/jCyCDVS02Orak868C5
/LLQv8ZjDRvT1L+8PdBlfsQFuxaU2Qo0iWjhnX/ViDh3MZtudKxi2X2Vc7V8001cOrzKmEbFn6WZ
Kn6Zhm1Coj0MixepnfV1VAuslQvQHPUVSu4r0QI/iCBhDRRIIi8kFMtOTYq6jI651dg3tlKNTx2E
b39sQHyKtO12nRT5O+Ad9c5xQ+eRtKS+0lY2+Ojzmw5MIngwQn5iF7K1zaTEaeq0mHkcad6PtzUY
op2ZzH+riUAlx0Q6iKSCChE4t82hL9umtTI5gUbJujiICcCCBOzBldP3yrbFZXrlUpPJcWnq599S
NBWynxqtkK5dVqHZ9hl8F/V3OQRqP/96ezu9kOXOZ47ckyeUqtfqdmGuM/tH7D+XlqbgJJseebGD
MhIlhcmpt0ofNEujHpq4M98b+UAfO8yx2P4AMB7x+Qah+aeRUqXYLW43n3Ktdp8GR6m+o39r3Fqh
L2150AsLe+hcA7jtQyhobt7+7ev53fx00JYc8JfeJRyJ859uqYOCWPWYHluBP7VF7xdO26nKjXtk
t3+sotPe2wNeBlL0Y+kvs8+Asl48Y2YaZ0vc6ukRodqEoEKJ9mGOd1cdDu6VTfDaUNQcKTZDcVnT
+vNvy0szKvRezfAbnV0vnhwrwNfP9GYV99i//6rViowtYCEbvOXUN1qKdmvL40z8mwaLrKKD1WTK
baypw5UJfBGL2i4ZY1ARVLmP0Qw9/yw0ztNMN7rqmBmy/+BYjfZPtDj2d4vm2JdenfWf+tArDxHf
aviZKNtT3ChgVYoMyRXYA4lyGiqmPUsbmmRjE1U/smwxMj9SUnAKSMQ0Gi0iUxIHLmP3LqyzZgnY
kvqyG9ukfSozszI4R0YKnyDvmi+WUlvfmya04D/o01D6Q9MBFEsxg009Rajjo9JJ+zaN5yJ/F1nD
9E60ERCRJbJGMru5sdBNRvgjgtAYj36xLBp+x+6kzfeCrr3t83g6H+A3gA8ctLDs9k0q0sUzrFp+
UQoD0rkWxvFXUU86vIa0avKdtLVq8JAnwn9mjHSeLdnvU4WKqTdUrtV6Sl/nkV/Mc/W+UeoW7hHU
CUL7aMAAqrAyRQZJ6rbvdNkpCxIG0/Q+U+WpU8Iw3eX2PN/nXS2+vr2P9PVi2iwuAAEIudRhiRu2
MkOanhsyU5v6WERFnHgqe3X0UfVIJ0BJph0GqlhSFI5mx4JRMznZ99BqZtWXedN8qIZm5MbQpf15
IWanT1t2Yg9sPo29IZzaW1qm+m05R/WnPBpMXwAkeZ81cQWfvNe798jf9/nq/jl8SKzU/dEiE9H6
OPeNQD0NO/slTZEk+JXlmuOPcadOu3iw5l9FqoXXTtQFdfhFbpeSP52DtYR54fgMF64DJtYcjUxz
f5hlxzPctH1aeOpQ1wO/ArNiFAKRRVhthGtxsJSx6zydIr/rG2pR7d0KSF3tyqZlByn6d/gTce0p
Nv3IoGqkhqmnLr50U45sDqjg8oHvqgffqAnkkXrHVdHDPJFCdpdHqu4ZhVm+71gFD8cty7p9e+kv
b2JTZc1pUoEsAmW/eRjrvkrtsHfro5g0Za+6ZXgXq8MPfne9i53ZvrczKDhvj3l5Q1If19eyFQaW
8NU2FWsEcJrOHdrqqFK6DiRmvnutMOydaMb5+e2h1sv2fGOT2q2lRFhZdKG3FOZmQAKlUlN5jFQ4
hJba9jt3mpYr9/CaBF2MstYs1XUSGWdzNwrH7Eykw48TojJBK5zHuFfkLgoBq8Xd/LGUZBrmkE27
t7/ulfyV5pROEo2sFcXu7aU8q0adwM5qjy2xxzdhL+LBrkT8MNtIVlSLoj7VWZfvLG7AILMy5z0F
U/cX9rP2TdIU4ZVX/dWfw7mhW7s21C6e9W7oCCFzqzsCDZ0ORlIcNfyIvdDsx+9zHbPHhTN/cCq1
3DemrR+mZR4+FGEm7rQ6Ka9Et68sPQIAyDohc7QqIWx2tpXCCDYm0UKUh65SyDEORDlcA3y9kFY3
a084CfKAjYzn1TbhkpED+SkZxiNKOuqDiIb5B9qARM54/XS71ccZZSUlQgqmMtq7gt8671BnihNf
ir6HGi5yXiNLZGD3HKVvnFt4/V3hxWGy/Ojztu0D01L00bciGeMwMmvYUAplLgIHHLUWaPFQZzdN
0Zg/wqRTfa1TCtdf5ia9RmfdIk9AmiHFAvFN6AizrFZb59u8V53BiJJ5OoJsDQ/a0PJ0Zq0ub2W8
YMHplodSb9t3rMhpKYf0VJRafajgPmFMk837Ikpn6hayupvCcthXcavejVFYBSCDpytZxSvyF2wg
5DWomUHH1LY0VHdWrQTy+3SMhD1/yuU0+ABI89xLVsPYpk0VvP7EzZIC3FTZKzhQT8pt69TVnbQj
91GL3e4L6PJu//aR3d596xyuZ4MjC6AOFfnzOayHPm5Nq5yPsowjr5bJcN9rq4NbP8f/F0OxH2G8
gAYjGN0sV4RIv4V87nzsE4lAgzClP+phcej1uLlyAW5fkfWraH6gIsiJW0XEz79KdCD4TGgkx/V5
9Ac7bo/zGDp+lMrhocwz50G1iGzensr1AP958tZB4WPiFUbfA6rNZlDVlX1i2QODSiMHSz/pXmNM
ym6IKEoJGV+rM19cbwy4YltI3dFKApOySVVRi8y7tu/EsWjdea8ToUy+GSXxu3pojEDLQnkQa0dh
mUyKIoN6GpqqP6HF4z6MZdRc2eKvzPlKZlp14ddp37LL+9pVOFuGOFKzzPwh6aePFYUHbxwLdS8b
bdqZ0zhfmfPX7oBVxh4QJYAKGNfrrftH0uk0hp5ptbMczVBR7hfXLL3MSCTmqFFH+xGee1aFpKRN
me/FkoljS/8toKBU3/dj96DQ87g3G0N86Gulu1VEvbwj3K8CaSl/LadAIMGup19J15OiywZ1gR4S
/WV8LI5NnBSf0qrX1ujK3TdDW185autW22xFogwCaJ2tQU15szMqdeICNnL1aNj9ckurYr7NZ9Q+
zBxqSzQPgkSjmnZTmHVX4rftK0e0Tp8FkRYksuj/bT8SPImgAO0uR2uYxV3XaPMTMj/f3j5pl58H
25x7yyHGoav0Ukf6Y9FnxPXIc3PxP9k7r944kqxN/5XBd705SG+Ab2/SlKEnRSPWTUIkpUjv/a/f
Jzk9O2JRYKF3rxZYoFsttihmRWTEiRPnvOa+qNLcH/jyqZD13HX0Mt1obTWdNXU+XOWiG05kONr6
kj7OLNxfLuxrtohwxLGBzjwIbM5ihK6qRZ/9zpb0uxzUOBwSLFURg9RjPG+WZZF/FK0gc+7Kfhr9
DikPxJvk3ApoZMqyV9kDFKxliqoHtY2M3UT/v/FKDHKxw02cK80qIasvxbz8mlQ4ZV4FDRKh0Lj/
hmDFs2Es2Y3dAF/YsAwEnHlolb/0xSjPHQAlCyZhlphANiT29yGe7G1hwkDytDzRn8wqoY0q2lK6
yhwLqooGbqU+kVK/V0w+zBMKEyu7EoydTq/oGPprZ8PajjPTh6SV63NIXHLvJ0Y5XVhznAkk2tBW
vJZoXeQw/fT8NrcwC4cOkKPQoqH51HvTkpeGq9eg5N2wkwrcf/X6h5T3ydq5hUWGykosuVNRFH5S
DJOD7fuYl+dS14GdmCeRgJzL6+FuQUhFbBy1M+A2haJzFTziYwzRhnZHOwVZNr2ok+evl+inixuL
EwQM5WINmj7iM+tp8dsaLaV8LEetqx8sLYrOqyrvd4qRlLGXCLMQRKCyjN086usrrjXJTiBoh6lj
b2JKpdeSVLslxJPIa+ZIS11tyYadgHMUZEPtRC5KF4rhw2LAzLlGJde1nLSsfFsaoxed5lQX2E2a
bIaFAooXFlZznY4KhcbcXPRug7OgfuLG/mlbsBWByq8WyBx87P+Po6WJUQ2psMuHYaibDUp8xBne
XHSG84W+ZZWUQW7Y7U4Wkd65IBHrE3HnUzGb2IoGO7xhyimr0cbR6asjSNz2djw8OEY67tIyr4PS
6tIdtEfDX4TR76UxRebXRlASYcvSG0szuY2s/JQ91GdZGVSA/tWlAoexYrA+zsUgTzESdeX0gClh
92wpow1srouMFFannWSeqAyaSJNaqd8XeeFiJKxUXBcYMw3o/WXdba4Nlienc/avl/T/4Zr/BWHc
BHcC9gRdauRe0Mj+bbu+24P+PHKFbf/xQFHuR/6jiYsf7T8uf4LD/Nn+4+3nP4K2+/FW8udFzH9+
x3j+8TF/AY4t458yZwLrD8w3HdKVUP6XNyegT5J+dJSAsqxFZnLwv0CfKl47rFf4EWjQ8YJXHvi/
MZ/yP7GRX5NJeY2UQBBZSH8H9PnxZKaZQTwi9QLTTMeHg/MoJ1D7NhdDbIrneqgwhm8i405pk6uq
Xc7RT/xZ5922TktIfiIjRKDAkug5VbC6cblIjkFTnMIqfUwY//pAaxFk1fVA7PNox45NhzA/B+pz
nlb1Bj28zH3/JVWiGNEVcJR5Lz/99p5v/nUA/Q4kPWoxMYc01lepWzJUrox0mj5uzlajhTAjs3M/
m9K5oTRBjnPoo4D76HZNlAVNPeleUYMF4kL0aLanEFIfAyXRcbXjseiH0v4Bi3KMXMtp6jKlk323
GDNawYMb1TjG6xDFTWlP9my4Raxdzaq8nAiQnx+8wsFW2zreP43zo6jUtCICqqNpd6opKb5mpYM7
Yl3r0rL/5rTjptXNb4ZS7epSfz4x5+8R7z/JAEuYF0yPm/dMnZ7U7ejZyaAbRd5E+W3qcpbx7+Xl
Yb/P4TqJ7eCGF8aVExhX3c72zb25j7fmvjk399aVFES+7TseyCFv/f/r91W7ZgdI2b1pdh2/dQJ1
r950bueafOPr4L3emH6xk5+bcycAWMYfJy/j83yTnS/b6Xa6My7FvgqUq+VKXDgP0+14A4V8vlH3
gyt5nWt5g2sFTfB6ww99fe347eT1PvPkxf6t4ffIbkub0Au9kd+hj7wzg8aXt/K2DOTtsGk2+a9k
XwedP3rOztkZfrItdy0m7IW7vMlXyn6+m66na6SUz5EvvFAvpR1AsbPRq4PeK/lpyr55//l2YOyl
jeY6u+VGv9L260/q3dD7tTsv3d7Fic9fP4bj17v6vN1l3rfcpYDraftoG3rG3ryKts59uxvdU/Q4
62PR4K/3ucIH6FND8Dru88DD78LakLLbjX99T3n+vPbKrbgdXuKJErMLzdypAmS3p/NlJwJM3wPF
Vdxss+zioNzyrUHtJZuf26szaO5u432jY7JDRskDiuFiDBOAf+NTZ0w5AqB+cUlpf3RvIxdtzBFp
iAfnptDdmK/9cSf5YgNCh7+72329cN+T1KN1S5t2FbdcNXg+tc4qnQM8HLT8dsroiWjGaJ9NQ53s
nbJADSNq/RJlFpCC9gtZRn3xr1/y6Czq82j//lU7j8+FGNptjW6jW1llH8TFPHjKVOkgAEunck2l
lvchPHKuyOXZ+y9K0r1GaiU8q2eH0v1CH4u6g8s20s87GkkhyfJZyIs6c0T71y9FaaIDEQpowv/7
/71/Xz319on6yjs55WhmQJmS63GwrTWIo2t3CMA7meMmuUVh70zSpQu9iO6SLrqw858k4N8UIEhW
nF5pknKpGsu3NrY3S72nFBIsbY1Ywlkiv4lIuyj08d5Kih9l6dzWVgyLzTnv8+6px30mBJHoFi+x
Pj6DVNghGuAbc7OBkXCF/tA2Vh5tZbHX6uUNfaRtXU0LtJloa2rxagp8MXXpJtFjeMNhUEbXRtoH
XVcFodBJDU0IyMMuC51gRZTpeneeGPG1lkWuUmd3JHDfxq48G8Fcfr2ojk6g980Dm4EKIMpOYJiO
e815Yvc05fPoVk45arrEgrmj6u4o/5I7qz2Pu61i3MwdztIC76evH/7x4ry+sbWZxqWEAj1Vk3ft
0d8uJXY4GvPUKWFgGMXk1c7IdWSBkKY3dDWNtuvuKj0KtDaxTiyYj6fPe97E2Yc8JznaKrl4tF6M
sbHbaTSW66RVf6Y5WhLRUOfYxKnXYLgMFzVrw10cRJCdpFW2X4/6mO8ic013FO4nbGPQdSSKHw/9
Su9DUfSGfF8rqbqbdXGXgGc7V/oWyYRQyjbAUuiSGuUltm/7eIn7S5q7m0HJzyOorfj0Fj90fSl8
0S1cnafqtUqq9j63muSEutXHeaKS/f5JUYVe/VhROTvKiQpbjktU4OX7XomfQVMZXi7LII4067xo
4+c+Ndwyrgs/W7JT5al3IPt/9rSNlAJTowNaZVHCf15t53+/sSpj3thq15e3WdH72TiGwar1vfFj
q8q3UWNw6qhC3+fp0l5RVqXYYRUPc5HhQlHApBzr3rmgvLUTID3OB135bs/FeNuNarNtGmSI378E
OF8Hhj7OXoHS07aTZ1Tt8+yK9tw1zcfk1uqq8EHvrpZ8nC8SceZY0fCtVCgRRxUmGIk+y340GYnX
jsVwthTFWiZpuztLIMdrDoYPwvzhff38rXsTlWL++e/177yWaAfHIures/H/fPX/nJHoWrz6gl35
biR6+Jn9KN6oz/3r/rR/+5//RZf030w3CftQSJHvIrRrVIE1/59bj/FPm/IccqbHtx5JdeDHobBA
B2fdlsbKufj3tcdQuSyt1cMV2wEmUzb/1q1nvdX8Z1GvunmEOUIdP+sdKL1uuN8inop5xjzAiX7O
rMlGMk/MTyNlU3jSleRJZqd+N9uuUHwzy4bLMIytO1DC0Y+xM6iqGE7an0iGj1InPg/VMPTrKI2i
JMgJ8PHzxEvEUd/G+rOSD/b5GMf12aJ1mTel6inQ7sdYwtDR/GJLo8zBnuZ5RzUZ+l8zBccpOVTh
1s73C/Y+3Fzp7CDiR+0XS8ssPqUG/sdnwv7AA5JFAYXo4/A6w5kLXE6SQ4ucQbmF2eAlgfBPuQQf
VXv+Gttvz2FF/v5aDWsYxl7MyaHbTH6xEWeklPsfMgnhKQTGEf/n86OOjq4agmemgQA8WC6qn67J
rSV0ZT/2Xmuf5Fpz0avyf9tof7ilvl+Ifl+1JJxQ4S14oupK9T+mkGe06sImSdSXHohP61kh9b+N
CcDO3FpyUwnfygcjCJVKqjzw0KXwB+7+jqcKimweOsJi8SqtRCymAUUXeoPRmBGFVno/ntPKqeYJ
dczVzZphkYpHuO26kZSm15pVhDSMxtJ+sbsRrCvF9MlwtVnJC18e06TwVCe2f6pDqip+Gy+D5vXs
ldrNQjVdYJC2vRpkk6W8VmWbwenR2u6tLWMTZzywTdym7CRMEf1dmzKTXIbISWfz5LaEkvtpNpUK
Mfti1ncqrhGPuDk04J4wj3K2cagtjpdXALHcpOppKouyTx0kw+Cp+kpXJO25VisV2JdcSS5ap2uE
10l6b/tDLteTh8pUZYBpiuHkLO2sXo6Js6J5p4Sq8ZKHauuROjUZ5tldfjfDEfh7qE9k/tYEBAg9
92yCH3Wdj6vWiRwnNvJmeYmUpds2SkGzqZ+lE+nOcYih5UlpmA4r932VE/1ob8waZc9KDuWXioPb
g1ceu7GVlp7T1O2JfPKo1rmOiGcRzWzoeAb9kKPwKpX48oLlVF7QpFQED6vgWw2DUgDAb+UMGJVZ
59/iKYrvzc4Jf2YVsDq3x/PkAGBb/KJoZd0A4cjnE5/sD5Ngvmd7gFCowh6z69umEYThmUkohLlB
yW/chEpH8WC2lr+Xs5FSc/DxQh1II9Sx3uUXfztiIjtMhNoX+TMRMdukcSt5fWKn3jzHwtPByXmW
OaGygnrYBcJP+cPXweLjSFehgvXBkMZ1DmIKkEdhHmRF3ypKrj2j71u42EyD75iGPjAwYNh8/ag1
1P0nLL0/CoMYzn/oRlCjj5tf9jjbUQKS4LmOe+1mBC65sYf6FFt2LcEdP2VdvBxZq3rGMQq8FZo6
kwWaz2Ud4XZkmc2lit2RFy7xfO4gmvf09ag+XooYFWkGmDMASysy49OlCK+F3glHqzuEFSgYU10U
r9fNcdMl9eJHGKB91+qp+4Hf5nJiPgFpHo+VFQMoBN6/Q6uA2uDHiNBVdpYPqC/+GOIkfcm5zoqt
ZGCy5cZdMxQXtOYAI4eS2dtugcBSGqBvWaiesOPKcYsl0uptbtYZcETFypvNMFoAp+kfQW+zuyQK
SgPL2H2vdgsnZRIWLxOqpKk/ViAhsEUDJktPeDbdzi4acanjLLsfW51UQSgE7S1ZW/K20PPsvUQX
dbwvLDS4t9FsKDOakB2TFiea2NkGh1EAKECa3EUbp0eI10m9jZ3IGl2zkcIrpi9Mt0kdpVQCdCtz
7vPB0i9V1CahSKYCqb2lMMcEyTRNGivYsr3yht5uUZG85NawL7Sh7Ny5nLprRCur1Gub0ai2ozwb
8sZBa9HxLZLBx0mv7AfcgfjmpFez0ktzUFCewO4N9tiCbQrnuTLtDEvEiTfboaNflmFL/zAWwsSO
uFSt5bIHzZTstALy3U1ULSLdZUoum+i0G8M1m2DIvNBUsnRX6010hhgV8lBQo5NoCyM5N9h9LfBq
W4ky2dMquQn9Sa5GY1vBInVcB2MwXpmaFcqNU8SrgibsqmZrtRUYDkmb4IcuyP2BzOW9zFB1x5Gm
qWWLX61VogeIuggHvV5TwHYiSOCEGOpIXiKDK1utvuQRlw216/zYSPFDEiOxJw118biYwr5L0zyH
GFyotgAJjYIiaBXTuYfTNz7mpTxnHi1D4xaBziYHMubkmVuOBqqeXWjpT8OCAqqvtU7iz8kCnk7O
+qT2rUnBFCs2EQN0x0zNonOl4i4Gdy602n0WOcngL1ZWjC534LzfJmYePfa1Uz81yyJe09kR2lmt
JfX5CGwxDNKsLe1g6EfpbZimVZBWA0IRcEF2HpZGjX5NOVZpQVijxec5U6uxnqUq4mxPtOix6iJd
cQ34ihaCsmp6I1l613vLyMZWxsZaAlBI5lZo7fJo6l1XugpXX+K1MuGzU8lqvOk7DV8NNBrQzR9A
Yjk/cFWzHsewVc8mEH405a2SCopE1aXyqPSBbiygswZoxYZea0JGhgq/1Ml9FpmOciBxs+O3lDzL
vgJKG12LvpAejLZVODLlOR0vClVNkgsZH8HuPDZGNCXsFha5W8yOfC6kpsg5RZAcdakB1r1rJmGi
B0sXVgns3WS8p4UiJ4HTTfplPsr2A04WznMFnr1CS9BMv5cNnC831aD6uOoSSnd1YpdkUJ2cXcez
orSIUxb2Le0e46eim84vLemUpxbowOQaRiPUfSMt/AVjqsy1ZW1nkZ9iLXO3pBl0xcbS9VuFH5mD
ZCimoKcJOnpaViMtyhAmLv6qJUrXGfXq2hBNe6lPokiZxronI82y+g310tHAGdzI7iW5d2ZXawcT
vRGw2FrTh8jYhrkF96tRbwEuxo8I4c6Vi1TH8pqNUXaQWjs5RN1oMJTIwTgKDW3s2nll0MgyG418
Ww5N3zBSBTR7bw2XME2Qo5KkUcL4ekiZqr4YmsYVg96+DiM66K5jD7LpyqlhvVQp6gwualcSJmHt
An5vDtv2l2UNo1936RyiZiFll6CHum8xbkURxMF5vAkVsD8gtjPkyVOjKG6iPkLEM00s3kSRKe2t
Vs4RJC8tjSeXuax16DqDeJsNcPxExMJyvKjpSdZFJ+TawzBLu6kNAps/mpL8Xcgp91W8+xBxyVMT
9EQq65mXIZM3XyE5oIA+SCwldCFvYQUEeU7dGSPJ54WTTy15sqoko4/qsDOeEbNUzYdQWjYBgOmM
QmydVFUwZFNPe2oqzSdzAmDsApaUrmvyjzjItbyvPCnNFjRZ4yJ7TlNVfwDCg518KzVZuqkzZV58
tB2d5w6zizZw2gjTzDZx8ItIMtTjwa/3UFmBzC3ERpwTr+tlFV9s20mMQPegA7txLTAfnLIiGvwB
v7bJF0o4E+bytkX+d6kssDB9gih8OkUyYmywes4Sba6KYKzU5AEJlLwMsOiQ3jKlJKlopTHvwP3n
yAkvYuxRJCgxH/N1tVMa5s+M4XGUZt960eLkpSvnRW54g9n3WhBXmYzAdFc/T4W0zKAy5nw/9nMz
w81tGnWTRVZl77UyH4ia6Eh0rjwpLOqCikPnQtiIjM0EmK7yQ2HnKOr3jZO4iWQ6qMYMs3mHMrd4
zQvIJBgYUVVTkyq+K1J4Y6khR0hAx2FzQQ2lMry579f0D61iHHzJyiaKum094HWd0n2CaRXe9oPR
XmtpBvBEaxXrF7WRRfYkPbQOaooiX4BUwPJjQLtg2Yz5PCEdI4YHexoqCJpSM/d+pdbi2op1860g
j2hdDUKA7QO2Um7TqDVf2yVcfuWamDe2FBIJM7Ou0aHrbDP3VbicSOuiUHov56NQtoh4cPEzWmfA
Mptt3Aaq2sC5E7U0Y3Mw2Ie5TLgP6nI63mcxjg8BowDQQhRZL8XyAHEMX9ZXgcRW6NboBBfunI3t
S9LP7XVHQyR3JUjcUTCWQ/gy1dPMlBlTLXu6VQx+Ucx1h8FcI94kK+veupzvpR+jpL9InudzkRFe
u/K2AGqWeWUd2sUGhSPjqR2lhgN2sRJj26nWlHnLIOFgA7raujSojUaBgcIzAtyLVl70NhpcrrT0
QiJG4KLuttC07mxMI17HWlG+xXZvwTg3wxpdIL1lfWBecEihpTyMQJpSP7fm9q5FrrKGwCKXnc+p
GR1Qb06fk7o1WZWpmf8gY0pec/h1BC9QZyg8dn1yY8yiroKMeINnmSLM1hfR4DwpidzdaPk0RQEn
Y6KjRq5N+zxqxwuUVB4doy6vy0LEjyhEKHQnym5pNoDSrAWlWU0/1FmRDl4tSifaFPLY382FbUX+
ROoZAs+SxoLvs4kGgr1CT0WZJhSa66brPC1J4ku1N5wcuBxV56Ce0loQ2AhVsRIjlws/B8n4AZWp
M72t1TlA5GyiuDNVSRewcqduF0myusvnpPdYjeElhGkZY7Gk6r6pdUEuaUwGkZDWkSvCiNYr2KvD
UA49x7WST7pf5cOEz25mTk86ezX1NLUuqetMRGE1mZMLyPUyMgedYvvChEzjoUVCC6+eBAVoc+pE
fZY0ItuEkI8hHnVZHl7jFpz/qOTSRMh8GjQbUGBmq668hExBNIb1hPhlIah/5CPNvgKxjrjot6Gi
5UOg9laikTtIFSfA0DtPUVGXN0gGdJcw1qACg1RrceVMpUE9CNFC3olb06SDhvFdj8MMJkKTOo73
8NQq1ZPKkm6pYjc4Y+pkGi6lkGS3xpaMvBgMoGt05VhsQxDn98lQE2K6FGGQba/WhBB5XMzWy6rG
GL0wUsZlA8bfeinmObvpeg2hkYTjfS/F9kA04WJ1ay5TO53JzWA/hKHRif1c523l90sR6+fqivSe
A0HfJEz8yurr9raTi7R1RaXrYiNJsNG2aV4Sq5SxCl/jFL61F5LQX6MCnyJkjQ5Zu1NpkV1nTap2
e10ldCK0IlPDKWpk/j1Fn9UlmKUmglK7mFPhqt3c3lASG+SNheTyedPOyve8zJ1XuSIkeIoo5TxA
KyVt3F4mD/FEazmLN2Y5+imWXiCt38bpcIlPJEcDTGjUwlVzia9rx0pdiT7ouJlAD5KuN001+yag
zNY18lK67jp5mTY1TTHai6o9vNkJGQpJALewVbtf6nfYGI4uus0mtxu4d6iKUtgs3GrWi4PSYIsQ
CrnaG1zkzE1N4/nOFj0NqHSJCZkdl5ibGlo2GtvDrMWe5czWT+fdoCwriuSJ6194TSqTos2kVs1O
TwpQ4X2DsnRG1CIWC01+cUoxY1jQpHc1Ww2MNhY80PFt845FYb+YqXWxxCtV5U6fWGVuYpv2A1dZ
JKzCsRnGcw7k/odaqH3mGuCqr+0GUTHXDCMp9rMqKx9VQlp4OXdhGseejrk2olbRiFmkKnfiUbRK
3FwMVR6jgjysA5vMrI3O8r5Xr+0wssrzCLIhf7OdrO8SdT98jbkmy0yDEZ0JtPErKpN9+dY3OQcA
/oloSEsD4Ba3ovI/UOATDorgslM9GUBmX9RkAitscZE18HoT81nU1u2jWQrWXqrFmr4d1BJLUIUy
lh9FKxs0wsiGUJa24W3u4HUJ47IKfb2OrIewa/LbJZYRN0iq/CDrI6YOoZlJQJILdmAn0uaRu3n0
KJVVcTBqvX8Z4dg8DmGnNS76WdJFlaVVeTPY/QCLD3ZNU1PPVftrM2qWByvC9twxnBDvitk0nofZ
ggXihJEJMmvoptgNbTr+L2Jqi9c5tJzwjBpHKJ/LkgpNpwM3D3fSSdLvfIjmKZcG81syVSBhxEwI
srDNvUg1CWPzwpodqqcGwpM9VNMfVjiXtzlu37yTPLIbX8WU19xHVhxt81Jg9Gl2uHjZ4FwnsNfL
/IoKyIss2PxQvLXkvKe4TXZQ2IvfJ8QSt7BjLjVzp7W6O7eL8dBUPUXduBTOplMQYHHp40QOSGnV
KvwqyitWaTnLi1uko+CaH2ntdzBcM22FUZT6pRlHprJFrCzqLnRbWFWQJillt3FypqfE0noJfLWd
gyCZKyvz23lp6emqZmUGaMwaVmD3zXBnTeBXXUS+x3Y/gL5Un8QCv9jVaAPiSWCPBbCctBh+xcWg
6ZtELot4E0lWbCKa3y4JcG4KRnsjROxWD6nx4vImlw+6TevpRjBpO0MUVbMXY9z3u5LDIkUBbOwV
XA6b4swoq17ZyUWJIx5H7pBuotoselSRprAiTbIry+PGzKmnqclobEoVqMJGWfSpOxOTttBhqfSq
9TibUsktU8KBj0Cakx6KLteiLajgermVB6drdyJX8hqQeBim3yg/FPpjPBuU5ZkLa9nxSqxxk0nr
yw7xHOVgS9Topus0+rcTfuSKN8n5cF8Bjv/O5Whq3Boo+mOkqToZnszANmHF/cZJyHq8Iacy6afw
Ni6zSdZDfmZb51srmlCacsRMlyIj5VtTirL8lkZd8jSwohKvN62EVgs6wuyEKi7bHWrAXLXDhqEA
0Oj1GhOUeH4o0MnDAJaizG0CUwawjFTVT0qm98ILM9bDOSzF9XKppblxrmZhhfxYWhjfbdh4ozcO
RnmfZ7NsBHQUUCP4H1T9VQOwtvbcm2b5s3JiVJZjOdbevi46fiqlWoqJErFpgswHA6mthcHfisZh
npaUF037Oc5j5aJMJuWJKmN6osD4x6dAyKAmC7wU5N3HpyzLVM/dMjvPmFaMARQQOygz5cRQPtVr
16HQrgLOSBUV8auPD0kzkyIQ9eLnCUUyf7C1cFcazeRCPScl7pNTLNNP9VqeRxIOmwakOTiaoxYq
FmNdZ49x+Lw4LYrpOviVbozlS8qsxQYrsMfIjueNNC3JiZ7C54FCuEIhAgUYyIYAjj8OtBk7PTa7
tDg4VldsUaVpziVSGK/JF5SZ0r67/XqNfKrsc5SC1wSrSiMQzO5RcbhNoLAj7ZscMqeqfF6ktArl
VX5lo53zf/MoMKIfh2aVxjgLTaN2kkvluVpypppR1+DFKFUnlLY+rUlQASwTUh4w0ayZo5UvDR2J
vSWKA+Y8DolwVl/PRtHf/90B4fi5go0Mg6eAsf44IOpMXTgtWXGQkTqEvIp2g45pVE+998TU/Wk8
vz/paI9NU83hLBfFQbJFt9eoY/qaU/36ejiflt4KpQBwSZuJFgUkw4/DqanmyZB6i0M2inTTlHZx
LYRaP891q12N9iLtv37eMV91bYrQgAbOTksJ9IBx9JbwQMpQr6jbw7zyjYRUFbmHlIfxDS+kbHWt
r3bFJO5DPKZvkLGYNlKj1VQqy8a8XczOdI1wrL9Peief6LZ93hRsP9qCDugRTpV3ZMBvgVOZRQN+
PW0PBgF62yp01vrWkPZL1b9+PQd/eLHI2bP9cM7g+mgeLaGG7ggn81QfurEBq1yqKa5YWngiqPxp
PLimss0hr1D5Xj/Fb+PJOqWqRj3vDknmqBSZ8rclk3Ivogt+4knHfNH1ndLcWU+clX7OBvz4qIlr
oYUMcXvIpCEM8r5UdxTxi2suNMpOqtHdQhw0umxxUHpESANQTDdWl4sCZM8YhDgRB9Q1fH3o8619
t/XgoPsFDOgY5AACduntYh4PWOckGBpYAxcjJ0rMbUYegv0NVyw1CNUacYCadodvtm3loF5ii5tx
KPXvZtjVmP7oeD/gOOtMaClQVghpjjjzvlAh3HupWSj4fme92FW1ll9KViHeMi2Xrm1jrBZ/0Yrs
QdKKEshyQ0nWm7VFvx04A66lNMS59usl9YeXzTuABbu6sazGGB/fgFXW0BkjpT9oXO4P5Jj15WAq
+UavjVNWpX94FM5IqPYhngj68X32f1tXUNGBOC5hd8iMHJi6TK4KXu8pqZti8/WgPvUwgRqsr1CB
zcATP1HIJUOgdVQsB9oqwSKZdkDyOQWpMv40kzjZpX18YiV/GhvkVqwwYPmwiAEhaB+nccoSiQio
MDYLJ+fSyJRvokHzT6VjtPt6cH96FGvUXkcHpuJdhui3aRxsVSqyWgwHu6eqE8bpuOlnXfFsFRWa
rx/1eX8yrDVZW7lABDj7KBRYMwW7sLL7gx5GC2JBZXijtMbkwXZdvHIZoqCq0USBwvc8ccP8LmXc
JqQ4Mnw5nszHE59mncQP25NPgwcSzGr4+g5sxo+TPGd5JUtxNRwS7nfuALFjNw0OQrYqLRzKBPZd
mMyh6yiNeWcNlRxw1zYemzyXKXo420Rt5eevP9Kf3sWKmoFAsuZg8tH8SFY7Uq7XhkPfy/EFvmhy
EPVGfUZl+dQKe0dCH43egDuts6QBIcKh/jj6wqzGYVT76SBZ5ixcWuyYQFJkgoy5tNZ8jQcSlx+7
V6dHG8ndzNUyw9kCkqUVjzTleIW1E3D0Vp2p6FtDBvxKttrilx69VxGpgJ1RUOOO2TBRLyaVikdl
lKTHLInk+6+nbZ2WT0PBAoOsDncWDvWPQ1EnVKCzWJsOI2hZNIkHbALtsDgRzo/djJijVeZXkwE3
cdv9FAaykpv4nBfzoQCsG0i1ZV4t1VJtaq3K7yK0JzwoZpYb5bVyZSVxc7P0OjMGHj1AxFFsrC7v
z0G46TvuX9OJbfwpf1o/HDwJVCjpp6AD/HEOFLVJu3hJ5sOkGL1LCpEHUQ0VLmSPRcNYnojzf5py
mL8qVguQ/SGDfnycQ09hbejPBxoHNB7DKQkAL59i+f9hUEBksOUFvQLl9TjwNloXyrFaLQfJlNe6
Zwy9dY41t5QX6VJtlf+DUZE+QIRZ+ZUcIEcRQe0loB5OOR9GU5bO8K2naY5BdfC3lytgfYDwq3IB
dhfqx7nLK4FljmjmQz0vvJxskF7ysjylL3zMCWC5wtIEXYb5FkAm3tTHx0yGOqIOkSiHMLGas75G
mgW6ekhdVaefk1NA23ZNn68StzDLWz08lJQuXWQIs4vYKGqKTkAJZmpWl5oda55kx2TDjnLep/Qd
izEpTizhz2uKLBFaALV0NN7BD378wGZuVEUoKcqhSkW8qeoc89Vej05s488xlqcwOfqqUIlS0VGG
8r+4O5fltpV0S79KR8+zAkDiOugJAJKiJEqyLV+kCYKWbNzvdzx9f/DuiGNSOmLsM+xJVdTeZScB
JBKZ/7/Wtxphy94MAvU5KZxglwxK7s9NUPtON8oLF/R2+iKcWy3j62eGV3L9KX99WhNFdg7hs8az
bVBmBxGlQWppzIOj19M1jXHpfzyx3uxTmLMMteppmV/4P0/Hm1UgWGOlOM9ct7qzUgPMDcRCM3Sb
pVapjMfzDnZy9ePjYc80kuvHg3gfttsUYPiYYCU5HRduLfXkphPPCKO0K1aFTtxVNWj6m5LZfScw
zh/KOa2gGKKZbWkjR8aPQMvrxFtM4Ty3Om1pj3xHyqAf/7S3U2r9ZWs5w+A4hSL/9JdFo+mUOFWD
5w7lyBde7ehrjmvrwijv3Hedj+gam47hCcHb6SgBRvdAdIl4TkfADKDCa98M1ZrOXNTUd7EZxzsJ
j+bCEvzOqEwtniSfb6SK5ypYtZZ4fmp6KGzxxT7ElPQrJbDyKcm6aKf2hbFJnSy9wMB5O6URRoK+
xPEKWZfN9+mltnO9OMBPMJ2z+907yUSvN2solLdltEuUuf/2rx+gsxIGVj8x//WmLKAJBaLjVByZ
Y2wR+a4dYsR1F9aEt9METjTaViYJKAuoFqdXRc+v1prOrI6msbzCF2l9pc0vfczOFx4OwPjTNV5O
yoiOcv68aB1pVc4POFaBdWBhMm+saJFuZJTG7t/dNKniVOEAwaaeTTYW1rPLkRRbK/apxxx3+w0Y
O92bwjC4/3iU87xAcNF/Zh8nPZY56nhny5ulCjRiPXNhiQl92PQNybh3i7No006ok7yfzTA50CLA
eaY1Zn4nlGbGWRpkw41jDEYDoZFmO+hRbUuyiiRaPFMLifYlcnaToybVroiVtnNjnFqJL0p1+OQs
tvOtUYTKZjNvMo0zLakzF16s8zn+57qY27wxqgo092w5y4e07DnZc/tGdQM/qdzAuaivu0W/RyRw
ic14PvfORjtPfkIg6QSFw2h9p2a+7IB5lFaQXrimN5NvfVbrp4h9x+rRP5vh7Dc6FeJjfqyTVHhZ
JoH1AMzcZuPw6+Np8XYkdp+rTnz1N1HBPlsMo7YPl4Ug6mOY8exGYXKoqzibL9gP/H89FG4+gBMq
G0R4gGfzPC9q9KnZFB8LZdJusnKko1QDwWGFNy8s8W+OrmwGcTXgWuFrzvJ3vkSMSRa1Q6GnxwLk
ottUeueXqPyR+kKH9Q0dUA87mkpx9bkIfg2ymHzZyPE2miP4tAndnQubi7fz5vQHnV28COFrt5aS
HkvaantDzcVVmEGev3Dh7w2jr+sVlVlgEtb6FfprD9Oodj40lUyPcRMqfuPkyoMtx/Lnx0/yvFLG
3V1pEay/6waC8+/ZKGWMYgw78lEZFBBvmdLfUhqZbpDGO99p8XHOhOC4WeYKWWsQJRf6EOef0nV4
m0IAiyWUDmwTp8NbOnZ2VHrlkV6YdZtg8HJZVvqdNObYJyYnek4jdlEfX/M7d/Zk0LNlJtCiGh2e
XR67tM93ZgjSt7eH4cI0ebM549ooPmI45LpY01YAy98P0DAndO5BWR2jtIp+lCgNEKrVZNTPar+p
MjRRkarTY2ee9rvQFKYH49opXXQdi7ew9lNaM5zNx9f+dokF9iv5Sv3jjjzHtyWEEYW9FjRHHRn2
bSYs45u9JuZKmneHvgsvZVG/Mx58MKqSyrpDhXVwehPSrLdikjDaIzW15X5Cs/9Q19bkhnahHCod
Rt3H1/cHQPt3SYK7TkODtgxfRzQA1tmAsqpLS6ILPQZWoxrbJM8NzY1bGKVuN9jRC7hh+5uzKOK1
SyFlxqior6K2zbDgjUF+10zMVr/m27k32CYDMDZHR/Fr3FuK25epkfOXZda2qYqxdPXJtn6bHRqN
C1+Nd6YoXRIKg6wAuCzP6+n6BAJD7dr26GS9ihzFbm9KNQgu3Ky3o3BGRfGmsWOhwWqclW/6eKQX
EC3d0cjbaROKWEFBUF9ierw7CvkupILIFRFz9rrF2Wh2OsK6o7m0mafaaeojOpb/9qXGIQyBgE0e
jaU1AfV0orUs+XEs0+WYc+TbKvESbFCwxhdenzfLpeRN5pvHorme9lZP8t/v9OqtaBR4fEc5ETqI
qrUmNERmiQr6oWsOiZyUPXq5Mdsg31ewHjrZhR3zm688vwA5Jk6pdY/EBD/9BTkBUImQynDsIqHf
zAN298gg4LAUo3EBK3y6OK+0KTRwgH41zsfMxvNJqBZ936ZmvdCoq74jtiwhivQLRvnMkFdwApNN
FK+hgx+/wWcUi3+GZbmgEovF8G1BDWVK11eGujx3syw/51bZAZYcBxSyqYlr0FssYB6WFRL9p8to
UPYm/ms2cEmRXXJRnd7sPz/FAIKKL3tlxsNNOL3ZWozAq9Apg3WLnaObLhZPjamFVZPT/6vm45+h
uFZO8hC7FJoaZ0N1CGazojHxcuBm2ZW4ThDmRMEVMs9LZ/OzNfLPWBwQmMgcKAlFOY/TkIHIs2bK
lGeoGKHlGcucgioKULSyKx+gmmhh8zgQBVf5bPUcA7nvEEpvTrP6VpFLoPtwaPsrVHw4SGRYKRI0
YlHfF0jJxIMTpkQTGLF4FCqNcbdgdj3aet1+/XiinL6L/1wFSwoGfEnhEAjZ6cOZY7MhA0RhegI7
JyHK7tR7XW07xErj/HmZRuUW/0r9M5fFcJgTq7hwDHtncqwairVEysJDz+10/HhuRWbKZXkeVKTP
rUBoFrNXwoVBBt7Hl/ruUHzXVGqXPLbzrf0wFV1HwoPyrMc6uldbQF4NsmbvtLg0Ph5q3XH91/fz
n7v6531HALM6u87uqsy0WRZk3j3nyDt9XNLVrzZINa9V7AYALnWNrhbOdaREyb+qcPy/kTEWO1Qg
WVu1s7W1rODVlJg7nqesbl4SPhob/t/6WgiN9kvWJpe61u/dVQobcj1VUON+070oi8jIIMc/K5gd
fexC9nVLrrofAW+78Havv/30rq7uXb7nNpQGOj/nc2VQdV6sWj7rOUuqB0c42Uqnrn9oJv8A3lQR
ff/4OZ5xDNbbCUaLcwNnhzXz4A0MSMW9NcSL8mwnzWBtB1uv4IA5c/R5BMr2XEwV6uY4jdNPgy6r
W9bc4tYywsSr+RsvfJzfTip+y8qAoVfCCe7844yqcmCrt5Z+kTnEqIwAqMYQ8TNPo3SBIzLJHuNm
QmJZVNrLxzfidPvx5z6sFTM+mysg440oaBElKSidlM9Edw4koAeZrzjogj8e5e1cQs1CT49aJK8p
Oe6niwHcjSXCZug8a6K2PWVyNDLHhmM4d+mFqfR2JMQpzFlWb3byNBJPR9KmduxY65IjjV7VV0Ep
bo1G9BBa4+7SEebtvWO3qxAqjpgCMvF55SyiMw96p0uPVegUT+lEVw3lpLYJQ4S/zRCWBxX/2QY/
rf5NjKbOst9Bhc0LNJ7YS/6BjMWi/neboPWZMqX1NXITM/faGzy9B4uoKwIErOw42kniO20M325u
w50W0xj9+MG+dwtoIkjeX4SBf9ibf+/4kBhPkUHOEdDlKd8pS1EC/NLV/cejvN1qQZX/k9kE3Bes
79n60AVtlDQkrR4hTsvbhhIPrV1lxBdjxBgAJusJqUN3Yal/59Iszmacz0iBgUayvrV/VRiw5xmR
tayDjob0rEkm+6FS9QujvDNf2Y6vJAPef/7z7NKsSBHTNCc12/8s8OKoRlMghLYt0iC5sDf+02s9
XWYJsiFFlA4++2PWvtMrMhE79c3SU7RWrBCzk9OZL3YoohsZpNM9M72m324aHfYp1YCjkCGMjV2y
X2C2jXZkXnECNlMMF5mwXSp0ko57tQyfBbtfXDKFlanuKJf2UZuiJt0qialeG7FCuo0pRgIyVTwk
ZCxOFrOSWrDyu8DoYLvTlBlfQcbRi6pZe3BsrUcht7MkVgp0wD+AU/dPeWXwG1FE9F6jWs4jWtTh
te9TSrUSOkrlOxqdhz0CSvFzUfJKd/Oq0reKAjjco5Iw4Bq2SdRuSoXLjNEB4elF2be4UdNpN62F
eZzGQZC8WkNNiKso5PQwjgWlszJoysm3WxV7ZAcZHIZw0hgCIGAcKl5epkqEYUcJAz/BXSw8Le20
l5DS3OcujKbfpYHNmfZLgNN9srL6aCw2JIGmU+yfhSSKwkN7Xh7Mwp5UN+/SnLK41SWFP2QJ7tNi
kTn2umkxTE/DqID/DWFIt8ntFfmB+c7+NkCdv1TEfGcbzKS3WNjo1VLSO9/AZZM2MC2K5kgEI3Ta
CrHFTSrnXzHRfw+VsxqMYzFdxWqPHEMjSrIO9Oqx0Y1+Cwoj8msVCuDcG+VeZ/3fL21kb9qCckOo
dNM1Zz+MklWm7cEg6Bc+Au+8ulSTFXKLySmB+n92CoxwAE4a2XfHYmwqDmQN6mizVDcfr0rvvLr0
GtAlA21D33COkIDdPprz1GbHusdySta148/LgFA/nI3/wVB8QUkphetFM/ps8xfqcsQrLlnRncW6
ys3Q9NWsc/YQiOYLB8x31lqoXStRnB70uv6dLhKBxLY3GFl+FJGGz5TOBl+PsCluBrHUMEO7wPnc
VdP8+d/fzD+nLaQyFEPOV1ugFeCJrKA49gbxb1LKkhZHIL0ltqMLm5G3u03quWw3mR40oxFynF6h
KovEmUwH9KUEMmktQ+xFUZRejXoPk39sku3Hl/bOkd1U4MOQO7W2Y98g+QXJ7KOeZWsuk479paYY
niak2LfaQL1MsYLvIiOUqmFTcE3KU7zRaURf+FC/OQ5SLiDYk2kKNRQU5dm+SPbzFFDC4rEm+Ic6
GloHaXTBXS7U+J7kjGCb8xMBI8/ppp7ldOEz92ZWcWznDnA8YwLTj17fpb8+prqVhMA8cpVCutr+
YBL/UnW9JDolSfYViq4rZ2zLC8/57SXzrQPjRceR/TWFvNMxi6VwEr6D2jFsF8J8MPjWbqUQgEX8
ePuQZiOu9rbPDxYBbRt7af+dB4RtGNfM3oEbz+irQOt0/NHMIiT3UjvqQdP5s6FPt8liXNqF/lFD
//1VZ4+LUpCeFpMZzf35mzNSH0cblhuAMptWdcMi5uuMTdW5Kaswg1fcziLzdVRyP/QWuxmwjhCm
icLxvPSiMu3uImGbT51DIqFX5g3GoVzOpYa5ZzAI+RtH5TMEEPumL2V/GIog2HT4MQjmy7CBljRL
V2NP8Nua0/IlKEgeq8w2T3yV2Sa9tp6TyIeao15hja5MFz0fvpFQDsuT0EYtwucd4L+eiI56kcBj
kMxm2lJ7JnSwr3bQYCQIyFO/AmVl79V5aJWdag5wZQo+yKGrkMAzwBItVcM1cCPVSIZwgG86PTJu
ZRwOo4tQsrovyxzWawO18k70Br9+SiZ5HRp6/jKlsQ6SjInr5UWE23Qhw6BzcaQMzy12sB0yE0h+
wZSL+dLSsK41pw8PQw3LrIbolE/teWT9FGLzradJPy5NEMzQhYacsIJSN9mIqeaenQj6RXUs44eg
TZ1hj30Tu2ct2OR5YNPz2CddJv4khbC+VRrlV3ecLP3zTBDZnco96a+LzBEXXixUxuc/W8fjQeEP
aik1a5bT06mNfV8d0wr7qcTbjO22T4anpkgbx7VIWiAVhPIITtQVM6DJ2mm8PlCVx2hJyqOeTBlt
rAECnW/CDtV35Fi2t13Ydj9JxxRfnF4YzfVUaPAaVNkTmBo7zXTTialbvKJUYms39ANAkSywkxdc
2ebi9jWWCbeobOfn0I3aTzPD1uo2gC8CyMzWFGynbEzRwIwD/mvoMvDZSq3ANeVABTK25MYksadm
bfUCYkc0flqK/NEch2neIYPW1c3oEC/qWaIySEFRgtT5AqyrmCn52HC4AoLNv4AYmwwvbsbyniNX
eEgQgveu2pbLkxNM841mx3kATLUND33aQQ1xZoGJIkKiAzFJ12eIRFkYeGFaiat+NMkJyjOrwkE7
rco4wuS01ItBntEmSHvnh1n2IAy6Nks3cTfbP7OwXA45NkFtC8JKtASNjvSgG125n4xufqJMidt/
UAwWvnQerF962mMUYx0OPhVpbg+owEoo0F1Whs9lCzzJTbQFKA9UDLbaaTTCHJFN4pp613w2yrxy
PKVtSpR7WW+8pONSBzyD0qg2uD0F3CCS8B7rrC6Vg9JMjuUv/RiU1+gtgmzbEtPzizjiUXybBfpi
P1LUsPaTupvmQ1YTz+wRKjUcpwoq7B3ZIiL5hGc8SJ7NKjAEMrK6H3GwqrFoP0slyGwIA0lYJlf9
MkwDUS3FbGaHMVKQRiDRFOaVRa9YeGUTll8TPHKtWxGvqftJmCotrXNqEy7Zov2Orj30C04FAXyg
2ax+WWbXfbeHhT+iGtE8rpil9jGQZrs1SaeV2yUI2ttciEjBL5toa8hIVF9zpFNTtw37APrhPLDP
yGvNSe7mYCKnDDaFOu7KLiWTzeqT/mqUbdV5Y9pUwyYQdpR7RJ/P6U1uK9kvig3m7awnJNpGgWaA
nBlV80AtrXnRZavXHm0B8wbiWYIpbwqADk4VBBBYz1CvkKjEE6gdJQ9Z8fVJ3VfzIGlrUj5e9jTs
CuWaON1ZbCjTaLdWO0W6n4sacKveIwHdQyiqP4fTIIo9ztYqvR3MyInvm1FaGAAoaOzVvi2vMZIC
JPYSsWQvURRYd3ZgE3VbyVFUWERk2LhqlVuH0WzAV4Z1hmG87yrE2HNMzqirTXkA9SBLgsOoAwK5
nko1DK/QDztXasTOyGOOZ62ndLLU/FSOvbadxonESL0ys9hr1aDNt2o5wCSg7YjHPynt3CKWMOrl
FXo0aGCBEuJ+XUZeGaT9LcCDkp/rlvZUvVjwExAlarT6thoP9oczKcQf2WE2QF7T4vDzoHR57daU
RZ/oIwfGRhVTOm/SKAj2HWgPywXqkr0Mao0uX4uiRfHJF2axGlOt2GgOv8OvnDC+MYBdJwDHVAIo
IquOXmQbG3K3nhprpNqV+SlMQYpdA8ksb2gh4No3i9F6rojaaYlRtKNPgDJGg6+lmIGA6ou1LpRa
9tUKOHO7Ldiox4XP7O+6TxtCGqQWor+GT+MAE5vj56C1wY1h6IWEX0XLFO/sXg2/T0uDokAb7NZk
fepUzZNBxvmfoGX90CvgLN2mWWLdrylVVCukKzI4kBO+uDX7mR5YBwSVYO025fQQQMQKOahqyyP6
HgchelB332a9rH7bbSGfWcvLyS1lqH9Pk7n+WdUd2zNTxAn3WFpRuZubyjrymJfKqzpr4qNXRumj
qGI199lf9OR5ah1Ytlxfxb8RV8k2vlPVjYwb2Kh6HE2Va0QxSdNUCjKiJgxc4X4xjNRYVXgHHsGP
pbLpMNvNrtU7GaDUnO6yv4y23JUhhzKvbpTgq1aabUHzRCRfcWMbX2ezq0uKFG2sbTr4QU+U3ULb
1yYnvR+nnDthOLV620jR3YJR074kRWHi7I/5U5A++lubTMbQU0sR/2TN0HOvhTRQupLwJla3YNHv
BAkptR/MM+QltpJUVzq7AjDIpTqUMED8UNkISuvKnOlL+HqgJHz0pBIJ0FZmZ7tjH+vbNKs4phcl
66s7V7nypMeZ8412cB7BXKx7gx1YYl11MjL4LlSq9jtKWjPzGiWNX8p46nIs/0l2o3fZ0gMtKhUQ
JFM5aj40qempaYdoZCNd1sm2LOYU3mYKDArSRA9oq0hj+Ym9HXSvisyxH+Y8i3EP47yH9QaBwdjh
o6woGmZqxTFsDHm72mIBDKbIqH+uC5G/1LFYwisIXcqO6APQitjG52s55LEJcg6mjqvlWffN0MPu
uQIg8uCMalRf9Xqvk6WDtOdRL+zqM6Ko6qEg1TrFOl+xGcw4cW+LQCsVF4N9em/a4sWsZVfQgMhZ
RsdJ9Amin3jgOSeTrW4m1RGAr0rVmfYUoUl4JNOmvWFTolA5i4f4FWpeDgiLimm4C3qtSOALVrr8
ypKtJ0C0Fg0kBB0Ezp2dLB4sytUS2/+86Lt2Tul1jFk/smaYsfxVkNir3WehDA5xp4z0BFi5e7fF
UfaVpZxPy9QmOmy/LlU/z3buxCgXE+MrRQ/Fuoltu0h3KuiQzKXFGNhfCrjEowcdZJyfRrb8vSun
2ep35BMxTajjtj2tFtqBxPHqfObHGdzFCEKy27HJ4D0qgYrM106yKMGzTvFp2aeRWpU/C4VoO09Z
6qXf9nZoHhtbEM9hTkv0Weq1BkBobI3squfw952mK+zhCX27uDYBjX6LCMOj0EaAkKtE82D6uj2V
z06sZpDGoIaNGygTGv6Z0uZPRJyBPFpFCdkg6hyNd1nQVMZvnl+vPKUB2iVQlzH5HDUrTLjpnEbL
biPWC3jNHfCnvG7G/EoYSd5cy2yKwu1IMrL5rYLceguy3HyMVb2XW/r+6m/QDHPjm8QZpn7HVGz9
fMRdtG172af+lJV6Rf+or0m/iGV/42RtIzbBCL8sgZTZrTCUqvcVqlGxj4OvK9G6lzoFNUfUT4OK
IhWhozJMB03NFuth1kmG3pWL1ky+Fdtj6Nm8u4pPp2pKWLM0wvlkl46/+mS2hIdsrHzO1UBU+zlv
2DoQn6Dch4ra3Y6WEwGy0/P8RXbmXHhyrtN0q89ZGt7CxogPSUE101cDTnLY6KEiba2BuqoX9CXW
IYqZygNa3ZGdum2134YuGus9xxiQOlx2/lpVinXHJkII8qOknN226azRGwo11jyDdejBMEBC7kDK
DdamDTtTunPatL84KSuPEHS6Iyu0KLelgqfC0cc8RFZkavtUFfrsDaQYfheBWFruO4eJbcOl3SYc
VjV3nqM08O2hsVqXv7H9NClJzZkjr0W1AzjT3JlNrUzbSeXE5stcm1uXvE0luKlStbrN0WcQ8jYS
toUHftG0jZpk+SHLEeG7Sm1qP6eo5js+WICCvGCo1U3YCoTsJYjurR4uiu52/RAXT+y9ko09taWH
kwz2cGXg4YBaBHzLc8Kab5o2z3xzk2YJvXbIQcBHWgoGrM7LBqWEI2tvgHDGscJMw9SN5nyJwSRC
UdjhcRubndJqys7KYO7cViUrTxo3qnKbLqr2kDt9bXh6ExJI368dTk47ijD9jIj658lQph+KOqcF
gNUJ+W7ZtE7jl62wCIO1hUFM0bA6ODXaAbe9yf8g3YKOEm+WPr6krab/duzF+Twbo5rsM2ECqhNR
knCay4MfSt0v93kidHijnWIcBwCROuBVYZdb1twJPWaSq90dee5Gc6eRDvNiBHXZXDfzCPw7GFZQ
M/RazuN8b36PsjGHzTA7leJ1+UrX0+xZ/5KRdEOQL9N03IztPC/uZMyL6WqAeZ1bG9LV4g99PY7+
SNLtXdbjkMUnPvLdU6MIwmFckPp4ZVpF9EOwVf9pBeHSeSA3FVzeAKZ49aWgSZiQCfMLVG0uH7uJ
9gFWo3Y8IJqdh6vAoauxoxQ6/a5hrrFFLSbjJ1Qyp/JLjmKGX5mhAxd9ZV0lbobS9TEDRhZ5ZUVz
iqWLeAPuLSdOLjZujmWS2hEHFS0uaD+k06sDkhyOVgK/f9OLXr/nwGjNHJCpTfDx0a1HXOI2dgZN
C4H9UB3tPBqPgHhKrBbwa0WQ3EHntMQeJEAOARFQpHrdqPkc+pkcKLhLEfVf43HlJ+pmbmFFDtJ8
KxN6zmtPhi4LFkCsV6ERN56hF3VzJdShkBttpFWLezkHoAjZLn5oq2a9B42hfpummN4JX8X+OEXj
fEf/eLyPk3wO9jre/Zr9ViXuQIOE5GrKcnjC/DPQbJmm8kDEYg4GDTk2wpRJypchitvg2lkWRJez
1ZpXdW7Vv5YAzulGw7kp3H7Ro9x3yBl9BIPY3ESSwpRbmtC63KzOmi/Qc3tMsV03U8oUjkIwl5G0
xj1ADAvu5ljmnMXRE1wN2sTGl26ufoP3DCZpIEHte3kzQ1TUeyU5zIuqH6fGWgOCUpXvJ5ioSPe0
iPOja01GO7q9OXRPy1Li1S8tK+cQGcX2zQRYI7jRpE7do2dDpbhTZLaPa0rE1yW3oltHVmO0acuE
mGgjsaz7INLNuySulte8FZ3u8XfVv6MsNV/Hmm2z63C/nkEKthBpY0s74iRNNYaMpsQNykz+oIwX
fkkHCEwcy2NtcAc2/i0IOKd6qKG8YugidD7lqEs2AEsPZO9Np+gT2dW8TjqQYWiQFDT6gHWk4qvM
pqAtbk0UzeAEiQhod9Jsuh/NlMS/L9TF15rzSfEL3YVGbRLpP7oWuranVaQqZaUrwq54ZUVy+/B3
nttb+KuL/ViUHGAL1uNiXyY/0/izCjPuwujnTSL0Oyejn9Ww1KJyFMvqi1cOUYcZXuxL+UU/dD/M
TyyPlerF/a6y/G738bDnRenzUc+aD4W0q1AXjJpJjDaL8QKX8lqIxp0aSLfGxpx1r2+HCw30N2XG
s2tdf9Vf5ffUBFwVdCPXClnNsri/3wDNZNz2Dj5roF9oNqwP7r9/sFQIT4cDbqooacBFmpPmZ1nu
zcpvYaVAEKMLjbGPL4wW9elIo6CipA1D8TqJ4Z4WAiNJz7QHzjQgrrqt5jx+/Pw+njVM3tMBqwIK
e0twzWuV0gPnbhbxw8cjnLcVT2fIGzWQUVShADtavFJQc1cLm3gZpwtjvKnfrvMBNQ4qWYQrqANP
r4JmvEGTTy1ei327I6xxJ/b/LnID7sXZEGc3alpao7MnrXhFQr5p8tdIvSRQO7MQvB3irMGDi1CF
NcRVcOzlK1tobutm32q/2SzXzqfwYfGi/8nb+9d9W2fHX++RgWG2BbhfvEZ2v9PjXd1TbdzppBJm
4VUhvmPauvAqvTvf/hrxrHGmNXPbWCkjmriIAhKe20sN33df1r9GOFuFKRqzH6Bm+aoIZasLfW9C
ZA6C67S9oD950wc9nxJnK26A8Te2+rl4xUixRxHqzVbDjibz++YAPNtT1HabFL8a9SJU6d1lAoUW
AKNVQWyczXcK9UtFM7h4tb4g5LjOv8XXJRELbrrTv1CPSf3kAIj+y3w7u5cSk95d8P8a+uw9oCkz
m7FmF6+Dc+ynr5wBw7HxbfmqhHcii3a6fP4frB9/DXj2ViBsLuTcWMVrzhvndN/w9XsQmy/My/cf
5l/DnL0KC81cKwfxxRKibj8/PIDA9sH+XBjm3en/1yhn0x97RiR7KmWvuUWcAzvaON5+fLsuTY2z
6a/NukBCz+2qYNd2G6pD6oqo8CaCtC5Zq95ddv+6mrMXQOgpMUsqY5WEyG6NZ+sZdHF+4Zapb0Yh
FpRmMPOcIEM0rmdPpl7KUNeWSX3VzGl8QPQFMHaA776YyeLP0aqtrbvwQDNSkrtUZB778vRnAqXf
7ycdzXrS5pObE6jsN6UgMhV9HMrQyr7wQ7V1Jp5sExxVgXOzKhJoj+OkPl1NpdZXStrWwU8Uo6ge
OFpOqWctFnIqytlx7He1tH/na8nArfoE6gUeBEJLBtlan9TJkcBkjaW4ceZg+ZniDEBXMUpyatnv
dNU1Kg+LrBTboYDei4gi8SpBcAdtsbH/Sui8gYbD7ePp9P5HaVWWrLiv1aJxelFWTTc7Xz/fdnIF
WZ3wRvPYPoVfnU/UhfdReUc0zKUv4Zsnfra9007HzJO8i1XJLii3E44pz0twP3PjKvrs4aWItD/u
1ZOndjbY2fqCDh1eUs7mLj/Gd/F1+snemw9o9yyqKrcEn4XQq3/lF74dH2+KoGScXmGgDq2BRIR9
3vxlcb5XlQd07OMn9+5C/ddp5Gw2zmWb5PSR+dKirHOF+kkwD0X3kDbDk06joOiPTvTyZ8x/FXB5
iNEctuXv7v+zjEsm/n+fcUlT8dj+r4e4e8GgW5yGXPIHfx3b7v/8b4Fk/D/rMoT0l1Mi4imeyfjr
n38llf+AFME3jsxPZ7FjRsA47CL+mCb/w0LA6geEUgMxswrqyUv6598Z/4HxpXLcXH0GaDj+Tcjl
+i7/16tgAGewkDJhxyDCFZ/3OavRdLq6GvpiuTOmUsD1612lCUOSOuLUDwVU279u0cM/f/H/Kvr8
YbUVt+R9ru/x6Xhot/BJUNkF2YBH6fQtaPR8ilUn0u5EQTiVEunZRovLiOIiyKdRe1bUjIpq0CU7
ETzk+Q8R1lTQam2+sMj9wSid/BBImDijqKihcrKoy57+kHLJIRS2ZXlXyYhuKIWKoIjhA+dTdFO3
xzYvgp2M6QuVemRdNY3xO2zHLwUoFB+YuXGH8uJTXzrFLpfjo1W2MZxrXf2s6cFVB8B5G6LA8esG
PPKA7NHvwgEB6ZNmVvCo47G8sLigljq/sfj18ZAjj0aDg9Dn7MBaYaXOiafQDhTuwshD0dqTgPNi
oDOP262uXffKlZ5d6+k+7LZNd5W1n2IaxQ9OtU9614KcJTzzV3mdp3RHd2jGW3uzaJsmcvmicb0U
3932UB7m8jaJtzYJ652LYrZYMfq+sQn3Zu2j6An1z7njUmTCB20WW+3VSN1UbJEALXdjAgXtKvqu
PgOAny3Srq7V+QC6h8J8mXmA0YpvJpwkWb4U6rWJWNvar9XewocK3HtWRTHRdwbfQT+V4+jeyWab
R35PNJPlW6M/GdsMYGNMK9UDBM7Xt/rcPxBIYHLO/VR9tZ7kkwPQngoYDTZ0VwTDbPP2O8dg8qgQ
89DFF7eEZe5+hhvak8Jy1e/lJ/HdoYeAUIRY7XwbCJBjL4DHBopY0WGRXveCZqkmKBPBwQ1xLM+1
cmU4yGrc2XDTnAawa6iudkgO1p5k8y/YR1A9B79aa2tDQKd7fBP+5KkZX1quKrmaLa9mW/BIOugu
2Ok76C/00w/x9wU0Oukm9Z5YH+d+/LYNDs5tfxPczZZrPJY33Ta7nX446GEOReEBUh9CP/y5EJrl
zdfN1tgHnzMd4bebRt5UHdgbTtNOPgwCeZbr0CRy03vniVrx7fKU/ywOtrHLKz+ZvHAbeNpu/L/U
nVeX3DjSpn8R59CbvUxbLlkqmZK54VG3JHrQgP7X70P1zn5KZm7yVN/t3Mx010gogAAiEPGaX0mw
CV6yp37rPXn30V7dyW4Tbstv4717GF7Dbb3FewZHU4eu2gakbYaiOkgAICnb8lfyy4NZ+gvAUaLe
d+7WesBr5FA89vTq0Sp5h6BJsWNBv4oj7bH7qtnRkWsP2jb9kd4XX8bk6L13n6ajd+r26OP87PzM
917ASCnjNvOn7xxbpMiNDd50Fur277S9eBEvZrr12t1gQoTChQ5s7NZWaXP8c629KQj+f2fhPMeb
/3d4e/e9bL8r/m8j5yNWIj+/n4W4+Q//E+KQ9vmPCTlTQ4YL1gKadf+NcJqp/mcWscMTnCyZ/8FP
/hvg+Amkm5kRQ5xzPGRliUz/jXCa9p8ZSYig7axXpiJB+pYQNydW/3PTuw50GwDZVKH4C3ltLZWq
MBiAoIIq65OEnYupgtEov4Rm6nd/LM+V0HaefP0exgIcjKkpod4mmp4HlDyYCgX0nfukNGX2yVB5
qZh1U/gICYjPIUzZz/h26Pdoq6qfq8i230QYmIenKIDrO9RxQ0cqi4Thz7oOHii1tIQVnoSKP6yW
uvkuH/r3t+d4uZQe0dsj9YChhVbjoggbqQ7IOi2MTgg6BltQO9hc0UJcSRLOQ9k/U3FggEGAQ+0G
tPliKtMYBt4YRycVZNRGoXuKc+UEWsbN1d3bJwRiXZ1pAg5atIuombYV2xq3lBO2Pe3fHv35A+pH
YOrfPgwKKDxnQZyiVrz4OE3kWiN+PdFp6PJmD3FOxagtbVZArQtG6O+Fm+WZEdJFbhaI/CL/jztZ
0PVSoxNybNzvGAiCTFIz8in9Zy8HtDslCrtG27qHHlGSXTdMBYVN23v7XoTJPKvWoUg7EwbOP2BH
8hoo0K1OkUSrNHJzCysfJ1upEp2nrv/MloyaiXKT8Nqdf/5HJZNuI69tQ49OVar+6JEf23h2+WJh
lIhnzWC/facgn8M+4aoi+1rKpdGa1erYs4nDoHII04bcoKlRraSlV7Y+XDoVijRbn5O8WDn0LDpq
l3VyMqYhQKorI4fMx5+9CqjwjVvSRI8HfQCg27gvMNT56uVprWVgXvJTA08PjDybh1ax1FZujIuP
ZLIRKCpDv7Y4ZUtT96Bx89R1Sm6MCaS3HebpDzssAfO1uftC3XaN3X5xQzGeC2WKD4TEgrkcb9QM
2dcyik84/qa7KMHJVTHcfP/WxYMvhcICGqMILsNRPV+8CoQTuiBmfhp0S7vHNLSjWZ4aK6NcnudZ
EIv9Bg6bIGnZi9upmLkStRPk0BFMsakHU6XTXw0/YlF4h6gJ9WfYWi+GW8lfZVcXz/SRBIjQYg3j
f7moFhwQR5853vPttdgrsZWNhQaD/WRG5ohusvIjUOLhrQeMQhPah2gtoEbIhBfxM5N60VZYwJ48
cMD7QNQQAxweFW/9cuejLKaCR1ggM2OMTo2eYoupmygV9TjW3B7lctfDyeJwkXfwLKMyeL4/RoVX
fxcVEHN6q7pTgIscbEWJkehTxl2KS9Dp9ngX1wYhjPDC+fr9/FuWIdXC7d3CUfPTmGv2BwPRlGCj
V33zms7EyLcGM5NQxjVoanOBAprd+eQUPOIm3HKhe8oIUkMDNFztsmxFfONyzzGKxdpB9eXmWBYm
8MIYuiYEaeFqIZy2PA42wAvTlQ91uXCMgqY/Kotcgmzx87m4kUhKoLDFCU0ut9x2OiZhjxWYajo7
TROH97e/03x9n6WiCATO1DHc1lE0oep8PhwmfZOkUl2eYBFrLv7D+B/hE9qC93An1w+dyf0xKq19
GkoktVa+2+WmJAEhz1YNKOg6ofl88LB2zMIYnOpUNJDndng7O+EGSZrkaxRlxjfcpnFSuD3fi+Ul
2zFJ/AllsyYwpaqzEK2n+PpVYS5PIZCTDYLWdDS9BERqoFkr++XaULOmP1kPDQOSufOhDBy5cYIp
GnIfzAPghqqnajD6I4j/9K2nDRYgtkgzOZdjAIvpfChApcBrRNadoO2b96Z0+mPeyvA+RAHuy+0F
vPhmZBy8SpgU76HZyOd8qMJLaxO8d3uqXaCbGR/qoccnczu5SnNnao27krldWUUqWLy6SFQ1BN3m
U/lHThUWDW11T7YnRWdCWGY0OzGbXeH55tzdntrFWZinhtwC1SqQwzxbzodi+9WDmrbtiSxI+46t
HVyCsMufBmzEfDHVOM0WHgbODqCulQ94cbfMQ5MQIu1DyZN07nzoadKheUitPfWpwHHANLRvwoim
N6lrkZ8uRll8O7vCcLjFVeRkgFhvTUytdTRS7jBJCj4mSdaj25n0b80ff49Jfj2LErI7F4HHEEYJ
8pwxezd1dkhnfqmSWVE/GMPD7c93daegXEel0UIT21o8BW19CjujcdqTV+YA+Qy04yVuIbimaGvp
x9WhuKMpkVMLh4V7/rnQ4Ru6EbD3acK65V4Dqv5FDdTpIZamWPlmi/r0748GpgQdQ7D0aMkshU+l
bnd9CAgNb+8KC/DSdhN/Uuz0AX5IeFLBsYm7YcZFblKwh+amDHP9J/Rb8Vyh2/xSIzi0Jjd/Zbe6
nH8D4wqcXwgd59MvVUyHCYZIXPWAbqegNx/MLg5WQtO1USCUgxfjHUwdefE9p3hSmqlhlKnL8DSv
2uGQkn7ub++aK/cZ73mKI5R1CEZLkWu4LE076lZ/0nvCbUwYPKp1Ai5by6ovrZTJm+8zivvAMlGb
o4rEO+R87frRiwAlqhPkWEvfJnyorSOVagv+uNy9dWpsGpNMArlrtKaWMiijdEQxZaZ6StSaawtT
cV2DN0YdY6dUvRNss2QAIXJ70MtLdJZWJZlAFYVO7W8h6T/vaycPKl0LvZPZDt4IX9OS8RGpNqTD
JsMNyr3sGtG9y/AeKU7ZrDi08guc923n88LrDic9IgaYFLQ5zxcYa2gVg/hYOeFe6z70Tqk9j7ki
j7g3ogyQSOihu0QGsbky7uV2JZXi6Yq8F/e4s1RJRF0goEpVzO7NjruHtwv9sQiilRh1OcocHahk
zKZh6CDPP/9jeVU9GAe7cINTkOJrPppwvZ24WCtCUSbk7znLC9FUQK0CewYOBYJ9i1BhlYqZ8aH1
56pjwV4GZ1DMvXR7y31Blwm6xlwkhc5eTdr0FEIIMR/yGoQp9FZkTPJDUpV5t8WeU/Z7bNRVuwHh
nLkF0i4BsAMftgcFEcPsVeWehKY2dladRPDojRBahtV2watiC4UyzWiY2V1aBqW+qzul4ENqKGds
gqqsJNiKWBt2ptpDVPW8IrG+1cmUj9syyKfPmdDj9B0qRpwxPS6l/SgCGYPFCAccaj9ocQvIXC07
wzpgodIm3/FG7puD0dEyexfR+vSe08SSvyxZa93sfq1ET3hrlea9Lry2eWmzsKx2E0pNzcas7Ey9
M4Dag3syW/klzCfH2UEzdcMn18VLg9aGkdOCkgb9hygDT/kEHad8UtUhe20apzb2CRWq+KM9WjEx
haz5+2BAQvPxvC/j5wi60LiPxeR+k5SVPis4tmfHyUub6CDtvgiPU9oH7ecsrVLlCSZ+4twPLvoU
SJqPeGC8JL1mVXQ+kDt/nsxO6Q840znfAVbjCh7lwqWpIaCc7YKhdae7yinBSlYZdra7OOmQJejw
c2/uOzOJ842o+8Q9BLoyfFC6mQ1RqlXypYbHGuED7uTFXkIfnftKBl6qMEji72WkgmSoVEtE24ZK
7r2CmzCSBlLCFC4hCCabPA3kX0Gv2++bfqAwSDrZxU9qYxazsLhJi6VBm3LrQjqMt3HDq+EYRMGY
7yZbKc2TIjqrP6STA1dt40nyxH1EocJ5zuEkINKIxZTzF/EQ1piSOm2YQOmzKndfOhM02ELxir+g
BWBgBCAfz3F4Bu3BlHgUvqR1rA+wSXJV/zZQjot+To6H/4USW25xzAI1k3v40SWOQKEdtYdpgGp7
cKwkU+8Dncr1QVqQi7eulzpWtKFYl057WCl4g9ARlvZ92uCVbqCK77Z0hjwI9zsBUgeeUgoafSen
vhq3MsXU/NHOHIyNOzzt2m/jqFXy4PW9ER/iFIffPfDssn+QkKGk3IyGNYhH1+rppFWKNXMqOohp
j7UUWXqybKXRfvSBnES5RyomKk8tslGQ6aTbQTEFRaTfN4jSxkcrCUrlu93lwGxKFGa7XaGrRXbs
ZOxBnQgz+4UuQgQLA+avps4yBcARbdrqWCFlZVEfpzZoyvs45Q9vxsSNs/1UN/jalg1s8gcipWnv
bOR/6IZi7xbsexzM39mh6LEs7mluPMu6blL4b64ovyWwHynZ0XaoxeukdXbwY9IaEX4ZeSX14L4z
/Il2QlXzqL0vp9TG0llxB0N+L7PKat6nnPbxSSl55RxTJ6fu3ZQGdYNNEmFSXO8EXpE/WnTv2BYQ
XmDIo+8rhLSjh8kyxjsj7X+FgQKriTobbAYYVE1bPtRC135Cpvva1M5z6EXQbkvrw9jT4FQgQW9l
bal7x5L5L9kO4tBgM77zqMNvMGJGNCbURjS06vYoG+lDovospMlWisN4Wyb6cxMrJm3VKU0+jaQo
m5ia+kPblsfcjuTeC6gyqzg0bLAKKf0AMYmDN5nmJqnG4pAUZrvRcbTaaDCxXhIsTHblhNl6FlfP
cWk227Z3lDu3LYQfxJTrlNH6hZBGj/6HfUrqsEVtwlJg+hXmfaZ7z4YIxL7rh/Bu0oy/Rlyndqmj
PCF/g+yLEOXBopJ1bGA/79A98eGBYGCfUXf6YhvNnQOB8+A2sfGx7Ysnr0um/TBWwT2k9OSOhBYh
EuhYsFOSXdsI7Th26aNqBc78r+H1yKk+osAinzMBbxayULQ3bVGeTC3/ZuSWRhd9fKkcNdwqnSUP
QxxUjxQ6wi9Bn6Q7MYxfpKZTZtPVfjPxqoYBmYljDdkWzd2fAFNgEAbBndnYwUjbvqwGTdKVAEJy
p7UGFDEcLkZegzTu+uJD2YSVgiV40xbv+jzxpjuMo83sxbRry9sqVawpD9yTyPfaGZiLuxpSlLW1
68gtnosx6MXfwySm4d1YC2cWqquhzW8TNRb9z7Eei+5XGo96995Li7Dxk8ScqL5TKTGOZQ2H6meu
q/nYEMesafo4iimAEKTiGNA9VNia1X9nxaDW79QiF/FO5UQne4l2kveQjy04ExyasvcK+9w5Zv1k
jEctafP8Tks0nmyg2S3rAE81LH7liB602jYi1iYu/HsqZe3W7AfjKQgd828NbKH3PeCSDve2hMy2
twUaEJtCuBooC2hajXGXAICh2siJguVeRhaiGwNGmdDP3MH+0mUQD56IXk6wcaMkSneKHqZ+IQev
3lOocsHUy857zaPcJeAiIf/D8xDv3LiNMg2PXi4hsg2FnYOQGXrX2lOWyM27SOs8ddNYE8oaXoQj
0KbR1YjXklDNX6LBS3fT51albVoy0mzfZ0n8jZBugKL2LJTJS6WNHiLYvxC5KwMIhz66WX5AcFt9
N0BI8raIlZjMtC0U8yPqw9HfVd6nE/hgospTpXmCMAjxL925fdOqfmMJ5OlcEQu5Y11I3kZ3MEue
AWH5AwRQAP0pb6dyg+YZfbFBgc70Tgz5VN+hJBVrYjsoVdocArxTxmMdTF70VA8R7MsN1CkDQaQG
ftg+Kpzc3uX6jPx2h9Dut2ptGEDuOrvG9q+pEB/Y5NngodeSJBo8uLZKCGBYc1kvFdSkcBviLPS+
9Cj5EJnhlz1HWIkPKDFb0nzfCjes39VVltS7KUaMcZcYPVAXrnVZ+B76FOmmqaEg70yrsqu7WOu1
4Ng7kNwfnDrqlJccjli2ySu1BKBi2bij0WeFcdBLb5OEQxvvM5L8b2T5av5QcSR50OtG0vxoI7V6
gofVORXkapSNjgQLK9k2bZp2A9KFcdtsgymwxBH8UWNviy5CEyftSEG3XVeo+oYAjOYPkVmUMzmL
PF1BtDY6wOzoIXzicQhTSlaNrT7SGuvHjadQ6TvU3Fy/xk5P4nv+7/GH0JTNq6zLoYYkNsy5RISm
bLp1UUEJtuZQwNVJY4tdY5l1rrwXRlV5e2cciQtVGHSo9kgNFOaW0FLKx0Fk5Q9rTjTv4d84Ai+R
KKHRMoSl1e90jml/rArNGE+aOoTFoZyEMR0DurftUc872NGYz6ItAHg1zXd1j5DKvdco0Wvs5DVY
k6JwPiAmFbubCtX9AnWKwPsRx5qewDXWez5eE9Bqrssp/E7ZpBJ3Izm9OGTJrDxhhE1Sb24/Fy9e
axTc8IUA98xrY9ZzO3/PUK+PXS3uIl9guuEnRVlwt2jimUCGqa/ejOPGbPs15f6L+s3vUfFmIvmj
6bhsnZLUp3UxtpHvEMbua0vE+ySGylcVkMZuT/CivjAPBV6SAgOVxQvhcwromlY2U4TajoSbq6jp
aUT+HUgYJjnbWi/iFeDdxQuRASma4Cato10GuuR8RZ0Q7xyr0CN/yA3nSwio4WvqmcVK2eTqKHRq
EeEDqa6583f98x1aDW05oCbiQ7iv5J1ilXbw7I2TGq1U9a4NNJd/oVXxDqQ1cj5QZ5sdhOYm9ivL
qO51zJT3xpjUx9tf6dqG4FntgiRBgAuvxvNRykZGCmDl2AezEt55wBDINBNxcjK0WW8PdW1DzM59
tFApVNCHOB8qg6/NMe5j31Lr903mcU2IGclotl9p7365PdjVebHvYKb9VrMzzgdLisipXYxtfCEz
81kN++rvSQ41rA99rVB/9UNRz1Idbf5cS6iHyERWGE1GcVIzQoJs3QXyVfGcqPt4e05XB6L4SqeD
a4NS/fmcMjOOhYHEgh8EouGpgaftq4F6S/MvtviMFQDBRDnZnfFlf27xjKhgCiVJfMRo28/OaA/Y
QE1l9kYrTKBmwKSo5sx2DyCmluSGqUIuBRGv2Ef1p92FkYbuqeNGH966ajRWZ1Vt5OXmr7Qoi8km
GommVeq79TA8ZVWnPuV2mq0Afi73GzQCqkUoas7cY3NRGM862jKq1zmntshQ5QYosyUJqmDEZvqb
P8/5UIsKlSqzDjWB0aGj3WqnShXuM82pNRbIlc02t+8AE1JKpWy7OEBuWOaVKXrvVCYKmldIBSNL
4jUrpe7LZQNeQA+UPcBu05et5c7LsBfK6tAv0f3Zjsgq8uQ3K2WAhu8lr2/dCQhoEvg8MCnAGZcF
UqdzdEyovJkpF6r1swAjiJV8a5srN/eV0H42zuLmnuwp9yIlj/wG5atNJ5S9Jn8qTgG2O7CmA4qS
azzwa8sILITOOY6v8+VwfmLTAQHAOQH3kbrIWiSj+/wBIrUe3/XW+H9oJn8P/yv8WVxBV17ZGSZQ
PHY5TCug+/Mv80cEHPU+UdJQjfw4d/CARpjZIUseyl+3v9blnCgXAylDiBR3JsgR58NQ/FS9mmzV
l2GWfJ3irjpYbcFbP0MFZiU0rY01F4X/mFLiZi4SRlPqd7E+vYApxXVFqv0+Q+FmJeBert5cVkaB
Ho12ECLaYqiWal8QInfhN7kRvFIY0A70V523Nltg7c1dOtpUfKeLZkRul4ZZx3nid2ksnb1m9177
vgbN1m09HK6MlWN8dVJ8KqC9FlCU5WWhBlroWK1BFtH3VAQGDHUarV1ztphzkbPSvAvQixBLZJoR
X791RP/4Svpc77daAm2AACGPQWAkFZeS1d3Vqls8tW6fPCEKoPiIUA5UP1DMDFaS2isbBf1SQG14
W9Cy9hZfz5IJdaCxSnxHUjLnyTYF8bYtkuKzFiJDvbt9BOa/7WLC2FjOXQ8StKU8gBmaCHwodeKj
ISUPvIJoctpIM5lmmjzYSds8hkLqd7VHx/f2yFc+qIuQCC0dMtz5P+cHAvGx2MvyKPGTMYPoUWnx
vu31cWWXXhsFNiZYNuBL9gUGx3KHVEUcN/FjMI+fbTVBlIV/Ga+ZCM8hfrmO2HfZ8zLSJFtunIBS
R2ANrKNi9NMHuzHLDwlisVs74NVVUv/13n6foBDNLQmkHqCxOf9Cf+zU3Bn7KeyV2C8lgNvRVbpD
JnHyaSCTraQ385e4mBuXsD1HUThkiwReCAj3iRnEfhrK9sCZCMGOnspOV18R4ut2ydStNfyuHYLf
H4ysyp7RpOez66nGZzGyir7VaeYBdpZ4cJRBQSzQkSu35bUTQDdzlqPm1oUldj5UHTfgNgbuMRw5
sg92hLtJ1Sj5Q98IdddpVmJt6qD0HmTqdPvbR+DqLGfqM1OlHOIsMrqBsjgeO8ghDZotvxlek8AY
kBih0lyAFLdyFK5uURzNoTBzv3DDnU80ivJqdBnDd1uUo4PSKHfRhMaw6DTxiPGW+fX27K5umz/G
W2ybHOfkVKXu5ec9GjGJk/0MWyXd5EOSPNC4yp+0NMtXEB3XVhQmJUhCBKp5ai5W1BBZ1HvIB/lo
dI+PQRK5/aaLWvE1iOBlrtydv1l2y4Px52iLrUPZie5Woie+VsvS3A24iG9o/gXvkjYZjiIRET1F
CsFj47aIjjuG+AxtZC2zWDC4eakRq2gnkydhyImL0KLO4wXR5PWxQyTueyqeAnncH1UaUU/CkoSK
bVeEWDMJm6YhLayif6ktPXjXxmV4l5e4xAy1Ou0jW1jlyhV/bQfoeEAQxriozKVekuvK3g4SFQFh
rY32aZH08iC0lAIxOIY2PfbC+YtgX65Uaa5uApMMij87I6MWGw9oQhC0LY3w1qLXUwjjdUoCdV9l
trJyd1yLLrzHyLJmeD0IwfMjVblKHbgNd4cxzET9QCQ7e+zUw+2DdO2GorhF2/Z3arLECzQFcvWy
HRO/ADjjqyh0fUCpXz7pqBC+n5zGww/HbO40fBreCrOcdxaWiXw7l5KXt1hJs07VUgot8VMvtfae
RBkn1DvjYbYHXNkr81+1PEsASnTDRlnB9C5A1BhAxaThqT8N9c/cY6s2spp+ysrQv1L7G49R5I5f
C7fIf9LzlCsYwatnyCD9gToGkNv6TSD+I5xmaljxkyD1a94ER0XBeegB+Xf8//ShrD+kZdx8dnL8
5TZVr/0YcuvrKDrzULqt8QEfdbq/kdVPX9/+4WGhWGBEwGnhjne+vdJxrCkdkyKphUHxtNa06RCU
GLzq/dhRqsvEN7oK8r2CTtzKglzbc1B5VGIvvqjohp4P3Rtp5xUqcDinCHpnGyUYYmzQAgSwUOdq
L3aKYdH41dTUKXZoUXrtytG6dnfg86aD5DIAjS6TDsUIIh4DMvH1KdWeK6AVn+AXJSdtUMKdVCPr
6EWd8TZtoX+uUjD8cFcoIc5n+nzaXoXLk2qViZ/hExpurMJEcJ5envLcUSm/N4S2Jrdz7bKC9s/Q
rPalK2s4RkNKRyvxawM7q22fQzPfZQOSlxsnzlCzu72lri2riRUkhCOe8mQe5xPspkDN3cwjZEW1
yzh99ZdMQ3A7XhRHB4QpvV8RL63X26NeSz0gK/BsmyGdtr6IULBlWgSCCQQtBgXNZgozxA11eq7H
mSDZHoxWk59uD3ltXWfY9lwFJmVdSg8MTVKMCQxQvx0M8exE4TDuyjrsYF4HZvryLwbDDQ3cNvwg
nm3nqxqH7tSMouFxb9XZq9WCDjwUQ5z9hRQWDfTbg12iVrmVGQwLbhvmJb6Q56MNnpCV57KasuAd
oyRpTy8ehxQ6stPW1rBMyEztJVYl0nmJHmHy5ND+CaVTbBSMzv7FxQ0ojwgBaopiw2JHzWUqTMHz
lN5rm34N8qbx0yKiOEm+4/pGOlTPuJ4F9gb95fLJcmkCrPwGl8ypeUG4qyDiEqm4w88XBEuxurIQ
5PLrVJpbT5Pq8DR11og5Qzw9l66nxNsp6t81WmM+KbGjIUWhzVLZPZLFtz/OtXsThDR9IJ5kFGrn
k/BHHOnCJKqwDUj9xIzcA4Ur1C7MKawe29IdD20beX+bQ56dyqKw1/bF/N2XIXRmBYOV0A1A2ot9
Iet2DDMlzXyRg07dcGuZXxrknr8ojZXUW3uUaGN2beRupr5s8CMR1YAefwWTeiVjuXbL8JqiigEb
hI262BNJn2dpOrWpr7Uj8L64pr+0xYKHFvQ0UvE/IIEf/FKUTJ1Wcr9rIzs06FD6wOXlorHQMC+h
cJ/NGB8NtYpSqBEytY35Hr1dFTuwqC8QuGjGtZL5tfsGRvHc8pzdwMxFrDYHrxjNXiFyWEX2pA1V
vzVVUb3v9NhZeXdcmyMcTrYYiRlT1c/3GP4xaMKj0OFDcTYOwYAAPEUt+x7cr/Io8+g1EZ26sq7X
p/c/Yy4yXWm5wAJLkfoqlbHHfgzfgyUQj0FR5ve3T9C1WEHVkp61Qw8P8u357AogfpUK2sAPisoZ
Nr2ejtOxwrwc1xFd4AnRt0q9ku1cHXN20KaAA6B7eYEEngFFaSxTvxe04zdmM+GsxgmHPZUa3r7o
nLWwf+2eIKGckyuXHbOs0WI50Vapoaf+EINbC7B/jLe6CKo7XU/tx96JUTCWRMmd4tVrzber+4eM
irLKnG0b88//uKOiDvRWp7N/lLB+KNTAt5MBUofdvihxIHdjvlbnuPpQRi/i/464uKCFh9OmOySp
L3Twsyap106WVbAHUF4/OLLBE8ARX3N98I56003HGC+GlSvp2lMN3R9agFArADwuzic1W8CwJdtK
z4V1jD213Lh20K3UWK5+1pmY9huVQNXxfGkznKenCgtoPxJOerCo7eM1ZruIK3XRUwdk/dA146zW
NYK9vX1urp7QP4ZefFUbhU80qTWaGXSHlY2Hm9unygXzuFGdGUR8e7SryzmrDsyHBgDB4ouGsexq
U2aZPyr4VW3criOzKqt+WKtuXJsWQLkZKQ9KAXfM8xXFg4B+QDw/zNxSKzaJbQ0N4F8tp6BQq2Di
b8/r6nBk4/SETJvi9OL2KfUSm5vQZafadBw2sciqz4Bg5S/FDtrsX+xJ3nZza3ru1BiLtDEbkkgR
k8JV12blToLX307FEK3syatTcrnd2PW0T5YkeZgBsgi9OPMbehrq1sTzSD8aImo+9NJx5UoCdO0q
JRWECQ+HCcveRRKiSLrkXltnPu576YfGxMerNrzoC7IspruVlBD+RZWJBxvaEBrEH96qi2QjEJpA
2WLKfMtRHHL8vDx2XgMWMQOavi2i0XxXBXK8e/NG8eC58pihAO8SOM73ZWNh4GUIki1zMgJElxwj
o3kIPg2Be6mvvC+uZbj4Qv5+jLsE/QvrVkcN7BrTDcoTAt5GZ8uHGPvL+2oU49EOsXPF/CvHcKJi
ea1arXYKTNUvmSbFym668n092jbsJAsqJ++Q83nbMlAybtDMTzpzKO/bOgBRGOQqWNE6noyPjajl
t9tLfSVeoTc0l+dhdbGtFmeyFhAWuqknp6PO+pdWhHBW6ljd52pnPEP5Cg4A4NG+vz3qlRuOsuXM
V+Vsov+9OJwyKj0MIFU+sJhGZVdHTgNGssfhfn97oGu1J244nbuNhJUq3yK3goToKIWoc3+oRzPd
a7VHA87Wi+zT1BQ8l4H0J3dJV22Tzkr2pA35LqpCGNaorpyCTFZ3thiUd7d/q2vfee6azea95JhL
ytVUezhgjEnuA37S9k3VIeCnaEV1hEijYsTmll9vD3gtSUDkcC7+mTykL8iYetA3HYYimU8GFGwb
0XjbqdRHmA5qP7Mq1G1KA7iFAgMqVmXFPqpKKlamfW2vcVWSetKPIQgs4hr9JeBBHseasur0Ef+j
766SjXeK2TkfSvD6B7bbmsTCvJMW7zZEs+ZuPabxUOgXIW5IM1Pp6Tr7Lj6m79tQtafHkvJ9jaUA
Rj4IFH1OaUmNIH1abNAHzzOm19uLf+1rkw5SyoZXSFN/cYeWPcQSa+BUD9qIrn/ZC9PaWTwPfzq1
6JpHb8IXeyVSXFtqk8oe7zRATRcaVnVtRHZq2pkvlaz7pCeTcp+riXlyxq7cNZmq3EXQAQ+3J3p1
UMr1lJppPKOfdH59DYM1GnUT5r6jd8UeApdyVMcYnnGmVncQF5qvfYqG6u1BFxK0v8uKlDI5RTM6
CMroMvnMmiBrFCv38TApPlPsjQGMO/1rPRX9UTUwfHfjEWsLa9ooZoBzHopOW1o65b02NdHerQvz
WJSQ91Z+r/lmWe48S5+F2Ui5KeEsbp4ALzfubDX3hQuFoFMabwcsr8fUB0zAVtHgfQUGLKEuRsna
1CVNUBT9YIAG26JC6VBTo2Qlrl7bibMYNJzamQGx/JXGZCwx2a1ynzaz02+GDioqq4OL4NaL1Zoo
041CW1mIaydwbjvMr2n+e1mv0DDpC2xPz31lLLWDhQLpvQdk5h4Kf3UYrNnIxVXsbZfjSb2Buzeu
bZBr29IinNKcJ524eJJlcR8JQdfZt03EJnZ9S59u0xkGNALw7MggjpF1YnNhSFji0NRT+LYhX264
VOptraTVQyLr8Vc0AJrCmcMtfgRNWEJa0vvsx+1NM+/V8z3DqZtfOHO3ES/5RTRGGKg2kwCIKGLY
fbuFLaF9MrLanFZO6mXaCtN37mdyM1LkXHYg0mRAU2XurTUVVbuRf7QIgmVbPGiZA13xzbOCKQhI
cN52DLY4CdXUetAVbMC8mWlj7RUVFT4JYVz1b04rWDeEpBCinZPHJW7DKEVuIj1LFz4Fu2kERb5D
XGFNgm4OU4uPpKvo7rKjoZzSmTy/5lAclsyW8gIN8CIG/uWW7g4YSdyiR2tEr7kiZuNKCVhlU6le
2n2/vZyXB4pohs75/LQhPV7iN1ADtoCGxakP0gr5VZhL017onRp+KZW6pBYJ9fhv3L1iQkvTSLnv
lQIl1Nu/xOWhmkPqb3ypNkOA51/yjzpHFdGRiJU+9Z14zPZ4FDU9Tfi4SDkx2gjiqXI5LFWmf709
7uUVRkADfDCDqDkjy9QJbZqwIFXhWVcPeoCSbTSF+0G6Od7MOcPvos4s344IZVCQriZvLj77Evkg
kIMs9YEvXpvZ9INy4LR1Oqs7mplRPfEwj79UHo4Ob54p4HcadDRaZlGqRdqgKKFdti1FT9vsPeq8
pO9ogmQC2qUxeDFUqEx1V77qlXthzkfJFBHLBiO6uH+SKIvydKLEMqnQsXdt3mHUk1VGZWzcXGk/
vn2GNDVmNCUXnmmoiz1ENaAI3JzHpd0bUIUF/KbJHZRPrmzwclTSRlm5IK7Mjw7kbDNgcb0C7jof
sQBKYZdekPma3qj2/dSoFY6StF/KV/Qe6jeHW4cHFVhxhDooty47/JOZtNaoG8I3sqnYqWgs+F1e
Q0+jlHU06VJ8evN6UpRXeU8AlaM+PZ/ZP87kOLipcN0MJmxiZ3dTYxgYN+jjT4GH3bBt4LKuXYVX
bgFwE8DyZ3SXTn59PiKWJVoST63wIVboyq4cgucA4Y5NjgntndW1HjaYiIav7NIrUZLyABcwFQkA
OsteDLWKCPDsJHwuIP2TAmHuL6zMxvvbq3l1FFS3EAAFSX+hqqTVodkmwPP9YiiKfWTIbusq/Vqa
eOU+Y+2g7rB+MxxvsSNRbRWVWQ0F0Azewwc8iidv08dWoh8m3Y30g9RHzF1vT+1yUPCvMALRVeJh
Ahfl/LMZUYiFpvSEH/1vzs6rR24j2MK/iABzeOWk3ZWWo2BJll4IW5aYc+avv1/vBe41ycEQY/jB
BgxsTTeruyucOqeNjE9WOOufkcPOf82hb3xOi87c04nY7iUTSmR8gEQFzH09phTngodW1gqvM03p
1JWMh/t9K+30UW4tyyGAAtWOSgDJwHJZeaDrcWjaWMksJhPVlCnwDDJyq4FFvZlV7Xx/G2+uSsA4
gICIgGP17eLJt1oblgDPlAbtNWwZxtSKaecZ2B4x/r4uXh/yKqDnq0uylSS6bHVSeUOaxy+5P6cn
P+h73tlMBW7bROOffmD7yo6LbG9KYZbSCUzPTMase60l4rnpqDmlB4FKfzWCWHmhNQ4hgGk6iXR8
eCOBGcETpYGGARiy2sioI4dTg7DyarP/2ZVZd5mCx3luYJDE88RJgzpw4x0Vo+GT0w+1F3dVrrmU
vqs/p4bK3+n+Ym54IaG1A9UouNMtG9vk53qQUtDy0OiM3L60ghfFVn+raZl7o1TuQb235riBqeGr
wGwBk60vkKnQId1I5sELi+D7WNnWQZKbj6YBL3ybTntDgNvY9+2+f4vBqAuv+d6ytspluC1GD6ly
E7yaj5o9SuNtcuL5dt7nfRY6MHlVWXUacmfYa8NvDwOXJeNT9PZ4WKnoLE+4nQPtz5Nq4oRD/Jzb
9bdWmb8G4KkOlTFc81Kuzg9+TR41oI4C50KBgcRsabEzNMYtKkd6DZEYPtajfpJUaC3C3OZ9m5VH
I4Y3axbHDpQD+7u6wRS5YQatVKTXKFXlJxK0lhG0qJ2fePDN0vW5H3Ysbs45BWcCvrdEUKXZtNrR
aOzkIq3IOKFym80j0iUS8q6+av1Ty+Fo7JyNzY2JNd5tkTSxOGLp5W7ShNVAUYjpmR51e9Q/pI96
N+0BDm+tSXDkQ3rOgUBRamllHOpA4xaIvGGcofewJ+VoZ+iFS2k+PBoksCAx+sZ5F4T46ycnDY04
hyMZ0d1iLF9A8qSnSUHX+L4Tio+wyDixAs2myOcIfDYjqtz2fm/AxeR1lFf+KACMwuMaxRQT2yzw
87+HPErkFBGRQAnedZo/Fq6V1Kqzx2x3a2OJY2l2sX3Q9K02NpRkP0hGMPWUHP3i1KlV0RyheTD6
19gx9zSYbjkL8EziWe5Ryori1/wrnHWa3ugsoyebzwFaq7JcIAJW5G278/rcWhUvggDQEYnRklja
Geopm8DZAKhJrXh2afXa/0To7R4UH+aa/2QM7AgFOFK7NX7ab32FiQ6MAQLtqRqgU3aCLaD+NGcI
he084pu34W1VPKoA9cRtvYodBph2WnOQ6E5mlcOslVG3EeQQWvyTofHoqppZ/PB5YB95iOhgUZtQ
1iFRVkJmQuUq8+gjiAmdwcqlc5sVsHPdPxK3lkYLFNZ1nnPm64Xz/Ms5+jj3Q6OmqlinbV/BIqNk
iK/0ZjEdrb6MUM2pRAXivtHN88N+4v2AV0khWebK/02koJWoygIvKHTJi4RGpgT7FZwsdfY0l813
tQm1nfjvxkLpAiF7BSX1jQZWTPMijsDkeno8IiFel/r3wqmGT9zp8VHy4WTcWeT2OKCjJVQ+aIWC
TV6LAZR24YzjQOsgGalKHJ3Can5KcjD9UUsTvC33d3S7OroU9EaYsSDaJJtbfsaqkPXQBNHmZaMk
FQdVreXyOJSTVMGOY4WQRRlZtaeKsf2MEAuAVREAbDKgNQ1o7OipaWYtojezgbTpDCmXm056+0kl
sHPbeAygKesiZecWv7FWUJRgBwmb6HStGWXNHAjbbNH1S6z5F4Lg0e80z7uvNhrrADhpO3++v7er
D0lflTQIJkSBnGVKe30WZxCEjaQW4yv3kH9QRM/Lho0IYUtrj51anLZ/PVDCFL6i0vIBKmoxlbL8
jDKAI7m0zek1N2zzcx0VJlXIOdqJVW5ZoXmB7gy/mBLV6vi1M9xKeTuNr7LeUGPgzj7FupbuuKQu
bsXVYsRRo7IKnoMBytW7Y/jDWBehgZ4WgWFy0JS4Uk+5U0N/GFV48dHpG2s8WJU1/Q5atSxc4CHm
+4CESvMGuAy/K0FhfSrkthpPTZ5pKuxoqQ+NUtQgq8kaZAmpLwhC3AaNxu55kKHletGLWGpfmx7f
PRRDVqVnOrb6cFEnrQjPcupn5rWrh6o/qnro/HIQmp9oWQykS+6kW0HwPjatJnxNSrvJT0451cMh
kGuZndJJeJ5koCrTc+5U2ZckCS1U2upSG8/3fW7l48IRBPydSJmqEMT2q080q0oJsZEtv1Zd3jz7
aemclCyFn8yJhfBzpT42RCPsUWgGEkMbg/x4XclQskTSpWxQXrWh0g+KVhonAQh0u1mL9/xi6xa2
ohIi8J4KLcGVj1PN7020RZVXOWlbFOpBCsxNsPeuiQ1aOZ8N0JoOHS4IIetqA3ULRrekHrVX5D4k
WAnr0T8PVqOcAiWRDurU/W5jxSzOU8/Y2f1vd+N4sZEiKLEA/Gxa5Zo09Fk0puNrZeTZMZfy4KOs
ptaOh6wuX74YpUBwShS7aCBQvlteFRwE2RwhC3mFneoPM4J4arRlt8rDXwFULO7k72UD22XpKieP
tpoAHdD2XBqU8m4w61xSXmOo9p6aOP8y6eXeGNlNI28kGBQWRMC1NOIUTdfGJpqBQQvsvQuU8Mx9
MR/vf6HtjU49Gal2qHRh9dDWnM9tWraaRL/5FeCAX5z7cm4MF0AyNWUYXHcn8G58KgpPDJLD2AuY
db0oy2orf/J7/XUMHeV7B9vfs8Yo+Qtd/uC1Ypz9PCZTvPNK3lgjGFLMvulz08tb7qRkKM0EuZ3+
SiIp/aPbtf9lHiKGotAaqR7DW+GLAKE5bbpQuKG7s2qxGMOkRHVs668Qa8EHLhnJUS9DJrKgzTv6
NLJ2Ttj2dsSeaFoJ/gFqCcKL/hW0Jpk5BD5FjNfYTxBZ9I3sYI0NvItF37nQMY4f7/vL9gOKWPVN
JwPBA5p1S3tRETFsB7/EK1Gq1R/8SSvbZwud7vpZcRqretcw2wLAPc0SYyeK3N5jhkZDijkAHTQ9
xYyl6VYm+BpmxXiNoPE8+KPs/w14GIAR2KLLWAfTJ50JwMOo9HvEWzc2WSAxgbOSNTNZqS0tx3SB
g8mGX4ce5IDyod9Cwjj5LghN283z0Xz4o1Jp4KY2KN6L12HlRHBdVyXDo1SIrCBHqzJLLskchQct
SpMeDcWp/33/q27vGuzBE07yCOiUIH25wMmZ0XqNWumV3dfdtkWhcrSrvZL9GhbJ4cAMY0diYfQK
Ntw+46wnVmJKr4aERquezMemL/8aDPm30WqBa0ft5yi0m6MlT9dBMZ7seBx3nGhV9/jfn8C4B4eU
1XLvLVcK1hqQJJGN1+lmFx7N0TeHz0nBGYNu0bFbOFSZxUfq00lC/1enKDAtWjIEhDv37vYcARyk
eUE2RMJJ53n5O2ZdrcIkSgLPqXzHnequVOhto+xqlgytljHTfno4orN5/0Nvly/UAUmLqO6Rrqwp
6XvLGWkuZpFXmJP5BKC+mU56mZWy24SqOcEIKZt/aepkGG45a+2XXKn0X/d/wtbXKP9TjNRE84bH
enWMLauWrWgA0hVCzPTaJEqMiGw17Hj09shSfxHlcuSJcLg1LikeLT9Jwdh6uaTK7hAPL/RbkJLt
pRd673tZ/I01cSVSfSQe0MklVgeWy6qt4qDNPORn8u+Jlusn24mHp/s795aNLCM5FgXmELJBhTnv
da06hH9bn1Wp8KLYnk3Vrdg9oQhMMfHSdUr0q8h1eT46+VBC2SlBJD68BLBIDEc7h+HRLOXeOpgZ
SkOfoUZz/gnoLCiu4gDZPcSNXBXHSXEC7Zkbx4p35h1ubREVWl5fSu2i3L50+CzurCLvnMyLlc48
0DCXDlYBK+79Ldo+9YCChOogQzpgdDcFvhFVl8nxc8+SVB0NTNs8Dn5qHkqgw+f7pjYLopoO4gno
KyEnqd0qPuv82Sxzyy+8VnGiw9CH0sGGXHWnAbm5J7DCWcGnyIHoma3uq8KPu1xJh5IDm0VnJKsJ
JerJlFzfR6DGBUDenztTDXdc7cbiBAcEsCeTpBV3W34tTRtSE/aPymvNdj40Usekqq6Mp4e3kPyK
fBgtWeqJ62Jiitx4MiEc4A2+0h/apg1IO8voeN/KxicgdhO3LN0z3lO0RpZrgRHdiKpoYC3Q5j7N
kxm/poQ2R2oye426rSlIhd5iTWZbGRVbbds4I5/SO3OJWnpjXppOt5B5Nhn1k8KHHxACIMY1GGmg
riZQY8tVUYlJUECPK69TRvUb3yaBOQSZvlNcTWPkVkPnQxUzq4/Gt8IsmldoH76h71YrlNs4V8Oy
rrxY1RhCa6cY6nN//u4nYXZ2slR6cMKHSUgM0ugnlCbXIoBYrjNqK1GJyCtPttPyyQbZfAmTpD11
ifVgq+zNFJsp8JJ0WannLU2NhtLpaa1gKlLKJzmG3rKJ9O6UUBt6F0N/+vG+Y24PGTwkBENU7sjw
kExZ2tOtMnYkX6s8IL3mqciM/Jwp0oPAzP9dFRVCjgAweUooSytG1elR2juVB22nfAxsJXPTwZzP
hjqVO3HrzQVRhqS1hOQrA2BLU5aSmEM725U3G4r/F+ik4UPTTvPOHb+9Etm2f1lZfSbaROgNQFeE
6j0I28i02vGgxWqNlgRY0H8kY/jZmX385T98LJjcxV3FJ1sndpWVGwrD0LU3B3bwMgiWcg0RiMd3
EHcH+EEeCS/BWvLY0FtfCmuz9jrocDnKMRIkYTQ9fCMSkQg4sKDrYlRv9Rb7ENhXtY2jN36cHHQo
Vz27CsYXC0r/D/e37caNiOo2TScxq8sTsfJxwH4Bw15z5QW9E3xO61l+npTwXTBF/c6TddMSNQUg
pAKvui7lRpTtjLy1Khgv5e5oN/BCKmFsH6aIyv/9Rd3wc6Ejxb0LwkRAnpd+ThjTan0W1147BtIh
K9X8rAbap/9ghEqkqCbQsVxHsJlsdmh45rWniMy+zebBbSdl7zBt4uQ3TyD0FRMWFCFX93ndw01f
dj0Ox0l9rkq48asJ2Q+Cteo5yPI9peZbX0kV4BIRxQopyOXWWRFVLaebWFXkjzFx4NRJ51yK2mvX
G0W34xO3PhRoOxBcgniDgt3SmsZ4pp9Nc83ItFZeokBGqNdAL+f+l7q9pv+zssZT+Q7jXPCS1l4T
RfWRMn9+qGL0XIow+HXf0q310EEgiCEw0+ibL9fD3F47U5isvVqK+ud4mPVD0Iz+6T9YIUPkI+F+
G5hwoOYF5H1O7ZXQwR1rZfqpZCgx/AcjgmCGbggR+zpSj+pqkIIhaTxfDfVjMLTDJZyMx4N0gmde
Pj4OqLoNXha2Ptvp7KLxABnYPxStN5xnHXFL9fIfVsPQqJgL4y1fJ7XIN7Xm7GcN7KoI8LpOMsqm
W+d5tUc3etMDgKK+zWHRDBG++K96X+sYLUNQEduWTdOR1MByEfV6OJ/lzmaEUkyuQijFm7e0knbG
GPU6dGzoQ2knv2wQXLKALzy8aeRogogG+iaw/+rKSg+e2KhNSN/SXjnEcSQdtbJ7/IYjGAGDIRTp
xL9XVoI+NpHdNEDaI9/wQY0i+SfTY9rHYG6T55FL6K/7qxLx1CJJp6zEeujzUe6iqr56XO28L6zR
BsA8W6XcPRVhW0mfh3Dq5ld/mIrqNR993zxHFsrWT7SI2+DhEJ3KIZVg+MBIQYAbL7d1yNjyUe9L
L6kbSrRhECi/yhQlxgMTVdKfkPJ0ezfg9hUh68Gi4BjGZ9YBhe7E6EtNOseMCKY75LmkZ2cQBvNF
MxAQcS01y/bKwVubgitKAJ2p3BAprU6C3DFcGQMt84JJHsKjI6eV+S2dtT74Ium1pP1VJnGwU8QQ
f3P5bZc2xW/61+kLmqEfqfm2XtvJ6vuE4tjRDLP2zykhBr3vRtuDLq4Trno67gpEd6uvaNtzo0vw
InpMOUnHsQZ5nFZBufNA3tpEXBX+c2pl1HxWC4p6pe3lpuq8SUu+ZnrTuchOve9m9bmLi73g9tbu
CYVYetyM7EKBudy9olDmhJJu5yHO1rxAwvU3aODpYs8Iet/fvI0lcXvh0eD2aWvxxCwtSRqVv7Id
W88uSukYw7DJEI/WuNE81TumNt+Je4sXGYSxTjizmVfIpqqITLSRPT+HKSuJne4Yt+XeAbuxIKJA
QNMAoATieHUhN9XYKxFiYLCFRJXqBm30z5j4GULhBrLdD28e1XETwAJnmUbnyid0VKarwVZ74EFm
wWR3yXwnskGOUh4q1B73lra5L99Q6Cr3lMiDKQ0vvxVxk1E3mT54qj3wDHTA8/IDChNm/YSCl0Hb
eGrQnqJV13+tSPm6nUBku7UEooLBkneIYtcGbzmheMEnlj0zTaNTT6nl0Ch+dxlmY4+jYJO5UiHG
MRlu42zTd10F28CO5rAaMg1kLMKc6LcVZCd2fEbOWPfUtLb+TjU/erT7ScOMu5k3SdAlkzov99cO
xopObm15nc08wYUOUGBc4DFXkL7tpWmPrWh7Hqi6QlmM79Atowe6NDcOXZ8EbWEzENzLhzZUTFdW
d2/H7UcTQiE04Zkr4+yt0xZJgxPM0eLZS0PGsY+13eKdVtvYOWqJkG3tHHJxvBb3PmSq9K1oxgHD
FwOuy0WVSixEDSbNQ75bP4YFkCdzsuuzaowySsyVemi6iH4yReCnplL33oKN30DU98Y5TTOQW2ZN
CWOGYDiyzpo9iNHq4GwPNSYarWnTd7S5agMxTlQcj3OIRsv5/mWwOZ2YBjQCNoXaM2mUtly5roRo
UvqFArO3XZbnuNdC5eyUYaieOKn9eOTZNeyDEY7pfCqlRn+QoEYgpnRGYimI8KUhHlgljJVJFFUo
ve7FM4ptRuLYH5SQWCocGuUz+qV7TZbNpwZ2BiaHXIF/6ISubtq2y5xonk2DuSKpflIlPzGfjcJI
aVPyRp6SPELsbqgsoBF6q6IWppMpa6f7u745ROJHCCFuMeFkERovd10CJZFNaWJQYICshispfZlz
Q93pLWwOEbB5KJfJV6ixqgAml1ayppzt3oZQbAiV4mWYrORYUvc/dsaudPtNU6LdCtycS9ZZHSA6
JSQtiu17htPq07lFdyU7BMj1zQe9g0PVfXT/hHQVYF5esbfZ7eXKLK2ysrFvLW90ysA1A+iJqygq
d5K+TfAkCOFI9sB8UkXZ0EmXqkOzKbEtr6dOd7XsWv1pAWR5Lgf0vJ0sl3eIdbabiFOQLYO7ZCP5
cMtVpb2kzW1nO1442QmjG1AIHGjoph9NqMoevfF4nSi6i269mH9f63fUqpEijdn4HvPnOczk0lQf
pbIuT3KjG0hsIosLVFKyM/WkSKGZQhivzzv7e2O9NJ/oeAqqdNG8Wa43Lg2bfgpOU8CT/lQoXXeM
ssI+9VY37ZTi3+atFze8RvRLzZrXmbYzaOWlLVNLxYTCkFxrX6laN0QzuLzEfHjtmshVV5/MiAv3
iAQhOiM1kUJ7luu61i9lP03SEzdiSi5gBA3TC4PQ1Iy1MJ6+wIuS12cpjgbfVfPWTN7Vs1b34DYd
43fdVEbhFmgmTIivplnfu2ZVQtwcJo7Wfa2nSMcKJOL1Me7Srj1OaVxAajRxmnQ3CWpGEZmMyv0/
El33hyc5KezArblQJHdQzOYyUaD2D1Dx6Nol0dvxqmSA9z/6jun7z3EHXO69MkhV/aoEVV0fG6eE
g2LMI117zlWjiFHm1NsMAF2qZ9+YCZvmc63X/niY4nnM/ugsBlovdSAHwSlW22Y+ygZ5kWun5vgX
nCh5fJA1DsQpyjJI9cqYYdeTnQWj7Q72rFUfk0btkUauTUN6gonX7w+csyE4s6+yfpoTKG4+djmt
u8ZVpmlwznJkNfW3sEugunZTsjEN2o2qavVrLQ3V947v1X+J+9rOfoxq12UfpKimDhyUQeL/MVao
iiHE7o+h/2JrUd598EdVnj45WtFMYFIiJXieh1op3RJKp/ICwMkg/iXyND8CnLWLp/u31Pb+oLZL
LQ/cNo1JYpmlz4E9bVDXy5Ir4ab2Y6iq+WuoIUyglXZ2luQy34kEt2852SsNLnQK6c3Am7m0l4/K
DHlRX16LITXeKbzY/dGHEvwbxefwZaBT+wr0qv/VjMq4kzhvIxiaT6RkSG7zWjHwsDTta3oz9ZK4
/81UPaIOVPxRyxDanvJOQqpGb3LHoOYc93/e3+LtQ0rpnOXCUoXraOtZNGgVohrtoPgqVfGAlPA0
6G5oV2a+k0RsPyWNBxhQYX2nkUcHeLm+qkh0ueNRuw5JyxnsCzX9nTJj+5XDAcyoThWjPN1f2vZ2
xCQrYnlUNgGvL01qoYooWqUlVymZC/WsIlGennKmbPv3UC3M9o6zbneSLAiWRcEtJuC8q8cnKqjh
2DJ8AxmM0Ke0n5Sznz06Rk60BwwAEI2IOPkPZ3Uk8nEIZgYIfS/R9PZSAp38VHRz/yRDI3dKgEh0
D0cKGOSDCRIO0ShYhZeqHusxQiu+xySaenFiJCEQWHpQ11AsiwlFQBw8Zm9sVstvlVGhyk0ziq8O
p+yqzaF5sKTA2vlE4vwu3zCbvF2we1oC572ueiRpkCG+q1fXnKnP/qnMU4hbIb6YEcaZNKu4TJBj
tC+DMs7OZaa7tIOc37oI9skRBAaCbstaJbK3IgKmQiuvIcIQpwYpSbdUg2bH77dWYNtgYpfaJr5I
qrnaS6PJyrRLhyuFxe5jmen9KQ7Vva75DStiEewncD8gV+L//6vSlwbqTNXAHK66mk8v8EP7bkZh
ZueL3bICIbxIr4SRNaTVTyjim0Y6Xt/gnVUmRb/Gspz3ODW2VwU1B+4KQkZ8HIrv5WJyIGNMBPXj
Na7zd6EvWYekDWLkZhiquX8pvSkmLn1QQLvJyEldQAevqzmlaYzcyPF0TQvGWEDiB+GnypwQobbS
Wc2PvTrM9oeyCWr5RPxhVB/GxGwVd2BUZfgryCTqZ9Uw54EbG51kn1C6H94bQyAZ/8xo0GQ7znRj
Z8SMETEfo7b83tWtJllpoBD1TFcCIFGJTOWnUWm7q20RzdzfmhvfGmZ27msB5hKNiOVHCDS572YG
3q4MYVi16we6lZ8kc6ib831Dt9ZEoENWB9sOb8OqyqT5ST0kRjxf+6TrX5gfzA4TZcWjPVvKzvbd
WJND8ijG2GGkATizXJNfJ1Kgt0l2lSdZeWqDOTwESZrs7Nw2eCBw4OqEJJ4CKBnX0ooVydosBWN2
7aq+e1JjvfzKCKNxkigHug7Ej8e066adLsqtpYG8FuziMPtsMlZBnh6MTovRkpn1Msqzg0ppdO+8
3PhYADAoZMExwhu+DlCCuu9iKc7za1RSRXDoX1yAIOWHQdaSD/o0lz86ZuYzl1mx4eLXw8so68MP
PQ7SlxRJw3c0zetTUIBuM/VsjwhiswfUKAUPsYCKMIP3xoT6r0sQFuJJnaxOufZZTm3AsBtXliz1
+b6/bq2IyjmIUEA9lCrXB4NmHHNlAZq14QRUd44S5WQDt99x1TWpIydOyG6B46eGJACoKy+KSXWL
RG07L1WzyXQdnYD0F2wIXfM+mI1Kfs07MtknOtETk3izZZeXVLJn+6UK8kA9+F0ctydEy+fRHc2h
p2oyT9keB9rGHQQBEeE2Xk6tEdDn0tVNhd5gV9edp0pqheS9BrwO/htXUhN1x/W22y6mC6isAfmn
RLwuoQIeIO9isNqjgVIfeissLlqcOMdHP644slgQRgTvy3JBKby8SHxXvTfqDdASRw0vFE2zR6M4
MfIr4DgAjKkSrnV8ZT1pFCD0sjdLpvJS9El2lLtJ2nGhTZD/ZoUhEMqDCDmuIcwVo2zA42uskLu4
XWz83WnzU1Gh0WL6wZ626dYVqF3hCLQlRG9uXZ0zhpicM9UUStyOH7lawhSI0VQBBe5U+3b/K920
JVrkQsIJBZDV2Sj8hslNmCE9KY8h4q5D/VBIvBuOSZ33vqmt27EsoT4DwRfo1XUegbRc2sFXoHhD
G5gHRQ78YzRXe83hzZPBpwLyy9wwZB1c4qvHdk7SoVVnNg/5teI4dPlEWaaTPrcaEzu1VpRnxYz2
Zr9uLo2CrSwSwG2SO5p22FAxVLx5mpqzllMKDJNurzJ30wqRBKMjwJp555cnSunaoAkLXfFCzcwO
XZNX77Qu2NOAuG0F5Aw83mJWY1UGN9txGitgnEhAtcbBj+PqWZKavcGqm1YY7+YWYm5iA6pMjBA2
y8nG72oLqvuYe7lqpT0EyE1nYGxLTLyQKa8xiNmU5GZPvuQhuDQf1Cy6mrL/R1pof8RF+drn/mOq
lrw0ON//21tX70M5NpCS4QvFZfsjD1AF6ZygPBp5twcC3zQrhCXyLVrdFJA2KjYNTMOdPkmKpw3o
Vvaq/RQF+ZMVwsyhVfOXai5++J3/EWmEBykd3tbIbjIAS1mAZqb4sv8KDZq0Nto4wj8gB/cvatdP
QIud/CmltPRoPMsiBaoKTA1ZBXXvpamkxS3mGScJO0c9oCltu4WjUYQc2r305ZY/cuGC/+YZISJZ
3YMydeaGLq2KAqaDgJ+TSS8mw9OX+1fgrdvWpAIn0G9U/daIpGjUO2OCtNirfcs+oVjzywcVcbSD
ZK+3vtYe4zMBBKKeTTsXJAm9iuXeMcPRlH5XzF6uJSFUnyOQo6lUD2lh5ZcB5YdrN4fja9cr/blU
Wv9MmbN8yttgoPpp7ZEObbcXbDhxJPwYRGPMZi1/TZZrk6HP+uyNRjAd8tSBl3rOtYcDG/JPoFcC
qkPbdq2XQ8unDmDkVL2cbT0Gbf/DGKs9VoLtUrgW8UdYcOgbbAgj6fQmFG+1yQukUjorQY9kmN3q
O56yiTjgEgGCQZdbzJnzOC83zPfDTgmd0PKiynw/2cZrzwSnG8J0Rdd5z1k2SzJossDgzGAkUCCQ
GEtjzgjzZh83hgf7lH4cMh2FmEzbY6e8ZYVpSoEspKnDN1paAe/bx87YG55RG5Vrqr1z1pNubyz6
phWKsYyrgkIA2LG0Yts1GBzGAzym2yNmhSUNMfjA/3z/IN+wIigpxCMJGwB9sqWVErSFPjMb6gVa
MR/RTFdOfSuNx/tWNtcFnThGYGC0FTDtTQg9Tk7bjFJsQybVtJ+rlGZRpCXtT+hQup2jc8sUZEvM
ZfJ5BDJzuSA7gvu45od4WdfnbjGr/cXS6S1GTlw/2nxmVeCYhFgoMRHZ79IU5dAUaqeMBqOUhEek
SqEckaHybrJ5Dw124zOhDSSGQWmr43YrU1FRtJnU0MsMZLRRO1/pXhW7nR599cWCGBqiNk6iQ4N2
uaA6pMwXaRELcvTvEQrKz1rnwDZgj48WDQVfA4Ak1NaINeE1WBrKW+hboiALrpqkdCe7VH8W8Lft
ZFTM3/FnFpU8MgEK8ORulPG2g1dyTiylmp3tDXU9FcdStYMPFZJu46GjRaaDblYL68pjWqXHcEqG
4Gs0FaP90UJOUX0J6CAM39JITvLTlFfwkJmEj+WB3qLqlXXS+9+UYShnN9Ra+p6FIvWGq8a9qT2X
hmTXLpz6TKi4rdmMaAtDz5tf0AhNmmPmTFPqFrYcSEcVOZnxkJhExGe/TRvTVdR40E+FPA7aOXOG
tjo7SjNklwAhwfGl622zujiWn50j+L2syaVtMqqfpqyYhz/BuNFXNavRfgmSUK+e4Ct1wufBSYrf
KWfwFwGsppznIbaD904e6tFZcLF3rTvqsxwdhxIYy6dxJG7/6Cd6GF6mQamp0UjRVL9XB9tAGYBi
LIqqSp6Ortb4zo8i63B4AlRHZtIfsQQ3KvIMYXtwn4ex1NXELeDVzd/zlI/1udLj+ZOcNtb3RBnS
gl+bluFxnCX9h61TPDjZUz6rn81eM9qnCO1Y9cDEl6S6kEJU8ABbfmmqJxPgQvlPk3XJRwAiigL7
B6HXOW8NVGWzGrGpa6xAPPYy1eUwXMYGZaJzEjMN/uSTHcL7AFNZ/3GIlP67RHEXiAxvoZEenFDy
9V+UHwP5YM5jOv1G08xSDzGqHe0hH7OyOaRm7FufZkIs51z1etkf8qyf+4uh5Eb81JrWyBR+VkyD
9MqTyBijXuvBh4Itiv52rMFPTjJVs/Bc2Yn2Z2jkunZgpi8tT86QZNZHOZlShrx7P/wUDJKTHkqz
KSXYluSqOvZWPMg4Rterx2EMQ2Q3GdnW3yVJnygv2eBPEYni5MQfWoaTpye9zpPZ5WNIdN8bq7IP
GXP904Eefxz+nqegtQ9OUGc//aDJP5kBAl2uQazVHMpgiD91kzbKf6Rzp71O8pgiEoynKQ4EYaYc
H6bckIojyqPF/Ny2ctbC8E+B5KMx62l8bENdiq6KnkrxJSa3DC6AQ8zwNEuFrZ6msO0AY4jP8K0q
lUY9UyBQjYMcx0N5Hou4lC9AQzr1oCRWWLn0uZ3xQlsontwwSucfsOqZvVDH4Dy5euXr6TGCXuZH
ryDsc2yAQpQus/qjerS1SjGOJerpxqluG9n8pShVJh9CrVYTYBmO+qHS5Mj8oMhFUyQug1jNnwnn
VjmYRhKogMZSpT0XjS7/vP8ybi92rhcAYnSUGZrb1Ce7Kogorio00If8E8Ko4RcJkspPDxrhFaeI
rlBgsug2rZEwtJW7qE/m/NrLdJDrBlJyS5WGw30rm5fXpKIkCOSZUAYiui5YKIM8DKlU1NeAEta5
dcroyYgk9Wvdwn5739Rm10SwgtoD2CXCZPLH5fuBSIcRqk1TX42yNZ/CfsgOWq9ox/tWNqGrsCJa
W4x384KsG2h5S7cLrej6WpEHvQBkrxk0JMsBcX6GI/yf+9a2awKrRA2TnSMeJ+JbrqmSHF9Oh7i7
OsUwQUNmFq4cyNXpQSv0HenjMp5JOirgoEsrMBj4tDj69po4vW0cs2GQ3xmjMz6o+s0wFEPdVN5x
PBAilIGXdtRGG6eSkTWYKJnKLJOwz1ywlvEXeiP6aQRYdA7MLg92PtmmfwzBJlh5DeSjUPJZD46k
UTj67UC2UVm9/2xZf8fKgIBY0DDLm+SAC8LWdNW6kx4eNwLqyFQ5fXh4iqEVWq03kGF/mkvT9PJS
GS+6UEyDQunz/Y+3XR2RJsn2W9phAHhcbmqtzVomyMc8zfalsynp2ruYtuLRKG39nCbquzSCg8Zp
Bu3heI0Yl3QXakuCHmK3pWGtq3gttdbxhor9CwCPvWvQQ9uJpzfnDWI3igpkIUIBbiP0R15VVYMp
OV7d+fFHJ7His6KX0rc2pAMP3cH85f52bvspotIJASwDt4LzZA3MZY7S6gKureskZfngKlKO1lRV
BsyX+7Gidm5ia3Z4apKsy/5RnEkQqyaSD5IuGYrmfZ4mxXhOK+bFXxMrNToX8XN/r4u3vVb5kZTR
eRkFwmo9mqmU/OHQd4Yrt69M1FLHx5hQ2A27cU9i9YYpEjy6S0T/3EPrtmsQ8HXDUe6umTH1R+jo
ki+QZWrvykLqdnqTN01RYQasSMeQCf+lR0lhNTlDqHfX/6HsvJobh5Is/Vcm+h298GZieh4A0EoU
KcqUeUFIVSp47/Hr94Omd7dIKsTVU5VC5vK6vJknT56sQn8wHIwCkI7m+y2+oliV+vLKVs/37yQU
AESZk3NzTxWCD3X+PH+BfWORNKI8Gv2+YRfTPRWbAp2kpkRDCNKkC5pTt/zaJtMqQ7ZzpRPLJ1Ol
vS2kxiIyUMqWQn9N83AyJr0UhNewmItIhY8HVxubyTGcO7OefjyzF5oGOn63NwQpdJQ+wm8ljXYb
yhYpJ62kKnMQrmUYPnhxACQp/qHSHGBNnj/UX2sSKIh7jCRe9xjTNrBpDqMdPNbkytpfbvX8rnGi
5urFy4h8TJDbjNNp2MstKWFHEfJpT8dSK3TbcVL9K67BB6P9T7GLMbOML+DCMQ0nCexs2lMXOa7D
sIW76oXhLSVAr5+fqcs9mwskgVnnaBktqjNrbOX0gE1Hb9jzcgv3SDT62gbMXHaz1FTSJSow5egk
cV8FzpcHJtkOiozpepexPd23xPBhmkBQ3QM/FC6QumAHktC7rWjle6ksk3U/+/OfD3phnGmIMjtd
gOXzS2fM3//rsBgTKtl554/7LBmtY9hN/k0maBYqfWF3W6cx4uufD/jBRgJOEqBjImiJei6aKqlt
TWSYMSCLv/ONCCkTRLqfPK8JV58PdXkReNzAKdlIsH7rPE+pZ56kTEY67mvRDG7kKEZ8MA2vNRX4
aAV5PSkTRsT0EmrLVcWXiM7GveoF47OhhbXrS1qyEtvIc1skq7/KZcPKcf4piyCJCHnqbMdqq6IP
ZpiJ+xie3AN2LbV9Iyyfv7x29HNE2GbWNp9JgqfnAoBozLyxFPdJm6K7p4TF0mrka5rtH+zQTKEH
pSRdiJk8d0DSJAkyxKf3Wt+om7i3xh0wzjVlh49GwQiD5YEcEoudrVif1TWZ6Ura1wZEiThpBmpJ
h9T9fMXe+4WdvkXMAGAXyVdsPnnD0yXrjdAXTMMT9x3pQsX1CgW6XA7mgmxgPoivwmBCYm/gGd+P
VVBaS8j+te8DGBWCtR4rUY4d2bOG59EYxulF7rPEWGSi0WoOTTR7c1/JmZg4og6pcBt7VfXL8EK9
2eZl2JlPhKGFiJpYSJJS0YIgWo5BJ3yxiTqRGYmLuZkx/DmW85w00aDHlnRZKe3VNDTuCGvQ2I+L
cOYhStK3zxd0Xq+z9ZzLG7m9hIQAemeHY6hS7EckShD2RCq1JQ0erE01nXIAI67qRZVEsn7FV708
KjyH3CqAsLlT23mC1GwQLBuGjO4qQiyvZDOEwjSp9ZWjMn/y05kBZFM4zTLOBbry2cxiWeqyGFmG
vaXn3Wui1d2Sg6scswlIaxwq/ZtK9+uNNIrqFbb7pfUlgIM6SoyN8gQv/+kZbT0FtlDAGUU2o7hN
qlF6bmM4/f0Ifvn59n2wlAxFChh4goKncwIjb00j1DlDeUrS7xSOyjaUW2Pz+SiXrzXOAKAENaQY
EJS/TidkNKhU0yxd2YP5Vm6m9doyHTJzN8iV/xCHevLbosP68vNBL6eGBjc6arBWqfWE7Hs6KNrK
SZVnsrInAWM5ehWHz6YVaF/2pWcSFLuECDwZ9PM+YmMRqWNOg6U9rQ/DW/rXctXNXt/ppXGN7Xt5
LEBcoJliJPGn+f/phNLBsAqB/OfeEoPXarKajdgW47IP6mupvA+sJPpzUKRJTSFQiME8HSrQwZbV
UtH2ENJjgc6/lPRFizhC6mkjqXRFdEO1L6g3ovWQtNWDaardUi/zvWiVZrWQw6EYv4XhYKFN2qlz
cmtQxWjtG114KMfYH92xEsrfdEb2w3sDioi/lhHVSBd6JoYBRUkmbZGlNg0tG7pK6VHwlNTjNS9n
XrDTG84Fp/IOVTjOADjT6SxRZM+83syVfVWHf/KmVBxDbTeFR8mPHNYvYxdsxrii85dwxXv94GjO
dTvE2ngjMxfsdGA9qacewFveK1au306qILwkWiVduQDvFLyz+ZFk5xFAhYVxzpG6Dg2WajIrbU8R
lOkA/Wt3iam3rh81zb1k1PVeRLd3NWpt7gxjXxxoNBC6ud5c66Z2eXLn5r686fiTZCKl2T785b8S
v7UhwgPm3qDRhA1QKTjVUOYA91O8+Oqtn2v95svIAzjra50O1ei5n3qk0faqYIYLhXYWJETIinw+
ygcTgk0MbwWEbWaXzBHvXxMafbExAz3VCD+CxpmSTLTzNBRJNOnWlYDj8hky5gQ+PusMHF6kopFz
i622qLW95BuCO/pt86RLcef4lQnoIZkBNYCDNEbuoCTFlYqvy3PK2ODjGG5OK4js6TSttMLlQ+92
Xwh55NKo1F+Z/The2bIPF5MOBpTagoajTn06ikkJF30oOm3fF1D6osbw9q0elcsyt6Ir1vryxjMh
Y+aAz80ZII2dDlVWwkDjUVHbj7AxUQvljThaYVp/Czi2bqwo6e+kitrvHt69b/u+bl3TLP1osnMb
W5pdknG4eC/UUA26ohBYUmobHgYh6HaoK/rfOEzXIL0P7j9PLvJ8sEwgYV90J8krFXEKT9b3SPh0
xtqbOsGw41K3qIc0oshwcivon/M6rFKc1yHpVqJVh+VOryRzcku4WNmVYO+j9cdh5hUjeMdPPTtQ
ajwaaH5W+l716xGIPUnJuI6PRV0u1FzX7NqTXmvLX0p58mVpX2jyVErCGJGIzSDln279RJOTfu5J
s8d1Np0uFD3I6H61CqumvTLLj/Z4VlrhDWX5KQA4HaomZwKKGhj7LhtkGzqTvhcaHVWS2FOPnxui
S4YW00KqhgOFBwLQczZW09O5vPR7g/PUdILbTl3/FiUluoypkE73vVSPo21MbbIf+zgcXOpqvXjZ
5E17rKNUH1ZKLAfXQJIP7AZnG8cLAAH08JxC1WV+U5d5YO57sVLv8i7tdgNEssfP5/7BKMQ4SDai
gDq3azrbUT30C8pHWmtv9O0A3SSr85+dpo9ft/VzCQOlT0TZbNYZ40jPA6OdhNTkRUljGEfjeOw1
qV9Kga5emdHscJw+2EBKRKZw+2al7nNQ0IjUyWg70dwnZtM9dVrg3cCsI3NrJKItql77/OUVRLoG
JjCVIyQ61TPLmwl5KQNnmXvd8BK7aBJqec3mWtvwD64DiU/u+yysybt8toBtVyu+ZcbWPk6zduGZ
betIuZEiwStWV1yeD47Ee40afKBZTOxcZZXizxaeVmLt9UTq3E4l1eR1YXblSf5oFKBiKhURvcSu
nlkxXxQqgRpMDl6sl44WhpajiGr75SiXeIxrhBvD04gnfmpFBinI8D9i/zAVrbbK8r61RcW7Vtfy
wVzgUXEKOG/Yj3PXTEdBGGENRKCKXkmcNjTiTYyFvAKHvTdmOTnZ3NN3WV8yxjhn521EzaiXjJTG
swc1NdvJHTFa05MU11li09mz9DaeoVeDq3qZ9qtLpUk/9FoqUnGdy1lxj2y5PBzpLAntAg+rShx8
c1pUz7oSQmRrWLkfoYjKil3S6NVy6e9k8f+4zYR14oFV7Uyzz6FyiEZGRiXUtPSpQrnk0GBaQrrS
6o1oW22P7hZyCmPymtPWstrlBhoKtuT7yTFr43Z87DNE8WNb1iNVdZiBUt8UlQcbSPGFEEkFml5a
dixr0a8+pgnnMYy0Jl9Xci5rCxUpo/5mQMTKsEUJjPhHX4nhhEiVNOo3ghpKxj60krzchHRO8ChA
6ZGSyuTRIrU41dNo0/6iK2wBTdK4cn2Yguqr1NB85+2LRsGAVPwOrWPzLgW1OjwA5EFGc9/y/ru6
kvpuk6Ib//koF6ZuHoWSHmrjZv/k3BOrBUGSKYYy92beRged/kR22vnqTaIMw8Lrk/r75+NdnPNZ
ZB/M1QBXodLn3IpbamnlfFfaR22YL0sZjdqgUrUvz2quNMTHBHYA1NbPAh2Ncg0RpQl5X/lG5eZG
VCypRRNutGIQNppcXiszvlxFQsi5nBletAQGdxbtpJEotHpVK3saLqkHGt5ZgR3A0n72PUXwbbGl
6/Hn6zjP4PQiA3MwM3QKZgruOTY11lZTxEqHB1elqeFqRlG+qf0YFCs903xjVWrCoC3psjDoV3z3
d32/s6EpyIHLCqOZOqPztCU8wrkJnWXt03pox7tisJJfsZHF3yujj/2lEcvtT/oLkcNL4sEfkHS0
kFNpLa99K5q0FjZWQq8oW9ETwXI5kyaMQYW881Ogm7W8Il6sJjcMqat1+nJoih+Kkfoox7XRqDlF
XLXhIgfsqdw21PLmwfJ0/Y8nd8Y3ykqVzg5HJAltEQ7iS1eTtL3ytL0/k2fTh65ErotKjVkF4Oxs
SYI0tjpV83s0Pwq7JNO2j6xeU+1otLRXpRufM7NzR4T0f1V5V/9QK724ZsbPN3/G73DpgHugeOPY
nT5JVQCVCykFay9Ecbjqm0qqyBjLfuyMTRxfQUEvAl+yJwqw3awHDz5zzo72eoXQs6qtveVDYuyJ
mWzqVn/qA6mOTChXWSbf+yaPwOcH/MJQEBhSYA2DBY4HJWDzlfsrtO+UihIU0Km9LKfNsqkJSVOf
cpGvjgIaAvMBOJTYXr9YycpIRS0Oo0Mf5u33XsgTG/li+fnzUS48L5NRqJaQIFowk3N0Vysn+njF
WXSoOyFeGakk3mbDFC9BuK6FVxeWiLidgUAKQAxA084tkdXXKbpq4C6JRfsIffgxxL7heNTgN20X
XLFClxOjvnXGtninZFQWzkbzg2zI/aLwD1XfFU7HkLdFUih3Utp+uQch6AfMbPBxJgWoJJ+eh3QY
kMWjacUhGnJyPGWVLrsEGZjPd+ry1DELVBPBJgAjCRpPRxHA6vB0Sl7Cyksc/I5gk0e+9dXAdM5m
kMabiQ6kd9Uz3LEMjNyI+yBm2WLFd4vcKn6aE4W8dlRngeh+PqeLp4KcCS8tMzIQBSahcTonzQt7
Pe153UXNn2wtRUrNKoVfVdHdCFGXr+CSXhNa/OBc8BLCN0doZn6Bz4ZssUj6FDfxAYJ7sfG0hszX
2AgJt6vxuh+fz++DPbPm5AnP/VyD+M6A/8tSBMbgq6JfoBKV1/7OQo36MVLTfPH1Uci9yrzys87T
+Sp28ggilZjpAW1YtLTqxlp01nhtrz6ay5x9RaiSawUkfbpXgR9JGZIF6UFuTW9JZYr+4tNJ/udX
54J6lApBalYeBwk+G0Wv6YKh9F560L0hpoMITdPiBkXKz0e5fDgYRWNTKBNDv/L8xk6GOMl5nWWH
PFGmVUo918Ia42mJhFSzUQV5sEsEw2+aMtWvEWAujzyB3nsLCSKSuZTjdBm9XipgTgfpIZeMrj/K
VapHd1TFyMOhoidX9jjKRfuqF54WfVnZ/b0Fg4JsCklDAK4z96AuklqK+jo/JIHem05eWHSeo6vu
168YyXNyQrhG7CCSRKdTTMLRMybTzw9eN2WoC9AxUktRO7MS3fiyUZzFFni/eLkQaj33NZUozeGe
N/khK6Z2CTiiH/Koya/4lZcw6azpQHEU2jZ4LzBsTmcU1pHSCkKSH7oo7td6rMbLwBC8FbFYuJD7
QnfTFN4s8LjpDHSaWnRmr95l2Lwr5vnyDaVen6tOWntOYJyfHu52Akxp5IeC3jqrvsx0O+2DbKEI
ledKMWm0zy/K5aVnPKr1QQ1B3i9wjLwctVLzo+Lg5WFEkVY50kQ4u+a4fjQrgloe7FkM5CIPm8mJ
ivlqiwN1Pb4zKVbkZJZHNansFYt0Euv157P64A5SIAjxmTAFeuN5TEToMlVjZRQHrori8Dwpi5Ds
9tJK4Deak4gCQtn4L58P+sFS4h/MkOdc8QSId3qGsNsesoqzHJEnW46H/KXmyHiw5pUt+2AxQbZA
sKnfoifTOd1Cgtc8aKNYHvImE/+EepYf01jPnmta+i3kIvwyK5UiMQq1eEtpg4gU3plfYspVj8U2
iwPsXGU7i2gv5UElS6Oo3z9fwYvUACNhV4AjMV94rGdYZFWVUD59ZgYMoyxqPyk7h2iHGqtSjpEw
CZNUfNJHaratLmg2VVTkVz7BBwcHMJlSNVhoWFDr3IK2ctlNU1QfsHG5ssBeV/JCkfo23Vq5VJQb
VA2EY5aLWn4lGnivXD6J7WbqDAlSHo/ZBTzXTA+CMIIT1GqHpKRzhsEDpRXIpqJ7UPhbFD/LcGMV
EKNuAyTNqz+FMUzGSuzTqH7IjIniOTvO9Un/I+l1Xt4Ig2KNq2aQy3quTBKzzedbdX4IqV3gKLBH
M79iDtFOD3vbw7TuJik5dEZWu90Ub33BO2Sq/43c8VcjpXkwCDhgRXM0eKGsKkt5KxlTlB2CvJbo
8Zp0dF0Vvxq+MApizRipmcpErHQ2pTop5CbNmupAv0Ld0TTBWnHUnjSryB2YEs2VN+f8sM/Dwdgj
jieyIEc3r/BfrmOhQto0zbE+hIVgrBqVNyaxOmlBXVjn9OaQrOqxNxdVpfuOPJbBFStybq0Ynqo8
nCTcI97xc72bpCnqBserOSgC3WaURPKXgk6B3efH5HIU7vG7yANWEZN8Zjv0GsFfZfLbAwI15q6k
5C1dD2nZX/OQ39Mif98emSp3CUQEOQTwcv3cT9DrRMistu0PwEP0zZGVaDBXtTWJWxRmp2yZmFP0
Q9WEUroPKrQmJpfKJQRjYQY0yCSZYluXIBgy1b1J4YePUaeI04rqvGhwzK5HXWbsEJqhUNSKIruN
dXNa+V6qv8aGmD6GHtiEnVZBRG9l07e+j6i/UtUgCk+KXuvRF50iJgtsQNw7yxXNIMXp0VFiChaH
MhsOuSX8lDs1WAV5pF+54RfVGfMoJlYQ9QCG4pqfjVL6spmGxQgy20nSohq0RrVLSG+jOwkZgk/W
MICKCUNjoc/rD352SBRu/yrSfLNe0tk6QoulglpnD8jaCC6JJqX/Ymg0d1vgJHNtSeyCopxFe0Vp
9oB+U3HoLBNnO5WMOyFtSdy/n+P/9Wv4T/8tJwqAZ5/V//1ffP0rL0aKHoLm7Mv/3hdv2UNTvb01
u5fiv+Zf/b8/+t+nX/Kb//7L7kvzcvLFImvCZrxv36rx+Fa3SfM+Jp9h/sn/32/+x9v7X3kci7d/
/eNX3mKU+Gs+Vb3/+Pe3Nr//9Q/YIn9d1vnv//ubdy8pv7epk5f6P3YvVR28JMnFL7691A1/w5D+
CW8OqgJ3au68jVHs396/o4v/nNkoGGYK5vAgeayznFpCfkn9J22pyZdi2zBx7zUAdd7O31L/Oe8U
rhlSfLyu6AT84/8swMkm/L9N+Y8MjeU8zJr6X/84e4QIIynIB8LAy2MszNnpCe2lNEl7MUyP1SBW
jlRK9iSaD12vKzaNr80rrvlsq/4yMe+jAWvNevraTIk/uw965PdDIhTpkQ508TK9lyd/3ysR1SrN
LleC0MbFDtd/bcm/Z/z3DD8Yk1wwnB+WGGzovPNGGnmB3KZDfOxGYz+EVr4emmFV1OFC7HJjFcrx
TWhdU774YFnfoS4gIry9i2Xt9M5qcylJjvKkTeuuMTfNYH1rBJP6Nv2a/iPdtM/XFVkeXGZ853ld
qYM53UWYVZkZJaJ+tPZat6QoUgldM/4tDrY0+HYd/Q5hhWTZ99Z/kCJyN3dms1eytUbbas8RfVeG
fSW9WJM90/iD36b/28yfhhKN74PYbZruj6JuzGiB+HkTLJPoUa33enCTwIbTFmHnGIFTpSuz/jHR
OzjzC3uoHPmxrTZ14Kq30X0eLEbl95g/qt1DkCGltp+MH7RumIqVaa487agYKBvci+rR1CK7lnyc
VRms+r4RhRW6FK2xDleDvBZ8uqWQzlOOprdRVsZWAQwLUhsFBOt5etEDN9UaZ0i24Q/1W/wqF04s
HCbtVyKku1AvHCjpZX7oIXqq6Zsp/hjNB818KQERxq61yZDK5SucD7fOaUAvv3XeT/i0NKS3/XZZ
K5suzxADTBB1+u5N917moncg9iRO244ZY8bH70aU2JLyTQhvqmGr65OdTIVtSTdiQQGpXR+yENo7
fE8n933Ht5acBTSpqvhG9Vyj/9EKjq6ukFQI8w35k88vwnnqAwgH8iJ6EmhcvqcNz948eqNXftpb
+rEP09LRdU9F8nv0XKjXAQfBU5dmHSq3WV8C9wnlY96o1zj1F/diDicxAyTJSb5cODOj0ZDhGHX1
2JgvzdgETtPXNLUuesuWcfGuOGgfjQZ8OUvgkoogNj+9FpqA0GQOLntMWuvJC4rANvS2cLIuuh2q
oLky2oWhAah9F7oDMKV697wxhNcbndAqQ/I4oBVu4124amM8GYW3afr0RrfCp7HKrvkx78yCE5PK
qACNxDy43uSZz17v0fNpLBAb8WM1aj8aYx2kFEhYjSfaoRmXCymqJ7sK9IES0H5N2pyzXASPYdrd
631m2nVrKpu0ifMFERMhQXT8/NC9oy0nnw/Mn55ZqLLzENLgaV61v3z0UNbg+8i+9ZAVO6NdsduG
4jTmWpNdS3FIJKrieozX0nLYiP2i8BCHsINiIbzFHEKL3KvdkbF6aNaR4ETLdFfdSNtyo20NPEu7
Jf1cOtZOb5mjww9Wlc3vSb1bUkThUH+uJDbqYUvRjnC8RFv4LdzW23ytFbZ+V7/6D8FWvql+Jlt/
Gay8RbmQIQsItmzYUuR6R+3H56vxbogvV4MEORlAyDXnD6BfEDaPZWw9mE/96Ci//NKJKNbkClQ2
co/eH+Mmf0oaWz4kNywEEp2e6BYIjlg27VmqZwSwhdIpH4pdfxO95a/Mwyjs7tqpeheI/uxzngXx
dJPo+6kLrIdoU9yqow0UGmyqZX6Tr4V1hhn9I7G23+O7aendd9+lfXY7btuFYXuIxssrcClvF2ys
Ne6+fFQ2ytxiaxnma6td5IkrlG4SuCimTPFtpDrm8NQEbqbYfWkPja3VDi9YZ9rxIuhtY23ceJv+
IN0PR6jrjWEXKT/oDpodBm7ZrhLdVqa9OtxM2rL2dlZ+GKmUz380zTErHaWy1e/JnWfnS3VNL5H7
YpfvKT7KH6pdtBKWn+/vezb1fN1I6UIipJRspqaenvYYknqK9r/5ED6LW2kvbaZ9dFvfpXeWra2F
b+pzbaf3bclptePY9gdbQ4amdpDfEui92Tj9z3RYJJlj5k49bKr+UFXo3zqZhOSFw+8l1ao1F0a4
nLRVUNJowDV7J2zdMVqZCEQWdkvXW3UhBU59G91osZv95N1B304ItmXBpVsmP8sHYdtuzG/RT/2b
tOvu6HJx4OFRULq9J1RL6QuC8XhoRVtTH6xuE2gu96HM14rqCjltVGjK5lrdAnV5sbHTwI6u8KXf
O5RfriJeCzw+Gjufy5ePET5Oymv24O28XfjcbpVN8OQ5hZvcloEjDgv62+f5Mqgd6KCkc9KdvmmX
yU12E65K17rPN8NCXqpLGg3L38bGTnbXmoYQvLGTf39GAGY6n4F3k+mxqJw9s7uFmqPM6ZXjfWKu
wnSVS9vIsmlGpnMf/UTG/t/EhWfX1iL1N76/LcJNYtzr3X2UbURrC4mpLn6o1pPZbGukAfydNjqi
4o7eOgqd8ldhLv3OBqVv/oz7wHOpHlHus8auRFuWbPV3XNrWC3SzP7K+aPMnf/xuVntpWPB9pXKS
0Y4CpBkds11ohtP3SDstq9wN5Ycpd+vSHfttHt1RKVIlrheukmBJbXhjZPg2gUO3MdtSKEXbduIT
6W4azdxN8a4oV0E0G1m8vzAy7Cm7a9TQaQ3LlbMnXUHC2OVidvBEzGXZrAxxER1R4mlfQZwU/SFu
byJ5mcf3nbDSx9cRX1HPIG5BLtEzuzSURUwJNxWfdqIyRT6MmgPeVXiCkeOltoCNpNU8RzQLYhgi
VLjS5ENzdTo+0jvLrozbdDgawaFrd/QdX3bmc2g8UmNppxGrdU0r5ty5gOynQyfkqpPRJoQ6u+pe
KtcIYgbike48CGUN0cbTR2VRenINqc248nJcjPbe+w09EqJBqF7nzoWYRqqeh8jq+Kb5u65w3ZQ4
jmwRuR2eS/kKaeQcuAAVJ1SFVDbX9dD7/Fw3pglFvQbj9R8iPS3tViqh9GTZLxLGs5+/pQGT6ITG
Jus65dZH0Qns1FUnv6IFk7GtcuWa3O4HH2hOtxOo4lrNVdzE5X+7EUIfqaGIsMOR9mXfqj7QljiO
dmDot77Skpf2vVWj8KgKKaobAkqNxr2m5ynRiHhvjJTnfG7oz309PDzcGuRZ8LrIylw05JPNwUfH
ZDoiBr9SUQAM1L5BBgyhs0kS3CnNPXtOrfwPhnICofwdy85G5cToaLPSIe4D6DZsl/PM7xAqjQHT
Tzy2YVEvxLgWnU7yaxTKOHlfneEMj+GlwPRn4Y2z4y34iRr4yKIdG7SA7dxbNIOBqtYUBESWPxUl
0t1YUq+8nzjnFzNExoREJbkD7D541Ok+D5VcKFVRyMc4pgLQSaNNoP62EsWJcxpUI068bq07w39B
rMxWOsuOJoyCeGeKO82K7SL/oZWPanP0iudMPAzDTTY8jMXzWL+WDadkeAiS2755DfUbtbnFW46z
GyrlzXGdlbtxWoNASuqCpmEEcfSpVVPnO+y8Ju2caGOU61jOMX5EeOZ+Aq+b1lVkD8W9EXLrD1m7
0/R1Kv4QSwy4KtyV01odd7HwJyfmoPe1U8uhjeiNwdOrftf9Y2sdjfy5NIiE1gYfxNwL/lJWfiX5
szYu8uGu9t1eX/PGdcZ9Im4s7aZKXSn7YxkR/sAt1GnTYNKpK1CCH3Z2RzuC0Z6EhSV8M6MnebqT
gyMRtqG7HnMKWUVhK6tv9FXVuhcpR4/2PiwfE8JbaqsjaRX0BU1qNhFrJfDQVq4h3IZN6xYpKLrp
uYq2Q/S0/RXkAl3JXiSJNdV+olSK/Jpd6KtEcoIapbz7bCTYWVczEXhTkFJTN8TPuvHYtY8BPxrG
ulMpDzQ0H8zn1lpKykJW1mAUoUfgPNvqulgo0U1/rc704tXGLZuT4dSug/pi5k6PVxlmvY9UsnoM
Qj8hYEe7uyjMxs5omGOPmlA5oVRcS8BfeNNgqwhbQ7jEkDLsua8QTP5cWiEqx0n/nXWA3BOKuwux
9G0zv4nLP7VwRypGHXhM/Xul2fpIdWUrydup5XOTLjEo9fBDMJeJsUuHHRI+oYxMoXZvEgpo96P0
k9bNqmoX4Ak4jdW2TxY+0I6+HeGsqZGrRKzsuC3zZWe5NCMxbjM7VZ7w6qaD5zm6dW917UIM7F5x
NX/ZKUsZ5rTg1OYWYVW7ELeZuB3qNz9bqtqiSRb5b09fiayduLXuu3h3Nyl21e+D6Hs+araWVHYZ
UpPUUpR5Xxi5bVTPhrL1Oyes9omyNAY7C6/w/CnXuTAdMNhg6lHUju4wKfnTvTVrZI/GTJGPobJF
wxlvobtNNujBLBKn/9Mhb7mbOrv6rhrUxDreSGEapE/d7rx7cdoOeWkjSag4g7ErgttEfZ2/8BHi
D9NnD/Zi5yaZPRWurCB04KCaKDyMd/m0jYxdkO32OVhb7IhthtesblTeZmV8Gzo0GJTvrckS5Pxz
mw+bVCqW8Fyt5KcVvozRzgLzIddNX6jwIYApMayF1+Ig1TvqFCX/xu/cTH/2xqeu7RzTR0NwfPHV
e6XoCJR2dHsU9H2h2Ap+gCilTtpjEKr9OL6Y7a2ViwRMRyGk5qG97dy8dLzmKApgdrmDHlJmymQj
XF+zSeZU+ipQ7NR/rLV84bWvUti7kRDbWvWIOvy8ZCPxYBuvRZ6BaicTXEfE8CGNPZ0yHmzdcMdn
6baVd6WykntbF+/U8Fi99EiEHHqqBqbWNoVdoqu2X+41786LejdEcLL6rWDbgp3cDuuwQdWy126z
6lBrz5LvrWOfcLzYl83iRUM8W2tf80G7RYthg/iPbQ6lXQxIpLmp8SbqgV1C6q2ngNK3VVYhfVQu
jeYXXGYj9bDrS/pvzaGQRznyhABnhc2MR1tQH9Ni642bgf4qLbhe2x58ZbTJTRXJb015lG26RQrD
SotX0JerZB3NQuu8Bbj5y9y0n9jMVfbzWX4VimUAW8pbiqIbHYWnVnSl3z7NpQleyiW5Gyt3rJhM
0C4OVrwH3X1zN0yEwEvKzsgCO1Gyol46WnrGKhdD6mEXZbwdE7d4amhb6RDAJfa0GEgIFbbib0QX
yuaqR3cKJe+FX+/CdhEYS31tufUC+xD8iFHd+OnfWMv8Ln4RDmVgp5LdHYdFu+nXLejwvgVL1TcG
uMsx+Oln9iDY4rp8CCM+3ajyljnhpriJvqm26DnjfaW66rdrXRHfk6Wnrg2yPDNvZ6YOEUGf4UQ5
vnwao8t6jCo4GF1YiPYAd4EAMbBpkYrSkmQtIjGTuaDgWn7SupQi3CBjqtroct8FqvRUC8ZtLcZX
ssxnCVhkAClqRw5v5lTMXP0z19OCqxoKXjscoyBpHV+TczfOumsCPhceJVNHyZ8qMjqfUiV39jIp
TeiVZjSKxwh5NLvQ2mcxEA80giTIn14acTr0kXXFZlIVfG4zwSoBLefuM6w8OYRTm0kKX5CjaJSO
KWncyRENNxXXAFHhhCVYlpkL/j0okLbWmXwXCauAczo9J9hYUPhiY75JofuK+SmaGbJo6YQtHf2I
Onjhh1GWztDdhRo242YM3lr9MPX/m73z2I0ji9L0qzRmH5rwZhsmLU0yk1abACmJ4b2Pp58vqKou
MakRpxYNdANTIKSCRDHD3HvuMb/5IWWPRrMX05e+O4DTLeL7vH+dzZWp0MVypBrPH7sSbCYNSeyi
BkPOKdGFt41qxRqIw1U+ORjuQiguyKTiXVRvc8MdB1funDRy2DED3ITJZvIQpjuTtvJKc9SNvKeh
sSERuWk8ikmHfqFL62otrSan8vpV4wVX5o3/tXj175LX8rHwNLfYM0fh+5garSpP9/qn5CF7kZ6q
vbSVv043Ar9rhwFdbpHhN2MU7NNcvvJgM0urZD72wmbKt4pxMQ43+dpUNmX20iffpgzFjr3Yr4T+
Uoyv22ErNLmNIpsdlZteO8XVhVg8Zm5eXbDBZ3kVVTsp2Vs0cYJtGm1yZWUl63G0ObBxaAPqwK/9
UbytnlCLzZ4m2twFGgw2wzxBJQTaqBwbT9HLnwsECt2Pi8cwlwH60gH5WI1MLcoXZtrNx1BylWoz
6ps4vlDVlTSufMsjqeTPVd2Voy0jOFssHRa2+tXCKF71+vI2N1664opevDlftiTWCOBK6z6yy9AL
55WGYSzlW4xtrNMc0yfhscyc4qpxSK7pEKS2fmp9b5DcOPPka/80PWJ/nEyrorC1G/Wxv5dew2N+
n7EaboKLcsMF7arLcJXwA6yv6eCOkC4u4MivDI9r3Ob35bN236/R9M9tQXOSE+H+VattgwWHdIfu
RpLblXbEBW7Ca2OTlrb4DHDH2OjbEpsK6RZS9KrchV/zwklVO/WabftKJ5CDU7KbJ+0y4dIulUvN
sxzBy9bJWnebVXCh2xwmjrgCX5vYwnNMg4YNFTsKNFxbPPkX/q040O+g6yN+l7fBOqbHgytwbFeX
GIZfKZt+o39viNZesZJf5Id4D99OuwH5pN5Wg82OmxluefHsJok3TDuNHqrkzflGZGbVfy+Nm6nf
TsopLOe1Nl5Y4SpuHP4OLt5yKOS2cRSf8ofkUn/qBhyX7OAyu6sqmy+j9PgCV6kLG71YITYstXaj
O2HiIEwx8HHDxlq0t/dmf1kMIt26x2baAcoxiO8v/cZYm5nTznTtvSFcR4rb3yStI90N37Uf/aXc
MsWwa36SaWfMKBMcjtk2m1p30sDxcctI1o22lturJL0UzZWhunxzkTg5BrM/QhgumBvEzhi75uSK
3crXdr7l1vEeAXEN61RlK0krs9iFw01CizXY6N2rGpFPnRRGxP0mqtaNeon0vtJcD5Qmsde2Ln/Y
GbZZrovCbQdCnT2zXDDRSF2GiANTC8Z3TCI/qf0/tkDwDlkmPYA/VVLcc2CdqtUZ+MhsPmadgU7n
wA73ozG1k555B4DXXZscpfpCl7tDXnimlsmuwH8OFBlavErySZf2Q0eKy+HYwHRhISAy8Hp/dNRK
PUKmDaWj9Gjl1uSJWsmEtWCsMZqfnFOM+j6EGnDAZAbWYlZAa+CsGyGmvoI0eDkfRzfbVLvuarwY
7mUvXlnecGBrRBVq7k4W7rrxtkwcEIcSLeI7+aDeTrFtHuiSx/0BOn9Mx1ygHqESXiGL0+SOHK3N
0Da/zXeTaDvac4YQs2brrZMadorivrlqWNsH2fCy9jptnKH3jGw5oLrYGwu3pizDif0Qvy4b/Xp6
6vqNEt8G6tXUe0jZiofpUO7lp3oTbLOL1pt3wTpaW8dkLXjtfjqobrKmt/rA910T3u/z5+GivJJX
A3FJuVIVu4qvDJak7zaxp82oKu+maN0ml3OLaedlpnIdrnoYY4eOr1ot4dBXGH95gnEjceRIjmrw
bpzhINwtsfFSPHD5wVc09oM78cB8TXxUXgViZLqnT2wEtv80zy5zGAoiYox+UI66q7uFI9naar4g
v12pNuetK6/mV9BfomULd/kLeGRU5bne5G5g35l29YMHvYSazbzTH8NjU9jRbXFLKSTsypu0YoP2
+XJqWt+twyA4qoSeu82fNy89QYtRUkKBYXevhZdfVtfRI22TnXnV7ayNfox/BJzPw66+SG+1b9NO
vkxeQOoTdo0DTWF+F8ZdfKcojJVdtaOEtltprynLVp31i7S/afy92VwNliuskmKX9ptpRHfqpmsP
kXoZqKuoXnW6KyhuKa0ik6BDeHBTYW01a0txhW4zR2tk+gG70cVQS0f/SsNabwjcbtY4WsxqsZMH
K7cXZIFg697UHsruUpY3U7eSp6OsXiaNgwVxw33nF0J3mbboWwCP0y6t6B7Aqt/Yxid93d/sWSYV
gJAWuhdY5DMEgNkh4eqP7XycIT9eC7iv76GJj7D7R9WrWm361zECJWn48DBVmJWwed/HiLjQp3gY
hOSI9rLutJFJxKyrXSEm3ydT+Mw36s1C7F0NQXOHnAN5JGCZiyTU+4+z4lLBksBMjnHjly7GkC+a
jL+8ghw9wMRvokTAnKiSwraAywLiIhxzJ81zjlRUt5w2g9TCaaVbk7AGe4fzjtW1Kytovv05dTp/
DTx5ukFLd11cqKjyWZOzGjsxbuMsOpazVTDa6Vimut66FDvOPMjd9s8f94bV//W5LJ8HLpyZ5AKD
gFv4/rkkpZXNZZNGRzOah31aTRdj7JurpAkbmLrzt0qnoppiJfImc2bQEprGitZw7hRqWu/7mpqR
+6ltIVb9DVoHHW290rjA2+eTM+6NSvnuSuHTwZYH8wZ5ntrk7Mk0mVBBy1fmk/y14/MkO+3t9Fa4
VtfayV+bu8wrbpiXhqdgV/xQHgj1DEWjr2niCBn9WruOVnp8UIsV7FbaNSkAiO4qo+ESrYRolSQu
KYnmuzKtHyni/D916pXab6xjFu8DaZ/7joaFFLzg1IlrGyltBRY2Ojezp5k9nPAtuvldTRKxYvRp
DeTXbpVd5jLN2xvBPw6k+7EXVR49ARKRac//KoIdvRTedFNlDLlstAeIEnQyeoUWiRORLpHLcR49
tEQ/MFaGA4skjN2aJBDC9PDJI34DvZw/YvDfjHXeWPzqWQxIdMmg/ZqKp7msL0AOJq5ijJqThhyU
pTDKNrv2uce83C4TsqtMvFYl/zXGfmXLUOTw56V53rPTUQBGBX4x6oGVB//v/cqkFA51tmx+klHA
Y4qTXqvq0K/96Bva5WStd1NfbOJh/EwO7LwP/Pa5sOcITqimw399/7m5guGG3kT5qbeEVSsB6irH
eLYjHYNxOZJpZumfOaZ/2PTc6qJGQ8HEhOMNWfpugqVKbSMpVXaKi7j3amM/KbpPkUc2H2fJ6s/P
9TcftmwkRA2QF0Av5izwwtvXolLTeK5x9RiFOQm2Yv4opO5uSqPPMtPz5IwfTxMBaAPp4HKsnGWC
Cr4jNLeD4eTPCS23vCHXlhnZ/PmW3g6L9wsXNjl9dEZDC+T/HLIdA9hupErvTyhe0swqZnu8DWN7
0G1xZvuT9DkmRW+0MdODhjCx6KHppgFoze+6aFvk+zg8CtZ1Oe5LzYv9dWFpjpauUs2TM6DsXje6
GDgr9W3ZuCm6ic16FFxL3TSJ20Yrzd+3EhL+29zaB6o3qV49byzfszRG1K70SjnJ1Bo9XzJHDLSi
2+xWujdGJGw9JXLKK3Iv/j69T3pbLOwq9KTKQRZB7h1c2QtGhukVbJk2Att/FRvIUS5FPJ5EpuAg
oFij46Z4CEPE+zbbiP46Gdb9Zb7+zHrsvAvFq1zwcmi6ER5MkHrv94UqChm+NGJ3EpMZ39n+mhmf
PVvy6PRt/dhpxTXk588i0hJx3r9YtHOYM7OMlsV6LrSbGyHyv5hTnyDvxpSBo4ulc+gBWQfb1Teq
C7eFllA/bnKhDbyqKD8bL3+87YVrrwDRhgqgGm/H0i8gNTGYcabSxvyUCup9GmWRU6uh78RVXnlt
LMtuXLziO5J+cucfdykhGDzmYi4C+PrcYaTp0MWM+rI+TaiP7FpzLYDF00LNyaRAWP95+3xAf9JT
JAdY/AMWNW1wZu9frdCKnT/UBR82mKcKo3hUg2JGAq/hcCiEHEkcTIGd2WKElJbFJ4ngbz4d5OnC
5gUFSOlqnjVRC877MMeA6yTkosXMYnaRN7tUOq1yUX66nC6GKo4ZAgb3TOYe/3zrHx8zyhfYuqND
AdGB0Pv+zmU1KoPezOtTkzX7qnnjqljEi063R6v5NE59WM18Gm0xCMwLqv+8kW0h1gbET2tOQCva
DY2sod2OwhzYnazfK4tKHFpMEwPmxPxkOX3AggIB5y55xTRyQaUo8vsbDbkbQyiZgGUIwctJLd6G
4KHz7tS1wj6vkd/oZUbSY2sItsWB4IAQNT012upWAASzTMVVO4srY1D1U8Oc/c+v4UN6zuVBSlQ4
7RnsI6R6dtjHZSoAxg3E41Rh2BWM02vYV81KL8rGlhOm+yQDBtB1RplWMhKZW4roKnxoI5lhl5qp
q9bsCi/TSfdK5Qg7tPPqDMRbGX9yqR9WDHBVOEFwkdmYZOpnV9ojTq2PuV6erBL89twwMbHKSoKR
mnzD9uMzG98PB+iCyUbHhAUqQX8+d96xmq6R8sAoTqihK0DKwa2kfpd+sge1D3EWZhcQGvo2DAJA
4p4F90HDcruR0+hUAVaL7MySnxRpPDbhvA2rqLjQVdBqwTQzBFarcq9rXIclpMrl2OnXvhhYh8K3
kD2ZgfeMhrbr8ZC5KrFb3CfIktn6/KiaGaPdOtavsaADNzR3GPXJ30yAvELov1hBKGy5DLqlNIXl
dLyyKo1uN/YIDvrcoA1EEpVWFXZC4hdHK8vdWGl5AfOsrktDbG46uqN+a/Y3s+GlcISPwAom1MEO
RoWVZBt9kp5+rJx4ZMAQ4cdwPHE4nSHImwh3h65J49PcZrGDt7Li9GJVuEYqFY440/KL4tbfdV1y
IJjfQv4Z7Fa0foiteAkz21NGtX9AvtSZa/oAtWzVK4Td1E9Sozeq6LsTdLlMLnGRylyMUM42fiXn
QWeZeXTSBiFaK0OvXEttIXjIm8kod7CcOr8ATVBSEhU0ThWmi2LN3g+7SnBLRUpcoelBAyLCNidz
tJ2RgskMhB4StVsjGt1cqEKwb31J3vw5KHw4eVmI8AGs5fCFGnAuNah0eS2E2tAvuC5rrbA0Lpiw
2YEIgN20hsJOTezK/v1nEiaRo0H2HijpWfI/yBo4XbOvj3LcfpvT5kcWpg+pn2wz0+coZPoliJ95
rEvn+giLzxt6HywjMh10zs/PBVRxa1nHj+GYR66SX+rqybBQHh7v8xw7qs4OpEctu4SN1Fa7TAe5
A0IzsnkqVKoBUlqVF0WI6cLqmTJHhJkRmY2rUK81E+gCf7aDGUCG/GK0gIBfdBSdCmVf0/aDAST3
1z3qT6m6iXPMD4/yeNWD8SmTjT8d2tQ1Ji9PqDgph+6btHL68i6TXobKaxjiddoWV0orfAX8m4b0
B/W1T189U+/0YmM+5Lo75I+Ksh+g2yzyc05z0Eyvm5iHAfthWKp7eue8cT7HV6E8oiBrZ5Wbj9vE
uFT1a6O+8+ni6Q9qqnpmcg0N0q6PiE33xaoMkLimH3s1le5k2sITsZexV6ShdLgyFrApP8pLcigW
zOCAQ66l8pNT9eNZYFGGQs/G0kgmUzuLmqk44U2pI5zYKAr4iZEWpx9dBYBri6FPPlmaP7Xm3m9l
Po6dYHEmWMv/vj/DIy3LxKhSh2Onrgb5ptBtf75uGl6eiEhm42kp7QLt0TCfrfISt1WgeaewfQy7
XaM8KeoPSf0xDjS6ykNQ/kiFy9BH5MxTk4e5Q2qMidveF5nE3Enm3TR1aIE9BL3stJ1lo8S2ihiW
CbHT+sw1gFb0IEeGZOt3xyG8LOR1YD52FkCp8rvc1IhQ0MXgDTVd5EgwdNuqZD0/WP5uCmtbg9Mz
6Br+mnTX6aeMTbvtQ8FTBiR8nQEYnTp0NFAGWnO0lxOsPXtAEkzUrAJWQ4ws5URnUsQLlilglwW2
oPyQtO+RUNq5dLAeR0qqGvaXAJw/p2cQPFZFtu659Imuds3fyhCZBh+PTP0ebIwtRoglN5wpCWPu
/kn7CoFgoCNf2/F9D2QpdWTzpi6PcfJdZYScyBZdga0ZprYV3FrBTVQ/FfpRBDcT4lJrW/q+QgN6
hlYE3C2Ljz4Xo1pbq1h35RMgKsDMo5sqYChYsd0alzsTdDr96GpryvZ8X3DyOX5oW5ZDt4VpWncn
v0qnMXSZg0sqEK/kQoavoDoGFxx6XXkj3DAb7F+U/Zg5dOmjdZE7au1hHkk/CiOqhq4NGDbZLcDz
cVSKbmK+DPK9YHlF4DERykK3x2Yp8QLFgRCvd2sj3iBQbVEh+7sIMOPw1WpoTG5lY1tNq7heDQsn
b6qBhVzEb388Ttew3nnC/Pn4IIYTU7mnrngameaCxR1C17gfvs8ogUdeZ66hGDKmreVbK9mhypVj
S9w+BuYW+1Ojf55ZmSYUFpOkY5lYd6GXEMdYJ8xGrXXReYrpmuMeVDyhkK+8v6iFUwI+KtlSmY34
w6TABy6yzovLKx24SN68JMtUebSTZptLNyoXL5Tfe+mmT0/+eIoZOTZIiY57s97qnOtFcpeHl7l/
pUhrOViH2U4N1n58kXS7ON1V3VLkK/MGjGQ+X0v5XpfcXF1l2nEaHqDzKf1dl66ybVdcT+Z6VFdl
dFsnEASPUnfoGP/7D2id2vO41SzPMi+As2faRs43FoNSwFA7nbHkZ3T+N32ms0CCBSHaEmDhoPOf
w+H6vMDXqp3648wYMAJhmsatbeTttJok8RTH6bCdK324VttKtZssQNNOjlwfTZl1KNJLqTqZ7nAy
LlKs4OaqhCTY6JXWMfQMNEPmM0ixO6u/NeP8tvWXKa5ceKkhgoFY4GA5kK02C8d1NQb0YfpSXPUN
x1RqiYmjhQ9Wq0h2aWQVmFk0SkhG9Kp1olQH9TkX66QHoPXnc/9jEUpmBO9wqQZRTkeN5X1sFUqt
iaVQSE+yLw4HPezdSsldWfV7e+4lDuMeSosZvIxd09iiGHymaC4tedi7d8IFLCzBhQG51OBLhv5L
n0HrEJCfNS09UcKpFwFWEaIyrcpWfY0aAIRt23VQfGgR19M4OJgef4c6zuSpZKH/+Vl8aIAuV4Jt
hswQaHFlP0tshzkNrTTus9Ocik+BNnN2T9RdBQnvWpevUOz4zP/9La36cPM6EtkA+TWKwLMyPM8U
DDtklQZog7exWeSD0ybGN6W0zEOmBtAnOnmr13kGKrbxPV+trzE+vlU4DHeVOYHr07O7ACkd6INT
TQqU905bJ7Yl/zBGDi040OMnT+kN2/X+muEaYOGCewPzE/E8sY5mP0qmqEoAw7E+eikP1/0oys7g
d70rDVHrlWk/23JA0aSD2UVcLji0AC0Cho5dnvYrNbCk9SSK3VruVFurmsJJkOldBX6jr7S8sNam
sTBhshhIRtM260Yq9c1UgL1Cz+bblBvNxSRl62GS/6VaHS9iEWIkSOBrAJnjXC2xmcrRL9Q5OclQ
K+zBbG4n3GX+vM7epI3On+CvH3L21v1AS2Q58YHTNCLjDjzqVpFUl6Bp+EU14f0ZmFPrekpDNtUj
T2+sx6q7zse0XMUG0uaozToSWsCjCUto6AF+MXtyRAAN7oz0IUksJ8MIgylD7gkEv7kp1QByQikY
K8vl7SqrP9/Sb3bx0lKX6WVhhACG/GwXlxEG4Fo4C0e9Bd6EuNrsVWJPi8AMhm1YUrQs3hBdcKGN
S5M3CGrItaYOTGswP1mg55JHyztkfqEDmVwGGR/EzlpL9XEhLYRjV6VrrVX6NQaokSfM6rbQZKgK
Mt5GM9g8NUFKS5qUaytqSRJgS3iBRhKmZcxbYuMzOONvLwy5fxCEbHcFqYr3oS4vhzxO61o4VtY0
O20wHJW52pIfpC6xDQpw3j71ne+OPu8wC4W9SDfBMSawUj32InhshqciGx///O5+E4So5Yl6vD20
9FFqf39ZdYekyhSUwSn1zfxqpp7VlW7tp+awn3N/q/tW7ZaJGTijOoqOync5elPqe02TvFjYj8WF
wqxUFZFED5o2I1fQX3MrnFbVlIvY/xQ/F9u/Uk25jJAaborX9r1Eynuplf9x2ipUwr+8u99qq/zH
6TlHcsVLf+TPv6qrvP3Tn+oqgvoFOTymXJRMgJFwK+DM/SmvIiCiglQKJT59EeT53pRX/tJXEYwv
uopcOioqULnQq9LJBf4SWBFU8QseCxpFn8Y4hJX7L/RVznIOUEumhlkmfT3SjoV1chb/5jEbo6wI
dyL+4emqMRB6Tt0c5mi+qXOpz+6Y4ZXFS5CoI3TRUFBq0nupI5WKZSMEkf/LQzz8DLy/MsjOghdz
HRiErH1uGjrK0jF6vwEw9ZkS04JJmqK8Ck6n6sjP+7jMasXRlamIvgl9YyLzUWhZDzChmTWr2YzN
rAg0u/BezwVv1GeZurS2PsOnnDVJdEYTFiU2HoiLYBLOkmdXF1hZapFkdnbB2AVcfJl1FQl+a4QY
bJHMCoBpEJyHh+ovkBMCi5aa1SHO09FaISS6gJ6CwBQ/wc2c9QEBIiwaBmDP6FyLSxdgSex+Sdxk
Zpw52l67OtfSYvJmsVPHCwFLKcbEFU5cuBHUujxTrHaYtFf3RDi13yaSFRmmI/Wxr5uOMgjTDJ7S
wlMSXOzUxLeZlBoPZJ3p2LtJHUcgr+te60AR+dKE/+Xbu/8viCW3RcbXH8PN/zUovVN1+u8h4yQv
Nqj/++9d/CHU3Hb9c9q9CzDLP/grwKBS8gXKFiRYjNDQzF+MW//SbzL0LziD0rWnmS6SPxHQ/o4v
GvGFdYI4JmgkS0fi6Z/4IolfEG8iDVZk/hlul/8mwLwdpP8kWDhrMP0kkxcXVCgADPXsRGsMtWy1
UmupQamuM3pV+1GhytWyTt1EXWNu82bM1npQFwe5V8qdWvrlKp30+dAoY7/vkiQF/ZGvg4DZlFlU
yYVltdWtJI35hZGLQN8REdqodTPvI2kWoaJojQ8RHzok8jj1J73sZYf/cztopS1tUlinoEFAEqB8
/X6niWqtIUyjqCdcIAI3yHLTi03zGzo7wvaXl/ybULh00j580rKdUaok6pxPXbqsseKh7LSTnIEB
CMPR3M4jvI5cKzM6O6F+WXYl/UYrleZPovBvbpJPJKwsyoUyZNf3NxmaZTGameiftAghBSjwwT71
VSpCTf+3tnAMBJn7UnFhTcPTPH+eMeumt/qsuhUGvV2Fk/6c6aGI5Jz0mWvH23jx3QNFEgHNMpYh
pwzVLXvo1yDJ0aYHmT5Vtwj6rbKg2aKIujLn9iKvRK8asxVyZli0b3OcDnr1oRKFG6mQnRjolf8M
f0tVTacWmk04tLspO4g1vape3WZqtsrSE/7udyMyyUq2YO+bPfi5fd1TbYXQqDpZ+mT0s1zs+5vB
lVBhe1Kn88Hnpbo5TrEeymlyKyUDTBORum30c9nOprZwIlXIV/9yNTKaXzj3ENzBBLAy3j+8coDW
FE+1essJpK9nfwRdgpncfsj8fFuOg3WTCAYpfP3pCiESnd0p42oNhyRO3mU0eLbjsLAbmf9G6m1n
6ANyVDlQY9nPPtlt5wUBg1966LDmsXZh3iMay2X8coRKpYRHFviy286XwHQJYbJRE2FeJ5kBQcJM
XcYyje0H9NqCmhKmQgDEHiyau2aZpzfW7CduPG7kriJX/M9g//8SB+A+oT5PUsnsDCr/WQAtxyrt
itgP7iI/KBw/bbtrQ2IK5Jc0hSUmLF4vgRwyyC3+/MFvOM93awymF2cDag4iFSWT8bNHgkiqGOpa
fdeqdKHpfONlDe5nyG+qZnqolf42TqfJMQJLtKdUeWmRahsUGEmZ6sOL6Q7hoDQ2JdNzgXR40sk/
AklpbWD7L+jYUl3P67GsvBGu0Z+v/CyrXXR9SaghjpEugutlWPH+ygV6Nmow99NdpcmX/qyvh7R0
C9O6aiyEiXLV0drcjgT1QfoLzPpfkMT8TxObRM3xl7fwIUs5PWcFK/unbuUiTvn2/f+ZpEhf4A5i
CES80shEeCF/V0GG/AXFEHw+wNYCZeAs+jtJkZQvKGBzNFAWUPCwO39JUlRyGywnLITjLRYoVPm/
E6i/9tRPcc/fy0yqSxD5Z6lzRYQ1GmiI+bzZO59PP4OqE7LMnCX0WCIK/hqQAHgPfy6/l5EP4avV
NFsIpACvsqFMC8eUZp85EeqMi8qIWA2oR5U5ZBbDgqs3DNlsN6muH1QaMUh2iUqTOEEyyYYby1Nx
imfha903MENyeSheRGWG5gvJvxk84AvCEQTPjKkdLqKZLaf9VHqdqIXfM71Es2PIyfIR0MH1d5W1
aXmIFI6gqh36yhnkfuy8Mqoq4YnBtXUdjQHyLxm+GNsk7Q3dDnJ4XtU0zp8cSO/D9PIEqYlwJ0Bk
Xl0UZ86CRc2bjeYqlW5TMfLRkuhqJ8vU3v1lTf0mGL4/9n5+CphY1EjJKCEbnW3stCb8VWUk3Wa5
2nh5WNSrUWm6lQBwyVP67DPFrN8sDG6FTG9RUgH5spTvvx4LnZzlKHNr060ultM+yIv+aVRMQVkN
vlXpdtklcExkKbbWVSCGLAbJGDK7UUqm1GOhekrZ+jHqbrn6LcvF9ocv4ndr094qDKc1BrAPwVSo
JzVCINORS3W664xJA8CiUOx6UUm7OZ+GuvE6EMGdQzWeFO68uMnZSTfMrROWBg4CoI/i60ZqYC+q
SjlBZ0TpTLAAuLi6WkLw8Y3qqIf++BUQM24RQtMpz1qk169qlsSovKmMOmy197vM/pdvDMAm0Dao
wwttmqf4/gEOgGLbbtTH2zbIX/252AcCz2aWrQ0gmuhn4P//0fd/AUwkRNIbXBJlOkMUVr+8hw/R
eJH+/Q8YxWX5o26Ld6LBv/1Jf8dp0foC9HvpwvzVXfonTvNXRGAaugpAarYgW/NvNWDxy2ITwqAG
UC7NyyVF+atZRS3JPEkmiiPuuUyNzH8Tpsl43sfp84dgniHf4LpgMt6p8bbL9qEa24b0IyNGqlAh
BJig0nTF8FwesJ50pvmuCtBY82iZxppnIs7g79LCDkE6s/dUr0g2xreEvYO8g36sKvxqrmZrTZtL
TTfG/IBCRWx8X7Qocrq+UfutUm8k9cIPbnt/G1L8GQ6SGpL2HIUnM7kSuiuj3FXyvsHAxLxQ40Pf
7BN+3Qv+fo6umxE1Wfg8/l5ifi5HV7UAMIbm89xeGYuqKgoZyYuRb3yIGta9Fl0XqEzWuQ0HpEZM
srFgfEApTS8zKCT9VpdWvb9HDEPPb0cNAL0jV64Qb+R6Gw7Pco+KXwExxm+cuDtm0ylUbmdxKyQP
0vy1T7ZGeOk3m6zd6oS1YV3zc4aVXm4QeNCsC13y7Tm9t9DWS5x2tIvkepzWeoTAynVoXUiDF6co
xG3GcKcMl1N/gJzY+IyEUGR5WoA4UMZJ65T4AJbTVzYGpNj5EfWWDcS35atYzepDON50yW2Jnp8Q
7zOIKtpVrZ6q5uSnl3G4geYcI7JoelG+MGWT2W3j9aTvamGDip0MLVFayeW6Cn8a4P2rKPL7FtN/
w+bR0u/5z3LiQxxY/yjqIHqXly3/4Od2V/UvyEUw/QJ3jRsFmc/fu50WMx45pNCk/chgv7WH/trs
qkL3GSQ8SGVZo/BcJmp/S39LX0jW6CjhlUUOQAz5N5v9p3LFP0kZVSbpIKUmBeWSyDMYf390ZFX8
1mytvdlsq2SdTjFLajBK/T7SGpVuAT6cjVMFvaKvdLUe7+Q+NZ+54nHrmwXkzH7WKViSsFMRaaEp
3O1oky0LN1GsR83v4NW0bWZRwkVWgvtukAwAg+a+vx5lo6lQ4JGBJNIqML/iHkvbt7HECZapVfmX
uWk1gEyGNlx03gqhcLLEQGoiEYfxom0lxbdN+uROYNBAvR56P95EvWhdtHo6XQVyVTyrWly9kjUu
Ojah+DzPE3zcGlncp8LKU3ydpnSA3J6G4lUE0OGprXrjzsqzIVqHfggAqY9D1CX1KYD07w+q0dhD
ms1IrwRZ8wxnTvoe5pkE13SOsge55VXb4hQog+23c4aOitRXvotuPxqZEpPqRy3U5z3utrq+FWSp
WkdSei2rNTIt3WDVOzkkV1hnTS5c1anGGNEq4vh7GCfCZDPbnHa1XlIJin1r6EijTk2KlAyyx7jz
tAjsqLXQ9y4kpCayWz9XkNYVwAETSBSFcXrelflKh/l0WZQR2pKl0Mlf1SaXkF/X0/qG4zFYUDdo
T8QtHSlXTNRUsyu5Na/rREGzOg3McHYqfEMBA6nI33mCoNYPSqFZL3SwEzBMShIQp7JBeu6FJQoH
IZhKN1k6On1Ym/oGY1eikVLGGTqTct6Cd6jUyrSNrJsPeoM7IhT6aSg3ZqzGjR0YGDWshCGXN2R7
g+zq4oDseCHN5h11aZ4jVinDsBs7rcWWqJWmiIFyHgnrbrQQUFJVwah2VVMCdUs1EW3gKi8q8EUF
oGuHbKyUN22FMs+oWgAw6AiZvRdaIT+sjmqYxFZcyydzQEUpH9uQ7HM2j6M/hqYdybkyMTJhjQVB
NDVIlTT93ZjUM4Lo/4e68+pxW8nb/CfiC7KYbxUodbLb7Xh8QziSrGJORfLT74+e3RlL3SNt791i
BoODA0yXipX+4Qm+RIXDCofCu13SUg5bSUHkW57MJs1qjAvvmmCI2/3sBVUB6ixeG7Gei5s3/n7Q
hWguBw/+Unlq62g/mFFAii1AfbnhIYvrd8tylA3Szxsna133WAWrwwnaV9Cu00KhIjU71vS1RHP+
n9oQKAY7fZDzfTqno28TziP/nOs5Muc2/N4uPX+pGYAApnPdPix2SW0ws6R57IsRlVctK46t7U1a
AHpLoeZQmZp/q8nK/sHUHZAdSOHe3khJHH+TonTtbkOTGwIvgab9bSUBZDAJsFbtLKC3yQ6TRmaT
2/h14pUdu5/9oirV1nYmjEFoaTd8TMdpP3Vllv/OR218Lbq+QR+4reNffV0jPcUJ1G/cUSxyl9cQ
mrZDV6FUShMFmqXC23oApWmlnzFMF3qr7caztv6Umsm271Os01VmJQulXQnTq1scCQHSwtWKSlQJ
sQzUk4/qris7/xZ5z0ZsnD510q2tRgQXakdzTt3QWB4pE2oESdy0KHZm0BcmbaAa5qofGJTRyrTz
zRuvC7Q89Mj6IGGbA+SOqqUSOpqNhKvJk4tnH+dQAe6t5p7r0E6cNodd1lJGyZy6QDyw1kaLrpT0
xyhuphz26aicL5WL29M2CKbsU9BX4c8qNocv2F44xg5Lh248kNWDrcBWov8QTrOXIS41Ku841L3A
Dm2GdRDFhvQ1ojpWUnPzmLb8wc+ZhpvMK7IpQgXU+TqFDrIfTHx4wgcvSfdFbYz62FbDYh+SfLH6
J6dN2SGGMbs4jgdeZke92adk3GDdVaR1h66gX3T5T0N6hEt+E0ay8GDd1cm7UNoTt3AzSMQDMbRX
SHLVx9ILkUyOES5ol4x1xUqJ9XND8HKr6Z/nFoeM9O9+qcoHqQXQwSK+cVn7AE57UM2P1Pv3YYLt
VWbpDYamb1QCRIdzXNTjW6cxf3R19g7zWGQkpXWr2uFgDyn4t1hvUq/oj6PSOzsA64dpQCgL5NxC
cLg1MLUsqe+61v2CQOjPuSvfT0SGjq6j0RLfrORx7JuHQs3oKc1Hu0tvuh4N7STcz4TRC4BPC5Lr
lM37okm/tGNg7Hq3aY5+qz8MZYweusymI+bKw7Ysn8i3ky0cCeggwUOZ2mKb47hgoovlDz9wlkEZ
ckRzKGS03ITF3oKs1nFwG9ryszvbadTn5si5pLgKst8AsIdjqYPsdo7GzHybLbW6dTrbuMVZ7gMt
6GLjOh2Gpro6anUUVcFRndsblQDmTsvgiH8ANkDjU0dZb/TC29CquXwk6oPT92U04Rppf77h//85
bpPPnUQgLS6d97nKbkc/vQuUfa/GGQZksCDtbs6HsZmITU3+bJ047/Dc/uEastwXY9qFW+1aaKC7
bfepRCaixEG9a/u94YgoHbGJn5Y7iQBhXlp3GlvnbVGCJ3SdtwNUvm3LlUMn9maFWdWbIGi+kA3s
Cql+VV4IXCc/DlIczTn4VHf0wb0lRSKgCNQnerhwNuu3ncj2VoaAxBIUD1xGsLWnItunk6yQJ9Jq
m5bwO/GPQ1hijWTy/kdWiae2KQIYnVW4HRYTQkseNVXzYRTyC/fplk5ieoMN7rsRlhihUcUlkKF0
5DQgeyJin/eNX901Tf5N5OnnCaYLyBDL+jCVaTS4aHSBgAhBy4BFM4LpodPmsJNhCkS/mt6NwDY3
VBnUvhoaVLAMQzh3xdD+CBzQcZU/Wg/asuZNP31xasjxofR+MdxOklulWYuMVj+6IcI1MTFaYT1I
pFDtNG4OAfHGTtTGzwUIM8Ce/ZIv8a2o2/p95/jEJmKhFrOSdh4dCXG1tJ+kCVwvDwcE7IQHP8Ec
nX+GdlzuF5XsVIMwdd4MG1XO74Sjo0ICeS4F6VfAGlI+fizK+tC2b9pkTG4onL8pFyhfBn51eRny
5bPvS5Y+LEhs0BXY2lPyxvDcm372Hv1eonvNKzvV5g7I4XvhohiWagRLvGSfOj7yeHC6Vqp7sgEJ
QU7Y9GLnVLHY9Ko49sieC0M9zG2C6RuyL1bxVProePsIB3ClJmb4iEXS1iVZVJaFKHusjmHDZgub
QzLvUJ/Ac+BrqtAparuPRBlfMuS5wvRHWZOz5u+ymUS2ZTtX74fZvvVilh8xVqJAA+9IBAVR+LKT
RT8OyaccRTPfaqO4RXUg/GlU/f0MQ3bo4/ghb907s5eRkSNYE8wxLbBf2rKRs3CsfZMqdFRSJAJ5
ZGpMFwRc+nY4ohW8l5RTd+M6FPz3rzF6+U6dmNYhxmRsA3pzlygvjEatsJLhkQ49cs2Ym1ksP1Qz
Q2VW7rKjFjVs5pZoxFz6nyVGKJWux51cwC7o0gHZXLzRbof8blvuVM510mVfcOFsd0wNZopWwIrd
5huxNeoL1bdJrEUrz5xXPUlQw1/9ngW6SRbT/2kjjGLpuEnJC/oezpJhim4zdYFZoiY+tDNyUIX6
CqwYpQbp5YFE6hyBuKzrTVTgKk9rCA2DEVGI4y3o6iFD8wGj7e2ITT3K417h/GhdWXyznALRHhq3
WGp6fuy10CiKYtrGQHaJtcoya3cg2Kyj643omYSTx5PYA0Ha0FPv7uqgwBUB8Jp9SwYz/OLbqvFG
eLGf7Tz8zRCiqgPvnUyK4neOZwkae6MJDcgIULkwg0YnmwkLsE9m7qfjvTERX7314qx/9PFqTPdd
Pjrva5FYwQZbWiffpXi4I9cwT/VPjhbUuanNWzqvYIyL7VBCSMM1jIntar8HGmDxNLzTWnTd1ur7
+S1GTMiTFlZLEWLqi0mjPD+ZAfC8BFEN7cj1B8IRzm/N2nN4FgOxRpZhLrzbSmXGZ71Uxhsik7m5
U7On9kU3+z+tHgfFTV0PVF5B5S7f/2TXryod/FfoyYmf2P937Z+1Nf/fCw1PQ3daZqAM+H/qDAZU
tv8BNWVTz1shcH9jVML/4U1An95fqZ8Oe/HfVcXA+h8EMCgrglQxwTivbqv/KTSgQGnRGqLIQL0S
3PMrmj9/VJX/U2dYS5rgU2hfrFI3SPO4a9Hxr9ZvbFepianDwq1rOgm4aDPztskg2+HL5PR1Th1B
1qqPqiZf2kfTpC/6FAeBlEfSr3B+bK2pttUmBVETFHRAVTEeZUFddpMjQohGV9ya71QVVp/SJEMD
oi1ySfCpVebuq9SLvXdO6sZxZFSFkcJRKrHecwjvjWrqok7BMYY/Iz3d7ptGDE8UKEwyHWGYj7DG
ux+h2RuIeBmh5NGbLB47kmRShSrDrClMGmTtYmdwv1iD3cNklmFCMqDpqxGjUE10dcxrrLIMeVrt
9EQS5VCi+uFlftpFMnPVk5E4uAaYcqzzyBSj5d2YllxyJ/K6mU+VG2HDw4hJYEIe+9cueqHhcwpF
+dfaIH2wNudZaDikp2vTGOUo+Ga+3BhVItsNvZC2Y0Hq8K5QVptd6S+dIfzW8UAdstfAG/BfhOxO
x4uzpGPL9ZSWJbeDAzUxgWcivcTR301REAQsfdakd1VZzfmPJeysD2Otuy+z7tgCc9ZN1xRx1irX
ye7kql1BynTi+QfPPvtFXWIsMklKQu9Omh70LKMSO3yjDIGMl60XGFI6RUw3DzvCIDwjESQr/OTa
zxBrA+/v3xGAjeCgOFDAUYTgaJ5+Gc8rh8XIYwoHKbw+gOVZXIm3qlTo1Km012bkxEaMADQNNXU3
JZ79y7TyZmdNBmhMpWqxfLOTsQs/seVpzx+oyaRNuVHBUC/cy5B+n5ze1ul7HS9z/MMdpw6FIZPi
kXvNa2xtOp3OZVXLXa8VkxIjalynczFlkM4ZsDSIb4h+fV18m9qGl9ooTlzevqf9SgegqMsg9L5W
JY3Vf/t0ILe0Y3ZHTIUNOCuuxo2yZv+NrJBK3JZAb2EaEjdfk0k5PzSMypGxAZCjekNH9qxpWQQa
KjXdPgTcVympVAGyt70qRloybI+vnCE8JYBSHBeoQytO5HSGCZDiXKgca5TYy6caRgPE8mM/l2Nw
i5CCK+76QU/QtC4Pe0oQ4sNSlAarg9wkVKXVkft0WPrZgV10iUfck+DlO1mdeixiSdSO7Xj3yZpb
/Enpl1Ma//ej9n9xHa3DIlDgrSVpG+ja2WFcRKHnSjguw5rL0tD90dPDEAT1sMmsyvlxebT1SJ1s
U0qyIJ+o0TMs793ZJP1eCbyqfZlgmqCGY9vW/iEebPtgxHn42PnCRG3CXtAHna4ZMlO5fDY4iAvq
/Cjt/NHPPBs8jlUjssZm/3TxVJfJVoWUY5+6lmTnW07DtwvRVud3HwJ3gdWdqmTthVujkQPfVjUe
VHTSut7D7alS4MIe/UmOJc0iGwVWsxxy8baZDI94OweqKdG2G5ZqeaerbqoOMQtcvKuWktzC09ZM
HR99mGZ+qnsT30IRe4b3bonHbPltZ03t6qPZeYo+3ah9k85fNhrjL4zGlwS9Rz2Slso5kOrB0Zlw
3mRUfpp3ZVh40zYRSYUIq87txL9TJhQP+FOWDtAS14CpcbmonGI/BVPTzlGyZGIZtoNVZgjZkvF4
403oJIWDtZX0w/xjuuRUttMpWayJwDZFlk7ay7Sgri/wbU9Gt8ShSNWJRx7vD6kR3NR5rtFNSkw7
fUPFpZTYD1WFc+RvJOESpcZUxeMW2QMhv+dl2sf3Yi3BQVy3cLvfdqZnBNWb1JeBLG7YuT5y0/Xk
TuGuX0b0emC8Ggagj8EXsbvPG1FM9iOyis3s/C5tr9TtsamL3Mh2lY1SqtiXhtOk/naw45kAPplH
ZKKTrDCCX6FRhLCAW62or3oQnUgJqtSvvxuoq4otSl4Q8jN76tJ+H1ra6H4R2fg9BP4llb/CMM/L
W8OOiUmol8hGkEWUtYdEXrKkqFZY5qT3yukl5mOO7oZqK2RQ5ihULGRGrWdV+lYMXhEedaIL6hVJ
3WMAVo6G8YbkLOH1wSM67XDxzObykdil/l3IOgifktbQiFkOtWupL1QFcOokFTNHShZqms0HosJM
QOoPQ/tunOauiuxBzFTylZe5t0GPCBAKy6WbTB+pQU/HJPRjFdWVM/O7LJWjilcXEj+Q1C/bD5lZ
oAZf9TgY0pYwksFbvgelEU9EmCwZzgR5UDnqoK3OLvv7rhGp5R3qkoZLvQu1Spd5EyRQenLDr3Dd
aHzlYnBRqPxG1zwpE+KvfTYEyW2QGK7f7H0ZOvKD79vF8ImC/jIP26aVZnoDOMZI2bWBVUyREnZe
Q6Y1TXhum96l7ExbaHDM22pMRq/YjHDsF8riU+5WKCk7Ja3DzaB7j6zbMQqNBMNM7x1Ydm1s10I3
Zf3JUKZ4DLyZj0ri1yzOd9EmFpL8XoNRohNbvbkrklaJW6FcYlFTY0b1dRJAfyOX6tPwphZ0we6X
ObDmB68YqFhT2TJAMymhG/8IRX6c7ufKt9IDXtBW8mC5QZJ98vMsUcPDKIs66FByTqt+3rIvnOmm
zsw+Dr7nLfW1j6SoCs28BUjXNPMO6x6Tk2CKw/RjNzpZdkRYptbDbUEn1LsZMau0kyiYsGQWb9s5
N6g3mUXvV+8qatmYXOedzSVBacdy8n9mMtb+M+ixAH30xbDMT4U/mMOdbxaYaRit3ccPRpxSg560
4/yYe9fPr72F6038n2cCeLaJEBDQXPhiBBtA00/fwrh0U2UEKE402KJuaVV0N11R4UHoN1DpJv91
LqnreNjJ47uEmAtpGXJJp+NJFAStYZzDSMU6PQLC6o6Vj2pcYHM/LwsmaK95Bv+Mt0bjKxOYDYfH
wel4RuyNY6+DEDltPJfYjVM0peNC1yju7oMhsLChiIOd4dnVlfDtLB34MzQMQYDjgnuThvTZIzhU
hBS5WMjNhrRLbxW3xLSdJ0Acppk2n00PO6IcigVKmC0Wu4ksdBHJRiLK51Wl9SqrhzXoCRywkiFo
SA/w9zn9yEpsI6NZE/9OaePeysESN66fXeNgPQutfP62CyYAkLxPp38NDP5Kh91h6ZY+L9rfqakQ
vOm7os73Ew3tW619A4E7Ox/KqKtCdFcvL/R5qgNSCBQCBQLWec3Dzhbai6kVVRSDfjcctRGV+rJU
h1aYcorI0TUQxkwhQYy6w0J+Gs/9TRBLc/5y+VecHie+MqPj4IbHHHQE91/Win/Nf3K9Jg7sdA18
Upqh9qGeEnS8MDAJ7PahIT9Mig2MK+RWLg98Gu6trmImxPvQ5/qCXoaX3umHR11uFqKBJWyPGYIM
cTrN/SEQg/VUckWmhwrrmw210nHVKkbX6nh5+NOAb93rsMjIU5DIhNkivLPY1hCJNzhu5kczCLRj
bovmNhE6fROXBEpXVvqFsSjsgCdb6zgARc5WOhf9YkvS1IgYO7xHrSbfTEAbH2tPTvvXTgvM8bqd
2NCr3sTZV80Hc9Sz2xhoViY+7nATAJCkMmgLm4h3XWHinZ6dP/cFryyA/dVSGOTKWeY1I86KrGmS
HDrZBjeyVbQDHJwORD2g0h+UpreBZmBfuRdeGBVqBmkJ2FtLkJ+cbpwk6Ah+bcdALDTv31VC6BvP
m4edQAvgPew/UGrG6LZX1vAMZc9kvVUrApImOJ1QOOfcnQAkg43IGSov/qLMQyFHTWAPvnlFxBYe
DaPEwPrLWmjF7vO8LnCNnU0f906zlck1lbpnW4rSiMPk0Y0gDeUOOfsIwxgnFIKxQJKWobf1AFj4
0zjgtIzeYda/9pP/uahIeDHRDVjpszc3SGaMEO0Wr4W0cGCr6g7pqUxhXE61U2+dWRW72MtwXL28
m08vJ745xCUyUK4lXiSSs7NxnbGpprSJu4NWEzIpttBPZtlpzG2GwUDC1cJm5PKIp5fynxFD5Bqp
lJBtcxuebWlTWYY9EAQeEm3tRVskb0ua8odS9PVndvUX4cjyqeiT6T4hqHt3efDzK5F1pOrFeaIm
x+10rnw61Y6ZN17cH+aKrFPlFvWirOo+5A6ai7oEIaCNGoMdqaYrC3zmZ7HOGxI+7ywBFfUuSDin
+wnjciNJx2k8jEOyHLIAF5BwKsIf7TJON3OG+eKie7Wlx5zt83HQRw/g1EGBkNv5Gd4CYgDuNMQC
24HL3+TZRmcHIfvIUtrU4oDdnP6wqvZ4Hfp2PhjNNG5Dd6gPRrd8GwvEJy6P9OzrMxI0JhvJWdyi
n8kLullTDFW3zIc8Q3FnKoUJXAidLCVd45/eSLt7xNK9jeEn/TU56pcmuao1U5tncPp6Z5N0krJ1
lnA+UFYj0nNHIE92nnwL+bY/L8/ynD0NynEV0YQHu1LMBEyT07Eco5vQT9HWgS8A0D7HccDsWxza
aLjfNDmQkErQoBJBk7yZwtk69J30toHZmu/rZfaiJW8+O4WotwnyXWDerAKEhUp/Qcm+du2crggx
N5auBKJQXlZVcCrRpz+1L4qGgQK5czPXtm5zY3KWr4aRAz8ckli99Wu/e5pFHuTuFvzJ8qoNwV0P
k9fBIZLdQPWUa+h0eKWDacx9d4k0/fqb0qjLd24zflNWOh4oIeTbLtXhbWlk/ZVr7/SF+98D+4S8
QMhpFf05rH/FZC6gPuWBj8JCxyp/5obSxS71WxM/cNuvQfY53vgpo1/08fLeOL1u13HXtArCUggl
kK1xBkG1hKoSv53NaMgCcaDqLnZlNQkcqVE2Czud3/w/jMcac7BJsSj7nX5gfHInqj3U0t0YHzJ/
CfQDmCTn0C7ye2pN5pXr9aXprcqBcArofREnnQ5n2DVItKAxgc9W4dsSBVZ3C/7MpVtf1dTdoDpf
CRpeHJF6LXIwSFhwj52OWPV2mFmriq92YAuCShCHmbrh3o5HuSkmp7rizbPuyP/kxv9aQNbNWhHE
XOPndeLcQS5iqgUf1AHBlqQIjmn+zW705ms2QC8NBb5FMBixEBjp06lBMSN+FvESQQ2jHT7PhosN
/BTsVTzFxqsegX/Ni9sRiuMK0obkfzpYb+lkdoLMiqTGb7Jz0+Dea1qkBynXPV3ek8/ntXLvOHoE
tjyE/tmeLLTnLVq6ZiTG0N+HaYi7uRs3H1XXXBPYeH7MwUJCMSbdN8nBzmONPgRfKi3PjBSqNnvX
GTDMSmQAQIacHwYc2CaNxO/r50deva4cS2Sd6yUNXqrNMehNnLYyPwSb7FQfJkfb+Q1xUXHtYTu/
wdmMuDrAl1m7QlxIZ0dOhIMa0zHDNs83huatVfnNvMnKPkD+bmo7u9nlqYjRBnSQEfsgk3rCHOTy
hF/4ytzjlDSZL1S68/oNilcofYxoH4vF6OjPASEpa/SsGsoBiFWD3nYWmb8qM1o3rLemelw2Nm8X
ojenG9Zf8kK4mkEbD0PqtQZwk/Da4QXnAwiyZ3dXDHP76tO/ckRhoiIrTTdklc34u5TBxx3woUC0
OpPel9HMdWTNK/u3CLp/cUb+q/X5S990DZTYvjRM/PO+sdFl0wBgGHlsm2BclPlwQ+JEjJir5TAa
K3IKfb8r5akXTibiCaAnwgDBDtL30+llAAiku3Q2r9Oc7noPsPbQLOrYrTDMy3vm+b3Nkpl0FCB/
8F6c75nMppxreDNmU0Uhtmlm2G+0n+n7eDLSp1yA6rs83gtTY4cS962kN9RNzlLawqtGQ+P8GYkK
YKy19NOjkxY/VTP1x9ePxPFfPSVgvsFcOf2IyL/10tTLQsV/Wh5wSAa2l3vTD7xHhyvbcf1Tp48R
5Qfqd9jRobgE1/h0qBCldgBnqOt1ZoqfJC99AGurEvbny1N6fsdQXAFpQ6BEJYn34XScAPy7AbrV
iswcBTuELMNooSD800xBa4/xiOAbELFIAt298iw93yYrXge1MUHnmUrSWbIYOH1WJMtkReQm1n50
0KYoG/s3DYXptimzaxWzl4ajSEmbEmlxFGbOLpWS5MFCjYEs0LNddJ5nUezTrEaSOc/92yab/W53
+dOej7gW2h3U9SjtUKcjKjz9tDEGUBUz7GmSAWwdQ+vXIPzbyYM1SDNaX/mc56eA0XjbKY8BfcES
44+I6l9hb2kVIybZIeYvxmjeNASGB6Oo4nxTACMsXxma/RmMcNemAhmSdJ99TJd8tUp7BqsHgfkz
XJ6dKobmdhmhvZt15V05eKeFhbXIzOS4nH1gxRScV+jX35dzkMFRHkenp7bcu6iu1PO7IcxjdzcP
2F0xXod0QxvfiM5zv/BPzSuvmHV8SG64OlG+Mp/t1U4RPyHbgwxskk9bqqoymunyovDfLld2zbN1
BIiBNtOKAAGVATjjdKpTOMagIOx6rztv/meUeZ0+1s3QyVsvq9Xj5S360mBIx/PqUQfjKJ6dfhvc
mm1lDrFSXcq7OFBQYCv6pH3Y1a+fF0XHtR7hsjmD8yVEyGlwGgjm+8VKmxY0bjKCl4+rjlagbsqv
r57Y6hpF2ASkBtmgs8tFDV4MHIyzl9BYj0iVgk+qCeWuTwHxXx7q/DmnssKTAISGfUHGfQ4JlH43
5E3sgz+N+/7W6zxwssLZe8Q4G3DRmEnWyzVJ5D+itn8/DwxK+ZLglzIb2+X8bskCmzZ1XnV7vw7L
R8Nlm0D2aPvjomn1xuC571rD1u/pNcZIhds2LA3DAvo79hPeQCgiQAuv4CO++lugArVqHwTIDXIx
nG9e1aNqQEcf454yKqclzLeNg8xcQsPq6BWY2rVoml5zH3q2BPw5HE6Ike01dzvXvemlk9jgRZD8
Gd0ZxN+qBt/CpAK5tdyYfUvlweqvpN/Pjs465go2ZCVIB8zz2z2ZjClVld47c65+Z/YQRh1Bw01V
m92Vzby+9SeLvQ4Fix5Bn7WXeh522HKoUnfO9F47rgGpqjA/qjGwni6v3UujkNtzPtE05v5ZJ/zX
A4LfZKKHGd2kVhsuxl0t738v59eeFuZC1kYItaaIz7Q/snxJs8b1ES/p7PgwCQVhMfPziDSAjBSE
2l3biyW6PLVnL/E66Nrz4HgCUVrVaU6m5vaD3dTJhOxHv9qYx+F7kIT9BkEsOAHDUL72rltv7xVS
t05xtQo6HS+LIRRacpj2iCLJKMhyCBWONR3KCe7S5am9sPXp5HATsPXp8p6HNWji9uUQUM7VYrZ/
YuaEnL60cX+c6qz/UDnmdIhJTb9fHvWFzf8HCwnobC2xPWs/pmaKazLU/swdf9tDZd0PAFgosDnz
lbLTyyMBjYRV+scQ9fRTOkVJadu1OWaZiRu9Z3ChhB3cHjrpVy6v81CYi3Rlo/97qLOgxo9TI0Yd
Qu+DQNXoOSicxEbYEFtP2T2YsDh9NMZEbo220lfimz8P7dkRp1S7GgK61OvZNqfTbGWQ+fWw6H3f
48UJx0jfhKgYPub+NIEsLtRYbcqsc58qz4PM4OFD9GiO8fTW7NrujndC3swhTrGqKrBPj2va4KSz
eM1dXvcX7gg63jxzvN+oM52ve0wCGTpUGvfQLn5bZT7DB/ODK1fEC6eV8i3ZDygOrDT9swhowRSL
0g1L3o2+uq25fKOgje37YEztvTXN1pVyw7PgknWnN+JRbSA3wL3n9NuDq6rzAm7uvkOoLep62tr2
4GQR1X9rt5omweib8AbRoP7zeioPl7/pSyfYJmMmXybQJTQ4HX5AtnzA/VzvG2/KH6zGGs1D58GJ
8ytkm1CQz4e3vdu7zhUTrRc/M4kl+Im1ZXaO3VisXE+jyZbLAWnshnkJ7joYQDuvyOEGqcDcX57n
C3scmUhE1tZXGmEY8+x8jR2wxsWzxn0NLRCB4M6Tv6h2uh+gRGDSPeatE+Hw5P0cpR53dZsliJSY
TvOrmi2Fi0Fa4xEzomq3H80pqzaApKtdEkzBt8s/9PmVw2YgR6T8xHoAoDldkK4aC+rRI/SpkXy0
XlRt7d3WqhBvp8QSXwnBny/DGkbQP6QY5K4g3tPROGy2VwN029sKgivYleUfSBrcMnGfMlvDunKh
vjSeQ5/SX+NVuhVnpwtrvAWdf7QBxkSN0Mm8Oc4/Vnk2lJtukCHQLNapujLoC58UzQ6SfIrQiELa
Zw9w79BXxyl62ENVVoeFFttnMwFxHYtEyu1rlw+1L6oKJItMk712+kGh/MPu9/N5D+A6uCt9LE7E
iNVRYlfeh8tDncEaOK5EMH+PdfYxO0e32suWeQ/d1N11fp9+sVpTNqQ3Qvxu7M43Hiy7QiFnFon5
K1ny6R3fmJ745R/y7PsS36Cdu35hquFURE/nDAUPQBshQoSGT7orQD0dqxTfsZkcc395qGf7h6o+
Cl2kqFSlkes/u64A5qKSwXUUyVmON1NQDk+Z0/pH22olrEkzu7J1XhhvFduj8Yq8sE8V/HRqqVZD
n/qWiILOLe9NVvxTZUrnTYXQ7yO71piuvHHPngNiN/pp/A/1N4sPezogKVvel7MU0YQA21uRJd6T
aSv7d+JAQkHYQIaIjUNtmm+TITSLY5cZ19KoZ5HIOvoqTUkbam3fnm0rwrzQztUooqRMm39KWphv
TKoCX8yur+atmiT88QF+aytF8/ny8j7fSXxLeKH0LykI4KVxOnsMbAcn9mYR0VBZKU1Ipu9d2x1u
kmJ2wit76dnTxzxdKpxIfjEodc7TwWrbz11nqUUE57rcZQCQn/iivwtkatB/GrBz0tY1y7yXJkjH
YBUf4vwC2Dwd063NWvMIISZRzwZsT6PTuybvfPdLlcRmcOWRfWEzAQVFlf9P3/RZ2X2yQ8N1dG9H
pK3ZzhHzdLc0AQKjll2/t2vdRmai8odx5frlpqh+XV7N9TCehJVsFPCoMLDoaBCvrR/jr5wukUu8
DHWOdaWnitt48GP8EGV/ZRmfH9EVdsNpgcnBs3n+hJXOYEOPEND+RWpuKKrKb17rG/dqQvwoLRBq
uTyr50vIvUPJGmArtXhkgU5nhW3pQFis4RRW9J+b1iv3TtoZqAlkxu71Q/FGIvXJlUBwdnYZFFXd
I3LfOVEDBfNWUd+8ISXpjuOMUcbloZ59RbJuaKrMCNwfAdJ6WP5aq75sSXUg70WZBsWMoBRwGQ8Z
gUerq97FUo2vnRrjobWEOx+sWvKO8/F8kfX+0lN/n9L4owlWbAcgHulep21RpLo8uWcnncF8NMCQ
CuQtAph8OjnDL5yqk9KKZlHO72G/dx+LfAGray/pLdkKzelqWa5EAi8MupZSEUAk4MEn5WyfFIPR
gvFnhiAe6/t6DM07r/LdA5cORo4h5u69C0/08kyfxwQICpvoV5K5AFnFu+F0qj2Kwv5SMlVLtcmj
JYx262RIHWNggSQKlP99VWDoNlpOFQ1m5eLEEFx7QJ6dEH4DB2PtUVO5Bm95+hvMUieG4aF5hwm6
u8fSZ6TvvyCtksbXum/PrhiGoodJAoO0Ls2As21UD4aIW1gckcBR90FPc3K3SHhNl7/qC0tJ3Mix
oNqGT8Af7dW/DocxhWXgdVxkTZU6UZrFcqtkm0aGmTl3CbIHd1AbrjW/X/qKf5o3IGbBaZxnZt7g
L5hesJITK70d8jK/BbOByMUMv+Xy/F44/MBA/mgUI6XHk3G6YEFcmAhs2GwaUOq7xrCNreVLXOvq
Jrs3EnGtHfzS9wTqQvgHPJQi1dmq2THcixU2hr6EEm9FX1GRL614D1Q03NoxAmKDp+SVG+7F70nL
j2Im54Ir/HSShUDyowExHukAOeOmV+0mFfg5Ylp/zaT2he9J/UBwnyILDQjt7BCC4p3E2KYicnMD
0ZY656HfgFgJ/4F/6OwS129f2dWnbMqIK7mV/6wQorPJoX6lm5hYRifJtEtauRwIaf0DrLr2Xszp
1xl7nStloxc+KNuSsWgy8kadH/PUbxZvYJW5wvNk642OjNBYSzeeLLrD5Q36LCRlegTDNokEGgvP
LCZqc3KECmMzsiE3RsquK2xvk2pn1zkunXWxRF2w1HtEp641jl64YNZ7lMcDYMhaAD/9sE4bzGU2
FGZk1XOHkurS3Cdh8OoSMfMjByckhKUES/nsoQ+HoPdsBXJJIiETBQ2OPXIYi7ciRRJJGP21it9L
S4eUprtWh1fe9dlZUACVk2HmbknWPePNIAliJy6ONPt/Xl65F0eiQUU8z5tEHHj6/aTRKB/9KCaV
zqX4qedi8N5ZyEhaa1K6fLk82vODR2rIy8PbswIXzt/cZWmFrULu6Jo8MjIczNkycqgD6g+or+R0
5C6P93x2aC9wjYE34VpBGeR0dj3tdOQNUFYcUtM9OjkN/vR/cXZmPXIiWRv+RUjsyy25VWWWa/d6
g9y2GwgIdgiCX/89eG6cWVal+htpWiP3yCQQRJzznnexl/abHybZ8/uXulB4sTSgIq4YLajJKp64
jFCkmUZCiaUwjEs3qO4bN8m6H74KyhJ7xzyA4Y8PgUj33oCc897v7IL81xlf8OkVQx2fxAcVeP8Z
PuRR0yaiBfo9joouFm7DkLOtjQKMNE0SryUa2C3I/fTdRW49PaVyB7QMnzGY8sK6ff+J/OVl0ygy
61tZHHB813//x6mMfXRjzcnk7dMCVj8nSGiTKGyHe1Sx7SaAhXulonu7C/3eYJn1UdN5b3Iey3xR
VCBVtMcjsdiPesq/JOFU3YKVmTvRGv0H6SQJSclTfWV7fztx5TsFHIaGCq8Yk/KLe82CwZHVOENt
zBozib3UGzZTCx9OyLH5vkzOfMJiKCLQu/LvzBn+bTs19aFeZvXqBu28k9FiX1mRb58/kA9I3tp6
4fN/OXqeUEI7uV9TFbl1dvLsftwVuqtOWV0v940X/lcohkcAgwwK/MqDp+c7f91w2qQv4K3uDVDx
l5ZIGSJvQjwOYyuYSI4s3ai8cuy8/bwBB9be0ieHhzHXxebPywwbCwXj3imyqo9lj+EkWju/xqMw
Sq9xL6z1kD7rlyFCUDhjS4z1LyS2i8st5KYi2eNA7XsMstywwU+vH+3neViqrd9Pw9ZbCgTcspT/
sIN+wT8i2MiZyaJX+/WVe3978JFiA1ePrRvaHkzB88ctC+iIo9XZjB/kcCiHSBcbtFBZfeWjeruK
uA6rmg53zQS7rK3N3p6mMgPyySudvUozyE9+acmThFcXE0r3z/ubxl9uiyk9DOEVCHZgNp7fVl/4
VZq5EC2LmWeMq4F3H2a1+fj+Vf6ycLgbjoW1mUZfd7FWm3BImwWYbl+Xwn0d5qyUcVQodRqrdrTj
9y+2vomLZQPGQx+0xpauHtTnt6TbQtP/JoBmfZZ9z4zI+44oJ11u82k0+l3jDbNxyDu8HK68ur/c
JRAd2yHn+spHXNfzHxvwYAXDWqytHdEynjwsJDBL7McW8Zxhfnz/Jv+yTLgWQyqqsbXQvViOoQVC
MLsTp58mVjxjs9wKB48ABBGkngRFdoUB+dfrrRNRXuPvEK7ze+tDfw7JcQLlKZbkphRheQwoWG7D
tnC3tlbu7v9xf7TtVIEr5/hSLkdF2/ndoN29I4W/i2wIpXWRBJti7cN04g/XTpQ3mw2jHT5uihdU
HKtc5vwGnUJnTtiGYEvdEnT7phqCFyOf2zZuE1I8zLAPsJAMOjcl870fyaIv++iA9bfamRWO1PBs
r205b9YTPwmyNxsuq8qBc3L+kxYImJ0H+Xhf0f0xVrb1rppluy8DXWz/4+PmUisPzEcPSijl5dmV
CdxwGRK6ewaRzT0RUPMhW+ZsNwjo/BNa4CvL6c22w/WgXK1IJSEjULzPb83LkwTTNMfdDzYGlTh7
M/aNF43J35XN4M2FID+xG/D4GOkRrHyxGcyh0a/hcfXBQXjxwqv0jtDosyuaw7dX4a9mcLt+9sTb
XJZ9uHLYsI9772DVhiN3eSFsO41Jj5778MoNvVkUAZsVrTEaUqyKg8tpxOKU7jDXQ3hIkN/8YBSC
93mlsW/Cv/4/E0u5FjQu2AXojBCQXXwTJR6hXu204SEvXCYdZjcgjTWcu8QZTqVpJPfvL8K3T5HG
EsoTo/zVfutSaTAVREb6XRMeXF/DDnKW5ZS0rnHz/lV+097+PB8QPa/E+1UWBoSFYOV87U1+AE+1
HvA3NpTlx4zKyqq7RYo7+ttIYIQ5xdMIKeoD65ZHaqM8SA5M9DLnCHveJ3ogKuyInb0Pylh1VTls
ysLxmGnOve72Fjzxby2uur+yJu1eVLOED6hUnUcvwfieKrXUH+F3jqek8O0XNY+DGadjFVqbNfkz
j5VIvR9iHhrMxFG5fphDc/6eKRuHwha49jQIALZtQNxuFsvOjpYjwBK7UuE2gx1XgU6wFEZh95Qq
jJY3kY3G8N6sp2G6S5rAIee8LPyfkdMjhCUZIHtNulJ9l/aSMc8PQCzu0t7FkIctoR1uEm9I7+t+
UjjFysCY9r7X5vi0Wpas0fSlEoviwhTBzlc4iD6GXdP/VGMtq8MIMEMo1uovP3nzon5ClXOCbTrz
NcKdc3I1bnTnFZJs2jLDObp0xSyb41gpdO/Cn72+uLE8gW1WPIRpl1RbOypG+VD1JWbhaZd6yS/H
nUexoxDAdzE3c0feDs28hJswky0muliWdy0Pzx3p6CkP83avbKNMExRrvvTTQ9RnYr6tcbSff8mm
9fj3YDvTzupGrT9PSeAUC6brURcdemNC1XRlLbLUzpYimAPfGCQMgrdgVF2c4kwZFqvJphTvb1Ef
ROMOW6xerTLOUnfZj4wK4rRecgSbVb3rBiIP3r/+5alOgU1BtroAQP6nyl43mz8qFsuv0fkTgrVT
gTviJk4ST4ttzs4PjXYf1Xb18v713nx7TKjZtDhlVpk2w7CLG/bsJINzGIhj6sgm2RPDKLv9Mnc2
hpoVoqftkslc3bp2Y3u3Qd+Gww43Kfs0k4wcHTBqt71D4Ip8IUKnNRN8NTszjGXr4utDxFBYfKt7
ggRiOFiz+aEmNDl5wZsFZY+DOWZ7jweteWQC6LQxTk/80+AzeJLUxdPnIQ2seme3yh62flAAI3hO
MRPA3PsDllVSWcmDnOq632ItWRWxClJKE8YKVfe1hy8T7PPCyJgcohN7bWw05g8FNOs7CwviOl5P
wX/MKZ/cXdcKUd1HXWY5B4WXsHVjC7v413JF4ZG+09LzxGwYInpUgd0892JKv05IUPyNhasc/tl9
Pn0IPGPZKdUO+QuWw4V54rfO+T+FxzzlUyqMdLkbFt07+C9jxo0HgAzgBFYFylgE7/CiZ6vv1WM+
Y1p60EZEZEJUzM6HqCbr4qezRNWBBjMZtwVTkcjdeQyojFiMDE2zje+h84t9S3Sd3hZ5J+0v7ZC2
c3Oj8iwjZAPD1Rx/S5Fa8Inw3BriXPmLRxQJS247dVGbPjrEwswv2OBZPwfqLOsEkmWlmLY0URoT
L1vKHVFtDibwnR9OX95fib/hoT8/vZUuwkh/VdFRYlJoni99WxSYmTnNcKp4fM4H/KagZi+TAE9l
IebJY1OgL49p+PHBTsrF/9EoNao7Wr7snogGHhIuf+0nLFayAge8aXVSF6V5NOeoNA4Esfb4UWdS
q1PjlNM3YWNjtcu1YewTXTjVlbOT3vBiL1m9UujiwB0wxWWScPEt91muQLTC+oiXkUXSRQtYRCTE
sO5gmVHX6RBjLh51+zCQ/mtJ2Mi/Uco+90gwK1VKUUPLjfvOhss1gB+NNwt5J/+YYZXdpzU1Ceb5
LnZ2jmU37i7nA0+dGIsfBLJYAGoCbPPMrh74ZvGjrqSJ4WqjyXBg/Zl1/TgZqWqelnYxiOsNZVLv
TFN5+aZqK6czcf/C2+xu6gKriAdtYjyyMck3mfc1gs7igyFFnu8qPPAn3FRxrgs/u7p3l6++sYTe
F7sr63/CPnPwvsPhqr8N8xR2/YjhFVZwCP/t8j7SGBP+ynUSNeysfi/0PYk+tXXUYzHuCAu0xT7K
ygjjJEgSZKUEMPH6b8wOiZEtmwSTtayJhqNYMnKc2aA9vNF10rb5Nl8msj2sTKTJXoAz3rs2MTB4
FVZV8tX35eTHlWvq9jYfg1rvRcpu9SEpUxzveTYgV0nuiGPSdwYm8an0ev2E5Vg0xrY5L8Hey9Fm
FB5Qz1OnVEWmRzYXWP67o3mrK/zDTgY9xJPhydUkPuxm1XPq2502NlmHb/3Hwg7sL0snkxHX0o7d
BDsXo8UzXZYki2xNJzf0NikxYN8GdegZGyYn2JtveptjG9f92iVyJXS0XKBKTM2kYj+rc/PBrLBZ
+hGQe0lsjHZquRuybiSGB3alKJ+owbxPc1v1xSvw9rI1iAQKj54I0x9dWVrPzZhO1i2P39TbFovJ
L8j5CATHXomXLOA6t8Y28Rb74JhCBLHya0TuWDo5X2Cr5x5utmO+pRZwCDzqsc77XuXIuh56TE70
9ybqHV6TZc/l/VxkZU4eUDK/pmMYiI1tDmoLgZfB7zCV1U1a49K0JR0IHyfiXTIPoTQGVTbuMF5V
fqwMnXxzjWZwHvLBWnjhQpnZHqWzvPGUoe3XYBE6v+uxOgOYaqY6f02cXgqb+NogD26jjtU/kvwz
YDyzBWAq5G5xUb29Ltbs/XL5l0YZuwsc09jBjrTUhCgUQ0+wFef2TdpaWeKTvdP1LqnWzSK+Bwvz
oc8qSVziBhIfl4VTFhrCPWZLFgb7yiIRozOCXt3oBonthyxqA+e0JIa0tuUgmomxN76fcbaEc7Sz
69EufzKgm6ITf5dH3Z04Y7MzgzY4jHjp426Y5tnsQFM08oWYJIwuYqfo++bbZGErtut73/5hJowb
fkxNk/fbTC5D+mSMTvfJtVp0IJU/O/qgle3Wm6jJ8tM4zoX+0KFRmkG4OC135WAZt4AmBnXsNNEO
xGMbRaOINaaje3PVDMwbX8nsC4qJsiafRY4f2yqyjX8pJx0SbtD4NUe81pQVz8K0fpLsKa4J+C/S
lZFJMnBYh8MQlGlikYCcnxwubVExM3o+hlafovBz6rG8xeyLuEJcvQtq1xrL9bKqw49uRXTMrpVB
EzyGrnYox2cGA3dGlebm2l9YbhvXzGaTZzodgQKI5DIHVzwSJgjBYnv63BeDOLp1Y3kvlVu4n0Nv
sNBK5NhR3vrNKK9xpH5TBP48GNfMNqhRlIaQ/N/KJaIBVmOSOtOR+Je52ZeVaX4YfdrZZuiqB6GJ
Q9gN7iiIr0nnJIMU3H/tNBm4W43H6dEI9VeXsccv+FNlG2uSDz664/QzTJR9TYj45sjjp0JZs1HK
ct6A+V28CWaRXdBrdVS+1o2K56YnXS0lvcW247nIRU9AnDDvA6Ld6r1HOfBfbT94WHh8rzNfCCa0
5RfwqTtmjAkT3zwOwIEfme8MuxbGMuabgs2SPDeqyPcLl8uSHWL8ymeB3uFQSkPKP79n4Y72ZLS9
SSrKXJYH4ow1uVIBo+c5Fl5PatswdoZxpXD/PSk8XxUwWik6bCaJ6Ooup22phkND7od3LGi/qqeQ
GKlIbwD+uh8OEb7+vddNS4LHE5yaHUEkcj40meQwdWfDWx6jGeO7OCzU8q+n9eJt+rqaCGlLSF7q
D4uR9P+Q5kQ2UjwoZQb4KlikmkRBa2/lNI5TcWV48pt3/Of9oBpFwLUqkICjoeRdfMSSOEBwISO7
s7tmELdqEFVjxaYF7hgjtxS3ma2S/Ejcxhr7G4o6s+Wm64IZNzosXE/81uQOwGywdzUhWQKbACb1
n3Feih48Ma2YrGuXuFwru0yLe3BC/do22MHuOiI29pEz5zDYfL94wR/Yqg6lNExSZzy/W4rt3ONt
u6ZcUMFjqZrYuJD3a2heggl5iEezHQmwh/cXlrWunD8fyUoEQx9CU7ayC94gS3xDQ0O8mH+EW0Om
EOPEut6GEw3kKWgcEd5DD8e7d0rz8GjYAF067gjGXjbWGBTE3DhjFwVPxdQvJKX1ZTm9CuETmpJW
HkZ6sxpzm6AzzmOf/9UQRchc8Mo9XEL/6Mq8FdX535jhjdnBWJLr5zlzeEzJRrttqBEfmH1Ed107
B79GpHSkOhbVNZjs7VUBvsHhSUuGjR1eHgiRM7aJPQK5N2UgvEMnukjd1CqYwse01GX2WkTOEN6F
FhbU19qYdYs7e2lMGjGPhT1E5Y9Zx8UGVBWOAfLXSKIxyagMVYgD8oBCKn3KGUU/Gm2rmli0DolZ
Fq789gMJPr23d1Od4MjW4dB7w8vL77UQE5G1uu288jBLu/wypzZKFEc0yB9oYat/e+7Rwco1aaIr
kso3K+83r5pZMVrH33zv8z0t7ftstM3KOAb+iIllnn5X3qB/sb95j5QH6U5b2fiAi6b3S3tERL2/
8H9bF50/QzxdIELRQLHHYcd4fnl7Iq0bp+/iNC1Oa22zKFV35dD6YHFUY3I75wUu3LOTue1LAETd
Ugx5/SMW7x4ZPk0hg69O6tXpzg6o+ZPNtMhE/kP0Wf5BB8QV7osFVGFTz3XQz3EGH9DYEXYTdDp2
x9AeHlWUeXdYULpzPLuEMSCpaRBrxlXWuD9RmbqADeTszft0sPxhh7l7lp6YEkb2adS2CmPdF43x
tRlAQ8St6yg/3ABIRmYWexZB86h1kt48vP/Y3lArAYWxVEDSQQ3KfOny9K3UEgF7muKk/HReyLHT
w9HqF3XP1KI+APWIUwQfgU01/dnMoXVE2TR8f/9HXK4cqi9MMCCcAFRDLLsckURr5Gjij9Op6pi+
3ZYJ5+Ma7mkRqTJNINeOI3xz61qdcvaGV5v5yc1rs9z/558BC8FFNMhGEEL9OF9B87IoKyyz4VQE
unN2yg/mzYiR/kyEaiYtIo7yYeelhfFhmklb01NZX1nEv5GzPxcxTwJirQmyBvUTnulFLdRFGYBr
nrUnQjjS8LD6QSxxP4W4mS7DSAhJnsxTe0fX2f3jtkNok0Dg1vfFMI/dEmPaje1GmWKEQXiT0e/H
Lp+6bWe1fjHEg2nr4SaczFHsxVT2dzWBg/P3hHccHSdVI+xxE6yPjKBsjn2UdkQDhF3b+Hs8iY1D
QgZCtXv/iV+OQbhdmA/rjVK1reZP509cWTaxYpisn4zQ/0G6lEFIWFZ8ztqhcTfvX+oND2G9FpAK
pA7eL7PWi2sJMYQlITv1icTQHzPqN5fEVEkG0ERu2aEZQb7jvHOCet9Vg/yokizbktw7fgV1nW7h
IV799i6LQDZ6kxgLlv5vT4VLxw8NaK06LboTUXxk0g3DRPBbVbTDxvSAqTd2nxOE+P5j+K3bP19h
q+0V5S7rm83jsgRkO/HNuR3GE456IY2iVzbODZGr/USo44Ctp0sC7kRpZBqp8aJRLjYPLWkb20KX
Q/llycAgv0RgPw95FmFHXUVld6LZtQPg784af2Jbr+Z94C9lchDMZqiH/JSMs6oohP91Im+FM8up
cuXdo7Up1BOiMw5dWv3hi+HWuSH2LSZH9Waa2KrBstw5vEfN1KZXFt8brI3nD8ENp2kEiSt19mJF
NCox3Cqd6pPjO8O9zjwzhevTN+WNxVQ4xIpsjaPtvL4lH28cmh/ITOZwbwmh9CbsWaRHDLXNbQ7J
huQ74Wefyiat9c28WAa5atp2bidyrq/S4dey9uIdon6hf10FN5TA9vlnM1SQLjJVd6cgYAU/9DUn
+4c8YwJgWdj/noi58e7NpfOSg2GXXvZgTG5BGKHjF3i3ExkUfH5/Vf3l44JHxEAA6hQg7Bsxot2R
lVnAQGHrdJrT7E/QVkdyLiyrfhjbMHtUKkoeaR7t287zWhGbGKsRIh+58+e0g6d6ZZn/5dOiMQhX
ng9n2xta1ZzJBJy3dE49swIgsMVXcWBVy8Ft4VgsJqP/K1d8c5ACRa9UZRxX2V1W/8jzl1KPU2kl
lP8nR01pt1FNUGGENMjc3PIyJdG9navs/tkS/J92YQ2SvjWA0eA5FaXjXXkjbx8At8+PwBMCudKb
X6MCN0nNxu9OXh/4+W25MOLcmqk7+f8EqcqbLYHIrnF7ZRlcLExaWebn2IYwjUJ1y7T5/BnoCZw1
cBf/qSfi8REEPhIAXi7+5cAiH0islt+MkSDJJRF4lzRVXRK426gvjWuL/spZelHPr7+Fn0CBhcxg
HUVfnOajNr2qrtzsuUqD3opTN/U3RMha31SXBS/ZPAcgY1F5hRJx8dy56qpr4D9sKmus3cWeUomB
nVtN01OoquRngj31a2KEy/KPgeSp3hLSqPQVrf0lh/Z/1wxxEMWuBZHjZRdcSSgmwMjmk+bdRLfN
DCn51Lh1Fcq4SkobbwFHFv4h6VOJvQ3BlGXz1WDrXbY6Umm3A0HG+ODKB3FR1K2/ChLVarYG6QUy
wEUp0yxuQsRYPz+ZxbIbEA/7RDsHt8oWLua4jVsdk9kd6IaJrXFuMthA3bUjf33Ff+yTuE5gY8lG
if4L2gPF7flyLGjxh0In1lPVWmmOCzzG/oeuMRbji0OsyeMyVKra5d3UTVjn6j77mMC/kMcKWr5Z
HB28aKwYlrUn0cRbdD1XBre/J8PnPxCyCRgQY1u4GfzQ8x/Y1V0SFObgM+VvrQU7qhEJVcokNGs0
uUGmNO7cTmN4DR4cMda1xiWwNqKjg34yQxVN+47ZO8MRGEUue07llNULyfNpf0rUXN0umNmqfztI
GC7Z9gYQNSw2JXsydVOVxN2IWTvoXpVgebmx3G54kbPMBubnuslDstMbIxy2dmpYN5bUntrPlo7k
QxJVTbE3olQU8diEk34K286nRTUGfIq6icNpR3S6ZxzrJPe6zYgLxyse0rmDVTdhqzgYSi2Ge0bj
tvvUFHbK4Lc0hPIfq37Gi7LSLYgEEWrNeGPPObZrONwbz/yq8gtIAAN1xQstN16pcuoWs9DyOLbz
PbR1Vz4mdbWO7a7sbetiOXtXFAtsbPyT9hI20vrl/zFlxwXPYqjbmc9SJ8rZGKJE2F+DrPzCXyx/
YpchZpxE2v4gWr96HZusLGO8Y4OPNOmS6lt6n97/SRc7nEf5Am34t0P3Svy69KkpaVlbo4QBLYq8
fHYgdtzgv7AkTL9d7wZ1Y3I3Ld017cjldsNXtcq46dICmIs+GPP5g2iMGqqcO1hPqlXTHXlvknZY
62pTicaSm8oVpU2qb5GrfZqNCTEICo/VNFtnYGakX99/CBfoMb8GoRxjEmqO1RnwUuU11MpNx9pt
n4cleVD9nN1EIO7kifX04VVS/Bu6VXJjTUl9Zdv964WBzYBs2OvYWM8fg6HcxsbOpnueIze7Ybgl
46CCZ8cfy0cRauMLKnb+sEMmfPP+PV/WGutNc8pQw8OGC0LGxefXzpqSj2LW2XOjgiza9u0kInBz
SLMbNDfFxifR13nNJyvYLGaTPytE259Lguqv7LBvn8GKh64yUI8hPIkU57/DYLTZidoYn8eAT56w
KTu2Sqnv5KS7g+m2+XcyM7NNOfjGf137Jk36b/IcMwMozxdbe0mcZSdlbTyFFrleJG9Mmb7LRSfc
LbGiGmXoMFkEYtXR1VPl912d7QQAXHgnIuWjxgS0uKj0zBxCYBf15bNasW2wVKct17paE7gJarCS
IGvyQGW8RDNJ51nkVsvLPHs0AoOOHOLMc2MW6k4ZE8MUynSSl232/flfIpozLX5plIuKpL4Ee25F
plF2GFI7qjdzpJLybm7GrI1DQsQJV2/mGVh56SzGykXVnWqV1pKMLL7C3TAxnpKhsPVGmuaM/JGR
PFS43EqbrR1gRIrDY+YWe8DEetrT8RsCo6O2GPtXjH3qR9/Ry7eEoyB58uq29Q+ETvfVDgL2EqGP
MEV/6IPcbTfL4BMQkPmjGfxYBjQNGwL4muSIJ0zJ5jDg6HEAeRP+YxKm8q4SjEoPWkbe6u1v2COP
igc2HLuh7YNtA5Y3boMJV6eN7G2fWT7juvYFXrvoH6skHOQJ222BeSuUY+aftTclVkXyu8yZ32Ko
XOyDbg6fkYwEdRxkSfe5gIZAe9SLZf7q+dL7tnaaIXy3sX+E9FP5hzGfpGAw2RH3S9gRNgLwwNVN
KCtDfVKu7m6KfBZQuXynM+6UotaNw0bpbOcLBrWc19UE8YJEit4VPzvFHBTLn9qGgpPq1m2/hQr5
+eOqYFoe4T8b1i1sRK/PNjoK0t/53c6GctZZ2ptWVeYHwQ4s2v2ilg4fbjlyzi+B5pOe68YZvna+
peo7NKEl7TcsxF+o0MLHSkn1ya71HMa4I0zVNq3qJtraEpoCeXt2uV3KNLqBEQUysTElg5tNlGWw
DBCShcesxdvw4ClSWQlMZoKrwkV8puEpo602ViKRXzpVu7GXFGrCAbqgKb7UTi+iQ7M0jd4w1YLW
19VhH6Fj8bJk05HRhkuN53ZReauduTRvQ6ua/mlLmRZbnA8wjWDTnMKPPS2RczemcgwQnGVGC/Nm
mAJ505bCFhs2hOlkBeTEvQzoxpjuayAlHCBk5OsHFkIpv/c29d59Mtu1ujW8aPFizzBEcwhGY5Dw
HVUhT/S/g/eKJiWd7pbW9MgznjP7x7Logo9LNUjalS1Dr2C8RdYwQVCTJIGrdpuDDJRrvRrwX5Z0
7+dZfwvlqhrs/VrdUVrKwPw4Gw2uv4RyNwmymsSr9yKEgyHvZS1VY+y8DHBxs4iif5rcWpSP9jJq
bC0LaSRX6PBvt2fPo0SgEWEYRFd+UYLL0OzxAnC8J17tYlnxGOKSLWOf5Yoycs2nzhItp3tYfIid
tj2O1tl/P6oYzlmQE1dbTbgiF0eV38sFFmieP1ezSaHQMUd76Bki4PnQJi/OZLo3nqNJARyW4GmO
kHYYQ24c3j8w13PofMdmiWKqu/LHOakufblm0c1lZNXyufSkVZClOuQ6PbDaiAdI4ZWat57V+cGV
0/FvV13Nz7D2AXL8H9frj4qxlABtbrk0zwFpdU81Jp6/hqRabqC5l5jMAYpfq1Ev+m/qAurJEM41
AkZ6Xuei/54aNFWtU9XPfZBW1Y1RzcW8g65E6Hlb18HWGrMwvNet+lSlhjgwBOxhqVLbfOgQujy+
/9Dfrj4qZR+eBSxwe3U0OC8Omgz6YWNZzbPq6vJbPzTtHaWzt1EM1U8FaDvpISnfiJqN8UpR+KYy
5jlQkuFSwbILSBI6vzTSioZDuq2fHUx+76fRMbez8sbvMyBgrEuPllcM4vn9+/3LRTH/WAtxNH0+
0O75RaHzw5Ly8+EZUpi9hfAa7kSTmXfarLOP9Tiuvnuue+VO3zxkjrgV30E9vkLp7sXnxaQCdhPi
yeeiZOomZZm/hiKsf0RBz8Si5vS0Tow1koeKfPhrxOO/XBwzEBDINYdrjUo+v2NEGTWz4Um8yECU
yzbqvfbGgFl3sJrJvAkioqLiAIAHdloVXDMfv8AX1u4Hk0E2F45BZiaX4QKFGJQj56Z8cb1M7XvD
5M1yvKMTLdtN1U3FDSZPzoMD8e1oEDD08v7bfvtx44mLiAqrBzY2DDvP7720WjwrdSOepxEWbJML
KgBD1bKI57zZM8WBD/n+FX+v2vNdDO40JT/qYF72m+1c+R2VUl+7T0W+QC6uyDsA0vLDbLpJqSos
BOFeuV+wQHL2Q+tWBmdXkkXDZ/Z+A7OWsF1rkSGt2+Polo64B6iiIEkSe3nhl6Na4CiRSxYbtXai
nzqQIwTpQmMMuLESqZ0+HvOOOnb7/o29eZT4nvGNWtHq6GQHl93MAoM7AZp0n1sS7MMTCdXyLmkl
LO66jYobBaPyx/tXXFvUsycJ4sr4Yx2wMX0hD+f85WUGH+c4p/p5nA352rdG/RzkljhkJUXl+5d6
sytQRyHcp0NdcXEA7fNLYTgK21VF6UuTNd3nWtlfVR76p4quVpKpPRY732jEf+1Nuejq0sOohx2Y
fv38oh1TF0htbfKc9056olUJNyRu11Q3iXfvt0FwaiuqnZiXOl0BQN8+Wq6MbJ1xG4AYeMn5pRd7
ruc1j/6lBpu5Qd4EadOauvQh6dDdxu8/XBB2/rrzNwnCj/DBXYd6KxpyfrmaHZXWIQ+eqTPa7olx
tmrZ9pZCKvSG0u1/mQHS9dcFjWkG5d/Csmum8hQxRld4dcbraZrF/TBYFYZijfEzbNsi3/d5Lh9h
gspk7zCd74iAFzlMVFCm7NiGRe+QtW4GQxj3eOn1zE+zpN0OgTfleBOhh7hVyqpHbMQja/xh5WFU
3hceWU80FwW+xQ/DOo+MBzKg3JtR9VXO6D1oPzUylx9bUWYlpLcc5hEh6+myS0ez/WEBMRVb0tK7
dKNF70yxzwd633cjkhLqSROKR1Z1v8Le1TLWY98MH7yhN74KyLjjPXzH/lPW1cYXDAb7H+ViOWKH
2ml59D2ZuJt0yrzhznRG79md5fIDZis9l+wqKy4moOUN8hqyJXPbTsa41Gn2QTl2jjOAWWpxHKSo
n8fEGofbquoXb1vbxGA3UQ7PKNX1VMXjIBdz40ahkjvTn5f0hhxnc2OE6DM/kVdhRIcx7Zt/lQgL
vooSweahDE2VvVQ0rMavDu/Q+hGmsdhSP9bz3otEbZ4wL/XvUuGURgywO/zLf+FYU02qH5E/KWfn
DmNexWAV00dD6db+XHdNdex6TpYjwign3OEONoqtzqzxq8N2Xu9QTaGMB7fqJ3i5kJDjBmowFTJ/
7m/tsfPgsxJOVvv3ukzxsDVNbUePIU3CvA/NWnd3Li17/tHrhWy3CU3OvOkJEC5v5pmiLM5ITQ82
nlt7N11dSQsiOPz6eKxH4R48Ql7GD60GMtj4uIlNnwKvLZIjtkmTPe0WO8mXYkObETXfpA1DIvba
tPo0IhortjqdxsOkw8x5met1yO3YZcfAn5oziylEtRNndkRfhsfUMm/zug6/AN5H/o+2gxC7xWZj
+NimbiQ2gy0CccJ7rKq3erC0eydDNHe3EMbz7yNpyP6+TnODDnZyxqneTo0SP1KAz88pZKpvsqxk
FxtmU6EQQtt8L/I0/EC6Q1DtyNJIgi/A33WzBbHSAcG6DdqwgPWfxbmOdP5/lJ3JcpzYFkW/iAj6
ZgrZSmnJKVm27Alhu1z0F7j0fP1b6E0qSYUyXFHhgT0ggcttztl7bXxbnfUPk3/bnDtrGB86BV3i
Bj0iTYOOya3zC7t1pZ+Uhvaap9h7PmftTC6x7yS2/eSGFP1RABUUWiScsgO7MmYRjsLZUHd+2sK8
2zZZUiePpiT3bee1JNS+lP1oeq0P4TcefH7qpKbge2khBVasCGM39kNe+mGDXOVQETne8t1kxbh1
nIZfRMfesD6lsWxfpRi634sU6R8SDTUlGHi146npveaHAAaVnASZa+VxnEQFAWGybd9M0tE5Zk1h
FUcVim/PQiySV6sTTfFPKN3W5CTc6Xagd6n+u8ZBGh6yqvOET1x0mW+GaqLPThhgLY/oNckgJHKp
MM/Ixis7yAw5tL/DZuqzu76to/k57axcO4h6gt5EP0vJ9nU2FpavtxWSf8YjQn2X1eIA6Gn8xUlX
ggwu4j4D6JMkVaAi5e43C+RvZG5wonij9m5oHpW4S6M7xwmFyRPU0wnlZaGHFK7yRNu0oTQfnHl0
JtimpZUkO3YqNvUxM69ececmg99ZIT5OH+G6MQOXMklaUFI93gk2ENZLS+wFufMhVaSg0FwhUbrZ
XembkW5/HcIa91VoSvmp46l21gay4ZjdG1WszUSocTb3TUVLi91oWdU2bXTaCJmJ7zdADZvaT55N
vzpHuR+bdjDWGewlrczwEIlyQmPfV3q9t/Gd/slID/gzp5V4MTSt6Q69xwt6CNvJGdH6qzN05aSE
pCocq/lZ9cgOH/BoOD3VeZnrwWRURnw3taoCSCZu89HZ4Lwq9b2Cc8s9x9Uo/y0HL1V8Jy+VPwqW
9R61vWfVxHWFzi0KzHVJmUMjLTKLLd5yjFy3opwS5B3ekfDZKoWsqaXZLb/do5fod4oSlWROJvbL
MLvOF5M6X+zrxlA+KjT9b7nK12ICJht+CnhI9mYLbG9NRXAsPBp12ofPpugG0AGmeHDdusIaKhBi
a7lIdromlM0QqeH3fMkGTTRp/IinTnuq3BlX78e7jHd+0JK8AdHNZnxRd19tMiaDgpg7mMkXDbvq
SaUo9L3LATIFiYVaHoBIk2xqmttslvUZhm2ksUZl3hx+s/RK/dX21S2Gy9XhB2aEtXD73t4Vh93L
bU8Wel4ttTinFqXK0YeJ7P5sm3z4YcazddLS/nWyGuOAdVIltb20qhuP5HpXi4t5GShLh5ez/WqD
aRo8jTyajCfkANGpia202qgmYM3RmponENsZjuKyG25c9vqkwGURNNgcenHcrmNpZ9kUehMNxtMQ
e+zd5jjesaa4D1k+Fw+2Xd444713l7TXKIWCY7o+cKE6nIShN8YT8rTmxzillq+mUReMyDmmoLOA
lta1mv9t3YQmPrR0yMx0KuA9rap2ZYWQBO15/mx1nEf8yKvhZ5RF/9iQgoxjfaoUv6WrhMOtcW+B
a64G1qIrQsuDaoZjprcOCE0KvjGr6N2nbqjw+yAuRDlLyHggDStuNl1mJodmpowYVJgWvg1DiNPl
48/tnZ+AOA0MA6fCBSyxOpyhGZBj32XiuR0zxZ+GDNjgoAnD8aPaq+iRz8KP1MF5FZ7i9bj2rf6G
DfN6mJEeTjsLuICKnH59fKKmovZZ7TTPnHOMPc20oYVZpJl3ZkTYdqNL8fLxLa+laBQzuCI2FI71
C0ljnbfnVFWLfqyvn90ojsdjQ/LHMa7BnGwsK1Lkzyjzkkdq64qC55pdkCZU6QYD8rVkA2ZIiiBP
WMG3Vm0WfzRHEkUaD2HVBhZYWHWfJnI4OVNSeH99usXZtRzbOWSSDLXWq0a2g1xOi+VzAeSw4pzQ
edsx11xfsdVe2Zp23G+YKOQtm8P1GKFQgGmHHiDijqsetCdVhUfWwnvGRs2RypNlsW87F6/SPOLt
9Z22HfQg6afhFdp5PfjDnEW3sObX44SShb4oSvlOaUgal7NwTd8nH0qtfJ5x7PyquS4ywHjAvxqX
SoDvUj1+PE6uLkhANoV8JgeTlYjXv7qg2qQKamz9WSNM41M94LkcEtO6o/NV32HuuMUzXl8PIB/a
RXrNy44Ao9wyQf6ngu1NemjlXS7PSp1U8R0WA5l/dirhNgcMXWBbncrCNfTxTa5nXS7KbeLNwx5F
aXONiBWRSIo0d93PGTiLf9qW8/K+4W/1va4y+W/tsZDdzhiKWt6Y79f1TCY+0E6oxeAQUoRfzzxq
JxGrKdTqEbB4v0JyMz5V5ayZ21T3Bm9rzanyPYeqYAaN3UzxjZd7Jawg9oDKHqsaw4ms5Csb2txI
iQk4OpeiHn+OuoJbVMxkRhpNnn3HFdPuPTNSzmQSplgMsu6l6vrZd9l636paXW0H+S0L+xHYJBLW
pb55+ebJWTQbmvv5WSuS6W4Bxm05P6WHELDSvbGkPvqd50Uh8I+m2IfunH3t5Rwah4/Hwju/Y0Et
w85f1iN8TavFIE00oxsoNJ+nXhVHOU3FgylHhxMg4qTfEp7bT8ccm2dDuMofxC4Rlljrxux8PSxs
KlqIOtkaU5ZbK9m8DCN6mvfWuSO6qAxs0aUlOnVTfZFqa06b2OxEF5jYRmwfo1qnbz9+CNcfBKsg
Lk6c/sizAeFevosOwmc61up4hnhRnDMSg3ez03mBHopynxuDcuQR3ZrZlwf738Iakzl8dqYYkiKw
JK1r+2TIGH1VRN25aefO8+1QECY25JZypKaT7j++w6t5hsvwbNn1qCBFAJlc3mFCm1zWhaadXTXv
Ih/mAVWKogn/TUY13EVkJ91Yt9brx3JfJhoGtGIGrYs1g54g2IZMbTRM5jx7h7GfxSc7HpPpAZ1B
f2QcZ19p3VpbqrcOX9icx+6Nl/reLbN/ZoezQFChwF3eMgF+WinVWj3PQKbCHdWufnqIOqDfoUg0
7ZjTpcv/sh+83DVaap4eiAmd7cblNRMEFUWTTeqZIIgEGEo7NweKKp0ZqG7vGCfqR8UrtcCwCMwy
jP/5+CW/88yXtYQpnTILO+rVHdttzTcjpHHm6FK2PvYn+a1aiLZZC9jnwCEl3YuY+hTqbScgtL2/
McFeDWlj0YrROvE4Vy7czcvbp81QqZOi6+eZ3lG7MZNKMY+ZBrlMemGU3Bhia6fFsjyzK2Di0rnt
xd50ebkmFoCeVM87ixTy3aauewvJd1uaw4luYFvuuyYDSFGEcWvgTrMRZJZWNiq/UE8YBrXqvjcO
nUBYFSVeAprV6/Pc8HtyGco+qM2qKe7bZlIrB1KmFe/os6VWUKYWx6PK6Vy/0pt4i3UbgIxPWAVE
ooDNEjrcvokphidV1YOHGN3E2ozWsttvPbN9TPoxbW80BbRlJ3Qxm/As2EwvQaVLn3ANVWz6pC1R
JtrnfBopNvXlOQX6ZGKxgIJVdiH7+DjJnfsuqcptM7bD3qxs8bNz4+kVvkm/RzWq3vpRywtY/ahF
ocwOg8yLhSF2+YKw9vZWDFjlrAnK3PtEiaR3gr1fdFqQu0LZ88Ar6ovAEbxt1eqFQuQgBJ2nVKvE
LSDB1SSPfwLmHEpgdnjkr62mQMResZzHcj7ruohzEB5xuEmmceoDR6usLbbTwU+z0Nh8/FG+d1mc
pwsfnz2Pu95z4FdxQJKU2tmBBWIdFVsSAEaKKfXquq565dSgA9o1ddveaFG98zGynjELLCsaR83l
3/+ztRwlnjqEbOoZ9VX2ry3deRNLRScWGxdXfeMu17665VtErscFOSpQwFmvZix2wpvnXj2H7Sy/
R7Tpu6Bjoy0o8eXxBjHAnN4j3B82cVc5+raOBloVmkjlUUNdfHKlM/WfQbjYr72eGbpfK7Pt+GMk
1Y20ifTcDhV9iOcOaXYcAFBJnA24nfqQ4C7t/TKrhLcxhyS3D5PsF9W7NrWJD60S8NCN8/PVdoV7
ZXajJYYXgLbWapbXUgMPdz8a5yr1oi0qYTuwjRrAljSM6kBxORf+jFr4X0XE5q392juvFazu20Nm
Dw8o7PK1mgjFsqYJ9TMo4aShXuplIehUd+7lcUIZbDw3RNHtR7zoACkUS3zyOEPlcO8s9T6KZ5dc
W6sdrG2sgML5lMKse8wyINg3RsQ7yy+Fq6XMQHeWdtFqLdAiHMjQQbWznBz1qy5CMtOyZuyCAmCH
2EhXJn97uEAugFiU2gpaDdr4qysWMlI1YgD1M+COOXrsxNS8ENWQT5vR6bWWw5WqfUdlH0ekqTbm
14+/8/XhArE2dQVM9cTpYVOicHj5YrI0L2cdNT/2xzxrvrRerT2muV3T5qJFl/pZmM7JHVX4/lGK
phNngwN052vU7+Ov2KLFDXvOajfAxoeDDsbiNyEtreplYvrP9885xotrWsWnDH6XzDC2ztkcqJnW
GBvboZGq+sxN5Vc9scWwGSY8bn6qzIVxY0/0ZnD+zyqw/JC3oy3eGY5+TMGXP6SxpDePlp2e0tAc
6y4Q5dAMr6WFcjOgSZfBWpwcSe8laWjx+6LpbWczC609TSjP2/vBla0Vo4sE76OxLJfsYX2l8zSp
BaVRqO4fM4lGOFxonU5OJaccwkdUisAOUUn/8/FrXk3n5NTpLoYnROGc2th9rJ5qDCpvaKNQP1Ea
7JpvaqklR5rag7ahulSlXYCxJLR2s8T68vLxpe33rr0E5CD2ozTMD7h8kGrvAcDsGvMegJ45YgdA
hBoCAEtwd0NfLIbiS0pyeMxvAQRm+UaT5X0S5OEgm8avM70l515LQxCyrR294lrGj9n0kWvtErTD
7IisNrsvOhVlrw5tEPUqunKV2iDYjXuUdfV33e3KJ5Se+P+zwmvlSQkTdWnX6VMR+qbMaIombdH4
cTeOdaB5wnhsRxeSdN6lU3SCNCTv3Bhg3RaOZdQGRo/QlN4eo/DVReeKm7/RekTGkVPMd1DNq/EF
e0zyte2R4G5aeIO/FQcXyKlszBirTlO6v92ExN27opD9P0VI38dnz0iAl4Mov9iXHufXve0o1X1e
WlBG20Kn3pHhAz4ATcNK4YQpwmYfgGDinioqbthyG4ryOzu3Ju+e3oxS74fa0Y5Z5ZUJ92b20/bj
l7taUxhXaOypOrF7pszHOL98tx0RsXXUet69g774T+U6FurJBB6ZZoafVYVDpN/TE6AsEQvvxkzx
Fh938YVycexVGB3oNwB8WV3cc6Zohv7r3g8cTTD2tOmAcJyoU/HLics0euEQkTtgojztJ0USK3lp
MDLbvyx3SAgPMF02Ubaiaz8BULSt9IlTnx4N1Ni9dqel2ZS+UPxCmuHnbt53YxBblfKVxzqDIbLC
InoI61hNNtAOXYLtZvxNO0Tvmfc10mLv0Q1nownamhEpOSZDWGEX45UPoE3L7NCMsv41aiNSgRvn
i7dnvnos9EGwGuJto2i/fiyzlXKirlTrfuyqosRgDa7Oe9Csutsi36ibncFZdm8Vqcj2saUUr6bC
wKZP6lr1XEFWQrX9p5axndypVC4TX5CRqnz3ZI3uO6XsI3YOnm19o1UUH9KgkKnaPY3SrVtlW0K5
ZLkQ+K2wpRU5M6Plpma9R+YdFRvcZ579wyo4yj5r9eiWn9wsiZqN06QNb9ByJ4iQY5qYR2ngjHym
wCyMzxlg4f7UYjBF0hCPcxUMWjJZWxPVAdvfotLJHe3cWeylUMPhGZIhj9V0eucsC9zrD56TpU8C
rSGt+NGeiFt3m6oOv5UpfRtmF87U0xa+npm+2qGB3b4ByKO8IJajqNWKMQUaXCOPD02UKJCwvAmU
nFAq+W+SZC60uYpDwo2V+XoBQqdKkY1GE5vw6zkbkYTD5jyNT3WZmN0/Xj/oPwgqcPs9iadRRSjX
rLGnrEOhOz7tNieAxgRnFQ91aqFRsAWMuxgY94wUR1OjuyxLtGk/R6U1bsy01G0Qc17ydVKqIXmw
Ird0Dh1ONuPGd7ra+jFH0BnFbEvMJSW7K/ExJeRyVNo0Oblx2o0orjhYvKhdBDQXScFo9bcaRW8n
6PUX4NCzxuBL0gJ658tZKclVC/BFp93n1dIFsDPp/oT3GeW/50YX+W/NTUXst1o4b6E2T8l2ihcz
bO8wdWw6R4sj6ctwavRPbMoz7VG+CbVT2RovEez6hWxVQOH6USZW7zxHccaKYqlDbbB4zXH/WjW5
E/+u415uBTae0Nt6dWN6gdemLHJuNI/PHmWtBCMBgoMqZod1Yxv7zrzMbyJF0UZk7+I+v3wCmGzc
3C286d5GOdngt/G6z4ZiGt0nZitdvTdlj/bX67uk+ZS26pwMN37A9aJvkPy5tH8oHllXomf0ACMN
ml6772yK85+yVo0+SbNr+0DLQ5XyQ1qANYJ5PMvdx0vSO8ONqGD6ZdRFofjZy7//ZwMZ5yUl/K5M
T9AXh2w7t4o4j3pOyptqVc6NsX3F03tjQzkQBRY5O6N7tQa1liqNtkOdqkVFL2HJupERHcI8A1PM
yifK164mPCAYjKHKAiBAisUSoijarlBb3W02eTc1w309pePeJRnL9DkEpP1ZVCLXjwzXochh8Io2
uvGYrl8Qo2IBwNM5JxRh3dBVtcxN46RX7rEMutoezKGKUXEmPOmpxPTAMmr1X7WOlebGhZehd/lx
cmSjkIFk5w2wuPz7f95PMdBi1rs5PgEVrIYNHdDuYKqoavZEmMyHNhu1bx+PiOuPgV49NBlmUjyJ
rIiXV0SM1NVxmqSnljxoc8fFBnPTs1UMP7NrdJNHVw21Cq1nE//qiN1pzh9f/507XhBUsA8Wogs1
v8vrc5Jw0tFqvPu6E+ndGC4VAlYk9dzRbfmk5+Hc+x9f8a1ucfmQiXlYgAvwbPi41zkCdAnzqlAj
h1Od5kAHGulTnDGyyeZeUUtZv+ZRmzRBNkrEqzFcMTrCwordz1o0Fd/tSItCcNI94OtnPJsQS3V1
KuxbApp3ljgKEdjbF+INsSrr0q+qDE7l2TI61V4Izc+flD6bf/dD2z0oEwQLXxYJvphsafJneVw9
LllJC1a4DbXHWFStiHZ4i5T2ZLf4EXxbL2LlwRO5jTBhwmx2UEbD+qWEmiKTTcc7EDt26H30d61J
ljjLpJGN4YEmHcSF1ZwjurqaGzRPp3LUtLs0Smls92oSK4ckzrW28RWDDcUWL6OobhnQzeX8tHrX
Fgsdp7tFlYDT5HJ4FYaVZuRUO/dDPlSfCZvsXy0XaSC0d1ugUHaqIWIOmVvVJTSnDUObjw6dDn9q
ZbqxHI4PPYqW6XkC1izZ/HSi+DmbiAdfUtqx81fiDjo0kUrild/rejIOlp31YPbbIV6OrW0EH2nr
uYCvg3EuBFpkx6mbbTN4yniqNewCv2WtVIl8jIe4aSRFnD4VkT9VWUmDauht4ZxGg6bxl55YgiO4
r8rcNQUINJ+Ze1FZk7XV+DBLxU8+1Y4dDSY+O4goi/8YDDUa851Z5QtB6OMP6XqWXAQ+S8OLlgy9
iVVxJoNevBw6o5PL1qXYKF7DicaNZxXtM4n0+7mx3U0Guib7+wvjSWMwob1DTLBWNMEY5AgVEQiB
4KvLOHoQbiD7uOQnKBLtX1GkJ+ptt/QT75ypFjYK/S8+SdO4il5z4oLddx/O94v62nECmfa23E3Q
InO/zN3+jzpWaej3UMi9u9B050+yFaLdhs1gKujOTQi9Q5K692k6uduePZaz1I20cDd7UL6xnXsF
DGkVquG3MMsgKDVNMTWf2HBr7iHk0Dvdx96U2vf9ZPXtz3yCyf+gOECDnubazH72Y82xXKkHsC1W
CJ552NINgD+/acwsFP0GpM8tEu3bCnH5iS2wXLaTLCBYbfXVMFhK/I4hVA/Rc5niz6XnLjdGm4np
qQYm85VPhQUaeIb3hfNM+R1ydu+OZJ2nc4OEmXaC2AuRKv8gdQUi+/EYfefX8e0bFKygxy52h3Wl
qkcdEIcuJtW8mzHOwVsY4qOpJZyNvDlznX2klc2nIe7s8EWvxoLtLXEaSQ23E+ffFw97qrGBDJSY
P/upkon514OZAiMbDQxZOML4ji5nqNahfDhiJj311pDeqW6KJUJKDjjR0WwZKHtShUlRNZFCC3lj
h3a9+C7HYBvFnL4QGdbajWFq56wHik5QQ+P+S0YLkh9HJgckAh2iUbtKzN2N97Gs55ejhVI3bQWa
yAuFf2110Z200tNQL07WiAX8vsvDxD544eDuZSLOuD/mfzOgUz7Y1emLLQekx/XglWcV5Fp1/PjH
XJVTWfyX7ib7DwcjzPrRO6lTIWWuKUraszoEmasT8yN1pfgWReBgA8RJQMnIe0W1eZeUjviZlpqp
dDd+xhV+dnnzFK7YKeO/vK6morFyKz1v2lM698qUBAim1X7DRtEdAc1Yo2Z+tuBSPXbATZUA9rqV
n7u57om+oTWJgcMfjNGNiSNQkTs+1+XQmzZ0gLBVXppcMcMzk6ESH5sZY+1hoUPHn2cEy/atffPV
eMKHRiLWEs627CXX/amodZgSkQWfmJFm1feoiW+dPNMcIL6Oe1RtFsGPX6F9fUkKtvQiKXJh3+Ic
ffn55EQCFEadNKdIuFn6gz5OLJ5Q0LkQ22kh35ko+ErIyywUUDgB2+G4yJPhK4ns2S6xFcI8WCw1
ICAKxWYB+5dqXcBi4nwP8c2LZ+wA4kmlqwghIp/DH2HWO5Ff42zPN2VVuC+Jw4HKr7WJdY4Gbejs
NZFjrQCkUSdmvoFNbw53VpklAHDicFwQAqmrKe2mJRGqOIRdWLgQC3Qr+mETs9RvTCVTrS295xJO
Txhzop71hhgfyxJd8RBZueHREvfMH+GQaspdO+p286Tko73sBm18GBiWXAS3mp4cWksmtGkzVCTH
jg+y9rXBbFu/UmmQb7WZhsXRhoEZHuJRgzFn5TqbSVCYDtnpLf2/n3aGLuAtFbiKKp+MdcwUuZ25
KLebwc2VbzaIa8z7sSHB6378eq+2GKColpMje3V0H9a64WFBQbdImYlOii207lds9ZjyQkysd2Qo
KRuvi9nnLEqRW8vG1bGIC7OmUZJ3OIoxO14Oqzau6DS4yLSnedEmlpYSHxp70Ot/STRImruk1irn
IME5l8HEHPrLGoT9fc7rTLa+Ombe9D2yqOPQwExpfjKvJqXojplNLsBdZGokyPothORfMWvnrcTC
tfaepQQxNE2rN70nKS8rFYU+ZvQqdZGePIWay15LJ2djTBYWEkOGJ3ohuu4TBBxSc6SPuC+o28SB
mWqGT/HS2TQ5XPcbNY/rXhq/iekW0y9THMS11ToHoEJtZV4UJ8Z8O5GcYpopeuhSOjQGcEQFJJyw
QSGFw9g1US1/CSf0vuNcIzBTMcqh+/rx0Hrzq16sRExWnH9gHyOg4tC92hnkbFzyrCuJJMjcKgb1
WpMrRJKFmqEgJJgwoPCb4PcszVzGfTB1A79q48JkQ4NRRErdf9bQD4t7dtsRREuiAzyouyZFi8F3
y2gu4huj8mpQulg8aLxhr8TAybJ1OSihRdKW6gbr5IyQ4LqsdJ7dvJ2kr+PLfMbljEmuwHjyKPrY
udHyuz5JuQuWYUHHs8mDzLF6XASDg2DGdnziHboiOyqNVn1tTbUkJWZwI6I3WseIEQeICs20vrWS
JrVCf5wkMS0OLjxcn7wOXJC0l1Q/Jt/iV9y6U/mpyodMnhcyzrTHAJnD3CCxSg8kbNvzUPcjZXrA
z0YcuIrXzRlEmiyZnlVVMd3fmSazP2YmEtKY9KTPAq0wpjjQCST6kuDtGv0JFp2zJSkbuyLxOa13
L9Sx1Ing6hsPxxH69AQJkKnXVrrho1e0zaSqIvqud6U8DWmMrsHPUTMaXRARBHEeDQ1v8I3RuF7H
+Fj5UDVIG3jUEfSt1jG6XZRla1XcjbIvLWRILQuoNjvqHrtM94Svlfgra8kLYtNyP1ldscMNWB7U
ilQpZs92P5lSuxtUazylnTYYvld4t05A6+mYQjX/LacfNovsplezYgzeN8VoLu9gtlkHN8+Tf0q6
A4cJjf220tXyMc/+ElrFZLRoXSwqYu5SKF93ZykclEPYKMNdXsNHSMaqD0JVFwFsueGgsTnwE8Pp
b4z2pSbx37mBaQHVHQpOdmUUiZ1VVapKK3zabt0dhDkXXywH4qAf021p/UalBXLj5V+9++VqTEOk
p1MMxtVw+V07raeQrKB2h4rYRKpfIlH9DqhTtZm0MWZsemCd/vLYsdzhUhehe8+AI0jk8pqR3g91
TRLFAVOW9Q1skZw3lRtl4sFEykaCkyLzL0XLjufGhd97tKxLnBPRUywasssLw/3zyIfXukPZNnLj
DFY577CGJ42PXsC5VaO4erTUYF0+K9QqS5doDSCUNqolwaH7WJhjvBkzO916Bewh8rJ/yYpzxsef
8VvN42LgcD18BlwQ5dQSVXp5d13hDXhLZ/sgIR7nRAjVU9Shc17k+Z/xPphD4HSzPT/ayVTdyUyp
7FNO6ET1uS4kB/561qIfxKjoCfQqRQE81hpII1KPaX2j26n13dVy9WfNZDZu9QkW0sYeyvSLSPFV
bFnrPO+QuEI/w9gCipkJ0AInIT17OHhJXsQv3jRDmNqJNsTVvWXAmeHvJCos7WdMPMfAMB/Kdh6C
Wu3a/Lek8IQtvo4srMpFatUxfMuSAp4QSdgGdVd0v3WIa8m9Ct4s35EJ40TfMs7b3bFBwLWpif+K
jqSq9XVgmJPFVM4Eq58G9qNb4SL0CmRtIKnUB6cva/r7hsbRR8T4zMUUCYTNTt/LL07qZeWfj1/W
O2ODoqBH7cpjn6euM14VzeQQBDXgOJWRNn/R41RDdFaof4ZRzt1DPhEr//EVr8Y+OoAFL0EBiVOQ
tYaXe0nPrsvKk2MmtfwBuakmdwgb1R9K0ibl9uOLrXcLBGP8v3thAFlmx7D6wouybClgTGhZiNA0
KGpQMARtPm7ckMhRdJvVVjTQrnxPKW5ZHd+5UaQ0C/ASRAmH/NVOxUoGNyywSvORjyH9V11F91EZ
n8xZ739/fJvrCi+3uViJXDTabE2AKl5+cTk5aZyZpH1gHRn8Wi9ToiQI6UpvvLt3rkM2PVPm267R
WTMzNa9JU5rN7iGCq2B+69V+sO4KaardrRnyapUFegKUAzMfsHmmktUMmSQ6wQTErRzQm4ePtGCH
JzVyAW4UopqJlM1pmXlDn9/oxFy/M0qpCPw5+OAWvdJ0cSaNLatC2e8U4HR2zoRAdNcbYfOpV+hS
P3382t67GhgkpCnUcHmkq9FJt6kgXihU8ES5aftpUmtK5ibKioep6H787bUYHqjXEe9zCOGal0PE
qa06h3fgkXWkNr+HsQi3HWou7BLOpH7++FrLBP+fBYBnggeTNhp/LiXxdX1ranujouiknzsC5VFl
a9ZvJ7T6QBFA2xRiHDcYQb1dk9PcbhR7Pnx8+dWc9nZ5mNYYI+no4QlZbSVQRpoIsmfjHFXkbvRl
RSyiVegvHmhZLahcs523H19x9SLfrsgfPD6OnVBlVp86lMHOI9HcPIfkkYxB5pggQ8qUQ7OZ1PqN
p7v6NP5/MZqVuJp4yJyBLt8k+Vmq3lTCOrcTRd2H0WmVfyEvwMu1DXVkFGUxm5b2700QIKddjf8d
LGbu+h55pKlCZLt9psGQ/VIU1AMBRQjnzgR6+Jeb7Ld7RF+5gI80b4E7Xd6jDthhaCEjnSlOsh1M
R0U5232oPoJpRNkSY5/alE033mjTXbvGGLOLMXPR0dvsRVdfpB4nttTL0DxX0ezNwWQS7iq7zqkC
KzHGjRBF808DsgU7t0Ii6WxFWwxV+vePh9P7P4M4IuxbLFyAUi5vXynBCo2KY557Q9EAkxnZzoYb
DAw6Esq91sb2nZ1O1e8pTtwHdFEhhv3klsJ/Xa1YXgKaBZYTjc/UpgN7+SuI+m7LmqWHl9B09ZHw
sZJYt96IkKtECZS4Hg3Y5zkbbYGRJAN74g3DvIiQ4/wA36GebszO73zYkNtY4OilAstbG9xNaYo8
k5l5rosM7ZlM4h0YZ32bOl52asNKbj5+D9efNbxutg1wwbkqzZPLBxCnWGRIXg0/zzVifhJFiuqb
mqN5Fpzn5Y055HrSZOnm+zKhurOQr9X3XpjFSqVX2VkbK9E9tjKdjf3YDP3GsJWYGEk36Z2NiOv6
u01Gyqun9jCj/I/v+HpuoZPD9p3JmwrVFcyjpUCmlNZUnsuuKX7xe7ogHQZDBllZuPM+JC78PgtJ
Mfn4slcvlnma0b7gJymvQO+4fNDayP42GuAloDcYxY4mqg+T4kh6VdXsKtrDN27z+np0bXFpLHJj
TGXr2mAJH39ChRqey2yMw2NrdOKLWaHKAjgUNe02M8f579pMiJu5JA90KRowg653ogKiPpQj1zs3
Vlt1x9Kzkn2dOyTGVpYYh70622Z247Gua6BvF11syRz+GFlX7pXYptifl0X0lGt6RJIJuU3yFdaR
O38Zm9FMN7JhT3en117+iRM3Xt3JI+txoT4X47Fua1lv+8GOlRsf1tVYhwoEL4JTx+IWvTbUxZNV
YdjyzoXTdi+ZJBkIbJILuYczsPnY1xnHO9qR+Vn0heC06iQ3PFzvjAA84iicyMzDmKuuKrG9VtSl
MU3RU0/U0J0eJfr3sARX6LYyyoJMy6NbPc7VUWR5FzZcCnxjyO0WFuPlGB9D8PIQNLwzdO5ZuS+N
vDjmlevyNY+EPWfuXJmbOCGXN+BcTYPk40/sai4zseFDxuFwsATurOfOXOsRTsGseorRxqS7IXPy
fVNlUby3aHzc+L6u75UM2eU+F7mLRWv88l57o01EONTZU6oo7bFCXPpltmrjBy64Vw/62o4IBJI2
wUrAXfj4Pq/XzuWdQvVkH4bSxlxf2yhB2DoQPJ9S6DJfweaae7KN1GM7KPK7HVslVDh0Bm2ooGQZ
RPLvCP/pxsf+zoe38HQpL2G6XtCUqw2hsHulBOvtnI2GIEWy0I22fU7GSLEeKZ7jvQfBze4lwaO+
ZGOOSngwFZGNvkZ+uggmPdZPctDn+cawfzt0XmzNTcBIqAGQDr9VsldrumhLXfRu5rGLY2nfErls
1Ru4dk7v51KdCLcmwTckvDVSu3vXbpI6IJim2caIsKKDSwQK1Kx0CNMAK1kKx60ci29kOLn/o+w8
luREtjD8RETgzRbKdFV7J7ch1DKJh4TEPv390N2oqxRdMTGLWUgzFCYzz/nPb6wjCg/NBkme8RnN
gM93vRdMvwFthwdFfM3yRBRaM0aMVWSzTYhdfbvw5k/G6qww2uD1FGF/NTnGTh56luWL4amBFeb6
WkuqGIHwLo6nQC+eQoOeCszkDRtbBKxbrovZhOvstfmNpw+X8g3OzlF+Cj8Egp1rY4dwChL3HDue
ixL5EcqTw3izsMQn4Rqtt+30UQxh6fvQm4TbZs8fP4R/XJhDDUgHZRS9yGmH7uK0XsdsQY+B0xrE
nxA/+wXYPB/22GwTK5Uvw0siEm25sOzOtxcqMp25DLNKEsxPUR02AqJCi0k8KeUYJQ7rhoxgFkuD
CMopu4BMn1ema4YDlqjgAjR5+mmH5zdwigb8uJ/6ohC/INN0+V4NmaXuR20MnO2M6c4aK+JC/Cth
bdbPuORozcYycmltOl1qF9bVv3Yd2pX1OPszgj9tHDQhaNwHN3lKx8p7bTjN7/paR6tjWLiHYhsu
QyZt06Es7ZhgO22YYKglav/x2/9jHHOyvP9YTqyyVRAl62QJQGPFBUmJ4HHU+qo52Km2+CEm/yZ5
O8jYlm2Z1gMmdWne4ks4eM4X4XT4CDZ2kfVXU61V8WtszSoONbsgghVWcgLtWHr3JolUD+gJkjIs
wH1kFM9T9Tzj0O9EZJs76g6vqzkNe7sUt4tIil9eT+EBOlyRRR9gmboTuZWlz76e9kkE58DHAdHB
lArIPcfvGXvs2D0aRltsnR7C4C5ptHSOYglPYO/UStv3hY/ruBPjWo8YVo+DDa4ydfqDaGoJ1tyT
25Jns5VF3cB3T1xF1xG65xhdEq7cQ4g2wZjpIfVt9QCfephvFEqqcdPXWiKPurHo1nfLKez52Cnb
nLcTgVdEMSR+DaUvlcs9CYfWtyaoDMRBeZa+fvzyzryc2L9QQgD6olFcifknVfDQ14VjSjd+VHY1
/xzd1P2U4gqbbBJfc13oZH1qRzVhAGhUZpWzi3SkzL6ZnGeCxPGgLHZ5p9ohbAep7mzMT0U4+HX/
w4JLmYYNGtt9Htddc6G0+DOuOPnq1mG2QfdP58CPf3/cp9WECEIE2mOyVOWwQc2HsKkW8azzA5wk
uR7MoZD3QnW6v9dgRbVEvoz0NF0ZD3bYYD1Ke9WO1iBDbep1e8tH3jOV6TIRLqNlvC2xzhdhFXrz
3Riz/Nkr9czeYqOpTxtD4ey1RaRa3jsNMdZbDbIGF+5KYrlx5TQl3/uQ2/wLB5RDIXloYZMMs9wq
xvCXdoK1tjl9GChD6RZhSa5VwPuHoQPNkJwTxI8MgC39O0ceMRYhVPZEMN2ZG/tLxVyJhNRxrsim
b1VwHFEjYum4SExio3ggHrIG/7nUzZ6XvHAPSF+C6MUmTU/w/oe5yrNrd7aqp5y5c3tvtcnylaz6
OL/VGl3dIoTpLpzI51dkxAUAR4nP7BJ1z/srJpOlmjoPyicUXKZOQAwjy7n0hjYU3cx0pr5Eiv3X
BTHcYeNjsAeeuv75X9IBOD/g5HHXPJXu6F9xFhL2MfdMaBsoO8Ze7+Kmu/p41Z4fuKDQ8GA50f+l
Wy+EVgaL0TdPmHV3TmiTBt0V1mJEfVllkdWXGBq2zIUuXPa8g6LSWSc24H+rufv6s/660xLFlO+k
XvU0BjL27lI8jusoCyb5k8gbxKpMr5cAf+J1aLoQCuvCajL7tr9w7P/jgbPi6eOYXuArFpx8U4M3
pGZLLfOE4xaxJx2ULXbG5Ktro8atZd1cKKz/cT0LUJeJKcKUdYT0/rbVJEYN06T2qSaAZl/W8beg
gqCEnKfbEweYPH38cv9xrHNrTDH5bHDzO8ulrPD3GefZkk8xsQHGLpsTNGk+lt8x5bI171oqj2RL
tWOY1wPIMsfTUBfpE8oilV9omv917wjk2B7/EAz/WFX89cp1HEdw4h/aJxHH416YS3Nj5Ya1oB2t
70kLhcz78d3/GQy/38pWbRzVJKsYE6tT8wuGPTYS9x4uYWqTQRknuvMGVDYFV0vjgapnbd+u6eOC
S+uk1ECWQ7t6r2O8SpZ8bo0qMjPpY0ZNuruFcbrhIVvGFZK8Pzun2ZaWTaCoqPQq0vsFZkHPNpKg
keqtr9ZQ58MuaXWUeKOPsTMkQjLgH4LJuxTx/I81vJIOmFVD/2U5rcXtX082sDPNmlxVPMm2L170
pHB3KMNh82fWeGyaJT9w7h0+frj/aBEZjKyaDIpGF3nYyaFZmoVbtfHiPdlYZz7xOiECmJP1TY6t
uXe1LvvMMFbtkqDnSQvhNkdpGJoZxfB/SlLxjPk/ry08JkzCbjizVn/Kky1lDlTqdZB0n0Rq5ITO
zq6zLYl1mmBI+uZNk+MZd6FyOP+kV2AZbQqjjNX94+QZoPAf82zIvacCuYeGizkeqTyE+TXNMHRA
DtlOF4qs8z6FK1rk7q3Q3+pB+/5Vj0RSQBfjinm8LF+TVNlRsSypG7ayGrYfv2L0EPzf3i0g/Dkx
QFzPP7Yt7vP91WInl5R7ScAu7S3998RWmEBgag019g1Appu6nUAPOmACrFKTJLgxx/hZJL2wX1nZ
RfAF5zat00NWlJyvsWzUiCqIu6y4cmq30H+x3joXe5ls8Dd1DgXtuzJjwjWdeIHPlRGc216hrBfH
SSfiDtajot7Cs3w66BNCuxehLGHfrZ6bedg4aL54EEbWW9+BqpAyHCezman4B4C8YgM3SZuPRGCY
t6YoO6ePMEfSsbi3nd6kt5wD81WjW+MgaJLphW53WAjYs8l2dKgzdqSOtGOIILLPQy2Lvc/eYA13
a2mfX7XQOnbOOCVqIzMw4M3Ieiww2YFPGApNx046GsnD01+RSyo9zCk546gZ2+XR12TgbQsnGN4S
m+DEje/U+n2pRv3ZmBxjdkOnsof4kGV1E9+4ifAhfqaG81j6cVdhvFcYn50q72YIzUb8kNUT6r8S
bX67qS1l/qIedaxPFcuwvq6FQyAqGjT5thDL8b3tAdL2vW5016xnDacRhNdLmOf1nL60NXYtFmnS
X0gclI+pLeQcMVGKn8ocaMpzmjyPygHAblPLorvGpLrOolRO3pOLS/6nWIzDS+7l8Y8hD4wiBIev
ysNgCvGlgdj2C5DSiLcYlkrxjIZ/saIypxkIi5qMh4hgHVXcVdYQj3eZPtZveKPQT81GBhAsrSDB
Yr8g4APbB5NMqxnksNmkQacr3Nyr7m1B6OFfJ0aSSbLQfEJeSOMKkh3torBv/SVWwSMjfFz3Nb10
r31zHl8BPutsh5K5uqZM84OodUnF4FRI8OuY01k+ukul1BZ5kVBhlrkNUd7U5t6TR4CXF+rYn3xz
PK/+3jfmmN9xU8lmmQe/3y6QwI8wdUsztEe9H59nH43ZZlkI6t62cS5/NTHWk5R7+rhEdez1xWvP
HNEkk6DGZ94eOsN7if02fhttGt1n5KzTcO3ruSYjr+njZJ+URMMCzcxDu4llPS9Rg0bSVpDjHcVn
ztzte6sYjEQdY8RymxFAuC4vQeZumipj2vQoVohtmxKDhixoBh3GCROmKNMl1rKuORhfhopgga9G
I23zXuAM3T9bPP4vYDn18GYnHkmNIVb/Zn1IRDHe6IPR1t/ECLn1kaHsgifU2BLJp4mh8370ncjG
312S2u5dh93ksiuxVZjDxvXVsdbTYApXuYPFK8IY1Mm74L6x49a5zkWrTwhPBhQec0u6dTTOI13T
JiaY4w5nQac88heLrSLLYnIjjAwBKgtqpdVYmVrhyo9pOz+VTp4QSac3iqRwOVJrKjUvYQFxUA8d
US7eZl5s6T1hWSdq3m/e+Rut1LshUq0c79tlWYxDqmva3h0yJ9ij2YTOpYRLTEraz+mwqwJF9p4p
ixlLd4w0xMFdIHC9DHYTtHfcb1y/Zlk20U0WLTZ0hjTdB1spYWztUpW/lEZOy4Wj8qxg4NQO2Lmh
NzCAZxz+fl+3AE4aAp9nOCmm8xjj85mjdIgxXhsg5h/tBW3VPi7i/BK14ez4YmQFS5ZMOsptaLLr
n/9VqcDfEv5Ag/fkFpX2M6/FiwK8SDcmMUvdhfLv7HB2MCemTWQOuPZvpwlhuk3QETILH1+Mod7V
zVK+JbQ2Moxnx3kyVTtfKHDPq21GEw7Dd+4MvTl0ivd3t4AxYSxlktuCb/4Wmo5+l0519ROFg3Fn
tN101N3O2huLM8wRPkWxDKfB/vLxqX3aWTHuhrwCismuDkh+RkJm3lmifCmfzdmqzdBqmIcZfZ2+
aXWR7Vo9o5VaSIKbSCQZMUtsy/7ScOr081p/AsNgGubV1g/d8/vn4Ga+Fgtf1M+905piE1gqwMxP
EoAYeJm6Sfq2fWBYVf76+M5XZOLvaoXL2pi2MvpF7QGCflIAJmODr1RrNs8+gpj4Pq4qJiS8qu7z
YiVi34ihFpuyoiK/tchz+fzx1U8/7fXqayQAr95hJHc6H+P8j4cGL7xnYAKSGcqq9h5xMRoObjeQ
FvLxxU6/bcK4AUHg5VGzYT5inZSB3pJnlovM49mEDjWRpxMkIfpEUh2ZuZhvtmiS5D9eElwMxQIn
ItQyDMhPhXZlDRmWVO/iGXmyjHd6Zk6/tKLnEect1dSR4FLzAkhwjpM7eDPSZfAZg1LQxL7/kAhv
w1aLrf+ps9I6LByCcjJPilvZSQo+Qhabu5FEdn8zd0X31tTIo4EoZ1h2Nlj+fy322TRX/3EaWDoM
pI/vfwwuaQDCZjU9+SN2o3NmqAjbF4WhhaO8x0Bpl0T3p18UoeuMeGnaoYJBGjnlPcMg95ait+Yn
pykQhMvEuSqtfPw0qzq+6FSwbvnvF8+q++OS6BixdD/FQCEojjXsYflSahb+ymGpz45F0FDlYYCU
y1Jc4a04Gp9qfaJWp55fgg3UGeutFiZD0NYXxhxNXe5hOZPo+hCKKfOzHTRV88axYpcD1hJaFyWl
P93SYQ/BDsstwk1qi0jhn7omps8zxMavBQ5l7vPHy+V8Q+Lm8ImhcVopu6dSgD6L05FeRr0oMZVP
q9PhTUt/8JKraY60qXOvpzRPfn980VNxEnpc2qY/YnPQHviY637112FX9sJvFr+qX0i1xpGpbLHU
inovFdfC6T3nkJARvSFFskRZPbeOd/SNhmylTmutPebWQ4N6t5+bPe3sdBXMVDlX5qypSyzO8ze/
2pDyTVPdYp53CtunDtSYXHbm89xWDabEYCVqbyGturB+Tj9nHgeMNB4rPThQ46nrrKFqAd5smc+D
7LJ5Vy3eTwfuWRoZg8644+OH/6+bYt1wP7SwbM0nOweRNI3dYef2rFUa0VC5qJKDRyjVfGGL+tdN
/X2dkw4Z9ndWjDrBBPQC0kflASMhxFdkjjfMf6CUfXxb/7ocNtI6oaOrqOV0TEc2ktdM/mI9p8zB
Kdma9Npx0uKHnuTVJWz0/BECfEPKXk9VLnlKREizSnlJatJpxPn4ddSa2A0HUM3X/3pLoPqrfmVd
n9D4T4oFKXWzzZgmv4hJGuRt9mphh2XqFpFqb759fLGzEmE1MFldchjx6pxmJ+emi3Gl4RNz+GLV
ed9ukrIK3mj8MP/2e3u+gS+Wvjhp1vxe0DGNFxbA2S60XhwqIlpY5r9s7e/3A2gD1pKDR7zQNRHM
F6AHtlDF+UGYxaKI96rJq4MRu8vhv980zgBUwNDiVtnm++siJUHHh6r7hTz6mFEOuTrbyuvFy0Ig
8Uudr2392OtuGtqOdP9zqQKVARgF7hj+erBvT67uESWnWY1EiJQBllpjjuxrqrTvdiebQ590lzC5
syWyXo/Smo8Wmi/+QO/vFpZnnJQQDF9wMfa1YzIaZbOb+riAR4OfRbD5+OGerRK8uFYS1uoAR4jF
qT+W6WJixylN0GYrVAlyUto/g6W5lLhyZuTMWH7l3a01CMpC67T6sO2EDHtZzi9+CjzyjYhtCzdW
6QvC5Nqhv3ULkLQrs3eDeGsxuAJjHV0p5b5ygvlYeKlThIU7dstVnDoKx06nwb8kH/A1Seh653Y5
SlcW7YvvJ81VreutQZaM1pdRPixEmWKpQFcfqoqOXu3Rl6OEJwPOJeC5zb4naYerwcdP9uxF4p7F
ieFR/K10idNZSUud7imU8y+Lq3nwMibvi0G84166/SUPjfNLIUsHTiUIDoE6jtnvv5lxMQUatqR9
wcRavSRJHpjRmHZPBOg5/e7j2zqjMDGLoPFFz0PICGX0HzeEv8oCmLcpraPZvvSrimsfT11x5Y12
YEUYlKj2d6CrrFuZLouzT6y+eYb7v4CbLxNghxF3JU4F1bIk1UbvPO1x1ktpRp7sJugDg7DJ9rPF
8iMTPpMI0hrN3w7V2hWzg7nZaQpXH+yEk07eS6Qp5QVmy9n+uiZL4GGzSidogs6ahAyr2dQt+xfD
6was8MglwTq+6R8ms60/z6bXbG3Cq/cZqPOFz+WsJVrfHtpbViII+Vn/ZQSlFDGZhy9NApaHC1/D
4Jw8V7uP2lSX3b5MxHIp6+BsS19XI8ND5GAsUChT7z+cXvocko2pXgxp9NNeY6IJO6XJCDagXBvv
KnJcdkWX/+ejhOsyPsQcgGoAc4OTD7ZtHZGmVju8mBbR3yFvVT8SO3/wcff+OtBKkT3smpcQlbNl
slaH6LsZ1+oeFdxJsTMkU5spPIleqh5Mk5BEuBxhMGhFuYtHr2i2H6+Us/aPmaUHjQRjOQ4PtvWT
u4R1BL+tmpPXGdb6dSoZRRvJmN2A9N2mbb137dS4X41V7wDqnKueW76T7dhd+LLOcB2yoLhhfsaa
ms0RdvI7qqks+dzz7LUT3bK1i9QsQ8IobPI2yfScwmZJupu5kU0cZg1yghA9FNvn4HbBhUdy9r3x
S6j64KmBL1EGnhymKh0bxgVT9mpxXud49sfFfkxXe4hmab8Ew2xtKd8vbY9nsz5QBrYruBeofakg
TrGNDmHxkE5e8YpGv7lf3cuzsNFL69COmAWHsWZr2C+Tv9qEtpLuvvUb79aHQJVEfSPllnfIcPXC
13G24HH/ZLtmu8FiBWryyVvJ4sAYddE0r01ZYf0gWr/feJ3Ve2HX2T5W17L3cITQCk9smmpu5dXk
Z2a+LYgVfcGVJ/spbc3/UWr4e4VWAswSmUXS7zts5i7ock4WDsUPUW2MSVcpBtDQKVxTikLzhTcm
Rz928FYeJgeHbS1T7UY1Pny2j5/MyYNZr8bJQtoD3eca8rP++V8HzGq36OIbHh+aIrCvimDuHvRs
lhvijPyNaZbdf0u0WK/HUQ0pGyztT8f7/nompnp2Hgj34ARF8GnQayxmUkUkltNTH/zne+NacBno
I6HmOCf3ZphowJd+cQ6VdD6lvjQeKFS6IxLVMWqdcdh/fLl1//4LFfn/rfEkOaipJCnz3t9arkSP
BRv5IDkcmA0mQ3aoOXq9tfrcCGNdm6/SUi0wxoJiHwdWufv48qc74J/rc5jxYNELAT2drPfSxV5O
U4V/IN43+Zr4srgW1aR/BUApv/qDppijBmYeWU7l35S2Pu9jiLXHcrH1Cz/l5GT//y9h5gy26q5+
m+b7J+FYjNInkPtDhRH2xumX+QfOG96uxTrxHiwsh5OGA/FVjg3sr4+fwj9WD2XSmosHooyH0Mkh
uzCM6Shf3YOGgvwI55HgcvaTZ6+Wl4TI6/s8fd9UEXzQOr4Knn+yp5SomGgHuVRT2c1u7NN6wxFP
quPYj3t3Rufw8a2d7Od/nir6QJ4rFSEny3rrfy1VnOJaJ58NPmdjti0wvqy79glCjYxObzftzCw8
4qm2Fy57fpvMuon8A29Z2XSneiUISJijxJN98NIk+cKIrgzdpZ92k9XpEdaaxoUm6fw28W+gkmeX
ppYHgn1/m8HCgE8To3UYCpvI7DE1N4GdqKc4rmInlHS/D1pvMlT7+OmefzhcFgiDSQh3imbg/WVF
FevrfmuzEQ7p3hDSOficDSGRiu7jx5f61x3CbfIB0sCGIYS8vxQNfdwNqrQPs2z13x1z2s9xBhAW
km66TCGQ5HJLVmU9XXiy/3iTOPGxP4GTg3adgmoYv046w3/3MKXUfKRq+9cYccxR05ZMi+NLEb3/
2JDAv3mJyMyZBDDmeX+f9GkNW2LsHFzS8K7MdMketGUkw6ho3fmT2WJe602evDbTHlv2IfbcOiQ9
0D7qULkv7AvnWxKo5WocAEUTjOqUEErMqxkoUsYPZBAMV23Tm4yuMZhmOAQiXZp1+63rzbcsiWPv
0mP/44j5fqfA8vGvF37yIBiHmOSldLiButb4VDpIZg5N6+IrgzRrDMKpDfIghCzfOndwnhv9zSuT
Dk2a5amDXg1TjPF+6uBzMJgjniGwT9w2MhdIueQXACmEXZWV87Z2cbPYWvC7HkS2sr0tfdZfONin
LjIxM9bQhouRGbRw6v5Bt8q43C5DXMrPJl5n881Yaq3/MNRY5G69JGicK3uWVbuZ7Tg2vyB5SIfI
9vlyj4tZe8XOGnq93gxtswyfoEOa1jPHn0FMSZnitKLDqirDKi/i1xqSHMmkFTk529owxKeqNjSx
Mcu0v2usqqJX5WbvyJcok2s5jvJJy6aJqXjqFt42HWz5XEBD/u6Zpfes7Hghl88KtKuxFdZvk/yQ
N90ZOi1C51jV0Pm1lJqzwEwzVFbDTgKtBXZZ0+dyi6Nj2h9F3yUP41Ka7p3vlpg8tIQK3XupLp4Q
+ORfK1u2OK/w+EKPsIZjFjsqiSwiHuoI40G/fDWMClb6mI/2FxxQW4Bcw1jkVsyxsvZ+X8E4KCft
RyvtwtyOmnSMzWI5agz57/prnMV9PEjLNgjh/hXNderNQVyESW4Nt94QQCTJcAB0b/0YjkAEdKzF
D42bmO5tko081oXAhedetiLel0Oe3LYkQLeh7jfjj1w4pJtDA+oxXBHaj8wzCDyBD1d8FUWGiROs
ilbqj1rRYNLsFGVRPNAo29pbbsnl2JXCD97GIC+z3ZSYstwMgwbhdpTNFBy1ptNvwEthbnTzLCHn
qWnCY8dBBHNfeSSysJiawt4Zbs352+pGvXcSiHj3GBTAjhzkIDG+TQaR70f8j6co9UWq/2iMIWtu
2UewSpbMMd3fXZCKJHKWIevv61JZy1ZYpfMbN1cc7LwSqy6vw1yXuZPqDOc+dia4g7671PnOw2Bs
g9lL3H/Si3aajchWln2jCFvq+pBpgxwJfZgn7Vcpg+XRJpxo+c6UpZ6rbRn35Vtj6Zn6as6x9r0Z
FatHojCCyt3Ec12QV6MWLHFI+wVXF3Xb14rJVKKLZ5lYXrXJtXkorr25qglTzl19ztnT01yPFAye
LgR/z7VnViP01sKsh+OI7IcoiKRrvR+5MjWPecfgtTtSldQchBzvyec80xgW5BAX1+Gtcn7opIrL
q0KNWJbVYNNhi7TvWbnDYtG79N0DhFXDO7qd1sioTufiVytTaTNDaqS2JQlWDvy2rlCfMS8c1VHA
ib/ycpXgMzY7tX8t6nqUV9Vi4A3AcTk2YYNt9nxdEIvR/QQjTLufg2Y3zUOSN4ynIkIUhubKV07t
RHbZt4eKcAgwxXkY5xAfVSz1tWDU8VxTmtPcgJXYxX0+TgVqc8uaf2LIG0wbGmbLxWhyTjVkDTi2
bnmyZvfARNX2NxjwGZ/bdqweUkdz/R2N3FSHs1k7KVF1ecbC6Jb+uXIJgsXksg7aMGm6Xtx2a4AR
3kIKk0QDOYDJPBrwB3KQTvcpECyH7lCnwSHDhOG1wgfWDUdP8BcCa+zC3nMF3LyaT2WHF3hxbG2C
/xB8uOZ1qa15CmWlCshSDOToGuN+yjazkvqnoFy0djOSS4SNWTr1AKteWh58qyW9UpE3Bu60LHhL
E1Rp2ntJ5oB9I6Vwv1Xl5N/jNgMfoLP7Hi5SYQ/Z1ht4Dm/tmE2CmU4vhmga6gkPWUwoMYN3p9gK
W092Ytc4bS+IumzTMRIQvcjjAxD5pTFB/j0WIniboGu+uK0lnWg1U6lhfQXTz6HP2H0sHC2vMyWS
p8WtMaMfgpGNo0iS4JOmDVZxMBM9k3ssopZDxmfK/DGu48+TKCS8cL9Pv025p996EmXORlua/jYx
c19EyTL3w9bvtekQBF39pdAgZIfjbDYeXHNNoRwMrN+tZnaYcLodeEBcNsBy/eSlP4ktqUCXa68O
1ojPgk0Ie3stwajBXnYLpLVgTxwzaXGqHTQjQl7DS1o6ld8nCRGeEbXY/GgScJPAnXP64j5I8ukT
vNDiMUvjdNlpgSvrezuTmv1o2RqD1JCSOu4OE7Ki32q2CY1qrVzmj8W0ONezGkm+1bS5+tbEavqq
J9LJdwjPA3OH7Wx7k6wDThKBlX3XzblrhGPvytVMAlBuL43FvfEqiM6hB/XnpQAX/4XHnyEP0+KN
eHLJjrdiY6ZPU274RdTjhlFGFqk1xU7WQhvCWDUVhLYYU/Ira+DhhjlO17d4dNk2B45d3g7O6L5S
/+iIb6UTHKGCCGfjdnZWHtpYjt3BojdUW+Ide33b1oFG8GLWQ9cssk7eWOlQYIngpkm3SWviGyOn
Y3IbuqlyxluHzJb7kZZfbjK96nRg5nIlEVpuelMEIph2fl251o2NUvNn1sYwOxMMygknGEuVhRh5
dE9+aXuwgv20yLaTNvS/er9svioLK7EtaLa6oufVGYHh7e+GceLkj2UaNz2ke70YQkPLe/QeAS9r
jwSkf4IZWBA9o+vG/Vw3HjUW+chfg9z0lvuqsH1YuRmJdaFBV1OFU0cJw4lT1fi6kqCkhXZuKI9t
KDB+eHZajbj4j+pWaX77XRP6mN9Y+tj9Mko0kOFSEy3wrJcF2q2hrfzPltPJLjLGcviVacaUH3oi
BKsr02hicc3fsIKo0boE2MlM+nsfJkF27Sfd+NMbBCrSxJWO+mTUKm+2omt14OiitIwrlL1rcNYy
456Z2oYy9+niqycn6bOUG6Rr3HRW7PsEBMZtfMihMt/NfQOPPmlzIwsVDHjrF14bKt37ixnnG9m4
wzaoO1gyVI3Dr4HzRO1qf8IyfRQTrFcnH11sO4UnvgR2ByOSkY+ZbfiehyByhGv7oYk4MjlMdTln
e033Zy9se12m170xVzagshVXV0U+Jlto/E68L0DcPqWJXOqtIoaIuKZ+pi4LgmV+xtF5kvt0oozc
Eu7qAkhRp+FOp02Od1UGQf6kpdpo7QTsUD9qFs9/yIQBj6RCKnDbBFYtjp0hoZRbs2HnV30u/F9J
UCEgJCRgcHflVGV1VCZJLDlfsf7e5E3PWw/qpFJH8EzUfA5ql+SzhGHToiTtUVFVED437kyBh2IB
rstVgZkGFXvjGuVtjNVzvAfKJWAvreM0O+SYhrAQRzQxIRZXuDJXcwqJziy1pH5ybccYjwkfPaTu
SsYv3pJobWhqwujxlg7qn4Qo5QhqHEpBx+O0OY4mLs/9WLAA8jzGdq9AAUMOJUNGhMd6X2y7QKA3
6WBSL5C/F0q6QuIcH9oEVct25/V89Bs3nQZ9/aizkmmHENvK9hMdlX7tGQ9ouvIOjV6JcFcPFEGj
s5Pk1/m0TP5mWrr83q1pkK7L0lSbjoDSknCcWrF+u2aZ1Iuj+qDbMArkF3iLU75WJXmVL3pjxGOE
CE+xAEw0m7ux1WrCnK0uMQ70/r2Rh1PdqOneROmUH0xnLoOwq/GFYANPmp1QQzuKEN0BlJjVQ5Iq
2zMxxsd8J+4+1347teAg/iA2xlBk9Y7MDy/YdrLXHnMGDtY3P+H/HDYIt+IIWaurbRqc+LQH1dgG
pQE7V7Px24bLyt4s61ssdTvKlLLQnmS9jC9+GxTQJmSvcsxo8XfUWsX+7VOcYn0FGlzfMG8z84Nt
D6gDjKDmzdXGOPd32EV6QQQxohlv7a6knAGGzLQHKmtKL0fIynsms0b7ugL48bdllO2dwglf7bVO
0pr/d8yBeRsoFeAypoon8IaTg9T0StgHuNTHZYB6aEIejuJes3d6Of9eZcQX8NA/kMlp20vWQIA1
Nc6qaFHe9/8jJjGS1EPrwNTGy24s9KnWpqSA95BXzWgQzMQnZtdIWmke44RtKGzGwbzKHa01d8Rj
4e7rUpO8wpMRyVawhXshaG/6k5k3b8E1RHKjt1BEN5iauC920NvVDd76xg/gt2pnzsmc3HpOzstT
TIO1TT/02Hd1Gs3mU+NlqXltTmM5YT+B6fl2touBh9HlWVTodXXvjwObYqgR1jd9yxukH2G9+PZv
BlCxfTDKxH/Vceybb2o5OZ9dhZFJWHGE/EadRxMYuLGW7pS9aAXdlw/9hjUqyXRPWyYOdj4qclrq
AlWZwlXK38uetXBMPYIHD5hd6WoHeLRcz+5oVjuDWEZjm8xu/joHfp+8Nlo8lxtaQvwW7R61OaeD
ih8+/mr+hZrg6KBjAYw1Fxzp92/QaEQNV013D5ZYz15KzB3bebsLQLopJ+Kq/+KB8Fx7uTbsPr70
v9AjgFzMcUl9gb5qnYAmlg1fofRm9wCojd9bJS0v5PXFq4Ze6yN6V5JaR1pgIzQUdsphjsRIQDqw
/Tssbovpwgr6B3qGqSz/rAnFaGBXVO8v+NWyvGYQuJ8c5mXo9s1YBXKjTZp+7KeiSUE7sv9Rdh67
cSNbGH4iAsxh2+zckrMk2xtC9tjFnMkq8unvR2+uxRbU8GAGGIwHqCZZdeqEP6hbpKpXXv/iuox8
E1BSWpOrZnYXoJaeVdI5of5sbpESEAfpoAsLByI+m8akDl2LZZA128Wnt9/+Ky1K8FzAEIEh4fn+
5+P89bCdoRCGR8vwFPS9v88jkT7nNUDNKQ6004CN52JRMBc3OmWvPe+CwvnT+qVfuPz5X6taZhGJ
pceBcQUyAM95HljxfjQhWUnTk9WWkleENjQkhGenObg1unx1eWYH/GWg1bpeftLU3HvYbZ+CDLJa
iXrYxVeT/NDI3ivDLm6jnyKpumNJplXcCJbXwyOEjgAkAOYAawaG5eWjl9DUcopQ95QNVIObtKGf
GlJMYUUadLJMNyko9FCZZLVuMrr3SAjn/9wB5ySDn2bkCMmZ8fXLn1ANoxV0se+cENkzQZk24gTM
5S7zyvkG8uP6bC9yRSjb2w4mXUAuVzdD50m0DmfiykDfbdxbJZK1RDGf5kYR23lzNxY5NJMWAy5v
HzRZ2nwM6IXGe7Ds/p0cjfHWcOXKJA73PxTH+QYEOoBEa/6+i+G7gdmgf4rrxjmYLYnWxiYzO7h5
MF8waW7Tc8w88YOXN31+GXQ06S92CYL8UiDHsEW6mKoyM5J2pxUdoP5/PJD8PM4i3lcARxC1Wh0N
LJ2aqELL/uTC/L5vTJqUYakFzl1fTMadhnxH2Ppucnx71auYt6xK33Yh3yPUt55U0GUrumIYfSTc
bO+D8HqcEEyk3Z5tG+OGTZHZ/o0Vr8Yw5CakKGQNtHmoSlY3jhK+H/nKdE6pN5m4f5dFfEwmPdrE
xJ/qxmLLS3uRoKCKBw2Yk06sY63VoWOg1EmvtuKzFpT2J9lZ811WLIANOeeKGa3wfoKfbw+xGr68
/WKvHxOS7IJx5mplHLP2ORE0rnECrdJz0Ltn3yuiX1jPLCh3mdxSLLkK5Yz2CWfMPLhJASasxpSB
3/EL/CE95/VIt9VNIZqT6W8N4Zm/ZrvajUi0tTe26ytvdhkZwm4COAtad/UZ587umC5k2dkpDC3e
tK4w37Ve1lxiIfL51OWJMdAhmdL4KHS4kf96kSzYE3AUIMtwPcVA42Uoc/TGZNBkY68lYfn2JWD5
TcfQjeZRbjTHFBYp6sOQcOAWuuPnt7/t9bPDdP+TaqOLAlp5FdyIGdKcmUKfItFiHGPWaESZaMCF
ohPyDO2zOrVuL5uw0Qf999trX1mwki6hu4euHHk1UK/1PWJR9Ex1MSUnfSqnh1xkbXnQjV5RV6WM
qgFwBvWdKhuQJV1c9NGjNHFB2dYD6ii0CTDJ3tp9NZYinDFyzJ8NX9XmBZcpoR+yorWO7pCpr2//
6OsoQ56x4MQ49wtfZjUPrUup0dmza+aEcJZpQXyd8GfZm07736gC+5ZH5PXZYzmH90Ntwj9rpJgx
KkazjVufcoEivk3b9HePose+L40uvTE8vz58rMWcaNHVWPROV4+mV1jkqQrwsrCBiGYDKDWIoZaL
T6ShkmQn/VH/kiTTeCNZvb5heaNgiAjcAGPJFVahbdGW4E4djVMbFKM60zM1d71VjvcJSfu3JqYo
bVHnhxIe5AVQtErrfrXVSDsZXIP4V9AP/EZkxlFvoaePdN3qLdSTRhulb6yTgSjPE3xf+d62hBWc
isAey3/jq+rI7wHlZjOBvgOdu35yXDykU1bAcGhdge3E8bw1jgkbzz9pJnAFfD1a6PQTJNv8BnTr
aiP7RFmkqiGsgoLjF7wMO4uEcFJSwp5mV+XmxuTs3Fslk6fKHN+7wNzePjdXG3lZDriCgXcxN9i6
QhL4iCs6ZuOphea+rfsp/QBlMz0omd/KzK/2MUtxHQPTBSUBfGtViTg2rP5kLseTmejpobDNaJci
tBYWiB3F2PeY7wpD9P/8JRdMJ/nA8j6h5S4/6q9yABiI1wPBHk/BUEp/G5duPoZjDv1rw1jSzo9i
bppfaVOo/PT2m70K4eDziZ7IOi6YWbLilyvX9GI8hCPnE/Cx6MmehfmRZqzp7Kxo1LvzlHj4qmGn
hUQJ6leoWby9/PXb/oPhIjtAIhhpxdX1NRRFq1HX2iesGgMkBXQv3uR2Xp17mZm7rCt+NQbKem8v
er2bkMxfNHCouxwKgFXESFSmpRN36alK6uycG85ohZjUeW2o0T2Kjm+vdnVUcEMHnIru+EKxu+Ir
yiCm3W947aVualmgUVEznxIiZjrolvIXfVve8D8vCdV5QeeBFQagu9pOSYkXlJ/L/gI8z2COKXMm
a3lKggCSX4lzLZr+xlMu7+xFghnQC0JTaPHEgES/LirwMCkjNtJw0bFCNw5xjwTwqe4ZB/56+9mu
bE9pBQGWIuDBn2HBdZbXMth30xSdAzSIqvqUaJ1bhgmN2eQ/0cGR9J1OTUE4K5kgWQKR6JvO/i3u
mZakH5jByuRnVXrS3ehu5d1CoF9/bG+J/dT1dDM8EE8vjxNqFyjTiUG/1AWtx40JO3hjghL46GOd
diy66V/bVrAKqJIWvwAD2M1aqQs/Q8SBVcBoNlfKO3febL/D7e23Moz4ICLXGD6mjaUf01Gmh7c/
xNUpCrylYbYgQP8QG5Y//ytmATl3+gJjtAtelKM7bArLwu3CUZFb3OF7Ft/Is6832PKoQGm9RVUI
NdiXy829hZddVFYXy69a+1HzKj3fFzmEnRs7eQk5L3cySC4LUyUmaYtf/fLnfz0XtDCmrq5WX3Iy
mmTaIXY3LhrbQ/ZUOJOvThqFW4vGtVaMP93Irr69/V7X62OhsUg0QPujIAWzvGyxv9YfE6G3XIXx
BV3h4puVmTY2jA5y+OaiURK1VfoMj38+2NqYi+3ba6/D8Z+1l74U999Cp1xVUJlqtC4yWbvidt0g
UtmcGXAwL/Tq+Wsvi/JRxa16envR9ZlZFmUH044ASkwZsbpxOeypP+Vtckkijv0mAbH0yZYNllG9
wokzZXoubgTINXeBe3Zh0OOsCm2Di3ctNQvc0TQCMacXPE/jHcJG0Qlh6/6D5SX91lVufsQLoA4H
rKWNsO2BonlwyG687Ve+9NKFAgKPj+VCXXj5pVNQK03HLOqCDoP1FDCFe68hvHzxRxv4mROl6hx4
mtw6aM7cOE1rVdI/L4BCBCAoyQ40ndW934HPMZBmSy8xs0J8HZjvIpggGFVtSmyAHtoctBaTtRaf
3rme5xMMTS0KM6ExFu/liLNWa077YQI7BVbf2iI85R5rwNoXBgXp89jFt+THrzfnQl1EawC6AP/i
rw5ma8zZYGl6ezHg/I3vU4Yi6QasAKNHYF/1ofWCqPtUwF64pQZJ0bQKCuwX9DM4jhwK8qR1lT+U
lLpuW87nVgbpO1chSLzVJIDZDYqFKE8lfYlUNnaMaQhcJlcf0lSI391gLbYSaYZ4cMtV9qU0m+4X
cDH5YKlE5EctNV1tY7pcU3cBSMjkG9yhXO2joEqiu8IS064bGWLfgeMpxGPc2PEvlehZsPNKVz4i
Pz6O+2gy2+PEmBiseS2033EdKQMxCIvRExOgtG7e0xka7uB9tnO5oeNcptuuG4buy8TsP9urpqmR
VkVOQTcPEBpsgz2gO8VzUTXGjniuxd+buZm6d5UZDA3nAYhNiH+t9WFQqMg8VL0juo02GYPod4XV
OfrRtsrqVwxl570Rz8P3UhluidmaOT4IxlqoS82J+t1Lo9ZAibZZc8pcixo1INiOG9vuk4vWRI69
G3JP7qvIoTs6YxS1N63Yj85B0GKuqnIDew0AO2P+pQJMk75vjV6XRwuBlXewoRa4gzegDyGduUfw
uGKCFCJD5mm7pG2y4r7Ns+hko+2oNkHqNsPHyW2UwW5iUk4eCswOIbeuE9vGU3WK9DidiG2iF/JB
9lFRvodoJaqwKmeBtb0/upcJqnAUOsPAICNI5v6U1V3Vb6YKTaoeK9hxg/6U/x2aMV60ptmobJsy
SR22Ak/bbwid2vomlT0DQ8eL1Y8BuflhkwBJ++VLNF7ejZnVarjrmuanYJha8a7EVHS6r4lQ8N7H
pvDCbFbgX4qpty5uWuC0iUhh2+0S5lrfYcF2H2U8Z4vnsTd1h1kkHmSkqooRkxqsYO9JxA0PRmSz
RQD8Twhh+V22B1aAwhzSv6YZYuDs6/vGmtviKItGFztyKszsjLLp/xsn0fzU9dpJdyOz/vyD7UV1
djf7kW0ctNFpjPsgaiw6QoPrP86DM9enYARCAzdUDh+TObeMOzrf+U9PxYO+QbYFoPIhHeuOvUYp
+tkX+GT+Ghol6kvdBz1Yw8EqvgMb8cVv0BRx9tGRhad+O0wQs10JUSpC9w3T46Mlmhqr6SErAT7Q
FztIah7qY2VNHwYrLZKdbTWiP02BEuiAiRn0acEZqLfIDHfdNooUbnNdRXw+KXtkNASaQTc+cXA1
63OkcmAh3hhjQ5Bb0v7JmFfmWzEuSKosKW1zMw953z8AsDKf/JiA+6GTab/rqlw3viTxAIYtMhCF
3k4ekeVrOkWSIh7bKzfAy2K2/zNcXhL2xrbehl42Fx8XjcOHIhdxth1i3XmgCaiyB2SZ9fyhtD3V
bXK69d2pEgmypqPQ8lZD17uSBjwdMHbjNpNzUD5zUXTPNGjn76WR6v/pWDgkOIUD6fnedxmyxnrb
+Qf0lgNjm1lRMx4iQ0YDkAdMa7fKAdUNVWLkf7SDXrRno6MLtEG8Sv+EPPrSmFS9cyf1At+1Tg2Y
E+C6E5WXpsVNPbRHgfvw3FlGmHo6DGqYtMN71TWMYxq9nYtvGtM/AKYYLnI+nLHpQ85DW9/RvI6G
nd7gQxbqyqXrZ/ZxfMb2j3vM4kp6hktdiw3zA7ffoOIWXIzBVu1urqTn7KOydirgzDJTuyqdo69d
Msk2pKXaVYxag+rrCD24CREBbr9OQc2hjaikn6xEBN/SAcmue8/ECFuP0Uo8a20UHYLK1vRwFN1Q
HOlVIS61yWkfn+vZTLIDyFXyqqLGgkeFKX4OQEnRsP9kxOVknyvMWeOTicDxqXHmofpYMxqvzQ36
gLGxBaKZ3Ad2NkzngZTirDEhMraIjZbubsHZPwY5OM8tSSKCbVFnSI2IXFnf4gKNqUMdgLI+UCum
3tYH9KKHsVpMWVyjQ5VqM4EVQaw7GMvqc1BwvT3ZSW6WH+qh87pzC29zgtdu1gX86KnVjlVci19R
5xhQsInbo73rC8NWW8RhgTVPQCzx9GS+738NhBk8YaKbzKE+FYWHzTrCJFvgvS628wJg/gmYvC+P
SWzjxQX8uweXlQ50nd5PfR9V77rUHeWFptsMNrtgqgLMq0rKrv8m9bhOTjIwu7vcD7LsrhhbdS6Q
etU/jYGyz1RqKCdi1qYN28nta4M8fmxOloGk/pbOglmc6nHs01DipBpsHSqmzwqXuQcbGU372FaT
Fz9FJMPywwJS+0YAqX70VqzdzxCN83M8wVj/6tBfkbsYZUYddwStMLY+QoDZF1BhRnMefEQIG51Q
u9NTRxjPFC0a4qtmU90tXJwTagIYgxa5W6FQ6Ha16YAtguMLV9NL5vqghnquOcnKzvq7GVlB793c
l7L9Nbix9yvOq6ra03+z+6OOTt9/CPeCM0YExWW8E9kp8AUD0EK1XfAZgKWoaQ6zU7TtD3q0st66
fm7/Cip+ShhMaBzuwZ4b9la5wjF+1rFrlHfBjBw1eH7A3vkTGop1esLu0oh/R0Nk2qh2RuWTyiHb
HUWC4EPo58V4RHDU9k+WljiPuUFXdNgVk043gt5zfPGcSTm7tmw16zhpXmMjLGCb+cVphXxOvGTs
t6mj6dolbpBwuNiDl4sQezLbu4tGXz8gD0L5V5UIJD/oSg8OE6NItLB0TKD2qKpU5Q9BnBBhWTUY
rHke+hehAqviHnLuU2O/fE4XZaYoSDZdjw1BZQO/g8NBv+0dEUokW12IahePeFKcFmOpDOnruEMj
ojY0vYa/7xePmpWC9qy1wY72RWlx4TcNcnKgdUy5NZPSjA/ejBzknhxxBOiInGS6GQ2kJe/LCQx2
qEnRDjtD5GLYun3vPKlATiKs+ZEVmq2Nl+5kFeQ/mqlZKPPBCCCyT3Jv79vxSBrjVxEZWtCABra0
4MEUk9f98NIq0TKyeX347VUeELSqTyFFjnpC53KMTT+9b+3ZMPuNW8zpfVbWuXOaPD/Z5lGRODtt
VhY6olbpThtDep0TlnVtRTtS4AlUnZe5NohWzUu+4x2ek+vGUr3PaN7iPtHU7rBNSn/039EJ6uL3
hVcihzmhSXko8JMnpWOWFhy0vvNKIJmVmIDkNZ2PYe6mDjKknDYgRL0PcISy+r5N6NV8oneVPqJo
NpdHFbQIxZJhmM1WIuP3VatGsPOIY+aFGY7APOoj2rqYqrVJ7mg7WHCwAhoH+NtYOmoMJfISauMD
P6vLTd7EmvxpJpWQG6+uLHvH5gb85pvFREuULnpIwCnc71lmZ+0O2wqZEaloKm6V6SEt0iRueRG9
1omwkVZ3n1hu577zaphvwUYHhlxfKpy98T7QwBuHMXkZXutaaoDizm1kvnXpB+U9CPa6peUbaU0a
ViTHxZ1E2D9lz+YawCAg3EvGzXjhI2Ygg0PyaDeat2CJkalJ3aKYAGe33RfVlk62NSqkg3aJ5+Ka
Yil859w51aafckbtcAvdRZ4aPWtB8SGYEtyLKJ+RB7C4CcwPdSC7j7MuhuwO2kbQQlnoglaUMJSQ
P7mbCyP+7mpO3J6iIZiIW/RkzE+a32cI5FpL7gn/tRO7DumdGL0zP9e8TVAh38kUao6tPTfqgJpv
yjRm23d5KbalkDmy/o5n3sfY3/0A4F8DCekDLz5oWT4eEytQNbrkWZZtelhv+p2cpWaFcAiSdmvQ
Fiv2RUK+FuL7Fn1h6cIN+2aaq3PStK48sIkaB1pUqvQw6gIrez/l3awdnM4o6FXWcROayBEG78Yh
IV2y47g0Hot5waLmUxln5zhqEVxQ2dB1O4C79dEVeaLvkCCjwDNAG2PhkQHq3DpVpYOOYAilRcnG
aYKmIpI1QRmOWuoVpCJ9Jn/4GgnJJu99R+1EEOT6FtKaU28cyHDTiXzE7I/zQuOeG/hvqPdpXgSy
likm3laLbuRSMuLBmkBocDIj8+/LQNjzjrcMKzrGQ3Hc9PXsfilck+xz4beISzcVXQOLyYUzNfQK
OlFeqIRgVYmdzP05/mKPXbQPyPJFuR1k0D56kTmm58auki9GMnnTLp9g5CIfkEKzBx8xpNVOJSVC
s2M7tPmxGxv++9KR9i+0uLSCZKeFLgBod3BQgFcZqPoicZ1v0TyBH43MWfN3YE7JnPFvqRWi1P3c
o1DOvWGEcUaMqDYJ9i3ZnUpcr7vXXLO6901VmEfRYcvHSYZJisM60sNyI2Ol892KKQvHsY2+uj6Q
tY0Lr22LGpHDmwQR1YS1VKV3FgjyeTskp8fv02D3PINlqm5HBhLx9gFyu48Yjdfgbl05ZmeudH+H
ovxcbhFtC361RJAsArnj9u3PPqvSbw2ywuqxyCuofnoEb7GUifUTfkkz3XsdKNmDNErxHUWScTrr
mEVNWAZVWf+xi9r+XNitUW1jWVjyCDfK3Bs1WiegkOMmOReVJ/CrmbK5TA/jHMTOVmDoyEVmJQP4
HfqQmv8F/5mxPUvqr+dmFsbvOkG7aJP7WGwerIFvq7jIil2gHH3eljRTkC2vraRpYsQ6OuhF5OfA
K80O/uBGACP/aJgq0/cATfP5XNLb7vfeXNVqS1HjyBD8UvUwFQ1gVPBAbjDtiiYjkurObD95uMSr
3TRGRr0zALQb28ZKzHAAClA8YQIwB/siNjX3swkmuntoNCQytsmMldJWzE5s7ycv8b2NnTizH6Ie
b8zfo85V6h2XsOy3RO7COY20xal8HR1UZIPKuiJgpp4JhmzOs7Pd8/PhoBDFRChSutSHLCvdDo1q
MOObGWxUbG+wHS1KFDOFIUkS3bnfUejo1YZE0Jb3Q9Z2H+GfdOnBdUvTOSz8hbN0AelsjLyADuSk
s9EcZgNlSvAm2MTcZxye5zYhUGytIEr9fdqM6QQ5oUmyZBdZcaHeQb/pvUcuWsN7QJqfdH8DCK59
NiKnSz80wJyMO7+j2xtimN3M9xCqDHDl07TwXr0m+EFk5R4rKxXXeIOTTW70ZgIC3nawbXb5oDXJ
XqVCf+pgSOthO8QAsyPs6kHRTlL8ckXa69RxrtaLjW0kkVbe6G9eN+xAOSCQ4gB6Bvm25tO7Vtr5
aVblF6vSyz1S/IQDTYPhufGStD90yKOPZ7SRXOtWe3cZBvzdw2fcBsHYY0DuMuQLjFV3s0eVOhcm
K4MKIZGi3s01uk+1yUxcCB2+lVf8ECqDnmGi4LBxW9MNB1od/xmjKG4Mr68QCsuvYQgIxhdMLWPc
1aSk85QjbUfLLoUP/IJLd57PNO7yil4EQi0N8Kv+MmUtQyt4Hd9TL6YwB74CSc6AY/F2t/2q6cwR
5m/yYzIfB/mBl01nTU15HJi9uEtGJ3808zk9dQYiC8SSHGpPViOn2XvQJlDJ37299FWj3wIjBb6X
ySRKg/5aibjhmAw2KJSzh+/sV3Noo71mW/A6bGu8QK285Wt/9aj0ixEVBI+CCwhErNU0A/8wMZfW
lJ1l3FRhLKXz3sEM4H7mN7IFlo6Q7J84EvGtL/7ayosWy+JZCIN3rceiXMrT1g7yc6fAq++yyW/T
j5YzTAp+5R8YwyBwMZzAxIR+rErM5CbyjL1Xopgy6S3sH3capmDXZmMZPJWxXqoDuCVtDpN6yqaL
0IVXfIngD90ajVwdWl4agFVkJ0EDgKdZ7Y96jhCX0ub8PHFtuVyS0nQ/QRL09WUE4HU/C3r+MSUe
0p43wLKvLc0wkZMCEJPW8DIC/GvyVc8TPma9yJlPF/o7PlCRhJahpgeNRDYN4Xn/Fno83diV64Hy
olewKIIj40TDxXTXT8yN5XRzE0+f+ZpNSQ6BYiTeYrABN/h4dXLDSA5xOZCuBv5nlA9aiBth/tse
teIrmI5uukx1VT0OqWH+q3vL8tuw9gTNSAzxDXv1SnDMZdw+BOozGVJ3AYkefDI7J9E3TVkXJwdd
p1s4rtUh/fM2wC4xY+HYuPz18iOUdtCNpTaoz3kSQRbKhji6C0iHYbvTdMFvTln5LRnH19f07QXO
BGpqbds7ZGNhjp5SnxNaZp8815++ZpCJnowpS7eAn+zfbwei1fH884wg3/jeTHldLqiXz7iYUPV8
R/XZnh3o4GVXgRbNpwez9rQGYXaNDCEKug/UDrf2+GtLM5JfhkmIXqEq/XJpVyHBQEYxfUaguzsO
vuYs+knOz6rWu302OPZJH4X/UJR2//D2Qy8P9ded+OehqbnwC6aFvwBRVisXBmD+jpW5f7KPsNyb
FjcgWnGaMK0beKZX1mKGDOsJSXAbLOAqiIi6CabCnubP2WB0Xw3l95dFsWnY2jOKujdmma/sHhYD
BkqXGgEfYzU/ZvAzZqBjp88YaaHc35M1GThyDgNIWH1AMCJrEPx6+2W+uibMiQBYj8c/y5//Fapk
P2qBolT5TPD4ifSTrEO/swNtX2WtjYxP39X9jWzqtXfqIFMFct9CtcddvVODRoOF9i+PiRzm59qs
3pddZj3m0/Tj7WdbheFlo0CA+v9Cyxb+69kgAi7g1Xn63Gv5QiRPcQVugai3Q+E9RLgRHWH3OT/f
XvTqhQJpYLILvA9KygIFe7mo0+Sznyee+uK0CXVaEEtq7ygLnGafVMBJAMjDHbzxFf/oAP19JpB7
AgG2hH5jwe2sJ/BdU89G7nn1A9BVq970MzrkOxXk1BRJnRYfqgah9pMwU/PYxHTK9/7cGPqpNM0h
OIjY6przbDx5bt0+iXj2PthN2e2hQM93jTTDpnfC3BthmUauFw9hodxJP0yNlWkUfg4K3LQZudgG
fIziz8KO1LGPRNOGbtyV7kbUKbIgwESsD5aI6ZDjvdk+jgmiDDiqT/JrGsRW9B81r5ify1TV/1Xj
5N8pc4R7jTtl3EHYNf3sxktbp7OM3smoIUuBOSKCgnJ6+ansevSiCVTxQ0tOCz9JpPDVzH5S0cFo
4a0xhXbot6eUuT+Y/dAlzR3pIfji0NVopxL3xn/bO2gMU6m7i565DdD5ypuzruPO86P+wShlYDOL
rzCIjUoNTxNS7WxbdK28cRj/VBAvd45NTAG0QoHxh7/x8iUI+rSNrKrxQZbGIDcJddkQpig1lHQX
ZmnvPCMb/wtwT/bDxu/0exFIqVBuGG0ceY25agHVYGVa3HgX6yixvAsHADaHiFAPQu7l71I1NAAr
kvWD14/FvZiH6AgCRszLhUYF+s8vHi5JwC2Kzxv8xdVlRknp4r1J8W47sfUjigb/py0sKbZ01CWM
ds+XxY3dtw5OPN+SIpIMUbzAqzdfPl9n9cyzvWZ40Aomh21QNo/gxvR91+XyZ0tErC458ibyBsp8
iXkvPjdIsKVyY3X3j1fPy2ULlPYYz9jaFwtD3u5g9q733hr87pvhpTCFCoI+4ar0qks6p9Wtj/qn
Qny5PBsbeB8NH/DB3hr81kZw7mm2el8Q+aFb7ig/V9/mVEzO1mldr3/oLMy5/EI6bLkqevANS3OO
0xQjxWPaffZcCCsJDtImyh6Y/nWf/SlFPCQzO6PbzfaIhWs/Sbvc0ps3U1wqWjxr527w26MdNUqT
G7uHnacOOEUnoINxXEWnxcgMOWxVTSEO+14PHvxpAU3PUdnCPxFGutPsMc4OWcVOAI0+NMNOisjE
iT5PtP5eqTiQ72lCB78Qk/XrXzKdJvvzhF9G/dGBf8+6Yzsh37bREWRv791ID/z//nETs3+B9biA
NUGhkUC8/LSJPniNP4vgC4IIyCN4qKB8waquuNRmUrs7PCqqW1KkV5sY11wwsmwnE5liw1td5cyX
KzQU6J2pMmkYjqex/b6fypwRmXDFIjBDI/2TIYwq2r/9sK+uzFmlEKcfY65pzmhTzLQ3x/KBW09y
Umhi6b05vPdKQ0eWecJpII9uw+2WQPD3/nUgJwCoRjEDXDJi96tA4eEPZvncfksH3XD3LTJWT2gx
eMG5wRTC29M/kiPGoTNuiammX3AI0apwQI0jPuPl5CbnwK9otelj0j8XDDNvJVfr90Jn5o9YHsHF
svi1qzstilO9svCPexgyt7U34C/qZ9QL22oXTbZ6Vs4UfW6go2vbt7/HOlz/WRdy3ALBpymz5lHE
7QjWQZXiUXOiGvhGhWxAO/ofkzGudm8vtcY84vnFMy7oaS4tFDzWNsqTNBhLG5r20Kq6u/RdXz+P
EYZ3WmIaYW00ibUr/CJwwg4r+PREbeCeesfrghv5+jqWLr9joXhbJtwV7uzV7s9sBr54GkcP06h8
6zhjafg174qS0ZtEfMVesCNhKYbZvCsSrsp/vLS4q0ye/4+dD9xcc/WpZ8PPag+O66OKdD0F+I/2
zFhF8ill0gkHmcHNjTd//cDLigRurmPaoeu+lzCJPRr6S49oEA1nO3PqrSykfFfk0Ps3rcXtrAt3
qqDvud3h7a++PM2Lk8fTAtgzTOh5kK7XndAExAXqC3322IhcP+id1O+qfIiYH/epA6xHjrs+tZz3
GBW2O5q45Y2Pfb3B/xBabFJsikHQ4i+jaxZPkQ9cMHsU4yQvmlF5BweE9S4bbO3WNfnae2ZvL8UR
WSBanC/X6jy665GR5I9qrsv9GDvFt86z5UaDBnWAITZ/o0eIkXyfZ7dq0Ov4sWjOu3D6FoYtpJKX
Sw+N1JhaBtmjP7vA0tsg/azHQ7NrAFOc5y5oniKN9v3b33ZdM7GTadYBxvDwvVn4fS8XVaqgy9/R
xUXICdongBcUaxMDOYkwSdJMbUDkGLdw+K886VLYM1NFsoIsc4XD1wykjtqkKh6BiLnnfpj7L+ys
mWwWiwNKHsv92s+a+PdthKZLwIulW4Mt7erQpn0QzYM1l48M5s/MhYQVSrorO1NGiC69/VpfOTK0
Z9BWprVGlLjasjOHFYp48VhF0fi9iFSwM2wkVTA1rk+ITZsXWrDpN2ysjHuYxre+6uvLg1H5QysG
hf/yq/LyBaotLl91UIW6qKH1yw2cB7Tki6HyPjUTkgCxETFciilYtw3GGO6NGPnaR6atgfqyDi8M
jPjL39AnCs38KCsfI0hvj/wf3TbzUPDslY7AZpBOYqO0qrvR/33l/OIU45Lkuriys8VerloXSdDK
Oikf58kVRzdQurtDk7k7VHXnilBVfRPqZQC1pKHAevujv3aWlo430G7AG2SCq7UdLc04rOWjNwHv
CSXoTIAJnfoVoYCU76oZedgbe/qqkKbTwoDC4+jShKCKXD1vPIJI9hIrfao1cxpoLbdQGhPZx7ve
Qa4YkFsO7kwY2js1kikcSKCds4f4QQooRU/zGzXOdYKw/B6UUCgb0X2BNvvyHZhOjEduHydPUyQs
kHGVHKNDwlEhttg1AL6YOkjtgqxOvJ2u+rTetpjdDmFCN8y/8UGujgFRFPHvJVExKfbWijCTnkT+
aFqCPDHtf04MwO9iiRnrYUgVcjB9p2NeUoKaccLBNdP0VHpACd7eFK/+BrrBOkUPjhvrD2RNGJgz
402e2s6Zt5K9c9TqJH/OsvFZ6rP3kFgFQpxlFM+haLL4Rny/OoW8AtTPubY5E4zqVvdZJWtZOQju
PZVMe3aclyZliBm127Hvg28GE947lLySGynpVWsD9hGOFkvOgFIp87NVAKowkZy7tNUekYLLthWG
8TpTJ8q43AySh8JWHmq7zbTgJ/o7mwn1sZ8y/B+FLt9LNuaNXvJrH4E57tKq5xdx47zclYqCBOKF
9z/SzmtHaqxt20dkyTnsukJX6KaBbqqAHQuYGeecffTftfh3KLtUFu8vzc6AxCqv+IQ7+FdtQA3F
DTIw+MOYTzJiKpHsauloPfteXB3y0c63nNtpZRcsriXmQ/QmRJuI/HCefCuG4IuaE8q0Zui/A/pw
LkJF4zmx9OSLKekmgkVhmfwapri/PN6Ai1uJobEXNTmWpEDWnE4O2BOHZoMdoAx1fkDwqWYlSopJ
ZTiejK6wnx6Pd2fHkY4KXRJaoHRoxe/5o/SrTaHSAQgIr0RY/VsrJw2pmCpvzNCQt5Ph6R8Dn93w
eNA7H8ne1kGskR1S2xDz/8egsR0jrNyr0dVBe/YVijLXSqmYKGzXOElLf0kj4igLL1zBXWdueWbE
HPwx3EhqYEJ/iq/oDNtIXNJTVak6QGAMkHs0fQCkmpo4K5erwb96E4czKm+5aAnjVrZ41aWihz49
2PE10zBek7MACZR2kqFaxNRbHk/ovVV0LBGI0khViBBvv1Bva65UQOaXzsL5fKBY/VYoI4rUU2QB
0TJiklo5+PR40DunRFURgKA3AG0eWanbQafAlDS5S6WL1EpO4fpOFF+1PrO2fmJ0W6J1rdtkQAXP
VmRaKyf0zktKLApn0QTVQHF63tBDiUBWI8P0Ln6Ok56rwtCooMlUaoDasOIBWDSxNUxQAEew1cua
TYG7J2VYiMJu3CT9yjFaLDYlcpyByG9ZBBGh385FQOA4FsDEL2hSy0dzNAAJhnUn29uk6YAfPZ75
xfkRo7GvSEDEvp4LJlWq6sd1KwcXWwqdndel8lPpxac2Q9YETejRefv/G28WtnhqOTQD/L5L68fh
v5Pl1YFrlV2fIitr/gwTv1H/hy9EFo5MEiAHkclsb8lpVCAwoweXsCx++FILlaWx4vcadBMfmIVf
//4DRW8PHiyeacQgt8tHUziKKDdGF7mpw8+AB9NTavnVXvLomm8ICO3o+HjE5YYhfVQojAm3T8xg
Z5FXaPo9Zbgiuphyi+uB0ylA2GRKH12RymuzubgeoDWTODKdkE4VeV4DtJFfUqi5Rhc74q6TQIZ7
p6yzmmI7VOk4bW3L045KADZ3//grlxuVgUV7kZoEV8VcxUMZ1dioTSO8BAPwp81YOIm0lfQwVnZA
uOsvsJKggz0ec3EtiY+lnYhVNgcEdOftWoJ4R8jSa+NL0zT5Fy+ESwHS1HE+WNJgv3tTMv7jaVWK
bn4SxGs+ScuImioXjVQKrdBViB1m65o3YahLsRZfCG6872llo+icBpr/JKWe8RPJwxAViHJQ4R0H
5O71WA87MOflX99H/AwT7WgR2IOXmAWSHnaRKUSe6EJjaup2VWTE/k6O+5EmnWS9P57xRbwmvpl4
VUSQCGLNtxes4LF2CimGHCEjgetkQ/2zGqnb2ryX+9ChZOCCLSu+Z5kPRBqQf3x5/Avu7DNy598B
u9AdmxcY0zCY7Hii5gRlvlU/FVMRPMU+raENAv3+Xp6SRPnbIFWUM3mCaIxzrhZtN4WmxiBpRnyZ
yraqt6XvUL827SJ/k+AzHWBgOr/gZjTtU9RqfsNr4AUrkjx3jjXNbGqJQIVQe5uHqQnmBpKBQv8F
PKEtuYViJS9dJXW/ZMrKzo5mRG9foSTmK6da1O5vIhs+3eZO5u0F8baQvIAdSABXeckl1aOo3kVZ
p44HgH7pyqre+T5armQmlCMQCpjvK7MFkJ2mfnZxwlr7ajQ2xDEozZsaqsk70+G/DhBWV16eZTKE
vx/7mPQPVxdKT7PHrlQGfGS8KL3gnTv4P2JPL5In1FFbClCS5r8RSlb6VuZZb3/KrY5QgIIQWQWR
s2uPCH03004q+2gtKbrzYKDsAlCDfii50TzaQqVa8ZGvSi+KVgbBroCM4tIWsbszKtTVsBKh3xkN
4T4klZl+MPXzpmuuA3VoC1YUAlRbfgKnjHAnNU8r/seAABau3Nn3hiP5J5KB7Q95bnZn0xOrcrkC
UQcjqoN8rJFjbah31f9JmGl9e3xZ3Nm+zB97FxwP6gRzGUalbjExMcsc3L6hTU+Bh6HNyYuy+Mvj
ce5+lCbcvhARIEqbbSSY/nnE1ZBfxiIuvikOrBjU0emS50q3cgPfefPg3lO/wYIZha755kBEFbEZ
1Aoupj21+BgpZXeGUaQckgmPoaw2lXeElqN9Mmntiv7ZnauXdwaFYBJX+jvzflYGmloLtDG7yGWK
pr5uVuz/2LOeaviPb20Trfla37kVuO3ELiH6pTk/C7WHEYtKLbHyiyX76mfsFpNtTRaGYFYSvwRe
Ufo7+lFAOR+v5r3vBBwL1oT0nhtJrPYfSaTSlE04amVxgYBfbhDqD3eFFudbbaxBk+P99fSX47Ge
gKZV2gsAivmf2/GSEbJLOSbKRac1fEajvgbcotN5hxYKj7GGWLjWL1xsWEYRZ50SFEUb+oa3Q4L4
pcyOEcLFRyx2HyRj/RoHDYL46VBj6fr4+5aREg1BmjagIpFIR8tuVuVJtCa3yCrVS6SM9ZuVlf1H
u4f2tE9TIEho2xVGeegUBXJlIiX4MpXWEbTAmn7TYjuJviRXARUw4gdCt9uP1mg7wq5XtAseW/IB
tuJwxX0HdLzdZbjkGU94ZkVrvoMLBDKxElUe+AG0Q4Wq1ezjs6TPRz/W1Qt2Rsk1CjqU7RAz/diO
tQoRZxjKn/KgYYomN9M1K6poO/gWjln4+GGAXUJtH6tg+Pfxkiy2OD+KogwtWlR4qZTMflQe454s
t4Z2kbIk/NnVYeJhrtA7KnRVz08PVVgB/ng85nLPMSbibAgfgS5Dgud2+huS9SgfTO1SZLb1I8Ih
7kMJOR+6UaDuHg+1uPfF51FRo2iLDSKSZbdDwWubxAOqX7qh15sN6hxZsq16aU0m696OErVbrkSC
Q31eTfXtVtbL0Tfw50qKZ9r6+ne/w7Si9pX6HwP3icRtNW3tCbi3eGhigoUC0IDZ7WwiTWkc8phf
dGlaOTbd1uigqoU1Mh70162vQ+ugBPN4Qu+tnZA8Izrj7l/AcKumpI3hV9oFM2T9WfItvXxK+gE5
hbyz1wQTl6tHx4QPI0rgcmK029XLMX+V0jjSLlWoqdIHC2EFbddUtWz+evxVi7eUrAlwBitIqwb1
ydkpgMgIYGYycNXVZJR09Ubk407syZ8D7rJ9ZiPivu01vKbRWrWSlU263DyMzr2IL4GIhOZGt1QN
iyxoTeNShAoS+FKBLlVflgckZ6qtD2NPch1zLPePv3m5eW5HVW8nN4nLMElUiVHlsXsLEAg55hB3
cIdWjf8iaLUrj9u9OSaK5bolTHcQk7sdr4IU32OiZ16QpU92ia0GO0qJoVuafv2CjkW5iTyUhXEi
af+HL+VbKQ7ANuGxE9vsj2c86nxsXdrJvCB3hBFkosvhJsimutrlDipkwehjyvL3kys6W9TqCG8X
JfZusHD7qxLzUiaxfoAu5e30FkfFLZBCE3xsbJY/H494bxPRZJSJCOnucW5uP1IagSjGOEVdmsK0
r101qOl+CHGB2US+CtdWSXOauk2NJO6aG/n9oRkW1KTC/hd//8f8DnxRaSCKdAGNH+DZ41VY6FV0
D6tKqY8YBTHzYPTXpNXF7XaTkkJwoNwiik2I8eITfTtsPI52FuHvd0UBQj4YKMMMwNzyf21aao2b
JBBHgQpbW7QtfAS8zL/dz4AIqUML3pkNC3H+1W3XyPBUpeLahr6Kfk/dXJVQaXf8mbcpoHF9UapR
O1tpFayMvJhvwX+wwOTS2mDC59AFLR+MGsW48hr5UQahX9F3Zd/lT1ofhkh2FP4pTJNq5dG+M9sg
m8AGoRkI1HbebiiLwkZJvq6uQQVnp8r98hntuuoJtSB7h6mQssN3vdjhTll+1vtGWjnDy9CR7rno
DgrPAF0s++1qF5lvOBnCWFdzatUWgQDJ+dcElTu9yto46U8WwRLunaYh1YQuYZYdJIy5zWOM6eXK
fb14A/kprDg8JgEhMOZynMUQ6yxAXF9hTOG/6U8anodj+CNSemOl4vS73nG7yRmL5gKwMup6wBZv
P9uvIpStar26JlFQOBufsPZt7K1W2eG9hiCOXuqTW6hCmmlCXM0AKFKLylMQQprXBymq8bpLqNpz
7cEqwbvHxzs1kqyPWmBI3j6uu/6UNXUlb+K2NRS3yAMv3sh6BFkfOdEWESbo3tYmyOPpLalhOP7l
vcVkUnjhzQVpJCwhbj9wSlAtaNCyv6qofG6nXLiBmU61DXESOzZt8YHorlhhbi6ePsa0DcG0g1VG
A20WNwGMBI5p+c0V60tr47TC/XugozRNaKjJdvH3FWIxoMDrC+YCyPLZVQXCyKk8o2uuCHzo16Km
BckTIO19S5ZOlA2BvHRtGe2UaMrSTWBrLZIUePf+9VTzxTRDRUvAod98O9Udug/5IBftFXRT8Mov
/dYmof/U6UO6k9tKPXiNugbpWrz66GvD8xS3NErMxhztM/gRDLJBb69JibD0JudkgyQxUCVpR1k/
9VZqP2kqNnMulaevj7/3N9ltdnio+ZBx8R9eWsZ8ndWihiHdJVdq1MGXPpbTgz1UrbUpMz9Dh6as
xz2etggpNWnQPw+KU30PGhSPpArBqGNbKy3suU7K/+kRJn+N8BTft2h/HFDc9V2t+Bjke1lSnUME
u+8pbAF8r8QRy1tXwP+YOzIYkZ/PTkc8yl2FdUxyNeIx+tbA0Hpu0P9SXR1thZ2UKMlWaWkvDFYS
uOWkqcfHU3jnpMB/obNCYQI4+Zz74TRenftynl4LWws+lkhxfQgk/DxxzkP4xi+slcrS3FoczCFq
z4BnWTBUcdX5krVJnODPomRXWunVc61a8QH3hg55xGnqsC7T81fH8YP3UrXS1vW6UZY2GVo/n2LI
qx8S1HrexqkaWsTFdH9bTFZ5oWA/bUHgO9vEMJstsEXpE53MuHXzOmnjzWBM3qHCrOlNgye2scYJ
EctU45UL01J/juOAfOrxtKoi2J3tTNEEJAmGk0ynbHYUB8lB67NQ06sDGhljHvxOUbw3qzxzG6Pu
v4OYcpCJj1FhoVun+TscnePiKCjn2h6XEbvZpF0R/qynQvrqTIFe7aGn6YY7FFQ+BFxmDN2EY3YC
tIPYkKUG5kuhJpm0efwlc4OO3wvGMlFNEagZ+pu3l0pJp6fK8acm+AmraqerEcp+BQoZG5XS8WG0
nHzcGrTuPtDRiNDWp2VxRPPUe8e0ffxU93r/Q5NpoW2xS05Qykwnc6/KUrJB+uO/xz92GTiJa4Ds
layS13tuzNHRIgGIURVXM1Gkr2Oedh9Ah6CJ5BGsBl4dHwrDS/+HyEVMDsGLzbZeNJoHNabhGRj5
lfOVHIdSkw4dei5nkQ49y1o2XWI6EtAtZeOE33C6CUdkZv76y39f+dwgxMwLEHEzpGimccdfK4QZ
XbrvtIF7O/lGwX/4oGljswWc5/0t0hONaWp9FqYHovRizC4vRU8oPZVafe1ys9r1ozewxvl4DAL1
SzC209FISG2zdFzTPZ7dmkL2WAeLjsscDEYATrOED8A/UOJS905AZMo9MA1lyw/MkUfVIOTVpbXt
kON6QhoHpdiuCXePJ3t2af4ensoWpHMcUuC5z45E5CU1FA8HOU8tzp7yDIeeWEmpb9l2QGYWOCvj
zYExFMUFolPUgIBpKsDib89g6tkmXecRAIMsj5qr9XH+ZI9Z9DnI+wy9JGicT2ZlccaMRrU/xGkH
SbCg3/LLrNDEfvz1d38N9wG4GKDVpjwv1hsqxmECIH9qainAsGRIvV3XJtq7LiHX7XpwPIUelTNd
aE5HPGV9UUcbHJ6n6JU6f7PypMwikN+TAzqA8hhVZyKw2WqYRd92ciqnpybt/w3NuttNWYViVe5p
lMzor7mWio6lHKhISz2eCnGL/3HLi6EtEC1Alig/ihD+dl0S/BvlCoG3kxRQ1zYDJR9dLsWfOo/q
l8dDze/h32PRIcEoisI6uPbZZyLhlLVdG+e4AwTpUdMSNAeypA4/QQ/M8/d6qPJvY29I9lvbmc0X
TdJyJJzwr3lyuKzhTxSN4n9FZxhLgWiME4qlfdWrlC2DWNnLSi+Pb49/8r3ZIfKn90BwSIAhTvEf
ZYOknJoujOvi1I/K+F6X/iUaq/ZF80xv5ZG6OxLxPrefTfo6j/fRCC5tKfOLky/J6n4yfQsJWfLY
XVr4fbxy39/Zb0DM+SqKTXCg5kAtB44qnvVKccIOHkw1cnD9cMSVw//QS5WibFSEp/eUAcdv+pTa
/cpuv/OpvGu0Nijp2+aytSFHE6XEuDg1ZRq9tkFqfqynuv+myL12eLx+yw9lIIXYntcbKMgcYinl
VafXY9adyGIQDG6s8ixlknEklEpeJMkMXmhkfGlVf63YPisLg1oFKMvJcuAA0R6f0/jKrJMtD5VN
tHjt8DltLRzZRNFiZSpn0QLDUGygqMVpUpCX+B2q/rE/Gzs0Q1Wu2tNkJcpuaLC1z/xqepKlUdo0
VVUfBr+8Pp7TxcsleM/0AG0IgTye8x6RSVnBKkyjOFUq0PiN3STlLg9N/V0esPNEByy3PuZFZSC7
7PkI48dV0vzz+Cfc+WwAeHDZyJCFe9nsManRpQxUWE5Hmk8WmtJ9gbe8Ok3nyO7xWskpxrlJm3Ur
u2m5qCalNAs+jkIOsKBmyFkcGT2yXaccm/nAVTop/qQ1qLI//rrl68TeIVil0k7JXVCrbm8dKSwA
h+GwfQoc/GW+9JAzUOQCvpNfqslRBncMoxBZaydUpGNsq1mz7xEa810bb+e8ORTtECqfH/+o5aoL
NyjqILCFacHOs6wK9GaHPF53SlpqmFRrSzy+9Xg4cslkmus5Q/yvF3n9DtOZ4qg1+IQ8/gHLyecH
CHCPII861rw+IbWI2LZG0p8U2df+0UZJa10p0ae/PlEUw4EiiuKZgLuLwOmPE5WYfTXWhdWdOtQi
vyVacqGcZe+AmhbP8Af7g1BDXQ1HxIa9eYXpORMfEYiA7qH6MlvxsGjQTzXV4TSyaz/ixFcUGxZD
bl2lFCKOIE3799BqKJ5pzWCigKV45T7DN2zcIkdCcXdgu4YfjFAKgFCSq5FlJYOx0Yw+Qrsqrmtr
myoQTTeIiCJmCJfdQ9Afa22d2KvGBNayKqiCcQRcbEgb5dwocubhszrYXeoGk5e8wgcOirfYBrRI
R2QErm51TfvuO2bGP4VgWPGGCm+FAClFXv1dN3OpfeVA2YcsHGPlu4JVgvPv1Ck1Ca2kwZxqw64n
v+AaVdxqMCvT7RS6EWTSAXRg5CsbNpmUN1fUSIqLV7ROcSqNXPsBV6eGpppm5ai63A9KtkUtwTQ2
RYmrIJ3tNnkqhqLJrgSe0r8Zss/OQdhioi/JtOQuXFD0CLt0+C/IB+dZz3A7c9l7jb21R2tynjow
VPbGN5Tu2RlCtXIxE6m+UHKM3+OOPgZm4p6Dhn9XAyr30HUcnnL8m98leGzMF34EuouSZYunC7ZQ
wXVSB08Fc6dHw79xFAYlRXjKPohBoqJ/1LGE+pHURo8ofmVp0gta2N1bhMRq+Y1Od/fRw9/c25I9
F6rbWZM/vRbwIUpXUyur/6hCipFcqlvhm4eKXLzxTS+Jd3pZlPZRKRusKMsoxbCuDvsAXxUjTKv/
mCS0ekv6etmmjWyKmrgV2N+9JGnzleBmGfnR4rYFHp9wA97kPM2a0LQ1CTCrk6318iWw8ZZ3Qw9Z
UTdKwdCpaL6PGylK9eYFDM2gehs0hsQGK1r5NTEcH68Pr2kHvESpQ+/Thq8/RsGEDpFrotGGArOj
FdPaRSyC39mxFL8WyjRNQZCkIrz44zKI7dCnehPWJwtJta2Jx3DnpmqUozrftmB4reEzino5plZV
+qHG4RJWlqqcmriyv4OAnNZAgIvIiWl0bJ56HiAoQM7s3euQA0ob1ayQcsezNvJ0FCNHqUe5y1fG
lcdu3s0gtiDkpS4pvl8gL2aZAUk6cvdWVp843iwU78/QI84IfhSMQfcxVdBpr2wSRyvJ08/BUAZ7
LwEOtrJ37nwzohjAUbj4SVTmig0O2WLbeTUOgPVoPmGZ0L2kVR3uEi1XVoZaJMWULxjJonNEGA55
5Ha5VbDghBy9fkortfyUxFlKf8EfuRmSPCiVTVcExdfHr9oikoGMQ1rBJAPvJ0WePzdFZjV9qZYn
XQmMT3mU5kcA8dKLmqfTv5LkozUPLHltX4tE62Zfm7qw4xM4YYHyn+Pyoi5TM6cZ9TMWNpS1UU03
v0Oq6hCPNeE4qllZ+3sjNOpqQ3A7/uwjFHa249RIoTADkVfe3MW8m0izWbAOAD6SFMylAaakqYmq
LONc06c6TuQr+ybRpa2ittJGHbo13oE4trPPp9FB0Z+6C3XNeWVz6kxgGlWgn6vOMHa8B/2vKFEr
ZT9hwJjTXamjT36A7tZLlsZIWP3lkoPuZNY5JCKahIF1u8v0sQ4GBRuas2dwiFtKcsgtVP25MgzU
yjGRSj/qTi7J+8fD3plkmzI5qicCaKTMr2CjHDS7a231jJWEs0kVO6wuCYHiryTwM/kSmSg6Ph5x
ETIKgQ+giTA7RFN2DmgdA7xvJcdTzlY4qhe7MLK9MinqEzor2i8cJx0cb/DJQQlZV590yl3FChD9
zjrDPqPtDneV+3vOfvL7GuSYqinnCvLF13RotTepgumBkZ50iNNBPiamX75gck5z6/G3L24tqqis
L0ZyEIVoLs3Otdo2KX/oKOd4bMbaxc10elcrB+VsH/HVlQ7s8qpmNABdaD4wHlDbWfhIS7bPYecr
Zw6rUNGVkLWAja+6ATHuNuNeO0CFy/4tEZJ/wwlT7Y+DOkR/Pd23v2L2zXoHlwARE+VcVp5/NXKT
K7OwJg1TF2+YvqEgrG+K1PcrOHmZv2Ysf2/GEbwA9494H4Xz2RyMKVr12cCMD61H9ww9fDxaVLCT
tHCscGV5lzsLcVDAklTKRRI8x6H7qZnKZmmq50DuY+3cyjaWH3nqH3EmNEMcGfTmlyfFU/iSeHmb
raz38ihTqDNUQEosNu1ocfD+CEu0KBhzLEPNszR52Cj5aIuP27ENx1ersMItTRtjpUx+d0SB3IFb
IeglszvLNvrWySmYnrUsLXYJXuW1K8uZ8qlwKhODLVU9/PX5Ib9Hn4kXWRjtiXfzj0/UW2Ql+qS3
zqUCA1abei3dpeC3ZRyGmnJlsDurCaUeNgchHkWbuZ+fKckGxvSWeo7hdb4OWmy+Ids+ndRuKt1Y
znoEGY043OaFZ62kfotdKxprIJuJazD1WxRw+g5l+CqdUGvLfb3ey/EgExnHU5HDVEXDcWXfLtaR
cjc7lgsBeWGwKrMKrIxpE6GNXPKlcSF8h8Ij0kjxOQQsf0zQf/rbmQXZyTVIgxvOPECG2XhmFaH4
h2/X2TAiaV+UnMzCCZtNQJ9pp+Sxco2lIPyiJJ326S83ECMTSWhwRYS9sj7bQE4nGZ2hjtW5iRr1
k2xO2msMUHMT4QtRuI/HWgRxjAW+yuDmBWsFSv12swYpN7sT6tUZbKJ9NPwmPlW85ljQdAA2FHJB
V43KtSLunbWEacD+oV4M0kqbjeqHkJAyf1DPddoY/qbuQ+m9Kg3nrcOPYIe0VbuyeZbPDHgiFG9o
mHAVoAIwu2KnILRNCcjSWfL05DMmCl71y5QjS2HLmhllPtcM9ejiGULvKAV5dUQiyQsc6lJhvqr5
uDw6GikQAi1kKcAO5r8GkyaOVmCP50rNrb2cCtNSf/xF2LZ23y4LclC66cpQS+beFXD82wXOm7QN
KkuZzj41hPSoTibJeSd75ZPaZ1R2s4Eq+XbQEMcoEe2p3uWJcAbXlVwfR8BXURF9ebzlFlcWvwh9
FHi6kADg+Ylq2R/3Y6EnINHxuDoXQ+OjsmQqdbLxQlKkM5ZaiCgGAIbDjR9kYfOUkXnb749/wHLP
c1FyawHuAzG0QK2PqT36dMyGs46lBXQB4EAbmhiJeZjKUNX3IYbQ/XfIcdpqMWGWlfPoQREEXECm
9ruFp91+OxdWY5Av+K8torzTObFYAusctzVUBVfC3hCBnLTP/fjH0GZxu/P9KY8QMUxi562fPKnT
t6U0oNghPs1SVm70+WZhSYRChxDoBJOCMujsdR6UqLLR0e1f/WZ09Pp5yCQSR+BuTW0d7FxCZ1LW
0kCnND/4prKbPAq8iTuVVpkfpSZoQA5yZ0xrx3e2ZZgttgwBEjcGQcMCi+pNmYPqmYOrJYW80e0p
YdeHAChLta1MNBi70RhfDAUT1H3RjWr6l0mnGJ/i5u8snnB8IT5X01JVmBf1ubS14im1W8fkMQBp
/avLLP9JLboh2TtjEsepmyh9VhwRL5NHJKy9YYP0j5es3GfijPyRBv7+QWQnCCTwHKoc69t9lCWx
5AVSpD0nuLcdGqg+oxtgzLX2PIgFvx0HchadEqAV3CKLRzdpnNGsE3BIViJhBYiF3BC7iF9Y1ibJ
sJvedWmWm5ssnJrUBdkDBq0capCij0/s7L7kc/kZondBxeGOb3lLN7vUcsl+jg38odxU4ke7VYkc
BNRouKUrwy23G8PRuwCASocRouzt7DqJARd3MO3nVleHvR2PSn7UJQ+X1TyIN2USDltLUsytXCM/
tbKy98aGeEx7k2IOenTi6fzjdgzbMi2GLrGfJTJ9BJkoXdGH8nr1COjblw4ReZ/jBuGYvcFrRcXq
8UzP7kYx04AL0JynjUBQN+8aw4aLupGE9FmqEd3TYdlsubGM/STh21CNo3Sog3AtHLjzzdCIEIEX
yprEBLNwQOHCN2K5cZ5Jx6Nym2gR9pU0ksatqYfR2a973INAwH/Sql5RVw73vS8m28VUBhQplcnZ
4D42RYCa+GKOabGzOic5jJGnvZiycq2zoNtRQbf3j2f5Nwfr5lxBLFXpfBJEkPqy2rerjIGPP0zT
OL7Isa9F2zHSa/snMErlPTd0pMl9o3OEDGHXme+ZHI/+16Eq6FDShwk/pnZivGFwmiSfQe3pwyYx
/NGw3HGwMv/amK1XFe4kT0q7ceRifMLhZFrjbi4uBgp/xBOgIXRsYUB+3H7AEExJoUug3lorUnxX
LZTaeqezqbTyxooQznlvUnBntGy8gVZQ0gfI3m1qwdJaQRvPNw9JpKA5i64j88n2vf0luTNgtEcV
/GVsLAcTaEeapm2RK31n7iVp7J+K0urrw5hhmfUdNWIHf7THq/m7bfznagpiGgLZxDTE0WTws9VE
ACXDZbiUnx20R/1tK4eFjyQrMGg3aktL2nr+FJ+jUZb9I1VN5UvVQwekF6rVvnHpc8zGtA0y/X30
ofI4ICXdodyaNrUMqtdDxz8c2kPmlWr2ik+YOWwY0KzfCz8IzF2iYDK/oboSaJ9Sr5+Mp2Hohq9G
obTD0fJaWd5EddV2T76R5t3O1wMt2DSq7L/WBMDBHkx1wx8kDtoZtjaBQUeLrVPlkvZVam/xpMsa
l+ha0jE1RU2Rn1MP7wX5WFO4tNvieCuB18cHsgOKXO/0vk+UT8Crh2PlO/7wqmi1iiwqlGZ922MN
aH2L+ml6lwOMalwlSGHwPF6P+YlGBwsOHY8j4QK1Smt2hWI+aQVIuQbPiGfLyt5Qu/LVBxf4ocaV
b2ukaZkfCLXWaoazpAZ6IidZbEEdmhlMf7FR/7i5tcnv09oonGdbK6dNLsX1sc4E4D4bB/NTjP/e
X/YXGJFwiLxeXE9CHmW29TMH5RGUr5znNjPsrYf+9Ke2Mfot8Rhet48ndREbMhga39jo8HEITM47
+/FA86iuiuAFKNikHGIjBOAFnFvW3InG30jFSs7tbRmNjTBbtDBttppRjrehEQRncYqTlZO/nHB+
ETAgmqxiDuYUodqzaQ5DLnvJ7Mr4OeKU/oUElkZ0LayqlMZaK77Pw5DfU8C1B5eblhrU0NsVJhYa
QoiG/ktuaM1ZZdg9Db/wZPaDsfIqLYZCwg2yGUAlIcZLLH87VBt0HlmIqT5XwPw+tGo4fJDKKsSQ
E0rM45VdDkU5V7Q2WVrBVZ99VdXZUm43ivaMqWi+G51IiTaaUzkv3GOjtDLY4myCnaNzQCTJii91
YWU1ndSM7sbZx/l2p9TRBB4g709m1E1YyUfK57Yz1ira88cK/TZKcfQNSINpxs2j5W6s/BZAk3lO
nLCUdk1dOruu8QzTHU0uMFcqGueI+DA60nowfHOy0fr4eI7FHN68EIRUQlOZiiuXgznnhgx91RZl
lbQvcmCZ+TbBaiB59ssxHX88Hui3nuV8JDTrHJQHRU3QmK1m6cN9jPF1Jx0C2b+pJ816Hno8TrZF
6mkfxxz5HrcclSIgiUMAZeP3airtWSxq4C4EdVN6V1rQ7i/YSSnkFknbY3yo5zhq25FBjx73VdO5
NOTrmQufV7t4vqN11kogujjczBgatpZwxMAlZf4dSlW1lGbhrlIdaU5tbSmvKD0pJw8J2P/aSlrD
6NwZj+dboLi5S2mizg6c0tVKpeAZ89J2U75JdC/9wVusjm6spR/TIjdXHqnFqaMSDeVDQJJgzhP4
3h7wWoqMjnC0ebEnZEDr0PR4Tc14+kEq2r4/3hSLQyfG4kEE0cftRef0dixwME6E4FrzIpeV+qJE
g7R37Mg7K36p7uvWGP5Tg2FcWcDFoLSjoWAA9eFhYsxZEtVb+NFjWYzOpjVNsMBQTDTVPn5S2gJ8
HRAfa9PFefz98acuDpoYlbgUfRhKSzSnbz/VG3MVg+xGfimUCUShZITjN1CGwfHxMIvVAzlF1Mdu
ETZOPEG3wxT0yHTcQZQXq7KxfFUzPT1z6Zmf1N5Sdo/HWuxMxhIbktPMV1HDux1Ll4mgQ5x8X4ZQ
z06cAXWPI850MkK0qnBFyorL4wHvfZyoGWKWAoqMxOx2wEIOqYNFHUbSiJDJLrsXbf0JoNURAZp+
bZ/8hgff3Fik9Lx1BDFMEIjI2Y0FzRgC5GjEHybP1+1tVFEe3g5O1NLuVWA8T2WpOehlG9UlL8z4
KwAgdJ19JDsMN3ewSkE32cGixR+azxpIpWKTmtDJZAj4vUudzZK+Y8Vg1dCAMMH6VQ8pW3GsrKT7
Tmjqpdk+aQsMjbukTS993Nufq0EjCpbTEdA/3tVhcQUUK+Gr8Xie5+xTqm2qIYD8gkvBbM9TFw+9
EfAMvvJixqZcO2RJlT3h0kW6Nu58LbDDs4EZ0yu1Nh8bS9/XP0ZagWd7pJPd0CGt0/YEFb1Qj3E4
2JSaIsMa3DSNa4j4qKM52IGoanzJexTzsl1FF71/ThPUOurNiNhyBZ88VPP2c14zfd+I9ZVw69XN
IK3cdiL2vV1jWtkQi9GzQwp6wVPkJkClqSCmGOOgfNMjs5TdWJKVQ+lgL7pPStmvDp4lqr8VD/W0
MtNix/4xPCwqKDIwFKGtQORYVDUcvI1bpc77K3Sg/tjUmn/kUEk7LNJ/pIVdr9wOs6/9PRy1baH+
TX3fmZf3gWRzWLKhuzo9qEvLhIVRjvawza1A2/paEn2qscz91DvtWvVoHqWLoQH9s6Eweudumufl
4NOVZAib8Vp4TndqcYKmVKU79I4S5YvsyfG+SOIUVkhJ9BNJ9ritg149DJK6ljDMbpH/90t4u9Fo
ILKkGH17iwTDVKZ53wxXbxjVfxvewYOhVdG1LvFbXzlI4rqdrS/pN7Yg5GA0VeZihXEXSmZi1OPV
6QaHZPj/ODuz3biRJUw/EQHuyy1r02JJli2bZd8Q7WM3933n08+XGsxAxSKKcOMAxul2A1mZzIyM
jPiXaJ6hH/bIFe6S2bJDNy0B39HLySPHjYxy/tX1Cm4PbU/d/T4snPAbl7+T7To/rl60EkHEfVSO
mvSQZEP20zAQO3RjVcl1l0/aBruh841vtyextl7I6dA4FvVWsNqX64WRecVL3Bg91pSG01QChcAv
dSpPyFXVG9fk9YGwhDo9h1H0I6g3Xg4W9lUxtzAnPcuKfFRYaj85zNmMuWRvtXjYVKo9bPEKFlk4
G4LsmzjHzfneHF9kPEbQp0AVO8XLsPnbqRin73mjBZMrT7L9GNahcsorxCzbRJ0DChLJuJGEr0ya
/j+FVbHCqMgtLpoUPTkT2VnVG8h5D7FqFp+ybJLdoZTNf6Oo6L/c/qKLDOh9wiJ9RY5FKP4teTGq
X1dziKiHJ7W2fzCtJNs1DHowldo5SkEZ7O0QHfbbg65O8r1pDR7NpI59+WXJYFEwpjPvlfBFT36u
pPdZl7XPxtyWh5zttHH2rrctfXnRSWPnEtqX0kyI6EvpDIfWC2h/nCHDtI2rBZ3yOo09ege3J7e2
hWjbAf9j2wrY3WJy86zVedJonpXXSghZwKEGNcD+r13iPuXbouV1E+hDXB3wHLA+Z5Fk/bV5i0Ml
hEsbrUOuFU7R5Y+ghVYi56OZHnAEJXJ15NVPEyjBnREU8uR2TYaqgrGpqnB1qTCsDdWHqrFQ6lhm
tpmE9qgBdcHLZ+DvJs81GnO4F+7jWDI8C1WqR6tRp5ONIeLd7WW/2lOOGJV0BfAdWdoyledES1Ko
zYaHTHT8E9e5+MGZfOtVL9X8MET4BP2H8QCVUIygWsAz9nKF7Wm0J1Eb8fRYzwnbFl0JYAhx9Gz3
RXiq8TndmOHVUWWGtLiEoTsBwlzqgKBzAyuBs+qNkjR8y8sCriQi/kdJqelHhHn/rQYdtcXuXhkV
4QHBzsMuhKKAWPcPFcMkm4cUdKrkTZH1zQkDf1coSrfPxLtTuAD9yeS22ULQXh1YQjDPCZqp2EEQ
j8XffxiU+niKn6AqecD0s3/K1uQe1KryW99b1rfb3/F6y4qhKE6KWhmBcBGL7ETWSeYHyfPNSH4s
h7A8aWOon2sNa6dB18m52563BRp8W3Dz1aHpWALAEnI6S9580ZedMkZhcNYQBZy+pFGjf3GMDJPX
FG5IhdKLZBwVJ4OJkQ8QUjYC1cqJoTdL4Q6MNJnv8sU9VTEKXGodnvW4LP6186l7GEereoWKKRsk
X/aW4cjqgMAo4baJ2vNS+lEfHWlwSjU8j2GQhW6vIsgBieQHKpO5K8mpsXFgVnaR0JhkJOp4kAwW
2Ura1lo2B5rjTWUUNORNJBM7qcOWzc10QtDGeq4Nh28Iwo7vWLdl/aw38VOcNMunI6clB6OirebK
qi/fqfWQVn97heJiSAmIshOn87q5npY25pn+TM8NYWDlrht7/di2qHvuDORIjL3ZlNX97ZOyMj+G
hMpPKibgmerloSwTsySBjYJzaXTwubWwl77WaTGOAGOq37fHWtkqyEOCosdMjhLJkpUQ0ofVrHIK
z3XilHu6d8kLAKjk1E5tfAT6++c/DMc6Us3TwTwtmxQSxHNjImyfq26OkWyMW/1Bjev2GCjGLEHP
gprxX0YUPq8gBihfLMpdKBp2tRKn4TlVi6Td1UEW9Q9NnFvqvp7zOMGEJQFCc3vQtS9I+VA8d1hd
bsvLL9iHujQn9Po8KU4l+anC9jLfYcQ1tUcIqcbWlbxydRDc3sEwsO+vWuYgEZswc7LwjKst7Tsa
E1J+rJ1OOs3xWJVPiCA9JViFbNAdrmepciq4ljn77y5jl7NUMl7njZZFZ7tWS0wWULnaFfXITa1M
W8dwdSxiN/BSqlFXFVm1UBLMgKroHOSheg92VjuCku6eEFYoNk78+lDA7GUGgy6/iGZ1a+uTVtZM
C5nrYj8WsnrA78B8dWS/+ftYxhoSqv/fYOLq+nABy0NpS5Vsh+cyHobKLax+at1ANWPpzo7zrTrz
9UZhNNp2wrSA5GZJs64lpXMkjamVTq9Puy6w0eDJsNjGS9wunmeELR5zwsXb3x6Hd3QfUUbgSK7o
XkoVhKJXGp0pJEZ3Sto5Z4B2EFRCqdiyLl/5ehQ8eGlB6Ka6s7wcShNe2RCq0bljWt+cUgMR4VtC
HKBI9b997nAnUKIkeBJZRIn58uNV6jRm9TCH5ynT9E84PElPaYtN/TA1Wy+5tWkBSrF4Zgj/m6Vc
tYNUNWI+UniewzHjrDWNjmt1NzTBjovBCjcC2PW1IESwoAWgBIta3HKjxOzLTjWT+FwjC/DZHIpv
Q2hKUBA65S0auu7L7Q1ynaBdDrfI8SezCA0o9uE5H2aALQDdMi6fYXB+2o1ZvTgB1Ja3ZiihGCX8
oMPt0Tcmu3zRSBF2d04TxGezj3rqAWrv+mRPn6WhnrEd0LONbbM2HmGTG56TD7hS/P2HM5/7Ptw8
7r+zU9vDY+LE0tfAtnpsACfjn5qK9Fb1bXVA2CTwxEQdf8lLK1q1yLk+onM/Of5XeVTzp8IMyl1r
z+k9GODu7wg0yGzBUYYuRTsEYQzAzZcTdPROq3qQYmcdCSTNbaBHy0/dFFbDIe/UfL5zukq2Hodo
nOMdbaMtLeO1+aIDI5STwTiDV7wcv5esNvBpkJ/tUh/oqZXkT5NVeVkuF79Zja2C9trhNOljAzRU
GHbJw0tTKdLCxo/OaVn3X9JBaDtqgNXuTerZWwqwq4Nh3MQaU8WGiXw5Odp3PZwgOTwXkt90L3Xb
V/dqUU7l8whWboMvc11CBmkLMQf2F5cGJbHFXsV8QBlAXMbnjHaJTysUibzdOEYGKCBnbl1kOdKf
NiianRoODf82GyK3U5Xk08hDbCMxXrm+BFsIVhTw32u1ozzP075PSw6OUpjGixY4I72f0HeOg8/O
RsiiC6M7Smvgj26HiGvXEtZBkHfBlKlCilR8lQ9n1m+zSEu7NjnHuerH+8pvp2+66dc7s0kc3dWJ
+/ypTJSXm6govXyocnKH1nCep7nrn1q13MKPiw99UefmJwHq5OCSQYgGw+VP0srMgsjjx+c8M7Jp
18eUwVydg326PfeV04TFn0UjnLc3pYLFOMEIcd8A4ndW9XLkgS6j6D7PTYpMxwS5t6sa6/X2iCvX
AVGRh4doEynAUC5npiZc7wi5Z+c0yPzHaaKDh1PqjB6Br86/o8qRvjS+0sAvsq0NV8GVyQr0HsGZ
syx6x5dDJ2aYJ+OMPKbW5+eqkdtpp5hRheeelCPvZG7G5pWviGAdZWihygRbaNE87uWevh0407Ma
Z91wKCr4jS7aEGa7sYVXZoY8FiUBdEl58C0f6WOqBMACy+xcJrocuAkwwL1eRwJfaFTYfJrNFg19
LXjAC6bEBLQBEN6Sj9bFmlEjPZWd68hXj7VFm3JqZvUP1cXgodXz6I7iW7ujwakbO9GXA/c4x8dY
kaZvt3fUSuSwqfGTP/Gqpo+9OL59pQbzxLc9h7XqSJRK43gXFZwt12yscyRbmBlqiXy4PepyycGh
woQjcvLWpdu55DciAt5ZVEsnL9KD5jTx39zHUUfsLIf+j5U4wd9KoYsBETigx0aMIhFaHNW57rmL
mCl9Nc1+HOOgvS+GuR5d+i3dJ2V0or/M7MWAvORF/0S8A5fCEuClggwjHtXTUMHO70K0Af6gbiM1
+yaZtzp74iN9DHhiMPp6ZH8UoAGZiuX+EINTKoM1znOy589JGu8ppGbNF8mxgnCvVXk6b0Shta8n
7JLEM4+O8TLl7lS71VLQm1451a3yhINhln5Ct0H7PsfBdKimqd7Im8TnWU6Qq5aaD8JO3OyLz1f1
oeKMOY4k0MxmNzTpatSykT8OGF2Gu2LmBY84XPaDqs186iIH8enbG3Z5TMQKQ62n+izyJtKLyxWu
jLIs+zJWPDgJRuaqnap9yQx6cVLg6L96qYs/97qTfr096jIE/t9ReZZCchC9lMXhDObO6Od2Ujy5
qpTcLXOeWi6OJvr+9jgrH1SHyS4eoaQzVzyZKQNXH5WR7M3WoDcnAyXuft8hax6doliV33p1MP/W
+YG5id6FkGekaoFaw+WKSm2Gi7NTqB56xrp+KoKikzJXiiOruVf0sK9dqnKF9OP2TJcMR2EOwHoC
OMDlmjXVFmUFbUZOXOsGzYubufgcynq2l5EdyhF6rQb+bwgyW4dL1k96eKjHAfaZWpsbyePKeaU3
/l7tFwSS5W6KtUbpkqrTKQtbab1rbNO/l0P6Wa6RmluM4GXOIGYM7NmmDwi6E3edy4XGV2isMJDV
vMSfZudBVqRqX0IqbZ2kRlHOcCjdNJpVfKoca6vGuLKBiQ+cGNAdoKKXcjZRmTklfWrd69F4yfYg
32P94LTBlr7Wygbm6ob89q7fjjvA5RzzVK14vGi6x31bOzgPxOEJr1hfPw/THP+gPVY5d7d30uqy
CsIVnWsC/RLHXicSrfDIZ2rDEEynJijBBrYghHXX1zTpUzs7qbLvR90/p8O8hWBZCYgoLQmkLIU4
uguLeAQtJqfpMHK9oFT5T4nOcH0a80xNjojuDw+jNOTTfdM7wxejDXgLxAZyMBuX+EpMRMaSBwdF
R0Li8r0FZaXswSsqHiyGOHmcJLVUXAvtzvG5Ds1EQZ+7kB+VOpSj4+21X5099TpkA5D8gmJ0+bmj
ALIKopmqV9ahmjxL/pjtGxmP2YOW9oO1C6JoFklwXhh7g/9YkDRC5Xz7R6ztOZof//9HqJc/QlJR
2pqVUvUqWWlfQFVlPzJKJAczNxrsCjLt/vZ4a8sN8xVaP3oCpI2Ly6CykGgL8MTyVAk0Bjdz2iOJ
NqlvcUuj8FC26YyGlh4Ff9vJFwGES4UUmcI9GPtF5t9OaWsrfaJ5YVE3/4So9/pPYSZL0jECI5gd
/Sm2f6oClH57wmsLzFXPg15DsJo0cbHAQwOMutQ1jzpzc4DG6Rx9kHepq5pzdJiNccscaG2FLfay
eNa/GwVcDoiUOW26utE9u1CaT4kz9E+FVcRwRqrExr44z0OA4NSutlzZVgdGYQBYp1D6XOZvCf7A
uVUXmicNhXKM8IV0hyGpnxx5gLFaRn6By+ekhunGvb86LhaFoAeogXGSLyec6WOv6EGteWahNc/j
1I1f+qyn6aNWFSoVdGZHRE2Rjf1LMsX7LQwWRjwjiWEghC8HzvHrLcpK0XAUqOZ+X069MR7ToBwk
F3fxLP8PkUoovFGsoaFPV/9yOKNNgwHIj+6ZXZh6SSnNn2EV2r6bq3PJYa1D7VCE9KJOf7+Dufog
qBImBYLsctxZTcICeXHdK3EiPklxGwc73Wk6040iJ0dPIKWgs7s95to3hbZPRsWlDpJTxM6Pb4Fc
n0ajznRPjvTntgxUr6067cSj0hAdbuDCmjT9uD3m2jXPe5YSFJpqZOiLMSUAaVpISuxNdR4HR0Bq
6dFvMT/YiPtivRbPAKqJYJQcno0CwX45N/Tq8MTtLYBNlWT9wdNJTXfz0AMX1Se5HTdGE796ORqP
HPBh1B8AAS5OR+Bj4a2YjenBxPEf1bIrsn0xFk9VXZ+lMk5PClHRfkCWVnUz3y83hl/5kEQiUN9c
cdTClyq8gIiwF7IK02umcTRPUu+bARp9+uDV+TjXd6hQQBvTs2jaMk9fmTh7Fi9i0HiIAS07RX48
WCbcakY29EHI0mp7P1aj1m1L/19SDTN2g0ClzDWMBV4RYxHp8t9HJqGVSikTFCRvksWOihFjL/RM
trwC9uWpzxQ8BKWRBkfoGDNSpiNSOvRStwQDVq4c2lVCFJHUggbPYljFptuH8qTlVYMmR4fK0JIe
gVbnXykOOtUtzUHb+Mpray0gXCLwI5y/ZLBN2izzmSPL66Qh6LpdOsbhr7KLs3Av950vHbV8aqST
o88FPsi1pb7V/JstAYO1eVPOFmhBgU5cXgSjqk7yhJSPF9dZ7c7tYLpSNYa1a8T+F9yKwy0y8Nrm
/jjgInnCvqaV0sk3PbmTivjQAhz5Eo2O3N/5QE72NnKbuavEgVQdboeqlRDCM55uIVBDILbOoqpY
q804pnnFF87DssTIukFTrQPvsNODttugXq7ERRC09JUBfQrywiJeaeqIlrLuG16Q1LrvYv4c6W5u
9+NGdWJtUjyzQI8h1giGZBGpEOZFkgQetYcPZzUjCoAu32s4lrjzRKM21d7fr6EAcKD2JLTll7tF
l1P4ILNmeMWESupDFNpWs/NLk+5nXOX2hhbaykNLFFyEIjfUCHzIFkFfD2KZUG94Zg6PZRdFQJsq
7Cm/1Bm2e4bTyS8Z984XNO/GjSi0OjSQeyhFlH2uBE3MPKVKMJi6N3LdAmfX5OZeT/Q8vldBHdUP
KvJPELrDKfot8c9b6gFrnxWsO+A4/sD9WRyiD1d55NR9k7St5WkhkskYAMU/5b7Sd1Nl1Rug7+vz
CKIKdwi2D9cNKeHlUCouEYMeKVRjoJgMO6loyt8opZjTMU01ozvYcgRTWa5yWrK3N9N16FGpALHC
kMS4bJeft/HzOjNhZntSF/6KVCkPD+aUVuarMC64C2uzRkn49pDX68qQaOVwKoWaxrJ+qWhZFQyI
h3lllXWfAkmPsl3FS3YnS1G41WK+jgHAsPFGR44UaMlVbiQ7M6T0NDI9tS+i/ynWpDTHIHWqLfGf
tXVEZAJlDgFaI9G9/IKj2ipmgMS4Z9hznR+TxIrmPf55knEytcLaJ6Y/bgl0rOwaMC+URGFNcokt
i9x2Z5mNkdSOR9tVq45NVdCZiqvYFHCdxn8s7d7+Aye12ipYXt+aPIMpuvAeFp4jSwUmFnGisQtw
1C8Kw9mhsx0cI1qc0dFuAu2frLHn/TQoc7ST5LDT9yiDJls915UF//gblv2pSm0Qaw6C6JwbcvIS
NG0UH5ISg9O93aGvrU9z6/91KBSvfwDuovqOL8LiG9uD3cL7Bq7LlTOHj/jU9NquipxEc01cw9GJ
i8vajaes/e7HbbcR9q+joRgdoQsdMQUqEGJBPoajiZdzQYnjrPqG8jZRCPB3pBPmW91i/1iNefyZ
FLVAIj7TNgLxyonltL5T47i06d9cDq1VjZmmuil5I+WYR12CC5wllvS1BRR0uh0c1j4rrmgAIklk
2VyLoVJIgXM+JsEZbZTaRXUk+OzE/rTv5vSrOjrG2+3hVo6QKdoKQhQDfufS9BkwjIwRUiJ5aR7i
o4oazTgdMhY/Oug4lI+BW08A0gJrNDcauiuBSTCqGRahP97GixSs6QIUBE0/PHd+OZnHpB8C69Ra
kfEfFpQSMPKJvIIpr4jf8WHb9FoZF1VoRGcFP9oTl8yIYiJ8rdSe++YUGRKF9ttruvYJuVJoiNFi
FXIzlyPWWR858ahF5xbm4nCMQAnkJ2eqjfAOKoFV32co177eHnPtO9IhIoGnqcuzZXE4ssRHLV0H
Lqy2SAkMszzuMgkzBqNonVezM+pDo2db7r9rx4IKMNUxVpfm/GJQaYZjolZ2cA4xbxvdmGh4r0Za
9trU8BZvT3B1LAzXeeeDsqPafrmoMfU5CWgR0Pl0qD7LiVzufJRcnH3RDXK+sWfW9iZpF18P4gfQ
+WV9yELLz0LQ55yobfaPrCRFcGrTqMr3fz8poCLk6KweFAQR8j7szSac60ZLMsdLI6s/YlFl+Tut
bQPt3pjmxnr7+9HYGjQMMJklbV7sS82A0q9IsuP19iAjJNnEYe7qrZxHhybWwt+3R1tbQx6zdNmZ
GqgQ8fcf5jb6pRWmZBqeQY//GVUkcEAgo+rkcHuctWuBi/gddUXYXEpCCA6XnXSp79H7MLI7J7Ci
J9ol9tOsgGVFnsvOe+BQyOD9E/DCqzeGX0sFqI7wbKVqiwT5YlFlubdhx1SSl8yOTQNRw1sN8nfx
WDQ9foqjUx1Z4uiEFUfSHLK8yb/dnv/ayRdCcOxToYlxVTMIwqT0YyJ42JX+kw+57SnhzfIpN+aU
7gPeZk2daRuncaWPiVEBWEkED+B7IOxz+XX1XMER1Y8cTwmmOnkqitp3Gww2tRMmIzoGd7mfBbaL
XoyqPtI1y559Awvnc45EwZ/bC6CI03hZKKNEBrSY9wPPQSqAl78loOzal07he1mKtYdbs9x3eD2W
PmIBSvsg905wCpSkxfp0Mk4SwOBsx7NUOfj0zqZdalXJvjLyLfLN2jWAkRCnDQcyAFqLIBI0qjHT
CfThVRWZvh+btBruy0SO4HlPQXcnYdR6f3spVofkiGPpzE6gMXi5EmjHdoFa6JY3tjOyZpJWtU/8
vME+aPqokZqFmfH99pDvRJTF6oPdecffgWHlLXU5ZomAQ54NnYkneWkrXig7GAqzMyTlSH25blyI
FqrmFrGU1bsw7ANUKjX5RzKP/qvvyKjHJkWY3zuVP+ZnTeowG7n9C1cCBD9LsNt4w5MDLG6pyCoc
XzMCnz5OGVeuM2Wds5t4R3ttr0oxpn+qkR0MLbWNz0bZaFuv+JWPIqSvKMGgNEBCuNgH4zwldoPl
+HkaG+OJynu3N2s73+kxTwfFNKYtTORKSAJRJThDiGDJMEEvv4jVKK2sjrLvdYAHs196XvZntRj8
u2qqZOcJ6a8YO5UgM8zPClULZ1fNwdbNthKVaDny3KTpTxa7hI7kvBN7f54lL4pnP9xXuSOTo1dA
uH8PCcDfXZKble8aU4AD4e3vvRabwJIRl0T5GBLwIiSjaRWrPQCoczz2/cHugnhXyr5xxNRdcu4Q
sbT+reAlPTd6Xp/kvA3jw2zW0sbPWF2BD79ise36Bj3MvoEMN2lFM9ylGqAHDNW0uX41o2j8M8w4
Ne2yuNa3aI1ifssTaYgVQEyLaLisMaZ+BsUi0SRPnYSIRDnp2mtTUs10qdUnp9urvRhMqKMAsWCR
USVD9maJmcclyw7I4P0n3aRc43aSUYy7XniMABLA+uX2aIuzLJSPwVdzXwjwqWh9X27tSrGEK1Ch
PpVFlO+mLg0Plh5mRwfgzp1hJ8W9wx2whyhXb7x9l7tKDC1KYSS6GkOjK3Q5tNlNTdCFs/pktkH8
WI9VRBUuNHdt7GiWC3on25dlqz61lazdmZPduvhgNFs1uUUw4VeIKiT/AzAFhW151+WhHOtd3Ouf
fKw+XpoOlRI/Irv3k2LaqdiXbZH5F9sYajA1eQEvFuA3FdrJ5bR7h1JKMbXkVFky/6nq+MeAxsd9
MvL6ztJW38VzbN/d/spXe0qES6DNZMZgM9Ggvxwzam0pALYfPw2FFD0G3Wj+cjrzZ+Q42UaF/Go5
BWhHTAy+HEu77BxOmq/L9SAnT3NSxNgiK35Z7bV8mEwkd4LuJzzgdis8r81OE1QhYrRIWcTff0iM
u7Jvapp7yVMat/n9HHQSZkQDuEKM5IK3v19JQQVEjABCC0jQy7H60G6aMDaTp9FHAMsOFOUfDWzO
Ly2P+q1EfG1eMLyQHaYkx7dbnM2C0bNAVxLOZokOUm3QtrPl7h7UcLxRO1j7bLzMUM8j+giA6+W0
gOdx4/tZ+pSapdj2nfwUDXF8MmJsXw5xoLTT4fZCXh8Dog0RhzGpFStLF2NNi3lXNHy0iKL8dyOK
7e+2bzc+rn1xy+kvZhQtgNNt6W5dhx12KEcQjgfNDsBWi2tkklMq4LbFF3T68J/cSPRDnzYg0fH1
a4/lNFk/TclRIm4Sff5JZ2n8Ttj3N6a/SCmIAvwKcFbcqNT/AA9eLniXGkY/zREL3snjZ5mVN8Lq
dxKMvXxf20Xt8lCetT1WPMEOUdot6emr7w1QkiaMqPFiZn51o80WxHk7HaYXvU2L/hE1W709AGCM
KwN5XjkNiPi94dsbmePSVVCUUuhEo4vHqMCP3nH0H45q20aVXoPJebGSqLJNN6+k5KumVdgN7aq6
7IuelDrEOaalJPxFEY5xj4VvwMQxpcxUdpNvx7+xvCxat++LwTFcoLbW8GBlRjp9svxI1V2qY92v
25t1+SLid78/h0liwC0BjVsUEQerRLC6r7rnCC/TfTFNHQYOYV+4ZNqavSsaHBytRvIfQ0eRvkZJ
4ZxiRy3b3YB1i7yT9SJ8a/022NhFy7cCNH2YOuxjettsI2pyl9toNlrHL6S+f+6jqcNBNE/TcJe2
kvkSlFHbHjCrqb8hqRY2k2uPGJC2pak3PJ1qO94pUVmOr4kBLXcnR6oTvyhjLCkbEfNqp4saMzQm
kHXvSbTIQD588qjo9EJu4+RZnsbS3oWaiuxmZ8TPWYOj9b6Ih0Y/On5n4yZv+3VzMkOj2MInXUUb
kxwHM0vUTqBpUES5/BG2UQxoU9Tts5kBwOpgzf4y4kpuDraTU/oukn6f69bs3d4211OnTIomKW1V
ECdXvhKt0dV1L5ntMzi77jhWfn9vTvFoui12Alak7goji/fSVNqvpWn1GzF9ZXQaYrClwEWT3Cw5
u4VvDmMnO91z4MhIBLeD3B3Jcgf1RAFVDv5BnKD9TBmgpBHap6MQS0PDeKOMehVo3uHCIKIF/sS6
6rgWAS0XboD2WZVM/2hLIe9FxZ5+243i7ypVqn/cXvKV8YTPFlgTRKAANy4ORG1R1qfWGb80FG4C
d5wAUO6cPCk/K1la/DFRgtpK2K+DAzc0fU7OIBkksxT3+IcdPtlxga59l78EpLm2OxX+FIB7i3tJ
k9y88zH2NrWw5tiVmS4fslEyuyOpb10WbgeK77uh8oz7pCWdFmHvqlehPG4ECvETPrxgiBOwy0gl
hAIxykJXaVkxhI5aDdGL2kxZ9jw2UwBYru787wk6dVtUgOudh1oVq8zFwv6juHy5IAwfG+NQlS+O
lU880aQh5E9QExD3vlat/QMxac1F7cN8mKpI3tKkMK8eNSTyECzoFAj7RFgtl+PXcVbHEI7DlwK3
2ZekHzVth85AEX0eTb8C7DrqU/c9BL6T760uicvnsE/01K0I7j+aOpl81AsN+zsBrQ523ew7AWZt
plQcUznjBdJMkwEU3C5pjJZjjMGvYRXqeLITtaC5ZORkoTMYEreRC01/ztnnT2h9xq+ZgzCB20VR
/gojWXVOlTF09d4ao3ncNxXKFQe/0NIsAPHR4N8JEx6YRONLX+MiUuPXMLDaXw6yMOEbjnKw44PA
YefMSIoQR6pEfUsly/+OrZejPZjzOMUHK7X89E/QdU35mNCm0b7lkQzXz9HSWtsboR74e5hqffWQ
tXo60GcWDx+QLVV5hPRvjA+gx2r9sYLN8mPUmjLaGaM1N/cSnsTafR/HU/3CFgLnOvYz5eGhcFIA
XVLQWBCE5TKUjreP+JKhKvAw4NPJ9XlEsZeWaPHQHPLYytLuRW6Q/oJJpxXj3pSLIvjSD40Vudks
OeFdFhkDtsppV7kt0KSvc6AH2iGhtMt/PZptuZHcrOx6ntGa4IaRq3MhX+46Lrm8DvM4ejHadniY
6mJ8U/E4/ORTTScq6E31R0oqY0LqVYkytn+61Y+4/gWwt0B78bTkFwAXvfwF9HA6og7ZFUqu3Zda
SsO3MMzafW3JMJqbFHO6SJL1Zz0q/SMA8S2Q3/X4RBeQPbJomgkD4svx09qaEcBXfUrTgG+PceGA
pHTQb0t3qp0Idp5Tz6Z+ju2ueurQBkv3Dp39ZCPjeO+7XEY7Ngexn98hKDLLTn5qmNNcOGr0EuXz
bLk4t0byV7vWmk/D0De2q6hZ9ol8wTrnGOQ+oBeTnmGaB/aXmaTE9NK4LOM3xaet+MNIEdR/jNNG
MrZE4a/vKptHpNDCJhumDb4Ik02FRBA6IdWLgvfUw6TGkKzDjCvTlajqSi7XafG/jbMjEtXF0tB4
pzFGYwUy43LMKMO5yXH6/KVvZmU4SPKQv0V2k9eHohdk8jQ0sF53E6WJ4m9z6GjZTs2l4WlQ4gpb
UEkLEuPH7d/0nohc/CaRvrIGND+EWMSyBmXMOXoiQ6Z8ros6dZ5LP+zazxPFBfVTIMfNsO+b0DHd
NNed8HUyRkN6spJywnRLLnqBao/D9A3tx2LYyW2PjL9aSW1y6OspT75jfDKUpzabBudtLLspOBTI
zz/XKJKNXyaUYsdj6WuBvJF8vUuJLiZF8wrRQu5b/lgmIlrVJXaX69pnDOTne3kK5v/ZXZFrXy3V
D05aWzmxF1UV59IJh8h5cBDDSO/1tms9zayKdB9i9fjJ1OHSeXUaVp+sgTLKCcu+Tvqk5EmffXOM
KJq+ZBZF912dW5mX+mrUb5SOrs40ERYBbqwgwVUJw4TLMx2Fcd/lWT++5FlhKXcIIgbPc1QVDz5M
GorOafYDsHgEt9rqx7d5sKON1OXqlPADGBu4PZD768Pc+3GhDpYzvugd5pAubjf678ysI2M3KIBT
5DYcNgL5dYmAHqsoloG/BJSD5tPlnLUQbIGONdOLjBbCL3noH6Y5iI/C+8WNeZY77mgnqOkpll98
bnjoPlE62QJtX7+Vxa+gwSFKhaLuvlj5cVQrreVR8gLhDinlrqr0di/lo/ogQUULdr2UK+O93COM
XSA1lj9qox1Hs9tXmTYK9Rh4pqM0a/GTYbY46ElDA71fcVI6NIPRwA00JmXLdnbJhOdyhghJZYOy
Lko3fLLLtVPg+IBpmiilNiWGpana/yJOZ/Oh6NT52W/n/1n8yAQwdG0dpEZC6y0e8lepMKW/BH+L
n4K1H8AqHn+UGpaKbzpc9K5MxAKWunUMY/u3jiTKm4yV8XOSNqXzt7V0xnvXNYfeBGd3WdOZI0Hg
a+3phbBZ4y3QzJ/LxtZPdqQGX8NuNtx5dDgfVlcb59sx9Op9K9gagtEM5pyq2vuO/vAEoWRfU8bu
zZe56dvvvZ80EUrngWIdfBAKn7Um/TcqnO777VGvjyYvLeq8tA4YHerg5bfGRnR0ysawXmzocb0L
2DI59pY5/8jaJn7qqujf2+NdvWLowZHRC46m8AVYwqIbq6+bQQqNl3kG+pNV6vjWtXW3Q01+yx7t
OuxdDrWY2mwmtWQXsfFi5hnufnZY460jA/7Zh1U4HNF9jE6Jk6WHURvjF+Qftli+10kMJriUCanb
A8ckUViULIICwfKYfu7LiG5mcq9nZdnc1X49J27nVPUdot4ArczYzv7ndEr5o4X1FJ/SttKfe6lQ
fmlzH79W2H51Oxxgo2OehNNW8+R622kCrmkToQAZa8vyk9Qr5Uiup76U0tDubXns9rJZD2+I1KBY
p0pzevJp2xd/22TALEwIKwqZMMpxyxaK6WhjHZMIv2C9LO982yp3TahbrwWF1jvqDMH/Ie28euQ2
om39iwgwh1d2mqjWSJZE6YWQLYk5Z/7689WcC5xpNtHE6BqGBdsPu6tYVTutvdb97XP32ly9cOaQ
TMBBDIQQjXjRdL486E4TjXrJoNJ54llVTgneW3P9JDUVt5RBNj2ErQyJuC2b473SDaCs26BxJNIM
Zn52PZwN0i6ODL8/JbjaM0nUODxpcyehGzbp8u9SjezpZLV5e9cp8uQDDyyqxK3s0SqynU//dV+o
WuocAIgNxqlrFaTO1Cjpmc+NdDtx1SyfxNCSNQf7RpWM5MXoDP0Ei0QH1ZgsDZ+pB9b5D8DK6ldd
myUeBjFz5vZROdyHbT/5DzXoQi+Dzecl6prOfxrIkgu3RrEcsvJ8aI3ft3f1+jbDNAG+juogfQfQ
WpebajRN0RW1Yp1b2mXh3s8MXzrkMAwobtp1/tYc3StL9vIjEspQBaEILeSsLu0BApOYDpGNs9Ih
L7vTCp0gK6Ez4UI9IZ+symrmkzJFXeaS/ffFQet5re9BO0p3YWSp7Y+hYDABer2ZWRah17DvQGEp
buSgCwjpS6JQ1WsyktHbG7X2y4khVbA4qODhVxY7lZUMiAVD0p79AEinVWVquFfnRj9bFEyNfwK9
k3Yg/iX1T5Z0ySGhe2V/VKo2r1wzh2v9EAEpOtUltQLw013RJ64MVqb7KTlFsWtUO08/s+PBvNVd
vn5Fxfw+MpPQwqA9vOTbD5KoMysERs5cCQjmoiJ05dzSHpqiKN3akZx9PlY/nB59BlzIuzutJH8c
LgtoBEObV68TGlB2ngxde55wnC+K44c/CjDPUHdH+mmeuvpr3fT9FkWCOEaLYwZ8DT4nAMDEQEtX
LLWpNMMpXZybcSj8PQR//t4qbe2uHBt/P9p1097zPGZ3WVAgJXf7qFx7ZOoidATwjdSb7aXxQi+M
yDbS+pxBoXAnV4zy7WTbJ2ylCunlgZz8vG1wxQMwW42PMmCdBV+9OJoQdxVmNsX9uagA6u1Hvxjh
CeiyACGJcNiFfRmQKWTJl9tmVzaZ8oIYT7VBKl5N0rRMGc922A1nm+pP6vEDUA+1LGQW90PQlM2v
mvKG8ZzPRl58tvyp3Xi7Vu0LPAwLpL+xjHK7WsqJworubKMgkiDegvZzp01grSen9lNOnMlMvzRB
w3IqJEPeavysbbuQleEL08nE+16+ZdqA1GiqJP05VhOlAnMaR/ZRt3v/RcshdYRZVqL4PUrRRv1g
5XyJGJNknceI2ZTF56bP5fTl5LDuGeydOkSMsIZyIf+r+hGv6eA7WyHGyuPHkBiIAtEyxQ1fAZ/M
RKs4vcN5tK1ofMhHLf/DG59q+8Qyk+YRlYfkVyI6iCcldfz/htrqpX1djb2/U6Xe1B+1QU2kk5TX
Ejp/gZmUlKEsM3Mh1O2AIet2DM19H5mH22f0NSq4fAnEeJtNx4m6BmXwRTlsUGO1KKZ8PsdKNLyo
TLdq+xI2OVr5ml8+jUESfwwDqtO7Ge7w8CCZxLf7ue/b+rEJw6igFwr9n1ug2QOgEiXZyp0cWsI7
uMxK565kOKVxqc6W2mOuFGrilZ2ZDLsiHa0/8twq3+BU4P5FlKGdk1YMUNAOc4Bw9e2FXh8K5qHg
hBGSnAKytExUU0spNUuCM0OT47sap/QlIPl8zpgx3nMr+o1w7LrrSbWIyyeEIcQ0s7nY2FZBBxzg
cX9W7CpJZ7fLx5hOsFk1vavZXdbd8wzqCUJr9qz/CLtoeOQuhc7BgFM53qu5gZisEVXaN9iWu+hF
MWfz3/fuiZC44j2kxiaAvYsLKmXoNoyNPp9VJ1Q0t0N/FiEuJ3roSY+P8HCjLnjb4vWTgEXB3kWi
C5RjWXCqx9KZB2mYz61ex+6gp+pDMEr/+HbJA1XInfxfzkt0um30+tNTJxFEPXhXKr7LkfrC7jO7
Ztb3XKjFtM/zRHeTkTEuO5XvhtGq/7lt7jpkvDS3eH7QIEKc0B/kcz/B9s9QVfsDKm4viyd1w8Fc
Ry4C+0zZhbyWpH4ZnCa2PippXcrnMpuao9UPvnWk9GSk/zaNEO9J1AYqDZBtMIEWc2Inu2hMRued
g8BkOdQRINYSRBeory4z7C7KHGsKfeNsKVM9u7TqVWCAgXxokH3buFYr31JE4jztIPN4csXmv6kh
6KFdFTl8JeemT+cTiIoJnk8jRQa5bsx7cp5MOd7+nGsWcaAWuAAOEEnApcXQr3XkqUflrFQS875W
Ep6cUR/TXZB1wX4emq1oZeX8iMqUYNcDAQQQ4NJgHTRKA1pLPef9PM4HPTN6+6Oc6g5qTKrq6xt5
qnj4Lh0AYaAYahTsPmC6FzuKzpzq9LWjnIuIByaToPU5IeFYqxvF5utoRIAJaSIQiIgMZ4FOkcJy
BjOUqOehLbqd0uj0W1JjOGYocu/IquR7GK/iPaKvNMfe/Qm5ISRUQuQKdvfFJ+wDTRsrKrPnJK2S
hxACrXvNB3jSMYm7h79qEzV61cCwWSuxG4URZA5Y8+UnjCpqi0gnqkhb5/puDOPxVMDA8pSnQfik
+LGzcxCHfkHZRn1GhMHZRXU3HeB82xTnWHlwBW8TRRqwLUw1iSfkzX0hya5yLR6UMy45/TzXSvIr
J/q/03l2BzdXMn3eK5JqSxv3dO0QU5wGjyzKbldlxm4op0jwB55p+monZ7D7yJXEC2RqvrXhxlZt
GczhQN9NmXaZM1N/0hMGcuWzUVT9jyqW6s+ILSJi2CtGsOHAVm0JGAW5rtAwX4QRBZQcoTqyrlLL
xl+9H6DjS07b6z+LzkY6+fbBXft6ghwWgURZTEwuzpES685cU0g9w4bk3KGDAFFgnDdHp5Hn7/T6
AdfXc/TlttG1JQIQAQ70eoSXhaui1Luuq2flHKER8IIEifyQqVWa7ei70Kj8C2OiicHgAvXS5fls
G7ucfPoc5yKZ4/JRhmn0oNkSPNKRlBob27nylFOZAR6HmhQwq6vEc7A7GK5innLTiJ19AtOXTKLt
qD+qapD2HXzz76QxE77RIN7kCSD84BMunp45zEK9kFLtbEl2tWcqRcsZU7fjvaAZcZVas44caWUD
tr7yCUGRUbnCQdJZWPbDJqvuhm7WeX+iUv2O206Vn9RSmjucnK6/3P6EK7vKsAfOGIIkG0SB+DFv
nhib7MCZJ5P6alSn90Pe/y4bxnnalAI55zPRtvSjVm4FBoXQA1eCAHZxKyw7L8eImtbZ1Eq5+68X
jIN31CCN7sSZ9ql+q2im7ls0DOYNStg108QeFsLC4PvZ2cu1RqkRw60Sa2fJksqPgLey5GRpU2af
wKwlP8iQBsaps+Fv4h4TaiTYOCmaUHBfbLIZJG0e8oafZ8lM9nVjZd1BiWb/eQ7s6ix3aVHvb3/W
tTMk5PwEe7HgrlksNUC8S9YaTT1TNpY+Rgg8Wfuq6OPkmJhzlmxs7EpLzrTElRSgCAARyz7YqJTM
CDKW/nGuyQbt0MnMvZW1lA1yaX4gQIuOvZJAUddm7YOkWUH0ISyl4IF6ivLp9sqvsXLooRF4kceL
MQRmES6/sq2lQcIYfPoxCky+ddG3mu5G+Rh9Kup5fMSrtPdNPJWIKJgDdATGCCliOda/gE1Ss0Zk
qNjBprDF/n8dQVFjprAhuLnA8i07S0oNFs4y2vqjzyhI4kZ+SVgBVusJoA31YHWQPidAq5j3Qbx+
w++9vo2XYSKHj2xWTPxw65YMBYDYkhChtpZDX/6GERwAfmgYTxAaWadQSbJPeZ33h1aNdNfsgvph
MOJ+46G5vny2CmMBLSdBIXBFOE1pHD3l3B4/EtDE3W6MgMCNlEdeICGJHddWGXhtKlndEgW6fuA4
jxRnQQ3R4WL44PI45JBc9rFTDh8nX+t/z7bT3jMS1EhfQO/jgg09sIJ3eyoAplSvCMqR7LiqWOpT
hjJWG9rnLFBOYZ2oqtu0ccG8YmZ/yubK/3n7yF9fdpFGok8HNSI+YAl5D+doaKHyttCvaIvffd8b
1EdN/9uAwPnn26aub5cD8BL2RWFPwdMuXKKeBTjbPKk/IKc233f6mN93VWElB2fI/Ac99YdzH3by
IWwTrd5VsJt+MbQ2LCDGVyIv1KbivyhRinbjhF/lQQxcAD3VaNoC3AMfdvmV1dqvWnB89YesU6vf
zIyPjDrRyyjubq//6jQJRbDXMUVOM/xri3e1daJcV/xu+sBQhz2c9DzkxugtKbrRBPnvYDbN4/+f
xcWG+7HZ6hNEwR86BjWanWTr6Z0ftM1TBBzmFEXq6ba95WESyiR0gMAXgCnnFC98VWU2EjNNUfZc
5npyj1vWngvNPyth8u7JwFdTkEzDyMM/KGNefrS0yqY8KLPsObJ8elw6qtYg6dLCA0OLfrrdmj8V
2AKnXaLA0HN7mcvnSNimdQKrAgVuIJXKpe2uMUZ16Oz0eRzpSUWwRzEFmNluYNLphgLN1n7n8I1/
v211eXxerYrnj0MKJ/3yMUrySnfgFU6fp3aWH9XC/qboTQjOZn4asjLZuKyra6SRSAObbOCKKDCJ
JYa/jTZ7NuWBkbiAbpHqToDw/EOpBJCIl4H+MFem1m1EH9eGyXjIHAkJxBT9soZfhX4aJfqYPcd+
OD0EcfGl6yroldXMV+6iZIzOcZmOG1dTXIQ3Pk6MiTM1I4a22V5mgMSPehPJGpEhV3UwhB7w1Fr+
JKu5Krmjgp7uHocbPOpNaye/CdGGU17mzda9WXza/zWPixW0uNCaLqfNrNkoCeOqwPNr1B6dMovP
c55X3xMHRDpBRW5ubLKIY5brZQiBR4/emI5oxOV6NWlygqGwAgRBBnvYz9SyD+C3Ym3fcoNpP+qS
Ne772J7iXVswXrSjeCpVG6Hf4rl4XTbCSbSoBF6Gc335K+aq7JRiLgPPgtH1btAcf69NjbGvTKDA
ty/PuikBzyGlJIpfvEySkWJ/NgJPGYfka60KFiDVYdZFaXtrK01ZM8ZTTyjJKBn1tcX7oClM/pst
CsIIlY7P1NX09FimVYl8vRIZ6vtSvtddRJkeoC6ui2h9sYu4rmFu7Mr/Fla1Aqgj0cLpOEhNMB8Y
PB2s9/mUV3Ngn0kvBecAqMfLj6Y27RgUgkHKqODuHCw12SdlaX+cwiFwA3/aIjVe20wRiwtlE9gY
l7Nt1JKCtJdL6ZtOWOKWjgUxYNoH+T+OHqZbSjkr98ImwXSYSBLTYMu+iF5DTCqhBPkNoES4Y53z
gwK06r6by7tm6p1/ci2yjloiDYlrF2ipb9zLlcUSGfEQiXCfPxbfsqThA16oCbxWmeK7ppvaxy4E
ecDUDV7t9pVYJl7iS2KM0i/VdEBrSyktgxIEKVUnwRtR1PkHK5CsX9Ts8mhv2311yIa4jnZzIlPA
6+ZZLnaVLSBlOVCUfl815bv1+MQPAhPJKJboEoGOuDxafjBmY5oqHK1SGU7g9SmZZCFEtOXYdg8K
e7CFhlj73nxrqnnAyq2r/c6SSKqb0Mg8Xe3/BFY2Z3tqio62a3j77qxZis4+AyoH39fsu1rbMr/2
uQWloCgVkQG/Bsxv3E6gZrqSRj6aU0as/UjtAaLwcNZ/5jz8v25/7VVTFBOZQ5cFt6f4/29MmVbQ
NZpTx14XhZK/k+Enwqu3lGvdUU6rjSxmxZ8S4dJyVUTsYC8dmq6O8dgCfPfSudPqT0VpZPJHMzbL
4QtlS8vZzU7fZ//5itKcaoOKw8vt1a44VBs/jkMVlUUasZerLYH5+kFqxx5RygQGABLnP6RW+j+W
1hj9MTPHcAvOu7rBArclSv/UbLVLk7D78YETKfb03JzGnTkaVror2eb57Mej8uP2AtesiZqQSVVT
wK8X1vwW+aMxqhKk0UY/oxJdBbN1zjI7U/+NhkF/v48hGCNTlIErQUexOD1plwGXka3YK3T02NyB
VzLft00x31VWEW6BKtYX93/WxNd9c1Z9lalhJYhiT2shoXiZqrn2HwEIG7/sNtya9F8zBkZIaOox
hkh4cGnMAO6t9xLiyXmZ+O2nMU5jezfDEKu9qIwvGxuv7trNEKBZBl95c64gUNS1Cmmqp8hTJa3P
XKOEDkjNAeu4mUbN6RQMtlNoRLt98wvi46H9i5tBJ4wjIyBncPZcLrekSV0EpZV4TVNbPxtrsk5K
PCSHQmq0lwgs5pabWd1fKDwFWyFyCEvuhlY3u0gFIuwNSi3PeydhUt5VIYYadplcbXb8Vs1RyoZx
A/Q3LvRyfX0Z9m0J57ZnhhpznU2tzMmuka1s19pDvSGsJDZrEUZTaBeJLvOk1FAWgd7kt03epnHq
Od1gV4/yFM3a48Agw0b0uvKcOcwfkYoJzvSrPrtmOUFfV1rm+dlopkcl0o14dKOhno5GJc3zQ2Gl
+ha/x6pRSG+htHxNjhaLG7TQqnqhtNmNfg612whExZW6cWj2bZFo5lGB+HdLS3Pl8yFVS0MPijdq
0MvEJICk0VArOfEkow7hSFGo96F/UlV+GTEOmjNpcvshXV0lvuqV6YfoY1Him9R6DOamSDyjmobv
Tj7eTYGqlTvkQrKWiu7QbiV7wvcsDw3dIQYA+aLgUha+SQF7HU/QsXhzVuSf9JnXlormbHY7o+KV
faZBDIhbljsre79XhjkZtlmI6HGNyxbmzFSpjXBE6lHJzaqjUUKbYiVNpj2n85xUu3BUtahzg9KX
7V0tZb399fZmr31d2vEifXCE/oD4/28edgjxesg7zMxTs6T4ZfeO9Gz2munvGMceT++3BREOCYOI
QAAEXtpyJCiJI79GPDSojKdIyfMvpEa+78Zy+/O2qbVnQBA40JmiuE84eWlK0ltCEUj9vdwPlHGf
Ta0VHJhg2pJNWNs+8EwAhwiOqQEtnH5Rm+qgt1buBaFt/Eur1kY1s8shqcgR+729plVbAhRNTQQA
lb7wE1A9mSiPO5lnN0Z6B9dM8RHpasuCH0HbmiVbtcXrCSSZ/sJVvhx08AkyjJh6VYK+132SDM2p
zXkiTqh55f/cXtja9VOJ04iFHY7hsnDI5HvoFAbyq0kfm6iayIZrMyRxTgYoNtxuHH/Xujbe3za6
ukJQGEAMifdhgbo8IYDv56JLOfh10uhPaZt2vyaj7qe90QK/3d82tvakkZlDyyTYZVD/vjSWCYyS
InPy4zRPrVOda9nkRkoNYEGe1QB985xJ7ONto2srJEmnTQONrpiCuDTqwCctRToSs7ZcF5E7OqA5
C22yH8vA2urmr9oSU8JQKFAT0Be2ILUzVX/2M88xBrquJpNQh8IYkMxStHCr/7W2m6+cdywNYOfy
cke6FdlmasJVSd03O0Kzk2YgX+v6oGR1aD+QE7+z7SQSc4afwUr+P5OL02KDJy7Rm8u9rIGL4ylK
tf4Halx1tbMrufs0VPRIbn+91UUK1iMeZZoTS3xEXLV9M6Rt4ZkymmPMM48ffClSYrdHsP5+UuL8
818YJFHiERMUQfqi52LMzVwqTlZ4oRVmp4HP6ZpmJO+6rG4ecU/zxnO2usA39hZHZjCCLNWDvPCG
CrfHCvmIlB7138Te+c9UKe2N2qa4ZEsvDxkl1UaAIAD6Fm/11HBcgqYuPEvO6mxfm6PKGFhhVxuh
4dpdIEIQhOqQyvDn5b0rx87pAgo4Xlh31fdU0aS7JsiKl3Zy3gcXfD2VAmxKAIGAEP7u0tLciqGO
vC88RA9j9ZACS/hZpeFmCLj2qQRbniCWQ8ps2efIgzyO0eYpvNiqg5esqPzP8dx0dwyVfcqrWtsI
irbMLT7UAGgVhGRceLUt1AX7LHfcIlekgvq/GpR702r+IuVk8IeOujj9osFyuZPEzc7cqXru1aSl
+t6KLe1o+lldfTZqNdliNVs7idQk4AhjUFsoy1xaC5FLS4JwKCDeN6yPsdRF0LdVpbHh4lYSW0Jz
gkuhv8pAxMLMMPaJ30xG7nXQ+/uPthrK3SktzepUkrk8tQYKHbvaDwuZuZdyi6B67Su+tb7webLV
iHDFJjSaNfklKJKgOWaZUjhuwnC+vHdK1KVuP2Fr+yo2VGArBeXt4gnLaxO6nVjJvbHL4uGkSspQ
HfNe3gLKrdsh82NUDW7O5TBP1WYU9EkVPKhQpfI/J1KG8qND+eedhB+vF1zwfdDYEzSgS+Xe2Bqn
Yo46bkIVZdIpzOoHfYRUKM2tD2FR+FsyiavfTLA20NSEeWr5oNTl7EtkgYWnj35fuengF/spSOe7
umo7cxcazhayafWM0usHNg9Ejnbd5VXIKy0pq0YqPEka6ge7mJtdDizpz0xb8MRtbV6QQkvvRxXP
d/uwrEWdxhvLiytft/mgDWlSenMT2wdpHKa7VGoyN2ny8DQjxvnNKX1p/xdGQTwKlDe17eU7A1VL
GYRpU3gwfsFuI9W+7ZYD87gxocxe5hnvdvagb7mk1QNrIZ2OagxAD2OR4JbJUML/HPDg2PROTlKX
WPZBQLw2XN/qnr6xs/iazixTkYhNgpahOjDIGf2HNKIiuIygmj5E8K8/J0HbPt3e1DWHC+U6/skk
/ASxdnmGIri5AKyJ/GHOpPEUw6wmHyttLLUnuEGNaeNZXTWnQQopKvekLIvAhayh6cbaSTwYP1Tp
XxS6uuRZ7ozS7F3RLY6/317e2seDJ0qm/8IAAqigy+W1+ojvDducGRmEslxFSQkIq9oxt9Rv124/
/QExgETRFT68S0OmUsEcHZP0WUkR/dsWajDfFUzM5ceSmSCm0Aytu7u9tlWTIvOj2EvXW1+sbVYn
TZ6cNvOQG8vCs2MA5f7TF0rbPAQtIhm7FM6weiO+WKKeXp9VVghulJnQa4VUeuiVJUeWhNjhHBg/
mxmQ6pFoKlN+K3pfzPtMT1P11PWQe57TIVUsuC/rVjNgfNOHsHOtglGlU101YfQ0Eex9ub0rayeM
vBSssRBbpgh++SGa1gy6CqpbTy+D+XPOCF/vTnE63QeZ43y+bWvtytIXAjnDV6BesjjNZL9tHmlS
6nWMHtZ7OQzL4bPa6rHvylTid04S/7DtOTM37K6daqBXXCEWeA2wgEGgJQrh0vZ1lzpfmdltpWin
yGO9BXJbO2MiBII4V0xWLktc+Vi3UlxOmdfAp+Tv1cif/iAiLUNi6+c/jEaZTre3dG1pguGEmgZ0
QFcFbystAMtOEYdaytrxJWznOj3VhZ0Pu9uG1s6JuDyaKfCgV5gRPJgxJzlZaZukWuj2Sh11d7Y8
dc2xCafB3vCYqxsJSSJXFZQKkMHLY5mVPYL3JoCuvB3HUwTd3qM9IznnRm1kWbs4HEf/b7bSJCwQ
RRo0Oxc3oU6QS5CRBPSUGF23w1z4dEN0ENa/b+/k6tJQKhMBHWdyWVtLshIm3Jbk15TaiPZPF6Is
G0EFOuzUdgzNfQx8bEsYUEQYy4RUbKaglBdDEIurlyVakUyQdHmjhTSKIcd55/rm3Oyt2Z4YRqX/
94SIhH+XxUn5kbpq+e/tVa/dfdIQirEkq2Sqiw+KYhSvOx0DT46SPHL9VlZKRk3bgMGdEriV3JgV
NJGRZX69bXhtuwHUsnDwpzxzi9grnhDCjkn+PbuQ5APBOizMZt865p5mcPOl0eNx3ggSVtdKwIWO
piCCWcbscllqvdVKmdfm1hAfE4fhzAdJKrv6pxTPIUR6dYt6lgtNZLIV5K7b5iUQWDZehMU+V2lp
DAL66M0aFYHAiDPrEbUVgc6x0/z7aIeN5vYaYygb3bC1B4KmAj1/5p6vRyRkc2rMSWqouMcQGaJw
njTjo23y8H1iTCQOt0rUawAWEF2MEAF84touR4jKBnJhO4mpu9eD8tUYw3t9UKm6y90YPIVWnfyo
4z58iGWr/qomOUo0hpp9VrrJeLl9wq63HP9J9YxNp/OPg7l8q5RoLKwZ0KAn+U11TDXJerTbLA4Z
goE10S3BlABQd8bm42271ycbu68UxrgbwPmLgKYHfRH1lh16mtWXJzXV/fjAxTXaXRp1s/jUZbIR
jy7HAQhnhE1GNmgMihGJxTsizyO8StADkmm3ieX21pzeqRRFhy+OpNW1S2vJtB7GyGnS4+Qnv0gT
Gidw1Xgst4bkrp80fgoJAKrlNA2uxv8si9Fuo7MiL67IbGbmNH6XQzRHD1mFAs/BH82xPUmDGZIh
SJm9M9pEt063P8HKIeRHMOnPcAIlW+rul98+ojSQGxkNfSsmgoUyumj/y7XOcMukMQ9WBIk+yqGA
1jjEkxeZA/8xDSDWJktpNiltrqMBweYoSEfgnoXmRdzRNx22Up1baCrH0JtH24SPQS+V7EgtD1K9
2+teNSTQ3jT2KYsv714xyeCWlCD0qpCpUmh1k2g4plZab+FqNgwt3Uat1qZRxRWGNKe6iyhSwBoM
gUK58SHX7hKoHXjbBLKbB+Vy5+xalpPEHiOvSWA0c6l0yfJJh4pqOFYmc+Zw8snVlqKtOByXTplT
wwgk8yKMlMEjeWm0olUr5YEaeQH0F+Ej6LvxX0dJgw9jkY/pCVRFOLraMPenfKrMZOMbrp5dFkJA
IGb4zCW1qRoZnaJVFcqVfVd8tbRweOrDNjCOY0B9yE2bEH7ooIjN+RBTrdVdZewHMwdobyu/81Ju
q/3tU3XtQtgPIiJNdB75Wzy0b45vq8ux7ztl7MWDkX9N5bmm14Le3sHMuEe3ba0dLCjH4eykyMST
trgqYVMqjTLHidcyATM+Q0aiQoxd16OzVfxZtySkGYTy6jXQMoLxsA0bVhXo5rQvQc62f5BBKLe6
KmvbR6xM/Q5oAf9cvEVxqjaVJSWAe9T0gzyGxXepb/+b5skKNo7O2pIEGS4xLBeBSsjlh0p9eNcy
NKw9fsaQHuAk7WDVpi/QbCDP1t54OO2QIMHhAAtZuJvMBAefw0DuRWFoTZ+cYkijn9AnRbGL4GQZ
fUjssPcZgZOr7tRLbXBuB9Pf4pBZc/Bvf8XCwctajxBBVsVe2zbyXW+n8OFlBM77dqj1ByM11EeQ
FV2/kXKtmRWPg5DXAVe4BGzENHGNrgxjzwqHPNkHQaDfww4j/wPOCqW9uYM94UnWmnmLxHztIEHU
DeZI0MNc9QyibggLo1JjLwIf/wiYkvhFtZBJEuzq5hakfNUadfTXEgRw3EXE6oQTU9nDGHvQZKWH
ahqdz05UTpTwxujz7Uu/dpx43cFsCXw+/aXLc1v0TNEYZRIzJhTCYwgtftm6zDzG8S5oAkPdNZYG
CLdMkjRyA6Yud7IS6van279ibcHwRIiEhJQE3P7lr6iVrpt75r8824fzZyePkVK+FFk0WK7WFwj6
3ja35togKKZ3/To5vfQyKhNR7ZDiQksKPb97Q/46dHD+x3AEfgHTHW+YW1/d/5kTb8ebRzyo9EmZ
swzpXlNL6gPKaZbzUs4z8AqS22jLi61dkteSkkCNi5jn0lzWtLZaK0XgmUi5pE+ZKvsNTIcQ3ken
OnakH5ZfDcYhlGqzPN7e2NWVUqIA0IH/uCqd4QanEbE/4PqGOXxC8kfoh0hlurdzKA5v21r9iAzh
Mu4mphOuCrPTAPa2xlZYKcMOaS/jsSo72QWmH+5Da7Te3cAW4xYy2G1GUSHzWLzwkh5NuZlIgTfr
ej7uw8wMnL00d8HGA7+2hwTvlNMpTOBPFg+8NbTg7aUu9pq2YrarrjNRdJGSrNq1qtqpG8ta20ZK
LyALQeAC2FpcPSfrM7+rCNdH+k9IEs268VOaCu1g20P8dR61Td+xusBXQKONSyYyvzyfWkIx1AQk
4uVZ0B/TPnTKnZQULWyYcNHsb5+SVWM0lkVXDYe5HGSDnD4o4BkMvVDV6uwAzV8xuSqMGi08bXAl
3ba2uplAqJApEyo+S7Sm2RitX0dW6A20KJ4h6i+fFRCbe1A4sbGL5IhY8f0WKT+CbBKM62S9l5up
MJ0zxR35DQy0ORQz7R+j9pOXvOqGgzL04cZ2ri3wjbmlZ6pNU+oKiIy9AommfT6PpHEwMhzIj6M/
M9WE33+zPDELZwDRvmpQdiNj5cjy8PlgD/wFEO7ZmEzE3vIOrU2/NPq/eKppD1I1JlgU0ouX21mZ
flQpNBa83syVaVdK1fRPk7S+cyLS1+5vL24t2eEKGGIGHB6LZeVAhQhpGKhYeKlSyQeVmt9dCcz+
0QxlR3JtrSmgkZYdd0aQ5udt02vfkeInVNAMzxK3Lo4NUmypjNZV4k2t9j2VRjl2zaBJHnVlRMEz
kNNvt+2t+SRqnWwsLwy11oW9JMkaI5dGxjMss/pNabXN91mR5IfeLLQ7wlnnzvFrdT7cNrt2+yl5
8Zdglr1SAoYbhMk2qwNI2Y3q/ThQiNrVJkNMeVxK2cbdWDVGmiH0pxn5XrKVtVYRNYEcpqDU+sYL
kIsa9obVd4fa0rvx+BcrA4tKJgBoBgjx5UFN5ShvYyNFCCVgVAKez+zFllIaRo0R/k1A8Yq/AzID
un854ZiNQTb38GV5o8Tk8Z2FNsxPswzzj1DqGG47wdnvqn2gbun4rh5S+GUAXwiaqWVHdBwtKyYl
JiGNq/q7Xtj2BwLZ+TRHUITeZRTWrY3zsnpM31hc5IuzHRn2YJvki8jIM8GZC3qyKngBKKDvtGlu
LBf63PB0+1uuvQMQWxFUMKRhUX24/JYIjPV2N01MTVDBe4FYx0RjMZekAyhgVOfmyUmPdmrKJ62O
i3LjZq5ushh9oYMFznLJnGhVRtIkIOS8uKmnpyLVcvvFtkv/yZcaP78va0Ksrfx/dZuRQMD9syQG
zC8XjLRbHZqtnHp5TubozopT/8rDNvrez4njTqEyHPNBSYoNX7myz+CwuDIo8fC0LwOPPs8pBVdR
4pnV+CnzpXLf20k1unPfK9kBrezwG2waRudOTZo6G6nrYp/B5VKYBUYAaobzDPvS5ZozRnZ9Ayzf
c2DbE1jLVHOaYxrpI27U8DWk/oZma8GLff5fm0SRAN1452n4XNrsq8BXY16KZ5ydctTSxrmTNbSs
AnTWPjaTme6gmt8yungGX43CDMMwPTkl0fLCaBD2E1NTZf5cTVpz6KNZ0Q9B0M3PMbdoa4xdxIpv
6oWUueknaTotdF4mpA0Wz2BTRT5YHsM5BAqAIkGT7jMNncnjVsFj+fkw5ABUp7NCKY6naLGqSlP8
tM8a5xD68LP4k65/Ghz4a4Vy1rm122IjEFm1J+4HaCWDtHxhb4hVRRpKyzlw461jk8P1kJMIH0BN
jTsm6DfMLT/a6/JEmCVKK5TkFqdTwYHYoaQ6h9Quqx+R1FaHsjWjE3X6LZKDlU8mrh+idiatsas+
ttIYTKPWOuIIWWHsi0Btd7navnO0h4NBZ5qurqjiAvRctpSNaoh9LR+dw4hauRvohXnQQwQUVCXP
jqYEd1cBTcAJyh11w4dcrw/LwjHD+Eiws6TY9O2kd5p8cA560E8fBv4dGYih3/AZW1YWB18NnKCr
uhYrY6Y80uA0j6GJrsBtz3R9CsVaxPkjxQbDIY7Nm8pFMihamWu1c4D3VSgrDjolItgUbKPtDlHb
OO5te2urEqCu/+HsOprk5LXoL6KKINIW6DRM9NjjsKH8OUgiSQgkEL/+Hbzy9HRNl9/arlGjcHV1
7wkoA239y3MhGVAKB0XgQ7cb17je8xXlA1RT/f37o1z6qg1QHaJfB6uB81HcypVq6miyU2sSHRsw
GVmm/D4GwCGweMoA/POv34XLDhwGgP+8zULuHObjxmull8lr9qtJxN0U2eEOpPO6eP+73hxipGaw
vvD/hCps+bPVoo0XTUED56th9YfcjaBKs6i+3gFw1V8Z6o2p42bvhXCL2wwCLdBBO9t/TiQdZ/Rh
IDTSof7Uoi19CFPtrHnn+fE30unpEfGf74IxYSybRFg9TNEY/aLdqGE9BKFVcmWvnl922y8CHQXQ
OcwxJNzPvl6uLcwFqrnZp2zsTl0w9jcLktQC/SYoyEerd2Oh6H2lenJpyv8edNtqfx8QToWS8Bvf
Q7tW7SdPVQXyiik3NQy6/3110SpBCQOaLZtW+euhQoXZdRiGIkxwqCzB5RQm3JPtUX6ve/l/jAZP
DMAlgIFDbeFsNF012gl0C6OPkYPPjqdZEqH0m4zRHiyF4Zro4ZsjicXb3sGbMD0aUOdq6AYGI3bq
+mYPNji/d6ELBmoWRG9qyF3suzr+R+yW98edLkBIgyQwspRz1jdAIJUhPm4BSwYfYqTzsoOQSV8M
FFnZ++t2lnVuQ4G5ASYRUrANLXZ2UnxGfNqnptqRPqbJJwOycncMGybUibToo+ctjEZ8DWf0EDY/
ZphhPPb+L7iwSZHdb/hc7B90creT89cmdb0poHGtnZ1fzeHPSkW1VyxdIB+rkAtxJTJcWElULvGZ
LtDAQPydVVBcuoKONbnIJBqxAFHUcxjsTPFGN6j1PKeQJlOrvIIpfTvHOBh4eCOBAbIbLL/XX9i3
DUSZkg1gMXdx7nfrVMjZ1/sVXKRH7FldTFQxaLdIeuVzz0felGn+nJKtTQsJg7M8baoi+EIBWFR2
sHJYD5uHxDeeBuM9SHKgM8JMckzzyO9UWTcMEon/trIb3gBP3u1xDKoowCevv1vVMY0r+G+Wbpck
KoeP7vADHibBzqCPfSW+bn/r71T7z1hAXeOViG4RHuWvx+IAsKCKw0xJR+OznTLQaoFwsB1ObcD9
qUiHpq4/JBGdT1Pd0/gWKUNKr6Q950EePwLwMYAEEQDxhDvPUwPmtE2T1nMJWok4VqlPn9LaJh9q
OaZPQOJM+7Dz0w/vz/L5lsZIkBnA+23bXBtN6fWXT/g1ayyB3WIDALK/QI5H9Wyfgls27ZzaW6fv
PcII+7f+BkqQr0fdftVfpzZpWOBDl3kuZ1WvzYu3xm1YzECXhp9JBDJ1Dh7V/PH9Lz2PFNuYwOzg
Zb615fFQfT2m64jQ+GNry94Z12QHcSdjCjihNV6W8HG+ZpdwYWKBFUK298dWDDSb18MZiSIyMmVb
wnEtOphwop8agnvbWJ/JXNuaX0uR3u4fYM7Ru4FMYoRs7DwYO56bDgnja+mtiBRZ6E2Axw3j5J1c
6jrR0eA6uJ+gxXClqXOOLNlWEwkZ4K149KDucQ6ugEOCCitu53KinvMpUZXWGe947BVq7R/9ZIjB
5wMS87Eaq6jeK8K8T5UDyZwTkJrTNf/Jt1ELmRsihwchddSdzzkbqSGT6A1byqHW9CvY2PSmEe4v
PQvnGYcqfoDGcf0B19W1kt7bILKljFuLF8I5myHM6xVfa92NgzPMZbX0y97nAS0ogOMvgOh5tz1j
9dMMMMEdqdbxwfEiCKq9v8EvfjjwzNAWRCiDmMfr8StUelQYYxmgFGlgAhClCkK5BuIhEBSJ1pxR
3r4MwdD+AnhTvLw/+IXNh74oejTI0EEsONcXYxDH1NWCj2/Z6uxgN9PcqXTxQbK3ZirmcBph++eq
K0/7i6PiEbepI20Ug7M7YoEoFPQ14rlkgvGdJbEtY9gPFL7bSIUuw9QfEDOvOX6dwyK3DQ917k3J
mmxX1JuKv+eycIJvInAgUOi3G+cQsDUuci9i6WNXLXxnxEL3YRM+OFvm58F47vB/TDjAGriy8I7F
w+j1aqP3iKgJpfvSYZX5nkJSjDGXodWBnuqHivHhw+SwdP/+oAR/9PU9iQ8Hin17hwA+d161hubN
tHpTsuDCV9HBgfKJzPqJVT/fH+bSsiKtRN8bug+Y3rNlhRDAJjPdQoN7XBSiV2yhwOc6rswXn8c0
D8bGe7AwFJZX8oALd8RWTky2eAZ94PMjTGy7VA3vsItjKfdVN1WP86A+9mPXX9m5lw4rxokgXgQN
PMA4Xy8fnoiu9kezlBJ+KR/HwdpPvmiSo0Nbf97HsdUP1Fcp3l7gaF8J2Be+Enc9OIIQAkSoPF/F
aoWjJWq2tvQhwJ7hAM2lb2qhboLV8/7VtBtnZdOlQGUABVO0yM6u+oC1yUr5aEtPGR9vEBkUjEz+
CU9sYLh499N3k+B3tNQfSVDLH/+8kf7IykJGHLp/kHx9PcsRHvGr8eK1JKay1R45JQh8GZdDRfPF
6pTd9oZrt4iBJL4m4HLhOkhAad9K0wCLoP3xemwd1GB/NstaMkP1s2fTXuZ4rDQGQFPLgRlPUGBQ
Naym3cmBnVrNTX+N5fvHKOnswCI2gv6KpzWMTc9nX5OmmlvlYKnTxGCkPg2dggbgZ9/1Pl/7fHZs
K1g+oBfV55CVo+6pX71aFqhCRH7e1TUbdmQTnP/m9i0fyoa3otD+HLvmyv11IbhAZBTgELh1AyZ7
nkasQCfB49xfSlfN9ktCKpLH7lD/I6pgC97ogoOtFeDwIRk82xMmbKfQY50tUV+o4523ut2OBFBW
AEOmq/vDEmr3yhPu0lYAsg6JGVqoqAZsweCvdHdqqKxr365litoQvBiVMfdrHbv3PaSsH7bmVZst
XqIgO+kG7L6WQ0iK90/ChXiDPjHkWgCFQRnivJlAoHTgTGHtlmKOvSmzcO4K79KpmVBMq0P5WNOJ
sDwRSVtwg4NxJbBeyhG3gIp0GFg4WOadXVfwSuBtBcm5MgnofGB1p7/0BHUsSAzxZccjYMyzsLZj
dUxmozk0bVdjM7hRuJlOG3vl/XFpQaCliCQZQEt0s8+CEu68RXgdc8saHhf5qFJyM0rLMk/6aJZF
DBqLwGo/OQmXD1Uw0CvX6IX7DW17FBdRRN/Kz2fDszlmwD57XokyYvyj02t8i94Ou2ml54kcOTIT
RWQ3b4z3N8H2d8+jAZIF7HyUE96WahPHZ7RRxisjGcwVh/TF2up7hbsWAgpV4kwk92XMq9/vD3tp
70EGDPEfpxp33dmJWwK3576DU8WcJigg2xM8J9ZVueeA/gabgnqnFvQHg3Zpr7CULmVqaJ7hxKFF
iJL7OQIsdDtM7DyupUEBiufabTQf8bJXXvyxTRtdZ7UBm/7rBFkqdgu4ATCgDSQBINBYef9sGLYd
QLTy0LSBpxREm4LXcYD0hMKcXuJK6BX8Lxu4hoGrxTLryrmws5qy2TXqAEnP9KRrKMlUgrjZGLBr
UKdLxxFIxk0Zcqsooz3/+pdAK5/WSYhf0jtm+G51JL8vzeLk40j5kdslKGInEgDqaIU6+MqtuEkn
FEK8mS7X4v6F0wCgI57KwGFAo/IcpstwfdXJ7GONIKZ2DFFb24G2sc4FRDPlvd+4kBXoezZcOYQX
diVQOwhIf2CPb1HtLBI9FOdtaVNndMHCFtbkDWozdCeipA8hgz7CgDCpFlnUxEPd78p9dyENQxUR
XRq0k6GLdP5eDxzU3jRUJEtmXbKX1TpkKgHlNuli79+zzc1pBA1rKMrBwPHsBBKxKMNMgwsIZryl
HWtw9XAiZTYj4N35I6xHs9HWTQdNjCAYDu+f/4unEKgAHEOkYWhMnd1/Ti/I6LgeVtgzPDfEhvee
1wADkcAK/mZxxFCAuyEfwo7gkbygOp6FgwCZ7v3fcWnCNydUvNgAgwMo7fWmb10xeOG4bXriwRWv
t7yg0vowlOfOlU++kMugGINyyKacjpTGfz1UAOcYDSKZW+K55D8NUTvufO55T+9/0IVr7NUoZ/GE
DgrAigmjTFHrfZ6WtvrSx36y91QCOUtPJ89xX7UnwNJUEcBE4/P7w58fXBCnsUXxB//oXiFQv/5I
pHE8XJLVlo2q0rskbocvgJzUn13b8Ro3iZ/2GYSoyZW+1PlXw5AKBj3obeBhQIAgOGvfdOjaKB+C
pSWQpyug/HCvSLOAD/bQdJPUhY24RKlUDs/DlBhVtA3qV1f4ROdbafsNW+4Ijgrew29iVurNY2ob
Ly5tUhswQ9D1JIWnauA02maM/xGlhsQR/cgEOkvo+6MWf/5abFNobIP2GJcU6fqnrquHvBurrozW
dH6ycGIF9zC5po9/ni38GRR1Wsw1ljk6j8s00bUkQDGVDZBxeSoTC0DcNMXPgjTqHlKm8bj71w0F
tjiEkgFCx/IiU3+9oQY5YumYTEpbgaXu6kk/scVVZaidkRfKGcUzDBD69cpN8HYfY9g//FYUzUJk
hK+HbXQoQtKypKS1H568QMMGmxuSPmmm/aLrbZzbKl6uhaPzGIH53eBSW2N3M3Q4h8GIALA3w1Ps
IRlp6PTELE2LLiIwt3l/Wi9sVgyEAj/YBDBWOH+JEqWriUIhvexilFCgN6/3QxX6pw5M7Ssh4eJQ
gDcgKMDf5I1O1igGwtO5Tspw1exuVKEPSt8g89mn4spmuTQU7jO8atH/S8BMfb1qI3hxMaiiaSl1
ONx5bjvvAWQKP88mvmbJduEk4Fu2Du6GcECL5vVQeNGlcAfo0lI71DyoNcbxg255OVeUPY5ySU/v
L9ilnQHZFIDtUR/ecByvx1s8AVm8WHllzZsJXIm1+VH5zFyZwEvbHtZCaNuihLRBiF+PAqoTgCLI
6sokFrAAt904AisST+FJgv9cHYKw6g8m4Mk1gMW2Mn8/Q7aNv6kXboiRP4W21wPH1QhArW6CUvqT
t2YwPLQ3BDii4xg6XpUDQugfusi1txrW2k5ehd1V2O958vfnJ8DHElQ7iB+9Aa2IHnsnpZFfznog
INeRWBSqFe1edYuBUFbUSmQJNW+z1W/RIXp/fS/NfLypRaLECdz4OZ96RjgYCKFBGbMRvn6LVEfT
44Bwh6lny50kG+Hce+Xxd2lTbZF1+2gIGJyfF6BnHBSkmFcGUNovOBpv//FJDF/f/7Q3uR5mFh5d
KA6HmxYzkr7Xi+v2ImFgGvhl36f1TY82yy6aRjigOZO/Q5c8BjjNkfcDhWt6O9lVFCNPr2lPX5hg
uBcSTDH2GAS1ttjxV8HFD6H0tnapVy4hMYTu4Hc9khyaL52Xd0uwNNPOoANF/RwkQZyRK9WOC7sL
lt6o7KJ9HUZvWGo8MNpEo0tKPVN6x7vE+0jFFO8ZFL6m3K5L9yuIe6dIEn2trnwhVKGmsJXnERW3
hXj95bhPxGibgZScg2NxhMKfDvMRtKQvwbiEku2GaXZ9eiWUXIjFUNDBmgPdgmGTs5SsokPqzpB2
Khcom+2qcB0/gBqSgDseRMf3N9iF4IF3DN4yG1d2K5+//kAoUFA5S+mXTlD3Yj8pf44Ko6gkISCy
UPTMGR4U4cNMnJ4/D3BuPvWzTOW/nyZIrmBxMdVY6PN5hveGQnaU+vAyTts0mzhpd0ksyXplK11Y
T2iMYCVhUwpt/vPjlNjZT0bCg3LiKf0tUJBS2RoO446OyZxpZq5xsC8cnY0PAdkgNNTwAWcbaE0g
KSX8PijN7K7f27lBI29cn7iRyQH44Pl2rdPuSjnu0kfivLi4xreBzxFLxDcaLr4sKNsRBtgoABIg
hoBq9UJNdngYX4NxXxwPLVrsIDzAUf94vYcgRIfs1UBdlteEF3FFFvDXVJ9Du7Q9IIHRp/f37IV4
gOIGGNYYDmXgdPs9f4WjBjdBDVepqGwr40MJaPJounxlzCZ6B5dob6HHakzRroVeP3OW/Qyx0Wsw
zQuBGSV7IKQ2csCm/bYt/F8/AvotQrKpjcpkIImUudd5TH6aOx0jxVB8cG/DujbG301p3dcfAf2A
+GE++sLqrK2W5lr6+3ZS8GyCaxoeNygJv1EEXVIYk1gxRGWP8ni7o2LUN00dmpwGpHlqIFz1lIxN
+pIE/f9x/WNsALTREkJF5C37Rq9gVWFzlXO7miXHXQKhTKpFE+eOK6S5nZOJmxzlN49mI9Dqv97f
EG/jJTY79INwM6FzDeGz12ux+pPwuFOREl7kgmRr380H061RnQ1u0F4JVW8j5jbYJs8JKCsQEduP
+Xvhax83IenDMu653SU16/fNwOJjMI/PSECqlxSGVA99wPrDqk3dX4lgF4fHHKPcCdISGMavh+ea
yxB+VKTEePYWmDInG7qw+jAzD/IYtpL3TKMRUMxxK5eMjHgBX0m3Ls42dJ23WUCkPm8spRBbi+M1
xnUcdt1H67YfRn8WJ74s1w76pZHAx0XmA/AJsvezg65WUQ8RS0jpDOwI84vqB+XE3ROzsH+s6AHh
sWEeQKtCdwgrexbCcN0OPSSYQoBN0lE+QqgK4mN79P275bFjGvaWBfyE0y9AZLq0XCFb/PLvW3iz
NcLlBxfLN25qPGjqNoRYTtmsc1Cqdlw+uGzQGRtghfX+UG8z161bB0w2eiabU9/2739t4MY2gRYm
DUuHQjYuBzUe4GsaBf3n98d5ey1AKxQVHdTFcau/udNXeHtIIoe4xHuZ7b1keYKMtWFZU7lBJqr1
WiHr0m5B7Qw6DQh/qPCcHUwqcRcOGuNVxNglG8cAr6Fp7vtjZHp5ZcO8vdfxceBRb0UAXELnbU9n
kPGAZ05cosUXvYDfP6syhRFN99MmC1Hf/RlS75mqJkGu3H6XphUBBpqVWyscpf7Xy5dMeg7dpopK
5aLfnSWhk+RShGHudG3dZJ5o/vv3dUSqhPiKPifOyHbz/LVfVDD4iaBJVELbSU7HpA1alZGppQ9G
dem8A+HpWq3s0uwCGoPtg7QbgKSzpTSDSQJjnQgZvxweB9ObI4uH6CGUuj2unLpj3ia8v1YXvHSH
Ip4hHw6QVbzx2EHcbKAeiR0UKwJ0AXCNeLCqpr2tuawLL5ys3c2Q73letPuPXhm4tlERAboRNEek
brhMX8+yL2BqxhlPyr5ydM7W1tnxjqFzO7iwHISd45VtdOG0gACRQMhhExJ+k/hr3xWj52I8FHXD
EyB2yS2ErLpvc5B4V6q7F3Ysds8mqrjN7JvqbrzgEUsGi8pcJIMdbP2gJFmB1LG2ngE/KL5GDbo4
HiqPSM8gz4aW1OuprE1bRXGFAmQ/mQFUbie9X6NO/re6drzvGnMN2H1pKlFLhphbAE4NyGqvx+Ox
gY+2YyNAJPu+GJcJt3EN6OYSWOcaQP9NqxHp3aYQueX2IMRBJvz1YHXfybFNaVpC9z3cTx13PnZJ
Db/afrD7OlQqJ07QIMrG1hQepFIp2v6h9xlF2eAK8OntccFP2Tp+m5gV2i9ngSHiyLHRB0lxXUER
GPQh9rm3oWdAYpvaU+TZ4IWQgYo9ZCb67+8HpXNp6C3NBS0LOHp4agAlGpzdYr5KqA+n3rRsV98F
Sbbvx2yO0/H76HID/AfpzImknd45lXB0FooY5othOpG2sMQkn3vYIz3ETnLtHKPxv+2vvwpyEKVD
MoynyXa20LM6fw/RQcpGKAcynp4PdI8ImybIUR6bppw1tAtADK/ctjDWxk8qxEM/m5Rd0D3UcBKE
ENes+iJ0Uv0JXsxhsNMMOIA8DTTeVUErQlVEHpSzKkighLsVal5BviwEHsZQ8FoKMEfs+rL1eY6e
bB0nn8OqDmwOIVd/mfK6TqH1k3fEbz2dL9Ddojqb186r19yMhlf39er2zWd0u5T5Tl1/4Ps+Qo5w
BAOlZmMm6yisXhztq8nPqi6IFyjqtI6lMC5KlJp/GbFN8jGyZnYiSNV28/yREEX53QLDbL1ncMx2
v6K0IOyD5KLnp0ASJ/0SzixOjpVr0UTMRlwBnsnSwVTjQYDdB78uf6VpdyNVa6DrXdOIniJXElju
mKTyHsNkAGa1kdrInHG6RCsAMMhAILLoYobWpll/ae7aVmceWWt5ssoH+yq1ieKHkc5Dd2sTacgD
o/BAKGFDTfjBJ2ObQFnbh2BZBrJydxxk6ranHpzR5ROgGUuX916rqp2f2ohA/1DZ5sgTlHp3ATxD
bAaBjDDcO2qskh3cKLwuR/uHDjC1of74NGvPX39Cc8kP7pw5hOM1iLwtDMnS0Hbq3llAjstMgn7k
o44itv4MHdXwfQKXF3Y3aVhN7JfGcaenmPbtemgiSFoXsLff+FBeBxpACWiaocsJANY1zVXbLskX
mFiK5Rfa2osHkfoIL8ObNoJo8g94SvRCFvM0Wx7uZjCmSS4G+OmOmResQ9tmCesp67I4GALt5wt6
bJuotADr6pOvoQQIU+vKmcRd2lpZFbBam/iUtYGgTg1xJ4iB3a5Rj/aaI5ZpPvqg/eC/rS0Xkufo
CEWM31XrFKs77oBEBg/YyAatV/Ch99bjgn4WXKsVEJ3OPQ22hnueTuCnsxzJAh8+gws2dDcedImc
Pcrlemh3aesYcoht7cPnQAZQvoZ0OVQdpjnz7DCzGSzfFbC4olM4pF3Wj5WMbvo0Bh14RZNEnOAZ
MKaPnuRBHeWehufwvakoHX/Sam14DjmUevR2LOr0OOZwEwfoh6QDdCEip3IQmNJ5xhTn6EswaFR7
gqFfV+hw9fpdWK/LuusdYEqzRTtp/N2BgNMGLvTEnTK2FlnlNVOabYSh7qUZnUXvJikhFZTinYsC
d6dk84KaTOJAcb6a5H4d0Nzz88BnkX8fo8W5FpUZiX+rw2gITzaJ8ZQqWgEAycG3VTd8qzo0CW76
LkrW57k1w8Jyx47ay+p5behPyZUGrMf1Kp4in60Hd3Vz33Gj8QACfQ/UkxMLGP6s6+pWiFWJpvJY
u0OsTyB31e3d4o6+fRxDO44z8Kq0SstF0XDNOlHH5GcjfLitZ249mzrjQepsgFITu9XPinSO/R5I
IdULxFIXeaOgBNl8oJxCAgdkGgp5MlSdCOruUEzLhnQl6WOlXO3eMHAi17J2otH3T0zYuJLZKNA8
KHw6QZRk34UR8BLQe+6ibywYHPqDa6NCIITQutwxX9f60EjpDntfG5/eYHGV/CHhRK3uYE/sAF4X
kcbFWYBsFJv/07Rv1j3IXUndZp4OjTnSGWozuGaSyfuB+r5LaQZ9TNd+cCqF/xQkvGqOyreQBGxQ
raMPchy0uffY4JiTK8duecEGiaM8mJdB55EiozyYyFuGI/ONy452kl57U/dqMf9ZAQGUtVQTResp
Mq1Xn6ZJzLD+tVwaBCnpoCHkU8W97wYAhvFUJ0Ov98vkVsv3XuJCyROAkSBHG4lkUw0NqNq0vWeZ
jOPLmgoCZeRqIOBeuJQR9xuInTK86Zm1dtq3C/S5vkA2CwIOc4JLwdvj2un0IZVRKkf4k4HRuGOg
TExxLte6FnldzbM84g4cho+QthDjFyDlXCt2kYYQ9LfFYvvgsljGPsYjB/gl+eB7HB4hTQII2n0c
MdQ2TdNBdR193wXyK1BfjcSpczV3Thg7jp7X2c78E6M41ScXL9TlKB2fAyQehsLyrCUpvzVTVE14
mY5J+z2MnGguNfogm8bw1NjwBR2Apv1iWzlHPgx4cWaOXQiogsCl2YzeoRlCq+fMoqYdHTQgP9MH
1JiJKJCxC9QmlQxlJDPA1PBaSQcABR8t6tr9rq8TAA+yLuxEAqtWweEvJZFF3w01rNR3jUmcYMoA
N6a86ECadvLeSaJRZ9OCNDTTkAYRR2a1wmUxAHubY219iGh0nERHCvOVNdvMY9Iy7V3Bdg2E2tjX
MBKpvQmiRZF5twRdPN8Aup6kX/VoHP6BmtTX0IsdtQqOSsVVmi3jBE5Q1g6R9IfCxTmF2z2sNT5p
F3DfW72SyjmYteec7QD35bGEtGbE1+/NOMv296gGF79QoNKdPsJJZ1hfRM1IU+cSL+Y1twTiKoii
ZMKawvYtXR7WKQ3sHtYt6C79FwC3OpAc9+RSPVfEC/ZwjhkmwMvGhR16MAv9e8otEyV6Z6CoFmBt
VJA28rYZaYGg/Imo1C+7SXRtAWUC0Cqtv0Jqu1/XdnisBwdLZWeYPeaA17hh5sg0/N2yhj/HSjGD
mxsOUjdamxH5GV102Sy2+jHwEV14B0aDw86y2JE57JvDr2GdJPxeyj5pDu2YqP6g+wYJuAsVCzCV
IXu0BzUTTohaVj7qofCshWoQLpX+flZVGGM05SYHK8bKy6SZzE+eaMhhJwnl31RQ0RcVWBewRhob
b8873UL9h1bhw9Kuc70DCEQLP2smV6QH0FVIs9c2HvTt0nSKHj1HA7k5cFyjN13bz89LEFTL4zAk
Tvq16huPZ2D9Rh8ICsjOBwfym/OPoYOfiCc8E+RI+6pHu4ZYziUwoVe6bqd/NqCwNXlLJHkeJxE8
wjN6JVna++lQQnaxKexG5Tm5woW2hoyXqS46b4qQCUNMFKkdPDWX3FLriQOiLQ2P0h8XAh/dYHyW
6AJwXAqYpl9KkEHlsQdB3iKJKk0LQSR7rgw2ZO7FTvfMxSB/NkkyVQc/1cJ+W7s4aH/aFcKouY2b
CLuZSc9dCiimwuSIzehcfkOCqdMnpxnE/DL5EOUDcpcu3XGF8A3URTun7m6RJ0lUsscGyYzCZT4g
X6+G+AnXG3dvZjQnSZEmlugMCsiJu+fYrmuXBbSOf1fAbuFxluJ5eKDArsjDUCNbzmcrqgaYAEP0
o6/QQrzVnpznL8RB2yqTQs/9Do4dND02Ak0DJFErpYdaRzQIi6HzI2yfMFjiHXDmMbzGLDyNUg9h
8NYY7fKDR6gTcaR3aSQyDd3SD23TLr9qt+9MEeKXfGwCJ512uMKIn0WJMfZhrayX4hVFkCbAqB5i
UrxYIU8g87AdhqZoLHSPbtBe7lhRDx6sup2ExvIowBBPv+L67MJdjVvKOaCZtqxVtrqucopZgNKF
XnXS9YcmSMbqnqkmoJ+bWMX9bpbuGBzqmbgitywM1R66M3y+G63S6CjJfhTfUTXR7c6JG1xxNEA4
+zrUq/BPGwaQg2EwL+mRBnMgPgfERAcYXitAf7rA6i7rmqVhu3SO+PyIl0U8F8HUJDWgmoO3nnwJ
6idei1CZbqrSFUlNcayDOr5BBAHUNQtVoqK8bga9p7VNTRHNaScxo/6E3re/dFUBC6I5zkGWY8Nh
BdVqykhCm+6zAPvA7Ds3kGsR60XboklEBYMgOPW4pwVme9HObxUkT2vZgFAYNCG1H9dZxS6MAFth
815APN3FEUKKRY94V9ll+riiigogBRDa6Qxo7+hNnc6cOqItL8Nqib3hMakAhEe2GRFWk5PfL+69
IBx7dXFbkRZBhNca3lgVmGE5IUsa3i4AAUYZb4aV5bpShiL8NL3JtuxnvuNgMFT3CggB+kN5g+g3
lUpgXLVm8fTQOyld8yWYUtDKUko/NnEEEB8+KXaKBpiv7wlQ8jh8ygm+WBLw5eQNVYtujc/m4ORR
Pakb6QcUvnWJbfqMu2P6DJXI8BOs0u23EMmsmy2DgRBnr61MwCzxbLvDMQ5U3uBjku/w2XPr3NFo
uoBU2q7QX5dNcArWljx1eHChUjJ66XCyvQNbtcHrgyiD9odNCqnEOGV8cSDRWiXp0hXOYpckF1KY
B914wAl5bAG0oa0rfyobQSwCAlheWY0CZV1YL1AsE5sZ8nHhDQ1yJiT5gpJHyveCJ1OQ0072Qz5A
HUfu6lUCxBUkLCYw+m1Yn/VJF1lYIHa459YOVNdx7N0oI/6U/E7NSL/2DBLsWUxY9NtVKf0P87p2
+VxDTSpIlfTwT5W9C50NmuC2oYmRdKS1s5MpoW3mSxp+AQck/M0W05mcwdnE5lFqum8NnO9ZLjni
QAHUuMDzR9Z9dVprV8MvVwBC7ActDwH5REmlmAhHuh+nlHhZALmE/8LFmYesQZd5yQaIVHyMFF4n
GfeXqN4tTRs7gMjFbZPPIICCNjvrRhaOM40Ogmmsn/q5U2leoYxx6xgIBmam0964G4ilUJNHlulk
wWg3cXRiK50LX3U861bdeznH64Tls1BpnEGTkj1gj1uVRRBvXA+QyKMPUcM2zHkVLmYPfjysvpEY
TLdwCAOBdiF6/QIuLx5+czWsKA8MC0TBKZQ+Pmq/FiKfY9L8wPtMgOjrKKuOy3b4bg1cSbzcGziH
hZxJQQZO7eg9JsHaQOHATc2jQ0ijC27t/zg6r+W2kSwMPxGqkMMtAklRWbLkcIOyPXIjAw10I/TT
78e92dqqmbEpCug+54+U0g/opR42AmUe8U10bKuckAQ9imX65y5NaBcllVoT6UjWeFY9h3SOXKpZ
soi+BG7LnUTatBPsxam1J1CnJhnIoV3C2f1n1VRTZ85CEkrGU9bN2Uou7pvPJ3MKxF6iKpR97Cav
6sPTeQtqEaVtrftv0+DuWxrvE9dDtTDR5yKsnb+9Z+9rrkfHafIG5JHPIpqQuxkl1Yv2dhrGhtCq
fo+uGlqcua1tpWy0yN0D3W05I6USJ8N28ojWChiUSOCAjW7H8lCQPxWunBktnpE4UuH3bWTLVjGu
KRbfUH1ClA9B6gXGczmejbcTd2cjsNwatIHlvpA2liyKX3CzxEw4salYChyv0SXf8W2Ec2ldqPJR
hf9F1s1l2rtHnbltJGk1OXhvbOezrZb4ttoGf6a6cX7tbbzlyYxzK7PLoXnSK2gLp0kZf5PimOvT
7IXcuBWSH5lKhDeAIKPxfhDw6nR4KYKJvRzw4MJrNniYo6XTp8u27F7aeNKP8sE1h+DP3vqCfKUJ
o75H2FyKcqnacseIsePb4Z5Il91xSlxsvc/5ORwhQ2hES8dNUR9uaSnbFSupcFaZRlPjCjIAx77P
nSG2n8J6UTa3s02gJprpxM1E2CT/+d5Yy7Ti4PtRu1VQp2EZqSGN5nV8ZQBSRHx7NKKmR0iPc+oy
DmyvqBdLFAIHH0vy5srMU15H8qo6LKaeaZJbFtXd7j+HJZJevhHHPWHQB+Jyejso86Ae6j+MDC7W
G6mt/7ZxaYNi7+bwfeBW7rNRVxMLth1X/+xGjaoAfzp+9e6ox7zXrG2pqrCmZYYEyuUd5bLon7le
9uVptD15jdawfq+bOdbpWDnNo+aWHk4mRud77ZTkQw46ckboBV1OhRj6kmrSTTVZs09dwHTvQT36
DPKXFjQxygipN22KpzssU54tM2Y9iER1Qs/WjScf4Ok4ASCytYyU1aZ0nxou9nEtK65Mq1WZCLDh
FkwXc3PfATTXhQ2lknyzV1MCbIZbx6ZIdPWxWXVcyH3jm/Um1beFq+3mNawt375zeWO2DG/roP92
lo00euxmXz84Eoz/rtSYEC5lbShWTRgGppya4Pl98kwD7kLQEiqLwZXAwqzJKpPHErGkT67/eECn
O+k+ENOA2JomirPYF/ozjlVX/Csq8sUdw8huZ3FvmT21PUIuMhhTyCZnoHDqMu2EvGWknGLUUZXP
P+30tk40NG1H/2hZZlD5yvBAPRG1YPbFblAB1vMUtmfi45sGHgTRUXZzIiYZK/lapzDs1XLupR7Y
v5J5C35EQROtp2gBEMo6pZs+BQ9V6u9U7wGMgsXymTUijvp8iANiMFMTD3XMA2CPzg0P/v/UpM03
w1LTvsbG3T5dJr0pm6aQv2pQVIc8Vg3w+nkQ2npXQLxuKud+rqGg1jEas9VYDm6ssQz/+e7EBTcQ
4NKnsk7YgQfawXnv0faQsMpatGfGXdy7KVFSngd0F58C0WWfrQJHtnSD0ZzKQM+fc5u0uEJ50pq8
Y+HriQ+B0Sm46cEMvXGposKP+ui5pyOHF7jalH1qw47TjuN+KqKkttoMbuF4c6UV/7CFFTfXWBjt
vLhS9sw37liJAm/xMqfcKtJ7vMG2ktLEw5i7CEXWW41pY8m3pUIz2va8lCfHrES080rrLUsqlt87
XCjli7SVkIWeAueNOzcRednbw49l04FMzS155b6mNdUvgFfZfZLN89464NI6nWhV/tNGtIzQ+cMh
gP1ZT+ARteAfiqlyvUyHvryjo9LoTPi9/sfv3vrSGvd22jIP/COyku1mGBvTpfbs75ARUtS36CdI
hFPSdKIpFDGJomiGbYyzLlq6v6NnpqWYCC3h/jXH+jSqwPvj3zafdDHsD2e2gV7AFHfjdSCh1s2P
uHLLfJtW/bPux/B3CCH4r3Tq8bdILEL9ytKandQ2vrsXXC5MVc3Sg4YtPZkqDy0tVQW1isuYtwAC
/MysdekUtMdzty5zn6nmCF753UYHL7M/fPoyGltCSyqC9YgPCT57th0niyejfcbXMNIZn60fT4Ip
G+Bwibm+SnI2hnT0TbUXmhP68fZWfpBhVc5ZjN2sL0q4DHMKQXre5R7dgg6C7WOO93rP67Y38nK4
u35HyDJUuT8r8yIXbrgiHkZt7mtQ4aNgz+LXVZPBkGT9asEFuXQKCr721W+ykDCDOVOl9LZsAiMZ
ipn+I5UmGilZGuxdxa5GqDPfczWEdWaUb556fdN79cy+O7/UJpFgBUsd5dEs47zpVnJzQjIUT4AJ
rjj59rL/dbjTw0IcvbhbSfpq82GHHYGZW4i12coK+KPxx+qk/YFvcCB6dkxHWVfvegwB1Xl2hx+j
s+/MSlu4tVlPTuOUKj0OL0bWUubkoDcfcO12nUFzm69yZTPKRdfNQTa1dfy+j1JGZ2lk+SsZre66
WbPSD4KV6a4OqiVkvHe2jybYlJs1SCt2uCU1HDnGIhrLVV01d62RUXKKS0KtswDqyGK1U9UVsGVT
aQB3e5U+IvHUnc28Zau9VPfIkNo560K3nPKWi+bKOizJC4hmT+X9Qk9ONh8oTjI5T9UNdktGGxMB
wCYY6jrC5bbiVqwijfhYyFqSRQDxxDzGJNbkrbDUO/P0uKarRwdoulWtu6ba0+afV8Z4hFt3NI/8
4KZ6DAKr2q71sbLru30gfsdEKVnpvIJCZ7cq40dKvhvObmrGf05HDIQe1ztlcY3s9A8zH1aZHn0s
y0wDThwngXvu094xedrQcj/LKrQ+fGGXv+laWGLmnhaw+jAsiRv4a5tiER7t6+yJkepOpwruPWbS
NfP8Y/gwsyj/7ZzAR8oW3T77GEm9FOB/1OneIILMhO1YP5vdIhe+TVgBM3TUpiksGuUg+Lxxd9O+
JDI667V1U+i1LvhTOyXEFK0hD2K+rdgIC1+ZmlHvmIIwDfVEwM6YiKjO8ZDrJY+9GDZRGtwE/LXz
BjViBUOf4nmSa77NAbuAPVeHdw20tJxs1QsQ0eSvw0tE8xiW213Rh0YSWP9fsycDoqSy339E67SJ
0xEk1poDGK3lnSXmwX2yUI92JxGC9nJd19HD5IjNBcPp6x+OJoaQwdcde+AC9kQ6KeSxnhy/c/B2
hTY35bQ6vBuRPCRz57HX372Jx+8UVZWS6WiG6iuWsSGA3VE1f6yIKj+34Ev573t3iy81G0180kEF
hLY7tXdO/KqrzlYHu3Cep2FanxR20ih1hw0UEOJjZU+emWQLrEMyzphmm5r9jTP6hPCr3C6lo7Rk
DnGdb80eVeYMeM0gu/TV1uYR8TP7c40jmDen68Ftbw/6G1anmbT/bpsdLgla2DteeKrygAITs22p
CMNtOtdqcYu+8qU6jZOmiP3Q8dSmIAiJfQn9LvjOmcrDSbFGy9PXbeJIvVAHFhc8Qwm+9Pm4n9pZ
AVFuljpSC8iqThU0H0C9aPaGIEAVJ9lmh7XM3KZifkxYlru0HBJy80ag6e8ub2uZ77NLW8e4a+rP
ePT4Xymc9to3S/JuRovXGc0b8OM6mJuDy9+b3wccDlPNgG6hqMThOpfGmQ/DVBeUv70+IVfW2ztt
cjuyqmtEgM53VVXImMm1YE9AXpJ0RRNuamKsR3OB0I0yK2iDtbYyqIXgE3dus2bkF7Qm19r1fwxS
7OTTSC9+JGORwd12tvkBAmMUZ1hDp7/GUVC2j1Z/LOIbNjNpXVCbcOU7xl9h/ifn+JnUWkKK9WQu
3BOQ3qjvPBGLm86B6rqnhskBcL50tyYb4nCF8fN6rynqaoo47qN6jU9iK2G5rMB7S+aycot9Hyz+
7TasbdKdxciATmpH9HhT2BGKDADTf/IaVn2blsnmHo/d4DT9+8ad/1kKtz/eSQDkKyfVKu4LKN7x
jz97S3/iY1FrSq1D6T0vCkvfz3Z3lHws0XXr8+ZWSxGvTPeXcei5EidD0Enqz374ax89RRI0EFdz
GQlN9y72Ng32u49+weTH0ftLscThzKFM6svBMajMq133/UHJ4gpxRE79XAXnAeDKSeUAo/NwTCAP
qc/Iqqir2vnfFujbsJST3BTcuVDq0Y8uQpGCZSlZ95dpV/xCdxm7CsC0Ccb3ZqmsPjOrJ5t76uIS
7zTRUpG8mDVcrZMKx3UqCELsx/sqpv4v9Vw41EtgBnuFa/ZqlY2Dv40PVd1he719Sdv9kJgg/LaR
Nr8/OTxhglkGNi94N8FC4UiB9nGWTeHXLMYMk3RTPbb7dPwdjp57a+XaucyxW35u4E54j9YdMszr
dBylUs/zmpetmP/oFd6vgBxrfxkUQlVBB12X5Gt4DBiOVdU9rUF49HfC0joDDlozaVevLNQzZ1r7
zH3zWYZxmSXhPP/pNj3fcaIFP6g79tko6S39ZTDdWU/O5rPsLlgAeGPi39TbTp/RFnxviekgPayb
PsQa1ymPiEy9XnNw5X47Dud6Ft2no3Y/PNlTp4AKqv1XBDCacFd1pf6v85z2KbRplke+MYY69aU0
1lUndTxmCHOqNW3mWQypWoPky2gFV4GdvL4IGSS0QO4AV2Upor/S84V/4vZP/LcxOib3VDGt7Xnf
iJb0RLsN02CtQ/dCn5o5w5p79+Bd4Hr+2L+5aFFP4BvxkFp1tf71XQLKF7QRnDd+o4o5npr1tA2j
2k9enbjmuelJ/akCMkIKKP+hsIOKVDX8Y0Ees5XA5ERN8LsZKmCAWN+OFyGO8g889vQ7bo5nlObJ
kLeRnwB5z8nA5enir0sXa0BihlE6KmahAEcXutp1bja1numE9ucsVHavqNXljkorembtnEcnGVNO
17ljkGS1ULtZSamJfZaFrZ/061puy91SY/FlaUraXwwI/RNSV5sVLJyDy8wz6bGNaQ9x5iTa+NR1
dfWPwK1wyyq2uZ8eaUgO61l8/B0FdoVsK6f6K6r4pQSBqdQrhtMoRT/XVrBvenhqgj3qTrSPzd4P
ecTD1zbtLWCzrUCmI1Ud3wm/FawH5gYABY5tPbR9Mic/DiRA3lPjDeuPysx6AGmknONSdrprUObM
ycaxgnwlNYG1RXkvLd7+WLkQhjNy4rNXmqg8STuq50dpdVsI4F4FX1U82v+hiRVLCsRu228HUxH+
Ha/emvejs/FO9vEaf1EhyZtT7k1bDMO+VOdgi6BeZ4awBzRV7RWRlUPgiUDO4fO7siAy9qVQQTtO
bzyCLIBTv7fOyVb2smV1SG1KsTH8yhxX0qi+1FTpFTGOy2Vjcf47FwcjE5CmBGTLPeiS9eGYd+nw
18kE/TgXtDjXTUy9PVuLqpjRh2A5VU4gtgyF0JAMWYcGpM3LyKEWoUt2RvjZhHyqsGT76yJ0Zyed
HD67NjvHdHNVL0tuqnayMqdxpu9hh4om3WpfEzAiTROnqxYl6obEAx31SLpIGG58LoPYqqIlnRH7
owbbwra+itlJ9nSfpuDLUuuwPB3WynDnG4Ie0aLQndSSLPrXs7Qas8Wfd0Vjm0A/Q8kLIWvHoDor
LY9m0tfOmMM93TYDwC+bpyjcQNxTbl2/LNTB7ZUme0RZn5iMLKAdkH4kqknQHPm6ZnC0AFJuvVRI
XhrkRSzSh4TKmCiNna/hWJnwEmH6U7kKZnHcdaL1q6LmhwlO6+7HK6xPMFRpODTBY7U33etU7fN3
FpqShduyhzdROsEdd42y88RoySZqhhtUrzvrbu6N6FOs1mNTlPU8vB3wuH+a/Uie/MmbNuaYuf6n
GCkBnKFgx0xoGH2AbrO6l+jwmL3Qtz039rF+2VbdrumOes5Le5n0983YqDsJ0EgEC2TXbTJ1KLbu
O/eLpb1Heei5/bcx6tsmn6UD90ajTOekbSjsKHNitf/sqn6/474395Si2pCbfiW6nNPpVRib/wd1
suGptpw47+LuIEl5q/jio9JGzxY64xak0B9HUqjYn69u022fPkHvQTaW5Ug41nZ0EGGURV4JDe18
QrUtHeBqlM2LK7Z2vV+pmPxXD+goU2z5xMu6Ye95FEI78+fhjuFpweaDnIC+ofg0MFHfkq7qhtXE
ktT+mLUtu1SZhGHc3evpI4ib/ovzEAVIK7rqxY7tqrhd9SaPtReXXzGawFMclzCtjRN0yEVkOX+W
xGDAxjIYx+cgKYMub/uBs4CbnJxBt0JBxEvT+Vxo+8EdsfvzpmlewB6LGkNspxXR/kNidu4X0Opu
yQgsNnWBxgPe2BpX1b21jTP89HsQimzznd67a+1OdQ/RKHpYLVdP05HXlVtBoiGwLOB+VHde+DnR
nKog6FPQpmGAwOcxLoK5qqe8C6UPv+A1LA27Icj6LFkjhieVaHu7KwGLYEkpnJXyaN6WPbbbQlWi
6d67ssXQ1PBxmR16fsTJYh7hRsKPdVF1qVp+EQRWXqmTGVUWmNYHX7SQKTwsglUp5/4TztkQGse2
HWwWmoV+cMH7QquzLy2qe3b/g8iaTLnk5aSq6Qadd5FS/+1tK0o+dEyJKjA/el3N8vMnjMbKzeGI
gypDSujZWWeX0e8g2Elj2GGu811I3PZjm1SniPL2h87f5r98q9aXPR3TVEiWUPviDVEEdYaGEnaq
FAyh1FXNGolhMy5/0FizsaMgdx/HyJhvC6/TmNWltd4fzOJ74QyN/Ydo8u3hIHCrOm+WHb9tuE38
1O06PV9CbZhmg161bsaL0nS4dskazLx+JRlLISMFyZLlyKAwktPEglBGnyY4gG2Uu3rJxZ/KqXxZ
Ol/UdweKjjCL/HXria2KPE3lYh24p9qabC4ATQNrLg3RuNDmXWKfjzCE45udbnky5AXJrHXKZeQJ
RZ4fpKUdbdAFc5KQ1Fjue3nZ3BnJk2oo7Q6mmIGkbeLGu2MJwsumeduDjLNys3CyA/+dTNd4T0R/
ohBx3Kl2cnsxgKuAsTpKRbDbE7P4sFffq7qOrV+GBUqcR0CxLuMJHVeHurpp2O64IIM1R6QKnrej
PYpyinqRZPuEU0UnHYF5ZtsWhNtlI/Cnz8LWNVzZyOQEz/TEdTKGvf07QdX61QTK7fgI5RKcHZaQ
6PZfcjc3B6/jO1xqo7PZKmP+Syk4qVHa2G+1CDcUynigmtS34Fb2aKFLq0Rc9kjyrahO3jbs39tW
zXW21U3onXx2M2gaepz1Wet55whIota5Wyzu63NbE5r7QO/fZJ3YvyLaeKGzojMzFihmA4hnXzCx
WFYut3W+95Sml2EoOQfiuOXrtSz539qFoT7HtSp9JpC6NRw4lj8/hDu/vKyX9fqqeuSc4ELB7KXJ
fNPZW9C6wykoTSOeTQfxn4fa8/Up5I6I/rnRFH3iiS330w6HGV2bJF7+eLzX4B+9CyI3hfRbpTaA
LUF5vUCuYuahzxie5kdnspv7xln8U2ut22MyVQ7pAlwJTyNlBB9oJJewMB2eBlSB8eI9arQPG3uz
571OkW9ENkviR68U1/rfglkmz70vjzaH6+/puVyD4R0XoNffC/QfK9hyZcOPxaV10YkEVgn30bWL
CMqRncZvPg8tlPnomzFsL4af+AlPaEuSW4gi5my17kT7mUHrIlcsEjehSCO5trHqcqmHIsyReW4i
9TflM+uagMU48hb85pZPNgfSRL+HSUpKBYrmmyOTTSn+abrNjnOE6ejIm8TMf5HFIgauwLYV1IZv
Thtm7MKpq/JKoq2aitXb649jCXnWbmzm23EI9nZI1Zt+XFTKztRa1z93C9g3DbmHUbqWv7p+iR4g
qvdXtCjHf5iiIowGwNwgNKhciS+p2n58WGsf4cuwrX6h66D51JMDDLNxE+Y2qtsjnWB23hDK6L/7
inSSxaCJXrzwVi4+VGSU3TD96V6LPb4u1Zh8ozite6LcpftaEs02tZCdcm1kG7zU7ro+j7Ojf9iT
lzB0JOv2LPlwAP1T0H1vJEO9UYHeUzXN/ldveFPRbRH21oqgv++lsZm78OHlfmLvj7K3oRK5S/og
ool3Nn1o/joa4H1ab+p8FfQ/VMz2czQdc00H5eWK0M5k7O/FDTguah3KU7sP09k40fA17Z13p8og
vFu0PXwszuLcC3+xoFF9VqJgmKo8GaH6gsV9REGpC/bo7RXt6X/VgKyG4PIkHRqiiazOYbIgmgkl
S1+aS1clvzHgkfHR3PinSZ7taFLPCOHCj9sLfW5dKD1r52Nvxq8vgyfUOR7iBzEBgLv+4aek8UIw
B7L7iZI3eYL7PSVJ9zp0sQu9yV2bjYl/atZjuReEPQy2/oVC4avXG1KE4bgf0Sim/FOqWr1wf1im
ZfxWziRnZvWEEmf7qCeL9Yq4T52peFrHHKlc+BG3yBuKIFq8bGDXfAyqMEIkPqn5vzA0bnhqnS56
NEsn77YlXATQ7yyRwscj4pF6fcK4ztMNZoDcOx70cjLjOuqiatqDNJvJibIwboMfyjXWq8EB+jnH
uEKqUczPozWI/zYE44xWxDj8Dnvf/q5ZKH5Zs+V/G6zeeYbNHl/speuvUljbkttV650Ed8WDM659
kQBE38PqMyXrw+3/jegsEdqMe5XG/hQWGuUQ/LubPB0quCmNVlWAs3a/nNY9jrRLnObawRefY0TS
EGYEpn+GwxH/Vtz6Vxe69F/SoziKnhx4EomYX4NZM+fIE0qJ/ZHYyuFDOIopPpbyHqgM33ovzPTu
lsr+HWA9KRgDIG9XCV6XGPenNftoRU3rFnqZ/Y+Yd+XSbmsNnUHKKyP5u+DefnEijz/KmiP3T53c
XBd7IBD8BceVM7eDPXSHBa17UjsnyLXoExlX/8CITO0xZ1f04rR+953LOYK6K92rbZH6iQjiKEdq
5Wr7vG9xd28PSLMRDlkD9IrT738836pe9xBjTlc31lM0tPubaWZ3T71Fuqd1cutf1lp6P+ttplFx
gKG6Y1izVrwjfvlOeED/cyfPB9Ww49dfc1V6/PmirIFG5Or+AhBQbziSJtQqR8gzt48df04DQf6C
BJweAGZskdw5vW+BRSY4mDhGSK05YoFvYN1438SIQWYa+rrYRuk9oqac7hX6yHsXAUeqosE87wSH
VRn6PMfKg21ACRlXHHUde2QBVDi+JFN7wOiDIH6UYqlfW0hvtKW2tQM3i1H80kc5aAxXSIiUscb/
Kr2IfAkJC0lDFSQsDUFNsYTTVIdEMugTIMwY+WSwXChg3tV8SQfcBHIFHaLnx+aDOpNR545057XO
w5sf64o4dFl/22aHDU+1cSt5YRxx/FdP2bV7ZQ8DIzKJZemvsZebnYKu2Z9eJZcQxTiCvp/lig7+
0kqx9X/nahqaZ84vz3tou6O3WfXici7YWEyQxdpqvyGCDDpkKe1AESYKEyqr5dJNhjVqCB1CiMw0
iyrbzdAGIz/W1rpXnB7tcceWoZDwVWVXY/fZx3jjTvBH1PTsmVYfv83y6NSHFVYo7TK4+9qc6kiW
0YuiLd59FD266CIIRHyHHcb8R6x13WfV0evqUrEFjC9Dz7hwQhG07/apmp0+Nk+jFcpoOi1sGI04
LxEoXZ3Gcp1WfHjJdNTvUiLJXbnxlIl/DpAOIcsRBDy2Bm86DqwKAWLl5ezNKDlqrHPGMAse8A0F
6tgY6YIypcQqbCGfsB+6EeUihXHQMGy0o924y4SwG0JJZjvyul3k3hZWztMAuxRf3H5RJd8kBI78
y8HmAqBuRjqrunNLmja+94tZrTPys1rpNF4R8HoM7aWm7cqOl/hYaBBjT7ZPUVxv4pu2Ii7jWJM1
+YQUZtbgGItnt3R64hv4CJ1OD3cr9roIIoRZ++ojE0hYY/dty3zhliSWd4gxixqlX/tQ+ZEqc37u
erFhztx4/8HvokJ7H277b43L1v52zJyOv5bI7nd2AjrG2XXEInr7JwHWLnEzhmm1fQ21cuanCRbX
vcM/PbpnYjNm5PH+DCHDM9BOuKH2rq+fwgkeDyHkYnuFD10TnbuxHNS/MBzaBXYG2fE7VoZy+D56
2oF73lwXVMTbJTPqWk9O/bT3WF8By6mGcbMa91F5Nnu4w6yxmHFdeLalGHZ7FKe5iMk4urdRa5QG
k0fs1SfL9WrvR6XqyHqE5Tz49c6LtRxPJbRW/A07C64Ce6hGQm7NmDQvHXrhCO3j4JUXLJRRmZIH
f5i7/sCV97wk9VLC8EceO4Wx+EurlG8rFheLPt8d1ZO9KOXmqzchRQZuHIPmmRYOTmET2+gobn20
AD80j83zs1Wt4B+psGQrElLwqXcOzvyESXRx7KhFn4wfWXd3GNg1lHE0w5+n4TYKQZwTa3Pww+5i
7fz2m7DEGrIpnCoFfuKphOfEAnULDCrnRJ9HweRTTHxE18k7tfjq7B10Y3p3HOgxo7WuZwCiwZ08
79dkWzwj0dJarkV1dsTCnVo4tuRKYlbJ0Iq7JtgfyhW4NsXfao15ye8z0kj+bghI5lnDhAgDHL50
Pht79ORLgEyoeS6dGDJcgkzM/3QUBMOVYTOa8ShVCLYRBfmNuDoqcdYzDIWyfqM0Ked/sxyD5W5w
QWkLpL1VyUMrDnnWkd76B/IVrASIvUmmi5L7sN5bQ1mWuROhAs2Szff8X3hN/aYg+X7bXhpETNZp
AQbEyTpgvk6PKAYXw4MMbV0NbOJAgEKawhLuFPKUumTt5HZbbW7uNB0P/ykG5hbfGRSVHCC9rd2z
r0Eia72duFNcWIO5jmrrnoLaNeYYoMIBNrslW507IxxQtTPp7FvHQjfo+d7312SCaV1U4+cy8q1D
AZGow3m3djgHqCU28ffQ4A5Bcet46yMPrKou3Afh9rHtPU1r2Bn45zdOGDHBPuP2ut/QBq03LfLR
ZLzsw/APE6BqTmJ0vIBjDi/rSB4d5dPnQxL8notymqLgUgak176Pcvw/p7BX0xXC1fcMTggb2L+I
gYLls4qapvk1OY3gXXXKwcYKHdnuvPvkM+7Gss9ksawH5Cjmon4+d3wlx/QZKkD6nzaOFfcAmeW9
fxnjYOnCD7f0cDWnFX0KYe7UOq5Zo4Ts4uswieHfylGSZFa3NskpEGrFtowi3zbncvfa7YFgcgyw
hjVqfYmOkcu7Jo3mNdpWhy3Ia/s92zrCfHgzFs9d/ozkrTt4FAOYhfBUj3R/POtknNs+Awa1moco
aC3/Z2RGOjwpJ9LDaZgCOhjSiS+xsjGpY7y7k6GflA99FDoAER1VeP7VwnHdFR4HJictYsbk/gD1
H+/QK2hYa+kO46N0p7a9RlyxMDgbDMeYoh3YEh4mszmncACOvXTeTkMirhhvFt89qxXjBWAysdzL
6hyT53zMKwfu3yryxur70JLf5SFCbfZQpZCNZkHCROfUkK5LGyIJahTCoN0BxyiCFVDBZXfcFnVd
vAR0qthoYZoeBuVgsyEZqf0fR2eyJScORNEv4hzmYZtzZpVrco3ecGqwmQQIkATi6/tm73rjtjMT
pIh4791Ipu0EGbV67FLU6W4j0qXHaYwOKDbWGavscwQVOBVM5J2yKkEGQso+hGMdzv4eTH8cmPs0
0t16Jlctuy9SEagcfIrAeZSSUeetl+KgLnfSKWjS2nnR+RNxbcWagZlRRb4hIYyruffZaX0jSHM3
6ERrERVERHNnOY6UrT/RGg/qEqocBIVjYo1MkgyZ/L26ZTa+lw5egpBzrcnkBRVIOcwhUcX6kcxH
mNPcNHxP5a5MZzROap0h3i5F2jRHOnQZY3qKWvEtwIeVDzGoi/YfVsmh/BfM112cm0kBJcfWjoPN
UqJV7kBca4hIbpIcDHaOX7QRM9jKFK8EG0R91nhT+/sYE0L5KDzSVoe1DpPuPNtaUQOtcJ/EOaio
pZZNQpaQYGe6Ri66Mf66T9MpLiUAe4qax8yTbM1BSOXUJMZVZs2xjFyv6He1QSA4Ed5Eic+v29Zu
XN3E3X5oR++v7YRoHvHmR5PBmMq7d2kxcV1qn+ko9Tkh4PdeZ2n+jTVdz85GaGzUuwErWJLu4lwm
8stdmny1J1sUiX6NOigW3ab0wTltClglkF0Qcpjep6ZoIgC+UUqTtfhLnOyGtjDmINFbh492ZMJO
JtL1ljd8FqYjYcH94z0H+Gq4mZyw6sddF+I5u5O+TZG6rOcWRxckGBaYUM4OAySvyQ/c/hyshok5
ElU6OOiKRiF5HoRfX91i6KIBKrq7+GfPX8b6mFMw6VOfUOPXlIB143yszDews5Kuyd5C3YNt2DKT
zNWy0UlYix/q+gK3LtBZWpUIETa/tYFKBtgcTFif0H10sK0xbFNxIZx2DwWuK/taYPyCVOFwXe/6
1InDb+6XgbORZBmA1bxiim1KMADVJhiifDhUWeUPd4QtnWqfKivDnzxxEzNtQ7cN50MNs6umJsG0
vPAPLOLxk4kVy35DeFf11nNCxkAb8nYkcG0kfMzdReVAEdApMobjGgVObuqMZHl03k3RtVwu5IuT
mAWnfaSruj2oUSXlP5VznGETLRYxPxO6Tu2x8EER4FBXSwFmnALRuybHiDPiEKQl8T0ZdF927fLZ
3UlhqCX0aHhBYu6B5Bna/Vzf4rAhy12bqylgTHTVnqpeuxhP2LABo0FNTWCfQ8W+uqs+EcsbwsTw
HZyktvVCEUl66w9EkXE8DhHps5PKFtErnmTpLL8BSyDbHaSdmMbYyBAtOnZUPeWObai+Zw/OjK34
2KQFXS4/9Rwd20jHWChxL/kBabJpyXHF97YgXjfnvohu+d5Xe6eXMpCHUBmTfZFE5cTaualSbEQp
Kt8+S7bWfmABCz9k6C3cYhJHUXVb64gJ4B5vKTyGyNdeeeP5nUPsi+e8HjGNKAZPO3YNifVWlaM/
vVF+TsObPxPCZtcvV9V8K1yH2CeFWDLurCYyLs48792U7ixVFVlak3CBOrRQRqXPbkPAIj0OTqML
LKN5vbJQSnSQwlOZLdNhaCarfvtBq+YZR+lcdiGKg8SyeSbkpf3pNJH2qxWwolX3917Cm90x259W
HmE5gl74jfHeKR9Wemb7p8GW4nxG8OWWr6Zg0eK552CtVuylrpd98rX29mjHGBMUkcmlLnZuK9WC
x25I6aNd1h6s31DLyDdRrJnQ501NMozhKGBl5QSbSCm6fp7DwTjDBvJF6GRIjlizub25cOPhdgVc
PI17ZoxJ32FqmEwc7MJoQa4+hZTi9QsbFXrs5FgcouUnW4vRfjMHcNU3al3sP2lyq8m/Ujez/9dd
hsk0G5TQUPi/BPbpedrnbme64+BWE+/3NGcmSbmkillFO2/p4UhsE5yeRFqEqypxFAz5gTH4JNlP
vWNYNJVIYf23vjCeuQFsOqinppNpdDcOTt49jeiq9fvQ4+c6lPOayTsXCS7eBE5Ys3mH1r76jJj4
5+cIzzT3CLeotzMsv662bhmyUtFD9wlfVob+8ZNrqVlhngTd9f+AsH27GJsG49U3admxNXKFoHL2
gQnbm7xwV/EWRSLKngiykdqnT278budJTuRTltexdxoYa4X7pOcEulE8F8MR5FOAvUe6oIPTkq0U
O7uQNL/A73DnK1pgpQeJKm0WDiU7hMEDZpw1PMUeoKfqBPRGa3Uc0wyzDFr3vBLfiWxSXQwPWBzv
SA4k7RktavBX6NMh4xxdrJWzb1FsIsWdi4Vs2LGzo8Tz1UepM35BiWmF3s4F0jBV/eBQisrZ6xZn
tyJe/d+qLYSQMfnWpC83bH9kt9IGi2bg/J0DyhHJTsg4X454J+fqLhrI27Ceeg3KQyGmIjqp8JpW
Bj5Bb3GZlpVkF+n0Xl89qTHx61/8aq6lK/ZaiQ9gLgb/TP66Cw/d6rSK4qNdif73xNbSX9Rgnfdg
iMrZcU8I3yUkwMmqf6l6iLtDOSw6kthHMjf+pFQvoYmR/aUlm9q426Jrs/CSHlRr54MGIlp4onEs
LdswxM8+7fBbFjC7K9Ibpr7NlrLqaM67RgUfDgOq8HFoOLDO5YKucdNhACYZyJ1l4JM0nrebujgt
GSDWRVdfNPJoDalo5TBjedrAYBtIzFAeVv5g9mjK2I7HCdDV9DziGrmeb32QxK+tpX3/Cy4hlS86
7gQJrtxfEjJ3HbrpKykaF35JjIH21fRZMB6Gqsv6D3wClu6Z4t6tvmfpGvmI29GhkCOXyGuM5cI3
j46FX4x45pXrDo+laB/TVl99K97gUf6PqSYmaWIxO8km64d8iG/LXuCoHwu8HIdV1UYfLXCXah+C
uoggM4yYLm6bImFwl4XL0v7uw1Bm97JZkRxnpfmsc0r15u3Yw6bn97nk65XUPhFn77GtmTNdBAPx
Zh/x3WfZtlmKLDwWSTp+TFcEAMHOzOIfMYE3f6ZawXC8MOZDZYqYN7lH6mmW/90mkvjfnzwNKwby
mP0kNb+P2FC/rjAJZio2HLMNhX2MjROzWk56EIOEdD4ERFP1jB6luheEYkTRTa+ncv6F/WBer38x
c9N+zoib+J1ijF15WWfHe68ciybZ26z3mDznKmBBCB5WgiymcwOS7IOv7B33Zo8S5ShCHXgs+2Yy
5IyzMqQnqJtoajENB3gHagZb1V2ehYOzJQWqxs/FTqs8Ydbuq21RxWAPUsod7EVVMYMBZeOMjqJ0
szCQR10ZsnQZf4VlILKXRfYZVt5Qpm644fgqB/oPH0LPhtnYEhGASQf+ySnR0l1F8C19WTvy9eQr
q5xjbV95NfuTxqhXhMj7IXFIlUWF16273s1FGt4Vnk/lcW7CgZ3L8dD7Vj5gvNFl9ERjFbBzmm2q
SfhcZ24wn5dRgJ2e+X4nAsE2Sxg01VVwAI3n+o+i7Sr1GFnG3i8KYoL37qYon4ccPIm4IUAMxdW4
pk/zTVxGeQxQIZHp3axV016aaurJhRZVmE7VsbThzP7DMYC3X+PLtSX22v66aRRB3K9bWvuoE7X6
02da8mWUnneZ08yp7onBSVrBsaeU2XUkQbqjYySq8AZHIsm+XVyUqP/IdSV0ghbrRUmyoxkT2lay
BPm47pF9GZ+mGPfpw5wqDsc9JCeT3TPUbasTpw0yFAM/x08/eknV+27HwWdsyLeH2Z/0ISMxor9e
+KIdS7m8WWLU9A0QRubK6ECJyz+Z1qs+GxKn4a7mnhrqbVV0DDQTVi/5TyLHnqS2SVcX64cCgAEO
js1QPSYFnN45j1YQdtrsswFjKW7Asvb8PYggrHKta9LpYUWKYuiPUyXDd+ZoaJeJLXCYw6MQ1cmv
lGrLX1fYzbgX42qxL020Yd19w1DArc76WpdVFBIkAbudNqrHmIRhM9ZpcYlnQ+93J+eMjAI2+0jp
f3TCRCS3SD1Xu1UX12L5Pc4eILADm9S97oau37p/12nIhoAFfmPpOwc/XBrNmiDd842uK8LDjpBu
bh+FLN32CaxLGs/nZA1CKS5ETVR9RyqnPvQ0381fBuhMmNCqcN4psqcgRHxPP3tzrGlfpZq/F1Jh
3JfFOj8xl0iTo9v31U9ZYELdrEukg4Sxqzs57Wbl+AoOjs7Wt5CX4ic3gJrYGwRUbENLGdw04TLO
/yjvvYci7CpUTF1m3i7SZJRIPQ3+/TIxozoIJy+bs8PI6dAKWwbEM5fp0XhXLwduZZP88Zip9vBF
ZkAy2IVwU86klOvfI5zB7q7kFm6+DGFO16Mrz0rD0MmfgvmFczZJg40b97F9HY2lwtjQKnni0DOa
u3pRfb3eTZJQIjHFdTRbb/QmGp/QXDsCVAq2LhMCwkJbDjiW/IVgOWZrvPKHiSseIEZSTMkjF4/7
JUSJ7ZukT3CZo6Tsj1icacwNQDCfZ7Sno93qxif2XhL8yhn2VOjpQWtXf4dQ1/01fgf5PsEb9Yxb
J8DdAPzUf5/alOUaosdsdoq0HJpLnXaBB/M8a/19N021vq2wLw6PEYvQgjdctyp8K9pQ+/d5yjDj
xmEt6XhT4TSADSPi1h/fGGGG0RkqlrjIaViYt8ddlmG4Ae56zPISfC4f1mnOtchzhRO16OPgC3te
N7rbsQYHd8aIk9SHMlgJbMWemzl3UyUM0+7W0vFs0HnT9bVsonb+hXsIEsT8PyMeunb5EOIPHTap
UNl6yVonVh8Ot2WqKBcZajJV6Ur+DrbeeBqfG5Qtg+8EfQ5NwQwFTyDvymPjMmtlzNirquoYwmZt
suz54ZasJReBVQJNrxdt1myjcG3wfAFhY0KKNzfvzFvAwDTEcpYyv/eayQlvKKNi96bAgKdvHDJQ
IebQpm/0WxhFg3NxM6z5jN+jxcf6lk1mPPkM8aNPJxuAwLE2IZrPqmmImsqsb+5xmi4dFVeQNHsv
GikYqGtmTpUUDxdkF9AxDUb3OOOcqjz+z3Q1uJLrdgnlPhXdEh8EU+rwtw/6kORgTapV7jCHqE+a
5mXepXThpEjr2f5enLpWB+3PAYilAn/knT/Ma39NZsQPrBA3Zi/aopj3E7pj/TDncxbsXG708s4K
e00gzPWfipDOXYEfkRieh+d5H4vIPg01xurbwAHDdbNwRCJqNaN/EQSYKJEpOhiVrwk5qUeGdEQ4
4TS5wXHwiUvjNmdi/jAGTX4WHHnkkTTW+HvunmrapBxk6enqeQk3MCakx5OQkhYLdRyTaoJkou5x
zDbB9wxUoiAuGrLkx8HOakeSXGaYcBoDSCsH8MShwFEyAgZUXcRMTFL1spZkqkc771m4y1qCwqXd
52ScQ1C023p0lQFf4TgZ9XXv/eM8FTiSBpJzbXcpKhys4ZH0WInyyjRs3U+LLULGmn77lS7Wl9N2
SYf+A5In6eEq0W163XConIyHlAkGETHSrRI3oyzNhdWLgh8996cMH2TUJTH89r50+tMKnMU+Qu4g
QkVvPdkXW+IrhkfT1aG97/sm+DcEQf+XIKgbHbMoLe6CnBJzX1eaqsrt6FFolWkJ8YRPLEUmClap
9wjvqjkUFFvnpKjgRqvcEVAn1irg3wZK4TqzbmPVHHKE3ye88DWJLaLDt4ADeyLjGLW9A58jeCLf
1X16nt9Up5ofpz2IcYyYKcBlZLksRYpz4X++HGonWavfMlr+z3FRjl1ylzWwOzgHSL40rby4zJVi
xIq5/A5EbJ4TTrhvxw9Te1sNKhnvVO8OL3yiKfwo2mbSX1HJCIihtmq6k1eZsT+XYkQZHXpZ5Hv0
Y6AoRTYRRvAsCXhUkb7ZSxAT+M7LqtWPPj52e3IYTcMv8URT3PJodV9sMBbxYR2r/EkzCgx2MqS6
3sPqxLE44AvVjAuiMt0BQcVPXbBXBAvLOLlu92kbFRVbHm6qoorWcNj7LGFovppOgJJisJVPglR0
F/m1v3NRlXGmZ5gpiZkNwsQngMQF1I20piwkQiB5keye/WK93KLEDO1uMczI/zhVKJezP8AJeXDd
IrdXNhRrVfFvS5FAahg8Csx1wMW6qd0JBW6TEbar97qpHGxnwOCiuwKF8S/zOif60fBM38fJq+rf
6MDYPxLk5jv0QXCx6Tr7Z7QybvlicK1zYsqZ/jB6EpfMgdNFFCMsJen1JHks6MXrQzzNEFkIfXoQ
l4ECt1AD2P+8FSPwOugsJKgxzxLSuA+ItjIGzIcK4kCzorBzr0p/a1D5hxcCo+MxZ+htKbEamBqg
CaV7lwPLqc99FuEqzoNijS5DxuuPDu+l94Vrun6rFvSVCxNDI6ioJHA+03t4GyUXzY5sp5IQCOx8
52PJNNse8JeHVypNfs+0Y/Iw8sD8c0CoXvEDvaVHxZDqHrImb/NjOaXuuZViCG8ZWRKqnJor64XW
qnxuGPlA+qNb8LegV9OjRWBkvB8Jj9i3w+LCX0OXDPcua5HFliVg3c/Mg4Mma9j7HTPFY10EArvD
qpIW4XbjVZ0XMxFRUu2aLmnYXmyyKTlRCSCMmrlx8ZkhH7HRal7HJ04DHLxrVU7LDoDRisES5TnI
jlYN612XsIha5XMojvFVEY8RbZJjvMgJTmtGIKC66VnUFQaHjh+qOSGDFDTJ9FrefnCmKBkvqWTs
4r160onUsCdRWOIFIF7S/pl17NW3zURm90jV1irWrsb5j0Vhu8m1l8qjmmsYdwFpg/cSMzhCKT3z
awzMg9aP8onNGDH3hHNaQAmrTyPIzxypNNduV9QRRyFjeXLgRRP7vGLUzuFNAb3Q3a8Muuwn/BNE
/S8EyI78tJu3pQAzKHOXZahkcdMCk8SQ3rj8yaR9RnmT3DTJwJGBNYQTvHr0tG2RM72y8goMRH2Z
L9ZiXi6K9lVM2XrqJ08X78Jdc2CKPlQkc6hG243EK7Dn7vQcQ6GYfM8LNn5gsju4uho1acAmcsB7
i2bkOA4sodTjfcN6PbJDiZhpQ0Ka62vFU78o/V4tnlhAA/VLswvAhGV7dH9YvePsw8zhCbm4ZDDH
k2Fj5V1qq2TZJa01rJEpja68JxaQmOZnGYYBBSFPJeQeCDNe8IZzisUHe5/WqD/7YwJfSnV99jGg
vGR7RnJMwSshfX2SrSIbnuaFvpA+i9Lv1MJ6eOeMt+UtpIlxByPMpqgpejlXfJUMRtoUSjT+jOrH
b2LWTXOLRhb9YZjv6eGX7llAmvs3aUJ/hJGlgDngs8VwU03d1LS7oZoxEhMLssVtiP+TcU49w/nw
W/w5Zx+UPLCTqrXiODfZEh1sPwr7u/JZE4qQmqXyMkAzLTEI+flwTMc2Il4rGetu6hUfLbNgqK8N
I0kUjZOcywUTVgpRosA/Xx8w7NBtJvMiHmOnsXJXKb+Rh6X0NRQU0XB3Fmk261+LrOVF8qwTMEtW
59jK6wo93Q3uYz7UTrqvg0jfrsPqYf5eebNvBHZSYtL9oM91QP5+V/i6wfVvK7ygee4hgW7Y+CVx
F6pkul1IntNBrc542xUDwbnOULA9jwj05dE3NDKbxEZ19KdVxKw2DQP/H67Y4iGdiN0fyYvVj87s
hMAPrmIRc+dxGTEzocE7G+AdaFOzt0R/kvgaU+FZoXMnWghiZSBeurPeUD6MUAn488YUbxMr5OYd
YQpP/GHOroMNbsD1DpSRKrZMjxJMpkzugHGJCN94lvghTl5FrujgkcKW29Qa5088OWrBWuHRwuka
jhtZe/W1WENK68powJEUs7mNvXEkytuKXtljN+DL0icK8ocX4LWCXTz/iZmsVveidgtNTtkBaciR
2Y7qoR9Hn6Q7YaP6WLoxdax2DBkE1nl16AgrC0bGZSI7sGTgo8nYtdVx7AOpfw1Uuvo0NHPxZWoO
YSar7vJcWDMHe21XGE4V6t2wYyBETQND2x22gj0wJ3Dhhml9WevnrKii+NAG86wPcz0P32VGoX1t
itVTVzuRJBLqkLCjfwjA6eCdnQkQr+GbwNkv9k1jg2azlDUPcSi4+Dd08vN7Vsik24muC+odpAeD
1iX99NitfUUKUFa3bWHFi4IzgTOy65o/uAsLcSMh4L56PvCcG5hFwSM6v3iFq7Oi5vnFdElTo4mV
Y8TB97bamQRlvqyBuMOflv5FUS2Scwjrbb7gr+uHuyyOurOeJEZSKBHZC2lrUOpGkKXGeVVLexe2
Bbn6qkGCK42pgz2igt5jKbSEwgYtGOmw+kleWV05jl7oRdnf2JjWzoeQft4cahmhPOQ+FO6DZE1B
voU8kV2aHCPLjnBiM58aE8RnsIjq2AmjSBzMZYZde6Y4uSNQ2br7qrcOUW7JBgsScDjRfTy2x4rk
OGMuvHZ0fqttOHuaxI0P0MjWFy+vfedX2SNWXcHnI0FE8AC8wDmQ7FlVH+ivLo+slSZL7kRc584T
0hTqUbpEo7q48RBM52UoxHiocH87m9rJsj/LkMOfEFR8IHcXnwxWPC2FeyISSfebdQgiz0OTRoju
zpJE7yTM65TbY8Iw4TawmneTTry8xzdu8THFgU3QDdek69qdzOFpgxovlP7w/Ix2Y5NPpXoxbAJj
9uupcaeVk1RP4uoQ3qguc4b7ZmRz1FEJVhSeyYE69qhqN4ENZgaMO+vQ0M9OE7OL7YrRjsaRLVfj
rTZp131PYA7uZ0XXfZuPgGL7jsaByW0ZAgffqKmOu1sm/NDEgNuZAdeEy+E/W2KPu35d68cmTMR3
zmf8PdU0OwT7+SIZWhrzDBRUjQwcxYr+m1hQ+5DOkQdkhAk8kF3CKLyQTberkjWVp9ji2eJYazLv
MiZZclkmG7xGadXesbQYmo6Hpe21dH0wXGHiwydliLn8tpRPQF9IlU+/cE2imRcLDk6S6Nrrd17p
dMnnOrMj48LOwbQ8VhM9OV0ms+GdBFpHctgBhQgLheOmVuQxtn4I0XWTwMB5QbvlB65tl3MulGZR
B6pLAe0yMgE4496p36conl+AlzNDlHDeXvFK5M0tC+2c6SMuElbkuaYcD8wshHsHdjn61QXIDSiV
Vf1t3aK7LUcx1n8nP3BHNrMwlqbQT2GcJoVFtKIehlhpjFUoXHO4Du9z2ivyKy2/2wm/fv2iWJXQ
vCi1Dr9S1N/2M43CaHjADzX/U6D66q3wVu8P1ZTsLpCpxxYvxNx8ychpHtrJbTDoxT44Odu4GW51
T9n5lx+5BIjoaJicqMwdx8esjBAbE37tW2vq6lsHuet8ueRjSSkmo00OPBY5vQztl9h5fkIYCIkw
PC0To4AziBsTPq4IxMM7ncbS/wPNFC03wi399DEhKx/scPEvzcXrW/VjvMyVRz1nor9hS6RAyaki
1Mluxna2GdJhMczu7OTuZj9muLRRkbMOv4UM2+wB/62/8Dd27t++qbLw4kep7/LXGv3UK5HPl6lq
TUIMwvMmIK94cx9oTUT+LMkk5FuDV33ZjzBhnxbcgD2Kg57OWc3I/XcPlZcFG4GOjk03AQGnvIey
RCShxhjxgUstjn6l4HarjUnxe7JKjE0LpybDeEnars6aw+SmeMIy1JltCBx6D2mcPZy6Cp3gYZxZ
LXibWx9/KDRAvWwRwZgqtnO2PJa2YJMXlbsyWxtU0UezjF5fbPvCa+dNK/MWZ3YE6w6LylCS7qEm
AIM45sHfsGdi8MvFePUGZa92jzm6RAI5yFdP0cwdtYvL3l/ZKCJr9RMBREPpyxjMAKTly963/Mx4
a6bKY7KyTn20q2pU5ttyYK7nR60O3xM16OArpfg8T2xFYArIaprmOwhtMG2pc3qiBbwQuCFylV2Y
NHh09WsrbyvFnskdUbgctmpPU7Ut2e6AqllP40cXeiVyfT9GEenhZPjKmg4wxLiGY4UgpTD8w/Bd
f5w8oIGABR3+rC0JjV/FrC0aV9rkSAA9Hc0waZ9OjU6437DGg2oN/C6mATMKh6a1MxDpQG8mPEsi
FNM9C1aY16DbFsk2amYLvXRiueOI7XyEjtSwXIQuq7+CBvFCnXBD5MzENIYJr4K5h/Ik42nLwtpu
YIDj+S8U7DH4/aCDJtY00FiCMtIbn1vpn2cxlUPEHftvtgQUbKqgo+AkzhnTbVyTqweSnprLm/ux
BBaZzs8zLpNvOO8QGrLKzJbOwYUJ5gYGp3Nko+XkURsvuC4BDm8HWE2PE+5VrIICbspmwDAU7OBA
6o+yWeGINgyu2K8StnH9q1oTcBmJdOABOpHp39cJvf3qLkoASs3tk1itPvLEAOGBc+A8Dlhmcuq1
ergEWeYSpYwcv2PCqsN/QeYy1XCCQBwq2zhf2OsxeUVjVt/rRXLG5eC7JMNfMb5itAAKm9QsIGMU
6k/bRl5Hxh4xh2tEBGboLgsW/1X6pft7ak3f7dGj8V83uvX5JYxZfpiTtC8R4b8IDBdKzcZvA83a
HQYngKig7bWg3+KIaGq7fvTNIL7W2C8hiKLRsCGvDUmy5UrlDO6aOGaAzmh14wVp+1TOeFc3YsZv
y0cz8beFo3riR4vttoTcMZB9qyrn4JaxZCm4vXpt26aUD0Mr/YJQZ8W8AaebYomJzYDvsiZ2FVuP
7uxZd/HwwM0pgBJGHOhkGDu22ceYrl9bF6w2RWS/vuk2xgPIm9mW28TE6X3lGeoEGm1NGNJ3rNho
z8cjCl2zh7GTE6w75KRd0i2LnFuPBqFmAI73X76ayV8/4QbUCSFNzNMFeiFE+ciU/67tMZz61V1+
J0kTgXDDa0UVx/dNyVYw+rQduz3CXjtk2yzZZJc1GveDnyzwdWH0ppur2/LIrpkuI1c7EmivGYZU
25r3+QzTLh0uVqAGb0pYFmRkyxR760zM5WP2mxkPPNjXR9P4yEqiy9NvQYAWbklM2PeQyDh99WzL
3FxQwj4x4uQ/MbJet9ZUEy+mo7RM9mufwPeYIO2tez/NxWNVeOWn1FfaYNwgq3VcO+V2lBNPFwSc
/C72WjLEFA9ohXwRXMY2z6ilkyJb+u1SXTuRtusokoQf98W+N8HEzK+uBrwULAx7wVyK2E4E5hq/
ttl4Nh7OkJ3CZ/DXWZ3iL+t/Rh8hP/XPedyub4ZzUG+zSSTvy+KMJZpTVb0QCJ7fRRv5KdGvUN+n
AJLcbR/M8PaMy621qehkf2eTlzO/jTW8IBRsev6gxrHOHAIXIlmqJrrUydS/ZZah1iXny/vGRQg7
BIAcHf7alMklwcVaHUQPEQEPgNL7TufJfRxZR++nqC1v/XbhSA6WvC7hc0Ty3kxd+m0rXpcDgYzM
2bA4yW/3ACPRFw0qBWNoxF92EMS0oatc0Jx0tMzBLopGwKpoUd6PVyYehr5wiaZTpaf8sWkDUBgm
wHa5W+AV99u+VzMkqrFyQ7GZA9/nYXHn8ELKzPnMmD5llOBLc8d3iWw9sQfyjPLFJyD/U+hDxwon
WqxpkTd9zbh7l2YBTvPrnuvfQY6WNmxQeDxKRuj8BNwJT5NPYf7TerdB6eTAEyScrbcac1RySCcI
/USBGJmMD2LEGbthjRJvb7cOgCYQmYv0poiq9At7O57voB+Hf7PBeMBekH5WbPtUwDy/Vw8aSrhp
PTmmd1ciAGY0HqsezxsT6gAjP4aOzj/O8Lz1uyACMBJAZq3CAo0I4xJLZfLqhLVaMkrAw2AU619d
Kt33JLKM6A+WJjI6gUhF0URQgzmMkM2VM5TpckJuJm7Vm9GearYhUBomTcnGrowcdlQGw2c1xmO6
T0tPAFYe4vJLcjB9JqCDke1Vn5U02CVTu6VTpFRHxpM/WSbjNd+25ZCo/rKOQZCemQNLMrYZrlq+
/jEadXhruIjav+zksTS1avK76x6o8drJgG5r6ShkprM/iYdfbMdMtoiIl6HIHH3ZlbdBi+t4ey3m
wPSLhSCaJQNAilOMU71dK0YOWpQeOf8gnz+RpEOcB57sllsL1DwDF++zUJ4vt29nXENwWs3wFBGy
GGKSPQkLPioqd8LLBSOas17H8aVxa/4cOyisvK8W5iGbRDjpZ5ZDsqIqI2Kw6bBcNw9z0UysYWny
5ith4pqddKLSF2dMZ4vdMCZNE7S9/jfYkIxYCzGSH8YBx8tqaJr6PWy+dDxm09A/41oco42m7AVV
0SUtC3KKcUleFGsNn2d43XgJgmyyJ28JYFkXbNKxx4wwtdxHfee2O5Wo4A7JRyuOAsau6Ya8VjPc
zN5Yqa8CldX962BX97klJgFjh7D3cQ6W+KGYGbi+yWpGda4DV87nvklbQuDg0nqxZZZViU+N3Kmm
XVeSMaamsAUR3I1H3s+5pbfh5cIknfwYrcD+8VEccVt1a5ABY5ki1OS8HqKbKcWBySalKq83Kowk
+6QgOU3+PQvvKQMl0P8VCGcZY4QLmqbGATL/x9F5LUmKa1H0i4gAAQJe05vyvvqFqDaDByEQAr7+
rrxvExPT01WZIB2z99p22bJ1ywFyoQxp5r1y61RD6haVbx85WvLmX8ieW58C5rakfRiG+hvIQVn7
iqe9W168Ui4vCwpWJlXzFPOCdxJiIc9qYSHBr6V4XRm+51zjyZS/w3NO5s98KKfuzvVGIe5z8r85
7soyAKCAXSC9GqR8ZBo12OH2kcSdhOO4+v/+qdSPDBJKKEeqrPROkd9NqRqyYNkwak+Hx9joZTn1
daevXO9cNfjt7PSXiRiZRiHyIzQHS4q+zLRCv2dL2Ub3tgqTcOcafuLP2pRd8IWT1IueI3iufNoo
kpm6QsdCO0QclnnkEO8orbF4og0l78I9WGOyI9V4EW1rK9iz8/iZbtMg5B1+kIQzB4VthOQxXSyz
O0A9gCOzep76d8xSwC+yWKfmgY1AF+47w4j926y8IzXfGezeA5KGuniGMcaCJJCm/kAz2cvN2C/2
MR8sVKN2nVYUojBco5Nfh2q+stPtxUc3qHXaOaGWxJOw9sbHbVPXK/9jVzD7Z43lYnwaSL1TH50v
eUwYpTD1CBFk89D/tax1kRNFDWqM1RsiCKIGqT3ZmBa1Dk0JtqMNAPoA5wzbI3WlIaXtahD6BM8k
Uuj43QfQhecVJUb6HQuZuy/wDCeQXzS5F0A0OnowCFCGu5pt7ZHRR9siwke7cMZZArhn9RhK/gbA
GbLMQfcsnHMxObJ8o2BEJw+Mv9butG1KfCxvcaTb4A0PmA9CkDEcDj50kM52AFqBYRAbsgvfHG7A
W4EUQh4p990Tyog6fmP3RxCXh6yy2Cm5iCfbFPlyCgEe3FmbeW9pUmFAdDAL7CvTFpewdRm9sbLI
QKoUDcVSMvLok+Ax1XdzfzOUSMPq7LlxWKVfRuw3+Hlxi2A1mBaIPKgKR+e8IonMcTG68Agf/SEj
LtJfB7s8sEVCqUmsd+H/qjyWtt+8U2W4R+eJ4oNOJeQKNzUSzl/ExaO7jJgoEOBWR3pqSKpfGFhQ
5EaYIjZRwN18Ecy4+vu2Y3nfKZWO933iJAgCXcB7EYa0BHuqZnuPAQGUdJ6wDh7RSt37ftK/oXFq
f+hho/Qn4df8MdHAQLMSomKRUqztf9jcdMy4rBaskOZ5zvPz3GX5MyLsNduNIA+GrQHtCrGE7cE9
w17NXo5vqai3vShvx1GImWvbO43YhWXQNy/pogbvEKwNfeo4I10FmWLXhdAvN3oM4yaMD1XSMigI
45xFRDvNIDzSpk92ATslnrqisN1u4j52PkImuvJrHJ33DMMNXorOOQYRV0XQ8glvCIMQ8X1NYzcx
ufE7rnWNv0hQsibKKQl+mVdMxmNVsJ3UPQu1eInmu1GQTU2ZBr6c4I2kMWrFvRB3913t6vel1+qG
cFs996lkWOzca7DowRO0/Co4Gt52fYwX3riPTlBebUYPxhyguWSqjuUYJt95Hkf/YhTEFARrMv2t
GtkQ8DAYBYYAiPurHmVD4iaBOy1qnHb+oK9F0rEUk3cXtCiliPWyOcVIj1PrlDLAxHlNREl+9lQI
UAiBBC7StSBx4VjgwPiJ0C0srzeuwfKYoDkFb9qz0903S5EVW4mwsDzWbl+Q79n0f+qkdjv6bEeh
m3QS658yirVuH6Lxv+sTtvo7BuuuZaaohAWritsbmXNVP05LH7JAgo7ifkDBgUQHoZoWcIoasd7N
awmg1/MTZU6NHFR/WFxm7mhzelFviXr1nFOFd5sG3S/hckEeGOWWPEaXgWCEyWmXsgV7DqkjoYjC
Ox4GtKum4DlcnHb5DP6fMFP2c4HTVpD1do/Cfj5TCQX5vRCd+qIzbYaj8GQICGEwQNkzkQ87XFoK
Uw7UtIMvW3twIoJBNgToLvOhGRJdnJsCyTv0Ey9h4MlLw5BP2mg+pqyXmgePCmG9hqGcwv2YRuKW
7VFMZXcSYR48pWYK1HdYkB1NYMgymCPL3OgjJTkMAlvNuhNXdgyIDZg8EQWFcEZLuyTEe9dGVFSB
7CXldpJnUj0Hi1efA1kXDmhbf1gPHsMx9SSndfiXIHtlg7Essddchy5bdkbc+NdMl9bd5DCrvzKs
ZbvhdPgbniaQ/ITd4Ld4qkWsioNHwXFLL+nK4KtHM4/5fC6cH893sbex6AmaPWI84xfbCeBEfWL7
sL6sIuuT+ShwIwUU2Fj0BV+H9VnM+6vjXFE0IQ9pmpRSM5MOa1g4erg+dVUeOE6cJwSMytt2I07r
hEi/Sjb7WAbRtG1zNgqIq7VPZ2pa82sZ4uoazui0tgmj9+QojS97iEnwfCSlZESFu10aqbnBcQNE
Z5ppb0baL7kIbAuimI3ICnZgZZ0p8wTpayvnyvnMkSBetamjeSth5CwH4gNJP+0dZANUlFTCwIzW
8XPFE9QcUOKBRR4NWCLkw90zB5z7SixIuj7rPqLAY7XZtdRKM5azWt24y2HYOIAQ6vGLtDo0HR4y
IgSxbfqeIoT7xS5RlHyHMwMMtFHCP3VN3Dx6fdD9dO2NGLL2cJL7JFn8u9IZuPzHVcywlMrOvTbK
W8zvxi0S9eziXzxQMCt6+iWU7ZunmjC7ROy564vLoOwYFL5GUTG3wn1WbA+RfHhS/ATe7UkpYmEJ
++vCDvaJH+PyXAAe2r0kjiSlMjEes2/Py9RuVRlkb9IhCQxiheDnr8s8pcGuQQ0R7Wa+hWp/46cG
HPHkdx7ooJaWm37U5Yte3Mk9BobUzQ0EDIYsrNVAaEzCxafDyNw46ZFdsmRvOGRpFB7TSZnbLmTw
15cg1/Nf0i3kv56S6A4SZI4+QRBZfRx0NK3vaMmpNkJvTv9qo7LxXntO+sSBAxUL3fIISswH17rx
R6r88/9zQb5cu3BBIoHXqfgzRhmBz26Pn2QPnZyTs1F56/w4A8ZeIXQVP1Z5EX7g9ejcb3arbfxi
W85JlJRchS7pyasKt17oruO3P0+uw9LopnzY5Xkfp4hBcC5vLB0AAvkmV/pcAOON3pDoBOCw2Ik6
38MaYPmGH6WBBpYebqmkMpDHTejDTHf5FyBUQ7w6kKvai/WizO4w+td3KP2G7J6vqP7G0VkRtDGo
aCLioRvuzQDGE66tmqbr6OUkyW1yv8l4ofnK25+MuZD8CtQwCBqHtiKWi5ErUnV6Ir4Ww/dLhQdG
K+DsaQjfjsEJ3OH9AxUz4mP5BeogiTkD3HQ6ax3P7amOkOseAuCc+pJT4YUn1w/T+5pOcn0K1Irm
Y4jWOSMkJBfZmS4YMfbGZU+ZXvpbAPcTkoJ1PbpFqNxH4wMebwCkoQQgWKfCzNwbqtSW3xb7Y5WI
8Ln1K325eWTXfXdbEADL8J8k8Kp/YmGWtpsQSSEWJkx8hwHQu+AKluzgujjLhrdqssP0Z3SaoR3R
feloeenivHb22s63B10ISetAJfWWiYo46I3lQfphIeeI75vAwd9DQEz9J88WJjknimbtvmkieVmJ
swjvEFcyFYx5xcdPhpimPia178zbfEhGODCLHnagU+pxPzC04DaNby7YbS0DOf8saTrAJObxncd1
m0SrfXeAd/uPISgvts+ESjPu36nFwQN/69nuEbXr/oFZohwOHU0FIoy8pnFHz1jNP+PSGgaLWtk/
pVXp8hROc493e5wSwnI4b3G2hTacnpmkeB7yu5u8iisnf4B7GTVM4BioscsnSGsrwsW2z6R0DvUx
n9gnbi25IRe3GSUZF3bkFK2KUnU7kH3R482RS7tEKGOwkbPXOE8tOWTLJvQH4lXGHubiwbW4waF+
kQK/s6GTvZL7IbwLAt+IX8NkU3PQUATe5h6o/hZqekRmyjzlbN/mKcqiQ1N4zoX0JCQrooTHs2cT
SjWlxtjrtyV5nphwSpRNhHKUpdcskIMzV+9WADry4DN1++0m5ZKyjkiGB8ZBN20mBNpdhhl75dOY
YfTh+6ACsbkBCcbAomkPDGDYsEMWv9HOBOGR22iEL+73atakz/jK7hjqdk9ZiR1726cDnQICd00W
wi0WePGAzG3j0Zlctnpj+CdSjeneR4zf4pGNryu2vcw8lJ9ACu+RHVZXDWFx3a4lvjKS0ZrSXgjX
K/95QIGyQwbu7OpHusjAHvj9/N6WvYO6eUyca0mSkrwrXH9NLkURdjWQrGD+lwhlik+Osum5SYqo
u7CqxSq7iViQPZeJN9/oxK5lkhhPSEh9kixJL58VzYVlY8ogyqPM8cyIgZbw6nGfdnn3hQdxrR/5
Ntv2goWOcLalAIF2ZoeIp4DH3F/+lpQ83BlGDs0WW58gnUAwwt5x0bCed1RqyeZuiSGioE7rkMSR
Clm7wn4fbzyDtSoGluuisS26Sw1AGoQP07BT1BM7AT+QYdbOIIWq9isL05cVYWB0Ykso5/d6jPCg
DIAbTjrQVbZFyX4LniT8pnsZM+Q7MrGN8xrPOCs53lj2PTE+CJ6djrnAU8YnREZ6njLiCfCvHiOn
RKOq2Hj9dA05wxtltUFaEAXz0Vma4p61vQiOJSfIxbqzzVGGAOB8SILQkJbCAVz6WF/DuH3EN+se
JUk2YCq7Vg+HJUfP/8q6MnsjPbVVp7aKnaNtRhJI3D7Wlypm3vg8s+4sf3DJG9h2sVyLv7p0SEGF
BcqDz4LU7z8nFBuXyOldgjJnTOtT72TNnV0x5W5mXfmwjSN89dsY07O6LAYiNluwJKwPkXFmQDsL
kQ38GwtYx+P33DnkOjCVmNimkaUSZo8T2Lv5AskHCHsO4fM/gIcGKRN7vRe+/5zfL46KaF/5kAiQ
E4y1+azrtMNOHbEzFAQTM4Fk39LuuQ51cBy5dTDmEObkbfRSAx/FaWHumpZd1ZOrMUExu8A+TAxq
0e1tX8IaZAGyUv6C7iXJ0g7puk+tBZcbMpKJ7gIIpk/5RG7dVuV59Tk2cekfYrLmCyLV1/Bxab0x
3WNT6kPMijfw9soq5xkNDQsOZro+aojSS37hQYJ3A0dk7B86huLRBlmN+gWHLmfylN7ohiWlHIux
CQONI+uSkL6SFm8TLlASnhPrIiUUbqmeO6oy90SjID7DwXish8vYngq03evT7CLOQoKGFBsz9epe
SwV9m5ANFScvedTEer+KUjMWHsV/TEQt7R1P3l9KantBJ4oA2eUshowyafe/m/aZ1EmiFP1LL5V5
jsEZhVvHsah/EKdhG10I+7oRsXtyiUxV//WGAgH7lsouPkBsCdI3Ew/5xQNrWf/DvuTDnMP9KhDy
kQMNhNAymSel25/d6WjAT8wfAc2s+zf1/L44xcidGAriXwaT77VvUxoin1mDIsP+m/Xkf+5Yl03j
FR5GDE0eN9F+hcCPU6ENltcBDgiVVpIvyTf5fxGAHQEMELBJmz8QrLDwSi8+2qPciUQBqnIuSF8s
kJJe07go/xsiicRMAj6DKkd4kYdH4ZaviXedoiiadPY663W6swvL4m1HbGu6dcdmISYRn9mj4K4Z
3sI2TrvN0I9tcWwnJ4AIkczZAys1fnGhDYF6rdeJazLCAdzodMUyYBGwck6hdflNhW0y/uKAuftG
G3IPT1EN7ONkBqc/dgEm/SPRBLfK0GHRfu6bvjrNGoH/dqmjFU9f5ukrMNn5N+KepiY0gkrrYSlM
kO7yoYvhFRvk7zsAiCFuVAnrAI09sQ0nV8dLRgRBkJLH5zVV+h/jIo4MUCEm2dExOz/Iouke884F
35gGgWk+qiVdWTOFONdf6evBpToRLeMWhQTSMVFG4kRsnlkOcu2kutg6D7s7Sr2Z/1A44X/Q9UaA
VYOIjmkSx+C9ZIP8NsNN35/JEMQ0t8AaSxml84F9xGPhv4Faj9kQS2xVYGkyAW6jRCe4YsLQJ6Yb
avzKYhVF8upTJi/f7Tpr5zwTv3k/yAYnEpPG4EMiYpHbYgiI1wJhsAIQtE43oACUuUITSP4lHAA3
0fLI+5MHR5tUUPtKNDtvgyaS7AT2PIdHp0sjbnEGARRYd2Cgx6KOpl1MFa2hl5jKweswm5tryI33
ge6XR0hCIkAcmwy3vgs39V6UfjodQByQDYMAHxZ3N7mx3hAoC4eUC9fcEWF541khzqU3WWYHRpNf
rjvWCEbvErvoz8mS40QNgx5tzwQL80EcCfMOP3cka5I24NvojmWyQkvMsQ5pzUXHT1TVJqWdSchV
HsYXiFbkUdCTOrjWXKEuerBS37k0wze44hjZo+e2/QOvab5el2oKfpVORddOMsew3lXl4v4MhBGp
bbqq6H2wVUtXjpWfNFJO0nyLfbpZWPDTDuxBNsp3muOM7ITSd3pSRdzkYa7cMb4fassFDTXDe89t
nzwwqa4K7ry8Zk7eWnvXio5AKLAp00GvkNHuK1sUj7Nn42zbd5p8Pac0bX7h4qkeG9pW4h+9KInv
Z8asOLX90f+vBL5x9KKlQq6fDHSKiCXlBQrmzGEh0vyJy8y1GxbZ0tvbtUCCmXew5gRKGB6nvne+
cPOLP3HdE6mJUbk/EgFU/1PC6X63I4FpiJBSBvF0smXZQprNvKeQzEoAQ4FwUGLC16MZFgtTiu3g
jcjQU29grZv6I2mtHdPbu4kAN7HlpQYCNaoVNd8m4uFddtm6hGarAqA9O8861aFjkOdvG1X4wTNb
9MrsZ+Kbbiv4Saf7dQXvjVjVadQ9RQNJf5uJFMNXHpiWtEOml3RRfjp+yKqjFHNLoqRwfCeIRr2J
l2LfxmjSd8APMIoPmHz/BWKK3yvKWhKZwZj9hiuJWkTMdjH3ynai//TZ+O0jXZuQkaHD4gRu+/hJ
jAd8JomU8dFVOaJ18plR7EDW+mzIf0q2OC8ARxSc9iGbqmm8hE08u7tK+CxIKrKbn5aAYfdpKMd5
PNuhiF8gGjA3CJhaJPzohpThgs+cjCVoOhtCKejy2yQlNxFDaB6f4j6MkPIITJdn8sHRIsMgE8T7
ERv54dNDOL+RGKdguazW93Nos+zZnyIk1cztvhD6IPgJQ1yVeyZPOUv2rA7a4TPs0mQ9062ZCbJo
l4BTj9PVPWk+aebfJAC6N2hSWL+QvrE8LiaiTcnxm52xuGXNQZGS2T2w6oqv0HdDHjqJZwfiQgdr
eiWrpr42kNm8Y6r/z2Sf4xgwaQcAfyQXa5+saaCPRQDV4xciffFoZ4rCnUcMhtkKDbiL6muBtbFF
AJITUDJbFdV6owAOVEdsghM+yNDxBJdX4NVkD/jr8yT8iOlvZYfnBnwbE+MxxML1EbpkAfw0ECrk
NYEtC0ssiTLjqac4D5BU7/jb2sXhuq48RhfMPH2WoVyIFgRSXBN3vIIZ4MEuJmb7HuKaV4gKtjvY
2cbPFJZBtx/Xub2qoXanXegFWNe7lYLki7Yoz45sDSZG4ZUYLokPNG9HseEn+3qUw3u7GNoDlbsW
6NBShKcuYua8F1rIv3iEDYej4frYqLYVn+Uk4ivoyfIr7gi22BDLYsjI07L/6bRLR913RCwQf4ti
ZhOyIKPD8cbwCS1nSkJe1A3xftRD2+F57Kqzj8jGnJaum4Mj4xnSgighWdzOFULrIykN3fdKbqfz
5boL+eoOULyafiadTiSWzk8JHl8EFk5fdT+Og0p3m0A9oIaVHVJCgvccRh+5bvxfUGzX6jwSInA/
wFeZNyJdxv+AWpRytwY+btlVYug+kT1h5Z7pWddcJrvenAvwl1CtkvyWsN7Dx47WLRz+RF4W/s5V
j9M7dsZ6xV1H5HM+tVglMKnW+TlvPecZc7vGkxYjubgjkyF1r9TnKUroRfQ2PHYEZ2VngnnrHXxJ
5BpbwEdpc0oSeCRX6y9QaMARIGQLGGhv6Wia/MrmdnlOCx7SE27OhbtZ5qR86pArFEkfGJ0DlT3y
uDWyffiKK46oziYzub/HfYSLAKGqtZAxAtKXAKvRuRQD83Mo6L7Ji3001pLEDDBFy3xrIbCXQCnR
61cyGRueHbceij9VVeFQdBotCFwBwY+Wb0P9uFLZ8+fA7B3YsFba25X4Ofw90VBk7skuoKFtaOdW
OBC4A0mL4n+8w1eFYh8+xLin2k/+GWSkI+rjnkVQF9AubELafuY4us4+M79lpPkoWcOkr2TEYbOE
0Zjg2+QlQQhzXepB+f+oQtbyMHFB/evIv/lWI8HZ5yTugVlZFjQrwgbB1oQnsE0uuCv0hSSCLL2o
fvBex0Q2vJZsK7xDjZ3KXsiLmP8jidn90zIFqm8vTB3v8d5IlqBjrNaddqFyoyV0hgdobdZ5FxNO
qHQpmDIwb6x8GuWsQLLFdKwybw18Gfc+zZhl/1UVEQHHBUkinykUq+CLBxDvxXYA9JSecr588VvL
0fXOS4Gaj/mWmp36FEW+W+FdFcF/NNE9+v2Zr+iSzpL02J3jBSP6yIAp3F8nLCnAY949AhLSQbtn
AFj4iR2kvOnJW3goLylmVxwdAvEoJ5KAQJ+GbqAi0ltRW29lyijX7MQMLBZyCpgTNnG+E3KNGZ9L
yE1zR94rkMzOlTsvX/dZAnB9D3VDyhfP69k743aZioM78RM/oI5GnGWHUJ+l40j/vEZhzUwukDi1
JkBdPr2ME/aHrI/qB57TlFSziSk90OMK/kw0NnJfAMcK+EhZJs8XN0eEx4w4jKP3BosDnLhaRz4L
4s58uYUSPz3ameRtwJwIDJ8F4SWxgyFhV5bRC+e8Q6rZYhm1giZo7yYVEL7Zrw1SfQA2yWlgSUWW
vTf6VwM2eD5SYtJsKyeOmS5ia2l2YTwH4QGJQVR/+iWrj3NuKcnfkhyCycaMWS7viZdABA1RWhao
C8pG5q+MZEOa94pBgTyOPeRuRrvNjUuRhOBZwaVH7G52a+bQs26iniTTVwRWQfOwgqkqDkzS0t9t
B6MUyyJytEMzkou5bTzLQooWiey+OVLzl7NO81ceWemcVKii4J6ZGlY+pJTVTsMo+dsaFSBnlKUf
vNvB85xNg7Xboi2UDJpWtArVZplcLPOlMbPdN4TdJGRZBao9Bd2axHsQnYS0gOZSGMMn8pAumani
NyJr1QMDNRYmyU2Nv4OiPtQEAqG05t5R/ndUEt2+oYheAIWmIQLGFfsB8WSBS/BO7KbhL0oKzpmh
pT47ioUxxiZF5oDgtibY6NgkAYHzuD7hn4oxtE8osuP6PWKYdwsTNuLKr7X4nJeISHZVmoDd9H3A
vUmtlvo7wb2+gB1QxeS8yKFF/FIYyCtYf1FxfEDxlfAFsfOgw7eIBuRem3IorinpzkhznSCvrouy
Qfu9ShL8fvihdPqjQtFH3k87sFE9YVHPkkPnD/7DGNPV4APPM2c7VZAuLtxCK0hKCkP+Tk+2zksJ
wIqhzar6dXy1ndtVaMINGIKLAVomDyZkMHZhX2GWn1xU09cNbwp/xq4T08g0dXewG/KAQY7XZPkZ
a3XkgAVWEdrQMZvcq6NdGW9ncgjVnawnMhYTBnOMlYsgay0xaJyosC3A0eVbr9Lxw20Xg5apLBpw
kwbK1wa5b3QtRZqRJg7mBjE8OeJ0ykikoL7eeppuWqPyOMdNGezJweGVkgPkF3CKnZxemT7HAIeW
hBMfpoljt3OGkg0FbBJwt3Vjlv7B1zIlz0pzH99V8yr5fCR/NnkspVmGN1LxdPksUe3cNDvGS6kl
SMzB0syK89wCw4LPB64Pw325FBLMFU7lQzQngiYCcrFC7Fek6bGTOdj+jTfzOd3Eg+towh3n4Moj
E01j8E37Oz+70m896LQF7gTGZvLisl5yaO2dALl8VIlXcrhXUrtsDc1jj5+x4WHnsMVmU6juaGTf
R+9BUtBrsqJcD3iz8T70gIBGxODsb9hJWXb7RSSidw5dNOLYiSVvmY4MwYjgt34NUyT+5jDmUBtx
gAInTRgiIb5w3c+ccSzhlOgICSl3VfhrLiryqylQyIin9yRyMlVE8gA84RJ9QhtEppfvtf5jv8iQ
bDWQzlSR3RBxum36FKwPXnQNBEJUSeHuF8ROt/gTGbrHFWrrG+tntistSuvqKBl0IA7L/h+ODMkP
r4jRwr0Es0hKmPSSnGbdUN+wNhzJKh31HPxCmwLChD0axsMlZloPfrUP62vS6PDgM7og4KWv5byj
oBSct6TSoTeX5cwqzhjkX5xKClo7nglG0lza6RbURvavGN2e6MVu6r8J+vX/moI8vqxOi990RrAu
UCb+BSlLyoOHcfzsNwzQNkSRl85vTmcE/unAQ7indCQEtHa8CKFZDZLwrusCIHWBb/r2VMxoZZHG
QS9/yGnCfzVMsMpdpKPyzVXB42zmpH7U5SzuoshU83bRoU9azBLBdkwWx/VPvZwD+B8sCZmUw4Io
OCJQcL7SvY/ywMZ1LaCsG4qful5K6tNmoOoC/bfaFk9mQ1cJughZIFz7tnqOlJiKeyPW6o+3doG3
bxoMD4bfzKEZ2tLVr7+rBWXhsVl9NW/RrBLCnRk6xYvHQHDYtpFXqo1TyQ4hRNu4n3qq7Gfv9VF/
aGLrJXtdeo5/7bIk/eKZmPojcNMw+5xqn/Y8cgbG5lG0yPtmodPYxagACYyeVUbgU5+KhXs3FW9J
bImpU8m4Th+6t3A5bRK6dx1ZJ80OegkZoYzD/HnXeUH+0S4ufiy/gp2BAYmtY7KbE1R4W3cehuYe
x0lHndu2aHkWb3Gv7hISW62wo0LMiDPjooErGyrCNxc7oPsyYcwqrkSlqfYXw/QRWLTOMVAtPIlz
Wr/QD2dfMPkYuWHQYtJlojQLtmHmOhgUswYNcLMbCB9AetdJ4HJbnXfOeLe2kVHbhW6oeJ3CXnOI
zVGY7BKEZ7gLJ4Z/sM5wqsyIj3Wf1gGHunExzA2O4We8KU+wqjB2hQ/FAz55Q3ZsuwFLrKoblQBS
B9ikWG70WclErVS4enplGVm2hTTIf60Te4jG8ebRatSD73XuMSfaxK73WJFz1rS9gwdfPwlV9N6B
fkx1H0vrrmR4+b4ak0NVpAPmcpljXB4kxueXRgWGDxbcHCQKpMcGCyYr7mS56BVx42EmOKe57+NW
yruyGDkfr14WdGSsoN8memTXcc4FwBBUaI4s6435zXZqDr9S9qblh84bFM6EoQBQ2HoD8ba7Uqu1
vXMZ4aMxa5jrwg6L0xGGVB9hmZ8YrNdHr+WPv+Y1Lii4aywwkO8qEzqX0jC9Pq5ukxdPfY2Cc8MY
oOc/aqzNIdtlhAighJ/03ejN9fxdZp0gis1ZAsIb3LrdJioYrqTSBOurC3zOv6iphhjleMsUnQ3t
8bwpKEwJEiWlgslDKxeK4KCHzXS0LBX+0BVZHANV5CE9o7REX8Ul3YIGymAJ0V+BFL1oFq1mmxpf
rHTNcLZ3HthP8AjSte1u7FAW7xLhmPrFLUn/05teEqN7rxcuLkRgIxSne5YS0ryUwh/aewQHy/AR
WnpiJp5Vlu1CZ8ZL6CPPBWgiu/FPCrk4exjydLxrPaPfEH+7zcnvBcgwiUXEZYzQEWyz+NSHdSuY
EHVe67IfKvrxrpwNcOTapjMKlH66YcI66FHfbYlmFnNQFf+ueL/sHtqorIlooRDdjDl0MQSqbgIW
nS8miI5+n6D1LuDzytOSrANLOGrFeouOi1hU+M14lJIiIXiRe5Cija2MVfdzJ2je2x7CNKG7M4rC
ihCW5FyNgYm/PIa5nx16YJQwSHPu87os1gdnmtzmF9wRXTwRg8BJwN7frojEdZ1Er4burd8BYLA/
3eBQyHchlckJlXz6hWJYnUGYocVHLefy0tNk3U1Nj7ZxvBVqBDwyh3pjDdFHVyi7uA1cJJne1vaz
N58MagOx7xtvlE85Dy82sRrsx4NjCHrYzVx7v2ONyP4oZGhyfJGMHDfai2W581pVJxee6P4pBPt3
C22w6pt9Sa13oaRDAC8yLJeZ79vd2pBx812P2gAtB0Da8aqVylZzCs3qNX/XMF6cC39D1LwWXj8/
kQE7u3eOcMNPKsOgqclxnksYnCAbUJxsVTnE3ufcBPNSHfkuqoz1NKbCkHkjYae/VO6blDCbqPwo
WLASuFbx8mHmu1HVX1ljJjlL8aQd39MyyzS+e6GxVsLHq71DSIVW37OUTtNfvLyrDyGXNT+Khj7P
3B19583MPzaW4GRcTzpqYAOIsvwZKyiet7OSvqgMhbgBUKowEjsR14z7TJ0OKCtNUQT9q+Uf63MV
cgpzhjKPDt66dZwveVLCZei5W8i8KTt8y0oCkoccHN4etaqUPzRnwfDZYDe98IRZtPVTjF+LBA7a
Q7LVA9C/GWTi37izwuAUxSVp9Tm4e/VZs09RZE/xrePwXzzkZz3cwYNAO/4ZEhz/gMCB0EAAWIM9
kDkmRqQXqZoZkETNyOAqDj7gRkrC2+rJ8d9R7gfd0SJH8s7VDQtEOUWm0YsMcfkYO071qYaInu/L
0FO4QZHMXW2usoRoJbwXe9/DD0jp4qRnV804j4a1rH7zkutfFu87iFnp+l9slUioW0AlJsdcCuKb
2a2przZKPcJspyH7WPvGPMGeYp7d4YFA9EbENL6PLpja31Rlif1XOT73iwoJyNxlRhfzBctJ89Im
Jv4vh0liSWcXNkYiG4PLKvOxrbYIxuf1I5oDcR5ISvO3jk/ntx2Z0yoWO1xFR9asKQLh1oBOKdow
eO1ivVR4sMBUaa++VUzKa3zWGbdwdZTo5cwQkcDRczxOiG0aNTXNoRhnqXeWyoxQSDDtZAsjPyb5
d1Ysk/Mk6xDO6IKJJsxKJI7UZv/j6DyWJMWhKPpFRAgQILYJ6cp70xuiqrpaeA8Cvn5OznYmZqIy
E6Rn7j3X7oktmZzDRGC5tS88z7t1CmtCCbK5+T3XC/v5OXQcAPN94LHObxa/C6LM4nQ6EK2yqGOy
BBdg+DLrfHxPiguCqOyV7lHzCOyZgzbDV2FnsNgUVCFswEQkzLgSBqapjlu91Mh1eM8p5OTOYF8B
JYtp2hmezBQiEtihwN+c2xmD8b8tgx8e9UZaRVStTHjAJBCQU4F60882CHdUeSJc39j3UUEDBrSg
RAJrB1qa2Q3C3sBYv0PeZdeyasLiqtl0m54sX9e3dUGENlbAbp6d3ZJtLinekllPPGMz+1zwzemr
zAfT90blkF9Poq/zi7E2bG4NcRLiZ/Uc8qhw7yZweCyn/+CxAdatsS50EVNlD+aRn+s318Zyc+wq
B/3lGdp3tXzOOAYQtS5eWB4n5mlPYAPV3xlxH+r8ubLlp0nGabkl+4dQT1SzUJwB9DeEgo1Y83cq
dVr2j3b9g/dC3RKai6zBxfvxHBiHJGKUFFLcK4tRWHe2N7Gx9YTKMt3Vtje6oM/6yn7wtiVzjx63
UYhA3JJF3x6muShNhzSdKIUJohiyQir42lNivSYamoX4rrQDOe/ARBcWzQqLfZaInVB/8UopyR9B
EvQJlc4cEHyMYHdXZQPjB1yOBkaOGFZM1Jk9QLevVx+0lKRbwodX4YGh8lxuwpaM7oM0Ql2Bm0i+
5wDOZjyVttt+UEfOOen2nBVfDuSMN9gmE1khuv4N+tkca7m4bxg1gt+UG5n8C5uOAOc4eV1Ent+F
KA4MAxoAedhVoCjQX8/raRE5DL+WVJA3lNoc+tjsuI27RLAfCTqHKU1qfC+5hh28/UGrsn1h1nT/
wDrmwziKZQ9zPYx2hwBh0SVfByteRsLLdtomSoYIlwmGppBS8IOwaHvjmw/D5UQ8x3TxD9Kc3zNN
zv0HNFW1QPxCxdXdepnjbzcgDK01xkMY4DInVwUgoH2BcfU1XRLvdgAtsEdtVX13rW+Gcwu1CeJB
4ObldQLkyoLSTFbKkyf4r/JdglaTETEKfI7PFrntLVTXArPh3AdPWzsSvYF4PyPLesLtxttANnLG
FfrqtsL6iz3edk8B0DLxuKRjwu2NxoAkFdxqTdy7VZXfXTTvr7wlhMwMeblGsHFyhwXtWpwcuyvg
WBcJmV0/OFyQhI6JI08TWSmsTXO53PhhPshzTjwnoDZqfhD3GJGIXMlClvnNm1XmFY1YRtdMqi02
+b07VyTwyGl2RmBsqWn/LL3TB7Hb2eN2ZJ1brFeKuRYbeTDM9V/UxSFfRM773XxWPnTBI24D1xwu
iUHrm1dY8xjlxQUICvKCiBGWXV0SPrk57zmVq/RxkmH6h7xEuFrUFy25tbscBctONFYX3mtNOXXl
h9XQQedFiZ4cLtc5hJiSeC1HjhfNq2s7LzVLtJTd6DrUkUvkuhNtRHXOzyWVfHoAriWeGg2Pcycu
vzLjzmrMjph+ipARR8OJWurRoC8ylbgRQlUnAigJsKBF2roTNB/kAzml/We+BlgcQk7a04z2lc+L
KO0BSo2ffAMky3DUaL+j5El68gFZOq23bDWIs0hSzwKIOXvguxRH7qtxVqR4k7TZoi6+24NvHK11
Lxy3cx/Sdd64bfD3IxFCVf0yps6KP3HLuttZcD2HTmvCQyptJlOsaesN/W8pSb5FCdI/0U/0WHtx
F/2qqnO7a4IHDAEGSzbd8N5XAWpd0b4g1yACHJUH/UtvFSaBUrhO6X5qPO8+Z3u4AdXERpr13fbd
8L5ruqsJ2DHDes/Gy8n6DzwKoNsElgJ+WPILghNOHDbj0GUA8XW0fwix3NDJjy6nTn0e6MLmfQ9+
uZ4OrFQyZ8/vamOBT41i41RO7rbvmO+EQ9w37F/8I1qPkfNRZHAq7SenyOnyut6zrOPYuGt/9JyB
b8HJ2DDwKGpUI7m1itdJeqak2bLQJ7SCmVMssiwJfpetbBOioYjyQH7WQdOrgWOjvDLLwCvGZLV8
Qs64rnd5i+mKZxm2bTPNLZcp8Qm3rEgnBqITp9sRbIL3xeqDofRCXz0euxoO/RkhJbqrrICzEHn4
N14u9rCU+9nqME/U83CbWxS4LxOj5lNvLc7IbFiPVI1j6SABJPlA4x9C5TBeGYsLI8Yaw9FJCFut
r3yScCHYD0rfM2sHDGRw75h9oOS2vM75SJAKZUMKs06TUvmhClHehhq6AdnM+GmwcSMQH10ZMSzl
OE+sTn1LZCZg8jqUvfHAvJwRQ51Oj5seiD1h8qCuiOMgk7EtEn1tF5YK3zoxTaeSYJBi56sZwQTx
YCsas5DsKPpB029S1EdAno65YSebBk8QkcD6MqVXd5UtSK9qcKz9bhldd4ys0shIXMwLJ79KF0BH
XkgXbiFoNaitXHlq0xW06+QRQUABVCt1oH6ZzH1LVNK+pEEP9ho8h3szqLDv9j3pJnI3T0AKDkXu
UHHNmR3k5wVW2m+nF3R3mBShbxIW+K/fNCba1A9gfcNxIWblxEoq287dbKAUZjkFO2+yJGIddlav
jyP7HBa9QccVfdeiMglcfo2hnU9FMQx/hnwZPXROJD9f8r6BPHBv99OQtTc4ajs1n3wi+oarQjil
jbqH6/TD7lo8CZWBRIRQq6v4aYyzsO/scDJGyN+hOva0MV9d0BYzOoS1W2fkmkBfPhNRNkcYY5V4
k0jEiyeoHkl/t0DHIqIVdj/YQUCM/iU4NUsw3zkspJktbvAXULHhJN51DNryZ78K0CQEJGwr1vkp
FXFO7Y57qdCDf4eTgnAgNgAXcstG4tAaNc7AlqEo5uHiZqkKgu6ygoFitzmQNYakts5dxsvKLKhk
dk683Uj+Ddpdjn/25eXKwjbZy1LVtFE8lTLJD05K9CXUlgkG8VNRCTu8YFmsYXkKEe4jvui8thp3
BcGWqz7QYJSyi7e1Cf94VlmkcWdb2/DaEudWxCU65TuMaMtzZiW52eGCZdCz0MWraABnfFszkHyq
egplNpaDuXKVi3bTw87/pC2d0c0Y4toPRGnm5wAp9XpswdfKT4tuPSe4BU1QHs1WrmH+bVkJrHKY
h+1zkwZ5bsTLXULXFY5BtCFdP/yzwaWafrZicZfzapPe86wUuGpQEAZOEcCaokzYpKI2XcddlbRI
XUSQQWqTKXPiuylAeXKt4MuxLKwSpJMxF54nD0R2W4qcC9LKmztOwUSi99Qeq0k89iC3EI/DRzlK
Jm3KO8GsghMa08Q1k7Nz2EXCdEfilpU/ykWgxpHJ4YxEnxQu0GoFoY6oFSkGUuvG6hZnvZ1q7bV/
mQgujHASW/j42hsns481ZCQEfCVed7zzMKE3Ne5R5hf6q7FV6Ozlki762oHCMpF5aS9psn0s3Fl/
U4RyC7XUIMpHYl+wKsQt4pGFinco7bs8Cy+2Kjrgt77CwvfEStKVH607WvA9HDnb2U0jtt7bLwuk
lz1K4mL6lTQSMmHfmoLN6GduYO+Ola5XIXNsEgi3lDtueq9IS7cRO2V5jw+vXOf+DqPnXOw5DMv6
HnaURGYI/E7fZB6qjofepsv+TpYBJNTeHuSSsFdG8Zlio2dT4/941BTORRWclB8u1xv2j4lR1lUo
oDF/rLj2UMdXQysylm8NCyNj2O+1sYOfO9xT6YPF4f8IiPgrXKbN1y8S5wObRfYsWXBs2DrP34NU
do9pN22tg2l63z6qbqRw3gAGpkCKAtI34gGxWEgslkqMwE9dUWdFjkW6CivwNGhuEIiHmti1bJNs
XRC8zPo82L0nQHp1vlm/GxKFg+MsffaksHoxLX8WOcUzmkwn1fEsm3ZFd2nC6mYpOqchRj2ljZ4T
8CDftvFA3BjmUSOaCG6C5B4cCFcEdj6bfVaYCuvEANhe4hT6eIAu0eMt5oSYZ/fY5n6mHlMY/DTk
OEf9g4/2031chdfqU7KNFCiJ52gnLoRX4S+bRWpbL3ZtCnVwSKhcOXdRmd+OLFZgnASBaIfj2qaS
cmHIq00e7SrzKF96WJRWQJ74Qp+G3WJzMkiDyIVQ7YfUOuByITYcwA52dXGqwEDIBosGByPxanNg
8yeTLZSL3cr2vP0sxnH0X/wOKS2BTL1PbpEJiMWMmtyk7oDZnO6WXTJTsbCNgxzzCf+QzcV3Pa1F
HeHHG8xu0YmQn4VK+zy95vUJXIzTBcp9XAQ1p+sPj1xFt70RRXOrRZ+ANfNZr+9U3vlQMntJngOb
sQUCFEAjzAc0zy2fpecO/1gYg7g3rC4K8evXSO/R6i4WeGPU1FIRNlEwGIVqTMS5L9DVg3UM5Mlt
9eSiQVzZLlxVPkPXk5Equ9ghhcsBT5QImVi4axDpjYz/Iw+tx5+Skm7+iwCCCSARR46aSEvpwKhI
EC4Dt58x1tNISAYNljQ8+tLufB9etYt2maH1KPwH5YLYmWDuQnzCKtqk0xPw4rkLrxhsD5DkImyh
GXyeGj9wmd0FIIVMfge8sDHq0EBh67o9xmCnAsFYi0CoCKw+RuqVbASDvF3l23wo6jwoP5mBh/O1
2vJtPJq6J7ui0mFmDnSuAcFJcDHTQytsEvqsQcIzYoKBE9bY60r60oVCembyP87ohFOEnv1QOfDD
jFIj1mBwYPtq8pdzSZuFXJQvqYorBG3A+hAuMDvLy+wJKW3HyN+bC5KPOjqIaMUo0cZ1TfkfWyYc
qZIYZdC4pTXpdUirnd3groTtMrvx1lPAElDEbLcE2oo8DU+C0OVvznrmjVXuy5vGHQm5RXfx3pXC
mfaiKmqDb3zA3iVxkzBe8hIEBdgRGJG2SzqfiZBKfofGJW659RI1/KIf8bwvuhy75SdBIhf56FwI
5gUSaR6R1xGLMy0u+IUmH6rgwIgPRnLRDVbUEL3G5s+drZm9HufSELeY/gxOFOKVvwtlmmvEIznE
vWKjobIp4KmNSm/BBaId3G4KZCmO8q7Iroehb8JrqAxzg925ROimSbZ39mypqNoCrYk0CfKMByuw
mhx5Z7N4G0cjaEe0vir9sMYm204VTMeBZ9uuk2sOAXRU46zGn5QF5IsoxcL2F0saUnq7oTSuJUoQ
xlSUDMzH6d12qlCNt1vw00GdWH3eAQskKvFLIXe/DUXAe1hdapI9hY6PFoVeJb0ifSaY79GS59l5
CL1RXAdLuXp7kiPS12GWSiEPph28hW/eveUK9eWXX2sGdLUHbytGCuPqQ1vY1h+tvPJ3xHJe82vY
w+tkbSueKzIBq8ggBfuGJgMDgJxetgltcsnnnH3RPeFZrpzzRrLbT6n9toH1BIEcwV+7ZSQKauOw
8cvN9QCd83ecEYlBKw3D7ZFcrfS+AQm1HpOq8rqIZe8l3KYRQbMPSHsmhKYP6hMy5FTGdtuEHeNQ
VJCPo8Pa6TD2xFbdbyND/mcWV6R08P2kDact8Uk7dgfekW4JnF46FG8wFtx/XpPlJzTXYPBxdmUv
spt0d5X7LmwMcnjgpvvKEnernrEGEz1aPc1Czs2h8ldbkcAUSqL2QOF2O+lnw3NXLwVzag6jQ476
uT6qrNH3SrLlPs0ugy9iecoQ3+pMlOTeGjofupRME7FzA2bR92ldGR8U+SRxPwyjYjajcyvy7QyP
gmDeGpwZtyznwLJRNk0mkHQMtcb9Q0Z0dwe3lzgeyw+wpNroiAixxTtDTEXoW8e6T0jNKBANFAyi
JYInXIespAketR4atUAtBHyTuztUaxrZJlaoy2mN6+3Q+bzGX4nG6RYHieU9IUECaj/VRj92lcj/
SisXNzUTc2Zy/1O8rNBD119s2+VAxJyParFaRxjtY85UDVxvfePBsUBANg6CdSZO8JCMJHhnxYVq
OF4DIwjQow0bt41fVObHtimHA5IOwHAETXaeiSq4jJywB6IVnCXZXdZWjbHw2269Rvyu2xvUa3gm
ljz9pPZbfUK+Wv0yYQbxroyXkoiF9aF4r62x/c4Jl/+bg+G0ry5Jzy9WjyYzYuFYX3V8pCxO8Zoz
ubHJ43hp7CF805yjT95StCVSMA5fgUi/Fy8VyN32TFrPfGAFyLeskoCgQrf1TBSgTh8ocQDLLsCh
k28mWC7KDjBm5VF4ueucRKeyn02I7a9iz0Qi47TlxxDCLbY9qxTqRMG3srEM+fQkWAuNl5VXJ6Tf
FSaIK3QgRH9pb7gZIQ1KFuU8KYxQGg+0pywYn5HQtF2ZaQ4AdKHEv0V1Neozv6AL1NlGHB3XwivY
ebQhzd1iFQkQ77Ec7OsRk2O2m9wF4xU3b3239pmZ8S8YG2yRY9exu4Hfudm2vnubVDF9YISEtxNa
qij2gaaajKbRvjSLmW7/dMyFgKJkzNs+a2se/vabwJkfjoawJHQjua+uS6f252+seUxqgRP739qs
vJSTIzsWL0g1j0wIoNn60PoObBkT8GLk1PAQbwnazZ1fJ/rHRtlTALXbBvekMlLBdw10Hk5WpPPO
wZlaVd9OnfLqw0C350Zu0Hn9s6wS9uP+QOy626cTeSDEvl5e4H58MRpky57t6oU7iLaCMCUqedLW
gMXQBNeEWxy3HjVMZEaJu0KnqfPpsyX2bgaSw5aXGqs1BBw3rYj4RcuEM9qaYQC5iWWf1RSWRL8U
PYWyPyZefY3ajDxR6BTNT25tDKkzSv1n1cjiA9uZ/k6A5pl9vXKPI/IIaVjHOcAGn8n+PmkpGCOd
zhDWm7HXn5QbeJVgPPls7JqkY0ak2e3tAsZtCQKcbYq9wCU3i1CrsooKCRKgkYjUaGqlJZ/QBLGH
9DNCmxeivNVDZfvuX+gCM1B02btfZYrM5LR4hkbZbdAAEQy2Bnuf6KP63sVjUnCXZ6K4swWuvjuT
9d4FmQosAceVwooel57azhDaF3iG1QJfUVRh68bZYmOOaU0xyNgZugmOJrLD8dTNzQIFDfSGfbRD
hIP8VRVBRyPckjjFgyx2WEHU9Gh6mqCd6vG1XjWDl5/qib7heu3SDph4z2Bgt9ESefvUmvLgwDm+
nmkyJMphYl99685IPBvBSSS0QXvcqO78zrQ0FfdVy3rhHx4cTN37KWghkx5mlNeZvi014gnvmM1b
OYz7PMCASuXhjesFlOBs7wl/FWKUJUwmQhQmz321mhlpazblfUi1lmFxmEkQHiCI++5oR77B402u
t3Srry4t/etpxGaADQVxQUVWFFrkuFjl1N0izVuHw2TWBokhIhlriT0KsoQH3bFwS3YJw7wntr44
JzyYut2uWClHYTkETv/uFyg4jrh12+ZuxUFqYa9M4EJHoLrq9IGAsMxhFr4xxkGHsyIyZpXKh8r4
owhKUNovo8KSm7k2nI/ZaeOcRvlFuqDGq4zs6IyiZKSzlMF8ySPwQ84OrHFltHlieU23sJe4goeq
PyA0squ9jUbxydOY0eKgImaIAYtVvuYECTi3SetTwzKdQIDKrL+Xr8zppt+Qd5eSWXkzyYGLz+2M
R8gX7AfJt414YC63QNB01dFvvTk4tTbDZvZcoG5OrHsc/ZcUMOSRYA2lf2jaFEF4gBE4PRG0s7qs
0mUv6msvncbpL/e8k90Cj+D7yjH2XWA7jXx2LmX7E9oInTxDo7rsGNdNAjEoV57oQ46zPD2YDSQY
V51Wzkl6Ghkmxez0Hqzpmh21Rsu864YF8xntOdJ2GnvBlCW16WF8KkcINn6pqihXlL5RjWbJfvLo
8Nk2VCSu5/epwsjKRQBqqtggQFMbQYcE8qCUpwAYtesDxY/D0amgR90CgfR+B0Ae6w0zDTW8zLYg
G44peYekKLCCc1UAU3o0GRXwR4uzwj+5mkkRoqraYFFPt3m3as+a3tPUU81VY5DYRsxaW8H8qOvD
e7dZBrFndCm4IkixbP45NkvCA4I2DxZqWqcMRV14n8/o4OfyPKeGIRrDmRAxlEbsKR9dJKmfE74x
97Yn3Hg82Al1BqwFh3dmLfi5DjMB7xeqRL+YLsIEmBK03ffIUH5YyXdNdLnRb5EHLjZMeRIPEKpa
SZu+tJVavygv1vmxC8l5JsnI2N4RTZyDtchqpap2aNLr9lbTPefXhDoE+V3bsA6KQ0CHLLHxhNRM
epCcuxg7sQvC6XdcKKyMxBW8JhRabReSKICrbbhp0MKM/SOgho3yA0EAokbPCEAqK2KrihsmTKyH
zLeDvn+h4TAklGpbV+ykrG0kr6KTyei/txhZFmAXE952/o1yw/dRhevwNw/ppk8YpibvxNjOzt65
7WzrgRm6SZ6kzrvhRDVDAKFZAhdvuWtzm1TeIOuHBbV2ur9sgeyT8PDG7Qng7V9orVlws30SRJUk
Elt6UnnUqFQ7A2m0EDGsHhmSPDCtNhTaDplH6qrVGHP2vpcN1Q/gAvgXSxpkH500+txbrcWoxLcd
h8yPZH51fOYdyOg6s5ztOcc7JrXxf5J82IaoZ1RNSFFhcX8G4ezc+TgREzLbeVbjy+XlX+aw/nvo
gCBiBA5PipVgA74G4RCQznqw+9M2i+lCteowXokQAShLnLVogQ8okKV9rbarJMDyxABsgS3ZzUp0
gAQNsT0D8g8dFSOSlb5Uyx+rzsrHNQ3TFINV6qHhRJwN4Rl23vvScjVinez1q0hhwzCvN9athRkC
R9PACxUh0aOoR8Ym50tSb/aGAnv8l5kWfZKFKJ8dc5t5/CeQNBixWxloc+rAvxi0sSp76IsTtsp4
AmMvmbBMIghHrEwtot4Lv8ibuEOA/4HSn3Vf5i+GOFr8iJ+obBxyhYhcOfseKXf7mVH527hdtj6D
U613PQ/pLexDppxl0ajpHfxo+bVtznBBr5nEitJgch9BCpkn4yTjJ9GW9T9nkMV3sgbJleOYCdhj
i1R/t3CPY4dDbPTFpBQtVr92fbsnlSq09mFV5h/hVIPKs1FEf2b42Z4t1PIpgmcEKbHB2nhXpeRq
7cK+QZEF7K3/GQoKFTbvTvGI5dZ9C4Xr/Cuy7P9Qp2kKok1VPXrtye8EhEy7IEEQPTL7PF3bMY8a
5+KCGLWI2StX1wqtJoQk0pC7HZpG2MsGrGnNodfhc1xlR8gRNkpWG3nCuUZ4CqukSvmYiRyZc95u
+YqxokuRs+3UIGgMaPqsEuefbP71sh38iNDN/pcSq8n2jqmDjNqlhu6Z105wPSJDFDiuJLtx1bR8
1o4MnIzuIgjLK98tRwxInFcTmVJIWZVAtYKCMU/mI4dB9WvmTn5bhvP2Ag6vrKup9bufgKVfiKqv
qgmIDZnO77UFIWs/bbK7G11bPXPnaP9EYB8xDytKWqAZNd/TbuJcpYmzsqA/9+PFmmVmXT733UB2
pcN9TfBvwxp3b7OE+SeHyXoxaIRPW9c697CXLxQe8E0DW7QiRYLC1R6ZMHeqY5ZozGprWqrrvtzC
1xpaxhRN8B7QOzYNRpLMoUhBF4INOGRH+GAho+nOplLO0zyP6WOX2NyFSApXkAqrXu5YgtQAPBCX
u7sUiNk15r/tW8wU5lHqEom98xeacXauNs5bOS/LmxErPE16UjahbLF79NpuLSP2rNXZQ/40R1Pv
jY8s2rqXXK/NbV6TorVDRcP8zBuC4bGEDsm0RgfLP7vIUZOwG/OPbjGWzWEUxJgfLHJ4ORwd5k0M
Q5btDzar7ln1s0ZWIi4e4nG26+pA3UTwOe99M0fCopza1162mchkCgwW8jqxY9RXPOSFSL+xRwWM
ikzjZTFex/wppL8NIl656mtyreAnzMc5j3kSiNJq6cyeQqhA/Bk2zp49G4XuOrwYF6JNVxYDt60t
XvtwRblSWca70a1dO4eQyqnbBUPOAap75kmkC3Gu7kIgZh/9sgSYlH1+f6qGhEeDCw3JEGcDDPep
zewHIhM5pwB32V+ahTYPVcPmaFjH8sObnPIDwEv9OY4uUktbrPKG7UP+ktQ+zOixbr3qPFd5dSwX
qIDxwqb7E2EOzVESdIj7zYYsitohp+wNnAZCp4P+PD1Bg2BdPmCDnc+ypotWCRJwMFArS6+elxGM
U9tSDpB/g+zKZo5/mueZ6p8rO/gh8r030ay9/qOi6Xx2fYtsZiwhCoNQx74A/9Cyt/Bm/SnTdL43
CjMf5bXjUbTNldwu0iyGYaDnyldLoP3aYTEVqCS1Dk3M0GfI9wJZENLOgXHwbpjCC6ad1QtDnSaw
3xTvLyt2vy5AlBt63p3u9TRGzIjmlk052oA9Ugq40MQfF+8e+WBitxWG9POiHxT4uTklQaIbErov
DV5MHiqOyjsVbPoaqUy7xHDyc/2ZD6n7L0P85O9QdQ1M2csRW0aVNl+0HeW1yMwlJMDYUIzpOrQi
gGWt3+ED2+s9M9seSggartt0WZzqbOcLxBPgHhVII6eDAJpva9uc6j6/SDFhVcCH6nqh9xaI5vka
pCWbRdmj+WRmYXt3c1dZvxPy7KN3+dPhumqDmY7g0x9/rWz08Bj4cGXM3kUEW/SwC8O87Z6LpQq+
w34w3KKcgfhZYYbsV+FI6EtMRG/kJMFx0puB9FHA1Uq27qw5YruCprPrHadaiEgANLeDl2AEeGkn
IJcYmSx91YZwO5rYtUFhMpTvdGZp1ezALYwDS1Ja4b1NM0QgnDM4GRZGoa9qDiKGx6TK/LNmLr3I
ggPD2sMHFoQ1pl4lwqecIDqngCm6E3SIVgRit30d4Q+CJmObfsOemK2WEDPdnbBN/V6SopvD4W+S
N8T7GEATbdhrjewx+XlwntsEGF7CNRd1cWLXdG9OW332ZVWn15QQ8p4noEMp3ubpN2bl5hWIJXPo
NpG6utKwOJjQW4LxQMZKaTj0s2qeE7J0KKAL7d1KnE+AehbffGo9ck+z7JB9nNqODvazT+D9TjhV
i9aH0XVs2HgpWldck4j3h/7e9Z0ZF79ndd+86yRn+H7S/FtwAhE8i+wC8aqc8i8V4rV2J3rJQy1S
iFG49cbHkGAiZo55U58Rtbczg6iAfLJL2cmkI1ic9xIcPYsRVscX1zOBNYAtVX0udXrZAwwFGsIJ
OzHJBqxjuY+6FAWu6y48p/yg9d0CmvtHQzQiFmfrsi5Kx0K/DUhMF17derxTTbVYbDN4XXdOMeFo
Kd1+JAshTH55xJnlwCSumbLn4pmzsXrWW93XsTcO6x8bO8Yjm4fRi5izd0DBIWfdsXS8yBkIt3sP
gtWcibSVItqGUFzIVQmYDVvPhQZhsmwfNvLn22rBERqLCeQGX59g/hZ4c4t2n1RqE3XUnsmOL4N+
f11sKF+CPStlS2F5TVyGlntr8zSS6pJV6pqYcOxL/JxOE7u9ywpxXVzKsZEkShFZpndYaVOfYA+y
t9Ds+8Ly+z3Cbb59DqLgrZQZw9sUwQ9Dj651T4N1+WhtZXfvvqNo4KplzgcCbsvmca0u9inKWxXX
gPjzy5QHq2xHUYuXqJQ0ZhNGglOPE4dol2yeX0k/rJ9pvedv4gYLrEYDgToWw4Y2qhleVruU7HER
6a2yj1C9iP0aHO221Ep18YaMvX8bYPTlXI8Xd0NmMXKh0kpTyA05yV/unAX/OFZUEONHyXETl6P5
SuFnvW8te9id7zLO3ZMrl/mnTmE2O2qq1vtBTTRfKMZz9GCmzN5ciaMBaCcJ9lfpYNVPaA1T9DtY
6fFuJfXymbZUW1Fatyi4oTraZ84uWvoBYUoZW6gHzAl7gb5j2sN6y2X2Ab8x4+Ihwqzy8gj/oR/i
1s80twCbb3DqujHfVcnq54BbatjbhAywLuwQ4DDr7HsrZqk/p08MmjUFV9tY8YI7UtyNCz1vHNYl
2rNVsa89j0SRvuDxHU6gBQV7wg0JJHtbdq2ssp182ufTlgBp4JFwY5g97udkjRAme6Iqx3OqsL0f
Lo+Lx9fLW7Rnqw2dgxYUriVawp70Livwu4OFFZoWitzwFeog8eRL01FglUpCkVCSGASESwTEsmId
BLDEsDFHZZtuiig/uTywLndPAalm+tDZ/vJnyJYLG6Z3MBGze5UIGlB/EPA1Ts0Xg1YJ4MDBmrKz
kCC/5qBv4MnYhO3tuhpBZiyLAmqPEBlakR72NkC7rLG/xhYcdYRv37nfIBOhmvEMKVMzOi4SW0fJ
4a3CC4B2SAuzne0lz4ZDXfnlu1pRHOxaeFzoMagYytM4tCFx07j7kiOpXjQijA6BmvY0N//yKccX
6YwovM6VFQxwDSlmGDxKI5OTZliCCX4hKBsyUXm7rbO08MHpuX7xA4JSYqwUSXiXcz7/mVKTsjRq
OmXHXZ0YGliCf78ZDUAlmZahZazEUs99hCLT9jEezPwhK3rXRLT4LeneJFHxXmAvIZxbUebErmel
H5usUILrzNUP5Vy7454cKHmcA0H60uIV0y0V35IdHZrKbCe5iARv/wR3Z2CE8QMKKv+yyTa9JBJZ
df8C0V09VmJixWg2fCpHb0Itipa5p71jmZBB+oZVxZTH6fIvrKj1L4Zzu4lKkeDjIKPS3vaW9FML
lxeOD471zGKqQqcCk4/yLiUec465MHtqGRhgH3OhQPqh2/C/pL+pHr+MayPO1Oklxtqf5lMyeRJx
JGF39UFR8/66jCB1nKMtp8TMPfsBCxEXrtewv8OYNf6qpUK6yxo+ALuEUy45zgInPgALr3pDQMQO
rx1GuWekUiJpLDStXAmT4YWJW3vTMZbDd1X2tXmpQB8GO/Q5rF2Q6hC/jLTZYTCZB/kF7E9Gqa68
7DQgSAl4iqsVPD4D1+nvhtAq3w89WovYLoP1o+B0/1tzHD2vwGqzqPb8ba9oOiHpN9p7c6e8vhYD
mSexbFzW6a7X/KkCF1UNtKn2AQRaer+5SmI+mMr1H3Pa5VdgcfmkoGyvFBPXPG6BAcK3kmO1L+GS
vqX8wE9sqxAOFRNz/SxtQNx3YS3RmVeXWVvYTsPCNqcioAqDT3HHGwb9iGp3Ni1weDKgp7+UX0xR
eSnbvHxEPJP66FZVMzsMIzie/yPtvHrkRrJ8/1UG87zEZZAMmsXdfUhTWVYqIykpvRCSukXvPT/9
/VGNxVayiEyo7gAzDYwaigzDEyfO+ZudCMaWIKJqsnNeHPhp2VUTdKa10cTYx3SCKtXyKJd5at21
kGERrXkywB9Uu7zQO/0rjgEskxXTbKbEXYeqfuOj6N/St8nHEiAShWUa7tmkUfPaCiWlFRxyPmfD
jUYPDw3GggNN71HlSymF78QGtx742JtZ0EPHHr5EaKSJHX141HBWhV8hiWDlo6dZGp0b9AZMnNoi
M2n9L5op1NTetuw5rNAyklgEoKaF4OVLhHs0cvp9YbV3mNw5xpXRjpE8mFgfZj/huWoWGhJaUfeo
NRa5uUfsATnFW91Bw5UXgC9a5OmDRJgweyl7Ds1DYLdWnV3bDu5M5h0cfroP+zCwQxZk0Au0efZ1
DGPC2CNaOCC4EuBwt1Gp8Kvz+4E3Pjy/gVTNUabHBEX/9AAMnB4eYp8EydRouPC5oehORDgNKttB
ZDn+FICecGaFfDWrhvVIukfYlE9I62AhvA0CaOzIMGiEHxhBwTHCnLHdRBVYVTKLMBPwak2p80In
19sZeJt+kMDtc/r/YEboo5S8dOjJf6souf0yDaP6Ana3qrcR8gMkVCmWLtsm9OSR7jZeP22uCSB5
Enf0XZhDqtmpvp3o264zq18zjBi3gN6IZoGUSsLNB96OKTp4IRxvwszgQTaMv2wT8jWO2elAOwio
P5kPNId4DzdLvQZhqEmKEEX1ULSKHDfogjs/rKQfr9CEpz6P+UZj0nlsqKNZhg5Irm+b8OsAbP+b
j6VeuB8yPaPyxHMNbzKaYvKa30ET3lYMdbqGREWWj5QwSVkxlIi9+5NsDf5XsR+MFKIMtUNpgQaa
GliIg0m2uuV141V7tJFwks8l/iNhlzkutXVwLNBjU/PWpJcPwrKOwUM6Tao8q6ZBhUbqUfkr0DJ9
3KaTlO2dHVXaCzkfEC7fITHeTCoeo/veAPyykRIJJkNV9egGlxQ4JkVGS2ULIRIYUqjZmL3rhmKV
t818RHYRVBrloPbDFKJ6VIKvQaMFVQtbYh2GEOdkfzZ509JJBVCh4bLXaZDDgILiOlLG2K73I0Cx
gUYWOZxG2acoIIUTHnBK4xkM6BuFggyLkTaobPO6rrLmNvJq39yFndZ3W1t6lCOQZOHfRoFHbqIs
934AKaqPDiBRklSIF39LUep/ISXWcUzMkZNdaA2y8gMKt5uwQeZ0B93NODoq9d+rjDr1E8gxKkzM
Lb5uwd0/IcY0/JCZXjxoJs63VyFdHG+PqY3h7AHc6dyY+iyCpFewhneGBhl5K0E704rwzCrZ4r9B
XQ3VV0fdSMNAx8DuvJFOaRT9lSUZfe+szpQPyD8lqMRZanWbxRlKzJZpl4c0xOrxxoGGf6c2Vexa
AQEZN1EkB3doIIBFBPEMkEk0pmFtPLDER8AeAu4fsl0/gjAeAQRaOOFCUbHqjRz9MNxQGubt43t0
azYsBzd/TVX0sxlo/VdtavJHT7JRVBgzShGZgsI9ZmM6wrpjr36PUpn9zQsvfI7FXGMNU33skGO3
OW8G7nRQ8gbqNrz2IBaQvEISsPw++q7myLuKOOzgMSiIO8CFmsKjMwrL3AWACp2rgu50sSEhoFeA
/LKEuCe4rJFC7wPEI7Digg0MpQ6PN6v/yeNvxE+5HJo79pFXeSS8cH51UY/btIQiZC9RFbJnnQXr
q3SMmao8pSjU8PbKwMXlRvuRJ9aQ7+AYyPaa2mRVbltTyEekfYbvcBqr7xEvlp9OivIeD75pcBP4
xs90QBsXge/qZUDNvNhQekFyR+gmM0YukoX4D9hw4ObJ9PclSqbFdalaAWIblYO+4FVb0Aq6DcH6
Y2Rlwi3Q9v/+1//57//7c/hP/+/8MU9Geuz/ytr0MQ+zpv6vfxv//hd9hfn/vfnrv/5t6VJVDWk4
wCstSp5gUfnzn9+fw8znXxb/EahhUFd1YuwLPW0eOkTzCy/oHs8PIt8OAoXE1rBbERpQNv10kI6l
47iZWG6ZI5VOvDGmT0BFG6A9DmWtzR+PZpPTC1ui96QzsdPROAoQEG0LCJxKPrmHh4U8/Kg57a1O
w+HX+cHerp+Q9Bdsy3QA6eH3eDpYjGQ+jXQswUChVXCXsPwkRim6e36YtysosWfVVLI3zbCA9J0O
UwCvQiDKMVAkg2n2gGiHGRx7wPnm9WjYnvdyfjgx/32vjoXhOJaF9ZcuIXJJDdXG0/FG6okt3nvm
U4YCOlwEtLdqUjm/pQS4GWRd9geas2C9U9F1Jd4PGhqhO6f1kh8K/Sltbw0yiOmy+UbX0YTBNBuN
oMxHN6QzCgKzGUUlKguwf7ipD+d//WJPJO9RoUL0RoQJQp/QxeLHayPNx6yO3UQrSU5zmDC3wLOT
9vr8OItF+mccw4RDYmkYdJvO6ThmxROUYWLXVHDIUZSAWM8lRbGl75ovPfqQhwzDhq/nR10chX9G
lej9CNMyDMgap6Pa9KAHL7Mil69tFi2FvDliPFBEYBLzpggezg+3upiS78gyDegb1vxzXgUIeBDY
+yhF7AIloicqInkM9ACNrPPDzL/61YH7Z1aOaoJCt03TkvPPeDUMFrP1gPJF4nr5AC8UN54KN3Y6
ahZXEICqMtC8q/NDrm2fUFU07nQVOK6c//zVkMoMva2AJblhb2jhc2/HZHgKI417vy+M/Jtd+mqH
/icP5tvzQ68tKh5NvC4IuxZ4itOh/Rode6DpzLYYqd5HFKFLhHL97h0n9PU4ixNqd/Fki1BCIgGN
BxG89F/AwJV73NOgIQQh6ry5H/54x+QogGkmAs0at8rp5ERhT1SQ9cS1nLzpPsZxqXVPZhDVu/eM
ozsmcFabdVwsIkw9Kx0gCLsDTzJkw2t18p/zCnDkhYOyulumoOdh6wiqLSdExx6oUZulLuhkeYix
RvH3yKFi3nh+QqsH0tFU2qOqIMgvditJpEcJLshcM7H8zyQVgdjrqu6g18dzi1ef1GsBrC4igz0/
8trXB9/mf0bW1dMtI4ZB1gAk5yI9rn4UVoIyI6FHQEhBVvhH3VD7Oj/i2lw1VUPkh3xA4zM4HRHh
qwgHyjpzoxbEr0ca8tBUQ/qkIouM7GNOi5MyUnxh1LXYqXEkgQSYJqzhxahhaUxFX2eZiyGLAxxf
nYofaBUWroXrw8/zM1xb09djLY4nDd98gAfHboZ688VRmll8q8TXeIBo/NTBS3/+/xtwcXwccPaq
3kWZm9pJxeQUM8z28I6KF1Frxtcyg/n6jnND9ELCmCIGj83FegY4UGoFRnlu3ifGgYaabB7sCFu8
7ZTYEpU1KzLLu/PTXPsaNRI8rl1NkJ8spgluHJps1SYuLeK63FYe1rT7gZb2heVcPaH/O87ym5BZ
VIrIThJUTYPv9GdHOBCB/hTasbQ/YSDbhzcYAFvRhSVdPaKvhl1EzwZNkKCz6sTt0LQSVFRSD7RS
SSPwgKO9EV6IbWvDcf3ZtkPuylYuVjNokN6YwjAF0qd6VzEkqptuin3kqdPw0/mNW1tQXfC1S9M2
VZLV00+e67DwocOmLqLNw8+ZmHCb6QASNontH3jBXvP2bi9s4tpHSHiRquQ/GoiJ0zHNlKK+hBPo
9nSIrC0iScUNFCjrDqcvn6JiVlb352cp5li5zGTmh4cFskVzNFs7HXJE1rAxFYNryW6C7xZoBJij
N0qXA9UAXzWXjOC2UiMa6CQqdtFcyX625Tz/M1b31QTKhbamY9ly/vNXyc3kNJVMdTtyydJBsSGz
0d6hwgNlm+Iuddjzo61urS14SgrafOzt6WgyUrAzHIPI9QAs38AbLkDbw0N+NlOqgkVS2sfBUY0L
EXYtEugoj875m8FDbxFhDaTV5grtnAkHKkyDsat3NdXFYXd+dmtrSSJDBswjFqTk4uAmsMFBn3Sx
a2AldNcOXtFeDfFUCvAKpXchvK0PJvkabU2b0+HTpezyHrMMZ4xcVE+N74hIK7dq7ptIuqrt/vy8
1j4OeOMqT2TelY6xGKrRR5BXis6uCdXGgZ5m0HYIyvERtxDw9bAHyws7tnZOKHEZEjUEW9XVxedY
prmaWjB43bapkHoO8qH/MdYmpZdWh2+M/V81VAdqNOJSJry2rHwOMPANiiSqushw7NoruRAFyT5V
fFxCw0Lsp0zqgD541l9Iu8XqaFLDwFt1JCd0MU9uRC8bwYO5gF4rnEGM4JMmLLRArFI/KDCtdgSB
FlK4OfYvBmLLqEUGpv1YwyC8o5coUUbCoI12F/XfL7FSmjfnt17Mv2AZpcgzNZ33DwTk5S2Kb2ue
YJeauFDsgW+j8nCdKtX0dwyHHVSbiIHySv2pc3C7RCVUNBic8O7TrgK8NM7/lrXPmOezY/FxmdTM
FlvT9L0q0D+P3CTHBBLhQRUBk7xX6+Add93rgZa7EmlDHRc5T9lUrb9N4K5hzHdCiJs2B49+4eua
o89yhTHRtC2ADBS9nEV0UmsJctMuqULQK8q3wGcVEEmVadEKQheOgh2moEC3ww8IFtXb82s6B9zl
4MgMzVfe/Lxd1ouaoQawDJ/xiJ25AnOpcWwoHYn2s45UvXjEJcJQXhDjHaODXfiB8QXaWKl9Pv8j
Vr4CUny+gVmEQmhisQJt0QdVzW87Sg01KxRqk9a8NhqZfSlyiAcXpryy3lwBNP257SiNLN/USYcM
BEV2B4JOW70gkIlMmyhRI7mScAHCnZXVqOFkfl/dKxU4vnfcgZpFnkGyQeeWwvlp4NYoeKH7bzhH
Af7enivZhFcK+6XzNApcbzwDfPOzxCcwu3A/rYWbufRomBboHppfi+t3Ro2VER2Ro9mZ9N+6VhOE
GWhIj0UK/PiKWrKfPU9KDRrRdnrlSAYNmULFem+veA4C33rT9cO9j7oPXiXF2OoP4wDLwT1/INZ/
qD1HYL51It58P7zKSnRaiJBQNe/ooM6UH6jS4W6tym58RPZDRQplpFkmOirJMEeHqb3xAOH1hyAM
BzrqRSe9g19yZWGD7cTWgdNgH0SiRhdyuLWDS0XI4Qam/GnLxXpWMBd7r1DtY69A6zQgat2HmFj8
RGelnf48ddJIh9mR33F4WV+LUc/0Vby4j3qHXPJOGhO9xKLsxZ3SZX6JCmndB8a2aIUTfjy/HStB
Yv46JV+mbvAYXkwTu4dBIwtxjiDdkV1oGxwr+kTw6jcysDEf60rmv5ADSL7VhUieBzTKo+vzP2El
IaBAJFlrBHtVYS5CMqb2Ega55xxBvdG7RVoG8nGRG59bb4Iwo3WR/Q2N71jenB93JfUhM0b+ih4B
H80yYcV7u4X3J7wjrJkeDAr3bjbLzaGT7U9xeEBYOMwuzHUtQKFKLATXgQ0tZpFuTUaMKEzheccY
CebwtujovUVYszh4BsKXherYVvSdIFmj1hZ0X8/PeO1MY8gH1smhUi3kYnR01DIBe0w5RqmijTu4
dwlQW80u9ei6M5pq3J8fT8x/4eIKQu2HVTZ1k4BoL771vuP0YNfuUS6uRQ3CwLZuJi/OxRc/GtTn
rszHl6gZZ2n/sARtN2jRta1kSCWm2BGzNFmu7hXbUy8UtNdSH7Ieysyq0PW3FzNeJ9hWFbpylIhy
fPGrqXuIWRtarkg9Rruu7lLk/BoT8cIsgXlKO9x5TAK0ng5hMi/X+YVaOYq0K1RrfsAIKjSLe8Oz
KFXhUKIcE4+2AQ9DGRl/T0kIho7KVLUjeR+0C8d/5SjyEhc6GjQaL5tl5p9apoqHo+8c29LSb3OM
5zHHxSbb3jlmGQNf69F4PVAA8T0AoWHifTk/55WUb27McVdzZQrDmA/rq3tAJHjfAdSwjkofp/iZ
OgVE5LEDR3V+nLW1pXMhUbSiX65ri/AiQPSVkCacYxKm4KmyUaj3VtDh4VEjo4pNQN51T+eHXIlo
OjGFCg7jUv9eTG0QnZMHuB8cwVjVd1Gv98GhCbUYmByWhVtAVbSec78n6pwfeHWuv/snUP+JLvOe
v1pT2QJtcfreOdYIUt+mhVcCl9JQN7ZUy/rcCR9tgneMSPmdcKYLYdqLkNLR1h4RvfCO6CQ7twqm
il8h2MKtoXCLbjG2qeLq/IgrQYybimf43Pvi0ljsZ9XmgHm9xjnGBNMrH4Hqu1gLP8XV0H4+P9La
CSWTJHLxSWrydybzajXp25cNGZx9HCsj3MFRwoNE6cdJe8euQWAF+6vSrXwTJZH8pNaeKvbRKOvm
YIABR6i5NaNnXUHT9SrLFfHt/MzW1pAPArCE4/AUX1655iDaEFYB52RW0YMGRB9xi3Uo0iRlhyXV
n9czdCkclpEa41yNOj2WQxCEEfbcFIAAuwGyzCcQRkGPAopqQ1Y5P7e1XZu7/uA0yDJJKE4Hi5B2
RjM7dI42h3EvadTMoCSEK9+xa6/H0U7H0bty0JNuco7IPfXPiQP+8CrXoaag4TOLKthak/51fmor
2zZ3XGxHso6CnO10SDHaHRYlun1UNO274cXOcdKnYxWX5tP5gdYKmIwEosGyublR0z8dKc0GdD6Q
9D46NmaUaVOpDzhF+RYawFV2QD0Fw1jpQMHNldA+yh68vVYXyd/nf8ZKODOoCJCtSJJQa1mwaXjK
4Qs1cG4apOv1yBSfe/wgt4yXfhA4qF6Y9sr68lCmWEq1RoXntwhmeYBYUes5yhH1fRLwyfafYi8Q
6N2AHPnzYzrnnVJSMcXZT12M5cSll2aa4R2VKUN1HauwEc/dcK6a/vEiSgztBMU2Ek5qEadbidYf
RmWRUI6GXYPKRX0erGeVSqW+xpgvqz+LCFj2hWfFSnJByJg/dx3EAO2900EhAXl+1Uw+TSHMrF6C
zLf3QhvwNZE96vY7LE604KEI/BCH66G8dHDW8jvGt0B+0BgGIrw4v3h2mlU5eL4LEUZ0VxoHyYEz
0M22BWAAn4T0tRvKEiEwxAzjoHhIsq/Qo5GghjCOHcSf7wE/heaxQ6KoGosP1wQhomWW4rvQUeAS
CrRmaaxm6FLEYOojOYlP5wfUVj4d8BQgmMkGuCaN+c9f3V3A4grkpiw2wFZQDaYuIt2UR1B5PfYi
sBAlxJTSfwTaqeNGXhSR4XZJ101YrOHGdKUi0Rld+/iuoFVgTyL8gBoqgrU9HbHqyjEN1J1Eavi4
AEzc/v1x4AZ9iOxaER/teqZhcbOoMZDOpAeu6hWGtS+Adfj3KIY11Y/zs107bSa3J5UDNDC4qU8n
66OPVfdGqxwxNvesGKRm6QwfUzFmn4Yus55SYaU3Q2Ja9x2mSvvzg68FDZ43CCEi/MeBWxy1sgaF
HjqR7yIZX3/xQhR9sH/L6k1MpfPCWPPftXhPgWaySO2AZvF9LSYatgJ+vxy9I/ISPBHRYEAqwsME
tECsuX+wGh8CvIQ4XCMk3qv9Bul4I7pwmFeyW7q8RC2il0ZJflGr1bW6rcZmftShYoYHLLZY/ouX
BeozgTzpdy109YexkUP6689Xmjt9bsKwAJQTF9tspbB2rMY7esjA7c0aai3GsHDU1EBOh/Nj/Qbt
vVlqR8zQIEcaYlkYKUsJ7Bg2zTFRQxdgbvjRQ5HlJixS715VAFciyRMNjyLHPerKthsNMTIJZQpj
Qw8ZoaqrhuJCSWrtOS1tKiW0n2jUvgFIZViuCty9eL+bdnjfYun2qBWOebBHgZuhp2QvFqYO2HCY
aL+kUv9iJpib1pUy8QkiwrUJBz93Ltwva8eBTTGpHtDrJKE83ZXWoXDQdrZ3LLQUUW0TQLR6nWMA
r26wYijERkUwEdUdy3rHObQNR1KcJ5c1lkAO33JKUWDdfAwTG3qfVQ/tRzWYfd18SvnbSQF5tcfD
GkPo82djLbbaoOGkpNkJjmRxowZBL32EBJ2jHiMBaSNctFFbDkgWiRsk2fsL2746HNKk5GOzwM/y
GaJOIGbTJuDYO1X62RwohG6KSNG2g4XGyS03YNh9OD/DtThDICWDpqELiGvxiaPD0BdO1LKnHSbQ
m9AzvY2KdkT8oaAtB+OuNFLIYnGbfK6MOrsygsZ+Of8T1sIqs1UlcENb8AmeHqscwlZdDaZzDLGJ
uO5Ilho0T62/2ijo8gup/Nr9MV8bJArUCeSy/BLGVNTNgelKlFOuofnB2+EyHP5KVSAtAgdt5cmc
GiSs7QLE56VQM6/mItSYFH+kSa3AAve9eEmMSo4uessN0ldUeQLMdZ9N3zSivYFLobE3455vpxk9
d9TtKz8AJH8lc3CeN3+84hQmwX9QnTS5zBYfci0AK1QomR+bmTo2aIVVHmTffO+UsgwvrPjK7vL6
VCk9UYekDLTY3TSeEM/CasCd0iq8iVHLQZoSe84rKY3+Ehh85QOauw1kIHTgqLrOf/4qF2o7dcAK
JwzdrrSjpxmOthm9NHnoYM5hBpZf6qmvfD2/m6ogL2DfvEF/wJeL4GuWodvqsQ4ROgoHBKyrpkru
TX/8LbU3mj9UtKNvYQkEwd2gtpjg/vluzkWZuXaBrvwbZCQO5DG+HWAIlLnNDhAu/9QD/nSNWtUv
RKjffa3lCX492OLoNB3UoXbQQhfJPednCD5ZPaSRaA/ViNQ+KTf6EBtSCiRGJG/xlybvEJrfDJC/
YGLA26EKrUvzu63kk7aFwjtWF26ptQM3w9i5pgBwOKZ+egb02NAxfucXouAwIMRUBbZxSPUGmXGK
4egsnV/91SNnYV5CBKUduWQ74KknAd05DFdBnb5KNCyrrga0q5GUBPQT3Btm++P8kOub4JiIeFs0
Ukj9T6foBYHvg0jx3UxzQFltYJOZzxjpjOgOoGOdX3cqQj83DUJE91nqmNjpOFZsBZsWldcbldyF
8lYZA0zC66r4y26NXlzAPK/tAjWZ+eKkeEfB8PQnZswfu1Zw6wHCDBGiXQYOEJgUXCsV8j0X9mB1
sLkPDMpzRiUt1gNtaCutTSV0BZ6e/sd6UprmasIitTlMiL79Or/8c8RafgJzI0GfM2LgZoukoOzk
aOFLELlpmQXJTtZgF5/Rk0Mg/vxAa5kpDUneG7wlBRiaxUgg1CXCKykyoKWCQGdMyfs7og7wyzTM
ksst6CdUITQAtBSdo+HG06NiD7Y1x8RRltcIz3dX53/S2mmXALC5Oaka8ew+3dakKdpA79XItb9F
YdXdykwpPwgvCD2kUoz6Ujxfq05xVwJo+2c8uShz10bt6+hYhK5hRKK7waOrTa9afYAVrprBXUm1
xXvEDsOH1NfgKcRLCKZ6GpR58I4oa4JDpdwP6o39P535fJeQQSFhpmVpOW6wvo12U9bpf0kaqds/
X2UuTcOkhKqSCy7O89T0zgSRNHIzlIbUTT1YKd6SLRC/jdqVlrElNVMvHLaVzIhCKreITvFoDi2n
8xsw7tJEnoZuyhs3e3C8IW4OAlHEB0RU/fgqLHt/PLQFsphYrAyZdmmv144WHzBVSLrDDobfpz9A
BfGmjTFBbTJBTeDwosAfVQN+6z7s/NmjlTaM947IAT5V2BRAqX7qc2R5lTAoitl6Kp+zq+dK96Uv
RpycE4eLKe1S9/ymrgUpai8kmJLcUyyb0BXpPDDCOnADJMKiWxNlvn1oxPpVmuWten1+sLWyGKiY
mYPHg41K8mI1+6FoO5FSC0w18kcqODmXQ6ar023QJOgr0Iqg54dQkKIeaJphz2CjWgwqUMIrjmpm
cSFzWNteTrQOTRhEHmYjpysd6m1m5d7oIwGoWLf+RF7UloYV7osROZAdHZj08fwazCd2Gacp1PD9
kOsy9GIJiqZC8byqfDfV4koixNwjYD4ifpffF4r0t6Vid8kOdYa+vBAr1kemLfjPyL9Ldq9OlerF
KnaiNkfZtlt9T09Xds9Qmx0A7INiPaROioKIQwqU7d8xZ9iOJNqgo8C0nK6ygS2MwnXiuyM0pifw
ht6tXaPI+b3jjzaQ8Sb71prU8u8/H/Y3wnNOSTTLWmyuALdICbIJwOaK5qpDIWwTErivA3QxvnRF
PzRILUTx9I7Z2jQH+aDg5GnL1xz6t7IdfIqtOaYALx4WNy81Pny3pYpW2lWcYpC08RMFV73z010r
zxAtuNfnIA3Aaf7WX20w+kaS+zZUjq0q+vHORof8BtkHxG58tbHwdIQen9hhZd0BsMXo2LJ2Sslh
2IqqnZAMUAvtcwOw2n9H1kUPhyY4517jjXn6u3R0jWZkmO82Aw45Gy5WmNyZ70VuV+FgcCF4rn3S
lAZ1CyTPHGcWo5nIunCODd/1EyTktnlnDd2urGAPWZ1odwkiTO/ZcIOTTaUAYrY5p2av1p1CF7wl
NQnd2R/neZiwqbXDYvilpXGHtC+VhJ2qXOwzrs7ToBoLuHKO4IvTjdZCiJJ1ELjRFE4uvZxWfeyd
Up+ePSBN1c5AaPZSt30+QcvgRUZLDYhiBdfhYm0RIUJWWHahi+xI/bWK6lmDcrKLraWnaNqdP89r
8YrXMkMZM3F7OViupVlYQR2EQhvU6H3grfLESwETiBzFsOQqsWIkQaowR97q/MhrSztDgan+UB6g
3Hm6ofoUNTzSuH8DJIC+d3Fg36NZ1aGurgXfypEGwoXUam1dKfRyKc4YVbbzdEBPSTQEFvTABQIL
7lrDmEa9jWtZNPuOV3R4AX60klXRzERQn4chnYNldwpVsWIW7eG5zNO8vq9xsioIB/6IBFo61eOH
to1xD7GSWf8oxDa1uDq/wCvztYAbzgRDWlK0w0/nqyPhnE+4a7mokmm7Qit4LzTS/msE4fhyfqiV
veQ9xBGaUd2wYRZ3D35G6CEZaeQORoaT7DQZorhVqP8gxGgPQD97JxvfcdVSTTCdmURJSXr5bZot
LiNZbYQ8kTqxc5wqcJBNFNYvNODkXeUnycETYFwvHKM50Cw+T54/vM3oz5M7LskoFlI8nYJF6xFQ
LWZlQIGr7gkbjT6+ENFXPk1YBSbwDZM3EETR0/0bTU8z/WoA52xgBL9NEgsjipgSsrezUb+eBanD
svw8EHYv1ZXW9pPvcqY2UWYQ9iLYGoGG+8uYAK/w+/weYTDjqouKBrl/Q9s1QhkvRKG1NQU6MrNu
eGDy0ZxOFZ5WmeChBcigQ/j3RsgYgKxVJP0FjMpa+cTik6DsbfHeADN/OhB6YJnioI93BIvY30SI
piOpp/Q3ozUqW0R54k9aikTSwa9yZI175S/KOwjQ+GZjoqEnTZS+Jqsp8XrVuwvnai1ewHOcJSZI
sd80HMp0avEpq+0jSCFHvS0xEvWvNavp208Rfg3KplSM9hkQhV4eDDpS/s2ff8PkDVTgIFrxz8We
W10nkeIDKWuVKcYwQT3uRuB6mK+YcovryjuIwRbQHxCRRA6NHs/pVuCIHuh4j3nHGnb5D7XQtRyX
LhODhl1YTEqIeCYV47thwjv76fxU144beAWu9fnmATJ4OrSHiDRdiVQ5ehZorK2ulC3aFY1V/3zH
ONxxENdmBMgSiuvhZ5SiDkoPaQqH67iorGRrUJS7hP5Yi/T0eBFtoDZliWVRMEfmV+QSKCKahM0W
iaz0TldRaIQQGH4+P6X1oSg+kmjyxFz2qbK0UZBjZihdiePrLlV/xF7Vfy5q7tJ3jASmAQgUCS2l
l9NN0tCwwpE39I5pGDS7OMvxsS069Z4z7F24qtcmRZWN6sO8VW+EDMpYdlNKq/koQhTDx7ROsYAP
sbbd+IXTX7gr18I6WQhIVd6m0GPnH/MqkUW1utZR8VeOZuBjPxWqPd7wVtFNmG/ikX7j0Gqcbh19
yi9s3fxBLS8uZ47njkr6bCyrLHpCDVYCBnZ5nFTf+T6Kl8RSfxSt5tyLKPCQbTcDRF/Corxv4qa6
kI6szNtWyUcQ/aAW8KbXrnjwYRuUZCBlOdmLUqfDuB07p7jTZJd8M0snfKkcJCEvhNWVq2yW06Gr
yiniKl2UAmIkC0ffjgM3sezsa9ricmP3tfQ2phIbz2QN0YXgsjogR3YO4byJl+e2QcG8K2REXouB
zheUsb3HofZfRNrGgosk8S9M8G0wAwNFYXJGuTPiEuJdzmK7OWJZx5EyzjNKjNxXJGH69/Of45vt
gzbCzoEF4elIC3We9qtjq0dqmimY2ro1OIkXJxN2s+kGqwg21qg3iNDpdohypvxjrYzFuIvUAJWO
aBA4TLjwu7kUPEs+IW2YH1KKOnguhSry76P3p3fhPCgVHCEcwgHo+dPJJgMHM8DsxO3YzR1PP2MX
V8jvYnGlPSN8mf9prGM8npc0huHLzjH8dDwBB5LqKPIUJhz2Do5EoasbrGEL5WMI2Cj5009xHm4u
DVIcs7l5F+k6Fho5KuhxiZy6jRxN0Oc7/H+ya2pl1SEvDHOLx6914bt4e4D4/Hm9E5/Be4ISOp3j
OORFasghd+cCys2gOXexF6JGbPZUuNMyUjZR0FcXIIpvIrvOoLyiTZ59RFu5OLW9l1cBaq65K7B2
snYBNarnZIzUcVc2F19Bq4MB2GUrYXnQYD+dIXrvI2ofSeGW5Dtf2jwvnqyCrj5S4OrwpxnzPLFX
Yy2ytS60q14bs8JNRsxd9uiZI80L0BD90vPf/ZtwNg80gxZI1Obe6uIVqU1FRCuqRzmlKOynPkah
FYPqeOtZvoYwqN1eSNHXjgksdJuqHo8BANCnizhwG1TAFTO34XF003A4bpCDH/sN5qPyzspr5akM
m/35Sb7JvZnk60EXx0TIEJdNPcrdtMqne06GghtsOODsbWMC86UtE/9HgIfmpkuldyGwrp0aJIfA
NQIw1E1rscCYxdgDeg05QIKsBsOV2N1u6FDV3tHOHo7nJ/rmspgnSrqtcf0jlLHUFPPsxAK93uQu
Uv3lU4yPMwrpeZb5u/PjrC4oDHyY+BYMrOXHrim6pUx1m7nTSEvSSTGc8p3p70r1fgy5pY7otsqA
VlqRJRdC95ss5/cM/2dkemin56ecOs3Hby9zUZy3vxQ2xTNzAuyqtT4GG23nfJr0YsDYDqMubwZK
K5/OT33tgxEwnnhHcXqRWjz9AUaLJHuBPaILEOJO0wrjg1bZNTYIuBp2g5Z9Oz/cyvcCtgZ5R2Iq
TcNlmalwCNp8+ygd5UazKdQhxUXTpihJ8Ig/IR1q3/cYNVydH3VlknDqeAEwNtTZZdkwRs0kc1o7
c4HqW3ehmnsHiHXZLYRHPBBjJEHKP01zgCxxEYOsBmlhcYecLmtZ9FU9Z45uVjTxfggqrbyu0MNt
/vgqPh1nEX9yNFoGxF4zF2FqD7MeOOaHrkXZEsNpih/nl3HlsPLYZt/YDFDFy1yxTUMSgjBP3Vov
SgGf22lvRFvVP2cUtVvGEbRkrAR4jG2q2f/lOVIG1Tmc/xGreymhQJF9cDsvC7FVW4qQ4i97idg6
paV4OviNZ1+TkEyHqQEzf368lYAH9swWoPAY802y0woFpnOnZ24RYw+iNES5TU3n9XqanCy7cGxW
JweeGEVDFfLaMpPTZInPqufnBKIQAfEgn57po6s3VR2ID3hi+hc+x9XJ8cKaMWh8IUtRIGH5mM9O
TC6Pu+p+aA2l3hRtH2Q7JRwc/cJnuPbxoz1JeZDWD33lefavknKz0KwqqcPc5esYNlGEK8vkWeqT
sNv2kUt92nt6bf368/1D9Q8EDFoeFG8W2aNvqlmMhTtfiCHsB6cQULxQ0/+WWeklxZC13YNPAW+e
HpNKoDmdn8gRq+5HfH+aBs3z+1SPQuU2H1oxPpAjD943tVXoLl44M6urCmMVTBfFSP57Oip2AJSr
Ye64UaGqn0CP2fqhUYf4hyg1+1PpxQ+5GiAbfX5ZV65MgUIvcfx3bWVZ7rUaA5ikXqeu6tXhZweP
0k3TaoW9s/tQ4FOaSSfYBKOt5dcB7tbBhTxvddIwwZAImIWdlvhUej25JxREu5IEbXTPw6qoc0rP
3ihNJfZtMCGAnXQoXp+f9doOS0gzvymRxJ5FWEe0oAmw2yUY9FUKismeMFvKiuuonEXXwci8Y5oz
qQIIF+GOd+zp3sJm0zMcCxHrE1ryFSsL1GrhJj9OatPdyAYU6TbW/OIC1HptbznDs/IDfQq6Mqej
4rzk6aBTkQrTPLSuR3SBSIP8o1CxWhz6Vtm3utH8jJsgfjm/vmvbShqNkDC3NLIAi7OMXwzukTUi
ZWXXWA/ImOP2hjFBuimKYtxpVVrsHFlc0kZbudeILjMegFFp2orT+VadinhH6DNfkr1rqZv9c493
7y4bYVPuwrrAnCXOWq61wPHkc1B11o/z857PzUmxa1aXBRYAPJMDTcfv9BdMcSdUr+QXZNpkR7dh
lwYf6Z/Yw9X5cVbiPePM7xS6FuIN2EaLAuP/cXZePXFz4dr+RZbcy6mnMQwBQkgCnFhAErflXpbt
X78vZ38l4xkx4pWSoyha41Wfcpe6cpAaqkLHxSJNjF23r6c6LfBxw6vg6j8MB3uRcvIsbbAE4VGD
0SnH28kTkhfspALuln5jB2YwwTMrBIJ+n7+V2Lf/f8DFZT/JySZfthHy4qbFBMhRMD9VvOZnWZME
YvCGCdwQ529pJacLIJ4zVwNDA6WhjTpTgRZH1cEINE0ddJWMEAsh3+5wnt/i5NH9qDzp/UpRnb+w
ac4cFkacgdQo6QGTX4woXXtoTexNn+qqju5UI3LAaQ14ouLdVP/Byt7D3MvG8+bjRT13Wv4ddjHH
XY/rn2Yq6ZMX1q9FWTiH3GxT/GWKvnotg/oAlOgOr7HuGgfVotp8PPrZaaYcDawCITMCpeOT0uSj
HugtKzz1ZfgE3vBQZeH42qrmCE3dkZ+Pr0kXAO6QovFnuYOR7E6VRKbiye7at6Yu8IsyQu1J6TXr
ktT0mVsXZB8FfcTGkOZaJila1wW5p0biyRPqdVCV2bVRB0PnN0rY7eI2brELjoLZt/jzGOj5+vln
6MWSepWbxugviyetTqDSOJXnbDzFtH62hIEXZvTcruWdBA0OjIMbb/GEgkGn95+ayVORdT1GKZPe
9td6JXps/hTHW6eKjqlZX+EDdfXx1jl3+VHooo0HBwLs6GLr5F3otUIB6Q2idTwMFhQ0FzLAu9k1
3YU44exQxIBkgX9BX4uhAlTBOy1Skidgx/XeraZm3xewPgVq4g//4atoo/JJULF4wY4PhFKMVjri
2PmEVS6qaRgG+kPambexw0PyH4bCYXnWSKSIvyQsOBMbV3M5e/VUYaDYp6O5tSMTt6hIOMVw4Z45
dx4QfPl/oy02SjumA/KPSCPqmNbh4lYC7fqiBdJcxSL1/AonpMBHQtjZlVaTXwiBTvHcHAnggYiI
oGzAfllM64TJuRr2jJ51BIRYpEuBiqeuS7QUoIY54KoH/YYynPUtw9sb2w6Q/dcCD/BLvI1zewlR
Mq482FjkMIvYQK+6EaPGJHvKZCO3fZQ6Bxrz9ca28Ir2P7/CYNiRh4G5zElZXATYTMOw0hTBkxIm
GKN0ibYq4wYgddXSev54sHNzDA7HnLUo0fukgXG8dYXVlMqYF8kTfdN2BPSrpRK31Knb9KLGntew
tU6uGlxhx2sN97VbD8O1cg3qq/r68U85cymRH3L3OihD8aIuntLQS6KhEQjLxYVwbvJYGt7KUSRO
Xu9Bls5rnumX9veZl4zmN5aC6MbMWLbFXNMJs/FZBeBVgTp9s4DmaVsHB13nWSZ1hShA7Obp519P
unwgZFCqniP8xXe2eoHq6jTET26XJ9fBNBS4T3tyuIJaqt6Gvap8WoobhM+cmloMNyvkLG5C5BxU
jD3BdSqj4vgQhd095pziHrqqu7KTUF4a8EwoDWaGhSREQDZj2ZwyZFuoTs+AiZbYq67Vh2KTalJT
L0zluS2DMjUJMEk3D9pi8zZaaA+h5jKVvZJ+1ZMGR/CsMGV4kLQ4w11VutQWA/Qlhs+OzImhNTXj
1ygTgWo4PjZxDFpC16D15NIjse6pm0dINxmlAMqbhmiRYPBdrywvd3598pjM+4ZnjRQNYUfEHI5H
RnhIRWrY655Cjfb4ytESdDtwGYmgccf2YKy0fGq3Y69duipO7kAGnqtGgFKAKFJdOR44yV03LoZM
Iojf1l+Kor8OO3SIMYjP5GdLYnNQOSvy0uTQaDYuNizOTxhQe5HzlJrN+BMPyeEhxmhq5fWj89nb
dh6KljA3DgAHTsnxV1W1tIZeS5ynjtan3BQKeICNEVnDIcuxhvt47U6um/mzqIIRNYO7ATd1PFiZ
GERUiSmeXZjpm7AJpz+mtMefUaMW3+d9dimePTkg88fpFNWo9kNvXEq4T6UhmrpN82cZWdnGrJs6
wk3Lyw7CK6cXBMiGPTKb3n/4TPJ4YGkYE0GDWixfELR2PkBKf6682l7nuaqoPvQT4SNKkF3hjNtq
/2lEC7sUVgmR00ULp+QkJjTDxXNWTtIf4PV+yZwu/BJhfLgtC1deGO8kLmJeiZvdWW1jltBdfOFo
2KVUBjd7HqAEbcYuVjatag3f6bZ0W+xco8rP0iEhcfACb/XxJjLZJP/UKXgwyOJh1YJH5l4/STmz
PImwUx6Tb6VWY405rdpL5kVLPhAhDjEXJQqeRciEBD3H+xQpEaWzG0N71YZq3BZ12T5T6nvRx0mF
lGxEz+XQKNvUTdvv1B2am6RrvgKHah8//tK/ckD/fir3DALBcxNnBjhy3x7/jrxoQYqoU/Vi6cJW
SsyzxNAf8F3u0FrvPESm/AJOQbxB/0KFKZEmodH4Dub18m4S5mRehZ1bdO9tiw7HOkPp+AdWWfWb
kwLsguGCVTjy+3EBkAFsq9ff1tJufoPVtX5iaqw2vmZm/a1R2l38fuHT5nvl+NMsD07oTKCbr7rl
vdParSzjQItfBgnc+RakQ/uC2S3W0YS9YOtHRw03KSrR1lVsVKaxqexBFcYmj3MxHUa11LR7J1Yi
4WMrJqP1mCfhCLsznsqdMhZpcKsBqS72SUjRAxNL9HX2ZaZn2tc05R8duzesC8iJxe3GWw9wggM/
k8tntcq5aPFPa2EC0Bc4TjW+AjUuHvTOizvf07BWaHUv3Np5f4EkRviznERESwFOAPWjQErwuLxP
Y5krAjLeiyXi0topzUgi5gOMr+xrTZG6eeMAiNG+1B2kMQ9lo3FjBYWWY6rtmNm2TkL3RY0iRVsH
3pglPsCv3l1VsV1G+NZHdf6QYYaZ+rKYwjurg/VxY7mtgZl868l8F7mVlv9szCAID6YZGkV1VxXN
qLZfMInNdqZBd+VhSpCSvEqLDqtIDAmUEr9fsx76HX2Y+lpN8qzBAHjQ4vtJC+WX3K5113eULnmz
mwgLxMKsp0czR3ln3Sg9p1E4otom4zj0V3h0psGuSHq9WQ0iLG4KIaok2XalN3TXgzvV1N6kMQb2
bdFn4j2lINb7jh7U1cYx8BV8Hc0RKfkmFU6yEllqhf6AAqeZbG0hg/gbDBDx7I1M2SGnRe6sKguf
vC9lhUp3R5nApCnvt1ZlKQejCpwXh8Ao2hiVJ+6qeupaBBUwJd9ZCKeFm8Ybhbkf8IEt160OYnIz
9bUsN/jPitZvxeA9IKqql74qrcbbgdFLA3+0IKavhrAxsBUujbHdwubp4n2tUKFBx2BSHhqeseCq
QGcg8wFeDdGjV8nS3eSaHbnrpgPXepOraikQ2rYzr9+g46HGK1C4g3PozUJzaBugKbeqqiCBGDQO
7g+DAql9cLAGrB7Jm8zu1iqs3KT7P6XXeodqwLcy4rTe1Hk93KpW3XW+sKLYQ6F2qsN91euDx9NX
V9bGNAot2ymd5yRf1FRP7dsybm1wvYjqT1dN7Cae37oR+PVsyqHjm4NyiDtacateTWT+EqKH1q0G
Hvg3126ccVXZRXnPxTnPWmKGA1bfejQeDJQkxK1TyOlXOLURCtlt4ZRYDSOagtSDUOvA0f2yj6W7
4rWyx12IbUx2O0lV0YRvpFyr5VrJEAz4YhKSBI+Y3GjdvqpCT/tiqrWS7wNcqodiZXRVnj3ibK+E
2wHFw+hV6+0qv2tUR7TFumlFoG9koJcoUDlZrCY/AiXqIt2XWuMU+iqTcWZ9UwEd2oesAFy1d6oi
LGgXkTesOHpd+6i6ip6HW30yjBLX+lhxel9mthlcS2kP+JTUcZjWcLl74Satj5EI4o51oKfRWrfH
gJo6lkpP5RiF6vcorNWHibZg6Nc9+MB9zKWsbRH7138HuIUdTA1dgDXccFxI9b5WjccpUkb5qhml
ARClV7vkuyx769ZUjKi6sTpeJZ+7Cblk1w1xW60C6Q2r0NLbet17NrAcqReZ+oCLcfK7A+Rq3aoq
GdFITc/2ByXJphXerdZuQtxZ89Xasd/sKTd+VohfaGzvCB9te5zwIQ5KQwoIoE7T+AWaRuFKr0Ks
SiunKRp0tlyEJMysHIAaTbGGWO7UvbvYZGerJlWy+wbIoutHduEOVzltltHvmzDAqNfJi+y6woyq
2apRG+0nQxjaum7xNfe9sR1b9O+UpFM3hFNFtkaX1r3rlUmp/Ma0c21tBlYR7Qwz0U2Mjy08ibc1
bNF038NZakAhCOFZz8iQZO9Bb3KuRSeaaI0UbW/ewcRru2tRo0J7gw590mfbRJ1M+zqug+inJZKx
WYvJsCIk+nUcxJ0qtB4hnSdyrUyjg2Usao99EfqVSwa90lHLvgvNNGifhAdmaUWDSE/wBlTnryvK
XlnT1dfLLe8/klxlxxX1tej1/kqVuU66VsMiWWVDlE2HRoqgu4N8jTyCgJ37VNM2+sPDZobfw3wc
t4OGltV769ihvrKaCZAX+v6i2VnllN+rXupZq8KuE2tjDGZXbkeaTf2qtCtz2Cq0NcFup7mNKXcK
5vFK0B+J1nlgOj/xao3Hg2xnprErLLPbd6033gNBiAtfTm2b39QpaK9NaceDvc81yX6GrK3bPh3E
on4w4zwud6CYensTqDlo9KZ0FO2m71EX0tYNAlXa25ghSnWrQjFF7s8aEqHfhHMJFRxAyHx6vBnd
KiCPKX92iSyLeAdJHcfmtSijKbsQzC4CaeoRf+UqiKLJTmZVqeOYoTOqVhVNZz+reSt2LRXoa4pD
xWpgvddqCv45i418PQ7WJcn1v6qo/0Zg89A0r2kT0URH7HYRPHQYDqP5GLrP8RCk8kuSI+fwEAnT
oiSdWnqHB/eQ1rfwTSCC251rbHouE7lKEEq8LdDaiPZZIpWr3g666Q8OmHoX+yqpT7xtGkcb3gdT
tl2CVHekPUxgvCD0RlP4VZVyci/kI/oyKaA+Cu9zbgkBj4FlvChkNXXoWnRlktcwapWHBCZQ+4V7
syjWGih+d22FlC93udVb3l2WQXveVGpb9Zs6nAhIUiMBTw+TqtoHVV8+mmBge4qbrdf/CWTkFuYa
inoX/5BKpKpb2BWZuo+9uvlV5bYtuDPcrDhMQPv6K+Kc3LiA8DyNLGn+zFL89IVnEsSi2tIng90g
nmS9ToZO0sNLpoX3qR7VB6n0dexTny3qCxWeRbmDaBblLWKMmS84S6wtco+6y91Rp8z5Ot/YnQ8r
QMbXnULBwC+8sLuk+7ro6NH7ni3BQHRR9qUgu/R6AD8SdN6YTq9JaDX9VRG24rFCZL27C4yAx84l
nsLsnbM+bIu2NUo/yzv3Eovv5KPBU6jIoFCywySX+tbxccTqQ8Oz3dZeA0Ng8U3086S1XprDsrqk
xXqypgxF+YomEBuXotK8o//JFuDvJFHYlvor4UH+1IxteHCiuH5py2nsd6XmpJc8fpZ3DVI0tAlA
xaNDSilrWTlLUYhLye2iN0+YkeUrTilvtT7TbloFdcCwxFDDKUoMRIZWKy/cc6cTOyu+U6/7Wxax
lhjT3JI0R2sleWvbcqhW6WjHzxlV2bU9CHEhbbaWuSXnjNrS3DiBRuwhH3I8taFEq3WKYvV1SLCS
25allnf3g9Jg/26RCcqNVWsTtCguAmud68J9Ad7S6yu6W9DNRkXEg/ATKLHiW1ShXGjvoOJO9a1e
5p12hYO47T1MWKaXmMArBM65XxpGVP6OxzKwyHJ66B0DUuVYd34vCQjCTYCWSXbruSLLVjrYz3Sj
d7r2jECn1HzbrCrApyVtSLLEMmmuiyyaokezLq36nnu16DCoN4auWAOTV8OVgkW64q7QOg2SfWaC
yvWLONA7koVAVzaOnlpJv2rtXnO2SClj674azMZBcIitRodhk/VWPzu2F21OFzJIyr55MCcigZ9e
EGb5mxPVVvPJ4h87fWZakh+r8Ioo/i02PBLOSSxrOT7TcAk38ZRj+RTF7q0zGW94ZCoXGoXLC4Xn
zaTCABmOSrROT/B4E7R1NGgyatVnpSDl2tpjGm5HJdXvVWGJcKe6U7/WXWEkfhoZVeg3dpGaF+7Q
5RnnNyBrzAGnhkS/cikJK0NVCYWX68+hHRorx03Tx1wWkU8LxCRygwt4oZp7Urn6OyJvBPATBBgo
rRx/dVpqnVUljf7smARncYv6gYjqeCuLIPAVaU87BE60VR63P5RYSQ5aZ4YrtxKX3AjOfDkzz/uB
5geVur+Vi39ut8yKMt4KYTwHbRzvVahrG7Ovx68g19RD13by6uN60lL9aw6kZhYw19ssTctdc/zh
9eh00pK2+TwmXvPLaYV965E+2gf4SI7qx13ieuu2TSexwz9NoVJQK/Wm0/tyWgcSgN8WsEpwoSK0
KD//749CkBciCAVvc8nMCPEv6uAKms/gqKKVjkDVxi2qTvWnPpcvWYGYw3aqjUD9eWE2loWheTZo
AcNX4s491YBt0hGAIDfjcxS5wQ9AOnW2RpG0vKqi1vA2URGN0zoNkug59Yr6J+3nZANzWdU+Gbj8
/R2MD9qL0j5F1eNVMb24SCw5WM9d07v3Sa07q8CL7JZYunKI3d0i7XYff/uZOccuidYJJbGZk7y4
/GnnqsqE1O9zGcd/EmkWB9UssO7K4K2tqXe2P7Bx0u8/HvTMdkdhBUq2iQzzrEJy/J29RmVHzQjj
+0GqV6YaYWoip2l4oENg+q6VhpfYTGeuN5S/5klFLQNc0GJmPVIV0Ze59ZzXzVRv8rGeDpjlOJOP
pnlwC8CtTVdGYvVyBaGqWKm1MV7AJ5x+NLVHmlSo6NM3App+/NFVXSBOVQhyl5K3J7G6NvGjwRTg
JLw0vdXAEl2IIk4/mhGBtdFBcuk+LOXz7dAMtJbq9HMvoRtNptI+DUo7btsoy649TKuuGkMddyV3
8k7wAlzYzcsgBnwbXU9Em4gu5oVeXK54EbYmubH97PVRt9Pdol2HkTegPTtM24831JmLnMHYSyjO
ApGk1XE8uVFpTmMwlPazLRHZ9ju0m/atp3WRX1S22a57txNUsTrtC1byuXfVsk82Oh0tAHdxWYSf
PlX8HO5XwOuqO/fRj39O2gZmL0bNfq5Gvf8a2UG1icpRbJ2o1PwJTunOEeYnxUm5Pv93wiFgIeyO
8tzxoIOrwLssW/uZ2MbZ2YUq3xLHAQ7SwNz5XMv1/4yFegele/yQlgkkJWKjqZPUftYKPfkh0U70
c7T+901R5BfWdhmHz58F7hUZPZ4qkOOLy6LyAGQprPyzsHtMrXg6EJjT69WYFvvYCpVVOKHbqFth
fGH/nh8YBS4g8zDalt8YGdSEzN6ynxXZeOsh7vMrHCnwfso9pLO7YtPL+jWwtOzCRbHUEGFykdNh
UPIOgiEETo8X0uq72DKjSryYAxoljyCLPc033FCj6dupwi8s+jzbMTOkua0ys3LW7K1UwxKnlNnB
jLSWDS9LqshNbyQbA5+VSxaZZw4c3URC0xk9C5V52fOLi7ZIi2wwXqKyfQkCkW6tPolWhhD6Og0x
HgSFaa7MZir9KhzEqhlCb5dQult/fPJPLxkMqsBfYs+B1IG9jJzaWG26KOrdZ2S6IiBH/XDfVL3y
OkpLuVR9On0rwT6iE0F1waSvvwTTAS0vM5vU4TmlA3EINKPeB5GVALdXlR+T1qaoadaXTvV8ao/r
TvSJQLqT8tKV5/U63gzJFDpisvv4pdYNmhe035873CkasgGzW5d1N/z6eEbPDYj23GyOMGfbS1cn
SjMyCk01eekba/wJdLfZeLWu7qAyjE9dq759PNzfqG75gYSgkFJmDzea1ccfCOvWKTvHCV+q2C3t
b0WW6uWKMkKjHkSkxr5SUhpFWutXM0TBoTYwVPRHp9V2JcHaprebFAyljDuxtSQe9E8lJNcLU3Jm
4ZEw87jHKfxBu1yUHUdvGI04aNznoDbLdWERMSRDKygCpPLdzDrXr6OEB+bjmTmztZFnhVnmkhQg
iTDn7f8kBUojqgljbUZF3QWgUqrfTN5gPalK0iQXMqHTu4699VdSkjCJ4GQRHynCSkSEYtqL6sTJ
qmqKfpfVjfBz4s6DHandw6h15SpMoZN89isZDQoFkDM8FE8IByWWBI3sIvGCmJhj+OCT8pVs8AHx
08y8JLR7ZrMxGjg6QJmQk1E/XswpLlvdKJv0BbNMVV/lbTXgV2giu3uvJNg5boSRIefeDqYarJSi
78I/kLSHu5IebOBbeqD+URFBdA5j2VfjBg1KN3lM24Z9+slpIQkAVe1gfUR97aSGGWOGiUdJG73F
I4/OqsBkdE1pegw2yFBfQk6crP4cqSDpSe5F6gWM43hWpjSrMXfyordMD9Kb3k7Fzs0yOuRMj98X
ivEdhccbo+nrC0/syV0z1zfIfIlPEaaCi3E8cJQPlHioSL0mvA+v1JamQ9+Xw9dSVMMrpJBLZh/n
xwO+RRxOWeWkypE7RmEOqf4aNFl+pQtMuvohF5scqbzKD9FgvlBWOTcgbQOU4mnO8FQuPtAJhIzj
YDBfgWC4r1M/2Pe5oDum4na4NnrzooHzfCkc3aZcT5g1cYb/tkqc5VJqalR3lq68u1nd2etCVi1t
Bj2iBR54cX4w6kj0b0IbHUvZR1Cdiwew0G37LTfGKtzipVpwteapngQXkj7i8eVvm9m/sCR4RB3t
NK5p1DCp2yHr30EFRIq91r0mIpICxRs7KznkrhXcuBQddqHiiunOrCmC0xZs6KgoiRV5t2WoZ2vk
Z3JnPWhWJm/bskMUJndMtbmqc0fm+0EJkRgSUKyRXgQOZV1NTWzGVzWGnf1Wqn2mPLVBB/CRCpsh
Nm7XRu8GsULkEzsTnctei/OHVCD6Hq3gfuZjsrFLo64qP6dz/J3+rTI+eVHrPBsW3agvmhmbzwSx
iXifzD7sNomXi2gFYEG8RW3rxH6ZO5jtlfiE7rywQlNf9sMY3Vd6TY7dlgb/dWWpJCPo7tEFlfsi
tK34wUmS7gGVymC4UvIg+wZkBEUDZUYwrcfEoQ2opEN5GPVWf5y8ptVexmzCaKtI0yy562mDHGzU
IGN/oqMoZgMQO/vemIOq7t2hAeXmTw2I6XVjG8mNB9nVvTZD1+h8J1RqbFJEneKbHJdeu6dbFFW/
m4ySx6qptJpC9KQXDwlMZJMmfZyKG9yDDJXl84LvltPh5tJoxWj7lp2aCAfJSFnHBaSAHTLNyk2Q
ZYO3iqVT1I92NUaq3HRmVab5xg7Q441w/gkjdzsAZn+alEQ139OoT+Q2zihPbr1KMf6YcTAVGRQm
16PSa0vAUPLCA3xyLc51mBnqTXwLY3VZj9K8UI2zUh3fuSLaXSRkt43NNtzOWbVf011DeBc1cTWW
6YUU4GRkB3oY8Fn6qPQ5eQaO78XCRhQgG3vzly3VrEZaAkbRGuyc9pUeW/G9Bp2D2QRlu8LbtZjF
U/H++Pk5KR0QeCDHgsYUiMGZInf8A8ZsiK0sy8M/Lep84VfDbd0nRWoTgVhW38E2T5LDVAX1Jom6
7Duv03ghrj8JuUDYUjugA0PmRbd5EZDQctRyEpf0jfBe28U42ITrMh9zw0e55FbBRs6lme6Vl+CS
ywubMhiqMATchNxz0L3IvYRbtUNZq/bbiH77tprGal/qbrkT6I6ijVjhd/HxTJuLS5HuHXoTCDTQ
0wN5u3Rw7ESI0rAzeG9otTkTGKJe+Mr8Rl+Avy2jyRnvDsaWVwglD5ta2PGKqopSTryy3huVotg3
h6Z/tIow+w3oxvqkJBrCT0gTzPEk0Ys+Oz8dj6WPZjDGugzeVDygrpJmaq+buFJRxEWYpeoviij/
DcD/ffX+DggsCdofh4Uw5nhA5LCFiL3Co1dnRV+d3uvvAhf6ca/Kdj9i9xb6QUnNIKtLc29U5ave
lsrVxwt5khL//RGwuYij2Lm0RI9/RN1rJf084b1lVafX68CeXD8mwvsetf14LUfX3ER2kr7LIQx+
69Ek74SVq5lvZaq7/fi3LO+P//0p1FhpbFDsXNKjRd6pw9T23lvpuZ299/o+r/2+w4rU9yT6NWtD
qyb6ZkXyVevG8OvHo59uaZYfBZX/O/piIpDgMq0Ooc+3Subx2m7cMVwZ0WWP3tOzyjguYRXkc2oQ
S5rVaOiD9NqGCRd6+s30YOPYU2vteBrlwY696UJ/4tx4YFdgPmMABBh3cScVvWuPnje6b4O0DHRc
B0zOx1Gu8MMxX9qqji+8P+eOLLQNImMOLcD4eZ7/SQD7GcM7ZKH3JsLauteHOnzOI3fYT2YiLtHI
zn0bLWBKDTPNiOjxeKy0JiKs8Tt+w57eGXYYR4tDYcTu5CtC8TDrFZbx/dPbBLyERnZD2QYZo8V0
mlouXSUpgjcl0Lpw1dB2CbdqylN+4Yo9cxpmywIWjRYbHcZF0ldmFDJwJwjeGrUsVkUeeCBDSmVj
Y9N7pdejWFVFUD8mSd3sPv7EMys4ZxkQ9yEZUJderKDeIr1pVrX3pmHe7u0mdUrwqDLNaaMOwO8u
RA3LN5NTjxAlCTzyiWh9Lfnsdqy3itBC5U2YitnMBdlR+I1uR+9BqQiiiDbzQ8MLnj7+yDNbh0se
6QcqY+zSk7ozNipUmC2mN6hDJCaK/opUcdgrmBhsrLT7pJnL/LrQoZ4pMaRwjDnHLv8cC7pYtdDU
UXmbG/vXCnycdV/An9oobpzcmMzCpT7xuWWcFbCIg2ZyzF841T8jgvVKvADxkrcQtc1wDZ+W4oBu
J/kqj5JLtjFnbk/GIlPi6FNqWlpACUtGTRn1wVtulp1OB9QEVaMNk3rhdjm3W4g7yPdpO7NdFife
6+vKSCcneHOysNtPuhw3qUjjaxquwY1TTWJfj1Nw4ZE8N+hsO05RGwYeYIPjtRuKoPDSpgvfFTKF
lSlqucE9GjOPSKuuurIzv5R6nFw4haeDopRGMVOn84eOxpJpIINejQPVDt+7OIIYmyHnTocIOtrW
HcLqJtdrr/Thf5vrjw/G6Uoy7hwBUdeCALR05aFiXQ9h5HAm0tao/YqFICShZPTn43FOtycXKOpM
TCdAEcCRx5OKB5qdNUUXvQ/S8W6MMRv9RDr2g6kr3ubzQ838CYAK5Ab84OOhsjBOE2wGY4aS2c2o
6MkjTpJgmxGx+PS18tduEd4Lb+6MBzkeKqyaqIHQwVd5Rv4lUxplP4waR6GPbtyoKbYff9mZTYIq
B48Dd+gsY7O4VcygdLIuhrnTqI21jp2hffIUQ+wzL4nBDRo62rPFJUn2ZZrFJNJBQSGc1gVlvuU3
AsyoczMv4ncVmOfOoOiyNvBE9eMxNW6pMLcwDAf9B+iEYeOlqn3hYTy3cQgt5lLYzNtaqvAHcTU6
laHE71Tn+j3PZLIynVw8OFMf7z+e3tNHgnubSjai6JwFduvxalqF21uTXWXvzSCMaqNmcZHeu4jl
69+pULVfwxK69SXJqXODUgvjoJFMEtos1jQr0xQIe1G8axJ6r4pr8VfqQsbNOOTRFfIaw4Xb7cx4
1AlInLHrJJVbBhq5Z081uJ3i3agdywfBGaMqKpt2LUdp/kkoE1948U8XcH4FaUihrkdRc1nPBNGS
5GE3iHd11KetW4TO9z42MAXS+umTrjEsH/Q6xIrpRgBOpFp8vIKEEUUkZZm+KwGdgscxrUn/Ay/I
lH0BXeDx4/1y8mVzHgfvfZa0ov27nEr0JcNSGnH7Pgs8vbSoHvkaASqPr2L0/2EsMjMQEnOpg2LY
8ZcBeyptdYq7d0MtLFACCFpteBMheDRKfKkFcXLPkIRTm51zI76MPPF4sN6ErVwF+vDuDU1zYwSx
vUJ60rob+mTfe8km1vP0wtk7eYeAeQGIBlilcwy8JZSwKN0gF2Giv6upSvjSOnmlbnRqhRfyvtM1
m+l8WIvTqadKZ8zH458wyUv7pidP099behTwanEXuY6GoG9XQvUuRYHzPB2l/KzXDBKDeYryMj3g
48G0xoLz0nnil7A6A9Rebn2HEZqspkE4IBfjfAWRzduEqZ7/+nhrnlQbEAhFXGHWt0Z5Vj2J0IzB
NrKu7us/lEzt1xiJswOZ1fhQJbCNRB3KXyWygY+JqQ3XeEu6P/RslBfmemkTNgN1HQOVUgrpxDX8
Pf7+OFeGoJis9rdhgG/fTHYS1L4Vd2FFXWzsEDaJVVSPkPk3vytmFoHmGg3tKpNWnVIzzvTXNoUB
sBeqVqjbCzO03HEzMp3nDIlasmSkKxY/zoiRDmmFpf9Gpsh46M3AeFWgNzxR8a5xL9Ogsw1UjzYV
meihSvLeWXmWos2cxmIOJsz+Rz2lw0/A590lLYYT7OP840A+zu5q7FRwr8czp9WuaHtt0n+rdet9
iek8PWmWIipfb1zjTsIRlL7XIqjkS8r1mU93IorWfV3Kq9aMIM9GZhVZF9Zz+XTMP4pEmEiArGbm
aR//KKcnTuxTW/s9jWL4bVVa8ccSVFVNVu0BmbJLbmdn9g8HlBo1Is2IU6CccDzgALEoi7TB+Z0U
tYoPhcxb9BCdrPWrqAnviqbM1RsnGlXfFEnnrgue6ocgN3sffmD2Kx+JZ7aR3mbJ+uPNczoTlH7n
ZJ0ECDDyMi9xRYGiRKcFv9LOelVSO6Ddn/fyJnBQbcyS+vfHwy3vYyq99NZh5bPVSEiWtcrA6xro
IHr4O+QR8CcVd5hGqZRDXTbtXhp5f21KN9p8POjy8vo7KK5dVPgBnFL5PZ586HIRHDMGLSawlq0R
mTtaXh6EwEK771A83Q2oy+ybEEbvxyOfmV3uaOraFLpnlO1i2eUUVZbVKeFvFIrkc9m6xTpKYuNg
dkO6Htzo6uPhTmYX4gRqo9zSvHaojyw+lEhJjf+HuzNrbiM70/RfUfhmrrI696Wj2xGVAAiSEiWK
lCipbjIgCsp933Ni/vs8BxJtIkEDRVMz9owq7HY1qbPlWb7l/d43jKJoy8GpU1eDUut+0Nqxhpwj
7V3iWnDzGnp3ys+cP0WQgLCqIlIAqOAwIKygV9OiFxFvq4SjQ9lRvvSdyjNQ9uXde+6OpTNSm9SU
Y4oJ1ur9r1lUltrZWRtvgVaEo1tS0yoBJCD6AXBcWkHZURXPtNyZH3F8Km40cEHYErM7jCLJiER5
l24N38/OK8+2X1MN7F1MIXVjxz/hE0tJV1S98dBAXzMvNZoo6i5iuUi3QaKGq9RRpLMhUNWMskQC
BCfmdbA9xbzQGhEeJrIYcwYSopCRIklVtgW9GCzCeNDOW5JR63HspOsUtbl/pj8oamyMTIC5c60c
uQHVFClhvg0jw4cLosjL5kJWB+O1X2W55BaFrp2ATh6cfTFFToO4bsCHzj9dHJCTl2Ir3ZpRNLz3
orJYVXlkulUbA7iRa7V5U+qGEEUu+lNG0xPfkucFBiT2jnD8xM8fWWijgcPgU+q5Ddohpw6HdP95
XfZRSKY7Na+Pb5wnviWd4ZZwj2PLz2sMskwL00Sr8+2UxdoqR6t+BaRwWHfwMS56yg9P3DVP9sfL
SepUYMnmC5uqahsU6ZBv2yoyzwlIxOgEVuk1D1d2XvPMn0gHHC4mvEoKcV3w0UJ2aLaY5ZBafp8q
8Xayevmm9NtySYB5vCaQX6yOL+WhyYkRRVEOjvOO8Uye3aNKAb4TYynZ+nZZIL8zqQmcC7b5yanV
6D368BQ7RXIJcqrT3pnUXZ7V3VSeSCEeLjCDIEHA6wEDCZGt/d1DVHKUozHncFpTtDbiPIJuItO+
WUMRn9dO/ly0Dj2hzgUclqABoaZ5PBtG465opCnb1qO+qduyOfc1Hq5ispYhrtLZ8TU+/JxAw8jE
EpYUQuVzwipqW9pY86R2q8W69zaUJyhrIie80LVu+/yeQBJidpDcJ709s/VCB4HMRqq6rderxZtJ
dYJV3/nhGdLy1fp4V2JfPPKSgHVBZgk6FgiDAgHYXIhnnGqoOqRU/e5nuU6ZZK2uasXu0SCXIHjx
a/MitQ1/GfRh9FG2Qf0d735ua//oX4DLuPE0TG2xpR5dOD2Qzb4JGuU7pQ+6vmrsUr1r9KZdZ35v
LOuxkN/IvvdF9lT7HAQ3IBxzms50q57eyU166vqbXb1iNERLyAHh7WMfzB1UUrdAppVG/a5KnbWE
1oASDDPztJsYXvB17ekQH6S1p7hRXHUnjATxIs++BKxhHGEy41wX88ipOSAyo/qZ9j0YSDj5bT7d
qZElnQgIzc36H1MUE8QeoQR6DuVLG4KYWaZo3xswPxeQs2huVjuQxqhVFZzJo4FSewSjH4Qw01VU
S281qEcvQqu5SPK+uAU/XZ2SapknxhnTLtTPe4e/ivE+uyjtoR0cKdW176aab+o89c4DEO5nvJFf
WiuyK1eB7n9aOl4X3pRjSJlI2ALEmjBqjm/H2RH/MRBeCOojiETiP+/vxqLM4CBUE/07MMdwVTuR
eREGcKFKnS6tjnc1v7FFX4C+mC0BCqok5qHdtndCIfwV+K6k2bBoYNG97vrG/wPmnfpiqqdwadS5
t0whwV8OkkdAG9TP1+OjmJnfYhBwueGIazqQEf6zP2HFt/PeALHju3pUO5et7bwvqh5Sn1Jpy9uo
0imPrdGNO7HXn9iFUJ2xwhgZmBtUUOz3O3oIn8Y6xCHuoIVvIZXwkquWUhioSKTxe50M9gqtNX8z
IE5EPQM0RBfGIPWLFkbWchF2cnHZ1yTbTlh7T1xHjEewIeJhU/E8hzk7sRGYTlJB+AomVb7yhza4
gL3MdtvYGhZB5g2XAwQn0Ick5hmcPGiyWLX+epwydaWRrr47/nkO9yPsmtRl8apDisGC7S9Tozqd
2ch55LuxoQOUQXjyHR+FOmk9P1XNcnD/CLZWIDmiL0J0c0nSIst7Saqtzic3BNcL6HIYh7oi9YsT
H/9gz9ERBUHsOUq+OO7i54+ufKsvh7Hq5MGHbzed4pWDOoC6TBqoxt5n3M6mC/qv8S9bFbaQE9ff
DjC8d8vSOTaniHKSU+Gi3e/cK82gLyaNjedRajWeTUQ81ddBUvjXYapBl5bYViODYwcYuRylUnYu
FQ8CNSqmpnxRRr6ZuWWWj42rxn2Kxzoo2FWRC5FFqF/nKexvC6gxGt0F1Wsi4QsRQ7gxojaX3ptV
EWSXRiR1MtXsSPq5mimP2PDKALFT4XoUYIbDQtd8+yusStnnIA3gjDQnq9LalTdVtpYvCVhN1DZV
ECp8Pr7ZnvgusASTtKNqB2L0+eVH9LvUkkFTfNfkPbjIai+90vQyXQRBkf2B0zp8rm27OlXFcPDm
YulQSSJAEIQCcHn2v0hnQIqj16nquwHlTvVFX+ZjtQCarzlvjLKywwvquvrX8M4V6aokYXPq0Z9Z
rYIkeMeLLLKIFIDOUUImJWmUIvVa4Dag40YXkG5DzJ26A3mRO1n71dR948TtfzBp+oSAE6oKrDwR
ot6fNKh2SH86uJ9c3ci/5QjOvctgUSfJ3DuX6jDoa4NKhDNzmMwTJ+CJ2eIhIKnN0y9KR2Y3L65c
bDgxjI/uWIXnVuOX8bmvqpN/04Rarb/JsdjTE37Bwc4in0/gTNCUUhRGgcz+bBVfb6OWoGYEWljX
3Qa+xGahVIaSumnvFwupkJyrCrCNd+Kq2cUC94473hd4TVGFCOoFTqD9niF2yp1U0yiHaeSuyS4H
XN+6WhStpiSfGgrqQUPrrdKc2+gWhs3CsoEavRnMMGuvrKzHFDjD+4dIooKd8l3bTlLgKpUKZD6V
0rZY2k6jrwMMa2oOixqWaxwCyOlcuH5861sQJ2a71DHl5QtLw7GGGIr8ovfaaTjNqitllhKi6iXV
00pPUzl8a8YEhJawaFfFMgGQ+UziccxL7jy06vHQYOMk6bC/HjG2voyPpn7qnXZpqB+dJHDT8fZ5
F8m8k9mix23faJMSqJ+0WzgpJHcY3fCdc2JPzffxvJOZw9sEaJQbkq9+ws10NWXhS5dVeGGfYime
b91ZN9rsdjItOJsKaTcX/9y6kW/Hi1Mzmbtg8y5m3l7uG0ahJnwTqvmDN0rjSuPSvPc/NB/Vm+Mf
Zn7rzHua3TolHFOWXNGT8i6+hDHMWBlXwSWiMce7ObVmMytapS4hp0ZQ/eRdZctoKd/2F8r1y7qY
3WJhrzee5IXqJy7qhb703GAlnR3vYqe18vjumK/WzPgKEUrSipJplJvybbk+C6mQcNuPHTUF30LJ
DT87F/5SuoDWzjgVvZ2Tic3P6dwRTUOpjJue+UX+utLPa28xptdy3biVZFwqqgvpylvDXvnahaJJ
rmSUgIcuJPn1VJ8x5mUPMYb5ASK5mmLo48syN0nnqzK7QWQKDaJkYA8F1te0f19nX9rqxP3x5IHg
uRCxcvI88wJTNcDyg+iC/RO7H9JL5Q/nD3/pn+Xnx2fy5DZ91M3sNORjFDpBTDf59/g8vx8/Sxfj
+mVdzE6CZBaNlpJa/dSu/JXYpqP7XGt69z0ezWJ2EhqN0vcpEV1cFm/8S/WivIhPnQRxAx2chEd9
zE5CFeiFVen0obzLHLd7A34Mbbjqa1G5rbaIv8lfX7ZsM3uh9h1ZalJ2f/59ei3daZfZ+tTHn9fQ
/zhhj+Y028dWrASFBPX1J++P4o26zv8wr3ve7cuuOmvugo/65DafgxMSMqd23OxhbOJ8qIKQPsdx
IX0yy6VULJwP5seXrd7sZcwKP4GNktXrV8P5j02nXRzv4snHlwAv9jIMWRzTfTMCHaAJQGGsfrKq
y1y6tfVbo59crf/ysm5me1vOfS+JJropgpVjrKP4sigWoX7ikB6En3D4KY3C9TFRQAC3NHuAG4sa
+SqRpy9ObQeZq4RD+94DitlR0k4R/Vme5ZDHQTcVnktIimTLGDq972Fc6ZgdCDZsnjdrwCNgxATg
FlgOae7ZvTT2Q6VFjad8seMEkTp5yN5VWMiYa6Xm4oYOJywpsYqPT7cAqyAzBFYEfBPo/tnphs6M
4cRO8IdvpI7uelGYoD3tWafMwvnLgfUvaiNYZrD8ZHpnplQ7eJCH66r3patVuwwW4PJa+RLHeLKV
BYm1+pm6YoB/gPRh44LqF3X5u0f2UaAhAVob+lVS/KGVqbHg3GXywpbQ3LKMCaHiqClOkTzODzh+
M0+WiGRD0KGhgbN/LhqiWuDEtHBTq1L4egri8J2J8uIV5Mv2uymf8jcJxQUngpYH30+omCk2iwqJ
Dmmg2WFMtUQeJEiiIVlUQcwQdVgjX6Auju/Kg68Hd79ABQA6J2IHMm1/alJhQwufKtmmkkqnWEAX
nt86Qvh5DRwmPfHiHE6Jqh2hBApWEjd1zhtpF0QPkedJN4WZtW8qxCXfZ6VxauHm5jCLRahXpM2g
7cAdmi2c7E3g98iOfAQNAM2tZBpXnRUq59YoCIFCcwTt6sM2kBB6+HB8NQ+iv6Jv0leQDBBTgNJt
tlMMOYlLKfDtj2XAk0BJ7mBXG2uQAbhnedDCwGtXYQgmfKLa+APsoZnquKbvx9I2Tvi1Ewu+A4Lu
XQIk7SCdIvpJPgisy2w8PIUeBPK6f9dIcDRDWRLXVrY22qbz36dQjFivqybTlSWZ8qpe+BA2O66s
s/NuK1ghii0qw+3oLWro6eLGNSkcN0vXSWqzvkzV2iiWuLpNly5Gn8DW+ajXkf5M8SUwQaRnqMkE
ucXeYU33d2iZOAgv9LH+cexM6S1oZsiPO7LInyo7VbozyHpywFrHv+PBgbdJPhKW4viRwgKgtd9n
xeYNbDO1PxYKi0bA03Oh7LAu4cLXLjzwzFd6bpUXxzsV32L/W3HegT8xW7x46gb2O1UHeIZj6qI+
Fmo3masq0usErc9aM84zx9fsMy3VlWQdpp2cnZmwt/lrWM/tU+Dww+ND2pAaZEArnEbwnPvD6IQL
plMK/hGCoWy66aXG0Vw00k3tIgAdVy6niljeKpfh117lZWF474+vw8GVJNhPRJaGSBrFIvOwkhwV
uhHKan43xWPYkzqIhuHMKL0xcLPW9E9dSgfdsdbgAtlcIJUA5s6OiO1XFnogVnyXTElCvKfOqNSX
Isrf3RhtghM3xMHqisIbXktA1bzLwFj3V7ePybMZQSt9RBBrfJ+0WrsoEi1bF7Hfu/ZEXGlMomFJ
sM4+sacP76ZdcBB1H/EPkMPZpiZCZcBjk1R3WlBJb6vUcd7oXeS8zcfWWDBp/bUWp+p7xdODt7oS
fFeVJj1hkx2cK14zUdcoChv5H/PKRsdIY13ySyxxHhqi60XSrbxWsIv2vZFd6qX/JYRgbXV8Q83X
HBJy8ASAtTCC0Befg4tC2zPKZuqMO9WYnDc1Odj3fdrr3Xs4zqfvvWo15hLEb928HWvPOSWudNC7
oC/G66V/1p0A/P4Xh8K9jDu7H+7M3LLfeAkxyK91oTrJItSiipQBsKN0zdvUr/MR2tnnfvZd7Ju3
kAwA/30Ax/E6n7inGY53PZ6Rsggi1b7MYruNL7UOnRw3B2T/NqvV4jYqa/My68bwq5Z7g3Hieps7
F2Ic1BBQBSIgl8Sp99dBMpTeGdtSvivrxhtdLISiWvdqk1Qw9vk+EKg2LU5AdQ77BCENnwHd/si2
7ffZDilyFGgK3DlouCwbvXPeTaUDR0osLYEjnWLnnm9vAGyIIlG7h8chw443u0pio5nUui6qu2iC
2STomv4KFpLpTHIcX3XLQsXuB2jw7fj2nltVGuUSPFEQmLK7eOxn59qPDa0A2m/caS3K14IEP/pk
6KN26lF8qh8OD/SGdEYyabaR07a3wwqCIi7KTgovJ09KrEUKvkA/sWXnNzITAjrKZYyRxkU5B1jV
zejAJ9cqd3481G6sePmqh2XdDWTvlMri4eGkK0x6KhfA5IKL3d8gTkuNJzpQyh1s9Pkbbaqs122v
e+Rl2aKUTUTLJsinr0kHF9Pxr3a4NSkNFFJ5IHX4ZnO4s1I7FooGqnyHvpt1liWVJV+WmBy2W8am
+UFrUXp6do9wFJAHZotiEc7hGH2cyXHdyf6dFcT1mWdazZmjZM7KhofFtaj8fB4HEqUZwF1EjkRU
A6BENltbP4N0Z8za6S7K1WTt1HVNaXBXnvupbK6KvP18fHoH2xNcs8A66OIpF3yg+59SdroJTEQ2
3WVxEL4dOk1bEd06RbT0ZC82iDGK5Snimxc9ez6E8y2ChneOMjTLsUx0ZJGC4cRdydAZ7WNjEFIs
gftDKxgFRyprZk6M0WVTC51H+NGTKgnSwWpETtVEOyr+OphlWMtuEFPBYbiA5UoncrUoDLLPU9UZ
qaBbB+X9DTRGPZ6bfWIjBdMkARq8UYYiziIBGOagblZYyGBpqPAkXzQn8rpyIQVmXzkuoPBWQhZl
tAdIaExPq/mbhpS9qbW8pfA5G+rGXJP2bglzRdTKKIt+rAIjXnqIz44DuhxWkb72Cw+VB5e8PHHf
dV2zS4JF1EyaSazdRtzoAg0aqg5cqsgTG5BIlXZk47VELzrjvEWoGDmRMVdLxXQDsNyxRVwSBJHb
9ZSTvHEitHTeUm2iVf0S6qOhjFdGWdvxaxjUgvxzGKl5fguTXRBGF4jQ6dRt96bsof80ZsPoB26h
qAgOuQGkO6XkqmqRIKOjaHmHpyM1JtnA3ijLC+IaSvRpitQK7Gzgwa2hulNfBGaLr0S04jyVjXF6
19SQNq3x6+z4O4AzB3UA3YeT8p1njC1BT2QVo7MKCa/wnuqvLFuF6NoooD8ANtIS8PjusucJ8c5w
vc3oez40sXxWwj/UL4xy6sw7DZqn0tWMWE3PhjCf5Gvb14PmjeonRojejla0se8mWgChHdIeSJ66
lh63ydtG8RLAL0OL/vQ5xd6WdO77WtPd6GBiUqRNuPBXzuAkxnVcoSbzRZYJswwLJUohDFlQX6Vr
lesMWe5fKKqUbyGmLgTHrjqEKy/RelBdPlo0a8fJJHk5qvVQ3xa9VGfrEWM3WBdE5ceLwMTgWxaD
5kXLLgv8emnZkq8veq9P+tetr1X6GkEZp19UpYZAlO51RXWJHKZp38a21NqfR290qmkRdYBdVoOU
5P4irNrAWEMzkwbUUZh2d4ZBRnWFYdcIASeTXXXuSNvhslNAp8QLJ0RSAiocANnW6Kpmb8cVWx6x
rxXUGyUCgqgxNuO1FEjSdEk+ym/e9V2rhl86tdaNde+BJfk4dVAGvi79ZOjdNIEQa+NH6ACuEKto
0wyrrhYic4TeavkDhUMAvS1TC0x7pVsFjKHwqOramWkOVnoFJFQXJbhmB8WM69dGLWdU34wUtrt2
C+GVqyVeXX1gCHZ/MeC3JudR2TnyqtW1Ib3JAcsW2xJHP0YKCBKW69FWSkNehPB3AahTe8jIVLYf
8kDlpI/5oogtY8wWcqJUNVTwRZ6lSz6dFqJZN6Fu8bbQAwud5yT0Ou+PkiEhISQhAucZy6TWoQvp
S0BTG70bBo8iIs2HXjrNuAiuothL/QsKUUPbXORFEzXDohszZ9rKkqXkihtmfjQZLpWyLY+qkvmS
ct51wO6/ZYAmwuYcDjpWYqmWeEPfqOeww1VGlZTz9fh7sQuAPr5iYaPDitEJ6xFjEIXC+w9GnYZU
nfmVfAePV6eF6wBWHri4M5ub9JrVHYbkrBlxh8403XNYQmjq03HrZ1YKZKjukjqHYllGBmPhlJnt
nxO8yEx/iawVq6EV/UlWwblhJKr+iD5CdyQYMwHV7I/YQUHe17xM/TxAsmauU6uM1fO+cLi5udGD
U8bRgYlCNz8EWvFViSPPFogPHSHUl0gflKTObFeTwXIukqoarswk5DKWsyJ8ps1AwbmKlwCQAbAe
x3o2Q8kK6j7s1PSL7o9NfmGrTdmeabJvTZ8TuAGblVkY3ObHd8LcCNSF6QxkDb8EHAuYzf1lzSLU
GZwqrr5EQe84i9YrqmBLCUpmv46rjltZjSOryzgaU1OvA9UYlC/HR3DwYUGECQl7B6g0LARz9A7l
GUXB1Zx8KpDg++QEWvBtkO36vaqXSDM+u68dS5Pg3gSgPbdgeO+dfmys6FMLA+95XhiDuiRu33Rg
oEu7PGHmHqwt0iLEG0gLcNCIRc72kKqPEip8bfxJ6XOU7wAFOjeoDDfXfZima8Ql1S94ArG6LKwk
/3R8pgcZIFD9BFvg4aBMA3aHucsZ6gbBKwzpTwhyeR8KMyLEc0aJZ6CDjpYgMz9L/CR2Fiihqvd5
NfoDpWrUkrTWQp30QXnfWZ40nIjrH8RhBCc+9iNmMUUHohpnf7uFJescjob8OY0mXXtL8F0dlp6t
1cVZOJQp6Kner6R0rapSEymuxTHzr/3C6LWzyrDQyTy+SgdfCJAwJjPQSSiuxZD2hzOUsuo3uhV+
rmvPWilJPACYoyLAiJR6qU5Bd+ZNRrkYpDg7kaGa3y9QP+9kg6kTwgDmStvvebJKKSzsNPiMX4bV
2UTw8KxFcMxDo1DSvnSUm6fPjAjQJxa1KPcwRTnU3EVPm76eUqzgz9ZkxReUv4UXZu1IN2HQRBdm
qybPRLTQHzxlCvcaJ43gx2x1M0mpGi8Z6s9Kk3tICpldeteEqVctmzJXK7eeDIoEtdTTTwACD64U
gfwWHPriaQN+P4tF9GRyxW02fDaAVUeXZeRI2VUQZlO0tDLYxU+s6xO7Wtzd8PVTlA9J+pxzIyNH
lvZdX33uoyhMP8Ix2CNFW9oZyiKjr0eXxAlgAcyR6EuXAIGbYRlAahku7DyMT4UqDncWV40IIhCG
IZg8r3dL49QO4q4PPguE6nI0TO+i1t5WlrbwiWydHz9AhyuNi0HVIgFkHVL8eV354KkQktej89mG
4eFjXvTKdVSY0ILLkHXeHO9rl0DaM1oEHzwGLIUMEDZS0rJ/ZjwzaxyzraTPaZP5OFfQ+Vp1uIAt
1yEZmhdJOr7PMfDTNzBwyRJitXAl3BUlGb03hSb5fkMOSGhyILdS9d5HOSoHoY+Nvq19XjVdrVzF
YxEklynoNXjfEeMyPgaD3d8en8jBolEjwJtHTBQmExLV4gs+SuI2PgK4ViYrn8jnWMEle6P8YuMZ
BlAqxKa0fG5vMG9Akwqz9i6lMVs1La1kaH1T85MuxcYn9HdBlpmSsSqLwj5xEMS52vtAguQDGjYq
fQTB5zwdPkI5h4KuaQgYqiJcMn8ZllN9nsLqvpz8WncjPusFL0u08ic9P2FAHa6roA4T3PEiGEnd
7v66tgbAoTgs7U8eTkl4PrVOFvPKIf3y2vdlRzrxvB8cNKoBBaszNVWi33l1QQtVK4EfGdppo20W
ejdpi6j1/UuWoAbVnUUnoDbz/tg1YJxJV5OHJ6Q7x5DFIQrcTi+rXzvVvLbtzr+sYrP90OfpJ9yi
U9LhB72RoRBxe0q7YfYBbry/mEXdNzGZheGe2gHS71MlI9tr5U64Vq0iLFYjZMqn4oLzwA+IFVMY
oqKChht1Xo6YdE3Vt/Ek3zuOl11TaZG9biOrPHEgnpgZMWrB1iKefWz7/ZmhDhtmup3L91LrdXdG
ZwwrlBeSZT7CMemqUrl93gE04CgDq00Ynsg/CI5Zfy3y5kNRePE9muuyWzpBsuq6MXW7qJyeaVXQ
FZoxlPmJpwiDZn7WqZp3cIWb+2wwq7VcTP0au/uqwDe7ggCqe6Y5vQPAA+kRpQ6i8G7WHf5hVI7m
NEIO2gshELs583U/WZi5eUqLdn62DexYotTiDHB1wn66/9GGKNZjFne4r602R1Y+nS5CyCTeBKg6
3x3/Xgf7gw+FWgJMbDyiWC0zGxXSXHPUJqO9Hxsn+WxDK2P7Vligr9gE55VvnnjWhBX0+NKkdIHj
RaCTqDQP6XzTG/IETIEimXvfKqzPRiQbBNIGuUeHu7WGbAUtCKhXgT7yn3lfkouERYHkGEeO52ie
FNX7Qh4nO0vvnZxXzsWK89wJR28xdIhYn9grh6vKfUJKm4Qztxebc/8Dti0ci0lrjPfwFqvnVjgG
hZtBsPLNybryJhmt9MTsDgDHlMCQbxVsGCBTwC/N/GkCXUFCoZP0FUIee/hqAnObLiQrCj1lYSeV
l1HzNo1xoa4mZD/6i2IIEcbIyjAPLkbPgEHR7UJ2o1u0dpMumy6MsgYRsz6LmtfY64rqKnIoSy3q
SJqXKm4L8ZEFtAZaZgmJz6oljwJtTnGKu2u+lAITAhcTTwCpbKrpZu+cXCtpOpoQlY+eMt7kxDHP
E2csV5BPxV8MZexPfLr52aOKCLd8pzTERYb3tv/p5LaQPLWstD8gX4oW4EMGV4KqaB2TBDvlIB7M
jbgUb7fAmnGlUNC231cecgh0wkxfoabszG0hOxE0aP7ot1KybNEFys/8qSSYrEYGz+GiCwFCDq4P
bXAB8VyCpPnG6QYQ5GZgRxUcimGkRcsaiJeOlIxetS5XMeGUE2s0L7OEpkBgZjCA4PARtCjzRTKt
Ig5Ktb1BeA4mnRqpiKWaTWgskAvN/CWIK+Vt5jXtvVM26SWZvea+dYL0XoGN6WsCpOuUnMpBCMCE
BAYADyE+UY0MIGx/LXnYgy7xiuS+1Z2m36olerPLbOziHtVz4s3SSgtqOd52vqQ1SPrC8//eR/Oa
4GjMkP11hjWSnjKbZvcd4RDBdUTVFHcPgktzM8bwdMnzCqW5ySVpWKpa55yNSZNcQM7RLmKIp4gy
Bac4POcu2q5XinKpRsdLoR5wdhmkfhV5ZmI0N1CsZWd21AfnSeaUl7lK2LMy+u419k13pvOoLEwK
Cd+hhnoKOj/b22IMQKqwiwE3cn7n/H6tPVW5pzvlTdHHRbSAMU6xF2k72murqu23DVwApyoRn1hs
4mqCUwLwGE7h7DiBNO6LIVfKm7gdteusH4q1hLbP58B3mqVtcyFOnq6ujz+gT3YKbpMcIaiLA25W
hLomz4/66sZMOvkiIJ+ylpUyvIKgzltQbtm5cJ6dIveaXVK7xYWAzWBTEdsGwLW/2UvDLogQNfVN
HmdUw0UVV7AGyJpqz1Os97Oo0Y+uTOJ5JLhgZZ5bWUkkVSRi1OomyCUzu6DWLpcRSsl17zW5x8k4
Dzy1ilzdltSG0jrFL088bfO5Ag4TQGqBauQ2xnLYn+tE3d1Amia/6dtIowzPTs4bRya74w3xCSdH
3BGPrBOuNXHlY5jwfwjYzflPYCRq1F7OUMxJQv9KcpRu1ebBKcN/5jjueqE2nXufyxNjZPaiNUrI
TVMW2c2Qj8FVm9f3UyoNt43sB3BYGdVKgwkF8bOoPAfV+cfx7frUahKm1QVBBvWyc2RuJPlW1Pl6
eCNNTvQeg0FaOPnUXUIsmJ84GU+spgA4CpsELw5c0v6HIyM2JJKR5jdSB4GjXw/NO8QT4s3xCT2x
mgKnQpwEEC4iczMDNkljD60lqbiJFYoHEZSrFpHnmUvNCaxV1+rleTfqBjnfuk4WgdWdqgSe33Pi
KaQYnteHV0u4WPuzBOeWJmnUNzepMnnXsleQNpe1UE6WyBcUf3haIf9wjf/jfvhP+OCuf2zI+q//
xb/f5wVVvH7QzP71r++KbXbbVNttc7Up/kv81b/96v5f/OtVeF/ldf69mf/W3l+i/Z/9LzfNZu9f
Vhn0vOP7dluNN9u6TZrjP/0xUiYiGrrOw6z5kB808ad+aTeRf9jQq+1uXB/GYvvff7lH8r0R4/PD
PPvLzx9dfPvvvwgq8P84aGg3mWMNJBvm3H6jZVP9TdBwirJbOGr5w1Wb5Jn/88eSY/4G1kZEgrA7
fv6cDh8t5j9ag4NRPbFOx3/n2Ax+rI5YApFjetES6ExRbPEdEOzR3NXfoNfEHeZS/vln19G/0dRF
tONFUzeU34RwBXlK4tziD6//oxVQ5N+w7Dj8sG7s/mBo/Xt9fN7sly6B9puzw3Kih7L7wwX7aAkk
zgcgKdJvP8+HOCD/XmsgvJcX7QJJNX7DihcZBtLyuz97awBH429C/gMgu/7vuQ2IEL9wDVS2AUyb
+FdYFI+/P67dbyLEL/75d/vyu/Djiz695jA5QTAqBDTFH573x7N3nN8AWxM4Jlq9+/Pjxvk3ugPh
BHrpp1d/EyRXPHEPV8DeGljOb8wf0Uewtbs/z9gGf2Kd/mYqLIIw+bazJMJt/cgcOfkLD4/oYQOP
DAU8VMKse78qTIsfjf/d1PjrnqWxe+Yf/fDh2d/19POv/5ziYed7fT3M6+H/eR5uq011H4y7H4w/
B/p2k2KSuNsknLaPrRxBv/X3YRyYQ387AcdaXeR1s3l1E95jf/9oSxgPgkr+pS2vkle3m6TbfMur
h8ZE0wKC/dKm1+2m2aabZG/MIiP90obP8+xbW23qh5bEgBWZnf3Sht+ywNXGb/dGrIgI/0tbvt5k
m3S/WREXON7sU7vzb9br4Z59cAB+uCrP//nP0YjVxP0E9PWw3x+fGBr/+6BPHLgjv1v/a07ngs/w
be8zCB/k7xP6507nGlcvSzZCyeBHU2IJRXzipQ1fbYfwPn9oZ7fNha3w0mZvNzh+r665xartK4b9
6ios2y0v50PTuy3wKw7URyi2t99e3TbcBHvHdff4v3QeCxqoNsmr39NtNbsaf7wY/3ilGMyfu3g3
Vfj163aztzSCOBp4IBHMfziDH+3/6w6wiGa//AA/Hv//uRdzE1RsyIfF3O1yPLl/uLR/9suNRdXu
7TkBvnppq+vNtGE7V2Hx0NZuvMKvemnTF9Vsl4nE5IsbravNNnloZzdWQcX04marTfnQyq5RkfJ8
aaOXefVttgRCD+KlzVIqtgmbh3Z2oxVF3S9t9s3264as8ENDP9r9BTvsXTpbAyGI9NLBvifcVz00
sxuqCJa8tNXbTfstfPV7tfka7r2p4Gp/QePEVvdbVX/BIfv5IIkxv1qlYXXwLv0Ka/3Ttm5euZss
flgFseKkLh7+9cmw6J96jr5s0+3elkOj8uWtvs1fsen+R/1qbsOQ1Xl56+ucZl/dtl+/hTUX5/3e
UaQu+Fdcyx/a7Ouri1qMf+/KxysgXSOII16613//2r66auu9Hfmz9V+wRv/zZnW7urlbLf/XK7F5
thULNt//1KeC3gdsJ+R5BDm/QE0fn9bj93slIvI45/93HAigNUSc/v9zIH6vfLHk2f4++AX7C5rt
sJtdeL/glXKrzRTuvf+C8er4rvnhPx4NRxDt2YtxiPThixvNkzydvSSiiv6l7a7u23l041c4UWfV
NrsPXq3bEJ/yYZTiord+wVqcbZJYXGZP3WmCGuWla7Jux9moFYFDeWmzt23F0Uj3tga0CC9v+PpH
WGZ8aGlnwgjU/UtHfL2t2odWfjT6C+yij1VLDGlvsNDAPXTzz7/+d9tsO+Go7203qJdPtfwvfAbg
gpf/1DMgLlU+5kFYaD+GlN/jip/4nb0g8L8ozvT793lAYoem3d+tP6f8J/3Z3zNM+PtmFudQIHWY
f/5ntlvPXh3qH1/W4qqt8mL/DkDa5+AWeN4w3+ZVEzwZ6dmFKmcXwfPa/r3FMN0ks3Ug5/DChbjN
26fH/MM6etGY34mTsD9i6neobQZhTG0SFH6iqOdlH/Iar9HP571QFUw9BPgkJKHBMMrGQS/t3+Ee
P+Jgpy0K9sxmthFNSsaA7on6C0Da1NAc9Sr/bEfuBq2L+ycikhZwcEENJTT9DC7VHTPL/oH9J+Z1
ta3zIm826f6nwpY3YMxXQRWDAgVcfPSR/LNzu9r4QbX9+vDRd8YIRTPiH0ASQOYAgh995v9sR4uH
qOirt9smQMVx7ncJaCkYT7DuovgP6JWoKj2xmP+6VwqmvYMt/VLX5fFsTodOH//2istLOGqPsqh7
g3nWz38uutgKFF87f+opfrTN/594av2Am5D86F5g5Nh++7Mv7rStvm7CaL/hX2B0/l4RxZldCEeO
x58cLgEnP9l829bBQ1u7r/4LFuIKZyHdjx8K2rF/eJ7/7ICDdv7RfkGok1qkbBs+jE4sgdBAeulY
F5v0a/5t/5sJPa+Xtntbha/eECncM+kFLOylDZOz3XdL9V+wcUm8+69ei/+6/f3mYYxiiXcy3i8d
8kX2DfXKmRVA6fxDR/+840TL+59uh7t56XgvN8X+1QDb8cvH+nqsfIQh/zd3V7PcxnGEXwW32FVm
OYIiKby4iliCpAyAZgSQrtJtAIyBMZYYZH/IgKdc8hA556RDbjn6xjfJk+TrWYyEnl0RJKZLcngT
aFfPbE9PT/9+HdwMjC2MJ13Z0D2baSZuDvUulhmVrdtAW+BK95B0W8zrLBG4131lYfRUH+8E+SUq
KGN5MVATZWtXRCKWNcDdQ6CQH59EGdBApVNzw3P0bqZuPC9StQ7vNKGbxBI+1yvFApuYPBxPlQJN
E502xd3QzixBf1EzVQAzLUAYIVmzWiGIwuT5YXv/kQ/1EGBgagW14bfpDAtC8oo9xNFcGXIePCVH
WMK2GCmMWqtxut0WOMKRMrdc76Pt3H/A/m/UqMwWZBaGag7dVfHEL+/GuoEdhCUWe4RXRheI+XpC
7gQlVN1PiMnYm9bboszKVev7VrewmS3Kzc3cXo4AbwQ+ZLNgr1yqfG4yLOn/aZoWfYPuPr+L/U99
uEIKOl036RuEIyRsn4GZTlPd6qqcJ15dgdDnTx9a5FEZ6Q3XhnOzQJhjCa59/GeVj/U8IsFAsBLR
jlpUrfwUL3rkqniu1FrhgDKT/vfv/8wX9Os0W6O4Dzs4U2N7rfypMX2IoN5r9GX6Te1/cCNzbbOD
PiVrPTH6QsDooEFRQjA0nIKFF/f8+2OjgABf4Kv+Ui6nihUFAr0MyPkCix7bxdSCgSO1gBtpeMHq
IeEBSiTre6oEQjUrjkD2CQDM1BEUq44u1EFqDiZzow7yvPT06Gg2awic/RCedgNlAR3UV6tiHpg1
FWt2PgJNIaQvk+vHIGdE91mMiu7VE6vzeaLnd5HESVHhxW1tAeE5gpebZcyC33m2u+PnLoXB90pD
2WJvE7oZMO2dP+4C/njH5mCsKz0+09mdntmbIFrRFjAusXkVlIDWU1tPf3s6ZTpD/JudIDXex/L6
WFOQjalFieKutxnYwC3s1wIC182LMDNEWO+xTEjuNOluT8g9qQK8PTG1+nyCRYnd7YnKrG6y3R5M
5zzSxjnJ1HKi/SaJE9QsHLvlUzNGqjOoBpVwQE/Rg77M9dpvkTa8u8Vlt2Y71RmKEzlZCT6gZ4Nz
l8ZXx3I3ySya05n4ovs8nu5ZCQ88Y0wA0F883beIdQTKARjzAnQLlfLd0ky0WO7+qLNAwIA9IkAW
bstArXlhLaBG4in3FaC4uDRIJA36ppiXoWkCcNv4DQ9Te6MW4ZYFeNw30OuFXsJdClo9JPIS/fJv
GvmZMuNmuUR4Y2DTKXjiWescCUKgjJVlRHJV0NpFENTRZEm3ezJusxJRis9k+QEA6pfa35FGUuKW
18qhIiKeLJBaQsUmUQZ+gTKkchZ4aBKtfu8QsQicDWCWxPOBbnSYbEYlgABhpzVR78lCEZgmJ0B6
FfSDoYhEgOqNgkOXTT0luh2AgPc/95fg4a2e8scDYEMSZE2BCoRQjAFKFU/7ckEtd8y4RJmVAN2q
37OHhMHUcrdRIql9BeNqArlLgHnkN+uO8cHyokfa29DIeKD0LOMCLeHVDFFIwh9VzML2H7C/4CHA
qlv2FxgvrPQF0I8SfXNVthi5TI20PN89JkxL2HM9QF/dMG4fHgJ3uV52WT45QHz/D7o3Ta4Z0EKA
CXKIUdwYb0pIvruX+3qhNaoafo6BtRkatpmZIvBqHFFqnBEVcJAwASpHto+RJZDDWDutgzeZXVqJ
zGQHqTJUuvjdkWaUSB4mc8UeTYmH4p1eleMUhbhQX6ggbSVU2LC98T8JvHLH+tpOkF/DMrvXE5BA
FInpzPKe4N3dGbtDIIlFronXqbwSsFs+wie4ZoXlRx5tH4NE02qiVrp1pbMpszceLBt/5JN9/KuB
11cwiX8tYNt2Z+tVsc0GiYKV7l+Bh2Oh91JqGlvyGiwaCR+rU7qZAegkU1USVka3mBu74upaItk4
wrU/RVklp0wjSGIZcYr8L1OuhBMeTRRVxoy3u+2G3Te7LgjAFonfa3L/n0K3pn94e2MNr9rB8JV4
8j29XDNWNLQMlU822fpmHFoFLyScBuToLcYD+892QRGJCgDsN+ACwdvGitkAJQwzlQOHytOqNixw
bIhx2oKXK2BijF9mfzeEijFumQ7GZCQRsgFRgVs8wEM6CeNuIrxFKUphytx/tzs1mhkQLxBEOYwN
vZB45gb2jvQvsJ/8NqtdC4jxuYGJz6hKPBmOKn8vMJ3cL7O/BFdq+KBj8lyVnpzjBcFmxp7gu/sP
5TKAPgZsrQBheCYczcxNsI7d71CvJ3OdppoJMyaBxu940xFZ647FWEgB4hS94aHZtkQya0hAaarV
1+hO8Lsk4cBIHv9zf9EbIu4bFHS3JYCfhuWUR4XQhBe/25HlXhrmEsUTHd7/y7ZG9vr+g6sIucju
/72cGN5BDJj6+IWAEmOCUnTEfwToquVdqKAxOiye8OWsdsEl8oeIEyxQb9M6UTkzizCFOX7PgEE1
gU3fluhQ6CIOA4wA43fobqDEA/u+5oO0JXJm7831WI1vucaQwPKqdGj9fksk4zqoex7BmGONFegk
90zfX88djde8K+8NivHR1UTDOhFNhqLe7U99vTisg1l4hoHYRkyJV7uRP7/iSXjszdjT2P4EEuuH
gLHYWt1Nf7b/40NASUdZOeaessBNwvqAl3FvZUdlYzz0nqjTif5HxF1dzkqT8li6RLcP7RZQTMys
lMgjUSSpo+YAWGakJboxE7VGXr4pjyRRXJIE0iHhNh/ba7ySHChc4j3zdJvjxDRwM9bvAIxyiM4s
UbIBGPIpwI1LblBKOHZnwBVl9ghG7sWz4UfIcXB+mNkaT3egMrKfQm9fIpNAqfOcnCQWNMfEy/hd
X6CstLAEfc9NVQlkygoHu2eKInfa9FzfGK5BJPrKqlX65YQHLjCQLp47I9TfmKmauu2P7BhwPZ6o
ewskihipMbHiTwK5tHmTMmxLFNZXjLoyqHoGPDml7ykzWGmFWl+rRKy1QyG7fN66MtnMNCp5QG56
fu7/nF4OH1xBwIPuoJgwCPRjKGv8zhOgMqGV3RNyIiURxxsqbhW1aSBo7POBLuWi1QWUF9xEHodt
S8QIK+mECVPM7z+k+nrtd0xcwbBV/3N/OXEfMFBYgVeTwUmSyD9WH1C9Aq1vqu6Cb/2u6SNeAqpp
p6e3bTZ/soSb/iqOX+QA2bzVndDAmY3djjzbJ+H5v5tJ0Yg+J1GhiQKuX2y62Ojr7ZPGVPY2Bhhg
vDHqrTCl3Q1S/sTCpikYTSf8ZdoLm2DtnqEUVDMsgPusri1z6CRUSwdNNKGfKKGxCLLXNr6cEng1
iSVz45uexkyl5ezbJsNDwgxwhY4EuQ3dSGC+TetIlPwn1vrLyKxMibr/E/Mr80QksFBOUNZMAPl+
fosrNaWBpTWQpgdHoTyylmeDp0wTVuv0BWyZDX0XPaXDJvvyI6YqYXBN2aFIgAvD82Q10HU8zvLJ
VRJnGiXsGwl13zCYHMP6S/3f2EegM9ur/f3Nkh6a9cewqTwlMhVeSKRjknkGtBMEbRpeKIzP9uvt
v/NzfdtKVNpQvyxR1H1ugry5RLHVlVqiSqz03+54LWEcnyvUhjKqEneWGPxeo/yD9xejvtovtf/h
XZhiAqem8XEBGqzAAmqFKCp9QkMVlgwURRpWEwgINR6pHBARzRBVdTDop2uYyk840ymicd+1jnJ4
4zmqF6oQA91YxEMBs5KUyzmzUwDSG38oI7tARyqTVAxhl6CLBlpPhm5V+6XEbkv0FAWbFZDMn3G8
pgq5nJQF8IjYxiWCxDUjsy0B7JIQAhmF6/yl3d73K3iXNIYUY2oPAfaC6fYC5VyX2/PlMMZuabPW
TyUAlWAvNppxbwjE5o+Yo/JnuD/Ayd5dd/sVHZ8GAOxYx2f7azbe8/afutvYw2wt/1/8Hx/Kep1q
i4Aak1oJ7Lx3ZR5Wb0jE20f3v6EcYq23hRXw5v7n516wJrZ9GYe4CancH8u+YZHtr9ktF9v/txcM
6XBPE0T6M/zKBnz25/eVTXDwv7Ov3CHSm+qASQr364f/AQAA//8=</cx:binary>
              </cx:geoCache>
            </cx:geography>
          </cx:layoutPr>
          <cx:valueColors>
            <cx:minColor>
              <a:schemeClr val="tx2">
                <a:lumMod val="20000"/>
                <a:lumOff val="80000"/>
              </a:schemeClr>
            </cx:minColor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_xlchart.v5.6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7HvJct44lu6rZOT60ol56OiqiAJJTbZkyaPsDUOWZA4gCRIAx7fpZa/vI9SL3SM702n/5Rxa1RG5
udbCIYIYeObvO9B/3q7/cdve3/gf1q7tw3/crn/7sYpx+I+ffgq31X13E5509a13wX2MT25d95P7
+LG+vf/pzt8sdV/+RBBmP91WNz7erz/+/T9htfLePXO3N7F2/dV077cX92FqY/idse8O/XDrpj4+
TC9hpb/9+I8WDtPXNz/+cN/HOm6vtuH+bz9+89KPP/x0uNS/bPtDCyeL0x3M5fgJ0lgrKZD+9E/+
+EPr+vLnYYyeUIUUkkqhT//wL1tf3HQw/c8c6NNxbu7u/H0IP/z8/9czvzn+1wN1cOnn70/dw1mz
/NPH/fStfP/+nwcP4HMPnnylgkPZ/NHQv2hgCtHftP+bKkgIfyKJQkxR/FkH+lsdUPaEaYQlpey7
OvgzR/oNJfw69VALv44cquEfr/96NZz2d/+bKiDkCeWEI8Xp9zQg9RMqqJBS/+wF4lsv+MPTfF/6
P087kPzPTw+lfnrx10s9velv7v75X798/L8ffQR5wiXVSiD+ObyQbyw/0eKJQAqDXsiX8c+R73P4
+RMH+r7ov0w8EP6X54fiT//x14v/yN/0t/+bZs9AvIQppMm3UZ88YVxRKZT82RsgIH0t9j9xkO+L
/cvEA7F/eX4o9qMXf73Y8xBv7lz44XVfw3+/SOLfN36qn3BEuWRUfjZuemD8+gnCCgKPZp/VwH7Z
+7Px//lzfV8Zh/MPdHI4fKia1y//etWc//O/1/rW/SKXf18nhD7RlHJNJf9WGRhBqEJaPPz8st1n
NfyJM3xf/l8mHgj+y/NDiZ9f//USf3Ff9+6zK/wihn9f6hykzqii5Jfsq74VPoieIy7YL1kCQZr4
Oh79yUN9Xw3fTD5QxTdjh+o4Nn+9Ol65eNP+UN7391CU/iKU31LI71XFvz32BT1kN/Em/wQ7viqa
f3/0k8QBCx1M/T308lmvp3d/+5FwCHhfwMzDEt8oHbyv/vBrNvwy4/4mxIfJT4iAkhlhzQDgSA0Z
brl/GMH4iYRaDgoKxTFjiEHY7Z2P1d9+TLB4osHMwNmpEkwyAXAnuOnTGFEw9mCmnBMFxsj4F6h3
6dqtdP0XWfz8+w/91F26uo8BcNaPPwyf33o4qMKcPvwIpbHSGkGihfHbmxeAJuFl/H8GAofeSCyN
mD2+Cmt8HzB3ubCKHH0lle/sJAg63OuhcuWYUCqYIkyAWL/eK4web76sR4Nar0wyLePRgmDrpu3W
JI19sXLD2yWkI5vEBZrbKh/EuryUXdHfDJH2Fw4tpRmnqjtVHbcnM5PWNKTbTFuRe50IdjIM69va
aXoWppBc1hOJGROaXNq2YO/oVqqXTrmLCifa8JXrPPD5fvOzM0tf0ts6wThVRXld6L1tjBgoCIZ1
tjSxLrbRsETVIi1mMT8PXbycyRjvC1pYbzCXHxSvwnGtWTB1SIJha3PWzhtNCzfOLt1lp1M/eZYX
/dTfbaoTRlBE0272A822rR5f+lFuTTYwpqt82goZjOhieb+Xdl8zupb1UUWCyyzlERFTd7RMfHzZ
JTqxOJddmbTopa4ErbA6cV3tCpHRibN2PEM6IXs8mle3yeVMripZrjfS+sZUS1PORi+S8udeU305
WzzdtmspJ9BRx+q0RT29CeuI17xEEztFijVVylzchHEhJu90sYmrvSvc3SRc/QJPm1bpUNQzy2Yc
5pg2y8bfx30U+rQdOq6NrgjIHC9Ol2e8ovJ6c71OzBqbfTb9gtazKfGiPMJeFCd7MYfXwS3YmsWL
WpyxPYw2wyNqNsMqvw9m01G1ZsOofktcaOJZEuyGTNnOYG7l2El95gbEhJFKW2t8O008LzvLaqNh
Y5f1no+jiR3l7mgYy+pMTkOyp8nWFIuxu+/fcOG2eATfEF81iC/aML0FZGo0iY9qVW7L9nZuYbe4
2DXFqqK9KVi3BIN3KQrDUCDM0A1VZeqspG9DM1cu1biWjZm6Prmfi+A74+uW3KnBJvuxlkG/jVQm
pbFEV72hTaWTdNYqmY2rvD7bl7qoTCdZMRk61zykbfJguY4Sd9t0uH3OUDH6rAlqHY/kIrvR+MXh
h7fjeLdbgSszy8K6POnlKLLFtpPPiGfjfDR7vcXyKsRlg7gAQWkbwr31ilUZitXyjrUJ6U3fJevZ
QFq751RUejQqCNKnVdLiMe+Tqa/ORr55dyJj7G5EQ+315ivfZi3Fazza8AzC6TRFY65sKLVRhUWL
SUS9FpkvZHlFeaNuwSZqdjqEAoFw29lCFJGNKiFgrNsHXyUVyyOxpD1qWO/r3E4KogmYT/fO7ih5
SRppVbYwxZ7vmG01uChtVcqadSfH2oHNmGUrl6turoU0dS262sTWo8ZsjMY3jZum16HviTyNzkZu
IILxYIJMttmsC69PerG4yrgVhfte4KE2W11Ped/raTuJ3SxGkzjGx5yimTSXaF6XO0mDX9PKzTaa
yvWFNVWSJJclHutrtBZTeU0bTe9WzKdb3Mb2hS+qjmZuYXuTymSudzMgWWBj565kRyOnVbIGI6t2
J12Tj5sIl8Ww7MKEYarGHPOu3k/cVPoXWBPVmAFrCCNWD+VHS7uyzpsuYcPZ7sdhzaaimW3uY0ur
HHWrm54jtu3gL90apZn7QlijaD1VR76qvcvJMlYorYpZkjPtdj6cjhSDUcxVTfGJjtyNGW4acj21
itB0IXo+Lle2oTQZ+wdHIgyVz7Zxq7GRetlEvvcormYnaExeEerL22iLhRihVKWMWPX81NZdLHJX
0uVa1SNpT7D1szKr2gub1iQpS7N0XVBvg+VblyKhxDM+OYgDFRzWg/O285vely1JS4S3eN5q3pXv
3VryeK887ruP49zv6wdXkKbLLBlHTkyL8eJf6GZl6io4nuw8Jbxvt81Us6I839oBLS91spT1xdbX
eAbbksVegqsE0kTDi6qfh1QJKq0wY3AJPZ781izPQc44Oe1U4urKIDEP0lBYvzip6sROT8tqY/BJ
K2vbWZqClAX92CR26E4iFcJOJsQ5Uc44yTd55EaaLL1ptr6v0y6Z8D5mZUwKiEhIjuH1otEW6nS3
qFNv5LY1AYJz2YwvhpEtNFMbIftJv3HHjotAZZsvdJwhlMSCQPAbbVeflTUexAlvCZOXSWzakZuF
OMihkGin6w5X1h2jnjB6XEyNxWlZ1Aw8apRIp8I1U1+brl9G9sIG8I6T3vpJniZtp7Ez3WZxc0cX
POq3WxAR5b3XvGizwfmxud3nSOKrYRIzOd86uXbnnA94zNaObd6DTzpZPRsCKPS4mIeueI0s2edM
IzZXx6ThroPTB7/nNumW58uyUZFXqq2rc4i/y3Ifd9Q12WzLjl8tFtFnawXx9emyj8ucBVtRAhIS
a//Cap3Es6oqxO2AWbllidPNlNeh7WUW91BNl9NGyQeOl3L66LexqG4Yw910zqZ2LJ850UhyalHf
Ncg4pGOVLhBGkTRbv43iGExlbeZ88MxvPK1YubMztG93K++YWdfBGt3U3YVIEigXoErpSOa3QTcQ
U3d+MrVDNaVNF1qWua1uUkJDa4q1gYqj4OUJZ+urhoj+3WLHsTRFx4e83ts6L4uqvYCaYf3IHWrz
LULYMmCd4Yj1aAdPVpvp/No/97arjsg0kiEdZg4xNxlYPs/LeMqEaI9XRDfTFyPPZNyG03l2+5ve
NhU2EyY8U3GsUhKiNRuPdW9KxpPzHq/q2JO1N6LWS6YVv4C+gOkHKU/oQJdnGIflaA7ybtjsfAIt
FJFKBJHElsVwNE5jedTE9W6fkngsSEvMVNiqNYub3o7N2l/q1S5pIyt84gVrrvulKt6ttvPWwLdW
IptVr0HJLdHeFDuBJEc2KDKTli+mlHI8Eg0/YW1JciZF3LLQTQQMekAUGT+VIiuYbo+Q3JNbXYgP
YCbhcmU4SWmUo2k8m849nZZ0JQkJEK1an1d02i8319oMIt9wNoqRH2Mek9uSsWeqWmM2JrbLup0m
zwtBqnQYR3vWyM2/nMXkyrSWU4IgivnmWIXq49SzKYNqzkGe7FmTlbrmF3H1SUpY+8b6tjDLmiiz
hAW9GIpkziRj8nT0pTNN1Xcvh2LdzgusxvMYG3/atxyKnw6JrNlKdFQhvUA4hfIpumI42wJYDEXM
UyNaVD/Dkbxcoy5z7Koho2XF0yIZ+nwMfjR27ctrcF6fyXKK7xDpUVonKzlfPR8+9m4rrootSDNQ
RgzH9LLS/Wsy9MhUTZKctLH4yDbenSy6ng1UxhmsXHujvJuOZY22N22x7uNRpdl7DiWumSexnvY9
LaF+R21cMrWDU2cxUeJm0oW8pCukdakDPxeQOI8HvLyRq+/ebTOH/GEnetau0kKoGt3dqMmc0hDd
Gdnb9rSv2pd6xFtaLXDwLBaVN3u39HlDOy3TULNkSQkRr3U9xtqwoXL32PWiyWkj/EcSSH3qGCky
MnGnM1UuqDfB6ocgT+tMD0mcMkWQteB2TbzfOzVlfR+SfJyhPFUCXzeWS8A4Lc8Sa/kpj3ptTKQL
ykncpo/NWM1l+jWD8A2KvHXD5uuy+rln+OXXv5//0oj81OT69flD1/HX354P9/3L6O/v4/nNcPjm
A9b/8uqv3bIHhP2ldXaA2D/3L38Dzv/u4J/D+grg+W9D/eObD//8v/0v9MYnAA3vfwb6mD3hBLpj
mnIuoZdAgJ77DPTVE4kIYZoToaWEzg6A+Z+BPrR7oMSCbppAgP+B8PsV5gMVBeAe+AIlFRGcKvw/
gfkP0PpXmA/0AxPQWaUa+AZJOKwG41/B/MBmSKot+FSh3UveWnU+OzJ+bvV8bnN+B+EfcAkIGoMI
BICBnyRYkgeC8utN4iC3otuoUVD+pnLsC7POO8mHqvD5V2L/zk7ffg60gR92oloK+CqgR/QBa6Hq
auxWTg2pRnCdhkXj123Nfn+T73wOdB5AXUoChQOdz28/p+TKj14CT1DL8aTUrnweNh+PFKlc85mS
+23JKSB7vlIQfBEkQ4GB0AFmBLrgEuzqa9kVFNJ0yW1OC6KomVwci3M9drXNx7VVQ1bwRlem3IPI
23Km01PNVBHMWO90hvQmuj7d5zWSbABmBzBYGcc2pYtfvdE2uv2lnmpE82Kj3Zw2rifkoqyCfW4X
SvxxRLS8HXEBEZvzaR0Aq0j3FqotKJrLZe3xRTIuMEjKUXys+73hJqCqm4+om/nHeq8TmcISrLna
uhE2xkCk3LFkrcucARK1JlkWzlM7tFqdFY0UQzpBRb9cINuL11OcYW2KdjsYjbt5Nt5HeSt1L9t0
JgWGwsPqVqfWyu3dGtB8XQUmm1Q3ha8AzM9QVKu+X6OJknZnc8XH5aiQD1DMLl2Rtwgw4lwU69sV
4MDHrq35+ejsUpuEVtOLFfBCc2RLAjwIlKFVkupQ82vVOTake++SD2Ea5WsA8/Z1ETlUlzWDzGjI
hMsIZVbXTNeqaVqCMlx18bpTy/R8Vw4k3Ss7vGeS9C8IoIzSkLg0z7oEK5suTAKaikHHaw8e+aEP
df0BvGa6qTbNG9PsTjxwR2SYDaIk3Egc9jbdMWgGJQ80Wlt2XZkputkFFh6XdwT8kh93atsC0E1U
vStpTy+g4tNX3pdzA8KkwLeRcbZvV6KA0KJ2fb4PC/AQ+xTty37yZEx727E3eF6TxACVM36otY5v
16Jd3ow2KZSpxVbfcmrDy6CgvDoiW1zOvV3WDepRyP/Al5TrM6VXUWYYAk8w1bCie7Qsze1cuhaK
UGjEcoNmX16RkoxTNjHIacZzNdvjom/w2Qj3UKjRsU6etaQtoLSr+wGnq46Fy5aO91cR6WlK293T
IgP0RKTBruxno/a926/WfSkv+w7P7+0iqw+lBz7rhYJMdz2JWlZmjFXfp34ELJluQEVGoBXRguE5
cYBZRytKM0dfAJJo8HAbxkChYoIi6xoPnZsMkQu9tS72SzoKANxGFOtYgf05YHMQgLKLZEczMy6K
4Ey77t2LnqrqWWFZRVKtOXOGqtABPlN2ez83NZtNO0IfzqyU2xYidQte1sKObY4LP9zhKiBuEs+b
yvRTsrCsCpN77Zt5f20h4uvMI1HdTawFbqoKlXzX0VFcEU8xS10rC2CForC7ARjlr9BUcPIUIEAV
TLTYDnm7IrB/NAD3nA07XRejWcffhZDUt0DpdJfbMDUu26BgGI0OZbKmdYOAgIUuVkdSKj7VPm6d
r6EAchEgLwq3KxjQCwqg3+kCtGXjtFwEvG73aq7BkqaxgEoc4LBrM20LlVugt6HgGVDfGgsAMcnG
YmVvPITM975I1GL4RJcxg4Dju1MtgBiuu61MTBC0AIsqN98clS6ULqUFBXhZVUPTmQKKHGZCS7dz
140RPhPqsucwr3tNkwZewKhZu4eYtnZZWVb0447BVFa90sZoJwLgyrpIqOlbXYW8brf2iuy8bXPC
3PKihA+wR7NFUJENYs6Eb4nNWFGO8igIthSmVK5Zjyiv+ZD2m7LqeA68WdO5IXQBlDOLp1Tg5R3u
+QD8VlfDmbhSS5sOQyQQzFpnL3mBE3ZCkLO5rgekMgYsrTOI++4sti1ypnbYD1ldV5NZx9XGtKUQ
n2VRZDMdT7dJeZrPWPaLCcuKtMHbyC/93LkacI6vbxlYa20kmXSdtYCGu6yB8ndOXblMnakmXb0D
iqDeztael/c13jjLS97Ml6ztmjkrm3YgqQLW5uUkWOvgE9i45V0DTY4T22u9Gro6Xac13QDmWjyH
22Iupiqt0ES7jAJYTdKQROCL+hJYhnrp6zEbpGdve9aXLRBucs6ADEH3E7DqDBhfhjogMMUJVVsF
hLokHTJsj/Qk2cl4almvdDpiUT2bfcXNRAv2dJt4+wrZVn9IRu7fY7W2wNYnoQzZ4mN5zjsVLiJF
Az3WuHRz7oBcoimvqrrOOt/WrxM5oA+Lq9cXDKigLoXsnthj4MLry64vapeyjfjbwS74bVnN22ri
khQNNA7GpjFjM3ubTkKOHxDEtrydFO2ziRTuQ7+0y5XziGas8/gS0oK8CINHSwr46IgkUt4usP5m
cKhmki4iTv7EqkU93xbxYOelhyQzNrwfwP/68KoIXfVCd3zdjjyh8s6ygogUD63AmfRkh7QLrG9l
GB78WVLDLYG0FBKV6bYgyD6eRLWmEVf+NILxfRhBGjHVAjuAVVTuJ5LUAoBR6eusBwD1fMV97fJq
CuiE9xg8cgYq42U5S3lTj2OQabHPy/nAhC9MwkjkOY1Ndwq5Nxx3QgFvjOpmfwu2iW+cHlli9hVD
AmmmzcZjimcwJ2BK2sGooYnv9s2W9qF1AhGg9nMApkGz9blkkXXP3MZ3yClkaxigZT2+42B89kju
rr3alFIfK0SHiwkSBdgReF+Z6rms35P44B8No5PIMCq9TKWg/VupcP1eNKGCwD7z5IQNJT+qaVeE
LPF0Yelaq6E1SM+QHRalxetyCSymqJcTM+3GgDQFvmQajuQ2kc40zQbftUA1qU3cS/9s8xRaIl1C
aweRSCAMMo0RsnI+x10DXwLYcL4CHO7sFR5ZOz8NGDgAejqWnF0ROS6LQSSA7ijEqACFXNluKUT4
8QOwWAb6Agk2CkhNyNLQqYAuEjCza7ogouzTfqaLOPUVxC0wHIdpHpd6vmxKQtzxpAJNnq6brizw
ajKJqRrLfTFYSv9qqKHuNA1MUYbbIV7GpeurXHXKnww9WW2+diIEoHeapgd2hIHmGbbrhz5ZiMg2
ALdnTTKOwJFWQCmmzE4VfU4b8DhIJAm5AowcyyM3N5s3YZUNuYxEQE0Uxg1yF9qJeuaBBp+P6iga
oCdKoCUuKjm0W7atAQq7acWivehGsd74xo3AKUBebDObUFllTaPmO09YARVkFVdlWKSRmIp1DYYk
/3DmCcjMEQxrFlVa7nE+Y6sLd9M+QxcBmkK9N7ZMcJdizyDhlMGHJfUaAcObBCFCukaIwcht6HRp
28Rn3SJbaH9WfBiv9nUN4TzOQPTnOhRUH1mO5pN27ipVQTtgmG3WztAqNhgL+kEuOMic7N5CF7HV
JOxQM4WGPq9jS46mhx7fabfNFhyjEpCB9jr2ZxSY6sRDRwTF7qguihpDyCEzOylEGYshg55LP6WS
lnuXOagpxA2uoPw3RQEgBPIyKnvxIQySrq2ppIJ0MJdWs/NRsQTOVbTDNS6aEucbCg16UyxuHW7q
utHjpWVhlJcDYRWkqaGEHAx1nbD3/5+OiNsDvQDkwFeY9V+uHlze2DrEf/7XN5TEpzmfOQkpn8D1
OSkFVgyBI1FgHj5zEgI9UYoRpISEW9cACwBB/8xJUPkEwRSuBRKf7iAB+P757gHcSpIANQSUp4rB
uGaP5yQSgh8uNmhY6Fuoi5u9smLvRe4g9KRQUEFhvbd/cNvgW4bg18UPiA5gnKfVFrA4Tro3RLPX
hPnjr2T8h+TDr0sfQPToKLMN5NKc8R7qq6ZIgHnfxSNXPyBPbIFr4KedyJVYnw9MP6XQQfgDmuG3
hPLAdHzF/mybEgpYQJFPc/IeiBOgiYFMeJxUHvb8am24PRBsMSU8d4S9bFd7E5bpkbp84Ey+Wrpk
ych2yB45AGUAgEvBs4W33SMPTr5dnc4BMBQBSymG2KaldBA5gd5+nFTA8b4+Oh243GZX8BxgSpku
E/840mn4TMP+Jmv0W+o8IKa0XpbJtiDyMrAkhSQJzdo+eZzQ6YF3SuKnUcWC5XpyydUckTpl3RS3
x0n9X4jIshKzWuHyBe+md8UM2Gegrx8lc3rgn27ZfegGWFp2W2N4HJ91bDx93NoH3tn6toemeuD5
MJQDtKShsgWO6nMe+5/q84EF/tpYimZaC1840Cfu76CJ+qzuxsvHnfvAO8FKNDDQELPKbYSKAW5A
hOLp7y/9cLpfqeUv4ZAeeOfOBhEIaji0OmICDYdqf17WpX8K4ff893f4DTunBx5awXWGBm81zwlG
pxIlT8vl7nErH7jnzrzeF1TxHC/izPP5Zijj4+I4PXDOea5GKLxLnusOLdDKL+xTaHQ+f9S5yYFz
iq2BigwVaz5T9kzs3QmQGfnjlj5InDsQtMg9+D2DWx8VIWdwCefkcUsfOCYugHomieL5mAh1Vsok
fISLz83rx61+4JqMkxkNDaxOiu0tm/yFAFLicUs/mP5XCYiIDi7hoXrLE0TudiDADU/wu8etfeCZ
ld16vk7lli8KwDmfB50RysbHhVly4Jw90FBjOYc1b7m4LOAOxF6Prx538AOvTHq4x0e3leX1QF4v
nN0Bkddkj1v7wC9bZmk51dOa1yN/ylp+Mdv57HFLH/hlt4spaetly6e6paaIzQXwpI8LJw/F9Nd2
Aj0VQP1oYXkPnVSj5vmY0+nmUefGB35JgNMd4SrcCvGEwc1YqT8m3f44meADxwxwE3Bwcd5yYJju
hyS8Ken7x536wCk7tuJdw63P3OPuYnLTBSrhEuPj1j7wStxQNmjr13y0sXva12J6NRFXPi5+4wO/
FH5LiIVbxHDbSd22nL3sWv0HGfNhie9kTHzglN7xEVo105YTsSUGVfisLyr1uKIQH7jlDIQ10GNu
zYtpOcaBvAj9HzVEf+vcB15pC7gtPOlhyynQMdDEgF5H9UjrPvDKtuA7XDkZIaHJaTM1r59VU1Vm
jzIUdOCWTekLwQe/5UNtr3vRPgVe/XGZAR14Zal0CV1ZsBLbJ0CRzABkVc/94ywcHfhloYYiFGCJ
uSpnuLz00F5qmvlxrokOXJP2pFN2BEOZp+S07ul12TyyhkAHnlkmdmYJdHxyy9Cc+36tUtrax5Wy
6MAx4ZpLPyY0Qkob4jVyAsh8hJ49zlIOPLMd98ozCSHFQZ8w7SXN9to+Mqk9/NHQ19lhdBLhcYCk
JrbhRSyr68mKR5rhgWc22M/QdetXaJ5X/EUS6vlt0/rHhSt04JsjpZap2G15VfSv+Cpe7FX7qGAF
f935rUjWxv0/zr6sR24b6PYXCaAWUtSrutWzz3gWj+O8CLZjayFFURK1UL/+ns79Lq6HtjP4iAB5
CByaXaoqklWnzkmntOrO57zocrvw7wn1+pSYlH67dKI2ZqZJbgUatNddluShjF98vOTfUZ6fP2SN
MRoyR2LD0Iii+aa7l1rsnms7UVkJqoOwgUXQa9oLacKDlH138tu4E5e4CSacZgJ3nzH90W4mzKVZ
lOfiTlyuZklFFTfwwWjBtEylvgzKPvpt3InLOhrqdSCweB2auxgzLnRqvO7faeZEZTaTGB3OFi64
B9+3NfuWkN0rcFBgfeuCdU+ntE4mW7TpQo5lGsX5EDRPfiZxonIJrTYUr4eCKwvsMSooqRDvALnO
n+zXCwpGYd5ufJRdpJsQR0OSRMNpo2y9iro18At67kRmSszY8hIuboAeLdBRlkcbqMbreABq7u3e
U9EGsW6HvVj3jXyWocm+lOW6XnlZnTvh2TJ0IflEt2Lv6UfC2qfU+IUPd2LTxOHcYtwAVeXAnJq1
ifMxDvyqbSl3YnMa5UDGHUaJdPKo7Ll7rd55O5x/+e98xQnNIGoX1pBzO3ZuCr2Qgpj1K9BVxxBN
cj+jOyGaNFJMdgYcB8iaU0irEygaPH3RCVFGy2yuAuy+ArA4D/T8cUVFxW/bToRWW1Sleu9tcR4h
KxKM7uVoGH/3Wtyd1xRktEz0GFvoz1NJ4/r3oL0ePmnqhGeZYoYS+DDk8VX+I036HW/Z93COf0gs
LrqxxgjsiEmrDYNE/ec+Kj+Q+qufPZzAtHsLrMBe4mhrzYepVZ/q/X/Qzv/LsiyQu28ziiRjM6gd
+QrAkAXIs4ke7ehXE0tTJzLjPZYY+EFk7o19rpR+JoYXfiZxIjOtB76kOrCFwmBQotjzlGi/ZJW6
EdlpxpFRomIwAW5YJVsBMvfdtxOTiwmCkp4BHsMQXZOSvGSYhfUziROS9W7CbKTEFnRfPuHSfM1M
4pdJmHNm9pJwDFJpfMgufW4r9mXvU88sxZyQZIBJbWnDtmIMtjkHxBvI0zr56GUT5hyY1d4mQhAd
FUCc3WycPO7Z7FW4B0r7beTYZtQNEHZAfsX6JRgmUVTzQj0N7oRl21dDorfIFrZv7ngYXQaV8btb
uQPqzPCmJx2WDlX0V5NszzwBmszP3E5UNhhHERFF6GxR0x0Y6o8pnz/5re2E5UImTNxbi8dDY79J
vX/mgRz8QufMRPDzoyfLWDNtAnXqzIqHvuqW3OLh47dvJywl6OwUYG8RTkp5UuVyqeP6nUx19uLf
XE+oE5aMC7VrtuN60sr4a7OUBzWGlyngkilCHyh8zzCiToxGo5UBZtNx2sfy8xrNR8wn/eNlHupE
aIl5ZrLvcEeChzfbko8743/5Le1EKKC5m00TmAeTP08YyDpgaNFzaSc+KzYvPOOoFoIr4KFi2VGq
wXPp5K0vtkljp6nBrnWj10MPJPQh7r3KYhjTebs2Bg6mqRbtXjQthp9baTEz1gf2ndvyeYe/c0cn
QuVULVymIzJiYM3ndhunu65spnec/U+rOzG6WTCMpBUenJg8/1aZtsqThX3x8xQnRgEBX7U535R1
1z3OWwec3pj55S0XCbQlWbqxDO1M1DnrXIoBwGyq/BJu4gQmeCla0iMhFumS3mGI4lDFsd/5ljiB
GcuoZLWCTVZZ3tqF6XycxIuXvRMnMlfJ9hU4a1xo5bPiw5fOZJ/9VnYCE+f9VJ5RfoB2Kn7Rzaq9
KZnZ37HJeZXfeHjixGaUrApwWpjbNDUoSqpabg+S7uZpqrO6Pnr9hDOe7efDqF1TO2Eocy8oH260
5Z9CzS/8lnb8vNbxiERewzo2/BKMwX1rI7+yypno5+ddW92r1HA0Y8shVPlC+m+zbfxSYuIkFkNY
J4cVVfGImIs25Kcofq+w96cv6hhb1ZSEe4+Tn09tf0Vpc1jqLU9ZUPolxcQx+dyPTDa2RYG5F891
FHzcLf/H72s6x3+aii1MaoWWlZrpVRJjBDZoqs3TV5zUMpMyqbREZVzW03cMVo8YQ1J+rfvUhTEl
q5yCMsPzitR6wFiG+liR9p0gPQfjb4I0dpLL1GJYTNqzJzbZ4yrHi3Jjfk0rsAW99fItqDABzZAU
syDAQE3Nvq0gUfG79MdudmkjmYJwZSu62gKFvbWnbvKEMKYuksnMcx9WFmX3so3PM0TmYpjAreDn
iU6A1kFmFgDbcTabdTlMHSa+ljjwc0QXDzRNoekXhuhfib2sVFd04/LBa9+R4+MraQfQauBzRkQf
hmy+XkT76re0c3wyuURNs+CqtQeYAqIsbo97VPsV389j2D8nWyPidYvRsi7GUjykZrofqWe+ihwP
r2RNpVKw9sDaryEuKiGhj34mcfwbSDreZBh1Ow9LgzLDXkoeXPkt7Zw+oVC279N1K0ILNLSdb4Bw
8EvgkePbjC2Yx1AhfDvZT+Uk7uc2O/nt2jl8+nJqZm7VXqQBeLRQCblZUum5befcCUbww4UNtagr
L4duK5+nun/22raLBCq7CQNpIW4RJYCzlyD9qa84iD78FndCsrdBajSG6IqOBhfaZpdDUBV+Szsh
Oeh+y0DjhO5Jsun7ZW2iKzlsfqkkdEKy3uM2TAByLWYb1PnUWQywqt4v3kMnKPGACAZMpeCaP4R3
ZFQ3Zf+/Yxv4fwjX1IUCbRhKjIYxxgUoxmg58PM/UuX5OnGxQLyNWWvAi1boFbwszXSTAdDw39/S
4Vv8//t2wjImvGYGzIkFZaLa8wyKAH2uwia7JkkyPS+JJHfpvvHHAMQlzMr1LuTz/qlOovVmmM/0
AVQyFoEsME7mi21R+m6N1ukhJizAU8eQ8grF8foRM4JB74VsBf/T27TdGzNtYXi2NZjxQIhyQ7W6
/G97/OHS42J1ItA1jkC6LUUbytdoNFelMH6TFamL1LG1VlqCUqHYs68a09Zm93wHujCdNUR/1wS9
LmwXFo1djyBs8zSIEzJyGzE/EG66SJW41UOMCjDzO9pdkA446RQG4VH5XQPWHaOhaXKRrn7JlTgn
WZ0a+Nu06wLEmMMhKcH4iKEZvwEcULa89cCmXisjDKwykK477WV1JFxE71zUzqnuNxdv4hxnZwaD
sOzwNTcguJ+yfvnEjT2IKD11csz8Go8uYGdKS5BaaK2LfTUNKdbSZPcoII7U85BwfkSWrkLvNfqx
bC1vJV2uqyx8Z+mz6/3GPqFzJAPloQdDkA55MLWvY4ArCwY8eSjzSMFqPokAU2xvv3Bps0ZN0aAx
xAHSrmUFAWtGrR/aEINtb1cH6duUCDrqYirBFSVTc9HL5sVv587xbHdLw0hg52QOLgSJTqod/vZb
2jmcMY4dNtswwWkymffzdB0M2qvuwbLzx/4JPt+BpCQcAFEpWjlRmadjltRgt+Df/Hbu3JnLkQY9
Np4AaJgmxxWVbLAcRvHJb3Un2QxNxUzHgOmO7fopare8HsFD47e2k2p2sSs5obJa7GS8xXA9z3eS
eH5PJ0htpSkH6wwmlcTcnsk3QQm7Uc/FnTBNiBisGRUtaoqxf9PsdyPtvd4pYKR+6y1VmmxLClrn
Yh33b9OirtKGex0czEUeDUk8CMF3TEEF4GUGw/QK3jvrN0gIyqi3G0+7WI7NhNWbSBSBba+beH3n
2Pj91QXspG+X7ptyT0F9QDEUyj/VjN2CqsLPv13cEebI0y0pMW9aZzMIeqrse5nipuHl4C7uqMU0
W8hBV4l8VV2lJr1bYs+4/JdI66ekMpbhJGKwRhXxGIEFr+0Oddrxo9++ncAEUbaZu0WzYtp3fkma
6HlNrPQ0ihOZYo82wDJaLK7167yEn3a1eN3oAEN96yfLELV61QCRgQ/6ZWAgWs38eh0YF3+7NJiQ
FwJKClYw1TVHuySnhEq/4hhzMUcJiLEj0PPSAjPEO2gVxceoZ6Pfx3RBRxSs6RUrUzhhRe65Iqc9
IH6fMnXicsXhQOmws2JDGevKjCYBMrWO/LKsCzzCxwRzVIWNb+Xyihr5Jz2yj14O7sKO6gWMmJRF
WHpNlzztx0Mzpn7nceqcmJxLvdlEsqLp9Q2xw40cUk97O3G5WtCrTe2KAfY0rArQ5zyC7yL0O41T
Jy4rsckZbIi0EHtw06TLlOuEeD1rwZzzNnpqQgFFn7FxwndxJKhd2z7wmwNnLvQobaoODB8bCKe3
+cBSdU+7/oOXn7jIIzNTBj7whRbB2t+We1CI1A/ADAZHxySBKNkODHMxIDovzgmlCq0fhgyUim8X
N5WUU53AJHQdX8uZXERj9+hnEvp2aaZnCyr4lRYYz1G5CQ7bons/F3SBR+lMIrEusAm3AOqCCPp1
qTv9l9/GnbgE3zevZYpvOW5yA0cPCPpGbfwcnDmRycNALZvA0H0w8LvOZi+rJxMB2DHfGpxgAK/v
wJxfdHN/0bbNh4Zzv8sPc8IyaFISAGV9pgrQqQLJMMswbtrX114Wd8FHIJCbTXt2cbA+negG+uyg
Cv0GFJkLONqCMJ16i70nwWtkVJ1nwezXw2Mu4igEgB5MQigY2DL5sgmUl5cu88PQM+rEJuWGrNnZ
VUBeuL80DWUXhFTa77SnbnhGsDMNwNAQhtt9nMi73a+Bgunxt34YbsBjIIhYEYzz9W7Xy9Jov3ub
CzqaBtJPcTuzIpHR3RKBLZUnnvZwApOgy9bwc+0HJDz9JThAm9O4DX7vEuqEZr9FBtxTNbhoo+oG
1P4vwkpPkzih2VUQTEhNg/s9DR5iIWzeimo6eAWmCzgC7erQlwpXlBSctRcgsbyCVkDqZ3EXcLT0
6RZEGhZXbJOHrt+ar7YJMr/blYs5qvsRaTwB6YvWdXqg8dR9QO+t9PugLupI9+FWVwRWD1tLwTZZ
kodZ9PSrn9md2CznJVlnIAJAGRBHhwmcuHliJ7+6gQs8Ku1Wb9OMxUVffttSSNt06+7pL87RqSP0
qZoKT7aoX7d8BVsxxgrpe6+288//tejJXOzOlgQp2ihIiF0S13d7A7Y9CAHFIHTeIP3hd5NLnFAd
dDLgN2DiVJT1fT2MuSGTV+sNJHRvEyNrRYfD4pwFRhoeOjAMg5HS7oWX07hERCAeRO1awyVljeuh
KEErPW974ncDcHmIoCawYyiA4dI/0mswB75sKv3st3Hngiu6CqoMFGaJQdx3X7NOvxqx1s9+qzun
aIsxq0wKuCQE4j5Dm+ZCq8mvXusieNpA4tKiQBNmxrk/yCbCbVG/y3V+Pi5/4+0uhCfddFrBz1mB
4dntUBrI1axs97S5E6hjLxezYSa8mMuZHnW0AQLL99ovO7pERMEI3acmQHmlbukt7jGXjPohspiL
aJRrE6yxxMbpuaoCwZwJnf3Qs+PhkhGtWzVOGQTXCsYSkJbvUY5Zw9Lv0eKCjxIJkSVV4SKaVUl1
LKPwi+z9+ojMRR+1G6t3tuFNXtrlBoznV6V9b3DxD354lhz+uStRB3T+H1fJutO2xD/Isjx5xaaL
PZJbVgVlhF0LVnantG6+Kd4yT3M7h+hQxZDXkZCXoma/yhpAMcOk//HfG//DSRSdbfVTUZUGtusA
aQaH0lbXr3pX5S1Opwasq4sfPwlzGYm2CM99rmCbKcHwfCRSc52NZvS7NbpIpDPXfKMUgeXn8l6A
9m1j3O9+ETkHaD2IKAaXO97mJMXcG//adosXHPP/Cmb+ZPYwBQyugV4HiofkbkGhLy218Lu6uEgk
kmih5hRdiWCy4nrddn6iQvnxn4Bf9K3D1GDiqEEQSgsZ8NdNoRCSkdSP4AfqqW8XVxXtKEZ30FAB
z/pVHwFFirfM5OcqLhoJmhFJF51TS9bEXyqxjhhhjAbPxZ0gXZOa943B4jU3x8bEN1y8By37Q4y6
aCTdzFUFalYQros4TnOVRKDXV2e5t9iY0DOpu7gku5VDGU34W9aqbW9HFSyHZJN+BDHQO3n7Zfu+
hXQbiPOLLbb2MC9sPVYRfeem+ycDOYHaA/RNuhEJcg0W9WTrbynooCX4999Z/w8Hh4tRkOB8X5Ly
vPlqfmZ6uIIWjt/1xUU/JUkZdNVyri3qaMzBUX3V8mzyOzhc/NNYhaU1YUULo9UdlBkv65g//ve5
8QeTuPAnwKU7vTHsu1FtDMCGgcrlwP1Kiy4CaugBdbQKtdwSgLWiU+RaBbsfKAyZ6q0ntuFgzAqV
ymLu+zsTqgcmM79RT+aCoEiULJCRCUAHlzX3LKkuUz+iOQg6vd31LqedGHJO6jx5mml3xxUEOPy+
pRObUVjxKUlQJt5qnYJwf/i02dkT8eDin8A/PmJUHyZZVvtcm/oq67Vn0dKFPdEk0IMNsPFp2/Ny
7J4DMOT72IS6iKEwTEDNsSIbpio6Y2P3UwAaQa8TmrqAoTgpFYQRWFJwDtIpRoJi1tPu9TXpWXb8
5xtdWA8bLxU8BZqxj0s3P+g6/OhnFOcFipdz0tMRcQkwwpMlZCpaDNsc/3vx3ydx6mKGhOgARwBg
BUXi6FMZ1Tlm4S66cfc6nykIzN+YBejsehlHEISy2lhwLijzBD1J4XVVhO7N29XNMCy6NPiiRm6Q
vq4yALbqqPMqt1CXsShgRAlyNk0nhicax1eM+DUsqMtYFKhpHUSJEBJCl9B/pB8qiEx7uqJTJsoq
XKAbyH9BVUlet0q+7rUfeI26mKFgA2ZZQEupmLtM582+6sOWLn7B76KGFDTzxnDEXU6vkCEy/Y1V
sd+ndCFDLIBkMQQVoH7S71D1nlpxaKn9/t8h9PtDmbqgIdlC+SyLse8oE3fV8JdK4me/lZ1DUzCy
7O35Dccbc0x7ugPmCIVhv8Wd0CQ8DtIQdYpCh8Fdp163RL/4reyEJXIsYZBsxMoZ+9qO6fd1T7/6
LR29jfgllMk6gpC0wJhXBjU1sxSLJ0UZhQLkm2QleTzHVZ+c7+LpE7pQp6mB3J3fxp2gnBeomfRT
hES4KAJsj4AOuN69ACzUxQzV2bJsbIZVKkoOiTIPamZ+CdxFDJmoGasIqk/FzqCeJ8z4OG3Gq20L
Fc+39iZ1PcY8hr0b09pc6xiyQH3nd9q7kKGEz0KZ5nzyiGF8bEUsX7g1pe/yTmgGiwih5QK7tF18
aER0B/XnwstVXMzQuFRzFwL7gHxi+zA/K6/dcEhUz36u6OKGJgilzzIhSWH39T6Z6mNWc7886/IV
QZFnFzwe0ZKbA8ii7/W3OravfmZxonOnGfqp0NYruqi+X6DwesPDnnm6ohOeyxCSjEAPuYBM2D2U
ip/P6pte+3ZRQ1SWERlnAJsXIxaSm2qYr9p0g9ig3/r8bRRRZivKSkC/0ml5lVFXowPdefqKCx7a
oV+ouhpoxK3kxRBX9+XqR9tGXegQiF8DlQzoDethia7ZDM3JMOnsO+F/jsNfux+UOfFpAibMqkfg
BKM6gXCpjr9XUQPdPei9155f1jlB63kEoRM0QTBPv/J8SNd8CdL+nR/wh1sFcw5RUtsdb02gIIgc
krs+ACcxBmb8xj2BQHzrND234BmZYR6Uz26siL9C+1Z57twJ1ClkbdNM6IBC7I8fiOBXkAFbjn7e
7gQqQf8Twsq43NoJuvE1RP4SwRa/UHJxRBRyGrwm5wkHETY6b6EQ2+RztfplRxdJ1E3T0g3RAMmH
uTmRqnved79RJChiv/2eegkDyLmhS2lKLvKq6SAnZv34VakLJBKdrEIkXQByMgstOrlPx4k3nl/0
FyDRRrZlTSGEwVIoAo7ZA2F+DXP6C5JoQHlYiBDlMgaZRjjmP6vxdBUnPLthFaJaAQ/poLuW77IV
0IkO/BqglDrhaSs2ZBtPkVmStc5j0twEZvYjvKAumEhB5NJWIWGFAtH0PWQ+52Jk1egX/dQJ0DCa
5phCAbBQkRlz0iz3/TA+eQW/Cyfa1dZqMCkzoOTsdp3uBtrIWzP63QFcPNFA67iFsi4ccfwWtdlf
kvtpj1AXSzRsilXDcEYl2/KLZFC0nbbaj4yKulAivD27ARKbqJlVO4CyaWPH24Bt2Uc/mzsHaaaD
TozoD2G8EWAWYuglWIG0XxS5WCLNoO+myuHcQogvQFhazO9OgP7h/HRJgErNlUTXDI/QmZZ3e2e+
8rgUfq8iF0kEWWdoOM+4i8bzEBSkn39Mvdkv/CzunJ/DMkEm8qw4OUMWuGjZACFbAxFfv9Wd+BSQ
KYa6M1ZX3XQUbWJziEf7jWfTXzBEpu4t/kHpaQ9N3obx57hevNAyENh+e8T1/SwyNuNBpw25EUP0
hVfCz+IuBVAISaCMnuuIYVl+OC/N6HryMrfLAJRB65OYAZncbBl0ttu7KtF+1U8XPiRjxQK6cjzN
S4gEb7gKZZIMfm7ioof6qZuHfcCcjRLth1INd+t777hz4vjNzdxl/6mqKWN7u+Nm3sSkgDwd/TpD
gjrL93rNXvys7p6ffUmCAE+sApCHq3KKRd6gDuq3thOeAVk7LboaX7QW5lGKPbwAHEq9c789e/Pv
rOOEp+oGGpcKj3NZbu2t0mP5QscFAEsMWgQyz2SU3so0CX9smsWexSkXWWS6cmmHpcLTeupu93MN
pgTL2Ts5Pvv9L3KhRSOLodHW4FjF8DB56UbaRUWb8REzoRt42Yph3WiQq3Gf+kNZpgkID+Ng8nME
F3zU2y6bGh7EYAuu0gO0UV8HQ+N3vlXyh1/mNGZIg5HipcO30hH71I9GHMKw9KN+pi75UTyPMsmq
Mi62aRX5nibRUWZz6hfeLgAJjfWgsRZOTFvykOg9umR2SPwSkws9AjvzVmYGWx/seLVo4D3L0O/g
dXFH2wZZ+iBszx0fFJjgrusj8MLyHUKHPwSfCz3CRD3PdDvxYsNggyoaHvKPRPRo+S6mgSQnjkwy
nFIlLfoeMxS3/Y62f4llfsIlkanfoBWJEk42JxRiIUmQ3Zahmoifo/6CTUI/EkIeiALWLjpXOlzz
IBR++dCFJu3ZZEhayrSIdRe9LMncPjTL2LZ+nuqCk+KGVCJo4Ewp5MCniu/5pEPPVpmLTYq0idaq
gmHkurZHW8fXuqo9qwkuUxJjQSa5xeJh1g4nEnRfzG79cEPURSfhjRWMS3BObDUvL6R6neJe+V2H
XEzSAliJri2OgzKbHnvRdQ+hIKEXBg80GkimP/n6dE7uTSUhY0oW3D0Z//s8h/PfR/MfrhahczRv
fWilIBnwffUwf4UQUUtyXMyH+GggT//833/JH7K+C0uahK4FCWAdEWyvuECbPFThk9faLi6JTBgj
sgvSMmGjOHQNgMlKUk9vd4FJjHRZv01InozGVd6DQfI0Rl37jvH/YBcXm7TFXcMMJKxwc1m/RqW4
BUu6X/5yqYLAKBUHHPQJxbKFB7Av3/dV4vfod4EyaYiecx/DJvtOUBxuqghURJPfiBJ1oTImmfq0
l6htyT1ec46XeWj91HoTFyvT74R0pAVWJjDTC/gMH/o0aN65s/3+WyYuVKaDWvw4zN25PCwCzILy
oinn9woW/+aoX++4IJ1+mwL2xpi2WRKgH7qRd5dzRdY0D7I6SC46OckPipSdzfsMGfTA6yb9GABB
uhxDCiaEfOhEPR9ngODO/z8UlE6rLqP3OAzC8N9D8dfdURcGV2V8J9WClgdmkHh5W01sMnnD2yjI
ZzNXad6MHXtqqlnUh5D1tL9Ufbz1+iJazLzsubY72HABjGptiP+2YaqjTcL6qplT+8M2Ks1yoKfF
saqy+WrpTWRPNQ2EOWqrgEa2kLifQbM+gy6OroECx87cpHnJdPfa7y3jRbY2W3ds96UUh2hW5Ve6
WK2OjRDrx41oUd0BfpjOecmHejhYu8xPq1329EckurIGAVYrxmvVd+uDhaxfct/WgrNbkHHt1e1O
IcpwIwJVV5Cx3Uf1iu5jut7Yte37Ll9Daso95+OoNwihEwgCppvpQBsJASi+nSCtvQvgY/sQAMJY
luYSMq2iuehXFMA+TTay2YW1XEaHcRrL6iN0HIcPXY+H38POqZS5iJlqrjOStORetWMYHzKNavZt
0Nfd+oGOg9rivAYtDkUCC/sMRVEJtdbuIIWMl9t5zLbm7zWMQn1VWcHmEENkbGwegxgqO7d1tM9g
XQpnkvaPczJXGm3bEDDtPJrXJXwcZ6KmK9zoK553W88nKP5Iu5+gLgvR7SMdSzkVSV319G+jgnVI
87GdI2mPE0knzsF4LqYVigdzJ7Jvqx7K8AeUFsbhJU6BfLrVkq7qIUjSILsZ1yDrHma+L/gAfBHl
nEO1eVH0gHF9u583iTZed0gx1VC/LO1M+4eqpbxNDskAyS2ddybszS20BBh/FdGIxtM8ib2sL1sC
K2NGpKlOvN7LXucMKK+naqbh+mC6DkWIVNVLe1i7VU3/ZP1ajnNhBgVu/3gcphsgnbmJcbsG1oVg
3HlbnlXZoq8AkiYZvsiyjqOj7it+HCdN2mOwdyG+Ok0IVPpU0tcHsq/tjvZMZ+6HNBruq6VJQIlY
ddnnMuG6ugarz4iX3lRW444fFLQSb78h6Q+Md2fj6IseVgiPcbiO09EI2nwie99PF3HWBdeoSI4B
yrR1Rwo76uRDOHThleFLPBxU17dRHtpuTk99XAmeZwnkpHM+SGhkZgkt+3xZJGrTEvIOn7tGrTbn
Fa/CvAvQrxITGS84RDJOoJBLP2P0Gz1bPe79QdWmkcekXEebh7zTF6Ne47/WkVmaT1RrAaByw9cj
tI6r+ULTJP6nMUsAJdSWPadj1vdQhW738kjTpOov+0GjS7OMe5WThWYvsaXTUWVs3U4T6E7q+63K
glMAZQd1BXjh9HkYwuq6mev6SyRC7EoI0BUe5MrW+MpkZdM/6QASXoc6BKfOcZfdkOWh7rLxcbBc
PMoec/L5uJbhh60UvD5OLSH8yCRvodzW9Vd9tuvHUgd4rFkalMvRqOlJTgO7tCkUto5bnK7jKeiU
1SczhnYtcHumIgfVxvx9rFRM7kgt+joHAmVob6puRg+tx4DYeqVa0R/GMpDqMt5LNRU4c+10B1Tw
leLr+D3cK1inq9rjFCxVhTwzxFeiD82rqhP8cXQsBnNo0Sd6rDGNz/OIWPphW4ZUXEN/iQILULUT
PcXJxp/FEIr5Jpk0RoHqXq/iNM97E9z2sp2nS+jNbDdKQi455xqsTIeliqP1QxS34DiMh12eutFu
G5Sfid0/asW3ixQ9ktsmqVt1DGMMGNMERY3bbGeSHDZme0xL9mK6lWxl6se4SpWeKjqnW54JPkZ5
0KtmexyyGr2QKt47/DvBxDI6gIKHRbjSUhxtpxYggras2Z96Wq/xETTCmKwj87g/JegoBJCYyLT4
PGcGVNlQxFviY6Pq9a4EuhcNbm42Waw2iu2BN6CCysXMxHzRSAlt25zGi8xjTHrfhHEdn5auHV8z
Cy3D1Y58vBwEEL3Xo7V2/LB2SpfoOQHkyx51b9v5DmdRSe8mk9mPNtNhcwp2DF5ftDwA58JBDDFk
0SBSw35UKZswP56RuMQ4YCOyazmDnO9KgZ1XiLythlgfZwMWrDuzNFkDWaiQtDfwqOGu5k2Dsfa1
q9B9hVRPYYc6XB/VWSXtIaZtHx9mocO/kxTMcyjndRUo5s+8KR+5Toda3sQVT+kRNJikbMC6YcJj
k3BSmL760erAvKJgvx8xjAJHr7NsOAQpuOzwPEjSR4me1Sc29cu3bJfbkIftnGaHMivplW5iDQ7+
dbtLJjI/NW3C2aEfQQmoRRvfTMuyqDxZ++4GFZvqYDBGdwi1JFfJpLKbrd8NOa6cQcmQ4w+1n/VU
678TzO9+EL2utzZPSs36Y9LD758AEJuSyzHeicq3dCL1qZUiaw/tKhd6HKKZfQ7LjKGyHphtPyCq
kyDvo3kIXxFUc3ncMhEMt5Xca1DotXt/ElPZJBeAWbU6h+tNNzKZwIhO9rC9qmMICB8CPidDDuq9
9LKv290cQEUx1pdcZOkdVOSGOe+bQG4XtG6b5DpullDPh3EbrVnzkdgpftCiTpPDqiBYdMyErB7l
oNlw1NP/4exLe+vWsWz/SuF+VzUHUaQafQt4ks7seUqcL0JiO9RAjdRA6de/dW5Xv75xCjevDBSq
KrCPjsxhc3PvNZD8QbPemoikMx9iW5ghqkfYgUV9EJTzlVeEcoxzG5aHpjZVdXJSrmY3yNKzd4zR
dYwBx0G7j2ukIFotOd8q1XrNPi8KicrP6FcRdH5eKzrV9bYXorBJKDQ9lq4p8p2Cf023aWaSJyZQ
Nub+hHTKlqL5NMHdeIoGizMgWqh5NqoPTzkY4RG0cG+KsoORbc4LhkgPCk2ZZI4qu2XIOCKHzZhG
fKE4pCeiiitnsirKSTkTeIFP+6HEHULOVEa8oTzCNzVJH6bXbsw/Ly1sg7kTfO/ySaEK0wboefMB
59joF1D39Bxw6bcDGStxTMdM6HhyrR0vh7VPpziwGoZKbZd5wZa3HeilGhQ/NkZIYvR8oKSWXWyG
qigjx1ZXblsVDN0Vn7JxjIeh4nrfrCU0hV0eZvI4SOQjUde10/h9YUaEkb8aWPtNSMLnxKazMknX
aUbinCJ3gP66I/0nlaWeTTqq0jFpNIw68ULOPqBO1ubxCvHpCyT14OxzkU6v86igT9P4KcnjucRq
OgWyC69QkV3TnSeQXO1MY8XyEPa9EVjLbCZxrYeluumyiX9uRcuwRxavQYYSpl4XK0jQVuiLsyZP
rIXE2457UCHY8jT06QFekCZMuCJa32lwn8hVFYpVRkgH9L6qqccwAhUbrhTDJSPJ5jkN49aE9NMo
PVei9pYHZb33RrhsRnWOvDUORV7xKwOEQhaXuQXvZnK2vJ7YgDZo5kPEIQpWQPX2IsxKc+oyRR9Q
m59kjLhZ7ySj6rpwCxmSImhze7fSfr7De5NvXKUQRWwgepAfyAovlAgitWp6WadFsQ3cvFGnc9Uw
L0khcyufQC4O+n2A2S9l3Esa6m9jNcAZdc3RpY20q8MHoRpXQNQ5C8jGgyluHi/eQOqtrqGum4z9
MC4naEyNfezrmnWJGaFkFyPpJxe5rt2E7Nea+lRB5+oTlFIUiZp2hPZk1w4OwqKydV9DVjuaAWQy
z/XeTgjQe2uGutnYvgQ7Du86hfCXL0QGcCSO3s3IO89cI46X7r4ZwTE6rUuGuypzS1kdnAP0Pukl
PJuS1NFVJXRgvh+vNOj8fT4zhXgzsQyS3cOwDHu6BrgGzgXcj58w51yc4CRe9W9tjSN0JwJ/7b6W
DPSimAdUu5tFZAu95ZM3ZhvIBKUqqQtSbQNf0s8No8NVxnH2J4x2o8BtoRrAf+AgFSfG79I1Cetm
HPetdQVPlF/U3iHMgLa7RSLKxxhGm3n/qKq1bS9LqL0h45pqh9JHNvRbgidf1emKBLOqMm4eCyaq
8aKogeD97BnhN58nVpHgmrphVvuFKv4wccFbrDPTXjdTL/J9D38fkSCtpmXcQe+/3rgxrFkM8gMJ
3zgHtrCJcrrOgP0to3fhySAdjn6Ltke8ms602DFts0ZdIUIgeCUgd/KIVR9i/CHg413nJE29G/hC
IR0oUg87CJNdZIEBnQrztOULWWa0TiB+FtFgGAn4Cn7/4A8mwKIDb9w1z20zFvNLCBHK9GUoU7q+
hhNWrv3OGDYqOXs1mh5X1FAFaTwaRsZokY3jG9udLeLyPJxPY2n7IjEOp1dU9hqXW50P+Ve/CoLP
DgZe56p8q0kAu3iJHYAu0ay3Y4Uzc0m4h/9NYQJQjrM7pf7cNcsNhcNltsThxMupTRALshqTOipI
ohS4NDUJKyxuL0O2MMjyoQcZbiDza8uE5+ViY/ggMBIBiaNbRAUHlZAJl+2nqQTpHEVoUBMrmSBt
JBB7D2QKMHCkJrP4nykruESm0VAv9jOT6+uJzly/Icx2dTKHWEvbbOykOigxtXBbEKHrw+cw65m9
GzNUCO7qRrYmtiKoNW4ZeoSRsOEIfhJxNN0ISnUeAuA18PUS0xrkpxW+J/esDvJiRyc+ddee5ZQl
EyJMcWyabr6HASocW9t6zPzbNi8nZKeoFZC3UXCfbiQBtXAPUNO0xj1S7uneLpZMkViryhwXO6fT
LrOUo821su9A9swkmhvtvhKQCO7VqEfQQbzW9lA2HXmdmGb025Oc5/ytrpfUtpFl0BZDCt+UWIUU
FofldjZEFvgrFbT+bXtVtarZYxOOnzNiUhXxaVR7Fqzqe0EkrqsBMVLEC5oldsPLXJrLAbPSFlHZ
jahSR8tQNSZai5ljJsZV3MD9GqS3ZfVdRDC9yWwHf0qY6NhNEA6sPnG06zhyHxxvkTa16AHgNCOD
9LDFoQfny5BvWQdN1U3YMl6+OKrrcQNdUevD3jCjIfYWEuy4bXv0VQaPgFzihBHXLIS93Y2AY1YT
c5Sh63jFJdkk+TrY7LS6XFjEN5PxCGBpkMRz3D+HA4cA/eUyjrqI4Co1qwvrLz3uUF7DcxvBVTb4
JIxVr9x5ZHgm1Fp3nUkw8bYo6kJUljUixZ/gagEnMKDTsjiAEf0tHtGJi0l5akAconTEkENFDnrC
VVeUexLMFQzTR9UEPIZ2BX2iBJWnyEFq4r6kElUZWLqkuGm6oFEHnDegE/oASx1QWW8CGJuVPEQ9
BxIMMfG6PgdUAGEOQi+TwzUgaImfdGkDHNtY6S499bRe4UROZcpiXPHU3Zx1oYxIOKs6bpXNPwcQ
RTsMTdqzWLNKPaajAlq6a8PsodNd8KkcZSliSsr8K+hf672CTQRecsaBjpuPH0ZTxsObYErzL5KM
hibeXNYHfMlywxfubRBYy9tSFwNDsuTmKh5TZXdCu4EcqmIBgtpXWBpxWwoYlhQTjJC2K9IAvYWY
dqtxzo1wn5pThMyj189Ndq/PwN8vbdkizWHoxPjfQcvV2X0FeD1aNBSnFOo1CleHPEWh7aoMB3Nh
F0E2xehBxifHcHSbvi9KdQdRXDLH0mOIuilOrXpM0D4XadKPSO47LDCPopTmmT4SDlWkeHVZBdFp
VEcikbtNGTZXTMjlcWbluNdGkeU06KbuX6wjKQ6Lahj00VtsBRYkUTkPp6gApebGEc5NHJZd1UW+
5J53w7sluxx4pkish1YeVuW89GBrB/3vpkx1/lhpuOfdpCr3GXJUOrl4zLW+JZLBgSm0Y3Ul7MRh
QGLSZrl0uFQfeDd3pyVl/hjj7gSVIZHiIB1wJStvat9X32hlTJ6UEplJ1Ig8vOdwFz2iFd5Cxmqc
emSZU+6eUKOpkUF7ILrialM0w8nrZYDGbD8vn0gzz4fU61cemTAtrtqpqb4bKmVXow5BES3SxazV
qZpw4TtNvQqLaFzp6OKldLjni9p4EIcSmLOdKsxkswgyOnl6L4Vu1ckrvPxo2tLMce+XzjuydBxb
jKYc3mAiWOpIjEMmI7r6S7fzITL1PCrnphh5XHqds5ld+Gl4O44ZwKMQvFMuQdhcLy3PW3Zh0OR+
A5Fe3ioIEDwvCpeLY51Rk+57aojYET9Yxh1sXvohGro5vxOgJ976Q5p1UZ/K5Rm0RfmZ1XN9LAde
b0g9bZcMtRZRv8wcWyLyrZ0/o3/gR0DHIFtDtx6RsyFXGvfLa476N7yzLCACmwnp01NGV3focHbe
gkNjvUMVOJRITZDOt37I1uNkpcijJQ3NUbe7l3ado2GB05nzyZzI3RBCWiIOzpXgjBb6nhmdfaYK
iytXeQ3ski/GHbwjQcvrAV9s46EqMRUFbIiuFm3YVaDX5WuKIt9jJVJ7vbThQPdhTZ9CskTL3H8X
enpYjaEoLA9aHwuxli1KfiI7iS7LDpgYL2otTFaAo5mrJRlsP1cRhl88pt7qpiRA8tzHo2dyYIVQ
Y/vOVwjMYTdw1KDh5Bjehbg0X+fhqK49XlQWp86ibUSxbLFP7WJuCzK7abu23C83Wb6g7joRv3uG
iwthOLk5R3W+8m5p6A0HyskAa5d0rl98sS5vaplaggLkIjocCZX6XkMJ7dUXU4GPBt1Uxiniboq6
B0rzqERm7J5pFKhBsZvH547VFYvmmkPMwPT9kCZNKIs+YlqkDsnh4i5G5/IiFqjPPwAFwx2UeLxa
41Jq5y8oEbb1dgo69YaNxfZBsF7VHq+uwoKWl3ztpzIKWj5ed0GoLxGu5beyghn5L1AX/7rZJN5L
A0DXebCtyAGLlxM7gLu6xJyHH9PBEe/FAQxBaYOVNRAjWOLehHTLMO/5Y+1a/mMjS+dt3k3FuXlI
i30xIRxRNn8MS+mH79BF3eTnjYVp8Ma58/pp4Ryer6P3IS6C/573TXmzZCmO0Q20Nqna5wFZj8yi
E7r9yND474nfQKsXKHgDUjnPwR1JL1hYfP7Yk98N+rIUKLVkK1BXvo1WHdx4AfvQSkTk+nE+0VwC
4aPGWtE6/dbO1TPt1a+Aff96lfvvKd9jLU3KMzxb6PSTVWtcyI9Z8PnhO8xgbnMjCodubebVX0SF
PpaevnxosN8TvjniK4cyAATNajg5iDngaIK+fezZZxTWn5AgfOiyELdCkLIr9raiwRJ21H2sgf2e
8I3WEQgx3ZmeKb1vMIkbEqqN/yEQGgq+P744bjau4gIETajfFEmBC/QTWmjdhxAJ/nujCO4vKCDa
8yIcaXpBUapo+frRh59X55/GPEMUn6uyARhztFfBUsSstR+Sj0GG/OOjoRWJwnsA8pQ/uCeUFuGg
nn362Ep5ty/VgF6ZR0GcSvuF3+Rl5kfzqsePBZT3tG+0RYNwzTKw7D20cubOO8gi+5gCExoOP46K
mAkJA9JCuIujNoveBaALuFd/aFze874n7VK5Qr4L0LvwaerQk0KB7oPPfrc7KwdlflS6AS/p2d7I
cWNq+rGz5z3vewrWLpUKr41a7nauiy9h2Xz92Ii825o95DMhhI25lHxc45mXyz63dk0+9vQz7uxP
u0ctABboFPKOxRhaGIb3CYUpxS9OzDP65Wfcif+e9i1Qx4FkL7gwZh6RO2qewki1Jw6wC96iL4yy
VlG2+yqg7p8WWv/x4v5TvzU3//10+4//wr9fmhY1A3gzvfvnPx6aCv/5r/Nn/t/v/PiJf+zemquv
1Zt9/0s/fAbP/ef3Jl+Hrz/8A5a7QMneohm83L1ZuCD+8Xy84fk3/39/+Le3P57ysLRvv//20oz1
cH6azpv6t3/+6PD6+2/nfOM//vz4f/7s/P6///Z/zFv1tc6xpv77Yf/zibevdvj9Nyr+TjhoU6Hi
CuYc6szZmN/OPxF/R6cuYGEgOSE+/SOZrAHszvAjfCigHI4THGc7A138t7/ZBpe833/z5d+ZFBJG
ioILis+L3/7nzX6Ymv+dqr/VY3XT4OZjf//tx+UhCSUsUNTHlwRSKBTnflyDq0yrlg9rHqdLqiEB
aIN61tGADkuBhqcT/SVgzO6FOiBZ/jRG/3yTP3/zecf/78L845sxKkwRAQpowN+TnuRsy8LTWY6L
IdQrI5kR8q0LhlRuIK6yjEk4o6p2GNVQvoE9AmzDX3/9H8DKH7+fs8DHTTZkMkAP+V0oBZiutWCM
IU+QsiG4rhqfxwpt211jQXeDj7x589lSs8QDKSPOh5Y2u8ESf/fXL/IjuvQ8DvzctIF8JF4Gy+Nd
ZISfvOkggIW2bLGKE+Fl9tnHsXocM/dLAN45Xr37m6Hz7LPQhw4+D97j3WEyNK8TLPpiQLf86QHl
XJWIMi08lGXgLZxMjfiVa+zPCwx/HhPIfuGcy4FF+XGBWTc7FPlxFR9WqOXi1uxEeQDrMqxgQOa5
Xe9y0l7J1ZJv//64+kGA8RXwCuTv+Uy2DuTCWrQ5vDrtg6vAFWlxRK0ThS5P21/Jrv28mn1CBGch
qm7Ak/00i0teja7sTVwaI062sq+ooQ7jdnUQCJpoufWWtY8KM9f1L/bRvxhgRJBzWR1WACE4BT8O
cDsOXIFyX8WlC8RpKly50RMlidHFa9XT8FCe19Vfj+150t6to1CGjAbIJ6Xvv/fFQW42BoZ3VdwS
Qb4J2mClFohUv/ian7eGTyRip5AopYjgvbVPzYFDZS3U+GeB8BB5ZWajtB7X17XOql/pz/0BFf/x
j8Lw4WtA7EbsVe8DggSHoe6gWx5PhV88yalCM72iZNxRinbOBgwpv0wGk2WAnozcA9p8GAYVL/AN
2HRNLVBwyer5Vzynn8dAEoYoySgChWJ/oF7/lCSU6D03Q7oAjpd1fDmdsaxxPYTlfJnnWfhvxyIc
OBQRkeBEAO3r3WZdF+Jn6JghJsLX+DR0JEcdm2dwffbn9t+qcpzj3vlwg5+2QmRAxRon3J+znwAR
CLUOKJXP+RjueDFjDVVtq39lr/TzzpQUUT4IKcWskves/SGlDmejBmBsrqfLApXu3TrPaN2t6PNE
gQj1C/Fc9VClHrpCf71Pfo63kmL5+irE0YrD5l2GB8SbhiUt/sZMMpxuY74uEVuDHHqBrGDl5dii
nfmLg+3nvSklGtpMIiqonzcNkBQ6qNMAxnrAbNx4KGM+IfL+ymLvp6gTEF8hBITnsMfwf3+cvVEW
IF3iLwbTjno36GSnl2mn/GOZjykKsKq9p2cQ+V8P5x9UkR+2KGKrlCrg542Kbz2P9582Q9N7k8cn
2GUpE2bhKQVIa28qoFdLwB3UHqomi95NpTLzBn12LKjFBPoV6C4gCyB+Fh7Q+iv5Htaa9FceE3/s
jR/eDRMdhDKAxhTzf85neIMuzDJ5S7xCdX8HQEgx7XB7ALqMsklFspbFaXB1dpNWOjzjsuuDLSaN
bbyWb7kM0RsSTnQN7MrH/Ff7+qdNIIlShABocI5xwXtW/+TyFZ7l1RoPtFCf+mGqvqyhgqwC/MPz
W6jCeeQyNx4WJvJEpIF07R2DohODUjESxE8CQnF7NspJJqGGvo6U6Txv/H6UOrGmd0vSri1CcikY
jMsBY546SD/OwORiGgOXAFFevjY9FlM8MXSFt4tTw4zbWsXQ7wQgH629drE2ItqRyzlwqB1XtHZ7
mwZFsXVNZ+ZtyxR+jy0slBtGSjQHlhDSJ/q8t3pSoM8JCBxeIhyHO9fT/AbAwXoL/ekyi1BMNy+g
ZywxmefKxMpVmY59jAmq4N7kbtBI9sYoQ0vuxDRMN6KpnZARDWulyuciKNxVTuAjv/nrFf1+XhDV
kceHEpNDQ4r//nFBO1Oi2zY1dexdmWkLzRxuNmiGBb8SXMKN4V1c8H2O5zOJdD/kVKj34giFA1on
7DOAXf08yL56zAt7NIuWxsYMuhpNtPZoS00wmoevLZwkkmLgNyn02qKUpHDVs0PPL9CoEVeAEYAg
oIMwu1ntujVldsEd+Aw+Aw4vAvXNj3GmpXdrWa1dwrHxsk1WAQsI8SezYzOaCwA4rP0WPtdfVgbe
WVSt6AjbGXYhQNiaTe5a8nW2y75xXfGZ9KXuI5WW830OzJ2OkPCoSGE0bZy1bIos0HNFEnTd7Tkk
5lu4BPl7kH/bG4Da1HSR52WBXjC8KXfFQNDDGFSG2K/HlB8RD2SCQmoPjoWUNZjR+R/Qu1nJWyg+
icvSZDErPRJsx8wjfZKGsFjeeWUb7LJscVtfir4Bvp6un7jOD62P+tpXTDqNfRsIlnSZM3YHxoAP
eChOHmCeTTU9AA0OzMU62ti2pUQZdCluKfAbWTTgLZYN7QIv2Ier8o6kWpukQK/+NiVLe9f5srxn
LKvefDvaKgqB5kZv0AgL49C2cLt01Ndj2HZ81wOI2EbE2vB739K+wVbzxOcUmKIlboCN0kAlOhkP
3PIx6qUbbwAI6W6pmMwhwDq5qLtUHL2BbwOoPGx77vgJgw8yxeL3cet7xS5Xo+WxByZHv9F15w97
QsVbli5fvAKsv2gY5/BzjxV1B+uGM4B77EpgQMFrMDMEHQbS0f0MkkxUm/RJ1DO76QFFiKaVvaK3
V28K2MaB67R6dI6bZVq2YX+Weta+ZJdLFQDuWwlx14ZA9kfrCNfnaCpA0MeX9d8dUEEqbmDaynaT
Gml5ZdL2BWC2+7ywKhp7Ni87IIvQ1gVUEQBM9OmfgPAGTCbVDJjcoiW3rPB1VBDhEk8D3qHz9aWf
J+RjotCxnXJQdEo+3knTDhvAa7tdGlYwi8T1rdn5TaFimJhiNyFqWaCbR4xg4XlwkfW84UgBtK42
dVqmaZzDyvOB6uIhYyk66ri0mEPZE54lVZ3bHQtbUWzWYTGfIJm4YiRLAXB5rTWOEc83sQNI5qaC
SerOuJkkkBNZL/UYuCOu2QE2d/48oWEQQcP9PuWAzg5mBkyDbzOyPvWFeCpwc0Sjnomo9+oDlOTd
ZsY5DvB8SCOWzW0CgFa5Nd0IBaR1CsUrVG3WDk5ZAzWJ5bW7bhs7pRBe0EvkSp7HEF9e0aoFBHot
Xb+BK6p/C86dd8367KYxQxunTPMYPeHHWgh6kKG+h5F8dzsuXf6aTUF1qBtzUQz2IcyFToIK4NRe
fG3d+rWUvQHjoy6nL8h2XkMfh5vzpm9Q9fM/FyBNYT37/sGtrAQwoLqDucc1fOnrE+l871ORrtfC
yTkudf4MfFlf549Kh6/ZTMFEUstxIfoSQUpHcpw2crC7bqVdEgYdAHPWfwbbaoqNYNcU9NN4EO22
qNdH8HJcXBF3Ao71stapOTO6HrVH+U4s5Xc4QSetYs+haL+RLH8MxSyiIGiCGOoYCmxk4J8AYQYC
qV1ekN/dOY72KinJ1rOofzDqlXD0aeu4ga4D5MT0RYs1ZrIUtA9616VaxRkO3osGAJyetkPEoOMZ
902hkyyg18ZfMEMrQBVZoS+QfpooNQ3KPG3AkrlZvKtq8GfAatBzpCjI4xuIOMLKhSRMzSDwVI0f
ZbUXw8ukuapBQ45kl6I1z1uJuxDfe3UJ5QVePOg52CHVWZEgiG7jsE/GHLaVpkWvnmMPqbq5LhcS
hwPQMgHL31SW+QdkbwIcoI6hEVdQ8Voi8YBqWuW518GI4bOAzvsxxT678Ju1hTBpuaVtjld3Xrj3
2um6tIDITR5z977XDzGt6kcC/5lV9v2mD8+XDJ2PMQBbkWvXA7KJy9WiFx12KNettE3MWSockoen
idrPdZkebW/SXe7qOvJ8AIZ9FItQzAljIRxPdJ9nm3ZSFmBe8yhRUqxinxJMTCUfunX1EmDoH4uB
bj0BEDvyrwhVCheBtXVbFupFB8sUI8bqC68Tw6b1shfLdJ5MDBGxruUSyV5XMRplIgkZaHhF276w
rD92INgdw4E3kTP1dwUgaoTvzr/jepjFPrzfYEPaZK9g1tUnoKCrLTr05t4Xg3lc0w6TwjJgmlpv
3ZC2Bs4M1m5JqcvtWpIdsuZdOwOnjjXxxiBCilWHosZol/wyr2po77XLXUb9PZ2ne1A7LoaxvauB
ZgWmsoN2Qi5iL5ML+kDqBexpvWkyww/r1DPUs5ZiE+RpGdGu36TGAdw35FcrovNd3013RIDrE85u
FwRL7DfukncdYDKt/whs0GWqQg0EhgaYPjt2nrgAyuKWZR0C3ThdMR8gKNk+pOuEjBNViz38WL+D
LQHV0Ha5yDRF3Kjri4mdQbk6ayKQuL4HMFdaMCmMn3JeN0hV51PZ2CBqKsZiZuYLZfWuq5o6QpYh
ofzibnmN1b+lGMjInCe8Gp6lnmwCOvHOQ8CBg0KdlVdEAw8CqEbEwrp+BMnmBTcbUJl6O3tRyZox
6VH4w1pc/TGC4dhVZ5fj0EP0lY/hMwK4iNt8/ZJOkD6MqMYhzoMCeYqnL2jOyCVMPdoIGPu4AVvq
dq6wKFG6AGixNEuU5SCl1VMKYsQ6eAlElNIYjLvtBP2njpS7TGUgLyz4nSG/KxmAKi0aS3HfVl8B
AJMxRDpfSe4NEaoB4VaNQ6R8GJVWftYDqMqva+TRMaDuD0HdXQSmQFGGBQCChe1XPdMThNPddZkC
LSa0T5OC2y7xFu8TjNnzS1MtMh7b9Ar8z3RDUWAwVXkg5iGVep8Cmw7kysbv6Ckn2aXMCjgv9ziN
63qM59QjUQcLyOQsBjKZ7jWfspdA5gd9HtssWB8E6eszQlMeZgHGu616fKJCGa5nwO2VWQtdzTXY
tVm+82ZTbEXPbhTA54Lcd8JPt66zu4B7TylubXMxxpT5N8g0tiRcp8gv2wQVjVdmpqPNm9NKvB2Y
O1nkQUoqAghyq8tlO0l1g6ryI6nS16L2twI+sqgcnUUaN00j72dRXa8WkPO1Kp9lvyYdnx8blSN0
44S1Dd34k+9vB9aXW67MDeqnZuvgcL1hFZ/jDm5jqIHlKTJOTEcoaNLUhb0qihkJe2CjOkN85+m8
Dx1WQV7zXQZCb6Tn/r7r7Kb3vHarUE+LBLBqEXqUT2RQQSQduTAeuWNaXkE2FcxJ553ACC02hpTD
MVi4wZLys6gx+uT5eb2DfjgGaPDqKvKC8EuOas8mLZf+fBQAYR4uN8BWnFZVX5SBm66munmRIAKi
aQlnmkYhI0c2/UlV3Y1U4LGOa5DtBcuxaxSO7mqNeuble76k3mOOW8mDVuG3AKi4OZeHiXR3KvAe
ROrFg0WB0AX+91yqCddQQHImKb+QEIglNJDBMpYdjc5wuFyxOmY4BJBiT88or38dBwUudC9bABLU
QwCmb5RRtgV9aN251RVHVfGHUqv7LPMkyhrdLfo3t1K75oow0cdrs37xZ+/YDy2Ls2DMEvRl75yZ
kDfYNN1Uur3xgL6PbeoMKqTygCRttxRAgAKkLdD0ECZB0fw6T0HwsE3QbdFuuW264lvZj+ASedl1
A54v8r6z+bOy3XefmlsgEBD8UUcCc699soRVcbe0rw2fb2kb+odWLfzRo0MVsRmUOpNquPUAJH2E
8tM1eulD4jE9bYUuKrBwl0pGKuu+gl1xwUx7meMAO3arlwIHT2DBI+YcnFUEjkusu/UEqtHzABNW
UGMXxDmkIytC6IUM8yZNKhrU+zRrXryhdMdhCIcYjOPrbkiva5sf52kcoxYal7u2GXDqLNLbeP4M
paO+BdpJZSxuSlpEhK39puBBmhTQTo3ConrqVruXAIwmGSJLRKBus1RefQGoyhqh7pGsY/3YVN7b
Kjp1Axnd7JIosBAb2bFtlWOaIefhbUCq1JcAtG9JmR6yme3QGPLgw4gvDoy3CyuJHaTmdAfAJgDf
9VbZ5UlPw1MT5jaeF32Qst8hmiUEGnqRdfyiGaBqAtp2xNruAjykTSgga1ousEkDYpug1ZLdjaF8
aArnx2LtbzoiPi91eB2OfD9WhB4AFx1AnANq04zzptD20V+9R5p35NSp5nZW+q6jzV0FeasIcPdn
MnU7XmPfrcK/mEzjYrAWjr0Ij+sKYmDXXoJYhWsJbjA4qrfZ4BCjGrn1x343O7dBHeNg1oHiYLH1
lRKgrYAoXS8X7P9SdyZLciNJtv2V9wNoMczA1h0+xzwxyA0kgkxinswAmAFf38dZ1dKZrJZKecPm
bZgLJsPD3QGD6tV7j0p/3g1zfCqa9NEmprqdQ1OhmKQn1hDu3Ua/gUiIEmLbO2PT1Joq2qXa/jn2
5nrvklnIRch6XpYtxZurP7bDlOgIetZudiN6VKfqiE5g4tpbWsppW7Ge5ZWGcXyORZrX20FYVZNY
picDZ5Vl2pMztcV6hwt+qZ6CQvKYXsa4Vke/mvPbQVnVo8m64SdpSw4/SypKxsHF6OnUskPNKkbP
OqcGzWebdb7zAyXHf7Pmxhwtkeu70Q2y8WCb0Lz1adnf90Uk0q2wySjuC39yHq4BZh7W9pwGp86t
693oO1WUcEtFQyKUngBC2i8dkTj7Bn9v+BL0Y/7goConU7bcr076EkfLo43C/2kMa0WG6IPzrt+W
y6cr13sdSndTDE55DrKl5lmflyVZXoEj3/ABcYUpdxMTcaXjzedH32mmfYieZSmahTK/Ta3sxXj2
ZoVysTWmfkppnut1enCy+BEhuN0uUk9bYmv3JgcCt1m68tYxVpVus1QBe8jL6j4v+11Xhmyx6MQ2
Xcsogd71OcgohI6e6lPNkJizvdMe/2j18eVz7W7hF+ij1NkZ53B23Zrc3WMLv8zT/IVgW8c+KTG9
yND52kb9WxgWCKGEcBNcq4c8VQgjbVcdS/znNB8pUbmsXC9FjI8VK9uXHLM8MqQU85GQQbCplf9W
g3p4bvrs3Wm4c7lIOn9T8eY8Eg1JWMMYoPwbWCLUtaBcYUbSgWZD7iYsjdEJq6mPMM1Pljs8FZN7
P65E/nLjpBfm7J9dVXaHrFjMc95bDegHM7UfNGjZ59DK6AFz9rA3RVQ/Zb2DxFsYTPaj5TNU0E8o
lcmSRedcByspcsBzlsyWQ0dkemuXpO6mMi9vBM6aZ+70DyXNA8ZbdY9FuOw2UdxVu7I11isdMdIr
4fnleRnleuL5KDeSJ+xL39Ds1etaPoThtICqjb8Q6rXOkR0+ZG75BcLXdOk8QnN5GK9vpJa5Iqje
1E6pSLzWHa39lFf5Tudj8xqvKAlB0fjPdpbxFjCKrBtGmiczDnFi/EA/9Gucf4+iMPjuz/78NtU+
zvfRextsEV3yoqnvy8yiIPdNeVtH6UxNwTh9U5TEuQZDGChklK2baWt6399EWrFJx2aar8z3MlS3
fC2M0rT8YMRdJ9LvH4lY6Y8+R4bi1tk3hkS1U3n5hTlJu5OwDU5zO06nqKubYzGn/bHr/fnVNQuc
ShkH7yTvnN1ANb2lprL3GKCpEx1T7kXXxY8ISaDDpymyt0T2queeTuJQL9X36JoyTS0sDyVLXQhe
Va99biXVurIs0vTZdmio3QqSd2SQFlUe+LlB95xJrNdJ4wTyduxX9CnXncUrMAieAk5PxiaLy69I
IgvySSDMlnG8fXEKIw5x5KCWWcu0zcfpYXGpm2s/qE8gO9pk9AU8kUHi+55Fr45L74eJabQtOcxr
69QtQXkHLqY/F5ln6U2XL92enE1GdjvLnkNR+bdtOd1YjdMkgesTRCbu97VVpc+6UXUNDvah+HDy
Su5jZOI/oljwidiumeGSF/KDBeuruWdgXuebUir7e3+VlGmMhjLpyCQEG+6NzNsaJy+54Ba2YmHT
rxbqQrOQUt336zSjFBFcIDulriuyHzuBBzbeTB4X3HGREknCQp7m/tX+RBCkjD9W2F0BXcjK6pGz
irI+Pdt5IbvTnI55ixyNiHu2R7vw/mDt28zdOU4y3QSAheS3kp+p391Ycujb5BOyTxKlBaHJdQyK
E9egykDqDvWbasZf4wdgIbtJcftsSifqxZanAUPHhfIe9tYk7MMwpK5/4qEQdPQ6QVY8i8YLPrMG
d/BAZ89GuF9zA5LcqjxRhy4elUOrjpMo+uixnqnmzl48h+4+HVWlj93YjF+6oLbx2ldE1Y9mNm45
bhY4sVfFI7TKc058VW7zZXJdwHSO8cwZMkjd3LmDZx5qdrnJvTsJ95iz+4WAlI/fejshMCJcy2YR
n83QiG3TiKj7Y3Qs5d0vc+A1u9JvPJ+ZmC+yZAAxbvbSdNNwRH8nQGcI9lo7ppRNvOERZSHpzH1c
EcxPxwi3a8evZzkJffXBXq3HxTNIr9Hw2YQEpR19iHXPaptKv3clOnNsf7d0iSKo7mXV72dSXAjA
PcdJbA/HGS35cUVXTSKV2xe+7a855Ws+T39EbMWDyqHXr4qsjkcqf7Mowr/VikhHa4WwsIMZpBPy
VUGylCgr124933tdH9JTfpO5BpcgAov5UKbsPe162mxmdyX2KX8QFD3Olv5mZ2Nw1wUzsJPY7LM5
G6DDW94z2nj14saT/ybsvjxOvvmMRo9ndL6Gx4GyekevlE+benDCc8fvuilhSvAVo0cS33JbhLlq
juP64BHfDB51XUdENmNSfJkB6HJQ3hzlkBIXwy0SDI17M4Wi/cw8nQ3b6kqvOg+K3ByiwnWuure1
U+ojCwPo3D2/koSMc5aSbTpyVOGWBnGakHHqmJRLtHg3xVAu3W7oIz/e5rIv2p2rhyC8tIUFLqFr
yXOAM8hBDgBPNeISNsry76ELhMGR4LsV7jwLL8F14Vx1a8+kYi+6F2534ust1qM9O85KmJrE/w2R
Jw5LzCGMW7FtZHrfDaNTPVIam+xlZOOrC0RIcBQEs8WfCwdQtBGii8fEheGQUamkN9KL03FPRkbl
0Kq8XnC6AM3ZdLLq3JvGXhf3uXK1tAlp+6o+iqJe9REOAGSRzT+OiTkqp+bbHJDue/AUEZrbamB+
kwg9gWrZuH3GMr4YfId1Gwe9Uxz5yaBLUgnbwx4jH9lSDveZB69t44TVcva7hkeeV6l7ruF13MvZ
HS2ssH2m34hIxztXmh6mm5WrY2PR79U1OsZDJXp5xDCmr8MdcLAKmmTaqziRmjFlRoF5t2Yk8hm6
/YzD9QuPTLopKu3LIN3lnnN7vBRecGnnqD42bOU94Eu4Wjw0oo3rj4fG6dZdvubdVlnS29pDTO3T
evqUKwsAz3XKvhgGWFs/mNwfZButPcPx9D1tHWVf9bP8vVFFrvdK4z6inScXeERrpoic5bjctLLP
qd4KrgVfucOlxus6bvI6iO8as5ijw+5euquYzOTqt6Siu2opE65lSvRGterlOj/ZTzEPYSOrmMvc
jdrvg1Utu0n6NySvq0+T2cujZcfOI+u1dHHQUSXJJK7ZaRXieXJazD2+gARjGhBRRMpJk9cq3S5D
rPZWNjnngiNiOBs6r4Mz1X+wHKFMqjgdnh0J2mOL8ubxTlhBRJ8nv0H50s85c5JvFUCmRNQx1Cdi
cFsiv7W9EZ3FZ7oUhC/bBR1rlcI7rqTlzq2dmgdsyvoh5Lrbxo77xWtXp9gyknU+a+QCJmTh6CSM
MpbXionqW1653SPB1ndXo+Bou4l2jZnTxzSdeuKT0fLQyFRwMnT1NnTa/hbcGbyFbozuq3jSKZod
35MANckYUlXzSZLmPERBFX+yWGk89LPubsBlqDs3JegeIkXSZvsOWfnraTfkb7ZI3UvYT5+ycmpW
rkensEjNzWKGIOGJMd4RH3bP+Ih6Rkmy/wiLqkjxGjsLqdr2KoaW7tztGRtCLvWHtAAp5Xqfk0X4
emvF7WDvVNVwhVU6WD6AJJW/ov0O/X1ZPMRM6N5zbxnfdR3xmHDFo8VPunUhK9wDFtUrtUW7ngUj
4hgy0VrdaaqQvSI0TCRtUI/tmqsHS07n0g4RiOxAh0eUA+QpX7ooQnbpX2EZ3ep+zYc1IgsYDaze
W9o75WXiKEMG/psIF+W6taeyOjSlqHcBjhxQWGLNv+VpEO2tvBPpZmSAzay17zlXI9gD7L9FEM6d
EXOZQ+wdcdCOA/BeeePore59YSVl73n4APL4eZKTmyy4Jg8MHWMGd3nqHPLaoS8PLehNmW7X/eqJ
4TazZvkZLqV7V1bzH3DgCGaqYT3RrmTbsEvHInEbS5zAi5GEDFDNfBYhXlgTQ5SUbeUHjxymtRnX
1Hs0TqgB/fROnKTzsNw6sfCf2kxTdMi+hjTZRneINNGm6tLj7K9HerRir8RUbXphnvB9WC9L0I6P
kskXRWvR7bn0sUDEotwPdeF+UbZPdyZS3z1lPhfhxpgufEoLpvxRV9anWM7xsS+n9DiVISpcESdl
JLozd+upavP1K445lOsMfVGUgXy0vFQlORU9XSvLEZ8nV9vv2neyO78qAB+4To5WEzj3jonfWEuI
hmo3TXkgO1EkosM/gOUuJy0ZN7RtyjlWxeoe0ryaHtZ+qqkw6pRLPwdYoVP1o6nIt5Yt4dlhmj7I
OIZ3Q+cNatNPuExDNfE6zO0YaJutYOy9jbSTU9OU9XkJ1T6q7RmAsb8HHHc0aTuffAKiKKL+2XE0
FK+w6Ldxt3xVQJB2mEVem6b67o9YSTqQFfYC98lvxU3nx2RKZtaIMNaEiiOGoCox/zQjlLNraWNZ
ddJCZdyinZibio6bxJnJn5C724sR9dNM0TxHgE+TTl2D+hMjRzh48bljqw1y0kI3nDXWkl+UHIo9
e/qyC16OkS+C4zDWMc/eBp2qntfnVeguATykdrPObLhuCruUiIkBeS+hKD8bPGF7lhZmCUO/HWWX
/Tra1RE5vTw38fKtV7ZitW1t/2FB9NsWri68beAur2vUayA9hcYW2KgV5ExhovwMkCD+kjZpgygZ
LgX/wi45JudGlUmU0hNMpOzyzeC31qW26Ji7WVsvRvXj2Zn0csl4Mm9kPlXHGMUMod2oezVEiEaw
PraMgnOWsYctOLpiuovqHp0caXkhInNAN6T/oNnatpGLuy+eoS0MTf9SCAtLEucp2NvG33c8APfe
6pS7xQK20aOv3GZ2gN4rCOCCM1NbCG7xZWwJQud+5pM0DJebdZmGVzh/+gPOWfVuBdZpWaxzt0wC
JAYgyxuU6q0Y5bdi8puHafLjS1A2xdkBc3QcpKVe08izL3IQ0U2XDcMPBGJxKawhu9g23KjULSY8
yaDTcXFZ6Y6jjMkCozAGO1m79ceyOfYLRsE4upaLHcQLY9xqt9RtvHccyx+ZTfjjw0Sq7g7uWXfJ
6OlfequPHlJcpbvaRu9yshXI17zU3ZNw+o/IVe2NqnkS7tUyd8ewh1FaeGS4RrOMn/HIJL/GOL2h
r+NkbpxLYOi6bhek7CdgEEx/geAP9hb6W3y2ZuTEa7XIlKebdynMvCQVoTkgh9jnUNfWJk95B63E
ZFVq1Mt9VSt1DoyJCS4D8Tx31VhcB9ndt4WTxhy5q+Nn2UEA25Z9Y5I8VNDgRjYBHhdjcwYU9bhb
sKQdm3AZd/gPuNsKX8ovKXysEVkjimUyi7lSG9Q5cTHS8s4ZcomzZc9K+OpljviZR0t8HCXl2Ay/
Xrz2fqAetedZr20xObeyDeV5Hdcv5RA1t4bu6tEtfXlu0qB7shrgDps+a9jlGw6TRCp31marGYAl
bjvTzwuz3CLf1zufnlBsZqT67lQHLad8MGc2GnUmZy+xRvYlBQGcrm3n9+33xW3zaUcSPn3Nh7H6
6VZgpUJt8SyIIqYJIwgmXE/xXHLJF52INz1p9xenX3xvg/PNiZKiG3zKX1tdRqWqAwca5Vrtk0K/
OkA0tl4gV2pc2TLHMP0Zn4JBs566ByunUXhp2KLA0Af3G+qIG91D8A4BZwGbst88fBPUTWWQnaO2
BcAzToF7BA+wbETfFOPG5B1jDc/MfrfJ595e2MQ3ZX+IsZyZfcJo6WFen2GS2J+u0sN5jNn8m/iu
YVLhrjd9zJwvq+f2ttNW+sVZ18/coN/4PvPtyucc00VxU1WhuXONqPZhb2nQWcG1QfZIuUf6NAr2
IA9xeduF09eCixyh0BTOtujAsXeFz/JB41X0NH0PFBVnVXsPXqzNdhjNOPUotI82dLBN4RSYXya3
HECHpN3Bzpqh2ARL0/GeAivEZhR5mzkIv6PQFXt4sgfl+3qXT626rctZbiUEcUZUxBCwXQcbYeNg
KaUf7/NFNieHfmHrmuh7HGYYGTBMHprBHr+Ulp2xYz3NVFKPgzxOjjNwA2F2oM+1Nstgsgc+b7xC
eO4uICYM/lLdgQsgbLOv8gWBGIRTa+Vjn6xMKqwLvIHmBQaBaJOg0ZAiif7frp69PrCkAFAH+AFr
BUJhM4cNmRBTPCF1MQP1GPhsGi4+iElsVj2prKU85+/ETnFIMyRuBrGtJ2wo9CLZcQ5cVya+0PMu
wzyyR9mzpm2rvScAPdWemAQzoNDDaGX8b/Cp2NZhUwVtKygjR5qr8X1tC3203b6mcIhIwbfK6t/d
yWdo2sNXfJe+hR8wlEtzO6Z+edHC8HtQ76XMtWiVs0nMiTWLBz5tDmfVlXyHbbeeCrTVv3Fb/1ri
8CfbL7ZKnDgBaNPQjWh7f8/Xskdo9GbZ/dMyv0KMMZBwg6DcIL5j3PEoETizrg3nGKanRUfjBwP5
kGEv1AhCMDEN8FGnac0Va1pMrJyG5iFm6kg1VpqWbR2jO0HIrcfc+qOBZRcl1QRv+R8e4f/Xqb3b
4rvsVPdz/D2295ek3/9H2T6QYX/y7F6zg38J9z39UbTd/+K0/9H9Od/361/9M+D3H2HA9x7HthC2
7QBH/K+AnxX9R0DwiexfGFzbhuga0/9nwi8QpP9sBz8qCTSu8usWt/9K+MX8FbEXfDkBq77D/62A
36/1KP99gbLAjXxFGF5DJADqiPv9nulo0g54KsfcvnxubvvN3fZ4ebwkP+PkqP/mZvgXi3HEr+vQ
6TtYW0Kw/391M4NtHoU3BsxyZNIJcQxkdvzTZ4/lb4Ec9OfQ4P/4CteUnEekzHN/50DwKBvgFvEK
LI+TiHMiK/8vX+G3yEbcT9ptel6hGbYF7wHv3//JK3jCuX4lqOe/L9cETqyC0mIxyxQmFvf+UMq/
eYXfYPOkhHxiNRHmj4gry/F/3wCT9YKwUIk3rx47z9xiLRHPq2qiL9e5gX0RDFQYho3ZyJAlam9b
Dwyc04NAi1JVeVu6bLu8GIAHmBIywMXvDEAFQDdD2uOQ+oVAXrdE2SR2XaGE/fvv+K+hGX55Lhyb
0KWPIZ7kzO+pr6GrEC6GkHpytW/E+CNCj/ag/l3Hj//+la7f5X/fGv94pWu37Aov5Gb7HRVjebaC
DWdhb13wjkWyvMzh+ki27O8S3v/zC/GAJxHj8MD47aJa6zaADJ47AKeCpCnk1tXdG5TC93//fv71
kwsdgt2gJkO+9n+5/0xQIwfbi4MtBFvJ1WBWt9FXkO5HkGV/81rXgM9fPzseeISbrn/EnGG/3etF
WI3ASlsAHpEByL0fGGViq4RXdsnD/b9/X782rfz2Yrwp4ca2G/Jf+7fcTxW0yosMnAZIGds6eBPY
L8NLbHWb6zh9fpKUos0NHc3fHGh2/CsW8dtLk3NCyqaS4gr5/WrUXi/xuDCkHxx/egntGQz4IuMa
HiucwvtWx8bFmF6H+MIsIiljuz65+MN3+JIGLwF+XHRHrLfFfdl5AKOqoAe5lHcpPWvgT9Y7YJj6
MPu9aLb0cu2ltKceMLbD1eJP5fiSLoX9NV1V/C2NWIW8UVim8P790unsoJ5wHEKjZb2UG2Cf87Je
WtsSW8tN2a/jqYta/u8h0PNn3es22FNo6tegj7D9y4EAELGB6MnH9KueshE0+TYbvNWcwV4L95L1
WnyilhUPdZWip1tuOmDEC6gURR8qb+OC3X5yKe7pw6+ub9FOMTOPGKNdtjAaTcg9289aBYVzmSIW
m51jkw3Pw6qZ7jEblvult9SPYsnGBx8p8sRi4JaGLiMGMzY2RW+55F2i+tmRh5k+49b1tJoZy8ZM
7vIwoqeM5s5CoAt4BhIUsvvPEvdGQRhg7cFxwoTFmL4OKmGvx9DcgmOfP9Jo6i7A/7AGwD19jF0V
PdjS6ZKOjO1NxNoDpoIBgkfWTGWJBiM6IIzd3OznmS7tOTNXibrEUIcMW4GQvFWWyoBKB2q2cJ3g
FA22pYIfelBOjue0qcJwSdyy0899G2ZM+ApiRfEan0vOu6PPxq59Hkn3cYYN9qxbjm+ajXRfN3nI
4Noi1EDFwGAfhoslY+j1DXLtDeTNVp/5Mp29GkKTGEbx56nLEGWEZCBDqKpsXzR3zc4asOHtW4fj
42aKK/pAIiShfzNmGsmEIeZb76wMrOKJrOtM4e9xVbMT4QGjdrgdFA3wPigDRitj0cnbaZzXa4YB
NjSDlOLkQHnvnkixiH5vUnJZl4aP8j7Oo+EEHpaHB+BOvbxUXDvuQfPjGA3mNmC2kbEai9JeRq+o
dxMqxUWObZCgDGkgyBTvpD0Kp4v22YIJaxPWBaOMUYT1edBzXh6AKuraoatzhHOvKwTH77OgFNql
Jh0tdg/EtX4OhF9+qM6Ku4sL5eRUt2tbYVLs8LGx1M9/AdMsixvodhhX4oJ15skQyPIbMLFrFAoc
ZpyiJTjOwWN3gMFFMNYu2p8MrVMrRQC7urPll7aKpbcvHKUTN3XHfest8XPuEZuA7zOrDVLn+OHU
HoNLa9JHa9HywUB0+Zp7Xv/TsbXHug120BSlFR1L9KmPCHojjKcC6QN3DwZH26uRNYpimDRkuXQ+
qiWyXlVaOs6m1Y0I4eJP+Y9uiqOnFP+wtbVQpb9Il40lDA/q9SPOS0LOfgrGOdSzf1ZOz9IIw6m7
n1U6vrMIMvpYFkRJNNDJPVjBOD7MEHl3vuUTd3Hk0JyLgNznRwiP0j7g7LN2U2bFVdJ6GB2T3jEZ
CzU8HFa4Iv1pPlRrrW68dfnStX3+0cimvbHbcv1eFkEaHXTDKqkdtfKA87vJhT4YyylzHMlp8boQ
QbtuD7HkwSejKxPBIV6wx140P/U40Az1ro6f8JfK4CBi5JaLmFrjwDItFAsR3L5YksqX43rjewWr
OwYrw5bX+HhMjlYhV7EJ0tY8pkx9hltpl/X0xoI7jR9jEECbi2Qsei8RbYFASSNusZYmx9MB2s68
8Hu3iUc8AjOWmfuvY9jE26nxODraQOfBfpxJHF/cMmy9Y25RhzGsJxjKTEUfsFbZwyEMy+5H0HkY
t8PSQVpCMdTbacGfH9ZxgbwglPWEr67J8CGTU1lBxry2k2Fpfdn2Z1Yo5FnSTRnzfYDfb1HvBuuN
rQpxC3PATC+DFBXSBy6Mh5FM1gGHQchoyY5YRh/3ubMPKiiDeCTyyH2to7HYtibrL7XMJBD/0Yvs
E6tntGQtxbKiYRBi7vVzy04+9AKB3LgPx9XxHkKQGs37mA562HuFMxWPgQianWgmcZ7KprO/IRLY
jBQKf/AeNPXjzWDX82NW6pVAwaCd9Mj+vDzJWOF2h/0weGr7yQHdHfSLAxs3nVMUvtHiYTcsJsg+
2Grmy7vQm5Z2M9VESvcACe3saPSwOG8jCHm2qrBs4RLKGVa96uENLrONX8akszwtjtXhJ2MRBncO
y1gurNnw54TJRvxQZ9qJd8ZZmv68GFbWb70wXpDzx2y6El6lYr6QWgy/ttkS1PtSMVjl/mZ/wMXy
1xpGQN+lT3PM3XKcq8AJjjwb5NE3qmvuZMzuGVYR+l+ajCAfzuDF6H0KYvq4MkH8kll6fV85AFj9
gdeaWVnEzJXTdgabGSCoYSgirFk5uX3IQHY/QHCZw5uG/Cuxw5l97PtKGTlsuiV2n7xxJbyrjT4w
Rco/srHAFg/vpXhmwZCgG8BOH5ROuluniE1ZC1XFIWxKplp2aShHNtLHauzjI1ebcIWCkq8Y4HAZ
hu4Jg55t37BKWY+YF7u0ffKQaPpdNc3iuckhAx9UzPe+UULG4Z3vLtkTOTrOHt2v3iugrCeOabtM
cjHjShlSM5XvVZXF+q6xmPSEqh3uwHV5EUB5TDtJJ2uJ9QjVG5cHMjtDstblt16FXHiYCrzsrCSy
4NmU+J1JCW9ZbdZsTTViE7EMvM4DcWztYTDRFVByEKnEnSq2wbkDdKBPy2LcybgG53Pm9uLIkrCp
umlSXfrHInKtKrElnj4qT/bpMKOJ2Ur6kNu+0jj3PlpnwcNhe7p80/iVeIyRVozuAvKpzUWaKG63
5FYdViakbXYq2SuM+j2v/vsaC12yOGjsDjNNfMVZi/P5iEG38E/ZOlXtWVUVo5RBjzmIO1VlTzbx
0TlR2CjZY7A2MsEQne1jP1ipoPrlJWI6Pz8LH7gxuyjODA8kmaQlS3TmHnEh53e5t1aHVMf5Phvr
YZvaQQba32QNyUBgrvVqzNEIjwkCuzvW636G6KaCGat+DtYcki8j2qGHwj+o2rJanrUVrqYwVc38
ODd6qHYpae8YQ00IF5/V1V8bTHUVB8nU76x1Xi6N6o3HnoKYACOKiFn2OlBe/a57TKCbgSAOweNu
sW8cxDKqXvK/N2IZO+c2rjyHYT8LuD5LHq7XCWycna72qpJopA4uZtbBAzm/5uFXDPQDGHmWvcWi
7RNHrXHJIy0Iv6bMnfa527NyDMYvxYQlvlrwC6Itao56NK6DANc0Krg4DWBLkUVlt4tj3RCDK/PI
2Ufo49i24Naf+plycd91vWnPOLjTz4bYFjE0p7W+0kZBEPOKfrGeWZeFH71dC0J9fPbLx9WTuPxw
QnbXf5LSBWM2hexpw7dQyObZr3KOkHHoyZxK1v6cHMP0qmPbT5P4RR/vHJdZFMkck2PMU+7LtDT0
CU0viDEuEJYtm3wYGZ7UitgW0BNczGN0Rtj9w8/Wq6ig26jemLI6LVV1maZmw5SSVfdQwnKVwK2x
TtUyILR3eXYs45LlIwWJnV7tR0p5DKbxpohnbgBh3JF0iz+qmVsqhqRMHbmuibtmmNVktRKpdsrB
BbenortowNpJl+HfTWAht53XTD/rwq/xUdbRIeyr6EJAy2FnlbJ+2hl31pajeTlpEaf67EMnFrDP
0a53nP/Z98DrJ1Kaa2+9Tm5F0K7sIpjgiL+tfa1RBakt/L2gwkscrcQkbLqwuGRsbsZ6h6asSkbv
SiZsXq6YjDki2sGiaDFIDp1zSKVJUZDXlQxAzSqMgllhIw7sPAPcwEIdXZ4sjAvOSZZD1t5EddC5
G5+L9p1cb0uErjY9K67WqSMQM6360uWOu5w4FvMTTRVZ0Vq5otjZpV6+8zQA8l6tjcuoLxfOmakh
fVehGl61HfN9UM/hscxGMtGiDxTD+SzXTxHLZNDF8Mw+LGU9fA74nW9dJMgDbFbcAyy4MxtnqNLu
BjiGfhfzOCOkt0ajL7dTMHJsZqMJd3qtS3Kkzq+1LmlfNi9jG62U/nyfGGPdvnoHIkfCilpkfjJz
7T5aJlXfImULs8tNsF6yXIyX2a+9D9M4jLcyrxEMHLQWFbfxKPOnIIVNxmMSMO0GKiiLROaMLWCD
JwxhvhFkB8K6vvYm7D/MhsDfFP0sv/cM5u7hdF9X69l4i3DiDIS+U9yzbdzv18VOq1swzetX36Y+
T9gu4OIHK6CBrDh4v5DIdOYtFgQoELPMcwy3AApoY3j+jPCrsVlYgZQJudyBR4AK+xvgNDo4lTF1
/Kh8aoZ4Ajlfs3MAzvi8Z/3BCNCirJ96YHo7IQinMLkgiKRZk3KI5zz7VjJOfumXfubmSiP2gY1w
NzqpxJu0aVnbVVT3PlrUrjaBEkT4uvSrIzE3sqljuEROIe/yteNlMSUPJORyPX/B11b8rLsahw1G
CnOIvXy5C+aFvnwMpDmQRpVLgrVrvF86zzlUPvPA187zl3Ou8iJZ7cgB31D47AWqPY8Ysg6+B8qx
bquZ3SCbJhPtIyVp93WabUK5BW8eUgMY9q3nptnEMZERoJxHn06zh5t7wqzgHwIW2txURVXfcEXb
mPu9cs+vPjy6Tme/6P8k7byWI2XWNX1DQwSJ5xQoL1dy3a0Top3w3nP189AzMVtCGlWsvfvwXyuU
lUmaz7xGSx+g890jlsMQMYbMNnsjFQ3EgGp+5aIRxxgog7b1jXA4TMTvOTjQPP/W1F0Z7vhr2k0S
qpDxshoABZms+ttC1mUz1FVxGGYToYC8bMAoAI1NPSzg7R9WlUloSZTUqKSx6aA/NnDYnFT1IcyY
WogUvGgLbIi4D54lKaGtTib5HWgF/l5KQ6cefW4jP0bwWj2btjgE2sBIzlJkjT8A+2f3Bm56Ln2p
EXDDlF4NtV+w6YQpbgrLyPb9pCb3td+aG7mydDxH0uK2bSJ7D8wL6wSL5N1pyPeAbbfG8AKGIPNa
U2kMCBJ8L49NoHfbMJQTc1NCv9ipPCgSlvf8ADeqcv+pQjNlNwtF8gwU6V95UIi/4ZWA1m+ABIVj
fKhHu/MxQsV7Mh/65pgB532ErRSfQ4EDoTPoow8GIMqwuch0CcdFSvAPHZaAu7lvxhyWXY9ESRVN
yb5QfCoWoGzcCitXKLOdGICtSjw85lRgmcZ/7hMvC1M6iBh7mZCn7Jg0Hc0brJBSMZ7p1YWkyVV9
hQx/61llPTl+OCE5NXCv6eBq8LNA6Fmh051lsD+grO/Q5kgmR+hpsEUl0PYGFsJC01zpr2Ck143b
t7X+F323YsNLn7/gVO622K3e+41Q++tyxgVvCZ6f0EwzHzL6aB1hq9klv2f6oN8mMAI9hnSWnN6x
HByfsewn1DVGvBHbDtwJOnaZdAu2zcDxcqkNEgeMgFAwpjFRB41bGUhlIPSfRaSB28c0Cr8ulcRi
G0W4OwBxTZWNPOEr7QGKphke1n6yxZ2K56it+t8QjWj9a8adhvxF5TYw3PmF0gDovefomJhPuiAC
tbsm162/Bp6rtxNYNdVtlXD+bue+9h35+OGeIhi5JKjN/ASIB2mQwmo6y8mrhBQ67BR6tDO9ms0Q
zdED3qwx6h6RubFF7kfbksZVDL2cTbCpp6aDsr/4IrpSJMwrvQfs5lpqHZwNEOqaU9LNIvpl5zkk
YmP/ALbcKZ+lK0AGcbYDUy0fmoJG2TbBG7VrruS0jDZ2Jv1ppw7/V8gy8l+/MyQMy/xMuLkA2Y33
yHwa8CHNnRZZr3A/5HXzExNTbSebBTyqroimPda0DD00KmxmSe7rM8ArcTumfDg7kXENsTPgnxmY
UycTrX+jFRFIvKrSMGTBnHXWr/HQesSTClJW3V/PljLda/CkAf2AaNOwF3Dqo74Lz/Cq4/3ktynA
Eo14fGfWOMvMuOuYRzThR27boiquqcljVGEXJE04H4UHYZHHkj9VxjO54XDElGTYKAnK/vsAcOef
kqCydaBRZB7AmZpMZJA7z6I65c2+0FrKJ0n/3BIH/0qBoKLrYJA6bqA5hKkXWqCqHVMmJ7vOrSK3
90B7gRKFJXxhh7ATG8QBaa4tIRvalvE85U92JkKsDCn1wwfrbfh5HfiDHbot0F9iRKjMG2w7iq3V
t2YDr5DcAty6jgV3B+pilzZmd1DCtAEtTqz/EyUtZHDKPvkpqYiFeOagiCPIulHekjxMwy6qIDrW
zTkB2eyEiJ0upiI6fMK60/StjdZ4jsIUScLWJB66LpMWw6jAL0EYlkH9vQQa79bo1+BEYGf+t5qU
x3aVzhoWMLxVPxsUYU06RXGj3quFaQKRjLWDkfH7t/IgZficxBZhk9orzeRFoT80KJ9oFAbVwaiv
YcZafyho/i2U7AzAMMJ7dbSU20mPCrGdw8FPN4Hppw9qq2F/WSvRq5omU0mcgIgKEs+4WOUmFF2o
95OdXU1xAk7aBzmLRVaj5/QpjGL6ickH5AzSnvFZ803cXnz4zycBSIiSEpYy6kGZS7nbdWhQ9cAT
AQZstMwAwdmhIpls0iCr422M/1SyqYFKVm4rS73/iLJQ3XpmFMz9NtQVf4IVIfvXKJmYiQOEMGl2
SQ4iX4paBRphFgB2CjPq+zchKtWwwmsdcZYGK8TfguJ47yZSFl3FWl7pnq8Fkwn/eoolFBAV4yca
2XDZSiInAxGwFKGIIp+TcyAq67EEaN+7HTsbZkPH7zDx1krgDySSBFeFIkuAOiJyq3eKbUqmR82+
o/TPkiHh0lRA68JmUGC3V9XPnjLd/Kcl0UrveuLeQ84dOO5zU0GSABischZBgeO1n8AKl5Zodx9o
qmj2Ngh/sFF5Dp1Bym5r32geEP3RqZtXsvg7R2oI50CMErT5PKMGP6qYT8oG5LyUdd+Oam1QgRby
ltgkutawMcFPEKzJuQmUbj8UekwahUjDbYtx1h1h3XCDRmUfuqYYF8aKbPL/Mkb/D2arcu1KsZ4g
KYuFZIP6BBysnQxsQzupYCBRZGn8Z6Dyspf5MAyvrJ4sjkyYKvx9p3Cw3YhN/AzFiZAR9JZEaAD8
6LnuJpD1eFSlISo80uKDFFA/BWMSxM9RTTmAu9mQ8KVIfW82tAYrbp+L2UQ4gXfXogNUjD8ZLPE3
smRVD9Is1U9pVup01nix/mpZHN+lGSTQnLui3fWGZcGbNlryYIg72QmltPKhRWVhwCUogfoNUdZ+
TVsyVzDE6GBB0W6aYafK8wRI1QxQgQvn0uqdAObuHkRLk7jFaIagnxfH0Trvix0CJNWPTJ/0a7+T
yoOMNMyDrMoxr2uK2az/1y5L6ZxJTb2N7T8RFoy2XguPRucifUQAiiFMDh6XdoyQ/zZigEDYj/HC
ukH6Qj0lYRai+hOW9SbqUlIzuWY/01O2n6gK3vYhChRYdxeeauDHh0ZIU/IVYQm07diRaJQITYXY
BcLRN681s5m605RTCLmSfQ3ComZPVX0s26EtD12c57QM+NQ3GjbY/Sbvekjqtp/gyVsrsxScZFOj
Q4jReYtxj0+Bjy++CH2QUqS3cm7JTol3XAGFOA59fmQYUKCf6FrhQFyXe5me4X21PLoBNukYcmPl
W7sWp/uFRh/YyCZX6shhp8JdrMVIgAmJ4bHJ4vy2N3MiwYS6I0tF9rYdqY0mu9hMeRfyyiI9G6J6
io9C9OZ3kSgRBo9ZM93CWMD/HOWbSsExRhyhOA4YyQ1FhdMw/YhfiahyMHA1apPfypKeBQi8AaWN
ulR5bOvILDa95A+06qjanMuhn0+gSMfknNOeY2ZWG6R3otWtcxQpbX5MITWBV89N6WluSvkWE865
cuSMspGOq5S8yeVZJqlTDIVAx0ZyKStn85uKwVrgBVJrKIBCU+OKveRviaPkrT21XX4cWwG5gTiR
mqYuYO/Q63oqmm6mn5OqLXyzrDHnHVZhFiJ4QRArjxWhmEA6QoiCwuLcMV4nIfXE0TboEhjW5BgI
8SROCuvpufDHah+bPKkOINXpFx9OXEcmSPiXhGk7KBIq0gNN0ZTmSp+EM4U7U30YWktaio5g5xPR
UBDQ43qIl95Tf4CfFyT7OSjLehc0+vwY61Gfolg0jk/tpEZeOQXq1US5+kwXPX7BMrveI3Ke1Qcz
a8tkH9a5+kuMurJJUvaqk/mTWW+0tIkfcmjZljOUAIs9ChP2Q4ZEVnudtkik3OObZiKDa6EX4Pi9
JSZUBIwy3aZ1A8V9yINUJhoxjVcJvEt6aIcSGjZ63jiXqXbaHNDZa4pfJU2c6UkychHeN36WDGzZ
ANDhNGmU9HWrHp76Hsg0JLMof2qG0SZGbiyq6HTXJUSlIsrmW0THpPDc+jAK8XhMmh9qEGSHEorH
XgsL9JC0OJ2fo0bVXkccAR9C9BdUF4d1VEIAR6H4R51jEWiqorGGmTyU8lULOD66SXQplO+R82OH
49abmafFl+uQZZOIjjFdZnLSkNV3cFLtfgK5aqGaDvBN1MY2zpHCPewOVZvdWYHZPKik/ZpjSH0Z
Hf3WKM9BIMbualCUHLHEIvhhEAghcTf61BpjOVJJcBqINYlVQukMmqiHtMjj4iq82+MJmhSyVUIL
xsYrsP29U4NUnQ+p7lfFtwqDwhtcZmEG5UGSfstlEAiOLJr2sdWNGuKHCZJTM0qJYn9UHK25qkNv
tiXEgmy1S3Tkcsgh3KxKILwQCGdXFPTSM79dEp6miVb7DS4YWj9+hnfCIDBRtGp+xuE7vEZQwfJU
Wu4e7sX90aBsIvM56RwYUHcktFgnQ0dKE/EYC2GeKo3N8T6OWzqfplwr5zjvlD+ajBMfnnRqv0DC
kUeLiAGpfU7gIhxaj+a+4bwcasymrui5mS+i7CxUCDWdsnotI8qGSGGyG2o5ykgEMXVWtFg+94XS
75TIqFIO4aQ9+VAcWHMMMXdmW3XhviMnpmuJlgrCphpJVpTbbbWZh8De6DQnXnmyBLyfEvYlKNP0
Z9PVNVzTRbpuTPQYxz4JNQo0kPrCy6UYJHWut2V3XymVctdEKJNGWT/eyLasfBd1KxDPRDmvKvlT
Fd176H1Ro2ebCO1oL1WGcosX5cQu0VD26AfZ6DdqL8XWkdbP+I1KUb4lcoZ7mk1le6rVEIE6vTSf
5c6IaTMo3U05dPY+ChL6nSk9aPIVDGvHPY0xtEh8Gv9/OEv+poedeBfX2FDii8kPCqBpBghd30JD
wLEanKnlZVwn3zrIPDuZrbmpfd1CNdMPlezVD4j9rqIBw7xjYCkNTBrsIas9QXqauOEQy4d08LOH
WOAFpubYAKMPNDRE9YFdq3eIU8FsB8KXH+NWM/ajTZzr6OkIMB62VXY/gW+gnRlX8V9EROcfSqPT
GUHOJ6r3lCunp2qWW/ka6U2DtdCy0j8Maqf5m8GOVAhBVbvzZc2vPbWN4XHAzUW0IbCoOgBkEfcD
NUwiKapuTpMofb4Fwq2SFrUp9pCRaj0hRVpgUNR3WCg2MWI4Xp9lnZfFKoq9Pm6tCDJ2YM63RBRl
jY2lMu3zNJjTxymaR6eH63OlENfZEPu45bYFT9oJyF8ndlgE5ne6RZAz+QI9FDMXTUB6I/vELcuH
22JtWuS31Dmt4KWfK4WDUutLc4sughfAvb/uIohznjrlbf9sFIRZdjA1aJeiiTYeOmXWqDpbFNI4
4tjDztIsPJNrUsJmAV5bSEt3Rn1/Y0zljvsiufNHM4mOCTaS96DWacvzKU66bs5PdNuDBtVb4cfU
DzH7pv8ZwCqJOFdDF99AnaFIDVAvAFFCnB5vzVwihSWp51zMLBjsQaJnb5ylCuGRMax/4/2GEotR
tP2LHutcWn4VZndN0dqjl9DfQlcsRsUCGq6c33eMeq9NeXbyucZuSGEgFLZjfRbRFGFqKud0LCAY
bXHyJl/BKaJ35660l5g+1bZx0WjmJlRwou0s7mHXMmX5nsYZhd+Kv4UALJpfB0j4Sn9sDaO7Haoe
fGMKMTeAL20hjoT6ykJw8o1EAXkBPUKNNeV6BFivnsDWQd5TjYgSl1XLUCfaPKG503NU6PRH5BpV
fRvUms7ZGHKkZwOox344//RrpGzx1cPksJv14QpxwhnvvQy3RBfqJYpFpQ2+0xFl2h+oXCvPBpH3
N0mJJir0ukrbAc7Yz67w4Uhy7PzibizR/YcqjtK0Pk7acUii2v6WIgR0let4t6O1h7TAtgasn7l1
K8GjRmmSrpecJrcx1rj+ljBBWNSW8sagZ2oZ+ZkuRDg9gCRI6++EPTUCO1kV7vU6TF4bIPHSLrNx
g78jlYf5uVgCeGqTIj0u98jLO7VWWNlmaeNit2pYI1V6YDj3XAMJyCW54P2YymyHSJ3yZGKWSbdw
wPYbh+gfQPvgyPQ675/ikckQ8PNyDySxs045gp5pyrWc9bFPf6ihp2sXtGvUsZUMSusEAAmFvqs4
UrSrROYqcTOAcU+QwrVnTZVN7ECV8I+FRk69r7WxbGhAFFZMtoii5PKLx/A0Wc34zZ6TyNhGtlHL
G25cGyAWj2HwzbZq60+APnZygHdBGQl0Yp1vCODRS0L/W1xPdk1oI6xh+t7mWvwLGUn1Z2X1DWLH
SW69hCCbWletygzvdCOw/oS0L2yuePovlFARLXMl4NRcXViSHpowzm7jFvj0RoDLGGDgT+W8R0fS
PlPCBAaiBFb00CN4V94kPhrXHMMYvd0J4f7+Fum++RiKfvwt867+VYsKJ+s+Ubh3CltZ9nlsjd+V
UmgPUyUh51rUUeTvl/DMpFtIaWlLPdvA8kDJRXwFFi1XHD+zsJmIFLv9Dk3LP8VjmNSHAglY08NX
dZoc5M3z0UPvebmpg57qQdai1eeVWhUkaF+qegJ91af2nQRS86x2o/YrzAnwXRVVUx4Tntb2iBRF
YRzonY/nNpG6Yve/2nHOu7zuucIj2NdwPbT+ddEhhrZHBfo+6XJrJ4wuhgMdDD+VuK2owcryBQeD
j6hedLtNcB/CIIqSNcD979ToB4GRazepDkbbU6RcZxxcKP7/kb/HAlI26UXKFo1Qa5HtXkmEyyUu
6lMb041XQpSX7iMo9nZxQy+31O6+xtlaK0yvQk9TVnTZlDXdwK1lwfy+kdcfCeqm0hrgqWuvirnp
a6/UD31Rw+ikLi15X4+2RhAvowkZ5xJsLXgOjZUBhNKMRTOTNADF6t0pkpCksR41Y9xz+E9orYgL
YN733AFLWcZThKmB9Ob2NLUVYhnuGmg2tU1dsB2bwUC5LLgwwnpD/Bth2baGrVrwclfrlzdNOtVq
n7qh9FIGN9lEEzr9jzxR/u8s3oyxfMM330hLI5BgFWMAoUWq7iUxpSthjRcQ12sk+Xomq28zRAns
eZTY3UWhSoVRXB0i9UGQHH+9B74eR5dXm3sG6iXEzGxkDWKefAu6AZ9mF8Ly1+P8c9p4C+NeJqQq
ODRQ2V/09lcfn6KeVql0K9y5NiFJdvVU8iZqgmavBLrDVTFwUTboMNtAEmQNbcBxOIyNqI8Ehfle
w6MEfqRh0qYfwsSbweHsAC+hL6Xb3d9cTqhE1GGV34Fl8TN0FdAgOEXjHJjE64lP559TZ+67XEUn
wCoalTy8BOGNW/A3H7TRD2T/gisbfMgLtSzTPye0aH6AbAPpEUoofQ6yGezo5Bh//CiZ78xUISKU
rD7flUhCk1Bz08XuPNadv1sajf0Vz6xUbdUmESFY4iD8hrrf8E2qK1V186IIf+AnLyKIxz5NPatV
+r1fkqEOcR3bF476ZxcLrQ+4TsbiNrZ2K51LfG0ykKuuT2Ws1Xc16rilth8r7rBNZt1f+NifXGNv
R1PeH5Eg7iJ6hYyGVo1Dz9iR2hCZteHCnvps774dZrWlmgT2pD0xjFD/iOycgPbrflO0+3oyH7gP
y841dBO4kcHfs/7t7DcHntQrtNXQQEO0+l2qnpLtVO02CWNXLTEO35nFrV3dGcb5fzjsMvs3w4Iy
o8qAWorbq3/6XkcT+T7FNYusVNd7SJ+3jbQBKip1F567hS33jljCfHlQsQvDgGjZLiuuDLlLK9mA
/93OjH5rxQuC5dTjz0H/1CUQxoNpw0vvBImOXN3NnOhniGgH5HGOk2ruvl6ET16odz9ltQZtbaVS
i4yqqw1IEKqFDl+r9DS1DdyuSA5KkV342Mu1urqlmDgvlBAGmIW1A6cPEDnSMjIkmn0PRUoiZJXE
k5l/A4X0Neg60N7NQ6lZf76eqPh4QIUK7JedJjOsbKz2shnoJhpGADuM6QkqyhZk/rM9oKQbpw+I
NKH5BcVX6kEf4RkSol9IP6fVo4dWedC6+NoXj6NZuhKyaV//sI9fQGj8KlkFtUj0Y69eu6UPkw9w
ljGYKHdIXuJA4A70MCJAs0TpF070p6MpnDZ9+QBCXgV0uoVTa1KLHAmEwptyhO8MycF63VOC51y6
dLIxavzya6/NX7BWTgZJ9Jnbw032ZZq/gZXhxiFRfaX8Mw4urjnxKZ4bszgmqP3QN0ijyKWAE776
kyojfkwhxTW7rL+TFRrUMSH5om2eQIigtd7+QEZzfF5gVYoTa2GFRCWA/0kG3SDHREHYYl0IIT+7
rvBmAthCMVw39X/H+829EQdz04Z4arhC6nuXlsW1bGF8YVbaD/ictC/r5NEqgzsd1kmVqA6V0dev
98yHexmaGF5xaKTKPDjEs+9vLn8O5swMTRQnotzxAcQOqGuMXqVd2Jva+vP9GwcIDOQRiGnWspve
zFSR5SZUIsapy0fIIG5dXnDJ/rA/VgOsNr+R0GTLimWA8YF9IcSZiuXXa3VpDsuF9GYOrT6pMeV7
CcGjYKuDDppRCv0fDbG2Ey9EzIW2LFMTGo4WPMv2he/w+TKZFjZPwIFgFb2fgz8qBtp7nFQLJXpz
oAN1rxj/eUiBbRboNXzrhIyV6/sxtNCcJaBqmKpJ2TdVDXd2Yz4bIr2wVh+2Lm8f/GmMt0ClaYax
uoDmIcbDseJGmMD0IUzTg17qwl0Gfv7rj/LJhQ9VmxtO0fCYhWy7GokG6eJHNSEcrvyAMyBr36li
01DNZkDzT1qHGpgThnuVwl0ajChs36bRAfivrLoK/+3rX/PhCxJ+60CKBP02gkRjtdFlRA8l7iRa
uHrmFpTmJ5TaLl3un1y3fDmCAZMoCmSjsZyFN3tdAkBCDXJOXW97ffu4/LvfOY57dB8mZx86+/2F
TO3jx0TrTBe2LMOQhYS9zPrNeF3Ym+pYEUEFc+4gbIXchaI8o0n39eJ9OMLK+2FW2590R60aBFfc
bOycQbuZ7Evepp88i0yEPN0Q3KeUPN5PRE9hoGKyBJNC7TaT/JTPHqgSqtkbP79wlj+bjMqdLTSZ
SITj/H4ow5h9tgJxSGLH7V1Lh+RqaEE3fL1knzxSWNGqMCaJMlFEWD9SVu6rgBKphAY5tiKV2sKP
MudbmfqiX+DqAicsnn6N8D3T5rdf6Q8Xxl/S2vdx3vvxV98M7WS9N9o6A1pub/uqdzAAnoCLhjez
/1qjJDNJmE7N5N+j/fr12J99TEQhCC+JcXifVytcILVNIwNElJFDpuqvUQpekgl/PM3JfGGdPzsB
b8ZSVtl9NKhgaxfQuor5W0dxuRhPanRChfm/MSd9kTrASw9liNXtnKD9E5QGcXrWIuErF5BEt910
k7YvubT7eqjPt86bsVa3yAhBtwOdntFPQY5G+ysLcti94RcQxH7N0CoibVuo2358/HrgT74bpYtF
Hlo18FNWV7cJxsNRY2o4BQ7Za4B2sZITVGmOHB9NO978N8aiLMf2oLjJv/enEGn+DBlpnB1s6DdC
20F7lUvdDVHdpbv/9Vif7BFNUU2iRTQrbfyE349VtlOlBFPFWFiviOt5sVIZUS/vLqyf+ORqeTfQ
6syV6lQbWJHl0DNBA13P5W5U/yiIGqXAsTuMD09D48rKc1EcrGbTJeev57mcq9WR10jtUOQgMjWY
8ft55tCQA5K3nP7N4FFyApVswOjgZTAf8qYEoPAn0S9s1k/X9s2Yq3cVHqivZBpjzloKCHQrMn+P
EqiOOv7/bHKrSwXPNj0uxxr7SqgWlmEzqckBUy10aBla74K9iawfX4+5/PgvFnRdFyeWmGDSMbkc
P5ji2CJSq73MDWpqljvG9eE/H+1tIrr6fNMIuLiHSkTtLtqoUJGS+kqiMp5U43ahYuPye2FNhf1x
yyiUfXTsL0yKP0JdreqctOEscOfiGEI6Ry6iqE1rO0xp04PJlWxph92TfaqxM0fqsQ7Fs0CebGtJ
pXZIkS7EXGsILKgAhQAQkxdHKTKCw5RO5hYGWfRoBUOJm12R1g8zziE7gKnlHZhA42RMivYdL+t6
V9ilhutcW+JQSLtOfqFBFb0YIjYj4O+S8Y2Ceu57GEQpsqOMY9V7VZqA5K8iEI07A92whyGJOxux
2xyzOdBO6XwM1L7sD3aQGWKb0cT6DqKXrnZBEbLedCkIq63hZ/ZfKLTGsG8Dnb6XD0Fb3diTLDCN
p6lnukiE49NVgzPIN3lfldU2qLJRP0ig66x7yEtN5PiRGMeD5iNY7kZ9kyVHGfQ6C9cFUBczddzF
oWa3t36UBu3BSKtg39qwcXe1PWY/wmJO6QpT63emwZL6PUS5xp0Va/Jx8qMfC8tu6q8z3cKGADwh
AIg0S0dzl6kAEnwFehHKZ4F5FReVWSAZh5jlwj0mtNd5SBLXRhnkT4vgK2KLpTHpuxKJNvikg49b
whTL7eBpuQn6OYJV8gBa0bhVlHKMNiOsz2sFdt8IMTcd4cJWttSDItByfB6hBR5ru8RFbJpxQ0A4
EfBXmxmI09vDVG/bMOYH603TbrQZVYNtnMpUe1ocsm7NWcu7x7lAJR6AW5lXGxtSe3Noy1b+JYtu
2uHUkoOdAw1AIbkG+HKq49pCwyBYLET8YNjJMzTTPYGe+kTbJapc6N/tuR9KWAddYUSPKBLXwgHR
m/9GZHf404dG9b2YBpzNKHHsK5gDpw4rGAl0K25O3mCji4q5jDEf7LSUHhO7ye7tEZqSN0yR6alZ
WJ0QGQS/EqWm8gAgu976lTIB4JzA7TrNECTPSDRUdzU2Llho2UOzt+IeqGUDAT2Gjtn7P/UsGn8X
ldRYrm01864rFtFg1UQq34tH26g2COBWIfIjwnctacp/ZnOMaGosqc+V6GxcxYHF/KVm22guFFaj
B7CZzXirDebPAIQ2iDHhF+eo1mGmW7pSbURomreVDXHYoYkAx65HcrBwOjkwUadGpZVao+rHPy0J
6cAd6F+YBr3FDZ4YXY6Dsg6zx8HsOAea1KL4RMIxtABGAlp3BmnBNSY9k7zNOay/jEkkMJmyXvxn
Juscs0WaR6fDYixZK1nc+9fNH5QBaycYSQgjSsioYjQaInYTy9dWfKZk+fVl/OEpX0YziF0plNI8
XMd7YaTnTeozmmT/bLLAHbQLOdW/yPTd47IaYfkFb3I3PwS5W8QKsJzd/Dvap4ftvP8LWvNYPkfu
L2QsXbQcPQqF2/D667l9uPT/FX3+q3qlvB+5LxozQgAdzCNa+TQr+/amKZ5jpAeScUQGY18Olyo0
l4Zcfbw0GygLKhRQguklBUwvLy6xYMWhAf3sYavZ/uHrOS4x3Xp131boVqurdHPb5zQukTS5gUIN
L5D8+ELss/KK/z9b0rA0mgi2JWP5uAosByM0JAOqkmM8KbvvvZc8pwcY3mIHZGPX7Kv913P6p0H1
YVJvxlvFl1WuowdcMl6/FQ/ie/9dce8TFzCvcncFIuzK9OSd6V0YdNkNXw26CktQdkhCy1hqX0Hi
BTC0IK7ONh5MbqyZ2NnchiggVx2+YY0nVxeW+LNjCPifHMFGjM8yVoOLALK9WTNj07+uslur+U8L
KMtRePP3V+Fr0IMJ7jL+vjQZME77Da7f8nyd6hdW8dI8VnEWQPoAdzHGWQhYmdj7cute+E4fIvH3
UzFXmXCtdVJMHCDBynDNwHuJzvNVv/+NxUD4mp/AuW6zbflUXVjA/8+e/H9faF3li3wbSOLAsLbi
Tvfn7FV2CVkIx0/Dj2+Tlx2ebC/TLwaun21KPp3QbYUnYZ0+duhVyTS+JWe2neqo/1Z20866rl5b
7/EuTp0JZR4PN5raiZ/kk3EhdxUfaivLUr8ZfXWBong+V5rPkZgwrAg3xTNW1zV6GxucI76FF46A
WPb4hwNo6//qfMrS8OB/f/NQ4LsriBGZK2I2r9Wz4tK7OxkHsRvvi+/jEdqaW52QWLi0Zz+dJmp/
GGkZ/LPW15sVo+Y9jExzTAAhYyxNTxRzKNVFVKDUvdi/gRd3YRd/NllTVbjkDEHbY12DaBK/70qJ
yWbZpttAwOicapef9PvUGa6mrbW1z3gb7eJNfOH8fHZ83g68uluNBlPwnsDdSeybVkah5hGoI6HO
hTv8s4vg7TCrC41vSfCpMIys/DCHpdn99+sV/DSueDvC6kqTsBRXfI0RKENXjnIst9pd6zjBVYO7
uWM5T80+353Vg3536Vx8soTopgJzQQyWKpK5mpuCpSLmk5MELfFJ0FiuvAl3dPv56wku2311HBiF
x2DBdRmEaO+PgxpDiUnrmXsO+RCajmENhbEOL2yHT74TFSPE0mRK0gDkVhe2jGOrisQXh85+ss2z
HN58PYt/yL1306D8rNMHNuhkLjK8q4ioh23fELiH7mn0LBfk8y0M6F3s+dvKabfRKdm0p+yMPOAG
KTh3fr5DOebGICrMHdDMt9w1J3+j3dzMO8zaD4oTeE/phTX4sNKrn7is0ZuLJ7QQwhryFMdv6SbB
t9rYqP5/ehwYgm9I292GpGBrq2VGoB5GPVqEZDJQtu819cLf/3CdLH+fErwh6PmgobxaZRS6gwj+
WOi26quo4T8d4X1j1xNGFwb6sPdXA63WKrBxQQD/G7pYKUHbOEbmi5ZuYGh+vW2U5fSut82/WAhJ
Z1P7cMbSmZqwWiAv0XrGM5Lsm/Iq2ag3L/CieXWDXXsVHXs3O2Cud6Of03v7kHlEADvpsdhcQk58
OCMagDIaFrRsNDbxv4frzf5Qs1zO6nwIXaG84jaDgseF1+CTRX03wLIYbwbI2lgYEy4gINZvZ7Qg
YGKVFJwurOkne4SWK3tPpydEMWy1B2EoCl9vl1Gq6xT/rlyBBFK4FkIol57UT07U26GMVYwmUINU
xchQ43ynFbuuOfbWhYDss9mQuapUgRHlptX5fs3SItSGDu4+bK7fWgkr8+Q36LeCq0kubPnPPv/b
kZav9+br5ECuAUMyEh6pfZyD/tAufH+xBFKr3Q7K478ms3pRbGiqcoG9mDtuTcWBXKVsqIphJrhD
gVji3pz/fH2+PqZ07Om3I662HL7yjUhHRqylbfQs2Y7mVm5+Cq4qQi3tt265pXdhyEvruNp/rTTz
RGgM2R1z6bqkX+7+tV18hL7DNoOZgwaX5E27r0f9ZCfSJmC/A8EGCbfuHLfD0Cdao4duRjUledKM
TVzffT3Ev07q6usxhqXYKltR59Z6v0FUyZj7HH8Gl4LtDXbljnU0b7P70aGuu41fIaI6hds6yVV+
86puBucGjK5j3WTOT1jHv77+MR/0yhXkyt/+mNVuteqs0dvCDN3JpSzpwAfUsHrx5iu0yH+1G3+L
rEjlFp7vwlouHP/Ce//JVfZu+NVORkEf8hByQ26KJarmUDpzqvi+gLP29Tw/QhBW81xt4DgplKrB
6N6dNrBkneam3iqb9BH65X27F/t599S72hbP6w0s6Rt7Zx+7PZ2xq69/xqfTxa1iwVkSyZurd9ey
BrvAoBuNY8zN0AUh9LRu5+bCZD85OUAFBIUXIdA8/+dL8OYG6iKs24y5i1y9BQv2GGVPX8/iY+rF
Yr4dYPkBbwaose+Ro5YB2t/oUvUYjh+iU7CxDuGv/03aee3IrfRc+4oEKIdTqePkZHvsE2EcRjln
Xf33yD/e7W6N0IL9A3sfGRh2lVgsFrm41ngn3mt75pb97dY6SscVy0vn89Tyh7ODYHfRYrnaTopd
r+p7sx/vkRmSHO1W+FbcVAH3+loGv7ahs0PSyg3M9BJW82hXJQ91/n55WR/dAsweWEu2FZjHh3QP
iUhLqUoPiHwo1wcklO5MdaTun4H6L3p/Dev6cROpGE9AXxzQAu80eyogG1VaaNVPmPAHOAKj4rFZ
K2wuxBVsoEVBJg9HN+/zcxdh0FfIW5Eqi/6th3+d12q7I4WHfGdvWA4dw+222zCn5CSb9fbdh+sR
27yFaNyphizPHymmXvYSqpWxg8g5bEDP6Q5xVgepNcevHdgjN9avUXfGW2/Xj3Z13awkTr/Xdh7g
z+zPS05iGOSK2mO/cdxH46iX3JbmZnSyfbc9jk7nbyTn+bIHLRzJc5uzbxr0FOx8dapqZXZ4pOp4
ZbxC0v89coofsFOS2m+Z8vuS364VCBaSEdoABDQTTRAkNea1yFyGUtQcmCrLgi+G64jBsWgPvbfX
TO4xAa7PaAO7X4q6KJw4l1f98VFPF4Lb2kJXC/S0Pr9KRYSWQ2H0Yye8UTbhMdl2W2vLBUZB3Vb2
4bv3Yty2pgMpzqb/0Tgwnq/8gCkJmX/q0x8wiwyMJyaKa/ADElvZCQf04aQb872+ef1p7oarfuNd
99dMdG2Ze4ED5jp6UYEDO+LVXT1C32aDzVn5RYuh5GRHZhcqb75+ZGB7UpXa6lWGJvsOnXdIwVec
fPo784UD4gKqbZJMy3NkWhWPDarkTAoG/b3kV4xIQCv80MjVLu/eLm/y0h5PAh4wNQOFg9HsPJRE
hQaAWsWUCbX6Y5SKqPPF1fU4ROUhQ9XWkYfuu1IN/XVED/Gy7Y+Rnxgi6paB/gSqdfosjEHX2wvl
JPymQbwGf9S2klZWNyUe841kyBAjGuN/jAKcr86Djh+NEsavM63ZGsilWUZ9HeXBl9pgUBT0lkHH
9x8WRfsOvBYJKEs7N8l0eODnNfXwoHgIzdyu16Y3Fs/l1CD8n4XZsYjjMYeGGgu+QtxVpokBXubd
22ibmzrZlvawC+3P0Qs1ac/5KYLhWFniks8A2iIJmm4AVZ0tEckSIWKEhiYe5AObKZ1W772Hzl6t
Qi86yImh2UoLiE9iOcCQ9hzfADGAfAxw2nVwTJwv8g9Iii3bXTl6i/fL6eJmZxxB4FGDwmYKOvmL
eCU66teG/fxl3gcO42p28j1dMbm0nZQyRCaDENUS5x7TGnISGhL8VlqhwfWC/C4KDg8MBIkh0BEY
CNfG1j6GsfNLZZau53Uv1YEyjSob/bGXtkwBbfv2aaw3l4/CwsP23NC08pNUtg5kCfF1DME1+7Pc
ja/JlXpUbkseQ1v0JCBNPFy2uHA2zizOs4OwrvAZEYsiZPLfskO/geTh1ntqD7TAbnuHTNZJH4Ft
fZK4t67ylTtzIVM4tz/LFNJQgiJIx75/FO6tZ4/mbPEZeNCN+TJ42/EAfx3cEi/yHbXky0ufDt15
qDu3LJ/vtRTXHQxQPtzFkF7r0Rc/zXf1Gkz0o6ueG5nF09INunCCnDgwstop82qVnD9VFqSFtfjZ
k2o7YYa/6qyVE/Kx4TehX/+kQcYUKE4cqWddkTt5rLiHKD080IBzgl+DZQNRQx1l01/J17RpNsrL
P2zqVKaTQPcxZj1bb95VYFdUNtWNPVsO92X22f1rNOO0NgY8UNNDiOnjvHjhtQz6Y6Ow9PbQadav
aJTua2GAEA0x039Y0B9j8/PRWkpE/QxjvvJLE7dIUtqeunYIPrQqz1c0b88avkZzT8GIKty46qbV
b0IDurgEng75Cu2SMf8hC6+XF7YY004WNnN/PxwtGLKxaQVyuinj8FZrB5XGWiZsMwVt+cvmFk/b
ibmZYyAjlfZGFuKQyqPvPsCV3mRX/38mZj4Ph5w/Gl7ApzK/U70B3W6jYXrZxvLBUkX4Cgw6TvAj
nB8sbVQ1tdNYh2bdCpIzFrcZLNu865SDGx+14MVA98kTbZhjCu1ejTfIhMn1Sp3qd+f8Q+w6+RWz
e95K4Tw2On5FXx5FeCd86NzLrRG9+f09mjX0Nja6v0X/eiVmLjrNid3ZXe+XSFnm8Nc5Q/gs64gG
HsY82IDjW9nlpQOBGQsk/zSBOZ91rsYm1KBrjBxBBbOisg5JLw+uywSmC5mCP80ridJGqJQrf60i
Oq1hvrdTRYkxJCQ4lN9o3JPQWQSuNkgytqPCvKJFu4mBgXS98k3PjKO3dgEvfso/5tQ580GP2FE2
yBGAUd4txq+8lzaea6vVU26C50vhaM52Sdodeadf3uTfXfrzhVITsaZpOYnSLyXAc1eGysvvW5fX
Yp+j2uKYbQI/o6cn6gtyNvIG0bLSg3cvSn0kywvT3QZh1KUOMgrjEbGi8gXt8Wa0a2C2b2brKZtI
UEaQAMhcXYnFkPrbaOQv2VWtQ61sBRLKa7lfQkpZD1tv1JNPsl6T19SwwYu1KrwXMMDurRCaI811
i0OMxO0GVO544zMM/VloXJcBZCgIHxqvXM3RPwYoSOl1GfgSJSIFtffz3RhbuQ3DsuBlAFNWIVOO
NR6KfqXiumwEmVdmmJnUmFcIZD/qPcPiAdcn3Q9QG/2DabSfsrDO/j5CsBwatoaKXiHhapZXhTUa
7Z2a8ZADCxol39ENs9xrgDhe75jqVjauIMyy87Xr8mO+g1lL4QnJwaHmNUtgTRVtYz1hF/X609g8
9/mVF97U4DWETyJa2qvgvumrzH2YvgsCETJdQX3+8G+o9kyqErGj1p/A5iLBKEIIHGzrCBGtV5gl
Pazqd+Za3jrdJZfszl4EIeqEQmeyTrOq94HRH7phra/6MQ5Ng0yqwmbqqsL8zblDlnDIynHKF0Ta
Nq+ORXcYGFTT4OSCRelyKFhyy1NTM9+HilKH2xJT6A45nacfTCS2xSReyaXWVjTLAbxwKMbSxwyM
5nbeP/TRq5VMRKo/YQddWdL0AT58IKAblsJgH7PA83u68RFI6ah6cjEb1pMVWpA9P5bu80TIrKcr
sfS3ePLcnI7WMTAsBejz72fOyaUhFUI7scUxQuTbY41kbf4MxtsLkVt8hN/ZMveCett4bwMtHvOg
QJuW3/kGahPh3myvRfVnicp8kj/H4wHNwyBNni5/4aWtP/19M3/Vi0qJNI9YH8BgKkJetiuNR6X6
Xgdr/cTJLT/sBM1ZnRmuqegyc1ulRPvF19iJUoZzGab44SFGwQnmmjp6LPRh40uKHdUpOkslYm3f
cuU6c+EV+qEpV1H/OYU0T6etqj/23sqjaMklCEzUhfEIg6HP8wMV9fSmIHrEy2XvMZGNh1T7Ubc5
JLv8EFNBM/Tn5U1fuNuJhurUeDBAwytzrwhbnTa/gcM3iAGYj4qHuM6X1Hjx2zdqh4GMAsWtutpd
XDrNyAtLTMKz/wzsnq8TEcxBM2IaKp1fH3ppSiaie71UV+6yhWIFfY2TLz2LGo2cK/Bt41NFcj2I
kCaH2zaCKGqjWC9hsoNes0UfhPzJSzapvBJLlhapT8NQYEGYg5y3xgtEt1yzRdVt9EUn81TbVZ2/
B8T/pvD6Y2SWZkdVbkGmi5FO+spEqVYjh7dT/JdOOyTuvbzWvPiYXU+MYX/MzRy0KAbIshnlYvw9
hLvdVpW7HjZjS1+JjUvBwICGmUcltULmys4dBElJvmvG5aVAlCnCAj4++Wi0qdJbHK8ExoUzR/bB
7Cjoe27necJjuCpsziqmgvBZ95CTMUrby+49yYYRP4tWTvhC9nFmbfa9ulD2YqHHWhQeR2juEVWz
Ax8KZhmC2G88ybp6rZW/4IdnJmffLNRUBnBbTMol0pk1Y0jZLWz1lwPJwgc7MzKL3tBBhG455aYw
/FPRvfKZqEkgcy83bbFyqhewaxOgUqb8Dw0QFAmzBTHwqzKLNu1h/Bz0xy64Q1fRqbON5m3V9CUI
gWK0P6v0Z6DfuNTnmOTqVEiRxJ3ZIC56rKFMdeON1GxLhBz6GPqIdkeCFql25t931kocWNyak587
2xqumyZFFIvrpgUgUSKzV+6N4nsnINq2Fs4XnfnE1iy5LU14lSF8I38pvsMBVQlfIJlWkF6J/KMI
OTJ6OcqNJW3l7KHWUVWicCk/Wdor4s37fO1GXwq/Jx+KOvj5Ka4gbe5EkV8Dpr+ndORRwHE0IObQ
xOupZ7vda4P4l6Y9pMmm692VILIQrDCPIo2ucMV94A9gCk2p+inTd4uH3nqRxxRU5VXvr+QTi+fr
j5nf9euTxEoY0VatGIRy0goBvW7j5YcUJvHL52vNyCwgaqrg9+oUNyzhG3T2dhNsdXHlDC/FJuhv
LXhAYAo157hraG27GPEbqlP699g9jjHqm8fSoBsaXWfZl/7z3y/JkNHasUReEPKc3kGsxbxBuIVz
N2zRkNbM5/EfrmBQu/+ZmH+aXO5oIeaYKIFkel8LfSukK6d76cPQ1oU1hYa6zFzhuY/D+zzWCvID
TjAeBvULSsFl+vQPG8UAqg6nAsmhNot3PsST5WiwirZ/RrVxiG6sduXTf5zRYEgCYtj/bMyC1KBJ
hcfsLf5Vvo7f0DsaKkfQfsnBt6Z9jLkWNZhO/mVZPBuBIfAgn49oFHndqNkAoaZWHj3vPaDOorxd
NrEUDmkR/2diihAnRxMstZloGSYqONeFA28axk3SuxEh0mqlnLHoByemZh/JGrzYV2nhMo1Lj1Y6
dME3bby/vJylm+R0ObOPFDVDV0kiNtC1Y3jYVo3PA7PGlnStyCsfZyl2npqaXSSSUSDNl2Oqy35I
wlVcvec97+795QUtYGFwOwYjpmFEkuT5GxhFCPALDW6HaOsWSIONJqLtNu21UegOQ+k8jPM7KFL3
g+be+ob36Bcr87NLQe/0F8xcJO/jvGpNfoFiHtvhl96+yIozGFeF9z0zd4G4tuIpUM8en2DRoX+h
cjuRBc7iRWuNft/BXI9AbgBhlh0Hn1Cbid2rXh3t3vqiUCuveYqv3B8L+LKJMxHwCbVU+vtzPDci
vQNCj/rUA68+N2/JVvmubPyfGdQIdoDKju399O3sS31rXg8rtheOBqbhagRaBo2XPLu7orIuXIYv
f4dIEyp0hJrWyOEWvqIBLQt8uBOqCYrm84OeIyLdFwGgCb0AZGnudHHvMwcjIu4RbEjywrXq5cL5
ODX4O56eRBZdTksp713cBsmoOMztMTiOzU2orMDwl/buZGG/3+8ndpg78Uw1sagI0LQxDerMqG/+
Q3Jxthj5fPeMvNHSlJQYSQxqUC5yOF+6cqX1tRC7IE2jogwuCNYsefr3k4VEuoBEcIT/0Zq9qSBs
UIrwuu6CbcZUvNeGK/u2EPnPzM1CJYqSiifAQenE8s+oCGxgCzaStfRLTPZyDWGyZm3mfugrkoWg
lOrIOiJ+byFaeWp56KONJsOO/H45aC68f9CIo3bCQANVVyo351sJTMcq6prO+XV+EwITBZW9H67K
YwWg2HKET4EDdueGQYo74VtpZ9t8H94A8kV3e+utPJ4/uuf5T5ltsyi6etoYQugYDIfo/RUMOnaa
7S4v+ONZwwhDKDTrJ/LKeTFAQ8W0GXvWK8NjpTabAn3kxHgyhONlOx+DCHbAYFGYYkKcTvD5voaj
h0I12iaOJL0jXkstbCy+yHCPtfpjYnSOr628HJTpYJ1fBucWZ9tH/RdwiYtF5f4bKlSv1fYZLOq+
2b78sOzxNXj6kVRbsNsTKisHkrUJbnI7vsqevd24VbbUB/fm9vImfDyn5z9p5sqQq2TSkEyb7W7L
9NBaV1X9FbYQ2LAvG1pIOU8toWlwvt0gJ/Iundx4VBlrt+mdBTujdr1bSQlDhCwSKGaSMvup+rr3
5Eumv9cbK3pZ+RWLzvXfR1fmziUiPNR1E7qncxAF7LZQGG3r77FoPwyb3C42iJRW18JhjQ5hcZuh
2IIzAE7WD+1jZJlLJRFBAtTFbZVOqkqPpvGVQbGiXImEi159YmnagJPAm2ihWKYGlqIu31hk9QV8
IPBzZOrB77606qO61vtf3NITi7NzZKquOkgKFmG5zrrtKBuwZ9y7eb/mQR9zKTyI4jWtYV74JFPn
S1N7P+2HGEMijEm6o0moZsH2TJG1bN5d9UkMXnrrTgpX7C5/u//Mzum8XE8MPT2d1idtwtiyS+FB
t7aptRW7lVLXYnj9s8D54IHklXqVZFgS1C38ON34IA2vKwdgOmYfYtCJjdnlLwlCbjQ+KJsKsnTG
rROarjUaPxbK2Fr7qQ3htDi24opXrq1slgaLgSG2KNZFTiuPG6Fz8ZBvLmjwy4tbs6KeO4hrpYmW
Tw4SKNc+mjloK0fDX7+UcEKuDAtVZGrV6szb8zJB28jCBkjPFFIkExg/2nw+FdDLi1l0uxNDs8sC
UrLalaaD3NO2UoUfXnFrKdsR0pR2d9nSQsiAEYM3isEcCinG7OMIbhNb4JRI2Luthg5ngMD7c5vd
6eEO2VEj+Xsv1ycEDcO/ytSTm+1g6Ctea0YBBbTwxpAeYu01+fvsk47niYnZ3gW6oofdQCMoSh9q
+aFsPxWZMw73crNypS+0Wc8tzWJSX1DCAUlCyek1ekMQGnVbu/0M8dPOu1Hu7KJzVNt/uyL/va+u
oCB8fxe/rQ3cLwCepwYvYZGcCcTIvLQyMJxs9g0YeUlCLspW9+aV+AbOGl6xfXzNmPx41cOzt5NX
ztuCi57Znd01RUNj1YCInwz7IRafw8JB8V7lcg+Hw2UXXcoezkzNnEZt6S3mCJoxX/1eC6/6L3/S
hBzsqrmVis9SeOtBC33Z5sK9dmZy5kSxoKqpGbI6ejad9DqKMO/dpGv4lOmvzOLxmZWZA7VDVI3D
NEFhST+H9k0RNq71VPhPcM258srJW1wRMLKpeDk19WYHXWy6yu862nkq1fiWNm9QOV58o6xByBbi
MMwJf+zM4nAEZ5cS1djxxnsZ/bv8pV3LW6c/Md82HJ4IMnV8IZs5D/VpbfqZjHImVaMMeZ53Za2W
vGyAsSloLqlYz0sMikmlyBgZIvAkZYvI3vOorcFDF01QQp7QNCKBd14o8SXUPDNMROnPLH/SvX/x
4KlG/T8Ds7veryUZPTJEBTXEd7mn5OjeiJ/8tdR+6XOfmpm5VRnCC59NMx5+dRzTzwY6tmuEH0uR
5tTEzKN8JIj8PmIlZvZZCL5a0MQguR4N6BoXK/fu4leBHwakpTFpnM1WY0ZqJ1UiEAktuFHr3KmS
YiWwrFmYLSYicc2yCQlXcyVQE8y1vy5OcwucLGH6YCdvgLLOaZRZ4EoE/1OgvihD74TdSkRe/OiA
BkWVCh+alDMbnjumRdSD6cj6e6a1zexGSd4vB+ClvAQwxX8mZtdLXHpVpOaYyIc7aCUba6MyIZvf
FsKhyYsN7KMrH2YpFqNmxMw/QF+GzWZrAi7D5KBC180fdoUOP17G83vYCPoN8bmAivPy+had+sTc
bH21ZvlGN/VLzfKmkw6B8dlQNkN5yKO/z77103XNgmXXmkUbjBhq+m96uC/oVagrLre4FpAiQNDV
Cd02u8bMwkos0aDrreQvXf4p8I+qt4mz5zBcybhWDM3HH2A0bpKkIPCLw6FNXnjBxLnTAt/VV+gu
Fx38z4rmIxAeM501MorUmP0vQpzZZRlsrb/mGFc5qRMxjzmBys25x4m5HIdBO7m4Yqv0eZEOFZvP
7hr/z2LEOTEz8zSpDkPJ9zAji4+C8FqsCSYupmfMZvKJJ3XBDyyrKHCGqTuBG4sx2RaCf22G0UYJ
5IPkd9did9enKfhXOS3s1KpW2mQLuAMqRhMdljHlwMq8YRqmSmCY9UgoupOukz3l/40o2KCj9gry
w1seaf2KyYUhtXOTs9yQSNEUYYVJeZ8eg6eX9OjBR//FYng+f6eStPfvpEfpm+IImxKWyJ+XA8f0
uebJD/xik/QUbTQe8+fxvVYQtx1TDltv3mdRjK75oRMAER4vm1k6AWBHp/yBKj1kY+dm/LpVxsrk
BGTSXnZ/tcP9YKz1IhYQiezkHyParCxYJkODqj1GmtwB9ruRzVvX+Koae0tzJEBT6VNo7at45XAv
HYhTq7PUy0Oiqm4mq1V6HdQZcglfLu/d4idCpYBvpIoWmN/zvSvldsxHhogR7BL0BgWGsNorgysX
TmFEeu1AyWqt8VZMf/ODW1CUANtmMjQwz1x6ZWRISMemW6vpYKtmF7Z2lQuFYwS1udc6WYaMMQ9u
hdqlzjsk0v7yopePhQW116QLC/vqbFvL1CzUeBIHQbHEd7yntHWmZ+idtR3vAic4ei/W3ty13Wbi
W3DvsuNaxrv4XU9+wCzjjb1CkD2JH5AAe56u73atGrjQWcVhT0zMDp8hiInQh7TK+5200579F9/f
tBv1qtjn10UIsadjXDneV/G1tK1Nubu8w0u3Hy5lTIP+ZCnzCmGS5KGi+xhXw3eFAdSxsxVG4lOk
8VaSk8XD/8eB51VPEHdVZE4OXGRviXEszK9Ns7KY5VvjxMbMXYqudYt8xIakH/1KsrsSmuDwIa4f
Rlo/lbth8k+Ut/+whdxSQBAgUQRTeH4y41gwlSbGqEpaHCvbggDqWjEj+J/ldCVJXowCU+efzh3d
u/lcuJgoDQJgDZW1MtiMYbr1hLqwfTTwcoTs/+WLnRibfsxJ1j9maeyickBmlD8MsDR1nyJz5Yst
u99/59ucRTXB8404jTleUpHuiwh+ZfONIgkzIBmQQ21lQYvx7OSkza6GQi9qQMMsaAjUZ9/8Opav
njU+wh94LaYmeR+T2OrfD7lMx/vPCZtFENrIvV9Nu9iIVxW1cd1ylOCxbcEZfP0HR7SA300py1Rl
OP9eNTMJSq33VH6ASBr1XVk4rfnCUFLrlis7uXSYf48kgfGRQD1P/37iGnpkDoGSTHFZa7dR3m2L
hmqA/PnyghbgPap+ambmgQES55lcYkY4uLfZm1DZ/ZNabqObbqM9MEaRrMGQpz84v/FgBkEVdJIB
+yBdk4laijTtwFvdeAuV955hlsK9r/S/BjOwLglCOqTSuNvmEyRN1XRe6fOlPOGm8Y6ifBd313L2
2Ogr6KTFbOjU0sz7ROBrjV9PPoGq6Fha12ENmldJlY0l581GahFbz4q9bEWbvqp+5trr5U+4uKGs
EGwjlS9O17mjNKU5jrU1bSgsAJagwty+rTnf3vtlO4sOeWJnlj+bghCDpBHZUfM61K7VcCdUm8sm
Fogcpq/2Zy2z85VIwwh+jhxdfNQfpaPf2vJj9YtqTn3Qn2tjI3xCZn10AmgS16qTS5HrxLQyi1xR
r+eKH7CNfftlQCOl6A9hP9ie8j7Q9ZaHO3GNsXbxwwGq5Blk6QAaZlepYQ5yB3EFiQ8ddHVwdOnd
HzaeHKxUx5ZuAO4y4MITiSvmzh0kGYJGDjUcNBoPQF/y4EWAOCy/19bq4osLmoowrIcUep7pxA3S
QV4ocxJiAYqwd9Nqf1hx4IhlsXK61yzNzlwZu8Hglljq5EfL3KnIaFaGw5jNSuKxmDmqJ0uaZY5U
ephxcCWWVJi3Y4t8vV46bRp+yiv1qYyam0DMnd5/kfPPaeA/IAVsC8G47cyvKvWHIS+3ox44RhEe
1dY/Xj4ta5swJdYnN0QTa4WuFvw2qdhU1jZXb0Wfp+vTZSvTsf4Qr+HEmtCQMOHPK95eYXWy1IKG
NPtvcfOODO8YHsXiasid7udlU4tNMdpi/9mafVYfTSGDtzNPvG36yjP9nqmPCp45r97wDNkwEoPQ
UPZ9jd1u6QWCcqlFOQJ6Y3PeTFWHUOrMaDog/X0m3Vf1Wla0+KVODMy+VKQI+YC2F4m5DpeDcjPU
m7hA1u9fqvqnC5nlDIactYneYEcLvgXJaGsUNKLvlz/SYjQ5Wcu01hOvE1SBgYDJxtAkdhi99rnn
RMiKhc2TuQaMWdw35g9VBCYh3po37juvpc4wYKvMbR9TlS2KTr8GdFj08BMrs4vNL6uOZhKR3+fI
6uG2dm3wvo34YLo71Xy5vH2L18yJsdkNJ3pxp0gTnDoQb13GiyomnHaW9OJ7TlUeiuDrZXMrOzgv
1aQ8fWVt+J0cvDbZvqfKpbx44uayleV7m7T4dwuD+uhsVWo+KKOvTPd2cm3s2ldx6yEmOQn/DA+p
XT1oe/252bwNtrlyty0mJX8Mz0vLUp5FTYpmhlMJ5n6U4GXU61u3No6XF7gYIU7MzK5QLaCz6IaY
8ZuCYcDUlr9cNrD4robw6H87aMxCX6EoSaQ2WBjld7UR7aI8dNZnVX2Siy8+yFhBujKzldvtg3NQ
waaNSdGHeiGI7FnmaMamWnHwUnqN4rUk/hCL4lD1SMeHmrBi6uM7Y7JFYY20HwZT8tTzsCELCuTe
RjRNrt+53adeG23RP0ho3CXZvZB90pvrRrtK2k++vtLm+HC8Z5Znx7tN5TLwyzij+3BrFLdSepQl
wdGUO8P/JI2Hle84ecLZdYk1Db4MyuqKTLF35inQOnrJIGaZkwOiVjP5aWhfrDbfel62y0PUY5Tu
VhRhJhPMq0pyV4770lo1JDlkdLinGD3zoqCptaZAzc8BO/t50KZ6moJWp+n4JcWtQL6uPXXt7C+u
2KSrLxOl6VnNUiShHxTf9VhxH2kvvSxeCYO0gesOOKPu3ehSZw+RdSXmiqO5PxPox1d2/MPZZMd1
9hrE+v+Tdzr3LMX1JaOtdbQxqpuJ+bE6mmivFiZMvN3BtLYmzNfuLlY2PGV7DXjU2iefXgbzTz4p
1ZG50A2C8ef8B5RW4FYNz1qnC49SgqqtBtuQ8O4H0IsLh3hAMPK2X5MyWPrSkyASmDboEaiMnRsd
g9IrfBPxAgZ3wpsI+We7R1jzlp7eMzzZd0bovrWRVf9t4s1mo56APZPEFxLkc7OSUqaI2tToExd0
vxrIsfThPug7W5S8FeTLtILZtlIXNxDzpdZioVt6bsrNEdU2MjFzWu2HVTV7xpA2dVbZVl0eDYDA
K2608BXlSUoXeRKMgvk9N9fEcL9GE5OIWZbPPQIHpox8vBhtJbPYd9VDa4lO27g7T1rrKS+E4TPL
s08pZHpYdAKWK/ehI8Gt05LKprdjaG7trE7n/8OeTk1LlSLWpJRyvkhhGJnBTYgP9ahcqUFoG3l2
4wveRuGlEiUq7CH+LjOfYJW/Hjt9X4lr8u+Li514AyZSFQ7tLFqkI2znfspiR+Fbrd1WFJzy+qkK
1+g9F84HUE+UpaaBBEmel88aM3ErzmTmpFJzVZrtllDN6JH0Q0jrg5D0Rwqv+xUXWvRYxrfo5YA0
FX83PU9SYzU3jBTl2cyJgqOWHQLtSvL2ZXxQEbcyD/64SYwvmnCTWjs5/CTQ7qm7A3onzVprd3Ht
psV7bUqbjXkTsFGs3kdONHNCf5NEe1V5MbRbs3SdyL+2Ym13edmLX/SPtXmK2fZDEYQF8T/NWqcW
vxQVTKo93DxrIW9pe2XYINlYCI3oHp87rwslSdc0Y+ZYcKnlQuCEVvOUSvm1r0RPvVU+Xl7XUspC
2RyxAQo0BuMmM3uV2IsBetgo7VrUgaTczqtdRGqm5rdp4oT51g2e3PRzYFLhWCOvW7jUzmzPLvKo
7SSxTGRsp54zuuGN5Ncr7jqd9XksoL1hWdR/JZWxv/PtbKs8903XzBy6K1szbBxNHMgCg5XU+aNU
uinRs5EneS2U5dCJOLejNSrqxOjm8r6xsn3g+ao9qgnkOaZnbVrqUnuIm26Rt8U4Az3VwLie7w0k
hp72SeCyQZA7GVYi4YIv8WFF/qdoSrSfhSEmStVkMNQM+pCq0R1Pjdwb04/GlKItss22USrRtSa4
4ZoGzLTa2a7zPCJFY0qcKvj8waIHKO1mtGKc0tvK5V2nFxsZ5n4D0fbYfEuqTd2ufYCFoH9mcvah
gya1unbSqjfMflPkn6xSdMQ+2apC9ADzBowatW+T2fR2LIv72LKczpVX4Ey/E4PZujlH/IeOI8zg
87ZaMpCkhQ2HqVQCu41pHCIeXGg/W6W+VsXEcSMuPPXNCnT6bOVebUqQ0ekhSB6gizxEWo34NjIA
enDtmvreR0y3z1eBDUunjjYtKq8ydSZ1DrZtqyb0BotTl8Kw34VXTfQaUgxQNm7lfQrV/KgGr1LF
+K/evcgwm8H1Z5fi2hTB0sHkOE7Ed3TkP6hAcgCYuhhJfAJFqJ1AlfpDqSWpo1TlytNo2RIMTyg+
Mqz4u7VxcmFJjATGjcQpCFX5YEr+oWrjrR6vcacv3RAGHFLT8C/iHPMI0IuKEGplkjumTxe1OgTR
zyDLqNqu5XALnj6petEohp/Lwtx5qEmHQAvrsMidrEAacesHYrLTxLImcROYkzEH44vUSNIhgTXt
pjIqhA30UrpW0xzQg2R5KzfI0llnPoPKFRIS1OVmBy+rc0kfIyhlgKPpMeWkd7k/BtV2jB/85HlV
D3Jhm2GG/2NudmeEEH8zroY53701+wOA27H8rK4N0n6sVBDP4WIis9AYCIEU4HyTMyFnmsEF+lOV
yIvfuNnPRniX662hvmryniYz8MvLN/FHjMrM5LTyEz8NwiZrjQiTgyNtyi+eLTx9jwrkpECYXkMQ
Zz9c+b+Eh8YxNslK4FrY1LPVThfJienBz8vKCtvcCdOvhciscmyXw32nrMluLFxIZ3amnO7Ejpu4
YlY12BHkeCcUghNZvSP01bEBEaMIa7ytSyni6UecXcodra4+6NjRuH4dy94e8+cueBKFTeaCzV/j
V2LYip8/D/+8G+lkA/fjEpjdt2MI2X6qkCTqQLgbJyn7vtxXBVC1LTFIvypruVC2HmTduyGpy89i
XsoPgmYNylVtJMzWdrnU7/RImSRAB2Pwduo4DI/ykDFYqIyKEj8QzsHzdKlqHAI36t8iqc+YOBw8
ZeuPHveKh6z1dVVYdbeRS1+lxae3GRoymlBexSK4lWCKA0oqu4KTNKL006rF6iBXXTRsxMQSgk3r
h6nhVL1r3mlCEWq2JJn5g+Kp4kshS/GrJiam6AiSif6VVYkeMgaB5CJcmtXhsUk6hYfXQB9YMvyS
32A2d63hAgaKRcF7k8og38DDWj4rhcIgKCC7btuEtQjXi0LwVKG4z5Ca8Hx9p/mFfOV1WZ/YdT5h
OJOq0/x9lQgIJxLIRluVYnXDnIp4sAqZccs6buQRRske2EzYpwWxHqmZqw42ocYpvND8mUn6VNQ3
rPfIy6VjoljBnjLXsLFi19ev4IlnsKweWvYtY5Ntr0JHflMYTQNdaq27oC/U5FeRD82tPlpZhQxh
6Da7wG38BiRuqL0nyEC9SUE9mE7kVeUPZpHS5yzIRtfWigEZDVOw3mON7X0yMsO7K6Welg/thkyx
Oxh8ESgvtm0JLxu3J5d0ByNmm7py76D9cUzqJrwauy49NkMhH8W6N9+KPmegUEbqKtuVFR4mlL2S
XmnaoCS3qZaZW1loA9Sj4ya9VrLWvUV1XSgPQyohrB3JonCbNPiuPWRy9iqXg5sCPGJCzimHsSg2
naFZ2WPeh/61Xg4KCoL5WIx22hcF2Nk2q7RtH/neLvS76k7QRulZLfsAQY2iHRNbVjJZesi1Ns23
TSc1Hii/UrnpO7naKrzivrfWAJexrqcaaMf/4+zLmuQ0tm5/ERFAMr4mUHOParW69ZKhkSGZh0zg
13+LdtzjKopbRNtHlq1j2Zuc97D2Wrq1Ru+zGOGAu9kl+nSbX1FL1nWL3ZOVeP/VictlG1V3unzn
8T0BTCfZkeJvPfoDOVnOGlnskmmE5UhSgr8Y4ON5/qoQrVs1HK5WG5unRoh7M/zN9YyavNzqMDdI
sSl0eaxAUdegLtMaa5wFC1cgukLR242mJxSr52KgOWTFswjOuNcpGtW9rXnqpIFTqXpRvEZBtXC7
A+6Cqrht6ipwgLPrT1NSs9FaBTnSjlrWfZlZXtzsBvbCyFq1f2lYyM5BzhgENqg3z57ncpC4Nquw
9FhjIB9bGcVBU/supegmMDOKW6Tzx1DjOR07S8oVF2zhuUR2HwwyoNsy8MfsuUT6WdTJWOdeGg9v
cQr4vVLftYq6d5o1Aso1U7MXM1XQsaZYMFX11c6pTF/BWrYgsQvJ423/Y2FKjamNBGULUBlCLuLy
bSY98CDOANbyROQBQ7+yryvFF6WXQWJngQPSkr5fY69ZCEUubM5cHjtMgBlNYDOF2EZeE0QhX26P
avrq2ZN87i7Oa3asdGOjGZrcK02wu+bA/PY1Zc4KPGpx7s6c0hmsJo+SToyyy72xc/F+K68xVNfj
3PIUO93YUMEQ4ZpcysLAQJKGJiSca+MawdmSoYlHiRNggAG1UTv4NGyfxtrnPUP0Xbtov0Z6A6Qk
s13RoqzilFEJz1Brg9rcgWQeztsLWEhur9NS6AzkMGJBnGb4iPOLarD6kpRhXHo5zutb1XMbhYVh
zE2vFalSUnBj4CuihA8jtaTBLDrA3/nORCcqmoYhVFdDzT5GjXB3UQhJB8bK8BjFUgk0IxVIwDYW
Zz5vZfHYp5YDKflagG3g9jAWN/TZRphdgbGJFDeZNkJtI50mE2R5eLTGxbRwz57v6bliTYFkpCZd
GDHAtKv3O637XRtPZvzLMoPbw1m8fQia79UpqQXCpMs7oUu61tYKBFvoBsbz2aJzZmeBspu93raz
eH7O7EzTehYXJI3boUKCEZHpvHT8l1OqYBJGm3/qvpvMOJScr1x3SxEe9jUSVDp6AnDhzWy6Is5N
tatLr7SQo45GoJ/BtD1+j0hOtei7zDw99TND828PdencnpudHSje5JleJzDbmTIosxcyDNu0WzEy
ffv81lMBKDHQJgxFg3n02qakGYSKFIFAdTQk0QMP1wgG1kzMrm6tqOEGhDCRZRxnkUVPeht/PnOD
3O3UsA1Q1lT3vNwWdaUCZN2g1dVRy+e8UX6ELN1krPwPGYxzM7OUQhentdU6MDO1u6UPRZvBOboD
DX7qBkR8y6zt7S2wdH7ViXAfgN2JxHq2BbIKNavMRC60HSK/KNqHZLSDtjcOesvAajFs/oM5qM0A
VYZaEfQ0LmcxGa3K6jQE3Qw1PsBOAyDqfL0EyzyJ7so18qqlo6yeWZvti0r0vZIMsFYrD4C5Asz9
u+F3rbmJgAvI156NpeQTcOMWQOoQFLii0Dd4rI+RHGHN+mPYgWtve/k3TV5cyPpU3e8efbmfn0wo
L1qoKICcC4WRy8k0CKSZoAEHibC4D8yCgXAvNXra8cQbIgg/dlb387bFhQsDOVIEni4q0QhiZsuX
RX0xaU+j8l+EVOuthzA0tzpC2v8wMsR0kygJEnlXkqzOMNgxzloO+uBAjMcGWH+3D6IaEd2nWxlQ
yz8rD8ydMsKQPx9TOLV2/VaoKi3ir4OFdnO2G/5DldAARuV/L9hs9uwcClTjiJcla5HTYn4UPTdD
6AFSwM1fEaCutxdr2t3zixft2TjcIIwHw8osMhjCxkl1e3KiQ4Wm4r5Eb7aIn0y+lj5fukMQZkEs
YQL+u/Os68jEoKsZDDXpNzO7U1KoVCQeuJ8qpAJuj2npRJ+b0i+3fI5sit0TmBqUk8p1qmddkKaH
EGEt5ydzraa99LCcm5v5HCQmkerW0xSq1YZH7AhetN3tEWlrQ5q+4czfyEDqFhvdNHvD99x6HjSv
gC6YMxza5FCPGy49i9G03LXJTjGBWY+/SvfZah8Hi9NGeVn5mmkCrzbN2VrO9miid0WhGviaGlJv
9RGVRGq73QcPSmkdXRxEXd1UzTHKgy5aeRw+qh9XxtF9g5KzDQ9/DuVSrIqHTgMCdubo75wgSVDJ
ewXkD47Gt4NbUPTz+n39PQfGHSc0W1uK6cK8so9AHjQjiKedKx5a1GNlrIASvUOvHSECLGYp5B+/
qpagRkZ2ihFRkbEfhlW/GeqaE7i02QD2AYnl1FSiz2tDBdrgrNTB6IX8JiEnA6pfH1TG6CupXpmr
75GhC8qeY2v0QWjyNyTeAma1J5BtrdXllq6O80+ZHTOTmaRPW0xE7tIyjALV/YP3Wa1WdfmWZvzc
0OyAtU4GdkkJQ5WNzDh/Jc5WV0vaFC+W6HwF/XOIlhJkfKO19P+Szw1CAUDI0BuFSG+OxQSkgYvK
xXSHEOsgJeAqv4n6lGlB0psBTx6i4T5ba6tcntd/bU53wdlZHw2crA4aayCrLpBZ1eOBpL6VZBKg
lbh/F24pn28f6Pmmgj6ci2oY8KYoHql4Bi4tImdfpk2WAgEAwRVQk77wgj3dNjF3CiYT8ELADQqI
CPbu7MowSan0HYcJUj6V9ks+BsMajGo+b3CrphI2mtFVc8Klz7YJj4pY2FFl0NiVoDolNOZbFcBg
QKDp7cHMb+PJ0hT1E4SYDpKVs8HkFRIQqHsb6CRhNAEVg4xVOjg7q/+VOYfYXTtpV9twMujo4ABG
/yue0Hk3eFGOvFbDwUDOdfQESHJV7ZDX29i9S+K7MAyEuCPWykV7vWJIqdlQXgNbENKx86qtjmpD
j741SQvxrBfdTuTthnTB7Zn8EB0/v00RTwBvAccURahJ0W5W8eptpZBVbEta+hL9JdYWQm8+eB6o
RsFw7EU+813Pwp+VDxhTACp1X/Mw6VSlKMr5EIQObN/0P9t78vFZGpqykL8H5mC+XUsn7eLawmdp
7kPfvbbOCoryisD2wwBmFlc4dCPM+YoCSKhCx8SVtAqmcQs0vuue7oH6go7033GDntNr/N4bNtL/
Z9Tcx2XkM9RUHW8NBXPVVwVaHkThIBKc4KtTGfnyItBkmTIn0ybPYg+afA0lGJcmjWd9aTbaPQNC
72hRNE96XyP65ffapOtXJ3hmfnbzCTURBUtgXokog+wpmF29fP/9AQlkJAU8JwfhOtuUu1/Cw5NL
S3o/0L+SJt5aN+wVEQreVw0XFVxVZCQmyPblRDRZndh9DVp9o0EdTgPGtPiWQJ+vHiIUrozIU0qF
EvFDb14buw4YB3dJYq9Qa1xdMzZuMRMbkMDPQPJ+vhpF5uoR+CTpQMyHIir9Tm2fh8RqPKloj3oF
cpY2W8lgfABqLw7kZBQoyem5mzh2ZwfSAoFl2gC7TSGrh0bqb6WEN9EY8qlRitOQ6yiJWfd5CsbY
2qwNXzXax94hHjToTnk17powvCvDfuWBWloPfNXETgdwGCKI2d1eN8OALBSmgrU/i9I4qro4mMlE
YlXcOWAFCXuHKnDCABN7UMycQl/5J0reb7dvq8UFAU4KXh8UCEBbdLkrbL1Vh7BXbVplEukwxXdR
tpVV6AtH23HQwOs5/3Xb5DxswkYEVvZfk7MjgdpmGVY5TNbY+KDkZyooFO2EdrXcFWu+9ZUfMDM2
W/veDN0ilTAGcbuSssymAPN8VtRgGhFOFiIm8OHAg549nm3YDUmXE5uqA4RLwmFbIkSr0Ahwe+Ku
7xKXAKVum1NqwEHS6nKtQltpW6UljIam8zjk6l/LMY+g0m++jqNdvN42dvVWwn9C2tKBQ4B+A3hR
l8bKjFRKa9oMXabqVosGuIviFbt4xfu/3n8wA8EX1BCh/qHZ05jPPMOiDXXRji6wb9prm2wysOHk
gQr8S9a92aXp3R7U9dZDnhm0O2iB/khVzQYlFRGhGoy0QA6r1Ii7vWDgPOizJ+6OgcjHFXsLKwaf
CiR4uHrw1/npimOHZVzTUfUqfgpLu0/79jkfQFyfh5+sESFBi252uBsYHHaHNTtUClLYSZ5YNo0a
+wm/s9iFokb5PyGOH7VrbXjzlB+sQX3SnvxS8HpBtely1dS6r7uudnGEO68xvmjmX9noNFdPQ2IH
mXjLhQxur9zVdpwsGkiKTSrb4LWarRxooDIeIgGJTj8DTad10Jl/GBgeP20F3OFT7xiOMuAOs3EN
6MMHNaJFaN3f9+W7iWQV5ytP4NWecFAshGC36xpwflVjdu+HY1Q6RmjDl1dODhojjPpgp9+GbuX8
XuEesEYYCPpJ4YFCa/gKLY/qpKOlOsKTRtFOkIJpAaGp0I7Qk+Q4dOZfRmRLq7B2/VLkOz4AMlnL
tgz0hPUru/Pq3DmIwKZMLVDZOA7WdEufnXIJ5JXbQ6ODJroht3bdO1snQ7cAMUS6H1uwtIZo8Vlx
SHG+8J+9ePhhFilA9GRAGgP7dDbVVTY2AtIiFvV9/+j7d/7xDn+3mX5sNnSz31OKv9xtNhv8Hd3T
bUv32y193uKn//eHVdL8J32mW/zjPf76jN+H3xtM/xw/edMPD3/400+eR33v6cnf4cdxB1v+9BP+
9PBj+i3Tb51+4f8+vj69Hn8fS7/Er45H/Ph9nP4VfOfxs+8GgmDgv4G8dVHFceaMcAZgUXnfahbF
5Ud5/UtXxw3jJ2a93D4916s8MRlNbHsW+prMOXohHEwIJre6RQvsOlEKCsTNMUMutIy90v1729j1
McKbNJ0kC8jQqU3jcktlRMhYc2Ob8rR8bCJ136PjvTXlSejK7rap622EMh76ZVGfgi4uYIOXpnhI
EjGGuU2zlKPE/9oAjxU1aDAFeipvf/Xd/ra967sOwqpYLbAXAymNg3NpL9I4KUkS2XQURn1UWZb6
IhmhVqhkYuVavb7IYQrcj1MJ1kIVdgaaiBsrNMyG2zQB6/pesznUcQR07PvBKiKaAAh4CO0Bks9W
9GornVi5b6dzf3lAP9iNpusQEIqrHdOjpK2rrLMRd7hoYcwo6B5uz+V1ngEuNjbj/0zMJrPUnM7W
aoHFi4HyL4Qy+OZQdPt64LZXDaIIiJb/5hDE9mSePpBOXeMMXtip08lDBDLR78EXuFzOLGUsMgS+
QIuyyMuEdiostDXmw1tqV58/6hBthKg3kkYmwquZiwhZpaFLRri7aRv50GpT3bsMUKx8jT9naUzn
dvTLMdWKMIsepRc8Lq4vtTu0rIMv3PGqz3IxTo2u6C42p25JvB/qzK+pWIqyudYiPim0p6oMfyX2
Wnlq4bhNyqQT7gXuBe7Hy7HIiOcsThEe1mqKFCyBLKkOAojIXKtbfmSyZ9v9wtJsJ/RmHoGZHLPW
GSq6TB5HbLzoTwuBN83MPKVGnq/70TSgFlBWDtpVtQXzCNMmHgCw5eBvZoNMunBoGwn1lUF7icOH
uDgY6q5qHqW+VTM4pPGpEAe135bWpq2fo/qkx0fgqExOx+LHypFcnvB/v2U2DQb6B1g8bR58y1Bs
w/a+UL8zNrEVnoR5sMxt3H9J2ZEl0LPi4FffDMOKb7Bw8cA1QhMuvDxsrvmTqAmLFFaN6ShrdZJF
KPFgkc9CFKc5nxLtqMRP1GDzZEfXdiATDHtcPbL6qxfmpjfMP8UwBhUKrbfndOE8Arg1UU8ipWoh
vr7cw1UoK6PkxKKKXX8T8fBUNuaR5+kvxss1Gs3r5YOLbMG1mrTiQec8u2MUqVcVKsbYxUTZVpXz
i3D90BXu+2eHBDOICHUVeXyUh2ZDGkQ0lgMIk8B+J05Rn/lgAwniYggQhq9kiD5e8MuDOV0tZMqB
IwXiGtN2OfNPXUNpqlJESLgk0naeSiXt9yFAn/Jb2pZVsiEJR8ihZ9z5ZpC2TzZRNuK1UmIuBw9Z
bIgmKtJ6TS3E73esLuWfVGXueKoiaJVR2yqazC8yE94+mIj7aMPCJgXblywT3xpj8xX1vupRrVP3
gC3Tt3DIpXgpo7rstj2xcuTsyjxFe20CGL4WxfVX2xrDlyZuk3cjBCI9yfvuD7OTdt/obr/Ganp9
WOC4g/YQrU42mMLV2UroZi0aM+Eu1NzeiXFMrJVHa+m/j8AVmTAsHfyQmStXuqlmhEXiAE1Y/GzR
gjFK+/XTmwn4sn9NzBZYSRRRhxlMqIL5pNLB2GB7docmh7XTsbSX0OmJ7YQ4FaAHd/ZiAe2Vq32a
OdSkBf3+T+6bPLQ+rrsA3hU0+kKKbmnvj9xAEoUE7Mt4SLfyKGlHX0tfpX9/O164sf3hsPbSLUw0
ahJI84GEBWHAHMYyQgkxsZsCvUykCSK99ghZG/71RTSVPf41Mbvb21FICUiEQ51QAXSP9yH0NlW5
G43BDZpC7V9uL+xHYWp2dJE80uDFYnOiej6b7iLPR945qNei/ZhapJxgihQpP08BsMRStGOtVi9N
qz4bSY+2QChmFvmxCCPfthJP05On299zHQOBNmxibEc1Gymmeeu4W49JGtsKo1puPBuguc+bOkDD
1S4Zozdn1FZChevQ5KNmB5Z4RF1woGfTDUGrgVRx5dCs+hm7qBo4vyvotozVfZLsbX0ldXE9uCmb
BcoBzDSemQ9f++yaRGxJcmTHcU06444Q9lQ0cF06cWfAySTjWgPgwl6CaBHWFtU65O2c2aEFAKxu
tcZ1kNOChlYXmERu7NHT2GfhLnihUadDzwReGvRMXAWuvLQUvQMtfGXF7JQ09l85tuPKI3P9bE6l
IITFSPlMxYhZFIlaIytC4SrUED/iQn3ikb1RSLFyHq6XCFaAjHOQL0O77bz9jZfgu+9jcHyVjfYL
SLItK4eXXoEahpjwPFrjbG9v+KVhETzTyGfh1oOrc/l0AtY1CEXjoWcXL3nZ3kex7WngyLlt5bqG
g5KiDfrYqZADMNk8/5fqPeAeShp5x7eMQqAYeZjtr29e4D2tpKquWASQo0J9ykDWCHhrMEjNXqMI
nhwzczcCe3/tIze03Z4aP6VI29we0sfMXN5cl4Zm21sSvedDzCKP0+yjVlyjXpx4VkDwK4JBTn9m
+N/x7c2/c4O7hw3d99PAt4+/DHoyoEhpBgBwBL/oowFJA9C/0m/b4Iu3e/r9+7iWG70+jZefO22E
s8Ovg7QgrEPMi4L+eg+9/vEWlBhFoIf82TaltuKhX+0rsOOAgQNLDlgCMAmzZeil0bWJVcTg/Nar
wDILvsM1GgehhCNyeyWuun4B65wuT1gD+QZqGLOhRYljaqLRYg/dnqOG5zkHj8r4ylKxa/hrl/Z+
Ep6ErRyjVPjoj8/Sl6HfWlmyKbm6V7r7mv2x7b0pV273KwG5jw9Dez4qMEDqXPG8jPUgeWWA13PM
ke5FFijB3efmDZA7oWZld3wooHVpWTWvvRhSAu2uKHTzERzi4EaP647tstgJo0ONHT9Q3NjEN3ml
P8mw74Vfi6FUN5rSK0dHjXMDfZRpq3iFlHBaq6wib50du+gpNKpkDR2/sLyA7+pAaAKkg9WdElPn
u4lFwBdOPVSyOZl1SfURwpZrHWrTCbo4YQBioOEPuWeEvAYqI5dGKl6VKsklh6fX7UxFgR6jvru9
dxbGgSFAxXq62AGCnm3Tbgw7ktYYB9Cgr1GkbhqUedTUXrmV5ocP995HCguREAAzKMxdjsSK1WbA
QeOQRUR6gFj7MK43ts6eRbgWSl4VDj5sTXmqqYcapcbZQ5V2TY/DDVtOk0EJjozU6dBpaqb+ADyg
WfbB9P/XDbnn2kQ5pPmjs+JoXGVK5t8w8+og5NOCSh7foIBe7KW2FXnMrFzxkQYVXq6Wmi+VcNyi
Rj4cylivHzJ0ebeOI1duof/PZEw50klNDnH85cRrUZppJsGHqHAXWeuLbpfYv5R2w81NaNDC6n2J
SUKzeL8GEpzv3o85IPAhkZwlKGDM1rwiCaQq1YJ74Ki5J0oV8PSzHtaHCWxcwCLw4l05PvrguhmI
Yaaj993hW05+u0qQrlVd52fkHyug4ZoAX1NUdDmHidITpShr7rHUPHRWsYu6hMrh5+2TePVwT2bA
ZgIMBATWwT89my87LWPNSSa1agE3H73dryAlRZ9viz4mqJjqXxkhm6TNGGC28mdfFm8NaqWVwVxP
y8hX6KKsFbevks8fnzTV0SfuSzQOzI4SmuZsTa8zEBQ2WcAIe47tcYfeck+Rrc9Z/GR0WWCCISdM
31ZmY+4I/mMa/JBwzOAGzn1anWdSEAWsl7x8rK1+G9fGzxQF06x9HrXW18Loj8PBc+N+FRI45/Id
r20UyFrfNybfSROdf2sZnXmwMn0S1gX3FyAF6F2fLdBgo3ACeiYo8PbJgYsnJKu3qUkoY/19kQvU
pD6bep9bnGUuSuGmA5IK3CuTsaKEGX6jpu+xCYkdpfBvz/jSLj8f3WyXa0o79rqELZ6G1EXVyy5f
yzXU/NKqnhuZ+Yy1qSAWcmEEsuw0SUARG24V98BALvHZ0tB87mY3X5G2XQSEFrSgW4D48gC4IBu9
nhwqTDanA/Qoy27l2p8e/fP3+h+TyJoAEYLbaO4UJLIEq4yF0amsgqXEq7m+H1yVdpZ7z6yGmtkD
V8YVva4Pwv0rs4BiTfkDExW+2UjBx4jwL8X9ZGzjb4Y3wO3OT8Udoal3VILBY3v31PuG1/rZXemP
lL28VZ6x7w/xC3urfhsrLsXSvQ+yG0hWgMLEQY718rpUstocIg2XMkFTEyjF7uNwjfTtKmvyMdNA
niFfjGwQUieXNoo8G00zbXAlPxnP2qY4AHDrApSpb8xtuOF+Kam3pkS8tHenRYXuAloiwUw9s1lO
tCIN2FpzOKPlYzYImYH5ApkNP07B4ZeErfncNIX9eYGTCZUKvnU0b4EbQZsNti4zuBOqAM/b8MDJ
poX6k/wvLymiRbyjyB6j0jLzZ8EBIvPYhKvZdT+U8T6Etqb71VqT2Fm6Y4DImpYM6ZArh3a0IXGP
5xQHxIm/dJ14TWo0icgxuH2VLXo9Dt5R5BGwQ+x5GbF1GYTte/Qbp+6dGaECc5T5Zqi3dfeomkGh
Bag06NZJEy+3DS+O78zu7L6Oeq2LZIRQgKf5xgX9Cqmei0zZ3Lay9A6dj262EZMwHsMMGFAvsg10
LRIbetHRuANLQe7pZW5v4rLT/CrPP8tQgPcP5xkIJrSmTTC0ywNgyrwiTYvRjXHmxZlzFLblD6Py
wBTAOzVlY1l/b4906So5s2jMyvuszWKBlB2ukiL0nOTe7db6BhZdnHMTs0edDejvtEKYcBzmodYk
WRCFj6H8Vlperu/0vIHbvBKwL70TU7YJVBkG3OP5RDKzNJsxMbFNUL53zHcJBtKeS5+I9j6u+0Nr
ZCdVDvvbk7lidT6Z4ATquRCw6vQPY/mQdI969Forj42xgzpTZazslqWzcDbIeZkNpLYdVwjMyeRL
kYJ61KCrnWdLJ+Hcxuy8FX1dWKEOGwZvKMrQJhq9dAUqCIM/tMG4JtuyNqTZwRsyhw+VCnN29CPN
E7AXBfUaeOYKV42nDYqUeMdx0JDUnUfkhIdtBR1D3MRDmsYbTRfhOyhsrF/xyN2NW4AJqi8cfm/3
bT16Qx0qDxANsyIPPJHyFFVpemxNB3W927tnYex4zqdqJsIsJEpnY0eFIi5bhPDIze9ZeGhsdCQI
tnIwlk4j6tlAeyGPBWacj26Is7RKnY51QSZKDSkr86Q4lf4YZuYx7SXi1trdDkJH1wUP73qRDDRK
ijXE69IwUYRBLyNwSxbS95d3XG2DXxQwKTgWzhfHeCycnbbWb36FZZhW+NzG7MohohyRn4WNNk7Q
/joGBkQ65aj6NquDFrBKHXiRSFg01iqPE9fjmaBqrlGe9CDcSv2e6BRsZ7airSzyQprm4stm58mx
ecWaIuET56pLXmWHM3QIm+3trbRwq0/63UgKTt32V1gOC3wMyFQgqtTrv7x+ieqvt//7i6OYfIxJ
Og1bduYvNabasKGBP5yhlRmKWHVKh8p3cmVlthb3CiAL2LHI0OEev9wrUk9wTDkiDMIOuvKnEltn
DT60ZmKayrPzoJpDlcgeJjrnC9hG0GPgq2tYkjUb0z8/s1HwWjiGg6jFKf5WPODFQ18+316RpRUH
hRiYrpDLBLfpbMdbBbIqlo0VH7FzJ34ouGC3LSzeHOhX+0AJmYBczRY9HCvWmiFmqkC7c7vrm2Ai
bIbYLvongcjpJfJsK0nNpYwNkoz/2pyep7OZqyNQpQs3xwb44mp02ILmkBrvxda9H6Gp8NqcIOr+
ySrcdHegRcMG7AecM+BwvTQJhEYGgrcpgFZOqbVVEEbna+JIC47ChY3pfJ0PS1OZ2rbTsCpfU5EY
9MfsjsVfgWVBX0i3FhQs3oeQpQDpNfQE0GgwO0cJi2yt6REwdp7w1a89aI+pgd5CoB028cl5UP2B
Ksd2A5TBynuztPVBkA52GxxfxOyzTdOAxsHqwJTpxdrBiA5l/92JV6Lzxff83MZskxQ51GryEKGq
urVpvAOZ9Ts7dRt3G1HrOfS1lYaU5SFNqnLIJNpX3ZtZZcRRNGJIjoZ3+pfM7oZ2xcQ/dIezjIM1
ZTimJhQE4PPu5DbpAT+NlQSM6HH1FQz/5k9T5eLVcLJy15VM/542ubtncaLc23nSHpJMy4IEvCE7
VqjRPkzq9t3omfqjSgq2gyTGuEkUNMxThNhkW4iQbfpQ7w6qBQwxHe18fOdDa3hW2INCQPQGms2V
yqn9DJ1Ld22cYo80VgmuwE6/awZbeagr1rdUdYZxW2lV+ENPtPTOyrryiZVNfzKSuH1MlbpDnjAC
wRvlmdtv4q4J/VDVfzoAZSRBbjTgJNXh+Lx0XRzjnRbxvWnXZuPHAEONXgmpjZrmkd04wBkOzWtr
cWOLiZPPeOTDvWZWWuAyRGe06xxjF5X9RFI7VvUpJmT6MpbsBYCqvl51eU4HI0r83C0ArQF4YKOC
uDPbdmHV7XjlyL3Fsjj0VHRPfw3T0TlIqwETndqjZh4wIx1KamSqcdJLle1CCSAVCMvUpqEdJnEj
MzR0mfWovPcovSk70UFwsLNN4W4SS8TbbHStt6yNMiArVeUlgdPxfWQOFEdLaQSKFpEOUlwGAT9i
a0OCl6ShIYJB5do3MupIvoS9dUyzTvvRpbX+xyhi9VHaaRIUtRYjymfgAQczQJF+A9mTrLypse13
zsz+kBAle000IfZFro1eLYfsDv96dxc5kFxqU5vcMUjl/MELHO2dXk/u9Nis/LoY45KCv7r45la6
9STz0E2o29UEAgSGk8oNy8Iw3XZlpO8LvWmfeEKqDTqf3dZLCAE+Sebyuy0iNbCVesg8RynCrQTx
QA1AqQke6jRs7lNWJSWYfifH0+3DLyHP8uciH0Exm4DVDrTDVfUeGlbk0kqr5Q9DJEpNUwh0mgc9
Amtwwm1lA0ms8sA6lbzkXUnY3pA83nVcH580SfJNxgfTU5hiP5l2xfaAjZjqVhiMhEHVVUyjVo6K
GYSx+SC2adP0T2kpBkH71GUnaSrZzmJKt2NxCYpOu6+Kn3nSRS9AigGqWUW18iXUzCb3c5BhvaAF
qf+ih6323S2BuQlTcCqArCHJX3Iiqh9milwwqGDBZwUtuaj6VsjUfWJuCGLKvCRk2ylGdnRQZA3G
TvSbtGhA8l4Nek1DpS7+9kL2gTZq+otuxVkDtn63UCgkGvoyAGtK9IVwyDRksRlJGiKj8KIPurIp
WEfQRF+oaU4j1stXUodyz9IM7c65tKyjLHV2H5IWBxjSuD1O0WDso6wURym5+j4UBLwjqDbj0020
rfmAxtv3GbqDNQpARL+vWKzg6kCtedjG5VgfjBq0/kMydgV1jaiCCjiQurnZotJhjlGNvLHZnxR4
w791zZBfS/Cp7DMndSFBj/LNQ47EUh4OVeSXdVH/CB0W3eM2BPtFnQ0/7UyvNqNBFAT1eR/Rxi4T
8KAMQ3iMRYx42x0stq2MJPvS47reqEmjQ8MVQMJ94ZbVBlk0fmeURfKssCHaWRExcRx4iYNkRW0Q
krw/psMI6tfR4u+Z2wCXMwBjlKEtYId+UdFTKzRRI68HG+UaTW8qkOIRsEEPtvMgDDAmx0luBIXg
pgRq2qpdDy1NEBtzCTBLVBZx1fp61KQRMkm1pqNwCgAbFQYBg4wdt8SzQxvgZtTcX5yEILmdN70C
OlrDrAdvbAwQarlqw/9GVu6GtC+q9rUqXBYMpC7fbYO1OxGlgEYbafMOYep2V0GvC4xfHTgi7RoI
kmnSo1wZvxlap/6VBneoDV20JxMtY6ewdZsjAF3jXsNG/NplSvRpHqYpTDtz76/cIKfD1QePEnK3
EGD45hTfWebJei29u+Qcn9uZOSGxpoNr0oSdvDuY5GsiPp+IuRjHzAFRAK52mQGXscqCKoIAoPmq
Oa+33e8lr+N8DJNLeeYyJlwnIi0xhrY5JN232v3C1+hKVqbpIwA4M+GyHCJGNUzoxluUVgiFVlpt
FscA5T0b+Q2s/LymMKgdH9QMbmimHUDMpoBPWWVrIcPky849J7Cj/c/IbDEESaWttjBiPWU/qvvw
ftwpINPoNlLQzit/qLvbC7MYo5wbnK0MT00n1KdRSU/DTfo47h7F0aD8kWy/Qij2tOZST7v1aoA4
glNfG6qk82K56ig6iOPhfw4gA6/lo6M8deZd6DxAu+X20NYszWLjCndglEeTJXVrRLuwdqhhPY18
W6zR2CwGlyitGVBWhZOBGsxse6eZaYkMpthT8mBrgQnIxAGKI3pAfrOVWHlxG/5ra77Pda1kVZ7A
ltB8x7gfjY2QT7dnbvEoAYSI4hkyjeBrvhxO3Vt6qqEzyYMMHmjZaZutjEFfSsGcBwj6pQVipH0t
OQIE8LGfyKZ+a/cPMggdz9omj5ZvQ0GWyrf2YFF3W/4Fs7LnfoUi9E4i5xXcHuwSFuciWJmFl1Gs
DJw4kIsT5HmMNyrAQJr9rrvfVPF/pH3Zjtw4sOwXCdBGLa+Sau3qfbP7RbDbHonad4n6+hP0PXes
YglF9BzMAPMwQGcllUySmZER+xFRCWLglG3NYXvd7toiY2YX64uxDBT7BbNNX8QQCkApU2l3NeYe
sqaRbAD+mcSttrQgbICor/TINWDB7dlHpf3K5sJz1dCzDDQjKQTFIfXQTZIn8+pewGQLZrEAViGg
PTv/tG3SGq2W/Pm0up8BUIUKxN6BmKOPsayf19dQakxIl3VrJ/2kwFjqoOwJsbhh2yMvO2RL4/1E
30PzV1L/IzHKg1Nc16WHwvYomwR9mRxGQSxj7Jtf+REVf9/8VINkM+2KV4k57sOlObw6OAMHWrDC
gppqXUehwnE/j83JCLLDT+pHt51n5x719Ydw2x7QH3LuontZI3EtgDBY+q9lYXUB9o+jkIdok22r
Q/ZPdFI/m7dkZ0tQaJfE3LhKLQ0JK1q4KQ2bGIZM4rnP5dt23lEAgyNAfq1f+S15in/i3XcXFZ51
17zKpI//hOTFCuPWj8ojn/kyhPJji9edblb4oLflU3fvPIBJxdnVKNv6ro/5jo/ygd3gde0G+ft/
+bYLy0IeJG5cujEPpe6bQ7x73I+1nRWAaaX8dGKPbRuPBu0N/ZlAnsOXDVestcHB4vXXbyEFUcVQ
cETCev024nG2v9cwWPs2BtVR2dGtjCtq7TwG9sUG5BxNd5TTzhMDbQHbtUJ85DK8o9ChwSRmtRvb
21DGibN2Qi4NCXlvYA1zhwgdMqV56ZtvRnToVUlqXUveSxP8Jywum0mNcAWJKArW9mHKgSnRjP9w
2wQCAq0+MJA4GD84t1BiaNjUOUrVxegU29nuxiWSWvHaIbzoM4lsIFqbt6o2oJujzM5pdLJjR6Go
A0i6kejB9UBfNfX3RiGSdWRFV1pOzFs6w2sxbiGKWoY7y5BcZtc+PAHWGgNTfAhY5PSxAfKu254X
pu3dGEH8KcUcnOTLr3kC4hQHktRIjBfoJfD6OXE0AjoSQ7w8B5YIzO5ZudGSzfUVW92cS0NCFKtK
0ph5xw21XXVC+TE9Fih/beyubR/sxg5B5QqqxMGyPiZVazFoSbaZRQ2/N6nsUF/bun84zXDJBSLr
T/5ehHvWGXM563gk2OlWhUqQFj9F6k3XZv6kSerhaztraUrIiEWl1ziRYCoEzJAaj2MsgzKtW4B6
HoDNfHpZOE+NLMvthBf1u3ZXlXfGILk9r0YIGtT//++Lp2YBSnYQCOE9XfxK+iSICtTVXHtjQJXq
eoxcDHbwbg9ujxqn1QVI5WKWJwLKZ2hgyhmsICYEVx5lSyKM26C62c024Ny2p0eYKknLU6ewO4Yq
8Qx+vAbPycTgQ22qR0d332t3feiiRCpZi7UbxPIHCkHcDWU/93wteuXdsR6gfpXHm7j06+5YV3tD
BrBcXfrFeghpGdVpnKgUvZQUeA+MD3tWxXwdXFEoJV5f+rVUs3SM/5LFjijchCgZg2NJE6Dc3il3
qirJAKtxytk9cOfjRKJCnI5KgfFxsNn6iX6KUw09dym4aX29/poQQpVZpYlyOdar94FNjnO/vyu2
0cbe1IF13x+UoPiHvvTPjuTgWS06QJ/uX9eEw22Y7Vip+HcqMDF81z1wEdJj4v1ST3qggKuywszY
9e+1msH+WrwggikyF6wksJhRaA+2L629LbJvWXsC54xkV672KxfeiTjwcAw7iMEhNsD9dDJujADV
3DvXrzb00H6qn7pnn9ie4I75NEs6b5KQcYXkCUG1Zqx1hExMq32Z0JNlZv/hjF06J9ziWkNnUxJi
IV2r35XGiDp34WV2Jgl+2fcSEkc9pI2phVhDNinAtnh2MXh1GpjD85hkkg+2vpf/jUaX///FXsaQ
mM4GC6umd2Zgla85GNgtR7Jua5Bk5Oq/VoSMkbSj2aroLvjpm3syH6fA3YYH43b83t2E2+w4PDFP
Fg7r2fevSSGDhKpGbbfFt4qSvYoRnqa9ZeNtbaHwZgWFtnON7fVdtm4QAH5cjEAKIqYsrbfoRLIe
1+Jv4x2wSaf0YT4aPn2/bmb9bsQJcyAZhbl3ke2lSlg6mibs2PRE82M43WdOgu7IuzXue4ACTM/U
fCDlPOCLJIlkNVg4fB9tPsw5i3fMYppTtMJgOm6PRR/7KnqKcbKTOLga/gsrQrAMiZ0SCH5hOGED
jNUz8eYtPVbvkDeMwGh7ww71M4TvRw/g9sN10zL/hJgZwNukWPzUgSRkYu+aHPIqMoDAappaeCcc
O3VBZzIT2JjyCGh5JH/Z+KXMgnDARGNVUUWBBXxGL4Rc4CAb+vrDTS4WDTBWD/ADSE+A+ReyRg7q
/rngE55QkdrRpywg4LuY99bbtkTZYLi1vtFtjEPN2banV+a1e8lD5GJk/M/lb/EDhBiZCHWAbsUP
mIJbUG5/0pvm8Ds9WYfkzvCUwCq8Y7m5Hhyr+3thUgiOEvBvq8wxBVA4yUuCO5CX5xhwnWPow9oG
A5YuY09oiv/ANIIkLqXuCkFj6HTqrBq2rdsY4hVR4N4nW2tHH4t3cmtjbBsaq562oWAWue70arYB
AwAe4ihbgHtACKY6HdvE4V+akugxB3Ny7b6MbY0GaXUaWvBdT+pjM/2cu7fKSSAGn0lSDv+QYqRh
yBdvWnCbA3IqHLmQexv1RoPneQIl2K1qM3VvDgr55WYVlJudUnu97vHF7gE/Pop+mKvDQxfUg0I9
zIbcURw1KuQMrBsdqBEjiiQuXWQZWEBRg+OEuTCGODg41Vlpxz1oFCpwynlMHZNN2uVASECESBKz
a878YYxD3KKaIk64gg8jU6CXA/3HqPIIeWC25NC7fIXBGRS7QYqC8x2jD9zZxf2hb9Q0bUK38CdA
KKBfQm7snHRbhUFsQgX6ujXJMdTHk6YoR8dpDopevtb1fIvyfATEi7od2vihMIAMyshwLPVuHyqm
7kWqIes5XIYy/6mY4UHlAiNYltioGgHlJA5kF9BHt7aVlu9VNHyZpYKRycXYYuzXSeir02c0kyDR
It8dZE2JlS9vadhImJSy0eUU+TTaKkTphikc4nmMQBoYNU+6pkvOz3UjIOnn01+GLe7YPMvrvGIR
SPl1DA+26s7SUUsuJFe6y8E69G6wJTFdDJEM/YLypM3MOdFdiuGMLdkqdz+nIP8BknXQ/Nett2Of
zfsTUIr3xc0pvQfk5+1ZeQGI8APURxJ/L/sgf36JxflD8CYE4ZsQgkldaLjvlH45pRuQqtsM5Mh2
N+0BJQPGow9Y2DxpFVqgpB0l+XF1sdHJ5dYxjStO4mIqoDaQGUH5mLg/2NT5U6XdZPEsaRKs7GMs
9l8zwnFHigY3wR5maNlBVMO662L6/XreuzjesIqYkwQ9MugS0cESjjcHmtNpruB7Ws2TGd4NxTfI
N3fTk9N+M819L2328zx6ltgFe8KR1rHOCRlNSsxMBGVzlzKP8opaMM5HU/lwDa8bX5VBErWXj29u
1UWbmmBmmyt4nMdKOlRuXTUZbil7pds5jypEO/TvHfGswAzyw7BLP39dX9e1CFlaFPw0ZlrmFUpQ
fpWr98wA02tE7qny7etWANVFQxWVN5zUwqll1S51lSwvfZKxTdPhjty0gVZQSRyu5VAECOYSICSF
SqUY7507ppMzlfhq9/Fp2g6H1k997aM8mZ/QOJGVSviTXYyRpTUh7EHEFmqsgLVu2wXKHheeHTi/
bua7zKugCSg5l9c2GZoOIPvAWYkXjrCGY+LEtaPV2GSsAPfp71Rm4PIZjOhbWuD+Lg5L265IDxRN
6QOOlx26b7o/e6oCdh9LC9LTcJz9H5mPuZevxwbea5DfAkkD1wk5twpw74wSKTiNTfVFI0dD34yZ
LC54FItfygQNpobnLxiHRXxQSBo9bKaxhP5Jcu/cvli/9AOQ/kf1OQ2AVW8DsNyAiOI/ZF/wQ3MG
Heg0IXWdexaC17wMDQh2W3kTFI0F1RVIpcruOJe3b3y2pRkeOIvPxorIBl0jJA3d+5J5Q4AbIXrO
L3rvpTv7tjw1b9a+vnEPsyR1/BksvlzVv/4JJxupAMLFgDNS1O5jguH5vjiNyFpb47n00t/VqQbb
4BB53V6/T7z6XTlu+t7PfmDCzyOHWpY8146I5ToI29FSEgyDcq37rt2Qvf3c+sONFYBU/rkqg3Y7
bTDSsa9P9D5999Mvz4Xyj4CXJubLEWWaCKuPLKd00xIRRq2bPtvlbRZoI4jWgiL83YxBXkp6kCsR
zYvPYAzg07wXvFEZWgumm0K01kDR1O4h7zM+duUDdaiXJdSrFQn6beWc4MRk6MmgOwwKVuGhpbCB
1I06QfOxGGavcz7B/oNEocuK9ytZDndP3NoIxoFc8IecB3NhAEMVUxUf0WmU4zzqHWirySTJORfS
TDoOWAszZhpGm/CSEqFuYDiPrHxk2Jqvzod94hSZGBZ+wDDB1gIXQR/MR13zlFtnC2DD9Xy3lmbP
bAv7tU4aBmA4bIPb4p/8rTllD8ZNXnsOgtSt/BmzO171qr5fN7u2sEuPhc3qpDUCJoPVNr+ZhrdS
pki6svsA4gSpFtiTwaJhCh9O74HvdWL8faXZVKpXOGjwOi9ai/4IeNp2rJV9wlWHFgaF0wpcm25X
VdzgjbXrTtrJvplv3I3yuw1YQDVPvWklGWbVRRxUBqZbAcAT9byyMSQgc0Bs2uV07N1pFxaRZ7n/
GPZPvDO9ULN3oK/8atOVRyqkBlBlwLj0BUPIOBQorOBZiit8t7ej8S5XzOB6aKxGJNwCzRQGIjlt
9PmmMwHfLwn+8SPMpCnmW0YPVL3tEl9BO3J41ZnnzA9grI7oj6zfDbhcyW6+ax9z+QuEj5mSaZjq
wsSeCGflaNi9fm/W5PO6n5c5U0eHHAkaqiS8I8t/xOKgzBUSRlPbQns9fUbfwkqO3XTTmfeKejTN
39dt8Zv6+dl4bkvYbumYKGXO8zPrf9jmroDc3HTS6K0rY0iWOSWcesCB5b1ZwlAXBblzl4Svboi5
fYy5nCZdcuisvGV1PhGG7Y2SGyBZ/McsVhAIRTNP66JCE8s5lPE7lAD8JIdCrh0HekF2bPpUo+w5
dGUhunb8LONDuEo1RqphDyBCk1TdKPhvO3QHjDJIcjNfrPOvhoqXDS5o3rMH9FM45cD3w+jk8tMH
b+WucnxtAuyG3tdlub0eH2sOLSz9WenFSmKYi9I41zDnasz73Ay3qZts5tF6um5mzSEguiADBTou
KO8J65alGvgTWYid3eT3thv9nBp6q6LABPSM5Iawdg9F0wVQSF50R8oSFg8johhTi2ALw9U3fR89
zMza2Q1o0Bxnm6bdXjUeIPPhZbUOafE7XXvG6MopaolXGz+bNJW4fgke5pexv79HXOIOU0Nl2+P3
zCR8LwdtYzbakVTFMUnjhzZ3Nhj0CmwUZUDOG3tT8eVsA/MAg6NWAQJIcEGe75Vx0NEJ66IKguqu
l2uHSfMT3H516ucKShffr3/olXiCtCJGcf/oVIGx9tzabEWYgqsorM2T12EnZj/mQXIUyWwISZqE
ZYqZtRi8NbTw5nBXsCioWfL1PXjmiRCyUV1xzBQ8MdOd031X6F2cBbEMw7WyMc6sCGcB5kb7DupE
lW8xv4hOmXFAlVV3Xv7LV0ElAnJlnAdK2BKONieYCYQvmRZ7mrnnItrMlaSSdVf+NSIC+OKpH9W5
4Z9euS3M+9zeJ8yfZPidy3MG4YwyvYoJfUhXiA+curDDZLKxYEpr4F7eHSqjPvVmlXlDpvujFu70
UQY+Xgs43udAuxqPAV0M6gyt1sbNcdw4DmDkzD2pebFzu//QU8H4OhAASPkwJELowNWaaKyqEQuW
fstme1eGP6/HweVtgBfzcG8ENJQrNQq5IB4x29wYeD3ZDs2DcQA+MY3HfKO1xceIMWjkxUg2yHEZ
FvysBlXHH0YWqK+cZwRitaSf8UD3KYVCleLe1K7xmDTW7RDHMnmZS/9AY4NrAcgeoT8MQbdzWzOu
Vp1r4i7e0WBwv5uQFuiPo/khBfeuGkJJH9U9zHpdNEloqBl9W+I2XPXfJut72Byi/q3Rj3Mh2VSX
F1J49NeQeHi0ZWqTbMT5rDXf7BTHw7S7HhJ8659fNXQU8kDzjWIeJJHF3ldrDnPZdVBjSqabuXuw
ip0SvzfRvh5vKv0Gw8vXza0t3NIcj5bFfaOMMFTcgADVzwC7Y+phBqVaSD+Uad8lsqboqi0ownAa
FzRniXAWDbMDiiToQPqz+tY5yR6jqY+l0Wwwsu9Vhkzg7zJJoPML0WuAFsDnoop7iyhdEpX8VIL6
A6ZMt6PzGlab66u3tpdwpcHxih4ioC1CHi8hUcbKMcXLofxN2FOdnGIWJLJ0txZzoH/nSi3oAwKl
c/6NNK3OoeTKrWiPVkjRYni87sZlDsejBAkcr8g/WYh/uEUQQF+sKqApU/llEVjVqx5+Rua9kRww
eQyCIv+6sbUoWBoT3gqoI8c9eAqQvGeIS6UHggF5IOts9dDKagFrIWCjNgWFWlw/QW1x7lc3OiNG
urFwdZ1gWGvnpuDrjGUXk1UrmCA0cf5BxUScnoqbkqAjnGHeTXlkLnjD3SfFVr98+8EnWhgRVs2p
RwWZFkZmbM7y0NJP0Dip2pcxl0jW0C4E/gzTPZb7B0GziISiqloI7sGMk0InUVWUPSoYrWdG04fd
W7d6FOaSLbQaDhwVi3SngjdP+EYxtGmIGuI4CvNf/DgHOKNWDspYBV25ux55a7sVRcT/NQXKi/Nw
AE6qa5OyRDgwkOgf6rHyQNMhRYKtxsPCjLBdrZDUfT/CTJhtrOF7Hz9V9O26J6uLhp4MoExoWmgi
taebxGZDs7zydf1xSLYdgapeCB1a36KS1LDqDJKP6qoOsoOInYvNsBqNHM6MLd1WzPCTLP82mTIq
utVPszDD//8i7rJ8dKyEm0l7jFUm/kQ3TLO8rpR0fNZSKV5C/7rDF3Zhh1p2pmsp7DQkPhg9+Ljn
SBJlshUTdioK1VGB5k7lD9EToffUvZ8nSb1l/fP/9ULYM63p9jXhgdxq6TaObvp0V0e5H5ulN0if
7zxcxQvJYsnEZ0TjZgBOmTCG6dfUI2OL+u28U8iH1TtBZ+ebYTYhD9hD6acc9uns/t/WU7w1WGDb
H+oI9pFee/1lMHdhK+suSL4ZEV6wejbQ1KlgI4P0sB3fq1Cltc3/ksL/xp5Iolxb5YgJKBjRAITr
NoOzJfrRlhWQVmMDyrqYakfFBeIh5xFuqCyONVAS+WP1GRZezTZD9piFEMNJZfe5lfowTouFLSHU
Y22kkz3Alr7Ttv2R3pV35Ss6ant7xhjohMvDQ7+3v/x25kY56xwojTlY6NzB2LRb1CArpFcVZDib
LP9ty7C8/HdfhPzCBM8iiyyRRJieckL4ZRVvTvFz0n6kgIeCPXLUPdWUxPdKPercIR6cC2th3GVa
VsOhqvQ06unfi5vGs28xzxm4O+PXfzg5Fq4JidYelKwcTbxpG8XwDNoH8TT5uH+P5GdJJKfU5Yww
v00sjAmxmHZTS9oYxlS2zzeqT99MH6Mqd8Ox2acH91Xx3M2w6TC6auyaJxpUsquZ7EMKAdpG0aDW
JZY2bsgeAIZheids3GnGd726HXRJpXM1iyzcFdIyoIZpE5mwphcQNrAZ9QC0Ake1DO8ti5g/ILdF
xNhGVAG8iHXtok0TvpAisIF6mpM9QNmltS8pztB4H4Lc73rwcAeu7AsRZDprU0wqC3Yx5fE2uMnB
nV5IyG32ngLaKQ2tobqR3EAk39AQcnMZzm0cpTDaj8021x+regQL6E5vv495CR3Tz+s+Sj6iCDtR
57ROVZ5eMCkAUEbuN131BNEMiVeypRRSjK50ZB5ymFHLT5L4VXe0+xA1wH08+sz1Wtn7QeaWkGSi
rIqheQJ7Ibu1oW5bgt7r+frK8Z98LTqE1DLUWYVSEkzM4/PEfoKM7frfX+0yLdLJBQLZCSMrGWDA
mbq3mSlPGgY5Ki1+jIAeYxa5ocV9lUVBkluH/6NpIZE0DkZcEwrTllm+GXl/SrLoxrbZMTPpsXFV
f64KD9wgUE5RJefDevzjlo8ZHQONXn4/W2z2Iuzz3uhwGCWK6Wfqp5rEO2i9brU5DPImuZ1LS1IT
Wo0VXCAcsBTi0Sm27I05Nacs4TuOjBvg9zcFJjKg+iXJJjz7X8TLwoywsc3eadyEYU07Omxzx8GE
K70fqB7kxu/YlTEUr7ShcBgturzCOlp4+VFMZ2MHfCixRz/yR+tQ3zb7CBxtB5xAx2TytO/JQYYO
WP1+C7uCm1bTGYMaw67WaaDl4dQuu64MGnX29PI9lenXr6/q32a2cD0ySTK3uoJmdli+KcAOO+9t
Gcwt9IIln28tgy3ryMKW0JSiKNUCcTnp6S6OgrF87Oc9Ki0bCEpGMe5/YNC8vg3XfFua5D9psRXM
PKrqjKJWAKliaBUo/T9T95pi2jxWjOC6qbWvxh+8kMgGMhUi7Oemmn7opqznySzd2qEX0w/dOYWs
3Op64EREYm01tS3NCUGSl7ZR9S3MQcfat81DFutQNH10gDKa3ZNTbqr8d29ZErM8I4s7cGlVjBVQ
WdqVwT8hEE3TbihxYwdgxfqqIh1vASzt8JNj8d2M0k7SDrUl6Ph9pKqvxg8pk9y9+J+4cAU1c9An
o6EGKeFzE2if9JFVI2eVTnk3VOETznDJISAzIZxvRalUTtk1OLKr8AQwxKZuZY+3tcyL6R1wS+H1
hmkeIcBR6Klp4WDzQmQBqtrfW3XyEtkY3OrG/dcIim7nS4XiFHXaCQnJZuxj7l7A33mgKMJOP1vl
OaHao5PKtFJXlw6AULQ7wS+M6c9zkwXABk7Y4uuk7KNxQdYTXN+tq4G8+PvCp5lUrvjKL23UsvaO
S+/jFL30qFQ2Ifsv9QjIhTno3gOLCKaXc1+seKAjWPzxjSw18yKu50Z7cCOAlPy6U+vB8K8hUdyj
t6dMTwkMqRWu+dU7yHV9yGtdN7K+cn+NCHlOxV3Gpnh9AoE/YETDw0wuZlFoLNmeK8BKpADwNKEw
wemERJQ6esG6MwCO7LNHEnvhYzB9lkdMNYfb/FC8R7vpWOxYkB5CLzvKEMCruXxhW0iuhdJ2zDHg
I+PTNBEUe+McNMNkgoipO3lVmu1HvGCuL+zKWaVpGNqCkKEGWP4FwqYgSay6NhDX2YYOmIJ/BPaw
KQPFfbtuaO01CAQ7uLgAv8WIiDhIlLKisHLLBRKQ9BuT5TslmyFcF6HjAWU/8zfa5WC4ju8TZp0S
Iuv/r/kJIBGwxuCOQ+4St8OsgnE5AZrG7EGUa2R6sdG4Hm6flp2PTVQEalzLyG1WtgYfC+TTnQBQ
YIXP92ARh04HnDGi1o4PRdSfwgKVDLD+Xl9amRkhcCytgFKfjfsGIJaNnntmH3mjbLruksqM6GfO
CKcwJGDmKOKnMLnP77L7but6dPNQbMF1PkcegFHpQ/tzuG1qj8jYRFbyMgb7MGUBjAOmOv8U+BYH
s15AKjvU0PiD4FzmufPPkbmxZBFXhpd0TG/wBoKNvi8u/Ocfa5hJC5J2dOEsZj7kA4BfsNbdOJpT
HBXGUDqYlAfU3OwbDfc4X5+TH4kOIQTbGlKICZLcSyLJU3ItaDF5YUCrCW0uKICe/6SK6Wo+GfB7
IJ+kfk6jNEirCNHLvNByv57H4f9fY8Lh1KPFrVYWjIFOHeAohYDfxmqIp8Ts5/V4XTnZYQldYrza
sM5izilqFGLcFvHaMEjLZTGeNhmlYGdhyqFmlGybzNW8dmp/d5NM5X0lyZ5FMQ+1RSgVgwWlet4m
IOxB00Ea9ti1T3p6ylH6k/F/ymwJny8bam2eWtiKpvFU9JbXJK1vDu1mSOKHZAD/qD5IPuLKOXm2
tIJ7XcH6curQGFVAL4oxa1sPqs7YmLJx/fXI/PsJBddYgrpsW6GzF7H2zsaFvC52RtX4igOe6nL/
9XgBQyVGoEHtC5COYCzu5kbPJjjVt+3g15jX94A4n97KAqOFqln8ohmY1ctmSF7Vps8lZYa1JQWE
0sFkI+bVISp8HjGYzqcFmECBQZ2rxkvmpnsgXVtDhwECbfM89RJ7a0vLZbgw/ge6OVvkzpu7cIjM
FN7WOcah+je3PUKNXItuaScJlrXnHMaM/zUlSk7NJWjXqYmUZ04k9DQy+KyMv5HO8lM9fE/75gCs
7SerICWqyt7lq8ZdELlYjg5dRiTd83Vt6q5kNe9eAI8VHjJm5FscXN/sPDok9YQ0n/XETwkk3Fz3
qNas2n4tqjSOtwHjnGXwqY8LooAMkgedU4e4ZTkhBG6/9XO+SdtxD1axvYGbgQU1Aih0yN7QPFyW
L0AI00NZDdheAH6AXhD7hPXUFX0CmIwfd26g9ce5w+HpsC++NEQrwpWAubM2c6oXH5SVXmPGfj/5
HVNAP/zViu0fS64KEBiGOznb+/lnrNRcY06F6WLbSg+KC7XXOdmGHd1d/1piLv1/ZnB5AwEQgKgi
RM/ABKTZdaAUCM3G8Nre9TGoe2Ru73rA7gUVJAP6/p/rNsWdKEYI/02Ls2JCxUUDMjQG8Hk6Ok2x
VWv76Iz17TR1EDUZJY+Pi8hAHdPFQC6fIyWAnwnmql4vCtrHFOj9/tjWGPFIGUfTKRIqrxU7lgYI
C3gmUaYGNuPcLTMkba3xmEgw5ESMJujVUypT0b74Xg4IRhdGhADMq4axrIY24ERBL6JFUCsBp6M5
ImUayi4L/4mn5vn657p4YeB7OehrATsD8V8cE8a5YwOtxpT1eC4RnT7Go741bUA0GvVT06JH0BkG
UCt817TSqyOkbzOVpNOLcMEuAOrSBVYe9TiQhZ6b73vQXg+xSf1RHcBXM9qfbmGTH7XRa76moPuV
1QV7ve7zxTLzbAI14j8zXWDAFb5lFzYhw/xs5ruU4f12ysdDpT02JTJa/pDK9rp4FGITYsoKCDI+
EYyJLr4Ciw2RhfowKWqDPtCcG6e6dmbIHYd4+c+DutdoZO2ve7dqDy9GjrcC4YYIoE6bedBaq058
N86Oevc9ojoGGreqKVHPvtgR3C/csaHaC9Yv1FLP/cL1YQCVZQu/WH2HQPnswnoXKTI4/Zo7wAPg
0MFMC0GJ6dxMA39iMmrQrko+NPJrGLaW8auKv3190VBexGMeW5Dfr8+tAC6txT3Voa6jHrr51wyk
UjQ90OHXdTNrawbODAhhow6IVRPMJFmHAzR0qZ8gae0USvIjVwCjngvaCcmV6KJDzwOPQGsbiRHF
7ovaQcJIXdoUGE89HtW3KbfdAdpXifY4MdT2PabUBSAPiq7+bIsR/Isd618zGs3YD4lqPzS4POb+
MNM42gHdrtaAcbbhrxZD9S8gIs8+ob2JkWunaCOfDY793UxK7cfX1wtQOBUZAiQSmKA9/yx1b0JP
UQ0hfGWyIIxBGuOWezeUCUasxdjSjJAQCj1MgZqEmSwut2zaR53qkzQN5vDtuj+rhrgqBXCrBPxR
wp5xzVqvZlOBP7mtxhCkNc13DWO6T8YcGp+zFVtUkl8v8zuqVKYLXCSnQeCny/kSNiRUUUUCcXXS
7BNDC7TYn60DXjnDvOUVnLoHUrLZxIXkMrUS6rALAnee9vAWF9Z0ruMiVCqIVkQ4T4yUBGWrBBHE
OK6v6FqUA/6rAZyLIQ7UyoQtBUk1l+QNSKaHrPQiCC4p9NF1Xs1mA6XWBqX2jm7q8GhEaIG8QWt4
cp4b1Y+HH1V1gxeeY26m/n7KJd6bWFXhworSlWqAEZELTtrCqlvpUBPKxYjSchdyIjSc4dcdv3gK
YHufmeA/YXGu9FONpNzCRPWZmD60xCkQgkf2bfw5fZfpmq6c0hi8UBE/GBYG2aJwMXHnmlOEwZaD
xMj609jed7rplW3Qpl8/VjiTi8qzF09cQr6PMLMTUReE03NU7btwDqKUHJzyqwV4vnpI9Sgw4v5h
EPH0miOzNRwuYhlBk9jqoYuRWp5jSKbnVtYNuxxPJT4UiFluIQxaF8TWUzYlmNBLh02hDsotUufP
qWih4JaqxWaMxloCg13JMRCSxOQ4SOPwXxFToISOUmMcKfHz0TglHFCjKh5z8n045pJLscyUEBbO
bCRYQoCD0hJce1BNg1SsVX6LvzoJjI915pKwjFRVO2KA49kvCQuitgXpOtT4ZlOypVZSFu7A+Ack
piAUEm9qKlUbs4HEI1bOCXqtueMP7YI22+s7dyU3mGC5ADGdA6wyHDvfuMbQlEnSgwa2TN5Hq8Fr
4vm6gRU/II8KQj8gyPFEF/ulVVilsVWCrdSKx39ol29LAASSUJfs1JXghgywinEz3C0wgCFkeJW0
TqxYEVhfs/I0U+LRVj32xS/SorRLZSjyFWuoZfHXEX/xQcP5fNUSXDagNZpmPnCxN2qqHvLBDqwe
/oF035Yx860sIazh2OKqAiCsE3yrQ2fMdZJnqF85R5XXeRyy0WUDWiv7B8V5DaLXmCzBo1LwCRCc
VHGVIgNQDEJLeC8neeWNeQxxvlHysVYdWpjiP2VxWlBTSZDeYcpo3JesqaALWpGZBY3Fmo/r4bcS
3/AKPoHpD+eySMhFh5LCaZgiGPZwmH3PtK/2NpAQzkwI3jASD1EVwkRTTe7THDUJnv1R9HTdkfXP
89cRYaPGDOPtswsrzqh4M1K3ubXnJ0ORHeWroY2sgzopSlsYzTn/NmNjq3PBKvBs1ebzABLGwQ33
sx5vapbeGooje3OvvX95lvtfe2IFE/3SOMPMPt6/VTt5bQNSH0j4gupDr7+HIehvaLSLy3R7fTVX
raJwykuHeA2LV6Ixi0gb0Trz5zI7ug40EX7rGjq06BsZGgTTJebW7keorf21J9yP9LGwW6WGvWjQ
fWjQeApYB9BqRfX9eUQ7DgVMwjZgYLju5gUf3Z/YXNgVNrWJGREVbdHM18J5Z8Rbs35kxsto7jp4
y8pd2UJvkxbbvj1YstvwaiQtbAv7AqKygMrksO24LiLHQqUf/TeWRbcaGb2Z5JL7zWpWWdgTdog5
uchWJfdVP0Va7tVtvLVGWdV7dR8urPDIWuSuuUqivuGRw1x3M5HuA6PVHiIWAFE6B5LPt2qMU6GC
EIQf0IJLWZdFQ2ui7NYRKM3FfeNVtf1Z5NkLo+FLsi97KLeeigZaY+pBJbs4+RFaFgaCvg2lJP+s
rq4D7nYN/2oXuKdB1zq7rzq8WWj7O3copDpbdP6dSHI2rLq8sCNEjeHUNupwcFnROdml7iudjhvr
BwR4JTes1aMBU/Eo2aKM74pNzKjGzbSaesSnAiC0Ubq1lwPccP0Tri0br02hRWOiti5WNFGLm3I1
HjOU7xXPiaoTyaDg3sk0VNdWDZxQLmrCJj6OOKtiV4MSa/2Q+WliFS+WyrJDEwKuEKMl9kby9P26
V2sPeT60yREnuAGBkeF8FwCahPowZRlE3NMATDgoVpXDdwvFfXbsQXJd27fZGLTh9rpd/meFlyx8
xHGLIib4GkV60nIsrKGPVBxOCj05XWXu0papnlqS9sHpjnH2NvUlZlrKH9ftXkAnNBdwUPCHAgsC
kjGQRZ77W7sz66jREy9qMXjrzp19UuLpG6go9E0K7TIv7513JRnm926sWNAlzPTblD5FhvExatGb
4TTpnWJBUD4d0IiLgOaS9B4uoxm/j19EOPIJ5QfhF2aK2irgWTXBZfPSVe9jISlKXp6Y539fyHvF
/5D2ZUtu48q2X8QIziBewUFSqVTz6BeGhyrO88yvvwvqe3ZLEI8Y3sdtu93h2DsJIJEAMleulTWh
noUK3tnKJpHeiPoyot0r2xiWUwZrcnCXu+bcmOBeOtSl5xJJS+anjhyEDLQ+HuAVK+CMhdMRDoxo
hpqXhcSx2MIGWfeet37pDOTFTCdvRvJD016lfGSVcZuor6BCaHpP9g/qKlDxAqwCj+KZeGDU8Dbm
Setzj4KYepFWGsrfqvKpJE7qY9P0LtG/iWFDi7tuBtsAKp4Or37SeD49rOYDjuQv57uJf4JG8DCz
KOqogstIJnTXxh5OTabSVUon8StWRTet7oYgCSql+w59mH2MbWzaY6XYeeGNqjt3rjQ7g/6gAh4d
bitceSefJepgt1AiJC/5+DzUjiZD/kKCzpURghBBtyeftw0/6/V2gq7PaNWQ/P6p54GTSIe2/JHp
X039TK17nW5iaPIGaCNEGjjNnjsCabO1R+nCfex86II3RxHx5xzlaRSSEic0UzbiyRhMLNTv0dqk
daUzxU9GtyYvtrCJzmZcWPR4hB5pOsBsP3ndgMoW5vEZNVk4W3CLkiu7HrYuw+XZKMX2rRni9lYT
wFwBxt52mpic3iQj6Jl6WwUfkDn9ka01hOzC1j0dolibjMq2N6W8N4B6NO2gRO8Bx60CX3Z9aKp6
cRTwsRG8UPDkByuodr5//GnyzaSDnWke7ZRmrPaf8/SLGjdK90iIxBLqzIlTTu9DnTim4qnaH6RZ
0H9oMjUbwDJIwQVyGMZNAyS6JK0xdhyP3Mvd9e8HCld+Pwt0o1Aw+Qaw9a11A9wJy/UM5rDnCUAK
X+kEoGaqugRMZdGPotwnecZaGYpwI7UnUFzJ9LHTGiZX9xZYbGtypzbm2sm2uF5QrAWWXQPtv8hr
jmyFPE0N5jGYoa9FbJoAlLurQgCr0GhNA0cnTxZS8qh30Ood+flu/KMXlnt9OXmoOZ0sAPeRRcEN
CTVtJAvFu1jfq1XTVxAZo0bMBlrMLG9NBcpOtWKD9DJksbnWp7NokoP4cZ9AalxMTYYjCUCMn2X2
OHq0uwFFM379mAzVLtfafC/CzXF4J7a4M588GvTI7GNTh60J/dFZuM37GBJ0qLretbOjaY8T8Fe1
tDKnl0LafFJPrApbxPSDuGjGFHiuLOGg65HEB1Upmh94V08HCxeae8U3jS9/GK3SC9oOChWpKfu7
QFb6x2FKc2eeVQUkytIo76jS173d1I0FdlhUxCGaIVHld9gEpjtEgYb2qiEGyjlVtXLrJ1HwGub6
lDqV1IZe5PfGX2Z2oBIB0iKejZVRNjcvEqTj0I00mcBGUHYmKGtB1CsFzUqYuXASGNExhQY4T1A5
EZ2kjkhR4vab2UoqM2t40XJIVRtPkq4BBbFSIxXv8HxAYB4GfgSVZcCNheM48rOeTqmO5bKeTf9b
UpxsfujGt+s77ZjHE7cav3dwNByHTgln0DzFvaHhYW5rHvr8/J3iAFLNRve34gQuuusfA1e7IchQ
pAzhMr6Jd6DOdrMtIJ67cT+5+aZjnfus3lbPub0GZhcPSL5RTj5OzAZpSjFIEqeYmA1wSGvPHd3h
I0N9M5BD3q88NcXQJxoT8qpDgHAk8ZkAPENV2SDV8pcyVNZTJ0Xp5/VpX1pcsBOjygrxc2TV+Lec
RIDJGMBrUhiZLQfjY6z90ovxUOYW+CzmFZc9isOfLTD8CFBjxFH0ISrg2Dk3VelglgZsBQ3FwDgC
iNRr2I5b1Kolfa8Y9ji7pgk22OEzJvvsrwlMYRydF7zgA+/CHffcOO2QbS37LAd0FQorZEOsHWpe
LEKXzPUJvbhAi6snxNQym4mZcVcxH+vQVfaqazm93UUMVXMvv/Nd2fm+bnLNX4SxTRhEUSV85wRP
rQ6YzsZfy4Yu6AWdbwDh1oArg1k2A2yQ54/InXe9k/xQ7fD+VrEf5u2Dz7KQ6beRp7mBd310qxMq
uKgxUziMCtPdN3mZP/r7X+hT3aCz8+Yh24x2Uq6s4PJ0IpWGWiSinRhb1RLJDKPDmZ8a32P+oHb7
VTrdRROKaeBdrBLQOAohtaPQuRxqFNplY9okg8zwFnSTsrJXpo772tmW42ELDItwfPSmXFxGVcga
qt3RM1D3nib9V5D/zrr0VkVusJvSP7VCbEWPbWRitjMYK4MkWql+Xu56/glc0AikvgZUD4XVS1K5
VWqNOyfYyFzwVr7LVBo8gw4AXKextPEN/VmurZTJcrSHQJz0SeL0KYMuowvYvrQyJRfxjn8OmnQQ
6xRww4hUcrKVD4mWxJkda1+t4g5awCoI4K0lCtbMCEHA71BTVkqYSYo7P3ZK/9DFWAFjJbV8kSk4
BhtwMqNOCuwvCgbnYa0b0iRqqiSzg4TEXg8CFSjc3cbT9EK79zBPD3Xa2ZUcvXemBPHYeWeoHys+
tng0nnwC//uTE0RR4jDIdHwC5O3CF6tkMfIi35NbufeQyH0fnOBZgZTgju76gcUrR+XFPYgvJz+9
oOJEQFEqhL4+aLJeN3CBbXWQp73B2dhYbOroTzasIAYWh3liSQiAEHQA9S6/Ktet4dDkIwwhIzLK
LKyKbdQBHOkPK4srZs6Oa4uDEvS4gMIBiXk+sVIw9bXGr8kgsR5ZlowoRHb62tN/KRQhywM0CQd6
ALxybgW83jqo+3PMYOXEyeuIFkh5tV7AIWhiHNJ1jk+zUG2CHuG5kQp5Sb2SgJSTAzRx3IzTG0pZ
9Xxrob0XpG0KcYj/9F/45alNvkVP/DKIfNASUthUwVJagK0coab82Wt3mu9VqjOb92FlT4hE0kel
2sh+sEJ22mxnFjtarGlbLJ6fKPfyviTeoCRuVJo3nI0WXzMU+wDIcv3LHx9B9yP5bFBxrUanm6uA
fLK+N5K9Vji+Bc+66Tq3HD7TyC3ilVN1KUBxFAdufFj1CywnHQvfQqIpsw35a24+SpOgOdSydWWN
MkdftESxQ3kPKOAcgoMR6gdhbcJS46ZOsdU3uD54ipPe9irrt4b3MTDFI/eAd95JrNkAZQQiEfsz
dDU7sy027hU32eV3FvgV2Lb9mHDJ6N/mjc8eS8c/hO7bdb9Z2g94VaH4qiMFe/F865KmGQ19wPUN
T0t4zhw9WH+Lq+I7GxET+BkIS+BWKkxJAxHULqrgDPkEcKhRHUihbCWlWQmOYprtaAbsnxy8BXCo
KLM0JGkRpLSFzzU5BFzmQZHve/Sq3tRylTla3cqPfad2N9nUyqY9ZWH+fn0uL8oTxy8AOyzS2fgI
RRWCpjwDCFtM+IIy3KjyTY98DT3kkp0BBJ06VpVuavnGLGvW6L99yw31z7De+d1DtIYvX2q/No2T
LxEiUBKjXh+P8MLkDWqHs1P/qiBxPttf3SYB08QuvDUeQtdyu615t0bNsLQDkEPiBDbEAEhLWG6j
miG2A1CgLaEHUjG2UF2Kgjc6ryQeljwXlxr0/kAGENdX4S5Ah7SaFFBfQVVL2dSj4llN6E6+5q4s
6lIwBzpBATabw/ZEMGlgmH0z1DyUTTTt3WwIjW+pr7uETb4a+x6NOt8F2UH7lJZDR+weMo8KrpZZ
2Dr/zadwHB+H8iOICauKi5xUZwY+RdqC1KZj46/RdIzakzwJUnArV9ml+QUJsQzAuAHI0zHze3Kg
KHHbET/pkQMYPKr9QE5UltYarpduGac2hDM/kbuyCgGst43AmQmqF1s1Rftv4VUADWq769O3NCBe
YkKSUUXXhVg8BKdyNJsddqdU7YL+U/Y32Vr0XxrPqQnhcliV2gSgN0xUeB9K/u1sukAjgJQO7N4W
2ABWfHNxRCe7XNhpWpVojVVzc4Cz6Bk9hKPhTtG8crdYHNWJGeF231WVWbUVVgmd2iAXIjUy6NK7
2bxQaVeSlTEt3vFPQ5fgE+gfUWd9gDUCvEX6MQOEFGavuOKH5XtruUWBDOCXXO1Ac8CuO8jS7ZoY
wHgiz8hjihBRIGtBpCDHWZi+NMWd2d6P80GO76Pn62aWpvPUjOAkGRrfmlLGAP3kOWh0BpnPRndA
vTzrG1zuVwa1dCqiQVzDqxQYSXQcnd8L9X7M1aAfcZH/gO4mALnqZ3zjP00B81dWbskb0fGPwK/i
+nPByV+j3RXMlrAkG3sr3qTqo7nGnbB0tJyYOCb4T2KSOml1NVR8hYb3efijQjy0trN6c32Bll4i
p1aEbaVGaqJ1AwbSQgFI7Ro29SuRfGmqkBxEzyzUJnje/HxRjKREpcVQcCPSbo0xZ9nsmNrKKJYW
Hm3B/CrCe4tELAodwSHSqCYuohPKKZsZPeYZHnFqGbCx3LR54sTDigcsFlhObQoXIDNPFBMHJkJs
AEbY/LYNalQ593LmDZPdBHcg06iHFQfncyU8tqBFCEwFGr1BKS5eN6Q2iOswR21AVdHsAIoemn3F
08jm+pfmb697xhFRfGkMqQccIcalAAAa3IIuqn1UkGzd7p8HnWVofqjY8Bbt253mZRBHzZ8oCtnA
ETzQHd10OaOOySA639hr6YClXCHG/p/PEXuhzMJP8lrC2PNba2Pa+UvgJgd/C8HCcK/dRM/y0/Xx
rxoUtkYwTFVZxBh/hM6IXQStwuARcnQwNb75drorN39WLPJwf2XGTfV8q8xD5mt9AosANkQM9WQb
kGjvYUZ1JAcPcbKyM5dermdTKhw/YTcMVlbBXuu0t9rt3NuUJaxg+b1uyz+Lu4C9m7VzhyUOoRWJ
cOqtDJjvkWsDFvZQDn0BqOAeP6A5NKoHHzO938HNO8pAPmFI+YBBZQW1tODXKHYhpQaiJjQhoNJ2
PstGkHaAwoAyqTM4qZbvmFbPpsTtiQm2+T9WjHKw8VEis0WDEM9mDxU/lPa/tXg+ZEi2ds1WH28p
eW7lnWk9BV0OlY/UIY2X/S0yWgUrPcgcoNqEuIbedCF2yhGd0DWLT00bNxqelOwTWZYe5Xpz/Lq+
FBcrAV4VrvaBuwCagy+Spw0F90cDVArUPqD7Vs16y5J0XkMoXJwF3Aq6clEJxMl5Eb8MlZZmHlno
+6+z+aYpmteRqiBcz83Xvx8OCpoq2ObQuYjEzPka91rrg3oIDyY5DH5mSDzPamBfN3FxtcFYuJIN
yviAcqE789xE3kpaivQkSnnl56Q9tzMYoVC9gBJxHr0Zpnvd2tLMoTaBrA5YIFQiYre0vJyS2ahR
eo7qN0MJbq2wfqMAd143s+AGFvg8kRsB/oyDSM8HZWnQx6ATamnT3NkQabobA/3xvzGBeycwF4A2
ijh4tZDrUDfyHEoVwQ6Fp5hFffn7uo2LuxOejFzUAW9yvOjQA3w+jAC9zBbUHXLUdH9ZSMaRzxoq
KfJf8ylzMwre/bzqCI8WzXRxMlCzxmzp+6Kih0wnjvL39MaCFeEOjWrKoCkRrNRlvpmjGkRn+p8s
/9tmNo4F4NQqnMuK9w3wO9bJfbONjJgWPcwE5kcEYvjUB5zdadZ4nI41trOYf2YHO/TcTmm2hREP
sJPmjSNVm3n8oRU3M0hBQxPUEvQOaNq8stN+5Um8sF9Pxod89bldtaJAtvvcrt66ltTaeU9ZnFpu
PwKJqT3JSF79tReidRttiHgjqEiRCUEoH/0ImprAceKtAjqngkXtwHztzR9Xdu2Cu58ZEo5RMwIS
W5tgqNEAXySRpu4AxSj2U13+SCCUvjKuhZlEQzXvH0WbAFLMwrg6KUs6RUOQQPftG0h2nDboOgad
OhbL+UFDpsHX16SWl4aILn6UGRFwrYtEW0IUyYriLrc1YPyGvmd96NAclGbVCkJ3IdACxCAjrYrn
BI4QYXBRP9SVRRA6UGG4sbIcmEX0rRQaWeOOWxoRTnQCJS+o8yJffO6PdJLLfkgwogmp6AjiH/RR
A51ira2s1uKATuwIzhHKkm72UY9Y6JNNpAS2SjInaWbvurNfVoP5y+TEDv+Ok/gx+iEymBnGA5ir
kySQ9B68hrjQmizNG4g5jWUI9SM0TOMGNe8jbWUPLA4TPH/wENwuDJEnI6cFz8VimDRWXUWCAPek
u4q61pPCQ7oQvdCE8B8zlhC9fL1TUimFmSDE3dD/MWjVsy4XTqsq26L8W2c8IrZPkJJC6FcrfyQJ
cGy4CROm+3+qRgGFabbiIRdpKNGMEPpl1Czi1B8MEEBS7SmfFZmzCBko2c+1XVKKa3gxo9HDV9Hs
mmeh23V+x+IOj+pGi6yV4ugFm/nxc1CPhfAcxGzRGHruSb1MwTivjAZUcx8z1UPdQNPxBIHyA6FO
Rz9I8SkDo4ruPfz6aYyFK9PPoQYf0ct1nz7er09XW/wSYf4LdNxqGopGrOlnFlfbDimsPKn2lnpD
ffQJ1Y6i8bahe7l5kmUvmO/G6VWXfCeItx2a6+N4YqjC1KCAaCw3M1o7jjQ24nKdpR/EhDBqUW6u
f/PF+frPN0NRD9BWTnwpPCKlJB0IHSaDhc2Hr24I+ZS0kNWNvhlzgO/62W57pyasU9aAWOIW/Mcy
rsUy0j3guRLWLbB6s+ij2WBdioJe1yJ/mkn9H70FGub6IMXYKVoS1iWwfF/XalgClQ16qZCDCfF0
G3dmZ65kXNYsCVtDzbBoPm7eLNBkx0d3wQxZcy190LuV+Hlk6rr0tf/Mnoic13McO1MIpHZU+Y6l
s1nFH9ObspudLHrspNhVAecOFHuW7hR5o2o3QbTXKTo33lL6oZVvxJrxH9BWPYBZgdXdPU8UxZVb
qG/ozpnoyj3+QiHpuAi8y9kC0QmKRXzqTgK+qaU+KHDwwabk342oAJGaPAYKT2WPmpdAHmaUZ3Sb
Eiej9Efi/65rKbBLP9rMtHeKtnevO8Wy5598kOB/c6hXI265BsvN2SsmFOSQQAjpbROqENji8oL7
Rn4YWpORyLlue8H1kUgHaTaHtCvkWKM8mYtMzaQhyhAo8jZET6108PvUBaXmyiG3NETYAcu4dUx2
ipcGqUlw/BEcCKMhxcg8hsDdTGHpoM6bgI+wkTz8b/2N7/PW/RpdAFkyoereW+nKgC+yY1h9KAgA
Z4DCJ+K0CPlMNX+KwwxhJq6bn2OgOQVV3rTWdFRI/tLCePaDYWfJyS2VezvTw0dzUO4jXfeMPllB
MS/NCpyQcwhwDCgyzeeeWMToti9TbNI4UZt7NZ7QBFS0vzVadgx/gRtHlUVvQRDn+3CaI1sa5Hsr
BCvwdSe4uAJhTvB04u9BNIiAnUZwQNIViq+HisHasczc0KKVo4Ig91bxi5D1BsAhaT4Mtk7j5zBF
5sAc5tBOIkPF0oFYRllHyvBHjRBUzlZJuPx1CU1R/4Ffdryl1dj0YOc0DwXqjzS41wa7lrMbYtx2
2UpwWNwPJ97B//5kP/iV1tA8hndEbbxLyeBFc+4W7d/TDMEJgchHWgQoSCCpzs2k4PlQIj68JL4x
cbWl7Urhfcm1ziwIJ43S61MEBn4Dfbp3AXkftV2TbZPhXRsfM5C8ZwddvR2Ktc0l1uGPm+tkXMKp
AzouiIxYGJdBXpX53Zf8TSrfSPlDHX2nLYjTQGe31pu8uGQcTILTG14sYgyMFi2Q5oSR4rnAcl/f
ZlLLipyuvK/4hF145IkZYUJrZH8miDMgggE4Wg6bMHH93NXGp0IzQa20kuxd2pLgfvt3VMJMomVL
baUSoSEpHpTMk+IDKDmj4CsNKcD+bpbjzgBp4D+KrkBva3M9IFyfUmgcCe4ZZ6nSpjiQNMA1BgqI
jlYc+tT6bzbbf8Z4oT8wpwle6jz8lcZT097H5se8BrnjceJ/XzX0JpyPpIjkUO5GrFoyS8ijVXYv
Pf3f5kp4DoNRXzbAS4lIFYYbbUSn4hjc0KJxr5vhEUEcCApnIPI65tPFEB1Uo5RZyG2A9kNzIyQF
feugVC1Y0/aSuQYGW3o/nB1MQhgMdKs0mhgrUyk3/fRthOo2byHWN9omqgwhvZeRZq1QFK1JyiSy
kUmzscZn2m074w/V72TtT0H+QABIVx9omztNUTj6sJfITwv15qRVV06whdk5+14hnqI9GL15Bb43
rNC+qZqtjFdP1+8SiHEx0HeVLGjjZiXa8S0oLMmZUSEiBJlqRa0Eo9nschnWAWmdOspdMBDaXawz
WXu1yBpqcymw8zQnIHToREaCTggMaIbRcnOEIxgDMGo3SATCp8EZ6lh3KbnPp/pbN7On2pR21x1w
6bF9aljMIAS9lqaYZf66femGT0X9DqjslNZLUe/aOAEJO/LV+6obWWesxN6FeHR2PxFmOkR9H83X
MG0amZ31n8MM2sB8ZSMvMBKe34LEmTXNqvcnWIkR0fuk2UTTWzHNCO6OZv2sLYj/5JAisEnRwqcg
QhU6cx6jYfi5jFsnibyi/VApurxTNs8fK7O/cCHCFAAdi4u6CWQ0//uTi0mT5yCgn3BFK7rXcdqn
2k5LvR58xuO8DSawe+4z3U7ylUVfah0+MyvEz2QGgTHN8aIbKBqhEzfBhTAC+LeVJDzNHfR32IX/
s483SlizIgWTBQF0K2dTsEmlp0x1VALJbTtGC3Vr7Zu17+MLf7EFwR+Nkx/ZSKCVz2elALd4FUqY
FVMfnBjinknbM9o9+GTXJJ/TGshKWbMnOKIE8GoRNZiOOBq3SKYo0cBCxSvLXSrdROUr9GgN49AO
23BEAVg/TFAKiYOveHQi5dEs14SClvfkyfgFlzVn4Cr7mC+P8ZF3866GyoyCkNdFr6oE3e63SVeR
1XiBuHo4rpxIF0CS46vhX+NiAyJaAIwRSiYQzcCFqzRuU7/0TP/gg7Qjw3Op/EPD3zFZSTf8L1ap
jCQb53c7xseTjSDhEKpJqxlsTj8pOk2N/COAijKpXk1rV42NTcizpK81CIsLz2HRqGODFhTknDiC
hVO+lwcgwiQLXFvyzognewBvknGrKW91/1QUK+Hu4o3KtWc47SvaH4CRviAQ4jS0/SwVof3h/fJ2
Xw+/3bvnwFlrCLrwZm6GNz/gzgy6N/B4n++eQEJvcjhnkf1msIPnMXbLNhtmu9uVyyzl79jTbcoN
gVIOT3yQyKOQLrzmVF9NCzUoI9s5OAfv4/DPD887eAcGs/iJH+7//4U/bNiO4ad3/PXPX7rMzdnt
re1sHx+3349bZ//49vj25227Emf5jhE+lUOUCOd+RTVZFnZUVrWG7gMKDyhLY3ueF9nHH9u1Ksol
hgXPPihDgYnIROiCX51PvjwUWZJNmHxn7zie42HQLltJNy6tMFr2QY6G9jKonItvo1qjWVZFVWQn
bL9/2zuHH97m/bfO3t2VJb64lmCJzywJkVHOA8WnISztDwcsm+2uDWVpYUACg2ok+DHRZy6E+qhA
g2ITIQmyPzjOx8H7Yhu4g71dudTp4l2DD+TUjjAQpc+KMClg5/Djx6+Xl5eAzexlZE8zOkBm/Bn/
BdPurWtvn79L+/n7eWD8n++JgROF/2vllXSESIguCe4Z4AFQP4S6lnAZr0GYlYeNAk/h22V3v8P0
MtvB2Le2vTL8S5DRcfj/GhNSUgPJ5dGouDEH3s+8pw12Jiw5W2fF1LGN62JcOmg/CSgJQNophB95
bIKppeB2cBAWsAO8Hd/2PBBgeBifw39e397Lc3liU7jPBDQZO7QBwGbGNIbfEoYkJHvDaBM7sr82
75uH24fbW3dlES+Szke3OjEsHCAd0N+hnMAwImDBPO9l82nfrQWVxf2ONvb/TKl+HlRIoKjgGuPD
cw5IlSGCPmzgqa9rbnJx8RCHI/ikGaW1Ih8NfTjebsPu1iwc87AX3mGih5L3UiJTL+x3LS5yKQGT
GF+pPWEfvde5jrd5+F26v4+h0t7yPbBy9C5v/xOzwvZPND/LZgVmuX8k7KOzP94ad8BxMAFtCDUr
xyHYFQwnpc5a/JPij+/AktqtC3IdZqJVLMfudFYOJiqm1o4zfvJhwnlh5SEY/vR/lpYfo87h+Bs2
Dt88/ETFMco3K/8Nv+PHLf593EzYTvjh8G18fT8dkZ1XVskQMkVS5VedfPZVx2/znH9Ob/4V/Fvw
EycC/7H2BRp3afELVBn5c6B9FdxjhHkpCmSK9RokXNwwbhTHHwiRT+wdo7+zb3iYdB69tUvNxZ0G
uTlQ8BDwNeOudqHSoNVNqPUW7PYdVIc6EwVT2jGaGK6WrhHaHvHRZ4MUjAlRuY1zKQ4BcrP3BbsP
WMDwDLZ79oU/zWzE7wG/ubkYL8OwN7cP9tPuabNzXQz/+/vxD6Zl5/GN9Pa43z46j29v+8dtx76h
EM3+rNFN8J0pfCyogrAmKCWgDi6yzRjJkOUoNSW2mst+bRcTqCDcWdGgIFaNfkc2M5mjXVDn6UqQ
XVgSE0o4aL1C/xAAekJQsnypmtCWAvQxkDgMr8bOQf3/w5iM+AYYbGUl6cRDgTBO3tKGJw7YoKCA
IywKTTQtqXuMU2uRfwGnD6hXLJuziZDaJXSlWHRx/0F++9SaEA8LmieGUcsY3PwwDBDUuDPN2zHf
RCCja29QXr2+sy/7JAV7QiCsQEIbdxLs5ZTNH/53w7Tt/Cv9FeyKXfxUsnqTvEzO8OtvJcPwukIN
imtCAKdF0WZ+foSZWpXWfkEhj1A+RsPPANLl8Vq68OKOd27j+MY8eUN2aqJkQw8bVeIDopIA67Ad
UOi5PoVL7ngyEvGlqqKwP5gVrGSp9qIOmtu1jgzoFFO0ldv3kiW84nA6gPlWASbrfM7qriB1P49I
ikk/9ApdbdRVKec+XxnRsTR+4fIEtJm8SAiSEGGHBUME+TpuSKnByWzanTraEaBmMyj5NC+UPgL/
tYFKav6ukg0Ab5P6nEquZW6uz+zlA5k758l3CFuvTUYqdz6+w4x9Zqm+l1KPZA9IAunloQIGP78l
OMIVt8p7ZkW3VFrZjYt7/+QDhN3YzJBImVR8gK6E4A+wAga9CpYbgNnncuJmge/WqrEy/QuB9WzU
wpb0IUcPBCqMtmPoxuVNPUK2NfSkfiuNn9dneNEU8o1AU3NFX7HXoPFpB+ApYhuFFqQUQLzTTevI
UXvH91euXNxnLnwKMFCQi+MEB+b03HmtpCB6UAOhNdL7uYU8wPu8Vg1dNgH+Lq6oCWi9YCKW9T6v
VCSNwwn8CqMzKd9p8HF9xi6vxMeA+a8R4WkR1qE/g5U/seUGgktAvcmNK2lB9wGustQ1rVjfBsks
P+djGntpWQ63bYmyBWRspGiXpJGxEhSWNwn4Df5n1MKTowrVuYx0RPBQdYhsA72OopFj+HvSP/vh
I412FfWiDp1P5BAZdq2sfQA3cLmy/x6QwrSrbaLPJMMHEEjBtoqdSa6m70z5YDRQBAH7lOTQGuSl
YEz9rRu7lfW4uDAf1+Nf68J6SJM+GVMFFy7kTdjezcRnavQL4pPD8C5bXlp7Tb0y4mU/+9ekMON0
SKo+52e05v9Ik6epBLL++/qwFjfmyaVDeOEVlTwrJTcBGky5/g1y8cy672ewya7xE6wNhv/9ySGp
Z4VspQW/3sTTXdH9kKjsqatyUxfj4ehb3rLBSQhAliMc99GIwuZgzYC/AkAsl8Ve1n9F0VfQN06I
5qHrk3fxVjgaA+aHn5Q6VDXOh6RIjQzuTIBgtSh/kKDqR6qf1y1cTJpgQVieSp7qIKOwQOLezoOe
4S35BIFb77qZxYEA3wGZGGSrwGJyPpA2yqcMOWkg2a3gUSbjsxatuPIFAAGAMyRtAQxCchL/FnFS
qJwbalYYgEWP/pPPWUaLF4IeWL1k1nOeuxCTJvqBfMm4+eZZu7k+wIsbDaxDnxwZft4MA6L28wHm
elP5xjTlkO0ELqC28+F31Lk+cHnX7Vyc49wOJ3TFMCGsIUru1EY2KGoEgk5Ukg4zGH7HwmT+lDBK
001vKQzguDUs3OLY0L8HMnjQskOE/Xxs6Tzk+aBD+AtH77seAP0ZZd0Pkmr7sjUOedeY9qyHL2ZN
nqJhHKBwFSq7Wh/kGz+rdnjsal7ZVhA6VLTX67PBLZ8FbMwGCjpoPrIgXQAU7vmX1aWhDNGEtsZ6
UID9sM2GBZVXZl8+ovVEX7pwxY+XpoLLEEG3ATSMF8pN6Gg0IhNwPxv978zvfhHIGZazHa1xBS4O
7MSOcHOCUEIoWQXwtn7/2o4PfQ4FiNHJwHtCD0rplcPf3mn4RGJvIruPbQKk2vlEAglrSP4QolcM
el6cuUeSBiA31h5pS9Hm1Ayf3tMQ3QLUoFiYPpM+DKRg7Rw4Fn257hRLW4Q3pUHHGf6Kt+65EStq
sox2UW4r450fHrJaZxbZ4jBoczec/puJOzEmLFQo10WTpTGiji6zqtqr0aaBOvj1ES2dOacjEjZg
0kCKTEIMhbqMJ5HOzpWchcVti6Lpmh7VooP/Ox5dyI/1sy5DQAemAuWztLZj8lirL1W5uz6gNStC
tDRx8RgbA1aotaOATJf3vcT6NVTY4iZCTyL8AEAjdLSfO4IepH0cZejWCrTAod2XjOQXrJGmYCWQ
fSiq2Nb0t50k/BiiaFNEwRcNqxeMc5BXVTO0IeQ22nBcmlaA7QauRR6vT+BltoOfA5Cq5cqP4IQS
XwigpUJ9V8NpV1UNM0KNDSZaunuwqAxjvFML3zMGvWZS1TEDWBcFnJVGfsAz1OuB1+6rgVXGt1FV
K8fg0pSj4w1ts9CjvHyG4eD3hzhEz2neEqcFlWKgfCdlsymU13y2peJQriFTl0IKgQALSt3IvuAk
OF/kkkgtqPFS7PYqi7eVnAJVooXjodBS07k+6YumMO8o6UFMGnfAc1M6IoufUwyuqOcDhTDCMMov
Jhmer5u5fAfBBhTNkFjCVemS7hMARDOTeePmDCAxScLXvo0OTf81+X+0AVjvsA2Z0UE5Vh+elWh0
DbUuHcjrAvncreUML9P4gj8LF8RWqZBVo/BnCX0or11i9GAAb4A2dnuDTM+6Pyq+B+WSHPkVlXSZ
Uyq0/wnPHJyJQlncJlafAtoRQtr7yVKlFjIuSsRJ+xpKQCBeI6ZNIRj9aF2QX9k006ferNMSramK
9Rz7MX0cIRVq95nffFb4f4HCINhJPtLKGjdtWASJF0h63zK1lLOOhS1oUB7rAa3XDpaoGdEaVBWW
rWpy4g0hsGjuMAx645EmNdkAuJDT1KR8KP1qhpZBnNYpgxQSsclolF4FGqQsaCUoTupFjqJJ2JUU
1BxDdUfrVpmZaY75H6kj0cfEi2UsIiAKZWWgo/9u1MHzkDcVFFT0uFTNm6QnmqOSQH4eqn6MD9Aa
Nh+UMKOj2/blELhkVNP7RI06Ry21wIRihZlu9FQxLVZJsv8WlnQkhzBDY6EdDxq5V+qs3oVBTbwx
7nE78K0AO79qrEzG6GPyOsRVgKYyqAdtlLotvAxAydyL6f8j7bp2JMeV5RcJkKEk6lVSufZmXM+L
0D1G3lBe+vobnAvsqlhEEbMHC+xLA5NFKplMZkZGYGQoMFMgHMH+Ob9HepINwTRDKCGxzUY1wiCL
9tuQKCQX7Tqt7ZghDpcgU+mihyF6cTGFTHPFxX8BtfkTezk+nRO4AaguGOpQN8FQAA7oMj9W9TFx
d5m+X9hnStE1zW4BsrK04/XDKosJoI34x6SQ0cx07NxKw4huC7LjxkQtc0yaZ2hjvF23I91D0NGA
CQmkirhczmOP17F1rArY6ef2OIE0vWbZZ+D+XpphUoQ5+Tb+a0usNs9LNaUG5yZYnaNBP/TluSdp
sNB30uzWddflz1mrIoe/rNRyVSDIxYKFl98bIsUlWNviFjS8mBr37mP2VE/37fwjTt6XOsjs/YID
m37COfcNDJw2wMubYZp/64uP69t8eX+d/wqhBjMZLY36BL9izEdfj17bJQ8BMAiiJJyar0kapJ3i
3XrpQLBo2RipwQsffBBCKlTZeTanSV8F6JYEDdP2JKWnKVKZucS78P3FvQzUOkcfirwW0TQ6mNyp
kXJNzivxxud0TNpjn3g3joUicGnmU5BYeOT1aXtKa8Z2QG9ThWtdJrIGiKnAG6aDpuqSZmWludek
nBog7bp7ZC7JISrpEPYLAHmQ4QI9AJDbiqgg22BwukDLDJ02Xh4+PznN6DVeqoMPLXbAn9SWRRfE
bIp2Q2P8uu48koPD9xg1W45gAkeWkItEBpiGjRzLK9mX1PuVJ4tvtfAZ7U0r38flYTHvlvVvh0Ex
AXpmlJyvTy+jIm4JXBZDxMfMcL71ybCvW6LI7OSL4+wboJVwMfwnLE6HCkdUkw6VB+CFy/IB8q4l
EujykXYBRNDL7r6MVODxy6iHtQEcgu0E6g/j4OdrK1k+eEOLw9GVv1oIGWdgAo8WEAUqvpzMR7Z2
hGMfeV69FC7W1nY3dfHRlztjUmTs/DOclyrOlyJsX5t5A7jZsJS+fV712p8XFee+arMER6Bm59pJ
hUXk4ETGnXTKU/rsFpihBq3odU+XhsnNdxHOVNnQDOwiWExFHzXMTXSOv84nCylxZNxNRuR3vaoF
KlsdThTn2ObtPFHaxLMA1J8oWA/MnoRJ+bikD9UIrYT5rx/0yB7/tSOChKeksxY9gZ3EqG4do9r1
ThGuRRxe30GZx23NiJ49FyMZdJgZNJCBgdU/KduwKTvFai6bPIgOiETQ+8WsALQDBTsTm5pUp6jv
Num0gj9kisje7Id08ee8t8p7aBugOkeZ9pDq6biz2qX6Dknq8dbsQG3qTy1I766vXOY7nJMKk0EA
DKNYen6mtYqiM6yBNhKa9eM3fVkxFhJNhgstrI7Q99pZukc7jSdI/oB+Akkc4u3u+k+Qbv5mU4Tj
7lotwUsFm0Kj8bWOjJ+dS0K3VrzjZAvdbr1w4o2qW5slwid2p69e3/hGDb0r9gxtoURfkf1+g1rL
f1gXRc0LT2+evwkWAVjOmwR6xEGa0mifMd2+qcFzB76fwlZ8RVk4g/gD5/zCXY58+/wr9l3RxzU3
NQzWHfAPT2nlBNdXI71xAFXiDuxB9lSs7iZRnvUrFKuBwhn8uA2s5Wjqx37cW/3O8J5MBzMag4IT
QxZmsH3A4/yps4sdFw1No6WZUV+359h3jT4o1uVUErJzql7xtS7rlAakh8CQDpAwrP2ZadsUQ93c
Y+2amhVYdkqofofrGAOi8Naa99V0U7Wfr++mdGEba0Kh0i2nfi1LWEtQuabVwdIxsl93fp0qdlAa
cnBVI5n3kGhCZ+ncNbS1LbqKr2ux9ZDa/R6g7jAF42nfaUHmQvl3+Qqi7WBh831UuPsI4wl/v1b8
AFSygcXk3nP+C8qybuIZhO0Ql4K8ZvljoElYgt1X91LFN5SdcaBKkJ+ALgkYIOHEgfuZVmC94xxr
jyOd9pwptH+y6Z2VnaY59V23VRw8mdeg/QMhJoL7A12Z87VRJ56NrkjrYKbvq4Hc8qnsiN9hXsmd
w7hLFFspydixkXiX8A+K9p2wlSarG1AeME5ZS9ktWwjEDrUWbAgzydKdhSrIoe9pFylWKQkvQJBb
KCTa4EpEtnm+Smce67nmrxE7sw/aSvdNqiLXkprgfAoo/UCpVdTTGB0wNriLi+O3xidmokSEFu5f
+yGXsQRanJ+Dy5R5WCAuPNi4fMvyaLLY1+a7NjV9L1HRJEtONwan0fw0QBgGJRJxv+qsgMyog8if
TSgNxSCJuLHr59hU+Lv0GelCLgbTPjoIg8R8wk5HOGCOXas5PYs1gejqlXn+XH23l8c0f2zIo+Mc
Vtbvr28ld2sxfca4HPd4isK8+LUM6g4knrDAXnvXiHlboWpVxYq3uKTyiilV9FVxrDBOA60Nwe1A
wmvaoB4NXBNMPsuhrp/m7NkpUes8JM5R7+5Mc7+mJJiQeRpvqLJdX6WkiY2MAaVlrlnOdeGF41Zn
5gC+Chy3atnP5BFMUSNAuqj9oCDh68O9ZwcD/U1R5keHMjRs1YCeZJuxA/BVPJQpT9DONyDSKkub
+rFGqe5mSn8Q9pzEPxVr5NmV8Ck3NgA4PLexuHZkOy1sdB55Ns0B+tokmPUfmQ0Ok8w8AuvwvY+X
N9SdgXM0Tk3eK4KaJIae/QIhKUZ5DUk9xS+o6yLwZjxXuocm6W+dfg5t8GQuaaY6N9xzxEUjrwVz
DYDGlxSFrLDyYTUIsGlNvDoHDcPQ34Y1jpD1LlP/kqCs/sx0zS73pt3groxsN47vjJjkR7epR2s/
FES/yTw6qQQgLjYDqThqMghRYOPHjS34PBR0SeslIFyCSG3c7kuQxyzfhnTAVPTtFCmqCBf+JRjj
QXmT8xiFjdAO0rhgiqadEz9nBIJM48d1D7sIhoIR/iM2RiIAqQAuhREX6DlzvC+dfUEw3h6drtu5
nJHhhtCjsWwL6JwLMiLaV/G6dEACNrbj1z9miHMtdhnaxq5lkCxMXgtwWRk1MO/Ik9twsR6T+b0d
FD9Dutx/f8Wfwb3NcqHCPaZag19RZXfl9D7bN1bxGmmK0CSzgglDAORNx0WiI7iJ5wEK6OQ4L/36
QPLQow/aHP69qg92FPkUH40GqRo6euefzmnGpJvKrgCv+4zQ99ZBqXTKFBnq5cwYt4LUGxRNkE25
GIVYJiPTPW7F0EHuNBSsIKAaq+kxNxkI1QAjy1FhXot2F+d0uKcU/Mx6Ni31/ey4HR4itKDs16Rh
+A8a6nXsmVCxSIaQxoX5S+8K6By3UQw9dcCRdLbvFrDP7Qgt+/5uHK1ZPxSlPQPg2JKGhGidxap7
RPaxKJqiGPPArBo0yc63sahMQxvSvgiYYYZVtCsN5GsUcoUKaBA/rmdRjW+kjSQKtVXkvyIvb9MY
FtPQSQtYGw/7JnN/F41N/jYX5EY4ly2aodS6YEGNBpJoxKDATtfdbRonflwliotful9o47hIqUHB
L9YZnTEZ2LqmRZD2Zh7O8/fWaH1ntpdwBuvq9agh2zMALJDUQjoDg9nCyznCIC1bFkQnznZO6+ex
ePoPBjCCxrXCINYqpmjUG22tKLAYu4ca+XDK+h//xQCHCXFhDmCgz73LgwhU7JGkgIiP+xMj7QEF
1ZDio18mmvjqHioM+A+NPDSFzo3UrVmyNsuKYO6ig5HuPBPA+DLUnNCyv8TZhNbxXUV139MUlqXf
Z2OY/30TTscmHpe2yEGdzqr3cXQDEpuKYyNzt+3ahOOJ9xsatAnWFptveMOG1rzTKJpctuK25dFS
PJ5cpBOvG1TcIDd1vhRQpLk0W8FQ17pGFCTsx9wC+z99RTf2yZtjJyBVcafnqokY6fLw+IdIIS+j
iGP6Jebp+2iE2WV0EuAyrDDP3I+itr5U2s/rrijLJzBwaZoWtOCQsQqHiSXErJcOgU5j3sOUmoEx
WRAIyXfXzchWtDUjFE+Kjgx17yDOQQps9K1pDkqg11JQu2VDcfzfbAlXIMnBu6eNsDVWb7S4rfL7
onkYqm/XrVwW13hUxQwYKLFRW7ug5YnLdOks3FUBxqZ+DV0WMH3w3SLBZCD0R5L2Ka8gNcg+OB+6
wjR3uwu3xN0O9CqkanRxMl7HxGrl1AwrbKzAie7c+nFxHpL0ZFq/ana07WfN/OSOin3lrnBhFeka
0grQCxCx3EbSekEiB6902uTJRPm5+snmQ0fzA5n211coDSEQd0B4x3DTRdG9JmPiMhOmWI9Ru85o
j1GcqUgQVUbM88Od6W4F34eRdMq/TJEOsLPKhHTLcFcRaA8jyxV709rievMKvfRg0YZfLE5PDRR3
NOId6fSdtSroIT9EFx9oY01YkKVjVmBCISMYjBWJtA749IpR0emdJtrXaPQeDPvr9e90+d7nlwwQ
gvhKLuoKuhA+UNzWUL2DyRqgjWktA6NJP7u0/lLpiz9FRWhXRthXTQM2+W+Wt4TmQMKBNju3VanW
yff635/Cd2dz7URjthQFw7Xj2RPouxFcHnq2G+x+V6g6MJKNRuEGgGlO5GlcQC261lxZ+Ye4dKYh
wHmZGyb20QFbeUy/a5PiuKusCZ81HWg/rmWFc4fZRWf9zOJvc4waWI4nE8AH1fH6N5WEakhEgjsE
nCho+4t9wq5p7dWcBlzftnvA+NCg/bT7F7qy8Lodyd3qIovDA8LBQwLMKOffi8ytlrblCLJuMBm1
n5zpaGs3FTkaBbQxUdQYGkUrT7aPXC/SxI0OGXARAQTGd9B1R4iaxfo0syCp5ltzdxqAw+tVoqcS
X4RkO9D8EHTxIH4qrE3XAHHXG9yq3UBvZ+QV/jzk8JESmPfcfXKABrq+mZJrHAah6ItJF8wXiFXm
Na7nKNdwGWWTeRg06veYjJxwzq6bkfnGxswfrOPmjLWd2dg9NxPhWZR1900XRI25n01F/Jclr66B
YXv04MC/RP78fWOIefbQNyt6HGvTghI51orc7yuT3S4FedbmLn2m6WL9iJjT75eqzvdJ5gyJTxIH
ghzX1yy76FGCRgONq45woqBzR9USapY9NfBbsruGAiyMzuoa8dwd9du9piOgYSzTUw0WSd11Y5Zf
X5stAOlvOY+Jifx91p6BwAyHxPlSJ/SgeesTcyH9VKnYXGVHcrtSId3VtdJwlwkm0/l7qn+fzH2x
cn7uG1sPYq/zU9U4g2qNQmiDMi9LawcG60UDa9lXtn4uo9g3Icc9ld+NRBHaLqvDXMlps6f8GG32
1MZkk4W2fBE05q+52c3jwSSn2LtzvZNLHr3+81DumV0A8Q0EmeKJLI0JQOeBgQtyp5ZIbzKgfVjH
Ndyo19HH6I69a+1HGuhoWk6dYlhZvlDUFBziQjgT+kLnC83jORq1FBtrOY0OnoIUjCbTAha/kpT+
YEQ/SJw1uzyZzBvoz7xqkWGFk9s7AYbxPVziSXm6fopkq0crmnCWLUDJxI6iNzUssyuCnYfEsms3
tyQ7ZN2eavmBlevhurELEkM02qBW8o81saIHlsC4b1Ib9anqccCsh8ZaBmLpZwSvIKlJOJVZWKFP
zJJ9Y4Rm4GIi61OT3SFIa+WL7vrZ0xxqoZEpfpgk5cTvwmXHB61BCC2GEqvTUFLDLswYr85Z84ir
QbHRshANcROMWKK+gCE3wcW9PEparefRKk/dPFzGHDyNizudzHZl6T6dvf71+m7LLKK5CZYuCtQ9
xLLOfW1kGLylFTgfofiUPQ5xhzqZvub3bDTSMIr7zv97e5hUMAjOEvi0/8gTbA4x5iC9YWa4XJsK
TBVGrH1fi/UmNczHIlG1UaXBf7udfPEbY2TocxNpNXJqLwtq9j4On511NxmgPvg6m/dlgnz+7fr6
pE6C+ABHwFkhnvAFS12L86zFFywmz4/K7m6KVPSqsk8GqDDecbwdCKK481UZkZGvIGwpgqm704tb
d37RzIOnQuxJzzy+EZeVQltVBCrR2mqZU/MzH1dPuaXdsIS9LjTdQYTpAaB7RUIp3TeAux0MzmCc
RWzs68Bm9SXopQNrYN1t59TenbPSL9c/Dt984Y2Fgt2/RgR/aDLUApIRRmyME3o587UsD5n5ft2K
3O0AROLgHSDxxcuiQE5ZZTlEDkdSYhjDAGa0OaVTctQiqEPk5IgxitvJ/uV6/yndQdWTyz3B+S4E
CR1Qz3lR6iH/H6ywT98MDXMUrbkfkyiAdv2htL9P9XwA+58iOMq2FnUUcCwBPARRGCE4omxia6Dc
RLGt08JoOK24iZJfio3lwUj8flsj3Im253leO31KYGTUPHTdmyyYY21X2FhqNvn1OB9WVEgrPjTj
eqm/pj//xx8gnO4anUStKPEDYq3ck+rgrm9x9ECWQ9/Fu6F9NvVP1PqNYcvrdmWHY7tuwW+7trdo
aSFI29Bx16wDdebwugVZLmdBPQ4hC9y8eGWd72wbG7HVdQuOH0BtlrEzxs+ZdiDaccizoICY0HVz
/AeLHxKFKAwKclJY1InOzdlrhACXIIQZxp3hAbPRk6DLvteaCqEk27mtISFH7Rq7isHvUQSkqV6H
tfpkVatiLTLPR/eTk1EjL8BI4vlaUhIVFh2RrSX9N4p+A3uq/ksRYWuCr3Lj97beF6z8k9pPn3F7
uWnl4/0aDHHQsydmKOKX9ONsFiQ4uZd7OksjfJwlvzHaMdDcxp9o5s+qhEplSHDrWQPeY8yxc1l0
Y9DPY3HfdpiNUuRUsu+DNgJ6ZNCX5joy55s3ZytdnQhisHFBoWatvTUNO05x9XzdpWWeBoF2HFNc
mCD+F1w6SnR7JS5CA80zcqtHBkCbvZF9vm5FVrMDkhlIBYA0IXUukqbpfeZWw4R6Ujpo3wdmHUzN
gqqADrghKO3n5G7qPqyJhgyDhd4Q72IcKdrEQTFQhd9Ln/kUAmCc9AEkBCJ0wmqcCfX1EiF/7aFX
lo6zn8/o/ZIaJOt1MGleUKcM2mmpD3GCoF5VolmXWEu86gEnwXWDTBKbLnhqggagkVEUGkqstAW5
++Q1vsMww0h+u4V2IlZu+hUgATHEBSLTCGyqAiTywChGsu0mCEfT8VhRuhWv7yGVqIZ97t5W4x5A
Dz8u9R1UjvE+DK77gOzYbE0Kq7YxYxw3McfutPM+7T+69FBPVrj2H9ftyLYXvvbvBxbOp115S+pC
8wi+BTBnBf2IZnJDx21vYijE+yAwDt3+w1rzwzRVu8xM/cJSzcAovUw4viQfTQoGDlTjysgvTLQr
Sp/QX6v9gzkfS3Lfz0OQk0M3/IeCIyV464M5jQMJhF2m1pLkACcgrBvZMXY936ujOzN77WmYOR/Z
GF7fbFm6vTUn7DWrkalpaEhC8HH9Wi1sNxIHomyopvK6o+H9vm5O6kMYNeTwTILkXry0+hRgqq5B
/Xag4cLCunlY9UO2NP9lWXjIWhwfzIfiz4Nvkq71QFLYYeUrPxQjO8wGWC/YPVWVTaQ7+GcGHm1X
yOEKAbhpy8RpM4ZwpBuBHh8tLSzr/RK9p5YCYiBLlnj7DgQbwGS6IoYhXejcg0UU2Uu/6+3QMZ7H
/FF3psA17joVWo/7mRhgtsb4j9nc/QaGGuLEhbFq7KrDiOlvX6OkP2FyRYWFU5kSkkCIqTJSGjBl
TQ/u8qPQnlAJUDiEzPG4wDhmMA1oboq1LYMPZ9cZHKIZmJ8PdYDutt+YGoDjCkvS1WwsCakfJB+8
1athKe6hu2NB9yx6GMe36+dIFv63yxH8O2MjVFkrGLFJCqGnl46lvmEfDONTuTC/mx8xSXrdonQD
NwUUIR7isomHakEBZU4eSL1v9FNafDIzxR1zsXlILsDOi1YLYEdAO/O/b7xuTiejT0ZwF3oJZo5x
qVaPa6xCuVycWMEIX+rGCGzPaUNgJLF+pO6+qI+F3fhD+6kbvvzlpgmWhE2bgWOKQfwLqOLcB0if
/AQJiVl24IJVOIRq44TjWluTU7QlLPXeexwf3fzVdRUecHkl/lkN+FVQisRzWyRhI05sdxpw6AFz
w/UOwzlheaf9sm+mT8Ntcri+cxcO/scWl94E2JNDJs6/kWliThmzc4BXRu9uivSmCVI0hJmOXOvd
0vYsVmQd8g38x6BIwUOLocnWDgbN2tpBOcmf0SUqU9W46GVyc74wIlwX+ZyaxsK4nRu8cT51WWj+
bCHOdJiQt/tGFrb76zt5cXAFg0I8amrbaM2K+2C+d6odIWFVvFpEEfUIvsfZdSFYEQKSDVREOTBY
sdpvZXYYG0VzQvXv879vz2zqrFDUA6FhBG6RHt2PTMm5IlsB3uwmn13i5EXnFsYM+DB07fOgc1/b
fgmy+UurE98jfqyd0uWrPqb+9S8jjUMEui2oR9jQPhFcIe5rNyKcOtEz7tIIrCXZvoohEgE6mS5V
eIF0/za2BC8waaH9Py900k6+5jyXliLUXb4QuQdsLAgeUNGlIu2ML8SccMlumva1jl9aElTsMAAi
bQRtdmPE+0kzOCUw6EKub6b8YIFvGGVIvL9A4HP+/aKpdIwBnHwQSzYwTVC6I7SqU631/DajNQR5
I/BLWDN7KVynfHTiPK8DDHMm9wYe0C0KG4DhX/9Jsj2nvGXDFXow3iL8IsdbKxA783iJJwyGkMb6
53UDspiFSjynszeACxV5lqFBzGbdwpLdaD3YDY64BpXumCq2VmYGlV2AhPDqRdFMWIdrxhPrIgs7
O75Cfb6bbnpv9/cr2ZrgQWxzvK3SW1haELDiZu5DPkBArcoeqrZUnDjprbJZiXAf45IcabrCTDcW
/a3tAnYeacYNuECcsAP9O/UAxSNZfEtYPSlsX3Kt8AOyMS5c0VPbGIvpYhtfCs+3H81d9IbpzOqo
31rPZdjuzBdcAsdV8WiQBpmNVeEinTB1jikXvmQLGHtz3+avdXKAaNSqagLI3H2zPrF/mmXdSMGJ
gbQKCOgWxHy9CuGhcEQxYLpWjcnOGhYK0oF5am/OrU/K++uuqFqGECm92WicxMNnGg1ojsPG6/V/
X/pBwOiBJBdlb9B7nrt6lWWoDDGww6VF7Ot2UM5hVtxr0VM2H69bumzow+MASMecLOIyZ1A7N5UX
RlZYTo24QBdg6W7H8XcR+XX2oOGx1de7yTq65dsS3Tf2k6Fyh0uyPG6d36YmQTED5Zxz6xXJkxWU
Npg6evb2oE56WY917pNTv7tbQhdyrv5dGwxdoClw3rIN5pN0XLzbwyNCOOSRo1UZOl74gFn33iba
3pm/g8PrcbY/WbmKK1gWUVDgxWAwml6YmRW+Zl3z2bO1RTpHdGgu3JbZx2xR364BFbsd87Drf13/
qFKD6MKCtgktPltsWGroLJhN1GOQgda3S/fWUTDtzg8JnYAvij+t5RKiE/wfbgAkPxgHweMZ6uzC
p3QzDJlUxgijmGfR85M53i6jKgGTnW7c22AQw7vPAfr13F88Og+ZxflmWsyPd9F6Yol+6GJnd30D
pc8Y4FtAV4bRGfAACGlXO5m5k7vQ/yjT4n5pH1fMqyVt92A5zq7syT5hyRO6Ii8L6Mi94v26dX6R
iXny9soWLjrdQjPA5cTcaIf5A2oQAA8N2StJwv/NjnAIwHoxjQPFMyNCDpsCapaX7wzECraKL0Lq
j5scRLjVQHnhDM2KHKQ2oabrga3MJ8VrTx4HN6zq9NhRRYFU6ibodzg4dACWi1DTZho8vWUIK3F+
s6zfdLCltd+vb57MBNqDgFPwaWBTvGc0K2NOpg1IzLMMlIS7qsSdpupFyu6ZrREhODv5mpGkgpHS
oU+6Mzx7KqlalQXhQFlWVQKqjlPLbDC4zY92ofgU0pwbkyYoVYMXAWdWiAu5voAypkWG29Gvev3g
DbeQ8tCGz1nyDDKP5F67Bzf2qnpDy87Qxqr4UkuQo0LMCVanfA0i+qVvXb+hYaUdrrsBd13xrG7t
CIEibvVpBg0deFyZAwUdc3ke56/t6j05648SfAC+m39ctyh1vH/30xZ9osqtOocSEuDNeuB0JVAp
L/lfV/JwL2+XJbhFaXZm3HJVlNE7QJ3YR3+MAZWaKF7sqq/EvXOT0tduN1mzCzMNXpzFvPil8wHJ
20ZXQCQvYS/CevimbgyRxShck+udoGMRxMs7YLYGu4+al5YT2ORNAE48ZECR4k6UnC5I3mNCA+Pl
GJIUkSdeFmedya+RYtRv+sp9GIdP171BdrxgAnxNnNwY4U4I4pFdTzOofWHCZQ+MlwWa1U8TzO5n
lr9MDOWwG9eqQsj6zvE3s4kVCaTkE2JkAcOAQL8TAt6n8511xsEoUy6IolcgpaoPGfmW6N/tVHHO
JF5/Zka4E9EowsC9CzN9Pxyjfn7sCfvdV6rxXMlxPjMj7GY/rGxMe5gpuuyeDGgkQgiaI3bu2zry
PZQHrn8+yc0ISAvnBUEfBf8X7GWGprOsw1WfOewLJuZ2yfA7ieKDNr3Cpfy5/vBSFfm2dI0bm/zv
m7MARePJZpimxQkI2/W1zZ9930IjPOsV09zSb4b8Gvkgn+YWJWObri1jPrYbYD77AKafPaZNbhgE
nq7vocqMsB4Lo5PupMPM3B+Y8wTwb6HCd/PPIER5jJRwKTqU/rAQIRz2EWuqnDoIh0BOVhh5bVG1
8kekTL0KeCJdDQfZAtGM0/wnM918HfR7caS4qTmZwsE5WughF6o6g9wIVNGQvyCJdAW360qrckeb
oloDSFVhfl4s07djxc0v8zMMmnKGMGTqhsh8E2PMXosHjFOTzDhECTobGegJGHglvNEL+mJG4TSt
j3/vDECBAzGM3XMusJrZ5OBB2cQc8QQKBK8tWeh647RPrVWxPFng21oSItK6utBMz7G8xCPoGJK7
avROGIAPcdOc/n5RJkbeKDTKMc8kPiDB0h0VXo4icDM7u0nPDm3m7JbWU9zGMi/HLDJ2j8PILxrv
zB08aNKjdOLllZ8u4LcOEnrruP6S7a8vSLZ3W0vCvZ9o5RotMxZUaft1Nn3H/Ri93Wi9Xjcju363
Zvgx2JwlA8zrMZYLM/b66E4eWINUAhDylYBHih8l+0KhsigLzLpBvTEoq9/LjKLnV3fYTSoFKtl5
RWHwHytCiEtzsDkkvLo6NE/1cFqS3Twfru+VKVsJZDZREeFD6eBNOd+sZh7LXM9srMRHxPnZ3KUv
y80nLShu56O9b2/Tk3uT39FHoJYe4r12+6yHyNe+Xv8VsoVufwT/kZsvlnJ9kIn/iH55mO0voMqA
BprizlXZEIJfO08tblzYoGRP4m+TMfuJioZVFvvAX8ZZ0qDoScQTOxdmPrsUd1KarR9NmdyNVnmb
W1BrK9CPh6wgNRLV+IIslwAxG+VVLdu4EPe26zab+hjrSscmNPSHDNcGK8HrDmoBp9kNJhpiiq2U
RYytSeFzjY1ZxI2OiMFK94GAycCcyh9jY+xKj+5Ht1QEd9UKhS9HoN5hRQ52FawtNYaPwDTWaN2p
GLtv9ai/6V5c74AwfygxuORfd0z5B/13c4UTqOlDPoNBBWJpQAYc9AZlJxDyjGHpau9zHb3ptXGf
2KrCvPRMgvwJ2re4rC/mgeO1NJdG4xF5usXjxZpzAMeDNvp9fXGychdI1UBFAUo/PoQgnH0ys3p2
aqyuNJ17PYfaJiQ6oOl1YFp2W+ZvPS1PoN3c2fFyjO3hx3XzUi/irSnUPwEbFQmMnHEcW89ByqPX
P/q8hOOkezMecbG+l1qm+JDSLd0YE64esFWkUde5KA2Z0UvjfMnX/OR18d4GVeT1ZUm9dWNJ2FS7
Zj30xrCsJSEBrt1bt3KRnbrHYa4fs14P26T36aokNFOtkP99E0Mr/CRKJ9hNsuZoFi1Y+iE1w5gP
8cj7eVmCJDeeYnDsmpl+jIb+tWycRzedgETqiwOIvX1jVCkASj8xZDkhywfcKwTBzn9TvoxFOw38
+HDMfrL34tAhYYQm0KIoj0gP6saSsPrJbb3aSLB6Mn8nll8WxwI9FGAmoriCDI/CdaV3ycaaEJHq
RQeukK8rtUBjtnyLUK01gD+97kkqK0LwSabc1uyCe5Ltp9OO2K2PnFBhROqum6Xwv2/cxurtITGA
1A7WoQejQn+XDE44Rl+iNtkRJ92lyXtVVeH1lckQAeAu+8cxHAFRkY1JxhpudbaLvZWmJ5DNB8ZY
7Ua3PyKHR3MkC1cWvYCeC6NxzY7G75hjeyr+GoqPh9D2hwiFvB4q1dFc4odEuhmSxAwosMuNpoJM
ylJSTNLjeQJuYa4ldL7LboGxDy/Hyyt27f2UOcdsLQ7X91TuLf+aMM9NQGkqxegRIlw3xjeZm9w5
JPkSrapZWGmY2azEOjdTW31N+wUrIUt8arvm3hhfjIoCfKPE0vN/Snx+I40yOccCuD9FtiQCURzN
SjxkhfHgz7O/2i/gcrCtLy4BVfd+iB7tya/ICDmdXacSFpR1SIGj/de6sJ8J8uWOtFioiQpXTZ6d
5CahwdTcmu2uGD4c/JLWB8xyNIHdm3bXP6Y0nG2MC7vcuRMbWv5Sr9MWzz4IvxxiqBDF5WeMqBIt
uG5NVic9W6twO8ZxggltvDWDZH2wx13jZL49HjB/i7zqxdJeCjOEPNJ1o1JHAhkehDlQWbkQiNa8
YtK9PzLtUXKq2tF30IGtqHYYsMTrpqTXEIYADQB8Cee4P/fZERyQS2TizQ5mRmAFjZ02kEOBF8ZK
vuHaOl23JlsYXu1wWFeHrorYRFzqGIOHBMMQeCMALJ8XP3vmjQHYgDH/Z9qfr1uTVoLBWwfYt+1C
z1UsUsU1UPO6DXNAJGLoIG/u+o7Vod1DFxQcNs5hcKwffQpVupkONajNIDXeROtr6TQqejNZCEJQ
B6oARMSX6p+gtbBmZFmYniq8GzKwgDD3vlC+siTuiv4bf3pz7ADIooU7q89iTGCARz8w0hdavUNf
rJ5BYj4GQI8l1a7TNN62uL7Pl1+Vj1CDWQaq8aAnEpFOGjWTtI5gMwMpUfeaYmyndk71pJoQV9nh
f9/cx645ZLFeobC/uEE/vC7V3l0fW/L1f1uNkMA02WQ7CcVq7GL0E1r5pfFKdPS1P123c+kRfNfg
nkBOQ0NPdE6WJnWv93w1xes0Plf6I1Pp4Fwe7nMTQuxK7Gb1PG5idj9i92S0YVwDjPB7VfUiLu9w
C3odpguUgw0wggge6bve1hYOQJ+hJ9Z6LzpVaR1ILVC8h1Dtw0EWYTGWkSVRGqEtMLRBn30l1l+H
XKwA9VGMD+FliQLwuW8NSbN0858WgPu5s/ZWVPt59FilKgUkmQ9v7QiJqzlXQAxOKMA5YLAqCj92
P8cQ3mREsR7ZfqEBhhYUqlcgihDi+tAjcWsc1Mda79GsfxWTqbgY/1S/zlMQvAxRXHEwW2NxrZvz
HXMwaKrPI1Lw5i7bO6fvkGqARuIu+t4dll3p6/6Xe/PG2tu76GSt/tcSiO3xJg7xwMMgPwov/nu0
i9HtXg6qdE+CocJPw0fErBSKPmB2OP9prQ4NyAVqZcFgNxjr+KQPkZ+4pQ8ovt/W9573mzjZc29h
ADB71sfuiA7QpwHklrrRBk6MiUiHqV4skrMIQTzLAwcX+lugmxB+01BEHegOkE07xW20Drdtahws
BiZNHMtlVbV3ZeYM9B+hPgT17YvnJcjC83xy4WctlF3eFjfKqV/+H2nXtSs3siS/iAC9eS2atsf7
81KQdCR6U/Tk129Q9+6ou5rbBc1CwEAYAZ0sl5mVFRkxQ4rQLbOsyUgyKTo6uTtmbCG/lIZE13sL
wkjWsA9Z2PtON2c2Sc2pLCBcYgMyKCd98wIKquzeKHtdxMO59r14SFooFsGmAknW8+mhc09RaMf0
TLjqgLlL9qR53NtxeRyl9quIO8H2XQuUxqJJrkH6Y+kD5w7IZEXWGEJs0VWlOiZ6I3uD1h0ds/as
GTzfzEGFKQ8kNmwAzhStzvLj/NmBMCsoVcDxiMjJGR/ntJG6GVnX2DtePchbSXYCSwa02jACqdNe
5nhANgZ8tfoMklcBuHXFN0BsWl+kYRGxgYE+n+sCbnDOKVJaI/w+RDZRG9H9ZMXLASH2+2XGBr6F
7xvL+nBkWk9RUKa+Hu2YchgL/1/wggIieWqGu4c4ZifJUo1plF9B8hO+aN/lD/Aemjd6SKbNX4fr
M1vc+R2LSGmNELZ6a1dDbydmd47tX7excrFaBgTn4ODQouzHrUwDjZ25bvBWVxhjkKK5hoSho7hW
q4C0wklTUhhD6mVlGuLS0Y63wNCjiKUMxr7Ju4e+nSfBF60dS0gRLpzxS+Gef7HUYjpADxakk7X6
C+86JLdvqSzdd86AlyMRrcVK0RXDB8kr1DrWhAc0MMk2yXK1qxSqEXR8HR2qWX7ESvbRx2YSIGO6
a8PZuoVOyk1iS5aXzKngdKztXbC5L/KlJpaCR20OWZRX8Qiob9Y5pNd3cfWZ2O+mFVxf67WZBThk
ERFd1tzkXMBQ1lqH3h9wXdiDr47ZznRAWwh5nEz7CEdd4O4uSlnoBcNhtxGnoWwMDOz5kZfNODKo
Djp4luyHTPYq8wgwNZkUd0SvpVYFUZv/7QA5k8sEnGTrcjSAyaOHSb1XvapUQGnXPaUF82RDAoxa
FPQvlo0zxyVWcVf3QJDCXGZAyZLuzP6BNZOrieCBq3YgirE07aBdhqcLAnCjUKYJWajplIeIWq7R
575UpWi6FGHBL7bIMqQTU9yQcjMFPXrf1rhUQbzwmzlu43REFRfSj6aoprNuC1c4PHQjq+PvjR3a
9qu8YLVraOCemMpvVpTtmapCjCqutrUuRNlfhMDfg/vHoMaVOQ1L6opermoXWPidXOl7E3K1TSjv
ig6qoOwOkGeCqvWR5TKxukxQiFgc6VkAXqwjSVyIYABFu+DiHrOSZqgjuZlUeQnTCJ2/U4N618/4
6l45scItYAkN6a5NYEWOYk8CqwWI1IMuLUlmlALsxWU+83tEqOQg3TcWqtzz4wZ6gKEOc9iSWl/t
Mw/S3CTJPDX0KgBzbASMUCN6KYgPq/NoLBRScGVIZLhyg9qZLM+GAX5losFoDlAO1BLPlFoBomnV
f/2xw4NXp0gaaC71tVumjptpnw2k0YuO9PYmQQugUf9AVBEMbVmciy1yYpJz0KOtFoakwWSGBXMi
D4wtfe427DMBy6FsCtZPZI1LZWa7QqujjYnUB6LSp1B6NJ2bSH9CzSYU3Q1Fk8mlMlCmMvVChi2z
Zz7E/FBIaWeiy69Fj6Y7xUtxObt+EEQWl4z0JBaklbTghmBRAXCmNXovcUJ/mBUvxMnGI8NLFo93
QMR/XTd7keguZ+JkCbkzoRRK3NslzIYI5znLvEgXaUsqqwu3MNODvABvxfxTrVoAPWnFUw11u2PU
v9bsvW0OWugp6jYpSV1scz2Y54zQ5MGWI2Ki38U4WN1Oq9w6/Gtu4mXAJx/DzXMd500/ZRhwbz7m
3eRX6QHlJ0EusTqrJ0a4Wc00wFEGMBa5abrX6tFnk4gMYtVvoiV1KUlDOZBvAbWwVBmIuOHLMIVK
/9XolMgFsZnonrLqvk4MLR9yui91jVYJg6GhgohOn7ih9qqYAt91aUSHKiHKVqq6qNryfRF1pqgZ
EHdwJLhxSz34fzo9KJHW/+1mPzfDeRDJikMt1bD2UBPq8VogU3+CrI533crl0pxb4XyHhE7itm8x
GHtWvTx5rTMwadDvg/H5b+ygooyOJlRLeJy4PVZGkpnIffTW3Ci2vq0dEJtpQ7sZTLUXTN2le8Kg
ln47bDaQY/GPIKqdztUIlnSAySA0Oj1piWuDZ17SwU7sNwleyUWv/5dn6Nwit1h5pJlpmMmIZ+Z8
azU1aZ3w4foMrm675VX1P/Ufh9vbvTWiZWrCoCQt+14Ug/6W6hbd0BTsqtctXeaOeKgC0h2IZnRt
o/3n/BRlFUo1yqQDVpGWezXa9q12qzcqYR+oCV43ddkOjPbERcMUeC50MV00GXVNqaZ2biJtnFzl
PZCfRqI+lG51ADonJcwb3kO3+66Immd+15fPs4Fzu9yCKU2c2pNp1K5Fnu19dpzvG3++64MHxQV9
J+lIsenwv62QOOTZ8Ee3f2s2km97hl/77TZ5VVyTyB5I1o6l1/rDm/Z1fWYuiZi5meFOpl2WdVdp
yxfeRZvouXrDxdm1PcfHFxwqf0Dldd6j2PNYkH200UhvCLbBZSQ8n6Jlz58401lmTdeN+IBY2df1
m2I+K8lOz+8nDZFCsLlX0t1zY1wQimU1LKUZxtTMU/QbzVi486CGFvR1QKunmvpzJXBJq9v8ZOtx
B2oa+qSIY2y95WFI6/BiaflQmSM93VqiCLg2l9BrkPFAhPNr8vRYwOjSvpQsHKmSjOAMREMLmXrm
zmHvdfVBBDK9rLxg85za47Z3EVs6mlVhr0hfQA+Yybd59Ynbn+uUNxL018fA7qCBKQgma34XLwgA
VuPmYJt8O8RYjVKUZhQ7ZryjyU6KHZKFvhI5JAVOS36xRe/Paz5RX96dAQbFU+UFNXoMqpqJwWCb
BkP9aZWvIxWcw8saHqbyxAbf0M8MtVLbWkLkquunuZi9rvvWp/GnDma4elLulUo/VEbmyfaA5ozQ
T+c34KUFZ/Hy6Zv7Cu72kmRxhM/ASIehguTjd0aLh3wsAwUNO7H6Og8hrjJHSYo3dd+h7p8JOl3W
DsvpLHAbKi0VI3cKzIIJGDsDB9Gsv83K0UjurVFQsFvbRaemOMdXFn3FrAZDldHRWKNoHlqe1n1p
TYBkO222Vv9vnM+pRc7TlYaWWM0Mi+n0nIAjL3fDMid4EPPa/qWxQj+CYKIs0hxafpUPQadWOZc3
oilfnxero/VS6sC6iHIu0URyDs7OFaNpKhhoihnKhWCLkIaeQB8dWO3S1zQKTbQC+qDG4/XQtebs
TgfG5Q9SQ6sK1MNwA1pPjPFJh6Kl1VpuFf1Mkl3891WZ5YCiRgIRVAgo8qnl3KK/LMO7gRvmv6Af
jGIMKRwvV16uj2rd1/wxw20SldFesZYT0M7JljbTjd7qvqwywe1iLSE/HQ23K4y4DeVGgxm5eSyG
JShpQVG5FoB018fzf7iUPwPitofG6JSEEizVUeWOWesb8Zs5e6q10cCiYEDvAEU7d44geihCKa3G
p6VvDtLuFsS9eLybPTZKOeth4w6ZMfzMU33cLK3gu6KybOgX5bR/lCq9eZt7nXl93ZV73agGv05y
Kbg+DauODQKFIA9aHirlZTOfZDlaZnaxVUeNm/e6FyXPFbqpcUvQdd+KBd1Hl9qvixM/sbUc2BNb
dDT6OG0waqvuPPC6wSaMzckLAyC9dj5ybfIwzENrQNpDNT+sKiIysFv9OBzl/pdkg/Zc13aZ/MNR
IhCFOxttlDZJTB8hV3lom9LNnL/uzMI340XDwT5ZrgR8HRJGQhBVtCCBQD0JKLlYNokW/rVAHjcz
nM+XoioFZBQzI8k/x2I31EElHUqUiiH48v9bb+4YQx1DS6IclmwndEvLL6rnUn4PWeSXIEu5bmvV
AZ+sN3eWQ5TJ9K7C3iqyoK1BCeCiN9AtzIrkRuxK3ZsSv163uJpHn24x7lAjR5Ks2cShhgJZYuyk
zkeTrZSYLq29vntwJlSxOsGUrqdIJ+PkHL7DaNy1FuZUqx4saEnJxiFr3rJZ8RtwnRV1S7qlMPkw
2aR29ukkOMK/9+BFJAVTpgFWRjz08WwwTJuo1bRx4xrKEWHVHcwOelbbObmFM6nqTzts0Mr6qIyu
OTwPEH6T0cMmEtFT1z3Jn6/gpl5Pp64aVHyFdXdnfqAJYVN7yQ6wSJnobosckQyevCvdHxWJyK9a
InIAzZwg8x1v/ri+DVYj8MmEcAuisLmv4dcad5TMlKjDJ0olMdGKyetktjP0xhs7QwQbXL2xQvru
n2XgXGmGt+2oUWAVmAtSBFFEfn46tzGhXxEuq4AOYwJaYhJ0a6EbZSdtR9G1fjVGn3wB52BjNYdK
eIQvSGuCfkJ3iMCtLJIw1JZc98p246XcSpTZk8yAFRDz5H63VTcxMXffay//bhDta3JDv3qjErG9
eFfse78lozt8aI8/FDcOyh2kY7zUEx/CZX9d+yzuitA10Knol8+quhRoXCNjk4tGyHlL00hxy7Ae
X6TeVh4VNCqDLXmI2n3TxWjSS/K4+6kria4DIzc538H0kBz6RnFu5Da3W2heO/r0MI+0/Sj7lB2V
HuJjpLeM5hGKJF0wRQkw6eqQOl7p4BLdxqPUkbaqnI5EEaOhn9sZ24eJ0W5BSKgdSouhAMwk5WGU
O/MJhY4YdWHL0rc0quy3vBnoPq3DKSQAnXYezhWK69ow3xaWk20SaXQ2TdGUfkOBCcNDFr3J0XXk
oY4N6FVety+1ZODSaTphvM/A+31XorHum4N67k3ezVVHGnQuJp5c9pYZUEMv9lo0poFBLdkrAPIk
YyzpqCE32kfcpt19iV2de1AtrvDQPRcge8+jZynpTQJwgX3fZv0E6hC9BmG4Oc/Ktq1sA81H7WT+
kDFth4iFRYsSZCdDAtmpZI0wJxq3wODRHfSyLXBRJqzdd45Tv9pzPz2DhIrd2+MY3TUyCH6AXlV2
DPpsfjb08q+YqYABl7X80beqs+uLCL9I7ToPqsnCos+T0u5qvHbtw1SXH2Q6hJqH5y+IPMh9exOx
yaw8xuTii86WFNDI7OjSraFtFTuvAPULs1rfd4CUmUSNWqcIUCvTO+jKUyPHa1bajQTvTepE7EQF
Q9TYhA86VSNUP6uM3jaOqd6jEhBpUAOw80+rDmkDvrVwkSKwaigspsxytrJe6PcyTdt9lGvSjWO2
WetWsp34tUmnX2Zj6lAtSIp2c903/q7PXzsny/E+ycL0GaXIVMY5UW/iRySbn4l3n+6p9wMt4Rv1
rtzF3ttwsHZTEBFJ5KF+lwuuWecynTxqSgfqXsg/Nt87VO220RMYCuaHgqgfs2/7yQP61qyjdUdv
rcVlivp2V3MSB22QJvgXIC/A2Z8yHGY9TDH6ttRJO7EbU59tn3bDtzyxf6R1d7QKLJpRTrvrE3/Z
CcWlklyAHIF4Gsyyx9ClH20H3PoxwrXXpsyVFFwUNVJbT8DryYmvRp8hG8EfZwmeZdd85Gk2ywXG
UYuyLInwCRbLPTkyglR/nPTxvu5ENYXF216s88JoC/8C5Byfk8RMs/JqBMl1pjQBpBPR32I739KI
6UGt9YiApoQUXkKRW85AWy4pKMuVZSEo26yNF6W4f76Cm3KrrUtbxiuiixe+WyqNEBXazfmGQcP+
+uKuJj8nhriJ7YFalfBU2bgd61A879KeVAk9GrL00cU26YX0V6uZLlDBGlhitEU/mQt3kDV1jFEH
O107HDRE1sn2sH8UhJ8WciSJ1483iYj8e22U6Kxe6D6Q7qLgwLmOdlK7bGHEk+vvhYV8xngza4PY
3ZshwiWtjw91TVPVgLkEs+K5LcgOyG1TY0ZN+Tkc0Rl9MNDcKnWenWZQ/whi5sWK4l9fxrUECiTM
Ckgcodlj8E8/vROHVd8WDTxvQYwuOURt7FcodvwLM2gShPY1YJEXJIdhN+Wsp7gwlPO2ThGppRu1
/XXdxlp5zTixwV30UEnQQJEMG6FVsUCp237H0pAKJmztgJ1aWSb0JJjQadI6psBKP6BFDqJ2AzpN
BtUDpFRwmVzfEECSAuWEFhO8JJybis2iSiQJpoyh9ucB1wkETJvNLmvKHfiOTFKgahnVtqdXmihu
rW0MoN3xB1JOKARwmXWC7kBgWPE+U0rHZnxI6U0RCuLD2oKdmLA4BBmEFVjZdTDBignw/sob0Ehx
fU+sBT94jH+mkHOHs+KkHRtwIU+lo95OHlij39EUAbW17BPKjiCj1UnVit5T11cOmpt43lykI/ln
CiPFrQuNhsjM6y2AsKmy6cEFq7qz6pqQmWcKsXIRyfPaggEq42jof4F2wO/b6snG1LtJQmsKhupo
jwb2Yz4RUxOs2KoNwAuB8ge+F5CI8x055mzR+MC4MjM8MHWj9tW2qn5eX7PVWqFxYoU7yElr11k7
wEqMzj9lihAm00dGx7tGt12FQj8gr2tP76HaXRvPTl1I3vUvWPX6Jx+wTMPJVNIKaN8yR8rWptO7
OaJYOsc/JK3aylBRqVtRIWHVpZyY4zapkSv90FOMt4g2bf8aj29t/Np3ovLvWo0AQD/UXlHzAuUS
d6JpHuVK2SERnLv0a5btLzBx+IaVEq0Jj73+o2c1iUFVQzot3utqTuw8hQ4VawbimFFCqvGrspWb
OEa3RSvKWwQfZ3O+oLDMNg4ppnyYCYsPs72BWI1jNG4iQxtCxGOxvo9BRI1+N4g+m9w+VtF9TcNl
KkDfT6pC8Wqp3OlFISjtr3qfhe/6v2a4jTzqAPbbOswk/Vtb3XVz4k16YGc22F7QJY8av4iXWTQw
budOrUJZ1MOinM9ua4cZsQERL9tR5FhFhrg9G0ZmpSvNMoPWS2rcjhBwqMDOeP0crs4foLDggVSA
1OZjELqJqlhpkMxSgJSa9G1IbsMp8Rr6DQ2QCICkwb32usnVswjScFsByy5eB7iEL6u6zqRqCd9j
BDazN0Oz0Z2bqVOC63ZW5w/YZbRkALGNAHXuYlIkljM4TxHbgXGf9V2E2imI5fzrVlYd2YkVbpVy
e+EXmjGBzKiOBQRHg7CVPqzWnomqdg9lCNK16xbXxnUa07n5yxU6SNmSNhiJjP7w0gunQyRUpl28
AX/XAgEf6CWBdAcojzu/cqhksWTDSpZGH/j7RqntbW1VfkLnm8LQgDF7KEBFj3JNKXjTEU3p8u8n
saHUqNqPFRJm1FCCsvtgRuI2Mup+XbhXk1QQcFfd4skCLv9+Yg3kjYnZMVjr2U5SXpJ6bwzRw1wP
XlkmRLNFfcCi0XExosjnPolr2MuaMcgt7b4CF4RuZ37cJrdjqWaCE75+3P45Brzbt1sgK60Yx6AH
STcdn+vmF7O+Runx+q5cTyn+zCPfz9baNE6qAnZaR/1s0iSCOkohHZRwOKp5vtBEg4awsMfSlas8
91sVj29t9ddqbKiHQGf+fw+9rZ6vZhPDGSvLaGspUG2vslS3y4APskS4nNVlRKMQHAu6h7Xf7zcn
28ZRzVx1JixjVN3kLBjTB2VpcKnfIrq9PrOrG/TEEhfiBslyinmEJUd9bWXMYwBU/1zUpEO/ajiI
NMxW9wsQimgKxqsPaOzPZxA8r1kb98s6MliKFS8vQtLO6o2ZDYIeT5EpzncmdVrJlQZTlaU82erw
kRh4yhvMXS18HV9zmgvu8n9HxfmUJpGKQl0u4XroPOiOycjYfdftRjCi9VNwYofzJokeFnSIKgTt
0Ndmr0AdUo0qr8DeYNlza7t5ez/briECw4mmkvMqqRWNXVljKhkopVDBRv9M3ZF0KL2hMEQuZfVx
EDIHyNFBvYIDx1kDP2AFIAKsGcn4M6ugTqmGd/YY7to8fqcFUFxq0/1KDIWkTnGMbBnydA16iKiX
m9mbDnzg9SOy0s2OxgJHQRUcOEDQh3DRaox62dTTGaQplf5YF1jdqfTSOCKGZXua9QWpmiAqHjuz
91PnY4yj5aW4lItnBBrCACBM9OHl+jddrAhu9KefxB1bCQ8TRhXik3oouVv2U1UFdfZYi6jkl585
i9Mwg2IJiKGWLt+L7qK8avO+bE2orqheDA6TfJ5Fk7v4zCsmDP7iYMShXUYWdCdvU38EUoHQIH6Z
N6AG+EJhXagJcomiOR8Tj+w0yxAMrAUMJsfuV7Gj+/4AYTb018+/ZAK8tAivsrZUJ3PIk+M7YWrW
eQxB7bZ/G2VvtB4U6x3kUH+/IU6tcHuUJtgOGsOopuznCJBxmJJ2/GxFQrgXnm6ZPOD00UoB9keH
z+jNoWySkWEwOXPRJUIM9Nb8/bXh3AhfV7LVSo7UGkZYHpM8fHKY56B5p4Yu9qEpE6/Cc8D12buI
gpxFLuuFg3GGDGJzrsnAv+p2Ks64SqbiOHyhYVZgTDCHFpdF2E7Xq9MAY1L5nHbe2L9oH9eHcwnS
X8aDNyNkK44KCAm3G9pW0uupg+qpUTfPlsma7TipgcXmdzARpvDcgL6OTT15MdiK9raZvQ8lY+hN
9p146eQ7GvkQaOPcCiLYRV6D71pY+dHksagP8OV4R+30CI+4UH3vJbCjxXhUoUTKviUmaUWl/7Vp
PrXFTXMdlrKEbixI57IBb9Uo3tU/9EFQIVg73KdGuIluBjm0pw5GCpS5hlDxyqy/zSVwomoiFbE1
X/y7Lgj1LbzSy8t4T3JC9OjYUROOmYuuPQOsq1Hx7fquWV2cpfD4XwPLWE8MyIkdOlYOA6ECGXZV
g4oHoCD9a6n7SiGqdq6NBq1FizoEni2gd31urLP1SY5H0HmX42c1/GBDcH0wa6t/+vvcYFjU6VZI
Nai+zxGayhovsp5b4ISvW1mbslMrXOJXoBuR5skyimTXGxsq+7rSu5l9b+hP1y2tjsfQoAy2RGMg
Mc/nKxvy0rZLROJJT/B+EGi4vaqWwG+sLsofI7/L4ic7oDBorzYyjFCGZj9rE6Eh7/ow1s6LZSCn
UBd5XNBVnQ+jgDZNOSYIUxrbzrh0FKQYH5N/c1ROrPC30sIyQmVQMQ41DHLl10gjQbS9fBmHIwOr
Exj9lx4Rhc9Rl1ePsJxgwQSVT6HvoFthdnfxuAFvjk13Vf2GE5q2myqEAgnOaz4LvmB9Iv/5gAuS
UknCC49uYH8DWFrbhJovZfM+9rvr67W+7f6Y4QJjKMeQ5GowTkWJiI3YkD05otRl9RABxQlaPPAS
QtLifE/QSWtUCLXDh6qvRv1kxDu52JWNn4jYXdaiPJik/zHE+wS1nMIkUsH4MYEV/GYYXiZpq7fv
db7Vi+31ibvE1i075MQY5xr00ulqh8EYgBNzYD05JIZoATEjcn8kb2+zS/yj75tkK3z5Wz3FJ5a5
W+JQJkU2WbCcOBmZc/TmxYIwropMcMc4yQf0j48wod11udc8Sq50K7lsE95YPvPYrnJ9Mvrh0+AV
L/ox9ETSrqtXspPZ5bd/YYOAY5awZ+xP5Sm8LV8VD52jydNP6bO5Vx72nVeT+kZUHBVsIJ4yplRH
vZlsWFXzCPVsEFMf7e7IWk9PPzPz/voOWjMGFV5ohsiIkXjUPD8Wc+joWbc44zEtg1hFqckydt1c
b4HzQ4ffSNq6EoBPVt3aovG5sJ6j+nTBNtTSOKYZUtMydqkm432caFpMWumOAoVqk5j+RK5MEnab
qkcr9VqR5MPlyyuOzekXLDvvJARJdg2sVY8vCMtbdfTm0DOGoMpuovCmxv5KHikuvNcnet2mjvbj
RRfGupDSMZyobWMIjbg59etBh27GfVzdS/UhMvF0YeaEQQAUGFiB2WUB+Zvvb/JJCFzg3dfkPERm
20VemDDrFJr0hTaGZpuMYNXvRinfFU3CAEAEEzOzqhEvTYmGC4k64JJqzzK+rLU3fTeIiNHW/D1o
WQDyUPGqBrm18+nvEjxq1GqYA33+2GhvWa1hzf/6vRRrfGqEy8zVYp7anEa5q6M/N9qb9h3SpWQQ
zO+ajzq1wp2fbJqtXpIxFNwziMU0Yolqp2sx+NQCt1eprORyocCCkT4M+WasYAP4uCjxru+UtQAJ
egsZXZrLweSTjdSWS1ahk8aVwvo1sZz7WpEg+zkebLPbNGorCF2rE/fHHO9b0zxOjJnGudsb3WZU
xocZjuf6iFa3GTgRIR4EwvELRgZToUYf5jDRVD80dPmnkT+EH//CBlqE4DyRhlt8xsy6BTk5S0jR
5JIU7Tuzf1VCUsnVufpjhM+Yx3gCp4RDEYeaDgKwMoSlBNv4kt9kOS0KaCs00LJhE3BHsgwHyARQ
jCMC0UNO8l/SXXwYD1VQHHBHi4+WPyDizb55G+1F63RZcV6MAwKDLmh4KTA1nfsDBfUemzXY4lDe
7h2COHtMb9jwlO5SL9l0ocAVr+70P+6HZzMyUoCZwhb7YoKgeRn+6CSGIu9XUd2zWpDDrG7BP6b4
uqOiT/YQxxjZGGYeJHGO8Rh56jgI8KuX8GEUjBclQogEgO8RDL3nM4iSdN3LjOUuWvQC56i74T78
WW+jt/Ch+o7Co/YIJWT1S01cGuLhxS2LXfr21yfh7BO4hLAzm9BgUpWjQ3GiOpmoLN+jOTOxPEAm
sti/bm2twGorwEUs6o8gEuW5NaEVTDV0AcK95wkB9t+1jCMtItJZPlQtqzkF/DLaKtm9VrdBgken
6/ZX8qYz81x0kXu84pppDd+iBxIN9BHFJs/JmKvJd7Ik2EVrucOZNS7KNE1epmkMa5r22KLcMLc+
+COJFb12GgI7CnBH2v6L0HZmlAs8xgREeKtihqPqrgJyYxZeL9euL2cmluNzkoeFml3mUoZxSdID
NYLG9rUo9HT5xqDvqeTHhUTqLw3NnUnkR/FblHRuP/mo6rhWRoz4MKCTIvyY2LPdixCc63NuGqAn
+q0wanBHSovTnIEgMgdbzGue/mr6b8YcDJW9yetnffaw+TxbzI254jCAowQTgAJdAAO8seczosXg
sY9sTPq0l3/qH4t4zZZ5hps+G253QLuHP8hEONYVj4hrPBCB4Ce3EZS5dYgSqS0kFWd3DCZf/UY/
VX/+4ZC8DMKfxa0Z5HcOdvYueRDFndXhLmBt0DQsHM5c2JEnnTJl0fKlI0m0V7O8Sdrg+kldHRuu
Ngoowgwk3tyMZpKsjZrV4aSq2sYaf6hZMAEtOxabUSRhuZKq4SH9jynuxLAI1X2zhKlI8TLJk7ut
U2wmEaXoSjZwZoVbrGpkrQMOlty1082o3jXgrr8+Y6uLcjIMroKBfqlSrWIYSABEDV/iPohEPc9r
Id8BVguvPMDmoI+YO11RBOqMuIcmnBXLfj/BW0M7Lf2eUqDXj2g0L9MgiyHchham64NbO9dnlrk4
BZok0OdosByxB+jclmj4SL6jOAg66LjyajzSicpbqyZNqHxBltOEM+HvYIqT0Ezr8VCCKk3WPJfh
jdJJKNyhz6ZDm11HJGAGdO/6QFdW0Tk1yo8TLVNTWsFoMd+X5r2s/DLHH9dNrATBMxNc3lbTcNbY
CBOh7coT+nTQ7xgewSsqEqG7bKIFRdzJYPjHuqZvjUGRYUmrhmejY/uETiQBCrWpJkyk5rXarzp7
N5UnpOHMPOZj5Cv2Z5zbRE4TYhvRLu7NAF2AXmi+qFSG4NuPWLWIDgBabxT342DcJaAWuj5BKw7h
7LN59xb3Ecg28Nk96hlqGQzKqwOK0MK/bmZ1HaAfAz0DyKCg0fY8aIR6RNGMAdWRyZz119hx8k90
55s1yXUtQv5uwLO3hVmXmIzIEbE+Xvoj9Nss3VPoHrPlCxg74Ph50YZx5qbZUykfikwwusuNjN8H
y/9/GrQuZHLyvoprmuD3GzzUOiwE2DcNHPn9+hz+vmScF0pgxl5kOgy802E455OY6t1sQAkQhNDx
Y926QxrI2maEXFsYkgZCS7PHemI5x9ZlzwYAKq4L6eAqmEWucW24QC2CeQJDhjI2t2faqFKSScVw
WfmzTM1jO0mbqVMFLFcrtc2F+dqESgEgrIrBVxnbrFBY1oKYupyI8Sxvek9+zff0aN0AMAlilpv8
q3DzQ7a3BH5JXQIuP9EwC8JHWzPBfMy5/lmWO6mS4YAH0wQBjYR76S8lys3DVKr90vfWtrd1i151
IPu1BsI2GdBbc67UmqfEcXmvoDR1h2bUJkZjqdOYnjZQ1R+auh9JbnZ5QSSoc5akZWn0TK2ueR7m
Emunyam9VWny9/EYSiio6iGWLboG/OnLaamCQmtxtGgbdnTqsVrQF3WZwpxb4ALyxPCOX6WwMJYP
PT3Mw5OcHJy0IY5IOHjZ5BdrY4MqEwsEZBQfqViXZ6ae1EAN6CHqTBU0fTMnAzW9ZNuEqflxqjNc
N7KEbpEzilhWL3twkYSauMst6jLojeSrKQrUnoEpgCNLduon/aaR6iih3u64+o565XuPcvt2gOIZ
2ed3+m308+9RNGf2fwfyk/uIpIwOVEVgv8x+heaBxpuevhn55rqrWT3hf0b5Ozc6sWKkVZ8YIMFH
OecxTT2lzoguoiVa3TLALgPApYMsmucv7xp0DVRaj2ozyhpqZ9xEjrYx6Yx0oyS2JCJbWosBACbK
gBqDvMfmoSAN06RQ6TCkGkJ4Tq2iQfzb9Um7jHE4A87Sl4IykYL/nLvnjoK6IlUHbI35lo1bmYEU
wC8GYtiQ9RREnN+fyx+DE2M8lQNDZlMXCozVzMvVm2Ha5My3U18Jt6YejJpXNnd57JV0a2uiTmxV
MFKeppRKORo/dRhnt82DPBLpxXEnf9h8ZTeGd9NGJPKszZuyJeEOPNxg8avciRQulPmgxyOUGlvb
rKdTwRc6dAOIr2XeZXas8aLpbEMRKf2a0zk1wd3QqsihVJlhosu8btypgDzO3tDiZTGQbLcpt9d3
0sr707KVloYbvHvBbXMRdizSVC/iBYJSBU17L8/varK1m7spcq32pw0mJf2zkgYgs9CdLX9rDEG1
bu2wwMGBOwnK6bgQLFN+cv4p6ACTTsN4cwcd53ja71WBh1m1YC1IUoinowOPsyDPVZWqJoCbkdYQ
Jb+RY12Q2a7U33DaMYsynvEUGYIT54OomSQz6PcgihuABRzy6VH5H9K+Y0dynGv2iQjIm61c+vK2
N0JXV7e8lyjz9H+oLmZKydRN4usBBj2LWkRSPDw8PCbC3JLkFLRuoTnBzNKK6YcK/3HKh2vHYwHM
ns1Ep0FLKYBHjH6RjSh/xO2NOD435V7ktSSvGf8Si7GUeIQrKudFlkHhNePPcpL2BCT/1w2StyL2
iFV5qo0xUEIZ3BjTbZof8BLxtQ+h3frxxEHjrYk5bR3a9ppEmNeE3iv9R9Pu4/79+oLWLh/oLmAi
Xoa85cWLoCzVuq7aDhecD542rY5+R1QiVl9AuCYcgglUHg1PqGztIyIVPEvHzeStLLECiEXkyJwb
8bLksW3tzABn2DPkSEZz3ydP19e38glFyOBBdgtSVvOg5LntKx0VC6IBqzWR+JUU7alstclLQRDP
OWYrrlGEVBbqf7O+pciWKgIBStG9AVcVQYJVHKOboLhT0uKGiOW+lG/A8OKBU4ZXIFmpBqlL2Iuy
xdDhllfhP6LB3BZ5apmD7gTRizxKW0K0fVM+1UF4oGHjIOC1ffR02yNEbWLQA7T6sxKHW6VTbEXk
JBzklV3GD4NZQckboTbb0FcHMS30HMZrFKSB1gZYcEK1ECQw3EXxC97107thpuYukrt+Gytj4tRd
i4ixlFooD7eTb1VTEr7mdSnc5b4U+47Qt2oK4sakU0ArNLT7fJAHyN2OmuzomHv47GIa9I5EsuEz
zWPld+jXkdcowzhYfaRJHzqt1V3ej8lhDIxuQIGlnh46sxZhFELy7jdVtAvAJOihz7jJjiTvzFMi
0OJ/buRAVARRNSgrg4oIWfVzmww6QaHZ3EOlj2B7JdokuVpl7sqyrneyjCzXaBggFy4UyrnN1oIl
SIBhcmG+DTA5zDjJKCtxKMHAZEv33QuSxi56CEJQmk37wiuoJTw12+vHb+V2OwNk/CVe6agHfbU0
NPcyiq06rwPnMm0Drp/FihgX2SpBaxDYkS3KLvJDBeh+/Eiw4/89RfdFb65hRgms6nhCnu8ZqWjV
RXNp39Aqt+uSm1wG8RCtOTfmhROZB8q+R13YUjslel723ddAT26JYKM3FNChhpqrFh7RnNR0y4ZH
/HLxCYEJ14jELmwCPnm+IhYxDilSVR7yGkNEQtFD1UF3lWJ0prIG4xRP6OQyv8qAzV5jAZZSUhh0
QLyRVQeZHgTNVqJjnzmF/hxhutN8DZHZvW6Dl+kiBpPZO3ActDpCIExjifs8us1afEgQA8ePCe7w
zlGKUyBsE+gK1JbfnkZjK/b7sH3QI1x+B9CpcC6Kiyvp/OcozIALIaMcyil+TqMGP/qk+dSkZFMO
PuewXxy9Lxi0iaGvVrjsohQRB8lRAZhYR9eGlr8jGXN//cteBA8MBJPsMANZ8zEagQ8bN1ajHBrM
lU7kTkxefOHnf4NijFQzW0NvRRyMuhGtMLtvSOWV+kElOV4dnC+3vkHfX46x0bYJ/SxFl4ONGTdb
GJyAoNNK4QwKrIMYcH7InyAfyywoGUwjaghOXYLLGPOrdhb4h1LOOVt0cQt/bdE3DLOWOoKsVjU1
4IjIT0P9pJHmrclvirQFFfdggb2L+9qY75CzBzmDyJy2SYaSUdwCscsHOyy25m8sTr4ZS2sfETDb
2R3Nvb8wDknFAJwKJnkwSp07lRYjzm034FsKQXuM0YRC9N5N2xtTfILwxXWsyyfpvL4F2HzuFh6s
TIM8AEcjCAVK2R3A7xxm6HSFbJpfejQQoY6Dnv+XwryvatCLvHSilfK4Bi5LcsxvYCOIfEqR/sKC
Nc0y/R+D8hAmmPV0FYLhyNL1wWRkKLeN/s5Z++reLtbOHPhSh0Yrsrc4hWjaQFpYAIthjWSjV1YJ
xnYyq9RKKDQ6IoZOr0OvHpcFMnNc8owSKAgDuUSaU6D7SRs2EO65DrLqMiE9ayCMR0MiGx6RfhIK
EnRg1psEp2lVDOS33dt1jMsY7GvvvkGYkKg361Y3B9Axi+atX2J69tU0NzU5ZsoNjXK7ejWlTdPe
GMWv1uR8xFVnsFgfc05IlSiEgirFlsE71amCNUVPeIyVVi1APHFbEp2XJl6LZ0C7AV1fNEqgY4Fx
BmqZx0IwAZGUTyM9taalR1AD6aGpWVlduzV48nfrAcY3Inu7UkNKmzEHItU3LQLr4m5MJkwtFU4e
tiDQxdBgicLF/zxKMO/qgsCC8QpTnWUTypYgsBBfyiG0TCiS9FG36/x3uf/RVNP2uhmtftgFHuMB
KhQr456i/qOa00aeho3UC25ZSFZm0tug0jYzs1GUis512FULWsAyDiAb6CALM6xkkhfif9C0Cq1W
Hr1C/iFCdrOXSl5D1erJR3nta+4Y7aGM0XahkpnthC8bSaMnScOzOJWnSCw3hjHdxOJzJI7bAezf
lj5GCP7BHWiZ5FUAJ53R+JtC4w2SrToJZc6moR/CxMjPuf9X0OLZQRK3tqdq2KRS9zCEPFau2Zld
XKH/QmgCEyHSEkP0UwgIvDF69QZRcZxsDAUDmJxIZ96ua0Czv1/cZQQU0hnyBbi7NN+O0NjTIWeN
xvNtzk3Ur2/jP58NdGPnUJilLSJh3kbabql2b/SvrcjzNuuHf/HhGFvJtXYSxhbr0bMADCSy1aP1
Lkn3kY8Ude5ipFQK8K5qeA3sXGDm+KMdFyzxIoCp0Lr+3Lgpu6WypejZrwdr1LZydVPpnNiO90kZ
H2DQIjHiWZIolxwdTdN+sNEb+jevFcxjyjPrCCgLGRA5T7PBmPctR0l2iMqNMmouFCE4V9OqyS9g
GMcCrYTRiDXAILlmdeVHjQmLoECvSuz5/sABWzX7BRgTTIhmqxf1CLBqzK0xvSmpYo/Bz6bgJXB5
QLM7XZwvLRBrBN8AivK7uN+IWJQOrrCIkzVYNYTFehiXpJa4AJIYhiDoeFgH2WMojF5WNY/Xnf86
jIZaiDRTrMmMt6jKIsyaCW5JxAhQL4/IqT4OkvhXBveNwjiKPCnrAJQ7ENVp1a1ohk9jFW3i3OS8
v1ZvMgye/rMYxlVAMiQNOgMSNzIelFO4Ufwc8inbFu+UKnAm3rOI9+0YB2HUkG3vCsBhjCmU7FKi
Vhzx6pG8NTFnFVmA0NQGfLoMKSanBnlkbEVT9jNKjclFhhOv9CrrZVdOp+7pum2sP0lwVQngIkKw
xybIlI6EyN5CqqiGDE19mDq3DcGlX9yUxd5snRiKfBWEoDAFex149Tr+xv1qt18csTyYqpEmWPMk
SlaKNjN/4EUg83V7cUsuIBi7Hylp01QEhJGjIwyrKPWtBkeLFv1kSOyx87TRS4P/uVlrDikXsMxB
0PMcrTcUJqMSfTeU3ctU8yTaV61yAcEcAlWLukaYhbogKldn0CErnnRY5/UdWg1VFyCM6esoPpFx
xDqQ27TAXt3Mw3OSbDXYMG14aJP9RLbXIXlGwRyEtBeyvJMAmftoRtHTvV/kP65DrLr2xaqYC0uT
ffCcGfC5FXpC8vqU+8Wm004RKBL+BkhGawg63ZDqZvYo1sLeV2Y5KUXHXE8WBzZ0AFw65FZhKK/X
sVZvYUiH/4PFbFVdNWmrmbCHTD3g8TSItSO3jhzagsgjUVq3im8oZouaFAMj+SxtJsrdUQ5GpOwf
hgylM6ELPmid7mQUH/vSlzifc93kv3GZfVOEZKBxgs8pwcd3YBhC23Qw9Jw2sFVPvPiQTIQhJ2bv
y/PqDMVp04cSzCYiiuCt6pW16XLbMtaN8XtR889ZOMGpo50pZlgUxBop6gS03MjNDwUiOtftg4fD
BBoixCuMSsCypAqSKPPbr4pQm0geuyLmed3Zq1563X/WJLKPoNwgmR8ZwDLD56jfhYUlJ7kddvbU
+1aaPE7mn0F4KhTetONlu+WX3/0GZtw9BHdSbcoAHDUGGs7/NL4ZeMYgWC0Ckiohm6x8pHS0TGo4
PZ6cJQXzBo0sSQ4tieoPg1LdjZlgcr79dZNCUft8j/NWV1Azxx638XNLD6px3xbhPk5fNO1HUvN0
uNePJ2bNRQnVNbALn6PJ4ohyZIo7r04FKyptWgxWJDdWLu6G/OcI+lYz5NwTq8b1NU4jggf0gh19
SHxJimo4beRvMC/lNu17I/+uNM6bdz0Bt8BhPADpxjhuILYCBYldme+yyG7Ir7TeZvR+FDeihLv2
s+6eq/QeIy/O9QO0uokLbMYvKEYltdp8p4PuJNXQOZK8NGDN6wyvCzCEwpsL431Sxi9oZSPGYgu4
IPtdRTdKaVfGba5yFrV62y4WxXiFxow1DGoAhSbTTlW7T7GTONH69YWgnnVujqkQm2UeASKqaieE
X4MCb03u0sq7vj+rt4Mx5/dFAXMMX/p/C0dqmFRq41lbThogs6vIJy0TXrRaf7gOsx4tL3AYG0Tn
eNL5MnyM3L+iRjIXryNPFq1WDVyhRrfEFjxYYccbhVy3/QUuY3/SSJqmmxVL0dZj1bTa+5MMrdnE
8XMoAiW1G5o/mzz8VcatVVbQAOuao66Dyur6+le3c/EzGLuU/SmHcPzsy9JuXyrloQERbTZAOZzw
eHFWQ5oFFGOcmQk5Rry+oCSffaowHOiKTAqaCftXkDVu/9OyZMZKkybxc7Tf4bjVXhBGNrDM0RYU
Tui56kTmSwpMQ6DGMJhNVJRBi/UeRlqNG6X5DXbREk0jkeCo0M0SGs7pXr0JFmjMXpmdnrT6gL0S
+h9S/azRg2S+9H6IHvpDXnpj23HOIA+Q2bGk8YlSFPPy8tgKNDsnJxFtynVxk8muqrkyLx206r++
V8i2KaphCLpyCUILIKZGJ6l5nOL26bplrPcgLDCYoMJvQFGaD1iUkAr3ZtSbVpOi46bIJOqI6XBT
9fEt1GJ+1RBJg+bb9Nz4047Mykp1dBvVM6dTncZukcq+nVOQSvQjpEJi0yecW/iyWxS/EpMmEOSe
u7cvuvNSn7RCpoO4P5VRL26CDaY8MEZQQP87xixWhTYu2m4USG2W8MUk7neQhfqbJNDyRzD+UUE+
ELVU/AixuO8JWlNR0cyg3M3ZlbUYcwnDnqQ2I3KWzGoi0642vKY5Tv2LRjTIiLw18bNQbNVqV00c
779+yfx7fk0mkvMxTaRCUG6WQpj2BIWitFRuggrSM9eXx8NhYjjdEGJIyOPkIm27lf3ChSg3utB5
Wfd1dwQiE11AnU9jJ0EwhVKAexfL0bVnqk1WkzkdRJz10QVViKDxRl7X707MZsqyANpDNK+exwJB
rw9+omDT0sROdWhudccM1cQhfBrCU59vTRCpE2h65CrnaKz6iQXw/PdFcBBEJkmLWZ5x1KsNGfpN
z9MpWb0XFwjzji4QoEWoInbCpxwMJBUmr9R8J9G3haJzTGP1VgQlGJrqTRP9ocw3BHuQORQ9TCMP
H9TKjVC6FxCGKi7GIDlQq1a4gGK+mj9IVMhn1e28uod+hqU1AjhcY86lwUNhvlwWhAqkgYBCoqOJ
EjPkKFMuR+XqzQQGdlCV6jJ6fBmQsEfXEbRV4JXAmRpExzHG0AEYO5pbM3VjiHpVMueqvyRu/fLG
aNwXQPOtihJzGZYpTbJkFuZtcys5qQ/jnfbU3Eh3vic4wlttYZSX7oI/iOKu+461Q/01MPD/cNlQ
RqqTPBa/sk7TztBdFeze8Z0UHDrRGeP761iXs2Tni2QLC1GuJRSRLy7HjWkFrh5YAQR3J0u7y/bZ
pjyYk/UqWOlz5QUORrHRxkw474u187BcrnR+8FA1liNNgflMgwfNtHFEGurJqB1N/Hl9rauVwiUS
c/LUzMylPgCSFB/gkruxc2ThoKroUZC3tYbWY82ueGM7l13izBdmDqFh0ECis/IYZDxPE+J6jCVa
Q2Ch2hG+ts/+w6GVLfSQOz99N+CVsy9bwRl05txIUxIJNJ6VrKzQ85+0u/i1cXQ3clF22wTY0PvY
geaZXe/Uh8ohPyAxvNs0byWsu7SbLeIkE4yB8W4rv9eecE8OEe9htOba57llHeRGkM5jZ/Aw1DEl
MSRobX248aMB09m8a2vNQS1DDWbf6zxrU2HE5ZH7lgoSBZJtfK6awur7bonC7HMNUWOoowIFamSC
MVh6esJAuRJ+yh2aJ1LimaJbCc+TsOlNTx0F97p1r91fS3jmrUAgl9lqs86WUpF9MumHPv0DUsbX
ZiSf15F4n5PxizUVijwH/zF66O9U8Xmkj63/5z9BsM+CuEu7XA+wGCmZbCmSQIA4eVOaO9dhVuOZ
xUdjhwgnwwzVrp8/GviJ8CLHXdwZu1q6parbi5+xeChER9Cy3XVczhdko9AgHKgozErbgfpWo25G
xXtVer2OsX6L/PuWYEM11cBka1Zil6IenXsUxDQ9eTOM/lCr0kdsPDZGtL2OuH6QvxGZAzCaSZ0q
PhDr6uQLiAIzkO1z7sZVjHmCw5g5Qi46kvLGaKADNhtGF94UZo/0iKkU3a/rK1n9dhgjMqAcKhkq
++0EdACBgn5GqTRnJNYonPx0xHSL7FTabYBq3X/DY75cFkxjApoOvIWqh1q59RMvGY+x8Z759wP4
Ka6DrRrfYnHz3xeBri5EcSLMeoojndCFvKuTBvOwnFbdVW+0AJn/vgBJAtqj5A0Qv69cUL3YQmTi
/W3cotGDY3a8zWIeklqQx1IiAAq0eLKJlhW3nT7G4VGWDqTl1JZWv50kgiIUFCLqRWpeb5sRIt24
y3VwoY79XoRKfcWbvF2PyRYojDnkilRCoBcHyTiFt/V22qJ6tctOJVSuYwuF28KKHHmX2+SUeUJm
pSfDlTj7d0k/MccNi9/AWEnbKaAYSHAE6K9b6IAEGFkyPt+eJNU2nMqhtrrR7ckeXw23s+X9pNqt
p3B+w1dMz5ahlr+BMSLkRiEBHeA7dJjcdrLeVh+GQ7Oh2/ij+hXey6Cwc1EG48n4rkdsi7UzFpXm
0qg1FXAhF2MQC6JSh3YrffqfnWyhtiR4klV9oEp6W6JLWXczXvlt9fAs8GeLXxweX1GSxIyArz6e
TAyrv/rHHrLeMZChGv/QHfwH6QYkBcHHdc/Aw2Uu9lhrSlXLseeg9Y2QQlBOE3EbXhGIg/IVpS9W
pydo/oaUOC6m+iP2ocsMXRlqTRXn+Tb/2CvG83X1L2AktfHleJZwVTE5lob6bxlhNgjaLUH+M4UC
In8BeVtey+yqM/reuq8M3wJVyac6pCNQu/KT+IqTJiBgSEH19KQhbxg13vUdu6QGPD+mX0HpAi8o
M5N0c/50tCECA6ImW3/D/yBEpd+ojdW678JHawsP5JhvWkyc2uk9OY6b67+C4xW/xjYWP6KVwbVZ
EthNBbGKoRe9QrE1mZc34aEwHqkARTYNZ7up6hxj35Wtyq9twgsJeRs4W+9iLWmdz20KQBHiX43o
Np1Thb/UxB2RIox5ZMLr8efCXBhPoxIwJ+qzlyW0sUYdamF3gu5EtHM6qGQgKwTqJL19wSCc+9+2
jHExUlcJRM2wzLbb4DU8QKgo/Ks8xmJxjDtBa3ohZrMbNcFQN7312S6bNgZ6/WodPHIaJ43AOe9s
M5o61lFH543LDJd0btQ5Qo4jGO8midqjeRh4ely8a/rr7wtTKQ3YfFRj89Id2relfZaCiKc9mG5q
RafGA+uabD+M3nO6oXswsFg8iqjVWPj7+375hgU+pg981DKxYpK0bqDryFNx3Mtsfpc+FHPCICCf
aZuYhzPtiAr9eYRWRvHShTvdPLTVS5i6uuxcN0ceEBPxqAOpimxWbS5HrwohqIz5cjvtne6v2mhA
wfPvkhgvotE+CwfMTNpC8Qsjt4hMU9RaC94c4/rezBRRoAoFUTRzsMdYFsRUm9WK0eKaGQmakXbX
P9m6o/pGYE7wCFmuydBgfZMYW2NU4XYpbF9XjrQgVhqoTtPrnCv1KzV9aQ/fmMyJBj9gaFYCMKO8
ek0kHU+8NK9cwUyzrd6UCi7YIJNUCy+M8T3qFIxso2fzkGUYubXyiMgfUjc1v7qhIMdaMYaj0A/l
D6UN0wfMmCmQw4ZAkYVOgGibTQ06V0utdqquNf6grdB/6UZh/FDQ64Py16A4YyITECq06EdIQD+3
DVrd97JWlRG1lWZyAgUKPenjGOwiQRte4rY9NW2kYqC0UAanMuXoFzXGcmckprqd9AakBUIVQ40E
lLa2RlQ3lodHodSzTVKpj/JAzK1SSKpbk+iuMCPC2dDVMzBzvGogvUGCm7l5IDiv150E4cpAfFcq
C/wEli5bSnIceGpc64nQBRRjnVrdmwaBIJdtxtJOI7EVGtvSfCeID0T9kISY0lLcVOO8ctc8NB7T
Ehh9FEUQvhidFv6qghw6yWcF73HILNCXeTNzUF90EAHNN2EQb8esweif8Hr9oKx9V5B+Y4ZCF6Hg
yrZT5ZTq3WikeIo2OOz6PVVj8KiWDYJP8ySgmnAdbi1MWcIxrswPdZUIA+AS4b5PG7cxnuPW53zK
tcO/BGG8mF4b5gTpNthK8TvHczBxaIqhV8y7FgfJ1zjeebUujbEDVEFAwIDXLwMXpVNfDiYmwLUk
tFL/Z29Y6KV0ZB/qdU8dzl/TWmaOtryxtXyR8ypZ/aCgeJ7RMR7KJmNSopSxUWCqUJc+ITBgR9Nr
y3ssrH7PBQazaVWmynUyTzEnoYS2/U0fYKwnRgTxLnWfCk87dn1FGhpIcH1qaLc7jzFBhlYEao+T
Ds0ySwhB+vAxqAUnHlq7gZAk+weE1d1KekVQyCyKXhXNS5irXo7u178w9QUE01ihlRNoWgjW0ZSR
G+KlXI2trdHP6yir53fWpTBBpQXpA8b4TLk1oyjG3lDxBfQ0khbDBFC0KBFR0ZRj6quGsABjnDDe
iJME1RV4RvroayDRLJ1e/cAAnaPqu7D9i+EhOHwT3crgBjPY4pvf5aXugxDQxvtpE+i1FQ+qmyec
A3SZRwHXNtqVTGi8oY8dGZVzeysVP0aSFA9tEMP3LsQqtsVRju3y4G8DyTI3amnlG0g3cRzv/K3O
ogUGVjqHTeNWVMISsGKzB00pkT/H4pRi7vq6fVw2DQNHlCAqIs6LM1h2dAw/07YKFWj30DoX7DAM
6Qn8Rf2fqCPNVlA6I7C0pBw+jFzpbvKhL3HqKHJHmCBp9mhpqB9SHBRoX5Mpe64jJbmrUtJ9lCaZ
7q7/1otDqWBUDO0a+EeD8KY52/riCsQofRX3SQ+2fKN3IgLeJV5D1cVpgZILdPDAVgtlQtnUmdPS
h6LS0xopD2m0a9GVcpd2ktXk1Kq5g4MrGwyHC6+MkSMTTOjs80BQUCP/UkMpLJr/qIfbtkAtnvPN
1vb3DGb+qIuPRvu+GuIRui7jxnwMUkuyiwf9kN76d5Hd/gGtV4IGcDy3iFNxMnGX6ZX5ayLVCzkq
KHEaKnNyFDlp/SSB3ov4qD4qe8Ulbvyh3H+oNzSwqJ3swCrfIW6x7Ggn2+M2xs3BMe8Vkzn7Ccwp
SlQzkoxxlpzJ3zXjFPOaNC9zEMwamV2MhYiqc3uNrf6a5cV8aONRS3EiCVeT231ovKzuhYtl8Jjt
DKMUUpYhLDTcdadCQ2bXP04bBcp8e8wH34PG+RV07/aL/NS+Xz99l/whDDRzOAhJ5VSRsNT6Ld7l
u8hw6KsCRTFLnA3Jbh8Sb3sdkrd7zH0SosZC01nZxsDQkEDcYODVjngIjEuJhVhrs3lNuZTsNBpv
0S14fQ3rx/z7EMwbujh/VRmm1TRiDVUeeKaMtoDhVQMrP49aZRUHAR6YxSHPA/q6cxyVimVIMUJr
Z5BQUgcrMH6CQsYEhc319cy7zNxLKnor/8VhDFADJfSIRHBmB+QOxBhoRyYdz9Jmx3ANg7G0RPOl
ZqDAmIKH2If+d+bmOlpq+207naT6Psp3gvkT49zXl8b7hIy5aRjuIJExOwsFJCPIQleCXRYHmbdV
vE/IGl1YjK3ZYXm+8aiWt3UAsfjEub4WHgZjdmMx+ZnUAqMOHiZjW/Q2BKs5znXdIyC9ZYB/DfLc
LB9mZ0hRoDT4YJUJqXHVMaMtJBNm9m5deEYrkhK91Olj4yPjjNx2lz4RHrvd5WN8dkozJyfq2Zg5
/arELY5X0VRQxi5g9l3lyXieZh507Lyhsv0MtSYovArDMS286x93LSbEU3ym58RJwMwFs4OtGmr1
GIG8r3YGByK5H1NmIcVt2qkV3Kp2eRIeBmJx+eDmM8yeiyUss6kxkWN8BUhKahvdo9vBCyyrPgx2
91Y9Vged8wZaOw5LNOahpWvJNNaijuaqbFsqJ0wiGI1TU86hm3/zlTWxxIG1mRlhO6Oo9VteOsp0
MmhpIc/RDJ6fvV3fuNWQZLEmVpFAJNUwVRLQGivYgCANWxbf6jcIgWILfU3QL3sLnNIJHx7lPYYS
Y6fHcBBvPvqyRAqjXf4KJiophq5s/RDmM93+iNAdOW0bO3w03d/SrvF8q96U4Bg6HAaOX13zCTit
InRJUZ0GayK2YnFWplJMCkNAKJjWTl3XYFEF5/7D9S982cj1tbZvEMZG+0k0knrE2lqPOuq2u4Hw
1s/s2Du+RTf9FhxnHMC1y2K5KsZMu1o0pUYEoLQRU8/fDE/BffE2TLaoWZCx+ovrz8SDU0To/sXX
cv4NMbygmNUc70U5gudjG297HpXm6jbJeBEoeI9hp5gFFX0d99EAlzarzoWzai7EQShnHWuBj/kN
wiY4BiPU42kCSFs++ZBAi7gc85xlsJxkPd5wY5zhBiJVaUFwSev2Pm83Zou9cB4KdLChMfIlDHO+
G9mo417qoSfaikfwHXb0neqenOzG/oVjZaurUcA0DTonSMp+PbMWZ6eTYz0YfZydzh5+tXARmaV7
cPmW9BjtJru8H2xeomv1ekXz9L+YzFEycqmlWgBbGzzlT3LoXcOZNsUxval2rR146o6XfZ0t6/Jz
fgMylpeqba1Bahb0eJvgIXuOjslucEsUwK9/zFWX/72ui2JjGYUYiwEM9XQ0LVuNp2I59P2/oTCv
zzgPR1Gu5q/3a3KCe/8oFXjk8lqEOZ/s68JZ2IURSH6b9kCJj+DsskP0B1M38nh38Wqcs7AFNs7p
RKUN4gE4yr2Iq7891C6Ylt/STX9//bNxDP1LMH2xoEnSMwX987PY7HbynaDe+dLzdYi1RzOCJrD6
G8hLg5mJsbOuaME2NUEcVUzfS7IHm7VTUHfUHnzdM8xNIv3RBa/QOe1nK/EMUGWwbc7n92JEVg07
X4MmG8Juk6IttoUe9LYCrXbByXv8f5ang1IG1RoNtcpzrySmXdpIWQI1QK1zC0z4+MZrIbz1mERH
wtKFjiQ01wkEj0EfHEy8hOWKZ58j0n/RmeCCJolADAhLQvkck7HGjcjL66x+Rw1ZHfhCcGCzjj3V
adNCLAjLQ3idkD/D8EDCU8gL7VcMEQDfMMw62lBuMVQPGDk4BvGRhlvV964b4uqnWkDM8faZrROj
CpIMkpQSxEAw3lMGT9cReIuYf8ECgdRBDTZzLAKE8lZh/sEEIgS9OJXltZgLJTrwe6PABNGPr+fK
AmVqjISUElDiQLHKmUwQXVO5bOX5DVK6wBtUZ2rAsvg8dM8+bwRhxQWeoc/2skBPiExjIsDgMhpv
GlN/FGh1GPXcAsuyi0qlE6NimRvN5vqnXbn7z2CZaDZK4wB5VSx6kh8a/5iqp0F8l+sf8sQJlS73
EClhXRGkea4eYkeMt8qavsLol47CSSGEVtJVN5mGJgEh5Piny+84S8WAcBTjgUgHX2Rw2q5q81ED
H27eWEp3KofHvhrtXt4J7YbqdzlP0XltYajWQA8Lx1iANPb5xg0lJJ3LUscwIrS4xOckfCDN+/VN
4kCwowhqp+WmXwCihAJ7rbzJneY0o3MdZCVQ+tK8lCVM/so6NF7PF+KDFw/JL/SJTGgX+WOUdvbH
tDCbL1ttbek/yEl7TBxeo/Gl8zgHZcx+JKXe9wNAK3A2oyPc6Xkx+sprFRCGAhoT1I1F3Frn66pA
CRpGUMCxKzd/oh50R7x4k+/MY7prNKuw862cv+ib0r7vLfMYb8wjTzb90tef/wLGCWcK0XIhwi/Q
qVWSnSq5VKZ4jbxc38EVGHQYzPIEoAWYT/X5QnG8Mmp2ERbYPavmQR48XXjqRM5BvpxlV9BQBAsB
27YAprevd/nCUwmNZFZZmiHXYGUPyYtIMbMXizYS9la0jza+k1oypB9P1A287JErYvnlh8/j63N8
5sBV6SQ1JkIQu9tPHuR7PeVdvMF4EyYEjdOnvvn5ef2zrlwMZ4BspN0JoPeNDQD6P1QRQrd28kIP
omW66qkbPPFPbPUWB/LSLaNQCsVFPJHhNFVWXDoWRlKrmHNGaow8xnfVDX2EPLt2nPm1rWlj/hDt
xKl8W1a574o1KzKQkoPUJBTiIOV5bkUqGTUx8QNYUeqn6In2H1Khu+kn0uxEwedRta0tdIk2/5qF
MSW6Gk9EJomdR+AQV8qfQ54+ScG7MUnbsf1z/bOu+FEDzYqYp0HcOgsan4PFcRn6VYWNNIvAHoSf
A0R9tfLxOsiKR0MXBzyNBh4ZUWWrn4M4tIVuQlJpgFymaiFG1+8RAhocq1yDQQMz7lQdEg/yxTZF
Robh/h7JU5RwIRpWGry0wMpNCuEACVcoBI0u3xdjaGZiNWsho6Utmd7Cugdn5Q66IIXoaZKEcitv
sgpqZNgB5mzDU6NuDMVRCX6G8dXhRDIzDPJZPdhoJrSA+aOd+YJ/B2Fw2IceorZghWqJHnMDHcpm
H/YYvjCQekExgFQYq5QIJul6ghpoNDX9ru+J8pL5DaJ4DKGW27iUk8mhMgIRIdPacNP1qSw6FEHJ
san77ojyfn1TiWPQHUo9Uu60SYPHnsbJk9oxPGhSJvyQxsI4DJHR7DoYMLjdxAwxjTIpIpr2UKsF
J35gan8yoRi8STHGj4iM6n3R+KBmhaTXa5kY3UExk8FTgXFfGlCwLPNcCp1sMOleSTXtjVZhtZGS
MRStoevb0REDAuWGyKDOJKRNYI+1QH8iXo0bTwrEYtdpEyKeutezuz6v2+kAubnevzOhqn4bQ26C
2r0pm+Bty8Nip6vh+FJ2dejpETUDqxBbyUFbgLYJI3kCMZVRlKMTgCurtyYpJLeplAtvSTX592iD
iiAkpYMaY2bld/Ry7Os9VdCDgwJdmIMVJin22EY5cGUzGX9LlQSukgktjU9RJ5UoKKiC4OVNE/1p
IGsreeAwzpEW1/UuQQEi6N4kpW/fiykAGQENjfhDDGrZrYNOGSxIXMlHsD+gzthq/v+Rdl1LcutK
8osYQYIEQL7StBnvNDPSC0PmiJ6gd1+/ScXuvd1oRiN09pjXqQZYKBSqsjI1RdzdChAc7008qk0Q
jsv1qQSIygKDXCgpl61P+LtTYC5NxZe1aQRoGOSKsAVlsvMoZPE8AScRMCma/Ty0u7z3qQrLvBHD
UVn9rwkp4XAg88xC0HKh/P8to8xPe+illyPwL3/N1IIpyFNLUkjVRS+qUcNi2vlgNDctsm0VgejG
FfEH+IftYqhyyACIZJjJgOR71YsrdwWUkIo9e42XIrBCY389dl/W1NCU1XVgNMHygAAu3X0JzMSA
gaMKXiyeNaGRoXX7JdX3SVd54VD8k2qqyvufUpAc8iiyKQBSndXrJJtDUddxtErwaa9o2ZR3n8Lj
i1vcW29v0cNwm3jslT5kQe33T8WPOLCRvhKQTig8f+s6QQuQgusPlCDAV547JQ0jbq0z6p6Z7RgE
hftJ2a/ZcspTE9JVD+3nSdgdTDjhDoQS5H72fqCzyl3y5JS++Vwfk7vGdY6qQqlqaat/naQYVZlz
0Y2wGwGVreWzO5bH626jsiCVmLvZ6K35z02J+NomDxN5vm5gKwVFKoZ8zOAAZkN24HwNHUhjRNnN
yLkF0b7xgfOvZRyhrVbbYL13nQVQ5gJElbiFCoaZ2i4OE+J3GSl+NZGZwn+T9rZKxqH2r/+yraWf
piHS+c+jcBqjVQJ37L9oeAqwWIFP3PKaUwPrDzj5enbTZYLU0FWsR/KekXJfO5inm6ubkigsqeKM
FDQnoRfZrKGrGVbJYYyOZY7uQOd3+n0cH67vmsqUtGuTwaMhC9GCFlPodyzxZ4zpiXdLr/0S9FPX
jW0FNQ7UKoouUJA3ZIhcHYmhbx3Ez7ECp2niVphRtg5OY7p0Oo6p6kbY+mCn5qQP1hqZNZcazM0F
cFyDP+u/w8Ed8vfrq9po/9q2jT4SkAMovGAa+twxBoc28VhB2rMP+oAfnNd/gA76idCJgX+g8cy9
fhhvoWrzOTq+qsWzdYWvUG2AWTDrcSEHyPqppzmF7VjrXIhW2kAAGotKzEZhRX53zmWkM6iNoCsS
l64dPzHrhanY9ra+1slK5OJIsTRLnc1YCcXc7X40swbQD+N+AQYfgKEwfb3+1VTmpDOWzFadtznM
mebPnP8skelXGFyL04/rdraKBAAz/+cLyZ2etC5sQ1tfYcl3501HrdFd7lA0wyVwxwNAFQbXfrB3
yQ+F2ZXiUb7MbVyfuM6Be6UypKVBCGnC3kBTDjdBQT2HvvTk1QCjbZRgmHLXzWrM2tb5XoHVdK0U
ECIPJzixEY+RsLCnoqy8ajFvRd+/9mNVBEbzMAA+pDkKPOxW/MIQDcMSdYcDfHt+9pDRjyYfCXIW
yBoEmvlEwWfq2kmpHyu7/mQ2V6GkNi2ij7+CpECKIY8Bsr6z2jpDninmnAPpZSTLIRsT4xvJQi32
aqsO830x9YWiK7Bxv0FyBGxf4OHA80i+ePGJy4yN6FiXMT2K/p6H9f66z2yccsfQ0cODbgIQGJZ0
F2joe9pWjzaenmVFQBc9hg5zO0HHlP9z3dJG+xMkfeg2wTUJyqFyhTcphhliyDNQpt1+DKCT990Z
/NJNoUmveuRsHMBzW2skOLm3NRAqkbiBLXC6Fw/Fvf0r3jG/35EdefRiN77Xf+iKb7VRwT63Kbml
IeqZjDhsngjiN30vXLze/MxLPPM+fujcG4DwFTt6+fHOLUqZn6YboJPvF0D1gB3+qb9nkde583F2
IbcchK+Gl9/0R9XQ7eVZODcqJYNjSwQkWtdlOq+Ldgta55F5Zof2EBjpFAtcve88oJ3ZkongRDFQ
1k2wpZVuG+hYmMc967W8Tf0n/ty+Rv51g5sbynHg0KZHU9SSHsfQuy3R39FLr+lnb0GESa23elJ9
t0srCNKoAjIMDSBiWtIOLpXD0N9FjpIKdByghozyP6mD60v5c5zO9w4PKgIRD/A4QFBQvoOQJURx
YUKbGzWbObDuY58cTb+8hVoI+M4WsJjE/uShpIEJRL/c+99vPDu4uf4jtqr1Zz9CSscSDol3S8fL
Yd5j9Abl6h/Obei398lRHJ17261/Zf/cETd7rHz75brtrdh5uv71K5yEAKhAxk3WYP2Uze6km645
KvLoP1t4bYulKGPWjT3YBlaH5x0IGK1v39Id+/qT3tiPgAO67Lm7S74Vz+Kte1h+gHA9sjwjCL9f
X+fleTz/zlLY4QvItHQTP6JBBpo+pfrOMA9FcSdm5RtataVSvIlyvQSgAKa4m39FQZRNbvWj+HI3
vGu/7YMFNZWAK+76TZMWhptQGgHs8U+gP/mKWTmVsz2jJhYbkct7x6vin9f3j2xu4IkJ+SsmiV5q
qGp6IveNRwgXFvvO11z++AbdoJ+6G/9mbx+Ni0nrJij2tT9WSIfdHukbe+hvU1UVcCNJxaMCsD5C
Vjl0OQZlY8orszKBEjJuyHhTWsFs/xZUVe3eWPYKt8brYW3y4F8pCtG86OdkLWx1aSJ2Th8NhxLi
AIvLS8oinzuxfZ/oRfwQOXEv/EYU9cM45vlrspjJTV6QQuzDxsDsdF2Du5WwMH8lAGPckXSaZpdY
U31gAJom39pxbEM3FamWBCxJZoL6ekJfc0dLgc9tCTumbQtlIy03NBWbybqK8yOK9XETSRvmC/Fg
kvKbcM6isAEEBZUlqgfzWIae1bbacexWg3U3B4SM1p7O/bgHJb2tuMEusmNcIvgPydVKmH6h1xgv
SVUMa05ArV+pdptVrhYKN548U79P80WREFxcLGfWoA90HvJCo55TUq35QCluEtEeKuw7d/65fmAu
zotkRbokh6Xpc2td0zz1HgSeD0bP78vkFeSiHloV/nVrG6PX6xbaa1neRBYs35Y5WJ9Fr+NOprHt
xoun68/UAtEIf7PZj3T0cjG7ifUpwse+VAT4i6P4Z6X/MU2l/WwnjWYIPshY62k3kl3R934BLrAk
e1Mscv1LZ266WgJsxMZHQ7tXLv3zZtKWhsBSId7jcNfMHonu0UFxDfMGCHa+eMugWNwlxE2yKUVz
voBO0hCwuc60Z3yX65anhXd2utPoLav3SxgwzU+UJLQXSZ1kVwo8yWBrfW7ALoZBvcY5Nt0DZQfN
8rrxrugxI9b5Yb7DcxVjmyFTnZHNb4q3OXqWJprccufSaNM5cwqrhN80X0DI8JyMozfG77mm4r3d
PI0nlqR7pZuGXJ9GWBJh7ldx7JtDsqu0MrjuO1sLWp9woI6FRADe/ueHXhjDpCXEwII0tA5Arh25
dlQYQWlZ3zKjVwwvblrD9QSmdfxvyY5q101haDqE7zVSelMIvpMO6vFa/RxavSJ2bu3fehP+nynJ
P010FyMTbUeUuYrGz8yOujlkOv2K0f31Lbx8LsIlT01Je8hpGQ9DAVOihBrIN+I8seqhr+/i6if6
tebyTTfejfBAhg+RvRgTRvIUv2Arpp78ALnYVk6Ap3U2fkAvfhXFjW7fGaAisclTkajQHeu2yaHm
1JQcvuvQap0oEl678N9Z/J7hiSzY4FdoLtlVvBusvxf6w+46q3cC0UqRxJ17qJYyLWuHEB+ypEen
7b9Artavh/DfHIQTM+TcjGnHeWJASdObx+S2E9ZugYlkooemIAqY38YeYoIAU/cAfjKGYc1zU1qS
/+/n4s7YBnloOT5U/yBsE/GntNMghtJAhhsg2+ZvHzW2QXWMYSOTgX3mrGfmJB0uq57FRRELdGIS
7cXsC+4VwCIovPEiaYIVCwU2IH84Sk+ycPpSQ6+hMAcBwY13BhoxkM1DWSH8ZjuzC/C1a6jGZS7b
kLCIHgEG3yjGQFBNPF9XLSAc19S68BK7ck2Mluf94PYLh74lypgjPThkCRJiuRnVjmZvuJxHAe2S
fbekbhOND0mJ6SQ2Bgvjb7oAhZKd73Mn26VO5lel42VENZ25EQnxkx0EQdCgrlib8588T2NeT5UB
BF/b+lWIbCR18/RX0T1fD05bvgYEOnoMIHfAg2ANHSefnA+llmSDJSBJu6cElbn4GI1vJAPirTtw
nOP/nzkp6gqjWXS+rOaiL8KJXcN5SIfHOPxSjoNbdIqM9bIouH54BuqKtZFhGkzaxaKqk6nVmfCi
0c9tt0HhOs0MvyXvie229LiIexEqjG59OfCtA2GxhiSozJ3vaER6OsX5KLyh8Ts8tMr8n3J+G3WV
yuRGUAeG/792pIAUFc7IagPHiNqHwblhzKUQyjYWL69Ur7nLFi32EZEVLCqgmsR7Q9rHOZqaxkpg
ixtPk/WkTR4xIRKbeKsaCnV23PBFtWsA00rNvT38c91pNj8jXqwAfmKOF6IekpMWjKesmKc/Ttrp
P7P6G6fQJQSnlqfj6br0+3xSnIuLysC64hOTkqPGXTiVLcNXZC2UExbntTBVg5CbH/DEhJQWxMyc
RzrAhFbHdzVtdlpU74YmuadZ/jHEs6patjqedDWfLklGWhOWt5XdYRd5Pf5q4kcO+cM8jh6dZryp
zP5Vi+ydMwi3sz5bW5UYbz20zqxLx8IRDvSnHaw2bo9ZHdTp5I7Vi9b/CqN3O74T1athB435Br0g
hfdsvAjOLEsHJdEIQZUHlps69bUG3bIuvqMsfWyY+NJW4EkbX2Yz3mvR4Gfp62y+G0reo63n0NmP
WH/kSZzNTDYLkHwJUJD/ysPnvh79zvGK9BHM8flwLBe8xT5aFcxxMxatPWSEIkB/5KsW3Hz6VFqw
Ght+2b3y9ikcd2n5cn2Ht+4QjCD+nxVLeshmadgLjcIKtXCn97hdd4txIPQbWTF7isfsRvbAdIAr
zXVyCsMW0qlJ+Fxaho5Q5NhftDLbs+p9drTXRi9dTbC7lAIrTWPFwJbCqPxUt8Dbpo0djA4Cc2hf
aHib4kEJEXCi30FHwWWqwtIaUKWzCqqCVRXHJnTlXzp3F3QPnIg0yFjA1VF1xCXNcVbKF214x5kR
6WDQghVhZ8LIMj11K/OcA9k95GAqcSnVYiTfTzTbELxa7dg/gLQFnA791Na97oQb0ZTp0JBe36gg
mpBdvawxUZ5xJEzoo1r5uyMCCMPPNHXTSvVxNvfNtExc7yim4GV8/nEcgnEHocNUFT4uwz/1+Mqj
V6riwt84VVjQf62sN9RJxFiycqS5Bisa39cDBJjsgIVB3X+NzNobVeqtW3csMIGgxbQY7iTIQJ2b
a+w5aslqjhfgG/kxYigRoCRGn/lyMMZg7Peayi+2PpmBPUR1GJ12VEzOTVJh21a+JoMYK/YTiOU4
PBDRQ2Pf1VbiX3ePrROMYXkcJYA6V/T/uS27jQUJbdgSReyK7OgYX2LxaUOXk3Y/FyBwEYGvW9zy
ErgHIKRImAA7lDZ0rlkepSMsAnUN0TYIO1nRnYGBWZL/NSwJgPwTU/L7HnjPjNbZakobPbCuHTTy
YdLFXYT9dH1RG6Jdqyk8oRyAKcGkKqViLaaZqymiArywTf6rDCPxw64M7XMkbfXachLSYBZ5dDvS
OL/Ll4XfsZkU3d4wnPhYaxXed8RahPEEhL0BGuklrgdfNyFQfP2Hbp0e5G8gNQTGH4PE0u5XdJra
fuYCGWoOR96x9olCbCkHU4IpYndsvl63t+XLQIwARrE2kwB2OPeviPXVULWwF3e1mwmgw79OSMeZ
/mQnscKXN9fGGPo3BFVrYCbPbUE4QvTmurYFlKQfE4nRZuDVfRNVmFFdqocsF8kBi1dBEDbKyByT
h1AmxGCUg2LLud2wApHamAEtXImvxLonTu5T9lyRZ0ImP55uWiuYGoXRjbWe2VxP2UkUtPjSDJbd
Vh70Cd0lX/xi/r4W7Gieux3wrl0+qPLFNbBKd++ZSWl7p3mMJm6tJptAFyDb34NXPQNmzOCHysBQ
eHV0onsUZbp6V1bPlfN+3ZW2lwy2RQPtdSSNkuvingftX96DVUG/rwQYe19siP2YSzCiqB3NijC1
VRzhholBm7UreBmF49ysE5R1K9DrsPDdLvX5hUeW8bokEzE8c8i7ryMzswOxCvq7pr3z3ZniIWgH
MF64Exv6I8Yj6CfiOH4buNLsFzvNaLbXhDWOPquHOA6agWUfNNYmv2Bm66daY/yOFhNVLMOIjH/z
XMUX/M8OyulahnGrKjTgqKkOPCg5COdhHo597WmY7Osxaxyy9wrkBWiIsF9TYym2dOsuPbMvXTZC
t8FZFOELRssxzTwr+ahSL9K9OfkSm4eJflZRqrC5kWOdmZTiz5gg+yer0xDyHA//6MuD1f++7per
312ei//uqnRdV8OQL5OOXY1jC1co+AuN3UoG7hRgE/eb1VmD6xY3gio4IVdOYhvlBzTozw+/NhrO
uJhL5S3OzWz7+mC7TvMjCfdc+c22TKGaYgBJDLYYVJTPTTlNgXGsCCjiSfsmSp8uk2tngUkKd1pU
Qx8bmQGmvzDBgizVcC4qRFYH+jzQ11VeV6DjV94h0w/S9OdQH65v35YfYrIILzOE63WWRYpkxqCz
cMiNyrN6Cux3ya0eOJLcikFl0InFnVudxO7k6OUd0+xu9IsUI2N+HU3F3+LP0WM9/SVrzDsJ423e
Wfpg6gBpx9Nzu/wUyWeHnuOcoeuyqFjQNvcXFEzAHYAF9oKPF3DxqEl7LDtfWuGGHJxyzCg/hcM/
tZxX3vVd3jp5BqiFCPAOqGvLmzxEcWgDnIZjUWOGLQL7DngVQhBpXzez4aArjmIVcVxvBvnRoVu6
3RlLVqGfii0LXZ28on/qZD/MUZE6bZ1zMGKZ4JXCu5bIoIahxBCdlRSVZ4OXpHyvgPTR2xsw6Rba
tC9EfET0v762rerIynELzhXQNXPU+M7dw9aapoK4De4g/bee7ZGtu0afuKBuGCaItTlfhXiPzPe0
VBDY/WkoyjHtxDCXShdT1Wd6Z8KwpQ1e3YMDQ/NT54mG3wnEq+txl4Q3Tr2nywH6aq311PDPJPq6
iIdW5bSXAE/Mv5z+FCnYTd1cDD3DT9GgoEpxLkfDcEnhU/17ykFh3RxIcRctPnjgIw2Qdi8sp39x
iaCkYq182QztH+kncDM0I8us8adtJ0jpYxyDIE18VXzsrTSS4MUCkh2OjFEmlSC8IwX0hSpvQKNl
3OXke1js7dWRm1063zTp4DFATq9b3YgJ6wQabhETqStIBM49TE848naR1pCfLj7sqhsOJLGbIF6q
7HkI5+Z43dxGUMCAO0YgdZxVCtLsc3NxNCR27WQ1ZI4W2+3rrAxCg2Tu1FkqutWtlaFZByQmBUoe
4g/nppI8GpxYb2rPMKt93JQBFBmOU8IPXd8qjstGZgxIAxj18Wpf55jXVZ9E8X4c0XRsYcpOu0PB
p33MW8XbZmvjQJuHxieuRzw1JRcMY02vmVnWXtrhmTxE7S8ea71Plr8HjKOGBk447Bli5wqYPV9M
jaJbVTVjDexL6Vl6fwtAReAM4OrU+V7vmoeM1DdGVu2M0P513Tu24h2gx6tMBwS3QUoqbSS6Nn0a
86X2SDgHXbgEosuPRjHsWN3cjyzGA6N1C8hhFgXdl3OsEsbauEzWj4jiFdDymCSR1t70ZWfWpl57
1QiUZT5BGsschwe0eeLASjUI7PJeJft38WWt9dxxArFyhBeQS57vdwEulCSrwCeYEFLvOp5Fn/Zs
VhANblS6SpumMNoABA54+S90lSYnNdIyBbEg+ryzy40yOcYVQ/9vmFR4hy1TgBnirGOEgmC89HxV
aWVqAjIkYNueq/ZW2Kx6JmlnoyhiYiz/uttssL2sJRdUObGNa1iRtnBKun5sqxqYaq98cx7FYfKp
4SOnS9w2dbO7LgCbwV20t30a5AFQsx/lXjVMu7Hgs98gZXJG1ndjNOI3DOkdpe8x/4pCpWKhKhvS
ps6ZHvXCho2lfAz7R0zyp8nr9b28CGVA5JxspYz9b6alhRwBTFjLvDOM/ABRQUUo2zKBcGk5aOFD
W0NGHXCAs2orhAkt5buEcVAXZIpVXDZmsYxTG+vlcBKRBxThyk6DjTrI4yB9Kr7Yd/qRRIFx4+yR
RFXgJlB8HNWyJCdsEx5jkB0m8wUTzQXY7BUln8ukTFqU5GIRQib6SbDQ3PHX2CMNZBfpC5J4t9iN
PugTPfuR35Serqr8rH/4LBuUDEt+h8dBgtpGU3r2c/40+Bh1s7/SWwIdBPvIITtX7Jx34324D5Uj
RZuWUXdnaGitMkrriTj5jowOXZdAeNFjInGt8i39BCUWZlh9BqKQ6cd131+XcbFMvAqBV8bN58gw
H4QXJ++bDng043EeBteYIl8HaQzz7XA/h2yvxCpsHWg4qo33ERI+5A7ny8NlJ5xK4J4tMaegTzdF
+h2qLNdXdZEHrR/vxMbqtydb2JiNhtosbGCaJ/k9tB965Kex6sBdJK8rpS/e0shNMG980ftpabc2
7KAyEH7Rb6pXtroF2dW2iyGUv206SqakBcUjCadGQ9GvoLca4D9F/MoA3Y0d12BQGffqRZHebewg
jhbG/uiKocUb83wHMfTrMJT1Cq+qHmsTzI0WpNPnvVVpf/+pwK4FHRWUHZlJdOmcRYTVvMwG8BeD
T3tOQDe1JA8xSNJaq3657hUb0erU1J8SyYlXhJUl9KWDqZnV7tSWj3Nffb1uYsO54REQQANuznQu
IOS1VWAAoYKJcYj8IjSfMoC440ylArsV69GWW2VnkDBSrOr88/QQERmjfAad4bjrl5ckv9XS94gc
qeXbCeRZ6ttl8sb0ocqhr/N2fY1/MIdSzEC5Ct8KvRSoask4YNZRnsUhFAfJ8zivks139jHI9tke
Y4izO++cZw1DVyDU6d0v2l6FY9j6iiuCgeOEowMh4490TeNDklHQwRYRGOBwJJLd9QVufURgEdFw
B/LYBgbyfHNpT0XIMAfjJdU7FTcLeVamipcvfGTAYJ1CKQ6I6svnNQBUMysMhkEqepuNvuOWu8Gd
npP75RlNqlrbfScHVQ2QbB1q8L6gWY22FCCX0qFeKio6WmNhBSZG+5vPNuiAJExczHT2buE+Dj7Z
Ow/VwXwID80c2MfCA5cfdSMQLqt+zAavAXbg5MeQ813OlqKp8hY/BhwphuOmA9jXIzAYdE/pDrNP
+id/SbwI0zyJ9/Dr+gfeSp7PbMt3kF0mRlbC9vCZ/Z5vwDkV1K711H/9af9a9hMI9rvDeMe4mz7z
vVg1a5Qlnk0nO1n+6uYnwaivrbRq1m8hAufV/ESBCdO7dA+n86ZAu38mz5UCSnxZAgY3JEISxkHh
2mtJTzKJy36MGkD3jW4/x94ctPcY0nxs2yB7mhTGNpa3jpSheL0yUkIZ79zWHGWiWZoKgTA76IXm
LqiaYcr1+nfcCAUgAgDOA1EQqbVcB7WpqJPKNuBCs+H1KNFbKljCn2gixTqgN008kEE9cKmIF4Zl
3JaCg774od3HH9boghocoyOvT9lnHEBIEwgTFXxl62icGV3P8YlvEC0uSruAUeBj9tEBGGPkv4f2
a/XB78mBPALJ0uzi++LWQPRTZBp/uuEXK0ZsxwwbWPGQ/50b584yVWFhgyXfD/f1fXq0b8ATPP0g
T0gLn8v3xKfH5Gv2kbym+05xfW4EKIYiBLj+wG0L01IJtqiNxozDGLlheR/GD0l9z53fIzn8tdus
dRYGbBjDRKKMqbezpISYeYanc/1uWJ8s/3vfR50BBRVMkhqXJYey7bs5s8rSq3oAZzKflI9mr8jP
1q8gfSW8DwAJQmED2Hm5Sk4wCcDAcoTHnrE3irfR3gv+YbGjTl9CmrvAuCueehcHGtMAMAMExQqo
whc6dwtdD/UFqRmIRrrMNWa/MkqXJ/vrX0ZlRHrt1RW4ecMJRmgI0SvML5rlvlV9nouosc41WMhc
8PgAF5mc2urGOLFpyjAUD0xibPoj+t3Xl3Hhxn8swAboHQmK29I92/VVlQwE/JtT7fhl7dvOiwFA
na54u23sFuIe5rEoQeESzMznnyQUTYXsuQInXd25GBFwx/kj+utkiIKIBIgcwCxBpQHg6LkRrRUx
bSD+CWIQ89nsodJSGnsSKd75W0s5tSIlA3M+hn2K/iRkWsF4qOt7I+kfTa5iAd80Y2K/MOxlofgo
xbZhQimSLSDZGnJ6103mPQdTMSn6v3djDFEgkq383DoqPud7Ni8aYQ0F+LAF+RTCOK9NF+yl153s
okyAD8NwFjkDlwpAOPIlIeoSdUwG6QVKd6OTBGKZIYm4kv+k0JMa/ThW1fsugo5kUooBqV3VfOrQ
PS4SyxN6kFTfo7Dzswl1CtATN3uaKG6j9S+ehTnUylC2xeULml5gzSQX54tgFV259Gy7RSqBhGys
AppVe7bYL0NYKG6Gy2L8am/lEDPISkMnXw1xaPZhX6w0b+C/6fOgYmD43IvUE/xLBg5o4zmOP53o
5vqn3FolwIFoAaB0jFEv6YzhLhmTokGJyWxuohhkaSu73m07Oa5QIZo2QhM6i+tAikUgXerIXlNm
+VILmMLVfyzM8K7Psx7vxd+9oxon2jK1ztqgd4NbAzwn56fAKkWLmQZ4C2WD7rZG1d/b8dzdVW2t
uV00/4tIBc1djISgWwROYvmGGondGiEmG7yGsABdHteGCiC4o//+W0GNZNVaQhn3IrF1wPQK78GY
vzAy7mc84oCilc+JkQMIUwoIrZef/8YimOpNB7UYDAKe72PNmyFvapDo2QP9J5+nPYFk/RI1rZva
2a5lpeKm3/JGKJ/8x570Mmkn4EF4DHtVkfzW485ry+lmAjVUq9XPrFFR72zEZH5qTjriM7LrOs+w
oXY5Ymj5DciKnUiC63u4aQQ5H4itwHqLaHK+h6WYHRschLiRM3KszeduoAHovxW+senxJ1aknYuK
vsnSlW5nislOb8LPvqvvzeVnlDRPf78etJhW7nIkM+g4na/HXOY0XdIZkXh4yUcH8pqaG6uC78YN
g5oc0En4B6QW8tVvpdbchNrKTaQbfqx/6MlHiN5SGbbPdfK94M/X17RpDoz7Kw83ptlMaU3zFINK
eNWwbpfqhmd3ufkLLdmA/VOBpHIwX69b28gCOWZOkQQgscEuSjG30cdebwFj8zLH+anldmCWieId
sOUOSM9MFLqRpnG5UoVDpFukRazF4/Wo96Xfj/M3VHKhNEkV9+SWfyN/wgwtIPRA0EuHKDHA5F1y
MMukYIiE0n2uH1qSKwLDZdEKt+OpFenyYEAClU6NBXW5VfzSFspuwslsngQZ5i+GtnAogLNqD2KZ
HCVJ3t6mFTqEbtmkziNxxuGVFQEZh+Pff0lssYMXK1AWYLw/Pwt9Dh6SfNUkN5zwyUyqp6n+ct3C
5oeEJrWJAAK6Lnk4gUS0dOZmtQA0aXIz6IWR7ifTqGNMlAAf1MWDqj60ZRLlBmArbBQ34ELni8Is
jhm2FEE4yYvPUf9YMvO5WikeUFzeXV/dlu+gGYPiCG4z8OZJsZHXA6D70H3AOBrN3Ipav52uuEGR
u1aEx60jh/Y49o+jYQ1Ax/maks4sxbKqkoEP6KuoMfIL5LpiMZdFLslHJSNOMtMwZjgJWn0I83EP
US22eBGNXZb6ojY9K94rZ+u2QhdYlJB3YCQVkwZSMDG0qOELxYBv1XTHhJnHJenvwnw6zIjLYdPf
ZFbjX/9qKpOSgwyCzWEZwWTT1BjTZO5k/+ygSRKFAVjeyuRfBGc8lgFBX1/MqIyff7thngcrWvnP
uzLZ91z/LPXqRlRoq3Fy382JrxU8uL7CrSMA+Nmq8oJmIQb9zk3G9TLRFJpNHkcPxVr03VyUt5ZA
qdymimrKZt6P4LFeBjCI/89tEQ6YuuhxBqDPB3nl0bWQK/Bol2Y/J+5q5kMdvnKys7gipG6dPVQu
kYyvxBUXg0Ex6PmWzFopuFruGmXxBBroXQi44/WtXJ1efkadmJGHgloMdGEUHWb0Jgqi7l1D3bkW
uxhkC0OquIq2PhtQbvhe6IxiIkXylIhqRkryNUGewIfcAjDl1CP3tA4I/9nJ9tdXtnneTwOl5CWR
M9jA3OBrsd58SJoXYXOBoZtxn9NoR5b867TQz6Z4TJlKgWtzoRRc04COOTp+w7nPpBgeGAG4WLHU
4FrPiStSiG1YxC2Y4n24uUi89VHiwcnDpKtkyhbavIwLQEys62zjpnPMKL9HsllNrmWNDtQshrS1
XTaS7AGQ8viFxKS/taF7oajTXK4ZzzkcRvwSlFAwPHe+ZmqOdKyQBXio3wYjc+dQ+BHockrVHPGl
x8KQjZq7BVJJzL5KhsxhpL3poL4Ztncl+zYVIOooD3iqAkejOBzrnzo/HOem1jWfVNup4VTmZMGU
MTdu6wSOQBqlSiFURqRraaC0rY0VAFSEQdT+cLQBBCOKRGjLBhAcCCSolzCEsvOFQDKl0acIIIEM
4jUsHwDLzHempiqSbJgBOyIuAUgnIWuQS8+zgRu2+sOq1fLvjm7teYgjF1WRIpAo7Mh4bFPDVxxN
DOaA78GNK23XalMQUpUWxqYZTLKs8Rc3jczRoTkgC25rhl2bw8HTbYHBEiZKt+vDvz/GBqAiQNKj
uIKBPfmFE9UNznAO8roE+laFHWAwIEvvbZH4dvONgRHJhrDOoqJ5vMwU1iYHXnIo4mJkQMYfs6SN
0zCBVUh7vVVN804qXGw6OvM6hHQoNKmKyAmuh+WNOLEqQwEevOKYoAp37oqDGaV5vyQC+jn6bjB/
5PO4X5CezHTcXbe0/iXp9J5akr0kTETUThMsdfYXqHLg1gk0DJ4u0zdKcJsHtap9oDIoXTh5J0IQ
PcJg3NYrZt3iD+m4Y+Qj4XbQap9cpWuwuZdkxVpD0uvyQu0xqUOnNhOQKAe6In6eyOzr0EdXqQZv
+QlgYP9rB0X282/WiEqvQoaFpYaJmu6H5SxemHoa/SycD1sTfx12AeEAyAKtCw59eTlPoEnV2w46
nV7WdF9QmoEOKUn90qxGRaa8eXuCMn5txqy4ERl8mVIjzu0aiSQqKjemDdq6LKqDsI2/hcP4a3HI
O+iLPSLKJwOVtevuebmpeOisBVc8HdFylzHsmIaMBj3KMX5YpE+DgThJjUdNNF6GMf5q4dwdqKYo
Dl06DGwC0oe02bAwVSF5qJ3WdjXqsIkRwJ7poFr8YiSZP0c//sXaTuyQc4cJad0OqQk7djj696Uv
yshz6ict29lEEU82txGQIzw/UCdHh/jcFNf6rDcpaP8F2l0ReHNRdq2hWdIYB2rd2rniPbBpbn0P
YA9RJJJBaSGtCmpMmL/p9Sg51Asz8JxMc3cuxPzgFA7UGJPwvsqhvnZ9S/+HtC/bbVxnun0iAZqH
W0qybMeZ574ROklvzfOspz+L/Z9vR6YFEd0byF0Al4osFos1rHV5GWHrUOhA9YGOirCgh0olw7VM
mIcps1uax0EzssgD4l9VbiGD/n8R78RJrvjiABljbHy0fXLlRwBvMoHibukHI6yJIvCQ3NdEGugx
pXxjGBlnI5M+Gypz7kIAuEtPgmBbwbsxH5rhKRsAh8AjBbt00CiHLoTRNMRCv6KT/dCIo9I2ktgO
+y81Rr+kFBJR+QnoTeIPV5HGGWlc2zYK3kqBF0TsHWOeZRj1YkxFCtK8G6X2OLfRrht0zl13CZyE
tAnKvbQ5AguJAvO5anNXTQhVMF8oD2B0VB6DyO5NPON2qubIwaeC9E32S0DLfzZycjdri4rSP547
6HlFGoCJX2MxBuJBibMujiMI3SI3i55F46XTj4HxkCsAdoyfto/Cmhf7/X5EkxxtJaJftNhGvQuC
uBGwplIoP3aFdOwy2Q210a7BgrgtauWGwLrSq/X/ZLFD4iaG2NU8wbqqyVcIvOEMfT820OSe6yBy
o7w4yO1YEbG0bk0xeNkWfvnSobLRw0RHc9EBy0TteRf2TSdimNNK0czuPwBShuRiSiwhsPOS49h4
wpizMc+9NsYYZLJ75dMKPLlNnTR+rSp3BMbLtl70p84Ds3O96JlZ7F89N0lSG1SU9CKnP3Hj/sXv
I++r45UIHDq2my0Q28AsLfx+Y2WPUth/yJng/I0IMNahVVNE6Y0xwVKsFauoYPRo4klRZxNBKbUt
4Xfm5WKV0Nz9/0WwmZm8FDMxTTBga9wWkV2exkPiTXfVm7rTH3Xys/wHMP5u4Tau6QkDUQ7b4lf9
Fp4jmP1CL/5F4Xn2236IW1yrhtjaWo4hcPSr8OCf15w/Bdv8nxAmTED1UjHrAUIU67kyDlmKCT4T
sZhiZ+Nt9rmt0arVLYQxpwk5p6nScgiTR4FIeMmrfzy7Rn0wSkdgd0eojJzduV0LeY750boswQIq
6aTC08oO0mcpbjj2vbo3iIxh4WjMxOvtXA4ayXFYwTqJ1odw8EQtR5tmH+aOJDW8gdjVHbLQZgFH
i6CRfa0JYpygExfuzxJrt9WPMXr82l9amRAxf1L8hz/fIvqUQVkDr2GMeZ8rZs1oTMkNmHw5vbYN
etU6Tt1tbeW+BaBOfy5gqmYzS00I0IefBpSojGPIuzJ4MpjdCXW1aPIYMiZ9Z8X3inaDQHt7ndYu
wKUazLkpxU4suwYihv4UxsgQH8rO4Tab8hRhDowGGhq5UyClVppdViW7qbWAvlq728qsXTwozSGE
x1A5+MLoZyxuA0OQrXagToDOewJd33pOwG6R6J+59c+2pFWFFpLosi4kxVY3IbSGpBI9hDr6PzLd
SxtOwLdSCgWe1EIKEw9V8pRM5YBl66P5XjMFMlS4tgGtqKvJcy+1Tmi12LjJjiLdUTF1QvIi2qVp
fFNXI+9jeIvLRPQpeJJzlSIXdEfh1nqc7jGvhokdIhnE8sSDv5+c3I2fzVce6cRq4LRcBuYsT6rW
yFOMxR5N62VAmj2ai12KNKdRhMdRVYGOHHrzIDthxgMyX3NaC9Emc8pDvHE7VYbSQXQ9jh8VnveD
O6KtHcTR0uO2Ta3IwtsFjxdckcjcse/B3vRDpagBdxMALyxrP4fCxOba2uCp/ZHLy7K2qhCHYXDM
RSH/zXa9pdUQWzq4jG0zFG5UCWEpEAVBbWq3mGdLkLOYQt2dxIaA72i/renK6TkTzZyeVK3bpk6h
aSZdx6WbVi+5zxGxYq0QgZkygBSgoYltW8310o9GAZhacXUfd46gurG18/urVuHkW1d1wYAQ+jtA
PoOJpXNP0E+JpEUGlrHX9/J0DIuXmIdAuqrLQgQTT6eCHiR+BBF55MbddYX8EZLU87i3eF0OK7eB
TKed/qcM40DnerDGpMTGoECYRcep/DEG9338sb399Lwy4Sha/xFO4zWCKRH2IZtmQt/IyYw7JyVg
ubXs/KfiduDN4rXRrT1lZXTIozsWyHWUnOx8c5JI19MipLZ9PR2Dh+km8qZP4RAcMkjrOKWENXe9
lMaOeBsYORUBJwEYoFPoxafyFO6ia4xH7wJv9jSv5k4yrMShGAhFUZfyEAIhkVHPSPI6nA2oZ2FY
owfSYMvjBFuz7m8JF+naRMZ8skSRjUThrscIXnPIuECgNMRgzWEpg4lyTLT0DH4PGdP97Ew3aU70
r9qddv5r+EPY/cVzC0xU6GdH7RiVTjYMRRFD7mcKORNk4ujEGWrIiIJ5iHBrB2khhS0YGGUH7KkB
8XunvrUAKZav8vi1nb3tg7R2YyylMCun+lknhBF0iS0ULtEaOl6loLuJXy3lJp/vt4WtmQIovNDQ
CwQxBW3n52fJ7Iw6S6oasFNTLSPlpTcE2I+ha8ymRrZFrdk1Cr8AfIQkkGwwegkdHjx1BTeEQqPT
zO3VJFp/sXSAKcWzHniHmDlgtNHMsM9k1AMAoqVQ1lxQoRaejIxWXFj3avhhKtlhW6k1L25ilhWj
tGgPRVn7fP1aBMADUCZKuxpR9+srIgsPWhoQbRJIpHFeJzxhTFhfKVUHUiIaCecuCGzBbXVs5ng3
Sejb2W3rRVeKPb5LvZgLsBBK00x8iOrHG3EqCQg1iR+7WeY0fmuH9Z2AUHxb5JopLkUyF2I9JD0Y
4hEX5yAGS3LrrdXla0UNeTy5a+cLNoLkPOXEwHzK+Zb1M54ogYBTPLZAxkpeKuPFUslgHKRo7/O4
2dfX8V9hbJKmaLOpMGQIK4NwP6T5KZy6PSaVDpEKpHFj/iXrY0dMASxa26u55qsWWl6MI4jxoMcJ
vEihUeSo5zGQyRxdo1+PI+hy5BCDlEtJjFV2fhunPVVxkMufoaTWwHnT7CKZTkY5upmoOMDPvB3N
d8AIOgXg1sXSixuZtPpwK5dPwaii1AQ8BwwIbS/BqkGh10BCqRD5Cbb1JVeEVCkNnM1RD/ZNA4cd
tf9Uc81xOqunEvnX380tdNzp3J6kBo3uigAXqotPjf/YKrd17s1fwfT6F+rIiEWAuIRudDarM1hV
L1Qz/GcC1PgJz0LLiO1m+tiWsqoNgg6gyAG84aIeAe7xLKxUSBH15B7fAs7Q+MEfEydLi2Mr8S6F
lfY5WM9CHmM9czHPcGUIg/G4lUktfs3hj2IE1XOn7lANAs369OSLzwb4M/SU11a6ekgWwhkvl4xC
DyjnHg5VTK9M7TET/ccknHcGVnZ7WVdtcSGJcW6lIoEv3sSyFsk+1b0p/tHxmuBXlbFQJ6YddGid
YPxaOQ692uRQJgq/asUx813UeELIZcOh9nxxNXzLYaOgAMddHihGbDS50i5w0dePgg7ADilY1KnM
/2blFuKY41UmUabVCdQSm4TMJdhbBjuz/sZVLIQwVmi1Vi9HNX2MDY/VsE+bhzg4/IUFLEQwtgbe
uwD4GtBD0qAApn3k0AZMwJ8LQd8U3v7wyEBrYGwgyEAyrxQQUlQndNXWYIfj9dauphgoQg5gSiQQ
7LFzYFGJqoMxigiyzM9uegpCg6Db1g7Vmw5+aYyJHD+a2V/UhPCu/JZK/dYiN4cH7mRhKgIXKdpD
W9HWLV5eduX8QCGM9qJREgPLbFNmhe4B+AL4cXWUnxMFj69ICT66USPxDOTs7Y1acbOYvAQ1IeY8
8W5h48Zh0me9beAPBOlLEg1Hn5KDkE+OqTVEiT+3ha04nzNhjHUbYyDJ4QBhGbjWxxqxDhkGTnlw
dfUWCjHmjUmKWZF6pGZmAYjy8rOcPiTNQELha1uXlYDqTBfGkQ6NIDYl/oD/Nz53lbYz2mmfWZVT
m9b11CnP6GJ09ZhnfrwlpP9fmJ8+y1Y/ZHS/UGPV0c+RFbcTr6ZGv53xrGe60TVeCDHNLpDKGroF
QnHIgJs7tDxqTJ4ezDHqIrUY0wB6xKNy1bcjwIwsKMKD11iJsc80of9faBJi6KXAvC+swfD09mS2
u7GW6XkCTwZwSzg2sb5uBgjFKMo36L3OpbWZlGmgbKRlocJRmqsq4uWcfpfSL7fmXxHspZeWAkYZ
BYjQdsp+AACKao8kvxKeb8Tb4T04oQnsCe0v16Xnu0lNko/sn4T3EWuxElb1+yOYq1BrajOvaHIX
8y/dQCzpNGq2Ca6VnJRjQjrJRmVU54ldd1XfUhnvEVq90EoFpKaVRhrlPsvey/HUhyMJRo4T4Wyk
wTgRZYySpqJpVx1drsPkmQIvell3H9/K0C9YGGYh9EXZWFQCHrTmQMbAHWIvS2gXshNL3sCjZ+at
HuM4IlQRxzmDwLlywNoyz3fRkNhd5AwKp8F+/Wh/q8Z4jyG3sjoTIakRvalDVk8iucTLhtLSyNY5
YPxHBZKGtotoNDbZwuzo0Wud/2gllfTijzx2Jpn0o7ft8XlGwfgSTE6hN1OFXor00vk/uKlK3rox
3kOqeuAxjPj91gp/CtMA0KH8tS213bYaa3HT8vSyVacWXdr9TI27BCiOYO7MeN8EdqqIKP5dg/or
l48aD8J2LXt9JpRxGVGtj1mnwxHD0M1D5Iolkfb5VXSA/1Blu7oVnuBD8tbZVnY1GqDgsmj3t9Zy
2Ih8fBliARvlRJl4UJAPM4RPI+W1waxax7+SLnLZtRSJYDyHpKlOiF4XpGz+5lwtJDBLWBhG14n0
LqvNhBj9J4aDAh7q5Op9uZDB+lizauJagW1o6btuPc4B2Jvvx7R1DOU14XFWr7okGe2wIGxBJoGt
EYKDzqj0CiQVonyvSKjWmM7YnLrothQ4R3f1aC0kMS5JtOKuS1TqLZoHUQMGvWuVPI+0bgDf2jAe
SQnkqJgHaDMICJh6V1BaN5ddqWxJJdlFPWBcggQKuh1fkuy96O2h45xs3hcwDmoqK8TWLbRsii9d
+cw7zmFavbMWq8g4qDm1Zj8bqYb5SzA8WBJmBe78DgfXyZrYRWnP3j69HANhsbS0OfdVkI0jDo33
KGnb/mwPwWcAzPmeV4riiWIOlz7U8txJ1BaRnxTofr1F01ufHDUeQBhPEnPElKRoB6OhkgYBfcpX
kRDaUkP08XPk9Tasej/MgqJd2UTrGtuxUs1TW/m/qZfMV6GVSaB/tNpdw+vGXj1dCzHs6ZKjtAlo
QnA2fuoW9uak+5z+kFXTXohgDldr9lJn0JfjYD6G7T+Teti2NJ4KzNHRYqD0Bz78npyDHiQBgHDn
Kf4//00Ic34mtTKHnq6T3OuYEgE8XeQpwdt/EsLe7lldxy3yBHiX4h6KZXcWNICcJeS/SWGOS90r
sdrQbKlkPIfqjygAZTGn9eES4ZLC6H3vuckcFCAyAlSFamIAUXc/ZES7/SHfxbfmnXRTOfGreGic
tCWq05yewbaYV6S6EjgudfWwLr6BeQhUJhqATRrzjYJla/1LBH7bujgl0UmyeHj4q+51IYuegcWT
QIjkMDEqyArKnz4GpOYqfRFjBZAbottallNV2U7Ts/ftneQuMz0aC7GhX+QSrkeEnTvpJO18JDd3
sjv8k9kx+M4Os1ec/KvazV/E3X3w0RxftuWvRhwLrRnn0baSDl4jqvXwQy2fBWXe97W+SyWA87Ug
OciThDdKTn/y4u2wEMk4kyLs/cGkQU5bAqY2JJbvAo6XgDJnWzWOUzEZp2LoeS2BthHnfTqY4Iob
XkHd9N9EMC6lrWcVFGY4IyNYy8eHPP3gThb8pmHYWC72Fp4UoyysGWrEp8YuPOkhIuhSu0MQWs9O
AMDXHNiyr/LOf4hf9VeRDHv5prMt51nxMgBI/7dFZatcVW4KUxf83ryntLuzmgc14lw26/uGgQ1a
TcfbgbGPNlWGSqQnYgKmcBjvE/8ZxGnbG7fuWL5lMLbR6UBDl0zIiNLpOcpAwziqu2T0SQk2ylzl
9aWsnjI0pFCiErSxs1RIVa3VcqYg6DAwRVTpYLnrKDe7U5XHMD6IvDLGeoYI/RUquqMxc8VO+WR6
3mRjNiHT+9C8oEEaJhKdMFenkexOvWl4td/VE70Qx1wVtT8n1mRAvUh8V6ejWR1CcE2bh+09u2SL
pTfSQgxzGwB0LwfxOrQS9ub95IrX0VEpnPS1/FET6RB78TG502zf3Ra7ao4Lqcy9oCUpCm05pLbK
Cf2M4vgaChzNqJu4OOIY2gPeBXbrAqNwqFNZzwIUNdLm2Il7KXGbDsy2o9MEnmqMZE5e/0KnhUDG
69edLCSKAJ1Sc5JPOkJi2+801CPFqeectJXQEXR2qFUrYCYG0xPjIiU/E2pFAqVN1489EWO98dqy
aDjRyuomLRRifMZslkk8zug67Kzkfs5DOwqMq3TkUHqs2vlCCuM1ZDiIJuggRU89UzkO6l0m3mi8
aZffyBRb5sAsWav7RTJatIVyDpy8sVOxJnp4U5XuWLyANt6MrjA7F/lXffMwxbai7ay/erEDVA+M
R5QLWmTWc1DjUB10WmZD/UsZT9r0Q+f54FWrX8hgVlNB342qodJBswIA0c2yD6P92c6u5H9VqlsV
+22bX928hThmVRshaAGoB5VU9U2bPiX5SbeuuOm9FXMH+LSOEU6Kc4ahsvNwzpxSrcjp3jXTaPfV
R+hzbHDV0hcCmFUb1FCNSgMC6tZLsmOm/Ap48I30J1j7QxIKrGn0gsTRPdcBs+hCaAZw58pU5A9l
2B4twKO7cxdrxxazcjfg1EmAIdnwcEHWtgg9ryY6ETHncQHZIo/5qFk5qExT/cEw7tHrOMpXCS9P
s7aCoJ6gmNdA3LpATBrkViirUKHHS3b8SDwE2uwIueJt29uKJaCbEhPYMAck19giRgN3KEQm8K5E
jLjbYuiLJC0rXgRK7YnZqzMpzO3UW8DT7XRIEbTprgRaflilO8OMHhsUhHRUhLaVWlk7HTsEYlIM
4wEpkDGNsE1T1RwpolYXukXdfCrtaOuCyCkArYoBnRDgydHhD9DScws0wCYjZiPAtPq4fMt7zMZI
9Z0V/kXOEEUDCnkIY4PN0c9YvL2MSM80NQT+EjhXNdeskvhB1MO3OQliNwLgeuaD/jzWXwu0FJN+
1q/9IFOI2M4gf/Er65A0Go8uYG0/FWDeUhhGDbjLzM2caaUUzRUwLXoFnJ0heNjmG621pQQowk/b
e7ly2oCNhjYH+CrQB7OohzmmzcMmiUHQM3QY1egCHySgiASkKfERDzRCy6u6rT124ReRncfgBiZT
frOHLxdc1/MwDkBuE9Wkcg2SAP+E9O9vhZeRAJ3hhWcYNuZwYM6n2T5qX9NeOmxrvXYsQVNoYtgc
YwpY4vM9B0Z4AY+HT6jnBOVTOSZxF79uy1gz36UMZhMDUNv2qgYZvok2QyABSwe5CT+MrOHBkV9o
g/4eXDNoagQZBxpjqDktFhQkt8DSCgrwPIjKqzE19w3O5h8qg5h0we7ITrZ3Qg/6zx6wQmHoWJ3x
Aw2BJE/lP35DUDGAUKJdgBSNjbnXMgDEC6gVVRh3w8TZMH5WkrbX5nqP3sTdtkaXzyPIQlsU4lLw
OYPZnVm1qLZSFWCLlV0MMtqMLaL2qhPkuiNFwCIXQ2J2lZP1L0kg2n0feP9RPKOqOWZKEKCL2266
0UAvdeETNRp2Q6miTysSJtwYyu0YCBNmg4MPQ4tPvll/cD7iooJL10DCLBC6EYEP+nuNFpYTpfVs
WINWAZU/vtO1eCBDPe4sv/opTfIx9hWvS5JTF1oBmoQMTi3twvVQ4YCxUhEkodebnYbLzXoyawvw
oLDs66EZH8pgfhAC8a2arfdtRS/O4rmo3+XYhZ7TVJpJDvpcG82snVNMOYD8eh09d7XKG3a5PIzQ
ChBgGoIXS5PZoFmeWlMJGogCAoaLK+N9ULXPbW0uG1CgjoUeY4N25cp4Mp4f+KzVonlKZPR+mAcE
EyJouqavDs2kqULy5i1s9Ss9eJ7Kgz8+VtJXbGEkIb0Wyl02743cUydbm90y8LRyN/D6li53FbAp
FC0ID1k0g7MTS82oBWrRR8hKV44szaQDvdYkf8bWw/YirMrB3QjiKwyZYQb8fA1Gq1f6uorR3Zj6
mLAAwROwTFLlqOZ/DJwF8g3cw5gjwZQZ2IGYyyIUytofIgySTDPSofODob5N/u2Y/dxW6NJwAAiA
QBsJGwN8R6wYa9TUwfQBRNEOqW5XQqvbvu//MbY4lKFIFwB9ARfHBbV80wnoHAqRrOzLMb2yxFy4
LgB078hD+BJMQ8OZUrk8eJhv1oDySDlfwJXI7JLki+04+5g8qA0fTNWdp3UGCCkNjjddWzu0FlDw
FQWDcmwVOyxbJUlzNMuNxj7zv+T0bXtvLh5DWDUAG1AELjyDkWM6Nzbw1FGeNRRBM81RgDCWZUQN
ryQZ7aDqQe1+bUtb1+ZbGv3/wltJkh8pKe1yjgYg0InBSU95SEoXz26qEIYUMBeF/mB4/3MRlaVM
wVzgkSUC7pTClkvFuzU+GPILSrCo8nQfEVAmOe+GbaEX7RkK0NN0rcWTchD2TbcLNaSabGHMvEgH
chTQav+8XxyvSAU45gpoIdFay14xAOSJrX7EKw9kEWCE3Amz6CQqx/guUzU4rRalgEKOVYWNMEbu
j8hHBh0IxlMtc/RitA1TsIM5Rs0hfp1i/akvXjQhdRL/HgH45ySWV+jQqy3Fqfjg6jJ27uwtyHwM
/f/CeJoh9E2fsp1b4E+c4eZbNwgiBzADJmnB3twVV31SudYsuOmAifeJ48ZWTjxA6gHHgcsPWHks
RYI8xmoYF2MFNEjzCXiSgS13fWMnTcqL4GiAxmiKqXa83ACiYgI/jln2Ao+kSFCDGoN9KgCshBYG
NIt3lRF8anp3m1SJwXkrXj5dKEcCRs0pxokFrB3mKpCsGslno63t/CT/mInpRO7ne+ygcuAmdrir
XZnkbrd/HohG7nmzapfDVZBuoSEdOaXfiSW6IIutVU0h1IDYVSOtRJqaBDf53QyxYOYOrntbeVFS
MnrhTfa0RyGNFy6v2BXoSlC5wLMfnpC9bwOwugtKgckb+bo8KcQ8mofEfi3eigOQpt1tB3g51Q10
MuRmcGJlTQInFeNvR8Xv1KjFOguPjT3vLTvzRjs7zC4Ihvcx547iSmP8bZgawaxbUA0sEcfgCAqM
29SJ0Np9+65iqtfhKHcZdJ8rxxiRYaWVJIFmG9PQtVOCsZGMxEgdw4v54/F0oZgzcraQNIpamIwu
xTiqHWQNx879GK8Sr3ur3nQiwkDGW17st+YJz8QxFiqpyEIZVLX2rXOnn8ZVT/pjAUZ0UpLgsfXq
53se0eAl9BVjK8xDCogl5iAVkGneZ/vQaUjtgNH4ZJGdkpHKaV11N3rvoSvucu+Fs5Wry0vBQHGb
WgoItM6Xd0gtoZlqyJY+ra/k586/lu2WdDtcrPOxOPDqrr/fpBfbuZDHWKoWUYQ3up3qtQCi1QE5
khhrXdnAHwiIfDs4rZ1em3bOueJWbm6wA3/ryZhsO0xWJlSQ29klelXJx4PmiSLfXFdcOuQoGvIZ
AK/EjXq+nqkkl6Fk9fBwR9nrfmXXihM6Aslsy67d/md0+Bkeu6uJV4S47IylNrSQy9iQlSvopYmH
2q7fkp9IbQSg56w/alcCiWqekud7Xtsl3aiLjQR1oAQgRCBXsJSjWgsUUpkaziDMIIgVr9qcB2yn
rHrshQzGWPoZCAl5hOtislXbOjXurXSY7NuHN9/xd6MTEONGPlxHz7+Av/4OnjcS7LzwKnLUG+vp
mdcGRy3kQmHAsGP6Gc8BvJDPd3aItMiMZRknpXgqp4c0Byu8vX0aV16EaDFGtAd2JmSm2Zh21syk
8hOttlN1dDCBL8mUDfw66HlX4aogGahNyF8ifmazh0IRS0WSq7WdASboGO1nIr+rRLvXQ1IMpHGq
k0gMZ77reFBel23jsFOEmHheA2EcsCDMOQzVqquaSaztcdeb+/IuQNjh6reCF4kcJVd1XEii/19c
HGikjqRshKTK7UHSZ6MJyPqb/cJ0KuDfgUuns2cg6tI+GFLsV9U/h0Cq9JV9FR1MXuSyqgnlo7EA
SQPwD8ZH1zkI0PsJlhcIJz1/kKv9HNkTb7Rj9RpCGgunGZx/gIhmFiwxM7XxDR1X3+foDDbS2p7h
Ip19ME9hSma3PYbkZiDF3r82DjInhFk7XXh3yEhnIyWEHPD5bllTWI6VAYs0zO5u0s1911q7aFA5
O7au5LccFv8mm6Ws6kbImY5y5vTA1UCjri158JEPg2e5s4YhPxdauqFMYtuaXNnpY7J9zn/DFbC+
BAzUADIXgY0CpI1zbbs8CqWkgOHo181P8yHAo+sUuaYzfRq7eh/+VGai/Kjd4Encg0rnM9pZvK6y
VZvCiwPjZZQviq2AJYGayeGEL8jmwzDeG35FdNSOuB1KPDmMC5+yypwocartZ8ou7BoCC3vu4iwn
xcSptq1d8TQZ/D+VGNcSJZoSmx1ETUJ9rUv+btAsEB0Vtiz1L7X+mdblruSOENGtutzKb6nMqRHa
XJl7NEbZc184aJa15F+TRKoK78WCGOqhCN1OcttWtk0Z5RN325JWbmEUogCorlHOHotNf9eI+fM4
92FImPHPgPPX+BxbXdlAA1UZlCqRGqBtPeemmkm+iXeTgAcjer4mnczGe5w+RrOzrchvX8msI9Jf
YI+hFwN4vpjdK+UAXbxd1GCql0i78lY9+DvtWvxq3d7FcPa1zO0uW3nFnElkds6Qp85qckhs3NSB
ldwN6AMkHdZwX/MIY9f2aakdExb2ctKVBZUVgaE4MewBycTtBVxxoGfaMAGg3AODKAsgobQOGgUT
bRzuHNRKxUk+E8J46awc9a62wsYWPf0+dDo3doTUHZzHyTO+tvVZixQMwNUB6A3tcrALxvDmrEHD
UBE3eJlgVwQyZwQX0UhqT7+e3znCViJNRHVAxoMoEEiLjPWNkV6VgZY2tuxZt6I7X/k7CxxmJP6J
wqqHIGJb3qo5LMQxplcpJfiDMtoT1StOE/c2hpa2JaylWs40YiwuwczLrMhZYxuVM9yrXliQeFeD
W8sznc4iravc0ydJSYpT9I/2xJHOU5CxRmBiVfqcQ3pnFzS1dPPR7zB5c2c64mPxVdvhr22BK8+u
M20ZwxRGzLRVJRZ0sO4iAHfkRFZInPgkVziNS2uSwPgEpG2KDogc2rk/VMYR3l4sGnvKrurWBZVL
JX+BuKbloUP+Rm5iPeJSEmOTsiBX4M+GJP0ayJrDUfc09/buVixJuce0speSowycIQKeO14Ve/Wg
L2UzBjrXtSG3FmQX9z3B4ITt3yZe7/7TgW1iv7111BS21GQMtUoCOR3CsrHVH8CTum33wrVw33CE
8HaNsce2y8KoLqCPhVtskEiWobLpNK0zzLwBjLXgztApzRDYTPFcvGj8Nlo5kpKKKjTvGrsNkKtS
SeKOh3r/Hu6KN+tafgofpivgHR2Tj2TiOJe1HNbZBzDKhlXe1NaADwAdCQnqt6q40QUyFZ8a4G8x
LzR8qurn3NygcqxoYPqSXzqTcxvJ67v6vQjMgayzuRstkS7CdXyY7nVPujK98Uo/iF/ZoSe1G+56
AharnXSsSbQDUaMdeuOtRV6Mg+5uW9iaM1psiE4DgcVLsMrqTpwmfMtstaTX79WC0+q/ltUChQ96
V9BqCD4Ktn8lqaNqjsS6sXukJRDCoA+ouwkRwwQhsqLqPnK6/Xwneryzs5b4PRPMbHUugCy+GSF4
Tu35IOKtK9ozjmtFfXxUktDbXsq1aHCpKLOtgljkSZ1BXivJZEDlovaJLNV4WnP2jP7QhVf4XlEW
oQLjGU2XYI6YTuYbkt34V2p0pAVyFMc1daeEn9uKrSXQlivJ1nn7oInjHq2A9o/giFLbL9wgOLWz
jaDXEQlA7Xh+gqchDUkWVlkUgtQHOjTs4n1eOrWKus8u02xJAHfJP2iX31aQ3hZbC8qEU6YmJprW
UkvpSCs6Y/0RtHfbIlZDtoV1GMzdqI1V1mkSZMQn0e5++U/plfAjJvqN8scwWmDdXUpi7samVRq1
lbB4bWdr40sm3aQ9xwIv5zQYGcwdmOpqG/zfiu3CQ2jLx9zJPPQRtbCI5NDsgDy0l1/Vh+1F/J3N
udwoUDthRhozNiazURrGFVvdgGrWo340rpRXoNDbDbnrkYtRibgr7Vd4TjtFalfci470/hfpJqzt
9wcwuzhUcRLlEXZRAqBkdeoCN1S8MeYs76pTRh0QSWsAjQJP/Nz8m7YwhBm5QJAviQRPFwLUyu2V
XH1S0t5vqg3FNGVWMrTGVOxMKKJ7qIvZ8RfAN6Wb6E5wUjf1hkPgcATSeu3F1i0EMivXxWbshxYE
YkApI9NAXt9l0jxO+2I/cJRbN5OFLPYEVEjl1T5kFa7ou7rbuSCpAIqPemhRsSc6yUJy5999lg+B
26J4lQDUR+TFiSubaBo6RTBHAkQRf2fbFj4MY61+WslTZesoXhOUXR3Q6vwxmoQpmyBlQesSGmRw
xzLbqBoY340tFSWiqnYE3auTN6Fz5j4jZXcLHpDtTVxTCR1ZKMibBjhqDTYcTVV9rkN0v+mpOD/q
bfU8YUv/PNuJFqZvIcy13bV9XhQpGgcHdBBLqnxsdRXPFX2/rctKEGYBoBhonih8ofrF3NZAKJbi
vA9xSyPZt6t6o7erxCpBUlvcVrVlPvhqVT1FQELiCF6529DQhjgIjQ3obmA70ts+9DtTyGpM0h0C
0+2suxoRYHxdJT+a1k6S+209V6L7M3GML1EDqG+oEFdPOAiimwilG1egFmwcCTu5LWzFQEAfCkoC
3aCNG7+j74XNB6pVdhmt8M3Voc8SO01TztleCbLOJDDqGGmqYVplhDqlBC7sxG7iBzW7LpqRY+tr
67ZUhbH1cIDbxMAZsofifTMUJA9Kd66upCIjbcorUfK0Ymy+1OtpLERUKLtZqG6zMBndTqiC+3K2
7sW8lTm6Uf/H+GIcMNqBjWEpesmc3y9T1qnlpEFcb93n2aGOvrg59LXlQ/IVXgLA9mjNYpavrxIM
p8ozar3FXaSRoduDHiubHnseB/RaKEKrBf9KYtZu9EMpnUtImjzfy/6Zd+3Vx4y6heFqD+pjcFd6
aoDE2Lahr3mPpVBmBX3ZN6jvRVtCvM/gnsQ7o3fUzpnCh7DnvKDWDtW3LOTgznfL7Po4DwvIasfH
aMDoLSfaWHsTo0ecRgFoTgXNAtNqFeTG7EuJglN7C8oS0c2uB29ELAfGbh1344AY33IQ41echqs1
M1zKlc8Vm4JwRM4UcqMASNLGa+ynjihwhKyla6AdxeUGPyBGs5mtGtqwmpEfg8cIHH90gHrsBDpp
xBe5fWtT1xxPeXk//zHBEHrWFlLZN1o2J73cUN3M4qtMtVe5ll2zyd+2zXB9Bf/VjX2YDUVqldkA
3fDc9JISQTigmxXzj2fbqTIgaEa+5v+RdmXLcetK8osYARJcX7n2rqW1WS8MSba5g/v69ZP0xB13
Q5xmnHP9aEV0EUABKFRlZQKRrvElcd9gXR3IGIxGfucpiEIepzwxu8qcUBAnn7fHtLihL61xR7wU
ymKTRLCGThL1fWwTZZ9oqdAAngt6InThUWfA1rtvxECBHl2dH8A/OW6nDuJnREgja0i7ehvGmWr3
VaM7TVL8vP2JS5VSIPR1aE7OIgeobl97bpRTNmbqiB2TSE7XvLZ4fLehZMcQqenLL0kzzLJrraEo
LZF0x4aOoJ0vkfFqf0z6fRpWW0GUd6ga3SnEtwujWrklF+fw8gO5rTVUOUgDDHygehzc+L73gk2K
F5rcWP5GPmdbtgtxankAA9+emaWz6tIuF4/2oSaVfoyaQJ68NvIxW0vqLJ27l78/278IMHI5lhNZ
xlko4ciAxAM0s2wt3MXxvQ+W9Gylarq0vS6tzX+/sMaKToglNChZ5fg+VnPe/EUxXm7P2NLVf2mD
83a11ae+hIikJaRunDxR5G8SWxofb1tZSj+gwwEdnRCMgmQG/3IOIEM2ZCmGMkkvfaCBg31biY2Z
I6OoeGq9kwEnKNeSHktjuzTKrVZt0FL3FXhh3z2nyZOS4rU88x+ujG1pmWa9WZWoQHkB8H69TDKw
LNE4iTjhbWy8yb6rvUhzsFpOcfQdHTk/MCA+rpUtF63OPeB4ROApxN+akdZCgQTNf1ZfJE5UogJX
dy8TU1dqKkser12Y4Xaynuk+SUr4R9h4U25jT6NNdbJKbTQJSUyZrkQby55yYZDbwkKl1j3545Bj
Yw0JOufQnYaX0iGjsd3nRAORZXiXp2A4KbuVsGptTjmHkUKfBpRgTn3yELU/ktar1kivlgLTy/nk
nEWQtHwiCZwlGtLHTpfMUWderVVPVdg5QBKtLN9S7tS4tMftbwAEGt1PYY+ebXmHxu03atj+uXYn
a9yivujW48p+mCeJj+41SuaGBV3FnuBGiMKYEtU+LKqp8GuM+0+WrrWkLyX10cr51wY3qnwSSWII
8Eri1Y+QuXO6vYgCBjPljX/orNYmNtkDCbVyjC36BxSFZCjeQdWXh6n3gQ+VcIp4Jyr118jPNmKu
HvVQWZnBpewYhvfXDrfpRCXXywoyd1YIFo66fI5aY6uOqQ0dQzAmvA6T4Elde66j3gn62iygugda
iOfb59rSYNGLMPduIngFDun6WKNRKje9AcyZnN33ySnVnghZmc/Fdby0MZ8+FzccxTOt7hhsaJI1
7Mud+ChYkaNu+9icHtptt8vc1Bt+iD//McfFHFLqAOeIf+SU+MF1OjQSkgxBnjLV0PUDA1leFyYk
tVeySUvZlsuV5E4zWcvECI3TsDPSu9YHa4xcO3EqHyDKB84L3VF62c6xhv987S7NcgdZl0jKIJcw
m1TUREbeLES0Aavb21bWBsftdBrlTdAZsFKllo5hDM80cilFA+NHmuwh5bIyqsX7/GJbcLue5GpS
htpsT3ZC30aLLTNeyVqssmhFAW+HToF1An/BtU+yNCTZOKd4GD2QwVMCu2+PVFx5Oi2+evHu+z8z
3BKNE7pcs9mMfJzetNakn0i2C6do17yq2+aheFQDU/y19pRafI5CuQXtRUCrIgPP7WqQFtXom8Ic
RvlLJYMpf1f91lRbk+46YOJSe+g+xjVenMU778Imt8uDpqbaWMCmOLhJ/HtQWlCuvxrxqVnVjFkK
V4CTBfcKOl3RgsgNLw8bDSVQnJyKfqzYsQ2PlXzXFC90ekAD/m33X3KUS1vcsMBwNY1tDltyGpoQ
Oy18W84LU+hXttnamOZteHFIRqIc5Wo43wZt6uSDbpb5z0iV3JhBO5iBh7/Vnf9qZDwhwwShubIK
5lks7vLgl9Y9R1NsGmRlApf8Ym5SQPszlRTEfNcDq1gKhlwN+ExFS0w9Pan9blI602/2UuHdHtHS
ZXZpilurQU6HHO1DOBDjrZ9/EG2rBL/+OxPcMrEc5ArIySAgFwdLQimr+CqRxrptZNHn/k4Zn9cx
ajnJfHH2uaiFJi1hlS3WimhGgILeiYa/1hSw6HuzxBOaAhUFacDrJQKfu44G7jkIGKSXKY4Da1IH
u+rHPYHQ5ljTV9WQrH8xRpngVQMM11x/vLZpyKEYVD2As1le2cl8kTTWGNqpfP43dqiiUsCp5h6r
aztBLlYyVbXKMli/TRMrHnPLEAJoe6w43/xDfESM0xwPNTT4z03R14YAlY/resIklt1HXaAvnpo0
94bE6SqbMkdc0zFY3FcX9rh7MitY0EsD7EnTBj0jVLKD5ocmHlmxQrKxhINDtw3qFEjkA+rM46kq
KepxsmMK+6Nx6pklviabYhMdq136DGSIYAbb4N53/F9Gu0k+16rhi5fZpXluV9M6rIkxm+/c/NSm
IDMx2SeADV5k1xsQRP5Tf0EZFQLb6CiR0GjEk21LmSCmTQTUay7ixeb0zdGH4Ky0/RdWqIjC6lzI
0nTO+zM5UaRxAty1jDeDcgDVRjXYwlraZ6HZGOK1SPyA0ACAbuzta5+ElqAiTH3SWIUdnBCamsY5
/5Ctx+jQHZpN+Ni6mWD6m+TATqq5C5/rNZ267056/QGckzJfQF46wQcMvusPbhFCjf5HZ5yKUFtZ
t9Wxzp9ycYFWJYnSSIEpGtiYVaKgBU/+Gbq/ksNX7MavuWhH8NPeZIfWjJ4K72MNErA2WM5RdT0f
tNKIG6vNbAT8coBG0syJgncav9x2nzVL3KGWavnYMBVjBQ9L5+/LdDemj/V49qM1oao5QL0+1a4W
kIfugeuMynEFS5V0qOT3JllLXcyezhtAPzzIvHQ81fBgu162Wi4kX5ZTHP7DneLfoQFgSN2SuhPb
j4ONwdEgtCZ5TSjyDw8UZxe3ATYFlYF9ITy1bRjUdZEOyFUbDbWrbBsMg0XA/doYptQ7qQ42mMQK
DHWTFfugOwrhvhzMUdmr9NQrb2r/AIiOKY0BqiJe4ttx3jkTxI7JPpncPre1yapEaoLhPtb9feuP
ZqQPTgcl04YJVj28dGGBppQPqfXSTLW0bDSLZD9Wd1pD3CG0DBS1AwTu+QrB6YLnQPMTiAQwqcgg
/qHX042rELi3CUxwTDpkAVLoxjFJLIM4pVKtBH7fowqQ91yYml3rYkPmvTw1qTSbig6RatehRfHi
jwRbD2y1WBnXojG0ciH5jH9oqbo2Fkx9m2YUxtLOMIdscomgmo34JvSHvD3FRePe3oHzwcW7zywR
/h973MHW1iPIoETYS4QXAoQ/lZ6CWnWn1rltZ21c3KkmgoijqNV5XIpvZnXm6tJXrnh0Cr1C07f6
tIZ9WDBIZ6KauZKJ/cGDfQQp1H1J1VtLrBwSFNtoeh+bo8DKu0h0/nm/LZpLAC6aEzQzuy/njRnT
QNQVGK0lKb41Fs8jam+h6vZsxTvm1edW68oO54qFSEO5JlqLVMLdkBxT8SnqVo7khYPyygTngHSi
RoRKRGs1vmxJtLfUfyxuAdIgcDoB0wM4xVwivXZxaaJqwEJMlhy2rw2b7K4IH1m8giFdHMeFldk/
LnZtJ+qCGhFYAduZSQELzNcSBYuLcWGBO/FjITQkYE5aq8x+FaVDR2Ao+2LlCbVihG8zlZWcBtgg
KI8qCUAG216XcfKulO5W5op/w0CVtNPkHCMhrXIXdpKN5ib79v5fSJ5erfqfFv2L9aiqpGwUEHCg
33g6RioYlBOrz8EiNlK7iNgha0DLHvZerxMwi2lOKTJrCEU77Jip9MTz+3OTrNWL5iX6tp/+LuG3
7BnAIo0hYHaz9lnPz+V4CoJ9Wu+74AjS8a59uD0JC4ftpefTeR0u5iD2ScdiafbJqPe6yDCF6DWV
PD9ZKUutrSe3h9vO0OvCmPdwEt+3VbnP2NPtkaxZ4K6NvAwMfSCw0MtvPvMkSMbfNrBQWbv2F+6U
UKN0QocA5ipVyJMex7GJ2i8k243xfugEx0h0d4hys6kfjWAtdbtqnDs8wmACnrr3sSHIU+ZXZohN
3t5l032t7obYAFXFngnSypAXnRFsQriKwduGfOC1d9SVrgayEHZWhhPLZ04kx8BBWOAzNtMP9ZE0
v25P8ZI3Uuj6KuCiAziEzz7qg1wXgwF7rdH9zqr8aYgyrxWZTejqhEoLG+3SFjehfYOG8DKJ0J94
AKSoCoCUKj60o39+lh6rr3wNxrQ2NO5o1n05jUUGc90XOUUv2jk5jb9Kwyz2GmpSjq1sX5SHVdT2
jC3jT5OLQfKJyEKT0qBOYRWvUyjWAFesHOUtKA9Cs1ijTloZIa+goYtFTtgAWyNkM1hcWhNDtvBR
X2N0W7p/Lsc0L+zFkRUqMboIYtjJKKp6qbwP+8jqx2572xfXzHABVCuGFc2a2YxCII64i7XCjL5u
21goVKL596/DK9zxO+qjNrazEQGsYLpXvcVP7CDabJ+/yedYNdeEWxbvvEuD3I4G1QfpknmRaijU
fWim+t6AlElwIq+zABgUfhV76QnIMOMhfbk91rX5nN3nYtlwbqZVVMEypV+9/iLR2izJ820bq8Pj
juhuTESBzL6hHimwUu+i2ewjiHVCIgpDyt+m3XCf2EphSp6+9txeOVAU7kDBra2GQwnbKdBjmSne
yRb6WVV0IQfOD0iHetpKjLSATVBlGSRsMynpH+ae6yn1xywyikZEI2IR4W1/B9HwJHZSaqM32o7i
81gemb9pW68cbaE8xYm3Mt3fMwzzBwC+C/QuoPz8i2YapsBImYx+nh5Kyh0gaoVijcTE2oJAKEZ3
JMo6k+9khbNiWZtn8/pkuzbN7ZxcD/QIdThwF6p74KGaKgO9yibpt1FyFIy7LD9U5VtOvUp7MRSz
gxa4kDuU/BLFDxVvFMUkQ/JgzKQWAXEgRBn1R730N1OXWFrxhCyJJLzN+XOjiM0aPHBN9T6ExGqa
uwBEs3KxoVIIUPm2k9EthfRFfainxCn0dx3cjUID0enRFaVNDI7HbKuUu1xgTtlvmeD58VZlk9kA
/aZ76uhV3TkZjj69UyATEcSBnbGfQbQPMnDcIarIABqa7tP4jkk2ilZAYxXokWZ3cbaNR5c0iFfZ
Swbcr7+JtY1uvOTFA22QEWD7dHxIR1MTE1uvNlp5hrh3lqCW3R0UdRcHD2p+EMDuo70a1KmmQ1Lt
c+iLl8lWyx+zxGP1h98/of+bGWet2+SqqY1eQu8Y9g/pwJ4TfdUycE13/eR2muREIMnO3kj9I9ci
a4JSE4KiRD2GuiWLzyw+C/kHHWvbQOcuApZGDTBdYL8q5V0t2Eb0JeWKJQc/yHjK4juhAOtoFQCn
AYS27sL9rDh/9kswyLpT87sprdg4EP8OaayuftaTzx76oWF56ECM2rA9KJSZMVhJ5wayU5N6K7Tl
oQlGT5HuoF5lklz39OQN5CNuFjmZUa/d999DJxBBAdKG1h6C7D7PupApgV8pYdvgDLDErbat3Aac
EpGZHmr0KJrknh615woCDfYZrUvjSuC2UFj4I2IlgzcF+FYANa6PhhIaJ20lwXx8SG3J6q3EYncV
SOHM17N6gGbN7qux6tfaWQOFLzRvXVvmNqaajygJ4VKbj8Had6RdaU6vQWlmCF2tR83RjoVTH8ZN
uNVsCHl7wmASO7DXboKF82FW8fq/CZivo4vrJuxqgCt6fIY08zTANPAOHg7jHk3qz8zEDWdrh8R8
M37ePpm+R0HXw+euua5I9JFoDdLygR1m74Xk1EVhtnRtfPP3c+ff1fi4m44kWV9qSgdUtZmdZIvu
QzfBOEu78xrH39eb1lpLKS1ALq7Hxt1wWQiu70bHnGYvpRlumVvK6HZH/tH+aI6n1FOsfmUbrY2S
i5pTWoE4enZjzdhRxfOHExU2txds6Ra9mEk0lXGeAu5dNalgI1aDT6JsJsK2RVybdf8xqIVtpMNH
00smaKYTEyz/1iiCiD/qHpJk7YX5h4bs/19Ug3C1K8NIpcLo8CkIBh+M0KQu28Z2cvLtz8Qb7OkR
t5qJMotZu7oJfWS3sXp7B/2n8+05+ebEBpVlCXrtf1heVb7g2gvhmBLJRxg1Vq6ENrMSh2utHVdx
zd/WF4b+cJKiQo4jnM8tG+mUFiqUFZB4A1eZysxCcKjk3h7N9xXmrHB7UurolA4A+1lVZOroekB8
Zuaxxzb+Od9Siw1mjuLVGvfp2ti4HcoA2daCMu4tIX9o4ifoWPWidXtk809c+Qs3MG5DImMp1KTF
wISYEJTgy+xVEqgaQ4VszI9aG6e/hTYeVvKYS94B8mhNBXBhFiXnvDSJwWzUTWmPcqBHwARGAEmv
9hJ9uz24700Qf0b31w730JtkCUoFAMBaBuI6G9gn1Qt20g/ozAYH/QzZq71yTLaKVWtrt+d8O36b
VxDhyDONJCiOuaULtMnojSgBg+sWu26rEfMVsG2HevU2dhClrRGOfn8HzkO9MMgtZBuUbVS1MKge
m0OEzLAHMd0H7b0HO26400+r6YhviQHOIHewQoqK9VoIg6UCWo/c6kB1YVaI1FxmrYpPfidsurb2
J7l1cRm3LM27kcDaYIt3utd95alZg37Qmt9nk6fe1QiMQqv5gDeNm7V7a3Ej4i0AaQAy9wzPf7+w
Pop5zqQp660oEz3SbQAnMXtFXXOaxW1BgQtEVxEUHPgigtroWmFgWhFstb9bj1iqIxzKXfHp32tO
hXTIKbsPXKg3rWyTRWcFnBqliznU4y8NNKC0garDLgpLX/KDaKeub6ef0hOarazyrv1csTdvu2+b
48Le/PeL6VQEKW3CMAeLpmROm6YxU5NakVcDM96DTQSvv5WZ/Y4/mN3nwuI8AxcWtdZP1UzACPX3
AIo7yFO7zBU6kH5BDwhs63cjmGgEyIuWm9/g938vdsJhjYd8Dlu/jRo9dCALhOotOm+vv6FKC8i1
0fkwSg+y+Ftfk5VYHuSFAe4IQINKnwUNzvJmUKHMmpulHFsx0R9ZC7rctjAsoUIpv0rNeJSRgg5N
4Lo+oAyyCYrYgjCKKak+ZBTKu77ot4lOTbGvzrrSIdUnRGsPjO9h/rwmF5/LHSBdAj5fIs23m7pV
3/uPycxVNzwXm8cCJIP6V+ZOvR3v6G6wRNUerNE+/2MEzPUn8LLLVJCHKlUwY+D5LMm70D7oEUR3
XiF9teKBi4s/k7DNWQ485rjFjzulBG4J59eEWhebitMwEG9lWy0eH2gXEKEWNivncE4+MA3P0/lE
BokNAInZqT25yh4s6eOPxgyeoOvoVZEVuZV72/CaXe69FvtVQqMGdo1I2srFdECV2gry0QnXeIiW
Z/HvCLlzuItHZWoCWNKN1yh6kSPn9kjmHcJvUaBcAHkBeABBKxeXaHURBn1QwiUDxauR9PDvoZrS
M09k6Slbg3ssjebSGncMZmoxhXUKa6Px2gYuBHr/hdNdGuAcQtUiZRBnA6p+lsWfzZqI7ey036Zr
pnbG6wdAnW+yv9JIqdpVvdVpn7Vi541XR25SO0Zg3V6Xxfj7D4n0/1rSuRdWPoAYVUtgKaKkg5pZ
iIxzEh+z4GfgJ24gUatkaWOzznjtIwCyQZnwQjogmRU9P/lpveLx35nFcHCAuwNyHbitEcVyMzsG
aO3oGL4n+Q0SCsNuACqqQRZ5AkgJCZGGrLxil7YY6PLQBwQ+ZCBouONDjqish2XdW4EPigHtUFCo
AYpOXtu3J/r7oYyWCxm0Q+g5Iup33dSxF6ch65AUHaGTESH3Ipg12OnoSdoZLsj6cq+GOKYb4/W+
07Ygk68tUMqvpYC+Odb8FeBlgTIxBTcLr1oJmZQ4E1v8dlrZIXRbcZgVbpjfF9UKfPZbYMcZmuf9
Ii7o9SAE6TaGO9CvAEIE6CWuP1emdM0Gt3ZqR/RGSDAY8tAcwJyz1V3qdZjWyGo2rRt4oVU4yJWC
hkiwY0fZEk935ONa59xC7gW5SAkhHpm5JMBOcT1WeZz8ngx6bQUv1ZfqiK053eE9hIqN5rBN/Koc
xd0a6/T3Zwkm+NIoF5NEijFE0my0+RoBdNUQ71WHCDxMtSu8V6dxc3uyl+b60hwXU4g6hB2FDubi
8VCLv9X5nbCyRdbmka+ItoUklfUEGy/FVj9qZvYgmCLyoodXYxedm6N4fPivBsXfSoPRJo00G5TG
baxsKfGEtXaTeV6uTvLrZVK4q2jMcs33U5jQzvQVPS02KpVP6/WmBdqEK3fgEY4DAVlVO87rs61y
UzygViK6qSs/YS84+XZ0Ia6kOyhigL/Vj9w1lYoF4s1r+/OVfLHfAzXw5Xp2xx5wufAgnxo3/gEY
8K7ZD4/dZqYC07AXyTbann4P99KdZE9O9OnDUdde7KtzMfvyxbeg1B1Tv8G3BC+tAyGUQ+wCI8Fc
w0kO8Wf9VrwIXnw6h8feir01nNdCnfN6JriTD2LfipLMKzHuVMf39NQ09qMjbkTz10Ey9a/kh/Cg
b9Zoxb+FPPAzyCzOt4syK1tyZ1AhlCNpRKRAtYh4aQOS4CBf6fdcOgIuTXAnTkBjMkxQHgWepdsU
RbCJsFvKdg21uHRF4XIieKprf3i4r1dPo2nT5A1aZPJe+UhCSEbXmTYcweb/2AMZ4jJFWrlIlvao
JiMHMZPKAR7MnW3y6Oug1pib0MDSmwanyVC9rnPCaRuGFNVFM1tjDvsWdcyr9dcij9PzS4WMbTe3
bOUvQV46qE2/d8w/TGoXrkR43yLv2RQKXcZcakIAzjmG1OpJ5M9dTihG7ZOgeVQzdAQLpfo09P5j
Szo7V8fn2+fq4h64NMq5Sk3KssoImlcgEHbfFb2tZvqXHk+Wob2PEKlOggjVUmyNfBRQ6qxPmkE8
oj2T1LcNudsxRXOLJHi8/VmLDnwxFdw6lyDC9/0MXyU2k+u31WnooYIaliujX5xxhFh4gVO0efGN
Q7Ieta0+YJ9kw7vayKYMuDyJQXZ2Pw2bWhPM26Na3C/QTgF3kIJ2JT7H1JBqIrGOUaXZj4YyVxfL
h2z6zTq6L5S1c35xbBfGuOusNNRAA/wTLBJ15ugs2ST1lhiWGu7rZivq4UpIsLhiF+a410AVVJFS
VZjKyffNvuudGICfIVojslobFXd5tYJKhM7HHhnQByHQjzCyBfIhxq+dvteEn7fXa3HvX4xpHvPF
7dQNRmVEYMWwcuRCEMPZZfMzGNg2BTDlv7PE3US1wKqIzL15KvudJ6C9k8ykfmKrlMLLqzTr9wCE
aaDp6npEEsictFg00ANIZRNUOadmAIqtTja3h7N4xeEA+48ZbpVK7DZFK3AxFE1CbD+PxM3YB9S5
bWXZF/5a4ZaHRTKp9RaDUesDBNBdqr11/bZoPFWwSv3HbWPLvoC0NNLfKg5qLi2iDGwyfAH+3UD4
VGjxSFJrk5aaGbI1paPFcaE3AwKcOlIwfENyqQ4i9VXMnhTFZqU+0vJVGyBvkT8mTLTENST60qmE
BnII/AEvCuQaP410AuVZiIZCVilmUp2qFhpfxcPYvVXyCrpraRKh3USRXoc8M9iKrt2PyYh7Y4au
wjyA6H1XBQgupTjyWKHcp0HcPN1esyU3nNnaNMUgCoFe2rW5mUJVzpqgtmgVO5kUnMZgcG+bWJg8
cNtiMBAtQ7WCX6tcCSp9iiGqYggPUXeMkS/WCltFO7y+lphb6DMFPF9B9gMavOBC4evJVY6bLEdN
3QpjwMKmL6MQbLGD2EM0uhHa4jWaiybpR5AqTI9MWeNjhqgK5ot7IYkgsUSzJnISqsKTPcW5no1o
loRsADpuUTCPwx9aMCaO2PRkMlMpSZ7QUNk7hAb5Voho9tXkump11M/PXaGHT36DICIYQVGXMKGB
ymKkoLtUFw49rbpT24g9JO2UHB5R0KT8GvSsfkvSgVpKLRZvgAfpoTWIhWD5aGX8JIKgPNalrp2q
1PCtrMzCDRjTh19Rq2b0NPhyuA20OU5LJ6L+BgcRckU0DaVtMQ2Q8AqmdDuRUMvsxkgU8McnYXxQ
CpAcmKAJU4gJYIg02uMALA4oGWXWm4maGxCAUSUZCtlTJodOLBYUSAKi1XhG9CE684jaOXhJdr87
CBzUZqjFIRLqcWtQy+8nth1FOuxjUcgOdZr1T3oyFS+1UD5LlN7DVLcZcqaBVJ5MEwBzmpFDg0+C
5lHlS9SNuj59b7VGtyaxSB9bkLZsgtoQIfcmoUbBBnABgW0xqgpHVpMeMOKMqJ6spNRRYxJvxZRJ
TiqicVilg7bDphEc1lVAdlVduVO6Tt+OhiR1IEIYQqfphLb5SvxWDHYyUAagns8KfVc1apQ7pVxp
dNeHg4TSAaYchc/Jx9HICISR0yopTDD+FWe5imIErwkuaj9UX7KiGs1GMAx36HzwJ5aaCup8ND+9
D2MMApI2BfTJlo1gAL147Mcu+iPjwiqLLji3U93o5zQdWnSVQlzylfVNtinkoRAtdcoSQAPE8SfR
ApCsVmJROJmQdM+jgTWzRearuTeVMmxKwJS9ykJS6js5KI0nRN7ZZmzaWkILW+nT44TagmHqSJDr
Gya2zWGQCo3twCcly/aI/3dYSaCXkxtgdjMpa8bOzJmhTWYbFcjw0D7v3JYx+SXKgsS36pSxnZAR
sikxXW6DWPsnamEyHkyJpDEzCfwnpaOi3Q2kOba0GVxwCEq7OmTlxhca40D7NJJgNUhiWyNNsGnS
Pn6sdH/aQigIDCrTgPa33G8iTwae1KyAgBnNQFH6wC5Srdt2VSKg8SYaRLucqPibRl0ATGYXIYbq
JMAM1WDwD1QQ0jPR8v6XMbWRMxpT8jD2ebNBb6z4KxSGojeHWJ/2CYt9OwsU+lDWItiSMrTlmxSj
dZWyS8DXLgTVe5ChGmJqWRH8kOIY1BpFVOj9vc9YtgMvuAB8DmnSB7mvjXMjlcF9BkbJH/1Yj5pL
Emp4Uy/5bDNpQn0Av62GW16JAidDv9BDV4C63e51IRUPDUmLRwVCa3tJUOPfuYII0ewnSJ5aslz3
jh4wiF2oid6h16hnEJSNy2anTtpoK1kWOwnQC+NKcPIddwHKCPzD09FAqpEQLtTqDS1T9BoCRyN2
hC1MuTUMmTVqhm2omoOr/Vkpf8kpCBVDnJutmew+xyC3WX5UyPB5+5b6nqvnPoYLyGpCijpI5os3
RdN595SxzI6192GgNurev/PyqwyUQ+gj5kQpOkIr7MoHLF0dl7PBBRmpKKQ6G/ABZR/vYtbabcls
gNJAPC6bgi9uZLlx1DS0M7DL6NR4/Vf25zwF4Cg6VbjIQxDKGHykuLrU6jMJZTusQ5ey+r1NX3My
9GbV5U6j5oGdFqFpFMNKJLIQ+KAeiaoa4l48/vhkPhh56QA2d5hvSnSRt5/YKruO7RiwyCsj/YZJ
mZf6wtT8KRePllxoJ61pQfsvFKUdGQ6JSweZTbMi1ti9qJE3QF9YWgn4F0JWEQVdPKElqgLCzk1v
QlLZB7sIYkjcgMrUv6A3aTNNRDcNpkEmLXkUxo/bA12KvCCx9Qc5j+f79/54QZjSFiajGo0rcolu
9NAShK2fWk3s3ba1EEiKqC4hqy7i6YJOk+s57VhYywVQ11ZIv4CHNbXGvm1gyT8uDczze7FoOAal
MtdhoG3KCCqucnZivf+WxtB+UllarpibdxsfyAGSBbJQBJKg3eCWC1yWuLzBOWex7lz1L2H8Gqgr
Hc2LU/bXBM/LEI7CWAg9TAx0sNWhtus19vGVQfDRPfMnuVclWGirT73btNrzv6DMoYB8KIjv57Pr
m1Y3BYnkCIAqHhBRCGrTFrd8iaqrKL4xqTh0YfMwQTGkKPs1gqWl/QQSVyCgwDohybyUdELTEeyj
EuSiatH0s0+SOYjWhHBy6vRpWKusLl4PuKdkkODjJQPB12v3E7JhFKQG5Tn1ndmNZKZ31at4Qvy0
zX9CjnL8p5VcHFHA8xsol4PnATvq2hxry7am89WYiE9l7qTTp6DtERf98z0FVKxIwdoBZWQ+ndqG
eNUSCv+I2V0NwLEP7naKEGKtB3Jp717a4fauUhhNHyUEo4GgCsm1TT2l4HQYrZSRlVLt0qZSoRyP
aGveuTwP1iBUvRKHcAuEG4dUnw5jsnaSL+0qFUUJ8GEiJ4BX8/XajB2RESrAFYRWC6CFxjS7HCIf
dBzgrLm9QH/ei/wxNCOW8UCXNUjHcjOHh0YpKOgagULN8IYnj5o5+wZKPLI17Qs3stSz76LV4RmV
d4jTmdWO/fM6iXj5AZzf9+hcSlNt/oC0NqNhx9ivZFW3dp6x/3+UEo+Mh84eBVM7jAgbdEGVzjFz
ms/a8r3UVbf5l/9U3/ev1fsarmup7IzBKTi+8FJHBZ9bSUWT24oJqG7Vlfk+bbTMjN5D0Qq255KY
0gbCJKtMWMtD/WuSW1AaTCBz8jFUYnVbcRO0tnrfNaYBJSrhh7qRH+OddBLuyWatdrsYbasgAUMC
E8BCgy+qSkoxhrTx0cTnDQfpGXmy2I48fwNEgQeZ7tKMzpXX719ue/DifrywOv/94toexbQFn5KA
pUVDJAidfGml4X92wO++83dYXNg86R1exQEMVAcWmt0+/s1eoPVdmOLP2yNZvAIuJ3A+5S6Gwpha
J5GMCczQg3hq3v6HtCvrjRtXur9IgHaJr5TUm7vt9m7nRYidRPu+69d/R8GdiZrm18TNHczDAB50
qchisVjLOTnoxiXgPG6MLUHTXPJ6XR7XzaxWjjHOIAyivp0gLgB2IBqeqF4NNB2erkv52jOFm2at
FWOQeB+XltJDTOtmt5hWBP3hG8a35b3/KG++N7tIoBYHYOBSIONRdBNTwb0Fgdon8EWz0yw76kC7
t+YpmF1NpB4v1kcWdenWA4ya/LuTabVpABFRYquCeQCVuX1rtmjr/2md7DvjYIjsg3fLgfcCq7kE
+HjEXNpHEzcVmdFa6yCn9qA99i6AF9tj/Gbvwwdd97obe9N+j7dEcEdwD/ZaLmOXUW5qSYBiKLqy
Ey98yd1opEgqjA+AizUc9Vb/BupbeRueRIMnXNsBjQaa3JB5w3AuY6JmFFVhkZgL/aJc7Zo8QUbe
aCcMAYextEfrNtSfK1S7Ss3I4FdtPX6cK7l5LgZLcf1MGXeFNuensi7lwrtu2DrHL6y/jbHrdrbr
HB2c8At5DxaIcV9Iw+a6CK4pI82Lfn+87FSc1csdrzABrg22hbhm1pH90x6V6n1Qw12S9U6Zo68A
6DilfN8boSBbwVfuX8FsRzLM3W6iCQvvx8oG8xWbXEm3AuW45vxHOcKUBkITOb8phXLDoTwqPxqk
X3BNys92SIOfR+k0f09/oQdfVAHm+fPVmhKmKNvORaiUpgGOzVx+aUt1F/jNdrbQ/WaBnympAseu
zHNT6u/X9eW527VcJhmFCUD0/MhY0kw6V+lHJR2s8vm6CO6KYo4e4Rx6r7UvQX01jbblY0XBsmYh
f2ncmYC3ld+uS+HaxkoKY/hdJOlJMS37Fv2wy30nQujlRk2oXMp4nCy4X2yIDcSNQY4CRE3aHZRw
qopat/K5cs3PakP23W4Uld+4GuGJibge+RMs3eUxm80cYXiBG6NXXwAGl8iCc8zdeoAXArFcBVsb
W/KtAW1sjSoU6uoCWKgYsq/u+1kWFLD5UixLtgnedEilXWoxDCE84QAtpuahGLxqOteJ4NXIFYGq
F94ly/AIa2CBYrd9O+Cyq6bfb/FbUOzQeGj+xo5XYhgLs+cMv7vc4FW8N/QEaPw73XyRM8HTg3tc
VmKYBSOpjNT8cp9OExAcj4m17yQ3ET0Clo9l48elUvifNdOZnnGM3+VzGkCKajkzOHfrb6nlEmUP
qEeM/Fw/mvwLE89GZZmUBzzKsoGraERKjV4fqhDwot/tzqt6bzzYOdW26SFyba8H0FPv9rmjCXwb
/8iu5C5LvZKr5HWsmPUi9zBsrTvpAe+5UwGQrFPrtU773u2uK8rdOuA44R+0iQNL+VKeLnfmqDUR
Rp2VYzSDfStO9nH9A5ySgnI5Nyi3/khit89AecfGPYztm5yu3NjmjVG+KtNrmO+THCOjxb6N7zOM
CoFF/LqO/LhrJZpxS1qtDBaGYgE/+gnaLvIaPioP2SkJaL4bwWTkJJITnuSbwpVFc6Ncm11JZu7I
HrWJoM2B6JqEaCx8yNqj1r2MHeAsjmMlhK/jehXwQCK+AwyxzY41ynHYDHUFPRvLbU7ywUeR7DB7
09naljsUG08aCDnu1AfB8i7L9+VgEuRHl8FcJM0ZG9KKvEqMGTbbuv0rfD/1H4P9e3giYIEXiOKu
5x9RrBHFg00Cf4aG5Vvnmdvq1vhIfhan6W6s6bTRN8Y52cjfgveQCvMBS1hxRUs2R69Ng1Z0i5a9
q1CwVG/TG+s2370/+05xIzQcvs2uNGUsB+PUbVr/XtQNocru3DvRqaeWoz0Aq9axjukp+xC1MC+v
gGsqspEViGXNHIQPC3JnLd0k8rkeMIOPpifv+j7yDRWZTMzgmihgMd4V7+M4i31sY0RAwaMrdCAf
fbi/LoQbjCzp0v8IYVxpYtZtR2I4HAlorsr4gCrldQG85VpamxQVjUZA8mfcSlL2WWYHONwzqjXt
BOTkID0VI4bRy2abW7WgCsFz1WtxjEUErQbmgBLiutinqR5suvoklZtMxNbCa6NF2PtHL8YM1HqM
g0jFwo0bbR9j7HRn0NEdbwbMg9+gg9D41t1I4PjO70U4AkLRy56urj9A/aXIqEO0vjU+0SNQgPwt
8Yin39WlQ+51cBcF+9nzvVz0mhFtJmOSsl23WpdhdYn9PQsP4GaaUrQ97Lp4c91qeLa/Xl3GLEk3
GEPbQpCBHkxAExXhVgVU83UhvKEWBYOjy2glOju+ktI0WWe3Swxb5V4gFWiBuQnS11rfpz7t4hs5
fJB0OpYgTzrG6lOSO34oSPfxFnT9BYsrX22l7IM6cliymG12l06P6CCg6GJB0ZWSOBKoy1tTdPLg
pC+FH0D3XsqygH0z2yNCw2i6U6UfVbbRRGVTkQjGMqW66VVpETEVyn0eIwFm+pu2Lx3BxvEu07Uq
jB0mfZ6VXQ45LdmS9HsneeCZDYpfmgHS0dwNJycDrLJo8pNzr8JMNFXGLDPmPtmRpHkcUsTdkKrU
FVWUj75raJZRXXkcffTgdYIzwHFlF+IYV9YXUQrsSzx/tKA+V3nu6m286cHdgcedYEE5t8CFKMY0
ZrwW7cFcXlp95tVtcgByuHd9z0TaMKZR95KlTS1E9NndrLxOyqM9P+Z/8WSEIqapgWACBCvsuEg1
6MQsloBgHB7RhGNE+1yEs85Lk61lsAMiitT6eVviXp7s1AVxi0uCjGKq9L21CqoGlddGsztH466K
pvvri8h7cV3IZm7TSVVHYgyQLetvcekNySEtd0X0MldeEz4Hxq7VAF+4H0pXl+81EVYHx1tdSGcs
MgFmuV6NWN0sAICd/KMG1lISBtQvZMDn9QKLEUljjZKkYZosr66OnBXtp97Hjp33VM5u0MspWNfl
y5mgDjlPhG4LT6wO/pNL36jFpdrbPjQzJoTLlXSUUdod2uBcxSHKvP57kaPVtFUeUO26s3XgISVv
1z9hcVnXvoC5CYrMloiSQNt4RGeSbQ8KGtxqxbGUSsTzyF3YlbLMUwTj1lkn51C2i4ybUAo2pW4c
NNLTRE1B/fjjbxRD88lCU4sJZ2Yb5WAO01yBYka11wELVKBpcXtdBF+hPyIY3wKg3sqXRohQ0BE6
WuCtmJFvPSb9Nk5erovin0AA3v+jzrKPqxtbUcNBHRUEX9MBhTP/pGyak/0DlZhznlLjoO/Se9Gt
qnLd89KFDdQB8NmxqO5EGROljyCzfeq82AVW9g4NsFJAgRe5s4CvlLmjl21KGh7MW/zhCNu90c5i
QKLFMr4a6Z8PYRxAlcAshxQfYtylzktyk4YUVCFq69pHdKU70+574pYVlZ7yZ20fCkJ77vW7WgXW
kNDrG9UGdnlKdwAhkLWb1nd04GcC0soUsczwYkN4hD+qMjZVjHVChmJZ803pgm9p+9aMTr+LXfKg
PLReuIB6ihCX+MZlg0RQxQADAd3FpXFhdatBlUE9M5ombTBTVZhLJ/QM7Jr+lBoNNTCPpwIB1IwC
J1VUWqiJ2xmfGFUQvAu5R2r1JcxOh6EyNgB1hY/AoNxw0kkOqk3MSNfuEAriHA7oJmKqlSxmYyO7
TEplgtbghj+eUJXpz/G53ZlPeEgl1FxgkjbdD8m9jzG1e/04i9RkdllWB9KaIURLFroWTAzbtIlb
1x2N+5/hoNPr0vihw0pTxnmUMShajBLiJul1DA3agY7cAjQrKDf1J2KegZZDo0qgIzfysjVbAa4q
yg3sFIk0q2ZX1BDqdwmdkK63zfIeuBIKOBuu67d8/hf3sJK0fMnKNxpGBQrMhTkpQOEpAnhFj0qt
JXADfCEgfgO2lY2ZFOb2iuymTQw5A4Rji1DYLjdxY29CWQQKwl+1f8WwUV7SjNKcWBAD8qdYcnP/
nDTuQAQlDpEU9sAbox6OaY4VS3bG9Ksl5zh3AzILNkYkhjnNNmYZJgUscg7CnHYvN9Gn1OfVa57E
P5VeC//K4P4sHXOes7S1SeJj6fzklzl5JHoym0MabK4bG/dSJKjXLUT06PNe7GRtbFZjk3CCg06D
UPP00gxcfYpEDoK7cispy99XUqKFVqEEcD4ezTZa1e2tmjuZLzkGhk+u68O93oiOPBlAYDTABFxK
KtIs0pTF45pWiWsN7XiOn30HIm5A7iRMvf5v0phwc9a7EHUIWMRYtzea3wNVvgSaYNkrmNLS5Ima
gxnRjJDib0xxpSZzfLsEmOzg+QB92/RYZmAQxaBGPm9ToBld15AXqyiyTBYEIQ3T9cx66hYAYfMI
RysHc5rZWl5RRHRSga2NQpg8N25mg/5DS3fXxfK2EVBCYDfEzBzQmxjjryI9SJQaxt+OtyRzwvox
UPZB9hGWE61jEccg90ZZi2MusCJv1V7uIc4KZYy13Fp5TAt552tnY3iOog3go/PkL2xnLZM5eX1J
TD1NITNoC8fS9znA9UbjFmGJbN3boq7v3/Vw9lZRsJYW4iLQwbKjFOOo47lvFEg6Rs8YMdcAuCWh
GhbQWDsqauYQ5Ohs1wpELdncuGQtmD37Q+WbUgnBvZ8vldTY/l6Uz0v3lZTOrl3hfGjSfmoT2pkl
ZgRrtzC6bZ8B7xSjYoR0Gx9sIXKubUxJF1g37xZcfxtj3W3VBLkmwbpnVB9U/yE33+JRIIMXHKEN
HphYaIlHjyUjo65rzCRPkCGFANqYCNLJTTj06BFOOw9DTregSBpE5Azc87MSyjimPrNmeQxKhEhW
8RyPqO+GnVtiEjOKig2aXp1exyxs9V7K0U1s/NKS+QSY/FSWqGb1bm5Mrq7NxxpURtfPNd8MVx/G
OC7ZDLqxB8Sao6GM1kivarfr+206feoGAGwGLyhPFkZ8uv11udyNVtAtjcQt8NfYpna0p4whRk6x
HmO+M6x2p9oBetOEbTCczsLfjTzwWWih/5IdxvRfhlF4HOq+nhy/Tx1QYnst8EAM4C4A3vFJDwu3
tzAdCKK/6yrybvKlh+gf0YwP0wfkWsniwzqzP0RVtdcM0WXAX8U/IhiXlQ9q0pUJNo9g0nKsdbiQ
hJaoqV3XhO8yVqowLmMwc4B7TlClqmnrJrtm2/2KdpKTHetdvstt56w+YkQKna9OtxPVpERKMue1
zDGplCI36UTJ6DYElCZm4w2TqE+Se7GudGROKDplOqtZLlY72hvzxi4eQNaZAL6pc2t514nweERa
seeuJVpdLEuaKm4znEzzaI4/rm+bwADZ0aU49gdSLuGxBOos7U4YRHJ/H0DDBkD9MN7DthxojY5g
dV5UyO/a+rES9cxyfeaCYgw8AMyqsaGOmfWFlTbwEa2cHIcEL2YlfjTKJxN8K7WZ3vSjCN9vMaUv
d/JKImMDVWbKFTgTEaxOe7PAc/ZcSTuj+OG3ggcSd/dXgpjdH4gcoP0PgkL7rgNXrQ6m5LERHFuu
NpjRBEzF0jDHXnTJMEuxrlVwQAOutywd9/KUFjSU3+SpctpZ3l23t8ULfFk9Gy3GCvoNkflgvJHe
Fb5fZIAlDu1do7/aimsCZ1LExMW1CnS4IPS1wGfCtvNKhZ8FeOovr/HUrYGzGqcV7m5M2Qe7PKxB
7CN4wXCX8Y9Ato03bIsyygYIrIqtrd7WtdcWP2X7STEFd6JIEPNqDiS7CsZq0UyqENq7EyYYkg9V
ccgsqM/+5o1ktwqjpgvlNA4vniaXr7LMmgLAC7cI+TC27cgH82Ci4m+CPHkXUWTM98Zp2NzGh/cz
0LGc7u2xuenc9MbYVpucYsmd0hH536+Q1zYCqz/fxPb3lPJQ15qJQdj57k3ygoO2a2+K+/RVO5U3
8238GqH4f4+RfONc3QTuFCA4F0SG3EQlAEGAZI0pLryvmB1I6jLXMtKh+zNE1k4DyUboDiW4NVov
pslZA1FYKOif5EEHYtb4j0wmiTGlfl+DBrhxPoIZ7IPjq3yezvJb5b7njuVOAMUHbupBv8Gq7wyB
xfE6jS6EM8+6gWgxIXkPhQ/FTt8WHiq+yVYCl8hwNrZ4xh7TW1sI3ciNJ9Y6M6FRgOetXyYQK+1m
t/IMWhwScG85zeexetLvbICnmidglbgqQNyvOylu1WEtm/FS7YTG6EnDemt3ymamLxb6oz8eTNot
8PEH+SzfEUfbAh6DJq+P3QYRuqiZ9SsBwmLpqy1nwqk+b+vB9PEJ6glYGaHbeg8zHTeS8/vo5Zvs
rdxaB80TITby191S8YbHyMCCwXN57Mden5qgx7pbNIZpNcj3d7R/08BGZWFOsbyJJ9DJgKwx2wDs
Q/Ty5MUL2ko6u+tNSirLhnRfBURd76lE1LrLk4BWViyubAGWkuW5KqU0gjkDcQUtBs5cAiBDNIzL
XULAFuHBjuVTdHZ+CODhQxzJEIGEPiBIdnDS7Qcs5+Yzfynpz2AfPE1gQwIt7IstWkDeBbuWzdiN
3ijarPiQTZLeCQAgjZ4QpA6kQRA4/D9KwkJsgDQRm6UdBg442JBnCNIALPwJ5i5UxrLvGOwADQnK
gbUTOb1TvCNBMlCQqIm8Ei860lES/Ec8YyhDFUWZOS5rPFHjc3xLTnFNtdIJUCantpN81/DQyO5+
XPcM3KQThgigMcC5MT6+3M+rpGjc9rFfDRqWV3mxUtTCf5oWUG2fEvUlNtwwOfSiygn3zluLZAJO
C5NJYR9DJLiIkvseiK3WHfBEbsp9shsMagKG6xa82r0TY/BzfPlNNxM+o2J1XfXlumfCAdDTLWwl
yNHivcrce37dZCCrzEoU6J6LwiHZXalvkVO0MUbUVXe2KDLlbDAy22hNIxa4Db4UBFV1snNTqWpH
rrJ+i8Y/tBv5cY+HUCpqueO4BGCsaqhsI9GGGWJmU9OojHrg6wGEjsgbu5y+z7osiKa42qxEMJsI
Gl+E2gZEKE1F22J22+Gun7bXt4hz9m1cG7KFlIIMfENmi8yqi7WohJBZQyo0ALYi1Ek26OG4Lod3
CiAIiTELb4Zl3vryFARKpjVAywLmrnIYER6iGabXt5pPgameY+IiPZXh43WZvD1CfQ3HDpiiwFFg
dAPMbxknfVc7jZ1tcr/cp5aI14KX54Jaf2QwYdZshMAfSSAjKQGTKnt4fjtFvmB7berWnYExNbth
uwmD/76uh/EKFagUGLHAg4W5ckuSlxGxh9rRplvf/xmNj0X36/rycU0DszEK9gzdYWxuXga9Vz6h
g85pQVVKFBpon1Ya44Z9uS6HZ+f2Sg7jlsM8AspUCzlF6STard7dKq1zXQRvUgSoEKqJtDimVTEA
f2l9khWloy8v1pcV93PslzsfgMX1rHUOsPCD3YTR/G0tl/mxUMJ9TbR3MmBoOJ+D7OH6p/wuIDNO
EZ8CsvOFowE3PbNzip5rvpKMtdOnYwCGKmI1L0MRBmcrHUsMk+QAjIuHEngEmIlL3L7J7dswCU1c
moBkc+DQ8h1+vNjmiQV00gpxyRFw5YNFa2DaFjSa53NAApTGpXLcRkVbHUFZ0j6DRtSsMUNegj9J
DozonI+68SOwE/LaTirqnONkvURkUEo31KPuPvITBQZc01EdYxCwqvEd2D6RsvLLyaZqBX6kIpmK
X0Mo4dEErBbZC3SinZW8wsu5Ujr1oAI+WNSXy0PFAN3oMgCDCxXTt8uls7pOB6ldoLvBUJsDx9Qu
nrHEmMMHExCZd42tUG0C6l4cfQTGL7lqH+1JpaEK6gIDFUkDaK5oVcvrb4kKoK9m2JWFgmpaL8jL
c0wauB0yHCrgKDHryZhbirkWuTKwx2ob3QzojCiK8TBar9dNiXO9XkhZDvBqJaLZzjuAodUOacrh
Vg/1OqShnWgNlc1o3st5kzwkMtkGlp855TgIJmc4/oEAFhX3O/IlgNBgXB/wgGI5l+D2WgwaFlPv
6MOjZntTI5CzXKXMgbmQwxwYybe1acxwq9t14FnzpiCJO+N9NzwCjlEQsXA2DocTqCDIA8lfI1RQ
YxSBbMMXoW32mCr1Vpbyox8Ef3G1w3ztBckcTCVs9GCMAZh94hk47Z11VwK5fEL7JjX0UJAP5N26
BPgxyMXIsg2cdmbt5koZeitbfDiZTA/s6Ki4TWblVlZfPdYBAuE5KFRHTUE3atpN7qloFH+6bqYi
O2H8e46OgL5NaqwpyKY7MtKwBMK3V4nYkLlyAMCKnlQMC+vsNFUXkFZTG9gJiKndIndr41TqNpip
BU99nj2ihwLzz2iaXt4Tl8cu9McyBYFA7dQF0p/aY1wmoJre9MPzGEyb/37t1rLYM+aHeFtPkCWR
A6m3Rtie5OCYWtL+L+SgXoYHCtKfADq+1CnucWPNAewkClX7flLxFDAksKMQE2jHs2nkz9flcUIz
AsQwPA3QvAekd8ZB5mMSAZB0cV1ZgLYCjDEOosQf5yhfiFjMZeUd+1avyERwTwxV4YBNdEOUyW37
5i9cPWBNgSaBKAwAYczKBZGtFNNylPX6o84wHek/xtLP66vFG+GFLn+EMGaQBaHRxIsZVNbvOhJA
usbkLZf3ivKsgRIZQOglmHrb2w4THiLbWN4ZrP9FMRPvA8vCOAx7ruZQSvMkhYaz2VBL3w0NiKWC
2wTJ3dBtgKp7XVnerabgnQAIRFXGDc/c71lfSe1ULyYPhkE/1rfKOH5Dj8hNEfRHXc8dedb3hja8
XBfLs0gVKIa/0VsUuMpLcyn9QAKYCbSMx2bbqsWtZvzFgw739R8RjCNM+zgDbS5EGHJ038vZQxyC
iBHjD9c14Rk+dmuBL0R8abBQ7MjFJbPV5Xg31gQN5PNGLec9ySaBGItnF3jRIbpZ2Oc1dsUqCxlm
VS9qpwuVqqApwYYBhdkYXDlLamPTh4a5sftqfLS7sr8t0zRxU9CT4H+S8JE0kqN2opYcNkCgGtvK
ou1YY2DaqKXJqcM4ORtSqp2AUYy6bJH6d2obhyP1ZXk8+r01H/TYz17HWY0DWhG/em19AiqHUMla
2pptdByaer4n+lA+NTGZDz1699y+LWebIg8EPLUCTEMBEkBlHDt4/mCaDBjr/admpEHvFWpR7KQc
xG3BGPpne1Ar3JOqNWxSfcwdo9T7rVaNJKZqY6NcHYbnuteijaxU/l7K/X1SSOrekgxPKWdQbJfW
BLLKkqDtjkx3RJXnrW5I+tGo8HqkYdoVmaflCeZQRgzMgnFD13bT3MwvU20qGR2suDxrM+r9FMjT
rU8nAMV7gPDrn8Z0VLZdlYGOJ4gU4OlGJnqoEDb5gpPJjSZsENotRQxwMrMPapVITZ5aiPgW6rBj
5FflbTfU7V5HdvYFrXo+8PhBJOqW0mjfKnYX50BDnnpB8MS/55FOQrYCPoKFWa/6CfDE5fKWQ06p
737VgKzWDW/0f10/RyI5jNOtC4zNaRbiFkVNN8SsjrLhv8SpfRjILAIAFslivE+QVVMDuB24BuJ/
mHhH0QBNRE2d2nQorIfrivFc3XobGcVSFMvKwcA2QpHjmFjgTegEaSWeE7dNFWk/VLs0lcW6GPBm
bHSke9FOqIBrNERuqQzwOCk3Ulp8FHIB8CJ7X5qiWjEvNrMJMnIK3iMAdFn+vrr0CQGjk7bEgLly
VCOnwNSHCirtON2hDig4Drw9W8ti8nMZOM8zq8cyllYFYPYuzTagX3lq06p+aIik/Y9mz9wek6YQ
sDtiSSW8f7KA1mbileqTH4r04u0dEB/+PV9MbFaoU5J2OgQloAS2utEDSw6VycusobQTJeesLunU
VIKEFt+5rLaOufcj3ANSV2A5wzkFhhnon+kwSUc7in4mYXqarLB0ASSee3IO0PbKGmrBeefdm/gB
QNdj7MpAavfSdooJKPZpiw9Qqh4JDY0sZcvhw5ca0awe7+ZcvZx/j6yvrFQfK4zK6LBSovsgEu57
h1SYT2w19GYiLa/LmJitDcCvXz/3vMOxFssYbFyUha8t6fGqtpZCWWS5eoKMSI4kbL+5LovnY9ay
mN3M67ox4iU5AIIgmubY0HJ3XQJ/u/6kH5YWvdUiAjZOamLIcSL71gxbOgw3dfJxXQbviK+0YK8a
u5PJ7LdYsSD/FdVgOw0xRCQHd23Vi7BslnfCZZSNDmiQvuBfDDShRHWpzuTPVm02ETCnA08qF5YC
msXITmpvlUyJdJyLZ4Dwk140RfV1GS/lMu+XfAoVtStiyPVnQFpIFDToTmIJfKVICnPlSFaaz8VC
jVJNnmGgV7/fhP7P65vFycVDFQ3PSfBOoPzDXjpBRfQknyCkix+DeSsPz7OxTcCE5wfbLNpIzUcd
Pkcid/n1MF9KXWxoZYe6pBZNPUKq33yPqpdIiV29v5H6vZY8JoaICYu7kCsdmQsuBV8zsjyQJknv
kfapJ4TOlvc/LiTjKKaxiAN/YQOIy3u/u1PJ7SgXtCsOEx58QUsRn8IFJyCauS74q4NalhJ3gAkn
jDrRovxqKcuQpOncZugjqP3tPI5OFoWIMIPb2pq+W00m8FFfTzfIBMFOhLcLmuVRBbsUB74XozAa
dCsV5NZPMK5nbRP1HKcCJ/L1Pr0Uw8R23QCuSX2GmGDOd2mLbtq+o7VmgxdQpR3oTfLxTlZEkPk8
Q1krx4QLGCkKyNAtUtV30v1S24NKnq5vl2j9mO2K0CvRqApEdAtNGp41wHq31fcx128a5eG6LK46
6Gw2dBsQ7PDJl3uVW5ig6HU0eQyj4ckKgnDdeK8jUXWBqxJAp/BIXxgm2cRs2RbxpHQQY8ih6ow2
OXel/gt8TdtsHLfXVeJYO1oRQAyuI97QQABzqVIdR3qVL3lRw97dqQCjGfpbLUrpdSlfL2J0rqyk
LBqvzlQ+6cDUXKrIab0r55bW1bfrAjjmDQHojJFRiFTRDn8pYDKnaEr85emCkb8sBn2zom+K7mkG
XZrsS59hk9HG9gX9bRyvi1SvitEojM9g4oyxBwKuJAB94BFYWcYml306mvq9BXKSOD+2x9KI769r
yTGMC3msSwwwNAymIUTf/QbdK3FT7NJsPzeJQC9OryD2a6UYGziFppk2mCBBFLovkehSndbcJmAE
Iy/IPahA90mT3RhvjbmjbWdTWReNP3KO2voLLCYSkeTRGEoVXzBNp3SaqGrvknx3fTk50f6FmmzC
OQs6m8zL/iXS5Plg/tFjsvQqHxuMgSVW7HXwJqEyPBZABRUcif9HOLGBTYhOBHQVX5os0mPzNKgo
2muIeQykDyR7k0avuf7YANfIt/YYjaDATb6uM/egYMDuH6mMyUplqg6yhRy71W2UwM1VVICbjVxt
UbQtMSApRLfkb+QfgYzNDr6WZ9IMNevmVNl3ZHSqUZD95i4lUpoKQNcw84QU9eVSTrrll0GJPgQF
2bxbzH+OrlxNvucrGmAW0KVANWAJo9tDjVHfmk00fRSicRWOi1OR7QQyFZr6DYWdBW0seFGkrNDt
JEtAva3coDF6webx1hIFC1kHNS3IJdgGgswENR/acZaXwIR4EqnA+TYsvl+3EN6NsBbC2KWUopNq
7pfSNpCOkeBP1a2MRmnLGYRjgiJRzL61MqlBMQZ9zNEL0KRd3kfGa1g+ju2WjAkdSi9NTmH6ASb5
udsNGHDSMFPmqtb7dZV5fnWtMmOjbQSGF4ASwq+iEFRqL7k8uQg/UVAb/2YHDfDVaAtPEabDLi01
AZyxEVYqNNYMIG5tMNzqlKKmfk7nM+reKylM2BWSMkz1FFJiI3OVxh2nD1s+9PJNWG194wbF2I2v
HqPkpFjO2L0byS9//gDZ1vVVXVaNeUxefAUTWkylLA9tp8DBRZ41YTsLp6sM2oYWMCm8WhL113BP
B8DvTRSpQAHFDk+gqAi6Ogvy5pmUbtoY8xYv3e9Ga4gekhrnsIO/C12FQNBdQKiZ+zGNqzApQyyw
ARw/8I27Bm0ousvByoAy7H4Gg8jgRYcupumvegfmz2P8+hNUPXfqbeQqW1yYr4DtOcq70r2+5vw1
+PfDWAgEsx6qbhzwYZX9mPgh1eZ9IsoB8k4timKgF1j6Lr6MRs0ampLSXEOnWf1SyfAR8a6dDsbs
KaoI0oW3zmtRjC+KJuDozBrUaRtPthMnUTXBgRRJYFxQVoGjMZkhocgm2igVTTTBlnBvp7USjHeJ
QSkY6T1ERACrrm9C3Ruy76G8i8HIIB385qiMgjQmzwqQeV4YARbadPY+BKVMNsXKYgX6Rra9KjoS
kQjOaAeaD1TUH5cmFTS0MacbvK14ncSwAuBoHppNsyXEbT6j7evkdoA1ylzf8SnonDKLNrvCkwR3
Ps9lr8UzliEVaKOaFhUjpPdk+GlE35Z+iOa/kYP3xALODXh2dqrANgc5biKoOY0YMnT1+MMs7gz1
8b8/tsur5R8pi5Wu3keyKg0EAMRw2OhiMqWdGZROIwIn5BTw0ewA2h1gJAHPGP99KWVQ087qwaIE
KNDsVpK39ThS+8UPXrqZakZxk5BzBvm6vSEpekgFJ40nXgUiPIboAEGPjjQmyZdOZhCiTQGTIeNd
ow/uaN1b4asxfqr5E4bCwtltzIONQ6HdqSIIC84xV1UdaLYo1S08Y4zsDuXbdiImUn9lD2KeydgY
mIu+vomc+w6lVxSjca2jfYsdSZQHxUxq8M05RmjTOfLmWae1/QsUrQ3GzyNbcL1yTsCFOMatmCFY
g6MFN1Ea4g1Yz08aeAPqHjG9Me6ua/b72mCu8mXuBFgOYLfG+ABz34U2ymg+wbTtcMCM5WZwfCCa
GUASdLtDsQXK30wL78N2K2o89A6AttDTH7ifmZscNUem1ruo5Zm31qsPYu85iaT6MC9YKHMHBvaf
qMu4cKchhjb6AGQu0188iLEAOlDAVXQJgx398uj0gVHoVg55yoKRjeFw3YXWn81buCMJfR8yWlgU
PJCCdV9+9uu6/xHL+AUVxXwYLcS+gFtQpkFFuy1GGKi/18/Rcd6h4esGQB4g7yLfkGHO6HeyB2MS
wKk0Gmyaj9ulYX8DcADv+ofxIkysh2UunVOweJs5T0EbAfHex4f5z9KmPAZu+9lV1Hb9Y+ApNUVt
jiI+2Ivgf3nHeC1WvdwGP0glZdYgNmgwPaKBAfv1umK/2Zi+rvgfxZiN1uTB6CsLEsbP3tV2uhfd
FrfxW/McOf6jUVPY9aP+hh5xWn7T3UPoJfTX//gJzKZnZWIEaYDRc1Q6aQceOuWou8XzOTt9vpcn
Yzu8gkedfpdcmxrudCMCluX0NqOlf7W3zM1O1CAwyLLI0u403mW/bKfYGebO3n++FVs5pn5OpW/6
o/1Ittb9RH9cV58DlX0pnrnZgfSgxnoE9Y27O9sxt/2H4o60oMH9p4LR3NbTnHqkoh5VTsiEOQYU
7CEc73jWw5EEtNfZvIDn+V5Tbgw1QnY8xcyQW4Aprz1JwQGVLxl4pgBy/RaF3igq83HvR83C4LwM
xFZZZV/3U2mVpjVg3ecWD1+t/T/mvmy5blzJ9ldO1DuqSXDu6OqI5rAHzbJkyfYLQ5ZlcJ5AcPqb
+y33x3rRp06ZG+LZvOWnGxX14JCtJIBEAsjMtZabKrqLoOzp9V7TjqUzY5WYUN28uJnsm2rrbbp2
oICuR8f40U8FWP3p5iIDnUpdwH5vXNqJz5Jj4aAvcgtpsWVG2sM9uEwpn8ngQoIQVpdXVDVfSRN9
UNtw4x5MV54qVEOXvgkue+hXyl1oERhTVWP2Jec2hIpDtA/v7SA7Do9AuO+1Q3c5fCDXxfcH4xvy
NTscJTsObOzg8eetXbUeMRefIg27SbjVM4LZTYH78yHNxvFsTHY5JGxgEJ2G1O32ym66sI4bG2pO
lcohDXce9LmCOR1QD2k/D6OqRKoO1jWnHb3JGvaEOl7bYGmHfHIjUIsjwQrWMi2gvN84wdYCNlLj
OvwKr+R3pYyMNFpdj9hWlF2HylsXfjg/uLVtawIXBJgDkCPv6OCV0XB6Nh+QNEKHssuq0mK7QWWA
yPIcvM7nra2509KadOVKWM3HeoC1rG1BoWXuWq4Fow2hlVh3x2gjK7U6dxgaCvFQhgI67nQ/cktl
vejBZWW3sY+K8tWgZBuvm7VEP/BIAHChUP0jg3pqgyXlCJla0DKUJfgROsgShJrrNHaQhuVlVxQX
IWSTiR4frEZ3Jy68Us2QCNQ8YOu2NutaYEDbAfp7EYKsdzUc2uVMA1AO7G/EDqoB3KJOeJmP2X4I
h4Oa0V1RZDurf1BLEyA3SBaJ8VhQ1a3tCo0qyRW4QryIlEchekTxL0nxkqKoZYgKdGpo3YltaH60
GQqsv8DoBrVFFICQVTd0nCDSDkt1CkpmBV+u1p+s/kp1XNp+ruy9iO6Myh2KS1PZQrWugMlObUrH
pBkajaJw2GQ8dWM0R4FbDLjpAPxmO6W8HZxrNctcR9x3xk78QmrvZMCSa0ZZCDjWCOOiJx9bDpJX
+5GrIJIA2HUIa1cfv57feau3guUUy1uvsA0+tPNwAXSwkaeJis8pkoqm7pvMdPva15qDwhJX0/F0
bt1M2cfEK7K3fry0nLeNr1m7ly+/RnoPoX6SMYAvQOGXcN8Zrlqiuanh0yGYwjSwQnD/f1JI7hbp
c529Efthw/5aSLeQgDPnhnwUbaVbqgG6wjqiAvNPHxvchvToCS9oSo+G6TbWDr15VrJVw117ci1t
StdSPVbVatA7iDBlD1G3s+OLkZiuo+26oQJodyMyrYRaBzBqcPAj8YLqmrSlACWKCshfQKmQZ25L
nIe6sb0Y0Dk7/tJVWwXPeb2kI/LEmrSZmlBtTBaj58MpGJzmGvKIYWj5pfkh7SE7ya91beNUXreI
/LOFXj80C0njM9NIL1KOuyVAoQFvkC7TnxMoUwhgeXrxPQuZ16Vb/Qtr4d7Bkw3PeHSczEwZp+E+
0ZOuBY4GfEJYRuOGggaD0sLVm0DpjzQLyJR5OkF7zYshoOWdHmvtcN51Vw61ky+QvCiC2hRhDmZa
s8pPBa+qo9PSLUWhVedZDFOaXD3uCSt7DDPuwFnBIFJu3Ddm7KHKs2v1X+i9wpBQknOgMzeHxdNJ
tZLWyocJS+nESmDRCeCYZzWOH9vS3o0JvFatNpxn/v537vrToiEVx3FtU5NOwGIdg7ydZoeQMy8F
4PVX1gr9Ozo2B1glpShPwHoLOvUKbV54krkVmb4oyst5EytBBXP304QU1kOqVeD5m59YABQjaema
w25uOyiYP0SxR8mn8/ZWPQNoR+AqQbyG0Hm6VtoQ0zIt6x/cUB3Rdjy8beK9nXlasdXour7ZFrYk
V+8K4L54D1vWVIL3qK2undi8F5Ozr7oUpRlKHqgec1dFttcdeDbehcj3BLURXaCNO7lt7Tz/eH74
a29MiAT/HL+0M5yu6jsnxjeFefKklfxLrlQ3wMS8hv1TjuJcGoZ+T8K9kSbupIOYNmSvIK/fOktW
rnonnyHF2xKkq4ntwLN4cdM5xoXKddQKnqy/rwIJ1wUTJSinkXUGEOB0uSdelKghwQ64921lb7H0
WLaXzmYT39r15MSQtNa60Q2xJjCvnf2qRGJvji1SoqH1kUXFQcs+A4Z7UO0BuHCInPNnTrs7YTjP
FWZYLdKbZFT82Mk3wsTq5lqMXlrsEsX1QYnwUYrhUutKxz2R2/scAHs136fDFkHRalRamJMWlRAi
SEMx2WJE7rv1h84v0U9z3oPXPQerifY7YDvk0lavDAVk3NDuV1deZFW7EIz4BpqvUnXjObI+eT8N
SZGpTMwQGB8wtqXFN92Y7qz4Xtg7o/DF+KqF/cZSbQ1LOkOaPuKxKmCNaxperq7i8D1RmxtnS0tz
/kXvjg4wdfw5f/LRUeYWiiR5w70o/syRNc8UP29zrzWe68i37PQS9L3nV2xFlkPH0QgJM2ixUhAo
SsdIGqJzURCcxlM+HIZ6cFW0GhRxBa2/8ibVBo+YkE01vgnx3SjeaArGQyBLlMLxTZFvfMyajy6/
RVrVyaB1WuQ4b3gPXBgoNlS/r4HI0+MoPZwf99qSLk1JS1oZZWYnOkylPTtmHahLYnFMptybBuqd
N7Uxqh+12kX5cBQVoE7oAPcMlVyXNTL+Gj2Y1kZ9a/VAW4xIBiLAa7LSCmEmJNlexPozKVMkAtqA
MJBWtdRLVXSy9eZ+gJji2CWBBVgp13U37u3g/IjXdieiOgUk2DCRKpVylbbSC1IbcGMOqrCsbGa2
eI87xlXffo3V4aGHpPJG5Fm7OkDhBV0P4NOAdrpkssctpYlsRFNwe3x0GhG7vEwyGC3AZKDR0WdM
9c+Pcn1df5qkp8dXWIVogc9g0rKBuWZksoMm7sFd0BlbBa756+W44KjQ5sA+hUyzfFLmak9iS8OE
5q15HbNvTiYuqCL2SpQGSfrdMhLcAh3XouJYKlu0p/Pp+M440r5gw7W0Ofl8Ok5bTTStr2G8GpNd
nBgf0m7aSPCvTuXChLTxaTIkSjkhwAoz3VmhelCyzC+jasMv15o9EF1/DkXa9VqBVcrmQJ5kV1r0
sY8iNAXfc+qnNZDqiZcpnwjAC+f9ZDXUgOEFZtEyjmfI6fwVtZM7nONQNAXeOnm4KxKxt0qKltIt
9cstU5JLCsMcR6bDVGSbwYA7RDICSt05t6C0vTs/qtU9jpoMJGMARXoH30yzwUHdFVNJQIiXPLXF
DmSeaIz92ORfjV/gH8QptbA2D3wRQxuWch0yWQhu6rVpo4SZHJ0IxHVbac7VMLKwI/k6JDIVKxsx
qpHl+wG4ybj67ij8YoieO6JuHAzrq/VzCiWvL6OyplmJQZE2iDPnOrW+tmF/y7fcfu1WsZw8yetp
EbcpjUH62Y2x49csTFGMbu9bq//EaH8jxj72GPAnl5mZ6GzD+1eNo7cDpbNZbk3mYurQJqSoOYwb
sfBJ5Q/DK+HgGojdkj9k1Xe2Rbu3Oqs/Dcrc4xXT+mqoYRC0TX39IlrfSZ9z0GGc9/8Vpkq45MKO
tK1Rha1DhfdQmvWxBVgQH0JfoE3W1V1j/0KuR5/fTkHuswdytSWisxovF7alfd45XQI1h9k2TfcG
mAvRa3bMta1Ddf1yuLAjv9AMFVryAnbSFz0wL2ig24HxoQrGXfGhhjoeDru9crklp7hWjTuZWum9
xqC3btjVbPapDLLIJ4cw0K/7J/0t3xeHMQOBgdd8h7SXsRHUVucVURqRGs2x75qgAAOLwSQOwza9
dtTWDWt/tJqNe8NacQCdfz+tSKtHwPilqbPnJKDr4bcGg7ouGrihoKM0fsXKgI37Gm8zHEhO93je
bVd3x8K2tKIF4OhxRWCbtfrlmMGIAvI3Eu+b2DycN7UaSxempFXMs0JJKgZTBen3JJ/2dEzcOkfD
gpm5CBcfz5vbWrv554sjYqjCSmQFzKnO50q9L+ee5q1gtjV7888XNowMSSMkSTF7YE2Nq/u8PTDr
wv4FeA0a1FD4UyAVY78TT+Ut6KnsVMEpVFxmxG+q10jfAhOvFCkANDFQD0OzIf6TTroaItK5TXGr
M9pn8HBc9H0FKcLp80T4teHQoJuqT4UKje7y4fw6rV4cFoalUy/mBX7nfHGIkeBzaq+cEEjAVtKj
L8oExD0xjV+oViyHKp1/uWHHI5jLcM4qFTTlqbVL7M9D2N2r9dwrpmxM7ezX7+7LPwcoH0BRoURg
1sWxnrSADwj20o0AYp2fxC0b0uEDTHvm5HP+Q8eq4WUQusoIjbHzRla9fTEQKU5BQNLQBYcRISo/
7hQD9Nl2MFkqrl/l1mVoNfmJbLNp2ejiQyOqtH9rXqsjHTFtdXIoJ7BS3iXhZ/Rf6+xxZj0Ix2dq
HEVyV0VHvlXMX8OFYzf8NC5t7L5vyyKeobB6BtGvS51eM/PZSA7oWshQUKuvVMO1u43TZvVqBLon
iP0oFDdLacRTXVm8jGG0ICApioA8SGK/pzSoDN3l3HQrKwEjHtmdX9b1wS7sSoMdeGQP5nzvnNDi
M8Yo05qQnLbHYCifAKH21PGpiNBMYD8Z6VaGa9O4FHcEzzRrml9Dbdqhd+G6LG4s43VMEj+2LoS1
r0OfNYdwKz2y6suLMUtRh7CJQXgQZgkNeGLf18J0jbDeqdbT+dldPYYWhqRgA8ka0B3N+haRFR1H
PCZtUuxmDP55Mxvj+fHSXZxESWskQ2XMZgYndOt+eI60ySWo7qtCbLxT3g8JDGEqGvDA0oMEi1zt
JTMLW69r3BvGG7Mp3HzcseHt/Hi2/OLHzxcDilIdvQM1BpTQ72oVDJoXsmOIloGaON7Y7xSxg0xN
h324YXh9JgGUATbZVNB4f3qml3nOWovhvQBpBJCchOC0gfBlQva2lrtQSjrQDBTNXXPUlSTQsZhk
sh4yAOAy52nU3qp8S6Ds30zFzy+S4m7VAJI5NkCYd5CVtYK+u4V6WFFHF8ZYuZa2J6jHmG3gsI0L
21ojueMAQP+vqZAuhzyDbnkxC4JM9eeGafvWpO4wmLfmqAOBYwUVuJLU5L7Nx4vOHlAVVI5GlB81
5UHLogvHCB9r82tvfy449RRB4YrRBRTOEren0b4t1TeeNQFjqVuXquKCthiATxs333qLvmr16rkY
iHT1BM9+aowGBpJ1d117ZMlrjVYkXQFR23g87z/rQfznnElBvAmrzgnn921NL1v6wMNhr1T3anur
491CLJR2Hs8bfL8b8e5cjG3258VGYY2SmXoP76j00EVgOXBFBURzCM6b2fRCOVAXQOF23bwv8lvb
CmrbY2XuMgUNZsc09XIh/G5yIV++3zA8e9np/clQ0HIBfhbA2JA/lma0ctAxiICDAcZXPIz3oX5h
wuPxRBLJ1xSpM3BNd8XVkPuN6FyURjfsv59g2FdnqCJaMmeautMJJibowVD4xiW/hoQ1Rw5tlyqX
ekz9sJ4JokfPKu8axWuywpv4B4NofhbdKmOxO/8h75349DukI4uCSkBENb4jaqdqhwQOdHiGSPH1
orkNywQaiRSEgedtro59VmUCCAgEaTJhYz/RlKUGQr1wbjL9wOrHtNyIMvNnv1vemZsbumBYYlua
3m7iKLWOAPuEkGIfO7ZXjDIQtg7gT0R9J7ziwM5sBPn31+XTE0zaM4PpMPTN63hQRZ5NsKSb/Vdr
E7c8I6VRxWOdhcM8cXnkdcjRjzd19un82swfKU/c0oTkDwKZAYcQmLCKW2IJNwsDk121/G+TyJ3O
lXSB6XHaq/MW8Ib6Whu+lQA05Pe2tlHSWF8R9DogywJqAFOyko9mz8YMKyJo77Zsl7ZvvzJbfxmQ
KSpCyEuPSgoD1fjQNHNdPQofaLdFePk+/GO2qIn2G9Cp2obcs8WsGA3W82yFHdNKF+3uCIpTFRrf
zEQUz8wg6bdJr9rHKUygT8+zNNx4RazISuET0GqIJmtbtwD7PY1XUwKSxXFiEIDelTeAkB/ZF4O5
kPbLj0H2ZHiFZ95cTt+0B8vvP9nA/iRecwUWr/PzvVJ/nD9Dh0KzOcduGXSk1dqEVpkYjcGZTy8G
P/5ifgbW9BC6+VVaukXgPJJqw+iqFy1sSjclm3R6VDtA2eGoMLtH+vdLt6djki5ETUsSNQnx+yPt
qqkOpvPRSfzz87YaOBZDmIe4OM5zyCkQ3YYJ074hxhFiCxAd2CivrUYOx8bOhQ46Ej7SZuvseFLM
BDZminxWvOB5ORMo8L8PejSAjoHcDbh+kEOV7/BKKgZ4+QzTgaLx3p7S7iELbTAYC1vQr0MalVvI
0bUzEqlaNEwqKv43pNnDiz7V2oaguw/ykqr4zkzFTUp4vdWBS2R4Pr9Wa+6G/nEFZTzFAI2INI+o
UNW9JhBT9AFsT7aJF0mx4dGrAwKKERU1C14h0yRAqznRchOno0oHvzCDEWSPDUBF4HFrH86P5sey
ywcKEAyznBhAgu+Xi1dJlvEW3n10Du0nSMKBV8MdPvU3qQd2AvpqH/vddGO6H4tr83a8G28/o3Pg
4BwsABgBSgjOf8/a7C4/R9rMdT8pU1Thc+ZFHMISKa2n8xZWwHMGiuc/Ryzt57jMNRq2MKHtjJvw
GoC5O+jPHayb/EJ8Jn53UV2bbrbvMMr8qgjacOPus7YRl/Yld22hPYByGOzrYBTKMjCX3oQl8Us8
gs6PdKXGMI905mNHMm1e39OwkmQoRPMe/eDYNZ/Azg5gU+GbAzD4ZrjPcvOgixa81OiJRQs8Mtq+
Uoq/X/hG9PyBy8XeBB5Y2i5FovdKqWO7UBaBXOSYKy63UjfXj+cHuxpCDRiA0CyS2TJR1GDV+cgn
C6ns6IvdAXYagmrOvD9vZG1jovnhLyOSd5qRRep2NqIjssV3U/+QdU94qoDVd0ujbG0jLE1JXlqy
UM0mKBx7dnhlAuxfiHzDPeaZl3f+0oLkh8CHmBXpYKHXP+XxYYhvcWFVq48cfpF8KvuN82ftyo9T
wUJYw13vHa9OO/CmTAwHz/HysdDApUU1t4m+RdWrbn2Jiw13WJ2+hTV5cIDC90gaod9iPNTZV1Jt
lBNWJw8485mGFWbkykmqpaxnHc4co3tu2ZWm3KQVEjLOZ0v/lIxe3b+e97xV917c76StXHTKmNvz
/S7p9KBG9h1xG0Cirefmlpk5di0uIo2VO9AahpnMOOoOMOoarqu/8hBb3hCkXTTVGiMsB9qx6J+7
6kJxPp6fq7UAu/z90taZUrXKO4rfr/JD1X3vtdh1xn2Xb9Vf1qIBRX4AtkBo9K51eZyFjUwFPqAM
vtpDl4ceOuVo9xyvso0zY21dlqYkdyZRkelhjXWpNOQ/p9TXoufajv3zE7dlZf75YvVJZ7ZQNoAV
UFHlKtim02cTRHe/YgSkRObMsYVmtlMjk6CO2TrzUOi3sPYsHcyF4H0/b2TVBYCj/ZcR6ZncMHTK
MaiZeTHghJMW+ybQ4mmqupF4/AVLFrCQAGFC7EmmFKEVUu6JiuuuBS0cPbxNhkOoBF2xEaxXutbw
rsTjUsMjE3odPypni7UZ0jGmMYomXmfpXm1YT4kOcm5taiD/xt0Jh/uYg3ggZDuTb0EyZu+ST4ql
bcn77LHVyh59Lh4tJk8Yzd3kqBupgLV4CloWSDWAOQ+HxPzzxfBYNEUF/GXuuWIIOaLofJ0z6ifC
QVtjaVjHtglTn9oN6Bd7sVGtXXN8PFnhMGBL0vFAOrXeWTS0phinhZXg5sBAW1zZV6HdbrzS17xS
Q5pjBs+CoESWrBEZcXScujiUwoAC+sm60m9BZ+fUu/NOuTqen4ZkkvB6LPuomh8QmsKh2KU2YfsA
lYpeQaYlx444b23dNxfmpOoJcvjlmJe4SZjx4Kax4kL36mAPOOQzq3aTuICsGFrXh1tRTVv3pLVr
BTKVwHYhU+kga3m6dFqhhuoQ28i9IFGrOx+qKgLxan0VpdTX1W8t+K3Oj3Yt6i9fm5JByxGD3hZz
1Dd66B20EfOgklgcaA1O6A4l3PrTeYOr02uhKR+suWDNQzHkdIhZqE61zpFUSVJxERrxMTdtN2nE
TlAwIWTM7ca7JAKNYPTtvOU1N1oalqIoivE1UjwwPEAbQ8SHAgjWdti4qa1tCgvrp5ooLiLlLx06
SuU0qWnitCbWfgrBXrK3za/GtDWJ87LIMQxdBeDvVm3dBEP06SSmotd1AUYcT2V3Zjp5QNV7cZod
OpUfu7Q9xMb4YFafAdv1JlYAJq5e0CLaQKysjtXBwTcT96MVWIpyhFBK0HwM/o4289Cdm5TMzZug
2jr+1jYFlGz/ZUfOew6Fwm102MBjiuSDFidBrVZfplDxO8hZVvW3Md5q11uL3zZOQEUHjAQNztLI
9CkHfmIAS0EYayC216b80JR4giVDeKdp5fXQd5FHSxJ6VKXlxrSubUk0xAMti5oNetOlLQnVR540
I2gYNONr0t91+dvUewPfDX8fRzpDCzQI30H8Do90aZSALRCWUjzdTfu54sck+czj17T6LJTXLdqM
ldIbbOngujHQHIxbkDSopC/EiAiDGUVKWXS7EfWmfqdGt6qxs9WdTSPcoJ7p1qtwNYW7tCsd9kOa
akQBF5un6Ltvg3dPDrzZ2V8+kCe7CWIeNE8bUWZ19QzwW8x4T/wnhTdzylCNmZHydgZgrnGlK66m
vijJx2iLEXFt+9kLS1I8y4y+tOPZEq5YrkPdSnnpUyjlbtxlVrqYsHQLO5KbsMHSBnu2U7TolFUP
nZu5xYV23yIj79d3degZj+cj9cbIfhwhi+tT2Cd/zmE8Y/GBmC2fyxR6IFuqxCsoSgwNrx2ILoBj
jsoJ/olbJZiZBySv9qanHtTHXenpmmvfql/Yw+Ql+/oOZB69O30+P8C1o2hpl56G7zYDqXpp9/BK
/pV1R1DIMWd33gSdf4d8RCxtSDuuUzKtTAlsdLuMuvSpvgj94WgfuR8+lI9q7xeeBqo8w2cvmXcJ
/IH3Ky/K5RdIey9LLKKRDLM7UXqXTsoOhFeeiWaLyb7r6ua4MeCtSZXOxNGw2tEcMGDrwdyXgfpK
bgEL0D12A1jF2Puqn/nxHk9a4UKhXP/E9tMFwLOv0ZO923p7/pvZn1PeoL8EUl+a/Ta2mDlFCOLK
3tiV+3B/zD1Tda2delN7HKRuge7zK+0NmnXYTftkb340f+EZACKqvz5Bmv5hCscmNnBsiuQC3a/U
PNpbhNqrG9WaBRDw0ICMqhTscq6rtVLOo6y+iea7o3cQ4n4wu+/nl3Y1pi7MSJEuHeoKPd0wg+Zu
3n0FdURYXpd0cMdtmpt1W+BThwgnyktyljmd0mGKQthikBvIBCqdJppgXlpmeGaPgr7Ze3gLoTKT
vrVm7Ftjd+0Y3J8a/ZokNoTe7gaWbsTD1TszPOmvj5rXYREQdZ6HYafUOFQ0KxDQRSC554zHMfY1
89NUH2zlRttKBczu8S5+gApKQy8nJkNuXlUaZyw1ipMzt5X7NDcfsJ83Hh9rFztAdP8yIQ1Li1Iy
jDUuBbTQgibxenWvpEDUsONILqJiKx6tBoiFOclbuXBaEs0MRhoedX0HPHeGXIO+xWKx6kELM5K3
9malDiLExJmpemB8VyaKj3KfRyARuQVkXB0S3omIMrhpOrLSNcM9NOkqOIbKQYVam67eBsOmMtL7
xnqoHCD5B1IwneJeLE2cWTRZi1spyvHq90jzOR77mr6LQ49AcSBPvMgEq8vh/J5fcz9HnSu8wOOp
73oYrWkwa9vAYlU5OBgb7Sbrm40AuRa9liakU5jUINetYwyLxMjKRLdZ4hagdtKqj+eHsuYQSzvS
WRDX4OuyK9gpUCqy+W3Bgwkig1EZtFuqxVumpJhf01JNuQ5TKS18sAJXDQWM12vaqyx+PT+q1SaN
5bCk87YpUhOMwHg+kIMY3Za69jVEUQPHo7fVJVSs/MxNPTWY9hf2bfThY+J9ZP7WQ20tgiy/QYog
eSN6obSzZ4oiyIugn8pdLxzXUC8JQ7Pit/NjXttuS3PSRqhBujGWNsyBCf2RzMw7YA4FM0S/FapW
XRPEoKisQnfWlpMkal9PGhG4c+v1btKuKv3aZi/Tlreszt7CihSpHCfOcipQUY3zfW93B0IMNw4v
B54HlX3HNvnA55eCfKQ4C3vSS6KoAQ8IO4wK3H/2dwvZgk+aD+3fZwjGsc6tmEeeRl850Jt61+7C
a/bwC8uHIo81F29B1CJ5bKcZZIhGjJcgMZqCpinWPXOrM2U1cC2MSC7JRjMiPyY1LGNfoc8xeIrP
D2O1Eg6BG9MC+nRuXZMCypRCO2QI5xcZua3Lu4KhtRk9pK+x/q3pbk2w41XXjOxT5fG84VX3X9iV
oktI1SmN5h3PJwaZD9SILNyItl5lq16ysCKtEmm6vIP+ZOvVxY1evunjFRW5Cz0kVhWgRsuC0vxy
flyru21hUVqyoaxqp6hmv+AXTvI57q4Z/2xsndUrVsAailYltKGCjV7m0OuUSplaCitVSLzE0nZZ
X7qpfdup8cZTaAXkChMLU9JCsRSiS1aBp9AA9vAHtXOnQ3w97cm1ftc0bn5k3njpfFY3CgIr4WQW
QwHOD+XDmZvs9JZaQclWYz2SkmCespGpNhsfIsiurs7CiQGEFM+v2oo3npiTBtlqfWb1KcxV9Con
H9TkoJIP502oW0OSfBE9Bb1dz3nWxvjQA2nT+Hl3LTIfTKXIDQZq973Vd419qdj3TXdpFHc8vuXM
Fwhs0T9n9z9eh/9kb+XdP+Mk/+//wp9fywpPMwZIzekf//u2eiv+cZe9vL7x/5r/4V9/Ufp7+7fy
5iV//5dO/g1++Z/G/Zf25eQPQdFChf5evDXjhzcOCuYfvx+fOf/N/9cf/uPtx295HKu3P357LUXR
zr+NxWXx258/On774zd1BhP+x/L3//nDeQB//Hb9Ipr4NS7f/ZO3F97+8Zup/Y6O8pnCdb6WgroR
TtC/zT8xzN/RswkIGtp05k4DE7e7ogRO6Y/fiKr8DvIKZD0BkJtzn3OZk6MZaP4ZVX43qAEeyDlz
MbdKGr/96+NO1ujnmv0DzSp3ZVy0HKOZi0UnR55jgCgAbNAgTwWESuYKmJI6K9LUGkAJa6kXpLaG
j2adNJEPxXgw87S92HFemz7E3dvcbcspeemV3vpe19EWrOOdL4O1BnUJjGruYHpHGgt2OE5sKx6R
uGb8YFBz8i0Si4NVZRYDaDRq71Obha/1sCmuJ4c+pAYAf0SbDBYC2Ui5B9+sGfDZ2lT6DkG2pQVr
T1gMb8lg7xpWb+l+zPt+OeUwZmCoDprxqY5jXg5DY2OiRdmGIhPRR3+MxItWkXS/8MI/F3q5sOtG
8HiFyhN8zJaMRF3RsMwA+QPNY/VIyqTzJ0vTHs5b+dE+cDIW9LfaP97fGMtMXHgaUs0ISctcAeFD
69yy6gEa4K5T30f6bmJPNfJJYU89R6i+UYr9ZBiHhFHXmnQ/LVF2tuixUqGOA86pydY8WziXmBaw
YHUeihsBJLhKJb1op9uQ6P75D/+xotKHA+sCdB34JFQT5YXTDy9NpwHtjCn8zCiBdqt5YaM0zPLp
25RR8jG0Ux03PDoNqFuVygskCafrgZTOY6SHqebWXRnmvkjyxFcJLjv+OBJHw1vQGZ5jrasmV08K
+xNUPsN7B3wOpZvXtNN9x5yQJOGD9thyG7+sQeqvF91UeijLpeExUnl700HXTztSgS/Bu5VD+6Vs
gAh0O8Fs5+jwxoI8TaMLwwOnB3kqEu2pGVjNDloDMh9XbYWlBkZiTOgoqnjhoDPPaLcKs+8cDN+A
LnwHfLToAMQrQJpAoypJ2jHh5wXkNokSClAxOVsZmHcbEwkuQFYo7qtQ6kEp/9RKC+3JXG0hw9sr
be07bUPdSQkHdAN3yq6b6Fbjh/w+hbjsLCMIziV0VKPPTHpAmSSvDBE1ra9aduQSUWhub9a6zyro
ANXwWl8da3vjvrwySMjNop9llg5x0Ox8OkjHiYCIMkO0xabijjdVemgjDul0zbkrxjjzzru+fC3B
EG1AYi0UFRD2oaxwao2Bdj9r0B0OnrdJ2+U06iBGnH4SJNziJHv3DtDnGhPWD8Fcx+knvwNataJx
jwgInHEyPpngeouDwq6AzK3L2H60u+qqKToLEqNO6Kh+SZSi89BSbz2aY2fcxhz15X+O/m/dUq7j
16bk5ff27B1lvss8tM3bW3v9Usl/8//Diwq2xr+/pvzPd/ZSIFX0f//PyeUG/+af9xRL/x3BG/gw
HQ/6GR+E7f7Pe4qJ+4ZqzcLfzizWgIj51z1Fs3+fRX5/AAeRU4aj/XlJoc7vuL5AuhHVf+zf+Ud/
545iaKdPLnCBUsOasYkIfCoSbnK7MXBYCjcICQO16JMrotlvY8TwNJ/6KxAVmuif7C/qNokuwrJj
F6SLPqd6ouzszvAUOtJAbRok5M0hz1wemsaOFIBsu4KJ1PLKUNHRb2E3UJU2RMgC3sUWonLL+uwu
TQzeBXWkG7WC34KMXArJmyEt6avBK735ZhjNcDkNgpPnysHF5blK2vxT11rddatbXy2hivusyBXF
VdG5XLh2lPeotChpwITpHGvT8Tu9Ra+VQpiNgxMU4qpbDkpRXfclc0IOlcjGAZkgqnFXjh3beCnp
uSfKKvM1uxIXlY0cJ28y9QJKW8IzgEv3WhLfIUGp+EbIO1eJ65ucYOik1i6jUHzBBaTEE0CneBwP
cXOhd/kVNwqIXE9MtfwMQBXo4Dbm3iwmHCdqEURcu1QjgYJDqtR819VtYbgOYn7pEadQ86ALjfKJ
o92oGKnPOV5UKksYcTsd+Gll0vIr1URnS13mQ9DkEMarWWbe5q0N5cdc/S7IeJ3kvH9gdX7TiJGz
myrvgUlEHGuemgb8TnqbXHP8SuGaExLXR5zQsDuC+OOWgmoLz7gswotj7HTDq+u06ncNjRzVHaIW
GMfcjDvhRdx4Ik2D9qWesSlCv1Y/Qa0x9ApKexvy2MbYP42jGj0IR2svm6h/quMe/Pqm0POdWinJ
Tih6dWlg2u7AtHMU9eSzrrorC9EGo1pTP0P4ApuCuVM7/pKWHeDWKkeNDeyLoG1M+S7KRLPvnB5Q
gGzWRYAMxW1hCWEEKS37mYBCqN1F3xrRHbNZ9L/sfUeS5LqW5V5qzmfUYkrXHlqlmtAiUkASBEAS
ALGnXkVvrE/U+1b9Sw1qXvMUEe4kcO+RaZ+IwvsLCky3t2ZGCed+Y/p+rprzsPDrRHykxwZGS4RH
RKkHVH5F5F6LVVFoiHgB32Xr74ZBXuwilrmn5eT1kxyhALxqmrFx3xatt8dKeqQuVbxoLQLP0z6V
dsYMI6vegCesdvncsNOckAvaNIcfXe7IjtHZ7ZyF8Wgfq3CAVITvQpnGlyARqNonwaf7Va6v2RCb
B746mNBxaEy/gq7ZcQYx2C+ZKh8KpACvg4IISNc3PmKiWHSbHlUZTG/Z9oO58Y8q2Eln05Xo5TZG
vh9F9wEbUjgK3SAyyna3TcaGL6WnQ7+tXB9TpCD5vlILour9xDTb83oaltPkQjL+zvEyHfFMb+G6
Cq4DClLFFTHw6kiFUi9lRERH34R1vYtBd6iEwdEjrpMz4RH5QbABA59rt77gykUkKU9rHwic7iHy
+YoFbnxWtmleiEtv61wjTn7QyXZdsYAPgB9upkKBDJnMp3+KrvUYela7qjh6NKrttrkw8hinaYbl
YYGwlSH4H40fPNr31CRLecJ9isCQiBkS2WAsVNc1X8VTukpk18+YHu7INLG8n+GOfsxXg9FTB02T
0wL+7sORjCDu0aLpBmrBqQFp2G27kqDikKPr90/kW41z7jOUeSxCH72on5KNUEy8ifzTeVgVZLeu
w8kx6vqVrhm6ryz3DRwgIhwSRdnzENw72oq7qykbvOkyQ6WPoGKHUNTiVUjqr03i5lM658VpZMTu
edb6ZDcZpsQh2RZ7iXLq0rPp0CiGbKRrt8Ho3+iNbH0jyOL7Mkh+WuD4RPKbNYU/GsRE4ehb0PyQ
j1TjA7fJTnr/vkid74oZbld8sHjM0C0wTc72WwyTu0m0Xe0xEZlSGPOIRVirzOJ1Wpvxnjel/sab
2Wc7i+xhgalw7wmz53pqX4t2Xuk+VK9JPbRQls4EfOcQ7Bsp8weJnvs+ce255qYFjRLaU9MV33C+
2uvMGnfbVX5Xpk7MZ7Lpu2ZEAIhBPwdELj3VaUhQFbeQAb53w5ejDfVmYC3N9ygqWG9pbOxNkviH
qqPG9i0KRqDiLXPGdmOONMCzZqx+Ephjr8XM1HcnOH2LawkNo8nz7wW2M4RSg9Kn2kMMp9/wlLe9
c80TRjjSi6x8qm22pX2k5m7oqt98E7/yxldi1yRpu+d0SO8l5zUkPUShgi8dkSa1y8F0VEiVKNSZ
t+Uzrqj2ypRs9paU4c6kenxVY64sujTHAxRPCEDLug2PsVS4dQbb0J6veXyfkK3klhEdY9m6r3Tk
/QIeB2WR43z1U6dgnzLboc7yEWUMzu21RZ8SgliJAjyfxHovh1gexo7bfpj97ZQXd2nQzwNW+uXo
51LhhIUda/hqFLCaPeNjLnpVd+iLVCcZK2yCeULOkjGh+wQJ1D9i5tQrCrGTC1ty9RBBYQEdTQpQ
SrVlFhj92kFJhZCW16FhHF8kjTg1u88yiyeU84Wep4X4jFYxqIWhuMbekXw/jsiVLag9lazZXnKO
APKe8XqcsfCtP6GQXs2xNF2loFs06Ze4ol2kULWCOZFj0nBZYa7Lwu4RWoGLJc6D75tZYnbu0tvA
CD8Unt6GtklANVG64BaoVIKmn3n5LpqKZpCb5VmLMLBhfKy3tSgPg0zl3QIefblJsxlFqHPQtx2W
1u8Iibf5bZjz+8wK/ojM4xN81mLPpfqpwB0z51AMN1BhEH6sDHzXTKRAV7Puth6mETlZGBHFoQhb
7OuRk5PgDb/mc9G9FmsI1a4lY43bUaojx1UJoDuwW0OLZ4bsK5TUbyM1BzKP3SNFLywBr4txtR+k
lx8kW8TaAynjOYQdGmwsK+dB71o90OkzQB6/h8hLK/bAhQt9WkKNqJ6lTUsw0ihUIa9k2ZrfUrmn
gaeI/c6LpdkupcZktcc3CNIwbpuevpTooiM7HubJHruxbd6x2KR3eg3NCPxY+eGeYutC+W7N2dpr
uXRokl2TgiKHpRvqM7csiX26ssQfg61nc3Jl4v/wrFHwZtnkCxundr/hUTonc5ofYdUnAe1MyiGx
rZrqB5fjpW0LsaeBk9ttmtrrzPVyZJP7aim1R50h3XbDYYoYqQw5mfuOKXiO8aTtRQAqILn+TCyG
RR5f1aS/BpGiUmWr05DtIfV8nLPhVk35dtRTNdwMY+6O2AgTAIHtKsIp6jVBlgsdU9WHEb5mCru/
3ruAasbe2BgvdTuxq+cUBe7tYM7LmvtjleKVz5j8LVlZ91wUqPtObXM3bM6bXdzIPPWJ0vk92i7c
B3gxeyiinO/SEdknUNTveaP5Ew0jrAptvZEr8LQblP3kJ3zLGNqLsbzbioqeujV5sSFlZO8aNl9Z
MoUD5/YtJ7XdYYqlPyPdzqkY1T4N8/yl8SrQ3vG2+FjzwZ/Xdsr+4IvVZzSl1ScYxJ+wcgRspoqp
FjP48HXRTTiIpOh+GJOl7kjDzK7E+da/4eRGnN9Ch/y6VdYfptG3bxT3NNpXUz0DPYV/7cMlKXsr
Bjn+8NG7XT0Vy2lwEsEBRBfJpZsK+U4L5LwsKSIP+3zO9M84qQwRSFn1pyowxRwUN1eRrOXUb8hD
1KcYqk3ersj34j03kHTtO8/ltxjc+AupXw6pQZHDPqk8ajYubaKTQzYkmdnruLKlj9MqXrM6OmBE
zfhps8zHVe28z2BDa2SoyV2bA7e7o4ilI4dJKFacLSfq4LoieIQlmhIkGEDSsOMbjque1jCcDx4c
9B5/zhUvyBfEodFko/qNCPIqw+jd+SLvN5kbwFgou9lOCMmHhmI0HQhDXM+7BArLfY7EtA8Oru1R
UiQsH6nHwOcPBK+YQjqUYDa+dG6u9A8rG4zXJRR7OAj8qABB6vU9qiXLzisjm7idI4Oqd+QJMpKS
pW9sJcyTTFn4JRoKr5I0HabQbSir16WsGObKtan0QRuJe3cL291oYKp9xTUCW5tMiR0OySRf8LU2
01Uol8cDOmgkWo3XjW3hMNhl/mVo2q1H7/VD5/WpKej4ltpt/gaX+yRB5dH2a5UjKODKrTQImkln
+6CbSdwMA6s+RjUVgPy6pfzuSglpK/UIfz6K0ajlOM6Yp0ZrHy3q/XZbQbt3JrEd7TAPP4VoMiTo
1MtymAlOlL1bK9L1hRJI8+LVADyRdomrDqPkqF3Rk2ZoSMPdRfssxVd/Sr0giLQvCe0RY8wJsgGH
ot7lcambo/Gc+16tXQ3hhhflccHSWP8IbjblAZU7Uu9TvZRfhmSsXW+Q7CwOW47+9b5CisXTKCZc
bZQEtt4ySsSudgupe4osVLyo4zj+sUNVy+PU8ewNA4y1u7l0n1MSEWflnLofRjJ9hA3SmD5LWArP
nJdYsxxV3W1aiulRdLqSJ8YHhSGumI4KbLs7Drya+F2FRa278IVnuPdnXaffuk5S0+tMJ3eSkfrs
Jjfc2zRhpG8om94UoRs7IlXOPcEasnzYOkt3OhbDn1kZdxTZVvdNR1OFpyVgmJVWFw8yhXwLtYtm
+ixfbDTta0r4fRqQZvBc+RLhxVkVi17HKnX7YUqX9rCwQfG7tduYwUiKfPne0HkK/bC2WI4Kl23o
c26HlhyqYSmH42q29WvQ2j53cVhr+BQ9OxcOZ8C3qRvS4aqw2M0Y61s57Wk+lyhTr/K7Jonlcync
FYVt4pRpDDV9bUL+6DrtCN6BbZ1PFKnma79tUoQ71SElNIvFApXYrNhXHqG1unaOJeIyg+XFzEu3
uBcyEnLbdh12IG9DgbRpX2ftBuUhoy+t3KZtH0xeY+ErIVLpTeZrf0lc2oQzgBO93FHEqkyPM+EI
/Eg6jhKsFcvWT6Ksn47g9YcjxlzcZLPXy/cOMHzSL2tS3wTe5gekaGOqsZInTxtkc7ik2gSS6W57
ri12q7VNGRrF4JHinJX3ecPrC4CY+dFK1GsgL3DqZVKrb02xkltMIO2lw7ryYrOC/pAklJgZZJv1
BXZ0XKXFwEc8cM6Qvp0Wx5BdHPxe5GN+6zRi1upxnA51rma4bbf4wEp8DzSw+4WmHhSTxVeO42Af
1LDR+6bg5XLOsyTbEM4tSyjYAi9uhHFyPHc8EWfCTEOBUzmXYeVSnUVKBanVI2owYyfg8Aa8T/ql
Car7SAr/GbyNOV/8cH4EwGrw3j00OqnGs2dJ161oElnPJdDetPDDHiDWC9fTS4qSLt5Vv5J1SL+C
ucY7mZlXSA+A3yT2UVX4p1L55FNyHtsMv/jAt4cV496LxqTdJ011N+jxXLVtYjDsflkErj1VXY1D
OD1P3hNunrpZP9s8+z1mHJqJtNkJPh6mObyjLpLtywaxcUN87pCk0C+zfDcjOqjgBv+aFHgbXQVL
Rjs9tdn4vbLlC0uTBy/L6hbmfQpErcAwQ6eHMcwPAG5uPOShiPGI79U0fZ8oal3ALVbHUesZAXvZ
0tOx+mlqkf+SmcRSAM8cdg3yHnJxmJS4TTr4hGQHGEWCHa1Wwvqlmw0wo/zzgVm2XmCjRnWLRPl0
wc+jZq/paD/DdTF04mn/7Qs8JZnLnymfvtgZC1E1R3AxesVyPkBizcRsL4nGmnNGrt9UMTxN0ldv
0HpEc1AaNSa8b2pbkjcRC3NIo73F/XwP3TTuODQn9V0MD5XpzjTWz8B07qZMXTwiTFoO2ENWOLcy
rBTVNu2HKM7apPPFJ67YDznyy9Nwk6BuqsAIPwhe97F2SS9ivaslvfWgQu7UJ+uB1POH1EmMJfXy
XYYiHoVl61EY1l1yDp1gF/QD5i2oDwAJ0EqhcnOF2wo6nLduax5t1k0PuiC3ExapFOdTH5oumDez
VH9yWRe3ONjaq3fYcoHZmJtEmHif1eEeo1beT01zbm0GGG1Jd6gg+k1U+SkCi+8gcr5nqA08eIkS
K4bu5Hkijw4xMT7k927ZyudC1h7bxwbzQLp2V4Wn+TJPiTqXCncTtBPpvllbBKuIUd8gKIRdSr59
6yga3DV+QNz+PebWKyRZfjfExMOn1pyClPc2q8IF7RXPSFVu9tghBzx8ht1OSYUC3OLzOx+wosbR
fQxhKfu8xB64MXyak4x6P3I59DmcB5emVA9Zwl9g6AKK5PT20Am3fcxle6nJ8GUt4g82rdcR0vZT
IbYHgAmmL6biOcPwnkbNzqiVYadRYePTGfhVeEluUW489/Anwz4xIwaZMBcfqpDrs280Qn5H1+Ma
wuOE03sn83F+wX+jD23E6/G5T58bm70blE1ATN74Xmjd9IjLTc/1nFlAzfmdyv360AJQ61ctXm09
PlcIDl5bqvcdbnBMG8AF0uG3BAojuvSuHjGYDowt+FwZrqG1e5pbq64TOh8xjUhqO4k9ej74ZiP7
mRbVN7Kl4QgA5AGx3D+KwdxMWfVjapw/IBWs+5yLVqjtie9bVXyfE/RTEhbv22bGA5vNt6QWyw+k
z4pDWbKLkeU1XcDbUTQvdw8jQfM0alXqfDgwU1J4rlaQ5WfA/MBJVVUT9bNQuZG/bIesxUhFd8t0
Fl/maQILqGn+ZGlbvNaRx1unSL6zOv3aYcs60EpO8DMgYIZsCac7P2/+7BH58zVU+PaV2xqUANkG
ZtJle54HGq+FBpM8xJAcM9CSvZvS4WMdgWfMM8cgiZooyjVuGhfMCx+y8WjLgPK2kd403osLUSY7
NhzlTYsG9sbZFX1+r+0Yn+DceyUY83uzmubG2XE78209SwykUIOcMM3dqQI92yleqz1lDPFN3VYf
kVrlccU1r7DZmx1gJtUrlmc3BkPKuR31AYDkDV7cuhcA5voimq82jfwiZjaex4VEbC487p1uxkPG
4rkYl7umADgxCvaw8vRtM/U5nbXel0DPbgTV5jfyXcOZrCFCYTL6fWvLW6bmChXSAZ3r68U34TqP
4/BC9LrdEsIzRHCL4kJqLJBDIeZvulJADCO/h+31DHuuuCukXw42d+KWoePzOzPyZ9nGqh+6PO2b
dnmLSJF4BROU7qnR4uhbew082BOh8yuiOdSO2vxqAXBq5gxg8lF9RSZA6MM6fSBS4wPU+t4PWOjH
KqDxQvo/Ai/JJMCw9YmcxiMrcdJGLI3YJgvAG9hI8a+K3OFVWmdylKS0vfcN+qBS+4v75EezLY/S
ZqcK58iFlfIXFhxc8El6ys14Xlr6LbSws2XbGxkNFmiyvtWlrr8jark44tnDD9/O8NN2TtwhqOgj
tr765at4oqH5MTD1dcUHimZy/MzG5Kew6Usp6ksQw50b4u88hW10NH5s954VjUJ/70ou4MPGHcwJ
YJKAmUNXDx78aALMHdWkJggtUat3XXFMfSnS9Rtf0H/VmvZLM/Dv2E7+FHF9EIHFo8mXe8yF2w46
VwA6a7GDY2DYKwrABv/mS4vKqt4N+Oqsje9liQNo5aZ5NI04mqm8c0W7AE3Iyvxdcqgl+yEtwnAk
7eJKwOkEQ59zDFnJazPvS4v1loUazl8mpu4TbmsePF3wbbbYFvKZVrcdmPJDWJITAJjmQGg3fZPt
VKOVsgm/qnSY37Ok+pbG2c8dWoS3Fm+15PNDBRoqAd9YDWwPaq+7x8SlinN0w5BfhtIGyJMhy2t3
gxjsl2AIIAzOj9NG/NURhUD82DbxDa1aaGfw0qN71pOkZusuSN2NuPikmx4cQAWCz7iK49D2JVxM
/NlFE6rDmtmVH7FJefo8Jnkld9UCtmarXHu1ODr+wFa93aWr579zZIys/eIzFt4qIV2KE6FR59YU
81XY6JGllPlQiTv8dg19oKZk1VUCoD2OgLZIj2S54gTQbMNTKBSaMhgS6Vn7YxvHO1EGIK3QvdZa
0r7T+baDlUSienw65kq0R89SgO7OzPo+aau7cVDJT4Zn7TGboa8uAO/YfHPHzg9AmhdcazG9QsU2
HDOS/MJxc69icZDNUu3nljSfiHTYu4nu1DBw1MvLDk1cbsl/VblH3sG2lMhSM9M3g80GLJB/MEjG
g3aGTG0fu/aki1Fj/sYTtiDbtctJBcbEVgngpT+0TmPCbxesznmNZRMJHJgpCoRk8kHCFaFdnDEN
qLn4jFCXebqrGhGPK1BRctSlG77pKMQHTxQsZqCdoWulaqoPaw3neTn8rV76XxHDv3yayf97FQN2
4En/3//z/s9iy8+/8beGoWz+glAAOR8dyujgjW+gVPhbw1Dkf0FJCeEvCmDQrfuv+cb/0FpmED50
BeTAn272vCw/Ddr/UDEUfyHpAm3iHWrESsSQQS/8P1Ax/B0c8f8lZ01RQtyDYpGuQkkfZBb/0QvF
5RbSpQbsSEQ2NVc32uox15VJyp7mxF4twoAAZks8N2Mv0oKmzd6JmHyfrcXrbXmZ22+GWizyqqsJ
HOmNW3N7wxrJvxe+c/RKQ0Hh+QtAU/ZgcFtxyJBM0l4WwyXD2TBhlacjhsQTj83wHRjX8DhPUQD4
RlyP3ifVZiDGzrPx16KV+CFGkaFGEHsKOXFQYy/M5GbbM5umHXpAhXb7ugUFu5PBsyfkkS6PA5E0
AdZDKqRyVxbpLvhHKtpHAyJ9zxdtb/IObsUr32Ije7yrtjoZrJefcA/3+mJ4wrZebp00+PUVIRc7
LbgnHGBGoCljSsS1SE2XPiioJRAzWzUG7+mgKPhKkoPcrxurOvTIJhbBVL0PiBh44NMCFULvgQPU
u3kwG7ySNa8BZfkFh+dB1zHF+KqahvJDNVmNzaFRWRn2JvBKA9dbBYkvDTIk5lcnEIwQL2yq6Nx+
5MARw3qjQrKk65NrZoqV0LiE8u5+9Wk9++c8GVU0qG6n0zpeAlDzOcaeQVVg4nOseS5W3Iqp0bAk
zcqCVncF8x1u3Ylk2Ndt1xzFNM4rqK9JNP1Ym0LfgGcclxu2SvEjS8zEQUM31LSPfqMZWDVYSbDr
d1BYvRCJ9+VQ8gZsMDaBTD1PxhSYkeZlFqdGOu93heQ22deqjXSfGcynPSQxQ91nJEL2VjAIGy5x
Ad5R417zGsIZbzrsHxUaEGeohef9ugwgyzkqhh3AX5zKh5LY0BwB3ONUjODDi2u+0RRSHPSfoS2P
MfXaqXGGSgPD5iPB9e1gRcQz10fRwICcyGY+YaRsH+k8g6iY0YmQg+8iDtmwNX9glVD63K2Q7Pai
YOFb03AP+APe9c/nFo217AiGg4eLm6chBz2zYpVs29n4g+duwwhULRW8zpyBqgmyRZ2th6In/4Eo
cCP2LabQtkco+2puupBjcNjaEfXPPdYvbZ+yzjbPXaYBvEGPiHnVxGEYtt7Z1GZv4MXT8ZRT5qsj
w7Ouj0Im0wpD9UAxJ3TSybXnc6wAS24gmnnP2FDW39KMTIrsCuyXwLUWJNV+c8I1y8MmMc6cFr7I
8gdQ11Qz8NWQRR0BXiQN2y3QJQ0PwP59cVfh5Xf31Ixk2E1qqaafGVcx7Ayh9WNq0MW9K2gcDqsT
JaJC6tHeZ8KY+8RkvtxlLkNfRzSrPMugAQugtjW5oV0T3c5PBUKFmVg1krECg9SnQmfJE65TmR3S
hG7VviUCYccN6BZyaOLQvqztVp27gJJQzBvMx8MmK/pEkFl0wv8KBcTcxQyClRK6ZQD5sHJ+Sm4c
PabjyrAkY/xDnlhbqz33K6TECJfSHxUB5XBgg8faENOOQ2HAk+7arllB9grPyFO9DQ3QFyjEDjhN
GTBSmIKgb5mEq3rSVAJUcTVB195MLXnjk9ve57SANgtF49hjPJuzcDTlgHfBCrBYBIyi7UWytR8h
ZpCFTqlJf9RLkmZ7kw3tpaRVF3a+yMR1GICo7UyWAF9wW1VgP9vQkbcbgPvnByC0OXIqhPNYl2qa
XiOxGg9OWox/mkTJG7vY8s0paeglxQBIp6+iM/4FIhWcI1vWud+oLm2qKyvmTPSED/qV0a28B/xo
wqF2SCrdFT5b4z5kHB0iocVlAMxtnPD412i9RlcKn3vmavsULVYrKNOW2va2sDM74iaj8VbgzHuE
L0BUYOUUXiiSA4Dfl7LLvtfJEnBOlOv2ZCtNkgNaMIeS74jO1/ZhS/AmgwqXYL37PE0JJrB67pYJ
6VtpqMLn8oavwI5zrQ+pHEvcdG3t0f/NSYB8Y8Hh1Td5AnQpw9Yzgc6wJLid8R10bCVk00sPpVz9
xHjHluJY1hJMhkir2PbgQdKvNpHJcq03Dt6nzpe83fmuRZ1Bp5BSlac2UYeqobO6ahnAe6R5gdtP
KmvkoVwaoBEUzsdfagbkdspttza9CHpZIRwRbFiORZC23o2JGm60iMr0WJlWLANIc7kzCDISG8iF
cnKHxNQDtDPMFuub78r1ZYgVoFU4lM0jXgH8rpDQfgJ5NnGXkQ34tVHBPH2NOZ6NngSKyCJwcSsm
3Zx06029Rjhn+4qZSvyB2KZpL59sbuxHyK8wpgbpPn/IzQpIELC6Q1XV1PJLI+YNSYbQ65DXhMIW
cJ+ypTQf4Ns/R+R8msZpLwZAFOVhiVa0wGhaaHT3o4zQUWq6EHT4tBqWELDOIIJnjmN6N8YMuCGU
YzzpUw3S6zDRJdt2MZXbo8CHh+TZ6ZNJScCcYW91HcpzRSLkO/7c9qVxS/e88STiGZFhe/Wpa+79
LFtEqXhjvlWZz2OvAgJertHn7dRH67s/CeAFshdiVWgD9+yl28rlEZukbmGP7uLXbhnKH/hR3XcO
af4dE2RyoPwYZG81ta+f6nxQrkUQ63EscT1CJ9dZSCQ2C2xf5czhp6ZTB5yyhXoZXNncodoY8m2M
MtgLAAZ3ZELqZIAl5eDHEG8BgCNFJFMjJPgId/Y7QKniWDODRlNal8tV4VdB3J0Q9jmpgl93ZDX8
tuhEPYHT+ZROtnCPOzLkc79GzZ9brudffp7R/CuGsdxnqc7IYWs52obqwWD2W2iCVOGy6hCgorw6
xRFIwgWJexUYSq+xHkMbNqpjWsjprUqZviaWWLvPQZ/8WiDpK8BJBfsNE9qaY6CkxU8csNhbQllR
1MUEAYg7bQf7QBut6K6LDiQvnhMJULsbEsSx0NWfFzUAHQBfLG63QgM7z1qd/qwNohN6xzykq7YC
ldK325ZymCBq9RpTUqibMBLkNXBQ7hAjqWmBOquGMOLU0XZLwAe6+nsKrziI7mKq1S3FC6r7rbMc
h32ygh8fl6zUh5hCvbVfS61GIIMGRROynN33NYdSjRcZzDvrSMEEtBCNCiCmSzv3eJFGNKkkGUH2
SBOTXxbyGoSYlyOKuRB2jK5ECA+hx4e1gXz2/mxg8/H/+8McBipBFxcGaLRs1ADEAjK0tsONYVZ4
BUhCO5xxhcnOkGaGEQLFWD+EoYAGFd1XEorbTRYW3voxuVubCVhPgmmQnWqQeAgLK0tsxYSu6Rnk
ENopp3lsD5O0Q3scx8Q/+wE5jSds+kWa4MQu8Yn1Sx6hv0HDcfV7wq+Uvvgwr3stTVBfpjKLYFMG
oKAdMlk59gjYwGL6/Bmz2rzaueyQ1jmJ+XaYpEM137Lop2TJAJjAvGi/drCHyeLEupbMxy0mFicy
awBzd33tNYO0y+caOkavBgyAm8ArvwCAYRFMdWu6J4vF+4FYhWeE0TU8D/WssZIDqw69ghcMODHG
yGyf5MgJx8melujVG5YR04IpR6RSjjM4dEhsty8tkUzfKJFk9DBSD90YYGUACXzS5F0XbQTnZ9vt
ATYl9wE+DvyTgMyb7/Vo0Qn2r3vn/27g/9JiAf7vN/CjfVc/2b9bwD//wt8LePcXLG0dTB84dT6d
H8W/LeBJ9VcGgx2MjLCeNNBjfS6//9jAq+yvz3i+6tN2DJMPDOP/toGX2V8F9mg4zHDbFnjx6v/J
Bv7vbTZ4b8uyhTwXLQmo10V4zqf/8J9CaoSpBlRHKdCzAJLEGXNR/FKKCrwQ5pBb3Cdpuvunz+a/
MOH9p/+xwjqCHFXE7n6GmP/HtFr0COplniDBx2QBCp9WyOWJUFikuylYq49VzuLT/6PuvJbkRrJs
+0MXY1AO8XgDoSNSJzNJvsAyKaCVQzgcXz8r2HO7yCxe5tS8jbVZmXUX2QgADvcj1t7nz5e81Ct+
UhdyXwwWDS62rthz/sahs+kE83QZC7GavYVglSSH2I59CxR8sRcfc8nW33jIjfJNmZXJR1giChBk
aN9nR5avqrWnJoLUnTlHHaD4P/+8X/VVl1+HcWhIpeWiNKG8+kY15jQjOqeEDbBo9EJEUveepkbe
ezdAMUaGs64K1rVo9Lj+84V/iLv/qr5wZc92WUNUh1lpoe9dnttPbz8bPT9PJf7KKIuMJmowk9mR
Fi/0Bhv2W5J5E1f5zLPlzUhuR78DsLOLOE0YQg7gBHiguzEr7wWp6ruTXH4VZf34dXgYWa7HFIpL
+eqNHNGdXfoeF3SqjZsZkM+xvFvp9jPKvwLeXHZV5u8pUwf1WnhSezvbT5vvTeCylorK6D+PYsju
YLcK4yrts8RYa48O9jtCNeTAvypxkJKiAGLgiI8pMu7I5ttJq1WQeeEseBiAROKQJTHEnmPnp6Io
zb1PG6Mp82WDd6x8ShPlvnZ1nkD9UsW9kUFdnnWeiE/ekLrZymJ6/Z1BcAc6Vhb2CglO5x06KKeP
TmZ06brNUuSh/SQsRNihxl9TMZUvLHSR7roEbmcN5DEs1DvCcr7jJLNel7jx3H1rxyNumO0IO3y7
5HZNBApe59zlYbXYG0cOzqVP0ARgo0hHmhCjVSoVGNFZ1pLfpp7K5l3i1wzLixMGGq0HNreE3hwA
1PAAPdYyjzWeg1ffGM1yLTPijgN+w8OWTK+qd8PUko3GA1DECk1TqyIICKQyy9DIgxzb3r7RE/DH
YaFeCB/bDJe4RQqmrHn+ZEgU7mp+SfyUQuCCLnpce/R0szNGooui41YUGzYc/h+X9uIwNpmTe2He
K/qSPQ3UcihEhYNDn125i+/KK5RhNC5tc+afxlza+JgUXqKYLlcUxcqUSGfWSLvjbteFMyhJs9gN
NgxTls87bZjma+LR68DDceEPJqKi9VqCzq+ESrpjGyfWhQKr0/Jxop50CnrlGCtVpBdAxHQAmaym
K58s3+2DdZiEwdeS0h/qDOnQbbJAgKMqXPxXqEeASYDPC1HvlvMtkTP7NEaq4mRMQEcgOqktCEqx
G+OrDcwvgUyLYpuHYYz/TOBSaUIlsKrgDt2NwVzFdd+ES7SMapg2s07GA3oC6NmcRBhT2LlG552P
6R3q4+Br1ihl0KT3VnLpa3K0yrLuGMs8yGOcF2pgDCPJ/SNlCXIy6TRpuK3SwIqSsO5uRTJDutLh
qp+h5J1pT8TnPYB2NPNBoAWoiHQTdYeqmNrmhAObtbJkmIkNxb7m0Im23RnFYB2dMngh0KMighV8
8bIMrmF/ab1YbnuzyL/qXIhuZXgFW5VEvoLMFwRnk6EwPukF+Uw7LF+tcqRLPQ79jqLd9EU0dn5l
Uot69AcTg0OoCvjJaZmH/aDwrRpigeEGDclnIUdn7QzEoSU8+rqZqQyl/dBsxTBx/3qmw1OWAGhJ
T2GJOkhD86agnryqGfyTR8zcsijQDgyy6YOcfVz11pclCRjcDdxmP1u0+iBmilo5EcoouZckK+MK
FirYojL+dvHDfzRyN/zeGR0z/wb+PjXQvqwemxaTtpUDwnO05GxEugh8pvI57UYsffuQu4YGQx7q
/LlAM06BOpiSjUKuxzbD68Z8VBeJuTGTUKyqvmf/WpRejr4eBXKfXLxms65vKPzNkdd18SoZa//Q
ZUNzbhrPM1YtE/Oot9rsKk3nOVPUAEYO9MprIbcl6cdWU+r51gShvOr8eaFH16Irqps4PSpXp3h2
gtp+bwBRI2DKImcsngF1S2u4uJ0luu7d7FNm7aFa782izSILHcWpSHo0VXlvpFd6MNDHl52BZ9VU
YpkyArNHPbUMmo1ZDzprcnKZ5nJTUAzkVCMP/djiBMicYS9xruh4+tt+7JLboLayXV4U1EnJy/vN
JAb7juI2+U7fQ3/0gRu5YyOeEOA06Bt0Rv6bNsayDWmnW6vMthvowzygz574RYTXc3bU4Ig7E2Jm
gMcq3YNTm3pHbQGNYY3aByu7enzg5C9fAy9zrnJLTmQ0cxzfIc2gfeeEgQQXXezuvjKdUO6NZRzv
NEVQMzKz2DtRPAiK0zTU6WbS83Jr1DNQEPn/sgrMkr0sBc5iFS+fnaR3x1XduN52Cf3L6ZM0bnBX
jORcdxUrvT1QW1/CPQeyER8mPoVqrfo53XasWL7twr3Gm6CIQgjFzWTTM8zxTKJFko9roxf9EYHb
7RSog+sEj00c2GeYHb1VxrBDirjrfOsLdZP71gy/9VZ7bzXhBs7sFa/9G7morbtktxlKroOQfXfj
OpLKZ9mjdIA9ZE9NLTBA72qwTFRyFyhjLtVxrujLiMJBSuWjSXdjZW0svuYPsQopUdrC29ZtmO8n
3VvrS5fswEnnr40ky7/FLRmTayTdjjXobwpPDa+T282niUv4nD70KSXzylY0sLqnJpc4Vw+msYfq
xNXZlAH5sHCGmgaS0KMGsgzb05hb1EkgAttINvZI6laML3m3bC3ssDOIHyzAsUZIza1PFQAfQx5o
nLxQ/UCAAcVqPLQZ7Rz25zQ5gOKg4imdCggnjhMzuFJBIYJNSH/lETgW8CLHKWKrigoHtW6M72tG
363dxEH3wiJsI6TDcXIkX0f4Ng/iPHXxsvUv9gE7Qg0sMeUs0Htmar4uVB6CDYWjkmdHt/OGMeso
mDzHxCMj7GhXb0zLnfZWIMV153WE79pB/xFRJPPSSM++JmsdluUewrjlEzaEY0VuWolP3ein4QYF
WhotnblAYZeUTLeMs/A+8M1255yJ8QrIPQAjkVMNIamr9hZFo9jmjqHB6vuk/BokA24YMRNgtbTs
YO20WrgXyXz+6BPbA0dCrrpg35Vn75DOuXf4pMRRmYfFd8pExodubLMRGJs5P32aJMlmcQsZFb7P
0DYctT/MnhN8TG23Go9dE7Z1lA+Z2xyGzIk5OSatdjRpOig5qr3zlITrOuvkTVNVdbrnNClvAiOc
qbFU7b2bC3nEZi+4m/jXV9g4PE/Qh0cfT8ErFA3Jk61VBbZqD9ZnQRp4ChnrsU/i0vqe947/IRnp
vmFePn7hyYpP1AnNEy+OFcPtxfgZSVoxUVYK+ewxwxgt7gwVoA1MjnQtX2cbpcdCLkdtbmz3vV1I
yMy2mtd8+0QBpQsRuwfvsj63xQBhKREmwmX7LW16fmehHGSfhTtdSvwN02Ub2ojameejV/XTbuxU
sVYtldyYcsdz7hP5LXRUj2aVdFbktzNvErGw3rqGGAmurEKdJ885ocGajlUsoVQWUKnYVP6rNscc
adIFC4jHQ+wghYJI0gL0pFfXjeWclC6b+xE1+8JkDmc6qHlONp2B2Z0Sg/VYQFeeqHt11xo55K1u
KxcNR1mH20I19Sa2PPJLcz4Yeio+k5qmUR+q+Y5OKqO1zQD9PCKP5SZ16oF6Lb3PTjhkROSM3dfa
duMzY2isk2S43wdQNAtczO2OVTikVzZi9NvOLE4J/AstnfoMnWraaxKAY+IbhzqXxUfUXupFIAr/
MBLs7MrSuzOLDNEV5XAzRdGKsBh21p/KM2pBxoSawKkpkwq2VmehtTUqfy0WO+dAK9WWQqPYljIc
NjkA8oo2UfvoKHL0JnDKna41qsMgRaKQFdZO6fZMh81iQvcwXoeFj4jFA5Gz/VJGkH/BynIAg1HX
xAflYfrljEqfdN8Ox3ZSxiMhl7WWaOROk0IavQp53bz3TubrLk39tZau/aSTDoWM0y4nVdf4U4/i
NW2ZBOHWY7ehMzFtQNymXRE73zpXNuF2LJaKBpUbnzoDgU6awhHVqbZvjEpjcU3/4aqqTQ8VKxN0
NnOKqK/VBm3ssVBbeJzhpFvfi1CE6n3hG2LdGqM+VW7dP6ZLgRw36L9WKizQoM8hqg6bPoufMd01
G1W8a5O83JXmYBDuQ43T2m3OVVp91XETb4m965PrLQ0b81CsBnr3nwsn1jRwWgrNsu+v/VkY8KqU
uhfTy5jHmcuVVxN5gMJmq4ne+a7Mil3vFssdHVj70XfTfD/TW8Q5Dk5h1dZdeDXS4UQuIhc6Bx3r
wJE5NWndfgmJDL/5slxWI225rXmBp6o+xgOOCZM7DQL7Acif3GkYSnUyynbcpFP5xFgu9lyBI2Nc
1lk0hbZ8tpphbQxxfhwain8Yp3ikVtbE0V92JkKEUCVnqHv6s+NggnxeSvatZ23xeHjgncyr1MlA
9dK4346hegpidJdaz+Vh1gjjKKEiWeWQtppab8vK36U6qzdONuD82rUskclD3GDaFttLBdBUK/xa
aVeWSN8grrIM0ZRBKHUIiC9I6GrnS+mZ1bYa1b0ztAK9L52RZzMzbkso1q1hB988U9hH3ra1CTha
DmGW7ULYx43shmsNbQE3yZhKUxnVA/HasseuiKaVbXOWop60cTLQq7pCbRvFoT9uqOPq3YRmCSCA
4z3h895T+oq3BMefKl+hoPNC57nK/fCqAyleiQbTXJqN49ZXI/sIgvs+DB5s9A34A+YyalsLoaFV
NlvP1nuDD2hV050/z0WQf63LUj3TE+MRzMkMcqjkytFLfVuiV6Zd4Bf+Q6zbdotRBooqD1WhQ+QT
78WyfMxEumx710GAkglkthxg1aab2jJaAHnGA7qwmdnk4zhgTzhMvMIOJ/OV65M1uR0pAjOFCD7M
sn6Nh+a5nOfga6eH/MRfrG58lNveIe5GceUmLdhsir3Ex2RsGHmO9ufaKIV+ocgsb5XVIpiKle72
phAvbmt6l1EUKOwnz3NfStdsb73czNG5G+6VtGvnFiNsNzIb0guIO/OOhFIcMaqod209IsimYYGR
qJFaBxyLx6NRB+pqyOR8hz5BXgPU818rTBdHlKMPQzUblDZc9Vm6k/VaKWTRpkEPcgdiDwNS9IXe
h0A4Dt1zMzwIz+/5B5lA74A3dIR1H1qGm35FybVsQlrwXx1W+E6JYN5Kv1FMtYMTOYHlMVfPGFvI
dpKgTRgXHbsCqNSwNhntgg3SPGd4MfSV88G3HTVu4kYQdC5D+IznhJVFfmWKb4znw/FzjLvurm/L
/MlZuNI6b6fxLvbxP5ilf+l4F/JL3M3hvrAs52PTKEwdalQnWVkfXc1MKAOntkfC9odyEsiA0bii
GnaWOwUu+Zx6hLJpO4970zTT18INim9t27K/2R5hlsTgoTR70KolPCMcJ0YaihafoS64w0gEAJdF
g6bGNNcK7d5qbvMpQhFm72AzjXtb1XcgsenaFePd2NjWl7IHtXaqRl3Rqf+EvV9JP9AyBzj+2Whf
Q9OdTIbuJjICuk6GNVkSqBM8ULyvRqP9OEvRrRVjDk6Jl9MZ4YGDEpnJVWWhG/BKg9ZxhpgebfdM
q3GuKgo5RLHuFlsB1vsAf4uduxvsBy11fN+Wuij2E6pJY7vIed4BXXrffOUtzJxR+RXzyh8qJ56b
L+kwuxPyU1vU1l1S+ZOmqtPXN1NRinijsImxolma1tEaZUd0Pi52sJFsLO4msYo5fUJyBAJlea35
aoWtp7cIrsfPIYFXsZ1kF+5ixFesQn+xTx4F6bupkJSXAl1RO9OuayDeSFqUnejodF5kmJP5Sbql
gkd0XIGyBCfRTbGKbFnoYB/WIKCHGgW+fW7thFIa02ugt6xO2PlaWpYBO0YTcWupMkGfG+DQ0ahw
vGU7rYuXblAZZe7Cy/LVZdGKjyolFbpOi6n0vlOBK1rJ70AVQv6aD2yeUJzuGG+dipB7VXiytW6g
CGjWV+PU59ucqOXrZDnVo01CgMlVOd5DFs7xyXdV+TRUsnwie+pKQrvK/UzP3Bt3SIXFcm1OjZ3t
MtGmGyGUez3ylZGe57ZI192cZrjWkLVi06Hn/lBRS9RULmKkaHYc10ek/0O3auhDrw23ZiRuiXnI
KgzSS7jZlHO9q4M0I9SckrtUxCB0bAkFk6XTbGYWSN1i0zFSc13j8+SJD1bowww1mWRPTy3GoG0S
u6VyyKyRodv0Sql4NRiu01xb5kxPrfClRxmewmSxdzqwoJW0bf58vSy8V0T49E+WHiOUaZn4vNGh
udN9moFY3Mx9zx/3CTuB3CnlPcYtyxMjHBPhf6t6JTfFMgA7L0mKxZ8fS8p46SQJJmqNOp6GrGdu
m+RSHcltY77y8t5fUEr64zMND7WfirQU9x5+fYx8FMjMHBGDrJAkkjML5I7oxpP0KkF+YkZYC1Tp
usloPUU9CwIfP6JPP8qTgik0/ujSSLYCZIV0y3Oq6BM2ffFqsYoFT8B5yBAkE4GtwyZT/h0zDV0f
86Y48w7OlDkUNVpH3SYC7/Ia/oOep7cUTH3PBxN5GUEbFae8nh/z1MUPKFs8N1l5E5rcaMKzxTss
WAYMyLAq9gxUSV/p5GKTMpJwf1IyTm97x6m/Dn45Pnm2wkRlavsbtzct/CEanw60wF8Z0q6a1W50
YuHuhRczWistAX0OjZTUaQFFG7WalOjPfVfCIxNW3TJmSQtmhdflk0P8/qztebkOG59+b9vRt+ZA
bQS4gDZLbE9mn7N5TP0X4M1wa1Ap55Se68BbAX1O1XNG95+AvsIb6PsUTpTsrdQfiz2YHiE/9ee6
2lKG6cNzwnm7C4VMIceCWCPtYb97maZQwH3jM8CK1yLb4KfA6nMKWx3lvGQf7aWRj0HiDBfriWRH
nYElw8QcP8BwEr3pfhjEUpwWGs8qog+cBevGSSrmqLgVn3K+MHx6V80mgZVhWPat6EC7T5qetlxh
p2KXB8PO6jEyps7n4I6TOV77VON1lFpVeJrrnlI9PAIbG05CZVTqAb8diKPqaHpEiRtyNRa3yon3
19izmJ8zcQk7M7NSD+6Q1k6UQnwyuI7EnW9urIyD7uHzwP59QgoNX4ltQhqyWgaIyD71esJVnGSq
PVRWcd0HQ2jfODRQbQoSFqFVq70K9bjvcguSrxIjgdYgDbR/rHcTy6hvc5Hb3sYlzbu2uUln3U50
OQNcuZJoHmXzuRfK6VedAibFJmUoH6jnBi9ZNxSftd2l8y5vnfLJJuhs+VgL52nBIo2K48XvBfFU
BWg0zNNNwOeXkxL487Oli16t+5DiysHMFMrXAniT3QBtnLdJm3IQqzy5yGZtJzFxDKjFazxReK6G
jg90THBYWafWbKY7XwmQkGwi7OaKYWWsHTeuqXTDlwAVNESveWdUZ3qYGFCEruteuyFC62jEQmen
houWw4sNBIi+g0dc1rUGo7AnKx4Opm33aldbjXNhkxdEeL0EksUtGYn9plGI1aNqalWzKbkdpIN6
Kf3NWNndTR2G7HkcwhheVjWyExKcqj6PuVLn3l0C8kR/8JePnls1XzTzMPo1x7itT4L8aL7r8Roh
PK2UDb3XL0z7kUHTfVCD3zZRVzX0OdCLBdP9jy6WrqyqgvtDQIT2KrVem16F17hVSL3tZzuoyd5t
yBQdtslDkU8Mt7hsnhuPj81fGekYPhWu9jPy0WC4DzPqJszWUXWzycLkWx/aWeQ0qIpXTeaGh3Si
XLSCjBmehECvtMYUyVlWTVEJ6twdR90Kmwd1BjsK2+3FUBR9UkCRf6DKX++n3uZkSL0yaVZJXZ9j
ywaLK4Kw8r6ixEmZlhgOXXItvYGPV8BLDWdznjq+QAol9qkv/HzZN9NAK5H82SkPME3xsu6kgVS3
l5X8Lhu8WmmfGcVT63SmPqm5sONP9uItHRZqM6o9MEg5vJiZWSxPdnyJDgJL+cFGFFPob5CPGN2D
i2Q55RQsNq01hCMOHBA0aypAkHteT91nijvODJooWXoIeUqkl6odmTZb+ZwUr+6SZmDbs5LVeEtV
Pu/vqi6zsVdaGn/Td1hibM2mZxJP0IlR3IyGURLNIeIJJvMEjGLfj0ldbJHLWc9+WSxfksyMr8TS
WKS/Qpzw3F6eXdFkRNh9f+9DXu9bjS2USCCjnMEL9gXh0k1nZ4BcoJ4A65irnQnmuJLdmngmxcJ/
wIF4+FJUfsLyQcy0wySvu6WPXX6zWjl97xfsF/iqdLxeyqm7z7CGCU9qrIKT13a4ohuFUllk2GGI
MCnWz745Z3vAv80Aup+tC0yoPs9uGH/qTT/8YBD6rv2BpeAXabfOjUR8q7IqcEEZfftq0jk616k2
b1LXwbYuhV2wjyrWMOrlxe8pa/Jhz2Yg9qRVEtulJW9e27T12MBHZcxbbULPemOXvjiLm+8Z2UUF
IFDhyXPc+SigNyLPgvzVKXBoMhf+dYoaaePpYQgifDlwV3Rn4Ro0QmJrV2HQ9JBmhmfSx6pNbPsx
5b4KFnfel1QIX+yhT6Emw+KGL6g11j7EFzLstB+/KCeE4MLp26LpPSEXcm3PjgrKKB1t6Qyn3YRM
dzuFHdKkxq/Sm4V6a7LKWgx/OpFo4Gbr4rJgd3H1sIgy/U4vm83OmsjY0so084iScutEskrtKMXR
Ua20C6ZMXFtjCtg6TLQrMDvsyrHhtVpFlE9ZfNAhSq48CMZP3mKVa1zfUIovS3LAaYTmmBU/C9B2
zh4RG3nkW00jNksO36WV9T3I3Py6HacPGMRpjsIGww4qWmf6p/oG67hixjdIZvfNoMTalwEaAqqe
eSTjXhyHGUjCYxbII/Rx8KKZGYCgexK3FFNZ+IvqQBCFxBxPdKyNMMnslYzhXiJ+WpgQX9nxofRN
F4esCS2l77WYU4aV2aWvldMbRxpvUTDJVkJ3Z3KXLgo4nLlt49oNFPSpIjuOilk8mHNQnSFJcBS6
OLLDB+fu3uaZ0a0m0b8FVdZq1TKV8GqJ2/BAglw+0XGo1nhI2RTZ6pQ+fRxkTuSqMDzluDZ/nrOJ
UwxBRfNBtYF/nWGQ9ylsO3uDWyr0PgX659oyFBXdgSM1ayQFC6cws3Q7KgpZIM7lSRic5LpGN7BN
TBsbOaP9bvj2tBd1O5TrCyIU/Z9UWZpXjS/AYoTURUd3wN9PYg8WiUwSsyVxc8wzilK9jdFLGah6
82dE5lc2B7SD8UmYcvkQCTZyJ+eNMbBkv8R2NGXPzTt2aiZzihPOItMXJWz6bWaFi6OyiSz/fNlf
IakflxXwJKBfpkXkJt5cth7hVBeNNaWsDT9YVaVGL1dS82ZLrQKSA7+egneuaZkX3OcvHIirhoww
ZXiTT18HL+TwDXAjey8cqpLu84ARF9XMvDHpQ5lsXisIokHi16HGxzkeaOJaxNTAEEG+p+lPxjcV
uHhvUryzXnXZo4vFb9UkefWxTMPSZxDGwTOomGM2G+aNeKXdTAzdCjf/XhWlzml+B1AqmGMRH+jc
Gr74YUMLaBRMCuBkRhKzR0de32Gm5RlRVy4OnuDt+CEgy1UwmoS1d430LDAgc2yHfTpW07gZcqU1
YuPY79bWIGjP5SRG3St89IUgMdqCXZSPjlIZwzEew2ykg4rFoHEwY30xU8F9oY18b1rAiGvvfnby
kk+LXOFVzYqzDvMBarCEVlvHILhES+I67hox7EJYaFR41UJhmd5apsijDiC1U7rWfa0PXmmSs81C
UP0A8mmPVuF19E3Ir5+Z0dAhLMWF/VtVBxmxBrw3s4ndIvvklbUtcPKZgmHjxpb+UgZzxqAyOY9Y
nE5zbyIAnQEDOgww1kNLJZpEs5nZAqiOYfaUO2N3KNF7FmQzBYXj0JfyFC4Fx0yw4JQFQYTXIlqQ
RhfrluHI5GNGVu+SqgeYazzHqTa5N4wTxYa0pCxgFSHbN9gM4nScXI+uVZrhFjX0cmhDPAt2Pz6O
f8SZPjbwDdVbB+pfpmv89xyt/zdN3eB7/P9TqP937Af5Uv7KoV7cx//FoYKt/Qe1OPBhx/dCuq/8
m38JQS0LJaht2QxdCMBUA5dt4f8N3eDv4HkIhXfZA5kn57M/9v81dMN1/sOHPeZ/D+AXLQcT7H8g
Bb2Apn/tPTCobHduQL2SzwOyyLnsTT+hiAnD23GbUfbZv8F4FIeZDM3Qx4ZgrnhnS/+V1vv7lS7Y
4U9XWpDk4CQ1AShgXpQR8GRHmvmM47auJU4rOKn89BreBV7/fr03e/lsoUorHa6H2H7VBYepXMds
Mv/8IhewFqEvQDE05683BSOfU/zR1pk2PSaUn+3qCwYxu0tx4s8X+hXK/NfdiIv3OBsTxspvT6YK
zcisp8Q+IwIEBsJWMkhxWHvnLPrNVfzLvBOOIv7jm5dj+ad3hCbfEcgq3DMCJ/U4aNwQcKbzMdQC
xvnzDf166P24IS7FAe94TH0J3vLI6ILzOikx1+hQ00S+X6IOc9P3BjL/eqD/6yquxSwD/EpMJoC9
Wd5UP1tqj457rlVHmjGJxzFR6WZpg/ZKT737zluyf/cAsYz3LWzrUXD/mFHy0wOcgsToAjtwz3Df
BHJ0kasP9BUQes7ZzBC10nToQ2VCTiSFajKPRZHIl1FWc3HhA3v670oAktAmkWU0+a3/QlrfJltL
MI8T24E8f2QGM07PICLf006qbJ3V9vSJpq093oJLhHtMDlHJMQhWvjcE/ccgjTe7BacmE6CZBQQ3
a735psZemW6Cg++ZqaDp5tL852hMOKYCd29egO7YuKnc8XMbD8ux7A0KOzJwzn9eOdblo3rzK0Iv
YD81zctQqx8v4aeH7LVx5w0TD9mmFYoviEkQMVzll0S71/mW0upGtAPppnnAgfy9T/53DwEBP58I
OafHiLI3c2bcxjcJsBfGlRcUTJyk1Xe1dd/LfkGvN5TnLHfXFMkYEeLhRGNI50b4s/fOQK/f/Aqq
xQH+MMSLdF3sN79iCGwE19kozjaq1Y/eWMd7XAg+TVNe7KHiFLJWs7ga9TLujG5osdrMrH0/l+/N
Rfzbd8yZxhGGmIFFTy3J/nXLaJ2wB81vjJNXgILr0J9JJvFy+6fvnMsQmrM1eSYfs4lm4+edyXGt
3mFUvHGS5Pfxcpz99mtYUKl3PBNTImq5iookyy17dxLi7+5QWCaHJNsIoM6bJz0D+iiZLMYpsLDg
KVfqH47U883Lvf11AffNIaLp2ZmUmY2Tbd9VuKTKaAwPpnhnNv2vKRVbIXo7xwmECCi5UDN4I3do
St8akQ+Gp2GCEbMyYFNDbjNJSyvPY5z9gjLd/Pmt/W33fXPJN2sDXy3qIYUfnvybsvtk2R+C4kPv
fPjzRf625b65yJuVAduNVp8ZSqfE/KzqF2EdVPmOkOU390HwZiMOFhYPz3/zgtDxEMEz3ONsGAy6
T4IotPHHSe4mvDz/fDO/WWu/XOnNS1J9TmVuSdPzaMXbRgQ7MtLnP1/iN+vgEomSUxP3oZ94s4d3
wWRDcObY6rVjusPF5xCA9m6Y5nsq4lZf0bwz3zkWf3dXHPYBvVefY/HtyJSp1PQR24FLJnKH3cUn
6fm3f76r9y7xZqlNMtEd9eH0LC9+xY4vETCK90LKv4WwwvEZf2SxBzFHmlFQv25CFhUI2cZjeuZD
jZPpGBg7zXE+sAzq8BR0D0PgrP98X79besx+Ij0wKYXgDfPrJUdTd3bpcMnEvjJxd2PVGeouo0/8
5+v89vn9dZ23S9wC2PUngVG7V2AEryCrUk2T4M8X+VuycXl+xJWhRc5DzePyKf90cJtlLOlJcRHr
Bvt4fBRGXd5Mud6hSTC694Kx376tn672ZqFXjBLEalmn5wrpsz1WR0uaXxHgrpoQwCq3oEjaSKj3
JoD/OHl/CU/e3OWbIBoT3skocFM9y/Te7IYdqtH1RZtC09u2P0541hQJ0gP8CzP446o4pbg5pHt4
M9rCn5W8qrIvChuxJRmuGFq+ogWUe8W2CuHbHLGbAcwYEIelzD6R+n+w0/38ht7oEgfT74KqNNNz
q9KtRUzBI1zPBq3W6uXPa+F329DPV3qzsJVg4J3QrIV0vJNmew039TWRz0mWIjkb+3fUjz9m6P3t
paD4xHvJM+3gklD/vPQmTNmVvzjpGZIHy7M9I7nC/rOF5G7R4ydnCh4TEtK5+2gw0QVjvvIux9Q9
lXrdwK6P9THHwiPXkYNGKvC3GIy882385hhjyuZfP/DNk79of8DbQ3Z+ymJbkwDzeqQFGbmLfu9Y
/t23jvb1omalthC8PQEyc/ao4FnpuUTNvR4Fdvij61aHP7/g3+1cP1/lzRPXk5fGg5j5DLKXfpRX
WArig3qs8CL984V+ezsXWSvBJwnB23g8L3tRkBynZ2Y4p22zxgH9nSv87t0E/74CNZNfFw+l2EXJ
iVsZaG0VIaNO5N3/JI5BlezZpuNiAGa/LXmPzaCxp15SmpZ3iXb2+LlEhtO+k3b/9lbEJVQnKSYe
fHMrjB+qnRZV1Pmy9I3pqV0+q/ad3OS31/AYkUh24tmMMPz1cdleA6OLTOWc11fx4kRFv8thz/78
1v+eALHNMgPu31d5s707zsIddml2nm04oIr+17r3kvSAd0G7yXL7ynP+k7Qz3Y2bSbL2FRHgvvwt
1iKVSrZlW/Lyh5Btmfu+8+q/h3qnX1elOMWvPUBjujECHJXJyMjIiBPnFF8LatQ0Qb8ZdZPufK0a
Vn7FUhQ7/xGCk6M4oXk03oITaBmJThj6guMQahuI9w2Ymf0dlAJrRZpFm7Mk5Fy5oDou5IhoXchl
3PIJbwH4bjpo2WkYujpznB+vb/HiCT4zpF5+R2Mw26oDdHlqOzBe2rNBXYhLakYM/N8MCSl8NL9a
usEOTrnziXlVyE4Qj9OOdlHsrhta9ExL1+TXtypPw8sVcbc5Wk8h5ZRJj1B+7KrxUQLtft3I4rbZ
Ck8s+MA1OliXRloVFaiKBuEpUn/TNt/E0TvHTrZAcFYuNWG+/vVJB3UARWJjrgJQS760NLR0qaBI
Ck+dZm6AFW/t9FD299mPGE6iLLsZ6DpAN7mVs/3MGyOtfLaF3bSpqhkoIZIVUwu5NB/3SQQ76bxQ
57HRHgPeX2uh5G2tx2Aw/8yG4BpqxcQVdMUhBTXpQBZsQaQU7op9MyY3Y1kfpOSXBIfV9S+o88OF
ZMFWDGIxkgH23BC8XFhrqT2Jqh+ebK9/iEqEVmUz2Fy3sbh5pMGYcXSDUtalDc9qGbTO0vDktcae
p7GELFHllSsusriSMytCrGhNCfColoWngGnR1iphabf+wgRVKPCQNPnww/knnCX1edkFgwwU4zTZ
921WQZBirlhYOFA8VKmum9SJ6ZUIPgCZZOI3WR1C+v8Uqvf9kH8M1HtNTlYKi0ufhNCgMt8JLzIn
+HIlTJxBlwhnxSkyX/T0o9Q/NslamrfwKKHZ8seGcGbymu5HlDA/rwdTewTPVqKfqRcHSvrHtLCQ
PajjB9kuHwCFrz2/1tYn7GMzyaXUgvk81fYHp3uKmHBzfl/3aoHa4jUkXaxP8IbJDpVhqM3wJN3V
9ITB0YybiTEdP9poL+lYbizloLc9lGQg9dc2d8lRzjd33oAzV2zmgYAACNUpZgiU8YHS+BKmEHjF
P6+vctEO6bPlMFVLl0TI1fWitWM5MEiivprDc9/t9PKzLH/8CyM0egAjkGHYlrCTTLybkT5fipCI
6/GBKWzrLllzicWVnBkRdowRKrrnk8WFCGxnZ9ThR7NSIYyrUIkLB/1/FI/p//ov+f9PT45orpkO
uQt3r4qU7+UHYhBTQnucwAqQaVP7xdZsjgkt91Bdc4WFJIkOgaM5Buhxik5CeB10HdyRxb0xTzST
UatR78JqDfgKMon27vqnWrqIL6wJkUMZPYZ4UHM5TXDBf0kl4LDJA5hRGkxBzXwy6jrDY58TfuH2
BoQFumYlRi7GFbpossYDQtXE0lQ2FLGngHI+DT71ApiJTbcde5upaJTeK0jSGD9jTLka4/6Qe0W9
4qyLoeXMvBBanFJVGmXebskZ4bCzNp70uFqGfc1nxHtZByrzGmGAvggfdYLjQpLbag7Q4K6k9yVy
N/B+RenXkOvNqb5Yj0p+S1a0pZ+28qiZz/Qb26gzwRgEczNahpeu28omRbGgDU9PI1OIqDFtEgjq
UciyBm2vWX/xTpsJc/41Nx/cs1CWRxHQ8Qpz8sDEu/WQVC9T9HTdbZc+2rkNIVH1dQhvYNUPT0V3
zPPnsH0YjZVdWzqG5yaESIlmX1CW3Wxiywx2pu5K6cYeoSJYcf/FPFFXEAanwgNriC7sl+cpnWaP
+H+N5iApMVTrH/1C3kat9KsNipOcTUgrd7dNHL+7vovLplX8Ek3TOQMSTDMgDEvmfKWnha/dwnQ1
D3m2wzZUCvtgyQncmV4JN3TtKScYTfuDCaPryj4v3ru8a+b5K5qCvAou/SWSkrCU4VA41epDbo6I
VLXlduq0X2lY3Wt8AE2abueyoVbIu0Q6dP1tmMkrLaZFhzr7EUJNT26qyg/1WTFTuXcqJg3qh9Vm
2eI5hHrQsq355SMWqm2jZoyqyUmgKhCnTGqZDBoiAtiimHobF62+qcbxTjYKfeXSX3RlnawQ4jCb
jF24j80eNH2XYLgpEvmodPCWw9Dk2sj3bC2f+SNmeceVGtryZ4WLjkcIUZ2ZgMvP2hbMvyYtaj7M
P9+35WPc3ajaLm+aPUNoDvXI1n7ywOSGSrKjqrTrvl137nlRb6Ie3G2AIef0HqzRRRjqGxs5t25+
pUTevYWqAe2plaO76DRnJgSnsaPQNJkHINLlT1OBkIh8r5nl5vo6Fr3mjxGx7IUqqQxLGUYQI/5K
dhrFnwYGitI6fOjCn0my4ivzkX+zbSasZLY5v1/F7APmbb1iIII1pUdEWyEfPlJtDtKVW3fRJU2S
KbjPaMKLoKBOmezSM3HJAQVwYFyuZXxPoA1XwvVzt7gkSwVwQeeLuqHgiQqM7Mx6YysabDcMVbfJ
fzNStzP6tVC26BBgb2diPqonr8nW2dUHfLxoippQnkO8MXi/gnGvtnsbADBc9reOzWShc8e410aH
/Z0My8y6fT/+uu4waz9i/vvZj8gai8tE4eBF0TOCkG4THqfwx3Ubi05JlWguAgDAUwQb0M0GMhCO
8ARn2Mawb4ZIcRmOYDLVKvbetGJteUV/rAnXlO/Fk1FWvNOZCi4h352p7ovg4fqSFuPF2ZLElCLT
E8jJ+XYNw0Wm990v/uokn1kQIhIKhUWc12wao3KN+dFPvV3AjH7SDa7zVE3+SnR6/QhvjvKZPSE8
MQUYVQPc/acuYmpueB+j0QjvCAwKcyuoDY/FAFWzIX+MjPRgaC1z183GxyPjNcjPyt6KQSU2maoO
4bM9BQlDqdaD58Wb619v0UVsGvQ6xKmzDsml00+g/QMrGYmSYfu7ho4YUkDjazYwkXvd0GIwOTMk
eD6KbzBJmWzqED8rKXo+GSl1Co1GV68sac2S4PWKV+lg5LDEOPcNeulHWjfAHLZZ/nx9SYtf52xJ
gueji9oWGpj4E4TgkJ6YL4gCr/n+2vcRfH/UIWSoWmxM1mMaaLus/qFAQ3V9IWtGBIfnAY8eKOrg
J5uPEnu/QRysJnHLXwX+VVknr7Bt4fvL0UxOMeBoqZIceqgPpfQ3gPUTKvJ/s5g/hoTPr/lZ4Og+
O2aV5l2qvdijvZMqe8XJFu9hpHugTNV1JHW0y3NTND2YfaRXeHwbFiguxJJBfqMUoBjwGITKne1D
CvU3K/tjUzirOTLNnQyXOs2ZZ1kZd3hcwdD9dSOLNxQoRyDOJimGGBAK2Q942U+8KvLfMXwTZnej
hy+d7FbmHm612+vWljzPULnwgb5DvCV6RdZEbYQwB7X+IJMPJVzAW+hd+kMd58mKqdcmjBjWaSDq
0HzRdQWgf/nJ6jauWmbRQiBJ003tKBubSytOmHrOD3lxcBr47lANjusdfHpba3owLDgDW/1Yy40b
S/AVTs14uL7+pVMxcxEDNFNnCmrheKt2Nzl5zG8KQ1QpjO9K9juD3ndoV074UqiC5hdYEc1T8IzC
oeijkZFpO4lOif9x9H/TBLu+jiWvOf/3hVAYBR6VJymNTnkGssfcIEGyif0vsHS5FRdkFm+v21t8
gYPtBp6pKDMhsGAwiA0dBph5QWg17KsSJfApnkc2h9y6gfgDnWbm+1x4kxlu94f06+iA0b3+I5ac
d8a3AQ2j7GjaYti0ZrYCk0Ur0Mz5ULoicmA+Xbex9OFM21DgPzJmMu/572dJaQwFUgMdbgQRR/pY
89pnKrxcI1ZeCmaEZMadqSPIYIsvjZRhOaIYnEWnsoa0ppWDzpVBA227ovhZFx2XtWMOfxFnaMma
NqkH0zBiw426cDXK+RidRvnerx87ZATj/JviIZWY3o9MiV3fx/lbiIffmpHbKq8ZXRanNsLEoUcR
tNHJjiymuOEr+BapqBzcQJbzQSk+8P5c8Y5Fi6auqowVo7gmQiJyTQ4TKTGjU1fvyHlyO+PdAot0
rsMG5lgbvxy+lsYaw7ny9iTqssbkAxMH9DJpal1+y9oo0iIYfBoVP629nmzL9E5J3PaH90KFZlBc
ZzhBlar3LpMIXXxEF8cNgLf4q+X4t57LD+FNBxU/ECew1Jc/BAKcNCn8Mjg546lFvD1bcaCF0jAG
GI8xYZ/g2a0LXouSV6kxAQEICKY8KH63ExTl3gdzLEFSP/bDy5gVbl/B0yJ570Yk6q971OJG05mE
UJ72oSaOJJQFBBDBVAcn7ho09RjTpSPfKfD97Rr9G33FFXtvDykjYOQRxG+I2hmRvdzPBBmUKmvT
4FTCoxl232sIfrseKrc9FMiH62tbsmUwcmTN3XCuZqHqDucPEjQ+MBDUaiAU/TR9lqwJKPQm1f/r
+qE+E4eAGpPZxjdTvw70LgECqbw/9N8xiixOwnRmuOIqb4+iDvwUWJKqIsBIrL7culRhQnZKKQVB
88FI9COaeq7zPJrPUvaifnH6lRfxgmdgzqB0xq0+95UvzVWpOhj1SM8CSg+6IjCIeF90b6/Gt3aO
cEn36/rHWjoIF/bUS3sQwDphVvPMV8xkX3iK2xXGbRJYB1vpnjRww/7we2q+S7fJLEr7Y8X6vHmX
kXXe3D+rFTa3CuwBOizKJhJK1paNZsDk7T2rONbhMULZ12mNXV3YN17f7FU5n9lgoF1fa/4tJAT8
jLlBxKySrPOVLzeBAR0bCXveMAgE3MIH5ery9zF6GpPwUCe1q2nfxhYVa23t7nybBHAokR2hMj23
hcXxLy9FL8/Jkax3oN2zmcamhUOfe82FF4oSwOgBO84DCdQXRR+mXBsaYwLafRp/yRDkbotghPsB
inRdQW1982jcmoepu8kgzaxXmp0L4YAwS/EdKnQ6ca93zlkSMgeIcvRDqlbWTwVSwiT6XFUvTvQh
in6ueNMcWQRvujAl5FQ2zFi21GOq7J+j8SU33oUpGmr+R2s66CZshvs8/7Jicz4fV2yKVRZECpSC
ZgrnNYZ94F1g3IT5XeQdhh9N9TGA+5j/6A4VtMOK4aXF0kKi6kLRk0e2cEWiXsF2DxydIDnp3Ytc
Pscvtay5PnqcdvNZt/09g+0rT4G3Tw7QiYz+8imZkOQxcHlQvFyBJAK91NNQ7ebCrmc7DOROrpqt
hMGFFvmlJSF3teN6Uv25jpZOrcsUo1R/ySoVYuid5jAz6+ZS4o7yHSS2EIMhVeZ8hJrrvwb48Btm
nBKTKJzT17Bx5rpD7aEgN6+2g4HLrSR0Vz34IuF0jHJ35XMuhQLeJDLoacIh4zaXOzt69RSkyhgy
Spu7utbcJMV7P6WVe1Pqegy/+ZOiM11rQfKlp+gOdujOxacAwRK49x6v/5iFK491//ktwt6bagf5
QE5fLqNkWEAN4znPkOttTBiaphY9iAAlgLW7YG0D5r+fbTZc6t38nCcGK/GjUyDjnll7u3/5i6XB
b8JcFjA6Xi2XVuoCprMxcTiuk3JT2QetdbZNY25tvXpB9mGCyyVq5ZvrRheyWZ5GtHeY/CLVFDu+
eda1JoQ31F4SxiS6QkesTIMj9rqVpbN5bkW4xFSIpuyyp/iiSiitBupNWz5oPYWHNRzAoiGFwM1k
Mt1zef772ZdKB6ODBFzCPSik7YDzFYfcsH7rMzeeUvv2Spa3uHtUHfT5LWBS77k010yG3SOiyhQV
dHX19DDmawJLiwuahx1Jj5ENEgtJcVuDpJSI4WmJtKxxr8j5TvKPq9XFpTwDYdM/hoSda0cJHdvZ
kBIYJziWdiVUSdHQ3dIl2Cp1h/DhBA+XE/2k7PDtL9zjzLbgHoNmQBY138PmdBNN+zL5UOTI2/jj
ihsufi7eVZSk6APrhmDHLpgV9AwmZ8inXIZ1tHTaXV/JQoo8i5LNhD9z1m8J17yWVH3CqAiTD2q2
pUnqkSmbytekCfcF7Wbrf4hM/lcU2lJkYlpE4bvxf+DbvHRALSlj/t9MDkTNbjSBxN7AOn59SWsm
BMcYJSi5GONEJqn5CC3MFimFjTqujaIv+vnZQoRPoxmZDB8qkwD9bzRgNpb1wDjHVDxfX8v8r4gZ
0fl2CYlJQbIL4wBrGVSo75Nyh1xHPLwbotYtohVXWFuR4ApQutIQBlZ+aov63o7GYw6FZInkRvXx
+qIWDcGjQpV11oB7fUadxbw2ljqlkTk9UPht9fJJGbX7GmYw6JOvG1r0hDNDwgUFjKsy/Pm5ifwK
ubkyvwAd47uXlcbKrbT4nZhPBQblzJOiwi1fpYXiZDHfCV4Ad9SOM3Xt5yairabnwe/rq1o8sme2
hCOkABwdpghcCEJa03sUN+VDOtrvG0t5qWBgPWTp+MOUp/xw3eziV4P1xiYeUWsVK9dKraJz2wJC
sOQm31loccJO7H3KdIS9yiAaVk7xYuiDnMuAmWvG/AirrCcZ0QkoEE+QwsFzm8dc9ozwrfj8kodQ
ubZ5q0IPxP+4DEcTQpBWUST/QP04w432sB7F14wIByuM7RSVINwwVo6NUTEDe29CyXv98yzt1zw4
QaWPEg6J0eVKvKIEm+9Q66gtrfykdGW5MaQoX3mALvRudEC9f8wInyXyW70Zs4Fb13HymywqYVZV
ku9JFaX7JHEiUMVo9fnV1O4GpzV3nhrL286TAqg1TXPXTXEK562p3ShB6JD8Tv4R6pjV0ZU5jxHj
5vnPnJ35LMQMvmr+AwKqVDeHvzyqmx2Kl5QGjRtbP7benebELq+9ZrXGtfy1AW0hVGozIibskFJ6
ieOEdLTqHYPW9rjPHq9/6aVYQ6XuXwPC2jQDIptwospEwnMHxBC+dj3bQe+UUt4J3iMrtXLyF1Ot
OT+Fvl1+rfRe7mY/0rLzR7JhA2q0XdFK+TbtZdjVECDYzUykCGr4mYuMQQEjcF58qwwkdK6venFb
iQRkXfprVLj8DUnUw0ANYSTsDN+ZnXQQIQniH9dtLEVWqvWMZwIytmxDOEMZmki96sU0AS1kPI4l
LJsSL//sO4gFv15pj79WH9/46Jk10VGc3ETugtgTqqhjea4Ma5/kjw80gXZdU+yl6nuqjSRl7c5W
69vrS10MFwZcLlRj4TaYxXvPD4ijhEWQ6cSkrDtUsKP+TfjmW/377wuL87qRsyHx7w9eulVU9IjC
teR4Dptv9u/MhHAOpGGSRqvnhtDLfh+r4V5V7uqxvUHhMNeejGGzmrwunrwzi/Pfz6JKY/SRpE0s
KtJ/JoNkb9Cx38L4tK3H4CVS9tc/0aLHn1kT7qZURv+ln/DGCPDyhPDWfGm0fvUXhRnudB1OSaoy
HK3LRXkKpMSzRuiMByqjH1F0/JuJEG4NisImjJKQ5oksO1wMcVuNhKwJrdb4+TOKnGX9GfWW6zu2
eKR4KQEIn8vAJA6Xa2mBUSSBTKEridq7Js/dKP08mQB2G3OTWDpcpv2sL0OJImwPIyK2fxGkKOTR
vYXElO6m8MkUs9SRD+U1b6i/E5BONFFaTF9f5UKU4l/nU5G10FcT+11QUYZyhkjyqepoqWk1+raH
JNK2FC22OQI4fbYSKxYOGgZ5q4FG4QYQkyRgI6PlKXSlgcC5kRe912VuVBUawdGBKjw8tvKxgWz0
+jLn4yscb5CuTOUDqJ+1kIUIVUlmVbZmGZ0qh9od4puf6zC+b6TS22aylfz3X45gBaQdQCi8JYZQ
GMkhZ090CPNnXEZCi7JQ0B58uL6ihfBxYUO99E4jyhgC8CL4omlQwm57jK1xEwz3fftUQXt/3dii
l8x9CtjSaIaIXUoPsl5N8yGn1qfXPn7abEpDD/aqJyf7XO6fpdLPed+bL9ftLkQt8LR/7AqfrdHt
ZLKlIjqh1qf797L9XK8RiiyZYFkmoYTCxZuXSM4bCwWePjoh/3Lve80dFfNuWIFCz79TdD8IQhk4
oKnCxJywjtrsWtnxMWKpoHRecmttgnzJvxkuYODVmfHjYtwdlNpgQNKKTnOWCEVDuDdBYGbex+vf
Y8npzs0It2StZaiLMM54ChPoa5K9at+qN2GFWl309bqlJY87tyTcjpTdSq0aWZA17qWuyjboMHwd
jJJmn7LJ7F2i/fcjjTrsbX+2cP5FZ/dxptNFkGU9OmnOs2Hdm+EO7RFUv/4i4J6bmePjmRnHgpWa
bDE6+cqt3sOcJOWnudgTP8WoF6CAvRJvF/37z7LEVknUaUZjIQt5cia6tJZXu0i73cht+vv6B1u6
Ltk/GokMLlGOE4F4E8pvcSZ5IGMyEFpW+k3V1Fu5r95FefOz7Pad/FK9GAElwSmX14hdFt0FZAMY
VOjQAB1c7mrldRDHaxJINRuQX11kW1PJGMOPEGy3GFab4HD6eX3Baya1S5MQbXlTn2KyV5T3SUsu
kkHOGMHkUde3elLsAj//i5g/4zf+s0ohjMDXmRUdPNGn2IzcIoD6vUo1pDZ7RdpUQXKT9l28YnLR
fcjm5oc6XDZiX7GYIIytZhCxmuxa2uzIXG1qc6WRsGiEGex5OIoZX5EbbZDqgkEV2jB6+wxmM2gf
V9uWi1+LZ+c8/wRhkimc7qQI4B2XefGFPeIKI8Nl8g+v4NUJrFG9Ub2VDGD5NJzZE445MuZBliGp
cSrC6MEv+81UHO3pXgn3nYoWsKduUu02Tr4Va+/rxb38Y1gcq3OkUobIQaNgjSCgzoyiae9o/n+4
7vzLVoAWzlcm503YThvVlRrJKbA31MOt/FghaNDqh+tGlm5NqBrleVKJq1McnIe+z0IOEyORoZzi
KrnrdO/5uomldcyAOoqt0J7AoH15iE016Km6YCIGIz9mzzrKI2vAoUUbECgxU8AvftOszow0b40w
JONtjhKTfulYoeFc7q6vZCkDAG/8rxXlciW238FVY/rE+eoh06bdAAO9kh4NyVi5UF5HBcVk5tyS
EGvNIfFgG2+4KAO/ukXaMt0MAMlumjYYdlWI+IqvNdaDLMGoWOqp+SFSkweUj75ZvYXuoz8Nh1zx
w02h2/k2GFEMkhG72QyBDK1yZX+xUZbfFDmT9bXmI6kRIUyXhgkiTkPTnhqg+1B38hDq/HqNZWX5
U1nGDJOn3y9iRrxCg4qG+vNpilA0SRo0fe5Da+2yekUPvdlBxmt5vzLiDPbv8ltp3sR7zAfmbCR7
4M5HpJ5dW0/nORBzN6rRo5p8UvUZ9QzKq3oIzOhJiUq3Mz9o2Y82ClBAyW9Rd4YXOUWDnkRMVh99
SXURD2uSdwhH0D80w/11D1sq12pzEgtJMa1ycorLn51GMEzIAdm4WdxFffqAjIkbT/mtEURbVK1O
YxQgNQpGPCsRH+sCaJTz9lDW9Sa3wq1qaccxVHdeOcor0Xbxs539MOEUx5oZFbUBZNtsB3eIkIM7
1rp3c335a0bmv58nbkPkaIkGZrtOkDF6KoeXzF6pniwGPCaTQWvPdEXiwGRZjiX+UpEbDh8jJ3Jl
eSXcLQaJMwPCGoK6rEcpxECfbKE+xb1U9VPsP13fqaVXgnpmZf4VZzuVR12eIfcSMc16m3XHfjjC
6ZC8i5oVh1y608/tCG+ESrEdnIlApBrvLGk7gL6GELSSUKVufuGB11e1VLgGDwwxALAjDoD4ddrJ
RvagxMtIhTR1clECg7QiBfD0sa63UaXc8cjv0Hq5bncOBm+CxZlZ4ZvlnqTkU0/BpAp2aLVtdRLa
TTENLrKIm1pzXHNQNi3q8yt2F7/imV3hK4Z9aCfxXMTQvPcyyCcWpjAQZzi7ioz6+hoXbTFhPQ/x
zPSPwuU11kyajAZfsrOOSRN7m1hhKj/pbmovpOC7Rv87b9mbLT0zJ9xgkWWgBFjhoI7/TF8JooHH
PH24vqTFDJBBCKgNwXai9SAEeadKEV0bmE1QvcF0lSI4TrarTM8eE9coIcGEdShS6QnS3KyKHq8b
X97Pf22L91g2lWmH1NB8zj94Y33T6LULEmhT2C9O+DfVrrOFqsLHCzqpygvkeE8SryCeJUl+aIHN
PmQI1f8FLheNDriU5oknOq3CFaQrQV7lPYWou8IoXbWAcVgeVnopi5t3ZkO4TaYWdsG0Vwj0MkpO
qL2N6bOJIHsPLT3tvutfatEVz4zNfz+LlRyHMYdIOzqlVvFFkRDpM6xfsmNur5tZDl5MP8OpAssA
aqaXdsy29JugYiSt0KrNaCTvC8+4K9Jjl+e3Ujy9K7Jj4bjpjxWz87d/c9LsmfBtphAFznBpdmjl
zEIrj/aiV2/zyHLT4hGOrab7PKDHqXX5RqMFeJjKNczd4lVKl4ACM+9KxskuDUskMNGEygaqCqnl
WuEw3PaeXB+ur2/NirA8T2HOuVJnK/DVop9ajFsvJnxdt7LoIyBBZppUtAvETiKozzZBvJVaGJy1
LarrkE1PK734+fu/+VBnNgQ/1EumG9KBR4qGPthcmzfcKZG55MbAHZhJ+j8uSXDHhjqbadYsSfOO
dv+sbON4beR1eUUQadFpprprzsf87GTF7WAE2ogJGTkT7bcBUVnzGXXjv3CBuRAPno6etmULjjaa
uhWicUatv5mAKtyOgb777z//uQXByVQ/QrtYrXktWD/zGsSD975EofS6kSVYNzUWiBmphcPsJr5J
pHCQEqnnuq/qI5PIg7+1o3hLa3er8xob3SG5V9IbSa72mf8xzd5lXrXyE5biLiNuNIegIYUoR4i7
Yzx1qLzwwXQcHAZ7+MdafdeaxjYLze1kxI/Xl7x0rM7tiS6fOA1yfdiTUvuW2XVXa4t7KR9X3g0L
1D86o3uazpQynEP0vC4dsfSTMEkHHg5tV2wr697px01RHimqwQTYQaQYIFDI+03LttIAPfnndk17
YHmlf36B4KNhJBddNvIL7OyprYz9lDqujfLq9f1cCobn6xT8NI/DeLAarJjGPrRQNF25l9dWIdz9
WjFVwAzmfazeMf3PHdlL2YoPLq8BTBq0GQZFDsEHO7WTjLjhiWt72o/AN203KJRpe32jlhfyx8j8
97PIFMHKkHnzYC4FobBUj7bxs/GyFbdbMyJE2NioM62f5hw3LG48394Wg3KzijhftPKKEoOeET6E
+Yl2thS7K6Pclsn9crOE9aOFQq/uILecJCndX9+1xfDAUP0s3AF83RaOUaHkxehHmAoQpba+SmO8
GfIbo/d3+l/tHYArDu0szydS+iZBblDWmuYetexm/vcZdl6nK0XvpftpRnX9x4hwKDW9Mbi8yPzQ
hDY3CsKRh6Afrb2mpxncYNoaIndx/4xZppDyzTwhcPmpQsuukAOTcW1TUihANpHLBE2wl5S42maO
Tssk7NOVyszS4DKSrn+sCq8gPUiLqaloP011dVTrCVFl+TAqUFvl2W7qnFtr7Lbqs945+yF0fjEd
8s4y/JMZfZji6KhJDzNaaWaUue5Mi37LDCz9BvCnili/BgpQqpNjk3ZTfYutQ6X7CAKvcdasWREW
byR1PRqlw40m89ajU+o8muNalXzRj8AZvGpTMgYrGOn9TE7JdONTrtpb2B89Geo1Z3SnbsVhl1fz
H0OIll06kJczmTRKUvRaK487/ShbzQaRwb+Jjv+uB1jKpRkekXJUd6yncIat6js3ph5vk1WK4dnd
xYR3hmf8s20Mm1+a0etImoEvsCN46p6G7AfG5p0odNvmfh4YZObjL64vaCXhe4CtgFFW4fpKvTiS
0UAnfsnvho9Kypr+wqnPLQiXV9H3QTnJhK2g/xRML2N334ZrteslJ2B6ZBbMYxyHdu/ltql5EduQ
XZOMZtFNkOs3zFlHRrDiA0sfB2wm88ck7jO5w6UVSbJqv42j+BTW4wYe6l0MAoBuhiJlrlROmyha
+ThLwRF5ah6ozOJahj4v++we05j21SaviZn/acNN1o7eL38KLdcuO9stkLvfqZ7yNxEZXBd6JPM4
Dlzll0a9IXHsrk/jk65/LbI9l+lBejICN6yKw/Vwt7ifZ5YEzzD6rBoyv4pPXtfv5xnUwNtXdgd9
BTHPKXv/RtbWvHHZJs8vJtEY0BdJcBCfV3Nt6uNTW4KZpjGbH4pGS24nJ0aTKh7kHY/3XRhH5koV
fbHWAW3Nv5aFiDjm3lBk0IuexmpkxFfxQRSP922rIC3ogg4LNipKTlX0A2T3yn23dDxITuYaJsRQ
DK5fftIsYTRWzY0YlYP4y5CN460+xl/D0fRXgvHiIpm7cyBaQZIYLOSlpbEM7DwJyVS1vtjlHil3
4HZxvkcZXDPvuuIp7Z1tbf+67khL5+TMqkghoY6e3aU6qWuu3AfNXVaghz1+GvwjQM2VrVy6185N
CfdA2quQYc5dhBTISA2krazu69CnKfh4fU2vYqfiVXBuSbgKJNYkxzM6q8o3WZjsyhCA0ZC+AHCL
PSpUVreP5WSD4Pkm9fqvbXqIhmPeP095965fO6rzUXzzY8DRQHsAvwpP8svv2lp+agU5pVuzKrbo
Ww1psb++3iUfRWnkXwvCxoa0xiCTwQKco9s2tnZs7OrDYNk/mQOkTUiu+WaISfYscspwIIcOjEPC
RHouM0xEzul5235C+lwb1E3TtndSsjayveikZ6aFQ2hXSph7Ey+FKtkrxG9/2DhpBXl84/bmKjXP
/EHefrA/CxXuKttKDVJ58urAeQS/6pp+uG/qGO1CVT7U+qEfILR05PdNJK3c94uuwrAlnVMNUdA3
AGEvslTfmKFd/rPt/fb9lYOxeALP/n0hxBQhqjRxBSIO/Zuiqt5b2cEI8h3s0CsLWTY0S1mC9qTz
LlyE0Rg7QzJScdfVfDckE4J1ymHK9hJ4/Ou+v+gaZGAwRs1scSLew9AjMssZfdeksjs3clHf3oW1
vSs1Y1utjYAsnrQza4IjBlod06BkAyXn3rNBfsClb36/vqI3B81g31gOeGrU8BhtE+72ahh6Z9Sa
4aRW75RNabqW43bv5PQ+qNEF20krheI3KADRnrCo3lPMvjfa4ZTvun3tRu/zR+tdufU2zUbZ9Ztg
8yvdBvfOzfVlzr52fsr+scpthyC3MctOXIbFSjGAezTVcBrLu5DSY9b5G7v8BjOn5v2yk73eBitO
KboKFhGIU9F+ohkP3dX897OUkBmJOGmzHi7LbXlfbJ6Pa30z8fiKBuYE6swA1zTsFTQmTr12n8Pl
W60hFhb27GIFwvnVcjuRkWgZkAIddpR23RaaDH8XG9omUa1NBIXemqSZ6PHCml6d9WxNQ19OMQKN
w0kpNdcx7oPIzUDYXfeFNxVV0Ypwg41+4jmF3g2naqvsta/avvlxMo7j12bnbTx3jUnmNWkTfI99
NCFXofFPlV/Yx6bSm1RHCODUu8GH/tDdovO0gT/mUO+Ng74Nd/5dfah2+ekdXfkCwRzjNt3m+18r
qxYvmn9W/Z+fwazzpb9EJAt20eIvcXTbjf5m0ky3rOodHBZIk21lv91YFLHlNbJCMZEX7Yq7nchV
DAXIcEpui8/9zvvWnoqPa0wcb/oPohX1cnUk0xFl6Xo42fUpqbdKu1H7kLZQ971sv2oh1w5CfLnz
Q4+NzdjZG1uF1HOthL3svn+2WIgyHmDJ0mhZ6ucP7lpHcsWNUB+5XKGXQ5Njm/zjPtguiWkDPVa3
JpAplhpJbg2bLQqlXvqxDHba8Jn7r2YCstwkjivD+NceunKfd94tavXuNB3sad8472plbdhuOe45
M1IR8lbGrC5/pmFY3dg4HOGW9GXY5v6xdjZNtvOU3XWHXjMkBNjKjOyq6OEGqva9tLk9tjdrUMX/
xan+rEUIsdKgdsiKc2SaLXQenFplb22UbfDcJZvgYWts1sh8l25jqF6Yg4TPC7U7sbBoK8w0e3AT
nUIl2wxJsanIlpLupaWhag2bzpthUC3Tytf3UsygXk/PmVkhRE2mPxppwF4O8ifHR9Lmi697YC1X
buE3fGWXdt6I3QW0TeRKxw5DEnZySD5I3WF8pF42e3DwrfO/11DBaXDqqvx36K4Npi9eaWCCX8W6
ZorYS+dUC8OPEpPttUP5pIXSri9+U0baT1LtqmG3l4ZHybu9vrfL182ZUSEAJm3fMLaA0UxNH2wp
d41gcKP8qCHoY9z5nWurT7qV3Mqc1yDbBdPaoPzrst7cQIR3MKOgL988pmZ5iF6dFEK/kWYHraFF
GO8aD93jcq/L3a61xlu42De+tg3ixs2q4i5WPnWB5KpBfhv7d9X03XLu28Q7pmtovzdAp1efOPtx
YkJYRb4EJxlxjcafwYRu43zw2oM2bD3EgtmSj8p4W3jdissvXksWUiYEZTI1EeiepXnKAMZs1vPd
yT80mpuk/j3wv+dpMHa2La3UCJcXemZR8ANtDFSoCLBofJJuPkMwexyO6ody69yGX1ZcbjE3PDMl
3oYz3rkcMFWnO2X/2duaW+PwbmdupkPy7uStROLlqHVmTrj3MioekSJjTlK24wRKbWuepN9Sui0e
Mjc4rCxuMVidWRMuwsB24pDGzPD/SLuy3bh1ZftFAjQPr6SGbne327MdvwhJnFASJVKiqPHr7+qc
h2O3DTfuvdgbG8E24hKnYrGq1lp7ZOm26zpsGKCnnk08lH2yojj0roUfPTnoOhToJmYAt/DtuOI6
Uv/byvi/vYsKH3YR/gjpjo/+xF8DQ7bMxqcMmT0ePPuhdS5sm8/79KQfA3pS9P+beKSfuWYJRleH
SWvZv9SpTuARLwUWn33if3jwkAfEH4DB/ziGdemdcmlhIGDiwVC0n1PWrKR0kw5NocL9YbeXyEm/
HBPaNEHyakanHtGPJvPFHPXKnGXvvEwzAe/qQoyb4VhdYl+yTxvvo+PDkN4ZOlsf29QumAxgCKcb
fZO/kMpxNsuTE1vo8Q6SOSm3ffpHJQFkcwVRcXQz/br3/y8riBLQCYP9r5j5cbRAdPizpzDBtk8Z
VdTdGfElwNDnM4GBgiTCRsUDv++c9hiNzL3wa3/ZN+BuHIc47IAli/v50ox+uXLv7JydPY6egFW5
3rKvHkyfCJUZDVHPyrwd7EtpOOe0OJ8W752ts4vBsJCf1maw7OcUJKqJTnXsZpxMV2ipvCYr9ZLo
9A9ViSAB5VkL/3YlyJWiFUEgfDECP9n77nvOItuOg5TfakJ8D55KdZXmfg/sEv3eu31tBOUMBAwu
aAzPjcxj7TBQ56ICkOoWYs4rVlHH3xv5wmGftst/rZzFzsBydq1vwIpbPYvgbkJqNXURA9XOKxoi
oqChzuxdGNnpd55PHzD76M86ZZlQ1P94DNwiXEabwWbA0yr6jX6FQF+jaTRqnP/11Q6xVJCLo2iA
aQSg+aOlxWpcp+27eQ+WS/WQV6Te5Ud1Fd18P4tfLNWJRNQ9nWsbwPYzL6atcIl4z9d9W5mYs+HY
Rvu1vATM+iJsQNIKIrOnOwZGzi+AodV6ntZq3QfyKO/UvsWomnbjDKQ0j3NItDFi3S7dCl/k6U5E
/KDHxia00Id+tkUCBIwBRw/2PjwY5Ci2OjUTmSC3Sozkz5A6BV32VnIpqfXZv3y0evr5uwSQ3wCr
0Hqw2rseteVOVMSdoQH/wICo0uXm+xX8IjT/aO5spyCZjBqchrmVp3lxcFVNJvUwTlf5Ha+zITAS
10kMd9ksxYyc4a//n/nzHcS4b0xCN+te/w6R2sWjYGME6UZTlbFUz6REAH6pAv/5GH4Y8nnDqe5W
9BoLse5F2YIO+6Xzn5cXlNHpNP39fnhfW0JW3gWEAZ1KZ67M7cGKCikpbJPhvjIezfy1UH+d/I80
L5z3r5cRTEnoPwV1Ggx+3DUg2B7KFrz7+2oIYgD+Et6VBBeugURiP6adpG1ex6MBUKtx276Our9Q
F7BOY/no3DCrKNpiu0DHHe0NH79grVeACXS97outTHQB7pNNC2bhJL8v7qKrnN4P9+K2+MOfv5/i
z7HbyWyEzm50mYHi6Mys3ZgaxBDYv6Cv9H0y2Jm1pq4L2EENDP2Vffe9uS/ujY/2zpyC3Qy6USF8
EfQ5jPW+/ykp8qcmWr9CYIq2yJdcuDS+nlhMKBS2QU4NdqiPE9sGTiODVq57MACkfnJQR04h9kvL
rUty8gaQG2EXbscvfdA7k2dOIRycuWdTu+5Nau3cOLjytgG5lImw7a92zH+tnBdqVcA4II6wMiTi
aNOHlRR03Rzvfo3kB4stinc6rTMZl7FD375fxi836zvTZzdxsJgASUEId6/XjpZuB/JdRWznWFyU
Lf18RWK/vLN0moR37hws59oC/dp66mBzbRb7zRp7K8rhD7J+EflDW0AYa8xsk9G2tbZ4KdCl3+rh
1/cDPp3/T6fz3WecngnvPkP1IuznCJsoyn+U0S8+XzgXX3q6d7//3P+sTqUhcHxay6a9C/On2jna
XQwi/uz7gXyRyQFTrYmjcOIHApHD2YQK5eV9rbBr5rSg7tO6mUm7Aad4HKRHQZwri8IRpOIKPJj9
80Xrp3k6n8f31s/mcWJDPxoVrPtXXorqAW1okZYHtQmSks4UH0BzqmL3UB2MrbtDip1cKh9+5fFQ
+T7FkUCz+OeKDo3ILcl6TDWEuRLjOKdhwlIv7pN2C716K/YnqoFrjMCink5ESHox2fGVewCIzEX7
J1riP8GYUf5a0F84rnv5pAfK79SDuLF/BmMsrqdne6epQ0e8SMRuOuoL3vAfi/mnBXhn+2yjBV4d
Ctcc1j3Id8mS2Znaqpt5m/8d9z105mMIpREnY/Tnj5Y+eXgFDfRtIVXymF0/PoakpBG9q8lPRn9k
Dz3ZlgQ1XtLT5Oee0TnZX6trO/Wozu4fp51/dymm/MrvvJ+5k7d4dwyHtQ5s2WDmQH+/17tmX18k
XTvt/08ThOZIeBYwriGd/NFE24t6qfsVvpvVB08WDdVOHwJ3YtZJa6/GoZmGnjiiH0HF2SZ1ILtt
o4YK5SHmpN8f1q+8DujN8QLxLQvF9bPLWZujBQUUe92X3e+gOIpL2nWfvQ4GiU52NPpEeBicxxy1
GVq5W3jhXrv0Bn1ye3FVX2oT+8IGeltP3PZod8DRPxtDafduHUxVvg8fuyczKVJJ8UpMZ2qm9naJ
fZIUpE6m5+9n7gs3d2LbRQ8c2kcA6TknA/LAmyd6W+X7tC2S9bnpyHb85T4gpIJqS9YS9MU9L5qY
ebxWSB3NF152X1zOsA9CD2D/TmQv7tmwjYY509DofL+Laupf2U/GNX8VbzOxt9FrdJhi+dDd6Kza
9BuPOjfm9SWG0c9OBv2c/xp9T8qYn9BnYWHleWv7+Z41PA4N5AFuPOMGCTIkNKdL8Ol/acqPp+aj
tbNTY2kwRgPfm6NCDUqbY/kTYoNpdLSzKUFj4B20XVKe+TFwGaQkD3d+zMjN9bNPnq8t2txM2zkx
YzsdMxNNAWtiw+98vx8+nyQ0CyN1Bqm2f7p6Zy/tqFh5IDnL94XoiKu3w3LhAv+iMPXRwllIVJot
mOdnI9q7mZF6L30mH9sEAnTP0aO6lvcis26KS7m0L6Lpj0bPLvO8aXJZzhhWf6d3a4adnggK+gt6
qa3ii1OMdAgI4l1kEUxgUj56RVDhFs0c4v0z2yUZuusmcfita3F4+u8X6quDewIJ49Cgf/akEv7R
Ui71pIPCMvbNQvJDcTNunV19Lw+tSdytuc03xfWy9x7dHTvm18a+uxAenA8UFUXw+JsQWolc8K+c
S0pYjT/OXesYewMpOla+ge+K1HIhygGAvbsw2K+MIQhAlg5jRSr7bM/k5mL7cq3YQfdbcYPbZdOw
lYSii4v1Asz73B2cxvXe1NlO0YtSdltzdnDyfFvO4UCMzki7Hok6BkLKClkCE+QK3y/meah1bvQs
2psX1iq0XKIm9nAMq7g8+FsOb4st+ut7Q/+4DN77n/9YAlcqeABA1HXer49UpCPawsB+qMm4t2mb
1nEVqx1SujWCFp+AGIjItDlGN/3mgu2T7/jO9mmV3wUlfj+41TDAduTMYLR98NdsmjbsUG7n9i9b
oY1evn1v8st5RfgeuT7qOYDMfrS4SDsPegPzaunM9uJuNon5UoFMJcjvlm1QXjgTX88usGAnrBhO
pnP2npV8suuVY/OsZX1fzzLuRqAheoa02tZ5LJp7u3xkOZnDXSePVX0LUUHaj9koCgIQ7dj+sdfy
wtb6lF38t+L//aZzUGttzcr0I8xBBI7Eg3HMr4YDf1wmeAkgkfbVdX09bNtDaZKLDYhfnSV0RqNc
hwDplFP9OP2FnsRQ8JYdPGKpAxRZnvMf7XHIAsr289UKBCJYpvbOI4gjt5ckFP+RWZzvtvfGz9be
mgAlCFsY7xK8FZN5p49gh6CS8gOIeguK4HzZjYl5f23cjAaZLqEqTv73zD7gew6YL9D1eeJV+Dh4
6cI9DhO4UJnImuHYF7dQOrWt5cL6XjJzdg04YlqsboCZ/u94tdIL3vA8HMDmQaHLDU6Ny66FfN/H
QYAvpRQIkOB4w/FHXqotwD4XEnr/0i/nE+WAMw7pb+T2Hf/MuRfgLMA7eywO1TbM2jS8WuPmqj94
m4OR+G/9QZYE0L94PbS3FcmPObI0mw3KDShS1YcINf3vfcZXBwY1k/9+j/1xzLUIQUBsDahuq6cx
fEUdkEAuSS+/1Y+we1z6GJtHTdA0f+v3fCDAhZfNI+SQLyzsF4fnw2ecTX0IKJNR2piWOs8JGCxJ
5Ny6RsyHK4dnlXfB2qf6LVYabOBogwLK0vfw7P84atUUAZiB5/JwopKmnFrPWpBlIWuB+jRZGzQN
t4l7nBMkHP4uOzMuOiJ3ICndXJj+03KfbQd8CNK7LsILEJidRaBTUC9O4U/lIZrvwScknOsJCjHg
BSHFhh+R/Dx4l54An7Cvp8EjhPLwAMMTDzmfj4O3ZshLz9FSHpp+H6TdLEmQquCqctPyFhrFTpS6
XeznD3X5BmEAUoR7vIdkeGENPiXXzz/jdBrfXZBG3fCJ+Wt5cNjPyeppi37RvD82N3mD6v1uaB/s
Nm5F4rsDNbzn7yf+i7sSonmnHmoIoqDGduYvZ1UwuOqgOnD/OQRhVe5RzwK/06sMKlJaeSLAmfK9
yX8XwIe1Rl8CXAuIt20kL6F993HAEBzpWsgbzYeGSCRIeurTnvjUTsYbn64v+N+vv25+LDHHhlzJ
M7SQ4oJo5E9a9DEAoUz+GHQkzytdKRqKNwOJYlCUExqbCO53LG6RKKuQGrv0njhPtuKpDKjMqckA
iSmgIM6+e21BbD+gBfYwtg8l6LZahU6zCwfhk+s92UCED34N4PWh/PFxbuqiGFkux/kwBBAw6QU6
hy9liQDuxi85XwDk9kDDC0JXjOPMyKCNqY6KYjks9PWwG+MNfVHx+ntI2AZZT5v+mslzSV4bzOCL
m5BjKuLM36Kvlx4fjhGxCNm+Pmx/AyYYP49EJfe3tw6Jr/Yj/fG3IVdTCs1tcoPUEB6wNd2cmmqu
rQx/VPHfkf78OySceKSmE/3rH11ip+DpJ29j6uHvUpXeh2SmIeHbmlwjyeYdkaLP9k72PMU/BHnc
1yQZ6Pd78tMxwLS/n5GzEC5UJjpRF4YZydb+wTNi8/cMxtHehJLANhLJ99b+0S58swDndUljlNPg
BjC3O7weTBpz8iTJ9vD2us3uDvHhuFUJ/t0nV1c/s/0flb1sLpxB97TE333B2fXbAPkFDi18gf+q
Y7X36fb1mP5J05skTuDzyX0ykswnGUk2yfWePm32CSE35IpkP+OQXtqSp5Pz3decXb4A3bssWPE1
EJdJXgLaXxju5xD94/qeQ3nHwi+raIIBrbYF+hVwyf0d/hi//SGRDRHY9Ns16XfusS5vjZaYsXhx
2SVHf2mUp2P5ztH3YVhaTYePkO2NieZc9DrbHIzNUBaBRv1D8WbkO6gpk97YMfT+oHTMBRkuySW5
lz7jLEQVY54z4eIz0ieBQ314OUpi0h0nhwgn/IHg8FHsgZc0vdO4//dZcnOV7e+fHUp3j7c4gW+X
lv/zTQyKB9M9lRuQWAZ9yNn65+MYLS3oSg+Njf6Ybd8/9lLE3Wspni1cEn0VN+aelbFYDhO0c3p0
2/dEI23WxxEoxC+cztO9f7YbI8u2UVVH5yHE2M/ORmAE1eQZa314McgYx3rLdqD+ua6PcyxC4m0q
3ExQnczUJtxignQGEvoczjJWKJV26d/qoB/Fpbb/L+bIxqsCcRqw2ieK17M5Qj5C9JYo+kMpQM1R
yI4dcBnxOG9zM4vsXCe2x7rMWmadaLXq366wo62IZHPNg7qO60UUqQjtMhHR0mRTL42DGfgsWUvz
Elrk802Jb3WhHQf1JhfZqrOdPttQd5Z21R9a+WOAsNLY3FfzJWWIzy7sZAQrBRI+pIics/CtC6Ki
GyMYgQS4xR+iFcT1FHVy/xLjxYlb+NOWQH0BewKimeh/wG79eHRnaUvoHRjzA6KawoXauOutZMhL
+9YdmPWTuWP1ey3m2qQQlxgPkJ/Xf5Yl9KEn27h5QaalEXs1hWYQQ47BelWis64XcL3+lTX3PdAp
TxGexs48pHWLcHyKZH5ckep7UmJqGeGTx20gnOv2sZ7ybrzK61Jmk2GzObOGVTwUg1N5tPKL2SEQ
JUOfjWdyyN6s2Eokn6VhbWtvrJ+7cQpFXDtqLkg1ufqtm6vwScmucLatMJyBWnosK7AB1+uT2fV9
z2nQNXJpoQfWz9B3EKVlVn8LJ8gZIH5hHgUjOkz7aU2l6wm5LYeoWVLo4E12RYphqH4tA0ibKHcc
pePKG1cEEuUCxRCf6RVc2wt3SoU0CHdB6+EXfhfXfVl5164MZbPtIwE8nNWWLSe5MwxT7Hv1mtNl
rdB8ycfeMZPRQbBDnQ7ae5m9+kO5waeg+8ZgUr9phs2DJmVX1hTFXQtd9iY64sIAv5iMla+fZZjP
ONOeLv2dOxnrQTS9VWwLS8x3Xc1VQwbptZAL9/UYj63V386NyZ4hy6h/KbexTSon5R3sikcaTUxr
eN8FdtRllWlKg9SLq6fYWkYvhrDhyClr+6rP5jbkDJLJk/ozW6AsiL1AqjqGDlCH+8lZqipdSofn
ePqZ3rbVjf2n86LcyCDkZaD8LAyelDKc11QEp+WenSHwSFg3uqD9YGiWQeOnecgDE3CkQXsaUq/c
9LNAKAvKzWXQr8ja8smlOgJDTXLiPD7UfQRfNineHoUo6nv8LVkT5pZOmTaqzTVZl1rdyry0qt1a
uAoDawudlVObn5TFTXvZBF2kd9NsLhadAbf5w31ZGltH5g0yq0rbfSqBPqnIIk3vrZIqkERPso4S
2wB/M1Gz6dwqZ8orWoxePm8GNQQDUV1vWnHk8uK3bMLhd+SMACVVRq87MngzIDVShPrJ6K2xIrO/
YtEY04NJmW+rErm3FYp5UBkY0DoPMiNkq12uHjmH/DTpUP5bYqPpS7ATRz4byTQiSwiRK2uhyzKW
GtqFZvHXA1SSUVMtXtZWhWVRxwgkTJpohgpLLEkqLaAe4qEEdxlxVmtYrqZSDcYhAD42PPQGsGuJ
JUqJLIa3ujZFNQZUfpOKHubc9G8nTOPtYOooq7FKCxVQtH0b2dJXxC6RJqeWuaIeV0rtPK1uWT02
RoHUoucXObHnCPmsYYQKEJE59hkU0Qb/2WymACtqBd0f4CME3knKWa9YVeL8a9yAnDgauCV08Ou+
pmsupSZIYUVQDehrCdzQPPEna+CaU+Sr1a9ZgKnTMpqlJKzxip0IiqhL2nBkET3h1TZTJSoYBCSH
0ajMTaqqAq5rCNvgxYMmR7Cx9QRu0Qb6SEay5tByNjt1uuVB6nVYKgsJCM6b7rFtvWbYj6FdY7Z4
acCvRXbzVuupAwvQMOBDy9WvQ6q9xgLjd1vajLrSjBZ0bIb5A7o7OhRFcgAIQFTo4b0G/XfvzVP5
1MdiKiIM2vfBWzTlynoMAGFcYqQh/F8q0Ij91l7ylYLznj+Ispl/tlPHCxqWC0Ql3aUKuwPE0FGX
DEBtTppJFc5pk8ErRLZWV0YOJArhwofX0nYN3vc1WE0HcnWK/xrmNgoA/spNL3GsjkGQ1Hf7K5Mv
Oeo3eBNOZDIdblHXXbAQ4xRNfmJBusSL0U464a3srrqlZt44L76lpUsVVOdHEqnFjBIB1hRFSoDm
b4dKIM6sOBu2wi+qp6LpAiMLBtE8R8Ix1DaMepmt5jy0WeN1ErRj+WrwtJZNFB6KIoI2BsTumR0b
fWMPBMWYaTcPrDrliADnIqr260O/dtLPIM+t76OWG9dIC/P6frINUGIa5iAtdAu6Tgb0FAPUDq7/
BUVpcCw61qp/9UMQ6QRpgvLnjNbUe7Ag9g6xx9C7HYZAdzQUgXoACT8qI047ex4FstgBhilozDEL
ETiuSR0NyCqXbB6arevmvYeVYK3IjLL2R1KxTj4ojuL7xvIHw896b8mPs4Xrhvp8xKANtwl+zb3o
+HH1ulHTpgbO4N70FCoWrpN37WHu2/DQ+m2FbvwukEXsyNrmdAo7PcT25LFlZ+ipKOLCtCBG3i+O
EIlgOkJBPcfXUwv7s6U+upgwjVVV5zfDnAcPiDYmi9RwGOuuKboF9pQbLsB/a9ZSy0YmmRaO6n+g
GTq4k+VU/MC7bapwS1sOlHKjclb7HhHBsOGNMd9yNGpWaVeaiINqD6KTZF4XIzHNQfO0PRmLVRHa
OONgWdjaTLcTdezKjJ4AF1kNyCnZI4s9oYaRhIZeXxn0smYCBpYxIKYxuT+dsTUcKsAAcChGkKal
hUAuF+QdZj5vvU5FI0WJsCwRpQ8Lu0cqPuJxM/TFRCF7YqJnZpZ+fcUWzoLbsYywi1ooY2k6tibI
jtipQxvq0NJDo5MZFAKIPWxumkd9+xQy32wp72cDbdIg6K4yV7eQQzWZYn9nj89t0lRecERT0Sl7
4gQTmMkmo9ak96cOB7REx1icIyGqYmOS9nBSHzJMTZkDK9nAwFZPbANxzaxUoa+wFubR8Ksl3/XW
0BQbb8BPszmPRj8bLakfgjIUFR3ztjfTzm94t4NQvLEzcta+icqr7xZvXOZYFzVaC3zWDmUSMT2F
yCxKt99Gq+s2e2ksJ4YEJsAMASoApD+lY49WymZrvK1dPbJ76UB96hi2fcEePK3tx0bLMCI96mf9
ztf2MuI2X0CnB6RdZ5ZPQs+QbJ3cHKUmhB9wN3oGjXXsGohU6aJXjeYO3Q7P0CYy/65j3Qq6AP0y
bdAJWzKC4D2y0lx3NQI+xKHo5mmcscBLWfpjOnCrhLixKaJEBl3YAn6sJ2/DbLtjd6uI7CKGmr3A
e40PVn2fz7nFoECRV4+Am8gpZmZeu/tgDNYqXvuhZdlaKIkuUBe/cotHDR7C1sxH8dNgUcDuc5yh
hhgGWsPiaQgnE2EWRxCFaCEMpuVecjna1wJfJeMxmJ1njd3xaue+1ab5iv9MhWbNrSzxzCQRWnpf
HMuYCxDK2vKuh+LJb0+bIBqx8rC5bVA9vJJjiPfKWNb8nuVe1W3V0Jh3zhyiEHy6dBFb1nb4hqRC
8Ypi17LcgT8uZKloWIfwASSuRWoWYm1pMUD8mHqtZBUtxUmyTCJiOETMnH+79RiGZCr7Loq5LnM0
3PkKa6hwiTlkMuAK0IzCmrcitwAuh06N+tvUMn/sgtHqkw6usaZO6YWaOCEwe6g4KQaK8iZwCjKu
DUq9ixibFI7M7GlZBey6QscRAhezs29wh/g14eEifsgFYQ6a+saRbZZywjma+boupGGYZRKChjLC
G6Qelz+WDqpbi+crAH+6+R3Bq+VJ149wjGXVgdIEoUb0bAvPRxBg+GIAvMBZDtBILmwyms7aJHaF
26DVRXQ7zEHzBN7TPOPCRlXHiLyMQ3vlmRm82Y+GGG9NZeY5rd3cchNnVNZrVJjI3hRDV2E5dOjG
ZuW5fBM6BUT7HDn40KFhZqeTohtmcWUP4NZNSg/k4mQ2V7CQoNbvunHvajVdY4oQhJehQmq9jpSB
ilPXGlfMw+M48WbePeX2gER4ESLWJ2ttRR4xihmYul7b4ZzomUcByO9kgSceOP0BgfNyt4y9QZpQ
c+PuKhC/rygWIakOJFcdFG1BjSqIuj/LBGpN4vSsGBAjlU2VjVXUa7gtXD8HvMGkylTlNVuPqZJv
HGN07dg2VdvfBujPbHAwcWfVmcuMsYqB+QbbS1A7NRXmANKX0UU6xWSnSMN2asRo5gyeWBooPKaJ
tMK5JLg7/ZdBCO/Z0SDyIq072R0xwqpDj4wep2tjUBH4rH3OPdQB0G6Hnv9xVnSRDNpBkrVr4sFT
g7RNoehO/MITSMFPXc+IbzvDjnlAXTdeg1FF7iT39lA2ESIrK7zqymFGt6SPZltykpBcCTejGQXH
MnhhdgnVtF4sA5pv56WxqOeK6Dg70m1J3TEfxanB4z5x+4ZzGtalPSMmGpbfOQtqE7T1UV3FhfZH
aMLKVtxKzo03Mxwgb+RHY7PEo1a1oIMfCujgYD9JhKplcQ8UoXvb15MOE7dXQU86g82MqMYODkYR
gTxqcVEsgXSOgRpJp0tEohNa2f8qlG/ABeGO7q7Dz1ZqjqDwB84MT/fG4c2f0Z74tcULBvnHVuFI
Vr6AIG2NqInRuuROEDPAH4CjgG5oRDx3XG5Ms6gUlIPgaOBRuuABO6+4HycQyxH8jBkxBHAl2gOF
rY4ztIhUUq9AJcezxATgd8jppmGuWSWs49BoUmMIxtbV5jU1/VZM1J8GcT34KDAwq/Im/FIEsHjL
zqNHinEyC4IIXD+DFLC6C0BsiVxTiXDYlNyUWYOCok2K1uwWYuM0lCR3LUxWY7f8T9Uoy0xdj8EN
FmMYLWCDXovfy9Cvd7qc3CV2cqQ58FeqaoeZVQzRoC+vGw8vV8x6YNwvdu3+tKQjzcRUlQ+spQUd
odhG3wGETka2PsFbz03MWcX1Jg+KBUK/eNn9COvcNZOp8ptjU66zn0RGXfxY8FpFamjwtEe6FuEQ
qYs6PAKcK8BKUC/wurYyyuhu8gZHZm7JizoGHMYckgnqYIkLfslx06Caiu56JWuLQPmG/bBcdxRX
eExICyHhgNxlGRp4rqK5crXxDqs7mQSLxayEOT7ftFO1BMk01cXvrh6bG4mcdLGxO+50m67pu/a+
jViNy3owe0mnUaCRpO6ahj1IS6gyDYtVu3EoeTNutdWol5nLEDdj70VPrAGVLz1doQFxV7PFM9hs
8WRhjduCWbqeO56Bh1A7qVUg3g3L2aqpBHHMissDypG0NyCUCIUyeO5ZmP1R2RC2SWpu2Dj3De5Y
kkvDLvZSWWrYeWrAgxEwQdRI0CQLEl0DSfyNP+l8oRNX88lTQhkhbgsXgpOFbpyW+NiCSLfPELmO
IWXVjnFfzG5IVYl3QIz88BN+3ZwBcIO0U8G84XkNpZyp7pTEY8xAufLYGGaPNIxGTopEMxAeV45n
zSUiKq3C2IK+BnBd2Ak2tcAabJGeA5tAgqDqJWF4PnfwUL0tdn4FddwY4rj1tRM1UUvwOIK3W03h
OnRymFtRJ2Doeec9k0GSy5WDZ6URoDct82Ww4PpKJ4EOCV/vxSQRS4oTsIUsTm504C7zUUdAlh3F
+xDPkz/mKo0fa+dpK/URXWtcmtx1SI69DhC4P+jo2BYsypHw58GxVQz0kKWaLYHokmMY0inASiIV
s8NN7XjNa2R165Nt2AtQH6Mx/7WbFUJDyOBZPHZdEPqF+ZLfRZ2BHT/ZHPdfALk2RgZ0FTwbVTji
feFx5MAi5K06nGSxpG0IF00ikODA663AWkI8GFc89WsXopIDSL7ybFjqoCaGXcLHDhwrmtSVUaFO
vwRDT6dqNkPoRoMDhBazr384vZhlUlRMuQTPa2R7imlYf4bT4LyJxfGRvhGefT92Sw9ysh6xEQ2E
i8MMEV7pkMWXHHdo5DS/R+5HgvqnCB8ZQtXAgffMObVkyEFQrS0gAmpIBRNzKvF4yhuQIePdNQZA
+dhcHvNpCdcEejQti+uqcZyjNeezphzu4E/d8sgko2vKg1TCQX6wlP2zbXm1kwlz1Ycw7GQZg7sU
sOyy6E1xiDj3i40fjL2V2svk2GlljKgJF7wROGRW7owp6j0T+Ei8E/8bt5XJYmO0nGrzPxSdx5Kk
OBRFv4gIvNlCuvK2y/SGaDONlQAJI/H1c3I1MTGmqzJBeu/albP9OYva3jmQLg7ABJSUNMW0R0Pz
FFmnbe62oJVVrj2PFBW1DaOfdzZtwsJOy/wnqGdvPESjKwja9xGFFqMnmpRK3ND/TdZrwnezd9Na
NEw7/nEPKq2KVfnbZ7om66OwA91wrj8OS+FXk/rpLE7G9KqXaDmsso8YACjk5Hbzxvhri644pEEN
eTNkzrDdjINbT8VovWA4OnKJLllStvYgsAZQ/lsJ75IsLCDHLOtFc5ZWiDSH/qEbZauc9HGanWzJ
p5qpashXw9FwSHDl4BG1XNiOBZ9ZKtW/TqLrwY23IU7O7RzUWdEyWKX5alOjgPyJqDxZ122G3O68
EoUnKheEWcCunrJJAQ9P7GX1oa8yXG1T5HQHBJ0CTE/V4Z0Op0Rdquq6Wkyd4RUruSIQvANooplL
hJoLbzJUnS/SNz9bnrKhWPu+Y+gdU2qvxqweD9vqt7fOEgsHwYwTAMLwIXa3uuMGZMwKx7th7YBy
DGDpI032myoytraLortTH7rB0K5uOzHczzWF9sgvFkQFBEkQ0bMPzZ+0TjkDK+t+AOp0llR2GzAw
SYyfjDLT0OYZlsu58EumNpCiOf3nNVmscmdYtXv2x4SrtbXI/Q8EebjywiAiBqrJOt4nvi6mAhvW
yTmx9Mp8LYEqfzGR0SlTt6apRT5Oo68vg/GaBmDXFc5t68lpO+0rf6Hn2YeHS4Nl8kn4AZu6Zt6k
wEJ2sckBhX+qThGdiW/d5HW3W9XHWI3HcIp6EGlOr2o13fji9Gvlufm2u42fp21GP4/pEFFPxlgL
bbWUd+0OqlKArwRR7vbDupMFSYjwIQEi/rKNYUIahnZ7rWJRfkX1Hv2ZynaXX51kzHzWXCHRu8+l
bW/2svPqZ35KQ0ujqyOuNrLq/Ds3Kv3y5zaonS9MTuO9N25iLWTWU5zO+7UScBYkU3eoSAv5Vpin
eBhCmb5PW4ploHRXwXDimlK+2bHbONaE0GCsvrZVuhX9PAgCFFIdg8OXbhoOT1to9HBT+fPgEXZF
P4N8663j8V2Ma9w8dW3bOoeIMZdvWg3Na98PDUostqX1by/bOQUghzFgzUfoIeJ7FcjIYLLeXXEq
y9qhQkST9zeACUfVcku8aeJzYMvaOThMq9stESHeD9Dx+WFKWODOHVNEfazU2kYPdt/U76qnzw5T
uAznx6CnQfIQ1FaAYLMtsnpnQwpTz/9J3IhuXafLHBvTHxadmPV2hbHimL5mTDC5ecuD0MqOH9rG
fQPyMMRYeEHgcX/qMbz0FFGJy7wOaJRzZ5G1f+CsAogXgePwb45LyiJJbEJ9O3Y7X9qyOu43E2/c
5m3auWR+pCKCGvKC/fqThXxpJqviseiBo+FDRJzcAdtpfSyXdreHqksdbJkgq/qSpbv0im5e4/FV
sSn1xyblND0EFemgp6j1qvKMUyT4ESbMKnx4aeMcmrm3P2tSP5kkl7Es1+OOmmw+e9vatzdzpkN5
Z7x0iQ91m7TtIe5m0XxuOwfjTVsy5JQgfdarPYDwYI7+C9zYRV+3e/HNXIVznGdDkH7j9/W+BPXL
9m8zV0n5B7zOJC9csgGriJVXjaISjEq1N93u4TAk0FhNzywrwWsY8GvnosNwAO5S9XDvtSUAF9wA
skVrgMhUmO0XzivlUkkgB/tPrcMu7pyoFtupHhP5pBtvQiDn7AGzmtI72YK18vuimUa5v3ZMIx9O
y5hX2Dju36HTIXQK2pWtc5s12Zp+jr1PJtK0M1HsRGT1N3bn6ynG1BXjodLukJxjsQ3RU7Z5Daki
Y6d/e00Qo821W9/lI4U98SVd+vkp2XQb51bP3jFuw/2h9BvpH8eSwe8YDFRumcFVcV6VWRvlIa19
f/26c5OHdZgWF0QKOIxRNabtj2NH17dBsCr1Gg2+uXYkCxerZdsx8ladCAGmTSrAOee0ZiHx8Ves
Uuw3/pS27zXsGcp5J0YIuqz9/Dotg31dmbGbG8QNgAySGzLOx3FgL6pL1//gw0yf2TPMQzeTMbtm
fFn5ENbrOWn2Ms2TWOjvPcrmIBdRz+BVT3FQ8RQkE3L9sZmBSTcVv3igmQLUIE7wf0xTanKgADvk
3hY77x3Au5Oj5yw59GXJjbCB/ZOuPNqE0Fe3CRU/zYAvJeGm5i2afHtMOLPfNzvKXwoQ77ldZ6Yx
eqSolNz36KbpQaCOo2XfK7xu5mdqwl5NBxGu7j8pvGDOw3HyvvraGX5Vfucs+bga8RoyZoWHhdXb
HLWv1MtGDkmZE6q6fy69ZGAbUxkd99pOphiuYyYsRtx91PHOai7iGsKH+ufyo+t1hObhCtfPrN9H
g/yhYaKd2u1Qm7XZDmvXxxnvQ6jeMuhokKqZRPdCA6fIQtdj9mVrNJY3PSvA446d8K1qVpi80psc
Yqe31T71jgKI9my9/qrKhKG/bnokHB742a2WbRefNk+2N6XeqLXBKrWTVgGgyffIOs8z6oTZBSIo
YqxpaVS2IAEfXBHBHxQ/8EMpxDhMW7mH707LHc/etIwfAR9kn7uCmz13lHAswHvj/4oXnT7qfhrh
Mbxp6gonnVdO2sBXH3Pmli9eSBJDOu/Zu03LzoXgWa2Te40C7u+XHtzONJ56weAWtUdOR2YTUVXR
5+JvdXOeElOfa7rem1zBRt0bqrX48zvb3AYmm+FoBlKYVREzB96YLBQDsZfZ/LdKYEJyIFDxI648
CRwGdPhKKITcjpgAdFZ0g3UJuPNqHRRRzyjNJrGWfNO1DW4Twt/afDLN+od6JRyVXM3AtV60TduF
SXINgephtQt88wLqbAxNexp16T5P5eQmOTHdfJvpYPh+l9Dd5rMaB4CKucEdZDZfwCjTbPSjW8v2
3zZmkywqOSdwSe0cv0tHDgFhbcHwAfG/yzzb2IQLqft0OPNb+49VHVLGobcmO9PnxhPGcYsFWjTN
q5p2Sm6mbuahChvLIiwm8t94ye1wGae2h+CwZfdWT3oXB6/OjDxGC3FRhRvY9M/eBljQFqLpX9EK
dM+CH/NpqaKNJ0JfuQ1W4/lrcObhHnig+mtXeoALzez2a56C/UF0PkBOauNb4V1dLOucRW9BXUd4
N2Qf/5Nm97Pj2i6xfDMBhBvPoB1vlpnHSiH0/2TDuALna4LabK3kcDctda+B3XzNVOT6N3Vvy+So
g8iiSYu7+lfWm/mlG0EX8pmd2Z5AKU1JH1FgfjmhlPJkFzV+IZhg9kmrqIkPDJdOhEhg0bebT4EQ
FHC1ToCRzTTddMJu46ll8H1LKKmevhGfLg62sYjCvHPgoKYtROJMJ8dUarpbdAbfHAf2+pS107oD
K/h1eIG18GtIc1eIm2VcrTyZ2ATBuZ6d3b+0fSY+W161ELxWRcFvENnZ+4G9NlDfTJgVQouNPB8Q
Zv7Lve1aU3Bwe9/A8DI+z0Y37rEftpkPUJnYYZnijwbST5CZ0U5BhgNi6Dl6dlEHMBQ2JS1x0c48
e/CXsf2OJQT5oeSMco+y70KEE5D8iMrZQZoL21m5FanZyuy07zMZTSFlM/E5a71+wmlmJ6CKZBv+
SzNoKPC3dv5IWM1SnvaYD3JFwtgVvBDznz5NhUAmvmNsypbN8W4nJnx1CsQCFJ6LdpI/ZAVV8yfl
Hyd3Y+M6TaHGIOPiREewQEpUIjjslME7TW4hQJKD2vkf3nOmhdndWOr2Bz0/EyjZUibPES2K/xZ6
wcvjnHqjl1e2SX6m0iMGYHAXF04YPv4UR62zXdoaxwjCaNZSZE0uYchWh2sHcToPAAdp3Tn6GG2G
Q9Y4gJQnjMqxPvLYgQ3AWIco6nYrsdavDi+qtI54Diiva550NICQxmAo6CFChDa3TK8hUWHUCRDd
2oSIiUquXFH0UdjIIlC+ZX6d0ujN9bJ9hTq2LJSRnjrnoRfJtLHyZTWAWuB2/QkxDH55G6I+gvtM
JITdkno/Ot+7sh09aTs3xm5lktPKEnuc21k0F32dsQItzPVp7iQApVsG01sAyqe/eY8N0pFxmeEl
zayrA1Eeqf3hd4obPxXb7BxRUY3traIRPs3rvYYcWxFTxMc1ZnctOFCTBb9UZYMDCepsuottaXTq
hB+Yp2rTHjyvgqXbjw4NlPtxGYWtn42qYvKNNDzUcxQgAaw5T9dked7A1LaDjIa9vh3GVXRPKnZr
97yGvb/dZGoDtBeaHqRn1FWmvjRxnyUsnUY+pHqoZmK1nWxtfwDjddSCuaMaXgNlG9fC+4Rj8+6V
UZfdpEMC9bL0ThTxCQM2f1bU9E1n6QmQ+mx3t/eAJS3Oa0/ZawxvrfuDsRQvnrNySEDxWgcf+uCM
5i+yMUAxN2hp+UDw1zhnMMtgOHXdnupTaaFch9Buv9fAWZaT55RyOMghtaZwdlXWxRYOSPUsPxc0
Czves6jXpbqsRLlyP8mtNHdI8GZRoNYDNaqjFVDCBYgCvxSbzIolSOK0YP7YcCQJH8ecmHdw2XRW
4/haiRq8not2249eF+GgmJrsKi9yt9ieuymdv9l1qpfEVLAiftJov9CoGSbwD4K4jnMn1wcF27+f
hDNVFXEKDBZf7ZrMePWaMS1PfMlo4mQPB5wLzBrzYdzGIUNbQUXaCZVaOd1nbd10eZgGW3ts6LKk
sXIODPoyNQ3mq0e0SI+l8vX6sfNbDi+6RKR3XCIR1K/rAof+VaVOF6JHK4nyjryhZ+Y2vVifFAaC
h8kRzfzp+TsNmQMKPd62lcu3KKeGGNnK04TajhUppVle2rFt3oSApynKEKMBwdlQvEBb9V4+WDmE
kEZJQv8GbEYsb1BNmvBWagS3R2DrxpzGJcMVulIv5p2YUNP4CJQjr51E3V7e2KZSTw5U1nCxGFva
t4WSpuTDTcfav5VcPfXfRSbpfOdZDMx5m7iRuditi++9IZnrc1UasReytvTc6Rg5ygM9T7i10VeS
WrXsOxhd7aQ7WzfUQvPDcZNA092QDNnjnDnp8h2OATeHE1abf7sz5xD9WoZKFYpfVhz2eWshJZGN
LCRE9R63Vlcm6T05S0l2Xgws46Xv56wDMY2Z5opZ8/6c4YP1kgfCD70TgZatvTZelBlP2Zwgy4h0
WN/KdOOp3JBamfM0uLH8z5vcvUG1FSB3m8csEzBjejDOjzTsRHRsF6dsz2g1THdwotUbnziV++dR
eFyDg5eM23PPr5ddqJ/qyw+5OGZ9dUl650fnuiofuq1kvDVirf54Dg7te69LOJljkGrnDg6RwoIe
1Je4hrH22r+biX3qH/QQqGNlhhAOFTS+vGkb4AF0G7uBl+LgNv1xN1vvnVzO5vndgdiZr+QNrB/z
ZooyEai6rG+Wyq/+gEds0smR3gT2IJUt43yFyetvFvgAOGWqY/yTIzNnO0VuRBi79du0uo2dYfbP
0e7t74ksm/3i2Navz+sKC55rFZZ/urhCpLPgP+/hSri2hxxEBngX4QvLBvvxguEqccblAD+OLt9Z
55jrI+OyRqKm/KugRCfzxRkWR93xmiNnSHcRdr9lzz6WW3/youOWrX58CNclAizy/DEmQM3I9i4e
kvUum1pWQDs7BDTN4R6am9W0HhC2CJ3mRIcmspEgGsKw8HVEgiq3JNeqO1rWAtrC1z9TBxd7HlAh
m1ww9KjcXdPZOSCvI/56KX1keA3QD2QGMi28NhkE6LGVU9x+d8Ps/pThtE5gDqrcD6gvMpWrLUm+
4YnD5Bylg/fGfkTakZ3akKOv1VPzCHUitrORED43rQyu7/LsGt79VpgY8io2XNMqjKdi6pSK7pzd
dWcWN7zgt07l+DwEewTE7Uddu+djeN2v1OIHlCJW0ktvJFYAe3H2oYWYFRUDmUN773WC0OyiGLGj
7CBLxBOsgX1KMNGyV2HejFr/E4O//6vito2PAoblZR9i0JpskS6G4DLZPzg58BxN7KEvQQYleqb5
3PzYnBqrfzZI/QqsPz5l6dSUrEDavjVEe2znZpJqP/Us9zuawin4T/I0RTkwD5NN4wU2hDjdYyjG
ePPQGGXp/C9ytA0vVbx4/PKkf3SgQ7YhwSOJnF9QKXOD9m6MX7WFbyuWrFWiKOWMrkxV7vpAWsZK
DgsTinfxbJaRWjhbO+WdmetPt8n8b7az8XEVyL3zZcvcrlgRHnsX5S3RX8cP2xEJeSxU4dqoqw6w
rxp3YdJOD8QdV6ZI6xapj4U++JEgBxwuiUUp9FsBei8IBBMeW6TkorkFpggnMjDF6uaLGVK0ZRXP
/BHl2EbFpOvzwHVqckEXdGz+S9Z+n3DH6dE5zdWKtsLU2tvP6Mnc+5W3pzvILNoYYfku4J+oTlIn
pRv/TBRohkBApsI/ygBs7bAg3OWeCQPbXEp3UAPwQzfLsxwaUgB5XfFYJ/G1K7VLa/dmD1KHezMJ
+pXghjS6c90MtaIaqSThLuDSQmdg6uoUL23qF6vP0MELpuV4nF0fUaKJoXFZsa4qwthfDCa1AfUS
3MLmWTo8Sh7wcrUsPMxGrrnQkb4+1ojGJVAcEwSxWC2ZGAqAeTsyGrcXJ8u88QEiPXvPUAH0xyRc
HCTzWsRRsTj9Hty0iFLNLfwBb4OzI64+imZjFtiCSaJmbYGFiripJsEQn5gfacx+VIByetV5i3uY
/E5nqjmqWIRe4e6rC9cnlulVtS6DRpSk8nuLoxFhrV3L+OIvKT+zMvoxmLv0v2honTeEOcnzWioU
B6NG83fLDwP+ZVq/74sx3laE51NKqhNrgP0zJ1Mkv4wa3TFPpPV13sVtFT1DWQQ1kXrCET5kSxV6
/k0PU8djB8XsIchHcXxUro72H3UKfJuDQDWEU88BeaddOC79Scd79Ojx7WTFEKlmur8qan4BjIu+
EPvU6CKQQ/VatoqJXvBk3UKX8OwHETvlSTZav9XU9dD/YqEUz/NcgfRa7ZZfnPd7emIE3cuDKEeg
OaV5w4tkl537IJPAXoJdVyhu7SwZtZsZeJnfvHO+kmRXbJ5dg31m3YKw/DnDB12udRIRcg0eYXuO
XKGR+6vOvDlOONtiTYE8fso5UOwr40QUH4m2jkcOPycxUEZnXwQ90yi9YkUTRTLiMDkFnq/MreCI
e4eNSf+oCI3jTZ/q5Sddl1l9mKKQt8tHZbxdGpUIzNKJtuvLQGERJVO11fVnEm71duKzlRyDc+B8
rHpK4mNbcQ4XUz9H5nYbqlIlKDzC4H7D2LEiyVIBZscmSrIcFGFfT0lXZvFpbbrhCst02c9k9NLf
cvHNiBZYBu+OUPornGhqpf2vs+1RxuViC2pN0xc9di33LSeNOvVx6zlY2SvSppBxjJC0Mu2C8hFZ
ZqMP85oSWsbYEU1vcCoxaXsDg2iRbDHh8u44gmjPVrg/l3Ctn1tdBxRpBRaose9Z1x79bB/VYawa
gyZmcyZyxuWc+oer6WMCwTDqw9+kPxWoRMr3jYosit7rpqm4EjjIjmzG4k4kc8qlFlag0MxVeDGA
k/tP6Y7zX+bnztA7q8Bskm1d0qOj/KG+afgW/pujset+hi7OEDApTp7DumygFYFSXKHZ6OzmoKOq
no9xravuF19gjUCbDXU5GMzw5OByG4tDHITdr5Hr8cndXPMTJW4XFekeoWKavDXSxa7d+BcV3lN0
mjk5GxbDeHJ+eN3VLwcBzS0thzKzvwOcDE/diOLst1KtcW402mj3gGqvme5aEgb3t72C0CyauAVV
gOsFDz7ipxHUfwJl6b+MQaF7mtPY+LedMXJ8cjylONfMvgX5GmzwI5FSgYfewSu74G62kS4PyASX
mKSceQ1fo9GEBHy0HAKXnXuBGo5qa1Dkjf5an9Wut+5Uh3rqL5GmU/F25Yp2bsCIoUG9YYKNj71w
9g7cjrV7qvwIlrxiGQPzSKv5tdEZ27obhdPHVo+xzcc4hff1UE69xdnceAcuQ6oLAx+DOwKLGlJ0
FunE4b7H4+NoHRTlMQzUekKI7fFTlxZxPH0cBpndHnBoQImv8jwpZwjveRyT6mhm9vii8gDC8wm/
RXjmHNyXQuCkdS6ZSzttMaMN4+PtxqWo3M35SZzD9NarWS0vme6D8Dhsbvk71uhOmj7qaVuUZf23
MmEZ5NUcNM2DSawDIIM7q773CUf+DbKR/V6H5Fp0adwofe3Z9mm8lOjaunMHaYbQGL5weSuxQiHI
qIVm/Iwiw7u4J6V70s1s65stQgTMOeXW28FVwWRP/abT8t51S5+ba0v98ZmilLo5LEpfVXxtnOj0
Z+iwK/CQ9vZzG+bOO3ueQvaelmPm3a/xDvtj5G6DhzJEBnPyEn9n0CCyb03Go8RqMS3ofHpkbqBg
0oz1OWpsNCJrGLwRPCCMEnIeoeX4kxykxlJkofPgecCyFW+vF2FIho4e3wXEozwJAIG9mHTpczZk
ovvb8LzVRQrnPH6oKGmIEsAOwdrhtlvwK+kCjRkoo4f1PopAVciw0PUO8swUtm2r+j3CgP2X2VBi
JPQJN3x1jJVVnY9O2gNgjFa9d+3sZozfju8Md7PbdRxOfTV+Kpxv0EarO3zvo1nflWuX4DUzFXVQ
sJbyy1diCYtVzJubR1J68RftAiPK0QY1b+7XRvDo7dsEiNgyRvnFZiKbnoKUMAy8Osk+nIzV5s4P
FYsPMrW9ftrAqDyW5QZsZiGJePgTjjuQ8ZwOc08fFdSfOOot3T9snaXPArOSYlL22+TBBagUt2VY
ztX96tdtekTF1XQPoatk9WICuQeKwSlrBEoGBiuLgHIw6YtF4rz+gBj3vrULN3Qkx8Ppj/WM1oUD
uk64YkEWtrySC9kh0ovqdxLnuvWyeqisIXiMEU9B6V/9NhjvNlY/+jKOZe9wX5R93f6BWHcB9hAN
LNlzrAiMe+tTQiMLnkFuFuTV6fesW/HeJbA7OGkEnaGSzdU76S6LeY7KevYLhLDz/bAl7K16CMUj
+uervdpof8t9z0bfKnF38QzzydxkCFuuDomnxU8Qq4D7CxYS7c8SDTgnPCD3NW6zNo/2JsYzIa8C
Z7fxtvQePQIkW78kGnUU61dfVF3TZdzII9x/GfFP/wH8VtVNDH40nJoYqRLzBkJ7zq/Zmw6YPz3x
UHp9Tcsysy4imLRfEUX2biC2p4pZsbnZknZfzq4r1c92ZIM/xHtgVzZ+b23ypK2n/0xk4p+1O40c
ENJri3ZNu+eh3NIvDyvIz8RpFULEysNh6CWpjg5yGfCIKm/ofqptcby7JvLwSSBlb9Yjfe76ptvm
KM1LtHLRfTBvzfLVqmgpc17ehF4PaFR1SOIGhfMSOqh/xywglb+VfQALPpn0k4F6UHmMKYGkp7LC
l4biHz1kVlrDN5Qspbl6Nmyd89Ezaa3dHE0FFvDZZTyPlD2MWnjb96IDgMFeDKa6pOEYYhzNrs47
aCRG+cKBPKIddLDCxx+XqpdIrcEDOMW8gK728x9p0gS/TQQGCtCEjWb/j0nJfBhotuVUjSOD6KlK
0M9KmoP77eDHdU/SG5sda3fYmQXDV0kFhZ4G6R/KWmGzkGEt3oYsrkekIyJWxby2E9H93uoM6DVK
+YJ5k4ct81f3lhG9TA+uM9VvtByEzt3uC08dWrOU9lHHtWDqVWMWHjLg/YrhK+as4qVA3KGUN39S
p6XjYkng+kriaqjlDVPzWTZLvX3uZgeGVn7cLEi7ro/pVnXhfwA1fA8t/svy4i7LxNTNa823ZPbA
L6ANI77JcKVZJESZdUim0CFvY7tCG+V+HZKmKsCuqzP4TAT1jXtnmwx7uy+a8H2qpokOx9RHiBNX
lQZJqxxnoZRoWd6hfCWanB4PAsh/Q5Fw4qvtjoqYFkCUT/KJvbx7iucSSxEY1CCKCM3sckz31l3z
heJjJMeOC5nbYPcMcwhN/w5UZPm5dt665WZt7YNg3aMCvitLc5brVbIJ/+y+GJcP5XGd4SpuINTW
kaBALf8gnh9Z0KNIPvIBtgZ8Dm0rBEgTqJOXdQMMwxp6GIyQNeKRGHb1rJ1l7A9VP7DrOxk/xDEK
VforCBbsBoCgqNBF6C8M4RUBtLR37vi+eR3EhC7hKu3cHMHi6KbSxcOLSLAA0Mw+4ySLf0u3Hfh7
8OzPuXfdexbYZi8G+KaPqmRYLsJtH7AOLGX3ojGxeXmKahF8F1guR04OssKlhOZ3BGD+w+k7VSeU
9FgG+UpMcDJNabw8CqjrPXhVRhw4c9KSPDS7Oz9XjWOfa9+T7gFyWkznWGTmn5hwpORtNMMc0mC7
/IDBGH9gQeKaSoO+iy6eRoV/p+As/4iuxLWwd8EaHeu47l6JVl1Z9qdgeYxGCPqrEGCB7tCTeAuN
6v0jSWkoJ6vdtLjWlw1HnnTJdonHKGHt94JSSo7gZsweOIMdxF9l5CP3gVRvxp8heiRScHD56PZX
gyISwSJPhLj1QmfaDiqKMowjFZ0LL67LBv4cTjJVt5xd6z+SB8LpnhVrqc+TiOSnoQktQt/VDvq9
HcPBOTWyTx8bkEnu1sbli+UXQVS3uoAixAkEiBDGNoTKY0GdwzsPT+SE3ak34XYUEgzzYxdR9bwZ
KL17QE73tXPTXt21WQyePQdj0DxuiY7UXSmDqzB7od7+2BvmdoxI3f4HGzHMERsOIw0LIJQzFHH1
nWqmJv6NMvoXJCC6ueP2mA1S/pseGAzR4UXtW5oVNNqXT+RcNctxNZl+2RzjBTcRPLH3VaoyeA/n
Vv/aQ2+bUCgtY52H/ciyilQhmxOkE6Jz6nzpMroIk6SM7Y1ye3e/ww0zpC/4q+1bIDukEKad8N5f
R7L5Vo9Jbfgae2x+uD3g0Uzfps6hHRWV5XuzBeXRdwWXBRKq8gJJsP6YfRl8Arq0dActc0u4uo5T
ur/rSv3c0zRA5L261s0xfTS/1J7N35nsHF5AE2JHMYhP//pMSBCIGgSnQB5t1s/N6RZIvIVT8QTn
E4T32jNsxHiK5vse8ysWuaziOGJ97w6ZHUyYV6lAMr0CQQzcCTvk4BKELq4JEjLjU+gy4b9k25Zl
zwmuIVR+yVa9OuCF65OJt4yAhoClRoK3OwhuMXSWRFM5EjmNwKQ6F+40qOASBjUatI5tIjlYKL2s
mMJKv8suWvHPLdiE4HyT8riGgRveTHoYIWvqRH2PytH6vIoeL2u9LP3BU00cc3qXckKdT6cg45b7
Pa67CxMtxwGotQ3ExQPpvdrYlDiCSUSa98fsolhbnw1uCf36svUcFrf44Uv07U3nbF9MO4LoJWiu
5rFDOjP/xwInCdLoSwKCctDRPuFer+3jiIvgY/NnxLNyZpbIA9/fpjdLoht6vh1NKT9uGvUfzKRL
c0O+1/q3qzEo/U/aeS3Hjhzd+okQAW9uG2jLtiS3vUFsC+89nv7/QEVIJNiHOBrdSBOjELMLVZWV
Zq2VK6BKBf4hN5RvWioM50gcOIRZkOXRpi2a/FMf9smTEcQjxYiuGL43PNa/WwAq+kSUaq6pHwi5
g073IIPuF0H1GmavPWnuAIZQK03lS+znkysYDDexId2lMftBqGd3OdjKVVDUqOnUKoAwx+J3GqsB
X/RZQ3ACrFUZeJ9r14+CJwUkF51//Gr8VMi9/ylKzH4Aq1g3V+rCZc5RHCHTNJ5otjtaQZTgNa9O
tI0oQddd5ZQe/xgDcaZTKWN4rgcXhi6MswqsC9S45xgdOheMrox8C+NGB0g2QxB/r8fchHDZCcBV
eRp/iFzv0gFEmn43qLyjQAUXsXUgc6BjkHaiYdOc7r6gEjeocBHD8IJmv8UAPlMUxG1NiHkCFeF/
AYcEol7LxxCJVfQ7vkDxassNMsVesXXBO3kAxauo+DHyjhODiZHyRIZp+naipGD7xaAqb6BO+uAA
YsnjX+tdn+51BGay4xgnza4Yy5JTQjMp4OyqOkBoWgJfUO9nC4yqbs/RmKnfSxnQ6cpg/jFCumVH
kVuwIPQAJdLBS1EUrp5V0vNfMD2Sepu4pfQX8Y5CXvfMf2IyEN15Jme23rQbjRyAsEfYbGzo7Ymj
Blkkz2ntFrmcKbYR5QMS6ixAOBvlmH2mNEbTx3O79AtONz33xASiTYXWJFqqgqZcGaof/MIDNNIK
UlhvHQdUK2gVy6F1oFIM2x8obBI9qqgCtCwzow5YNrVJmGhF3clQwWXh8nKURIOCkGoVRDEOp421
Sv/Uos3m/4C24vnbVG/DI8ApxaKyiLoRhxZURk6pst9RVimKXeU3yCpoIfBJW5dD5moNqmjI9pgb
HdwALbV+T9iqU0v/QNyOldlpBOzFUD5MVeQfAYIVEeAEQ/kUabJF1bzvfPOSSV1VPNKngmOWmJO0
gRBEUnmOlbSO1o2Ral/r0BsQHiY6u7j0nIjlgTx9zaUBUksrpyPtciEYUsYcD6TIVhu11P4zL06p
GU2oDervHASuQgHFUWxL4n2jGKRzWo3eBfWe8NhIOjzsFQ6ujJ4SaHvWWTe6VCJKq0OY37aoioIk
nlFiIY3YZGGhuSag3karfo4JM/lKh7otQNlVYqpG12+Y+doKzQ04vlRIV3No4FdtJV8OEjg98AET
79EaUFgoHkwFTDCZIvmW4q11GPWaAUEFdniwZ6KfKTC7WZNigTi19Isfeq6PIhkgeCcnCtocYnqq
G+4mcBmhkzpZKctIk4Ym0TcqUK2Y/s0rrwCTSb+6605CZqnWExj10VzLWdcReYkBMgpKVhvuqlGk
4Y+CgEt2GF0CDpoLap4+d4Gb5AcfT6g5DRMovlsIOInXik7+xNbGyZu/hTbpvKtsDBY9G1OOLFQq
+yBu9pGQGOM2VTpmQE96IpRcOi/xfoyDXib7Ie98ZVdT7fROVocA6AHlP3ymXI1+4nRiaPRPNXea
YcSpoetwM1BE+Fw0cjg+VGakuScYRvCtZBJUWFx0Q4FBSNz+Wl4BxYOWtUq5XRpxKxSSNZWPUnik
eAJ1p49o3R4EZDb7lYgGDLdnRKMALaMYWI5XWwN/liZ6uyLz7qYSX8FMzC5JAcNZknRFyDcCWd/0
0giV2KJBAOIi/KS1pf5DhkTDe5F31qOUjylDjWWKnQOtRchCcRIS2fDupCTilqutIsMdrqqrqe2F
1hRvGDdS/VQpJmM4Pe74uRXaFsEDtts6CFpp/er9wvsZ8QHGtQ8kXKTQQGVn3ZR69SvxO8LHTg0o
gRoJ/SNX6fibgTt2MOdUefyWj57g7uQoF8od7bv+c5sa3SbVdbna1pXbt+e0L5FeMcETPLUWJT5g
EzCBd72bwzpFAqjjrBgRCqgtJ/A8ZrywD74B9AfYJN4B1aDQXdPoLndjMtbFOquL7HEYXt47Reo/
FQpNODD0Pl1MCDSpbvvYNWy/s6SeGrkWwTUpGrXfuVnkf0F0JCBraBLrCJ0VxZNOjbN1rEqasQJp
AUo10IChryjdNtkO957js9QW9Z/R928Uu6RyRdpOoa4SycCmwpWkrCuYmE+08GlNK0UsXAbfp2Rb
egnUdbe1mr9dp9ekp1ygfB2CpyBVp1KcUR6El3b2oIi6CD9kUrPvqaE8mGMNaLpnTjtDVNHwkR8a
JTeBWXsV2AmR1mzBhUr6cO0recXSPLcej7JBGRRyeum2dldRlUZdRBpJSCokiK9xqfTB1qxMf6Jp
FYV4lFt4BbQOBOp2edm3vSMmZFw2+a8IdmIIwWIZWQWhxGsRWqAjF668SlYyR4687g/QeXI/F8Ap
Qpm+0ajbrDI8iCS819sMedFxjUKY9ugXaCY4k5bXTexMWtyN65I4gc/jnMXg3T7VbqHSLLaqyjFU
as1A58TyhgBMQD0LrYbyaCA29nnIut49Z0ye/WKKQ+lEsty03waFljd19MEKiXvp13O/6dNCl0UU
FHxj2Vor2jpiaiOMicCLFFKKXIM5AeOqIDEA4ILUTIKxWWpf8intcVwNrWB+sZ4ne0sd3U+laMB6
pnGrPRm5ODhQy9tL0ZbxZgTo6oGj1+vfkPjB7sAPof6OVh/JxkjZV1yTxYsX5Gasia9Mn3RFBTKC
sQ6FW1oLsJyQ7gCHDIYQzATk0nyk0S4nZfwlSrrYfTDjWOjBeMeik4Q6cgGWZPLPVq4hddZp3Xgq
SNp/ZdAMoKoLXfjoj6UmQ6WDHLMCgdwo9CnBFm9CiQ4/58yqHjJRcmWmn1hl+pirHnWUVEyrv6nU
5j8zSsP8gjI1SdKpGAw/Wy0pjbVpFf0lobTVrYLUVaw/uijQQlLozW89KbIY4TRI9RMiEnoOc9xM
yIrqPE1AChTKoVdLeihVqvnePtMrc3QsWlD52mxkZuuYoO4fpEloaD1kfnvBsbbRmkYTKDQJdyBs
p+ltyjlPmqF7gAkAYaJDgUTaFwEMMYukGhygWFU/dcOw+iOMEUu/Ur+2VNixUDqM3kJQqhVirhxc
Q18Id3rSQAULVMP/AWMgBBFcWV198b1er9ieHqhXWDX6ps4h5V4Qe5e7k9i6PQ0TqCxBtAHHYHJw
uwhioAQH+FdADfiHBefiCm4ItDcBRWsgE2TBeOSf5exkQG0Q9mQtrQw7uM7idUEXKkMRAgoNRYkA
jNrKJZYSbIs5Y9GmjEmcuFkBXUE7KBVBdvTYNd0DXg41T00RJhARAnuo0bRj11wB5CNmzsHPTSRN
vBHEX21rgdooF68SUiAs8ImDjkfNh5tR2hLOOnmkBjTC0GT8mLbpasvLdpYWQU+k2dYomxF9TvVh
6Gi6TZVgma/D8+uQmo6+HcRS/btrCuWaqGhbx7bVUOU5DQwbRIoq1UUXl+kNdfEAyCZRv0oIStAE
1gShu1Gi8kvqQWEQAhnJzd50QuAuoGFk2oPUBtFVST8HRqv/inE0oD8UehTG2Kr0ezodAUggbUbs
dCUwdNDgNF43SR7V7j7u9NbYotVTVlurI2DhQQTDYdliWEY5WGfdQlWzL8PmkKUJnGS/LZVT33ui
Z1Gl9iXl55iq5VFOqe5/NQB0Sdca6CEyX+NQm49hXhfu0YIqSfUiFwS00kfMbAtot8JXSa3ajJm+
/LWn2KDev7OKkmY+7BcZ+B0k8UhNHNn1ilst1Km8b6gtmEgwyfJTKAcecvCiTHBdRB3IHmEiRBaS
V4sHAYxNtO/hbHsbHDLAgLqUSDOtskZrIDFM/zsZZl9t0c5srq1sFNU66PSmBadcC94earEn2nmb
DdC5YCFIwoNJ9R7VLtfy3Zsb5fKvMBe8Yp+bRW4CTbdIQ2D46t/xKTUCQzXdOuScPLONqDYYikn3
rAITU3zNRl7AHBpd4kcH3w/F+rspEnBTHIAIv86CoVDOGvJ0/i4LgSIwpQL5qJVGJY8pwXHoRV9Q
aum8CaSriY9ZUeXZRaLhkTmlolbVtbIK8G4jeybuIQp5BO2yoCnFs9rkOj3qpqLq0XZh0DtJ5avJ
lbp53x8UHdyP0Co6VABDzVx4bE2rEir2WndCeXr8rZqtFoDLrcOfHyusSvfkNIF1MyRBlHl/5ZnC
atQmkgn0qT4BHG6CJzlO1gkgPAyCbhJXo+A9e2O8aTJpb+5q22anFiSYpXsSpaYMvkhkQgijQmY/
odBTI+8tfgKj7QY0r701SiIOwJBTsmdqhe1tFkcMTAqtb3VlZQpZsjbpeiuwFWeqqALLamPDa05d
XAzrtmQMSgkGi4Zwx4xBiASgKizcWtQXzUbQjW8pnLW92PryxYOj4C7o3L6bISHJFnBSht4bIjqq
czlzrUFOx8+y5kT/Y90OuzD5Y3lf0ela2Oz3esOTHRTf+diI/5izLz12UiNDTmpO5q2vnzN76PfG
SRPWtW1Iz0F6Kh3F2yboMdgZIx0vydJ4ljs7/cb+TDiXCogvI7IABfUHKXVeM9ZUW8PnG35rp24D
tnxH68SXNr618IGluyunimkxIltm7fOVGwHz+MS6YQhLbo/NeUQ2g2zHE7dIEFi8lFoOpeAveSd1
53U+YY7r/aD8lTthk2fRwpF//x2owInitN3TuOmXcfCv5KfLGoZni3TZifbOxSs29NBOYfH48W7f
NSIxwYHzbejS/FDRpFX6GAbDSVKTG2C+B6V5DNWnf2CEXJU+AKGZPJ8/HqWeUuuq256QtP1s6dIf
yOs301cWxqDM18K1IAaBD2hYFBY1c3ZfdcGqRFPLEVMKvpTSo2x8MosFE/MTgglJBF2iS5JG0CjN
xl5IeWsxXlwOLwBR83pdwifVd2W8A17x8SebX/a5odlRJIbWapOw7BLmtzp6jNy/svWzbC4fW7nz
xd4sZ3bVAgYXjHEphZeq/CkHv03rMi5N6lr6YjPVZ82PYpqVfLFYtavmovB4DWsQ4Hq54DeW1jLb
/VzoXb8PlPBiBJ9c7eyqv9Vs9/HnWtqU6Se8upFosfWq1fK5OveqeWc2RQwfh+q/vC3zrZ/NePFb
BZaViBWkBO1YypD7+arqt4+XsvS1pm17tZQAogDBlxZeFLgnkfAHFUGYlwvHa/rkrx/Qf62EyFKR
RJmbM1sJAIFcyEU9vExiZCs6Zwexhon78UrubopJN17jUdSBub1dCZkcgGamolz8/GIiKRuiOSoF
v8suXzD07nmYliNrOBjFoJKiKLPbYrSpJPpDFF+C+kh5I6iOZoOoMwDCMf82aJTtaHQhk7kZ5Ytr
fI2Q+VYS0+5pzfiALy3UwD5e+lxRff6DZnerr0d1EFx+kD/K6xgVtECT6fV6TimgpIBCWPTlY4P3
vvXrLzC7Y8zBcPWKqtCltbbyjxSBycSksbn4pecz6OYLm1200SiomhZefImQMU0ALUO1Ax6E6pu1
RVXPgnsZ9RsD8sPH63s5kfMTayoGr54igfOen9jGjCQRYkh8sVLhAnMSSN0VjT2oAOj3CU/Ro/GT
VLE9Jgf9mKDaRB18adjIvW9sqiZNuSnYU/XZNw4VX2sGwHuX3PGbtS8wUAVqv5YuLXV6Qd4tVZN0
GYqBxnif2TceJNMFdVjHl6J+pOa7QjQtJkuTvrkr46Zu0NUCyxfbCx94PrjFkBnfRDijiwRYuqzP
XEIExqukwjRcZSY2iSSyFbIQTGkO20e9e5ayByqDIRWbxtia8s++iK/TXoCAGVAJy3eUPTZamyz8
qndv1OxHzZxhHQRDj/LbcG1gXg79c4ASgoXCWEP5Qso2H3+Cd05xMkZsraCvY8kM0Hjrr3JEQLXE
5QsY3iOln1VZ/vnvDej8/Wk+FDpM80yJmiUYIy0frh1tPEVBqVv49rGFlzDnzdlhDa9NzNYgtL1m
kpoPV+KhlW4effU3az6r0bpDvZu++B4NkLawFvbp/2GXTMwwNAIwa3Y3KPoigZi2wzVKz23+DVVE
R5h4e9ZFMFFD+tk3qE4ujXh7dyFZLJ/RYEwg004IYd9uWAWXpaCpP14FNKXrBG4EdxLoykn1F+7k
PUvMx5bINpmTwfSQt5bMwnXLzivEq+qhwI6ylBvukQ8HKbUwxnrJ0Pw7WmkfqV4sXhvkBc7I/QrU
KxHQ5eLG+3qwTOfjA3PXniFToH9JZszZGz0wJYGMuBevchWt4vrJIn5CJL9I9h/befcgyvpUI1Bl
mfqoIcuzrdI8wEkAX0QY8Mal1qJtXTx7RYmykkp/Rr62mfj0sUX5ve/ApEFsQ1WCpGPu0BLI7ZXa
DeLVyJBXjVXhZ+Xq5qdkpNeTIPv1oKlKdqjo2x3UapR+U+4rEKSn7YlkbHVOQnpaI0VD1Bq9MHno
a2DuiLhpB6REVk2df6+hvMDN1updizLFqqb3YQudcE5MLdwj7el/g2PuL9y0ex9SgQaDLhYnXtZm
JxE0TQYDRRavUveUfgsj/KA9tk5dnvOFo3jnTpPbIhVJnQV3KM2nsVL+E7Iqt7heiIdHubTJdX0d
jAfF7O0ceZ0ekk43Iuw0DuuP9+791k1uhMHmJk7SILB7e92yKpIZ3tGPV0MXNsgfIP8hbNrk4ANg
q5TvHxt7mYj41me+tTb7pPD8JV6+dryWv0Cm19/G39KTeLA24cZ11L28bz2EEFfWj+ToPTfP+aHc
fPwDXmbevPsBMuk3eaum6S9T5l6F/KqAdg9o1PHaHbxH+gkPTIwUztqj7ozb/PM5uCYMeLX21S48
AclaMP4u2pBZvaqYmmVp/Ic8eYhXxiN0kYAIG+PVq1Bvglz14OsMZgiTr1JC8xe5ZyTi6p8ZVGlI
Y06tjF//yS+wKLRyrmWFIsHbX9DLGnB4hEeuVSVwucrP1G33bu90obaHqf4dnjRgfN2MVg1x7cfG
7500Ih7mb2vSJM4680tN4I1hRdv/qqTVs3moDNtK06dk/Gvm2//J0sspfPWdfdruMFf0lzOdrVRI
8zTkD8kY74UOipOZfv7Y3nvPPpWNyAkodGo8j7N9TRVwT1bkiVdWeGh0d4MWNKIQ+aPZLli66ygo
/0L45THm8Z+Zoujsj6qY4JMuhZ7B/PgVVs8MhwthuwluvipicV1kxpJ/urvCV2Zn5waJQSWJSswK
RrUp221Ql7ag56c4dJ9dVwZUvva96uTlJVLRDjJfjdAdAita51Tny6UZ5FNUPr/EvDZUKA0NdTZ9
dpJ6OWszZFrFa9rFwdZq+78MHep2fYRCwMc7e+/MkgFpoiUxzkibn6RETjXgrKxbpQEXjeg070BO
5t0nDfryx6ZeSpnzVb22Nat2jWWfF2ociddOayB8MVrGpv+8U4X0E6iKcycrgh2q/XEsyhtdrYdk
VJ+SeDyGyFnZCE2H6yoBDa2hsr8yLOS6UkmBzSVePNSi/bG+eYGEjKFQjk5GBRFxCxozrvTbN7Wt
DL7RLmR3rbcdqGy5WnD875onjGU2eER1wL4y1U9rtjijoC3opSVBiawhbKzU5yZqvojaGNpJnDLs
SUl/ooi8zwr1O83BU2D6h7jMZCjEyg5g9rjwtr9PQPg9Ci8AxVImCVuzYIzQkwq424jXmlhi1Wky
gosIHy1YuXNdTQIEjfE3Cuketcq3/jZvLKZuRYJ0zVYIux66bdatwwuA4LDYoHr38Ql6f0nfGpsl
syUkfkFRPPlqlhAocvmYGOeRQWtAt8Xdx6buL4zJATp9IUWUrZlDUFCBVHIYPVeIIZ2+CR3ju39G
iQuu/Kf+Hy1MUyxZFgmeLXG2MBDRY9BQkeZmkI8ip+gjoArSAC7Ox8t671j4goSweHKLjtc84kNV
KB71AUNjUyHYIhfjtma81dbLFG8hSr9rShc5hBaKKbo8BZ+v3ihBGpK8IQG6ljTA/8IZC2wv6NJf
eqD/+nhR730Yi5rSAbB+siWa861Cl1qzPCylIDLAbNhxewBPkSCilcULrQFpCuDeOjGMWYg1WzpD
H7nub5cVxWpUMbdEBjWRowkM7M74xHSpnWo818b3BBRBEHyGAIni6i6C4qn4CzPa319ssKI6WQju
2qRFODsrqQ+FsOiYFGIOYNkJcRKHSXH6PzgoZHGGSigjAd6cWUHdTKI13clXgnoRaIwKoFBObfnx
4627d6Nfm5m99moJF5/5zfI1i3GCByG4IegKGOxjK9L7uJRvNoUwrIhzP+/x5tWYCy5qdNdQ+TMA
jhSi5xot1TTZRfEfEEsrNWHEOiDv28eG792B13ZnX3HIqb8rxiBfPRq4aqI+GN1OyuvNx1Yk+c6Z
fG1m9hUVPVe6MZHka5ohamC6ipMxjGxdlVT/J1goIz3qdk8WVJ5R8w4OaE8mp8iIguOAOsHCr5mM
zS4Ic+stVeXt4VmYzxFX6xTGf+cZ1wHoDrUGMl8EdlZeaShrNIib9ceLn+7bzJxlkJtbPD/s7Nyc
SxtFj1T0/9rwu4KsOLUy2+tvcs6JraH2eM2DX1QLd/C9UUuEa6+ppk55jzTjrROAS9PCY4uMa1BI
OyFdjU+xcu0G6RiFj6Z+sPQFe3d2GLEK1SIUVEhkedffGlTcsAdU2VlXWWrWBeIfVXAroj1K7qjR
lauiBXbSfFIVyTYg/eI8Fr7ynbwWlLIJJ3PyfMSl0xF85c0tODRmqA7+LWl+aNYFzupKBQYFJi7q
7abd+T0CjHxyxhwIyQ0A4zicDGhTaEEV6IY1esJkyt+WVizUnO59GcMkK7EUxomS887OfgZ1GiiP
5F4jODdgqcSK+PEAMr0FGe8zX5XCEGzjr/omWJrZ/A6tMj0EqIJLU6ZNPDWf2N6OSg301vNuXSN/
zst9Htl1s6HAiAz+yWj6tYU2aymgP2WN2yw5acFVEnZeUC1cuTuPEgAOgniSM0IWItG3uwP9BpaU
FHk3SJOOon0WR6oq5VP2Swa7cQLBK2aejcyO0+XfDG/h+X1fRXprfPbQ56lWt8hmeLcoNTfFgM45
eguW+h3VdzsH9ie5S6N/p9P+9s7zsVHbV3ifREvVZ7chGERgsZri3VBvgnkYAGtDSdLaoZey1Ke5
c9On4IJrB7RQNeZ9GgZ4jYMxGN5NP6ErqQb7tD8bnbWK9WidFd8Ec+GiLdmbLU0NGabCrDbvljdT
MwphmfTYMKkPOr+DiujHvvN9WVMBeALWiGIN+TZR7ttzA5hP1pFACW/jcPZ2sbofvJMa/m3ZwCh8
blS67Ajj55tB985xRwnZlvpfoYMsk2DLwtYSHir0kF0kVItcsItuC1XQR8w8DoOlROPdnr/9qcos
n2GmIgL9URPess/+NzbcvBZ/ik/9utnHB9Bon1yw6guf512kNTM58/Id02MZX9iFt6r7pjDXu/nz
8ed/91LO/v7Mp6IrZ1S6y99XW/RGzMKGKVwEP9rm239vx5R1qrw676MyD1nNtqzTYRzCW919Ucvq
bOa4pEQfboHXCQv79C4WZ02myn0hcORdFmfblBZaVwuRy5qMJN2KfRajPlqQA495tquGpt1D/FyI
st7nagpwIKIN3AHemBL922MsDiSmaMeNp8ZmmMm623I695AfgkXY2rvriSWKq8qUUFOgmYfFiQZT
MWg98UTF2un3whn270bcBQuv2vuT8dbM7FEbLMNPQoGZ182hd6Id4FV5Kb99f7gnExZNDVAVU/z0
9ptZgZGIghqIp3pPddqBvbSqnF/e1T6gNnX8/d+ewDfG5p0h6pUMzhv5bNHOdyxbPkr7jw28P3Zv
DcyuajzFR4P4si/dGtWZI/CBhT2R33ugtzZm17UQLdSROl88GU8QQxJYLRBwHvsjn++Lewlsl5V1
TnCl6H3uflk3d9XtIaFsjGOzcMnevbgvp/Dfe2cqb/euZvZvkXSheKrWFn0Fy7YOgWMsrPd90jSz
Mp2gVyFfB72mQmOUE+J0awTrNqaj/lrJK2pZC+u5f6v+s57Zo4fmWdK0IeuBgPYQOoJt3OSd4CyZ
uesnXp15c3atUC+Gbpyyg9UaNI9DQRA/kf5ot0vHUVraoZlHQhgDGeEWS+7N2jXr6RJDMLlFn/IH
6yzvFbvYyF8Y/mU5ysKjtXQTZtEYY+yRUJOxLNu+nT8oa2/5Oy6tbuY7xqKNCghd4mncWJuk3yk/
Cb/t9EFdSTZKpbZ+tq5otVqN4y2u7/6xpKJJQAaYlajl7bEs0lANND+ejmWzdg+xI+8LBxzJhuFP
C17lfXIxXYFXtmZuRZZdJhEyq+E0beKwjnbGznXSnb9T1pkTrz/2YXf9yytjM/+SaqYyTsyp0/5x
t/RCTv/fNxHzbCEzj1FStCoUoACnlpMYrBPOfef0a5u83Am+fLyO+9dM1w3QIxQB6IS93SEEcRJB
SAsRDHm0Q7JlnT9E1/zk2uGC31i0NHNRqoAYva9gabpg1cp1EAA7pAfXXrpVi5ZmLkpC51gspjV1
63ZfrYI18aCjHstttgBwvesLX328mY/KGUsTe0M++ajeUe3puTQOkLv+108391BpM2SmxoIQRtz3
+9CpV9JfG0Wvx//xNMwcEoIglhQqLKjcIOSwqlbWObIlm/FSC0ta+nIzr9Qw9T51I1bU8CrGkEaI
Ae36Ji4s6K7z+88GzRsrbi40im6xnt6ZHl95TxPfXvI8d7w4qEACdgknRy97tjtA9WmPwnDGiG+H
GBmOyT+4pm9szDZmDFUmkJkvRxqhIWdVr1bZXtgvvbp3vtcbM7NtyS1mX0E0mbaF0b22yOPHOIqF
vX/ffgNo9+qD6bNXwUMEIRgDRngXK/j7dn1k0KgT4qsDlMchk8S2uWRSee9T35icPQ7M51LRm2Jh
ykW/TX5VsFNE5FeNIzqHv0t+4d67RzvYIruh5gFqbPYdJcQBw6w1pnev3+ff8oeeW2T8CBzG9i0s
7X21b/qa/7E1R1t3DB818vrFVnJuEW1+7PBGFeUIxogd5Sf3ItnZb3kVH8QH93HR2U5ue/ZavTE/
+7LM6CshR76Yn9x67AAffbnNxYaxDLZPnrfgpKa/+M4iYEeQmnxfoMH8769iXVnSpRiNPj5usIJg
/pCv1VVvM/PdRt54wcPfPatkq+BCKSBqqjZ76OuK8ntdRdIpSWBZ+7T19ZtGCvZ17G6ad6iSmwxC
SXlmRu6qg/NtCPrSeu8kmFPC/O+fMJ3tV+uV/CKIkJmVeM5kO3asc/oThnX3zd3RV7XNs3B07eyn
KC7YfaEQzr/za7uzB3vsNQFNDOxWa+GCqHjpBI5pj8fuzLt6lD8HdoJ6NnPrHPdS/0CUyqmWGnh3
ngkaZ5ZO3ksr9F01BPEXvj1YT3JrjeG+jv8cPAaPk5dl2NImOTK2jaFj/mN6LleRs+So7l6tV+bn
z4dQxRTcmD168o/apXZO5VE91Mdgt9lI5y3TeX8w0O3vyNFLtwtn/N6t0ixdheIJuYH/nu251mWy
OFTs+a1Za7vq5PPmu7vJjcgr+WE5T3ipyb3b7VcWZy5L1NvBU4JaOiGux6DidWcbT912CmnSXWUP
axJLCjbIVj30+247JbLubrQttNx/MVQxXhWb5fxIvhMKA3X592fQZi9FKASQi0c+g7XTLuaN7v6t
OYwbBsAQbDGnPv1Z/WIW/Ta3GWlBQl+QWCzsxJ1I/81PmPm3zg1CxNH4Cb0TO4wlcLKTe5X3ox3u
0hOTqW3heSmguJfKvLE5czqka5UuMCCbbcjzVbRTXhJtSPMOcJXuydotrHH6jB/s/RxpYJSK1ilm
KZ2+Kw8+cXnPIctty1k0tLSfM5dSMyw+iUUWpnCdsnNlCzaisDbqKJ3DMO39wroWbpE2SwRK1Fjc
cVpXt57yepcgIzm0LC+5uvgL7x8loW92bpYRkGcZZRJOO8dlmdLQ/ljZxmO6Gxyw6UtR9OJBmYWe
02gYVXA5nP6xdZIzs4xedq9zECM65EsPwtLnnDmlvp4E4w1cRMND1O6hqTGIzakdxKrW8t7duTgB
4aYRYue2weFhSDi1rsVdvfsovHIKM09leugYlDq7ykjel7oQMlN2e5mcleqgem1X18kPWI6wWMxT
prf2g5syD111hhYy9on9NW/uoTjjCtcM2Tx7X2oHmDRf/UKZ7wLkbWcxUnbVHuLPeumMNsPq25Vx
aJz4HJ+Z3foPa4Cvz54+81TMSTctreUwZOvP1bqixnndajdxtfQs3o1uQQ1bkg7fg7B6dshh2Udh
E3XSST+Nv4wXj8G44jXjQXaLhdx7wd5rW7MTXgpNp1fIn7yUAaWnftNt2z2DdPH/6c671itjG5+n
ZzHkQqMZs/rYhUxH+v1+/2epsyOPeHjDkAPMNweEMG0Kxzx64RKgdWmRsxMd6ooboPKOn7KJ3O30
Etwmt8gEg8s/yoRefdD5k4qvl5CaxxZdd+qq7bPrtNPryfbJK/WfJXvALKEsAJEFXDY7lbESU2Aa
pH/d1vBontCNx1+wefuW+2Bu/PXHW3Y3aiNk1NFjUBG11Gd7lnSGl6TMdDwxN/Fv78iflXr/XDjS
tjgKwxq9pV1+yjb+KSPRFLbaUsx6bzPxTkhDGDLKfPMP3AzoICWMUjtZ3AyTEwru1UYsyyFKX8pO
7j3cr23NPm7RmGJcIz51GrZk7CfL7h/rVXr4/8iDpns2vwivLc1CElQB+0oNWZVxQS3+R/ts7EIe
VPNY/y1/pOdio9IEcO3h8ePNfA/bmEh5r77mLPnBz6Ca27JC5oLesnNLTKo9uE751zh4tvJHXNUo
jSzYvLuD4OgmVBQTPedO3nVdKSq1RuadE1btJTt4a3ZxC09afPgnDsZ6ZWu2gxISMkEx1pyW3dQM
Df5UewDtC0HsvRfztZHZ5rWaVkoRioQvd35ynYT1W40A7+MPt2RmtldaWXXTMJjpu0XU3tsDcvAr
UNwLF/zu+/N6OVOc8iohLodcpmHdyjR220t1Ux68dUalqt2qX4IFvvzSkmYRZC13sjEyv/ulh8xU
7cphVDKnfWmHFtc0e1MD3jiTdrzMmzrF+956csu97a6kU/Hl4226Vx+HY/Wf8z17UyPGZGaSx6JK
B7LNOVj7tBf8HcHb/3ggZp44S0eUlqbDjV7/capJTX6fRS25wWkX3jmnVwuavZ9ZJlX6NEySV3p6
06Kd+mM4T0kqaooO0vrOmG2t3//bVzRmuanSulJd+RidWq4ihZnEHg9I+Nnugj96oYHNlodUi6hQ
qjaZCzDHTBsJEsixOsi0CbtztAPMcFScXzUogM6BG/7jExdtXTw9ec7ttvRp7wRAb2zPtrBCWTOB
GCGfHr7mV3kdPYwrRLnt1sawZiNfu0428Xbp206e4qMVzza0Ngoll3tWPB5p+yKYS/GeCTjH5Nqf
dYJM5XlhM+/U2F4vc17pqVC2k7WYZRqrk+R4D/nmsr+u83N1/bT7vfBN7/iUN7ZmLj8cwT+rIYtr
1oyLJWGLjuGq2WkLl+9eHPTGzszrW30fIMjLmr6iHv5NtAVgAeN+/weg7+rbN3mD3CZz/TiuS1A1
9c7uSS8gH90A6T+HeVZBVMtWX/Ax1eacFOWnKI62Cxt2542WJdBLKmwF2G7q9BtevQEBuB9JGarp
yv+r7RKd8of6PHXpF8EV99fzH1uzRwCJbwWd5cmW/VKC9VdoX0+R3VR6oifrWMJiknXvQIJVnYDS
Fng/cba+Jhj+j7QrW24cR7ZfpAiKO18BbtqtxbbsF0a5XOa+LxL19fdQM9OWYLZwp6f6pSo6Qkkk
EpmJROY5VdtOK3EVqTVGIK2J8KalX6rGBZ0YEyQKaI1F16Q0wKrdK7JN2zidRrK4kp0ON3m8YqK4
NtuhO9YSbdQaTQEhnLN5Y07lViazOCWWQQGTQOZ0423TXfuSzQRLMg9gTKKVlb0k6/TQrCXr5D4W
PLaRt3KZjcRVJJ+AakhcAWYUjA12rfx5LGAsXcVc0Lc2mTAOyhhfk2NImACMcQBE1kyvWAgeuFly
K+vWdedUxUebTWaF8qqXZgX2X17/+Zh/uf0GJrwDQXOaNZgwWAnUm8eLj9jyLWE1xCegd8KNnkw8
Y4BxE90mvJM/1ktzt34mXHRiCz65ThJX4Iq14nU3k5ZTjDR3pCMJAYhwb6q2ZFUU7u7AUT3PqJiY
IU8LEUMEQ6T6WH0AmZYcdo7zhIeBs7M/Ed4r1NjryO1Kr973xgGlOQwJ5DK4elHVuZgfJdm8J+YM
mCgIjioiczXcpxcn8vm/Kvn6aTeigwbQ1NMeSgabE95pJ+Qy2xycp6EK8gsESijebnllA45NXQv1
NyLlStTOeD4d3O0JIiMbyKKotvNuED8BnQBECrSNAQMAo0YSi3SoVZMQRFHKYD+gkoiWnb2xNyH5
86eyKgtcTb98+sWxmyEMsrnGrUgmTEoNgNBDH9rEWy3aK/J5iTJPM692qltQ7ovWqAu6WSDjbsGI
1rRBiQUGASrS9urgX4+GeBR+K/OJWZiPV8cTN/z/m30T5YkWpiHEKXFOLsJaziOOhGs0f6Q/xqka
XQTaCe/f1ihT2QqtnGK/hhOQuBX9AhERR+boUccUqwG+NRnDBYyHm6DEAtwAVVxlRx/EhJ1ZvKLt
tpQssAc/1h87rYHpKAV/AL6J2DgC+ajUrZ4b4Do4LATQepF2HdgdEW0A+VvV9uxwjFFi9uuHOMYY
GwEgT2oJcScKUogzWakJAf10ZUl0+iIsLfFtjVn3p4rQpUat59D+OpHUjk20UXEWzuj4x5cwhprn
OIanfnI6rBDD3vU/8dYAzSfZacWCPn81v/olBesRT908qYy9gmir6dICUk1/Z6ekduHiqGgBh6T7
IlJEB6oDJ1jxYqY4rObGiH+sljFicI2AfFuH3vtnKSDNZKZivpHEgIrriCoc86czvMJb89J8lb2P
MXAS2sbhIr9GazWhGa2ij8fqZ/ztj+9h8oggAl1uXUMPKZEy4gi2DmdUUM5N5JolP1o2c5BqzALX
XQUxaIkBEd1MmGst8dcvEfnVWWQPNgFQZRJ/J9LzDGjgVHsPnXQlHteC7bwZv9A/6niE0u5LsE/m
+k2wJbrl3WPYcsW/dQHEA2CUAEpIZSwR/OlxnAn++RCTDu89AYCGO1rOfKrNHiudK4mxvtADC1MB
XvfDxTbPh8hMSPzU0NjmqJ0t9vxYEWNtmgy+H0CTnw9tRd67WYFm3Dok89h0ubkCUyH+IYoxJFyR
2kJJsCTUldbtul1d1oZToE/H4Z1d9r75QxRjTJUKLryowqoKc6JYniaQzgdLOzr7NJJ97c+Bm+Ei
Ok/BiY4pSJ2U6gyjR9Xcj2yNB+nGpmf//pgBVEGUMBDGYssYGfBigVl8OhTLlX7B3bfeTQMSr54A
B5LbX7pLMXM7ixbV6uRyotPfxIxv2YOTuwm66gXwAHIJRZwrU/91bhcVyFIpZhvBX33It+CeDmxZ
7P6RWIAHAqZwAPdkgYPRmSR1aEM6HWI0YmHertlHn6kvOaCyxVAlEZZK8Bso+jIgk0/bxydn1G3f
iGZWrBdZWMn9ELaM9QSUnxFyfdNQFn0BWgzOOsdlAepBw6z70F13r13MU4jyucPONjZ6QUwgx5ez
1Pz8Jwv6FsLUaGTDa859hQWJc88xFgl5m76knIWMuxuMKv5nJUywj9s8Vy+D9xVPB8S2M+7cG7l3
mnTe90stf9Z52cxw2H+4+xuBjCe9GFUggRb+dABU9qc0n1LJeqw27pLk+81pgK5QJQ0kKMQsd0Or
Kq591tmJbY6gwUU+WgrjQr1CquVEgiDdAcJqaIFbq83om0jmUWu2ryeiW7w7ENsL+C+fogLRVgJr
j4FBrPvFpehpjTMMUCI5A922B441ErzF1lPyKysWKWYM9o8XOTjMn2v8lsdsVx8IsdcFkNcon6p2
ei7eswvtno2m5Aga91g3K2O2LQCUVAzs2PPh+AGqoZw+yeZb4p7c2j0//W9rYvbNyMIo0CMDCZ7y
GgJhb+fx71ijMe9mNWzME+RcboaEQfiKnwM8iBLBbNEzN+E4ifE4fiOIiXhpVIloaYLawq8jnKw9
K3NUOESy+EeeAjAwGrDBYXgas6IexKxe5uVDaI0x/LvR6Gt6iIj7eG/Gg+aNGGY9neSD61SHmFYB
VRJVEntCckc9vMafjZUeAfunLpdgL+ucyfwLnODlwls//oTRvPfmC5hA0l0q0a8UfEGE6w89k9qe
Ojpu/TyFMuXjfx3lGznDd9yEaNCPFg14SAaFopvU9p4wLzd7S7aA/OAYPGdFbLia6nEkeTUk5Za/
DujOc+NZRXjXNZ4UJl5d8iSK2gpSpH1wUPGqUJqCffn6erw74x7wW22sBxQCLwKLFMR4f6QNCLcc
EF5Y4PxA21diFas5D1tt3DHdCGRcYJ6C2UxNIbCzNbLJV43rO9J83RNjtuA1lvF0yDhBIRbAs+FD
luHGvwIYn2It5aPAueLypDAOUAl1BWSIsHDUiFtiEGBM7rWVTv5L3IWrhaNvYkB1GZ5J2C6YEx4n
JbmP+0MjdJIVg68I8KZh7nQFEBE4ZjGWkmF8TER/PN4nf4C8ZuDeSQSwth004i+6p2JjFGi1lNGb
NbXA7OQR1Q7IQvdo8P6PLjg3slmsAQ0T02CXhmwboOsbL3jqLEC5GaZuebnFWedgAWxAvpXFnDJF
7cPaKCCrzUGq/p6AtCo0e6AaWDp6EIUntaZJPKtNIHkIsvM/Cmeyj8bTssSoEziSL2+1MFV6ckD7
RIf8qnEAX7LlyBtiyqPFMkevFyIwhKWQhy4B3zqG1gTzQMo2WyQe6lFvKMTm6GjihCD2AeVfZgs6
I+BhA50Ad6h7x1zqXthGyRCCdis7vOA9aqeix5+K5n7/xetPGE1XMUjylzQmrobAkZzWDaQlJhia
Y1o7Pgoa80vPawoblPVDmTeCmMha5X4Uq2p2PpjSxawskYjEdb/QG7PmXcPZnuAfGmRCaAEesmkI
wvPDMVtqJF7Lv6TU1NHgxzMQ3poGT3cTQ2M1DOBlIGhhB7R71RbhrHl30QQGvjn62BjHnObNPrEz
TpnvT/sCeNgH/8XHWOJyYppcvfFkMIe7r4MkTE6Q8XKix0W8fpfMoZ36WbHSgtA9imEvjxclDb/4
wChYnKaLr6tJ28GdLDY1ja0PvCHNVva7FFgH2Yx6q11SYYGuDpeeV9TNUFqbfXKb3YYD9egjmGPu
BWksedNhF1eFHfvUB58Soa7r25+gKeXs42jGfLuRTIytykqq2guW3NOjRpKNaqpk6N1FuzgnxeNt
J+NIFC9phBKT76gamuFaNv2ZTj553XtXYMQf2huw6nQJIRbNCPdnQD8VCUCrpjjX8q9mk4hW+9Z9
qERc4gK6Q2e45Zr7erOnpwWKT3ZPTsCY4PWTjPvMm49gnEtzrqa5FuAjXoYRpeBpatvtr5J0s90r
im0+t1dt9ODfyGM8TJx3Va1FkFeYL8fOLGn5e03plreu0awCeJ5guDPQisnqNu37WipSBbpFYmGd
ZgHBVMHjIziuuhsZjOrQyB4Cd3KQkf5KNatzDUs1l9PneUsWqxw1Gc5tYLTirt4IZHRnNEZ1FoBV
dBDe3zUizmPf9slutwPwHvXnqbOZHYAj5ZvFvNx/udv8Y+sGFn2m1vmrs3z67NL9Fr6PZ8jDOn/Y
8c1nMb48ifVSTUoZQUN1zot+xlHzkJs8+PlrHL4JFUmQg+e5wM+LFfEdeT+fu9vtlrOZoyf+ew1X
33MjJO00AGzqEGIC70U2MVREYZWPVzL4J3YhoMIZ0MpVAHuyIFxCNZVaFO1g+sFOiqdmEYscFzmW
dmlT0BkB7QsQxazV+3kMIMhz2oNBOrKL9kSV8kR91c0qXsRjR/6umYImy/qAyYhRWrZTvRPLtlbx
yHdAv4TqgHSzIemfHdh2bcOSnxyHWnvh9at6j3/TyomsrxO6GS6d9cnZN3HM+G6/g4m8bRN0bdmd
+8PRXA2wA5t4jgc2meBTJgIlDq3IHiww+O8rWZ3IubMWnG2d/tQ6EOoAC62AyQTZoMxEwVOkBp3s
NacD2JWTpTgHn5AFPM5iES4by0B63Tii2/+DvOZe7GBuNybrqRWodRWIBTAbNkCfLXWSWLxQyDaQ
YqMhBicDkGIo0is643Smp7qSPPAbH1RHQTvX3AfPPcn2F3Mg1SXGR/RUxsCvKJaZYeIJvfnl/858
UgE2slx1L9GZlw3/dAf338N4m0lzaYBtHOEqE2NiyQQTgTGbtsrpqxAGCs96qp1zUoFu4wCGe30t
nCQNWOEAbgyJJ+fogTvJIErm3WJ/muHwVQOePY42wJCZC1aqRaIHIDHU4klOJiD3nlcCkdbipjbX
Xxl97lb7aJW/PnYoP4PcvVDG8ND026meNsUbgFM+17a32Q+Tc49l/HSMgHgD1QvQT+Xh0A/10hsr
AxL6aaKW2mBlwMVBt7fi+BQlFM45Hknu7uUw5zhJm7AuC8hpaWOHLxe7ep2u01lBGsorDF2Rk+8d
8b0sZrOmca9FRg5Zp3m2PBgp2ZTomNDMILak2RHuY77wiYKJy3ah08ZU52Jq9la+mzl+YEa/Lhb4
tKgVLg0r8kxte1r2REHnKJi8V/yuuJ9R4/5jmU1uQe2T9LBvWFYyK63VQcf8ujhTybxwPMrZhjGL
ut1txqdUwkVJFAnUXQo54oSvfmXcBt+RO+b9gpjk2ovaizGRof1hn9EQhif5xtXoZDVMnf73tc17
YUyOXWp9GZxOV+3lZNMsPBudizXnTX4sANxqbXAON2fEA3+FDgx2PI2tpg46C3hdDONnELw6oOQA
lMQVsO7m9xP/1Jz6FG99sFT/j/Xrq168/JNT/i2BURM4qid9fIYEDaccuJ+uTtL/D6bXYKw/T963
HEZTfauiS29olVHszTGhx5zY+lv3ktrc5HzwF48kMWHL9wKlOifXFW1CB7PbNCO4Bv/3iDTXACkD
ivc/u8MEpFoQIskoIam2okNJkIyfiLxXCVpuInR4lwteB9tI5Wkw6r8ksmXLvkwLJTKgxZd6W9I/
F7pON75JH5vE35zTbymMR44COe4MFS9hCrnYH4EpvHnLKUXbmGbyiCi5K2I8cqgCrM8bdislrWXj
RfZzDVhA959pDrdtBGhNkNHncH9SVWHi14p4bTN597eIzwUGYSYovxJeV9jI7RCbdCOKcaWn7KyV
8fQqCtUKO6fBKzAE7MnanwHyA7xzJSdSj4fQG4mMY60xy+kDhxnvX7Oz+RGvzvML2ux8e8tL/kf9
0Y0gxluAaSmrZRABoxXgeNYIhqcTKs0em99YQnWrPtZTTLoqBGPAGe/lxwSnKZlz1MVbBOMglFys
NK9AVXWRzC4umO9neBnioTxLw6/8cEM3qmKcw1S6KO2khaqyY2X39D3Yr2qKhjlkG+iqmQvArUgB
jpOTAj1y4qf8pqH/W7Z123pTW/wFuB1P8WyuzE68fg7Ol7HX6naqBnlZwlpW8vyCi3WPWRQexsT1
Svtg+ey12jg3bZPKEPLSZWT17tEEOYtiVuZKf/JkE4SrJLDW8x0xrNARDmb2J3G4h56z01dHdxM+
Ky30kti4OjKDCKsV3s1iUrhv6Wz9TPNZaKs7XmY+IhJVJ4xx47ldG2jS7/2MkZzrSPDb0+F4sVHg
btzazPecrGPMwwxvZvgDNHgdZMb3QrSzn4Te0MaSkqmNcoLdLRALMJaeWAH58ujn4xPJMs4NgU4G
2RreVmTQJYPR5V5eGWfypM9gy4tapSmunCsA/XUmElIfDCz2lIKgxNF3aUN4UHzySDS/E80sdSJm
oZLJcKbl1zBoBATtpY7pN3zBMVgV5jsabDEpUhL8ZYAuO9nik7w/01/x/ryWF5Tmy7kxGyzPx8Ch
9sTJntjJlR+aYcIKuOhAAjs8d6HPm05xdYgHKj7rhNE8e6+vrbW3Vma8J+eRjothPwBxBEocNLJf
H9xv7DpT6qrMQngwCRJba3ivARyib6EdTKN4QJ3vT5jnn5gK8Hh6wrOGIX4xR/tOOhNtFND/nSsP
NXLBEZ2VaE1dZPHWeV4Q7T1z8lcuXsGwx6zAgeRqitqWCL445iYae0XXejKWq5BqNjVbZ5isx9zD
fIhxvHvDlcHwhzRQ4sgqWPAAcs447ippz12s4WkDVy5tYduSLc41Em2qRUij9cQpLMvdop2cWPSt
J8Ezt6Iw6O/BB7DLRVKZB83wttLg7gmIQzt1AK+6yk9kPUcvrHQCdAxvMGks55M1Ae3SKGaBHl1h
jvj5oqZBAarOgynOe0uybRT21sA7mvO4JEYeP9Q7ScyJrhVNiELJwxOLe0YvSIIQeLFLklIJxErU
P4A89OlCn0LLmrxH1DdFn6QYlHS1w/SJ+zY/mA6r69tlM+dX6YU+k7uqPxje+TzPCil+l+NSJkXZ
BYsq0gDdoqcY3hDSypGLQna9E1reH7vXkRboe40wCaOhKACcL6F7aR8ZM+AFNJh8k2lnt4qZKLb3
pvVUJ21CC3STGmgvtxXdFODUutnjLxl19LfqYI52K0pa0rYaXk5K4CCBFj2XHC135ZiqpnCer8BP
2/drzZ+FzSKhoiPQ/kOTTM5XjGSAdxbCZJlVI8YtWHmQoMASTdXEUMESwAbAalMXyCC2vOeVsZh9
u2om48zSSo70DKsGuhgyote3zukJb1EjWdfdopjEABQqJ9wKsCgJoJoSEacAY+yscAYO0R7TOmlM
5MvT1Hhtjc+os1UgFjYHQTDLZpsqLQefYqR2fm9xjI+LBTTAJNlw2i85WaXk0tL3cB3NVtksmlWf
vqVZhWaGM81pzYy8gVzRtPSUmrz6xrjpA41zCqYX0NerjDOYeA24KUO/P7ycj+/66h1v58avxFmb
BNnwkBGHJq8IyE4LXmP2gAD6H5nMmS+8SOuECDKFrQLHMt2vQle2wK/+BLhE94TtwbQUH8p6LCUG
esa3XOaYT079v81aU/B0XbsTw9X2WvbeGI58NtvKRudkhyZJO41pmSz0zJZ0UonP0nQ+iYiUvmKA
KKht40SEy0IralI2qyaeFRX1949P4OgBVAbOGIRb/QczYi2oeFkpw/4g2TLA9oz5mlel4UlgTsOl
qLvJ+RT0hxSAQAZN1pSHtDE4iR+e/WYNjIlPhbY3hGpYA5E+6NnhmdGo0/jr99F1BPk3OZgXCbnY
9FiBeYGSik1D3qj38XgfrokcswiQww5Ph+AlkjAAei8kKfE2g4tAf6jnoiNbCiTt4qVB/wBAk3Rb
buoxsi138hjPe5EbRRYnkGfsh2o8quM1ukLVGRBbbcPRMFEmoB3i8HiVI54RGP+gVkWLBw4nO3QT
A5FBqXo85LXiNptgyMhYyxUIxRo381FfL94fixvZuDtxjOmVtZ8bTQRxEo7hRAeBXLZtdZ1G05wY
6asH2tki5N0TRlLYO6GMNfrTUg3Q8tGj+SF/aZ12leJq+LteSs9Ax7UeL3DwI6zR3Ojz6nNvLLOf
NKmRxHigDfzqEOeBWfWB+7+JYLJFue3FXkwgIm1DmlUfUTL7BwKmUwmje7B92Ma94RtaXvvtYBM6
RnQ1LSf1f9/pqiqAyvhLAhMF9EmohaHX9wcfzeqBeeIc3ZEk/u7nGWefSHornSUsIBTfJ2JsGgi0
ocY7sGPn9XYRjH+oJ23ha8M+KAko6NqMiB7GgTLQxSS/lZqTNYyMGd+rjPEOyTTRQpBQ9ofFYnV9
ckfN+5D8PuSUzMjvZWct4yV5w0gnEH7m+2qV0Wz1iZoxeWwbPNUOSrmxb28invMoxGcIl47U0u9T
p5Cm5N0DR0/RjX0wbqJOFIxUJ0J/QLc0XgT9k31WRY6RSIMZ/ziqN0IYtxAZITgacAdBG93KPu1C
AKH7YE84k2i/20kgoaDLjMzJPsxIutl/6buvhXH4XPTOY42OVeFvrPUHp5c2aeLunMJahW3wdJ6l
u24zddNPH0XynLN7o3oFh+HQ+6YgBxtUcrN7cpi2wH3E7nlVRnTpM2h5zYljN8yB0/YvEczRViI9
VNMeIpBS4VF+tbnMDpl9OC9Q+3McawnUYHTSNrjC743Z1yfH14+a54105uQH8alUIg17alRHpXzN
MiutOfs1GjGhPRQA0fEDft57HZ77SDmHXXg5iGL/W4xCExzdoEStP9tSaCzQqJPaO/X0sZGMrksB
F6MKpykjK7kXKpdo9LqE8eVQlSsvXlcNmC55BPI8GczC2ryZhnmdXA6R/pG3APYR5xM/4lggTwhz
6GQj8RLBiOC6qo5K0qwrplaJ9P+xukZzt4HbA2QOigZCV8bQL1pxaaeX/HJ9RVvozoQA04Z6dkYm
Tm72hPc2M1a4Uqbo1cEjl4CblDqs++ZkoTDRa/q5uCDjBeWLODdIt6wO4svHJt/awPBZahV5q3bp
U0X62T6jPAqi8XN38wFMfJCVc1OmSX05LI7nkPjI5J56a/VR2HZKdyEtTas1i5Jmv6y5CMS7AOx9
QI7l1XRYFrfhfnenB8ZQa/niq1JdXg4vL6ti+V6Tjz6nPgFloIOhPv9pLWIULTYDtNVGuBZwjv/o
2bxRAmPC+mUyObdCdTl0xVb296esXArFs6cUltghqfWm1mM74247Y85nwfB6ocFyF2jd6K33jWF/
1KszGSDbHCtCDbqi+X6/nZhbXiSWRo/S92JZNEOljdtUNAbZi6PuvEef7/IzoP6cGXGsDlgub/Nf
+/nJ/ZoLhL51lvUcEd5jyGg80SXsOPiTRVxY762+kU9+kPYZ9C3+ySe7Sj481i/v95lTBUJ7eVJ0
OMZR+h7rz+qE85gz9vtA/FUGT4HRFfZtpYrEenpu1MtBU/OjFFRHIz//A88NdjADMtDMJ/5oU4y7
y6UMhMvBK0Ni9LNWecl787Gaxqoq0P+3kGGdN97nIht1FCkXnDrFVqmQYBCz2h9eU9EE3rZ1stGN
2aZEO3DEDl6UzaAkGZPVoHwHdDJ7eRS0KBXzFrH+FJ0nET0Z6P+mvm+Av1E+yaVHLmkdejSV4IwX
am8YqzCaaglpzujcJG1YJHaZ5OCvfvxdLAfF4IRU9Bkgq0JnKEa8GScUqqcqQwvFFN5/Ap4+tHDZ
5SpdHS54SZg848k1InNjDiiUueu27ov7WPxYOR9NwBLAKoB9IoAG5n43JD1MUz+6TA/mcSXTcF6a
SMm/thxfN9Z4cCuGBcAs9bjSlQtWWVopQU9P+l5Z/hsfDnz4XGaX7+Qw901PSYI+PUHOxEU+t9p8
nAEpRC+OBedG9luXF0PGgjdaRdDGMUQSQ7si+t9Ys+T7Zd+VyvSAttGcBJuZA2e6FGxrzjmbP8OF
BuvADCT6wgF4ziI26okqlmGLgUvTrkn/tqQXXrozktzfi2A8mKf32flUJUju55cFsZbz9b7nmPuI
IdzLYEK/X4aXSakNc6N4GS7pjCx70+KoasSo74UwZ0oMkV4EDRayAOLk2xotBNREiwsvqnEVxoTw
CVhzUX+AnJeVhDmVbMebzOdtOnM6vb7Ji7YaNr3e9se9uuM4Y87vXxd4Y73GWYXHz/H7Na6SGaGN
s+f4F+nHgbzbCra9I5Q6dAR0kKCQYRI+pIHrup+8neCtg0mh/eKSlp2CjYh/Gb+AWsab/RhppLhf
xrDMG0UFEWi6LugKxv1bcXMHqprDqnqy5aH7jDTT30tiwqMS5ahHy5B02ayOLT0e3wPqbnL6sVnZ
BYZ5zpi23CBL23I26md8vJfLHH6h8KtaGQ7/9Pj+1BGytKyIPHNO5k/3PAjBFAS46/BacO2FulFj
FqlN6FU5RkLQjAHHjAsGubw9XskI2Nq9EObQXIxSnNTT7Oopn3cbAG2d3d0OJJ2NuVtu44tpFKA6
9U1UdTmSOcuTmVJ/0A1z8CIkB8t2h56XZV2SwA6dxtWh0uluSV4BJY/x3Gf0mWpvX/4Fs1Y6lbjn
YeS57E4H126ZG0UXE+A4VQIU/aI/v6wQMewZedLosrJerTXlGe3fOMK/9pUdNa312vCDDOLKEq8b
eIpbbM1/5Kq+RTAn8CyrmGwbCuNmSeKcvgIWL5I5GzjyrH2vNubwGY0uqqcGG7gybdv+Iz45T0tr
GPOK6AuP+4+7R8yJO2uBpvUFlIaa3gVApFNsklO5mbvEm02BDlA+xtDwk/fp0f36mOjbCUl1KvCG
crgsWpsah8f2/zde8nuPmLirdJmU9WmNFR3j9QpTxwc8zZLALdZ84unhUx8thYm9MXrrIjGH9kxQ
p0VofsHQAyXWPkSHmWHyAsDIQ/i95hinkkdy7QkyLGOxSIm5wnbNZk8ddf407g7Z5RwDxgM0OC+w
/U2+9JdK2eGaXqgxizTBMlOfKu9zmKKORrHa5VwuxwPotxgmb851XDwxpo1KaE6Embox3ROvsUEc
fuPBjrFcl33ah5URDPZuHm2AgKOllDiqSSyL7gsHE5u8SwdvUYzLUPrgBHbHsj+ozwpumfYspX9k
08EQ3BtGXnkq5G4V4zwkddpouQITyQAtbPqr+jj/J5wJuDHemSJLOzcNpML3BzkwQ/gMvAOgM9ax
qOUaMwMBhaNGXjxVGKcRaeXFEJICsSRFg+41lhz+kN+oj+NORUHDZn5y/MjPZqv7FTJ+xAhkOVR9
SIzJyjytahsxZWNyhHCCtcI4kMhDKbYtYB1HEz1sBzJDzR8jvZgdXugW7xyPFN/ul8T4jzquxdNU
x5IWEPcOeYG9I38827Ey9AfiXH9tPz8FDtzVqLsHN5YCkiEBaD2MRWKIqkZ+D0vRWpIfAaX6WIXj
J/rm95kIVpz6zFM6nGiJvGCC4f19M0NBTyZoBtKhStflmOIIXhO0eCOQMcUzUAOmKPzjiOH5Cyhl
w8We2rrVvT1e2aCYH67qRg5jgAlYU5WuheIUVzZPr49/fKQCdr8KxvIKtUq1SXJVGwA8MQq9nM4l
OneNp/8HnPuoE7xZCmN4rdbXajfBwLefoGyAR0JeYWKktfluOWwbgd/6k1yLsJwCNaQN3PqfwR2h
eABIEU6YGk80v1dztcibvLaTejRBetgYw442hYvXzoBsP3lNrpxzw8LRN8l/tl/ah47iPN7+kdeP
e30xYcmvha5NhmT5ZfGvjtb32LUPpTNzUIhfXsAza63XqZnaLm55vKWN1BvvpTM+QdP7BvQp0OAC
TcuXWTLFFHqF4Xe7obT+AFyi++nun4UFdyRoODMPzhQ7opgmVZO0w+UoamnivTWk6jedaAcSx+lx
DP7qiW9MxMgmWewDZ/mgbfSZgqopxwbH8/YbG2ScQzW9TOImHzRo4i0DWe4Gd6sGDxknk857l/du
wXMXV3u6WVDVAZ0aENVDyQz0QTaogwYna1oKnZv/qApwszbGWyhGJmuZPsBDYEpAo1Pnjc6324bj
XnnHmB1PrBRZK+JBhSFI72AKJyAWYgZe1HgXuuEsPTC6K0bSje5OAPL/l9EtTAFE1958Ux6fu3eM
MXEj/Gh6+6069hn3HE7zaVoOZpGSl5I0S1tZIqvQUA4GwJMVH+fca/dozeZGJONJekDhAj4Uu4Wq
FAH/2XlR7Y2VgGYX3ijY+M34RhTjNupSbFMlwqnC7We4/PwBmhmSF4u6X4stD1FgvAh2I41JLAQ9
uoiKh4WZeCtY2amF1qHZrjadt7k178nexfVk8cnxy+O2grchSZHxKMM+sIndWW2KKW6vEnATN8X+
MMP9RJwRC9vnYiz46+t0rfhxxI4Hm2+xwybfmGgRSJNCF69ij8eNSnOwEFhI6qmyHpJ6+oU+3gJ9
5oKLZxneo+LI+8UQDr6lMyYUook/EasGz2K0WUaH99UMzLCQf1iveehcf5MufstibCiS4sZXLpC1
eFk05tAZFhJ75zR4aoDvtJB4P1bt3xjtt0DGjEpfLoVquDwPN064TcCwqqaD+tdWXXNkjd+SbhTJ
pKZSatSqqg1RXXCOmOlbDcmwZ7861vqXhWzYMl3O6oZf/OnbvlfHxKFO76LoPGTfiOQkhcmgdcP5
VTlclP+/yRm+JTEJa5kKdVFM4Npemt8akXA6Zk7mXpDpv4In5EJlG7BRnOX9TZj9FsqEIi2o/11M
ra3GXAToUNGXxMGsa0vppzLb+ubnC68jjHMc8M5+fxibJpA7Y8hlK9M8CnSluRv0Udfm2Wk56/ub
sP6f9Wksc7EYaGmaDneZd2PjmTMio+ZOrzdqXqOZNKjq7y1FExgX04QnQB0Ew+XTtM3NkKLvUscO
F+8ocqICg/Utl5Y7pXTvmsBZc0NzmzzzSmjj1cG/Tgjol+51C5eupZU2BEicffsQEtRjyGWO+gFX
t+Ox+Fu3jKfpJtpE0qrBYIFMgEHLzMUFW19zIobKE8P4F13ypVN1ghgdHJIBps+OPZV+p6QxkxD/
GkZfMbBWk1mm4zNmvx1n+Taf4160tywyC8A6+fv3KwZYjuiHNbb5kn56uDTP5xauz23Ou66PF6hu
NoBxURPVqyNvqG6bgNUrZphyniBt4KWQo8WbGymMWwoxhXn2hqJDPjBdTd4Fm25dHqjX4HEeWTTj
kbRpluv+cIW+zErTIwPW6WPvOl6wuVkG437ACd2I9RnLiAmKh9sjelUG7LwdpsxIg6O6tmj4BGjJ
/XbBRal9nIlgnJU5KYXiGcJwQ1xBak0NS/hN537DSY45bl272stN5hHrdRydh5oUgB2HHAvZqtOR
JQqyFd0DFIL3hMNx6dr13f5GYN6fcfONUHJbvJfDKDYSrN2TCgQnkXzNwa2wj5zHu8gz+WtB6UZi
W5zRznR9C1Tn3olMt/ADygn3DfN/FMR4nCYQir4ZrtW5470h3IPdwN1zDeNxrqixYz6RcI516QzD
eAGFbGgZa+Et3Cd0e80NH6/oeh9/cMSumHY3qusmoh8qk8E6XlarKUI+iHWIE9PMxdvwnrrSm8Yz
EE6cuobMG5Gxop+mRgYlLoKBq7M2/cOW554eZ00gebk/Wz6Q7Js4xbJWZuii9LFJj1/lK8g1cKXg
wt9eSXEeKZHxIkEjnbJpBos/2+b7AnOTq81htgtXfw7JZofepF4C+SAhtEaLOZDEjOViH+971+Vp
lpMKa2yRLqpxO82Go1eZi+P7xj48gbMHQX+/1WYJ5STDvGPHlul6Kbwk5bDsiWsXAfFcyaIDNi1n
MzlRgK3TKWHkK+CuGG5samfKK70gl8QUeGebJ4ZNXFrv3w8utq24eEg36I7QX3O84ePs8VJQzhm4
Xo1vzsDF/48jWazw0u09ATDu8cHmJZ5sIa5rUOWpVZyy3jFRUNrMIrtZ/IbXHwYdeL3eHI/FVuPO
SaFc9DMsIZz/waj4J2ctvK1hkg2lSCW/HN7QTbRvD+EE7eOONewM2MpfOMKGH3twmNlCXHBOToiW
WAuQCN4PqJt6y+X1mWORfvwfaVe22ziSbL+IAPflNbmIkizZsrzIfiHK5TJXcRP3r78nde+0WVls
5UXNNAb90IBDkYw8GesJXjrpX0od/7iwLBXsWFqxUlLbbs+OqJFc9xPNz4a7zDoqFWy9Uld58zhi
4O1i39aTc6Zsci7vUknsJKi57b/kt3r/xbm1C/PN85yDwSbl2jbOkpy6zecfO3Sfp/Zq7WE/tAdT
fAxXKD+TvYtBpp58ocGKY/1c4UwsVArofa4v0K5wTyhXPL17zlbdSZXT21PpBu3BvLfHV+fgfx2z
XVIAtrb/JTqyPaNNm+iTiU4JwJYDUmZ4yWj3yPAPR9d/SbP+Y0PXOb0ZltS5Ig0XlX7J+AfayAxb
PqFrjSOFZy5MEISoLikGGsdWhV36OimeRl7POAcTFSZwGSPDjMUUbSuIyuONsfJ5KMWL+9nldlJu
JVp4gYTT7rwX7XdSIicFQvCVsL59uXhRMNsC1ypq0+qUSKS3sfniLiTp6pHukX5E5Z4jSrqNV9e0
wOzzh2mb9j2ekyfH6XUyoYec/EAmM+I42RwDUJloJROqtoknaIRgsgCtLYIVlVPT4WTXQKL8u9em
CGJpZiOSpL0NYhvnHhtbQ/IL8TQ2Ye/3ybUN4YK1bDyS+OWQRcFGNkvDEJ15NZzZGcqhFBghhWHL
f/FS90l3fiFR46JqT7Ml/J7iRfd0Jo+5TcEgRJckxzfTyHbwref047ZRLAd9MwHMXWowGpFhwhyW
jikg7/0DQR+qjhkhb3vUyg7bv7PCmUDmic4VIzXbgJ4gWa9XgYeuKRK44+NtvRb9jJkUaqSz72SW
53woYurWTw544niQvZjUmP151o8PsyyyKnqV9EO8ysi1JMABUp6tsT46Nkr8X7Bw2oKlizbH/0I4
fmfXtn9EZoin02KW4Vsn1knvJ8WMepodj+4+8GkM7IHe6uBysRzp7cKrxC1C+EwY8+xqopXL8v8K
c3aZJ/70HZ4+i3A3E8G46ZmeWlZ8zXKqtvT4iiw/AlSee34Ne/9wAmdS1N8Nrc26yzlWcGqZ8451
Pr8G0F8R0POghScs3dtGzRXGoEEV9uOomBDmnE713Zlse1tFZ6invonmfbX2L63HkUh//i31WHio
chk0epCYgim/WBFkhwkKJr625lk773MxuIB9X3ClaUMviugY1EFL1EpDyfkOxRKEpda6x+Dry23t
eEbIgISA5pG8aOgtVmsipJg94ZaceOfHAIUSW2VnUSPM1/Fu2Fr2gP7hL+rcJfg/x+SXczTfxsi6
6u006JVlQdrLDnl9HCE4ZJ1HEGDhH1SeKMMC1gq0RERJ+vZRLpdoZ6KZFzmVUyEZLRhKDZpSSlRq
IE/a29axvA/J+PCz97rNtFF2YQoX2vdvS1+e8JlJZ+EkrYruTPtVt+/nXxdPg4UeTPeFR5uxnMiY
yWEwRZ3GUC4mHLBCAlDa7889lu9s/GPMS8YuJ2hmkhhcieXG6hOV2uaOtgeCST7FXdigrubzeF+W
O7ZmshhYUc/KWRMj+AC1c2pdlLnwMDcEqygwJocSEOdbcW7dH957EWIBLIV+B62PHyEct/UjCiFo
HcDGeS4+c15q1pPXdC0QmhHSWntXkdCVVlhww7l3y0787AAZIDGgUFvRzHm7ye6w9uBL2WpnEmJh
3x47dL64PhRPKQZVhjYQxdiAvOv0dOZY78LD7a/E8wtZL35KFaoURHj3ZxdJro78RIuvSfZI9R58
5em2OI5NsP48hmJzUwmoQrvMkfY50R+5GRSOS8gOpbRxP8oNPTR02ZHHX3QUwUW3snuoOY8mTxAD
EoVuXQyjhKAdNtiuYw6bDu+vM8BQJoqsmDRhvdXBZ3pZ3/4QPCS9bsKYOc6ZbJX5Rcafb+1+4wx0
4fnPaVOt7S3PRaeX4k/XQkckpVp0wTWD2bGGDqkqQQxn/modu3Cwy4G3cXExQ6d8i2C+RCDocmHm
EOFJW/khIzIXXnhKMF/jMmHe9xzAa0HL827XvieOAsKG15HkK2xiQzcU8kWcL7TsKH0rxaC1aaZ9
rYwQKb9nWCN89+C+bWzOg7oce6hYCgU6WxDnsnMm0mRGUle21O87k9HewR9Dv0xDMP+EOUA8Qxz/
YREAZvIY90HqlXNDRx2fpp8ZBneUDXCTc248EYy9KXUXV53V0U8FPgG0kd1jVmKNbCPybXhYU141
Ytkbw34fxVIskC2zXGTaZVSLidKDtvaZxBcy+ZROhHpl75Fjxtvg5+aIGY3Yy3dKsj3wGtgWTXMm
njH+UQ/yro0g/j48wEX5CjkP+XISZiaAsX0h0s1OCigzKYnudpF97yVO+7wmj+InOgGH1RHDV9kz
LwWznMWciWXsH4dthOOkD0+DM5Hzc7xCn+2lgVfL0W/RXmZy9N8ju9waBPFsYnfey4uBr2Y64331
yrHJxYd8JoMJemiLYWNU0GXrBGAsQvsLyt7a2ydHDP0Sf0DtTAw1lRmoYz9rHal072D1GGNZy+O1
hxElq+PIU4heoluS6KHOJKFc1WfGGQolHTjJmotNvPRXuAq1NS+0upaK/l2UzPZmyZoZVfoE89ui
KVT/lcrgu1bjVR0ie15EBJtbKMt35In7T+dgJJjN3mocE1l2/P45WJlt2srj5nIZJRys42QlIWjw
y0n+eDxy1+1wrF5me7ZKcLGkVoB1g9uy26JydgZ2+Mb6wLGURe9iphADGn2S9UIKVrCnJPPCPCSX
LiMJaHy7tSoSSdrEjqJvg+b0LEwPjeL15przA26b6p+8FkoTTXlCv+pOtMu3S7zPwD8yGsgRBq5R
8uLW5ernTGEGTSYUDGvJwrmq8doUcyKldruSf9YvrWKLKokrMqw28uewnVwtOum8OG/RQ5mJZ0DG
6o1A71UQKp+/4pTED5uQ95QvR5IzEQzGhNgTbVwS2CjmikHzlG7xlBMssTE2PxT36HCHsngqMWCT
ankoGhn9gk7/AzuGaXq8dwa3Jr7NATaZJ4uBmy7E0hwzhqwXh+55KFzsfnGK/e69nWzzSIr13V3p
tp5+r9UgL0gdXuKBI5/tzIprHSTbF1hP7jQfexfP0O3rwFOQ7clqz1XZWyl9hE6nYLOOXeC3J69R
uKMpDqfwt/5G93zb4aY6qOXdgFe2OWsA2XVc0Ivh7MrP9UCe2l8h8Uo/UG1Qa/va021NlwOPbzNl
W7PMNEGH0XCVV5DejbAXI73TvRxpMo6k2w+7zNZwyljD3laKcdQvG22soL0r/Z8ZoR23+x8FFmA7
HO92OW80U45BmaLQi1KNcc0L90X9ajZlRjbcWa7bDp98zR7P3t7Mii+tOsHhwwS88FO1h825w17o
26fHeSCueDoTMnTmVCb0dnuPX7f/8nKLw+yQGOAo2z6rSrrOoHZawxljO3001FUduF1Fyhdrh6ao
1i94PHhcw2MwxKyEIu8aHFsUwckjK8AVer+Q2OMNzXBuFFvPaZV6GFL6fdIfyXH64d8+Pg4UseUb
JddjRRzxYXbByjO8MwdqOcbF9laZRlrFKj0l9P2lKOy/gZTttgIcy7qGGzPL0kZBCssCCgRrTH9c
OFtgOdEYCFB/90ylru1Go6e347TrN7Qbu7nLY++S2SCURKvp4Wjb7tv+cVVqPMBZjNi/DZvtsMIa
ItnSGgo4m5N5QKRU9s4nbxZ2OWSfSaHmNzs/teww/nWGgmBZlrx3SnCwAqkyyifYd2NzOwjped14
H64v10wcqEPiPk7peWZO3RBbJjhHZItRmOS62bwDZJBBEkLMYQlAhrYmp1NxPpZ+8jIFx4gX8/GA
mm2zSgW9qVsKb7V32QVIdtQrPhHF7agP271//1KyVAShQreljFi09Frtqo7YB74YzpVl+6ry4SKb
rYxYrN/sdNt8SO0O9TvMc40OTm6rPHD7W3nxEDv0KKaKmJ1ViDR8ZIxdgmkG3w69T17bFu+tYHum
LE1MpAu9Ur3mFFijuz9+ap8oqNE64X8ZE7FtU1qviFPVwPpSFLTilw5b+TqnwyqxERxvNTGbjSt6
t7Hw6oPcuF1XAtXZ7UrjtAiDDDKVFuQhjxn52YCqCdRDnFeDA7psMaZoFVkVEixVshoSB+TCA/V/
ia/QRYKtKaalslM+Vdx1uWxhaQrYQpzcEx7T3ZuNvW+bY+w5XP7F5bIFSD3/I45B+dYozBYb3mkh
gU4UHtLtk7lWf8ZYVWg5/iYh/tE/cJ7Gf/lY30IZ764tRck606Uk0/3WW3uCPT1imf0XF+Fp8P2n
UXzLYRD+Mp47pRPoWW5Bznm/Dhy0jFNGqhrb2sCjxxW4nM35Fkh9jpkVNqCyLKMAAmu0Q9L5Nwxo
UgJN6injXcGzgnF6h2P6y47Mt1AG7EXMJLWKCZN82UKkt+t77Np8CI6yI4JO3z5UW97m0H9B/W+R
jAtYiVUT9SI+IAhmLsR8uKNUdyD54mi2/GT+I4aNFiMw6k01DTxesrvdaE8e8kXFbozpmmHuOCjH
WK46z76ddREUTU4EuhzM897zJ/VHmpLA+1G0Lkcv3qVjQ8UwFZtcpSuqMDcUbjXPw+i5vyYb9Boc
n/ftWoFnwGvvWXamv8+Sqj9TTyilQDULWMnZcAKsn45ijlY85GLDRCPA6mmjo1CCXasyOakrVHZf
enOle0inO5xXhmcbDIYUVhr2KL4BiLcY9Ytfb5ve9a2/AR1sbNgFSpin2hWinJO8wRZtLBn9oJRb
AyZOYrvBePndeY3engz0W062wtzn7Z/APU8GTMpGLeN0gIbl3Xn/kTvAkMvd3esdngOf11a7GOIb
hoktlyYWnbLOfoU1q3JZJugPvYC/DJsUPFCaIAN8W6VFB2smhflm2dCr514GR6bQ2JnmVoWrYQlY
sk7K7bnhmONio7qmKwbddoQtayxLP5gIqkgf6bS8A4zqPgob9GXAf2v/S3ce0J4ceu029PT9ZwjC
U9PlfL6l+zYXz7w9uVaZqHNBPHaoFujMin7dPsvFatJcAGMeUhCPIBtHBXC78z68X/q68WlDL0qb
OYzx80XwbgtczKjPBTLvjGScc70/ox4InqKt6pZ+/OBvX24LWbKQuQzmYRmGRrXEGDJOJ88ZwE+V
VJyoeTF9MRPBUumnTd0nCv0w2115TF6rn+jPCC/2J3cp8tK7PBdEg7QZ4nat1JkxpWvAmEKwCZwH
NAhl5I76pL7ucg6OmhOLV3Nh1DOZCTOHdlDiAcIuLsa1Xd7rsRioGIqmgfhfQn2bzZZIYSuBdlqk
bQ4GJrKlhpggXquhy0EoCUYvOPosGcJcHqNPJ6ONu48hT4lJ8pqR6JCDF/W2sS1eobkQ5k0Mpbof
OhlCau+0hbfWuu/5W+zKbxeLxOtGQ9K/h25ffiDayariEkNcXxH2q81/AH3kZl+tD5tY14QJIJEi
v7L7qFYEYaC0IpPr+xKnRYn7DRn4vfSChsIG1IUwd+eA211/osm7EVpy0G/RxTdUGbVlSTcU2WRC
dkWWhKnq6feDYifp/0Aw2ZPxlYcZ1/D/j1OcyWIu2ogBg3NwgayXrUG89/LB8JP7AbU4pwZdm3MM
XDQBHm3dA08gHjVuHnn5YGc/gDHWNMUEXS/hBzin9wA8iIgwfHjDBs/nWbrk80Nl7FUPz4VyLiFn
C+6X8jU83r4Pi3dupgZjjUUqDMFQ489niJPEdeu4fs3leF7K5cx1YIywjYoCZBoSzgrdXu9rEq86
W3XuXnNM09otkdY9x1FcTH3MJdJTnV2yKSyKKiggkaYjTp4nuBePHI/cGSieZsyDPMRqL2NDDKV4
wry3BSn2Rn28/YkWX6+5MswjrBrjIGXIW1OvBiObWEivEvmVA4yLrudcCvMM96U0hWgggJQS3ckT
zOFs59uV+7zxQ48HFfR2/HF94aOhaco0MSbECNOLHHNWmgJhDV2i4UoofPoARM7JUcO6IYZNIlqB
laiipEIM7Wc6DY6xVwm6y1Gb+6vj+9aITSRehkwLzMmgGnm73EEtvLYfbBLBpf4c/h99+ctoOxPI
AFAYyamshTId78II2elDcVQnQ+fpF0+1xbZ1YyaJgaBzJiZWmuIUcZWQbYgeLmA1mNBCsn0QUbkG
vsZHcQu5n7rLu8gcQ2HzioVZXsyg0kGx7wQP0+ruuPG/tLVp8z4ffS9uWQoDUWCgt9Kpg5xtv7E8
jAS8TgfJPmhoWbxtk8sOyOw0GWiKYzm9VBZO8yVFnh4Ndt6AeUbLXq1We9y1r4Nv2rdFck2FQalS
b4qhSmEqTu1o18a+wVMceZ2/yM6Gd5KLkDjTj0ErJZJDM2pwEZyO8hgo++IkaEB5boM373IzGKJO
epUnJjBeRNKhWwv7bHv5uf/qkbusuFtyeJ9NZZybTpDK5DzgDKt35RVzX6pCGpc8u6sSDn4DKgzf
VFcHJNoBNRU3Q7z4TH8fKtv7XQ6JGks1pL9cXKwUD/ferl0pZ4KdU9PhTXw9vPA6j5dfnZlIBl8C
UILmItYH09YxgObjG1DzC2sgXrgfknPHVQZfsjNmRauLhqN1Kb1r2RDBVV/9z9u3YCk0m6GYqv7u
EqAlUiiCHveuUlZxsxIwT7kWX61md1vMor+Gfm0sHMMmR01krjccY9OcZBOdx6tp7/NHQ5cP6/vv
M3c5bURZ73T8/cp1wB9Nl2W03uhgDvW2HssO7kwR5h7HIKHoAguC0ORuO+ljuAl3k2jrLal3B1T+
99rTwGnb/xeg+laOudJGV2eJpECmBvJtIrpY5Iwi9E+TbKKKfH5yWQUWbUJXYMaihHMzmcNUsci5
C6jl1fBMP/L787OGuYoGqdjmubRD0FjzRy6pDn+8NLplmujoR+7tSpA2c01ljCU0VoD9oiBTAP+3
QDQ/kmx5PdRYkDOS1PMPmS2Lf/UGzMQy1zmqp86K5WSCp4o7JiX267Ptt1tf4QKzRu/rLQ2Z+6w0
2MUjJxDl6O8FUbzcwfIR7xFDEq+/UGB9cF/fRk+yA/K82WzQcXqioQ1cGFS/Pj/B5Wbv3xBLHQA0
nLd32b5mh8BgQIiEf2oW+GU7xdeAaHssUARdhrTm3B36d26dAONNtCJo1kT6jaHartjJCgnXdml/
KQ/FVnc5whbfwZlSDOL0aqdXcgal4HmesPUIyYS9hAPMbF56epEUESvb/rFd5r4EU9SZ+khFgQXH
XJ0U7KQIUze48ymzj+/bILdtiN5j0B+j/tQvxGIpjHe0W8Tj3PzUItTOfg2LUEYUapmIpbkn533a
Kq1n2dfnP3pWQ8KdWLq6mrc+KgNOjWA0kqxAHK3STk7krR/X0b2Z28iKxYnjAxQD25T9EqwUMOPj
hm6cOrzwPOJFV+BbazaXKfZKJKUxbAufoHffL9gQFtwpK0zXo75J93h9/l0YNRNJnecZZE2XxByz
EZoHKfGqjZgQAT7Iyo2xrcPX3lpuNwHnyxoMWIVBhHEbAQK36grOh3RGzWUjbmNsoAJfxScvm7Sc
LpgpyCCWmmBT6NRReWiTT47jve+DzJODPhzgNxjwSct4KDQDQlBAPYNCFGVabv6ZA70GAzxI1ctJ
24R0TfHWszxNtF08ZOB95XFi8KDUYFCnFfB2Chdo8wJ/FDtVBhKCh58OvXOO7ZpmvnHv2N3Y597o
0N0b0M6B3k7uDMwlAXWQsZX2Iqi7L+uvA0o5ga27XM+Ug+MGgzBa0F5EocZxpljW4cQH5ZHOXWL8
xM4F8t/BuMHAS6LqIS42lVWT7Wkn57b4WaLEjhWmRHP+Lib8Nnk2WVvmeWPkKX2k3y+r9DncgYDx
CPqmngh3vGzPspv1z7NhMvgR59G57AtA1g6Y5X3kiHjzLThO46O//UsPeaYZAx6YyR1TAew6tIkx
up8QUuMEeYNjPPs3GcgYBks2i5DCsJMeBgN1ETRIOsgX8LZPcCUxuNH2sim3NewfI1bXNCP4j+5Q
LNhycZ6ezI2bZjLoYaRhqiRqNKGghN4ZUFNREm74LbyeGR7emgx4yHmZCYkCW9+eLruO5H5JwEck
c+eZF7suZg4L6+AHapHn5w5nN66igsAZi13BNSw7uMsbUo5OWROdXO7gLX1uo3hvdfbtW31t5rt1
pAyCCIZVBMkIM0GyByOiuq1ssUk5c2IXNGrroLIDkB17PRpD5dgNbdPHixrCl6DxDp8piWtLDMi0
knxO9Qq3ftx4XmVbI1bFg1tZWKNCgq2Kt5VfTil/30R2g3E6SVOhiLAnJCh3WBi1BsPz7vHVJNhd
Zq0/OdKo0bBHbapYg6ErJvZwXwPamZdStbLWTUYGd1Bxip2CQcGVH9/n9mey+0SYw5G2dFfm0hgT
npDEKzoL0jBVQ3Intl9HeCfcCHUpLzkXw3jcU1Z06Eo5X50GgaTgg/THD16NadEs5lIYK82jPM57
7er/oME/BocbyOlRzeIWyBcbsOeSGAMcq0RKuwD61CgPNhNWvmGu3aaNjogfvhCzWFg3yvtWSxHS
TOj1R80sI9PyYIw0+q1OTidCv7uI8iQiQPrkGSFPFPPUaeaUg2IFomhy9+RYSF/05HJSz5D28pmd
/jsrZCcODAnZi5p+uGAVHZWJ6GfUdWm1IeHxdyx2R80PkXnwarCgh+YFmo2rCiNkWw+TxSY2X6DX
MSSa5VToorfFLRVvrA20GAfXpC+XX2bRH5z/EOY9TCO5ixp685yd0zQE0rGmHP/7Qs4ACdjPF44D
utgEY6qmhehO09FNx9yO6CxosVBe4FRjghrW+h+mJc63pL/7T/z6FsNcjdBqWsHscuAXZrswcA+6
vGdazuF5Yxw57G1QpUlqTHoFEYeEhxDrimKQHRIc3G2FFh/f2bldP+Ts2hkRGgJCBQrh3fUo09Lg
D+CBRzaPvjlIC2x5Od7FOc65SIraM5Glhj1WZgaRaGwGlc37TvHOG23XrkVU4mK8q85tHRe7YucC
mVuhdJ1g9j3VMbuvQKPsH8YVRwTve9H/PtOpH9Upa9sSOp2mu7Qi1iGBt0T7Rp1P3hYhafkR/ccI
2TGcTNVTUexg6y8nQJajoyMA9EY+mBc4WlFrvmHt18n1mVaaKYa6HFc0fnRE+z6yi4rUvvpkbL6O
xhvdC/v/2AzL0455TQVN1sHjBKHT/Qv2OdAUc+KU2/QufQKvCq/1cZEzam4cDHCETRHnmUSt8eR1
xyRw4OZhZRdqwq+fX19c4v5ll+T72zEAIl5CVKBViKN8JCcHvqZv2P0TF0AWfRJTkcGIbsHfEhmD
HC/nQa9VE6lksJf1B83VNnYie9mKG38vajSTxAQkrZyqoQmlcIDaa4IBKgxPCWvwFHCgaqnYpaED
VlKx6EUysary9zsmR+e8CRoV11hdPZUf1mP/VldoG9qGH7ftfqmO+JskxkEYal0QclODpO3p3vt4
al4fLffXT4JIHyT2md0TjesZL9w1zLxJomRaOi2uMB8sEKOiKkJretKRq3kRSGFXvW2CTNetnOdj
uStX/zfL+ckDryV/DzUwkAPIhqKKaCT8/WDjcTxLqVqIAGQv2DzR9dbkbXT2P7AFhMvtd51oYkDl
N2kM/IdlXmfj0IrXFG2BlWS44T8s70I+QpJ4j+Cxya47B99+1HvTw8hfaYN/xd8i1Lr9mZdCH12G
4jJYKCRDv5rBDN7iTivbvI9EVM+2O9mtVBTC4VWLkOh/WWu6iIkjkYIJo/tvEpmP3IhjPAxY3fGU
PaAwbBjgW0U6GD1P4+sBfvULP9Gy4Ov+JpG5nWMnJOEUJCItRe4UJ3iizGdIt3CXGy95Er9Jorg+
O808O08g+U1hRR3ys/fT5Mifr77d+tbTJ95BmRIM2ugW5b1S6sKDocuSbKE6DIonmPDvgutCVhDm
ZTAojQxeByOe7kCn42LVvUHwQiY2rY4iK4NJgWplvpnoCvjIXq2VnQx2v/Wx7AaU2Hb0Uj7a5/uj
0/HShkst77/9QuYjdNG5r7ESC7+w3aAwgVUVO9jbVK8aF1yBOBqb2ObdWSUa3bVpfoCRseP1vS/B
528/gvk+Vaqm50jEMYHOWiMY3kVNwjNJwnW36Hn/YeSz78E84EkSWkVt5dAWUXd3lN/OT+7zV/XB
C++XKl2/acQ83f00wbWLoFG7cRzfakA8jmptcNhtNaKQCIONpZfuLEwVwKNdYbvoDntKYBDCi5H6
NrdqvBT0/PZ7mLddTvES6x39zI7zob5NH7oDHhawXTakw8gjzRltA4uTwFmK+eZS2aYX4RLIl0yi
Ure7cR8f5Aq0gJHzoK5X4d2ANAE2c0XuSLA4Au17l+1n6Izb9oMHbYtA8/3V2e6XxAijwTLxM0YU
EZEFWdV+4A3Ysmph9RoHRqnDfsPCWMa9PiwyS88qEe8zrnuQON2jj8QEd9BtGdNmSjGRg9xGai20
V0Ee0uKZQqQQafHBFjDOgYEOG8qFOXfX2PWwbinIQFoKMiax6EooWJDRTTeFPfkh+bj3opJoaL3Z
ZxkpHDip5eq4GVb2HpxNdhuDDosiLA3qUbI37fT1b4pXv1kbA2XlpZisSMedA56eUL3CjBd26/Hf
LQ6IXEF/9poYSRqCZQInHxxGqSTnICRm8HV2wsSLih99QMLJERKCdRrWZlTfOQa24NP+piUDYUVp
qZ0Y4PyRjBJtIfbUTzVGl+hUeLx7w3m9VAbEMHCY5ZJBP7VDF4e6Iab172g41/rRigeZ9Hf/YVeK
oouWKcmawTY+Ca3QXnoDp5qNnkWyfq8HP8StYbh/c34zOcz5GYMU4PQg58VzgoQgSyKid5jaJUfQ
IhLMBDGn1ytDb0WXmp4efeDTTeu9RXgNbotZ6q6Fe/h9bgyyI2PYaEEAMa3dON64V7YByB3vyM81
Xpac+M3umrnIdtxkyaIlfktmR20T1Qy7roXkAWvRXn8FXviZkGmwMwAQdw3b4qWbCWMCgVYHF4Zk
UbiT3Ysd490KADNYnnTkVvMX4tP5iV69ldn9zsouwnoV6KWQ3VZCI7vmvtUrXgKDd3oMfmtGoGlq
CSnCPbyrN0xDo98F7Rf2bftYSmn9pg2L11YNBlhq77phO/KvwAGftlpiSrldC47/SVtd4vvDgSN1
8cmdfS4Gi005r7I+pmfY2dm9edd68qnZO+Xzl+B8Rivu+uqlEsRvajIu5Nk8S3VpQCBICSTnsmtb
cvxqP4BV3LXj0iIuzpRjIORyyUXzrFFZWEr1XhFvHZIMXG9Hbn5wiYDxN7UYEBGnBEMIZ4gqncaj
W07jysZgsUV0O3WFx3O8nez68DU9+8d89WXQ1iHOK0Al3MDlq33NbgO2DEWWRe2HxqGFrf984XWg
LQX5cyWv/30mwgQLx7lqIKK1rxuAEW0LE0bbv3zwZ9qfPKqbZdcJeScTkbUoSSZzJc6pJlx6zKo8
6Zu6JP2u+JXuzs8/I3/TpM6xvUfMu6UFTc5JLrXE6vJMLnMpBqNNpLKB3Ohue6qfkJBSNkhk2Ec0
EXIu4ELK5jdRzHUQw6GOLwJEpSR7kvYo9x8/OVd8EZFn2jC3IA3CujRNiCid3X33argYlTv62YqX
L1wOUWeCmDtgVmKmteoIz6D2kZg8k/QLVSHM7dEeQtmtTSI91m7rpE+uW2IG3RMOPcJ88szraV66
Coqki1ifhgISUjO4KjM7jY1IDDR9osmoMrWVijg8J2gx76PIMqIxCf9SWSr9S5qGF7Ex6W3zHoPO
DdDUW6/sr0OPJhSMAHO+4ZLTNRfHHK2iFck4FhCXEuf9fSL3K7BPZ2T/7HM7hhZD0LksxlERRgGP
+IWqhhh4d7p/8kB3vQp8FQwnSJ5z/a/Fr/V9lGzwmSHxa2rZ/x6lbg9nOEOItJ/C1eCCYvXzEPFy
KdfYjoXKmYZsnJkpwYTYwMD9jonykU4bQXJj7GrfmNuNu8J43y9yF5D9hlCWIV3fHByk8j71R9Ci
/QjBTuJwvu4SCMx/D3VBZvYqm7VQSfTExbNbX7ar1WME/t6fb/aIVsgvu5G9vxri1ecyGbdGGJVE
yy44g+3pFCFJTF73G9kP9hz3iacaA+GmIpzrKoMY3P5WwmqreDg08o9QsMV6ZRl3t0+SZ7ssY7+h
6GGIDjvc/KeQ0EVorpXY69WKoAUcoV5uJ7+A4RWXp2fJ01BkNKRIEk0G68xpdqhFYm9IgGBFALMy
OYF0DtOOxUCGykZphmcwSz7pXBxzqucOr9PlAnFworq7IbET3z4EGGNb3z7P5av5rRbzEAZGUXQX
apjG4xENipgYvf33F1/auSLM8ycHWQzCLQGKOINsR0dppZ826gf23vvhPXe4a9HHnotjnsKwkfXE
pFCDpbiZ45SqP3qh7Y7eW7XeNO8+d3x8iWkR1+z7BBngPie9iREJKIhCde5g/Q92EFHKyNUD3R1g
0+p4T0y3JbrLO9ul8GgumsHxUU5D2cwi6ellXOE5xvLGtCc6z/Q5JsK2qdeFeVGKEkfaHHsH5BRo
MOBAyGLkPFPEoIrO4LG69OU4Yc0LHBhKVQmCc5sOUz6adyCPwG6+H0esav7kfrulmv/827Hd6UoX
j0NhhjhAp3UFfDlk7VY8t32pePybFAY68knW6i6Hhbw471lCsKc5fBDJs0jQOxE6dDsWz72lf/HP
5+8fm2TLhIM5lEpt4TzbmkgkWE9n2quBCgJqrl+cj7dYMlCwNwN1FRWdNSxVTzLVejVoZ+mpHW1H
fJZovWpfPNimx6PvW+o21eeiGDDpmkbudCuT6JPmiOE6xtCk295vRsnltpotIvBMLQZJTDlrsD8j
h22cnNStfcV2wFvGCQ4Wvb6ZEAY89H7o5UsLIY5ZEfGn7h/PrxwApi/FH7YwE8GARKeWU5bW+Dw9
bMEP3acLqWxzbbxL9qbRudQvy9b+LY+Fi6oU5bo38Y1QT1O2kl8+lGe7rEpXsJzovB0mt+tJ7Vmp
A2J9ucTkppK4RftwW+2re35DbRZS8hw7MxQkTZ+2Fxej7mUHVKET021IXoIVZhxI/vH4iGKyk3ga
6KX0p/iEGbL1xq3WekHaNbx8bk/OImDPzoZxA/VzXrbamEhPpUnS3p8mG6mmkXzpZ86zzrspBoM5
VqXhqgj4CrnsRBbGSv3o4G+eN1VJuNx71IJuHTXjq2hZa5zjEUdN8yK73ToB2VlHVnd3b5sNl6Vx
qYdvjgHsYEwsTGekciFtN8QEuy4TWz0FrzwKucXMhKIZCnIT4LbQ2XXnehs2SpsUuDZ2uFecahWs
lcfcHx5VunS3RlCLehnqJ8pnSvTn28a7/B7OhDN3Nk46PVDzSoIXA3rj3b1u38PbfWyQ26rdwabV
ed9RH//q2fgWy5JslJlUNdiGJT1ppZ/7e3sIbXWLtgq6XOSvCsCzA75WLGdv/hBIjRJIOGA0suw6
ryBYv2V1DvL/Wy752aKF6iqSTODHQ9MOc56aAvKJYKzpu+HJrm4j4H38SbBObHP8AlHq7a+3/CB+
S2OPMZaDsj2PFwnJJVqUCzfDBx1RTUsHfQQcWYsPyEwW4zlZZ6ucNAWa7XZJ6Oi9q8pooq285+b9
mGItzIr3Yi3nRWYSGQxL6iDXphraKaTzctm+24De1h1c2ULxxvmcjrc15Hw6hQGypC6DYlJ66cnr
V7mvekeRs12b+7kY+IrP6SRkPSTUgjM+NOCXTbFBZ73lTQ0uY/Ls5JhYK48SVWlznJyDNF3sokiM
MUh0y/PJ0Rdd9pkkxk9qLuAu0C6DhGTSyaGR6pNEnqrnwl6bd6sftp3e+8fMPcL75PXZLOPmTDTr
NrVan8p9AyW377t372msCDYpEjvzIyLSXv2Dz4Mt3h1gnKgpPZeB2kBbnKsm2WJF4ud8S6f/j2ND
jsmm/Sg+blvlYuEBrBD/QRR2u3wkGZFSWpAprhChoz2td+OdVdvCyr6Um8zmJ9EW/dFviWwSrVX6
3Ig0mOkLyHsiG/3y06paXz5MXlh5vVJ/vOczSQymJPV/zlMrwEqBCodH0fmle0NX0i73rEft8dfj
E7ZKts+DL0RoEPof1q5ruXJcSX4RI0AL8pX2WElHriW9MFpt6L3n129SsztNQbwHMXO3zZMiVARQ
KJTJyir22oDqFS++XdT02ocwpkYqWqUexUWXwOpQ36ZuDkq/l49DXShOgeXgnCrn3rD8JTSo6yKN
cUNbIPfdt3ZvmA3S9scBnoZ70N5RpeNI3IzUVnvNGJ+07iJDHrvlpoq3GHA9fUDQlMe55kbZMm87
GfsjNaFB9BmyKqd2l6EQL/lpsnRwMxcmmuhEDyRur6PjfPMUUAqhtwYDcVH6MWz7yNtonjIzBkqV
FE0LA1yf/LTo2Htjabc1Liw3YlzWdE2FGHMkAgKf+QbWDCJ7xQNtIljX4m8l3sjcsf5bfWUMUeuL
Yi5TCItT63x03yvVKktPv7GBSo2t6N8wbGsrI6Qwbk2xcDdqBOp6hHeIuC4yDQsv5M5Htum6nn64
u1f2kZ2QWTaTohbR8qI828UhvG1idH3t97e5XVmCaraeBSfxmFrhGYyb6fknFxX7MWHj2hcwVinI
/FjTugnPtHs+YurL+bax3iMzOewXUngn3R1KU3Jfnx64XWccF0RlzFCQjXreBzBDZxt43OYb7wHb
ollZn+PHz1eusN+LGN0q9jjH3j0Dqya7pVs8DYZjOEBOIWp7GN5zy+q9AyCg3o/euru/y7wOiNSn
EBw+YOjwZo/c3vQOJp6n1u55HLyRE1BvZlYxhlVboiEA+VlUUNS0VKgmslgqYYcG5nQ/2k1iq5Er
pOawN54PNcatHy+8/NJmTXotmLnCYx8arRh8CCYX1cwjEw0fL2cygXzh0L2S6ozWel5KctMrXEtl
7nIVpIZYgWzoEZnBl9tzdp8ElpgBTadwrtamW7iWxNziLGo1MCUtkgzg3BUrb60ee3mQHfFMX6/f
400c6EoYixQCr3anFAmEHdGCFFRu8hbeao9ZaHd7q6B4cypnh5FgmX3j3MjWIXd2uNgaNXnv3lKg
ZW/z+juY20xCBN5FvSy6Dm3hPp1MqzwsLEbX17sZSa/lMHdXDPJqzIwZ60Ub2e1tZd1j6pVHLcc8
4G1b+rNji1c63rIXa5lMyNK1RR9WM9Y2dta7G6MYAMD2gcuRzlPRDyDOymxUSvK/KnpsH2TvFZSD
F93ivdSLA3LtoBinIYvnQMNhYQON2/M5QS82ELuhscBaf/JrlstxXJPG+AVxX1Ra6EOaX5vorj8c
eu97ebhwtG/LzVsfEGNRjKhv8zYQxUcp2Qv3qEfPoeULvI7vrQYhbS2GMSFqZ0h9ri+69wxo0i2g
Sft78+6bA2olMAod+YTUvLNiLMk8inETp8tZHVvbVkH88AR89W3lhirwt9ysypbvulofC8IYhzRF
BzjEgUXJcPMjWiQwbwbgiOt3eLOEqGnoetJURRJV1vcQZzUUZTAYPhbzji5p3Nia34fQfjqghB/D
9+BmcLY85bVExjq1YiGEhSjDazzWABELACwgmEQm7HIROAXtTV1cLY41UGU4d92wKAl2UcktFZv4
fH0DN+3RSgRjj2qtFzBtQBIfhc6szuo3MO50VoSBt//qJVsJWvRzZZDymaRx1GMtg2Wnd4VV1+bS
R3vksrJtefXr82GMUhuEtPcjnM+x90142YcbTHdObi8PC3sQtxK0qeerZTFGSZCFNh4FBW8V/VG+
ihgIkYl2QmwkT7i8iTzNY0xTGPatQj/U4ei+3c5mBXVABRn0BtzogbcsxjxVpDBAcIBNLG2wFM12
4dEn4QAzwSsQLrfli1Ff7R9jlggIogu9VZeM4bl/FO8Pkv20vLzXtXwz87RSCo3BhBVlVOtRDjFI
KCvey/nt7XaPNgyMOj05qEg+WcfQuy6SZ5lYBsg+EfKeJNAMMECea4SykhPWbnxzLGMTwdB/uZEa
YysGve5kg0Dc84tgKnugC4DYuL4kjjliYS4hrcZWjCEijM3hFwFqwuolnkZsv4yoGNOlp5qqBmOR
ggmDZBIw/iKi8j28jXt3/+susjw8jCBfsjCQlJ8/2/Q4VzIZ44QJjkobBhpuMdq/3vrTdCOA4p/n
+304XV+V/c/SGNM0tqMUVs0iBq2boPWbzdLFcG3kqnyLB65ZjME1WYxhyuqh1zNED48g4xfvffPA
Dfq21eHPahhzFEm1KoYVXUwfYpOXc+WcxxCkvvJZecluS+/3ju/FbBv3PzIZu4QZRzX467EqpBtf
aslsQ5M66fegNB+Qr+a8jdv29o8wxjbNUquFbYoFLsLO0f76bdpME2t/K51GGJs0dkMcJzLWQt13
QKnv7/f5bsmGA/dXYL6bxRG36T6vxDF+S6krgz+rECfAm3gZnPIhPdbP4HKxOYK2TDpFcXQhR1YA
3mT0ggxhnk5AY6CN1/Zf7zIbiX30LXKkbL1QaymMJozoIkiyDlJQSjCQ1FdMR3YwD4+zmk1M4VoO
owRxWg3yVEHOxxwZkI087oGHRb/v9+8YpM4Dg26CU1fi2IcqkWbQ8GcQB+4d2w3gTzy6t9TsgGE5
TxeAFah5u7QymPfN63RXquadM51qDE1FS/AuP1+qb+A7ur7Vm0mW9TcxmpNhJHQVNsuBjvb5ER32
JsbBAjQEiwwy0p/GiXPvlC3btRbIvGXqSBMZNXYJ3ofkJZOpvME7yH6jwjA451szOt8XVuo+7u/v
Qac/WvEzcnyqBYb2zACQ1REdJzdvLNTOeCx9WxZh/WHM21SqoyDVBT7suQYMxODzDW7Zt7UA5iGa
8q7oxnLZavfcWCkxZe8vZkPxlfcabaY/1rKY16g3xrwhyz0FaBWNg8iA5Pb+EYS35PVH/E0zi32J
dvvnyudB0Hi7uPx8FQoo7TCq/aLjMmbOGzepc11fN7OR64UxBkjK0rCZPk7p+PIWYvjzPXVO0NYY
k+a5aYmtV5BSw5AMTKMDewCzi7QVyTTCZXmsuwP4nCS3XQ5NT0465Tixmx7lWhSzbz3p2ilHS8zj
ERyDb2+5DVYbx/AyG53LHPPKWxWzhaAeDkc1hyjiPZ/flcfE5djVTajOejGM/Z7VFm3nKSSUD72D
zoKFUIKjB9tPxJ+jYUy3sRD00wAi7MVuYGDrHgAdPgZ2M7hYLYVFtY1zqcix0S/67LrT+TG8/WX+
WBBO6Fn9Pe12scc7nv9gkv9eGotgm8EBNJK5w6v0cnbBuQhb6N3BRV4a93gZj836znp9jDn2Jb3X
RhHrAzHGY3EJzOCQhgDXm6gFehi3aD2UlfkbxOfC3YJm/snRxc1c5lo+Y3WXLp94liB/8oBYgFEE
WBVRAO/tXdSB9ZjXYhjbS9WW+nMLdUHfS2MG53apl3B08j8Y3T8Hx5iLVAfbRFxhLUiDYGq2mXQg
lYzNzLVLr7UOv9FGd/kdYToA5y5seX/rxTG2o4SvXncF5EJdYOP1135H3pt3nhjeHjJ2Yxr/z/Qe
bf3yYpjn7nu7U1qg0mKcGpiHvQU9w1nbVvS2XhtjSjJxDFMpwtow9OCMYX+FGX7nLYy3f4wt0TQ/
KcvlsSzM9E5BBeSjcY2nHduOz9/awdI1q3WddLoMFYSeq+7+PTmga2A+wd0zLFzv8P7mYHVH5Sgd
0SPB2UXOCln6Zi1XBVh8mJSjKx6Dg2FVbuQeQbXIkbP9+v9ZI2NNUCqWOnHGTh5RyRxbcxAWEIWN
XBYoNN+zFtVw/jzGzU6MlY6wRM6zMRJidFjdwpoG7NEHUSFmn6Ed48edd3p1QuejGaPhBiqcK8G2
sZJSnVCaXvZ1nG13D2ghWDcehLsF3w/Gam41nneOjIVJhnmihYz9BTQD82PlHeawNxZQ/q/LrIbA
BbILM6ivHyrvPWKpnlOJlshuYJHoDQYNJN7ax18eKHNODlryeVu6KU0Xia7KioiIVlMYB9KIM8FP
liWeZxcpIqANzMr+pnoHrBCwW5Ozuq0tXcv7sqWtrqRLAAQmvAOSh435CGi4Pcmmat0Q92ChUdEA
EIaXw9nywtD9TCVVXpxLVfy8Tiktw37CTGcordu9UQDUS96139LOtQjmNqpxFYlyI0I7bfv2fXAf
OMZ50zlaC2Af79kIJDWFAOS8liADsAzEz+h/ctBzgnlGHHlbFnQtjlENoeirVoiwZXpt9gGw5r84
AjYxrmsJjDJ0ajii/QMSUDVG5e7dzBYPCCSC15WOK4d5sUFH1vtdDzmI7F/AnBlajx69wPUBfwFH
1PLJrOezXhLzaofRlCLN9bEkG4YxdUUPrHm4SryM2mZotpbEPNVdXYWYKzsvxgloQbEBRbvSLpY/
NA9g9rX5bPdbzsFaIvNw67QvaiRVcFyVqTzCoeO/aJxryuZsirYME3WAiG4B6MF3hDeOjPU3YCQu
v5+vnxVHv9mqQl5WckyjERs4OWHk6iJ/IPS2tfvb6rCVhELImiLzcUZq65D6OYk9OpqhYNWRVYlg
k6SpLdnl+Hh9YRxDxBYXinoy8mHZRLB1xKClOuws3jSHzVzeShfYdyPN0Y2Me7VkPF5eNEsBTSVM
0cmJHm8wlZmr7ZuljLU8xlQoXZLo/WKM7BfxhfwuzHp/C6Rq5imDNaO9aHcoRPOpCs3Lw0/uVeMd
I2M/1GZW5mFahNsDZjctjI08u7Hlyq3Xx9qNsZpSiUBT0DrR3DfWMlYtu7vZYZQsUM4czecZRI2x
Hf3kT1IaLhrych5Bzeg+6va9Z47e00+OO7OZnFgvjDEaTZljaq2MWwZ2d3nX/FBff17X9k1/dCWB
zRnMPUYmYLY0FnPGuyvvIhPNwQ/3S+cJYAtA7nkPA4atHnmVXY6pZxMHuTrOsxhjEyPvwgVD8sw7
2zMryn1SkQ6//dlWfxzDPfLVqEb2j4pqpSno7pDm4VbV/oM3+Le9YtvZwtTXVSH4eFOQF8NIExDB
vgfOKzhbvjtWs+e9zBwTzDbQyqAeH2m8eDT1XXT3wOOT5lkptoktEWmdAqiz6HkB/yJxsl1jns0o
MOXAVHrwxXcJnADebebuI2MwyiQZZVBCLCqJKdfzLrSXwd3fMWx4dwFy57+8zuzAJ9KPmTaXuAHw
b86uaD9WmDesYlL4HqbqJ89Ucd5odsaTrw5qFUsf9011z2/hz+CS3CWPxR626v/hIjAGpNSkIKvG
RZwNJ/Hl/Ey8F8ONRSsoTP8eBbEIUyevmxTe5WOTB7T2Z1DEflhjZF7c23tPefScw+GjQY/L9MZ5
Xth0QaVH8pRTrHAAqOblfPZRZi6cnRE7F978C45roDMxSpW17azIH2fn3xUnpAd4dZ3NyvzKHLPp
gV4vADlYwiCwxSNYBqP6K2pbDygX8N6WzWzqWhQToSRZVU5KjmsGTBeIyRCbI30bYAjqnX4yzdMr
5qRgWg9m9SyDgXhUQjzjwg5/Apo4DCQRCwUhhJva9c7zLAcIKUQwC7KCE8R8MCdfiSzYvECvxr2a
TBDXWUhUIzWOCdGjiRbLO8/8dsq/w+96mL49pJdyYebndpxtkjisN5vxUNKMaiOlkJ+YORA4iu1H
5m8EAZx18hwGnfFNwDoTCYK82E7U1jMnBNael57m6ihjUyZNoJiytOgoQox5J3tPQI7Y3Eec55qw
85xEpDojsYKc2n0BeARx52OKSrRv3+9bU7FNFFctx9olgsVLRvDUxWASHj04R+dEhuiXBYfjvu8x
BA2vwrhbJst648V3Pc0cMTPlZN2g8cFsjsLpZzqYvIwP49iijUFBxgXYC1UELziIwT8nXmbJyJse
j/xJiR9aYsvyWxwd4qfrBpsxa4wQmcV/6IRqYSno8ckIvgv1WZ4mU9KcePwlBsNOkGMzHUvzukhW
h/6SqcmGBAi9REUWmxH7eVgPsh+fuvFxUO8EubYNIDGprrvyjBS9ShDq1bR01EKmVthaWV45pZ43
hzLjcbxubjIlFMwgCzCNMNGRL2BIFIqA8SnKliFR0bnIYmv0WyvReUnRxaauzNBfy16JYl2baeiS
LjHiU0xCryG12Yiid31rGa/wLxELAZRkiKJBDOaRmowyHLQxTE5yc5ZC3dYyzG3XZgsUR6agcZyn
TWGGiE3TZRm4Z+YNMfSuF5asw6luwudRO6AX0hWCzhOSvV52A0drmJjhr6UZiq5o0EkJfAefb4Ms
075NDEgTsotPE6vOD+ksW9f3b/OIDB1TDumSamWvfj2UTaLSKDllrfCmxnS6IzQLOaPHt1QOyxEx
Pk7Sqco+R2EYVWoil8mJzLkZZ2eqEjCrBxgamHccUVubhoeFSJpGNeUrRaAx+2Uc18lJOYi+lb8V
367v15YKrH8/8+IMalYK8VAlJyraZJa9PA1tPZ0OJSmcIY3d69K2V6Prhq5hfopEGMNsVGmv5h1s
1Ug0MytmEwVvq88zjqax7+iHqgHE97ccRtVyMgVCIirxKU1PSdGYIWkt2nyrgsgU/cwF/M8cy19N
wjOMm4ohGehcU8GwrxLG4PdpmpVtCFuU94dmaKyw+hZmP9M5tq/v45aW0z9yPta/gr7UvVC0agBD
lGe3dXTbhM713795TrKhioqiwbx/YA5Xv18Hr6HfRHFyqkSQX9aOkR5CQ+AsYlP1VkKWn6+E9GGR
RFKFq5rktp/8DI30QUy0xuyEw9CS8/UVse7IXyqxksYoup8hLdhNi62b3FzIzVBtzKXf7rVsPK2Q
TtOs36bkQUtnKxguYYv4v6n2peHMoWRHwVtWX7JuT3XLEK0mvScAbhHagppPvb/+pVvvOVVlSdVl
DQ+lzmxLlIu+1ijY+xzzDYU3SRMctf0pDNQUhH0jPwUJJ6jdPOyVQGZn9KFRIg05xhOpfbs1Sjtu
4eZOh+vL2jztlRTmatBQp2NEIKXtfuVB7gjJjhiPamyn5cBRrM3boQITq4C2WQZd+mfFksMpEsYJ
5rmn/g8j2fXN+OP6Yra37I+E5QtWqgu2QUzFq5rkNJSFU9ZZbMt+acWtGnEu4qZB0TBJEOxACsFI
wc+CwqzRo0Zqk5MRv/lxZCXDYfA7K+bcDjYp+tftWMlZvmO1IFJEQ6AKeGay9DD2g5X3xzE66kPl
lXXvTKnlp++h9NR1uTWNR2MozzQOLm3Z7PIJjnXRcDZ4U1tW38NcgrpSJbHVsMGjTcN4N6j0oRDA
KlZ1XtAihfUvjhNdx0TCLAIdbu3n1Sd97WtCX+DKGalZVoe6n82h5FyA5RqxziM14J8qhMIF0pkL
kIPLY5jHOTmpdHipQuUiR41bxCetsLtKc1GOaTm+EIt4+jhVnSjUwF9CFJW52XOiwxnrITLQZWsQ
dn128KsXgXaWWh21orAVpbP0Bl4L+m9fr+/plubCDdMVdGBogDUyyy0GY8qENIds4U6Y+71RtM6Y
dlZOOk7UfF3SlwBIU4RGqAlOT5yrQ5gLrl5fBkO9Q+TC0ROeJMZ90ae4pZoGSUbaHmVjuk2D9ixk
nUWiZOQc3paJ+bN/iPk/66SRJFkUCmlyimb0vgtvtX435t//xRmBvxfg+oXn+osMMMwUWYZb1g6e
ooTHoDknRWWlc8OxyCyzwl+auJIkf16NWgtCQKQe93nSLSUawWZDHcO3hTqzxUb7GQzTOR1B5ptl
d1MsWRnNLzQt7sJ4dsSZ7JrvTZc+JXHvBoE4mSL1kuE1HObdRBrMD1HGfSi0synq6OWYCc+t275I
soFAlxJdEVXGPA55kGZdhM/Ph/kpXua2R149/RB1kB6rViMkx05VbtRMP4ZBaxJR5tjnTcWjsirS
xSFTDcYcAs1dDpJCcZkyP/HEWNf2fZHJz/IsVje1UJacZ2dT+TAKHcgYiaiGwTw7oqaNsaQqUL60
aWyFdJrb5sBUDWUl7a7r4KavruuYwo1ECaI2ttjTa5MsxwJkFf5dL5TeTPXCKtLygWr0QPTpSQ9q
R/N7V86au+uytxyFtWhGK9uwHcupEpNTKhqFRdWeWmMvld51KZubqVO0Ey0xtsw6dNIcxvD1VBh+
4Ftxk7v2TEDycV3IloYgYyDjr4p+N3ZM0ewT+COFD/c2b/czzfdhUu+SrmtM5DU5/cRb22aIC80d
+qXRDsl4P0UiNxXNBQTyUvJAR92SiibmrGdr09YyGA2UWiHXwmFZT4DM9nhu59zm+qSbm7a4VjpV
iGywWWy9yqRMTQ1YpXZ00+CtLAUrjDo3jnkvx+aWrSQxBmQycBSqr0OS/FvPc5P0v6+f/+Z+rQQw
FqKsFD8JA+xXRDyk48wkIhbXheHtF+NPdCGNfUqxilY4yymSRPV56l2J5O6/WAzmLmgEfhL8F0aO
OhRtS0osxqgvRQZCyulpjp+vy9g8kZUMxj/xAz2Z0hBKnAtPfRNZMAYcFd7cLbqwF2iaqFOWv61v
2rTWsyQ9VUkBRv7Wa+VLlbROoPGiBLalY3leEevIhowsKDEIG68rqBNWudHBxDTRYEohHDpBSAZb
VHtDNDspSI594BMrTEFAqIAUV578c5fG9VHtk8guiJA5VAVnri5ov6/v84Zifvo0RjGpMI7x1CDK
J31tDeOhTTVz0Dkh7PYGqKIoLlk/Avv32b8Qgj7rxk6IT0QM7KBQdnHwBERwhVJ34T/Xk6mNB4H2
phKUVqQhv3CMB0z5lmbOmW+tdpnjqsLTEDW4Cp+/I6JiT2iBLAOtBbcVHCORLLl4+udbuhYifRYy
5YGuxD2ETEhtoX7qRHpitpRwXuYN/VVQvVDwNhE8yx/tdauYMA3HSKdaBjMfY9RQjhLOaAtQZTnj
7dqWJENCvgOpaPg37IxoP1ObWhMgCd/hVEJoh13pivSoDjxPbtE2JghTDFlEPCSjpZSwliUAM20r
tIinkRGPbKlVDjTvC3MWmlckwwqrj8rA+eentRbJGBqj1DIQEyAbMRWxWfrTfarEmB4o2tfFbO6h
hjHboqjKRGbdqKQGD9EsTjitQRpMjCPtdlW/C7tbVU2Vfx6bIKxDuQVlCglJieVbVprhT4NeBTHs
szI9tbtUfeTVtDaMs0pAfPkxRRdxGiNAzPu0U9sgPaWhlpu5KqnWaNS8+Hjjsn6SwpgmkpYVEfMo
hc/kjqgnJzCb7VhwwtNNKTgVjEAnuqSxxQK1qitRnOP05ItIK873VX3W24rjyS4vIqPX4Bz+I4RZ
CgBtUaYHGd6agoIQYEgeyFCrdhi3uhkpReq0Qqfb8RxzIsjtxSHXrcN3FwnLZhmHXTf3BrLsRBwj
m1SNU7TDYNPunwdAWN8fOYx9TwUjiLQem5iX8c7In0M6mEaBobI9x+htGAgI0pEt0VTVQCfmZ9Ue
6kqZo7pOTyAb2flZCyOh3EiptOsFUTSnJNxfv7abGygjz040aeGqYOTJRleHtM7TU5tJLgJjW+h+
NynlqMdWfg9D3cEzrmkEOVF2uCc6AGYpbbCsYQxgxMXAbNPUoQk5h2JiTp1/M+jvQ0xfgta32vkQ
ar2bxKmZPBqiIzTlk57zVr5hsD59ErNy1QhVH/mT9DTWTo+QKMl3yzvWdxEnXNk80j9r/8LtVPT6
NPVNeur9p9FXdmIzIN1VWPnoZt0/BTQtrphKMMzRkBCqI7RgTFcoNS22tkxPxSS0z12WxvtqEEOr
FxXJErIsv+il3t3nctA7GCAV2wArfFcGJb5UfW68/AvtwrQ9TZENBfUi5tpomZgW8QztklSglQmY
fkpK7DwJOI8PS0LxsWqRUALSRhBoAerw+droILmYDQF77M/AUSAZ1sHwqHmN4ZOXWvJdEjeer3Re
r8iWTzwl+Z2hCJw8JOllDDnKvnWlVt/CcqPLc5+kowTFihtEdYAlhGPhFBnH5dzSqrUUxtNTUYEu
phznTJJvQmEqitkrnqy+8qrmW1gLxNl/b63MeHvFmIXIzVcoZJpdbbW196tsrEky5dScHmhpdr79
2+eY9a27uZbJJEYUuckaWYe5IKXsZKgCZHFjVdkTCpwch3krtQa/HeYWDUiI9ViPuY01IxAITquv
LrSxUTOFQZrVgxjvpcYOhQeBOoloxf3D9auxlXf6JJjZ1xL9kaIYDdjX0XeF/jB0ziybxehq7UdB
kCDN11cp56ZsKudquczOll2dBqHewTzEmin0jen7CT8e2pSiIq2LTJ1IZXbwQdBgNkA/Q2fSubCD
RjeN4UkY/s0NQKEbGCeCsJMyd75vaqHWEtz5TnwL5drDkETEI3MpmGPKm7bHIvA+DIyKBCxcDDSw
oar32cBImpIJvZJnJ13pnFYS90DJ7ILZbbUHg+z9oXeCylGrt7j9FwemEbg3iiRDtsZ4VhH894BG
TXbyy5shQOlt0M2UJ2TLmCwSKEADC6CEEaLWYqY11MhONdV+dgN5bMreHTOwGgC/NUY8l/SLtwhr
AvSWIgEfQ2RiMG/UNCLTLMTBeKSphZKlQEQ3hP/boGFXVrygGTl7uCUPS8MjQyQUv9j4DgRSaTxi
DtFR6oziR06j2oLJC+wQtT23z9XvKF/puyJuZk6g8lVtsFKqY42yLiNvzqZFSaX5mO08DMe20+K7
TA2T+zHRvkXKbOzyJLklcvWzQxfeSc7j/hRqqrY35FziGLkvx4uvgG2TVRwvvAKVufRD3kxdK4Tj
Metk5GPf8lw1U6PyjPJIUOi/bti+2G7EzwA+qQildTz5hvL5ptRAypZBQnG4443cx06iqGcAYnZR
rnEim6+vPq6lCKwCYGoIOr/k6dI8CJOJQlT7ohyGs2BRK3oKnpKzchffCIf6qXhv3qf7f7w+CEXG
FjkWZIi/PO/CPGY11cfjBLzfNBSWoSeOJKAhO+QhVDa2EkGAohh4m3D52Th3mhu9K7J2Oo5JbxrV
IQVPWCme8+T5+pKWI/kUvWEfMZtYXmi1kMNiobI0KzRxirvpKMXfguol5mEvtq6BCtwiUh7IqZIv
1tNAaS2TEx2MYDW4tOlzLOYW8GtWXOQnTJ20wxxefkmtWXoZNN3756sz8AcOKDI8COo/K6RMujkt
ImM8LlzyVhuApThLq5FzxzbOSgP8ExUybclJsK4uZnNEddICnNAQ1dFacqkjci6aOjZrpK6ur2jD
nmlkqdlANUQZ+d3PK5KkOZ+rJsB2amVvt71W2X051HZeSNl7RCNyKnAcOzhRxLku+cvDTsmSFEdg
AficAYzQZ8nhTKNpytTxWKa9GYrtoo6Vxgm2N4VQVJEIUKEK7vVnIUQWCjGVwulIEt9slgkD4lmS
/qmLuazEADQaTwIcCDYincSWyEkXTccu/ZUkGA2B4MQYLJ2zYRumF0kxVN2UDxQCm0kqpECpu4pM
x1T7QQVXRVUsTQ+KEVk6+rqvH86iyMw1xtVawiwFU6CANfu8bypIXP2ojeYjCgteVgaP/ZwdJvk3
+uQsSbLE+qnTRo4TtnVWGHEFdBBMMBxWRiHGIRcqfApMsBabvnLJ9dRGroSzsq1dhLmlFKYQsS17
hQ1gjsIiotOxBEAmEZyykX+lU3nTlfQ4pDnnzDbM4VJWBDGDriMbzDY1FkQBgUk9z8c86upfepZ2
PSatzvr99ePashgUoNoF+CDj1MTPx9WMqVbEiorxyGGj2KVmwGbIqnzbJ7D2hdhKb9flbVkNHU8y
/qNCgBLBZ3lyqwyGT+X5KObZjpRHORR+9LVZ08Rtqtlt1Ijj/WzoI3yBJStHACOU2XEKTdwZNFFC
cgRLlhOKs5MngFDJz1rjZZIzKjaqUxyRG3sKkYA5KYaKkTMSYxnbLm6ELIbIsArd1sgcYTTz6pdc
cfZyQyGpiOgGxR4RjgBLlzbNFEksrSNHvxFL059i5a0oaOiWWqh7Qqqkt2T2K+8fH+BSBgFsWZH1
ZUrF5wOcNDVqcirNR4yf1pvO9dNjIqqm4asIG0Mzy3fX5W1t5loeozAlYnBFzaEwamRmzuw7rRfz
nrKtjVzLkJg1Tale+4UyH3t1T9PL0A6OIXlaei7blLN9G6YKKIilvgNkNkVq7LOoXFVpXkzZdASO
yhMaoIqz3qkHnzNsbWPXEELBGi6wN0hjdq0dqzaflHI6TuCqNyO/vozEibv+2Ja82uaWKF1UCPJ9
MFbABX1eUZYkdZRnOd6w0kra5ElQMmKqjWTrasDx6rc2by2KuVgFWiTlToSoVL0XE/TVAso3cwzi
hi4Ar4cynIpTAkCRkaEifCOgIZ+OGkbCiMqt8qPrgYfAsF1evnDDwsO0o2AAQyHhuWS0LsMKQjWB
6fVL2RSAMJXmX9fvztf0DkJGOGcact5LrYq9rEIbSuKoiFhMUF6K6M4Pdnr7WJJ9PUROD7KEiB4S
8nhd6tYpoSkKtg96B4PLuLrQyTnLQglPiipMphChvU5O0JMfdJd/IUhBmQLnpYtf7lIsx3IwUKwO
6hD4lR3XiOTRNHtdyvYmqhCxBK+Qw1xZXRtq9AvinMoCPEXC78T/PrjRbY7u6l64mXgomY0XEiUX
+LfQjOVVZsQt8zIiKqTzEQgHOyAAq2amkFAvlg71NB1CWeAscOMCQyCiBp2g5wo4oM8X2CfFHKZN
OR+VUQUYtyieohCACR8YC7ecpR+c7VzifMZBNIBw0zXRgN8BmZ/FGRKGCnRjMx+rShkOMh0Sc0TV
0KLJMOxKtEyZkxKDh6oO9WMSjfJOJlF+q9FUq81oMtpjks0558XeuIoovcMJAuwZNFhsV5YkzsIk
oTP6mHchgY9qxFZflbV5fekbFwNSoEEGwgoUjpmnE+njPAiqbj4OB3KZfvqcX7/h6Rhw4RQC8BuQ
XGySriV6oJBigGvlUw8N7KZ8r6c/UprsBx9Ej0nQJnt5LDi3fcNeGsBGoFCNzB3R2Nqd0MGUaHTC
1mmj6Te53U/3WY6noJntbn6/voNbMfxaGlvGGupOUrK8h64e6Ev1jMnEuavb04veWcVe4knb3FHk
dPAPRgaW9LOq+mMFHW6wozVtj6VEdugg3FW+9jh1P9L0VvWf0NV0lhubznZVHiviSEN8qjI4fYGV
qfcZCckuknmDMrYuLFKXFFhKvBuwfp8/K5y1GR210CNZvlekczzEpjLfxBlv+cvyPt9UEV7e0oQJ
PJUqf5nHptcyALCwRNrwpBgP/0PalzU5ijPR/iIi2BGvgDE2rsW1dFf3C9FLNbuQ2OHX30N9987Y
KsJEz52JmImJjnEiKZXK7Zy0ULPnxV1V/zGU9kuW6i6xHyLzKEV/H0NCMMp1OtZnImm46NxFa0Vc
zl1uGRyn3Pzkdu/EcG9J75rGe/09MZyk2Woc/XzQaOKAA4NXUlGR415u7oXASTbHIuc1nEyZ3sNG
ogDb4QTZqVMBtxgOGVMGrzCmDbPz2SAsYpcOksURQFX6Wuxgz5g12sIUmsVXSdu39vOcbpjbz6/J
0p4CWytbiFk/QSfrrgC+LIGIiu6mKfWmQXN0+4s9zWi/rPzor/t8F24zOBwANyLJpYuOZ2cVjWTo
MAdyoapBpaPyiwgm+a6wdCNB87mc/yHKtjUkk2UkJwVPrZ1mfcRTMofsF+V0X0qd1+nNqW5Hp+WJ
N/QIKWMKgFUSjs390PJzOZ9MvXCrLu5R7h9cvVA2TnRNkaCwBPcFTXj46/pEcySTlKTEW6qU34A5
cSa/Q01UDZr41CLR+Nf+MOJaXFF0oS9tL2LKdI45MTNTnsOouh+kPwAodltNhZ9fxmsRwoJQfqkj
DF7BJg9f+/mn9vfxEMBAQOWg9gmkn6oJ3kBbmiblS6yMDnTf0DRcvaT7Ilnp3wKPoCyodMJoImUJ
iLx6fTBtB0h2HqeIydHdbO479JkcWH0/7mPzfPuN+vwgXkvSriXNxIIt5ZCkJqqTKZ1v2xg/TbRw
ihMvsjcUbu1+X65LeAt0ZA+VCbxoYSYd39XWjTXXmHZM2t9e1JqlQoMZ0MrIa6goAV4vqp6M0mjJ
ogY086KCeQzlv3GKNlbzuRC+HBOgOMibLBUVXbCIIzNq+DDILkgwGWbqDFoHBruJOmPCvSH5Te36
WRnZw5DHe01ymtR2bi9UnBKJTNv1FwgKj7tLI7gzeArazJeS5rRYTTu2j1PuI4op5PZLkTI/jTy1
2OWtCy7c4PYnrO61poDVV0frlSJGoFHX6EPfYg9kdk/Qa1AZJ6n9W0T9skodjZ5LrhZv7GLHLh48
Q+oL1vbIeJjDDzo/AfO0mUBfsxw4R3QzQF9QdRHuwSDTtsU7AS/F64P69fYefXaB8P0XPy6ofamr
TTwT/HgrHfPqiSV3swm85u62lNWrjJY0pNjgAyEhcL1LaoxyJUsj+LYY71e5hhQOIFSs3W7wbwta
ezYQv+LMF7wuWnKvBcmTFSktgyDUde6kZH4oovwd2P4vmhpEUf+iIrp3rGojf7imaEhz4FrDgiz1
omupmVT0+SDncsjyxs3qO0l9oOiP/w9LuxAi7KEhZ+ijMTI5HHv7C4u7XTX2PqgJXEZUl+TqrrYs
v6zyDYO1ZhcRxy2VS/ScYnXXa0unBsn6gcPe1y+m9WjyztH0B+xsliFeqL/eXuTaTgK2hfIKSnso
OwtGA+TCE5QV0ux2fGukOJTG5lRK2eG2mDWtvxQjLIraSct5wuQwpTujd8sszCjy2V9uS1lTRjQK
fKAo8FaKNji2wRpEtFoO46BQ7lXumJPf7yLJo3uwXd+WtbpxS7iKyij63sWOlonrJh9UPF+Gitxx
Eu+U7KuN5+W2lNV9s014+B9ERGJnid1R3gAaIYckDSagtHrtwUKlrc83sq5rqwFdDUh4kC6yAZO8
Vro60uKsbno4MzASekIdBRumZD//fjWXUgRlq6lW8i4Z5HA4d827Yr1J0179a9wOHgh41ojrkQkl
CDOvl5KifbMvKlkOJ/U4TftWdqNun3YbG7ZmYKFgqMsAs4ci6LKhF8+QhNNn06TJQI7eU6xB7xp3
jF27n3bblcnlk4VwFow7aC/CPxUUaARXk44qElyj1IfzDJe5HfPMyWg9Pt8+nc8cG6jJqMA74dmA
Juhi6wm+Xa6zKepDXobcehuoH1UhZSeifpOULzX3ouw4veuPQ7YvaZiC6qOYTuQ5lY5JUAGYlDuR
q//UOq8pNl6ZlUzm9acJ2y1PTWOPQJGG1Y/+UHhP837yv8kn49vtLVjzoa62YLmPF8ea5TaNSAI5
LZgK5rshzhyt8ix7R7VD0jj2tyE/61qQvG7akw/H5fMh/7v7wkua4+i1oYfoujqk8kGL9gZF6tlR
laPRBGX2VU9d5U1KLGeK/Kh005dKemQ+qGpqjFe3n2YT2db4lAezvlPt91bd1+apnu9i/M8gvfOT
1+yJxQ5tedBIR0oA3p6diG4YrI+Ew61lCLpKrKGvtd7uwwa49/RYZ68kUhx1eG0VE3NOmGtZToZ8
U5f48+Am03t115SVH0tPabbP0UGeVQcyvhksOeihEb8p/JFSTCrGfF2mAxHnFXPuGp1DyWsm/WmG
2EnBKrFFkPtRgby1jOWpuVAEMxktm4/xEOr0EcXBkXmzZjpmHCzkM7PTY3By8qsElbMVeTPsZUed
/MGoXBOnwMMCPTJJkFr3kpvHXyfi9fah7RMvz75UssvNsH1Iz+MhPqo7HQxvdrfDpjk4lvqolM+V
Xz1Ko6tOD/qZ2Ocye82l+1HeM2d4Hr9wxUnzh/7ezJ1KdUbA/tSTHD3YpQe2GzvZcIJW8pa4eehs
0haaqQVtfb0RbCJSMyLlEIIxCy1/U9nszJrPh5JXsUtGqoZZVZROrJkPBYZ2vpRNB/42kJ4Gt6/m
B+3L9YmoCuJP5KB1uOamSFqnFD3v+iEdwhnqgh5MVzH6lx75bmRW3bluQ/LOLd2p0UhRcWVX2OZO
kw/29D03bCcbtN1oOBiS17aOVKRuMYBRt5WCJdlbJLnDZYd3ktvuO7MOyJLZB06WlGHbmIFsbriv
m2sRNlXtKpUzO0Ffo3ScEtd6MwIJ16J60MI4340xQQ/ubhwDG3OBSlBtJcgWozRZHXLlIXvQLEeX
gnSX9vsqdyPV66vflZ8ckWC0tHPVgeESHLp/7cFh+9F9BmcHxRY8Rtd6kLCqHzSzHMLv+uFRe7x9
uCt29/rXhQ1JtQRBZYFfj1pMNJZrv1T3LUHfeuUu1QxJubf7eddO5bdOOzUsRtCUbOVuRd5JBNDL
R6BhCuhCqJr4/pGszuSyywZ0lEwPkiw9gg/MqYbkscqNI00xp1Wt0bwMM1ahYDCpnszdKCr2lWo/
dWR+xpiOX8jf3SU1oU7RN3c9jwJUbZ6iuMShupix4cXALkq+PSoBnYddq/kaCa3uaaBoh7ZMN5Y2
7u9nBxJrQicYYJOYTfepiYTJWl8WhA5hnZXogcy8quxR7NhFqHncPkNxxsf/tu9ClKAhrFZ0Xsf1
AN/BfKoxO9wc0bNSmWewgrxqRuoVVELft+XJ2nTXD8VbnzOPPrXJO6aqOGCbCXoiO532Y6iPWqm7
qjHu1XLDjHy4f5/MyNJhACcHhVFDcA+jGCy/TTIPYVyklj9JvU+p0nhlbJoexRjvUyVF9+gZh83P
9V0nGdxr9T7zpGayHV5QxZ0bScfF6zqfo6HE10FDcUpiCvKJkdJdyokDK1kizzKbCBlb029UvX26
vdkfjWGflgFfGt30MM/gjLi+jgA+gJHDboawAumjpYL0ERMjHakyDvrc7xvjQMh+nH7okmsnd9zO
fGI7VBkwKmI6MHgyQ/5D5fPG478IFT4K3TUo4qEIAkyhSOYNhJyybO0QDiR6ova+rc5KrPtdUwZo
S+V9mMzthmf42TVWIRI40KU0CZdVvd6HkQNvbOcyROa1O2dH0Ef+l0Vpi2VAQxtiC+1aAmutQWoL
dL9TOABJsm/Ve0st3KbfF6g5d8dq2ujL/hxaYEkXAgUNBUSSGlUFgcO401KHAEJg7Cdj12/d2JW3
fZFkf9A0oCon9mLXtjQOxYjNU6wgq7IAPtadcR/L982v+ktfRH6sbBiJxY5/0pALiUIEGBUkKucY
EtMsaNzqF/rND91Wu+OqELgsaLC10NsuMoV3sZ4Ts1KGkLDIKafvdiT5afmkJf2hK7/3W4WAVa2/
ECcoCNXLmVUJ1lQchjvZdMlDc5Ayhx6bDcVYseWgpvx3XYJiTKo+8XyCoD57VasS3uhvSzqBpGvj
Tq1EW9CLC0FCtNU1hVlaBDZSeyv33Xv0rXS1PzrwnU6zUdxYV8ELUcuaL/zsQp1bS8OIkjB7rB81
GYPDO7/0TL8+4gGxNq7y1gYKL9SMvCuzRgib3PIJMP7hASwSG4Z5Oe1PGn6xIMGTyTTUFqx62buH
5LFvnfZn/7XzkqPsdwc0tHVfN+QtN+aWPOEhyBOjbir4EmHrAxzAX8u9tpdPmMB+MNBRvEX18DlP
dKUZYt2O8tGudGsaUGMI+u6+GaGLW00Ca2/bpfqJzQtp37V2KuP+doXDU7cMaOLQ2ZtDlbrQi8RJ
QmlPfNnxrH6XfN+4ZatLhM6hloNGcICArzVSGlNKpQjmF2iEY9HA0o+KQ7eAhGseL8BU/4oRdBHD
60qQxeMyx+GsedV7W3kjMg293w++ncQupoKSLNmB38rdcIG2FihoqCWpCkbOQ7Ke70i2T4w9maet
a7B61ZBRRjUMRFMAQV/vIiu7OGt7FeECPej77KSFVeGYbvZQt47ZYap0sZN7Rzrr9YbDu25RFsyY
vIC4QUhyLbkFu0oO/hCoKLIhvToH3ZttVDuLhiQfwPoK1BH7Bs40d9CjDfvy0XMuXsaFwAYIxwVd
Isaoxdw2rMWUkTDlyVkv9o351Sr6vU5Ps/xgaCCdjX/WuqNnYMNS75Q09fQ47Jr9UL9My8fZ32Tb
j/Xg70liraXfBl2N6DlcekMFKxGlVQ+K2ALAk/SJDX+k+fs0fNmwRGt69a+MT01imZomLfpuxjA7
GWYAbj2/CJN7MPUHoJs6m8/OcND2t2WuilycTbB/oU1E5A2SJWrFTMGypvFHo96P1V63zrdFrDkT
aML/R8TyCRcPlKX1Ku+AwAqjVx0jQVrHvh+PyZYrtuZDXEoRlNYAqRSCj3yEyXu2bEz8yKT9XKDh
xdzX8qFpg00yMHFQzBKu4XqgLxS6joyKiJ9Q2VBSsEqMIcgydlUQ71BesO75nYGhr3XQH8ej9Zj+
nH1zHz9oh9ubumYdLmUL1sEqKTHmmQJTtu9RPQE672i+3hbxGXi/rA9V/6WDSAWxjiCjRAJI0RvI
qL1ljhE5pPs2yPeWy/b6k+SXPtkoCSzul3j5LwUKfmAp5/rYMggcMKxii/lodccuViP4fo1WDlbW
ltixcgDEnT8o489E6u9xght36qP76NY6BI0f62iKxh7rkJ59/sReml38AxxLh94hhzlIj9zLj+aB
H8Z9Eahv2b31LbqfwuZxwzVcvdtoqwGtCuhNgda7vnhqFumtmmPFBti97wvJcBRGt56pNW8N+Bo0
fBGIksXyNUE/ItOWM7P99LV91o9kB8LpID3V982h6/0NnVwe9U9beyFOeHq1zMyrijKgHP80gf3c
4uZpfrpTQhYMj8Nbcl/8eEb+d+PBX9WdC6mC8c/pXKSmvSgm6PqHHdol3ZK/5N1GEm9DzEdUcWEp
S3mkXWVCTE8CqX7u54dZv5+2MvNraSa0ZfxzZB/v/4UYEL0D32NVEMODsvTInh1M7jjUw7QNTzk2
z7ozg0Dx0dhxVzv3R+VI/v/2U/RtprgCtVrHsZ/mmzzuk0Rx8noEje2GO7F6A+AhygsWBg0ny4Zf
rBRoUdmumnYM+bxHEynq2NMWIHXVZl2IELzQ0gIBb4QEfzjamDfY3CvYyg2dX+zsZ53/dxWCzlcp
67OJYBXleeAO/WaoTkHvaP+Errl3UwZqFB3zG0LFKXb/e9wu1iWovGnFplK0WBey55iY93M+TT/I
vg7Agudbd/IvOLzmL0ze1L4hnJCYs0XRsNIOhtfnnw9Al/n12eltN+Z2U+MDpofGMY+Na/7WmdMM
SOY4QL7/6LYIym9rCzJi1xKnpu7llGGfQQlBpH2a7pp244VbN19QRUyjxiWzhaMsY8nUawPmiwDR
YX4p42f+CK5hZ7OGv+rE4xb/I0k4PzniQxM1uGL5l+EINlxfPbAgCpgLnpL/ZJThfFnAxy4kxsJD
EzVzIptdB4Oieg9a78yVo70N9/NXO3bMk3UcfpudG/2qPES6NN4KV1ZfoAvpwiWPo4TqkgVNzUoX
Q1yqPzZSfof4PVcdZBnJM//d0M1izmqgArKef9Ys3Pu0Zirv0fKDPnVUNu34JGue1hyyh1GTXVLU
DpnO1D7ExdfE/GkniWPnfjQc0vZXHtOvMX3Nxv6+nbRg2gIRLSf7yVxcfJmgYxzkW5XOltOov+qq
BJ6k3Ww56i+anuPCzf9bpHq5FYKqVSk4uWelh6pFO417Cl5l7h5QhsdziUqPQ4MTK730xT78F8P4
70rFXIoS6dk8R1hpxg/FYz3FgNJ9NWs/7l9q5TcvvvcKXC5ybjd7DdZ94wvRgq3oJBtAqQzHL5+j
O/PcuGBzd9lu8IjDvfFYO+qG5Vh9Zy4ELo/ExVPW2oacRoM8hjGpFI9LI1CJkaRtpG5WPZALKYIH
nqpKManZgGVlQa06CmILOz/qm5HuWs7tQmXEQqExVXked4upBXPEQe2/lfJDp+hOFjkaM5eyfCU9
aFO/8aotqn/jaogEBfB5dHkqsDzwJuWufR/5JJhah3+9rZhrDwkw2RiPgqKKCWDJ9VmVUZ1kRTuP
YTWlrjnuewavcYsGZlUI4CoA74HhCpKuhYySUtGs0RC5q0ebKS5vz6qxBY7ZEiJYuaQCnYoRqQhx
tS9xRxzZPLT06fZurWm2cbEQwV5lTO/jRoUMEj1H2U8Jg95uC1gziJcChOMY6gE4CQUC0F9FJrfD
7B22M/kBQJGxAlht40FaXQ9yVwA4oggO0OL1wWSsUTqlgjh2kNwtaojVA7n4ceFAxsTI8qrDj+cB
SoJv0kYE8oHYFm/IAhb6fx8vHMaSjRxHjt9X70rnPD6MGE/k8HP2QznHL637B//h3z6dVVN6KVI8
HkLI0FoKIsj0FTxAaMyLjq3F3a40PNKAIap5B90ZnZ4Zr9EiKINdte6cKf628R3L1glLBwxlWTiS
fDaw3tfnVkex3maWjgtVpKXl9obGfhCSJkfMOy7inV4YJuYNDzKaypRCLp+jhOlgr8gUZTzktWUH
PXDKhSfpXM5By1aSo2HQ8dQadoepn5Rt9fGvfe+CKcVpwdZ8wkCRjBRSOyxq3QAmTLtS+lVxXuzV
2J5cGhlJaM3aFhhkVehibTBVCiAnseA5qqOcgvEdEVX/qg4/7ObAmY645zfTn2+fx4qmLzhyRABL
lh8D5a6Po8dslmIoIAnjtHVP54kZZGpduQgM7A2tX1kUuLvAmg7CW8S+4snHGpM6XUZXLWa/yDwH
nnM+YShXJN1NZvlye1krTxCaXdFMglTJAmMQtH2yaz1q9AiN9738FZlXtFrZ9wskT6vu5Wz2QKSx
kX9dedMBscIowIV1QrNFYuwelSLA2xUZSAY79ss5tz2C4XaHDhRwDeab7G8vcFXcspFIKAM2K8b2
CSW0Gii6h21QZmookkitvs9l8h5b9dbztHJwwCUtWBYNEPZPrKspKTFTbSiUUK8ikAfXbjLObg4k
u6nPL3W7VXJaOzsFRHpoGAFUCDj9a5XkLLHMFg3t4FKa/XQK2qa2vTSTdiS2jo1F37ipvP/9bi4E
L9hJ9JWDIPRaZG/FshyVRA7zP1qp/SlbjnETvxTV+PMf5ODI0HSiAAsv5nrbtLYw0bZTwhLjCfLp
B4DqreI0Dd94HFduNUwHIl8QAytLN+T1ehSVGzRvexAtVsmbZTN/mA0P9KcbSrhWgAd6GPBacDZo
iEqFo6qavDHRkKSEqsTms2GUrVciCvOVURl3xO6t3TS2zTuxMwk0uX186A2yxfq4op3LiOCFDAvz
pT6RK3RqPsYpaoUhQXtqm/d+QZhP4viutdVdkv++fYJrEf+VOMGyKHpS6RhfoYRWJrsMRUlmcU8f
f8KE2kW+N/EAmXrsjtT0Ewwi/XsnC9LB848WR/Q26kJANE5KxCn4WMNKqRwrwpM3R/vBJmiXvmNs
X8j670JiGyDYlQuJ9xpcNwvuBgN5BKFE15oGuw+tpckLJurSr7TXDpL8UhmFr5lso+t07UAN9DWC
wAICDfH+E4Umkd2jYRfETh7N0FwesVPKc79sYgxUNaKNBP7a8uC4AuW7DBmSRRZbNZ9VuTJLNYwT
d5ZRCUU7YMzv+hjM0fUpQwPLbRVaXR/GqAAWBiJ2VGGvL2c7TZ1ZoeYcVnPnLMTH9sko0qBEV3ap
bpFzrbwTQOT8I0xMdpvzMBJuNWrY9cD+9AoHoAlBbZmmyWPbb81TFJzypTaBWaI6/HEgwvAUCnZU
wTy8tOmL+DxVbRPMTf0nn2P972L0RQiedZg2YIwxNEwEwBOeSYNkk+T8sAtun8zK51/9snp9MrJk
K6gq4ZclR3E3Yn6RxfTTZws22WrB8QnXKDlP6Veg+Q6G/iC9gcKcgifeLmZf0w9G/sKSexpPrlrf
xSoQfaZbE9u/vUpBJT4+BB4ROBeBugT6bNHPixyHrJRNkyVNdm71LEjSIt/VdctcplnABqRbk7JX
pOkWJlgbgIVgUvFHi/mFNClSMJ5RVxfe+dkBDspRkt6Tk91c7P56WXAvDRNAWIA8wfV9vayJYxRr
V0fZmRAJAKQhsMv5Z0Zy14rVjedVJEZYttCwQc0JjlPAnDSRGMEoC51gFmN2TrPkcWTfynkv989d
se/HnwaadDF2OlMeVLTDzxirOM/tXpZSp64Cmr2bUrHhWIs9Ov/7HIKzXCCFiIaFpdOyU6ZG7vPz
BJ9qnzYZ1Rwb01MdNiRHO7Pp0zhaABraseFmSkUAMcCEiaFHAwi2MnFjoyn3t09j7ZtQtwb4Gblq
GDlLCCzgdCQTmLHyczQUeCjsh5x0uwm9NOpLVWvg8N5T06kHRIBETpwomZ3C3DqmZd0XseayL4Ak
InySgQlBILVY/gvdm0ajSDAdqzhXZgi/7z7LMRlrn+iHyjo0KtQQvdymvNUXJjhfi1SwcsEhsdHc
syD6r6XmRR0T1uM0zEF3UswAt9ifLtmanbhiq+BAgucRWJOFcFdYG6y5XBs8Lc6pQkaXY96pgwkU
W9TEa5qOgZCw5xrIrbEwwVgwhOqRQYbiHKmlqyZ+bSB3mLQHaoAdgDqsmtyiT1wGpIGCKSY1Cfvi
NyrYXt1JQH/cIWm9cc/FktXH/mLwEFJ+eGLQmSas3EwMZkStWpyLpHi2I4IZlfUvY/ANav/irHen
KHKkKZi095p6bT5tmM+1jV+QtOjKB5/VJ3pGSRqo2VdJeaYYMrpTxmnyjVjZ8uBXzKaFutwSJqhL
0Cxc6SzT6aCUbXku+8IF2cVhml/mMnuWyv+0Hvhbtg5IJUIT4V3qpbTsE93EdtLKb6RDG2956GsX
QkfuSUOBeCFuES5EqsyDpqZpea6rWHabwfwVjV0GvDPAfRtWZ+XGw21EgQybh5dAjMLzYuZVxxk9
T3s5TdzB9PMpGM1zlD516qM0vfCtRtqVxRF0XaGlH9kTDGMTtg8QHXDxcRxU3quGk3a95NiSdpDV
19tLW7xCwZbhuQF+AK4/prKJCsHsKp4qNOQB1vnSHrTGRVOZa7+23Smrn2pgyG+LE5zU5ZJdiRN8
/qjOrLmYKD3LRpX71qT1Xsfa93Qac0CGbCBfyN9igP6vzIUOGoyKOENBptk3SqTMkJkp73NX+IbO
XGM+Y1T9xsOwWAhxL1XcLPTiIVkDl+HaQrMoKiW9aOg5xkDGzPaVaTe+gpaOtqUjY+DJ7a3U11QE
wROUA/EpwhrB4Y8oyfRkKKtzVszxSUv1dBchUH1U0fXlyTNBX2Usj14bq8oOBU/d5zV4nC3JnDwa
56Ov9zJwnIbKvFrSGt+YZc0xuW67Y8bQ4DSCeBRUgomnDqYBLpesCuWyUQI7GtCHHDNkLc2282vY
Kx/86OCuYVN+qDOWnRqeGqADStXXQpktN8KmOJhjACMeJ/Qp50qxr8sxBlmX+WWQeOvFkpoc87pg
R8wCkx+aGTlibnXdhvewdkAgPMfhgBwN+a3FBl883Bjlo5b4w+o86SUaxSOF+vD5R9ewMoA2y0Lx
+9qqX+2i29J7Mb7/UEIEgfDEgUVbDMm16GS2waYBhpxzZzNHV9xeUdF3fBiAgzX2eZ15XF6eO+Zj
FOThtqKs2Hy8KAv7HuQi/hVEM4nMhLdZdR4Iea7sL5gSeLYWm7yh/mum5FKO8ICqRqdWRpRU54j7
Wv5KH2RdQjLhjZRgAep/tluDfJfvFq/bpTxB/8GoocdKAXl1+p30TwN4w+1jXlQOg/bc3sK1qwaO
EFCtACMJ0lJBcSoLDFQtsemZq6l+6EmqghiK3E9D0b7flrS6icgvA+WLAdbo3rzWk6gvq4KWWJTe
n6rRwHx7AF2y5K7tfoHz4WtVPDT2RggpEh986CYmliDvA58PIxyEg5OQUFO0XoKBTDyFHeI0cUj9
I9VfBrVzjCLbxWVAjNxfJltH4GeDw505RoBgGmzqR0yVgZetpl5rnya5OJoAanVIOsjk5fbWiOWt
//udaL1B2gjpKjGj0ibETjIbBo9hKpAju4CiVrULRzveoUn4rUEfU+cktQMU5fNt0WunAqThP5IF
VwNcdSSNjLw605a4bAamkeXe3OR7iQw+i/hO5skXZGc3btSahoO8CIzT8NkwxUfQcMJLJdEyVp0J
zb2mL92E/kntX2bxktlPt1e4ZhovRIkMKB2raF2r2Fuj1mo8DamrK8VwR8yRudoM4K9lFP3RBkZ5
42ptrFFMu4x2o1GpqWCTR/o8AxsxKSfGmTemb8VWlnX1GMHMjwgKc8NRVbm+XLlGu9ns6+qcRKnD
+EM1n2dM0SEZGCPS+6G4k+uNuyW2mX/orLlQfcKXA1meOG0ckZbKzC5n51mxQF8P9glqlKWjaFx3
MaN2Cu3eiB2Sz9Ie5Y8xaJOk8rlNJzCozRjsaaa/5wE4+IbrbUCUvghoxPpAxRMfgbBww9FdeyqA
pkU3PNrT8U5q1xvU23KkkhGvVDTaoCkqyvJAihlsxpUUg8mt3iofr9nVJdxCRhYktOiGEOSRmRWz
VLLz6B9GdyMBuxbRwZz9++vCrZ2LYtTSCL+ukcZXhue8/FYYhyh6MLKHTN13IFMhscfInmyhJkSY
9cexI3UNMMxSOkDAfr2wjlF7wiVi53ZmuygPkbd4bjXb1VOy42r33OW/meZhrPNYP/Gic+zHuQgn
Ax1v4AdJQTeRYBB6HrTFcMTUOjdiR1CxlJK1YWA+3XoQ1WlgjjZgWzC5xxLOW54zs0oyiZ1BBBwq
qBeN0R3pTw2o8XiVvaAxfbPlfNl08dUGifSSZkVUiGTX9c4k+tiAYXnEzvRxv0/qEUF/oWBEnkpn
cJmpxTHBuwdm6ZEHrWFM92o2lftU62xMcY7ULR1ZNOzT58AYgLXWQnAiNuLoHVe6XGLsrGN0MleC
hjtRfKDWkUru/KRZkwc8fP7rtrEV+3P/px425omhloYsusiehQzZ1M6EsrOcKpje51SNcox/FwnY
cmNw5bKxdPlIvufUz+noSCS+G4bBHdiM1196i+dkp/M4YCCAAUcxwRy+29+3ZidBdglYDKJdQNmF
i8MMCaRoY8fOAxvQhqfartREk6NjFNoBwBnbwTSmIoh6Sd9JXdVsZEJEAOTH7uAk0OMOJnVMu16s
xoWb3hKM6yaUs7OCfkfwyYwlco4Zibtv4AwpTwPGosWuVs8U7RopCfqeg/DD7tHA2WaZypwJqKhQ
1pv4K6Md5qhDofoTSKTY4Brg7d9JmCb17faOrfr3KB7jLsGPwnDFxbJefLOZyTF6KWTokTodK2NE
U36EZhi4vUO8K581M0wi0LTo7jBvkRGL5dL/7RfYB/HOLGzXIs+9UsRNlY8q9ustDwuH4G/NzeAG
/ac1/itHeD6Bz8qtzIYcs/xjRXcJMdGU/1Swb3NN3KlJdrbpKKS5t7c8/c/PBG4J5rEYiJ+WQdSC
NeVFwylAU+ycEjDXRI6V/C43GUy3hAhvERnRrmLkeC3Uc4we6P6lie5ijEvsa+ZlWVAWr9o3yzjl
8DcLABgrOKHShrewhBHXxgjRIQreKK4vfR3iQXKDA/QzDXgOdVRAS/D7yMVh4xA/p7IQCYJ2GTlA
dF7gcl8r6jLGtMc8NX5WwLyT69wpKt1BIf6QlqDxYK5kTS6Xv1TRxto++3nXcpc/v7ggcpIPTAEB
3tk0w7k+jspet/eZ5WJE5O0Vrp0jsoKYCqBoIOOQBeNVVhqRaEz5uTFsxE5JF7mSoXG3bOOtSfIr
Nw+LwjMPc4iUD1o5rxdVj1IXqeCDOtO4PqWtjrkzjWOhL0iK8VxxFrBMCtWoOqBY8nh7mSuVEMjG
ywUPBzHpJ2obHs0TH9OJn+3YBKUvg6NhyYnpDCVGkY26O/Kp8hozA7FS0xQ7OqLDhkxDc8BYOXZg
bbWV4/jkTOAtW2ZeYbwQQlfkwa43I4K1M6ZB5meMoHyWzOzJ7EGCk1i/KmM6UJ0G1rjhvqx4eCDm
QkZv6WxEvCx614baR0U7VPzcN9nOSkrXNtlhGs5Io6t88ga41ijEuLnaenRC9+PfEgLA9OIDyEIW
iH8BnygkBrSuLVNUn6BsZgfPEu03SWHCc5gQrG2c92ff/FqU8CoC/VjNuTJgrdX8fRwzuAp/4qH4
AwTwcbZqt9aGE3BurqxP4O4pw6bXXUzsgP8igz4lGNkW193aRUOhCN2Ey3xQbMX1eXc5t3luFfxc
z7EjY1AFKrH9JkZxbdkY6rNkbzERGDHJtZRcL/KxQ67nDPrDfcNUp5Htd6azQOHNbmOLV2zj0qiB
AgwOFPTHwgOnc1lLx+7/cHZly3Ei2/aLiGBOeGWqKpUkC1my7H7J8NBOZsgEkuHr70J9zz0qiluE
+6k7Qo7a5LyHtddyRexQJeRq46vSiYsO6BAIQvizVF7qWmn9iucPdhLdNr5x90NaFmQ0qDCAhn8d
gKPqUJPZrUTs0pfa/jmRHQ9lYx6R4wELOMDaIDhdw18aXa1Gde5FrALlqoMxcX7Qiwe219q8sSku
zKwugcTs+8bSYEZ8NQLzqX+5PUubP68BkvWeikO5/HI3iHYy+rmfRVwYg68W4ZS/Nwb+CyNwPSF1
hwozIMWXRlqVpEXDRxHPoGfgSepnKMEPe4x+GwuOIu5/raw2G+8ZyKh6WBGB6e28gZuL/d/fXld1
1FR2NlZCxFkpI1Iovmr85vp3J/k3m+qDnbXPxNSUFwPszN3JgZqIAiSVmx2afI94Zeu1eweLomd/
AQSuU/dKBWK6rNZxNAugHxJkmCGAKUsvVSIT4TO6DJe+ygO8z+RVyj0R2O35XIjE/7G+2nZFWuUD
L2B9mkffMJBiBJrckUrAIBVxe/Mty77yAa33dx3MVEgZrYOfajRTWrdFi81nq5HBleKg6HI8moCb
FIPWeCLV1SBHbvDB1tgY3ra+db4gcwt0LOR8ATNYJuKDl9YQAgSgXrXxJJ7pJKJCZt481TtWtt5t
hEiAdC1oUoAaVj6aolVtr9tNG/MUpEANl1FtQNhBJeh2h+4CU9BzdpwSfnLtPshmI7Is5Xh7pBvA
KUAcIFtOAAmGv0JWp1wnYJzQHNHGlcW+Nc6DRQmKn2o4QSTUds4gcPGaSgmsQfd0giZErvF7ZQb5
rWCRtF60ZC8Zszn3CHDgstoQKXVWhymhtlOPrG/jFNgeiCbKAlQ/807CYxnV1fb6YGQ18wwShoai
yTZWFJAIo93ZmR4N8d1hz5p60vbAU3tDWrkITpLpSgHMXqx0jWcMPXRV7LjU671Ds3U+l9jwP1O3
dsMKVcngi7dxRz2zenGd2ev0r9XuNbS8Xtez5wALgFwRJIdWr5tUGzPp0TMeI0ryul4PWXLitPBa
zQxBUXd7h24P6r/GVhs0LWtodzAYq+zfrvuNOa+oWhtIHt82s3XhLMVq04CXtSDIL4/8yKFYS8ap
izniI7X6Ka2vElDBYTyo+YvOznn99bbB69O/ACyXRAnYniHzvg7nU0POusWUGl4799OhClqLe9xN
FuICVz3m91nPDxY0OywgbfqdOPRqSy7GbRfKSiBRQJ/QarjOxFiKJqwmLtxXOHQZCJlaqf/pnCKv
qmMqXQ3upHEldM26yVJn20bCon8Gz/GptyNCD5pyNgoZJHvI1Y0hXVhbeRJFrvTgxbMa4PRijfb+
YKYe1+e9AGTTDIIdd+mvAt5mNXOkcmlGXaeJuYI8DBls7heE341MVTzEYCBGNzIzTBBoHku0kRx0
RUdzRdEbkZhATywV7iHFMwTJUm2/vaU2Pw1osiXqXzplVkfF5U6bJ5I2ceKb+S8xv9h7tPpXJ39Z
0Q8WVnM8FegUMzJYaFPEk00VGbgvC8sbWvXB2O2KX6by4p65tLb233puMdG3sFY0CcoH6snMoELl
uH5eOw9qLT2B7GKXJR5uB0604+3ZvPJMV9ZXC42+tBkNsKSJLYXWXmLP1E9JswcXWNZkPUZAtxa9
MeQuNWtZ0w+uBmhoC0dSjNEpD3NzzKyjVAaQZJUo/e111V+nZzEkPPMQWbThdiCZeGnMaCbISY85
j63JvhMJ/0XEZz5oYZP7GQsE0cJ2Grql5hbyTI9vz+d1mmixvujFQ6kbId4agVFN6H4oBSY0MRNP
r3+bvRnUZveSWHU8ZsqDJOZdMrBnwOp3DsbVG/JuGVWGRbn7ms1vrutSs3LG446rh65qI+W7aN2D
1NPT7TFunUCAajSIQkB/Aq1xlxOcJWIqZoFEiFqIPmDcMfzEEYBJoJq4M6br7Ymz5eLxRfkErQ7r
6oTsJ2mijZ7HxVzM/kg4hEftztwZ0J4V43JAdaVYskttHo86egk9zoPbE7axJZGeRM3NAbsTQEfv
aIcP+18pChvvG+Fx8gLOeGhwO95QHFL305QYvk2jkUdOCeKnL7ftvsvQXp472MVGXJgswWxPVjfZ
2Jkk09oUsYzQgZVJ4PZaIxymVIX4WF5oOqrRduYXeT4EA1iO0czvTEc0RsA7kMUrgLsKeEBE82yY
yRiKSn2Zq0wcp6av/UEdyqhUeMSpCq/IVJ9rkyUP+USMkCBSDAdqyigVjuYpRNnjPly+/HpkOOAo
uNrX2Jl55tIxigQpFEOEmUhCXTOiugsAieuCvgOrvd7vKU1d32LLbP7H5hUtv0EHFxufiVh5K1/z
v9wvvVciZtjxJ7Y2IwryoLt2MTiELJeb0UKTQ+6UDdIeswtouwoNiG5W+U5s8J6xW0/gorWDrmTQ
wDvrW1KpRF0AiyHARYCupeJtnFofaGwNaBskjw5dkwW2AjUBMgQqq33G5sdkzrxuUHwn/Ql6fOwV
zStrv0G2Ny8+NcMJXQUHpeFfb2/i62sNVWt4IHAfAYu5Qq3mRtmgtF+KuMw/g6mBvVLjqdB2pNau
n3wYgUeCMokDSfG1yCfgCuPsOsjI6fSJd/N9lkq/T8w7ZJwDN9kRxby+P2EMDOFAoC/kE2skREXd
ah5zgfQcFJX1nB/VjMK12pMa3jSDMiGaUpfiz7o4knQ4oHqrirhLnTaYaydFwcdQj2iS3xPy2pw+
xLGorQNriYTd5Z4VBhUoQ2gibvW71FWDsTomQ+EV7I11O5O3dfBR8UEbtAPqK7QtXJpKU85ZNhER
96nyqwQ0bCHJHTxVANqhIVOuNm8qVFJu78FNoyj+oAkJyGl0jF0areeaocUBOSHSHygFjY1MvfRF
q30DPkxJDnn/67bBaywRciV4Wf/XIsQoLi2qMwQWlcrGhjxop0IJ3gzfjKYoDyBpENT+6AuvC8XB
+Oz4NLxte2sxP5peuYR0sLumnBUspkKVz5bLvydaFzQC3AWkHKqwZIazU+DaNOkiCbbcd8iJr0Yr
CGdVtuRneH4ywwJXeKehJ+PAyj0R8Q3/DL7hwg2LE4iQcL1/zNTVUDZEUmQa/4L2kOlnZqTnoNOz
ToljRVx9doW148WsmTNwpcAoSmXw/XC/wKW5XM2GtSiipUkbW6C9+ou/1q/Ta/aJgnaEhKM/fdWV
gMjT7WXcekcAnkT0C8ebIFF/adNJ9M7Qat7GQF0AbNMFWv/ttoWtU2HjygR/AFLnwENcWigFqytT
G1u4us9Z9dfYHgv0RrhJqFVGCJkIqKvtJZm2nmD0iQPFBKvwbJaN9MGRcpQ8MydhIG/GLIiLZ3V/
0J4LVwSEGV8QMu4s3J651VvcsqInlJptrLaTR6HKLLkeqXn1XRgPmn6Grs3O479pEKXVRYNo6c9e
GSxYTZS+0VpUpaw5Yk7uwGtz8kNeVeXRHcYurDvUxWgOxa7bi7n1WsBDXBI1qK0iuF7NLOiMWxAl
YWbbfnFIkzZiJCuDmu2yM2ztzKXpCorIcEDsNRJNJnycBE27uJhqHoIZBfT3DK/G7QFt+Q0frSxf
8WGrGNqs5SqYv2K7oF6aWaGZPDP2CuGWnTXbNIRHdsF2LazTy98/GLI7abkd7btYqNzXlSQw5Guq
vXXunqGNeQNJEfgx0TCK7b/25tPGFXlHEhnrZTaHat5Xj4Sy/I+TZpDPAYoRMoxAZDnvrSgfhgMt
jCFhsuhi3POvwADFc5JGqpXsPKkb+w1JuaUJTgeVC/K5l7NWFlAJNhrSxTKtPJTVPcyaARa425tg
42EBBhidttCPwWZYt5BK1aSTm5Z9nNiJ7it9lfnN0P6WgFdGJZoQwR5j79FKbY4MiTN4b0t6yl3d
UXlW6hqkWmAz/dEln4zyUUm/3B7WxpbDI4LaroNOrgXIfzl5U2O3owPAW9yqKIQVg6UHSgP8aJ8T
K2gBSduZxo2dZwDkgXAf1VgLys+X9gAfcic9sfq4al0eTZ09n9Sm1sPbo9paLJwhC7ivpQ95LT9j
0ZlQOx96ZIlmX6Pivp4t33jWOMg4ij0ys62YfKFHshHWAp2JbrHLMbWg9UlYag3QbNLGx6QDiZWr
CD1GNyYkyhDP+gl3B9CPKXpUqKl+J3VbRiKv9Z2LamvYqEmhwxnOD47E6iRwM0Odm2RDrHV2dTAV
4OKFNgZ2V73odv5pwvbeedY2svKA2CEXh1Zv9JTp6+41t23a1jUVGdtzircTCNVAgKI/cpu8Q62z
qR/7rlID+BbKI96b5lwyEIQMKppGVKLkO5+z4UdcfM3q6VGQTBrlYMt47NQmMGrahdJ2IQFfulUw
5kZ614O5GkqIbX+nSbaHLNp4c4EqgjMBvDWatdZvrsu7tC7LcogrPLREOH+R9gGS9/7c/Z75fEwo
CENvb/TNAX+wuPz9wxWLRkyXOUC6ov24PdTyG3/NqTgunVSGN5L7KXm7bW/jukDaFd3XyAqi0rt+
cGt0HFTUrsd4dr9rVTy475puKAfujGvj5gMhHbKPaNnZ6LkziLQskbljnM086sFcg6rcXaV9vT2a
DSso5YJNEZBy5AbXca0D3J0o9GGKhUXuDQW9xswsQqVr3Z37aOPWw2trIkUCBhmCyO9ymdShY3Ml
+znOpA3xwpq0IBzT+Y7jdW1lgRq42H14dfHf1T3E7WHibm/JWElrADSFZ+7Bya4nDBaAp0XwitYU
5DIux8ETpjBGsd3aiYcuR2cEIZmv8D0V8Y0rdTEEHwiwAvh26spQDrdUamM3xOr0oBjJPa/rR3vO
npdCn+4187cq+ZsOP/thTwbreoOjSrXEIZDCRuJsHT+aaaGbtGjHePyZuqEE6qkPNGPnEdyaxqWb
aBGQwIJZq1NrMJloaKsdYzHxoHQ6NDHXfuf8vr27N7YDgPgokkAGACyHa52PVio6YaydY5V9ahqo
KM0/bhu4vu6wFdCpgl8HGxvCjMvdoEmZCbtiaixIPYRNpprIodjjE9B9QVWqMmjALRuOg1U+/7lh
B1lNRG9A3eHhuTRMWksr8jlVAfV3PDFFYNO2ZwU8kX4qgU0oup3ju7FeqP9ipdAPi0znugMsdWg+
mDKZYz72njoc7Vx643S4PajrxxvJKMBB0eiLWBs37OWgcqSocCeUc1xPx7L9kRimn6uflpS+Ve+Y
2tjkC4UW3D6DYJOv9esnaDcMhitmdGo40VjI53mwg6GzDkSZT7dHtbEJTYivIf2MCbRNc+WSIB8s
nFSVagxFTdcnvZoEQvBm593fWCDU59AmjTOLoP6q/5UUGkBRoxqzcvCrIp4Z90m2M2vLdr7Mcy8I
eB0+DiogBLXs1QKlQulAv6zGvAyn+ZOSO34Kdu3EPBiG9LuShrr6/fbsbSwUSM5sHN4F94TMzqVJ
YMFpnluKGvejlURZW+a+kg2zl4PKtstddWexNrYgSqoqAkIgEHD9rs4V1bhpcptrcfkorMrnhEQU
VHbAM43VHtPHli2Q8UChfQkH9DUoBoS2btNSW4uRiU/TMWjH1E/z5FOjn4fPt2fxmjcGhB8gO9AA
L3dRzH1XEf/gJRmT1meiaPW4gQgpHR8ShYXFIDxbFIdG/TG1kAxnIIjRIrOqHwpJQzWpwnloTn2i
PTZMRip1325/1Mbl+fGbzNVu6i00z9Zjo8d5k4ZzGow0Uuw78GaWzmtvdjsHZCNZuaTXkF1D0hCr
u+7RHBNnRlk3V2PFPhas9KjxkooimHhEysdceUWRF52a0e0xbhx+PA9gV8WltqCwl2P7Yd7TWpig
+a20uCunxBuIHNEyS/f0rDZ20oWV5RB9sEJKU5K5zbR4GVdtoXNL67xKzD7TJ8/IdgjftqwhoY55
1BH5gJjk0lqJlFeSc6nFrQYl88bX6QPagkdwTbY7O2Tj8C9xFURNkXiFF7SaPd3KGxUExVoMos7Q
ymTuJTyTXm8CwloVe+nsjf2I1ImO2wZ0sQvF+OW4uDVUgzVRLXaHNqA2ewRfR2a9aPIvTWEPyhDf
3hobgSP8R/QUQVMYnUvwuC7tDYLkRVUANaEjocbly1z/NqrOryC1a1nhWCuRQ3/0dX7v5u69pONh
x/7GbQ7/FYlcPLbwmNdPRka6wnYYx/krf00Ze5t0J+KlelI6+64hhjcBhpQL4wDPKco09Tv03H1m
yxOvY0KU1zRK7ptndJzf/qzrHk9cu5iThU0L6mlY/8tp6QtZck6QPKg7ERgFbJpPwokhQlw43zJo
GyL176BQlf/dux5D64QATLt4lc3sterf6WCCI7IJqLv3YVsXCD4MIF9AC6ECvV4vyFBbDJAxzBeC
l0kwL2NTkKWNR0gfLjzxkwmCl2I6tL25s1Yb1whk6gC/gc8Ht3yNNdT4UJidM+hx30OVXioSlM2G
slfl2DpuaMgCKRTIXpYm0suZHwZLqwBf0mOTfxmHLLAgci8ABQCNd3h7kTeukOX3AQwHNuz6Lm4z
KLc7RqnHFUQs85IFQLuA6od5Kch3GudfWYOX7EDy2kWwezmuko0G+E6wcGXmkIhbCGsYWmGjcVQc
b0TK4rcyJNWfexLERugB7kMAiJBqvjSa2naeEDLpAFV8sSoSAB4NWfCHoesPdrWX9bmm+MChwZIt
7vMS76ypSEyR9B2jth5ryhzWINbuwSFjMyOc1SkAkYJP7eZop48s/e422V0//Gq042CAgmQadg7w
1i5CYgTUBIi/0Xy6mu3RHjQ+67MeO9PJbd8G+ZKRz1N1vL2DNq2YSFkQNOHjxVlNryYnl4ydosdq
VjxpcnwwRFkfLKf7QV17D6xyjXnH9C6dTaDcQ13iqmVrsrOyznFjxWWLzLc4QNYGiPDIavO7UW0/
s/S5kj8bN+x6qIi5aqgXXVCUBP9PAsL3OjU3xo4Tai7RhIrUgLF6OOZqGMHDW5hxXR7cEdJQ6Oew
xhfwWN2e4+vmEeDEPhpaTTKjllEV0LOPa/OsDECosDyYegViluO9UeWfJ+cZvCYCOgW6GwL8+KVs
lR2y4+WJX4UcIHGBo4F3GdHNOvDMiJwb0CmY8VxRFqZdLY80E6oP/XoW3R7uxiX70dQaPKqJPFV5
NppxWav3yli85GBRvG1ia+WW3hTg/QDfRNy5uhRMsKKWqWnGatVZz62OEm851MppHKchMverAFv2
sITIJCEqRH/pyl5VQv9wwOmJ5VSFwuoCm7w2lhmwbqfQtTV3Hw0tH/LBA9V6Nc9wH2DuOBhiqtQb
nB13aWsj4KgDK4kbDk0Eyxd8sOD0opCj3loxikE8eXIJYNM7wKWtY44CwH9trKZrmtqGqKWwYGAM
p8ZP2pOr5GeNttGknhodWOK5eXSLoB+fXEve9eJT078OaiTQ9PLnO+Xjp6wmVJ0cmZZAT+CFLMJa
b/1lUlO3Cd29V39zYvFIwZE3kcFap+wnq50QM2JiiwJcYBWIoF71bCcvu+XrIpG9UKSjRgJuitWV
5dqcgwCAWDEtu6Lwcq2Fn9lYSG0SIYOaGuxe1+SzNEtSAO2engyKlpS6J829YyZ7bQZbxwLVPhxC
1N8WodfLvWS5lVFXklrx2B+q/izbe+t1d8PuGVm9g2CuoxMH3WFc66ZH5jNNngqa+f9u/T4MZpWy
SHtg7FTpWrHIG6/M/jLBmCiVHW9mc5N8MLJKYiGTVqa5wIzZ5UEfj2nyLPOdsHLrCvm4KKsDXves
YonAODBXrflzcPYodLYWBCsO+nVwRaNbefWaURcQG9UVdpy4P4U2Aw76bTZ6RK2///joopDyfr2D
OBOp4cvdRUGWJVOzgp0E1FVtVUFF3KUirPOUQ1uF741rK7mzZEtRi0KrJ5B8qx1AmrYTGRRq4kH9
pre5Z5JHMpyrtnosoAhvgww3n+yn1D5ktlda5Oh0J/kKWai0D6s9kueNSXZBwf3unUDpZZ0i7M16
zipwvsUU0VtZPyuCQrkIWi97vR4b2+XC0Op49aJ3Gnjd2C42VBdSaBLVf+56YKMgaQMMETLt6xJ6
jgK+OtNlHXUIM2dIqwNzRp//xWb5YGS1660FT5owbscCcsXknpRnUKcMf9xdDjJhYGqQsUVVHIiU
lRUwJHcObXp7Ob4o03s4v+Au33mytkpWAAEgClFRcQGke4n6PjzRsukSa0KuI+ZFNt0PFn1VwF8W
SA6wFykqFRz6LmgGES01J006ziGfc5CNA5O1J865cV0hroSIBNAwAGWT1RE0gNadalmQWHNfiQWZ
ITviu4WyTSNIhgMCqS4ERsvfPwx3Sodx4KQjSLmfwPdk6GfaPv357kDDwf+ZWI+jZ02u1TDhGsiw
Jdr3vvnaF+h90XYg7FvH9qOh1dIlWjKimYaT2BDf8sQJZvnK+lj2e2XgPTtrP0Ch6Oroe9hpT/Ng
fS7Z9Nik6d9S3XFI9xZnddlblVNIQWuCHY/W1tFrE8dLkt+3l2fHyNqPSIehoFrdkDhTUWpG+7FM
70oa3DayTMllBITcJwrACIBQwsF2vtxmpO+oXUwu0pLEUkPce7pv55MRinp2/RRdG0nKkmPidHv5
0NUNu4ghoxtkQRCjZA+OjdWzktiFnmNP6OeqITlQa7SOWNLNO8PbtkJUxCe4mpAouRyemre0J7nQ
z+3QjQc9tX/bVborf7BaqX/GAta8xQLa4fXV/h7zbO47s4fIiwAkxxNdNj9VqpieTMB3Qig+Qqe2
tELWQB+goW1+r9TF4GUjsIHJCEkvXNHGXYPeVA/CVHugmXXc8b9fB0ocBwkcF0C3yzlw0nEWXB/0
cwJGWEF0T0/cQ267p0GrgrI4U6v83qf9uUWbg3OoOEHe84soDw4UQ2uy46uvcnPvHwPIATYahOhQ
iV2dHEVRsxI8dtA0Yn7ffndBiyTqA50gfZ3vmNpae1BSAMiNFxZVmdW4EzZbLaD52rlVrP4IUi1Q
NeRjsxPWvbfffDhB7yNCXmzpeUMSEKxTl9NbVKIpZc+wxcpCP9azbh4HmsijNWJ6U6dSn2eIIAa1
w95qinW2kkE9IDl2Mmn+AsqB/tQ7w4huXLQ7ah3n0ajPzBeDRB8BftnLBG09UNAogdMVejQNFARS
FIV/x6mVwDVm+yitxvKqimsBmn6+WEZenhKpUUyr+rXtRzPK+zIJ/+jieB82wENgfYFniPLi6vxy
UudymE39zGmWHHtHpWezafKfZtJ+G0rpHG1NOMFYCGPnWlzdWP8YJuhgQS16ibBWOyjJXaPumKuf
Z8WOBG0eq6SKmlZ8Iup0NBh4/gptp8C5tZPgSyAfCOEzeCCr+ERJezEmZmGcE2ScPZbejS1o2m7P
59q/eR8XkKhIEiEDoaHt6HIfcRDg46rGO99Xh6mN+CH50n5z0QFIPYh9/9jVVF3n364MrkbVdarW
6xQGM2P0WBlqPxSQ6H23P6PH3/jOnpgR9IiSo51xLj+7Pi8uatKgZ1scxnUG12xyoglJUIamTzIJ
ik+gbbqXZgRNE+3ROqBX7wktEDtGt1YQ5AZwVOENa7gLLye3rUwQ56NgcG773gciP0sDQGos9Q0s
w+Md+jzBnll/ydAzX2S/0TG3Y355Zq7GjNcHkQvgXXDoLs2PNYXw2ED1swLa90OZmeKNFpzMvunA
vSvrZoikas/h7GjtT8GWVk1G6ruamU6Atp7PlaKBM03r8nBIK3HfivHz7S/cesHQHwx9KAMAD9xj
lx+YugraUpXMOGuNMz/XZduHugHASm2g+/W2qa3z+19TVw18+TRVrlEw4zwboQ3ZDts8uTr1+qI+
wSm41+u9tV8OztXk/9/Y0BV2ObYB4anQc4ytN5u7icuHqVQjCBw8osswyiB/CkiEZhSAB0x+MnBf
VN//xYiXEjrI0ZGfXYd6KEQCbWmkBlRlndrrePu1UdVAJ/NfjQ0UbzazQ5Xuka9sPfsEMTKkq+D0
grl+9S7ZKh0VlkHmMjXu8tE5UIv55qQ/uvOv7o3FvDMCY3xgpDmjJhHM+BBOhsMEAqf947exvXDe
8Qgv/CzgUVo5SJS5tEpmiIqSsoxS64W2ypmntp+GhXycetXTG/VObT4x+yjKZ7uiT8z5C8X5nadj
w/mA1wmyKKwBWu/XPQYJYW1hmIN2pvUjVhrXDwXSCAJC7O/cTff23cahhzU0wgLwg3vHXf7+IYID
BowPDV20KsG/ZWljVFbTwWnytwHKHfqAJGQTpF2BJroeQodnQhhQfSweRfuUVl2o7Eq1bz0xkFL6
B1ylL7Wmyy+Sk52UtQJBSfS/fJn118SkHi3Kz64sQ2sqPDE6zHPZeOqMN73Sdm7BrdkHy90iQLwg
49ZyDX1u22B7gD8mFSUqpzutzcMKvafT8EXbI85fnIDVmUe+6j+2gI27HKkhaoQsAra09m760lXe
YHrum31vd3coAt8+3uueweUhhQgwPGuy8B+gsfbSWIald4om18+mIT3UDn1XZ17yK87ES62U3mCz
B7ub/KlLfCFDTuPJLPzb37DxvqFxEP6BBpLahXj08hNAyJXlZu/igDGnC9COSn2XFHs1rHUr+vtI
rYWzAynIxU1ZvWO6Oaaqw1IEbRLEOewHimovBhTEbYEspJHc1aM4SxrILj+pyESi/5b3c9Q0zW/o
wx1c3EDFABga+4UEuT/O5UlrkoPk6ilj5s7xu35mFicKwiBozgOWfo23KcwGJYm8hbCo6AdEXSFn
r2kXtlBrokHKyN+3F2DDHHxR5H8BA1skolZ7wLAzRRMjgiyg2Vx/mFzuCesooLiRSnSFdGLCAz7s
6S1u+HC4TVFjcHG7YtXXnqnmJhWuOjQ4FsxFuvVHSRu/dAPXyh76/s4mX7L5Z8F/mSzUSqP08m5P
7uv/+YIFWot+o2t+NAfyrVDrmfQzVKMzv53BqtvQ+16lvyfnR6n9TpTsMxusE1Hav2mq452vfDnK
nTN4fd6XeVi6GYCGBd3tcj4+3LVjUlQMjQj62X5FDjoEK4Y+lVGf6X7vWkeex9Ne/LNxmV6aXF0x
YGVgpSwRAFlK3wdpbgDqN8/Gs95lQ+hMpAxM6Lr9as2+jERhFECwpo6HnlH1eHvrXT+ulx+yemfq
zLFTXOr62VUyBXDjhD9N7lxEppBqfNvUxgUAWwRRzuIpovK7GrStQNi5BlDkLBIzykwTVM5m+iVz
A7AMg47+U+rGlgHWlDFsaO3bNZhSvPlLZ4M65VM5Rs74kyxaIj7agRHwe7WzKxh4/epefuFqNhhL
8k50OgR+a/rLhCgn6yLDldCm9sAHcNcUn4EcilL1DVqCZXkP949pjynirF4Lb0/WGtKF2/LyU1bP
7SyAF5oxmeee+OSznCJN9aGlPEh0X/slBL6ynbTkmovgH4vuAgx6bww1VsuTNIXbAQqon1WjBWvT
8MkevHm4F43jZZZ20p1fPANHb30A5h0q0pHQXqaUH7qEwC2NJnbuc99hO1+15rZ5/yp4XAB0LlkY
VE0uDyfXG16j6dFA8CWLF31K27BiEmpo0/wgqKF8mq0s9TqQYzxnsnVxgVVqyDoNtGmo14IE5BvS
lGD3ABWjz+ukCFLXkcfEbb/jH51dhM1PgMh+1TqS33UoBcR1rpfoiyv6YAQUzTfncjrJvtX+xaUD
FBJ0bNHpC8rl1Wu4PPm2RBfIkgIZpIf84BTXmgtCb7NW/NqxnwyXQWe3VjXXQ8fVngDi1psDNlLY
RmCLFOpqfy3CD7oxw74tzYALPzFsz2lSL6kgiQm9VbdkOy7cWgRiWUo01Swd4VhOJCNWfoZNFEJ5
Uhnn0u57r5Kq+DxKpw76tEh+Aog23RumhA5V2ubV0arB8t3Mxj3LNXHUi3RCbwJzvw9Np/kMHLV/
uyB08qqCJ/cKp8bO+du4CfD0I2sD1QrsnTWnIJTii4xr0jirbD5wU5fA9/Y60BV57+spHf443Yge
Auxu0BODXRBe9uUur0apZX0ngWXqvurg+qv5n283XBgQ3AaJw4K5WS23TJkwWTGYZ1q1XlbzgDuQ
lEDVLaU+6A+ORe7tQaSXn7x0oxepkaWlbtHlA8rnckx1WUvSdJl5nkHRcSwNNXsoemFAFNbRfLXP
shBlvyb683sTT7mOBk+C5C1qBJdWbVxinVmk1lnM9VebmSduJC80dY9z33/i8szYeGjn9M6ke0Cj
jROFOFVFzhgsGTjSq+09upXLLemYZ1fo7qkzIemSoUcbsJjRjtJcATMrJFT/FmDa2lnc5Q5czfTy
rKI5ZMG8I1S+HDMldu9QRKxn6G16OWToE/5FTDvP93WUACIjRCngGFuyme/6SB+8JKfRkIhCHeOc
CwX6cRMY/VyF73XfbU2iAe1SsP9j04Aq5nIoY6nUWTZZ1lnt5HkwDZ8k30d6SlgSNhNFqnb+vLNh
lslZTx5iSuTVEFsCBbTy/qSi2X3XONZ5ZAF7XoosuHdUDwT43eTx0hd//S73uAM2jgY8ILTYL91/
S4xxOUq8Ci06TEr77KavVQmqkUM6y8PESr/Kx50aw5YtpC6Bn1qkyFFov7QF0SXWo4hkn0kPxW9b
CTWu+a6jHIyqBIvL153pXN6t1XS++3doJ0MyGp2ol+Z6reVKB87tc6c8mPOd1YVVeqhrAyyJOaq2
zj3K7kCs+rfNXm8blCExo1BZB1AHGeJLq4I7KQr8lJxLOoSs0qQvLcQLrg1e73EIbKMEvEmMezDU
6zMBswsxA9wmEO+teQtbN5lrxKvOWRdQj2607CjyjJ1uj22NoMa7eWlldbFMiqmrtVmBwJonXw2W
e7OWPuMQBtSpI6OlAVf40/BmoG/KTc4tyPxk8ktmadjsNWZc7yV8Ce50ZKRAeoGc+OU0E4VnigqW
+3PD1bBMH5DybqbeA3YCZcidJV0u6suNdGlrVaqhbsuljbfiXCXZ0+wA50Lt0AADXTHvXTobzvZi
a4G/Lu8G8m6X4yrGweSWgCS5tkypItPvad6O0KGEJmTPRO5XtdDvWGlDog+UFg82z4e326u8tZUM
uGHIbkGSFJiey08Y83qicmids5JIx1O7bvCMxtzr1tgc6YI9ARMDXmSkni7NtAMz1bnqnTPLPo9N
4yWl5RXGp5JX6NAtDxnluPkc9I78/B/SrrS3cVzZ/iIB2pevkmU7trI4mfSSL0IvaS2URO0Lf/07
zL3vtU0LJjJvMBg00AOXiiwWi1WnTt1Wb203kfRBMg35hutJMjray4Y6wQrTpmyAr5jnE4iw7510
BtmuPcmaJdfEoa8QfRXoU0fKUPBCROm8aiTM/bgRFeVxat+yFI8XTZZEWdu2c0HC1evNBl2aZsEc
5LIGbO+Uu7IZPDIJwo5ZWbYMwAy5GH921L0vi4yhZ811oqwEqiHURAFC4PLP7vV5mFpT6VX3OCvM
j3+Pp+HRYCCG3AKMfdsGrvMsnAiK4/ZhCLj2hE2pSmKV86C4R49+jysfkfSQbIolDDAQb7IksKG1
ZYOJIxKD90ShWXAfmdti0dBFdixJ3Acmjdug1hoZxcp15MUZCk3EuSC044xNl4uHmRwY99F2zrFS
Xila3BcM1C0WiSoyIcK61cSLwUzTO8dcT8Fsrvq1dv//FiIasjFUHIcHTYok0OsHgOg2mQzAsaIJ
Qi28AGFteNGLcAdPw9NdX1L1uGTJHgilY9aQoDFbiaGtmPQHRzs6fPDkuQpVWx39YplSqkc7yzbA
1j7WSUTMTVuYX1mBiejdLMFjrrgbMP+h+w40VxymL0StS8VKBo+tHmtnZ1v/OAE1+NQUSS5kbfV4
T6SN5BlYp8WnTaUm87CUTD0idh73blZsiFI5W+Dj/NsHdU0QYC8gXkH/JTJ2wnXoJIqq9jrWL7fo
WwtS+Cr1nsZ22v0LMZxoE3Pd+MNF8DwoeNo6jSHGIOAkd+7T/GWwXm/LWDMF3DsgOgPbHh70goy0
Jhjw4HXqsWx6H9NPqnEMx/p9rL5yZg+JQivhERwbho9wDkiESIIZVHgUuaiDqsfkoY/v+4ZuGttG
su4gm3iw4txA3ofqIHc7yKdwezzz2bmeMBVNsupRsX+a8Z+JfjodAbbgs9/nip79fqfpxEwn/D5b
Hlz649/9PuIsnhBC2C4mv4xZywu7AbJycJsOTjMnPvHa/e2tX7Ni5Lc4dzma/TBO71KJxirTtkZ3
MMZdvBeYFjgDvaFVkrhmdcvPhAi+ObY0BXAeHZqMWejF4yPsOLHSH4b6RidZBm3NzZxrJPhovUsS
MvaqeuzHbmfoPyownhCbbCxFYshrpwYuGm3tFh/m4Qr2ZSy2CTIkCAIUn/px92VmzyZE2ttSlrtY
NWV4GdwKSO6qIv1D3Cd4uHYefHWHiiDzbYy/vW0Ha6tmgaUPxI14qSG/dmkHpjVpGEIOY67K8ofe
m8/q0hwwo7JIZNjuVUnw0MhtApwEH3ApKVUs5qQofB5tY1uavtXgOepT6Szftd3h3hnleNBwoTB1
KcYFdi4tEfkcLbSZDw+9FirIEWsjhh0Bsz7JaPPXzhGq4cB+4m0N6kvBq9Ug/qAGUghHJ1Yec1Sq
8f+gY+T77V0S+7D4K5cDenHbIDQEvkDw1GUOGJHlZLzC39xXCYhHiLVg3q677a2D7Q1+nyW+1g7P
PU2iGSPvpJMf19YVY/o88MgAWYSk7+W6xnriZa1GtOPS9745fKHuk0cgatm19oYWp9sKy6QJxsLs
2gaBTAmEaZn6rVmHXaKi/cHBEMgtU5aw6Q3ZmIU1Z4WUDGjCeWYGULZLBdWKFK3WWwhT4p2ZYdzk
NO507x30K8Fozj8/rx+YK/Gg/qBLFcm00a9KRpMAQjTV2MbZOw7Iwbicl6DxgcH0LYDSb0tcVY9T
gHI4OgBTQshv54mhzRSGCuJUXy8JmDga3yj3yDojyJShJtaOBSC78JC4KBHNCvvn2jlDqbDTjnX2
XNsHUI1YMjqTlTIxwokzGcJJL1lGPYugTjUj8gfeC8fPBBfZP5OmbRZTx2CsPephY/arH/7FWvLY
D/GMhTEn4g2NG3XQu6nVeBoPs/nAD/xrwhRUEGsh3Nze3re1lQTxPxoIkB3gD8NLs9TS0RiWBLIw
YBujcawvGBQe9N0n+fE+HAygDkgO6iA2ugqaeP/dQrQBRT96MgYffE2YziEju1q7AmAMqFQC1YyE
ILfRs8gJechGQSCqHSewXE1klyiL37pPbJa8CVeuTQwL5NxdSMaD0kCw9QqT9hSTvwVmkK35M8p1
e512MqrWFW24m+DJImSM0OJxqQ0ztWWmmBNxdIdyDhPD7EKDaT7IOTeJWysSj7hiB3jbILmIyaic
ZVmwdjpRy0gnxFJm/pI796x7rtnu06YGEZzsEU4QZQbh0MZ4MA3xgBu6AJyME+LdV0s3ggK2k+zP
ui5/BQm6zJheVTdQ9mjXf4bsWKenxZIE6asiUInhSUMT4a1wYfaoeesZ12VhFUg+D7i//Eq2YKt2
BsY7EK+gfACMzqUFlEqmZOmUakdDi/v7Ej10d6iafr29K6tmhmc6KgZwA+gnuhQyob/FIlqtHQtQ
Um3q2AKTmmnF+56l3e/MA7T2trw1v8qjTRdtPR+PKEEg67zJokOlHVXWDHcTBiduTKvJA6R6VOSK
lDR0stLaaaSBoY852io0vd5gmJUMAbWmOc83q8iMgd5GNPneyxDzKDlCDpr7iX7fefGXscJIluFZ
ojIPXoR0Op4OGKMD9CRwpZYQ3OgT5ptWS6Md2baNWHfoMfay8HfkH4SMsuEd3C1cyeIvU17UBp5E
sMwZpYPRmSALyC/fqvfxggCDaL5T11vTfL2t2UocxREFQC+icVpHAfbSeOpkWkB0gr2k5bGsjooL
SK79xoZ64xpfBhnXw7o0FLfg3XVgA/nfn/l3DSXrJm2hWosbuAxnVCQD83fTbjTbv63Xmmngkvo/
ScLJ6/sczr+EpJFPVvpZl2+TNQV29S+8yJkYMegtJi/LlQlBU+d+He02UNMfpSdx7PxTRXs4lyF4
3WSeJtKN3B58d0fr3eCEDz0Lht9TIdFmzfIQcmLWLdrbcaiE7cFwn2YENwpCCaPWN27HqtB0svYO
IeoQVGWdPLI+ld2SV+oBI4loE9hZYGlQDxTMvcty1cmBgTjqjPl6nNxNyfitH7az592NZu1n7PdE
0i+3zePK+yPNxN0yYgxA5gDSvzREtc3MsR115aiU9FFp7nK1fPasTsJ8cF0v4mKAheXIEf7gFJ8M
RV0qHuaDHYuy2WjeP/ZvE4M90SeF1rtkO2TN3VxJkqkrmuEqQCEXDUtoqxHf6yCTRlODqaYR2Lf8
vNv1I/O9SWKSMiHCDbDA+Y8N0dMIw2HSLAR7kOF++/QOXeghLF0cj7pRWhCR2p1vI0uHE1xLwoyr
65k/lM/WSjA9pfHwqJuWNLIP1bb99J2BXweohE+ORjyGIsqljY1ZgZ93sBNT9YCcvm999ZzvxbxN
5kNP/yTlErjj580ajwAAlFCLQqpBbDxpbFAN9SVLo2UC+tlrfXT4BvMocRNXvpUrhrwS7yvBh6uC
b52SFKWg3k4jxNiBohJgPjpfKw/L+Oe2DVz5o0tB4jNKrVxb6XRwZI95jMfv1zKLYnuHxsNAlSG8
ri0amSBOX47EE3S6unTBfkvt1iqjDMemQQWvAGfdp28L/PC5EP4RZ9ff2JlIkDAIUdL4oHqQoHTb
svz04YQUdMPysBZkVGJhIF5AqDnmZhkx94c5dyANPlSyBvlrVAVX5UyIoEo/pgTpQqOMHDCTpuUU
jqWzaWvyDfxG915eav4Ut74+YP7tAhSi0aLFsG4i4BSDua3RjCRLX6xtoM3fv6bBU65iJjRNezqP
VZZFHtgrLQdlql0ja2mXyBCJbU22mDkYFbJo9t5a1Qv4GW4GWZ5aJkW4702SerRroUlrv1odqH+0
l0GXjcmRCRE8+FR1S51xIV7ynKl1oGG6hZUlEgcrcn4Cu4gkOKASwPjgcCE3eGnxnZ6BKbdUy6gb
QQ7lpvslTnxi+gBMuAO5V4c6pAP1wQwQafRrZr8bRbsduxJ4bUwVLt5hPHu1M+90sHGy9pOMhvzr
wMAB0AgASHjYivvpqelUA8dFo9rsAB3G0I7toNllkPVlFy7GkO1u+7Pr++ZSnrCzDqkTjTgpjRrA
j0wGMlrZDD6ZBGFbSTGkDHM9aTQTEATZ75nsvXAdrV2qIFzLoxovqWVBBdQzxwHkPDnkKO8aeG6o
vUFaNLRnyUUq00m4pTtC8KSsCxoZ1MIEOgwHViX7snIYLuyA//2ZX/Ym2tIhzmk0aDuMuDwy64Bp
6xIk4aoQB89HzjWLQUvC1ixWlibFXNNoQU0lQOH221jDh8RV+/55K+P3P57oOHCoql9qA7JDigbX
hkZlyqwKPfOZ+YDuMBkY6joKwEsBoQ1KhKDzhaBLMZiYG08KWoej8tnAyFz329Sh13KSeJA1KQgy
QHPA6ZvBTH0ppesLb8gQ1URECctaPTVU/WN2d8Csy8AoK2aGnUHbnIOYzQVW91JSNaERebQrGnms
oscYo7C2XtZ9ub03K0bAy52gGkYFAeAaYW9UdIjUZmnSKFeT7m7W2uSnAkZev0f6Tubi15buXJaw
dJNLdKSGIStjr2rT3lnW9xl3sllpsoTQVXYEj0ZkbHkaBlEhyneXS9ePCzIno40T6ijbAhFBwMiw
q9s2MIxiM6plQJvksUjtu65/ur2gK/7oQrSwoEgqlZwZAqcKVXEftq9vCoSiKQ374reXg5RKKaIh
A3Hubbmri4sJXGhUR7AIku9LlTUSdxppKY06f3ZPhQoOor10OuWqtfwVIr5SQRABLpERJ1md3E1c
vw45yI4qBxNVbiuzZvpIlSCtj9Zg5PeFRQROFMxvwwKr7DHO1wB5/2YpGhlH6nU0z1NoIA/hrSF8
+vrlkuluaxEzTmpET6gLKuVxdoYH03F+ZWhr9T1Tl7y+V1cPzSCwR0yuAkPQpTyDDmaFISE0cjNa
hWRhNFQwsmNLVSnv5NoCYiYZL8LYoKERfWFHBstuDVJHXhPvOr1D22tsDcDI3N6nNY0AK4LzAAQV
PRKi0Q1aiS+gddS5T+Ab3KR4CXWljBR5RRkkDzj0Czgp+Hdhn/qscJnR9HVkqjtwfkLCv4i7kBhB
SIgZGaB0Ea/CtM8VTCUfm4hk9ZNLiyNN2bupp+9WJZugcL1kYNZAEw1eBiA9QfX20giGoiSVhuGG
UZ7/UOhXvApM5/TZXbkUIVyEfTlMw0jzMkKxb8bMYzRZaNXrbRnXbg4y0O+ARC2ApjCBSzUwXTIe
W5BVR8XY3MX2sUlfm+neTZ6NYqeCn0aVWNr1Wb2UJyybHWOem6pDnod8hXq/BKQCkeqd6m1u67W2
PYiGMLIHOXWkYvjfn0VeOsE/yOCXUd15fpXYxyK7N0HO8FkpCIcwkgT5MDDBQNClFDenia1UcxnN
sxnOC9hoq400mXS9RRCCAT0eqDbQBiqmgpsGzrOx8bifGhbQ2fHNCb0G458snQM0W9JdRwuJXteX
0KVIwW/3i947A6h1o9xSAm364gClB4OQMt5e7xLkgDITqVKke9AEd7l+ABZl9qzqkDOZYYkOKQ9M
A1IM7Yo2QB5wOR80FVd8xTUuIWI7ZaTXReDEGl5lJZIG6ot0q/h+X2TUuZc+kyT40YWVat1bkOQN
X7P53ptkrEPXAoDIwtwwBAeoxwGKeblguqtoSCgt8bEp9xUByXQmg+ddLxZvR+LgT8ReAH8Klxup
UkOrO+odlaENifIlKRmau6tDpdcSV3DNZsOxWAAvgbsFDUl4/l0qszCtbg2jiQGj+F31G0/9goLH
FmNIfQyhUZi+H5UDmp0Vd/lZI5NQ91HS3hl9FlqyBpprO+Tk6khuAsULaLrYqVfn3sCMkYHubHGn
qHbGApOMUCZoPbXc33YZ16cZvHKcJgv1YSAtPcFlpG0O6CvpY5RC+l3tIhFBssBOqx866E6Nctmh
0fnU6l9vS11REAvN6xKgVAd0WHC7E+jVOrxslGNtjBvdiLLktcL4pttCrn07HoVoCkdIhHselb/L
/ZypZxhTzycPmvHWw4A5eMRk8bZL+jYYP27LWlEIxoniB8cMXM8cdK22MeoxySLwNP4snDcMTCKV
9eW2kJXTBqeB6xH3Ito3RWJDQ0/g2z2SRF6deZsCiB805SJwuS1lZdkwYQt3MCqXsAfRv+vF0LAF
CWkg7O7BxPJgdA+5edLK8WAuP2+L4hHDpX/CSxdVbZCqa+h0FOdA6GUKwppYQXLOHTclyOqRkI6N
bgs20aCo/zS2JKF/vUuQh0Z6vkucy12IYIYUYTJLvSzCIOi9mbLIqpWjB/KM22qJK8gz0khJoFOb
E3Lhj5eGl5kzczIyILGZleOx6ZQGZaOy2qpUQbwMrtAgx2p8Mu2CdjskW9BVAKwP/msICasyTwoT
L8886qqDor3yMlL/57Zeov1BBPpf0ZcFcmTgYsTrsYszp9JJRqLUQUsOnZOXxCplrdnXi4fh6Zxf
CIYO4mCxtJNNbu6RpSdRDNiaCzxF7OjhMk6/KFgK80mGxBJNgusEEBEowwCQwrwbwUlko1GpFrjb
IqdDWjb3kbDMnO+31030sR8yXOQMkEeCqYt1JGdws7z1ZhJVVR1gcqMPsDxmbIK/wJ+Hf8rWH9u3
z0tENy/uD4SaeLAJxsBKPStrlxRR3Wq/2iFjTzk1p0fXxhznpmvzuzS2l93cTN2ONJ2MhUs81lxf
XCVgcULKAiwhgv2rM4hpW4y1iUwPnBV57+7rwfqG8U+bYZp3BjtIA521FQYu0OZrDOCWOCd1bnsz
00EvFrlM7zbo8jWCeOq3pto4fqGQPLAKg4Zlq8YYMDB2kvN+FTlAYby9gUeGG0P+TkTMKoMyuLNV
VBEbXASoWdPuMN50DMwUmVynm+qd2tdNSPR62Gu1l4MLc869u2qeB8Ov7GoJMQd9fKZ9XByzsqXP
RalmkgTSyuFFTz5I0RHWchyY4PvGxIrzEmOkorlwSFgoZvtWWEoryUVccTV9LAUAbdgFUPfoYvcR
qMMqV2vcIopfaf0nfwTGke7sf0C+GN8TPajnoH43lP1tc1/xGRxKz4cp4SGPNo5Lh+sZsaszDdtf
a3/a8T190JVD+ZK/3payYtYXUoRQ1BwcWqLGU0SkOiadP5La15x/wIHVWIWvyqh9bOFu/M9C/tVJ
OMKW0TtJnRtFhFn0czDpbQK+GvBnx4XBwqTrk81t7VYcIfAhoPzgo+DxRBUO7ZgQwjl/imihYGjE
fX8oTcn1u7ZNUAvsTpwrBb92uU1WQYYOJ6iI6FCngaXm3j0eQimGghfOE9UL5tdtLrkW1zYNwBQ4
Q4TSyHgLMpE1ynpSwh6H+GkJPZ/5GvuVNn/y99vLt+KBdPgAHjAhtYiWq0vdFjdtVKfF0xszm9FI
miTms23b3X0dV024TIp1hxRr+rBQ5SeQsrJy2Kp08G+iIQHHwBY5cxSCjnRQ4ZRRM5NtWkyLXzff
nQaY7DYclfaFdelbRSQWs2ahCK6Rc/SQHkPbx6XKkzk1wK7ayDbExOf1zjk9xe2LbPjdmmHihkb9
BcE8qDX535+lTqrM6p2phZiiP3QgoDGS+1pW5l+zTLRLfhRv0WUoQgkmwxqmReUyMt/ZA7Awa4HT
+hOVOKqP9pTziJefakwDA/yLv0uAmL5UJhsTc/LKuoqW+inLMqSC1AC023l3MlRfrcCxR7flABzB
Wxv3vlI/Um8TK17Y2ok/5bmfxgaA1b2DZujssZu+aek+HtNDzWSv4bVVP/9QvmJnqz7U+Pwx76rI
AHEuitQ+M7aMlOHtU3NtQnjMgOvJ4d1QwDMIp0YdmmVaCLBh+vhKng28s5lW7EFHLruWrtVBQp4T
VwLXCoYT0Q30zQAEY61W0VxSjGcafUX72Qy5rzKKeaVjYGGUcNWnrxp5cVUFb3sCRCpGcw7WNlV+
31Z6JVxwPSCK0D5kICt8NaAeQ1qZs9gxMDjtdqjC+KHwdj37nZUHBAjbtJ/2JdPBk20c3fl3bWWn
xmiDxf4zZdvbX3IFW8CxvfgSYf2Z3dSKruBLbGdjLiFQTo9DOG7HbXGXPrmH8c54pqNPRr8rtjV9
YMSXzv2+wg6K3yBcq7UBDAj4qJFW3nybwjQgoT986x9kR+8DGHN59C51FS7UrO0Vpew9+MhwCLXt
GPV3Zqj9423pAXfdgZyyAzuOx37vhE9gjN0qOzAF73C2dsnjn3350vpohdqPO7qpQjAMbx2JO72+
qfB9eO/gLPD3my34uWZu8wbkp1XUENJuicFw/l2nDbRiGHaqlRthl9pxWFW97A20cgohmedIdLwZ
ML3m8qwbrMhtPc+riDDF7+tdM2AKrN/1d7etbU0MGJt0lJ4BpEWS81JMqSAsUOemilQLE9TmAZMi
THrfFmmQydIxa2tp8wFWgPei9eWDxPDMe3nw5S5mk+O4tyDoswAQHcbIiI9gTwMGp/luyWZ/rcS9
6INC9MT5cdGfIHZAMLdYAJtKq6ho7iy12SrTuwPF8rcYjeuxhibyAsywSWRhaqmk4f+qT4GfoDPZ
YsYGDZBxDyRsFbXsl5fuOg1J6+R70fQbjLXGsONh/kXHbTJIXhRSuYL3iFmdk5xCLmZFbp3JwySy
J5reaQcPdkSNgA3gfFzeKOaB3LakNW/uog+Cp7ZNqC5EHrlOWTUuLY6K0uZBSqocxXfkjLSOyupq
a5aEkiynPkFodTW+MzWXCU2SZhVlFqh9vTRVdgOYcXwnntiWen0e5rYzgIKwaiTH5SNkFB3WmWhx
OM9UNqwAdr2KEtsKDGK+evZbP201L9+OZn+n9bYP2CEDt+aLhxm5TTjNh0z/OrfFfWy3u6V/QnJ+
rz/ZDV6Ztzfgqg2Xm9z5twlb75iZ4YBrBFvvHXRn02n7JEVrCufv2ibLkxfOeLPg+vKC24I/CmXX
i8K72UA9gSEuguDJ7huvqbAo5TMSKXeP4D2Pv9g0eG99LUBmxe+DItT92v/6HRNOArJBa0lQB9k2
2fI/kw3iqTAOb3/VdfiN1UDuCCl0DoS2BM/Wt72NMZsTHGi1GzIa0OWRlVtaVLvUb3LPb5mMGu76
BKA7kG8C0KlI+YkVcsxvmfUBjG1RXjDLd9rkGHtq4itps7+t2rXTPheElP2l085bo9NN0gPKN7rH
mDhfE1B4taYbtKpkEU380uXOckkcmsxJbdH0dikJY4kmZFEAzvCG9CeyS0MwFmUquWRXDPdSimA/
3WAPaW+PQHNhfJyi9YFev3tNE+BFFyyU+anVhtqAgQZKiFEKnV9bpiQ3t7p1fJAd+NzRzfXxhWd3
k2VOTJn5ijreKxK1rXav6q+3N+3aaUFJ9BvDXxnIIIg3bda4XRWrE42mk9MfmqC2fJYG8TeSSvzA
9bvpUhDf0zNdXL2pcgcY/Kj30Aq/UerdaG+tf9RWcuxX5Xycd57hhkaXchZimE0+qFiz3sJp+qrl
L143BFl7cEF+e3vxVi3+TBbfvzOd0rhv3DqBrB6MQEa4aGmQNKE0GXLtM7B0Z2L4Z5yJyYdWMWN3
BqDLCRIbI7C3wDwl4YTRxuGsb2/rJFs/4TXnJm5blotGIzv746Y5EpPPBfJ/ii0lt5GpJVzNy0DK
qi50QLkGig6u6j535tbXMYBSB8J5rLbxoj0umJb7/1OQf9bZanYTZmQVNhRsmXlfxObeyceNNe2R
o/AdQ4LVXNcRTtfBQG80Vglb12lzAsy0BWHznzj7bem9b5U+jFErs8B5mrVJYpLr2/dXoLB9FQPU
Y2mwqJr1M4/9zm2C7i42H+3n26u47h1Bqfq/mgm7Z48IrVKQ1UV5Fg1fLMX9Z+nDKX9b2nHHpr2H
uN0jwx3e6WiLktjoR+vJ1QVwJlzYQ3DyFhre4HUEuHrlZzUGwSoWQSa/BdTST+zlm6MtKFYAd+mE
OfFAYGk02dfYtvONXebVwe0V0HoqYO+WLAu/eq6+zAbbIl5JyCKYwoaXiTcq8QSEXfmQHZtAcXzl
lTwNL3rpM1lQvSqL92nzMVIAIQiuzjLKzssWXA+pu8vMbwb1jXgO7JduCnpMx8VQYbfe/Rv9sOvo
iwVRDN5Ml6fHK3CLdBZ8UY8x4VYYe9/G5kV3d7bxrEyvCXufG8kNxbUQVxTMbgBUI3WIljHhGq41
rYvHEk6W1dVT6nn3vbaEt7VaO6WofwHPwXPOV3wRk1qAtLByYcvOvocbmMpjOkzBpD6VceGn/Vtj
SnLN/GY4Uwp00jbCUuT38IxHPVFUihmggwfduHFqzT5I80eH6P40f7mtlnC3fwhBDRFNzDyTiDj4
cq+MfDac2GyNkzv9cLwTmzog3yMS3/XoTaKqxPQFz/Nfaegc4Q3GyM8Jnkft2gZz1GbjRFimIAOZ
hfpQdKGZOZvamo6sHyWZOn6UxDXE7CT+L/jp0Hp3qZ43z6CsBUT9NM1hPpyQ9wV5+wGUO5KIQjDA
/yjmcQ51ZAeQ8xA8nZEkWkFBMHRqc2MI8KwHz3miyfLy69r8lSK4tDqbMHYADZ6nFFMWrW6Xar0/
J40vxZStmR6yDwZS/xh+dbVsRVc2eQ68y8lU1KDE5IuMWn5sSy6+dXX+StEvNyeZG9Cl9VAHzVDb
iTy0xoiRca3/WaDGf3fnryDByJUUqWlqQhCszx+qZzCVu44kDl+zAF4gx0kFfA2yLpVhC0NlwcBB
6mZiHvMyGx+JWXyScvpDE56Hgikh64Xq66UU6g1TobPePA3ei5s8Wiodn71Y3dX6+JIoRuNn+jzf
3XYRa4cWkGNgTTkaGINpL2UaTT3ko+oZp6ptQ7d9j5VnVmYAMy4bJFW2t4Wt2cS5MMFDuPHcFXmt
wCb0+zr7btZ3aRvEMhaTNZU4UT+oMwFuBs7lUiVl7Htm08w86VP+BWz5zMsDPdLsdN/riuTiWJPF
R3+io8jB+GBxy4yiyQb4IPOU/pONbzZgoInxu+zHMJdhXVZMEKYH7ACegxh5cYUKNpPFdOfcPiUx
a++mAmDavCDt5/XhXg4UtKj/w9UJpxaE1eBDSwjGfFeD7rujdRq1NqCAHfhKnP9EN+S3T5sEErwO
rguwqoISRtgsi5mgG8xL51Tj9G0UvbQCp8HYgZiQwFpks4lWDBAE1eCF4wzrPLt8aRo9mTpKO0hb
eistgzHpcg05X9z+AdIk7k97UAEHua0h10C4pTCMCulHXIo8XS/49WHIDKR7cUuBhM5IkOksfaW6
AwvdA43zxzZpJYdsxb3r8CIIZHi656pnqwEnsld2lnGKNdDU0x8lx1qj5fm2VqsreSZF2LfK6FnT
ADV50tneAJ9IhZbfCfUf9kmqYu4UL9QRli9XZ4J6hm2cNJMN21IDHAocW8ipNtKRtyuHGW4XlVZE
1JzMSbCOxphSOmD026nCcG6TnZQle2qS8VgZhV/0D56BKV7UbzBKBnO1j4v1aEwbJQnQ5cTKIrCa
RpY65bpdmQ4nyVA5Xsj4mPV89lKtdI5CqmPjxBD0ehhhVuhB9pDaOxafarSg+GRK9p/fV7wmQGWA
3Bq4doR9nRuqE7usrVNh6L6jVtuRvJTLe9rJUicrZgp2HfQ8IQgxUKzn/u5Mt65aHLVXWvu0KA+u
cjKzcLQlD/0VG70QwT/hTETOljrvjN4+pYxlO7ey74hKxk2cF5YPb0MlL+8VD41qPTiKsHx8MJGw
dAk4NHPdjXHv0Cw5ektd+kYVU4mHXls3/vbCQwjVDN0VzoO7aHPWj8Q6JT2S6KBcHFsUbmCht+1g
5SwAR8GxobyXD0+iy7XrbATxy1hZp9QMc7BzFlXqM4WiivCqzjLG1hU7hzDE18CLcqitsHJlNQ4A
pLbWKfZQM036YBo3ffuzWl67It2qum+QL7fVW5XIn82cItRBK9SlerUHQh2TQuKS6K9GmpLDUBqv
XQu0RDdjQKJTZOnduCjKhlFn2dwWztURjjXIQtC2BBo8FaB9wS6rhSRxhkE+J9vcWvEPY6ME6rCf
hkPeS+6CtROAOi2AE9hK9MYJajYIk2JV6XGaFcMv9bd5SP0i7gIi42NaNRdUNF14TY5X4R9ydtRs
b5ptk8XWScEE2V59740fTvvcD9N2miRbtyaK4zK4Q8RUC1twHF4HKlK4KPuk+eQeM3WQ8JB1YIk4
A37pwCn9lSHsUO86eaGRyj65GJOXT81rAsIdr32nVQm8Rxp0CkY+JfFTnslc/tqOAVWEmjPwgyBJ
EtIrA8b0JtRj9qm0K2TiDWejT3Fg9d6jq2V/btuhmEX7UPNcmGAefZK1rMoXzOzSY5rt1AwEzWFp
FXXkjJr3S2OTvc+MzAZp7XgYS1bfK91A3pZRcbep5rLBj2HjSdAR3ft6+9tW1wGtaRhcgv9eNezn
6aRNs1vYp7ihv5b+TU8w3y0p38pYNnFHLE3/ZxWQmkXNFuk6MH1d2i4GlDT/uSboovgO2yjaJq6Q
B+qVAMyUKRhfB9q993O51bUft7VcuzJAZodiIDqMOWztUrSZVYtdZ7F9mki4KybJVbG2hue/LgTz
FppmNLvAr6NdZll2JCjYrni9rQE/CaIvw2UERDO6/Div06UGvcu6xU1S5+TSB5T7/FlHmeXzr28s
DQ47nqfwlhb3CGfOpbCKvqhU6pzi8kihyyBjF1xbKM6uylFWSKSK0wmyZU4crWmcU5uG1hgsyR7z
MLJBkq5aWyrcNHw4ooWGVXHcN1BclHTLDFYQe5dm2+ZF2pO46rfORQimjGa30p1HiFCVZOe4zV3h
ZWEMnDnJQ71BMXZW77J2CvJa+3y6B1h6/gwG9gGHSIgXMHkDiQvut2gcthjAqnXAc5gHfRj/xeV5
JuhjCc6MwStGhYyDDp+Vdpj4GGhWpGhIyCmYywWGJc/4N7vGWSDRcsTfqIJig9EuLnD49qlGZVT1
6DYBHSRpK8l7atU4/ooRK9paz4wpZxCTto77WHbatJ+n+VeXkd3tA7vmclARR6obzyo0bgkuR0lB
I4zks3MCZtwv+zyY2mJ7W8TaceLIYrxAUVTGBKDL87owY15alsAnKHWgT13A9FOpg9AD0zU/LQnm
hiOLvhVsjicEjks9pwpeEfbJQQMm4m3WHoGfYtW/iIYv5AhGEPczA9c4NCraO8d9dvPUHzBR2dFP
CwA9t3VasYS/sgBJEyIAbxriqeIGp/aGr897xQXJubm/LWRliwAHAigEz1xQXIivCKDPRk/NcTXA
UZgbalS1n6cMAMJ26fxWdz45corfseDEwxxS4AYR2ogpdK/XXPRdIPHS9L+oZgNH+3JbodVVOxMg
7FCeMKbGJgRk2ndSPHRAF1WysXmriwbKAR3pKsTt4kweUvZJVy+Vc7KAqLL+1CzK6lNHZNEn/1Th
SsVa/RXDP+PMw5mjoSntAFUKjFINrZaSnVeiJlBRLQu6bvkx0MG6a2zqvaRFLXF3a9EQMIl8Ri0w
1qCjFczPAKImZhX4W6y8C/Rx2Vejb7JXvDh912j3aYpK5o/BAl+AjCBerCh/GMm5aME16Rg6yDIH
og3I1Iz+0LZsp6Vk48BL/arAt5/EH5zh+8orHrtYRvW6rruuAZeJLCEo+IUPmEiu6mB7dU99SbfD
nByWIj0gCRL2SzSZ8VG302Ne17mfu/SZkm+3TXjFM5u4ZBCFIhV/3cndFCYZKW6bkz52mV8UOgky
VZWFuyuPT5QCweaEaIpnKoRgijFa0LJp3RMiQ7C8f89psZ3M5zynATDj0/DntlJrbwwUFoB9QIyo
owopHEwrt4kyx6p70v6HtC/bkRTXov0iJObhFYgxI4egqrKy6gXVCMbMBgx8/V3Oc+7pCAc3UPZV
qweppdphs23vYe21knAcP1E3rKoNsIa1GmN4Qgk7uw1n97MyjF/qBiLRaTh4a40VsSb5RCGdA90F
cKBib69PVM16eGsHEuJHqK/H6n4AsZ0S5mu9/yUzAH9Cp+l9dk6G9lEA1ZxkQole4faGe8M+QTrV
J5vatg+JvhIHLV1GGEJBUg+LYGqT9tXpG5sybtpn8KfxrVuiH5kzwzoUem1vdfejXJLvhxM1BMDt
UMNGQUjym2lSEoUSA4kpJE0gLl4bPmr6Q1Bl+kq4v7gyQa+A+rXAUUg3kDvkleUNWNk0dPuOOWXQ
glzBb5JTSuyVd1Ceavjvsv4xJh15q4MqDkNEex41YmU+h8DfvrYqF3iSNq7CWZ0H4FdMFhoJqTba
WGwsPQPOotM/V3Glgh6/mrbcSPWAx4724jJga8e8MY7Iisq9MmXZySBrUgBLN4XYGjF08y66ee3P
KRq2alvYNpjfpi9QugcntL3yDiybQGAlZkAR+EoxHE2bcoL0kX0muf2n1prvkzqtkbEtnReBgsCQ
ODhUUM+5XoaeUDZCcwB7D/K/PNZ2bt8/jC7kw7V21+npCvZ9ya8EvxySFDTQkO5dm5tyWpAKChvn
ueDao2XkaNZNHt+BZGn6mY/jcL5/9S3a0zCcAZQvnlKZ6NrrJ2YPHoLT1LB9a5q3hFU+q8DIX27v
W1r6WHBhjNtjYQjpJCcuFKhe80qEwYNDtlBUGMBz2XyQ3u39qIig3hCzszbaEtf7VzNrquxahFgl
31G9OnSDHsw1srDcO/yLBV2YEo/YRQjkQqJUG220IZUOpWASk853C/uDooT/WZCrgxdcjJ9bciqp
C7hFkhLn7MW1Dor/jkEzcB62LtQxV77QUniKuPd/pqQvxHmOoVloPp/Vyt7xwnZ9DNpXfj6uio+L
21F+6wDmBbgcRSXgVcQvudi6uO5GCq01JF/lSzb8VZwutDFQMm6Jgzm1im488pLE/+IxAsmTIBMT
ygly9jppHqDrGYxaNSakevOldasXMzUfLJtF/8I1EE0glsAQLdpi1+tLm5hPQ45ajWrmT0aKlqC6
Nv61dHCRHSP4BXmFjUfo2gRorm2o34zOeWi6A/fabRYnr3WqnkxL/Xl/NUtX4IUpOdrOQUjZQIna
OVOTHS1w0xpf9b7ZeuBmzIoVW0vLAh4aUwdirBozKtfLQpwwoEjjOmdebRLICxaBN2C4f3d/RWtW
JE+fNZVnKOk6Zw2TFXNUjyHq13W1cp6WrIAzET6HXBk1TvH/L7wca9RqrcCNp/cYjSRHPTH8aQTc
EtisD68HTSnceEiSRdYnWUrcGcRVIh+qMbcTIOl602qycbui8F0P02/3rS34gxgfAjUFoh8HNFnX
64q9xJiMNvXOIyO7cvYQgeBrBpNSBSPt/xRGnK9EQAtvhwUSK3g7iA0F28O1xRJovqYH/9HZsvM/
DQEquRiVtVEc8bOlS8nCGwifQ7yKSQPJKVgBFnnOO+/c9oGe++0BnhEzzCP59feq3tzfw4W7Flh5
BBXoXgs+drHiC98oNEQVLum9s5Zh1FmFtKnPbPK5Nq0VV1/6WCikQY8O2qxQnZUOVOylzZwarXfO
tD9g0vFaZWvDWF7pgWN8/ReLEpTcIonBPyU3REheT147eeekjwByK7VHulafXjhTIk/7nwmx3It9
o1lKMLk0YN88M0CjZJukJQStypDwD86CiJdXJEMif0Fd9UbdWB9J0fAGqxmcn0NmHKsvbd76c/0D
QeLK+V1yPeBU0F/GlAvmaKT3IgcFtzegm3UGCyVxoMu1ecqA/vb5J3SU7n+jpfoBqBT/sSWd3om6
bTKBBP+s5UFxnH8CwelF5EAGf6PQjTuu2Fv6YP+YA6ve9QfjyVRVCsRqzw7oo9iD3pzGr7b6+/6i
lvcPvA24U4EMk4u5YG1WmDuZ3pnz74y8auaXwgs5630veca0VziujccunSoAT/5nULqQBotbbqLP
HhBhie/a+UbV3uj8UqmnoWErl9/SVWGD/FJcf3hIZDKealC1CW0yD534M+Ofh+qFN93Klb70lRCa
i0MLLVp0EK6/0myPE5hF8vg86BxqwWcLTMKx+VfXf9z/UEtrcQQ/AiBmKAvI7aWS5KzTGBw9Tjsa
AkxaR16rFo+lXu7uW1pckQVeT9GBF1Pa1ytKOrQ/ZjOG3xmvqqn5FYlQW0n/RedFXBDoISD/RoNR
ejRqEwTgntrG5zYOqRVAXa9wPt9fyftwt/wwOehboqKL9uvtW1F0pparanwGqVK2xe6yg6t1DFOL
ZRZ0DeaVtTz7CpWmdoNa2hxwhyvHsnIwu1lo0K6dtAGiBem8K1JD3RgDBTbLUKdHPW1HvwP11crb
Jm4r+fcKIAeKWS5Q/TJcsjGdaewcLz53s/oYt8lLqZzK+FM+DDsLranJ+3Z/g5YO46U96UaLszSp
hkqJz4DYewxSmhvgHn4ka2S0S43Ld4DKf9clx6aqgv3SrDg+p5b+24s1x3eyImxROQG0xSdQerOq
eJthzKc11+oCSwcHADTR3EP19ebguHNOMTToemfCf2DkxVe6n269VutYOjNgN4MZ5BSoqkhBicNz
1yBdFp+LycnBDgohT40a37rG7Hw0sNYoWRa+GwjOQJMIQJoDVmzxcy7eco3rXtyluHQsK9LJ36Yf
xCm1IbtaZisuufBAIBsTGA24I+h9pFfIq2eggutcOVOlD80q26VQgNGG0zQIJYzApHEwV2uv+sI3
Q80TWgFQRgW2X47x4hIcCnntiHMwAR3mp0rirznlkg1wcWOeRSC7sbzrPWxaZcyUyVTOGdcxq1r4
cQn5A7qyfbdWBFQQRWOh82Yg5r+2kmiNNY41HEPH+UpS0ze8wdfXBomFe13fG9dWbu7SGITfBonP
dgmdDbMK0zWG9FsHFxbQ9rVA5od5f8njYlXAEnkZn/Nuz423mKehAnnP4eX+hbS8Xf+YEY5/4dg9
V4vYIBXOUam0D8Qz56MWl/uq9NY4Vm6P0PWCpMCRjMwkoG+Iz5gatliYhtbO241rcp1LVlBgBR4Q
fI8Aa0vbVhCGAGTQPTGiVcRuoKpbB4iqjEG4wViJdhbiUwTA0KIApRqeuhuqk9YYu0Kra3hBB+ao
Z3UCmZEJXbQiUPKtTV9y/XPCoVbhVSvokIV3VlgWmkdgEAbCU/psyFxqVlvYzIr91LIvLagMHVC4
Fdva3ulGNKdb1gBhR9zn+KVst6qyweCkNz6rKX3D6PNncOmF9x3p9trCL8JmgFsOIAW0ha4dKY0H
yyCo8WOo63s5jD6xg6E64vEZv+g9xrhXzC0cQCGsi9EDofaAk35tDsXFFox8eLiTHJdiOyhpmFW1
uRJrLpwOEaZD2QFYJhXqutdWuKImM+cM2zzhugJ1I+v8Zm2qcGHnMIaCtwWxnYW4TNq5Cny10LfF
hT8349ZjQT68pkDp4uWsp3CafhXO7/ufaiE6AA0Q6tsA62oqmpfSsjSDm13ZtcrZqdjYbhpF03Jf
wagM9d25G3/aQ5tBulzXis8KGlN90AC+2/mMdd7HgQzCgcH7LVpvgk/meoctNjSKW1oKSA8tNOeb
5sdoDmsDhzJDEPJjWBEPAlJj9E1vMrtpGL2pMrBgN8dAfHEwnTLE4KpvTG7gddu83LDu0TXoM0YW
tr2Cea2PgwfxEwSSF7AuMKHJqRFE6ewEjV3lzPVj1n6FKpfLgo+yl/9noRdWpO2s24lasecoZ6V+
g4CHMZUoGu7uu89tzIyViEoQAhR0rORD0StdC00hmkQonZB8t3P4l6wKp0/Vx0ceUZzBWCXYXYDy
Q4fk2jdm3mt81ookypIdwMMhrR+9OQt6+u3+gpZO+aUd6c1wmN2zzs6TKM0AfJuaYyNm9+qV12Lh
ZbpajXRlk7lhiWVj27JsRnPkWA372LL9MnWCYe0TLTo8tGBxuEFSo9qyGkUzNnWvuSyJ5upbbmxy
M8w0d28o2otlHiB0Fmbti5U3/nhmenPowQy2cnPKRHvvnnj5C6SPZxdpUguq1OiV2GDE9A3f5mFx
Br2L46c0qAlKR0EbB6egaFZex6Wdxqss6gNgLEEseO03jZ67eI6GJDKpH08bIVCrBjhw47RyEpYc
B3y7SHVQFkUNTkrcZwVU2optJCD0eK7rjdvvUr7imwthIFjp/jEhvXMgL9WreDaTSBQRFaP1bePJ
ydPd6tjv0ivkakJbxBGYoRvatqJ0nZS0adS9TOTIyJ+xfejqJiDJj759jlWyQki7+AhdGJTzHBBr
tGardmlU2rY/zH+gV7gpxQLjNJjVU6WBz4pEdZ6xlTLf0v0l5nNBRY8iFRLIa/cQfVenh8h0RNt6
S10LYdJXjjbyZKKn9+iCmfL+9bL0CS/tSV4CsVy8mw5LI6/XfDadZxr7sRJOa4Mc79OWUlKC3jiC
X/Gq4z+khTVg+xxZydNIp3tr+lqzh9T+xd3Kb50TIGcIhavkUWdiqFubv4/lJ6Zsm2LYkQ8K3b6f
/csfIq3YIamKARY9jdoBrKrfmf6ajivus3T0wFOAESfgVYE0l66XHETecwrZ3qiGn3SxHqi08rth
rVu15CvoiUFfQigyYFz42lfGXjcyz05I1KWhVn0f6+ZVK/ZZ1DndD+p+/rijXBqTzrqbmi3lnZsi
fHcRZpoPVHtJW19n3eb/z5AUJTSFBuQRc9KIEBrW0x8tLwMT7C6dsia8Lu8fJtAESQ+mDFDwAWmd
/LR2OM1GnPFzU268TN0yLaybLZhZw3TeePHKE/t+dC9PgGxOemN7zcwwZkf52cSLhz6fXoZa+nN2
fiV2pNta6E6/J7K1yAoSRn5wgBkCqTvShPdZRU+Wl9fBE2tZsaGe57bZgt49802XRy3054KK0UNH
1L/3P+CSQWRbqBGJbi1Gq67dstDadrBpoQE560Hn1t7n6qsD3tzYIsFAPijmAuCm0K2FkprQ/BbE
udfWdF45DTdq7TxSUgYWc37GpbqNW/etH6YzSaA3f3958lsEJnlkAxhgRD4AqI0MGHCLumI1RiDO
MxR6ncE6lcb8qirVEXVtyK70L1AK2oAqbKUWItz+0nskszJ4YCIOiI4ozCKw+OshSPFU9np/ZWsm
pCs6A+cF0swU9V+qH4u826LhuXK45ZtRwB8AREeBHccIXADS12rrJK17hySRlxRQUPJ2eC72pP16
fyG3n+jainTSTNsjQ5wjNlfH3McwUVAaXgAV6TynhxQ1ic57RCPy032ja0sTt81FsSonRawPHYwa
PWZaEyBBq43XaCunWWzQtRtgaUIJFjBQQNvkCuJEzbkeLVgxS+YbbRM44H/CNGkO2Yj761mzJHlD
7E2lQqcyiTrliOrCqG7GakfX2uqLuwZNFwjGoVIOxNn1rnGr7EdWw4o1G2HpgdcFqo5r7/FNOAe3
E6ojQPfg2KLyL1lplBoKByNiYT46gNUnis8cDB/nL2xb0vR95pliei4EZ8T5/i7enilYhhMjbEU1
DOJx1+sr89JkZQ+NcTMFKVhfZmk4ZqazvW9lYRdRpUDUiFgD7BNy9douzYTFeM0iTy8P4FDwOy05
UHuFxmrBI66siP9/4eEgUNNpCiBEpLnuJi2/1PYx7eqt0qyM8t8kiOJzIX9HgojSE8pOYrkXhkYD
+hZmgcDGiH9QqDC5qRta5bke/zbtU8G+96rmT9aBjxjLGHYAnGzub6f8gr3bR0EYKBZsKsbcru0D
TA8gbFISvJJamFokLMcv0ycg9Nei76XvJiYABDYfnFaWdMb0pHCZlyKTyOJ5Vw7Oozooe8dceTqW
vhsGESE0JLA/yD2vlzMCO+jm6UgizSJgdnECPX5mKvDP9Upuu2jIhbgzgnlAcmQpmc4uW6d3JxJZ
7o7l9gF3RgpBPGeMVxL4pVMFDTdU0UF3hh64vKKkSWg5qCSKjfR7nBQUSgTJmozFTcCGEj20uoQr
YvfghdLXAUlBqUCZiUZF/6WYzr1Th7PWHXJz69JqC/hHMDegfq/8taGgmzkKYRnpJ7qHKkAzONHX
X0zvJwisGUYWKc7kW0npz+5OtTGU/jwq875xyM6pg548mA7bql0Ttvlbm5nh/VNwu8kAEGI6BZQd
uDcBjrz+ES2J41ohMY2qcxmtEdfclGCwRAy+ozqBXvy7W17/6aXJayVzkjxKCswyHLzqQONo7PsT
GejeUzcU+Dvy5NB656Y7rxyfvXRf1foZN86KM90eQoxiohuMrBsf2dSkh7s1Cch1hqmIpvyXUf8G
TrLhKzfakgl4EmB+QJlC/kjyVwIRosEDBj1q35r+WXv8MDoNuwn+n38MiB9wcWOmaW5VelsVUWxZ
vtI8QIFoQsD9mKFQf98rFpcCyQyhZAfwryPlgVMWC73fpoh4Px54vLer8ik3lQ8HHxDtEmpyNnAn
ADdLz2Y7dy3rTa2I0smGvGDh6/lPNW5eiun3/eUshAawhDMmKhNIouWCiwPxj2SKdXyanAWkyYXG
RAmiFXqsehZoUxbYJoLIeA0Vt3QArgxL2fuc2O6kZDBs11HKG3+ovhDzWI/mLi/qgA5KWONfNGBz
aODh6ae/CF0h39x50f0tkNNg4TugTkPzG9QEkEGRvihIqQDinu0iaobeTzIwqvLPFT/YuHpM53FC
L/xf2HuP/wFOBqRXWriT5q6DogjOmzZ9MevObP28LluUWkf7wA0tC2atzLcQphtWUvDbd12Mc+JC
R3sJIYYMJ8+rQRnBpAPaQLM/2jkyASd01ZC45tdRGVeMLV3i4ALz8BCKkheIra7PZJNbbdMmc4mT
UiBYAezk2cxqEvZ1HGYKBAuLjnRbqzC7EJNwyq5yoYAVN7w9aFWR7pNuoqE7lvnKsM/S50ZzFucK
NwaomKSrgmPwsZyaGle6V0Lv0vpS2PnByOPDVMdPTfncZoAv3v/ii74OZXhAmUSDCx3p662wNJaO
PbHLyNGexreU76CuGNhjs0Pjt0l2Q5P61fBiO0ddY74AydDX/FivMRIuPGho42H4SDD4AVMlOXrV
AJeTxGUVtQkG2majcTfakE0rz8ltEAQMFRCvqFWjsnQjRNBpZqEjd6oid4d20GvuhOrKF1y6gi8t
SAfIsKZWn1VYSBGCEP13Op/NFRPvznmdZ4rKCuZ+MOgBtLisRc14p3OUd8poVj0f3RlTeYs3Ov9l
7typ88s6NOO9nqo+LyFBdczzH+BI4w8x6G2Lv1P1Vj6BnmEeN7zbcWRclr7tVXRZ7rvVwj5giyE0
BkA2JnhNaR86pc/KUcN0rp1NULVgv2sTnKNpu1ZnvZlVxg2JbjTmWcHO5goe5Gv3nQur10pzKJHa
Q5Hbqd2QZGoARPimt47qz5q81uiO11ZA41BZBS8sONSVdSkO88p55mWKurgKvir3aeZPinak5Me/
2EyR7QjichTJRU3lIoIgNsRVAXDEtRArSHSo3zU0zKDdcd/Me1FVciyUqkUSDsIIDCZLQbVaerGi
pLgKknnP6tRXkucBtX8GBT7ArXj22Na7bObIYKvAc6OSbIFBBA1aoFNQqbvH7Ashz8m47cZAq3s/
98Zd6Z60uD0qfCWdWbgvhCor+NBwe2NCQ9ykl1vScXBP6U4Z5RVooCwXM5F9TddAQUufF1gwISKD
EweRwGsrtTfO42CbZdTwH8mo7ggYm4XehPv3/s7fFsXQExc0n5hyAheaPBetajl1aZdXUeN88gB4
JeyvG9NgAhDN+8nzM4/tlW+98NxeWZRu/Wzs8ixF6yNywSfXlGGTlWFN/+pNEQ4KWTG2eEhB6wR0
N4DXAEJKDqylRmHMJq+iaQqyiuNTvVbOi8dY2LZdkBD7FQT17WCiZmGeG7JSG1lKFhFRCFIkvC8A
z8t3RA7EHcowiOWq2i/56KskfYzdYds4yguvp+9llUAKY/hcjMyPZzavPDtLzopThSo46MwQ4kjO
mk4Een+ASUalGitb1jXl14kp6kopYcGKYKQVIiXIYyAyc+2snp3mWd7QOhob5my4O4+HImu1ldBp
wVVRFUHwhMxeDLFJe8kUu/Gcwayj3nzLkydSKrtY1fYa0bZe7QQOBxJi+H7/eCytDMmumNtElobZ
r+uVtU1lt71WNVFBOzeAYoQRDIO5Rju6cCRgAN4BphwU62TNynxOy0RRWBOBIOWzmm9IMuydhAfE
/rOKNFh4Hq9sSe9GbWZuU6E6EFkT2o+z+ZCy6Wh5fMXzbz8WnF5FyQwIIhQKZFCjVUKSmDVlG6nm
tu9HY2/qjbltx+yYZfWTTtrvXafqW8dN10Y3byNZWAbprQi1gOuXITg5DsIE4aA2mopjBQ3M3ntC
JUjJaGh4kRqvTfzc7qcwBwSCGLhF7V32kEEH8syx26iwQzY8KNUTQDMrt9jCZuIXA7yGggS6WfLY
dSsUKr287CKNNw8AwD277DslDyCQ3KLF970iG2M1vLn1fCjMIvlDYI5EEFOB157PW643Dss6bFlt
bSee6YHSA6B5/3wt7B6m8KG2ICgjRani2spgt2Wu5XYftc4vxTqXVgXF7bf7NpZ2D6M3ugMicACL
ZK1dj9OGOLXVR5mhhSpREKjS9DiwPDjauvuX1gnARmx33+hCtRq4dGgpYZ4ABQT8fb2yipc2o7Tr
IqswnqvOA1rROHhD4qP506TWaYacK6XZW0/T0I5JOGRPWc5WLuaFOob4FYAbAIuGpqt8/xdzTrK4
r7oIygihPW7wUPp9vmHTN9N40hTVr6ohaDATsLL6he96ZVd8k4sgSaFuw/nYdFH/l7uha/pUiWpz
X86h9ZS+Opsp3YzoThm+VwbOWpqy8OperdqV6kRFMlt4dGFdJeqPdvjN+Q4Ky/6osQ1u8YntQaYF
DpzQxKN7f+G3N7noI2lgQwTIEOpk0ks4orwJKaEWlsvflnXQ+YHW6Gj2/szY5r6p9wrkdcx8bUu/
3mOQgVKKDAAeJjiZdnX83JmvJQeNAUQwwAw9NYpf//xm8OeSJahonArvF5qQLd+MK262tmophTYn
9PVZMnSRng4HywMbxLjLrR+F7p4mk6wYW8gVxLpRCse1hP2Uk1CIMDggOSy6qLZz/bdrcPWIepEH
MeBKbf/2c8/bgEDjct5QkDv0vhtnqnagbVtWW3Pg/WaGtH390nRoUSWFZf5kZVbnPoHS/aeqKPUa
xAyUW5vZ1snZzFqdhaCop8pOU/O62KWV1auHkdkZBHeVMn0mBi/XGONlNUcXOEQdpRjUAqGkgqKM
5MKs9+ioWxM+rq9uqt24z56NvbOPj+qmPiiQgfB5v7MfPlU/7cS3DqGzUptevL8uf4DkyaQ1xtYq
5y7q3upsa/rJWd8U9GEcf83qPmsgaXlom5BqKwHrbd6DdUPlR6BAgdxwZaeueUb7FOvuSZ8HtR3H
fq+XxX504uGrU8RJtHKKxEbenKILg7Lv0rJqPdAMRdnY+AVp9jpwOI5+oE4Vdqg6FuNrYc6Bsjae
tfC+osWBoQP8ExVWmbwJ5zR3a03vIlLoRkATyn1rmJPt/eUt3cNAzOMBAJe74Lq+viMUq2s71cn7
qCkeOvIt1v/oxkqkt1DGQ4JxYUOKFJw4cdQEWkaRbb2pQ9Tkx6Hd8E3VnDgoC9gDgDDsC8RHH3T2
2DY/EgCw7y9y8b6//AXSa1PqfE56TntE6cc06R9bZoS0/ZNSzERvugfX6B5a3n/u6BpXw9JHRP0H
7ipm5sGTdL29dcp0T2mbPlJmV/1UZQhfMBkQf7m/vkUrKCmgEo8mEeql11bAUZM0td72kWVV6iHX
W2gGY5J4BZ64kCqjqocAFgQQQGSivXJtJm6HLK6p0UeY3duaP6DnFVSBfqhfjaB7Ks2Vl1IXB0s+
eJfmpL1LjaHra6L3EScYubXISMEaO/bfTW6nIbSC+1PdKvMzRgkxsm9o5YNhx6gDaW4fgLCHbOY5
6ULUNNQnjG9n6GAX7iEfy2GrpjPfMgVzuKYeN68N9fKnSp1Br56QtRGi2wALQH+BV0f3AMiAGy7+
CamPyYg7RIVSp7+NBvLUJW+1l4on2mlmdYw5bCMHswG0GkDAU8/dUQOb7K/7HnJzzPErkGa9j0qD
aU/OtnrDGdiU5RzwceNAwEvSpsmh69bYkm4cUZiBG6JGZ2AYW259K+kEoJbec5x0K39L3M4ewevC
Metwfzk3j8C7HZSXwfcsilPSnWwoJU341PKoQRc6zI3ibzmAEdDMJ6hUkSq8b21x80Bq93+tiVVf
xKp65lplgoApsr0yDjw7VzZzDpb3FoWSj17H7wtDm0lMGWNkVnpUS9q0Y9wwHqHl4Dd6fMyLIXTI
vPJ4L3+nf8xIj2gD0E9mgDcrSl3rM0bb46M+eOnKvb+4bSAAAJGwLqIV6VYias9rkg7Ytqzdldq4
sZv2yF1tc//rLPrCP2ZkkFbvmdQdMFYadfqfbjhybwqG7FOjjyt2VpZjSJ/GoXNtKRY+jYtJZQfd
jIz1vt2taZGLW+3q1kMdCWcI5UigezB8KF2ytUd1QuORR2rWpN8qJwajadrGg89Ve9iYwIhDhV2f
QkiLrVURFlYIuix090BFAfiSnNHnNVQMnCIfo15hgZsjEbQhXoyp6fsfbGmFIFDFTQF1C9CdiZ9x
cZxSjWDXtGpEMWtTm5HOJp/koxa0KZbWu4CJF2uTOws+IqjzMckJuAaCZmlT9ZqBQxAa10CNGIXf
tH3lO2r2h6QVZjPGbtrfX+GaOenlclvDGDKbjxHnfOs5M/M78Af4dVyMoRW7K+/ywmHGgDscBtUR
zOzewKc6vS2NVB2jMi/2pjrs0Nz6KHwUTnlpQjrKZq9z8MXpY2TnX03GQ6Y8UvNHHK/J4yx64D9L
eX9ML1yjbHugsnVjjGj+FaIkG4020CGZVi4mOZBBEU6ICaHgjv8SUp6SOxhzY+pZEUOftH9TRUeo
RdXP0eoH3UuPVaEGOmGhEP8Bls9lAJPE7cqTIp2Bm18geYiXNKQjplKdenMLSW1KrdSnNvOpUzwM
YNue1yjXpJ39r0GAVYBWgaKjHCKaKiaLkStVJzPf90OMfuseteTgQ37/bgTMueAURLSL51J6lse5
LCEtkFWn0fptjA9xBaib7Sdr4F85nP+PHbEQVMSBgpT1yNUhSWcqNG29JA9d/c0LcrT9NMvXAk/f
6T+H6lOXrnaKpFP9bhX24DEikkJ8c31vqZMp4k2zOiWvinLMTqzws8+qvS3KMjR20Fzym98xNBua
XTMFoxmyfnt/e+VhqP/+AshO4eoE8EbOfdXZhNCX4kCH/fjc+JiSwN/G1vPfKn8ruPOP9Q/y1ny9
b3XJVcGdDx4NVAeBNRXbcnEmDdTmueZARjkHX3qXP5PeBPCmCgqCqfzHOpk+9jy8L1JQIAFtAxzv
TWxXcGYNSmLUJ3fsvlTtF7Mij2X+VqLp6yjefmTd+f4Cl46GGHbRgCYHkkvGA2g1CCm9Km1OOiTb
nrg+9YecO8e8ndYaVHJl6j9rwzyi4BkDRtiQ4i6NoqLROqQ5ie+W7LtDsk/2UGrcaNsE7b1deagP
7jF56A50bwbxvk0fk/ykhkBEnED7cX/dcmpy82uk46q1MwVHStacjOpbpWRB7L5l8WMWOztmK9u6
sY5Z2fnDmlazXA+4sSvF08x053iyYHccx62Jrm7hBornx2D3Tn2NBm6jhF7yluRbLRom8ClCAbEL
+rXjJG75i0hL/AxMzQMwi1oSYm2ZMWCws7hENak5UY+HmfOYgY5JG3vfsJLAXGO3eGddurEGyByw
TBBZvgGDeInTmeDwaU4PIK3wm9fuBEF5v91Wewxr+t9/Avfip2GySbf/+YsGf4ZgDqZQ28R+EliB
GmrBuJlC3QckZqVkuvQiCtw8Bg8FdhhsWteHnE5DMbERe2H2s++huOjP5NtsjS/MmQ9qhjrx/Ki4
/YHTaTNZ+b5rnBXUxMLXMFDIRDaMhA4Ibel2hVQudGl4wU7IHsVRT/x2OqTac1Z+EEgovjvOOe4X
V0iCuPKEMzFTdebFwE7cfeqUMTTyR6Z2QTkf23HfpYf7p2zh1YA1YITxToFx473KcXF9Zg7X62GY
2YmBpWE3h5D2LNZKhbcnGT6MejdAJ0CCoJ0j3dEWq1LKijo9YTJVz4eQ7l1wQOR9mOuOT5pwqOun
WPtyf2Xii1x5tDAq4kIB3Bc87Nc+QxRaelbH05MKycTNPOjlSZnSauMMLX0sC70KmG7QoDfYM4NS
4EpIeuMvKKuI6UswPKHaAB22a+vgrbLnCvOypykvshN3NMCozCLG7JTTHhOe2D6d+mIlbJNCbQcj
VEhaUP8CYEJMeYin5PJjjjVGIhBsnypdDZpY+zayYY0F7Oa9FTYEkwkcBk4qv7exyfoRFPvpKU03
pbVRqe9423hr5t+TD9I3/Gc5F6bEHl8sx6AumGtrOz3BVT4Ro/Ht6cUaIqUxX7Qyuu8tC9/ralnS
96pAwttDRzI9QbcjqT/pb8nveBAkm/fNLB0FAcpGc03gdTEOdL2moVcnlGs0+EX2te3twEyfnGaX
P2DOI38ounk/1n9WTIo/UjoIVyal9yzRB8UoLOEV9RhBOBbz4V1ARiu0py5wkz4gAOz28XhWx8S3
nWA2/xR0TbNpcX8v1i255sC61oGWG36EE1ZsS/fFIxBEysotLf6Um6WKGXWo9HjIoKSlDgx0uRMk
Tk4snfy8mAMwo890jUX+9jkSZ+DCjLSYiXZlCe1pOCbb6VW7EzzonoEGGzmT8FHrQ4HGnf1iDV1/
c1lLdqV7tNILrngx7Kb6n9SdN/NoQvHEL9pu5fb6f6wQZTHLBbThhoXJm9ERKdHiP1HXTDakNomP
DIIE3lx90jKI+BS0/KbV06+qI0VgVF4dTGn52egre+XtX1qzhpIwQAh4nTAUfX1gKMouAHZjzVSv
jxZoq91h43HQuazYWbo7MWmIohYYdhB2SXvbew2xWeWmJ4vWbNdX+leHm2u4gqXL89KIdKNlRaVl
xmRhMS39Y/Og+lWbFFoRWaCSOrQhZB/cP/yLu4fWGarrpuA6lSL6nlGDoKkPT1Vf6PTNw4CVYwed
/um+mduUF56pA0sKwImIkmTtPNfC3EfmcXKqhjB1dlpnB1l2HNTenz6BInsC+OZFB33xfbNL2ymA
bZh5AJkzptmufSOB+GRptSO8VN2n6E5UgfMT/DZqBR3vtQH5Jf+4tCX5B4emFCX/h7Tr2pFbV7Y/
dAUoh1cqdJzkyfMijMdj5UBl6evv0lyc7W4ObxPbxzD8YqBLJItFsqrWWgVsKVXtjsCyCHGGIguM
c0AYSp2nGRYcBeWgFPiR/t+l4r4OVJRr0UwEaVYU5JgcsY3Lnpq3S3JMCFq6BTdJXuw9/XHG1fJh
Tm1okSRHmTbuZL4ZRu2WraCfkXt+nlphzk+0U8SlOaxDANn2MxS3tx92kPsm2V52LdFomJNEVhtD
kiUsRhw96j1yJjKFeJioOMBf8j8LwjhwHqIrbtbn5LgA3Zz0d4X+X64447WhblZ2WmG6QjVyy/iu
Bevc5YkSDYHxWq3poGw6YwjIjZLZQZonEaA2eDEMBSdcOUGHgQQIc5EHU16cqTaWgiqWS9XZL1Mb
TL5vVMS6zw0na/YMIq1Qa2ULyIMxtDqS+9jitr4z0uTJ0W5a7QfOJrzulashEyXiuccsUHr/WFy/
6OSGu6g6NWpAso/xrYSsCiB59X1+mD3DIoprlkDPCc4DrlufGGTmcpRnKzWRsjoq1mOUFT5trkZT
ZIRt/vmKM8ghgPhABWge76/zYYFbu21oKydH9Q5EU8pBzon+GPnmpvezQ/Fm3OlBTsaH9N3aA5i3
o2kg0n76ajlmb4J4BqFWtOYz0Kdy/gktlYpJhWbCMYe21d3yge5BenDC/VLfGTkIQ7WnFlmsG+kD
FWFiad7lTcG77Z5aZyagjXPUfzULsbB91wbbTcCGJtMre/ws5r85mJA2x1tzhQeg4Hw+UieuYrCS
6usWNx1SZWPhgbvBFIyIt81x+0KOVQaC9ZumIqh2cAOoteRo6snWcdL9PIsyq7x9vrZ4rguGRAFL
Z1p2bb8SCiC0yzLRQQX+Ys5P0yRIp64ezjrGSoYMGT1Q9H9T7BrBYa12EK8/Jra3lGg0AOhG793O
IPmokwV8slqcC3Yd99Q6Ncp4Y6Zhm+vokj0W8xvqNmMok2ZjPJvKpxnNgdnHu3B4uuyCvHGCOgN4
A5CqgP6ZOY67ENQfYeokR9y6JCRzI3852re0CP5qcGt+Emg1sB/iqnnugGC/tKuqjdOjNU14Cm3A
bGXNCVjzAIOK7+JJIyn4kUZRfpTtH/2KMgD9APWIHCkyPczJU7UtBEQ7bDINpw56cDLSF5AtQQ8T
MqQ0up6fJeWGhnSvhnez7qo/i91Ag+YzNR/QTSE4Br8aGlm/Mr/qV2BugMoE8zWS7eQtVGeS4+xP
9+hjvbN/LkH/I7pDg8EOVbQtJsbLjsNdk7jRTxQoLi+3uq7nJfvMUZLY1uJARA0BryLhleEZH9Pt
5CVkvOtKkrwpm+Xg+JKPvtohvI7c+VDu8q35ePkruE53MgnM8aK2bZvIFH6ujo/URIFUs0mzuE2x
Va0gRg0hjzLBxPMObZzWwBIClQzOD8b76ijNEjWFRmG+aOiHd3urvxqAyoqdILoV6U/x4vqpMeY6
5SSjE0cZjM37ZJve9+hVDkRhkPuWAn0bMItAra80Aef7KVH6Xqr6PD0OGlpjC9M1zO53hBaLWdf2
dUZv12up5mRXUfiaCLEa/G2FAiJ0dFCFxj/n5qs6asK2yTBGF/Exu6tSr7xPXxbozWzG2yYKkhug
RF+re+lVeh2FJCHrG+SbHwN5A3yUhTItu56W2itLZCBnCk3FHbjywqcsI/QlvA0Btnv5ddlfuRcw
lA6/KJkBUmQ7wuK2hrRr1KbHppu28ng3XtkfSU/UyibS+Ng1ruE99oLkCneTwFEB6EPd8pvagIW0
c106Q3rs361t/5i51U0O+qaDiP2duzNO7DCvPWgClPWQjunRMJ6cBdU6G1RUR11/l3ZDMwniD/eI
W9/g/xkVc96YKpwWqorpsfN+Iy31EHr9cblGwVKYQl139DcPATTKQs0CxW62mlAsnRNmEuavKnJ3
igOqEwMYkG1i++ZueJq0TZ6R6qm1rlSUSUNRApx3TVnFcf9jntmepbSMaDPFQIPpp7YBBvPnZZ/k
u8ef32cCeQZpFMhR4PfVK30mDogqnPLKsh7w4qlNg1CBuf9n4f7YY2J2OtmjkqEt4li22icEEDdl
Xew6+zasTDc0duF0HUHEPRc9tgSryJb0BmWCzHoBs1qQHfcikRn+cfhnlVi5tqoEbqilmMUhmP3w
vQvAx6Hs2ifpxfHsTbSPc5LLZP4IX603XSHy1RzkBlH/JS3r/91RTj6D2RXqMIDLq8VnRFlCZOlt
GG4aKsqJ8O7mgEeB5QWYg/WGfh6xpTRGyFy33uJF+1drO7vGoXtO3PDQ3CX31E83lz2UG1hO7DGB
RdYr8Dglc3rMqk2hr4yRqMn+0MYrY76pVOH9knsinJhj5tCQGrAM2TDnLSpJB1Lc6Zul9ujRylyj
vm2EjeQaL8CcGFz//+RVXvegTdUjzOfoFv58h4vEvj3+WtyITH67E7F+cff7iTXmbVBp0KtT5S9r
9VF1dXciw2/D/X15zbhR68QKc03Sesh624CvHoutfYv2zIMItvq9bQIPwFMvZO5GgEeWZazBQv8+
HXAXv5oOhV/7KZqPsqDb9N60mX9kJbk8rq++1m+nwcnAmHC8FCWexTG8Q98og5u96aT0Wg+tauhL
yPaO39aEPszQPnmWNvJWe41duqm20A71wdjsxSR056D7i6zb6VQwIXwZqVnmNpY01AvYMSxQLBS9
qFGAt+1xZ0FXxNc9iS1wg2YCnU+xlB4TNO3HYY0Mg2CjcycXXVXAVUCKA1kUZiBI8aA+kTh42gWD
hPufvh/3dDP8ghrvcbqPDuXRQSYHWmPb9lhvut/VS7spHjS/8/td79XX0Ue9EaZ21v3OrvjpRzEH
lhaqSZRP+CjppglUv/ZatyOJH78bbu3qwWX/YnFkXxH8xBrbvz2rSQ3Sv3A9SHQ3cRN0tX2UpHBL
km9mInmXzX3RUl0YHNvGvagoX5oFBtf7pTdup5dfShDDoeOb8V27kf3u5/Lc+MXe2Cjb8KbGsZVe
4boDON022nSPNpm20qZA247gu/jO9o8nsIWkJE96LZTxXZ58Jd1IO93VdlApKaCEChT+Q7LN9vOT
ti3f8ejbmwf0x1h3sW+59SeEwVo8Qx+iD82Vb+VjSsLrWOCoLCvVt1ViQnYLMhupyrBKQOSSJ7r+
tdzXBVnU/aeQQVHggBoTsW1IhVE9hTF575CEaJvgRSE6Sf130VuQd0k6dT4mahtGhDaMdf/l+mef
32r170KUquTG7VMbTNzuJTkFRGF1cETN+EYiA0lJHMxB5E0uSAdIunn6fdmbuG/MU5tM0K60RjKc
FjYjew7qvnYTKCZVYb7ponlbh8te6tttMnagv+5vbCe+HsYwqPPJk5Z5oynUjxT7celvJFE1Qzgb
TMSb5j512hlf5txnaICbfW3b++ByJJUruYMPDYGXci+SaePewU/ngwlp/TjSeFywziDK+bFs0ZJx
p3tFQL1OcFfkXTZODLHVdLAXhabcY3ijDwj/QSfOJvVHEt9dXmCu3zpAlIGMbSXDZMbTZq08S0WU
HbOk8RplU1iVm06CTf91+nyLlX+sfM3qyT1NH8LWqCSgJJVml6S/lSneWvbWwatpmofbKalJbDqu
OtRuWvbuoI3bWHGLcHY7tLjlS/Ewgqit7LuNFlbBUnco8unbjEp+lDZ+Z2k3jtxchTS/dyAfMbTU
vzxJ68ZiPh+ddyuxAQiUQV/EXNtrZURXb9HFR71e3LpriK7Frho9lqNgNXjuZaPFD+kkkJt9LxEU
3aRPU2ahFa6j28rOb9omSDLfkTdq9thr4P2IoGktyj9wnABXBxDSgXHNQcM96wRz3uCF1ybHCM1v
zRAHmonbc7UIGjcEZth81RzpWduDdPCYd/t4SL1Zid1OzgUHM88KWhhXpDMgLGiZPH8TYCF7JdWR
eGvhP34vfwpLtRx3QIfkHwvrF5x4M5WcqtNbFFLzpTyMlbEv7Clomvlp6UUwvjWIMZ4H6VUFrCso
daI7kQn5YbPQZVZRFVZzcAwk0GhQIFg0LV6f+pPZ5pshFkF01oj+3SQYwVbuse/Up8k4gLTVwfxB
hbVUJwLZDT/tTTCdlVv0OwiyUdzVgrbsf6wxL1TFaidLqdCLoI9eZ75n4c9QdCMSDYh5laKX0257
SU2OnbVMG2DIHZDkOVAjLKbP3ogtkuq6KMnPtQmZmRXrAHUPlnBXiQHplHKU+pTOleOroLc2dAlK
UUWRc0igLvbHDOOJba3XalShdkob9QfEbQIlCl2pk7bTovgU7Mlrb480yYKnHHcD6EhgAIsJGU62
OyVXiyY0WgPNEOn4MRnLxlFjb8zyys0AY7kce7k7ABludCsh+kIT/HyzmVWrQiYbQ0yUHXU1dMtq
br0QGoS14JQSWWJcUdLNWWtL1GUAoVKixyYiqnZM/bk7iDStud5xMibGIwFL6CookH1ZyqCul+zt
0g2zxzH8m1h4Yoi5bMvoudLtbDWUypu02ndL5gt5vnipeRtszP8sERNxRzo4UrZgiUBru0lUI6je
42FjghVRe8uLTWmhnGbGJGpnt20Ei7b+9rdotRK7QukFiAj20QcwoWQaFEUIbflcortJhDER/T7j
FJYWtoAE4/ej5LchvwnPEt7vg81BRnEUhP+qubrKyVky2K3lzF2B06qm79D1XvaT6gyCPcTbr6dG
mKtyZxR5ZdTp1x5Cv1cGBFCq39r978tblRfLAQlcmwuRgPhWDtPnbkxMqCcdG+cqyz4bVRLEHd6+
QQIRiGLUy6FQxoxjNuy2zHtMFnJXZjNvZAhpIDoQpdhLqfCBwV2aE2vMrSjOrD4E0X5yTGOQFhMl
rDpvjiPAaHIIC2W9OviFnHUPVdreLVYzrHCj8brvS8MblaL1xnJ8tLMlFyym4LMMJiDaS1NZ8bj2
PiWR5I46aO+yRhbx43PXEgkrCHqgoQtJpXO/bFo6d4NJ0bCpTS5CoXgxeWcX4Hn/WGB21tCXU9f1
sICe5fsqzwJpCsE2NBKz3w26TmpV33eJIFxwPAhYLRAg4sUDWic2aaN0sbK2BuDkMiW3G7JD29a3
fS+7SrdiheJo+6+3xJk9JtJbdjFRSmEPfkRiQDys6Gqmf3Een1lhwnwc53igKLBSO1f6dJX3v/Pk
qjcFL1KOSzhA6qyQynXmWPZy3dG1TKa405R2uM2NdAcAmf3vnRtkgCCfAX+eBl25c6e4PPe8hODZ
jzGT36Pxzcx0nEtt2qdBGSW7Voqj27ar/DlNFJKAkSmorOp3NmTZMTUp+s606HlutGXXTr0Iqv0d
dQuiaDS/mKA0WVmSWE4OMzISvchxGkdOfihNupej9zoLnyE0FzixScwaCXgN0M2FpBXOS3smdh5U
mbqxsuyQ6+OrnJo/L08Sd0OgI0zFCwPQsq/8z8n5o0VOV+Qa5kiSvGTxjQMFQywE6ESpOJEdJpim
Ia07ecblKq6r/ZCrW3kZCNgJwTWvHJq0EuxzzomHy8A/w2Jf7HJuFsYIoS9gfwna7IbQAzUJbQWP
F5GVc2/9n9ay6mKOsaAFkcPbl8x6CkUy6nwTugFsGiIxHoHncVhJjS6cGsybmiI1O+1HkNS8aMPd
ZS8QWVlX78QLaGzF2ZDDCvRnJ8hQHEGFLYxSnIMLa4I3JXCTAP2wZAm01fW0X9B9Rm27J+lkWO6c
TaL2Ls4t/swKc0dAn4xd6qq0XkL2lj26eqttwuV21RsCe5PbJfvLU8d37D+jYhxbA3Mp8gEJivJG
d0jN+jHL3+r8VjZbdHE3Aoe7ODgV4JfzdYK0oY5cLLqaUk0lipWB7yQn8ktf3WTqSgclcAtuxAe5
JCpXDjCnbHBYyWiRGsLYIBaBc7J9HdPHy7Onr1uEub8j8hjrDdgEnp1lqRl0e6oaihE5XZT4aWFR
LwJTrzvTTCLzUKYPfSkbIK7Ocp+mNAsim75MWjsSR0p0otRt6OL2AlHJjv6eJzRZRXGsuUsyFC72
juMu0/hu5G0PQvcS0vHQtLCKNDygudUmbaxFEeCdIbo3II355EAawx2UKL5ZQKrlVRVQpzXNbVJS
EM0hKVK5+mRORyUGZYQul5avRKNESr0xQdWgacHlyeFP/5+5YVw5timogtIoPdbx6NXx4EmRwHm5
+x7AMTQ3AYkHDbpzf0LUsXukZZHNNu6U6KjN0MociCG6dfHSmljlP3bWkZ7EF7PPrbSSYcfcF46f
h0Qy3FDHXXmffEg7rRJMHDfSnJhbh31irlpSVCIsOFV8S3oB45VoyphQCQGnTg0V/HaFjlH9ptkv
r5dXXWSAWXVz6BqzmjFXURr6jfbYjJYbqbdT+vTf2WECV5lrWg2NBZS+833XbGx0BLdXsirY4ILR
OEzE6ito5RUapit87K/t2+RBpK3IDYl/1pq5Mf6PJQ1VDjW2tQyrJKSVgZPdxj/HDoq6ggnjRvoT
S8x1Er0LmroUsKTkAWCkve3jXQS4pSxCU/P3/T+7xWGu82qkzSidw5CFuuyUkCG+wuYhl5efOxqU
MsCir4Amgb2Mgnypx+qvy9/8cNBgJZk9dqVNrE9TRFnBHc/6XMcf5DnYO0wrRWVVTiUaP+QNrr9E
m0CdJeoj444HBN9r+wMa/lj+/BxsBlJi0PRoj54G4F/ZWqSw4lVkkJqCc5Hrc0h+ImsNFQK8Vs7j
i0PDsKgqJIXawk8TfxoCdOBVBYC1fi3qceLGshNb6wY7iWVIx4+p1MOW3RB0psWCE0D080w4U5eh
CPURLcx9j6xQm+mW10ciWlGuA5yMgQlpEtWKxpIxhnK67oxPo9qDz09wNeKuPwhH9BXZCoox5iiL
UGLAqxWJIWTc4wWQw1whTQ5dJ/kIcZHLe4d7noHhDl6GxmBIWDGLEtW91EPOGp2fKJb487BcWyOV
N1FbKl4094kLcNqVbs+6N/dTTSZbqQXBiDela8kWgGG0+yAJf+4WKYSm8cisMKXLrzR6mP4CIwqV
gT+/z5wOph3XZdag3ZqC+7TMTGKVP6n2KJhH3igAPVthlRDmwlY6HwVITEvkPFERrMdDLlPqIlt9
7Lrbqc9JoVJSQrvJqtDBggXNiru0t4PR6Mhk3FqQpLv8MdxvQSM9pI1Xij+W/a6vUjOcYnyLAg0m
Dzkh6lZ5fjO0oqcw19BKsoKWfUND2vd80G3lhKqdz8D7LOrnEpaOryVS7yXYd/7lIa2LxF6uTaiE
gzQWeuHfiVWqboprqwfgrMoehxo8t/NNKe/iRXXb9qUClHEpBNuQFxoxgwpyRBDwAhj0fHDG1GdT
0054SWZRUGyh8Ubi1J0j1Q3niIQi+oN1o30b4Yk5xk3jooPspKIgv5ZYO8UpHsCbjiYDhZJGTnZ/
MZt/bLEdGYNagRFgwNDs6glwfRKPDSmdhUw/NPVOixdPFuEPeAATkI/gcbSytDu4oJ/PZtnRJF0S
wDPLKTCU7FCBLSn/YYMC1XYKkqdefDCTG5qMgr3AOxUswF2/NKtXlgDGLvQ6IAmFxEZMk+g38vGd
K42V8hcx7NTK+jY8Odrk1FlwumF0xpBuaw1PnDRYIOh8edl4LnJqhbm2Fbkzy30OK5Y6v6kQLVeX
PWjJ3EQXtbnwNvbK7mviEQBSETbB0cI5Yl3GczlEumDbFsVPAJVlN4mnv6gBgN8KzzbgO3GxYSnd
J2oXQ7i+EczF7vxigbJH3lKRvh3XC/5YYUVQ1TmyJE1HwkbSPnW8yUELI/AzbkoUnScgLkG/iw1e
n3MX6EqAH7UOlSmD+g66/bugepSlaxqRSjs43Sc0XudfQMMb80salW6+uEW1U0XiJby7w0r8C6wp
ILPo0j3/Cm2R+s6iNUDA2S4ZoyCudjS5Hsw50GIRPJfnjoAdfmkGoj+FXTrJghpY3aCjYwiLzdC6
r0UOEcVBpH3Gi8MnZti1ixW7qC157at47DNijsT+Jb+G6U0mAvnwzphTQ8wmngbNgG4rTrPsd/MK
U9lEfiySb4aeCF7A214oMyMqQSRoPaTPV8lO2vUqhFh/09yDQE6A9eL6wMmvM6dygx6DPDTw68Uq
ACsfLeMFQh7EMl6bcHs5IvEGAvI+A/lpXFbx/DofSCEVYFlbEdrl1PwwqQHJtm5rSJ9/YQWVhlVX
yYCwLrMwc4xf7UAAdCy6FNSpRB/vrVnE086tsaDmi24rWV2p2pkTCloIcjvlaK6ZGp+iaKHR3jOc
h8y03aJ0SD5vnWJjxhuwnJBS20uyFVweJm8/reLg+AvxNCgvnU9mJjcpxLMxmVaT9gCJO0GN3iwv
K8qGRFIU/+v0D9KuQKN/YfiBamNmdenB/l87eMp0E3WHDkSPdNyuiROjFlw3vg8MlnBwweVBew4C
svOBLb1jRRRKCUc8ABMwzIBmRk4afwIgMNQ3lyfxu0ee22I8cmmVvq1T2CqezJwsWEZVYIE/Glyv
V/g5OFKZzVvYUl22Bp5n2Yhuz1TR0m1ZFS0ZzMQhtpXZ/6U9ZjsvGjZFO/ToC5GAcHF+a+Vv7DAh
4wl/4pAcBxkVnoOs6lXX0Kga9Bmvc6l+R+/qbdnm11KUi/iTOD02Kvgx0N8CMKiDOt0avk7uSmFp
F3YZYTxKXhI1il2rkAl0vzwapbjGd8R00m3eAlrSvvf1rqst/7KL8Bbw9AOYjS4VYO5eFjwIU+dR
Ma4y6UrzR1GrHufCi2HiVYT6LzDF0LM8H6ZctrrU4lF9zBO/a2qCEmg8pl5EC0QWQIAgiDgYJdGp
b/z7YseZafbOW0WaHbYrlqwEFi/foHlDESVbOFwnKGtD3vaLtNcCief58MDWX8j11GESe8mHmJb9
WgMHj0oHiEG8eP6YZo8agwvebg0r2mcgGwv3aaE+X15LTlf/+Xcwu8PM65E2Lb4je/psXXPfeMbx
Z/gaB/WTs6eBtDdvi3vrIfIEdtfoeP5cO7fLvPcpheS6UcKJoqeo9EvdXfs8aiLvanUvdz4wZ6Uo
z8nJ1cAm8kEgvVhJYVnZRNkpqjEssXOisgMKX3fbiaDH2l974cxw3w+UaP0xFumhcvAJ53aZ+G02
3bAUCua4IlJFbgZzE3v6LX1ENyZue90PahMIasUZGZ/nn4J5Xv3o2zyDShL5MBMMLSzupU4y0HBI
iLa6BFWv5sPpYz+Op43qTEEfV1dpV97mSaAqAwaevxklVCguf8Iaj759gYlbPagR0NvLUo009RBS
iO8ifzSP13ID+JfT/sQd65mC8r8d9NfL5riBY5WERRuiDGgtqxHSLwWFfvMCegC58tDpvk+kMSJz
bf8wHu3UbeXnZoJgHLVIJgtmmxcZ4VvmyoOAc4Blw2ksiqJ2r6KEeQNfLm+00s8FMEXubJ6YYHzJ
wj0mDC0F0T/2bGiMlg34p0wiJb1LRc2C31998NsTW8xdoDAXLZotHcnt3v7oHJ0kivTj8mqtUfyb
czjQskLHCdaLzdXPZTMg2QXnWHAr1DrJR/GpGsCrpnwm0pUt9RCL/Nd3bowKK2RaBkjpsCfwSSfn
p2YuM9SaTNymDGx/8w0cT4raC+Ibd5lOjKz/f2IkbaoazPoWHsyFU/mpY0b+4MhkabOU1FYXk4YW
scAm1/uAFEGMA1MSKiznNpvUxvlRGOlxUp9KOSZ29mRNbxWaEC+vGW9sIGjGEwvCsCubw7mdBMRx
UAbDBpswEg9dmsNxDo3B05cB2uhj9gtsD4rAJjd2r4Vp8KCtd49vd+AwHubCwZk8mgf6PM23ZgxA
QhK5Wum4U7636V1hCfYab0IhpgpufUjEo3WA8ZSsTIdBs7GdY9AxSW6YIgUt3eqVSH+QO6Endhhn
WTJzMnITdoap+SlX920Wb5xnkFcGsxQ6gnCsY3XYHQeSXXRbrulgXEDOV48udZVJXZIdrWcF9Aoi
3vDVyS79POMcWq2qUzkW2ZEub2MUkhoM+LV030t7Fcr18/R52RfXn7tkjlkiKLZJaH4tAScbDVKN
dzao2oQkn7wgdTplzPq0ThfTvFkbAwcHPFW34Zh7ynRnTJ5j+1mEli8qqMXx3f1klZi9XErdNDUl
TEbVpmy2afQEUl0yIMcsNc9du1GMl3TR7y5PJtffT4wyV+4a1JZTAVkhJD7Ax6X8ACKHKMrNglzO
ZUPcGxESN5AIhtoanupMVrlv1QxaqVUG2rhNY4J3rMtJNDoQH+njm1lKNolh+hOkHJtsN8hhoBSL
X90boApb5OoAQW1BrYLnRqCEtPEoBcAKtdzzTTEpeQchriY7zvKVpT/iiSiED/Am9yuliFIaxFXZ
IeuSo0Pt1ciOyEkQZfi9Ml1HrUlURTS7PHdFKQ0JMKjZmODMOx+MrJaORBczO1agcIx30aAcujI6
5Cvuu9xrS/YwNG+XF5QXVFYe5vUPRLXZPoXB0ma51XRoX2oTSfEmFTagcdDiK/3telVAExrCMRNY
msYJx4SiKGhHN0Dbu6l0taJER28s3paDUgNdpaE0gRep7Ldj0JuCLckdIu4NX+oAK+jvfFZpLE11
sT4Ks94ug7iWHksHQmqX55Hnh3js/mOE2YF6nMwR+PHwKgzLQGsy0liTK+Z/FZj5ij4nt5OopU5n
a3gI5a26i6Y75Ca3Yj/kWkGT5UpIDkQLe7erawfKfOj4OaYLgBqlggZcWirvktOL6J14hw5SSQDL
giR5Bdqdr03t9Ch82rj51FLujrmziR3U2nXQDhNEoU3fRjIEAkRihNwdDaZ10HjCHQ1WbT1KDJSo
5PV60OxmyTpQgD96LBf9q+Gt4g2go5TBGKSeD0/DcjXlOjw03W9TzdqCQ8tI8bhJtKCoZugRiK5b
3KU7schkBWTAZuPKwB2ZZvNOo5t+hmSLIbhecVfNwgMDYHOIbrCALaOhWtgN8I/MfAF2pg2McKeM
T7TG4dPcXt5Y3N27VpY0ZKhthMXzKezivClQ9kFKxxq726hQpZuqoL1/2Qp3RDZa5/HshDOyKWHD
rCx0aeFu1SPLuNY/5pFc9y04dC7b4S7PiR3GIeTWypLZBohe9V9lIohBXLcGiGSlIcUxxbbRDUbU
VzS2kddWgbJUF7ebdMhk3VaF4Lqh8Q4qcP1q6BJY4T8m62XYtYuKR8vRbkf7tZMyw5vDyXHROxPv
wxWsmi4R0gbRckxpqrog1oiJrvfmoR4kH7l305PzQt/SSXmMJQUiSKWaB7WT5jtl1oCVD+vFa5u0
fU66yQjAUyETO0GGtFryH0PRjMSC7renx2p9M6T4jmjqFQiW1Ml2ysfErUy03MmVOfvo/sk2Q1XE
hwi/TLQUzVFQPDIFU897CKzaUXiggiIP96JzLwXJM7UrY8mOk5Tdz51+j1SGeZdnWu7ROopfY6kx
BCa55yo6nNGmgccVpIuYI6eJzNpMtAn3kpk0ngJSFNd5Vh6s5+xT/ih+KZaXNi466C57MH+k/1hl
i5JJoWSylsJq7VVOu5+s16j5lLRoNxqPly3xdj5I3h1AKlFEAaHC+ZxmBvDebYU51SkaDhs5e2hC
KprE9b7KPkNQNv6iAgAxBHt/RI6rUXppzgCIUrdT95w5za2M9iRn2lBnW5QjkXNK+uTh8tg4NTec
ayd2mcVL8KvSALXaY1xBLH6Us8dFSehNbYTyoZii8i4qoxSwl3H2RtuQdqGqvJSRonnTXNQ7tAyI
1E64D5eTL2J57Wx0wVEJ8DBoKJH6aP2MlED9GN5l0lee3Qq8iBeqUH+D7iZqwHijM8OX2lbp+hjG
ohSQvWaXFwD/Fn6Pub480XxD6PhBEgClCLZmlcT6nDmIukdI7cioPihdR6z3+POyFe6mQM8i6D4g
fwU5yHNXbecW7J8N4pBFfoJQzt0LReu5m+HEAnNwzH3TDyUas1Dd06BBc9dtwWKy1fxfMZk9ybPB
H3R5SPzwcmKRifG5YWXpMA4gUbY+Gh9JvlzvX6Wy2yrxFq3TSF3O9pUxVESDPoCVk6EUKf/wDuW1
E/Q/s7rOycllN496Y57WWQV5hQc61V22SR5ikYd8pZW/hYATM+uZfWJmlmgRQr4ZsRtRlEAzfAPt
q01Cojek+EnQHgHYSrxn5AF9lAE8uotuBv/xc/FFrX688SLphoI0LjSAbTDjHbQBhCVqiFOVLm4K
1pwGbOI1fZp1v2hNvMz+pcIu2grQVYgeBij9aGv7JnO3Qpow0ZUizQFDhiKGIye/ALC8LjJRmox3
63EM3BPQ2w14PHs6zg3aCNBgAjvt3VTvdXsHetXL7soxsdIKY9bMNR3AZhmtdslzWo3Qx/SN5/wQ
ixh3OTtcwQ3egKItQPE4jc6dBCWvvk6qKV/zHjq6BrZ0gEakq4aCeMUdx4kdZklafbBK0xnyY1H/
Ro816BCE3eickIh2EiDwMRAggVnB3CjJMlsy5/xY51YwD1crbLWVP4Ud1tyhmM7a3Ixqt8mC3OPI
keS8N/PjqGyM9mpMfTTi/MWqn5hg4m5k5/bUpDCBzpW23MMEOPAvm+BV7dceL7TFqCt9FAuyQI63
k/IePTjhxjiEQRrguCadO29/PYryP7xbwZktJsojjT5ocQtbafpojXttBCs4mkQdrSJy7JWmB+rq
pvLH/IeWf4hSGBrXMU5GykT8JOpLia4jlWLifNg5mQ/R9XCUH5cAKVo3P/xUtp03HTo/CXqvv0/d
fEu96rHfQPP4MAf6tvFRSEhW4tZ7MM0JIzXnsnY2PUyALM2m1op1ep4UT/YnsuxUWLNckzRu6D1X
tzJoXp4cEvuXfYDryScTs/7/yQkB0Z0lrXE/O+ZjuGkMf5TVjb0El41wI8yJEWbnTz30q80aRoz6
AdfrQvohT8+KOzsCh/7qpmLOu7NZZO7VU2JXurGORvF6Qq/7vRLYO9PV8H6o3NhNd8o2u66DxbMO
pkdd5fqt3Te7GIx8G80Ddbone3oACje3v4f2lxrkdwq0aePtTEzMvEYyLwnEnJjr2rJfvZYa19Qz
zkc2i1g74UzVtZEVOuLNdl68y7PPKz6jlQ+HLtKMBiiAma0Xh3Jv5RLEFGoA+jWyFEGYAXncPbW5
H1FS58Qyi5vCEpxbvD13apbZc6optbmRYFhWagXdBLBLNqlHxezfzSEWKZZyLhgYI9S01+z9yqh+
7scm3DjSDIwxU81d2m6QZVPKKMi3jhG01ubyjPL8GW9TJPVww4BYBBOb9SQMjXrFpbZN46ZyeUBu
22+ru0SewGP97zNSK17hH2PM6hU5lBvCAW3bWjxfG1Z7FfWvpjV4SUOJrGTBqIvExLgLB6VoUGas
vRE2ExPsCDm/ugToKm3R2jfXFKTLJvBKZaMrJAU2ZHt5Ovn2kJA1IFah4pFxvnZOCioyZwBcKVJ2
b7s0xX1tqkWv4dXb2E2GFAaKKajTIpHExCA5mSK1XRFJtfIk13UwIG2jJvcqfYn13djvIjUmOaC/
VvZJ9W3xv5xd2W7cPLN8IgHal1tJs3g8ju3YznZDOF8crdQuann6UwzwJxqGGJ4YCHJjYFokm02y
u7qq+3x9jLI4uzUvjHGpsmUtSQMNBeICtlsje0XWp6TtPl63w1+Xfw8TFXCedka2R9h0DbiPEiBr
0fplfbV159bKh2NHn0z/tTUeypzu2KCimZAP7Y9JYeslQAsDAALUFPol+hgUa2/2AIwfdVvF2GTb
DvWW32MT/DKxqLYaFEu45N1hcIO4Wdjj4DdpZLltqEFj4PpcyuLy1p7gMmumETSFcb8Ek1Fmfxz9
H9cNqGZOcAp9GgODcAPNszOmUVM/2Y4iCKv8gcfNzfne5mjRYC38rhohT1aCDnbEKac/gHjPKkro
Kv20gPG6PizpOhloMcFW1qEWKqzTguymZloAITcPM24xSVRMx8IKh+b1uh3p9CFBiHQwXkZ/sRiS
Vi/IyiFsee99XwgrImKQu3lWUXZK/cDCe4KTuPGe5Ms5dNrS8auBw9XmF3c8as7TO8YBegnd9qG5
ANnty9/P0rFGSgx4owlUU9QBcgW4Up2paAdkBW50Rv2xw31l4wtEXwrNnVDb0AyYIntagGkSzfs/
kYY7TJ4J2ExrR2Xnf0V31RBW/YNTANVtzmeKxUzQHXt93LK4byIYI6tsctS1MG5Lm9ulmHiFDLlC
5wbp/LUIfZUQkNwKbp8QMAMNn6gDpEFTWHNWjBrI4L75PuBJaE8PdqG4e0qdEdRy/zMjBAuauNMA
WiUUjsCYCIHjYkY/UKnCLaqsCBHDm+2lSmsMxoJMapxp7uOYQWhcyZUnDRvQdoVHguwXdaNLV8E+
IOuKyABpHBLc5kvgRxaF0ndbUJQgxqk7dEHv39RmG2tGpxqldMNhP/vAxUKUTbxfFQstSNICqMbO
wXdLFZ64W4lHJO4BqP2iQ80CzPlybHkKnIdFARUry2XXecNN5gzR1LM9bZ7N/lD/OzEZryP+sScc
ycEMThhPgz3PAiGDBpkmFBPd5vP1zSQLulsrfE43m7tueqOCwikOfnfGCgV3ax/cu8NwYkFzzIt/
L10CHol2dmij8z5MISSiayhYcvw7d/aqg1sgmSNrNpQvF9mrGCk8ztaIazaq5ZeDasBiMJQ6ImPr
1HtbP2p13JlR50+H1a3ipSxjtJ7HoDjaX59MWczY2hU2cwNFDA2YTDQw0g8BOwy03wcg4kPl7rod
maNv7QjbzCkLw6xbHvlRln2ajtd/XRYstr8uxFctmKqB8dkz+zLMtVc90Xd+YShOe6kVnPIBb5tB
n7ywnabGydvZ0bBZg+YwoYPVpbYa7iZ1740VcRMFYELWVxDBO8YnFxIlgwlkeqnv6uWtt16uz5vU
FqTAEXpA1oFO2Uuv09AyZi8oyp0BzXJCywFpu1Vkemx2SX7ABRRs/k3RH64blU0jiKt5wMUZbYj9
HUlFDLgZyvSG/Yb6UVRCsvddh5SNRxbXRQ34ReByZATDpY0PZOJsGx+Yo39IBufDvAQfr49FNoG2
jQ5jMGd5wKAIi8UoZYtZtKgZLSD/fPXsc5XE4I+Li/e8PbaWhAFNDEUAzcT9AX53k6YhFICvD0W6
LGj3ATgORNbw78sZSyZrHpsBBlqdchw4dI/j4N95rqBtsDEibCG31PRRH4E8bPodKXZ1cvKqw8oU
iQTpUHCkghLERNu++DS0mA2YnT7xYtBObz/ktIpSnObX50sWOR20OOCJzWuSjhBzirUmEAFyALpL
d+D6DEgU2I+FubtuRSKSaiKZ9ceMsEX1pbd7z8pQE+kaCOiwdYq61fhqLLXehytBe69GKQAKbp/u
ZjL60Th4TVTbwO7rAzkBoNRElrdUh9yeNLRyuUGYIEMQM2sF8/rMwJqyWOvz9a+WLcDmo/8irTWa
BkkXzM3EzkZ7sNad4SrOZdndBlSM6DPRcXlDe8uluw4szxPW4UmUuLfj+AI61HuzZ2HAuD7F22R1
ioWQDglyXYDKIFmEE/rSXqsnNajCAUCkwZDHbHD0WwsQ4TDockcRIGVnJThAf5sShtZ1dj7nYEo9
9ztv9+/6OPAn0J9C/hpdQegBvRzHWk6jgc533An1JOypF6WQ0ggmxRtBujk2Vnjc3NzROguoodKG
ld6sYr9oTs5SRsH4urrj0ztcDW7gYrpgUGy76E3DaBYubTlkr473iFqbsgYmHQwoCVA4MtDE7f4V
tMZ2KQdcAZ38ZYHitQeRVzd4VF6f+bqK13WIgf62IxwmdtAXmrniLkZHa+c0WWRrbdRqIGuf/Shd
ICELnY45VUygDDOCnLwLdDSYH3AmCyfLkiVOv0y4PC1OE6Xl/QT1maSJZjYd3SqDTNp/ZuJFkG5Q
uaLUz/EuQW8cXqzeXwjV2sxna8JFoMzzqCU/A7Stv8M5Nhb4pt64IVp47S7t8bibyQs4W4kBEtrx
03Ub0kAELjUgrz10+Ing6zRz3cnN8YTzq4MOBUkttIxd0O/zJZpVMpKy6wYq479tCUvVA8mxZBps
FY0P6rspnO17khw8G219jop3Xbo8gOMjkQp6BHTzXU5e6oKJM1lwhfITXQ91Wj3Udano4jdkPo+f
xpsHYEfEPMGIN7vdNHQ5METOYwCEErRnocKwn/1XzdwN9Sf7KbcjvfxMul2+hE4P9B9cc44bEMEX
ZrW/vpay+QXhFDaDiQSVJT6YR21Yl7lE+wzT0RVLH01Wx0uAVA19nICMvG5MdqJAYshCD5PF8cvC
0GsCdnRIf8P9b2odRHzBHRgvFBtAOr3Y2B5oEiAoJL5eFyNoyAwSy/M4aKc8R/M2LXdNp4cFQ/uR
j4uDRQHIdLRZYVjmPOiCMMEmhnlEVefSeQa3GIwWGMOzPlVPFdZsmoub6/MnXayNCSFcFiMEhjSC
PJTuR5BZfkIzfG510HYZo9mzFIulMibsPOqDsEZzkMGzyn0xNWcwTlpdtk/s+QzqXIUxWUjZTp4Q
trRxNvqccMQ5eMKcco1dMOyWE9155ENfoqvVVF4zpc6ICh8KU7+oFLkjbSIlrYMOONweJeseeY6w
Wmg9Rr1GcZfUU1P7XLlVl4elT6sq1EcDvUK50Q9xvdTmd5sOXhtmUOZqwISQjv+BZLB/oEuR5WAH
WLJ9s4IvqCbd9JYEHUWxvyf6czp7GeG99eRhLA2fYHOzLrvTinJWXBXlYwOpEAhDQCgnXnnQ+VAU
Y8NjTIn8kBEmw3EyVJk8qREbwiHAuaIH1Be8kSRroi9I5501Am3JFW20bajbr9ddXrqr0ILJU/R4
3fyC+21XSSsrvDjQl2ZOJLvNvHXZ1bOjUvqR3XcQ7zm9SoD7SCD4Qu6vY+cbeKShlWKcYkJ3q3Ma
DMX2lY4FdDEeBFlR2giEHZXOPZhBPYS/NQuDaHy+PlPS5fB0TJUPcq5AxC2Bd7jIevA2n53gpcg/
eGkXDqni5JeOYGNDCOC6rdV2leHF3E8Uqt91pYVt5vfx9ZHIMJwoMSFFA1A6+n3F1OA6aFA35916
zboHrPeLf7eEXH1uPXagoyk+Okcwekb6eFBht2Uxj4s9OTg4kP4UEX/zsqSLW6KTrczosuuTsY9K
r1pvNLbWt9qkn00HnInXRytbt61N/veNhxujXuX9AEh1W037VW/uKFLXfTcrJlU+NJD5gffRNNBU
JpjJ+r6bJiCKU9uKiZ/HbW7Hpl49BKMe0k5BaSXFpUBoAo1luFyAhoF/zmZUlT4xu0kAw10DNB9+
SK24PXXVztVOo3sYvhyDd3g/MskW/IZjmQNhFr25SpJyQNKgrR/Q2oyUqLPT8lqxVrJJRO8CwJRo
IcF9SbDSZFblUKZhrRzwPIHkoafgYbxlOj03tUq1mv+Y+DgC2BxoV9Bp8GLJ5RTWa4an5AqwOclZ
jJzCMHnh+O/cxXD3jRHh1qK5LkG2xcR1qZ6jnHUhuDlW6O4Q4sfW+Pjvrg4CGl5acPjGFnywXtDg
DsEHftnsePP0nHUhmxV9k/Jp+2NE8Ly8DooJ/PiQFQWTa76SQ8ac2NEzxX5SmRGyI4FV1gMaD8AZ
O4ZzegApUaW4E6ksCIcSo+vSJx1PKTl51DAHl9f+kKk4B2ypl/2eLjFxtSTOnFgtpst3+oiNfdit
CpiCdBycqxrbUzcRfS792JmIUxOPb5ocXL7B9zwvQOuruvdLrbig9AAZHAeHC+thVO0QWBrG4eg/
q+4uAT8JHnCKO77KiLAkTVZCl6v00UbOe6qdO7r8P7r/ZZcR/89IxMbtosm40C9fEePUvpbk1gCU
T+G9UhueBTkqtH2YuCZerklObBzbFJh9mn62xp+VdZjSc2srVl5lRYhgxuJnaTqlCMrGXRV3uYHr
9ANjiqgitwIeEvS5I8UnNkF2DC9YM0c7ALpZjmZ6KoZgb5WHoH69Hr344v4Vj4Ez+J8dwY8TP4NE
SFOUZ7SRQJ0y0pseTxQIJXl5mFnfS/CtKi9cqrEJd+x6RKV7KChy4d8AcRg/QDK9sBOFV0ux4rzJ
CBwr/N4jesNAIWXoYC7A6P2w8oYyywy1/qYcol9cYHrY22/N+tyCCru17N31aZXtKdDH4NzmAA7U
gy9d0V4rvNIDQIfrhitBtN2dl326bkKa8EPODUB09JdCBoB/w+Y24ha60Qc5qn6NTSCfrJcHO1s+
eKzfUWDSl/vRSUKAIvEgqxQbTfKwBSgXByxnDUWRWziNplq3yjFB8Fvrr+DimtrQgeaFDvhI/PP6
ICWuAviSgVwZJ5QAJ+blGNfUSJd5bstzPjlHpP7ssd2XxbFSZeTkdjASEDWhFUNENLer1uSt0ZVn
39ZeZrt/ZZN3Uy3JqcZzVOGZEt/AmP7Y4t+yWbdEr1taVEN59oaTk+0wqpQpYpTkSndhQlggsy2c
pfYwHNbiAKTZwELTyh+6sngsZkCMWxVNueTA5cQSHAuGuiOwI5djopbV9rUNX9TTz6s3hr6qrCmJ
UxcGhBGVftlb84B74wrl8nHXmsshoTf+A8Cce7frD7ZKvVY+IqSWwWeCeoEoJNp0g2OUJr+oJO6b
ZjoP6Hh6fodzA+/hg+eSa1EL59UcrJ42o8Uat62o+tEMt0lwTBrFXpWOA7x1aDNC3w/wQ5crM/c6
aTUdAb6a6ZH5zj5VKcaoLPC/b/x51ZOAtBDOOvtAqqF2MxAVHZJ0x2zGIEQ65OYtCjRyeXbNxxbw
nbL7gWLqO7Ylh1lD7AIlKLjx5TCcHLrZSYnzgnq3zfcxuFG1FMrmaWtAGIU7NYsNhcTyjA4iYoVT
obhay7YI6lroKkCFixMCXA5A73Rmo0yMAeiM83Yk0boEx9L0Qm/JACF8NBb9yTHT47978dassDPn
ZSinCuj7c0ru9P5Ns5H/hlxIoiozyc47vBv/jE84U2ekoHLXxPhyrvlIKhOKowNIpJiTPZTOfbkY
90sWfKsm20UxnVDF61926G3NC9fkxGCjbTYw35H7tXxm0xSu4bg0u8Wpo54orMkOJHAYgGkabdko
rAnbNmN9WjYWrNkQRlj70LRjrTxVjqqPS2oHshKwAKHWvxRD8FI2UjvA6gFjsY4ntDlW5Qlqhdd9
RLaBcX6bgPD8StQIS6eB/rBLVhzjMEGmR4xEWapWmRCWp0y93kv4TQHUFjh/Cu+zh6y7X6nOBfmE
/R6KyLdSeIGW6D6OVsBmAX2hU7S2++BdwYhzT3GCOSyOuJcbgAhBVl2eB//FT/wY4WhqVIQL0oDE
M4LAzYLs2xIuV8aidUQbMGWWplUxbVEM0XKnUay97C6C0w23YA87FKm6y7C0DJVZG1D9O/eGG2Px
if7QGqeOsthU9QHJBoTXEmo4ng7Qzq8q5eYkotpUeXQwynPQ1F2MRnjoENfFooizMk8DQNaAHVBi
/AVL0lbTYRlBz26elXNoka+rmcVlAK7I65tG5mmcJwvUiRxEIoLSGjaAxqS04NHA+xwKSA5YUeYp
3pnSwSA1/Ksawa/Zl6tTGnU3JKaJnYlrCPvU6+CXUIQymQOAOOB/JkSWksUq3XQwsSrUODVdfkSb
s5scDN2LgkKVy5R5AKjNcKmCv+HRJw7Hyop2dRg9922yx8OLp52vr4rUAvKkWHsTuDCRmqM0NbyZ
U9xFOBG61ixh9Q5wnWltLAgJBtqw2bF+PY/7176gp2r8qZcviVcqDm7pgbo1JOz/NPEy064wFIAd
SXJa8th6dF6QZ17Y3l5iMPtcnzqZr23tCWdaPlrB1PFrHJ86juPowDaqePnINg3axNDVYIK4zxPv
1H4xLiO6xMuzSayD1rlh0acQwflGahWfmNQSxMqA9sf+tMUnfkvrzhsNhGhL/1S3DwGyChnoQAKq
YvmRTRs6YdEH+0ssXISspcFAbMMG3QHei31m3cAZCuWxJnPrrRFh4yAKFE0+IKglroOswakfVAoq
0mFYlsHrqnjxiKwQuT0SNjJYmCBTMKAm2TtvSjY0lRHh3LQSQ3NNirmyMxoH40++QYNpiv/dkUFp
+3sowpV3sllS9OChPDdVUscl871o9qGGDSlhFbqEz7uQnzNtHACo6aPnCEmXy/jcLnaVjj7iM/vi
/iyfKjQcHbU87LvPqmKTLEyjpdsxAN/hfNV8ajeHZ6mTQKvWnJ6DbnXjteqmH33S+GGa6trjUlWv
zB1NRUSQ7iFAMSGnwoXbxNIT1H7BA1UWFEcpQelzBlMpBKUqFrvT2/Ulk1mCzo2JRbORqBCf85mW
am1dgdrIcM59U0Eb6xHE0+CBvb9uR+aAgHYhVY/GOyB+hfWap65hQVJRyKeCIOt757/D9ba/L6xS
UzHN7yjGoXu3Y30G7DphCpyFzOW2JoQ9hD6tuWocChPp53m6LV7r6RYY3Wi03lAaiJTEwHxKRBdH
9y8AkxC+Ab29cN6BlXapLL+l2LNLuLp2OL4D24fbIE+VAhmDm4iQaDF7KOglHUZUtCQci3ZXuV+y
ryDR9706UlPsSA9WAH84BAc9BQgTl1uJrrh5NrSGPdI/9DR9rFEiSHTomeeuFs7l96T6OWV7Azrq
171P5uVbw8JUdgzUZLSH4T7tDtq6hEvG9oQ+lipgsMzNQVXLk9ugkf2LHmnIHGgcBHBzbTx49YmM
h/eUPIHC+WNC8HQIe6xzj34q9HFisrJoGU8s+Xl9vlTDEFzdba08mXU4BsiQQFhTZnfev4vY4Zq4
GYZwVrhlSoLOhwnMFPokMFP2v+sBcxMcHYNMuYUFuXQ3y8lTHz2NFC30ybrHM8yIOsv76SxGsrs+
X7LQwHncsZWQj4dq2KUlSMY1RsVgyZ+HCT0ZBsNDzgGiOOhmHbTuyXA3Erc9ru1gfFuZqSrsS9fr
j30RDtSUmZs7HkKFq3/DepHi5X3rxZl2sX0RNMS9OyRayeuY2EJ+E/ngzq7XyFa1Bkj36caIsE81
f8IR7Pn0nCXTIUnmeGKPmW8+KPmlpBO2MSRc8cFFrrsLdRCJqh3vQEPmxVPRfckuDuB9Av6bC/ga
Iq6+LCCv1DoErIGpHnbdXQ9l5UrXwp3i6JMl4HBG8HIoNI3+TolVa+D1mvVrLJoJzaIwffKfIeat
PJFkI9paEg5xZ3D7ymc2TkAzidPqhbQ/7ZLthx5M/Ez1CuNrLR5/ENHg0BG0nwFzeLmnJiC+bQRY
DOsnqMZXtFrcWvGDP0YLCctvLlVcuWSaSehh/2NPGByjGcuMHC5hrePZYy74pLs68is3dId0t6B9
AIji+TAFb0Vf7NPJPA2j8yUw56gtVHTg0onmjfS4AYKC0xHGrhM2Qeglrc6jfppSaz/2JPKq28F5
IpN9cz12SWzhys77lZBS+xt0mTnz4qNzFYxaTeDet4sOqZSE0lCb0JDl9bSG9EZdKgKmIbUKSDy/
BoA21RE2oEO9IbOSLjujuSUin2pnT91wDsLWvAdPzS6wsgcjvys1Bm7Tb/OEjLLx2ajH3QCei2rc
X58CSdixUJ5DRgkczqDKEcKOOwXa6DDocprBsK/2Tp+GrnbIWhWXodwOzybhiMDZJ9x/KsdJ9cqE
TvJM8naPrps+tMHbv0M/1nREm1uriAzcZYUthNw1eDXwQEJGTrzfaVo/ITZAanoZ0am+FqSKx9kx
FVYksfTCijB7YB7KPLDTZGcLnc9Vt0+zfeWWCi+VGgETCUeUoetRLOJMjdendged0aGrDp75QBvw
zWaKGCBdn40R7rSbp15DKzzvfYYiCnpD82divUHX3fr3TAyS/ZzWEl0nBnriL41ARGdtDA8jYaZ1
KvTd27pEflcokou/Xgd/rf3GjBBCssVZzJVARTop0qgwToV7n9naoXGWaBrsJzDdQ97v0aheFh1M
l24U9HNM2j62zQ9QLAu7XTCD7+t1WULPP3bWEXv5rBX9TT3lwMbfOzdAz+7GRtuR/s5X3dxk0QFA
UrTwgZYR2EvhPsXMCRqfBsQ2yzrstNv2pvjK3pp3oMiw639bEVOWtDYTNtiwgiso7nZRUeCNNdjR
9eAiHQvyFABeohVGF9O8MzVQZeZWKisiKPCsUOZ4IMNn23t+hyFPB4oaOWLAL7h3b7zXmD3IC48o
ATqAUz+UfvKjGzIzXgnVDg7YyWO/wTFy3aZsW+KI+m1T2DFrqk1lP2JwODIil77OxilT8d7LdiW6
6dFChbylg1afy3E5wzwhEQ/eNBR/woHegSOo9g7J/vpIfhHLiRsG/Uo4AZCHQ6JUGIqRl42ZUJhp
d/aBnbUjuBaqmNw0D3U0HSpo24ZeaHCOyZDu032x+/ryuYus0wvbOcfkATTmZjjdeIcqwu6Jipsi
/gSZwSg/lDfsTfGtGPG1TxXKhmyBelPmgZAvq3AX6r+n1uG6ARlIzNpOhrABtZn1pUkwGZZbHFCP
27vzEDL9uTTb3Uwt4FhOnfNos9jz6rBSNbjLCI625n91jW9cmUxFUtkjBmg+el+8LBzXsP8G+GXx
4t+zV/JleJ0/gCg7fUTK7/rIZUcmUiK/ut5R+hWz14ndMT0vQU3mtQn60cuqiVMw7Sq2jUwYEz+O
bBiOMjSiiDIILqlaHNgduIy0vZN/g/jMDpRDx2YMi9DusxAMkyEKgtUSg2/xoz0dUYN0C7ZHh2eS
pvGiLHrIotT2g4RNFtAZoqQJOpo9EC526HuYjWg2vcgmyD3NisNcPnxOXYGd9qs5V9jSaUr1dKzg
Xv0SNaSIV5D2FeRL6ofFeGfdVd9nE6TdbA+J1v18Z3zUl31icJGIkqkgWtKRb75F2PdtvmhJ7WLF
XTf21v8mDUyJ9bF2wwZUZ9edS9brgq5HcIWj4guWZpEbpLRQn3UmdNkT/bHKffTsDGFh3GntiSze
niRZSIbYC56bbDc3x4UzG05MkYmVXr23HyHc19wmQzXAQEs5XvDTLUPUilaQUYZZHSbPw89gjo1v
ebig4eG5f1b1/skOjK1xwc9S4F9sysWBloTGXB/RcaO+U4QvHp3+io/Inv+SYw2Ae750ryDrlnZe
MUKQ9uPia5onTrxMv+vWmbFXQDt219dVdkKhDwVYU49nR0RSdGdtqqBysKyoRLUZKpNAfWY18j4q
ZIIsgwqtI6it86QtngXCrS7JG6IBggcWwIJFVfqxNbyIV/NI1kQBQxMHojQeiR+vj0/W4APRc5DN
YLsaSGwKDxdqFblHU7S7zk2wb9cyWss96X5MkPg7F3lwF6wvRrWecsVVWcY1Df0WgM9cfk9DNeRy
IQ09baxygghSYP6XmzMKifXOcbJwqm+rNIm71AaWawmHBMz/6xq6WX/EG0uRiZCu7uYjBG+aSZXl
vQMCAd37DMRdNIGmAC2fN7lK+lrmtnAhwNSAFDWwxpejtWbq+KOZFBht7A/79ZXr1rEo+8/HXlS8
D2TnHEoKaAXhbLsQcru0ZcwuODhXF0+dzHmrm26KUi33FMcc/2BxH3o4Q9F1hCQG+tAujfTFtFKc
KXAbZ2fOj2m7s17r9Dz64agqBsui+NaUEFcAgEOdtoGpKao/GefyqQFqVBW++fdeG4+w++w6XYti
ghFQLH4bp7Ch0NHI19DMI3TFqljdpbPnoyoM6iXwb/7aHJtLkJfXfu4nsEY8/Waxefk5nB+T2QBD
BwtJr3BzWWSGurzHu7Ww1cXXkOdnOccIIWhOVhZVLbkLyvIn6Yjq8JctFSSyoUOHqirIpQSvWNwk
CQodfCOD1R0dg8WU3q5gJgaNd3pbLuekrcLM/WAGn0Ag3E37UnePPYvS9TkxVJgl2TaAnhbquvgi
nMhCgJnrSe/AfgXOM6spbnxvyHdZ0huKzSbb2NhkQNBCJhtdF0IEqerVWprZhg4xI4e01HZVBrh+
2scBJKCG6tS37DH3GsVBL1tQNPuYYHzAvQL/Xe4+UOGg+QNFkHPK/AhsD15TxMqjVjaBWyP87xsn
NYzaNiZg6M9r99isn+x0VWy6X6TR4qbbWhCWiKycn7bG5KXBfe2OMUGjvkPrkw5SicpbQ5rwZzWF
BmxK7/PiTsONFUoheVscGjpMaHGzQ7zyIUiQAcbpfcinXVKue9s69GDCNrrjYO69TNUvL3Py7VcL
S14snYbmab7kECuqd8nsh6T8lpXRUKhCn3ydQSsOZVFA2f+SJAdfclEHOCTBBAC8EtSEkVIsjf31
O4B0oQGWR0c7bgFoaLhc6BX8Cawgv/QIfQDNs0grFEVa6Tg2FoSF1npjnecBU1YbAKpObuSn57pS
wZPkVqDyiUwMf+gJ4xgTu6Rjj13hzV7MUPrhOax5OVyfLVnshgzAbyvCWGhG2hTkA+A6Wu9M4sTB
9IaiH4OcumnGlZ78OwGvFQAPA1ZgvCnRp3O5OPW0zDYNwBWSVR+Qz6NzcTeCZRNIvUSxHaXTB1gV
0teQdEOJ+9JS1pGi6gkolDkV5YIbQzC9qMU9+ff+tec3VoTxYKhr7XFm13RsduW4PPqMV1FPa696
78tCM08x6hDARM3e5vt4E788t+gGj2ChSggFV4A9tE7klF/QqtHYxc5gO2RIr7uGNDJsLHLX2VjM
Ki/R0gwbqa9ZTExzvwRtEvosOdZD+rkjqlKL1BUdIMsAngT24q8VqwvaFpw2uai6AN3LnXOc3f6m
qoombMskiyf406Gcc9VjReoqG8PCIqZgwpyzCue8y1vMxzvTfkOj1Xv8EfqokAiyZNppAM2RlYAt
lwTWAYjQAlmU3n18x5KBOQw1XEQ/V2yBSUjao1cMMQMF0HC08pv5c8BWnCr1IShUatGyQiQkS3mT
A9KqvL/50kHsirB+0BAH/SYLU2M9gq8ywEuLoSJehin0T+70Ew0hRFcePHfnqdj5JZsPSFFAuDFS
vKDF5FuaWJrhlBDqzjWk362k+dKmLTjtJy8iSa24pEiNIdmKDiwkrXWf78/NbvDGbi4LDZQvk75U
8dyVLKoHasU+iNN2uJCqiJuk9iChgq40vp7ihS8rfGdypgEUCLOFBldmnOjSR/pa7cws/e+620g2
AJDWLkj1LFyqfTGjTFvfbHRsPpTL0T2QlDPSSmiOj+2G5IqXlsqUEFT6pc5TDdQ5Z4MgA5CNoTHn
YWeo+lVkiVl4JmIJp9QF86ywp6ckaxaUF9Bb637MQjCIx8VzcaOH5L4+NxHbOyctqm80xZNBEjIv
rApBGteCXKM6v0lB+8cL37xDEV9fKr6nhAMHij0omnCaO64+c+mGWrkwOnro0+wmBvoZ3d+jK//r
dRuSowZHGrqD7QDvLGiNX9pIp6TyGgedk3abziFYQG71pNit9c7qjV2d0a+gjhq0n9eNyhwDyBAI
ZUO8Gr3/QjBZpjKva8vHPRR9WUX3rUQeX1Otj+SIQXELHWjI0qBhQgTjUrfz8gEPqPOQ9FERmHs9
+eicUqhZai9K9luZMwDxi2AB5iOIAgrTSJfR1fQVxurqE4UoUPbNykk45TQCoO8dk4cuICDmOQ/r
XyxvTdPpoBfBuPLaChOi6QeAsGjUdMuicEDpqDamhMeatpZ44zTYwBlAAfrwbZo+Lv59hzxJ26gO
Zpmzo/EEwRZZLRQvhGzeyJqxpBOGFSQfmQukJ0Rsrk+cLE+Jo4uzffpI/6Ah/tLX82JKvcnCGYIu
4jAJWtx5F+BplqgotTDr10NGfzhIfgf6O3piOdcinvI2tL9xrbu0bGluMSU5mocbK+y/sjbCk/76
4GRHiAVSIB8BA6H9r6SkN6U5MmrgxVrK53Kcw7quT1ke7DJVGVy2ebeWhGjL0mwZcxe0M8nQNZGR
uU2YEyix+E6pK/xPZUoIgNbq53Ndg4ekTX829Cfrvvn26T3zhkCOrYvkvCts3M6lQVl7GI1u51EN
wRIAZKs62Wej4riQjwWgMf4iRsev6N9tU65dg7FM847VxxKXF0ViWu4CfywIQ/GtJulteNrZX6Lv
wAyR2/d0twCR9MeEeenHZB3bMeH0ScT8mnKZ1ddVdeip5kmIOaBSqVJwGYI7oLmx906wC47XV1wW
1EBQx0nKuSCeGGjcZkmDJQPbB1QlOsgWkfauIDeT//jjuh1ZQNvaEZajs4oxLyrYYRASAL+qltPD
v1sAKTYSLAGyowhrl6vhEyeovRnMWZ0RAw+zWJ+u//6vvmXxArI1IFzggmbSoKrLaRXKsLf6nbmr
6wgFuuTorU9T9nOtbnKU3+m6m1gTNZ8HcDSvUVt+W2gQ5qc8uYHWeYo+VcXAZT4C4mm0jeK+B5iX
MPBl0Yau9/Fdng9GWu1tTtRir7LlQzULBTSQjOCsFcLc1Fqzx7wAZ1+1oOpqAFes2K+ygjNuXn9M
CMMgiUmDWkvQN0zzY2LeLfkUuXMMpP49yYE+t4geGgA9zu3z0Plh+1TUsbN4h9ooYiv96GS3XaPC
tchuTRzTArcCCgCPrUufWqyGFWzENyVefWe6T+nyw8jbW7OyPnSWfQPBFhVMnY/yLycDvIW/e3iv
mTDRpb6aDISO4IuoHwyj3Tfej5FnpOmtS1+uO7QMf2ZzMDx2C0p4QOFfjq4ha103Jtiz/Dv3VJ31
o39nxcPeuWVHM3Yei4ju3Kfsbrhfv4OmMLbDJoJIOGA9Q2THdO8d9NBV9ajL6u/bjxLr77NGDTcp
8FHExCay8yOu3REL7GOm+4di6eMBJJT2eDcvduRn2WPVzw/+4H8G0nd/fX6UnyLELFRGBtLbOEK0
e3rUoGZKT2RvfCZH8E6e88N4kz1dt8gXV1x8rDoaMtHVDrZkwaBNisac+Zk1ops1nUJz/swa0IZ/
vG5G5tVbM8K5ReHpppZiimcGTcYoq3c4hIsj4tOgsCSrStsoboBaGnk73JN47NrkDozOZlbuoYY5
tvZT4HQ/gmS4tUtnCNfs2bfjothVgDWQzouNzlWcbbLAiKc9HiJ40Rk4FS6N96NGzRYcv+fCOpDV
i9oh3c+1CpUu27GAZgPKACAkUpTCbCbWYjmQ/gNYtGChm7ca0JgVmmnRItEw+7+01xSlKqlB1GtB
3A1PQefZ5bAAORiG2cWcpjf+jQOR3Kh7rFRpBOncbYwIc2eYUwKiZhuoQdRqGGgI2+Cb6St2mOxU
Qavh75EI3rGmDABs18nO+1Cx9L+oGcSttP1pIY6OTe8VDf/pZVfGNCxurUPeAKFmx8NZf+sfq4f1
1vhi7fMbO8Jr8QFsCAdjfhmyk6+Cnlh8Qa59i3CyBXqHx06AbwnSOLlNf6SR88WBAviMSni5Iyfr
bOxxsFX76ZwOt/MBmKLiwb6lX+ddfU/+o/fDh2JfhPNLALBBfD0WSG8124niwWKzQ1m66uT/SPuu
3khypNtflEB685qmfMl1S93SS6KdkumY3v76e6iLnamiuEVsf5jFDLACKpJkMEhGnDiHJPAmhLcI
rLCIB1ECVrtoSYMSSe9D/er1vguHDpZ9up+Vu+k3lLv7QN05kkeBzLG588jRFz1dmWOXSFEVL2mY
7YlEl0cUYf8dLc7Z69Eqat0TqFDBrcPhbG/as2Q6b3s0anDXv59aRaVaCpZajaIkuL1Ut6cH/QLX
v03NeKostlK4Vf6qwjVQw1ry/ru96y0eu+QpeYwLHj7fto9qeZjsneZKSoiyGWJ/v/A3xV6HqWBw
ZGU8YI/6nSZTjZDN06eoEhNUcNg8Ff5ogBcU6gm/c7D3IL9xe0VEhW8Qrv8ngCFWXQ9Gw7GXjC5M
hXF1pwfvANq+ZmF+p0dfk+P0nDb+H3A06pv8QT8ueE1v8+/jc7HTJJ4hm1MuwGRqbJo5ICGn1T1X
kHNeiOxyzvz2v4cwXB6uB7pqatI2A44DE3hrps2uvfRbVDDvlcl37un29rzK3JALBBPU1Iy2wMFN
T5v52yCpZwirNxerxicfDJt0bcIG0/9e7pRg/pJvC2SiFl8P6i943KW7tr6bqvMiuyoIc/OXlrnw
oJO2WrQGA6v8OvTwr1M2+slOf+32zX7aendoZZsgGCfxUzZfN1bvA0p+sefMkaA1NIabruBGdv0q
3XSWP4Z0eTfcL2SQOIvMGnc/aZxZUUD4nJ7aEF2b38ddvk8CLSDR/8lJeLTDTBRzTnUWSJSwIfUm
N4qosSXnhXAsUA9BDxAKfWijuPb7whm8Gok3jAVHNzkATWZEZA7Kb8tRRpsmdssLW5xztIQSO8kw
b6oCJMqs+96q+/PsbEcPcJl2gUjKd63ySVE+poMDIHSxtSEm7Nrl6Pe5DAAujCkXX8OdNu6sk35x
cRQ46ZgF6+w8mbUhRVuzX/nkmRdWOF9xzGWKVeaZ8bkI142zUzfGyT3hupFuxo2soV14MlxY484e
dzFmG9linP6pX6LnY+9MYe38zaX2wgh3/FRTrnmzyvY41aKleV5KReL5sqXhTp3BtPqm9GDBo2/l
dKxUGeJC/Gy7GAN3oKALiVjTAAuK8ZINZhRn+yUbIGIdAUuSTgeNjGEFyQcXGcPbu1q24biDpirs
TO2YQ5Tv6aHc1pF2VJ5NZH72t+38l932gXFk8Fo+Jrbp3M5eMgCNqufg/6WDZUM/fciHNKjnkmqh
q1aLhQddvkw+xJ+nx0xzISjcrM4KqZnKqHeDrtF0G9PSRjdsn+I49Kgho1JjA/68Q/79Tm6HkBFV
XiRMEIHijTnjPt7WfpToD/MkmRHh1RivSaZYgnahT5lgbdVtg/UTtXkcoMPGj5dNPDXhqPyRTL1w
019Y4gKdOqaGmywJ0NpdEWQ22ma8c6Z8nZ96dDI+mxCosBHRILZlaF9umxaOESLblomnOshSOb+2
Oq9QqMEE1vXSTzND80fXi+zYOGCdZfd14cpdGONc2VjVahxmdK2QdH1bpsTYO3Rm5TWiBs2IVqkF
+mYbd2llCWHhHoJeLrRtUcZGB/71oQX109YiJWDCffzTQ3Y0ne4X/ZRMmza5z4AmAijl9rQKR3ph
kH3Qxf2isDQlJiMMLt20Bdsx8Ep3M9hwiIYqkmWFZP2bd4qLNguAfdBnxa/j2kD5A9AebN73zKCH
RetebA39QLeHJTwuoKtqmOA4ZqR818OqUgjruXOXnTYONPXmLTSvMtNPZDyGwkoswBpswdBpD5Hv
azsT8IKLU2E0FIwGKzoX9V9Vul2UwtfaBzSm+lUDKK0Mk/rRJ8dHFkjPwD/Q+IoSHDe8dCDVCMEU
1sE3n5adfSDb6Zy8TU/O5A+P5aO9xyn8U1f89Vjv6OOyqZD+Hb40g98+I/W+lb2mhCH58oO4eein
zM0T9kFL4Gy8KI+coNq2x2yTP5ub/N54zR5X6VHH4uetWeAOU1IsxhTHMKpi/NnDzzhsI2W7Btrp
V/kge9iIPOpyhFz8ccB047TKx5TTzR80l/lUcjf4EAi8NR5u86+daaXpBBMoNt15UGm+87rghEzr
UX9on5pdHQw7BKGNdohfk317GPbqt9vbRuzPF47Fh4MSyrH2gE8o9lZobvND77d+jFev7AkgCucX
08k/5OJWj8vcgyHQ+LT9Y10fwIMNwbCX2wNifndjSj9uSxfhDcDCFWpnCG9IlKu+EcjgpobELfi7
yJisrWtTjMO4b3ZDNKMIEwf1q3nwnbvqztwn0XqYt8YXK5g2S5huC+qbEf2Zbda7JZzvyGn6hv8e
dD//SXY0sCQ3A1GPF0CG/0QKvs0lWzOCHCa+b6EvLYB/ZzOoiZ8WkFwK0jsaqs7P2DvaeKbcnnjh
PfTSMBei5i6xS/BoIUQFU6D6WeAcTd8Ny73uu5KNIzrDLk1xwWelY1OWNfOlyNq3D0gLRCzjKRmQ
zJW4aJOYvQGtJVg5z78f8v3sd/4YjfCpP5DZ2Hv3pSTXIRsVF3BGrV+alMBeH9qRtxlCNi6ZKoRs
G3Ihx1RrN/VGGFk1X7lbDzls3J63D0DrrS3IhRQLvD8YBrqR0b6JrHQNuvSgOuiRHVov9b26H8Zg
PNO7+aVC+B5+/4AEzO0vEI4RTZ2sLAvYksG5h7emauasOKO99hE9sd781hnPziBJNwgDAehT0F4I
JmAwqVzfBBY0OiVx2QN4bvkNHQLIs2VeuCaBVFFafNiiQQDSr7hxAFJ5baoCkyQtDXQJGF8csN+7
mwmdL276MmvaZnT1ACVYf0DvhTOY4BlC89zZKn+UYCC5Pa/CIiu6AtFCigY6SLWyx8JFcM3U0p6z
GEPW+mCqfyf2pqmjEaoS31P1rQWVkr3OvpeVUWmdVuMgw0WKaBQgZAkMN+54GuOWuraP4F641szQ
6bUZDPkvc5l9E1yRdNpN72W2mSBFOu21+TB7vyVDF642uMdY4yCwpjzjs+oSy6wJUOS6O/qIq3P1
moIyAb1IirmrBnXTl1sUoVlzP66NQW8+qn3jr0vtM3UUmZYW20KfthgQB9AFA0M0KDauJ4JCQc2q
C9aLllPXL1rly1B5X9IeenoeWiqjrMiIPwH9DYqt/FUyFaL8Mhqm/zHOPQnzvm5bpUbHBYTIQtJq
X03jdUxO6HHZr5l51w1gTCuTqHonf6EiYALriwou8OYWSDavh40sR1L1A/pyIP3Su+fUPU31/Sxj
axRNLmtgcRkXLnYc5+W0Slu7tz2cLu14TFJ60OsBI2u+NkTHa6n/sbbadxDE/bo9ryIPuzTLJQ/i
bkV/0Qqz+rZHY0JSl5ESUz92mnO/DJKtLDrbANqHJ3ugqwWa/nomF9tQ6n7FTOb1O8QEK/TbSpWj
ROcZeI9Atcr2rM4/bTuzIERBwguekQSV8Ypbn1nRMM+iZQA7UKVJwr4wYw9CdtTakf9FpwAXJlW9
qf5/a05toTLa/UgakP83nU/bR283FMqmJqgyoWta9VBBSHeNjsRtv0Zu7f6oiSopngmnGJ004H2B
6gGQItdTPChqYSoE62mYra9oz7mBjlxH1n8nvHaBzcdCIgjEiHhfX5uZlqzWc1fBngCvi7Ef+txX
cwd9kWM4ZhFIV8w6SGmA2s9tdxUOD3wrjE0XOPWPWvXFWRCvq1WSPoMK3ugyvQVrtsMplripcHRg
nLAgKQQ/AuL+enS61uuFUQ9Ap6dpdXSpagS50ZHIi9Vs3696v0H+0zguNf6vyn01psY+Dsi2S3JR
IpIPoK+AtGXQPeDkubtg346ZpyDjeBqXhyQP23TyoZroG9bOcaJqjSzFOEMoqlm7MKHkVTd3sXlW
kISomJZ1n+z+98m//BzO06GNbbVouAHU1Ml2A0hf1vmZKjLfEgVC8GCihR2UEeiZ5wI9pITpNDU4
ZcrOiRzvbZnbY+WgOdgGiWOX3Dl64zfVX7AoM/bNf6xy4bco7GLJIdt5qp33Uh8DFz1M64szG35Z
rtAxllGfi26L6IBEYRiU3ThWuLN06WYX0hQObov5MyiIN1l2cBsSDO7jX6wZxCLQGf/RKMutWZJ2
ceIuiAeK+U4UaK3g3tvrsnqDaFt6wG+hPR7aUrj+Xm+YBLXlfuzRjFB1xdka/qBItUnWP7eHIjqq
Lo2wj7jY+0tTNs3AekZMpwuW5l2FMpH5sJYhnVpJBGDfy990Lk1xG09RymbuZowHET90QeBZSQwI
nfxiwrhloV2eDmoGvWx7Mr5pBHrONl71rbl3ijogqrl34zlKM2ngFrrdhV3uBI7nypsTdI2eki7+
3QNcYaXz79VWjquKg+L2eglPRkZJji5tqOOg3ed6wVqwtDmJC2NjH5nkUZ0D1X6g5cYd72nyw9Uy
313PjkP82j4n6vcEVcoKD4m5kKW7he558SFcSLFqT59M1itTp1mg6c+6nfv1ur09XKHPQJbHAd5f
t5B0vh6tl6O5MhnhnlqShCDaQRnWlniNcPUuTHCrt6zjYisjvCbpyF1rW6HTdhvimL9LcD/eHo1w
yi5McUdg3FTmNLLRpN27WqORmvypZVQ5YhsgUIZ4FvgOeWZTqwbrhMraOFuVBq7yp3UrH5eGvxnI
v0a4tS+8vqwH7LeTuz4quHCq43lcZBw5wtCEZqX/jIQ7PaZyWczUgxEg1AOootbKVw3Q/3UE/D95
/ZsBoaSHVyEKAjwPia6OCzqJ4AStht7X9rl2TL/9m64SpsmBCzSUInDFu3bmMS2nkbAbkNPFkw9a
rHHnzlW86evckzi10AsuTLG/X4T1qSo0La4wdzF9oUMZTs3jAuqP25Mm3JxoTEDHnI22Tb7da2lT
OsTGhHav1nmeVvePImXRFOZLPMgIgwqQSXR9gDwvBlI6xDbLbsHd1ElAAUjGO80sj7QswqQfNmnZ
P/TYpiDDOys1qsRjZNMkRacLCXMjOU12LEkVCSf24nu4NQShwxgTGw01HUOGTI+QpKnzl9vzKohI
jNUbCQETvPmgLL1evJaOGOcAP6HDsJtVN9tCxLAKSeEs/qTKVApFaeYrc1wArHWvGpMZy1jW04a2
CBfTT21Vn111+kZBKUOKfe7slc7wjbKMINwYpjIkHTPBXQ0A2gQTD9iVbDRFGdcjVubYtOky4qqT
tb7alb6lDEGrrhHR84cM/FgySIrAda8McsuY20RdoFqD/lUotaO3xVkiM6au5PQSRLArK9wu7Iyy
MKmJYS3Vu5uF9UazthMK77UMNi5Kp11ZYi51sU1wzxiyHhgY8Fk/EfuxTqdwMM7rLrceoAsWmtAP
bc89aASGURIE/otpkJixpzFkpbm1gxqPq+Yd2kpT+0uO0zmpQRqEh+s219LIBakyZO/P7vI02/od
boAS84L9iIHboMxCw7P3iZuLzhnYEXK0n61jGeb9IUfXqVI83d6QgoslQLngtwBTAeRZDO7cdusC
nBAuQCvpO7jY28fYPBYWAbHeScdtr7T/3Db30RX+aTv8a8/k7ngQRk5adQRLIyk3E92TU74jj0MR
DtO92uZ+QXwHiXD96wLeMw0USqAP6X5r1n1cBNQKE9CvzZF2r2w1GV2X9Mu4gx+NzVqfW5gJgHwB
kzNe4y2OsnRHTt6X+isYloat+6iRSPF8tQmK2rdIpIKtNS6DHfWTV29/e6qE+xiszmAFQb8JrF/7
/Yzuem90FrwwzXfUBypXshTCHQz+GxTqdUCOTW4HK9kA5yMs8TVrRzK9pJDFBiTRegdTgqRmJOrE
QyMLLvXoQQJdFd9gAo5lpEhSvJY1Df2E36Yy1MwXvV/9pYXEVfkVRPZhYTont0qC0d7Q+Z5Ym6ZF
cQnXf9t+myVZL/EHWaYD0jukvoDEuJ7cFB9KZg8fBK0Fb9zaNSDWIETcJPrbQJ+K4tg4HpA8IaTl
UvNZD+vhbTV3BALyXilDlwsX2nKhVAxlBDDkcWeio5J8XVLwHs1oy7esVy+VHLrCPX5hgDsF19bQ
qDfDk+LuZXCX7dTMe8M9WM2v1nRfZ+OlANPMbecVxq4Lk1xY0TL4QT3CJC2ezfSQAJScFkZ424gI
FoCtoYG5A4UWgAs5F0bMrLSsBM8FrbMqKpAqjnLPcza6SnDWej2K3ild/USdAVkylXg7aukoOQiF
kwvFNuh2APMHcv9rTyrtqZmQQUYArX8Y3+BFEd6tVEUbgrEGrgzZI7xNYB+huAS+0E/yMqNqxEkZ
Y8SLad0jWoUzmFC7aWeN9JA/zGo/SBZS6JwXBrmNEqsVaY0Z+aCxPwNU4DfS5grhBLISBtiHkLPk
U8N5WmtW7qb5hxBmVvwoh0DrAvrTzqOY1oECYbrbbiM2aIEEA8k09MNyRxAIQ/FQYhSJjkUQx81T
Nq+RmRVRUipBBnyJGhFTBt0T5YgtZGWRhQaVHhiWuF3e9BkZsoSg7ZXJdDellgbOXNvhoBfxthyg
gtKvxgpda2fbWl62052lfVq8JJX4q2hngsACEppou8bxwhb84jplUIYrHfAdpQ+plyTQv92e3Y/3
JH/CXxrgNiWIpCZtrrCe9tYIyx9JNG217+XO2ZBfvepvv1YgT4WyjrVFh3VgGH4T5XfZHrxk3X0h
AfUJA8Tlt3B3R0ctOtQY8S240thbrVIjzXgfrWlTto/t8KbFJ1JIgq3w0nhpk1toUFArFDri+em8
FH79/by24bKC/DOc8J5DWCDsf7fnXLRJQdDEnt7IJUFY/HpNp9jrzRnSkScoffukedft19sGRDV1
kED/a4HtqQuvqVoFmgBsIocAHa/7Iexz4NmMdJMe0p0XGTuoQaVLKhmXxCxI86/N9os6tG4Hgpx6
9DOT/tCnaD6qw/hKq3E/9/c6KpDzS0KfExDorCp4IGQscOLlZGACAywQyNJxn2A2HY4YpDFOdl//
yUda+86ibUCwFCj9fF84xTapQ4uAGjPZdYl+0Km+k0w+O0I+7Sjc01hTPTIsfMVwyYoZ1CPI/Ssa
eaFZySDkUbwqQWnrO71VAxUs2RaFKCWEBWZwBt+2L4qXaLb+xzznXQWQ22Xv4ggAxT2kAWqwJTa+
/lsDDzcKXWobGk4mOdmFQerCJOduWpZZzVyzQ3X4QVMnZJXfRNpsJxwYAjKg+i6oSvjrQ0r7Sl20
GNjttfB7FbSPJGqn70byplan0mo2qIlKcizCiGSAj5FRo0C1je8xynMvt0inIiI5Ha4I3/vZQ635
e1rGUJldAzxl42l9LMcpuL2IohDBSLpY7zwYz3i7Dhn1ZnFA+5LkNlM0S4H8v22BxVLeS9HOhHwL
6HdQo+I2yjhpS5crCEK1dzYg0VGmL8Pc+FLgA4uft+zwFy6i90RJkJyn5hwWfZwGRmHg4qwPOFZw
wuI9AXn422MTXbsux6ZzcWgFJ5hbI4e65hu3eZl/u9XbEOrt5Bdj9xcrheuB4YCzwUXaiJtHSLMa
6pShajpU70rc+LaMF0W0ufDuwT+gSQL5HTcYb55bxVmRRl+/ZN1ZmZMw7TvJhIngdWiJABQJEBxN
xUiuZyxTKQi/CyQv+rTXd2nsLuGSVn1IvVEJIFyo7dC/AA5emnqBMRZD6Ew9lDqtxvJ1t63fijF/
zD03rJI4DkArxm5LSxvNVesGcQceKa9IDMnMiyYGlyLcCfHVgJxwE5MPBslSVcHVqJ8DqF65rm+P
shYAoREdhyk4YBAIeJI0xbPMMc2b4rSmoJLHU/fN7B9ue6tor+PAwh4E8yv42Lgdkg4xAIEkLU4F
Mv7a+E4rGQGraD/gFY9IAuYeuCh/x+m62iQqBoFcUaDg7VF2SdDZZ4RrhvD7G+VOlof/xx7nTSbF
+9VFSghdNo9taW7GagqkuWnRoHDzh3wayjIgbec2HrFGi+pOV5wy3faXHCFFA2RCBWpXbTdDle3M
rtr97yt1aZJbKWtUuioDQfSpTn4gTx2q0Fi9bUF4f7k0wTm1p4IapY2nAnwpo7O12wk9aSqZjl7T
JFuKlx1EXft1W6sgZlPSGskXA+5SkkJ7bHpPlXGWinzz8nOM67hQrIUyOBZGTBRQSwERCmKw2yMW
neoOkmaQtURmC7DDawuWO5mNU/VgfaoecfzEISQl7VN1UqwgljBwi/YyroQu4Dbg/gO89toUZAPj
ohzr4mSNR11/1AZI9yjPt4cjOlbBQgxAKwAGBrqGrm3kxGrbWGPrV3nBSCc/A3xK80LpHhPOGw4d
gGgcFCv46De0Rr2M1CxO2CJA6qxbU33LrDdCrUNMAIJenIjkstyX0D1xTIAMF/cGkJlzw0O7maJA
GbH4oBZXJ+uxolOQFuahMr5O4xoZy7fSyQMnQ52UTGHsAc56e4JF9wkPDUseMu3Q5OI5q3AMjbG2
xmzc0DFg5SKQrNEs6Gf3sDg0Ujoa3rYoCDQ2ePE0+KfLtKq5aLaaU1Xpc4mKrMLY3I5OHY7m/bLm
gQ21ANlxLxgfqLJx2qAtC5o6PMttTAew2hZYV6Kf9PwbnX+1P+rqbpWV9kR2HAaI0pBRtYEg4hyV
5g7KwHZxmujRjE+5bd0vXfdsQcYNBAY/bk+hKJ2CiwUgfYAPCTQ8ci91nZFZ65xS99dRq8O6W+oo
bzMP5W3va+GV42EqnD6oAI4PVGJO2xwY5O3tDxFsTxAjA10PZCO75nCjbmqtVbWBKZq3TTDWv9Yh
dHEbHWRED4LdaUO6B7Ua0FuiIMX+fvEA77UKXIdzXZ5aE0nOqfc7FwQPhhdoq2+af2guu84Ll/Nf
g/y7d6o62hCNGWxC8Hmhwr5+U/uDJmOqF6XigdK2EOKAXESJlDsDsdfjsY0xg122A8uV/l4/xOBU
IoGr+8VTglTDt3U7v4Op3wp2RRbKagHCFbywzx2QdZaWc2rBfmbj7aB+Ueo01DzWLrxKIo1o37uo
4yHTjxGjrHa9hkaiTQ4dreJUxZGiogkx06lv2WQzVd6OZk2JnLUu2yjsQOWeSx/qHcj1AW6HJpBr
ozpVSOLGUKl3tCm7mzv1VYvBBxd7MfH8qaig617n5SZGz8LdkKz1Vndn+jznlEANd1qj2tDw+L69
aQTnJhqJGcs98OuoL3JLbk4x1d04L080GcvNWhZDkEJl6cUZdRmcR+TGuKR+BD9cIXmUVZvXbQbm
3uLkrH/sdjmM0NYO8ZjbjooMmCLCr+EMMV0U7ABg80xuWDW0a7UxpeVJa9vpbiROHMVoUAH2kCSR
pWvprqKVG6VABASLNgHzgVMimicmdzG1XaRNdAQUQp2O80rnjdpJtaiFswGUMrjlPMZGzv5+GUUM
WqrL0paovlbVNq9qY2tR4m3yyi6i1TLTBzOO6f72aos2GICeDE8HcPSnlEcHze8VTWMlYMDDXeIY
D8vyvbXVyldjmdY2c2be2XGWQxsIDRGMi/p6fFqRpslE4ex1e7Dsx6KSbWHBWBzIakMpFqBVHN3s
7xcTSI3E7dcES1xbT2P6pICDXNOCxtzdnjLBOjmQdbFNCDmhKM8jIfsU7Dq5tmCdCM5T965wV9+a
FX/R+30z/7ptTDBp0BHCrQ5FYHC98gxjGi29xCYadiO9z/pzSWXdfCID0FzGwxrRHZGWm7S5o3mh
ZRhNV9VulBua4vdd72xvD0O0NAakkEydvXk/MXRDA4RaYwwrb0DSeaWfZH5hhrdtiNbl0gY3EptC
RrOZ2UiAFkKKK49KGgDorxaSPKEgQjqXhriNusCNF0jglKcBJQNjRvP4/IwEpiQOy4bDHUhqNy5l
XMEKtLDn+gC5WdPdrxX4OyWFGJkh7vYS63ajTCYMTct2VQPjvX6bltCW7U6howHKguZDyAR8ooEH
AwaIOihoMj0TlfoWj8QIVTRdMmsiR7MQAcBwiyCKssB1DOjKeahQrq9ANhL/8OKHmDibKXd3SSGj
rhV4AWA5yKbimWA4n1pEIZWXGs1qYn3qxjm2Ztf5DjHLXWomRnTbswWDAgIBJhjqH3kp7l3etO5M
qOKVJ1cpQnAMgQ7egO4SKOFv2xE9+FDsRZsGKhlM1ZTbQlZJQdJe6+WJ5R2fFPNlsH+264laqj8p
RzdYobXZPyi9ZOeKEu9oTIXGJqSyIMTEw2nIHLPbhVGe1KrfLSSPzPHJo9Nx0sAWMyfnyoKYt310
bEViWTSzwHcDvI7wp4KP+tpdksGLUcKCUzLxrN6EpET1OkMKRH++PbNCO2h3tECBr0EmltvMNRRh
50bDCiZN5k8QKOgOQ3v+GxpXPHMgbYMmFP3z0ZR0gGbXQ0pPhf7eTGe0LWtEEi1Ebo/EDXYXVBMt
NAJcz9iw4r6qOiU9zcobdd4IcGHSbmVBqEBbGJO1hWwEyuCcG5JydklmVx/DsFBG7GRc2MLluDDA
RfCqVucW3L301HpnILzXNfeb9iythojMsAoW9hRAKB5/la4TraaZUdNTo52B2TXAegwCWFkgEllB
DsFkfP6ogvL3Kuh4jK2tZfSkjUe05vtm/nNMvqfV9//dhS2keZGDR1YZWLHrhVcWXW2bYaAnoIe3
ZdQlmDO9DzxZh66oUQ59s/8Y+ggWF9e4xcnzVqlGeNjg+YbbRzC4KfL0EZfGbjyyd086NX5hfc2K
MN2siX1yO++wQkdn/KN6X//nYQPO83E9Bo4JF7HrYVurVi89QeWM0jdzfI3tJ8V+SK3tbSuCXXVl
hYsPST1MlUZRyC686eBFVg6N91qmKCIKs2g/R2cDTkZ4Jc9vj84yPXVMVK+AuKgWx5+2mMtGVZlc
p2Vt19T2dYOe/mJoKNqwyAdUFN9/mZW11mRQqjyl6pbUjZ8pD1ovObgEWwBSc5CjxjULqmW83BHK
tY5DhwUtXuYSjlMSLFW1ydFwFedEcmIwN+deMVemuPjntYCnNy5MLerZzsZjWoDuRt0j5xUo9A/p
6C6RMUoLLmhXJtnoLzZEbFC1m3tg/935Gbo91RGUxn5nraEGboDbiyUbHeftpF1VXXFgqrai+GVp
qofMPtLhrbUfmvw19mrJbIpShdA8Qp8FnlSeB7Tg9diwKeJ20QCIX7vHTNX9VgEjQt1Eq2mECyG+
yaTFA93BgwHqbf97ieDKOHevwhu11PQaa6nT90nXfM14tIfft2dUdKe6MmJej9DpiUVcl40Q+bMs
tH8oWuAkSGb5LoHakr8okJHeNpaM8Iv9Lu+olzPLOSoeyckyUQxOG6sQAlNhYjeS+WNR6ZYJzjGX
fo0TNQZeoiPBtAUA0Q66sNvLCvyykXBO6Wg2cGKJBiWWw2aWXGfEv437El7ABlKc3KmGDsquij3M
EnK0+kl2eIjOMibp9Z+f5+Utqs4etZhV2ov98mxuyz/lwQuKL0Cw3LfRoVKCJfL2fSBLrElGxQt6
Z9DTracPKQtoxdx1SdxFsabICNyF58nl6LjNW3pd0RYlRgecuN+Hs1/4VWD6RVQEtzeRKCwx/K6l
oRaFNAXnAQpVey1hWjzxGQUf5UgUQABClP+Rffk/muJOYpRpDNoOMDXpkNr0piAhLsQqkHbWv3f9
Ph+e6CLLjMmGxzmhoi5t2zWwWaGWDX11gNr8Ntt0y7ADHcug/vFkPDhCB/l3QvkcVqITBUHZxCi1
bd5v0ah7e8FE6dYPjh32EHEhQ8hNI6mrLqYxunMcI/BOT/UxPyiR87Padv4vo/H7J3VnbtLwtlXR
LYoR+/zHKDePLp2UYXRgtA2T6KmXjEl0DKMlEKlLELAi+8c5oZ7i5ayYHsCG+qtWnVVV3UGkB4+f
IpNgRETXmUtL3OTFDtE0kgHr4jRhlc7+zwax1Sw3t2dL6HUX4+FmCw+sEUdDzA6mOZimOpit49od
k/xZpxr6thjOQpbU+ux3yGWi8G/hfYe3KE/oQvUkdaGXgMogAA8bTZsep1aVuYHgUsGsIDcL0leG
s+Fy/fZSNLNRFAXKY7Ptg7UlG4PGsLb6qPld8msZ0AU7p8fxJZZx531eOVhGGv0jmQoIOzenuF/b
g0uBvRk1z9/oqJgYIDiS5B8lRng5YLurU9yngWww9fNUFOzp2hnPYAu57R+CHtirwfDFv2JO1WLV
AewpGnVXJd8z0D+bkPDJAStt+29686wha+KBTfRrVm5H6gD/oNW7RaklEjhCr0FGDzV5ldHUcLPq
Kq1htyUGbJd3BoqP1vp8e6gSA3zjm1F6bd0UFXAcTuPH9C2T9X0KjkrMJSMHYRBPVha/vgXmrjFA
2A9zqRNzl3fWpu4eqHoe6UO2gGGVHgpwTSaLjMfu8w0NZhnuHGl3nJx8GF4sj91AZpgtoPl0an/r
ykOZllGvuqEUuyicRZsJqKFtGtuP23ZzptF8nJkx4viO8oDHtOR58jnAYzis+IJGNTwpecagLLZ0
shJYyImNG/TiD+iDrCpZCkJmhg304sGFBBpgnsxMCYgVI0zo6Hmxhr8aDEOuMj1bpCCvrWStpltD
vKKGVHaspRvtlEoiud4KmqzB8A2Xs1h2E9APgzNSoOxpqhCYK+/M0kfTg9fh2XiXDVtTf7M6I0ji
PiBLDn6SBFB1yb4ShpBL89xM5gAep3GJjeUuAd7od6X9RU/TwFXPSqH55RgqNehShjc3s6Jeb3YO
FBNLBf0mtpTS4/PxzbjOkbFHBguKkTyJtNtVblya2IHmtml/JWmLdvI/GTrL5ZPOwIjX76JrU9z5
PSeFpWQNRp21dBs3G5LcLWm+qaYlKNOwcktfmwL663+PYZfj4yJMHdv9uCxlwRKzjvlcjbKzm/3A
51G56HLA7QdnODeqplUrVV2BDlRVrKATNelTkjwn5s7ezs+KItkdosgFti7Eew9tZ2h/vnbcYlVr
ai6wliYj2Wg12DfiRVlguMv39uCAhm1Ag77jFOHteZQY5rE1TmtQy01guGT1jl0yhYX2a7a2Vv6F
AAV62xjz/09z+u8o+ZDptnqd2TmMTelvtzzHi+T3RVeFi1nk4eRZASBpV7L7SOX6lvmcWIm/UArm
McllUhxoICrJ8NmoP/DoBQfsNY46j8VpQRZx6t/LpL+rybn7VSkH3filGFvdiCM1hSY96PdlWF3h
ohnstofUMaTV2TxcRGyG2iuHARHbQC9rskcyRXuCdmTQTH9uL5gwilwY4h4BY6ZAE9wC4rOd/4xm
YJ8yGnWDX6AF/f9miNttWbnMw9pjRNkr2ZDFBxE0mlAkTxrRQQcwBtKmKGRCGZy558W06Y2T1UaN
0czlG9rY0+5MyfvtcQg9EEVLBqnHAcTTNLgVmWuv1HHjjxS/hDCQ7IojXJELA9wYRoBl8lmHgXqv
hZBXCtJAldw/P9pjPm3TCxvcUa2oTjFXBmxUB9t/Nv38AKD24cGL6t2f1i+C2B/8LmqD3xSv2yBw
A0gNNtG7uZOJQQoX7OJDOD9XV9CyGgs+xLD2WX+nThu1+XJ7wT7eKLcGy7k4qK/arKtgoz3p6F8+
Nsf8B/llvHezP0dtVG/GwGr9+kn54u7+H2nXtRy3rmy/CFXM4ZVpgkaSNSPZll5YlmWRBHMCw9ff
Be19jmcgnmHZt+yyH1SlJlKj0b16rdpbk+takE/E5Xk2RGHj96kV5xAnQSzumwH2vTs7kKbLvbxy
Z9CBQ2/TLQMg5iKHfq38xklwMBpPvk8CeVP8mL8qr/mr7MvgDF97Vy46GUBwOA0AIAwiF0Cfpyrt
iQpn/UP1dEAeD/LW2JnJ9voCrJkRJgCKOJES1TCTgicxvlWH9wZUMcVWrd+Aqv0bD3A2JuGancfG
mkMOLNfHyOlChyVI5aor5ZnFXQs9WBVcpjr4lIRdq4XQYbF6GDHjJ05lapCvbcOC69O2kGjHxjmz
IuxbiEXLCVWAVjexNknv9eFW1Q6D/szMF5Re685yQYuXArYarxWFFp2cLUHZFK0NQE8KLx+1DIuE
hFiyRO7HTTSrmjNZECaX8wbEzbWlrgGAF5pvMViU4PEa/rhvBa8HJepuSAoLb3Nt9kCXLDMH/Py9
p6u3Q9U7iD7dBsE+ZJ0jFG9SoCi0lZ2zuE3PvkDwiTJI0iLS4wskd9C/NSnOY7HJ9gBvmHQtGFye
39+jFTaQbcQDXhIhXBI459P415ieSAgOEPr1+h5aCnFB9AH9N3Tz4sUkngZTB7avo/lB/x7Xu9L0
WvNbkUxf9Ohe6TpfqUlw3eBCQ74KhANXOEQ7GGfduryBR0UHT1IWA4BiN9q+HdTc6dSO+gljA+jE
0hz8UMYc4Imf7PqpjH0075Gt3bX9/ZBWqiuXrNoPXUgeSzv8UZh5j3I5MtZ6PYGnAX2lTgFiB5/l
PfqLit7ap3EDcW1ttG8tObFvAGONdtfHtLRYUGAGXRFAzVB4F1q1sqgkLSCk2YFYbYBsrFN1idtJ
qd9Yf85kgtmDwNFHjw9eucrl7DE9GVIDbK8HHZeT0oCruHaItLJGi7kbjozkXT4qGCGFXcGbAsM2
hmMZf/Yv6K0vNyhQjogwwSnbrrjKxcn7bcsSJq/sqJakCk4VEvNFvdfLvS7vJH0ttbf0QgVEFjEZ
3nNoWheGJGmzYUYcVz9HSujOwxR5lcWetWJOXLscftC0zwK5yVxNy0FIySb/+h5ZTNGefcCncVas
Q18IUOaVhzQO+l8eFdf+xl4jBvkBj/1NRgfURlxrHXVmTcy1KFatlZGE8ebZFgjUKdDttREtTikw
1OBjQVstymKXezHRjKqtBwIf1XhgdJtvujzItNtYfbC+pYXDnq/P4FLYyyHb/zEn3HZ0zBLgueES
UaR/a7InOWSbSKl8I6de161wRPHtIIaE6HJDTw8YWaDeIBgbOxD22yZWSyXuXATkZ9aOdxRy5Ba9
B0r121jqK4ducXhok0W9DdgmhIOXszmBs561McsPad55UX1j9GgvQwsIqn9xunKTLYUn4CDnOhyg
55A+klhnr6CmT5VJToGBL+smqEnlS6W9L6u1O3t5SL/NCBvEnJGVglYSN4MOoTLeMPCcAFnkKeG8
T2arW3lBLp4xjljiTYMmL1ldzqEUh+D6NNElpJRfx25LQWDZFM1Wi4BXl9ymKDcoXsX1965dU6Bd
ig3OLQuxgZLFKKEaZX5gkdfqmSflnh6Nm64le2w71x4erh+GpRUEh5mC6jACIkVULJIzQpVaQ+uE
DKl3I3GL5DYp1yiQl9bv3IgwncYoqYYZYptk5jaG9AClpTf0rp1u+nwN07c4IFyfGnr10GkgdqvI
RlNqfawD8WvkmsvkqXBnAvpL6HisDWvRlAEFhw8azE/0b+bcymbPBmxLlRk3VJ4nr5SsnQLA/sqZ
5htc9CJoY+AdiHgJoFB7uR9LFQqIUxUC5WtVDulHr4+/SqAgSyv/z7cDNj3Ggr0Ar6VeGqqKLO7R
2ZQfpnRfglBX2iV/M5QzC8Je6Pqig7wsgNJxe1umPmvcPNwVa9n7pWN0Pg6+dGeOiaYSAzUkxpHo
AZlTb2BHSXPqJyssfKtnj9dnbXF5zsbEf35mLQYjPHQPAGjHU3D050RFo2RvumNlxoFm4kF13dzC
4LAPZFRn0dxrAkR/ac6gg15QDXdKG4/ONEN9/hUkl0q3L+q7PF1xEAtjQ9If+E0A6ZC6FkmY7LIv
q6HnDqneTu0B/eCxAdnTNVWxhbOESg5uf+ArP7zR5ZhStD9EBVBlBwnd0Lrl1v1eJ2sHdsEPXRgR
Jg7FhVFXeTdAWvh9407sFlTbRQ3KlZULZMkQ6mwQpuL0feAkuRyNOunzZKc4r6gcxpHmk/HFgEpl
b7wAbbyyG5YWCCBbAL5R3ANgWtjqigLdZBoSNKHImzD1abkHwePMVuLeNSvC1JmVnsrtDCu5vNcL
0Ao5Sv1A14LNBfAL+kfBXAmkP/JEeKBfTlxPanClNGlxyBUUddVHy0LGqtdw65vlwW61g9q+EwDO
JNSyI816TyVtE29ClDRi+UYt1ooAS5kRcMkAbwFyIU66IDyTumLqCg0NjKhHQc48diwLMFLS3HL5
xDj6omWuans9+x7ZEAvK5F/XD/qC8iioEYAY59pX6MfWBWepkW4aoxaA7iJNNlW4H4ZdTW6amKDk
xx5w6wRROyE/07rN2EuuXjwNUg31gNvRAKnCjU5+hWbQp5uhvyuA6R3kPVN/FUhqEOUmUTZ5t7PW
eH4WKHL4NwNsgM5IiBtJwpQ1uUT6eG4B3Te9LEHtxIi2ma25aPCJXfMt150qmnwiz65JmIOvYpJT
JnfpcCuP1Glnc4Pn6v3Qrr14+VwJdyhAsirq+WjLBlWUsLWk0WB48wKkTZQy8kcEyZtKq7uVsvHC
ybck5OvRyq7yRg/+87OrIBq1JrarBIC0bC+B2Fj9gfeSbX5ZK4Ev9JcD54/EGX/HcP5twVAvh62m
N2BbsE/xsGfxT7N4LkCMU6rUzSSvGeYbqELe2z9o86vLf8UJO/VK4+DuM6V0i9b0lafAgoPghRC0
JAM8hLYu4XsGbAUTUHLOx5+6Xda/97Oymal5HKo1N75kCgyP6IdFyYyrAl3OMQuTOay5lkGepJ4V
7xSdOuVIXbtYQ00sW8LDBg07WNJPpFXanFhaBdj/987eDPVdZXyf1oBPS1UDMHb+NiIEdyjhkmLo
a8D8FcvLQtsl2SuxoE4a6Xfm+NZuqI5swsQCS+1Ocdh6cbiFOmYQIR+M5QQSjBy6PwfSqcBW8F4o
9H3j7heWkxLLaKoZgMC5+S6HAaTsjep5XGtfWziTF1aEM1lIld6hRxAtAZtqu7Ih+RcK591COzhi
WIO3r4st8rrM2rkLAbHt2j0aQfO9bt801s37dRe9ELfAzaH7G49EdOeK+esJ9Eqo7YOADnVAa64c
YLmc8PgXNnAdQuxLtYC0FoJyowHSH3o1yJErj/p8yCN0Aa+1EyztdN5d+h8bwk0zSVke1g1sILkL
wKTm0jTAWQf7pe1dH83SmmNbIXoFogu4KmFnwVGwyogBBk2g2JuAfxx6e9ctLMTH1rkFYVeFNvD7
eQ4L07yVRgCq7AAsUGgbQGMERNavG1ucOLRlg64FTa3oo7l0RurYYOIYYELJUU/8SUMydb8m37y0
lcEygN/Ps90g+L20AVRPo0whbMjfTeu1Ppr9Ux2h4/Nv5u3MjJDaNAs8Pc2eI+1eCNCejhGCDV56
lMxjuxYlLKTFECNA+IjjboD5FLZbqRSRNRfAbRdZe29q7cmOpLvMQP3FosajTKQNevfRwJKPK+d1
YbkuDAvRMgEzSJZU8DhKNHqtpiC/3zpgiHU0qVlxQEtjRBgLxToZgSMaPy9XLdJmMyIM/KYzYsZZ
3tnDW3UPUQn5SZVaNzOU4PpOXAoJUDX4r0Hx1YFcSp9mHUKCsKzlL7rZRQFVi/QuGjuowjY9DZpM
6Zw+ldE9EUIDSgXqxLXHZnITEIE5A0tYMCFh/5gPWWKgQVEvykABSWQA0bFxBRqwlGS7+Fzx5IB8
VbUiELBauXqI7ae4Tr7QEKy74U0CjUjUbmgeef04OZb+549aqM4hnkfbJ/a0CItN0ZmYKjFmSsdL
sJMnh8mvloTyqkFWfLfCnbNwDXH1IIREFthY0f17uQvCoqjNSkGwAuXEYKx9i3bOqFseyFK3anuj
5jcRtOhQE3Rbq9hAOVY2g6L+WSTbLrQ9qdrYhluOSB+DpHzqHGpX39V+7eQvvXPOvvITO2c3tVEW
lj36UXKftc/ImDnTdM/UPiAgyQUQ/Fs8zN+LZteyO7VPv1zfuQsOG5h2Bbc13n7QjhYCOmWuSB2n
CLMyzhz2YISQzKxcmU1OFKoeYK3/T3vCzsuqISXzgDXpkgN6jBwV6smRvau63GEo/pG/Mgc0HhjS
UcP/ePSevQkSEkMI2MTkgqLUIdYTUVvHMAeHQPSDKI991K7cSR/48k+b7oP4hLfn416/3HQVnFmh
TxCX0QdUfVmKlkSaOLHa7RtieBXo9tRiOxVPDW222SAFSWi6Vj0/5VO4C+VjPh8qVQUpMr3vyqC0
g0i1vl5f8iU/rCKthEAARQpoa11+oWXUkdkkaKNRGAM+g6CxXzG7oFIm35jVaaXdbskVY+r59CPU
Bgbl0lpcmb1SQi7hkJalr2UqpLxw2NFTpkZfakiIt63yay6M7fUxLsSGfM0BUOaEjViHS6tdV4CN
CQhhECc9ErOAPPXWnL9ft7E4j2jb5f1dwMaLCZNSqtGPXyP+NOmPrjN4RwOnKk3WFBqW7OAhAEo4
jhMBWPByLGEeNf+QyCp0X9mTI6mRW/SBEa2ls/gvErfuuSHBXxKlVYvIQCDaxn2Q19HjaD1AwYRp
3WZsQl9to831GVwIrsBpBSAfetU5AF/YGwC3lKz7QP+GT2Ok3RbarcTcyjL3ubJGd7doCyysqIiD
aMkS6apLaWBRJ6Mdw0o0cLwPvV+CrrSy77o02UK5a42vePGORRLivwaFLdiEXTblBvDUSf42kyCL
tSdZeoVig1f27hg9QDPcC3HMwUb8F7NqoATJ6SggYiK8WYrMZu3Yo0VKK7zM0VR3ir187SmxBJ21
8fpCMgc9d+ArFdYOVMx6SzVAPRvTjraMcFh8W8+eOfcayksW2RRGmN0UaR3dGEY9+tRiD7EcQa69
VvRbGdwIK6536cxDsZenYwGpQuPI5TlpTRbbdTYAK9+ix8J+t5qHMVqLLBeXFeU6nszCf2h4u7RS
d6bBelUGgkgb7gYIEpaj6eks38uRgf+7jZLYXku0vd4/pN0cXF/b5WkHmw7vv4A3FZtKi1ktzHEw
8VCIMii/hQrz6inJfAlC3o421MyF6+tcLS1Cj/ajhZ6nsXA7Aw9X1lfkIM2QFr7+TYvzDgwbckwG
cuDiq1LKxzJLdI4j6zMnpaYzTy9pv8ZyvXR+sbKWDMJBLvYnPFssu2j7cuCko23tzQB/+BKtbCdM
erqp+/yuzR+uD2vJIJJc2EecxhU3+eVC2wbIihlDP15Ljdt8eJYltD7fanOzN5J0d90W/3jR857b
EjbVbBvhOPNGqzbmwrBKSPxo0syVS3Fx70IXElhGvP/xauY3zVk0VGpWNkQ2ziy16yoAYQ3149gK
A3DCQcl1GsatLvWTr45y4RvZbMtOUYTNYbJyY3N9wEtXDW+Jgn4Aqk5Yz8svUctmMhj6sA/aXIGH
lwFwGIEYO2BROrqZGneQMLAfh6RjK05i6TJFGAgCLPTCmniFXBouojrWaIiZZup7g4S9rd22PfWs
v8A8I/9lwwxyE8YnJQho07ejFmKAgAwhyLG0dIs6Qe11U7T2oF8cEjJtBqCGElgiBX8/MVwCbYWb
TVcB722621SF9G/6juf/ivdZOulIlgKKxOWp4PUvJ0+rtHBoecNC3hxJBxQzVL6UfPoLfwLhJhXM
v9gZyDVfWkFLOYhiGWqsJaL0WzwXnjo1NrezHYXO9V24NHOIEZHLVj4gecIRV8rYjnQLBVbK3Xnt
mOXdmP3U45Xn9uK0nZkRTvc0FyzJLFA8ooKrJO/RoDv2WtV9cSi8CoDiD4QGxM4jAP3T7gO/aDcP
cVh5oN0zoSsX5z+uT9niWH7bEd+LKNYVjVXg+kvahgtZxxD/qNIV77DkDvFkRxmX06DrqnBI4Ziq
FBcJ3KGsgiop90JstuvjWJ6v3yb4z89c4TCRgnQFQJhVuClCy9OUL2gklP4CRI6HwW8zwl62EP81
SoORZEBayE+9vWvCX9dHsjZZgisdm6YvI3SUHeTYckhdu5FkrjjN5UX/PQrh3IdAphCt5tTYsgku
xyb2LDSbgTf+bxyMjeAGV66BlkdR4wPoczsyQxjqtTRQlR9qiv4Y6/36hC0tPcqD4DcDoyPSHnxC
z5a+NOIiSgdAonAcbfOl1YmDdh9vpN3KNubTIt7qnHUMj18bSGnRXSZGNYWzDYJAA5Fh9pCwH+iv
L6E0EpNvzRj58vjHIQtw4EBEATiHv5/wCHUKlIc54HCmI1o8pi+z1TpSBCy/ku6G5vlPpxGNa2h6
+aCsRPJI2HfpWINwpABeoC0gdPk+lYdqeInAlXXdzOdIAZTOSFVwfmEZqyU4T5Ip86w0SFApm8TH
5vYrX3azlTP0eaVgBOE82iCgYaOJ6G+pNHPbboAYGcDvYUieJeVBwypccBNojwwXNwhUlqft9aEt
xGOcrhpMjuCYNZE9Fs6Vrg7TkMdIxYO6liYbXX1Xh5A6ALe5BBQ4qZY6Y1K66TwdpPCPzzRsI/GI
U42pRdf25SlIMglZoAyVGlyuu0oFTfQwonV07Qx8PmyXZgQ/q5VJp1kVf4zWrUPzoEPO35CPhhVc
n0vuSC/P2qUdwdEaei0XM5qwD9aQ+2kN+O1wO6idO06Pg7QmE/rZH3JjXO0QGwaxgxBxyfVMKRli
RFzFfZbdy20HFoQ/Y6BDsRENHciYIT/Cpb0M4XjZPUXTcGeOxzDqXLV7k9uncD5enzRhHJ9sCPuv
6tEbXJRkPI7t5MZ16kKyw2Xh1+tWhKX5x4qNw8XbbMGZJixNAa35LGzi6Rh2s3SKO0I8vZTotq5k
9LE3iXJnhNOw0pIguI1/jcLHQ9EUSGIxzq/tru9BMjEe0TliDJ4NlJbl1HE9TcGcaM1P3Uy0b2U5
VsEQk7DdXR+y2H3xYR6+GJbx0EJcLmz7mswAbBHM7ECrO2veEvWgZwDbsB1jszMo9NjrW/A0XTe7
NNN4IuugKYccF/CJl2fa0JtipgOdjlp/1Ejm97FH+pfB2A/x43VL/PvPjts/48PVxsv8aBz45D1S
1ORjOx6Ppp1BVyFsgrBEJGiWObiYQ1DSXje3tJofmhigP5XxLhC2kJmnYIUj6nScIrU92u0w4qVD
G4MFSPJCao81vFttiia00oRGGc1/MbHAFnEiLxRJPuUCtGxOZfQlzce5ag5DnXhWbm9R2vuVkfFZ
VdlaUejTQgI8DUJcqLqCPoa/6y4XkuExkrOaQZ4eOoyTPoCtlrkNeyXxz6JYieg/LSW3hXABb0c8
6vB4uLQlq2BHaNHpeDSSISgqJYhHXAQs2inKyix+PhUwhcwr8g8QxQFTszCsMh2Y2aoNOxpG7xvD
LbbrRgvHoA/fMrNyIlD19HHy2BtrrXh8DBfbFSShcKcgm+VTioTz5RjN3GrUdLCGY1ZF7pi8WvE+
iSU3A9f6Mwv1Tb/GfrkwqRpeLzzyQyvIJwaTrKb2XBaJdGzkQ1UwN4yrB2WkQZmxlQrXsiUV6nJA
vWGEwtCsOEFwVFLpqCTfKgWFyg2NFKci0coRXJhCJI1Q2EJSGVBkMVcfyck4xrMtHdPGvKuUjvfs
HJBVrAEj7Cg05Uf6WuZ/Bn1F1ZbLS/42KgR/chTrSY8M9DFqE7Di76ToDed/Ul+vu5elOYT0Au5b
mOJqk5fbgxZd3NcTxha/SVIPwsuvhlK7k7pyK3zyYhD10ZC4hSQCh5x9Kg12UTvIaSsfqzh+VoBX
6Uov1+Q7LWaHVHH72PCvj0sMMDF/yAoB/iCBKZLHEcLAIiZHkjpq2hGnMYBkhquW+sbKbLcAQTUF
EnW0Rlfqq1MtpTdj8nPF/Od5RY4PzyzMKsrwuJYu5xVIR1Lqxmwd0fm56eI7yAZuisZ25twvpZOd
vFfjM50fik2tbmmS+obxQr5Y5coscK9yefi5BhmgYqaJ4o8psgnZU6EWYWaEx4w0sVMYBbkZkDLD
XMjqSsvZZ7+Noi+gaHjAopFUFdsDEmvKZKBL4lMO/JZ6sMk9ot4pqtwwfVqZW/XzqKD2ivgCD0t0
i4g8Z5C6jHNz6pOT2mb6Porq78OQyHfpVCiBXpD8G7QyZW+S1MxtM2ne1bJx36ZDu0+L7kY1iLIS
cH2aZR0TDDkgdJty6KJI6K1XamJWMr6HWfctexyKwU9NNVgZ9acjBCsoASAixvHh/1zuqFTGeYk/
Rh15+bt5z7zXcUvfE3d4Lqk/QnoIRJ4mdIac8Uu4Jgbx+f76sA63jhwoEpQiyqdS5FABcCc5jZAZ
7OdHMz/F/UNnJX6qvJdV4ysKc6Y1IQWej7jYv9wqEqG8BQkdyuL+lZTIBLEFZhalNF8HWqXT1yq/
nx2FYEPIiWBUBZtivnrfEVopLvVsPykd9l451ZO58rRZnsezEfG9dJaBIUlWKEzqklPvD4NPiQvR
ei9yZWi2IhXvX98za9PHndSZMU0naUl6GCPAuIfqWwKVqusWRMIwDmbCCgFlhCY+6E+I3IZqaOd9
BAjXqXWqXXoTPdg+2/fQuvCBBr8dtuSx8/Q11utPvoYbRZKcF8W47IWwZJC+NY1UwbgobmJXBlcy
ur1xH3fWES34L7kSrSzbJ28uGBRWDQ3/tqFE2CNRETlQ+NlT5bUxvhsVWzG05EoQp6GVgVc4gRG7
XLE2abJU0cfkBBY4CsLckDgZIkZ3sKQ/rDX8s3JnpoRJNONMIXkJU1N2mogFubTQwWtjbYNwt/Tp
COPpAH0XfgWJQZqRo6w1KyGOl/QrKuWNEXcPba7eJuM+y6qd+mNQ6h3JyF1qruIQPl0UfNnObAsx
VBaqjdKZdnLSIMKZuYnlVYHcu034WpPbWnHMdIf+9VF38Ky5fi4WNgzw69CAwVsUKEwxTRI1emLI
DMcCSrC7tJ6ONhgcnKyQH9S+W2NUWtg0oMBA2hhuGblP0VhWdiQdEqxko2aRi9fikehZsWHWWvJn
4dyBGpgTUKHXBOlC4QoqBivDh2At5Xu9P9Wan6hO0vj5vDJ7iwNCfgkOhQOYxFx4ppuxCoKW5ISI
fEvspzRD87q8ErB8iurxOEE1FDE2kFnQORP2fx/1Tdw3GT0h1TjTQ9I1HpGPVN6UuOHGqvPUNRJn
kQSGH7kLk4IbQXFSwTs9pqfyHfS9cel8Lzzr+ZfyJpsuWiltx9i2a+AfEWT5r1EOAsUDl2tDXroU
5AYRIsY5PUEMKH8v7/IXzQf5+86A6PMuZ661UvJbntff9kQXRvUauXjYY/3e/lahY11yksLVal/R
N+Tt+jlbMyYsYtFMpINiCz3RGOReIV5/kQVxc88kp9zeDaOFp0XkXre5FDFgGX+PUFhGpje0zyhG
GIWD02uPteSMqVepA8r3o5+Gv6IhaJCr0YeV22F1LYULHcwpqjRO2LPyz7KnOyZbWwJQ/nSi3YFB
A4oZQFSy2LXpXd+y3fVx87kUPPnFsLl3OI8mMlZLeYO5njRS+FkFQWE07Rf+dStLERIebHCekLxH
27kYaYI3eCoZLegJAjkaToW5ycpdojhQhmuIgwazNbmCxT10ZlDwajmaLFpbwnIa7rwFFLrEWQQB
yPRtZa+K+Nh/TuKZIeEk1iGqEYoMQ8nX6b06mTfWr/xHHzmDj0R67vzMHHX/DPIHQDbd4ii78tPK
1HIDn1bw7APEoylpI506bJ8SGOfjNDognwqkYPDqx25j7rwVc/wcXDMnHs5Bn2c2wtzoxZr7ovz6
ot1Xvhq74+Zgf/Hor7WumLWVFA5mFXd6nhJsnSa8ZRp4p08DUg0yknpDfCwfKf1DWoF/VxS6V9iJ
JvTQBIMEfOwZ0bCiQ3U3QgegeM9emjK4Po/L0/jbiHDoazWiU1S29BTWSh70s/EaK43sJtO4VnAU
IXb/jgd6q8g+cXySMJ4ipQV0DRp66tDcKJv7KQh3KmQTn3RjH9GfdbOdHpuUOnSUVpzq/zgcv00L
ozRbRS/UqqMna7wPs19Qj0MJq61dgHGdSbppFa+pfxqP/Q/au1r7NdJiJ/yZVSA8rB90+5tmBbQq
nOszz21+3sC/v0nweHk+AAiXYDoiSkJQdKXABtuG7BFbOwHK71+3tjoFQsoKOeI8Kc0SlxmaNhpt
QFySgSbOfo109qUDKZc57o3Mrar9+B5TeTdY21EOaLqd+6AqE1eZcdE+qJC0z9YI85ZP1u+Z4D8/
8/2tBi4wna+OlN8oe8Md8x1z7KcInOErc754ywCe9u8WFKndddT9wETDJ0FvZLSDQMmj1Yo1GsXl
m/TMjOD0S82OrWrAgGz7STH99MAaKAg7uWd9o/v41/WVFXuk/jlXYLLieXhQ0ohNWQQgki7qGK6Y
3Jfsu3DKNiV7LNUGIrRBbT9lO9o8Da17U71Z7c3UBxnZtdA3er7+Hcs77Pd3iHerYado2NfgStB1
UM6uHvTFRptvM2PCab/PjTsDZFRV6yi6Bw4pZyxbXg7xNfOQtg8k3Pbkh5E72nHlsxZSWwDC/3d6
xHcFZXOlZgamh7H4mVhB0UJUcpvV93istVn5oPW1OxvQVK22qf1Toc85WIPlIxL+k0r9otccNCdX
EzqYvAy8e5lyG+WlNzfmjTo4mTX5ebJWVll2lWffzO/asxMxZFqWFqhrnEDd/ZKd0of6Nt+M/vCo
fYsfQHe4VgdcvAXO7Al3dwYyHpBvKfRUh9EcTK01OlodNm5nDmuEgGJv+Md2hfcHo8CHSqFIjZbl
TYdsHA4HJJodWuZukkc7iR3BOlFJ2y6ekTh/VOfA6NzZYk6YP04RmsnQweu2CPbNzsmjla27GBae
f5PgiyGhoZOqqzHfwNe387MGMFFCwc5O5kDtfqaZ5VTsBTWMldt3caHPDQteeVCVWas7nJk4uimL
k1pSR03uoTtRzPdlEqA6CYaMyqvMQ/KH7Qyf1kHwutVQqyadYbqSyDcsBaHRAfJ8TvzdUtKVaG3J
754N82P+z/azUTU27fDn1IAqS5MSBwrZ14/50m16bkFwuZpGZXTXYAVzZdpmk7LL63Y7l4ormWui
p4tPNIULV1toBjEAQr48nVFiTJUiYTRt4eNW9MkP0602kMy5ZbfTyriWt+aZMcEVzLPZNTUbYEzy
UXMYeo+Z1U3lh2C+SPstmb9PRrISLCzmEs5HKPgDYqB43arwmQqDTkTl6t22Udzm0b63pn0JenNk
MqzercsHE+y9a1pES97o3LoY2o9tZiotvF9YWyV4DMPEs0cN99aA8P76tlm8qs9t8W8525lxVYD6
LuZRWHljzG4u3cpSA3jvrdU7ZDywIXGj5r4MrLVQhB8vMfw7NyyEpPJojnM6wTAg2KP6XiOFYbuj
k3bhJjHfzMfr41y6BM+tCQ4uJbbeVHj5npLirpEKn/bQMlNfQoZMUTQjGl458MujQ5s4MoZw8yK6
kI1EIVE3wcnv9Ho3D2h2c6sB7DyedVKb1VwsP3GfJ/O3OWG/Rmra5oOF4dkAHld+dCsfTVef0A+J
RgQPWei1t9miQ0MGESVCC0SYon5I0xRQ8AktGIwJdGmHZHZmHUmE66u2VABBM8dvM8L1oCQFuLgS
3Ms0u49VR54Ds77v+z0OqKONzqD/0sJAJb5RQMIVhJiKaxpraaFFz3r2DcI9AcL+bNYpvmGQ/Hyj
3siyI/0qC7dqvzVv6pfKM9K7TH60qn1LwKJVruUYP/RaPy3ufz8AzISXRzSKWUKyXsblLKHIuo+e
WOHo1lMPopx8g34btIB06TEdDtZD+S1FdznZJxCVtybqMoVucjNxWuVLUj8P1hFKCpv/1xrpYsNe
kfU9ki/4vFzaZDRg/V3cbfrudU6DAtL2VjCHD8BPdhLbSWT26Mwcq5ZX/Nji+T6bI/GWCEeNDYqB
9NnGRldi5rKHU7YCGlm89ziXGerjAKghs325EJmi9DXo6JOTfZNSVDzQ2Kwlb7l5KLoX2vROX8le
Y/n6GrvtopM+NywcgxkcVyYwvckpTL/28Xv+eEcMZy9xdOgboU7/+nB9TZe2vMqFWFAt4+zfwkCr
bopzsDHBb+h0M3X3Uv7URrpb0bW4e8mNnBsSBpZkc4e+5Bq1xnFwqmRw9bWm9KWNcW5BOL0hg5Zs
12IoqV65StqD3hlSAvcDfa2LQGdsJVxZNKfZIOpFKyewOMLMgXRfIzpfqU6u3boqPFC8ODkI3UJT
p27Za7Kn0ia4vlwixd5HKKuhEwCGJRRBRDwMhZppRWSU4jqv+0lO5ejpoQdpM4dBkyJ9U30XzZnb
eQUhthianZkVaYnTsZqluYbZHrl5p7mPXtSjFMwv0rdVAaSlHXluSgg55SQvBmNAcYxmoWuwG0gY
dNGDsSpRy32p6GvRWYdMMQeb4NF3ecSBfNHYpPJ0ddpLeIGQ0UuUpHxqEuh/GEXz0ExQI8/r2j6g
V7f7oqU63V1fTb5Frn0Cn4qziMxuLZXkPaUnU/a0pnPifseKySmsG7LGabl0/IBg/IC9oH1dzEj2
Enp4pRrpoMiqrX1eNbqD1BdZiYUWEzRo40WxGCgTUAgKp9xsWYmLHG8TczqxaD/UX3Hu1Pm9/lUA
sqk9yD3YDd5mPaCvoeQN9jas/OHeer0+r0uDPf8KwROUk9yTtsV7L4okY2OAAjUopGwNzrjoq4FD
5WLTNrynJeyguTfAj08RvGexr5rEHZni6+SGlF9CZBU4Dap1K6F7821cze59nHNx65zbFrZON6OD
u7ERBhrjfZEk+7Aje/C87vLxSZH2TOJVSeqO7bNS/UzAEzTJQcoO0NxOmh1rXyfdY3QLiv22DLD/
vSj8QSq6S2W61ZLcjXKyoyPE8djm+sr8jznDI48rZqHTW5gzw8iKppsQLaPHIupeS+l2nvUtcTQz
dOavcbpLkA9tqsD8et0w/72f54u3NYEuAk33glfpZttuJcRIpzbWALHJbPXGUuN6MxHVCK6bWtx9
aOr4jykhQDGyAenmYUa5Bh0EftxV87aS5cfrRvgWvjYe4RnArBCYzU7Cs7WSt+k+BguUEaVgNQ1P
YfQjHCzfjNZgUItRERr0/zsyPvIzf8XqEMClHItnydEuCnVQllLXBM0QoGVepJZeDHSkMR9G9IzR
ybs+4qUVRM8+xykBDw02/kvjmQH4/DDgHaKNY+//H2nf2hs3jnT9h14B1F36KvXdbSd2206cL4Kd
OLpTd1Lir3+OMu9summhiWSw2J0BjO1SkcVisS7nGJUNPP480TDl7dC/8MuI+jA9iMlyXO6SnhrR
zcrv/TlVBVoS1N9TtgKewJowB1QbighsUS8bdS94EHBiyi4TGdbGmbIkP5lRgsGmBC22Ke/S1UCF
6vGoEiX5RYtOaGgpy/zU9IWzzfEcXud5nG5I6amSOYsOCs0g/6rlSE8ZMuRaZGROcSJ1W5jr3mt7
YKb4nTts2pSJ5jYSOi+ng2YjlxUSblp1wFMefeq40O11jlJhuq4dIzV3Zhbl+r4EINtw0/vGaKwM
sHYON7FJQWw0cFcr7924StufOkkAXwErHbdTZGdVYNPWmW48bnR+EDtj1+xaUmPsmDGCiSsxJZUX
4hiBNVMRHS7llUAA6s2tS8gKYMLx0lx9YNIApcTMETE16zcRNKv3LkyD73GIqddQlXVcunhnJh3E
oRgWwgmV/Fsj8gIHvi9OrfcDKPoHF3dSZEUJOirISaveuzoLEg2p50Ich4ne8nRt5Y+URxtuvo/a
KbJ/+Gn34/qRXQiRTaRiAF2ATlcbjvdyDajPi36s4/JkJW1gaCSghG6cYlr79YaYZlDzl+sClzwU
JP6al5jrrr50LSJwrLtJS8tTv+kBPbFiWhi8m6/iaTiViWqL58+XfDAaKxCLY+jFwASM5INBaeFW
3IcwXKmncgs2KvZcHMLyU3ZoFM1ACyf3QpTkkaoEsgw261Xgek489z2pk1dbL1Wub9GQzpWav+TM
x9s8ioCHBUnTgee7AcT1JIimJ7OqVpG2A3wJXWt4DAOTrAzSZ498sfkuY6usflJs5ZLxwBsCasTE
QDImdy8/pPRoDQ6PpjyN7e1orGdQDzKufZ5unoyv7UPTrOk98KuAYl7OTDrpAzUwhL21q4frH7IQ
pM/tM//7DuneaV2MajZaVZ7Ksg/8aaU3NygQo7UkVpF5zpv40Z5+S5Lsyampw7kPSXST3leqIvxS
NepCEcmG3DidJgoej1OKieRqlbXbLH/MimC6oe/NGwiI2btAS0JIvkw7+uTdcWy8KmZeqpzOEweY
LJxJsj6MivWFlQD4vId5RZ/bvePd1UCyWpEu8MEG/tKyUOff++d4PNA26Mx1NXxuWKBv3RaPTars
WV88VmjoM01MayC3Ke1tSQUrjAZfMxzGAjyL0QvTbkoPhaip3vXaDXoCEvvFcj6NQ78pWQcoxfRg
Jwp8u6XSGJDmwNKEwUSAH8l1217ko6abrDw969aroBWA6tvAZevCDsBqZLBdpJ8s7SW3XrmpuqgW
d8TBAxg9ohhxwU11ec7GBsjBnjfCvh8w8rneW3vx1mzTbbl379n6yd/2IXkDluVdtetuBoVfWzL5
38I/JDxJwlpaW6I81V6OToXupiTK1vp5E+VjNb9FAdqGHmYA4F0qaBdT56Y5gckJwGCHhbXpUOw4
Jk5oP7dPfhL07rq1FVnKXxmRa1Kl9BAoxtu2JbNmK7bia7pK86DY9J8s0DkHYzCs8s/awVy/7PtP
9nF83NIHdjfeJTv7Z7VCBfghfbvuxn7lM659kPQ0TwDo1HkVPsgOjEP3Wm/ekrALsx+3DSYO2GpY
2yd/x8PovdndVzc+vrG90R6+dyt3HW/9Jw8cs+m+38W3RfCCeG6r4/8nAnc7PGZggr3+sb/GHa59
rGSUPaiiYoPhYwuMkiCtdg9A2+LUh9rK+LLWH+z1sIvuyJdh34e766I/XjvoZEbwP3dmo+gp57iN
DtzAFgi4T4XWBybJAz/ZoGQ8wD0hyxYh6Xtd3qzJpaYYeYJ1oqN4bhaTyysAM6asaev+5D1BUbb/
jhbN9rlcqfKvCyk8YNGjjguGR6S1UUCSjgGfWbjSHILSfYIGg+HBN46cW4EL5BIt3zcDxoQVveHz
0ZKVA2gu4l9Epph9lm60zmdxU1VVf7Iy+0bPMLHrJz9aZm6YUf+8vo4fPQloNoDTi3QenvjGr7jm
LG6JxtJKPbRWneKOHG3DwksqVSQvPkYClyIko/QyTmtnavqTy8dN0dWo8e2aZpV6OnpkFHeCQh15
HohOuTPYKWSNvfUQF4CyiVRd0CoRkkGQ2skqfZjVmdoAdAVBFn+5vicfzxI2H091AEjif31TkpB0
gLJmdoE9AYxNYGA4qwNFp0grYNlU66zhP33SKko3KpnSlY5+G4tEUdmfyggQ2U6zn7w4oOVn+BPw
LaDXxlI4jKVlBFgCgAxAjw5uEul6yczMpRbFMoI1yFlPbmYHQNH6en0lF/Jm81L+liJdJzxuraLR
Yd5N0D2JIFnlxy/REIhDaKerUZHuX17D38Lmv5+dpbSnlbB92p+mcJqC9NX/1k+BHT5f1+lj8HWp
knScSr8FuHcEKeMmeUyeVTfw0mn9vWLA0LhUQufYhbiH77E7UDiJk+0zBHgnTGoAXfS6Jktu7lyU
ZOcgpEXDmZh9ePe9BuxsV2yetL7+KyngKrCAlgo3JzlT3WqSLk0hRYwaWMG3KZDNWjN76wcv+Bt9
fkuaTf5s/30/ycYKxL+nis7MSEb8kOr0Bn1Hz1pTKSLARSvAkDmCX7R+Y/r3Upbd92Oe2RNsrYlX
FJRolv4mEJRd12j5/CCynokr5gZJ6ZRy9NDXoPgDBUt7G3doygZrrubTfe2lgZusDTe+SyIzrGLz
q12LNZjgXq5/waKec3iNYWtA2MgQp2lcAqSDkv5U5C+VDzWLo5qPWyVEOrjOUDltmejQ0tc2CU9u
Co1/LrVU4WMXnpIAmUc8PUNy/8IFuNy0KPa1wbUiGEj5HiGzhOnBEB1bBEOdbRb0eRkU4t3gFWo/
JeYG1hkr10OFekSVfbLzKjTwBG3Sx1oku+urvBA4Xn6ZtALoVmnSoXVx5eARudLaVfTQotH9ZyTW
5Z274zq6glfuk3sHlkfnh3fyoi6wrZPqXfPR+eAzUFOfiaB94KLMG3V2gobeol40Mgz35X6YGJ9H
Q78pysMEvF1HWXSbr7TLKGvOVOM1jabouaAp6axpmj11Vj3M3cgC0P/lvs1fK39tf4ubV7xxA3R6
auU70IQUZ/fj1YeuJ4CKA/IFcRfoDC+19OoRICEuRhgT95vt3LT52/XdXIhZIWDGJwAtFQBDrVnz
s2VsB0tUhZWxU99x5gR+nRP9luWo9B/LwfPTLf7df9M1bzBXVukJN3Dyxt0ZGvq0Vte/5ePRwgA9
an3zmwDToXIFnOQizr0oGU9IUuvpCigcZJdNDqlXhmep8CY+XigQBgpxIMMDuAvd7pd6D1qpx0ZD
x5NWFHurBKtBrcNnjBnoNEaqCp0XVQN4OvABUHgH6dKlNOAGV4PX1eMJbS7kMDmRczcCuG9vuERF
TLUoCqhEwLRFfhZ47ZIoIOPl1GJQbAJ0FWZTi51hV+aNGWHY8PqGLa4hkDRsPHbmx4d0BFsvZU0S
GeMpq9IuiI1dktc2BiHG9WBPYn1d2EK6f8aVQpYSrSDz0IW0hqi8c0TT9XQio+Z/9mOnY0Flx0C2
AqCQL8LYner8M85xEeZx3G7csnfbQ9q4xVs9MLz53CoqxoC6OnvseVmUz9c/8ONRxfchv4O3pgGs
QBmKuh2GSlCMBJ4iNA/flK5F58kuQ7EMH9cc8/sWuCzxeEYnpMx15YrY1RpTm04NBrpuMIU/HRxN
S/Z91aWPQDtvFB17C1phd4GJgx4cjFFLr6TrK/TRNPHtZ78lBXFIEBmRE1vTybk33/K98+X6zy+U
Ji5/X/JlgHSJIy3F7xtJmH/Lb5LT3u8Adg50DKDs4p8KeR+voEt5cmBVZqB6MSHPT45Ff1N0W/1L
5nwb2+2IXlHPehi1td4HZF9nSYgiXcBH0HL/aCzVDP9CevPySyRvJmrHjuvRxHRtvDaHG+fVqW8N
pOOa12zT0JBQOyi2/vDpVbECHzt8LuVKHgAcQppA7WY6Df7Xulm1+a4TmxJ0eKv4S/y92F4Xt2T7
mFyc22QBb43r8NK1mQz8lWVHxSnNDVTfq3RCb3X0yU+bKGBG9acsAugEQ7CMS/fXkC9QLqT9TTuQ
Q+B6FKfBNFZO+p6nQfMY7V+EvhuYFxbrVAWQuXTanBmlBFEfLnyZTHjy9S41ORF4FjjdJgN4/mZy
e1Wiao5WLqMZIEmdSZHWsSn8JBo5EyevrcJWj7ZVvR1+AZJHN56fKULZpVPiAO8ahB4zrahcASj6
gmZ67YuT78XlHcE7ISh6t9nrWmduO6s6MdCd769byuI6nsmUdo7pLedw0pBJWIYmoXrclk3lKULh
ZSkowSMhNrOjSO9fB7F27/Ypqr+G1d8WnvjK0aukELJk9DO4oI/cB+I/2eGPObgnB4ISs9GP8W0M
uHgjMh8K16OrKbUtxcItuWh4aPRb4QVnY+rw8oghfalVUV2Sk8AVF3Bv6L9jmemdTYdGcZMthJ4w
Q2QSZzhDICh6kruOmSWsLvLECW2P5n4caYFSeleFlu9NIc1J/Mx61B1dXld3TVtMB5f7jiIPs7i6
qJ2biF7wDzlamgdTdJcjdyGQNz1kudcHqTlMqxyZkzAR3o+/sEsPXbhzlABpkl2K3ChHNwKsmsvG
biNKnQReW2vhn0vBHIGLLoUZ11TmIrJLzWhsnpBT5fJ7mucNiFaGh/8mQ/Yh/qC5aQHbz0tND1LW
xyHzVbXMhVI5etgQ5djwiMhwy/i6bu5SzyxHSEEG/4Bp2+7G9SZ/H41T/zAQJOZyr/PXbewCssZq
0V8aT06gRyBQbtDovbZTzd/wjreB3kxiNWhO+hjXYKVOiilVMBsvHR1gwKCmgXFEwMlLdyFK6Q31
QcuN/s8oWuW4nk6sB+DTkBX56friL4vyAbZqgLcC7GCXp1TLQA/Z5T45ddowhUaRsKcK7BWBPaET
5LqoJR+HqiXACTEOjAqfFLONtp2mRWfClsgQ3wFSWawtoyd/Y01nUiRX0Lel6abw2CfDG6xNMtTV
3ikGSxE/LC6bTwDviJfRXIi9XDbPKEaWO7F+ArIFEDgZegdrYWR3SEk5iiO4MGwDy/0tSwYrry00
4YAkmJxKZBRQAfJayo76OFV8F5uCDEc2peYUaJ1g7cr0m3LamalPwLXpig4l+8IekCIrLCcgqd3F
Qd/aGH2urAyDCtd3eHlVZmRzApRsR36bDqQatF6PCAbk8vqg9679dSK8u4+GyleUXOYFlgMPjwAK
bX6/oENaslu0xLl17+c6uhuNp1HYb21jPCT2KdYxAILoee4t6Td/rh7ApuY7BnSZrgwq1CaWaMYO
MnlbJ4FmN0NYa0myQfNErBC1FOkADBxERNh7wFmal/Y1IRxgelXrpySjQXrTO6sxAlvkpuWKmGDp
UJ4Lmv9+lrSJoig3Mq+aDZl+LpM0LOJSkXhauBhxPaFxA/kuwMnK4Mbcmp/as1XEXXygPUi2ge4R
2LxEY8vT9R1aerehQguXOTOhubCOS3UmBkr4kUEdAqzz0IjZyukTYPyP7XjnWa0W9mnFj31robJv
e7fO4E1fSs2sFau6MPmBdAkmkRCrwlZ0OYFcF5idjsdMR5uEE8RVcTtamM03nluvCDDkEDYHqwfA
T2yseI0X/uTcdcWwHgr2qayqvUbjUXE0F87LxQd5lwtTt5WvcWM+L0noWOnGKKqbCKswTDzI+QQc
4aOlagJesC3IBCAcaBkBzC6H694Icswk7SATlC5W9plQ1az4sla/JUjHZMSTy+9bSLDaJNoUqOj5
42ng6VPLQNulpff1GB0bnyveIUsJpAvNJDMTSOvWRdvrp4n+cPIv2l3sI4MkpseMWNsK/J9Vv6qn
NPTNBqwf7l1eBamvAGBdqJJgcT2QuaLnGT1aMkg6FRQxtQYfga4sE30qtcbD3LVDCiLSmtMSycfo
kDn9JtJHJ6CZeQTR1/r6gZvNRnLDF98gmZXb4UbxJ9yDLc+HV6IRUFFRxoYvI0OkJAD2feQ5M1ai
pJ3CRS66lTP1pSvY4aAlSmf1XUwjaN53RK+h5b6JQpVMXnYqvyXJF3DTNlmMlmX4yFMRBVkWaHdI
XmfPzSP/ZL2pcFMWLlEsKVCxUH4yESxJAUwbpWnCslY/Of3RMk9at7FUXBMLt8uFCOnYMGYUxcQb
eCfnOzQCyqBRvsbcw3W2v24fy5v0WxnpoPQlt7nj4KCUIkSH0M72yqByqk/FqAjIluL7C52kgAAx
51THBK5gQH62yfdtuXE6KzStdwN1Si3hKx0sK5n5WeTlZvS2NcPmpavWmjYTc75Ypflup+THdfUX
/dPZXs7Lc3a76nib6aWNhfb0lyRdEbC8W+LA02+d9onqn8zkdF3e0kMYdXqkWB3gMmPmUBJIhyzN
kKNA3MCCFrZqAiXh1flRGoGHTqX6oVO1wS57oTOJs62dqVhWgkzjvO5dEq3rBqRqwt/W+X06xVtL
e63AsTMY27oiVdCxZ7tXuOLFO+ZMvOSAhrKZEica5pZLv90mnp4FXdxkCje3FINjXdGzBDT8uR9W
smO3GgGYRyHG8ULjaW/h9AtAdB2NANkagGuEqmfM4hE9EyiZc68B3FvzcHAs8IdMRRsMnrHW9Jey
Tla9itl40eWcCZOsJh76OhU+9rCu6m/dUNDQy3Q9KIsiD68b6OKBOJMkWQt3J5dPIyQJu1+X9n3u
rVtz1zlHEC/VtQiRjFJIXPRAZxIlA/FLXmbchUSX0a0X7Sb2tSsxNMc2f6QZMH5njqC5fIzJTXDF
SnJKFIRIFoMjyKruDBH6ZaC9ZtoaOELTo6XqA5Y27IMw6e6bSCvQxRIDVAJEEGbjB17f3BpcRW4u
7ZYsRh4LKluvQrkUOkU2optAkADRYlSEMfADqpCrcjQKreQEQcO0qCQEWjkgli2621q/d1yFR5bM
4ZdK4JtDYRgtLKAElbZpcFzCE1GC/zHbkdfumw8oymp6v24LKiHS9qD+bbHChJDSZIHDH/QyR9Cd
h5O/ui5oaYMcC0i+GLsAzq7cZdRAnZoV4JzmM81Wvh+9wGbvXLcPrmZv6tIA5UmpkLmk3MywBH4H
hCe2zHmgtw4QYhjoR92MBKA5rL14k7Js1TkK175kDueCJF9hOtzgKNKAwbtDHRZsvOkPdC8qtFkU
4lhoWEDaHQ9tKdrybYEH/yzESBIs1ntvbJVcnQsyMCuAUSckD2a8TCnx1ZnekJGOlEfXygDXdpj8
PCjBEnvdFhb2BawQoLwxCdp9QL91eRG3PC0mjHWVR8q1exQUVl4HVGD7JVOFWvMPncX88xGCIJTq
MWiHJgQ58xwxb6Ca65fHfhhndRq33l5XRbr8/pFgYJAIQTBIzeUpBw/0nxkHW9hR7+5zgEaDfDIs
0tsGaZbOVjyjljYHj9N/ZM1Ld7ls4+TkLCPYHPCor3m27i1rVasejMtCsFgExRCU4+a/nwVJ6CzQ
WVSDGbJz3P5IzarYaC0jYC5nqszRoqi5iQnZbvR7/ZosOBOVYWpPM1hBjynZ9n25AgUpGIMUtrYk
xDYJksYoJqEUJy0aerc9s6cZPcbpfd8gJQ7cRFc3FVf3ohTUHgykWA0XvfCXq2ahCy/BxUaPYJrf
vekqEu7Fn0eb0gz3hxe0LynBfN4iO1zRY5usdfvWBSpk9WeJ/F+GDLf8PxHSye8xnTDlGTTgyHWL
r7Q4eMPP62dlUQvUlWd6LTClEMlL5plGSG1CRIrwScMIRGk5IbEVvnjJudi/qnmYvpoTbJdbkVEd
AQ5Yu8EI66w4EPA14962X9ws/Zs9R9slyrsgEgJew6Ugp2hrt4t1epyqNbi6sSlMRYC25F3s3yKk
PpT/57KuAYylQY9+/GBbT51pb0WK5DgKhJpWr69vz9LCoQZq4ukwD4zIXhnxbKsD+4Eex5TuMysL
cR71iq4SoQpAl9zyuaTZUM4O/qBrtYgHBwDiwQtXnHeVFvPfz347dUphJbVLj3a61sCgnqy78nZs
FWu1sDEYBYEJo06HNjC57TfTqecntVYcRfFtGoe9TneCpLsSk3WZ/mdJ6flkXsiSjg2ZHE9LNMji
B2tKVz0Ju2Ohq6x5Yd3muwUzzriXwdIorVtrdFqlMTCBkx4cKo0GhMK++S5QQFm5pIwU6yf30/5S
6lycpJSYkQlcB/zm5FsHeIKue+jKdmOBR71vt1bzaI8/7DZArajMNl58tLZob+340TfjEG5kRaad
plqB2eqkYOFiBSTHUcYVOAN8rEDCbgZ6FPxT4uyuH7EFw4cIdHliWnAePpZCOFG0pi+8GvzO6NjN
4we9fbouYFmH3wKkewgcfiiBzwJcsLVk5p62n7m/+W8ypOgNrHrm1GlteRw8YPE8cS8KcMSuy5DT
1v/fPn4rMit6doz1wWJZLBCGYCp/CA09nYcgfG/l2CNoEjHG98ms42qTO3qyFgWS1oAB0Dep1ef7
fvTBIJcYdjhQlj9c/zDVDkrHJC5jz83nBfa8EwV0Gnv7b78vnYuU9JMVxVhcpxBrH4OrQ5IrmhsX
bcQDbzXY2QCfIBeehNZhBowgIhr7LTtp+uH+L1QAehmibrxVMBx7uXVszN1YA1I9WN9JYCSHEQSJ
/02CtAnMTKkbTSk9VkMblikB8Pr2uoTFNUI0j5bs+RkkR8EmrqfY0UR51LJXMCER+q2jCl8wf+QH
d3MmQlJiMkeHTi1EDBh0KOtwMDbkNHkqbJYlgwUXOqYzXYzKAaHocjcs0rGsGfBASVH06L91IKP9
86U6EyADwk/RwHWS4jHnW/VW48Nt6ZDbLM5//jcxUnzaOXmccQdiLOZisvpWT7TQXV2XoVgruZ4x
ccvUQIYFVeIh0L1HQ9UJtbTnJri2ZjhXoLrKETBlg03YvFaUGztUId8d7a52YxH0ov4bXYDc8g/R
M4YLLvddp5abJAS6dPXziBmHylZRh833oWzAMzbMvxKkHdFq2x/dBMpEovlJ3TwPON9XTffoWl/H
/Fa4iUri4v6cSZSuz7ZkYkD5FjoVeUCKp2JQXTvzN3/UyQQnGNht5n61y1UbykxvTO6WRxYXbNXq
ybtvtCuRd2aAbpmcY3LbA/6o/bUi055Eqk7Y2bt/FO+iUw4ZK1Tk5wU4u/XoVItpxDw1wsoa6csk
OTTMOrj0WXBr25KR/oUjNY3f8iRXHaOFGulH3LLMfsrqd8YUV8GivZ/9vrScnTGIytHw+xvjp/X1
RfHrS04a3tnDZAAaGDBbf7laNqahTGSsyuOobWzM24GGpKhUNre4JXN2Yu6gQrJcsjkzxoOrcmN6
BD7ZW1MgtRyPa6fbFYa1UmV85crgr6jHBEE6UDMgESNelxrpObgae1BQHkGqnWwjC7D9bIrFTngT
EExsLQpJbjsnb6Z/SYB0v8nArlJn2QvztD5sa2GFLI7jle5n/i6P+gJYgXWK4v4wqt5wi4vvIJad
q814N0iLXwKQHjPeOd5ZzA669wzkxEJFdLAsw9Y9FMTtuaZ1uRxjUVluW1JEEnEU6sIPK8gas+fr
Xn/RSJGA+leKtOgA0zNLw4KUOl71fJtad6J98r5fF3JNFQx6yWmoTPd1EPAig+P2h97fpPzUZwoR
1/SYRUj+mDgZz+N5tXIKutkDtW7rOlSmJFSKyOcBeVAtTiClGd6m+om1d0O7/W9rZV5uu51ppsv5
rIhxj1qOrx+Eaq5qUQuMNJoYNgUjsC+tlUXBYOMlLT1GXnRnTjaGdTWSBMh/Ka7hxU3BMAXB3Cam
DeUMThyZjdAonpPcajc6CGxpogeOE62rURHWz2Yq3x3z0x04Pw7SXnJsQbIec4YYO4CF0VCLNx5f
edEPbfoObMNdUr5ObqTQbek6PpcoHU8Qt3BRdyU9ekQLcv85aipFbKnSSTqaHqt5W2qQoPFx17LP
TU2C3jk06BDo2qPVr/Ps5brtLbn7X97GRjcYnjCSWyvijNDcxzkdCd4vwVSFhbei36zo8bqcJbtA
kh0ZdtDjzpMAlzZu8kqgdRoGKLxdnX0qbgaxyXOFkKUNsmF0mC4FBhX+cylkKsusHIQFz+a+AzM6
YKpmg6VjhAQY2IVxyTsfJoS7QXcyt8blOCa0fHGLpg1BLZkcMzb8KcP1r7vRsQlaJQmKYB9GPF2z
BxatgFew5zH+6r6jZBNn6ZoYx5ro96Log9Z+Lz3VY3NJRyhnoE0FQDMIdi8Xsckqt+4SjnPVTOt5
ps1P3zPx59l3kDxg2AqQ6XiWy9G6m2R8RPNPfnTtwjm1dTxuzNEcD3XPIlWMuxC3I8B10JGMvPUM
WnupUJ22A4+9KT9WabRpkhS9PeOGGf1KNNvRPUTViFCD8KA3n4zRCV2f3TtsCOit5zeYwQcTouGn
KEVHw5+h+sw7fPFhszmfRb8Ox+RL7rP8qOv+S4I2xbRuAifNdpmS5nvWUXKWF6KkTe0n6ib2MOTH
fAAtFQma5JACzNEDEYX5STcBH310xgLjb2ugSOD6SVd/fPwhH42Q6NCZG40lN1PZjBQRMiW4q7tg
in8aOcELbW8UX6/LWTDeCzmSi0a9cPI7x86PJZ+iTxgALvd2Oj12jP5hQ/0/m+eg5wgN9ciaEEmS
Zwug1tciP5oAT7TtbwmgOatRhYEsdyt/ECO5NNY4UVEbRn4E0wwaudMQ2YZA0GgjdPaWMws+oFnn
fXvLYuuOVHwDNOOtZYw10BzF2osHQMK6+79YZBzdudkeV4Y8YdE6jmjQK5QfMRAUGHv0qQeZovS7
cC3B5QEQAU32NiAZpDMrCg3g44aOM0u8dNfSFkRq45PTNvclGZ5HbyQKA10UCBgOBEdzpc6XzuIY
8SbByy0/xtqXpLJXRATVy5DzVT7+vL56i+7oTJJ0FE0bsbHTQNI0PRr6o5blgQ5GCsdDsn/aaPzx
urilzLKJxB7+i6QIkGEkzbLcz5ImA50IzwiI0poyW9s1T1ag7o3DfkST6djk/UrHtCjYoQq2pwAb
21k11QOR5G9R3YMuta1V2DiLJxWzGiiNmhgZlbOygBIemU3wWR09oM4cNKINjOF0XXmVEHmtp2FI
dBFBSIBo0DpyFYnKQlhjIdBFF72LmABw2pcunHoFqzPdzY/Z1Pora7oHjXegxzVIpsm0vq7MvFGS
D4esGR8XDR4IsCUfSiOIH2v4NhCTfmvbfpcM3efrIvSFYwAZmI7A2BlwsuQ+r6wCoLNLsWC9aPYU
HcERw6MbiCFdHtIZc6F5rvJnUVZB4xQvBs/CeAS7NQoQXK9COqFs1au+aWETL75JeoE1ALbQmOfl
Rz83v4pU7Ao0TVhlGjYmZu3B3mYHVGcr1t+1bQdjJq+ZUX2z4CtzS4XYo1ofyS/1UQZojxh9cGgn
tPYOK9yA5FN9cIc6AlaPhv7lUvDt9V1Z3HgD7Dm4QeGdPCl2pmlS855jUxo7A4JJ0uH1oRPx514d
A1u/pUjLTOKx9obYR0iWbP3sk9PtafR8XRG5B3q+zS5kSMvH084vvBrLV/KnFDGVgdiLtD+9+GdE
vLAFPkvimjutUQ2jLB5TTFFi0MlFb4wrHdN8MMC+hS6so0W2TnlI2Gv/RLpQod3yPv2WIu1TXSWN
EJYojlpqG2jDGPt1UaT5DqiUerFKmS5uXMdvv2Q8a/f1MGp3yG7la01r4lDXALPnZd0QVFkUKZ7K
qg+TtrboqoTyKiuO3Zp91hT32eLxPFtbaU+doZvACYcfJ4QGnd2spvE9de+vr61qA2cNz0JlbuVm
13ownCGO13HsBsP0s0vswPdUCGcqSdKVQWjvJ1RDY60YN7FxK3ZM7Frzz58/OAe/LWX+iDN1+i7n
QxbDHsfh0MTgQ4v2nrKhe9FX4QFngrkepUlPCh3zoZkxmLBmfRaF9rCBu8y6N7840Or1+u4s2tdv
SXK7llH2ApuPuxxT9gcxPGSp8zfO6UyCdLScGHn7yYBzWlFyp7PPlfN0XYV5MT5crmcCpCMSl8Cn
6DMslg7kilw/lE0SlO7njDzOgUlsgRlZ9YJY3h8AemJcFV2hcqbdqfQoSyb0twpWdlvRRfF9V0bb
2I+CEs4KUfyQKbRcPKs2XsEogWA+7ReG9ZndVXCDMAi8JhrrJfdvOicLbE3VgfgrOP+wlmdSpLUU
jjeN5ejgJuHJ0RrDKlvxGfbBIkFtjBSzZ12gie40IADlHqhOeA4AH4o3C0Me1y+7NYaKA27H4Tzs
b6Ilq7dXdACLlTuA4gm43tf3fiEiR6ljLt+bGM+x5dwUG9ncDYTvTTE77IB5jCffTfNQkK/9reOq
nsKLe+AgVpwJHVDOkVxZ2mdQZZjjca+9JbiWtv1ghI3FfUUflUrQ/PezzWbuSPqyQtyE1oHQdu/d
Hi+NWEVQsnj2z9SRXFliIDgrHKgDHDe00g+K2Eee8PsnZMCm4KENNiwIutRC69B5lrXQoqEHHShH
Ot3ndAj7EiWYR5o6q7hfn1yqeg8uqwX8IZArYdJPnpevirLuEHfmR8O4t9z41mW+4lJetDok2f6V
ICUQCtcdMYuAO2Dwq2A03cBIybc0vtHqpgi85DhaqkB6dpIfzuWZROlCAGlBimlv+Lgi0Xa1k5QB
Y2t3oIjs46BL/J3D95lOViIpvnSNKgN8fUU/QNRnllGQ3IW+LXiGjL7cVY3iVl28uv+nH5CyL02l
zTqEfoBTODbcDAYRf/ZS61MPcAUrU80mqJSRXNyQDCMQDiAKLK7+rerZqvp1KaQCUgMRxYilag7j
dnfd2S0fKIxTzGjSGKqQVwnMqBUXOT69AkhCm7Etq5xVMok9FfrXtDIxqQxA0tYHGmWbHJNB1dW/
qBwwjpBTBdSRK4PxeFxzNX0ejOmmogsMjKs80KYd366rudRwOdNAINcIigxoKfkN30hKs8hocUTm
E6zw4A8vAS9u49UYG2FV36CFDmTDgXWw+GPag8CJkU1UJOCFNQM0dG0mvdm3mb4Zm/TIE+cvIqbz
r5O8Zt1TgDABC+lIOrA5deCKz5+vL8BSQIPnFobPMYOPQG+OPs68vzm4Zl43mAUqi33cdussbTYM
aAJkh+gA73m2o1a2ui5zKaI5lym5tNzxaKW585rHrxnom2OQh5b1Y4TlzLuf12Ut2jEw2zDrgLom
rgnpkDCraDNXR/jkms8lGgjLxt9XgBvOmR0K6txabK238f+Rdl3Lbhtb9ocGVcjhtREYDk4kJVl6
QUnWETIa3cj4+lk4nrommxiipFvWg6tscaPTznstf0yMb2lOt5w3Ebr3wy5dil+u+cX+2jRLSjue
ihBzZKBAy3co3WNcje16Jj+27VssJd5oonGXPzBUiKphGftF8sDrEi/pQMMCLHoHvtccza5eSRvG
Zc32g0oVXv+CLKuKRRwlaYekNLA5yhTQ9Kk8582Gd7EayytAH7WwOhudImJMnZsakCsQ7VJWuEWU
uH3zphjULWP5rbEVl0eRbzduJG0Rxoo4iP9s/YVkQc8rRROpvSpD+Q4zSRvgAw5PVfs+1u9sfNe0
mcjA6m3ZgwS3Uol0v9lSLv/P2jHdJ39wR4qYcLIa27S3OGy3XLsWe6V2tTTkuv00u7OKnnWnPMbt
AwjaNrT36gtDBgh8cABuA77E9a1rS2Po+3jApkdqWBqYi2k0t6NgubGbHUu3hhhXr9GFOOGSo4Gj
4GkywmOIwZbNdlLy6mzOlWytSdDUc8pNheod0iYaJ4w5j1z5rpTH0qkPSl7699XGqjDMYC1Ifhra
EoUNtOnAMCWHu6NyB/yAIKzJ3Ez+ViORN6cbNmhLlrB7tGd2xZd8UFr5WYN4DnyhEukQ/Zg6qzeC
mDXnBwy8/1mYsIt1PsKmLMKSsg8k6wjwpQDtvm6Bt3B/C9c174UowXhpaS/HsqQisWD+KDl9yNWH
yJD8OKPuZP2A69pn6JVnYV33Gx7e6n3UbR0JDQOOuTjgOksmN50KSlcBVk47/OIpc4d6Q8iq5UR0
pqIsrTuoV16/MbtwqNJ22EklsXd2fGyy0st7KPMoaPszUomkVWT3/p6unt6FzOUqXVgTC91lZg6+
09Dhh1L9VumYstbKHehu3v5AELYOPQVAxFY+NNuFIAy92VXfMpjoYpx2dOp7uEH17DVy7JC2oxsx
x+qB2ch0/VPpFsGykjbmrB1gh4BdBa6AT33KibmVHPzw5cTARkHzKnxaAG8jrXa9e6ac9bStoRUH
p/Bau+kOkYVyrFErLuDNSWMWn3gGlIv576wpdjXaKXolSMp8P8ceneyt0tbqYQJaCuCawMuGk3D9
ObyVi65zcEt598SaErjxtCO6PvtaBifg/nmubbC6sHEBIlBGeCxc1tiIaBepIEGw0HEKUX3/qd98
8YuiEvf3UoiwIF2V2yYdDUz/J7XHqyOoETaWsaYqLyUInqMyZIPaJiZOkBau2v1U+p2ZaKRFnVfF
8N/9PVs7H1W3gRWycMWhlfb6fCYHkXYM9w3NJ9RlVXasx+nQJE9ah9dwX9Tq8RgAPAMoHTqcVfVa
VI0WEjgBdhHmZuZy1asadFdtjQBuCRFsWmm1U5mAETo0nE8VyPXS1C8Ahf3frUQwZnqkDFaqWcC1
6I+2pLhm9SjxrZezetEutks4mSrHMFANILZQHlx7z8qNNSy36OYeo9EdALs65lcNYQ0zKOINZ8Zk
YW+yM9KrLp/zT12nH0dV3jW0/jtOnA2RqxcbvdoAtEanEzrsri9Ar/ZSriEWDdOUhYaJ1hrtkNao
HKLTGUnO+2e0un0mGnsBa4hJJ0O4CLWmR6wBa0ioyC1ssWwNOzvTtvhzVq8b4O+BG4zwHfQKwpJK
rUqkscTcYO5UbqYy3dXNToE9Hqrd/QWtvlQQZUPBASUKJ3ctapQyx+AyRhSdQQ9q/TNP4mDscmJl
G5iV62v6jyCxjt+iYxWIvRhzqzuH8H7hR/2Ud+bG+WwsR0SbYG2DmGlmZWgAF20o7R/cfkkK5pdm
7N/fuLWboAHfEJ6Sim6Bm+BsokWjm3EZxu2MjitT7/K/MZmwdeHWbje4LgAFAbwWDKoIMWDRa3rX
mbA+w9Q/TBJMbB3X70mnvOkclfEyOt1f1toGQmMvZOJoPgKSxvV9sIcyjpmMKVrGuVvZ7xmo/mLA
sFXD631Ba10zWNS/kgRVUVoYQxjkpgyBwAlcqSlBx7TTGK8NyCGCWLZzt554e9DjvMcchvPemVHs
dposAXvHCTOJmW5TavEfvIfLrxK0iZRmaQ8IbVxT7bMFgmr5O8p5Sdm591e/9hqAAoy0gQqoCoRJ
19usAqEwQXMi9Ehe+2Z7XKzJ0G5hCq1pY0BUoE8XfV5LD/e1FLMAxvKoYiBQpYC+tTsv7ug3q2XH
RpX8rENOOt3CRFy7P3gTmBYAPSxukZA54EbcVqgjlhiknDWS9C+qZrtKV8hk7LbU5JYsQU2ioay1
jWVcDN02f1UpEEQzL0ZCIIpm7/5xrb1CpPkwlY+GHVURm3bgOVFZmowy1NQxzAwljIBupTTtrijM
oC7yjYbatfgIvWSg6UMTNDq6BaWsK1yvyxZN0FMJKC2zA0Dq+JfWOQ+J8aChBQh/6+iM5oaGFtHs
PrI+6GMD4yYSlIAdEd6+nhTmKAFzNzQSZJWS9jVKm+cKSYLS1naagYztXLklzR5lNjyYc0TSofkD
9QPkRxD8LIPzYGS8vrHqlKWTamEO15nYcWDWF3CDuHXe7y22VR1avT3IXKNpeYFo1JYzv4jTcCdz
qhiYbqjmKRyd4clCc2A/GY/2pu+9IgrVGOAF2WjOR1gvnGfVVqbjTGg0t6vPNp9d3o0eqyz0C3y6
f09XBSEShCMEiC9MsV2vSVVqowIrLEZplEcwub5U5a9qOkqm9ftBpyFj0gBAIopyw2bzP0Zj50iL
YYpCl+RDjLbGUm52fzIyfSVF0CVMH5PG7jE5USNtlVmvqRGTjP6By3olRdAi2tyCoH6ZAuh76blH
T6YpnVQw6iLLUrWpF1nthu5fe2eQuMD6OB82QDilegJ3R1ovEzyW2ZHCLFwnfzWNz5MJi177lFNC
454w+UsMmDkM6Bzu35IV42PgciClj7w13rtw86lTSf1AZbxzfSR1+QuBxp+A/1zJEMLNxkRlRO0g
o9RrgtK4tsDql9//YCGo8YOiC6TEsKXX1z0tCtQia4DZZOovq0Iqgr9mzlazxdqbUuWFRAalcZTI
hd3qZib3jBY0nFOd7rrJrEkEvNRaZs9A1OIblmZVmgJmLsw/Is8iMuR1mT4aTm5jNiSeD1xtSczY
qdMSr6q6DV95xagZgA6BqkV3DCZEhd2TDYA2pnpMw8T5BLjUuTxk5oM17LUtgqe1+6bCjiFbgxSS
I46iMFmtazOSqtBk1K+i9oj88GPea2+/fxsuxQjqYszA66tqOQ2bGZHSziqJM2zMkywvUwhvMUb9
70qELVPtZqwMLaPh0BdE6X91gHz9k0UAvcxGpwwiwOV+XFilrklkanVYhMk+Q4DpfJL7X/dFrHgX
yyz4f0QIF9oaW3tOMQkbKhhAJilg44nTzmhP8PN0fLBG3ZNY/SCV5uf7ctc8fuR8MSOkoLRiIDV0
vba6gnMIWgSAbFCu7ZwazLA1WGJIGrUVLIgN1QtHazeOqvF50CyMINeWmwO727czSz+g9JmB/msC
aOX9D1t7cxjFBnEjPmqZcxW+iw/J4CBrG6ps2oHpF8HIHEzaIzDNNyStdX8bAOrRwFUBNxIR97Wo
UekbBAR4CkpmgO+ZBXN+0BhIuAbHtVtXRil1SJ09kH7c+MVpjSCyBm+i6ctgA9Gfn4Bev6Fw1q40
gAlA/4nlI5MqvBo+AT0iTikNK2YwsOjosZvoUb9h89ZUwKUU4eFw0EjRXsOdG8eGQ39yw1UTIEHa
0VQH909z1bzCvmKIUNMBPy0mhzVK1VSZK4pk0C+LKe6ANrM6XYqUgwwEo4da2Y/qw1Sh0duxDiYb
N3Z07TqhN89eIM8W1jPB9NVxmZllxSlKl8dJPZbfmromv+4vcm0/EddZCEXARKyLeY5pqFjZdgyn
1kheWuxmHnnJuBGGbAkRDs0YS0BHWFgIRXsb/C97YkTdAtdbFYJkA0wRYDsRg1y/CEeOGq2wRghJ
XpETcBl/rPrhD44E/TBoAkW1CfslaB5nKGcKl6fGQH5DiVU81n32rhqYSAS49P2TWTt9dEiBagzB
tY2CwfV6wHzRmW3L6jDjIPuopB+T+rdSpg94vPcFrZhvWAgdfE7QWbolsupNmZwCd6mlQMlpIxDO
SoHUxkcb7KQsGzyj/HJf3Mo5XYlb9MiFYbLaqEQerKGh3U0kot+VHHUmyn5fT2Ai96PQZMOxE9tn
o7FkchLJuNfoCV7oUuJ9auQbVnytvcG0MSu5nI+OicllrRdrieQEN3qs67CR7N3g6C9J/Knu0kcT
46tzU3uUfkcrrVtlnDRRuUPziJsXvwnevkTbKKcBRfYDRRQNHtcfgUGKqki7pg5tWh8o58cq3iiz
rtwQDPghJ47WzkUbCU8LVYuu6LKiDnljEBY9JfoujiuilQkB8dfGvV+xI0hWw61AnUwDraywHMuM
K9sqphqpEUWbPdx+9s1IEoRs9+/h2qJQVQedDuaz0HQmKKVB76J5nlToC6ctgpKp1cEcqizoK10h
UY05P3tO9I1rubI4+OKoMGF1AM62hUddou439ABpC42i9vO5090mU/9g9B1bBwZEkBeguiCGZa1i
G5IzOjUmMBx719ZSfkzBjn7U6dhsvICVTVxOCXTViDHAVi08gIqDhExqUC9J8T8Eo9FrR511KTFn
UwuqKnVA8ttqG0mDtU2EQGTRLBSHgKd6feHHFlx3ZVSxsIj4dylZWtSdaHf/dqxoKTTdY+AdmTpM
PopwiGlkyHxMdBYmzaMN6A3u1ECu2ELCWpOCHJn90WCJ/izhrudGlFXUynioAT3Xmj+hJMwl//dX
cilDeLwgUFIbLct5WFDN3THM/yn5hn5YOxB0DiCqhbcEGonlllyowbaf1MYeUg6rmO3tmb+X2Z8M
cQN6CjNhaJPDmYhBptYqBu+0mmOS2dyBc9lTWOx3XbS/v1u3VheLkJcst47QAoDG10upKG9mIHki
SDfjkOvfTIUTXrakT7cAN7ckiZuWgd6K1QnF6MXJyr6WEWbszOdc+np/QbdngwVBD+BoEKzdnE2T
WWY7aT2s+w9lIu1WSL7186KPClynuINHFEq55RmWV+Wm998tQHC5dGamcdJhAYPfuN3h/o/fPkCE
KsC7h3sFowO03OvjRsPC1NYmPp9HO8upSNt+tpMNHbkqA7laZA3AKHPT6y6zConh2MIJ8Fc7/Qzo
Yln9dH8Za6cAHfIfEYItM1QOupbRxK21JzBHfQYA3X0Bt5d1IYUFQyCeBQym+Cz0Sk6mQldomDcj
J4kJvkSugDGL13XmjtIwb9jJD5fiOkFyLVB4HfU4YCwJUDQh71172tW113zqGYhFA+mYVo9Kv3ER
thYo3OO4qvRRRr0yNGmkubbOosNYSl8rGY2pGi/5hsZcLu3t8oACgSFbCy7+cqAXGrOMpKTqtBnL
k7TBq1qMWunwA5SB+2r/k2mtNypUItG0xVS47NutYDS4gPMWN0ZsqOmjObW0CFES2nbKOiir2AMn
QNQkbpq/3r8za2tc6gcLpjoGqES0c4yOZV2lwsFyLB6WQL+z6DECd4NdgjE5I9S2iLnl1N0+BEwX
AlIIVgJG2xQZhmhONTg5chNq2nu7QGxvtFKvbN/V7y9v/eLcKjWzhlzD7w9jisTDE8ih4meaktze
2LyV+whDh22DB4JeMREKYoHodLRZbeDU/xyKJ9wFAzN55WYiaXVBixiAa8PPEblPyrIxrHmMmjAx
jX1tARfl3EnUnVl/LIyNuuCtIsThILuOPLGCWEnsdKATomdVTlvYVnD7AdZGTxBNfL1/61aFgIdk
yXsuWC+CS8WpNMe2DiEx9otmn/suKJrP92Ws3GyQY/4rQ3CpJAWYUl1ctACUkV27yI4Mza0jaCKm
VPaT+l0bcjK2aroRsaxebtuCywtfCy9LuHy81yNzmsoW6CNvVfU6DFs549VLh2hWw88jkyeyLxU2
xTAdbdpQZi/FGCFHM3rQSKOq+vc3cGUlqA+DzBQQrcjh3qykYrI2DWMXpoCT8LWB9YemTZ0tI7JY
b0HZoa8GMSsq3+iAEq1WK7VJ5HR6F04VSLGc4jNN7MdeUYIhb4lZDm9TV77pc3U00p2ZHxX7s9l/
u7/S26uCtiu09yxotIj7REUP+4jKpqn1wE6JKj9BZ0GQSSqywuoQEa7mhZ/EKM2D2uRgjFN5uC/9
9kAhHYlDA6QWyCWJr7ut4Ra2zO5DDNyBDnwmhbyDeSe1uRGS3aqRa0GCPVN6u4riyOrDPNtXRTDU
wYDRnvhR2uRxXt7v9Zmi0g7DhWojsIrhpF9r4CaNuN2YPehnh4zlAPEu2FHWKtuvAJzrpjMQLB2n
jFx0n3NSj7ESSHJDd/f39VbJfNC5LwEvohEkYK4/IlVKM2txg8NyjrwxBoJEBnZErm88+JXjQ14W
3T14KCgaignoMYqqyRgAx2gPfvbSxMuoZJjU1YaY2zu6xO5AGQVrBIIfY/mMC6PWoHZSWDkHqqDB
5Ida6+bHRMKsk9YX31sLqNzmJDd7vZhOaETXNgKuj0zc9YECphXTOYCYQ1O4JS6ynvvZHqmlhAaA
iyYdZFjzuS4ei59D5uUPzvw2qRmRezfqAiM/tm/4od0UnftflX7Ko4Nspu4WBtvtvtvLGDNQFjGX
uBBPXm9IqVYGJooTNUzHpvYnLnPr1amynrlGYlAM5tWo6GyoxJVBJYDrAchnGZjAUYvl4b5Ti74t
ZtAZWT3RMHpWOh3GG20CUFOiM8ejheVPc+Zz8/fVMYq24AzB6CESYZjSu15vrGQFbQpFCbVSAgte
bhphk7bsfP/RrOwqmoHQyYXwAdimYq6IFbxH/3uMXa1S5SD3JpcIxTge6TQE2gOgCDaU0u0rhQ37
cDlQdccKF6V1ca9ZNo+2VU9qiOlKFZB9JrC0fhTc4OVjNtLU3rjJKzELql/OB14YKvw35T/KUdfI
aKOEsumVDDS6YHMjteYBPh8Eb85TiTGc8bc1/LVMwRWRs8jgA5jHP8Aw6uGl86jBXGCQ3z+7FRUB
lFjcSvTiAaXEVq+3MmeIDpHpU0Kr1HvugndSKd2C8gpxS5Ez6qJfF7whdt3OXpzMGEErJUA33v+I
WyMD3/uf4RFgQNzgOoO4zJZGqcdHSIq6Q47JBp973QZKxq2DMafB0OnpxrNck7n44ABlQ/4E1bjr
hQMofx4Br6eE42SHk5k8TqgAEqo5HFQfchg72cYi13Ya3Roo+FlonwPE3bXAQtIavQWWYVhVw99J
gmFFoE2qJVosATu5r7LclWgDal6+cXtXHgusAJ4/rCvaYMR+XYUnKk9H6Dx0CUq+PQ7td6qWjttm
TT9tOGYrmgAAHjDimP9Bj6yIju6UoGcvwGYAjKf4re0xxp4zvzOBRQTf5P6dufU0YdVQP0XaBXME
N6C5+SDVvAcgHJgA9OQ7M3kfqBKXNzZvXQoSxWjqxLsX+/JiI6UzCNzVEH3VKSmnutvn9bDVKb52
RMiK4IdwLVAYXLb1Qp8NQ0uHwgIDuV2Ucyhr3S89iVuXoZNyQ6usS1pGhdF6i9KIoDlrvLQ8ywst
jArjxzgYp8lon6Q+er9/OKtiYPXhfMBFB2ba9YJQjkb5tCg1NNqoAPAZY2e3ZEv2NZPnjSTcYsIE
LwNrMWFe4YbDsC+hwsXezYlsSE1sqsCEL45ojHI19oVx2S37F02Sdvjz20tDRQ5aQ8HUkqWLS2OW
pSYdGvHDbvxazQVxMNymbsHG3F47VKFx49CBidylZQv7J+tFagAg3ASIso4R9Xr6mpljvqGQVoWg
4wqFloXKwBYUEk057vMYQ4jedLLHGEXZb7BrO/0TQQAHxyM3UE0SR2KcLq9pZTCwGGsTc9WqhN8T
z1X783dPBsePeimoTqDWMfd3fRPkmesZSD5NEKI2pew3jtWzfT/BBSJdxZTs7ffF4d7JqMWhMoLA
+lpc10YcmG6JFRYW70hv9Sc9sffm70N1oO/mH+djmRbVBDFzxwaAUKdWmEgsXKQAhO230zcOej2R
WQNbD5oSRHgfpyhNWkixFfZt+glBS4Qqn/WTFfbWJN6teVgEAbX2I0kJpX29ZXqG8m9k5xaKit+a
XDpTUByVepAqWwmCNUEG6tmwDDrYpkSGVD504JJPAOFsUseNByD0xhhrl4HsvHU89yXdUH0OaNGU
OxnHA9gsX22/aXbtDR3QMO0t23rrsMBR+c+aQAB5vXlJyxwEpJCkRY8K5U/AYqql5kmJGYLUjWzo
+qqgFEC1B7huMRYfGJ7xzLB/apYmbhWrScDr9IWWtHqo7Gbj4a4oIjSXoc8CXaZo8xFX1gG4vSvl
AV5Dgso8kZT4s4VO57/vv9dVKUulDL0j8MDEqes0V42oUpkKZKKsZqTSVL5T4Pz9tukDTPxH2za2
D76lcMdZrbRxXQIgvrWKwsscjO0Ukqy5zFRG/w9WhBEQQK9gDgS99tc3gqaqUg1NC89OT3sXGME9
8D8se6OisbpvH+TPUA9Q4Mt/vzCwgN2dbTvpAXWRlc4bJiyzwKwS27u/lpvbDeReKG0MsFkyEohi
h6U0AIgvBuhR2JUx4ZH+BsI4r9Fgzi39pNFmY+sErwHhI84IWhXNBpjZxr9fL0rnqlIYdqucdF6S
5DRkO7nVATEYkzxlnlJudVIvBvvCSxHlicnraNSzvDUa5TSahwYgNXoECD5549VuCRE0RKkAXH9K
sSh1cHx0oOTIC0byp/sHJTZP3ixFMEiqlEzZwCFFfm2+Vx7bvUU/+f7v7InlbrRhYwU9tMhCdAp7
AVqsZRxiWfHF3SsHR+sihI4ndD8ZoRNFyltEDflHMnIMcg2OsZFYWJdnoryErNwy4HgtDxhldpsw
yOut3WQ8jFQBhGwVTJK1EVeISaH/W9m/koRdHByZ8kGalVNMfbM4MEchVfWYeTr72hTPGaAXB5Xc
PzkhAP1HJFp40Q2IPiVDbOYAxbMyUm1STnU1DweZA/SrR5wfAPHY9NtOnt+MjBdgP9X1cR+PurYR
e4hplH8+AI4SyhzosMT8wvXuqnGStcDWVk7l5+wnA0z02Xga/ipf5LB9qsaN1a48BtQL/xUm6GEA
IrYmhbRTk9YPpcz9os1dNAX49zdVxL24WZQQUZWORWuNQs7Qm56RxM+AfPViez4y7QjMYTfvlrEW
QyJmUT3Xg3Ow8/woJ/kuj1VPmfqN8GT1kC+WvSi+yxeTaEqcDAaWHc/nWD8qdH5Mc+ZOivaQFuhK
q2RfyrbU6eq7uZAqqNMsTyuzoZA6FF3QmnEQRamXVyrAWrbSqRvnKprxUaKZYw24RK2SkgGs4Vbz
NOvWVsVM7AAVz1Vsjez7bEAWB0uSy1+l9VfPi2On2GRWqJ9SQOUX0j6ByZDNOaCSDvgx3TUxqXv/
dm2c5ocuvjhNNNP2mPPC5ZLKGrOUxtEe+ZOOIRyj7T2DdYei4D7qFRti13Q8Hs+Cc468LsYqlkO4
kBuzXJesVIKq+Dq2REGXFJndY7+rXmswLpL+6/1l/j+a4V95wmNlGcAgkBbBoSKEqqeJoHLh07J3
0YLr4hG780xJaVjuqIGJ2tkKUNcfMdxrkBzINhJXgjZ2nNxoWW8rJ0DBEmvKHocJgyRa/zQ3Jspr
w84AqBgGux6aOdSb/DRlOqCq9mBrRY57I6GxeuYX3yIkNPiotCNmP5SThnKbnLmNThTPmvyMDDMQ
FPM/MXkopv6TRMO85vVRy7HEisbEUU/jV6a5wxwoOqm2SC4/omHBAQLYy79ihFU1it1Ug0XVU1U0
AN4r09Lra94mRAdwEAC5atO03WxoHNByAyq7NIBE3ABPyNds6niNPedHtRmjXdJJo9+r09fUGtkD
4ACiY9mVuj+rc0usnM5e2uj9U1zWW6kzwQ/+UAgYOEZpEBzayDgKOg6QAj3qlrGK2hR7bjk9xZ0t
/YHRwgAwpv7Rr48mIsH/SO2s6y0lwy6hH2CfarF1sBuQOgAXYwvmZVXBKZju1AAdgShV7Amgw6Q3
SlqrJyvXvuWZGZjFblCfVAz3Gc4pT1WvkL8nLEXNofGNkcZuRZ0NRSN4/aCNswG9jZViuTLqhGJs
MdZzlFpNc5aNGqXAwtXTyIu0X7UZe7H6dl/L3Pj8oAxDYg4eEJqLkfAXhEmpNOmK1DfnPq9PElNf
05EGcd12pAaRgzTXuPfyIG8Y5FvdsohF/hh5f91Cpmipe1/pUjTRldrYnJt5Cuy23wEPlOeveGhS
Mwft9BcgDGv5DAjlHq1bQ3MAd4VutBvxlbY8sKsHiM9AvygYRRZ8AlRZrj8jb7JkmGynOc/pp/m5
0lzwAhb9zupIZBDdn3ax5FtV2P2iMZnqh9QMSsXvXuvaT4xjO+3lgaBnWtmlqFUDzpoSpfS68UEp
SCc9N6etutQHT9zN9y4ZXdQTcVimoJcSi2lNzqLmXB+sH+V76vcuc0t/3kde+yC/cF+DPWr2PGiD
YY+mRb88DQ/gE3uWn6b9VuP9Ryh972sE9SVRPZfsFLun7jqfLf2qfkwkF/46DGNE/n6fvIz8ir2N
MGHlfaClCogScJeRNxURsEGkx2KnktuzkgL7jrqd+gV4WWTpIOygO++/j1uN8NEnYAHdAcWIBSrp
+oqwZhqitsVNzfp6b1X8XOVfHV7v8qTdtXEc0hzovYoBfPbhVyu9d/aXoVA27umt67F8BBrnEe8B
NwCgddcfkUUt4JpqszmDlc2lJsfwY/YavxrUA3q1O7UeRfaYOb0fscEiuaz8tbELK2oCfUs2yryY
+MScwHImF+81QhFbtqu0PevZl2hoyUDfs1g9AMuAdJZMrPq5zpPD+Lnhh6F+rIt4z5PWbTTPiP9K
FWDSqPqGRyCOxS5qEkh2+B6UVFBTEScwpUE1OlZq7VlrFMK1kHKMLOxGeKMj2i0dwxu7X+m4M7MX
Jo/ELjGBoqkbyYVl34UXgCZCpGiQUYUm0QXThAkaXkWwT+eYMoVkzqSRhT/K3dj95WduxGAAFmh6
SBKjdft693ueTChX991ZT9wmdsvcz+3PqfZksaAYzhH1ZOp13c8NqYsyuZaKrjVMS+LYl5kNkVi4
d7Iul7PEONngPS6D6WkaXX3siWE8ONNHg6ZJxnE/b0Yzt28OiVwVxReE4yjQIpF3vV60F6FIh3Tr
yZP2weFH6uc+HG7XNR82VMmtARAkCQ+rUI3WUDgkoek65IfKG8l7RWxvJsAOc1tvcgOFJEG7791k
3/vpzvZMD7SMfuolxzKQH+JgfjG8+zuv3Vwr4auESIMaWrf0uNmnzp3c0ct+2sfqAKSNgBGFaA/K
vggKj7rvBEybfuMN+Ef2zEDaqYG1U8lEil0e1LtiI+l544QLnyUEJDOI2RrgYtinwVUg3vIrUhPJ
szaWL5Jvo8Xj+viF66401AEr8Icc+ll2HSy68s4x+fvLdwxBkyaMiEx+3t9zEZb9H6Ef4K0A4XPQ
tXN95xxZGgBbbNinORiw59re2M/71FWO2dPklR53M/dZIr13xL7u7ste1nP10BzkkG2kfwBgAQsj
ws8g/96qY9o7p4SebfWRSQXJ+Ne0fiyyrabalSNEiheTGYAqwiTbjb+u9WbCs1o6pRPBFOook9gk
ag2/BfkYT96a+Fq5yJfiRAiLWUlmXGUmnVAfJiz7ATqZ39062ER0R4I1AIoRiETXp2awUVM479Oz
1tZEMxr05ASofLlwIFwFHJO/Lw3VTXT3YC4UmXLhAaA1rVkSIJAGdqdIA/XqV/WL3jygF+gPBC3K
Hj0jMCyii1PoE/B7Wi09qzYDwohfnmvkz9iepRtW9PY+YM+AsbTQ0DpQt4IB65D7NCygt52tU2Ga
JNELn0YtYRLanQimHP1xa1T5NuhdpvsxRgwvBkAON0eGTB+tszzOzm0w+d3jD/04ub8kkj2jxYrE
u9zt/a+y1+6AcrFL/C3g8Nsc8yIeBMkfyKewmoILbeut3I4gYDibn5g7e1FQ75vA7b7cP8CPJPz1
m74WI5iwQWEZB5JrdgZT4c4gBpl8RhL3xwxeUu7HO50kT53HvdQrXI18/VS7sbdlRz7Kavc+Qngd
BRwWq0nxEfVf8V4iElHdnqBnzgU6PdG90X+ZSekOXk3qnU2gXAvXeJZJ9QfP5nLLBXNmZqUSmzK2
3CKT8qxZrp6RBEQX/HR/02+cVBwtamVogELrHprgheU2+mSaVd5mZwOJQbtKSOOC7IxYyutw2OwR
/IgNxc29lCasinVdSoeoyc7N99wv3D5wCK6Ta/uqq7pWUPrY6qD2FTJ6s/fjrd3PO5P0broDwobL
3cZrSfPVJN1BJnwn7xBDub+A17WXvMzNieONXutJB3vjLLSbrPSySfZiccBhCwBO4bOTLOt5rurZ
uQ80r384zCTeg7XudQ5UX/UpmVz52Hr1ge2yIH5964IhMAk9yIFWwPZ+L73qOI7klHrSS7KhzFfP
D9YJ2gFtzWggu1bmaMKDtUiXTwPWaWbvgXXutUzZm/AzMg1QN2/378vaVgAfFKP+SC0BTVKQp9q5
U0o9y8+0MUEyU7g0OpiSFUpbib7bVC42/VKSoA14xxDUgc32DMhoLYhZwDpA1DwUbAfUIOQW/pLp
4b9bm/AWEkxwa1JVY20ggM+Sl2586tORbKExiDTQcJsAl7cYX3Qeoyop9gKmZV4pNJeys2p5vHso
i3MMZ3Q+JFpOtD4FqQD80fmhl/bDLj8pGanfmy2dfnuO+AYHtxp2DH6UiEshz0NiKFKan81pz63n
KH2I2KOq/Li/o6tLBTw9smRAl4ThWmzpRQw8qiMibznPz2PgPGtfgY77q37JPPWQ+9au3aOYRoAz
yzZS0RtibxIQA/owYzpBLNoAdvorfW28LnD8+dgFcgCCVw+a51ndWOytSwoHEa8QQTYSZBiSul5r
UYDKI1fH/JxIQfSoPzX5fsLINlM2uqw+gNmutSjeHrQRGu4A6oGuu2tBQFIztDqWi/McNq9/WYQR
OPqpnwUzGcnb7iUMv+zeX97fo7+G5/xZAhPf1kz3ylKRW0ZXM/LXaJrUhGMtSwcoWSarztG3KpC+
K36+aYhvM2ULlCx6gNG8CKx1QJdcr3KqFZB78LE6T0f9c/cteY6/ob9iZ+ylt+ln6w+n6AsU6+PC
PV972QYe0Uo4DekGjlPFF8D7FZw8PmgtWCO16lx7Y4iqwEO8+6K4Nqlg6YvHaSumXjJi4pFeihPU
qjLlfZEbJsQdyn35OgJg0JUPzhN/MA+Fl+81j30ynpqg/V/SvrQ3Tiza9hchHWb4ylSzbcrlIf6C
bCcBDsMBDvOvvwu39G4VVSqU+zqtqNOJsjnzHtZeyzVX9Sp+zl/MU+CSdfOmg4XkQfiVvix5QotT
MNvPxIypUJjTNznELTzNLleRp7qdIznMCx6W6MGn9bw3BbNdXRSQk4iZnp8EMGKOhi+nB3V4VBrb
rF6gYwbC3ft30/Ro37M3e9QLodV7VYE9EjxIberI5S5WZOu+kemjZ0YmAjp0UaO4iGzobF1jLRxk
vSLRiVdfRHwrltJcNwYBzDLcNvQFIQie4+va3GQt6N+ik6r/7usnIV/FwRLk6MZhB6AT1Ux0dkxA
+ckFOb/D1czsFY3R06PsKO5RspYoYq7Tkogtzi3MjjrSkrkQFLAghkfWQzCRPonpgUDSRP1tSB47
KeFO2aufZpvZqOHeX6IbqZNz61ePBSpSmSQNsK58hFCgeU3+qN64S786JzxY8nqgrjKx/BcvsgXd
h/vGbzzDmFUQ1UztKoCQzTLlSp7L6G0qEfJkVodgZ1352pK62XwP/rTl4LJG0P/TWT07x3zsYq6x
kJ1CCBYl6oOBjOj9UVzd1XMTs7MLDVS9DjOYANHsX+Ebw3ktX6VPiHM/x4iV1G0C0s+/6UP21J2W
OiuuEv3/GddQekQrAvphpjk+259t1VXMGCiMn8C49xbZ0bO2T13hCYchspZehvmJm1ubTsuZtYT1
JRRGYI2NqdPXkN9EWqN9vT+hc69+MgLfFwoTU7UY/TaXRigacctGIQxXLxjqy5cks/vRGnbdQi7+
KrKfG5rNHSDhWVaUIzvJYJKwwx17SXfitngw1ktP3KKp2cRpIykMacSYhF1wKDbpY7gK99GRWunC
231rhc4nb3ZflWaCa1eDIV1FxB78LrUNTVb3F+jmpkNpR0EVGA4Q6I0vV0jUBDkJRJGduq3iYgu0
X8Wb+ULX6Yv+pFIrW1qoeTkDCzXxJmlg60Kn4lVnT4WgophckpP8CJmE7sh94xGe5k7+Gz8uXUo3
dt+FrdlK1aPQhJGQlqdkF29rK1iXXvPG1vdncPpLzl/G+YBmqxRpRo+2GBiJNumTvCaP0n5py90c
B9CBqoib1UTR63KN4qBNJDR2lqfxu/uUH6IvubKkt+Dz/kDm7clTCIcnHpxtYBUBK9S8IC6pSQrm
TFae0vfI7nfHlef1OwueIrg/3mx/Ta3m3+cOFoE8x2031XNn10NmdkkTEl6esmMInsxHiAO8LHU4
3zhFUBZDnzFaOYCsmJfpQijAl0wQqhMRDzQ1of9hh2G48HDcMoKMLdDTQG8QAOovVyiR00xsi4if
0O5LgQ5LopUBIMH9Bbp+/xAuTdl7FAMRMSmznaamZlUWZQ5siF6g4Ah9a5s1aer+/1mZDYU0Qj4R
nXPUG58FCbTqi7SHVwAQTBMGgqYD8FpDNs+cPeQqM2LKA5hoxO2ofBLB9DTJ1jSko56KwRq82m6Z
bYZbQbZKFL/yBR3SmxM5dX5OzXjgA5298mKiJaocZvzUt7VpZXqZ2U01LKmHXXmDP8NEbgJPH+rn
OFaXm0KNmmAYQsBrKtEhqoX+FzbaeWtL3AJEUnonyUc7fjTciVpHVBd25Nwhm4wDZTNd7BLa2X6C
orPnfRQyQPsC4DOgCLNWyVugUXeQXkFUtLArr7f+paH5ZALCBvi7zk91juo0CCXb4kldeqauqqLz
4UxfcTYcQRWZFjGAIFRLt748fui/wj+gI0bubg2UEmqCsVOs1npn9V7l+JK1jazGUp0p+x4i0f7c
4Jf/flDQowHSZPTcQphgtoujkalZJhb1ietxdASlmOmMY8QXrsirksnPyIHoxyMCXasreQ99HMbI
MIQaxQRjK+6yo+OBZtUTdzoyT8Cgpmtth5qv5NjmZuGx/gGAXb5tWNsz27PkQVO20GQwYZtZwtsB
xWgbSnsbbds+cg8ZYY9tPpmXOa/EMbzUff59f4Kv6ijzoc98k7QtZLEJw+YECKZnrIpHULJaZFVs
gtRCjt1TV/1atzsPRYyjtO8f8u1S1fsKIzD/hNkij+Bm64iMGQgNm9Vf+lvPt4H+Xkee/kYVW4wQ
5HEvKS0urnJhXGW16coOyX8PcgmgzB6yYBr48OJEcBiH2B6zNQF0F/i/47EJV6z/ow6t1UmQy12b
xLs/gTdcVSR/gELHowR2FdQ9L0+N2lEtihtgR8LCjkHdG7qasBPW/C0/mPulx/zWrYqXD2VLpLum
u+fSWNGIpCoF0pxI89kqiSV2S7zrt+40uCUoXAB3gzalmZMPnSlF72nSnCJO021fs3xT5UZlk8YE
+yrKbs7C/F07q4B+AWoE9Bd6bUBOdjkkPiR6KqRZg/BFtQ70WT2snwFp+3vfzE+tYX7Mzs3MN5me
6rlAYWZY0b20VZ/Vb3HneQfR0Z6qdbBfqR/WyrKOrXXcmC79dIWN7xMr+vAb4D2eC3uw/i4M/aeL
9t43Tat9duESkIOqZoNv0gZQvu2oDmjZkUSeiSoGqonIJPrZC6paxWlUveY9TyzIrAGRrTvleogc
hbv1i0x34t9a3HDpy3Qk1ar2weBES/mvq0rndEbPp2/2NlQZr0F7nTYnKdnx9gBpwTUmJPRy23Ts
zup2+BXkuC3qglFmZUtHx0/FhaP2g2a4N1+zvSn1LcSHIXt66rLVkKwATGfkC3itsLLNtWD6XN2a
mZ91j2UxWnK3S4tNTL4KCNlA5Bn1kiyzZeF9NOzkoFeOqTmDeWyBd09cBQGzsu0kL+tsoftbbKrO
EnNLFFZV8sgStzegheOKzUNUPPTBE+VWV0CLatAs/MGUW+2fJFs1e6NwR82DzuM3DeOdEQLTbIVg
Pru/l3+y2bN5mAh28C+KakiGzZwebvI2GrWGn94/Hr8AmhGseoPe0ifB+ootqIBaU/kZ2X3B7a3Q
pc70g9n4b/xPAaCih4etuyXW9jNdv8guxAfwtD9HbgTQFfg+7f9+dOvcxhm4/+lXhTrsI2ihisgt
wS0Fi9nstmyqKst6fYBbqG9SQr5jrTkob/RTF9aa6eVVfTKaV0qrpa2Dk3Q1Y9BHmfDe6GyfB0Ey
i9MAWbv61KktJEXG8kOh5juh4cGMR7Jwrm89CSAWlpGKgRbnhP24PNcyreK80SbcrpzusuHEVe4U
RHF0ZKa1dyo/Zq3FoQBxf25veRIXZmfHo5RLUkkTXNh8fDWt4kkprfQ52YYvmtMBtya7og1qsQ1x
oD2Byjff5atyHS0kVK4qAdMKI8OMBPOEr8EGvRw8tGLBUdcCsimRbWyZhifR0KlfhucysnoZAAUX
AeKjUiwkWaa/dr7CkzocoP1Qr0IJ6NIsJGMypSLwYwT1wEBvw6UlzNDtkZ2ZmM2vEJXISfVBfSrF
VYGlBJtOK0WrNvQSYVvYrID72321q7B7XVjZG28kSoX/O7hZckIrqGRmEQaHIMarNqCZwEn+01rf
38A3YDlFu8IjFTomfixh4q/qoz8LemZ85nNISpiPTRQBHHtQti36OHGnhNsIdwrw8NI7erP6VekN
+sItdwUYnNudBcmdHlRgaMJ0c7cCVCOyNVsEZDDZq0DByxkCksBiXu4njgngi7RQOL0VWZ7P+TxT
A9K/sGUyzAu7Yi886A/msX/TH/RDv2q+zKfosJS2u5EbwsmZUriAW6NRZI5CrkKp1cIeJ2cSrntN
jsVz5I1r02YgbrK1yMpiS/gln565S0Irc4IHw72/z24kKi+/YLbURAaiIFOw1IXs6qkdrDjS8OuE
7DJqBZIVPJLSJd3vBavTQl4f3UkQdOq2A3Hc5dE1BBLkMocbJH73Gw39rCCo+yCuIntxuEF7N3kS
B8h7WM2zkp4a0PM7kl0nC+s93Q/3PmJ+bXE1JZGGyTfSpnMjEXd1F8vMbrXi7f54b95UJnQAECuA
7vEKCBv2psQKFe0V4x+JHUi1JOQ3rdLVUM4MzK5CUy4aneqkPvV74V1dqwiEduPLoiznvAz9cz7P
zMyuQ3Gscl3uxPqU/JW/hffkj/li7JXn8jFnCy/b7X15Zmp2/41DXoyxDFNjY0kfYOvIDmlkl4AL
78i+P5gQzPl1f5F+eCLnkwiq+4kWdGIznmcbdTKKWZnh+BexVf0CbulXtlXVbef0rwm1+E4/ZW8Q
LdH4wrV385U5MzynNVY4EeBWmOgEQRBe7bWV+W7uygPY9oW/mRc/Jc79kd66dqYUFh5N+EXYlLN1
pDm6UHMJEV9dHhBUR1q1UulLpbxU5biue5ehslRaEHoohcHqyVpR7CqHhi4ag9i2AjdqnuRrlnuM
Ly37dPBna3DxZbNlb7pKFoMBQYdC11K5U9F90j5F0q88cZTxIRC88ld9GLcp/bo/JVcXkoi+OYCQ
J5oO+Ko/udWzuKwyog4iVnLpox/NBNBfs/EIHpvhqQwqV+wCdPQv4cav87XAVIIWa1oBUIQiIXR5
CcYhV1A4L7gfCY/h4Aem4PTKY14DsVNth7dIs2UN4sWe3FlIgtFhRZo/90d9nQXDJwAWgM43EBiB
AmM23awwoig2a+43OtqOLaGGkPxHKtVuxIgnqoKt6Yi1HuJhk5YbPXLK7EkS/o7DgNat8tFc5dXv
ULCgq9wICwtydaNNX4YOJPCZopsQKnWXkwN+yKZC3yj3ZR45rbIvhb81P3XDe62Za/DPL5zBq7dg
MqeBSh8ePG65nxNztv41ywSwg3Tc18LEVqKdCXZ2jT/dn+7rgz6zIl0OiqlGBt6wnvtd9levW6uu
dcdsS4cTZJDIMUk8Kq3zILPLZp2PL30cL5yv2wt+Ns7ZtJImUtUQ7c9+U9o0yle6ULu0zG1dGDZ8
ZI4Y20pSWCNKlMmvX325V5KPun4BpYwbRE7AtorOLZM+ofdMDPP1/fm5uQhIxmJDgpuTzP0vJuUk
1ujIfTAt2k24Bqu8nS7pNNwygmQXmr4AlidgHbhcg8Yw4qrWA+63hvDFeVytE31MV6ipL1E7XGc5
sdyQLkC4Ph2uK9UrDg7euinE2m9J/QFFLzfsD2MMlLKykkJug01i6jyS13kGBqJj2xzlfqs26/ip
3NEA3VMgah/T50jyIrQRfED4zu3QD5sFj225Ye2K6VYH3o/SLsslxMbNfTK5ZhMAFGo5cwoV1iea
MZp67SeCuEs61RW61hqi4RijuUVhip0ZTwL/G2ChIg7XVP9CHG5xqEPGQBaDiypJPem9QXxSF06q
EEfArr6/W65dBEwvFEUghQU4JQjrZq+YMgy0zNSu9svOiUSg4KDPjC7ywG3Bwfas/waEc1h4OW88
ExcmZ/dlLdJQ1SqYjOw2OzTAGwn9UR78FoFK/tkt9gteOVzTECckLmoh6IWc17piXJDIOIWN3/yt
azTHa5Z5zILj8NRBRAV+KiTpFhrSbhwPsCdAivxHle6KybmXgVLN1a73kc0ZnQyEx64ZSonNiR4t
mJrW5+Ktx5OL2x05dLQeo8tg5n8TZlaROIy9D8yVU0iDJZqhzcp1E37c3yk3x3RmaPr9s8tdbKWw
KmrS+2290tMCGkbbZlhiPbry8Wejme1GcEHijeUYTZe8hfSrCF7vD+I6jzYzMNt7QyBqMQ1hQBUt
UV+3jR0NHtoiUPbUnHJ8aF/bhQDpeoHAYzDdYGQi78RSXc6bIkGYXg+i3mcsZqtILZJd3ZHBMcaB
AZkuhQun6/rNR3kDDTRI2KH315i3aI2BSgHJqHo/jPV1/ZgqoRUE3M2GxhkTbPiQLnWBXy8aAAzA
ZoBmcBIvmfdgtwpoqlCM6/3UMJE2jdHyneT6kpXryAJMCD+Bhf6fsO1sIodUbSIjVjGRbalvqjQz
POAYJLsjReI0VVase0FI1mmF2IIP+d8WypZu3IPGPcz60AWLU2ihxaT1ANELXSPp05UcVktJ5mkD
XZ7HidsP7uiUyTPQnH+53HGrxmYpR4NvFp1lmrFNgDoUO8MxOo+aSywAt6b+3NpsO3PT5Ko0wO+F
pLkTcnWt8HyhE+/WgCYdEjj2YIvW5yxrA9KSTackgy8D7BW8xCq20UGTX4l4vH82pcltmk+dgoMC
XQkC32WuVJSkQawqWTP4UcG8KP0glWcAWE9ru3+snvQQ7Q3GW2R0TgnodjR8xPSYhStq7sB0ABHg
tP1Wf+WxDsFIcHL0C6709fUHHo6farqKTDjKCJfr2ul6Zg5lN/hlEu5jFVAQsxysMsrThRf51pIC
DQ8hP/R0TEf40pDGGl3qhHrwR6N+CJVqLWXRy/2ZvmkC/ZOYZtQTYOjShC4oDVc6jCUSI4Qsuahi
MGRRPGxyxOfrOakM4VGaGmHn0LCBaWJZaergsyAHtyHuBSgGirVTqay2o8YY3tSYg0xdiCo7Gwbu
ar2abeuq4nZWU8m5P+hbC4j4DPoDiNhxMGdhQ5pCL7ii4uCrXH9UsXHSJnsEvdHqvpkb1z0iX+i8
gI0Lle05pCtNdewNjQx+3EXHHKwYyZi7VfU5LLGN3TqXmgzoBjisUUSf+/mjyjWplJPR59A+rhLT
yfGThTqRI43mqaz5Unnm2m1DTH9mcHYC6loKZaMLYbCpV51IbbH4VvJTSgDctiTjW27d+1N5wzeF
RVSfwKkyyUD+POZnLscIgscsA1DJz+hWbGRHEreBloLRrLZChNWh8ntoFG8Yw0ed0A3Pw4VQ6tY5
QTMiKBWnzBGcyMtz0lGxlMFlOfrAUI52JYfFSpDkaGGY1wl7PGzgkkdtDw4cIqrZcRyqSMjKWEfy
Qk/WYuG0g1PFllQ7QaZZ9FnWV2haBgvXqhDMVdGUDhTJdmD2AeGqFSeQ7FjTrNxWtfy8MP/XjjM+
DH05oPKEeBFO8uX4M4nXVa7iw3rhUQOMRZLtSHCl8lF8kQsvhrb9Uo53+hvnVwYmAoAiQLPR+TSL
KyUFpfJEkUecntAVAtkDpmKTp0sRyK1DOnXkgkQTKhrmvOglSbnZp2Qc/b5vUzSXU7BXGCUEsCMQ
KHXR7/vzeMMjg/MNLidkqLCRtendO9vGdVQkZl+HxBdZTVYsTl6MVFBtEsr1PstptsoqUXdbpV9q
XLlxYmEYDKLKJBd9JXMMTK2hDDyC4WdpW526ldTZkNmq/4rNr/tDvLFuF5ZmfkhGMlksKIZoZvmm
VEH5AWrJaNCf7pu5NSAUOyYitKmfcn4hKFk6mnXOBt84pDbOSPl6ZKotRzZbEqy4tWbnlmavxZBD
ziJgsFSB0V/7AxihXRE/Qf82MU689f59XEANYdMDeH7NrBZGBemoWQ2+TlJXj0IAsURHNpzByCxC
jnmBAmlwum/z1ggRlExQTJDkXXVNSdUISt5MwgjRkaD4A1q6wRyXg6DSa5cYypdszU5AGhpGkJp4
e4lNHhhw/KCpkHZsCRJ4475Cq8BEiz9psIIj6PKgKTXTM6NUBn8wAUBs2CPrckftqRdQbZOkeyq4
FRAo3ZMad6t8rF+hiyYGv03tgUCzDOl5fzB+N+P3/Ym+cdlcfNX0+2fHvxfEThBiuEF9iI5no91I
FMQ44AdLQBx839TNeT6bgNkxDAwcQtIglRJKSmrxHFUfKfyNmpxlYufSDktcLZi84Yag5KqBhhNK
Dog6Z17BkIcJTccYN3ZN/CBcFQFxzWjTpl+q5t4f3a1LZiJalHBp4+6eI94CcUzaSmajD3Bds+4C
Y/AEBaEglcdyc9/UjbIC4LOTShaws9P1OduxbNBwb47F6CfpcyW9ZsmfVP+uHw3qxONDXb2mwlte
7KA1CUwlmOzo6r79W0OF4wGkIhpWgcuYvYPEEHgXpQNmVemTVZbzbyMeQ3fkSbqwfreuVCRX8TpM
4SoKN5e7UwJ1nzmIeHG73s6O8jMbHuXdKMUgOPDCaGmD3hzXmbXZBq36sQgFpo2+WqL22AIkbMRu
2YQLMes17G7KRuBhR0sFIkp0cFyOqh7goIeKMPpK62SjTZBuL3zT/JVXhZVxAL0Kl6rrVqjsjv6u
uBMgO5I8BbJFk23JNyW07ug+TAtbGh/U/hQXhpV0+kHLF4KSWwcW2Vcg0tC6ig6Q2ToHfan0hhqM
PhDbxJIr+akB9bzdJpVom1HcOtBGqWxm1P+HLBF6DJCxQV4Uau7ztG858ILr4M7z9fcEBPcSd4wQ
EPFNVvZO9vbPmxleloKeCvg/172DCTqdBgR/xI9AJOiKUSZaRc1it2rSYn3f1E82YuZAoswF6SwE
RUi6adOEn122lJpdp+md6Bt6eNJSkjksgOec9qJkj5AQdFVwjTt9JaCRf9TAUKmOotdUJFuHuMiO
0N7K94kWV9bYaMnOgPfr6W3beXIcQ+kgNZsDlZTcMVKx2hcJg95l1RQpkoeB+C63feMi2yy7wEJk
T+lAomMfhYZF0pY5Kfq9Fm6pGy8LGqOmgBYpJxTeZru8aOqSRk0u+6zZZ3V1yIYng6NkYCzpPdy6
Ds8tze+jLIpZObap7Ge6B/wCAKQjPKHKjXK2FuMHiGdYtI3tJLKYEnr0Ywh2TT5Yei/8ur/AN0Iy
fIiGmHASc0U96HJ9G9T+KtPEhxAxd7iCBPsSIO4at4VjcW5iusPOtlAtZGNv5onsJ+pOYw96hQYD
+BJdI630ft/zBx1IQCRV02Ffa4MtgZ2IujJQP/T4fxkrwiG86Hj05j1VYsITXmul7KtE2MtCa+tJ
/HzfxI18+DTY/7Ux20K0aohY14XsD3YuO6m2ymyW2vqq2iaVWwZO+n7f4O31+3/25htJatFelWYY
U4zUuwpkFiDY9y1co0iBDUJLCo7EpMd1dSrkvipGIxcUn/ebXvvLlbfaUoY/TeBl36XkCt59e9dP
GsyhZQzll+nWIbMHFIouYxWBoM/HzvTi/LHP1iTlC0aup00GKBT0LpDCmeSapcs9aUqEawlYPP0u
Quv6kNdg5UZVybk/lGmxLy9PUA/g8pxqSfhJm/lyAs/0kAma6teeVoJGftwLthD7lfr+ItIlfOSN
eUNbJXpA0IGNbKc+cwXSpA15Eoeqr5UZVH7cSHByuf1nVK2IllQkj1CWAGz6KktW9TrpZJ1jSEFR
eVysK+hm1GCBJUOyz/sodjVlNLwy6cR1V+igemv06EGXa7YqpZCtOzVZkpacBjafZXTdIaGERx9P
4uyJqkYKZqK2UH3uGvq7QKxS+e4AN1vSvrt+HdBfh52hIYcGKr0rFql61EBJzkV/jByVyBb71npP
HZZaHK7XUYFMGGKuSX8AvTWz4UQT/dGQaSIiyDJdgU6NWVIlmy7yadX6/v68kSmbbE3nWkYdEFCb
2THAE0pUroq+OL7F3HyTe+pKKK0nxOm42+qx3ejcQstibYyAXa1iTVon0Allm1gAQOtUKU4C/E37
+/53XbFboPCFNl5s5Gmm4UbP7oBSA+17jNqV34FEqwYTaNM9FeU7L8evthbtEjnLtAVZLXTqZfpI
WYzC32NVvjHSnUogRbRc+i2PxkLgeX2cgYdSMFG4DZHpn18aYtt1FYgOJV8UtnrGrG5gFtoSjSry
2PjaC1YxLNzuN/yEySSsTZtuelkuF6jvwlyk+B0/Ow5tBrB+4FCWUiskEEyt4TcQaljtQ2laWiI/
Rp1LVGoHrb4Jq2bhyrzxtIHWCPzAU9MXuInn+98oWdJ2Q6T4XRWYrqQnmVcGYg+RwZL7TCmgv84E
6IYrSmsFBtPWAhDb6EPt2r8L22O6nS9PPL4Ex12EtjYwM/NgMql4poVCrPi62Ftq5OrCrxod2Nyg
lggG4fShtsmupF6hu/ctX++AS8PTs3LmypA60aFjiylIzAKckgNDx0uGSNbOzK2QPPFoIe66kbEH
LzOqHtBdRmcxZGwvDQaGIAIEVWl+tGfRqRk6EICvBJ8iBSl0Vl7nltpZ3JQ9UizgIG7cDTCN6w6C
D1NH8xwNnchZIIRto/myHltxJlsm1KwDgFhwOZAotuMUNJNeVbgyt8JvXBOscot0bQbFelAOMd2E
YeqaRr/wXde3/fRZuOzBnAKxxjk+QzLiOqdKp/mCKq1lvilCUGKPopMz1Qv+HQQrqjIk0hS04kNK
EZCjy/lvI1HpZHXQ/QYtsOW+Ak/qlE2kg0fp8wD872PVHZiyieiw08UlZ/L6xVFlwGwIMidY/6v0
bNPlKJGYre7XstuB5lILnlu6p81z2v5Oy6P+2oMuO+/papz6wN6A3Br6hfb56bWZHbWLT5g5SgR9
2FUfd7qvFbYoeFLyCuwpkqcHo95RcITfP1/Xb9/lgGdZIhm6i7kgjLqP8FezuwKSTXoxAEtisKWA
/QbsEbbAR4B/Jr60eQdYl9djVGeK7vcRmiqL1wilN20njsByK6zeIDtBAbzQnTQ4JM3T/XHeXNgz
27NZhbYPBTutrPumvoqLJxYcw3TfLVwePyd0tnZAdsg4JhMxwdXlAQiDmvNUpkdFINghZRoosRPq
QQsehJzT0jGpiEJyXcrAdMQ1+HoPJRf7t7gIi9Ki6IQO1j3h8WcJwZo3wTShKoMiS/5Asx5sDi0b
oFVk4g+HTk5S9GW0cZQH6zqhxLCLMR0NiGUAy+u0Yaf/QWtyXNhg62WZHfdi9WKoXfauRIPwycYp
G4BTMOorKmd43dVu1LUtCEOExlOUAmlCMQYm0BZyZfpLayG1u6ROP+uRQ5sIjB8gK5UDyCSlFYBI
WpT0bx1pgs7JY61Fm6YMXfecyujWYXWp53aiZeyd6n2DiExlwlMGOi9whKFAqtoDdASNp76C7/4H
FOUyNkHXI4MBBPjwVWUdz60+C9T8YcRd99bwJgWJPNo29omYpqVdVEHmgHmsA71gY6Q9KLJqYT8S
OYR4FDJs3NEwN4nTqWP3pWkRz2yetSi+NJLEzJUwqkr4mZkFbhzSqKz0YqaAX3PIWCu/DFxJ90MA
hNpCrn/2siFwwPSiaAqgDdx7ZNAuLzol4hGvWAVqqNRTy/UH2lqDNYcikuLGS4iM2e7/sYVMMHxk
PC8QyZ49aiob634I6mafEMFKIX9r5qadeUq4JBo7i/ImQ+B8nYgUJh5PbK3LQQU9lzQqSs2+btrX
0BgyzzQF2b5/ln/oQM+O2X9WJol09Cwh3pun/hppKFjYQBsLOAwkFTR5SEM7zVvlKw3SonZUKuTy
Qy8YbbqjlDZHU44Mc5W0WqofWMAU0IVUMhxsyG1HDZIwvfYbLOdq4QaqHn8YKhVPLCAieh96swZd
Jm+UB7kDnY5TCmJ5zKocnAR1wcxX1kfyXzaw8ltFGP2YUiOBjIlU+Wk9CG4aBhm1UREonlv0MEPK
RmYpc4qx6Y50AHqjy+hYW1Q3hcZt5a78lnKWfGVDEJ9oEKVwNvKC+UEyKinOt6qh/ZqUkTtAtwIS
r1UcvUeJREpQi3VEtxgkdzxp5K25UgwzVb2sZUl8UlgeMUtOzeFQKZWgeFEsCdseAqlfWkBJjYaO
WiYHsYxTv82EMX/IocWW2SMZoBIUlYFCrDTrhFNI4uR91Fv2AUYSVC1IObxDwQMZfUIb9P7IeWV8
5hRn0uU4PCLQviyN3bRtmuewlFri9YYM8F6mgsPbrlEHhSZQVPPMKhtJe+GjjPQjzykLrAkE+Ymc
nZqsG/ComXbQjAIA1ID6Wk1c1swxeSTWblJSE6Rxrdr9ivOQjZsGc6dZatvJ9Wbow2yp1/YH8zPb
fJAJIWgNAgIHHvHs3MYSjbjU9d0e3kMOvQrwyXNAobUu8shodqkToAPr2FSMwllJzfi5ZrUeY0Lk
XLHahmEpROjJcBuYw+wzKNIe7AoJlfZSSTHpqphXIDuLAHtypEIzWjcFRhcyL1qc6XC29foARWuS
WfEA7RQ7wEtSTlzc5IByc+Yic1R+N8FY4a0Rx/qPUITomcmRtAqhnwLaMFdMpGjXFWbwrMdZJqzF
BhQMns5BorqqzaoZHDlN+9zSkQg/9rwDKFcYVHiWbQ+8JxrbofSIflc8YbGdV5Ux/BvadDrcCHfg
Z06YEuT1ZlcIHcD0BDmybt/BAaq7lSZHXlv+EdKlysXcH5ksIfc88ecBGQjc5yx/Ywg50t0k7PcG
DcXjKGi9BTSi5g20IG6elZBAbPqagiTJIOiMwE0BAkPBY/pQWkQFULRTSvqPNIw/HwWoCrC2YJXV
UAS+vEF7GZD7Wsn6PbTrB1vW8e5CPmAhnpu59DACFxPTCzQ5eMFA+TEz0jScgQ583Gu66hlgg4r0
ettwDY/18McMltoIbplDnf5HsBOglXmvBcoUrcKQOtgz8JM/NoFCPb3A5s2qoYXI96jbctyThcjx
+s3DE4SckQrwCJCC80ciNbje8V4Y93FBTVdtmmyN97bZqlxhDgNW69886Z85RaQOwCPaJcD+P9u3
Le+hFCxFZB/RWAcJmlIczFaAbObQCgsR2SxE+M8Ucm8IU5CEQ8B4uXx6ByRGJVGyJ2owbMAH/CnV
RrfqYxOPTTCOD7km1nYqCqV3/+W9cWRktLCAQRMvPPIyc3QTEfI4ZJI87nuoV5jIRROjXXeN6TeU
2YMCyu7+1EL4dgQTBuO9FY8ADBcB9e9/x7w6Os0A+sHgyAD3McmFzKJEFCS52da5uAcRAwGdGdwr
+Ixaa9E+L9HDCzRSU1Sajauyt4cRbrBJW+5lMbTkFLVHp0rX/gFiTbEbsc53WUOEAwGc6qXueOdJ
UVY5QBSnm/x/SHuv3ciRJlr3iQjQm1uyjAxlu1ttbohWG3rv+fTno+bsf1Qs7iI0exwwaEChZEZG
RkastaIarKusDIpP2Ug9ecxG75ClUXmPcHjz6fKiznMn1kTwY/NIahjkcbqrYhHKRS23oqsM430h
l19paqgfd1J9foPx2UA7IX95aqMYw6oloxncyW+aO1kevB3+HL4acmtdXV7O4mXJFvGGB537Tx1e
eRODfVe5SSGU54FSyIxxK1Xb0pjpV6cTyrxDs1WhWDM1t0kAH9JRA7d6uioxI/kfyB5cS9vrvVN7
x35LAuI8W+eTcd+jq8e1Sj3k1IShWgGf1VLcSgzLW7mpx73Yafpzlir1LRmBbuut3jhQc3zHmsZu
Cya/rEu9fU6iI1rj/AMgbnFZVRbvLMVTFFeiBB73o+1Z0a6PXwVV3VnjvjaLo8qTsxD7Q+fnTjZe
X97O9V+AiWXAxpgsiaD86RcwU1OxUsZ7upU6T2L093E7OIlY3hjq9CKJX0qpvIYWDkTJfBB7hHHC
ranPK9s8k7JnmBkgaLo8p79B2WJ/7CTCHs/5L5Wk5jeRkZiqEzCofQsVtLLhc3YwN5M4LnT/T43R
comaSG1ENxUV+qeRMU222anqwYjr/qUXoPHVchcfMiNCW2iy8g9fX1Sf6ZgB1acHQo/p1L4ZDIKH
N4luV0vWrTaG3R4vr8lp9eRHlgn5RvSZ13Oa1mIPHhkEFZWbWlxcX55ExaKkceeGWaRfGVKW3fie
mRxMtCkek9hL7wWvVx/M3Cg3gvmy3Tm7tjJ/Z4omoKXPshE58cze7FhqIgeOl1tPYzS+5AITW9re
0SLrKaASW0caTMktbubKqjFtMmXDnC+05U0a+mowmAKrLsVsTgqo5H/PI1fVY7swUHXbGqr1f1nr
vwZnH38XFZXQQ/+jxaAFfEgov8dmfKiV9MEsBFuN6pswCG+yssyQ+pKOl0/wyvFRZqE6GilME5HF
xcNlihMl0JlD6+qpCcQ+9iGNprQ4zG5TUPL8KkMDiE4vfguwg6rD6SrHMAxaBWkBl1kThXN5Gcsy
+ewu73/48g4Li1YfePEjSZjnPMIpx7Y3ZqbfTV7yWwzr+2bMdqjSXhdl+NxPwV5+7fvua2TVe18U
9h6TIMDFQW3+K5fj3u/1j1Ua//n1yDf5zCSdXIGnazdH3SiioZFdDVRvB0gyLH9EWe/E1VaIOk+r
+RDvLC18qZ381Mt6LBnBvmC2kWEzOCi5/XL5e5/n0adWFnFfzENdLLVeduO424ndXaM3B0+7Lixj
9x8MMX+XCA80BgT96YfTi9Ji4nYlu1lt3ffVj6hh4FyPxKi0UXlbWxEXKPq0NGHP+71aNAzAmE3Z
TaJkl+k/80K/UpR+L8TGhq+unQOelrzldKbMUvc+XZLlGUZHcVFx6dhnV76RfiGP6K4uf7eVm1lD
u8PgycFRA1i0ONhSLOiSn8SSq9Se7/Rm21/XiQRUt9Ll1s5DbdrrqA1coQ5eXI9F29IilI27HqmR
L5RHu43Pe75olCzmSD5jFhCqW9ycTSCoXVDFolvXMrX9eqqPctltiZecR7N5PjHCWKgY0Jha3s9x
PHP92EiXyv414LW7pmmvff3DLy0SWEIloHaDqsRyUGszpkIsBpPkxjKSi2l+KAuNKt50O4rDT6+U
n5RhI0qfOydtbpnvRvuR1Hs5cSlVrd7q0BBwGfowPUlF3e3izNNvTL0FzNLrWwyLld1Cp1khsYM6
f44zFSj4mPnEkN+qkbPbWQTYZZBlvhWrzs3Q00NTg6KYRBK9fLBFlZGroTiobp6q2q5R4/rY5/7H
zxutF9J0xivBVsEvTs9bIkCODWqsBGqq7eKBik7epubGqT53PaxY8yA15OLJxhfnbTLSzBsaRXXN
gQ4lT0fplbNvPZV1rewvn+3zEI8bY40Sn66RBC4CSJ1KE2izSHOFAoS2VqTcWGImXqWJrBzHqBtf
AqHdkoNeW5/CK597lh4oyJDTrzh4hpdmeaO5YaV26S5oo2i0RSrMKl2X3N9CVJ+7hoF2Ay6BD4IQ
W05wyrOxLaa+1NwpLTXH7Kb20NbNB0FuXMtYscikZ++jB7lwDauIu6lEyt410G7Kpwcr9q+kTYrm
2n7xekfTlqMEqXGBP0vVotHkJtXd0Axrp+vU5FpPlP7K9PLgympoBpRm5284ycp+waGcc/e5bQ24
6HS/clUfOqtVNWC/Rbej/Tfc8kIsEFy0mg1TK/krwhcGs0ZY3azcu7iklVGLK9WzNLc0jeSYp6Nw
m2SxfqVLVeu2RuXDdQvaq1HQFUft5eg2HUZpSxt85cZDDkN8g2lQKsFTT1ccDp0vdl6mu5aY8SoY
bhrV36vZdz1x9Uyycwl6pU7nArHAT8bmo2Hte3Ofg4ZguBl1h/nP3+XwRWWJvjeJmhvEADWiOhh2
NFUDm9x7iyK7aoq3Nr1CWH68UU5N+YNgCG1r6q6pB6Z4qyn10D9GY5jItiV0g7KBPTg/iiYJ6yxT
o4OHQ/Hl1FyaJEGp1shNCbnnfa4So/5TDJ64ccWdL2q2QnbAZFzIomd400kXiK6i7sqVWf2UO8A0
9My9ACpo3e4uB9DVFZHnyRblIZiwiwOZG4KWIDJtuFYT9JVN3bDPD30Oy3HjUlg1pAPYn2u/ECEW
h1AqTVr/HTvFZZ29JJ4BiFYQiw006BtJ//SZPt9u9AVmXRaO4GI9dUTDJ0dDyNV8K/9mFanFGKxa
ABRTdTdtrzE2fZikm2wQxn2kG8oBaEB6rCEhP5dScq1GUeKIsQdHLyq9oyl06C02cfM1KsbiwQh6
fddVTfzboLVoX96JlV1XZoYO6EewnPBjT33L6Cue/mHtuUbqe07uU07VU+2TtkmNXYlRHE68i7uL
/B5M86ml1hjowGqy5zZcX4ikiEHwjTkyLJq6SfirzPWS8Rtt2e0UvQuygxn3+UsXa9LWkpdgQi4d
xqHNeo94BC3xZTMnT2Y8bxSYrmdG0Q5m2/C5EgKrgaoSH8rI8K46CQBfnJLWVb1Q7ZvRuw9Tq3ro
gz6+S2LzRa0i5TYh8G88U1e2g/SFfAw5eRx2CTYTpbazmtY3kdfUx8+6T1syT/0CqG3+8fYPrzmY
WRaeSzl+OXy2aecqFwNT72BrOnr6S2kgoiDdnxeW7W2RH87XBaWCogNUJPJ2/nu6+aPi12A4jPQu
N+91q7KBF+nGj4+68txyoDpIFZ04tSwGsxS6awwNupsyOrPpIP1WpW5yQEhupc1nrwGQ+fQnRdBE
9OsIyqerUWIrUwI/T+48LtOHJA7n0iuKFwkaOTccnQ/SeIn4dEpQvmPD6A4Sy07tBSIo25bu+l2W
iuqnkTILonutYU9B/2fyGg10SjPtpECxnmVxyA6Xv+scI0+CG9ZJ3Km0z3hfAGen1tvSa5Sq6fK7
LvbVuyibpn0hD8OxDpo/sRCED3kAlyyw4i3c31naNhsm0Z0HF3JXLHt3Spsq/pRa+d1QMlPNVgAB
Mj3Y83zJHmE7D4d0aqo/ERPdPnoKMUyAotLMW4++zyJUhUJUd5kUFHftBC5sIKPc406hbSZ9s3Hr
nofF2daMaJ1lJumdLWxFWhbJiZIWdzAXPbQ2CsttBtI0KZekxykQg79mF6k3XjNEiW34ofwoWcOW
tt8SaP7mYVzuFEQMqpGwJk73uDehiuthUdxNUqV/Aidn0EsfZvSCofAB2uku6sfsIIp5+ynVWsC2
YYJ0z5g3cNSsWL9pBBhtjWe9yv6UHSZrPAx6JThe3BQ/L7vjWSiZPxjCV3Pnh0LbMnoXKCFZRVgV
d7EXqftENu8zsuxjAbP+9bKls+QBS8RhupkiwunAjk8/Cm2fmFFxWn43WVK4K3UkHSgwbCnlnQeT
+XQpcDbQj5nbgKdWQrP2yhA2Fh1Qr4khEWQopZuVnj4htRL1jp412nB9eWXn3xAcL4oAcwI7lzUW
mTpv8THhVOtuqU7+9Ckr4yGwM/BF5UMx5NG4/6g5VCKAueFm6A6d8ee1Vumnpk1MN+5bgFYGXVvz
Dn0JUbNDMfDrD6M1ZvgZJ4qfMGO2l7WuQq1qtHFNw0UbTwltTzSj7pDpVuBvZObn3xFeE2xucEdU
lc9QMbjMVMVZaLoDED8HOnQQ2kDF4k+9F2hb8qDn7nhqbHELUMGDDtaRGzC0wYTaIeW2PkTmh6P9
POt2ng0NXkIBN3vqjmadB1PaMRQ+LDv5qEwVypJ4EcBYNWDUSQ+VSdcaNbcrRd/S/D4P+DMJ563z
Q7JASn1qu/aiseq1wHInc9gVnXcbDiHogPrz1EnHUvh82StXvieciVnbHQokoNnF28BvxhwlHp2h
QGWCWv6oiYngNCZ8uI/m2CqjBUnrsAJnhPfO6bJUs5R4gxS5K+rxVWhwX8utJOwteatvduaOC0OL
m1ovTcXLtDx3E73bydnfvH8yivDqg58NI7wQEeZDMAUS0MJBPA/ll9AbcmBDTXSIUKPOxDbdqPCe
7c1s5A1uReHc4oVy+slQLkoEz2SIVNuFABk1vw3vRT/Lso++D2c7CBHNemgyBb3F1mhWQsnIMnN3
8EPvuk/R1aOvvCWcvfRrbvWZJjgjn94k6BbhFni9WbU8jW6h9RZS7LQt8v3M5THG4+B/MLRjC5ie
AR6CQgwHc/Hlen1EKEzztNtEfDSbwSl3RtPsLrvAWbrwZkSfG36wj2ato9PtAQA+Vyos/VaMdBSm
kyB6QS83e+l4Et2Uo+V/a3ir3kxg9I6+MoWOCV3oq9jq/pM+VMmxFczMrlS/vsmKpHKGVP2V55ZS
M6NZ9fWNhGGZv86/LJoXPM7BhnL9LHIb3ndeZE6Zfuu/GMU8QE3ad3fd98ufZDm3DQDImzAb9Rkc
lzxq8UkKBRUASOTmLYlsiv6s5R+SspQOQLLzIx3BYZeNVblvhtLcRWYY3+t1PRyFRs98SoKtd5PL
Zrn3jByWaF17d4YQ5p8bMW+erW7orqhxiNeM2vOiXVX74q5pJKu19bFF+xksvYwGsQSidyNyLXMT
FmXNlW7TAPNJ3XQRUABXw1mfdPNWTUYehkdJrq+F9kdMfePy59sytNwjcQTXURvmbTfdAm1wlF5h
vMZD3L38Bztco1QIqWrT1Dx13EnOmiaEPHtraAiqT/reysIfhVruh8k4XDa1cuhnWen/mVqEllFv
czENTPO2sdpHFNdejPLQjHeNJiKe02/Eyy1ji40SjLht5Zx1xSzL390J1fNVo/yHTULIhWYw6Q73
5uKpIidtqHSgvm/hnGZOryDJVeeVeWWO7b1qjNLGXs178f7dOTsf8I9ZQga4Ohim070SOyXwpBxz
fWUNdqxn7Y5xStnGopZTmnhBQA0igUPuf3b0JX4ppuYVWUYZuL0cFqUTar5X7Lug6b7WfgdFJjJ6
+Wfd13MsHZNgcIZ6bFtHHORmdOLcaj+3ppgFu8rvfQZ6oXnjM1UpR23OVvwRoq6eJk96JkrKPosZ
T0r65CvSL7GoFBD6Y1vNGq5vz9lQ9sutrthZ8GNagsHlNoekGRm6OFipog6TFmnCLRD+8ktn2PqV
CH0oOm5zBOfn0Ml+YcqkVwN6eU4clxzdotajzDRb3zUruzmU90xAex2r3U36UGzdP2euAZiXxiWy
qfOgxzM4tjS2oQfn1XetCExOZz6B6L9SKy2wxQwqqvSjK/1drkR0xtKvUOnsiOOutt1+FLawm2cn
7/RXMRaPxJRyDRzt3ncb4SYVI1K78pig6NGbtiFkxw/GlDdjBtcZIHHrDLLdN/moBc2IUGzyNVSE
fTf+7YLPSZ7cdsO3y6aWuSTHApF/GlcGuzmTek5Pn9DECnD0yXclCHKydzPAcxi3eL1zWFq4zFz1
4Hrh/TunlKdGLC3vZDE3QrdKzbvWe/Gk+NgHKVu1QV84gyexnFm2iYSF+5c8YBEgO8vyvCAdAJFJ
wq1m5P1e4Z0B5S//1JfKeIyHfNgnkuYfdF+KH4eACadjYEJVC8zuCB9HfhJ7YOu5RGpdkrk8eqT1
D4jkPOedZTwDUO79jdC0VIyZQxPD8ch/IW3NW7Bo66ke3JGwDyM3gHqjXku+O2jX9HvTR+tGglb3
s/7tebuD95T94Xe+vP/zz15sDbZ5QRN/2ZxlNVXPvKCWaEy4bUrNzalzd3rKJaZLHIfeLjfAKWet
w39W+n+sSeLiFCHjlIWlgrUy+h34JcqvI3Kz6pEwczAsmEjjbRebu+wrsTQxpo21rpqnOQwTgG4g
neKF+RL6TzUiGeBKTAJUyxxQmkf7UpslviW7FAeuBe1R07771de2VpnnCULv8vdeiSMo3f37KyyO
Qi7FsRZrOt97/OlHL8bY2J6w6xqUHbaQVit3Ak+qGThNn29+5p+eumAw1IJ3dsRk0qu+/Dt4zCDv
fqSwHGX/ixa3G2+s80POGHC+7NwBIHNYyjVD3m6SSm4DVwrdztSdygx3GZhwLX29/AnPaqlccHOm
gEgArR2qMYtvaHqhL0dk0G530GzZKe+YkeQEul3s6g2HPY+OVM2ALVCLBwRC/+T0E/ZCIZq5qgRU
tOSZcWGnwpd0y8hSaYLzjxWi8FyLeZMmPLUSMbGADqIfuv1+cL0b3XnW1b2/E3bVbksYcG2T3pta
5AlRksENTTBV5n8EJJCfMuu2qX5ubND8WU6DChQn0GEENXIu+OanC0IvoA7zrA5d+Vg+K9/EPWw8
uzIOT+UrBGHhMfty2eDaNr23t9imuBw1OWqxl0sMq2HWSUDradwqb56HytNVLc5TrI11JDCsxg2n
fbg/gHGS9tWT9UfdqDYuRyC++cP8zCQiz+qRywRcMHzF8HQthIvy1VDSR9HPmTMTPJuIyRaT5YSo
sFTqN8svBttsqodpFP6W8FCFrbHXKwGTFxQPQ57WwBJY/ulGlqTRiBqlkWs8SA/6i/lb3/3Kd+JV
5TCR6j/Ej/e25k1+B+yYhrGwZriVW2c3hQyhyXitSoRrhw8qR719Xs4zGQIPDh67c9x8ZygJy6BM
zD5ydSFysh4musaM3mhDjuCs/TyfaqgSs0jTPN3+LYq9MzPDAfysniKXhvNT9KjfgAlNn9Pn7rPk
lo63y+PMHq/ajYi1dsABSxrQCSj7U/I8XVyg5kIwqSrqk2JrC+Qq0J1tajSdupFqrUatGe+H+iSw
MeZVnFoyeMdLuGnoftMODNKebvtH2JL7+poH0EY+vOqH720tIn4xRYOUCNjqHcu27B+1/ZUsweYB
4vQbF/T8gZax672pReyqK1FuqA6HLmrG+//0w9G3oaMMAofb6/SbiRKDa30PjkMdNY+5lPb2nJjt
LkfDNRcAk/s/I4sV8DqU9GmoSCeZ6KkXzUOh5HZsPfmVueEDq98KOoWB7jzmlmUWWS0Hy4pbNFoM
JpUiivkgCv1Wl2f1ugd8RVKByjRl/IVLD2VeVFXCeR3lbjgyrohr0pq0XQVAmPaE+WsUFJGeqZbs
m2yw9l5vRRtOcZ61kSMD8UMqgqPMG+Z033jOD8jvi8TBUAt2gmXeVtDQ94Go/EUJVUMEirfF5V1c
u9Nm7TMYwjL9T2URDr1JrQYvng9yZB0p1kxXPH5jJ4rCLRWaFX8huwHmMOu90Rhe3J56IbZljw6z
K2l/c74fKYESV85MpP3wkk4MLTbSD9q2UCMhcjU52YNRv/F6zUUQY3/ZzMo9Pb81ob9Ic51nGQJ9
WPpdGsaxG/ZWuS+8zO/tcbJe9ShFvUykehCZnmQ3GdMoYPn3W9MB1iL/yS+w2LpJCCseN3ns1pL4
TRbEYytqD8koXHmi3tuDqd5HuvK19MursWVuGy1O8JNRmThp1Aa7IUlFOwSZvBEWVhxqFvEn7NDm
hru7+K0QjEoS1B1iN6g0lFWjfTI9G8XW6LI1Z6LdRteZsh5FosVbtoyUoAXDNq+9vivLn4HyIMnh
lUWh5vIury0HWTZKUfNsIbg+p0cypA4VilbCchSGg6rQg43XuvxwS0eHHvfOyjJgt4rRe3Uau+1e
BwMRZF+k+k8Ox/rL5dXMrr+4deZO2AyrhbwBD+90Nb3SWVFfTYkryFbmVF2R8yTt95eNrH2y90YW
ixm1plD9XEzcIHGUvZzZ/+F8M8mUtAcAEe2pRSBJ/Uqpa63gOqi/yckLYzSr6O/lJay5F50o3pgo
myOjsHi/SIwGRlCixIR/zwy+Ib5G0khPry9bWdsNQLBcNoAKZCaDn+5G2XpaNWhERNTiiz+Q12pH
0+A5b9wqZ4R+UkSAsf/aWdzUVY2CYC8FsVt8S8gGhcD2JMard54t+o1TleLRS5ObpCjtaXQThEUz
Sd3oKKzdrie/w2LTciamFAbDzVyKYNlvulb6H/N7cVuZuyDfB0+XP+zKPQp5mfo7yI1Zu3WRevMq
DGutj2I3F9wxTB+GpGHC61UfB/ug2KJmrbg7BVRKBbQDuUSXyPy2ClXfiKTYTQdUv/S/PkpWjFfa
OFQrHgmFB/QsPX8qaG9j596l+Z1QBsgEogZbmK9i0tCWOaBDwyZu4VlXl0MxGHYYiDVdXETWyDfb
sh5krum2suXcd6bpZsy2MI8rrj83UWf208xuVBYHrC+zsI4Mg7Bq6nij74h19R++GFtPzxrsDvPD
Fl6f9HXkN+gRu2X1i8EP3az2NZV2XH267GxrOwMxD9o0rkbitvhgeuSp4IItlkIerPQBOkG+ozC1
T9oi0axtDYFixm7y4EMe4zRe0OipBuC8iashk9qqXy2UeoytIShry5nRR3T9Z6GTJcY97srOS7sa
I3po+yYTQR+k4K5MttAl82dZXEW0kmYk19xMAmG7WAyskqFOsVPHnh2GMdPHwutYL3cN5LTcv2Hy
2g1EiI10d+2Jhz2YLbgFN/oZeyxtq3HqJS4nV36CMdDa4jF7MFFX2bW/uxhI3kb0PS+PzviJfw0u
3KMQIwhWaNi5wWd5n+yEL9M+2yvXl31wzciMTgMNxyMJWuHpx4y1ifmN3Zi4k/QYD7bhyAV4v8Nv
tfh62dBaHNe4FakfgvOfZzOcWooiMwe6qCSQVex0b2bP8SGJbeNl+sMw7XGrZ7HmjO+tLTw+E4tS
oG6KM3bog6avqt/ancjgvc3i6PyTlu743tIcsN7F1yn3pUATkAGc2tvJSK6GH1yNWb9vdCePmXRx
G0aHuti15U18uPxJVy6rky86n/p3lgsd/cTBkmE13RWBO+zr33Vrm6//b0YWp63zpyn0DbZtqI8/
op/x9yl3vOfLNtbCE0Rons4k/0BWljbEKmitMUnduol+55Bv6gk2k17v/t/MLK4OoRYH1C3T1C0Y
JJplwfWUjD8MNdpKm9aWQwr4BlbnlbEMhEDdPCWb4tTtYUHbLfSaQ9z7c6NB26qmrd2G3B+AnGZd
RVLzUxcANQIASspS11KiedYTRF3d2GoJrZwlIPe8yMCRUhhaZhCDX1lWPxEjqC07gYaQQC07tEbB
xNmXd2itsgwTmKAHIRPo5ZLRapglo0XMgVFW7U1bB7bW3MvJ1zI/tgXIi19idzOGr6n/k9ZzKSEN
2mylF6trnUV8KObMOjqLzDryqlwZetw9F68MHm1FeOi90PG3kqWVnipPQnoqpH8A1+BMnu4cMqPR
xL+pi/biQUW8+jW9Gew/tkLdOttrTkx75b983HcmF84yxf4Yq32Y0vXoDuIN4uT70A4a+1G6Ka+H
Y+ZoGxZXDgJrhD1uzfPXxGWDT5JyzepEQqOXpMccPTC6U0LweHlZK1EQfRYU+v/Zr6XyUKsX8D4a
D7lXBSX86TglklMpzEN4EeqNkvnKZUlaO8+vm8fzgWo83bOmBJ+jxZy2DPEbu0v9CEnAeb7hqA7X
Rct7MoWDeRfCwPwPXxIuFspqlGUpKCyuaYo1spzyl2uobtf9ad2o+ziABLoZeHV6/Pglwmmni1M6
Ly8CPwjctnktgOGLGlTI9iaFumrRiL68aSueQUUW4Aj4t5letrie0TCrdWEaQ3dC7Dkrb2pftRkP
eNnIylkmOySFBsDLc3xZl0XkM5VjTaUfpj6lU7sTtb+6RU/j4+iRmef1r52FW4RGQGKo0g4ztGfd
M3at8DPKnwF1b0THFU8nxtN3m0MjPrhICJHfHypka0MXydO9yYNhF2oSrXmJ5DONf0xdIW1s0+oX
/J9FMMOnPqHWklLAOwjdwkgclee/HD1naKwyBWNjbasO8c7SMhwmBVNDMo+WYu0BpepFFqj/HFpj
o/20ZWcRA622HGbJwNBNSzp4SrTTmEGLgMZlz5vPyiInJJGhPKMCHaRAtzhL8Ne8WDMzQBSVNhwt
Kb7qlH7rmbpuBGQiZB1QicvNiftaY6om1Sy6sJPu/zXi8fflZazEO5bxr4XFpnSMDGsTRi4iDF3v
E/UnCr5OJRpXgnSHbsGOp51z2eDakngJ05V/e+IvBRJaK4ICrGOQVu9DhjKCOFYvl02cOwD68gxP
0rAzB7zZ5d8lzWj+eIOUEsOFwnTyILab5nXY6o2cf7jZCNJw1EJwp7OEtjbiqaVO7uaFd0gs7T5S
voS6ehsMw0OQNsi1GFeXl3V+UoH2c0HQyyUYEVNPl1V5gmqB4U5dSNp2x0U0PPrm5y76cEA4NbM4
PmprJQ3DwlIXBgH6ykZ7PxX3+hZKbmsxi9shLLwmqLKCe1bfJ4nGuIuaCmNaJnZl/bn83c5jKgua
G0t07wzaxIsFyZaQmJHYpyCCHryweGnQtimYgcYcR3sI9N1la2t+gdQABXQSaRqgC+fzxFYgKyST
DiI6+yHFMWF4KdXGKavmL3yn7aLMmbvPp5eWGdnsTFJcavkKvtEM4lS0rppE1a4GorlDqSu/UtrN
acwrpsgdUG4At0ACv3wmGGCr8jGQOjcOPfUuHZJvQ+TLh8nQ2uPlz3gWJrjSgUXMEh8zlWlZaaw8
XRbKsutcWqo7wSh2QbJRFpmv0pMAfmphiY1IvUSvq4K1cFoFu23Fdo9FhpJlcXMFeC9yBLGSD6pW
W7shHqQvlxd4Xmya7XPF0zcF+Mp89tPjHJi5lJGEdm73i2FDqnMtGTbiKWA8Uc50KqfeWO+ZY77Z
o4zBm4vmzpLnZKa5Hpcm6x1qJ/8TgIZCh77dTcLGNX923BZ2FuvqSi+A8iljZzj4Wmkb8md/Vyn3
8mZTftUbjX9XtDhqSqtGsmexIjy+fEFY9jr8YzGepdqHzpe/4i4+bOzZ1tLmP393sfh+GJQdAAr3
bvr1GOykmw/jj+ZvZzJpBdYDo3uXhDcydr/uS77d9CsPncnJ5d3+studxd2FhUUwzAsqjunsBbV+
myBr6tUa0qYoJP+6bOf8mb8wtAjwsLdbudQUjlf4HNW7sHpUVbu5cr3OZtgosyG+Dsox1n5vyTxt
Gp4jy7tNKrTSnxIfw9qDbDHh0+kPQel8Zf6peKXdfK9+FvbGN131w3e7Nv/5O4tTU8ZSILFrjfgS
K3eq/5IoG7IvWyYWrp57oTiGkcrXVB674bU373Llx8aOzZn+WUB8t4yFd4NbnNJ0dr44SHfIflmB
o34rajveQQzLjgybuWxwLcSjiAghnfyZN+liTaikRwraq50rhoMtelzGSrFhYu2zvTexWFIdQKeO
/LB3ZWbCXOu34cZlv7WEOea+23mGMWTYYAlN9ENuHqLu+fInWnXm9wtYvAcDRRLqUg1616P6UFxD
HCiDe+Vn/7m7M+/F2y/hQ+QkG2/qjY+2lHhPGh/orOH3bpKVu1wqnRx8YqZv4LZWraC3gdDhXG0x
5z9/9+mKEO2BJGNrvMGRbYAA1cZDY+2+Q2TqfwYW7oWITp/UTdy72W+wG06kfa7TY9ftq/CobrUi
1veJLAzZJ5p9iMOcribImMWEklDvjtIPcZYhP1ChsgP7b+KYjvqDTdpY3Vr2wpvwH4MzR3phsIuH
pjJmg06hOGLoGK8NKi09o2WokG24+fqn/NfY4uUh6m3cm1HeU8gc/1q2Pfz9+XFvQAiJNy58DNLj
ZY5utsy7Vnx8rqiesuhzEtyN0efLZ2llEScmFhdSnheFESN26srS9zz5zXEt84ca/v+jlG8c25VL
9sTUHDbe+bbcFrCOGfHipglT4vqfivl9YIKItPUGXbdDs5dW7NuMi1M7c3DrO4UzhAtYvelkJoU8
JsOo1pYHrGQ+rOhfS4tANytgSKPBYWryyImZ16Nmwj5WHMEbbH3j660EVUSjTUoqEKgtsDynq/LF
UR7NIunBuLd2pk52T/Xrsi+sfjhm97w9o9EzXAQfTVKmJi5w6F68SUv/gGSirepXKoOPLxta+25A
kOkow4KhL7/wBLMctF5NWmZu05wMh+uk+Gpm3+f6mtR+PL+nPA5eYp4fMeNATj9bwvizMFTyAZx8
97kW7EzaF6UD3iT+MDQJIb33lhaLkqPc70W1HlwmHqBEpUSB01bZ1kP6vJs8mwFqwL90DkmMTxeE
3JNvaGE3uI3iFK649/KjKFwNuj0lx/I632LnrsWH9+YWbtebqZELA1sVKPGt/luQ/V04fpX9vSQd
QRlvECxWrr+TxS12a6QuaQ0xi9O6aJfmop16T92W9uHCiEm5GCYu0HiKyeBplpOUmHFaB3Iahc+S
rz+iBLD345+CMfy+7OOL8zpb4QTx82dhGjqii31KtbRES9WKngVN+yp4zb3Zh/rHDuw/NsDFoqVH
HRQ7p77gKVLnq4MQPVcoqHbBbdrfmNawq7rPl9eyCAz/2KHzQ9hBjpZi9akdQfEaxN2S+LlBGXzw
g4MZ3qpeeW2EG0Xq1Y/2ztAiYRgGpgx7RRQ/i82rl32Zqi+XF7Lx85c0wy4sdJ1pXfGzZcSvFkP/
LL3dejBs2VhsfKGNuaLoafwc2+Zd1TkBf0u3wYEJLCJj623NKdWrLRmVZVhYbtHyevBKLREUgZXp
P4bD+Md7VK+Bxrre1+n75U+4cnrwgf/5wlJF0teFTmf2Y/w8QNAVE6YFNmF7GCxx2HDuRS73/6+I
VPWtLc7/njrdPLCh8boqfkaaU3aYqCz3dsUV62bHaavBtASGnxlbhLkOYadoijBWmA/pz/6egat1
uUssqCzaTeMMd9lxtHdbLK71b/nvEhfhzg/VUe6FMn5u1cIFaXdVpEgSxa33sUvwbXXUQSm/zuJf
1NhPP6VXFnpQeAYsfU9+nOQYeUmNmYv6zdg8Nen3cDOTWDsDb4OUKLxCUFvy5MIozLyk9a0npf8k
mTdjvwWFWzXAQghISFSQRZyuSBa7Wpf9znqqLVc1HyYa0pfdfHHvvX0y1MyZek9whbG1iESt1gxJ
ZXjeU97Ijic90LOlGJ8eWuTMhi9qKW6UMt6KxO/qDP8YnBkl6px+MWr9dEVSkU2KXAbCE+NW09HW
E3XXhi9V/1J043Xa2kO5Y1yklR/M8UUM7VxNGXV00MrCifKNKHnulqBeeH6i+sQdRtXt9FfJ8y7O
y2IQnpBBQI1p2KdjCO9843GzxFizYhAvFlVeantQhpco4EQojdLLIv/59nV8jr5p+s101IZ9fh3+
UuG7F5y4y3t6HlH0WZFOpYKOGjF6H6frMtQxUwMtCZ+ZJLiLiSXldMwek79BKB387BBu4RhXgvIM
mABRiyIqiKdlDmAI4oDmLplGrmj/H2lXtuS4jmO/SBHal1dSkvdcbOdS9aLIqqzUvu/6+jnKmemy
abUZ3ffl3oes0DFAEARB4IDWQbpSrTfrN/qUNIm2UrKdjOAwYXr5fTGXYOdCZHT+4QqP8kYmLIgM
Jc911Cgdazwi2Lo5pW6K4d2Op1SYr5qW2cawegx1LPpgE4el9GLFGY/F7taGEN7jtjKn8FEhwD7L
CV2K4L+ewmMRjiZVBAPbp8mFDZixSvu+vMxtAnY0D75CmIURQXjgZC/9Rjf2mH4VZUfj5NfEHbbR
sebEpbeWcw3BnEVKq3mYoztDSMQUnKYlBjLEmfk8Tcku8dcY+OHcF2oJEa4TlByoPUPJDRNydX6Y
mqGYZMdKBisyKD5Jpux9y85b2iFlrBsco+HhzX+/uJwrWiYpsQY81bRTzAEKCkfWnCkGzQVYV8/y
8b54Cweuhda5f8nHptMwj3gK4xB4gkTN5kOvCEoEgylzmmKd5rTzaBduGpQqKBUGmT03IU15JPIs
JclsOBbKs+bHQTTF37DIo5Ja7GLDy446SLe1fTU+dMKH5x+k9pzmu7b4XRe/QH1hfg3Sc5ObTpZL
tA4TogzhLsaQpcRPt1MluhzVLNgzfhZUM79HYcrKvLUulqKtwGeM8wE/C8Qf/l439+kP6UPBMFIi
/vJPSDNUK+2AYTauvOe+Uy3YAcAx2Q3EHsjZscXeUZNIpaGjikdqLQJO4xbOfzUUCBnQFZAcDM7G
ur1ZzNx/KBkAvfA3F8a1rBmI+PRKEbJjoGbn+CibCIPSF7/gze5YOF7n1gn0Jc1kDhBtDigulFrX
6EkFz29+7JsPVe2J5e16G/sqdX58lY71FXqHxDzXmIMRYnpWtOMRrLAM9WA3hCOch1GgQQSd2WxN
1gi271CvRfWIxsd9/gDO+Wf9Wd5GG39rbqZn62dw7M/aynNVu6LWRuf4E7Yp/AafsSrNxGjSFFwC
x0zHEML6FJboVejsQsL7avdkhDKo/x6tMSN653Gwv++hV7ENIztzIFUYtjzAg6tHmWabwo236arZ
ZetmHbnDbliHK3+ju9Haf9Q2GB30FLu5K6/lVbLi8lYxrzn/qwW0BIEPFJReKEC9NoO+FKdA8KEF
XTqoxYcqb3FpIoq40YSVkh8bze0Hbm2vjI+y4oMYHZXKeLKfu5GvQUu9KIYyLLUjOFG+0D+Y2enB
36d7/8kj+WOy4viPWYYrOAQaiCMR4CDKAb0mc3SIo6nXrSzox/fk0f+pZhRkl/pjccBVbYpskRPG
3XgrVC0hTpy7CucZMixHM3LHGJmXxCA+t5y22yTCrlQpOPAUXivP7RaekUASipmpc/jG7qC6K+uq
zRPr2K27XfeWncqD/MNz+725jh+jVe0E++yPWnMOxkX5LlCZfRPj0V63PKCOwZf3LPRfqAonzcoI
Kp7fn7/ErNuVfMwuQZuNXw81NFlUtpe/+YKjrUudtMdK3A8qtcZXOfiJAegw13WbkhgTXe5bzs2d
B1dt0C8h9MeFBwciszk8NN4YozJ4xxa00GtlF2Nc8+pBf7mPsiDmFcq8Wy48sZR4RdpPvXdMiftG
73/7NvRlRGBCfLPNBVEc8fH2YUQv9eO5f/JaUhAZS8aBmj/FLBdY8eHK52Y8HNeMHGUSyYPQK95R
fBZRzvTbcrOT90PcwPCjkHpv1hOXJevmtETHpPRNnAlSAFDaMtJ5o+irrSb5J2Ht78LOHnaW5Qzb
1D21a/FXhcfP/E2zecXsS0oF1SyymDNxkHjzDKX1pTYFahCcUtXFbaWmKPBVUIqjoKakdHl9RQtW
iNlB8zQU9ExpaPm7to+yMjEDNAuDU7ZvV2jpABFp/eilROQk6m6V+R354d6Jl4i5VP8aRwfLSzgJ
oAr365gMn3l3GgX0qjfchocbQ0H92Uywh5pYHPtwzNdAVe7ppV8HyclPiLnS/1SYtPkWvAk4Dfah
G/zRPof/rFzfnGn5LxEZ0xxkTGgwLT85Sb+zgnRv00jrfRaTjseacuMcGSDGINV+KH3Rh2gh6hSI
djRqIivr+xvtxl8wGEzkBmoRI5FwxJy6J8tBIHr/67dZCObzjLkNDdjBIwWfD875Q00j23jA3K72
3U5tDUyWEcHIeA7kTfKKgWQcfecpnl9PgOydX/1LIlPd1p4ds9l69PPZUziO6iaiZ9DmNbzwt6il
m4xqFhBVpCban5+i1kW0Nx2sJ5VHubuEhZpSxLlozkezKKNMCePSQbUuY60wNscnAlIsv8eWmmuh
JwbvaepWjaAxAwhmFulI7CiMlQeDEk+9H/cnUwiixzbqa1suDdG+v1q3Jg7XgKcV8FbO3a+sm0eH
jVD2QaaeYpT/oJUNl8Jdkz9N6vN9nFszBw6uezhNELXh1f96mVRtTJJIaNUTOrylBtRXAg3NH/cx
bi8B8zD4CxBmfdIUo6LLflBP7/EHzCE8Bm7ylr3qv7uP+O0+1u2F5xtrLtCf38Fx6boWKANFIKYO
TuqpcYf4p/oz6/C6e7aU36n3FMcbDRRpSbzrMc0AOW/pWZYx/ei1rjaWhpnxpN4niXP/Fy2uJKbn
/P8PYrZdr01SNCaSekJV5Oig5o9E6r5PZFfk9RZ/N8pfxQaz7PPMXtRvIeXIpjYVUHvVIjpwTrue
vlvEX/9UHVSgUDSu0IH+qM8fH18jObWExxB9c3gywMyh5pc66nQDRT2ZL7FOQHT+4W8CjkNma3Rx
vFxKZ7EJN1HNJsOYZIAcilOx+eVt4pW1FTbWKnJC9/6i3SaKGDDm9MQLANKziHpPXbUWkRh6NI6K
T1ak2YZ7nfhP3YPu2QJPj8s75V8reLPtk3yyJjGCIuNX5YymTxo60rNxEA5IqHLs8iYQYSRkDlGr
KBMpglc42eXzpnsVOCmW74rBf2+MuIdeb0RDGtq48WD38nNaUsz2DJ5GzMuaKKgQnBq7MrWVrf57
Gh2Ve/WdV4fBxmGAkl0kwVHRzRasF4rQ40030E7VXiDGDrPnHO8RdrKqd7yyn6Ulu8T6DmMvDrrI
ytNS1zz1JK6GfWST308arRxMlnjimOTCJrsCYkwS0zcmVQgNuOpTdXaVhjQ78Yf6lO1qu7VNNLJW
L4GDIlvhCRxSHOzbYBLpub8K/d6bF0J25aCMamqppypw/J339ESmlfBTW01f6J8NCBeQJytjnGVg
+XFcQakamVzR6dbWqkLtK0eq2QTvmAmbnUuLfEzLQVBPPY022VN58Evi2RUUqtDuJdi2bzXHiS0c
Bld6ZE4nMFRXmVfCMM1VTkAhwNnTNwKB2gRXwpltF9kRlDld7zk1bgZliFT9FBgxkYo3MJBwVDZH
N1cqmxHQLS7P58x8wl4jhFaClls0Y52Kd/HLcKMIm1moyegmCMWd2EaD133EG0tAQz+YdHAvQx4G
3KOMSFWYa2moSP65VnXpXOVIFVbY3DQLjMg1K1Q6oMlIPXZWwHPGNw5yRkash3mvSBQbbFNhoIR+
N6WDfzbyjYmbbonQtW8/74t3e8v9RkFqeGaLQTKaUSim2gVFFEE+rQxcJXTAkkwa0NJFK7WeNroR
28lKavzVfdglrcoz3xLq4WAo7H5WUFjTgIjHP6NgiE76Aa9mtMgikgcrKfqtJBNnFW/sHo/lyO/M
+U+4YwxXuzabRlGCShnl4DxuRcff+hvJ6TlFPEuaBADGQGJW4twIyPjHVBhCK+zU4Bxs1C2K/Hb6
pt6rbuSM6/vKuz3aZmkukNg1U0qUX6pacK5cYS2so725LQ/VOqaF462l53AjbaNtxasNuA2AGFhG
ibEYhW0/AbbfBk+Ye0CzJ+n5R/RQbkxX2HBkvElZM2Czq7nw+FnQToKQ68E5fjj7MVFPE4UuD+U6
52lz1ta1S7nWJuMTSxnzm2MPYglrc2W4/tb7xIVnKzniOjjwOlIWDfFi6dhoPDWVIMkgVvjwKL1l
H7nLk+fmMvqtOBDeYWfh8YdlmcoUK9FiUQnOaHZxQPK7HtbKyntEHoSzQgt7GJMDwYyEkuO50pSx
dyT90USmV+E5dyZXBqNFYmu7bqfb8WaiCsVmtkGmQdr1Kwf41jQw0QxkPpishHQtGCSvTaPFvGbD
K+To2/z9o4aXlOTLWKm7iP5DJGa11EGq/KQDUmN3m4l4buG8KU69yznnJtsyAD64a5Fms7mw9qDP
Q2+aRVJwbXr42T39dk1bO4xucPR/4GGMd4zyVDiv7QVeMUaTUDTAG+GpBGo4rdtiYoor/efbGIKB
SAD1zjoa1zUGKExStdRMJTojrYnndVt6MB8lJyDlST3eXyx2Etb/6vACirkE5iHYmFByE51Lp9on
bkkT+2fnpiRdh86w7gsyPsmP5mO50Si4Xjbjcfj9WYLdkGM0vN/BUmdGKU71ssHv6LfJRsLOaPbm
M96/RDo6mes7/irc9G77Hm9ASflgrRTa0Ng1Nlyjug0grnSvMxs0ALkOIkz8kMJu7JpMNRWOzdvv
H2BGPlSr0PUcz4n+44IuWLKCwSFzFbCMDmRmy8SpnHdaD8vqXFQ3KPuATrvJo6YtPpb75mNLo+fi
UL5JvO6uW8d6jcvsILQPzcks4Pof6lbayRLek0WOid261msMxpiHIghRZ/W9awQykV+67Z1Sl3dE
zO7r+jwCiorau5mREHxSzDEryGEz1o2KLaOBlvtp1D69kee8vxkA74Ewx2vhSUXVjgARVxjyuwI7
0PebfO2GKLBoV96qXlVraTs5xkp3cxvUMGteuuj2soBp6BImj6D2T5mJF6990Gg1vhImdXLWsxHt
fh2JY85WvD2hrhEYm0jaKCojuUrOHbhEx+IhNTPajY4QE6U7Kg2PB4wdT/jtgVDXB75KcDKIYEa8
liiSjaitNTU+18rz0FJ0kpeT4/dHAUN20YEBhjPipeImb+VVpblRPaKjpbXz6nko9jpGrhe5e98n
LpkSbhAYaYt3ETzWMaZUyWmLrShDxR66u5Ffnew0SWIn7rgjNmZnwhrUzEyGixnmhcOCr2XvJ9PM
9b5Iz+1X/SDtUrr3N+Vv6SU6SLxExJLhoPoVzMHzcEuwyF1DFXHUFE1YpucpmUaZjrlf/FH7NhRo
Gwj5H8ydzA07MJpprxhG/T7Kw6jTxPf6gy41uYxSNvCOOFUtJL9rTcfcrPtKv31bgfiXv49RRYhx
I75fNuk5zndDNu4tTyCYgbDxxdCWk88cZ4KqgZfIL23lJRhQiNE/3/8JixrCBHHUsoIcHv0/1xrS
xFDABMUkPRemtrWG7iTUKu+BbwEDvTgiqnpA0o7LI4NRpGnrIw+cnk2xQNFqJPvUwkgqjgUvRUbg
ugH1q4QqbjA7MV4CfRloaJnS7FzZnY1h8whnzY1uqyhRt7Z48F7zelGXlg+PHupMWonqDjTMXCsv
k1JVkKUsO9eY4oM2GceiT85HsVobT7wAc0mHmLQDhi8USOHAnP9+EYZpRlcWjZejBow+8fKry5q7
+Dgjh+UNGHhdFdnZq9v+0RIq+V0bo+pZKDBGMJhXlkhip5tEHowCNlnUEgifUBir0AGcPNGqMVMp
oXWRzLXggVUHnLW9fSsBUTGKIpCuQZkYavSZX9h4xugXptGdxYKaqC8JqrCn5fRc+n8w4rdHOZR1
7LtNJIcnIbBICTL6sT77bUDHbuV7NibRWQrqHMp9NXA28bf5Xvsz/DZksfBajlpEkLhcL404iWWi
C1V/Fsp16Utu4f1qRbjo6OgHPfWm9ZjVTgxKi9RwQyHceB3qtiSSpRh7k9P0fbDeG2GPspU8cXXN
CdJ1Eny1IenNR7NVHfzrtjpEKglBqmhNBcGARx2zt/LCEZDREvGoV7wLqltrh7KobdH7nYmgv34I
/6TdqooxO+Dd6kmNcvj7nuP2yNQwNuO7XtxEGwDrW+FEm6iTtP6cohoBjd6d7ohtIrpqFH7VGK/h
dLL52bVC7NzH/T7tGX0jxQsqmTkdhLwec1ZLISa3NKKJYsDhzcPg+UF0cx+NfccxP4rhk2KQ0Hu1
htdQQLwckMJCR+Oj8kvfyJh/uBdPkYHxtiaNHgY0QftUkx6DGpWcG3Wnmq6m29JhDA1bGp6N0Smc
8Em2XCMC32NFhkOur8CyUiov1h/Zsu8Ldltui3AANeEzix9Ih0CpcG1ImVb3hlcJ/VmMAxT4YviN
+mip61qnhroKpkNbFkQPbeNZo/pO80+6cSgrMPNGK/MhDUgQ8wrlldllsqq+/EWMaQ+VOsRj4IE3
AFNNJbcv3bh8ii1ag8i2sNLVqO9H38arSL7XN3rw0b16AYapPGkiTZt3obMNUMKaaxjjYQycybDl
9JCpOFZtCYXL3joGBXSmg6xz59sNj/7x9r0D5fUSGJUQaIB1CP1Q1/qM+7gYJnmIzxqxvdEZB9xc
ndNItKeAc5eZ3c+Vnhgk5v4Uy0aoFlkfnyNP0DaDJqGNfxpMu8eEcs62u7lZzFCoq0L7CRI32APX
QpWe2SXlNMXnmNjG6HYUZTIVRoce7xvjzXkzw4CZEzlfvE1hltc1TG22UYIKbMBYqKhHhNRS2Wx4
p9p3zphVHFwHlmkeF3ozwAXDJYvUkOv8XIO/cJ35ai7TQgy9eCWVeq7RfDTQy5M0agX2zrataKIm
oUn7eIwr0pUiap+EKTTBFImpUiPNvHHA4PLA6FH7VYAOfhW1bec/hIKAVu0BLTsSURRPPpWFYsE0
NRS401Qf64QU7TRmFNMEwFphVZ6FhFSg9x+JJUSe205ZoFCMae1+hnlUClSsRkPgOLbbYxg6V1CV
ijwV6toxU/Na56JaZZjvLiXnwW025YNi16vABaeTEz18qGuMn+MNz74NYBhEZpX1ru2mzkfU37jF
/hAq27Sn4QYObnIbKtjekVtfPEe0zIJDSFVEbzZ8N/5/LWM7VnGhoCAK94yHxu1rF9XFPVJ/bt1h
BNKruqs/A7QyIA6+b8+3OXec0WhlRjcDCOIlMPBdA0uF6Y1SmKbn2jGIuj0EVN80znjmOPH58GHl
u4RhNIpJF2PatIinW5q+/Dh98QrKuHIwp19tFUHiFwDwVsauIfsHxYkIl5+XC8OcRaLRTUVRz3I4
JYngZkzyEKAgg3KWZckeLvXFnDBaOHm1BfpaWODgQiTX9Ym6MYlPjW1EeA1uS0cCeBAV3EQQsKPf
gPGeXSWaVajMcDZ42Dfyn9oGqVRF9LfP+4LdREezuV0AMeYWDFM09kWYnt/BT7jzSeSkLsfUbl9Z
Zgxc2uCkkViHVV+bNGIkPO6MOTDcR6hts4/3p2duXnZxhS5QmB0bmWWJnjKgIO0gEVdao78TpSUv
LwX94lxGl5SG2hmUgOKigw5qxhgGyYwTKfSzM/hk3/OBGqvIJ+v1/ZVZOEBnnkUMvMCDKcYbMPLk
laWUqtLiJkW8n+AS3XREbFa05hC9Lu6gS5xZrxc3thahryBkwHmfPGIdiH/GFKbtyeS1gS8p7RKH
Mek8UQbFCoHjPcu0pvojHlQcjqndxIGwtEsMxprVcp5/pjfZeedpBH1dnwN3TuJsrKzjvIRg/JpQ
G0gJtDXUlWzklUgFR/ip0BPv6XXWxj2YWZsXqyJOjaKFEiSJNvrWrfZzk+LGqI5qRk7BCy95unQa
XArFGLQkdZI11hAK3QgfcUjoF2dhZsXfEYedZJkgWahXOm7uzUa1oy3n60vxweW6s91ARaaaSKzh
8/rWK4jm6OShouvPkSqkfLu/LRdd84Wu2JSoUel+VwVldh4pAk6SbgVa2uleQq8MNy84R/731Mbs
TWsQuy7vqnldEAi4ckRiN3QFm2NtnK3JJm2iXh+EaoKxNfZw6uDOKhravGlytwWA15uTzY3kyTD2
YwzFlV+Rq27+WLsNmjI1Jz6Na3kn42r1en+peGIxMU4fCZpfjAC0w+OfdL9d80TibBuL8QW5l4ie
IgLgXaXSWv2NmW+b+yLwEBg30GMGTDuJ2JjmYTe5A8Flm7f3OecMe5gFKvgkYw2L34Odo1xVzhZX
dMI5MRdjgL+7Bh101/5sbBNBNuputuSRdvuSjJ+9u12bVNh83lcZxxncEPZU/qSmlYJNYwc0sp73
zosokp6ob5jGkVFelwvn/Ly9KSi1L4nC7NpcWzNRG1x8pHayLShPhUsBzqUKGWfgy77k+cW3M9BI
Z5sUZL62tq52Khp8KZeCj+Po0MVzvWR+bap5pczbJyY/lV1k6/b+JX7kbaL7Zzbaeq9hGq+M+maE
/pA2VDf1RiRrjkHc96KYo3CNIPbiIIcVbA8X1eZkPgU76lCT13jPNQTGG2RF3fQC6D/O4hchtTtR
GuBiwDvq7nsEMEteC9NlipSNOsKonuKZ06SoAH4MaEhV0n1kuJ8aX+1eWGXcucrLuHOtIjJVaAJg
lBj71eAjOwHv7VT2oSZpSF7vr9OyI/qLwOgv1cJeFPMkO0un/CjQZqvgoTZa3QfhicGoTyq1vhLB
AYGo+idS8e5aefpnAEwoJepDiKwJANKJJCQj5u/o5T7CvzG0fymKLcewWrTLjCMgDj1mSdLpwVEy
Z8ufQDbr4jb6+Iszh8IXMagXdIirsjhDjkB8jWzz8SVxOHuTs+Y6c8mBrZlq2cCq5qnjAjrcBmdb
HDgg/8aT/RWE8ZxR0WljZURwMa65SlH/LJB4VdvRQ7Lmbc/5B9/TGeM0k75KlbTB1TDa71pHc02F
dPTHdMjompcVW3acf6ViHKdUNl0faSFe9bbvIdFPHFFuq36+47W/32d2fGbVoVS1WBup3hpEkm1J
I9KD8IC3G5K6FXEwrNc+HuM/YGcdiIzoiuMQlg0dDLrfnEqo5GU8gqx1WhG082MikemwkYixRrER
2MMo5WypxbP1AolxC+j2bJNCw5us/Kf0aYWUDqhG7d1wKOiaE2wvpU/nHrR/ScV4CCPNkjTsINWI
thef9vsP6iTr7dergihF5tj+4sXrLxhLWYDcWI90MMCCTXCipXtfb4ve9OLrjIcACWzuwUFk59ef
U0CO6e/T/e8vugekQmfKhTn5zixLiapgMEAg/LUH207X40uUEkRW90Hmj9xs2QsQZj2KosSchAFx
jrnCQbp6Qc/HP0NQmOC3EtCCFPgIsYP3iagwrWYlrjnh4eJC/5VCYZZCKdr/i3qPq2eOxS6u8sWn
GSctjyHqOGsoSH7tV9pWJuqas848BOX6pCmaworR3ApXhtq6xjl5x38oAuOWPVS5oUYGAMlTR3vb
4V6hl33VhZIYbwyGtH4MDJgqiHaOv3L61NvivqIcOTi2yj53JVYFKiYVKOPz+y/rAxHm5z/aDKzL
DSyhkVoZAMF5Wserfe5Wq/sIi8fWhaKYPT2OTZpreEI6Jxv/RSQhN908W/qd/aww+9nMC6FM5nuS
unqtbGUH1mj4jNDmPQpyBGFdq6H2UxSX2Bblg0/ic0Z5N/OFxUa5kYYh7Ch6wtg0xqTS0sOFolFy
hC24mWPYl0syn2dRS8HRFcos5kWUV6Cl3MJ/8LTpKO4viWzizYCnmpEX3i/s8Suc+e8XOFJeZoM4
S4P7/2ZW2Miz3YUFwcgZFLmgPhBXFLaKPlaVLECJXY6buCsnKGcdeNO9lnJYVxCMsqaxANuKAAjv
Z+v0r4+FW78UjmhLrzT+DAhnty8cf1dojMqsIpemptDz87t3cMWSqmDQ6BD9VH/ub0keDrMlK9ns
m6SecVBjPhDlgXoPvIsXD4PZlThDBE3voLmR6ivvGZlGG7XzFSnP92VZOAcvdcZmmuPG6I14xgF7
MsGwofX9zy9vF1T5zoWhKKdjx01bTS9JwgRdha+9UxNzE26IgniRv/2XElkgiv8LxajME3rwt8mA
0tAFa+DS4gY0pbCAwBmJ+PYfzlxAPAoe7b9w3yfcxQatI6WNo1kyjViuQDv6ELtfnOOFp77vv1+A
yKo/tO0AkJhEm93oTA/Ik7xwYiEuChOxjFpjGYEIlNJRV4d4V1L/Rfp6Gd84QItGfaEyJm4ZiilG
mcS3ytoPaa2fnOzn132Du622AgkMKq9FNGqC7Vxhn4LzXuqr3lDnK7J3iB+KzbhNH7zV2bPDQ3hA
KcT+x/A67nNM2+XxvX1/mzlKr7CZE8hHubKIaZNIZgQ0+azs0K4Lp7OrYJU6vrpuq11eopO/6red
jVLwerA7TOtwRgrOkOFHjmlwGQl3aNNQv9Kt4ZRbxU1yYlYkPZgHeRurxP9TxqSKSPqrUog6kugd
E0182/fWrZ9S5ZCkFpHW4odnroQEOVwzpsHwgarDsDo306rLnCjZNBgY6HPeRRcOX7BaaOitRNsC
an6YmL3LMhCAVxJuv5Jd7CaNvIS2fX9peRBMyN4ZuNoqVj/nxGXq6vuPE6/xYikqvZKC2QgKhvWN
ciNmZwwFfC8dmSo+yTTo8ZnX27vkra6gmL3QNmpu6hWkqZ1oUyT0HWyIFS0TOr+7GJuUczYu+Pkr
OPU6nLACGZz5KeB24h+UQkk/7q/Nkgu5+j5j+qqpJs2EitHz9IhXfgMVXQHNyPo1X8vH+1ALgdEV
EhNTlKhcUHwJSONKpod6Zf7mnFk8ACaMUGOtihR9mh+RRPpLf6o4Aix4wSsBZju/8OmDVOdZFmGr
IDW8UZ0qIR/rL85y8/YKcxaWfSj3bQxDDtFz546tMyprXr7pvp5QNXgtRxV7lZ4bwGi/DvlKtYtX
j8OxeF9TIOe+Rogxl8X0RKyE95KT7txbhOY25ZyxPDGYPe+VeieZJcTYdUjUv/T/KScZKl/+Osab
DpxEqgelFPGakpNDSCL7aDkxrxODJwKzucGin/lDPSLvI+JREuMP7Y5TCbtwV7iSgtnenpDpvZTM
7iPcok7YlXll5xwHorOvTkMc1rLnAUHYidvD/GoCKq3BffFtXu/r/b2BefXXViUiRz/VBlakLIlJ
qI9KhHLN9e+z9TOxwJXGmF1e5KCBjhusyTvuVjJOeYOWe+N1ywmp7vt1zMq6FgYtaLmSqRDmvGkI
7xLC0RQb4uK4V60owcfFznYnkv4JD03JTSZzNMXGuHmaqnUfwB/2VHF/zn2VOgmfIt51l+NMvp/c
L9yupxqB5uUwMI24rniin7nDcbqLCDLItTHMACMabu46ugl+hE7BJjFQTZVPRHsm/ScnClqqrUZf
xl8UZsXrTJlC35KxUdYGwYDfdYnsg9uAXReE2RjhicftbiWiqDhHYBE/6Kt1g1b89u3L+RAft7w8
6qLr+ftrWBNBLB4qggiZY5L/LO0fqK/maHXRCC8QmEMgl/PcLz0gNA2xqPC067Fd74cUi97tAoI5
AtAMWWRyBohXLJsOlNwj9xF4QjDRXoTHIUFtYONJZbshMfeBTgrKMQ2O/X2/pFxYeNIGpdz3ANFI
0JEaNw/r0UVbTH6+LwwPhzkM1Nasw7KBukb6s5pcC00R1NFe7oPwNMaEedVghrWOVTnvqr2L2kS7
euXNhOTZLnMQhF0/xHkPCOPR7XbRmufZeGY1i3ixHrVu5FZZYz3QaDzYDciFT/d1xANgXIGVTXjX
hv8/T6d37di63LrqRdf8d2N8X7YvJFCjIYjTmaIe3Psbi7zHDwPBs2ay9d37knCW4rtR8AKoxbDX
BjskO2e/c/KInR5+cva4xLHab+7CC4haaFu9lbDapdPYkitSDe9KGRXw0Byip7SrqPHsVOT0ySuG
51jydyf+BbCmBu3cAzkrUbLriLxte6J93tcfTzj12tQwQ6kYixIY0aZ3zNff0spYTX/+mX/5fgG/
EGQwW6vIDID0VMtBu2VL9Ef18A9BmH2veOWYgHYF+758hQN7SDdouqLcfotZITfh2YVlM3sfB2wz
drPB2YO1QjtsRzfNuXyPXfXXTl3z4G7ZFuZbwAUc4wqi2uv6robxvXd7SXfC/eGMLsSneEB38bBV
XikdBhtySrHzhe7R/zKzcfEDGFcRtX6igQhgNsKDv/a36skkJ8M2/5sb218Y9ulW7YY+C+bD+l1c
7cbvIhV0Eua/7lv7cp7mAoaJCabAyIrSw+oNOBpQB/f54dFs9clBWYytL1CYsECEsxiNADpDLWnv
YHyRZ9pII+JhKZAPESngPXjcMVzJmEAh9EIDzXFQoN1kJI/IB/JoobvG8BOOcBzXfkMu10flqIZQ
IW6l6Uu4evvIqPHEy6hxfB/7JpeIgmekkvZd8jsQf9M5PEoWrsYYh4F2yiHVBkAc0rXrRp9Z7dLk
/b62FsVAI+NcWWMaSPtfu1cztMqhyk1ECiB1/pGDPE5f86aHL7rwCwxmhxZxqAtSAgxMPorBlitt
1fdxx0uiclBuTvQSk1VbWZ9jt+iH8ow6/LnY1+A48eXb/F9h2PNcN8E+YSB+O9sjDZ4sotKGSNvm
YX1/Xb4rWm7c+AUOs0UxucH0mxw4cbEyHOOnR2bWMUIdcGhutg/1eRdtBNfc1sTAjagAUS86qjlX
8OVU7sWPYPZsDq5QvQhnYeV85z9jgJB+whnyFhBhldq8s2TZ4C/g5qPt4hieAg8NryMMZXeQ0S1r
S91cJCOveGIteogLHCbMD9O8T/PamK92eJkg753tb6evr/sryNlZ7CjXKu2S0BcBgja08nUn9wQ3
IzSj3EeZfcA9M2FO+3CwAg/kzSjJAdEQ6TGK5r+K9S+UxXiIMUuDsexmQ9SJaqO5mXMY8SRgvEMo
N2hv6vH9Ab0gDxm3rGHeKHc0xB7caAIfx1iDhr6fad1fvhNu6Efk8NgQljob5kFb/+9K2cKroJeR
FRMgyFzXINPHiaDqF+PeuPX/HMv6zqNcbJNu0L3c8yFRSkD8TFsSPL+2aBIWHoOnYlOJqw6vwmjb
Mc73bY3jYW/Yu8w+m5+h51u4dRIwfRt8Aa4e2ByTXhQPZGNzrR+KzFk9ov+sgn+14HTa12YXb15i
m+vFFz3ABQbjXcc+jIW+B8ZOX2V7cSvZAxkV+vHf3TNN9O+CrxLcSSz7AWiz4tAPwxxr9ZqcQbj8
6pMQnCk4mu4vzuI98wKI8Wl6l7Z1KUYzkIF5LugO5JUZLxv4BQQTj2CS8yQlUzyXIUmITkenpn8G
irPcDggvy7xoaxdYjF8bmmHEjC3orYvpA1j9cIMIbYsXMyyfOBcwjHOzJnMqjAgw75M97Z/0x3b/
nHPSfMt6w9ROdPHDmjGu4PpYq7tpxCCIbC516Nz8o/9AXEpre8yJ6so21+TmK8KNw/sLZ8y2f+Ee
6gjjwgSxyHGZndzxFSyF5Gmi3rvkcE64Ze1dIDGXldLKrC7SgCRiIvZjYKuYy5RCIJ4xLNr2Bc7/
kHZdS7LbSPaHlhH05hU0VSzb3VVtXxht6b3n1+9hz65uNZpTCEm6oZmYkKaSCSQSiTTnUKcVlKst
J4E68myBeoHDPccxavyLmmjo0AAhyDyiThf5217u4j6tYG5Ak1TNOe6Y083sTval2+5SELVkmecN
auo18zGNDyEYs7rKanZvAykt8R0WUe/Kc2P+k426lEotIM81njyNWECJTE8p3pUNQOY75IRYguYf
om3vUhAVMA5Cxw1j2uZnDXnB5Fk2a3KXkcmuDsWGkSJcPFaXsqhoMYl4P2tK7FnjIIIbbWE+VU5t
FfAWLNKKJXd0KYvyrsrYwghVbFs3o+WuMcmRW4Drt677cIFlHfM/vzi6Wi0ZIPaGmAL1zhl1GLim
RzBVwOQ7s7HBQubDDTJh4VhiKWeLHllBa4x6dlCTU7kAObTkV9lG73JjJ4fhRXhQ2fz2S4f6ckkp
1xsnaF+OgWeIkzDlpH0Ybc3RHOOpfw1MH4UyTTd5xU5vmKNGTMOh/HHYSYOuVFC3wipjgM0stoCQ
AXZssWKCUcxG+N8PxC9mFSlNVDGRZ8NxxBk5fecIO9VMFZuMJ5b1LAU1f1YUYEs/rQfP7IhrMCYD
I00+RNsn773Vut72lmGl8+9c04nyJn1f9I2aQA5QiN5SO3A+Gzs7iCCRYMbULJUof2JMceH3OURN
jozyPwiGUNjO0PXIDG7mX7qmFOVNFE4W+aDERml6RJS+cyTpc5RvDRQfM96qEFdXltqt+2ZltK9l
0f1t2GrkUUGYKn/jqAHcmDLKRAvDKqjHuelSQ01IwmVqF3jxZ+b13Vs+dn/J+b4JL1wMIm6F89tv
OfVL7wh2tvoH/aOAzQRCFgDUdQw4Uapwusw1iTbMdojZx3nPuL3yymYxXLJDcL5qqNXzoiHSVWm/
N7jaB9Yt0Ap408lgHTfK6j52Pq6v2KK/uJRD6aMI9Rh0GuQAR/8dVLskdEfHWAkoPvsWq9f/ewNo
Q7yQRm/QEMpy6omQBlJh8jZs36eHDYsAUlxyS5dCKFcxeX1VBrNb6kFRlxLpHc85Sx0JsIys491k
OXi93viuLNvDV7TeGC6LrWVp+A1G8tfmfS/6hR0mIS+mHY8vmLqNkm/vt7f+oSU8OfQuwi6dYfVL
N9ylNMqPeFMba9wEaQpQB5DIaJ+a1+tWsnSuLiVQ/mOQxwFGikvFf0VvXReYmntdwG/OZXiISwlU
DKKJI98oNXSoLHEGtZmsDH3gGlHclDzt/dvQTEjv3Mi+Ndzb1usmM79YXnLpaX75CVR80nKaMfnK
HHIBbyBGIlckXyxsd5YMKhjRwhRcLnOo1T64hd3Yr77FUmMxr3mpBxV7lHXWjLrybQ4a2E/P6CK2
PatDt8k9vzVurm8cSyHKfQQJL+Tp7D6kozOLGcwRhY/rMubfuOI06OR34+dePTa4J5EIEl9lkoK6
DdwK1nUpDBunc9/iOInhEEJKD7MDuPMUmIev6yJYilCxRSYPtc5xWCwrRLBLYnMyY3RMsfoKF/0B
8CJ1FdCFskI/yY2oEPK84/Pzi+RMbnwjr6+r8Zvaej6sfwTQj/CCA5lzWE7QIwtsR92o5gAQiIiI
Oalwqx+yymTSpS069QuZlFOPpMSPtBL3LhDhzZyoGNaeo1vV6kzeMcvjv9WR2iuxzIsqTrGIiN9l
kwMponifOLGpnjvzNbA5l58HXLsVwwqXb0iA64sizrAk0cbe9YUEsE0BaYdVZ0XPtRnwJD9vooFZ
/1gKPwFt+5ckakU5Gc5olCBJEWHxjaOQ/ZBb06oVmeNELFHUYvaamg9CIM43lBNZ8X63AYQ+uwo7
/8wvR3GhEXURAs431FMJe1bHa6SLwf0sE/ldsM1+clj2wZJFXYkIaLMiSqDS5HRAHI8CQMpJZn28
DTGiwsoRLU3kzTDEf+0VdT3WvZKlQNLEqA8QmCQ73RkVEgHNan6VoGVwm69RLjOD1fWDvuivLqRS
NyJQWYec7yBV0ld1/VC0N3qzUu755J5vnZQn16UtVh+RrgTfFzCXkRynljQuNJ7jYwmvlKProN2u
3+8GdI/9k4rtpRhqLUGBVwDaUJ7f5gZpZSJsixf1jXWO59Pz2xb/KEOtXdwAOl7woQx6+koSPM3D
oDuPaA9AN7y+bsu79EcSFVO0oPydagOPHt5O7c+E7OYnJCvGZG7OHAhchLSVUbR+OW+Olez2mQWE
fdz0ks06Vst31x9lZmUvxASeJnNqADHZjeUMVmvX96XLn4bXnkRmZbWM9PX81Vd2ia6fcQkoJ3IP
p/hpykhxKNDdmTExpr599i8pMjjMAUI600zP7vFCKYED+GhQwuJmKD3BeQot86ENzXgtrQNHPKMz
3+3uEttjGeGiZVzIpTw82h9ktUggt0JF46W8vylvbq/b3uL6XUigHHuBLsZIqSFh6+0xfGjCrzN2
iKUD5dNHkN6jXAYJYF1J1/5h8AAPd+zrtd//k+ldpMj/7BPlgJSs8seShywM8FnCHU+y1S1r2nD2
Lj9tASDeGEEFALoCegw6GS/LfpPkhtyeLZd1zc6fd+2nf2739Y39HQ3//ExqY5WpHQN/klogqtRO
uu8dk1VwZS0EtbE9IKB7X8ZCvN3dsPpSWb9NbaQ6NKnaavjt1GTyhC28r34uDX1/+AbXAky7PUvW
XW0Brsfe+bh8Tx+nh+t7sDAz8FMSdYcU8IRcNy9RTFygFvdkC4dxUi3imKe7bLV9sXDebMvG6KHN
6Aj8LkRfMybqVvEwURlXHQxg77z09+G9bqfmJ8Cn91Z3vAss0L275jo82WZrndaH1PJM3zFYKIes
faQuHbDGRnxX4SOcO+RGGffm76vm5+pSV03b6SM/6vjxgXyyTvlCWu3yx39N2emtotS+r7Tnh9jm
DumqeEsIMNyje4tjMahdP/b0uN11k7u+4OC7/HlTiYI3VYo4L/jNx/VfZn0lddxLrva8sIQt/+tf
pg57N7WS4c2uCtjRrMZO1npQZ33k+DTsR3y1QghhZMUX8pQ/bYQ63lmcNqEx2wjQ7+9qwxbz+9vk
rnGQUrZ2H7sWuKHjdic9NIqp7YO3YCDRLmJB8X830P/3g/5rrq4XvFHT5zMGMmtTIjFYF53dnNeu
SbYunaf7kazW9te/NAfqZI+alnUcj4UdiMn4aYllatTBHgo0fsYqfhuPsrgk8W2+2tjH3UjuTOu2
Jbv1q/lxarfmypqx3TZSZJWsOJbxCVSe+/rJ+c48Xdmh79D8InwMAwHjHBP02b60BBXuyHL2nlsR
kdifYAG4Lg1MflfDCJVOXveiMWl9ArMsiWsZxB0s7i0mHzFKpvWaI27lYKwwJXlJZNmKD3s0yCgu
Z7uBs3VHpLdFn0hvR+Xw1GRmK27PA0D9wZab2nuF8D4pbb+w19O6XT3Vq6PO29K7eiuA3W0lg8J3
Zewk8OmRQCchyCeHTQlkC6LvhTugghA/QFtq4rYJaW7ULwFdlC7gF/AvTFa4HcDUCeqvVbJ7/JIi
lOj1Q2UJpzqzopvOA4XHXbYrGjt/0JzcbPC53Lv+qkTfHRFRRvqV5IBbtDbznYfkUroSwPexv8ln
vLTPPe82zqpwPg2iYMLVRcXM5Delve8hNIzXgxW1qGkjpaG88fa0HY4l6U5H3Q5MJLLBRKaagVU4
kU6e3JKAYBq3WW4OR/TwOlxDXEdZwVKN1MRz1ARssERed6s1sCDutFVo25qNjPTeuPW3RYYyxq2+
SW1Ae/ZOgdJ58qaAQW8iozUIpvGpbUVXboiSouJ7uAmsfCCuGs59U+oWCbrbBvSavWd9KJjO0EnZ
m7tX/i1dbR7L7aG0lIej2NkdOYE+LbNS4D1JLmfdepviXjsrBQHiKiCNQRpkcwiNVwAcFlDXUA9d
b41r3nbbzX3+ltamsgosU2+BGxM62gF3n92YWgEkL8y1oUUDNgIygXhC9s5z7WJ96okETNzs66O3
xOP6475/VCRCgo2lbkZXv8PAxQbdsmtSfao9WW1UGP/EkWZvkgyRhynDdb2DoumsScSpQF0RfWqm
4UYHtLociX2qSGKXVmwB6asDx/FjZ3bgcdrE1lcrAAZqXRF3I+3N6fYQOjwR7qr7AB7wjMAX+9Ed
Di7+z05PigGLhsxVh2+xfBOrv1Y/Dgo6g0wdP4qV4MynwMreppUDdPYM/1OwtylxwLX0yKHY/+HZ
+VsPiOsEzbky6a2wsI3EPqwfzeRTXh3z7aE1oSkAJTSUhFch+FHOxcq4EYRtQlorvv/ELTfC8nfe
DuCxxf4Dg6JELsgHvxZJvZ40Z7NKNjm5Mz78jARfoTU+ec69dgPK6uK+Rc11k2Pk2MJB48lgI1+/
JtJq43KZ5fmwysBuzWyPgvfKVD5eYxPosdLdDPuzaa26Nsk6IVjad2RCOfeQNGQ81tvErmJC1q5d
AiTesDAz7dviDYd4Jz4WZD2aHtbmC74KeKSk2d5/PKXHh9QZboN99GplgzOteRyGNtlvVOh/3aEt
XbMKgIxkTZZkDPnS7lMNIo3jQq9DD67k4OgP5CU8zA0ZidWkRD+qzgwDb7jYqk2Ivm/GdcSUT8VU
wlRLVSIbHeAjhdQUtuH57ITA028d9A7d5G6ByFm6MeBGsz3jBfGtG3V1/NCdirrUNIj4TIfsciQv
ZwMoBqHpEWQp19cXeaG5BxMIF4s8X4gXdxTP+xrGwbnu/GSF9h6oN9KhfMJhUUDnq7FrXL+zaz/F
UXGZrzfJpFbY06Igj8/CQ0S2goMDwFJrIf6DWhIoVSRRUgFR91MtsegCsfP8/mwQVPsz3oGHxCh9
foNe9wh4WOUNE0FuoQIw6/ZHJrWUcRm1qa9DJpDdswDXILhdQuerZ+jGClF+qnZ9+1m/RX3yIOVi
1BWIUKw7xlf+Tv/8iJG/E+MXdhX4tVCBzm0OwA0S28pBAXB/T3KGGJElh4rFAUGWc3UCOU8OANUI
2R8582V/9m1cdWQNsqWHrc2T08Oaha+4YGEX+SD1u9Z2oaAf16WQzq8XFLNYrxdWJEwPQGn6UPTc
/Hx52HaOE1jnCH0kGXk8IwBx7sjadpXV5iEgJqDiP0Zz41usdpnvHnDKA/3QjwrGPVlMymaAfk+W
tb/7OB7XJXlGaOlsc5LaaKJ0HNh5bm67rWeBagr4bz6xJhRHza/V7WDaJ3sjb0+4GshNaN194bJ2
N5/rzwOPG+pRIvt9gBBsrdvXLVq8ngADl+jPk88ZXQ3ABkTBgnP0rL27t3p86oujrGs8GzCsljoS
2YHBMD+yKviM0/T9HrgwiWgSQEY9p31S02aZm/y7FPfjQNHz1GofZEM5Pyass0/27rzSK9N+O6Ml
JiAI0zKrtayPEG/BETmdOVpTLBOhlUrwdGLkdr9h/K8Yh/jTB/2PVKgJF4v4GPAuWO7T3aN/K7tP
q73llqZ+0xB7vTLJCf+NyRm0Fai2jQ80V+sTSDYBk7FmWSvjMNIVKC7QdLWbNx2IiqyreNaF1tVA
+l8CWSpGJn5dJcHop00K0lw8WCoBYVD/pK8xJspZ9Za1y0ve7FIW5Y+VAK1JgLTr4DVDu1u/e+Q0
7+X1I7IUXICq+o9G82pe2OnohWk8qAoQnsx9fPeWmskrphmYCPALEAC4DS/kUL7ZSPQ6NxTI0fDg
6+0X6a0CJQjQbjMAl3NoyQfLKbHvvyrnuoKsVaRSoG0docKbfK8ib/svGu6ek9YTVlMcS4z+cxmD
yBinsIB6VuIRKSXeewqjSHACr6uzmOnBoA44REXjm+XvpyAl0OLcG3TEaHsBw1u4D6o1hxdngOag
Cq+I1PKdfq25yeeMsFAyDvuSQ72UTp11oZCKMSxn6e3dXe1m9sd19RZTrpcCKKMfk7oSagkChNRJ
RyvXbNEzn32Xr23jYfQsbB2LuOi/yAQ+pCZqArjOqb3jJy/mRgOHem8AnkjdREiMN/Zkm9n9P9Lu
jyTqHuXA1tpKEbSzvIdosmoLj9fYatc8NoxjZCYXU0DzrN//qUVffoAQz6ouhFqFpZAenJMC8Vwe
k0qA8NeASkQYyi1dSpfyflau/ieWh8lPBSiXPE9r5bAyRRRig41/ui5n6SkGT/JHL/op5gW1J4d4
DiGRkq9lS+oczi62aKUQtykIupK9h7gC7/pNhBq6eig1wnIqS+H9j2+gzkEA9pc6mDdyRMIotpu1
vhPsU/n2rxeVOg9exHGYTscmjuDQwfwIqHSce/3wDyb5Z/f8Z1GpayASxdLoxm+FZhS7FEALvQN2
rRVTo/k0/b5C/0iiLoJQ1eUxGaDRzBdqADqrw3g6pucO8/Sch1gpQp4ixEAlUzLLQKmrIOO5yjCE
+Zw7gK68US1u5UOicHPdQJevgj8KUu4kkoOMC3w8/VLMjMSrBJjLryGzm+g7rLq2jpQvaSXdAOUS
dky+7ZFRBeevCQBhFBgLBLaG6TkhoEZXHbznJtlzrn+s16x+PsZW0o0XCVenoifjbh3N+r5tgRmj
+oWlBnbnff3tNQW+rSqLIgIvgNxSW5f2Y1HlHJTtnKcaIGEVJg9OrLt1Of9xIYXaObU1pskHG/j5
wSCBGQ9kAGKrT2pLRJNMYoeOfxrfmFJnX0Ft5A/dqI2U00SSUxlm2TnfMSXeqoKNXKSzYTJvLGzY
hahfsz61J4Z+OZ+9lPCYjVVs0TqxWnAllhDqHhBUtfR9gDxiuMLYZs8Z8mTNWrbLW+Nuuk30eYQZ
/W5mgUAlX39Vt+J6B++dkc09cqSWhRFUC+g1Fr82mE32S1HojwWg7448HbNs3mGsNa+bpWmgl+fN
2918FtvHAh2ARF2PhHNHD1W06ya8dGcoAppBDRnDM6B/p2RnCu/HUQS/MJqYBfR2u9eCGR5+T7j/
MqYLIdTFlPZRj35QCCnt9GAc5GN7729Ut1wpdngbY6Z3vhMPmb3eDkiFf7VoyPrKbjmk0MmIQQtW
8mLpefFDaer+MmJlKGsN31M5e9HmZbIa7O7QoEGLNV7OXF/qCks5rWjVGqIsb67DxMBAvj8Zz6wX
04J7/6ERdX/x6LdNlABi9m/+5kaHyfREta/byuIRuthFyt2JbcmX8ggZxY23q2zZucUbnhHKs/Sg
nF2sCpHPN8i+7qOb0H7nVhWeYP/kzv2xWpRzwxiPGFU8NCnt2s7t1kYTNq73lE2ovBTGX4qiG9oT
XxgUXLz9GTPKRNtKWx8lt0PuNPfFnqXXUtLjhzDKyRkTeqFlDqsnHIUnHo5k72qofgqWg2HDF3kz
7v1NYqnwJ9Zz65rZq7LOTc7c2ZJM4No8YpbuJthLqEOhCGZ7zmGz7p6vW9FS+uvHR9IeJ+jEIplX
RB8wrPAYSih+YdZZ6528WwfqqpVILllhtQJmfCQcw5FMihlMZsWbSWp7EYpHaJwfCzsKrGjaVMVt
Xa74ghXQz59xxWdplM+KsJJq06DswJveRnn0t8N35XNl81sABK8jYmKB3j5KAKKEzgNjjZaPmqpJ
GLKQwV5DbeSgqqOSB9jI0exfn1Cr7EmDgnlmhZt+n+io701mMRE7PMtH3Fwt/mlM+q1hFRbjS2ZJ
v5YBHLAqwhxd/EWXyYuc5HNglkRgHHVIlAsog6N6+1m6N8M6xCjTM2pvp4jIW0zBWayhpmVP/af4
w1OeOpMqzwg6PKuk1ow/QTyaujikJ4aWi17nQgrlpP24UIXMx3LzZvXBmfEzsvIsXNzlm+BCCOWi
E0BCiXoEIYgkHlQM6YR4DfZnntxe37KFbMhlvYxGs275kq/kAnKAOXwnniS8ANfXJSw7tQtVKC89
VameNrN54lLrjp/PyTq3GLE1c7koHy0pGO2tMsgYwZwhrIttt6k/zGjF4kFYPGp/dPn+jotUox90
qJl9Wxise3C5O9XpkKO6vmLLTk/RJFlFgkxGjhbH7EJKKPNh1hZxj7QpsEW8ByM2pS16RRBW606y
Np/n95iI7iwZWQLloVp9MEx8Oci8+ALKxuUg8ZtJCvrz05ARQAn6m25roHNhHquLCL/N9voBOJRg
Xs5WzNfEojO9EE7Z/mhIMjfEED60GNJ2M+LtbNLZNsNpL7W1ov9ZUxUZxKeGIVNKhlHQSoFS9Thj
MjoVuhB7CjANc8jAxbYP1/KmJMpkNY9tROozWAS3RQm3xUcAi1Qf4xP+c12wusYWvcvFR1HKo9Sj
TWrSIW4CZ1MSm/L5HoD/9eN1E1s+MLogYcBFkCXhm4vmwsTANZOFCQhEzuNmQiXp2bxnFhrm5ft1
Gei4BnhexbQBTXXugRRhCLxh1iR7Ul+28m1yVN3hbkhJBq7el1tWI+1SPkHBSLyE7UQeSNaoDc0x
v65wXtKfw6/4YeadnTPLoblzHt8PqOL4RNsLtxP6bk7BqogIY0nnO57WF3CfqEPooqpIEhXxjjmf
DxGf9nClI+YrqnNsA7Nyx4O8dVidWJPKwuwEromj3GqYC0Wox2UPuBlwQ5QHZwCEv4fuK5NbKSw4
tO9a3y9pIngVFE3DcaHHBfys6stMh71U1uBE5yY1fc1UIS1Z2+bu+XlCMJg/85iI/mAs65IZiReS
qeim8SYvD7u6/w8sPjqqdnNmAxS4H6IjkhIZPsaVuHQCLwVSIac/Sl7OtVA18Mhe2iVESQjvNCwn
v+TlYKqGpGmz1aiUuXTxNCUVAMTRzaYTCXSAZWbW8m1agMOYfx10R+UME6N2pgGsp/zgJc8ptx61
1ygQSVdscgHtjVnXETVfCwGG+XnGBy7M+ilosf7zgZSB1WIeSsV8mnCUNCfe+MTff3qAzHj2TX6d
lGzYz6Vg5FIidYurUdZJuo+Vl4B8V26SGl65luYuRM57UlX3MO0NFIQCs0OMDzwKJqrtUvwqwify
hqoaiqpRHxCEnKSNET5AAV7l7s7AUMFgHjhmHnfZU/0RpM953gv3q/fVODWzjT0A2R1DUU8xkW3D
yU4CsMs3MizBOryK28JsMxJtjJtmz8pxLVXhsL1/6Uq/GqRO7GK+xCdsZzzzzu0/y33xmG2nVeq+
YooU9PZrO7LX0co7sBJJS2GUKKsqpisFTfwFiDslnpgkxYgndTlnzdDrx+xnWRgOh/leyKD2UtYT
9ODlkLFvbrLYnHMpGwQuq3vkJQlaaDiLlfJYPjF/RNLlKk8oi37spx6FaGWb4hU2N8vaNwBsD/ac
JbjlG7Pwt3jpXIikvKPnxcXoRbhkrZnWrL4FYzcwxzBqDKthg8EsSlMkkKQqqmzIOrWm/JR0YCmR
caW7TsibmQX4I/XY75qXaDMykjuLrznkyv9fGH3leG0K/JQawh405FpQGxZA3yQCmChhRYKLWfNL
UdQqqmESA6tW7M/eqvkAgFRwEDW3zh38Ke0A5bjhXllNSDv2LaPSslTiBD3vHy2p28Zok1HtU4hu
HI0cI9FuGoI+ieS2QU8GusJZQdJi5HcpcN7jC9eTZmUag69kzjFFAlKMcHCAWSMcWhf/yc2tqDOh
n6RrokqFsjHeZGNqKHMACCgTtFPNb4jBfBetdWCz+woWH5oIFGQRbzD8rVDWKcUqxwGBBl5lkNAI
rLdcNxG+iqejmoIDmXRtbjRWkWoAIe28MixJk1RCBSJEvVVtrxWbL4nThPfry/DNgPwrdMLIrT7T
MBvid8vfxYLzU8zlQh8P5wRPNtkU2qdR3CQSGdqeGEHu6MCUSV54ALAKmKzR76LpvY1JKd0mKBEl
T8qrkaCnXSnfEuFWzIg4PiJ1Z9fVPpe+UrE0E7Rlim9xQWIejeEkzky1Wo21C6gGTWVU5BcdNwBy
EGUDVsigdcmViNd6KRrOoByM1M/ulOWAJX2NT9L99VVb3sw/kujCXKkJfiWKkBS5BuC/MYnhv43D
JgYXFnbvJQxWEbJavcsQu1BgVVCd+38Fv8cRLzZrjtZ8gJMNGHUU0GOHOp1kbhpmpn8p0plpk9Gq
YYDRVKNiq2iQJp5DDfkcgsh0OtQ3rFzY92uDtrpLCdRh0CUujzE+M5y1HP2qnEfU0R7tKsM4SLiZ
doNBOjc7FrKpPImBmwQrr8BcC8hZQtIOa8Cz1aYoWbwEatF+zyOfFsFaJ3MsXN1fcRuQQHbqIdGt
tlgbzKfUUmwMnyjxkiygo0qhnaLU83Fa4CKtrPRr33Gm6hbgW7HN4rPbs8O+Jau+FEe5xCmT+4qT
+9kHzy+3/TkDJJhmP851Ed3+OiFpykxyLFnApUwqxzN6ylCjU70HbzryiEeggeXgd1HdFOAdu9jK
LcR+a4UFybMYeF6KpZ7IWdGm4TRBbA4sa+BBHAGhAFdE5B7RvWzNkRG/7tHQWG7zbWVF+9xGlZOR
Xpptj7bNOemCHjBVA304ZZu50nqpXvNze8FbYmn2ZL4mK9a8xWIO60IKnavLIjzi/FLqcZRL8nbk
CEooJqj6GtKc4l201UrWiMViAHgpkooj8kZMABEFxUZb/pzOlvNidTvZ8m+6lbyO3wOb4a2W4rFL
edQ5GbiMRycn5O0L8CuFhfk5HWIQfaMgM7/PPljpz6W3uAIkJ0HAweRBX/0zdmi4uEjHDiGZ3HmJ
FWh4oQ5hk5jcBPjG67ot28gfUdTzuB89XhRaHSnvlfRUK6TULA1DWhzAfEVnkhnSFq8bBRCHsgbw
aB0tND818xs19AIZmlkIbeu7fONZuF7u1G3E7A9cXsQ/oijf33YjJ/QRwqIRbJuDO5bEs9BdgBJa
Zlv1iXPRNMAylKWH7aV61Injy2kI0eA8P2x5sz349ntrTWidyJjle3m2gd+H+y/16EdQVfa1xEkQ
laSwi8YU5MBKVFNAH9a0iVuryBI7+RjSfZ6HZttajd1PT5E+kR4YZNlGkvdGb/UeMoSbsHYV34cp
m1XreK1pvLTGOcm3nmp3yXsTPNXF3gg+JgCYZOsxdgJgjPl2jpdX5Sm7Xj7y9SEa1l7CoDNdfFui
01ITNEORJaAE/bQWJI51PQEK8/lp+8KrZo6OTtu8NayvAuNzFrNJ6TvqoNf0Uh61fR4v5XUneQOw
uUd0QRrAHnlAac9y79w7zbyxH5+1kZiKmaw3zQr4JKBO9o+YRfi4fia/g65f34HeD7TZiZKiydR3
5DHobjO9H89PT8hZTABQBa7ftEarwoCxEbIj9muEboJudSrMYvUFZnHUIre317+C8gyaJokIzwD2
j7AJ/eMqtfhxm/eGVKriXkIz4WSqysyqJFr8e/sRZuS6LMqYf8miFObVqqrETBf3KCxHuzs0pnl/
j+CXlkCX/Ovan2Q1hDZFaw4iGZEI+tAN4gMo+W82eP8SRd1OSggSLy3QxL26D1NS7ye8F5BbnAvU
os9YOPqZ+R9hoq6CkgHp/1+cDFKSDDWeC9I+jTynC3ZSZRld5nhTbuHIGuFB5xtLKlLn+obR7+lf
cmfvexHAq3WfGakOuXVpTju1JKlvliESuDr+CPv62D+yyt705fEfmRJ60TRV1AB2SMWPCt8nhRAH
0r4f7XTdq6SX8XCo30vMUYtE2BvPLJGLZ0AG7K8Cr44QmbLLOioruY1iaW+Ulo70tGyBZz78GM/R
/cCMxqnL4z/qKSKIq5AwRM8+JSwPaz1ps0Lat1/+Xbru1txBOgwP8Rl0dxrDbhYV+0uWxFOJ0b5r
JwWUIVhKhQiIiM+qBEA7/yO39LfrlkIF4JRWeCr9NBTOl1Vd6yFJ102lc+r34QvlvURkGSR13f+S
I/6UE8uVKsazHI7w+/AFLyu01OCt1QFzc1xX9/Wb5vYaUe+vq8daSMom64r39ElKpX2H5FmY2aX0
maKWqbtlsOOibZk//jt58k81A1HmUSyAmnlFvIrwhaNVBDf6XbXhGDkzlmrUEecBx1MOEeyRO8V3
qEvYHrjuziPwKe1/p9N8O1z4Eo/reAH8YN866Q/Co8cRdCRzt4JvCn8zJQ4zAeczxmEUBeVSHiPM
P2UF/RQnClJp+6HRzQipHCTIbbE4JkhTceUHml5Zhkk9HmaJMxEH0mWCNCciqAOA+d5CF7rc2ytB
S7iqsUtPdzNBI/3YWhnOnZZtAL2EzCByIdVN62PECWCdjAP/+3j8/ArqeBQcuCXzKfX2mvg5xqs8
O5ba6vo2skRQR4ETtbhDssXbt7LoRIlr9JteZj03F4Woggo0NR69C3SyE4TbIx4snbevfaCXFzdN
uWsNRkb1t+FjZAp/KbwK5DaRdo6ygpdDMk3BQY83ypNwLCSbjz5q45hkKqkrRq5vPrEXwR7s46c0
yj7GvJoExRCCgy/5qISlmUC4WmaxKH+PJv0Uo/O6rMroK8Z0K0+n+YM+SKNCC6NDM2Vump9CmSSe
mSdkLNFrUjykFYgqgtg2JlJNbi8haaEVJIyTI0a97UjtbG9kJcnng33tmyjVS7Hgmrj3o0MkG5sy
O0m94frJbZexrH8hXEGxUYTeyA+rkk6bTdKCz0ru4+igh41Vao9FlgOcxDv6gWXc8gSFCPCSfBoK
w4XSkTw2VxcARCHyKAVIkqFQGoIEvm74vE0OrT2uRjO1iXYHgBrHX/m2YHF2bQH0xgS46wp1JZQH
wpXqxChV3gsfLNJXaWG1f3wL5QImI2owh9QlByTIu+AG/ZrIKRBV6kjWbjvhTUBKO/uQlFWka6Ze
d6uxIVyyBgqIyD01IYlfwtTS2y3H2T06dqLHJDulyIJEoA44VqUVlccRic0XqXLj2NT5RyOZGF7s
91nR0fdh8EhZIq+FIsRP7x1N8SiWlZocyiT/0IUcgdFw+rte7KcIaseCgjdkMD4kB5/Hdde5g2qN
FYui6fed8FMItRUY4fDVpIYQfqW8t6upIXxkox9K2k+2oZhtQ8TCHllB32/f+VMq5aClLlRGcYRU
BUgt/LYObVFkPLPoauJs8LKK+TARb0a8G2nfyfdAwfPqOj9wVenU2o1QneS4NcFRRzJ0sSiuEVWk
r+NV0DJE/w40f0qmNs7rh1aa8iY/pPrpRcorW0fCDObbiwwjXHhz/ZRE7V5tgDew8Nv8UMSOJli+
bpcRCTnS/y9nX9bbOLI0+4sIcK0iX4uLNouWZcuW/ULYbjf3feevv0HP/c6RKELEHDSme2YMdLK2
rKzMyAh1Ve1RvPQWQojZkVGZB8gLNMlwJde7PpPiONCqFCOT37kKBTbKYX+85wlykeJSgDTjJWSE
SP8xNv78IhjjOzn2hTjD4OpGD4JHqf6k6apoW+P+OZt5zWEWKQV4ADAn/qZsSYN8KMIa6+W1uV4K
G+JtEbTTykUktBec544cUF30xkO4QHY5v4DArgHBJuCxpU5SG9qQ1ELK5UD7DJvC44z4FPGsSFdV
eaL8oXAeumDhIpimssZzoQD/R8D0AmYZTZtMKy3DrFU9ktn+52Alhy9Obw+yxBRThd8XdyhCRCd0
bpgLkzyOZHLDXpkdt9blapa+WvcBzey+/pR/4kbUPaT8uNIsuYchXZPWdL7FYCWr+/axD7VTo0Li
/J02JiHuwrdMu3FvpmAy61XnVnJGpMzmQP8kWYEVnsSNv+pQrQ4jvQpAMQ1pP+ZBym2sCPUu43ld
NdM3uVw6wbcR3vVqjD+/mJahz9yez7AawWawcjsdAKGP9QRaaPxZ2+cPwfovRMK4g2ouiWjNLohI
IJ4oIrakU52fQMzR8ZUkmZ1mqd4reJ32LvoHrUBEcihjrrQkoThrkCCBB3gAQk1lMuttX7keXuWZ
XSpnJOV1vt0HjmsExC6RT11kdZ9xH4oMF4VGDEC74LCuZzanA+f0tZjZce/ZoZOsOCdnKd7GtaYv
7O3xsp/ubRkOUVFHlAyaWK9NDRIfC37h5/ZHidR+uEJyhp3cR3EhCz0XwykXdqaRs0skTxgC2Gms
6KV6Gc5jf3zwyAGn3exkBHEI5vaeBdV5qxtbFt1nz1TXsZWs6i/3WQOB4v2BzwRB+B6NAEkNvAeZ
Ihp5AuVaLo9zu8gCPU0DvS0XpnbOAh4+MlHgIsGiNv784niIWR10ipTkdunHwq6jqmcGtF661qbQ
uF+HoCCeQ7FfxWtuCgzX0qwRirzK7QwSwzmTrBCUgrKpgNrxwdXJejCjY6afWoOuThG6QP/9NF5a
n3jkVONS4HNqWFfLwoyTTDiInt8veL1prfJmkBMPLCuQ4qwLDFLcJi/c2V/jecePhHyCLj+olg8l
9PeF9+vs8omom+C441hM+xqKpImjMuxzOxwyo4h3GvqT78/dFBX9z6guTExCEsVVcrUKu9zW1uI2
+B6La+/EKMwS5AbOjny5Rvy1YHImCgJC4b+jmqzXUAqyn5YYlbdRvqUzJvQ1MIqvZAcFM7QUbIOj
anlo/NJeFgzP+RmUnzCTCg4dss/Xp8F3A7/0NJx/JUmBINaRLHIMHtp5q8TdC3glqEG+cADnIhSk
nIkKfBXuCMCsrm0qSempIdLPdmXIumhah8guQMm4tIyzc0oQpWN84EqcIgSirnY4qW9zIE/JKlxH
oMdAJOQ5wEZIUISrd9IfgCrZ30Ua4rkHuQK3/X+WfyfgwsUUcdLHwgDLymNnFJuOKcdoJz8CooCO
7x1dWMNxuq6uCghwo5SlyHCX4GqfkgJA1rfOygQuU6BAehfUq9dE6cFjiZfYgluZQj+A27+2Nblw
PUfQgsQNczvuXuLgz0//4UHv1OCqXa+BcVN+LFEqyZ4cNOyhebF6DD7wZ/9VdNvm5G7K3opccWk7
LY1/clW2Re0KOboYbCKdO9cQ6MYTnjnvPYfqFYSNwk0TrgJquCgl96sBiljCwp11+y68mhUk7643
tKRJHSAq+IKq/eusHedv3OtJ/jhIrVEOlkJf0+FVyDXz/tm92d9j1gXAJrTRIxS5IYOQMr7yG1LX
ttrGZkaeGqi8USh+QO+rcv/ct3Uzx4qEKEtDLxkCHwC+pesR+lSq85yQws7j6JyFrpVkQAqD6+K+
mdHNXW1lmEGxT5NRGMZj8Pe+uTg4Sae0ykiGaZc9avDSs69kqzZFSSxd2DRz47k0NPG3YYmpjWsY
ahXxJUgzXY21/SCnC9M2Mx7gSMfkGEGXGPqkrqcNNKKZEhc+xgM9ls5jqneimZVqSyXmma2AjYA4
A0Eu0sdTLy74cghEdV/Y/ascof+sOOSyWWvW/dWZmbQrK5PDn5G2UVN5KGzKo7lgbJcfkDO+b+P2
LAFZhqBXRjoRClE3rP1VEGWSIgSQNiZcv0+bXEKrtlA0Bt41RhooRA9LJ9SzJgRrhegCNVByodlU
4VIVeG5OCQ6YptLxt6nyHB83RZspUm7ztGGRAoid/x2iq8KhviFrS0ncW8+KcePKkFHpVlFKmb4t
giRoxQiNK/aQvQ/ud5qLqHEbkohCG2rQUgtVrOwQpd6pyyzto63cVQUFd8H2+LUiNjpqEYRCPStj
UfOodcCl3V+XX8jN5Gji+5CeJKjzQDJvspXDImwSvlVzuy60dZUAIPztSSD1kT6EbVDq4UtGmSet
OX4bhb6lSpus25ceXamO2cv7Av1W0ev9T5JvnYXy23cpKxQayqp4fbjqegirTqWIcfv8Ldd8vQrl
hWBzZsdTUYbI0Thy8aZELkmC1yVtXtmZMBiiv+1cwkKy4CRmNhr6V1QVPZSEH8/w9Tj8uqT5EJaV
nYZbYfiba5oRBJouegOjUrSQnZ3xSFfGJmc4Sl2BJKSobKVQdbF+9LLvJvvxycf9tRn/msluwZrg
WgLGT0GTx+RGRIWlawovrW1SfXEScPTQeBNckSniXuRPCkox9+3dPrfwGOCBvVNHNkoRG+J6EqXW
zdAK3da2p66kKkD9wY0NpTxXlcgkzQZHX8R8avbfkBbbhZv0RWtOWrjFTrXJrlxSlbzdNzKSbwg8
wbUsQABs3LoX91gURz0XyX5tx8mhIj9q/BAAQn1/yHM2kF4UsGUkilreZPt7chpxsZTUdhGg2OE+
JinyTM2/zTtjCGO+A4uIMh1Sp9cDyRKelEGd1fZgAT4PV+zKpu8wcem5fLtfru2Mg72YMEEVoLxV
wY7aI3vGm2qwCuIVWi/UYuFI33qN0RLONN7mgKH8bqQLS57UyhmKRbVdS8TTK6F7FJN0yZvPDAep
bIFHuKzhUaVNnGUJ5qdBFJTGTgyQyyPVzOSFNO+4n68PGGTOLyxMVr8muRZ44BEFYb9g5eAc9jeq
9bSUL59KGSODLUMdHDVFSCLzuJYmx8qnWlqAqrGxIxn6AS+kRQRfbbQi1z3/FHtPQ52d+S7e9KWz
jdDc5OydTrZKIuu1ZLovXma2ks+ifQrthfw59dMHMkSWlqIZ83j/OMysK76UIkAdmcuEqcdR+1rA
4yRvbEctuU0VNSCLLfuf+0amTV7/fz7+a2WysFlRdEXWl40dD/va1RNo3Xu4n+VP7yDHna48um0C
bGV66PjkNftLPCsYTFeM1ve/Y2awCg/fQseCN1RPJp/RpMTJ1KTs7UAkTGtqpiwMdNqrPQ4UFuBT
EVHyMoLy6wPZJGifyOKmR0IigQc9h8cAOs/dQ3Uo9XhFjIi5B/+geoY3mOVGZH+WGiFn3JvCI2jm
pTEMvGnf4LywDblS7O0yQe0+9nQh3UVlZdyfyNvrEMNEo71MNGwZ/jcqu/AGJErjdOic3haSbk0C
1CxaqifJm7iUkLuFKGBC0aYgjrAOEXnHcUkvLLVVQviqLAZ7pMrsNtIugyyJuIEIhwGNS3DZ+AdX
/xushuf7I5ybx0u7488v7PqxXyc8lw/22TgsPKJmYvXrMY2ze/F3y2JQgdYKfzc4L1Zfza6CFAho
A0JrCXU6Ex1fW5rESH1BOVXVYKnXoe8SGOle3cibZD2synNpfI6cjpxFbGSlwf9YgM1ykVR/PFLX
DhdhObgfUG3QhJEd4nqsgzrQJG9T0e76Fn3A1GcO9xbwPpN/FIiV1jqKlzp1WhYdU/G1KK208Kww
aR99BzRcSFJmZFg36cPQm6K6EArcXjfAYPFwB6hO4Jn5u04X61B4McC/riDbAxcNejoIsjGIBD2n
XQY2ZDkmFkf4GmV4iazu7655y4iRQTSDvrZp7omqKTK0SF7aBTAmLbAXiQpOxW7lbtLy7KvCwo67
9XsAuIzUGMD6IPafeiWV8gE3BIFs+wXZK1xmVZy/EPHMRJIq3mFIpyEgV9E4PNlqQk9j1BQ12a48
MzsEkLmtNgNIc1bxT2THD5ktciwUWftQxIYkW1UIZNtBgO4KxHWWBM1m7pvrj5nsusDRkjh0VNnu
n3gI0pCdIOsUUZiv+92mhKqaFecvw2sHpFO1Fi2t3txf39vSLpTXAatCFYoHB8sNjVCq5i10tTEb
ucwB8KlLwpO/c2hyygKRkXobeXux3obqVoF45KDqamQFyldQH9uv+19yW6n6/RJcvSJUjVWcxOsD
yCk5zckQKDb9ViOgvplcHUMX0hb+QfEfY8WsuVWc7/OduPW2sh08kcdiGx2HH8ExRSa+CXQN6JW2
llQ9wxlZuEhu4zEVlxS4CAjY3dFzOFmosADVRRbg6/rquwa7XKU9xdLfv3JjFDmHZ/nb/dm4rVFg
Ni7tTe5nToYzIjHsdc2KbtsHW9s67PRpP/9ZGNiU4QiRACwRBUPCFYkywSTWcOOoFZMwVGzpsYVw
JUSPDt1guUffDBWLQIxq1aqs7Y7A9xUpc3f5qyZY4r55Hz5os+fQZ2WKlTXQJ4WsE67TM3cwc4tb
+eimvj8pt1fd9ZeK1zukCouqoWjTBkgGlCZ5y4Zhq8iH+0ZmLj1YQe0JBQy4CfVW+0DoXAoRc9vp
9bAY2NhZLBx9UWGdhz5wD0pyFdPCEAoPC5bH759cQbAMaIcI14QKu3Q9Pk0p0z7mGsX2829lxzlG
IhhJaTQxk/p15T/2AIXX/HHwF4Y8O68Xdiehi9I7Qq2UlQLP91r4LwlWPPuf1m5smR5ZlxB0ThIG
RQVtlzAdFLv2K3ug4bqBPLukdAuvv9F530zhhZnJZkax0CNa10F6J1JWSoueMtpn3wWSspHWxKYf
1dnClTVzQ44XFXLmWDsRie3rRRPi3ImAEVLsKHsPi51fWWWoHAvcKy3nr72OW9glcyMExRIYs8Bi
oAnKJCZLSUilwSWK3YJ1TXbfFLFdBQ567EPWFfHC4Obu4xFwKyCKBi5iijyN/aLzeVAW2Oi0Iowb
NGqmSUIXXNBM9AdQK5KOeErDw+JFej2HXs0pdUJE2SboLEfvmK6Exzh6lRX05MgmwUbpTG1UgGsb
M6FQD/wKEyvXNlWtq76lSe8BwFYVr7A6NhcTCrMBA1ho1BG9NnbTTGZcqf2hFqHRaSdBtK1ylTkx
RC+wvmjQ8IjIqIeHocPpjuOk+vAZQXyrLlexoEvSi6utM+VNg7LfMzrgm/oh8pdSY7dFejhwoiKL
DeQi7vApEmFkCZJa6LnbQl8wRdLFkrVFuXbQds8+HQPQ6Fo5+oeWU42eP5VLXVyzG/LC/GR6OijZ
SdjuCE67GGwZXt+afpDnRumigQyzCWyE1ksLp2BuYwJ5Dr4MCvAMcNHXO4bPKtrSHpeWI5blCgmu
wJB7LbLue2Q6fvvUnVA8U5GeQoMavNe1GZqhISNsJcSKL4jwTQhsge/p4egy6wMaGt8rn+15fYP/
pCCA0k3zYftm/kAO8/M0arb27I/Htutnc/Xwvl4/rdfnl79Pz68pM3aGa593IKLePS1BpuaW4/KT
J5dkprZNVfbYrRX6arvgRPtdS3OrAYEv4Br352c2Srk0NrmxnNgdSrWXZVsCxD4rtgA8ivQkJ5bw
xeWWLJvxSdqqD0G2c9Sl+v/crXVpe3JrobIjlUGCtZGidxnJy7Yw6qWoT5zz7pdGJt7ddfgsqzoq
2zs0s3ZgfsDrB+/7lImrCEzIORPNkcFPNdBh6zKx2pYPeB5TsCotPZHnAlCVop0YYHxkhKenPJRr
SYpC3DNu/5F262a8p11WDY9+ueMVq0iWiM7mjhhqIiJKVTKAHNO4MK/UnCt8QO1yBwSiaKHyFmoI
v1Ce6elCkha+S8ALA2+Q69MFREECGFdEbGuz4fQNZL1+CKjjvilEOUEi93PwIdFJGDRPoRw8av2c
X2OmsP74Z6kRbu6cX37JxIepfSeLQzOOVdn1tiOB6ML/ABBi4aL7XaR7I55cdCVxvT6hGHEMGvqY
nc8aSCe+oPTAiofzl/WyUY0fsCYCEajph+/2DFrTUa+1AQGTaIFwrdJD62kHfvHda60rC183d6A0
tJVRVAJ4tHBOJmHIPfB9glvebhyJ1f22kdZp3Cy4jNmZvjAymQFOqQrNE0tid/AVKhCWgspqKP6m
n/dd0+zuvbAzuSBKimxxVWEwtdtB2pmWaBTJw34hPpqfMjo25oDzEkma6x3MF2qiDU1HbEkR8VB4
aPq1IC0lCeZ8EARbUGlAjETQi3dtpI3TxvWShNi9CsjkK3oSoG/coVMUyYn06/60zS7Pha2JQxd5
ByRYQUxsV9sN33xgZHmhC+VS0DznzEYy3bEkjttbmZx8oanbgng5sTMQVgfSpix5vfdAHQyZ3U7v
UEzUtOP9kc3ci1gnPG9xjWvAH0x2t5olgZtFErE1pe93quDlZuULqyEj+xJZIj0f/AWLM1uQInYG
1JVH3xbwxNfrpvUyjV0OTkUqhDchQIanKV/uD2pmua5MTLIE1E/FhK/hT4RQZhJgvTLSJoMVx6lx
39DMRgcDqYBHAD/+MwXVRpCXrEIBhvL8D5AhHrrl+26hl3DJxmRTDBUPWq0CNqrwA2Op6VroFuDQ
s/OFZKasINExEgtNloT0TVT12N5dRMByNfQvhOCJL0NOlYVo47g/aXNbDs1eAO6BJpTH0+Hamugm
IAwcWmJzYgqxIC+VmDCoIXNKD61TMejJ6tRbOMBTzcwxnYM0Mfhi0bmHQsQUq1ZnjlcLMY8hQvd+
Txllr8HqtYAIVYpwxWe5/uhCFdtcHQ+H94NqHFlvJewBdECG3jKoEv9dVg2cnYiLb5pMRMwBVAiu
B+werXqp/E7VQ7UGqRQKMTKYaxslk9n9qZ/bS5ezIF5PfVCAUA3dcMRW0ZhZHANxE/kLFdpZE3An
UFrGucAaX5toky4G+65AbHl4bN3nAW1UrbpwvudcCABm/7ExcVqaWxacX8nwk0P73QnVN5eW5v2Z
+tXjmcQkcMD/tTE5E5XEFzUy+Wip2Pbb1xKS6qpeYe/gNY1fISvOO1Wvt2cJ8nIIgl9+IPAxbqwQ
WwvNC6l+/NkccXw2BA1Bvi5DhYDqjsc6/GthhpvglSCGgYp9aTGerRXjaSk0ntteREJCBPQTAKNM
T3VTyn3XpxSLrbiyJboRWblxes56shFrMX4k6Jla8IdzjgQ5U3VES6E8K08mDXF6KLQ0gswmPfXR
Bi+gNAh0MQ3/fYCBdn9KEF+McmDTgkjc131bCD5FGIMWBj6RUgP0qjK6JtR24cjMzuJ/TKFYer2f
o0QpckXhsJ/L4jmQm1e5E9+oL1SMuD24lOuuse5vvamGwa+vQnkb7PJInY05z2uTbqTCph9T+1yB
yL7Ag+oV6ZxfOdGRqdbTo8eScayxKrBdtfpZNAWGlPQaxYD7XzJ3lhFcqQq6+tDzPG1sShQl7yK5
oLbGbTnyxPM/GmKf+zZm5xewFIIWbkRyv1R0F0U8joZK37gptXNvCHTUwA5lihOmKMgpS4chWN03
NzskdQR2QAteQcb1em4BLhhE36moLccBU9CPlqqf1XC6b0ScPQeo2EAkWAKMkkw8O+09mfP7mtqF
A2nbdtdWaPBcC/3frjrwEWtUS1PRHMkfcoIMnbzKaz1ydslQsmTtc8euAe8euHA6zmW90+5dD+RJ
kVHWB34JenzblYCLERBdBLciAH83XC5tVxVlUfXUdrwYUHHJ8iBrjIeeuxHBPCvoBO0Zeilq/8M6
UCwCdDqAAUTbwPU6FK2kgrVDorbQQjyC0uqJ45J45SDZuFDZ/K1MTD35palxB17ssKJFnwAXwFSt
N1aHX9BD1Xs9Bff/2KIEFNkx2XQggdYQCTwiDAARrO4+NOBWHPSIHdzVj2uyBx+zwDwNmqZPT+BT
+x+iPBBygcMBvQwiP702kUBPlAgMIrY/kBcEQS+koLnudCK/cN6mhGi/3oUi2CeAUaGyxU+8izdE
WQRuYfho3FTRZhTcE6zeLNkjylhrwXj02U/DviP2kG4yyKaAJAJVX8GEr4N++IIjn1Le3XzN9Dzm
SeZlLr4mIj2Ta0M79+kfrl0p1cpJdiS2A6/UJYKcHTQBAaoUAL9PWVFu+tSUW1Fvhs4CyRITcsCy
uZ0mbYBbNjKy68u1FOzUAM/pUK+qkEmg/fC2cQeS1vCxrK2SAwcuXr86AXOn7RNUsOLSaAkEnN2N
kvU6aZYGi412sxEvZn4May42Ihd0VTd0FF6hQbOhD16hJaDAnN9BqRj16vFNh/zstYUyDDOccVe1
aXeoBjBZ+i+qlOhpvXBFzWVs0C8mjQIlIlycMjlTKFq4vpdg2cAyixN0BieTQREboSYHiSwVtBga
ev+Ijs10dB5c8+dbZd/fMiMsx8ECGy3/PYY/PThin0JQKdbMCBbVzWcyBBSoFVxdKB8Sacp21+Ri
RSXo9NqS+8n3n0lXgtHsM08+NSU3ZTVeuC1vyTjgSi/tTZ6dQd7lUpXBHlW/eHfvSFYercGqZlMP
t3aWM2AZQLAoR1DG9INW1zrLSTYegkLSP1ViCB6aTo8EU+olbMAd3ua6g6xp/FzmRiS894I+OK4e
cyzLj1HzqjbPoQOVnXAdckudFbPXwjhvYxMHMCFTKCcItlM3V2LVjjZq9+6AU89DsWkjr5twN8h2
t1BrnUuZ00t7U69EQ6J5Oew1VaUPafymaG987enkUUl1V3vKVHhqkCMMvknCJ9AXOsoSEcmU9fbX
F11+w9QXeSAqGLsR7M555D3dSZ6pCIBawUAIoWkrdH+I8hMiGF2i1hDrXtuZlP/k/eJYeOsMkifC
YtfuTEYIdW/0g6DwDqqB30rMhcuoeI8v/BBbqsX621KODFD6nWU6IdvIXeeL1Mqjg5i6KMRY6HaT
EO8h23ntQPIyS7jUzVQ7VkZhFeWgAHtmu917rldxyQbwf6QL6YC5QiLG+B+b0xo4suyZQ9wU0w4E
NCh8LEjUrDkT5D3soLK3BH4CdGhGzxx7lL5bIua9bVvEsb20P3GaPclLrxztK51VlWTXgAmexI2O
NjZSrry+1KvyUQrQTryTRaNMlxpDR195Z85/kSgXa1x3blApLeznWraVuLMq6ZTf8BL6J70lEuvZ
/YTIVwZZgYom8MkWhzq10qtOgWPdCwzsUbpWGhEi0oDuOHIQpVwPl4pF867kwubk2oukTCokAHdt
STLlVQtFCrARSygEA/nASPWWnYQlwei5KB+191E3YNS0mkJGVCXIJU5tVdtXeKNKzjzQOGn4cj/K
n1035GpFxM54ioqTcfVFLchpoVI7CGLICKydFoTcjlnJpc65C/0rvy/nm02CMwL4MzJ0ePVeH0zC
NcCrl3AE6P42gk2w4cGAjAPJXCajSuSyFw33sAcWKFThBoNjX6iCrcnDIX1ojfcRI+WwePNwatmf
CPK7HnIOIBtkonX6c39WZncY3nJIPGBibt7LHkfEMmnhyBUvsVUHO7gPd+AuxivECvvuIywgBJec
7xudu+lVLAEANCNwehqO8EJaox4Oo2oJTdUQ0chDvKo1UK+liEmEhefd7O66sDZZi7wqwiBXsKEJ
XGImfsninx6vtftDmn1DIp5Ae6MG0BNaiq5XvNfiMBE5D66fe43rkkXkqyk3dfviuueoWkcVqwHs
433cRvsgsWNh3SkU5B8psCBfgbbvR6KAGjRUUHAtpOytcqtV4a8ydZW16/vfOnMSECGA9UdBNCgC
k3v9qaEsDV7bY/rdsmeke5edIzoHWdgeimCJ8GoOG4qUD5oyRlAY2r7H1blwl6FG+1SLRheGQB9x
Sb72vNVA130hs6DzgFFmQxUaIZJ0DesG/E8RlMAvIA2/P+hZvzZiA8FZJiDJxk8+xBWGKs+4RrUF
1/QUM01X8bEudAWJBQ/QaOFYLl3Pc9v80uLk0Uxj2Q0Cb3RrPt7q7sC9u0lopg6Er+h3EbbnFiHJ
/VEumZwE+rWT1kHUw2QfhuYgI66vXrroMUWXshu1pswpC55uyeD484vljTG8oWy60eDW2cal/xA6
f3L3SH1iJH6zvj+8OW+FihueS8AOjJSe19aUWpTKAhkcOyZIfhQ7QV23HCNAMYJAVz3X3MITcDa3
hw7skUVtbNr7jYMvhtcWLfRv0Zphi4DIqNsOryZ3nR0kC8yB7EMGQznZjjUJgb2EIE9q2EupDxRP
XxPc7/fHPvNYVJGi0jBs9LeCsOV67ILb9JD5Qn4YG9mk7peYleuKqixtl7iZ5vzDpaXJmkZcFoFr
A5Yi56PioTSOt5Cg1tDoRHaMW1jS2WHJoJdH9x4u/+kMu43n5kHjURvFJ0RQgSWLLitJqgv8Um74
F+g0uZXV0TkjbTYyi2oTFxBmzeDmuU9H9IkfbNAIMNANSb8Ho+Hew84MvcwITzXHqq9eePDLXgcP
BOAw9UbqXnqyEsOliuScV8InAfqGXBKc8hSblYdakXAxksdxG6PoeSqEo6yaHvnIuHhD04Pkpq+S
9HZ/K80u8IXRyestRG2BdAmMNvC5XPcD5KJRpT81+kRQv1y4GcczeTPpuBBRcMWNj8zx9b7lOYkk
fg1jvB+L0H8CgpCL8iXOj9ltdGFlcjrqwY/4ZsiQkBO2fYxKHKpBENGgLfTr+yXAxBy6GrwwuNfA
swUazGlaGrpQWoWrG2mwc8UbXwMEKh2Q7gQP6tF9jRYQRrNDw9ThjOCFD02A6wkchDyIkqBEWj94
Vys4cfmrLN9EbgnUMrdQBBEZgDNjL/RNgEz9SGrintqd+uIPtlr9+fe7bkTY/sbDqjzthC9o41To
jqA2uJiZkr93IIHQktdcdlmrfN63Nbqo6aZDn804XWjFuWmJhxZOEARoc0NHqDmIBUvF52hADeap
RPp6yTPPpdcAHf2PtSknKuohkQj8NLWTUt1I6Z5PwSwVvBfcRkg+PZBqOXqhwLN50S6IPCMrBHD8
DNsOsmeaiPgnfOvKVufLjeq90i5mjvbotE9eajaOzoHtvkOS29+F+VbgN2Mb8FBuwTuxAde52uDg
HtEiDHYQlnDoHEkeQGJd94yLj9T1oaFm3J/ZmSv4aqzT5zcvOj7IL6hdit6xrVYqgTB8OqCTaoeW
n3ZTCUslp7l9qeKkjQwlgG9MS3otokcI3mEtYxroQcLvVS7b3B/U3BGDcAMa5nCqkUgZB31xzWtO
XfegqaR2mMoyayJR06kEIgA+RkYpc126cOlJ42vgZn9CkRR1V3TDqdOaIeW9MK4rh9r7s8IMYF0A
xXwdM/znj/1XYHylSM6e8bvLUJLWx7y+jF8rEunN6f7QZ1o+0S+Dnik8xlB4Bq/39dg90FJLrYhP
kTtTqllMjZjsQm9N6g0/bJou1Fu7KsH0veUBdhs8vFssxO5gSayW6Dum3VOAs6C0iAlBLgCtI1iQ
62+JUEZNO+ggn5THoWaOY6pbcCRHz9FDsx7OXL4qX1GIM4RdrOpAPO0DedUhJlOY467UcouygZqZ
r56FdFjwVC8s2sSn/PNxoEtFh6U0Jj/Hn19sEjfteBr5DX+CNEyht02OBi0hRF4880AG2zmQJRxq
HqeVyxdCv+ka/ZpGVwYy93i5iPJvTu7CtDbk6NEUWv7kBUx8GtRjh+LWZ/9Ft0W4QiOTL+vd3w4N
L7oEtgDbf/H+JU7kny8AIEDCzYCejd9k+sUXyOB8DkOf8qdIiVpjwD3BxFygeuY03sJhnCaXf21J
PDpR0M83BmujQ7iwxSt57UFShT8hN/KRs49zbX6U54xts9X9vT8FRt9YmgSEZT2yNfMxfxoLIgrA
IClKIo1Rm53hrskKDcM6P9IiGpbfsG3CDsoKMM/6pTf+3v+S2RW+HPPkFPoRTUil4EsAThk/Yi+w
zerABsgjP2wDpIAWWoym2fOboU8Cpqxy8yqR/jFY4VljNA0zcn0cX2O6uo6O76X4e9rjcWNzcoKC
0hUlkDbzp93e+vrS7NXWNXQIFK+XBjdxrzeGJv7cb2ldd/loqLGMYZdZ8kaPjWZvPC0s2+Ru+jWk
gG9MxLlEexSZOCwliDO1AVvSCa7a1z+8wizehuOYKHUYOie82vgT/Ny3OeeGgDZBfCbi0sPj9Pp0
RIGTikXZ8SdL4XThyA369klcKq4sGZmsFBEbnMIIRqAhwboHDadCB83ikjT3tHH3d/4uBzNZqIhy
ZQctCf6Uy1b6hhaIjfoaaE/eYw4ZPDPapSmjEI0NzAqPIsqWmJOmxYR/7KMhHNJmiBL5KXi/TbVC
ivtWOKEuWjkM+NNcZn1kqWf7pIdLGtZzu0WF1g6YFcbE8BR/SvJcVVtH7k+QyR0DJiAcrfub47e/
+CKw+B3QpYmJR8OrPVYGEEqehmcnZK/h54cFtNGm2DVsOI7MB9perqFEbpvo5eFd9mfB/vgYuWd/
4sfSEAwINMAQ1ZMCSldmfLz4ZrpSDX8VtlsCy3Auaw6+xTGVP0vdNEsTPDkbvNC1MeBY/SmLOlsl
6boeMbH3hziO4N4IJ0ejzHAs24L2J9G1vLIyeX6jZii0OfnL/2AIyQFgyzQ65ruuD7pSeIo8SMFw
ErwTOD+06m86oBtp4baddk7/7hik1CQBwTVQgGSyYn7kd3GqOv3pVWK4B4Rzr5+Ls3F+RE5r1LoT
XHZs3330haGHA+WB3fOpPOhLLnvcl9NZvfyKycrlIfgMioDrwTz45Cl7juzapXTs3MJdmpgsXARO
/TxOsHAyD6FgCgqntmdF/TCIkn5/5ab5gX/mFOh8iAWAwRnd9tdLV/mSmHaJP5yCjXKO18KuqFjw
FW9iEN8BWvp139xs2Iyy//+ZmyrrKTl47cMQk9cAiqfv9p0HIKKVGJtUX1H9wWwN8/TuPL59I2Az
zc/np5r9W4re6ZDp5F3Yxr4by4M3nMR+n4OL0MueeNWA4BFra+H/kXZdu5Ejy/KLCNCb16JtJ3Wr
RbkXQtJI9N7z629QB3umu0Q0cfbuvAww2E6Wy8rKjIwgUv0etiYTh2szvbCoyJzh+oU7BU8W/fTG
E9+PY06d3PROfvJLnbParVLtcjAabUBkf4dkE5Ab+7iayexvT/tPQoTaszI3c5mIANWAe4+qoyhJ
kshR2bJu578P/DlPnoFyxjlFHu89DRt76o9BHW+DWDyDA3UTMZ5dqhlRXlqJ1GmDrl+n9EBB+14G
uSH539IEEfeV5BFdrp/XBWGCgpAdTetgq6S24jTJCR+Lw+SKh8MLdObedrgXhk9gWbAXEavklZHd
+TpP9LNvnJ5uTxGd3qSt//z7RSg/+tDXrbNxcod6C7YNFLyUZ5axBuEU1oAIVGtdRrSkxY9BXK5g
nUBpEZ3ElDfLcsjrdJw8ud5ARuQLBl8zvRDsjvEdi/yPGByQi92yjylv8sJas+FSgCuD2xRgPXQc
omhPWY9kNmyDhpncdlubL4Nl5KOdMCaY1fSz0fWrsm2Lq3tpkHKb05hNA/DirDuUEikgYd70et7l
ANEZw0cbg5ku0asMKnzdp+/bBYQfuHtGMGS8b2S7F1FhNLWWiIOm+8HK0ZxN06cDqTcUGQGU5BSa
UkDOM6Zh0gafxpE3KDfK73W8gsJcNDHXFAEXAyqWbsCqGi/Sqg4HMCUMsEaO5g5PiXt7Cy+9EWcA
xn+NUGsaJ0HbyDyMSKQy+JnDbpvacKyybliTVeyzjbS3ehmlAgMbqrHhAspzsGV32SG01nIQy/tb
m/n6IAswJ4WvbxaBKzreVwrW9RXxM2qhH1Rvqh6y98m36IH5zoqYrzaEJg6wkmutlUvRMkiHADP6
qaIgmX9tXMmzIRKmknV7NO4N7Qvq2S2rs2AbTbbtMBGkBqAWw1k5SEGZ4in5XyVcfk43yCTBHAEA
OmCM1HZvkylVswBr4UXnVn4pipNst0+qrweBJT6KZ2EAKnXuwqvtOiDol2jaewGo7NtbYnaZ9M6W
QO8DnnG4VRTRr6cBHreQw0RmXV4mAkDhT5VmhJs6MMTKqMaVAutCYIQWDeSbgCgTeZCqXBtT1HoS
+8TnXA49VyHOkYDaRr3yYJ738O8R/TVCXRJjWfJD1MGIVtuD/BSBBjUhafdye94Wb4OLsdAXZtyV
NS8yDPbPqOiK9tp0T2m0C4KTKh2Swex6FFI3t20uTh8PUg4BdEdI8FIjyweFA9tYwLkCb2p3nb/y
8zTQ52dHAknxz+/TQ2rishtaNuddwfcBia5ZMUTjhVLwls/KSQbK0ykbSRZl0zvXV+mZmcnxid/5
GdTa8FQciKh1uJlEPww1qx+LxIwkD0xZvYb3t5m1sbYfoImNGyzi0P7rNS1eNBOHWJ6wapkJpPCa
KTDTnokhNZ60b4Em4/AP1YQbASkl1KbUPukEPZsajdczf4yhlFX3XGaD+rNv9AKvDGCQGLyE9axI
pXs0eKaNmQqJ+JRzmSqCv5kVgMWVwia3kzGrnvNEhN5DmgvitpRYBDyq6A1nEcrdjXV7+Za3zMX8
Uv6u7vJUS1usn9HUSEUoTmqnyFBNaLQlmX3b2NLjGQnHv4tJHWy2F8aS6SLOrfacYdV6ZyQQJwod
9cvi9eZ+euBJczdCMoQ1gl37GIEydOUL5pDx10G8+AIqn9Sy4ihL5bxd2aPKmAxLuvpeEvZlYhbT
0WfNoXDUTDWSymLLF/BFGp2cGaJ3GkHj14BXRj1qyVpn2uxibn3U/Oq+COKCXOLLXIZ3SGoTTohF
m4X3zAPJc3vwS7f55exTt8tYN1MBVSjO9aFALuwVNJtqtoCsU1qvnNrFyB2iYyLCNPSYoqn1ekTa
JHdZwmGhJQL9J+jOCrvwqdu0dgrnCozSnt2LTkB4J9lGp/4DWvflnH1eTYjOu/f3zP79Dmpm4yLI
ctYD4i1FHe/YFMawU/fZRExdrZ5vz+5ibAohMqTV8cxHvwFliw0gNTLmGeeyo4nWwsThOtQvoL3p
v2y9z/q+mPT0vLKki+HKpVFqTb2pTMdRzjk32CBCQ7+UPE9xBYSHod53bgVGqzUmocW7DKpMoJ0F
KT5i8eu15f3Ak9Sm4JAB47d5ZrS1ya/hchdPxIUNKg7x/aJOCw42GEFnT3JmspmbG7lKxnElxF28
v9A8iZsLb7dfYslYs0yqUbF01cT2kg9J3rH5SoQxX4G/NuFPDwo6B/GYpiasyaceyiAS5+a5WSYE
JabI3xcyYY/SsAmllbO3Zo2aujHw20TIYa3y7EEh/L03p0TiRj+v0TMs+pOLcc2LeOG2WMAKfb6D
JRAxNgiHg2MZmV33Ea2VLZd2w4wvRWg8I8Xozl2+Gv2gQQjlht8xWJRkCLVy0WvODoST/819eGmL
GlSOLFmftRXvTvcsAgsoPDDcpwA6YC3Xc1BJFmsZlqUNeGlwXs+LWZTbUFJGDQZjsSMR9FGll+Tr
tmta2hIXJuj0lTpBm1vwYKLVxdSc9m/dLntSOWONqmfRG10aooKJoh+6UfJhSCqnDeOrejA9eXxP
qvcJa1b6d4N4bs8lRMKHUF7Z94uRzKVxKrhQh9zvkjzj3UDbTmBFRLCYYYOQ7JTpYbFypleHSt1w
njbUdcdjqHUFLnSITG/84sjU22If5g8Ti8alxgpbpy7M22u5eM3ICmLMH3FgSK5f7xexFsuUT2oe
vOv6NGd6ACU3fNGpivvhMbEk9G42vqkWRoJygDWtaprO1xjtzaD0CWQzGskEgOqu7fN1zng4o0jK
NXrVnLNCHyHvLJlCvuUim5X3tbgZREM7auHKI2opky5fmqaOCsOPVdPg8epKn9DRk6xpg+NZ7RkA
/BPLArVepqNho9C9jXISnTwgyZbf8Szh8YexGVvcT3oLeiT79pIsXYh/P+sXfiaS6rRHopp1UUMg
SMWe1pgPl86vIoObTxHRAg+IwPWU+0xZDF5fcW6PLKtdBEZfgGVU9x+RgF0JkBdTECqQKtqckQFF
CLW8Yy41iS8OiEUN7sMz7hp9i2rSydO9lfTV0qBweaBSBzAcGt2pAzSMVRL7Pce5QKH0ced4Wm4M
fA3yxtio0BQRNsekkFaMLkEfQNg6q0rOMCS0OV1PZeEpbDcWKh7iTgqszZ2GTt+j9IRmkKMZn3f5
bi22XypVyKARgTgpKqCo/lAWO0EAgUyscW5MdtX+0NsJCOEs3TfEh9vbcNEzoDQpQZxnBsvR2bpy
qOIgKD3ODce3nvlilE3v/5GheWIWdgXaicBgWbOq9PA16nclR26bX1zPC+vUOBmxHjUvn63Luza3
xffSf47VTeXfS8gQr4Fel14YCgdaboRueNCDPOl6IYewxj+NIe+Odjzp/Figw7acXoTM5LyW1DFy
RmZ1yGIn/axL8ywmZo7kWV440oZjjMH/zqDboE+vtydhwTkCvgPgKvwjJBNE6gKsJ/QR5io3uhoe
9FMJmopkrQS7dEKvbFD3XDumncxnsMHUotUzqSUy4l6u3b51huoQ+YeBMQLI+hR5b+XlPVf9v7+A
OrpZNfJQXUINPB/NsO7sasJLvRbNAdEZx+waz99BsIvMjRh1P1iilm7KeoVXZ3GmQe0JnWkFtPN0
HQI0IfXQDuzojkL3NniKzkTRymLy8zioq05FNva/NqhQWlXyAppMmOnRHu1oH2yCTW2+gREBf+yG
DA9ING3Ee5m8bs8Q3zBu76Wl2gPMz500s4fEub7e4lErcUMyoNj+cnj7ADOHzkBzo3Fi3UaR38W9
S3pSO4F9Ule85MKFdmmYrvmNDTAb4Csb3RbCCvKd0r732Usir7y81qxQZ0XNp7zvKuyiJg1TXSvb
Y52qzhQh/ca2jPWvJlMDiz3EfuCIqVNTBP9MZguhysPhPrNqGxQJ5IFgNl/BLrgprfPpz5rgx9I2
RTcNEEpoq5n53ag1HFjQuUioz3HyNvYfePCJ3R4YzeQ1J0jxJvqvBTq454QhqpDVQoGW9KOuHmR7
bnm8f8TmRB/rk3bQDoPekM9UH7BvQZxs8OawCfRHlFi+ngmzbWxJB68JEcB2Qvq1XP5PApg+RJff
Ry0zkzSSn4X4PgDvkF9E1g/aAFZu5wfv6G1S3Tbv3MiMrcpOrcREKlfvCWNBmXwVSzZbuvUl1BZI
1V4DBGKaXGAPRR2CRG8ZFETQ0B39m812OWbKQcpKxdWlhprwTKJSz5OOIaubwOgIADqvPuqVZ0SJ
/S6zk5WzS9Ol/toP8468eE+C+1VLNfnH9hu4UvHsAtox2KRk5qHFoqOL/LO1CrNDP+zX/nluJj8j
1asnB9+od6uIocXrCsUcsDehiI/GKup7RLEWBC+YRsxF9ZjHTn5Sjb66E4VzynFGaGWtSsC4qWxu
n4ul5yAIfP7apd5JmSy1apPALm+DYPql/vI0oqeWs+KlV+3Mbu5ivruwh+pcDDtgLrLYrQEeBuh5
kz8rw1nylorMobsSNUm8u6jhgGw15Eu5Z2FG+ry/fyxtEEqDfWp6ytEVQBzvbuW1tRS4ogn5r0Vq
YJOPmgzXw2JZHDOpAXBP7xOkEzeS0e2DgwZW7TUE0eJkIqIDNB1tsxpKkNeTybCiXIoDYJGHzkDq
7y2MoSGjyaCo0dW1h/RCKQDj+2uLeumEyAurfAyuc4DyDy+9auS6Mh0MU+pWLNEUQz9HEpQKqC7i
FIAFjnIHajB6WtlzwFuz4MizS2Wv4RRy23RjkwcfTetWbenf2UH1IaNx2gmPT+Ldk2bkNVzh2qrO
x412guABmPVkVAVqBFTcHNXTlHEiRn2IXvyTonNbvbED7KBvHP6VTSssZAjBJfHXGOX7QX3n9X41
L+dusj7erLfW7m11a2HrPoAiHYKqu+Pjl/lsvpf6c2UPbqI7CfTN/fP6e3MJkA1mLQQ2kC6eFX2o
E9QPapxoDGoBTSdmuzFOjUpLVKz5JJs1UPZbiW8DQ5uG/J5lfFxW3qjs4kzOn0I5YzcSqnR2xE5o
6svDBP9b0dvCJCr3Nf4jYetrKx5sMf5T0ZKKtzHknfHZ1GGYwqCYGG/OKxieje5Nsdc91ogcA3ej
tjnlH9+M4eykTUtUPV/ZtEtLB3kdiDnN8e8v4DV4qNSgz5GBrydz4j4E7nFkrIAU0lqv35qhecNe
+E81SoXAQ7Lf7RT3TYTwRtidCkxosUYGtRjOXw6Jms9IFnIMCWkU9FEZLzNVe4sysFm9Bio4KZFT
kdChcFR3hc4w5I/ztOLBl06exoLHfK6b/F7OtOo0P0lhvqh8PVEOkvAlzq1kIdgwmW+PqXSW0cWu
RMWR1MUWXfSxOD3e/ojFPYX8wNwIDJQ0RBKvZ7vJCi9R44ZzM98GcxHR3p9ry258crRN03+9225P
yiu8DlesxKncwgUGMjcwK4ORAskXOhJWU0ZQpgpAQuhEkQPSLr05jZjvCgmmk3BsyWllqLNXpTwd
yAEgWAMGDJDH/zQVXmysIVahvTrP904ISD6Q5+ob7VV6Qe4ISiGZrhnlDnqUmyfHuW15julpw0jS
4aEBqJuGBpvrOS4H+B+hgsBt1lta9lb6n02/T1gCojZFiIyOX6uPzBv3lkHqCEl8JqkDEm1u9Mnl
B4WrDFldA/4tHFM8tEHsMAuiyXBI14NKeZaR8xI20u4wzlyA4WRkzQo34VK7wpUVanuKcl4XQQgr
U6372/vwFDusCT7kT14DsYshO7gTnbR/YgtzZbssZQbnTAJSdNCc53FNXA8QhHdiqHXwtqC3J756
1rh9npppbAJkUg6tUTEQGf9SZDIyelK7a5TqC0OHcwBpyNzrgqiVFgsOC5FLu6nhgSPlT8rnDMWI
TRs9r+yLFxIHKITa9MzpeHuv0oLeiE2uzVLrOokBk6k5zGbVSR59g88AsDtolto7VUfUMCGFArJV
fEIavEsPLPIckgEK+yctNspqJTr57SPwMdBPYTF+FNJV6uR0fl/HeMvyCP82IQl2a0Wb3y7h+vep
g4IUutAn7YTBMuCrVTZiGOhILerStMtAmI9OW7Y+aJFRjpt8OjTd2h77fVCv7VOTjSTE0KXz+ND1
mj8Px1p69GLDSx9i7316j+V7pdeVPzl4AIFlvb3QC6H1tW3qaBXK2AmlhLEniY6aVVcXhIFA7XNZ
OxUw06ZYr5US5gD62i3BIngX0f6KZlOJbqRq+QbSOyVy7ULcJEBusl0KovE2QTOl0ssi2Pp49tzW
YWeU3TRJep8FkkCSKpZlIpYsYIZdKgmjNZRquJvSuABBIkjmPuKpH99zNp3+5IpfrtEW/nZ0119N
PQumMUR3sgyEUAURN7aWHQEY7jjYSUOtR+paa/vCjkADw4zhnXGfws+qXVxSHNcUEM+UWDeUnsVy
o0aP6Ro55e/rCGTXkDIAjHnmiKZxKW2i9kI2djMGJgWyMdHHst5AWNdQiichMfok1fN8LQXyO9hB
ugtAVg4OBi0adJVQ0VqtbUURIJG4iuwgTd6HLlhjj1mIKWCFR00FXL3g1vp5f1zMXtaLqe+FAe/K
NaD+ybauSCgeWtB+xYlndR3I1qG1a6itFaYvVWK36SmFMLMUfa5hqxaKL/iUWU0IV4iGZ/O8Chef
4tdxK8ddyrveoXiERqchmZtwW+xqw1TJZGZo6F6J5RZK0DA5o7/RwYRLg04JgAtrbFkJpbrxlJNZ
jznVRYO7G/S72JD+RfyGLPSsXiKhcAZJOepc4NGkKCG0Xd0WzMsmEI3FH/ad10H1pqugnwxI+wKS
oOKhf17jqF54uaEaOTM+zrJGLFqGr+c2HGXGYxB8uEFOUMcCB6XjbZqdctcgebtrzO1XuQEE38XT
cXPbay64sEvLP7fnxaqiRTNNfL4QXK6Ldaaw2Z6kPVCc5pQYXmDeNrY2TpqrhuGnPmcYjJP9Lozy
TjA2/jbV0Rnq3VemiFYxDwnExo4DUq7V0xaP0sUc/zwcLkbaqJOYejFsF8cBVGp2Zvg7kF/XOhuY
OtOTdof51dPnf5HyuVpcOlpuEMG3sQLDCriB3qGkfi8Ne0lnHxFgJNFKgLF0CyKvJEDaA6kk6G1Q
WylrkFxTtQEIlWE3dHqnkT++ZBWaAZx0H7xP9dvKmi45+AuDtCA9P3HaFHQdrl2A+Ucy8IRHHLtH
u7sEvdZ373mb4A2y9npfs0oFs0h0D005wOqQ7sHTWrd2K/+rkYFCQsZzToPAHuUQmJ5vmzgSgLfh
nxpG3AjcZICchEi8WwpEZTYpq75x2XftWQlv8ZHDeM7/Sgg7h68QqJ+hprhFOTD4XLuGJIjzgg0z
we31YZN8tBvfwnyuxU5zZYCKZC6t0ItY5KD9R81VQGwOEqm3wWht7q18yTco468l8BeYCuYhoYkZ
Le/q3HJ3PSQvYII0kGEMUrLWSxNacr8dIBde6yfG4VDlNmNSGDnUZR/XtGUX3N2V6Tk2unACQz1J
cS7BdIwOHE0Pw6Ow9aCZ9xHk+sq5WJ7Sv6Okdk9UcWzCCDC1A+TjdFLOOeI/XfxEVXMVgrFwGtBE
gscVSMCAIPzBElwMq+VBp6sJueBWVvbI61bqPIR2bbCWmb9i/YyVoS1EkFfm5s+5MDcKo6eMHoZm
gJv0oLz4Zg3m6j17356hayI9OtN5xeLiZIImC6SrcGzAsl5bBPF5WcRZK7geyBZ7SLJBXP4QfYQn
MK0Q8dhVD+y0r7NVcrXF/QJuG3Q/qkA9/DRvXIy0jZDn6uOed40XfjvhFRHpd5B0cfszcjqrAi4L
+K85fQQHPbMFIgihnm+NGrdj0BTAfKRmwRqxpnttOPP1otUwNqETYmRegjnYFwVk6AvwvwonTkFs
FPRmN7pcsgumbZKDKDZ3GuAzin3MG0pw7sEmVenymxDg5Wew3Z8EJY7EXlmkpcmaRUzA/oX8ArQS
rxcpKABo7sGw6D4ZoKLvnE2sdw4Lv4XHV4km0Qd+Z9QKUrngvblteqHFDhN3YZo+bH0pxamP62A8
8SfU4YzG8E6doREpJMIzW5nmK9JiuhiS11f7rjs42Wr/+VK0OsfokAeDCDKPqP16+IOP3iuNx80r
gOuf+LnucRAqRNvmqf8Xz+wrU9RMy14ICO8EU0+G8YIWGp/EDOEOLGInxxFXgCg/mu705QACAQHk
grPyHv3MRWJM8asYt570Ur+zT8puMLpH4S42HxXdhmKWrgckOFXu+Sy4bkWI+Zw5e4JU6/nkWyu+
ZyGBIl1+C7XQyjDCpTIqkNLoBwVzkiWJWG5xLZmwtJV5pDYhooQlBafd9Vp2UqnEozoJbiM9RBpJ
M9s3B0RtmRnG7u29uxQUS5e2qFBmZAbeG3MWzttA34p2FvXpI3QZc7T22btKtlun0L/1FatLabEr
q5RH7VCIqKOeF9w5Oz8Sbu9t5W33SGTjaO73FYii36dJDxxJr//cHvDSZQXaGTzYZTCmAGh7PbcQ
48mmNpbxCFD1rgN13znqX2+bWNol4CVGrpGf5RV/3rIXbruaQi7kawwugZYNCDKJ0O6jdBusBNsL
7V7ziwKcF/8RqqcjRL7xVSVlMJQenV7jk/+MDt9jDd6EziEk3X9ig+K1+tmRL8b8EGoSjDa3Mpvy
0nRefgMVINaSGPhcqApuLuUMOo7iGpLvmTBpz1oZlG4T5+OjD2a6L9nT5NbIWw9N3SITKIfBn9Cx
p5Vdk5pNP2YcmjfKUYDILYIMIhcx+8GnIjAzeYd6DylLppZ0wWdA8R1EXob2WA5khIT1pewzkcU0
sWQvVcyKaT8mdIPcjUFbdNAjntpXQOXbzcQNbWmkGiO5CqRPH/MiS458XnXIJjR8UerZCMolXchk
AREFwEY+/h6Mr1GuVEhjckXhMJBsQYu6ogELDqGPQywJiVMkyuQEhez/4SWUY/VWhIREkjUZR6a0
a7YqaLU3SZEpIG7kCnDRF3zSZuhqT9jezCp0SxJ0/APVnAXVO5v0FUvkvm89Hf208UeKqaoJUgbs
Gl3m4o3xd+nkX7yEYYf+SwXbJ3osVeCPpbM2ghUtJ8wm2Hmm5lt+YN0+GQtVgMsti3Dx+vSNqlyP
GaqhbrCX9eB8Hxn+ibMhewhSy8SWVg7iQjkO5lDcRZ8zTvsvMD8aRzOIHnrYnWawNzrrcIidEpgh
SMhI0B/K3/NCF6FunOg6k9vGym2xPFoZaUeUO2aWDepwSGLojfKQiq7YgaH3NOWn+ElED09F2A32
lCKAV6g+tMPduAZbm3+ZvjQhPPmPZfoG8XM+LSYpFF3thS90qBFVNp/v886uu+NKOLDoARBbCKj6
45VIoy/QrplWUPcV8RZ+0cZD26Gev1JYWPZ0FzbE622TFiMfSixsVNZhBw4QUPsExsOXZ0E3Sycm
1N2/oUz9pK4+TRcHBzQjCJ5RtgLd5bVhRpiYkfMn0d2FMHP7MCy9Y2ak5D+/TUVsLbK6IOnEb4+u
uXUDYPNu//7yAb8wQMVpijREslbAgBo5nh0A8/eSd6i2iai0KQWZhFPeylB42ffNStD2E23+2n8X
pqlAqVRSbMASpnPzcHi7twCkIn0JKA5IAff7cnN3t+WJcVYiKKysXYtL0dPlvFKnDvomReQHrDh3
BBzG77dZuEI00bsDgcydXXw/v6aPd1sX4I6TIxTkXx36v0OnAaMMV7Bg78XQuxduD0Eq4dkzHhR9
vD83ACba0couWnQyeLAh7sfzFPh3aqqHKa85LoRLjQFEPIx6Ci5sc3zcgg7nj7dGu7g0t5fGqLnV
hj7yp1ES3INoxltFTx4c7nVl2853AL13cCbgUSSQV4KU8PrMZV3sN16biO4BmcMda+nO6Y+zpgT3
k/f8ZQXYG2S3IHwJnb9rKx3OBdTE4SHDSve+rY+SZB7uhQ9td7957czgQa2MO12Iidu5sbGSUViK
EIHBQ7MRiwwbvuDaeKK0qVB2vOhG8kc5vo/5Y8q8j7x5eyYXsKqzmNZfM9QYGUHIErkW4L1eZq8Z
6N0xApipJB+PPglwHkRC9sxJheCe3uhyDI7J0AL1sqEZoNhqUQy4/UGLuwewDQBHOYAd6PuwCPiS
5UdFdNk35j7pbVD05ryB5gZ5pey+bEgW0BqPZyOW93p+Fb7ktFwNJBficLIlfLCek2VmFzuF9n17
SDQT8k+GFIwLEJcGMziaj6n3BOP7TJGmMJWbtakQ5jxZk6Anm7eDFZLijH7aL38uoySEOyXfZkbi
RzBepkc0DIcGGPjc29+zVGhAKRh0RSBan2FQwvXQPcg8c36ArWUcev1Q7XOCirtePSe7dC9tA1lv
9bUTyy/dZJc2qetZlZBUbRLYRKCB7AdYsgh4b4ezhW1G7E+yN5tSN52ZKfVkPK0MeB4QfZDRDwRk
CYBIQLZS7qJuxJmEAP6WOUP3wRKSFzV4EMDmM2Qm6MmiodDV0kb4xWB31ys7evGOvbRO3bFi2E25
qI7z0A9GddSeFRZduUSN9G+Q1DkrY5030++xKpA7njk2kI28XtxJ9QaOCWXRTdGp0mxK26/0LFCM
OOrQsq0aQ2Q0wedto4t3OUKR/xqlYqA2HLO6QHiLmP3pxTsAZUUOUATefPXH4/E53+8F/U53HP1p
zV0sbCu086N0j/gddGgydYrjMvIiuU4ll/8Gf0jf25DwGMyBsW8PcP5+alKvzFAnJhf9JG6GAs5C
mgp7ilTMKRNG+uiJzVpwsBCXA3WNSBZsf+DApZ/svgzFzKkrJRe5SDITmz7YR1uHRAk5A2q6cjTm
3XA1MFxusIZzAdlMXDLULRNPbNknkt+7mZr4RtBiYG0ftCu3zO+CymxGgSYZ/A7+SreK9ZIK0Wpf
7dzhPr7jDMFJD0iLf4FVyw516fDcmKJRG1p3Whme9us0UIapsyeFUpSBbKZ3ffnOq3bMudkI6SaE
oh9kZJt3hf+TjpCvlvfoh8mtOLA+tHfoKaR4nmuvfF1DOjR9KI3wULpju4nDZ1BHJJD42Ad25ZG6
Q+NEbaC2wJj+Y36fg7t+r7lc9KxCjNFIfVIl90NhS9ArDsHa5RRnuTxWXEMq9I4xJHKy9xL0JLVm
+TzeuaJToAN3GwKfGe1Tzuh5I9VjlA9JBvCdBGltAUgRviHx3TA31h+gh0nQs4M6eMM8g2gEeQHR
DA7iR1Svdp3PR+nXVrlYw/lCvUhZaV6IOrGqdK6EXvunutSFBqzFew6ce/gY5SQxZh2Y6sPtk/fr
mv5ZQOgPQ7AD3Q4q5c7UOBg7ZV5Azgruoduhez5ZY5xbs0F5ry5H3b0qYGMn2mhMK3b82ple3oZ/
R0FdQMNQjGrp45iBU97I7hugCJ5ibBFS7rz32xP2GwZDzRi15fuxzKSOm20R9PFJuSMkpnS68yBa
yeml1e84/aylK52Ei1MIdArewAjeJDqZkI6QrGzYGEYbCBm3XpKQkYPcUN5vqhRgoKEZnrKAXSOT
+g3ZnAeLYgbakOHGAHO63pRpHqVK1mHpouiNndBKxqNR5S4LuRnqW7NEADHkYMt/Qn5ffLH3lWqA
/R+qzsfbk/7LZ1OfQc05II1jxmZRPxfiM4tBhbrCkD0zRD2nvE8Vwbpt76de+uswXoybOoyRlE/i
0GC+xdJqAiJpKNlC7qkSjeYTAoPKBJ5/yIj7unxUQzPdxIqTf3JfXW8EeGKb7B8OAL/8+fZXra4G
9fSrg7DNIbEzb708ceL2AWrtwYdfPGp6mkMVsn3pIZ6GKckgf2XEzC4cV9zF7zobVgJaz3OoB30N
FFevN0TGp3WbFlLvQjY1lJEjPmZHTdAbKHQXr5KXkcGRMoiMlxIkENDNERHtgQufB8EaVXh2c0Bf
ioRcbk+EyBb6gyxupFUIzJIrne/BmWcSQTid/R9RHRP5TMZHVhBXg0QgkeRTJm7kxvYHOwm3sfRW
a0dJOK8s0NJ1jy7mmcQCaph4+VzPjoBXZc3IzQCRjT0XPtTToE8DWKLL8BgJb4PMgm1nW/EW50Um
A5lhWXur2hVQKv0UQP8hZARmkUIOjy88b6m9GzOeUkst+p9eRPsFO0SNiPqKh6UNuUI7bHWAyEYn
ttChcfAeAHoy5EMGlAfq9vhze0Jm93BxjH59CjUfDNBeANpPrMsCcS7EPYnZO+CsvXRlzPQbgDbE
zRfExeUpgB2hixkYqsBDGHJ/Bu+olgUB7ZwpVZLVpHq6E9oGPDZvY5uteAvKO/0yTgV5fjh1IC5k
WbfJH/N3Lz1P7Ba6hSFncI0lMyvJNeoq+GVt3vwXQ+VYRm2YEcsbo5gjP4Z9D3Wb1kir+zRea7tY
nVfquHuJxg65hA7JbMOafm2VrJO1+gAunEhv4P0dyRxWmS9+VoveNsBbgPOAg66s+vPgvxxiWI3K
xGM1UQ7tVBsqKlYE1muIOgAYyX2skc8sjnJmG4KrgD4OEJjXU9pC5muIgJJ3I9GUEl1qnGijCU45
HhFEBsl3rdkVblzO+7x9POi4/Wctcb1C1U4EUQygtdeGp7hUIm9EZ5jQBt6T3I69PfCoqOWZzxMh
Dca3MezSJ0YVog0kiUcnZUZ0yCX5azpV3zGX9natiPkpAUztfsr53IRreC/GKHduf+nSQUYhHE1G
Ai+LGg1DHlI2yBMPHxrWVovbMODs3BDUTL9thk6X/UzIHGkAQSLPunhUONp1Xg2xrhhcnZWBOpEe
HUGgeUxPshn96e0GbPSMKZl7xQo3kt0b6Ya1SpTKQEF6ig1tA20BxOuhxaz4sZ93Gr0jL7+L3iE5
x3uCgO9S+C85TZzOaurQHJDW8f03pcczRsj0Ne9Jh5qzFPCV8O28KhfnQFNDwefUUr1jSgeUcA5U
oWQI7Y4POfhXQWyJgmn07Ql6Ba3gL7GFvPbKenDzBrwY968voAKvkhuGRBghvRskbzmYDep20yH4
YyRLkdDBcZqku3b6KsAXmuabYU0xis57zOY1qKYiBhU4kBrRDa1qm3RM3jXqHR/iPODibNMJJLF4
jiXnSLjnvQPvm3702aTfkvAY9Zvxc/JrkEgbdfTKhqM+ICgXalLxEil7PPf5P81reh6UtQc4dT7+
86H/x9mXLcfJNNs+EREUQwG3QI9S05IsW5ZuCI9AMUMxPv1Z6Dv7/7qr2V2xf0f4xo7opKasrMyV
awF+tDQ3gb1PJDLpDAV8vHVrB6Hz3YTAa44XSJP7dtGczCn3bCN1HfYAwv74SXcKSF7tp9lv+OAT
2ZwJIcg/X7KIuCLfoOHECi4FDMx5Ug0EItKQArAKgMFkUehynQl7Av0j+GUkNBx07wq7Mo70sqKt
aQfc3nWW7+wV/kzME2u9tH6uKHAC7UMi65taDtg9o8JGHLqkrcPCsAOneDWdnwPEkbgs6l/b7ch1
IV0DrK+Opg7B+2CX9OhVUaBqrTKUpHMHOIkcLwDalF8LSO15fTyy7YjKk2tZI9vbbdOcVNbZz9RS
qEsqp5YcwGVYN8PG/rewoEu6XojlWq0ucsKxmlw5kXoXPinmQ+Z4ei6J64Wg4nPXgNYNraRQtgaV
izC9La+ZUaeY3hQC5yo0bLX0oWv3heNGYH+Oh9f7fn5tNS/NCcOaSDmFbaNDvT05ce1HlZzMRIaJ
lQ1JiD0dJa26ecKQGPhw8Dyyqy1pdEjObaxH9l9oxzoo/C28FXgd2SIFiK3xLO2M0gnyXnFT8qqj
qlsp3ztNtiHEWOWflbqwJNxExlCZZVoUDsQzq7fMfEmmzC0aYwcMujW0DyW6KusfbQdZYp/LOmTF
ysY/xoHrhDtGewwagLFdLy4kUuqt0yW1E2g7Y96l6VNmvRRh5+naOQVuu6oPZvfCnWOlvyqRzxj6
4tD+vb+/edZ87eLgEPBoqu3owsIak6EnrdmCin1IPd5F3owXp42O89aWFHbXTh8QHCCagwIswh7B
UlFqCWegNQ9CrYC6yuOUdy5HJJY828O3+4NaOxH/mkKq/XpmC8bZ6PRRGOTqscUTyUAHYWu7942I
8SbWD35NQ6UMmUS6eLprK2WYsElh2DxJ9gUv9AKxbved4JVcJqdoOGS2S5LDkH9YSuWG9cYJ92G3
KzHLyt6SZLRuV9FZuhl0cCPinkIB+PpTMjBn8J7ixGSV+l6S+rvC9M5VrGGb6UgsSQYuJAiXgcOF
AjaOMJ+iHikMXK0JdHUGgpUkpsc1t2p2s7U3QZNgJ0gVZ1tQT8h4TG+XFDYh4gI6ooXLVKydDCmK
ZSNnYcB57UZ822mxN8jayVcHdmFEuO5brk1qYsdh0GZ/GXtxtkUBAs2ZHpr5l6KrfjHLQGu3ftWB
hC6UkqBgutRRhKkElcekhni2BbH+wrTwvUxo0ETGro9/Z8VjK+uAXJvFZdUghmNpcDnCPumNKkZa
lDmBmh35NB/rg1pLE0Zrs3hpRHCqLXgb7EaPncAwuw3RH5Fday3H1bi2K9jz6LzR8PcEORLJrryN
pDCVuC8oWvLBgvIZj1y40wL3cZvOOANDEZQaO4JDx9ehLt0cOqRXG2s7xKAejBJ/sCUX8MrT4tq0
MK1OXnLHVhonaKA0OaZfn9G2RfYjSlRuyNAaZ/92eOba/dYqN4ops74+cDQ5ADyLcYt+yDIShPbx
Mt+kgJTg8Id12/aka/tixm02e0QFzDQCMYshiafEBotPR2BAeNcAFBCkmraQPaFmxZukwOUBtuaX
19gjIB38ZXnUt30FfQozuhZQa3I/oD7jjWj83DUv/vTg+CD/9qa9l9rb+3tg7TRdfo9wflmd6xDy
wPfQr+ZgbHCbaXTTD+Dz0t4N2SteBGP+M/qFXotCChjOV9jnUdJ2JbU5DpM9QNMKD6LE3NXq9yF0
tg3gkHazDQFNw6PTQ/mNQQpn1E/WiGx3brbelPhq91tttlYGHazoV9nurOTp/nws++464EX2FEcR
DykUHvCWur4WwMecRjSenaCg9Al9YijxNZEk2L291mFjgSoYi7YeeFOubZQk4+0w4TJwUNBra9QJ
x5e27N0ab1tNsuHWrlwLHUvIZagLPNMSQibQSJd2FJk4aK3upeSAF2E0QO7ERv1EK1zWVa6unFUU
apXRVbTRs+murObneEw3rQ29Uvs1Aib4/iyvXL7o4wAcF9UkMCCJZR0ja2LDSkJch/qWmg8hROKJ
dkhaLhm9zI5wV3Ra00LrCQGU0hmnNin2TqwdDTzdmATtKDO0HLMLT5pA6JKwBoamcYP0FM93cYyU
7/1ZW92bF7MmhIMJKfPKaXHX0j79AbnEBDWo9ut9G2Lu858j+q8Rc7mqLkZi4MmSzhVGMoMgDLqD
xi7Cvvn6y0L9unuarO19eyII7x974ElbSGYREn4yu13YMy2mZmTKwyAFcEoFxXD8OkKjrHVfD6ML
HULX2lHQbD5ax6APvvy+b33tJH4C0RBdgz1RbMnOjNGIUGMPA8sEQSNiP0hH68Wb2mpu3EtqBGuB
xKUtwdPydiJKnxcIx4adZXzU+XNtSkysOXOEe+jRXRyYQYWznrRhFjocw4nHL5bmOwxl0vEh1A9E
P1LZyi27TfSUoAqApSVJhorc9UahdUFAntaGwZSrjwhOPCuzfCVW/tCk2DS29qgNv5pB8iKSGBVb
d3jCk4pOVRh0wMuTOt5T56FR8fJzCpfPoECZLMeLtVgWdK7aJeAJRofrgtwRXDY6VqoybZowqHzj
yCsccHee0F/nt0dT9r5c3SgXtoRLsjMgYcVUTGxU/K3SV9v4XctqOKunHIWG/4xn8WcXpy4P20gx
GMZjUshiHbUD2A90d5w+WHpi86aMTInHX8kb4Nl3YVFwxbqOnhmofsN5heO55yeDWVD/Al3ueIrK
lwo5ZfUhpeRxHPJto8X7+wd9JbW2mF+46dDfChi/sFvLnFbzlMO8zRgDtGYz5T8r8kOPnp3qC8n3
DtddFdQ46TGddHSK3je/6mf+tf65HBfTPc8sm4aKh8GgELdWy405WnsL9YMT3smSO2/tljCXvjY8
tdH/IT5YWGMUKYnw7Mtin1l+vLs/lNWTgNq2iS5IShFZXO+cCY7A7Ey4sQTRnGfx1h8hrwLFznDX
95vxOy899KtJjK4kfrB8y08DDIgpEQOGdqgdu8oJdk8CdFK+Q5Y3VfYjVCkq2Ku/c3tbxV4SfSRg
ndqy0qvrt440kqkVgfafl9XlZwibWFVLK6UDPiPt0JQGrh/6Za42ETolzd3oo3UMrfxEU5CB9kdF
sofWnDs6UKCQDED3EsldT3xrJ9FYJnDuE9vz9B3AA1dv3Spr3JZ4JYBi99d59cRYCw2+tcTCyC5e
22OxBcCLioU2VeqNNP/aG4fa8YyQemXxyHniqSB4btR0U6EWoxqHQoYkWB0xCL01sCsB6iqCjgrU
EVVlhrMHNNQjbOtUu4o+hLWvaY+2TG5mzesu7OH/Y0y4O22t7waTLMbmryhpR82JRzLNrVUneGlE
u55TG2TJUa7AtSPcCBuUGLWPTO+ChrwlIWTKh2ifxxVoDAeoshZ+MUo75JdFEy9tbB7MJ5AZYPsR
3GDY6W0W51YYMOQuMzT6RqBRWsBE4OYM8wfeb7vsp12disTZa9BgVb7d31Vr3uPCvnh/s0Xxxspo
GCjNJmvx2Byzl9qb1G1l9l9UPP4TWRvc6pm1F14l7CHQpIkB5qQypvSag3MzQLktDUzt19y8NSFU
yKBHBohQ2QM9nXmE/6wjtuFpeqKONHO9lnFAjIvQARwOqKQIF67GVV6pY67AbY4bZ/oSdwe7nt3J
7pGaq7xy7F0LcL5aZ0FZki/3Z13s8F78FmoCBKfYxCMQDJPX+06zh7qFT1cC9pj8mLfjFh2eSLdg
AWrPCdKdfUg2Sr7RBrDC13vZu2Ut2gB5BXgZ0AoN7KDIuhR3Q9ukkE1dtj3NUj9Otrnx0m/Ss5O6
/SbUJI/4/8UgcAIm0iwg7xJ8JcQq8izNNCWA7pzHa2VDerebTj2KSzZ4fqu/qjN4uvR0rSwyxvmv
2cWhXVzzJCdGhdVTgjL7MpInrUu3qWV7yqJFS7cKwK1B1/pNnMh89XLpCsfaVhf6a9RE0dcuJrNJ
nMT6XHW48zUIt4FIEiRa84ZDzA+U6Q+dobk0l9yFy4a9NWkCbYYGEzQjCK4swVEb7QYmJ7B2AoHH
Yuj6RiaEaeLD/d27cg3YCysqiNgg7gM+m+tZ5WU3UKbg0u1L+2AjSwGuwhw6FjZNPKK/WYO0TLHi
pWDxE55PFq4XYR0rNrb1ZGhw0wrKICgsTcMmDt2RHhIAv+fwWYPw5KRkG1ICrWw1IFtMAbfsXUTV
PtO+F9EXLfqqyyKAtesDff4qstA40cDYCXdUHJmJBsSrEvRZ/I5dbRb4+8h0OC68+QhQl1O3i9qd
lg+bupSBsZZDI674pXVhHUwSRV3bxUpghTOwx5B+G8yAVm7dmyAwkjHfrK46GhaQjENX1Q2NcpI1
2gAIHayNWxaDz4Tk3X7SE4QZae5mVewiKy9JsKzdFTbCK5Sn0M2AhJnw9Cp4p3RYTwV4jylxNa0D
mNvh2zI8FyHQfJ3j2u1CduMXbfmg1ecifyhHyRW5OnAKKAc4pIHMEss2QClmnZIUSjDSnV3zrVUn
voWSMU5zo//WUDK6f7xWAh8b4BYdFQ60bkMT4Pp4tXRWshEZn6BKqeo7FQo4iULAIGGVhsTUql8G
PRToTHAhI0EhxJR8VMMojVrYQq7Cw17eK7E6HvoYVPF2Vp4iB0rnaVaCuK2M0bhBqOwiXp1d1Drw
dEEBFwWy69EqU5xNXawqQYid64B4mMcoWT10DgR7+Xucvd2f3NURwxoYlcAd5aDseW1vdoZpDHOs
Zps/hCz1278GBcDPPIMk0zJTF89vVVZtXDuolzaFFU3RR9XpBDZzIHznyq02Xe+O2U+ZvtzaXC6d
nNg+KBgb4tiGpu+5YjpK0NDwvajLbZUZzG9mN/tomWfwSFKyXbOHYjgq73h74rITnp5lSrQuT7F2
neUxnuyUc7sjneap9euY7+8v3MorGhp9/9oS9kmaQLyiXPbJgDbCpKuRbJIchrUL9NKC4E5rECUW
vJqU4FvMtQ1FBxHEspkMhbJ2lQEsgdsCCU5k6oQTRxvKSe4g9KI1PY32Phpf7fBQ1alLSI0LZBM/
35+41WEBhYY+9EU1ScTOmkbJ2gW0EBSz4zPF8XjYB5mu7lQZk8ia40JBHQJ1C80FFPmuj1bdkUor
cgR5lfltoI+F9T0O/94fzOqNe2lDOEp1hh3SIHEbhNluCDftt9neW1BKCQ9oifIT/Y/zx5aV5CTj
EtkDRmjqhHMPm472N+v+2s656t8l41oLGC/GJbpBqitIpFBsbx0+SM0eiDW7eoAeaeSLmz/R2yyV
tFs7UBARBAkz8JRLP8/1akGdhSedrUZnKxtUf9bNyZ0LYLklA1ubPCRpwfiChIFm3pDoJ6EWNVUF
cI5fu7G3dFgmYH+rNu+Qc0u3qpRFYG2/Xxpc/v8i5q/bsAqJDkhLXTi7nGx652ffEI8TR3Kw1krm
NsXMqWipoMAECTNoVzG37YSiVOt0fkrTbTL/qI+lFRQDeIWqY9qcYmc745KZCDLw4SNlgGm/SCZ4
7XK5/Arh1Jll7MwgJAIEK//TRafwyL83zlc8PzwGBYg+36hbhfpjGYyJF2qP+BKle5xTGeJ1bdpB
tA3dCcSGACgKBzMDZwQdtDEMVN12qxQwUHaqZ8ftUy7x02uJMOSF/mNKvHZoNNt5Zs+AuExQ/TVc
EL/Zx4KyPavN8+D0SEe9pIXqjjY5mcZL00kwNmsnB5x3oD9FPpfegBVaVrVmUeD906qnCQRb8Sjx
BitLioO5oMwWjBkuvest3FOrtOy5iM4t8ORaAtGrDHde+hFDSl1vpUHgytI5i3wqfDagF2D0uzaX
VaSNOj2Lz/lf4zj7oIE42Md8k57GlxK9OV+igw1CiErb3t+5y464er6A3grTCOQQMF8I74UdE00Z
A+GGFZ9BEwxJ5wV1YIAVhoOh8RECDPUgiVYk9j4jw0vHMM3FwEvYI0lxapyPWMtcZTo77TdbI35T
HBsmSXvcrCNGCJVkA+MDJTxyXtcT2xEelUNoROe+zTZ1AcFqSOGmz7VjfA1lHQk3i7jYAm4IqCgg
vcFgdG0rr6v/bwsoLEBldnUJaKIFAWgZZkRmaHH4F9Noj3kXsdSOzl34VA+6G+IBxnPNrdPX+/tj
1dAiTLI0sqPVWTSEDBUYc53oPPa6z9IQoPknNjugJ/l539CtQ1nmDkcAZGSoZ+C9eT2kjKlRXAxx
fKZ50AxsQ9gEVrzBN/LyOOrJQ5YB2wb+UohlYI+o5Yd0rGt78/ILhLFCP0gruzGNz8BfjGF6UPpj
S5ODbeR+2oI0Nct9Ev25P+y1+V0EBEAqixQV8hfXo7b0qs10J4/PKh6XvPhuDLVHw4O0trluB8rF
wJEDZSQiePo2LDtzrOKzke3V6A9Hzq9MX2NHchGuHTY8z/9jRvBirI76mHKY6aNpUyUQbUlNd0hb
r63VDQzen7zbdyT2DJ6tSwKbIpUtnreqrswcrzCY45NH4MPeWTJAEyAA68LG/Dop31NGfInR5ZEj
ukzQ6AL6iPzbLYK0mKaaZxM8dbkxdsp+eP5U6G0DfUdlpbXFN92YggA78tSgHUaG/Hp31BXvx5gM
8Vkx0KTyGOEgnEKQkGq7WLYRP/lvbmwte0NHURFRsLB0kWLa/cT7+Pzw/cNy2835TNwzaOq32/Nh
u83d8/bsvmxeDmCueXlh/vYPOGxQUXRjH0p6T68fT8HbH+727mMwucfAew82TzNYmTe//z5/g2jc
w+TtLVAnHcFM+76H4i146Z69L8/e5ihZoNU9eDEQweFnZYXH0TKQKDCeQDqxN9xZljBZJv7eZAnX
ZqrPid6XI2xEDLEP7SgCvUgWFHwGUbdmcDUjbgdAXKQQbCEI06RRh9vSZC4tf/TorI8hdt1MvxT1
OBuJp+Xjrq82yMvVw57PYJOOJk9NXxv6UkDTblBKNITpPjBfu/vHYHGG9z5N2JpogQHeSmnguI7E
L35Ico6r82sDsIOLexHk1K43PlXGLGFkjs9p8UDTzI0riaNaMwCFQQM0YwjwcGNfG+iG1OiH0sHJ
yky49hquKp6a2r8/SSteF407SwEC3ZMLF8y1FVqmgLeHNoK6F/fJ9DT3/s+v7Y+r3xfzMWGCfB5f
fh8M6HOcuzbYYi1+RsEAMl5/KuvVJj5Nvil5FvDUHQ2/As19dVDJ3xits+F/AxVdOvwvhiysXM87
s7YnTGwPxamzXZnkoIfDx/2Brzl+1CBAFITxgdnKEazEfdEnKHLhqk7BrVvnrr6Pmcf0Z/DSpRDb
YzK1yFuI8jKuC4tCymhAW3RGQlicfwGO7L7a/uvP81PqpV7rfVegcI1nnsuPb4/vm9Hb/La9o/tj
r4+SU3fbeyl8hnDsBnvmaQxd47MOhhx7xMNEc2ckMpd6U51RYMNPxsR8UB5A8cp+IHq8GzkQrg+K
/ZuT0jOnn5X2Hkevw4hGzV3P/M6EXHecePAS8ECS4HvlAruaNeGYsXwY+ogq2KD1gw3qfAYoYac2
yDG/lVntho5MgGTF+V8ZXE7kRWAMtvlWzQ3MD0p8T7ET+q364ISxr5SSLbgSLMKQYQItD+gN4G/X
hvSh1ZK4S5PzpL6Dqtk1Cl8nE46Un+vUs8x3c/4u2fQrPmuJONCZgycvWp8Eb2LQpmBNmSVnvflO
bHh2wntUGLWdpqADO3QOCvDjjjIeaPLVUBSv40+zBmDQMOzvf8nqh6BzB/BpFIUAPLoee5s0altG
GPtokdgHUDV0zbxqJd5tdSkvrAh7hxfqVPA2Ss49+zB2zNx18TdebNrmy/3RrK2kgfI/Oj1w10Ak
4Ho0SYc3Ce8mduZgiGiDMjqGfZG6bf+zyGMXouazh3fPfZtr5+LSprB7QkgFKGANYGcH8SOaXjfG
JupOZWx6GZWAsNdMAWGL3jxou6AVepnmixNB6ynBC7FkZ8K9fgLXxgZIzdp4CvlJkaaFVt0kVHFQ
J0RZBxgDYWB93xMn7Dis5epGgZJdz5ba4PAKEaswIqdkYRXv3YY+K/G2BsYCGoCTk7yODFM+DEHd
/xkU/Vf+03hsW68Zf2i2WydvHQqNI4If1h5iurfIY8IPTPtghkxhYG3TASSI+ULUjaeD4D8SOnez
wmp2Tma+QyEMQDaag5Ws9risgr92iiAhR7Dl0EcP5NH1woQ8STPFydhZS34jwcxkafq1fU1RsgU0
7zNNJvx+WyeT6aRYCgeBqdLPBzaf6uyxXkjg+s3AB3RSNZIzuxIVokHEQrM96tMIeIR7mVltF5Zz
z84FRcuQ3ruMHZEYlZye1Zm7sCLcxdB+iVETGjBzdFGB4PZvZOrTzf0jujp9F0YEJ4dJK6C217Gz
Wv4d85Pp+KT4ptr7mKauXb4zWff1WqwIdqJPOAdg/yI/KRkg35MYmDoCSsL0MVOZaxm9qxSzZI3W
tvilIWFgfDRb1dRgSLO+qGa7IRbu/3NiQSDB8O/P4aoplKEQNy0pVBGriC7hMVHmFqeJN77Wvzgd
Cr2K5zTfmPLnvimRDATPf7TzgP8Khwl4H6S/r4+TmjpWSVO8lbTIfMqnYm9DMABJpOcwnTZpOPu6
6ZqzZyuQ1pDhuFfWDrYhbO0gJoDjE64qIzOGTIGK+7nXXyCHUJiuAZdOd/eHuDKbV1YE30SjUXGQ
yY/PnU2geAjkKWWP+pi540xfUuNw39ptZWUhq8BwQPeMMj1wzdcTCmZ5I0NmPTl3TFMfwjSrfTWz
Jg/6EN0mUjMQ7A3DvBsJKJ2aygofrDZhp5haYJ+H9gTKnGX5bRrw8uQW5JLuf93K6YSiD5L/8NHL
+0pwNC2NSIhQGOGXE+1aEF0grf6bQ3RmzNEKroc+afmH0ZIf982u+DcNCZJlUgC7Albjek6owqzK
GHGZDmP1mqb5l8IC3Z4ui2LX3jc6XqdLzwogITfyrKbWRpxZaXYG8/60m3KndruZNa4ZBQpABFA4
QcBXukWOBDM6IxSJ71sZJgQwcIaAScEOEG/BXtf0vM777Nww8DKPHn2fh0zihm6ryFS9MrJs94vA
JJ0tS+FOl52Hya3BEAT1E7cI8tplP0q/fdO2Mp3LlfMDg+iwRa+lYaAocG2Qge4sDNEPc24aO91g
s6inFqKfgMwV8XeLtPVTZEAp+P6OEY0iPQn0ITpqQfuGEFOsx8dUDfMEtBfnQeuB491ZUWAChFZT
a8d0SdbkJoe+GEP7CoW/1dDYIaKWdCWmM9dhLFLfq27cAtzqahVYKcFuY58dy+/Je9f4Q666oUU8
CD/fH6y4bxb74PvGi2DBmCJ5cz3DI7RsxqIJs7MeZi6y2SNgIqn53xhZ2FewjOARFMEbOYofTgrE
+LkxW5eab2PDXdASS9ZtdSgXVoRbMppzxAZpkp8n1G8GzF+5cHdMUp7s5Xcu82jLlOEvoOfL4wPL
J0yZMUDviZPsnKZk29ojqM2Kr2hwMsI9OVpkp5rFgeT21oByeOy0gY2nZiQZ60077OdHmASxKJLp
YHYT8kiENErf2ZhSIBhtH0St4wbskR7Q765y/PL799/8PADZcX+zrJ0MBwcC4elCOSFWkFFWjXI7
w2YpeQydwCMSndif4ZZkm1KVIX5WjwbEinW8mxcNPLE0bqVarOrNMsT53HaV3yO8QtJvKZJnSEq0
6XhInBFqSuluriFeFP/NZ1nRfHXEkKDDCdVRHBRzBmZWhHUTxvlZxR3i2QOu1Qjh0Way0HscVm3o
ZuWY7O9P802XEBYX/Hl4+CGrj85isUgCJog5HGxYBRk1bo2Pct5rY/kOQmdnALcHPWaD35AX3fmp
mrnvTpyhaRGXminJmNyMfimjA/y0SIyBLFfUq1O7MsxiYFWfbV1RN2qoerSLQMU5zRESVCbUhsu8
3d0f/M3pgk0C5eYlqkaq5rPP9uKOUcxYGVPdSZ5LPsV+G2sEuHptllyXt5trMUNAYIB1Be2HCOMx
moWQy4AZELfw4Q+vwBM9kW2xiKhC43cY3mr+ECd94LAgqQOecYlPvMkE28IXiJ4XiDZz4HbyTKFG
Hma+Mj306aNpVO+ohnU9cVFezMbca7VfI5oa0Nd77CqQnVGXaycI5KK9Rpd903KfXrm2z7QDblrE
Z9aiT37t2qpZ6a28w4IPOSkPScmGXZoRctRDNGjXUaO7M2sJQK0E3N6DSU9pVXIfFH7aVm1Y/mTE
9tKry/lwnDmZXScNM4hht6j+4vL2q5x/i03jp9JVuVs7CdvEMZJh9zeQGNkvBDX4ftQX4TRMTVzZ
uCjqbKIZP3Uk7KCmrlK/xw20YyOL/NwAUe59ezen9dMgAGFww2hFwr65njRzjmNF4TU/xShfFfmL
zV80REd989I3UOzsP5qBHJRi2IVv7WGIHzrzJ9zXHFuSN/ZnXuhy9ZYPAQ8IyDggFIKmSeFDIqcv
7KFs+Umj6iEiRz68gU2x8bs6Br1isjFqUPqFD05vubXCvbl/iuJN+JR1PyOz31bRqTDovmze0XsY
4x8i9PH07Xn6RhWyGybJXXLTMP/5tdDVxsfgpQIuoetpGxPk7Hg28hNSOsexdJ3OOGSa5U5Z59n8
NUqh7tH+oWg6QXr4qBfzpuWmb4Bqnh6G6pg3jWfmQQwlvWIO0N7xxZxGdOHKwLqfL15xVtGr8AnQ
QmDvCDet2jRc1aysO2UWhMjcZjCr54K0reppc9wBQxWpieFnDc0ct4us+EGbsiR069HuXDVBpdtG
yyxoC41GS17rCjBql3aGfWR1CFmPLm9IwNIOPZ51yCAFGCt2/mtmEeDrVdSxX3VtDpFL7KY6jXhQ
fMRpoyJ5qzVs9I0CYuzbQk91IASg0CdZosUD3Ywc+S7c9ujJQQ/l9QoZRgLaKRNZx9Yw3CpMfLP/
W5APDvbYpnm0ZZ0S4m2zbAgDXCqQvdUXKSMh2Cfz1NHIgjnAtcIaO9Xfuljr+6f1ZkzOElAAVUSA
6oWjWK6fi+uFknHm4GBVTlESnvIsxO5rjpY5P6TKyUg53k4hebtv8sYhwSTKaxBbXWgh8Bi9NhnP
kd6goqucKDui1nsY+GnEEzExvt63I96cuKt1LMgyMgtIB1FsinRR36fYOUHqQRr4/m/fjgH5IPSE
IR6DU8UL/noM3ejUFp3wElLmxs3sZt/URzO3N301SYIfMYpfruVLS8Jxy6uhaNqMRsFsz54GKmpX
GfhvhduSOtfNbhPsCO4na+s+QqUIdozuEYGmXxXRgxnlaAVmv7JGVj4Qsx8Y1hJELmR/iO7AVnU9
gVNlpFZUYQKrRwQzpzH0wa1ifsXboCfb+2t1u8WvTS3/f7HFe8iXd3EHU3EWHocXvd6E3SnNPxDh
IXqQbG6ZMSFiUEiJM42HSDAXydGeEaWD57LKTTRVAwvWzi5ITO8Pb2XhLmdSzFDSqJtBxgaLRv4l
SVEhsUN/Bv0Bmm/j6O99Wyvb/sqWsBl72ilGWjlRoAKYkQye0T8WeGlMVOJpVzb9lR1hM45Ja/VG
Bjtz+Q50gJeW4LavJPviJn0j7EHRESGWHsGpACuD8pZQ+60P829FqD1or9lzbfhKlLxoBXrgzLnz
B5nw5a13utqVn4zVF7tyLitHb0iIXWl9dYY/U/5/fKt8Dm4B/qK1D5Hr54P54vdpGYZDPitRkDmg
bhiJmXzpqDZ4EWmqbV9XZVB3oyyLvLZuIBUAqgFwS/CWCm6xz5V5GhIeBwMUcF0GZPsxt6YCV7Iq
M7XmQJA+WYI7ZFBQ7bo+1ZQ2CR4FbRxwo2bKBtwUiGbLNgfuF4+pp6zNIaDFlbocd/Vcd5tQjXoZ
h+DKcVheSxZgTch9oPX++hvyDK4lmpI0iIYh+a4nDvD6XThsyMgVb6qaVlIIvUmqYlH1TyU6NH2j
HVkEjZRW5syjwyEj1BeepoXgfkRqsxm9qBk26ZzuWBh6HU0CDaRr94/+um2A6tDlgUgBqKPrwdbt
ZJizSdIA/MbZN+aU6m7S6+IB35l6I9Df4IogyqZ2lO+cDINf12UkuQtXnCvCeGQjkTW3AG0X1pxb
FdOUUU+D0unrfDvOs/ml7RcKfduJy3obU0PNIO1cF4kfJmks6+BZs49rEpJi+Ax0Vgrrza2wUGgx
s0CddGM3sBq6xl3bf1W1CE0oeJ8/qFDL21k01zr3/vSvbDU0v6Cmu0TcINQSTlY9q9Dl6bo84C2J
ziUY3HYOb0K/KO1t39TG7v9uDq9eHC5wG0CAVJjpiXVaazV1EUQzpFc4nrNl3kFM2/bQX0RkW2vF
F6KHkqILAjbRTrnM+4WvKnrVboZ4LgON274Vde6Q0UOYJPtUO+XR7IFWaFBstyPUy4lyNlBrbnP9
obNkV8LKAtuojeAP6kZ4IwmznLYxjw1aV0GNDFNlgVQgLndOah+rZuw8xroXTUk296f6puyHQ/3J
YgH2l4XiXcwisiUz0GpdHTSlve+jH0r9XOdvVnh2iNcCMWAyvk+mL5EmY+Ff8dbAw1vId2tYabCg
Xk+7PZVoOydFHRCj+MutaMPMAZ2lLJNctGt2gKRYKhbgSgLg5trOkIZpH9pOFaQpPKSR5dD3+RZm
JpXYWX7n6n2GibThnMA6B0gCWnOv7TAUnMdaL+tggoZC3qCTHHk5c0i2Rvaqm5J4eWXP2shwoNfZ
QFMGdu+1sSjpQgX91EiFRXn5TJSi2EVgwJQEQmtDQvrPWU4+OiLFN0wJlHtoOUkTVLoHBua9PZFd
zaJT334dVBlC8KZNfmmhAYcWMPzgxV2Kk9djwkZVnAGq6oFjH7rWVdAWf4SsjZvys7nLN7T6COfH
AvpCufXBHNl2vB0rXoMgQUCJaTkKYvuEqg7lRHVWBVmPHuroQ9Uj5CAPuAx8J9El/vR2+a6NCbdZ
l5bKlFZpFRTcdJMGEH8Z8dBN9RmzuXCh4sYECS9WUDChNAnPrd5Og8lztuWRPIBn6Y+5b70SkEsg
z6HrGR9rWbVuWaPrQ7BYRT0CwprLq17w3KlNBwhawCpRs80ICqkUTV+sDR9zq3q+77luz/W1KeEh
3ykoLwOJn4I8r2WJb1svaSZDM8lsLOt4cTUoDVMaUIpmaIYs0FPfV0kGTv/c9mnJ+bf741nZgFdT
JywYSjlDXqlOGuQRxNbKQ51hA9oPql56sy2hdJTZEo4a0u1mkVhYJvW5pFtz/MZ/RqXtZbmsoXLl
lXO9SsuXXMygCWhFxXJYQmdjOXsj+FycDPnFSY//H2ln1uM2smThX0SA+/JKUlItlsplu+y2Xwi3
3c19Te6/fj7WAIMSixDhHqBxuy8MOJXJyMhYTpzzOYoav5I+58mHgSZ2CERtUPaCps2d8qoCMQVs
qa0THQfB74jSPwY5FF4RNt8SMRzlKXKzkKS/fLn9Dd+nBZSzeM2wO8oLDIle77a1ptkc5TS7ZPU5
Kc5dddJTvzXupPQciGdd/n17uc3TfbveKt+3MrWccoP1oDl15UPhP336VaHUl8O4tLPUklyvb/ab
pfRVcKLOInOalCGyNjzI5WMe/Tu2JwguPEiumY1mpLN1HcrD1djvLL31CSkSgotbPiDTbdeHmjaT
rc0aCPxmlPzYDfWLbVPzLH4hvLqzya37/nap1b2IUK7Sm5KlxvnbzESAEkDX0h+D8jHGfNPppFl+
OA8wGlcw89ReHBxNMSIZuQfueCWvenfcbza9ujdRoM+dYZZ4nvv6Mhx6H4rH1h8O3afiCYjW9/A8
fGwP8IrLMQMJrleMHij+28exac1vfsPKmpH3qUONKeWLHv7F+zH/BcMbdFPdl/yXXDz8/9ZaWXKQ
EZ0NdpVdrPBURBXDJMBZjnXt5r/hmDX6PTaT930i3kdtGQsC6cFs2Jo9bKFWCRSryy6zdJyPgvkD
6e8crGA+3ynzJ6n7rT308zk2v+Zd7s/NYeqO5l4ZciOrxSORSwKGMpai9KqiJeQmnhKUt0DtwFtz
Gh/zvxhCzelX/J5HN9yr6W+vh3tCeQovxW26vkqNJKW51WY58hSNprgk+2PoFgkyEl6Y9MpSaLLq
li5ZV/6b0/VAgUuWQfHWjVX/h+eOyRPCxiWlfjdQKZJxbOUaAzd0cZTzO5U7PaElXz6N2bhjyFvX
+u1aq8tUywmtDLzdhWZRKF4y6aPk7MxlL3dhfV+pNYAOWKIOPun1yaaaWXWdwBM76eAnuUf5wY9s
qNJgZhu/28leAWprPchSOT8o+KCxXAVaZivrc9HX2SWYz6F1keN/TPM+7B8n88ewqw6//GXrzSH3
YUGtrgFNXyemcRTb5SRLLCa+Tomb55TJHTfpR2itFVcGdhaanlQbB3X+Ne2VKrd2CsmiRs8PPm/K
4tcnW2pNEUd9ml8kGfLzPDpL4TG3QnfoUk+yD9OewMnWekuyCOSBsMFYY3maUNPiURkZoo7lB0N6
BNvjBcGnUPetAt6ZDtaeP3d9sA8t94CjRX/keoN61st1l+s5j3hlJm4bPP8zRfz311B8CbU9DM3W
9uxFmAPbIX9cj8SOVjfDl+Lk+L3ADSHsMUNoPpD5i6l0FJ/LKNhJVd9BK/h21D9RjoWjkhRvPcRn
ZSH4KCEVl3kGXkGBsiu1y1S/aN1jq33pneE5s4PzoLmVoR2YWfHUDyHNcNCF1dwz+Gz4c/xLih+6
b7fP/RWytDJr5jmYPwIBu3A4rO6sE1ZzECI7ebGL5D7ujcemrf/WnOq3AfgZUskBgzOYZdeFfKol
1WtIRCM3jAhfFb08Bo3pyc38UUpO1Lh3fttG0EP3VYNNjF8H9+IqEtHMZtDMUSovlvnPGExPs4re
LfoU5eyH0qcCOpbm2ZxTv+sjdwzudLvzJKrPUn8/Bwh+UP++/YOW9dZnhbISXVMDJCbndW2kSd7o
gTSE+SWwA8/QGY3VreIcD4nqV+Hn22tt7v3NWit33fSFbAazvsQCvtSdaIR6NQcvMj+39nit9/a1
unx5GGc25UyeBi06aAwCq58luT0Ww062uvX0Yv4MvAEPpIi6HuxJqBnZpYMbawbkd1K9AkiB1rYD
r04qe10q+1GmHWdG7ax8b85/4/1jbVQ3AUjSLlh3CmBPmJK8j/NL2DVeGVv36dS8OLusYO9gXMtN
t2W60tRvHDi0Vq5aSXvJEoHILxpA9kaMBzkePnTh5876OwsdvzXd2dT9IYjvQjH81PWXbFdacLmz
azuFOU5esN+MJVurZKHuGm2egyK/FLISe90Ytd7Upv/BZdM4Xkidwfag6bt6fftYgLBs2Wg0m79l
pf4sphYdzC+TOvnxJJ+NUP2uFcbx9r3YslVeQV5CMID6O/5ZteoNvc7qnBG7wrNaADqoKoUMColw
2nHaWxaDocLRsEwI01+6vu5qofGFhnZB9MiKa3eOBLGyox6UYNqrv28u9fo0mIxl2u9iYEZSTCZB
l6WKwxhqhIFCfIipFOz41O2Fls9mguV8h+Mkfa3b2BryS6zp0CO/xAOA5HSnSba1CJM6oDSZuof/
cpUma4zs5aVD9CBBNHroLfX30JSya7bmHmRry9KBMajUtgE+A1m//kRBXlZyFRA2NNJAhei5jMed
A9vI/4zlKjN9LyOApq+s3Oh72xnrsrg0c18GD/nY0nwJ6NicKmlqg/tI0kiQpWByEl9C+fjE6yTn
h9tGv3GglJ/pUaButXT+Vj8C6uqpidq+AJb1SbcpZXauM+8KOWxtVYGNi7IsdN7Ui64PMy+zyDbp
GV7i3P/mHHr3H5izvY+Xl28HBv7dr50Lf8TOk7pV8IZy8v8WXZdUnMrO9SRn0VQ0PiT4CI+MiCJN
pTg0yX3reGMPAdkh0O+q9GsTP0iwFN8+3I1gEB4WldQTTLEqrw+3LzMmdbS0uABjM49WHAWHhvkc
mJ4Zv7K16tiY6LXNWrVXbd96KkBFMbm5TAGBrV45mDweSzXify48V9XPWm6He7McdQ8xhOE+bu3F
opTkVE3xyGx0bXqDA3wgVpL8mbFCycu0Quy4163DoLlqYWV4Pn7YtQ2MSDVmFXIil1pK7cemdJSD
IBh6UKtafghrJzw0QzX5hh7Jn25/hi0bZ1JIW+SKaC6vldrlaOqhni6qi2TMx6Dq74rEm2r5dHuV
jbCKVtECtOLASRlXrkl2onls57K8dMGhrn+q/d23wfh3twa6tQzjAUAHcbRUVlZfllbtyOvYcIxV
ylfMEuLFUb4fZu2p7GfDp/KwN+m+cXtpHBHaLDkNrmJ1e+c8GvMiLStEkLQHpWB2GjavzDqXmuIb
yJqfZIR8bh/m1uV9u+YajllUWgu7EM3advhsh+dY/tHbn7pMvs8pxWXak45ytFA/zqBR8+JLE5an
aq+4vvECLP2yZVgInnaegGuDdZRAahgWrkimZk8af4hyL2hV+RtW0RTKIEjS0pUm3li/MTI4mrSo
BzrS6Z2SHGSg+BWZ4qHvvw7ZV2Xq3DD7kqWHPQHQjUgHvDixAKUqfP96dLKfzDEINFLGLlPFIdfb
nxraKF5qxbKbV3bl3/6YW/YDlc0yZ0Z5majn+iBlKS27fJpKAqturl0zlis3hKj3Welp+vTOfZ2a
iBn1SY0KsiTvxFobfodIlbgO8Dv04Ouhs5JqtpXEEp1HB0S4iDzEktLs2Gh3g1QsrnhnrmDDbBhf
Jg5ijASR0TWYQwumtNeqhuZj903pWjfZk9Pa2BAlVWUZzWeiA/TX9XEmGQiUHojZJdH05i6cYFUv
jXH6KLQsvTilClRKUkNoyENrp6+14UiX8hTqhzbtx3fg/0EbB2E3c3WBH48ildN+6LvpLpn/Q/8W
X7NQhBJ+MS+9ylCB0HfKMKX0+ufRi0LTDbXDbZPcau2AjQCjSh9paUmvXiMYNPJSdcBlhIX0YONk
+rn1asu3g8YN+/JTZAmoeqzeH2rbDdrs2OZ76vRbhqKS0iH/rQA3Wg/rTqYeoosNQiNIY3pnX0T3
z+1N7i2wOsZe2DODV1l9EcXjKH8by2DPSy+mtnJgoLwXXA/nSJCzykiNSoq0POBDFdmxQHX2HkYb
3S/FnXpkVkupXXuvabLx/CH1SQbA0Au17TUNQRHVeRJPYX3JF4bqSD5bULTrh1KDvXYnYNk6Pmal
lsksDIWs4/qe5XMl21Up6ktpNcqhFLPshVm805jZ2g+xiQKSQCenXxuBKadqKSq9vuhV43Wz6suo
U5gicWGleobscSfn2PD85O1gznXVAuO2hrZDXDnaU182KD/T8QrHB6vTTxoe2o12NrblKzg7Eqel
tvyu90IlWSarSZtLmtj1QXfqpyHtyrsi3jHyrQNcJMYWqM4yD7S8sW864DPKAKPo9IbgLjsOUnRR
qhMDi/T2q0+77OUbJoHUESkMsCrQBMrqRplVE6WJmQn08MqvszN6RVLvdDq2liDKAqcDkRIF8lWw
lebDNNAYBDAmejhKrCA59F2219/YsAObsIZdUE0i8li5PyfA/2UKaCq1sR97K3GlGV4mM/f7+HTb
CW2sRLAKRIYZu9cOx/X3kWiyZhqDcxd4UHw9/t2WX2U4CXcZRN+fGwC0Rf4DfBi1qTU+TJXyqtB7
kM/mLNtPo2EPP8Kamubt3bwPZViFniYgHCpx+IXr3cixmgxKSChTRP0HfSgKaEMQlNTC1rkPEmgP
xtGukAYW0sFuJ+dwe/X3Z4mrJSYFlYzDAIl9vTqT5FXJi1lexFChG5MlxrMeWJkflOP4gDphtLPb
DfTi4tupqQLvoIy5DhRHFUb0SK+qizaEYIBnqVU+CDmx3UyRrA+jKJKnWRAK2E0ONtkUgfmX2Vfo
NhUMjh1vb/79Refj4vH5RRgSn+F687GZD5EZkMXFyvQV0sQPmvwdgaZO1J5l7bnljQSa1aAnglWY
1gVh8vVqrUijATGbBdaolrkvRFV/x8MYg6v3mfo8liUFbamo4d0ppFj/C24rXf0wMDQdeUPaQGup
9VKNRNhsVTuv7pYVLGPKYFlx4dScr3+acPrcimu5usD0M4XPbfLcxF4z7MR6W8eN4hlYM0DZZLOr
406a0Ej6PCDWE8K8m8IyOBlBrByyNDF8KYg/Q0Ol7qy5uTPqoVxh8Pb2OunrJ7lI9IRwom2ioyxJ
+SKR+GDVSeXVpvh5257eh9FL8ZU2PfEXgbq2+sJK3hplobKYKCd3aYI4sDKiDzsFqdulzoEy987j
u+U8CNehTCHzwvGuPlxJ+EwMgNMV6WdV/lEph8h60EJoGYX+OzH3fPz7F5gNvllu9QWHTjgydFfg
W5L2I/pId6P5HSjRno7ZlqHANLUQ89qMSqxr2XoSVrVVkO/wx6chC49inM5jT36gZmDp94gvNpfj
vV/4jRlpXNfUulGKu2rC+u1UOcURAPLZ6f6ZNftvefoVQSZy20o2XSDpFl4AOAu18lWIu7AMNrqu
VJfmQ5r+2/nqsbH99JfokLLylJeX28ttfTM6uUtvhU4uqOrru52mnSR6oVcAPJmmFkDiYdNwpj3m
3q2LBusaPFq8Yny6le1HYVA7VjeReiAnWQi58icj/D7O+mdJN7/e3tIGFIiJYqbUFwL1JQZYLuKb
CE0RVhBJqcpi1GGRwrqLhvI4qh7TjrHmzQYpXnVUp6+W81lOdfTJCN6GJ9k6T/Hx9k/Zsh28CnPY
i6rku2J30Y6lltV2famng2peRPwomi9WeGfIOwttPh9vV1pZTWpkQRlEVk3l1zUtrzuUbvbLiF1m
nu9LKMDRzBT+vEedttEF5ajhsKDWSV6GdML1UcftnFaED/VlRv5VoegLjeN91gz3cmC4maPQAB1f
kip7mau9qsQGInohHCeYXLp2VD9W7qbJIaTLkrm+9KD6SC4Y02nqc9t8zy3dLZNzpnwy1J8yU+Vt
8JiWMLvm0kdkvXbyjo1vvIyoEZ9R+CZYWP0MNc5qekScfM7gonLMPXXgpmr+Tmi0cVFx4sAHFhrB
BXhxfdKIb8xZFEj1pVOtSwtKMFYfEWn9cttgl+91nV/j5N6ssnIHU1nPasys2yXJsgfT9KAJdam9
HNpix2A3t0MZggOjj03Ac72dISxjw4jr5mL33UG2M9g31PtWG3/f3s/mMjDhmQy/Q8y6TjukLqzH
YGY/maQ5zOeqINjrrD1F1BZ2HPfGY7vkAf+31GInb7yOJCNOCwdsc4l6DCA9G0noRYn0OW5hpq2d
xE1rSJOCvabe9g7pTlrwP1EjWx1k3FtBoxlJc3EIUrO7+Fewh6LdtAlAhnRQYAAF7XC9MSMoCbvr
aEl4E5exikNJ9KsnziEtd67S1kr0cRGKI4PHaS57fXOEXS3ENCVNcwmBU8SZ6WvpA5PPx7r957ZZ
bPktlArIL5iGQZtkHdI6Av3tMRyai1Iq3XNaTs1Rqab578JQ21NTlSjLKPpjH1vzcZbVhzYu92QT
ttzGgtl8RTWACVrO4s1eE4hVGwYbmwusdr6ZI648fgmlYyzpx7r7D5ft7Vor0zSlPOjytueynXrz
H/vJ6v++fZ5bH45+F3p7ZKkMFa6ed6mE7jBI5+ZSpC9hhrzLDwCZgfJye5XF+ayd0+sjw6wmAfR6
8ivMjGoQmtJcoKItq5Omfb/9928E6AzEAtNS4ZmBTnrlyU1HSGabEqTAG5c/Rezzey6VD3LC/6vt
2D5kbSa7SKb++YA6LUraI+ALGJ5jb9e2EPZCGs2B6a+sO1TOdyN6tsVOU2LLO71dYnW1mj7risiQ
iQ8yuh4FhFYy3dhi+qQ77UGWP2byQa1Pt89zy8SXUhy5nEURf1286gQVd/6svnCDeqP3e/1H7bhz
33l6E+7wFmzeaMi3CWJJd4CDrO6T3Iex0ttmc2kq9acUy8qxt+zQa3Sj9hljUo6KBp1BmYeFL0JQ
bl02OD//fL8IHQPgIE+m8bz6CU7eh7AgURlsxUMVOx9IYD6HcXxSQuWpNXfKdssHW18Gxi2pdyIO
hOmsrlxCs6Tp47hF0TdDFcuAwioLlJ03betev11k5fpDUYCWVaP20qK4PiSn2fkoDW41/we/j9o8
rU+6SyBUVstIjHNGQVcRsDujfFaV3Msn60Ekju5HpZb4tz/T1qYc4LLmIsyDuv3KGwZtwagH2s0X
zKCGjwSy+lZpBj8z6rvAbNud5TY+FF3PpS/3indZV/XlxKKXnQXi0rQttmfatUcrKAU2F+3JbW1l
ATTpHQafMQrktteZjxakTtR07cWKqoppi3+LBDR3HOqaP42zc2kZZzras6TfZZ2sHYWaF09DZBXH
KI9swK9Vv/NlNzZPowFWm4U0Byj0yu3UsT0Ja0wErxyws9B2tb7zTW3H0Wxdfho0jHwvlRUykVWh
w1HHuouaqLuYJ6d+COxDXD+2lqCxdl+W5VG1Ym7+/R+bEWtCTE2eTua1pt0UlpUwHZx1F9jGbHrM
l6z8+eemQ11RJo1FyZE0a+VQiiAfcTOifw0pO+NTpWhu0snen2/k7Sqr+yCysNaauekvw+xW09eu
9Uvl40Cn/PYyG6ZgED8ueFKycr7S9SOnjkmQtUU8XMzy9xA9RIqntb9uL7Fxs185dOHbB7GHDOb1
EhCglDK9heGSz+ckfqnAUgepenDgZ7690OtFWnlfyuGgbyjNLwnZKuoWkzzCuS6GS5eAuZ+i6kNT
f6MwDqmiNuSMRDJpQ5lac+7KXPnUWPBafO9Dr1NRIfp7MH/M5lNZJG7NB2106hQfs+LJ7F/M2PTi
AZRYm96ZSf18+1dvHQ+wP9pIKP+hmLH60XEODcYcKMPFihO/cHx0aVxhvMRmvGO32wthtNA1L5Xc
VSA1TVmVmVY3XESVn6DA6WvtUxiXH6cwS3eWWqzm3YcgHYZrkgou9NzXn3yc5XFMU224TKcwuR9M
40QVNTEHt9kd8n4fHiLExz00oCShobkOZ+I+G0c5gXjA7MHJ8F60j4kfR79q5d9K+vf2p9LfbQvW
CBQXlk9F53kd6mrIqs/0fsjDjdEd8eHjHuPA++uI+C34KpvSJmXUtTE0c22GIl+q0Vmj+hTR3EFH
s1TR/1ThEltjLA9NKegbgVesn9tEzCbBX0J9JDNbV44E8GP7JMeQIaa5N2fyZXjq02wnHtw4QKpC
xtK0YCCQuPDaLoLRysQ8kbQqen2GPvCH4hQ7TmCjUgucY9FE1ZZTfEfgMsrCNtOYkLODO8bPZsXy
Sit/Mtso850a2ljkyRo/behUqZEt/HHOvQCejJ0rsLXVV0Atsy88gc7qWndVVtmlTCkF6fNDKhUH
Pfj7tjUuf8P1JaNvyyAcRXBsHxTg9WHSOAn6SFDiqqrKzWMtp1/RU+hqgnOlK60f2vq/gQqmU653
3qb315tQnsbYsjGKG2tlHak3DOp8VnOJw+zOoLBiRudwAa+l4QdN/3x7m+/dFtg7iFogGqXdSUHl
epuqDiKa+dj+MgFuvK805B9UO0r8qG2ne0sr5Z0Pt7E5jhOIIxhHQhdjFa2hj1AqeV+yXtnegRn7
VgUw/UjICbn61D/oqX68vcH3HowNvllwZSlNOuVhpdb9pXCsO5VBraj2LdBVMxaaBuqJEbLT7RVX
R8pjDwaOhJaEGt6Kd1mKoofaMNqiPNeJAvmoORb3xpDZnq4k82PWGnsN65VXe12PSjBDMQrPP8Mc
158QbUjbCOSyOluM9ek0T2MK/LX14/au1mCu12Wg7GRgcyn5gvW7XsbShZ3ROGSZpOQIuTkP0OFC
8Z5UlTdbg/arnbL0Uz9ASKlMk/UYKProq8UwPExxkO+kgis7Wn4NYCFQlSgMEfWsS8NORb8yVlVx
lvRJHJU5fims5ItpwLjihLl+LwXwed0+gY1z5rkFFUBHjHNeVyyKXIQoPmrirGHBTBxLEXy40UCY
M0c7JrQe63vdHi8gVWJUA3hHVoetl7kGNbOKPFOkpNYREZ8A7G3H1KqTxhJBfmwyEGSIpvkWlWlv
HyQFRQ631KTwV4De6l+d6KXntJsa2827uYEhFh1rDbrzrGwODYRfjGYXhRy5jBVXO3WXdTPq9dcj
mKUtErC8t+9i0oF3w6ptcW6UrBrcNEzqu9Cac78sLSQIRT9I9CfC4ig6szyl0ij/BPLYqm7U1dJR
qhP47mSpe0hiNKH1AI7qvgqanc+5TqBef+XSR1mo0KjYrL9nms7RFBWWOFuQecB2kTTPQgoBh43Z
7IV2Vh8l0WWeYUYObR4TfT+UFXc+9OutefPM8COWJJl6xuvoLKnV9a0qpwAKT4ph5zlI0WnM1cAI
fXWcl6ngwBrJs8pYfOV+B90xAmzYHRuwoa1bTGP499AHGgCzoa2JzJS+frLzyfAaw0geYGIpQvol
9lSRg45w/9pRZBZ/x9PYt14BCz15Qh9qXyDPJdSStWCeD9nYBQKSsFH+8qdXRwE3BPGeRgVzgSdf
77KJ58lMh6k9l6pSHopGKMwikzr0hrNb5l4C7fWJ8q4QH+OB6X6sTrSrlyRVllkL6nE/CDMVGQOR
IP/nBLZfhkHwMlolEEopmu4areMiqPN3BJiTHQNbFlr/ELwFrC0LazjcU9ebDssmriQD+yqt0UEn
J/4SmFl6VwwxpZ4EwdhE/Nnj+mpMFKQZcF30kFFDul7RErrRpPrcns25gv7aIuxqZx0qf2iQD9jZ
cAIK197f/rarQOl/FwXnSHJgQv+wrkPEfYjUZ6K0Z+Q4m2fahjFcRkXpW3U3HYgGxalTIv0UTVPk
BbNZ/JflCbe5x8tQ6hoZIcOblHcdn9uskF7WjXz4jsKCgk6G/jvNRX5v6pLw0r5RPWqze2iTdUN2
2T3tFGI1XsQFjb5K+wyZdrcdSP3ZlEX8OTMFOki6DEmtPZqnGBrFgzbG02Hsys4Lid6Poq0ljzDn
kwbwx2trtfbLYgi/WX27151bhT6vv41MHRQqkD2V+uy1OcjdyGiWMlTnMKTyYLdMcfS65ZGdKG5N
4e7ZppH2scocbSeCff9S8kZSEGaWlrm3d3R19JKqntZgc+5R9BvdJhQMezqS2cmnQOfi75jA+4CL
eSDYJCmEUdTmU1zvc7a6aEiYIzmXACCeM52ZL90Uk2cbFdMdaWXE326b/PIXrm42YxZ4xldNDVhE
rxeMwyRK5thpzpKazEdpMTxq33vdss1tLcUjai3UbdcTzzRtBmBooTh3Y2DmXqv0WpN6lK0q6WMc
ZDORnhRow7yTRW4sSzMcjvaFbQoKmdVpmvEMBnDZnDr9UAxgaIC/cwnynrDdSbE27JMwylisE7jh
O2Vkq1KchmxSnGuU4drM8CyzPZgo13bgtSqrPIlijwJgI4olKKHCQBOGITWKJ9efrhqaIu27rj/j
mZxvoZF9G82sPFRZbviRgUqcM2qZ1xO2uiniZR71MBqjsW6gPdkHe3yLG4aECApDyqTS+Ov19OSY
lFUg4J4+M86rf4rGcD5mvdirxm94aEqDEHIikwxCcj3pXdFgqONY7c+pnj91TnBMLdmfJCiJ5vuy
gUfM0r4MerQToW/YEVUjJpVBeHLaa8c8KnNRWEPTn5uw690IQI7S5j9kEd3V+t3t+7gRLjMasZCV
IQbFW7smPsxLsnARGP1ZVtr4sxZInXmXS0nveEkbJE9m0hWf0sCuHDfS8NO+XAlwo21T57+1UE+P
g1xabsoz9hRW8fiR4vf3OhXKHTGuuG9SSfnYa+iy3v7VWweEMCclVRR5lvGEa1MMwYd1YxUO55ap
mMFwelAn/U9trCuvarLT7cU27hqVzkUUg5h8KeddL1aZg5Y3xfJOjU3vTc1suVmW/W5D9UfUt76o
AGXq7V7ct7UqvFCMozJHYpDxX6+adGZndVU8nBvT+CzyD3P9q89OaUAc0h4MlCxub3LD0PFZS8nt
deJvnRTaQ1JJY1sOZ9Gbd2NowSf6tYCMtUoPjlacit8BMnO3l1y3n5ZHlkbF63tHE5ay3/UW7YmJ
n1TOhrM12xDe5JN932cmWicw5J5aXe5PMNCWd2E8pX5u2H8RZ7YHhVqnmzvRyZjsvTnwDbNaHkHc
3PLPO/S8guBFmORiOKP3lDxCitqeJirTJxXHcC9l894Ez9Z6sLgC6uD+8SYuNvAG1DF3oyJ1PPNn
RZ/9EpS8y837GWrlX8Si7Z/fGdCNRDOU5Bbg2cqg8tZpTTQQx3MXJt9rSjjO/G9lTC+hWe/ApF/Z
p1aPPLU3MKk0ocj416yLCY9QIjtxd55MdfoCieZLJ5Lvct1XvpzM82OoZo4fNZr1hTmV0ssG0Tyh
5JUeLDmO0YyOjSR3p6r4x+zMqWZmwak+CzZ2DKjgulESqG5SpuMJyhT1OFB12Lnx634NlskbR5Nu
mSwgC1nHD6KULLsR6XBOdCuBcUDqsntSB/tzGGrHtO+TuzBvm+cstsO7yIKVWVFBnQ9mQaYb59ax
irQRjktT81u6JqemTpxj5xjtXdkXE6JpSosgnRm4cmZ/ivJE8iOnI89hks3L8UJ+WmUPcd+DPu3b
PR6Mja+D8Di9FpvoC7zFGsM7Ms/lNHk7nOsUITeARfHnpBfhl5ie22EY+iZ3I6G9MFo8ee2sDcfC
msaDOjWJ33fDfOgm4KGj6NsHeLODBxsH5TU0uE6OEZqnYjICt5BjVOi0Wj4kXanvGPL7l5/fv7B1
LyQb+KwlhH5zaxpZTbvAMIZzMFcB46tSBTUTOqK3vdP7u8kqBJA8+rhFqO+vV7GZKZfTAl+gt1Lr
F6kyfwjVcjhmltz71tipO7t67+8pxwNwWWqEhDPr+SDFFJqY52g8m3mveqltDR9grZpdPdL6g5WW
kd+2dom2gbHHvbi1MhRTVFGAkYMvW8V1aQ8xclDhhcRYBadYDV+SGZ7WoTegfZbV6UPbaqdKjHv1
7PdPDg0XbRkQpnajMvB9fcJm3pmSPTTzuW9PRGA+tEDjs2GKB0U6TZUn9qjPlqLBtVda1oOf5LUQ
adjLn7+xG4um0lQk8XwequGkxrGrKej0hc+1ontzsUfvsbk7OiBoJxGi8MpdrzZ1y4Eb3XyG3aHz
G6cGx+FIGjfdcFxlsi4SAEp/qpeqk2nOO9a0Yb0U0hlEWrJryoirvY7UZgAjcraDepzG+yQ6980P
+z8tQpbFqDesUmsYX1tpWVlM0GQ2SvtDKLkfZz8G858ISbPbd3Hjy7EbB94xWPHBNawCBQbXLGWQ
xXxm3CdqnuTkYnQvcjp50ILdXmkjyVlwnmyG01/wuer1Z4vGQDLlzJnOYUPuooE3PsSRn6SeoAih
e+23ts3cRgUYafg7Sy/3bGWfi9Y3kHCsZpkTvF46CMq+VcN5PtNp7T3KdO3g8QbZR6zFeHTGqHYl
I6Y4Z0S5P1kQJEV1H++kHusu5fL0wY9EKczkDIitV34v07tmFBa/olB97VvwhcqHb7qqb7seCOXb
W976rm/XWkXWoegiu9ZZq4tnX8/cmaqO8mBkkccbs/NlN7wcaTJlImqb3Ic1r+OsjOo4lrp8pu7y
gQaAPRDXGfxbg+mv/Uutmp2I+n0lh7oKvm2BeHOka3AVtfexTOtJOcdGdi+RNXxBbTp2q0LaA2u+
P0ZWQlcGZVbgGny6a8Mxq6gSYgiUs4C/Vn2269+9+SC3dLOmcOcUtzaFs6ZmSFRHK2cVsaqN1lhO
FqtnxA3bx6KxIxRvJO3YVa30/bZxvH/mkZj536eQNsM7Mea2VhorNCbtnPRFdaDb03njbO9t6L2j
BGdGbZ2Ab7n066mQ0SqKXB5k9dz1+mcVwQ25cdwYofsm25M1WT7D9f1mKVwKc1pkWcCBrz8TmYVp
TrGlnmFR+6jJviJ/QFnlGE7yCaKFU0PVhmn3nZLU+w+2QBZJ7Sgqgqq1V88QvE9D6rS9Bm99AI8p
zQwJTYoe8ssdy9jI5lhpocDlISAUXkNrimYOsyRne5XZKmejb3/0LcN8XWFWx7wMPyo6Uq61BHlT
byGXlCr17OJ+Inee66c6bv+QIA1HRhMD+A09TiIbKoHXx02prx+0QNbOVVq4Tf6PFny9baAbBezX
NskSQ3PE77RTbCNs7FkoGpKMcpK4SqcJWE0CqML1Cf8lC7X5GtfxUPjkGeQ1mtFkIIlB0LWeiKVu
PAxdO0pepBpl5GVyBO+T07X5zkXa6NbBZ0s+s4hVMa6znpNw6jGqktHUzlYldDdLM+vUpU3/WIZO
7U8McnjGjNVrWoDKZ23/3UndtGOGG9cMkjFMkPbS0tJZuajBSK1uaDr9nNg/tW6h07ornPyYB+qO
1924ZPAhIWTKpYY8YF3OmgI0sZJO6JDvT0BbemRTM0sy3abKypMhV8mhqsfsKGVtdOpHbZfS+73X
IlugLAsPzRJ3rVm2QqlKGqUf9TMDS496GbuJnHycWnE3yvFjmEJgoN3r8c9YiekjQLttKAjxfuwR
ebttnBv3HtgZYRnhDKM+a3CKFRhjR+VBP+OumRBRchcll0cGyb/cXmfrwy7iY0vysOA1V/GSAw9m
k6iVcXZgvXbEfJpQ/hj6EGL6nZU2d/RmpZX7VOPGLkO7NM5p0wCm+xbn8YOQf97ezvunlHySgWs6
MPRgiGyvnUZTVTSR29E4Q0uOxOowDh7yoC8Q7cAp0DHhNind/3B2njtua0m7viICzOEvSVHqIHXb
bttt/yEcmXPm1Z+H/eFgWpQgwntmsLeBAVxaiyvUqnpD/R8+FRIuwJ41wMEXSFc19xvuEVM7jgPl
3WEygH6YqeqVbbVlhnTla9F7odPIwxYS5rrlloaK3vAP9RiU5bNugacLxUet/l0hqH17Ii/TLXXJ
ERAIoTy/EIbPJ3Iqo9AqsMs94rR0Lxj3pRK5oYiUvPRTqf/ksnc73JWiBvEoOqEBSZ+U0OfxgNz1
ZddO2jHTZrFzezIHmSUvTXupm8faGavQeghQ4H01sxz18pam5N4Qcqj7k1qhCDRIk3aqJCsS7V7H
utVJNWVxcYIOiAqX1oa/VTkLweEb6VDYQjCLj5NhlLqtxEb08/ZorrxCGA0ZOEMiB6f4vBqNL+kY
f8vaEZsluYpsw5/sVEj2JSRoU3RiCecU8akDJD8No83IN77elVfAclZTLyQ6f1gXC1WF7Gsp7ByN
IHbUwv84pHDcmq9KGJ/ar4Z4n3WD3bZeGspbGL5r1xUVUb4jOTMn+Lr5P1YJgDuUoY7y+COaNQfc
4PekeUaNl1YhrHMldnR5LKGf729P+5W7g1cVBWAA5+TTazRYlizcA63Sj34P1MYfg34XZq1wyHsL
VwhZLHZmbUp4rZQjoul0u3a341854XRKpqSGC+AaaMv5V6+QLia/6slFkTF2g7FIXQ0AsVNFSrPx
8nobyyoZ5W5ADhKJCchk6wKBH86aMoVka/Ec75CtdWPrWxX5TwmQTV9xprCBr4kXXtB7ev0SqIu2
+GHKD6V2KoM/6bS3wsiW0BpvKKKgnkoxxTNaNCqUu9uTcm05LFUM6pTAqFFsWo7sd2Ub36B6pOip
clSlb34VuVVj/aYT6Zry41Jz6Mreq0fl0CRbgqBXsFhLh/GNcIwPAFO1ijwXghmTOJHRBgdZCfa+
f+CrvZrl6PgpsLBHsUoPaqLtDaV1/e4QRu3Bz0ev1sJDGuofb8/E5d20/BwyTW51ftTa0iuCnZqF
6aTDVdgNpiucTvL0tdjyP7gahb1E/YNm12V11UhmLUQO9ogdc+GUM8r7SVyrOx6vvFVA/VIJMf/5
al8UkwFhLj5znOGrR8qkxGbp+xGKnc087P3GL91YljM766f4cHsSL/f4oltFri4im8YTdpVF1GKp
63Wr6mQRllOmCto0jTNkxWkeFc8MOt59OtlF+3w77OXFS1gFQsCS/bLDV1u7DLUQJJuuH4X8Zaqf
w/FXGlBv3bp1r47uXZjVvSELeTqJgakflbjwqPP/kcCrKHn3FA/QRshEESt0B2GDtbU1uNUOZePm
WUcKcOReTQ6jcTTuza2W+JVlyQQiYU/OCs1h3VLqw66uDB1R16peCjehHjyEY1ndpWmeuaZQtjuz
RDvz9le7PJCXr/a/oKuv1iLvboQJMpU9bESXNhHl+L54DSq/3d2OdOWUIxTUDd7N1AAvysV560/a
kLAuc+tHhN+IYR04mRw5FQ+5/JDU9314CMut9XJ1gO+iyucnXFX2GiB2onKYAxom1+3tYAsVsxyT
51fNMrSFr8yX4wxfzWIp6UIYZJpOZ8OV5sOmT9X1Qfzv718ter1UQSz1/P088ey0fQmkL7q/Jeuz
FWS1xuW0bnKhW3bWKLm1odt+rD2W6j8/BZgq8Hj0aHETNdeVvMCKdQTpLA5fKwh2DdVDp8vy31T/
eu/2grv6Ucg2SDBZdjxZz7980JdjJQuhcYw1gJW6FFdOCVjjP0RBW3HpNlJ8gIR/HsWsxDpZlISO
Qy4Vd+Yg0QA2yd9uj+XyrYGULQ17Mv8FxqisFliizwCN/dY85mKGdnpWiU5qpSaWXlZzj9TObA9F
9TNF7mYjTb4WGMgoXdTlQrbWVQ3sSKZJEEfz6A8zhmV6pntwCjNchKN5N8ZGepBaudlrSV7sbg95
bRBHdWthlyFFRkpAarQWLVKUAQS6MJhHrXyZxS9YB3tZNBzmDE3G6PsIIjeRDqom7Hrtvl/qOjRI
obvbsTrZVlMcIBjdmwhiRWJ0bzQLqHGzz7zc2qt9j3HNW8pGbRVlvPOPH2RpXBqRwL5v0/gPEi7l
SyeIPombXz2pglo4ZqUkLmUUdV/qM8VQ3EEQ4wwdJAsF1wyVzqukQXuiDyo6dayan2Nr0MGC6pXb
ScLPMZuTj5EoDBur9sotCicE/UwePzyD1k7fZVeqZjpxKhqz5MST5oq5W/RfQ/FuLn611bOkfbv9
Na9sRjISUiCadZAz1jjgKZqscvJzFKU0odtJqfHdbwHV3Q5yBdTAW5ytvhhMs0/WksJG1Reoxfr6
MZ2qY2HtMuOBQn6bhZmdzHZghd48/dT9P3kc2ln4FEA08tuHQD8ptN2kfPAic3hoeA7VdjLsavOl
Mw+V/Fg0kEN3SUhDtdfrjbzpzf1qtYiYFFAkQA9hBa5FzgWV1obPqXgUZ6lgbae1/0nSa+slavU2
c8ZEEfdyZ/QZrmsqG1yVQysAG5xPfzs1gnlZ0eebPeTKImANYVV882srCmxD9kWkvo00B+U8IAcV
GoncunKGZFKoZe2vcdZmnM2GJFJcKZnVXzEAjtCVlSgXnYY8vEGL1O8h7BVtl+4EDWVUtwzjLgNn
Gi9+PvlkfdeqxjBtTciq42JCnQDo9VERkFMN7Y62lOeUhvDU3JMz+h/xP5Re1TDxKUE0MvWLQkuk
jrPMFwy7S6UkdpBFtfapOahfg1mpB9satfpzG2ZibNd9k39N8YVp7aApAh4tmtUhhBmUiQt2E0CH
LwuBI1gRl2OTTU3nTgN6ePd6b/C+rGuKtDutK/Roj6KTXt41bdN9F3tBkncCijbqXtem6ntBLfyb
HvRZ7jFFfuAYXT4PB/xjDcVOZ1krd+ip5p/EjlbRxnn7xpl9vxog7FKVow0MSp92xhqlRhdNEQQO
FrxA47m19SSoU9tvQCs7shxLo510VFIVJJRGWxBo0aqhlT4bApbEdjhb00NRwfcVZ1P2lB7Imy31
0vDbqtPgS5YVzUYvdZ2zQtzABAaFBW70hSO4SkyixrDauREo7EViuS8kNFilcoxdq+j9h2iQ250f
iv+aKP9fUICxFI+wfTZWDxyxliKx6CP9OCWH7otZqO5c7KTGa6N/LVcskZA05nLnKoIHtBpeLYYw
6pSSN42l2H6of7Gq7o660D++LuiGczTyboI7u/CpVzlEFpVqKWYi5SCBDau5so/O2LBXlC0KyEXR
a4nEEcN1wlsUJvAqG07z0p/7vtWOU/x7bJonJa72Q/8Y5Znd9trTaCp7Mf/QJtaPZNhSqVzfOcQG
cgbIdFkrjHQVW6usWZh9Mj9/WuTGYo9Oq53n2r0R17YExVNCqK/bSJyWL3S+nc6DrtaKAl4rSSEK
HpXwR5h+FvC7i/71DbUMjNXPtKIdyh9WMVJLbxLAgPqxq2I7bGO3hlMSYDKzcbutsw3iIPMEnJQy
CDWENXCj60JfkmvJPEpFbu7TxoQoDnrcgZYmeXLXym6Q6oGD9EcDHMacXxu9KT2zt14TQ+4epmyQ
jpNPppTWSANPWqscBR0/RqFN4ju1R13f13Ld86VwS8V47ZAICxMdLDrCqNuhs8DaO0+UohlHRLWJ
/WOUBraSzLkdCtnnPhA90X/0zX2lPli14YiLQokvPA5TvcvLCZBd55SZqwmfjCHY1YFk12BCYnPr
911Uoyn/UiZEl5GfBmZJXv2+tk4CkXq6f5SkPyEfMa48qfmQ7NQqcHNxxheHYpjC3SY1j0W99WXX
ydESHbAfRkBL4UZbQ/DlFsMfpUn9YwblzS4iQbRDX9/IwK6OEdFNegfLHrxwChCk0CiRFCbPGKq/
igHgIJYP/h/BdxThGPnNixYMnhZIHqLDmOVuob3Xz0sGif2IgjUZlSnEyFdPmLCQaf6Qyh5NNbcD
MfNEiOQNnJXbu2QrzOrIVnQ/DMx+Eo5yNNmtthfK31JkbAS5qGUsg1m4C7gg8Jol6Txfz02Kc0Ti
W8KxNpO9PPQ2Yrv6APxA+1b3CIOnje+YZeukU7px416wGZbQi5MSD0FoAXCuz0NncStAQImDky+h
y2e4gmociK7pz76EFSDmGbOi/UyV/pPQtc/Yrv4a0DduVVK08V7OdQrYz1HqmNPH2xN/kXy//TBg
XRTwmRx6xOc/LKREnuhVFpz6Zof8CO4djoIIUFV4qXZnwHWHJhTkHzOcxfEJaNF/lIuPi4kQLmyu
lB0kULld/Dkudpb1sas9Oc535XiI4546dO1E5b3ZqBtmdpd3Es8FHpnciszlhYIJcLRY8eWS3yx4
E3huItH66iIkHWPDMUWmrjQhUkGUvj1bl/fSEniRyyGtoH29nqwwVjUY3MHJiuTTYAz2hJgEToy7
JAvv/jXUW58XETaZEj/A2/PvkkpGIKX4C58q3zTd1oi9RpXmXZB/h+jh/XMsRgTEF8LlUgle9ShT
KhdSps4p1ljAEujvHYLcv6fXt3AvNxbc5bdDReVdrFVJ3ZDTsoLUhL/5lC4Mdn9wi2lyLaQIvDw0
X2NBnb1QTKK7QIybw38YqEWyBp6Y9sw68a18lhOVi/QkxI9i4OnFY1pHrtVtdbGuZGwgepdimQRp
A1Tf6jyjml1nVhZnJ95mTheg41t/LtW/FB52M53etLeHcF/lgqsVxkZaenktaXhGvNFlljf1Wudb
McfUt1occfll7SdEfaWHTEuUD7dncl1h4sGDij5vHpgyiAavWUAVUhumMWIbq/V+dD/SoXOA15YA
ikY5YnCi8jmjjoh9fV37G8v1WuxFL5n9h/8PHcnV1kAdKx8FXE59xAIH7L/UKnFCAZ0aJKsSWflQ
KuXrvw8XMDFlLdbOYiB1HrKSOlmwOgWnWiyVo5k1q+yN+JV59pKmhYr85Xa8yxcamBU6rhB42P+I
7J/HM+WpyJVRwy62h/hO2WMIA8Eti3HIn+uxiOW9lZhzfQBtlJi/b8e+toAWuSv8Y1m9VBDPY7dT
kVZNM+PEncEjnKeW7qmi5u6/R1lAqFCMOBCgTJxHkfE2A5Mk4i7e5hlnmyg9WaU0bZQjr6RPYFcA
1sJVBHTOXXEeJsgGMUtaPzvRWbQNLXTaAepUfxDhEITh6AlasGt1O8zMT4LfHVNzK7O5kkTD/QHc
S5K66A6vV6to0GKwtAl7V2gatqjHrVcZ2Uk0sh+y1vkeokuhnRQGx9HY+k6uzj+Mqj3EtTh5PhYS
+7xNXxAHy5yEx5i9YBSdoJW7naFkqhfRev33mwd0DCV4HuqgvdccxmrG2D5BYufUWoKHMNTTyA3f
1M/1piLztbsAgXu2MZQ2oJmrNVCJVmJV6jI1tadL980+2EXDfQyrb4c37e31tpy4509KDYaFufCD
0ZcBx3C+EOBSyZ0o9tlJ7vzkC87BvovL6Pg8pJbKytPkjZV3bQfzWmYPIx0ko654Hs/oFCvXM3aR
mP6xrMQG+5NxmQ/3ebDlVPzmAHoxNuC7PNd4y17oJegoX4JWF5hH7Po+JD0CNnIgiQctsLLHEL6+
27fQ2cRMqHdWJnBKo6LrgjeL97FeF56iZNYjmX7sADhWHGOIejcNauFDFgSQ7aXGPExWa7hNE2oP
gVYle9q3T0FVCjs1zsv9ECvBvagMwPHbqv+jmuHE87RIHfw2K2RWlfpukhseuoVhelT1fKiTSbtx
t1+7FSjBwW7nPCGVXX3gPgXPSkkRb0Zh/kPy/xKKvi1JiccectQmcCYRTO9/WFS0fhceDYqd6/p4
Jpi+XI91fkIp4KGWJox+HtUwPxrtt9uBLlcTJxjnMW9NyKms3/PVlLRtJGANhMU2SRM+8JmUui2H
RzIbT1k/v9yOdrkvudSReoUjRMkH1Z/zaP7Mm9LSy/yk6L9647AwhLLaroe/apA+gFX/iEX67Yhv
GPPzJUxI9MMAP4CRxcbmPGQwttEgSpihaCHuZ0CWp7awEyGyfreIIc12Ab2Wh5pi1YVDzQEOwYAT
25MSjsVXMSm0zzLiRJNt9OXc2UahK51diolyN7e5/K3o/PKTFWrVjwAUSe+KWRZAg9RK7XuDo6en
AuDcGNC1DwY1ANTNG15lfb31QV6Bixvyk9DC4SpFm3o4OLXpJTEHR+viLVXSa5+MVxy9PqaQ/6yO
mzEMmoSnVwGYQr+b4GYfg3zyUvxlQ188WEoCzXPLa/Zyx3FoggtFig3PCPbc+Tebeh0v8SnITzqS
YaXl5fr3yizugSU0YbizeEzfXiRXsmoCLqxzuCsLeHOVVZuZHBkgtLFkF4WWXgT6AK8ZAP37YCj9
z/BdzN7JlMT8FII218nRUsqhY18gDxdqI5jn27/n6vgR82CDQP2CXnA+/nlOLer8Vc6VkiSOGtMl
DPMeQ8U+yWkhWsWHQEXdCztcayPycpatdws1WV4rWDouefB55I4uiSgmbFBzVN1eF5wk2Suh+M/P
bKaZRJ9GFFPHvXIexZdGHAL9KT8N0gE1BTuNP/a0eoZidgxxgBeS7ChrbADyL7PPJSjKGcgdAYVa
F5xkK+lTcZo5ewZ0StQnXscbmee1yUOqcOE/wmyntnk+rCoPLD+wFvt4RCIKcr/kmG62/q/tf2VB
awMwABq4flKHhi8p5Gz5KcADOYFjUQkfR/+TDxIpmD/eXoeXqc2ikIBm0UKi4Am/ynHbYKyUaVSY
MiXdzb1Kgts5Sj7v5L7ZUgxcvvl65YEHQ4WL5+OyD1eTF011Gy6G9IlQPPjBJ7H8LKq2GuDjQmrz
YzK/N9aWqtu1JQE6jUUIBxBbjVVMaMcNaEgMwulk+l5jaLMbIw7i3Z7FK9VBCoOIIbKlkD0gZz8f
2tRDL1TkpjhJYYm7Cl3j5zCvHH96yQ+YwbulqdnJVgZxbTHC62QLQz7hul0dab3SJsYsw59WjYcy
e0m1+1rcqkZcO6fex1jdDdRx8j7sMZBv4gnh2ru5hAyPpjjycQqExo3VeG3lv4+2/Jp3sFhkcmtD
qQNszbR01yWykxulrZRf4qY9aMqW1cq1tQG8BrAQKvHcDavNLA5dHAs97ztNAywSt+R5yLNvdeCu
7DD4cYgHWyQpwOlWY0pHqWrnPClPgZ7nu2Y2lAroeyfvpzGLDjnyVBuTeGVYjInXMQRDuCtrSt5s
xWmZp115wpIk9AL63jZqP/9oF01/h34U8OHl3WCCYlhtrNE0o3gy8VNRR9l/6jukmsxSMNyNjXVl
RSxcekj8KOMQaRVGANSe4FSwuKpQlR1eyjF8TMQXtR544JbPKZ3nVpnuln+jwbVTUDcJsa/BgcIu
st6jlO/6obpRJnsDkp2dZFQZqeZQ7+NHQYVffVPenb3WMOZTb3Tjt3RKotgpY5jO7jCpxaGtlEh0
OtoCsatEieD2sabvVQUKnSt1WaXZWMEbPxKwET/ayccZJKha2WYV1o0zxZP6ATmxGo5CbYU7H7sh
Y6e24TA6VQ2LmeSzaiFIIBr8W+hkNfAEyOS6Q+Nz+BN35jh6qe4P3cci19vhUJd1otgV+kWNbQyW
HO0Co18ql7mf8Mdg0sFTlIjubny55ci7mCNKbJS7WfQXZl1yYpWDVYY6WWyl3OlZeeeLGVXvZhDv
clCNjjG3xmRHYdjIdlOjQdJb4mIsOESPJqYCG/otlwkgt/bCRgJyA7COssn52YJ7E29RUDcnPlNr
F6lyV2Stq1h7KVWQrw3uEa/2ZsheQRJ/mAd/IyG6OKzfwlPs4nkJInYtdBzlqWR2Rqqfhibw8kqX
eKdETugX0Uame3FiL4GoGix+nnTe1roCVRV3cT+X+qkwc8AwaM6kNS+IzK5bSPft4+Bv7NGNgMZq
i1qVpQDzKvQTTA+7Q8/TQhO4KV1JU20j+SNYXzZW1pKTrFYWFzoIbCDnXLbrtlNkGmE7iOw+gOH9
jpOqeFAi9e/cweuATIB5Y1TM6ktTwVjoc6XwymHQ98Li/HP7l1z7pqC2+aichcRZLSnsttUe3yzA
ZLXkdtZelXYU6za+5/UgQF/4qCS169SCBC3TEZXUTy3AxoYOJz1xzv2N7boVZfUqyCxKNoGfE6W5
bylqGvle1TYSwMuFwtKnEE6jkHoHfzzfgQi8ou1QqMrJhzIKF1CWDn5yh7aZo6RfpMjcWJdvHZnz
dcJOg15CF2XZDevCRyji2FNrsXoihcoccMAzytSTJu6y6IOcPE/qN1H+IlKiFtXcaalb1f3k4WR9
DFToQ+nWjXlt+O9+zvpJ1OrBqAQNP0dRHlUfmU/9sbW+tLI3xg9DvtFjucxIgSmRdAAjWOwumO3z
yWbtJ7GhCQYW4KL+OCa5YQclcEifbM4DbVqf5CzgLuBK+dBr5eRUuJ57t/fHRSbCb8CDCY0TuoAI
2q0KM7ISJiBDDeOUcj/S6XKT7PXfI9AB4A4Gi4YE2DLn7xJGc5GysubGPJWioDoJm90V03LLHebK
l6NEAbyUegwaTesjtSmarsDsliO1GzxB+QMA+FGIjuodxpcuz/R/PlaoiNBBAbgB1E1Za/r0Ecat
vZAwbaZ4r8mU0HP8WtVC33Kkvdz0dPl4uPBPkLNgaM9nDyPmUpIxNcAxuH/ImzaiPx99kHxrYyde
pMBg/9/HWW98uaFRIRInGWbbRAklib4ARt6VW/7ZVy75JRKQE5oP/OmtpfNuPUQscbNfhIhyDgXP
7BrFFoMgtTuwyK6f+sJd387+AVFilM38UfC6Ltc4fnJzd3thXugo8JxWsdHjfaEpSxK+uhVFhCYF
I/AxvJ0Ee8B2Lcu+hPIuz9QXH7pptTdmtyrHp1jLP5Xj+EJ/cAG8pkm18UsuqnsLM4zLckk9OATX
pAg9qEDENrJ14o1CP1nKm7sqNYbDpOTJjsS7h3zqS17VBsadP8nS3e2JuBYeIjjKv3wRhTLD+RoL
9aqMrZzwwmAhqRo0bmmQBuaxgZe8dTcjNq7neNdqG8O+eDi84ao4AilsLgi01fnX1IWoxaiWnLof
VWKDQPEfRtXONipOV0fHnP7/KKtrM2LzR8ESRfwgOv1z97mPHfokf6qtPs2yFVd3GTCx/wVajtp3
Cxuhn1bNZgIphU2p8Ev65/ZnupwumgM8gylgALFF2uf874+5mKF7aN1JnZ786FWjKBnNf8z8ztc2
Hk+XU6ZSn0PaBugbYkxr4J0/CQkKYvV4mi3kdIUOH5XREfyvlFirQaX2KThoZ2+kN5cnEEEX5BZ+
d5jAr0kt06CEgxbI40nSPoIXI/tA5f8516eNZO3KNPIWXmLhWYRG4/L/v/tMTSdiixUa46mCfYna
j92ZOTR9oPnSJymqNhKqt0PkfFWo1LYodFLwpD+9brcjn+UntCqmU+9ymn4zK3s0OcOdSrU71U50
B10ae//t86fua70X7tPvoPDbfeSFo13+Gf+UH8r73Nl6+V0uVX4UCwlZFOp8F2WVMhC7xh/i6QRB
6XEA0VEKGFPlW1Lr16aa2iV8HpVOycV7bjTjWqA1OZ2aBvb68ByGYPdzu0V7+9+lA5b3/vtgqxus
MyFgYNwynYw5ZHk6YlG7lhgclTT7m6s/6uaxF8rHojxEwsaKujabJB2LhsYC/1vTiEVBVHs/aadT
qN9FhnCXJ7YOAumfdz9Yiv8FWe3+OS/gEIvVdKJ6uzfUyE6H6aF7DMLdLGx9tytbEfQ1/6MetvC+
VynbCK/RMpJ6PikxoNfom9LIjij+NJSNpONKBoxuBlkAniOgtYCJnO/F2mDf5Xo3n4QaeoSxN1/F
Fj6bW5DjIy++y9ONvO0SMIKg9vuIq7suGeQEjRAiGt3smWrxsXueEWNzqEfhnTwWj6NZHvLRlvuN
yG+PwNVBsKjrg/VHevfykQgXp4tEeZhPr6/HyPaOHx4K+/tTZD9ZdmZXdmQfR5cU3w6dygl2d8ku
Wf5gh97Pn5Xd2JINV2r3/PHr40vx6ph2v/vm259De7Jlu97zgN6HO+raduTK9ocD28013E87++P+
8fH+74eH0P77++/tFfnGb7w1otXNWlvmaDQDI9Lswn7yHh56T95NOwDEjuVhj/IAzOXJ2vmPumt9
bx5R29Sc6Kn94BwG+x7ou31Q7I3L/vr3fTfLq0s4TupR14PlNz35ebary31GKcujtq8nP+oPwPKa
+eNWirH8pauJwNlIXUit6Ahc5G+ozg9TJWERF8fUxCNhl5TJxpX8tufWMVCjgMcMLA+ayGpg0EzF
xNcK8STZhfMTUyH+i6+fk9pfP/8IbdE+qR83vu+VYwBm4P9CLufeu5syi9R+HixCqso33UkOqSs4
rZ05L6/Lgv2ODofdeNmrwhSfnL/mSbkDr2fruw7ZRtFDn0MvbO4W2fs2bGmqXslQzn7a6rCXpjiJ
DImfJqbKThNKnn24vkd125CnRLtmik5Kg26KKm4cw1fnBFgyTk8KtI81ekqi6y9NSi2ejL577otD
nt015s9E7b7dnvzLAb6ZOMIFXY5HfADO5x7YZT3VcSCdUP1t2ker7O2sxPHbneTeySVlZzS/b0e8
chjDZVYULGE4I6FXrbZzNqtpKyW6dEKdTZ0zO24kR47/DikaXvmD3t0n/XCHzPTzRtxlKOcre+FQ
w9GhCr1IZK5WtqJ1Ju9mTTrlj4J5mFWJgjz2K9Mv1PVhwLb5p0rPd5Kxux33MjlZwpL/ABijObdu
zcVpx1ndmdIpbnh5JA+J8L3FYzl6ioSNCshlbeI80irj7Eu5leLR4Fu2sd39EIMXWfySV4kb3vso
c94e1vXPCBaObAjUEgy285Uj9kaLjjnjaqbd/GSRKaAZ42tYjcYSKqA+Uli/A67Z22GvjZH5okFN
61jlWX0eNbLQXtPUXD6ZBpxOywvbZwPrXN/poh+CuDGh18bIEqX3vjiCoJGzOplqMUrm2CzkUwYD
cxjcqLFVSJWVucu4Sauj0Cd2io3W7TFe7v2F77+oFlEYVbjCz8dYtqE+zXEqnyrxCM60S5pdPr0E
3bCRT16ZS+IswyMjomu8OtwqP1WiSq/l01g2jln8CPEkjKMS9B0HvqXdY7tye2AXlmZUQM4irr5e
mo/9rBkNX69I7CTF+qOw8/4VYI2gONVY7XvBVRsLf1DDptJnC6EFV8Qt+GM7/mq06sG39m1mDxW+
TSyzJjL2eaDvU9lwNAWSS+jd/sVXVwAoT46LRViSVXf+LYo4kzu9q+RTKXixT/Ugrt3cA5AuVSib
VrZvQPPf0vK9UrtCBYZUlRoJRyXQqPOo4SSVoFp61l2o/canzBmtaCcqbskbWfzN4xUPgdruDCTq
M+twe8jL3706JrkSWO20xyA4rPmoklYPc1d3Mkm5qSEh1BTe7KfJxsReuXewfCNBRQMNvRtrde8M
dTWbWeizEuL8kz/Op2pWnCLqXEHPkUYQ+ZwK1fBm4zC+NrOLAjUlOSCQfM7V99TDeqgFKuWnov+F
NOlAhEnA695WyIpNO8pt5U8jyO7tOb0adtGbettmIIbk1QftK7lsaoH+AxztqfYaYXJHPbPN8U6X
Xsuk/KwLnhw9Ije5kale+5zvI69u2wIKRWIkgXYqxqqG/z+QubS4kN0e4LXPyTWAUggub3jjrqZV
SSMlj/1QO8U+HfgE4n77d6ruBMwRgr7fDR+q2NjfDnltawJ3WdQDLXI0UD3ncyrOGl1ituwpaGxx
106fZHRnq3g/FJ/F1PCGObGljRzicjJ5PJLMLeX4RW92NZkTKggCXi7zKZVjZdd1kX7XCEZ9d3tk
16KARSE1WsQeL3bgFKqzUoTlfJJn8vspwhoO0fh/NZgiH+EapWRCcwF+xzrzq33sH5Kqmk+6MGee
GSHWZY5KtHGaXN5l51FWC7/ILB2wC++kHr/wRwN/tB2Wr2T3sincWb46bMzdlXjcm5ScQInAlVwD
ZkdrllM/SaSTHyv690KzJk/qTdIDzQ9rG1RRvLG1lxTg/Lgkj31TNv2/jHZ1kC0WoDXPMpIuYDKQ
LPw2hHCJjqNQVG2/sc2WbXQeDMV+E8tpKNVss3U7KMxHkKJ4V57qTLSNiVf7yLs8/qgFf2bzQYk3
ttjlZJ6HW+3qsRKGzAIbDsQxdrR0cthwTqN9rv8dkHEeaDle3r0AZTpPahuIBvC14ldapo9hFM92
J9uyEdqC8SAI2iId3T2p/rcBE7bb+23JOi5mdemHIGXBU2st5GOYpW4l5LmnDP787ym407+V6Z8E
0cjbcS73NZW1hfwF/Rou1nptpk0UVgJerqe5Dn5m8GO46Pxs44a7XI8EgeoJFoLXOxXo86mUcBQd
zSIzT1aaRQ7AXsZErxlqUDv8l/G8C7XK5vQsN/USISrax2ZuG2qZ76IRLer/MGvvoqwW4RDMcV9M
DMj0M69tZ2xvt2Tiri2A93O2Wn7I/Dd5H/BhMsPNhTJ3MpAAnfFi6im6TPHn2wO6tqveRVu3Axc5
oEL3mTZJSxvP6vzODeb202QFj0k9zRvr4UpjgAVBzxqdCsqCF3Kz6tzUUa9U5mmacldGH9Fvm2Nj
STsxNt25v7fabo8H6p0qd454n0ypHXXSXiq671bsv5Yfk974YyW+rcx7ReLxQ6swTKSnTNHtyXcN
JM9YBfsJMk6h2n3Sk5J+vD1hl59nWccy5SgSC27E1R0y1xF686Dp0LAcZ7Cz3O2y246u6t/lqrl1
xl4p7ZkGdyI9SvJSHuyrZa2OaWlpkD5Ivr/G1gEGelZgzyXYYY04btRNjj+2fxXhOcxku8uEfxaE
gFW8iAOT1JBq0NA538GNsEDOhVI59ajNuvTIFVuNxS1s2JX0CcaFSSxyh0U9f5XLBJUgwNGL9FOl
lHbeYHq8481nfMGHtn4ZnvKw3jhmL9c9fTDU5ExUTJBTf6OfvTvkrQLGV+DXQKR6rCEEs/paZhSd
xOSbUFn9Rtp7KaUELJ+nBaoTdN6ZxdWxoXYJglqRDuYwkXdVPtPZl/M9wC/et5b8E/BkjOW5ichS
n95lPvuibZO9Ri/Mj+4UuVQQSknre1Xqp/up1n7eXtJXAEmwBjDDIfMCPUs+ef6RzU6CVOeHxikw
pYdB0B/r1v+EgoJdWF9knkF4srt60x38JvXQKc7UR025byRzJ/VP8hZ6/C1vPb8Bl1+zEIVBwC8o
ofNfMwjjYPk+MBP5y0hiYSKF8M1CPN2Baqp1P6Nf0uBYz0Z3uD0LFxsb6URgWcw3tysSMatzt9MT
uUFLzDrNfb6bwles7R2heDbmF+Svb4e6XO7nsdanbgWMk3YMsRTE9b74f+unsXAbN5T3lWlvUYyW
xXU2n0swaFu0+0GegPo4n09IFGqWxy3BFH3XFJ9wwbAFTNdTeivF61YB/WJjraKtrnxF+n+kndeO
3MiytZ+IAL25Jcu3YbVaLXdDyIzovefTn499gP90sQpFCP/siwFG2IrKZGRkZMSKtTq/IHpbz5n+
txlrmwlPGBG+zyrA9zfxKrfAEAKnjPTOc/v47eWypEofhcQKvOdEH+2Sa1gOfljtGgvareXMVS8s
sHOYubSi936E9kToPRvyJrY2QPHT4MEsVpKXmw4BOhZU1TsH9hLyX7G8PjEwM4E2eJkOTWX7qRPR
0uoSx3/9952jogfACoQ4qIqFp4tRq0aFEHk8SyrodTZS9ktJV2LKvPsLp2NInfWAsZ5HuhbvYZn5
D10sfOFZ09N602u5YCu9nB7vr+Sdo+DKzAwOkSFLAsez+DxNlKhxGyTCs/dWnaXPqkTTy2n/m3x7
HHcn/ZPWbRkIhtd+xe788xd2QfhS9XtHM0MwsnALQ6uETBGFZ7F6jOjwj5pm1/EP5K+7JrNVbyMX
APCkFZe/DlG8IU0CNQ9sBimW7Ozo2gmhVii+y5S73U1/rKa2u/aXIX1DqmzF1nXUoP9CzZeAwebi
K5crLKMuioVsCtw++28Ipc9m+yTG7QY0HnSO6qZf00Z+B35ebim2qIbx/wYIzwTgpcG2CupqQrTL
VYlPaf2zdWLRRXONISyIVabHRvvdQ0rZtp+YlkKUlukRoXmAa2wfzm2ib8guGQU05hYHpqKLskbQ
c2PzgT1S4JmzMd67C1ebxkn3rLAPXdN7jAufApm2E+r/Cu8bgqUr8eCKcZaMiwovfsVkP8dnOf7W
abSYPWQ83Kx7jbLvXv82jY8jhNGeXm97CY/+Uwp2yPuDgfTsd1a5MnSc6teuUKCamkRbQYSmmecr
/DVE9vXJJhvE72cqXm4MdeEYYsPE1ZgqkSuFwKXrjMp5MnjWygm70kxgB3BxZG7odAAxX9a6p9Gj
0AsJiqvJHOam2SRifJxfkQXkfL5wbvLy2BbixvjqDblNJUUOQKCAs019WnfJV+ahHYH3xVhsx2jX
vIO5B/iUtE0arp3LOWAuXBfk+CzdATMCnFOL/AnUpmcEoxi7beDU2auaV7ty1nPQf7Vyf/BS5J5W
At8NZwR/y0OUxhP92OVsQ5DJUjIZZuxW1imoPkvtOfRPTf0IKH8lDly/QOj7zP8AVkTElkTi8lzC
Jl5C8uxlbpB3O2DTdhiPdsVKe1mzC79yKSLght4mHr9IXvZUDt0/L5a9hfyAFhSobaZILn9BG8ZG
0Xul9iwIlhOOgC1q6MzoesjJ3lxBrFxvLLS9c7+LOar5XbD4lL4+xpVshtxbmdbswlQAbDJo8qOX
S0xyqbXqqu2qQMhto7BukgGApLiSpk6CKQ3NWHgOCwk5EDXoTSezfGk7JSD/xbGunYZxpi/3L7Hr
CA8Ijlor0AqO89UJk3K9kwp5EKgAmdXkZEWo6Q7Pd7Miwue1Z9ejZ9E9DcVa3IL3StdUeG+4FmSm
zDxRRAQFjKDQ5YelPpWqUj/xCzw/yO0hgQEG4G/wmNEacLqMg9olabYRoPO1szSGN1avDqSy8l5r
YEO7vx/XCaUJABPpBPCKtCGXj7Q+CLPMMMXEDcRB2maCPDjYBBJQtGv5ww1TFE0ZjwV0QM17OfOV
9VS4q8CK3XpQlE08Y0uHilG3chjXCAKvuXpYE6xWAK3RAyCozs734aWbC4BMwzZK3QL9yIaZMrOs
YZCtnO5BJ1chbsjDG+f4kSDSjZusMg5Nku6LemdouV1Vw25My181U8Pyylm7funNmjjkFrDekfpe
7bikdEkQNGnqip6FGDZXvbTvxnTjFczB/JCq1jG0nYJyYbNvjIckFf75i8N6Z87jqChAEV8Wh53o
qjZybqSuJ57UTOXMJZt0rTV0dbgZMIEsFQ4bc1Y5f0/9P+y/r7acAcSvyGvUU6DKTlu/WNDStJpL
B3p334evHxILa4slaarQtv7o5+5kdkez7G3ROxbD5i2C7xQCG+1ZVtYyxeskfLYJIdT8QOIjGgub
pGN1Zw1V7taw1diB1OXbSM5emDP9WaljveOyCh+iLoRhvk3HjTLW0QkCCBiZRSvfFF4k/AwyYa1v
fWvfqaLDwgX/HbQli3vL75SxGbsxd+mc4UWhwZB40xnMPEQ/gj4pt5O6Tokpc5guMgG2gucIJKoU
zEjSF0YrM9LrvtZzN+sRaNJqVT76KrPiZZ/6lLJq/2D6PreXIAgbPU69B1Tsv+eSUR77sjH/rjjD
nJJe/RrKKDNoC0rX5eNVNPuegUc5d7VX46A8RAVlJbuzh78KXO52eMwbm9nLNSDtdX953gQWr1PO
ozX5Xg374PGFCFG8Uaq5O0z5oZR023+pxmJTd7VtIcUY66fWQsxsg2Dd/QXf/OTz+wi+GBHFrcV9
YoUjxCaTX7hi27zV7RhtvRIWDFmb1H2UiQbEqFP2677Nq1DOYmFf5IRTCDWv5mc1AcycME25G1IZ
ZggrQmK0aAWnYgJse9/UVeY9m6LBDAyP3I9HyGUk16exJteSCtfwfijym2693f/7rxKCxd+/OMeS
EGh6FqmFKxsb70vUoGNhV6WTJXsc5b6p+RwsPJPpuHkAiFcm7bbFl0pQS4+8xCjc+G9xLM5xbJub
snXaz4H6/2lp/n4fnLGX0AdLLKVwNcs1zGPebZrYGepP46ugbaRmJf7e8MCLdc0n8oO1UJ70PpnX
pSavWriVtJfgp59+Xi1A3PhU8+AfGRI3+vzvSzslQnKxZo58KmTt4dzt/5ZkTKL/ChWpEw/l5v7n
uuF5F+bmZX9YlmkJI0kg5iYUZaPP7RqU4ZY7gNoDRgNtAUmYcvn3W4JpZiGlfzeRK1uoP+vjKfb+
euVRKh0dfegOLpb7K7rOPShr8JznhUl5D8r0hUmYGrvGj3F2Rpen4ilEkgdepUeKzX+8z1CJ5OYx
goFgbeDn1k6ingTjJqU++DAXZmWKlgwc4iBm9hAI/lZFzO7+ytYszH/+4VvVgQhhnIkFJgqFbRr7
cI6NFPHvW7nlgP9LBARqg+xtESvIloC1KFiBa1L6nKhHpWZG8BCN+7ZdOVOzLy9jBa1wHcJ28idK
UpcL0qNktOIwL11f3wVQzicvcprZg7ECcr61bx/NLL5MB+tdXtezGRyhyU6BfLi/ZbcMMHrFZAkc
SuhYz1v64cMMjT4WPHhK1zRrR0qfsvVcf96KxVZxgkBjmLwiQRstwkKC2KpGnapyjfaEFAqzVvqx
38Sk+IqxE8OzJB+60Rm2w8Gq38JA3cp2FNu9U7UbTdrRVknXhq5ufLyLX7SMHFlUpvVg0OAQmoMY
i7Mv2lnwtxP/uR9AnQzaBZYPtwRznQu/94WcRE8yanfYReZb0j8Waz3DG8H9wsLiKonStkHGBAtK
Pzpi91c3H0LyWSnyka55ue8s89+1+JIMp/Isp0UJN+JScmoQ9aQs0qJxWwRWHGqNAe+GKDkkERiK
fzeFUzLFCdkQ7dBFWtHrHZljUDfu1EuOKj9JEYWHcX/fyA0/gIpizsTp+nOIF86P3dGcjKZxU8ix
4xQ2nDj+aeTjqeyLlSzwuqwwV0ytWcaIahV11EVsivqaEIsKhYtQ14NU70cD51dfFePVYPQwVaNd
DA24J6iHWtD3QbLG5Xy9VvgFqM4zBAioE47Ly4OuQk2NmEhZu/wQ8Lj/JfJnT9gMCNbf39NrH+Hd
DDL3nZIVl1/4IyocYYTic+1KAlIUWQ4ht7wX8rUK4HWoB5nHgqj+zUrrS7LfBqUGOeumxs3UyO6l
z3l01CdnVNCHGDNGOo/3V3XDHBUwxkbB0/PPsg87NIrS9LHSkFDrX4R2B0ivqx2x/Vw5UymutWKv
zzS8fP9n7aoTOwD3DSKpccu//guk/kawe+uSZC3bmD/55XG+NLNwSQkCajRDxsbVs99jxFSs8VCV
3yXELr1NGJJqeKrdRH/u7+QNP1SQ2aCWxb84E/PaP1w4fV4PlpCqjavuYRL61D6ugYeu0zZW9cHA
4lDD2Gm1cYQBSMMc3ZFsfaPs8024u7+OG35+YWb+GR/W4cVJlVaoIrshIrlq9zDXorxi5TDdcIQZ
g81LGUIWpsAXa5GStCjG3GvcpIA+A7KZngKol4Huf/GMYiW63/gys8gKmpNgUCj/LIw1HXVeM+xb
d4yyPxN8SxGguGqSNlq/9ia+kehChvYOqwVBNFcnLnevGUW9V325dYOj/1wcu9/iCY3pfXOKH5u/
3rduZR9vVKAu7S2ikph6whCJUus2u+ZI5vFZPRZb5tWO8Nv+s19crGze5Q9+IfViVDSKiCX1zfLL
X5MV/xj8f8ejUD0C50WNnAIXtdqFmVbTk5w0pnX76MmLXE3xXyttKwgnvfqr91D3+LQcLekQTSmk
8vmnzD/cX+f7ZM8ielC6nSmguT/RY1v8gkn04MBu89a1zAQiYLsXFTvwH+R852nnadpMSeZUhj0G
kGCfG2pwhfW4hkudXfLeb1gEE1nOvXEaupZbgFJt89gqyaPZ1Ie6KpmOmb5P4pq+zI1jDxODTjEN
VA4XwSJm5q1c96C1W1ceD8H4X1YEdpHvVrb2RmC+MLJ4XHQZ/PlmPLRu0j90BghLyRk0yGDET8qw
T/xjpX8NX+/bnL/W1U4CusWnAIRdJem5HKV6Cg8tbhs6CuqciPtlXz1trb1y0w7kwvBIUo0E6nt5
PCbdCtJEV1o3jKyfPRKKZiD8SqOvo7rGIHUzxiCa8f9MLWJMOxlJD2q6dYsdaUGzaUy7qHZ5vmt7
O0g2jAdVzWb4viZ9ciPT42jqyjyyA1AVRZfFErtImsSCJVpR/hjGT02bbUsIO2jlbMDTbPuJdji/
Qeo8yNaGNzGr3fsfc17Z1cf88AsW/iPUQ6WHiKe6SVedI7l504K173jzHHwwsfiObWRafQakykVr
YVtLgW11j6q+so73BPzeQhafMG3LEUZIrCiH8EcNw/2fX4Fkh1sZovnSTgEiPXSHhPIxVdRvtOTr
Q/Ff/isbHJ35CTQu6QEPTvTfKg5lbYMX14niBWHut7jWKGebTtoa/dr+3vZeaDMZcQPQi27DpRdJ
8AMaiMIh3C7basyI+RBsquNvedi1nR39jI/yp/tOc/NkfjA4//mHiytUYDsK9XlNp+Q47ESnV1be
dNddv/nS+mBiEa7bPhTRRLbmK0P9nJRPoQ/li4PgYNGcKN0ftUQ/ZaGjMhfFrNRzbGqPvu7b2lAf
xYK+vtrZqjDaGsKPZr9SabmRNl78tkX2k5Tkc73J8stt0ZSUJ170Fyl+Y37SHvTzWMkrL4qbYQK0
LyUXA8CKJC58O6jjtlYEv3Pb5pM4AoyxwicvnBFa8tM0fMoo3E/UAFOx3leaeBiCYo3049YXJ38A
1spcB0nL4kmow/026vLUu0Jf2Yq/r+XeVqrf6poyy61YMUu1Ig/DwJG2xBFmNRRAsSX1ZCmUWSit
/5rKcSXtupUJIOYI8wtMSTOP36X3KuioVLIRDW45ldtIfDTk7dCch8HbFMN2TUj5lq8wFszYKY80
WmqL+JpareDJejq4Qtw5fRDtNeZziehlkz10kWGXsMSL4+b++bz1FvhodBFxK4E2fJLGA6+1/4J4
Zxhgqr7p+ZGH231D732ORdQlqUSkbEYTAv1ceGbfwaif61gyct+pwtrJzOrQis1nxuc3XvxLzb5n
jV2GtRsy+ooq916Xvhfhz1zofuihuZ8gcdOrbDtIiVMo3q5EYLd9bUqEdcR0LbO/4cRgxCkGgMQx
jKuXhKQFAZo+fItUPLT5Rv+GRKQ/bK0xcdLkV7NNf4fMwP8HZ93g/Q5Ku1sp7Mybsdysj/YXcRoO
7KEGdIYvRPKxNIRXc8jXUu3Zea9swDciEj5pUC0rqEYVSolWloM7cQmgUPrDVJ51rXlKczeYTLtm
3itv/wKX3xqTtrbBszMvjUMKPzesgWtTjbs8WUmrtari9aObtFbvyOZ4EFFQZZJc8T4LYfdLVCCv
8hthH5ZyuQ1E9LBbI9oMk9Sv7MONM65B6gRcnKo7df7FDdUJvHqaNOKXqOL3Mv9PtNozysROLzD5
9kO01gYkbsQt0I506emNUPZZvr4hQNbUvulGWo+FI/nDQS22ndE7Q5DYUwAxqn8C2jcWP1P1a1Va
bvWz9b1TEq0xl12PQrBk4N7IG8xdySvNETOrzcSvp9FtMjeCC64NbFl5MLq9aWzHZtcZ1r6AgwoG
8uM80yuGOxFuWum/TPNXvP3WrcXwKLgReugoV4mL0NeZsuG34ji6df7QFuRWxcbq7Ang5bPcbY2n
yfxm+GuMO7dckL4N3QPyeSADizPmCdMIKWQ6uQWyrAPKwUGLVg5KTxOtAsCVJgVG2Y79yS4Qg/cM
a60gd+MLMIAx87Qh0soXWNbx9TAfKkNTJreMvsJr+lj/ZIseysgqnbKHKcorHEF0itFmXKYSDn4L
TZT/p8uyP0H86354vg44sA5SP4b1lO/AyOzleTSVEYVzWZzcdgBOq5fTEWaRtY7gdVS9NLLI1KQ4
0wLkHyY3aU45zE0FHa7tKhn2LStg1SGOgGuGS3txpQVdrylVU4muFvlObsg2BDd/k+7zv28Yo858
NzDC3NdzWPmQ2JoR+qGaUIquPo4PvWyEtpKaL/dt3CgwMfbOrcl7k7kta3kuhAoIJTORohu0J284
ILIWCk9N9Jx4NZ1cZaNYvhOoa2PBt3wBPT061ADp5nr45dLkIkKox8MqMpijDSdlvDUAiq/k7bc+
EySxkF0wLTbzNV5aCWJDS4hMopvz91extwe+94qg988iCLf39/Hmgj6YWixosrJEbBJNdCV12nbj
E3IGK4tZszD/+UdvQP9YKUsVC+IItLDMbUtJVnL764uDGso7UJ7OFT63SKyDKJSNSkvFGRMTI+Yn
lk+5NK0s5Aaiabbyv2PMTEMus4Iw79K2MDg9WQdVncWbqLWVk7zJTs1T9qNYMXe9b5SkVEoacFKB
+FnifIyg7iQWJbs+ugxNtU9QJb7/7a93jb+aPIOKJmgLYKiXX8aqBaGO6kRxxQmsXlJteyb8UvBZ
981cezOZFA+uueHNDbZsQAwVJdq8mVR3LGDYEY8N002TdgrjNTztDUPEAuaNZv4IniWLGGoIqdz1
saS6WVPuIj08F575V6mZJWnSr/fXdOPj8IhDEA6KWAZVlt1S3m9ZimyK4XJT2oH4oyCQ3rdww9sA
sIGJpn1I7xcxgcuv04yqlk1NbroGOL30sSnHl9qTiNq9ZddRmzEEIvzUwh7ExfBkoR+08gOudxN0
ChGIcZc5Fi07cCFjkMOkhpYb1E9tK6Lu8aRXlPDCFfzvip1l720YO78OusByhSByvDCyO7C+snXs
kl/3d/Q6m50XhPYnu0k7fZldDqMoV2MXW25hPY3yiUKB7UG422Y/JV86MpD+6b6963nf2T3mBzhD
GsyIGYsvmOtaFkOwI7ha0MB3Kx9q6STm/bkyRYa0OwciHPjCmBl/sqaXKQnsWvhT9AqJDOwxQGjD
f0/rLn/Q/Ck+hGLLbGQjEU3BlV/KxBa+aY199BrH/5yduqfqSdjd34AbGw6aCwYeuvBIYiw3XIFf
fG6OB2cjFzaT8DNulUMllNvQQ1ilB4K3CuW+8iUMMdFISkDqiP7qXEf4sEBT631P9stZ7OPVGhFQ
EXxKzp0h/O1RTr+/utu25pjG0wiHki9tNVVbpYHZ68+tqY2nsK7fzBq1wKqsjF2kKcnKZs7B6+JV
OFO6MCQAVp68mNfApbmqQBO3qTTY8LtN0SIpoO+7qntVde+L3sVr1q4KLvOs8DwTQmsSOKu4CKV+
UahNDUvNc2t8042vXek/aJXdGCXU6JSuVNNR27UNvV4hNsmtOKH01/iOlytMKi+nHAPlRdVN8OCW
zZnccl91HoXnZNQczWLI7P43vD6i8zo5FPOAGb2lZRzv40wq2rgxn8sKCmhsHnJDr/e5L0oHsB0P
SutFj0EsNPs4z77nlBwcaOgKWwsm/TW3SmQh6zNoJM/19CnZlN0qPdjVJa3S6uMum787vIZLyIzR
C1YI+475HAkN08BQkvltCk1B+rqyFcqVg2EIFnIyW8IVdBKX258KUocIqg8T/xPr/TI1e/iqOxR1
mzdGYuzwVfk7Hqkpqs1axePqMmWJM+8aD1wmhWFkuLRcV5YadG0BCX+U9DupYnCRqT9zJUe8HlDA
DE9p0kPeDWznIt3RLL/wqkS1ng2x0n+MfstdIwWq9c2Qp/pX2aQE6bH3rW8TDBWl3Xph7NsCsabY
DWMPM0kbBkZyCKa826eV2a/peNzaBgR0kPNGK4Ry4PznH4OXX4tpO0s7VZM/PaJ9lduBPPb7le98
w4zODchcAqBhGh2LbdBzeChq2WPI3GiKh4nk37KlKgZXg5asrU96vo+N0dyqca89SwpQ6UwvfKfp
03YrmJGxLVo5QWw5XuN+vIo5ADtnIuy5ujjztS0iXF0ORSxGceqmspy8qGEg7X0vaV48X6qdIGTW
kckgODzNcmQuC2aM+xtzddDezaN2OutMAj9ebn8AR3VbBIwhGam1yTox3MaTF1LULP8ZDqkTbUwy
R43mr4w0zOWXHsswgQrMDM6Iw/R/kpQEvwul6jDWicj4TND+vL+068cyBufNnccG5mfr4kUe65nW
JqEfnvX6tzp87tFYhmBzF74VMoJtQbnzBEdQ13jIrm5IJI8JWTgZ0xhE2IWn+QFCbmVshudMUauD
XMr+rpoadRvrdWGHY7amQnGVbyzsLW7kHkW5gmc7qzQeyv4TuqQxQyAaNVonRVTt/p6+P/UvLmSs
kdUAema2A3aDZdRqmiCpqUSfewdxuIO1TTbdBgLfjblJNvCEQmIuOLuepuh3+Xd6biVHy5x+DRY9
W1n8ipkaUySdZSoXEfhLVxIkxCdbBqTPqUZRLkOeN+qgSVG1X3Cp/ooD31zJQ258VFI6Y57smQcJ
l8dEblVVKNskOSvhozQh2T2d38Z6jXDolsdemFkEA6msVZSG0gThBH/PVJiR+Q+SH+7zeJv7npPQ
/W4V81BI5sqz+yoKkc59XN8iC0EZLBmMWIjPIuLy2vAQJW45wKR3pgdlQ8qvR8X2vifd+oQfLS4c
qRfiRuVwJudqfBasaoOYqP8kFLsKrfn7lm58OyraKMlT0jd4vC421RBQgZRDOT2rFQX1Ltyn4Rcl
7Z8nud7ct3Tj+3HJQC06EwmRYy1JKswqsppJjvPzmBtwl2kO+xgODhJfURqhcORkTBNpEUNxK4Zn
h788EKCYwWnRs2DYjfBzeSD6Kg/l3pig7KmbH+XgjJNdU7a3dnKwbdKjlJR2Je6lMDnoq2x61/t7
aXvxJa2kgQ1MlLA9vAbQBCbZIW19Z/y6ssYruBITPzxgZ0fV6Bguea6zKG/MKC7zsyCdaw2S2trf
D95jZD1QMaYmClPCWRN+37f6/hC/3tn/szqfnA/5yTiGg5HleX7uCHDxW/Wq/YpfIrd7UDew1Dr5
HlT1Y74THxjddcfH4jnaJvvpLH6SP437Zqcd147qdby/2IZ3H/zwg9K5dNC0dX6WGmEjwMujDaqT
VkdJRGhlqhxURr/f34Pr4HBpcXGjVcEQ+eLExnf1iy8S5qenrN6V4Sbsn9EnZNRif9/gVVJClgYW
hUM0F+yhAbnc8yYtso6MJT/DDeR0krDxTfmQZitKPbescHnwP+40KoHz0+DDRlp1aVplPhVnxbPJ
soQfq/id62rWnG7ir4hEUs4CwnhpwvOHjOd6UJ4FD/YkmhDdpkdQ1VaUWtk2Jf+tHmJxkw9IrybK
kH5l3id1at8ojvd39MYZpaMJiQWz3u+Pqssfko1eSNaiFedQ7XmvzWqnJ2ZJoIhfI6y4satUB+gf
Q5xNn9xcfLu8oFFLWa445+1oZ+JwrsChRQyO3F/QvHOLY8nbCaQw9zElj+WMiKWmsTZ1aXk2s6Tb
lYEIUXU7rWmI3/B8Bk5pysJbR01waaUOpjKuwrE807beaV5/gqriJXoQwvG7JJg/x2Tal/7Kabvu
fZJkfDQ6/6gPfhn0/tjmZl2eRyE/xtGXsqIqVp1SobOzarANrQUIfhwKJxOEN78Kz/d39tYHZMgW
l6WnAMZ9cSw62RiCtJPKs9dou3ZonK5rt42Qr9yVN83MNRZK4zStljeWN1HTsgq1PAcCDd0SnJ3Q
mLux0P/cX86NcAly+f/sLG4nMwi1HrxDedaMo1xWDMN/ljIo2x/zxGUufwXeNf9tS7c0Z6q5eTiV
ebfFt/PbNo0DrarOQ501L2oe6V/aPLYcuobIUeVysY2kaI3k7laYATTBg2OeFLymjzISSq2lmlZn
LQoOYsPhLm1N+k1tNVY+wc7F+6qdsr2QrHFX3thc+L5pqwJQovOpLTZXAqJgFrAinSctR0fR/NyV
Zr4ZsvhFY6A1bEzDsQQ6ofc/6fXZn5sDMkZ5h1BDmV3rwwGJASGkiVDX59GoQExISfCl1vXo5b6V
G8ncLJNKQqdRnaCUu4hkWZmKQpiqLC4d40MdjPpJK61wowiaDxWPWH/Ky374Egkt89t6K+xi3r+H
lR8x362XDsWPoD6EcB0aAHTGLteqx2YTJ5JVn5WqlG20z6m5VdZPCTrh4zSCbDS6mT/E01InT9p8
m/iVRTU2+ucBzrmERHWS1zS9GSBbl78jr6Gqp2hSn1sqEVvAI81hitJy5eK/9WU/WllkGp1Z0bQK
KS5CQdtvebNAujbWzfb+pl4f0nktXLyz5hlEDQsrHtPcdZiyp1JbPiiNF0HlpP+O5GDv+77mBHq7
AvG5jnUYhBADkyC2OS+XmyeXYaoIFgY1cUTbPJB+y5KXM7JeGStR9fqe50Gs8waQAS7NaIRLS1Q4
DUYYq+ZcV3+64YuC0Gb6VnkrMfXGBl5YmV8jHw5gRuV3UMq8OVO6Q6EEhkI7QKoYlkOIeDM1Ziwk
M9YIa5a+QTpCU5jWEvcxjPLLCt5YMfFntVp1BjfTO0VRVhTIA3XlIXwVS5dmFmuTmyKbhtIE0G7W
cEFBhoQudv+fh4ioXL8YwX/jWB+ZdMn/0UeWdhfX7tQXQ0KpuDpb+pc+2jfj2xB9ue/3c6z4GEve
Tcx7SCZKq2EZ0HyVznBS+/XZiH/INeLzwEnRYt8yzgKXN9M1qmaj27wSrd8VpZdmiRyAVWaOA0re
l95STmlVFN5IuFZ3kRu+yd/1z+FTd/Ies7+G459yKkao0jv1MfFP0bASUpa+KjOYQdiiQ06xaG7r
XFofURv0PI+2SpjY2u+sD46RqW9KSdvoqrWSOl0hz5fGFtG6SAI5SH2pOVsJRaSdCFMAUn7ZyNhZ
h9iWPQnxeBoGotNBzQZD3wpyVgdO01ZwhGqG5oV7T7K6eXq9kJODV9aG6SRxyHScHiLYvSm6WpwO
sp6A81EKvU6ccuqmv/f9ZBlEWAUAUL4UqEa6IkvWLN6Vvt4kU3dWxi7aC7R/9vEYPDCEFB28scrW
7rgbn2g+2Fy1FPNAMCyOXFjkvZImSX9mMlB+CtNGeKvH1DjqYR9sPaGrCS/FRGFRrDtHiQthUxQK
PL561Dk872Qnn+RDVBTUGgVBPkYYI/VKVydulgUI9mUmZNSZsifLIpRfupIvjOoAdXF/jlrPsnU5
f9Csqv6eTFL1mCiRYg+UCbelnodHhnakU4VAyQow8voIz+ivub0O/ItbdhHfsz5TijyX+3PYq/2J
ss+zAJXCN7Uqmm0oDLnbht6b4SvPUtGt8bG/tyIvD/LcQiLyU03nVbsEvyfymNBHV4Zz5MulWyXe
sNNkZaR9FEwOOYq4ixVGAltJ6B6tCbFdPe2CAzDvYpv6Rf8zSqLsOW4U2Yl6AXrOROspYKD4pgy1
Ycc98o1JUBJni8o4IZJXwtrUxc/QH/ZOY6mezYMIktnc0xxdHD/p4WTtOrHzD0Knv1Z52TkMfG4F
8kO7TxtUqLIsX3l23rge6MZC3wt185zjLwF4mR9XSSCGwzmwfrW5vPFHxFiDL8hoHcxYPg8eaCx5
RyL4yi+8fyxvHJML04sbgiYxejQjqrqZrD1rsfda6dK3wYqf6+4UC5Tc75u7yn9nd6f1Ps+90xGH
m/7S3esC7rtBTIazFEWokqmbCFJfELJOIit2LjSO0uRHoQC24qu7FdvXl/2l7YWfq1nXGpWRDefO
GFEXKxnMmeRNl+xb4WfqGY5seZsxg79DreN9H+4M0XSATCvJGvTx1qa/v25go2WyZJm6WZE4deVQ
8b2j1mYKVSQP6JjpG+u/IC5Wko9bq+aK4sdSAaApvdhxY7Rqpe4mDlgk0Hv0NOmgVVb1734EzeNc
o1F4PzErc/ldTSVILTMyh7Oeai9dgPKuyoDgH9WC+uVt5Tve2D6acCqgTuIVsXP+8w+ZYm74DU0k
fTyHTXkIA82uzC/leFQZzBl7wZas6aTVlpuhIRjQd2atoxXYuXGojd8ZwO+sSvb3f9IyFyd281Cl
6EATi8Lcco/HofK0ogyns++pvE7boYY1F/hxOHIR3zd1/TlnvCTzFCyey3v5OraQ81SyKZ3O6Lj2
dkjyv/VyJdvct3Ij6eAqIhzBfQNQniLAYo87LRP8sJLOsd812yQJm2MhqrldmGq/70dBfhlp3EMK
7fs7v1SMDTPxxgZ2XXOjdVO3lxLPeIytPNv5QVo+NXki7Q2xN5ygalGPDKRWebEg8l1JeG/khRRK
CC0apV6mLJbcGl2RjGZnRsp59NMNFQt1G2xa66/a2nqx06BfG53IRmMQGoxwA8Fi9m2az11lF2vF
xBuh7vKnzF/yg5vSFzcELeWn6CfdyXbB5lz9RF12V66lOnMqc3mFovVBHg0oY9a8X9KjKFYf95KS
KWeuPzvdlidpE+1+KyfvIXPi1/uOccPTscWLj1AK1e1ynGFqc9HXJWw15PdZ8QVB1cpagy9d54rv
4iUzpBb3Axx0uXNQpHZBHaXKuYrf4O/bRWO9TXoEJYO1rZvD0tXWkc5paIfPTYGFpVBRSrPRc+Wc
fNeFg7Et92O0z6odNTXhNOVOf9AkO10jm75xhqmDygwkgQmby6GX64v6ECcNJ+1cafppLEfV0bTY
2v7zlyIOz+qfM0rHXDKeK3IfqkNcmedG6qqNETeJPVbV49SEa6LyN3wCv3tXtIHyiEz2cjmq3CXy
4MvmOdKEcKMZYbNRWzXdWDm0NvcXdWPnmDgVAexD9cY42eIyE5W6SYPIMM9CqepImcgmap3DmjLa
zQXNsRwKShB0SyuGUCtNMQjmOa2V6tiRhYbcIm30tUHS5OX+iq5skffO2izgDSij0N643DxD8Iuk
CBPrXMti/hJ7fq7sBBlNdLtiOG+VSvTaHGAZeroK9MWzUyxyoJDxN7MwDOF/SPvSJtVxZdtf5Ajb
ePwqeWIwFIWLouqLo4ZdNngCg8df/5brvXc2CDe6t0/v6IgeIkhLykylMleuRKyfEhPjcszwXZ80
GO3rNlVGJkn/1J0cBX3aWnkiURm6+E92LaAsGXHQynewDwMOGnhspJXAGIgEE6s3hoS4t5bkICGW
79fTE/mcBlNyssiRvC1VSj3BWnMutjuvzAodPMKVVxYw5cqUCwiNpxfL2s/Kn5k3/358pqz/YmUM
WnwlowUx9wEcC3Jgvb/yPBbr7NnfHg746reli75PwhS/7fjtdBVND2RGvdDmiLmbl8CKYZ6ltSCH
Z1yycrD1VVKQVUum7tfTgtClt/Eszn7djapgpTFGcAn7stSHQ5lbO8l595vn1fT5y7UFd3mhretR
nhrIrB2wEo3bbeyMREtOwzZavuSU0956j+l0OiVHzybAatoT+nIgmx9zylnq3VuPFcz4/l4Ru0Qs
B8G1Vb/2UPLG465usOLra+1WCLoOb1cXav9/dfN0kRHLCUjrTQ/W89PXa+dQKrx9W481fvwEQUIw
tDEP7CiMLRvntupLTZCD3cXynTNZPcfWs/tFbMyUoyGZra0tDxM/rqNXMhlTrromD8NDKAf5VOzd
Zbd4M8jSxtyn1Yw2ZLMRycbbPl7nHcr5d2evZDKmvU+bdoKhfji+eOofa9oT5VuaFd9QFi+y1mse
vnHcX10JZOwdwAtsem/KQUMjhciW5YX0+8C5Vket4UoIY+14UjS4NiBEoeJT+Pzfbhpj3noBFmTg
/uXgaEEbh/skaD+7w8JLXe+Fli/rlPJEDvZ7ZwFXK2LsG0UDYX9BS2DQoYRFqn73RWnu69O1N6Pl
0VlztXFYwyOBjF0nJubtyPtoEljat/ezlaYcxeMc0V0PW9+ViriH4s19gZxpgT/um2zNYuJZPHW4
465htJwtZpVJJOIVB2seuEz9jPir1SqYPmvTP09PhNofHxA7a4j1nZDHy+TZNBtLxkIMYhEJkue7
1vJj6kynT2RhkLeIUvrN0ZK7Vy67TsaDSOfq3KoiDi1ezK339zONSEuetACVEkK99Xf0yd3aUdf8
VzFZwHJZToqiRvk7mM8d3Kv1JrXObmzJAND/oA127iWbjkTWweVeCjwNYjxJaRSTFK8pObg4W9+P
n/zEc5yITJ8Vy13o7oJKVLZK6n1zIlyOZbCgjChJtCLJYIqfwZ5E5MLJXnMPkfEuyh6ziPLh6vGt
1nKcnjy7T8S27dnmhxup3OFoWI1h/IpugDkhb6Ax8/fz2qTFkxVZHidG+AcjQJSIVA/IbdgGpX4P
PMdESiZY0buTWj2UcvqEu3SGojJde+s1l29suLbuvddficwFIJ0vrdQNEufp9L2eKjlF4FX7HfHW
Feeu+YdQ4a8s5rzKfRW1EkZpBRnZWu+SFTjP8CxfLqGp/bJZr7852/lbWnq0OObMQkXKkVY9wDVb
n9XzqicZZvISsB+0pCdTIk/JgrT2x3438zZgO/wB2nQ9PD08JNkI7ihOjmr8avq7fuamMJujIiVn
rN9KvK4h2TTbWOnusR/9Bz39jxD2CXs55WFWX7Bm1BCOr2rpEO9l5m0r8t8t5leVr54jhlzpl77A
YoBgDSgmsRMeYdEdm9j/Nbm/S2FCy6NSRhhBFk+CrbXSDnZjzWZWQ7y6IRxFGY/NUYj5f3bHUhJk
aR73xxybhjIP/uwaG28sqbEszr3DPZ3BHK92Ddwal0N8hKC5sIk3YWWHxIs2671I5hxR/3CV/10T
4/UBAJCT/WFQfn8nUnBaUiyrIO+i/Z69pPMoWB8RLFOaLt/o5sDzzRy/wlY6msrIQvG8H0xv57w7
0+DXl7mE2Hi2vuC+wx+Lo/rj99zfFTP+pdZBN6MPMiu61WZnxVrOEK4IT/NvTP98LOsf7p6/shjX
UnTV6ZAcoZvzeUd9RyCOM3Vr4tp4QM7wUH4sjuM52D7yBnQt3cGENCsGunh92Xo/vBXxVJPtIQde
rJIjcViRSpqZ39hnGhznaQkIDs93cGUxySi1EDHzWxos23c0zGKn8L+OEPDeULz7dMJ4kO4Sakft
95R2oFV2/fdPEpCn17e3xvrAA5xzStxlMVGl2eVZrCWD0ksI8Qy8DeneSqnFiavk8cDqP8rHYmAq
M05z8fci2fnH6funQPDGR0BHdNslBkGx4QUMr7QjCBk4bn9U9NBbDBAzhm2x5T51An+MQfcTPBDO
dr+25pzfH+7Auyv76vcHv3LlILVJO8nOXYrA3MQLRCXgbBO/uynvpIY8yCMxjHNU4IPBk4VlbBEM
6/7SHh7Xj232jmv49/q6WgoTWtXGPjwnJpYCmkQHTsJ39qD+NPZWEhz82D1a7dN/KZFxgC3msEd5
lg+HI7sXa2cSMyEtxYvG410vd53A7OoYB7ivLjpGfGeToHRKazipdlGm1svGW//wsqq/UJhHp8UE
TkYfZY2iYCcryLFQUNMWNsx3zVsUR/l+UzJXyofyrtIrGtaE+V7nYPPTkOiTc0QcxWPT8Oox1xs0
ng+Kp9DTS03Sjp4Mh+vNBzt5sGW/rup6KcmpMQ4R5HTufKe579lMaEm+9LwTb9PGg6e/ev4bxl2J
Mo0yA4gGp+P7B5EcbUQVYJXElcvN+/E2j3EOaSicssqApJO9s1aO05LnfP6VEhsRLp1veRSG49fH
1coYL9Gf0VdQH7GJE5KRHdKb0+dnnT5dyNPizUupQbnHNlxIj46N8RnJqW8vYQqJ+60muC21PW9t
BtlrQv7d3Xi1OMZZFGkUHUDCODgLRLw6weqm7rMyVGFsOoPH4Nxa0mgQcyWQ8RinItx3ggaBoqu9
z/2VMwWEcXn+ot7Pev0vdnLo7gMzBWb7DvxCgy5daSVw7KEK/DfCmSzxekcnynoAqMqzS2YZrxyr
vncct8KYeKYBHrOWkhOser5D+gqJnanrmmvUTPAX54YcyUTfCmOCGlOoTxnwaRCGFCfpF2VMYmtK
7OW5GkpCPHGDyt2q5K04JqhBEzG4RBqIO5eLi9VReXYiBT1Zur/YUzlQW7xhKOd+5slkDD1S8i45
7MtJYEqLLLcLRSKNuDmZHDHcrWQMPM73WdpKWJu1w8uowUxk+4xp97m98bxe4Ia99/7rdisZ65YO
gik1FZY13/miRvIPcQFDe6yLPFVkzDov633U5BV8ZGM5u5gqT2JFL5STyxm5/m+XwhhzV7YFUFFY
SkPnIk1wRhHJaIeZzkBsIuDgaeGgZY+0kAkBdONw0YQz5FmTlV8GiUB6H/kwrpfiaB77Cup6zFku
5d8jyv6ULzyFu/eBN9vGgl6PCDF67YTTweTvHZQABozI6WtXW4qdxc+8Bo7hsB/sGvv+QZeI3B+H
XfO3+4/YAdiT59Q558KyYdZRcgb7DxbUrXfzQ4B+UE1w0u0RiYU5R7NHAurbzWO8gqDu9aw3IGvr
WwLxSTitgemim4bwUuYjxbdbUYxj0GP5ohkhNk4wyeFCqqcYcnjZoJH85K0Uxh/EWaGAnA5Stv6u
2r53tgnazVllldrwcNzYVCNvKSFL4W3uz4WVP7foaYW6MSo//+19ycL0QRbb6BilDd+010jl/kmm
wHnZHh+HwdMYxnMkYmpUfYeLuaGoCTaHKXCTOs01YlGLY24cX8jCrSrMkztfML44UMkczQ7EWHRf
yYbnmjhGxmJA+zOoIppmUEuV+JbhmuT9fRUQ18XUy5hsH7t3nhEoTKiRl2GciCLOaddGNhCwCwvU
4SDytQf0rc+vewxG9cCFsO0UZxmj0OICe+hbq/g0W6CaqlMLVB5WxUvgjRQIbuxBGVTnKmYTT/JZ
TIedxKUSviPkLoizmqKsE0330wWwQdzbknePKYxP0avwEp0aLM+CO175JPObKeWGvjwVYdxJdD4Z
4aWHlIqi67sjSHpdMkKEF9WFp0ShgeeWOZGGwniWc9eZaT2BlvSrrbE+oVRVcVNBIw+/2+NiQo0y
Li5h05yHgH5n9ch4tVbo+klsP1Z53uYxDqPP5ejSmIOXzEg/zzm/znP1bE9sdoxLsa6ximxbaMSY
7Y/0bEyVPSkc883k3WGcg2EZ4vLzuTPV8nfPakvcglLlu5IJaC09XsGZp9psd8/BSHX0AkOU5SO4
lSxH9MGz8YabjJcU/CUseuAkWAalqiv36JqHKA2YgZ1WYvKLSVaocp0JBpeJm2GugnuC+f5wn0M8
p8ECv0+5dp50mF4WTFDm8B3ZBp4Lc4uszNdt0wWekcrkhVb0aOU+xxlz7hd2RoicJ1WSDVdZerGV
ngYCTYGC73mvIe5JMu5DChGSViXkdIOhxRaeX6mDnCVCLM6KRlJtNzbNjmiTQNifTdrjBIidLRhx
SfWsLvt3JNsilN64CbeREt+tOMaFyHWL1+zwAAMowj9+GmQI5ubcKvfg7h7pJ+NCDF3JMlGFmIZu
d/rKsWS7qWwUo3rb9kCs9NhhjWQ6blfFPFZKGZzj2vBk3gJEjtijPxLRbajVSnZSepQciOfpFo/K
h+eP2RarKFWyupOHzYxrcgwpxYxg6ydyeNHxuEPGCJ4JerqAMWRSK0nRHsom6RAcVzQVibBWzpQX
VA1hzP2J/ZXBhDm1KVVdfGkG5zVvX22kOMgPr45y1zNigOMaVCz/WQiTSTkZWdn2IYTsBhTomU4z
CtDREoijWe56//L98lccE97oSTMRzx2igLm/8zOfni26QRqRs3WDM3i0c0xEo2n5ROtPWNT2KJIw
4gag9ynK201jnFF9kY1EKvH7Cdn6E0taLvEG87gIrXGT/btZw/+/igVPRY2Bsu2vAmBuhdPPfQd/
AWR6+TZpvjztSbOgGGdIqOHQH9481n+ICv6KZxxTp2ehUlYQ76wcIKDtyuJml3kHxTilfX7SYkUd
VrjDBQ0g8ioIAHqLXBsgeMBKZz+m9cNRjnGHC/ooUPzDfO+YN4REaS4XvceTKCaHRbJM38Q/yqqa
5nZSkHADWrkpxxmORDxokQbTITgr0DhkMsts1cyMwroXgy489zZy29FblFwwgvJwFFHj6/fyojDM
ztubcmQV6JJdIkYqOS0HI3uNpiJNGxrnhqFLjKUDJyYN3dxicDyvD2lEJrltFK+PVzryUhogJMNQ
CRNjs1kGMB2U3GJxPslBmwTgRyX7ikcn8ctFw9g2RBjo4xA1sLv+xkJXRmGo6DAA7ZCMsD4hu3SK
rP17VNJVihpjtFxNpfmzQN3cW7xqpLGOBCuVnWpxXiztl9rdcJRpdMHgU8PI8Ql8wh0jaoFh6mir
BHg4RspgcrLUs0Ie7+lYPKKK6PgcKMAwiZzlP08zcDFFlwjR3YXueuuAmY06aY7o7yZI1M6AoW8P
lrbkkSCN6AtYAcHiDDZlXZ+ozA0eGehCrkoZYhV0J9de3Z5pxY3QR1Ih6JtF/w8a+EzxbhLKpa3T
6FSY8ACr03v9Gi6E2exnciDqk8XZRp4k5lJIQOreH2NIKp25Tg6BaSeSlVjevCIGLZ3H0saeA+gQ
GaZAotdRwrjfW99dpCcFAQI8G2ZVEP+U27VM+giJkQlQMs81VdBpce6Xgt9qpHZfUOKyOKo5ltkH
YgXTmsFWjTNiD7CL2rZUQgEh80xefrbeZU/2HgJ0XXSzKd07ObX6VcN73Y3cjZAKflO00KK76e7J
pYqXvhMzJUD32MH0qkaj4iI508Pz0TW1RdXRSify/3rMBeIY7DXa1aCrA3MXs99ik2SCDqqPAIlx
u55jpNsUw7Ze1zxf/oszYvwPqCbQHAdeUpDYsT1rmXDQ8vY0gSCr66h1+hAHfEG5TclKm0YAVQok
+6jxTxNfiunrYY860WQGLk3iGTqRnnh36FikffNBzOVykMz8kgqyGZztaOmnzn52pu+gcCD6EqPn
a9BnFjFZ85CJw68+2gZmv8MmDtUIHDFBivbA52QBQ9pwVGkkxr5amMbG2FKlgCwBg2eCDtzhsbVP
5+1cme7V7WNTHfOvN3KYONuoTPAvR5AzP0wruzNp3TjmUiHngNppbtHJicwOBeeBNOzPP+8fpk/d
+ofDRcmiCi2RAWT2tlmRGqyV4celBY5UDTgrfHxY4Nq4FQaODVU5HbVBZ+VZ8zGxmjM5OBlVNbKc
Tait7QqLm6blCWX8bdykAoaYY1sx/lawW7rMacTx6SPGCBIkc6JhzB9YXBS2ixKUdUJaNKEZYFAX
yd18kbVW7/Y0ehFWl2n9qrrnlwNenipIHv0ooVruJAkmH9Bq2j8f3zFm40KSNIhUN/zzeM/vV4+h
iyLmkmhwExro7m63XLy0UVbEcRj0J0s7Ly56Ni0UMOTXgAmnqaNrnK241yfIw8AMjDUF1RD6xm/l
tbkoX4pTEgY70Q6CGMQdZMe7rLXhyG6V9lYI8yLQAPk0jxgkFmx3qz+OMzfoHLkuR7KkmmRe4fqO
NffRhrCaoqc18uLV09tsZsfLj+VyOZllT3iNrw9A581me4fOZhv6wUve/JbzHn3icC5X4WG07yMt
BJdLYAFh//lpInteWwXgzP6JBO5yBtBUP5tJtLc9QAUw240Xrd3ff9gjFbeRMUwDwfzN2w/o95Eq
l2UYohrYO6AMUr3ea96OHUm9YiW88TAso0fyVxyb8MhAN5P0pRkGioGpjtpOPXGeDSPu8WZBbC89
CC4uRVNDQunkUwwsfD8RETwLJ2rSeBm9HUm7LSmPHfEXHM2eI1j3MDxSBVHO3Vic/elotHmRK0NX
bAFqB4Wu9sR5Ji5wRwuo0wsQMzzlGUE0I4ZALAoQPLCdiOdvzy46p+HhDCKoAI8KyQKgFPCcE1io
lx8NKezKBqcS2Xw8dhS/SFVmpTdCGcvV8jiUlAuElhas5kzQlrT/E1pTx9/Nv03r+7vwrKb2MPBu
NpvllK61jGBQ5vp/fw3eLp4xbgODW4TLCd+hIBHkFLPU2q+jdfg0Jd0ut7VX5VMIHi99xEferJyx
1WEwY3c4VUqQ78n7cUK0aRk5vCh4xB5vhDD2GB3kc1pgFG5gmat37c9zn5LWRRFt/Xgt98HKze6x
WKv4nOttKddKYLjx6vlpMhO+HwvgKSfbbdLtj3oompDQr8T3CxJBEwsdBVOXKNainTW7lNCXhuPN
RjoosCxtImPaBzi3MRLv1iKSLiuEPu2we2gVRw9DZAdnPyDC0Cw4f3Z16lKVbsQ5JnHl5GfNIwsZ
gXnfymcsUlBa8P+Bjx3GkQGAOFRxnBMNELz404Q+vQ491suXTTyLbWTNOWc6khy9lc6YJiK0fH9I
sPp6t//QZrDM1gPgEk7dfnpdFNMliBpiHgxhzPXd7DljiHjr438Pez40oFrOSvWCqSagD+5Zt22A
SmY/3eew45FlcatYo9Zydd6MSU66s4Z0BmQDjhGhFLhNN1PSr207e/pQFgekoKn5b/AQt/vM2Kgy
0Wu913HKZ9vJrQDOz1UAwXzTefo88iaGJKTgQIWPjApIVG71WTP3hzzCqImghvl8SvOpm5IFiAhs
1CP2Vkd46KMRno9bgUzoXewj/SL1EDi3/HeUAqFDz4b1rFkuIKbgdnVzigQEt9oz6lqv1snYbQG4
AsD9EAt8iX90JGWaLuXFtx7M1+n70PTEK4iMBV43O8tYqg56Qt1sIbGic8tJvJNbe+1rQc3nP0AP
uRdUmj5eXko/wS6b07W60qeGndrKkuPwx83naumM0cqXWJXiDB+SAPHiOyB2DwkaQ9z9YrGYzI5k
VlhAFon/gzrsWKh0sweM5Z4OWiapmBwKcPYWeDb0VRQu5vsaRPTW3P6rkYj/Rhhjqko4qVuQlw7r
PDzVeVAVVAVxjoi5SCst4TxXR5Lmt3rMmKgsTITieByk9bTO4QfFzdvsDJjjeqiKWo/vOt5GsoN4
1VgVojDsYTU+nhcGqVFhQ0fP0M8DxhCOmx/BuN+szZBunYJRGhipUMLpGf5pBpYXQlx0E6GZDW3H
NLf3lj7lrO++IHArkXFDRZwk+wSjWYHK2vrvjptMPY6E0XjkrxUYjN8595fMSBtIOFqO6kVEWtr2
cobnDiIfXrJz/J68EsZ4m/1ELSeYMguvahmzM5GpFfzGB0+G5Qpu6mUOBqtYR46WjAcnV2IZlxOb
2UGWEojNyNz30UyCeMiZGhYhX2TRWHjqzbzI+fZ4zTg8F2MwLibFVLa0KyB4u5sjJHEcCR6meBFs
4n4tbLwqZxvBymlKD5Snq8O53b0WrtbMuJjDJT2DqBaiMdXvSaMSQccCLpMFYJL2h003SPWtjX/x
BLx2NSwhYtZhFnsyCBWHliqcbZDR56kbOu5SBqqKo7q8JTKu5hAnqalUcDXzudbQEgXioRL9b9oj
bozQZGr4FxV0wrEhK0H8Fm/kbw01VOGtIfM1T1F/4Y8PDs1kHExrSoImJhPoS7xQVyDgtX2/2pYL
yfqcnmh7Ic/PuB8XSxmt+EuNIJxf2Lr7FmJK8sD8kXz+dzvMps0OUSP11WCvsi0RHCdJqLtA125s
K8+PRY1Ak243mfFDlxys6W2FTYaFCkT8cKYtIRjzBHV9aV30aK5/eCbCca4m441q4L1SMVfxZjk6
6Uq9LMUp8AweFSzTauYb8O5ElvkmLEDY/nixv0jJR+fMOKTDIVLL9ILFJiWxdCJSDJR6dpCcrNxT
SIDvBW55qAcBJQs7mlvzjbehb2+vCE16+rYExOjxB40gZW93n3FUsXIq46OIW0DzT/angJfLVHJr
myJ7UpHvx8J4ESBbGTHEI0Z6nLHvyU9BKhsJNwdcWNO9K2VE/nob2hX1BZIZlkc/kA+Go3z8AcPu
Ptp9JiDS4qTKu4OCS/XzK8k5ZzuCLLrdSsYrnSfFpIkanO0BZkvAz2YvP+zHC+A8FiS24tGCn7IV
e3g+NZo7J5L0BIMLKdpKBJQNBdJULh5hl+cDsU+mJ5L8hWM6ww7d7SDYdTWwP2IgDDvsQgyrCCMh
TBhrvlA/lS+wRnEkjIYlVxLk21Cr7CYXYAIgIYnXcraoK6sTQDJPto93cjyAvJLDuB2hDvV40kMX
RYr6o+0+vb5KdABfIlblPdjHVeNKGONwsgsI5IfnVnDBpJjjyvipsxcJU4/b3D4H3bwCoFbkqONg
uI9OivE0ptHV+VnCPu5/dud0WwizyuAc1fhb+WpZjPMo48M5lDIDlVyyG2iwBv6K55eXgSSJc1w8
vWOCGrG9RNq5wwbO97nVYxBgb1gWN0rl6R7jH3I5OaSxpA/h4g69Rq1I0s/WBj3G3vppPBNkRlsu
HnFcJobXguN/GFLPeA3xYOIqUmIVPVtWuoIjxEX008zxiPG+uQX/wXjuleI/wtjGrVKthaJJDipe
FZZvpQYygwah4K7gShq9Ys2/kqRbMz4ZnSRH0V7F6wKNSCYpdlwex/EX55UMxlV0JUiLVTn8TWG8
1zEBeMKVyQzkRKnL0b8R1go49ytZjLso+otkdCFkmZ5vTYDLcuRpa2dvy4rXKj4Zt9y/W8c4C0BC
8pMoC/CAOKShNPW+8iv7OLXO1Amen59dkx7thbt4qxZLsFjMfn7AEMjtMxkB992umHEgrRnGUVhC
MU0nH7rIw6lTTeU5D0Q4wjV6K4dxIsleqapDGMEA5rWFkXR4oA0sHfkc+SDUjmZ0k9P12uIRbY1H
PlcnyrgUqanTcNJhfdudv9Odyu/Xy5dBfSj3dTTmvQaYD0ZfYdTK3UzKuqpPk7BJ1eA8Qzm0IFqH
9Iiw3U+VHQItBJvfc+vx9TboCGvomDqpg8MRuVHMT741v0g8Hcsym6iBohVEVvek5cF4Br/ESpiY
GlCCqL+BSZtRDzWPwkIXhzWRo0RKQj+kP7w7bDTcuRbC6EZdxalg1IWK/nRivZ8/kqVId/Psx9/t
gZNCqsfqFv8D+tsxN3ktllENRSm08NgPYv2LFe+Hxv8zup7D4ELOlgsyKPtCZ1DK78eHNpoluZbL
3D9KUfUCBu0NTlPHen/JksApubBfwGvHC0rGlPJaGHvxFMblUmZHNegrapyWWTjrP+LUNS0eI8Wo
pf2VdBe0Xs5qHcrysJ07YKEnr8liVr+AfZC3otE03bUg5tKpMaA0rgZBCSpBYBB2kE8Hu6/7hC4G
TIjhcxkNP/jPRgAc362ZHRTjolTDgSUETIRAedOfbz4LBXcDmcunNI91esaDFWJKa2e4OsrdOmBc
x3n8HB2IZfF28rfp89HCmDuoP0SVOpEhEbn6na8iVb0TPPFEetPSvqjlbQeu2m6Gv901Om1fXmZ2
T1/zFKBsCnob3veMXvXXJ8t4GwwiaOtugu9B1cnJ7MJtn2vbmzTcZ8HYiWKMOHibUAEyMSDg9kRL
8MFVbdZAkJAT39zJoJN1ItQHNjxjHwv8riUxh6qANd48VJDUbxA+CynVCWYrwdMABgp3OiSyCZSJ
42LGrP5aKnOwpowpX+2pVYODSbrEylzxgtRZ/4R6z8CGJSP7+82rtwy/ySoTBgcbACar4HVnkU51
hf7RslPVYLeTQLdUAPBIJBI7qmkdvVNphcRWkYld08rLQvCFdi5n0bwPYA61VkKEibKiBsBjhh/Z
0ZGD2hNjGmUfikiBry3QSdCd3MmeI3n0ArteOnPIh7IVBAwZVIP8bJ22qNCKbyZdLCqknhFqEN19
pSJwkfG6586SGgsjr0UzJ42EbKSlMUQfv2S7LQNFnmqAulchcHCNJb8Zb6ZJxXCeAC2ezgr0lHF2
fUzB9QFVjEOXMDyEWbto5lh4H+tIRIPUa+Vvi+doHafk5aV5jVHX/H4sbxQJcC2PWXCWoZ+j0iEP
M8wQn8cS1ayahGgEPL4Czoz8d+cswMtsLlQwlxZ27HZo/fIm/6KzzQTkEHP1ZE01hyjs1odEjZgM
5H16kKJvSVRIrK8bR51dhtpK5zWf67XSEwB3eHY2Yts3cpnwISv1OER3m47nOHipQZqxO6GlNfjs
YWvPylQJvnIw/87699nF94Tpj87tFeN9ARNTnC4y6P1kfEHkqa9oQ/5ET+t6u1Nmu/l59h05ncc5
9LE0ztAZgPGkKqYwo2fndq+7I3g1MsDEgiZ52geyhYJON8+cIY2zPs9jV317rGW/XB2MM7sRyCyx
S/N9lNYCtAzYbimjMV211t4Ta1t4yaYfs0243MxsEm9/60sADQAycAFhdYIeAs6nDJce8ymKjHQE
RupiTBrmBN6u/VzoRms2ZyEwIidpM6LogfFZCm65f1LRpyQdZ83kreh1ojY/WeEk1frQWHuzJXvx
SI7yx+noq4eSHOACUzCBeslh0exJlq9qg9btVEgrKhtBKSzj3j6B9vdPxsOLjj2rr5fwWxe5AmN2
x6K7HLVSCKTN+WdymcpmDMrfyvRDyT6uhekppHUVPN63sTDxRigTJna9JjVGdhICQbRKxE7O4VuQ
bHXeI5xxKDFWVPLF4EUElmXNQ2OOPatvhDN3URpnepyaWHFeAWy8SVLRip60yXN3tIoTBm0Jz3LO
SXuPNADARP4qCksZcZoYJ6U1jkKgyvR0dkKDSjIxqz/1/BOUwZM/p3JafYXkS8cwWgU+8XSQeJcB
R1cVxjn3qYDONxl7PoyilOmf59VQmjzarWCjjRTzKDzOIQ/7eGMcw6DpCVqu0DGE7isWbmdUhiiI
ZRsGkUEdv1geN4p9cHSdpKgXLm1a20D00GzFMcpfjX0kl1Gu8mgc1FiG3LM0vbyW82iAljyf6cRD
IsUKfBEFtdQh7tlxg9xy3Mg9IHw+xNNNapsawJu5m9LJ0+PduE9A/+4Gum2wESBnYt2kKhatpoVy
GJy2mDlonBNSf6L49HnKrNLcCOIwAI4T+9xrOiOTcU9GfQnzWJkAaK1/TebmWqWzFx7l1X1J6VbI
XUazAHcoOu/CAEmyzMOlp5Pd/GjVsa09JS6abYwnPbTVjoigBXJwA6PI9wMaCbn/X2v48CWA1mP8
IEbW4l9uvbF56jDoK9ew3EmIgv/qczUQSh/OVh6iw2YWtxxNu8++MwKZ/RVPahlntRoGbeldLgBb
19+Vr/u9XS6XWQCX7eyRHZQ9jtz7OOtWLjtrI6+PeYgdD4N58jPfJcsCU/XinCTvofOa7AewHFAG
w+vFfFpv0vVmzdHlUcv+u9E6Y2FGimmJk7MRBoVKxDO5iORiC+vsCVENHPZjYff9I8Ni0a+qSBj+
IOkskKOKKvMiKrEQzBU3XB+e8kVod+RgA9NElRlowoEzxVCMyO3RD/SW1UN9Hr1cm5/H33Ef5zDf
wcSUEjrqikISQtAJuMkJ4zpteUETa2/tnZ+DfTmRn7lmP5Z530jLyGQ02ogFSZKNSAistACjbLtw
0q/A2SckmPqkeVcm5ENzPHk+617Xnpfa+sdHZ328IMrlRbaDKrNOVcdwVsD9peE9wdweZnSKzhhn
LoBfydlGSAL2Qb2Kd9lSocnMcBu/kcgstc94SiqeObu8H2YlnZ0kYvG62ka92vWnMJmIbtKWQljh
U86pp15eW5Gqk3mziSRyaNFtL0wfH4I0LI1ZOqYUonsY0yslFY0Ot27laDQXjB+ClSNOqZbwo3aL
QReoScUoEH0/Fnb3YjMxZgi3pY6B2xDKBpSZqGeFqUHJ1AvtwE+XzwUDvVBLM3gs5z7R+SsIHZIY
bTfBqTKLwpDFqjzpBwQkxMqeq/c6QXpVW6k/H7KV2vWLh5S/ziUTuM8i3YplQYN1ohdIeSYC8qtW
gr1UDmRxcjQHQTtvxNKY4zBljLE0MVYYc9ZZSrCkbcziUEBWPWA71rXnTLzmJXkPBn9BAObB6C97
o7wWK9SrAKv5hNk084ry8MVjV//Nh0xuFagwTnpV5PiQk0aU5cGcaaEt09ZYV/rXhWYVOTacuQb3
2cNhn6/WzphrcuzEtk8gcjv3W+v47Tjv7/58PveOYLM7r3JYsUZX3Z/gfCLVi50F0pAVOL3hes75
SdpRC0I5TVEnE5Saft3c1RtDkooEBRhVCNLIro7gr5qL0ep4IbHpVKZrpFRrl/s3s6VN7Z5Nh6Pq
g5O8s19cIUiXAjSB/uPb7cc8RSWuqgZOVCehn6NHaU+jg9U4Mjh9v4thJgiP4nx0wTgCzK8EC8Lk
16VcLTg/CElSVLoQFNKqxtaKBW9Q5n2rCX5eNYfB9AbyG6rGeEHpGEZtV1Xxi2wsATKg2WE6SdZH
YacpIL/NHYFmtgY6gDDa5pM3Yz7pKTa4O85Uea4e7P/D2XctuY4cUX4RIuDNKwqGoG8SbPeC6L63
Ce89vn4PWhsSCWKJndHMaBS6EUxUVVZWmpMnB8VZ8DZn7xv6ySUOneWgJPg1OTeLxgjqIvWB6bgM
1ItXWV3+wreXrnsrkd3LMEudsPkr21cqV743rBYMkt4M6vAatF+SRBr0KEtuqnGDmkU/VEt8xSdD
arTiTuK0BhhDv1ryFx/yc+MJKQJGdaM3FXOJJ26MK2UOH/mNe+EMycEshOidl+AwVok61CqfEpnT
k8LMXdIjRIuPkbvgUvw6pFPNBKGCIGKOMAgipphDqWrjMsoF7xInqOEdZTDwa/DjEqv9qnit/RrA
PK2Vr0O2Y/KPKgNRhghmeek7TQmgK0EeaIIRg6XAkCtSc2Nuk9dT6ms45ZdYIYyr0uKJV1Rfb3qd
FvRYMmiOMKazVWSiGF1oiW/ZQIa9b9WOig50RtHStScaDjrU/zpIRNjVziEYORRg8iql1r7mfbWY
/eX8fX5FZ82Vwim8DEjTqNUT38ora0egHdG7UAHxDrkavLNEXnsk0gwwwhNcIE0HHjFRjwdei1ah
pmendWh8SV8ryRK0ylBWrbuY3pl5JDFklwaLyRizgctkYrhj1uMlt+dxx4Ydk6n+QLJjLdGqULir
PN81Oz8mVKSmZznVEmolOOeiU5tTJZKaX7pdjyYF38JiCiHcYGTxp25wjypXMvSBf6nQmZxZPaNF
Xzjh/EcIjD7s1Cy0C5ewjEYJ69EPatUyaNQeJQXX19nIoCxFIEmoM81bSy15hw9YE4wGHv+DuwS/
BdXoexMbZ0Eepm3sXzyLeveM1DmWwYq+lgi9906uZmiqTtWQ+jP8xOFnQO+UAM0C9Ir9xyDo8Tv4
cbo6psIjCJz4y2nXiUXVFv4l6o/KGddH2MYXlBnq/oWqfbD4GMWPiAz8oNGymZ+lZuHdnYnMQDSD
CgszPnOYjDbZCJ+Kh4LxqOCSA2DQkHIgqUTSn9J5S3Wq37Q5GEW2jVrUe7irVHHqUiN39VZW02/3
EAo7h4LbZ5TBIThVBREWkhCPTvz91406dmOhi84rB278ugrtuh4JfDxMMMHDTklPDq02lfb8Xs8E
yBJeBFQgOExSHjlk7gXmxVD31eDFl4DdZpiH8UU7eh1oOb1Jd45jwMT4Nl2sGE71LmlABkx0XkIw
PCY4McOc5oCNF2hUwJipG+gkRUA3XJhcajPBtJuj8wGIF6yr1r7VVnShl4bDz1zUO3kTFYjFrOqc
APIS+qrguQNy8vmuPvoz44J4+O7wpERh2jbSxQkjuUqSXMBe6WIg8LX9/v/oTnuM8e+lTHSFcdBV
KbpFcmlkq37pNpxRbZQ1ktVusUo1fkPVC3dn1IX7xxA8n4osYQgCEC3sNKkAvEdFcZyXXpziWnlG
V7026fb5zs2EjvcyJq5g6o+zcXPIyKz3ilXpYCPalElvih5Vqeey5k6JR3AFcy3xgjRFuDtK7LJV
U6UX+BJ1ryPblYB3vNSZV2qxk3DurG5lTa5Z1uRBJAxlepH+tAXsjkpvPG8bBq9UdRDfy5qUjRGl
+vMFzuRZ4XjCvxXR+Y9X6ZeJ4saaBHXOJYovZRevIc0AB0J6DxOroQyMHfa4bVNqcajTR+6aR4OK
fHYV2m69ol5cZUsJnz4TqCyj5u5KBhyrVYVAY2MSJStJeq+o17q0hlKXS6vxkW1Z9/BM0KLXw08M
SFqfnaVc6aP2IUeJx2u8VnCnp/FwlnCN57dtfvF8TRA+02TH1wuByKP1hQjkEJBBEFlE3KM7erNf
UVI6lKMM+QVs32rXnQvADPwT3Qqr3kpexNPz43ksOSgyCN44EexS8BuQubgXBzQc19N0mV+QDG1q
VWJIY3mF6dV70Sq14sScBDRmK2EIf/OvmJvU0mUbDd39hcYH4DYryN7BX5nSXgRB3MaM32G9HcB2
oERzkf4HcrhVm51TEuVYrzJ+4cV55PQaV30jdOLTS11LA70JobvOZi/fxndwjgYt2jBgnFlXaOww
dCKZIDk5CxYJmtXzTZ87YmWMJnDvMXdseumzsnE4pq3yizBomaO2nWyGHVDFiqIlX35FhJImzyX+
MjE/7LLIYtFgNGHAG3h/zJHCVU5e95jRpHGdkaKumCSMyrC6fM1fa1AV5aqiJxRxaC1KdMY36lRt
eTKcgLNR/U0vkgSVt688QA6X7TV4ZhFajQoMDfJIEZHBJeWx+0ky0gEyUlsZ2G99Ug+7zlsV8Ur8
ZkvSUKs80zPEJovMWY+zBxBIjqRzWJgEkrapEjEd68tDIxQXj1PpKiJR8RbExM2NIuwJ1376qUk7
r4pnhB+9cOp4jW/P3A+KTIIA0n6SKGBwMzhZV+JVgPJOCcB1YTWAUbEajVAUpTBppXSaJ21qRksV
A/+ngHz280P6bb6bHNLdKiZayeRRJtKCWFzQ0u4rmgTAkbTjwMo1bMvr8A20BEpAjpn8YBa4+zHI
VhAYjGQ6PZHkVRmQcFiztNlrvagF1apNTGU4RvSWp/Q0MwqHeCeBO6RH6dM/cZnuc29ui4mSKCz3
unvg/1SOLqVbzEh03jpqU5icuBaVFwlB3U8emEWsUf5rqJhleAgZY6BWTmiwAin2KWLubN8HmR42
OeE9dTDRKOHhV7w1JaiBSDiI35a5ThcG05C+PXrftaflCotUDv4+tsC+esLCdj72dk6UYnwPbyyp
X5WcWMh8cWHXgbWj3g+1GedqhFyaSWsg7/RUEa6tOvxkGNmL6FVPzML0jaXyvzAe2/RYRTQNwLsE
EQrzGw3cfEfeUB6IyeTiwh3aq/Qn3ef7yvIMBiQQrh1vjQSzZg49GYxw76rSTjCDPSaoIj1/idQ3
ArZLjCSiMYMMvYY0ecUs38tKMFnDPwQL0eNMClJmbr90Ehj1RcqFJSUVF1oqSVJex3Zt8ZycBBOn
GhrekrxH7+de3iS9nGcdxxUudoY5FEaJes04sXYALYiseYZjOQaz5w8RZhfXCxZ4pkxzJ3lajuQS
WoxhM6AbL+Gru2mE0/DB71qZlKUq1h9Db8HvSLUgXKcCVIM9P7/q7Myrd7vT3OSqt6HoQP2x08qK
Jb5LOiSdgQZ6d3ETVN9ATU7jrHSTEOHDIeU61dMNZ43glOff8f/QTRFksmgGAzHf5AQEVELbOB6/
Y5N/iS8l6TaJVgwGKyL63OC60OO8x8jKErW+0m/Zscu1HImWffWXDojyR1rFcawK69xMGz0IVUel
SlXJCQVmo9oYtSY8tDbFmO2wdUilxVqzd1m1/g5eGhiRdag50sKaZtx3nK3EAVMANAUr/Zaib+4b
0/aREkt+eelbzevgPF7FVCFyEq1qdkvTOQlyal9I/zhqhlT4UMgpyAqSL5MTlekmFnzBgS7zuhOp
9WvXear06W3c5iwuMbrOVJtGaRLS1DKCZunX9t2sMedZQHKooLx4yO6UP17FGmK1K9I3AIP4bDUE
f4TGVyvO9DGxoCZJxC54FLNX9+YDJrm4wKu9lk7D8sKHVgSQKNxuqwotudx0C1ZiJu13v9aJVRKH
pPA4GWul1zvqENiDQX8dQB0kknhVja1syPhVY9s+eatB5RNbiNXUiCSk0r8yNTeukbXC5AQ8VcQ1
lqKqmYjg7iAmFwgdg1wf8+PHhRaTreKAV8Xu9PyWzmTx4bMhvYiAAL0pD7dUTESkPSv3V6OD8iMX
7EhYCYc4BP+qdBH7TV6bVGZIYBKigJjY5RXytHrVfXTgRexN2j88/6CZjM34QRJiOnwOKjZjpu9W
/WQ36hsRpy/hCa+9fWe08PvgNVWYAUptB4zwEWgiKwDxqJRzjIjwN1onSwDOOR1EaAlWRrBuwpOe
JB+AVhazXKigg+Dsr3PD8V6H9I9TAmDgdAtxypws9NFKkjSOC+anucs8C8O2Fb3qAjx29QeODIUM
N5KFqD8g872wveyMxyCPyFSAVCQ4tZMY0JPKpkuHvLpw7UZm3uUrBc5hSQL5jxq6JieURHb1vAzX
bLiQXpmLB5lb0ZN7zYhZnPlJVl2KP8x3yHGE6zVeIGklgzzKJ6Va81p6FgWz25e8TxKgDNJiIy8F
2jMlYCDCbrZgcunTpE0x1LisLpgsbNnBWYCZ+5DMs4xk8UHS2IUrNmtQb+VN7nHDZ25GM5Dn0GsM
GwzZXY4Zs1mAistL1VpyTZhQpRkiNSvJVpoFazrreSkMN+Lufx+QyYkr3OCkVFVXlzpGQSXbZLzO
58Tpdlkl6IUSkJJBG0CuOqK9oGvjL0+901vJkwPvk1pkSrQYXYKyVesETrEUk3jQXRqVwJ+w1Ibq
K8n/xP25rDesYrn9W1yR7uP5ZzwywIylQHjIHGwKTXO/DtONRQkZrxMiCRvQwwk+ggWd19iE5Ls+
UJVL9nmV9y8Caji+wZCLYMUbWQ/0Wi1XgsUuXYFxxQ87gjIbj0zwyFo53s6bT/FCv+byFCa9CT/7
XZPrSDPKY2akbzFMc/ii0k3IW5JH/HfmILdamq2eb8av9/fwBWAdRYJAxusuTc6EHceus2VcXpj3
VBeOLRKCFRupPK3T/gZxCiBOpQm8cNkZ/QbcIqYToSQf/FSIttZFgTqY/46BuzvPJUJHJN8EfLBp
X55/5ZxFRE7vvx85uaGZk7NKIGCbilTtc+LjdY03eYYyrUvgNT4X9thaNeqHwspoTqGhrtO8r8DE
mG9aFngCCQiyRNUa0C+AQFPr30O7tzwdqb+FetXszbgROdGDWkpCsFeV5aUKkU1E4Oo5+yTQAmkh
GJgpIN6vbQwWbhSuqIMUs8d/16aAaiTb1miL4zRk7XX0RVhgLt1yIDqL9ASU0s/3dfYQR0Tvb0s7
iCHvRUdJ1EhZ3ZQXec0cWjcixQApQX2IpIUHdHyMH3T6RtLEP2aGNlMiD5KqBETybUIJhlvmb8+X
M1PGGbfyf+uZnJnLBUzDg0ztgpTahfoWr0G+SoDh4LZiotKp5e1KZyGZOOMBgqueZxiRUQQWcznu
t7BufZeXGgH01JWnB7CNYfYhcAs68huQTrbvTsrEJNROJ/sgySov7bonvF7/5CMXdqbVq1yvtOjo
brjvDkk5htBGQ3z8N0daq9Fpq0MfbLcPz0sI+RnVgdaA0Heslsnowbtft1IIyNwGVHmJ2jdfwqjt
5qVBW6pvcIih26b7N9t8I26iP63vRflAOeUlT37qFMNV5O8s9Beuw+xZ8mgIGo9TxCSC+zXBAw+G
CqN5L7VCQucac+imCJcAwXNCGFnGy0IzSPALk6PMmK6m+iCoL66juzwm5lYgO19qK5tVGMB+0M6F
8gsrT98QqhB5Cp5ifSm0yOo0RuN/PHCQDmhLLdAmqcuWT2JLPoQWQkbvBJZx0BsS7gBohc6vWK1Q
r8/v5gzyBxB/5PlppBpQ5Z3mwZTWkZU8TesLk6i5mV+Yb7rWXF0hpVEhxyURJKXRcMzToPHQhO0G
jVeSwZNNg8awTs030dJDP6fBtx80OW0pHJQ64ZP6IjEnXyRptKHatR/6mhyoLu+qgKMhnWHEsspy
7Xp4Z00RwzZexX7BNM49ABhgpCgjbhkItGkg0zFdITdNUV82MQrt4A6zmsOwkk79oUc3NJLrkR6r
zVbL1syuWHjGZ+zynexRW28eH4fL5SakcSodiuoDs6u6dOHtHvV5arowMmmEUWF6iSRNbHI/8GUW
D3V94WIAzbpdlW2cehWVR94xFlRsNAK3opQRh4MeRtQ4gOLD/7hfjN8wslTzbntxW616B5wJkCwT
wIoE5I87NHL2WxdsNDJptRUKi8+FP+SdUH/g0bcBZNI4zkiaolaHLuWHLMobOw2s9wFXrPp2DiD7
brfpwmswVdxfSSKqhBjKghzQdMpnE9VOGgVsbdeRyrbxOmvpnRdgkphXvQS9BeTswsZOleQ/AkFW
OMJm0Lw3MVmiT7NBVci1TbHIB6NvsOHLBfs+K2LEjaO8D0zOFJSDUeJREip+Y0cxKr2sh+aXf2jc
fxeB5kPAjwQFhfBJiCcqHpXEftHYzCAalHLMuVB13XxhHQ9lh1EMICQ4mrHPkVa4ex2sxZpphlFM
oYlmsZVNeS2v21d57a4YLdEoXdJ9zLTJLYYoZmpl+9ryVqzawt4tKOT0oRm/BGg5nuZRFgPr92TB
zCCXA5ylxkahxV8hopJBR6DGFMYlbTx6RW/Z1Kq/002J6sc/Fy0ryMtgiAUSM/iOySbQUSAXStjZ
IioJvt7vUkyHD/b1KeTPQmnztdWwO5E9Coke7MG0tyB/anKw8nGIENKjHB5xzC6aiFcyLw/SvLN9
3yM5BdyjfEE1quStUlqIXLnxPO9tziiLQ2MHcBzAh07OW255qnXdGrIkWsXTqgQvfLPjUayj0NMM
e47ql9TEWoAITpTMmPdIU/11Sl3kCrUv3rxyHWavbbmJ0OvObULGTBPdCdSsIiKzBgz3zFRrMdWZ
EGjHnF96ex5N5v3nT05KKJyWKiRsVSVZLHpgGRUVP/cUKtcoVBVOjRQSff4b7WAAquUBpoCCThTT
93gn9Lyms0NZq8pVqXP1Jts0a5bXs7eUOffgSVKsJtwLHzXQgf9GOqbMILiGJ6JMHVf0+lcSPVSd
XRcnvqtJgf7j3lFxnVUHsEeOUdlslcgF8jAWFehMStL2lZG7he8YN/ZebxT0QuNJhJWAt8lPdFQE
YgaBZUfbdBZSJGP5GL5mnywYgTH6uJMCBAeA1mD8p9Engirk/U3IU5bqO7Rk25Ecqly063ujpY9M
oD/f1IdeXdw2yEEN/lcOrPi9HKiRE/r4Y7s7KOe0UMt1Z5UE5WDb2cqUWrhqs46324/W6jfe2mcW
bPvDi/grXsLDCyDVmDK9F99IDSbrpRAvbN1u57d65n80DMqJzAjIHRZW+1A+/F0tDy8W9lXggeC8
F9fXYodoBOKYzM6ZlZSvykSPOcxhClS/lEg1ZCsPQ5TLONsFdf3l5+UX5l+RoDfzJTM/e8LATYoi
FAmB/GTnuSFMUmb8lq4AeXEXmUOwK6hjyC2uetzEqS4BHsmJLPrsYN4nmzwIOY/Cqc/YQqnz/Uti
8wmRqVN8Ysf6vocYpug1tz50FKMCxKSFYbzgss8dMxqRgJ1hkasAncD9vouyk0ltFjF21F4Hxayi
F7aGSBrs85Et5PSC2/OQlRzPGfsqoykEcwbEh2cs7ZOwcyQaRIPgQ1FfN5hg83k4WLbVgJp6+1Zr
AHurZw9NlKuX1+dXau5cb2VPdjvmSlZxvfHmdvu6fC02OUD/1WA+l/KAz/tdoiwA1gbnbqwx3W9p
HcR+W0kJY++wNrBD8ibiHIy3U42UmCD7N80QDNGWzaihPqhgs7twOv7+Grvue/W6SCH0ELj+54Pg
Q4HVB0c9RUc1khNEuejQttaAUjkl9ufu8/19F5KB1EZr5lq0L8zN6nze71/AtvX2fD8eCg+jeNgw
TCVVZIw+fOiabQFG7sKSsaVSLy8x6BoisSAc8u9BkmPcIaey8CBfmuEjlpK1clwQP3fHJCDy8CiC
rO2BgyvuGxeuZcHYHFKaEeDdxarwIuCVXpTms2tjNCpfOlbQKwHDCkONa+08HiehPf+M0WZMb/rI
HcvCunE8gAH3SiGhLSn0+I6xWdFIIz1vUdX+yl7Z0Gjaiw9n5rm435L8VB6g+DBiaKFENW9iw4pa
kMssZBhbTPchgymo5tApeI33mA9ftegAGIQVF2mdYyiOVmaX4JXHxDsxNDvR5mJVdLeiQDoMHwoG
nW4I5sPFxTewXZGVdruhTNQ+1rOlwX8PNaNRVeBc4rBgkRC/s/e71HcVmD0KXB34Ct77sPFRFONX
DBi2zlcwIT7foxnFkFAJBPYZOXDmgUAFuLcwojCT1ubegUwHB/XP89+fOfK7358cwSC6ecL5FTjU
/yL9IaBX12o2smCunot58MzHGur/ljH1RxSUVoKmxzI+EYNovVYv3N+FbZoCa2Kpd/Ocwu8zmqMp
O+bj+ec/FOpw5nffPznzSugbWmzw+yM/pIR/2j2/bizV80m6IGvmAbgTNQksFK7NpEyBKGf37evC
Lnh5vpalrRod1JvMT+Y7AtePv89ePQO1+sU+myUB45/fCPD7sK6FUaVCFf1o6rCV0W6k1Vv03V9H
3oFlVrgFJf6lbL2RODhe0gK7xmP8UIkpb4p6YFREYACH/AGWTu+Nbr+6LoGoZpySu3MaVf5GKFoU
uSKOsUwMrxAJ9bWST3+fn9TcowQbg/QS0oOImKYxZkiJZdiNw7N29C45MyRdN2p9DDBEbtMuVL1m
LuidqIlWBL7fSXzSY5TbR7iRdN5X2c0S0eqSjIliKA2yFR4HGXROSqJ6+3ppw8YHavKgyIiuEBCg
8wUx+eTueJFEV1TEjKoHRB0BaMAERW2vLsl5iJ7HFrIbOZPdwiQIlqfwjNouytb8l+VanBkeAaHd
L7E8jL/0bEWTPaPCzCkSHysCG7+zEIrOnsfNKiY+IAIkIQ0D/HZcqsDGttvFfNDSPk3uCJ8KRVaO
85RszHU9ATrOGxz6CpLT0mWcsQB3BzJe1pvLKALWXgweBG3ck/EdEk5vtQXnaOa+34kYP+FGhCug
WyGgwO0vrnfuxtEavbXohWdyxvbfypgCrAKwo4oBqBBt/1Sb0auiLY3lnBUAFxtUQ/CxpambKwUu
6wBYBXdCZTQXwOfnFmvp5ycBMmYWZSkf4+fLa3BMzaHHaPTnEua8L2DP/reCyUssOwxbOTAAY8N+
qkKrTp36s1bM8ypaOPClxUyMidSnSdMh02lrArInNUnthaXM3g4MmEXlEf0gD0maKIy9pmbAZw8O
11T11Z9SYxfnus28xmPy+79CJkdSJX3eRC2EeFqmK/84jTgawptfn5wGLeVC3tf49RSRMksM0O0I
GFK15AU/FPjhf93JmZyFG/hNWCbgd9cwFfjlNbEEg1kx7SIZ8qwduVnPxLC3A9fCaGE9o+8SYyK8
nZnawrHPmt0bGROTjvOgUz/AWl5fkZYH8gP+CmZ5V67Kbl9eXpagqg/YvunejXp+Y7gU0a+cDq+7
7a+snXQilzNmJG3e99r2cn2+tFkTebOyiblPh6xo/VCBa/kSGby1HcDhtrScpd2bWHreC9NArrCa
wCpVf7u+vjxfw5yrf6dqEzvfoy0ZY3RxPLuNu08s2z5V4HtQF8TMK5oC8jNQQ7LA4d8fyhDKSVEJ
wjiZNEF35A8aYy7pEsvenBBGQFkNjzxY5abougYsI4GceiDWJbLZ6wwiI7AAqMWCHzFnKG/FTC9N
hg6zvsZEBNn0V4jVTXcBeDynV7cCJjfGKV2JqgYIAArmml/Y9z/Bul+6lnPW+FbI5Jo4aVv1HQ0h
dIR5jKXKvaSWeGDWrlau0n/xzt/KmlyUIAfXkdhBFmsyW2eVWkvu/PyRoAYooRYG5MXE6oP3CKzO
HeZ7DAr6SFXeCgb4RAs3ZU69QHwhIIOIDI7y2553Y1gqsQnCwuE4REDvnFa8JRtkY0hGkBOFFdtg
LOrrv5GInIsM7DnS79N8/0C7fZVirILtq+lOdddpZ3brZk9WQB6+CNpfyqhJd1g6rYcZGKMFBVPP
f8VOVKNPncChApnDLApNoNXgnKD1Dex22vUF/G7XKzoP8Ve5koFNFcBptuTd/mZjp1HA7QdM9IXG
TNRGSvEB2OnBwBP4+lpp4U7S1ePxdGL256une/p19ff5frPj8/0gd4SooGt27DqZ3OykcdqYzoLx
OYRk9FbGFxGcuRmomdd7ojM4bscOUK8DhlhdXPVcNPcLUvm/0ifXXmhYP6hYSH99hfSNwYTEsUTL
NT/WaJM7g/PW1xJzCeA262vcip2cNqZaMJVYQqwDWjD5b7LGwNJxgsvzvZ29PDdbOznSzs942i0g
hRa1w8hC2qkIIxlvwYmdzSHcrmbyXkplVVNRAznlGpyIqbprT/VOiDRgq17+LthQfu5xvhU2edXC
KqwoIYIwfjcmytpI5VbOUTl9g2Hss9WDN0eDuz52fHdYcbOJxWPKjBzMGfEzDHGqVOqY/IAC1NXO
1/Xl64JSw8LDK4yu4oNOo/6KMjAKPII4MY2V04pCKLf/cfHe3yNLQpJKUmVz5APtVuNR2JbFH3sG
EHSahLGu/vkTgqwcY4CLVaZXgFuWWqDLUP/16u91TGi5RkKumXm9/l20efPGB8l/QBoEIDqmIByO
daO0j5EEKnX2Jdt2GIZjp6ZneG+FZZRmqbqW8ycxObL2D+BX1FINLdvWc2V9wGH/WsCbj5hoUdDF
aThE+AjuEG05NLNG53gXXpRdDmmu4W3y4xK14mhbHs4JIAXUHNHthhDp3kPKW6ngsnxASjdrMjIS
QxE4UtnCNZx19ziGo+GDYRwV6ADvxWStnKKJL8fkqHc0v1qD1fKAZ2gAV+kLmjfriN+KmhgWtqU4
MZZS3gZEbbCEt8TyCJObyudVCgDCZFXQ7Fxlw9XEBeqjOf/pVvDE1jQyCFm5IePtYuvruH1ERMPA
kkF7BMJhAhceKRbgNIUGFmoSoxVl4AN7JA12Vuaq0L8F1bkPzJwXzLcuAjSZKVQ+WSpZzSwN7UKo
fwOAh39PobtJx/dBUzW0vVEEvTSdP6ANSg9LDN0zL9GdlIldi/gqa1jEbXYgXN0vqiYNprwMRtT9
7f9WoKuQvMUq0+PTi9s+9qKAtVgQWGly48K4iSQO4aidYdyIE3GGMryWHmrtaLdzE5I1xRlg65In
jnDxWGPhvj8u+F76ZMFZlddd3jCtTTfagO6HvOIMJ/XVjLeyiieitCpCdgNKpgW5jw8I5MoCqMw4
sDHS/MThaKO+lns5BSypN6JmTUmlOqQDUJuZzod7r78WihG4oA/rNoKAmR2KdAKU16xS4jR/q3rh
PZtxBfA5IAEcO4qBY/19S248XN51WSlUis6W/pT8y1C85MMqpT6bq9iAduGMN7ReLdFDzpiJe6GT
PfB5+L0MD2gWRVe6zJR6UatNt80lDKcMVn3/TlWgCbLktP1OtT44tAxoCSlfHZKvnt9VyWXhTMYH
8d4Q33/PxELSedP60P7OHnKtTzZSiIcx1cUEzZ4vLnPsVTZItUWc1K9v+SgWJDWgT0CKadp6OURt
mjNN29n0mnWJxJ+ksjNdVjDL7DOQPzjJyMV4H0Tg5D8r6Efs0l1WWuFgcc2Oi0icHzumVSvP5npT
5A+yny+4VuO6n33g5JwaDy1tJQ0EYNBy75lCeaZfexsqYYeF2/jQCAxkLNTwf1sxOQEp7D0KdJ6d
7RavoXOWwPeMLCj68MPMoERbQvNgr3GAPWEL4nWRE9bZUeUpYF6K6MywBu1+LOjEnHWSAONDwwSK
4WhYu381BX/IZM5lOluJfLnTkzgLicuH/JfSy4ORCPlPBWz4oRByR6eZbkMFQEmijP3VRnK8kIQc
93l6DhI/9stBTQDwm1jKQKG6JCiHzo7CBKctJLwlY7bOgi14fGgE/lbKxCKiKSzyuQgrFt6D1myc
TcuoNAdg6xfVvi/s7pxm3cialgHEoOBiqoSskNpS8Ycc/wzOp/jJJlufIy6arb1wFezT7sz2+4FC
yLkg/9FFxlqRMIJbhOkl6M68P13Pl3NuSITO1kBDxQxa3OiqUqiCFex6lZeN1+fyZsLMe3mTm5SI
ieTjCnQ2b0bVGfRIDcycAX86MQHhN9tV/41/Vj4G1PSYjBOZ2lKZbQaKcv8JE4VusB9iKbCdLdMf
kXyo6FxF+l9PgxWGMbTBRsJQyJbxD3VYaUX6IVZfPUYUDYmF/AjoazGm6SfNdTE2+G5TZWjEH05D
YoalsJcpZ1XKLcmoY1nlVgV0b8u3pF8o4M646OMKfvsClLG8M1kBuuJFMP5KYLbyCE0cc/yrsPBs
498e6QqjY01vvaAqc+81EEMAQKPdiAaM/15Tsl4RQoGlOrsDzwivZWmOwMjtUT5usyoAy0c/7OoB
/vS/0ZgbuaN9unmYu9ytRD4UO7tkMUqn0Xx0+wkZR3jnKEUk5EOjpd6YzHSbHSDFrRurQDr4LLjk
BM0T3+MwVV0BPMKwk8kmXfi6mZgCRyEBVAfwILCpv7RcN18XybB0Q4OjKEBhLvp/o2yPiBvzfNnA
YgHGb4GMXTvR0oM0g8aF3JEoF3BcFHymzV8RxbdC4OI0BK8xAhGcNqK8ER2E13KiOQp4ItxI4yKd
cjZFhrb2XZbZmIDB+COpMRrQB24jIZQVj32K+OdfhFrC2CrDoLkWCUO0290fWiO2mL+RoZ2k6PZo
IlQz/wRd7cAnEDYJGAdsN1PbfrsUvM7oKCJnNHSDT2SMoifRTyTlSSSXVGMP9GvJoCopmmWaG10S
61y74BOMr8DkLYIsuIpAhoF07WESghLLrcvLjc13hww8OE37iq4ckd028gbsafzp+T2YibngLYsj
JSF6shH+TCx1w1OJMDBcYwN0k567zmX1DHINaAmhC8DYOSz/xcdhnlm3ldZRkixFKjMPoywojMgh
7EOaYOqyZ3wUsYWvNPZJ9kDxU/MqnZop9TcaChItcVVx41Mw3WC0eKFbCKTcgMWNf357tdC7h3Ye
sbVDsU/2Ay9Qp0iqqEDNw/9D2ncsua00zT4RIgA07BaebsiZIcZogxgjwXs03NP/ibkRRySIj4hz
rhaSViy0q66uysr00V9MmnzbU+x4Ukyg5MYDZT1ojrNBpWY4jPyeGZXyNyORQR88mqIFAxxpU5VE
p3jy7GiouDEfEEPmwX03yrHktF4BQgIVzgxNnY1JKuWj4urCZpAmtJguCYGJbgSNoh/FEthBLLWa
EvgbkZTjiotf2sjweQRXEfDnyMhej70P2NIP07g7t0n2KvLNo8B8yt1jWz7UxF3ZWAsBngJUpog/
gB7dbKxEacCnFOTdWfBMFeWD3NuoaInIAkiTdX/aJDfqNH0d6k5PZUYbxkRb+YApGXKz0EBZTl1h
soBe1uvBFi31R5kpAXQVLHRB27QMLB63cgEa+G7cVeMmC7cpA+IK4YulzzkF0Xkpaf3wlkX+6f7H
LG1xFDgmHTtoYoBz5vpbxGwUW0EswGjl/Srp16Ae40KrJE3OH/JsZeBLHgSN7HgACyBFRq/wta1B
Rn91kNHuzDfR5yiDb1GWEIOFR+mrZUBZ5+uUXymvLT1zYe+vzdlc+1XPFznfdmfiMV9EsSPPzgtc
oSiwJLXNjOAWpL0VclAZz0aDb8KVMS/FLvgATDH2NaAdP40XF6d6LJqGJlzTnVMBqh+bku7F5BDT
I3vgGjPs9bzItarYcRFc6Ghkh3Gtqry4whcfMDtaFU1LYZh2GxiwTTFJtV7MLO8klJ5Nw/hBzoSV
GH/aMjfb+8Lg9EEXI8YVLkWRhGWOBu6h5+pNmap7ka5l/pZCkauZnT1bGDAu5GqEmR2Y2uHi0mBL
XLzSJgTNTSaD8H+ABlcbWBHgDqJ9/9j8j331z7LOaSa8npc7cNN3Z9DSHyRJBwAl0JU3c3Sfa2cl
6FpeQdT+cNUjXyzN9jDjVQrT1rAlp+8l6zTxcyZrzPBEQAC6Ymp5UtHfiAcwrN2gqMLAB/MoW3Xn
LvvdhQcpkHWP6EUGTuN9Umu5Z/3Jmz//ZTIhRwGSah7w85voKW8ytmlxSCnuLqUziSXiuVSAvldn
VK0VHYU2G9o4we/7hn+6a2626oXhWYxRlCo0vcQOh3NEfeop9Hp3ZGNtkpyo4AcDqdAbKPSy4UvO
+LsEAhUd+IsUR0Vw1zUgbg+LDUpCQXkq2Wfeg6AKqt7I13jInvGtFguO0q68KBcvj4tPnkUJddk1
Pc0xV1KLZgAFLNt+5zTMWmvx0tSgH2rSf5iUXdHSd32Kg76DJjypkQJSD6IVmBCNJHWhpS+eaENK
IAkMSPoWUvqYfNauWp2ZLDPB+aTlqnfimQNe8FJ+ABfztnqQ6Kkf7Y44Pd7391dw4WhALgrNCrhN
OLxGZl8JWvWAK5hpNux03Pbeo0g2ZZgYg3AsxbUywLIxUFqBIgS3JTtzbF449jGTijiH0CrJHJ90
aLFEz8YXm3Za1q5JlC6s9CSF9Y+5mX+TuIxLcyp0ZyRH9549keH9l8n7x8BPBH7hqKNeFIuxZJGH
T9DYyErmkH34W98WIbKSdK1139q0MWdn7XI4P57nwlrJFJ1QDxjOTtRW2cYW4serH5+5SKEgTZy1
+HE+evZYlBPlGvkWYZOhG74SGqNujkwDOdyNgpPi9Sw4NIVUk6tj5VVbPmwO8bBW4196wOCb5Em7
BAVZsDdcnyAxa3kf2W7sTTY/qbJXIMmfZILWNrysK90Qo59T/I3gXt6CdKrKNBFkZSvh3eK8IJWJ
D5g4BZXZ+WiFggKXji1blI8B/8TqnRfoku/r0OS+v7xLNyKehX9NzeKMqOxztSISTkcpH8vMad7K
FmRWYb1nmW34VYlGBBJDEKquNQQvbiy8HH6yA1Nl5XqeSex5VcUxMEzBlc+oqHKqfdSsPH+XArnp
2fuPmVmkXPdZEQ2Kh7rR4CjhYLX1Ltf7otLou0/tih7pThm1BJRFAzWq7INbmeCF1k1oel98wGwt
m4KLqkQMkAze9FZ7pqAxRwcjtWu9OR1Fi1i/GMgmHSIWGfOHNnHAaWdPyt9S7qyVexe3lSCgsQ0F
bLS9z7a27w0pHWSQIfBgYmr0pAZiaADxtpFUb1FkI/7TauGpfGvA+A8BLm98UOkTOAu89/ubbqmS
AgTN3w+ZPSmgvpOPaYiimnhs0eyJ+eeeapCoQoyUs1PA8ROsyJMc6S3erXy3H+MnrrIa9DHH1GhK
awSi6QjGWR2yIvc/bSEKhhLdlCubZLKRnrnelTVCYFVB68mZtPlbqJbfQ7ML0o/7RhbXQQSAC6j3
SRlltiUU0gwiF2Edsp5jkNUNdcVjQ0OC+HnuNXs1WmN6Wjxr4POB+gV4HXHxXo8q6+O2S2nUn8su
i7akHuOPIYiylaL04txdWJnNXa8SL5E5lOVITIW91wn+riAB9JXERn2+P4M/tbabawmlFQQ7YGu8
AUkolM2qsJl4PVqjtRpr2PI2b7O25zKgBy/esFus/suINuwWfN7DMbf9/Wu8GSz1F7X8TWFSC1zQ
VvYn+BBlvaYb/N2az6GV6GsBwVJwDgrtv986W24i9ESQCniACGwyOZSWOGQFvINfPMY8ryml4/lP
zeG/ZOKuzM48u1dGJJQabGWmOITsr9x7blGjzY5iorXpqeDgZe4vyuL6X4xzFmjlscLFgZKgNt2G
A5CQfWXmtK02khKKKzHQzxG5XX+ksKSpFQ0029c7uuKzJvVD1MFzs9s2Fm9nJ2iJfUnP0+pmf/K9
ZGV27dwf4OK5lf8anQ2wZXoJJcgM/pPpvF3kkVAvqlzYVzVEA4KcgKkrbldpxKcg6N5QZwFlmme1
kgUYKt/lZu+Izagx/bFyutyqMgDnTB6KKZ3JpGteY3k9/xnuvDWHo4g0PQIvzYrNkce7AQUmhelW
nOH/OB5/zcwvA3QTJ7QpUOhSkeY/xVD7a9lt6IFS+tt/b8EEK3PPzFrsuVSaQNofKAq4ewjdzPVt
Uo+POerDbMg6PvQHZeRMm9Dmy9CAM96I/ag3nkVZBAmZb4Ad1RC4U529q/VHKW+YD5/5w/c7IWd0
SVh7sixHLRcfN9veXMW0WUxwlFJQ80V2TR+b6KwIxtBtUlOmuhJbuSHGu4gqWtNpg/rvE7tXkzPb
6UyoZl3DYOmLzAdtUprvY9lsikqXQcB//1BN3u9me0/ERSC2QKvZHFXBkKxthQq3hie88YMD0QMJ
IoVrEg//Y7n/mpldgZ7kZyMrTA9jxhKEV4isom783KTHWmTNSZpyklfRwl4xEuw1ERtCAfNejvgj
lR02B5cI9CzDHRe3Oh9y/59zMLs5Q0YoFb5t+nOLDIUAKZvMs0Qmf6QIvO/P9rLjvJju2WXUe7nc
chNGhIlzKwr3sfpQltF7oZ7UyMn8Yjey72R8StktpFs8Sg0wa24ZZV+qa8JwSwsvIFkFjjWORcVo
8nsXL8tQCZpezAe4F7nsP4SwnewIvdEXErdv01Rcm+Vp08532qXBWdqoblQhCkqACPyHWjoRtgGx
ok5DK8y3KTix7k/00l3x/+BywAJO9JrXo1OGhvB97uEEf/j5Zx1sWMgm0lK2u89/bwg19glyCEpL
gDSuDXmM2Cl80Q3nviwNQCqBvKIu2p6cMQ+PirDmrac3wnwSwWsEzlCUfMBGM/MMQ4z3udeiNDrm
sh1Tt+tTKx1bXaFbou7UgtuS8I+a1eb9US7dRZdmZ9Ppcw2JxUAeziH/KNfbsHyLY+u+iaXtcWFi
XiMfxR79lYw0nNv6rWuPVQWy0sAKE0FTIFa6yr66tEGQNQVPLzCVqKvMzjwTeiVhcmY4NwHSODGe
fTJIhBylo06ASuH9sd0agzIBQawMdWcEhT9gk4uzBmmbPgoCFngWAFYqq+U/yK8cVP7xyr1xe6av
7cyPmBJHSejDDqNuG/nXKL+B7WR4uj+Y29fMtZGZK2/aREyGCMgYIB2ALBPAlM/kw3/gXIIZEa8l
VH+QTZ2nt9WYG9g2Inik9mgrUT4R/fSgR+zNkTH8WmPGdpO/8eE3M7yk4k4evgdkEIqAMUSgBkoh
coLmKwh/C4A2DNtMKRxe2EDKx8dN09FOL9em5Xb/Xn/vbO7zLgxFuQPqLM1Pw/jYOLXRQsuaNyT/
X6O3ry3NFiAFUKXuSliq5E2gbGKxNGP/FU1fOhuxQGuswOkW0FiwhwsC6TDQ4ZO5JDoGxQRxr2Jk
cXKA8qFTF2bVPvcEbLwdfc5YO1Osrma1Lh41gEoigdV9H4kWz27YDW11LvuIso8Amd8UPP3BSrXy
1jeBoQhoMPBioztAnReGu1ZRIF3OD6iDcJ6pVBDTjQtIQ7dx9Pv+zl9ou5q8xcQLBdU+ws5vFZJz
Sg2YD38WKlzRvc71lp+b8vCsQjhKMovy2ErQOmKeKx/yySHwl9BYf4R2qBT+icRdFERfqfIt849C
9i7RN4noDPWtvFnZIAtu4PIz5wy0PlfAhXkCD3rWmLc4aTQbuQy3SLjGp2BowhXvdkt9Cc5LUGUT
qJqhBIbc1vUdWOFWggaNIJ53oEVjtBJt0vrn56egf572r6+v7+/vDw8fWxcpNg3dMYn+/a+XBfaR
x4HgHzYpP9dJKQJJ6lRuFM/BHjgLTbJ7S7RqPT34dmg3O2J7FnlK7dGRNpyZHyWTtdFgkWwjlzr3
P2Uhfa0ABDs1WcJlAao8y/GFqq9IiZpIZ5Cy55rVlKbnm5nJvNfOGkRx0ZaE+wR0o6DiRWvn9bRz
QSSHFZUlAKKDd9UanUl/LzMlp1rJLNwQU6sTqSlIxKG3gO6bm7TcwJKIDFSV0NUPhTqqdfobWtR+
g+zdOO3ftxPv3cv9iVzoHINJggnEgUb89pPXvbgyZQqCvwLsF2djd6hO56P1yzoYiT7oaqh9Wpsj
xKC1s6XBrTzVJ8dxdGdrmrYWYfDG427lXl14EF5/zSz+CUaUzdm8kM6yFpp5a9QugHzhOXJ0vdz3
2wTZpO0atGnN6A1HFjdyat9jCvDgfNF/DZ9lYpJXsh8fMvTKvTTgtHn2n1fmfbqmrgPMq5HOAZxs
GOEJHpSYd+Ng/DocreMxM6xjoDPar1L7nCYd3AQK0fJN9WBg3p8jTf/g0WPjPIonqjkrG2EB6z59
0CQvMIW83BzGWmWJ5A99LYH+ij4dQDCZhNb+lbdU0x7B6cL9Ri9m/GfYymvwxGlNb2fir+HJy17s
wADd3xzDw/DIGbyeH9TnqrXLGO9/qyFv96d9oQ6EUUoTuhr7Hb3MM2O9Sss8ZBucsBQEWa3qdiNE
fk69f/Be5VCPnoJdPKxM7W1UOvFCg3R2Cn85tBRdD1DuI6YLe185F1hR0XQLe61RemkLX5mYgqaL
OcxCtc86z5PPrC1sAbiFpm9oMnqrvb6imuYIzioU4zYauB7U7KQCiEBJ4jPyuTda9Lf6DjT+drHL
PfFGbmGDOtlhTTzlpyox2ykCmoKAegQ5F9QGZ28JiSsHNGXWGCWoO9pdoKtmqX8GRmAwOtpRtNTK
oe75BLEDCCTWB6AhrGkOUtvXWOspMUInMnrtJNrQYDWjR0j4oHd6+nqK/xU2JF80Rn8FfFHvduIm
OTCbBhJ2EHLdlGanPTOrWqWLO+NiQLPdKKVVGkL/Uz4bheU/uvlxjUrnp4tyNmVApENpCylkHO55
b6CMMn2TtrJ8bgxBJzvvxDwVVmRhxszRiX8Fxuj429rmXmur0pRdjo7SQGvsxo6xiN4T6LA3LORA
vYdu/V5dcIET/Q7g2siHoWAzOxeR0oaZgjYWcCINYI/7VW1ka9zzpuaf0bbovd4/+gupMYAVLszN
zgjMpQla6pQzNdt9DWi+JZvIA0GI+SOH0FVkB1BEjTR5JWrjpmfCzRJc2J2dFN+rA6EiGKYEavpm
kz+EaMRutcp8LTet3T545v2BLvjTH7Q15C1EyE/PQ6OxCpU6Snrl7NmRQZxmh4W1WKdcCcHWzMyC
UaKUHLKmMIMw0Ok3/qNqR06hr/G932gfIia6Gs4sf5YoeCeUXaec3yBjr0FS+hGI2Cf/IO0nOapM
k3FFIqn5vko9Of3wfN2IiroLpAuA8p5TeUgI5fNEHJRzsy+30oe0TYzKFAzZHp7jL3EFCjFtvrkx
AVEYCqXA/MpzJQ028kquQ2fbmZRmKGjwUCii+WgP6LT7u2MpmkX2+a+l2Xz6DQny0Y/UsxqYnS5C
s4zua2LE9FkyO07nV0K6yYXdDkyCiiNRcO8qs91fo3WlGdNMPWf76Fl65o3xP83cPwbm1f4mH7jB
mwxIB8YBMvzJ37OWsLLZl2cNDw10c4tQ4Zyn7wFKUeVWKlUQLLAf5Zb/rv5ET5nJP62yeN5mHtHu
D11ygHMUPPLkyWteXOU09QQqN516rnKtfIq+5EZDljzRoB0+fsgrk7fonC6tTc7rwloTSy1UdKmK
9NwEF0OTTP7oP0L2Zic/sFCc/0UgzAwW5JUX/sLFdzXI2U0eUUbxeA5m1WNzjJ6Fb+43XdN3X3JQ
l0ObXa5qXshcGLcqAtqg1boPdIQdqz+51ayQpC/UGrBiU+8PXqNoPJrDDrjQAydmmnlnI6615NS5
G/40GLqo13vOBDlE4t4/wguJIhgEPh+07Cw0gX+YKy4WLWHbjFEaGGS3MqSdAjxJxR3F/RmgKgxC
Go23UmAAiJ4eC53uus81fZqlh+rVF8zmNmsavx8KfEFloKHrUZMh2kg+a1vavD7wUJ1W3xMXFAT/
2pdMEg4IFoApQdubMB2di3EPSpVyoyx6Z+hJWB6/KStuO/5hms66P8G3Pgt4NFAbQFQICDnUbK7t
VFJZ17SomTOrFlvEoV/l6EN5O0M7ZsH37EqAMP3alYcEZYPKIYuBFwLUdefNYwOJofdTxPw5YeCE
467KjNwTK5MnlOj3B/aj9DGzBbKNqTrET1H0vBjFB4DHDCMRz8z4wJVbttgp0aZQNRmdaB7z6nnf
Yeio0YEFzMR/HvuTmGsi7yJK02Vi99+s/0Ed2XsuEn10OVSw8e/v6iPPHVV57iqdRc+Tvxv6UKOe
5fkGrY0GzQvgLqpqE+h++honWtOaUonAPEUNzO3jHfFXEDo3lymKDbhCEVdOEhw3d45AqybNphdl
FigehHuH1ihlpBGjgjJmEkKjMOALKPrSYU0Ra8kyqPQBwFWQUL9B/ApiT0QPWnBnkIxxNt/HkH4j
fLGpe0wy9DpSW67j7FFUh7VC/9LSTh1KSMwieXzLWQxVmdKPkBUD/AY4CQ460J7GxlsxcwmnFYc0
sGi+BVO7FB1Gfxspx0yN9ZI7sB0YQpyA0cdAEz/VYTeOVl1pvnTiKNCYxS/ed2LFJNA3ry0mf0n+
hOUhbTz0cNo0efdTvRU1GuvKjn/LtqLwyKIRPYw0r7MqZU/wv/t7+DaO/9nB3JQpn7qx5q13khCK
CCmQjotY/oT3UwXscUIMWha+U9TNYFRtwhtxRaBnINaPTSKxRjyUz76UUoPnPEUXwWrfpdmfdBqh
4Oe53hAo2Gs8gdxACRkdrc3kfnP/u28BIBPWTgUyDfHsxHgzD5gDvpNGX0lcUivJBowu6QPPSJsg
SUotBIC97aFfRLzeUgucNeTgC0tMIYi88hk38QWalUUIf+ExOGWS586tzQGUj6rROxcRlL8aLn+M
cGSFqtNyNBaUWMlYak6B/LIqGnObfIFpBS93ATBYSHXNY0HBk0jJVqzvprntdTpxOs5qWbtrjNDt
mi3gmKL3W1jtsrp5Z05mMWYOUqXAk0vTob24NqQ4JyxITH03oqpisgzKRZ3HeuaQt4Fdh6D3L9u6
dsbAE7Z8wLQW+ko0Go2FoZAAXXhd2ayFk1OQfe2HwZQL5hwO6m4CsumzIE9omyyUotp3q1hApi2q
dYmNRR3tpqJVkXywKCCFRtyUiq367KhHUZ1ZTRhFG2Xg1xAKt0kCAdLy2JO4e6CIKMxTf37EhgUF
/MflnpVAT+PD8IettXjU0VAa4Z0lGF1nZqFJvCMnmLVvAZqTC6XGpsck/+L3PPq/CyeNzAQMjqiO
fQ+tLUbbXDRlbicSQ1VfZNcXdJlZm8ebt/X05ZCnkdGVCoG++Y5KRbH187TDjnrxJC3w8d4l+/SR
yg+loGp185Z3v4ddNNqpNK4cpJ8M7XwN8RSYKlT4G3Da6201kI5v/bHwXV55gPPwDP9pYACN04Ji
S8Eq1TqxcGpEi/UMyHt+JI/sU/cimENviNEOyuamwGvkJJ5TxejAas2YqqSvwbJvA7Vpgi4+chao
CbQU5aDMfbeHXzkytd0Tk8hb/wA9k7A5cqawS1/HN+I78iMDr18ZULQVV5bppzA0myowI+AUTiDW
Cb9xPVUEnaEdFRXfrbvYzB+H8iUrzd63vVyXvN8Ns28Lu6Tv2QjaWmEfDF8Va0icLQMX1Isal9nI
MYD2O9qXeI6whZm0hsDY44DWhIckMSPvlIPivDKZ2KGqxiWm+Ei+USH1ntWnJtpUoJJokNxlfgvS
I3hsNcod6HZs3sHs0/u6H27C53igGpttQQ27sk+khT16NfiZ3xeYtBXSUPBd6VBLFpodoSP+FPoH
qNrH2zB6LUstc9L4FS1NuLTRnP+enaLciUVjDPZ+Y0niK98bw7fkb3zmSQAyPN/KUPKAx1bro+SB
6696grfRst5FGzro80pBD7uTLFlE0ORfHsTTWzeJN2V2BMowgLsb9hKkXsdDVuwS4EpDrWU2vqIX
KBznL1llFLJZ9rvKDuXH4m1dsnEa8c12kICLR4iG3Io4S/wNct34LCP5bhNbUqkDG1/6GwjPtwbA
WpDYDG2l0aFh2KBdzUT7G/jh0M+1lRRdGg6rSphL1xK8x9/Pmd0PSabmfld7vjscUgFtv1YdGx2K
6AGr5cFLA/1nwRTY2FD4NTqNmycqwtRLy7PkCE34fkwFxneZTEtTcF1WINyrZU2ULIjoVBlUaJO1
hpTbJ/9kFKlQRMjAKoAy7vowor2bCFXlB27DPjC4eaJxUq5XtLoAniLTelKYcQ1yKVHdcgiaWwXH
MRg2qrKqDHjzzsKXTOqjyHVM+bV5y3UaFXwpUBK4uSJ2Go8qxoNI+d4uW5nTu6HO9rWcKOec605+
wza7TPV7I0+HXpMCjn/LJchGD2wSG3zJ5d8F461BvW+f9vjCSb6UxWsQ9PxzMjj0I8lhWgehSz3i
VGFkqHIFVUinlu2itgLamjWzyaLWCPKniHlJqr1aWbEMuPLnSth2+0qUUfEGH+wkiAPip5kjlwqB
DBLIIF3JjgFp4l5lazjAWcUCSKc2vOhUGv8eH0EV5N63fNvZgzI7okUCdesJwijOYpUWWAy+VoPE
lcqHTLUqH5w8Th6fZM8l0lckH6Bi4aHdgn1oJLNWaiPz2LeCP/dgDAgyTkc8A6DpW8cCWZ14ulKE
W5jKNMiEEvE7UMAVE6w8AG/SS7NPnmW1OCERGMRdsctLKXF7uCEr6uoaKJ6EN9MqynShz4OVAH9h
N6MkhkgEVKFI4s6zE0wGjG/IVolbARKxr9fIbSYvNHOaVz8/u0ZCvquAU8fPc8ODPLx03zLZFg+t
oq8l9n9qQteWkIVAvw7ASMh9I8d07SDkKvVyEsSJOyTj1o8OwrDlKvng0X3pghfU7PL3YnBaHbGF
wQje+f5+u021Ir0DhMtE+zfl9pVZXJXyjEC9wAvciptosKJOiwd0fFptcsiqSEsrm13rXbndL9cm
Z4crGcAVxbVq4I5Bocc81RLCoQHrHUItvxkkme6P8PYoA/IOvyJMZEGKOM/wgtK1R3VaDl0SdIkR
0LHWWOj1Mp28RtJ5W9THXMK3AtkHlnCkCmdzmZe133NyFLl5thukR78dQfuDXjP+NzI64kfbmklm
lhbEubu9pBzVxhoP4OfRaK1l/C5eq+AuhKPIkbLw+HD3kAtXZ98jN0UU8UwSuQ1z6CZ6CV5PmSfx
0bOYUSuyTXpUUJIctPpEXFU6VaAFLpDm6zU5W0mF3daVMDWQC0JqVoQey81zvGD7tMrBleVWwndR
nNvqsWZOJBX1ITD9UJM8NPVHrtgbBLViYeupiM5ih6e8xufm/Q2xtP0mhwH8JWo/uGyuD1wM5eSO
YzvApAhBOKTSzK5I1ACXCwrOSC4TA0HC2vtlySjImcDpM8HkyVw3W4zrgEuDMHaTQFEcoa3ZTUff
uabdAYU04okXqSuR8EIG5Ic/ASsPUZGJK+J6nEPphbU3YFZH4UsYNoMMtbAU7w2h1tLnHsF4HZoc
NZU1WPDSgQOV60QIBu565Fqv7fIdLSI8wiNXltrxwIHhJE7R69JU44rvug31kTAGARWHBAtI/ObN
NoR27CArQYwERwCSQugjdiuXzJJzvjIxLetFMsODb0aXfxS7Qc1pnBJrFJKo3TcBdOGFzd4Hovlo
b433EeiGV+COSzvmcnSzOFnyiYpwqIxdpRBlULP0jB4lHCBJhYznLmjyQTuVpva/PxsyXvjoXYII
I66D6/GOQcCNrFrHbjNEaJg9e6Q0AuLrUV/gPKZrW/T2lsUKokUHhV/ghG5Iv728jYMxxxjRrspZ
eafwWpP15XbkxicmrBjwbMmx4SNWdThaABkWoVVXCGhoNEwFKgRlzMwYGHuL1tK3HA0E1FZMuEtH
frWl/fYVhU9FuQmJ7okkd87I1YAYo0hHDsuR7qiItCta9TSFPNQ5upq3aE1lazte4+tZ3H+wC3JY
6HAi8zHz4GwuDkQYxNhV09rwh9pRy2dm1NPsjFw3qSyKF3qv7GrWQM8v669FQdNRncUmPHroptqo
ClKNOdtMw3p8MfJF4rJ5Gx6YXEELtZIkp0gI3NgL2WMG2mJbVLxUH4ru/V/vReQvUHcDQhPEsD8o
rIuzJxI/LvqiSVxQE6HbdkdEoytNATLBxa/7lm5bx7EFL03NXCWYVVUvJnXi8gf0XG7e5MRqPPOV
voU6CATMxEIT5hbcr7IOIexjFGuD4x+l1Wr0bUwLxK8CZwbdj4lzdnb6Wi+F3nWYpC7S07WR8xwY
x2Itkf/9BXhlZuagSyVP0qiLUzcdI3Qpb8E1FYDlGow1a7nOW6QcJvZiRPPgli/9gKUKTJFn3h6h
KfqqvIu+phgMZMRNpMBCq4euwPP4vLKi/O3OBVYZIEBEYiAm+ClrXGyegDBRW4VF6gJuZiLh/jG4
9SGyfkfHWrMiQwG4pDPqk7TzkfvY4f5YC74WLqerD5g+8OIDxEEKgSHMUrdiM1UbJDUx/XjIrPvj
XMimYIIvxjkLZnwhB3K/yFO3MCTvRDsD1HG8qWTgwrQY3qnPfLWVMmfF6sLddGV1GvzF4CSlrkRB
xeDk43f1BcFem8aG8NbryARvoCe91c3h8/G+0YW7AjYVFpgQHg++n0TLhU3W531wGDSpy8R4UYIa
9ROXRmZ7tI31sA0Zm3Z8rwtZvgYovW0EwCbGLgYWkgUOEo/z69GiguOjUEQTNwE73zFq+oLDVewL
VPcLhgMYSyxH5XnKvb34bDw0Wp/klbgv8hyE7dCJTV8CP2q/Y0at2+8eu4Aew7BgPnEERd8hLWVA
zqEqVYBGkhKcshUnFJXBRpI8HnxxBKNIWNWFhLJEp34xBFGz1cc5xLqCFGoAXNIHn6QP/dCgfVTF
h7ZO+kzPMwl3gyA2WWfcX4jFQz3RgeG+xlWI8tL1fPB5K4plUSYucgoN0xpKrXE+iBK8R1nVu72I
0rWixyF4oTodnb7ocb3/AfzCtUQuP2D2OBcENosSEKC4Q+RQkQWYlIaSlsbb2tcI0WNwz36Bp7K3
oPVcoEhiBbUm7hgKruXmT8W8BS+Y5aR5anzMeKip6XMpHVB3+Q+fCdAziFJFhPw3HFEdWmCHIhoT
8Ij9Dj9YJ9ozgQB63soKqdF2llRpraLhuaSXPtUr8Y3xHlJgsltdrRK9R5gebzzPRMEy5vUq3rT9
pgpx92ulrLHReeVrl860gEI60L7AbeKNdr2qFKlyZuy5xM0Hp5R2tIy1OLCQKSToao7Ib9qFZoMs
fxtxWhu/DZkWe9uQ7/FxmoRSZrlRyIs66FKHvrbXIXoaAHRIjapktG6t/L7kC/CawpMeL/vpEXf9
rUxQhd0QqYmL+n5r+FQqjDIdPE3FlJsorEpakqS5U1XMGk/WwuNmwgwCsTK15oBv5tpyUuVeGUsC
ZklifafuCYRpyDA+iGlZrFzTS9EASpAyKsdQDEZYcG2qkEtfrMYQrp1wApit6WBGav6Cgs+Wjcu1
wsniTYLwlge2D8kg0NRcm2MQaYYUjC4um6LhiYMABdUaEGQ1Z2mAJpUZvsajMQRrF9jkLGYhJrk0
O7snPSUIvaikqVtC8r48yeKBsjvFwgFl4l3R28OaeOstngvuHDS+yDEjngeUbLaEvVjWXBCMqTu0
yEYAY6R59ScP2HqtUf4VZRHlFCAuikxmMFqInlgs7lTA+1WwWo9/uGHrCSuvriV/BuQMCG9BMo54
ZfZFbMkxIWUYREmB2m7BSAsQSSM+80wtHiB7F+y4vPR1lklDnYL4eeWhuZQoIHBRKp5gKJKDNet6
5WPZC8BuHmcuU5eaFL3JA+p8gsPIW0LsrG/sxH+slNoMmzVHPg3sZvGRh4HsERKgyjzgFbgUeKIW
ljtR68vHms0Mdfw/0t5rx3ElCBL9IgL05rWKRl4tqdnuhWhL7z2/foNzcfdIFFdcc+YMGpiHTpbL
ysqMjABcIDDCJqYFm9JSfm2qHbr6iRubklzCNeJVmBlouB84lPQ8M9LAMHbo/Bc10lmHgo/vsWOc
OYYitsuYt8E7DKmG29lh+koKuJhL7MqJKARJ3LIBO8ZeW0LazFSKgGXC21sbE5Uy4CK3hvK8ltUs
FBI72hUXZh2Tko5yaRC+O38XhF9idZzLDt7Ym+y6dkiaqvBgD2ppnin+je0b59/h8BTuZPKaEYHa
ZfC/cXvPnPgbu5OLBhrWpToEfGI333gRhOI28T4TxZLSDOQZviVC+seR9mDrYrtLyWwdfE6mR6HR
oYmo3qaZkUYLmNKZ83fzReMWuAotmUGUHTxAExvl8rFfINMbNsau7wjn/ZbdIm3IrD2A1lgwVaK9
c8oz1PeRr5QZ7PUdGilXoxrbGlpnlw5rDow9ZQnN9mO/jNHklK5aov/EW6ckL4939r3mmogdd/Ud
k8A2btB87GnYAVsQkkDZWEBpmIDYFfvut363Sn2XANwKaXn70n6dTkuJ2Lmk8I39yTVeJo2Qc/k4
7wTAVrARFju8X9IAapepg+FD+dD09ZP79XjcczWPa7tTDiK/r8E34WPcNe0lgnZ7PLdp5EDowtKF
9WNjM2HVja3ptSq2fqR6GKOqbBvwwQbVk9O/dO7vIkRmLll0Y2pylcZqKKa9gGEJxxiNNsjJoEe4
2ZYtHrmkEA/BRwuw4t5Zym3Pe67/9tG0xCK5LoIKDye651ZpTuqUsnv2hR024S8wOkOoMyBgSY38
wssLmZtZ53xleeLDsH3aNhowu6xwkqGDlAZm11F+MTie9VljUht0r4BQTHk1ilZmRNkFulNitiP6
UTJjDm0P4MJfM2lBlLHKE5rFJ//KSjVlVVMLDshUxigXasUCM8DcfY11/u9jJu4qqbnI6zisc5Dt
G8/o8K5hKPQX0BAfAcGzjXVmKUM2v4v/Mzm5BMfnL2hmMM+CtOMCswJDqvgGhDG3SCoyE9rfDG7i
k3h+KAItwV4yEx0NjpB4OdLBWT0+lHOVOhBWAgI+VuoAKptMYctGGRdmYmK/mCkJjp5e7v2OVDGh
m9HtjAI87epCQeq7VAmbAdTC6V6ZnkylxiiQJ1FGp6ub9S/qb+gfTcyRnnydrJKB0r9on361GfQm
w5Lqjwc+f+lfWZ9Mr1y3bZhUGHjxXRqZTzwJl+ozFV5YfQPxiMI8teSElLu+RFw+7yRQrQciFHmc
O+ZyX2C82G/xnIkgrImstZDqMrRtA+g2+2dVheqfhWQvWqTW8FJFBC7VYOHgzGArVDwZwWQAPCxK
7VNgnCJGbZ+wRWx3DQlUC7Cbqty7BlBcOL60/41Dsw90NrQGca1Z4R6UwDmEmURTVtfJjvsdYgMp
tWob+KtkqSVtzpOBhwAZJrgzlBcm26IN3IZvQza2Na5Cv2iK/EXeJzAdZOD8qJagijPvWBHSIjjR
IjjZwAd8G/L0yDHl4CpGDrjrV0McJQQopRPa1a3HG+6fOvYkxEeUAem00WEBUDsxJPTIVDUy5PrA
n658NRlJmafYJRoKkS/cu5MT9rfMOlq2JMs24brwTEDMB59W311nsZmuBDpu5iHWI3HjogzEb8JX
fgdCWf4JxHoOnP2fGxu4Y7x2IeE4e59ef/pkSZxWCKvaq3F1yzoYqWjeUjkFNmLPFujzYYJ1kpN0
1R7Thcabe0IWzJg6bgYFVQD4ismt5oe94rgKfKAjU2WncQTVHt1v9KeUilQC26dVEaS08h/fKm0n
IH1j8EBz02+w8pc7X1zXSxoHc4/mm0+aBO2IYT2v6fBJlan3BnC1v+ZafrIStNZ+Z3/iCr2oscmC
Ya+m/HlhC43DvdtCV9Mx2ULQqQaolhtw363lU/j5Jv4d/bOyldfxzqfFFlSGlfFHS51uYnCtSusD
R90jFSj+3eR1f8GLzF6/8F8QKlTxbgXg4/bosKCFqvo8Tm3R68N8HSg1uP0qR4jfGpDgvVT+2AEj
+H1eUIf3k0s9xOxLX6nxWypoEDZ5PDtzfgNsDhI07MDQj0rH7df0gBNIeE+ldl15g8mWaQJdsPi7
rFjp0hRsRx6bG/f8ZC1Q1kdFUES+Ao2tk8FrnRLUUqmktgI5m7XqQ3YxQ/5CVxhNokKuxiQqoqX8
yL1WKIA7kC4GUA29NqhIToJovudCLqur1OYjXZagD2rgSBbpSjgX6Ne0uP4s6vm+kLcCt1IyEhaI
zdSFiZ57rUjopAC3BIQ60So6+Qih93peyurUZlYyt+cL0oIpZpejdb8H3TKtdXZdikaiGnxtDtAP
+lYWnhJzOw9OlFeAfkdhCyD827UWPei0elKe2l9fIbgY4o/0uaK56X89XuMZHCa0aUHaMaJ0BeXu
csgSXhhYDyMFAI5goOXwnHs5qbCbcqSi0YsQy+hlkWjoIhlTuHQYDOkl1GqaS/7StM/cVCDpQvoc
JEwQJrobtKw0qLUkWHvQL6cbe3Nh9A1g6wRBys/Lguud8/mgDAFcBixHsoLb8XaKi8YDd4jUp3iS
IjBBCLAtYgIRWOmQO6QGMAqxNlkKymZeF+iuQocOIlF0Wk5fF8iAMVzNsqndslmrM3mvEL7mxFUm
QeKLSZOeKI3gGoAOPbea61hDs4jJu9f4QC8tGI9HNhpFZREV3w684fLAwcnHNzgO+4pyEvOTdMAx
6QnvoJDEFamnEQRQkKBoWz+DNi5Iww5OKGmelTtNGOqAciRAbXWRO4CHrq6DnSb4AHezfci/Jpkg
vipdAsZD1ivbkojQwsSdoaTczm0jViMa33ovTsZLL0VSNqUJwS3RFpokU43H23vuLgOUAjV2sMQA
ZDtlm4wg8F44WpbZqUcD2eAyTO+gp6PWC9R+8y/+HZ/DbHhQHTy1+di/QOWv9i03ZeBpAZWGiJAM
ns/HXzUXH6NhCt+DkgbCQHHiWUdsegGxNdfWxMxSDA51FZM7yIrVebTauOtWbxUHDPbGICwkgP/l
m26dOtSo0D6J4Bwc9Sg33K59XkPLL+wS39bfPnojWe8HvVqDGQm8Z5gIcgSVJP6k1NNVkEJ8E0Iv
+t/pRDcOafXdbiTMakAJ845c1Qn/rXpyuST0kkFwABLedLPZ0MvSe+L+3sOBAUIbPWbAAONGuv1m
cDvHuaA5zjOXvyeti+6jdeg9eZ31eFnu77tbM5OkrOekkorSmPNcs5LhRocSmFjwmNJ42ApxsbAH
ZhJyt9Ym3sdNc1w8Iay5rd7TbK2AL6f8y3b7/d58Tun6F6JspNt0lOyGv/BJWoDKzpyMW/uTKI9D
QrhlR/u6bFU+2ZtfYw4a2Unx6emVRSZQRkCF1hdak3rBz9+7+VvTkyBP5UNVCUfTimOK2R8XHkNJ
XrBxH0je2pjsc9fN3BhuxXkGvD6v0Qe6RFE4c3PCAhqDUZ0eywXSZAGZtnPaQUiZ53jlPP0ij9ls
Dmgc+tkLZCvpS8XI+1zJaA2R8VgMR6fCZM7YXHYboaiZZ7R8kK5agx+U9MxByb8q+bWVFgLf2RUa
exZxTY29tZMT5/CFODB9A2sSiBdKK1ZehD5dOAIzMY7Gjq3yY68Kfk7p4fqhBRotYRhw8IdGbKk7
lWz+XB2AggVLcw4E8yJKysg6gIfWrQOR81ZVys5hnjtUljoQ3ZUCKct9jg76/3MXcm1oMm9CKaaS
n8EQ6M/xdhNII7JE6MC5x35H0WIyds5jXZubeCxwKYilU2jMqK0UnluDPzE4wXhff3MUnI10I28X
HspzxwohKaAxiJcAU5zMZCHkQjSIGGCkgWsAWpUS3u2P53Bm7yEA5MZ6BdQQUI67XSyIUlU178eu
HcnFa+EXuxxtC8TzY+OxnZkThcYooJYxHDw5/hXJrypBqhK0QTOgUzgp0w3vckdHCt+0xP8SwL+a
x40JZt+FYzWTlRqbsf6zOVmwTuw8T1DRNLo3QT8Z6C7Bj478/q6JtSa4bOkGjGAR3rSXhWj3X5PM
5OK/MT1xV1yBimrVwvTbG0tfZOMFgt2gy5OIbpprzcAnfD2P/h/5hsIlyVbUZVLrtLKQJSxX20zX
/xYyszO79+aLxo1wtQAKI2iBVOWu7fvaSh4co5HYXd5xelxUtCyXutVnzcHJjK8qYC6noIeAy8CM
E7uuHSKJzxt+LVFZXYXVFpC6BTcwd7mCcoQDbgVwMhS9J0Pjm7CsOhFtufUmV2npYkIFkqikWwfH
6inRJYeWDqkiXLAuCnEOQbNPSsTPNi9I+o7y3+OtPgP4AG7w6nsmtwfw+FyeM7xr67XBve0DkQam
sO/+QILgUmchxhyj1+lOuzY2uXo7t5DCptTQkzxY+bnZsdz2U0IiSdr32UIUM4NPw8AgtcZBQBhi
a9NUKtNVbJyHkTeWNfcD4Tij//nZvkTITf20K2EJ5DoXtd3Ym+TUA8eTGtaHvTZYN9WWU+xwC2Vy
dKlDf8t3VsgP+AOg7NBGh+ayIG4b/8ixb7G25qtta7AAsDEbJTEUidG7ZBc6ykLc8+8BeTf7VzMy
eVv0XjQ4oB33bNAS5kQzUfQA0wxBePnjbuiB++ADvSKV8ft8PJrnHWNFB3o56W/77eoifvlHX0/o
yjF+FL0FKe4qf328FeePxn/fN2XJTwQlG0Qv9GwedNLoAXgt0ftZEh+YR2UTSOt0A2UpZCLWvB6d
enmfP6Mdo/uszkxCe3RNL0nlzSScbraQNLlvkBvx/bbEkkrqvnLeOYYzJG0lOJneVpotpWZaEqhw
E4ct9AK4w0yHmLb2W6h7tYEgprPYvDtzxwIRgoQ93ujopZyylbO93OUJG3s2S9UNWCGs4ZV/8in7
1oL/yXFoRNmFEzt3FV5bnFxLfcJrceWlnq0UK7SN96UZ6Un/gdQ8SOwer//8dKMQIYyE5wrSmbde
v0aGt5EgxG1DBVuIKR/r4qU4eAA7akZ7iEiiK94RTQ5KYA0G+AejgWrPC98whmF3Z0SSOSDvR6jP
v6T81c1T93IRa2mNJa+sQQa7AStsAvezdWnOI7+bBGsU2C3eUUjEllRaKknOBb4jXB2KXohvcBVN
PKTUyE0SJbDfWxLJ/1IgsUgKIB6loblw7896SEw2cj1oRhu1zm7nuxkg7ZtDMd6Omdh0y5dwMGLH
A+rlxPvbQBZx21NfABfVe54Rl9FZBWQpLwsTPhfTXX/EJC4eMo31unjw7Fq5gMFDU1dcsFM7oqZ6
fwq9U9+XOpf6uoiq3JrHE19Gf+rjb5gpxoKYeGSpkXFdjLJNtxMRZgMXDRW+AaVQM450riLvAk0O
ycG27dgMwa7rjezui6qJs4MfM8lozAOsfNq+3JWSClYGGR6PQnsJHQkMdVZWYxifEv1Jv6SF1PHs
HYUg53/am6y4D4L/vJNgr97o3a54Tp5Co9opq3Qv695nsRIOw4axDuBBgPg6qM/rLxe85EtLPnfG
0EsE6QK8V9HyNTnnhVvUfByVvs00l4jV/ZNSGFxKeHejaAeoSrs/zEZYgovPRrnXVie3n+9JQVc0
sOoJ1Hz72Hvfo1Am+kDGe/ANL/Nk3VMFrLiybzwBhUp6aBzQg31Q0eZfEPvSv26XxLjmvCuw1pIk
Iujk0d51u/G0LKy0GMBL288sr3ou6m3CvyvC1uvSJZjXTE57JLxDJh/6k6DDmrYBhxBgGiKBRXqv
NXzibvq9T0D5QQ/QapEo9/T4TM06czgWsB+PsE7wOEyGVsR5IYSMb6e1a0jit6sQgTcy4Nk1zazl
J6A6/dJg0r8q/813caB7kLWQRYpW80hbenyPxiZeHbMrIdeLfmy89CfzjDJYnvsumlG1ypKjFcee
WhD1SgsX2MwzAlA5ZGJgAPLTwsRKByEBIeqFwG6qDSPQCgSvRu89qcPP47kdf89kNICroGMSkGmo
Tk+L6bwI+G8lMZEd1pnegfcPCR+xXvv7Qlj5PJofxEB/bHFm/kBmDRkMEAMDKshO/QYH6Y+wA9Ke
p8dq05tL+jJzm/PGwMQDF2XQO0kNA+lh2CY6/wuSnIIg3iOarj0vk2nOD2hkKIOuBpLtk6XKE4QA
lQh7IloZyle01ibDBjouj6dtppyCxDT4HODbQUeETq/bQ8DFccGXeRDbL6UBgFilKyQAtXGzywm3
w5t6IOcGqPKnBIoDUEuvXjikyS+rx18xGplul+uPmLw4PQCc3KbGR4D2xRCHDspzX48tzMzmyOSD
jYHYdOzJuR1my9cK15Zo4OU6XNzD2vdBnZuf3IVdODOQkcgOsQpoMqCWMH7GVWxWJE6U9SkGUjTx
i8JWqskVxVK/xVwEdmNlMphG40RPrEaEknZsmo2wc3wIt8ZvEbfv0zdhsAAFJuVSLHZf/BvFqv8b
2+ROrAux8IbMQ98FDZWLNPyVwykA94v7zJV4D60Xm9pnnAgiXAglI+2BPMQ09ChSX4MOJHoyAbqv
IbcRhOe+ey8gbcvXJPNOS+/xuz0ChwhD6GAZCRnBjH+7eI3CR3kqp4nt9wG0hSJwfrgWemx8GoX8
wka5c8QTW5MlFMFZ20EEObG5UtGDRgOrlBmXjeU7nV6z3483/92uhDEE0WNaUkPThjZxJWmi9KXi
Ax/UwFm5zVdTlD+PLdwXBUcTI/ABzfjI9U9LlRkXBQ3HNcApAljhoSbUvL1xDg0k033it1tmaTPe
haVAOOB4AWIBhmXA0ydrJWR54IeRmKH8DYe1bnQGeHCgwWWiWANtdQTDj0d4//SfWJysGOrwchcy
Qmaj2Wf75RLfaqhPfwOzIUNv0FNNflY0/NYXweczqzcm/XCpgR9lZMi83Zap7/hh4Pq5jdeN/qFt
HQbM38Tl9c/K0gL9Z6necHfsMFCAKVQklgGGw2Pj1p7rp7LqdG1ui1aKYjconCWPor07++0WMsp3
seXE0uTlHsQa0owKLNX+TyTrl5oll36J5WNpOOP0XrlkKWD4pBmNxETsaSKuZI3YqqOfHu+PJTPT
K0xmQr5wOFAhGVBNdQMkojUjBHv6u/Ts++ZjY/fByDhz6LdDkUGFw/p3q18NCnGiFOJ45Nj+8of6
YcYfWnmo15+NdYHCV2P8X5gbSedZiIWIoKmdDE6GSGOVAXdpA/eqkK3/madmKeqvoOu6uLoMIviF
OPU+NscAYQn+hEcgCcdyu2qsI2al77aFjepaT8A/l0UmCyrPo4KsFRplxWcovKW64oBr+lIx5+h3
WIoo7/POk2+Y7JzGjwc8AavCBtdC7e6hBpvFpPIozQAU6CT98STPebTrEU/mOFOUxsm1rrAL011F
22hpDefcyPXvn3hMtvRUIZXLws79Nc410femmhO2fO9CfSU8Kc/F0iYdQ+6bqG4yfxOPKZVhyKdu
XdiJtpdkq3ljeOyeID7lzkYrAZslS6nAxW0ziVECJZPCSsC2EdI9x+hDDPjpK1onYzP4zngiNsc0
rkkM4cwEwEDCMSEV3gGVkRaPzF20hMEDTIweDCRtEFlP7tyqDYFAZOLS5txz3OkRmA4U0NI7tGpX
QXsajKUa+z1iHrcgO1JIAJSNs/8vl3blExDD9yAgcUq7K95Ap87b0auElGQ8wtSDg0qUfbJtWzJs
VFNAoujx7p2JZ9AcC38ExiwR3aGTs8KyjRBEmlbaWf0WgBVEl5tLnBFVXLAzc2XILKhBoUmHiOaO
9wdgv1jl0riyg+A8CCvwBxd7bCSwcnYL1Zl/tFOT7fuPgR8AQ1Rn1Om9i5xIXjPIndusAd4z8ws4
I8V0N779vA+gnUM+NzyyLxTMsySx3GNCqXG+FL/bt5zoIWkXBj4Xf+BzkItigaeEx5+c3yHvNclp
5QrkDtSLTcaMcyPZ+Vul+8PKriJSW4O2Dau1NKx4SAIi387o4kH9i96KcMGZ3KcjsdeuP2ZytN3B
D5q2UCtcquCL2H61RgOYKxlMkHURVDwIVDhBmm0oBD1d+nYpdTPjy6C6iD2AQBO9ruwkROHKTG6Y
rK/tQmagI6AJYBrKxMVRjpfMdAcA6YhX8Yg0RIB3ewkVbSw4NTOaGQrCrRgeTJ5r39IaUsZGAK7m
FRREFIW4gyG2Vg4wNegb0DLSfKrtqwfiJXFbgxLbe3981u4ppkHTgP4uflT9HH9Orgo85oNaifkO
VIhEPjuM0VtNYQjfoa6sIvSxuRboG/qMtvlu4PU2NTjhGIEikV0pid6GW4DBa6vn9Kz8ccDHZIAT
O0gNZ/gJ+WHhIv9HWX47h7ffOpnDOArTkHPZzi7RvItzWukfqBqMyIEB/Zu+8Zxss4NELxFFJPHz
eKLu+TcmEzXZpsgy+moKqV48WT8iuu8N5CzBHa1/jcnT571GPl598v4pWRy16eH1c8H+PRIb9tEu
jqweCul4fk2SUowmdomaSx3CtDYiIbTVYsAPwwK9s67p6hKUPB38WTA7Tul0yq+tTk5HLGiVKkpa
Z1fdoZcQn0XgaNJWMZo6H8+vcH8Ob8c3idJ4aRBFv8T4zJiYR/2jp2A4Mwa0ilWAXxh0hyz1F48M
dmxptCDgO0fP8JbCW5OlPPV9L8pkrsdvvbr+QPLTyTnndOB8T3bCqwjm9WF1jmDKgz/KaYUN5/6g
G14/oWygG4v8qPc3/u1kTE4l1EIFaBfhA9z8hwMrMQTzxF1Yi2Awfg+DbAR+Ru7SrT97vtDzD0cI
7Dm4Ucevuho247spz3IMhk24b9O7PH2sme9qHZgyyT4/BQVoWOfoHAQSWWDaZYBPe7wH7lFB47yD
2QnpyFG8YLrHJdfX+EF1exvm+4jsIQ37HG5ccv4Vf6zzOrpY6BWUKP8lHn5Wf7SgS0X5+86t8QsA
TQIjxUhiM+XJYEAcKjpx3Nsv27fj3t9+CWZ+OKJU5ZNztrUs62BcerLZfJbrg72JIIQE0O9pSSl1
XN67U3f1FZPl56KKTx0+wjzwtCleQfhC0tpfOHFzBw7LCZaHUQ8YuPDb1Qb0IFNAsdTb/mA4pWJE
nGY8Xs/7AGuspf9nYXKki9JJZa/IwUIWgx8HAmOCgIMbWi6n6BJUDOR+SXpOuo8db01OTi7XB50G
nsge1GAv+z2KBSnZ9qe3t/2HR4/P+f4ZV7wOxuhzR9YDWTtrlzwL23VMLUIMw045Ynsb3HZEe1pd
ArIxkgOaY+2/hP7ojydnzrMKAno80JKJ9tBphlBkxgJtjMPWgty6lU7B8JGJhh+rC8s8awdMhng7
AC4LpfPbZQ6cYQji8UxlyIWPqU8VwRUrA0BR/T0e0dyuHQvraKEB0AusYbeWMkfIml4Le/RLay2R
JDQMynxLGmRA/58MTenlyxZzF42HVIvfHX5bsaCOeXtsYnbW/hvLVEkHOZ4yq8Wgt5UQipDuLsbD
gAtf3WypVrcwaVOAcVNLrobbtLdrscMDK8E5TNIBLUfe+vGI5o771erckfFCxZDpFRhyWrypNNT5
0yUu+7mxoKMGIS5c59hRdLsBapUXUzYqersBYykXATzqHiBE8ngc/8DQU+d4bWUSCLVK1/J5AitI
FUEkHo+Tt/2RNY7mU7ZqyLnbns8NfW+M90+RJ58s0dGf8fgTZmPB60+YuE5gJxpHLLABM/0NvFGg
FQadjGkez7iqLJDJCKeE7D6NVL+sgKOI6ILrmFtKpN81tPHwKvANkyPd8+gc/Lf/6w4g8TQharhA
MTG/kv9ZGD37VSQA+SbZDToMsAyBWfB02X3JuCWE3v9iJf+zMnUYUswrZQQrfrCKycs+HdEJx/UZ
ZJm+fW6fvkUCwjgCWRb9gGhvnEv0YCz4x4Wh/uNNuRqq0gYay6r4iGr0j9qvZEeu+Xi/zJlAEQ9v
v/+PV3lyLrimy2vF7XEu0L1dJpLp5Oo615bw4jMvaRQLgekBzTfSGmgUul21KAxEoeabAXiXCtwy
KVC2aD7X1+GeGDsemtPFRvnM6GqpuWwmu3ljeFpdG+l0ZKmCYYEUniV/+uG2/GCf8gb8NlYOafCn
9OvxlM6FFggS2bFbE5fav0jyatVYrggqIS0HOwaIqU8MEaCAoD7jnfwRBgvZm3Hapg4HdtDLjxZU
Fo/k22lN+jzJy5YfbBX8f3V0qblMzwTCvjHBSROyTZwv9ezMPvauTU5WMqiSNI1LYcBjb9uDzBVw
Ieiffwj6s+naJK5BMUmEJczQv61+N1DUhmRkKNDTMM0FtHwSQsJaHewhNLXIzDuWgHNTj4VXH3yG
7K6uIey0hNKaqT9wCBn+szpexVdL6dYQltdyZ7AbMBPJJGkMgIgVkTb1H0e1+Ml/4kABEL85/Orx
Hppd1yvDEzdaRE3O8hkM89qTv+F4EoXvbPruCVaxAeHkY2Nzgen1KCebKFUc0B4mozH31DIukX6z
1Iq60xK25J64FS+YEdnHwgtA2WJa7QjRWOvGgjTY+31JtyaySKvmObcZw0IXI/VNVrc5+t2bxucp
houoV5n1Fxj19rRwSc0OGGwboxIfDuq0t5bLHcFvNW2wkakXVLNaCR5N6GJlZXYRr8xM57VMa1Hr
YSYBL9Cxz0kLR5AQjaraS8UvHZHZJzJ4ItlRMhy5GGW8mq82a1lzPpBlHmtzZL1mjLNrPB+/PiBh
+nH8Wq/Pa5CrmC6ziEu+v/EVgNlQMkOODmVUdfKSyus6qWvQztrswNuMlFFJWPJy9xJ92IBIt6P4
jnrgqEd0O7QUek15UQetjYgGN7FMtS9ui5uYJMf1b7L6foVUOPBzo4biZWU7xFt9bkDTdlJ09/Xx
WZnJv9x+ymSWgTDIlMgNW/tFIMIR5B+EM/GAA4QotoCUXrNr6/UdPXKH8ng55Us41Xsc02Qmxvv8
apFVRomTPoR51X7r/9D7T48cAR066DLJWd59v4pHmbwfDmDRJt7HH6r1j8c/v9r/rcTEIw6hWMph
hZXI+te4OubKQq18Zhffzu/E81XgD1NcEQPM9EJvzDdTpMPYfVW55MmATth6t6Gr1Y9qaAsud8bZ
31qeHFe1ZlulSKMWgWUJ6ikWL1Jdc/UYQrERiFwUkP1HlscdC+kpSrZxtthtPO7i2zvu9gMmN+tQ
qezQhphbgbyFhw8UYzz9WVit10TULYM1N9nmAo+4FGXOxGY3du/CTG/oQm60u20QmoHnKzKff8/B
q+GQDfWMFfO0QrPs4300k9y/NTp5KsWMEsR8CqMtlWqid/rH/qu5PIen53SzXluS8RoheZ0Q1nxH
cEhqbizBg3lxKTKduZRuP2TyYOqlNkn9f74lN8bj3BofH9WzRqD4i5eTTJ8D/WwlWxLvdu/Q9DzA
hxOgD/B2sn4WtuDS6f63Ra9ON6/VeZom2PzM6uUNfBc5YiuZmmtHr7aefv5VjJ2hoMsfCmj25qTp
p4XTvfgB4/G/+oC6a/o49rAq/L7SwUSG6A73BybBJ+uOWNnqCUIBr4axwQxE+5NnLbyg72/m28WY
uLe+V6W4YWDfQ3uh027VzOZAbeIkNMgX3pH3nHO3rvRf7/jVWANVqzttdKW5EaOktxeN49rg108G
tzlQHheJvrTpF6d34tzAXJ/V0E1pbaASJJPT197FJc0YF+BdeQbcabeLdTjuDTr6X3+g4imfl/r6
Z9LIt1M8cXNK6DC+z4+nHaQG2xGoALQCuyl2WOhwC1+7HXU1nl5fa10FhYQh9GRUtoVC+jEjgKhj
6VerhWX/x6D1wPX9K/pfrUWYxLlbNONH7VvjiFwj7nakP8/WN4Hj85/g813s9iUy0H/Phgd2/+2R
K7uD5jFxONoFf+I+Jnq125sKem0d/XzuzjvCnLAVgLLDu3ThqC3s9H9O+cqyA2YdJ2RhWQBTO/JV
Zp+lW7+CtE84mGnDG4/97Qxs4mbZp3C3oihTL85gr9Df8s+9sEM8SKzWRInuCUO8uKa+sKgzb7Zb
k9OoDRSkTBjBZKY7e8eSTH/jrMSjs+2X/OZ9FuPW0sRtRfH/f4ONvVr7fbMDkfHxmOgxdYmzs56Q
cktkchCMC7bRdkkVaGkpJ06r0roy1cYTJcdWVVoOOu7jgkbDmgmXbquZMtTtSCfxV6g6WVZosNVb
euCTN1xROTFRfsJA1+cnhX6rl/cUfky3/06gN9gubFthdA93JwaM2AIEiGQJlGO3N4TaR2UQJIiS
xP32rUZqM6fmOdyf1We/pZaHjM5p7ZnVVjijagEJTFAG0+Q0XlYrdRgxe4tAzhnICObk6pMmq5+7
vlpUAT6pP4lQBKN7uHKyVgbgRx3zmxyQortQvAUWpmJ22a/MTpYdrYFxHgtYCtBT6TLN1PfYz6iT
WxB1e3x4/6GoHk36ZNVTCPhFjYZ7QyL9qYHAC8okCP55+pWgCxRLj7/c9rnALljjVB8OvI7iL1R0
UCfizeJl9yoAxsuCLKghv0VFzvz6tTbfg4O0MUASpJ/QJsDvmZ3cL03SOPePvnxy4/GRx3eiGLeQ
kOUPdcjaDCcs1efn32TYiiOgHXo004pI7iS5r6lj2ISMlDJGLMhGOTj9ijEcgEhDV4eBHpZVguLZ
1v1a5YvtY/d7AZJ+rCYrkBJEn9W0vjTkfNlA3hGlEjbSg6pa1w5TUNaJD1BjIgmrRPrjLcGN8fHt
xN5YnBaa8qTh2sBLeltneBL+BgENoGZ+YnRsxgVT99711tQkVO/BUxVCGrRHqM5a0nG7Vel2Dy4s
xCyeni+cqnEr340LdVl4mDH/NUXYcU1aFU2HcYF+3M8J+l31hdM0g57EeOC8RpioBhrDSc7bL9Ht
1w8oxIJeY2y6//hwV6AlGMhrf1RrcqCnYUkXasZHATk/qraB2xWCu9P6k4aaXRdU7oA5rI0WgLGv
43lYyXppAuebrgm1A6MlfwFdivdmbmGg6UU0RoAmCG0L0z5mJ8SLgqml3g7qTd8amSKDmuhQVoB0
gfdVqb5B2ECSbCmpeH9P3JqdhJkNz3u8n8MsMqcGfjuDIHMXQH1o/Xh33nMpSLeGJq/mIC+UxkO3
uv2CJFuiH5EPCbfP4MlDz5+2LelXaR19o6Qcso0ReKWP653Bbze+boNu2LJTU1411mbTWIfcvFQU
/29S88ISlvTovV0Cssxtb1AcIV02dhmDfOT2+pQr6A9lkjdAx/iSbPPc1nwzbL2FLT7z0MCkXJkZ
3fJVdMmJZa4VLbYbv6lPOUSOrO+IWIZxGAtVf5fIoKvKXF1Wn6EeWY8XZM4VIh8IVyxCFAz7/dY0
n2dxFgvJYLuOSyvt6AjAowVbRojRDqkuGJt5OEC1gYcuOOTAQJIoTV7vmhOgCpmiLpDsmG0Gkjxs
AQaPh7NC/wdnX9YcqY5u+1d27Hf1AcR443RHHMjB6blsp6vKL4RdZSNADBICBL/+LtnVZ1eyM5y3
7+6IynYOaP70jWu9IEb3NcQqpjG5gvdEbk/lQv3dwXvY+GIxnbSTsudw8Gb8zH9sfSg7Aby8zlsH
sSUFFBB1EnjimNz/fcCLlQVNczRkFQZsX2qU8LZnQZDkBPjHksYToqFfRfDl8wU9JkFQgAQuGgNq
BlNkoejYY80Hyu1hH3yFyAekcbMR7sqNroZ9Wu1wp3/e3pFZPWhuoez0siIi09awd8+LFWrigLlp
VwnpbjO2TdUJVI0ju/WgMfP5bwfF5bOneIexuUlANlO9EvKbuFHZiTjd0TmEZmAyeRGyRWHyYTvR
oPwibNS41xb4On2vvApHUDOwdPLWvZBkNxaVHbtAsK56Fm09dyKnrnGzMxY3Kw4KGBOAr2YyahfX
ODJUfTAxRcM+1yCz23qtQbIk59VX5655ES90jKuXz1fSP6I5HDS5GHWV+3Y7pGjStbat/N6/EPvF
zZM2v7Dq2BarvIxze8f0dwvLrFdeeyXqLy1wbOutjq54+lhNNwrplB4wb1/LSAHv9TzUiZ6umvTO
xa/B4gh+MwuL532ZngBd4OsNm1cViIpEkodbXm/7Nh7v53OKqKT6WQA197y2EqG+Mv7D937U453f
J3TceR1461NQ26x1sMvPRTEA40QlAHb1p8vPp+XvqIQeoAYcCCsUNaG2z1vIjUH3iJFIhEzc9mK+
7+yEbHr3ppxMSVXDznsNIOc1DYHNflujBPsrKDk/78GRy/mgAwshAsfDxGmdw+0xrtwprt4m9oYQ
dTVse//Ezj9SX4DBuqjER3EIlK73PfLbCaNWqxyFy2jviI0Xt5fDqr2kq01xM2zkpt7y3UXIEraZ
L6p9uplBaHtFk3RTwYS9D550IkHtvL0mJ+6NYzrgQa8WQoa3mgz2hF4B3vKbl8ZXSJs16bNk/Y0A
qK/LL3q2Tdr9CVl6RNwAUwd8foArB6Pz0s9V+a0POGGu9/XsY4taSd1DOYJLWaBsr/j2+SofOfAU
NPNImQ1R+w4ag0OZgwBsyJtR6H2gSP44wDqNXV+nJ3bzkfAByHrBTQ3MWiR/I7njsBkvapiThkjT
D3hjuDI3PF1Fmq0A1dQOsQz2M8KriNKDRWysVjl4wacx4WOQuNO9L8+7Dth1kpy1bG3TzeczcOyk
oa4uQjISzhoqXBYCqAgzeyrnQO8LVEHpjawuXa+Nvwj26gALA8FKIArDlu5WKUmE2GbWiYN2xDQF
HeJvHVge9arIIZCROl49AuFr8zSuv62ylzL+8naGyMoZcF3BJOd8H6y4mi7wzikf3JGTDhQAkzCN
XCwgOS3uN0cMYGqXMKckctfhLUrH1VV5trmZY+vGvxkv89tuV5yffT7tR5LQMOrfWl1sCTXOwHNy
kLh0oTYcGRNxeS1iurnZPNxV21cVX46byx9BgrTWcXeur/bJiQ4cs44POrAwCjAXUE9dYx3jHrA3
gPQZVvrZyZCidX/iXj02wwh8gzUdaW8g61tcq1NjET+bLGigqD/zEKjQj/X8MFdnU7QLwlOH7ciN
CnJ2MLbAekB91NI89qEq1J225z2rEvqtfy6RRgHn223sr358/Xo9rFEeC+jE13tZYqSnpvVU6+bz
32R5wIgIxwCtK3EFDE7ITYrCnzgChdVEEwFVBsAu5VnAEueBiWu2/nxfHQnRApkJadugrAkMQePi
3uJl6ZetmpBaFWzEFbPjMHtDIsAFgyXL08vMu5mHs0zFk3Wi5SOLfNDwcuByDIDXpGFPFWeOfZ75
sRNeBu4QN07CmhPW2xEbEZU04BpBUqoHHsjF3RSJtiehhFmh6OXw4kZvUj9Ep0jHj6SjwzIyboEw
ACMuyO8O11LAQrRVhNuBxo9TMq69b8VP/01f2hug3SfeRsRP82ZYWcl8GW7HZ3tz9bBFasOctM+4
pcXlsL78jjKH8/X28nL9PO3stQvapt3XObn8fn7+9uWEJDu2Am4AMH4QPwM5aMlpFtSDNRaNM+15
+wVwlZFYRSUqbRQIZ6A0f77PjoSFQCXyW2OLfSZR1GoFORq7uLrxn/kKcOv7OLhTZz+22zWqogEg
SYC57nwdTwrsI9bPQdOLnTZEtEcKpj3tna2AWpTHL5uLn49XhgWQP0bb82ey805IsGPS8qDNxYYb
u7ZOlYc2q1g8BvG3YndlX7ePxQnxccxYd5GBDQJ4QCYhUWnRDndVR+YB09rAAVavmsSHzQFIaWsH
A7aD/pVu1Dr8Vq3EDdkFtz+9B8BePJyi8zkSCsPq/taNxZ04pEU6sRHdAGC8DRzfa4XJdc7nb2v3
huyHF9RaahTvAfN1d2+jntA7sb3M7lkYYkhBx/98lFgAbmCxxG7aNZgFnLypee2K6y68+3z7vifT
/r0BGBcOqrP/noE6FzOCqbrTe6RzPA07upov3cfwHLn7PtIJ+Arhgq1clzshV8F2f4/QSLR6MyQB
AFcjtwMKGBXYgya4Tk6d4uND/6tni3sZJrCwKq30Pg+s7qLMvPDaC/n95+M/Jj/fbauP4b/ndv92
S6kxUtRuJRpJne+EDMGtapq3LnPGDSqX6hNkpUeHhJI3pLsbWuilfzWbULzQC0w2K9i9CFFvT09d
+qeaMLLxtwFRr/OGIu31/rGfkgokEFjWm3bznhd0We1QgujT5Pv5PeLUn8/k0RPr/Ta45Xo5msz2
e8vfnPOrDUWtWbO9y7dQ3lditf7uYI+cvUU7jsjKKe+aOQZ/28V/tb10mfs1DQfRD3o/+N7ZCP7K
6MXy5/XnIzy6V35rZKG9WYpoYBRhQ2bNq0pXgf5q55uCVav/j2ZQdgJHPHbK39jkdAcQn4FqvW/b
LAnVS0Y3Q3vfwfz+vJ1jBg90hr8aWmyVai6BpeJMeh/a3bqqUbHtpTLGDmriGsXbDMnDZQ6HWuG8
0SJIWqDvDQNCVKnnbkSgd5njPka6OrGDTat/W8rferXYRtRDQnxkYSlnBDIfnC4sN4xLJEsq5KAw
Jsov0+C+SBLSE+mER+xtTAciH6gjRO2mZ07WbyenAj1I6hFURnet+jI6+VqIL9P86NXOBXi8T+ht
R1LjEeFBuYEDKxgloktntK4JLH8B32zaIWEmX/kyriNkjccdiPTmn65Ced85/6qA5gLIDv3mV8lM
gX54wqd59D434BgmhoZ7dnlyPG+IQF6DTGDxVmXfUttdcbpuhquCPgfuptAg0gGzzhx9O7H5jMq4
XGYDZGYCa6GLGN7hbDPmDFY6ZBYSPqykgav4ily3cXWbfmUn/CjH/KmAsoTvDEy2CBQuYSLqSQ9Z
7VTzfmV/tQFs8rLtEfCu4+5rf0IGHlHIcIuCjAeBQg+68kJpoaU/y7RGPKPYqT7Rqw5ZcHqK+d0p
68axjggjZFCj6tUDEoMLZ/vh/PVl56qyheIfgbXkKtJz6q87BYfwBhDHdhhzoRyWiDl19YY7AXkR
2k2/TY0eyNYKa+3HmTEO45LhSCQNZR6gZAefNK+aMlU+9DXIDVEnEbpZbGVIgE8aFzzzd4GfdUg8
kgK+iJw3Lb8MVZD7a791o2bdVPDg/ix5mVobMMqREE7WsMmT0PWsaSXdwapvNKs8QzuGquW1KSut
N3WPbNbYoQrACxGIIYBePCD6tSrr0aK70vUJX5HKmr85Q1v6l03QaH7hTo2TXUmWS7LyGUlpXNlO
a23nBhGVC0AsOMVNVStPfguaYGhuhyKX0U4r5E1uZcdpu04dP0e26DxydxNpTm0QlE+TPHcqPzXR
BCf1rxzbEihTGVNqb2reZQ+QhEzfV1POuyvmeSxIJODIwWvnCUDPNjIvYO9FLuDPI9/N1a1WBdL3
lSYNvZ54qobEndsJRRpTBR68PCUlMHkcbvVrL3UoO7NlqHMAPAmr3DcuH+ofnlchpz3Wk5vnL9CU
J0BMlWlD2DUiBW77xa/GyD0LNCD6vwSiZ6gumyQlsaMc0ax5F/AJCyB1PifhWDXVUw3sKn+dw3XQ
/VChk8kfbtdXGXCs5o7UZ33jRuN5RohXPALbhhVrhnpY/tCUhVOKWHaoqQO3QVX418MQePkeRAwZ
CtoQDUI5fVTqFpEfOURwz2dZHxiCbr+277Jm7OcVx/8XKhZej3/bqAZ/eAQ23/XYZkN20Um4SN54
Zud8PO8G7rFr0ve+9x2PaZEoUQXj8KSoUgpEdnX0wGc+TbEGraGzFn3Fm1UqAM28dqomQo+iItDX
ShLG1v1UOP42a3heXPZOxMAY5rhp6V3CVUPyi1SmVn1FOFxjW4iREA9FrfkFnd2exNUwNHo95U2d
ra0m7USVdLLxyiQUqAwGEFZXT/IhA88hLcChEo31fdu2wXxZBwLUI9zRnCQuQaHUGa1Lh679AJNk
xy3cFuMKfVHZToFptQZud13b655IWl2IxqoxeWxUHnhTodvYL0OrylDHKJuMSDx0YyV2VTXa4hZY
BDxAou8kpukszUln3XuhRvLMHPkyfMrGIChe5ka23jabiN8hBOLnw3pIeTQljpMPbGP7WUmxVFS7
17MPvCScjV6c22zyAV/ROr215Z3kNbBbhB39IHUFagQr6zNvNYP57TWCs4dtwGeZsRsmW0aubVnb
5ZpXmVBrEua62di5Y7UyHizC51WGspTwbaxrsgZwy/xVA+QnA//RqF9PXDVHLnYAJyP8CtQ0VIUs
UaDceShxFzfzPlc5wsvRxVDsLWsX5HtEK+PIu9L10xA+iPIFmTmxYPmb1u0qSl/zCoiv0duJ7hy5
+T4wsCiw3BD6XlwSspprpJyYoHe2ISoGfZ29hWM5jG1vFYrt560duSYQX4cbENEjjH5ZLl1HdkqA
wGrtaz+sNpSEj16Yb2qrL1aFNVWbz1s7Ynzg4gOhFXQXYHssqReoNGr4gHLGqfDEqlZ5tkYGzffP
G7GPtoK6UNApIHEBWL2HVx9VfVhYDIWMnKDUHIZ5317bPaZPwU3vPXgzSjJUDPNLrXkGcI1Irpow
XPn/rlT9rx/6/2Svze2HutL967/x9w+IfplnTC3+/Nf2tenaZ5U/8z+ALvn8x/pnrv7bPOF/f3H4
+3/9T98p+czz5/oP8Gu+Pvd/NG9/3Cs8olP5j27524NHofFfnTNtHfyxxmyq6Uv/Kqe7167n6r1Z
DMN88//1wz9e35/yMLWv//zzR9PXyjwN8Jb1n78+2v3855/vzJr/9fvzf314/Vzhd1Aznn823R/7
OsfL3374+typf/5JfP8fEcxbqGMh8GVNre+ff4yv5iPwN/wDqg3Sn7CD4G40jBJ1IxX755+B/Q/w
sgVgWgSmqvHEoSzOvG+H/wCSDNyfYAQIbICBBX/+u3sHq/jXqv5R99Vtk9eq++efizIP0yJg3WEI
wN+CcAxCYocbjNsFRNdYeq+hnao+Wjut2xKwdLRDDnvAQ1b+s0uk121qMXWTu1KO9phOSJNaL1kt
3ZokjaPL4Dxi3tSvyojU4myMgJ5/xb2qJVPclNprXwDMV+hmhbniBU0yw+/4Guhm6u840wF/Bs1V
m/6gFRX+debnAtW6lZ136IrberK6YbalxnqVcU+WCACPXlVd2sEk0GWQ5dnThYPkmuKNdEOD33x+
Cg+FKqh0EYpyIVYM1Sxm3VpYS4Fd5T3zWfiajk1diDNVudw9g+XayeAMLFwKKb5z3vL8jVtp7qQn
JM2iVhvtw60LQkVAfgLiBxmAzuEazQUNO1Qa5j8Lu6QlOMcbgJQAyzdyiCg2Uo+ZVCvJVOaymLhk
buvb0aVT5yS2O/sjPVc+qzsA0jSCSvsa94fAZ5/P0aHwRZoxJDzwFWB0gBvWbMvDPmqWE4dBFfvp
EzlYqFyfgywQGx66igIhTyrffyo9K1W7z9tdrI1pF6jlyNyAuhIh/LFot+0nqMiEhj+zCXsOyAMW
SNi+MTd1UG89Fnmf39QpgxYVM9aAWSP+vPlDK8gMOzDpXCaUj+QFnKHDYWfekBNLM/qTBDwQNPFG
WEzPOEhE7Zo5D/h1TuzGvqIlqGbvy86yZmBzsxw8Byd6cugWQk9giEEbApgAAugAg1pMhPJzq5jK
Ov2RRnPtyW2DhLN0WpO06qJpO0Epxqr8p4MPgT8LaOJ3eDzUnx8OngUs5cVkyZ+uP+KUbybbn23w
TMuxB8N0Hqau/yR7zLqIOx/u76fGmgbg4g55AwLhExthEQQzExDh9n8/qOBapcvATRbNhRe1irzA
TAoqcqYVMwei0g3rmqQfC3d2k7zqJtgoQByi6JWXA1ESQJV+AWhgAiXuPqpYJZHt5DXSQd5HXncv
n8+Zkad/+QIAOQc8PLAPuqhjgQyHH+JwzvoxDaUFTLoXLZXEJrCQ/I3JsvRIPRJrSQdy38L2MIcG
lHfmJW+z/j+dLCBIGX5CoE7AIeFCtB12I0Ritpo6v3mpuUcgwwtIr9kA/1hq8i5o6kHudwBvLZ8r
BG8hUWVbSds7C0lBhhKKI6StkfwTw6/qfObDhatLsNGdECuLoISZL0wSouIBMC8BurSkYtF0rGE6
zfSlgwlLgLuoupb3t2JWOXw1o5gEOofq3wGfNYbuflohK3si92PbprsukhzJtdU8W9NFxUStUrie
LD9VSe9BNb/zqyibUZ9MUayCwgFSTHZ9bs0R1K2kzNNRnIqhLZxQkFSIKUamHh0OMZiUS78JdmYt
hnponwKv8cDw0QJAEFsxTfsokok9g1qQIbfvQ3ry3sVn/bs4ae00xEd6VNQXm36kpw+0u5TiBsId
uFOGVMykxiy3RanLDgRLTfvUGmeDWNMO5gQcA4xOF7TrJ0xHlA58fqyYnkD/3TM5CpZA4I/+XQYP
DDmTlVvMj5L0nX8d5r5RELQ7VDzalr1nlqfpkGxXxhPs6eGulajrepy5X45ljBRAc2nlmH0sUFNH
DG9S6KrzYwg0J6wd9YoJL91sZSpctV5Hu40f9GbtSp3B7lqJ9+ajMCNAKgsbXeARDZQH9DwntdEN
VOtV5bM2xnm7iQZpD/cubWZ1KWUJnzDnoMRAXmWWVvosc3G5fq/DOnUfB2uwscmCMIOeMYi6gYry
uWxYinDMvgnh2uD8BnYwdP7DQ0nTqc7sqOVPsw0PLcg1ka/RAmmsKRq+o70YISg+b3EpjYxDHAYY
7m04n8CvtWixk8CFBszp+J3OvdmMY+8a8ed0QYnL2x+E5z+lBZ2xCUenV112BRDgAPv0824sAsvQ
cgNYbDDEEf0DcQa05MORz3ToBYn86rFy60rRWDW9R14bwQSkESs7eApkGjT57dCFGSROy7wmW2eh
cgZYk0Ew8iFWTiYueBr695pKDrdGN9r+cKdCYuXIwZh1c4FNZDGwHbqpyflKfdscdmZhHzYDg3ax
S4tSmZM/wJV7A3DyoJ1iWkqqhxO26lKugVoTxRaOGTVGC9ff4u4s/ZTVQCwLAKECCzVae1I6UGIH
UBePSEdDXs0Zs0eNbavLiOIlU++aLfFRrIhTgcpsJ71PtW+2tCNyOLbP8tahRkSKubPsjeADQNS3
szeVOHUpPCjYsPYUVjidgS1wjE4sookJ/Xa1wa8ZGlBaSDWsoA0I0sNFFLSu5qaonX2oGMXZUm1m
OqAI7c3RfT/HYP6a0LeUaXPEISuNSJGtwEVDmA013taeeasRZVc+c3i13LN85GYexDQ2/nUKktXp
ImfUDHHKKr/blCSQdNOGcqBdMuG+wHBPDG2hZWJoiF+4CFEhH8RDecJiaApAAAHvURpDs8FIKiUF
ttbM57z5oaywdOp4UoCafQyc2tyPFWlsLIj2K2B+rucKXD7ZJqKkH/fQUiWmYwwKit1HhxnSpM5J
hC3mjrw10q2H2ARPUjtCrIF+y0jBXKUW/oKNBTLUuMpcTIVSSDxSicf7AkeCodQSf33MjxGF5fPn
k7CQTqA0Nj4cpKsiTRvlQUtV1x5n1598QR6GCl5msflQbx0W6gEw6qHDsvqUWFhcR6ZJ4JogswnX
EnCjloaXVTRQIVsdPADEBTtETUphQ+Hux/y4RQvC6nU6kgb5/j6nEyacD2kNlQVCD7M0Ss3VbeB3
YVpsUuWGEAY4kMOd5AATeNYVwcFXusZF9WvZMjHWmEoNuHacFZwisxxZqc1CkCK38RJNRTTcWU3V
oCdAxMTdVPrI3zhlc7rv7qqD4wQcdUP564D7FlrQ0rKBOtgRICdPDwx+SQ7G3b6kqKMcrbS49p3Z
ldNaMOm3YQya7ahgsZQiF+cW7ynSNFpoO+RCZhVxr9KKBUhDGxud/QABrHU2pr3rr8qgbvhPt+Cz
vKsav5LPI2gGxxt3sC09r8KijpAJKqA/dv1mHL1wuJaCpWB+8yursi+pJe1oVdcICiC7T/UyjRsd
irmIWT1IVyeZLgcchmGWI6BhNZzsbrFBzUrv3vtcTW6WWNrux37bRiOzU+hvaaZ2igXQzOCg5+M8
w6zFVmx3upzSPka1WOFvBjhP6coDEOf8MPqNkz/2Ls/SFXWVYycT7NNmiv1MdWDmyp2xTDKPZ2cB
Yi4rOJrH+SKNasva2qPNHCD/dCGz1m3ZVO5+8oasJPuosbR+QDoGVVekUzW5w40R9D896ftyPwcI
sTVx2zQ2674gGsXLbZrDu7GZGzeskPZXNhTxqEDOnQhf7KoI65/MaZtBr7BVJvEa9YBzAY0SHzu7
OAOKg/DCFewAj/vbtCKlfw3iT1KW28FvHbC7vrKwpgqzrG0aSvdqpg2SdTazDSxY9gXQ08q31nXt
whG/66M0Z/yy9nQpsnUxZGocLkcvzcBCkqLgtPfu0tqhYucXLsvABaCBRwV2l2G2cK3zLgQCFKg0
XV+oFUvlXEy7MesIy7djDojlJimj0YWAHdq89741BBGLbofNMZI0GSnUFvu6R0kfHqImGmr/BgG5
AC/q401gLHB8Bueti+YQv3LFy9yLyBnOC1+2mXNma0JQuwOvatkHW10XdsVjzx3MvWh5JMdwMgTO
CX3W6YQQEUiGWORlN9PYjm1wW6SAyeCboKTEaXdlP0XhcOMX1MujWESR8UkEUnmsfAyyNCXzhevy
DjNFJgGRfQWpLZiHqqxUBvzSzkVu89sCbOthuh4LCIJs3eQ2Rd8hskyXpoFwy1lbGZtysbLaspAh
vMEW8epvTuYgLLKpDDXCvs9CIRIJOxgz64R9jhsksRHNw0PQf6gssQABCIx0l3UYfdIyu6Y+ki5G
M2OUqxIvTccUua+rwIh8d1BZGCTRqBpsgLmGvrFFSQFiZAg3vQ+VKW/G9IkiwH+4S7oUrXFmw8is
AY6OdbFblzneV5trM8+1GxXwJRGEZbAUpC5D5r4KAYNGbGSeQ9NKRiThBaaIhHk9wQq6vegfVVH3
eY35ImxutqyfXVtfhUVgupxjpdv53sfOQgsIM9niJSVA61ZIBCBm5b2J4D0Ookm8NwxIc0UJiwrF
iD4MdYdmk1/jkZJS8QKHG8N7nm4b/770XDAAJO4YwQEUtwEDE9b61+5J5y7CI8HEYQaXIkMWLwhk
ma3+S8eNPORe4C/aofYI5JOS3P+aavLx9X9P8sf34ClwyqvAaSt0wK4JG17K3G9zuc1rOmHQwpk1
GskcmuXWPQzwrIkQ4n1fKKS3gTIePuWpl9mutqMp9QBRi5CjfxNVfYNZGpyK4ytOCx+bBCAaTYco
RlmKUXqzCgVwOKNBZomX6GMGmxYnCHLtY0woLYWNlrRN7Y/22dSHxjq3Ppb2Y3v4ackxPwjX4hdr
L+Bm8NqfGPZpZkvTDHOZjzcnpKQFbD+T3O1RG0QYNdP7sZHmfurRSwzSPMXOZYffgXeSYnd1ipmu
f0womccZfzScNm4AqmIPcIW72fEC3aKowKQWrMe8b3CmoyIzno9uxPrmQ+CIF0TpamyfzoPGisHL
AcouyJVhW+OBzmBe3CEL8cJryxyHavZM/+vezxgK63nGM4R/shDPZYLaGT0ruykANjv92Ct50UUq
2P6a8qgYJLqjc1riIbgBGjRetHmJe36wxexbe2huAFtctYKoGpzWXZaica9gDUwmxVv4NjkcBnDZ
YJlYvwuazBznHvcr3iunHqVumxLKop7OadRx3ZwpoO9WIAWIXF4BebPL4DZEHX+P7zMlOrxAafT4
dSV6/DtVI5xonjXacBUJ+PL59VCqFE6BEfk8+CXLmuHRr1MNKyCdZrP3ES/34STWVDiQMKFkvA8R
qMQVW601wmVRt0PWhZxRa+brAvIm401Tlme/3MmF4kwWm54B4rj9MbkdKqrP2oJhOrb0/cyIJuSY
sC4dy3R+pCxsRrUXdGSjf6Y+hq6jrMMU0VbPJUZUZmPnrf3ZsiHllHTN9NkIEmMy4a8yW/zDfxoi
DwwzYPeOGa8COg9eJDY4vi9yuEJR0Mpn+JUjk60RAcc0n/zqira2xDf8yTY27OD1HfbVh5Nltj0u
001fC5k6uywVM54xf7jeUpjl8BoKzy3hL03tEqYvAKvLpk4Uh2PCu6hK35wn5Y45nPBZGSqISuqn
E+68boKkKTaw9czk9Tk1rgKnD0v44gteZ/i5nDhG+X2EepaS89EUyebXES2Mk7Lpcd1dAYOI+uqL
CzfWlK51WpCJbfyx9cDgANeF7btxACeQ/+RmwOQXMS7DCIs/ExepOBu/rsy1USGxDbMmHYmi1dXH
TBaqgSea5lZOh/Nx9qo0+FLO/UjuUY2r4FWYWxH5T5C32F9kbGfMQIFEHLON2ppA+MO8NF4qnkNf
hWYdVc3YPvnRhAD5C1CwfX7t+6Kd0g2qjjtF3sbcLnS6xo1GOcrGOPzfJAm5HchHeCTHUj1YmSiy
LEm9iTJ9B4hom4qf0ZAPwvnepSFcE1uJVIAqSogzd+Uj0hOAVQ3AMx8GR6xsu4FOGQABpLd77PKq
iAC8jzdJgAr+EZEpvfo1ko+1FG0BB3HieXQyw3oXN5wPRv5FU2akCbR/c3jzrjLfqN+992nhmPcA
MkvwjSmbzBdTCu9EtYblbmIbOU9bHOUM2mJ6PavJbtcFDqo5lVFlPvm1ZaFTQhIBBdh89OEPN+KU
AMZNI4kliG1HWuFtz4IMIfLRquE9d6c5jZzdKGpzyjMyG3dghzgRXlyoZWonZgv727UQf7iG39L0
vMwRaXz61ZAnI1xpAluF3H9YbHVezAHoNGugpX8pPwRW+eFoRIK9cUYTLowTspO+dN1VlVWiAXak
8Hty3+deizGrEVG84RxcvkaNY65GG8HATbf69wNHmhL3CNIne3PIW8eEGVf1qM2eDNLZKUFdzbq6
qtas4DiNm48JgR/YCL0SbLF4rtvZpLhgDuXBKfzjhUEPXw7kA3Ywii8DZEEu3cpM+VBOy9a5Z03j
o9dBlmmchrGBmBXENSeID3C8MODdCdP3z21p417/zbYzzQPCA9VnYNYGj9XSzyp73ZCxC+Cq+hCN
BXzA6AXsAJykz5taRKhwmpDoCN5IA+uBf5d1pmNYijCFKvnvPWKVumkS0aauexNEiFlBIvvMLGqf
F1jhxpUuluyXcPy8L4cuBA+pEvAKgVAd2eCGhJcuYlTpQB24b4vsHnD0EGO5Zxt9vOvA8rSekXN1
cp7/3iDo0OA4QDYkCuuQ3XfokiqZtGxeWemd0Mjxe8pK3Pi7YCoh5n6d7M8HuMi/NCOE7xZpIUh7
R7qcu3RkanCRZLXi/t0viTGy2TjtJ59OnrfRbhcOmwIAxvJLP9KpWFV9beQ5lRANpJtd3EcnenS4
09EjmFIhsG9pEHnIQF2GxabIImMwUXHHPw4VyuvNGdd9mUKu5+GQYwmY2084mRHF5QDVgjDTkaKl
op8TJJvjfHoVbTyAS0O0TAlEvcDXcT5S+zqfKOzJZPyIZ7UfYvbzQSyXEQuHyi/LQ8TEBtvN0vWE
excZnqhMvmYdOFhx470rQm3n1f2XiYS9eyIv+1h7Hgj8LPOf7y+RcALkRGGBrf7617WngbMLorcG
khWlvGCm/I9cax6Y80Jw+GB8IdjM3L+JAzqm8EQPeXH9cS1BSTarEZQc56LuhLkwPp/QQ/kD/yxQ
yrBRTVIKwrb4+/BcjNOsczl7KEmsiSy9JKiqgD75EgfmPxN1piksHcjFfZTVwchciroqRb1rn/nZ
2YcqMnjwjmAfOcAIOxUCX8TW8HRkaABexcEswg6AZD0cVm0plha6jX5YBdzUv46V45dGVUSeoTEn
x3Coq8SqXOkEcSCRMlrGHKpolyha62BfjBaE4Oez/StF5C+B78GHiSkAbQKS8iDawuV9Y1mIFwU5
67ZydizWrVH6bLIkenD89KjBmWsE2pOmy+DzjeIqnWHFxsrLlF1dQItAalCWNCjx/L/MndlynEi3
75+IDubhFqgqqTRLllv2DeGpmSFJIEl4m/0s58XOD8v7bFv9nXb03Y7oiG6HWyoKyMy1/tPSzrXN
ULHKvG8zL8/7i5WaxetvM13Wll6TzIYK+zAOA7mRB1nZBGcc2mbebBIbetMf2zSUHhDgtaOt3vHv
o1eesfZpkpy7rGutQd/UeaEipDyz8ksLrKZCQnJBAxSUbdoYleAV+VE4BQY/VsT1a7lD5xByiPnf
t9fXFqj+fjeXomVibULLupcni7INCu2e/JHmtrNnbjelnz8Ht87Y7EWm8VpzCUhbnpspQovI1xrB
N1FU3Sij3UFA2HQ1x/8NxQwc50X8o8D6XtnB+C3c320I9+IiGBSIFz1Pjc5bhD0f2dZ0O+pswqKU
edLodqTPg2doqobpoXMVObf+OkWuuKx809hBilFJ8N/1tT+MlnV0hrSo5xY4GGQogP2Iq2IK+ywx
5j5fTEyDDqom+z5ibkSwHPLBd73hnbdGauvfwYPsTBu1KUlct/00Qm68KwUoeJ7yniNzOBZysKwq
aS2K4b9WWuIxPHs+o1Q+Wp5ep/AWOC8TD10UVbV9qLrRMOnQ2dD0lCAxg+M/dP3Ks00XbW8SCasB
YqIQyqMbDZPVXbPluo7GadxiaPKlpMuPQglfWxbmeHLNZloQYbc1+TmZSyNAzHTQtfKlAxEy5jh8
pQJ/7JEDPH3uX4ct50l17IrGt2eq++/1H4D8Xr+u3bQfhq+vRvO9Su2CpqaVJLqxJJBESaYcWeyw
eR9wGTYTZOOlNlT0jsOlD59EFxnNsS293IuLPF+evLX0qnQtseuUGIkuStPZLlup1QUIS/8YSN9O
dIS0OiinhngTV8l3GS/1hZt7/Riz+orPlRTNS26WfapRkNIjN850ogkH6rI7j6hd8yMzDMlcXoR/
7S+lSAO3KHi6piGPqK7dQ0VQ8t1WNRNq7MHBqrmaDnP+Rr/9Uoj5ybbIM5GukV+1akS3OQKNI5DJ
L1Q/R2kRLeFDIIoBvYEov5bjkKVNIfJ4dQk58bJoOIebje0w62CnO+G5/GrGWiRu1QXHhV95GdIn
fpa6n0/oMbKvQ1Q3p1pbDe7ziBHsRWX2T4LJ4uRMAh2NseH0+fOit/BTY3QeEMPcvltCXECmPZln
knIK1P2G4Vy7wIdHOY0dfswgewDULNFRTU701YKCos+yhPWo7Kooj2JF3GyN7fQ4KhcghK0gHVc9
nx2E7nXstUuYZEGUFeFLqexovUQZMX8ZbbeyDv0sJtqvsi3WWDle+C2cvKBNDbICz22ETCJ1ral6
0Mqp6d/a/sobJ2tIsrDoP5nVKK514JpXo2/tb2jm7dxurpazpsy+MZkGdQkqb5zL2insNGT3+2ot
i0M0/hZa+5Q+YXxYxLB8GwwD13RpbZ/GseptlA4CWeO2jby5RSMIXLF6yRRowsj12Z/zAbeIJcrb
1QrYiGn1ErU4jXMm6qgRZ6kHebTFbF8x+EfHINDvvWX9Ys5ZdutaLB81EqQO5GkS6atbxXy1tXcO
bjB1t6Jw5YdVaGpFE9o9H+O5RptBAHGZk9NhzI77Cca8jx18m6ceACO2zXZ60FZXP4zFOtVJPU35
81Csw4vUorXjQc86ySwpCFXh+mCCQ7BAFp4utsTV4XIf2WPRJN2mqk9VK7YY8olZij1hg0Io6yGC
3LgUtgyTWZrZ2S0799MY+vq6godQ0CHuzIdmU5zNxkCnPOfXfmj0ZdxYdfRJGhRbSL4FdZRXjcO9
v/j1kY3exzxSbsHFZPXFPfohNCdLIZ/tvhMnNWvrVAnlf5JO9rzQvz9vQ7uFp0GQzkM2TP5t5Yac
iilgzgnl6fo0ScbkxtIdYJJrEg/MQqlLP6rFaaA+tuI8GKPnqJuiz44WzrtKZv1ntant28wLnqqg
t29cBA8nk5MiHfQwPVH3GjFh6OrakGP9cTP77kTqV4ZiDJj7tlhNl7NMsyOZVRmCU3m1f4GYO0vE
2FWn2mMCNpozh+tX9tkyO+dY+c74AbxwuI+6Ql5YaxM9oe3ervKxGshZYsulPW/L2841p7Oc3eW+
GzP5TjIH8otTKzYHe1jVrbu2LB6wtjsLofiVlsFyWS7aIZx8DrtT5rduStuO8hM4JrrcDJldZ1kh
HzY7LJ5DIJ0PwxZO7zjw8wsWW3CzWcaEtsovj02Uedcw75aTTG3UpOG2dgzQQSN33HKjv6+hBu5z
3YshQbFiHuVSDR/ENGOhyrxtu5aRO18hoKpBLdr+Xe5sEdO481YfnKAOLyy4yESJzb0LVe7AGEjj
q5HZaOOuV8/dyihZW00NngYzUHt4XXuOCiYsKbJupriJRHa9GCK/B/1pbg137d43KNH5Gdx1U2m9
H1sqGMbkVrc6qpCFesIqz1Ev7I+zkc3k7BSLeYMEaX4ubaWGU2E3jptEhRVcuVkvw2Nktl10botQ
pPDL7hYrePg0xEBINPg2MQSY6cDdbW+gQ7hajSHgXvvmMsnrIVIQUJaW1nLZuUN7h83EeAi6iBRc
zCZFfygiIR+rvFTtASp6La7asu7L1JCdh1IzyyzjFKhx3B7XsJPkLe2lh5mSSdE3fc1d65e8Ptdg
BbJJrIDKJfHaOVM3oDjVmDizlb9bAoI8E0a7+dfICDMrXSxKxKsJgGB675V0pZJ9RIrJI53PzDvk
ThdksQVnz9ZmV73bnDWzVbzqwYzms81mZ16GLkzFaWjWTqaFGr35KTLyukIZlDeRjKWR5U2dGG6k
n0oHNU9sF27z0K+WsZ0WGuAqMYPBNq+XqNJdYkv4hZugYTtNEe5taQ/idq7sqUyYIlWfJ2PVY3XX
4OGJNofb35m6TcGPCCZHPSZsr72bJrcKp3T1K7+xAf7HnvUQQrsms7Xa7cG15qa4rgtYY+b0AT8n
26SHLnbaFUIqmKv6oitdrz/ki7fc1CXwbVrpUl84uWvhogjNIgCqq6R1WedSQJPOXrDG9gIr70/2
dGswZzdI2ipzGYTh1g4QIVjie0sY8quKKE0ciQHu1PeZ5RxyVdgzESK+Low+QTOARG6Jg8J/XA0X
314yzCFeu4SddOJ/IECn1OUXNqEh9A+FaARp+IOlo0PdMiC9OAhb957HoHvlz8+QzG12UQ2h+ylX
6uO2FflzXoiPeSS8KqZNaJ8WNCeHLMzkyeTwMNkkfAktF2xXzWo3t9Ip56MqZJSIQWwiJmnGxKXa
eu2T7Bo/ldJf4zksXfZXNbVfpjzbjkFPBj6xhNkNzGdoJpYelyHdOGzc+2gsnKcAYZNMSwUGxfvA
CxOj01u+Wr2oH8TQjeFhDIL8euy7/mkexik/MCFPZZeg2XkQG62OLtu+GlLSTJpjPWTeU1eb1iGa
iv6qxsN8Y9favbIFZGqfj5DqEW1RatuZ+tTNAUPRtW03sRlwCKdmpIbxICy/v0XXuEyXQi5ZHI2L
qZOhzqvE9Ucl4shqib3qEWrOl6PPlzusgO9PWybLrxl8/HCq4P1SyaJc4m2t5S2nPId/6ddNWlbU
F1xC9sipUx5n0qCSuRPF+6rMrY8ggvqImCg69SbzHJmZU90blSkT1frFi9m1zw12H9hDtzsGdlZ9
6Bd7IiDL6fsPjpnJ82w7GXkgUlchltTZPeNH40vnJsh7qRXmU9u5q2hLzmqxyi914QQf6yy3XjDs
LdcKRjn1xNBfOkDZ7yEF7Hrf07SIncocbvwMa2mN4mDZX0L3i1vvTfrKFAJObW2Pn3uFg/DQ+CUE
LSB37192XleSKihLPcGBbWQ3DsznsxKnYR+JfaOsvJtGjPbnosBqG9sN1xBXTVCEpBm2QwIsxztR
rMK7bH18lSktvGoktVadn1vRT38KurYiqYXjmB85eBcZR0a4qAtjqv10EpVxQZ6u/bzrGY4W/rc5
LldD3Hmerj7PKhQcD3Sex56k7S7uM8+5hlKUV2JF7BLLnJLmWo+z+Fzbky6TEfhTxaVq9JdpWlkr
LEr6tFmArn5VsGkqhikkN79SzhnwPEfKVeqNYh456zfcaYqQvqCY8OzSv8UG5ciUNtlgeAdjaNEi
m5vy3k9j03wIhNJJPTpj2pjGYN7OS2A9wfqFEWolarjYn5aiOS0UVQw3M7vloIeiqCjlIkpP1CVG
f+sUi0VITLYrBNfW9MRBCoXzAaUML1HiFkwtcWt1zJUPxdPWjFGgSJM4PKkjkmwdSpua2mHK2Us3
zl19Z/fWMqZ0FRnTfnh5+00k0przZj0Zpl11zFGanSyMa2sonU8NclajS5QR6io7QuTV2rypi97v
o4RuW7sCz3HRjnMScOB6a1rAq4UNI4Q45de0U2vW1ldriB3YTEbmjljinlBVx3dijfw8mo9yFkP5
kue12zPnhqUCvYNLyOnwVuqh96djTq3WXc7FbLQEzI5aeYcCXVbbHbApW/VTZtpwQieBgGvqUrm6
hlndV7OoeQ6ugYxrrlBYw00o5Pd8/W+tEQUm93GsujWNRKG9F096Nikm30FkQ+xEyNREO2RrM3Jc
XEXkr8NXoGPY+RnW4RZ8zd3M1P4JvffGehusMSo/zGIpmILQhQBwjOers2rxOSLYjqf3cwGgEF5P
FJT61mTC5eomcz7OQ33aYN14Whx5VV99dsK5U23qNdO8dlfOzNfbYmxttj0miHGcNntyJk/sPnUE
tKVzNud5WHv0UeVEjUPvkA9HIUIi8JEP9mmNOurGRmRG6S4idsw1KimiQvdUTkG7rgJ0WIHwlglS
r7lZ3EPeabdsDmJBCRSBHXR9eL1R+oWHzGj8DHaOcFOBS9EdIvcQrJvjnuAj2/cinJtnA9XPFNsE
X4SxO7N2Dqhg2q9mV1NlocovZH3o/TEqUiXRz+h4swdI0c2f1+/q/3NU5ureQ7V7AT5dXvdm5iS1
7c83lbWu7UE4LSIyFUFQC6N5qiK9BJcDJVwQO51Y3Vh3C0GqcjJRV+pQLB2mIVV/FZuZ1WytbpvF
pFW4czo52/o4lsaiKRCM5kAFSoeYVcLzTtJ3JwYyt6H+bGyZXkVs5ctgPYZ1WXvpUnbdF4nLl4DW
StEadJuh6EZkZRUHygk5XsyFV6uv+Z6zYiRU1DbJE3WRH/GPqcw4trMVIhqyh6hLMtPt+4O7muOF
NfbBh0Y1LoBlkNl5nwAolh4darCOty0zBufUNr15ekGSgZwjlgL1X4LWZFAUSJaN3glw6zan8yZa
c6AOv9EQgTpenDo4BLXfnI2cVJQRQTimDzR/okVSYq/zmIadF0GVGVNxwk/Bgwl0bsQOmr+LQTQD
Ie0AZp83hBS8G1n0MBtmz/fcxJG8W32/8rBTN8rC6FCh+fhmIKoCPKxEfm2wDY8faS6X4iGoWrlX
XY5dXlDB+Gfp4rz/zBbprCdHudVjvzjZDfLN/GsuLe58uGwaGV02g4xsW6ljUZrLc6i9+X6RTcFX
wF4Hax20Pbtp0GKiqL3o0QI+JOKp6pdLC9CiTBc0O38ujou/0SNz4qJzGR8wLNJ7GrK8P052Z774
crTiKEAfWchmwzkwbuvuUl9v8XraZWrPo8Js1nQI96NSReoy9yWqubHbkKnm2aK53KjZJRt0w4no
gtU+wlzB/zLCoRzTXDmKrdfAh1HGkwiQPTr5OFAUdOt448xivs5tS4Wp6eUiOCLQEO8WHUyooaeO
b4lKIfjoyiJk+B0F+N1g7BXvSABzF1NTE9zg11mETKYeyiLlQK9QhAGX3G8tCEC8+UL4h1oh/Esd
sy0P26D5mdxD5oecpRWpcsRfy1h0B3K+dYJlf/0QsFuoKz11UqTNoMLH0ZPTzMd5HtGxaI3ODkPN
bpyG0d9h0dQB8qVsbWNpZdGVYRT257Up67M2xHiPhrBK0KbZn3DrzB38R4Bxv/TGSibB4pZrOi9r
NcaNDKfsMBdl2LD/Sqe5qix79Y6Tv3jvjawQ+hbkqma8rdu3JBOI1vpQRigx4haByG2P8sU8BIu3
0hRENm6LITO99tBaVfGu9rRcEs5Nqjrq87Rw5EC8B4zZ3eIswNCO3We3YdM6LwPqD2ZVzc0HZ2z7
F0mkVlyUHdgjSk8EXLnilW/kh9xYSIyoR20kBpXHjZyxHY3gLh+7fDYuZcWiTmVZB3fTPPXnySN5
gY68vgYXCC6MzAzfgxiXAa9B7n8W9uYctGuOj0qu9mU99pOdVCpc9mrNbJH0dEA8wTiGF6NTdH66
RQaFU1tG+tR5tmoecfGWqQTcSiWvupsMjjcfKF+sq27tCzSLi/VCCrd+ibKJ+IZxNrF0evWhDZvs
L+TOZup67vQcUu6fLDezPvco41/MPbg7NjQ3DivCC16g8EYjPjgJNbHqwvkTwunpXszmmsXh1JsW
62C7j3KjpqKx3PbEeSAZ2RuOTkrozBUomnG9DLb8swLsSENNozLgdSaVuLD690bYuE9V4bht4oLq
XwrRWVB0KEBrx/myzqD/BLoJ8CD5mQOqblUKN4+76oWOtm/Fo3TH3vXupqoY2OVHskzRTMkBxwri
Bb1W7QDXABHa37krEp/1tNh4SOzU6U09FZcmw26q7RKB+To9Z6VevC9e5/b1RdWH7eQmjBw3JyMN
lecuks2rRmUD14Zuo4qs0jdTBIHWRtkYmgSXyNqXpr6cVw2KGfu29o6EtS7hR7/rJjaVQdQNE+eX
wCtML6XOQz+RGquf5whtXLRfyKQp41F7rXi0WTTI611G46hC9N/MgVnyYwrRioDwMIplrQuY1DKv
UTGJPNvF7byDAzRIXuWbOTwoJ5xoYUpH+1K+78MlU0TFbF5I34eVqdTVbVX149yn48J0W+tgCmce
h89zvSlrjfktoiRBs3cpyeJNFOwMFxk+64pJrwZhzw0+l9zch0fmWgXDn7ORb0SMlFlY83do9ANf
XxnTSMN8Va1j1vgJwRlhoI7/TM/9yvbCGgbw9HhnI/hXVOC7B//nMKzSW7Em5WXwte7F7m1qX4Uf
bR0RGXIizIbUqn/+xF85+f0TsXFDVu7eYShfd6dnf4rfApwLJxO/xLf29RPVq6rG8ToJNT8GhTsj
glOmZhBvUVaQgq9f+d+mOewhBn9LYfglz+Fd3/LP26CGX/6Xm/KL7Mf+r79FQfwvjHNgzvJPT2qP
i/glzuFqXj6V088xDt9/4DXGwQ3/cB3TweSEfAURAq/Ra4iD6/+BRt4i6RsftIclHGPUjxAHx/zD
4kdIEHBMnnmw28Aga/ccBzv8w8PS75H5iVkZgUP4b3IcLMfhnfkfhpmcCBzopL6gQEG1gzD4zTsF
6bp792yR0r9pptcpYoEwZvqei6wyKp0ehK43xAYn1+klkbNPKWKI3SgzZ8hkEgUw0zKlHLcYUXw4
b2K/LLKzTUYDpb/KOJD8SGPyaEsO18SbC4sY+srKs5uZ/GEgmrEbuws+SX+ReUXwMaeWse9qs+Wk
zaT0uTeLTcXMK7cefNvKH8OS8jvdGnusE6hWtcXhPIcERlmNL6AdLDumhIT3cAK1m9eCobvE6K6N
mBxL88ZACxledOAV17LEORhn8Hl56tKd3Ld2sHWXjIAndDmrRqlS5pmGmIOJdD3UxETdmduEXK8O
bzVI240NeenxBRE/PZCDWn5AD+blB1w2O9SAlEnHHr+20FH2nm3E7BJv4z8xFLseEpnWXR9pA/z7
FaGj85T5WT5/jeaKtr/JuyY44/YzvHNogd0eG1/642HdVJbSmBE7WAcZuHlYrFLcYlztPRTjpA0k
hdnb+CkUcG3i50xvUD7cJRYla8NNWzjFQ1cwrRMA15kuBBFc2T3ONIdJSvRAjHYIwu6icnpxBYbY
uZ/J4y7tGC7N/gtZtBc3QVTdI9rzRdJyl9PSL/0npCjNNUJn5cdSg26B3clli0XodIyQ0OJLUU+k
pHdYS188skMvmkwOYL2ruEVa+YmMsyCFEnarmC60TzwgqkY2fyJmyVTSeP2WVDnsaG7O5p6LbS9x
VroNIVemVR6sVd/RWfsQXsvmqzRDN5EnUbD0NOcosaNT1Wv5mwjlN/mE+9LxyYZkJ0ZdbJq4/H7d
jt2+YF4ODQ/HIC6Z3Cj9k23iykEYZ7bLrkZUCx02j2hwMEcBTZjEF3adf+Etjrjqqj54EEHvxlso
ipuss7rndb9zsLE6/Wk/un9dzz/ntbhvDqvXa93VcwTvhegX3/hGXTApk8y5Oc050Mu4qpysvs9K
KheedFVDNEb+AgTGPBV5sTdVettMfeWQKRAdnGFUaU2ylQvqiWgYM3mx/OVPfv5XpD0nEUbUXRhR
7T7ZRd2gZ8DzT9XNKY8KkyqyK7q/ELHfOEvQ3/YsRHh+MLp4Gec6zUmo/hatXvUgxDZ9bBWmkdhW
HXX+Dn8HyYjH633rGca3Nc/6h8FF/9H6UU/K5uAAFyCot8OkkUXOhWVZfpqB+hHCG83021iB/Uz/
dbeE6QCccnzbp7l6q8epLB2oBTg+rdB0PfatVC/z4D/XRWlfrHkzXXpmXiedLDDZ+QjgjXoKQLvm
8T4wFuvSVyX1nlUYad2olZ7GKBCZTPVxRSrym0f+Hy4V7RRKVXZ2x0ED9+vbGamOJhgsOt2kPf9Z
8DRwIgmGoYL8nKIOEZ/J2cSDt5ffJa7/p5WxV26IVQPLd93oTWlEX1WE7TrytmETu+xqCXNXySid
tlW8CxkVcktjNx0VmunjuiFumHsEJlvUH9t+2w5mHX3L2ty4dnc2xsQ+fNa1W/8mafjNpI19/WJg
N7k5IWO1gIHfrAmMihr/YjGnDc0stwm5PMhZ9iRmaPNkW2kox1CvVLvrbKcgVPMBKeqWDEH9gv52
uQC6d19s0P+4HmzjVmbGeLBC1V74ZbheEE80n0jVtB6sIit+TK76V6XYnfjWQU1/+zbdfBJvi63/
hWXUnqz9/w/FSj51n77+n//6uYzaf+BHGJZn/4GRmCdlOR7PjXSr/66jDHyu/69yCp0/LJc3gpaT
yFYUvGzKPyon1/oDayzP2aNq5y+8f1M4fTfa/89OsBfge+21CwYpnDgG3tRNIbCf0QdL/hQ4aD3W
z2NRdIWbqrFTw/Tchh52ojgYNDokepLZ2g0debG3iSSL4Fc6KtPzVrAVW1Wwr+3Wjot76eZGHpin
yd+c6hPWvd0tvJXLJPq7SLm7uQ5yzcJ8s0gUTJhW8qwOuyQk/qOxKY62sHwysbLyMV5trDjDsm52
x2MmZ1tat9VCG0uSAUJk/gSxqHGk/LisH1YUhDWAIgj2MC7Ip5CNCaRfD6hGmtTqRhLxAG45BaBj
MkwlVXCotnCzXFwlnSmz36xRnyf504ZLvKHLFk/qDCp0Mqz+Jv1ucf+Lzg3zP3/YusQ2KuxWmHvD
oIMKGvKcYYjE4wzkzBPWQFQPnHynj7UQc/meFbogyVm8MuSWIAVEq5jOk511kLc8HGyqypjynYZ2
8Le4gAvzbg1jMLDDzfbbetf3oYEaAjRyTcu5neR5QBcP+DVD4xx++Cx/uNKAa2ArT2OOJQpH74CM
VZ1bneETPtBEmsGDs7S7+bJeLRV8lSjE+meX+8jVEXe8/0JgP5OP1kVO+gkK8KnZPYtem084K8c6
C54MINdxTIMhmxARbM4GY3liDjmIxDG0Ik+0N3kH+vBV0nPMy3EjEEgHaeXOGUbMIUM6YV8MQ2ko
dR3qpuMmIPvJ+JMLUcCnYWbCPolcxjK5BDkMKBEQOZYWCh1/NvfrL+d5d/wWle0Nn39a9f+hVnnj
POCRc2ggVGSqgOUxhfZNWSVrxAXICuX7zZE6Dy6Ju8u25cxwb5LL0wGWaCoOdr7V63LZzxBN2xOc
3jJVFxCwnl9f/PPl/HqO8gZ6gWeFnk3LhQsCQ8Cv5ygg+WRHWmfPVG+7i0dXZs44JstfdlWq8AkC
wOmHVhVPtWE3MMrXupy7vPxNqsGbQ3W/EHY/EjwwgOBy/lvk3hYuGC0E0R9BX/dee4uutFPVifgZ
jqGHiAeSkVhMuG2Dgs+uoY+gQwc8iFNarpin1mO2oQlaj2pZMc7jIRDeZN0FlVod467VjQo/9wiC
8vpG95nDSL0W/eLDP9/NXUr907aJHNlEAmmynGlsiUZ+c+aSbcXe5DH8FiV3VYBWqW3PHnHnpQc0
IZ5jQF1LGODYkxfwzx9NB/32w2mkqdYJfKMuMkml+PVRUpW60ApO/uzDGa/ZO2xiu9dvgq3nGWZO
s394UKp9DWAvbCsbNnJU0XDTbd7YObfgp7tLtyjzfaViOd6Nfbt8ZH8vcqP4nqdnBVV0188taWsn
H58Gf7eooud3+nJAjxvbpDWxC/cIyKIPEJmVFo9IVJEdnVzYAQTBER5plLw/HMWkF+yei9XuaZwu
hhFbnDqvet1Bp4gKmP2QfLTdWdu++vB/uOV/uKV/mOal0vU0JmUQFhJj9DDva5t4x5XfEr7+FjWQ
h4G4ear2UC9cJ/vGogWhXeocdl2+fz3d7d+5Ihp5+KzJkebD3d6y3OJLhrBgWa9GfIoLUYt+h92Y
TXS3snco1bk8PGcEGqRZY/tWigTSLDgAJR48kgQmoBNRXq75gjz44YeBthMBoo4HURO1bXzqXzdI
cMiBh6eHqcEXqaxpdz47K0Sm96eJu7KyrpvK3v2UVWb3lZY4HVkNbLCvPuoFzomrDpEm871eDcTu
q9O6fb3OV9sbVMx+jvZekBcVTBZMJGRJs5gwOdigsUDHnZnN0AGv9mO/mnbL449fhdl8wp+9U688
eT3lvX5sW3NcDgN2IpWfvLLRk/1u7ofvhhosLBVZ9moJw5rGfrGq7FwXSKbzw4IFwp+vbHPdcxs6
6Dtu6T+vjTcj0dlccFiw9jiCOGpZHG+WRuGTE4OwdXrfz2651Um2YQPukh97njFIzS3zVb074ZfX
cIW+w0QAJPy6LTolEuQhdap2Mh4iO9w92E5v43o5TUsglydFfnRLhd0A7ASnqLD3+yIkLreTh8Bh
3BOLHOmBy5PlU+YlYQ+j6L2nqffsaXs0dTXmj4uuPO1fD8FGHNAWe7YYgvnKeT1AX73jvRnkfMDr
HyzH3N/v/vVtt9S61z0VlT+X5bnfwyG8soU6O8vVG0bjXlh9YwpU2wSCTsWfP047S9t7SgB0YzVH
CZFT5gJBhXaZ58HxSFkVSzS2RBPlbpWb5rGrCkQp1zkikPELdoQ9ksAipZoz1rG2WRgp3ekw+mev
drGDH4gi3Tp9ar3v2Q01M0K43Z4wNrv67S746ybIwOyIQ9Vk/0MPwU785kmL1nXYk7z6KfA3bOTH
NlMrVaDd8XJCBr2WhplLeDmJoTqCn0WxXxWWd+WszsKujFjHLN1/eboBgUYcasxxNBml+fdCjxxU
2yvXUj57k73w5TfV7/8iZCMbo5tJKE88svky8eY4Teaoly/A7IFYT9qG/TW+kEBoUhBHlp4dcBiQ
nyFMiHXeA/5a3ZGzEmPpqNzgxggr370EaqS4/g0k9CtAT1OAPYiOMnQipmqBqb65t9pbjFnYg/1k
rXLIjaRUSHzKKoa/sXZ3Q0bms3NpG8u0iJNcTdu13/3zQn5TrXAFrGMLDxPt7L6Y97//iSLYpLS8
ZRuWp5ysosD7c8Hd4q1HA3Ear3wdIN9Z48KH4iTlNXT3pxsErbPqw7+9DqYlAZUAQWAf/NudoB92
W38YxI9oBpuJKWzIrHyO/SOhVHvUwNLY0b4gWPWUI1PR7nXvP1/Gm3KDZtHExkgLzngoD/fLmwdS
1fMkC2TTPBBkT+Rgc1STKxZjeujsEAirasf6qnI1YsLftC5/exJ8MJUOFgJeBe7Cm7pxW9Ec9/Um
ngqAQbo/NgugnhSJi8G/fmw+TjeT53/pIDdf36Pg9Zr+N3eA0vnNgmf8heWxqgIQSirZt/dgacJ+
rNtIPPXFrNn+nNcFVlQdT++imSa281NY999jLF6LGAIMOsI1ih6lEbbqzqMdPZI4sm/ZtWFSGxKQ
S+JG8ZoT4wrv+3d6/cUOhWRBh9qsGWMwFnRQMsQGLoxJvysNA5PU3fR/OTuv7TqOLDw/Ua/VOdye
hMQEioI0uulFjmc659xP72+fKtnCgRdg+2qGFIFOVbt2+ENcjY1xhmRBa/UBgLBb+E828CQC8YJ2
V/fLM0JJHPoADGV/Km03yfrvSRTKKm7Nfsq3Ryqkcs4OrbTzTfRugPiWh0zJ3mg5G8NfRDxGh//8
qg8y9LskOUO0dPnwafZWJ4vvCgud/uDOsrPE8dFFZ/4RXWxk2pvfaybLnDGo0aM5pE/Axuy3MQBY
29Hfm56KGmUMTv7Go9R62qGZOi3dtdiIrT/AMpTFlzpuRlReYohqHEcj4g1kCp4zUtN86ttq78Fs
gOA2EVsK4xjtlsUt2rk7gb5Yc0Yf5QSr7LjnvtH+zntpOGn3TD72hXqSEc7TLj4biKupnGXpKxG9
yHak3rYjAR9y1WUHEsrbY7Aq55VWbsqU5k4ZeiLZ5CP0wS+DJpbyT2xVqiLqJGoH+gcstjVxuebM
pZgkZ5MXHIML5VeT/WfkiFUqQkEYb0gjwcxnd63uOeglA6wX0oUegNBKj/BoqxU11L4kWuPql5yn
ZcsJjzoMehT8AAmBnNVa3cldU7vvL3vGu0ovTlVviVcc6sqlnfrnGtjFljxNU5PhLGOXMDO6Myox
5CPmiF5PcRlmQO3/7eLgmr1bgAkNWINNA5QlzPFjQWC8Bs3uPhtJzRpnVp2H4KXU1kA9bic+jXvh
tKN5iNMKUOunCm84ALyHZNg6cz5lgJPS/1bUA6Dg7chHr+WZKcW+Bo+9klYCConE9X0V1qXg2VCu
IHa8GC74zu7RyDmWLFBAV2Gafh0cc7rEQ5XsT36TQPT6gjbzGm2/sWP2Zu9OFQS7KL0Dry9qR5Xt
djuEgJhStnqAGiz7yQxG0fmqkrby5hPw04bnJE1jfgMD7qpaEyS9zwfQ1Y3+3lpjqlbplOsF8lv0
qYzQk0TuKNgMXolKod8P3G+iZ4iip4kiFioEwJhuS7Wu7KzFrZv0u8qt6RggdOLwROuzB+SS0wvx
6JRKxDXAI3gHcPBo/7x/D28OD4a1HBugMBny+28G/F0WNGDSjPkZMlW5PjNV84vP8NVQnjVqh1rn
gtQsJqofROzrs/2jRqZFw1gY7AB5WsT/v53V5LjVIDs29t/TLEaR9s6qoizKaXnY2GyfF7Rl0+Gz
1aVDBHDeSrugObMXC7RioiIe9/33KDX6KblHkIWvfa46dDDai+AMjeh+sD2Hb53uiMJnSFHt8Zgf
DQuQxXfUZnqall1upvlyZ7duX1iXJA3aifKHUs8qgXbSvGQq68DLND+oQW5mVBzTwr6mPwClndYA
vlevcxfL75Yl8cvpO8LNvtX/zFe3J89DJmriezuNJWRQK1wmAkKdIahF77JxdwueAPst/DGuicvf
0cWRShVJEj5US83FP2ha0Jz5CfgQ0xZq4OkqeKp+sWuked4/jpO1uss5gt0Ce9kvTPbXUxBZPmA2
NPLJXx78ONpIX0A5i74sAn9yGlmOUWSonQWGv3pPcI65k6Rt17Q/gRFuPQiFApopzwCbexcLk4Uc
CJZXaiPrAx00himTPcMqo3F3T4UPPvgScPoyxO4GeEoA8jzOm6mo8Tfa5CujLrlfnx3Gknlh71bY
Hb2/9G8TWQpAn7SJDMYMkdVybpKXfFizKN6m6Nlxs3lu/6SiL9bnPXUS9prkLETvFISqgIZglnM3
71//duvRCRXGO7WopNFv0semI9ZuRRU+02BGNtpTe31D0YUlYKdorKCklGMw9EHS9n+4rsNIN8I6
AVzEG8sEr138bEHw/dl0MeB5cdtB+riL3Uh8HFaHVjraZzBBPnjf1k1rKrSlzQ2wB7MIGXLc5u0l
2D+wg/v+PKP70vOMI0IH2VGnqwSo1G4emwqIkHFGyWptvW9dSc2WHfo83aqBEtfNg/6hSdcOEBWc
zKX8kxZDuCzTB6n9jbkM+xSJEiTWmCL7SDQQpl/vU8QGqylzQRGscThRJYYYpLEQXNAJ4V/kAHkS
ney8ivvf8xlyOWSNZFvzf1P/4brwoEuRuF0iOAIpBOscjS8w191y6ttAXvT7a+mmn8ztUgd5pnMV
h8Hi7mYtD52ZhyteTN+8DWqYfQSeIqtoVVYX7fXgyJYuyk8ePKtquzNxueFkwYYqpi55/2beLDAb
RQvmopGsagbJNzcjacLY0Gt/rv0pYy+ZExrC/dHxhoBrDeHOATfUC/Kw71/3jXC0jQav4JCQtmJr
vSn7o2RNKA5dIk3QgSOs+1nar3W9dnFxtEdP2od700xzKLkn5l/POudKBkcODC0CuYSoyaFMaGVX
gT7Vkavazt+E2L9eJfxmWLzZFytJ93E/BTJjlR4hZjHZf99/qKvf5D9PSlB3YvjLt7UkX7jtzUeQ
ZXa8XOdn3ZGN2ibyv05Wt4XpOQsElHyPqd2+IyJV+HC17rPaHkYIlWYpoziGuB1PM/ZXqbiZuqVs
WMe0q77vrRtA56Ir6zvG0RwHSteD466RXVw6H5iEcQARjtjoQzC6fuHcuaNB8vv77FimaZxVsmAv
njRpMyWNCHbqmvxOFMPDvwDn+B69yWDIoYoFGwYkzh3EJ9fbDnHtm3N9LosUcMTj1M2Id+7NiOPz
L/059m2WjtSuFBWHoW4cyhfXahIeLgEI1V9m1ZemwyZCiLqXXK4pR+BpYkjUhNROLWfKJ2QWZbKB
lpu3LXfUeUgnYj2Hhn9tPCSV2TYWWfBKNnwMZitL+w+i35vThnEskFIau8hVvV2bvpcmuxsU4/Nc
O7JD96u+a5ki0Mmwss3kHQYWzoAPAyyJD4Pv28vLpkCc2pNSmVr9dTwj18py2vzts25lugD2OV+K
KRR5kOw64nK9QqTFyiTno3/w+FgvvRqKcMIS9X3xeXJJKN7szRQ6am7t3fwNvRupqvKS/I0eqZNM
+XT0lnhfI3RVmPJOTx0tBz4gQs6skbMRdaKprWszw16kb4h8oNSCcWtIGx+upEzqdDq/NRFrKQZo
bwaHsU5mWEwA1uSqemVhUiQzjj6Zxsq73wJ0b+CumeOUQ5uztsBoD9SoRA0o+hk4HuODCPkmXEOP
jXDn8WwZ02Mw9fprIApY2APD2286RFGOuHxyPaxWOrBIixDDfL92WC0bLkXr8wKI8aMC4DVoyg1d
7ENYD4yMAuyo7VuTq9haSy8BcfwDk0wDpj6xjGssBezg0xCFrMf349mNDBgXBFPsQ0txZUoWvUGk
APVD9zWekh8YEWWOcwQNTMGG+j7dK1JGAGfzz8UNYBqNw4hk+6Ek1pWwAU16FP0hbRnYfLQ53yAd
GA7wCiQfFC31N0fWgBr61jRV+iOJEokkm1M4HPcFMzTSX5WgLQyJ1ufWmHgn1WpKgrRfzxmONYA7
XrqJFjobPeA1+rtHdQ1BSr6eCpRV4uAvEOSDnbd3Ozo29vcO+rkJ1wF3RMatKgHtyJ3ZhQNaQeuz
nmtlziDL3L/C40sLOXsEA4Z5Y/xe+QzqDm1gxgH0etSVNxhTQeudBg+qYArlNJuoX9Egrqji5qW7
9jnQtmD3QyoQaHs4GVJsrqp59/7nvs0F2PQMlRnII+LlR+C0Xq/0abQyNFMmxARVZQl/aZwvTWbC
BaU03XLYsy3b+6OESOLZ/z41PRnzYN1jmaxugu2bD2q3Gx5LQQOzyjCjFYxRzPSlfGE4gsHJ+49I
v/X1xVgz2F2g28c+si3pB79+SHdFNAJtwOCbVkxEd3mGHJx6rQhCeak7I3UJGEz6VcroK0laEX/8
WwOyRFcBwSNiGF8M7Xj0FlXDYbbQBuDfXYWbvBgwBzKd1lVwU4TI/b9QEnL4u5woQ7eZdqTUj9MI
lSyFzgbKFoczZYczzejze0eORtGxC2mPIy6ldHqtfJrmF0jR+b6e53xv8/GIOD7KIodM3aiRTuBD
CA62/HCcmEhqpiWlu/1QQQKD9aElqQr6FSsaZqszRGh4qcFfzWBDdPJ6DITL32v1IhaqonX7AxY7
MPCjbY2T6Xxlcjtn22OVD74/XUaQl2735K8DQ8vnBPVuHgDdCBiLQEiugmxakTSNKJjqg9XNcNzu
NzOXg2wmf/ere28dEPJm0uQzXTuKB3aZnR0lMpbacTcVn7S86S7NPfMhJQ3Y42+li8ZXfmlmt4z3
40jaSqcpLReags/xsDjoJJah3Ap2rR7zG6CnMmnX36DYCzpbcDtwqI2/630cwcelKVoXkMTac+c4
u+N8mcwxBDQeVXYC6MkpLJGYRWRcRNB2unTgcKyoXKqYhFas4nylFUbbDl2Rw2AiT++ctPqf1p1q
vAZNU7WEDDIlvpkNz3EyzrCnkUY5NQzHemQSGrdj4blWO7BCsZMUmd8i3hL+Ug8w1t600LTJTNLu
9Z5BPhOdE7SsAMMbc7aZmB96xC08+67Yshmlstbs1jX9kSJuN/QvtlKYa2nT8jbaYPKW7YEpIivz
IYN2zWrVPnizs0XuEeuq0fqkkxQm/qRMn/FO7rx7A7aq6Gq7g599zbu04B615Or7+/kmdDAZhnoA
6xFcZ8Dh86Yt50ONRrk6u3eQ6+x+0RSSUmpsIuujs5eldRs5AoIj8cNxLU5FBgGvIwfPCSBmLbGl
Judw+9MORseAl1chZ1EfEMZbSVIdeHswSBUeQQMXQgVR2tLJ8iq6oo0t0Arg6kkXvBh9SkvlzyVm
kTYHeByYEZ90bxZ8BNPoztzKKhbPalAoJ2opow4OpYv53vSwtoPJd5wZfckkZcBABzCEmjlEZkp/
cPViDryM0M/Jsistco9fwb9D/ARbvIMF4cvqzmg1GUZ1aJkJJ3fwhAvmhcwyoqsWeuvQjQ/jTSSy
K2OWgX+JnhY1mp5hd3mNd8WImzYdxO6SZ3UbB2fmtEs7PpW4yVXoAaofRKSjM1DRgoS8Vceum7G/
PIXjjl70ycP8IqwOu4X08R86YUycdq5apL+9al4R9GJ/RVC8r8lkahdSGqthiMae2Bj2EVE8xKT7
r3tbgNc6hHGBqvOPOo9w/uArqUY/LgRZUz2hlIC5HnnbVT5eZ6vDnsRGNh6NapLuHVG6apKvvj9W
PSusjWaZn+hMVeMiciTR9u4bBn2e1d0XG7aaoCQ6VHXQdjFbp49P3kzvLLujGbHx4xreEas0uatX
h4+oZ1gaZGMrBf3BZErQHp00Bp92GM3Oz/+F6UbSQl8dvL1sADWTKgVH3TqPWHKbc2h3g9H94/t7
7nV1QDeKSb2NDqvN4B6B2Ftt2F5y0CKJ9i9aYl11LPBrIQcKeXiWse7IBan5cSvudT7O5W3afyzX
gGa8hxTnzTacZ2PF4yRcv9i4PEjpqFiOOi3n4MjWZxhAJrcBqlw2lbaZ+L9pY9hytX/kLrTJqAos
xttYNprUijfpBE3fANkpL+ezoT1bfQbjP69Ix2REAxNFi2pw8uWM1lHDXsHhgnw9xWKVFUxJJRBY
vVoZNsWIqNAJYqB1SPk5tmsUFzIFy68TziS4zg7RfTKyn1MTJtX8vShqOTz1kDHjqPerM5o/7fZR
KUCr9eZJOfbovnJyMLilMX6LTnfT0Se1H5OvdYKfOAIdKyNRDMJRBL6S/TDTugrAS3G8l8zOvujD
ImpStK8O28BZWT3YYVd4+aE1p2n6NKJ8U19i38v5WbbLCnjXmVOUjdI+3VG/ogrNL/T7aaxOZSZ4
y2Xr5QoyNV2fAzjZFJg+lhv8XeTGMoGx4lxsFNBcgUx1xPMlmrfzPNHQBlg29fJL/KmlBwKNOeWc
cO2RXL9yYZybWNJnMvyvw0AK/5y2CqNywJSCWgQRJra13ZJLbwwiNH3GgwbdUcdzj7lJiP9KeARf
gAmJX2yf7ADVFuQXDaMnVdDM1HhNnG06DggOZdOhWOFdp5fJbqWNbHoDUDZzSeklPTsMoYvf2gVQ
MBo+UmWsVSGQhUyAObK0wSjtF1Qiq6Y6a0h2MQKty47bZAxMy3GBQrdRlUWta8rje6sh8A+U0/ys
eZwXzrvm1CNNtT43BoJoMOrMnXbZ9ISppNROQx5JKeIXPmeJa7Ybf+eXJlkqg/prs1W3wvtuLihd
BqtM/ADJUVSHQFKstknCG0DgT09MSEq4X1GMbchjrqw69A0HnRVyWyP6cLztAYwo1zRNxK55cfYQ
B+6hqsuyp0JK8Vhyj9jfTIZ9aHInSaavnlmDUb6DPJ6XaBF0qctsYilcGa1kSDxwX5t6eVONvA3W
ARlmi0i6gL3MjIud4drIIKcJNrrCI9GMHZgn0xIlz9m8tEn/YOfQMx5SENmkkO0+TVyARbnySk3D
zflpTnzBbG6RAWZgbtnLZnPMzMSAedz7rdhC6nwpdOa6QzMmwOmruLcazkb7Xr9MADnu3p9DUPr7
eCGkhwT4fjck2dQ/bsPh6RFO5D+62RFt06T5Ggc9kIaotGWSBvOq5b5W+Nss63GVEQawPz9ov29Z
tfr+SdXIgbLZ4JBkiek/NOU+8LN0U+Srjy5SYsD8rtAlPacrLCNMzHuU7fZxPUyb1bbpZUYu3vyt
pVdb2KfUs8UuJ/ZtQW40RtPVzpOXWHU6ovN0JR7ozWhmdTAHh7ZLLAOVug15V+8pUR9s9V1ZZKrR
EbWMHbH0mEppix8GtdameXcfREqhCp9sTp85wZuzwDRFNBxVllDOiwyorBHU7GUuTQLShTlChqrD
kMI8+435mLWYjx0DjM0/o4yzLM1JP7G39G09HtZpBfX5pUHejTVKr6FAqqDxUdz5VV7DyMK2JB5w
9rfr+o1ELAgQ8uCM3uPwqWzJWta7AKuqDRyEWaXFY2sbbofQBPD6OfoyUu6yJsfZk++Vh34H9mBR
/Udj6wQ2FnmsRbo+IUQBIFQLn+nFHLEqRldKjwLn2ZSZhkbN2fsmBtscXDLFsAgoTDHrqJNIvTG2
5Btr7HXRTxJ7jAIKCVhynpGb0G9vH42BR07QSp8e9nYIv4FA8ZA9XGq5HSt3ZXCANxexoYppvdMG
DJbJIsEM6s42z41Vgm0FlwxbCTUPo8/q4jC4dpi3vwUJn8w8F+QZW30upikJJoyU1GCE5jP3HcOy
55kwNW1lQ6vZV4cXAEHIqUtru2SVv0Y/3aK3iU4QBF1Ep/2tS+ZDPgwBb9Va09mf0eNQ22wxlthw
oOgj2kA387DmvfhjtfwzOh4HS+3lGdtXEHxZU8gKdhgmecFDhkoM9wts2ATs29sUiebfkNNgBztg
IxKL1wx/285RJksf2doxuwS4OUPswJEnw1On8ybQyAgESAO+wCiFUJDwtIQQ1Tjq0VxpiyefPLyr
v+GFLQGrs9qYO1opzflvOh3XM0HDN4u5OjbI2JbhyxYE4fiQkr/zhfT9YPUkZ5p9nUPj3eK2znf9
vaYSbBEAvCl3qcBpOBgSsFMG3kIXyYHpj5cFS+l6/KxBcmXiwPl90IXn3KayQJe6J8393kQdOmGX
rAO0+59kMcl54kxmoynKt3KCSWc07RPBSSyqyTVABGdNE56vL5nQz5/CHC2I5VNVTXuf37crFbWJ
eJFPr/HoDVAyljsUl2TTtXNmsxoSYRr9Kuk8dL+2aG9CZJDVNtEPOIaMM1k1JoY4QEzLWsLCANyj
+6VDDPMRNoAT5dJf1cdlXC5yZaBSLm9fR+xqWnweWUExCjUT6NAZkt+Llzq3P/sAa+tvs1vnHIJz
U8m2s9QsrywduU671kLamNQBiQCVfAVAXpK/aGBE1iOKxmRoR8sa+D/viRXTFa20kDzo7JRnCbQJ
/oTYlCfbPK/k9Ed6RI4BPakuVATcr61pBBD5DJsanu/udF11QbCBTO8mhznQxTbCkeDgTYvgMnU2
n9tJyvosVpfWqq1ALzjRylXybpQtWiL4zLEf+JBJvafK9eSnfcAj+0u2xkPsPQxETXN9tEE3gdfR
z60XkX4Zemd7biOAikFNYMM1qFlZ+vF1EI4CtiEmuyRifn5KFsZEpDEWYO3gmNoA6B5QiOH9XRaV
/NWTt3Nwbx4t2QaZnxazmU9eXxUQjaEPxMt/aPYTLNG5i0dyWptuAur7V1sg3Snq5thxhnMBKSgO
cDZHvss4JMp1wlPGRSEdVgm6UwkvuIwn+TR2Qk//r0EZ3sAq9+jPzWGwcBFWdU+3xW1i1Hw/L8ql
BRM2h/vovVL+J3IzwHu02N14/anEVwRSy4Nh/iIbtb/6rShbrdGZKLBPwITKzj74uV20v5c4sXJF
pw+lIzjsq6xc1aAigRj4g25JabeUtm/l4J+UVdWIwzAP9H4ReVtNMLFnyMQ4g6KJau7WuSEt8baq
x8b5smQcMw121cGaY0NV8Gp+wb6RlTPYy95koAxnKOFPat29fxdvakkAJbiKMtlhzsXI62bSFpip
4bvGYH/GM4vlordOkbIaKDuuk/h8nSUDQYfoylFSM/hUZUbv38zr9juFLV4xTDVM37TgIb2Z7uRA
MrvBQ/829VaBmuNHK2tH1QP7kl23Ippv7MH3L/zmW3iYg1gOWT4NeCw8bipqewxhaUXu9BlbSjlw
g57GXfGkh8WT24Gc0LnAnE0RVoqJytvfv43b5xcUB9E9gFHGHOANLmJarHlIqqX8DAFH7BhQNRfL
N5rlGacjZT+4+pOu5d+/8o3hBkNegY6Abmfoy/whuK1tuzlLgLXGxic0HqWELIOYuucc5l3bj4ex
IwT/Au4oAxg8rqTWRJJJ4jGtCInq2Kom8Q+rzVEa+GCj3C5RuAe8C49GRYRYinfb7vCHHcBBEJuf
BlR4uJSn8IXjFJGvqyW6IHayPuu5U+X7coggrfRx6+W6Ev7Z7bAZSgOLsS18A8DGvWn9+EJKdFEa
RbvY3YGnqncC6nA2v2/J2LnTabLGwPyJHYKcbJbT19bPbgL8j/5FBxcE8kuCHmd+781l6tgfYYFu
m1O4v7OhofOhIBIxjZBF9g++gRmblCnd7n5akNve0z8cFNza4oHxsGv8FhLPCYB4lQXVnzZviJ7M
OuO4Nj+OyboY0RcU+KtlOdc0V4LpoKk0S9nIwQpqMQz/Ildzhoedr0UiQX86NsbL+6vxdjv6NLW9
0PZthrx4e93CmYiaM7j7KPj8N7dNbTa0mGVe1IQYHb+EmUeuC9cUAJi1I0ZRffAivdcAMIbdtsPH
DgPCEfixNwAwTjZcAPxm+5z3jZgNIjnchP3naI7K+CVZVwPBbXT4YOM97yop0RzlzAcCjoIh81L3
yxh4W1vctXtnNv/FWTIpfqaGBSnJOfiDNQNMCScyTijNmyH4gSYJgWovlp3QIaM9y9zLVeaeOhnt
Krpr0OvMQLDjuuOLQeU8An+vx5aNCmoEOJ0oA0lyrbttLAkxwsSlWfa3Ec4ehsph2EBFPmGuYiMV
XJjiLSGGiCFJlQ54fkkb5TfsOREbP8LPC/r5TJ/cGZAhZMAiDMu52IRBZs4dSu48QTpN1V2BzZRk
pOEgu7FElxR35sAjNWtRPHSGEUF8VE1RIaWoT82X95eQ9WYNwfghbkDZpzFjUUq93gYIK6Xuwlz1
s+50t+rxMTikvgOC7ZsxnsnlUkbMPHtGaMsBVSbJcnVLsVPM0iKfpG1mIunJ29uRbeFPisqmH7ti
iNf8bq52Yi6nDonv+KOR7e3cBZEEwDBEQIhEQKpu94MDc5wmttl/orZpvfrfUOxTRHzg85Dsayql
3ql7jWtyRPhGVeaXCtspZgg81vvv9zUQg64zmBgfZhOKO1ZAA/gmb8Do1usDhnqfgt0YeyAIQ1w5
yQnBQAnR/1/ZQYAbG6Mu5taBMJZvPaGYmXSUZ171SY8udTLXqVQNKn3GjK3zgVTbH6BAbkMqIQBp
mUgM72i9v0nVirkTiMjSfsrSPCDQVNRh/l9/X78MgKR+C6JBZnyxNcOTvn//Zb+5PuDz0PGuTXaX
cd9NSK/LLR03koEnzQ5YCAhSXr0iLlWWB8TiobMhx36Eh3pzA3xmoFWQIyAzmYTn15vJp5Pow+of
HsHsXaOHe6239OGH1600WTgiqg4SZ58NwR/vvwB5wH+euqFFaiYYCYIyLmS3G6BYFxc2ZrI95QSX
/UcYTkN4SQcUipEyY3saw8W34ct+sMhv9GjQZaLpYgYRmCcyQ9bczXOLV4WzV03/BLkm7aYvgds2
20tU9UhF6rF9jV6E88eIEDA1DPtGKh89hM1iO5dWaJdP1DBDACQQ0TaKzKy+9HYlsVnjAphvXLvL
CaZM9QkukknCPWNsArAvd4XzxFRVIBjvv9bbzAogLgsbOCsoP7L/29FN7InfqW3lT7hgiCk0HEF0
Sw8w4/uiOyMiPnv53/QnZe2NEfUwI6nthRwuH3zk25Aibm98ZrSDMAdlqnQTUpZyjFA/2/InpauZ
JcDe6P9JZqc6Qu8//NvLEbkY5MAFBH5LSvd6TeeZ5zHD3L1HlDkCeia5LY0/t5xJYEe3+zh39G70
InjH9JzA+LCTQ89ErubmksMQr11Ejvioocb5lbK3Jpj0vEzDImMXoZLP5RMa3pDJjn3tD277xZ7G
vcUuy3Vis39yWxAZ8yfduNKcIi8BH0+ZffWrXsuYhoPGMDUxJtmIJ0Bu+ubt01giis1vldwNqUGy
OiaxMs1Am1JqDk75gP8p/UrmJGlMGx8eEgASGkRX5D92ANfEb5plshEgz87ROSL1xT8PFTarqRep
EHKwiXTpmhjbpOdM5XCIFTeMtebKIMOoZptMLrAySev+zlb6OdvNI0L7THuOMInAr2VqBjPjasav
3bE65N/DoZEOVQ89jIvooqBJao8O1dxO8kgilPA3S2jIfenV6qYKzjay4ZoYjxH72MeldJFURVFK
CfhrSyp/uIS94eI9tPRGv/l3QwX3J3rIux3OtarTTXNZeO6cdvnuXLwElvk39bJ0saLDca5otrqH
ovvGzerU+4ueIdPikurOvpb/qk1In0Vahle0q1l75pbfIcprbNZRgfN0JRjakbzMoJuFravHYo27
iMxFdu03/hPRp1Nqt3Yz97kMWUmwKWh2IS4pHa32v2SXKMr3OyIYP0cXr6YXZvwldmEJrxsKU4Xc
KdYFakqIRJ7NCzQmWziB4ANwFWrZVpH/WNntEj1lUzBMP3JkEmDD0Wr2djTHrtUkxKOaJMaMq6Fi
NAZDPnGOee+69Iw6yO4/gVhlwXGk9+5359lspVmaZFAzX6ZtvHoSp5aRANsHAjoffMujx3VuygLy
D4LZ0swaEdFF4B2hZZYoWpl+VB7Ak6zenzhty7Cq9I3R+ZoUPtRYZMCv/Vg9wMezQ3qQuiMZTwAg
f1WlO0v1RAvC/dKb3VKkePChkvv70m/cl9MZ1oIUbAyCAiGePfVeVn7P/sKYdZr+TTPDcl+Yj87T
VxRiqta+GEZrbC+Bu6/G+BUCm0iueLsrE8QC1vgAcBJXrqE8DWokqJvFEOwF6Ql56Tp4CPHJ4BXS
umSxUiv7FpVbixx6fAgYQe0XPRcmGhIL7tAH9/v5OQiL0WAMoZqtRF7ptfQqCugELtp8N/ujQrwF
LcBrDJj8lS1bXDfubNJuTU77HNpDc55HU5ahmlvHBq3v+9awjRmfI4XsUaV6AS+ShanQo7mNnaQJ
6hNph/3UYgpDuxjNKmlla+6YnxdL0p/NrvImunllmqRwJft4/hIUTrIAKdPI0XpNOWz1k6olFm4+
hDMTz3fWqLs6O/InqrGmtnoRRqHxx+z1s3OOVOjSYyDH82oJf1cY6HhFzJpXyqF+TZo2j9i3EFIK
jiqurRrodP3oS+gebolL3f6iQbK4pU80dFF0ScyXdSS7YIyiif9J0o2/Ye+GG1DjeHNFN1f1u9Ww
Aqt0WY1oaYqSMd0aeUP7CqODQTVvJkpOaqCCKWlD59lV9KyqmwSvFNHL5t8LILH7pbVuxoUhn3fq
wTkR4LfrMg3oujJ4Ty3pt3dW6qWfvazxdyRXVKDM6jgkiFbYFbEZiyY1i/yIlSPqE3i5uAAWOrXZ
MONk2SPKztP3zraFvyOTxdc9oK8do4oKa9jCLEeXmOrT/L22r1Fv4C0Q5ANQ+LwyFSmhhHB7VtgL
HIlDVk6BfExl/KEmuXq+rNASbt3LOYWzGQt2nvzr4aZaR3rs6lzrJx0eVJNxyi3Zgi6ZEN/VVyiB
HkQL67LuUK4uk2PbZjxV1BlBDjUT3ze4zZjvCvvGYvbP+1ZBHDqwS5YO2V/Kr1TVwX+zPK+D2P+1
2K5UI6xEBvb9XBfy7x1V9OsJjfYOTvCXGR/0BzLNVRoG9l6me/Y9H7Yc2Ig+5jAfJKdZwl3ONd03
KZrxOlVRaCG8PGRpzG7CLOCzQ5rB3KJQKj2jiiutVYLku0wyjDTOoB89XCAse5SxF3k6s50/23gS
BFJpg2AjTVB/shQsaVVXV7kb0BIpHDQsqSBVYh0VBFS+bjzVLBbYr4ItCRQPiIqzsj7nRriZnzr/
OnVpxzb8q4fHlf6RMGdEW54Wg/GfMvdDTTbWZrZ6PtWCxOJA1C3txU1IJ0XRgEl+jqokEmE2erwv
mugVMawxIJxB+aNRFydRXTgXwwcD2GC+cwXLDy4qWDRq2kXOE3rGbhkeIf3ESX3yaQBOw3kyTfRo
zqOCyKtlGykqvs4E9HGPZhAR4CHr7AkkIFJpex0dUbKHYM30rHKM/VL2jXxfvhA3rgOyThz1Qqdf
Jz37YhM8jB7V1T0H97OuEEuv2mSMqBAqkQGvH+JXC+MKxxSV404qqdJwH8hAgjyJlkRCJuxGWTEM
T9h3Xm17JFrI2EmcdfJxYsGAkkjX3zBByvGfQWRaqp9eyQ/FNtUcCv4WMzAUIpykSk8ahgAeSLJK
V/9G8kN+Iye69EardBTKmoYJtaKW9itUgA6To4C7GhhXchl1HkV2BGbHAH3MQFVFJ5U89So9BCgg
0UIPARN1xKNeBAxCDQH18kQ+XzCOHeYpn32VkKomz6AyWxDOPgJyc2pVNgArwCm8SYI8PaOHvOK5
mMEboQjjqNU8JZZU47nac5gAQXY7MNpwwHb2AzCi4CEcawwQLpkZ++6vSn1spHjZCmOOMABk/hS4
2bPjm9KVcuYkGeYfcTLXiDGvV847OoSCDKIEkNmzAndgjiRNek9NJ+nQVCWYMt6p/WvoXbLpox7H
boNXzsCoYphm6XEaXJn4aFpNrvBTFukF378bSq9rvplL5qAqWWWMEgA/FSBqGfJdo7XeYwD0d3xV
wzDbS/9BNyuMZBkL65igzZD6hy6fr81mTsmiRhmfYLQcN5OZHgNbhW9zSo/1KtdBC+EQIOKLUaS+
aZ29Fkh6sxYtjmRWjn7JmuzICQ3z9ijIo3T9Mig0CdRXLIvPFCEYXZ7wPMKg81/v15O3PQr0/9Ds
YpKCKiCSLrc9ih1zgyZDIfyxKltg4EC+VT6/y+hwU5MsTWj5f7ownCRKeNoztMw9hle3rTgMMsYu
bPb0MS/TLvy1USkE0AlaREgQY8A1BgOtmqOCMP/+hW+HIbTHKWgRdrUoaYGi3Q6NDCNED7Kq0/t6
2drQfaApiQL1Y4TMChBupt1TEN7ttttjJggxMh1KzI6zzUHQxedM7e1PxTW0jCbiG8VXwGHT0n57
/yZv8amAUvH6sCgfADGYb1V/NoAPQdDOzp3GjSlkGtbrFh2Pps+lXWqGa1saF5RXWmSZ8QsJg/C3
dZzbtr1rSnTOsoNd9bTB+yYzGqzfyHyC4IAbtu0glaik6rq0KvFQZHEZNcZoXl+uqOyQqTrpGedD
adqr3eJdO+rvPyaKUq97ZMyQLXSwoTcg0Qlx8rZ9YgKGYm3O9mX00t0ISZ2S2kU2LoIJgJLbiHhC
h9hSRu5/3JdojZMzsr5p89VWUmq+Q8ZN/Rj0lvHLmggqaDNdhxFaGU7jselvgsbEQBwceHoyUdk1
xmOa7k3/uQehu5lHXPNSF4/Q0RSGSb2UU4DiLoIvVHYLlgqo9FG5iGuQEmoDSSNwYHduZ6iMEVwJ
/P0mOSN+aWmcpmzrzjgCt9otDOBQlRky1A4Gr/3ckAYW1R1N38H+icZmicHW5lVO8FLssQedN3Cx
5yzQid4Bhz51dkxefbdPqCl8AZizVRQwgDYwha69Imvyu3KL6vizJVU3EExP7HZOYDXaaPuy9UPo
tBCvM+kaeEa4JyAqZzQ/twdzgGW3npwlzozirHMtb0Cu2vgD6zVvxVvR6REnPTRQmo0f7mKaHsp9
TdRv+GEiAWMHd1nolcT6ZYMMAKV7H7cyOWfzMDC5uyKnKzWNwI4hCv6N4kya3yWUIB1Nu6KGBnjq
u3Fh2e1Ki1JPohbgrjmccmNjD5/mdQi65Dg6G5X8kcgIAPChQrln6n8AIdkhYZldhGzGM5VhnnUI
BjWBiTUtBXbxc0rXxfxF9muHD1PbW1ZyLNa4nJgNAeRm6qQFLFXRlIUpQuLnvoinrfiEh6MoCCmu
glb11LmAwSclTVB124zlLZtzLFrJpmcoR9NAFrt4U3Ww6dvM/0NtpCSvmZWlgb9AM/A3hL/60+I0
M0pueWjkLx9sMQQnXu8xesA0gQntCF67QAZuh0qQA3G5tHC4nBv8+Ga8qKKkyX9YIOyQhiQSxvco
1TPJoYHW1HjptiiE2HFwv5SogZ7Wq3UvEzdsfFtx9F2WsaU3N+HzW14tfyO3SpbP9tUKOF1d/9Hk
HUxsZs7LpHgE93h1Di6jcTBPE0a2mApXdmE0X/MC0epHo0X46W6CFpGd0iabf8ZDseUXx8sW+Ha2
1X8HV5g1564dzfJ/UndmyXFbW7qeygm/w4W+qSifByQyk8lWFCXa0gtComj0fY853VHcidW3c0M+
Iu0y69y3G+EIhyQyE81u1v7X3+za1bUWaOK2Pp1s6Hz5oTLI+wsISXP6XdLPcBMDrc9mjWCukvxN
ZyG0kbgyxtsgUpQnToOrX8ZkK4POVN5lZKGoOYhA+2vsCUpvP0EsdbnZzHnISa27GVpznFCmGPpn
zfaSy3y2OtsHJUpvW5H03PaJ9jgXpD9nxEDbcdw8Kpqe3eamMmv+2hON0fl02sKC5E4yM0mUBq6i
jxzMMm06NdqiU6/R4CjfPJFIjcVfESzw4vdQXKOdYxGlxb0ScqTEItEA/OODjX2L30EAwavKW6/7
VaR4eLmzfFRzcz3Q1TeJ7NDy7m5MmvpdaNTtTYTu5pAtvfW+dxXjGHpqta/IOMfMD/Dgin57eVQ5
OQQa2K0wsXFu8PWOLmoR1K3WlvVpEeHdYde394sI9I5w4DrlXUteKIQ0M6iSSqNemta9PacmWo41
nU+qQT54hcLjrtI7bb9ObbrPUhNSYybSxJGrLN9qd8oemsGc3hUidlxRnPh2ckQWudISS56LgHIU
Vd4DxlP5JbEv1jsXoqxJ8ABe4hCH3SsVHuTH3CLx3MPZ7QjjRtmBk4QXVjvU7CaAbjvgIsUENHXN
C3O0y4e6J5hlJ+jYB2MZlS+RnlTXJHWLGGi9f4Ckq8O4bo0jmRP6jW5EChlUBLZnIro9shNcgJZQ
CaoxI2txJYhMw0TswqmW7MIg2ulu1ZX+xo66+qjFZMHHU4qMKVwXqMWJm+6StjLfYdbrznusfku+
RQv3CmfXq/ocMu+6rXNw8yz8HdLpI3mow1eN7e1YLKnnZ1hK+F1vsR4mmfrBZAHeK3Pm3lmR41wY
a1Lh0NVxA8DC1geXYh6R/oSiN6jcqvwyFKmV+Giwq2uGJscEr56YJyRBwgMlYVx1M+06wsrmy5yY
ymWjt6i/OO6cLJaT+6pKEKviVv+Im83qV+uYfonLjADpSS8hUpNZD1ISklZY4IYGYXQ0ULxOefmV
BbUwfJ3/Ed4d8gTxwNUNf9GV5rdFcYaDhTr2lA31kBGUvmb3uPT19xObDZ3srjwOmMj7LjD0gw3v
TvfDotIIWlCSMeaEDH4+j4c8KrpPmtOXtzHF2l6ZIIYE4eioZAkCze1Rmj5OKZZ481D9Gq86kZ2F
9jR2xqMN7o/9dTYflMEhvsHTmwMHn1o5aX2TeddgdcUFN5YbO8qj+paKIvYOtDbDkT66zpYcK+A7
SNdqllfS2IRRc6p+gX1AXKFnEepk1sonJep1joNtQm4QV5V/s9fSukhjxbyq1qX5jGxNucw40jC5
zPkmMo3pcki6FLaEbRXkPLvNp4m940pbLPsjTm3NfRE2qklIStYf7GWyH3WtK9ogDJX20uktB8N6
CuJnhUzeBaVX3eOfp2PTv4+tLrlpZmPAPifs6qDOLKckZBJ9s/sbvBp3p3ftgj8eT/hyGAs9UCvS
q+PV7t5X+JjtBx0p52G0PPV9RCeApE+3CLmhirUEXud7hP/KvYYN2nNlLCw/xEFdI0tIE7JVe/Vy
Im1g7xpD8QF5JijbvLpfQqOKPpIr3XR+JegdPk+hftC81Dqks4YxeRK2+TGq3OSziX/AhaMs8Vez
g+Jjhr2D98rE6dBeyd6ewzJkaiLuPeBx11wmelIG2HmBgplZGKRJnXxz67jZUfi69y1IGuELZnSR
u+vMgZ5QEZyeoqtiHeurJlluufCntLOLp2bVSjxSMMqrMoO1uzH6PUzNhN+iR3eZmb13i37FJOzY
ag9GM0WFb01JHaSWYl2b9Wz7Tq1+xsXHvJqzGQ1gbvTHydME+5m5GyRtnf+2kimF/bVVdfBWeu+i
Nsf2g43bEZ5txAzfKhEhbUPaVe/Ldh4vbE9ZTyqr2XFalvDC5LvTwBlN5X3sjuTgVeCe+WFOs6Q8
ZpEbp8+SaA1KKMilK3GWIMOrJtxJkrURQJxUD9UrhVqySzDZpookripBurMdF6WHhUQ9NoOTjdXW
TYLb834jNWcsKJznJOxJuB85yRdItPAI3fcY4OXebs6jaU0eHYSz1LEpMQj8iCXdsyiuxKFU9vMI
z26H0ldrQnoWHxCB/tyc9FHza2h5BVnKG9CyllA7KPsRKJ08wsLNpw17pXWBG+auKzB2DZZhHNcb
mClRe0H6CjmgsN1qol2ZdXZ5mxZDPw5+5Fl9uh+Iyoj3StcabaAopTDxC8vFfVZxSQwvYyggBXqW
jBJPweJ/OjS038t7c2rC9Lfeiqq+xiilq5L3+FmGmgYwm+W6ekXTd7bsI0YLUZP4A66q+P1OeMgv
e+KMFRdznSarfCwmIiQ7IRE8PdwfOxLKmG6m47Z1OFMvR601aFQ6gUSMvLPnWrOu9eLBeEmK/hnP
3WyAIAk33fr23e5Or93sZqK/HF0uqs0Uc52qPoZZSJMd3C1b7S8UZE5CatY0KEd4LVn5bjOmL1Za
4xWvI6I3KLskHuQxlzMI2epsE6PW/c6ZVdBs1GUSx4XZKgQUAwUf7fGtLI0TVREw2tZegOCNMtBH
sNR095tZ3Sbu8UIzt+19SMZX2d5SS4GWT5uuRTZOjEFfi3S3ukq3REe8xGq+UzYWlRWzwpPEB0UT
BKesc69k4wrDFBT8Vca5oFfhUSdUhrIlEcu/29oxmwanmnRhyx2rk2gISz2tPEdszHipeRylJqhJ
SB2vTpyCBHStTggXMCWScoithySvJjNc3m0picsberh1dkZNdM7QDoZlLhYfd9ZOsTNao3Ki12ck
+Ow4PJrqyOl7afW7cKxaAhQ922nTK87FqJL8kQ6wWl+uESkUI+ISNn8EDVixM8llbEOJW3kHOy+W
0hm3oi2O4k01ResidGCgtLsl1BQcsVt9hJGB6XeGOvC4CQiqxhXCvCaegHu3FqjE62zV5aFvarJe
L2Ja8pHO6aDfuwlmkc94mEcVLcuQyGeH0WMLePHMnBVMhNg9cVjHbdOvCM3AAGGdVixejlrVEkn+
HWltTJ2o1H3rKKOOAd8ZPR5l0sKo6ytsaKXKgG/90qAmQroltRAbiEzAu+jDlFUtelDfObzyNX2H
ZWlWA6AWYbXSkhpjT7zQkIIlt67TzKzB/zbU0Tmz1DdVJScLARvaBMjO6bGY8DGm9gmzdqEaxICS
SzF1pD8otEpagSLdTKEBhsxQDMdGsB++LtIrcVhpmFSIS6Y4Igx8qhvzI6aDwqGyhz+jxrsk5eSA
8Mgi+xaLyLP2autDb/ovuxlHziiz6cVq7ec4uM2PMw5k3ddN0Vd5CQKxjVnRgUolXMXUNUuHtcqZ
j+Ali7cEeEwu8+eUZUH9oGJiW7M6e3FaHFAZjuNnTm3Jl1IY7U70yz0te6/G+YDr7my04PRd26Tm
Y7xGaX6d2PibH1rOY/a9XEt6m84+DbUzrt5HBUpqxUI/GPv0b/9A0uWk29qMm7x8lAqpYkzEE9Xz
noVi07xu6tXx3NcnC4ohWdaD6Ndj44C8CbJEYWP/Izm7LbPW+jw5s+Y9VTGl9NfM6sVBv5XUtW3S
niXfEgXqQlWwOlBfi0ZQX6NXfl8sVVh8qXXM0AYfQG1eSEw28RROdnI92kyPJMcGF19xOWiZx/W4
FC6MmNApzZrz4NlBqvYmSB/yEbVZVhcCrHeXkLHA8XH+TXZGta6KeFKmtEdfz4aUsn8gd+wMohUL
VzmbYrfX3bNY2gBQ4S+nUBVdI8lnkmv0ts0vDg2b2ssW47mz4G0UKH4xx7/fZKyIRATPRbaB9MUR
nvo5HrD6HEQQk60PcinDm1eIrLZuuOw7dxJAUTFihF4wSd5+0XfiB4dzqyMkt4acX6m7Bvc6W0nM
i5ip9YgB4XC32fy0BTYAFcjomd8J8CPkY3KYAJuJ7adqanHz0o0X03+x/WyajarU54pmyKgXM6Ef
ciG2oQsw21GLCiIcfHuh909GrDjiwIMRzOuS46WXbbc0mQR5wSB/an20R3IZq9O80O7CdzQDAC6o
56sstZ391vVq5hSxxWm0c7ESAA2Kmkd2UJfaE+4IJWSAqvG1vEpY6TfdgHR8/O7ouoSirzsiqGQj
myTRQr63zdphe9lS41Xh987nNm0klht7IumYrVIqKpzKOTcEzh1IhPQDK16JnaCCIzvaRo/i96zy
b8+6fnPNxqG9CJOyIwUUe5oqzy+BP92mPWodgU/0oz17nvHGtAsG/xGfsExFwAjXFzJ/VsRCgDZi
Ygo9fYCRgHGRnxk5gs6LrSe2MfgNsxX9HDjFoipFrW3E9S4v87p/6nKtwgzLaM3CTAJLHRdnOmja
IszGVEwoeTKyh16NntCCfOfQUcCL7nlO+Xhvn7ccJe/ERgulCzZfxAFUqOPOHOVN3kZJLD4V30Px
ANHJiwqgPnfDQmiIPCtV+nLKzYsumY2S1hDSShqJ0h5wrNbSiX0FD4eqvoDPgW3dZYWHMJe2nilx
Zq+uQvZa0HjOg1HhSBlAOyCG6JZYCI6mQWTEs5MFWzTA5lDhuVgY6B9TXJVyD9rteSZvw1hO6DIe
eyO8iRJlXuEE4dhaNZ87DS7VviIPZVwC2ueCDbBVOgTPivefFIpj9F8J/TgPrzNdLYqqiqGdeVCN
ir3tdAnPSjVbsepuctZNEy6dPhLJgMAeRfAHtweYtamgyllTLghC1dCKGZqGsWisJbMjttm6PfuN
kjcqOvitkmKVg+dll8IPxG2J4RKf7XwH05tQ3m40ia0PvdGEaHwKGp0uG/6bEcBmLad0OJwiV5Ku
qhsvp4Z1z2s2TJWjy32WYY5l3JKkC85BQguqAvShbMH8XlQVK8ZeWZoPQPQztvyiNFDDiIZfD2GS
R1TaWD+R4dFTHeELN6M6VXZrBqkLxBlWYtEHsozeqIXo/QjUOY2KkZCf/t07jzwo3oQmE5YaihYu
TEpM5I44egivrCsFyQJXsOlnrY68U4o24nDoQ6aLmentlyyzztJzWdoCwrS8QMnIrNqlY5BtY6at
yWAF5if2gL/swxYD+aPrhfQYjgnyrLNOuKQcoyoT00aSyNxcFZNse66YjIuZArlATMM57MXsVSeW
E4tIWBwd1GBu66kodnJvA0oXXIsFMHLaO4a6lhW0RYJmOZ/LSbedPPC7Px9AOvwmT9uyn0jjzY1k
SbSC0Fxux6QFw+BOC0p0pvQ/5Ik0qjrBT+vTWIho5Sa/zWki0eS9cyZOD4209ls0hwQW9rgQA5CD
FIhvC7YipcfcvJCSbwFahSQhbGwdR9Ib3MUQq+7WYzUXkm1aFJR8Il4QqwmPALml2HK2JRsmkljb
BxW3OCicUh+cE5HLn6SDJYQGsz5CujJIiq3P1ffGDlRqg/CgqzjRWPn2A95o3Ix80HLIeTAUeUby
r3RJC5L2H7qUXn9/m5I5GbWdePmqOYM3+RDAKaHWDhMBlNiDsNeBiMhWvYDiDYrtL6sHc9NXcYwr
az+iswWMD+SkYm8mRT/yPRi9K1665Da1biSciSS7OpIl97aRe5yd+CpPqvG3PwEfiFe0cbQgz4oN
Wuus2CV1wDUjC5cDOSmaDtVRevhuRi4ZHHi6iOFaSn10LOm/Lb7tVFDwNhW+7zuLTl5yX89AABvh
UtIIYzxSeEUb10tSeDD6F0Nd7gO2BDTAKM+xVusqCEud0Yhnry6zcA4QD1MQVqRQGB6hWGo9ZA48
70ivxElsy3EbNUfgKPh9CZsF0mfp2R4w+O8xKx6HWbyMhSWaD6tAsPmUzfZ8sxXYDr2rBVuCi5Cu
/oMUXg9kbfCZ4rgmruVcw2zV4uhNkPUCYR8MMa4Pp6iDciNJ1lKYT6aKWPwlOUWCNpHhgmDuLNBB
h1BTthveDYdRIUXflO6FwrBFYH92AJ1mXTB5ZLG7bd3EU1JlmlL71MREKFGGSWIpXHKq+wZUgwFj
n6ERyUPc/DRkFdWd2cGFrPQjsxZUyFSuFFk6jDXYKOVNqFxqMskKiz3OPxszZtsXaLWd0TI51rdn
p8TGLNa2M9yyzThZa85QQriPTbm/sUFgfAjqqiyfQhyjmOlZw5HfYSETr1fCXWpSn2EyaQmxJQ6o
dTaWFHhZp6wd1qbxkN3iWqKu065RZ0+j6hHHmSptBWFNltr0FATtZlONGWSFL8KhScWNBuqv2E0x
qhJlrAa9XexMEp+zjFTUxFmoMcwlR5GNfBEO0hGxRI+b5cKm8IcXKtZ3eRRw5Sq/PWp0FGI7j0Gx
eOuOfSbzO3MY6/ONC5xomztbhjhqOrW8FWx+KRsjcqOIbgsQoQqiLpH4lzwAKTPEgRtiXjQLjHgw
psrdNpGi04US+btBwY+xDpDWzpNOkhLhGYlH1BkZ4sWS/h601XLvdfy1vvuu05VEIs5iotbfDvhC
Fc2PfOf5SD4i05RTohwOG4RJouGCoxCBBOg/izPnbYNc6ijtHZ0QhFk9xLYi9sONvycHsrStJsus
5+HhxSPeiVTSUSdaUOYNpes2v50WxXV3U7B8V2hQxmK5yxs85F1fMlaxbxfk2U3us+2OMhJli2LY
/LuShmOKtofHuLbjpVYX1CoH1G7tSCiMEgna57buOVMlOIabaVEj3aq+81rPNVqEVpFZvuEpFYc6
UVa2o5iq21HJsCdRNlQyC2VbrDZno03rUMrKrbJcYQ4VQ26hoNLVXlghEE1luB0bKfqy+ghlQVwR
nltCXqBZbtzPmGqEGRjTdrWdl6DFvtvosnSWxQ1F9jKr7ZEUAVdbAjA64eCdQyViXkpWry0O/zw+
6bVE8hSjDmyMV23g2sddMYlFuock10tYYGNryknkpED/HEobU5QZrWoLrxc09uJTnaIUDO6N5tw0
LGVs1N1ZZLPp1sBLV27XWlsxFLbCZJSuIauspCDhnsErBH/iM1V34Bc6WdZs8guF8EyHjlif4o68
k7KQcMWESb+YrN6hdNzOkhunXNYH2vmIPwzQCaN93Ghmnz2w3InCHHdn8cBd1RSvVFtojACGkqPp
hrA8HBSm2zoe54hz+MEe6R6ohLQu2HTRpimK6DojiK3yobuJxX2joW+TwomwdPvqgeky+zbCcyjt
AjtJDW3LeHGYmZnRgZdvAIQ0VNr45d7cRcO+cHs0f/SdzqXoBjlvrHshbOUVxrLqc6WJySTBw1KS
LjcHgQn1gqnuqqnslvFRiQF5OVG6pabNl6tGgAyxFnaRD+tNDe1/tm6Ri+FCJrDSNazz+HluVWqo
g5OVevq+z2DX2MdYt0fLReKkRYN67B3Mm30LFHkYdqndL81zpNfVOAcoGNfslqO2lgd2Tcru8GuH
CaPpBjqCF4xrrXU1nH0dAg4d19Gp7UCgUdpNl+LwdDU2kKLio5dzEn+3xONgnMqlrPLHkmH0u6XQ
1n3M7cEbD7j6rvQ102KxgeOhTl1WUzP8ptZNW92iiguLYzhyfbCoDBjdFfMO8ydrjwmCeQTzi4d3
c8vYOhR6uKjHulKn9UrHICTIqlSHUV/pDnVBxPIL3cT0qsXvUUgPgTrN8L+MLp4uW2u0K5Aaznfa
dbmW5YTAq07tAz4nHkYw+jpVV26Sr2p7MDuv72mWuESAJQcznxRy5JJKGW4UJ5vzZQc3F0a/n9AC
nBXfKsMpM/AVUkvDoVurYBe3G9Z2WqA6uWk3kssFscycd1VCplDqJ6S2w9+OWR/sQGUaGIjRTdW6
DqEZ65WvxNnoeJeYBiW97Rujps5rMNKzmu7yyi7aL5VVwmrxxtiarlCRDtUBy2C9JIwtVy8S7Cjw
kEbtcldHrlOfGhBP88bLu0q5siosEZ9cFuX6qVZtOwUDVdB3fy5W+E7ZPh7m0Rz9Dpp5DTKMU8BX
O5/oOYFh/IoMhfaVb23uS2d2M0NEUOotNu64B2u018SfBseoPlsr5ZWQuM2gbVs8jwQOHS2KlGuY
Mbr9DpIMT8ZvTW+pDJIwMnpRhArQhEqWwjIvIuF2uvgFalKcD+SyrEBiYV3dyN9boSxLfKlCSJBu
jL+6IO0cDmSJVEVCEniUppq6DHGSDvCSTT1jMJHdSDqx/JBU9i9Z/UY2Z/kpmrY63BPpTXR1tl5G
WhiTywxjHoRLIEnK24YjIU/ZIg0NvTmvzVgtMVgdmPTqbsCymDtxsD4hkkZfV+tjODat6t7N5loq
7j7rNZoXSeKII9KqwfR77sijqqARnwvRP85sojiatYbVrUN7UX3oazcsvyZ9ZoffJkLSMQ1WR7W4
7/PexJOhE9pGebfLhjud/0qy65NlSkCYrVztdZpBXf7osJMt+wp0cXBx/FOi2QiwpRX4RCY9cpJz
VRJxkzocDuKZk/LaGtLaPS5zDzUzVHVC5+4abYhydL50o8ndGSyOEx0JvdrUUVKgvr2zjTJcfxso
PHSoHRApxx3KMPCCvdFnKEO+6Lmeasqx6vIEo7D3TsfHO80FVB/NG6/idmD5U9BSLnHlYbudJBG5
jbumHvHBngvVqvdD27SND2lKV5Cykch5W89eA/lpmaKUEsBys0NCWXSw+inOj16/QE/CD8DxIK7H
+kOmKo1626GwCkarmWkZ5fmnDPHqIzbh2UWlu8MTm09fB86qLvvQs0K0O0vMl+ZO3F8BIuKt3471
9DwmYHAXnOuq9zEo5m2Rjsalm47jfpg8JmIPvmx+qwnwLYOObMb2GI/5/NSaUMp8d9WnZDd1Q/21
iWr8WRY4QAGqbuehRax8hSWmeY0BhlH665TGy0G3iubWtub0K3Tx5o7VLectp2YMKFcYH+O6VS6c
kHUexegyXui5NqHF5pCtfoYWzaqW11X/K7V8dNnx8vPWD6vBcIIIrudJB/3+hvJivsSXM4b10Xro
VWhB8PCyutO/0oLIrBudY16JzfiUaruYhnbjt20CQq7Zo32MHCo9P6GtZZ8sa00yRC5ulEIG07uv
a1nAQIp028A4i/4dPIocA49FR4ilp2pzQ0gD3eLSyfUsSDkg0bdrqpNTJEaQasZ0nYaR9purVs5n
XIeSpyTOhkuYj8bdNGuMMs8OD16tq/CXcvNSn7rM3fXg9rOvq2F7iU1F9Ym9jZ1hRLT0SdHM8hBH
zDuOeh8HmPe/hZyHCGSe0nel6hWHXu+9o2Wp88EwZvWzXujxY5hY9s7ysuQwKWv4Pk7h7jiTntOJ
HfR5hx1Kc1uaBktqosRjAMOuaI5G4STf5krRHjq3i+d9NqrtE9zX2QlgNgIAmrEy1n6dRawsIYaG
u6ZFB0nKE47AuZLVt24/t91eHfSiCEavNCCaqsl4RCY+fUk9zmJBGXXqTjfDEWLIbF6lePTeWOzx
V2s0wBuMF+tBK5v8MKQh2elkApxwPovgRPbTFJ6KrhuiPetS9eAOS3SN72fn7msquPspSqZvet1H
nN5Gl468kdZdG3AjxoMhgj/fqTMBSHSiU1fd1Zjj3vC1iFajcD00Y1885Qpuwx9SdyT0mt84uKI/
8HvCnvmlVNQyvFCV0R4+egtkJuvGnWYHRSHH79WzP1gub2jOduJHkuiIgTqEXgjrNFAROSlDrA/g
NVWoGft1AQpGZ9kX8x16qKy/0SckJCfoObV2AkfLtK/LQuJBunO9ybUeI3QW6eA7GrONtUUHMu6D
mQTp4k5V9QK3JBijhAMUQbYotrcaSAAJ60vvEqIHYBL1nGioBy8xzmF/z9tlCooyHJybWU1VOtGV
qqrX0xLR2i1HdKxHfUnWdxXWI46vZlb3Lkk9NO4EJuix10JQhJLmpyoN9osFOV21q3N6RQGpKj2C
mSFq1BPDIDfepUNurVtw4n88zf8ZPVfvpDVF98//4s9PVQ1aE8X9qz/+8/hc3X4pnrv/Er/1x0+9
/J1/fqgK/vvbH7lJntqqg1Tw+qdefC7fvl1d8KX/8uIP+1IE298Pz+3y/plUhP58DdyH+Mn/7T/+
4/n8KR+W+vmXn57IYu7Fp0VJVf60/dPp2y8/6cJC4j9+/PztH8WT+OWnh+flKX7O8+fuT7/0/KXr
f/nJsn/GCs/laHP2liF+56d/wOLjX0z+BQq8yzalobRBbf3TP8qq7eNfflKMn0k+QPenIgDFQs7T
kUZ0FUIC/k1T+T1Yr55lEmCE0YP20/fLe/Ea//Va/1EOxbsqKfuO63nB/yYuRfg24A9nwyGiofba
gkZQ5HVSREJ/gI98WPDJ8KmljKAnAvYNb46XVPPtqzDjcjyd/+xz5N8PNl4lfeACV6MQ9uOCzYLi
saY5ueP/8Py3G/zxhv78LUD9MNJVnhpannP80Q/fQmzxAqOZ5LQU/7/AbrFjLJXIPf7b34Imij6u
Z1k4eznCh+SHbxlU7iHMWzQHy7xeFKGh7TpEgYe//5ZXlk/ikTlYEWGxATvfsWTwzQ9fg28Mknk4
W2QgL9+a4bopxUJg+iKyK9VNcHLnsoatWC2YXg5hMBRqwK4bkOXpq1gIrNU7vVZvnDV++Psre2mf
Iy7MM/GLM1VWHxczp1e+H33cWQV+h9EuLbRw1/TFQ4VjKbJsKPSMpCUIuyR5482eB8i/PHPklyKj
xdcFfZaNPuDlQ8dDfupDtvmdV6buiR0Tr1pV73bslN0R4LgOJuJd926WTid6XOoOms5tGdvzkbIT
j2+bUy+GD+5bnjovdUrn6wLZclBjAXgwX4XZ1Q9vqZ30BX5SCRZU4mpMtssCx1TTlcBJh8r2B22c
El+LCZoytLK6aufwRMmD2j3xql/dVFl2KlzCazelAFydOCL7zGF2k/DiBo3qAhM0Tmh/GlZLuXJN
fX2PzHcuiWCmKkjBSPZhp+jFrjUSvXjjmf95NtEaQRHH2kCpRJv55a1NttNP3QxZaHFgvBpGkh+b
yJyCvx9Nf/kAhUmOqmo2J7pXs4m0azDdxIh3iqWue07Bc7BCSw/qymiQAaTOGyvRnxc9EesCWwV9
octrezV6TRPJAzAW0yrOnd0kKG+0sIiqpk/y//AAcb7EaMrGB8jVjJcPsM2XDCREi3GkX0uflKiR
yauXbw3Bl75H5yEoTijMCgcQzTRfPUENxnac0jzbraZX3iaTOt85YFj7LHFN6EWOiuVmYhwGwVrP
EdnehammH1baNP50M4b7eHSmU5099DECH6x6indx4c27BHrZRaOnn2mlwOaIlOFgauG61129u7JK
KHQ5flD+GDU1CIlrn2j55m8sgi9t7+St2WJvQhbMAHktBlXHrJqRaMW7PjdErDJp6Tot8cCBTbQb
DNcOFGxOMwQdb4ySvxj7Nh1VG64j4Sjma2NMvcUeHF1QvIsXI77wmmn1lSGt3hj7f7GSsveSAY7a
FcNWQ/z7D4sH5WzelnoY7/AcMdi0lvm4zkYYlKNn7+jjCz6v3bzxpX/1TPELpMJktqGvfPWltdXj
bJgrMdp0s9itUL6vFfqvD/moNxf4pie/DgYaPtcpk9PfT/W/eKhsztQZjkMiHdj6y9sF8nXXaUlE
kgVhGUqpzBAom7fig/9ignvsje55p6CSejXB8f7JPQPlBGx71dlluj5fOEQuBTUW4G8Mz1cWWKxa
VGAMEc/BaNawXUcsbj+8QJ2AIVeDwednrfa5TvIAlC2gS5MeJ6H6tKvuAe0ZLYJJ7Y5gZqzZiG0J
uCDy0rFdnZhxNz/WjQGIo0Nzr9wy/TcfurxEkj8t7O4M1oiXlwghmngAjUtcByu+JwG6uAk7TkN/
/2pfZcp/fxL/+ppX77aykXSvvWrSJPWWvbYMYABjbe2UdVm/ZmoYn7BC7q7Valw+NBD+AO+EWmWI
h/tkXuhstOETijHDT0h+PsEDHQ7KUnzii909TLPofvRSSIhOWuwNqMiHIi3wCBi85zfu4/WUpLym
JNbFis0CYHuvHhfL85K3mIv6vevuXS9pvpF84xEQTpZiQJf1ax+WCaWPTn47EAYmdoY3eKGffiPU
OERk5KrXhFLzIyaTWPMjzYnw4CycBQVVP31MYu82RKYdXaxdX6+7DB7gQBgkjsVEkCa5GehmBxI7
RGMEhJWlb+xJ503nx0KKG8R0E9MK9gtWbkdMnx+GbLOGxeR0i+U3oLQ+qrzpE7eV72eu7JLaowo4
0ow7z1PbPQek6X2CFgx0G1J9oeyKzjLfWI9eFwDiQKNbKk6INqMTs4uXF9TpTeRl5uJQ+VTzY24Z
vysNtlRLs0Z728TJ6u/f8CtvaDFSsV7kzmHuurA8Xy/tRZ+hFWNKozybd/OoXWe2PexIAyHdaSja
Y0Zt6a/IXnYt0Ub7KitM3/DmN6bl2UDh5XtgSrD0U8qyBquv5+XiogvncOH6hl7U+0nNog94kPQ7
Ku/heojLlYbHKkC1rrpS1h7k1WvIbiFVeV+TyehHdapBGC5YPujwXCZIpQHpTe/DmI1N0FvmMxr7
679/dq+XVk6kol+vM0VglGAh+vJVaVZl1EgkFN/GQO7glcpTHhELksFUfeMt/eU3WSaMVnTjnIBe
1TR9g1H32EyKj5Lm96IAKcMpdtrBRX8rDvhPE16z8DAkapBNg4Ghv5oPC2pKzWq9aJc0mnXx+TR7
tnWoMI0OZszn3ph9fxrrmoMXtsvwE/U0AYOvHuAaD3DyMMXp6YAdzXiMd15uHqt67+b9W2emP98Z
sa8O/gkc8TVEqa8mllc3M7QqVqLQXkPDdxF77LUqbJCiWO195ubrlRbjePX3Y+RVxjDziwnGFONo
TLYZ1e+rQUJ7Q8XlrsxwdekCVx0+4FF0U43ocVvvCtrzZeaYR3IEr6nu3phUfxo1TCcdvw2OqGAb
dC5ePt58gbHoTVBWjRgPNAMx5i7t3Iz6e3rrTf7p4Qq/H8pDCxdXHRRFe/lVQKV94+jUMnlU6sHY
eljkzbWzL+tOCbLUmjHxat5yEn9lUSKerWMyBXnAxFZgjPGq3hh1winDoacU5mh2RHuUgn+X0WUz
TdGxyiAG47vkpEZNg7A3r5s27O/oFXunNso+vvGexR2+WMDEteBgS3icA8/h9cRxkxHnSN7hbu5n
JdDp1nS+1wyqb2N7QpfGgWwRjupdbePDQ7mJHgNoenjLtUWM4heXgZWw8PE1cbVlmNuvppQ6maZK
e6DeKdTY71hK6hubLvih5dBF7kv0LUPofYzbKQn0dNbu7LDujv0EiQMQwXqaC+N4fjAbHvkCZvsD
B32Nlv6PKOcL8PSufi4f+vb5ub/5Uv//gIcaPNz/GQ/9QHdt+L//Bztwia6eIVTxKxINNc2fXaAb
iy4Vxi4G2oHvaKhu/cwS7Kiei9s/GeU2w3pDQ039Z5qt/BOQj26amsko3MBQw+LzLAeIAtiFco3D
4b+Bhb5cmcE/KQVsQ3w72Ctf+WrpcLyhs2tA111Wp58GVqcx966KpsYdcOKO/3gqf4FS2ud16F9j
Vn4ZRkPiflgj9df7aDZ0Om5Z1rjrK6VYHwoM0evLrtQSER9Ng8XX61nXyA3x0t/btS3dYxEb07jX
usG9wJqFWNcY5T4xqNoQ1veK2wzWKYuitHunN5ZbXpRJ1cfI5bNSOTWQu2diS8O+ubCdybkByGmq
uyzu9WsE3n0ETJYmSzB57dxcxdYSNQfExch9x8Ile02KRTVFxUlYS9t1j5sgFFLaDeKXLJ22nhkS
uH7sh75/B6/B0Q74tJbG5YDwCMihbIriwkSymWOqMt4tEVWW38/4zOwgp9SfvMzFTQzOoEHTlgOh
6bcoPSD4Dx0NDUx70l2dTVZM1bGCGzd8AFYC+RgdvGpVNWj0qUo/1SX85WZC2nfC5r0S3hvQFjng
qrCBjqVdacX1WCcofYN8EKQ3NBeoPTFcS8NdsQyWx4qd4CwAY8qjGUtSTQ97X1HpAke8RN9VU4pG
i27Y47QMa3la2dR+TZXU9M0xUr5GHE00TbmvR4s2q86VoiHG87f7b8rOY0dyJF26T0SAWmwpQmZk
ROrM2hBZisopnMIpnv6e6NXfc4G5+DeD6eqZCkU63e0zO9ZpCaU4RmgOG2Ni6mkIetz/piolb67x
isqHlTNPCckgA0/ZQAdqDjLEHZ3HoPOeMzfvYiMd3wPYQHxxLinj3PzMJ+/VXcvnziwu9up2IQ0S
vx0t2MJ1qtRxM8uYaVS544o/ytV3jgHPDjrFawceBfudipcOAeKcCnc6BSsHZrWYOxr/qtAgb97W
skaTowvK065UoB5IQs8xBQcHMTB6qqr5aZHledNr2CylthtqBr4D0uRENVSMPo9+ye88U3wa6sMf
YzZLdrk4uymOOtRbDTNjcZ6B5lUAHrLvfDBPq5ddOl90cTW4MBM4qQCDG3a2dG6+EnG5TGTkDe1R
cTjc/P55NbLHamOyLQzztK137XTixUD0hlXZX1y7PFh6XuLcoHFwXg/b2lyNjVeHEfPQuuqGR+EP
c8Aoy/v+lca8F2vSKeECjWSJHGdK+maNirRKegCwuyVTQLQalsdxs8ryiOMUYJxXxJsJA0F3t/t7
Ios4Mrk3xzXss+2tDuyrqPQgzDwwRs243T3JON7tqm6intsjRuD/sPuMjW4wXZW/ghwZtT68k42C
nPCdFvw2tADwZ7A8eoUs90AZMIrAL9ChVoRoRC+WSbOU2HbpZixMiocLsLhXF5xp6MiAfr0NV1Rx
a81sDdHWIyrLH2EfUNy3OsBU9crm+VzemRztsgOvUIfocu8mBYdxwXAZUAvSxd1N4I6fvNEH0+ej
BKP+K4AMJfW8vW1F/pdZ8ss0a0TuA7XvpXtuxPTpWsthtMCB2GwAwsIZaIkLFJpaOu2sqbEjUo9a
vPbWBeDVmRmtjrMSrbmmtSBha1pexk5u8eqWN4u69H3QdbeNeqewzuXvaa60sC8Vvg65HSat5SiV
e3/QQHYcktozncbPnYG7M1/cOTExHYCPa3uC2+BKaH18sDMLQKMJxR4L/l+1YqZQMvi5VWukRo3P
ml4qpIljiqcjSRsn6kX3B6MXh3pT8yDEOjvHnhJMF6Sm6wKrkx/EJJQKVC3zimWZPxmL80B+dl9o
7s6qqRxZPR/ZtVa7rdyQoOsTAuMRcsCZIGQTVsGY6Cp9GqoJwUZyqwJPeirTsg/7goCscgQhIosB
tW9U/DvOD+Ns+/R5MHahBPQlbb0bGX7/lnqml4ykmxNwV6+20QcHTFs7T1veB8nBFyICUBE6SWd5
XOkDDK0eQLlZUT6q5cb2jNPZDbdsuEz+FuyLChpPtnDYnMfm7yqa99b1fsPJ2zeGjttfzy2y6hNU
mTTXYlaNX5sACtX4Jn6OpYsaqAJJJs0d6vXyoA/SiWxblUeAV6fFX3mnTKQHiKGV/p7XaX6YoL2k
WZfYpI8iu0yfqAB5xCD3Szpc6K2CdUcULAl8mSBJFGQGUj3S1+KVHoLYHBiju/OYR73Tw1cassdB
+smKuThxCZUnPCSaRy76NjH0uTcuQKCDCKOSdtWteoiDiTmMJZgYWZ3ktyXEI9zhdC/+Tfo0dcIS
O1IrxUl21hD1gfcXSYqlAe4Gz8XMFEmBKujztcij3wDIKRv97PjYSwo7rQ5Tu+QHsymeMtF/MXm5
tLXxOlo1l3Xr7XtLd+do27yPJpBkaMtaI2hlUNYyi4sn2kuDzyFsrc1B4ASGOuB67fJXE7bcH6IB
zABdeSUwtT5VchX7xSp2PPx+bl77NXYs0UEt/2mgPqT4dWI8JYd8asywbDo/6ed7DE3TSfGnP9cF
PLp0/gIHwwKpOv+Anai7AXPGmugCJ68M3+IR2dSvWcoTc6LzAuilsPii+JFwR7w1WKPDSeVY5akg
Fm73bDqrBbDSuGyt+Atrf9gFU3fHilmPRcVNVdvDFDlFIxEO6zEsGofHbD9dp3uelj5IzFJZ3Xw0
7NUAZAz+Y0+inlz29J4GKdSVyoN8lyMfNfQAnLy+O09Z0B/1e642qItzybURNpmu02VafjVjMx07
3fn0idAmZAd+ZF39BIXjZ8pxI5z7oL+YtWPGVlHZDzphjchcpgLzsNTimsfLRu2r3xZPDrhABPMX
x4cpZKyZe38AzomTm/YzfUBpaNUAyrJNFy/IpF/OAvx7VfY+bQXMLksvDkSIZGyoenoiflSebVO7
4GINYt/Vv+A5sHoa+vTgBuXKsk4qOJhr7fdsiV/TsrSPkNieHSyB/HBsecCAG++O7wErdIq93bVa
BIrgC5dVt9PRnHZjzgTSqPnZpbZaV6sf95QIjiH1mXSb6+mxGq3Er/OjbU5XMkvfM6QhrnD7wVW1
il3mPBMhJXglweNUr9wnq99G1chTAq8eW2bPA3eXxXTBno0qaKDLqN/QuRKGu2cB9QZBrfp2K+u6
9cG1HIvXToFm08Wlz3WMYJ34VQUypOxUhBl+l5gOhcNWODfXtJ7Grd7DOfhccB6nHlsMNnIsgz5G
8kXo36NfIMxOzjufloy+XH6q2XzTvbEPC28+E459DbgQa1PvT/bkKiy/swZ8Liuu6ExcigD5IjIQ
X8wLaELeUvOx5c0sR0L3bMrsbhXT3u8xSD/B6ap5vPiat0QKieFPMZtedYTypkxKYEX9nOFtXS4s
zLMRFZUDeoWCWiz09zr7vWakjXYvu/a8g02rR/NdQTP4mBkcKxmuLl7CyM4C6zJMNni83NJxh/cD
f4ntNc1w1Xvwdv+HQPVvWeN+MkEXNXVeDTigzz//W9ZAy+DrEznG9dpjz0vGHUMBF91Do3KG72tB
3wsW9XS4/vcz0T9qwb+PRBTTBLbPkO9eVGP9h1jV9aPCW4wQaxutBp+002zsxuXIcFH4fmWFmgyw
gpcrQhdm95rfvWHzqPM9B0OMvle94KdUe00K67NKzXw320ajkw8cQWJWMH1imppbnZ3h5pxzncd1
bVXQUbW1scxQ7x2d8y1wnyjT1HL775/uf3+rnGxdy8DLcTenOP8xkpLkuD1BAR3ybS/eBycQ70oX
B420hDxooM0+XVmRQ/zvr/ofSvc/P6aFWukGDoIYmuN/qEUVsjFs/lmP3JLeVADVnfVmEc4AFr0s
dXqns6xl2EK1F2TIF04Zy+prtIq4nsA0KQPt/7i67tLfv3/kAIH1PvHExOmi1vz76lKAkpRm9rij
uZpJzDc+gKtBu5QcQG9a12kX2Xr4FLVZ+7/mHv/rfP+P6GDbGGkY+6Mb/PuljVzzJ9rlxojCtAxo
it+xXDQbLh7LxIge9aTI/f8vEZuhxt1ggDCGohDch4T/8ZqzufSeB3sRV8x2qr0DDsBkaj//+6/8
zzv/f79Ux7U87Aw01jEwhP3zH3eOM1sUa3htHRsv4Obi7XjFPbEfwp8/1KnZtZ92aNANHBqQT80o
8g8s+rv//hZw/dz1+H+/CQb0ZOv9uw0BJ8x/vImqrAuim20ajbk8B1X7SmQOhmo1qdjy2vRlyeHO
Cs05LTlk5No5diNLb03s87CKbgvZ5t2fyyD/5cgy19I/dlq8/K+rTcc0m0QV1SNQdp6V1ZPZb4QR
gbSzZ80/MDhULPMkm233bgzABjG4uwHRwFnbF4giJ69wb105x67RM5ttH8fePIyiG0JX64+ttICD
EM1PafsNR+XzvMbqEpZsER98tzKTTVvuO/b5NlnpZ6+n1LbjeBraX5tVn33lE6Nt00fhzh+9s5xw
1sPSXdVHOs1f5rB86ar7ICFwKq3mDGW2iEtYYR4Jn7up/0hzEPxJLQBVa8Z1xm+U6jvaVPatDR3T
kNdA2d4ZqsGv0tR229gzB8JwwXyKcYES5YuR14+d7e7WYt4Pnn+qLT92lxnmiP5jTuULkfVvirsf
ZpLx62w9F20QTaroucmHr9pgc2j1H3wrr8RHppCB3w61dV+uxanWnE92aJdByx7zeqVUg/8xdMKw
76YPBQiwQnrGxi53ma3tnVz7VfF8NY2i5iGp/rR2+8o6DYxy3PYzsj+GZyfi7oy1Nn1rMO+Gfjcm
Wz4wA/Weicd8AkqP5ql+34L2NNW2CIkm6CHTrh2Rz4gqapgP1bHt0du74KtZnGO2sYyU8tFcyw/c
yPe98YHAMBh49V3PoConq322ivlFwIGg6DPRB+OH5noHfwjYv/LDKrFdcfm/5plxqm0p4lENGGkU
dU4WcYtdtjWcZcrmywWGEWUlEoTLNi2iaviFDeXbPA4yRpEDE6hzFWEWMJ7ItD8QyLyOVvOaTSuo
N4k2fgcT/mpay9v1ukEgqIUl3pzBnSSkniifpMQ8TrXiwcbXt9APD76S39jXgy0hysBW09/T2wTm
pRr3ndgeVlxTeGCGJ22yxsdm0dj5juUjWcczB+KrJgcueZz5Oy23T6XbnTmenoKN+2yC0UO8vy1D
Q23efsI4nGhgpA45zLxr1XYPqqz2aTptKBWlGkN9Lg9C5TtvYvCoWdt6tHvtzUYdO9pyAuHYAHET
arufmz/Iofxo7ZF+JG3dIr2ux+PE3ZYUbfE1BuOrW6c1rbv4vAa+C93b9qwHY0TfOIlkFo2mbh8w
y0djWl35XuOmBXGYUw8buRv8PnNtVUhAzQWRyr4P5jWNO2uf2KK4eEN6EO1mvmPMLPkbp9eg4wkn
1zSuHYXfruNhSJq+eejnII1atomh040iFuMMDdAARjss8i9dD6cGUzXqS5snks6WkCjTJciDZyIZ
H9owP895H2VUC0fw1MrIs9DKOu52EtP2p93r8qTJ/LD5zb1ByInMOrh0APsMy3/FlnNHF3uxR1yT
/jzmJcq56q56dJbsa6hMPINy3+NaMWqHCQo76cGhaQatEY70YzEZV2InO5MrBXz7d9uNJ9FrialN
MV0KkSaXXecbUbNW12ktftYNHM+W7Jiwb4uLLdLfzoQkCZYKsdODdi99A3fht5EbHxN41VNQUp61
t2scQh9DrytmJd4QehbHg7lv46GZtKSd+67jA2e8uYJqPS/Y00/wx9VmKqnsoNN3grK0sCiL7Zg6
DQXr7tRp3x5RxjClo4eiwLJ5EV7hPE9z2SMJ86UHrI2Z2Z0NTTVPciy6R10rlv0abBWycPUOtWfg
4l+rd3riqYEZliVqaFx6NYJK3hCRf4+acdyUliKjkHSftb8aKAxEQbU4sWsxMjtuVZomcz/eiE76
kbFY+t9lQyQ55eOE0pkKhDgcHJe24qTgV1TWFk4WOrQ9kI3byGoW+ptjKuOZYhRcGnXhvU2FNiXl
YA9462bzBogfH4/Jhzz7fct21vJIxFe2PJVlt160VPeKUGRVGjXeCoDXv5OsRLOXYjhCkD43Srcj
bUzHsPW3LaLxhqPA7F4KpWQyC+3Bn/3bOJN7opYgiz0XBSLHUw2Ztjw1mUGjhdcaqB9sbUHPv4+D
9SmXhVQIWc/Q8e5pdFdqACTk47DMT6saH2woV4QdvLH9Za7jb6se572RukakpIYaXEOo1EJaRMav
QFe0dXiN0H6K3Kb8Yx0RQdU2Ijq38kufu+6kCnszQiDa3fBcw11H6qhFcUWrsv8YTB12gzHIHKye
jR9ycBsHabHK5XaGHVBa8bCtU0vphiXezSK99hwatCNLa65QYwKjjgcBVj5UTbqAykrt5UeR27+m
THfqQ+DNAGiCetotfk5eSqvTXaYhWMBDGfKBjNcyDCFAtPyCfuKGgv/EiWs9rd3c79qUhF7Yz107
JNzLRdJCbgd9Do7iSpnR9JlJIR9r8OYpqU5tiEuTWItaWv/nMNUe2R3RPS9dnQI1LB+clM2MpS+P
fq4K7ago35SAAJbgWbG/eIWC1p96iApTFIxF/VRNKxdyacQLulXsd2n1wMU4AgJeSK3mt1Ut3t7X
2neFsr348J3JiKWxqTdFUqJS0tzT7f1cq4iiavNH7vTPRjC1UT6zABZAHZ+kBNc5ED/91Mb8Tpsq
Uvsv9BH7dat7e01Wa4vspbwSxY2C0kvsTkJJhKMEXs9/l21nQJ9N18jrm44U0lIeArPxkGDHVryw
FRF09sEjymdHPAfA4990bH7ra9DaGYE2lR3xeiwXwMz2RzOB1eUgmu7M2s6SAKVr35RBFTtWP0e+
mS630pidfbUF88EOpmo8OPZq7Tk+yBI5ULGgGzYmc4v7+QChUiYE1rHHZ+qh8Zf5k7mYGy/b9MIs
cTv3o4YEocPSCNMq8F9Z969wBuSJfESHE40NXkRF6Gzv2GKXe79F77P0c+V033w1XwuWrXIyd8y+
jv3W7ctt2RvZ4MWSqNtOArTREdZ77wA4zv+jnLx5gDy3I0pN/YNOSOzYT4ygM67L+9MTPOHOMmnF
XEwWUZpvMqx5NZm+AmtGPqT8XKVqY3tW29H3nae0cge+eeHiBHe6W+sBV0qL4alxephLtXHwVJC0
heiOzEb0cLZFewbyc+EOWSPMRH2iyXkMh7765ulfHyZ9TlaqVXZFW32PGT/OGAgnpiLsNmCjz33j
Phrwwmye/mSu8+ya2sDRpT+ZTfkwmzO8e3u6UTb3S5bBFmvkpFa0mVg5I5j7rV+ZMRmHUpZxT+Vr
RBUCh+xsvuhNL0JQr6dSQ0zW8vEiff+WYbuif6ICuh5I7FjLfrELlSwZIz2GGjwNi/6QNQVB5Wnb
3nwjfbMz17zHAGgFbOZXkTYysSANftqNaAzmD+whDJSGcBgm88fMJqwK7ztKi/LHQ+tmDAgpFZoT
oJj3xDZF4LdpZuY6kHdmNzBTHOv4t16k1sWbNHuvKUf/RK4cT+lAIgtOQtiZgUhGyf41ZD7JEVrS
BsBAYJGRt/VQ+vgWAGXbco2GhroEusPAOG76r77Pc5WFDJJ+F2Qc9xpyxXVsrCch7OWxanzrRZ9p
McS5c+twNeyc2m5+uFA71IJldA3y/UyZ1pMkrxdnTvUmg/J9dIoVviOxEG2zrx6lqlFjSGxZ1nrK
CAbssrn/4bvjkNQ6ZR884Lzh2k6r+gtXpotZWb4Annun0gfHPujqs6lSDgtgOR7qjPso1eV6cNAD
drJfuygd2LLOGYMv8CllbKetv6utaQtrld3WNGCsoXmPrd6K3wNokCfTrLzY8Do6n+5qQ9oeN0fu
K9Y8dtmMoevxzkp7B3b31Kqer7vbZcEEQHs10H8HPypno3suhi1qRpEM+jLWYZrm437RJv/nSKYL
FTPFO9veNyWgCo/5HSEeOzz1sOe4dvZiWUq8gNOcIS2OTbfP0OGnG9iAtgq7sdHihR7ZZGvYzk+U
JHggZwRKOgs9A1MeluT/Ho0ZxLMK9uyvu8NmFU/MMekWHq7uRt723lugdc8TRTEdss5eb63pbkFZ
o34I/vaV303h2Iwf9qypCN83fOlcv6dByF0ZRReVbYf9kHKo3VA2aQTIqYEiYCbAIep9NmrFAdRt
xNLyrYyhDGEjXlrTPhtTe0JZ+sUow05YEJMi8+zEd3lez4iToet1KtRmuWFO6m+WaZ0n6CZhq8oX
0bQPFmPPmrKEMGjnKuzpC4AvVoaUHjzK0exvwF/PgddXz7YYRGg2925ZTxyVnG+C6oLwfvSSjCIk
5XXLFNWd/lGsI6tkZh3hZcGxp1E17k3zWwrzzdFS55nJOxsqe5y/PGM1Q6/ocQU1dNSVc/2R1ibl
h+v41Wo5uXJT2EfKCV8pemmfgixno29bfkKKGzbM2qQ7bp+jMwRtVJhZt7NKJAE3zSXD2EWP0RmN
R4/FPSrz/FNv2S4GqmFU5JQPFizUZHLYY8/ThQefGXJNYjBoUvdsusramQzFw6Awn7IheE41vnbp
/e1NY8BdFTx5i0uRjbw3l7UTTl+NI7rTPAbNau4FfKRE6KSXm/GWb8EZ7lF9LNjbhDijt6i0su1E
x8OalCorT9y7+MT7MfhjFdqtZidO1AfUodF8Q+g7y7rsbxVcx1p57yOPYI4U2KMZSYP/t0BRMV4y
rMzn5u3f5Wp2ILe89Nn2y1vFnOmistpHRJ7byJqnB6VNzj6resbyyKgkKILNO8uZ5uAh704rFJzQ
XruNpzIQ36FvxCGbzPWQquyF6YYW2iM6PJsQKGrumO30Unsqeuc4aar+JCyXhapsVbRqFp+3SeM+
Z5LZkX8icfAyAg2K/Gx4FGLwX6niZkpebVmML6NIOqEbPBs2wJ328L4M03KY/Mk9BRWNoO2wNgco
H06Ukwg22+InBIXldzvbMJAbJzgBWvup96Z/gg8CUq78ktJGBvK6r9rqb5veNcmYuRp58Vkk1ZwP
cV11r7hu/lAykYcbayyhYguKOSVunT8a0cKMHLaIl/gljoZlkNHWFad8kGZoLtlNFA1J4YqfadS0
nWu7j94KLPuuPJi2evEXQLPQPmPl1odFTYdhYt6TO+7ZMvOVHLes9pLlGOH5WipwI/iMgitC7Q99
3Xq6LPw3/PN/mTdOoQZpFuPqLTeUfTCr4lOgA+45/2pJgR/r3uDRRAs+vf08i9sKVCPOxOYfgjrn
OQWWnT2o/NkNqObjyMCcrf7jYNsY5YhXNV11HWRX08rO90/7wE/HK3kJz86Pm7thQO+654qWvwjL
kIiNST83tdpXcMWoAlvKUz4bzW8hGnM/8n9Rbvk5mdyc2ew9tNyqF9EtL1WO1k6lG2LMQPn3QrvL
SBlCnJvdm5T62xp4t4xqjYVWEt4IIGAC6lDybPPVcIrrRAVDqOniibH3D2dkLxQ45bmzljWaLYnN
YirOBhZEK3Qr0XPDmHnk4PODZPk7uxNRC0eL8zv0JG/YItaSeORI21GkqWAJ1/5+zPEdLVpnZbM/
T5OVegr+PADEyp+F4CYehrV7o73wZfPwSchSex2U+Gjt/MC36ODr57+s4rZ0zSeb3yPAiTni7IGc
2C/AV/FzcI0ESyypsrhDDZhxjFriyO5Fzf2boBw91Ab5BDCAbWrXn0uZXSx9Pkyl6g+pKFtIbdMt
TektMn2YaMNzU4ou7Afn3cZjFPVUd0SlXn80uoPSKq50Nb95VAxxAagdwIcjlVbftr+8laW+dwNM
WYVVf7ogAd/JLrvhrICL8cVQ9zIPSHo1mDye2mE2lg/LBKTFQGbkF7fLo+7Yv+TSlVE+Aj4dm1sx
ebyu+oRPFA1lxRGjLnW6VNoIYAg5fNNGQ0NRWpw9Y/OrS+Hxeq8WBU2AGWr5Vn17WDXFzqPEtTmL
QPGPiLNtp7+oLn+X+faHm9s+k4cvoamnIslSmVRDm6KQ+U+VUC8eV25gMGuePUPtfDUejKm8uqA/
cDD1pCkWjXMgMwX2X8zzOdjv8r64cTAsOBFtFjsW/7batURiEu2OiWlSj271GZS0Y0pLtPHMEpSD
wQj9XsNZ7NYyWTXy0pgIvmlffMC8R/eOKHadiR+ibmAHNou6SVfWNJQ4j0gIz4AFPmWAl4+a2JC7
Kx6bIN7ceicW9L0WAEkM5vbEb2yxdXaDA+3fbB7tvv/hLP0vkQfOnhPWxqq4AIbYMiQZYZmpGeeN
M55mluLYtBaqn3r95nP0Dq3U4dCWptfVEQ+rrh4YeV2ABciT1cOhDfXFf/ac9W1eZiAsYvqqK71i
TmaBYU5PePrKUN94ELYGG3rwBSQl/fwx31SAOc/99idj5dHBy9ZYrRN/mp8MxzHD0cOG5Qg50lzS
nqpgftfb7LUdOLQGsn5wdauIC72il8hOuSCag6jdPgY/4URMX5FF5wvVDo/d7D9SAHbWW82Kc0H8
lFf+NQ4sAfkkXvJGB/rAHJDGbjZMUh1nezvJamAPlTMDVulg01s2AE9q9ffR5qme+yY7drMYo3mV
SOUm1OS58ELNr7SYQMUUYjO0OAXDfECh0YPhsGh4TXCBPJlbuySCCdJFt5qXVc4g6u3MP2QGBwKr
aDa+KtNJUn95J7MQldXyTbEeDrEhXa464QweV4SAbeuWBblN30ajP0MmQ9OqIP2e1iX9rXocEKbc
6p9LbWgXb+xENOlBYszpGV+ehQrarM9kMNGyA3qz+sDFsdR20TLowTlvBfVgndZFc19cBypGwo7K
wIiPqyWrN70OKXoCxWwaZsLO2MHzpdvQ6K4plyw9jxCr1sFT7Dt9/H1DrnXv2GUH2sTa4bYKPb3N
mtEmXd9My0Pq4qMwjGqy2GxNM4WMYGvPmc4T897uM6KKcjhXuyIAs4UzK22p3HUnO7IY+j1YlDTs
+tayQ+auWx17qgdx0+fPxaJvkaztb0EY8qA2Pz2w7+Osr382S/oLoI97lI7ztklcp9iyoJ374ndV
02Wb96hOlTt/bRX2jy13b+BfqSszp3e8DR9F4CoSCA65+H/uG2qvE+Zmv2lNMciRSWzq7EisjdmQ
1dnZ3tBAsIwDEDAq734QcyH0svHx3XE8zPny3GuFddSZdCauZf4J6K+JlGlwzM7FWVMbi7iP90rH
LgJFRH5QiMPOz2sTWOfn1TK3U6dlbzYH+R0mxERWW5MwLhxDmyKcEF5MuZf/+FwQx4YUF3LqWRwl
tEuziZnsruIkqjDIiMA41jm/VOWxQlolJSzIOnj22NT1ru7HE6VtgHOcn1OePtr2TM6lLLwY4xTI
OaKLFxzzIHr7lSokJ+c7M06dL/NHAuYytrIemdui7jVcq4Z4gef0PCAszQNvkg1YNjp5lXPz5rbO
zOorBJ3TvDdR7fpNDoiudEBHrlsw5DFGw6z3jirob+0HzMqh0d+nSS5n85o9j+OeBsejWdeQWL/u
MnZuDBxbq44QcvfYUNrCIddtk032OPkEw4/RtW6yY2zFqnNUjbfrcnbhloIuEzS+DEJVOPXO6tgI
GcgqihLQ0ONUGE/ampj1fGIG+aE09yckUi5Xr5VR1wZvJt1Shh+8QEa7iuwNEeIaTLV4XHHbxgRM
5IGFnva5wD4s2N8wZmnsZXO7vX+YKu9Dc2MvWBopCpRmhmKTxzHokDTqLycFG0TRH0N3cWkc2wtF
4TmhRw16vWFVC9IF1/e879vgtbc4rFSb+aXN6j2Ym4tyOVm4nJVQLdYpjVa+rxFPVPaR5uoT4DNn
OfT3BTjDztiCN9iULzPXrddNa4z+joQbJEvD3Zmzp8yGH1D1dWZdDRCB2WuoBuGsbftrJNP2HccK
/ULNcS3Ty6T0X4tlPveL8dBZKdBu4nFxsI5ZBP/3scFkFHhbPNtWAoG5DZ22ehb1QAJ9xGrJO/6L
ffYRes2wF6l6quYZMI9bYfasF8FLikQG1iHb/HPa41BzYC0h0qpvqyY2T0NQbC3NMZUWU7cF9alT
Nyv/UVuSYP2knTR6GX1NxLyzD4bOr+nwZ1459XJwgskT2f2vO0I11ANzpQouP7Se/UkE67n1oNnr
mRXzjD5nKKgDfH1OlYdp6X8Y25bQpZh024SONDJ59Z8nCVPPG8dL5epYPPPrgjzAVXPk3LJ3uuKH
tw1daGIoOYrFO4yOgVVzOeaGfa+lgaeYey/bgvlpMNvzmK7NTuLB4ghJU5hdlH9Emv3tnJr443ZL
HfvKpvyD2ryzQXkSWrb1nlEmHwsvnbCS2WzdNw3nilcZ4CNIOLEvZsdnm/MbOMYnNmFjaOYGVOf1
HNQitiVSp+61rbsrZ9fni0H6jSp9u5p2McHHW9HYaqW+pOlyKpgm+exkXfrCGsWImhxZFa22caq6
nvE87LqwsLo6tksNrX/x+7jR7ilSoY3u30GY2VtAO/kOeDEqnTmOUTPp9XxMgR9tpAgTc23e6K3Z
MM4aeOWY+fYT5ohZp7TAApUWN+S7Y7PKm71yOz2+H+FpX02jNPV+pRAzX9oGlZQ+LDeNLEr2UJ0M
b0rU5iSEB/i4ZWdFbr4dx17NXJIOnScRFpmFSkdUGciHam/Z+g/UUoqB2cH7PFuvMABZIjrd2LOx
+zUIL7j6VkfXGiMdmhAfYZ80IY/RAX+aT2vEOCXZ/3B3XruxM+e2fSIaDMV0293sqJZaWVo3hKQl
MacqFtPT79Hrt73tDewDGOfiAOfGMGwtRbLqC3OOmQrzIUtsdwPI4mZBa4AUIppZ/fQC06/TyvYx
67wckXnFmydGAE+IoZ3W+G2T9EiiQMy2XqFVm9y2uU1by6MeCXcIpXfQIYfIJ5MIXa37JemYbodE
PPlxeh+D1U/k8sUk08XV1xnRIlKfnzhh+nftgRw/+a0Rtm8M5SeHObXvyLp68WdxKMP2UbXucWz1
unCb6zFpVh91BdqSc3rJbIclKisWiPnFsZLtG634vJ0mxSSAuezOybXxmS+c42FNBiLu9YCJZUcI
4BVpqlYIqRn2Beoe8y5fPunr01ik+9I0ig2bqhvcD7BYEEVD7AbWF3uEvfXwrQHXoQzKgzfDMJ4X
r70zZ9LUIR/zA2n8dNJz124zkUnk+hFYG0DHeUiS7ljIjWvTYizhPRXChtWKXmWp81iVIZLpadgk
Rv2a1OqrKyrqtYbdoH9TLWIFYDcHisb7KvqLBtMWwSTCylDqqFy40Zm8k+6We3IVkJy5ohA95e3V
gZ7M/toOKq5zIY+LMUbpUhO6EE9Rb7PzbZdw2apOH+aAQG3+5sd87rqDbJiQ57FxS1bF0RDOa1Wj
FFVGaG4zlVwWRw9nY87fZdY/N6M/H3oVxAwk8mSd6mu0rds/wIPdhmXarEtwcWuwirwlptjKtvAj
4HOQ2ArBdRojONBDdzIt/YbSnMeMTwNbmB9vExCRtx5FRdRtnPunvDe2ra69FbrV+BEqkb4abd5Q
0+g1RfclL63tWHgxsh4x/Ta18UqwOd+xdtGQsmchowo4Kv1UCvBfynwVBPnbJMzvVDr9oxiuKaq1
4kAu7IWdPPKQeaK4r/n9mm11cnO6KqcywvVcLJcM7N6DjRugXxXK5aZhf72WKK3I5CaljiPueZTp
jbtcKxBF4d0EL4RZavZk9KtFWLBG77gVCdcjIG6Y9YZ556FsUhu1V3f0jMU7zBlVymRWT7S990Q5
gSEAJ7JTMws7v3YNa424SOdrcgRLunt4iJLJb2uio4MMyAdqQZRlys+UnPjbL7AjWx9JM1FdS/1u
lWwAV2NnEdU6CD9hsIob2D2B12XQZeqCNE3E7hiDikrad7Bl4aKS9MAXqZcJ14yRiGHdYqTMniab
2WQ0FbhQjiz6Qz+y3Joo4wGXNq+Lw3q8wAkFGVnr+cO3/bmJ+sZqvcjyaJgidxxynoPZ09ESQGW/
Gwqj+h40FY3RtRzaXc8nvclcf1aR71LSYbYBP7eFdq4IaYrz/NvLprx+qSfeb2wXyIo2vZVp/V2R
7csDgBhsP1tika+SSWvJLvCFuSi/90T31/9MejSXtTMXM6Nnl2qp7izD2U9VCKSPsd9voR2bBU5O
PQ4mtCGLtamqmykNBnlkJ4TCyErm8D2RNd/XBAmeT4rM/bMj42T+Gu1hCL4mdCcvKZlUWSR4B/i2
gE3vl4TS9GEYrQaowlIVZ8ca/Hlt5WWzw7gaz2dThwAXAor0eueNidNhw74yNRFiodYgqNUq1pbE
wPPoWkO/s2Nfy+2g0yDfc2deidQL4X7bQnqzfwkD0JWnYjED/U6tl5GQjrSzWcdlZQYrIg5H4y1X
WWuuJo+1Ii9qD8O76lPmbwaxzQ41M+vgTYa4PhJIxgrEGm1MTSadZZfMJWr+WI3Wk/CJV4rwdljL
bgA71XerQensTMyckR5CPSpkQzgAq9+MY9JplzKWQWCUe+Qwr9JRt6B0gqIe4iNbdfzfUzl28s7F
O1U9KsPzKKlYFZMSULGUPhJ5Cnq0JDVPHBMRZ/Z5BMNDlLPDriNuc2TXhXQMc23M5uRGkzUOXwyw
6pFCK4A/Bl2IWh5cZM7I2ixs88HyZvetT+Q4R06nESs4it3vvS2NskZHl4/bIPEku9BUWSgpOsve
6Kts9GhqdUUUxeUMjtfSbaNXgRhwHq9sOgz7zkLMPjyQUOmJvYJNGW/ZFPMy6jZo/BufJu6wIMSV
a36VNl3/1M7DxkD8FrDeKnPjLqup2G8K2/f4XNKfT41ZL/bBNbzGv128kuuDAx1ddGg1w7gvFoVy
1BwUc1WQnhP+DhITyJYE2ftILiYTGLPw2ueauDaXbVm5NGfy74JTjrTntzG3mhsTZNuencJ4g1j/
DFbEDWAeGAhOBmPo76uWuK01wTkEqyt37p8XoxEUCQVaNqZ8Blr+RC24MBhbH4e2GjDHxUm+rVRd
sgG9biyDKeM6LBk6A6nsWcsijagpg9wkJyZs8qzqE7GI9ZnlXCkwqf8oMamojI0gRVO8tO5wJWcj
M27P8LiIsTXnKyA2gdZdX8hfm68TyPbHqdVSX4E2HJSjOaFSy9HyOodAefar4WJiIDjWx96RjhMa
nUQFmujVIKRtz8FYIOrL+8Hdt6C6v7T2jOkB8PRTkU3ociFwGjP4l3i02yNp3eNPwtctbmuGJUza
0pJuRYpmAFeasqnCmCmeFFOODpFW4faR3c7Ggi8ik8wrXJF+EV4TeKs6z8KVrq3goyrK9jINobq4
5D5wndk5CznGV4yXpmR+JtSOVzlURW/fTTnfzpodV3lw8xEGVZ6L/quxie1ayUmX9nlA5bcXZYVH
ZwHxhwnOrfojBQPcWaFMDk9zSoqjTmUxUqg5aLcomQ21RiLP6lVkNr9ftCMcnRaSKiwOfwTvXoYO
f64sJAqqjll7yKuefY4nvWEe1d1ia+aIZKvy3PcKw4tjKy9STVd0+2yGR7EO2ylDZhv0xpOLXyjZ
kOXn7MlxTW965r2XxsT9JGgOfIg049Bte7+yniDc6YFv1sxwqBjlQcXj/KjTxrowyGBWDooXfa40
62oTlFmbHBrL4dUcGAAK5lNM2HakwXKydVUy3KHJat7Q2XKEME9SBbMKQWVJhFPabxbyqswV3VPc
rquKCEGMJw6hQTIT6z4rrGGTx7MRMphAya2JML5h2lPLLcDz5oYkvQAMIbjxQwVz+M0bAhTsQDa5
h8ikGvbQs7lwYSxxBDfe+Et6gJjWnqgCoDfUGONKKEud09kzP5E4UfO3RsPkQqTJHdIa/pnglMDo
MpkNOsywDAGGgzj4qZAcr8MMV/k6Hi1MukEOew1CI+PMiONlktusxjm2mrFW5qsSdL4XtTV1yNEM
KgP1CG/DqkiV8VECv38n0hAVbzBOF1zOQbChvi9f2BaWczRaCqGnSQ4N9ghI47eF9jjDLZOUxk2r
muDHVG1/SwxPiWZgaJFDKS5Ox5r7Gj9FFbwPwP2fUD/pc+ZjW5YdD8IacwLPUkUO5lW+obxHVXto
PdH+4eAjP/4jXjLxhriOj61tKohLQJeVboCcFCxdYiN9CGULnt9VfvkUp+pG9CWRGnTg1Omqn57q
fk7fQtUx4zL9SiAyKVKY38q06/vJMM1Pt0RwUA66+sw8q2NY5+LYNgqLJgqgODMfotMeWJwgtDMJ
rNogagLBVLRiOCgtvZ+sbSmk5mtuTV+N9pbZW/mCKjXFguSmUFDGBVVOZQ6gw0drch912SljL9iy
3DJ7GSJ7bDt+IicdH+hyn3rC5zmsIJeGq96d86dZxvW3HsoPjfQ/8pi/LdEyPFDwJxeb2+ge8PFI
fJov0YVPWYiDOw0x40qPsAqWoohL4jxy/C69dGmjb5yGSPGiJAIJDZXR38L41yjNUyv9ypIwRjIi
VPOcEXJ4syzIetZs+YjzyYaAe8Va5D0KieA3P3ZyL5wYbVGfNMYNiTLms9R+9tUgNjFw1OkQsDsb
YTZ8vtuLDR5ffcgCJuZUA0YG6ZqJLkpCk0c7LwVXmu1cfblgi70KAcsib3MaCkkIuDFNu5KhBi/U
H7/EEuhB7xyH0lxYlXWxvYXnkmqP594iztJDG0rYshOUbBtmFSb20ehr94fdvAGYpMyZ55vYmP/6
d0MWsrfFC9JtEFIsJ4Rd4S+d9daXueBG2zCUax/SVENE9npHMjpBbnQoDJMzI5sqTpiydniMYwSi
Oyd2UNoQe4EdN++4fBpuaORGLh9mXt8nwC0NUkwbh69tstgfFe7fFVJHJFcdbUwSTxTcKZEgfHYm
BAjeG8tFhZLnxadET7Nxrdw9mZ3HqTsAnZtXKeOwY90ZAVUrYq2vaR7Ih+m1W9brCrvAN41FfG4w
H298qGdbMyGcMYfesKZsYAvoLwwaVxPhKBhyDNJ2Ubm6Vsd0tCYROLQHtVL4cusIS2b5Odb07AT/
pViK5lj5W6uZjT4KGXX/oFG2CZhILO9l5EXmKLPKbsSt64t2TaOQTo/K9m22dwQaIyUlXmATjuZg
/+7//LL6fkmXF2Yo5QsvMHTXllaEaK6ynxi5xvix6sXS3J3Uz54MavyJJb+RnpyCiv8axGdk4sbG
JGN0XYfhdJFmNsOwRhKNAYHvDdRAUTVYyqo8qcNnL0iSHU5z8Wg37EwnPbkvqedQXFZUXeYKRPj8
JqypxtMoAkRLXp/ep2pabhFX2WDtSGjfmH19FatjHM3uPSSy8QqYTiei0EgokSTBTPe+BpJ3dPpq
2eqO0UbJuuglDX0cBZl8lg0C5Sv167e1dKBmMRR/Mtf1zkz+qdgzE7kqhjFp8689XLodnvpyW8NV
YEJGUjb4n7nk/VliertV07AMXDVLox+sapbHVorslgXnF/FeyD7NBDR0lAwAN14au5i9CL8Gf9Cy
KrhHCtnbYm+GqSGjv27/MdPIrK8JcpGVoW3ftGKeLgvBxO06iCVP+MCEZTiJhKd0FU4uHaX/x/IW
Xq+ac60M5WwrnhS5gjrAcPnPJ2D+zRvRYMxFbZA3arp4XULJ5YTXzs3TLpfUaDf8L2KaePGLIuS5
xDtPPBBxRanRr5FkmZ/F9VlBYI+70TXNedt7S26fPT8kBqmfgyneLpZwT64mbhyXzMAvqIg7PgmO
Ty6oEZhysXdk2YUR8BAXRQbAwuJs9+NQ7Nt04uP/OgVYxcTekWAgldAgFaQ0IF8l0QenLAcYDgMf
uB2NQBas4x4U/71ORcxwpMxsvhjqWLQwTcOX9Hz3mr7mLyxu9DqodSPMPfJNpPRIFQxi2JDJpNRp
i1vQSwwo60zMiF41izXGX2b66+BPQag4fMznql+K9sRwwKkuSNPCnFA/xIhrrLF2sU3g4oT7MPV6
Em+9qxRy5EXdLXHN4TUT5Fkjci6LF6PKOgUrn/n4SiHs4alGovkdSu7T1YSMAzjI0Hv+WvcUUlDy
4sVc1yl91TrzMv6Ss9mW9U07T1a+1yVfeyWNgtAVw2jkK8+QxzizmdwkmspJM5OKJQIUkFrIzm0R
Jo+9kqDviMlJjm1WZ7giPGVisc4KjBydbRN9o1wk0atlYVayS60MG/oKTaDdP7t0IEFEWYR/UHce
Iil4Azw5uT+UL3/9DSXjd7UtVVLo/VATa7Tq+OhmTb8afrGbHJwdMyDWwaaj1MXOCF/hVAl6GAep
aaJfAdRHhZjGbrDNndDdEIVRt/f0C7G/86bMxJcwVtWX4zHa5Myf5wpk7Myg1R178ymppegeJ4Q5
MSk8JY+fkBPbF/RQxYtyQh75jMlLvan8Ij5wd432HRKLuKRPTIFzMFYsFXvBAgt/qKc63KvJcn5R
5QdvRRdHeWAgn8pw1lyFvEaSPBhAwdwxqV+SzJ64QsrbYQTibTm0PYwiiCapkoeEZLgOk1mPUKn/
sWX4jnOQE9F1uay3vTm9/nHs/UeMqqf/C1j/v2Gs/rdogOt38/UveQJ//+6unP7/V0R/y8W4+E9W
0/U7+Tei//lDSv391ah/RVj9+Td/IawM628UtB44QmF7Nr5a+Pt/J/oblg+pynbgZV+FhX9wVP+A
WDnu38Clg/L3hcdk7orcRHd+Bfrb5t9830QDbgo428GVifUfMKzEH9jZf9swXSCGoPURHXkuoEHy
R/4HNhFUB6PuOfmQWhjLqZoL++oOzGfsk7VmAp0gXBMZup5KtBs0U1f5Ujt5oWJPuQQ5Z+SOY5JE
W4xlVIXzZZx62caMREyvC9c4zjUwF0hQP9WEQBh/fI2D5SkfHYNeqG2cBmEi0sIJhXfl1L4WK69T
Yfea2Dz5DrWn5aJERWyeTVfNZwNeSZFKVg2JDp6EkTSE36RQHvv6HIrJ7octcshSP8qUZAvkbVq7
byQjlChjm8lpLp6fxchcA9sMP7IqrPKjcFOGfOixJy8isbsBAewnRUkOTmKax8RWzB6YF5pdNM1C
/sArUbArmOhKDOSSApMBmtkjB6jKd6NrDP/gj7aSe7MaTLJUAi/5yKtRd/QTdkuZ5tXU734STCap
agSq8b9jUBQ9/ruNq+puy24SNb2rUVdv8SsFDVaYxqRgGNrc34ZiLox9LyunJJbzWowFQ4foOpW9
CzbG7dy9EoEdsk3qevDcCLKHVVGyQtpMgVu8gTecz05smeSuIzf7ab1Y6S/B6qZGPEPu6slit/DE
1Y8Yqwic+MviZM13zpS14zNXdQa8lpDJWRVRZgZL9lEBcxFHB6d68N21xKq9hTAd5Z3fElB3Ytrl
UNWrJmyu4HAyjeA/iPthLNtgKwI5fVYk0SRRX8cFWhtWbA9G45LagttH2Cuj7O04yhB7F1xyxLeg
OvZYZADfRKe1YG/+5dZZ/biAjUIFhaHjqQ+EKOD9DgG6Z5n4Fx9/CKZm4SlMK0FBXhX/FxwNksbt
n8EO2DZSjA2PmdNgEVkY6VNOpaa8ej4C3BaZJksAD25RKsyrXl1SQFHRYlxIuw7xSp3NwdYyszI8
9jbWQkq7zFaRUl25nPs6oCJbTF5m9hiG5UaE0ocFBhGrLbaDVc7PrTbbc+pXcX6s3HZagGwFWXJH
9LmNOJPJ7FVi51m/yoA7cgXBbPnBJBwgulKCF8bsDMc7lwIsOdpBs3yo2tEKDuNouC7zXpu/tJmI
Odl5ImOuUGa5u8kQ/zzgbPdZqMZsT1ZJJpHpkmzFinXy/Bh/Vl/EDA7CycTloHopd427YKut3dY3
2Mt7iJ5C35kBeDH3fs+keZWOl00ogJ5Q4DoHxZ1UsWkjwq5Y20gV1EZrVFuROQ4GNWWOQm3Fn6bL
DiP9EjNDuYzPDI5ZfBpMNu/TFJX7Jlimrlt3/GaGldAeso6UliZBQzYhFS4xHt6UNhs29kjdJFcd
7uB8Hc427gxtozZcTxOMKCygPqNwESSPotb+dGV/ySCy43gUT0WJpXbHhmosbzPD1HRJVOQLSo1Y
27gxLVNtcyN107eBGQkZSGRVop1fjAJoD9qrD37X43hhSCTu857rF1awbRiPYTcMe35wI9J1HXxY
I+KrAwMCgQ4rhnVHLycKH2NqjeT4et8726F2PDBdukYxAuavoBEhVKGW+2xqBhxpfm+VW7vvMEPS
Y5mmjSgisFsipZoa8pgQzsVuR9XgmpvBQYkJ0SD2ECP7wGji3iML5zy3J0/7u2ZpRwfDLmZKXwmb
8ioX7WulRyuNAotQpR3eKxfecV/XPQw6y0p2CJPDtzmOmyeRKH5b+Wi0043wr/oHzx8GH727aeBy
KsRA35HIMGT9lCdoKUMYQ+ntOLTCPuelQauxUq1nv+jW9z8QjhX6lRhkt9+SAonNJMb5Xzy6NNUO
FSkSwP3oZZZ7EJM3DVs3cXHm10w8HwvfYU/h1rmHvlj0JqvGwLc/h9RBYB4WIyIqCy+jc2dWyI8j
ZkGq2UinoHWCIm3YHE7LYm9M9k8zaqIsNb9ROISMhaq0DBkfpdPMIBRXZxgQ6mymcJIuac4cyF/H
lboiAIk6jDVv6TL7E4rvLGY1vJIp1ekxAESVnhjuZ6gIl8Lr/RsXRJP8pIGNE2cdxpKycgVEfHQQ
nyIv+233cHhXs6ka8QWWzXxWgSQLczW7Qx5jSsClyPEy+Hbn37Fzn8W+Gck7I/oTFsJmzMWQ7vO5
VsmG+w+FOsizCvcKgJ95lxEVRksg5KBz9LSWDVOQ+oS9B0Ocwn6ovED369YelyKifbMsduGTu9zm
KrWmg8AINa9mX2josZpbbe07jn0vgsyH18SOoUsQChmLtXOtFFBfOefKvYGimerdkiRB8VbgkaRn
zq+7BPJNw8YJULqzIVMtJsIq7b+zxJibk6LS9/2oiduprLcIvIP+I0BCAEoOdU5fgz7KBGMThYeh
ZmqXozfaVAtxllcymVO0h5KgNwhCbTyPrNnpT9L5jCbQj6EspRVtr9IqOLJyG72dsMGxUdGkGCUw
LFaME7AzuqbCWRPHgUDAa9rYdxrTanXB+tdkkLHyHaaCesUyEC3vbBsTRMFCE5594NFNOJsYhPvp
uawcw/vVMRJU58EyW3031nKEYOkYWPxfW9tp3RtaFts+21oa3ik18r64YAtp6k1Iai2IKk82y3Bp
PTJjnroYl/U7GWQmPnNDdkuPZHOas8MMHcbnWssqKR/c2PdQRcNCbX4hkJTZqVSjUUfCxan2jiO8
gYSWBv6TZVvhmV8cgqzFF/Vn62sShdcoJvPh1+iqMgSQFSeIgtrCE8eMmqB4IsEwHT4KItk+u7qH
CVaCWBtuJkZbBaIddNJRHXpivBRViw+Dwbrv7TGY1OlpThxRHWMjGOs94oSlf6t40nkKzSyRr1OV
u4+y0vATbCCazx7bi3JdB7MUO5anbbZnIjdfLVE13tuQhElzYw+j1Aey2zPjqSzLBrd92LiMyceq
wwwYCHqw1dDTeUY1KfIPKc7O8S92zn/UIP3/CfEFd/5/boGYX2f/3v/wD/7qf/40MoSr+v+k+P6j
/XFsEL42CRiuY9J7wK3/J8LXCP/mUIDTMwXCdskeuGYq/L3/+dM12aEL+Zd/5F4Jzv9JA2QTvvFv
IBoX/rNghmmioxYmpKXr9/Gv8QYUXXm+2NQHITZHFtRh0y03iot1GxfIGhGNjyOrNRfJTiDkdsJM
fkjrisS9kKobYGF1UrYsn7w+C7ZkAsgjM6qFDMXWuiGeGXWih7sjWRQCGzF0/TGZyubQtv28Ac62
rsfuJL3x5HqV/W2H83s1MPwnDrJH4Ms312JTHNjtoNpAfd++cL/NfCdTh+5bHEu+ektyBuRaoGyT
u5nbujsYIYdTUvaYgYo23CJuPMGzo+uxIBzY4avGr5wsOlKAGw8zI+bVhEhXt8KIJsNrjy0JE2Q0
Z0hnQ4lHi4ZrLmT81HUf8+ysiilz99rOJzguHl+/sx6TqtiGDqQcYYjtglKGDIwdab2blMCzNu72
sHg2oZz3jYU9XJtFGA0jzvouTe9qY1zJWC34e8ABZt5ZGMVzbFA+w4VBkXVnldlrasJ0cKb1iEil
KcQm8dpfsTf3q6r3AP+iqDaVSt/NxKuZ6rrzfnYtiHuttTBXKrGXJQB8J0yfEyNUgE7VfibXG7to
WjzUkvu5IYbQhM+DTM+IDHQD6xpE0Epq88vBqkQ+wm94MkfiBO7b6snN0w1K4aHQZ6aem6ocxw/p
jnrnOiJ5CCzskIU6tv1rXRzjGZ96joB5bTpuvoK7eBh7640nqmbUN5zssH+obSZwY4z6b7BxBGrv
stTzt/TDfOOo+hBSdO5Rsn0mQGmLvug2flwcRw1ORC7V7ywjZFa4d4vHs8SEc1WZHXCKzLhyiscf
l2cL0Wx9YOy8daqR4Zu5IAeigNlPpI1Sc+X49qeZDpN6ctXWMr/LzaRekSlSHku13ODbJ357HIkq
deIH6eGYwDlNnFOHszYr9marbhWzQvad3VesLbA1AuXzfHDIVc2p1lmxlNlKWhY5sdiFaOXyiy6K
b5W595ZcfjDMontP+ilqrOxbSGcbMvwylzlEvsuihET450D0z0Wubtn4PgqDj6jgSfhMXTe2jdks
mJwIoeOhWbojvgcQC9mC6i/xPgYhP8WA4jl0CujzuXV3hbvXoYQ1QHZxQN6agXCLigWiR/87oR+0
4RTA1XzEbVpfOvAMK8ep4d+YGmNLYn8VKYQmRu3o5KYwZ5BBUm5uAPgs3A97dCJJ8yC1tYJ8E+J2
HbLLkpxcXAe+UhskD6vZ2oMWWJFb8xt1y9GOk12rjxrMK0xevE8wwIA/8fJz92esr6rqUMud42PB
WOSmkfEWsN4vAtNntrpWxx+aPqEcNhBKburyFSV3gx9BVgwNkffZGd87r/y66EAz7ggpXvvt6xB4
v9OybInWHXyTD6K5RAEhEpwjoCD8FjP8aKH2lzWBs0zfF7vFNCdpGPDJuDqlSHXS+SEwZ2M+DqiR
Wn5Nc+Z+ufkgrkYOTp28gIrDcvtAG2Smvxi+emO1BuFa1Pemp0R9h6Wk6t4bGIfWPsVonR1DNDxY
ypRftf4+nm3qct07MG8XEtK8FauqhHrdFDazpYF1Btu9xPmUzJLvWIBkcmMhiLnvUy0MWlHRHqa8
oQtylopapM+nNFkFfR6kuxR/8GtZlNR+I3NwuVOd430lZgLcWtb54kQqHwZO53zpegyDMmGoZchc
eFFZsw3GdO6gPVbDbFRRr40y3y7cN1ftDgLUtmsBnQJZctCnC1xhFww/PgF8Mtil7E3faR5WMSqt
Ugfu2rRSPA5sietzLNWh5C1Hv1O8lcyzPtRi3eLhu2Mra5yxKDlPTewkuA/inH27Nz/+SWzCH4AV
mu3aBqX5i8N0aw0m/HcoRLvv26m6s/qBVwfsp3TZRYTTvkYlxcY9PHbLdh7Vup+KU++OZ5AKuJlZ
tnnt2tMcooPaD3keJcXAL765jI5aDWG4Kxz+7gggjfbqj+7KGVX+0RrRHMbJFthHdR4Iyd0Ubf+U
ZVkBgix+V04WhXHr37CoyVicfC+i3PsBSzu2J3sQOXvKuVVnu8h48qyXa78gaji7CshQsRpjHyFE
jo9GWm5iOe4Qwbq/MIk7dLXsbiew09uFt+jgJfrFQ/gqAZGvRXZUC5mPzNyZ5vFK2l364GXxOWiT
7TKUjzFD11XrB85TMqfoCecJiC37A/gP9yXU/YMoy1MlmVFlYorhdsVE2Y0xCjumgQ2E3XZW33FZ
/gQ4OWhBLOhYIFY2VliUe6YT+BzpZ2TpYlxt54gh6u90wV5MDHJ1GenerKH6kdqAMt3vcEttCmmC
gnl3xKy2SZOdKtVeWIWvHYL7CgeGRpbvdHJXl94QUV+/pMZ007YLcjaMjtQXw0bKiksHbF7fFjug
eXvflD/m3F98pyrvar7whkHdTlnMQazJuBlcfevLHiFrEbISY12UPTFU/YjHu7hAKezmRrgbK2ub
Xpmxy41ECavrYTNQLnGVBiBb3f5F5PiiWp/Dv58YJAA36Lcpgw0fFVnUzt1z70/HJR2W29io9p4p
kxvPmbduZl96l5yvOgRcYUzVpXKLYjeI/GlJP9jTRhV5zyDlDz6SGbZWehUDD4qn/L1iozXjOTYa
Ek/jjvQSpJ6noIFR4/MbQGv7gNue83jn+ZzLKHn3KmgwNrVeeDKK9MdHNAtn/7PEWhpgKraxeI3Y
ftCnsB8E1SU7HgAy6AowFPNLi4h9bhjNmdY+8av3JJbntkn3YI+ixPRXs1F/49Vfs1aKyoFa7Cqd
Bp7y6rj93nN5F+P6jmEiryHurm3g4lZx3GnndDhb1bQd0/Czh4EhsouKb1JsFm2HpRlo/BhwGIdP
ampviFKhvnkeBKhx2LD9+No5am/OXslAxeQWvAsXM9xVfXNAbbO3bYxpKJTAVa8Jwnk1u4+hMr4Q
v3L13zSIkr6zqjnZeLb+xIkRw17iPQJW9VxZVRwluU/4XBFUL+0YvlqjWT7yTtKM+9xyTTKcG9fc
JaX34+VA83pKGnKLOH0zBObOVZGfygc0l928wTWGvaJ9NboAP3xsRcE81juXRQA1NLRmyVEYMFo1
C2LLjdsqZ/wT/mI1aBcnld1XmRvlA5MdhVkSdtGSXAAwvQJSvtU5ZlQEKzseNbzI6XXFGesT208q
nuZjEu2p7YNbvHeEXGQt+J9c7gsfwPIaGhR5ETMnWFRKxfBYLW9jNtTctL9aphSbpLPgDhGpwdws
QSu6HsxbZvY12ggnAI3dxc/5iPkw27f19LZU3j25DBPoQvEedp9I2zbaTvdDM/fRHPv3Pk57NpYm
JwNKd+gMKfxjzZDRi/1NOo7rzJ1xK/D8wLzwGu+WfRFAoEXhTjc7aqJKPjd1TSCyycj2C70qwmde
uuHGmQZMZ920bIPeHjeWbRRnVY/lpmvFk5RXG13rXppqnt4XWy0/WcbnxJBpWk56znmGIqkv5BY8
LzOAizw8+kt3KK+ChdzGIojAee5gUhLs7pT+diCsB6jOxu36yBWw5tFCGvcLagu44enwUqaYzIBY
8vSeun4EYRBLvW7Sch1n1it7+ZP0471TDQfZw/tk9QGOLLwJpvTmKrVMw/zWqINXXU1frcpv0/o+
1O5nnEGW9I23brI2KQvkGCtQHnA9jbH0nkBhGPv/4u5MkhxHtiy7lZQcF0KgABRQiGRO2JNGWt+4
+wRibg36RtEDO6p11MbqIOL/THf/mfElRGpQVZNovDGSIKCq7717z53JiEX7kh3BZh3ctrwSyXwB
3IoZhG4BWBJrTVt/C6rnQbjWTT7oHRkHm9lBej1SuK4sU9doSwXHEOo7QI6wI6R3WylG2I6zmNne
+rx0D1QPEXo1CFdueGgacC5OiYkEZRhjbwbuYZ9OB4GV3jY7irlc0bBv00efTRZ6Ity+4GgP3RMH
wVNX5pAyGgcAoZ5O8ZBxJnjRYGgZZUvrpmicN4nzd2D9Aj763YcSvO2yYM+0etvKO7YVVJrZuna6
YZvaOCLq2nFWBhbWoQ+6UzV2LymRKW7cXc8VbgpZi0+svx8QjnZdmDx3fkeQnFmsCJb54jQjKSE9
z7aPv55TaHBos4kTx7fA28U1NYHD8bZMSL3rzW0LoXCdUNxtgTu86LLzn5Opa8+2ow5ODu5aZ0sa
rHlD9ANDcQ8OQ5VQE4b28OJW9jdkQWLj+fF11hqveo63dZFDUIDZkKBFErF4RwaCeVB7p6a/0Tjz
Aq8+6FoD8Qf5OFTOrfKi+kE7BditbFjNFqfTyqvuMsBVw+zRbYsRAeMaO3eBVbJE0DxjWgP7xWfF
QrC61aP1agYpSPLJfg8iTDwMJQhxGPODkSIkqmW6sYOWARBoCltRfNhen8OSYNSTOK8wtllHfGTV
oZwe1Gx/D+vykfJeOOQgev1IbwFpV7fLMxr/Terhcw7vUdfvZGDdD0m4RZnO5D/Zlp39XjBBRM/5
QPrUFzyF60wwzcBcBEpvrdUVNoRd3WZPQXkumvwOgL6+D6SHxrE/oPxYjjirKvrezRlBMS9dF3iX
WmtJh9pNvqWpAn8pAvTnRqSJi+mR5+W3nedHb2EUmz3LdhZ9hDCaLglZCiFGpkIcuaMM7CJJxxfM
gQSWEWSZqA/8LWoJ6xGpSXXLbMo8pyn3nl6aiJkZd5iWMAYR3WceM8+dNrSyo00AG1HnHHGdygMD
IQGncp6PqKi5gRl7iQ3JQ81+numqS/CQg2+C2I8mHInIoI5pDt1TSz0etBdn+7oPvhlWVDwJPOoU
dKH1PRsz/dKQQ7aPasIzfPBT+yKo1IoJUHN0aEXeUsKKu8A2hkMQuPIQ6D7i2uca23+k7CcbSMKw
NiITHbwRTtY909oEew+cKthiNJowjsroVBUeUQtGAaIBtSLLfNYHnOppUrJp0L0HkSFTvfeSOdsM
S5sDBVB3iapI3CxOvlNeqDjfmUM6vbvkuq/rSY9HVqDyCC50OvbkKJ9mpLggf5x12dQhDYPY2k2m
323NyBtfUn/OjzK1xi8NOdWw4fqSDYC3ee+O4/AZcJ6iYS29fYHR+WDGw4gPNZ/eUwnFbWXmzETL
IqvQbYbKZ3pDFVTyycpzmoQRTsFqxoUYov+vQ4Cy3A+vIdFXoPWm9DsL+anHMwJwtgf0Y6p23LBT
jR+OVBWi7V4iJExd+3FwSTaiUe4wDBhN4igCMnJ6VcYH9HY07inVm6TOWTJ7zCZzUVH/6vxRsR/C
EYmTYNdx8S950RQMM0EWdLBlaCJ5PfiIpb9YsZS49gNNmCBdp7O8dq3W+z5aefJo5inXC9d9svfN
Cu8azszHfojKqxK94jmP+3TDhO8qNeIU6aRrFlvbIHcDU0LZ3qF/NL+FMuq+Rp6FRbZG6XjnEayD
Z2bIs+8oJDhsjE1JpB2nW6KDW5RYyWQftDNSxOYylu+FmRFkFGt7iDCktulRy7i+qtMmPTHGSs4J
x6MvbToQtNFh/TJiWuErXDsuQQyWFUDfaFv0Fq12djgMJMd1zFwv1E+gqPGarICEAr6CWhTMR+m7
UDW4B4ravx+78tUiKZ5gvxO2xxD5FVY0F+try4GjUfkRcih8tKnp6ACUXqnUOsvlROJAyjIS9Oz+
KxT1sMSiwt+reOg3FPL9I+hWQoQUSRQ45E3YmQy2JLUHkC2/xdzjUE7vHRq49iZhnHxfDgV2P67K
RPd+U/EM7NOgDbHWo0dvNuFgBHuD19lhYRIbPCxZs1Le8EoIykvf++LWQLDOOaC4yuzhUhngpK00
azep7yd3DB+9i+F496WT73JV3E1j0+9be267AybRPtzXQ+ddRq/VOclHTfcQFtW3tBDLkzpEeOnj
pAE1YU1Y/42KWYk2LQmxL2VJzdRc76vR+S6DFkuJoPl6CWWxsIDAkJw5IQtUnAbdVvggoAPjvtUn
USHP6so22Lu1P6Zruyqq98ya6XnOnhvyjY7khHVFfTeYHLUti1qKw0jXf8XdBeBrhgDP6hd0mHus
UQeYvNDbzbqonyD/MIX0+LmnIAQjFxtedmZy0x8SKwQc4HkrHRKbiNpEbW3RW4+2My9Hj1ktxBMB
FMf2yDrBqgONJUmr5jIGSOw61JZnqwqsBZAi/J09UCHybM2CpkrbHmnKbOOcMhBn9hb5jbmvvb77
LnQH2G+gGk5cMsVaXW4hZ8CQtvedHs4MQod7q82p7jsMKm9I99C9IAk3KJjRVlNfqwgWEWA2yiv9
IeMm2s2qQeg291iTCf+ILiMZPFez29AusawILGrVleHJncpbqSQ+wDYP6ztCvK1vITUY4+5OF+hu
R8ThQRJe2VgsV0la9zeWFz47nX5Ky4bGYhveiV5gNTcsl/SwReZJQU+7w+HyEh5dipq7235orf1c
B8NXPzDKc2bTacu87ATXaylt4m+2MKLDQDQP0oRbyFKPfSA+WUZQLWPEUWAtayLIag+3/IS60nGG
jTYbImQ8/sgUfGkDkW3dTA1rK0m4l0qF3twlnrKAQ9S9yCycuUuD/Ky9r1bpPNBJEvugJvbOz2wE
V/gdzKHc5xJIIFnEh3iQz0hP0DDMTntHn+kWm9oupreamI/2LEBtyfT7yPqHr5d+ryEdfe4KQ98Z
aBZZgg1IJxNf5KrlcNLzJCkDW4xHvy6CTR4BEPoWTIBu2Qzc9TD33lNcu1vVGOu0Mx8n+vMgI9XN
2HBykH7+ljnWteks2Jmg6DYdyS+OTKYd89XyTXKvVKzKG7vLbsy0b7YRqkiVY7nwhgdgjO1+Novq
vu9MxBrOeNap9VLM9lsDp75NnprAW5tBiRYDIWjmvZREGu+6MaDn1IKvDdMK5598nX2Xixh7T4Pp
X6YxH+CkoQZmkEgXcV5pE49Uh/W1aodNSW8Mk91tT5evh904VtWWj7qTrAgB05e8NXfUzc/j5LGv
55hvAw0GeygQsifjwkZz7j1dEJdR1I9DB9qNfCim1jS8ZsSqJvVCjCpnG0/ZR9T0eMVb7743dcKA
NPDO9BsOpYJNnwoOeYoMLtsogltbUBcQNPgBkiA/zHgCbmkQ36NtmQCCUysHg3xwpTxNAPQ2Ovb8
bQujrYmHAzMd5wsZMVQF1XPmRjvqIhKfVf4xxMmwR87UbtiZEvMmTgrjybbQFoM7d/O97Rpf6Rxc
LbZxECfDs8LhMoNEOSDrutNT+Y6ROEa+PnBEK/PPJkxob8HILsQLLoVkU9qk+TkAeDEJQf2oVZTu
6Kg8DTFdczPUd9j60xPt5/nCMFzv8mGxFGeks3quhwGssc/lNH5zMyhpoeDK0Q1jrFs+0o1HPpKb
p8CN2309EiXVTA3DI4YZR4mGt3QajU8kkOWl7Fx746fuZm7U3rQDc2MKzZUD6N6DnOQ6S3o545dJ
EkFU9P45xfB8MRqShVLG1HdjJ4x1a1LFAmTcgXtztlQGBBMSrMsnhGEs6YZVOrsLADTAbbEe0Wao
lUgS61sno+FgDqZ7bRdhCITInyCNkQK56hEVrBSTtfXYvqu6IbnKSJuHae7Tr2zk41VZRt9nI4i/
gu5S1wGs+qLjdgkNl/JEL+MRjP5hpU9URbg1kckFuCcESUuglGyeCdVMZ9dPjR0ijQ3ginOAbxlo
+xZjzOuoadjR9jBoSTEY8+3p0koU7OPwYbEu6yz9giF/h6CR+T1S+5kuDitasM6s0tziqpEXy+U5
rUaxbZz03UqiXTHxqTnmrTz075kNbrZu3WMmKgh2NKpFam8Hw+BLQhtiUMcF9lNsACHpMLjTj24/
k0Z/mVM/OpPdg3rFIxuqZlPhhLECg5nsrVisWgdwuTaPjZB0tVmiIyrcWMz9N6mR2oHxGsCIqqd5
sN96L74ykuQkEu+AWn7vp5yrUpI8yuYQDfmKTE19jo1QXw+mCMiwgZVTWSzVvhnMpDTPE779sFyj
emRRS/iQC62mOutuPlqNAi+bdPIg/HPhgBN3qiw9pYFhhKvKkWu3QigR5C+GPX4yxeLjzjeuBd7A
gO4uKtxtNJi6jlQ1xJMc9QfzAdbS0wgxbl0V0dHR8xHM1xVM1Ius3T3CHkr5LrqKAUSwMULOiAXs
POaau1baZF06lCIe040ktek4wvhC4BOCF5IveH65c4ZBrdQoxYlxyKPh5+u+q5q1NvTXgOn2BseC
c0n5JLvSxc1a5S5wBsm5zX4uk6/N8Kkbhh0Gtz6JfwmnlFh+tKH7rSb1sfaQIeW2YIBV0PB1bP+p
lHZ+wl62Yl4DZWl+RF75Wpr1V3NkrAACDuUVUMbwWvcooFrtTqsZSvwuWSyMPhWmD4zIsjsDk1Xj
cGwIxbbkZWUj7noN9ipfQBnxQPBft6JFtdamedWGTn6oyMnlvEyrAfkUBYRB5GpBUidgCldDHZzB
XcKqA6Ky2EmCdkPZf52PoGUyKZh0xeNphHazj3LQmh4WfbY5gSUiBYTsuPZbx7Sjb4z9MuLsDVBd
rhVEGx2JYtNU8zeZlHcJ7Ot03AINBVuUORQwWfmouQo4UAULuHAfBcxDYNdsebNJQCowsIkLzX2H
gfrTNd+Svh6+t8wPdxLbl5Hemi68NziG/rXnqbtaksnq2TdJRR9oqPLn1AqQ84HYTtz+ARGVdZgx
PPp+91pzf2EjBaxn05DFgk+TunXvTCs8zKCO+GN7eqoMNSKHCTlbO5ZlOoL3phsj3ORhnevkSc8h
hvXB/iS5tGj4xEs8ZoqZOvxi1QkkRsVk0Qrv5pxhI9Kxkw7n+4AjiGNGzJ0ZkYT5Z+hmazraMVEt
87CXHcdWtpobzSLvVcUePe9Go50r/RHfaBJchUN+Zeuc8nN2u42HoT4p7KNfsVenZpO9saFgRvWd
iqiZZk/6QnVoADtjzwWkSHXC4SAvbni00k1XzvfUQuDFGMoF5exsWizgmzLLCAnxhkc6wLS7uuoQ
RAyDxTsH/0NORHBRUdsnXvYeNsPFzeoXx0cKNtn+uo9umQite+7kVLAgQyzchJM+FxwK85dsQJQU
MEgBxUf93sXPOdJNe57CDRbF4F6l1RuBfPfNwFNmuksMcUvzMV6EVsTWhl9Sjwl+JarPvESOMBnh
vmULwbobL6Oyiaa/RPVq9fElj8T3LnXLRUAWYCVxrkyU75vMRsuwpCkSvPnNNfP6JZ7bfo+NmggS
mkKEnICdmoyvo5NuiwiOmiMHbGIGbvVkZv6anpz8nSica4xySGpxzvfjY4QPXJnDQwndrrbaT3qd
zDPNgAcrAA2pkvhb1xe3qLx3Q02DuupJOgAJ1Sl9hdb6yqq622L+GkLuq1SOdgAGe+bd0bbb25Gz
74J4uyhjAKStA7vej4LmHRB7VudG7exsOGYta5I9QeXtISxBPsj7nv9R7XVTsTUvVmvPuWE8cKwS
sRtL+83QrPth3V5IyzjXrPG+Nmin3fVWwzkTSUcRdjd2oTe9/ZzDogwZ/PnOQ+GVp3YyTxGWs1Xq
DMGaPZsK0Nyogh1RGV8AXzBXFv1V4w2of6a9sEdOSs05KYMdu+xG9V1zFKCTjf5gKvjsknsvVnvM
zW9Tg1O5rOiulQxbNEdRjEqh99jQy0/LIMNlIGGLsqX76b3V6Jdo0mtiErdRAu1BRsB8PRF92iGr
bGjDlnbTIzX+qs7d7TwjaQrb8Ahq5NKImCdrQZOm4YuJKDUVtFbyO46bwy5hSjyixwXO/SrrYhU6
xmObN1uzDxFPMtqdqRtsaotaMDawrrraOVbujPfesOniwhRseJu5VeebsjFh6fbxoZhRAqC5V81M
MEhzyhOUVbMLiSN/lZnzAlblhp5bhiXhpXOLq77WB1yfq1nq6M6AVWAw/5nGrWdO9OmTavqwAkqn
YHI+x6hYZzMXSlb3pp8+zPLkF+0GQMdDXPTXA0MTFvaaiooIodGP222S4g+1yz2jRlynONLXs+LO
ntgft4VOr+1Mz08Nx1MWyIiGK+0UJ3ROciq2injSFViOt4aDU1ynD342P6hmOMSdYk6e+xdQSfqs
zS65RpI035T9eDVaM0ed4P0HVd3tH56cfym6/LaMi7b5938VS6D8H798fP/3f/1dqGYJe+mT2r5l
kpz2s1Ct8ntcogW3BpG98mZKA1fvUbKn74VXZy96HGikou71zpj4MTIjzGgtAmAY9f61mEDUfIvy
DjqNVKbpCxIpfn4nccxBO2/J8kK+17z62e/uCnqCGWL8Ir3XuWG807ZXj1lXNg+qtYcdg0tSyoEp
pR+/X5a/pLu8qT6Kh7b++Ggvr9W//eQi+8M39n+Zqcyy+W7/e1PZY5l+oKn8UVL5+9/4u6XME78J
RVTuEp6HXkT9aCmzfpOWKV2lHM+VLu6wv1vKDPWbBNdPqiR51s7vvrL/FFUiuET8TXtZuMr0TWX9
FU2lWiI/f7hRPaZjDq43yZuG4e7Yv0SC4hL3p9lFpGWJO1vf4NSAq0NPzroqrashPNrmfRWeSdHE
+4HA5LrKOUXv5hOH1/rFp/sbnXHS8MCV1Sl0m23AQvaJyI7B9WNNmbnRELiTW2+8Dpt1R6yFcwOK
bhRXrXvbI8gbYB9tR/usObJbzhEKK3gNDloEggBTe4o4f8ZED6z1viTWuleP1MebFsWcgK4Pnzr+
ZoivbnEzmhd/PjT6JmP2FjWgeSo8wxd8nyFRc6WPRcY5MAfNwod+XDHnXmng6Ccp5D9JwRRL3Oc/
XFFLkPbls0wTDvnzAzeYVlsS/W0+IJf7Ivsw3oyh413Zs/fNgxeLs3gD0G83vBhjKy94csCeMFj6
Z2/jH79YzwHbI+jgcx6xFlvij1JZ+GmqshtnhtBuPYtOqHuJUOqqtK9knHwZVPlKo+EpN4FNW6re
W2ZFsqGdTQ9lYmzoKT798FTc/uOKuCx4P10Ve1kOuSAsRbwfZ0nwfHu9j6GOsXz+j7JUuOltNTzU
Vs0As4r9XTM7X1p72ueJe0I+bhxtJcT2//8VB3W9w8nih+v7D1bW+/LttfmX949/OcevxVvZ1e2P
C9B//IA/FiHMxr8p7A1otF1L+dwMf9d1//47riMsDKr2sklwExVlvXhXbe83i/Qy4iBhensIrvlC
/ybrXn7L5j0qE0sse4vp/pUV6JfnBY2WwzZpLfsT6gtpqmUr/eHOsIhALA2ZlXcUHInzNCK/Y9ay
8Ty8YBkwDEJcSzx8kL3wR9LQDup/9qgs8aX/eW/+4ztgjf7xHRBmmtp+zTuAfQHQd1wxXduU9IKH
y3SUNcx0fRd333K3BUosSAJ6/+s36f8xv/YLwrzq4z1+/X9gbxXun7sV/tf/HAHZ/Hhr//43/ra3
Kvc3j0OWywZqYZfE+fL3+9oQQv3GzbusNFIo9jVMCX+/sa3fPMGex/3DNro8Dv9xYwuHbdd2XE5s
CGgci0jfv+DX/mXFMz12cJqCpotp2+IMuCzQP9zXtd0Lpo2RvkSwIIgTK61J3BAVmFpvBooW8ukM
G6x3C27I2AUZNdzzD0vCf7Hk4q748b6WJheAJ9dblhP2Itf+Zc2NB4QBaVv157LR2sJ5U7v+gxPa
AnSp9MmEGUF8yVs8bWNjrJIEQ9AJ/1MLyT4UdTgPK7fJA3jW/+R9/fy88b6UzYdSeMJM9794X5aJ
tE4MmThbAxipjSpdxKt1rIYFrJ0SWcYEs3YJMLSZdKX56BOZZ+cTR/6mj5NbPaWA1RwHPt5JQpX8
254BryD8KP+r67Zsjf+5HuCr5yQkLYtTG/snLpRfvrnUZgZS2bI6/8HcMEvTnq5A+qpbAzli9Tmm
1dzCnbLBjPRWDXRtRE+ivk9p1NUge0jn81MLt0DILG3eZbL349uhgFf+T5LHfy0zWH995vTctL4Q
Lv/85RsGCSQIArHE1WwC/ICS3lbBUdML4RSmR0qKyM2LD1rT3V2a1unESUM3chl2t/HVn3+ry0v9
cNHwlSu2CqUwCXHj8R8/3+5FHAVj5orhCo5m367RhDfZZWCIQgZj2iXV19jVSBP+2N//2+9qOUz9
8qoeH9s1PQ7SlrJ+2TwKtg4s+lMLy1HIftPNNZQnCX3cXENskfqRuCWarig+oKmWVs6vT0ai+vs/
//DLHfHz2+B74KzIcQslFUf9nz+8PZH4HGl4t1ZdpikC+Kp0UCtpv4jG/Z+/1C83J9fZlw6OKth9
LlvnrzdnXjhFj0QQ+O+YWMaJJqXbHZ08wYmuqzIuz3/+ciyUP30yyXrIM0Dxwhe7LI0/fzIdQAsK
ie05pYmxUIn+uIQicm0S3hsjf0L75dD5bkvpHP7iSzuO43Ey4ENyzOBfP7+04TqZDal24fqKZNyD
5hlghleWe4OQlOtqJBMQJB12zBH+/JV/vcbScVyPHcClXYqg0P3lrjLMKWwA9FenBiUpmcJtzpP+
x3IUuQN30p+/nKDa+uUys4cJ6E78DllBphDL1/DDZgE4dgxKo+r3SFPA/EKLnD6RREw9mlPfkVue
6xJvsJ9jIvITdwv5zrnKocWTSVLp6cb2mBj0qeMfp2oiKF07Lvm15cLcj2ksQLFb0/d3ASkDGyZX
xX7RvjsctGm4+C9pHI81UcJ2115DlooeenpNFfkqfqB9Y6fjEYHJyTTmsTU+CIBY4sN09+m3Qf29
6pqe+B2RHSMbJQ+3w3e6x8Zemml7EWOl1oyO67VvBeJAdBUud0tbCjmNaPcQTSjoRqlu4AMBUQMQ
gt6+JDcaYcW5Hku9weBPzEpSZCkXxSrWbKpPtivqewQ+OFp6vGzkPCcndH4hmrH8aajSGWCFNW7d
mdZyL7pgDyXRPYRNGb1WXfvpoatbkjRTUkqHdBnXG/OGwx0DJ1gYKNXq3t9zGaCgRU513SquhDAS
AQKlEofWTmD5EC36HIgh38I6S9Wqxob1WqedtaeF7O0KieU+1I0CJfG7ZVuJ72qwEMRNul4kXOF0
cWR620APuJMKNUrrtuIO0Fp6Dz2k/+wTOa4htvjFyfds4JETBrQ7m7EyaRKJ6FdQk01KbFguEa1a
ZX9Dm83kC0CNPlslHqWxapdEwaDdy8lFGu5WD0le2KcycrFtOQRIeqUO4G7zx4quafXWNXzbuLIA
zp4TLOiPgUqjrwmKeNJYlZ/cpO3kAhAP7BsjRCwM5HFeqHv+loxU4wpOHpr1WOEBm2hdQHbIldj3
mixgI0PXzpnedNyNT0rkWzrKKwsnY+NulGeGib/zDJ3I/EGHBjfX9eiMsjuVwfQmkT/TKW0W+9rU
HI0iHOEGOh55GKRHgyXPk0NkGDSBW1gLB8ZVzxY5Cu82jsJjRe9vj+stJVkn66+1txD3yHQ1Peip
nakv3TSCbK8qWTxNDjENM03zVe/M3i6zYmsN3iPdJZ2XomNp+jVE4/lCHma+YQvot7SJUbtVMnrw
anFOUCCtJ698dzWGjgFMqqim/AEezsskGGGmKml3Xm0PeMlG86ugqdzLnJCTsKvOGP/RYMVoDxj7
761yHolrSvH7hWO/jS1scEDRSIqGjTfsegHkAPI3bLzW8/dEZFcHK6/KWzDczYM7B/l1rGNkJLjA
z0kI9brWY3dlVK7R4Wrppb0mPgbQT+sLnsvK6mkdS3gmzFqnrEIfEUXjh13FllyXHUqCWIzZRURt
kl6piBCYLxGoEeNr/Dt8uQV8TZgA1vkkulSg6JJ3wljEp+abs0j9tOv7YiqkuxkK3bbXKrFc94XQ
yTh4riu2c1QYM2PUU++aVvpJjFxPzqlFy/LB5ZzxXoOWpOxLunpG4aHCkZmyakwIsQ3TmT8OZoUB
fxbJs2p7By+/AyqvmVAJj4yR6B0Z4+DEoNz6Ot6RRNbhx0kiSGpN143Zzk9KKzoOgBux7005P6G3
jahGAR+nl0jQuGGcXnXqHBbmjGphhPRBs5lLUKzLdCzr84jwo2fER6aHs9Wlyjg2i5p15RnL3Yi9
M7AQ6xUmaYxrG1BmswXeRL498r3BgeeZgcHTi4/51iGJtdtYMOeDj3lx+l7yKnVerZqD4wnD0vxU
+NxigJVEzfEYABu7kqfjQH4ZMTyMe3wyyIEhyLan2SorO0QBzSAJCNRs900Je3KCQY6tVLRef5/n
+ndKMZ1wrEqjch/BSZTZVtj+QEIrd2cPvm1QyHD5YgNL8UgTzfhBRhFeJE1FjwOlievoaPo9FtF1
bqA4dHEU8w1FW6+AygHBBj/pxW0Hy2YMqe174iH4vmnCFxN6JCPTjIYvggDSFMtll9u+t9YDgmh6
US5bL2lluFeYxxW62Dn0Cujsm6BVePZ79IzbQpnJuOk1qd/4IaO5sYBNpKb3jp2OJhyqsMkDnQES
ajK2XtL03l4S9L0rwdAhWnB6xMV76dqM2hE0qvIsM5GGJ3+kufaMyXyoP4h742sxFKOxZsMxL2G3
HPjHuKf8TJTehmVLIrhVFGn3DW93gQNUl2aGtXci/tH5cAjmrWwMjYFsEVhSFYWfnD7q6o5BLfwJ
FkmnuQ+JuxPEHnBsP9DvCOOnqoXwfN0308yVioS2g68FycMsWUFHCsm9toQ5OavG1ZkDhIaiChFa
Rvhz8glwyWQ6BIK315hQA2a/LQOfyeJQOhVjlzwa2o9evBAJG1KekRh0X/f7sUmhiIGcoFWrA+e6
xej0TRZN8CSm3kc9HSEhi0UFCVq4zxzLXzTumiMfr9gNBTXQyrcHdwUw+sp1giHbkXMw4W/Ly/YW
nt6rhuuwygBl7gOVqIvR5sF6wLfAmaBqji55uQ9mGRRkxFXsLaPD+NfxSl5yNO8q1hWSVHzvJoZL
tV44qBvRRXID1kkgaFCuXNCw3aJuLnepQXIolI9uW/khEYDuyMKiFvgo2uc2u5cKNSs0P6bXBqUo
6Y1+kp0ipTJ71UldXgCoZyl2YMc8WjNSbMSU4mAL5rPwwYJdHA3PIHtIl3N9Gtt+ASHEzCFg9mM9
nZxE6isrh0XAd5Jd9QV3tWy51lEFanNVFJX8boUVI1RS8QBiE68MYrE4gp/Sd+WMqVjZ5DrWc4wH
p0k+nDmv7zU61lUjEFqVSE3XYlxSjhJ+XCNC7wmMmlDrwlHVGVY37fopqrybZKiRThawddjwZrH2
61b0a2l0PYKbqs63cVuO7Hk9AyhQ5URPbOt2EJ+IJ9U5mRz72QoohiGKllgiK0ObaG2SeNfFTUvW
mqyRmUbQGp9TAWl35/kE0n51aoQ5cBARS6C6dmKqToleHL56xExakpyGa10x3psYgMeoSHIyDpKs
I0mHzfqE7sr6bodlcJXag3WE80zqbO+HJPrg8CGjUVoTvvpwMjZ16ZPqh/KiO40hprqyrcvbVtYc
qPj06h5ZpGDPd730sciTckSk1FsvMSawJ7BT4ymqm/K+jQOcEUthv3GQIh9NjCy43+sGYWXaIweO
Y+nsTLcieGPqhzZYd04avLdkhT3LBby0druqRTFrEH/C4Jmib1UTFk5wNZoWuNZJe+AHq3Cle7Bj
m6Z1OihXXit2Xd2Fp9y3/VVl2wviNSEDHD9HHXdrp6u68xQTD9mrOH0Q2ZJH5SNlerHtELg9INBk
55UAl64VGm5CzcxcD2tckclFpjz2J6Wm5qml4L9jQc8i/kCW3JCBmh3abqg2I6ywadcMENwxDGoi
/YxsCZ6bTLfDrj8hnLaJgT4kPhY3ri+uabAbS/xeMCXZlTWFxlZE8/gKpcrbjnUsHhifo7Ow52Id
pTLcNUAu9nUQgrcK8vgxLbJXgd70wAeU/WKPsF+4tBoQxlw1G6J/hbcxEX/usIdM+5A0pitC5AXC
xi4kXhVy1Gqss6i/Bn/b3erYHJ5cWEYFy3EwPI120Z5UolMUgWl+qYr8YmiMX4NuA5QgWt1YfdTu
zHGSB6dEMAkky6v3UxyeGN5hc1Ep4bV+mtTn2Uy4xUgMo6YyW+NQuTkRGuVsvCoKFYJQjHl+42G1
cmyBbvE1i6fqVTrFsHc69Q5/IY35OJ3qtsZsO0TChKCsbFSUwP8px/JaYYMScfih8UycjIHnoi5i
sU8ahORTL2Cq10UDHTeDyiWr70gXB3glEAE3GMTEA7F5BCrkeXSgJq8QtMsPQlBBaDdknRHPudND
4N+ZRD8+or4ITian2LVV+8N1O4TLRH0Zz6MK2AL78r4QQdhcGwljMWW00b50UnLHsPocJeC6fe40
RFDlsYm2viVxFfkxA0+L0w+5yQyysaGX0B9U6mYnFNk8I7oQX50hMXckLWIjKuAdt4Ds1qQCLOYd
m9NYXxFxY0tOVGQCoJuN82Azm+lbbXvoy4Hzb/uedLdEtNMB400GERp2XmYgp8j9sNXoTOzhbRqc
pwpswSlt3PCEjitcccrC12B7n9RY5UNPHXmdUHk0W+L90mI7KGNA5cQBeaOarrqxGrPwLhNSnxHp
PuGNUT6aYAW9WsGKMiRCPbTHk4soWxqPkvJK7RWWoQRhk4dO9n9zdibbdSNn1n2VWv8cXkAg0A2q
BrcDLzuxkURJEyxJKaHvezz9v6EsO8lwUixj5OVMG8QNRP+dsw+5HMEX9j7GwUX6BQTdzh90Uxef
5qZeBU4V1ko3TDmUGVQi3SkzD52VIR8r1rD0lEwC9JPZOS7F5x7W2sMYTeyjSB24K6p6vJwXD051
4xhXKz4F5bJssb67A2hNUlviCRr3ZJnuU22TxNeaGRknifiYdIa4gGfLJaCeRWBvvOymJxfj5DYd
geCo/Q7dUOXfmcpajLfa9ISOakj3ciT9fYGPCJiQXRAhfrZ2zNxhup0aZ75mbGc7E1TE9VRH9mUS
pN84Gif3KceQ/aTV4r6QHX2dFYrkRGGfIDOwKaOfIHgTdXrOyyk5ziKLHxOvGm4pCunVxbCKRnTX
yb/IWsM9V9f1LbZOc79yJi6yuNawk/NFqgWyGD3aQckjoPByZb0AgION+bMZZYfO2QEfJmV4zLjH
OrZeAyDDSBsIxyVCQE55zIxHWSKN6mIClRHfP0Vdk95hTGkebBsjU2SShBkRdIOnEh8uiQ/LWS/G
9qKqhj9iCbN7P9StXfrtCk6unLT6QmQ0DlFsEMauYN2m/019fWQ3/JXImSbfx2g+d4lu3Bno3C6D
da3Va9FembJ2b6ZByFvu+sz7dhCrQDN3wPpFwRXBYbLGApKR+OZ2kYnAzzD9LtbG6YjQpXtEUlS8
600jRs+BFreLF/1nxIUGO3uS41AF48jioi54lHqn35Y2nJr9xJ4Q4Sv+/iauBn1vGIV9WeFFOrbL
WoWX2nlY1V1hpumnEDI9/q7OwF3BEb370XNXvp4mie6bhtLPSglvUSb2F9Bv4uvCXQz0MmDlB/b7
NJgLr75hy4psPv6RSe+pClMMB7n0HuRiIGkeASKits0uoCySyAWAxx/B8p9D2ZDqEk7TTAC2MV9r
WFXh7Q2W9aSLurufMJFxJQIrMyudK4601getmaev2E2IaLOGXB4ns1k4RTnV5xwCz51bzyiONS2H
5eDBDrQOXDcCZOjS7EtG3Gr7eZ4Z5eyOvOFkFCk/rGhg+Xl5OP1gsRz2MR/2uh2IFTNL9Bg7a5zl
Yy9jkzBBV8dkosGQ3TmiH6o9dsbxEJewMq64MgpConTdABchN0ffdOJPnAsINjm+isi2noTFCoa7
piEVgsOLR9Yl1Gi7w+BBx+67p8k2hhGKaCwHYaJ5gDsHj8c8TPhupomt4USF0oiMp2QQ3k6v5FPD
Snuz8qN+cFfClqMKtUHepR2CxzI4gKdNcXbYFNuTy+HXGaYhCdi+LdKas2Q0dJn0uYHpbLJOJ4+l
wWGbdAXPl38rqqoqbmrsqPju5oB/MhOeVmjsG60FpmOlOw1pyk2pe7cLCRVgtepBDu9Dr5M3OIUL
+6YaG93+0hekX90sI3aaY4CVxiEuASSwT6aRxghcapf/11xnXCJGcZ16mCz44A+zMCcqU4UOLBZT
Mt5HVNPVKkKsfh2fmbiD6bsWeSn2uyCwMPk3RPyZJ4NCQHtyxxAPRey13fLgLHrGpV61uBwxU7ua
iaXuc8hSLiEiyVUoscncmVqHlTw3o5gL/XLGoozJ36hnjlCAIOpfWaw64YvuHMNmghzt3GaWyTl+
Sawg/rKgr+ZKM1g4PPazSaLorhSt4152CSaxd8JsOfinjm6Kq7oyppS5NSNPReDuK7meqOoQIoLr
Ed9zNy4artoVrc4tCAFuybnus5kYEi3k6lv3RtTcPTMNtY0hCKcnK0wKV+6NoWjLI1WJQPqu0YnO
Z2vKZUFIwg0osRjZEjF1TUeUicSEcalzvdAf5C+m/wisM/mpxSQPArRih36ujKJGL94ja0Z1PxMl
83Mx3GYpdw7ZrvZP2HFJiTixb+lPJMqvJbNfIH5Ta2j+gFCc4cHSM8G5lPQAKns2RjYyYfDsJle5
YfK3C4et7Scm40TcsRdKGnbIRn0vysz4CsTJtupdzmmt4QxvNtMxDjkaM3IqCjL4KYZEt+djHXd4
zryxsXryWz3N/kkOjDG8H1PP5NNlg6vzH45lr53FmqVl73BSlGyecgeH4VIFIRr0gC3mezKmVjfX
NLsVOQJjcinayMHKHSRMUkbTLeZ9H2LuOdVBJYoT2+Q5OcpJFBYeZHsp7qDV8Tujtky5WISkGRU4
AULjE8GM3YzMIBytiH0cVbK9Tde4YAkcveuFra52NJF0SAKhWwm2q5aLuI8kav7dGDcUSAPI1Fxz
ud4pTfu8O9X6wq/mssO7Mpp+wjn9K4MBvbVMb+D3GcURQ+SCs8yE6ERxLCmCw9gaabQf64q9FRPf
VF8Wg+S+TTqDg2s1p+Z22Y7u4l5aeFGiMzse6DzHP6ui8tdnbcypMR4FmUf5vh4cuz4HjaXXe7DX
iOe1Ft7Nrszh25zmHvLt0VuGsbgd27rNDsnUa1d0Ls277dF2nxf+YvMgEyOtvnqtoWmH2bFTn4vs
pLrkqCnmKwpjvQMzgDjXi0z0uf4QpSVQYyZCazl4mj4ktzU0CUJIpNEWN5MsvIPV5hX5FGz22cMC
uoRYQVUJR7CeTvmx4v4YKVknYi53pdc8DV6OHUxHssftmmFCMkinpWy/yySVGWHlQ/1t7q3hLsz5
RBezMJr2D88zZcqmFB8TcIYmnw+maYknJ8sZb2VVcZgSC7BYk0/9lTui1LzovKmcTzaIu/IA8Ssw
DzMTQ3BcRxhTtMuh/iKD4rbAwMrmb38Ozq5ZXbCu3hBTrXe4R6DSiHZcLoqVTX2IbKyptzna+fZS
JLk1YkDOC/sEgByVulNXhJYDZUuujAH++y42TRgukR5O86U9iyZ8Z+LOq68Srch0cn+TvuMuNSLH
dWSPYbhkNRfELO0Tu3RiuC756Jyczkv7PdFEydVAeHZ4dnQ08E6rj2idSwyp3DyLwE5oOMnNTq0h
LbqkKJLnn2QDpOcQQ2MhS7rJ17SOsMwoze0Xkx93J8TAJ6gciRVILHnoj6KBsd1mQ0dGUh6mdeZb
nVPOl5zYKQ/vBDNu8jPhbie9ZBmw0xsLdng5Hyydbnqi/MvNumYBZj1ViTd/rOdivhZzSlGcQkTD
/OlB5rJvJ5S7/MpmJCUm9RwbxfaS6OSlyXjNqeuqUgQfYyeyat/TLBeiVtmz02aezqEvkesUxu+8
CXbGyU08eoToutj0p2ygnhXhEu0JuSJVkN9Q5RqoxzTG1nDZ5q7mHEad+MkFagBGpSjrkjPHDe+D
lCWJp4xgDJKhq3eM14QAKBi6bf1NH2KO3V0Lb/lkcCX2qaldUodlmmRi/+ca8WepFGduBjQhToxH
K7bL8IZGssp70EsBVxYUU7uPEOE7+/bPGdOpRWp8GBq9TE4TPgZrP3OywKtEuO0Q+Vrb8+E8x6Xw
KyMIFczAehFdgOdckrPgU56rISJGcu7Nrv3DbgTWnYEVj9kHY4btz+zDPqSywcukF1n7uTIcHTrW
7C4FqOKyGkUHzbm32SnzkUFIzQR3aheF09EtjDlgT6wZfVndjZLyBTef3aT5ehFP3jtwY4zhuAx7
90uG7Ti7kVNqf+eaoZ6vCX+BCZOwLA7v2RFZw0PIzpdUbjGYw3sn7OEesdUYzsRf28N1VmB+eGhM
l39pIy0iw4lI6yU+B1oTye8g8mbdOMU6iyQiT0A8P1hPspQFRY/zmCQYPVu02xb5QOWPSabrF5YE
QcPBshfS8g4coWGj76MhrO3vQd6EBMzJMCqv3cbCS7JOU8Zy0HS3XKJDOQkNS6ThUVAYr4q6nKth
Z7klnMg6h8xztPFIiy9QNPCGBKO9ingoDniUCMBKDLgduDZnP9xAXRoeUd4P1T2HiTn2qcdaLjGa
/Sj3WCFzfFlBnnxOm9nAvJX2brPeYU9UOS6KvHaNW+6fcmIWCtGZlyFFUy7bm4Syx//ukSy9Jx3L
nUObuM44LVi6UGU4HaM4z5fbEPvwH38mHWm2EZEz5LKprL40lugkdwHjkN2ECbjyR7eqYkw4YU8/
K9yCj6YnAJHPXF1U1QVpmqvx3JrS/nHR2dNc6BmnnothcbSPFJrai3HUZyyNXVIk18FgDeS8AFGZ
J6Q7WvjDcah9fuXMqhWfQpgR32CMJ/V3fUZKT6TeFNnAF8Y6mtgDULMEdLXrchF+84Z2jD6NHnb/
rxYZyQOAkSjyflJgmeqLuYsCKElzEh8Iykpxq0OwMNgRFakJ4SlkI38MBqJ3Hmfus/BarQ17Ybax
1l0XRC4UtwFajOq05CQ3YiqHIEoBNRvWUOYoslucSa6EwApJMSn/iKKYNEQwHaVrYz2qKSlmScuJ
qoVSSLvmd2aN5In65ELs+Mwrg7vuzTRZ7ityLghCjTu7/UaISDMjrAKGjWaHKlR/1VSiKi8aNHbG
WmSJ8cM1nRC3FTflePYdQBnzrhw5nhHvoJXd/Ilo8TrmdqSwxpu87gr5MBgsjhd5YzA315zQ05vE
G+3lciDdFj1QpXcuyCEtndv4HLdB6d0lgSOdW3fpAkGphR0L+erQYddR35mwqTgzwJDSDe5EnhwM
8N6Ra+C8b49ZUuqt2Pej1XBXmBFKCuKl4+ql4ea0tMPsmKOp0Kp3JumrgLS1EocdWfcZG11ClPmz
cfGG2E1RAa7Hd0uw90fkihYcRctLYQfoibmxh2byhzK3oRPI2WufVnR/+nWKLIp2HumQnBlIxrI+
eYS327e/xCX/kefi/8a6fi3pBzHWvzwZ//P3OtUXNo72Rf7Pi/9yLLq4m+/7H8388KPts+6f+spV
4fx//Zf/9ePXU97P1Y///n/fy77o1qeFcVm8UIoaaGxe922cCySy//a//1NZ6jn/kChxOMsjf2Ru
/CsHyHb/wX9H4KVbq/NCX//NP3Wl1j8s3fBQoiFzR5Kz/qu2/JUDhE7V1vmHLtF7uDY8RFT//N13
f6rIaLJXJW8vtWYa6UP0fqJ7FFGSJ2ImDMJTj1zpcpvPSjM/RchP/uwv/+njpSJhSxxGIJx2MhGb
umkeGKF6+D5k5/vzWTP/7895bo16qRP81+tLRR+Icil1e3xQR2wyLROPkXvsMU1yQHdY6Tj3SpOL
+tPv/9grbbXKf1/IqWwdJAgpa8epZd1mCTVB9HCP6375/fNfquP++jHrj3wm13K8Wl93kETlGJW8
MYxR5o9Elen29exSS/c1DLDNjom8+o+Ehn/9QUULV63VZ2f9g0PmQeRE0EkJkFCEKH5D+vZSUPnX
H1DmKTdeRr0DZ3QcU9yRHAdMoHsVNZDo2kojsv4M2D9gvdsa1xr3yqzyJ3Z7Q/OG6E+RtP71AqtC
7lmTVk5OlnM7W8eeRLx6T56Wj6fhZ5Wa9ZgCyRmHfNeTAHJdjqGRHnuBpYQlKKQI84bk8bVOo0gd
sxD9B8nYNIGL9sVsSu40xviN3/faw1et9rOfVzJSR3furOM8t84nvZwxLpLq8e73/fG1pytzQ4aN
l5uuxjqmZhz/0MsW0hyArH6/6fGmMjeU2mhVdWRZx6xzho9c2SLTCxZn28yzOk2eNw0AwKSqRI3I
saSudsSRNDQHuyoJ99r2+spsAPvHcOcM1eRUglHfz7aN27WGY+Adfv8HXpnbxPpZnn3c3BtGK+lD
x8+ztg4eHKQ1/UeuAj39suNC0rmfw9K0z7//Y698a1XVLxKItSW1eL8ouR+5a7kL7j7mXaf93PZ8
ZappXb3XRzSZ/lIa+XEOuehB2Je2zRtf46XI9l8DXXUcelSAs17MgV9qbE1xnRt4zrNxNlYQTiS9
jX/GfPlNwE8H7gh6zO+6XnRUEUuYEktBpe9Yxd04bRvXpjJp1OUAF2XKXb8imf09pyUyEhzbe//7
b/FaWymzBkwK1xjZi/jk1cTHjIwu8zqUc1k/pRbZaG801Ws9Spk9IjesUtepXL/J5HwmvlZ/B7+H
ENPf/4hXHi/U2SOIZ53Gsf2eGwVqkskkP6PNrd5YuV57vDJ99INTUoaxbX/I+AIdu/6j7Cn/bHx7
ZfLoY5PU3zlxfdlS1TlmhN3CMtLneNn4B5S9BIG7Vu1NtL5n5HXBPbtVjGCeuXC+29b+yoB2BNUH
g6RWHwFO/NFxSV6d4hCo67bHKwPNmRssgnh9/MqUXXzBrThQhSjNR33bEBPi5Uie4rm2KcU4ftqG
lTy3ueCwm/SkJL3xB9ae8peL418zklBG2RwmoZ6PfOI6mKvmQJnTce5ybRnsy7ALcrK1QjEXn7Ic
nTWRmGPxxkz+2p5Hda9kUxg4JbF1fpm5WUVEBYA0dvYgleKj240JUMeiSxbKXZFd5SfuoUPnQFCT
uUobOrt/4/e/MoJWH93z5WsOINW4KUxHcNAU8OPR8V0HIdzv+4diR/tX8xprsz9bHa2ho/Ysas83
9YUa/GIE8OEtoLLZBTIQ4BJhm5c/K02OQJmISrZuwfmI4kZQU0s+uamw3vJov/JDVRaCSbpV1aUz
jNSAy5PRRBfQ5ka8bRrV17/67HeiawPa6NSLT+HwF/UfdmfqyDea8ZV3Vx0ibpFYVTnGVDudoEXQ
uHg/KpCx9baXN5RZKGuQ285T4viNVqEG6Axc8yHV7D9+3wlee3tlDuqNxgb5HYJFryb3s8XKzI0o
MRzbnq60fE2abaJpqOGtjFPYHiUkDP8+bub2jRHyygyxXi08/7RtjIhATM1KghkDcXZl0+jfpspg
tohEBLepiPuK5BZICuH3ilt5sfGzKHMfWE90xBR1fGQEeU+0gCBoae6RkG/sVsrct8glrXu7ccgD
sYyjPQ/hYbHB4277MMrOAnaTXiTg7f22JyiDXNgENHKVvDF/vtKp1Dxk9OGIl9hm+4mIyQHvjOQA
6lJs61S6Mm1xYivJ1SwXH5hPQZCk8YQs561N8GuvruwqDLsq5AQr1A+ducOIUuhsLUCSJdv6zWpy
ft5hcUxQYWiY6bQg984CGesh4MrY3/RZdWU4AIBt9BWP7dfkw58gIEH1suRy+v3T1znhb5ZjXenz
SBQiImG0EfSV9YNjZzqcZJfCG+ug5mzr9rrS7U1kREWSBmsgjY1btyuToyHLdNtxXFe6fVewFRoX
e0RLadln17N6MhiKbUOW6L2X39YAlRq4S9ITbZHJqzjLnRtyNze9Ovbilw9noSY9hqq3X5cJPCnK
Me3eIck52jQj/EoLfN4xrSBcK59c81QU6i6RcXcg/qFn/b7r/P2wEqofmvtRDcMfViuE1WP7aFJN
zd5ZyAXe8rC/9geUdSw14qFGQz6xJSRoKa2sz7M3F290/Ncevv7zZxsIEntSguQDwg0yBGFmizmh
Bgi4qcsLTxm0ZpVIEWB9puW1z41gfwcWOzhsa3hlzGKIbzStJdzo16tLUQN6x5i88dXV0Wq5sLUj
THcI2Yk+W5/ebm8YZbSmqJyDrOXpE1L3fe+m/c62ib3d1DKqNTyCzVDqgsL2JMWPOpbZKYzDbTdb
1Jle9hj0Kxnh4zzcQ78GUdnDLJfa06b1FQP4y6dPHehxMtyGo9UFlJGhk++MKug2LVHCVZaoPEIz
VZp6fyyGhUprFP/oE+hP21pdGactZUpCnsb+CANd7mxpfdYIvtr4cGWc6gHlxZmS9dHBxob2KP7a
9ku78eHKMK1bItjYTZKRY3vRzk5QEPSNcDY+Xbz8pI6ZaGGseby61xs3xJyad4ETZpfbWl0Zp1Mv
BS4wj/hooymB5xeYsg5ap7ntxj6jDFVRTx7mcqxAs8yJD9MIY/ZXncj3Te/vqCtrDE+/nHJW1qDN
Lr2kNZDuJvOmDSWn15dtD+wTS+Zs9X7nmV8gLN+30rzf9uLqSMXwms/EGvhxpN0yPX6eBTnU256t
jFMvjnPHQHTjJ2PkIly2QOIF5bYP6ijjtEhbrUHT1/ta3MX7DOy6IzCZbXtzZZxSvh2rdiIitsim
P+LZQHCdv0E9WR/x73tU4SijFKNrqLFeE9GOUZe0D5ShNspdM9w29TrKOB1CC/ewbDqQBJ7+SXbM
A2uGmrFtp+EoA7WvQdpn5N77eYlYnvDRb2B+g43NrgxSsOa1MyCogDzQzPs8hx/cpm9VXl9peFsZ
ohgtZVxpeeeDMfNu3DY0bjItqJ429RhbGaICkXTT4b7ztYg4DeJ3PzluvO2T2soYXSRmxSDCboz5
DVeKO33Gk3a37b2VMSpHOaGT4dla0r6X/XyDxOxm26OVEYqlKwg7M+yOOqj0PZ6Ga9wm287YsE9e
TomGUVXOogntiLPqXT47n92G7M1tL64MUS1inw6NpycyobjHDXYK8mjbTL4C9Z5v1GU1zubEnfqx
XEjwGsWVtLatoLYyMKvZ6uyy4mxn5+E1fmW/aIJNZdZ/g9rEWTdFPeEIxyr/sOCGTpyPmxp6JRc+
b43MS5pqSfmIMkq/NZN37y72tnnKUsZjXw/pNI92589tYrwn50T4ZC61h20vroxIswimguDCzm81
pATEAV14gfdp27OVEZlmcWs5hq4drZjdrabbX1GKbVzYLGVM0rHrOlu1lAj/pp3VSu3gec6wbeBY
yqAEleF00hq0Y20/NuXB5SZ4W5soIxJ6Yy1rSMd+7yLmGM222hm1/X7bw5UxOVJ/n+ciaPEkVwT8
UNvH0txt7CnKsGz6Xk81sAhHN7PuzL76Hsv5LQzl2qx/s5X4N10X3hu9dj2iPHPzzuLZ05obsqlR
VFGXMcYOEW6Qlhb4v9e9GyaXsN/sba2iSrqiVg4Z+1k6igUufNGTD+TVbNtgqQquyesljh1G/kSE
U7IndNVefRKLEW+bWlQgbTXmkjhixlAoq6/aODxxgf9hW6srw3MwiRC3ScI49n24JiQQnA0Y19m2
j1AVpU1E8EfuTbz4NN31pX45DfXGESqVEZpg+ZFOZLa+m5o3GYLDo+s4YmOLKyMUXwzayH7ofL3K
7qWW4bCItm1SpDo+La2YQ9KSwSFZgihnHPQkMP3c9jmV/ezMrTzZe12LwMD+HLbTZexYj5serQqr
pqYLUuzMUAgMYlCxtNYnQBXblBFQLV4uzCXMMG9AvuNThsGNuZS3jkmKwbZXVxbPvhJtGhkj+ZPI
X7Jd2zfalYab+2Hb45X1cySugLDJni86zH+07OCm1v227dHK8OxYeKKKTCE/tcMH8sLOep5v64eq
tmmAmWYnmcROOgA+G8ZQHLSs+L7tvZXBGS+S+PoJpzTo1n0q59vcfWvbuf70v1mDVBXTqHEfPFTQ
MCKMIz3uEDu5qe1q2o2J6Of9tvdXBqmVFlORllbjZ7H5heigJ43IpW2PVobohOIxI7gSjLkY2ouB
9AuMLnJbuUuoAqZQRASAmoIXl8ZTPmhkKWjVx01vLpQxGk11lTZ61PqWICjquJg9SKfCBdy7bZEW
yjiVURi6vYtndpm0+zgX7yHWvKGCfmXnIpQxSqhVzYGZRwezd9/p8bvAtLeVodZshBdnChc4QD3g
yzaDXPiaK7p7A1/KJqWvUPWawhl0gk/oiYFOZhisDt+UGwVj4hfq81kVJ4di1U1t1PjFUOk7fXCg
sYQbb4dVLVRHXHgvPZqc6RHDpbjC+bRtDKkqKG8MQRXVYeM7QUgm3DJfwdDYWDdTlU4evUSfRNr4
RjncmUYNpKrb9t6qeqmJqU7Yo1b7re0+xQbZomm97RCnKpeISsnTsEoa36ZlsBCFhPLMubttPlQV
PStIVEtKr6ZuE9X7RqT3veZ92DStqHIeXeecVWDE9sPYJGJn5KLi2AN73dgwyvBMEg9VWjIzbrw5
37u9bT9ksb5s/KLrfPNsBAE/JUjaNWt/8RqxJyALmBhG/G0to6yi+PywfEKWhbTrSdx8BaGOLS5L
b0i33eGo+gVizwSCxabyHdk9xmF7P6bd46aXV2ULYTCTQZaFJJkW3peiHI1dJOVbQr21ef9mE2CI
l82OrFj3wqmgz4TR6OwLLv38AHTgxvrHL33gs886pz0mUoIESaiFM7gfSMH72XvOuPGw+0tl+ez5
Rk7Mxehpld9Ea9xYSB4iX9Y6bWt65ZbLIUfV1fEJ+31mQyyy0cOTALNxXlfFRh3kdKoHReW30gm7
nbGI9Gs6T0W4rdfryi5gihu7GSfapowIxYy7/MOUGdvWalVrRMLomGtOT7sXbnUxt3pLvGAZXWxr
d2WqwZK90tXHygeVuDyBhwwvoIZX6caGUeYak/ndEjOfFTRKDfAB0JHcgW+G57jt/ZX5hiJiWhYV
IDXSdcdz07gfojrbWFNQhUY1V+au1ueVbzaJ+8WhqHAB+27Y1PTkx7ycEDpdAxhrWuCebPBCNtIX
uLiac9zSMHgqXz69mTVq9BlPx5LdE11eXQIIfKNLOuvG/9/nMsNT+jvEcqS+rij9wU5Dsi/zImHQ
OjE4xxCCXHqRV/P42JNRcDZbUyOdEX6/9R6Lm1PfSc9qm0fPye2LlLpkeZGkBTx1J4u5jA+J4tXh
tsmkbj6MNYjRvY5hO/1aRpFWk8o5xOJgWNy1H50KHNghM7gl29tUqadzX2suubgOmOJzUCbjvOZD
OtYnDXXsfDLMpHUOpjPxzDGLu+UUQmkly4os+p7QPjEth3YAcvFlcqBp3HUSFs83knXrGpS6wNvd
TPzeA8QUixjAwQIISoIKgaczVIOL0ChD79p24dTu9XoRj4QFjbtB2M25ittm8fXSc+fTmMOWJ01X
htZxcEbJFTYedbkPMziu7GfJRN67TWw6u7yMG+OK5PnEO2dAhaVPZFw4gu5Nh/OyaPltmnG29lFR
Jg5pXk2wPGZGUjqbdiGGKq1p8hAeTQWOLHXD/mPj1gt3qIXbbRq5hiquqYsYuMjilb63ptpaIrmO
lnCb58ZQtTU6LUd8TVX6cwln4VDqY+JPNQCDTZtLQ1XXGOAkiXxMKt8OIZ8dRVsAmXU0K60Pm4av
q8zLHbDRQIu60qc+8JOwgEtLAwi57dnKpFz1YzPUoK79SPeQ73StM2V700vEz23PV+bkwaoBYvei
8nHdL+5KwjcpbboQ3bd1HVWHmE+yt9N+jbG0iDVmedyJEMrrprf3lJY3ZTBzxMkqn3CXH4FMHwMn
3jaiPKXhB2qEUyZ4b+BZPrzHywCO/ra3VtrcGtBMGdxt+ghap12geenOy4xyY5sIZTHRYdWmlJP9
UCTkGaf1Tztp3m97c+XeKsF4PRQOqcvgioiDGKf4ojS7fOMiq1xdRXas99AyWz9sUnktOVnh6+i7
z5ve3VXaZayKzNCnkA2Cbshd74zJMY7jjRuENdzy+UGtIjg+WUKWcGo08J17w95X2qj7295daRmw
LXNrxUWJ0RU8kg2OvtvZdQMMZNPzVbVXmxQhQqaSzl70zmVUmPoXzrTzpqtgQ1V7OVNeL3nLvo+r
rOkcyKD3AWk622ZfkspetLwwIa7F6xyQxHm4byFV7fouz7eNJke52DMaY+onzsm+RvDnjwi1+Y8l
BzO3seGVCcwSYLqiJK0A7zuDdk69wtjrwThab9QOX/HVGY4yjWE3hTOcuYDkMzj776s0Hsp94BSi
gnlXau8xnN1qmpcRAAAv2tuHHoe6U6RZVrnt69vKTwRvWhZF3qw5xJP2LU9G83ujMfi29VxlLsUF
bBNizO52nOvI3Wt5At4ij4oq23TYNVT5ma2bC5cY6wIcdAZA2jjEGTZD09Y3dgFl5lh0iH9Qb8mQ
h2Kb7qYxGeUOwB6Eqm1NpEwedgsyvxD8gbkXiKKX/glvwPdNz1Y1aFmXz53XL4VfQeneT6H5c+lI
Ct/2cOVYFNaL0bapk/uDLsmhSS+FaN84Fa3d/28ORaoCjaRnPRzhk/idHNp9qhEXgU3lYdt7K3NG
F2VNaIxD4Qd94x77SIS73Io37ghVoVibyKKUhZH7bPpvnWG5yupwUxXDsJXBFE7UGe2mLPx2EtGl
kTXuDtbQuG0RU6ViY2rH7pCauW+mLnzyxHXry8iBprltIKmCMQlFEgK9nvuOVST72nMvUmnMG/ui
MohItQrDwIsL35PReN02udw7XTLc/77HrHPh33RHVTdG9hZxCgbre7bImo2V3obeMdONsjza7J2L
bZt9VUPmznZAml5Y+gDpumoXEcSxdn7dK7etxZayFuda3NYkPNI3LfHYd/pDCAvx9030yoi1lEEF
XKID9sm7c0tlHWLirnZLT5b7tqcri1RBZ9RSVIFHw2mChwEw2mMRWdvcTJxmX25Rsrgwel202TpL
uvdgqy0Q5pa7sdGVUVtxu6AHeZFRDOdWoqzde02G8caGES9fvZ+7YgaonKEQAOG0x3xYf14yrxw2
Pl9Z/QDSBEHVNZm/NM437o5ucid62vZNlSErB51qNQ5BjJ9lkOzqth9+jGa9jYZhqIKymHuEAug3
zV65AReOrXvObavf1t1VQVkpkn5aGl4+IJbgaBmCDPd02riGqJIyz16c2Wq5fzPGzpgPRYweYQ+p
MBm2HXFVSZk7jAEBaFHmE485H9xQ1+9K/HwPm76sVEbrbMfcI4y1dgjJ+iovE9K5b4WorP6NtzfX
B/3NfKwKy2xpism2e7qO3Vv5u5qEgP4iJkqmgfRu9eJkETDeHmorm8prbeZUcF05SZ1/JqRZnnpb
LGdHarO180BHQiiYtTR9lxfWRJReXc/xfgmjYPlGrl/cn4qKNXdPcuP03cylvBqqpLuc42g4Qb4f
eQQMDMIS8lgu7yMDf8t9unIq3hexS1YMBzY4/XrewE0l3CS8TcA4E+IYQxS/MQU5etu2eqogDl1j
LVZD8jEMDDKNPGj0RAOGGxdYqUw0pQZ/V+oDfONJ/2GL+h4a5N227qLMMZw151yzx9Q3F3S2mZBn
UbZvgTTW9efvuooyy/S9lodLO6V+XcHqODctQQoHslqj5jCyhw/Ptmdn0bY7DFUkZ0DGtOVgpb5W
afZRpuSKLVUWftjUTqpILpqDnjOimQLolNFBC5anLhFvtdMrQ8pUtgaGHsZ92vSpb2d9DPzTku/c
KJy+EuihvXF/9NqfULYIOplnoajq9Eg+bWofoq5uYJsPDZftZxLAA/HGofqVT/5r1nhWXUWeEPaD
nYXHMO7S9NRbk4E6TMuOcb64cKaHrWUnVUQXRtydBA3Qb7sQhIZI+4mJaOMCZir7Bg1oBxcBReob
VNA7czx1pvHGBP3al1AGs2Oi5SSzxTukYe10Zy9rrVNJrt58tMMh0zepC4wVM/r8zo30QseOY0cD
dQFIEK97+Il8jG3WVsNUBnYLwj2O5ybxHcfqTmiu3V0QGRsPK6qQboi5ijR7I/Jj6cpTRYLowfXi
bec4VUkHNd/IMmdNqx1iCPPmTpb2tjZXNXSzqWdt2fHoZZHHwPv/nJ3JkqQ4F6WfCDOBkARbwD3C
PcbMiIwcNliOjAKhAYGevk/8qy7vGtp8m2ZFeYCGO5x7vuUou+S6/PBSQ7fDCA3u7UNdDV1yBzNj
gHSvrOJdauggKyQCa6WuFAzuzzCEtjcRoy9XHZuXErqaiXbdaYTFDv/ig1I6BQR2TI/XPf1il5J8
0DUjUXcjOqPuoHr9vDT7deaw4PT+dQc1XACKk7juZgSM6uhyO92SZbxOigp0+l+fHu0bUiGpu5uu
75cKRtn3kdDmcN17udieGygEzoBCVFkJoP0xSfwnpYfhyrLfpZSunXMLliiQGcCGonc73/R6vu4S
v5TS7eAVNbJBIDVa1xWTm0gZRvYfJ+8/pMmXSroV6vyACT9sIrPOBVRjJYh9Vx6Jl1K6AMMws1rV
YWpJ7uXUqBlAFj3l1wnS4vj9Ovm/LlaQFjFzMQAEkKVzSIpsrPUdQKXddXOQcXyRhzs+1ZNYaF5J
H9AZ+wAVQPHvq/F/j/ibMPDSFivlgGaRqWlv4j2i6x14ByCxQyW5x69wG5pvOpYHWohllezAUV3z
5WIHtsIhU/EdcNicLIeg4ib5LgVLVlBhaSeuq8BfqvACawF+dCsAqhMfS3jhwmMira/zUYgvhXhj
bmmgGTOHToAswmqQEVFLubJ9fCnroaAlh3Gw5kC9bKHhsK8Y2Nz+46v9/WYhl6oe5xeY8IgdSEQB
gvtABl2K4brTDzjEvy5mNjge0QVvPUgYQHhAoohur5tOii8FimAMxrBSse8ZsLbNqaMEhM3WDGa6
rqh0qVCcOnAQsrgV1aZbjjtn7x1QpozH9Lp08lKiqO3gABNW7uCAeD7ILPWVytPryvuXdmiIwhlV
VLpD/G6H5tmC4ftUXCWZjy8FikqsqaktHr462HGP71SqeUyukz/Gl/LEtHUwOHCTOyR9DIjeEPcF
ikw//v2Y+vsFH1/qE+chywihtT2sCYjgWRRhJm9LyXWhyqWnZAP5MEkjag8zxFKgXermcRTUvl33
2y8O79QrRWO+2EOUo9WUDqEBUpFd+WIuoqxO+3hGb90eYDuaPE9yG35wEsRVkS25lOBFAQDPeqTu
0GB6psoBuS2xea9r3pNLhU3AGETdrQishEp+GElfZJtcN15NLgU2rURJeVapO3REk2IDv+pQ15DR
/fsn/fs0kVxqbEBWBVdpphn4dyMwYi1Y7vIIFtKojyl4K+uVr//i49YrrdO4xx8BPElUrQkQ4AC/
X6e3ISBa/CVoUW0trOV4etNMYOlCbFPm8/7r39/Q329Ykl+E0ODSsBZ6Rn1Qm9rLTi59ZWR91SlJ
8osQOlegA0nG9GEd3HqUbZYUMDAOVx2T5FKSuEvAaoL2+mDbMB5jM3wKcc+u+6SXgsTQyjTMqPUc
VNaKUo5gBUOSep18Hsjdv37SSezCiqxWh0hGuuyDmgqq9uucm8ilHrFO01HHPVcgzi9tGZgcywzO
9dVVK+ZSjOjiHSVn3WTHvp/CayBqe+tBzPuPHfsP6zF7//f/K0KvQe2LHcTKB6YBvo7fbyeVxP9V
I/ynp19s1DSOUa7e8/yYRiidr9HPeZxer3stF7t0QHZag58hjvD5qsdiDZDJ2nYzX657/MU+jceZ
zgEswiNTcoLMsd94e8/jccqu26vZxV5VJnMI+VR+BA6y6PPkDHraVdc2uRR/wYhrsXuCR4Nvfgjv
ioXpOmUsuVR+gc/Q1a1YctC7YH00+Dgt0zbzxVUv/VL51QM0aMM+pxVcuG4nrZ4Jv85NEITLv65z
wiD7oVKmFYf8oZ+i+3TqPlz3qy+SXAYboVbTKa0S8PPim1SNmLtuvXSfrnv+xRadVLz0o5vFMZ1j
QLaBl03P76N6/+Un+H4I/r+ZLrn0++qiQaUZ6PZHqSJza+t1lY9GkKY5YE5V1KdGBt8+2FD/fyTX
/3MA+bv/6cX2FXtST2u/jMhxNgB5y3jsxkQdhgG7bjy29Ts0eJklcDXFRBfc7Vu/60mc5lHxVh6R
WPegS45hWPdTW+9R/Z1SD9ndRKCtHgra74AwFwhy1HI/8DhTD6upfcxPW5SKBcS5MDZRVxCad7Qp
AI9XCIRmjk9XMPDUmu9Kt9LFRTqITp5oGGCZXO1I6EVT7cvqdTnstN9eYCHn165gAxA/sMreu81M
RZy7iKdFvsMafriN1cBhfS9Rs7QACXZ6dPiBRszTJwXYYnPoRZ/9AS8T/6zdkq4Vh+6cFg5vaCjX
1SfdDUjLG6hLA6Fm+j6jaCtcATotiT0Iibxpv06AuOc/ZeMA+sEgZ5jBLITbV79/eZfR3aogAeWd
YBplSu/BdAcyFYOTQLKiZZMcAGfdTFlnWGl5uXK/M1kla2DkDmRUnh875oLEfBWYjLegBEyl4Grl
Dz1xXVaRjnpatgDkIgrLZFZlEga4QDM2fJmg3+zntqks6Li1KFEh2ZoZv2yZtCiyhAvMjazdTZ0K
hI04S7h0Z3ytue0KnSGyK/I4GmXl5JR8W6zklQfpV/x0XdjpUemZDY9Bw4DzrV0SIR6prSm9D3Wb
uaYaA2ZU0mPuXQxHhMCFGx8woZHhe6muU/hxoF/mjTuC0K0QjUkyh+F253TzP5ZMArFZziuKwSeB
CaT8Nd7EZvZynFKQxJosereBHB04thGmWAC5a+CgI9zqDju+5TyfEgDyQnLiw5SBD8mH/MiHdipn
vnmpkXrvkVnfI8vV3BFnhoPXOKMewS51/eu2Jc2UYTnMiTv2lJmtnJs2TeAS2+5jhSpEm33NLJ3m
u3wLKNO0YFJuuvDKophf5BkTCSIoaymlJShwtP8Qg27OjzBYGba7KfExqtqArW6A8LbErg3GLclu
uIXWksNkjYzuRzJGmJnRq0jVi2Ayzqq2Nqz/gdwnG7FpZDqvlenZbB4HRxr+CnnWIo/9LjAmlM9k
ZufAomS4j1s/hF/dNM4urVIdzenjgk3bHibV7slJybhfPgMQnpEEx9vQcFYImebqkVg7xD/Svq6z
vagbcOtvvF9Xdia6S+cvvec7K+EbTzCN3nga57B2Znz8WVvfDE0xgOj+g1G+qM+YLg9tie4S7i6o
6ef9ATpWk+E/nqP059zrNZxkovb9dQgkjkvVYif9BMtw5bfNkIRHm5PmSJIl658y7QQ/kKxT7cdl
aLfw7CGjTyJ0ouEbkFXvTsT8ZLydpj8DOjftXc8Xut/Mcz/WN0uSx/rOLblIyj6lafI140ma/4r9
UD9ihDw6o40UfmKAQBa9Z03VwCAoqrYuZP4MhsQabmEeRL+MeZfmlRoxMfhB7IDCPsZN3cUnP3du
P0RL22+3ADQSfiP4NpDPhNdD/bFd8kaVarcRPBF7khuMKkhu1vMaDNMPhgRLTlRxNX4CuKOenxzL
RXskYFGLym49SJmFZ5luj9BPx/phyVf+c4QnwFTWqC/5p3YjGkdJO2/+wNlsdVMRdKvWO6CIc3Ks
G6cwxBCJtXltM5OnJ6mUAqccxFn+A5TRXpXNZAbbF9kU1wTsoZRuJzNKYyvrExJV1kxJXExj8Oor
ENb4BRUjTQw7ww2/oosao4t+i8x0mN4teQoY2oXhcQHvND0wpf23hOyeA6/WgMVYAqfAHxAuNb9r
bGFR9mObyJJLz+bP+0IZg8GRlLA8K+gQQMb1FtOmrzv4dLou2sWKDed9UH6ei97imvZAjA+r+Qnm
rG0+rm3I78Cy0LgVBljW5B9HPOr9ayrr9IHlHO3OwwRuLCswSDmxmzGP8+Gwrg0d96KJgYO+85tp
UGjcgJfKb0m9I1DEOFvbngxQa1ERdNdFL5wNOqnalLuoMgRg0krsIfRvmgTa3642+PzGyTmqq8Un
9X5PQfB6JrHpuxcUe0GKBip0tPkR1vGNPecD0pjHHUWU7JgOHS49W9dsgRw7bbd72ZB+KOegY1um
SosIwwva1J3HCF0w8UdLBomJjCm19rnbiEhuZ/SN+8cZdnfdUqx7CooOzMWLxes8PsU0N/aJmSWa
vifdlo33fKQGC21q5dj+oiNwqX0h4dtmDnOTdQCuh7D1ByaH1Hziw9rWZ3Cpe3rCRCofH5xOAN46
4EwaeQVeEq1/B/glw9jctD27NXPXNJAgY9gFCyWDmdK57YGfvlW9pJD2JpD6koNRQB8Wq92n5GWK
8uy8yjF/y5IB1UHYpLP6NQXEOvoDqf3Lu+j1FlYqyX60uxYvkH9uf2azEF/FES7Acu2n4Y/ClNeb
xBgGu+U4nuNizZdhv4399HnQaV/BDrn7iKwGHkmBRAASjjpIUeZbgqUvCaAHj6va1lIZBGvPQ4K2
4bGxUVJ5oHgTuHp+4GJa/cMYkj2tuq437EXmSxYd2zlSwE3PSQEiA8EykH4siWPBfNN9grQs62Gk
Ulrkgg+9xdznc5vCTbGCzKm+8/iHh9CM4BQjdkJtIRnoVvWp3r8MWje2lBggAnmaCfq91Xor0p4/
tHIgp9WYCGxwRE30tECBdQugdvoSYgkzmDbHrn8lMfYikNPRivUwsjJJcO+TvO+mCqeOWR5D5LLD
muVT6Uh9r/pIfoJn7/okHI74io2SVt0y/wykXYpd1t038En6+9TvcDv3BvXz24HrPUXEYYGkr4hm
1H5e4gbjowi0AoN9oYXjILz6BqwD4H6j9DUBbyWpOq/i6We2Upz3ESak7lRvICrvIRpu7nJqt/UP
9DW2K3J0WUNFIhDd7zJhw/ZLTNIfm9VCuly0MOh/yhbL23LZolZ9aEccht/oDKq3NpGibSmH3cFR
pW7ScS4GLVRzDklsdQXNkXUgHXP54CWCwT+TFc/UBglWfR83Eq+qxWj6mEdL/ZwoVW9HCCOn6SM0
a7Z/gQkBv29JV683ctn3/VHABUFVekNj/pTCKmctpEt8AvL1srRf3KQb8q1r6frU02R5VlqHtvCw
YDcrKtZh4z/nuFviFwsgY/SFohUWfU45TlLYNlnLMEWbjpztpej0mpSNAoH23HZBl8viBLpT3Lm6
FIGtx8y6vr9BchLUg4cm5jnHZSt0sXoJqVXDHpNcTu9IZwy91pDl4fx2RdS7GvLj1pWJDuKw8bw7
7bIraz99lSCKFWLr/MlDR9fP02eo8fZyp3NaJm06cJibeOAS9JwDWs4w0JX1NYFJmwNzfkwVInuj
gAJc8/i+m2y0V61uATP30N/uNZqi6cTtIcbcbzmOeik6ymDAoPn0CVHvNz6wJxcDzACE8+Oa7u9K
bJlsiD/5l6bLH1aal/MSY2fEMblpwbqeytD3aDVEJH2JpV9OYIwB5Bz3I70ZUpWXDoOEz4aM2Tnq
xaRL0syPyDPsepOMgvEV34zIBazqpcX4egwr2KPK+3F+oFL5CHcFnAruct7Qqp8Xux1Z3KXrUzwR
DUNnNO7z1zSbfHtcR+CLnpekpV8yA/ROZdIataUMsG7+uE+qFkeie588oaFJp4/G8vDE0nGMb9Q4
z9FWmPfyxZTixMVMBDSQ2c0aK+QmYWryuxpHptrKLE2b5x3KqqjcOHbvRxP8goF7zFUnvoRNZj2U
Io879TQY1DDx8ppxOdAdc9vjEbO48SGr6TRVmtSJKuOuHeOH1Kl3UjA378F1BukuaOB5trKkkm4h
scNDMDM+SSsOfTbCmqsIEgOIrwqjvPStMXy+15NDWF+2QLGXcQ/rQSzdbFsL4TkOicTBo+K24V4h
qBQbQS7YWHRy4ROgPThFNI3sqcOPIR/cjI1ZJowv1bC3broZNtwnXxnRfj0mYhhj8Lg0zPXitKNZ
tYux/ZmvrCkMjcPRZW77Mk11myDlYXVvHh3UejjxNEL67kw75dH7r/enbH8H7wYd6J3JsoEcMtCH
NoRvCHUrHVLK3vy4Rs1p4BOzr26s4/XjpF1copGzJN/2sfZrybYuqtTQfso354pVRb/3AXNWM/qy
hd769ra1CgYpKeb6EezRMgSbq0IgIV8g+x1erCbJbTIk/mabXX7wUtC7geb55xEBVbnt/Y8GRtZP
MUpaz22c8AaYAvvC/HqeZ9wM58w3+69Y9fHbMrGsvU26FuMFoTchf1iiRD8TD/9h2N+zBziHuiLj
O9xIHAk3CFuWtwYlJ/28RgoCc7uJ0kWQXNQRewO03RT7nD2gZwWPATB3qS4Mae5wxK2nXWfJJ5zu
zWFIej4UUm4W2hvAThLmo7LxIEBUA7YO3o/zODPq7rZzojlgYQC6xZv9HHj2K8sa+wFw+vTMyYAF
R0dddoR/GJmWn+Iwbk8ZV/2HhigDIZUbh2EpNtLl3hQN8rf9uIOHuN/yNWneeLyps+33LK/6aeGl
DC5sx0n37LxDkJt+8lEmXprRU4AGEjuJ6LaWYvVjUWOvZDB+2Fvyq7P1bj8xxvlerJ3cMoiT49Xv
VffucHEa9y3ACCjT8a7Ail4Wg1W2dXTuq4avcXRe4xRT3JjY9+Ss27jOH020GXtc4VxB3gIfE17m
e7raO5cq1nxDLiYXQDOSKLlVnerS+35bR+CLm2nF0Rornb1RNyrytFBH1QFeQfsEkw3D29Mcrfn4
NcLOBMiM7R3rKmL61haOdUiucutEV+oRUbcvahpROhY72133c8sYXe7XbV7DD6DKPAL81mYMt/eI
jcxU0WNIrT/AF6pObnQ2dv2HLUY16zBPKZVHK3DwVcjRG3Fa3gWlh0XIhD5hkKtnd1CE07iK843l
pxijetufDreofHLGZoqUe96s7dkshhJewGomQ/wX+mTcP6DYIxLUdSBCDnfGjAYnUTsJxFBKYuu/
DCi/+K8DG/JTCtI7Sj7Si6+xoUP0TaK/jMLPNjNgPdFWaUusDkT+Re3WAQQY7bZqlY3OPnO4VNi3
zLck+2LMkid9xcQSIVipJxatL9yHfmuKKEkERZRTa1nmNR2TRxOybf+TwsBi/KU7TFAesh5szI/7
2G45LDTYrJ9BLWfDdphW+BXf5F2UzM8c+xNnMKH6PUAAHkmg/N1OcIy47Slp/S0d2oHIKg1603Mx
cs4bgA1mZNRIX/ql3BGkIrBG3GP9h94iRPQ3+dAM+m000bwe5z6y+cmY3DF8sZB7XS3JuK3fhpxh
npS3Q26+WT8s61E1REZlPrj4rluampcLdAD2fu/7tMEnER3GWw36RqVW64IMa+EwGnpzIc0zeE8s
9f3cJMuNr7fs40KT3ZrCshDU0z6OY6EBoC0wiNg4Cupc1s/H3WcIXxowe90pUIOSQ5s7URjrET8X
1llvPojYi/bPClhPdggDIW3FPey85qIxoKbcBi7Zjx3ox64v6Bzl9RmA8ZSnpRlDHyG52kl0swWs
4BuRsFicLW6W/nseurbaJxifPM2J0YcuWoKDpieqoxOSNWpLgso4TsXMLnUJwzD6ia4WisrVt406
5e379YS3ZWP4Fc9zV+IOVPKNoSlFjn3bTrZSEev8Yd0wmoMyRoSZziDauHvMek9QAur24RGTDe40
1h2fsCNrd54JSncPedLY5IR4e/yW9e3sH6fBm7NdxDS2VbbvW8kYDg4UF5v6G4xckIw0Eqdp1+vh
wVqSYzgCzjr+NIqsLVXYQdrBPBO57YSm48NiqRkfdO3MnVNq7r8nesuGw5wN+hVlFHqQEUUUht/D
s9MeRKrLcUv9G4O9zm8NK3hStDCU6bCIEegUoxfySMFRd+WCXHUuM7TqVwATsw39CpybBuGo3srR
oQZSwn4p30rMcO1NEbdYvMs+JGOpIP2C6ByOOcnDnE8WBUMbhVyehV9Z+2Xz6xLuQ4rL7hOMa+bk
XvLOdaa0dFXd3ZxBGAZTwG2rCO9nBxh6+pQAbFmts9h6WHLU4EFPCCrEh7ilKMfUBnl+wQFEPIe+
jjYIZpcxVAOa6IgSaouxuJ/1BNjMKRlQQixq2J5kv2eLshquMiQuADZuBIqnYHG8PURZPtsXtNsS
fe9hZIC41wOC+pg6+DSVWaaVf5Lohv5IAzLbb1PDbPu5nRtMyw1WqRFCQJm+yiRHdgMkMJKAAZAU
1IAAVMTZt6rPbYeqB2rM5jgYt8cFzoit7oqAWjSrBsHbdrzbvUDhpMCAWfxNGzXRckZpZX3aVRP8
B6KWSHzx9TK5J7d2eXfO2hwpzUG6euhOa9NucYvzNmF/Bo+Y9tuwN16uh5Ar2GQP8xI+oXMgIZVa
UWKSW7Hhite3W288dnayvCW0pUc0eeI7uCvgIskYPM6LyXMnPmE/+PGQt7ZF0pLF03bvMzcNX71E
NaZADuvShzhK+PRb9Xk+VMNc6+Q1SoJcH3eS9etjPQPx9iFDSTX5XyHJPSpD6fSHTSYXt1vcjKRM
Uzhl3+Mia3BZNxtLfFVzsWWqBCQLut8yxNCqvaywNSJnDosmcoeFJYaz4zRVYPaRbXrIFQqsBVfU
w+hctfo3YbRrH5NQT5D/1WSYbuE4HyXPGHgUfC6BbwoejZtpV0dAYL0+Qs+kZIl2CHM/Ji9NBLJh
sNkpGlEC+UJGuSCB4Igcq1jnqkfugnhWPjoU/oYSgxHWuAJuPnFyR3jCELUzG023HQQS6w+f7LnB
X8Vre+ObLvOVZkoNh5HSbKkSoGTsUCxa7u0RgdSIjCCF/xhUk+M71wuYs7nq2y7fzrVFr7HEgEeT
swoWCsTAEL2WaESjhzk3Z75uNOBotiq9xTk5o82+4AorUECNhwKTnqGvFjm58ZhuLl5+i44NY4QQ
KU4tBewVNjh/1CBHDGINaG1ZU64S12FaRqPOb3iikn07DXFGszengWC5f19zm8If3qV9WvbxRucn
Jrpx+xzhr8mjokWyN7vjuw014vs1C2v66N5Tk7s6mocNdwyErqHo97ppnnYZG8Rk2lFOVvSUUGcS
JZokzNuCGJlPP7sdRzYUXLuQ5Le2a7QcXSwY4kJsc+T+wMzM+mzy2WVPrO3XBjdi1odfQ4s2wre+
9/NwTJt0ipAHL4pOgChz3X1IEdXgagCrMGVHhaN9+d2qlPmssHEOm2UvUpe9xqipdeC2oHBvf+Tw
YR3eVOTm6Hlu0Kn5sOb9YmAGsGdjUop1gSEx5t2UHk+tRMMKiyRV9KgF4jt+AADRLXcY3WuYLwOa
P7OEvZoWnagI4za78wotoHsEERm/H1yampdp7Ad9Fg318ylygJx/o4QgPefTxjGNM8vIFaNIfHQ/
E5j3fIiccd2XKAAoWOYIAKbD7mSmHztjMaEiGRHraxghXCszYtCd6eg4wRtGN5H9mXGj6leK2lCZ
TAAT9Gs4RwHcbV1RGPuNJ68auhcIM/pQxmKz7nafp5zeapTH/c048EDe4tYydu4GtPBKRSQ69wcM
AhON3G5ChR51e7Ox6LjoJHEl5bKPCuy5B67MeylqYnCeOJIYmujl2EUxGjV8Qm9mL0aw0bJiXzbF
Kt0Klt7azeXhVqVbRCZ4sSXe5cVAG0DOkHzF/T2LtTFvzMAO/bdoUifvCYra4jiy1uUv3qOnUo0N
ynsYK4SS7LmbppHf1c04DS8+w4u525NsMGfiwMJBoQLScqDI98Ceeydkc956nQ+fEM+iioSKId+7
BRWFTKLUnMJcrSOlw2ZWUQlbDb6rCg08keXHAarbd+9h8RVuocTEZZ7DAVIeJHo4xp2E9Bov1ope
6edN46Wh2YmVABp5IvL9heK1YyoqZ+0QPqHtgcLWip18zEMQ98gVeHSXRDUqiAUnsJ1L3vtvWXJD
es7VzdCLhd2HccbIdJzss/3qO5ejdDc4uHIcLSjNe1vEHjVYNCcTqKXIYrIV7nZamm9yTbPkeYZf
gkmO7x6tMVK3jYHKnumQr32ZS++Hapf6HQVnDX9kuk6nU4oRXH+7TMrRqll3Nd0nBgYzxVYPJD6l
QTF6H5k4jo5oK9quGrMmR1ytFqNQGaOyo983AfD7XR2afvuIgnJqUSlvax1+0YnR5ocaZjKeCMV0
4ol0fl8eMOiv7esIF+n20zyxdLuP08jsf/aF9eq+W50Uh+BYhtpHjvZ0gR6dQzukMwb6vMWmD45I
40u7g/V50vgJfeVCkgwl5Owcbe40fZdPrtkxh3L1cVwBFv9E/NCYB21DPJ0FSHWICFDxrjGekNsd
MHcj0v4HiiYRKk8si5RBdRAhWGkmrHN5QB9pQKEBR+h7HuPfI5E80ist9yiKNbZJtmhMOCj2/u5y
hTS9KVC0zZ+MWMcIDgGd6H6595vxl3Cos2H8mzWnZc4RhBCcdOML1TqxrkwbVO514cYUHgyeAu0k
UAolFU1YBEEMbZb6MWmF9Uecn3AvXMepW3/bflPb/RyEZJ8RBfB0K/qld+cdtcjtcyakWp9wXTf0
1iBOKSQMZJYC+J5mqyaK2jwuW7QcnxEV5+JsWswGPKKrITGiDmBBQOq+DMjKGVCTKbPfnYuWrMAo
UOJRzlQDChZ6aT9C2BA31boC6f6xhxYRFyKoGHBbzNeszt+EgqpQlRNBBwoVrlovsy06TOilxZyh
809LdKu1+41EuUE5DAkpsd+RjYUuKriF9qEvGI5XG4pmnDGfUcBWXvnmuGGgEzifaUt5+xUz0ShK
F84DO7PcSOQaXV/6BY7f/oxEeGNxpWkL8UV1ncblQm7F93SS82TGA8m/9OkrX6+UQl2orNhI180g
Nz/Q7mOGnKdj142ekEujnBlecnndCXHELUWQquYreTA4LP8Ly/4PRk/kkteGhDuxUHIh7o6wCZZ2
7uyd9NEMhzYDVQvKYWsPO32RL8nzZlAgKoHBjUiJqixyjn//LO/qqL9R6Vy66jQbamxdpMVxBgV0
rDpMDjxAdLeUCJfQsUO3LfuPCf1/ECHxC32WXsxuUkr5EYP0i3ix+1y7SjUIMzF1jUwMFfA2GhEU
bvv0H9PF/yBOvPSx6qGrwmGesCPPwLKwsGs5LKho/ccf9E9Pv1BtKZDwjGhzBsWF/DHo+M1nqr5O
tHlp64MoeZGqqdkRbS7E63o/dW6kVz78Qpll49hOs+PsiErXAYJHlFdj1Df+fUH901u52Of1hh4G
yzt+bEhkcKWuNfJuXL7XPf1ityeDolDV4L0gU4Onrc1BZwzzy78//B9W6KWlD9do1Kitx3JpRZ78
MlMnfUn4noDHkyVSFcpBxXyLSRKmrsLakUt7nzZrvIDXCTsCI8o+p4s2j32M6sy//0H/m8L7m919
ae4j+p3ydW/+D3tn1tw2suX5r3Kj3uFGJpZEdnTdiAG4SdQuWZb0gpBVEvZ9x6efH+3qKru6b8/c
h47oiZiwX2ySIEgCmef8t2PvCk/H4Fy6XCYgXP68L6J3H20KX/6ntEXp7pM6fUjX5EFwpTmHsEuG
mFYhirdMNfxtHq24ln6vqIi+n92/vM3/Gr1XN9/Po/v7v/Hvt6pe2iSK+7/88+8PVcHffzu95o/n
/PyKv+/fq6vX4r3765N+eg3H/f19N6/960//2FIW98vt8N4ud+/dkPffjs8Znp75f/vg396/HeVh
qd9//eUNTLc/HY1ErfKX3x86++3XX8QpCuNffjz+7w+ePsCvv1wkX9/b5PU/vOL9tet//cVQnywX
g7pWJtO1tWefQh2m928PCfHJ1oxCMnkHKYQ+eRlLZoXGv/7ifXJsrT1eZVpCMZGLV3XVcHrI/oSI
xXSJVDEdx7FPUdj/fm4//Tp//lp/K4fipoIH7X79xfoWNfPn1eQoF8Exx9OObQtO9a9RNN6Sox3o
16Dt6Lp3ynA1kVS55xpB2CRz7/fSRM4pp3JUvqFCBBdNKrMb7eja8W0UNe7Os8AtCjcMi104rHTM
fRlZ6I7WsDM3GTDIvFGArxfYM1Xmu5Ua7hDtQOssZRdDJAwRRK1hJe1+DKsk3nV14oawrRnu4tEb
WxctmWe8z2GodFAPUXGs4rY6VYvrdG6iFDF9q1FAF0MuQH4VUZdtUEhDHycCHr/kVm98KdD6i4Nd
R+mDF+bFu1tW6swzSoSZhWFuWSvSw2zl87LVpe0Fbt+vyWapw/S+NevyYUrqzvA94U3PfZbL8zGr
k5CR2EOd+1WoxpcosYcoAGNkyid9u21uQwra0q+Z7fABmDh+nok8do5VMxFQM7XL6lerm7hBckKQ
YRIX+h96L+9enQQvMBNzyMQmWLE7GDLrFaCqPuu0m5rnzrJUr9ksjRUtQm5clNMChRu7Wn6ZyfYg
6LHLvSpYEuG1vkWbqfwhxRMbNeRSb/pBDs+pjKZj1rSlGxgs6OumH1V9g0IrL/0K/fAQrGpI9ylo
pIeARWys1JnuQnCoY7Sq/rkRVt1AOHqCcVtekkg/9HoPpU2yst4xClteOlkkrhpNpQt3pBewmSVv
r11rjR0UMFZ/xFqXPSlZtjnCEOKtz0c+HMEkxYzQqLeK2B/AHgs2nFx4vrTrDo5l6ubrnEO4Po5X
+92d9WuJsBeyN0spqZTrTCTb0TRfQwQXySak4X6YPb3+xjyw+TYcPPs0adjRxTGJ6p4I4KmItlQU
DeVYmyAgLpLcugsJe30vu6X6DZZgCs9GF11eHY5xsendJb02TrJPllLZxkGX2rM85FluHTAKpjHX
X+heWms9lGdLzTirLRiJC2kxOcsXnRAG73t1soAPiKL8slDMVIGkK+53KJKiz12PKmcXCakein72
ql3tzK0V1LOxPIu1GlZKq6w20Ba39ZUlK1RcVVHxe5ulAPNiqEXmR2VTdFsnXr2XxexMHXCdZ9M2
g3ccLxcxWmDGwPnSHzJmPfhjMzTexm2zPN6hzCjPy2nCkATHUlRb3ANrTufrpnOAFNLLgkSOsfaX
dKWFMeEA0bdmHfJNs1Dhw2yZxYcwU2ntLGUtjU8Tazz1vYYZmuaK8WwNsI+AnnEkFI4x6adKnuRn
DIkZXB+FtOA6bLq7ql3EJd529RzKfkQMrXWICiprjWFHZNn80UYNsGOx5mtPInph3HRkloPeixxp
FInxHYhd2XR+ZVTC3dABr1EgesN4TWPLDspG9tQDGb5hLEC5e+k1QOebMLQcfajRPiBoidFu+Ex+
OyBHW4tNazMPd2dMa/WgUR07W1SFdXduYSb6YAZHeA2mC3WE3DZcQFDm3LyDjIlfvVCy+vjO6nSV
H3vYGjeuECpHQZgl3d2IEzfZ9ZVXDzd9LNHass+rW8/NEpxs7eKhc2BdQVeF7XXXM7wZLYtqGU3e
xXlaQrJ17VMB+XjuAlpy71TldH2CJ6+StmzbrWcQpAek4CVfw6Hun8dZd9yvqO4AKaMKtQL9ITeb
O5nop05DFaaZ7JW7BGihBe8118cc7PmpSHMW1zEcdHXf4BxMem60rE6vp6m3luvC6PNll09MlNhE
UhXDpk9xde9g0hhTNPe5vm5DQ6VOYFVRDRgeeVg6LIOwBJT3HYTa2qk0D/IOyd3F6oRIHGc6p8u6
K10PsdIsX7qK72pj9GiYz5Vh1o/1AtUZRI1TE9ZlWB3fDPl7QxxAt4nIX5A8Fig9sJFtik6Fiy+6
WZlnKpoQmldt3m06JHbZWa2z6rmFl7sN8yUxj7AFpdjEXdJys4aefFjS0S0OKevW5bJ00XpTgnO1
e3L4MoZfnrTfKZRJxj2QtdGOWc/znTvPCCNKcyRjj+V8Cr2jEK6cr7ErhuaZif5Jj8HQlfU1LGc7
7dAE2+ZmAN+7Mfgh88BFkxYsdZqGmzjpTpPp0Rt/76b+qXrtMnlD/F599H+txn4q4K7r9xK5yPt7
f/la//WZ/wPrNpc5w+qU0PWPazd0yK9/u4+TrOpff6r5/njt9ypO2O4nLYF4WXUpk+yTb/t7EXd6
BETOscmvESQFncq732s42/rkecxt8gRBGkrKU4/87zWc9UmZkqXFg0umnKPo+idqOPktOv3PGk5p
i+LN5njSdiwH6PYvfklXhsCnZbJ+Jpbgi71IpCHlbdqKt7zAjJE61lF40Y7jHGUWqm2XV+/2styH
XvU4INwR5IYGaScvRuMyWWP2+RGlah1M5bR38uQRkw9cPs0UOGR6cMZ03o7g2QFMz9kA/ru02a2e
ysfGc89Us7ww1epYeuHDkqSlX7gGktHV2pxGmfi6qt7HjKFuaUrl5PT6gc37vjCaLSLFwxh5rNdN
y/ZQuR9i8q6H3roAZD7zhHqolPGAzfU6LAa/9JJDM+SQacahnYvnoki/lnC/AcQPOm8ZJtRGJ8LZ
qGj03MHvJxteDLmO7ySKXSmU5xMzBoKxWl4gB3nNnD0bTLTy27SoN9GSfI3EfG8rnsx8DIRYEMJ4
GVLYqQp9hxlzXO/a5n87B+ozk/2d0RmHVDByqFCPnZijINaNvTViuUMpcNA1h+oosxEKTPdRlqy+
scpzvYQfcqrucsG3Yox56MOz6WAmkWpbSOgarzJ3nobJAz1mfcsYbdH0xrgf0+JWAjf6TVNA9jSP
vJZqyVNYYhSHraxd7rEiMpMOospWV3E1FtswmdELpmBChde8pzmnjh41Dyhtcl/ZsfBnlNE+0cOd
v3bNYxqtXyYr3CKEuHZz85inEILl2twRrv/mMB/e92YkNtg7Hb/s2jsxIBPWw5XhPCDrfe9q7yaJ
kucSq2rQdeV7xLhw/C67VDtYRLzinXBsLAeQK74LneXneToGMofVhknVEMTUTKmFhmR+gaOizVFk
GhjadyzjY2BWZV6t95HtVD6AVL1BspJsKTcPtlGGft3k3sYJie9Mm7uGmDsxml/GvHnMhHPmqOox
N/vbcB0uF4kIt/KSYKqKR5So91KjnzaM9T7JXbQilbVZk569aUlDf7VaHbjxOJ6c7E+j1+Y+Ge8H
pnJTcdkXWsarH7Kqb5q0fc8Ev3Arj0acwcuFW28ht9iKDyG//NC076OH5NlDMZkWlyI5/QShdzvb
Y+nT92ypJLcGKkk/bfv9qJq924iLuEcWiDb32kpp1bjHno2033N6/uwsHxAge7wtBzPND2YtQfjT
57A2X6ah3nqTvBim/FYszDCZJjxrxqAfaEjeYOnfeu2c1cySOJ0alpGH0jQ+stg+V7k6qw2+HHsS
F7aOvy6m80AY3HFB8bRZJxsrLOPqrfquy+Z7szEOTloclpPwyrDjr7FR35lyfqkm72Msjeupsc5N
KY84/l7Syj3LnOVlKov3uZa0a036f0JLaNZ/wEJ/XxsdR3o2iiqt/hrIZNlm4qAXXD+XaDA3YVM/
pSKvA69MN4Byb9NcXqQKHDMsL+CZn9Ji3OB72P2wrfzedv/YZn+LH/rrCu1ommJEQg7F3eksf/Bt
o+uf0LG0JmdR1FsrCg2/zpxDw2j7SOYXOq/u07p4gUk41kt4XrXWrYySjx4S7tuZ/Dfs9/+wKvgf
uNeDnPzjXf5/tdF7/jNCw/N/39nFJ8oEy2LrROvCLs3W+Ts8431yXU+hPWNfdZ0TNvLH1m6pT6xI
+vSH68eTpvXH1i68TxrjlE0n5AjPdImH/ye2dkqJny9f+FPX1YLrRlJ5eM63rf+HCwf4DYlglpwj
hm2i7KE1O9u+HM3ZyUaWahjmmcyLmja3QAMYlk26j/Sazehk+Lisk7WeDGTuUi/mc7FMkdUDeLj1
0G3U2FlR8QS9OWu11XaymOwxKf/X0iINwrxVKjLZHwrypyf54sy6GcvnuM11TGluyHmafVrx2P5M
Dzgpposlw3xvdSVuVOzUzrhBOeeMW2/VavZrr2yO9Dfh5HMDjvEOd8N6z8DLzNpYOo6uXMRMCbPS
mVnpVxaBXuzNY/xbZHl5s6/S1IzP7JTV5EK4UMrBaCNiZItKHWMj5tVIDspj/JffaDFSpJeGkRuB
bZcsKc92D0940my2q3tQkoQfwFJJ+7jNYcjEvVEvs7fvMtuKLpuhmB7QweuOTaTP9E2TYITbxn05
F7hbPdfcTT1JZofiJDdlnEef7WQ5cy55LJzBl2W9gpGRe40NtqJyAyTDrDTXupxJVCvg7OqqbcRe
LLYXbWpllePetjoXKGbuDbfYed7s0n73bdZRCXWUOf2wLRxpRut5YySENmFdq23zPHeS+QykzqFo
kaL9mmU4N9HRqa6AGiniwdScTgmqsGOAcRz3m8UQACLnkbRTpNAnAcp8v9Smim4KhuAJ7H4GHKrS
2VxKGlZGd228ETDhClkgdvK+buW0Kwy9WH5mR0ZZ+F1YmuVhzZy49Wm0V/xF0gADQg3NBMZCWBQn
0jWbbEebqdatrlJc0gnK2HGzLl0znUer2101jofSCU+sTfptORbzAeOe492KQq/LFv0nCsUwGilb
uhFRKdxm4SBTkEv5GSm1e8vkn/S5htRGleSiHUf2QdZzmp1QLSMHmSqiqr8wwra9XGLLY9BWEjI2
Tnf2kqKerN1hs0oXn5vIs/Kx90am4plxHX2o2E2Z3CEQgvktnh/zIgT+7II8nedqw7Ts3D24EMg5
ZttC601XuRRKRtU4RNJOiQiMNtXluVPnCBHTepLbPsFavmVuChau1q7AnJxyorM3ixkb4upEIlhH
NElcroAaonZoAiOJy9jPSwyguzlFgxL0onZfhC6GDhltpM1Ao0cs/Yhh9RmawRARpUObHPmK3F/T
97AJx0GVUir5U6wMjAm2cF873vNpnAt2ei/tXXz4IkLlrWQ+4cigRAiivmcqatt5BhdRVKZ3uiqG
YZN5SWVdVPMcP2OwAc/RzXrCU+YkibZWPehXY6Z03mRlbDU7o2XFBCet2r1jliGg0jjkj06VKRFk
JdRMwN26Hku3a15Tr5FR7peCGKeaN87daEKHsNrjOSVzY24ZgCgi7GOr7TY7+ukUYceg5xBBQd17
r9BThT43GLqCjBBTMyMPMfIseNgm+n33YRir1LwO66nLb73FcfoRNCUsi43WYw/ehR59CF+ncRrn
MIjCHmcfiqQojn+bG1YJbqy1QYCLQhKvr3YNvToEKSfZbANjtqZ1iIZIZox4ib3yoA3Z2L6bpfly
l6yjKIhKGMPkqNahyl7iLPUQLxEt1Df3WWypfNOO30rywh6bIjrj/mT1Zr3wVvCfWcuq2MydWJbp
vOBN8mpDnifMTqBw5ibbsLQNdV5rN6wfQwALe+/1ItZXiSj7gmq1d7LFT+K6Wp7wy1rlLUi4Hn3R
62zCsBV6dn02S9GrLzjCe3k4Lb1FuKXHSlJQ1VF50W8Eea8mxnU0wikWvtHAmRvL2drFbVmX28Qj
gSFIGVSdbUgMtEH0pqaqz/BWe6840eQz+QiGgYrSOXlhxGDf2qE7TDfLXIjXeDUyj5KSKUnbYZxH
sQUklvGTKASTXJcpHGQwySlf/dgwh3gTD86UX3m1sUx7VJiD/QDzRoAKBmZ3PrVZ0b0rB/HAJA/i
FHqJRSSIDcwyFF+JSvEPNZjwUbiQoh73KrzIw3lK/BzfYrSxRc2Mi6aW0+ibpQPeHcVVbQADNtlt
bcuYQSrtOn0eK9a+naYLSs74oYFG12nkBhu8Jgm3ciDkBvFVNqosaFulCiZyho11RsuubS4k6AUI
k7AWzzSmc7lxnAa8KB0Nx9hHDfcQwUp50+67JTIp8XtUxsQYlOHqO669rkQIFGG1G5hiJ0GZ8N76
cVzldzGuCmfj2Em7M+1pxoifs4EE5DhE0aGM7aY5U1klHhwB3rERjWG5l4y3HmxfjFgB97g51o+C
0BsXLXcrXria8VR7XSLRpuEci5ABC1I8E1WE6bmeGqyBIl8+GyTyZzuCYVR2tYye6WxDFGaYRsyE
7PxtHNt846aZ5Pqczs9jrCh45V6iPl9YB/O4Pg0xcvCdlpmEQvDBH9tr3Hw2+kIE4vw45jjep27a
92wCtvjACoCfJTFQDeFcd7tlS0L3zASnNlI3NJMeCUmFdrIdX+v4sBQdJjt0xigu09Z9iRuBL7xx
3HgOMPfMGfOZwMoDdQrn3ka2axFxAN2A1JpK8K4u24weVQK3bi2vnb+u5KJ4O9Rt1i3+oME6H2qG
lW0FtZW7HWWnuiPV1dxea6RXXbuRLALEwehmTl5zjUwz2/aeCFEcpykm9s9zOpF4TeBB+LZWhgOq
n3TRA+LPRRwjtSblVT/WzfBWzWrCLEKqO527JFU0zzMj3uQIAVDP2w1aK5NyRgep0ziHpIXk3ndF
27skMFsYFGM0//ltaC+ZccicBAmiN1bUf2vputW1iKxiBLmdZsRuXdns0BA3CIeTAuFFyXcQWITA
mMj0l+Q0e5V23c+KCbCiIt3kVRSjWW1K7MbtIWorQ5312s6ea7ku/TXNl6rvJHOr2nsjNnBWCKtq
P4goX5utXdJK+8k0LOZ5huAx39WFLLlpCQh0iXuvXFyiusvT88RLF/3K3AyNZp1xjtXNmlqZxIph
tM4TUGyX30iPgQz3TkoNnSQ+KR5jthhkitUUBPE+RlhfzcPerfgYHXewYQ2J4F404xQ5ckBEldVd
hG2cfkSGg+85Sk0V7+WC7ZMdupXgN2i5ruqTZd9vcuRZmF6VQiKBk6f1e13xlClnYzyPrVZa1Ol4
xlGmuvYl+2y8BtQ/4D3G6sZfCFnNbqmxwp4dm0QJKM/QI9qBK8uFMlmWmqAXaT+jYffaYHYqGQaZ
iQqNnAFq6KAbau+1DmOr972qt6tARJWRUmIVmLXZ5qZLNY7t9VB2NhYFrIav1C7LvEvQ/js4Puzm
RUH3P6gGpjYIhya6zfIJV2zlYib2XYFTe9Om1frMutj0mOFjsyAKpw13ISZGCiysrPkOsbt6Sqbc
xA5T27ieNIpexx8sM/2wwDXqfT0WHbE6GNIfZ8YE9MGcVHgW4rzI5M6L2uQDuTYLw9BY7E0uGKp3
AF+tgRqUNL8KB7Wi7w3h0gRtVC73cFQZxrJ0sH5TObwDhNNk1qfEmzYJgEVhgBi2zC4ftXlVBHHs
roeoGKMWFa89MlfHNLB3xMxGeFoqquXAlJWLdadFehsMcWO/9mQivJNpko+kASliINI8pVi1jRFH
5ske7vqadiP+jlz8N3Tq/88h86Af/7hdf06+Dn3yo57C5fnf23UwdVsoIUwbo4CAvKeR/96u2+IT
CDwxu4gstHTUaQDo70C8kJ+UMOnxHdulVSci989u3fxEc60QUaAmdL9JMP6Jbp03/xFqYj4grbqS
GLoR42sA+Z9BHl0ZVOk9AxAaMUV0BW6/SVWh9z98G/8JlvSfvouHatOGLrI98y9gf5MmmPAW3sXL
7OUiwsj2mAvIvP/6XcS32PwfICsL+Z6QUtvfyAsBwvzzp6FFTyw5IXPPht5GLIRuTWxILUAvi+y9
2y+ZsmF+vZYlCOyNBAHmsW003tMbSlBs5v04lA9olBJ3W5iOqC7HMJLWeZOZNob4qJ3VrsyUNW0Z
rJqMG1gxgsxxeVMv4b4Z6PYFtl6iQ4a9UKsd55uoF8y99cO5UpwKOthyYw6hc4ePw2yOka6tMLAM
ZE8+a090i+vHIVB/GFW/UUnpiq0bztabrdfOO9hzL/YqtFruYa+k+qDQT6/Dym4tv3Kn+YgfyrnD
Q+Il12Y1m48LM5mx5rpp9pnINSCBaC6rK1tOfY5KvRnKnZHSTu0b8PZiO2GBxjoyY/TwW+2QuZeF
I2FD6WpWhIQ4nllv2zYWoKQsL7Z7mMM4fCynfvQCR4aOt6+Z0kdGZa7DlAgQt8UBFSbleMQYSJRa
D3JUBmW5RGf05CsOGIfZRa/2Sdqwcbu+Kh/L1q6PbbrazaGt1HITJmZBaEE7WaOf6wW3mJK4en2W
UdquOtSvHfY6EMq2/hgLvAU8goswGmX+wmRg521MRuvDhscpn1ECrU1Q4wMVW9y60jvomI2XnhOD
90GsYpoobE6imlrSAd9ptydZwJH5iUCBsW6OZjoz3rCgasootd1BvvQtYyA3lUTOzseDwt/aIp/x
CeimnrbEUpoIyqNBy8Ax53Q+a91wTHa2Q4ZzYEUpKTY+mpPpyRtoexiul5X1oUG3AL0ajd9DVf//
4vwLKMcPK8VJTveT3O0lKb6+fh3ef1yfv73k+wJtWZ+QPqMy0xZ5tt+R0e8LtHQ+SUvZRBhrgcyM
yv+PBdoQzieX3GQNCgvWqli9/1ihMUJ/wqFPyrdjOjxsSuufAVS9b1zon8saY3xZ7RWSe7oOl+vy
r9MfGg/3qB4nkxQOpsXhFsIqW95HdUng4OVMBJOxj3GCk6wTdu4OoVN1ZNVvH7jZNWgXBIWlXLFL
mrQKSLDBA6Vnsz0m9eBsSi7ygYQBcbco7wug7lF1ct6jZ5v2Db4OrcIBLs5r0oBgWwCPOBoPU420
f9DOm41RbqPq7kHBleyGYX40zUkFbWjGxi2eIPLrcO+QeFHbS/lmmUN+ttimOLTuUBPFt5ZnKad/
qHnKPRGRCJQmq/KOsjLcvSSB2Qd5kZhFIcvcyJzopES8qez6yRb918GJj9zyt/ykpj8OKMdyjyEC
1VAXB88OxyNvejOkYqeX8la13lVjpWlAuTcc1cJI3s2yZGWzX0/UK5WeucD80iVmfod9dm+zgJ6B
93b9eWtm7kUyCOe1Qc1F8hfSJRbA+xKC7mxasmnfOxF5NJOntyVTFZFFnLzHKfFqgzMoUluWcodB
ttuwjo0Y6ZNkN6/jW+H10y2+wPq6WaIBIUaqr1x7cjdetg5b0yvhaLvwMyLQJXDrk3GyJ3sOzDIO
gzzublbdA1MYhJcJKuNr0dDuzszwOBLS7gYDeRqBsPCvYocfNk0ZiQfsHSXs8lj2b+2E0gWnjngC
drKPixtbLzgVjX2RtsUh5vs78/qh4AdMenPrJrhd/ZoUw00P+uHr0JaAbs4FlnX04VkBNDKF7Q44
l/gtc5qWQ63NmlUxrfFTZ9rsAxQvK6pEkgm9vurOl1Q5t4UXGwdF3buZLdz6dVxnR2/pTIIDHXsf
kR2Dt0+SHOl0uXqrvLl6gncsICCXIljrWZ7Zs4VseFTzrliJ0cnc03INkX4eR7I96tAVZ5bG3t3w
qa+8BBw1wdsfUusj8NrOIjN2A3vaxVSZxtFNtUCgFXVkDuWLI/ZM0qpel2ka94tjmPtmWEkkkOvk
HqzGM8fAonjyJwyNAZtedGFhWzqTcTNxXXvZseoWHCEkFPmhPca+ZYzWWzwaX8Wi96pc6BsxExuP
BPGxifR6ZvpvpV9xqTSf4SHtey6clStFZRD22XxrC4Tac1fhR1d99xattnFuptF412aoUZ02+VIy
soCB7GD6lYkP3YxnEjPWMb6YCAcKurAg0dJYBcZYi7kbKOS3tGUCpMPsCPfPrFh9nFi/vUZRekS9
fcvUGeLKSmRPTCLcj7Nx3Q6x3rdFdegM8tvm1j2HgW0vUJUc+qkp79UqcciJ+Iqa8x4c+bWSbecn
TXsgmi3dALmdvrDxZZHauGTuzJ092l+BkOm4aLD2cYOtldiT7F4YWlW+lYgrskWeFKahR40hcWeV
5nCQrX3A9vCahdKEy6jE1ZzjT0iN9c1qDWzDY36dhfrhNKC+XgSTsrB5eGF0Ha/r50J3+7DLbmGJ
XicZPS2j+hwW7aYrDaiMviQbsmq3ndttXWXuHbelgnCiI9bQJ2igNyXDyC+bKdzOefQ1lM01Arn4
JUG4jEA2V/4q5/g9dOs7NO9XXVU0x3w2vgCb79bOrIJTqkHnJsdiTs7c2HgyxkndSGY/bsmO/IKg
hBBJ268tDKRVHd/Eqjm3akW0Q2meG0NZ72wpLlzP2Y/dSN6EhcCPCeNbNHgsF0oFGP7se7eXKA0I
gzB9JG3Jw9w4zkdtN/nOUNG9ZSOJoFA+4rc1d/EUwvCU+irqbQOFM4M9CdFa/UVNDgXN7BKQq2eM
ft7WK36zrazeWQ1KP9aMS29Bag2Sl58vbiXPC1teaTTTPvR76I811tI2dy6UMa9+v+ZvqZ7fk9XY
E9q5+K5N9kPanDPrqaQgP+mgnfgt6tPztYmIZigPrklpC/4GSBteWshsNvHEntK36p0Z9cBapXsb
T9MDKVBHpGv4vkcpnwaD+2lI0utiVN1hJiMoULG8JX8I89d0k9MTfWQRuhEnQwoegyX7VWtcpQm7
J9E9UaA4wG5tijlwrYopWprsz5Xkix6XpW87Cfm3I3kvclVHsmnGoI3Xz0hJwf7TGtIDHyqbVt/d
x007EBG2vgydGLeEdubvXt7ld+A2fIUtrw1kBcfWAQ3uhSyaN6/Vs8/Ue9sP86z9be3GdVPxSfck
2EEpKgJ7MH9OcUqt3/T6dlAuF/i6Mlo+tns9EQalw6tqWcEnKDUhnJp8yulex+QeDGRMNq1Zojb1
4mGcDsNSpTsm4t0OMQwHyoqaBKrYIRsMLihezfJc5l0Y6K4Zt8QKBgmg8EWB+9e3VwJDMxB8TK0N
bYQXOlfQIHvES9XeKKEbBMHEO5KV1Fb08/yK9dxNNmlvmVuzbWGwoq4hIx9Hr5zPu14zkm9MunF+
KDAz63NgpazZorjv4UfdeTDqmxko3h+zdVvUTBWeJpiJtGRARkLHFY0wHkP16gzxtkGcIxlPzc4S
qDp7Npsu8eMR2HHJ7C9wL/0ZX8yN2TmBarA8VuZAVG6znZJsGzIMNbSzjc5TAoCYFUJM6zwStEDI
g5kvX+txuXAd3W/C2byt0+Xkr3VvhEimoDLZWfswwpI+NnxGxkhWYVZ8eOYiAlUluAiIgdjwE1L0
T6ueN8MyzZsmz19TdznZk5GM2hU4fzMT29MmpFvKhxYRJt+SZbCqVPnOmYyvSzWn1y4OvX2hrSfM
76ycnY7QjJYRloRTcljlfk6a5TLOw/6gG4sJz4rkrNxoSf8xEXOEOVcpKbia3I1l3YTOMp5Bj1mH
IsF/GZgoWTeQpRP+3yhGiDdlh1y30Jy4VAOzK58tT4droIjCM338D8m2nnqycGwvvLLbPN94jpE+
Qniux3HU/f2onBcVN82uKT3jYhn7j6YA3cZitjW5JI1iGs8ow9yXtBPw+qmNxwd5aUcetN6Jttp3
0LAEmGxsd/7CJNsG0W4WbZFTx0Gy9EdtuE+Mjeu2ZrSkD0XBDd9WZsglwARGOIdTIl8DhtOEyflC
UmEW/G/2zmQ3ciRb069y0XsWOBhp5Nad7q45FApJMWwIxcR5nox8tLvtF+uPkbe65JTaHVkXvWig
C8hEAlkZ5iRtOuf85/sd2VbbOm2GFyRPPgkQh8tNl+442KoCy8nIpC4B7sqs0G2hvd1qQBF5ASV9
axd05yI5TjRNy3eoGVJy/kU4afVHgyQ2JXcryzlthKhmvMg6ZTk+2V7VDJt4qoGepR097vPGSkvl
7kcV5dOeWukX9HtTj/ROsxofYw0tv6XXIx0ACFlGeCnROnzUMT7Vt5SoyP3m+hxn91o4WcY3yFHq
srY9ODd+k0vpPildS8XW6vI0ujMqihcOG+wkf+FJD4hsC7kkqK68TML8QAk//iy7UA4ojuc5m+5g
orflF4eP+xPOiIU2ANyShtIrgqeOMHLuoivNpHfIX1CR3SPwSue6gFRUf6ec2Y++winRuJgRZibb
utTm+KniWntFyVrhHc9OtlFWHcUXQQItZtahzWcdUQpgk8C4bmnZs3fFBIP0m0NfwnWsu8oN4e6Q
Db4bRZ62100aRY8tDS7URbp414qx6K+naYjVVR9nBg3jlDouzIhyBHB5L+dZexFz4JcFSc+ZIV5c
OaX1sM2RnYcbp3bS8QbIbtJyO84D8852Joo2SyZguLTwSn/0aEX47iWAaTn34If71UwvDQxB+MxQ
4qe26KligMfhWJtnaCkDSfxL1JfMLzgfaBO7qGi/FZMGwKZ03Fjb0gpuABvp48r8MoYthdCicRx2
ooKyn2+RsUtxAWuTproIVaO0hxQ1yLjNFdmIhwLShvfZkC1btSVRgO91MJ3dgdWlkyehQNln2zpe
WN3UaSgBVaizNLwJm1o7FGVZFBz+XejcSoO+/CtF0TLbhQaiPEivqcP9lz2j+YkqfeTcibRRciQp
+ya10NoS4Xnhs+gK46Vz2Xg3JV3iTxQ/8CTlUMjHi6AJHoBF6Q75fBmr2xEU7EWsytn46VoDuThd
TfoQIgowCFY29dRP1/OQlHdax/F3YHE541XZAfXUlaslBxE17vBMIz180QQhQ3Gv1yNiwQKFEL1U
yaLD7KpWbuETjJupNWzKscGXMnedhxhY8GWc5fa2W04b6s85cewACW5Qqe8UCbAyCmkXLa57kAnI
48FX0u9lraf3pt4M22z0+K5NBR2PWotZf/XGwLinfiq+BlH0RMTE/DR6ilFaBGZxa7Lstj1Shy8j
HUIfDEAJ2Dd1GpCgoukG3zXA2dA+ovQXL3ME1FhXtzZwGjrvouYW/plYD6O2playvaL0I3U/Anpy
XavC2YQm5D8vUJ25dWrcT7Zp0HTe1eC5ReZXzpA+Oip86VLTuY1Lr9nXgQHt0xV3swk5PuMDFGF/
ayb4bUEe/NiGYhu5lL+vctkjsgypiX5owgTGQ4LiKoQIvZ8q2JdQAmF/1YhthsFMyg0km/5FE6L/
q7X2/+ep/oeDnP7/XETY/ehffpbN6yzV8h/8laTSpP2PJUPvGCjvkenZS4HhrywVVfJ/6Et2SLct
E83+n3/1zzrCPxD2gcYkJY7cHi3pv5JU9j90AykXWkGBZtD+OxmqPwmoVwkqBNoSeBIG9pZJLUPa
q7z7ggOIINhr8Oqo68v00UJY0+S/IYZcZMq7pFzeZy9F8ZzJG1cOOwPKKLTky1rrD6o2DxFuVewH
Z/rieVmvahtIGaVHCYVtEvqrpF+VDN1rASt0pMCtPc3b9TpELJZ6AbC583ZttNwaHQhLrz7XO1WO
Pw5SR69hccKTfwozlG1okD0eMJhFshzWzi6eUXUjckJWeAfPls7QIaJzHB2+wHBqLDTZgrPpabwL
00L71Bqk2H0jaNFQq7DO7vp5gm+YhwH8KbLYKOJHvdW4XkTd5zpVQbMr0OFg8UHPbbWpqWV8qdSM
4AWQ5Pw5Sjr7m9ZLFBSBRxXWH1x3TD7Rjknkn5v2DJO8jOtgvzyJQ2sF0QkqLGFHB2fU0YZXXhO7
VxZl1XJPuxZ3EHumVwCGHOKncsrmfaWMwT7gFxAeNJoLbT+DqiT2mRn1e9i6cCzLynKuasyYxkNc
U9DfqL5IPod2blk0Rka0txVJkcybbBj7r7VwNHQTbR1BkII8tSkNAg8/qohu/DgVKEVJP3hEAl6A
iMILQ8q5EfVdAMsDaNw9yRLH3opgmn+gIyP28QLkeldpWNmw0LgReRuuGmXqc/2ZPrDPIy13TFTh
G2ElZKkQ3JXOZgC/0u3Cht0dMLxms4cvmTSyI5n91M91M20VaoFnrDQLsR2z0eguQr1K7gzQ3OcM
ben6OZ69Lo0hCw5MJy/tOGv5tdZTeFf5ZO0g+raXDof7nZPBXKQ5EAbPlrO4IskU9VcUMerA5x7d
Tecm9JufYNA/RAJ72SB0Tpnj+dyaYeUSLBu7sqFHBlFPt2C5EDMSoMsC+5xKG4k+iIVq6Hhkr9u/
p0G3UTcLQZ/M0u79p6y3+gVzO2lNT3Wf4Gy0Hvu0bu+TqB19aFzNTU+xDp/4sNhDO/S2cxDjFj0q
8GTA6fBHxhMmGsAmn17lx7VMfhJyeGqD1ARI8Rumvew6r9TNdJvTCctF3IdImd16ouk/eKSInv6N
UUjSeyi5JTXT5Ve8GoX+PDNJ0Hb4pqWK6wljk10WzNbu9Cgr8svyMBzazDLDtBzL0yVl5tfDALjr
INHyMBU+n/fQf+yHvunEL0OEgJq4M3iT94WdWfiVCKFPctc9s0kvm/CrPfPNL1g9qGuQYk9UanBH
Nn5LQX65bLthS8WYkmYtIZHSApnUU3HGFG21vN6MuzqygikpBZx/wx+ifryaK0e7SmrxrY7qfhEN
19W+SsBIT4UTw8/Xy+n+9KtfHU5/xjddQAoYqRgW6/z4zWuFllSh0GieTOtwH4g8QOdh9/dStRnY
K8v5fno8Yzl81i8aqxcaOkxaAjkcjweMS42wZnbIWhHJ06KDTy+mNuZTlDn61oQaemlnqfcRXPdw
Nxu2+jU5ufxkZyFAhdM/5e0KondBR3WwtADy+KsVRGDe1hM1UFxsJpRHVPQfBDH5x9OjLM+zel5W
qOkhlUB3Idf0pNEtqYNVg4GPhJ48dt40Xxapko+0mNMJXjLDN1ieBH/LL3tZUIL7lImigsZKnZvX
8Vvu0ZmnWcV0tquOYxaNzm6mBn1mD1om5/GzCd3mDXkGPWpcC1c3m7IMgdDkge4L2UZ7RUB4oFGu
ucHlKPt6+jW+nae0jnqmt5xDuskBf/xAsxtxxXI93Z8jjD8KbyyfNUWoSz+/2JWwKc5Yf773aIii
BOkDDkDEHMfjaUrZRYEI0y/jsj7Yg5ZxqRzBxqk8OjOUsXo2tmU2PdPTqfAu92qxOl0i6TQVkHVn
19XkWQl+C7ou7couv1vkmAZ8tGgnRxpX0zg3JmK8MPW2LPwprKvphnSv3u1QUaj7MeyCfpdWnS5u
VYzxHE5RGj4Cp7/E6s3wa7lYI94UFIihaVrm8ZvpSc7LpkzQCyL5JfMylX4KTW6vW8U5S/o/sp9X
E+yvsVwJBBMVDZvUaoIZgOKh1U5wIJyeRjyscADhBXb7hNbFa7ZwB11EpmmEmUSMJC4E0OmKK0Mm
47RdGozh4mPGoHwH4c9LnnC44PEDb4PchSUeoaXpJDXL1hQo5GwSnIExZcbl335f3JoEsBib10Uo
cPy+0tRThl3E1s6YLPfGzCz3ajab6VoOaf9weqjVXrO8LnYzrvbou2jVWOubihobmMbheBZdZBxm
Q8wfbUgy3CsTPJYRmwSP9PT0Z3a4ldyJWjzDWjircXAL9gJntTYBtepMxRyANULnBxpkA8ypMOR6
Jo2HxQA9Q+ll1xgDYntwDJddqgxYjLlpwEEJok5R8ANUcNGBHJAb0jrOVewkc3no+zg+wKrM++3Q
enFxZYxmZl83nBw5lci8/JHNA804LsofVLRGApX39AtdHRF/nswxaCSjb0MiTljN9YLCeAs03NiZ
6Hluvb7Ca0rN5/xul71kNcv5o10+GW0ybG2r9R9UOQxeRStr1hU4Qg2987N0Evwk4s6NrixsCPYp
UMWbohfeY88RdeaweGd8jzVNn56wLZdWueMZmnP8tmVis4+GxU3TWNeVKa4o993VTvwr78XSMy6f
hVX9OP123+57BKmOYHlj0of6cLUy6gIFQjGic88ra9ilc9Ne6lU2Am+o412nSXnma759Tox4gLWS
bPBchIureZqL2vFCrTR3qeqpFJdW9kngFkDJQQdILDAE2tF1gjwVFhjePtAhz9w41pcf5hM5AFaJ
II6AUo0g5+iei5ZaxCbQ1l1OrfMTHQ0Ikqdxon2o8sjGE2/KgXSEYwDQLFPHSrY6HncehZeheKpj
B9Dw6U/wdoKTxEHXs6QDeDkL8+H1xbuJuI9rjSXg+Fj21q2L39bsngNH/nmsf01wGN7ITknJ4Gxj
LOQte/XY0tZwskOHsdPThO4LM3TsH1UbGYpSeCGhsrHNA+w1bHxOO+maPv2EUG5HvYh+O6rKviJM
oiJFXpC6p5ajR0VXQH9AhJtAuyfpWpjkckqAJWh5ss9tms45XoZugs9MAl7hMLfd9Ov0m1sQY69W
7Z+HckhZudKxlhuQWM0mLwwo0VCJ3GEKsm9DkxttgvuSgeDwx4xdjb6ZjUz7Fk8KvycNUNChKxNF
m9wcq107kzMWcWF/FK6WPp3+accnNL/MItXkkXRZfpxwnNV+4ml86wl7Ld+VQIyHzrUUWpEp/uiG
hv38N8cSBq26Bqq1JflGxf94AvU9wKGlN9iXHNE++WdaNzv0jbBi1JnV8+axlqgB4RnRuLRYPKvN
2KOwPJF9RgjagRhO1Sh3ZHCGg02b/ZmoaNV0zitcxiKTSfcynqFySYC+XheZFaKlgFLh60V1N/Or
2I962AG5IX94Fokv1yKXhEsLlqrIKq9odcReEn3uxuqTal8DCj8TKL59eu7xnO4csUv4tLaNN7um
sIxW8vSamPatsdArsCS7dJtp+Nsv+nio1aYgRaNTdmSoOEJ/MpHeoEsuY5/s4ECdnj7HN5blPZOo
hPKiE/O7Ql8YMK/fs4mIyoMsRnUG2s/9oDfTMzVi7WGG2vRxaEPDT7PCOnPevV26y6gcuMxcHSTN
+sBrpgKw/bAo78BOfkp1qOUUUZJL1M207mUB4DaJvMOKphLFWRvdsKWX9xFw958DenGbFg57eMAI
1/z7H5n4xoFss1TVDH21mmaMotMi7aQ/usrbI5SYfdX0476JA313+s2/M59IyfPiLRzXKMWu9uQR
eJQYc0dSay31CytsnVvTM9M7NNbZ0+mh3uyUsH2YtGxLyzFDFun4I890vZSsbIZqHbm1MwAwFMjP
bQ/HGZw/U4l6lYEKlnCNcVaj0MvdVMIKpI+RT5bszcSwv1ptWFyrPEFENJhej1yhmK/dIWjPTOPV
wf7X4OaflymgCNnuavA2TFHZh730Z3opr8io93uEI+KDA1TOz3KkaiEopGfyG/i8yTq7JASIX0KJ
yO3M4j2+5PzXL6FXwyI8I622roHoRRggRS8k+eopu23nIP3ROrW6wzCrvUCzNu1laVZPctT7x6rt
i+vT3/qdBe2a9PPxDeSfE//4W9NnrCddqjm+Z2vqGj6k9axEH+yRuzxy++/3dtpHX06P+e4j24bp
mOBAjTcnsVPg3umqXPoKn0U0nibJO6LgS9z/tO8cr1R0hZE/jzRtHZLcUY+nh39vJZFDop+KuGuZ
fsePDAgwRU5WS39xFd9HrtXfqzwNbjsquD9PD2UsZ9zRTYql9Hqs1dasV+VIlzUYvMGmIYFY3L4q
k9Y6hBpWFOjgmgtJXwhZ+Xn4aMsxuNND4EyFVTq3uPxF/8YeQoKEtU2NYNGtHz/5JJALxyNzTZ/q
0Uc6gT94WP7mMqT+myOtN0YtLArAgtIvaL/YBmTcdoVB/z90vdo/846XP+vtO/7XU63uGWi7gyHL
WunDCRg/zA4Nq2rKzQ+RoDnGqZOd25TeNqslUMU2tobbZhz3WeacCwvfnVdLwECSkgS/ufz7V7l3
urIdwXEgfWuYGh+s37ylY8baK7ydzjzze0NZFgl+AycRUqKraYXZ+WRkLduXFSlxyOh53Zu1svyM
PM/F6dd7HPT9tT8xX8D6CuQpFDCOn8rLKldzFJdTsLgFgA+n+ObpTX8tPJHvMT3ork6PJ975mpw9
bIjg4tDJrmZOOPXEBz2W3kZtYKJIeWpbYmV15gB4bwuidYNNYGnT4EJ8/FQyF7lZG4wyz0Z7VY+z
dodpAPf+RTjaFIuDYhdbt7mwijtrRLx/+iHf23VfD7+asspCb9sMy6YPxRQOZOTu8W/JD9FoA1rh
vrwlY5QcTg/67pu1SceSNCD5us5s20OolxrLgC+Jp3MmCpoquL2cGeXdqWnjDo9KgITsOsDQ0MtU
QvJoSaa7B7dQ9gEu6oZmYfvMS3x3c2VNkR8gbU6Wc/URU1xRnJQ4B0FpxgzRatIgTtwpCLW9XwTx
hGnLUO5nzGrSvvpS23J+oaiuTzu69owzM+rddSLpCOOheer16qdbQXZNy9tNwPXs9LGpb0Vuebdt
YtV+P3b95b/xNV+Nt4p4dCCyiqI/D49hNZi8ELsMxjvzjt+bM+QIabd28avjwD9eJwHUi9LS2Vvb
TMsfjAa7Hm2M9H/jWV6Psto5O8y/jHiuWPP4TR76sJT7tprj3ek39t6a56IObYbkGWHw6lnwZDON
QmPNL5CJqwlaDGjhGiPMYaKOBogpRjAfEDNvQM4axiFbdE+nf8I7i4Oqi5CStjD+YR0UZvD9giEv
XF9hA3jdR/28D+oo3RaU059PD/XOFuNxxyJ7RmmJst3qrHf0oNGVVjKUGRZfSbtCsCJl1LZl9a3h
CNtnZaDvT4/5zmxhTBuUOywNgsPlN706AVuFV06G060fIlT1oyQxruh0O1fFencUQEo6pTJod+sT
SQ7OPE8NvEOAsoXvmuVvq8aQ9fSjvPv60A7wP4QUnLHHj5K1Vo9cky8VW7CeORdwfrTY8b5CCzc/
kF5OP46JYZ0Z9d1HI/OGbI/sHoHe8ajcxC1wi4wKNiO9Jd0qrtPobEnX5E9ZXZg8wPoE09xSiKxX
W0drznGfawZbByLkQ9rL5jNmKuXejfL5ptK6DjsFaz7U+IZtNX3Ed6syp8vWzFIbDkR9LiX17qu2
HQ8Vmr7sMatXPRiZXtqSIJrcrjfhAlWovTVij5phhMnWnY+3k8Cr8My7fmc74C38a9jlLb2arBH4
BpBFSvr2NLY7sxqCX7NWSYwmvZpWrjqZNhL+5WZ0sV4FTx6fGf+dnBV9+qSHDHOplLJSj39A3Cp6
jsvQpbdJpc8ccH2+NRq7g58OZ+NFuXpJI4czg+PodOMRYoN4gR0Vwe3IZ/BNFd1PuJzlkorM6clv
vPtuyGyQ4jG4Iq0Ps87pIkvR2+pzf0VB0uMpvTG7TLsjWnbv4kwzvuBEeUhaSKGJGcy72u6nTdM7
0yOUTPELRPhXKbNgqyWxuKy9MNnrYEw+xE4MdChyg+FMiui9hUOtjrIEW9eiVTh+l5OdaW4ubNdH
9oLPdCijS51OnzNn/Hsz1XPJNCIPIIxyV1+shsBN6TPhi2WDtaHVFZt5tOfj3rBCdcCkxAy3sEhm
+8y4b48NwcpYEsSkbbm7LU//aqoWRZgk0iOKcI0K1C4qn10jo2yfdLBCTn/6t1kZhrKoK6FQIsJY
f/kxwV7RQ/jm65BK79uxx8QyARCm0C25Vg4bSE9o3tRl/k2mA/4Fp4e3lsV+vDcx5UyL2c6DIjhZ
ZuarRx2rfspzN8S1rQ96AXSwTn+lWs8dCtWhuEvwtgpp2dGdGzsp1LzDyvmThllctGktmo/hHkez
s/N0bBd90czJuDG1HCZj64B82QaYJ4YHvR7ESzyratiqOcDxkBPSvMNpFwMyU8Lf2YVSbx64mpsf
l8TkSxsOOFDgol6W+xz0L4C3vFYfii5pyzM3hLcTWdD3Tf4NeQGdEG9qAZSbzSIh3AJVNO7aUiYP
DVnOv523ZJRFoMFa4dBa30No4IYU66Xk3hrsvN1i9vb2PPxKzVydEUu8N59oPWd/c5ay7Dp16yI3
9NqekdCuVpcyscwnvZ9xTKgaG6qQ6uvf2F/vIOdY52oC775Kl5Qa/E9m9J+s8qupZHapyHObrDFB
nUHbogLFz7kaHyx9kl+CMawPoHNoXXNlu6cFJD001Kuv2dSMXZKjHtPS4KNdBePH03P8nbhlCW+J
EhYJF/+wSkB1rc0ZB47TD6bWtig7teYnbG7HR+pA4k7ZixXInBrZj4mGoWHTYDcybWeXRbhVCgDR
Nnfoejj9o95ubfwmQeyyBPlLafl43cWBE0EtmKTPrCzvcKMNNn0/zD8NUZa+qunv2YDpOyeleW9j
w4b9jzbSs7j4HI/amBGLUNhcyWcsq0Ja0fbEUT8NZbhnttCVaIc8BuaqtGMxFbgUIw9dPWATGK3n
ken0a93Nrlx0y5vKUuED201/A/kkAQsYwX7Nujbf94ndH8rCFeSC6+QB067qh1uL6Ced4/q9oyls
x3Avjs9svm+O3eU3MjHQRbFWQPwcvw78eLWoQknn13am7nu70X7QDxO8tHi7dhvgkZF+qOC3/e75
aV8mc24Pp2fBmyWz+gGrq1gzFm5ki0Lze7y00Ll5TzSBn8tCvtkSlkEIwLhYG6aLXOP4Kel8txPa
+zU/oamPUt4VfjLFVmnWDc50150ARdM2Z+4Hy9c9OlaWMZHDEnORV+Kfjscca1FFjkYfk+twy9yM
9Kez7TkN0Wx9iItQ+3L6Ra4Usv813VxIHjolSaLn1ae06b7QJegYX4Lt8UM8h/2kxSgFMxnR/FZD
Xi8QfxuVXw60DDbarZOfC97frK7lobkwLHINE/er1ddUzLMIBIbmx8hl8aIHXVYOun3XV3316fTz
vjtxXg21un9R4wzRyzBxClw6rxIZPcxQ9y5OD/LeRwSm4vDXH6XfapBJCvyZtUTzTTOLgl0xVzPm
t/AUDkHe6p8Vivffp0d8sysSzfKWPDYPdJO0NRxPGyxrJ+RYtUc2KWhpaM2mW9nK7GOmQjB7c59k
+2KGAf3fG3W1VaVBFw7Z1OAI5nnl3kZf9NusQ6C0LSRhfJ+qG21qgzPH5dsvyOmCOnBpFII4sJYJ
1uk8OwqkiS+SWF4LvXBuDMziL08/2tu1zyhIU7jieFwu5erRRrYXl36ywM88A68Mmuk8GtCp2Mbj
7MARnPLwkKdQX8HmZfGZ+fM24rKX0TGA88id61wxjz9nqnFlzEo78CfPTO6wDqPvD6ZJ/eiAPzTr
3ICxUFeXUxvJT9jRQolSob53qOVfNYYXXdttfS7if++FcNWj2Woh/6CaPP5JVWwv1kU0YmBn7SL5
K9MLBTD5GRBpF2wBf9u3deGMuV+Y8znDAIQR/OnrbZFuEZtdAk3rG20ovfATvRpDuIusxe9sEbVt
Q5ote3CHla4T/XP7KWVlf0hCQ7UbolNVAeqEesjCMx3a8V2tgStr1459gEaKV3ti6dln5C7RZwqw
92VgeT2QCCMWu6iN4GZFqQV60AvKmrJyqU3AfONSfIn63osOeJrgm+fRpX5f64GFi6xmjB+FPegf
eqtJ400C2KvfpqQv8FJqtSz169YFS0jZDOF0n1tokiqdr7+BgQknkdrF7wIZ/g2o+Nbb4SaVfFad
jQFzQZWXPLuaxSermsrnBgkMz1NhL2KnUr8NYMMUwC69wtvUls3fIdFSzJoKmWEqhvL9x9wtAC/b
6SAX0w/kxHS8lEJdScCt2AkGzRRtjXKsFMnwmJb6PKuBB8xuTgwMmD680WwT0lxA1/93UPth6Dv1
DAmTaPozrap9susqK7Z8p3LL6KM2mi1WJknqPqYWRjTDDuZKA8URyDcwCdvFCqMOPTQYRd8YM43G
eSPNJ4NaEYGR5Pny2neRC9Tj1s6r4CkOLUocMXmGRyMKXdc49LKD5d7VI7SawopokxdBPmY7I0o9
a6sHMnV82+mNBofmiEqJVuvypVNR+q0ZKH5tEwBm2dbKBNgO7D3AL419Onab3F5gw7MRgxM3aOv9
NdiWDsLIlb+iMZWAZJxch+yqwfjzXVoZ5ufWzcMRC+M6SC9aRwD5nmcd1qtSFIb8ytAc+nAh4vb0
ALfDJ6MtSOVgiCYbv2ptolYzrSEHZgtaZyfpVZuvuDu7MEelyEASuZNp+l5khdouDg3UQN2sNJpX
mQPKHgzSKyJs7sm0NCRNwWbTUc3VQdsnwBGY6tbg3LmYWQHw6fXG3EblgqavqOGUmdPS4hRp00/K
ATLxJ4wJH2BIAewwokDeD6gZ6eouVVETAVjoriDipF+mIuR6MDRm9oHrpfuxm+oK75y6Av0PV5p0
p1kY91MFeGADaqsZl1k5Djd1UMIfGWGP8OcjJhg2wGLwVOfLwfL1bKV/NVlsT2R6hnFnm2R0tnPo
NJdxo+vDBnK6aHzuR+o7BefhxfJa/iCqgfQaankK75VuiPmTHYT6JwqfmCOQF4ygNqfltJn6uXks
stZWO5Kog0AZHDiOb/axHm76appZ4okb/+qsYLpKBlLdmzaLo3soUKq7sow8v0pxYi8OLae+ixV5
pBpI8xpsKC5mGDxoIWrwmipheOO2Qj1ojSa/zUNq39ut7KILJ8FmmNtTavs55mUwjYlSbgVgRAXk
RcofY++FuLrzovRLesPB1KINTOD6QEZzQSLASCUvHuHJ0+tW2/u4u4tfdZfO2f2gWWEMCTvRxgsH
GocLRozYfSNNVcaXUZMWX2uzKr4aQWg9t1o04QtYA97FFdH2vkExG8vNZAYVqYsqzNQ2z8eA3F2c
Ft2WTGPIGQf/C88lKzpgEznSf52aF60NtnujPGveVPNVn2bxdwVAuNgYaZZ8iWw9njbQrho2YNtu
voN3rR5DNPPGtnOd7ovRZY5xgSHGQtygX9HZpn0aPemh4zyZSZ+2e+EmYCdhVebqK1kzC6tJJex0
N8WR+VHFwaAOLIqAXx0DXvsRN3VmgjtAUL3JQd1I3CQnrbuEsuZgu9SQmdpgNUex28NgGMjVFEht
W2kIlHZTmKXxnk6pEjvDTulXDrfUDDBXE2rknVP9WyVAll1MosyNzZDRw0+KiyhnkziYWPoSz4LM
V31VGhtIYrRTFLqdYohZdfIb9umgBOyFFTe3URBsq6Gn14zmeK310wQHp8syEvBLKhNJ1UWay/Hg
QtN2t/SFpP2FkTnWswnZNjhUpdPkl60cIG7qyJ08DEb0gL+PYSj3PRiH+Np0FLi8qNV/m83SWSiU
nvY3mZ3jGUAbPFy6HpxE8JR2Wlvcy7lMgZ84kgRy3AkDcRoSf1wxenTDNMXNwEbdorA+pwKo+XYk
FNIx1ErL+MmiGTb/2aXJOPqVq+LFV6ytro3eGw8hNqpPOjaVXwQ3UGvHDioAk1tB/NmxGjp7E1j/
+l3a0cO0S0VRJN8DAByLaRVt1SgSPAqj0PTI1VrGpG/SGf+CrQTT8DJoLVyzUSM14Wdp0ihcIqL4
G3o/dTfnyZg+MLXH0o/CyuCXxtqPhh7+/tLqg/JFp1aSbuk4xvKjc4KQvcPrcEK7wv2bQwB6BphK
YhUMYUcEPvYOESZqgrRpYKfYkzN9jvPOeNYs7C63YZyyT2jcQ17c2AtvRJw25qZIc452XXTiMXQC
7UvdioGQ3VLEA1o7WMO2I0vabcHxR5+tQhrhtkzb4ilHRmT6dTkYv7V66H6N1jx9pW96ZOHVIrmW
QQNJGXiLHECUCMnqwm7xem7IJO/BCE7hIcP05dK2W76ZKgpxTyIl+2aChrpr7AJuNCa1ZfcElym+
7Qo8s2ADzfVdy/8LrzWvqpydbkbp98gyIrgzSQFQAuYI1znHTYZfJj6gsx/qgXOTVHr1rS+bXtso
3Ui73TB1NCK7pbKvu8Jru8sYS4buIKpUc7c4oJvoTHr0ylswceyfIFbsZk8HDlYDuOp+CgBANgdZ
xW51N8xixPl0JA3KNa73JFUF5vWGXpASvnSPqn1DFFRE/kTvWLB1tGF6SUGgV1xtcq0Fvq7pt5os
kUTLkt5xWs6zctjWiboKzGaE85D/soZIxduqFtptZkVJ6s+UbezRocs5Zgpx2pBDGg5RV6bXmVvV
7h6wVvK1ZD3iT9drGGoWTYXxawZR7IvbGixCu4val2aalL0diODtnaNV7lVRWmW3aTRY+9zhCvlS
YGujW1lHLzu/d5PnpnlIykZvv+cKc58djmMmxl5uHlC3UN7SmkqAYONh2gbYEc9yvrISYH5ga7Xx
GuvV6A7tWJH6eifFQwaHiTTjXMKtEjx1niZcj0VtcpSMZpXRGjiUHN9lMJcdGlhtxPJNVUW9wwJU
XbuJqwfASRAO7OQYGpj02dxY8Udw5a7Oy7rDZi2uf4pc9b9dveZGVIROfuvRbmOD8x5Q4ePI5mCE
2kH42RI2YZQLlx2iv1J0YsM5J1G3MWo7hMpZamm15ebLduZRvKfP3baLdoezp5UsQZZ5Lmv9pyxw
HEjQB0MBhr8vScS1OjVvUHNmU6T5tKREtAkRxwAvbsrqeiKLtAmcybpiMs8XGPANF67sxnt7xqJZ
ZXHwKXZK7VKD1XSBP7Z8yGfPJjEdB9dFM8DZHQbrUOIMdEgSgSlGocdcIjBmaeYRL9K0nSFT1k+n
49R38jc0mtLdTHuNDqRi3UZfz8M8Bh0sqNajAuZ4Mr8VsH63VSXsW8frk21mBMkdF+xIbBU9XHdt
70RntFBvEzh00RPQE58tL3edKJbKG0HNZJ4vTPwbRxD/D+w1XMeLqf77gfnRUKs4VNM63CkSMh3A
DKOLKDXaT1qYGaQ38uaQTTRKzFX9KLgefz79pt/JO9DfQyuV7VoevUWrbCBOF81I3dsjrsA/GmuA
eqeB3NidHuXdN4mcmQgb9SNI8eMwGyRd6mZJ4vk0iOWfc0vCVXLpYjuQdTvbpPP+YITTyLRBWK3L
hF4M4K6Jyd+IBOOkBpQSi9F8wNiiOVMuexu/M0FIZvxzpNXLK/MmQn3OV6Mgpi4iGZQX7qRmxIcS
5W5Y0cwXpdHj6Xf5Ng1HUmxRD9BMymL/U954VVex+zGIqqz3/MVz2J9MMKOxfhfhVhYE5zqwlmm3
2lc4dCi2krZ36CZePWBT4GXVytzDzdAUv0avtUffsjvxqVSd7mdDXDxGhZV9MfvZOKjSNp9PP+s7
s5PUqb0UDAwcUNbzZnQCrt0meWP48PK5zmhtlFY8/FWO+7+BLhp+NV3f/PoPjInb/+Ao/4knQ1n8
P+BRjMj81at/A9t+/J//WfyaX0OM/vwHf1GMDOMfOEp6FhaES8kM/dQ/IUbyH2AJkDKT42afZiH8
b9I2xoXUGEgxgd1YJP4YD//Tk9jS/0GDOJJW/lOK6mQj/w7F6HiKMv8thE4UbTgm0NCDZj/eWhIl
ZhjQebGxDT3/liVjdDWL2MMkrR8+jRpUw6n5X+ydV4/mSJqd/8vec0BvBEmASH42fWalqxui0hS9
iaCPX6+H2bO71TWracyFLgToYjCY6ar+HMmIOO8551HLrdfo84Whyb8a2fz5YbO9PDfiZnwwDRYK
ogx/fvmRuXYDmJB+0TZDbmvU+Jb3yfLABqGLf/lFbv+47X5Fe/7DS5GDJOxCpwu+We6F3+YJtZbY
Sz97DUWlRfVtGQo3aiGIxcKo/or88A9fKkm9zahKkQynVJ4Af/5UFpYYKZegCnWHFs7BYOMXlsFE
a0ymHCydvOQ3d/JrY7/tLz57NvnW6Z9/2t/UYr5ZPiVVDBY7GoZGjHH+/B6gjYFXkQAIVELB3HEO
5ow+aVpQnVj4C/NDLzWmB6jq1auTYksJJxpunxC/hmKvCU99uGTtzF0zy67+i+f+nx9L21sj6xbg
3dr8ppikt6/vl0dwvtKvozYiTuOp/qrTiums1aL+i+3Hb7u6r5fBzMd1i1sA1fz3a0sQjQsE2l+I
lR9utAvsh9LASbWoeHqlfdR6Xd/WowaUxw2Upg5k+isynNPg/pxreEJ3wtSz29wb+zwSYmq13QqE
uIqJhFaPQw7iAu6cr0F26obsgI23ua4DDweUTC1vOgzB5Kx7KIZ0cwsKwd//+S/854WM7R1rMw5C
OhxYWbDt8/D49Vv0Tbteub/q0BxLOmdL3d8L7rRwXmusF0M2/8WI5bcZ9NcLbulEJ6CViGn379UC
aVCM9Iso0NUMcm16U0J2oPGUjDG8je9+Ih9a6pkLscHD7ddZd8+6n8Sk2g+N21xRVktHszb9xXW+
LaH/ucT+/U1tKS+iOJtR9LcHCGFf3eGsV4eI85T98hDb1cn6qfrSvwBjZJKcoL7pn3/zv1+/mEFc
Kg+4Kbi5udF/u7UYKjdLalPMFUD+OGWmXu5REf81UxifjFfxGH5y7eJhs7+8Rr/cJWMOaRN3GoJu
7dfRTEPRLnF79y++v//qs7AAYJkiEomj77fn/0rBeDJ94VinKj0ZDuCxNvCq63/5G2N58zffMpMi
lro/X6siaGptkRBWcET9IJYwfzeEtD/+4kV+q4bgK2O/yssQLKH+ghaP7cP+8pXh+etbKtreZTDy
nNfJI5THrYyj+3QN4FlTp6fPPTq1fkxtWzNRipTn0IAypZgWZsoArsfBas1rOGsQsUa99Nprq3aG
Hg2/WFP8VkMrToM90FZOWfGQR+bS53TrM1Wl1X9aRIXSVvnWJRxQ/q5NfUJ3zhKHzmdr1Q1IuX1S
jFRu0i+HVpAxEfCyxr5RIqX/TVWdXsfJmBXEyWUQ4GHdWkYnfhAwmrUzlTEVlcvbwICATvlh44hy
wCmgBfbdnN50U2odIZot1TOGJCTUgd7l/rLKSLzfY0JT+mPSAgg4TFxMajdDy3gPFg1gqJS18hE5
3aI+IhdZZVzmMkOwXPXZDplEMHsZCPLRzjn1a70XnUMJ3mor+axTnUQKW0/SYU/80LlphERgXKXv
j+dEob7DFqVuPx4o1V6v7I6+O0SHpV1jJ0emj4HjZd98V406skIWGHttZZoUGvaawMgtzK1fexiJ
ZEAlteFFWEJj5TaYkuwo7RxTQLOGddSNXpf7FJObdfJhExdx2Tvq5Jeext/pU/17uwIg23U5+cAN
6a2JvbEMWR2n3fYNOlVdDbvVddI7irtZ8nKW6+vVpJY1TPlKKerrBo5dU7tqJQ0nanpd1q78lLM1
9TsvLcpgR2+z8SgnyUVQ2fa9MayGdsO/TGa0lRpuvWPqVS8HE44orfdlop5Lk1a1q6UtsmGHDqQH
UDsQ7la7bpKT2fMQPpv+OsyhL62S3uOpF3JvlGaZx06RlYK9xai9GDJo153WiVqEXSXrV9+a6rck
zyCqsh3N86sVpmILznlw6At0iJuEkyfXMWTv13xqnVGIHR7qCnFcIg/Rg1jQiqDX4sOElEWPtCzs
Y85ZYo1T4SIjodP2p1ZlTcEv4TRLxMW1GrvE1owsmigUZDJNx7dgUwHLkC2kY1lRky/Wm9O2vgak
eUD1AWe7NSd6i1FddEY50WFXzMV5BvD0JlaWsahVqUGHr2v3DBU8BhubQbUlcdgAZEQp8tIfKwdI
++iKypa7etXMN38pIWcwRWqXUNbsdFAn6+Eay2PjnTorbeS5SMQ63TpV4HDrYBU1I7M0E1gmQvpL
pEN2tWJvwhu7h8bMXDRtOpOpo1OaDdUGeMyvt2aT5dAwQfJux6k3X11NdN0tybY0eTTwyOVnMbb5
WeHWpKm8m3J8bzRdZkzjFtON8pkRKm3w2vKK6I0+iRt1ailY9wx4jkHffF+DfL6zsiozQVGA5hx2
/iwcfFRl4hR7ux9cd4fbynDpml5LdaBqE+RIXqqhOqDXOlRIpkaPTEy3uXX0mxEPFlvS7EETKzK1
5zU2pe2OB4+XsAJlub6f9VhDxxSO4QIJnJbnRvoXousnMzSrGoqVGqGJUOWfoQuwYYdyCjlW3ZqA
nBAYTWF/6EREoMgsjGP2ujLT54UeKYwJayE+cmvwrkyCKu3O6nSW55FyS9QgBuFRU/jdhWsI9xtv
KblKit5nhttCmQxlSZwBqU2IY15JVHO9kA2jRqdxH3JL2icNfMAcM5qxr8rOa5gsJl49h27TlSlp
mWJSzPy74EzVcyuvoLizSSoyS1onU++SB9tTfGI4WulHkI7GtWYrT5xqv6WWxQZcQNOGHYzqUFaB
6ji+d7O4nZJBuSfHZcoaNc4cuJHrrujlzDrED+n464VeUzBNs/1GTp6mrHoyljpgLLuhlaGDQlmu
vojLeeD3Y+RAd4lSpo/h4CnjRn3RmTvN6ecoUyx31B/j08lG2zj7eV9bl/S4ahfQOJgITk7Q3WH0
M8s91FNXwIGZ4UErb2NDk0uHE118MaPlYmo/uSP6l5Xp14+2a4Hfzoo5bOh9UaenZRjALcEdhkb9
Raael5Ta+KzUOCB2X/Rq/YtkvXR021PUTeV8ltFrvW+9aShCp4e+HmkpOOz1i4ytzxrV7WoDZkNI
hp0tvjjamspgalNIDV8bz/bG2ras9KVgzWrOdmpmRuR8kbllC6Q7/eJ1gy1pHxLmaExvGbJx4VRj
/q0cFv8xWLrkZz0GBTNfwZ79kvPV4lM1T4MkoCPg4Jgs4IQ7pVVDhyORRylM74xk97kwmc1thHHB
eN1HiAY8Po5Jf6lxa4N8K73u1iWZy0YymczHCknbj3ig+K9qEN2do1XNI5MaGz62mcE7J1PYichp
KZiIHYTjdUd1nuXfeV1RLUdjXOCm08Ej6f3hC7lm1NPO5+yLsp75cix5yoj5HTZRwy/hbjj2OtE6
cJiloJmno1uAeXAzoUkPwNuTL5D7+gV1l8kGeIfys9HeRy5fC0KJV47RYG631RcX3vtixNtfvHg3
+ILHj7mk3Lr6osoveE/SWwua9fJA3+qGnidGMXjnlv9vzMPVSFdE68ZbucugQmykeuMPbn1r0hw1
XK+99XPMyL/juk39pt71Ze66f7eY/d9QnLrP5mGQn58DktP/AzoTR+H/c1f2/0IvrH78qjLxx//Q
mEz7b/rWDYRn849ya/7JH0XZqE8UwtEESWcAbkD6aP9DZNLsv7HxR/TB306LNX0CeBL7dhyy//Fv
muH/bTve8OjnnLn9o38J5+b+WX3hmLT1ceMv4D1uOvbWyf3r1hx1Z+AQ6+29whz0g6wUdqKw7kZG
rAffqvTbGuriw9pvMOyCffZp0eh0iEwRrB+pRrooajK//iFWYh/hyCL6IlU236x0JX4f6EVqY3PO
5mdZeMKO+qGYr+3BzfyLahwkRU0BBp/QYNDzPtlaJsNAo0QBwxUz5khQQx5Q3bRWXUT2NngoHDwu
GCV8fYl8u12n3QR10zoks58Gz3pOMwBuICDmrVOy6bTLLPmZljplRGVaL+v2ZJqDSMcr8rSy8LWw
jnNewcu74pvnNDNYSc1hgW6rCifakoxjEU/kHQtwmqVvR45lMtRkwAhqi6VieLLnPF3O3VxuN1Tv
Mc0TaQuQJfSWeU6vtFJWB09vmOHF8+rjnAppYizyremsaH7+csn9FzLanw+M/JBUA7h89K2WnXRC
8NsZa+46Za6ue8r1xrspdW9+TpKFDO8/f5XfLxc609AEMfcRksRJ/nujKFLKME6mcTNPpWXFWmuL
Gjbm2GfHKVV5/hfSBkTWP8kIPkVhXJubFGsgEmKw/O1I3wD9TpJ8fGN3IKtYsNl+aZia/ciDoG9h
ekCfOwdsR8TO612ziUwCB/A8mCHMO4bG3QVzUovTGLLLayF9G+Q9P5roP6thxL78kqZr0By6ykhv
l3JsmaCmA85ff1gT/8JaDbb4bk9jSGi6CddeuiCAhlswdN24SMvZkksDarqusgLrX9pdBUamDbfW
YLTPvr1iXPSnwZpjLAD+TqmU9ajSxMJoRc0YD9I5N/xvyWyBIaukTRKKiTEwNCriZcyTvVfhQnVr
d6ykNa9nL3enLmbZsYy9U7Tjh15Di2bZ8lmfpE+BebMysz/2ue4eMVGt8DtzR/MPjlM5n9QIOueZ
fRLnPGwyiimnlgPE2YmeorI1NgUHoGmMWnMtmqjIDOdGequG8qY4TnM2U/VbSWbDBkA65HXYL0zz
Y9vqFu8Q6LVzi42hB5bk5tYcWoqvgO1cWb7hO6YVG8pz7keKuY4ek9xIWIzx5wgQQJb5A6Mgu7qx
rKETuZrM7bDPtKTeV1QJmPe0Kdjsg6sMSMTStSMmiLp3Lt2hnqDKTXNy7jGSBSCwxzK4wOrmm5EK
7PE5g7VXknv0uiZqfd7n2e4sVUQOd/+lmkFmnwpm8t+AguUp3hD0nj0ccetZTWbPpgPLxBqZBQ6o
XVb3HnALmgK3T+VT6rD0Yh7Og+bzVUBhWh66NMELgJPFyunJp341XK3GXw6LYQOJnSd4mJHwBUik
XK6pd7aA914yxqubOLOsRTtl2HOyOFVd3iHXuRmngSbT86iYhd7sRqPARSgAtz2V6SQ+Z7aAn5nt
j2w1NdYO7kblinOXYjqSpjY6Uen3nRvz6FPHAQXy0g9yznJK4onslXNtFqD0zl0ugVL6VlGeFf4L
nTpV5TxbvloeZ83vzrU+D7tuGebPxTPH55xv0YwpByu6CJZR3sbpDDYe5kxN0LRzbLvfEXGXt65f
rj619KppQMishUknHru9eKBK5mYwlP3u8h0/g4Rv750slerIc0UWkSmN0sfJwkb1oFKZaaEjRqor
kjzlJ2FqRjODnrcSvJnZzA+r3tfjvrP8OoMhteb4FCiJwfw6zjKq/DUv98Ps+SfAB+JnxVOmATfQ
zEYsBkc+Kl9bjF1jmRKvarl8MoW0zHC23P7kLIaWHjiT4NRcWRQ/+SkJnCWUhSGklkRqdj7uDAjO
q5vctVVmFccCWYW2/1pxcIRMgF0Va9Ug48ls/TffHKsrDceJcTGqzv+ZkcO+sSt3/sxU28mdttmB
Yx1glcYNJvMMxlDVqIj5YfmYqVFeeZ0ipAMvsA0XCpdfunqCU8Q1QoYzNTqeVcqYzYfA7rv7tVv5
Y9xJFsfUMcjXeM077ybVSzONq3SW3p6SRa3Z+2uXvjep3T1TVbKCyPQUx3mpmRgElL+hM5wp4SLc
/MUIZGoy9q3eBveJ31CX2Xi5zheG+ZS3C0xVkGnQxSP2RLK9QJ+ST1c5GLpd0zKpawwqfY3savIv
B9Nq/fEduh8Ee04HmGsSrln+DKN0/zIz3fZO7xcsxplYwDUGVa2PhIfATLYHq20AfFzQIM6mPxsH
PCpqk5s52xsYwyoS2FqMPO9A3Ya6ByAO/f8CmURpobJldwfldG4ii2cB+Bv4RjfojXMX4RhJryC7
pR5dHo77vdwOFEdtrZrP3E0tZ++m2foohcaB0ICHxSnLl/lxQPVASHTLAnBmijImD01vddTVT5Tp
uCSssCfiNaL8AQYEmrFoXeRHiw1BnGRlm8ZzksO1GjNff5oJCn7KRPgfTg1ALhwYRd0wbNRelqng
kGUnWv6TMnicnAkIhvE8l5gNqOYT9hqCYuJ0y7nfGSPDmiS/PZsblBZEynanXPzYYaoHbETg+ujp
rrJFP4Y+pMcmnFSisCMvYilCXIwUVkyJS909cRHWgHxVDMW7FINeEdivgRoGSpEy77mVUn8nyJLA
4sr6jr2PpfyVG9Vv8rjqjXmIDLQOJ+5SXWBP5IvvI08mxXPhaZrNiCd18tieprmNSAEnemgCkRO7
nCa5t8zFcBViZ5/ZyK2m4DSoDzcJD+EmSquBnZadFbZ+QQuw85RCmnoYuOBJ5K5OeScJnpYIb3py
YxIkgjzFTJeURoZZLs7Kan7t0smpwGoohJN1Tqj0teuuPjsLt1dIzAnuAEtheTsX/cjSswatg5KT
DbeGYkcZU/dSvddW01HLzWbpp5jG5qWc0uTDL/WqD90i9V/8aeTXpyIE+FSW1PhdTa91P6qM2Efk
ozjaoRUMVJdW5cJxUFbuj4Fg12s9cNeFDc3VGIDLXgx7Ry+wSJupypYo5/xuhTnt1lk8Tc30gjDp
vgySZ/c+wFbvaVi7SrFUF+U8d1iG8xx2Erey3v6sjRXxo7R78xrJq/3edp71Tk3YoMKMVXcKPfpS
0rioLVHGdVV602Xne5VkZZ8zedv7QfEycRRAesjL4lgbCjutPYtRnDxGMGW0iKnq96CaS5DrpY/O
0yel1+yyxMdBljiiGkOzy5Vx6VjwZA/EAzSwearvuucVtQXrE5PZ6X6huWECATU3Dw4mTvN61voF
FrumBq7IBre35MzRKgbI0eTYgzFFnSsd461J0O2LUDfT1SEUwiaT7ZkLtoH8Jd0s5irCkaE7422T
0QNyb87G8iycrgYBsPR+CkQNNoszY5WYODSEdSlV/pY7WQYhLa2sJWrbJHEuK3Q+c2bnZ3rwbtjo
JPUtCBrskJHGZsIktOA4JAMrHEgFrDT2rhpFAlVuosRQa15eYt3VEiYYeq+yD1PSOEAW3C6821Jm
jvvRDNvnoR+XyceuWnk0nnR/0gOM29lSwopUcwPPnabQNodWY0pK78TCp3Byf+VAU+bT6h16bxT5
I8SdzKniQhBveFKrUO1jPma1ua/6kk7wsaiZnPNgUDkYUgaN8pgGfSEooa+lb95RjAxqIDQ8RwIx
o/UFymOeUQaThXOBVrzTGt5tvJQ0sWO0T2hUf1yxnQQi6jOXinX83wr+pp7a/ZWWtVlzyUhimq96
D2cibjuNoUARZgvHX3zgUhDOEVjIo9pwrPmuo0rDfDD7znevapniHl+tdXoKNKVz+5WJ7YblWrPJ
8WdF40VS2NbznC3rz96QfR3p0BV9jnrCrI5Nas0vvdGNyQ6Oz3Qh3JVhEQLuzCbFkiyHjd9r3zR2
2EvYFDrR/zypC9zizmCml4XrgYSeOWToURvA24bwiIze+bP5ksEbFrHsUQSPIrMrtWMy63SngAmK
SXO5yPQI1qBsdxh+xozrK3F5Rg1ez9HVXhVxlhp+1Y0YcLruwI1OWOglG/M4rzW7OxdWnea7Auv/
z5awv0nrRcPAE0izvNedOldHwt+1ubMTnQ0+dW7D7eJbvLP2opjq1GbthmoYsnEHadLMNpthkWS1
FVNmWd3PhjO+m0VgfShOv+mLpov8pepkepeC1CvDtJ3KgRrqXi6Rmpb5w9SBr90mrc0D2zEzhDku
8XHlo7fjrna3hFDDpf2JexqukaEt+dGXSk14tH2HI4W+4nFlPimX05R54+NiW8OTwzJYhKtiykaz
X+56YZv3853ftqCn7IX+mUPWW5UfaZx585B+aOfGKLySml5YTN906davVM5LuOCsEFoMLsCq9iLT
Mm6hLFVvyisg5HVLxiCk7RPUhElfaBQxncJ/R6RO79AzF8JznSrhAmPW4HQWWDqLUrHV9pQWE6r9
18H6/0tn/4bh5ReN4R8sWpeffTu0v4pnX3/h7/JZ8DdMxBQ8WPQ80NW+tT3/IZ+ZHsS4TRSwNncS
/4XB4O+YOc30/wZnBfUfb6uBWXLraf13+QyXFgZsDDi4mphIY075n//9fflv6Wf7d42l/+1//2pd
Ili+zeH/0+fgG1gIaeLkTdIARrz190Ks3lt9oS9cFOgiUyyKEl5xAy43xRZfWqN+3dXy3mAGZq9T
dVnp5rAb2vHMtPS7qKdT4k5H0ffY2fVsPDjltDcli3wLgjUS3pKBuUIrCIK7fBiwKj0n4ke7hRng
uoq0OK9dFdKj8zxtUZ7OHq4nPf8G4XK40cAyYnkposD78IX1PtVYieRc7VGDbyXJA+YC3zFLMAVO
zD6s7HF5akgD4F91JDtj+ZTMbFg8mYV5giTXTPON1WQXArkQDaW9bKr84Gr9rVt6dPVnrL1wlk+N
x5ufIGkQwcmYDBs80Mf+04E6vU7LDk4clSr5vBfa9FMs7taY2UU192RRVjduycfSuqo622KIHa/4
juwzxmRQ9kzjf2qqaFl3xxem4rcUumwrex8mTvDu5JdEdk559gQMbfpe6I6IPPotwtEhD8EIninB
ytuchrWAKZl22je8ZnwmQGGDmMPZ8O79kuhfx3oXdarhbCvUi1sNTMepwtQ90iuWVdMDlF1Y/Za7
GfubhkEgTpYbnMHoGkPUG+0VO68irNvmFRNrFQbdcg7KlIG/3lw5LUAMQ8p8x5rJ4bGkLU2bk+Kg
vPouKzo2gNVh8re5trqzoXlZsr7WAuvcy4ymQ617kGNxz8w7Y5KjtXuXY9psa967tiS3mueeF+zH
8Sr4wz75xNAi6nfQKrsm8G2xYVB1r11wr4Qj7rhQue2xrys6ORZOCt1420jrAS1De8DhAEGYYF5o
zGhjeGCfyOFf2GX7IKQSaJziDRicHjmLRfol6cxwXN35OHmBF/Wwap4oBkhjgp7pHhgz07x1pgu5
ULtqyZKI3FAerRLeNXKuQJm1D67b30qZ/BSGdeWO3XNTNhKDs82W2ylvOJyYl5ad7U1Ocszh+3Wv
Jc4SYSu/Qkg5rnlQxw7DkKwmBzys4/Xq6eRku0nft6mh3TVqurfzQe1F5Wmh0Ra8L5G9lC3fkemn
K+YXJi1aBk12lC+yCh51rbryqmzdZ4KyMnZry7Xd1KdKMZtax+J16y+KEwmHXLe6J7Q07kazvWaj
7UUaCcldSr7OKsYrukAxKHhusSP1dgyKq8qekLxyez5RGaRFNfuysLZnw2Rhay+0QtRRTyIIwGxb
xznMVqTkamKVr95nA6GpYesQVoPmxEMxXhgyf+T8NOE/r4+14JA5ZxmUVJe/VizvQVNeTsPYhzhd
9H3HONeU9dlbAMPSNRIZufnWTObB7HMsYGPVxKB3MWz5zjHISUyWlG8NabXLqpvcrMSOJHKUDXdN
ou2D4HthiIVLoXhP58tptKAv5/KWcv4xqgpzCm1bNjDx1hqWeOGlD5Y5dUerNMSlq7kYHoMO24Wa
+72pp9nJyKqTTKbpe+V28341EuNlDuSDM66Xa7qSWKfRhxKm1LnuBg67pHaadybiG5V8dOO5toqT
rS2KFHXJMH2edj5j8ZgZ3o2llqtSpWdh+MvR7kV5noxmx4XQ3c6BdrF200VfBR/Km74Vxfy0YXkl
x8sYgwJn/ikg4aMnkLyTm9TtIluZZ3taL/ovgrqD0dB1sVqsvsULtdqR05oers48H/rWqq/M1Yo8
jZFqTuSzbudjq023jFivYRDxLNDT6jjOCD1pOl+Mjn/uwVHHXQAFRwX6JW16L8IdGPKLSf8s2MaF
vs/zi3he8YYuWp+BvE+hQYuWr+RyqVcNZNPthNkzbacYZHH2lvD268T5yateS3nP8PHYMIMI0wID
U2VXu2EiMaqQRr4l1JG3FIDxfJiGpxV17kpLzXMzqx34pXNGn53O4R6vjeagbM2OzfEopwafvTFk
PEN174A9BFx7t7wq3exG6xYsmDTfoIZS99JVA3goL72Z6x9m2eix05J38cr1GuHI/UFK8iNPh/4g
jcyK7ME5ysA4Zq22n/Hkt0lLcrWfwVa75zmF9m7k11qePyknd3fZtCV+y1Pu8PB1OAMRO4RwT24A
k87n6vmkfdPqwk183DuEvwmZsfFtpg57R7MjukhCfrzKB/9REkmZx+QCAPeHDplIpUFUOgOEaT+7
QsH4lH31aHh005FvdvaZ5GIio13v6c8xwjxrxjifknK/DgBNG7a/fc+ZCgVrPGZZkO8tCT9iGOd7
e9Jfl1wxoMd7ErTyR6lrQ9QYPADQU939VkJwFQSsQESGXnMv6bCk9fSHih56uj5g7Fiwdu5xgTv7
QhvXXdO7+tFsNPWyKPXsu/iDrBlQNKda1iuNMu6G2N9xcXASYZQszlWbFW95kU57W2lQuxwvc2J8
JylGjbKNMNiMb3pm1Se1zqTl9WE+KaMVMVO99ckhMvTK7KS+0wleonR5sXRunHS/MigPkcMJzuoP
lmY/103ZfyuQ6bE+PDedM5zaRNj7bLAndkkVynzLk1Yjr79zKvjgG2k96D0Oa6SiUKtoqbBBsfZB
e150HfcJ0nfvWpeJAehJaQ5sk9X5QQrnQPWxc6oNTX8Q6fDMNIwFzbtPPJgr82Q922mbMybRrqwU
v1BqiuY8G/giLGFMpPtZMqutL57h6x7QZ7hAzU7a9GZoinMW6KdxMSloAzlrUgPgNLheEieWGOWQ
ZSMciZfEWUO0w9CunCcOmpc0BYaNWZEFJKo294CraYvac6Kxot7vjmtpfKuDLSJez1ko0P+6ZJlv
BovjzbDdlG4ad5w8ylVEunCBgnssnO2lPmq7Jc2ihox5FyQ3fjY+pKb1HYpgiEuNBVaeZgDsCGiP
PQFxC35apMizBpunolhpuJiQTQIaGDPj2ijhOmHoQ3iIC1eSXTc/zb46tOZlo9NTSnXmOoLcLdOj
7dymTf5emeRYe5egI4L/tAUzU+4Gr4499PI6GY9J3p1bOMoUoUTsvfYjZUzUf/oHI5D85I1W7nPm
H3Fiq/uyca+tdmpD+jjFIV3UY4u7gncyO5GVjeNRjPMTxlIztiFAsrq7N2PD53b0t9RzLwydRY2B
xU/kw6ucqNkeQlaIC+3IRO9k5eYNVzb7vryNFNqvK4L93Lq7qraPOD6v8lG+yf5e0+eHznZxJiZx
Zz20bfU6delz0xoHvIX7KZAnkLyXdaqdPKFfCyw/i1bImDIZk85doqudnu+ZB2EBketP+HIvDkfL
7QFRuuK19eSnrScXzjyGxJov+7w6zOZ40HIbdxjyJuMeyF4f01zvkNjOkz29KnEM9PTQipQtvdxb
dXBpldeBmr9Pq3nZp5e6fZ+66o7c7AVh6IixC0WrRSgzeYk7hTuYxoDM4GnWLvKCTPUS0tJP+3/+
w2XDWy5lHVENw8apa95MYR7dXou78mpQXRLBcXPiwC/5XA3/mlV3fzYlFzZbavtypb9zUMEVwb6b
1pJ3k+bseYjg3+IPgG11FoaY8t7CQhfq9TJFNE9U+TrQ6mFeUTMQD9K04lljRRF6G+GDyE7B+rqw
W0PPfs7z6spmt+r0xgX2iafczh67hs59lebpjoEsCUlWrny8bQ39NU8RtKbWYm6bEfgfrRtvfZ+s
LPaLAhNlv2Jz10IJ9HtsgieseQQGhvFME+p+MS15GC3tbrKMR9G9eIt7ubjBO1dSHtdDeW+ieYST
m+FKrap0h4vhjRbIYOd35X7zkV41a2cdmq4+qsW8Lgr9dnbVru6ZocgeyHYyzmVYe58uZTyUmK5P
uRZsx4qM5DWDoe2ynILXhQ1TwXqmN9ol1RIRYze8GodOQ4J0ghwytz3dN/kUM+i6EQtFOuZ4UbIQ
ZhpWKntiHRgX55Qo2KWu+zpNN3TrX6+pvLI0/yEgR1NK68VOBpSt1GThkDIaIX+M6q10fxSO9qms
C/LPt7q7c3EvbI+9u3V1jr0ar1oxWndQHj+oprhqdecJKc5hbrvSAkBylHeXJdo1vYO70h/Opj1R
99D9DIz2bkkneJwvZkEVi9Uf66K5SHN9uU4NsjZzctMJCnnI159ZuTmyQQMb8ox+Bf6zJPvcGE9G
7oW5QgEV6NZZ357wl5LTrTwz0ub+quq0Q26CyRTZUUr5vfS1Z9nRS7ECoXR0CgB8yTRWY2mo6vmk
zem1I9mXKo2HjcVZHXP4bDDlZtiYNPOONke4kTMaoZN1P7UCd6uZMPBv9HtS8f7OM3ia/2/2zmQ5
bmTbsr/y7M6RBkePwatBIPpgsBMpNhMYKZLoOwfgaP6pvqJ+rBayu5Iyn1Q5qNm1nKRMFCMCAbgf
P2fvtRPUdGtcxuZBDJ7kj4wscub3dfxUFxkVl+ovImFc1k3zWc15EaA9GI514YTLROKzVcwTQ26U
16aZvnY1fkPNrHZll70wDCRA3SNklPL0XtG0RVzaHLRiale9Jh9V2DwVGfJKqniU1fFYBO6Qfik4
uQb4wPRjWIE3n3uvZyjgvAIJudXb0l4zc70GptHw27BOT1V7Zej9GVDLZQaMawVL22Eg3PBEMRHe
hCGKyxSZKwTz6ElzWAa01kJ67sXDLsUQRxzyOO90b8q3iQKRMdRM8GN/HALfScsjosyUS56ED0C+
7uIGsT+HZJIdm6i/wu0zRGxg2t6Q8ZYvBwalZod06cMaggVjDtPqT6SJzoFGxxFYZDAOxm3p1avY
8cE5tfUqt4eNXzXvpiuucwnmPK9EMBHBQRskyuqtHMLy7KJFPIgmRSvsMQcccYhvY4ewDqdK3E+J
suINlxRw+XiYjIKDZES1MlbjdReCgoocFV4kVdEWK7PWjJPVl+W2LupmtWTIBYlbi4OR0e23myZ/
Dr2xOIAAbDmnfYGzGNC6RCbOvZG5j5XmXSC03PqtcXTs4sNjrzWn4jkOdW9fTRU6cUDx7oo8geci
GT6HaXnQLIfze2Qe55atDRUDeBjzwgBysx9L40R9CumEtWotGfRltaJtbl04tLEPrqjuelHr/mZa
6BjmoMUHtpZCczl+CNTEDeNQD4761oWb9YIUU2zGTOU7nwP2Dmh0HYykTweilpN/GEwqv41OsmYg
PSTKOk8fq0d4SqPwjJoQM1UzOwzhNLlIWj/3Yfza+7AHGG8rt7xEl7Dy2vgl4lYrXe0ugYpGlEq2
CREO5LLcxiXTyYFQTTuGuBAug5eObTktKng/YSYDmxTbEmOB0Ud7RwynSJKFLf1pW9NHXiPilkFl
lycmb5cppVphlEc5JO+WnzE7VEc4M3tVxCerec2d8J6pzrUaFOwze9t7xtGV/Ur1CCF6HCWJap9D
PwnavHiV2XDZ5PEpn54i1G1VOd2YVnQ1TtmjVtYXddbsEa6QFwvkwU+OtqfTmU4DE4BOK7V4XWrD
hVWl12aR0U7qryP1ADgpxNPoAIEFC8RBdK3aBSGMH4LLOYSbOa2Z/gpx3XOtgz60atKocS8xdD3i
aqI6HnQUn9Omj1HzlpwyuEVmbQvKPIN8Zby2RIc3qbhsNGubMyBRuvnidYjSTOutA3vUN02gGfQ8
kqLcinxeycrjnE7NN5u1F4weU0QOeZdwtBkZZ26ztUIedswdUw4YDezeJqST5vf+RZM2N3Gd7ioY
SCvbzDYRN9gwJXd+Q8IS88RVi9MupDe7slKxr/WeqC1/X1osnbGKEFkn20Saycah9V+IbBvW2VG3
whs5Je/zVHwSIwKlXp8//CS89eLkxS/lY+YeMyZSEKRmxFEa+GX3VieZgnmouNX8VlJt5Z+R58Hc
wLHo5jVHg97fZmjks0gAP4/ijzaT1SHUB5/k6BrPYZea/Rbw2V4m2TVhFWy5HqfpfttW3mcrmu8N
TPcrhSrpFM7uwYziM50nH4BV7LDpmHrEMTRNdoZOAWXU4EY2dhQdYqTNa2W5nyLkummSP6qGcv0/
44JuOrz9979Ik2aUghHtf9bb3iVFJf/rSibvZfeSfz06+PMf/+7wZkpAZIxgCECAN/TvP8cHTAd+
gY+IQomAPZDVzAH+HB94v8CrRHKIP99lNMyU4N/jA+YR/CxCWRMvG9pZz/on8wOMg9+MDxzMoITa
8BsxhJq8Sec7fSP+wr5QZl2ferapB4/1jn67U44fOW19OtSyate6bpUTdd/ECTKSOmePut7ChvKD
pHYYoqWESIQospb2TfyghzNK3LnnvFlWnv44wlV4G6yuvfPx0nwobcrwGDuLUL8uc6YGcc6Avivi
+LpLZbgM+UmjAz4nD5VfzucSVWS8QnQUX1cuMBWrdJ0vThoWl73Wg/CyrGxjGW6+NXoZDJThtJUs
eWObHD2Zqn2RQ88UFSULPXffrF7sgXeB3a3mp2tfq4LGrAqDD43fK5gUQn/sQuZ8NUwUf4lteO+/
vpcWSiCeE5Ph4EYfFkVwrM83EPrZtUaVgJNstDuEjPpB+Tndi8brybMNo94oVrKIqrVNKN0ZzXx1
MbvuqPiEKn7Te8GH4/zJB6ns6NGsHdA8DlkjtOLoNWhN2zAnnZtzqlL2Y5K4pm1K75RJNv4fZiCo
EzPpXERtV9wRZl0/JfT5n9gFxyrwkA8yKHXm0r6myJnPHiivo5/izpitiH2nsMt+E0WRjjiGLxG1
GiG/dTUeyaoi2E2VZfMgjIrAg9YI7zpQi9160BN9DzeNWatQfbpFbpXd2mrITJJ6lPWZJJj4esgw
BlHYmbB6XOz1D3Xh2c+AoNx9W/NNx6Nq74QItQeaVdEeu7d/QLhSbkLfMw94ScKj247oCnrnrkY6
92w7g/WWTKnN2D0x26vRsbew4P0nROXjJSv2vJ16a7hyS8wadj+jz2i84trSqxgxzGQfhD4YTxb4
qWsW2JAOOsOxlTN1mLvcHLOh0KdTFDICExit0CnEl2OSemeyMKtHEi30xyZGepVEhXOtA49eMT+O
L63Myii0azyhoa5tPJcNvtcx5FaD0DYa2oagpHjfWXBvDw3ewGDSnGzjj1LdI1a9StKaiQn6mU1S
jeYLjhmkGnHYxSuF0m3fEjhxLH0HySeZruiYwqJ+QoiMsiTXprNdoxousj56RkY47AYiWAOj49k0
zDnbdLPMzr0ZZWczl8kNzvrwOCWVSfJvl9Df96N1x/a5bpze5mzUQSssWu+c+zHxeSnt0SHn96nB
LT85ZAxvJ6PXr+Pepclu2NqmSHJ9XVry0ceQFuClnc6mMRUfgEXHS6eb4nMIf+iNQfa0Y66mgpYT
6j7Jkuy8iGojtKnW53xKXE7WmpNvhxzQGeWcVJTblFqEleiy2sdRO142gseUODzGkdnQkwjlRpw9
26Rzr6OB6Todwcx683E6bTyj5tapImNdjoIWr1MxxyymM6RxfRMiiqdupcVXHlR0m0TxJm1LkjDD
PVkLDHTIJEEgmhc7oitXPYwLVfNrUTiePOfNFVdZtKNaDBLV7xMHvUdySucXjQhcgfpuKaZvU6BO
xV2bErwU3tsJ4kljFWYXTbsH5LlK5wRELMAvpl2gve4bs9xQvxvVFe7dKY/36bBJk5OqZ/pjYq2G
G2Wc/OSyo9nKssT5o74o0e+jGn0ZnS1xPdCG5TbmEeqSq77eat02mhQtsV5d4uNCZYZyhEFXcsiK
bZyD2z25bnsbvdbuXvT7rrpFG15WA3GVB2yfln6NJ3dFZFVSbEP/i2fsF5dcn3vY6AOrDg8IEFbk
nlXiJWySLfLsIPZdDlMnL34I5auZPwtz3IU1OSLqsFT9c5hHFKvgYLN+11v925i2d11ortj+tjij
YfvZR9WYqCOdFwctu5HdJvbHOCIZ0yAICA75DcPRIxOp/lkimjo4lsZQwsoMjbnToO9rL+4eTCes
N5JWZW7TTGVqaXriAgcyasRKBqVVm4GZaXexrla4ocG8FTVxRJwPM4tWkwbPAtdUKe/MxN60jXNj
G40WiK79YjCzm2brck6mh6Hrzrl0PhfM6fnp8ZEA3os+n9ctW56BTHrtJRaTu3pEpAKRLjHMj3kY
HvXS+GLiicrs29LxnjLbrwLNvKvNiamV97lJXnR+um3OrCABjhRUrH1/BaQbs+J5uYruAMauk0Ez
jHtjaE50cZCWIvrUCiaNC/6zVADnr5SWBkWM5zIsaKCIoCnTta0tZnJvE3PS87WDKLnZ9nnzXuM1
U+VrSA06xjjTNRsnSR54Pso9jmahe7TFgZtkRrOmistEvNYJisou/BJq2QWWQggm1VtsT5z3nM08
vHLEWo3J2TXK/Vh8mqPtXJ4s63Xuxcaxb6dkVzFJq72nyU52YhiDXnAb0NGSMOXkdGEjJTsOnJ1J
KjMmuZkLVOtVSEKRjf7WRf7LNU9NpghWc9n4xY3su1XoTZddZW4TIz2ns//KdIVR4lOh46vtJ22/
OMGDFBAaXl33Uw6Dzwtf0+LYl9cZTti2DCbv1XQR7ayNosZxdFENW5V+kbK+SIorZTKoP3vxpigf
i/aMmX0z2dGqLaIrlK9eeMFduPfdQ/GachyUJAPWu678iF2xqrR6LYejI2/7HIikv80ZEgJmW+DS
bzbRlmUPUxW0Qvq5sB+Zdg/2ocTcWvgF9EYcrBedJla1uSXRqo02FYcPCx+jXenPfqpPTzR1rnqz
YhJwUdNdw6Ruzw+JRL267hgcxdO19HczjSPH51Ac7dzIhu6JAJvNaoIL3KOUQx0lHrVwM75r4Udf
HWZm4N2DU2OAfW36U9/cJRaCYM5m+1hJLJ0VrZ9V1q6r7q7UH837SVxnSJn69mDyy/r8zqvXI3PB
dk+fLa1PhX475XedPjwTUVHztVkHi83N6XbD/O5nJ0zYRbWekezb72F6lD26wlHsjfR25H/Zn2AP
nAytuSBukAYCZVr8ZJDXFYXaquB9pxuEvexuTIRQsHBQhHCCfNjwn8xh77obis2D015241GxVM3G
Vs1HJ27XQ3wCmL7p0E7W+WVVnIHus6Uz2/gY+s+KJ0hrd0V1lOqpaGCq7gdE97OM1tVA0wAsJMyM
QMv3dF/ANeR7ooV2mnaJdAEiJIfj5qg777hI13rj7jzebEUfLY7ubHmdwYjwICPiSQgWcTytyUtg
0ptcQosf151igodPFdXIxlV3Mz1gvcY5Ft/M3odC3IH/Oun3Sz8o4kPQf0kPODO2pX8ZN1tuszJC
4ZJd4SKhu4E0figf9OYT7lwYvTnzEgZrMESRPPsKxWQf1FyYiTs0I+S7v8pRLIfajZM9l/MNiPVN
m2yxba6s4SOv7xtrbwC0z6O9Tk53/NKkz3OWbHpn89Vx6m+8ZMCv/nouWchYAo+hi3FxOR59bQu0
MRtHpqjy00ieX7pKUQ6tScEwciZCDfcW9LCpZrrVlVfSmgqdPUtXzw14usDW6aQ7JSWLckx7X5VC
PdYIVHfu1PWPdpoMu0TrFJtUbgCqbS7rQa8xHDjGJ34zM31U+t6VQ5v/qsMEu6jrrWM86CDaeq5/
iyFwJ1XKd+rn6gSzeEL3Zz573SdZGTRbeQZBegcihuQ9dNvOdy5dUbwRjPbJS2g1UkSvJiDZcbrL
x400W3zC85o5rLvuGTkeQdJflHGmB6h59yGFCYpgtTeLactEZrEq7HLjw23nblc4ZaToT80DnDoU
Ofp8cJmXRctTftaK/uwQHD89T/q9Ub8ZmQlJ2zt3BRqe4jRJC9WVwTeZpSwidb9hPbSRchrxXU7j
WdVXeV6eDRlh9we+XewiTOd9J1cMXcmoZw9x4HhuVXnf8U24HUO4bmJJvJm79m1OLk0LibH1UsTM
W+3wBoCSavc9DcZ4ehBEFbdFtltupl45O5WVNGq4kZruNHvuJ9GaGHrMlYoXEftdhegHd8BzDHjT
HG9F8+HMn0Xsrd3qPgS2ylwSu7z+ExqV4HD+tbRuSdKGFuOaQCo5ohOr/u09iKND5tJu1CnFzOgr
1LZ2nV9I2T9Tb85nAreb3VyOyWZoI0BlumutqTX0bYT2bP3/q91yR3lZFd87mlEYfqlg4FLSdv/r
zKG3aquP7vufWsSif/4YOsTfxaOLZPKbP7DFJt1007/L6fa97fPuD8ni8pP/r3/5XzRP+C13U/3+
3/9CLIM2m98W8eB+3VARxg+dz6f3Mnn5y8//1nyxxC++viSSkshBEwb11x/aTdPkbzhI+niOxYIA
o9vzu3bTRtVJFJ0OBVLQXPEc/uoP6ab1i0unht+H99mxqDT9f9J7+e72ck00myj/F/2mL2gOLW/v
6yUujLUEDaF4tccyFMbjKNLRSSiL7VJ7QPEgm1s/7AZceS0c74BCoyxvqpCGRCA0nJ5vvQdDRT8q
rD7j04/X329dtr+9NdClAExdyEn0qb59awujqKZefxtjh8gAE0JeQbZCXqpAjH3t7n78at+u9XjI
XccxHJMtc0llxKr+7aupeZTS6kmpY0wQra12zj/XY1bf/PNXIZSMhhpRhybhIN++Cqd3LEeE0EHt
aZi0FWl7YN6pfgK0Wt7r13Lc5bOA1kMoTDATIc3LmvIVaYrQCT9yDVxxtSjSrWJrufSZauxLAEKE
nmr+Ro/rd6uNpp98vG+/st8uIkmt8GWcJW+UvuA3L9w0vmoH+v6raYjy3SSm4SBblA4C9f5vvd9v
VMhfq46/Bcz9/lIWgnyg0Pj/9e+uJEtezRiZLoQt8On2HdOZeG5eBm3+0E2I9z/+3v7ywZhCsAr4
sAqJLBKLzvrrK+rTaMB4Kig7p+iB0l/feFb7Dpl9/snHWt72N18dYmpewuLBd+mGmt+VHMw7MonQ
J1mFQjCXWPTKjo0/zyHa6qjyjJEOY6KfRBb+5d5fIhF1GIRLK5iVgOXm608XWipJoUUnq2yQLsKF
oe4/RM9U+CdX8W9fB14ounQUDX/Zy9QCDXXSJd2Jc/SjHXJwiHDmvf74uxJ/uTX4OAQk/Pof2vdf
+dNf3f52mk5GZ6CxttKuJ9DBwPTmK2uXRNldLa1zTiM0T60djS3IiZKqRuwzRx1mvTpPfg9CUEJW
c+af+Pj/7tOTjE2be0HzYXX/9iqrxC5hcGkQYma7BGaXorkFPv6TG+hv7lTfMBeqNZ+c2vW771Kf
04KwEK5xwQnBW+miGi10JG1dBbk5MXv98cX+u2ttWAbrzYJeRP//7Yey/BBhQIrGUEPJux0s71ko
79R69pF0tOgna/Tfv5gDcIE4JfAL311Bu3KFa+HUWQ0gyPYFBe6NSKrF86SZxiY00GT/+NP9mpf3
7eO4zCSEa7JFsiV/H6KIwpqinyIa/+fQXGJ5xzHlwVoYaFahEtDnndY9LvKwsTXWM93tNVyfwFVM
GtEntysr4t1OZfo51qqfAar/ej9hF8bzuoAuiDr+nnUBG5u8Z4/hX09/H8cw01GDAv3w40vw1/uJ
V4FfCYGRXQto67dfsADUtsyU0Oa1ujOdxpqI3LUiqYfEjDBJf5arJ5Zd/bsrjgmapEwCDFkDv18A
zYFWfrkcgGpdtsVRKcfJ8dhP8iKyYihcdde9pjZxFOgj2sjbNCaaF5yNFsnB4VD9JNvw764xc7Cl
0iJW1FlMPF+vjJD9Io+kJ0Y/md+3+4H58Lgfp0VE9OPL/LMX+m47q9I+toeYFyqbNN9XVAkbIeTP
Foe/FAYeHjzPIaoRPisQ6OVdfLUyGt1gWI7i4paliumGzl34EuoVQgk62D0ebiMZpgOQXYQhYVMx
xvrxp/y7mwnqr0mYkb2sTd/tbpXI3SnpWAILtDDrULO7PcM7ul6Rlf3kvjV14/s7adkE+M6YcvKa
/OHbD6u3plamJGUsJta2QQsJDJYBuY+mpRhKxk09zuE7wxoLB1RV6zK3GGFIsTnZwn9Dfe/dJ0XI
6AQVSak6wU5SzUBQkK971SuFfVN+kXHUu5c+uRoEXWCM5XRLuRUhqU7nJnzq6qkXR7cosU2OJX7X
oAUumRE3JtBF9cQ66LcAWth3yqFpJV3tbg7LnS5BSCBP9wYaVmKy5w4TkT5zvobsGvQp74nZm5Ld
1jc4rW7U6HRqPcjR3BUe7DU672kCmCjyu3WJVMo5mZU/k8opig7G39Bl2a71a5OubVFWzsowJzJe
4EmEct3pKFB2qCJlc+Qxt5+ph8ziAoiPNDjruwnqnaYgA2llmWrIofHlbtwHiM85S0S0lxJjCM+y
rd0ov4mB30r/pFcRqIynlKi6yF0NeZwpn2N1oWAjTr4YUQzFUnoTIdwaU5eDW4Xdi9WY3XVd5MmN
69UuxqK2qBRRfpyagiax6okoEDF/ynx0VTt9meoFfV1mz6orijcpNVRBZpaJet1ObopGdwj9a4iq
4VOCiZXNv6/QePc8bQnsvdrxDiKXy/hxlImzBgYZ48cffBUfndBMnpTm6PLEDNODITl1kykDRRko
H0GQwhROkQA9LXbM2V17XDZUugpCFBc4tpojecjlwrQONes68pPSPTaYd2mXllRZ674eUwcKXpjv
8JBXNQizpZkBrD16aTKklKsQNw35Jxn8yo2Pq6Y+xaqePlt24fVbZOSFWvdjaO0jWk/hKmKUbGK2
rwbC3LBtktdXm7UAKOU5MCLSuB9vY1kmRaCJybtKvca/gQyBT4LspRlr62BFpFgR2FznFU3/OhnP
qVtpQKKQD4P6oZryopYXzsucO84d5ANoQr8Iyq6rb7QqVxq2ZEdetK3lJ2vKIeHelXhQ9NuhSGW7
Ksw+9nc1oR+oX3wM4+XncSQgjFFip3/KvNGRzNCIJ2QERs5TdLSsSiu9U6kQ6CYHUhCZJXGgwSJS
aBIzyBD3zMtGkmCuXU1PXweRdvG5GolyWeNdT3IqhNy7jEULddDljBDh4i1dOCtCEKrXRpjdVjbw
Aw3EQxu/2+ASoUPE7ehv8pIjFkkwNqzF1Ehpitq2Nfs03pSJvrXUHNSlqi7twDc6HWJoA72IkQk9
mZUTLW3XRFi0eNMqXeZ5DdmTPHCjNa7roRhBAHsdTkGj9eaLVBvBlTQ+PmmkM75N3N7st1cc5Sp/
U7uo4wNidzIB81YsA0SsMxdOUaJ67RZ2yZpmYp2RMmIy18iKRExBGJeTEThjglqowP31Iny4Nvkk
rGEzQmA9JJFJVp8q0e2sha7VT/EwDP5TNjdz+2CFab6wasLsS5MTHvakZukYOwcEn38ijtE2jx5Y
IezsrlvIrXRazs8yL8xnEJQEnDQ1emXADiMCxNDR0y+xR7dyV0wxHg0OHeWmTmEG83Eyx4apayAi
p7PZNMs833WCmI6KQ1evKCZkEj2aYi+FLwnfICEDSlTWY05azEdFLBaQnbZH4h81jcs8B77lY+br
M6wx5Ajo4sySVQI1X4vscVBgESBqjVmgdVXR7SqIpLdRX+ZOQHAZ5lWHaTpi8SGF5qoQTeWnMu+a
6VNHFJchAq/oGmtnGHFZkwXU4X/ZoqrS5aZXOX3MYRiTK7QRxGRFPGdz9nnAn+ZljCNIBCSUCMV9
zbcoXbPvunc3DW35VMS13S1qBpw/jBHQNrTbnlK+vx5VZBDhM1fPQ5SKNhhDm4GaazdZdowrIqVZ
cXLAbmVSQRINJIE62hhIsxgce805ZMBc6BuTnjW/bbH/cWv/a6nz/2fl1eq9/D//+5sG4fLzv/X7
zF88ygOCY3zT8x3LW0qs37za+i80Y7DqoqnSwR3ans8/+r3hJ4xf6AP6BtGPvwZOONQyvzf8nF+o
8TnI0ejwWCcJo/gn/T7z1zPSv+trpGEuIEPdoO3n0aAhFujbqsiYslB5Wroa6tgek52y4cEx7zIb
UW7nycBzNfZDQyLZ3MBkEJzovI2isH5n1cwBYwzt+MUqxECW28DOujZryHe4YMOsXbUekVOg3dIy
Xw9l48dBMzeGvYG2ze1eFuz0a6P0BCIe27mMTZSimwwfG26+3GvQ9Y7S4XDX91l5zsAyWDiG4LIE
+sCv3M9xOFWBPeQL7snOh4rpWZWMK6uXETVDy9D2Om00RoB1l+LsUE7E/MLVYq8OWlePH4w4AjhK
FJ+DyZCHFGcHjAqe104yTqVg2I7IfglFFLx5xsEWx52oVagoSONFYkrn4qNxk/SWCPvJ2fArmIX2
jQFkjHFJGm8b0yLHqRQ+uZmWDO/DuE0gdKFLZsnObQTRRivbT+Aua3bIqJvylYWUHU5JXQ0vSSOl
gWdFSHMz6jr4dDBzuYmupBUfnNFkD+kRAPIaO3fe7GKtsCqGjxqjNsICR+8K8mpqBcIOEYsPcJiR
cLJpvKJ4c7GuZy3jSYkzgMSkuq8/d41ZVLuxF8ydMORGFqNbVV0ClCHGMWILQvZuKW0GPQMcKnDz
KZw2hmxbY2d4E9mT2NoEVuQxdJ/ho+A8So3+XaEyyE82i3h3tViRWK4MyfTb1ex8OviNcrt9r4q+
25rzIImkC3Uma7T5JmPFGcidFrG+6exKrw8/plAbjd3IFX0k7LOzbxKKxufKxmsBZ0mlpccpEUDA
/TC2GfthCk5k1xmYioM5cbtsmxHXghZBJRQdnaUKfDluCIKn8tMnbvYWyk9GSwzmlBrgDKPZBcRe
uy+pYQt7N85mc42wUkFj6hybxo3vzQOWljrC6uxlmJOLRDkXnmIks9ZbtZR0RpYjJSA6Epluk1WY
wcn6QtXfuybuWdIfVGC623IaO2/lGI33RQ/L4t5Oh/5TryjTt2AMKZIrJFUFEojRe0tVaz0QnzfM
OJddzhlhPcWvOmz1SwA/oR6Q7Dbim1AKrZqPc+JRzYb5COIHhVjeaB5juHo0951Iwg/6sqjBSVPA
UjIZt53tGS8dhUy2gtcfvnZaaX4kwE6ejF41xzaR1j0OvhKF28QZykxVhByAU8+0rWwS+jYSpRVj
5lYjgMBG3o/hS48o5DuFdZwGXKMNAXT35Anc06RtjXDEuJRIKu61B1eM/EqlUEZqQ+EjRNBT7MVh
S9Wx8jRvZoqIJZV+v0hqsF5+WiMgyGEmmrbprlNb5NckfJscfcASxJSPTvxaxZ56NL2kux9YWj7F
UN+KdRNLsFnINPp359evGnFCewmK2rjm28VQ0oruwA6MES61u2JtjJZ8xYfOh5KEKwpuDZMji8TH
AIKxde130GMd/CxZ8YBzLPMxi6hEPBPQ0J06A4c1qier1UGjRaHLG45cZNgC+WUwuH1/l+gd0aSQ
I8zwgjieGCFZMys0EmnKmIUla+TiYRecrrxuNIt5O7Is5NAPrZTBuYKymlyXiGp34HmyKzozHMtQ
EE7NliAd+apb4HhxKNetBRAxzeR2jiIiD3uMFfjm+OXSohMaDGid0tuk8StQmpNQ9c6pYo3g0WZm
dSyqWpibdGoYJSC/qrJxA+peEbZgW95WAr1BchsJ574QNROHQOGjae69uSn0NfiR+IA1OR7PTatI
Hyco04txRk5SPOAoEdOXiYn7k9lIlAU4yWS/9ynzr/0KUc8q8yBNBlWn0R/NIFpecUIj8DhrFTqi
cIAutSrh25m4w1SHvUI3ys1so2TjL8NFk5rAjNxEQ1bfI3/Sn6MwDT8bWCCuudV5WEJDFB+DO8WX
bLkoEuZRueLCiJX92yjmPzXSv4T/wxqJ7Lj+pXz5ZizKv/iTaLMkutA64OJDj1y6ir8Dof1fFhQz
WVg0Lw2ykfibP4g2wqWEQiy+VElQ/+0l/O+PsajhME1lJkrX0HKZZNj/bCz6Wyvs33WSTRIXlRpH
DhuN+xIH9V2dNHhdhIYWtaONs0ytpSnb7FWLMxx7Vi7otVpORqC6GzIMu9ImvXI4ytqt118PNYXC
2m404ucrEaX5OuIi6GfYVYit/GiISG4A92uDUzVyvHJ9lPlHvWsROHpIkrt7d/QdouqR+jwkvRjb
vTNjpT/7LN4v+sDzFSztOx5QOlEvLH0FfBm/vw5Hz3pxaXltsrDNHjHmwWocqKgaQn+fLFVC1rTD
4tX3B0iWnAnXAO3SS9pEyWPIArNyBZABgifMB6208+ekzcuNBRPjWuZJictDdBtLHxHnWJPEVy/T
+Br6Z4ghm68UyYpD64lvDY+dDjJ31bPc3Blj3VxJ8s2Kdd5U0U0/Rt4Jz5C9QxI+XrrAG+Cwplje
077lJBkr8xJcYqvQJ43Om960T74RicDVS4R2gxTXbTS4S18irLaVNZfEXqW0NUizGXdAOwvIAtRQ
R93uO3RJqNivWjbNV1HqYhW6+R1e3/hQxmN050c15CCt8aK96QzeZgKAdp8onX8nizbd2F74Ib36
qZBZFhCmARShTvtjS7cYrw/qeTP27YMG/3DHKDy7d8wBjxJ6V6AtwAZIB9lWGu6i2CntbRX2zamr
k2LHF7Y4jtr2PusacRWH4pxU2X1i2gjiJuIi2H6SCDadDE9wLGgEVsjZ36SiI6XBJt8Ls6C3oJF0
cXYGbcQc5sgqcFM3X8zOTMlRDtRXbavGY+vybY35giuuaj8+9KHUVjD5tE++o0AutMJas6eQPFM6
1c6PUbCDzllUi7p9DHOjW6WemrawbTdY9n1er710MKivevpjuGSJkV+sgABvlr6XeS7lrK2dzJ8u
/Ma5JM7ePOkxMMU0nzT8q7QQO+Q+59AYajSNbnEZVl36NpPZjRyp7aHLdInajeaUENcSN5+dMtdv
57Kpg8b34i/0AJt1O5vpriwr6C+lnl42juAGxKMouWzXCWiOQwuJMIi1uTmWS6Eqi+Jizooa5J2g
PvH6VIe5AIotNTIiVjKj5ksosBJ4Bk4Savt+48ip5JmK2zsOcuKWKobE4zQi7CeZ7g2Ss1cWCwey
IKgN69wrj31hi9MMDxd1s3geTCs9dIR23Ib4JSljoCEE1WKrwLQxXnnlGG9oRqRrXVN2kPv6bp71
4gqiTbmFZmueQ6H5V21UzpelhlAA6mp7mhOdLbCGlvBGP9UMJr0dDm3zf9k7kx3JkXQ7v0qjV9LC
GjTOXEgLn4fwmOcNEZERyXmmkUa+k55CL6aPlbf7VjXUDdROAm7VopCZlREe7qTR7PznfEcn5yaJ
PRyaHV07EpNmk/mriRaEC/Ua/dqz3OfI9F19jqIgj9ZjkBLnZ8ciT5EhoDQTWauPU2Q/AoxsWaBi
qLhw7/RrP1dYp5OJKErDRx4nYf7ua1gOGGCx3bbwiaSt+6UHh3tLLzQgw4HEAL8KPiiW7taM1mFU
QiwWbZsew9ZtNjSY5y+jq6xTM5L8y7TgZNVl1qmSEGa89sscss9E1t5tM4EGLAT+9Y6cGn7Xsuqe
dZHOON8CFsdgzYd6EEj5ES7NTIzqs5MZFdjcYE6/lMN6FTEMdgI23lVHHgK2eh+ZzaaOCmxE5NR2
L+EwECFIiZfG/ICNvPe6wKsx8qFfZtts2RXMDk4UJLsOr1pU8NHdabZQdED9tq8fZbVIjDurUhe9
UMcroybbWx+hXSICwR8JueAOQDjlXoIYzJLpGeLqqSH/4vI9roxk2Aah92kvYEMAT7Vn79LeMNeN
PR2MPL6OTLaKQ5U/9FYPqosdUZU3GwPQEX+676SxK8aQX1eH3NUrn+y/nTwYISub77w1+K91ZOxk
O+xBkl18s92VKQbkvNhaRbKqUv9cp0iydn6mZeYc6orsAC96pgkmbo4Te+64K699jqYeYOoaGFAR
WbS3zzegJ3Gsq3XAQV9NtNkJG9m5R8IEoV5TMdCdaBJA07JAwGQivLdSzXJgHjIePTAfr8a84ow5
3fYLaARU+CNLGkdlwaRmxXPLxpZv0kHulRkF5Z5yCaEWI7FKVVtbs4jvGs4snInLm8bCMh2lD1mR
7RhU7NsFTME21Dw4FO9c57kTfwnTnudTko3yTrY8XmOBhbj0Q/epMaM22OKke/I8L4YyP7Ls4ciD
FkY2B3jPPO8I1RY7mhXFts9qyNAR1WxOH/w0y6bYD0VAj0wpr0o7+lED8iJrAIFjiIG4DhBOj2TD
P0Od9pcwNjgRq9Y6Zk0c3ri6KjcIlmQDLMAuPi1GOu7VlpIDCLapfWIhjFdk0fAc1924YTC0kVV8
iOrgBqAGOfpeAQsQfrVprKjeVqHXbOmB4N7thy/60i8y0UePyPXnXFrcEcFNYc3mIYQrtYvs6sEx
QqiyxE7YrnxQOooTuIXN5eRutsa4hopck9jgVJGKa6mN+ZJ7OHXTnEwIT8LAKa01LTVc7Dp6SYch
ImfundTUnaKwuzMi66oZTZbFAZOyQi33W6N4GYsq2bBvGA99g9DTlJP3MaJ2n3ImavuwD8mxBoFG
YFgQuWOv5FuMYb12WbY7K4nUltJiNj8D+HD4pSYSeFFsnSbJXmNliLfRmy88O/B6KrCgjPYC+xtV
/+SWhnnsG1VuWfVGmpGY9Xmu/U5zjr+NCMFtndFgPqC8vNyPsf+GYd1ZC2zwYx6gTqSsd3j5bFgg
AwUEFePnFWan4tY1EZFg3e9Si0dRUs8vYUA9GF0NN9kMpmVwaAFBTh9h+K347K+GcQY81LXHYRRv
kiiwbzSM0GgqiinpW6eddedg/bkuUuuqUIm9KkwpOOrNrBS0JHX1aF+iebyfjexeARFjXyK5futz
n7s7oaqNjoPsZ2rwkBDkmjahRXYnSuZ9OgTVIRvAFMVsTJFQJpdtXB+s+saYnjoEmxV9VgCEJwFk
SlpvPsckJ0zNXVOk/mEioul6dbAei+YFIw+618C8qk29gewZEwBqU62E0QXE1J0ft/UFmE9+mkly
bLx5fDRNNk1uYX+EJIxXFFDM5O0MvcEvsRaDvI87xlEpfvsmbOR01cZed9t5XrvL+lhu2QNTfhEK
d5+hvXxF5tzm4MMIxEmjD8AvtmH04XScHgfQfzNGvgIHbymmq0rr/q7iHVsFCUO7tdDGM0pEgO40
Wpt0NufjJAZ+jfI5i4PMAoQJwUz6EHYO+R5VefUWwN5ooKcMk3HKwSiT6CpiEmRxQ9o7LSvrDg9k
/m6LiG9ozv5NyLn7wlEZMXDU4XXk6vm2r3EUHwogkSOaJ7maDp73u0F0cGFay2PmgeGii2k4wsjl
QjNDBycYBAVBDcyqNRktXTyRLXPeutmx1fYAHqavadEPCSHwWe67wZbnTkb2K2oAW5ycEW3SO81O
J0W3JUl+O8dIMNC9PzUEv0OWal3eRn1v1Bsnbv2BLjD0YZg/IdQlIUDxzG3b6b1BUe81tXzTWUkp
YNRLPRkDGA4Gad2eNvZZfmln7g4iWE79ssdWT67Cvw/tpBiB6eUTDCul2yfIttwwTl/KjyFo4ufc
Cgklilw7V7UXCxJCxOQBCntR1H5ZIiPkxiCcD3+StKRtafdIrZOhisS9VFVVlmfWamJELOOUiYsE
lj7IfyolVpNv0w8/Dz1M9JUxGWG/b107NXam1zXEehJQSC+lhhd/n8dw+NaxbrW4111K2cjiuEHT
hjeRKG52120ATnXCO80qqc3XTNfSxr0ALHLdOqHnbFRcdu8UKhJA8goM+EwFU6h+Ho8d83awZyhk
oE86sAX2xIkMdddNFTh6ucRV4ggmcpg5zieQpOKxMUU7HF2XleahYbRuXnO05DHtIcqPVzT7NREU
gClrGNt37fBBPrnEVhEqO7mLCe/UJysmpXMk/Oq3hwH34momkqdP2ZDV6jyGbLCttuDnwkdKpmRq
AH1EPcHEEteSlVbJ91QOwKN6mX3mEMg3MJ2Hu1D0ztGfSvc2Lny4z2pOYJa5gnBTB0EGThBSXhUE
G5+Z/i1Ej/wxifwNDgGm5fLoOwLSaozfPhVMU2m/fCpzcWMVAF8z6R5Dq/MODf0SVtpVQKtIYQYl
59cibl/T3K+3rmqabVVw9WDH2UGCa+5VkvQAlKqA/MpQvFLg+BF2nX/A5/JcaotiQ+G1G2VXkvRx
Ez+EhvuQF7zOti6eZhVXNPL2NGA2p6AAc0eL8G2f2JuxruXOysVZZozUU3JyHYO/1KZ7kyEyAz0S
rlOis+1MEmRtVPbdVFlvbRGcOBeE5Ncwboq62ptZ/90D29LV9Mxg9Xqc0pdQTTa9pUr3KAbpMx/1
W98QR17yMEI0HzmU3j47OmX/IzWqQ+FOV/NcOAfC129uygegg3XRzxs79hhyoE5GdXNMm3qZ7Ytn
E1gPXq1dPMgbFbRy8XicwmD8NoLaXdVRUF2bonuAyk3M1yhuI3u8Z9x7kY2p1+hrkEzq4aLD7hx6
5m2vMXVURv8zMJFCAEdmoZ6uLCtmFzqwfa80/VEmG+NmuJur/BVR753z+AjlMjy6jYUZzuVMxG3o
GvV+eQiWCZDOn0TnVy5yXO7zKLOsLU1EOxbfYT0a7nvez2cm+hrJd8Ck1NmwTiHEcsCIcv+zn3g/
nOmI1wn2Ho4pWFVvE7P6dTgmx2kO33I//WHThwQZrXxH8ThiPwb2SG68mEiImFXxrCPT2Cp72CvD
+xAhqVQQ6siiLljeAU8HyeAKxj7JrKi/9mp70OvBnD96m8sxKVNe9wCjsFT2QsTjXjbctXJnCzQQ
L5libiY95Zs0cLhOHFVBVuZfbSJ2VR8bODvw75gyPdP1e+V7IOdqCMGCOpQSFghVu4Z1P3rpU5k5
d1067BvHaRl9mJzxfd5l3yVgk5COMw/+ArXj92nXJOHV5w+16AjhgkPwyj0dHA/gj64NHcGG0c+6
GcOnXBVbhnQbz5yvrSB7smgCBO92igfjWC00qZmU47yAPZp8w3Rspb0cHbXDlGSO56EPD9iPT77q
Oc1nT7lprF0/30o7OpZB+WD6NSziMT/BZN1IbKhXgSFPfS33RmIfrU5Q8atK7EnJt7Y7e0uRkrU3
7P4UTuU2MoN7wLndIZ64wXnONyRG7W0jidpx4wMvbm/9JRU1uM0NyskRkeY17ZIvKDGrmUf0xu+z
8DoBoHRljAMcwKJ6a+PJOgc1aVDDBM4Ys2KkQyk3KSRPzEQiuCWbVq+YJUEeNDp3yzkKM4oEvsnI
bUUYLttYYV/cwUwHHAT1L2l5/LY93VfUWxBVMx7crtn6RLFSt7sQrnp0Mqw0YxDcq4h4FaS/YTXV
xlrLBmUj2IO6WHvoOqe5tk/SY24C3t7OenFA0jFWVW5uAWY89DPXrV1DLiTx14jmPDe+vaPcp9gj
dNyRmD0hZ3HuRpM8LKgBHQrQ7MPBKYty3xjezhwLnCGV84nd+rUTwcnLauJRlMiGiScJc5TXVmqt
WyM4NkQ/OQ/1DFw8uDEA+4uATU19TP1gS2vIwdaGuIj2uq2aKyCFjIsmznRLLQet2pssCEg3h18l
czmjxjBXa5/dRL9JmXc9t1G9CZroBRosV2y373hkV5wZPce+Zb3G8thuRgdLA0aPbeFZ4mI62X0Y
klYt3e3U3+e1d2wb/8kwZ1KgxT3zla0Nj1CZnNYw3ggKYkcaRinio4AVG/fKqywcZqFjczafxx1H
cMa8WfPhx8DSpuixhZa7tK+6OxlRwewIKjk6oznAwPimDfwwy/knpTZrurQScn9uzj0N0NT1lnI0
PTzCQCMSzUsnpb2ycvc+JveEO8XfdiWFGfSz0M7pNV/DgtfMCJ6m8SUfw10v9cbNZyBt+ZsMqCIJ
6YqB2IYUU1Z0sIy3UK+2pdOfCeddRvYcHmPAurKf9Uy+NpPJS1pkN4Mki6M6Olbt6yQV3gUnGLTA
EBGjzWje9IgIu5PzRr7uJnPaa0xAxO7wBrDi53Bce3lkI/Fcg8EyqsUZBsVUmEftFvtQLW6pMLKO
YTheGQEzrMZF3DVhRnByNZ+ikGxvwQTU58usoCoQeVbeiqKbB9+g3TmzA+xzxq7DHrCSiVHglHZO
vVPKnTQji06v4iOXBeiwAaqbVgrnXZwipkr7zcbrsm7qCCK6jahdJhwFp6FuCTTavC0xlFgEvU/F
R0AEc/T2owvTYLLfso4mVxm38JSacMOWtGZIhq0tzZ/KUAXja8Axiq1sYk+U9lBvRqsULWEFlkd3
o+ne4MM8+LAtc+Oh6OIip8jDr/WkxNqD02St1dLpspt93EQbk7jlvBuFDO+72J/IfdM7Up3tlM6P
fU7nxtNcYATh83Adb2uPLojTmp7zNfyyBgefWdVvLXt18HGssEwOuTK+Ki8ch12W9c7PpOy9+2oe
xvvG8DMIlgH9XCvN7snDYkGVzyqCVI+mWQtCy27U1m+jFUlIW/SkkulHEeFJV4zZ9ZyO4r6h7e7V
mR1S/W1e4Uw3p3h6DcJu4JzdxVOyyyK0eCiArBPrxPaTJ1MvhRxdSH/TqrdGrFiRxmZ2yJqGjzHQ
kDlwWdhO2+yhQXrdMQ0qF/IvrSV6q7JOIeHDnNzrqSrezdTu7yAFzjdSZwuyVbLnXf82XPqvMdtf
CR8YzLn+tRvp4aP8y+Wj7bEk/eW/7SB2/Eg+/vvvx27/8RV+Td4IEP8NV73HBlQSQuO/GPB/jd6E
a/0NWzYYM4vxGaHDxdX0d4OS/zcGa4t1aYnWODRH/GP0tlSxEsL6LTz4ixT1ZwxKf3SIM7jjliBB
7Tpy0bgc559M28xmux7zi7WZZmkeqqaw17E1G8R/cfr87m26/TXL+32CzPxja8Wv70VNKAUarknA
21miCL9zw1vOHGDbCVAAupmgfrctmPFtzCy211al8b1gcuYQlC6WupJd0iqedL7jsaBxKlj2vv+Z
GJFz6LOZA4/dFysDeqcN8Z12R2f371/sb9b8380jlzfGl6ZLeooMr0njxh9frOn3HqRQ6ka7ynuO
qBdaaWQOin7wuQZLIyQulab2n9wcxcJrDoYxlZzKiZ8A1DF4wuHwrhU2LAITn1nSPHpt4q3rHvy+
19Dz6ihrA1K9QQ4Rm4wAAoLB0O+j2DuRGcBlRSUFAlnpb9JrE+jHukRvjHCJr0e8NgQzqV6SZnoC
/Xhu3RSkSPIV+2i+TQCKxRGPfhOenLBytn/+zr/5dz3Kv48T/8+b4ZuypfabO6bu/kKx0NdHT9j3
/4cMskMk5F+vApeP/H//r9/f9b9lS3/d8/bfuG48ssaGTQaZCfl/3vIYD5chO85CPIYucaH/vOVN
Usj8Q4zIJST8BwCcNP4mya+Rw/JNQpHEWf/MLe+7LB6/z/wYPulexu3Gop46BH//6ab3paDsLet2
NuQyWAkpPKQN3RpJ/2qNvDIQNqL1wVMVwewTsseftxEZTt8zpXwq2DtuUw/3lq5N71KkvZceaSro
h59xY1bdmUExsmnh1erY4c7qjmaqrHIXNW6uj7YfMQeUHP3CXe3kpXr2MkpjQNbOI91VcwsziLRx
HLxi/Ku4mRBO6Nv0YTRkX/6ogQWvLO3F7sYoi6L7IjOZILF36PRxlY/JF7mwfllA2jY4ppM92jf0
XiXbOc4kqVUjtb27JJ4x5PB8zdNN58QyfDQ89Pk9yDkKrybx2I/BD+7xy+AxRLfa7C60xRXwSCtc
WyJP4cY6NmBxTHXoY7BK+ppzSBX4z4bRvqsAV/1R26FFPMxFdpoN78lO4hfaZQLKToMOFzZVBryl
KdubvQqVD6SktgYqQSOPnoOYYu9nG3onvjZLaNiadd1H5zHImpPnJ3H3bItUzHu3izt8d3oYn6HB
zZje+Ana8pjpyrqp0NGvlA/3aUeOQR9zSiah2Mu6OHamm8NQblr52BEY0BBeBvrzMABSVECfBJgi
Mg7y3sLvGNDXoSs/XTMF0Z+prxPNZD3UBlsNOCa3s2hCa51T2fZpdjK8tsJ09u7akSq/AjM2hNyC
BsU3s1HTR9b57d2YYP/Db3bBMOnCu4MXDTu4ce8DMTzNZW8ep0Ra31Q4xsjn8TzSvlVrN453pcY0
8oNODida2xyG0z1IaK0udarBU4k+GF4T18eKaVBYt8fE1ObvaaKbaY+4HXI06tva5nQzNuF9jLp+
o1FMwfUiAGTed6KcXH6TV3H1QzZRz4OG0QXtda4LHJaEjHKL4SokuR7/ujV7Fl6oqqOR0TpQ0Utn
F/iiNDOONfRB84frMRgC2zEZY7plUlHEL3XvzN6bhyqa3FIZE6rvRAB8dqk+QgpdDe1QlcO+8wOY
yi7zAarGN2ZuRRc1myGSvIGc0W6n0gxSoB1dV30G4aiiozPoxnugKrdNnqyo64wRGE2SI0X7c7VU
V5hNj6pvoAdf937uMcqMDSOXBwxuvqQQzndwdWF7CQaJU5LySIEZ2So888hQrTpnqesDih/avYkq
cU14pVg3nXWJnQFBK1MpLv058t5B1EbnMJXmjlHd8A5iv2NQ6WWfBdYNZg8LMYi4Rr2WM8Ivrywg
/hKXB5FlxT4NwjJfG4bHKI/MLD2bqahN9CU9n00eu2wAKFl5JHlfwVObFJdvptTzpFR7Zo1LD24/
u6cSb94G5e1nmtrRta7Dx7yV/j2glehk5B7vexWRHcpU4PKJjtwPbDTcmwKz5qOfmx5j9LKld4mV
8DT6TkZ6JEwphiFUtYukdp9gg8DHoeP2RHVkf9VOLWy/rqXtGJgYTguLjkw/sIYXu7BreuIbK4D4
HbCY7kYKkFHMR+b4neWfDV+BgBwoh9yDgh0Oc02xhVky6Rwo6N2SKK5pn/JtKm1Isa1qK/Q3sqet
uq/pvzXMThzNPBEXNXS3so95vxQSJHh3Kgea2VkDWETFx96N8EXi7tGD9bLBiKDOKO5kbDgjwwQu
UJOG6TJpoT+dQYwHpsftfd9RmCcMerNtWzK8GUy9A1MLD9IW8mwnQNeneIxfoymjeKga6VQwXMqy
tIIUVzQPGT2rOxpq0Cx8F/SuoyGa5yq9TgqnInPTtveJqJMjJXsArVqmBCvXEnA04/rTdBiUJgxK
XiPfU3dNTzBSRRX8wgb6txePCLx2fDbK1EQyIZkWCvrM3DT/iGb6FlaS/3m55CXzOgoJ2fnOK8ft
kg38R8hzdQd+qa2yLQ1XwSE23RE50TMvOhY22HjTPdv+UB+HljKJPmRCb7bdBq8MHPvZcLYVqKqD
Dal808C+vCjaeU96cMJLVMXh3hKOedA1rSpTOLRb2VnN0a1Tjsdmgdly7j/xe01bJzFNzojDrqC/
/SqLcNpLF9HMnkP/LTcY6a0M4mE7m570Yg1Dv1oH4ARu4aamj6Nr2m9mkmjQ4z4Jm56Q+7Gicu2W
FAtH0Sj0jSOShpKwh8fyGR/MXSUI77bCMO+F7Vuw1UFGIQ5PG2EW+d3gGQ9D63gHq0jd99aQcg0V
nDO20WHCyiz/NNql9RJMTFxSs8Vb4+gfIlcsLYnVUqog6IvEWhsI/Dl06rDrxa7yYGQuLm5fo9Kw
G1L3PXcuMLoW4B2c43VLEm/bhBFzSFTQSx8B7saZCv0naque4NjyFLcNBwFCpGGOh2K2vLsGe/KV
men05zhHVnelyCEndHWGwlKJxFxeKQbP1NMwn2Wsz1A5zS3qXFyfx070qvwIvw4W5lEx6aAAL3TF
No7wHedA8pwka8cU90Eb5uTV/NijS3YGj5/GlrF84G1sPBimNDtDH0flhmo9ZPTnXfvYiotvvPlu
+GG6YNYMONlO/96TmDoSyKDSrCmDnc4r5h5F/56Dplx7wUhzd+ckt35HHNN14/wxc8rcp6Bjtgzw
RjQ7b4OhjXZlOZKnVH5R3fdMJTdlhoMtDaiHb1tnGTEUeto5fTcfMuwveLPRdEaPMtjJw6RvD52K
171vtZQbqOEoIOVfgTotnku1WAvR+qof0HHZWDlVHK91UlWbsCy9xQ7wVDroKonNFM5KKso7nCy9
CC9KP+qmsJ6EqkcMGr2jdi00s1M+zlmwruvZ59YPppeO+pxDUUGh1OPsfKfTRPOymYh9NGNBCKmJ
NyJP3hGnCk5+4fb3nsI8veILctmkysPIkSaxwEKGvK4q9OEucx/qzkfsTJmtE9sS/g/UWbrR+9F7
oiPlNQyn/gF4F5axJE69u84crF2zLFoGBmbmCyrMKSEfkfzqqsP8p6PWfBhJfDY8dPKSuYdVWhcF
bJHhYvAgi9i/rdn9UrakgpWc4vS2SQXxBayjYb0pCAE2K6skWOq2bvGuB7sgmuGah7ly6otFAQrC
a5Ps89gjaB4P5mLs8dWjn7j6KolI2uKco9CKGe9wpCSXFjCncXlgzJ8iiOGFD5K2ltIuX3vC3Gsv
HDAgWAyCnBWjCE0PcCKd6dB3ic9cBDPpnTtDYFbWUnCBX4MeHRUN7svoN/aPuTC6J56MQ7nu9Uy0
clLZNTIfa7i25DF1U/kYT755ceiueC6qkM6vdoJAEKlKPw0wxw+eLpZHOfVBTIaFeaGZuLvErjYu
hADDU8aXCNacXo2ruZjdx1L2zdmeLFTOoMts7I9kWtkBT/ETTI3oYneJnnezJfqHgR75fe8s4aBs
JomBB7EIu3e6ERIq+0xcnt+6KP17XulLK0LGb1UIgXjd1ok0P/2m6Z1LS6x7AqLJEOalIcBr3qQK
QgaBUtef9QrewqgeJYfn+iJEFUIUhVDUbYiVdyUrGicYO1hhvU8BvxQNz3PFhNq5kFpA+osKy6AZ
GEuhPNnIFeXOG6iaXmFoAcbqO0O+dUNo+0Lm+Vp3CcMbWRx9q+GBzLkAo0nzws/FOX4cOl42d1Qs
eACu2K/Vx8Iamysxiuk8KueTNgJ9oVg7uOsaOz0XGQzGosCt1Y9jzXzG8ah5oYI6lxhveikiSnXS
M2BOArdxXh/6OKEjgla+o+MUb0OW3ymTKAE6LxmtaXjDtV+sa+5qiJA5ZhdndA+Cn/snN6j1gIFR
r23wBW/9qOMn2QTZKRhluEdkdy8spgSuhSPnnbCM5KNzG5h94WB9GAzG+uvRqPQP3bkLuLsVEzEE
pUd5pEQICxgt7216zS7efUcqMuYTo6NigVyT+LyRvUrzlyKZ9HckbR59SJxMQwrpDs0xzkNeWVl7
5qEBUfyuIooFtpYdBuHOLhJlHA343/FmCmznONYR74dIKo6wM4GJFoD3NKTrPEuFwcbOrdBsLB9n
m+9VCaUPUcwl7BXszI4Ko6p9MrUzdjeTjxnzA3B2aG6phgp/JG5LkF83FT5T4iTCWhGXL/wrha8q
/mCmYgtsZ75X3AmKyZ+kH2EKDTJFaUHgMLA/zUFQ0QolDcjGVZ2E3sbWNaRLx1KRd5eHocSSNHZ1
dCed3Asv9gCeYNMNITPgYk5GZyv4ob4HF77Ntb+AwNd+JihkU8PcoRkzubfpIRB82oKB3lVMfxju
EROoyJqegrw6zMQfaQlSkzoIWrkdjOen0LaDrTUpenDSwLipY/SlhpLzgxmm7Q9j7uN38lLxyptz
90X0FGvWs8Q+RhXnPi2Z5rE5p+2+MT34unGh80+c6nieSstimmXk5tnXZbBlcPsKX49hbmx4xSkG
V3WKYDRsnayY8b9gRmA0CK+LBp7PwSwIOOVsC34swS/6ZMwcO+RUkJPPqrw9CKftv6Z8rk7G6ISf
NQoKa6BTUwxJtN6m07Fm2Iiygn2o7OdlGGVzCEwNq94LY552LjoI5OuI0i0zMvu7IpTheZLRsPdE
YN5ORjlvR5w2OwaIz141TTsvd+WW2VR7poqGO28uzSvieeYlylIPUGTd+q9EoLrtbBr9p1UJ2mUM
qme06bF0ZL75Jeq+PcdoNCAZTdwgRuMzMQOaQCyUp81KOSpP8SWWem3aFud3bvidU7i8KbPh8w6H
d2CGOVlrKzyP9kSYvVHZ0SNs3W9DxkFX5JjSTeiEzkM1RdlTH0XZsex4QzZQr9XRCWFeV8qUx2lq
0k0Oy+Ack3fbmJTMEVtL45UT9fW2HpL+YuS+D5EybOq3NAFkAQdmKFVwYxBW6E+9wHHKRtKJNN5T
q/boWMKkv89kS8svEakq6H/Bs/5r9PBXDFpg8ZYBwb/WHR9V8YmYOlFFMf3l8s244A8i5D++wi8l
0nFolXCZMKBgu16A/PH34QN/Igkj0+Lgm9ACEAH/MXsg2mPCq0G4ZPxAKsjmL3WV6uP/8dfljyzb
84LfgFeImO6fEiL/IEMyFGHiIC0mHODkoOPIf0JtSrPAzOMoe0Nz7jpT2L3HKn5NLTQDFbd7QnJ6
lzdXv3u7/i9TCPnHicev7+pxTJK2BbAPNuAfhX1+g3NnStpW1j1nRR+fX2zlp5RBPyV4yfXUVjTe
ugxOi/w2cvD8dLjLzlkbP6XUzG8IUy3Faan9a+Lwp67rfyusL1/p/zFQ58Ll+9fXKt5aBP8/yuTL
3/h1bdKJ7gP5/Y2sGQBOXK7AX4MxM1iUcGRrQKyB5zpLOv/vmTSC+/wefyz57Jj6LIDN/7g4hU1N
CpBHRHLD5l/H9P7U1ekvqK3fjYCAEBtM7WzIZ5zqIJP8UyQtbVUieFI8T4yI2IU52yLAoMSx3Dhp
HG/xlIMIdulGIpOA5/TNQhPmjGehlyiq4FznYbAeyNaQ6ck2hM+DNWkW2rX4C5j3fXHfzw/1pJH2
ilNVnJs+vKrUQEGFjuSLFZ0s816Kj7x3D2YfYh90+41Sg3iu5Fc9SPoQzzQAlZ61drpP0bRnNRes
862dbzzJnKhKjZ5zGd3K5Mg8NNwQcorl+t8hte2lHKk/62jz8q0KJk6YYqtcHp7RDWfmgOCpOua4
wAOqid30WvvtvTPfJ1aCGOUS8yUCEg3jqRnEyebcseR0naExVzJjb1P0/aZRmIENSRCqxS4UkzIK
2+YgOJW3Jq2dlH3GjnFuaMwNh/fBG9oNridK2IIlvxV9VYWPiy294LyuyGaU7dFiGtASPF3lS6pm
xo7TDbz+Tm25mdeyjDagVABjL0kkyHhL5KFDUzSn7dj/FFW88YufKra29kzion3yg68YxWJ2F2/N
HNwPtrwmpYzlnZVw3+FRpFnpQlr9adaue7Age67Yi0Y7LIS4JJ2VQz0kXJ3vGCUEbAqntpEcrZc+
0wjAgbOD+ZUeYCzVnBnRdITpNRcjIb5Mb+VJFFem/UHM4tV1Mb3iMn+bwckHmi3bZQwqnOqZtbXq
nnA7ZxuEiHKfG4k6u5bdXauZprXSeeZks8LzQHKAD9lp2fmwrYoc47EZXQq5w2cJGEImDjtX58XF
j47sel0oQA0r2+tOgK5uA3ZF+wTUT4WVXgTHPBIkEiPnrG0tqVPJrYs1IJsP445hCqgGvYVUca6k
wuCnvpsw54qu2pN2y61R1UeLi5T090/JOZ6mz72NXIzFZSebanEw4KOhx3kpmwdrFfoXN0/x65A1
r7HIsXfJ1xnOYkEFWmGDCwpoI5XDhJBOCLr0D54yEJHGRR2Gjj5uEDNXsRKb0U83c3anQE3g3oAO
OBdr35/2ovbxdiU3oZduvQzJbZB37KnWhv9gJyNtPCNNMGgAggGOTQUNVXtUvBAeoozIEyda+9ZM
CHKR7MruR1c9EpiMjecQNyui6nEKcwqZwVxJhjpHHnU4b2gDn8S59im8T/FoqXdNFsct75QDX58W
EWKR2wk3KyZc8GNlPB20Md4r7ezl/H/YO7PduJFuS7/Kj3PdLATJ4AScPhdJ5iSlZsmSfENYssR5
Cs58m36WfrH+aBf+Y7kGoy670SgUUIMlZpLBGPZe61vVlax1SOYkxMtEbeC04+CA4VQ9hol2puPz
gQ+GCnUI1g3mTkyX9DT4E+ipeJXadNo647tGHoB4MlCp5nXY3IwkRNZVTJReP+4MDfP7sbNusxZd
SFHIftf1N3qKiEsUO6M7m+R4B6LruLQ3FS9/AvIsIGLxlE7FIQGTEzpXxhBtExS3Pe2QZkFHOWcv
nRNCJ7EHP5wIckuI5MAVFqb20azVps606yp7tmPjPSSQPCcKoB/upxAPLEGBdClKRtVLiVrGoTpe
mxjJsF3N00tX47sNs20R86ZBi/QbwOCh8VBgF2p4zWtMcHMD7mB5CzWyYqvNgOuvtm4HmEldepOm
IVPE5WAl3vli6k/4zhnapT/o0Yu+kjlzIOy2hZXHEVsUaSdcbBuMImuAz9TEJDjN8Zkrx2ulKDEy
XIpuxKYQlw4n7PQwSDpz8zgErimmXRwyAQKG6jG7d6uoKrvplkfP/ULHdDOSwSvickd47JZxh8JP
oDJtqF74E/sU8O5U151ieHcU0XuudlqmOxEf424veuneSLO+b7uEIoV6XoWnlCwPGck4m6oobTp7
QMsIc/eWk8uuOzBkfKmspLuk4URMZpPkL3Q5r9mjo1PzmmvMPJ8H3lpUTzcCISkhNgKUmnGrsH19
xnfFDr/09FOUtduG6Dzis8hykQYhd1V8VRTWjaGImAbKNfPFknOVZpcqLOY1oMIXyERDMjPGhahm
S9m7Gn/pZVUBh9OrMT3LjJ5TZScONBj7bYV3gIjd9rYpYhI1Fa6ZTjj5sRkRxFAtGayTWcfTo62S
do+ZUj2YJU0qvAa+oOj6Noye8ahTqD6oic4RtDLpW5WRPakSO6lElR+SCxBEZRhQzZfbgZLvvh1J
ReAL7mQ1HGTjvhY0bM+1VkUEdcBmSUciAKk+9mf54PQPoeV2AWIqMvlw5vpVQtJM0sEUiwf3MQaA
kKwRK1i6PyHA85HZTDvPGW+s3OONjC+aSX/gjMzRX3CqrSLCSV39kzdz75S8JVU92tO7vR4Wdzzm
ixFgInoEpRACo8HJvZs6XKT1Oy5wkskrUb7oTe2cRW0olg1h67rfhh7uQgYWh+dKRLxPsf5gWNTh
hv58lvFh8pbHTilk3dMr5zc34BvInZFM/mzZR7yXR71zEyBmPGC0j0FTJlvJouSb4PR8u8uTXRT3
AYL5R1GOT5VlPNYGFayMJBg6lse4aK6LWu20qn1UzriPlYoD25iATOrCpSXVHIgzh3FIiEy/b51l
XV42taDEblvNGFMq1A7gnjdx2nEzCWk4LCKC/N+fd9Ts3gEsqvO8Lkmkq7ryUx1q7m6ew4mKfGtu
9V5rMUTm3sy62iVmt5d22910mkllFsXzFf65cIFLE6P1J0i0vy9lFW8liemfbdlQXtVKpXS/jiUR
5S1UNLti11AjnCSMY2bSrhNnpLQ2O77d18Z1GUo2REnaQpDMnL3i+H3jKhIu6VLH/Sdq2jI+2p2s
bwAVVGuFKGXxnwczOWRkVxFlVe5R/2e0RXIyyJhC3ZjEvYQUViTYFZphygNr3sfo5SSsZMVZ1vAe
YcnQnHPe6vYqA0D+LGcNIk9bdCfYUFPPFNZan0sRVw7u6CUBOeDiDmu0/qliMGwHuGciiPHpE4zu
rdIlxfp65g5dfpK9hPyRZt2ROZG0mAHWTLbQAaaP5rCKZvO+0LLlvDOj6MYYWTg6fS4vtG5BkCxf
lXefOeO5xfbiU19m87GTlCuImcfGgJLhZE7heEfPaXqWfPpLO2ZBGtPQpBvpOVu3be0bKJ/uhddO
1Q0fZU2bmm6dPByCIrWYpVL1KZt11BwevAarWI+JfIDltcerus9151iHxHF7hRtesxijg6UOEqTU
RtgPivOsNrXLXq/KlzIR5afYqaqTNXY2r15qkImD5CEpl5mMl7YmWR6WA1by+AHgy3hK6mbvAbSk
pr6FZ1jgNyQWCnQxQS8l5kTNyh7ILnucdS3ce2FEL98mJzlV29ZK9c9OTV0qyo1kq0prvteWrPpS
GJ5FungbbqsqGw8t4pEg1+M2wKMS7ozZtR+c0otXrAERQ3ZImFMzahmPi73V7GrxzsuiG8L8KP4j
2LiQisSeyhzSW5nbryhmzlTZPY4DaafuzQLLgfiZplpGKlZDdpHF9XFMk4otnO4cQms8hvCSr7qQ
9Fo5DveJC6KzUZAhmb7ik5zkPX3u0V9EQwYphceCYKYVeIVML0neGlyqfpnMOCwy52Q0E1koVI3X
DQl7wwO57OGx1lVLl4MNe568Rgl9tzq1n/Te+ZQOwvLV1O2G1LoOITic2YM8pRlhcuz95zzBy992
1yJlJQ7TpAwQQGRbUssfLc14LK2JrW0apedd3PiU7hLOI95t7hJzI6JzVMe4bczxBm3lIzDZ6w7+
w1nX9pwOMHJHemnsvaZ9mAf5XK3nFoNDSuRkZ7rRIH8CnmDbY3Yx2OjqMVpwYPLkNAWxw0CxaVa1
DvbwjLqdRFgMdaKYKcf11k5pxqcomdRFkUjMr13spdeO15ILy7h9S624Ccw4DI8Kf+GWuEAX489c
YuqyKprF0FEIbUfBsOOlby+yvO8vsyRJ9xC84BwWhJLzZhSr3rspg0g5PaFMeYHKvIkQeINaGuiZ
ICQqugRVYYx6+jQvHTmTlWjV12GcoEPldSWoAyYjANsqfmmRmgSzGZ/hQW3bUwe9c7PgqybubVSH
WlNhv6vRVybndosqcTlQ5VueKJ5m20Yb9vasv6U4jVTfOFjNKhLMdfuZQ/FqsJm+RMBJ/RHiyfFb
IeH/6WKJRanir4sliOG+tKuwOIHi0/7r61v+r8tKdW8/lvfW3/C9eIKE9jdBKglLqOv+riP8Hegj
5W/8JyqJ3gq9p3ry7+KJIX4jKgKuuNARJ37XG/9eO9Hlbzo1Dur+JhZsG47iPymd/BSqwO+3KekZ
ro7GEX4QkSkfhL66lpUV1MzpOtOUCXODuTBrOEqVwtk0ZblAH26L74r0v8ynWIsx/12scbmmg+oS
Rr0BKs4moeLjNWkKOyW7w/F6GfoB9UK5sN4Vxfdx95dX+VaT/OkyJioJpNxr4Ad/f7yMXuPFxx0+
XIMNLU9xWoBJTKcgXyR7Nw27ddzCW8nG7DiV7p2d179i8ut/uLkGwmSKjI4OkdhCwvnxE1QgSucF
WM21W3VsYOvM2421RTCqN+DJbq3srADEEISQof2iGYwjCivKBeRWcWhQ1C1grZxTCMlWy3B0Hg11
9GICp/nFnfqG6v9wp+j0SMswHYe8EHbOP6m9YafI1NZleZ2aZbyzS2YEq4y0/VhirVyMBTeKh9XQ
98zmMtFo24mlftbjGH6gXL52hBq9kvRFzLpQzVkR5tNFDNzlgE6LU+tomnvSa9MdzCuswwIKlD2P
T7oJ+wSxPbDMVh/8rMOPaKfT3Q8v5p+VkD8K2RlrDG1uv0HtnH+GDfXxEZTFrLGjk/m15dEnxKIx
+c5iJbjgIkRvKhd+L9V4iaZg3MblLMhpy6fg7z8EddOP492gQEq1R7cNNMHUKD9+hqq1R6hcaXY9
Ipo8h7jxmEZA2czR7nezcwV+nJOSreL931/2jy8AIFVmDxrlPDyDvsLH63Y4lAa7LKLrlebmL67+
mAO49uMUGTwLtndIuvgOShc5w5wgASgN2ubvP4KxvsofRhbJFzZffHUUwIL+maoP77MqU7v0rpy0
aiEUkifYAIG+jcpk3LqY9Pb6fCej9Ko16IbPJTIION07vcfOVsFcOM/MJt6hOplvMkUdd3X4lRoS
6E5/Apfkd9QsncX7RUjQHyYoGGtMyOQT2zwzZNQfb1zGmYD11/BIGPecu9kaB7yBTfhdnv/XE9R6
/z/cHH47FYd1Crd04Vg/TVDGVFVR5bgLMcPFcYp6TEE6gxS+36bPrHSnI6n7gijqJek5KwBcoQ/s
Or+YjL+Ngp8+BZcGesjzMXld1tH7+uU2KaP2f/6H/j80uiVkKC/GVWmG4tKqh5NYpvx56Dz3ugtr
yKyNmQEALGACbVIxvKA8tGPQ7NSp2edk1bNlXcSth56xy4TXb11LGcfSgitKLU8Oh7hr1rVEqs8L
hA9W0X+vvH/2gv9hjrV1DCoOdX+XhQzZ6cePH5FxYil41ldxYZ2UlkQUSBhbKazf2Vf6jGcYQQfh
o01bXTgJpxaA5UN4dAasPDsZZ+hK5lj/jKiCyqJwkDgOKIEuoK8uv3oh18/y8VavwGKcQCuEk2D5
nxY+w5tg1rPFvTLTork1LKvbI3F2Wj/K9J2mRbB+htI5hxozPXCK4AYWOgfTZHCZapsUIUomwZEj
I0u7Kw1h8y4uS3Sr327pP9qw/WUEHaP7342t//q/rQe23vB/D641C+/3jLvLLwUZd3cq+dfpS5l9
+XEft/7I932cq/+GBt+k7SvI1WIpYRr/vo9zvN9YPMkOcSQBPPRK/72N835j/8EiRnolP4U/idH7
+zbO+g3Ogcm6wPzi6dY/7IBxiR9GliNRfvOp1knWcE06puv//+ElrsvQNkJosVtdDdaNZ08A9WwK
+YB/i/F79/Mv562Po/j3a7GTJReLVZWp8uO1ELRmZeKUlLAzEPgJUSKks9bFIWR7cp2lxu8Gxr+8
3p99NzbHrOOS7S7N7o/Xcybby0qnnrZt1UbBMEpCSooMYEpDIfqHB/4ns8nHlfr7V3McW1/RlmyJ
jJ++mkwcDcuFMWKhXnsFVBpf+nDu752RniMdlpD4jtTllQSiRYPhn1+cKCVnbf8TLGT99AwnLfHg
0mjTFnFpeTDBhiybchHEQRtJdSEsvb0WRuoeCRhKX//+0h8XvO/f20MhbvE1DPHHiSnSUUQ7SHtC
LS0uDLvIDiYkgl/sg/SPC963y+gGnVph2Ywdjsg/Pcl8zq256qZtjt31rBq6/uSOFUCdojHuaiXd
bda5BOraJNBf23T3Nk3RzddLyjnh+yT3l4PqT76xbgCOZxYGsup+2zv98MKEHUk++EUmTsYAibUK
UMsYV7/KSFqH5n9P+N+/sImVVHAAQNzh/bT7jBB9Jilh8NtZTMsn/MSzxMllEpansLej68enEe8w
RFA2xEoU3esuO5tf3PaPK+T3D8FmRme+IVnxG1v/x7lB0jVDHcSH8PrWPgDniD4hHpvPKRCm78k4
xEHpwJf4xyMKHxxTEQ44xrP9067CdamF1Us+U82i2RV50Zs+e786YP3ZQ+TRsZoS6PjHi3hdTeGK
PPktQSzhJrPjDHcW/Yt//FUMx7WZ95G+MAX99BBVL+t4zNahYnrxeV/geu1COz/751dh7SC0zOMd
dN31Kf4wIPE3hPagN9N2yjJ8CG5MXIVReL+Yu/9kLJgcQizTdVAaIef5eBXl5IMl9XDcdq1LSR71
HKLkPqkeZk6vgTV12p7E1u4XI3D9rT+9BiayEcIfTCYYzsMfrwrvBgaXarmD41zsZA7PIcKqshUF
kuC/v40/p7auKyEjAbIG7xvPyv7p0IM6V5ZFCw6u1SxEfXlueHt3UQJfyiKB6E36kCV7LR9wMVXO
nL7pbd1eRXARrDNci5Hw3QpU5v7vP9af3AEUoxjE8YMzlH5+HZYUVXVkmPgArE4/K0av3OlV72HY
MOJfPOKfjn3r+84jpJwEhAsQNLvNj3e7G8TQIjaft+gWfbore9aU+0QbznQRUVDHzGSlzrao43PA
k80/fVk4ajoeKwizqoko96f3fuhDfdZdrd2ODuY//HDFtnJl9IsBta7DHwYUVSMKKowkk5heV/70
SsKjU06X1N120cwUZS4iSewwIOiWaNyTerf9+6eHzO4PF2TF8ribFK4IcV1Dj398OyMiPMwOoDyK
VgmtIp9yqDsInyySt+MOX2XsxsZXMr4VeKSMwFC004DoD6KGDLqxRxFjl8EMUe0MW8zRmSF6rIpT
Y/envNCN+uB1Q/Xadgtioainsbcj3Dt1N0a2VCOLBdSXXYcTkdiiadBymm8tPUrCwPRkF+IJaPYS
v+wYdFbdTL6J+v2GDJElBYtUiE9O6loVLqQwfir6HLqqkbAAB2ToxNGuy5Ed+q2OEWmbWm5rPCil
AfzTYwupBhDqxAxsgPbxdZnV1UzQV2W71wCoQ3M7ezN3YKQN86rXM20wd14mUp36uTqUkk6aX05e
f9eSnXxHi2GKfEOfsGiNmuMVd2RyJC2lxt4wP7ckUclNrUHdDhp3YIao3abCPhrp0Oq61o7wBBNw
cgVjAIjdUmX1dSlMLcEMa8MFA8hMGApdauHXDler6KDFfmg56ZcQfDjY6jCZ39qI4ryfirx9C3WQ
OdueOVcc4BnG8TH0muSU9h4sxGLsceOTnLkEczNYmQd1P5PApPoFrAyB7lF13lhmS4OK1lE/Y1ua
vYRH3GhmfllFShKhN1jK3OB1NQZqLykKibxn3Qjw9+nmqkNDCDxoYSuORqhR+zLRJ0OizCJgJaXy
XiI8q/ERiGfmbKulgNXM+bxDwqUblwbG6kfMzJAN8YOFGFczRsstyMAhPXM6Q7txYc/BWIcp1W1M
6ptoH9pCzzYYpwAUZNDMoSS4LfXXThG6tKncyPtS216f72n02PWGUDA10qfv0LMMlIQdPv4M26rs
dHpZ5TAjvsaQBit4ybWzhptc+8gGZLrzZBdW5+agiQi5s0bLc5pDeZ1FkanOMPZYeGK4m/eIwafq
zC17nHYm2vjuvHJkf1VICypxVOgJyFRarI9gGAnqcnMwgEj/J+Mqgat+mnJcYYFG0tk7W4D5kRkv
LveJFbfP0VxC20Wn5CCEMHrT3sVA7KK9KlzsxyZy+Ve0pCn6wHImTC+vLd0nNyZMQfsW6j1nGvCC
Nq/zO3w//I6pbvAwxlic04NDNWNntaKxkQtqGjxO101ncuV5tFslO2e6XiaQdHIjjUonIczsJTq0
mlSburbajhEB/LdH1sT6FAgcSIVPhpkBOwnlvXusXHt0/DHt5LKBDdg1d6gR6/7ViZC5PBC65gEp
t/v6AXy7PT0h7mtvoF0IsaGRzoRRxFQ/NkUdLiGdKkY6b2AcY76cBSOfLDFxNPveoiFsxCEtaa8L
H83WBIzEviZ3d42Qv9dg/3894T84Kv2wkPyxoNB//d//610lrx8qCt9+6HddLXwYAZiE3SWrkyPX
8unvrSEbgaxOSW6ta/1QUNAMA9qMg6CWBdAVlBbYE/9bVEvQA0OTzAjqYJS8+XX/9Z8fTkTtT//+
IwMG5s3HXYvF4YiWFX2rtURBGsX6bX9c9WTSUtxYXXCJrRdGEIkR64uRt1DA8Q71z2TBUJQctLJ1
Tjgvl6zxzQbkwyaMrLa+NKEZSRDEfVMEqlZT5ZsU5bTUN/N4uZQy7d2bkU11hDsQBGh4i+dMDaeS
UdtsTVF76gAtKsXSLiOWTJyiLAV6CXIiAE0wDnf2IthgrBhBs/UdzVj6ICKLrgWipXNk3+QF4Fg3
gP4W3ZR9u0wBnuXZ/owMqQPVS/HcQNOTgo+iR9+E83QFAAhb8NpVhYwxqiIjK8epbcdvQABN/sT6
ll8VUMDVPisbN8VlirTg1kiWunhptda5saLSFjdWT9X3DONSOwXmVDklEpsJlidk5hVGDkLAve9n
p7LagOoeXng6QmX+QqZBnR461xsxgKAkrgp8fsngXQxVp4zAHBYY0xds7q10CTp4cAJvY76M0aXu
Nj0Nf75eNT9bnadh1pqarn4z3dijjc72ok2+5HGVNYG3gKkjFmLRvXDNdixbuOMxMMEbvLip+hxb
TtJeJrbmIqGw8Y0ei5q55R0Rctcf9L5a2jcM5Tpis8nMEokQdxhNzQhy4ep5FOR2V0IXjdWUxFPQ
2Uu1HNKIR/I+iZzgPVQcurYLK73isYExkkTDdnrtRVfliMfPJiEztW2+4EDIFXAEPiwGOUgJITQB
4kHz9irvh8q8HLzSo8Hde8iJ/GlKcMccB0w/7WcUsW34tBhAoz81aAGra6cpt8CqG0Cbyb3pWQA6
RzP7RDhFd4xGD/pC5jzJ2a6/6hUgT6wzwxMaYpIj2Rx8G7g3Md05H+AP8mWMPgvF77ViW0QRUspp
mvLrlHK+iRxchv1zQ9oVWhtDdRsKzckogjYRhMu5fS17N3B6MkeAiqKguM9Bnacbls5qlw7LsqJk
6x0PVRuQMIpJoG9FUxlw+iSNycJUDy+RfYLvJan9DNRDT49YohWE9IL4EnEJKUqJ61FD5xL6EUIX
FZCClKyZdbWc+1MyJ4nYwyadlhdOUmDFt9aUWcZlBqtsucqBuBmPDmDA5yyfjW0jtaQncGguzD2t
yWHHGxY+80fJfah7EwwaisPMbyL+uvCgBdtnguxxD0iEGrpbygCczDdxFxt5uhFoaQb0GJXUnpJh
boeXGWL5+NXFq+8ehU2owQGc0phcEL1QGe9KiKza6VqfhGf22KQpql5YEptlMvu8u1KEt6NCw9V9
K1EDZf7ap9EZeg0nS4jCONP7VomtGFYDpnSGIvN7SHDP2gBvLkgzk3I6smSQn8jVljOc4TDFF4+b
uhnJ2ZoCL8sQM5cw4tjYONoWqnlj+57TkTsauZXlG+yZGl/1WnrK1kUWXT2slHMCpIsFh1aFiBYu
YBlvBF1Q+JVjVTwNRU8MCvm/2blmquG6mgstB+2b2giEa5m3CGKs8qnHdvMW0uE419FsYUxNxq+V
4Q7bqBrtW9zOT0tozbeQuFFEJ3xpQgjjEEW90Wb7ItPsLU0M/AtTw/zJBwHgsjiiOjpNou+XahiR
B5MBsSmQkzxP3oSmLik0xD/ESD2yf4+u2BzqQQaVYZvP5nxrlW6+rwWOm4azyIk8u+I+osJ805aZ
aQDdbN85kqN0DpNS7hq4rc/14lUPqTNCzhFAeN4HQ8/X4D/b3Giz62yQazrjtnA7/T4ylwXdGFyx
d9GZzpOTg78BrCg7H5cp26sOaOFZbysHja9rfYJaOC37JSS5BCzhlG4MBKXIYgqHjFhs8lfQAZ0t
hRWyi3UBK2ADhnx669Xw0Cna6BtnHMonWYrmnhnAQL4vtVBtCzR0x9515Vc3H7zLpOX46tIPD8zS
mC9y1YafYZIv+glKwIheL1cD9NMxvXKQOiPGjqejTWTbZ1RqFPr0iiBisIP0oQjWlngnymhIfHCA
WCUaXa8PtWGrx5HFPgrqybCbvYNe+TbXXNgyuhM/IcWAqEky5V6Eury341Y9KzH2O512wG6cnOS2
xny4beBCHQa08DMoc4xS9b3IpuZylN4YXs2thvQ2nek018WI0EdZMy0CJlucC4fE6IjhFavto59L
cWaOwnpQevIim7o8A/Z/yrAKolPHi/9Jr2vJqBfyYt2uZ7Ob39fLwkmJgFY82Esc0NgkGyIJT+iZ
bN/qO3XT53117i3rVsCsjeI5CVvoaYat3cLCxHJTVtUVVs0YxpwWPXvI2fdN4QyYUC3tHbWtmHyv
SYkM4YwtbyaBkvoIiAX1ueQu+C10TNCiaXLKl/49StIrz0mOZUPQeKgb186YtXeyabRtmij52EBC
R5tcXzp5d6H0pj+mcY1dRqsK8R5mxFqijD2XCsCn3sj4kwaRY9MRaTWVhTx60cB2AY1a42FPLgT8
Y+YeUfnNRHgfSokxvJ88AqZY+b4aZpgMPnDUma5dv/eytDqvxxJShAIoN7T5qls1FPSHphbY/5Pu
CiLChOrDcw9MqN6pWFJtXxSR9YltkGZ/bio1RF8n1FweKSdlc5t9S2gBbbBgNtDIxgTy0T1SPxBh
ALTZawLLrdoi4LDZ1zVmE+V1KC/YrR0KWDnFLcCU0XnOPX14QYcGk7qdMTskaV8GyC9FoNX6ex3B
69gxyxVvGWv+JafuR0BVKVSYmPm5ahY/cQCa9mEbNecmJ9ND2Hl6MAhCfkHocSyb8GpvSgeBYj6R
bIMMFXCORzVgmicU/fXsPvFqaPMWpLi1r0yzJ94pzqMd0JT+00TIknbM63Xa7slKByoNJKPbOWqe
X4HCwIKlzF11V1KGzR7wZ/NqAahHuK6wvehjTvAyNkG/EzbgbHvweMi0+HdpC90Q/Fi9Dev6ykhT
N9pK1wkBV1VRoDU5+m+ly+IUdgmfJ0oJ9RmXkxWOTQSlpixPM/IpbEbwgSqDzAeiCx26uTqigTDT
NHxWRJmRrdQyoVIJAuA6LUa/hVg4nvDVKJ8QccAnKsrGr16alXdllpTPbmZlT+CM5BOcwu528qwK
mLmzNLtBzO6jq9ruMAxZuZv66utSOMj0U/JZo1S4F7VeFheVPbY7xAX5V6IczX2fSXGIs9HeNF6v
mCnN4koNIg4sSPtkALXJLZ210m9jTd+FY1GgTHeXMwpP+mPs1A95InL2yK7YV+kyvBkWuVPE279B
Q8z2gwelzLM4mtbILjdDNtyyT2hZTRMit5rGQ4fdNu61UYbxEepYdKEAcbKzmyIWWxFeQMl6S3IL
jSovgBdYUja3iqdpniE6LoK274tHuWaDVaXI9wT+xC/kkdj4+lzeuBYv9EMLkWUv26K8rMZefh6r
Mr+n+UlUNUcRGDzapDn7bqrZnzrlHF/JUWErwfsET9vpINOUHenWGae3ks0ZpDbfSo33MrEw1y1s
MDbtJNCBOoWh/AxGNAyWrGP1z8acUJp6tI91hnVlgwCVTQOJOkeFbyjdloWrt3j1VKidue6SEuI5
uajru9UeAxPPY3DWXUD9BQvRFBrySTOU9W7Zc/5ifMuO9Tq2iwvyidkojWAp2rDyMephMoc1WX8x
Dbc400sM7vYSIu+ZF0m8ownvpNFUM9wUlBHiYLSXiD1de50bo7wcikntdZHh0M8LWC4UMi87QTK8
35azBQKqGjBlrEaa3gCvssn7MjmzjUUoLP6KkWgqp3SCqUv77ILiSO/3NUk5+jTinFcaOiIX8TgG
KCPPg9CJlxNwQ0dcVIztPAC5rPhKs25gO2xMjoKM2PHS653sHtoe0xYgirA+n6hTH+LGNQkZE/MB
Sa1MzwbYnHhELNk+jDXWUpLIJwwprZwtv3f02KAgm+nTY9/OF8ooielC45jH7LRFfJjjElYy9SKy
LgdiMSJpv1oGFpZNnlX9Ne6A/CjnLD1NxRK9OG3htsdIRIYDx61S21HCQtlks82klSVodRMvxURU
pblazi0yCpqN2SYDrpI+e9ZSl10gBI37aGp5FSs2jpvYscS7dLsC+kiYHjVmuceot5KXIdWTLYFv
w5Oq2vKqx4y30W3Y/IZJhs9GdbF2RYh7dEWoRin90Ki8R4K21y3sOAsMIjpRixShAkA6FnXcGHh4
h6Mb5nvmXHoAWb7o7Cm3c2PL16ECyuyXKRFHmzwN1RUsq+GoQAmeaJmW9yVpS8+OG7GfrmVH4MtU
d/VtXXti15R5fj6LTnxeMx63ZRraR9EpokdZf8Kvsu6aALYMHEhTjTdiyckEIhJ87oIJ8gDvppVs
+07IfUXABNNF4z1kQ0VJQBvGA+Wz/lFm+CEYEfVnS/QCznuYvc6lk54gA7nowqtxX2uz3IyCjk0D
KmYOLJw4sa6j1e6G+Y5o5PQNWXNO9qLZnzcVw7HHUPIKxwRDgtXGl3YxZbc6EyOLT9KTfcOR6SY2
0F021dR+qbzau0lCgcx/8sBI6+6RZgSleruIzkrPAhXrcgv8ssybO1cW4eeua+ib13jCMJAlp7hI
WMyJxJwvLUYyhq5DHpYhk0hippMPXc38bIVhcY41qj6lEKppLlZ37cLOZTPperXzzDSxd8zhMxgJ
DO/7MQ+TMz3qyfXpEwua96jyT3JpR9MHUS2Y1EgMc6iaZszhhX7jRUb7WDZOa/t2NY/s4snSJAI7
jBZ+YrS9myiyq5rFtl4cLKoxJ2xKKOysI+BskyvsQ8fWifg4wwJb7qhp+NKoSj71Uzs+1DqpG76c
aJVso0Z3sa8u8MTKdPKOHQZK73xemiR9WSqaRYe0YaM/enT7jlJmDTZqDnrIAZv0K5FKK5SuHa+H
UloUnBv3Xbjp8NwmuWjPJ6wT6VWlWxSV6M4tlDkREYCdz15aS03TfTpkvLyTkQA4bMbo0Qtn+9BO
sr2j+hHum2RaO/tGJKyjSUYHPQIVzYdxUhY0j8IioabAwEascURsOZVcVQLHICBjMzYeaTI9MYrb
hTJctleLae5Ag7tBUjXWVzsSzT7MqnTc5jFbcshRSwbMKwQRDCr9zV6dKjmG6O3kOUReIXLNsh1n
VBweCnaJPNb2OPBauAahSJ3qKLlHTXFfsWRStIXxR4ASpr/NIOrmYVLA/DZlR9oMCYtA/IukeO07
3Tpr46Hb9I59l4Q9Waz9qL2KtkDuOZvUAxZzugO8Jk/sUs2AIpXjT4UhLrU0SW90ck5ARZpgcVTp
XBBJOt05XQkb3TQ5jWkFVlCm+zaoo1n56MDXeFPdzC5Xd8u2UEu9ZW1N4cm4XrQld2S+aLoG7CN6
JxFiVCK+y6pUemuDh/WTtoQIE8+SYAzOXfm1rSUZiW9wj8WF7pCuR1uimE02BJNJUhoIGHGrcm+g
+NZQBD+n5EFgTkaWfQprCPQKMT+mZt6puq2ia+A2JHhuGVkj2X0rqdp+k8XSly89TR9rB+u/ISep
c0FQAZNslurTCjN1D32W/R/uzms5cuzatr+iD7hQwJuXG3Fg0jLJpDcvCJoivPf4+jtQ3adFZlNF
1Xk7V62Qa1UCidwA1l5rzjFDbLUmECf/AT6aWYusQt0X1nLWwxHDk5uHwTqNyUM/wgec1S26xgTT
eT+wmyFey4LJIhNm58Gr4Khhqxln2kgEG2382HpizILtycY/1E9eQa+9Puv9zDiyfVDj28Qa9BYJ
IqOwrQq+1VyFXYHd2mdz61+SW0CWa8rWYdjOAw/KFTmuHJUAL+0tZ8NcucyWcCuiYyXWS8mzmExw
g+3tiHtHDSx30mRf8nyDVBOEjbSiCEGKy3QTS73QeRy7XQF/siQv6Pp2rw5hG62wXc4d4EOjn1dR
QsYioM2F2NU3JiQDIl8ndaMlvhJuaBJlxj4tsIiulXGmLWnP3Qz9n4BFDk70gECULl8Uc3gRTP0W
/GzWHiehxYbDFCic1jEjbGGVhFCCIaPJgnCMo9LK1mADfcXWp0YuiL9m3HiWimO+6H2LSbzVMTbw
2M3jjhyzOlYZ5jAJF47WPHLcuZ3p1v6fxpjMSiTXHsPhNAHswsAcxOqzFUrlrhF9Cwt4aAWza/qM
8gzJH8E2hf1krnSZDZYjDHBgoChm+rEZs+HM7yClGuC48Ctwe7JDSTez6q+pkabZDpSRiLsClWYn
y+dB3FwCUryjawkyqAjKK3rKJJGguwDjsxSAE5HtaWeAn5yJBusCX8I3aRLpASprxQp7MGd1cCUt
kAEwBT35IEr9SP5Ft6UxrN9lyxjJYsu8AMjxWDMclMiGUAm1bPO3yh9vRzNrvR7IEcuvIYEDu5C8
2GF7PaGPb/WFRwmWksVIFGAlIoSdEzl2mDnpTpiG9/VM+dHHJRjXSmicoRXqFWOpzKtI5FqHYyNs
jL5mY6xSj+Uk5SXJsG4wrXitSQ5zqS3pIplI0oVFbiNtcumoNRV5nWqizm42BiF1cz1ZW63pQRpG
spjQZ+FxPi18KzOXoJUpobnSuGZukjQIiBwj7BXxMDPZ3oSpsRf6JtjESpF5qhBOq0pOrxpTe470
FPNuxgP/MjB9ad2LUJX0QW224VTKN22il+/498Lzhm1abfNYTI/pTNJhVQG0M8uiO0hdVz2qooR9
uZHTLVW/iO6Wwz0NkHo2IfGObsYdtg+ianwnTBFis9Zwm+tRgqEeZ9ULyR1nPVLqu7Rvg/u+JG2Q
/YfxCnjZeBGBoHXL1X0wwGDbfRNG19MURLaEQOVcklBO1T/1G3OZexmcSJr/vQWJJIAvjKJiJZbh
vV5YU7xeUBg80rD4OZNsBVdCp5ebRo9+kGKjb6NqulDoMdoEtt5KOSm8UgKSAcwhOd1d39vW6L+r
/RATNZKZLwVDfyejX17J2dtUKjptZxVP3Kzdd7oS24g0Jdya1O8CWdL73qjLo5GNzxT5GAzTni4I
t6FdaAn0TpAari7RoXUNo7ukIntBcZfbpU+wwDySFMVEh1gncqWkOcwfGOrXuZeqMFBKDJ3XSRsN
+IzjMb2ai+lS6jDtM04WUX0MMPg6+BdoiUYyoEXJxYUoERWaXGNCFGy/shYjNTcweOmmfAb/eTW3
ytXUTrdTkmz0HA4M0LoHEtCKfZzpmwh1DAFrrKtYGR7xicwHZAw75Bazh9LIt9WwVNe+lLf7fqyL
A3TDcSdpdIAGKt1tJQvshHDAk+uiSWs8jcF5NLSw1E3pR2W1FHfkty9dYbO2dXQfW0OpXyPCkrj1
/GRnVEblmGOxKVJGJ3JrpSuxovqKVWvdM2dzg558HHAggyM3+gNP1P6xK4edmqJlB4faO0oX673X
MalnYBA3m9YqdlMqwwgJy5SGY6YQ/+hLGmBiuVcu0DonqhsqrQZLqVbzHXu5PHQl7peBpBY92iu+
r58rOsu2BF2+sZRscuc+vS/FmDds7Uu3sKkzxn+EFzJxyndGiLNxgpgN3SS/rQP9IahZmUnU4rqC
1GnjjrvP5Fl1+LGWPVw8NvAUJxpkUWNGsN70eymVXgsd72WS6Wza1CV2Z+T+7qNcO1PzTnizfBQm
klxETknYuTOHxW2Z8JOOHRMwR6K1h1C3kXd6zzhcbQhXmpOUSnDsmlVkkDo2J3HlRKEOanEJB4V6
CHegz0ynjJm/sZWMtUulaYY10ocaqmxQLq+FKXhja0rlIS/BUjDL0W2qJeuYR/tuoB1MmHF+1iE0
uJNq2CBGQC879kduSrPKNwZyBt4YBjJMgjF0HvfdGk1cxEa5bYliQhU0kBgcnXWZ3u3oF+LDDzsS
ZNPmciL4c89vmP9QZ/i9cpKzZSFQ41btuuZsiNPkJiwoPexZY1fgyPnwurSL34WW2rpouuJWBmXu
duys6KIwTHLBGS9WYQU9B45owD11yYolj1F7GukqbwWLXCVefwSxeu0IbJFw1IWqSi8RD/tLKAvW
7HYYTmPPJ2JOcUHziaUt5ypR6YMhw1qO6/bep626LyZemgBPy0tG3UhPhMigVKet5ojRYCHHiIRn
mhkU00KyZusjHdDJpbezH08rZc5ZrlX0ZpJy7dKgupRyC2QAIM+lYtQddU5mN67mwJVUka42SD0b
NVKL3mcACk6/WXZJ3XqN4hbWEbMJ3wPkUAVUTXUCWFhNSfmSSwJMQKfSHda10NEYq1HdZvJFzyCW
ZpDarPqoo0M0Kj1kDR2Ez1SX0MZnmadPnMr9qpzgDYZiKiJ7AsfZWFL6AxDQLjbGlDa8OO2jRhIu
eFLr62nitUzRKri16Ys3uqq0tgGd5PBBa/CFlv10eI+jANejilwTzTyiPOXz8L7KgkFQclJsE7nf
sFMjH62TmPZOxm9J/kzJVCCAoetctI0I/4wT0Txmc/AKfga4WslV/H96JI97gEWS+I3q77M6H5Uf
kgjFkFRNkVD+6aciSt+chrjMgF4ojFYRRfUG+AVGLf5jX1BDuhYXlTJMs8IbKdC1/hsNp7RcsX+p
Dn8en0gPBW2+gaZZ0ZFefJRDDNVC/NetyIvyJc7bpyWr2vD4wb6EBrkZJqq28gExRdwfRHR2R2yS
dBzUSvNdputCeBZYpWhh5uwa7Q/d62+JbG4KtofZaWALApB/OXb+M1/P+kexWGKa049azuavz0JL
8ufZLcKXT//Fy1sK6svuRz1d/WiYw/637GT5f/6nf/NPb87NVOLNeSX7sF0+jeZD/smfg77331t6
nPD57fT//Yf0Rlb+afEPE2kHFkUTK85f0hvln4hnF4UN+DrwdBzgT6Idf0bFDMgfY4+KOEdErvOn
9sb45wLYx82zeEx1JP+/RVvkj35aauBXOS10tHwowHgJDc7npVbMeqdWkr7rhKSit2ZK+FMhEYRW
uUXFKTkmuzJKj5ROYoKaoQhpV6Hpmk0rhNnkM44PR7KXbsA2a+pG15tSX0WZMiV7dsSjuEdwgAHN
WPId9CC2GIMsqxT97Cy0ky0mGbOZps7l+jaUkFc4gQC3GRYYik3FDcpAgw7RpvqUTLBWCHjTYnSF
zZYnATOgWJlrwR11kedOFPiq7KRV0oJdUaFGhRg8jmFU1us8W7KOR1Vc0xVTwvUgUO9Ac9HtTs0n
l00KLdAMRMT5WAu5eE4LGeW6zVmJZ7kuJA9zX1jZJsExoT+YeRo+o56ZXWFsoWmLVS4fkfM3nsWY
vajPS/ozbp36t1Q5U4lQjqSOBqbMrEnCvcJHuGTuTsrV0GVzfQ6nqRAe6lr3SXrHvXAVZzmZKA4n
Wo7LrKCr0jOxMDLeFz5q24u8RgF8JQoTwYu89qW8fBsjLf7BzFGEjWL2iUr5JkJruA5Cq9WuNIGi
67GEoT/xIgkVAM/j8IYYS1IIAq6Ll7Aypne6XerP/juuM94ZqX6hTrxkoJlDftUVH1lo02jdwczy
Ob5A0UVFhYVJvqhAWpPVqIcCLeIgl6ZbsxCHH7izkhJwsR7WxJ4DYge6BrXopooseCTCZLhMl/SN
qPbRZT4PyWZgqmtr7J5HrGQo+CNfDpXracga3veGoWbjKooM7LwwzLDM0WDkzWkdyK620FPmQ0ZK
4hIU3aA0D0lood4lN0tUIaFYQ8dktI6CwplauZpoqpLIjH3DmkuLQloUkMSydcj9kutLwwPKjqam
hjeqiCD2bTCEkqsgHpq2+JeY4pWoIoR9F+lZuialj3mT31JMsdOIw53ul5Vvo1OlS9aEjKRJvjTY
vxt1UuVbusraHfqSwIlgYbgFXeA1Dlh2/xkUp94TS708m0g1PxfIMkKKTaFjEyGcnXcKclMGN/OC
kmY3sepThR50PcGWKYDjb0ap6C8DQjAvYp1IADkhw+PcbKrukhmVRD+ukfPEzYI0uJMEId/IhB1z
rYAxh16DLmSt9h3zQdWv02u6/h23EByVbYki7XKUjfIZQYH+6LO0aofEXDTfTTqgYZtENm1Oio9/
sue0UMqtRnuILXaUhOi6FAsQdNQkiYDmOWnvdV8Lb8YJeTOjx9Sue7nyG0BDcthk1W3bAaMZ30J5
jH3mudinQoNtVtUK3E0DXeWhavtXngqq0nn+VFWGZY+xEio49spsJBGBjirzphSWCwMyU1orYtWO
MPqkIZifZEluBnkfNqrYXlsE+0pOC9YG/0JJ5gM6bX+sZ8RwCfS+rngv6wGODg3ThG0nyVAZwpgz
dpYxfCESQc2ebWRutQMzMXKEae/u6VNV7DVNvRqZwgyI0NVVndcifYdRGdRVaQ0Y/x20iwWzfcTR
N34gcpoHZWi0YbjLwIRPBN+aNbMyJDphioAqb4jlIGFaJRtDR3Ci2I2R9+FtEaRtUdo5np7wmXSD
Jr+jA5Lrj0xDCqJx5HQAO4qOrj5Y7HHrw0KijzwrCWspheXS5d2xDkeK/LiOixpl2pC5eS0Nhu0j
nHnugEeShJxUxiazIsL2lIDJdCFmTyE/Lp0dNkgDV98NtbTcKX0qXBNMPjp5mLJx07OYtFZCyN1J
1oC60XapDjNpMjsz0c2rMKc6nvoZuU2kgK4eTRNjutWJ7GHGoXlUFECMWS1bUA8VBJf9AG0p6nrL
tMUml9ZjZqU43TTjImgnOP1iIVqeXJBprrQBIPzQULdkXjPNQlmIDEVONr6eUxWjjtqK5RCBNZpG
7amfAAC1Qxa69D5nF5ZBtoFVWJxZPM4FrBPzdJPUGth/K9Vajxav4vp9lg62LI8ylICGcDSVhshK
Vep4TddYugVcfjWL7cwYP+t2ZSe+6+Tk3Bglviw7NlFqQRhTtlZY5nfpFOvZnjR5be0rxgth7xXK
SMJxlF0X93315qfo/w9lVIySB0+cH1wnwutulHv600nBy/YxynTiT11SrkHW21qm+oexTtXgLYma
+FnDzCs86GOXBGcA/XJz5cex4FPGMuZVBpaM3TB67B0riAbTQY2bX44GXcOoFolYLjo9P9dJXxBd
NVfRQBHkmE+riC4jBD8xMA9pNJMWh5lpxEc5tetYJlOnqlv2r4HFrJ3MhukIelCdPUIxRPI1iOqy
iCZPUwJNIH0pKwGtKxkJUFtnq6/WRLSYT1o3E7KCcwk1H3fnZdZUxpkfJ/pVW8+G5jSJFSxczHx8
SQVEDkwgy2d4CjOsDbB2K7oyU7mMCxIk9MyZ0IyE7XOvi/z2mzzkNWPHMPzm1ybUwvDcT4LBWLFn
qsy1H0XTnkxhGbmIRqxCHEShPRlC+M7UO5jWzZzX3PQEynTZ8Wfh+FsF9n9WPf9vc8VD9sYWalK3
WgDEF8M67qd/X1Mv9KOFd/RepMnH2vrLj/kTgaQbVNswsShoFUWDdvRXsb38HfAg6G2BlZioe/+q
tgXZ5A9hEjZNFoGEw/6D1B3uNMAisBUWshIc0+bvKN0/u8ngo+g/Pwm8NaYyIkRPPGuAyECH+lAT
u92EwMFuHuZvzJ0n9fzfD3GipGcS30If4xCueRs89w/pRQ8KzB5ciCcffoxvt/1/O9IpMz01jALs
IEcqvHpzTP/YZn4yCXwyBXzemPz58fAM+BkXbMHPPfIHm2rARBQB8hDek5gc2d35fO+vxJvyPPrG
xfjTUfdhs/3Hj/LhQCebbVUa8UzJY4gO1aESInHCWNUE17+Eqy2J2Dtys3fl3j92bmx328mtz7Gj
URO75opev1us8M5K31n0T4j0f//6J97KNB4DHVczwxFzM4OI3KyKH5YH5cgb3Pp5vOufRjKsviMg
SCedj79djJMWS1ijC2I7ANdzJ7n1zbidzxZq231z2++lnW83x6Z3Ys3Odzvj5tfr6cuvbJhoNHAl
80pSFmvkh19cqIRYV+M2vJdec4SutV08Ecf+CElcvamhU18kq0j2NAZwL78+8mfP5R/X+uOBT25L
BLkMXaRlqU0eqjKJQc3da7H59UFO/MJ/P8rJndkoPRUJ/3Kv17YB1PhRrNh10rReDqhS5Ic2IoFe
+eY2VegVfGwm/fxJiXOmX7YgNChwP19WxG0xIy4rvFczoJMNk4KACTJZXGAX8Z/a6kAqKcO0y0xb
lCzjVsHWa2eQ5feGJKS8SnGmBX1XO2I4FodUUs8tMj/cZDSuY6F+EnLzLsHwBggyY/4pjetcFt4L
gm82BqIMm/FvtBoV2U3y5n6eiEyS5vI7n+5PxtrpXfzxWy4ttQ+LJ5dCYxpFObyX18JFewwO4xVU
ynM0gnfTi/RIMOf+m99z+cRfHfHkuZHHTJl7eQ7vlWuVcQAUaFv1Mo+x3oUQOuaDKX/3Sy6f+Ksj
njwT/AkBODL58L7ysudq43uT6XQeeRhnxDc1DuVvf0RC52Yew6EJ8xNyS88yiaQD1G0PgT1swnW6
bTbpmv+eXAgucyLv15flqwcIcSULSZAnt/zzd/rwO8wmUk+cmzy3zua9dZ658dOvD6B/9RI1JW2R
dmigbk7ZRlNbVIpaR9E9zXFHXzNwPCRXxVX9hrBltgkP9F6H2K5uzcd5z9bjor2XAlvwoqeWIvvQ
MnLfTkf5WuRxXjrTfeD6Hop+IKfGVlhJ1+ORDCj2Pz8gzT8OtvYGPjuRvEsq0WP3lhzBQNvDHpG1
ncl2cHxm7/TNq0/53FD/40nx8RuerOUUh5SIDC+81+zOC7e9m18I9rwivQFlrCt6w5Wo2skuvDa3
KnuY1ez4tuzCO3jR7doJn0Tb59+r69BDueJ235yetDyoTpfhx9M7WfgMIHCtSX54j6TibNqJTM/u
kg1Tpk2LMAwkdrtmYLkTz8KdcrTOyj870P+2NPiJK/vVCZzcB3lfDiLO3Og+scsz4jYeU3feIFXd
D8fEuTE2sTvuGeQ79/WucZG9siiqXeW0u+YQrur9eJm/HJ9fx8vUw/3uxM4DqY2u8mgi7HbZwsSH
4l6+avaDaJeHYd99cxsvXsu/Xz+6t9ShKnXNYqz8+KgK5QS0oRxG963buvkWu52+tl61leTmq3hl
eDyTS0+/xjN+Eb21TnsbuO+/vodOBww/3wngm2A5cQ4qp/L5FGRo8XTf4ug+upPv5B/ClfqGc6rd
5ZnHmAvuEfm/Q/bNFz+h8vy5rj8c9aS4mJsgWTpD0X28Ki9wX9lH2LLrcDfsv7uFvj3USS1Rl0Zp
EQPLEjnPmfwfeCIQYrbNPf+cB2fxzUNP/urJ/PF6nlQQWEuLxCjy6J7B/W50SRw+9x0kd2cgyR3h
fHwRvOlR3DYu5aM9bJvrxDXc6P6bX/XLG/PD9T2pMAwy0GaDXKJ7bso14tXNvE5fwovwxToPdpqn
eOWhx/538M/JC57Wvz66/NX70KQzziCQnR023s9rKkcggR6Xa9B5s5u68UXqRvvUDV3BYYL+PjxW
buf6drmT9wFxDu7BdGC6//ok4NJ+dXPB6zAX/BNtzpN5xtRZARNlrsHD9oXsZvvh+vByt4rOKzt3
WXGN0+8L+2V7eDHsPbBRW3Izx5Ntb7cu7dA+blUncy5kR3SyXWY/6OsnegSrbH3DMyRcXXmJszkL
3RVBeXze9ughbHB7++UuWF1n9oW/5S3srPYOkSFuYyv2IeAQjf10eTBW+2L9dJnYF9g5bc1eGTaq
9bVoXyJZOBtXh4veHbzG8V0ntZ315B5/rI6PV6/edAH9UPbQx9mHC9HRbMDN9r539d3FQfWebrCM
2u8J3/Rw9+RW9s1dxX9+rd3JuTjMtrrN7E1h36Q2x7ellWI/rPyt4GU/L4C0QoDl8qkNnzrbPy6e
6JvZl6SN2tfnk/12eJr5Cu5ecL2rC7u2z1KH0966q8vdXWEP9oHv8wYae3W7eQtWJicHJt/e3HaO
77w9+N7dE5IRu3COtDp50l6jYHcK54JruayOcf/C74FbzYZYwd8R7K1mXx6u3d49bFv7Zj3aT9P6
ae+8YW3mf3oa+VKig13X5V1ucebN+uKJnRo1l+WsMmc98w2TQ2tfkbzjTEedTyEt2eW+W/H5re2p
Nnr65T+8eprnrU3bGXeK41x7u3PG1+vtcTXaj5tbTlVx1r2zbexjZKus27P78+t96pzbxzP8R87Z
Zmc59LVcb3e2867OTHtnuQ+Vvd909nXtbTXvjIM4VFq247O83p9Nt3GoSGeuz/qRJjsr7hh47c60
ebwfOvs8t72NRi1R8FN0zvm1bG+80H6bVxoXVNm9hu56WAk7ZWfLq2f7/HZyk5vAfiKyZa1z4bwr
/q20d8Hy28X2nWUbLolODtJ3++yH4Xi7cu3vvZ3kLGf2o3BWrshiYy5ycX7GgThPp3QOF5HrvXvu
bv1jKXS887dD5+w6z7JveaChQDp6ubf+MTvxpvIO3e5ycg692696V1q17iaxNweF85d3d9zdE8vq
cHHTuytih73avb07XGj2w8bgjoASshbX3oapi3132F9y5olLReaVTm5P9r7zLu4S1y7cd8W+fnhj
JS+3kWG/Z663ub1zvOOOtAz7fP3I5cvs97vNw2BzdSc3Pn8+IwDHPn8MnMdpNXo7r72cXAypXu8J
68Jlarb3bd7t/LVmDmgHqw0Xu9xhn3X51OXz0Du6RBguJ3Tr3XJ2rbfznevLh5fB3o8usz7bsLnz
Vo1db2/u6DdSiZpcwkv4qbeMSzfleb3LnV3zzS5S/fIp++H5dkKdkjFrRmrF8w0pvf0g7B9m9+XQ
sGru+KW4Ybehc8A0yaUvnJebNf3q7Sttg2p7b9pnS+2K03GlONf/s6pwQYWz04QksQAoP1Y1ZJqj
URPqiM5BvsUXFDn+utwGhElfxytAPO5wARMO8aKnODkL7tcPfmn5+L/VhB8Of/IGtkKGOCreJGpC
+fKpOB+3Bs/BNRKOc3+jXxA6s0suqm9+jeVDTw8KYxChBXxNvGIn31kMk6g3lSG6bwiHJ0/LP1oy
KnVBqp6xHyKjn0sAZGNtfNfl+2oVWDQsadzjmIKn/vliZ5lZEBTAgQdv3orv5rv6ODzID+xIyoNx
FG5M5+fl/a2e9H91TVs/p6Do/0GI34/n7h/F+z+u2+c2Imfo9W8Sjo8Kjv/7v0jnIauUDP++KU3T
NH/7jFlZ/sCfmBVtCSmk8qC/zO4Ut8Z/t59pI4MQo+usq6ik2B//1X1Wl/RMtB7cOQg+RCRrf2k9
BOmfcE8JL8TxjA4Jb6/0O93nP0D0H9YrM3363KKESZ/uOyvn5OExMGqCOmpdMTVFhFdHrUnO7dSF
gx0Go0Bqd31d6UNeOkKR+qR00R86aMzPBXtKi/BRGDDnIG5DnYhTFdDDGugR8VrhJBmBgyZpGnB5
MWe1mwyrEGHQRcPzFiPKg5gyot4O+F4M2wzgR8KrivybHqvC6MnwTdDZiWH2PGF8Qv0RqHN1Vqli
FfprJRSJt7YTae79S2ue0XZShgx5QzUjh3lZAhuSa3WN/amUJfbIgFmuhykI0z1wGLhJvf7TnDlM
nCr8xkx3jC6Orms10Ou1WMtT4vRDT2U84AAIwSKi7F8HEelGjthnlMoRIeYPQwcHmT5YLnZEi5DS
4YSyH7+LHUbKSo8qYBhZjoRD9mkO91GQT07bdLJuy3OK+V3E1let6GYAPJtq5gTAlQzIarI4xOiu
m1LcWFOWo+jW4+QVNR/ClrrEpmUPfptKqx7v4JMSy9Vt2TUBFLigqFfm7FfI0wJZBiKhljFxgCrX
ozIbfFFxJBnyuk5NKXrsZLxtmh+D0U3nam7uo2EYrEdZFEjwBbObIN0A5+hOYY8EfZLUwSOdSbvP
o3Z+NsaIdULGGXAs5rp0lkR1GAGXlGlJbo9GrDD+NghuSEOAY2ZKcsbwOksJn6oxsKE3ngPHhD1F
0vNsNRdwArTarVn1IQ6msSHERJ3mM8NsZaDtA465jaIQNej2TNKJlQklpNx60yikmKOyJybbwACB
9yeHW8vqkrpVkiUAMoRcIM2ytHrFJ0dKndF8VhNuYqa8TIXJRWN0nIwFWWsSCPLMjqcm/CFluSBg
ip4JhYbJXKXO4Pd67JiDQByVFWjJYDfDYJ7Xskwi1WAJVk04HX3qQ67EyYtU5tKRmKc0W+M2R0Da
kJBuA4wJI69vdAJ0MkO+GlrDHxRXSRholx7WIrBcAOV8BYNEmCbQA6aEMLP3IKtSVO0yLtpuG0QB
qwMh0wgOZu54DzgFd3hyENLEfA3Mjjl9J2JBI/0NwJhjEot4kSqzonsBYRAaeUw8DpyQANGHmu3r
YdajLr2K0rkxryyj9w1b9jXSEYYkyV8FusT1qlb9MTsLjChGW24gP9jkkippWxAn0xqGSfvit6Fx
E5I53jpzk6WX4D9hewp62loQGIUm2bcGFBVv6oRxI5OaRbBUB0EG0fB4bo7QYVZZAnxITUHErTMz
mG+GoVENG8eE9Q67JDm3fIbuB0Mwq8atFVm/buVoeBT7sOZ5ha2calIOwzt0Hjh0Q9nIVMdQK69r
QBY4kIVatiFiWJ4t4rPqqhiWtDpFR3Pr0QovwcjDy7Wbqlcew1yP76sMwKSTpSMYwSRBEo1HS9RJ
j4CXZ6NXoKYbS2TBDYbM28DyVf88LuMqt2tyHXZ1EZnlGhecQifWNGrVIRsSuZpU4kxeS207vZeF
ko/NmdYZXa+vDAUoTWn7aJauxNDAy9uVyfDsd2lxYaSajnUIIzOahBmOr2u2XXaIO5W5/oj7T10r
OUaLoF10bn4HKGulWblCxp0PLwQOoUloEbvwGlmIGmINUsVQF5BYwONBtec3JM8iAwRoNzRZvEFq
y+dkbVIzUKpRcUBYMkee74sn+8UyYxXXVhuOrxUP9wcmrhhK8ky60nP8MgpW59SzUMw0x0IDh1o7
jVIHm0Io/NzR04iuFvGZmlsYczLszHYoOnsKCAlnzcdINvBGl3jjK23eSFbvWx6sYi7HiKY7ACDY
67pH4Or81OJrBEJphfLsdHjGgVzpGFJtoGYGDfBJEYKV3KghvVxwmchuNMufnVwSWlSIiQR0Ekna
XWm1JOaJLPidslwCW9PqYrYZVjfSH+Xob9VL/3/O8A1qhn9fHbGOWkrDj9P65Q/8UR2pCkQ5XYM5
jrd7QTX/VR0pQOig0+kmlSzQWkACf5VHEuQ6CaozZRWF0DLT/6s8ksh9hhrFSH9RTIOi/Z3i6HPf
CIgdwUQSeDw2L1DNEF5/rqgjjSw3sEU0CExBXg2BpHvJKLTrD1fj+Eep9XGq/Xl2wccygOOfHAd2
sCrKJ92psEkKuR1wBJtJWj3gvRkhPhX9LiTcvLcNVEjurw/4eZTw84A0mFH4ImBAdnGa/DHOBnCb
OQHeVjUlDiyj3OJ1ancYtuJvDvW3K0jyDJnyfD1Csikwl7//YfIzTdiucgFVW1cl+RN4hxIxbxne
/PoLnYxRf34jTAYLdZhLiEL+pIaVdCo7CVMu+XIWZFbDJ0NYHoT6GkMnPbq0KH74LX5aW4X2uhol
koFSqckfsMMaK1Wa02/mUV9cYdauyF9cYFU+3QMuGSBoJTmfmOCj3pbxZTtF0zbPQYfH8ddf/stj
Ub2jOKJ+h7/4+RIHeZJleTxodkNO+kVZDd0NYHI4d0Yq/PkI+7dTFumLtcosXje5JdGtY4P4fLAB
nM1UDCXhyU2s7KTa8m90LTC9msf7Qev74pgg5ttRnY+o65gH4S/DxRgtoaE9o3z87r0P71WO+z1v
5Gmlln77zRD2izVHhgKLDWgk++FF1PNpzfFDzxIGLmRnAr19JajsUi4699eX/aujwJe3UAsz1mT7
9vkoYh51Rohm0TYqmHw2iJSbxNDj9Jsexuduws+VzQriaYasn7COU0FNZGU1ycwBgH555q0Lg2Mb
w+B9LVD4bvHEAVULyR8jNlaWr3/9Db+6q0xCNti78oAmxmxZeR9uXpkcorgNQlAFUJZKO251Y2MF
YmasesOXLjSoihheehn0iW4S+hxYdbPJ2YqRIKQPxY9eY6f363P64qqz6pBc4ZHAmX06TwjMvNKL
JOFZmWn+ZVImo1s2Znbz66N8scpNdGiqgQ9CZFy9nMWHLy6EypCrVsxzXxKyzZDNqG5F0F00wnVt
XqGq8F9/fcSvvtfiYoL9bfDKOR3/+VUqgpkMgN/UNTPmmt1cr2qa+/tHYbRnolgjCUy1Th6T5KBK
xhxYKsQRXfQISKjtqSAm939wFLRTuFeWF9tp4Nic9TJcrwqaX1P2R6lII8+s5uri10f54rHHtgYc
Og413TBPZXMwEyH5ZbxZKCzUtRQOGpRhoXAHAjN//wtZ3ASESSy2nL899IxcKnWQAZqdGZPvsvHy
3dyfi2/u9OWB8a8+zM87naw0ShcWHOE2p48tcayzrBVbjtLopNoDRXMiKfEUoN1FLV9T9pOJrpjH
PrS+eWB+cSmJBrDoJS3tKBhTn5c7iVkpNp9IQ/WDr6PUmmzVzb3uyHUufPOyWl5Gp1+SzijMGk0U
EaufPJuNLDHaJckc7zlgiQ4YmgUoBMBAR76yvKuabvrmsn5xZ6H4JAcE+6jKW+GkutIsoAZt2qq2
AkLSnpqscRsl/k4j99UlXMSimAN5XNPq+3wJZT2rZnkwMOTlvbIpfDVcdW1Wnw9dp3xzE3+1TjTQ
K6q6WMdE5eQmDlQAivogqPYo6gE4wP/H3nkkya1k6XorbT3HNWgxeBMgIlIwNVMxJzAmyQQcyqHh
wG56G2/aG3sfWLetmcGojGbN2uyV1eDaFUQAcLif859f+OYZUqaJAGLTwMyn1CLE4MV9uyQjMn2s
4P/4u+Ms8Vchos9C3Zch4q1oVy6gTBiULsceUsRLN2h7KGBJ/S8sFvRx8P6YH1PM7xUb1aQvZIiM
vLp2ulZxdTeLuEWdtLy5cXaBZVl+5IK/rxVyslZCL8mdJC6s4rtf9/2hYof0R4m7U1xauyyPzU9C
NM724yd46Cpr0tJanwDW70tjVW53QxzjJSKMutx4XW/uQFa9i4+v8vuKBHEmlIvAKHzIdN96fy/4
TFUL2iocSyRu8ZmeBt8GOfXfi3g5liznrH/W+6+auTpW4iZqQbSL3nrHv5yX2N203CodDLWhB9IA
9jFsLAHotBHG6FwHE+FgwJNYyISlM+IW6vCXxDI3k95vMBMQL0vMn0LbLdFNT91oaxFCkv4NI6ti
2akJJ6koMwZmGZZVll/yidDSUAdeGncyaMXl7AVWvjF7nKCxbNCa70FaFRY6ex2poMcni8czAef3
8dxjCYaEHeO9avU62vVCOK+xa/RvFofiteNU2ZP0J9cONR3pE0pudxjOutaBD5ZWDjU92qCq2yX8
4i+ptgzl1sSn7yLwtIR7RN2NEa2f4qlNIbNCg522hHlik0cyWI4iXL4oMef++GUfWFIGImsKNQYM
lInrYvjlBeA+64k0wUhu7EDny6F+8WcMyT6+yIEVZRiMKvgkaVYhYL+/SF6nsvMMSEC4Xs2fMsus
Tn2kcnhiF92RlvjQpdCAuczREJHTgL+/VIY9SIuhHZ4CCjVd7uZuE8arCL8cAeyPnBAH6lwIKis9
hRacjsHaOyKqAtHbhLks9qAYpEyDY2AbgaDwplU1hCeKM1x1iAyJI6MlPBetjjl/t9JOnCQqz24b
J+iPPOo92vNaDKxP0mTCwxkJZXKvqRtqC3sQatyw7s3ivEfIDQvEEvCjsqDyQr0q/MvGYbWRMp95
fjR1iboibzWA01ovPfNr4XgKdVlFI4YFY3zbYKo2H9kvfz/N+ZWEX638bNQL1t4GLX2UVZWiZImb
0nztGjxC8lpz3uj6zR9oN92rBHOrH3++DKn+aUdQnSLq2HtbXooZaCrxiaylY12UoKCbUhcGhPhc
O5LEeuj+GMHBjGMK55Oe+34Z5kaW0WBVRCGndLK6z/gq8NRtK+SP2cmuvEkuR57ooYVPiAJwk00H
gnvC+ysygHBKfNzBS4apOe2YtT0W/E2Afgzmj6z7Q9cCbyLgm2pinSa+v1aFlpEqDBUy59BwZkwa
ZsmTVV9ozXKM3njwUqvQhwQDdpCf5NZf9ief4w65NDXL0hvTqVfqrA6CjuvePlbuHbwSaxE5Nt9P
8JMq8cuVpqWcM1JXqWVnAlYlB2sfGgb5z5LuND/yBA9tu+jxQbhIvVi3xvdPENuFwKliNqTJq/PL
WdnLjo7Zff14wR+4CrM6GirS8yjQ9zsdgzCa0ejYnqAAl9d5m8vTBZO9f+FmiGbjIMdMkhiPYG/L
CZgqdeD/oILgGmdValoXrsDT+89vhrKEqiSg09V/ak1+eT9sZEBgusUn1XfjrQrMeYPNtHnkw103
nr2ChBA74vJWVBnwdu9enEmXDipPBPapxaFol2+xMdwYwruQGljKx7d0YMmxCxF2AVLN6eHtfUcZ
CUwxaTxOyAFjPRtkKu8CPZ1O2tT8c2gLLJXuXafVQLL2k4X9y9NTNkyfbGJO7KGwvCBSxN/5aTce
6XcPPD0LJy06NIq59Ut6v6ydzkiwWaaZ8QvdO/W1djhTpbI/N71fRgkK3CNo6c+dZu91AaEx32bl
cX/63jmCy6k387QAmoiSFZFXkQDhGHZ/roFI3y7YfX5HkWl8NuZcuuGYDOPpxO87+fg9HrptpLZg
CQy4yFrb602ZkKo4psQLG1EvGFozk/UyzXzseyS1c9xPRz6FQ9dj58D+g8/Bwu/j/WMu+UZivOVt
MB8d4gWRgrsAa/+HfonhaAaOdvvx/R1Yp4xEYCWtNiEmssf312tHBRr+EyjWumHnD/ijG2PibsHa
nv+FKwGfsZ3AtgWVfn8lkdk64eqKUllPzWhyDCcKsrH6RG7K9MfYhQfchssQx/PPffj9pRLU2EYC
aQOc2b7prMp7xMd0uXR9dWxMs77+vUXKwYUQjeESZfb+Zu9g0JuZMVdqzTG/4VT4jN/BvClsdOE4
K2MUPuqte4q56J9ZHP0sBsG4ALnQh7JA9wvvtldTznTFwStR+Q+cRSg7yDA6sjwOLEcoQBxZwCU0
pasM99ceAkwj8DWI5KGPa1Toa8uzB+8iTIz0RxdPf75BA2CwWYIg4CmyD2Jgu01nRnhRiP8LIUB4
XUROSqjMnOnTtgZOObJMDpyhNC4MoTgWVinwXme/OsusPZ3DALlRd0XiFSdEUR77og9dxePwglLl
AaftH24UW0WNKReM5yV9yGMXh9PsaG9w8CKmzgyGGpHNcq+xL+NY4mNJH4oP/Xzp1oNzhVDR2P75
JwzsD7zK3ZBQvFf6VtJqDK3xnXCmmz2xSbw6V42dbaSRaUfOz4M3xCZoMf9kpOvu7Rap3bvUZhT0
S41pS56oAE8QzTmCF68/eP/zpYoH3GEcB8i6t9u2rZ9T17IClJDiNGmdZOt3ntyN1rKckfHkbEj7
u2j1iUUo3aMQyYGrU71RHnBurYrL9x9XAkEqGfSRT7jM9cei7pKvYgjM6yqw4j9uISDbrq5o61ZP
Vtvem9OzIRFz51AujqTedJoYP0P2wZMGG88jJ+bvWyKXYv5uAMOt++/eiTI1JpQfZwGy1kaIcROp
QRFUCyxQNeVhK7qi5T6MGGaGu4+X54Er07dQELOBsEh/Sn1+KYTaBsqf5nd4R/tOfJLTBH+G7OU/
0IMiDU6lJbZUe2KzzCZjnI+v/fs5SkNIAcachjE6Q6L37zKoimwu6S7CXpgiWhuz0z7PkrMZRsuR
S/3+aUD+pBix6Ag9OCd733pMQIeDeb4Fzjp4N3k19WeEGf/5+UJzwcyJUSkJU3j1v78hUNYavh83
ZM9JEDmzo0X8lmOsgwP3gtEDs1KKAr71fcmxL9OZjZly3Cy0/tRt0NRbfan/8b4VsPTZRRi807bv
T1EcF+sTo/atMC4XfWv1YxBiwZVEXWcvZx+vg/VAfL+jcCnTBla3vRWQ2NtR5tScShTTGMAbTvV1
Dam4nPH++ApLar6e8rrYjalp/PFBxkWZSnKYMalhc37/ruLEC4qkVaCcSZy8qBnbtQqz9tePb+3A
u6LMgJPiAu4YFOXvr2LMmi2w7GZF0EbvumW2N0yF5s2/chW2ZNoner79q9TSzbWs5yotQQ5bXhsc
BtRqR65y4HNlg1pbs3W0ynDm/b10PJ40702LWF3MdIEtl8gK/CXCWXI6svUegO3YDWkEPUoaKuxg
b++dGJvNM0AZ/FYJFVBIvdpqXj4gKqOwPFOcAF/EZLtb7DjbzTThckyrGmCArez2pNDSYms4yXI9
YSe1m5zZ/mOceN2tg9XPBJQ+8PfKoJYsBrIJib2xMJo7tfGt5JeIY7vW75UkV+F7APBhXsrDfP/E
CZuJRZDzDSZe4j5Bca/O825pZUQIShlxQIojr/jAckWwClK6XpRjYe8Vz36PwK/hFdeJq19OsF13
qZPNRyYqh65CMbQCCnRt1v5ExdT6fliEa+H1XloP/IznIR6OfXkHwOh1IyZZleE2GNZPTcsvJ5ti
ycxOv44xZG1flhl+uC405M9dSzYCHhFJ9VTmeR21ZSUvcz0pvi95OkC5HrPu0sEE+cgud+DzAWlY
qWJgT0C8e0tmbn0ntzkJw4Tm8s4uPXEi3ab/bPeLeeRQP3ApDh+wu3U7CCij368bzPUSmPeQO7Ky
T6/LrCsuyCHqdtMSt0c+hEOXAoaCiwJNkJZq71IWmaj/mME10m9efbfqTuYsbjbjWEBK/nibO/A5
YEzAeCwAUbGBOd7fFpkYZHR1TBV1I25PGwwBr7DqI0pjdLVdN4tjE9oD65ShKUAre97aFu69sQDr
K4oXMqDjJobcLAmCd3UiND6+q/0nyDNzaLhJWwS8AGfdu6upd5rea7nKPDAIavrU3ZAhKO6zQvtT
EqGlG/pKTwDu51WZ+0vQnZn7dTkB7ZiVoQjNCUVRHcYOH9/QnlsIi5vLAAUjxGG24ELCef+eqr5b
yA7jMn5OvFbpnORDFlokRi3KiobW2y4BYZaw1EMnM4jjjB8WtMpL0m5KU/7x0+W3cMSvGh++q30E
xSzwwNM9prfkihFcnNhk1429TwKq1f/h5rmS5Hi+oCjQMvAf2H+RLtFjCDhWSlWdnQcEPH4ic+DY
LH9/Ua5XYdbApPXniH3foMMqCvSJfPph07nqxXDm7qmxq+ePX+GBi7AkXRuuKTUmK/P9G5ybIUUI
gw9GGZB5nOZmF9mO+NOyBagO66nVzyQAJeVi76/i1lNfqYkHllt+s3Wpaz85VZAfey32/r6xXgcW
gkVnxebLfPf9dcxuLCem2hjXw3b+JqE0vhAuWrwsLs6v4WJ69VtfB+ohJ9HgqzWhL7Sw9WEuNmWr
TSf8tRHH/RLf/UZ68w0bnoOLyVR458WodO8+L+c6j9yq9toTEZfaWbLIOjn1RN3fDMbokRRFvlN9
Rg1cXVRVVjKfV6P1bS5ybdmKZNZOK3KQjY2GzmEg/UCQ89GautltVdl6w6Y1p+YidaYGq3M37b9Y
OLbHZL6pITmtp7FuUTOY/imZptrXbgiKPBzHMrMjZbrC2ZG1l6NvKHyCKU5R+GDVJylKk2sVDPlV
MXvz42gbcoh6RzrXaJQwSi/yKjN3xRoOhHRsXtoz3S4wXsXDv3yS/YA7yizqOQrcRVyWbWPd60S/
fq0nrHpDr2gUsh5SBcoTRekSb31H9ZcUBPnL5PcERyWpso1dGygjIHcuZt9LhSmzswxDfhNHsomg
mRh5RL2zfIVALrfNZUH5WVck9Si38jc12WjjCYmMWvKQNpPqo9YlFgnq5Fh8KhWD/A3u1mSexc0g
8aJBPEuko9tMX2u9Nh6teWrGiJTdoCElvArubUe55Ip0cvmWWi6cuy5QgxmxvbW3DhqiG3vEtzfs
0O88U7bgzzllrYwjhEA2Aa95Te4D4c2THiZ+0VyammU/mrJCfqUcN3/U+WvWeT+SaqXlZNQGiqRv
UoCysd2MQcz2n0FrJtioXHIKA1KncLEknppkBb1utFA0pvsaZ5X5iDdLK0+TYfWiHD2pZmpkpyFF
qE3jS6hVxFeV5CndJ/jVo/4rs/jJa+YxJrugTu+8cfBv6ji3zjLcHEgbtttzfSbx1YI3h8zNsl5m
LXYfgfA7N4SDmmMcafXkEcSLlTECEs1EPHw2ajKEl1aqkw5k4zvpPLnAInZVrgmfcDs2wVZ75WzL
n3MSeuoow2p5iHwoH1h9Bul01zrjQrgheeHIYrymKc9Bz5IZ27UVHqP7zXXkLKP3OHYyM9YMgOLb
OCqUYEvsq4sqIDwzbPogOy30uohDlh6pzXHWEqha+Y363hNs+Tr1UHu2mSIUd4fAKn1SgA0VmjpX
3rgwbXzSzmVLWI2h/LgKi6q20WNm9ZBuGVcsF60vSnUNj8L9mrbCKTZTUDnNjuyZvifoz4XhYDeV
715kpp9N107XWta9UxCEErk+ahxYzUWfRJWdlQQGucGE36qbe9UtPInuS7qOqE7QTggTQo4zksdt
dXp5KZaUcN9Ra/PnFq/HOkwUMh6ChsX8VHRzg1VRRWaZ/9Is2rIzAqEkXtplPp3WUA8rpnXd+KVN
CdVgcWBsFfV9hRlvjuNtFxKy2z6jbBvvEsMhejfgWZyhtvMFrD4CPM5rZzDxgVjTWcOyLmzcX23K
Z/g6BbZ4JB7708ZvE5LMzKrtIVGgHR0vnFQvjdNMDNWFbNqyDcc+4+VhlvtSEtnwmf2/e6n7kmmJ
bzXOKQS/euUv1YRLkyAe7CzNbYKtla76VWtq8xbH7qm/zubMcQha7jA6hjvKP3RQdjym5IjdjLMr
+hDb6WUIE0bUOKxl/tyH2kT2ZhHIXWJ7xVdD2MkNiR6OidhUlzNRJAXPJNEzEpNm2gMEbXGKJLJZ
fJmQvq6aeNsnwrruywbdZl8sk4yCNbczXMRMmEQP2zc5Lb2umBO0nPVgnoGLFkmGv2o13c9tjFe0
MeSoTtLWtx8be5z9MHN644XIOOOlxap5PB8MR1lfXRePaP1sJIcLVxmyCS5JaNfw1K1a84tmjGPF
/i9ML4LymTt4STv5DXgaa7OxcEnd5Y7m8rANH3+4JiBnRGCm3EGyyAf/xCRJlTVQoGvcTkY2X7XB
Mi4bZ6QcjaShN2rbkMZ1pYm4vhekiuM7DInGOXfTYfwBh2tpyPewps/YXcPWeBqISkzPmr61H8py
U9ct3va6Vb4hbq7nME6d5TzPx2kJqyBGr7EOmswtn0ZHtCj9PKFBaHutMIh1X0SjZeTnVgo/LcLm
nXDGXiMBiBxv/WVa2AU2GT5Kr7jlr4vJUMWP2o7NnmQIZapdB9i9sMvYUHtJ65q/atjnPxSORHE3
WX5hE57qgBMvRSHaaFnqjAVcFsLdwj327hbB1NwbDAu3nFTG55am5zmhRz6/3U6yGbWc69avYhrk
cOLDxak2rt3Qeyy4VJ+h7Z7SndWUHeCsnZKyynMlJVxpQalCEt/yk2bKxW1viIk8ORUQUtsTfnI6
Bk3w2ceYP+FF4t5M9HO6OBvs/Qtja7Pl3dZKGDJK84F0booCUgOSwFvGCOW59ilX9Ug679LgeO5k
aXC7xKOyI6yfm6uhUO3V0Ht2SubxEm91iPBB1MjOvWGhL/hGVxzw3wwrTUlFBsUfr2byca3LDgFs
fE3+OsGMYT/E3puNSlbbDWTf6dcGvNhs26ExsV9U4fYFGcQkdlzrgy3YOwxW6aXpppkJDd5N3Tth
d+x9wnUHklREbLvPnZmreWsP2tCcmG0Bp0p0RMyhszVn4y4IJgdXwTxOzTNaHjmcoc4s6p2RisnB
SrkjKkkLiulrW/fTcD2TFHdXL3Ecz6EqU9snaUmNazJezFKlI3aqL4MYrbePC+LfmjScxAiegwEP
sWPlk70vIS1yy9jOZ4QM8yS3qUlqZm4n+bVHEvTNx5dau6Nf0VCq1XW4sjYtMP+ZPLy/lGYZ8Eas
xQ49aKacS667cVuLtW73gdoRZTCci6Qzz7oao0nC46rtx9c/eKuQFgD4ViLkPoeA6Ic0T8uONkYs
wa7pHeuhiS218Yu2OTL2+K3N4FaZxtPSr869FLTvbzXNK2nOPrxkGTMA1gx7PmnqXv0hRMED9UGb
dNQ/jFcgu72/iubqVexNnFxmJ/Nt5lF9DYPdQ5rCI/TjZ3fg3cHnXPECaExMG/bQkEX3CzIL4e8W
5HSHJmJ9SbKMmImHcq0rNjKxy5Y6vRwyj7QpJ/a/fXz9Qw/05zAHygM2r/vXbzLNqyjh4JT7pKfP
c1xvJ4cx6sdXObRC0L2AWqAdgoK019/XQ7nQSU0Qe1uSZ22ldVvbo7CYpzj44xUCOM8wgwkEVKrf
WsS2twfC5HyoHWQ0bxemApdu5/g/Pr6h3x/behWEDZxsoEs/xXq/QIWGt7pfgDiFpoBYbaLR3mC8
3x95bL/jIsaqCYENz//RwK7a3V+JAUL4sA8SLqMR7XBN/+2R8FyOBP+SLbxpu9q/Up3CHWkeFdnG
hraVhNwhkodscuZ3IzksMhGMV4PqyDBk/QTe7zlM8on1YG4MKwMg+f0vK+emsyUFdGiTQfw1GR1t
p3MA74aYEt1HpNaH7pAeI4Iceuy4ZACtwYKGkrHX/8fBPEiO1HWnM4isLwn5nlRqHdnPDl4F0R0j
OWb97v4gS+XD1LNz2uFAhvuuK6cnXVfHBha/QwyIUwFmEFEjO+J23j9ADjThJy7nAwT+AON6Y3iu
CEsIjS73biVha/+4qf8vgf/3lWj6zyXwdz/q//y/r4X49vXfvv8o/i0icUH+qodf/+u/zer9v1ZB
G4AcM0xOGIfDZfrR9f/n3w3jr3XQyKuCUMVZu+JFf0dDWX+tWg+YvEbAOBJqNIvp72goDfchNOUG
3HaWK7tf8CeCeM9bj4L//uQ4kABimQeCSTFGwo97b8WYGhhi1tY71yW30ErknFzC4bSsCyIxmupi
bClIQ38Brt1OwZKqc4re9jm1B9FFAHayiYIBRX20zNOcbaZ4GLJNsjiFDr4pXbkZspmg1TyQ5ee5
RIkQqjlr5DYHJ380i2EKoiIpqcukOaUl1ilp/FZRf7a72Rjs+84jFQnTbA9PX0vGGKToiFBOB/A1
68Sz5Tyy7/eeGWboIKeNChL12Aio/WfD2BnzE04dzXxuzITNboAKEnfTgIyemogYEWSCtWBamWkG
dmJLG7/YvWCfmbB5ScKsLnHXWJhykbUsZDICoJRpuUpGxGWgzQ5uNeZQ4yJuzIsWjkRrveIB473o
7kgktbKcGYVt6wePi8jEc9MOpGlAhemvctxJYrilhfEmyc81SJxo5RQFtnTPJjX1SSiFLG5Safhy
a6F09iOrTkyxXWxNzttkMnqdYZKIVeQsPu1SptqWWxIMdV2rQUBs9/nyeRKCwJuqcuLdMjlSbqeW
m9mQBau5W6x16Mr0egAprKz+pRNjgTGuW3k3ZFS1V9XgmmLTdItWAtK3uIgX3ZQPVP8rLkEgbvYV
W5T2TrpwU4ih712ceYtpnDfe4lkXlTUuwwn9eGJHg4FYfGOkPoohqwpa8DYdv4ITswFhCRv4r9md
asfevVvKZhKnYsSZ/GzGiKk+6wYQj6i0kRIRKL0EM/KjWRrbMmixcjbrscL1o+5o0d1Wc9poJNu0
PnEwz5u3TtIv2onmCL2/yItg6C+Em2nlLqWfUhvDbXWipE18Vs67nOCUpvC07NWfSTXZAuQJfEyJ
rcS6yXAbY0ve3pieJpnVZEQN24kPBmItcosNFWr4ksZ5uJhphLDkE1azjn8LQkmaulXtqVZOhHJ5
Y4ZN0liPwsClsG8S7V7KyXV2iVHn4AWz1mXnbT5pT6JsekXPwvQkbF0ySS5EDb33TgxNNzw4hZml
G1XTAHwpRVbWuCGMvbhn1jxll3kVd+dq8sYSoRvBrFeJKoLpuu2JLzoDnuz8Xb1UA4jdkFvkk5tB
br/xuzV5EszCN5BSNprDEGs2OOClKetblF1VBUgxm2KXkqUjsGKZnGFTp0kvzozMr0skaelABrM7
N8WV05aef11ULUhpWinNOreWRAYbLUYEeZIGs/PmOVU/bexcVPlWd0q9oHPMOgvfkbKQu2Z0UzJw
HMJ6TpXV69lJYBWpjPylVO1lEhN7FhXxUJdXpqLd38WJ0ZvfZVYp3Lr1eOhvAkJzcWtUqkp3TqNn
WHDGMyBSg0EZ4lQMbfozqfVuuq2r9Z+alszFqWVjuXhJmlKXnU5628kr02DnWRO3ivSs66aiPi16
pGGRyToi3ywdR/8E97/JiLLOabAnGow2JlLeKInJpb81iEu1gTMLJNP2Zzsb0MLVgvDMTadm/9EO
cn4Ob5//qPIwrIlVNTYbIu2yL7nptW8Nc8a3OVdGvam6WT5hs8PVy87ib2jp2NJ66jGmRgMpaXbk
23FNMqTQ+aeja7LdpOTj8CZs4Kwm9otiZ5Nmd20C//xMRfOuUoZS32vbkc1pOec1DAYyVolkmDzx
wzAb7yqfea5hYQ7yKXUJcen1RY9PO9tu38gdc94IgAO7ypt1TFEZnc3HijnHE747PqA1xnDfY2my
fAqn5iOtKl1hJRDXLXO4xUGgXC/zl2DSSYJIJTPNiO+XColYjAxfYWcBy9GtwffPTDyQ6GaE0wqI
1X4GZF3FCm8oO20uDGDw+7qXaX4yOe2knY0tQGTEgaHVGyu2rWds/HJLO8UQiqIzbIWhkUqNXOZi
mHOdyPFKDUtkZyw2pMvl+FDCJfkB+p/rGxcjqrvR6xrSjpUOCJDgx3Sfpo5z5sYmEGwitTg4tY0u
vhxN2/reDsWEG5nhzqt/Xt9VYR9nat7E9iBlKK2ivzClC7HOWK3gdmnny6thGjB3c5zZuiftq10h
KTKbifyCchvZVdkSUBQLcjIwiLht0UiQ0iWCAX/SJs7Zi2ZleRtDWVb1qYmDFDtOUhLuGy6fE9BV
OekOTQMxAAlAC2B60EFzS3IC3HWtXO5rQ3S3fqHcp0wj2Cq0DeF/ioNqFIybav3FW5TOZtaq5MVk
L+d9EzvFLGNqCLX3gmYpQ5eM3ftFb/MLV8fnb6e1Wfult/zkcgomo9pZRZxfNXNTPYG8Tk9VoZnP
mq6CKiTPsbwZ3AaDBPLHicpQDdDPdoyTsdmaoi0fjL4B8AejszhjfMDOTR5r6VmbZbIhzm7WdM2O
7DHDA87Eu4O9rTaBQ+uldIxN7mamG0El8b6bcSV1pKfueDt6VXfP6AY3OAogpsNuSlozOsDJv6YI
6NtTvUtHM0pWpDusfRgZYcG0X48Mc/CuBiUJ9yqVaO96M5avIJwW40lX+RzMlkVcZjA2JKpgZxBn
rCtPoVY1hPFkA6Z+K5BESJAvW9ww+SSlOOllVwKyCXXn4SL5aiazeMBXS5D15YuGLEcl6nHrB4tp
ndA2yitSvXmyXZN2m9rMy47pktO++EIPXnGQK+5NFGefjFRZjzIo4JLYqpDfHc8s9RDoMcV6XiqL
iC/+YHKYg0JqYcEA6alhH242fpWsL9k1jFPZ6q0WDT747cZcDw5Eu2P3TXhel0amkoGI9IqZJY6Q
iD5Pbd9u5m3v2oVE0dKrz5qAQE1GRZmNyIKz8aYxR9veGhQ0oLpDMp8zGE+/VAn0pVDDH2SMaiop
CsF59sXG6V3ytwbdT78xPMUDCG84+6aflM7STyTmYoHW5PlusYj3IYOEYBnsxosOPkG+YOiwcBid
S4ZuRCpO9eJvDB3oxWjq2D6NiyC7kcgxp13R8MlG+nqcosR0ahUtbjV9Yczifhoy0yIlNNCEitoF
WP+knRob80xPZgpLwlHFOJwljbfDdcHMN5ZTF5daUsl8Z9DL3tnIO4st/XN8U5JBiKkwMm5ALel2
DVWIsDP2CpE8a1pivbWEr5QbXc9UycLM+Dkq0coHCr/puqIsGMMu7+fLoJ7bFQK0BP9abJGWOaeN
VWKCuVTFrqtFDFmYiHEg2naqvgrs0soze7Am+DBF50/g8773UsfKfswk1OyNnmZVQfyZrIaN8i1/
i9oaOTcpkvkUMQ/EUrE11PwjI7jxCoXmEEeFK+Y76RTdN4tZGsMPqcZnT3YcH+RIl2Y0B4KYCIpm
6lThmgrHt3rIyI7o3PKGCbH45tul8wUp3zqkpWYggYMNljqbgUi9VQRIdmB/jW1+ktSat0lZ5gt5
BQ2c8gGkDQc+q3Fvky71vpiEtFB06W76XU8Jwt002bg84DUqH8gjmOwNQYc4YehppzshI7iayDzS
OrcUURxCwShzkgmLhIkA00hrDEFI5peM2Twedn5FbE9lCLK+mUOUd8nAsRYmug5eSHuSXymYO0SR
6GmTUq+lBdOAuaSgjzE4/VYrRzITcuT43DcdlpVzZtTfpr7FeXVqchwX2t6Uy7blgGO4qAES4Fno
+ykZPYRTR3E7s6MB9mlP0u5j967DCOC1DcrxZV7AfP1+zpdbx+3KESPiacLIKZa80UHHrgqyRF/d
zkEfyw1577XB6dauygzdji8Yo1RwdwdXPwfJGvOTuFI4Lw6k7Q4b3zGTWwvVDFJIBlpZZExT9k3U
Sv+RmjO0gCBQboLNaKIuem1gX+nyiRFwPFsT6SuuWexcK+8+Z+4svgk8+nx0B8X06Nbt8ISvZvNq
jgpHzozT+VEOrcl4Z+jzzx3DsyUKMD9ECN2M+VO2VDREGoPQLBrWSYNdIS6c4Ql/KXNXdZEFGcY5
MXt//OIRSDxBDWgKAtm1BI/BkaH7UwNDK4+82iIiQdIzhJoYHDxc58DBKNux+69lJwTzHSt77bqg
f05wpCCAVjP8PBo8J7swWuJUQ/52dVf6ef1Ce1OMUeUzB3Bau3sOMlLb9U0V8Gk8D9jC9hwDtG9k
epctg1a7zB9yFbgPeiW1VxTnVh35nXCeYUskGg2wybKflb9kDArT4a6VOdHGFeXO5TyV5dvCOPtJ
jcny6qmuiLd09N2PIXWaacfCYmBdIdpmujaCFfpZ3OJxjtVmhohcJxuuCeQLxnuOF3lUfhnq4HRA
ZmiUI7H2ToEbZKk4brcLdnEP8Grb6SrIPJdReV0E/vlQ4g29AVN13iZNpclWF5rxnT6MceUCkSm7
RTOgeZEpR2fdwMpxh1MF9WApXP5GNfkJradZGFcKc9mSgqGXT7bDVIchXBwwgNKt5FuXj0Z7Yndp
fk1RbJpMkGKecTwI3drGeS+Xz/ZEN4VXa497KwOglhVizp25Mdm2iWIQCx9u6tZxx+nmGcMnDlV3
i8co+gExSA8AEcZSvi3NRcaXwVJ1sHrz3vbvVpvI9V9Sqf5F4XFLLYWgjpFnlDBqXqKp9SV05mVJ
zCeB48NNUvuEnfLwsOf8Byf1jwC1/22Jj6ty7n8ElW1+lPJb+5//gZP4P8PN+KP+dtk2/oL7i06f
IZe5psr8N25m/oVZNtIfanV3ZQeDX/+Nmzl/gYkBicGlwDoQLihQ7n/hZsYatx6sBn4+4PJPIO6/
cuRv/gGIEUH/z43zsP57j5zhculbNldf/4cF0j6da/QhomsqYOHMaiJnNZnhqHSDmGv5JvWOJrvj
G6ko+cuiCRnXG/EGOqz5BfOpLg8NRnYJ5VjARws7GQ+qmNPjjJjoimC2oCzaDZKHRZwgXvRubLaz
r+4wJJ/TXNMQQhAv5G2nmMYFlKlIRdjGcLdDthb9zHFIkIX/QlWNDyydVbRIDGU2iTuJC6bKPTtj
MIxJOMzKfNKwdIWyL4vioaOoSrbSAuWJ/h9357EcN9K16SvKP+DNFkBZFr0RxQ2CIiV4IBMuAVz9
PMVv4p+YiZjFbGejiO6WWsUqVOY5r/XSjApoe142sV/F1uenSc/jCBjHNyimt9D7gsFdfvOmj8FN
R6YHNbpMDd9p71fjfu46+CWjpIAXkUqdR+Hm9+fOhnfCP0TrIbM8uMiuXTmkIt2r9LWwi/bLddxt
Os5ugGwXTURoRsbAbkGjNjG9uBimazaGaD8mZ1s9KmZN62CMFiW8yyrbfQ8YyBmB3vpZQFKvEZA7
xXatr9UvZYe93LVjqa54uOHy62i3V2zA1CjIlLuuhw6TSR1bI6NKpFhd3nVrMcU4VblQVrgV9Ufg
AKMns9Xz9/j17PxbjWq7b8gXZ7eHi31aarE5R9Yz+Y9sY8HETX/AclJyo41bpEax7cNVZS1Q5hSM
GDIctC/l2LvWvhhEzTtildMzfgFDRoYnaMMsK/ej8GcO6rIagzd3RlVzQKbGzZkOw1dF3sqICGox
bjb2sr+E885vsw3CwJORbgxRWOgecwiOb38ibTsqSJyeoiV0GIlQP5ljQjzJCq01dyzm1jShsTFn
rBeP+ZiqgYGudUR6whvDFh9XhS7G2woQxYycJmPYajr0CmxsgbH3GkPah7lxxQcg1npnUFK+pQcE
c3l79HqJrooAB4AuOwu9CKhvNRDkZaIgqXnasjZyara/qORCRGvhE09Zk3MMbPWYos1a2E2rtjcu
qlkQz8eLIjTwjgEKncxsOPwahApcuWVetPf1TKr3CRzzyoEiqVzdj9Vy+DlDpzeLXVfxMN5sZRjO
FwOFwHZKqYI29tJSYuIVq6nahXXb+bFSldWdZSBIjSlnmJ2YZBLWUC+tK+NWIO+33u3WcbLnjVmc
2Dpvcugt7oNNJ5QR18brTAXyFs+tlacftRUWzdukPEvfGVio5M2Ea8aFpynC+qbVbC4UPEwI0v5s
eGnLp/raAr5fQk6gJ6NhkI5zLaFVjWXR+k7KyZ9vZEUgZwLHhJsoSkMhOAmmQNs7PazaeHYUEwuw
VVmiiGFAuC/5EPlryE0tWfJH2/1dC71lu6lRpEbTsOH9aZxG5glwO03jGUsjGHup6zctLO+qhOiJ
L8mumOvWN2twWb2Bjjx/BHdrdG2OJ5MSyr/OTGfkrfYrOu2zBoAtrvpuEfehMAIzSjlmxn2f5vb0
uebO9pyWhT/GnLtlkYBbyuLWVLRc77wZhcuT0XpsI3UXOI8EtQTVPg+RN3mLZdV87tfUaEp/rxVg
o0tLdOpp/S+zyNi0fvKni58s6sLmI40AQxnKU1dYz/A6ZfPslkXxVFS9tcQV69lRr0ZAznU/ZzNq
GjqtaaVlzHyEtRi+oNimd6fKJWtwaUzYehb9p8pwwpYRAsWGHpmyyJffgA7IcrLlmsBNFJVFS13I
cEWUZsHiymjhk9itC5RS4U+S99QuSA2xnY20iq0Fb5ZgKQBgSk20RM41EJxnYHAOxU9OeKWc5hYP
O+nhwkOrErO1I5IOrwHjI6UVFUJjqcL1nyWvEeUlMBqLWJYuVEUGNUFZw0+k+Twb9RkNPO4m3k9C
zyvk468M8G2/W36y0RFJeQ/1T2J6+5OerkJBmWiWFwU7DfHqtb+StN56pvzt/OSv67WVsBhePagn
9iJ5cTcEO7FpNh7hRQCCV7poy0O89lX7Zv5kvZs/ue/TNQK+zUr/GXi2HxJmcnO9Na9x8YVs0n8d
U7OPrJI4+S4bB31QJg/e0bNntFlpQGRW5JIq9oKtjlW2WCYmxp47B32dj54ldsxZgoDZc3ew1RSO
kV9eX2pVD3UREylfANRjVSbpXkufjnVsVwDGqaznXZWied/NTbA+mr1r/AbTVeXORLUND4MzNi5k
On8VjjCysyKtnFyBJQypvrIXd4jzfPJfFzufZGytPsga0tgRbeZi2cdODCFX9MKZFqX2pJtdXq4j
v4rOAPgzkDY6pESFcWsVgxejMiSWgHVLqqSQBrq8ZtPCBAIbPJkAzfmHxcUDnoylDF6sDrQsmvQa
PtWOQdNCXRblHwKU8zbWW8mR1hB9+TBYZoqKuDTt11luNhUKuh7ueS6Mj1K5w5AEsli3CBuy9Yep
BmJeE/z4uybe/g9FQT5m4cHSvM2wHxKK2xYvOVnt71ulwm9wEQ0Meo39givJeBGuWruRVaAxuDpJ
pym9nteDJUS5F6NXfIzTf2SLhodKPUQNx7NPZkk0kIRBkwYIrvsc8L3RiUErLJrsTPY5sLoamgtr
e9bgpzLF3yobvG6PYqt09tko5GnLAm1FnWNmXhxoM3yfw7K7n5bKbeKgGiA1y7Dr7y2QjyAuubKL
nbWU0wO6LkXjpbS7IiYgy61YXbM2BKGsGyOuMs6nfuxShW60m3CUCbOBQZpbo9g50ua3pwWtqXHb
TSU1bkoyq1TLkqf7DKn5RVOoLo/DFUdMNMDKdtgQY7R3LFbr77m3m/ngzvP2z+7RMETOUATLju0v
bS7DEnhLwkq1XVBnyW/WE/GLnMPsJVszYp2J4w//SNAoRCWYUP42hp9OyTZI9Tu9qgTxYgn70qfT
MAMoAUpG/MviOC/D9mn3E3kBuHsdVO0psth4C5DwMdYa8m0yfWSlqzX4dzWxelNc0PFRxNfYtQmY
ri9v7EWN1k4VKj0b7qxsEOR5fGwZab911kjQjmJongeySj/CeSm/s3HBdGHMPlAGtoTiQ+kMJL0p
+vZ1YnX828lVPpS6SCnB2IzwpffD6qy0nj4ZYcnUCkzdf3Ez94+d9BbYwM70CXfrZflWuIX5z+rX
7Tns1HbUosFnUChhfcxA4E8se7gq4HmIr1rJI/tyhrFjNhuy8A9rdfZrpbLh058y8M5lGto/cut7
SpOrNbyMNi0FSE7TvAKM6MEleFJuF7ggJ+7yEqC8tPXYxC3y3R7CBtKbWVgGF02V44a0vFxUQuqJ
bkAgffnHUwqVO2wMFr2xn+RLJhZ9bPJlqaI2W4KHHlJgQmbeTwqdzBY+r23tErKDq/dkcuzDXQcV
GLvMDMH1U0MToZ9HUCw222dosoe525VoK/sd+K/4ZVUz2y/tNnW182mELqIh6F2971c5/pXW0H84
ohyoetCg2TudQ/ZEjjWKX3gQ9JcHb/NScmJARI6jKKKCQf91LaseIGsrp24fjt523DbS7iJaHcIM
99MgKLHAQAFL617t70QRFnRlpIQEHqW7OWFk6TXLyMvtq3bXimoMj2PZkyy7wQXk0YbKf477koDH
CD+9LIkKdoImYkYWL+lAtE9sCkee+SMpeoBSQA0wawmg7XalIbEKMnsHkLA6t0udts0R2SxBKUrU
mhHTm71fJJgO5lUKL4soQJQFJTM20oog77ngcbV0f5dl9sIdCv7GSKzgGiaNXJfbRXh2+TnylDSR
tBcuIDnOxsciNFvgnEvsDJVoiOUKUn8MYmnwl+4KvdjvfM7ywawK93dPcAvxkhNQjEB0+p5SwWQR
SR6OwQ7EIn/Lm0wFe38T+XbDftk1CVuYgzK/SvXfzQBW4yWZRhnLQY2UNrJrUIgaTu4uheBc8Zq4
EoVZhreH+9GQHSnIDkukTN21jZvaJOUBVNzL986i8YnPqWK5HKwGmkaMtSWPgdH0eUwql4Emq2p9
erEnzpr94NYlzEKRLXw0eSboInLNRh4GhNsmyW1UM5elsy6R640LmwcwHPoSRygLmnGb+jtBkJg6
1OHQ3PpLOVv7MgtQIqtFpNewUY6yZJxWshAxPZnFfmrJvYr92ayHXeWliPMl0LT3XNtgcgmdIayl
vt4KCkswiebxkno4DXXnzeUBj0taABh2V8bUbrz2NAZ1ANndVqwJ5QyYiakAxh2eMg2nhPxPIFPX
Xtr2wEAzvMAdddU59dBbRjY9SRwZFdnSSS0lpyypde5duDV2kEBwiKelYbw9DD0oeLR6UxXeTmu3
LjHSZn60Sofhd9kLOcfKv+7EpmHJdC/ZOOo4B+Fdz1VqquJYO+P8qupqEgfp0YMUdeFgWWcrN8Ls
1QjVSBJ4UWkV4bXFXtDjnCYWvIbkgw0jNjbahjVQCeVTDkRVxjUE4lyE3UHVPFooe2dsM/UclIye
NmLuyPmhsvFR1SJhLVQUSlLh4sT9NGPmmPMaKUljAkyec3vI2XyauoIqV36Znyw/z/xjxsXc3aW6
7svjFmQSmr2h2vnI/V9kfL+vVDw1L+t4kj8U/fBD14/q+l/HHxo/+KH0LVcM1L4Hhoa480Jlfae2
L+Veoq1t7q6FYm1siKxWYI02N6VZN1t5KH+kBPJHVsALrLp91We9vdt+pAfj5I49eqQhlUl2VSeQ
WLSZB/96vSdjJ0L7jK6D2WfcCCS5n9jX6zvh05mVLJtC/DCuK6x0iLl/IvruKpDAP4dYwvkRTswW
T//jgCaoSKq6St29DEofj11opN2BXK0UY12IBgccyVJ9QH7NNOiTXjpf369yNea7euym5gYJ/1I/
hp3si5cUN4+MxyKd9e/ZzXgeQXW3zX9CdpPmF/QSaEdWXQ3Lfl454lc59+VZ81RTfGVJ193bFLOl
L9N/5ChtMP3H2YRmQLHm9qzqoCc7Hii0LAuwuxU3a75Nl2r80bv8R/vyo4Nhj5dlohr6g45Es0hz
Z9UjupmQyCSVDHlhDjusJWH5p5KdeA+oLlZn2Q1XMs4KOtpeeYubfVC043jp7WEduVGLVRzGNbPX
HRYDLQ+e3bBpBs5Wgkj9qH4QP4ZZpErd4leg62iFnkQYs4OskkXsqcWTp6JqpuHEBT/xpLl97z0p
m7akp8lvUR7ZyAuag1/Zyty7ukCdNP9HqfSjWup+FEx2uNgXESzTmsAKo3GSP3qnGZD8qbyKoHSb
UeQlB4mnbP3RSfU/mqnuRz/lyXq4w4vuPxgL9FW0zvX0gT+xP2zLgHbE+tFi0ayELqvlFXe77irX
yvKOI43GgvW5MI0UGmErFydZrVrxyVwlXx4ZE2QTaxMlGBBku+5KQMFi1+PoCuLiRznmFFv9AEQA
feLC7Z+A3yCl0HN4BCINZfM7WBaUrkIjSSu2rln3gmX3veiRrIUzxS7R9qNkS8HOP7AuVX/WH6Wb
KoOOXetHAVfPxXzGSFT0UUXN3MRpedXLVT/auWtdWhY5PUqoxGrC8IOYGJR2G57lgl3wqsCjQGRQ
UQ9t+M2XH41e6F/1evOPdq//0fGtV0nfNDUzSj2vR+bCBL8wiuLuma4dFhmm7lu+TG1Ppey8jPqu
lhMFaIei6wcGqY66kgaJTJsj/vMoC6+XSEgPkO2QTibyLMzSkJogXGX2AlfJaPHQm15n3w2CuiqR
JVPjVHJfhY0c94Y3ueC1ws0G+WxU4VZHLqCSR6dVWemvKdgsc4xqf+rtv0I4TprgKGzFTd4bghk+
xbVYRu20GO2L2TWu2gX24k2J8ioyNOAf20Luu7U3cJUMzqRWnJ65JR2xd/BbUEY453OxR94iJi6D
sPaOtW+ndTKrzpNn1kICUZyKXS6P7AmQ/OC0phv0h3L0N/NzrtdwJivNaIKjk6euw+fuZf5TWxnr
8neYnZRhta8nFswbjfysO4ATGGwzjcpcLiH25ZyTo5I6mL6oYp31rSF7lryeDM3ZjHyMXOgiGOAz
ojsIQ7EqqFqFqhvHaL+mH6PlVdNLlTYjWGZhpCwM0dR54GR4TIexXCO/RX3/zmydDy/kpgQY2TAY
5N9WIXQOF8kY7D13wEETbvDQoafFGcMCJ0+BAOQ+4ynpnribMEZHTV9KmXBjjjtnq9W5tLP1tadV
qDxQ59qNZRQg5TD6K95b+shvHOFsR5AAhUjUEpMbd1nfnNJu89QZ09CYJ1SkzVDQS17/NdZU/ZVd
Yb5BqQH8FFoRDWPTZlmwVyAn4ZxdSom2o0Kuhz1pE6er4A0TnRj9iy/H3jwTSb3QsC0pbIvxn0NF
L3YbLIfAvtr3CXtnZDZZyTnQhFyfB4EJNEL2QbWTvU2UfcCCY600VRUwIKmWiCcqNiqLDc0crFiG
gEugRYZ6D/HcfouydkOgpUo8y7wLO7gB2Vi7FcAJzrXiO35qly5/mC3+T3GqxXgLapRpiGot+LUb
ix345uI+tFZnZRFsQAB/ndnpElW5rr+7oF3ehi3UIinqQAYRST0LRRB6kBvf8rT4ZwKK8iP4uaBc
nQh28ABrgcODzMCjSkL2/KXs0eFkt2zJXJiOBOGVq+7fIasR2wb1bD2Velzooh5X84uNLdtTjFQ9
Ve2SY1YMcoG60lOviOjKJp4215+TcbQG1gjyHskOnnUZJIYMsr0eRlKgeZpZzBfbVMg+5OZ/dIt2
yZjPrP7v7E/emChjrh5X9CwkzG0+j9lsbPJY8fw/pa0fDDvyqOYnh12lS9j38r8EfoZPICO8O/PY
6+cRhwHYoOhTHPFicB9EkUmS1TbySeG2+SbHDBJlsZd9QF+G1xZXCZfo9K8Glw/rhnS225AOQZSW
y8asKWTKULrNJQukzkECk8YpDAyIFWLquEJ2/CmKUC+cfrL5h6Rs/DvbWDZS8KJkVRwUF+SY1x6n
vklZ18GlVyzVaysiWoer3w6D8ZqoLgP8J+1Ev6BYCvNTWAtE1mlTLEFimVy+sSN8fYsz3usAPZ3y
LytV4fLudsGlqUotdm1quEk5owiI+1aK5WQVTqDiOqyLf25roL8uxxb2xpUuUItj47G9K7VpbEkp
8XVDsVS4sAvHU85OAJiYu57TLz/3U9YxLaOfjroqrNk1jQrpmuJsNKJNCfMly+rZiLoS/e8+bIIh
hTq2sCRJkTH0Q40hPgWsgR3yAoqdkcoIMBD2X++ZEk/jLRjTcNs3m50/2r2heIrKDU0XYpfiu+Kc
BxnRwUiTeTezmYNoOMa5l1J9Cfb9t5B9B44vHYvLnJrDHWYlNA6+14lHRBNFAVbe0dWYDSNM2FRb
6UvvmCmhC5lN9ardY1KMVAgxcseIGODG7IhFX8Acr3D9QFpABhbsHzcPS3MyYYZ9DxVaobiZbe+4
pY6W+yAALY4NSymgHW9tqnicy6k5sQtaz2xy/hmFSubsBqd0l8RIr7EF/QJXh/OoNGl/99rNi21l
9+XvYevGf6Ui7DAymnr+9p2tqZ68cRjDxDIWTihgGcihIOimp1Fuobjx/Na+G0N38SPljOW719TG
o2YfGw+OdPriMvD6LogFQz/SGHzeHKgoGXPf2Qb4Tyv/ObLbptjQFvr6QRj9Etm+mT/NzdB9YmRQ
VbIaanhD30CbMN777j8utv+vuXhSx3Cn4YT7vxPyCB+6+X9zq/z3H/oP9W6Z/wWLHuKJpI2G7ORr
edV/LCuW8V+wTPQmkTlGCjexsv9NvdP7aF3zpPA2BfT2uVe+/n9S7475X1RjeETFg4Y7DvPg/4tl
hVTGqyflf3lWuIuv2YYQtOS7Wh59h/+H8a8uUw4+QIfYMlT/5JZyOwv6kk+qL1OG5aFKEK/l7TRE
2QqjN1tD/ea78hsl0wdL/dmaxs/SAL11QeB2oIrwAN1M04LrwWFjYHhcZvRqE9RgUluU/BWL3uPS
iDpzXUFK2DyE0vcQ6dvebtM39PZw60YbtUPzKLivj3mwilgrVHCSBEYjM++taXlojBUcacZOawvz
llPHeu71uQvM87UL9dyL/HUpxr9WKRUiJT3dtde9U7Qz2oBp8ImkAEgWBSZuL0//mKE+5p66Ix3q
QuzFu+WbZ2duspsMuo8ADyoAJP7uOawuCJUxvnvyCe9rc2jLekr8aamPeqvvtkFZp1TUN77fXUhT
ufEdw7mlROVxWp1nyp5pU11ZfdawQ5tflfelWOFB7CmlJHB4aIQtzg7U0tSvR+I4mDlNuz2EZbMD
Tz/4SHFiS3GyysyOFst7G7GjbX0Ys+tNnILIjEIEgGiXnzMqLxTwB06YJyNcd2qSx4JkAPajU0Gg
RyvtU2BklxlJUFBMFy0bKGDWoysq1XDb8yS8sGLzO5X/CoDUxkVqv61+2AEHXuXBHnXHTf9qLdbe
XVNxJK6mvV0dp96VhtiJoS+oF+TF6Oyr6lmw/O0g19FPKtLzT7mSQVIOG1H66XMDmNU2Lm7oakNL
Rj0MeqIpcp1+V+YlOKrfsBDWSR1UJ0E8jtWqo3K9W+aifVGVh9ZXXZIxESZZNdxIld3A6dosRNj2
RA/nwafxbprSh5BEdEEca8xWsgdu/1swLkbULMLXVzQvIvyMpsI/pOX0RX7OpQxBgM0B9TkeglhC
/Tkq4PeZ9cGw0IP7W37kJC9jw14/a2P9CHV2ABAa9iuRGVvdvKFOeWi86R5uLamG+eWaCpM6NfLM
Fr6Ly9oic2SgOrqQ8MlFiZ1GOwFAOTE7QeXsWa5EbJjI/gHruemm7qx94wiN+bTM1gkX9sXulhPS
Z02krEmszkRWqeTy3/P8vDFT3RlM7EkweWizWn4Q3V1EoUCKenWsFtRzKcP2upEvXeBziN0JEcLo
xltpNTsJDy/bap+xThOx8EuvNHxX1vjnR8q95V+OJd7WFt8P4rVknZ2vzfc/+2G8yaz8C2VdHovF
fUHgUX9B1T67fXpafPNiu+vFbiiSWdXRyiY/XleVaLc4lJ55z2wDlLA8hqCXyD/DC2kA5AGVj5my
iIWwnxV6SmmKp+LaHh/2kaUopMdv9WKVNkx4Ze6Dej14xoZevA5/2R3sUW7fOUP6uV218ZutHpGh
JbRr3o5SHrfymj9Xku4qjKNZIuVjczqmsvv2x/pUBt9WnXlIZ7pnbYrzkFZGNBKrnvSAdnsE3jfs
zWOMvno81roH3G+cL8xy88l3/GYvlzfbyPALdMnQNLzBPc8UsSMv/AMKkMnfrSRp6M36zSOKFriy
7hrfaXYUcbsRHMRFCXE2vWmf2lZ9r0qzPXm9u/e66YVe+ldyVu/na71YvwyHqjNVDIrcsKsZ7kGH
NhlsMn8NhE48KvJUFf4qShuvVnc74xvGB1wcmxtNIZP3FravefDaBMsWrzZEn5mvidD241yMHP7b
fGukzHSL9Vb1/WEM02QIVqo2CaJx2DfQ4TiIbojuGcbF2pk15CqiaTg0hCsAn6nTTrFdeDekI9w2
HVKuCXmHzVc3KvUGwm69un774Lt82aaNXOIUrh2h6+hF1mCf3Gn6zRr95KAhbK3maNreg+VMvyZ3
mJLUBtFKsz5k5ORYa5y7fLXB67f5e+hsebDRS0R2Vz5Oy/zR4Fw86CG8fn7BK5ruR4gGQN20c2PP
bT51XhDt2kB8KYORlbAOy+XI9df5l574p8HJiElCYXIcRfhHk0EXTYt9xnjzwFGwEA6vf3mVuT3P
S/42OO0fL/MuqHC/Vsd6yJoahWtzQmB2qudwQ6IA+2lOb0Y/Ha1pMFBp9if/qsafQSRhQUjskgy3
3B0amL81IgXhHgMynD2F0NYTBI/lAAabrxNZj7erFXyB5rcJmA5AcG+/tV7jY6iox11ayvtFO9xM
YNlmFv7TZuDtV6thVlYmMqYWjBi56kzaD/m52ngPyvq8Oc2ByvYQZNuqrsklX9sy33STvC9s4uS2
VgAaz0hQ2Za5/MngbBEl70H3Hgp7fWsM8RcwzCKTaDw5pIOMBPwg7vaPaeg/ome5dboRPb/67DYu
1c30ya2e7+iCxHVUTMk4LDdBgIY3qPxjp03vep0Pu2aBxvK9HSqAkYHZBL6yrW+/tB74OF85uPoL
SaDHyhZ5jJxKxoh7nnyNZBkd2cbXnSNjRX3TTcvfJTOfMRZhcxLzzRjKO64OlkY5XpXWxg53TNyM
cE3K6vawyI9A7yTCDIHaO131QIrmuZHBY9HRGj1tk4kIvq6jzcFuWejsD7RyjUZQ3NtO9TVYARA4
hssVXe8tEw1EZAjERPPeL+24JalvQ4NcDhNv3sMhgcEg1ng3bTVyuddHooNKFEOV3G1evwvM+a65
jl3jdLHQHNbd8A+Q/dhtqsYwaP9rumUn+uAGVnI7NezFqBeMg+PMM/5ks4smazJvC/nbEwgYfzJe
VLJW8wnt0R1E4SEf8TmE47ZE5ClwPJA3CrhJvpwf54T3u5ldxWa1fRReAKTZIEPIpiCaXON+9fEa
yu13h6GLSK0yLjy0ecTv8ZFUn4Pl5Df2utwQa4T5BSjNtsA1xrI52DJAHrUOPM6tfYHWxpAkJPlC
E3oPsurmQ6vyIg4b99O2N9LVCn1bt+RZz547Ezs4HJrAI9tw1iAfW/nqBs0Js9SXmj0z7sPiVmWL
GZuNhogfC+Qurd6bY04ykVu9iMK4WOCPBw6yaZfOTgDrW6hd1sHHI/ifE5nV5b53kIYFwFvk6zko
6JqJmC1OjdI8r3OfonLJfmnMV/ttVdiM3NECBpvLiA7TjPTdmnMxu0onckXkjAM3XQbx0HZ3rW99
ou9D1cldgHN0vOOcu5ntGRoCuV9qFbd+0H5SXp1FhUCKp4NBxCD8OzGW+BQyIBCI4z0yyTZCZ+nu
1FDfe6vt7GoC4EdrffKm4rfeVkgjtsahhIj3R/AkEnw6t5p3Vq6IixoHO8FzogD/JaNAWq9Yk3wU
Opn/V4KG7jgXi6Ss1nvNjeuo8jg56hYrEN6FWd8Ly8a+ruzHceFgNlvjTrNwjo493lA94u8mIZ6J
lTusy3jTWPY56yCS08n+lr5j3viLfobTfx2cYNeL4J+Gw0bcQ2AYEULoQnAdyyqBcOpISbP5aiHe
rRuucDvobKD+Cvah8+tkMDoOHay9K2Ftk0MxSB7qyxUQjjhM+2iUc1J4a0pEUfqk4RMYkks8RX35
WS3TxTRRnBFBoRPKS+9oIwvjAbY1ptsOKCNrj5UB51ep6ZGnj5io1PoeVfdKm9c1hi8hG24nZ3uM
nXV7oa4ijcpavbRDJnfVapMiur4LH1BL2AC7/bK+WGl/WUob3Ny7D6rtaWinG57hho9Vv5gBiEdp
un+GcL7Fxot1UixnaNnj6uobJ7dPGfnxIGQlE5fv7uj5UonTTQ8z/XZR34i/pAvcNi3D8CZr8Kky
vM9cpHBjPd9oeODY2nggV9IKDXC+RNTuGOOzOroifLBkeBqH7B9pZtOBIORdza2C0x+F1dC5Z9Xo
X4gAygN42QeGs53bhydUJMHFCMbm0IwVAHvu3VEaXYMSoaHNN6Q65a0kMY6xa2fL/L3zF04dTPQn
KiBHzG/+vEewOx3RbmLsMXL3BG+Ls78rpuNKJFYsOVbPZMobiI5rfbb79ry5y2uqnJvVHshSLcJP
xDTdbsBovFvDIfHJQMMR1+AGGcS+mASB4gztpPnUoDqwWtizwvNiG9U+AHtODL2+D1fPnWW4D6Q0
IPHGDUeWK1toNfwioB/3afEWqPamSAOsFZ3t76RXfdqSbyMB4kHs62y/9KHmT/WMgWSXIbzo96VA
XSawpK2qrx9mxDu0cabYWLUqHvu8/GNSHnHjTO65cREvzIojkRatA1kx/YESCxQfHusokdB3dt48
4KD9HF2E54go70ZaZyPVd3sBcI+PhJJO99EHmqu2AAAMvxUC6cOVXOiF2hlB944aEySsIbOxQSNI
pF0IJc8y48123DTFK1/XLxJf7uEf2S96ekaDtf9GUopzb8ufvfZrtetfnt03e+RVe3LIcNfSQoEN
p9K7UdTNvqKh6iM3sWgHucx3nmmhm5DCvmpz6gu1V59mTuQpDMN29boY4C7587hlOWc0irStDhKv
qnEQr4IFAgs2UH4MTptI77IG4r3MHxsGwbE2b1xoGlIU2pcNoRBrCPhk70d2BoNtUXVQzN9EQWA+
jNOZEcQ+pc74IGcgdKQMJjr9Yz6Dxtn3YVuqWIHf4IQlxXgdTlKuZ6dTZ8+AaRCBuy/SYYOW9W5C
A0zftPp3AjxBTSyXQ3FCkeMJSjDGzXkcjXd6WtMT/NO+ZclFyHDy2gmNQ6BwI0HiYa55U77HFLPe
ppzeqV7vusHu96lv31+zybrQP4Rtc1o6/Yg0Bef8WNxtXXdTDMat4dr/g70z240cWa/1qxi+Z4Nj
kATsmyRzkpSax7ohVFKJwXkmg3y0c3te7HzM3fauLm93e18ewECjgO5qKTOZHCLWv9a3ThjtyeyU
T13VPha180Ai/tmYjEMnJakIozsMi72Vcn5ERkC69btbt07AKPgmqyBzyre5+RZVvbEZuqVlszu8
pul10TVPLcp5GMsuO5hi/mwX+6Lp2JrarMCiad3Gy4Ix5cDE0pEGTFH06TX3mWPIZWNcXmALnDBK
EFCOuY5JeCYXJEU3WvRhmS8TN8Rxae6ScZb7Mc5fLwvhnypsDRgiLnRFXk4foxvZjvnR8aKLktfB
JW2BcaV7yW2uat0LhF7stZrdtO40V+5QBDYeGpaZr0vx3gy3Tv1u+y5ew6yEtDTuIAMfuImCNeiI
VCSUwRb9NV4Sd+NE1b0ayIGUCSxER8mH2XK1S30a+rB35mzXjCNrfVcnNmc/Vpn3ZHVmCSphYgXQ
tsYhW9Yl5Ta3yAgvzHXccrlm+MrojRbqoa0PgG2u684PjGjEGdA9JrJqd+X87qSY4hrXPWbqK83V
MUVJKEr9pqmH5dpZALdU2idwSfliMyLTde+1bJbqQNDvs4r4FN44A/+jBnZj27STCzkxLnU8eljA
+OV07vGNR8YO9msYzxK1LvVwVwk7wL6t7WEahVhxeO8VFwqyvPnVStp+VM9CB4NatDftKj0RJdEu
nM5NL0VvGVs8QzPmuYxQdKQtQTc4D2cx9Z9SjU/JB9pX9dX/2/pjHxgT2ySW/Tlf9Pd/+/8t53UW
Yv97Xfk6iX+0yfvPGKTzT/zOQbJ/g51mUP9LEwBlfDrS8e+iMn8Bog4RGnGYVNfaoPB7novMFn0/
KMfGWtkKOPvveS4buVknGLY2c2Ew1vmpX+Jbfxbnot3lj5qypVsmdHa0c5q8dZfOQP7+J/aam7O8
5yGF8Skl5rqfdZXi6TIr3T8uPHC965pdImaxMcnINfVu34cwD9rumOLJzIIWS4EI0DfbR3cosVrV
Ge7VG7/CA4ddAGwy7seBnMxF3Rtl6nOC4set+IlMt0KDASnDK7adcFS5dacHd2YqgzkwrcTJLrtJ
D+a4gnUcJxgON2wWZrVlD+a1gdJ4RG0EDCl8XHmFB23oMutkO1L7xop3tTWyf8Kn4LjzyUZD+Jal
CUoDGe0ZQ7JYnbgVKYtpY4MKxbzhxW59sLWeO6SdTQWDoMhMk4Bohd+Gs1Ckx2TqklPuE1LnO2vE
AroVelKD8ifRPB+IC6EYuIhCtrSh9fSkZ2/apfffJW0Rrxj3vc86Mn3WLrOzks3bjmfZPAyGeKU1
fCpeYqb2zia1J1UgDuR+cTGNGQseOI2RG7JVs72jnWPlfLCWlAktc9vJ3GYYJOl1rl1v2erj2vCb
OoP3XPFIMh6cFVFzwgo3XPkCcDPfnpbX+KbIHV2AFG+6Gyxgen4kfUUsqxZmdmkKS/WbqpsUD8nI
G3bk5uXUbZAqome8vaO9m3xNFocukqxkYoE5FcNz13xv57JC32g894PHWyQZw83281Q4/Zue9JrD
Io452OA1NWmeuvQ+uqiq2hC9dOr27QL8BgF13R+UHiY1xIW4vWQ0uj6xBQDbXZsKd2YflnTQqWaB
hbYcCovHhcHb2judIK7WNkN3wMCmfcoR+QFVO0kujaiT9xqJ3i/Dtp965tDZRnZYDYO892owT+CX
H4apKhMOUNbs8hysCEumlmi4WEzrxawUHCMiVQVujdlx7gecF6ziU3ZyLAhz4n0jfGmNFQWJgE2P
af9VlYLACHvL8sPEIoyTy+ohfWC5Xe4wmRK3UKCni51p4SCAfT3CDrd8vSVrXkQf0VSUN65lG98T
5NF851PnQEJyAEi96RTXDENi1x33tTLQJcsmYpeXNsVLBAsIm8nsW2gGqlzebc2pb0YL7MSmgWZC
i/tYeT2ZzMjxWeA3FcAiwsTVhdkznNgkOivlIHa61QXK0oZFVbIYyysU++ijwK/h7gF8mOWl4w2s
Q+ehqDvyRKgEoRsB72BnY6K0pI55HwHmvzK0pY9C2Wb6JyNZk/1EIhSJ0TH1XlMnFneIsT6bipU6
MNaGmxzBfPTVEWdFcdPkFRy2gkEx4AeWzHWAFzj+YeLFx9/VNiz5ihxBNgAeMBd4VCuehJFS+dMk
YzyfFovz4SnFdPU2pOuX5JMDwezf6i0i/4CVIGza2HlzkcvTDd0D0aukDYH7lBE3J99LiyemB0S5
Izedn4G9WfKGQWxLUhDEbnbfKhuKkaXjiA0jjwiVza582gtTOP02boXKt046tXMwQFqM8eWyY2J2
IVo4cYkNiQb2PN/qGmAziSAMFkh2YIlFWFaMk3cJi9QVrU02Luj8RKtCzcYGxGcek1PH3h12K2BJ
Ju7Y4yipw/eNSMi66U3T3eqtsJvVMj9hrmVyZ2Ji6FVirUomwC/+JHqwEYApbvKunL53Xt9e1irG
3BXD8e2R/GtVhx2cv3tihIuxJbZjA4lcpDDw0JObDMdMlm1Yc+WVGyQeDOjwfvCrz4TZpq2LSVXe
RFIHW5MNYCwoe4jv8XOMPZvwZdiR3uPm3Ng8gBA62e7h78YAzbq0rC7BRbPtauY0HgiToFaxLXJS
PJMYqfytiIryW+I1nBgDrusy6Bvfve8ijdJZpwaFHOY9jzxObZW8JYmeDEHblcDPSDYnjyy8UMox
51cXUWHi1STIhqIXM1/q2e0sOnqNng9ozY25rsy0Aj+hwrfYhHlcJR0GC7N4Tjp2gqHb62wiGv5A
egEZ9GziGtECIOOcgGOilzLImZm9yV4yuclZAobwzRbJzqiWbGRc1/5UfqI3sGOM9I0iQGaqR3vq
nGl6ZvOoQ8wVsjU+iVOU1wNBErh9xuIenQ4Oyz5KzOwrVSYIMiWcJ1NLlrd8MNsPclRr4W9ViU+D
XD8MjkrXn1WV+vPG6trqy44duWfuW10CzEcYNMzhxMITmR+YBgO5uklxaDZNnmSYuyrjfu4X40U4
KdUHhYv/BE/Y4r5GjTVV0E/M5Z509vKVacDVmWUzxGgTu99PeYqfQY6ufwP0iGVoquvs+0boF7BJ
Glmxo0cWZ27gcs4MUya4R3LRsNElem1xoYziMYsBMhKjjIi25OwD0XPTuB5A/LSUuxJ51U8SO8hH
p7TM26imtuwAyMPs3cXWYuRsJoWFt7Hva+yXhKFmGC1pCQ2fh/2YWO+Zr/eSH1x6EAqTGRfqdoGk
xD6N3OfgXcW+MUJ5irUx5RGjSCk9ihzOWDh5qc05kLkqOpBopXgTw02hG8dZgwZ5186NZwQudlAA
N67wS8zoVn3yqsYj9dpLQZx6SY0P9KVp+mTOHjcM0SIs59yFQcqTBx0SMBTE8NafnJcgn6X1Paad
aAosfS4w+BjCjrBrDVibw0X1egRAcB7ki1gQGLad1pXpYz+PJTSUCNPeIULqRtcX3OnZmUPfsq59
9Ea+9qUbIyLmNlA6fSp9+1ANledWbDyJfHvcuHK/IW3uOKP+o8m4jbG3tkx9P4uUHG044mLsmX0w
1vGu/AT63BfoV1gx0FtEu+utwmtPFAdU7SkCueQfJfa7xdkWLDIU4p1OV8qOlO/gMqfDuBjYIPTi
K3O08/h71WqtH8pe6XxNgHtxcdkRb9SUQzQdVDTYlmLmFVv256D6Ib+Is3GG1Q8cYQlw93ravuxI
CVxE9cxYmbHM4uLW1xqxa/QFFiGnKaKktQjcjZ2+mMkevBGrYU5kxCpvTEtvUzp4phuC2k3jQnAz
jFcVacpExx6iL50cm9iXWSqoU46z2dwU0ZqORa9rk7Afi6Hfec3o9ocyb7P5yDHP8E/rI5qSaNOG
sgVuPDlCuzn80FhJnzwVud/cctbdHV7vLNkZbdeZe8sb8QlAxSvNYHENbIxYOGInxAqfeBy0sbqu
UZut7TwYeh2AXYvjK40PlgcugHN42Ky21aat3eY794Rk2Dlj53GqG3pir83oo3fTE/uSG8Nje4yR
FEGUZdsQWzzjzWbA2u7pXw3yG4t4H3snWZiFqJsYTAItVSnBOgCqoH85mcc+37NIsKnvcRTXW+Q7
3PWwQkVPtg8ugLSQ3TxC+UnkjoAL8+x2muw1n2kosa3dJL2v21l+laZgEJSPYoDYqez5sq+jotl0
rK37sCpd3JNYnwcS9Y0gkQkrSHgXhmTgG7SuLl80XAV1MIg405lWtfgmSmfIWK40INdvraGNh2Pp
QCNjnQsZ+dKe8gYWAxZB8KuTlpYHf6rOxoR0sYmZQzU8NaoFU1TlXmNewnqdcw4edpbtSDgdi19l
YAnVdL4FiigE7RF2BZYlIPderuJtQxNAb7cZtIp6ZuQak1p3wymVJJX0zp8+Rm3JWU53svoR10m+
4gzLJv1e57U9tyEsTXYZc0fLe7gIg+4c6gbc0WN2G/ckGVAU+wE/D17Q2hh37D98ClRcJ2ZqsinR
KKPtPFs9GQd8Kv6T4CEaof5ZiX4vWxCMd05rW3kf1CNpKgGPL7W6J1yiKUI+AMqiX4L/lRD6+fgJ
81iw7/7vJYTTe97/UUBY////FBAwkdGcS0Mv92NQcv8hIBj2b/AY4YwQaTvb0v7uSrPEb7qHYdB3
TTpJdYSE/3SlWc5vnk7tr2+QWWb7AJD7nxAQeKk/CgimCa7ZsqhDw/6GOc3/RUDQGXusYTNkS1zb
ieduTbhjgxOxxR7uSmxNyfzeW9atkb8v8tYbnoZq35spKS15pw/p3mJNr9IrRg+0KTxMWIWr7tDq
z5Ztgg8ALFgY27gBgQgaM1oOnnG3mD3T/9elPokk5WLqsZI/mmpPyiIYL7X6o8J5rm2N+RA/CXWn
53u3fSQqWIxMQhVht5gUTL2pWBpHVRRW1YER7F4Qt4lYnkloLfwnd1WwEwwKBfUvDDW4FSTtD4B+
Ifgjrs7bdRzc2z9seoyY1CRN+8C4N8xqqFUO97jXmYgUYejvRjTf9Pp81LhqbNgEU3xoUYAzvWA+
TTC2ePWy765jEl+JAzdhZE7kkSRfaERBNfnbFv1Uzz7Mur6qnAc9MvdyfFdW9eywK1ERKKyZHC4r
sEMRrQGWHdSAXVHJy7iRW9eKd4Yyjlo1chD73XS+D1gI/aSykDsg0YSG+iLruB9RHd27OflmN8dR
qo1dvQ3xpWySjYNAq4MxndvrgjmjBbsqIos8sRvkCbdGGk06oH4Yy4e3PGr+O1v1gJ3k1sCrIOfv
aKt4cJJbP5KPgyeRKw5OG5PZyfZ6NwfKfYUNw2qpCYZ62mpwlkmmnSIS+rmxjyoJFSDolEFYjLvr
kiE8DzcQbjeJ3QQmSa/MMgI8Q/v1oV5TVd/CjHRVfW1hTMRib5jVVidqKplmAfGgLrcBdPxenmM4
nDo88PTLaZQXiez26dIhjaYh6bHLGnFgQWkB4Jd+lrYXNClFUlg37P6oPBjF7TddJSzTch4k8F3I
aGml4Pu19qrj/HbybelC9yS3W/KrSP8eRbeHbRCSXNrbk3slivHSxR5YRnZQl8l+8W5qHn9MpmJ0
i9JkCSOex/GtZt9a5Ke8i/igvAeuhPUVY+ebAeyuwmVQlG/ZDBNacaZaxzT5YDC75alJvJNaJa42
r8Z/1bBC0yF347KfI4R/8jUdShaJqUPJ3KHwCTuQPl4MFSa9Ckvrg+H0oSyYzquSJU0ZB70kKqeM
jZhUSH1JkLu3pJMCTb8ajYc6UzdFFP50J/ydQPUvqDS3FVG37t//1UUG/YPr9XyDcXR0QeI0lJz+
Qmo/0+Blnwwk8r/gHrhd8ZQhRkEB2Il14HsbWzgONCNcWu+K+fZxdostWA1IqGqnRdOe5fSOlNlu
tIzdGAsKYG+LSO5AXPFjDCeN76W6Z9NLNK9HesH+wM9gzjKYgtgzD+pqN7EMbNnvmJhp5P3S7CoX
z7kJrRCeC/rhxrW+zcnGZAXq6c9gpbcmV7MY8bN4XOPNxoNTYH9KqDMpsSjRXTYFq3FUVPnORqub
iQ9le216zHkTpdcFqMMbIW4QrYoeH5ra//lBNX6Rff921/7poK6FCj/JvgMZ/KyCKsW47knvs1sm
BqFEEwMZuGFfPcNMLPVX4XJQ9sbcbufmr2rUrX/04LAtqDaOa5tU5f5S1rJSxLwJ9sMmQ79aUZIz
KyMVxt1tLsNUfF8IYHXBIl2G1Mw+odzc2+JYgix3jyraZtUNtwrdfNaTK656bT4q5zL29rnPPgnC
rzjU0J604ebPj9wvTRPrgfN17MKWu77zszL/84EzOGMSA7gs68vvQ58z8QcP4V5Bo/yL835t3/jZ
7P23F8JhZ5kcHkoKfvmG4iHHTYBbhavMzKn/QRsJCEkl3iFu/uq13P/ysSDDMWtgHbG6yw2TRcbP
H2vydKWZEVpTo115pbh3I+NIa+YhLqrDKMawtBc4j+wHUut1goAo6CEwnGNWbVedlp0KUiQ86QUr
y5w+eWv1RpbvYqgZc1686LEWwnQKJDIZQYoDeKmHFLvEZD1LLl7AWp9aW265/wd+3hzhYzFI5G6O
jlnH11P3QUhs3zvz7QKp3SN5I9oLdWPrdzh8txbySAweWrLINhzckV8zmEt6QFhPYxt3iVOlQLVm
sGKLH/hR/W1kolvp6kqRn7ENbiWT2rptjr31ORce99jmWLcxqHHQ2Vikl69Cu8WuDPl873VuwFkB
BUWxobs2xo1Z4bgsiHIZEMbWeXuDyzJ6RFFP2FE5/cEt7yqLbItb7yaEI8MFPcBhcN/GuN1N9QvW
3/Ux7LbZ3plfJHWWVjMHMPAOvgTmYT/USN4J25JZP03EytT8aehXGVF2QYBQao8zU4om/5y94kIv
tiJ1LuYBd5X/5RmfLofA0rca/jaIuGx3MHffuMZ9ihO1Pwz6Mevv8SJzq1r46l/YMod6c34CFNVL
j7+48Rwk+YRWADIq5tVkhBa7MG1Gia6Iy+OwnuS8X6w5XMN/gqsVevim9y6yWIUdOWcK/xheEpnq
rkgJ8tF9EuUKu5d17Jfi0cv7vYw9np8EqDCChblrHxRuAXKRbKAO1KMGRC/Z8WGPHQZOqQ+zWXvb
jEsEycqwAp/YQbuPKS5NI/Lr80dKADtlwWNxnVQm93uefUMbOPFVHvshCGvUxGLDy5VSYCGyj+lI
SKp9Zo5yMYkLs9uX1p5AP2MX+DXiGacBG7rm4IrbfgBhjGywPlJX5lZBz2nNQkYr24OuwXvHSuuL
ayf5jIboTmXbKMcYnPZ0Qvg7vCqF+eoZGMkdfgx3vKXsfex4NHLg+mPxOMsLB1XEIZE0AaPLALUC
GQVxuEYs7slegXd4Gp3xZOFwIY1yYdT7KH7yZLlpgPh2sUWOaJt6eNaZuxUR6UBr72m3MsJFN9w1
wwe8DVZfUzAiSxDcGmeWBMTCJneHPe2i8yPWMCmx5a9hEqxHxNarzPsSd39eT0ejiAKzBvJ4ED17
ciyvYHu4tiKMZZPNdATlzY9fE2Drs56GOdOQqiJA4N+y/Ju8H6S28JSwrvMDlxIJ03huAAs4Rugs
B4sVV0EH71L4PKi1Ryd5GdSjTjOjhh/Ln+RDdo7+xXjUcAOaNxHJBbduD0P3oVV8X/brNNg4HSVi
2XSBq+9hXVJOuMQGH3IStmBbgmitP8rupcZtarLWnLMbW+i7fmA6JZ9shVUNW6/Acc/6zurAFp46
fxt7z6PLkxLuRxKDFWOp6aD04hSAPkXya8Oie2ZBOvfk7jDyQNQIJuVyqoIP43pRnCvzPeIWydsX
1zytkn43vkTYY22GQg7AHBgmWxsvBilY8u6vFWxibVs7XPMjiV/qQWkKiLR+Z5m3+BYksqeN7vXc
kAiMIe3PVfbsTyNczDzwEgfnPS46I79x3XgrmpmwzrLH+UgJd7+1ZsYshOooLMA6xmQXixmRZFIP
HnRLdUj9YpOLowXAVyHECjBLoHDidiZN2Bz5thioPQ/pk1GiyOBvTZnDiDykd+sY4dRJ0ufO1bdL
ZYTpQ64+HbY9TTUcVFHz0veaJiAcLBeyEBg46kCX7Z3W3TcZGEJ8JiUOOEHYXdCHAkUQgCPT4x4L
PhYkS2298oFHQ4cHN4eNqU/kyzlL8+PoXTbauwFsa30rIIxCQ7uF5BWSHQ3iGHNPyzutGMA5REic
j2lyoCZx2eptaHG20n8Adnpr8nLNivga7B0opyCmFmvgOYQksvHafAvXBIPRizM/FEi+XgcIOKsu
CB0Y2Fm45Q0RjkjT3MeJ3EiH0UXgfvcWPDUH7MK0v54Yfl9G/VOmHwYIT2O7z8bDqL9NA4/N/qoB
J1C75dGxb4gTKTPIpruWSPF4iPV9HV3Y/ZWlHhCum4j8u8knuHJbGAN4p3zdP3SNHnbaj069Ruy9
WPusag8dL9wL4CQyVsZK33xbyud6fZ0ivyYp/k2LgPM4zTeyddjZSa4801gZ4mnk9mLuOgVsKr5K
SH+NnLS+Tt6QoWcZry0jN5kzh1ComDxDVqjda/qEAjzIuwUXWDtWcPkP2WiGmmouAZFt82Vns4fN
trGuoAAcK3E9Zm8jkAUzfzJaBCbjq8DTNi+7Gl46Kjd1Dpynyw7e6mZhzLpIM1y+KdqSs2WHBQ/i
USCTo4UHCC3L8+jYAB7L8GzWHcB33MBJ2oBH3fh3C19YuhAoN9xQ0SducqoqgnILW1dwYWD6FbZ0
GGt80f2uoXHJHeNQGhfUyoZOjTPSOozG0+Lbd2blbBUqXiyyfdaOO+UxKfG1l4Zb/VSNu5ntlawf
VHc1EGZ1AdXkUX1l5A8dT+WeUTbdpaCsX9ncX1seOknzFCmoCfN1ZxWYMacAxwb2zuxLJxnfYHVb
5JHQHqoEX8ybRtyq930S6Vx4uSJCUp58BgWR4kacAeuJ2M4/TrhZi4JgfTFsO4v9Cqd1LdbJBV2+
fH4PXxFNNhvDRrrV+4AQwX5gTJBUIHur9SGXwVXgskbOL8aIBmcNrwOZPJOovRkwbis4Pjo9py0n
e0o+SHF0LT6hQxSiWcqTadZbIeU25xEDkpQoF8/zOofaw3BTP8giveiJJGT1HGYy2c45K7nqcix5
+FYka2wWJ2A7yJ0UuroGIhVKdJU++mpoCujM/CDLKHTcW+VfwMfYeIQAElC01OoW9rKPbY0an4JT
39mvkTWvoom2WK4skvBalP4YdYdAIrQ/CE2the2jy3eF7l3LdZVidXBC1RNEYQLYB2MudnOHmRxS
otDrE5GSsGLoWAKXz4ZnBYBtwGoqIs5UuOqaFYpUXecZy86sONX9TZGx/CigSq67VlW+myllsW18
NNsswsXZh9nqNh+Iv8DXFfnFwCgsFsCr7IntKkaX5naZky04zV0qlqPPQpS5olfjKRXFp+XK3cht
HwoCosu3TqmdqRgo8z1WuRNGLk+Hguppk9UnxwhbRTBiOq+3vX5pETdXmoJnCrVHvBXew9DTehvz
+CtfOZvtKDBmIggUbaRgIDKNkXkM2Cr61sFTl1pxsGe2ytUSTtVzy2S/tPi+6R4on9gUmHW3gyK1
IwbEPWzX1u8xiMZyPGFIf43b7GLAQN6kr7H3WtD9q03jfppPlgKO4eOEp0P6erK6I51R+8Sc9ohw
jp1fjCydijK5P+/q/inzGhIg//ypc+1/5m/b/6iu34sf3a+/6g+eOFxav7+78L1//8O/wGJO+vlu
+NHO9z+6If+bfy7+Ua3/5//0L//lx/m3PM71j3//149qKPv1t8WUG/xsVLP/NDEd8Cna//t//stP
/C5MC+RnD9g4zaCuK9ip/ocw7f1m+54QvqD3h4ZSw0J9+LuzTUcuhlap69jexFpe2lVARNDIfxMO
Uzhmv7T/0RrIHvSfEKZ/yUqffW2Uia7Ou3Pn5y+qUZV1RmTVIGL0AQIz5t9LptQjvKBl3v1TisDv
r8QLcTRwP9u/COC9AVgjYp6Tlx6CkGywKLC0Tljsu/p3gZiQbf78BX9RBs4vuHYrCld3TfqQ17//
SbtZGHdKDPqhlFmyb3sFzyIFOv01r8mrvFvZ0WJc7Ti42bXnP3/tf3RY2dv7RCh8Uu/uL4c1moyk
koKCHj3RWV0wxZv3bKH7kn1eFud/cWj/0at5An47Yr/lIE788ZPCCe1LaAhhTRwWYHvUYs+Kp5Ww
woy4Gf+i+fkfHVei/3w00vWOfQbf/3RcE2OWU5VXYesSbbKhL4R95kI8Th1oOOSavTq1bjOTP/78
mK4nyE9Kz/p92nyZtuMIYaD3/CKEkYXKakg23PwN1jhNE9CvIMBQWB9Rm3cBEPr4L86gf/SKrkBS
BSLgYEX65biaKIyt1+Iu1ssJV2VPBw3T0vHSqU35AISEjGc8Dac//5gUWP/6QW2LmnQELYs/8QX8
cvK4FsxKlZm7sceSQOKg5YHJN89SeOBO8jm5ZnSS51oxhsxUjBH1EkcZDfqjdq4gm9yOOrLGEfP9
rJkMaErmYz9YfI9PzrnEjJXtuKykHx2q4tpzZnVdjGvEGMrvU4v7YkMTin2r+aJVLLA7o3iyc/q1
Nl45dXLToZ8jaHkNLWVCkTkIiYbPN/aUjveSXYUKPS8t7wbOCEC9be5E2zyu6wsNqwbuDLJJBp2Z
Lr653F6ceavaLmLFmrmDGYB6rzvSIQYpAC9OMjpPVAvteGf2jiMpHSz8VcGv5jQd93NtC4q1rEKH
0KNSXKLpULJ6c8ep+MR9q14BJiZinxhJdg83tBN3o187u8lum5KGQrBaLJfwjOVN6eNYwi5GkSRQ
VvSuGg8rcCR/HIPUKkqkadyrNJfl7vJtrJxEYlbhlr6Z0tp6q8YurXYSTALczrbKvsWCLoVNy67Z
DLGCGE9TzRJy73edYDWlCXqYkB9wAnQmgD5Y/3F/7dC2QGtR59lHHSD2DzD+PW1Znp9+0hYzA3yJ
unTZIoKKC8xFY3Qg5D3az5aMCcEPKs7KY+F3RIwXkErzW1oleFVIgTnGq09IyTQgKHVuce1gkJw3
NOEZM6RX1ZXymZKwCqegycg7ChXmn/oOgouuXc4NVChQB6zdWDxno501r1oWI4QA+5LyeqxMLapZ
8A5NBiZN9XZzk5mjbDeFXdnpTvYFClKegBgNjEqJiftgOeg+e4/ey+51asflBVkDUKtSjlgsO8uj
DBbZCVIviSc9LWIa/GpHe6U6pmdTjgLbrzRybAtVEnqz4cxvZpzk85XntiawZBam074n8958NhVE
NbQ8yOk007eiH61158L3cm3YRAw+9AFvwAN8isgiYQ8mbMbNRdospMxVTa8LHk/BrgXmdGgy5o/e
uMDY8UMkMOMQEwbugaKv3K8ht03sLn2W+cFsLBPXo48NJNB7N6MnRkzjY+E2a5ojtjqkDzqAJBVq
9vwqR396nJXCVdfVRTSxTVwwWCVRqT3gv5peoXw1uGh5SgcGFgcDRR2jAVHNLEJNbsUbE7MIVinw
j0AfKvTbWUsxeajCt6/1uhuAxldKomMtsMU2BXZseQUkD8xIns7GAybF5amw8vlDYwT67rdZ/ka6
f/poTB8ZteE99duK+rzbuJT697bz/M+Myvb3yYycMdDzFruOWv06OCXJFsO9ENqdwLQBMYUi84+Y
kJpJEVkJLmSQdUPyzed4FrCVHhOjZ3eZo3KaJO+y7AsjqlMHkEadd0gFS4zBVqvW6CsWrm9NAmXB
Cty/Of9GnBZvxjAt/MbVG0jLIT7b5mwZzFb3oC9tjITZ6ilc/KaSQXO2GhZOGmnBsjoQ67MZUZyN
ifJsUpyIJj/jvEKBns42xrExIcDLUuBqiuOlX/uaooUtnrVaID0T8ZHg7mqNnFeX5OQzvdvQMJM8
ak7JlCqycdZi8Bud19rLMFr60gU12J4NmN3qxcRlzT5Rni2ajW0X37D8IqfpENdInqUVhk4BEa3f
OtYC4K2AHFxdRqQhixOdfxG8NA1r16Y1YmJWHS2rTHuwjzIyQp4o+FhH7+wvpfAlmbZFS1lHCt51
tah2KPLzbd0OEEotY6gZFxSDif/UVu5EMKwwxH7ltgsGg5QchdVYY6Jtz4ZaE7/jCRM4nFAMo9UC
18Ow2Eqm4PMfirNptzwbeFuAMJx3U2fFoY1fcSYHsBp+E4kLbjvlmkcqtSO9F//w6zH2n2JMrPiw
ZOlFB1vlZruz18qKy/7sTKaVMJefht2N7RXGZtzMmLls2NZNU/uhsuapuc3qvrZBpqwuaQkTFR5Z
PPjFgZr6rv7wV7v1SrvTthFrQXKzFE7o5eWM3m2f+FzL8toNnlqZGFE88zyxnaS/z9JoMG9GjEEd
ubJJpN/bs708ahOs5hGv7AK28JMBqP9kNfF3UZqjseVGYHcwFvDlT8cRoyal12NXkPOjZOOh8nQK
q2tufWSUR/Mppjj7izyhvJ9WPz51NYy4yUlpn93q1zc8yrhoBFxt/KmStsvOc7X352er/9jGjAHM
cwQgO8cB/DUZUJ1DAtQrIFh05/AAvGbQGvS+ESqA6+d+jOeogYr9bm+cAwhqzSLQaWs/J+eAAttM
Ugjn2EK7JhgmybN8m/kMxjd2bMQF4pvXE3hYsw8in/ElbKpzKGJiBvRqnaMSBkyXS+scoOig6Obg
fGXd3cxLvlzw+E+QoKJz+ILKcXIYNOktpyktDePBUtJ77mLFaM2r1wAHtX6Mf6m0G83VdkfIA9bK
VD2M5/DHYpu+G8JlgkHfMDctLkYX9tGpooQWoEFDTPglaeNFvHLzBleRaaA7NrBKvBZJ2nc/4zWJ
0qyZFBgo2jWl2oBkZU/QzVrTK9E5yOKcQy0L8VeYDQ5M0F0fVwRf1DkEs9Bt0oZlpOHvrXgwLYF1
Ds1kuuGgpHCXxx7G5UOOMKe0mqvKU2PQCWYmQVyN8TfbcecTcHJG7uPI6gckLZkdsxbmqcsZlrDC
k4R6eppqMJVHYvmEutahHMrCPDXlkEwkQKSr7fDYqyLQithrXyZIldgZks4S3xUkmnLvalTvHQB4
C6C6uKYBDEFd7S86L1PZhdI8bpwsMBpC6tncxTutX0ngIJgb57Jp6U94TBzau/8fdWeyHDeSbdsv
wjX0zTR6BoKdSImSJjCSktD3Pb7+LvCWVYZQROBVzN6kyoyZ6R7w3o/vs/apCLvGs0XgfzwrwyPN
lG1cg8peBR5HCSTjLhODfBOuRaDxAMBvoFWr31XWKuI7XQWsRgkJMHEywH4VZ5oI8QECR/eoGpah
rCvLy95ANvTG2jXknhOp1d8OPcKBbeGwFXHSiUNrh1lT722QSbEMB53vS8TnawW2e1Y5tf6rRbWK
cJtH/UJeG+h+nD+BkhJilkm2ID/a9/zgJbagS+IrQfOZ7xa+4CSSMsS+6ZqRvgn4AvI5ZEcVK9LY
yDPHY1B8TV2ReD2uNgb5JZ4n/2m6yL+rWqn7Ueb4Qg4euW/tFx+/gnQjwzS2wCP43J2qttJ2CHV4
HTRMXTgYJJ/eJUCgfuqAHF40ySgMJLxKrW9qf4SDmY3r/4RlS+ov2CUPEqioZHcdCfl/9CGFAY2C
M9xhU1HgMdOT3o9dIFkwulqp8QkKcj9mnnIAZP11SSntQzdEj9Ux3UsV8KosNZi0+lgfV/umSHEb
42yMhAAQh/yKWf3wwuMvtidCb/i/TJw08WtNcpk+FLX21stznn7TMDdfa8/Knyw1FzQeJ0rxUElp
kG4rHBwffNJAdTb8QjwMIg47K99ygVeUjiS8Eb9EWZUlEIzBtRCoFLjbEznvw+i1LmvrQW3hfAMt
iFEyCXv2cu9GKUOzhDk5egCLFWlWK5jDGKNiAJJvCceDU9C5XcAG0HNoSdZoKuyI6It4oC6V72lF
vn8GUeNFHY2IOZHhScxB1L11iqD40Ru1FeyAroYnbTQyhiw+IFpTW5634ABBxZUzMuiBvAruT308
WJB7l4k/ayLIOLmMdsn+h3NyKTv6ixTU5WPZDsNz9eGxbBhiBfvD7cbnwNGGWftwZM6K0Z3ZCzzl
GXMqYuWZyn3LDrxONTb6h69z+eHxTD43fs9O0gNx+XCBBoVSnGJZxRu6VuTRJ/rDM1rl6PRctTXX
AIsD9R0INfylpQ+v6QT96gkhR4Iq+MON+uNK+1+FDf/fYoL/v+W8yiJynXnB6s6P/MxPXsvzYOLH
f/Ov2KCs/48uIupRSW6FxqsT5vu/rFdJ0v+HMUNckPRVVvoxyvKv2CCURSxjCQLi0iRr/Dv/Dg2S
QyvpCG9Qu9K7ABiN/yY0+HecR0BDa6hEWaaCo7biQldrvAJwWyO9pnuXI4A1sYJaZJBa0qxh1HEC
fjtrmM/0a38FPf5Vm2xZE1ij2QYuSatWf6rl6peqJD86v/uuAsAWdO01IMnkcjXSqND5J4r0Tz2T
aCBoRQ+nrLw7uSn4EhShlvTY8Wp3FwVB9ai3Yv+IfwlOhYlqfEu0JCcLsPHI5W2D2GTxS8QvnTyC
jCIt5jh7+Vf9HcD750dNYqJuwmnVL7z+lJjFq2Vq8gbV/nBUMitfX67hb+HSPzWMfz8L1qXoSAzk
/g3phc4hN9pTMSRYP7n9jxy/i+11lUwCVg75Ga1oxuaNgWNJQyBSig+YXmyF5soKJrIrNQ5Kw9fy
5iREVvgLIVh3KORAWOuDGT9WjSAutJb8dwjun+Zibp03l+HGhck5tD1Z5Hx8VXlL3Bkpr5wuduNb
Ly2bXaZid5QXonTI8l58xbqSrBCZPMCNLwr1ifO/95I7lYk7PCjpL5wmAwhChezf9xq4u1VjquHR
y5v88XLbS3M/eRKkTNVYiRWvak4BGU+vuOnIPMS64nM9WqcTtSoqHh1NPf7ey5kJIRoCNaliOS/I
l3/AbJuNAsazIeZIxeBwSW9O2Hqg8/AeCMC8p2J/YFddZRF65Vx7aNUXUwaCaADvhXziw8jRmvqm
JZNZkgjAlerj4MZbVDV731homrnZNQkYZ41n5EJHyzT9A5Aq0byFuH75o2em1UjUPf9mvNRyLNyY
Vp6prgPjPia+MsA8LOF2X65hZr0arWrPa5BFr9VlgRrU4pua3SrtUpiZ//6TdZAt4q9yPaxNhDxi
KrmEP9Cw4G2NIOzOKpYWg7kfPllxBiKFoSpRQR7bSlFta0CS1zXJZJkB7EdY2h9/uvSIJf2qcf7P
XXnWtXdmoIypI+dtrdd1DxTLQx1D6Gyr1uFtGSPazBN/4ZfPVTBZVmJLblAz6bjrEuveJg3MQzUG
dqdW/cPltvn7yeLfC5c5WQW0yMezTckMuxbFG5W7Ho5y1q9UGAlS7k0J33thus+N/MlsFwlYJPDg
ONK61h7iDDl+9bYKId4ZPy5/ytwAmkzbOo19EeihacPfOURdss/T+O2qoo3JtBVz1fd6DT/i2EUj
GYTib6VA+Xhd4ZMZK+BdJlYZhTsi7iE+ZMFN1Is/Lxc+M4KMybSNcoKBXmYYNu+rp74C51QED9zB
v1xX/GTSNniySoLvkE/qkxyOzSX5VI+iYe6uK34ycxuyTQmfa7qdtlCgJcduBHIeieFtLpc/M2SM
yQSWxTbshMzV7ZxEDyn8WuTtwi//9DBM0GgycwMxl1vk2rpNBBgBZuF8Q2/yww3dO0j0TxASzRWU
lesm8UeKx9lOKjh9lcB51uxeCEF2uNoeAMc7hvZfsCFFztMMC181s1oYk0lcDo2VYymu2Wka29ho
7ZqauJXrODdFHuHEmuGufblnxgH0yXZjTCYzOMY2qltqClwU5DzMVfiwIpJPq/QIqCJZqGZmAIz3
qPMVHGemsCVArdkVkb8VDxcIzJV/5V3Obg9zhU8mNokOlYfpqG7HuaAe8VYix0ss24W9YaaFRnnI
+U8vsOHyc3/86SbZVq9qfetmP5p+YTGdK338+9mQgqIgA47zWTfSx6S6ZZtD39TBAOo2lzt4ZmHS
J1Mb+UOL7JSVI0ExfnCa9HcYCGO2tqvfXa5h7hMmkzshb7KNIW3Yqdwne3c8tHBtAlicluI+J0Hr
cjVzvTyZ6aLVKg1uhoZNjAhwBMywIM1fL5c910jypBea3AOZkRs22F7yUlJg0oph4RerLoz/uQom
E1qOB69IS9ewRSHs4TU5m1wokP+W8fHyF8y1zmQeeyg3B0wLdFuU8aqJRJXsodZb+PUzhU8NG3B0
AAqdOrotybGwaovRVNMNrjvwapPZ2wRKJuk8YdlFSajdE36AlABiV6BjbUgsvdw8M+2vTSZxr7hK
pqYGzeMrX4mxkbSSv8oSIO3ryp9MY2zZWh6wTN32qxNU8E2gxiuxHg6XS5+ZYdpkDjtJ4oP40nW7
BCrkP+YVakyijILg7S5XMNc80ymMg1TqcQm148p/T5TCQsroFk8RD9kLs3euhsnsDULC32pNB6he
6W5KbDd4rOxkeEpdulDFXCvJf0/iukBzgrWyziR+1aCtFsSTfXJdB2xvLzfT3DyYzOKiy9xe1clg
1kBgfFNcU9lbeljeXC5dGov5ZC/WJnPYVeAo16oWnXh6ctcBj2DezoHr/ZNnB+dOrDrjBTZXkmBQ
ianxSjQF4NrkYTXPHrKhhV8xIer9+6YySivPdyQgaqbkJCWWDS164MhtizepEusbxXHBVNRxQBZB
FIkAslRVQDKuRpwZrFgplX0kyOoeG9Xe5uXTfwxrkKFRNBi2iVjY2wx+7zz4iMiOMLt6niUFZwOD
FsE3kGfhlDX54qY9cyxUJ4tKYjWIBk2zINOAZ0S0+IYLcjobzIYsF48V0uh5pVj5oHbJwEawvhR4
kGaOblMZZQi5xeIhIDo1uMq0TvO9y/Vj2jhHUIi3DRYAoRccBdCpo+AlNW67Eu4fzwcCT/m1Lz/o
Q4OUDSnVdSuTOlmZCOT4ZlP50cltpOaI/Ee7gWkm3AU8DS9Mi0k27j9DZpz0Z4cYRUepFgpQdXk5
Ncs7y2tJwwujCA8VEa/7JHR74MTMAQ+abiPucahtUL0g0nopeSS/9eOsP0myWP1amEkzq400GcOx
EYy6p6S3tZW2YzPf+NsvD+YK4NyNs6LmfbCw5syFraXJQOvr0Ikgn/d2DGDne/SDdAP4ZQ/GtnxX
/vCSCgdcCjbu28KHzYzrj1F31tJSwTxKXaozb417967bBPmmIZS5albvwV2/kXfAF7q1svUO3cLN
dmbRkyYDKLACA8+jtLfdTn3S3Oa5r9Tnhc+Z66fJwEGEG3Yyx1M733JjXsfbco0X4Zrn8rWylrbi
hlSn7eW6ZnaHjw48azk9i3m+wUnADtr2vsqMB9Unt0E3s63Qitl1k+1jgpxVYnFxqwcEkLaZiw94
Ej0WvnbUsD5YKH/mI9Sxj87K95wwb6oUdUymCuQv6ZK3UTQURgO24Ns6rZfi+fJcRZPtGjC10CiK
lZyIR4Y/WeyToyiW0TFxcTQYBpy+NzzQFKtSD91Dz3qyI/rhbrjmF6e06eNvjpZ3R948sz9N2IlQ
x0W8JMnECCX8qOKmeVAlE4akCy/MNg29fUD/LdqRnErfk6CChBG4I2zNqvrrbinwZv9qulIoeHbV
zc4OAFlk6c+8qtE/kIeCVPbyCJsbzJPTQYlh9NCbVmdXxU00JhZDYBXkp8uFjyvXJ2eDj9eFs55v
E10oo87v7bqpqx9VmMGqUopQuXctSz+x3HVke5HJHoxZZBEgnYUVZ+aj1EmzdeDmEo7i4Smy7qUw
PHnpg2/kC3HduVE2abHaFEtAXXF4apMIQk7WpwcXB6pNwj5pI0vLFqAHM0vYh6D7rPEQC1kDru3h
qSlIDMKoYZsh11iYk3MPPMpks6nQUZjtkKSnzEoPzoizw0FMHf5osHYKoO4mMV+dNKNvl0fCTKPB
PfprINdlGsCljdMTPGxk2sValZ+SsCK++3hdBZO7klVnGKfpGRUER088YYHpydEKT9mlBpvpDmX8
srPuSFq/qyowyqdMNoe3oR/MHRB/Bay9mBzSzJNu8P5NXhT0G6csIHUuMpvkmHpyAdyL3GpcNIJD
khfxwg4316Lj2D/7PZLqqnWiqckpKMxD1Lf3WSq+h9jy1X60dIWWZw73ymTpNjO8tby6SE/tuttE
u3wfbJKdugWIt0nX5qZbAyS9afbNvrhN9mAmNpc78yP74pOFY8xhOv84Xv8cnmM5zlebfqvt3mDt
70km3qbr383q5XS6U9avX58AMGyBGqzk1dOvX/XC4Whm7VAma0eRp5VioSk64Zq9L7sGB4CufZTk
Znf52+bG0WT5cDos90TyCk5ukmWvso8oqMJndWHRmDnIT9NZAiyMfcAl4ckVb0P3mdyxdaY+hsM7
5/nLv39m3I05ZOddg6WJKLk1NdRCmwBfIoVRrNQtbnqPuKUtrU8zvTAy2M9r6awQt6d8XGSbeNv4
nA8trq3mdUu4PFksOqHvE5kj8Eke/E0s/GoSfAGQzWXCzXWNNFksxNKVxXLcI7wOXQTivQSZcmrc
C9aXyxXMjKJpNg8ub1WCHWUC6FN5RCh9oxnywuSbK3r8+9nC0npWw6rFs0pLasNJ0EJsiBxh4UAz
16+TiV1ylQskyHEnNLq/h6Z8qVzszmXy2i+3y1z509lL4oACxzQ4YVV22/nyb7AkR3RSvy8X/zFC
PlmYPhbKs8YxeiNxXYsDOfz3TbiNdv6W8XlT3jX30WY4vENG3+GIXr2S5b+ufid7zHDWWKhso7Wy
8Ilz/TMJuEgl+NkYJJitIjHyRW2fiMVVw1azxlY9+7qY5L4CJbR1bLuvEvwJIFUrK/tSV38uN9/n
F0Ft9Pg9L1/XA9ikdWIddUgNGwPi9hbMJ54pKgMg6bXoTSiU4maQTa7il6v8fECghv27SsBwbcoO
aR5dTH3kW7UC1o/G9XLhn6+FCOf+Ljzty04VugbSqVi8mEV243qeLefB11htFyRmc79/sl1orlSb
LWCyY+g061ZVIfJn30oy1xfaZ+4TJqOpxzFHBk5rHK0yhCKViXr/QhynePbwLIHVCpvsusaaqltw
x8RYxS9M4kjBKiVzPzYKssrBN7fPl7vj880PKePf3REIXtZpsWIeO7VcaeiExhQ+s/yelcKKf7jQ
YnO1TDYPDe5DGJP8eJSl9E01Iyg1cb6zxPZ7Hda3TanUu8ufM9P15thlZ7NR67Ss7j1Xsc00wOlO
iLe5lpMJK4iv11Uwme5qH5qeIoSD3ZvZcxjtnVx7NrSFlX5mYE3lL8AJdCMT6W4FMXnUyKvWfHW1
U4Mj33W/fjKza8mqsEspzaPhajei21fQRoKN4zsvl8uf+4DJ5B4ELyRgQfMP5B2tLcR1txoxwpWH
t8c+Fktne109kxlukKxhkS5qHk3obgIJe+QrqqW/V4TflyuYG0eTKd4SoPZKJPZ26zVkfZnFu+Vq
eFYtabNmGmqqf3FyssFdV7aO/A9WjRjrNX/iwtumw8IHfJwt/3PX1YzJxAbfrA0ibDtbx5HiC75Z
+YPvN8la9WTlwEU/O+otWLNB1eGDODmI/hr7G9INFGcjJ4OwJw1G26NC0PaeEeqnCJ/TW0EqfUxB
QIxAoeblawhIXOAkKB0ceRihLIO/JbmxhEOSd3c9WOoDqSfWCzuU3Kyr0lMWzuwz/TNVM/R4ePZJ
O/jI8EMshc3iR+grxZb0ku3lATDTQVMdQ6aksVyIzWDXXvTiNN09+QjbASwsGbbqEiBhZlnUJ30k
wCEOBy8ZbN26C+T2EBr9KhTvpPq+xyj88od8fvTRpqqGODAtvaz1EankCKuqwD22c+VvlwufuezC
A/h7vU1zDaNqLbWO0DbyQ0H6xyZUaxBjZaX1hxi7VzxV/OJrVHJ762MYU9jYZw8AhrLffQ74d8gd
Er5q1SeDYyRWkOyZGatS8DjuShDnWleCQ5jzpvDuVQb4oMs/fG78TDYk1Q0rRcZg7gh28Q8McsKr
RrrFjmLhVDhX/qRdlDJ1raFxOttVlXwfGz3+BI0SHBQg5tet5VOyhZ6T4KJJmnlsTIHs7gIHPN/9
LpCKsrncRjOjc6rlCnu/DROyH45mYOGLqSXOnVuoX5soIBkZ95F9ksbGddvqVN2VNAEPnQMbUzvc
eupbCiCwx2ryug+Z7EpKAou+cqrAzgqzhaRFQpny4HSWDRgI3P5CLTMTbSrlgoqBtTSYiiNdbq4d
MyRNVvMX+mJmPE3FPY4IswUbn8FuVGEtNb87EEd69Hy5fWauGPr4RWeHpgFGuoS3fIDwqVJ/imnU
/EzMVviqNAVQCyV2MDpKSC17FxVyvxaaa2aBnT5Xxm3BIqByiM7afB0N3PVZRvZFlN754b9oSf+l
XkxTx9b868NkFmyRWHohGxKeBU26MuCCX261mS6ZPtGwLI20DF07ijUPcx7vS03r+FtElddpiTR1
cloDSy4pWZHpx8pqNnWf3ehhv/F947o9dBrx10R0BQkm8rZLfLknP7Qfkq22xB+eaZ7RH+C87TE4
72WZq/HR7AeQq78iPODb4umqttcnMzpUOMc2FSZ9itEdXcfA66u+ET1vYbbNjE19crwUlbSLjUgz
jrLxVCcvblQST/PW8VAtVDDOrE8OZ/rkeFkKXRwmjdTbSgsVIgNUpzTulcNmKuJqTcAGWsL13dM9
GNPmt9YQfSZwdFU0U/sPHVfmDEOU0DoCzkKi92jAPAi1P1H65XLnzrT+VMKlB0mBxbA72JJ/cnTe
uKOnQb9PhGSh8Wf2NW2yN/ulHif4F3MJShDXOJ1xEkrwiIUY3TWZ+uTE8YLgbWYKTNVcRe/xzCmk
5jEOYhFIkrFXQH6uNZj9l1tqZhhp49/P1jcL298A+xbeCkkziEMe7K4Tk2jaZPZieVkEpcI11yXx
ESe34SaTWCF82biybSYzWPZcP8jdwTp6LBTPcSd56yzDkxLEdba73DpzzT+ZxVpQYVnej82vlXem
XL1mQfSat0uhhrlhNJnDSesB2PVo/Aoy0GFoR5yEAPLX88rumMk1bhFa8Xb5U2amxFSqFfnIrgDV
DLaV3EsuqMLkZOLGW1yZ/6hNZVRVWJax1Ywrnprynp2uK0gasbR0NprpiqlWyvEAkARSR/wHc/US
qGaliWsTK9XLzTNX/KSnnappDKdsarskNoeBqpZww2gxTzFacX+5ipmpNn1Z9vPacgdVSuyCG2+k
krKy9ONnSp6+KveWjI+oZWa22+S4ClZYvg7C0lo9V/jkhhk1LdJ+C6RKBYjIzb8K9fvl9pg5Myrj
rDhbekJfixQSVTibiNWTEfZ3ndU8GJCyVm7UbxQ8CteSlxwuVzbTv9N3ZMeIXT8Lo5ykmE4imGT5
67CMhQ3vRQuRtxkxpKaMVZ99j0ScR9JSvbdbABg7PYbr7PtY1eFWnT4VVqUdBDzj7AQp6KPbecox
bTGIqzO33sA+tbaVkzQgyUUdXyE3M2/0kZEWaTKqQ8cDNB8nXvKdlUHe1okbrzkZIY5tIuv5cgvN
9fNkBtROYAmK2uR2kAryLs9GrqmK49x1pU+WOiHSfcallttmU0MVzH8Ggvr9ctEzXTt9Gm0ts/HE
QEE8hQZWlUEZD+0v1cw21xU/Gf/YE5ImXBraEbQI6CMp6jDCVKCmL23BMyvz9LVfi4q+ExoTIWzz
Uujkc4D9aiqwdbW30PgzLTR9168MPa3gBwd2LyrvQiY5xxLsxqaIYDZdbqQZYYs2fb93XVwFtWB0
qBuFuUESNJg04VSUA3vFqNYibxmg8dZqY//oSr20FWLfuO40OX1XdiohafKu5mmu2wKaWZfqS5lm
6975cfnjZjroQ/h2NrGLDHpHn1W5Te4b+fAF0BetgG/UZbm5M+CzXFfNZP3QxbwpPAyjjyHiCyOC
bA1tOjwBUVzYgGaGwdTwBGakX6uo5OzCwY8juePEHfhLL1ozy8fHqnjWSJolVCUEaOfoE0zvu5JE
5KWMwJmNQp4c9MxW69K0CrEnxHR9ZbidD+lfz4IVZP3h0JdtubYsp/vSVOGwIFWY+5rJYpgLjuib
hWUdA8lwHkTd8bZS2FoLS8rMue8j+/6srZTaqQW5DNB5o2fPZGXjaE8DWPQM95QOHt3l8TTzDVNh
swO+Bx6Zph6HXNAh72BppZfyws1/rvDJqqgUsLkrl8JL+RFp/+9BMH9d/tkzjTOVLVswdbKo8FM7
1hThjhjlgXutiO+raaw4oj3GenS4XNPcN4zz/awbLPhN7NdDRuy8uUUMedMKS0myc0VP5nIktgq4
4iy1FXhy67IAqVQa4eby756Zx1N5cp3jgZEnnnEMyY8gEdPS+lsduFO/ioXoz+U6Zta8qTq5tLha
+SbTWeJapYT5psT0zmkBp4fP19UwmdV6mIx+34JkezoExwAomC8fTV1ZGcHb5Ros+vGTEMlH7sxZ
/3oEWwat64wjjKxu7aIMYlFqxXXSBxVGydI+b8R3a6jenKpY+Ki5fp8ec/pKb6TAiW1hcDxr3flF
SW5RG1+VoSkZ4mTIpmbTuAnY0iMexSnQLWdljCa2aSMtHBU+7XcqmAxc6I5lUWlqfiRTeqta36Qi
xcbvfrC+Xe6TT8cu5Y8Nd94nQ1p3Clljx8Y/xSIXxeBdNa5K7qVw5e/C486Q8rpNiiMJ9sldJQjF
LiA6v7n80z/dhih9MmC1AoOIqG2bY4dhpyt/9yVh7ZqAeI2d6uy42i1cJD4dQ9Qz2XtgzdZl3MXN
MbXqfq3DJ7EDzuS7y18xV/pkhGK+XSh1YOXHOm7K+9qN1WPQ+EuH5c+Hjz4lQIlNFrlyNwRHUxT2
kgAf1M3zWx5183U6Ol5d/obPB5FuTTafsoeGEw19dgxc5ZBqA6Y0hgODoOjeL1fw6cohgVX6eyAB
LofXxy3umMputu39PHJXiYIWPCkV/y2ANr0GsvlWtDhRKAA/l1JPPx9iuAn8XS/wSb0qYhcBc1qa
qyCq3y3ST9Y5GZcrDWeRkT/NciaYV13L+NDJdG8dEivKoNJuLFFyVm5qVtusldOFCN3nY02fCs/U
2B2iqOmDY6PEDbDcPL3JMs+8Zvvmt09me9OIllD2YXxMDd/d5oKU36N9ixcUYJ/faCh+Mt1Vs2oM
twkMbKG6XxIUXYjp2kOkxF8kuDWwwvMbp2pvm8H6xV22XRjan55+qHUy+YkIRILVkUIDRCByu7Ve
hgje7+WhOygoVC4P77n5M1kDeh2Sd1RpwVGvFe++w/mF90xfSO/gnPgLvTNTx1R35ma5BPGxK23P
/9o5u7xKV1a+lBYwV/hkAQBdbEJoFjIbcOawz+SgAhCrJreYDC5JWmfG7pStFCZkSGmlldlSbt6W
rn4DT2ThcgERj/n8HycTSZ9qzJRCjYewiq1jgvhBWDlFrNwrTgHjuYmj+sFI8cDJggGbTVlPcfaJ
Wsi8dQWrInSrjQqorF0VcYEgyq/kH6aYK/VtP2QEDmqxKPIDjpcx0GHBxORLDuJfXimlxUpP0/xO
kVHipJKoccGMi8KWEPeMjy9VuxZN07dLzTNwZLDweXVAdcLWs570pOqwL/Rk9b6ESb1LhqB8EJ06
sJtY9G8jLTeOigQxLJBI7M0L7TEOHX8Nfrp7UfDP3vWtwn7sK9JzVfD0Lw69uHNUEkDXatt6z4Hn
q7dlV6h3PIcKG0WK9ac2xNsdO9pXy3edN62EI1+KUo7XryjuB12QfoGTFl66JlNe9UwLcJYOcQ8S
NKzoRb0xv0hyoaV3iRZ2eNhlXQ1IOpPuRAEMXFJbHdZBlcDZPPThFWCyZEYnzYWSA68XmfcWZYf+
1Xdxu3MMQfJXg+UC4mVL2LAyl/uwQ3kI9B0nBVgETjbGNJRtWqTpneYFxZfBsNSjlhXFvdPLza2j
oKd3eg8tadZrtw3+WY+eWOk3pcGCVYVKcOvUrvac4yCzdcIwHBMo8dyzNOlnA+Ez5gULOk0WEvcL
tByfTQiuOydwkve4aUXs/vroYJiafyOhxts3nZjvjUH2Dgp6vTdTFfKVCyF2G0k4wmw74Njw/FAa
K2NareZU6XduVaigxKKxulWn1JZdVnhP5UIF1kXmBZB/FUNFc/AfTB3510oYFAW/DrjhKy1LdKxK
ARAfkjRh8HVDjQNSKexFRWkPCn23SnXH2cvlwJlSa6IbqXKkbZi3/amw8trOdBf3gcQKDilYTfTP
mYq3ilK4Ky467TczwTrK6uXu0S3I/2kdXU9XHXa1O1Imc31jRlh0KRH+32Gshuu0QVHru0mLvaCo
bxtujjvCgyQzaHnLIaEZtq2ptfK2z2pno2tssEIdSvdCjgtUKhTurSV6kH6TkabmesWpsyQ0Bgr2
sIGftsW6kERCyIOCOwW3i2qn602304hg/yhjaB2wu0o7K43iBk8167cVhtkdMaMWrJZZOR67bFtK
m6grq3rdZQDNR9PNpNzkgwuyV+vUaCf3Jm5urj68ANOXt04qqk9N6ap3QSaRGAABzIYMPbRHC00N
6MQyrjBH88SbMpVjPGTRdWdl5u7lzEuf9D7y9zGU3jWHynDX4kr2JElmtLccPVpFnvvFZRKutMEE
RhuGmIwSHFx1jvtHx8KFi3cjGBvNi3HDNuv+TqsBxDThIJE8nNdYJgQJrjsS2ry47R6gk5nujaTU
5m9fUV3RzrIOf9kmgX/giSLZ/1bvbroB/5V17cgYvhtAdlcBffMuIfPC7i3ADd3wk60fVpqNrqre
jVPLataFhUpdB86R4W+avvUBstyu6fybXMGt0xX1nLhc6v12jKr9EYjW8OwN2KnGatb+7vRSvNXN
SH6LS6HGCjfF7yRS9YMHpPM+Qje07pU82xQ4HQPqBsnuWma5G5wh50bqaUq+9uSuukXLifGnVsoH
B2en6D6MHNKy8kyMVkqngTtQ0yx/k83E128E/i9ekeXJ47wbAC+BKiyHt5XVl+lGGFpUa4ZkVKqt
4NlYX7fv/oeGCPxdKhh1butt1a7E0V0zEsHsqHHk7a86PkyVk0VhqAHeMLkdpu4OlYaNW6/d4MVy
ufiZnXeqm4TjjYEgUlG7qrGdaBJtT1J0tLlc+MwFZaqX1JRQYxF3MtsUn33GVe9omwpL+1C4Cl8l
MUMmZ/g+KgsjcnPbENKfuBbeWpq5EHSbO/aMfz+7PJMBI4pB0DtHrdQxZGzMCq2nTjfAWL+qeaby
cSL2TtUliUPIpNurufPW5EqzTsL63cEbZCHGMNPB5uTgrueWEvhOXdpymz2YqklApltooZnj8xSd
qEoxx1g1zu2iWfe3YOH9YMPR2VhKdp/76ZPjeRUHgjBkmnXssvhdlv+oof50ueXn+nZyJscUJRHL
Rs3tRPNXaR2sSXBdScLSRW9m3E/V4q4YyyY7C6MyUh7DcjhoGJI4Zf+qZO7CsXambaZy8cLDj6BV
ndwWqu+a/2wkb5dbZq7cyYRKeyvGR8nL7SwfHjur+yZV7pfLRc+1yvj3swnVtMRRpcQp7ELRt7J5
irz4xorusrZfmE8zvTpV2OLnoMtDSJtwTA5MfIP2nfZw+bfPNcv497PfXpB6rUkdRVvynyR/kp2b
y+XOtclkdqbsUaUrBIXdGk8EBHYiTJK0cvYa8uDLNcz9cvnvX84GLwhhK+V2zaV91SCTX9VBuDAK
dXOcMZ9crqZC16LO4WvlvXNTOdh+ym7kfuui1DzUShvsWskNt2Umd1ssyFL4FFrgPeKcDkxZNnAY
0hzZa3e5lXRwOZzqQSDXZaerqXTf6K7xQwyL6FXR4/I2JFPrecjgNoCD48zVdN5tTKj3zu9qDNWy
ftgrZYETslwot75RYminoA+TV0OSYOuFXb30u0+FbFsHwp/Yb/u3jERA7PdyP9qIndmmm1ZUVY9D
tlk+i3rtExAiE2k8Z5n1aIgSJTeDn7Q3Va7I0TobpO4Or4rAXHdWkdFtuuhAeu+GbTIYxd7qFG9n
Dqr6pZGrHHF9xUN8ACFqlahKI6wElLn4FvOEilPbqoxEYYN7dLmvdaG7w4fJeBuUqDv1ThfsDAy2
kRAPTQ6NCaemjaCDMQAiF97y6DH8KAxudrz3Z/htNXF88Jqyrfc8bSo/o1oawhVx/24X+TlXEMuH
qe1kUXlnOK5z5/W+tcfKKvgyuH29kcwqFFaWEXi3JXPVXZV5rN8avJn/xMSGZPgqMg6BpxUbV8ul
t8H0mndNHqSd5BkScbMueu45cW6kwbWwn++VI9dq5V1ShMC2oAR+RR2YbvICY+MtB1l1F3l5xD22
anHQlozB33WC464jI+vXXp/+9rkDv/Ztw80dI4AvMe64B82z1LUoyP6PQEdWIheC8c3rlfZJ7Uq/
ghvrW1iQ+Zyr/5ezK+ttFNnCvwiJneKVzQbbsbN2Oi+ldKebrdihKPj193M/ZbjBSNFII01GAlPL
qXNOfYvFAcDFX52yzCEuUgzGLrdi69Gg1YBEJ633pBRxCQKDRGyvaPTkHRLA9vX8Ja+N2sFLLKnN
lMFYuOR3Os3KHYNtj9O2I3EkKCPd0bSi+0GprLCeIMzlCWqgMcpoqx3wMzPlYMYG6kWeS0Xl1pU1
lr4V55PstyQvDzg4W9jRGeJeiHjwZwWe03nWNjDMU/u2h4+x3v2E1wBMXvK+tX9Y2FLwlcbmfbFF
aZ4tu8VxqxjsLZtl+28v0+w3nDisM9qAMAZRLbV+NpsSVtiFXGuubNOZBYZGzPMITx8UPENbO8CC
dnfojnTRYFxXwAynDBjQ25ehMmU4kAvT5VmdBSy3FN9oU1i4Wa02OWo1wgynnOq9DEskr9QzFmkw
Lc9RfAoJ9auWw9ka0BZdadOgbFvgKVGleUhFDPQmmnZvWX1/5NjXvqmIBlWVIXYGnTO/sJs0gDrV
tcjIW7+EhyHuxAb1WKo1imhLHnctvEP2bQNBkslo4dMh5/2ryvSkQrlXwuR4qprEkSFscJ9NMSzj
rbm/v5YVF0SqGTf+yuQ1faYBgynmGivXzkE5ZH15mXKaPZjWaHBYR5nTjiipXLlJTJqQDeoYCDp3
J1ghsRAVIXlKUPsHMG0TH7GOkINKZnC60ZTwXNHDGrar6+eEWMYbK7nu8SqDN7FsWr5qFUADSn0M
9IZoKKa8EFpzX5AphrmdpnWdo0p9u4f02OQBayH5uOmaQDfSiXM1OotyWG25QBdI981AGGxjpJbs
8t6a36Hoy/ZjgZGnGtNf22IsfsVg5/gMAW+X2/L8mCeUvsizlYVcSVqnTGwYxyFYsWOqQKsErmXT
XQpHpAucqriXy7a5F9AKiqiM6W0yMz4XcsL3gLkoPlzQpD1sh2xfE7H5i0A13pn53L+zHCbtNIUf
ngPHUdONaZ/urarO/KmTq2fc2I1eO2ht5pYViaMC0TqodQ2KDmqJVS6PqF51aSr8Gr5YQQZtoOdi
ojP4R4YA90doDMpFzYjU0KwdlhOUlujYNnIC321Wx7CJQgOv6O0nogwgeUvxNaDL6V7WOxpWsGi9
kMqEXzaIdi183GEpGbQGYEGKnolLC+oPFJSm6c5mZn7KYIRTeHB2g0uXrrXotJgJuFMypmWM9aNc
jeyJUpnBOQBYOkUuDQ8d7vRZl3u2M8w4P1hA7p8g1hffFzAnC4qyhV9Yp1bFD6lTeu4a2HwRiGro
S+is3VHcYf6WzHRA307vXK1p4SIPmEQwV9gCalHmLiso9Ns6gNZkaLbtMLuNA68cANMVDa4AHLks
SxlVHQ0SOOHQQWbJsYoGINexGNDpHK2XDJ5qWLPXdn6p25OTQXz+CB4U/zHWpkAGRYnfVEAzTMKM
YRxK6h+1Lo++AqF6l8SSuRvNLn4t6JQfFWtIrrZo/KFOIRgTC3izjQLmYnLdox63YNQTl2oXyWi5
HyTonuDXqGTyTT3XA1rYs5vnsQUzTrlVgqZoe5enI4vGRGhuM1l0N9qwOZ4qxBbJnn8pnQmbL60R
PtTkDB//kzopAYIE4KcW66olngHvoWOOXOosC9xeoZ8ptR8JK8d9H7fGC84f9UDLWpsdhSOKBLjh
eFIk0fgxlWvVK0UmRrBPEnbJ+1EEFRj2R3TZQeWmHKo7jdT079gf+mtH0J+dR6X1VJ3XD83YqSFN
ixl0aRUoRKWdPJtq0wOuT+Apn7AdsiWOldPoR+xd/VJMtvm7R5/Pq1Bw+lZe1Xs0HPnZZlqzzyjV
XNie1zsxdSTkvToFbQGZwKSWVJfmvXSHxFTZcx1e62YnunNDaog5Zpn02ORq89ynCnseRF+ClVJf
EsbQSa26Hk5IZbqT9bK7HuvDMZuyORBYknu902V0hSn3FIpjvYVBHjSmGvKzzXAAeGYiiiNTSvvU
cxNCYHI2BGKS+g/eoY2Gsz295IpqnGepRWsNvfOXBlrZ7/BUVOAHioba1Cg2RMly7d6EieS9leXV
xRzV7M9EepiGEEYOfWc+GHmT+XWsp7sKxrDHeFJhZqfU0gfMItkjh83eTs5HTQQtIs2dnUJ5pGeK
cGxdGd6Hiah/rYGoET5Y+FC1rMMko/oDmgX2zp4nuKB14MyaMHP84EY5/QTmXPFJ39IAV1Gl0ym1
eqJzb/4uaZ+fDF7OzzGasTEu1kr+mMFJ7L3mZf8XxzzUpIA1Zu8ZnATueWqCuoTZVR/MXAYqdYSm
muZ0eYzWoT3DTxXRqmaar6dFPjoxpyUaR9BW2uPA7tD3gtvtXYJa/Q4WqfYdNJyH45Trqg/qpvTc
CEU6jwC8NM4MyCtagaNZeIVmDVE1k8HTZZZYAB6ZZPQGIYlnUDArrPWqhilD0XlJZ/ALLi1gZFIj
BdulkoymJ1NfFEi/uaUw2Y5oFdnZSQWJSJjl3ZdcsFMJRatdxzScXFmlHcG4aLymJPFdqk64IQGO
YQcDGwPe1TR/jgXTAdczW+7HcPry7VbiHg5n7Z3rmoUTxLKJI9Ao3kNh1r6MvQxrY1XS0a4XFfzT
TMv+oElmPaJvLa7XMfDvNFXlmA2g8jvQ1wDHl9vyK0l7MJTYqACPpqoh6Uwl5KxPVEzeNPkqREzO
eSoXrcNaAks0ShU4R4rSkxRDfzBGaBz4Ktrp5xTqt7DxkOXAgAShn/bd4FdUj89VYqR3kimlwZwN
1oeUwsgZrWxhOggO+lluJU+XFOYAXJldLCScdxxl+Z9OnpgNFHGtOrqI+9CY0Cs2jQY8Rlq34hQj
1btnAoi9spHy+06yVbgpI6tCjO9rX+PTTrM0cwfjV7LT9Km5R7tCf1Jhyeyy3Jj9TK+H3dTiUkk0
hQq2viEhbVegNjPUQr9AG0uGY+tgPkxaClH6KdbgJKxXdrYBAV2ps5f8Q7Vs0eCnan1IICTaTa+4
G3SwmG7Xq2sPX1TE2qjIkBvTgBODO3JbRWX7wbONa+aVantJQ+vQAJ4kgWfDXNhB6Hc1C3rZ3tDn
7u0fv1JsL4loVQWpVB0WAYfJkCKSJGdLbLF71x69aFk1bS3rFA40B0QFHPuoQDZ6YSsPXtLP5rnT
bSEBfGbKUjTMxnNdpBvNpJUG4ZJ5ljYNrhaEDmEXSY9Eb/6AJusRdwVQZIWlXkOzjU9YWTNLBhrR
Mw7uVtIe0KTxgCRwNfMOtuK353Rl0SzpZ+jPwsUxgWBQikxzhKduBiX0ilytx/3bb1j7+de/f2ou
TRWHyk5yFZcoUT9q4AL0eXseZXgg3n7BPy3NL7o0S+LZIJm51HLcU/Rwm/RRQOUurD6fzZ+W26NY
g/jvVkPo63bQkodG5c624IveHFgXZX3tQGI0MOAy1kBh+Pa3rE3Hop+VSmwkxII5LzEQptvBQdHi
KLBezrfgpGurdtl27shYkgYdM2qNg1tpcVSmLSzj5cGTR0vANRnNnNsfszbzi01dFLlm1SNwDxkH
8gn6WmXl5lvqiSsPX5LQoIQuZ5OM9nxDH0sdt8RG58Ttt/DtirlkoMkdkSZFMq8t9N6T0h9wSYV/
erWxYleC0pKAViVtJrFKQUJPBl9Ckt4Bo397zP8pQH+xGZYs81KmyNHRbwyztkMLBc3u2YPRPVxE
E4Ubb6Rl5sts0xFu6qwt7ua+hLi/xaaw1TQz9SncvR2mqh1y2lH6gFu8cBLg1yD+A7RF0o1bghEr
K31JWIe3gyxyNmhRP0NiJHdTBIcJ+ApT/d7t5ZKv3qhwX51UokQUak/HOFcqp5Z08dakEDy8Pdhr
37DYrUWsQiFwqIxormS3GsPSgtS3paEE2chF1l6w2KxUNtSuFpoaWQr0DfMPZl/iqXGYtDFGawtx
sUNZBh3kIRV61MJL18k0tk+b4tftwVnZoEsmoZWCGTdPgxplyUNXDe5on6fuWzZ4irlUo+Vdp1nS
aMJZOeX3IFDf6+h03f7dK2Oy5BIWxQzf8gGdtHgkP0Atj1hebET3tUdfp/nTUagNmjWKulcj1M3Q
ZLTQVGuV99s/e224r3//9Oyugd4HgMaoCYfRgfKH03VYNd+SfsN4X7/o09O5Bst7bcJCQQffZpZX
o1WR8seSbk3o2s/X/vuCBJbInRgUNUKrwClMrHHlZ2dujM3Kmact9qlmx0DU0EGPkNZnuKSAYNRc
8Cfb1KPKKP+2uTR9c/EsNmyM7sSkE2WObPoOjIdLYXF+e35XQsFSF3a2UvQLbUONgK7tA1wZFXsb
5dFZ4ahCi5TCk+P2i1ZmYsmBnOcpt6UpUSKVENsFF4u7mpK8WpIdfO8FC8RlOhplUauNGuG+1BXk
yZzvRLV1/q0M05LAN8S1NdRmq0Zd7bYmsGnla9aYTlN9Sz1XMZcMPrATLYKW3QSocGl73Zz7JTUC
5LbPsNXYgu6uzcFiM1dlUaBPhc0ckwIO9zNkvj7smW4spZXtsCTvoZc7Zw3DqSKXL1ODhta+zGBW
Wzm4QdpYRGvTsNjOPZMEkamtRgXXcEcK6dw2CdrhNwrUb37EYk/raFc0xAbPh/bIn+InO4vPCfsL
12a3sfSt83FtIhb7GYZBA29B2Q1rKUdurHMtsu20iRLNap7zslDvkyITxJmsPA2ABRp9KUtw31aW
6OagDw9oWJ5bw2XO5PEIAowSVjnUFCWgo932epXlYDPogL5xNgMbZjVoS/aNJwO55A71UB8ZpBCY
M4x1d4TmSHWXcSV3SWUYD2hjm7418sllap+8IMEZ0M8Ew3h0mjzpQ13kuaeqIIs7yqgOETCyHCNU
ldFgJWTY4/oR/dih0PdGlfQvpkq3fFPX1tciq1ASoja4dlVxkZMDOJkHQ9mDjDi+VgAltrzd6Hes
zM2SlAif817XJqU+tO2+QXc2A7MBMNKNFbxyVi8dVtDrU/nUgNFn1PjRWhmIyvxeGrCkJWqzEAQt
bNDj4wdiGM68JYOwNiLX3fjplO7TNKcmKAWHJH+DMoSn46a01398K2wri5jUFGMSDxawdFSH5Eea
+rX1ZBpbGpprP32ZYMyzjTt1Nkc9P0jC9qThJYF84+2f/o/O+EVRtKQgQp5xSlMykzDV8pK5GcjL
gSkXuI61IEJp5H19sAsbjeOcILNxCW0bv1A4lBG6rr8b7N4O6mQCc9GQvuX9q5hLY5BGA+a+yUY5
muP5jeUZOCGNvJNwR7yxgNdGdBG6VCC8tUpHCJZU0+/SRzB/vLr7c3tE13bHcosbMo2ra7pWWOW+
0TQ4n9V/v/Vo+Up0+LSIoePRWmraqREEW12aXBTYZn3vyYvEg8Rlr0scI0JlATdEC8lTKeyN82jl
xJOvwfDTzx446XgOEwmodFUvAPs/a52+ywhEqTKQym9/wMqULimbQyubpQ44UDSoutNlJ7AgHAFj
x9tPXwnbS74mZSbQuJUuR1Pzi826X6u/aVs5E44ZKd2Y3LVRWmzzDMjwhABJFBHrsSVveWdDobV1
jXTYgJytfcQi8aAw9AAjRoXyQZM374Zs6vu0lGXqZVmNXkuWDwrueizx6/aYrc2I+t9Z7+e6I32f
yZGmw+QxN/y8Ensz/3n76Su7bEnfVCQg9knBUBTp3CmNN0XfePDaz15sXx1gcuhEdUo0CcMKcONy
MDpxSVppS6Do6xcYS/KmJqmQVigqOYIL3H5OhxiIHHJOFSW4PTJfT7OxpG0a2VypILFBbo9XJ45s
ymkU7bHqUMxp2S/LVDc6vmvvuf79064uezO3kwR7oocOhZ/U7GRl1m6eWs1JbCkyIYRy+4PWBuy6
YT69aBoyXuaGNEdzP8V+IRs0sCXb8g1W6LvvveL66k+vSLJKzWfax4eKjZFk6T8Yp2+p+T0m4P9Z
AxT2qBRGEo9RzusIjTcPzLNnAJE3Yt+/Yv3/z/D/8wHALXIlZw1F8NNBnIk7iQcp8Ip+1vdgeMBl
pKicmYns3eqEckBVXD8ryI4h49LGO/DvUthijebg1dC3qt0ETn0OZBXjvahK24ZOMCTg3BTstpNU
xBPwl1KC24pC6s+5pss/SqImL/NszH/idKgCbeDjPZjDamQowCllag3XRdgSlMAHTePH7QlbWXxL
BH07MuBKqdZEpJ2YkxT9Kc/IxbD7IBv5X0tLNt5zPf++GNkliL5XNSsByKSJRCX9pAWgPbwNE8Eu
RWG7Zi1eR93amMWvI5qxBNUDDAngTU1bkNxUD4So2FHYlsj42rMXCY8yigZBwWgjuG7tM7h8Ob0y
f8vOBjrGi4g5FXoBNQaIDYDe52u0exNsDOAi9q0rAdVeZj3TlGtdBkT6obGG6jEDKjMaZP1b16t4
+iLzyadZK9XBEgeplB0BhlY9f0/f017mPYKQBnw+Uxwm/b6uMkevMUQb5feX2QJ+9iIodrkBY3hV
AX56PhX5R67d6e3POtsQR/hye+Hpi3g4j3KVNBA9w73qx6ShyBszp4AeAy+A8ktevrGH8ZLrYv0U
dGPe8wSoYXGYOQOeUHIIORp2EUx664jkz+2XrI3TIulhXalAVBr+jxYYZbb9Ox/6o6r/Ti154yvW
XrBIc3gnG0BQYf0AohSK2SjcBg2JNq8/INv7rYoIQ7XYvxNsDnTRc3Gg9e+SD0c7Ed7cb0lifXnA
4umLDTzy2ISgmyEOjHNXYtxLYFq6pYr2r5D8vxCqAov332nmCS/ruNbFQd/RvzYo/afq1Hnct/92
T+RQPVYbacK/5sZXL1ru5CGDtjPG6ZCEPRw5/PloBaZbeiBOOsrOOtGzERUfJGiCcrelX/BlYMXH
LZKgRr3SGRPMvs44CzqgGl2gQJ9vr93VobuuuU87hCVmIUsxvqhpnTnQPOgdhnIYh1hfznRgLvnO
0YOvWGz3IqGGRqH/dcCVulfrr3a3VVeuyDWSpTgFENkaEd0oDp2tZXd5V9sXQAjJgWkZDefBMHPI
92h5kKhcP7HGZB4RoAArySQ/1rIx7Ahw3secN+neBhzjh53XY1jItDwCVJ27xah0rjIl2l2djakH
l267d+rU6rea5v9Mx75aVYsAokOUvkRyI2BcXIbkXrzS++LOjMiuchIXsD2QBc7WHXdA6/bynz3U
3gMp6p5qd9ioPfXrJv/qFywizCwnag8Da3EAo8PD5nQl55WFwDY75yf/IUydXywoz8LZHX++A4Xs
YnHIzvvlatt79TDMYCSYBpJH/K0br6/jBVmqZ5jFMJKx7cRB1oME5jc2f1bUrf7+ilMFsRfRCLfG
EiB9+Fxp3/nCkxxjX8FOWXL/9I6FyNH7BKaIuZc41w0gb5x4a6O8VNKQS6DtJR17bXTnYPBh/31E
+zHQ8M/kT+7oTvgnC3sPChsOjC98wxscDZPQOYrDYGcNpse+j6Al85bdmb+p7RiTY7iJv3U18U+3
7ot1sHSASvS4FWqFX9hiFSjH+FAGlWu5rT9iTNJjvKt902mdHu+MPQD/bwehlcleKnT0QgKWSwyY
DuysKq492AObyvPth6+ET7IIcHzQoTBy3VxoOmbWmfFft5+74pZMyPVrPkXOjA4w/gIJ+cB/xy8W
Zuy6kDRvuEv3dPcGxLwT+zCedwdP/NWi60xF4zFz6lO3kZ/9M3P8arYW2Q1prTKnBL/AwLuhyuDn
ewjT+7Hf7+mRHiE35LW+fZIDGKf6mS951Ef2HPbB4BY/tnaqthI7lvXLaIEXhOMdq/p+AvyrPtOI
H2dPQRRhWD38YPvGgxqqYb0vnffaLd0k6k/VuY66s7pH//dieBtTcg2YXw3IIow1DRdZJ2FAcJMj
EMDiBwtH2tX4tN/X+xzb6k16owDS3Cnu5OD+8CA9Nfut139dI+N+dpFCtbxE9VBeV4Snu68AEDup
R12ySz6yS7wH72e60w44AZ8BBD93R/6uB4VXBeYhwewoPvdVR/K25uXrrjt+zSLIiWxmJE2uuQoA
nef+CTqn8w/zYj3HSJCO3bn80/1SLrdHfi2NWLKSwZuwIbqNl81n67G8SL+KE5xT/SkwIvWIWd7Q
oVpLwJbUZJzgIzOV62KL6mN5ae7GXbWzHjCgj2gM+cnecKFB4YMaE04bjZuVAGIt8i8bZiv22GJW
x0Rxq5a4Ssw2kqKVwGctYtM0N1WSyxi1erCdvtuRCdYDypYv/VpeseQsy1ZbghODQ7QNSnSSIVty
b4TNPr4r9tqheW489TczAkgBBdCs/pWfdKfEUV6ekj/aRqfzn7LrFzty6RtkoqvGu+uRx4PJLcM6
JLt4P+yYl0dw/tzlbueNnsDiH0KCIFXvtnwf15b/0kVInu0ZEDQViS1Ylq/1ZTzlz2o4nfMQcps/
WZQ+ApT3zdW/iDsD5RR6JZo4mLt0z5/kU/ZoIocmr2RfncvG2dLrWFuKiwAD7mZcaBTfFBsTWuqa
p0E3cuMbvi4yyVILZJwyaSJQRjkkRxGYO+M132v7OCLHNJSDJhxCw83PW7q5Kwt/qQzStUOpiBgD
ZtOzRX5KckibH9/7kKUwiCDQ0UzEjNTxvniAPzH9y37qz+rPBjKbDgxZwbNJR2jrO1K4ZVe89jmL
EAGTa6JJBV7ZtDCgSw/ULkAU3miCr0z60latTC3of+noYUgQ+QFReN40elh78iKD6RS4yscJGjxt
p/tS8qvoxQZy8loPf7HtlyyORoxjfHUgP3BuOEOZIvj8lrPnWvzWQUkiWxiEtePAXFROuFlO6kSV
rxm1Hqk+g7t65kkPACX41bEIsz1gIScrbJD3bF2Vrw3aYq/PguLTGkS0bn7Ky2cOvaTbC3dlAy75
HUoyd5IWYzbQ3HEonFfBcHJ7qnli2mpzfg1PVom5yAlkM5Z68xpAWm9+Td/jOzVK92WgHKQ7y5dO
VRhfkof2DqKFGzXP2gwtGSBcAqMdrG60ld5amCGnjvJk/Cjuq2f6E3YJKB/9JpjMHT2ox/j3sNfC
24O5lp0v6SFQY+PQecCX5g5cQOhZBL03+m2oedcEOXfHYPSSu/pvHhZh/Q4VgAfVa91r5rAVrFeC
wpI4UsykLM0K8wkBttcWameJcepU7t3+wH/Yzy+22JI6oiXxbOWQvzg0fuMbjoySvduNpw7lYuu9
PSVIvUHJ/1Xt8hPxykOHqh1lutP+YT6sK3z827cv7LTlqr32tYtYAjnjuZ2VAc1iVaSOaoDkTCBU
VnMruP3BK/tuSTOZx0yTqw4xtoWxERfHJP9z+8Fr/aMlr4RVhllaGZbo4Ha+dFY841AHIrSD7Izb
ZK9GCYWrWqyO8gQby7O5bxFSbr97bdQWwQTwlhoMYEyi6BWnq99TQ3WabyE9VWIssoW8nyezHRGp
0H314wy8zHkvGYZ/+6evJVjGIpZAXSbOqhm/XTsbr+2T/iKf2GN7oEH/kn5YL2AkKhtZpP31abIk
m0D/wE7yHG+ybFDSRe72Se3U9AcZ77UUN3EQdVT41ml7/flf7Ksl98QqIBipylgNr6r7BqNA7+nt
lDso8E+/0ij4VTlB6jwkHjpFoEi69s5Es1d2/kITArnz38PLPXNfbo/wyopf8lT4KPKaDzjcmKz9
NczG10xl49FrHbCl42IqGWyGP7k4VH71V2OuqCC06EzP9aP1YL+Vd13YBJkve8a9iLhvuOZhi4O5
9lWLQDHJBAZQDSbTqCuYAA5ONc4bMXHtsFmyWijNTEOBfM6BPk8uxDRPaZSdaUiPEhTcXe5DyPII
+j2KQ9Z708PtaVrZw0umS5lbgJdC+OwwyiddfyqSd+hn3n70P3TfV4txER9qyC9IDHqZKJ+kMz8a
h/S+eCZHETUXzE+Uni2v2XjX2rwsokUdx41l6Bi7QYCYBoXv3tpoDlyz4K8+YhEoAE2QhXbdvnP2
DNi2oyRQ6gNs3iCzC07DxlBdh+SLtywJLwyOnm1j4S3irJ2nqA5tZ8YW5a58bn36+/ZbViLRkvii
QnIShFbMNWgAR97fqQ1abzII2X1yrHTFlydjX6TFxsCtTMmSC9PhaDCLDG8z6ieI4zbaxnPXvuKa
gX7qXBZcniawGvEVgGsb0102zf40Gl7RPbKkcyGC6uhbPLCv6aEqWZppaSNuL2F+jMQAkllpGbZV
40J7Hb5p6HCn6IqCGabqz/AoPzbNZcgN5/ZUrWzLJWdmhNqZyRki3EAv9ErZfYnJ2+1HX8fpq6W2
qDpKIimqbWFe2mF+rikD9sSKprEA3Z5tTNHa1C82/qRNrBZVb4V2xmevV8vuwVC0rYWlrH3BYrPn
M6PFLBUW9F3BLXKAgU8A0hm0wKoUyJ0qvRxYrGQ7MEPqyyTpww44ADgBdTbZC+tPo9Le1cqqqZ3J
gAayzwnZkn1biRZLpk1LB7tqa90KK2mErM5PWGd79nxv27WjQU7m9gyuLI4ly8bMaRnzwiZhy0ft
nECc+6xl0FYiWbUVu9decS2NP20yeB3kfQ/R5rDitH0fs5TvCj2Nz5omfwtSppIl20YxZ7hjCUZC
ho6oQ+f4VMntRzyPG93Wfy3OLxb6km1DCbAGHLpNoabGw0HVE9thM5SzZ7OaQGtIyUeqpFNAdAFZ
jyGjT2rVj3vGibbX4qpJnbytJ3QUs84I1aSL/U6nHdRbNGh2S3qC/1TyQJa4FsQTiBVdUncvhSpX
T0pSlY8Qw0hwcmegRQKffq8CP+d1ulX7zIzbUI2V3kshzBdYnd1DHrSE33I8S08q1KeORK2AJRFD
i66Pmqci5Jqdzs48N7hhkuOoE7UcdSkxwyLN5R/ghogPU82rX1ZeqKY7yNCecdSYK2GjV12oy4r2
IoZeeyqmsb0CBI066E3YnnRxplouG9FBactR8uKmTUNLLZmDO6dRDvIWwquOnOUqMg7Iv3hdMSin
riygyS16q97NeoErvDgeIJbV2F4FjWrYJTI2Hyer6u8le+rPczGity3k9vVby/9fSv9pbTKbZaWR
tCSE1HLIWsWruDg12rfgoeD4LuIjm014heTEDiFVOEOPpYWRO89NyGLIBghbpmrrXjWWSXj7a1Zi
5RK5Uk9pV+R904MtzgEsLziQhGLLw2VlGy+BK8XILLM01OZgSE9ScadMT8zcKDVWHv2vbf9pFoqB
UnPoKA07SQXjctaPfQL6soDu1e2BWXvBdcA+vQBaMdCkUQ0rFJAUdFkFlkPD1Nhtm1L2vveKxVRb
fWylM4ulUCsyV2DPjOkxU2r39tNXzoKlX5wG+XYVTDMSDtnwhGWjuBKUyWzNeptqInmGWT3dftHK
EvpXJn0aqZIYOqot2w7Nkl1q4A2g7LRxkq/l8P/u2j89m0tGqStMt8NS64pQucows75PwOmvehwH
1JSgHWl5ROscuywo/PxYBXoY2uPQCEBa7ij6yKEz2vXpAeaS/YbA8koK8K+G+vSzSoA1eSckC5+s
7Ca2083W4cRw1S1X55UxXVK4ur7KBpCV7RD8nkslS65STd+rVZYULm6pRtrBQjikhgnxsriG0zII
FBtPXxuZ698/jYwKiUY5thj2JfA/bpaMJuQXAMqRu3Pc4Pb4W0tuSejKY1ZSntpWmEOQDI5Ke0j9
bV1IrX3BInvsqxhYE6miIc4dcjJlhbwYpOF3rVrLD9Ysb1V2KwFm6cumVX0KBAQBP9Ocgxa+Q6oY
9qL/XpqtyP+dh77TJF5YhRTCErR3J9DSn7ipaaGq9dlPLktbHYmVr1iCf2Wqzi2ENygsN5QfpUGe
0jyNIMTy9/ZEr0zGEv2r0bkA+U0moSwACBHHWYk90kS52DhG1p6/uHxqcz3LAJyloa3TyoX0mO62
MT01eXs3F/XGS9bG6PryT3vC0mlSTWkCecvJDCtI9DlXFovTNoP/vVG6vvjTC7KczrlqINTn+WMW
Qy9OiboCiIUtke2Vo2SJBK7lUcmhpiyFrT4Rl3DYNGhld+p7kURUw84DK2ljZ69NyOJMBK/DSscr
C6I2XkQKXSfowCtwTMrGjV7H2mQstnc1Q08VKpf9QQEavoLGqgMK8jkX/MftuVjpiFtLPG1q2mMf
Q1D90FSZtOfwgX9hlV3sew53ewtCe495q7DAhEzP3wlaw2dVma7aK1CxRlnQJxeKFX9vQ+K4cyso
zR21sRz8kvPOgW3YeKlMexrc2L4mDHI8MjvgmTKEfT0aW8ZSBOvm/0sXyP79dz1JSmb3M6mnA1R3
DXeAPiEtSwir1txRiuZem8bXMd7SK/oX8L5622IPypJdMqp3IL5Ug3W8Ci8+of7LIZQIrVgPWtY5
XJgGiGV7FJrpjsayUTg9pBXdcdS24tg/aMNXv2KxSXvWxjrRy/kqLgWTz043G+IQiora06EaSp2J
aPkvu2JIN8dGrt6MceL7pIWOdQeb8J3awpMKgouxI1eK7sz/4+xKliPVgeAXESEhEOhKL2433u2x
x3MhZmUXqwDx9S97Th4900T0lYMASVUqVWVlTrJ9kd48BJxZ+SbvlX8H3tX0e5eXxbeC9sV92dT9
92EudTDGSXQfNXp6BpUt2UGMh7WbBmpVNm5hDMHO3LShqyf5ADBN/YBuItEGWTvLKwkGeYgYSf0K
GYz5gYguh5ZP1e0IqYZuCxVFtm21pR6zsRVbu67tq5jEzpsGYDfwiJwOqu3cK6TmGrA+Wh0sebS3
pHdLcCCy/osuocQVuJnWN2LMOxBriBnaOQSAtFjmVxQtFBvb0RKNAYXziKtLv9OMM6hPlyTP0THg
JjboI0labcuqQ/7Sy4fuOA9yDJO2RtsTl7ZLAzkN7c/z9vd55ATV13/3rsrTbkiHoQ852GW3jbBB
ojYm/kXeA/JV/44eo2YOcnHwAECf8KeVTEeQncsgxza4yP95ppyfGGy/jnH1Dhv63sKz0vK2ir7H
cq3n5XNX7pl6fmwCvSrYF8AOVuASAHDWnuMmvSGQIc889o5etJfL1sHIkoHp/8RXK/1rAZL3KCHf
VBWtuNilfzBiGygi94nsKxrKGFmNvqi2cVlfp85wr3tcYpXI9hf9g4k5TisGvuZTWjye7C8Zq76U
SbM9P/Tnx5BngoWnUaKdbEBmF27lxBZf0GtJageUqOhqPf+Kz49SzwRxTUnUu4VQNCzc8tFuR9Ae
KfI6NPWj5fnfz7/jc2tjJlbFVn5Nyhy8mmV340k3SBpn5fr6+RkEn/GvpXH0u4MoaPaPhbTURvOR
XRe2G9JEHKxZx0hMJV/kPD2d/4/P54qZBKQQUZhAFM3h/QfwvaA/Uk035ZSFU9k9nn/D55sW1cZ/
/0fXlCHsnsCRS0G9CzE45vWQNJg34Me8qnBNOv+apQUxbMMtXJXojs0h+i53HpBuU3xRpoiZYJR8
Ao9tSRkNKz1toBGQBiDIfr/oq03ACR1ZoS0BGkwfZxNYe99kL3+dH/pzQ2MmkqToBu2DPIGGbu7M
m94Gh4JsInfHx3YlSbH0htOe+hB9Q11OusLyYAMQTAvnXuS3yYTuXmsa3JVb9cKqusah5voW66po
lCFps/c+Ke5A17A9Pz9LQ5+ef/h65LUmPmrPOtYuBBWaPxLafJeNbFhwZmfCIUyKo8XqnXRDiFeu
+IalGbf//ebeVVM7d7k4OmWtkFBnLWBKTOa/4rpMVqZ86R2GvRKQT7vU5gA3qSZwSb6dJhDb9yuz
vuBvTPxHliVlm9tJdPSdsAS2i89fK5B9o33z/NwvfL2J+gALP3NdqI8cbX2rYr6h+Z+qXyO8W9gy
Jsqja0Dd1Lf2HGbJ0OwhYmltE1HzlT7BpU83FndOetDXSDDVJjnKHzztHn1R3iHQXAnhPi/gsr8N
Rh82fII0YYsUT3Tscb4HFmhYocYAIcoROCLyayjrNnBG0GQ5+cpO+ptZ+//VAi33/25XynG0VD4b
wuGrmjftu3hzAaAtA34DwZYoqO/Iy/TtuX70IcnxfH79FyB8zKzoj10DNjwGNt6pAvVyFNe+s6lH
X/6wxzn67VZuuYeUtvoKOYISgK22d581FFf3EMwZd9Avb+Kg6TSxNxbIov80k9T3oKxPfxcV44Gi
FDiHfGzHq7yB0mtgt3n7xtLMt/eFb4MULC7RgRbM0Nz8ZcW0lJeZzd82mg9rB+JZ7Iy4xN26luhT
BcnVpi3sYisq5t7lFqRezk/fgnmaddR0AjNK1LU07HswUqY/rDaMZ7HV3coeX7Ags4Ta44I95jHG
F34UUHgVJd3LfOPffqcPU6QjlFw4pFlDSFoMe5TxwaCURc2VcKZhf352FkIZs3TKiwKIHUc5UC6D
5C1V0c6ehEYFUt02NL0a23QFALvgCswSal0O1jAn/hjWVle8QqfY3gw9YuWACDWvJOcWlsJEpdCx
JZM9tHk49OlxGJ0bKtnKPWVp6NP8fViK3LKLFgzoIPdOixsEIS/QQPp1fgmWNujp+Yehq6ToHSlt
GnrkjxA/4vxniv55ll84/GlBPgzvgwKQ2ipyQi8u7u1mfJik9Qs4LRmQOv162S+cZu3DOyJ/BO6f
IJ6s4Sl8WoLcdEZ/wSMUeS60YiMA6ebOddN5ckJQ3e+adN4M4zc/LuHj1gKRhfoUM+lZkz4e3Db2
nJBayrmmLRSyEr+Nv7WUil9uEyf3teM4N7od+82Ut/6uIA0qiZC0S8MRKuLYFmAbCqIxcfZknKYV
8MHCzjOro7xpHVlC7im06A3rJ2iOrXnGJZM0Vq1G6d/Fxw5hw0PHBV+jlQfssrIa+5tS/bAldEZa
loIlLCz874rHclOjNwST439lcz7tzu+7pT8w4gvqAsE1Q3wpbNNi2KkB2Y+cDkUA/ZyVw3dp9o3Q
seOVWyvXG0PUpmngJCSQ6bxW1l36fCOYaIsKoIjUso4SyoBBVfUFtFcanj3lidIXcd3YzKxv+sKH
7Bd3sjDt0q3b6YehV0/np38pGjJLmxBsHDiSaBnuMtV8YOBQQJ9rXZIAMQu9gooA2TqO7z7OHkd1
t/Gt+Rtp2BwFglfdRhYyBtNAXH3P2lo8skFkT46DZ73g9mWeyawuQs0jsfrTVX0U2N1+2Ts72oyo
fkAR7uAoyJ+sTMVpzT4JDP9O0Yf9PkKJfYyH07VuiuctsxWIV+vuqHUEYLb1tUushwjxqeciMeyr
tRTgQsKd/QW2fXjtABQVtONG/5j0fBel6CvphjiIXZ5tkGmOt3PRuAfSQn23nN0EfESdD30CtXLg
LsTfJn4GynNcZLPQSLSrt0HUv1KHewFod+9mCAEJaGAG1tTeOVDvW5nnBZMxITXo87atTBH/mELg
1IVKEIX+XkRXRv9bUv1sFe1/DzKsIOYxcT3c5aCRCZ272Op2LbEDO3plutl1lX6esh7ycCsXioXD
36wcIzeSQugHL3TsZkchegKehyy6UfnK6bE0vuFiIGlQRyD9nUNS34FF/roGB96coCaS65Vk2MKK
mFVjSgvUUVgmQ1Hf5rrY0uG7cNhKBLzw+WbNWGY09xJR+keKOo6YG8AsUfpwflTzRXSTNjOJozIQ
p0k/g1Ro10P4tr23nfSa5c8V0KZjfuEUGRGejp3MSQaYiSfvOdgqIueXv4qfWIjgTf4ov5WOm3rQ
q0/GeCM8L1DTnQI3TgTppVy9nndvSy8xQoUuYR2pY5+GjsUOZVuk6F3kVVCCXhpXtSI4qRqef9PS
ihuBHjRdCZomLYkM3JuPXp1UJNs6RlMQ9ADPv2Fpwxo2jrSqzB3PbcKKjn+cxps2czYeRhdqwZe9
wIgZUPuLQQahOSQb5ASKv6k6wEknD2y245VX0AWGEnj5fz2VnAnvSJZ4x1In/MiGKNvaTU+2KtI9
iMMa2oK8hkdV6GvBrkZ00OyjKpYZpBVlfLRmRwS6rtydP0O8lZFBHurSm29AwBNXgUKt767xSB2y
xKtvaKVAleDq9ojmNtRDvSm6KVN4yLZTzpcxKtW964vqigx1/6KUFz1pCIZs86bzn1hco1EM4Nwt
lBLrQHaOvUW/7bxtrfQHH1oAQbkf34NDsdkB8jmCSHFM7+0eMK9gqoi+nySE5cQEDunCh8xtOg36
VXvduHWgzXtdDOl8gBLfBAkFKz/yyENfO4NkcpVFe3TgpUfEP/GdznX5pgoR/0AxPBNB2sT+nzTK
9RXP+uqqmQlUOaHdu2kS1VxJamUb8AN2d11UObtUj5BfHFizGWsxv+VirvYZs9odh+LSLZQd8x3v
basIorwhd5RDCDVoat8OYttuD8XYyjfFxR8OROamzqD1CR8jwpn249UA0OhGD60fDpA93vgk8X/w
kVd7SaBb6tlz/NazONkmftxvhCYn5nQ0PzeS7eZ57KA5mv1u/JgeoAFZHiAYXYXOEL92XWx/KeIR
zZ0uLbcaVZYNS73vA0RlX8qZe7e+UxQ3jdfJp9RTbsBH5e+FnaGdbF4jQvzczmyTd0P30usi3IuO
kNq9qmgRB6prH9WUryT/PvcUtgnOgMwINJVPXtVhSRRAJhS+qM++Ta2tt2k7rd0LF37DBFAMPXI6
w5C1odVYj0kePcRD+1qk0YolLw1vJBY4jVlJnF6Hrgs5XO9BdnEwaLLi607++f/xjC2Mk0colbUj
4CfHNvMeKpq/wFH8OO/lloY+/dCHyJMPfpJWrucem5IF0Eq1yYUDn174YWC3bpIxs6DXlUzuK0/1
naLOSt1rabKNwyUtVTVoPWrc5qAf2lxBznLLo5WrxtLgxrkColYH7RqDDhnI3P2TjLPFglqs9awv
DW+cKv0MZYW5mqtwhp7sNklcfwMiR7Q7eJm1sheXLMo4U0oIKlqylvw4RADJFDx5c6x+SxMIynOA
Si7aN2YhvuFROrmcybCo3+3qi+rfLhvX/3fb1I0P0agSDnBgSXePFmmF9uu5TFZ25ecRkG0S+2Qp
myzXweqOUMvoimlD+6cifa5aHjB7JUe68A6T/yvmVYJeB7cOJ26DBdTxi2wr3a7f96eoFIIv+o6S
uh2C8zO2sKNMRjALUC3P0a5zlDaWvOV7GrdBM48rsfvS35xe+8GOaVvbUZtClDLp0/ZYKLfZgx0b
JFTAKkNsvhAQuu0uUqcEHbnhNIgkTpH0TIeTAOIT7GLkUdRrnNILvXto3vv3V9KkVn00Y3RopTjH
BgKF11Zke8cBFZZNlDkR1Jk7GdpW+sXOYujGAhm2GaqJXQO5Ue3OL9fnl220Of37Eb0LiunyJMAZ
dRD1nE6do1E1RvvKFYGouHfdTkLtmRyyQ1XXdCUeX3DzJpcXIdY4sEnpUHEf5+v9icD6/P986m3Q
PGU4NMuLco+PFjumzQ+u8kDi7hIlxTa21+52n25wvMHwZ/OAWkCEiPVYIkmBlqm6vcvdlOxl4a2R
lXy6yU815H8XBZS0AwHQlR1ln4epd4dGKhuiBYnlB+0a//DSOwzPFsXcGtFpxY5DoipExSc8pSeL
/Emf8m3VgBrdMFhrXPMLk8ZPX/HBbPu5rdzehx9t6+qolNqJgd9a4xpZ38KqcyMiKWwIYOcEOqx+
azebCCH5zYyL5Q5rpa90VRVXF+0ubnifHORoddxDXUo1swBRevSifesBabj0huBCcf4lSytjeB1e
QpirmDp2HEFEFdRdcp1Zzi/Se1dqbN68rN2ff8/Smhj+hxdKD2qG6lNcq982Krllnn0fh+77ZcMb
nkVbtQMxpoqENfqR/UTjZnibrpW3PnUgsBDDzNHMl0MxZDolRodjXiUHK74odsbQhn03o8grl2D6
SdK/WzHRGy+f36NupNuLJsbESflD0kRd3hGEdALlsqcel9LMWzntFxbVBEpxwSqeuSDYoKAfGvPb
Rjr7Avji85++sDVNrJROhgTt7FUV1kmpDrZGw8s019UNzTtny1JR7P0qdfLLfLlJwpOphOTosPOP
sxh/dTaoDrM8DfB37140r+XYF1yHiZxCTj0FXmXCAZhKFP5AN5DwIhzE9NPtvUuq+dQ22XUgo9L0
3dBVIWRD72g+vMiUrjSaLa23YcSFjxJm5SloXCc8yHHFy1Eomd3n8+v9eeoaX24asU0LIulAQitJ
vzTo4T06aFePffJLCgJoBT16s9pFQv/Qhdydf+nSihi2LdI8i9vWA3rI/THaNtIUXtCiT9m+jJYb
f2WYuF30eeFouHFrBsxHWEN8GPOqeeGNUHeQNWqf5WzRI6kZu2oEB/pGzjaEHG3yShDgPqiJrHFu
no7b/92lqW3isEah224uGSAAybRxnXaX8hHELWPg2vMtjX6ju+CiWTUxWYDmZLasRoqs3iyhosd3
HPD9SI9vkVevocoWls4k1Ymj2E0AIKfHXqUatFkWF/doLHCvoFtSbntuQf/v/O8s7HuTYidBq62f
otaMLh0wV/d02ALM9G67/SWXeqzL6b0fApau8zq7IZQe0UvRBrglRb9AOBZvYtmWP8//wsIZZvLp
9FFfaaUkO4K041frp2FNxNP5oT+N6vH1hlew2txTAONGUAqdkEcfi81sE/Rtq3uvjx5pdcoMDr/Z
kD+cf9/CueAYboKXTFddpOcwGd483gW2mjY+WHiB66Te22XvMNyCKwsLKpDAdI6e3kbK3WQUd3H+
Jx0FKgXqsqDIhOKNnlsRmU70mDnztRWDaQDR3ZuI5jWq/s9JW6ltAu8m5jZTObptSKeJgMe5HlNQ
f9jySxIlAAFoaTloXlKq3krWgDE+l8m9Sih7mJAJzwOvavOddhv3WOmkAMWndJ8F5y4kN+ZcfvM8
ld/HIiqyDdc8OUiweoVK1/FaoWNh1/6P+cWWVukOPTlmNLvF7XjL8nbFppeGNnYtBIyoy8kAdTzN
1X2a02zfJVm6UrRcGt3Yo37W01GgYzCcEuFc98ob76DlGa1YwILnM1FiwBnXbUemPqym8sbX5Yi0
a3wL/s8XRps1aMfSL5zM74NTigZRjl0PmUq/UP2dThy+4V22dkIsuFR2+rUPo+d6op0/sTpUtriO
/ehFQuY0ntWX8/b7Oa4DG99wqe2UpZY9TGAGcSpyaIoy2YKRr9pT6f2hbQyJg7ymoPRQVVBlBbtO
ZO0cnCmyrsTU/ModZMdjkWeQhh7aR1fU7KXS0bDiMRfOYRN0QPIqhyBVi4pPPYTci0GhFDUv5eQ8
+gAdZHnWbuWI6PP8XCxNteHLRGV5qvN0FVYdu+kz/mss60Pl1SuXgKXNaMQ3jU4Hq3ZtcsSlGMW3
Vy1eOSo5NlmDNCx8vwlPpaCf4R6d2dGHuO93DuQ4OF96FGXGwlkDki38hIlTHVJVqGEcu7C0bnhW
PRJ6A03hK0hgb84vwsKhZaJU4y4tUrvg0NnT+qD4s+d7m5T4G5aUW28Yrs6/Zek3DKtS3SyB84xB
BauyEzqSHvFXcSCK4ei1euVsXFoPw7TclM1kjKYunLvhoWPdFRFyL8s1faEFv2OKats+9ELSWekj
CIcRhufo1Gh356dnaREMny/9OUkEPaU543wLUayfvPPBsWoNv0vNiw30Jb6cf9HSufv3+Qf3pi1u
lUMaV6H9rf8KEu4jWEjVFQ0jhI8/+IvzzO/jB3IDrtzDc3GbfEl/nH/x0toYtt7Nyhq0xHut8qUR
zSb3262fHs4PvrQyhqWntjflHqoSYayy93x036l1URMHtU2InxJeLEEiLkEJO9zPPH3yQZd3mf8z
IX55CrlDKATVYZepcpdQ+qeY6z0M8CLCA3z8abt9WOysRc0bjQvj0e0L0NMBtvKEdmO9lUB2vsWa
6xUfsmDd/0PKDSitWGnbhLTJQ1HQm0zXx8Fhe5lYK8mDhf1jgg1JyUDapQGFattu45TlK9rsX7LM
XkX7LZigiX4Tk/AKpiSiCmf4GjkZ9DP/uGO2T6P5rimhu2K3aK9Ux7FLmg1PqmACkY1nDUFP6o3H
xqBNIZrlsf1FW9oUj45TUk4QC6zDOB+PLWdX0XwRshe7wjBFWnQ9qwQiHJBX30u3fCCxtQMH0vfz
X760UoYxxk48Op2aVQgAXrbxKEN3/AyVqXJtKyyslImKy6UA6zuAMWGs7/lwg6Qq6JqiPU2SwLHW
UEALf2Gi4+J2iPyiKutQS/VLEhECW4u+6WKtQLjgskxsHDBFEW6sFuLwrNmzogV5wJrK3lK6yhRV
rJA1n5u5VWGb8Z/wi2EprC8xA1lCr/Jd0+tHFvcvraT7qmzXugiWJuz0/IOvceNocABPLqHkWO08
Gt/orjxwZy2YW5qv0/MPw2dZXJYRLnRhLd2rXoDVAo2wasV/LX27cfwOE2PzqHsV6uxNarQZej/t
tS6ghSQEsf/98DjP0x59hlWY1yMqcODcTH/gqCcbLmb6s3PAqkJGPn5hzSC2Fji5VhzI54VVgNsM
Mx8oJJSTua3DJgdfRQsY2B3AXMgeg+2L0D1z5ru0Lo4VkgZ9dU+jC3N5JnpOg9mzkGPdhNYE/T3A
h+pmM6OFoExAzjcHcTauJKc+9wPUBCmlns+KZJZV2E0e+RJ7VbwdXIv9lGXnHucsBhuYbNbEiT/f
ItSEKs0R8mBMeXU4j6Ej0w2P+8Dv5pXFWhrdOKgbG1k1fRq9n94yBzpxyLaJ1RD/8+OZmkglVdel
Dfm/+nQ8u98toLsOblryP8JOgWwEjmNlQZb+4vT8g40WNuH2VMLvjLbYyUgGrkohb72m8/C5C6Am
qUgKBKRXNKkMZ6u7Jv20z5m9Uj9YGtpwAGgA5chTszIUSDMNsnofvHQFSve5/VOTSSRPKShGC/hF
lY58P87+ltg8wFUF0nez9dgMnnU1zQJoUc+/LLCkprKhG6E4D+ZULHgBnBSZ1Z8uzYpADcxeCV2X
tpRxyEclIIj21KiwArS7bqp94d32k3+M+EViD5SaWCaWJZz5mqKp0X5qRBxE4sDdNdTJ53kO0O/8
u1PdufJLyDGXUEv+NnVT4Llq4zjWJmu/gPfvyrdXLGJhX5moIwWa2q4tBN7jQg2uLa59zlYSeX+z
DP+vmdD/QYyAmiK9xO1BOAqdsZRkG5EwFgpBkziogAcKoqybbr3GYwdIigNIU4A2ohFtf5X5YNKo
bHAqZV2MlkJa2n+KLOoCNXKQiaWOfo7SmL0Lm7JHLYv+RqHR5Zg3pdxBS5xsmjRXu2pEiD9CD2/T
iLz4giRs93A+hlxaH8OTdAA/ZkhGqTDKC41ux2TfuN0mcsZ3r+OgqKBegOz0RQErNfFNw8zSctJz
GSKy3LTgvCj7Q5lV2/O/snBKmfgmv4E/L6NEhYQebQ+ERSjUTI6/jYvburJXApilfWYEGVpZXFkS
L+k78F7sa3CeX/b1RhDh9WhvGtGmF1og4ya/XaEAxSgCG3m6tZN16dsNVxKDUrCfx3QMMwGlhsYn
r3037y76fBNZmM4lrSeqEQkrcAiMU5YFNJ1k0I1gHIsc5zaX6cv5V336GzYu6f+6lL4iqQR6vw/R
f+39ykCZ91QUzRpj+dLoJz/84WitS4tDQrmfwtIlX5lX7miUrRxQn57a+HDD1iowzTPIJNBQl+Ke
DelD7OkHjmLw+XlZGv70Rx++HFePoZS6bcO6o5s8P5GDBGjYOD/4p8cQvt04t3vA/vNWtiyM5F3W
vddo8iTezyz9ednwhlmBGXTu5Nz1oef0VqB1e2pfmNBHaoGUW/AV/7O0toaNQTp+ZHoGAdUYefui
8Peps8auvjQ/hm0xnoPkfMamjFhjb3t/sHeNYOPGFbl/KJy23p+fqE+dnO2ZdtYytEeOswDpUZVc
xblqdqNTFwiQQUY+5zVuHM0ao/XCL5nqnK1Nc+rkICpCuMZ+5wnqnkUNRnihCnLlDFm3Pf9LC6vy
l6/+w76tkGVA/aNH373T3/KoPsy+/Xp+6AWTMCU5K4ZuXSA7aJgxVR1yOrvXNShcb0U0ipUDYWmW
TKMGODOms8ae8snecuYpiKfpZ9dlL6ApuIxEyzOFN6cuwd4qBQmjVpM7tyDOIW78+sIFMIxPEBfA
vEyqsAauHdWyvNulLF6ToV5aXsPoxn4E1cuoVChccWwc90YlaxXEJWMwjK4qmqwYG1BRTja4SL32
EEv0zit7PzoQ4qYrCdGFFTbRsVkPaYmhLdrQp9lvUljptVVNj1MkWADGHmvl/F/YqqbQJWgiI+nJ
HPsIlA005jIY6DxtXTRdruzUT0M92zMxsaxgED+I0P7Y1Wmg8ocmerZR9sxqaMnV3maU1krAvDRh
p+cfDBrdd+ksCwbAYf8VtQKIRdzN7rsbi5VYf+lHDJNLQEkIumKXQAzGRv90ZjVb1dODG/s3aEKD
rLoYxo2PMPO8E1nYwCalYNZbVcFH0aLVMrtxKA88GT+eH3pp0Y1TVc3OqBswpiIbAc1odedMCYif
3i8b3DBrV44dqGPg/OLxxnLSrSBl4HnNym5a+nTDrCW6FVkqXRrO3nzoKzQb2ywJMv8yvTvPhMWi
w6mEowChjNPbG1s3z32eXClIrpyfnIVFNUGxVcIyTSrVh33UvCvXfhoqqL2eH3vBLZmY2Fj2JwY4
cFDWforeqXcQ+R685Fl2emM1l9EqeSY0ljs8KccGEZO2vBcJpHhA6+y5x0ZdcUhLM2RYset0RKH5
VYepKu+ZKK/q2v1+foKWhjYMuMx8XZQntqmhL1+nKLuxk+KiTg9onP3re0im0dPq4jguMisgUCnh
bb87/9ULbs1UlqyHJKq9TvdhmgLXiLs7OmOcuRgPDfSddr6TixWHs2BaJgjW9+xOZNieYcml3Kjk
hNemSPfUA1lrqVx6hWG9yO9M/jxETZjrnU4piOY3nbd2Ef88IW57Jt4VRObgFGJgHEeKEuQTcut3
xQg+D/UWTeygM+cPs1DK64cd7ecfHtyq28dP51dp6eUmwrWzMr/rfAunT62SjYwgDRU0EYFz8ia7
CjLtkG1jY8UEasLYH1yI7QSGa3SWy+FBuFH3ev5LFna5iYCNplikmQaxe4R+F8mcG0idrABuloY2
rsADq4lC6wmCBc4GiK/V5AGc4GsdfEujG5ZfyQpc2qruQ8f76g6vtv59fkIWNp2Jca0dDQGRGuNy
tOP7lBymrA7x3bvzwy+EBSa+Nc4dDkwowj7Nv9pApjdgFJdxtid2s6Ui36ju6vyLlv7DOLXrjI91
2Uwk1Lb/oErmBMgiZgGbqrXC4oKrMfGtNLdFkbCyh1Yg9zdWS+p9C8TF1i1GtSm7Nr7M05jUkz4d
kpiPEFvKfPZtAjkFYeUr2FzPz9PSXxjhOdSicbgqnLFd5JBN5EbWc8VZdV97aXYlaByvnLcL62Ei
XCteuEI0MDSWzS1BUK6sLbpEsqM752QlUls40028JeEE4rsz9m5Bk03sF0Ccf2EdMl3Nz0pceBEz
JSK9ue9OqmkAdVKNhDHJ30Uv1joVl/7AsGqRl07Rqo6Fjs6/kzo7cmFf2/m0j2NvryFedH7Rlxbj
9PxD8D+Az8BJImGH0FX/w+eqDapY31pSr3Xp/MWJ/C8db3smIrgs3Gmau4KFQ9ao3+DaardC5vku
imh01TSsuy4bx9uK2IpeImjuQqqiIN+hdui94mhA5UmIi7Aj+BTDE/DcQfsRfA6I39svPVSYQCuy
pmK1NJFG+C6SlkfuMLAQcD43SN32fa5QbuBttZIvXHDzJncp2MsK1sUjPn5Gl3kyD2+a9H/O74Kl
zWaYvpt7RclI7QLb+17XfFfH7paR69Kdj0X5ev4dCxNkgkLdgRNZloMdWvFT7vkbG+wqiq1MzoLv
MtGgBCQkmro9tjH3770yf4ql+M4FeZl5tjJHS99/mrsPlmJVvU8qN2JhFUGZyrHL9L5Ophbtw+O8
4rWW/uL0/MMrEo5GfOAaHXRba4AckVmth01fT5u0vewEMYkdfeEkyomoEzp1Q7e2Xdu3qojinWul
04WvOO3fjz8Ra7eLIcgSNnEEI48Db/Q2vL9wdMOEBfPBUJCWZZjUBGxKRQbO3qyYhxe34vkaBmlp
qQ1bThvoTSQC1Nq2vJu6F9K/c/HtvBUsWLEpdje3E5ThadKBlC+XG01962irSq6kWhbs2JS7S93U
ahwFbw5HfpPGw++KdK99lnytO/dXRdeqRwv71MR+gvUA3MYMF8KRy4OD2DMA0wKUahTbxI2zBite
esspcPywkfzc8lJbtDqMq+w5nrInrYc71vWPushWdtPSKwybRiA+uB0HH7Tunwhi0Hq6J/w1HX6f
X+yF5TDhn74DickMBecQB0+7017ZRAE5cYT0rHy3eErfOqayL+dftrBpTSAoKJVA28xgFB2HspOu
0TLQTdFLUxbdSkFsYe+aTRAxYXmaOEh/FaN7SCYPCoBr/XQCa/pJkGCCTOXoZm2cQ3aCAiUVWC7q
SFFj30opb5Dl/uZiGgMB6TmwhMk1ob6l1TGsXM49ifgAxSb8SgKSeD5dtVAOS66V7/XfZJSV1pai
aerP+fVZuO+Y6FIX/C1276AJbs6G9Ltr12IfZyXZ04laEYCzwgYnnBsh8p46vnYzWdoUxsEOmUmL
+rE9hImzi2S+K8prV60Z6MLgJt7Umuc+t1iEa0+M1pFqnMbASpKXutcrmemlFxgewOp8kQoATtET
0d1OhPxo/GKvLKsNzi/JwoY2sabUobGXMWhXdCN5rGKI82QxVVfnB1/6+JPP+eC+PFR3O0yJOFLr
+9TfzS0Y0lbc1tLQp+cfhmZdlLZ6mC3oV9yNkILhgGZWfCUIWRrcOL/r2gZVXqajoxYPla43SffU
tWsMAUszbhzfCqo7yCGl1jEj9XNZgjEWYnVrrMP2500c4F4xTBpXfRmhaJKdAvxBBuU4VH94Woqn
nMck38ytD7SXlwHHAko+tlFV9saGbP7ZIVQHuRJzITYNlr9I8f66RYBxjDPQFWaprr53orT/4+zK
euTklegvQrINGHiFXma6Z81smbyg5EuC2QxmMcuvv6dzXybO0Ej9NFKPZMB2lctVp85BuXbO2NFj
dAaTcNf4m7i1hjgqC5CDz7wOSJiJvr0rW5VvUNxi30/HSxR32XAswOoQTXnf3zvWHCNTIHkQlf0Y
fAO2HlrugZMF0Aq2LJD4+LHU4Zj2oNuCyPhXFYzo35ReNz6j8RgC1nlbtlHadiBXHgNh/eJW7rYb
BbXb+ya2gCOomNum24A73TOjHLJp2kfvTJZlMYEHFfx1zrw5GlpQRboj8YD2mtSbk1j9tyHjXhbq
XHIQNujQbSpxDfZGOxRZzA6gcW6gl0Ignde1/TN4oX6jo6u6FQJ+ywfQfHos0lzGGxIk9Q8BocSw
yIgKu7J08KjcH65sf+weeZo0OxbX8ks8jTP+3f1o+dhuuDtAeLcPukMOeo2jm2ny4PuwS59S9z/H
5e5ewivcpeho3bGUWtsEcpgb4eYMLZtOHdX2WEeajyryJubt5tZ27kGFqn8TCwWJ26KBZ5UaxJRh
KcENVcakDh0t+29WwORbY9nggqQOKhi9PUaVwyHbQtDvNQ6pHfmxSm/ZxARkFcdhY0HbadjmsQBN
ll/32rkSNZqqIwuCFc0mY23+jeST/lIBAPM+OCkZt07resWOMisoo17GxQ3uovP1rAlXm4lW/E2l
wdyGHmfZ1ayFDbF1GIfvp3YfVW7uolc7of5mdKrhK9oNkTdJXK/aAqeii6hobbpHe5R9m/LM/9KM
qUch/wc65B51w6sG3aFNWGpegEKTg+oOAvBWHRK3qOZrW6MzD+B0VxyVcsedl2URJP2cK7BoteEM
N4BrAtEvhTXb4AESTO4Kt4ofg34ar4MemlGI9BugQHjRbKE+LndxXumT0KFfgQei7iBUkxf8N3L9
1nsAwfXXKsthOEJWdrdt7aa+tmPH3lepyx90VWUKtNmyus3AKeptRZPNX/1WktCbm+EVNV0n39Am
dZpoaBrZbStgtrfdYLk73DkGQIBc61q2pHiN89F/8cHWETKqHUjNAMTnq2p6TCqrvWpqniED0Otj
73lyW9YkfS0rlCd96GZ+jfvWuuqltLZ+Vj4jeUGvpzpo2xB61fqbSka8DvroNlPtkBCrTQ5kLrOH
1KdzsaeB5/KL8mXIb//t7fmJBg6uQB0DoBWwFvnG98CukczF9pKTipsQbu47dcrTrjsmnvee+PrE
Agd6BketVXn+NG79G97xwIizmZPMXQaY0mG+B4BbPAyv03emQnWbvoyP1jf21f86PHeP3W1853w5
/1Gfh/bcxHYLxStHpD5YnNVchigxxMAn5bOVhQ33VSjFfFFHDONmPjNXaTu5iQ3ILyDNG9BlJGHJ
ip/SWkvELwSqZsNCbE859F4YJLaCKex4B9lWvknEl7qHgmt9EdQeZ6cRKhYkr6FWM3THEmzkOy3j
9jkb9UjDwlrT1vw8tMB6/72TgYOGQGrbVEfe2LfAAP4HUvUrksQX0lWa0CQAhrgTl5U6xol3I9sW
Pa5oqvUkWQnhP49egMn4+/1zXsW2ayW4kfrOg3CdN8QuF4W6KML9PXRFm0IXrl8eGwo+ERsQMQZJ
eP5w3hiWXtyI6bR2dOWUDMIY1nQtPHuP7s2LqgZIqv794qVbOgBtpTNaTF86/huwwNCv3nm/Rr6/
9OpmSEdBv6R6xzsI1FlvKw6pYtmPYiVI/9y0/uEDnAJ35uAMLo+szhA9lPaxd4O7IatuW0E2iarJ
RU78H1rArvNjID6xvjSto1HSUAOS2SOqOL/An3u7fygBx4A1siiKGSQxYmOBEy7uKRSAa2RYi5VH
LBiviXhSTtDyvB/1EWyGw/Xk9Yj15h5xR+Cp7+e/4vMrMjMhTwjdqeu6YkIDptrJtM42meTfEXwh
2p6LL7ih73qIuJ9/2MLGMkkByyRHPjqn8mjlMoz7a7IGW11aC8OUpyqGbKpD0WRSsv/EiARlR+cB
BNrsJm/HNWKypdc3TLqN5SgHHTgHMhTPjT+9KDmteIs/6kP/Htc40v626bmv3CkuSwjQBNR+KisH
LSZlIBBOBhYkHZADgqZ0osDiw0EPmUbBwLsvTV0n+0RNZD84xDupShMr3ffBoH+2EP+E0lpQpEU4
oF05QoiY7nqX0xtWtenBotbwCCJ5+kq1BZ7zoAl+izgBe7fHUhaqUiHzM7tpdUc6xA+kdccfKYrH
IOpPm+fz22Fpext+BhydiFWLHMzec31giRw3fhM/qWqNYGBpfPr3nAYduE2aLEVTHqujdnC/k6ne
53V7UbjzDy2h6HAvqRtIDTtxcS3q5Cqpq50g7a6e0xWDWbBOE4PlJwnr+hid1xCQF1fObD9BgWkv
YggmWJ3/xILsKu2qi/g9GDNRWYL0QQVxKLSHqiJCNjMUxS/FX6t+ZZMvrIcJyBpiqI6nMSpGNoXQ
uULL5FtiF+5BK3eN1XThcDEJCouAJRAUHXGm1HM0oQ2p1G9yfBFcR+1aQWfB2Zj8hKiVzmmSArsz
cv8OotaQj6/dq7lRNwkkd1Zc/x8mj08cggnTSvIpB2iqbKD6HY279I4dnKiNig2xQitywgbifRvr
Vm/JLg4PT8kmvivf+Hbt8QuuzkRyOWIC1qGQ7DhqVb5Wg7B3vUqoCs9b/tIUGpbvBUA8n7Bzx7z6
WbuQqrHvx7jYOGtKLEuvb1g+pcgpdgwyckL5UeB7N97Er86/+tLQRsw+jCnLkBVn6KFqnpA7fuSl
txIZLcyKicvKVEqLucDQjPfXJQUUy4VAR1jGFUFqfljDpS7YiIm6qtXk0tofwY6fdEnod/n4npZO
8jZmhEc1S/MkdGm+xumz9FGnt/iQOM1Z3Dd5iSI9B8mhp+5b9c32dVjnK4nZpfFPv38Y30kyiXwE
VFOFtZtnnJf5V4C4I9atOK3PexvZP7yDNWuoRIbPOZLIifzX4RZKsOVLFz7Mh2abR80Ve0ffqfNE
duXGurbe+7fqrfwBGtYs9DbeNaK1FZew4D5N9Javq3xOEoESaRPsHaATN0Ern2JXrTH/LGxtk6Nw
bnsARyZuHxUN5rs2qTMoldBpZaGWRjdsvpicoOr7BPNI7Wutiu+V163kz5eGNszdj9uaSqDbjs1Q
Z0hIafkEERgQ+J83+aWJN0weW9hHp6ZrH8vR2vsEyRp3TFUYd2v6yQvvb6YzEDvY1uBhZTmk35tm
vMnjYMWnLLy7icoqXUv5eu4BM6HVvpO3sx9HEBdY2ZJLL24YN9oArSGI0ehbFf3PhnBk0+PdRZNu
ct8pe3BdzSr3CC6CsGjfSn8Kk6m9bElN5rsUAoGjU7bsyNP6tuPetie9t83Tdl6Z96WZOf3+wS3x
RoiUpZ59HG1xrVSNgK0M1qb9NL2fxAYmqCprTwy6hHrH0XMntEMI9LrFdywvRZjAX0Xe6F1Uf2am
WCpKE/6g48Y9usoro7QbWjQLOyvR7dLeNMw2GNF+AZ0gfczZszupUCvoUkwX3s9NQWj0krLEIQ56
tvTwn0/mr1w4X7M4uItpsUY0s3D4mACrJPCagFYDrMv250eAdsV2aHNkyvnMoyZ31Pa8MXx+D6Am
Byr4eSp4TcAABFP/eRCKPcwTGMzCxGnkBlUG8kI63uoQNcr45/lHfv5p9B/SIfvUMZFn/qFx9FZm
YD323Snb8EDcWNkqofgCVBGKHn/bSdGUJBZAYR2tZkTQ4xT5rk0gD9Yq4e1Gx3JQQFG1PkxjXe/c
Qg07z87aK6v2+qua5OzdT3HPPf/JCzZr0g/yMZ9L6Qf2sZUTWB4oyG3fATzzLuKYRAXVCFWqRshY
nY4pD6rBtv3dydzrbl5rWFhwCibObC68qQm8TB+lm++D6VXwZIvwd5f5v73sv/Mz9PmmQDD092rp
2JLcaU8hiPJCtwYaBRyWaBEA4GHFMS+tgf33EwrtQe8tEO4xlUkQJVmchbyWK4nTP7CZTxynyTg4
CuVNSQefAFxNF/WxJ76ITjYPDYQ17rp0BjtRCWzhzRwQeZ3astlBb6bezyDvfB7YYDdhl+RxlBSz
WmlBW/pewwd6Obqi4UCcY6KLWz1YX/x5vnBoI2yZHBd5+bxhqIOD+FYqLZDgE2tcMgsvbgLSrDir
s9bGZaUQGmSdqCLu+rhyVyK6haPBpCNMncJz+hqbeei+z9a9qiWK81/Pb+KlsY2ghaVT7BRuqqFU
0ezkJEIagyIoeTs/+oKJmAC0QkrkhQqYSNOpUJCbbCj32EShVVzWB8tM1Nno8a4cUZBFA5d/PZRO
Go6Z804rupbn/Py0YSborBRV5oouQDjqKx2Ssn23nGLjigxHqdWGuS1cPHKtKWVpOQyLx32aMRnj
aVngViFL3G0jPBEGVrJS51laEePi4UGpMfNqzNcw5NDFHCrQxtRtSIvxMRjzNWjb0mcYhgxymKzq
EgCJnVOwV2X+oyP1jT1dBsxifwj2PgSUNdPt0Nr4CsQCYVp0IRh4QzGt4W8XzNkElo1qtJKh7ORR
tvINLXzPsrPX6kkLDWfMjCW6AU05bg0nN7p6OymKREAWv3JhidD3HShoQe8zh8hz5avvw5TdkXT8
9ocC6LxJLizNP5izAnE4hEthkkiqfCVa5AcLeuVbKp01bpqFPWbSHLqeraCAjdvKGIC2uDgdiW19
lQKBH6E893r+O5bW6PR9H7aA7Iuqsmecjf6QXjVFh8JZupLlWHr/0yM/DE1TLynnBp3QMnFCOdyN
YF4m9u8YbeLn333BpxDDyqU3uZmEfNJxZt2TnEHTZPO9Rt9slQ+P2oEUdn1ZyxZkkv7+FjJLNsUQ
xD7mFO4LyXiU51BV3Nl5fdmtyEQHjL1PyyDT/MgRg5feiy1WBl5aBuPIbpJYDkAdEagPFpBYCaR8
Bu17H81+k+38vFwTZ/zcIv6hK6ReZweFwgcUaNO189sEf2Z7Jcr6fKn/oSecWpfYfjFwKFgieNM3
cVCEEziO3FiFtHoiqtyc31Ofk4uCD9k4yUXWFqAGQym5HzNvH7c2SN/svHoeBkKuQMjoii0pY3Ak
TydStVS1RbHxcyXW0thLL2B6Fs6dNPfdBpVyDRKeiEz7aoBEbTgBk8Yj2wLrzEVxMTUdTIuieZpx
BWYqf3rQyfSQ1xdpIWEWT5vxg+3zFqUxN9DdsWnZ93EsvjfVGg/F5/uZBobHKp3BLQnFVgC79H5q
7kjyxVNfnOwy5pR/aBgtXYw6HjC+B6hpKWtosa4Ez0sWYvirntk+SfOCHalMywhkHcVurFwWgWNw
jahoyU4MP4Wscj8mU4xueV9ubPshZtUzoQ9Na++tBuC9yyKTfxgYqaqo1ODaOoKRIipoEkr90xuS
7Xkj/HNT//dORQPDZ40KgjbCwalUb+wnduBReWhfvB/Bsb5ut+7DFDlbgOCf0kf/nTwFt2Dbv8mu
isfim/zG2XZN0/bzs/EfisZSJn2ZNtBUdYl8Lr3utp/W+CWXhj6t30f7sGXsNQ1BxYe1j7bqX31F
V07FP6mFTybPZGrry57ITp0YZxx0uKEpsI5ikXRPOs+miDtkBK93pqYIOlHzvfT6eJu1g/1VMN7c
TxzBOLSZk006184BHCxIY6Z++c2akdgEC2I6hjkI7cKJd/Z30elh1zaE3JclRMZ1p4q9pRIvcofE
39C06C+6AFFi2DyVQc3IiRVjKn+CCnA3B8WmtX6AoHPFFS44FWLEKkVD/UprHxqw1W2XBdvGHa+L
6ba3vp7f0Qvjm2SWw0iU1miVPc7NhlkhrqJQsH0X45qW6NJ+Miao7tCPxgeUwalw7qmEHq8un86/
+tLQxtQMQIVoJMRQtp1tbyvV5O/ZLNfgiksTY/jETvTDICRvjl1OXpvYuxKTQGNVNj7Wpfvt/Bec
ju5/DIJSE684pwUvIPLWH6FfCCmdE8eTF+ZlAGp70KI2a+HopxOFxxiRwyDROVDmtcSnNO+WV+5c
0q20dy8NfZq9D+4i7otcWgpcYSC2eOvaeJfRand+cj49lPDWxs6BEBWInQJQa7pyrrfIb5M9t+kg
w6qv4pXb8tIzjC2kOSdebIEjmDhuJKxg7yM/lpRrHm9pdow9VDMPe+bUwNRO9n4O2Kbna3JGS0Mb
56moYhUEZTIc/abqI/g7+eIHKluJaj/d/Jh7435fu4r1WZsPR7dJIqeqtj2QwfCaYaov4rDDI4yT
FI0TxHVLAYbeQW69bgIaNUdf4fm9szA7JkdbMpWgZRV5eeymJxtq9SjGXjiycT72aPbplEhBkOv1
v2LpuGNoe2Jcyx4sbEgToTgNHm1b4oO7wq3U7TBO+TPEWuOjrnl+dX5ulh5hmGzbd5620QJzjLvk
jeh8M8DUwr7L19SZlibfMFxQ5uA8p1AMALP/jYi7Z5xgP8+/+9LQp98/uBur6ofY8sSAxmAnPOmR
N2veZmlkw1RzULxamcLISclCKxnR73aZj+GGpTaj5XUnPs5jfkr0Q3SLNMGLl9jb81OytJyGqaaN
7cmhINgxHbiBSfxSnDRLp3xNU3PhjDKJ16gjW15pJKdjXaJf6Fc+kv0MGJiVZmHhrV0uF77CxP7x
CoqrXA6gO9b9XWehMaiy3/PmIi5ctHIZVktICXC6cvQxoyMIYdhV3h28Sl9mUSbUr09RSxMFuJrj
utKbgjY2+BTpjVX0a1e/pekxbLbSbSvtZk5OF7TvIuNHSbIfU12tRFIL7t4E+TXdFHtdhQ9A4+e9
1QBLMnDr1nb8g5d1z+f36YKB/Qvxi8vCG8GYI+wbx5J7NvLd+ZEXdqgJ30t72iKtjpFH2j51GdkB
BPKlTeZ9jMNcy3GtYnrqh/okWjN52MA8U8eDRfVRM/u3mNJrNTZdyOz0vmm9/dCVoLcGhDxsfLHW
zrq07oZxj7Xb2kEMGuEaB080pHhe3HUgm0PL2sqBxk4e7rPPMg7i3Bp4PsxNC3qvoXrMIOF2SFBz
KTdB18Rf7LTF4dA/jiStT41hGZFhbZ2iJNW5OcCggUejGBTcYxhzl2yLmSVVaKk+5RB8LeT95Dbq
R0JIP0WZPYNzxO9oti090TSRX7oX+m+TvaYK+pmQGN0DARuekbC8L6Y1CrmFRTCxFRD6DXwFZAhA
dwy8av616rxHSA1vzm/fkw/6ZP5NWMXsZUFbzATCcKR7FTYEj2LAWxuvD9ELBPJ3J/vJNHSKzj9t
4WNM2GU7oZNtyrk+oqdzQicNfamguRWScY27Y8HOTcDlDAwdSDXwgNR59OShzC7JUVFqaju79pha
pXI1cuo3afazz27a6ef5OVlwf6aYM2LTxke3dXP0MlbVKGbkaFxtCYRmoezrytu47MjKYi/NzmlZ
PgQwiU1sd/ImDQktP1Tj3WytkR8vjXz6/cPIPmSHEkUxci2/uc1/9trRuTSuERiBcl2Qocbun1m9
FTq9tTW/7JZh0tpZwUlkwkdtuphHAZ2R/LWR9d5Noeqbqi46v7hLG95wocLVXq2zPD40ZIpQabwP
kmTHkjXpnaXpMbwnlZBOddIkQ0Tap1feMFU3ChpsKy//h1jnE+dggiVTO5BcNz3Mtey9K0vMQEj7
xImaJkekMZXIic1xD5S8b4ldM+Z00zNdRgXPvXDoZB721Ty8D9DTQwsCBKv92IaSmkXkBOmVmGyc
HgR8gVOUK6HQwnSYCEyR1ujjmhvADdqqes3yILvtuqz5en4tFwzVJMSTIm3QDZt0h6Bw6yipk+Ta
GuZuIzzgAlw0u2wve87p+R9siU5ZWjbIgeEGM+eh40GPMw1ep7y20ZUfrMkBLn2N6QtUMRaISfXR
qx8771cpalRtrpmzcu9YWorT7x8+AvzdfacsbJ22/pVmP4LyMgluagIyHUqGAO3I+ogsO4KAaLYv
Ym6k1ARgjjPeeK5nOAS/fMkIbaOMJ1+y2H09v64LU2Li72ZpzX+uS0eH3FMN8jz0SZ4fecHLmGg6
Mc9uBvZliCa1W4WbUSbTsCkvAsFQamLpEPaNfU2q4ah9fwvihdAmbIO00vl3X5oVYx/61Esai+Dd
88IOB+t21Gs4i4UdbiLogopa1jQP0J5N/JBYUzQPattnX8Zy7TxdmnfjdOqAA3Lbth2OvLVDLW7o
SaJ+Wgk5libGuLmrhExx07VwZrQH+uSedG/nZ3zhxmKStDX2pGpe4CahLH1oRRXRhoXA8QNKtZnB
4XX+KUuvbxxNAbD1ls2RePAy76nN0CbSlI/nh/4TVn9yLpmAON/u0HwwoYwa13HmhGqgIH6RqbMZ
m5Zvpp5CElB23gYEbsgV+NLpgQtjfJMnKtsIVtOrIIE+JkN/9MbSQbytcZcCLLZunyAt2IBEpm2i
cupd8PdI/851pyoPVcXQ15zW5S4uhA9PSYc7L6uDPbNVuvXKxNkUaCMN45T+OP+dCxvYRJ8RgP5m
wXGcuS4Q4VKIHRqtn10hGerdSIeef8rCQpkQNK8CE8bJqR6q+AnKfZjNNYDp54hjCpf69yHg5bYV
zLYODgNoMX6i2WlKovxX+46u1+Iuf7erKC7DNanppe8w7AWZ9KorKjysKauwpE/xvIKdX1oGI4YD
1w10IypggKC95KcibNwyjK0iLEe9Ob8EC3d7E3DmV5mVoQxeHL02+dlq6HD3YBG1GPijWrJNkvy6
VdZtVcQrBrQwVSYCrSkGMCaksE1nenfUNR3XXO6CQzTRZ9VkN/3gwmfVfh1sbQacfG2343VZ22sZ
g4XVMHEgaiga5Qg/P5bFfNBuOR87Nba/Xb/ob5HRv4j9mP4DAom1mInPx+rYldl21MF15lzUzAyr
OF3FP4RGMuhc289ArAzhEDssgvaprdvnbqZbPdbX53fUwgqbEuBN4ZMJpDAtFAizB7eNv1tMr5jD
n7zcZ973tDIf3n9qcayCwkAfRz+YogaqTFtoHFqR6w3aCYXDi/jEp1VFHbX7bTdXYHROMx8wShAW
QQ92EPusbfsXwNvljZelNCxn5YeVSMm2GXTyWNqueiEuczeJVv0Os6J2/TT5QG700LWtWLI7tca/
JEXfHmzOWhpa4D4TkRip/O30kj3NqtE7iON6OtQZH+9lPFVb3Y9sC55FCGHhksfKN+JZcbnXBfc2
0Komd7qnzTXY7MXOkXb+SNuE/C6TpHsb8k7fM4yxb+sZtBMB868Qt8RhkNnuvQAhGgVnMeTWV3zy
QlbGLOzXFMU0RmGgwHp3+0SM3cuoxLRxHNxModlbhM3QcUB4g3a41LBOW+nDsvZWwlkMPoPj2Ax5
yCrwerbNDZvH70mvL9uWJjRRt9Bt0xVCsolmP1Iq/psTe+20WQhrTCwiTueJV/VcHNU0gpfeqp7l
nB+F9J6Hvru1W33hgWlCEsGda5WQ3uiPzphsBuSEKp9cFvOZLEVdLSyvT0FoCSWpTUffSbwSSnx+
whCTZYudQC0zs0B/xCf/F6i2051O3eKo0cvyUPd2GjXZZEExh4tNbydsd94NfX4eEJN7Szsp4zn4
i49WzbZQBt8lHguTYQ2ptxBgEBOVqCc+8ZSg/BR3ukqiurf0ti25fzs64GvoYlltakLTXeL38m62
Y+9ecvCyFywtHyf0gt7l4Lx+Of+tn3e8oIvL8OtZgZ6gwvVQb7ehhKdLmt9CYbWOHE6Hq0k6fGPB
G29rCD5v68IutkNqQShqGMvIpn3zLakg8FgOcf7l/At97kSIyV1UNCdiljYH2DDv29DpkKXgnF3Z
OUHIL1poUPjqTVftz/OP+/8V/N+DgZjoxlKxhObOqTpdN+JogU3qBjyUPdielJq/EtLqayWC/o3U
GsxoIKD67hdeGm8gg2jRzam9IqrmMscFswCkxk67+kjiXl13rIzv+yAnG0JsaCUOhfrOhKdv/Vp4
23R23CHkxBH3MR2yncWC8kenOzuL4LjSm/xEt5t0c3afdZN14yhBd5bljQ+kr7yHSQbejxEi8Ptq
LKcWVRzL37hdNb2LKmgeujp10SBXDa8xT9MX4Q3pTzqW4lY22o+SVpF9Os2JCgtaQDgmqOcnpwYT
Le9V/cI71IkT7IpffsVAUykamn9BmWOMhhJkd/UMri1aePY9OEPtMEOuLKScZndun/BI9AnQu3WP
VJqUWb5H9jkFpWd9Byzx+JrKgW4Hwr137UjUPZyq21Udt6A9pgH2LkEq6SnafZ1T1w0hLkkjVxE3
mrRXgZy0lBFugV3Upug1pMWE89PW8+0gPOuXF7tsLziPN1bFu5uBuDGYRjH3pVTgRRY+iUoCHgar
S6wf4KoRUeACF8cyB40SUyLYqw9qwd1QZvWLV7ssnFwCkQoO4A82PrsCmW4SdTlAwlAQFi99DqI/
PpTTAzKCDrBBVD7ktq2jLNDV3q7satMMJN42dYKseGH3IrSt2I0KMMQepR38btBzuo/jXG04r5sb
WQXD3kNr2yOgKcXXOemTn0XJVFhmAzhKRJ9fhFWkxBS/HGzbbhTU3Y6DIOkNc5V968bsv/PGtOA4
TWwWpR1lTY+rX8Cqe9xqg7CW6c6W/mWVGGKisjwytEqXY3AI5H1R3Ivqlz+tBIifR+jE5JEjErIq
3SSh4zJXGzfwwgokviOAt4P9/fzsfB7dEhOcpSAi4HICzzZPPZBBKbhlYVHuit9cmnsjENIp9hZo
gk89H2QDMgK0/qJDFfDQ8y//6fSAy+z02A9xVmMVgGzOsX8YfH2w/OxZZOO3KYsPmaiclfjx00/A
M4xP6GpqCyQ4/UOaXWfVV1n8mi258v5LYxuXejIlPrSrILKg9XzNuNiOPN41/hq6eGl62N/TMyol
hcf1BGRW8qMm8N11R2yIZmVfW+2txKGfBw6YIONOb9tz2rleDa5DCiWjeKx2XtW80Kp6s3uJVOR4
z7Ph2bYBDLMIjhcpxUMGBskwTda0aT6NV/EKZoJMjK2yG6cAho6le2Hl/QadKPK+c2trI1DY3tPO
X7tQfGoxjPunuPDDpuu9VE2NBBd4Zvn6FmRjc3T6uOfzW3ppdCPyKbmQsu9tMM3Sd90+SfXrsnFP
U/fxreektNquiA+dw9md4iTZjkE6XBKcYk5OO/DD6Mj7Zcqamv7oB5AeD2MQyYdtb8W3s1NOT5d9
gWHsFi/t2HeS8Qgt7Oq607XeWzNvfl42+mk9PnyBFTeVYhS7mPdu9xDginOtx6S7cHTD0DsLvAdM
sviAKhHSdKW+g+Cy2Jx/9QUv4htm7hegm/YDD2mc0UfaWcb8ek7IsJlBfbBSWVh6hGHjRTrEQ2bV
8YEJBCmpt/HTaZOsNaYtmK9vmK/rKC5Jz3Pgv1kQ2hKM2qUQXjjX8kcyg0bbXpX/WfiQfyKNfLLB
STfihPCB4+XwSPO2DNbu5EujG8Y7Fo5d0LLIj1DDi4ZpXwNAJr366vw6L7hzM84guT8RxLT9ccy+
gRkkZPmPnqmoDy5JZYJT0zDiuR6RvWyC4QgYnEK0wYsXYDSRILns9U+T9sHCECR7zlRBLiBTMso6
dGSrezbGuE2tGNnS7BsmrFgacFL38aEcsncmg2uv8Z4dkfw6//6nYf65kmF6DBuuMTdJC6jDwW6G
5KZXBPIvKlhBUCy9u2HD0GUEMStBH7ZU5OBx63taOAdZtmviakt7xzBgoABBwzVCCCIN3rz+iMPy
OhdojE/25ydnwYRNEDgXYATPExEc6qKowmHM7oD8CYOORAwVHauyns8/Z2ERTDx4L0dI/XjomJwn
XkZgbmCPpGPpioUtrMI/zLWWBAnXCbyKEGJTaL3J6l+8/Hr+1ReWgBsnMBCZOfOy1jlaNgtJ93ME
nF2KrzkEYM8/4ORlPtmgJk9tl7g8Cyz4NsgRpGhPb4Mvkqc60tKOrUjzpHuA3kTbbRxkaFeeubQe
p5n8YNS68pw6VxBeUe60D5z6gdQXVVYYmlL/Hrr3WSUFlD+hLc9n8GAi6z30dHd+rpbe2zDmSuRZ
V8eI6q3cv536+ivr17qhl4Y2TFn1QjozCEmPlQrYTWOlQdQkVbxyI1zaooYhFzW6hHUy+IcEeg3E
heqbFOGg1+6yC3ZsgsShW6DyTnT+gdXVfzX/NZa3KYXcBi0hR+tdJrTKTZC4xaH+kPd4imoojuHs
SdbDflYXwdEYN0HiGevJSIKTIVhPLEk3SCCFAcTx9HBRwzs3ceJJ6UqKHFB8SJsfFhR7d7VjHf/H
2Xc1SYpr3f4iIhBWesWkK++6q/qFaDMFQggQIIN+/V31PZ2oe2o64rxNTMxQmYnM3msv09vgdpX+
b/TLL170Z0/YVrVrB7oXvYSg61sfntbw+2xl+e/r/6unf9q3iOhwydIGeHoKreBSU8WQQPmXh3+x
Az4zxCVZkZ9hsLmQuqeKfVh/mXj7598/+H9F3/FuP23cBhzXAXbW9IJsEAjzWVZShVg5JBycTQz2
Qd5cN/EoC6gI/0K/+uqn+rSfLTI+whzEhyvX6oruqN/XNK4yOv5Fefd/g8T/cm6nn7Z0bmfhe9iV
X/VT4I+Lp+huOFcvY+8B5W5AlwM2rodtRdmRIjPkBe0uoq9ZJ4G+E1YtqUVKfLKv5NTHg631ADM9
gBbN34qHr97np/o8ovBHJHkEZ51x+pNnoRRF0xP659/f6Be/72ci86Agi2qmiV06S0vifnDzGvi/
3LlfPfvjqvyP64m7BqKxMHdXe0Ciwo3sVwYDggm/4f/22T/d6YOJOUx5UI7kSKTf9m9ifhbbX9bd
F0fxZzKzMU6KaUe9GXldIEDv4PQVYnKKdZ9r9bfEkC9e7efobuRO2563DYpapl9EGF6Fk/jLIfnV
5//4k//x28OqbJEthkeXYA2+G7a/R5HMw2JfiL4muhG16P4q5/+itvrsATtrQ+bBzvAj67v7aBtP
S5tdQSB71+d/0z9/9Sc+HQME54Br+xA3o258sfKuAd8AxHKC8MyG/01D8NX7+HQWIPAp7eyCL0Ky
5DA4eURSyV9ajK8e/WkXL8TnXQyI4LLoOSvc4nk9kvXX/7QRPtOFGbiHKzO4rZRpKwAEl1xmj87/
b+bl2We+cBC3zUIyRCI2+3AfdEHZLGiPFGz+//YXvlitn41bpzCKlzHeyVVD+VXf6LjqbVL5BXoN
GY9z5UyS/OV6JPT/av7/cuR/NnIdvUljsB8wdumWqI54kz6DhhaebaPmYzQNy/tq2uUV+wdjHbBP
jjLm8H+hGegbI2K+vo/Iv6gHRKKNBQ2X4IcbBT8y57pHtfbxN4NEI2TS2u0E27jufs1oe501Upc5
6CxXSzy2NypJsnMMR/MqnOCbLGS630du4UdcryOmg4bABodNLWZhu6zpQMg/SjBZR9GOHDaxTFXL
Zv2mEZ+0lybgaFmlFs9RZqatMGjPrvY+a+A5HOv7Juj47zHk+XbAf55UHSTxl23pkkMuI/5uYaH2
TW1BfBhHvnxnAGTukVToLitYyWcYt/mHgOSWlRvULWdreMDhINGG53Bo7J3AbORKibX5w4K1PTDR
tdW8dd0rkpvWX0uQh9c8o4aXs7C9OGBgb2C2TIYrN2RxBd0T6MNB6B4GEzTf/eTIrwC9fi2ajT/m
yGiai77tYKYSgxJVKK5R0XCGGHf4eMZl6jIk9gXrfDu7TtZoTyNfYAfv+oIv7psy9SScqh4evTXS
MGyBQXpwNad7+ATJFPjFGW3S63zdyMXkcBwSeUqfdTL1cZ3PE2aXK1fLgXOaH7DDhvEQ9nP+MCXR
HteI59nGKokQc0eaNaIlItwE2PPevGTh5J8sJB9VvjUEy6FVhyWR+gBu83iYJ99fAjWZ85Ty9uI4
N7WNxrFO5LRVu9uWinYRovXMZk7R7NUlHKflHFEd1dJt6UND1faKBk1v+BVkdNpzDNM8Uu5gqwlQ
DZJPWCBgwTKozVb3yOIEZhRRFHyHQ2lzHB2NDjSPRsTmjMlxd11aBtLQAuNf9yel3XItEXT4DaYQ
w024SFXhGlF3bsv312YyY2kWTA+Ijc0BKqufmcnA/WLo3W8mNdLa0HQq503Jf3LglveKurTCdaOv
F/y5Q+IwJUfC4od3TYO2YErMHVJc9SESEy/VaqYnksE/LEdACfzRge7ftOtEv7cOfgjpIvg97LSX
u6mLSEXXuClH4RTG7sFQSkZZvcVk+5aYfTqMDTjSY0iHutUcP3qoTZ13eAoSJSw8QtV648OYXGcr
sQedMIpXt2eHpMuGOg7HpezntLlVmD+BCEZAU4q76PRh//AjWVYKg495vOZ8TLAZV3mdLgl98Lbh
N2RuXLkmXf4a7sSWIQnCBxvJBZTaEMGUs8niBzcP0SmbcnIKHVamIMbfSgNAwrVZ98sjTPDIhqQ5
BjTa6iVOtm8k3t9m5AueU/itHdd9DU9u25MiCr27CSjSAYuYIM4PAWTDKW9c8ko37espXHpSTMEy
gjfgktsZBXTZ79B+FGxPsyoU4j3MInk1rAv7E7E+K9q2HcqEpS07SM7Mt6HbvjWe8iJP2kOabuIE
DjHEiyaw6be+te0fL9qp5OPg9suQZetF6xRhEwGZymAR/oki8HguGbMNRunxcB8l/fwotIDPS2QO
YZdPj2rS8rL5PAY9LQt5ORgdF3M3TLWSLL7N0wGRhrECgZQs7VuMf7qg4shx2sFot9hHOlehJ0Ex
KBZX7TS9WSmC8xr2/tsE+dlzO5kJ/tZD94agRxOXmCx0P5mLfHJaeyNu2wiZhuPeQtoxL8P0BE7X
cGYU/maSILUnsYBha5ul4Nu41CJpYV9/xtptA8ytg+k206DUYpOxf9KlCwokrZAagYT4vqHNilVK
0CSMSEuXB9mB65GcLLdxFWewB6KQI9eyl01Q8A/NrYMAAuSBJm+PXA7zUqybyJdyyDteJnDRPQ5N
1t81OTI+3LrghyQNqaM5m5GRSchlbx0vNxsrLF/W3bVJSp+8D+Ynq+X+Alcnegzh93xNqXNVQscc
ff+2H1MKCU3JggZu0GBUffc9UrWykSVHv/qksCuIsNs+jS/ezLSgCz790JCozHDowAOOpS9xG6tH
uU9bzVW4/WrHANCCFUN7GpbuYRuRorxEkz4uc4CbFJRUXS0e8UQp0UH9QSJ9zWzc3ZN5S44trB+r
NU9MKYJAlG2o5Q2GtdsBct3uepfG/FHzNN5SHPwHPtHhx+BbJLXrPulLzF7imyAhwdn08XTCssAK
oak8yzYaDhbpwbVUyKxIF6sLP+DcVnhNGxyNJD0QGHi9TEhU4sU80/RBi4xCb8vm4M8KXONGQWp3
l1r1EeCZ+FtuZfsNPgH0lYdDj9i/Wdx0mc2OdKNxZV2jLprgAdYrifN70fe9WdZLR7hlxYS79zkP
YuR+Zk3yIJcV1I41Gp72sIXVYWt0uNZMdc33kTpymYBRI1FUiGMsZf8dVnkDDuYUobZ7tt4POs8Q
7xTHZZNqUyjq5+Oq+PwyKq0PjM7iW7L3v9cxNVll8ny/hhvJVucwLXpGMYEt3xDOz3ts7TlBxCmk
CJBvspK0GhG3KY5W/xij03oLHbx86mGALBnyg0efz7cDZwWscUoz4FgU8Vy4/UPdmzZdTO5SCfvq
OjKLQ1xUO35jEIleIhlgay2jPMV5o5Cjt3CYr0jHs/ZmRfTwUmrQeMxhxfF4CiFDj0q24Pb1epzA
yBWhfAolIZVwkNyafiBPk4hgQelitAYSeESsoKM2YzoEdbA32YOfSFjj2EJUHLH2PaTrXCMox6m7
HSROeFdmHiKmBkPqlC1/qE+VL1qJjBNCiUNuM+niBDdbz8JqQf3zqoJtfoFzHSyGlIjAB9IGLCCs
Flk4cE/7kuxJ+5aBxVXGM3lXQ+ifdjMy0BgaTXWxiDCOSmtTpMbmMCArVD/RQ9AMDlS21MIyINBH
HIXIiJ2oOZsJxoDILk7mArKATZdkDtq3NGDiaoySsJahsgbR5DnCX1CoBZXMYhyJe54jRDDXR8R6
+jtDJ/aS5Ht4Bag6RkKQtgjSU+EfhHyJYt+VqbxRCG81ZiW1QIjc0TseqpLyxnfVzNEGFCZBvDIc
4wN3n7bcHJwaliuQmTBSot1Yi8yLwy74dNEyE4jUjVtxl9FuuuLgKTwn4C2zonNLcBsH7QSnMdXj
uI+3IHqRk8zfNWiFP0Omcf3mPlkv3KNe7iVm2iRUw8lseYTiko73LrfDEfwu/byYbHmQPS6QwYm4
ilTic7i/Z9BoDKzztNhU6J/tKBFbjMyXYSiG1JjsIhGKUivst5dVyb5qlz6KapCr5R3NwiauxkxG
d7lMMhxF2WDjuvEy+B6NvlnKkU/xe5vH/ip2i7oFqwOzNJ752uaDRgI06WWpsoFCZDqq5j1R+1rO
S5P+0JtMisE5W49JHj9tNHK3YmsiRDDsPkFMcDs3f1aQudOTwKN6lJew53oAA2YbS7oO2yHI1KmH
OBQyYtC2a5rw9UibVlwF2Zgh582J8OA5Y8i0iSJ3v0oD7jlcXg4ZXXxlV41Ia2Z2X/bWE1WOsUQx
4xwfn0Ld8lorr+68s1DNbx7xwQVUue4BHr/+AJEfIC3IYPqP0j7APy7Q2MA2DvkLIhQ1DHdQNE0L
avxFASgZrItKqZS4LLhjZSmUxgnH3TZmIJI20+PQhMj+BkU7PEyo085jEqLDRJLQuc1Vc8W5RpNj
tuasYhKYgg1BWDsSyfPqelerdBxvYjRmF/y8pHQbIweIKGZQYEA8XNzUHPWaqWIlHMl+eRKq64UQ
UTq2yVPHFnDcUJH+sDBlWc50D5ZDIPn0oCiL6rXV2XWf4r4A5wF8vm7d7uEborNimTU8C8Pe3iGK
yi+lW/v9xBXPQsyyEdodZB0I/36Oy5wEba1w7b4Ew5bdJPGMmDw1TerYM5EeYq4t7naUIMUIpka5
RGkPo40uvCQIGEU0H1sewzaYfngU2afJtxPCFs0gC1RgQwWf4yEt+l2oqRKT78p0Du1bmy75q5qR
ac51OvVge8F5rQA3Nz5MMQmvWDvkv4UdYVjfD2ItuwHZx6jtumvKl7YOpLYf9CQys5L7Df9CrO1L
mHl57QPZ/oM07RCWy406Dl4ShAkNUSVynVSpx0sC9Nndux7s1NrObXrgUYCw6Gzix2Ql6TXb5YB9
M0QHMFRbNJ4DubRhqngZxWZ6AYlX/YJzUPImKU9/4vO7vhzoHH1zDVw6ETwYIF46kt8X0YYGnP4w
OqhJ6SoKR3ZKRLq9ZjNJzvDs9c9L6Crm/W4LvawbkmBETlxzXjs5Pk4x6qRqlT2HywgPDSujoJmr
Luv3g+pij0h0QT4+1ATKH1o8A48QNssTx01wN9KVPoSLYlegY1gKMnY7XS+5XesP5xdbLoiUwvg1
6Pkbsm2oOCozoYvhdkbXFS9VNyN2ifM4LUJEf6ODZ6ZkOQ9RuGr5beCr+kklKtI62kWa30GhJ5cn
MLyz7q3DJKurezTNvAyl8t9AFYiu5NRHp9wzVTAYXRzHpUX0V5s4ICdP2USb2ukoredEzrya2EjO
DdiAkKzhR4DZtLLzL0wLxiIa9faa5n1SIaw8OaMSW+cytqN67k2/Idkr2FWKHK4wfUHQd9pVrU5j
4CETIxckwSOdG8Ld7LQaiROhRTt62FjzO/JivEetshQtktSi6sMsPC8VH1xStc1Joz8Y78c8snPp
E5qPCIVXytZs4h2rmlnwMgCq9U8D14SD1RNDYbvL8ch6PxSQTcoC6kmYhjayw3eL2DkOvP3VUmqO
/b6I0uBHfIzYHj6rARzgbUtiHEJZDLdywD+FllO4Fipr1rPZtvEWZh59vYhRHEDUCl61NO7CUKNd
hpC117nNYcc/hlN4sJb2lZYbP1kayGOuUnEzGQKwBVC6hwVrkhyTeIefL/MXj2q7AAaEQWE7+dsB
vVEVWxSAxQD68CkJdonViL5IgLA1yhvJZFZn7bAcg8CaotsyfgBf2904vdsTFnBeEm+mmiFE42Ye
xhatQM6Oa7KYIkcn+wYFZI9abheHSJL5vrH5hvfre1njzH6aWrRKERP2KRf7jJ5FJ6ekgaVMIzaK
FOaJ3i2sic46ahpEHPgElPZ+c/UMc9QLxRbeUC1v7OeeYpsWatb0eg4adhoXrZESBRKU2gx/5m70
P1E+Dq99YAw8dnGFV3BzgAl9agZ3S4Zg9KjAAWNwnWV3UsCGJNAQ6UwYHOKGBn508GhMH/S46n8Y
3IJokedh/hts8UAXBp01SN0s3MqsSXEqK7RIa05JjYMYufXDTUMMwK+xd1UwSOBcSkUlfBtk3YQD
orgyMBkw20GqCow748q0zBxSSEaAM8YcCa3IiUH3aNGouKl9DankD9hNbSEs4de5SNpq8imc06Cs
raOPtqwAv2xwBYgLTYVmM7qsJMZWnPUymTIWUfuGGiqsQZvLL+vu1IX1MCJdgtGd1LjMt8h2tw85
zBmPiLWMrpa8m69FLOQv1qJz0ntIjyTOElnY3jVHQIn52bkxgoB9sG9kj/djnjUfYqd46m818yEc
usj6mHVr+tIJ2FkMrYy7UoswuaAQDM9zYPD5c6NAsQfSugR7dg1oHVa8w57CUMhyXPihPjUqt67o
+y4vxxbTPdwUMwSjc5D9Ya7HzdmMEhdbNC3Rc7gpQk9WNvQkZweFPQzrWN1sMyQCS0t7YCC5mOhH
V7eZEh0yqzvt3DW263aE+fd+w+C2DZq99e/rknRH33XklrYJ3lgeQfa3aJ88jpouV3PnMHwXUGa0
ULBaB6cDKObKVaEZBPKX/ENGsG4Bps0Gwxso26AaBNvArjkiaNIcpAAQ69sfMPHgT2YmWwpr7NlE
VUraBXmGmdXvOR36Z+Bi+Y1r18RWNOLjndhy5GoOkGCMviMVXlN6b0iU48IU83sLaccjVZDkbRrd
DeajyVxTQxH5lwyqDq0VyBdl4XUczfTkpkgdJlD6DzOf0AoRh0T6jCn6vVn5ckKVM903OEhrCsLI
Sa8z+P89Aran1dBb3zh3bLJYneNRjc+RhrNSsWLm8hp1wEwl+nakSo3xacvEcoRMJbzWNHSnBKSO
vegYps0U1/F7kEQNdBX7ks0VKNzRfeOoPIWao2LbR3TwBeQoAT7Ch/Kg7QNy6RZQideYDMcEP+qN
yxiDqn/s+qGYZtreLgHrqibn6wEVYfSmxrkxVbuyGD2cAs+gn/2jjyXM0ZCOh3FugBV/jMOeN0co
xMVvihrqQgeZJ0XYgsoPcUnWlavNsoNNwZvtnfQ/J7cIAhpbthyNSaNvjXVz7XWkLYQmKy0z7PpH
4xBHbOwY/gxHSA4/Pk4ZeBw1jUrCgsHs7IQYLHHTwAC3CkjP/ogteA9DCC4Ngnpf5i0dDgGb5tfR
7NHbotL5Lp7d/kPHPZBZytZ6Nd38MqHIqEcEVVdhN1W4xKoQYYj2RHcbHB0I/snJ2Cn6lqnM+QKm
0/P+0IoQeOzm4DxDIM5FEYWJwEv+UZu1QTtcUCTQeoKjf2UDpg9bqoOSZGjtdsfhFY9e2z9r5K0U
IkjDX6Hx7Bx5MjyMelmuAV2MH7NyekArxk66QX02cwDqAvfYcZL6I8ZCykuHLs+W4N8kx7ST09F4
8svnTf44BQPF7YdvI1qgdW6V4k9qpu56A56GiASyPocLD0rdygzXXqNvJzcu1YpBYMH8hkpgmuFZ
gDbIj9SUXQbIlSBP5Q0j2/4miHFcx651Zaz2/CqaoABSm+A/R3j+1QNmGjezkDjnBShVeIN82osd
I5W1BF481qaBP4JlQ/yIg6E5eKiiULvG4w3dmxRVL+rApwhOGRePwuk4idGfB4h/SrRi6Dxcv6LE
Bg4e70105HpLn1oQACpUHbhW9c7rrgkcssCDnJUYgCiImDr5AylPfRF1KTYwG2QZJR4FUWtFDT8t
UkbzB3yv3Hf2odNdWSjw5F1+d1O33u1yJs/Ep9/NEjR1s7Ttdxg5vzsYeSBs3Mi04pRA9COStMIQ
/j3eR/tni1oAcs7COmtguhZWdHsNBx2P3wPAXFj4JATSy/L1QAdGX/0k/fO8d7Ite50KNHJxz4o+
g8tOF2e8SDTLoVjGcZnngKETqCjPRgTuugXl8TFpd2z/bROPwnTqEDUhPWtUKTWusfEm3Ghzx5dl
emuc9cdWxOMR1uaqTDQfKoOMlkKZ2RcSVclYeBTvh5zk2aHbAf2h4BS3DmUgqzLkhZRNkwd1ssTs
MIsoKs3k2An+6FBlkZXWeaZBxJAJlQgrjl9Tbh2s8CZ2LRIv6wweTQ+LXcYr008CIEvQnma1sVuw
ItZaQ8ZUiQ1KSZSr+thsSL8tTJvD66+h/htqwvQ26wV5R3wgA9oKi0Hr032DTSkbyzCEY3qb2l9d
i/6tgAND+kK68AmZqcNaL6PQ7yyIdRmFuzrwnMy3WwTEvs/6+Xuyd/ll93qvU0VlhXCEj+WF7sTx
GUbrUtASHurQxAW4o5KR8x9Dhv8OkU/JQXRhzAu7bPrM9gZCsQbDJ9gN6TfOk/DUBp05YCqNRqld
5u66sSl2IXDQoqNQq+R0e8MZBKCgmVgl5bw9D4KlBwOw4tQmWfoAhU6ML/KhThRBTGBfsQMhPTpM
AT6O7RmWu00fRr9ByCOvwdqQuwad1HEK4BHSaIOUCo9BDZdIpYx64NGYHi0VErPTyu2YdPadfR2y
2VeodPBUxM0exkCEF5gez+coyvNSAtuGTJ7Zihm+lS6YZNVIqk8dwap3IyCCYkcd/kiDWRwhWW+u
nJ1s5ZgfL5NAK5n2lp2bBHYm+9aL5ykbfmEEM9ZWDrxmW9IChgdiGlgeHp03eK2uF0uRoLK6xQol
VY9C5LwPiA8G8rNfGt05aAcnX+0b+lPZ9BqrODH3SzuaI+oLmmNvJ6pSbTMg/ClDgr2FEPTULHy7
mAQD1/FuBLs8L1pFt18roP9SjRbqQ52O+YXQeD26FrJkjC3X9B5EYt7BAGNKwdG0658ZQP9dGveL
eeoAsLYFp1F053aDjRl2iCxMBBl/kmRPrqjYyF00bPyy5tB9lFYLTKp4v+WwIKEB8l4w16ESILAa
EOlFDGZnswaa2bWjLFNJZFxMqE9qMafklTJoI5n0yVYsuIwOo/VRlQ8WgGGHExH+9XN2CMZ5/Rmp
YDiASt9X3JmhmlEefrerT0F0Uqz/iZS7ydRBOMu4hqZv+w1By+TroQuh8+sjfsniLPsxb2K8tPno
fsMU2axF1o7ZTb605J51KCqBVJIbWJIkWM9dX6DRv+GIFLqBXFLdmBX/d0ExOEurEWfkUiUYeF91
nLbHcSODrON2XE/xisThAjOq/rwEoq/5KrozUh/9j7XbtSuHcVG1nYj9aYbcfndd5m6tapNDMGTR
EZOpDNaEc3+jBrPcythKZLtGyRMZkiCsRm017HDQRGC7b0c1rux66OX+4PzG6rTd9yOZOmRXdEoC
sFw7cfDrhv4cpxMg2jlC/T/IWyB4XZ0jyhj9bAiPr05v5qcOcl8CohMhgDGHfcGSsfmRrHNc94a3
RwRW8gOCVLcHSZB/NQEvKXO9txcA6OND6FqCJEIVHVoo5J/ytnXPOR/TY0hofzP/piTQz+DgIx6r
W6MFKoU5nqdbvTqtix7Lr0wsoNbCAot8TfcGS0fn4jqPRI6PuzcHmGft16IX6N5CvaS3YWbmXxh7
Rw4tRpS9odDZkCdP+9hUW5RvXdm3AlDHCtfba0DiaX8dbh0iyHEqYoCcWPPQKQXMIEvjrLaCiKHm
jdGnbIN8nMba7icKF4LXRqXBoZlTQQ/GyuDaRdg3BRnJ+KNjkX4fh5B7UMnS5jt6H1GBFUTOaa46
SHoWWe+gBaAf8smOoXOyuXKm9GMyr7s6TdAQoQx1dw3Dpy+Slqsi3Xt/QxGU84d3QVBOwgS1IRDu
lXAGdndij/wjCV33g9LRHz31LioS64Zy3zHCxCnB9a2CAO9qj7s36kdxdCwd/tF6FRdATPol0nFa
bnEA2GabEPq0pfZ15iPWxz6t7xb77mXGjD8+KqhAT6xDhbBZkd8xy+MbmSygvmzr+h66UEDsNsyH
gOPzgYoiggI4/Yf6zQ5pW6zK5jH69H0g6FKlv12GDg0fxy1YaQ6+znEI4m4tcpGjKGvCMKxhG68D
zOHl/Mw0yulC5/B1rDlTY1qnXbgduhUDFObzrd7Q9V30DgFYIfqA/cm7TD4NG6QexbZu6tFPo1nR
gu8zLWFSFRSk6/bTBm+BckLUy70UKRphCQjgd67FTC7brkPw6NRa7+ggMOgNTDwW24LgKgBYOQPt
g+CKnHuJgRcYOqwEktU++ASdLzfxfr1hFPEmKE2fc5UMNyiatkekmQ4ntQtZbSPGFHT1OcCdJTpu
FP20xfu5H2FkUONeH0qaxu2D2ht7n1t7k83TP906kluVpqqCKyQm4UhkOy7oVIpwT2TtJqzSAm7+
okpjTt4thvxn1XTLncfFWKVik0fAwdOhbS272rlHk02ztA5cGBZZnK7AdbLpHbutvyeS2YNqUnsf
Wc/PgHTy+wjDj3LRfVcpNQE7iJYNGLl2TY2J0X7aOZQKFk3pt4Rmw10a0uQWDjDkGmOerszwgmq4
0WOSZLytlh00iDUe1+tljZKHOG6Td/TW02mWMGIDK8WGx0Q3wKbiqIkeLIn6w8cM2oDXIaCBjdCD
YCKaA7eFJ3FJHB/qMMDa7DcgUFMm5hsyAQ7XHTCdCrrA5oQ13V9N2dIeVJxmOJORg9RCMrCgpB/z
pYnqtivWW6Ae3TLuKZzJ0JDnGOhhvoRb1yhg5kkXu1uMP3Rh261/C1G92tKkg/w1ivF9H5r5KHiX
1VOPFfTvzLkveIXxJ5qkyIUacioJgmdAnZFjmB5AMrjuA0fROv7NUeMLIuz/Z/Uom1h2H0l5GWBD
CQETegSA9oN4/vdv8dXzP7Ejl5Wg32Rqv+IzCz9Sw+kEBlVE3zuxs/rf/8YXBMb4Ezdy92B/TQaO
LkagG3rAifvvz/1KwfzZFxothSDU0eCi+u3SbwJtKByQPgakfJirnquL62MAQOYYgyxGuuy8gFMX
zH/hTn7xvT77RrN29TjcUhCg5cuSP80gc//7F/vipXx2yZQt0rgE9DlXyYCJiSp08CcDz//fH/7F
uv1slAmMTGw4SCEo3qFYI0sZpAL79snmf+E/f/XpP/7wf/CH5wAXg215e2V2gZbyxM38/zg7j+W4
kSyKfhEiMoGE25Y39BRJSRsESUnw3uPr55RWagyLFcHdRE93VREm8+V7955L+9L54s8/fes/n95K
htsNw+MjmMaj8nVvxal0Y1rMxoXIvggomHMzR1dOhfAD/4jWkVrnRhjFzqvNRWhOF5aPcw/PzA/h
u5VquakwP3VAuupX5lerz2/wuU/W/3uF6LsGEvaLexBRus2NeE3w8NPnH33GqTbHZuZ6gwzKN0+n
ofIG9eHv2ocNUQ0pR2G9cpej071ok3/pPTj3qM6Uz7KomeN5U3O05A/Tv9Ols6yjh7zSLgh6z1yp
OUOz4VTialaljkw4mmu/zN2jLJ0vwRh1a864a6s+RwhY4qbpokPcOrcJDa3P78O5Hz6zL8CHNUKm
We7BnBxvERHOlNlfSjzgZ89e35EjLnFe6OVzB5GJNPpdzbRnLeL07vMff2Z9mCM9E+g8imzz9thm
xY0RclDAGPo7FOrH559/xmk0h3kSY2oOXj2kaM7HYNV7uXHri1NJYTnS2NrEhNy3zBHu86lwrqe8
zy4FtZx5XP9uU/8sTZYv626yMJU4Y4tTVNduegqPZdyfzsGqupRpdSYG1JKzF7z2qcSUi18ages2
QIyiJ+UtgjpqyuFtSIujVOajl7e7Uk7hhUXlL3XnA+W7nG3iviEzXTOS7Ojag3GjSTe5HdH1TSta
/7RlHB82PcqXTaK1JilqbrgydTvY1E3kLXpdactaG9QuqoYeGY0XbboibG8RM5pbJt2q4/w9ICkI
6CAtNNso/tC8jxYmQLFoFzQ1dHq6J9O13hTRi5Hkza5wZXUTTs5wLachvqtDz9iqRtZXtdMMj2Ed
cqqomkTROMkgMIY8xGt+bvotbFudKOvecegcFBmFQc5g+krY0XivqsRdmu7gb7zBsrauR9zGgvEc
2iOnCsNnzyifkF9r2zSWxntKd23HvDPZFlXV7ltln5TGDkl7mDSOnWdNq9Lox+UYR/rN6LbJOtJI
24SmaKxj0mqRB02M113NZKraN8M1SfH2OqhPVWSSWHeRpbpNXoKOp3fW2JzdxjjfxoMdbWxzNK4Q
nIpLm8aZl3JO3QP1iZYoC0i0RaBCe1B67d5qLlAoPl6uzDl5LzU6JAIYjA82RTp+Tj+4ZGP++F1H
Tfjfvc4cTW2KIuUcZFHdFV7drkxP+zZ1fr0UVLJlk68bFe0lYu7PF5dzf8ps5TXjKBS1QWlmA0XY
DCmecxwf+oWi4Mxd+D8IbmBEjIQ092AwoHacYG2ZD6zCF0qnj3+7NUfedsLvnLKfWJ9oNu/dFOlW
2Slr9/mVOfPb59zbqh0TpzLZkxwokyOj3py2uEuf8WsfP7vwmlYUtsjldET3ezdNA3JmAWxNt+6/
9vmzba+TvsHQn58vx2yZed4qyW/CyL6wfJ67OKd//s/WIGr68lHLG+AxCJe7OrQZTl1Kg5d/T4Mf
LM7zjFIvnkSU6Ll3mIrSXNK6bW/7bty4zPOPdpZ2y6lSFpofzVg1rnoP0yJ961P+fa1NOLT3o/Gk
qsBYDcGpt+fis1yj9/M3WegnaBWK8ClpGdsKAiGvGKKh+sz80bp3DUS1pRXat0wD660KGrn1ZEMy
rwjGvS8C5IlRFaJCYw/8JnzP2XAQG+4r0bwGMg1b5Etdf5coJ9k4eZv8cK2wP9Ab9ui+5+pxcFnf
csc1Ngy2OM8js7+1Waj8Zd0MyVE5oYN4TthssW22iI0O8riKp22rNQAYpxPlUvPHdRNJ7WB1CBNo
m7q0gwf1SguvezXTJDtk+pD/scImRwjRWN+DUFpPtdb0t4Nophsr9afTAICkJb9Jpo2ry+RJVkVz
049k1CR22mISksNLC8Twe+fK/EYDvl6u0MtGV6Mbmoc2rBXtmFC+Aq2tfzhKTdnKq4RcqknPtiC4
zAebkecBGXH1oE+duk4nCzX+6Ojaru3zcGfV3fBcWppzJVxTMimLkZXqYJXRNtohLTyFSrwArEnu
H5nj9YiQrxDDIkSf9Q17m3Vs2lIiX2cYuBi0wVwEoY71whposbRe9gurgPZoRLI41nqofmpmU77J
wBs2IJu6q5CYmIWJnfpKRTUiIWxPeywrtPkkEqYqkE+hp0EEl44KrhK7ZfEN8nIBAjT+phVWtGyS
2hAXFoIzp35wNv99l3BbpZWsJcWvOZjE+LTNEwq14NsEwQptWpWpnWCMfRtOHJ1VVjYrbEe04rCY
XMeeGtb0b6cLO9u593p2ivO6RoFmAxxfa1fd2N4IV7vK5SUm+pmCco7z7WC7Go4r3IPVvmJJWI4+
GmDrJu0vrhynkvGjhWNW1SUWenUaPc5h6IeDxblikaYMsirjDzalbjHpA9RUY4wWRt08Ct19Gdyo
WYb2JXDL36L//3+AmCdST/bIADOrh6OfRVgVsqG6KadufHN0v1pSlfwScaVWus9B2VCWv/ayGi2Y
Bcd2qcfteOW3HnJIciPpkRbqwlb28UYp5lS0NLNKYzKcAU9pD8F9OqR1tf7KNsNz+N+H16NERwpI
wWJOL5bfHfrme5+pLzFG6OP+98NbC/XzoBfRccwYodKl3TSITDxLNzaf//qPH0jhzB73wjdqhQZr
JGwYxdvw25rqVW+/l31w4eX++H0ScyQaWpU2pwgyjppu3UFUP1q6hgpRiy9c/o8bGMKZPe91YvYV
lfx4DJqwus91w8cgoFCrS2xI68JImE0wmoHi1BuXOlYfO5TFnJI2+kyEORmGR+Gj+HGneFWl7bau
m+927ns0+Iv3z+/OmS+aM9IA4HLsGoLpqLnXA8YkHEsLzaN9OGHt9IILpcyZSzjHsvZ2Ocm0caOj
nzCzXzAq9F5qBOKMlZNaXiHq6K88YRg/mMypLxVnYk5Q820hosrzxmNqRIckHpgvPfpD/e3z63bm
oZvz01AFG13s1tPRQlGC9GtveMjDpXGBE3Lu40///J/aT4uYoHe1Yx8yP1nFBTLkZiWLh89/+5ml
yp698l2cuN0QWfahctt7LK03VhnuP//ov0f7D9Zme/a246jGf4F2kas+3PpxcINklIaNtpWjuXYa
97HJKzoBJVVXqalt1V7KND+zzNin3eqfK0bVWem1HU9HMPn0GjCm76fWRmsaGjq+S8LBLiw3f1sm
H/2Js/WAmeAkI2IVDrJLja03afW+6rRsHyTpsxfH6U3tFf2iH0d9h2Sb5HPD0W4adHkc6vvx0tnm
7JWeNTp1p8kxajvjcRDjVV5CYsgK3i9vE6fC+w4WTHEkAQLXTDGqbj3y9o051MvP7/OZF3qOZhvj
Cqtyx6JeYHCNhmdDuFjj+kNXv7XRbRNe4gieeQ/mkDYsKU3XZsl0xPqZIQxupmU1eBJr/qVQpHPf
MDsjomft1FRDylDDz078ymic2GRefX6Zzn346WH956FsK/RadVA4uOufbAv3hzQXqZd8reSwZouE
kFFcJ37rHDpvvDMad29mlyIMz93f2RIBfojucGv3xwmOXbhommCkHV3IpRuP2ZtTeeKnnhGDZelT
eamwPLMVWbOlQ6WuKCcfktRE6E0tfkbjs1v/0ap3O/z9tdsxWyPsTs+QDqEya5FL3WQaDjKNHrji
GHah2DmztFqztcEhBtO1cAMRF248U4hjIul+fv7jP4781cUc1yZYdvS05EkVMCtWmBsHBF9ltdRV
9zu2kWhppB4tnUFwkBRWsm2HSt47HMwPJnqHa7yDLwMyRDKRTO1Hy6h9MdY9RlIxtWuMd91L1Yfu
mjmf2PUgfBZuaqN2+vzHn3kR5hA4MkbccOp4VFNzegRbeFSRiyTPN7/4+afn+J8XzbABHhJ3Oh2r
1odsHtRrIdyNMLH1XPgDzuwv5mydqIvWhnqZjsd8LLSfaRP8GlXUPSBytMFzle2ffBzTrRU717py
xtWQltHV4JQdxhPh/shKR0OdbAvYhkl85+H7+4n/FvWu4XXXveVVrzmuDDAApImEsgvICjUMrFLJ
O1rLaD0lWQL9v8UmM47yWW+TeGk34/inpe7Yxkjt7qEBFOsKjc7e6pjOltgqlwVp0LtMH7OjkNab
XyIxMTMv33luRD8GDWBzRAcYVIAI+GhdN1CMu05+Z6n8EGAFNftc3KUVEJjRSKLXvCvGGEmnU1yb
4HOWhd66wxfv4GypdBO9zx2rzI+9+DEI5EF5vSqHP5/fvTOvpTlbKbt4LD2SbaqjUbRlxF+LtA1i
S/Xtax8/Wy17NwtdOI3WoedmWsPw7mraF3/5bFG0nRh1UODrRw0My8abcLZZVVhcUEP8nU1/UMuY
sxXR8kh+FnS9j1gTVnRJFkEpV03xGPcCJoKzwJW079V0cCXLRZx0u6h9qMdxHeGoyqtuO46YNHGX
BGa5Hl1142vxNp7og7HRlQxgzEu6jXN3cLawhmZBS2rs7YOWmflitCbMl8nXTgrmrJIqYXEMCMLG
Y5/Vi0YCd2ufzHK4tHKwBH1wiefIuwaIYVRAuD5QKoXXrfIzPEJ6fPCqtLsE7TuzvM7juwOk0wAF
KvsQx7t+usftmhpvnz/bZ3bleYJ36LZmFJ0+uqzbpddj/ohgL9SgNH5m7iUS6bnfP3v5ezDsnT4I
6yCj7MZukueqk9s+sbef/w1nHp45+M7WbSgaKuMomNMQKyo8plPz8rXPnr37Ha3DnDqPRBpgUYF4
LZIL7+a5Cz978xMlwKAVxGXlSqySMN21BJcJ90HUpEIb/peakaR5/nfjtJnbtz0gguNJ6e3Ily76
U9nrzy+N/NuR++jZn721LLqjKR3iWHQN22chrGqHu7LHQI9lSVuZEZITut7T0C1lK/WVESbNLunA
HrlqCo5GuIdjrW9Lv8j3VYNfzMUmby1b49ROQswrFr2n+XQR8A1hAjeKZlhYgLFgPWUqxEnYu9G2
x/72wxPV9z5A14fHY1z7Iq82Al7QynW0fsP26dxaVinprDCQoLNTJcV31/TSpa30pF7hqdWHq6yL
wA8gTCvWEEPMxxjLw0rHYbxAXppc1WYUHpPQjnYGuvx1War+T+zb0WsXQO+0zSpa4weI2LdjnYls
NTzi2jdhdnhe9M0tAUfdj9JHc2DnKarj1vTTY6fF1j4XgbmFiuc/9rCY9lEvPdhHnQ3CIxhWXpxm
+6QFWELmEgCTSkes3TXtTp6yA40wxg+IhDFdJKput03aqm2O3SiDvY+ul+OI7jbAQbwau1WK7bk3
8YflhpYffYIov+GWxMmJFoshixdZO80c7RfNdZ211zcjaCV9XLsZHkE7s5pHKM7pRvm2sy6NDtsb
kv0IetNQqLuokRb0l8i8Vl1oLwW/exc7nfHk6ROmbHuskZxqMhneknSYIMZPIGNEGl0H+BzXVV+n
tzKLsk2TYVZvzaLepZ2nFgWrE5zMWs+Y3lQDbLMCHbdydGPtl210g8EsvoZ6lv+GmMZYJK+mGKBY
kI3l2ratfJcMtnvQwQvclU4Jv4pgSbrYKqj9tbRHw1+nI3p7R3j1UuM4/1L2FcntUol2kdV4tK8J
zkJlnuRpFGAtwXwddJG2yUay3dE2/z0CoKtusY0aePS2sii7tbTM4jHJdPPdLEZyqDyvh+JtOfnJ
XOGGT1WAO2dR9o5xX7g151E6DFjUkmnqHyd3rHEZjDgcAH21PKWrwn7UFHut4WrqnezH8iFpiG8T
SV48R174jRHGuNXLMTP3VtBhdHECJurTRJSVn9a7OO9fJt2aLFBwNSZvTfQp3kVEc8uyOsWR+QIC
T9wafbhSsd9+DUws5qRHRQ9thPniHCJDa8kwc7aJoT+Zwuy/VlTOQY9Qk5hIwts76jCn24GjgV9V
a09HWP75EnfaoD5Y4OZsR3wweqtCzTwU6GpAt3XVATYZsAzbxpHpBd6FvtqZHWwuHE6H0Sr9qY/g
GLb+G1Y2DShwYOsXapRzHz/ba0KMHNhCJGhFFetkxUTZHmS3vvraRZrtMZrpjCOac/MAxwNEx9Kn
BNLlzdCJCz//TPkwFwsHo5GZZmyqAwgInUZf6V5Hl47d5z57VhwyHE963YmB5qIUvxsRwf4eNE+s
OjcwL9T4Z5otavYVuj8MUREh/6lHMFPR4HzHfc2aJoNdLLVbBNzbxKq/VlYYJ1XMPydlN8Jt1CjU
8KH5HYvAsmJQp0JquhK7RlZf2PrPPVCz8zjWTzOYxpK+XQaXIj8RgJt8aF4/f6DOXLC5iBqiKc0n
XMhH3Zz6YysDvKcBgrkMXfpa8XKQEdiMC9tNqwv65DPv+Vxdbdi5bZupRTe1bK8yiY3RlfV779T7
OrEuXLNz33EqBP+5M1iiGk8D8nAMoBs/m3o/PtZFruE3isy1EQTahZLvjBZQ6Kcf8M8Xsc/Sqq7N
8GjaDtZRbJzryraNZRVK4GpR0odPbmS7x9zDhYTiw193VdU/fH7vzjwZ+uk9++fLMwmorncQIuow
g4r+ZAh1mTd9/uEfS7vEXIKt+4lKqyFhP/ecfOFVU7PqRfVLuN6yc/hKqs2o169x///+/AtPv/qD
9f9vr+6fvyYPUEIMBvJNw3aKnbT6neZSj4pAlheeio/vllTubPUsHM0QXeGFhyKI3QOWQx2cy+Aj
+ivC+qCF/C89Sq1wRSFU/7LATUDPnCLrws7z4VPJ189K+CJIyVULKv9QmkcXKo0q9sPJvWUmX1m8
+YLZ6uf0mMla1/KREuTbvuJ0U4T2kxo7dWH7+fAgJdU8w83FFmH2uhYd7Lg36YuZ7TMq7nBvQlOA
TTUa+XFQSTRdeAY/fMD5utnS5/VaCDK38w/a0N2a+riLwFR8/rSd+0tmK4RnyY7DuB0eEihPt34K
Kt6zxSbGoQ/VclgCR/5aAjEmr/++pkNC8Q8IMDygBlgW9Q89MfcTlJ7P/5CPZ2hcpNkq0DZuryMf
DQ+T4xB1Pj01GfkUiQ2LQUR/hIzXYQSSF2r8z/p06EJd4nNUqb5//v1/V5v/e2/5/tPN++e99YLA
U0FFjGet2lVRPBooBjBX7DT1S8OPjyMaaMGr0weAg7BDdyLbJgBaJyx7ArqQbhh3LUbZskdNEooN
+8N1BFgnmNJH2e46d/pOdNGFvefcAzUrzpJYy+rYlNic4+pPAEyGkvnt8+tw5uWeSydkAB3XkUl4
8Bx5YPG/SkW9ShvrpSwu7WrnntnZ+uHkkV3Kkjtt4/GO4+fCafcE4grvjoHGhcfp3BWaLSG1luSd
T07zQU7eUe/7fVhc0t58rByTeEH/+6QU3SR0WTlcogqok0Uaq8MylUKGlD88I2YS8I18cGigBbOe
dq2p9mjRnP/S/ZnrJkaROE4zRvEhDqZyV2XATlKrTzeFP+QHL8wubTJnLuBcK4EvFUGTXvtUav1d
7raHLgBp+vnf8OEWKQmc/O8FdLWgUZVrxAd7whFMQjKIW75wUduNv/raV8yeMb+sqyBD93+oUx2Y
hjG8+V31bjiXIoxAFXxYcvIYzNZDPG95jHHbOGSjDDaircfbBv/CLhOIQIDSRMR1M25K3wunLqsd
6363JztCPOtuxaEQmEdpn8zLxrNpa9kuV4X2ZOhVgK0ZZPCgO/qtqYECxInvPfvZRIcVTZN5Vft6
vK8yy8P5IoJn00wmQDhV7lzRTCCWosJCC2ignIylFtAwrTBdJEdc+8VauUVQL00GuMtCtYW7qhlT
5PgldLFMYiFXWWwlwQLwGSCfArRLWenGstFMEjVML1mUsvN3nkgRjMLe2qRqCqmpkmAktXs0/U2X
Gc0uA6e/12Sb7KiXIO2ZtNCZgiiW07Eylnk9JoeswFui45vY0smo6YwQ4jv2hnqHXmsfC3zhL/qI
Zm/boAN+BzSu7ej0l++uB+7RL4oamgXWbV8obVgSP+stoHo7tJXMWFtJt/ZupWcBRCyz/ASvjsKA
Mb7uEXJkDlW4SLEJPealhheiBrXT+iDvRw7TlDMhJmEdqnHC9YqXSOzaX71CdNv6sFOZ3Mnwm5aU
QOym8Xc/VcxHhF6bD21f92t42AXtJ4rpjd2GyGgT5Ez4GMa3ugohWxdM9VZ6IZp3DzrHCwi28acT
BfIxI+H+QZl5tvGkb38f+rZJVraIwAuMtEAKMAnvVjhiOJFZQ08sH/vy1i1xmi/9RPS4qpphJcc2
hinZ9u7tFJcu6AkASQKXCkNhWD83YF6lASQ4E9qiTSwbabov/iDNtp5MoyYcHCDxXo5D/5rIwrli
/DY+Sz5pzaS2+w390V3nFqAqJU75ukzOnwyGAPrSMHtn4TEbfG5s1zpyX9Ap/7WCe4MLIr5Gzr/U
hhrjdhpExkGC0Nxz7c0tXiD3ocSx84fY+KmHNBSkhLdb2fs0GNodGCPtLRGte6fBTOVPLTX/p1J6
uq091dYLpDQS2ACqyhMpI3xFV1ERMV046i2Rouk3blPLa7DH6HnBfbn2SnhDRta8E+EXCs3OXmqx
MUJD1sNu35uZ89CAt+E/pkXXZk3xTdnayUhUeUWzSH1VbJUacaOnGMQDjNsLH4xmvmwcFE6LMvH4
UM+Gn2AO4VWc6tUjkQD2lR8nFSYc14LBq6xYrl3iJhLgCVr9kmKi/WNWrTgBMApQL2PqXIE1M5Fl
l6CCMzFNmyBS48G2eetCv2felskfUZ0Rb9ylUMDMrP9Oi7g+RomC740LGwh/kd7Vil1JZGwSgyz9
ReZM3qZ0zeEQF4Z1rXeucQBcQJp9Z1hkC9XtTSHyYV9YNK8LAInGHoudXEs9Kd5yKq4FzoDuobMz
46rRUlTacdTR6DSdHxRt+SYcVX0T0F+lInLypWqDldt0K8dgpSPQ4iDpMNNDbd1mGxdhjMnKaJtl
UA+duzK63r0GfO+t+MlgqoR8LAssA4l3CuxwQTVpVZmuWmOKrk/5HnD2eqO9qZpCW0NJbNddLkZe
xKHyaHFXfbdoQrBr6yxqsa0Cx907cazv2iLI/4g0VS8wW6adkxN/tKi7QV9HegbJsY5s6ESMDZ5q
x0p31kBHfwG3qN3qcTnt27FNr3S3A9tiltGaepWUVLj4oAyDfmWZjXoZkr5cyh5WIflAmqLdEME8
9hNnUzZadnDsvr0yFETQ0Yy0HeBh6weJflm5sCkjGFME8RbGd7ZVloxt+FQ14AYB6LIvaO4VVTFs
jFbTnyetsO/oNqlXVYGH2cjRisnkcrv6xxBJ6z4zZXSnEfWxHZzOe2mKYHzxtNFeVn0EjAo81DIE
XnI1QYY5diqJdwAe/E3ji2Ltydq+K+w82Cgxht8t3vtrGMg2LjO7uJrcTBA9CD40s5R+G4DRZfeA
N6iXub9qUktcVaVm3+hFB6TPdWN53wjl7xq7cW6c0MZLME7VXsuwrU29/b0pO+u14cDXL7oKWMVC
FkbzmDI5xx+ghmplIaOzVvxpahXXfb6P8O9BU7cVd9NoN5WNp7TJvBB2oNk9+51KH0ofWqZWDy7R
goZQy0JKsRiamPvRpZl+U2Lye4DvVr2nKfz5RQnCege5o3zLykC77vrK3+spR2YLGD2sEj2rdsnE
/r9g6faPIf68GzvPzZ9Kj0xMkkn8BnovPGhdz5NkDBoLlSn3zmCma+GLdEPaIX6g3PbzBTZGuYzr
Ctw/xHUIHKH3C2JUpXZUV+19jQoEOGBhvfq5nu4SRikc4utQ/tarKv3WAVq5sVQNNd7XjJ/4SdoX
zQnjb7WXmwWs3RGFn7RauTahkIGQyw3xbIdY/izlGMtSm9yXxOvgcIci6PtVWNrRofYNd1skMRhC
sqc2Q++TudOF+om3Ye6ZagVbUy+bn0OiKQCI2bDWdWoE009g7uRAnsoSSEwm/GjN3l2+teyRq7oZ
mbtRzgHerPNgO+ixtTCQrZM7RPioFsnyF0h/bdMMRriFZjQsGpv3qSvz4IctRQDKL7afArR3IFHh
I0+jCG/Ih4nAripxHKP+xbeG9q0hiwOUZtL9IsMEOURQm2hpjFR87ysSVlTLOiTpC5LNYXRw8clJ
inz4tEX9M9ehUw6BTpwdeP7pahhPY0M3zZZppeVXDWHUt2QyCF6EqkRgUGb60msBm2cVEuVF2k7i
nlNyeGKYN6SZxdEfg/TwY9ol3U1FTPxNMmrGcmokQ0RNlEG/j4vYjFfu4DjjTRrWtNLMUL1qg1Xd
QYOJNyJU5rpqKnvvj4rcD9PvdrHyxmxnq2y4p5FjbPSgJlfGAFNRazR6Qj/SV0KCriaKTLnI5Ki8
XERENlfNJNyDGZ3bbvPQi+4hxMe0qfMoyZd9abvXZREPj72Fm8kwQJPbVaPtOKpwCounNF3VSlZy
6ctQn1Zwg4rvnYrh88e1DQEy60r3Nmt0FkGzKlsI4AFNV1J0xM82ddsnTw5y2blVfiuCQeWrojY1
Ul/CIAZJ6sl0SwZ0moNBjgTneH1qSTGwGW2aDuS4QgVLrSWQJ/H01SSNaNlrjJ7yoi+3gj8oWXbQ
zTIwO0k+bCiNzDetGsqf+RSqeyx+p0CBrInpmEd6fhc6YbjuBDA6v7Tc16F0k9+DF2SrgA0wWDqj
nDYT5c/3tnZHInKasHhxbQHttoiJq1u0cWqki0a1JgRu3RVLU4T99yzqncdWALR1pGk8+AwcCX+x
an3d+R0QHaZlePVt5xppEZFaY1R3t+xYkjKqt8UNI0+3WfcltG3Hq9wNyavdnZNMxW/VCtitsSzk
76btrJvR63JzmdStBrcVBi/3xYijpdP3PtFOhtgWkywOxtTEL8BXsqMPv2QVB87AghwHB6csmnTh
+rI5Fcn6MaF+NncQZYd0YXsnXGHuS3lLEAhDGBeW4yLXHN9dK40jrU6+FCyqwNRB2zmGts0rQmL6
voHVEFvmuA4rRz01PCZl1h7QgYkdW51L+g+PBztyrDZtlLY/k5JwACFtY1t1SQZ4rKzeAWOIbN04
cbDC0zgtsUFNb+HEpGPBoTNn/y8095vbxfZIrkef/Qg1Dcr1iD7tGpZict2YY/SUZNa4DkypP0y+
kRziqk7a1RR1BFa0BpojWC7DbwAK0Y0BeHhdVAPD+GDrmmZ/Q1hWcssuVeNJzJnDj64VgxiywSuT
GHnPJG/YJrjOnUU7aiD/ba896J1dH90RJlVr6mprT9QfYemKYzvU3koNo/3cd+14lzixuAuV6vaJ
CwmYrAJAcmnl3J7W0GtS3egxavi2B4wiV3lCmsAikcz3wVVyuzLbsLYjFVTM69baR6GAbpuBaa8n
NbR/ILPrEIMyRAR+Mb5XlNQHm+dhZ/iFDh/Yze6ToOh3xHElx6Z23I0N1n2pa3JcRdNkvYa+sO9r
znnpQsRad+W7IAZIy2jXw9DwQmp1XuoL6ZiEfUSjmLqFEQfqMBBudGerPP2NoY/jRRYzQBV9V24I
UyuJ5QtHf6VlQf2mepSipLOc5sPEc6zogddEmibySiscUS79uOIlJRhkeFZjOiFRD9130IenEyPM
mofIFNmNmadeeYVM1Nnp7lTcD6gQd9jwYOFNiuII6HJabr1eJEdBk5VSPW/bdQFycqdE548rOHUN
3FVY+5U02C1iB9Cz1OtnXwP/QX5B8FsrzHFpteDNMhlSx+NjhDc8mGL8nRe+uldplqAYGS1JET1Q
XCzLuEqvvBH4PqzRNL3ijwQpYlomr2aSYPYlnaU5Mp4PFg4Bf/uG13+JOqDeERVjLolNQ1HeJ9F4
GFkN94B2YUdIOPc3oQfbEtIlsh6ri8i3LSLCFIjUKr8Jgkpg9I4nhq60X+0xzpaWAdkr5Ac/WGao
/6pcc3xoEuHv8tYIjl0V2BtomfLGrerT7qs1myTOwnaFOZOmSME/fp5ykjMEUR93AFe0H+AN/F9+
LiOCgTQI5tjTPf7FnHQXJJ8UBSzOhoEOMMzLVWikpO7Era29NbqoKHfHzGvo4mRiTfp4yAPrGpNc
akaaI15xh+ln3Nehji2gCE96BwNWo9FxyiHAhA0FIirRgaXVbKRetHv6mqhFQklh4uYWyRteuu84
cYWLtvdHyBgVJdnUCwvFTkqgoZ0Yb8ZgoHomJxm3yWg06zLkKO/3hlzRFpdHg1d9E9j1+B3qo9pm
/YktbrWBjbHVmVY+jU8CKKSRlss4quvbYuzrO/7v+M7IbSJ7oN/ifI2VVbyGk6GgPFu8KiTrHZDv
+WurqTn/m0PSHZNxHKHSp/k60FvznUaBcSjy2kg2kVFVqyqx86tUb8DxTolNZAh9Gg8AGH2Hweo2
lCrO/zg7kyVJcWYLPxFmIISAbcwR5DxW9garquxiRgIkBDz9PVF3k60/CMxy1dbZbRBolvvx7/hr
UNHAEc+QVikhU9+5w3i2K1BkN+mq+FFpJwFSDoc3G7z+NwZCGXCPkALwsQAvr5f+ttd6PKGAFzc6
6tFs0wHL+GPS8NuLER/axMlQr1QGMviqsan+l8IxY0e9oPfgssLfNYhbJzg70mHlkTyJGgUnatqO
4JJV/vgedAjXwcJjbD5guiJ/xDGQEmBqKu9WMBgT2jCxw46OyA14mt7JVkNwY+mSIbpEYRpVI0au
wpD/qitLc4RooPABY0vm0MjLcUt0BYBqyiSUhc2wwb2ab3qgdodV0uke0yOBQdHkqeGuHgqs6gkO
XgB51WhFDvMfx+fPzTgUH7C/QqFnP6kEq/cE9yQmpwgsSi8C6oasczIA8zaAqT7wrn2nE4pnEqgO
b3DHFw8Mj/kHphHO++T57CDDgtw4VoqYD3M6N1xZQB7uuiQABLa3ofWbQP94OAc6ImtMzyOJFjio
+GCUrIey9fZjN6bPniDJMw3OVlC6nY4wqq4OCW6B+0ZWkPpwFPa5gE7ew3Yihm0bG+5lrbDjCG3v
2rAp71APHYBACWghhJ1594876vL+fMjbOCx2+WoKbeez80Cl6brJBmGS4toooM4i7gCjEYmDluM2
GW51JUHDYet3uhx+Dzm3NyChWT9gol3u4DyCYnWwmTn8SXn67KfYYoRA6ofhC9e4ztRbYE2czWgh
n7+G25wXTWEMcjmL2RZI6BpAAAWXLdDQV4ADwlOqJF4Kh6bKfo0lw4lrAIFm1cInbt8rx92OgKUc
LVSXgDOqLIgalcVhTSHTOwwNbq8bUdXPVp50OEVqz3oig+7uwyIc1z6s0V5BjLf2BfDLN60Np0tB
MrGH4h6VQXZIvRMKvBN7xYt0+KfGMXgN1HudI5uEo/DUx8ndiH3+B+rB+08+BOFzDQDOBgQ19Fyr
UMjFMPNXeRzjFxe0y6tNir20WAmLykcwzts7zGBAEsA43Dksa27HtHCPEEbpXd17MarNtHU83w1R
7+8gRNQPgYclBp5qK9XBwmjVtCNfE8amPRVpsrW7zkJMrQwfpItE/MrLGr2RzKG/KWMaZptAE77o
LGfbmjOc8zpZP3gyZ7elbYX5IWz9ZEeAAEFYGicmTL32NkljXm5sz4ENTJCLY1+68aPXF1mUhmib
nRsIfFVAavswWhMlG11hxVO9V9+eXQ63otfpXkA2iJyH14+bwj6fGAIh/nGBQt9SGnZqxZE/hdNs
7xyhg2pAki38HzmzxG2jHdwGYjd+assue3E0/DqET+xDP/UpmtebUFAQdggVxyMKVdwhDI7MS8Qx
hBhuFyBauKqwCN50oQSZeSjaXwhdA27S+TC5QC30aRwUA9C2qsF8ZfUAp7ISd3qxH4XTvrqtaPYy
JPlJxawHN5w5/APrfHNfgZNwtLteQYk38AjSTXqHmqPqHgGj+L2wpbhFEUYCe66CoNwyzsHZqXps
fXBsSANcrIq49t6ZTnExh+0WXKtsOu0D6lp/yOjbW225+PfK74t/sakB+IqzSon8L6yqqqkZHkH4
l29Ee8DBagz3sdT8diwSmC8iTLdr8D/DiYaCXEERtvY8kG/isP0Z4jLwnPmdv8E65a9CCPp2QZBY
INBz58ZtrHDTAE/wbgGE9IKoDr0RLfXWmFYV3ZQDz4edDod04xdF7W48rOm3qL5BqJDZk71H/KEM
gHuzyG/aBgqrZCjovdc70nkA212ptZ3huN0EbvwSN0l/PzRD+xL38OE4lsCOsx08W7wfucS2vYax
+ITbJpyNf6tCdg/wFWjttQvSCKpNED4Hz0OTF4U4NRwR2jg/EVxtrV0gUvctDLN+wPXahgEojBoK
+FZng1s8wx8NtgUC2P89nSyGYG3mdHtrIPFW2DjmbMCt1SdrIqjnb+hgg3hcwZ3CdoCUGJpKfAS6
756HshxgVNEU9c8cDhvQMTDmPgas0AcJp5E7iDqHU4zF8N8h5cU/XikAqw/r7hXmMp2/xYIMRDrS
pYcwT3qygmvqUvJqJkHqG6lwKUjftzCPOWEAP1eOT5BuKT6Qj7HPwHSc2IHSvp4mu6iOQQ7rnP37
kvRWTgcKYm1ZR3CAu9t8GlMcz4fyIbQy9URiXT5yq6iPFRuLGwa3wcP11/7NIl5Itps1wWPvtUid
JdUphykOnHlgpey6BWyjxMBg+aDKHQzUSn8bDz2k+Tbh2a4FpGnlAL2yV/CU3BF4EeyJV4BQIMCf
hykz9KwJroYv8Ddt7kan7j44qLTrIWutPemKP4qEBIez1L1BXZUfNbU8ymbq4jW2HMQW6gKGDmCL
IzaXqLz8LH2JYESRxQPMEbMJg6LjwzaGF3QARkyDACUOfs4t4lcjzI5xu84Q4sisP1ZRJX8KnHke
kryDp2ID9vHJh1EtAjZ9M2HjQQip1zZQExUySjBT4VscUoKbPnPpbanIv4S7/ZPX6wDzrIwfewFb
5xbmpW9tgxN4mMbsB8md6pXzAdkmisuNFfbV3lUIW/SlmO5sJx4i0ll6n/IWHFl7rJM1DSCpHmoE
RGnRf+D+B+ZOQDzQwEi8kJueG7dGXleliYdVJ0V6j0Kk1gdOusk49srBtmEpBvuvDRIv9e76GLpc
7Yyxa6R4x7NXALbA8uS6HaFA8LPusx06ugakoNgy3XxqiVgv6CMejWLU46HZEYR5Vr7dPi/8hrOc
4NI4NmQG+VTEWCsJ0NTghVsU3HuUERx50R6Q6sKlzhdvodLbMgdEumMv1986k5o3K627oKyS2Bty
UKDc9t2ekKopuEsX2nVGAGLWV2vPQUaE2umpDJs8mnrp7QI71PcUGWQk0HKI0K9/hjP3JqPxJkaT
WCAIdJI19iHosM+ChjAgYIIEtH/iBcaPhd0AVZI4mmpgem6L1PuNrmxhP5LA6olrO37Pi1w9pGlP
EYvyv9vGhq4q7XILBt4WP5Eu/oEIdPU+gmv9zQ48N8iXVXdsEhDnMoZ7ypQmyBc17MkmlVqQhM0N
D2P38IOGw5iOJ6fcKlHACX/hJFmY4LNddn7nl1/eOn7I7V7yU2ABchUMffAEk+vil6tgMAQkFHtz
3aHBQTaDx7SCnNPvkWcKcUncZDkZcRgu5QMnVrZnQx4cfSsVCxLWmbXHLBVXOEuS1Ff8JJAIWKdt
9g476xCe6vGzN1AbdsZ9vr8+cGca2Kxcll4/JXVToYHDeJU1OMKT39efPCOM8c5Sky/N2/dTWcLb
GqqVAGYG2MP0zylw6hfU+tKFWTf3442BHSAFNoLQxI7YgR5qi55gPrRAKJl7tDGsSV6GDMphfhrk
2Rv0Sdvv15tlpm/NWl2Fu2ealF196qZe/yYspcemKeljPgEhA1GMUqcCepSP62+b6wRjjDve4Mck
g/JpwqXD6u8o/jGFC2ylOZmj5/63iyW2cJyZW3HSsKlZoVqaRKCpwSlrrG22R+4lc48I9SXjmuBE
j8KxbIQVLbIx5OgiMwT3DDdfqoWZUTCZNaLIA1RdHZbJCYgma+0jQC0H+VYCK9T7qDEL0t2ARX9h
4M11onE48BkA3rDTgiGL3RyU5TzFwdmltpw+vQDKWOTHFxapmW3FM84F3SiIU6UiOY3xeLJ5srdR
b1Y5v0i6MM7nXmDsW5aotSrbODnBVApCCJioxe+CDME+g/Fx5PR1qrffGopmofDEU79B2j85kfoh
aW8IYLTwpVtop4vjnHgmxzNNy7OFs19HxVht6wZeCMk29R+u//KLawEebqxklgMPGdhWt1FPipuc
5KiwchYWyblHGysYMrBMsADlx6ELQIH/NtbfUdXiNxvrFyK6SZWjKDhy4MoTDHdN8nq9MS4OGDz4
3ANflvVB93Yh8pIhd8TeqhbKFg8OJfCf7JE7Qdz8+lvm2sVYtzxYZGUcQo4INu5rlsGyQLv+Ujn5
3MONZYuGQ+1bMoXXOopOYTPq/FF5vTDKL15C0TzGysA9NyiVlUxRAwOSCSZpgMPt4YRxUysXag21
UaSDvpXtr7fT3Lg31odeFDS3mhxhYHGLRPQqcf8UiyThuYcba0MY+4FlO3SMUFm5Ki0f6k3IHfQS
tfJyN1ATgYxcVattHlQRFHs7USPRD5umfmEAXR6m1KQg0zGGiU3neicHwXIIe0bnj9e9OfBZut7w
c883Jm4OYwVS2S2PxuCOQ5QCtnqB86P61pJDTaDnOFIGszWkVcEwz3Dn9T89d4mUP/fTjRlceR4i
VjTnkZsjO517nUJeB1m8QGXBLgvEwgp0+U5LaGjMYaiOhhz6YfBT66aJYGfd61WmYcdFs6DeayTr
UYo56sjihOwYdYp7z6lQp+Jbdr653ktzQ8yY6UpxjuAm6peg8ns6n9lbLl++92hjopdpT9qCyTyC
oxWCFpleWwlfOl9cPMyg6YxpTVU/hJlG4faYQT9gFWtOp4ds+GDjs5dNAL83S+P48hz/n/KkMsMp
yQsoRaVIC/UxJHFru2El8qRIT11vqZnxZhYolZMubXsk9BQiCZPZFcjtAwSKL279dP0FM99gliRl
DELwmmNLKikDK+F9arONgyvc9afP9MVf+MOXDQ/GzZPTUMmjCvKbXTI6yLrWfnAoS9qcla4ASMN4
NTuWXel/Xn/l3AedW/LLK7WCpVYt8UGCbjV4mNPZAmrQC5Ni7oOM+e+1RTwOMaMnq6xvR5tGRZm8
Ib+4C20gHKwUGvJOOQsvm/sU+t9PyZrEApWcebCJhWNAppM7FHjdOHmySK7Cg/4nagX2lDHFvZxC
Iubja86mAzil3dhdexLuN1cQs4RokBpO0uRcH83BMQgD0K6Lw/d62Zjkmk3a0UHdwObdXYGNvVbj
c+gt3YfmGt7YvIOmznLoADDrQC5Hrdsqr3ukRBfiMjNz2iwb8uUkRVWiJL2pICp6UuG/RJ2QGFyY
c3OPPw/dLxNgDODY44X48SQ/Vh19ZI0GFAmkkOrlW21vVgQNjmzhuOIPUWurPWPsDSJMZFTt7nj9
+efhfWFUmvU0HL6wFFBjB5sb5G/aRwovSJfOmDNda6ZUOEfudrSFH/lpiaSfi+A34usVkCTr67/e
mfv5xqwdLQgiwhLyO4a89trX03DnBoBTciBI1lDsQZMZsDBiPh02zUSSVxiywcwHBns3vl9V9xCP
5NvWgeb3ewPChAOOuMUMCdUUeDruQcyc/h6E/YBU7h0KOL5Hu6BmLKytygqOhp0XNRVIOQlMZJ8y
JEhI/eN6s871m7FUwXm9SjJsgJFt9VCaf+oC7oH2UqfNzRny3znjp61l40JDoySD9x6MOoNBrgWy
KqhrWOiFuWFhrFgBrQhLkpBGElUwmbPRYmmbmPvxxmrlTSwt2gY/njEkPD+a4lerf/GlXM7M080k
w8B5XxU2d6Oa/aLtKyfdamqeCm/BomSmWcwsAzA5QdLEMYvOnukrp+qRiZ2ShV1i7rcbFw0UnHUy
JeeW0RX0fDdW7m5U8LPx+oWlamZUsvOLv6y1mMx977o5jgGsWhfUhRzmLqmWhsz5Z15YCE2IK5oa
XhXNCAMg3t03VPyqSlgRy9ABvpJBCh0rubAlnfeGS28y1iy71cxqSYsyfmdYdUO8ctsXKNlWPanW
NPvZ2fnCLJhrMGMaN23W2BoLUuTx4NBoO9jFEp7hCp7q19eJufFkzOSgKPOhQflXZNcp5EbPabaw
AM11hjF/xVgmqc8Ii3qAkI4hRx0S6E8j8JtNuQq9qVzFGezur3/FTH+Y8f+ii6dYeoBSBtMU7mJI
ET7yWkPyDEDUuoTMKYOffFAc0ikNF27NM9/3N079ZShDkq2dsYT/aFceHFXva1TriPZXVannQizM
x5nO+Xvb/fKOxJsylHE6TdTKDK7WqAJppzpc2HhnhpZJYVVEMQArB1SNoua64wwk0wxyx6Wz8mXY
BqGeMdeDwm0Lbfk08jExZMlXLQT3EJmirAu1QRbMgu8hGlgRvmjMNtNcZrojdyGQBHPOhxoJLjo+
JPG/BAQmQ3Nr529u99sOHurs3W7uB5y/Ou9J4rJ7ffxdzu/hY40FoYSYksT1GeJNoO1sqzd2rrAU
FdS5I8TlMHNnljwObQoRhvx3CGD1m/bsxU6TY+Z4OwWUltP41fdWDTNXQiUUgDFtnCjOaLYaaX2W
2h39mi8sf3MNbSwavT1kA2pmvSh17CiW7iEZm9frLTn3aGPZALhaemnss8gWQEoPSISKJdr8zO5m
skm1EBDvViCYlWCW5VAoWu0NdHxw81lCrP+FoV3YF8y8g8wqKGSx1EU5dYfbtO2KPfgoHewuUEJt
j0V8RmZahxb5AyDpWoeDkoHDH+vhzedoCBITVHlsCopqdih7u/HgStCr+m7Uf0JwVjaTH2bbkqb2
cx049tuUVvIXcyzkgzSXyY+2geEUGbL0w02I95g5qkJ9WEP0jQf93i7RoOcnjm9tvTbObkXF8hdw
CMcBtuwBKIbf6kFqzHv4mk0oCRklbDCal3TKojCh/15/9OUkIKEmfVRSmBspBYvFkjf9Z1xTa5eg
iPYw2H73O8EWcDeMqAhZj1DePujOARUa8ab4YRqV3utOpUtjaWbxNDOATg8tK/E5Rj/ETavALd6A
+niGweVSwHruBcZRDNXbAa3bwIsgRlgnMO2rgQmW1tP1hpzZvKixXEmvC1lLRlhV1pZ7C8gnJaBE
j+ED773+tYQP47ayod9fWB7nXmecYiyY2+cO2JhRXEq1Q3z02NU5FmY2PNRBekd1s3A6vpwRQUn7
f8+XyYjiYjAnSQTAosqgjFHNHcy6yaatUeS+djtYxNsUSjWf9/C7tMEtWtoCZlaXv9fbL3t13OaM
T15sR8BdouhDkAPhqE53Rv576NoFscbcS4yGLHOwFzRK66IiflcFoKwlymz4qvuWjgLzy1h9J1Qw
guBvI07u07fMIiP2r3CyxQp0VX9hfZgb2cb1yxpQe9jBlCUa0/HtXJh/gpI5X7tpsuRbPLOHmFy+
BtttUwwUoG/Xuys98Smhhlz49TM94J5PoF+72Qsbu8gqHTUd/121PF3xunfWfCQ/tC0er0/PuQ8w
Jn+Rtsi1+WkfhSS5z0a+A/JxYSrOzJC/O9eX3++oydKxC8ayqpOdArSjZv5NOg6QAiOKAnKqg/yn
y5aaa6azTagnfOfj/zeUamt+49bjg6zpryRG9dz1lprrDmMhSwVwIzIRbhQnY7iasGwW0LLzcBuc
99kSvotyc/1NM1cM0xu0LoHjbduJRXU1AktF4luZpHdhCOtcL2HQ0qf/MC1+XX/ZzGfZxjz0A5qh
MMyuI8hJ3O4loOA1WDHi8uXC18y9wJiEeugE9zzc9IUQK9JV+7p/Dfsj6voXbvozL3CNlapiYEfD
37GJpumu5rd05E+pYgcndhe+4NzDF45aLvnvRISnhxB2mTURi9+Z/8D1Ujx4pqNNAuoIIWrAKUeZ
KNc7VKL/8ixrWgG0eAPTiN/uJP5hVrHQz3MfYXQD0lW0QxkdjVQ23dIGV3Bn6BYuj3+BmhdayER7
jvkkSJ5mCNJB0P/cQGjzAK14AHp0MLwCx+ZtUGLQ/oGaydtkLKxXcmhQh1GUVobkCUOBiG1RZ+Oj
rHeryz7ZcfAtd6QgIfjXFWJ+vqoPlnbHYyto8Eg8FM2BHYQyE9kEZ9aHhRqvTt1WKAEEjICRhTk/
c5owbePrZhJ2ASe5KMgQDsb0K5oHN5TqAywQfTeIGNkliQrf61NxZgUzbeQdi7YVateaSITJodQg
dkA9g2vb955urPRjVSS1m9XYqnT16DXxKUvCWyA2Pr73+PPs/LLai6IJSuZIpH0Q0INqbZP0P+C3
stARc01z/vuXp1cQz+uEJaj8a6C092J+7w70tx93S1Dry8Q4lMwbuy0sU3SqReJFSkMJnrU1ZmI4
SoiK4W53I8auepnqKtskMrM2rl/HqKpz0/XQE2snBEAbWqji7XpbkvOkvDCfTN1XpQalzpfISFlB
/9CPVXZIrQROmEWQJvs8DNNX4fv9+OSikq3dtQmV3qYE+7ldgYsRAm/vlzswbXLU1aBo2d2i7r4/
WhBGfMqwgzGMADXqI6RpKBEtqLMl7t7lRcY1tS8hGeBsgxtmBE+ru7piEcntBUXf5RHgmsqXOAw7
j+HiCruPEScJFP0FPQAX2+stfvmHU2JMjh7YAfhF4hhEFBTJ+YRqcJRKLPz0ubyTie7NMil7N+1R
Sy34DW5a00oCURmM5c8iRnUMV92vqStfalXkOx23W7jFH6DMBhJnqpKVEzbP179yZjkzKb5NmQVj
rVI3qgT/7WUykn61IVKzdcObX40HY4HrL5rZkk2iL8j6rdNBCgv/G29YoZAY3tTpizUiZQPNwfeO
rsTY9wlkW3YqwyaKCYAwJLbunbxcsO2aGw/kv+tNMuRFUrqFE8nKhXdSrB/ksBi7mXu4ceQiQJkB
9NbgRh/0u5ZFRVMs7CBzHWxs8lmZoZw5kG40wirlseNw4AYJrzlaLrgnraj6O8EKtrBKXZ6R1NSP
BonWuisqpM2QD6VnjUp/N+iFL5m5PNjnL/yy4PMeBZ/O+bjCMhTHqicfgLi6oKsA0kbRwhEAh0m7
DhfG69ynGJuXnfEwxaSnEZZ56D1dnDVAViUL025mNpja0jJPhB9a5bmh+EqDOA0V30ohClarJdOW
mY43beFl3Vs6t2I3ahGgC5Q8hHBtsywN1RmAhGrpoDf3GmPKDUXvt5DuNdEAFBHIC2sw/I8Khbkg
iQnx81uLh6k1rUFwCbSVIuMlKdTOCaLqaudNOFVwa6G/nb8N8787rBsa4+ssTvN9C9u9yKdqPQCI
9yhRB3comqEB4UHF8UORQw8CHJ7Nf9bg7T4nYcJuc7tD//UeBx9nImup8b+uQlTz7ieqYQA3SUDB
6F+elKtIiTpoG0mbUYenME31TWCRdEsBNTuI2FM3wq/9TQ2G6yErJrBWMi8PXhw7q7egpPirvJLZ
Ns5hHJ2Cf66lgtRlpP6+zmD6ISgi+XUYh9s6COlRpZI9oh6Mr/2U1/ccRnJ3MkdmVcNBBH2FDNKK
oRrykIN1jhRcDBtXJs/haR1OGzUIiHXENL4MQiZ7n4BgCWikPrbKdY8gENFwlQLOdVd0YQCoSRiu
FVgj05raIILGUBNF7VixWzYN41vtOo9UZr8AC4p0R4I98Bbdxm0T9VCwbpMmapcAt70BHyo7jXYO
aIqP4np42MXh0R08cVMTFGZuFARdUKJN7laypltT34030yDypxHH8ZONuZpvatfCJ6e2L3+lFvI7
TlIHLxUJ42kDRJ1zsBuQ/tGlhKLZg2YD+418Ay93e0XDonoA/YwNW5B0+mKTtiCvLAywywuKawpd
C+7I3s4DhQOcNx5Ib8WRN8TtjhEv/9b255oWX45TjY0d14DL53oNL5gY4NHFCTL3+89//7L8Wl0O
/B8Qg9HgIuSkZQIkLRh8KE71xfr6NL+8lrimjtbta2g+RcyjlsLfEAiHtbQtgNaaGNr1/ibV1tJs
n/sYY9USKLeDQMVVEVXNcEwB/ngE5cOFkieY3q9/zOUl3g2N80JIla9DLlXUEGuEIRar9uGQdR9T
lY+3xPaLhbVxRn3smhJa2auuFB2iUMx3xU1eNi1wXyL9DKuB060bIA3odEBzbf0a1Vfctos/eUfz
99wJfbK9/rGXzy+uyf7P6zr0UDkC32Ld5mvejDsYGXxP1OKastqAWeFYZI6IphxIVll9dgoHfULd
jT/Apen6F8yMCDNxVFc0892UBach+OyJvZLVG4TcC3N/pnlM3S4bJ86syRWY8dlJsfwQpPlCy88M
M1O0Ww+DD2BMKaJaqUeWo+6d9XpcNVBblqNjLbTO3FvOf/8y+f3BZZkaqYgAf17DrfgH6fiOA7fg
cm/3rQ4wnQQyDVCF62UiYkQhrVhmsP2w7Nu6K4eFxPHfq9uFHT44d8+Xr2gJIvFhNRE4bect9DKF
TN/KwQHu2Ul9cZQ6qUGhnAowOeP+0LfaP+D1yXMSu3qdclfcoeKf7UGvmZ4BBm/XXtg690lHuk3Y
qwAQGCd5CeKRNiu3s+yT28FqwJrG+pjIII9RtC/aeoUMCiT0viuXEr8zy2ZgXB58O3HsCrGvKCWf
fcCAKUhXUN+tMutnp5auw3MjwLhHEOy/Cbx4dOSAWLMd6iG5T0Mn/7Ttwfvj1F64EJOamyrGyjwA
eoNuAToJnoKvY9M/gqG+EJP8W1V8qf+NJblWYW9V9tRF2FLuHFemzlnTmd6lhID6lhfTeGjtwu03
aZXJd1k66h+BI/RN6VoAX5LauRGdApeGdN5xkGl122BabwMOWp9XNUCaOmRqDyJIQYttJf3pTU0K
Jkri/G4U2HI2MgL7OK+BWMyYVGC1gCDXxaFz6Hpr2iFYhmJEPowH2hT5idJUPAR2mr/ZpSTvFoC3
uziVwWEKE7EF8r1/A2aaH5MUAC9VOd7Gb1N9GICYO1LZ6NsiGaZDEjR0DYBZdsrPZRyQPbngSVg6
SA5BkPZbz2+rccU7NZbrLiXirioDOm0KXqn8GLK0/gQvB3pYmfJw5WT2mwOUy8KqeDnW7Zr59FbU
o6+qNDi1oxulsF0r2AYImI2TAG0L+HVXL4ypubXdmPcyG4aYFsI/TXJqTzSLnU3A1LThAckWaoDm
XmEMWzJO5+iMHqM8PoXiWE+3mb1QfDwzI0wFuoxj2k5xo6ME5pirwFPOaw/i+MIxZaYTTGcKWPGO
rih8O2qbIhq1/UiK8lQW+kn72V6WwZ/RHhe6YWYJMaXoDbheqcR6i0NCtUq79JijnqgM3uFEsL++
h8y94fz3rwt8OgWwYIPqy9Lqzh5AH5JVv03ghAmkQPC9tKJrqtIdIJMyPyF9JOMcteAfRbYFD+N7
O63J9rG5CP2kEvEJptaCSphgAGA53lrhn+tNNDeajIEqLYto4C3DU9qA8cJBXXA6+I1ff/hfAfmF
FdY3VtjB5Tmp2uwcpZ7yHGUGqOXpCdzhFYDWGyBdkodBS8CXRRHe6PQMmBSgj61zAKa2wskAjo8b
1F7Gb94qpjjjqVVGArgMFo27jgsWrgH7htEPsM71yguydAvONyieAXxpStCXtsTyxSN8O/Ut9QLA
tQFtA43orkzhGCU4A3UHyMIK1aNjv2FQTj47hINPNTa5XI86i19D3vsfHdzgH+AWo24KmDgcQ8+R
70MeJzc5ONZ6xfPiT2v11oYEvFsNg+oyLMhdcyuAO4EGl6YTDl/WcAQEa0R5vhAg2xQj2cs8sO4n
Hgt7ocFnNEmuidOBxJikNYGfHeICu0rAekJW2zgb92UGOq736sfvFstuqHrpEELADWFh7Z45c/jG
cQBnZQBweRuftN388admkyuxYbR+gutBRP0lgfDMhDb17GNX5AzwqD6KB1jHlu6mAJCOs1ef15vr
Q3buDUaSp6vBNBtL5L7OPrATEI128BMU1HXqLyzfMy3Fzn//siZZAHFnbmtbpwDO6w5ib5ZTH7Lg
BECIlS15k899xfnvX15CLSFdzfEVTfisEUKM0xElpzdSLjlzziwbprpdpV7lhcCbR7C2hYwaHD14
h6iFNe9yZNcxS89GgGY8FLSpCORiIG+HsL8Pk3wCNNl2N5mg+1SodksSEM9lO7xd7/jLXwRW13+b
rHEbRnSAKw1qO/7pquTTyZaM6i4fBpzAmBx4LIfJjk2QOuK/bNiCPiLLUz0wNfKFjW7mx5tnAsRD
fVFmKQEFstYrZfn3ozu9XG+YywPWMU8EtTM5rT0GTqRRvMNg+YDqHdDcNOQfmrX3+C8P118000zm
eSBx4H5e4WUIHQMnx1hYrEpWaQTsOrG5/oq5djLmhcTKFDjM0qjjyV79Md618fDNZjp/1ZcpF46Z
jD1nGiJaf05DsyqGj8Dia9XdJggFX//5cy10/qwv7xBgyJ49AZ3Idz2J/QoOSn1XNUeZoYzh+isu
rxxAuf/3FT5IwWMo8IrUYv4hEH3ON25c8oPD6/EU8g6uEdffNPcxxtmgsxtuWwGSQ9UQg7YOcMk+
pl18QtQveb/+ihnZv2Nuhx4ByagETTPKtJ0cbeC54V5E+/ciKcZ9E4pwDbsZcixamsD9MoVPCIxa
P66/fK4ljVkPJXCmmIAGGuH0P4XXR1PngYbvpE8ZdxZCGDNz09wPcycjI4G9axT6Htu3PB5hXyXT
DUI+zrZHZdy7E1jpv9c/aOZw4ZjlXokdJrwJG2SpAu09e0yK0+SMyRPoj93JA3fy1WnZxxi2kFn3
I5hDpfIr8N2L0AfIniNUf/2HzIwccwsNyiKx8iloIs/qN3ZobbwUUSi9MMnm2tRYIwopqxYWaVDm
u3/gzb7ukVckslkp9tONl8J0M1ucuX+WuUT5pgvAo1PnD2FTWEfootaEeLBpoduqLcGK6D+GKq4X
xMhzbWYsHTnrAKxrlRMFWJW2eR3Eqz5uzkZd4G59r1uMpaOCzUoVAquGakDYWz32ULonz9cfPdcn
xlox1crzJ2ENUa/YFnavu6GFWafkPztWb1ERyBZG1sycZcYhANSwgJYqs0HuOGUc8LZu2IO7uWnH
H9c/ZK4bjEWB2QSmP3liRzK1nu043VRW+QGr6YWxO6NRcsxK3qSQ8LmYJhEpOKts/EmhaqPy4QYu
43FV2aVY20lVRG5P3BvLB4IfW6yXw0IDLPQVxOp8j0s5/d6AMAvh9KjplMIEK4IDdrvqWLN1cw6l
PRff23P/p2psJLDuZnbxf5xdyZKcuhL9IkVIzGyh5urBdrfdfb0hPFyDxCBGCfj6d8qrfrpFEVEb
LzocqDRkKpV58hyopkEWYxy20ul2neV9G8rqSZOuWzkWFyP57zOWmd1jvV0VaQX1kbOrKiTW7WLT
CxAv3z4SC2fObBSDzIgMXJJcmIzSuKsIiqzdAYXNSCL9dnuIpd9/+fuHuCHM09BnkkKIvsjRQ4v7
AYJ3tz+9YJlmd1cDXRUf4lX0DC7wrStY1KuvuHW3IwjjoT5/e5AFq3EN83ca4lXSnmZUkJtY27sE
wCd77ZQuXWsm1RwHPr9zGrRFsDltT0MApEecNS1JYw/qPmcyTHwX2lBiIFBx2FezA6xqIPtI9z4k
O2f3zmeC2RJmDw2UoqqMniX4Zu0ibtmeeGttCAtLaDaDUYeITEhEI9AZjwQrIua8uv0KfG3hEJgN
SMA9zahoVPjlOp+3bu0B+wCy7qio3DYextA/Zd54X8c8o/b/H2Y9KYisltl0DnzIlkOKxIaW1wBV
tozGngBh1+0zt2AzJsYk5DxvZJ94pxmyEBEUSzOInzgrBrm0G5eF/GCQrRBFz7WLqxKK2Egw9Z4b
Fe2dkbVZu+xAtO84AYILMVhbYKn3w2Ady3Gt+eBvUueKOzQT9X2a15Pbeygw+S75V7cDqOocaKpa
MQCoE8ja9fTdHQF53XUz47ssKAMHGlRpdu5stGpG9tB6QeT2mbvTDGJMde+JLSM2B5NkUrTPTjlP
0Qju3gHyWLWzgeD6kMbg6+oeAVDMNj30Ho6W7w2HiefervQd9pA1w/RjsObkPen0/OJXNYkC0Nye
oTyC/B7R4SETQRAh2wClBb8LUeRz5PRWoQgeTViwwwyITjyXdcPjnPvDq5rDBgTUg/VTVoF46dCc
cJqIrL+gdjPHzThnR9uGKEOkbNUe0wKqThApDR6VD7lIywvJAc2NaFTyyiI8SYBx4wGCY6CTK4ad
Hl3RQQkqt4HUIdDPlRkcSptk9QlibvaPGXo8KWSIdD4Ay6vUSu5p4aoxO+2CsUprCZHW8zyAgxRZ
fi/mOeo3cy5ErJru812m4xgW2k6sZW7tjufO41ncqGyKilKt4C6X5mDcBWU2NBLCBOMZ8oa7sPw+
Zb/9FGg2dy2HumD4ZtsZHmhobGOIlIfR+hqkY/2pzqDYcNfSmN1gme36TM9ArvW5Aq1SY9VxTVDd
u+/rRvJSSNblDpIPZzdpQXdL6Xs2jivVmr+g2StWbxs+y6NQJSu6FmBa7iM1w9th/gSI0fyNOQlc
l1tDwBqEysHnAiWSrUe78UADAc1pJ5w5+ot9IHtVj/APpJaPnTVCAFm30L8lcxArVgQHQOasxwC5
+iPAkNaGh67TRRyN7Ctrv3BLmd1mE+RJvLbwhnPRpU2kpPcGvv8HkDUrKGTVkNDM1rCWC+7dbDTz
Xdelo20NZxpiwiLsn/IwmGLkzDa3N3ppACOgy4ZQk2acJsgAKlRnGfAIbZt4/wiAJtYyQQtjmG1f
AYHEEZ74qDxBFEmDUZiG+7CZVo7q0teNh5CsAy5GeM9Ti4uVs+zQ0Ic59e5cH8MDkdDtNNEA6xPI
P9vdph1/FEOwEhkseCCz2QuirlK2SienDPQKo5tGqfukkJ62yFrssbA4ZtdXCPYGew76/Dw4EBzv
+41OwMNdHu47PMbSQ0ALDVSTDk4Obka3fSDFE9W/7vq22eYlIdJWygBZULdWu8K1JxSBZB9D52Pl
xy8svtmEkzPPrtDnws7AYEeAfEPHOIlpKQ7uGq58YfHNRo+0bJNu5hP8v/7O6neQq8MKVo7O0rcv
s/oQ90FeBDQ0FL8eynGHGpDMyC+gb6fp2kt1aXkuA38YoJ8aqHcWDDwnfjDseQ/ORryNoeKV1gAh
o+q6EvEvTcRwQHoaBSIezc6q+senv1x6msDOefsMLfhps2ujQVSFbCailJJn313fOkvHAlU8cohI
zGRyrZa4NAUjkPDwJG54Pc9nKElmxyZk6dvge9W+LKt+jTHpcvFeuTMtI58EnkPp1R0eRrhbDuM8
nJHEgsjQcMGBAdIdNOQ7GcaVPVnKdv/tFfuw+Z3FBPcCMPRQwvzvE67hEL1bg8i2LOya5wwAxpip
DNI42t06RZhv3QFiZrd37frJo2Zjl0U5EP8IsU/UockXL0jnE5RWITPfNfQQCJ2suPbLCfvvklIT
/akKv24oZDzOBGngqLHZz3zyV2Kc60eCmrhMHGj0ylFU6x3J9n0F9XAowF3inTXS2euLxMxuUdBJ
l6lN8DKT82Pe/yaqAxHLU560K4uz9H0jALSB8U7AaMbOjVLfPVWWTyCrBMMKYHS/ONQDVyz0+jox
ZoSCjLJG8xH5sKIt8m1RTd0Jso7u2SHgiL99nJaGuMzww1mWXYOmSnT8nqX8zUWwaSwQlkMA+vbX
l9bpMuqHr0N0rkqpLBF9NPyUKP9N6nR3aX7dllN/H2sKM0k48HarKkiv+afWTyLNnodORdJfC8+u
2wH7mwH+MIW5cDMP7+/wJFq1Y072OZyqn7dXZ6E48TdR9uHTA++cbCwRIMjMaWLWZtZBlqD6Sv3w
c6o7/3uRZeURlNX1LpfoHbs96tKOG76SEHCTSt2Hp0KLJ0s07zyZn2m3xuW0tOVG1DNAcbLCrT6f
B28TFNlnAgU5LaBf567Y3sLvNztyK0hWQ8aRQZobitpoOwdq0UKDY+z2M1kZ4vocqNnhWhUNh9BH
E5y6Wh09Iv9ARDSefIjHVsD43rMN9D9tT5TQcUYjDaglXLYvk47GvBi7TVqma7a9NI3L3z+cr9Af
ZwGdn+QkGyBQpzJSTEQZMof9tMZdfT2GoKFh4LKpp4EBtXCqmLMlkIyFGmwyvxSgAy6G1/tW6mKZ
H6YxFV3NBwtjhHO/hdLBsUqLT5UOVq7zpSkYb5ggzRMpg2Y6U1HTL7TQ3k62Of/SlaAVCR3IbJHS
z99uz+V6oELN7pScBqptKvSgZWiesgI75h6Ahkk9v3tqCGMIRv7p5Vpb7tLMDEufR1GQEe2O55BX
yRm9N3MEmdhpSzPo/0SQYSRfCwC77nssU7MZpexFkbsSUhFlZZdgb7We0JL/1bHtL7fX7noBATU3
6/8PQhKURQJFjO5ktXpH2LCvuuDgJtVRlQ4AINVro4dNaEsIZjYH5EUBgeQrTvPqUmJoYykl8aG5
2bb9aSSfuaWf6gsKvRaQ6POeZois3p7h0iiG71RNOgxdj+IIJ4D1ibIb0EJonZqk+p7nyN0Ow9pe
LYxkRneQVc4UBe/cSZbtd2AbXm1RZHv04Kmo7KY/jhqz3e05XXXXzDVjPb8GFmgECOXUijyMs5xC
2dae/EgpayXbujTCZY4f/AOjDQdvGVatQiL3GYLq+lOKRpYIUOFqZYiLq/lPMIxJGJ50stB20E9h
cwr99qdbkp0/oHPh9gJd9dL4tuFC034kShD8/Clv9yF5tWa6Jc0fQcv7dsAErfW6sX1tFf1JzykF
1stN861kwo0m2VrvtyexcJ5M8BqjxPcdCxKlpS7yd14nLK47Jz9aULM7F7ULufuhUC+3B1vYcBPA
pmo2VWqmxYl3id7wJkfbWO94xyYv14jdloYwNhwaY2k9s9w/huwBGMmtbx0S1d25IcaOy6ILcQ/I
5uRYdbkvRWYfbQeSugOAZ59vL9HVe4a5JpxdhwKyzIWfnxoGvFA0AvT3Q+SB/0VVtiwg8FU08dj5
ropmVocrgy5YiUn03GorScMmKU4o8zxONXlJMcrt+Sx92liyEPqPvVBteXKrIngeqPtnALRs5fAu
ffzy9w8OBPwyWWIHQp2Y6MYo6ZLvNQS5Vn75gmX8bYr68PFO+bWbAn9+0ug//1GkE1gUGu3kjxDU
bh7ULB0vJl3o39MQg403ohmn8PLEh389tlr/LKbg1fOm73WzxkW4ZBfGFawVt0Iy6/I0uqWKBj5W
R+q3LMpCMa0s2MJumFhC4nbAy4AE5lhR1m/TxNP7TndrpZsFb2sC6EfZDNlgC/9YVEFcFc8hmDzL
PIi8eSVKWRjAhAoWwvPHFoywJ1D66O9oUUCb4zCH464uxwx9K0nA9/fZxMX2P5ysyRkYSqIM5paz
fg89hfChhKbT5r6vG7eqhiq85RSuPLVgX93aiXbjxGrlSlliwT95xjlq5soJhqFWpz6fRFSBc2wP
WfYcIstluwmrsI5tN/gFQNC3+2ZjxG8tAH6p5VvNaZ6rL5Lnr12Zr8QGSwZuBG1sKhsiqd+cPCSF
Yy+pQM6v3EenLw9DxZ24FO3KS2XhaJmgs3J0Ut2A4/CUE/lNqGofcmc75eQgVfd2e50W7NuEklGr
6wcmVXsSE3lJpu5r4E/fu4msUQ0sfd84VSqrOYWcX3sKEBK0aI0pBQTC27VW0wXfYQLIyKR8pw3x
8ydbP8laKvS5ldmKRSwtv3EHCTDsCD9s21PPwRrjlzkU1pn3oOzmmThrr9GlGVz+/sGohzIZRO9g
j0cUwx96kul90ZV3hsomiqxqlexmx2lOGRJmm1Rnv+TI/Hgq7oybTASZp5McABMIJOmWgRC3zX+F
PqjagFJbsYGlA2QY8jS14PgXCQ6ofmu8t356LpIVQ/7L7nclyjeBYTnRRUFcqU4ehSbQhonR2zTY
bHhtSsZ/fHBpfZd2M3yrQemyTYJBnMXsTAeIAow7KE7Z2yb16rjvrSxyUpK8OgX9OXioPqW6sD/d
ttDrFGbMNfEBo4NwpeMyOZZ5YQP7NfTd5zYUrh+njSUjuxbZIU8uqn6TCt1HpMUq8Gvk3tlDegbK
6+Gb0Dr9Bt3LNSTHgjM3MW9JNVcpSxJ2EjI5gyLoocmCT5K1X6wEVCKN+xmJoXnltbTgbU0InAgU
ynm2b520tyFWuCNlE1no66P1+4XN8vYaL1i6Seii0EgYtFB4PGKff3e9mKL5wmiaVL9Dd20fFw6y
CR4b2SjKuZ6CI/Qp0b6w7ywSZ3qtvW7p64avGoRDKSoF5MgnH4Smli2frbnOviez9Ffc4dIQhqdq
BsjSsNEjRxdnu2s8dLR66b6h3RoV2NIuGKGsDSRtOvtWcgRlfrMhffmoKzjesSgOGnm5lb1ecLgm
e3gIPOWY1VVyTMI3f/hjtSsRztLyGI6KVIKJwBbk2LOHEUBNrV7QDLsSI1+XnmCuYwQdXuUSOg1z
cqQJkELgY7UfgJ5i4O7IUribjDUb2yrq33mvvC3AVWHMpjw/k6aZ93pWDfyTE0Qy8dl2ytJwOwVA
Ld82noWJm9ArnkBAiDFMXHZtjNbeTTd/cqu7qsnwfkbQ26MHRvLL1zv5BJ3zqBJHi/66/cuvU/rg
45eT+OHybYBxTaxhwE9Xoow6Piso0taRgKMvu3qXaa+DLhnetmNFIw3Spy2QESt13QXHZmKZHKLc
0O9YcrTq4TlJs2h0AR3k5W4SKEOs8RwvjWIYbVfnlDtNk53K1o4IoEafrMzyd6nrPM+JqsGzSr/f
XsylY2BYL5hRoSQeyvSEcIYf0ALT7Pyp/lfY1lrX+4LlmvggL8vcdgrG7OSEb7UWZ+oXh/t+u2G7
LZgwZiDlkqMtrR9e34LBFRG2l6w2OiwtjmG+EiApIkeaHLV2ppgD8P5co+39CyQms+3tOSysjokQ
8hWY2UIJD1G3h4GlMa2a+zymCQ0adNOPYY9WKtBVDJsW7FqbutTDyu++WhRlrgkLSmzW6kHjd4MA
I4nqPnmntvtj0NnPWVqfUrTBAkbsgugv2N9eqIVrxqSEHQenkgkhwdEXY3dUjL17onjpQiB356z+
cnuQhQ03+V7nyu3dFKx5x6zQG7Tr504fg7185TpYCMBMklfBuetWtZMc+1Y8ZXb7Ky/650B1r2BM
jBm3vxXendkZEzTkgbkYKV1MxLK9x9FNNl5SrlwcSyfW+n/vO80eSHKsDneaLD5XYKkF8evKoVr6
tGHQPORdKTkwCDZIL3o7cOJ5CPuV1V86sYYxk5CAS4O1/GTlYfmCpLFwYyQsPX8ra7AyhHjDQbp+
1O37CCmfYxeCf2dz17EycS5cj6NF2ik7WSGNXI9DVeUMae/X219fsAyTBb0oJ78hPSYGMVawj+1c
WsQ+NPyq+yhdmGsCXHjSqQl7w09ODtG+cjw0ExRcRgCCbs9gwez+hk8fLnRRN2WYUk6OLXeP+dxu
xjT8HPI10qylBboM++HzFyp62V6suvatqM4Y1M6+B8Vn0t+5AZfj/OH7Pg0Znpqw6zwXkFLLaBIJ
uPMiqF95FrD7jMNEuLRSOZO24c+ZJgcqIExWO99ur//SAhkmnXK/CdOuSk+sbjZzfwi69gkPw6iV
dHffCIZle2EXNLxFmJGXf9z8mTD3E0meBneNLGEhYPqLAfywBbaEFsDMEJa5RYUm4vTfhIew5mY4
sKp5k729JnCw4MNNWEshmXLtPIFjHUo0dNFo9h9Du91MBSxbf6nEmkbfgk2YZNEgE2GTPwbB0Rmf
0QUUV10foRfvPosz2aLdNAi9CRxAR5+pb6DthfRfzl7dbm2/L0f/So6GXk7ah/3QPjrjk6lNjlVu
HwKIPEnSvdw+SksLY1hzAxUsIO5gzUw4aDbKoy6cIh+gifs+bxhzVpSJtJqAHCcXFHUDUiNNWaQx
K+H5bo+wYG1mxx7oeT0PEr14ypbnlssoDb+NPXQXxZqK09LiG+aMLIJjhQ5e5EHdvJY9kpRqrZVj
6bcbdpyzMsO1iIh4Uu3GFq9h7sRjLiK7+HJ7cZZ217ilnUb7okExBiFABq53OKWjo1t/W2uSrDwb
rs/BMaG5iuUgq788eYLghQ24+L195b2A1WN7ewrXl98xYWk54zOHRFRw1Fb/ENIxpoleyVZcd3OO
iUYbfZB0TRXcnFd6zrubkS6epuxPnQ52RNHu9FJCp2ZlmZamYZgwsIBMq0mhhqil3pakzLfO6K7p
AS9tgmHFIxTZCmhhFqeKplUBQtCS7ihUQSDWJMVj0YflypItDWTYM8RznAAwnfQUBo+s/xzwT13y
w6XvK3t9Pap0QuP9DM7dwHODNj29vz8fyfb5kX9x9s7+rKMkBmFCTGMrltE5iX+7EcitItBN7lF+
isHcFI2RirpNt2En9zR/gwjovnkA5K+O6viFbIZoiH7f/pXXjeo/8D8xF06uRKPOWbAPIXynsixO
89fbH79+TqhJSx0OGRhI3F6deQc/UD3l5cqHr+8cNZfWphx9zY0szlVWzGgH7dP0U9cm9I+cWfaZ
p7xYeVouzcDwlxw9AE7dl/0ZUvK5TDdlZq+8OZa+bLjLqeLd2CuQmwb0UNl9lK9e4Nc9wX9QfFnL
J0eHRX9O8xenpkdSv6QKKcVcgNIvXbmpFs7Nf+BnyhMgYfdA5djriKRFlEO2ALfvyuevx1LUJGeG
eLwvJbX7Mxr4Ist6ZOKVCCcOQCw9QyVYirVUyMJimbgwzWwnLWnXn4c+2CBn0aTORg08nmFtwvl0
2w6WZmN4tL5OARqwSHemQcqOZT3xg1Yp5M2JkqemsPu3hsoAhEvhWu5oacTLqfsQZAmlwGMCLt4z
WMUfWha8DjZ/SF0Kdvu0aCOPpafSk5vb01s4yoHh6KSDMlXN4UNIU0fa8qLcWakVLu2OYX4yA8Ft
QmB+bkWHR8qGNk56qWKRJG2sMprvAkeTlXzn0poZFgnaOa4Gv+mh3pek8ZyIAn3mip8CXxcxq7yL
/nkv3tm4modbcGMm3V3ukzJx0Il6pqgbPVnFVH5K627eKUAdIhBr3qWzzqhJLkqatvEJGN/BQbgB
PZPezqAI3PLnvNnedQJMxA9rWl2rLu3PONvRwJoI/Na3v7xwAky0z1SB165VOFuBLo8idY+cNwdu
NdleQGF90yTDykALDs1E/aCYIgi6SXtwcCJP0n/iAbgJ3P3tWSyUfKlJCNZSUPj20h3OaZKOwKSz
8YD+T7CkIqN+FDP6Yd0e250HJRR9x9D71OSZ3EFqqNg0HdNbqYL+K0Sa1nhiFgol1GQG8/HMq5wk
7KCbBLWQPOF76DlsixT7B473f2rSvJKy3IFXchtS8G5rEHSv3HxLK32xhg++ybKsyeE2jFoj1qD2
p3r8GqwRVi+4IpMtDC+DkRQSJ72TPwP+w+YrtZ2l33wZ7+Nv1oAsOHYCdR5QaXrya0H9mOk1nYal
X2040C7JdCNsfzirVkAxdDy0vrVZOXkLPsbEaVke5PYstLieZ+mOsUUKN/aYkGdgF6EU6ap6N/O6
24bSmn6gJODgcrCcajuoVBwnB1xxFi8hgh7WwzbvS2vPSbrWPbXw00ysD3NsUqVTC73csr5wbByg
+Ryz4uBQtgL6X1hYkzGqsyid25HAqIsT+NG9NZCMdbmA/pvEoK5xHpx+YqHo8eEh7rb1Mf+SntUr
21SbYpftVORt9E4ew1P36jwE53ZfxWu8nNfJJRg1AUCl1RbJiOrNOXuwn4N9fwQ9804/4nlEniAO
f+525TH9pB/EudqC5fSUbMNXuZLfZ39rT9fmbVzIeeDNRaayAm26DbXjMeGRaNzh6+iLlMWoGgev
kAKpPlmQnukihUz5GNmjWz1OqmP/kJS4UDxS1vAUqMp5qGjIAZVHIFnFM0dBMxaekz8pYpUnXdTQ
X/E8iPbpxkHNCOCNMFL+zOMOfT7RWM725xFsKZsCYI8NodCOAhqaAm8qKZyrw460ccfntLTUN3CD
W39ClqSPtdc37+HcyI0b9O7O07zd+HhNRyDpVU9EpsVOpMqOVMD8V9qnKh5cmyOx3VXnoi8rFHXH
YldCvGHLZy0PCR3Gr1Ip+4juQmfLh1L9cgcrSKPJ8bpHMdXezm/z6RE8ttY2cNr0Vyt5J6E1UWNq
tc4R+jd19VQz2b+UgBvQKHdt8iMhrf9gNYqBNKFMN1MfWB3a+AeQuIQUAlJ2Q77aMh2e0FbiR0S7
aTzUCVobfPZmZ+gBbZJs/uTnLNjO1ayj2fabaGRKVJukgNpYQlh56p0eMliy7h+QI03qLfMKsg+o
6r5candbyFn3z6Wn9VvqzlW2n6C7+I4gL4kSauFMkxxpqibLN75kczSqqXprqzbZScn7J/ADeme/
yOcYPjk8FmNqxyqsasgTDBkF6nHw7ajkfIqtwi+TaPLsYTNVIKqDKF2K/9b7jdoqgc7oAKziL3Vt
oyXEqrMQ8iDNW6rhPuCX0qk8uw26qdMZRBa7215zwW+Y7IYZhbgXhE3C0yi+jkW7FVm6EiktXSRG
EsvC/Q8qqCY8eXMtIkd2W5n7UKz0Dnf9chNh2vXoLq8gmHWeuK4ei9J9z3tUZ25//G9V55r5X0Ln
D9cghBy7yerxrEg820HiNkl/zGDz3SZNk5+Sshx3aVKJeGI620ha+WANplOcFvMUg9iZfBpR/NiI
ChcRSG9KcAv31vOYltPK5JculEsQ+eHnNYNqZBcKddaWThCLin0FJqtNH/TNJltlJF04HCYLnkNS
6Aa1CV7uIVQl+FNSfr29vAtnw0Qvuukog1ZL+wSBAS8q5vxnx3HkebfWtb8Uhpo4PwnN4kR3rQ3A
RVWcA1vOBw/vmc1MAhpX1XBGVxGYNlnVHypXbAJ0+UeUlc99MYx7e7LLPdqc7gsDTRzg1IOPhE0S
d/N85NW3ouZR6q28GxcOggn/KxEETm1WCqguPdthfQ6D8agLtoca4podXwz2iimY6L+M+OOFxh9R
LOzrVU+cP9RJyY51UpNDEDYzmkJ73/kV9t38FbdHiYcjE2B6QTVonFIf/7TdZ4kk0AY+km/KyQ13
pcybQ8FA1d85mh/CRKo9dxt5SuoGiK8slXiXBPNh6uZhd+nX+gyGB9CYN+Owg34D0KGqTd9Cl0wn
iAA2+1wV1WMQQmuwgArhgaNpMPZBNbWt7Yxsa5fojZyD8CyYCi4qOOzJShnbhgo8deAhBDMyEdYB
CbD2c1bWajt3oxOHE0itbp/4hSe3ySDWBogoyYAwSm3yalvUG/8Rr+6+2qw+dBaM1YTZQT2qkSlB
mo2z7ikfvVPdrRU8FtDG1MTJNdmQupDFEufWUgoslwNzqyP30uolQAd9G/ld7VS7NHXYe2mHp75t
2mju+RsUgg428dOfnOYgk1Wkm08cmeIdm7i/LxhkR1nQjytrfD0NTf+GsB+cop4tDY3GsT/b7VRv
QExWbvlYim1rOc4hH63hjcoQjfF+9tXqi27lxbvgy0zmQwG1vH6U4PNL5+THKPmro+jXKXR/3j44
S9t6+fuHSRVtXct+RNqOp5/94C0Rr/d913iJFRAFUZnIxbnrql2ZTlt0fq1cnks+yQid/WmyGAjc
+7Pn0agedAxa9y0Vau81/ZpTuu6TTGhlVnZQxyK6P1fTk3LyyOntTTXcV7ilJmwdFJFhmqPWfB6m
IRL2oW9+3170hZUxQZtTkpW+T2GjrB9Odu3+6sGQG1jpBp5mpTNgIY1kYjOHJuvHIcVNwEHeXD2S
OgcV1jNpx7gtyxVDW5qGcSbR/NSE6BLg5372XryJ/1s74zFPhidb3Bnd2cbxrPXoZbqzxRnjTFuQ
ydpbsJ+7K8dnaQLGCR1ZyCVpq+bEQyfdll3P4jDQzlcZ+O63GSRQK5aw4BtM0jZBujGcyICbv5wB
bT4UltxafHffYTICbE87FbRqEaIyUMNFdqBfAWd4y3m4sUY429uDLMzAhGaqpIRz83BirXbXV+g9
BCF1cl8TLjXRmTIQPYiJaA9F+T4Bx3UbAkRZ2isx8tJPN2Jk4BeAiQza/hx686abgCV3N4Ozkm9Z
OEEmEtMi3sygDIxy2bTz5107bXSGBrGVrb0Y0pWQy4Rgwk+kKZ7f2Fqv3OBZGjdrMqNLi2KYbop4
sc8sJOI78UazfxOgxHu1suALrsfEW04DGDznMYffH+iAWI/x7ZCh6DwiC7oJe8kPKYrpmzsOpvWf
y97qdUh1IMKTtpwN6JpO1ZRuk0SsuNGr+4vPGyUSv22mUNe41UfavfcEqQ1ePQxd+mIHa9oIV8MV
DGHar3BlGrg+1E3gsfcA8ewbcIB4dQnGd6faMOK3u0yMkBtdE1G6uvkWNSGYWVsXwtZ2ckr9S6Fx
hAhwthUtXUkdXz21+Pwl9v0QqqQk5xxi4WDQ8vttN5N/vDb8567dNsGXDtouVTewEHCVt6mdYy9Q
23qt9L20LJcz8OF3j5Q0PPVpcCp5sdOT94/dpLtA8TWb+4tO/I85Y2EuA38YAPks5oKoEMLBNgix
ofosnru6cTZOwtR2QAT5nLhBtXUSOZyIQuKg6kqy9yRtD1DPmDezN9L7zMYkIJPgA/RpjT0Km2xT
VbWLBpzpqSrLO+3SRGiWHfVB02D7J9WgW7oepiR23PK1o/XKKVswG5OJTA9cQLkE6mjSyXKU4Dz0
7WnrSUpk4/BMnKRfxlM1vUBv+vftw7dAokj/lpY+7N9guQ0D/+dl/1iy4z0S4dLeZY33Szhzh4Sj
+DYg3JWcv46ShCtbtWROhn9IGDTuS5Z5JzYUJMo8PR4Vb9cAWledNaoDl+X9MKcMBOlBWnYSCpXF
QZDsm+dY70zQfRkC1qzHSa1EEAue1MRwduiNswtVwM25yZ+EJt/DqXwGC/0Zuc41DtWlyRhXfd5r
P5DoxD/bXo4uAuFPv6yAlTFxJvYddNHqEWq17dvKcfhb7L1izyawUzTUR0lTp1CkJcVPX6ctP9Se
Z7uxTvNsOIoiETGytjWYNJTjfLW9snsjNXGPaG/jDy5n5RdLjlC/THtdvDhh2dlYcsUPoub6ZygC
8WY3PKgjnkL4Ct0R1QPLSmfrENZYm36g+ecqCLuYFECMOG4Ngp+hHi767crPi2jMv/Hil2vJh47O
4OjL2fxeJwL7Ci3f70FTdJHNx/oXmyHUESVgyG/BOSnab6nMw4OgrruF1L16GJquk7iNaPeLT0G/
VwM0TFuPsp3f0CyC4CICQrsLdnRK2ZvldNmmCcFo6Fk8O+s8Y/uRjBovj6khb67memcNEE7w/bE/
ZsT9kpSujksii0PgpJU+AstXsYiWqt/NbfG7AmYr0ikhjzxzWTynAfD8Frc2VQhpZDGO/3Q6seMK
vW4btKT5+FNg7ZJB1a9z6UHVdVK1/QVLOv+bVsL5x8789rOeDiroUOgAt9CUx3btO79bKf7NPCut
ohno+I2LegUwzZ7L4B1BryYi6rnfKgU9c7e6qANPld7NqqX4rdDT+kqhFVBHVkmw60Fip2Ax7yBD
keTKj7jTj3GhXQClw8J1ti6xs+dqzqFfmtPuf5xdyY6kuBb9IiSwGewtEBMROWfWtEFVXVWMBsxo
/PXvRK+yeUkg5aalypYgPNyLfe8ZvEvbjKM/okToe2kO2bs2A/gTDmRdtm/YVBGMP1E/2QSZ8n1W
sPhYCFOA9D2Soz3FZo7kE8MahufizdbC++qgMnyUpYt2FeQxGXhPln2kM3MmqOlBaRSnbEyCQUcO
LwHdzf8kqqyihvH0AAGN9HvlDY1zTOeZxwGZEgWt/tiYfGdwjAFdkhlETDiJv9pe2pi+Ycz1XesV
+b0pWLIriqxEubscw55L59fMbbiAM6iR+61nMzT/E3EsapaWoBNl+pFxMcOfjHRggjj1Q01y8pyj
LXRsezeTO4h+ubZvl0k6hqKsewuOREkJcgc1ycvtSF7JsObiu8whfTLbAtAAD+7Ss3x2iPOZsiyy
6/WN77KrjGWu0/R69yDGV7MRfwizTyzVRyGsjaryx0U5vGNxRY7h3jHXtocOZY5JkzD9+1WBH+EP
hIBkMwzVY5mndQh1gz4OPIhv830ytdMv4tQzeqjtFQRJDUn+pnaSvEIRGr3GIe9IHZaea3k+EzU0
8T8304sLt+btDE9h1p1dMqJDUgDZxIstqPeHtVVMxOKsnrKJI2pUdyYmpPUrGZ+nTDykengtHX4A
V3SCjFu38VVe+5wtvsrVNA+QeIRBvIbKO+73PgNKJ73vky33pA9PoxZfIrNNQWvs8HaI0J08yjiR
OKF3uzzhW7Y/H44AL1gc03NWZe7cy+48tx6LYOnYyEBWORxz4aj0F8m5ONxe9LWRLL7KCoVfw8vS
5qyIm/iuzX7GXn5f8y3Z57WBXP/+Lshqy8sJF7iDj7zbK10Gs/u7TTrkjI0BfJgfMFOL/NAT17TF
WNcYQAGzad1/64YtKZ61yVlkCK/VXpUOtjync/9ix7CET+zAHMen23O/NjeL5NDOnBszOFlRV8xD
UOCjFDhzhaNGczeSbqursfaWRVhnrBOlWU81tKvdk2eSpyRLHsXY/SnIvJFJ19ZgEdzoJ83UBbj3
nHhTe5lZkj1olciNaP7wMoEVXkSzSl2gq6E2enbLw+i5QF18G3i5swfbr6txT8t0f9Uh/NSaLJHE
hTZGfnVCOJcalmXWg+dEMFOFstcGaOXf8tD/nUstvtSvFBr4bdWgnmYf4kN2VC911D9Md9YxD43A
C8ZAB2Q/X9x9eWwj+QA49mE4ujt3d3t8K0u1hDJTXXk81tjSo5P5mfHX5ht41ZVttoQujzii9F08
QMQ+G14TCIeFloqfJSAwrgdAy+d+/SLY4d0ElRBZmueBTTtgip+kvdWN/vADhXVZxLoasrpImc0j
Qc0gdqpwiJWfJsrv7e8KivVF224MYiWrLAHK5sCE0bCRwaGMRwNlpe9W3Wusk5+3J2ltJRYBLyf0
Eybm6XOdBs3s+qn9MHeN345i41SzNoBFuBe0a0zhObBUrJOAx3EHryj5Vnvxhubg2h5dBLwhrWJK
BdVnrxnuCNRFKQ7ht+fm+ln7IPqW2qV2LvqEAosCr+ovRF6azD3Hpgy4ftXOVrPx3/rjRy9ZfLxn
5Y4AbBUsit3mdYQGCDZP6txZxIv/WBxEdHj+lE9QOOLBPMCsbADMatfllbebc7d4kHbenmFiJi91
BRXvulZs9mlaJQc9uJBamYzCCXuj+mpQc4vltILA5UsELiOlzuMEvmtlZVWBM4Jr4gMPSbjfGhBd
8TkdvcC5Sr22Jptf7JQWWdAMGVF+16RbKIyV5VlKcFyLfG5VaQX27VchL+hT+7ApbzRkktONzbsS
Hct2j2242TD3TnP25LcedzMz63YjjYTX7G9vsZXoWKrJGiZshgwxWZFlo0yg1c4g874yP1X0trh3
Hde7A9Wc0yyWJg5UtU5O7uj+hep3yLvkjRhyI4GsjeD693evKHLbNYFc0mcZT1ngNuWpQmtPJK3Y
+KKv5FpvkWtRk8hmU6FhpTvyYsihD2Em9g2r74SjkTzPpQ5T3Nc2Yn7tbYtjFnNK24ql60V17vzs
kinSJj97UzOFPRWo2cR/G+tzXWm+5DbEPMfVvEZXuiyrLy7r76Qaf39uXy2zrgUxxTjLh3MFtrsv
VfWbXFWRFVRNbr9gJfiW5AaT2Sh0eS2JivirFI9wAD5xCP1XY7HX5Se/4EtiA4HDXZ/ZRXOWWXZv
aRLN+VbjfuX3L1kNRd4ISRs4zOTcTSIDfNqjWSfxVxSi671S3hAMvZn+c3uy1pL8Upy495w4ddBN
A2dZPPXCnC4pKeiltvNxRzwJwhZlJD+21NBRmjjjPpPtH3uyJWC3JkiTMPXmARny4dhUJpG+O0Dk
HvJa9JjDHv3OQZHuB+9Ie0csXGJv/+iV3LfkI4wNs5KkQtzJsQn7uPIHKJfUyReinm+/YCVzuIvA
NgAwRs3SxdFDwZgzId8ar//F4WG+kbxXQnkpfgxodml4sjOjDG2ZsHQg7KGSotzlViOOZRrDIilm
RSAmtYVwXxvR4jBl9VWaCDGZUeI6d71XHnroMII3t7EiKxhIvsT2Vsxs+24crKgS43NfV6+kVzst
rCJi1uRGvYvqHsud/CRTtz8mpCm/1u6UBziHDL5Bp3YH6+nPyZtwd3nwKkAKsofEilC2/E3K7GEA
RTOA68dG3l+J0P+DA0Np0UAdy4saMQdV++pKw6ccoPbyEuMw/6k9uJScrfNczAqY7rOXVn47PY4g
EZH28LmHX0f2/tOYwKR91pghi7VkB6ph7FeMoNzPra0tsRKkSx5KX7aKtgXWvhA8sMvfIznpqgjb
Lemoayx+cDpdslBonAIfmALkJ3rrqpcsOr/se74xQWtLvMgArO8dZ9LcjShDf5lzP46Jjz6Jz3Iv
nPJPrvHik152eWdBYYZGcW4YX5jTVoHqVXwaUudzyBS+VJ5NiAMD38RRETMu0PwNKD20ZKvJv6K3
yJeo7ZhMZTVIaz6nOsuyIFO0es4NeE4VbqqrfVcx+aueuJp90wYnPkjY6BIfCN8iw3+n+gtw+uQP
TH7cUJtp+9erCpxlmxL6ULc3+sf9VIvTRS5o3GEozQ5u7Wi0B9CXS32PFYOP7+i+NQEndob5KGSp
QlkNl9FzTrffu5Jvl1imKe+guJzDY0jA9iw0CVgP2FBwgs5VsbF51oa2hDSNcZHKYujtKOdkfFFO
q+7s2mMHd3Ya33ZBiSzcIQ77tgVJJa1Qgjep+/P2+NaibzGt6F1JUYF9ECWVBx1giYfrof/c1WMJ
qK+ysiomWc0RH6tnqCZXuN1Ud9Szvtz+8SupaQmSVzobDNMcQeZqHqqcHGboAMqh3bF4i5Cy9oZF
fq1au2Ne5mZnDtsP7bE4yGq+B1TO9OdYtxvztMIc4Uu4vO6HOG4IgcIwRGfG0ggr6RxwNEU3EvIH
4iEeIJv0g7om/NHn3WzSsC9+zG4KqWMJ78IfuORtXE5W9vv/IZMhbUQAxVBRXVjFd+AH6G4cQScv
mJ1+CuDIl+7hmpiADsBBLeJNGXlGjWpEvedsYwArCX9pGi5FDg4OtSms0nvfcP/EBfUz9tC5LnAf
88YxaW2WFqcwkO9kU0JF4jzlvaqCvkAzwYY+swynGsTR27t75SVLaBSZVWvYytYAPYD7V7O43o1N
E4ex2W5Z56xtvH///u784LgASInKleeKlF0KfRMx/6pBM3yrk9p+GpRCxjf4bEP8mFr8t42eMRx2
9OjVIRjbKEMynaAzYMTo2wQGHVxYfF1vE2Y5ngvpyY0AWQtD67/HHOXUGbWdWUWqmp8oNyEGMfq5
BzLO/OtTk71kQhAzaaZqtKco1tqMcq27A9OGtZN14Wzs+5XLwpIQMUNCwaU6mTDX81+rdgrAP6WK
AO12hF+PzhQqUrbYtJ2ed58a1RLyDuGXyWpI3Z3t2DN2Y6q/Z5AfxbVuyzhqZWGWqHdZzAVLXYzC
hdnjowa/8gHeMl4Iz58r2E5mnyvBLkHwcZbgLJkgLcUwwJ0cYwdhl08uyzX83oUATLWG1FJNdkYr
ijkvRiP9dsbXqvct9pj048ZSrHxo6eIgOlpgmMIaLztDLP7cNc4rcDnH26u89ujF6VO7+QSFVKKi
eeovQABGaVZvnE1Wel1Ltdq+L3EyYR6NOkcRHcQZaE4GHCp3cJ9OD7zp6M7oYSQJN7zqrzUa9UbA
r733ut/eLUohMguafQ0BQWZ+m3p4jlTQVeYwlvJLMZ0N1X83cw7QDA4sGwu08uFY4qchnoY1nzsT
aiqjDiFeC2QP8DZ+Tia8FJ7X+1Z4W/DOlSVbKtpSyI3QAjMb9WX6MCViVyV866S8NpDFdhhUZZcp
wUCyEgChXTnshrdkl4Z2CEuj5DfL/Oa+flT35S550I+3t+BKHljSqLSKhTZj1Z7NmV41+a07+CKq
HU+nJkxIaxxuv2Zt2hbfAZI1dteioHnObcc8qbSu3oyCbglNrA1icRYG+9OcDJNaEUyOvuczSmFZ
Yp7GJp/3IzQlP/lZv275d1tbKkOXAyCvZ8s71MmDTB+l8fqp6VnKwVKgpzrNJPrevPgKrs2Lm25Z
xl6z4Qe39CUc2YPDB/BenhXNbpIFo+ZHG3w43LrKjZ79yq5dgoxH0cS9M8NG3XByf5h/jhnow/EP
gOV86m7VMlb2zxJoXJheDGZ/ggnSxVPewVkzwwH6c5NP/ruudNLekCt0KQgkY1rxx1SfPQgudn1B
VJrIEe7vfSbUBVCMOsBdHd59CbE2vq8r+XYpAwuVJd71dcujti9p2IwDLF5QWLJBPJXlrgNcrwpk
/jNp872WtPx6e8pW1nyJJx6qpIVhZmlFI3GdgMzFa85N4vcNvA9G8VpXdIu8tfam65nsXdClLh/y
0XL0uWVvyv07VjqU2GeO/AmhufD2aFZCZCkNqx0WZ9oD4rvMh3Gv1RXQkKDU38KLYmOPOf/ChT+I
wyWMuLJRaIE3HaqJRlLsedWjJgv7kD8edwbjogEnv4ePqw2bU9SJi4MLEu2xg59kBqdVV2WwdYJx
ok/RzsW3oZMRkK8qYHDgwLO8dlerZP5ulgS8+nnywnIotR1QCftgP68dKK9K040yrFRQc7MPRx3T
P7YwIWBh4Xzum1bG7qkT1zg7QZbD7IdkT3qXXLJ0ovu5ZOm+n4fBr4XyvvIuZ6+WBe0TH0Ijzguu
C/lecd64gV3I+c6YRHIhXk9Tn7nVEDaw3zkAeZZESZ/Wv1B1GvdliSQEI04RpEyZe5axck9wMX8p
+1EcFEB3B7cw5C5heLhP0tk7NvChf+PMS1A+H8yntKDTHWSOhwgmQnNY8lIE8CstfbPnrV/KPj4a
iVdBi9eafDNlhs9bR//F2cQ9OEBL+C14n742eud1LMR8NkzXPOAgMYZ5TsZQzVcrDeFh4PZUXYy+
TnaKJOplKCzXbweLPRMDYEx/6LQXdYlD9kqa4uQWLc470L3f1a4ED92yC9g282pfOK4+qFK2X6W2
6SFXU/7WuuBOgD8t9nYBmHMAGjX33ZrRX73jTiGq8s2LdOYumtMaKga9c+6ckexGPhYnVU8JBLS0
e4BjfRs2EpSoMiPtPc8968mxO+8XTXqU3nvp4ZZSTye3EiUuoclw9vJZ3XFlJfsZNrh4FGTCPWb/
00IyEN0Q6u4zCnXnDuYJTVl4gZ1BCMXm6aMhDHJSQGnvPS5+J33rnFAzNV8su3styqI/umZO/gEg
oasCXsvxO1SxxmAaPECkca2EJ1KRODSIY6hit3PdBNWs5lMh2y5kTZmFAFx6jzlwzS+iZ+q+7QXf
sUbp75Vj1W8SOhj3yeQmlzGb/862agGsVvmD13kxJkCld53XvbmyyaJBkxELUouzUnVzn1qu3AOR
1UC2p/7iOW16zyVm2CoacYrxxFPc2MOhhrKICKD5VoQNcxUI2NMEy7bMPOAWTUOiE+ib1m62d8H5
9muI2vmlW7eHhmj6i4hZXCBvDK/xfhb/GB0tT3xWI46IaXugOO3vMsuMQf4CYFUiftygNnRzaaHg
HTBKMUgh4wA7ugnhIuFFcYuGwCS6dJ8P3vDICwtAdTvhodFY096yRXp00qtbJFKKD5LrWTFNAsVV
ExQT5C9o66YCHt6cfXMbt3wqpVRPg9OnYVMMSegoVx4hh2AOO+nwKUDdRe+cEheCPV7nnTvDyIJW
mWASJKzUTy2jUAttc8i8srqJVNvPB0E7Gx3Y/E9MKxveeXkcJhTt/Zi6GTQ4OGFw4OxifFch5Hty
pB7veVXlIohBy/0mzMzxYfOCurQlYvAa6pEzGGQX1Q/I/VkQYcL6PCotaBV2A5mglgR6wwODoMh9
afPkh2sZX5QQrYfc0eKukSKF7CpVQHJCzt1FSyD9KhsvMcQs71CDGfZuhpaRW6EEUclptn1AoPWj
TrEL0xLUUVMm7DxxOew4T+H42Djap33l3UN8pr9XKOHsC9yW7lKrpOfe8uQX7Or8S0xN+oa9Mz2j
4DshnxpdBy+QaQbL1Sw1LI01nw9FS4xntB5hCUZGE4SOdAzgq9dciCqpEcYTypRNTyfvZEE3ow0a
Rj0UrBsXiXROyyN08DkK5wNiU8Ae57UtMx0YV5sko9TqRze1JHTBe9gZGYckqgQ9ON1lTo+vmorR
Je5FRo5lAzsyF3Yf8INrpyOnlD7oVvahgl7RfQaUxnEeHQ2fdI6yGyO2OKoZEEmT5ubDVMFTS6RG
HbYaWh2IYGzTGrHQeFW3z82pP0w4i4NwEXfQeBlz3p+omTZvpZt0ITULfQdFlD60stza57xi98Sc
+LMSagSGWw57PuDmBrqB9QATJeCIW5L8082039cgu98nyDhBY2sa5q5TBwXoXxATN+NooqbO/cyM
5312BR8VnOMMhOMXjH7j0pkeOVAiz1XRli9mD9RTXUEtROZ1cSczIl6rQsW+0EnzWuSFW/gTds9J
QuxhX0zE3De0fWQdz8LMNvWJzrb5A7Vw9xjnXhvWc8PvAe+tfFhHDr6DytsdS2cufDebCshp2eYB
VRX5VKFnHqlS118dPopdSQvvAJQoO4wwC8I/085Prdk+1XPWvda0wKerqePnsZznXylghQeAprwn
2rfzoVQyR5yYPDAh4nYcDOmeUkYy1Jvr7jKgzHm2kby/U8uYXsu++a1KYp1y6na/u3GSZaBQHr8b
OqXubW50P0e7yfyqTQY/HpJxDxOz+TLOukgxxYrOPg7b+JgXplMggWMX7QohW0g6jrYMbcs1vqHP
mL8Msk5/zm1ZhBpp4YEkff69h3YDSEdpFRBTE8yk2b3B5B0kBcMFNtyzGnxY4ry99GSiPwet496f
oUIX2HUKI5/5ehjrh3Z46SHqF1QC8j0UFfcDZLfAH0+Ivo+buvljDjmHwBjzwJ9Cl7lQ8MSuzDT7
lnR5dkmdfHhG3tYXpF4amrF2nkU5VxeJFHcsDYP/pTOwE2EtexJ5Iw5dUFiC0SI876HrZIIzNxb5
t7EynL1Z1eWpFtZ4hOk9OVtWk4aKattCE4vqMDNSWECmHUTdYjYlEpyiRCCd1+zkzGXsG047/JMR
qLrNc149gndsb1R81k6xi+pBZ/f23PEOnb8MlJApp3VIpDEE0ApoNupVK/dsc3FTavUgXaf1oH6S
9BFIrkMQ47vU1vWOGY4R3D6Nr1RblwQPh82uLUdAM8yhZf7Yk0sjjEuSD3tHpCfD7h0UJujGuXxt
RIvKAWrnDEkUNzQYZlz6ojp5SdH5kLw4QZ93A9D88d2VLTkeSVtzLxsaM+qNuQEJEIyrZosfu/bs
xfWogvKVl825GclafpWthxTSsC1279rDr3eyd3cvVptEsAGibqmbVuHcOHME4qE43F7nj5/Ol3ws
2xKlXeflcLZb40cxk39G8jkvVr4kZLkTcL9N6YIPYYD81Nri1DTFvZl3n1zR6256NzEGUI2eO1WY
dYf0wazU5Mty+n57Xj6OY7bkochxrotS4PiHo3C1h45ydZzJ7HwdW2/cYFV/fKlm/Lok736/aEFf
RbUGIWa4FKUgAIIn+4IzxPeaVc+60X9uD+Xj6GJLPXtPWATKh5BrwGUqkFClSRxoXQ69X01bOMm1
VyxSEm1Mz3bL0Yq8SQbK+qcTKmr5Dl5gu9tj+HibMr6o4biJiR/dUR2ZDY5I3XDpCm+jcra20ovk
I2Bar2shrXNSfjXwNerap05vNXhW1njJP5FZ3GohEhp5TpbvYnishrnRFmHcFIe8azuIr6Bic3uO
1t61yEKzKIvU6VGESqa4OkuHHQZbhG5bARhomxREQ7YF7P7468CWtBNudqjW8BkwN2VDslhkTgAN
uOYqQOb4k06gDjtNQGnG3paIwsoOW/JRcHqqbO46OT71aHm7io6+VvLrDKCZ75Fiow7/cR2Psese
eReSRWxmIH4ncaST56EGE7gzQ6G/iUT40JHYtcN3a9woGa6t1iL66YDTXGOVQM42f6n60vePjthN
WKvM+HZ7P6xs7CUxxYF7kzd1hjhrU54qW/7i8RDWA6Tmbz9/JSbZIuhnL05yc3asSDulgucV+TpM
vd44f6xNzyLgnaqWGSco1OU4Y/rEqw8eBcsf+jaQm3szeLKRhNcmaRH9laGHCbcBK5KD/lMT4yXr
1REe0lvjWJmkJUOFKCUhJgRoitvS+iRQs73vRxQibi/BSlR4i5Bvi8oCxxMtyxnW3s0kYEr+jU7Z
rjbs8PYbVuZnSX9oKm44vIKOyszh4SLY7zgXqe9qd+O8vDY/15G9izhOZe44DHRGXDuh3CAP6dCc
bv/0lS3kLYK5swpiDdrC+SCB1oL8myV/SzMJdYq+zsYpYSUPLpkPuEyhjEA0VEpKyCNk3OofGY2L
czXOD17S7ClN9A5CtluGjmvrvbxdKMnogItqBJXbsJ/+Do4MzexnjzLG7TlbW+5FTDduZUx2jcbq
PKBugBJF0/xx6p+3H7726xcxTYlhQ0qCMNwp5NEpxBvKLWVgjPIBFRV7d/slaxtqEdBFa0PEYbSt
6KpyYCj9VkIfZCPjrczOku2AKlTPOpgbRI00vySG+TwZRjB4G0iKlf26JDxwh3XgEV7ZkDCjKau2
8HGuZbirmqe6ta+2F2CL3Z6klZX4P3oYJOAgHRbrM5dH3hg7W/zKytFH+e9zaWNJp0iKxJQZmG9n
icYF934QdZ979cYSr/366/K8yxlVYWcoTQHBAorAl7oCWRjW8hcBFLTP02Yrc68t9nWDvXuLYUpF
4Kcxn/MGmEhCsqd6dghKiGpjGCs7dcl+EGCzdII3VjTF9Wkyu99GzjZADGsztAhjlOaGCmw+5CXH
vkAU59uc1RdhWi9oq/29vYXWdusimOts1GatSHu2Kx10LjqbTeO8iMJ76aCa7qsq30ILrs3TIqJR
Z85BnBNXadAGnYPW+UZItXGHXEFusyWHoc1JCa0kCEUj6OagVLr2zdruYXvPj149ntrJPABk+SXV
8w9iVQ9eSr9PvHjstf3kZtVTn1sv3DJfbk/qv/Hx//1JtmQ7mK0JwRn0raJiZOCJe7GDGn0+HRzX
mO5ZJZOHuWySQ2zXzdmw7covCSUnM6HDTy/p+TMdFXhRmooXG6ovfmWU3RtISujSD9WAf0O95MWG
zyGqeTNw0ebUPNhkJBdqNb+pbU4ArNdkgBcRFw+Qq3IvUwX9mbZJUDODX96Ttmbl10ODVW41OZR5
Hu8xg3DpGob4LsZt5ow6iHVXUmc65bjlQKOnsfaWhkVUYHIlgXJEw0dDmzlC2a/8XjZeF1ZEW8cU
CtY7JG4dJjm+Bk1psXMODyNQRoEi0zH+B1C0LOAdMqPmTQLFZZ5+jSfLO46uqvcTrHzDykZazqd+
vB9AttzIZis70LnGwLtU0DSKNxQStZBSEQ+UNicbpru3V3wlyyzpIUnJYxCDAGfh3cGwL7n3ZKuN
y8y/qoYfbaZFnpxkYRml7cjzENmH5gKGr+x85+IdRZDsqiN5KE7xg535MN3dqzvxMGxkn7UxXafx
3XRx3NSAdCDVuWHQm96JSYzCH1rL3pGCTVu8+7VFWZyFrpLhwEyl1dnU8y+7nr+VTbolbrZyrnMW
+RONKZcXjkeiVhvdJc1tw48ne971NZ92KF6bATjsLEzKuX/93D5YpFPa2wNPGaA1lir0j0m2aY2e
HewHuRq3LoQrKXtpATCb0q0YowQIC+K9QYpGPxSZJyKLJGkQ1617iJP0c4aqUFr47yZIvZhC5sPU
Z0X/FM0QpA7KyOxTkkAWwv6/T29b5sGopaJwuqACQn2dfSgzhjq/OX+bwBYLb6/Kynd0KfUPzTL0
Fq90PneiJ36tkjomrPuGYgcXkc+BGdmSvYBrrl3VVY8Cb6+iPsseuRg3jpRrv3+RAbw6H+JsNvS5
y6qXxJiP3JoiRzevacq2lKlXon3JR3C0m3kI9+bcm1YI7wDgCqb0F4npl9trsPb8ZZzbZZsnpcuj
aqj7o8jUfPEaVoVGNUwbmXIlldiLcIfajZG6EH+M4AFXQMly+gemQJ8rMCxdCMbYiy2HcRK5HLhf
yKyVb7VE63gy63bj56/N0OKAJJOyTKAbiNaGqtNoHCRFibfYx/CR2rgvrGSOJfZ+ig2j4PAlijhN
vscjMAIg5/6uUgBva/01g2/Dp9Z6CbjvEGZdRdvuLLn92KrW9kvaRAAjbSHAVoQx0Ln/b+Iwi6Im
XjK7kVsAYqQAb4IsjGsEbOa7CiSXFppWMGaM9FTeEXMLf7/CUWNLAL52i8yZZUEiLMqDpJP1plRm
RIAZiLeEOp7fGyb/4xVq+tqhYyJNa8uMb2VvL8Xp0Se0soJQCSDJEKbed6W2An/tyde/v/vMw+0t
jQ30ns8Dyhx+luWvTG0JmKx8gOki6E1H2YRlfXtudXtRc76birPbDFFnljtzfqH12+0Nt7axl5Hv
FEYinQxA+U5kAPiMr6nItJ947d8mFw8CzJ3bL1rJxEudEl3HWnVuBknWKgkghzKUvd/wHHy7rTPL
ShZYMjxtxji8EyAzrgtgEgFZLE/DFKM+BDLO51olSzYnHgwqlY7dKDfy/t4SVu4XUBoPqyb75/Y0
rQxiyeVMkzkDFGQAiKm7ehPJHfo+sEclG6uw9vhF9MPBMe4bLptzkzeBW+RRA71QqDIeP/frr4v/
LiI8SGMJVTpuZLJhRxkKE8CDfqF5nW38/pWwWJIs5DhpWPeAUlXiotDE1cmC9WoAzdJdmU61D5DV
RRFzY7VXtuySZFF2Bau8SuFGN3U2uLtxitum1AFUWQEIpfvbc7aSRZYK9tpwiBDMra+g+7exiS8F
Tza4jGurvQjuxgDpj6HsfnZhWx3UtoJaZYXTYuFsFQTXfvzi1C4SFNqbCQIZcJw4OXQ6dLG1MS9r
P37xUY91Kjt7Rt5urxA2I3RAqLH179uTvpL2lqr0ownOqNmY8hyP1hBWZfwNAlDPtKA1wH/ArsMq
duN+uzJDSxamWcKeBx9yUAZKcbLjcV94/cvtQazM0JJ8CbgwEKsFrs5Q5g2A4O0ziKOZh9sPX5uh
RSjXHcwaCw9X/qnOfCv5wa6tCfbCoKrZt9bG8XztJdeRvc8XHkjLU+/QiKX245A191MHKenBc4HW
xocuKQE1vT2clVhe0kNa0E8sXco4yr1xN0HSKhAOXNl048InMFcb1bS1t9D/jmfQ0mwtjYCz5yNq
dv4EQ84Bcjciz3efG8cipG3cIiuHDDQynNG7TwzShk7H4kOa592Bz2n+uUz+f/LzvBo66FDAV4uz
H46AHB4ksb3M2kita1GxCG7PbOExhebNOYX2UwOvRs/ZuG6sPHnJCala6rlNb7RnCg2Kc2KPVihh
q7fx9BV9G7ZUljfGrh2Vp6A+2jSPjeNle5uVLEhHoU6lBEgaGouzfCwo0A5gMccBc2BFn/UCBcS+
6nJYO8EWJm+2augrO25JGgF4iVNmQ1JfFDOa9O3A2ruJiT6ysoGeBcm31LTWXnT9+7tQLayUgM0G
xAOgKGizzs74T+1Z/Q6X9/TOze1qI++sfOGXeCyrFlrADhUDooAeWL2f/4+zM+uRVEei8C9CAhsM
vAK5V2Vt3bW9oF6xWY0Bs/z6e7KfurlFIpXmYTSlHkjASzjixHfQIE+6LHCNE2wVzxXOKNen0tJI
ufz9ryeyJ7BZdYoKe9e/GxnZ9/maWGfpXc2WAb/N0e5W48qjaYKFjaoMGj91/AQ71uj6b19Y+ucS
SIRAObLVvMYoz1IVKDOpIDay6B7oimFlCfj4S8Dv8N/345Vlom2dFCfp/GzKPMAhO6ghJW1pvM3M
G+U5Kw/zp33u/3la1529LzsFk4WCYngq40nABFPku6Qfxl9ox9kkQtKTBoQrKJmUD5Ta/D6GFcuu
IN6wjwEi3GcT6VZ+yuXZ/v9LvLnqc+os0fM8VifppidIa064/crK/fHr9MzZkmcROOh2wyXkMJ3X
ZCBvnekOwVDVr6hTRbQr8qAYzU9Ffu5c7InqA0s9jJFjZo/H3iir0Gjj28SQD9fH38cP48553gNv
aIwWBuvYougQNGktQ1e2PxqHt7tce/clugzEl+v3+ng2Aa777zi04VoBtXhOjg2cimz4K8Y/3XQI
asXC6zf4eDK5/mxpE53ITBDvzKOEsN3X6pnr/mRVnfPJ61/u+9dC4yGNDYv4ajy6VblTJXrN9LPR
x5/81Jeh/NfVrcFpVJ/FQMxIcjCsS7uYruD8kOR6e/39fDwp3Ll+UiRxmiqhpiPzprOdZvsShifX
L730bWfhTN1aXedknnUsMueU9RkIIvIg+StsqT93g9kBhXst0oxO25wGW+2rOGMBSdQh6flbV4An
dP0mH4ex7pzozX2SoJYNPn/sQgdovViGDoiBhgP+ffLKlVe18BXmSkong44yrzFK09R8Hkn3hKP7
SlRzKUn8f9Vz5wxvl7YFxxnaBBpcvsCl8NE2UXfFnnLGLAi5tE6qReecOeVrtas/zkkf3XI2qWPg
/nyTJuRojPVhzMBNEbA26OqI2U8CopgqM1HpJVuz1sghiGhKfl7/VkuvcTbZ+wJ8VjOneI0tuZ9a
kDpiGl2/9J8j+0cPNZvoMVA20kNrLHApUuw8ottj1eRDumnrobjJ6z4tgqnw4XmBvpdchTlN1ZM1
TOPBGiCrhgF95eNgYlvWljr2lISjV6HEXQ/1j77WbYFjKUeXbOpY6h4EoRbs5Ewn6U52UxaWbT5+
qn6Jjst/lxTR9g5Aka55tKoSjWKtCMa8C7oc7sHX39TCijtXZpYmJHVDj+3DrMoBjp7wSULDRXXD
DYPfX7/FwsoyF2cSoAuKxsV35ng3njqTizDbfpjSlTnzJ1Xw0ceerSx6wGoy9O5w7CtAlQwp6Fak
XnuP7L3Yq9KqIrOMu2e09QCMNmUyDdEopbYOupD2Q+r4UeeOxaOlbCsyzRaVf5pPODD6Pc5Eabln
0rFeP/cqZpEH8R1Z6wxeJVr4ZwypR8BvTsnoHyeyxltZmFVzlacJZUPBWAopbNLA3NzlYYll93Mr
31zk6RnIwXmDtI81LASR0zobVOyvv5ql3z1bhnx/KAvSoD5Y8KF+J5rJs+vWbE25szAI53DrVKCq
kY1Dccohqc7yakct6wQo2n7y9UoktrD3zEWeZEgLzyJNDyTFbeFuKSl2ZQunLx+G5v3npuucAt1M
1pShxNmehsRWMLy0m3tA2Mim0M6aY9vSh5jNpsaua/hScHi+krjbo32CBLqp/ZUk3MJ6M0dBU24y
zzWYPvntrgJpjHbJhqJv7PogWrj6XBU58JxPlDjZSXtjggbzMW4i0WXkLEAlWcksLXzmuTZSZdTO
0QgPd9bKzbbwwBqfHWiWuqD2fPRVoOmdB7XbabnyTAv3m+sLKpnklZlBc1a1sDRyyXuV+nWYTf57
bDX3LNE/rr+7P9WZD5bRucJgagnlIzPIsey9R3RL1UGayjx0aNwHzImHCDLNJKJpfU6Q+QqY6+wy
a9xhg6qDvHMiYgzmbhQcfriubkKBJmyJjpJONTSQtkZnMym7ba4yY++jPAz0TNJFUDHA7KsjyCo7
9RA2WUpfDDTabpxu1fLo46CK/u8Ngtkw1p41QOxLt4MziSD2hxcymE5Qivhb7hhAUYHUxvS0Vtz9
eLmh83cpJm5RiDaBaDBiHfQEtHvPQvq2yksHBbE1ydaf5ev/34z+T7Bh8NwnouWnItVotLFs3wld
nMJvGJzjts4Eb7wU7bnbrrM9+KTDbmQDqSdsYCjRYQuQwtcxv3hMTkjr1/7U3/faYC+WXRlV2Nce
f6ex191PzYCmHZCxybeYSPE08tI2o8QxZDQKUBmr0msjybkVqbws70vYtW2yCoJem/qNFYi6TV5q
jlK239Jm26C2GSB5yg4m860om+oqQqHNgMOdtJ8zxrKfmlblxmP9YersCOtF1CSkOAMm7N3zckLf
ODgMm9xK+72u6mmbZraMcpyMAmCw0eo/5QQuZmCdp5rbWxuMjW158QuUGfxXc+Lfuq4H/C7QszsI
d+wDqgJlVPQl3JatarjrcKAFU6VXIfwCUqgeqX7CkgVYK0rxET7sjz6Jq23ni+FTyzqd17eqKp8y
5pXDEUfFKE1u/KYL/XRNM7gwGOd1rbZUg295aX0ibpGda049VE0zsE+ByvN4qVcOeB9vHHRODhM0
G3JpJ9XJ8n/4QFRAA3V9ZVr6/bMdKa9STdICsp6hS7dOhfk0eMB2ILHRtyuL7McbB527MTd17LWy
h07Q5EOQN+2RqyLo+za6/gQLl5+zWHMP41cWA1Yg33n1xfigHfqiE7UWFiy8obnwqQZCJYMEmp9Y
qSKepNAEDsEEcarbW5vrj7C0iNJ/TyJe1dEkT9zuJHmPpvZ+vPWp/dvOvOd6LG8rhe7/1OJ1ZAE5
s3LLhQE110I1Fy1UDFj8iTjNefKyhzGvVj7I0qVnQ2oYshjkkLY/MdZDYvzQ8bW+mKUrz0L80QHJ
hnmFADOkf2CDjxwT65uVmbBw8bn4iRsp+JYNQkxnPFVYi8ZiLSe6MELncifYVxAcjwg/pax+gJP3
3lHJjdGs0SeXLj+L7mG5AjI2eDxAMo7vPc2jrkYO263sNQOKj9OgdK5qag1O0DDk65PHYkjPYZLa
e10wGv6N8PhmECiGDyCjrXyHpce5/P2vTJ85tqRpUptjZMqXKUmwzZN9zcmnzkJIpP97eWKYjZlo
xU9Gb3XbolMyYrJuVs7LC4vFXNBkgFBhJYWDb1G82cII6ZgBdeJHPHu+vlQsvR3y788XgAmVCuKl
U6V+WNzeGOatM/Sb6xcHlBiX+SDmmeuXeAbsFQQJ8dG04Ya0140PX1yng3R84EydB4/Wv3Nk+M1D
P3VDEqBa5hzjoVYKZwHTeKD9OLw6FYzGDm1iyyeUO8TrCN+3976yzZOHmtHX0k7Za1qD1FG2k+Yh
qWk5BtZUih2jitwkUzvcl2nF7ofal0cOjPuzxAa4bWC2eE/NtNo2cHEJtW7Y98RqvDcvQfWpK4Wf
h9IV7uMAS9c3WXQgrKU4sYjALqrqPPA2jeDSnu6FKqrI59zY2g7JTgKAnLfcIWxjAR61YRRtfkE6
NvrGBtNmH8MA/ZQV8bjvLWyWQdHX/AZEMf8RAK/0iAYEuRubngC8ahu/geRDjquX0vwBxnZ9x70c
wCiVOu1ucOFWNrKiPKjJbDZ5X7vfh8mP73LpOVvpdICOcpS5Txp5qaeq6FHerXoOWpgoqhRnIFk8
uJ5Rb+MsTr6iFbHogyRx1N0UCwrWbO38LvwKvRh9aT8Mg4/HZyX3AzcfkXFUWbu1nKw6jhoGcDB3
QGmTdc2TpQFR2nCUwd/tkdBN3fRsvMnBXCtvzLgGjEeKs2PHKrL7ygq9gVU3JLcBCs9ctVXaTqOi
renWZUZxi7+VERpn7BBGw2LjtZYRpkmSh3UNeAOONuVNJyzY1wOpX4bMVW44qGbaZJ3VPIPc7nxt
087ZT4qPUamhWhAKSLWAomN716PhJWRG14fKsfAleeKBZkPZYTSog9J6Hwcc+l7kWNPppqpl/MXu
x3gvZT0dPUzGvWqGESoqJnYN0zTyUgkHby2t74pm6iUZMYiUb/hPUz36W2Sih7uKU/IdxGvvhz+J
/tmtMDwM9J/8AMjbBIvCaccQBwEvlBMZf5q+H8ZG04Y+gZv1pha2f6PRbuTAlJtwOG5nvf9UjCVa
5713EPpEiLxmuVEZLLgVc05OXj+SxC63sqLVpmFSI1eMxjo0kTcbgK+sbwAN41MVuf7au7V3q80E
LxU9hPsB+OFjWqO1pi60u3FFXQVwI+733O0UpB9AqQZepbNdnk35LcqndBtzo98mcSKBk8RvFnla
9iFYQmaoDGLdjENFz8IAP8Kv7eyutOR4Q5mkd9SL9SYZ2j4omG/orUa2PrILw/3ZMYuh6tPgdAtq
lQ5qe+yPRI7Tc6LxmUzbbO4d1PH3lhbxKXVz8LSA3D5Plus+2lPV7BpamXvFsrgOtOAXFFLjR7Hl
d3tH+CBgTWjJKBXeoDRlHk1S5xFzG/jSxibbgi4HXwaf2aYMZQPDbM+rFFx5iKBH4V0wgBKp+MjP
SAY1Cf6vvHGrk+FhUIusjMMS5eatKSjZwUW9jBgbL90GVH8TLthVUUmn/L1J0uLEsrJ6hLK+2dVm
xV+Ap5PfMa2r0FcJXAntxrKDMXFrtZWZNNgWaVJIlsAAj0PTsKu7vM6FFflw2kyCqrdgfSXxbsKm
E+YUMqt0i7Cos/JBC2aBIe1kEEn6hFngcLHhOXd0catRVnACRc3x0WsatkvT0niaiE0AP4OPsxOm
zILexAGZ8C3nKn43hhxYcJnAHzWj9XTXK6AgA3iZ+PeYGhDv2DZKBQHQgelB4gywdyagC4JBjgpV
C0g6cMh2tHPugU07VWKa3D0IZqK7k+bUBWXcZNamMUrxject7CUmjyLWB3DLgo5KSxDM4PNV4lhk
EQksqzs+jKWG0X05uCBJci3K39e3sKX9cRYi0s62oSethiNQ4ndxIhCnlOJtYPmatdTHKSM6F8cW
noxF4+f1aerUja+aMPO7dyMunixEXpi3a5a2C+HoXCJruHnXtDYSK4MWD3brbhOwLldCrIWAbs4r
R+7BrFMPho0pE962TumNNho0iDGw70CTPBiTc2fH/Yr8beGTzFWIVotcTTVAjVtnT3HMN8S4y521
loWFgGsuPOTVSFMuZXUys7r67SG8O7Y2qdEX2YLu2hlrwu6lh5gF2SBijSYgSjiAJyhVecVbl713
hf7yqVE7R1IzzyqSJJlKSJmcTd03AE7CxiaYCF+TsC5Iuqh1ebC/wurW1Vq2GSRdYtDxkRNVhMzm
8rn3JxMsP9u86ZvyNLbIyYikvgF6MNnLSbebIuuTu2zKxLmE2250/YGXPtv/o3BkcZO+OPHauKvR
Mt5YQAqisPQVbLOV2hj5Y471QTQ7B1kDwV9nurLQXoAN8Gnseve2b2v4tLQ9knVToXsNYgQSajzv
FLzNCPHf6iEmT6AFArMICF73rWUVK4OMjeVZlTjDJV5TPNoXo0vwTEf6rYBZdIGJH089GmiBvwrU
6FahJ9MJ4ssGau2Y4MCKzCmwjGMXh7ZfOofEtJsXCeVvG8HEVdpB5wPtHQx9ayKYAANpg5xM5wQF
jcv7zrCGB8fyRchrKoyA5BZIeeAJvkLk7pmwGii8Fzr040ZqFm9MOhggCyvjG1iY3rs1WZ29M+pc
PXvUq8bQctvxSVZOG41DOiGtiCxxqVN330hh32qdl6esTORdl6O2ZQxFDeg0LA+HKO1ax99MHG3G
pSI+fnplXrpNOmW8cHMyYGVVGu2ucao8FHaSVVHFcp6BHFjGD6bhxHjlrP0K3Kb1xag9gIKJxBHC
S+9bV9p7YoKamVce+UkLkF+2sIHot65hyafBNsc7mZpqjzQ3IicxHfsJu2ABVHJgtV17RILUP5RO
jlyGECrwcBADmlhe/Bu9IQtADSbR1KXFvbIBNaxgaxbEhjB2BeqUgZc5xm3rqDpSZl+9ZXri22kU
6m6kBQee1QJPuDG+ZTWvtpzRGBhVDUEamojqMuAuaUJ49Ogq8P0kBbOopPfGhLncCXTkZ5by0rC0
hHtvQfYrIpC5vLtOESgNJDeS88h74oaVJfHiEMRBHtLWZ4KoHoLOAZgqXpewu7WxQIe6qXIOUzG0
FU1GQQ5OnGB9y0bfTX5WonGODck6HiKJimx46nZ2WPtl/Dr2qRFALGmHtmejM3s0cxRyfQunFD8x
zybYTrh/P+5RPmi/kMbv9xk4sRuS2g3wXpV1ItNob9sia07wzADUc2TpFh3z4oBRZYeGXzV7MDfz
kMc2+MD9kIRs0OqIY10HkmktUX+Q7q1tE7KTlQGImzDsu4F5cbkd8a9PLUngn44WgdteUsQxwE3t
WW+qUPsXEqTWFpyVYrmBixA4911Cgfe0cA4j5K7uMUwDOFKUfZCbkkELK9DKO8SwPGbK/oH2Yfu2
MDtzA4+M8jZrFHujjpPuR1WlRz9GBBR4amjPpOHG2R91X27duBDfU266uwyx57Ph9r/tqs92Eu1q
IVOwVCZ2b23LeJC3ou2G59Hz87vKwhEkTPqpejJQds42FrTFgd0jbb93Yk+fBdqIk0DSynM2jefJ
fYWW920O3mpkjjVW4jyPv3ZprHcpzUkfNNqwsJD46Nm3YOkK42bfzvYMDWY06nBSA/m9QpkFaANV
gxedVl8QeU4KzYcarnI92ulvcjRNv4LZiv8NhykrtDxfnI3Cwf/OmSnRLUFShIkaFF0BCpZfYmlM
cpQvINqzvn9qqZ+LOD0nc/SYiv5oXH4mKjY0Rr9fD/FLtRJgLGwmczmjmDAeY6iRjvXUOjhk1mZI
0Fur/eGrlwxrdYSFgOyPxuevDRRVHNWoGoEfrFUenXZCjbJ9vP6K/tQiPtqoZilTnmsf4GCk99mD
uhF7oN7DbRMc0ih+A26tjujDdHSPxq7cPPHjHkj+7GX4lEadzj0NypqZqtKsPLEWLZHm18Jei2AX
Qqa5Rn1MVVNMHIUXINOfOJxCNae3ecFWIv2FIHauUce8JpekjDyhQ3HHujyMLesxle1G5TQoVP/m
m59r3aZz+Tm2IB8hLN4RGM5NNKopiUBc8LbXv/7CicK8DOu/BtYYE9P1Y1OeSp4fLZDPTZ8+tGTc
TdX3umg31++y9Lpm8V8+9MKCorE/uZZ9kHZRBsizvSiCPtW0f8xoeZ/ksMy4frOlTz8L7y6mztja
J37ysGm+oWOHvIDMmkd1g631+i2WnmdWMyl7xn0T5ZET1q5HzzdvW8N/KUm7K1R2pLR+YoncXb/V
5UN8MDvnmmau60IKQCCOPk5go4sATcKeAGRhFe8/cwcyFzJbjTOZcO8djo0CzCcpQEnJ942RPlp5
uRJxfzzKyFzLbJm5T3UPsqKEDURC8oj0R46K9kThGpU+X3+OP6eJ/78qMlcxp1Zh0LoQ5km90tf6
PH3JAEdGvTroXodvzd3Rf0OAbK6oRT5OVpO5oln5NCXKMptTg3ZJDseJqjQCtMJ42zFLyqOVJfWm
T+E1GOTpxXSLGUKtaAc/3gygLft3zkq4VmCvrV1EEOVRMArOWfrj+jv8eO6QOS/WSlDC5j6chAV/
pUCzJdML4q+Vk//SxWezBglp2gOByI6kHL+IsfyFVuIsSOr4U7sJ8cm/70VdXDCJzuDRYbvtzkKH
/B4082qlCr40hmfbZE/Rq2HwVpwydD/tPJVm99wxkJSqJnlpTxe/CuGuJXqWRtcsk1QiMOpQEQRC
AHCiSv8YqwbHpDGYBGyFRRMMRh1qCEavf/WFATXXPSdwDPeqHoUjkcFoA5lq/kbcyf12/eofr2Bk
Ln2u/KJNgbcZjtz+CU/RQII4g8xj4FfDyoq/9Psvn+yvTSwTXu/LcsCpx8t+Fzb9Zg9r2r+FDzFn
wnpw+OSeWaN8WqehPZET8uEPnT+heJN9gaIlcuHn3Xv5r8+9q9nUbl2vxsnLHOBqYqN0UocdyiV+
dcnerzX9Lr2sy9//eln9aLIOwft4ZCZDhC8EgCo441z//Qs1PDKXHY9eQdGNibZAbdsdYMSjEzYa
ni81H+wzlKsNCPl+tZUWYc+llZlZ5OGUAjR1Y/Bz6aLiVZTayXF+StQL/LntQxxX5Qnu3elrh/7k
n0a+SpVZeBNz0StwZ57pwrziNPmmgOBogLmGv2asvLBczKGmJvKcXBOjPPnoFktQyagKI1Cch0Nl
HSqZfyoSIXP5q+ZxnJaj2UFda22ZU+6QWg2HLjl7PD3apn42Haj+r3/cpfc1G5xOmbUXh5MU1kSv
NT2NZbVy4YWNYd4GJ7Wi3uhekrQ6PYDK+3Ug/l57/Ofnfvds35lMiw3pAOBdLGxI4LwvxGx+X7/0
AnSFzHW7nuM2XjEy70gudaukHlJwcTB+S0M0MKRyxF7GBjzQC+Q37XKMNzIbnM8FbnP9vUkLT6sB
Fy76SzWDCwIRfHefWiNcY9JpJdD5ONYl3mzfU1allXAKeaqQeyiHagyIPhSlARxEuy+94iiGFf3C
wjDwZpseKhuxJSYcRCftQI76WNvTNudP17/UwsXn8nmvozAXSj3MR5h6hnHNBIjl6nEEi+f6DT6e
8OBw/LuuOm7lQTyVxkck+UJQPK0IcOxbc3R/AThCwqL0vl6/0VJjzxx8WqET2KdTo09qmAYAVZHl
NKrpWVT1Y9IxsmH29CZ7/6EoKMxZyW2M/pcg49bKfv7xm3TZ5e9/bSBwmcpLxj0YEco0auG2ltvN
ph/Wih0frzIuu/z9r8uXpBwUqqbtKU7yRyrUu2hX/bqXrj1bCRzm25RYkMArz97RUd5asMhZWcQ+
DnNcRv793T1TpmuUeXvK0YJYNk+dD/rOiDIyWxMbfhyLuGw2Exsy+KYzokeggYHTZkqn58Kkd4rL
LYfVpPCTU1IV94VRrsTTS080m48Orz1RoTJ7GtHFG2lrcr94MPra9qPxhpPPWnJgYTzN8aiadSBo
G0Zz6vKoJ2mYFn5IUBe/PlsWPvmcdlopbYiOJe2p9l4FLIemNYzQ0oVn870mfQFXMIF2ihp6Hz4+
13LtzL+wlMyBnRI68sTR6tJLAV0scc6d9O8s5OoD+DgiL9f1n9pB3D+1q7/mGhy7hTsSiRGlLt0a
0B0kP4XzONX5J28wm8xGY3iyk7w7kXFCDzP68eL7BOnzTq0s6wvZS9eZTWmS5clAu7g9GXu9HcN4
Z254WGwoTLOi/nY6sWgKb/obeW7P+b58IC/ZXbJdW/MXtn93DvHUCW8r6l/uDsfMPIDNZNZvjGGD
874XODJwf14fxUtzZDb1jdFjDgSQ7cn2z3WHzwSQXHT90kvjeDbL28Rlk90Yl84jaAhsY5O22ecu
PedzGo5LEdHhV0+G+RynOqhctbI2LZSUYf3y73ILL9WuICyPD6Nl2fv+UodHYp/YqISBoHsqALG/
rcTADrD+UyEMUaYtwWLw2scaEiLAs/SLMLvpK5hpZOVxF6btXAzel9LyjETqI7ROY9ASPyrT6VzT
7LmpgINKCyfeXf9mC8csd64Lz+ouBi1RxQeUyQCug/XcIx0kgR+zA4e5OCuLh4TW9iuqkr/Rd7xt
JhZ243RP0cy2t+KmDfAC9IseSPll6lozwEJg8hAo5DiImRV/vf47F3asud7Vgs4PVpKiPXrt1J/b
MuX3quc2OllyfgOpYnKgdtawQCNuvo9tew3tt/Al5krYvkPFqsGp6NgWHjxHK2/j1yNc8XJwLagO
J69bqf4s3Mierz6oYbtujBvll7rIpMLMPruIw1n9RvmaE87STWaRBRp5XAoTSnXsIRmLNdSYyejl
aPopNwN1zKCFXvn691q602yZqWO/4NNQNRAw2eZGQGnCi+ax9dtHBaxyJCZnrS9jqZHbni07lvY5
dAs8OcUxSnQhtGEN3yBFPP6uagLAPspq6udkw3xnQxOZ3RedbX0bB+7eAYdeY7diPfQpzER7FOqc
sEaEcw/q9EmhD5NOdRJMieFHnlfbPzrmTj88kmRllGbYUake6IrDzsLiSWefBkJb1tnSUkdPZNW5
yUdnq1JDb65/jqXtZa6I7hIPplGZWx9bFDFhO+lNHYjkLQBehhfDQbaxqXGfZhrGrXLy3W1DW5EF
ZV2qlfPtQgg470toDMj6YcTUHac8NqEKFjSC8NY4e6jA74sOaY3rT7qwv827FEQqLa6hyjkSxzC+
MC2R+fKhZAQoxlhZi5Y+1WXM/xXrUJ6wbjKJOgLGyb85RZaFoODEr9cfYOnqs+1ooKzAUIC/DBIk
bNuS0j/TpLZXlpmlz3B5bX/99kKNuZ/FcQ1/Psl3NVphn2C+CuM4An1JQQf99rmnmE3KQgEsiZCt
PtLEUGDpwysYDU73n7r4XLzoOuBH5rpNTl7vwgwXqVPj1/UrW3/2vf+Xfty5YDGRnPRQuSen07sR
vDoBxEvBTzfywj50gtvb6F0E2zq4fT2dotst/nN3OGwP29sour39cveImlRweAx+7Ha/do+/Dr90
8Kvd3NzvDodgd/hyCA6/brwg3OzyYHM+Hjebzdf9Hv/1dnwK98fd+RjiOlF02of4N5vwGO5Pt9F2
+xo9XP5ZGEavUbSPXvc8WEvYLy0McxGl6yY9NFdYd0Ahat+F49sPseyBWfTggdCNJbuzhPQ2EHLC
STktahTXaf3l+tteGOpkNtTpmMRc1KYL3wp3xxKIUEexMkSWoro5fHTsJ4c3KXMPY+LDG94I2tzY
m/p7xoD8ntB3ajz2Qt/XOCbi5sQVX00HnRMsja4/28I69OeU8ddEo+Vk635s1dEcTfswGKP1Ki0D
Ft88zn5cv8XS65uFDCbOW8XQuu7BhOq1Is9OtraIupdt+qNZMNuNDBPiSaJsdbShr4GncPae+Wid
D2Eogq4HM7WsX92AtpK9YUMfl2lpfunsMf9SxYL9HlxX79yysspQpEBeguITpyHctK0IrdUbAUdB
RIv9vh9s+iCrNLupTUN9UxrqTDjWVOi+huUtGkZsV9t9aHcEj+inkPb4Tb+bpsIKKxce27lo4EDH
IQm4Yy2sUJwJvpdoxQEkGwMq3iFP7v/yqykO8/RSWWUoE9iQ8bVGjhYL/AqqgH/x/NLfjdT2x6Dz
urgMoT9nDU4AHOxj1+5BlwK4c4P2Y/yLlJHujsQNGCIjnTasSNgZ6B39BawXGsWqjXGiKlRIKyd/
VVBh3TE0aYT2gA6zppmaPtCGmXwt4hQZCtrSaBgUDdOmVTfMcNf4mQsDYy70SH2dW41lqmOTgAwT
+GZub6Yyy7yVPXbh+mQW3AkxcMJlejEtVuI+TpMsFGW9BmtZ2KLmjbYMPr5orIahuUMfB+9xmqbQ
M452OobXp81S1nOu5HbSxko9LZ3D4Nfnrjd2KBYdmsoHkAudNGBAGZWKioreJ6gmBCSDUUCxJpFY
eHVzoXcCKhe8R5FkQ2YmiNVdkzxff6qFgHvOl4Wsu7ehVlFH9Go0kN75475Co+ad67bkjOaW/NjG
kL1ev9nCJ5oLvQsKTk9bZcVRQrV3Gqu0vc162z/ZZtZCV67V59CJbJ6g5opSp4Fy5WRK81cFelKL
3q8AmO2Vkfzxg7D52d8dYPeeIpkLmwm2qQpKI5aLs6XcM2truf3c25rFXPCydwccHNyDBN5Uf58a
N2i6c/X9+tUXTAKge/o3pBsExOEtq7Oj43emHcRgzPV7q+aFHUwpdqBQta0hgoHR1gqk7hwapCIh
dUBaKKrRLrTKzlsag7MNKWl7TcuG5cdUe9UWFkzi+9BpaoWUDQrKVQ13T6vtd9cffGGHnSsZncmT
re9inTBL78haeWNy+mC4zsqBbMFsy51TdfWYmVMpW/cwVO6IDYHIHpAvPqgXxEzDjZMIcqCMtI9W
MYAr4Q2wdk8Kezz4qdtm6NCL+6goByMCKoM+DzY490lZJCs/7+OR6/6J5/6KL9zLTgvGhryIf939
FMfWEWXi6Vai9w3VO1TAVmppCx91rn9MhjzJKXPy4yBIUUFki0OkMWTFgTE3iyyOMFH24xrecWF9
nMshB1MXjsiZOpZj9h9zX9ccKY5t+1cm+l19BAIhTpyeByAznWm7nLbr+4Wost0gvkGIr19/V9b0
nbFpk9yTTzdioqe77BIgaW9t7b3XWmAMNYCm007prCSR398y1pxzZaQTvqG3MgS7UezlKvkUDv3T
mK01Xbz/9tbcncjRyKw2LjO4E3NnCufIrctakpDAemvlhogyouMhOuSDSG8Rw0w7N2zWdCiXJmbm
QxohI2nZZXSgcbS1po+IZrYnwYTzlro0LTO/0LRO2iV9ER2G9DvVcFF0DWW/NLL5dlYsEgsCqEJ0
aFLgpCSggquJhPcNDG3lb4euEh4Vyq2jg4MCrOu0fhJGW2esjsWafvPSpM/uyFEHAGIy5NEBvUG+
bX7q9OSRdK1v+X27BY3O2/c3DUdVke6A7K6QpvLrnqbAWduJedPLNn1oxwnTBQhdt5LxW1iKeeKl
CEHSb4RdfBidobudog64zNRYO0MX5mquhFOpquRtIiLo8BkohnB5bBjJfad0V1zD0uuftsErf2qm
hcgkcEmHIpI3Vl3skL64qN/PmovaDIYE5VVby0MPBja7sLZIL0AdwQ6UY2xMveKnlz7g9OevPsBx
cIdFMldCBW4yH+sxs1vPkhPdn7fhBXOYJ8KF5ATcApNEH4DxJ5+MXRamDQifIDEAlM9lzHIoob/9
iClVgxk7ozxAegqQ2y/C+fP8679fP7Dm+c/ISEp0mtjyALiNDyacb0IVuMeW13aT+VM7veSIz2R6
f/5pS7Y3s+zGcIDHa3o464R9hqaWCoYxAmFmf9sIZL8ndzJXXOvCssxTYYRBAKPrMGHO8CVW6cFh
H00wCHSQ4j3/KQIz//dMAHSM3q5IRM1Oo0FZHmiln51K34De0QOE2vZYXJheNrRXxHXWyqALZj7P
RiVOkhoJr2CFib61W6ChkoHf9jUopM9/ztIDZmYOzrWoNtDkhLBpK8cR5HIPY7dWilga/PTnr0xQ
T258wu2R/VB8GxsNGoajCwD/+TdfsO+/JZTaFNxkGm+eSvpBp3oPZPVKUnhpjWfnczWCHKrva7I3
EjQFMJfFBysdYt9y0BEyxq1968SlvIcQ2Zr20NK2ndl5Yae8K4UkexCtA0zYQgxeOGhxMZNhCBrV
JSuH0tKKzA5xCBqNLU/cCJkK8DAYgwn478CnbZmnxcojltZlZuugQ4RYLXfjQ9j0uRedeANQN77M
685TFZ2Vpg5xSon0R/1xzIouiJS4ak8Sny0rVrzVwhfMcxKQ7nHaJBljiJAXgOvZvr3aErCws+ZZ
ialwwyG2uDyQqg5AjXPI8x7ITmMrqvE2FcBpkTW1rKWvmFl247ohaFRwgDOQ6oBe6JnH458Xmd4c
dJ40vVGG2pKHOCXHxgXVEoo/54deMIT55R2sx7ozx0EeIEq95/HLUPBtJEYPrB0rfmPhLJqjxzVT
zKpMRB+M9X6b3oG7Ajoxj9L8CSGr4PxXLM39zJw7B4drRTH3tV14uvqRXLyBZgYshlDJBHQLB8vk
N1kzFZ6ph29UOT8sIY8TJ9epnT+c/4oFZ/G3K7UAebGbwsNa4WacbFSW7pJ2DVnwi+PwnYN0fo8u
hZV00zSwQ58BuuzT0BJeaQP2U8QGeQZPlPZJLIebcIRSWktzG1lxBpocbY7flah6wPCN9DoDzh4Q
V0E/tPlkBGAh+oLsut6CQcLw0kaVW5PW5MPYt+nm/Kws7ND5jRyUM2hDdni4xyrT62GqinuXx9FL
r4HpzOqOrbi6hQhtnrQeXZA6ayvDVc7IvslcZH5nsns6NkdqJj/SfDqWSNyeHOxFGRRrDljsM0S0
ZWmHe5sjf+Jg335PCODN8YpRLGynuTiOJVPgPWwn3Dss+Z5n7FnVw3Xfqcfz67I0/MkWXwUbmerG
EWmCcH+CBXAJPimgVA+OKD6fH3/BddNZUACYCHh70Pqwd5JiZ482+G1o+xPpx4MsK/DzVN1uCtfm
asGBzNHVeVVGkEbvyV4SNKBrlzw2A9Dd579kaaZmPsQCmwBtjTHcT+bnAWxvmYEcNV1xGktvPjv+
3WRK3Rpdp/upaMDbJNouuWOjIbeXvDubQyob08iggTrFB5MHLB+2IOYDKRJfuTO+b9tsjqZsrUih
6oSTv6r34CfwVV5uwBPm2TDD8++/kJ1mcyglSDsAwDHwAVkKxjtrqM2HKInrD/WIlApLI2Nr5GjX
zagj0U4G5mAIFI6ou1XsotVnc3gln6rIHVVJ9qowGUVl0WHooHMzJzDAmnB1/jPf32JsDqQsM5CC
daYFYwQJWpJmmzwDXYYaV2bx/U3G5mBKR6dZW5dmuK8ae88zqHqb5MI7N6L7t45EdqZ0Y03Q/zju
Q3f02Sor79Jrm29HnlpWVcbp6Gh5Qa9DN0TCqeRkd37OfwWRfz9RmTuzaxRMcZ2rUnaoLa2OYZGy
q0I1dNt0jNy1aZGA7tEiflvWbeAK5HnrmL+gSGLHAbyN8AcTKlY0L829cBJQlgwV2qESN+YrB8zC
ppgDRYgo+nwyweRdRA929hGoHmPNcJeGPjnt187f6qYcBHHh3hxQkAedICQEIjuDjE3iSPfH+Qle
WD7nFFG+ekjtgu7aiZAU7gGs8zN3ip8EWMs/nR99wffM8WatapkJqiKxH3OVgiUmvwP7DPptQv3i
WmvCmAufMBf7gVJBnEUmdiA35U0a9ZtKVis2ubAEc6hrW1ltDd8WQg7mQ2FXG6D4sdXWZAoWZmcO
dRWkIqHT4/QdBuGDYjCwBteDKuYm15/Pz//S+89Wt6UUwY86vX9ZbsNSJgFK4B9J2qyB/N4PINgc
8JpQJIggTCoPmVOlKqDcSO4J0M7QfCf112jU6OPQFr5nkmytjrEwbc7pY19t2VYAYWtyi+wti1xX
jbwv+mbXRPqnSY2Xi+ZtDjE0E9PkFK3G+7wmhzqiz8Sk96DEuUyonM319cCOGg1O7FQHAhaFoCqM
PY2LZOUy+H6QzeYgQ1fnuoxBX3rIQwf6I0gofee5djfKjFow7Ftoaak11AMLCpG4OCnWtvPSXpit
Sy7DIUvBaXjI9U2Xb7mJZqgU+e+nlKIxMFujgV/a0yc38Gr5yxqJkSFCktqpe2+KWWDX4JE11lJw
C01lbI5JHkqWVXpgpztK44FfUu8FxLhKXEqcLLATGgWjKYogHB0wTDeRgajN1qDIbFywzqb1TQne
7zvRIpY+vxcXtvsct5kCZM/AXywPXHdqhxqQ+NRaE1jBCntEdWRImV65nb2fRWBz7CYIygudU6Q2
naLy0vRFglSNM4lM8A1Y/IPzn7O0fLNYGq0JRKS6RJhTJkEjCg8lfihHfD0/+sJZ8KvX7dXmqBWb
zDYO8wNDN8ZtC+7loLHVGnx6ybJm7y5LtBVJYhYHsBECzuykRvlAOOA1bCJ9MInmqZ+KOjChjvHF
VGO0gl5ZWJe5nE3boOUjyRQ/OBZkqx1DtjsgZZqHNnf5jlc9Ekvocrtsu811bYyuBwsJ2HEPiJkO
NaSxUl2DeTC9ifnVRWs0h74mgDi3KVr3rxsyFbe6B3erbKd4pRC3YC7zbiLowZupE9YUNNg76oy7
PnwBXM23wzUaz4UtNge0QkMuLXlnQ6GqqbY6dLZ9yB8vm5mZa1PIvTdFBpla1dN76C4dEwCVVq5I
S/PC3rpNJK8HYblg8M37TxI+H5RxvUYaO3o+/+4Ldj0HtBoyKocyc4prME37aIwMHeJ3ZGXwpTmf
3QIES3UDlkjn0Eh2H4r+jgu9Pf/eS0PPbBoT3KdmbpqHgeSgnqtd8DnHzooxLXReszlatapSFzpv
EFMaMt3fppms/Cg2v0cV4iV0HQp1jR5cfaNjknqZHaW7JlXjStFiYcXnWNa0HGlkTtw4DCMfPJu5
39wk3vBp2AraypUvXHrILMJEC28IUsuSotsm/2nGxRdl1oELaU/Wtl8uWqE5vpUbZiOnPGKQJ0q1
Fxnpzk76yyxuDml106bveogqXMO9NrsBhKGByJwwOP/mCzZhn/bcq9OIi3awUR2mB3DNf6CxQJcx
OdDO2V02/MykAWRt7NwFx1AeWT6Qc+hwTm+SpLvMT8/Rqr3NoDiWgdbZLcm3ssa5VsV/nn/zhYPU
ntlzavM8dWK7R+085r7Doz8nILw8kP8/iMgegOZhJUgzSUBismINC9GpPbPzsJgGAa89HFowv3Ng
B1t1jCAs5fjTtBPZGjydnyb/nYTFHMU6VtSxRqAJcW1wGr4Jy2pCP52b+hVod++QVQfOpERRXXWs
hbaxW+PqgvtLNFT51WQM4ibr9fBxygrtOR3Lrzs+OVhYkV11YTH8qCY6oc+bGHulO156JR1A30nC
6ODKVOYey5voc+TYsY8edXo1dHGzw65zIePKyaZlBg/0gF57qwAfhwylvYMMxaa1i6cxdoetnYno
yNqMPhld9gCcZUV8w5rcLSN99VXHWl6hkb3yae2OJaSFiD0GRpMA7GcU6opbFttCkGbaVYJCJFwb
IOK3ahQ0K1MFSU5AMx/n+h6U/NOx0I3FgRoyyIa1fXtLaMVuQ5RMNuf32ILxzYEnZtyIynFA5lmr
lyb76tA7wAtWvN7S2Kc/f2XYYahFxK2+uDYttNx7SkoEfBA8iL2mq+XKjn3/ZKLzDnwH907WOBNE
2NP+TljljTKKlbzG0tAzYxicwoXsHZgtapdfgY53y1tjJSG2MPS8mo0egsQl6Iy55ubHsHxI3adL
lpPOC9gWVKd6CY7J6z4ZI29krsci48jXwsb33QOdF7EhQFGqqq/LQ2nFMSJr4lyPo9MF/ZQK34R0
h087sMByNpUreflf3TV/9xR03mAfcyxv1BTRtcpUDK0WqE98zPJOgNBZDMFklbn2usKorw0AN7dG
EsYfoAhko2dKSb2JLShiOaAxxl3AYkC0qL7/RhCGQaeTTaCoFmj+89HuKaFrICq0cCVjT/dZAyJl
j4Mh6xYRgQ6g8Ecge+x0nwgycuUDyN2mz5et2Ox4chPXKmwbe9ZBP8N9jTLHRsQh2VJblCub7Vdj
zN/mkLpzUi4K6HZTpml8XY7dVPm2nXceD8mXvizTcs8jG7opVpyR657EkS+1XeN8h0wEaJyT0o8N
ik4OKzbyABpj7mejRj+9cCv9NcIEjX7nqPqnCwpNUFeDOuIIQUPyDYg2UM3XHe8/CDkMK9v7/TiK
ztsP0tbhqjFMd0+nie4sXsqPThG5kNKh3LkectR6L7oI0Hk3AhIYBiRFDHdfiiJ87ogNHQjViYp4
rq4ToMULbqzcxZZ8waw20JGunJDgAnl13EaVZ/TowkqcSny7bIPNoghU4Zq4yxUampX10xHVbTsW
qPwlcq0vbun9Z24ycoy6KIQUeyc0PjSheWe31cfz776w3vNOgbDvjKEDifq+g+yQ3TjXGuQPCbif
vL5Yo15aeP15VZ+CUIy5JnHw+u1jU4ugkPnKyi69/izsz3FVrRIRi72IpgOVj2adbFjt+mOyhtp5
P0Skf6vcpzrMnRzID9N2b1UHFdOEHZLqKHnm1RW0BwsTTPJ8JVhY+p7ZgV7C8pqCAKWa2sODaVRf
RqvYZRaSX5l72Q0cqgtvgwaL2LVFhGPtkzqcrrjRoD4KpvvcYRP0fdTKyrwfmtB5Sf8kcaTNekIr
B08fRctvbGN4aARf2bdLw89M2mjw3iHQlHvBpfsVAlvqoc5CF+pAVPbP521j6RkzuwaIiUDDgYt9
ZBQ9aP3HRHtKaahJJCbc1GUPmdl2zzvXSVQm9oiO74yp+xKTci/r/scFwwP6ftrWryLEiMagUZMh
2+eDfa8k/QQEz64u1rge3p0iDH8KY14NnzZtAwiYy/aRoKAL7DYyxL+K4LKXn1l3B3gmInLB9o3Y
0XryIiiO8G7YnB/9NMo7Z/a8WA9Vic6o4Jr2CdmG/XTrgjle6BN+2zfXiMrftWfMz2neXs0PwLsK
UiMO24dZ+AypD6i4AvzlcQcle7voVkK4k+W+9yWnP3/1FCGiIq5ii+2Bxvtk2FUBoo3+4bJZmkVP
aipjV9omQ+nODTpVfbdakA8WiX1ENqfyKlk/XvagmUW3shGQjpMA6Ddm9XWC8sM+rEodZJAIeyqB
5dvlZbbWq7u09jPTJmOLdG8Fmh1gm3yQC3HozqXQSpmmrWSfzn/Q++0oWPyZaSeSj5LaBkfh3Emh
Rzv0/GkqwYcFtEEUbXjKoG5WgSK3AZlRwLQxPGpeonFBOsRaQzm8e35Rd05PCXXtoYFmTnxdVfoq
6d3tmPOgN+JryqcdSOtwulyHrFrZiQtPm7chDDaSA649xtA/gXodEdCoDD1LlDcw21saQm27xwVA
qI/np3jhcfO6uClU2dUKdFmDzcUV6S34tsql+8gCjSGDdXukzS0cnlCq3Ley0itR8vv5VMzqzO/V
LUElihC2z5KQeLYBybfrWJlQyDN0Ed25uYK8YhoK6PvQcAxacBB9NmWYr7iu94uDeP7MM0omVGKL
1NqP1TB9NGMD7ZKhBrNAMGaoOxwsSFBdoezNukNbuSB7FnVaVQGtDdODnGe2kdaoA8b4+BU6MGtQ
7ZNXe8cPzavwpZJcZUZs74EIvw+HcvLbRA8eSYbj+fVecHRi5k5PkF8RJcTa96Jocq8l2tqanVmu
Ufr+ymm89wUzT1rYphxjAzhcIcNATXIDeemHSjUgJ5YAoUR+LoQ3TeUuU3nQh7GHsHkD3ui+/ZSA
/onSjzZYSy37LkHRNmf5laDhypovHCXzenBNh8KuoxGhYTLcN0T6Nb8qsvGuEF8um9yZAx7jBlzt
vQ2M8xR9KnGXhWbWyrr9agB/b15n/pZrSqXZRGKfQFIIsablSOhkhXrf9wpU3lCCP4yT5QZEDfYG
jUBsU0FzZyd7yKsXU9MGluDs+dd3/tfT8N/RS3n812PVP/8H//1UQnRRgtZw9p///Fjm+N//nP7O
v3/n7d/45+6l/PAjf1HzX3rzdzDuX88NfrQ/3vzHpmhlO97rl2Z8eFE6a3+Njzc8/eb/6w//8fJr
lI9j9fLHb0+lLtrTaJEsi9/++tH++Y/fDAt+6L9ej//XD08f8MdvN/KnRNj4r6H+/fsvP1T7x2+m
/bthcQONbZYlXBATYoX6l9NP3N/xh5BTcSmaWYRrnuo3Rdm08R+/Mfa7wbmgLhUmZcaJ90aV+vQT
w/3dQrAphG3b//rpb//3td4szH8W6h+o6R9LWbTqj9/ebnnHZOBvZtxijAqLc/zb2/hGQVRMxc2U
ekOX157bqkFvBLiqj44RNY9Ib6/5l7cOzEFTjWFS2xUcn8Dsv6EobfULNBRbHhDp6A4wLBIok/zs
iibcvlqBvz719aeZv4ov/zEJcOBZ1EKnJppv8HHIbc3Mjloig4hfK6HvO5qRsckqHsb0sXIZYWMO
1eGuKHxIppmGsYmQLk2mOBA5TZvM2OYNn7pMejJuU2lAzieJrrSUk7uDnrwJ5sqax+F9xnG+OyQ0
IbXbRxK9V3b6qFthk20mBmhpEc0zduMOMqv3ceZCaCo2KnTqlCQ3yqfBaApk5MveiXagluBYB5MO
ZX1VIGMbbYvEUFkAYrKwDaDwM2p09orc+hA6UNA9lpxLc9OSakxvkyoannQl1TUKaZXzI0+G0rpF
z79zjGwZ3lajI5+yIeukX9gGlJptU1XjEISOCyITP00i1dre5KYZBGETGt6WE7pOXIRLKWTD4rbF
DAY8bGyGMNsYS3Fj5w4ob4hiWQ/2AMJjdOoMvI6uTpv6KYo6tP8XkMdgftOj7FpfD6PO6mCgnJnQ
pg3H3LgWcQ1JV88eSgF6ISs1Jtz80eenUHKgSWhNbDNB+NkadhmQXknltVKk6HCrdVX2X+s46etb
OyJF8VH05dhzryhtu3O9pKYd/QzpN1Ra/cpkgwLlEW5qrrsRvd1P7Ra8ySVpII9Hiqb1xpCwmG1V
Wfcu26RUNZN1QC0jrkAu2NY8V/eS5DWagyrbpiip0z7McSvLLWusWr+MbWc6Om0NSaNAtglz8jtU
nTR9CFVR518iwPEmtRnBSRYFFfpI1I+sIGXtwt7EON7jA0zXCKpEabvw09yCspdvVyAg0H5NY9t1
PdOA0NqDw7QCn/NJry5sbYKQz5BdHgzW1Hw5nV/Rru7UmG+rxixJgHXkRcCkdiHLJpFHC7jMWBpM
gNLlV13ajOidNRzA4Xsnb56mpIL0dVvpBIgAFGqizxrC5I3tYTTadR7wlTq6gxaFjADpCCHZRDDX
ZWAWCXTwakfoNNCl69QgaOrb0rNIJGAsLhjvWa+mHBFSBBbGAkSsdyASUFhNlmDCoICt2XNv2H11
6FVulx8Mngl2k3VDnV3LETpdHUK9kTg+taZ4eExYq9RVWNenX80GlngmrML8wElKk8gb4p7bG0vY
oRmkPE3pVQKQQ+lJ8NpWLxQ93umVXeoRSXkOBhBfmUbzU2ltQ1PDlsNeoiWUHioiuxDAGNukSH81
6KZr9UahdN8YngjdSXfbcGgJz7eljQgZiKwu73Y2E04UoCepMnZKUUhDtxo6JAhvxurKHBWHFDOH
5FGAqhxKHKBfsjUAKwSdRhRK9+k27zT1e+izF1fCEJxuwfw05LgK9i7dMDTVuMfUrVx1VUFu/WNq
RGZ0G8KQxc5Gk4HxGA0Wti9kKzIr+Qyl+IGjSj9UAIEyZOrr5NtQEJIRiPcZXXvLkR4GDdgwEXk1
IuolgbZOER/lknIfUrakuimShMZ7YooMZUyEZc8Fs/jkx5Odg9U0S2vpm24M5cgISmfBUNLpURpZ
F29tXpHeqyGAdw3xcsg79xOA85su13YXmDgG8iA1pB4esSt7JxhjO7Y+9cQcelDYt1kE3ko0y8JF
Q3oG3ZTom4DiYDJ9G13TMh7C2JiQ7SRiGMvvMaIr0/xmEKTTsS/7BNasogA6WVAG9SyDmiXflC1Y
XvvnCPleVQu/s6Ajon52tQ25eijQjx2x+mfA1lVef/rfR0O38qkpVflnO4913oRHd9VL8dg2Ly/t
7Y9q/pv/P0ZFJwD+clTkl83Lj388v2T/+ICo5uVNfHT6m/+KjwxGf+cudyAaTk2kq0954H/FR4Zp
/W6AuxFRE3UtxA74yV/xkcV+pygGMURNOJ0RWmG4vwIk5vzOwYUvXCh4cpTiAd37XwRI792HEKjM
AfN9h4JvHw3Rgwut+6s6ioxdLCa6cplfGn12yQSYglIV1uQe2Z5veatib8ymlfhnaWxM2uuUlTK0
oCbLo4ewSHBdrkSgbMe+cPBTePcqH8baqq1zswvviyz5XnHTBCqiXEt5Lr356c9fD96pDMEK3lz1
AurvwrwmBr8EQHRa0Fm2zbUnqwJlYPRgESPcgC+uxClM3SDqIF77ape/E3kuvf8s3uzxBGjt4hHG
qIdriLRunQyx1GWDY8O/nhxRoc0sSkR4P2U8CsCN/Xlo6Y/zY78NziFIYznWaW5m6TQVdrg8Sune
O11JgT9NqW8bUBYDr8zKvjllb/4Tkv/7CfOegbYchqnAJeg+cqrpNuur6gpdu4Y/2LK9G1KIsBaG
/onyTLo7/0kLazFvJkAEwYY2y8V9ojV0pjLXy0JrTbhuafCZ+douK4rC5s49jfh3knWQj23slVzB
ryl5b6pm9puKptIOWn/uVQ1emVpuIOKLmGNvtp/F9KlsJhTHAE67S1GQIwVHk8RVpp9CAFTbLf5Z
uk9osfHOz+KvVpr3XmZm73WJzoSJq+5eh7XXV/12iq5J/tAntzxKA5v9BI0VxOfQAGXuO/HV6cE2
DZPN6voQ0pvcTYO//q8GKAi/c2KjArHzNifjhpR/stBdedN3ed6wh+dFbyqaMB9AonLPSLxn7Oco
ap9jRthw3RRbKEp7eY6kJcAYU70luoJscgtFtcGnhXtI09pfmbGTsb83YzM/k7k5tAXMMb+nOTj/
e9frMXMQvN4hW91BiwuT0IuvYXWPwNsoB7Bo3UAG3YEAdtI0PsgPvKFtr/DLaboNTebpNTrRX+iZ
995s5p7y0UmlJpW8r/MOQXPj7PuBfgUhup+y0+UqO4WepelBOeHRIBATBDi5uA/t5HMnmhtF6z9l
5d7IKv/qMvlgjuRWu/LroKJPRCFHo/NgRCthr0y/icdrYZBbRwOGNMRq34bsE++bn2lOkdvjMTTI
h+91l0PrHr2kcXytyejLMLw6tRLE0wTexuERccGB0nCntXN96u2ICT2cZkwaIcLF8YPq9G6yjPuE
qO8gLr2F3AL1mFlfuV2zi2V2L7mrvZoI9LwhE5Zln3vSbzN00zV2EvttX2/NbDjYwJI5ZrlT4KcU
WfeBGcVDllXbqEsLf9Thcaz5hV5w5sONPgfXeJvWR7PDARcPkIPmo453OjPzW6oK6y4G758X6jXM
9JKjmjv2YcLRDw2q44hOdlM226ReS5QvDD1vb0h6U1ouqEqPVo8NgUulZ1bVt/NGtDT2rAaAvqhU
8IrVxxrU/17Mww9CyIfzYy+cdXOCAkjX50nl2PXRoEIpbxzs+D7JmuQuqbl7CfoLzmje2sAKNjpW
NKrjCNkt0CEcErpGN7c0NzOP7DTKcFXt1EdSQ2NmysoHjTas4LLJOT30VQRG7EGQhEXq2AFp6xM7
JZ6hUrpLW2puzj9i6f1n/nGw0X0F9ElzbMl4nAgZPJMXzcopsDT4zMVpaD4UXTQ1x97BeePaUXPV
N2l8WUwxl3bHJTZRwsrUEZm0bw74rQEMerlsVmaGmrsxCpqxbo6G201+CGUWi7Jq5Ux6f1aQPX67
qo4gWdsBuHbMQsPyXby5D0jwRbZqzfsUEobsBWqC9TEd3Kcpky6kY+hKLLT04rM4KzObMbFK2R5z
JXZF01eBQgPfijNeGnwWZ7FiVHUqMLgJErFKmZPfh2qN8Xhp8JmVhvbQ6BQQ/CNYx+OrjjM7SEJw
1J3fLaeF+/tJbs2JBPIuT+1eqvboakuDML3cdln6WKfJtZFNf/YAaBZt1h3tBAXT809c+p6Z1SrO
x4mmp8mq0j+xn3xWhJewfwowtM+M1i2dCLTTbXM0G2g2xa7jeKVlXZ1/8XcJe06jz87c1pQikhWp
jl3rFD+K3CbfJmcCEXAXis1UD3SbYpv5WVGbH4QDCSWvHsPST23jASFDfQf12XA7OaP+NEycfcio
gIJClToB4Ybt6Wzsb5pRP6dcWR7v0Hx//r2XJnzmENo0B6s1oe2xEuIlGigk0ro13cD3L2OoPL31
B6HOw8Ztcyymk5KrHL2JnmbOZ2p1G95nzY3OY41iCVX7i75lXtKfwAvnFqRuj0NGPaOhKRJ80Oq5
bPCZj3BA11E0muCoHXnok8ZpPSXgm8+PfrLXdyxtXnc3GKmnTI/t0RaxDCJkPa+tvs0DpQ3jeP4R
Cys9r7zrxFYowabNEe1puDEM3No4vLhEPRPbX5ye+upED2tWtXIQCvWJ0QS5hHrmY7R22Xm3D+c0
+swtCAhi5KBKrI+u4Vp72pbGNdp/nhzTRSReV9MmGTqyFyJOb0dlur5KWA2dWGcNyro0dzPXUToZ
vCxvmuMEWaqyaq514f552bLM/EZJEqtp8rY9lo71VFHrGdQwz+eH/oWYfG9XzYy7DwHsCoVsjkkJ
8LlRj9xLWOHivkpMiV68qEM1aLCCNHG+8Di2gr42ai+FszqQdtI+j7Ni505hunF6Vz864ES9zaUI
t70L6p8GqHGfhGHuV3mL4xgMr7sJ0ngbkLuhKSm2P9ZdmAfG1NcByYW56chUezG0Lzx4dVR3jDa/
arOTNPfQs62Q2eRbtK7vxWhXqGKOmddyLT8ATlB4jIMWNTcn8TV1SYmbXxhv2Ziaj+U4tF/DtB8P
Rm1DejHvxw10Q580Kg0ooDlJMKYoAk29kXvC4XTXc/er0+XDpjcFZDmbrvLk0P1E02Dt1zk07s9P
/sKWmRM/qJ5k44ga67HNhzQYxxRszW2+4ukWDuY56wOPK2F1aVcdgebP/VG6jidp8QJxYOQcRJGh
Q6tCa4uR4OaB9r9oJTBd8FLz3rCuiS0VUV4d4crjvQpRTyJuXu8Hs1t5wtKszW5kps6yFJXd6hg2
4Q1q1yC9M1EKO78kp4jrHXOYM9SkZl+GHbWqI7KT2o/dpvfRukuQOSDj3hhJurI6Sx8xi/iGKc2B
3TPUUVX1nW7C77QoP57/hKUVmMV7UG/IxVj39bGPc/ZNNCx/KOhUbhRPaXD+EUtvP/N141SnBbih
qyON6U1fjc9JutaftPT2M1/XoD0iAUtNdWwyaV6jZml6o+b0FqXNtWN66REzl6cZeuf+D2dn1hwp
DmXhX0QEILG9smWmnbbTVV7rhXBVuRCgBQQSy6+fkz0vPTnldoSfOtrtxpmApLuc+x0XFNeT37jJ
sR8duyeR7rMek1BfqpBD8fF/jzrjmGjVqx+ewt4L04Wuj20yf6K5/+DmXzITtiiEdWWPaztco2Xb
6pt+/Fpln17SEroVU/ohul+nlmc62LGvJcOQ9/zf+xF1sbMGtAtPMFk7iGR+q0nytZjl/xESFkg9
9OiGJ2CqnAwagi5t5/Gz+aWPbvb55/+KWXTibNUaJ8FpwPhWngD/la0e+8JgJEKWf6Z6/3VxMi/o
+XIRngLnjCfh0221Op+pHM9B5192sktEgl6GyTdjH56gQOlv5wqNlDrRzR7ehXCTSiga4hFmnv97
Q/hgSV3af7sk1hFmjINTvAxLlrQK3EIgFG4hCJblf/+Jj57Exap1kqSD7MoLTnPfZHM4PDl+8v6l
S19yE+pmhvGZXvGQB5ARanf0yiXwPmPQfPDBL8kIcTixrgWJ5jSvlU0hIvpumfe1YyS4yDg6lrhw
GAj1SbYq9byIoWJOX/77rvzTcvvLG/T/UAhBFDPoj8PT0h7lFO0w4pXxpYQtb8Wgm+1vlibIXW+3
iHef/OTkGaKYaxIeorFNz/82XDVbV27VJ/veP/2yv32e88v3r+VC2aLWrhXRKa5m6KWWLF6gxAaP
CTqMg1uBhXeg5i4a2kNnb6XUGRDLqRnobhlQbD43MYZQfhInfPRQzz//12eZ21ZtYcjVCcFBqTgc
kFaNwaH/vvMfXfwilZEUInakkupUxQClq+FqBpzxk2t/0Eajl6AFmAWGswv73FNspvlXwFpzEH39
huJ8U8LqBzXQIVgPS9P/ZJV9oF7/1Es3/rasG8n6wMDkpoaZXdfVTWFD9K2U9Zqc9P58Zz1a36sR
vzdOcbRXqn9tRhcuKgsYJENwQ4aBf/ItPrpDF1EC5Iz4KJWWJ8Bd//g+g140ttsnF/8gBryEN2xC
hYPreeI0LPxGYaoCA+ChTpNVvPn1/LWVe0lumNFBakA/4qeoXt6MqX+G89OX3p6zWvjfr+YWjYoM
jhWnakkKkbSntuo/u+9n0e/fTpVLv6NmYtsAG2Z+MuhZHtiyed97otob39mmtOdNfcBURN9nSTzo
fKodkAwBePi2GaKzce55OXdTk8dzG/5kjbLHmEgoyxqUDidkgtBCeA+Bv/hlNc3vQJFNQz6rOcxF
gKxFNF/ryP8/V6Wab+DISIubDwMz7bMdMor8a3f/YpNqtk0SruvuhFUEIa18Cib+yYb8wUt/aawe
xQEyVz51py6W75DevXjhJ1vrR1e+2HDcGeJL16j2VOugLijoNAWD59/X7oj/f9/HINIxjWDKAJvs
WRReDdPO1WDO75Orn5f8X06FS1clAg+WHigTXD4q7WozRDUojt1Lc0DLXQTQkLS2cNUbOR/tzXsS
eTtBE2T2h3PbBELfnPEgnyAaJuFTTKEWFEtagw9TzSxT3nesU3CwH7oKtYH+GcIGxMhpB5fjyg7F
iOok/tIUv8z4aTCV//tnvfozptNHT+Yi6pldx289yvlp2dyfncLW6sJr9JNb9/c7d+nnhG6015JO
dSdtFXrlS6ka/2vP/NK6qUm6GhpY+FpVQ31U/njXf4YN/OCGXNo2kXpuWbeJ876Jkg+8ugqo9x+/
dkMushSODYatoAWdgvBQ0dPwxfP80q5JCS69OVy6E7HczxPIyg690dHXAmNyvlP/CkW6qpMCCSeu
roYbkPtfUJd7/toNudgXpBpEJzQVJ3frgqw2Xb9zOKzqv3b1i42BBSoOF+t3py3RCvMK3S2t/OSL
F7+IEHrlhw7Io+1p5fWzF7IxwzzJF7NCcrEqwVaKybwt8rT2sitrncYkUl97nJf+Sx11oX9DVHuC
dc5Y2DlGxJVU/v5L9/xSS7qh6lSHXiNOdKDPopU/ZY9U/7+v7f1TgvjLXnxptlTVfdeZUDYwWHB2
2IiPWPZB+IS9Nhjig8th7yUO43I479HLNhVseg5Ri/VXP1vrLV8pUmzh3Nd2K4ghOy0w4jH+Jt0D
rsBRGCY8OMIfNg0ni93a7FH7TalYD8Q7NjVE3AQvqXpWyD5D7O0w5UqnSad6O2ED72WwV+Zg3fK8
VY/RDCV/u8NPNrwWDmA1OD8Gwg4y/LEoFcHj9Ab/0Ye/s4b0CdMRP+Pqtxs/emA7UnqHZPeIw4Bs
8W+9HKKQ5dj9HTws8MizAeg7nAQKMEuP0R3++hBN34N6SBd8kab/1opDh+/jsPdq7fF8f2He4p+/
g0t6qAU7FSRq7Q1+LXZpgc8BrgKUWyjhiv+9jSNPXU12E0X8shz6ccyEvcV3a6t3Y/sSNwSnmXX7
q4pTeHq4uYiqVOrhanLLpIIgPSrPZ9waeamw/E555hoVg+cqgdISdKng0M318Wzs6ommwBzMMz5D
jfpKzcXe9170CMW9DF4bKq4rORVikFnosmKrvXScbuCsEqGBxOo6DVFBNRh6qV2vWGBS5mgDKr8H
5yQ3Q1Jm3NLoMMcnn6bXVgapO6/X0h1zziAf7POuP5y/o29e4i68QREgdTc3H75YVPgnSfrX3slm
tHuTKGhPY1s3qVcFP+rxM+PRcw7+t8VwEQnWbLTC7ZFGRNP8AM/kGR0oMxVE4VFiBmbKMFASfLL0
PjgVL628YqVDbaEJOXWsPtpAPdI6/AIYDEWqS7Hy0A19J83YnULD6CFW8DWhSzR/8YNfnAG9WZKw
Pqe66Ni8iHm56SbxSQ32r+Oo509+cQQMaFoHwUyak8S7zzB44oHFhAXGzHn6tDxHPGN3P+PVs2zP
Nu/Wmz5JwT569BfnAyzsJF/aqj3FhP9Bz8s5VcnYP4DV3P0hTZDcxmb9TN/10de81DPrtaJhv8G/
EsTV4XpOguBejhVJZdWg/GGc5UbGYNHV7WAyWplkw5oEkKknY5xJLPxDE9XeJ8fLB1/8UuochYRz
zYU8wQixv8E8BL+dxpi/NJiOxK651oUBW/hr784lRS3uHIz/rK08Bcv8NvD4Raz1238fZedc+S9r
95KWxieyCQ0Ry8mruwD7c1SnSWeTrJ1Ic8BUZgKLQr7mvuerr6Vgl0iuaIGdTLwA+4UhNptB4IJu
I/9io/FSkBxHgS8CNEtP3axepezfhOv/+O879cHO889b+a8dlDA9OjE1/DR065MX2h+od37yMn10
6Yu9YTVOB186vz1NkftUje3zoIPPymAfXftib4Dxk55c5fFTYt3nqktKPkyfBHD/7Ix/e3kuVr9X
xcrwhMJQNvIFeLhuj5E6QR9GMP4KBufLOnVkjO6ycga/4PN6H9EI8LUE+NYc0EtvpxSDEWbriNxZ
B1vMi2qKpk6GHEUFb69BYE2prcMSZB6ImP3zsCerhs+mlv9Jnf/yBS71tHpc7ez1CTuZRWISsSsl
dpIWvXLZxeki7xHPrBBU4B/uKNLOop+AUGsOn+GEU4AZc46oNgwS4VQft5PfPfTiql0cfKNuh58h
qZ5CUXSRKBCtMVhOn0MHG1fZOdpqyA/RfTOjzeEyh8vQ/WR/u+bFmk/OhQ8e/SWoLBSR2wcwZTn3
uJp15322yDDzd27v/e3GnbfFfy0GnShYtAJ3eOJez76vQJGUKJ5ujzSc472FC3kRJ4kuOk+4hTfz
eicd34GaHPPpOy+GcQHk1hUiHC2zJJgwyg2ZhXjqfIZ6hTNSjKyOoAc246xvZw2zeBeD16mNMCZL
DNuwT832dsHc95F4kIYNfTDtJcAZmNoEcrOcAJ8Gw0KOma6Ff+XqHpHI2EpbMmgO8YSo8xir5JvL
3TxYvDs2wYSeLDA34gEEGdO2YnaZ9zqFiefWZpWMVCql7UF6a8gRSEOCSH5VpWsEeaQz3crVl11B
uNP8cczcvsXJHL5bZft3hgnju40ABtiAWV0kGz4EJNxBOhjPPFegPBRYIVE6AB6K4nLsZ027uMcK
Iv4y7Bd+IK0T54qQ+9gLfraMrEXlOWDbhVzv24ktV9DZRUMm/faIYaJ61w3DWxPD4aifLabRqXiH
VXD9xDb2mqieP4PFGFxTf6x2M6VjGbi9yFzRQvghyWzvpMun3TwtZr+GJsw5BCrZ5jVAsIwjyaGt
QKQ6b04mVPPEG93ftk7f5g6vhifkRJFEeboP3+jgURgA6nsc19nkMLpfB1oXuLZMAYdcy241Hn4B
XelZjXPW9qoreBTVd1U3NndNbwmS8MlJTdP+mJdeFGuHbWQVyba3YvVz7Xg2w9Tt+N1pI6zTnv6B
cIjuYr+Wd7gslB7aeTQcguquXqAStLXBrbLNegC/s3LRTQ6dn+2U+DmRpoc1aDPtCZhlab0RUzYi
8vOxZnZfd3ARaamHp7NoVaf+tNYHV/JoF8JT7NUFzjlPBpocWrm4uwnYCeCWMbAPg/KkcHUYnJzY
yJ9M1sTD2HPIS2X69qoKMTUNfTeiMni3PnDJN5a6DkN9H7AZOqQ8jMdUY2+FfKwPMzMlUCCNE7IW
40UmTJOEgGsQ8HY7JjhD7zUMyd6nsFKFrTj5SWsKoAzpKvWzs6YtEyfQhQdsyU5VfpyviTPcKsAS
MiQZ5FkEI+my0ammtxbQ0oOc+7oYV75mLXNBRvWNHf+4NMAbqtzuKsa83Rv4VjajK7JLY7sVvWKn
25lh9Usb1m3WEIcXqOCGaQxWKE+tgdnxxsf+oKUyb1Wgg6t+BoozVbxfsCImejVH6mA1pt6JQUpF
BgBW/ZdgIFniM1C0ZpaLJZz3QxNtGJVJkvuVw7VPJht5Hd2G3HibiUXqrUlzZbAwEXry+rCCjXXP
xj4papwmO3eOx6Fop0g8eVaSY+BQvVONpeiY8TVKYcdM3oMuFmEGwLgpITAB3sGgXIPCaePdMpZ0
1d56MlyRVS/d9UaCzUGVtPUOsfHlXTy4XVL4iQ/tKLCpT7MM2p3ARM3jNFo6YnprgN9UwuKlSDzR
MTAtGs+FLgkDVBtYBU06aLF9XxMsnGWYt98j4NrIiHm/hvkULO5aqlZhCCGOhQfxa+zg+PGpGu9J
CM966MCX6VfrRNX5QoF5MkmHohZ47H96DQBH0QLLdWYJEHMfb2NYWN8XW8ETPmIOfZjhjTtIki6V
aLOZbRgdrEx/O/iYs98mRYqgN5iuohFwQVsNx4628Tf0LPBtYMXJUz2SM480xrTPyshRbCNYyCOY
QoAaoIipQMgvQOB18jBa6iKRs7mHN7bOlzZ0i3GCqq2zc5I1klSoYWuoMrpIvbdAYbyB5jumwQr+
lpibzAxDVilwJDd57Ofz/DyIwlsq8cJj6L1zIvC0jZ9HTj3na5ioDMP/M00rG/oy99FL+xnbAZNM
sxucADwOtxRbBc0xW4BZun7ySxKMXRbVlheLT3RhAkMLJ/SDAkCoLfNsjfh1hB96zyaexnCB0zlt
xym89UblZzA0mX6A9WeeZ7PNxxpS3P0QmaUvpiruvtshqe7Z1FhUTbTrpkHP49xgpN9JRYWprJRK
d0lFi55N7wwBdGV8Ss+ekm9kDaafq4hQvADC+HaKhwqhei2u6LLIA2ELKgiejLJBYR2NwdCnyUjC
O5DbxiXtgL816Yq+vKz8+oppK3edb2nhYoL/0Rm03DMaNLf96ok/IMhjTG9Z7uIR7PCwGckdvhXJ
mFjm96oCQsNC5JydcVw/RUvPeGXrPFOgfA+z6ckrLKo43i5T5wtpsLclUZjWrfvDa9pfrojuWCto
BldScs8VBWNqteBveGYuG159n30cAIJym8JrfsttErR5GMPRhkaLycGNeNvoSsGgwAeK/YWXXKKH
ETNnyzHAKW4gk5vuRjGP6bghrLSWRFijG2IuT4iCE9/B3ghXsJ6xoNAEsd3QOX4qOCSabKqCzERR
BoTzkK5wWU5r8tbDR8oxIvMwmp7B0Ke/Rzzzy5Whm7aBCvF7iXODyXl9EFDH5rwPYgStMOTmfpkM
/AAcVbMT+vyN6qkuNfO8XVzb/tV1Y7mL6RTdaqeyZdL17rc55F6Bxl1XdPBlhqrX7QjgUUbi72uA
0aV0+wcJpA6w8KPHEWcZ0CQiEvksH4x1D9XmSgg5V10aE86Z3yZhuZL4VVsDGpNT79bVrwquOhxj
iN0LAr5Jzkls8PIv4qpzE6wIrNGq8P1lKiPYgGJCTtGpUODGllbW7zbp16yOGk5TMF7BuGmEwwUm
Jxv9EK5xj81K0Jx5yRkKGHa7MVHrDpsRanh0dHdajnj859nMxnO2K+LZKM76GVOjva6Tg+UDOUK7
9o02PE5pEwzpRp0qJRhghtJheD9HtrcY1AXOv/JnN2XRVAdpTJFJqLMhFwBLbeq4ncmaoA92Dqno
oZdsziKFNS1MK1OBk+Rsx6PSSsIMmTvJC9va8CAb6hxFPz/WrvVh6DLj4wweeQ2Tts5b2v3Rq432
3aSeIhBbUopADqXTDvoQvQXOI3Va5w0VUDfTfSDBE1rcZ7E2bRnAyqpla8mC2LyO+IDZSD152ziB
t4/VUD2GZtbHDcdnfp7vTOT6HZvJnE/OYh+HzYWFYNN1hxVItoM/1EMJ94Ixx4pV6RLFgFfSMWl2
hI/JDigjkWHI3mGpsxD/KGerykFGdbEQi0nhRE9ZQrzvG5gqaZ9gNrYfoxAeW1F93bdhh/qjBBYY
sQloKlrGwM7o5T0R3I+yeVzZ+ZYBGpA6dKkwrIZJ8p4CKIKIJkEO5cRrZuaA3w6jPx7DYUH0W3vW
nLZ4iR+U1gZ+I35DfjHf9crQ6voalPE7xIz+Q2vtkx3bKpsh+8/XrXbz1fHFt7ZTiDSgFynamSR3
utLm3aXdfFUnzZ8w6UFq6Rv/cQuVY1OMtqv9XPvensHDFMr+NrrhyoOkuXJReVeGrcdqQEqRSc6G
85k9pMrYNcVeWeHGODJ358F1Cmyl8rWT02YzUG263IUzMfbCDvPUbRKXphlvVxhSXG+ran6ALt7u
MOQcppsQPI8atu6XWPxBDR/5jRnZdYd999pgwqRcptDNq0q+8wBerpBhLDluGLtdCXDulYeIr/et
hurUW0uQaTbQ8UiCAYhOA60S8r1HQDe2lFF0bWe4zhmz/WLVtq6ZitslW50maYoumLCNssTXZaJd
OmWMLs2GhveUCta/CLeKj630EB0iiMFobvdLDXYr+1UNhd/VCm+Uu0HJZemGyXLpIrrQiX89Mxj2
tbHoi/o826uidSmcpnun7hzeE6LXwqBAWy4yGqbUjI54SHoqMAIhUFnH5/5temEPTVU7aeu3Ubno
PtyBFCEOA4/OXpxGghWVQOY+zf3rECryo2+COCPR5mY4PsNUV82yx2zdmDt2NjvRV+Nxbrx6D5tw
WF8tntrryXaZV61jaqGJh++vSW6NJfRRq6k/BpOGYy+kAKBB4ZWqMVCRxgzbmzsNHMkAY4VSOG5a
Z9XYpVR92xlyPuerOEPXIToAQSaf4hkmJBzEoKOLj1Bw8CIhP0dEHK6aZYvk+tZj9YQMFr2zgY5T
QRfFcqnpmd1kuu/tik+Aynl0wAgNa/DsnOR5nBzksQsYPGKcKCliVcdPwxRNbbqsHma8A3e60SD8
3nEEHxnvI/pnQ11hS+HNceYewff9wa6un8XuEv6uq87bKz/SWRe68LOBQSKkCWwpmyB8UQZertYF
f4Imzh9KXLcEEIaU/lJR7KlJZPIBU9MPSY1TD3ag4rqmJrxelQt0lkra65kTucfX28q5Fucm0RRe
udKDrKWX/k+1tM9aYuRLI2NAetN6d/M2JiCMUjntg2b8A4nBW9AFQEWtM2fFsCW/wTtqCuExgKB8
z+zHESf21Pe4UWZ0b5EJb5DBY6Sy00NQrh12qNiM65012N2AD1XZDN77N6RSybfVB1eStWwpjDM3
uXTxgDD1EOaSTxu6UJtf6irCBAaQrjfynJMEPjhxepHuwXHjEPSnRl+pONrSxFuD7zxGSo9dCEne
6liZxXj7vvWjYkWFAQcofmyElRCS7xKYOzdFyulmRCtMrPnCyWKI8srJ82hpK7xWfkKGp3ZZoNvA
Rg53rOZPXa9TZidwXtkcw6G+DXjpJb7cwU3S7pQNvWJuMRks/QWGAnbpby1MnEZsyf0fpqrmhXdN
fY2DMnqEcW93cAL/nK4PNPWAFdhtdVVl1NHIHjejDgxeFrcq4VVG+Aa/C4Bubytcdbe4dtsjNhhy
L4YMstomEN0MjGkwajTfo0eLm6+Ysx+tv/1eBxLmjosWm+iT7dSsaP9YKX4J3jj3IbdO0WsVPsab
qPY9wu/rAdXfNN6QTCyiWtN42RB1kLgpaYsZKQzLBg+i5/XNxml1b7XUuQ0w/wAX+BhRPmfNjVEe
+eb5U1VS6JsO9bBpjAMG9hEzzcgqkGkcLLUafpzzy0xDjNWNEsUmHcVoVEbjfsIBlTrgMlxXaCmk
zRpFt+GMDqsZZHwzukYe4TA1Y+AmWQ2CzNruVw+SAwlKHN4LKXeAtftwArLNiy9wm2QURCdUP0Bv
5eZH1VDM9vWheO3DYCxBdv2mLb3z7ZrslpXxPJ6a9nbEOF4aqdmH2cpwUkAghmngLPTKVcyMOVxq
QHVbIoeV0xA/hSrysi1qXmKjMt9tp9ydtndkYC+cVa/dyMWfWNRNpk2UN9Hiwo3I+GsaDoplPFx+
uJUKDjHGwItuWJuMgN6WTTjnHtCNBjwNhZxybPquUGyxGAqyzXENHIwhOVjKdTgNBRb72+qzLkXN
IsCaSt6rKPJRKuNz4U3IYw0ZmysUuu47qPBQK9lk0XSRxlqdYJPGERUVhgFlwQ0PHrSv/SslsVtR
Oe/XZTDfvG0Bv7H52bvIR2NIKncdXU9Ij6I9Em+bRWc8keHquWX1HRUWb7IeZ2Rn4fI8jW70uxtR
A8Oa6+NvZ0O4a791/G+MNpivJEY8aV3TUzVpN43IsKS2123Bag2VewdXRhROvNsmQIKs3KiC9ih5
Gc12Sxho0hR9/LjiKu8Wvy7hUrheV6xrQJ0e6aNAueHGRWj6uzUt6kjALu7ttCbpxMabTrWPuGcN
QJL9bz55A8pJiSlmEaIhraandYq/IyA7gSWAtNnz35qEP0xCtgeIeaNMOGdD+SqIkeZWOGqWGVWI
ldwiV4FZdT3cCOwv1dzKYps3ftAj1mcauVF7YxpnPDqY6UG9QS6nicfrj2gh5yBDe6AYN2tWLTof
VFA2Y3JMTEvTTsIIsLWVwf8TrOlm1rBE+OQWNWtQ7E4Me/ISBkZkfJy4T4ppCl/CIHikNFieCF7X
feMpfQwFCx9Q6m9KB15Yu3Bq/FSLKsbjDPLKmJ0aY/Hb1MZrUh3NCq+hq65YyMNylpO7pwqmQEgG
hrQGkb2GbwfkJ2kgIMmee3LvECd1ZRyDUtzonQNAypVDRhAHkM/nSjR1iQIWyNAsoXuhe3BJtAhK
Gss+iwbBCo44CK40TpTLia6ZNyzieWBJeGV89HsNjE1RJ25vN/iMplHUImlwYYTSj7nSI8M56s2l
xDTe0bSdc7/Bn+ORtLjreNLJdezLoTDJhCjA8e+i2EOmGARYXrEAD0wig0Q08CuYFCrbio4ZIvw7
7FthPuDwvBk2em0qdYQRqXfs6wHiCml1ilzcuavI+mbXjmWiR5ASRK7N1CL4zqGdRQSw/QrPVSio
/b5H2iRZP7VRGsWa5OgrNcBt6F+eHl4cdpYlus2tXSD1Q7tjQ5XUu1+4uPZJBT5BTZ42EQHb0ifp
4EfHYcawkD+ao9a6zTReExhG+MdR0TbtEjsWnfV+ERxtQIpmyPdaBIzWQW5gflhUUwhiUG+p7imM
43OziXXvCt08hxHq1+0g2V2PhOIwr8q/BlQuyKYohodckmASrWdX0eZfhSN6ur63G0iw81D1jLzh
kQ1+fIphj42txY2vhgReQ46PPG9xkPH5jsWxHLt5F4amdMPk0DC1FAzYRxDM8Ta7wTzeQ2Da/vLM
lNLefcQbgSPQaZqsCqYo9Xx3P0+gZIFZg1hvH1p+3Nz6bSTV1cDV7SBCuEo5y3Wz3Y9bmEfusmtY
A3/LaIbaI3DqPA5CXVLq7wd/E1nkJOk2yHPc9wJ58HfSSFgPrNjpV/HNbtVVHDvdPmJwRBkQZt7z
bisGklxPOOCmKS5XaINrudliwzufMqHv2p4ctSP9q0iYRzRPT2DrXHvVcg87jySTtMK0QBeAS823
eW/tfKohhUpV25h8DRp56rpElfOy2e/wW0NFvNleaun3ZeO86b592wjq+hS0gywM0BgZuhlzo4DZ
ljHYxD8DsV3BFsruGTuz/Vu8Kgxh2qDShPdPxrQPHD0vPUWPnMp8GGvErY58jbrhvR45lNQ4LCrJ
vfNU5rHBQe9EjXcDjOQ3tFiyTWz3vnbFwfe1yCcfzbRtALYTZtFPi2P+tJbsgXm3oGkuSID0N5QL
ul0bznEeb2Ci1os9IqeD3Z875XLz9gt0sBloviyLxqS7YYvr3EYMH9+bt4K27vUAJTO2HtHBwYIl
37fJZdAR4Z556D8sFbgd20R5BvRpAbTR98CsMjNNBWxUIvJEo5I0s37fdDXUsb4AD7eTPJXcTM9D
PK4FZRXoBiM7doO7j9ztBVNVbjF7CJMQ45n9Uo9JZnmF6tO63PQ9xLve8lNT2AjCsCX1kchvvP0V
6sRebRMzqIPpfbzIneyb13ZojsjPrwE2xds7sf6h8sj1EP0OAv9ZufqKwFdbL3cIDfKuQTEkTLrm
um0nqIJRmkdeM7vzloVybJ5lKH+NM7aLxOtKTZqXuZqiawp7xysYbs7vfj2QG+Grb/8AaiFZf+hQ
YU/1vF2NE4C+sYMxaMebYTcSza+Nj91lINNNB2sZHkwnuqorWNq/ovYJLmzylkiFAhic0iGbH1Lt
iSPMD+NSN553YNqfspncdJWuc9tguMUa/853ILevtafPe1N7GAxmNZLtWSTumNK5360QtkhwrTKD
XloW0X7Ae+bTq22ry7r+DqjJteecvBl57RL/wHZ/U5H3eeRw/dg8RHtmm26WiKP6ypf3miZmx0AH
T1fq/OmIs/f8cDhgRuWAlEceoPRq0Wox/OdcKe5cWW+Ngx3GY1oUsoGA1jl0YRwdbR4A0dsSkyJN
f+ydZMW5EgN+iobfkkDLFukfoz//Hh20ptDlJPfMt4/VeamGCVdoIkRI37yeIlhxLJQ9fYICra2a
9w4D7M5gbleNFF0MiCCQ7ncPqO+/gzbb7x1MlYKX7ee86+/dBemvf8btNhjTZK4bFMSGryiNh/Af
9f6MPPkWQj7o/Q93Z7IcN5Kt6SdCGeADHNgGIhicKZEUKWkDoybM84ynv18os7vFEFthquU1q0Vm
ZaYQABzu5/znH0rM4aI4J2sYUGInw6rYN+GXZJzpeIZqa81tB/yYPS9O4gUqL25K/xr+uB1gV7zD
qZdB/thFG7Poe4sR15jX3wfqP9xgMZcMnYZKtoQjR4Yu0UbqzIKybvWE9o7avcrx4a0imqt1inMk
OqR08ohGLLiNnVxlAyHdE/8q6t7xPM3th8NxJpr5aiDe+W5253ukMrtY9nujhmfjJ2S5m97/htPn
HnfdIAtphJiJf40Kx2ynafmeZt3GLjSAtFdlQdshWFuwQrPyd14b3dsNLXctS8NQcr5K3fBs9Kp0
t4TpeVFbIXY+ZXyjE5HufdE/TV1rgsUtb5hxYqg9MyaRI8YmIQU16MyXKocMN3C2rkwthqj1wKLT
T0BdYGNunOGMx6BtGJptZ8mNW43lznXjhb2neLDm7NHWkufT3UoNQSKsP/esz6Br+sdDcsYuLocV
ten6uXH8L3mSfRZ+94UZ47qzPFEHTjmXWw4YN7DS6mFYxXVqf3NUa4BJdXquYFVfD1OWb9ao14FV
+urDTLG+k1186eCOty09hhqpJZv7pdF6W/fVeZH0tE5xMjJ6BhcPU8ZGltPk35KZfPs6t5/r0cKL
PQV0aJaiCPQKOa2RHFBGlPX9ENM4RX1o6CWX9pku8D7ERWqf1RKKp5kzdqVFnXuh1QaJGclGVU52
7g7jEy7i3a0dJuFu9RyoqLrsz5I5mx9y1WRP8ZgCDKu4e/AMUFwcR9MNkz93Z82e+2CG0byvq+FT
E6uF+sNzMDyIq/XdXPXhDa2NeiisxH7kJJD3Jqoo0sz8PmRYgONP650JMVCikDb70V7HZm+KruRZ
s5eH9iTvm7qcdj9LVb/JIrlF6TNc1xyB105SwibslupRLpXaaZ3eV96AdQqGtBu6knK7OoP/fnJX
70o0JTsJTlSbRCUvSFnLfUGRHLjrhJWBwxgLBoLYM1lYGD3r6HxtiselSXp2bjm+z1vdUB2WGcGD
+PXFFeB3lOO3YHU3GDDnVy7RtIGFbuG8ssIMQ+ghRIVUz+frVJ2tDqt3iVNr57Yy+siOHTGP7T5P
K96bm6pnpOIj3d1qXYmd7UbEaGa1urBmIXbJUCwBRgxXeSE6MpWEf5tHvgAJDAdEJ0jnHmNHlddC
rAn+JLhSmmx5LwYDCyCzEdxJJ8WlUacclCGeeXkq7yAmzO/jhqSpbLR/yJ73lZVaPpLNmW+11TN4
bId1OxfWc0N012bq85ZugiH95IcPhhQGoBU2zjrg85ANn2C6YFKdWx9wzQBYmtE4s4BSqsNO5+eD
GJpzZwQzAF109TbxvPVqjnmI46LbiyicWMnQZCKxVRzx265TyWOJ5f1lpa16m096ejeZA+SgJhN0
YV5SSFnJ0zTgjLkunf9eTNMj6IK9aRmjK/bzcDhfx8S/nVcvuhZ9X2BynsMnmIgvHpNmfe+JifDv
ReOTVUtyBeZ+Ti/cOZEvTaLW7Rr64jpJBeT8XjHJqtXhUNBxvO8TWpGMGdueqa/kndWFukpUmADD
ht6mmdziW9gprIHGwqFAhEciYIivdvhlasLswvW1uOibbr2YxKCusZNeNcaAafF14rO641+uVRA3
9vrkjj3uTXlf3SxuZ9+bqs8/q0zIy3kq6U7jsH5W3iS/MCRz4cCExVnKJC+A3sVZAWKqtsm6xDcg
n1EwR5G4Lb3W32hpFyDILmBqggL2WpTzvGcKFu/qxCCfy7ruoh1y4Lxl9PZMoeVzW9jOu5GXciH6
sr9qqW4eMyr5e79J22/RKBaDcj6RW7uwSSTIavj4JPwESQ91xpkaa7taQ/xuBjT7oay42DsrcGsw
h9U0BmOYAXwTy1duqzQjmCBtLJD8fgjp59hmoFenZ+kALWHjDJW5XMcsvZ1rs36Ta9nzjbS4eY71
8NLaDf1FVfrn2WKzM2ZJtY+iUH1n1Q/XY6SKM/iL3v069h0J5Cx4pkxFvIBHa/0pEnF807ZeeZaN
Ky2+U2G3u2FCq5BpVf0c7xcT8xum2O22S5e015Oc43d9GTnXpousbZGYapeq/iy1U0Z2gKHevuE+
4eZIA/+tmb2XQbnFudMBXCfDcLAbKFYSNStPiM8uQWmUe2W1fA9zuKFMCxmWRmX0MlpmuiA70Tya
Jk87LGbUtBWim5nXsPEykAbjAw1w7ZEF4AMDVl7zI2XlOmnZ3aaGlwktTnkvmlnre4ai5YtI3OlH
5Y/eJiWdgg3Y0+/61rDRN3P0Y3ZVdp/0hdmaQTL2C8OJVFQ+vbytmOQ4Mj0rFGVuxHF/nasOBc4y
XZEg0l7kroI6MWdu87xWHD5+/iWOyNQ9IDf5uSWaKZiaFntWX4Xnmcl2Eyz3XYj3PaiShW6gmjyU
7l58y1zsKas5Of1MsUrs8CH30/rD2i4RMg1QjWpXdIX7VUUT0JLFnx5Nc37pC/bhNOvbM+FkznWp
ezsQE+Mgk0PjCUG7X2zLj25rMzJmypI2YOxr7gapsDhp2k9W3zbtJqVDYU8kG+C7KvIReRs4S5qO
MUysxLyfHGq0aIrIua2ZmryroOWdDZ2IH7quhiKQEPHQ+PzbNGts9Qfi9lk3F+uZHPk51hBVFzV6
1W3sabGzsoZW3VTyqvTC+CXNGELacf4cVaW1KdkJrABTMJ1sSeVoPpvIrZ4nnsnO6JnTAX0xxmpQ
gJYRWs0mscps38Tdy5S1EaPQ9nPimZnY5aZ7lzVTF1CCC/KW/fo2V658MlnfnatkIdRCSaCpuabS
P6SWtHPrnNlV2O/MmMP00PkUFGsNWy2KmYc7FLNNtXwWenH3CykiZ0xxPFpnz+xMusgtiS8ZbHzm
xas/zWe+ZzEvnvz+plszl4EJs6EoxILZmWS/aRjcfKtD+HVTTjDrAPFnk+RoWlbfi/cyJBUis6Ps
hqz4kUQvKaO9kIpFmZR663b+k048vgTO5/xTLNv2rpq9r25vt9diitgUutLmZBH5B/b8cRe7YJ79
o40J1INaaqCCtiJ8cTD5RsUmu1rAyK5LwdS8L0crAOj5URRugRFVX1xPU9pQ3hId609T/zDBz2Su
rqcnPYcpA06b+QYW4QiSM4AaWVbdzSoygudDQScY8um7OTZ8AmeqO63aTyx/c0EmzbylYyvO56Kz
P2VeOF4u8cQ42cBd6vrI/pC2FkzOrL6nHKuDZRIFzy+27ibdzVthPLOFoebQ+OUZY0bIsElIXBCG
lvTVUcftp1A6W7V+HqJphRDkSj6LttyZuKp2vdfSr9W1fwvpPz3rDdW0xXQ7CN38W+zV3n70Aa3i
2C7OpT3CinCH7srlGCJiA6bQ1VhN6XU9K3GfiEVdzNUc7qUVfgzDXuznOLOu53gQLyHB2tgp9Mt1
ZkZ9ESPT3is7iS8Ixm73dTVG99kMLrAZJ23dJs04BWqU49e+SBcSsEv14M+iwW94XOHXxEm9N+HK
GL8dv3pygERMt/8uyolJYbLsOdc6MmmwaCZSDRFLlwqyT70tuqF9yUgU4RUO9BG573/NBqe8yjvl
vsOnE2J+Zn0coiW/7hvGkkKJYteEAE6WGftLG/HeHtRvuV1Ta9hGBdFL/dqvH2UUm21MkCcRJUv3
ULR++9hMRXs2tZI0urAT24mz4VMylWcw3jZjW41AJ3GgElgWlj3cA6QDg3dSbQarbe7C2cl2iXBF
tGGgzZ9dVW3QFzHboSPuGAB9i5jX7dSYjGd13MAELi4YhG8nb4k3au3Ky3rFACme7PFxzJdmZ41L
8piskMZMJIavHhgVoNvaXjZLrXdmCfnbKGECQQ1RbfSsnvhPu0vNmXuOs/PXGBYlz7Mf926Y5C8r
vngfJpX1Z2wM4XU7jPFVCf0Twwnp79wV2cPiZP2LA6/is6U6z+XL6cJtMdpPA3dFDqNR92FUtQ++
6zXxpm6HZNdUa7MN524bzVazW8oivHJGrMZEL5YHhJILHnJKbs2Sl+9bp4YKldVw4kXjpXeR7+lz
7NCovVtnuIS4MN+vuqm26bz021E0xDMzlHqmVabDJA21+GrNMZK7sKYPqlMDtD2I/jp1xuWODvqD
kcWyx0xVYx8cDc115Ewf6pW+ltjiJhil9zISfHrV4ocNCwZgmcFjxigSViRqw3s8dD7rtPrqhVEK
FJCAr2LWAGzh1tMPW6yMfrJiWNhUS+LrQBHZ8OkxcOuzvwgTSuJMdXqhar9G2sbIMNyIKJJNkBwS
O7GB5//O88o6X3SUnXvSNbdWXH62pkO2+IpH3bnrJ9V1kSzwojyUjqbuUibLdcn8Vb+XmZu8c8KK
CZdJ2vdLt86PxIo2Qc20DskdE/OYjMh9llqf89lLA5hY+lzXjE6yg3fkHtfE6Cr3dLxlKCq3MmJz
wHR0bG7hL39YiGvft6rOL0p8M4OxXBFyr/oTKVnZVVKM8qP2oKOkMRk7/hw+ufn8JcG8b5sVhdpB
iEAMWLGk2lCG91Xmndv6lsirIHaT+jOBRclt47XlvW5dDkqv3UJecdbEQjcYr3jUw3qPmF0Q7WPd
rXmdgOTLLzUbcsDp/iP13LNe76PmvS27/lb0VXfrok5cBzfahQZ2ohfF/o2dL186xym3Tj0C9nap
x9k1lJy24HZ5YWhxykJ6X/0GJ7ZNT4DaJl6Vu1uk3Z3NSYMvHzjFrteQQDsfNh5Kq49jV+UB1T+m
O3ZorC2kX/fBZQu8E10Wv2tgQHxKk2r9IZaqfBREoqIVHZx7iB0ZG9FQgrdbZmNFY/qsrU7CqE+L
lfLYIkUUj6a0s8R5OFj1peXTAe5IrMzf9/kMlwjMtmHsF5rmiy/Qx0LXqXc1JKxzhxEsPO0Es+xK
RdCDcyeAB8vxMVVqv6BNZcRl1e9ioLmL2RcELVUhyzl2umt8wSkpCSQIu6m4yvNJzIy6QsbuUTSR
V5s7e8henFhTHu58WImPjV3lW6r65bwO0yhwwNqv48QmkIxRYbAQZ7dzmadsfprUhhawRORnPhCt
/OL1IUCbcSxgxGy1/LtpphCfyCbb+5DtvjXMWGnHyelaxJjtujEpnxpXVfAPW7CQYLD9dKvdRuxR
EdjeVexljO9yeoubbOkIgEBwmcC2cfX7xPSclXg89HQTPzpg/NtBpeS2Re7o/TClB0VtgLcTMhHd
h8Xq3pKRCPSTJOXDVAiB/70PKtmnyxcfZuplZSEnrDPgw1EjxwnTMf0wQpwCkBqnq76tIUKEfuWe
iRaDLYdwIG4EBrC1+O1NB3MVKD6FbhDl5t7YBZQSazxkBsPmo1Kx97VoPgI+xnvQU/7QCAr5Go/f
8BQpvvj23N/Sg4cfCnCtvd+s1WW1ZjPnWUJTUrNAW8KIz+mIRODIor30hzLZDjRGT2uyEt/QjT3n
kIOZZuxGl26VdZdjOyEGMClcjlnoce9lRXRbhqX/Mo6geq3bhTtTzO15nFHNVGM1E17BhONynUZx
jmRjpHh1qWd8WrR4gUM5Z9GaAg97zadWq3U3sxdu3DSZr02CUJGKyI3PNeUDgQlMN6WTwDSKdf+9
F9acBKqrqo/A1cX93EH7qBIrvGqwP9oZyax3daLkoS+H6XoeIFNiKopmpqAnkf3oMwPL3XvjxA+x
3YR7m7wwNmfnE0SaIQ0yDkNPtiGpgF61L6fQuehrA4NLReS2VZGrHmTkNdcLjDnWfpsFDd8R2I72
+dSZaMWhC5Jvze5mwkL4mY88vQ0V5FOa5OKp93Ec2IjJXcBvvC7e+YOc7kQTRp8j/nmQeiNdccrh
WdUhNh5LMlw6hZfuOiyCd7Uf1Vu8J6Mg16AaEc5sOFqx54LXP2io7Vv8M5kjRknzpSMyg34gJfoX
4nbgWMtwNTor6vVkyi5K3+vOyIacfxgd8i34nKB7jp86qDjKGa5OpGlY3YgmpUvXaIcch325S3Kg
mmh57jyk7+DDX1d7GHajhFlpy2iJA3zbrXPlNp9j0TC2hGC0g7hDJAKklAmNCPkb4KRIPEwzf5v0
Wm+ijPHnYMZ4m05JvG/4Am/JtURtNNj9R0bG+a7KUISuNKsX9uK5l3ntpTAJwvJzluWfRscG6IzZ
Q5RB1BFWyyfLqlakMUrDDe+IjoPPe5+hYEBCn/MpL9roDPYIYTVuNPA5KNLVfsoc/411ffePiOso
P/bob/+Xxclq5Il/yk1jbvXS/ZqXdvgP/olLU+o/mkRT2xhJYiyTexSa/8SlkYkmhE+rbrvC9zyS
Xf9vXJrlOP+RruswsRa+pin1Ecb/m5cGb+Y/Stg+KjifYDAlCYz5m8C01/LdQ5ysdLWtnUPymjbu
cTZ723TCTjJCgNCAtNSull7Oe8db74c1se8l3OizcBq0s1NOM0JbB/MLs7p4EGWn+13a0hpCx/mU
54fkQ4UZMvCBGmLsCsqYdmZ143QD/oFRGyOeGM1ebG5KhzS/YEUGCzjeRcMjZIfwKXf4BjYjXlif
67YsrquyJfW+VNYGSKdd+eLVfONr5a9bBsD1TZ4dZqKxUQ9DnkGcirpqmxTxBwhQ1bM1SfoIGzb9
sAEzc/d2mCJfAXnZZd4UPie6Kr/OfutaJ5TWR1aAhweqpZDUoa7n2L48NviI/cJZ8mLRm0TnziPN
vHexVpYzBJUfNnildc63PuPDdle6l2DqSfWBXdw192sOyA7HaKgOmArEh95h+0fXUWDJp9bkoRUo
KLZVqcbLFEMmeY6eLjrx891Xssyfv15pV7laGAcTcHHkyJBbhG81C7Ah7J96h1I+hDMITde1Em/X
pLhk/PKp/LtX/Br767yWwf9+wcMP+kUPKkM7jtm7UJC7kMVT+64oDsTwitmBer8oBspGQyeevUt7
kGdU/tf5mt/mubhsw+VZhOOu80glJ+X9zz/stfT1n98FdcTz+PoM4lL5+neJtpsnljxhrDNjeIDn
6tLK5r8zkf33Ko4w2pU8dm2O1LC11TWdMXQ4cPl7yDJOC4FjGE+81J+OT/9PbPvzMq5riKfGrlYx
8DuSW0uZrYlCyrExKcP2DRwiuO61E0ZXIp/Cp5gCV2wS0SzPttvaT612rRL43E5fMieaqo1RF8y/
VE73U/mMknqil30Cur47Iqc0V2vo7NZhduPd7M3VNsyUVzOJmYO4Hs9r4Q93jpyLdJfmUf0wQqr8
2NSxe7noou0CHea7KBEV03mqFvSXxI0yBHLyC+ikIgfhRbYgSwn17e8Pqv+lSZ8Hr8T//4l18/Lt
BdrR15f210PLOfxH/5xa2v6PMtASjLFtx9fy1anleEaSPOiIw/Z2iCv7N+TzcGrx7xJYY3xlkwx9
sFX8P6cWsep8TY70DFQs2gqcAP7m1DrepUhhF4ef4DI2cDkMX3+cHqMvz4mZfY9xPl+skD45evpT
plvHWxN/Pjej+NGc0Id7PrqKIh19htQXjLq5ol7+MA7j86AxJYCvROVEXPUvb+GNzfB4z+FSHPm+
4nk7miP5aC+cwWFoFOeGctm170ghDvc+Ze4/y55o2rdD5H+7imDD4Z6Ib+XtEoDy+rbA3jH3T+GR
k1bNmMfuxF4Bx737870c1xV4yRhf2hJmsGu0fWx6kVqZl5OX3pGQjSH02jJjLODAquQ68brHOU2/
DjM2VX++6PHpRQ3DmcXKpZohrf7Y/hHRT8Sc2eoCqvBoC+8PBVq9WDttieWaprs+cXodTsNf91Ws
frCB5krShjHINv76USLARgnjNn1gSfPRhBXDJDQwgYqyU+Evv780ycatpaccSgvbHP75L8cktP9K
pCl6lFKj3F9WBTpXD/mJ+3nrKkI7lJWuL6Rz7E0zwtdzE28AfmriJrtMFxBhFmMD/P7nF/XbpyWk
PhS/tsvLotY4WumM8EApYh8RSk5AOwySbO+PoBceE9az2qrEj4559okj/Y23pX1P+HCLbTajY49B
6Nku8zpi2nuhgF5UOZ+1SllnZQNr9c/3d/wgfdvjA4OJoAXB30wLX78u29dI8hopA4z6cVCrPGYv
pNCfuMrRcmfxsUOx1m12QNumYHt9FbyCbVgSaxYsps7OsRvuA5FfF89F6DgntqY3LoVVgY/LCv2C
R0n0+lKaNrKe5zoP7GG5krGveV++oR0V1UWTxfmJV/XW5YR7KER5YXAtDs/3l+XedBPgyODkAaIi
3e1QukJgHQEvrkaEIU4AGEd3/lfvjKcpXIeF4QhP0FapozUpS5e8OLiOCAZcC62p/5A1uvvrGxM8
QOMoHqKGQHr0ymK8XTuNj2Ng5qm7iOxCXRBWj6AgpCMnv6U98aEdLcSfN3XYmFzDHmVzNL9+kMo7
bPeFlQZ87snZYGrMFfzI+i/uCoekQ4npShb9wezll9eFnS9JFw7g+ZxVOdxJK4f1LpAU9kUX2H3m
7P76VXGCsRR5XzR8x3dllDWsfMxZQF2eBmyaeIA49Xxizf/+7HhFlBf871AHeEfPzl+qfGT0C8pV
J1gojF27zYbulInl0a7EG2KtUWr4lEdowI9bgN71u8Q7+MZ4bcyEh7/cdQd4kAlweOKG3roU+A76
MILVWOtHN9QLJ8Jl2OTBTCp1EA9qfiCectr4Yklf/vyG3roUT+4AeHhC2scf8LCOA+oCH0zKjR7r
IZyvxkQMmxrZ3l+vBUl+vLTJlrdZe8dVWmg7fTJEccHJGBkGju5gBXNSmf/ihtjVNecHgM5PHOfX
JR7Lykw9aqnAJcD2ZrVsOMNQvsLolkTi+q/SLnhgrAn/cMxz0CvFh/X6e0KYw9THZPjr5B0i/jwZ
b2zEnBd/fkdvrG8PkEki0nXR/h57WBUIgDViIrQmbd3u0m79pJb87yx3f96K50qpqZ+5K6WPNrxk
dNI4hAgAI6TMdwlShruob6YTRlVvLLdXVxGvH5iooywpi7aAETDF516dy83aN5DpoMU8/Pmp/X4p
RfkAW8hWHitOHfXSDLlmDMdwvdFA3ugtfWjamdDpc+4N1ok39Ma1XIcNDjW7S7t1bD/toxwXEzS7
wNOpusqMQV84RckLXYQ6sTf8vhiUqw5nE9giRYt99ASnUFgV6twMSfma7XS74E0jnFM+hL+f60BL
QI6OBGzEaehoNZQpUI9Xmgw9Ux2NN2JgkpFHmddfjV5EgmomrNw7+/ML+/2atB8uvSIAiwYLOXph
E23VYWyQBzXad8BLu91aGVzkvBOU6rI9lYt1FAV/WPL6sBMxuvK9A656dMGKt+PEVQNZffDDLmAq
A0UQpwEYi72/eE8W2WnZ3mU/ZJYOUY+ktbS2P4mu7j4CvTKwCFNGUgFCaFI7XT8e7tSA6S/DsmzO
96pOOutsUJaLYFdGJ0wKf19yoMGUyYem1/Yd++jHt2kXRY7kOJowQi43+Tp2kGKaNfyCVVd+yoz1
rau5dNcOygUqr2MTya7Fw6ll+of0msTDM4JSxQdGEn0btCQKxSfW+BsrgYGIDXnQ1x5TyqPzT4QJ
6ojicP7ZWPlvsqnGb4KMgwzu6AwVFG1n1b7/8+o7/Jm/tIiHxeAAI9qa3cKw6OXrnQkr6TW2MjcP
Ot+GEel+J5m1wIAs3ia4xmL4OZ3Yn966ST5fIwQVi00b9/qCg43fmtVwHiYTEqghks/+nNw0eRLC
s0Up8Ofbe+MF8jQBiYynfMN2+PpqMscgx2oVniG0KRCq+q5+xJAxw/kskSfSbN+61uE81Hw/Ev71
0bW8WrcTYv8y0F6HMA/DjqtijNLLvOjW3Z9v6423ZjxxaIJhhVKtHxe0uK65XggxYGUsuG2azHwQ
XmfvKuU5O7rHdEcsYXTiEPv9zXkAai6YCV/g4eN7/SyhyDJzSWw+Brfr4BAW4U7bk3PhJ1AFfUep
s7+9Sc8/FBfcqe+SBnr0qaN4jJrYo0YbpnnaexjPpdjmtQMyuMm+TNGuvIPMqrd/vurvb9FjoSBK
EdrlL47zmDrslyozcFX0X/l+bTjJMFAugrzPTy1Ojwf2+ttjA5MH1Jvhm3COH6hMfZOPJTaFqcAG
AbKQIrAGQxMMQsq1fMrXLH/IugYDvQQGS3Vit/l9DYE0sF5tbvYAEB3tNnlCOYQyHkFZezBKzwsd
NArQEg+FKb21cOB7DHWhTxX5vx3kCizKhVQr2OmA347eajY2y1JWGHfWfuFfzF6UX/sy9k58929d
hU2U4YgrxWG6+XqtruMqFrtJaNAL4kJN1raBH3nDiRX621oB8+JDODxBX+PHefQI+35uR0dTPDq4
wu0OFRkufbgfJPG0/jeXAk6hWWQIKo5Pohw6Q19o9EiimNxzwWhyq5DZ7uzUmvd//gLeeHZUWJpj
CCWvp/Xhn//SLRcI4Ewi5iKYMeDcFAxKyy1p49VfwsmgeDw9AT7E8gfuOq5DJvTXaVGiIy6JFYqg
YcX5Z2z/oOL9+X5+W+g/r+M6VD7sypRZr+8nOkj7dKSLwG8EjPIOZi+eJbWPccyMqdtcWaI7g9hY
n/jA3nyO7HsuAWsGIOhok8Y6UadIvQpiGP2GcaCV4ggjRfJfXYYJIF0f4e2HWfyvrytq17Q1LkQT
OpBBg/AmkIYx86hPLIuf2M+r7YrnKG2Hj8l4zEl+ux+TVdWw8r5Uu4m8ZefG0WMet9Wm0PlFZcvz
OgG9KSex8Rpv2Bu/FCc+gree6C+/wBztHX4+d1iEHtwHBstFDk9QxfOgVn3/5wVz6jJHB53bYTDX
8XHBLZ3nm8L3PsiiGk9gUm9f5LB9GBdg7zi3QIzjak3hodZaoqw982wkw1YBWfDEa3tr9YM+uIra
DqDy+JAp22TMhkYgxkkbeE9qdu47JSZgKSo+yFGmIXYvLk91GW/eHo4CbIpUe4DNr1flMujKtysu
CzOgJIZ3TdfnPBrkifL1rR1YSvAV8HrqIHnUFrrjYgFZUt/BR8T1sFrU2QJNm8J1knjw/O264GN2
+JAP4Dm719GhIpJBQYrnnqx6IlO6iomxlEkLd/e/uA5FJF28BED/rYWXNcZ7FRuWXD0c2bBXjfZ6
bpMT9dzvz47W3XV8mz1R2AzbXr8iU82qFioaWQm4AaUrMryRMPWN51TFiTs6bLGvtw5KKsHqY3gI
jKiOnly+zKOFtwGDm6kIz1L8J/d1uxR3sYujGeFH3QmAyjn89lcXNLTvCo4SFdwB4zvae1Ndazyy
hjlIU5Gld3We6+oFcxcy7KgZWpxzdW0/H1TU1S6rTS6eUMwM5oKawaof/vw6f3vOxrOp05llgpUw
Bzl6zi3uPTG6ijnAeMo6SyCN7gnXqd7H0pyqKKkFjm7c43PDap49WnOuquOiOWzKMuzDBJ0Y0iV2
yqW0Rv/OLEp1H0tZo33YQjBqsBzBTUuFU0Dru6537Rh7/R5PoSoNcCeLHptszpKXdOlQ8CYFemEM
Ryt9m9Np3WuGivoym+0ZJ+d6cvCvbo38qJB8uVdzU+CD0LQSl1VBIE30weJ8+jkeSSbEWuNKuYfN
eK/GHo/JuYKsBLmmtHk1KEuG6TapwPuQrc2qT4N+gN/yVNi5f94V2PwhKk+zJPyi/HzAjYNTCrM6
/NZNQnCPqBYJYzRx8K/8EgrsZPFvRtZZvl/Qv2AmXkUWhmEkuLa4bmHvabriqsoiFsHQO27aon2K
pLzpkjQkxXd1D+FwjVwsc12MWRjlO0RmxZzgjKpLuE1eug7pt1lb4XxptIfhGGLxZf4qvahIgPji
ZoKgU85j4kD/muaDU9tapM8HR3aFCVayhO69GZGuXeD7WOp32Nb5sEAXV3YXPS9YBP1S+XAha7XA
bCMvTcbEKfpps1fL4Pq32ZovkFs7LNOuw6xpFnzoWjTAVoRS+SocsQN89JZK6i3mO/blGMVwp6yZ
iMPvjQgxCqgGS1zLYSowfYsT11w2BtO0GwidaXuB/mrC2jCqwnbXQZl1P6Zu7GgEQZPrYSIcRt8I
LBEHG6coUxjGNmjtrghFjpJoCxoYJ88WNiH4zLIpV5tRqXb5Wi7yoK6RThinn/nasnAbNroMH8IQ
y8FLB22DIdVFzOJTMWOqi4CrbN2XuY3tvAQCgUMHObnHKHSXlVguIRFsZ/s+ipGrbjCB69y7MkPk
uCvWxuZ+ptL/0SJl/95WeTdtbOMW0bkckPdRENaYBk6ZQX/p4FBy52OKgJ6wm5L5UZLpDie9U+gj
BDk/7fcGf/VPUsadwcWc3wYVqO45CJqkbM7arJyu7cUtsg14nr0+t9aITaRpUXNR2x7kj05B8bLB
6BZ3tVYgUIVHptWm0yHuCAMo4xDMcVRFaKxLm7W9ZkZuY3uWX52xKPCK8leLWAHmYyge/DlFOQqx
+K7rU+erjWwh2VYjLgx7bKLnRz9EanyhbShLuxiWJ2QniNkY3HXo3bdFXmMyWNa2+B6lsk+3XiQO
fG4acb3psCyboFVm/SeTFlLdRIvHhZcVf4AADghMuDKylmrXZpXzWE8qHreVqnyieWpNz9XGWY2Z
erjg6a2m8n/YO4/lyJk0y77K2OxR5hAOsY1AaEWRJJO5gVEk4dCAQ+PRejsvNieqpkeZ9aK3Y7P8
i0UmGYEA3D+/95z4a6zYpmyswrJLglNu98dbUtm9JCyGe0wG0MCgFrusgpgAN89tWYn54mUxrJRm
pJzF8HXpAuxaQ+Nl17qijLEtgSvOq7wgXRxSgy+ii6ojH7h+1PntMW362FnHSWr/WjJjUW9L4pa8
GWmaEn5P4LNtSfI7L9z41RvAneiJe7eVbcrWddMXg3IOtxvoqct+5J75c2eMvlN71NOJoUH6DiEq
KU5ULrFkEI10p5A1eGSEos+Kv8KKzBc1cFK94girG1cytgZjxxSddthI4dr9Q2I7EY9TVZjtW1HP
4kloo7uZi8nwaDQCHMzch8rbsMg+PxjgB6u9jHS2rJkFNc81NJR8XRWG/zPMVBUOM1aDZhekvZWc
ayTn74YSMt7Vc5obO0JB8V97NE34jn4bjNA0Gkl4s0zh1yhWjP7WTJo0PcflGJhHZxTyzVWihcHS
O9bvVLBh91nvK6Phwz75yXGOaWyY81wsyOFUWYatrDJj44+xXa3dSFEoD6JZueNqrFr7oYgMZYZQ
B4phJbLF8TeFP479Z8R5fnNpi8rrCFOqwd5wL4ExGnk0CGkTp8tjvjBS+6NFK/74Llr4F9JOmUlJ
0HARLzj0lFZNLMFqBL3Z0ZjoM1j93EsGa1vQx6WzR53ONYHXJbNct2T84t85crbPemisN9zPPqRF
0yjIQdjEe1dgNFOtN1M/Dg3zGDtunuBftsWvPLN18BbfS247Ssw99+6KrciqqGzrybYWUCAWJe47
qwr45YpdUUG6l0puGnqN1Ip6UUaZnsRwWt5ihBv5m1tC695lQe4vZy8mMfaiurqKVmNd85TM1JBj
w+Oc0OdCTDU1VIUoYNUNKR0ThFGd/27kvYLm3w390THiaTw4C2/ehna0aDckcrIImQK+7X1ZTEv1
oznun9kzDcXHqDzvb0PfT3+RTIU7xBUFBSoxqgww+2KAiiVD7cpXbhu5rVd9lIvgkbtV2+6rwo6n
Ix0uYeNe6VBkrVAgQHW34lxHb1bjNskzaghhcrH7Lr06Mfl6dz/oH54y08GqAlO2cw4m8B8u6cLv
nWJDdbgsfvliqeBttsrvuUoW+lcXrcYxO7a1DiiXx05Apm7xnTkivpw2+q00urSjE9EtRQAeebHN
4U8XcKz/Ibu4jZ+gEhTtl32PfYJljZSEchb7f50qgkA3iqCTuDNUQ0s3NeflMLuDkWyiitvyLnK7
LCMy4Pq8wmi2aJK9sjJquIxroxy8/USnyvnlQDowbxrBlHhz+6yNnyde6X5HO23Mb7R9G3PL+aIa
dtBbbVjudp+/ja7lzE/zgPo25M9PaYLZLri3IJsdTIFEXcVBGP4yrquy9yamSp59lG0yt79rCvFo
dsy00CvJcfwpFbgs96WXMjyfzKBsgM8PFL24SYATAulNK9D0E7O+tTNum/VYj7zn9NI7PpgQk/rS
+ENW1hh3Jv3VcYtDYJFnx0pGb8u+MjcvGZCXaQ2dAwgY+NfU2pJDuXPG48Wi69samfVKmdm4NpoG
13ngPLf7qgMxjFcnniumLV7mmO2zsgiQrIp2tLptZ3i1+eBR8PF3onOCD6MTon31onEsicfVdN9W
E05UueHxxETUAPDjGKCO3FnAax2VLz7qeB6N300VJ3c7RjG//HPd/p8qivy/mb+VbFH+4/jt09/6
v/0bMKWvj/+y/lt2uvr40fxH+fG/p3HvP+JfYVzL+wcbLc6PApMoJdMhRgH/qpCYzj8c0+HghfII
aT0ODv5nGJcsrmBsShKXc09SW/esx//I4lr0TliOBVQluH59LrH/TBSXI+/75vJ/7QU9i1+AmgPH
MpyL02Z1/69xTt9SKe50vkuqAuIt145soZ51ddnSBeNB4mjxx23teifqoP/jLAJI7eh2t9oPqjfT
G4B8xHXKOtPwym0cmcErMdFPdCc6Cpd6aEOosu7OI1UVFtGYlOtEC/nXs9P5KMHPhP/8iVOTTKEB
VW3m2Bp4SYcCRHs+8qyp6JLD7JT1QfT19BrLujs30s6enFHLs2vOjAD8qua7U3JSS6PTW4V96CVS
an6dhtRjj9R+O9BeNEtJjDKtTL09iwT7MrqKmzTJo1DMU7kJoPZc8rINwfd0N5UU2S2R/TfUPO/q
5cUUujySDpz1ir2dt99FHBlvxBa6GyEMb52aHr2VqfeuSsblrlfGcAD/7137rm5/EiP5vGP5D/fv
NEZ+ImoH+Qtp1HdDE+I0IMs5s4qYX0cE6Le72PGnMRLYqsB09/6SfnoxL+Di2dntDhCiX3f/M1Tp
ufta8Tr987f05zG7CavxruNcf48J35UttNRr28SpBV24mqS7Lzm74pnfyR8wiNVb0Dt6WXPz6W49
2q69bFV2k0GkDpapprDz+AmTJ394V6e7t4Q/QhhG260wbpi7nJLHiy14mdNCia3bDZg8AM1c4/sv
3ln8vnOk8d43c3YbHQp194qyd11ci7/E4NeXXi1OPdQTgpBunrGOVbnY36Phm5KBE3Cau0zXjpT1
jWLDg/9u4350pQHg4p9vXjN3UJUqL7s7EL5T5bv7BS4Unag5kj+pl382eJuuiz1+Fzr9ROdn0Y2X
1eH+skIh9PaBw59czrzAdlN84h4gNA7ShmFx7P74/qx/JMXEg13xhuR0lvapjbR3ityrI7P5OnOE
+gfQHa+iP1wzmtQPJavf9dCO+Yr/66uIxIMJ3AUqQlOhZfcTI16RMM2fddN5mxRwzc2giX0ymU3s
PFQ4Cri56b+KzCS1Fmlxk93sb+rW9s8FBy6bGLfNsMIFVW0JohuhwceWZ7foN6KeohOdMSiKJaBK
j5jCe5JNMD2RABwCG5gsQeUhRJzBtMBovfgbE6TkCVlOUSitKtp7vW9/Q+cFV8/+GjyD7u8om0hL
PFBLe+liypYgfLq/KfKCtTcEsD5jmIyMvnG3Mx5vbyMXPE1LtqLBxNq6wJe085zMfWzEaL/VvT8+
gYJij0R5lxWhPauPGDz6aVlcffJz1BixmMenGTzGlau+f9PKMDfl5NANz/qGHVUj4msLLQNgLIZT
s0jg77MEs1FOQDCsgGddOcqOnoLKo2owd8EDjpIsbFI41q5oLKrUwXKNSTCsiM/YIUjdbq0TIcCp
DKlaa6Tx67gLAJ6yVL0zJWN/l9hLuvHIWV87t7dvoozGZxA0astIX6wX6cWEaoscIK0/uRc2QLCv
+Ge385TLQ19UX73ntk8mt8qR8MgkOf2WrEnL4OomthGWcSRgE7e/zJL3lq13qTe2iGyAjHXDb1jq
LfhGtoOkgEIrsQCwWSpaI4gZj4PhvFZANh9Ub5rXFOfPSyYifbRKw/kE+oNcL7NEtzJwBuBEhhN/
LFqLbj0nf/bBrM2XFlriW5B78q2v3aO9sPleWEr88pKyokLW+VxwRgOxDqJvstBCANKsuqODjPVV
Wga0rqyb91FXdQ+9CxtWF76NMaSQy2q0M8ieaZ2dOjM1Lq722FNmS7AWEZuNtRa9s5LuaDZ0dg1U
FPej9DUUh/y7rqO/uqMiooxpbysIjjPq6+e+TYI9/IBZkLy875EyI422FMjbuw7BfWMrZB3MjvLy
qKdsryflbdpe6CuvP8B3B/DlOi9SahpJueVApnmJxwb3zWTKo6pEDDp3MtbgX/yQkvf0PjGNPKkF
RdAAa3fTZjH6pqkRgKSsnAlCg6VED2DSK0tTZvTij6W3+Ju0orBlNXDbF+N3tkS01CddGXxUQEwc
F/D4l0XmccjEwzr05eSGGqzVSpdlm61Gcwg2TTEFG9mrfezUfLyjbvganP6iU3D6VcffC7folE+T
EwZtPhyEOwcQCzD08hGVFUy+wt7oftaXrKl4O8wkRj1QD7Z5UjQoT8DdC8Ft3eKCMmXzpESt9ixK
YCmJiflgEI0HLQb3TQ8MXQzK9F/GHPusAepf7VAmB13VxUuLA+CVw3z/NE+xuH8kbGi7scVN2Jmt
YwcXSq7cGCr4yh0NsAVJO+9hV8sDM6zyHM3VsieFOGwsC4gxFaQy7I3I21hs+q9RWQACVm2DUG0A
6MhME9pWxQfC54GsB++I7ck+ukMU3CwZdBvGqsaqvj+peN6lB0s56aMRx095DxkxlmNwSrol++5H
E5h0dB+UALGIoGjdqTXjugaT/zc25/LiFsDK2rnmKgYju4U4WD0UOeCceE4CyBSRR+gpGv/a+CY5
GZjmFHSHzTYwiArr5KMXehRgoyNgObV3pFRwH3QOzS2oM/Gdci56ah1fvcKyfzfm1jkJBmnMTJy7
CUUmxWPeutV5jrmpuVXTrJpoGbkck+qJwAIEDG3KcmXVSXTrquZxclARWbW6CNdpAENUJd9gcLXr
ztpLfv5WGsVDb8AETYZyeC5HbG6AU8ZdpIpbreRrNnuERkQ0hLobSII3nH4gA1kho6IlaBcXPqvI
nxou4tZ3jqNH/6+o6+Lm6eahtXkAJAWsx7QM3WL5ZAU7Q8lJ1LYK5J8gMrlMO9/GCyE4YNaJxE7B
dJbjBdDYnrnVOog3Faq7YwGXZcX6xlizBW1fCYV6J+405QYUl7mteuyIZZ0Nn8swVX+ydKySVeQn
+rZIc2IgFDm3tjRs0AJT8JTUQbBDp9Sz21cL23x91KMYnk3ZRqAME+MqS3/YOA2M/yG2gUQ2POfg
Stu7tPGrjUwavbcq+AyDkdsbNdrzNmUCva3H3vmyE7/c5MqDXDTb4Jryrn1xebhdinRqIGWgRzw4
Vj9j2eQcfeRTY1GTKVy4jnMpXoCMuV+zicisZOHL/AqsQhu4dTiDgdv1EMC3dzjaFl5Xt/UH36PA
AUV+gIlBchUDXc9H+mjL7qKW0V6T2nY3LeWZY5qWBcWV4kIVOeO4we1ofLTlFbqDE/pJ677YXfGW
agimi2k1m45Q/sEtunonYbaR0CA74UPKW+OF1NCKZbRyjfFxaqp0C96diTY3xTWB9Cy8p9VWcSVR
h5TGvMXnY66HuUM5U2o+aGpITpBoGEU5Y78H3OrfJ28JCPtGfHPu4O7SNphXosXBwN8UhXHSLydw
MLBZWRSUTO2/Yhf6JoKxP20A9stx5vRxYb2yszkEOXOoyWp48K+1VDcgluXanNSIzbcUz/fZQ+cq
5sFQrNdVP/s7HgwdwU3PGjZDYLRfwbQ47zlPt69IzcGhrAeurop8+KEsRx/AXDTX3Mczw750GZiX
Fd0/H3vo0I+nAC39wXNy+4FPbH2g8C0vfq3tcdUQa/8tvDY7S6GqazRw6rSeZzn9GjoDUStTpJDy
jdoHC7eUHn7P2qyG9FLk43KCg4TuUN9rC4RFFwg2g9k8gWIrkbAYxrtpK/iEQrq4XO12gBm42IRy
HaucH4a4MZ56PqKAkSo7+mT2GO1ZE7avMhJZzBJpmQ8GzMiXpCrlLQko2UWpbHYEzdJ81aU5rf60
9v2HMajhsRoiH3kadc3joAJYtoiycNC05dAfUAbUn7ZbeN88KBbGMsOAp8KN1YOLIGbXVVx5yiTq
kDej9zpOKYxcpegji6EyL3GQFweo0+lDYhPyWllDyxA+8e30ojJ5MQ3Ggq7XLkdVNLC9W87vGVAj
upvYKj0ZZheaHQsrtydVpOriI0vhbBVtO5yApCdA40ihTi71CGwt0Qoi4++JARHzY/OloAUDAmT4
1vxPm7gQrBkrZmY9z+lzT/15MxnsTmAJtpvG8z+6GqAyBLd+H2s1nJ1Y5MA6u4+sL3AQwzTaToys
Vxyeae53s/oeOgp+cTE8eUsNcKZhD9OJV1D62H8Y18W9O26Gvgg4U+LIE7AMJrdBXoCnJBfHWsbP
zNXZNVez82MGtfk4xnFyDqwU1k3psSibsQdPQFL3LH8evXL+M5scztnJEF/uA0nG7f24mcfIPXqm
jI9l0xmbzHasMIEPBr8PUheb0hAzSrWrDbVcoZpl+9kbzNdIGnrlejOTUwPakoQ0hub1m3snxutS
+fsC203FEcZGBMUWd95rpAtQq/Nz0cli27noM9GM/CorXGq6FVB/xpepQPLHqaHzXiMXPVVF6j3Y
c1S+GFMDL8xDP9EP79CJyge454p9oMkMj48CXPyUp3n/ndSSk+jC/JwKKkpTHwxh74MhE9rt12OR
5tvUXvSLQKF1TvnbDhXr3W2zpM+MGA6e4iTCycbsd56k64FG+o0Jgh1Oif6cE/FZ3tdSiWH/0iRb
tsEdjszK9pgWWbOeZPbHyHB4dKZ8jkbjZyq5BpfqVonpvRqrYetO40MhKyykXotfLnKNo9sxOl9c
fJA2OL8lUvz5JYGL3jTezGHkBmOAeel98D1DBhVSNOkm4FDvYqf1gA3LqY7Mg7NVJ2oJuMBnYAGk
DG5+emVZikJBAMijUBpthBLzpnbj+rBYOdKrrj/bcqi+psqbmZP30M5SCR4q4CEXdsE0/TJizz/5
yxD8oczchoMvYeTk8bERFrv9wP4SPLmOBP1XNJC3fl5dMnKOtwAryS5lLUwysf+ZO6/H4MEwvzM4
M4oqAIYRhy28NSXI9OBP5QzPCzYDAvDWJUkCCkTDzyj7Lxure0k7ldbbAHe2uCTwh6CFRKek4rnJ
JOeqgmjHKXto2OkJKC13NoELbGr9apt082uZGycjSF8QF40Xh4LwE4Auf21a1Y+bpdteW9/SWA6A
9uC00V/BUJJd+74eUc/Xej23atig43prRPCWsL6lUNrsh1Ke6ozHnN+DSKg4JOMcY9XmkH+T0XCf
AfNtMi4ITlQM6JdYFzWE0x3nCr9HUYaFYfqrgW1h7I4aEEbM1rqvdpHj3SpD3othCihHWvQhQdki
9K1xWjd+0rGlX364wBe+h4SdWQkgXdNrTR7vke5yv0PIeCQ/UTMAyF+EGe+KHKNSkTghj+1Xows4
ZMqnoyXQIta483g93vPSaTm8au1flhG9FbaxPNapeK9ayhIAVn+bRvNYSfNv4eDACYLPcY5/MLme
B3zksd2zGw9+4hyxcc2628qBhMVFR+zeUU9L331QjhhP44IgQ9U4s92cJmTn6t+1gZ6IzmSGiJuU
QA0Q9+wVMLagnXlhHquMhWbL2UnuWivgkcGeJ95dVAu/0MlBUpB0EA34jFxyLlcXx6m1d7pyjkUJ
ndcy3H0TL99ogQBId8QUsobpftS882JCzELSU1Two5G+qXzYou3jsdofkli764LTOVBMOt+j226Q
xlYcglM0y9mnrdLRfKZHGDNnGrYioTWxCFFv8XiTiq+fMtbmMShSZp5sm3IPqVK0q4LiSNPjoJMK
eF/P2nIsIOe4+jgp/OiwoYxZtauijz/c1OYhwmmQX4w7hk3Ri9cBe3LkncwDInUYvHrPOv7RWIwL
n4cdP+XJXdIbtLp2syzy6kTpgSjtuJ79/C2N2yfQ6DSlqhOZJYND+h4q9QLyMZ4BuONzjQFwh62j
HgueW+jn51drUkeRR/RQ1DqCgLjLOUDjNCU4qDiL1n7S74Hsxb/skk63cPt3N2pP7Idx2+A+W7uV
qfaUsswdIqyI83+Pq1cpRsJVLaCrLLn3oVF3gO5LMQN7ht/Cmbfqp7YeXhgSmrs2N8yjinOx7ogB
7xwNynyD1XS0boWpNRvyCiz3kPQeI4XGAxTGkcoqQdPL2TGmSqxTJMFznF1O/rYEsQYj3yzJk56K
8tnTSn1FLRw0JmPOPi976yGwjKK/8TCR/dHvKRubbdxYq3vyYtkEHl9l7uhEDd5GGWVcMdy+Tcvq
h61l3g1VNuC99xRUfEiQgP8OHLYlogcGq0u3sFeyq7clzfqV33GM2heJP5681rbBLkqcYQeyrZW3
ku1gTTsM2TGaEYRhEMlsv41DYow2MloCxvoK7xfuOem99gRUso836diD9Gd8YatbLWoGqzVgsZUC
vI1tDQwDfCHWh9u2sDZdqe27kXsiJaJnqh4s+ir0o9mkvUdGgou4zJyuMXPVcafWMY2dKcyBG5L4
olLlBZa+Em3CPJ3B8QajVtWMmOIuB9rD9D3TH07PiuXEMawWYQA5pifVIBp3h5xWXAlayZmjvLEE
VIp1Rvql9WxS9VwQYHmR3PdZPzcHn1jlTQu2CYXNH/AMFzkOTsBonLBN/Fr9ZQvn9jsyTiOZJ+Vy
7k+CRQBmlgnplZcaK4d7wpBDaIkv/imXIBjOqiVlc3TUkrXDKgfZHYW+n7biPDXu8G55U6POcyX1
N1evRu44CK9RGy/i9PngTUKNjw7d3ZbBDMx+cGsOk9hMj9GB9j+T9nlJhwecTy3fqhwzJKnt7tGo
Du16LrIFxauaUy7OqhJfVpkxR1smabZAaFXSQue27eHXBK/+yrkdAsA44Z3aW53r6d0sa7v7Jp/V
1MYjMpHuZEkMngQyhP8KascNK6bu/Qrlpdft6HB9l2kZg+BiwAARkK8nYF1hIufz8uCMPkNF+7NZ
eKl4cAX4a+ZMtHI9momzZ7Ni87ID7AmXifZLdR/2c/V93rOpuGQbexq/I/amgPPycmYxGpjlO+cE
Wj4loo6ni85Lr+Z+4/zMxYDFg3G7as5Z1yUjQGfFPxqZ86ivwVSnf+HdF9MWYXid33Kp76BfDIan
FIyvswGkJdWTlXvWrY5gmkKMolQWctJSwYEqc6SJkHVzHvjG4DnLFkvx9BqxDIye9ZgOfWj48VOa
0NRSK8a/bhUWo8HQxpr1t0WCg5Fyy2kOa5Bi0dc+VRzXW22rf4si5vHN1j1/Xbhth2nQLsYb57Oj
h/7IScHuc7CCMb4aslOOGTpbzUXNVWAhdcMF46XB71Fmlr4wZ3rpySuHy2hE9UcRoym/OrQc/N2E
2OPoJ9WduA7/03xNiM6b3LJK0Rzo0MVQgfNUryVvywthQZ75Zr+ACa379LeQrfwY5NBdgVobNpaV
GH/LIrMG2znJOm9F9lCxkGrKRz+O0YuSdYmYIcdGb+2x7tQnWBJ+aPKAxUNGIGgM75uSLQZ5HF3G
aREu4YlcLBo6ITd2ZqhEAYlTJTt4Z/4Du/NkRSoUkUSvCCKu52qu+Xg59cR5fBtN2c5B1kFLoFVp
uhmZ3+T9jrVbyUS36pqz1TSa3Vbq5g3KnclqNaNHE+gUYha8Cz7HLuOqKhS4W02d56L4NUi2kNmL
ziz2fMxDynX/RvClmD8Q4oMuwuYV3KoHoT+XJda+yrKabyUhC9ysrIrLtWup+kcusXkzGnHHr/GP
PQUzZs0t1mDyAejbmyfO8CdxIqo1ZyfGv7XLUrVObrXjxM6mJ1E0HEt+a9yNUZMB2+8YGNzx+shx
K/XoDBZca4fLfUWLPPaxV9hGvgGlT9Zk1epArAdv8TifjMec/FBD15NxT7b0/KzaCIJtOzGr+ZnI
Ja6J6uGllkhp+fyRA4rm0IjM4mAvM1oKQ7g3lnTtzqi68mxWd9A5p4lrVje7RdXdL+77Ni9al/5t
ZVO2q6mNeh5nM9aA2lVhl+evqHguCwsfbZMDXYFLPTgmykcD0s+6WqgFVM1UPvJqQrdv59/Uhv3Q
i+ZHrxrEOsmZAUQ1yTKjt78YqMaroEJoRkj97DDRV7Nytqlr/OkrlCBLZz6ScGm+dc/NouZ0sAsc
1Bljy8kLRE+i4uNpYhUXEoiMzrVrPxdaU210/IMTR1ZIXzRbSaz2RNOtVUYcVS0s2xQwUJI9q1hM
oQLPM7MX0Bl4VwTNQDcbWN598D57uB1zUwTrxWHxwPtHmk2S4ABF92uJHdjXDSMBivds7biNMWDb
eNOA6zku/TcKI0DRGxOqPKJ2c01l956PtzatzmZMwwV3xJIO2EVXC672BH8hsRxeD6tuc9w+ZfNL
DrK4qDl+QcKVbL25fg3YYqJ6COSIXcHJeH1XdQom7epHno+Zw5IuYdwmwoDDwB17QxvE6yWr5Map
zOmh9jJcbxWz1I5JwK7rEDzFEZBFMz95/fgoiwL3iHxwlnrPlhclrag2jZM661YYD6zu9XqsqmBV
FPoximzuAxlpalTXyJGTfh6RYwRPZc44uvXHbWfTnGPie4bNgBdImbdesCElxloDeiK+Wy4W+wUn
+1zS1tviYCmfBUGoVV1P1nqMZmvHvBJzl7GcEB5nO8IqMCQFgqSV27nOqmljNAqwpokc05EPgaxi
NYjjlBYfezalu10s6vSxyN1T3JgsT6z5EJv5xmB7c6DO+OY4RTh2TbxnH8OSPGLVcgxSny0KnpVX
hr3jhwWE+sSOX7PFIk5bq+xU2tkf27fU05Rb79hWANK30tgEI4y6eRTtzsUWbAcA6ZvFOqBvg2qL
m2kR0ZM2x2kjEB/uW2dYdjX+tr+BF32bmWJJXRZz2BRMNnO7fs2YgB/GVvpXYhXsIhaVn/Myw3DJ
V0O7jQ+5YU9bRzB2sSRrn8DEmsydKWEny/GQ21TmuZBabPPWCzVrkVXcJC61oel3xIOqB/p+dox8
R6jqY3by31FL3rsHVr+WzvgCgKxht5/fIeqoN1vh+TcHMvq6c+YP3MrZ+U7EWdup89cmWYrMqSpv
vrkwefdVteVtdTdRy8nYMN2Tun764RWCrFplM7Szeo4Y5dzxmiLlpDv8zNzrOzcQfEGy9tklISL2
5uWirNI/1LP3YqD14YFPDoJDRFbuNOzfq8zydlTcCWzLPTNjNDKT8ycd0LIl2ngesp+stM66DL58
lADcy5eF0z8W10Vc6l+4bTisMpN9YBobU8dbmLps243jXLgPVsC73lp+fiC8bV1nFT0W1vCZps+V
m94yg8URzdSQXcRJiPTqAE8O59R4sOLa2BcdfY4e3rSnc5SnMQfl6fTWJeVwlY0sdoZ3d7NN3qc1
dKHveXtb9Pu0ql6Gyt4Pab8tUPp+RaL7HSeqe8nxijPfYrGaBV/SHaZNwU1Id+67bgRyhDLeUhzr
Vyqatqyvj3NuyzV3Y7WHt3GLaze/FWmccKwxL8fOAhhn5tMtVpwRRkPRrPpg3LQeLidtduvEzhxn
JVKnWAlnOk+aZGEzBFt35Lyv9SxI350lsdMFD0U/gWd2k5sr8xcf/Iii1B0adXFYvN5aU9bZ46j7
DNKanWsBir4y0iu1Vrbann6pOnXsdAYMsv4g0cjhoYEhp0UQIiGlx3m3ylFuMrlC5xoRLs2t9DX2
mp0d1+QhukfaTafWLG9eMu4XPwiTNN/bSXdNq9o9taLNgBnDLFmZQ9mHqZljOk2OTkHkoCo5yCD2
E3ratDg2qV7u3Qsbu+mjzjH/VbOxXVrn2PXZ33SwrlnVnILBwcXrl2mY0nxDFMzlnysmGT5puCqd
Pkm1snxgY76J7Er+sWlnAKRSyDM5nVlxlppThQEM3RSWe588Iog3JvjmsTc+BbTwD8Nosss3O4Ib
ZoPWtxk8ieXUcs4u3Yhr6/AAs5S1QD4nrz5iGO6kVEk46hmzF46UbGE01ZhVdYIDSyGcuLm9EnPg
sA8uD6aKbuwskaXkWRtKjrqCjF8sH5nQ1TxrlkE+YZSE7+2D5SV1tMcitzJKh2c65RGX2yhRyrNu
nDWHw/yOBOiNtakoEntltJt81R+YxA43R9vO2vY846FH4mm35ciMEl2L18vmXBa+f87Tpl0DQ3/E
GLZbGOqzqch0KLLe2fXR4B977FC7sZ1Ona2viSlfecadRCm9laVZNCWolonjmO4+qzougtEpHjt7
tB+agQ41Lz/NxCw6p7G5afpkzy6FIStOvSyqd6rR42qqP63uPjUhgw5sH93k4hthIvWh88Yz9qMz
UYyLWOwDurFXHkmcvOOmKaqXOh/JKmEDYGTBgpt4c+R/gyKTKALczuo3HPrJv6NjJ5c0KNMzc9bg
EjPYPeLxhZE+sDgMo0E6367Ngi5pip8Mb9SaM7QiLMqEJbzX+o8my+T1OLPnJmEUhDx9/OvI8O9c
+P9eDfv/Kcv/eq9a/scpy50mUfn9f2Qq79/wr0yl4Zr/uLdsaXN5LlhS+sP/Hqq8f+m/s3duu3Ej
2Zp+lUbfs8BT8ADMzAWTmTrbli2pbN8Qsi3zfAiSETy8zTzLvNh8lN0oKe2Wdg2wgbloYGOju6ts
JpnMiFhr/f/3Bwy/H3kdPrY9H6zAT8Qp7G1skC4IqACLfeBusK6fqkoElyFEMvGIg8QLinnxbwBO
EW4+kVTCX9lIPFjrNzSDbSOq5J8/sYgvoUXuuC+L2Nk0ieSzIVqw9HAqZiJynjyVdz90mk8JzPZz
SsKPa/Fx6cXbWC654+fXwoyYMT8eiliK0Liq1JbDnbgeYhCir8ps2Nllle2z2T4sU9q9g2tQITNa
ujhA5hS5IiU4YJQnk1qzC7ts3D2j++Gw1ZUnU90eaixvcVeSyodhsCMQlOhU8gtZQ6oOwRWTt13F
ZnxFmNxr5tXf3NmmnHWQuwJxhSHw/M58IB5hmXD5FVcax1UKLYCu7Z5miYwcg32wUkCRV0XQ+8sP
9bk79/GZcmWQeNsrBnN5++dPvj9vJoAPg1ARE6uS7nG2ENNpuq/5ZR8REn8pbx8vIzDO0GWzccHT
b3l+mRZDSa7CkE1CFJpwGGF2+1IR9WwyaU2iumeUZxe0E3eWlSZfR+iyn5ZuJZihIM7QKhlL+MZ6
zqCHoJC6Zqwtqtb5nk1Bfo0ab6Tr6U69oltEum7Egaq4oAVUfC76mRYr/T3U5iQPXziyHM/UJOY/
Hx/jf8fapdFwqf7hH1f33fCPg2q+3Y/Mn//Hdqmvbbf0RLaN/+v5fyW04Ocnie/H+2f/Zd8Qcblc
q4d+ef8wQGD81295+zf/q//wH4i7+Vtulu7hf/7za6uQBfC3pXysp0JvrGFP3q3t7//5597c1/y5
q7YZH5qHtG9/+UM/ljLb/ANvdgjd0QO1S+eZNemnPDz4A/AIFKonq9XPhYzwga1vtxFYt3gBV6Dp
/rmQuSx/AgEvtAO82JDAwr+zkPHv8w7+9Y76NF4c7Om+D1vDAv11bFQ3hGELZiklNY+GEDS0PbGY
igH3ENGcp+Sfx27+THdktPdKLzZC0EKT5kjO3ZieVpZdeHui44a9rjvb3KOh9C6HYQT5w5R4zGMM
muYNM29adTWqwG+lE0zhbqhr9NAMnyd6ZlvZK+1K7tzR7R8Q9dBTdw2MoPUyCg7oSS93CjoGuePp
dsJpXKZK85JgCXStYrmtttTVhERVJvwSXMxJgGbg0Op1QIU3dc4thE0toyZXs9iZ60pfjEA9ZurC
u6J8wUWFmWm4dVxJnYxJsMewQTiyxayNIzMqwrWKoEPWpI7gziQvJDVMFMKGc93COH7wJPFXO8vt
23MXSXdBqd3mNO2DPPg0ziMqrdBBMonCDJR83EwGZ3sSFbpLEiSwCZpdp95UGDqDE18iGHF6pOhA
aIRtniKtgzGBEes8N9WKUq2q0IH4pVO/KT2EtHDaAg8j1Cj+HAaHAc2ilvbCX2dNYwJ427wbOf7L
PQ46pFV2t+wkU8hx1yFaA6422fqdGXRSRC2y21tpeBVRbSnopIhD7uxH8NHI9VSsJE2Ezo+CTgn3
ahZz+TbVRFmJRjnqpK4DQW5oy2Idt6ge+quFJO5zO9d2wderrFNCF6qYdN35mrFxoPbM+OozG+0z
gRKkmRo0cPrhHR6jgwxVSFOCWeJlYLj5n9LqwjvPHjF2KVrK575SdB6qPDS4FwJdsDOK8L1fGtUd
LzgtGKURsOwDo9T0GZKGWe+QiC6MqXX6/k05N/27dezXC7tbgzkmmoy2s8vLF5xtjpy7esucUlpY
uFCniRyuVEhm92kywKdIjfSeNqsqYmOYrFvXM/R9buJXjId5nIpDJdMZbpl2ieclDs0XUbeEBl3Y
zu8/0TepNr2tmq/S0hjohjROv0ZlW44kwBBSzaJvco3QxULBmLOednabV2d141VbUjZDdwyV8EeQ
Hqvy3cAWgkjbn+kS8g7hbA3WDDn2aPcIt6YUQRuK2oErCIOlBFOu570JGmrfvSXd8a1b6NbYd/PE
xiSJuXqgtsnas9Xs9BWyqfR8S0s5ZZBGw9CjW1nHRN309XnrOt3Z0Pq1PIiadFfGCim2VsvUyPVX
5VwtyUQrKJTztT8FKFHCSTI2XnKX4qDOBvO6RoLdnHWOMV/WTjHxEjemyFHsw5K5wWnBNscqqr0f
9Ir/js2qe2g+jP3Dw8hu9XxP+v9yixJsKf/+oL27/9L+4+6h//bwdIfa/szPs7Zt/7GdhSCa+o7F
JuVywvyxQ7H0E3TDC0yLjIhH2+QP/euo7f+B3YnWvC3YNxD+crb511Hb5YDuwPNiZ2Noxsr4d3Yo
dzsk/bVBcVKHxEQCDx9gmzZyun9+iEprz57EFic9m1s4r1vzHxM0lJ8EL/25xvP4uWPFokPRO/ae
DEqaKGHpOAe2ovq+tYrzLFEYBkhe8uK52KYPdWVWb71udO/doLUvVGCSvxTkU4A0dyVVMUJoF3xM
aEy9LVRJL79c2vpPhNLq0sBDMbeMa6S2Lee0t0LjTyVbivaiXU4y5YovaHeMe7deHCbp1rSHD4px
2UNSW1V6OfPNYIpLz85vn3ypv6sTtufw7DlxlqUogh0M5AnEyNGZtsXtLMvG+c5I3Maw05S7oZKA
4wQ+fpD3Vd1HjVWjMhcNfs/MU1/FEjLQqYiaaCPU0/MHNi8LioFv6zvTK+sFx/ncoxPLwKO1oKmZ
h2gzGvsekYClyMls6CNf/j/cB2ROV4D5CgFWH+GqHD2wcE7tdyaa2fs6SR4yp1xOqq6gW+IZZDGn
7beenFf6HqlzkurMex/WCNnHBU3M4nfFLhlT60tSJfo8EaNL78u81MVkn5Gm2F+UjXbfOU1W0Ilu
81e4K885L7yrAS5AnID2hssEprtVPE/qit4xK7BC6XcCQ+vLxgzcS2Z5zDdGbV9aJUntLz+ro8Pb
dr0NFI2zjx8Gle8j6vTJ9dYJsDdJHA8c4D4CTb3ljGTtRVeMpxw7qgvMpCYdX/aTqWPkUsz1K3WU
8+tLx0kUkLRHsQ2fNjj6supimJF6tA/5WpnkzBeixiYxFPIbEWj297VKpLlLBn2G/FYQq6rN5Uvt
MtPbrblY7idLItWCC0xTarbfisY3QWKulfysGRPuV4YXGZi3EYfSWhvIjGFCNvvW8o070XaHKav8
Ks5tDZ2lHDL/U1isPiItjY6MFm97X2ejvDGSALGWqoLu4uWnf1yZ+5DvKCCFgHlACgvuyufftos5
iyDq8aujITNEre0t56BSpo9QX7Cqr2beHlonN7+DsLCpxJOZASapPsObCuX1hwzZMjHl+OLobE7t
go8QmWLUL5360zPM8Q1wgnU9zCK49thH7+Zsnt7wP7FfZgyNWYxaxMxZf2WJNr+Zg+Dax2h69vI9
/vJCM7TgPYZeFMLcc7egmacvND+RNtW9+NJJZKkkAa37qsQ1baUWB0Ic/9HLl3vMeHi2iHE9/m+L
uKBuZsT9/HqyMH3bWeQXhZLxo0hSsScfvYypNeoCe1Vo3ztl6J9qRlLZmHCeLZPhvY10qEdfzKpk
+6m+bHGG0F1m0HVKh7pMGb64xkmFRZ2JWiCdjfkDa0SRjr1bF3u4zgOpb2zfto1Ijul0Y81ENFfZ
KiOz9bFs64YGeG84Gl0Q9gI06uo7qu/wbbMm7xofDMju5edw1BnhzSLFB+CzCYsYM8cx2r52c3cm
q/3rFGLVIB7QjBceVjQjWLrooiUa2F5eefRbG+noydMKoVvxGI3xw0X8ZCnJ8twfRTd/Nas+OAtL
QkfRcaSxKGmAvnxz1i87Oj+XzRfNwkWrjg7e8y+ZvZrhaz98XUL9kchZyWAWdPsnq4EftIaEL3jk
g5+WmJmnCHdE9Tnvi/JqcZmBvPJRHmm7z+/68V3bMJZ8IOrg5x+lDBnsZHb4pUX+9Ym5cD0yjnH7
d3YB+gfNNiaUXTYz/yo41TqR4abGxwxe40fKXqb/qJLeGnXhYSk0wuSDkYr7kdqr34c6Z9EZs+5r
YzWcwdO1kQ3zuBB/VKqky7VqoppffrCPERjP74bEkUfveEgECO/r87sx8zWQleHdV6Xd4gSoZu+b
SQWA+84O32LZgEHUBA3nm4pwvH3HL+ZhBuQcDTnt1pg87mIne6sEJIdy782KJ2Vv5VkexIK7uJ9o
j3+HEMFKYBsrFKhstT/gsxvelOniflxnR9/JNrHfGobSRMJapwT95tdlNrZG5C+B3pLNgiJHm576
BMEnbXNqU7B+KivVE2C4oH/tRoG3FQk5pbe6tCqffGALPXcYhcAkW6yfOL0s5nMrNJfcQP0JS+2V
x3gUEciuGgJAJ1uLEBDyCngznj9GR4/DNKT2vQaGwrBuVvIhmAf6oijcVurJZun92Arn+sJrvRnx
OcNNpj8VevI+LWJT+4hBqmFgwMUGjjxbJ1cwpJrvo7PJ0fqa5IBwTpniwGNurx9fgv+UOf+0N77+
v69zbu6b9b7J759WOY9/5EeZ45KZRh+NXdrdunCPGNQfVY4d/kELTFhE2VgWkpWQn83PKscwmRrQ
ZkMov0WjucRx8Rl+1jkGMwWiLehbC9e2oeZzQPhXH/Lngf1H7up/LfeLc5SHE4KzBOcKirAjTJ7O
SzsdDZzFiTmXNaQ1iRpeNnN68uSp/KZQeL6lw73fen1eKEJe8I2AfLzFygC/TUUU76It9bVwJvWV
cwYgBkLhY1mSIf/y9bZfy1+L0o/rOTzwDfMJzjrc8BRPNhZEdWEr2wnhST8Nhx6mNXGNqnqlbPjd
XXFKodPqC8zRxwcVtPAc83HQgIo27GsxkFUYERCevS1pi1DcDWb9yt7xfMPkvjgRsZEF2wuzlcBH
i21puxCyehjxhTtkTMtzABcZcgwGpITEnb78EF+72NFDlOaCHdvBMSwtxjqYJ1rntkTondO7SeXh
5Yv98o0xr9hKL7bmMBC8K8+/sQwSTaMEY1enk8Z10flNnE6if+Uqv7klmy5BwJjPczhIb//8yXuB
x5yJbYZvJ8AueFHmznjSl/6KEcz+m+EZ21dlEx9F1BdSFnxux5fKK0ct84TwZeysM8HNMPEV0ys/
rN89NtfagC2WwypzzLmsaiWgzmPK6TvXOikVkgMrEcUrJeYRzuXxvUNGxgQSTjvVsX/07diGX/um
WVYoujMCxAlC9bDyBF2XjSe10AqLxjrqAXuGkPdpj+3kslSNRNtPRV0AakCid2ODQGwBT2P6OSSz
SpDQ6aa6WhryLSIgFcqKdEvtuqOB7YkTj2QLhRMB6Rp8MpP9vJ+s9Ps05E4SozNrq53QRXjvVb5c
sJE5+UreTz28DwtTyrM8X9cgboAjfUqpNtQrG/Z2x89WGL5eXlSTL3hLaDw+xLEaoBs0XMjtSxkE
EZlQZhT6bXXd9mP5ngOLgW1XWcg0TaFoh+bhK8kHv/nmGcw6FvNZ0gZ5wZ6/yuOgOUmgH95aVLiq
pn6OkLq/Fl38mx+MA92UADTGSVuN9Pwq6bqimjZ9almplp2tbXEBGkrHyNm8ry+vAL+spixpjNYt
MKocDb1jXm3hiTFH3VLhqeubb4gqyzFqhIPtxeud/EMjElu8efmSv3mGAPHZoRmZWOCMj56h0REK
BcOUPFkLdZZyZ33I82B5ZZs4vgotzI3q7tPRZLrmHpceOFH7HPLm9hs1rDJWIh9mOESTDuK/dzub
uh6cAoUFh43ttXj+ZfUlqJLMQC9ZWF52bmFcj3x3mD/8/av8ODQwxePV277HJ2toOzdYZw1ZR4xW
kM+qDkVCoP8mj3mjWIPvDfliuAqZbkcnk3qy3LGxVY240oMX22KlWnVlvHv5XrYv+OmvmNEk+AhB
vuXWVMFk/fxeihDvaprj5EG7313nFkNBpO/LN6v+ZiuU0E1m71++ovB+eR3YFzYwMY1qrug9dnie
PD9oHMAivEFGU90bHtJGUKtRVjeG2gcd3IozzILen67WSRLbCdoxHDZgCnaesOUJATzKjSyzsqvT
jO1L7bVpDSjHvDQwoqKXqt7nNImC/TAVo971ql6+DKE1MdqvbWTSZduX31cweW6svbG346B1++Lg
gaBhAOiMBNp5ZpNW56J0MySnXaFRrAHFtugE2MZbLPQopJvVd2kxOs70QWCX/0zOuoeYEi0u2J0U
8240g5o57e3Gc+CJ9MyVGgPcLvMtOTwsuCrWnTHRvNrRLtwUtB0E3F346GKd2TTN3ZxY0E9AjmQf
q0B66x7PclHs0F3RVayQWCtCvjOGlkVmtXjU7AkLU9g7FvwTlTLtrRr2sc/VTEDSrtVBZ6I6mYXc
kb2THVQO/ugqWF3/y+b1lLehqQKfEOvJTcmDahu/bXe91RRYDdLGU+u5SfQfiGVBc+ZPO6OPxiec
WXN9lHIYWZjrIjRrJEb0tJonNOP1AIe99qZ852lc01U0TE0wxLYK0J0lXW8WcRvq2T9NBydjotU1
zleHl6DCkKK9L2NWZ9MdzuPkHhH9OmKJ5aeNgDZY3of0pL/NpQWkUNW1vNGqcI0vnWeuNwz/CTsY
Bw7cp61nTR/SQOj0rANngYy6oJbc90YojVsZNLOA8pJbH0eQy5+NpTPbXRfa3SeJajLR0TD6uMqK
afJLGLFll+0kXmRMiHY9kc9izWlw8Aidx0dvSwUqpdSLLg6uMsBBNtrsPpNWN7p7gwj77FBUlAcn
au0gXTDyRZIpB+0YB6Z+NlTDYcXIbBRTQfBwxpgjCk3D/2y01qAiJMeov6H08p5vQ5b3lZnl3q4p
PDl+c3NyfC+GOnGMs0DIXEfSrGh/44Ybq0Mpy/Udz90q/kT1YJlfewKrxluSc8GpIJysCMEELAkc
Lln8j+ncJF6c6q74UBtL7pw1UBqML01YyQ27hoc/KmqdmgdhwgvDs1Tiz0RU3/nfvdqsS56Z4xZf
B7+ajTca/i7ixZxu7HkQyrG4lEql1s7NPN19IZAYfW7UAH+RIRLBbD0V/OK7b9LscPRxXOy9eGH8
Tu3vWXl3vYRTRjOnoSUdTd5ii0iLDKZsaYFFjhrlYsPNJAiiWC61vLVsvAqxABvVXISzDmgCh6uP
7MjBJ8GIJeUM3Lpwna8QnNnDFa24skYf6vpT6p4MDoEnIh4oao151+YtDtZdqKt52edgOpuYJ12W
5wRj1EWcUu4NMK3W9vOiU/sMH/6s3rHkZMPB1r2VLVGTdWKUUVAkov80+Pj1xgcYzRQyeKkEQGV/
D1UhDcrTrG/ytbwrAkLmdzP07rdaVwWa7a5w19bECVykaYiDtZTTFGm7z6zxYoUujUGrWqt7HJv0
s33QA/O+6+zwJkzZaSLwHygLJtAnd3Ogaf5N9ZwyOm6dqjm0U6WtCIxcX+76Gpr1zqVMCCPXcOg4
u6LnpAoJ1kdIbpGPiNCUcuEUS43oY1VVnvoG/3updo6WargYy9wGDcIp1TxBDJcmV27KOXXflRsP
tyNgu47zlXI4CjRTu9OZvnu+N/VA/s+MgToSziSmfTECJTwjF9vHUNJimgby4ITvKjddCZ8aLT59
wallxjhb1B9GOvbTe9NLKWNoh8n5xBMJRlJoUSPrdFfKeed1nXltYNZKIMlOSccPpUvfYa2q3+Zw
iYnQ0kn+gb8Dqf2E92KNyz4fyou2ClibrWUAlMsIagpAbgWZdbYO5tyA8G6DDzwpTMeOMdUfW+Bq
CZZzr3oYpQS23wCnoVJdExrfLDoIsh0QwF+MwF9U3FFJOFjYfc/Yddrovhi22vQEuOxuHKsY1WHO
NVxWnPUSXJIw9BUBHo19Mg45WMkyDZLtx4Ku5+CzqtyNPnCD2ARBc4OzhBqys3Smox6NhEL/w7Bh
jwfTu+/YOuHHmXZu7jLDbj/XLYYz6MOWPAtl3kosflRCkW8oVmvfstY7g+adc7CxcU273BunC34c
QkYFoS9XbuFDr+mVqcz9SkCf2BENn3pR2wWEQs59jSrbGUV6q4pBoEhoJtRF5gwL7yFv+Y3c8jFB
B/a19iteIEZaH9ds8bqLsTZ9dZEPY93tasuX1V71qkF43EBo++zyx1RsDRJZsTVYm0EAjOMUh/BL
QIpl2Lx2BQSG9IOaXZHtHTC8W/QU0Yc75iqleTXA1xyQ8nmwS9rAwIbaSfq45wFudrBAnVQl0DuJ
bDOko2Ie1ixPIPYWm1W2KVtQCgELD+YT0LrFvk3CRXwWdl7CpS+BTmFcA43kHIBOL/kdMXQy2UvA
CMl+kqRcvcF2OjIzdkDQmZfh4MuZPbyByXAtUtn1X5Ks9frvU5Go8QQDjqjBlWVyRs2/dPnpOlhQ
sqeygyVgsLYg+QlldtuXKRbszPDQy68ED7V7+BzGNkkKjWpHPzlnSZ0yjCjY4+iHSterq8jIewHD
nPDqJvJHG4dKpnKGO6LxGjZUzk7ODQYU5ezsuTH5gYPttE4b1w1ztmYNO7NG0wbJczKZywujnHQs
s4kMtRbRyS5HN4QEycPgE1Mkt5xhcqZc5yJkUhrlM4eyJTMEsMcmnEQk6QG+AWaVFEjcmIdH88q+
daLKtsh3xey32GYL8CdBnqW3Plgb3klWiuQicPzeO/DbB2BqmF0bxux0yNG1Z6fosFxk8ZMFyyq2
yGi4zUzYV/HqDAIbBlSKHFWd2p5vJY27ul75jQRVZbHJiQqAHnsDk8AqN8RmtpeXTmokNA0zmMr7
dpodtdPCWe7UoI23g5SBh9W1h3XJlwbXTq4V7mLPS8y9TshdTKjq13H+juBQfEpwKWJtRvxnnJgo
8SsEbcGyRDoVwMEnjn5/OmUivubC7JrLEndrwLCzCVjWHGdezp0Jg/7ObWCRt97UQgkXeQOjnHE5
qaxVJqad6obwtuirjATLEKRBNMy5+bFQvhHufLZSzp9zb9cHA/ozHYekdT64YO76s5RkcKgdvVUD
nOh9inqfJAt68rDiBfYVhAWgV9QW/9pm4qbyivaLC1S5OJFpstJhYkXF0Vau6AICYXgA6MJgZnTa
0Nc5eKkefHBhBXugRZbn3lH40xnz2PJ8zWf8JtC4rBtvbMnrwpfe3OvRb3g+4xw+bsQoB4le6G3u
x6VZ1/d9Cbx6CLb4DyGdb0r2PpaXnICDyMpqC8yaaruP/VTOoAmrFe9s3uBI2OVBD/zG8lag1paZ
sRVR/pf+vvGD4Vo5vOSxrdUCGxH4QEFWqhXCcuCdtKEsDu5dp4ie33FaI5Gd2iY4iKEzoT+5eqZ6
afPlx9QBde7vm9fOcceAQoqhLcWhh4QUXfVRjWgKDqfWOiJOGzn0nLv8ODKixfG/XrZpn3gHnFRG
eLJ0CWo5PENIUBQm+3erhXwgkmXflocFae4SZw3Y+xPAafAsAWGP7bsKiVHz3tWDDnYZFdt6CFKj
sM9SXdifGC41er+C5UiuKbXTnISGJsdD23reJ88MMv/Ggi96huXG8+NAdemdaxfzXbE60ASXiliQ
k6LkvTgxksRAYme4HhEW/QSw6OVy89dHBM8ZBwKb1SbjP45PyiQJDWkD0C9oLOvW8NbkFDrWZpCt
C/O2ItDk5uULHjeMcCYAkHZo+GOHsKGOP6+o9VL4ZrlAE53RO31djb6OKTo4J7cYe3d/+1ru5k9g
bI1n4xeVVpL2HfRJaCm0ipzDqvgdqkxOJyESsr/bWrEFCVTcHM4Q2q2PqvsnRXvYJPkg6hT4XtB9
DMGfXC2wAV95dr92BlC1MIHn5LBNfvztnz+5SIHJG8oEFKA6U8X3Gi7Zu77uprOXn9rvroKWkaEU
vxl8CEffUB30lDYUOcRUV/rUysscISVgv5evYv36Imx/Py0VJLY28/ajywjPLEMx4IRmtMnCP9BA
njkiWmiAefHzesfISJW3RA2V+W2wjFbwvqCUQ+wxW8yM7WVxCckZhPTOFgWL/wzgSenvEh9yafzy
Z/3dE0GOijjAYaxmHavYnLAzXIppnrs/vnc66IqD0fqvTFN+exHkUoDRme09yhqffrmWDrU9djAb
vWEjMM551wcYRYkbfqUz/cuDR9/PvsaFoJ8zmD/Sg5Uw6GQ/pjIyvHE8GFMGOyKXgYGjfZKviUZ+
uSsadHilfHp1AS/v8UDKyCCQkSDRozRqocXUbnlYLTKXXv6CfmnTsXYxFCc12bUdNG5H75Lt9n7O
OEpFvLgqcpd2wtsIZzfP2vQq8TbIggrNVzp1v94aC6ZtImsEeuhjjXj+a0yDXtlDwOAgJzsjduGJ
HGyXN/nx1v4zOv8n0q0n3/IvJpa39f/5389ML4///o+5uQj/oJJEx+tuY3BGLDz7H3NzwQDi55zc
9v7YAsm34GeidLHkMVT+lxrY+wPrk+synfGYitHg/ztDcm/7pv/qEjOPYPSFyNK0mH6ZqFy3X9yT
dTkf/bygrUCelxFw7mPA7ZQHA7COA8hpsd7pfDXGM63pLFwZDccyEHlzoCI6hkGDObp36JrNTve9
Mwh4ikyjS94UdquTSNYKT5bMBrBETItCJh4dp9xgGCfaYeOcrThESYq8ECXYwMhBEviBowdS2UVS
3OVdWywRBV3jxm4IOzbyTGlej/QKPzZQvhSA48c0QzNg8dVr2i2R23Z2eWpZvaguCvIU4VcN/fwJ
bwygSXvGyRuhdmOilsNesQ6CA2u1H6mO1cFuC3EuMkqtk1qiT9hNqlvX897pLc7ey2CV+7BbawwH
ospL8sTy3LlBW6Uv5rHMIP6mTsF/nguQs9RhAFpZpjhmBoNaT9e6tVyWkUUa5z6Kng2XmDkfNM2v
dkeiDkYby+9fGWw+zq+efbV0zRE+eHil2KrCzdf59KutEqsyVeHh6k/owJ5qZVDTJ1NdT6deUnnX
RUUJRd+hjpkbg10aTGwWXpV7XkRPPTjlL25emUlsi9nTj7TtRMwk2HEs5nqsQc8/klV1Ka3fMIgJ
JnDeWAZJV7DxgtMim8dzaufg8ORn9+7H3/zU7Pmb6zGVYjqFFoWt2jkagpGHqit7lVxvHtaDGvv8
UxK0Y1yP7fAVq1X/yslg+/zP748fEZqWwORYuo3In98fZViJwxXtV0VdFJdGOnFyJxuVirB65dae
L+EcohCRMrn0ce4ibmGjen6poQ1h+XN+jCHHBPuG/trXfOrW1xSkv1yG5YeDA/8ffyOO0e0JP10f
phFWHmMk8i/sYJ+i4TxkKargl78nqpvnT87laL2dphiKIWHkfo5up5xmeEorzXdKnAGIu0cK4hzD
gXOWc+2MuYQiRd3yqXINyzhpfDv/njaFDZ6goIWY7JqsF+6M+H7TWZhZOc9v56nKINEx90g+FcRR
dFEKqGqGA+p1NoRbev0JMEPoNqelaI2HkKZ7fRUCK9Knal6ZU03GuOxxGPEClSySPU1tV9gDrW3g
ebt1xOi3g+++1p8yC6safZVwXeqDJ2hjjBFBRX5+wNZWfZgcgzVi1IT6xUVld+FJPgyJe90YUhOB
NyEk1XD/s41Nx0yjv8AU5QDGEYYysJANmgUYFEBNO7rdmXUmlnPQyrjv0tLzq1OjEUt6wI3AZMdq
PF2/sVbW1nj0FFhrBOQkEl6odq55E4lmIg3DtMbioP28IwLR09OSEEhJmMFeSL3Cj5/Mzrv16kSD
HmjGQnzpifmr9tIeOnmSBcMAJgQC6UdaR8YQh2ubq48zx7Wva2FW16Isc+rvQVr5+G4F8VLc1WFW
9NcokZW+IcG4K06BGbb5FTV/x2ihaupK7ZJu8nIZF4La+OAOyaJORwJx5OVazkV5l+aLW7yX9gil
aOf0Wf5mJWvKvmC6p5YvokpIognHQCLNVB6cKKgTfXbgigEeMshyQbzm2EmWsqquJoOspyjTHUxV
JB1D9w1mWFnAfh2Jdd/g7yF5m541eAySmGWSgKmq0CcgYuNJ5DliFICXKzAK+BD1eEuwZ+t+0CsB
MHdVkafNfkiDecYRXul1ZwEM1G8ruRJzGOlEVslHVyNdO7d8mk2AwpF/f+a7APh4mo2Tb6Wx9IW2
7+2UFs540llzDdQ7qPxp2qXpMCGVhUE0YUtzNPZ1J7fs2NdsoBTlhsHoa0KlXeaubi4qJwkk00NF
fkBJP6g670PpnwzA3byTzm3RdXUzDD42gaGD9q1x79D1g0AKPCbArtk3a9YcZL8q+7QLy/YTvvbK
jqF1TVgZR3qasTkBloiqIU2SfV4qSvJi2myR/tQn43lAlwT3XyfWcO+aBlgwLwkW6qIkvTQbtwpA
M4scES23Gu6JW8RdJya3P1sLv3PjDOh0CPSrcfudMiyA1uQ+Qlebm4V5UR5ilmUIk9FQ8zrHTC+x
nc4QZAJLL6eZ3QlgR7ndnMBFDz+Tf5d2h6zvUWIbtl10Bylz3wPkLpGcgRD0zHNUCI4XAeU0dITY
qrmyS/Ja3mrs2OImgwtgnLaOMjV+crN5M2jhd6xHXVtSIiTpDX5MgEepJKX2JGCfqUtyBAunXhFc
911lxAOBtcx2m9Xjy+WTVz7XUXBrwPpBzpoROaxRPfe5HYJPTCpWIOBSPehcrJhQ2c+lY5O/rUBb
w6Q8VEEuh9jw1652T/KpSRguvbw4H21qJGqRgwAnxUKaSUfiWIdFAHCaoRjP4mxq3LfhjPLPU6D0
nNUyXtnUjqTstDm4FhUXOwFbKMfbo22Ac1rHTw6Xitnr5kByLBrnYJpwlLbibhFh/r5zOihtgZ2+
SQLD3LczPOK+zLpXOglHJ4ftg1imvR3Pt9oPAdrzfS+U5gB7tgE75y5wLFnE0y8uKw2opoQWzGXQ
w4x45UEf7bUuKmkO4mhcOCR5ASqX59csEuKboDRMMfKAhURN1q2K0JP9y1/nr1fh+IW61uUEsVlt
js4oenbyrNPWEreTdvdplxYnOjTXV3b031zFDhA7cWrfTnuP/c0n5wZ6V6ZZ1fkSQ+s0r/vBtc8m
spO+vnwv1m8uQ0IcliFC2VwPvcvRIyNNrCFJedqSxsHcR8x2Q+Nt30No2KvOD7s7gq2m9QyfU5ef
mEZqfx5ZwcPLppV6vJQloi1CUmhZATcD9HWe0anSty9/yuclvk+KPI+AUs1ChmNjPjl6l5zBnmZZ
VUWsZOXvRQhzSHSVdQjbkB0iSNG5Ys3+8TL9p/j+5yYH/Pey9T0HufEZPGL793/U3o73B1VAwAl9
W8Sdx1/YT826+weNJRc5qxNuXfdNLfWzFnesP2g2bfgIlE02/xY/y5+1uA0EJ6Sp9hdW5+/U4kel
uI3jD0VV4NLwRRcm/O01evKT4YzQWr3rkagZMEyZYZq21XnHML0gGMWtYL3mN0+ezG/Ko6Nfz48r
0rPbzEMsPt7RatvVWZD1SCdIkg8uHLM9qZPXtG6PlsknJdHPa3honyn+0O5tYtMndwWkbiRmKEh3
XVycrQruWex9T87z0zx6O0cP3GmkvP/L3pksx41tWfZXntUczwBctJMawOEtSaezpzSBUZSEvu/x
Rzmor8gfqwVFRAUJKeimykmWWaWlafDE0CW625yz99qvlXNAhXFmDl/YOTkamfiw+QPltUWlS1lM
qGOiFEnF8rXyqtegvk5I5QnoPBdAJX1fcjX5mKo5/Y3vH9/Wn8flpMRbNi9gMw1n9ji8veawRS1G
lBhEyEaQRpdvpUo5wtW8MAQqFX89RMWNmtCUMT5/PPJipmFy0QzU0mRmGkzxVEjfD9xYUg5tQkUV
RiItdqsKLKFZrJOuu88RtNHtJ4/r4yF/emsZcm4fcItZLZnp3g8ZdrqV+i1D1gVqvGHoDmZkNU7Q
SqdONh8qhDS3CFfiM+vLL4al9M4pG7+oxs5kMaw8dKUJ8TIA5+ZHKFwU9UtMBNAa7u4epqgr7IPW
m9Lrxxf70wczh4/CvEJ/OmeNLh8sZgGpjEcIUIkEjQ64ZJM8jYkFwfnjcRa7j/k58gKBCDAEMkqq
dO9vquEnRoXlguNanThwLzcDbS3QgRckD5y5kYvdHUOxxNHLosio009evjK0aKkRljjVMo6s4XQc
VCab39wN/DmIDXvHohjFNPD+eoopSXKFyF2iTEMiKVDR1P3QndnY/PJKEJ1iHaKOoC9vWsrxtmo7
wYklyL2NNDebhgkYYyQH7seP51cjzcC02c6mz/uo95fjR7QZ+cZ5DQI6xpBTGgT7fHxnLujnt41C
L1xSnaII78G88LydRsw8sjSVMiic1+De1Ku7MinODLHcQP14MhpfkcqiKHCpLi5F6pW2kDlzrLoa
Gm7sCfWEyTzfdVV+N7HTn1PcY3dU2s4Vkk0uoD2SyZO18q1adZRGh0YnPo44ujO/2C+ufdb+0/lm
XkHtv/i9aCHVpEpAl44JrvKdhiTcTUqh5/a3n+R85GCLRnULxsBiGiGFRPic1MnBRRigIrOtyePU
qnNO0p9XQfTx7BNY3u2ZWrVcaVFuKci6oIRDj/9S2SSU+U1EJSTR4UTC2lXlHG5uDoQjpbuFNCis
HJSn9QFRSHxZ+mW406JB35dasWrNVnxvWnzUfSKg1KPM+vrxXZlv7rs1m98WITcNNlpSYPkWL55h
+lpCWZW7Mt4lw1fTOyYr9WYUDx8P82P9/WkcSpectUxMS0tjlGJPnR0Ps7ikMw5tQRIu2qnhaOVe
JEH+ruegy5ruOLW6oTccMVS7FsonMl/f345SnBtrOTnn1vp5ZWFraMKBYNMHGX+5sqRFrdKOI5Up
l3xS90b/NNjdS9zsWn3fwM/f4f35PSsKGxVuOP4J3sHZjoKL+/2XbkhpxqqixKtSM5EbWQnFgOzg
5c2ZnsDyqyLJjjWaKZKVE5X+ckMUKZKqtCkPtoBXeG0HuI3aXq3PjLJcvZajzL/Fmy0ffG5PkNLA
t5uXKh4+31wRF2JcqJ0o13BT2jOrpb54XZfjzX//ZrxAthFMdlyVXl1pysVUPiq/O0/8GIJW3OyG
xNa/RCsaudxWjc0QUNaMjPqMRSSVlp5Zi5flD5VhKLEYfA/2XBFfAg7VOG7jKCPYWUclfUmsuLFN
vGL41MHpJxejql/qupY3ISSFIR1OtcKsNeXtVJ/5RZYTwI/fA2MKECOF73J5uUMyKlltjWSy1cGW
pKfKsbyWeQlqWKPK3Tqy8zPvzI8J/e1c8MeQgk063UgVq9T7h2jpPV5jzvIrzWzB1RUphOqWYr1n
iMSBqhvd4fbXXSCyGhkcnWsISd0McXBCTV2sYFZDBNgJ8wZLcnnflN4ZO9Uv3jEN/zrzN8czUDqL
d0yfNM5GBDqsNK+vX+mVxhs6MCyFnjf8Sdb6R/HXubHm7+vN+1wSAqyrEdPiSDLEKIuvJNQiqsjP
XNI8qfx0x99c0uKOy0baB/3Ezp1wGevSz4oDAQir3tCuSd65JeZWdZq8fTGrPHE/nvh/MQ3RtZpP
zuzV2LsvRp7CuCHiCkm6bkitM1RGfFGp1rnJ7ueviWUF363CYWi+zKVMh8URMkKosq1JA+p2abob
OfY5ei5TfzE2VeQ/5L1P9Gx26Npgi3LyzMT000GQrTvfNAVENGqoxqzFTOhLaTVMyIhXg+9/NRvt
mNAMkrEcYG4JrpWquZdblUwf4aiVt//4Jv/0Fi3GXryxTU5Vj6SfalWJ155wWpVqOVSbMzPFssuM
D/39JS5eVuxOcwc3qFbULNem2ZKAGb40lFgcQy0OuBfWeGf2ZdLuhYlSuctIA1Tqbvvxxc5vzLt3
ef4tkEngd8NUR7P7/ScTm2UthzWPuolJSwi6QyhJIISjO5F4ay9Pf3uCZLx5HsDGx8RlLO2IMDTH
mPha2EGIG5kytkjyXYN3ytDnbMv/m5sMfoSrs6ldUSV+f3mB1HV17fMsy97eBUV4CPTuprbDQ6aV
N0pkXxUGajR0mZdkG6tOMVqqgxHozBy93BnNj9okj4I/Z0XicmcUh2bf9g0xCjSEtPa+qVXmqImq
7rUUl1r1mIm2L+4STeRowBJ6a7cfP+Sfpg0OwjPCmuLdXO41F9vSrB6kqWnYFMZTf8ld9mdz0eeP
x/jFi0TzgfrfrIqiHLg4ECCzTXN1kKsVMT6fdL1d+UVwshr71pDz58YbVx8P98tLejOc+v7B9sRk
TIFPyFEkha2D8+cwdO3dx2PMX+Di23h3SYvbNlhaQLEBdTsrK5nifeX2mYlOna+ROeHMBWFmnV/G
d+NxMBZsXih9Capuy28DRQm24zTA025AKxvqkTQavUXI/72djBFDciJhPKkNKfbWduPldzlHT8Tm
RquTfj5BoaIXWEc6WShWVFxbvtcGT4BZ9eQITy8zDwVePHxTzahPd+pkDsekV6Rn4qHNCzHJU/y5
rkuPMNxGy6/7nNMEwXgeWXBjFAHfRD7e7uKqrE7YdFLQlVaoXiMUqeIHWyEZiWmjJWuUJGwzQllR
m5L5gCA4velVQNGXoVojWDE64jlxtiZmsKt7oDOVnMPBol9M7vPUDY8yLFj2JJM1Xmtymu4HQ+gE
paje95CV9dlP/OJKhbx2jEyi46S4KXZaHH/X9XrS9nU8ABKkSaMQHh5MfukOOa7MpoJ9uB4TH3H1
qHJGXGVs6MutlwmOSMRrAiqyqk0IzeOQURwlM5cwZaqfBHg+E3apNrBbyY4nuxFXv1VM1aFrQnGK
0QIkuH8uet3zDqUSd5skhleM8t54kqV4qnb6qMiXspJpN2B6BNEg051BWsGxDLNm309BTTYRqvi6
DTZeGWUenh0bQSuBzeueZNhmJ+Ve3n+pITqkq6bN+03XauhwRGheV12jnhpyM9p1qqdi0/JI8XBI
U3vn44d60Juh7qlJEWnrDpZup/vOyqYLJS5w4tAJ5cala2TrbTiHZCLEreXg1KfjodeiZjXR4C4t
udymRWw+G3lSf4fILNZjB+kNg+bKLCY3QHN2SgdSlXk1ictNhu+WgXkgD9CmISfJpFnPti3QXahy
LzmQZ42vRToG0crIfCeOJqytYW+s51wrCPKowY5lqsYn0HryDc+ruR7CUFau7HL6ooNMdjCCILcL
/YT7rGWQmGK21MLOvosO9qIcWSc8SyRwSM3Kx9rq9DmatIzMrqe4nr6YIjQ+kZtD5lXdo4HJ5l8w
jIt9lxs463JzUoB+SXu1UL8XQiOGBsFZ6aQxLhjshC32LymJH6LBB0Zb5HurA/wLbPPWC77ZI/4K
R/ZH6XnQ8+sx5xkzMwERHsmLElW+6qexOJhF2q34IeJhzLFHKMeKL02eRSgsPj+vaFWysslzmvIc
rxIRVWsyxZRNpHTXpBOoq9oYlV2fcrhP+otkKNcQD+8TUXZkAUa0C2bOvq92eF7FEH7OanYvqNRb
rMnlqyDqcF2GSXFlY187sHeKr4Fzia/90MrTShiBdvCqz1MSXVCZU/qV3WS+/WwOo9N76TW0q4dU
fy6warVK/5DzemQ3BM4O+drq22yTJeR7BrWNXYog4/iul+jYOLJSqnet/F0jN9iVrdY1AtslpOrT
pKovPs4aZ1BkULtSLaNQiJv7mNrWRR3VyQNSn9BVSsjeFMmD+NAwt5VdGDitVG5ayVBf61DC0lHW
9j71mRXW/kBeTaxcgT5Zz9kxY9Anjm/r30zS4etEP2SBv0FjgTqp5gMigTuwjCEll1gnEVJWp24l
SDpYWU3+6HdJ4RrwLxwFY5jSR9U6nB3cZFTy3/cTruRgp1k1FGnyTZE4arL9Gb/XBgKq27BCJFO4
6bSMHOj2aSDAXo5ChsMloySkMhLpl3NKAQ1orButQLnV7gryfwROHT13erlHv+S5rAQgUPK+2XXk
mj2VvTK4WVY/M49h6kvk7iCPPhnCBcAAefpukG+nhTMcPDEfIaZ3x8hgWvDRVjkkNw7FBpyu8kWR
Z6usASON9+KgVdp0JcfCKDdhJHrVsSZOThiC61cYmq+Wr99McpLsrMiYc3+8tCTTrvHWnRQp1drI
rDvh86RrXQsA1U5S7iDuQjdYeeXtAMKP5y2KxCH1TD6pSkIo7TinfU2mt+9G7yvKFXgw+NEeZ8rA
bhLB1RzW1wTSY6ZrzxFBLoWFqNUnLN4Q2bA2a7Hzx6k86XFX3paSKRwb8IQ7ZhLeer8cSt4nH4D3
Xi8VWNHVOGg3qU2FUBk8WN8BrWQQrawPkEGfmixXV57VRiSl4tYfDh4nm63d+Vtv4PP2Jqn9rsFY
kNfRGI7BfdZk40nI8bCVpFS69I3EM7YTZoYLjIuB5I7WZGG9S7WrRFMPfHL+pWXlkguudkWm26oJ
sOj2jZU6k6K81u3wJHeDURzoKJAS2PXeq22OAO89/LZb7GSnRKQFR/Y0djE2HkMB4Jd9rSsNxGgL
hfC18WBpupNUxbrBCKqGROl2YzC724ZdaKpyg47J06n/tYiwUDjITxFmTu0gJ1ml3da+EN8qBfq6
gVx4zSZ2Tdr5lZCDK2ok29ojHdjsV7jOvfIYdsewpqZX2AS3J4C6k0SrCKmh8AJqzyhvq7FqD0Sf
4liURQg1r7eiZ4i3Y3KoIRgCs9fxWkNpiJxqtIeED5pPFHeiWu0rfR/5onq0hxhRMd5ap5UztURL
lyX2Be7saVVSonB4mWVy0ms5drKRUg6FUoOUgGkX4Ea8t7o25wKLsnmYqr6j6FQx2qq2YLbavjnt
PARELnufV18W5EzlEx7XXCmemaleqEIXVM0bTPP2YI83viqRK4XO6ZhIXWS6NVS0cIXGThzRtqS4
0P1hrJhi4j4hGTdGOh1ZOWxM4C6cG6X8ajBH2c11ET1IuMt6JwUjuEvs1lzlVBJmVo9ehTu1NNsa
F4ztHyOEt5/Lqui3xDlONkuKPviuWlt9Tb8uU1q3C+1Sn1Mrn1CRkSdlPNdmYbgigfrqqN1w2ajS
Xi/KO1I48s+hqRPuqqFALQxJMbl7fb8mZbI/pkY6noLMRCwk208iasqrwpR2Q5b3RM8HRJSZRayu
+Cn/WhnyPFyZzNSSADqhdB5yKzWfig1GoYdaj2h3lH0BIbS0o6smxYKFLd9/RjvKBsUDodM4abkr
iJiMMPhPn7RxPM6+3mhn+GIHQmolCT9M6OB3+anprebSQ774Cr86c2UcsBY1o+GGPISt2eUXCvCA
2xybnTtyWnebQIt3aRsEl5nV75tAFsQ8WD5QgPRTFZEgnyVVsC7jm9Sz7rMiq69tz3wCnEDCQIZP
TC+ArwwIQ72K6iQMpy599ifuykVSd/G2YH1YMad5R/LEzJ02ddckmd1Z6F/ddAR1xQ91hEsS2Xwr
FPa4Djm9pJCyB5YcO9FuI3IlMN9I8gGnSnVBaGD9nIzDLennN8IbnqRRbHvzR5JFwpSTNGtdZDlB
qWTTvMT9JLq1VwmROrGsRCeADQ7z776atO4UoslGj6tLnj0nk1VfgEKUT41nVbcFG9/rss6aVQ/L
5h7SxsUodWmFhKm4DUO7c9WGxLOYsKA8L2DABDLJW9XwXBTYWR0zpFpbJtpjgDDXhXv1YrbhNzzA
w2WgDn6xtnEjHyqzvQojtd8qAxeRZ6q8CeLwUQgMzVXcEqw4SPDMOxIE2z658PWcMLoEqIeuxxh3
Orbj9RgefVm+bCp1bU8KC5tZ93ckaCBqDYeBiPvCdKM8fDGqAHQKbI3KNKgWNIV/nbbWwQjjdWHh
cdbNlUEzW2tzadtE7AeSUuSXvSKQ8UNW2RhWUO8MQpNYh63KtSUT4EbPNIAjY5q/x1UeGKcRzGeH
f/bKTIyEXk5ckrk3pM3Wjjng9kXCwq3S++0uhE5YLmZ+b2sMBuR3BeBmlFPxlccK1EKO5m8bi2b0
VyaHktcWDoIDyQFnBD7wz5XHTkgP/S+GOnRO6/k+G+f61rbzz1k5BmB8/Cm9LCuiyphDxoYPIIj3
Vau0V+XsSQ+aZri2q4z8TYi5+SaywTQYSCxjN4xlnw4ZBUOyM2BbF4pBFCN9IC1kPjWHCtgA/vHs
O+Hf0r4aCnvdRXjBWTbNoFlHCEsdAjSoTEE+WKtxKtMTbohsCOsv2UjHs/HCpxgqMIpVdlRjCD3I
Ieu92CRVq+3AHwNL5jUg0y0eHjNyzTCZSEfyw7/nalvdREaTJRvR28l1iAtZ3TVMowHhoT37UKWh
DuMaONNgzZRq9jL1uPgPHJs9/6Kb1CK7HDJsgYDjSkFCXUwK4a3tzRoNzpjIwlrocdj6vSaNd3bf
VsNKmASpkiPCmtlcgaAx6VN5g924dhHzu42KHRu3FeUbsaHl0iluOMr2ns9+DC4GM6vSE7YkuMDS
DN3ddRpJI4T5NZIb4Mpft8koxqewwplKKl/PLxBJxGzSwJmRwpbpxE1mp45vyMJ7UvO0Q1KnBX25
VTBNV45ozeKlNDx08lEc4+MGypk8jDXkh3U/jOMDBf5YbEtCPL75qGobt9PM4rKLRHAy66S5s5HE
fmpV3cvW/jQGw+VMaDrwk4r0ufctP91GQWU9YrrtRvKWk0F8CcPCPnHsyJmVSR8V12xIzP4xaFWI
Mn5oqwTZSKP12El+5l0jfCRE2y8GM7yM2trwj7kYZd1leiJcdk4tYElqLos8UHZD1d/2WT7tpazU
uZbqG/S7YRXoWVM7BTlQyAsavRKHNM5K+ynPura9oB6dZCupEPY2jnVk/uzHmt0whQ1Bi5yj0CP7
8ZrF2zN4G+3jqDU92A/lpVeii0xSGtfLUNk7ikS6EuLmLn7tK796CEHOXBYzicWnNcM02EIZ0vNG
Gx6INtf7blt495J9F4bVITRyDuKYrpgKCgNrBNm1LHxFFxzzOahZ+xb65R1gLOEdkKGqlxzN/QOr
aef6GqdYeavIaPg5Fg++nAzw5IWZ7rBrgffww54Dm1QrrheoFUtwK7u1GlqX3ggreZM1yrqzxASc
pAPLHnoXItTXhTxeiOpJMz+Pk72agGpsPDHmxzniPbmpKtXwdlG66tvVNPHeHWF75DdFprvmdGLA
/LlXFej0XfSZ3Pse5z68LuVq8p5wmUpGsdKGi7FuPTeALULmV4VFJdK+UPCQVn03AhDNquyyqMPL
oJSbK1K+JMNyCom7ZPQN0bheRZzv0PROHMrbbpjkbzVtA8yR+uSZKyGs6j7hLKDHfHgjHamuukAC
LG6hZJSPvVo+FLApjOrSbPM5463gX68i6CROKjXapQqOJYGRgDvBT+V1rCpHo4z8jOkcreqm8PpA
2SRy7F3jvBqhKrUw+iuOOS2bvUD6ohqBY2QDNoGGIHom2WxqnQhQGUHpDvCYdd9lBrN7AqoLVJ3c
szvkDgEdUwho1tK9bk/AVcLKSCX6aiEq2dgPywqaQXAzyimgKqKWguYq1aVDoKqf8bAMryZ2CDdX
JXiseHCsYMULyeHGzIwXDB0UXbKcokxFQT67tOKwqTbSQGwe0euh29kqIaJyMtZHwqc9CjrCQ/ET
yPzCbNwAvZSmdt+Mw0Xcwtx0yKX+NMTy3qxwpzmhRg7rOvd540nFVkanbIP7EpVZse5N7VutiW1q
1k9gEVR5R4hbYFKyCgzikMb4qGSZcDLW5nXMd3LPntS/bexioyeG5q+9wNP3qkIJauplcW2NZN1v
EskvLUeUsEjuNSPHIqjV5SpULFTFxFitZb+5H5APG19aRSaGM8bh1xO3sBKszCuVXCmhAflivss2
AZwSad/q0lUc18omD6pDn3fHrgIx72X2oZWK4tjK2jrLZcBcrVXHrt5MHbHbuPMwgTt5L8BipJIe
X5pCTI3b+MTAF1OmXxVl1dJv6IoXguyjYTWy0z6YWapST4iR3FFMAJwdgLK67oBenAjMmjiHAVRJ
kiCJbjJrku9sj8bQSqmnGm54Ij3lcRRcDpIpZ9dxJo/s8prB27eQeLFIVWpbghr3IHkdOr2WLwUa
K2sNP6TO2C0EvGWJD0upY4MLj6y2c3K24uw+iO1+PwGSe8oh+GaXdaCS6GXFSamufUON++vR69Cd
T+pojgelmF0TxkjiNFLtxgHVr30HtJAS4xtzPuwkYq9aCqZ7O1ObV3T3/X3Nov81kauYHIIc/CSi
aqp/2ojnqZia6ySKsn0G/fwYSY2yifktL71SsuS1DWRr500gxVde3OQ4PRJEMHtsAMp6xAKhW5uo
NgcwrpSti1S/LRqTIGK2S5PNSufkLalszac+FBpnLkkb6oKzU20yuzty6yMAUjaBN/FP0LKNIbdv
J7xcwzYoCkoCehYGJ3ZP2gPl8JOoJ6xnqRAXo1zr10PKkUgBRuKyevbRwSed/j5C2J5RkVDyepXK
naVxMksjfa2WIwX4HSSKouf640qdSuml7xHOSLLmJanTDb2exA7f/rj7vYYCL94PMdPsQ0YytdSz
o3GHM5gTNFU3lRtS+BqZvQ373hvONHyWDad5IPp5Bpgc2UJvuegtqkPZ2MSKV4SiJ7iJsPtBioqe
4sB44rjau/ShCPfutN9z/mM/mcfVkYrToZZnlvL7rkyAFtyXEoRuXZomW7ny42M65sWZdtqy1TSP
gtWDwBnT1Plj0dQDTg5wK5nzunCSiExZ+alabibT2mSp0e2bTs7O9BGXLeEfI85tS9Okf/aTybIJ
ulHg+mDqT6+l8cKutZUR6GcGWbab5kHoiZKhQ8t91gS/v3nsKTPEdLNKMNxTcOa8RXqDcExWs99/
DQGNkuhBVUiQ6vh+oCJRtVSdNRga1WNwTdsoi0mkg818G3rRmW76L64K2xd+PBlGCu6ghUIrGiTS
epKGwTrOhWw62GGTbLji6z1z/36SLXAD8eWgNsEDoKEbWNxA2YxGH3U5b98ziSjexqgeQFEVLAtZ
RaU83Fj63sAH+tt3k0mOS0TlhCFgeYFhZfu+7HEiSuogc4O6lJ8GT4VtGie5S6isdOaGLjufXCVa
SD4zAzf97KF4//QCyrMVeO9qZcd+RKFWhugHwu7ji/r1IGQQwNfgdpLt+U5Jo8vsFPqQTwzfLE5g
7D6uCM7m0v7i3QC7g8oD/Z4xi6bej9LSXK17wa3LrOu0u836r1pwWyWPH1/Ljw/nbV+VOzbTfTSA
dXDktWVflaDENC6ioSRunSYZhtg67F8SFrLeSA4iik7oeTYkZuEaI+rcrKxdTMS2agIa760HNeM2
S7U2rrAdncy+/v33hw8RrSidc9g41qJxHjRpXbbsF6g8KemuyCjWd2OR7SsEOiuBxGj38e2YH937
u/EDgQFJBxoM9oPF7AmhQORqwVdi1dHW9sdVYlnHiNhl0PQ7aJibMai+NHHy/PGwPz9rqNoIeWen
A1+8vnijQlb/MjYrPvwi3bJyuEMTrPTauPUa68zL+8uhNLxtc/6cjevg/WsFizpWu7lGkVIQjukH
ITVRKg7YZ9ah+Ut7fydZEBCFstDB1uHpvR8HaD2zaME8KgjgpkHrNi0UZGVa91XgAi+a98bn5jix
HJONA5FUs1xHR7Wz9O1ZvSEqPKs4emGSkB6rbJtAiefDD01y+QHcxqc6r3c+HY1S5qQaU68TzW0U
0cX8+IH+dPUkSc8WPbTvkNl/WkU6SanHeBZ86CFXSwRtL69oEjqi4oCW7LJzfpmf3tt5PJ1ZAgcJ
+ZBLYyk2dV7aXKVfsE5O8F2d0kXo99RsP76snzYXDDPPrrPmfA4vWnyOmUHpwODEsKIQDvVRL00y
eMfbQpfu2YSGK0vt3P/aiOr718jOhJWqtO9AiHytgA9DNKdzQvtBajZRenaVXKhMUA6CJmTBwuBl
zfP7/FzfiCRRKREtRiL3imCjg2J4R1GnbsHplMJI7u/Uyd74hbQJij+JGL9lrLzPU/5/GWWKwPPv
7O3tt3xOtK6XPzSP839+6r9JJPcs8P9nR+XdS9bk/+J6//M//jX+61T95//KXsPi2/tcIP6FPzyW
5r/ZuChzkgZrFZPzHGT6h8fS4G8UMWf/8NaT8jMDtf70WGKxxFSl2HyATHhIivirv1KB5H+zH0HS
x//N4fI4r1j5fiMXaOnFYEdvs7lC28/Eo4IbWawcVGmHMSthT4YaK2NT7OVsqon41cROTsLqKvZm
WVTfRMQzmCyle5MqqYbdPRCHDile4qaxmT7IBMWcdM+Ee93QxP08lp1ETq+VU0XwG/XMNPUjlvXN
LA0ajI0nOEjWHf7EFfb+fY+1fATQ+anT6WRRglKUUwBniO5hXEc3voCJGlhddqMJT4EoUnn+dWIZ
5Xfqe+JKJEI7YEMeHiXauLNUgl0DR3vpsje03LXIp3kO+SsNrmo7PZiZMu/LCmV8Ql6h3SncSaAS
YSK90n7tv8lhV1AaHYYNAJTuS6R14ZXke2jKgo4GZlVl0eWYq5sEgCan4qkCwGxO6FYcy5/q70Tg
WasC2PYljT597u5K5zaz72c/i1BDc57z0J7h/WSxng9CbyYHGLewMuabZTYuov5j0KKkpmup0RVu
RkdRqj+fz2/NClfhK3D1/Huz/ObffvL/8/r/sTTk+STwz5PDtg2zby//Wr+2L01ehS/J22lh/k//
mBWI9uK9nYW5TNaWyVbjr1lB/zd9Ks5TYAOFhjJtPg795bz+94+f5q8omxNsNLuz/poV+PcMKJzM
JdgUcDD/XlbYIieT3wdzAW5LFePPnEC13NbFcUp3NyOyQQ0gOBPnUBKFW5nDt0kOqGolkpJ4rlBG
5b6gZEpyZEuS2BbGTlNdAbUyezc18FHSEO4nWkymHphrrzNieJqlDu1d7ovMaW2pfQU4L73oJZ2R
C00O6gIwt5zX7qTC+sHYpFn3cjZ6BmkQFDc24WgZz9I0ZZ3Tt7W3Gub10JUwNiO004JhrxVCzS6h
xIjSKUp6nvs3T/P0xwTzlqC12B4x7TBnk+0i5r09mt/FZOlr06AXukUPPERQp4bSo4KDaA+QPrhM
IknZ4oXUA9hFuf/08ciLs9uPkW1ZGBZZFmyUlMWEFyitRkOJCGLkc6vWoJbHNrG4+niQHzPB22kV
7CIvHTl2MxfAwrL9fqYY+xKdBzEaNEwAp9Beo8EApV+/kSUFifdej+qsuzAbQgFupE7ubiIpC0Ly
CKQWfnjdT0YVukNbxGRQjGgdcqcG1nKpSTXkxjgaUZ5LiU/Du01UuoopDR/TQcTaak7Q1wSNICMx
HxS7g+vcVE2J14XenkZNQ2ehaZu+0TeNL1rwPqN2F1PQ/zoWSZm7QIyJIbmNJzO5bRFTfapKMzjG
QaB+r/LBCN3CJ+TsgJ9ZfhGySQpooKJ5dCh/ey7IrCxzxrEsvthTnXwrso5mESQwUR5S4WuRK42Y
QtdVMsnRFco6e3K1PIWtXsNl8delJpefaMZoyPZqq/pmGaRhroZ4stQ1NLuwdHKqqHTe/cRrINy1
hrzTyqQebzze9pPtJwEHNjCB0VorVOVZRSHmrTyphceNlyv/lrbqNOy6vhzupqyRNdSbNg3fGse3
5OqREtquLxdefBGDyGTtnpIupwNQ0S6AaYSEZ5IJOPf08oum+wnpTnZQ12fOZz/ccn+/O/MqwzGc
FxPgLPBEbFvv3x0J7FWc1F9zK8gPellJNx0NQdizFtI2chcovRal03LBn3qAZA5ZA8c0S2S3L+PC
AT3u7368zP9/DfofgiIpk/8/L0P7Onmp/3VXVC9NMr5dgv78L/9ahdiDmpRPZLDR8x6V9emPvanC
AmUrOmYdUscwJs26/7/2pvNSQ/1ZxpoJ/PkHGuTPVQhKp4rKfd61AlrEMftbLM6FWwjrJaRCalXL
EK0KFBcfd2vuRXWo9ewVgTYKUu8BrDXkiHxFduvB7q9b/xwc+H2F4e8BFy9uSq86UdkO7icUI2Vn
b9VWJsJkCh/Dsfjy5jn8YgFZfCV/D7LYg8lzAy9BRryP29t+AuKZNW6vk0Hj++tu+OJZAc129aIS
E/Y+hBj0ZTUias6MzsHhTXHj79EXxROCY5Qx1GJpL0f9FgiXm3jSKic5WOGYaBYnWUtWXLADvJPe
L+Hy6R8fI1u5XxPcF2Xcv0eeSx9v9p7CJg8vK6V6L1kaCQlboJN7nRAW3x8v0LSc+tK8MGPDrSRq
ZagHz1zw+3Px38PON+LNsLGGSVy3ynw/Dmv7uj0m180T8UXZY37C+vDxIO83BX+PwUfydgxJCdSm
nnJvn3XCLTSb0N5+O1bXvo1UBJhoEGvnnt/7QtHfQy3W5XDsZbvsh2HfG9YWFS/Ir84ReJt0Pzwl
GEUsb9oCLbxos3udKkOaVuem9/lq/p7e/xoaJuX7qzRYgINJ6Zu9lijbTkbDZ271yt+FNUkPHL6K
mjuqXcwZEIGhnLm18z/+q0HnW/7m8ZE3J+WyOTX7WEV/19scW9DldtrW5pPRBm/rTaoT9tqZMtE/
vKXAf9+PhzFktMrGsvbFc3EXfpOQjw2rxHAQVVxR/ZrOvpf/dDcXc03sVRFmWUH2jGQS93Cfkjsk
RvvH6zMxo/mETUntRonEAxELZ1+fX09xlr2YffTek0gmq/J9szEg8j4qz9lVHlwFd+DCN8Ep26uH
vkXQNK06t3v1jEPgJMfsqqt3wwXxHa9edKEEa089dJfxERtY/RiddOmlu5QcQu05yIqr8iU/5rdJ
u4bxsy6RAV7RwV4Rycv//L/ZO6/kuLU1S0/lRr1DAW8eG0B6MulFSi8IUQbebHhgNjWAHkVNrD9Q
x5B5RDJ0ox+qO+rhxj0uhQRyY5v/X+tbV0mya8/JvLvPROahi1z17lfbxQ6PAtFutq22p/m2OAzi
T+11f93Y58pK8cozZO/AGXfJatoaO+kQTLtxPfq6pwXraVPvSRmR17o/7YptTdJo8zU6r4/NNs73
7bY+4lLjT8w4aoy3+bW07i7EJWqxIr7Sg0dSRs7Cjd1vxDY8lNtE9ggMWiXiW3aFE0Gu/f5R15kw
jtJ+YEu7qTfFxkoO3bb592ZGnNQvx5wyIF3PpEndURsiiMbxBz3eWm0gQJAml1Zp+0qg+TkJaTZ/
Hcvv0eNPuP1/v9EnU7KkDUJQ41V30CPcSlZdS3H82qCOon6OAmw+PfKU+nOsKGSjzJu+rS7zWN1M
weJKe+8Nfyq9/uoVP52hzZHJU+2Dna0fZK105dzxusn2ByfZkxFHdQSLR5PdZ4N8wJpA7owR7ufI
8CSizw09SNymUuRVU6DNJrhw1FU3InQvljlwToO06cLe2YlYXCexjwCb0E/8M/vBRm6V6zF+mRpX
VUwmtZoRKY/mfJDk3FVb5SznbOkaaG+Mhhzr2kYRH95bU8xgm+6SUNmNJImuF8KJR0jKp7iILpox
8pIWLWwW6pejYhB1a/h2Ao1D43hsixkTg5tYVn6MejjhSe7ncXSDLHQbKo3hdvSIiF4VeEz0zpVj
44h54cIpBq+tHkP7s9K+Eyn7yjbEXsqRzyfWBOBbposq2AXxNhEPjhM+wo30x7i7tCqe4ExuT3U9
2SQmTi7lLZd5+J1Z6LU5/WQN66JQJihqMcMF4jHC4VDYmh9rbAECy49D61AyFNtae29O//WaCdX9
5a3qtT3GppwHO1FsuDUjMN2KQb6smm5ZXtP9d5v4OloShRHBIBJ95z5f2cDSRn554VkbVTLnpGBH
NfGyQA1dVLabZZofVcQaJtVBnw+9cVWU12/vQ177Ue2T1UvX8r7RjDrZF7vKcfZZU98hpgCX2l0m
JY5z6byvs0tDYaU2AQSH+/fQcr/eAcEGfXmnEzavtKnMZN/bzkHoqk8t9NA46GfN6VDx98s26J2b
/PWOzj4tYpbykNltFqu7cpIvo0De28atnpi81s0dHhB2RujqW8wLUfbe1meZin4xRZ3yCsa5qQu6
0MquD9qDBJM3GK5tZ/LzKIUGrBxiZkPSJC8CtrYGXyVFv/XOBki1X7v4ySytNxOoD2Tyu7E/pPjc
g6xa2ywOSUkMkgLn1dVK+aOeMUWlaXuGLPuQZ85FXruKqI/FPB7mbNhlIvhUIZbXsBhG6UYjw0zA
BJParWqu7WadanvRrMvyMM1MRZsU4SK/nrKW2sCLuh7U0HbiSKKyMwCjjKtlZJYFJOx3VCgEUXvI
JpeF2wOF7g7X2nwYqkc9u6zYJMJK6Te1syvsbShvyT/FOQvqSR5XJS5JV4o3Jhs6CSdycJjSB009
Dvkh0B8M/bpTb53xvtJ/tPrHvLhRevT2m9760bdbq9n1zU421guqNN0ixVfG5Us30boeN0q/hVce
hbvQ2BnRVqrWCXmFBCVX8P8xHKhnvT1xEMGt41mFhC9Pu0jr7jZR6zOtRFgXzEeEhwenErvO0bbm
hJhGRWke9+u0c3Z96Ee9OI5TCo9ZuzFrotqmnSzPR92+18y7viw28TRticb1Gl73ttIPSWasIyeG
FD5+U5AdIM28cTJat41m/yCS9BqL6Z3eHpWy3mmZeUvQwHmh5V9bJzpY8Xit6IMrN9FuasxVlNXo
ZqmWwRNSHGlFWOPXQbLXRBqguqz9KkFXL5MuQV7cFe6czTRPzDn6XZ4hMBSFFyc8DAl8uZvYeJhJ
X0yERc6fa2TfIypVekPNTnxucGaHW9hEmeNn/ZS7tTacR529Sox6I5cG4T0FTpjB3IqQQ93o4Dso
fISX+0EjOkuqVrk6X0443u2md3scaG44bQxzj0/1YFf2lRLV26IdV6LTfNSKCHqworHcROq2b0o4
W8VF0vd+omBeUORd4JTYJbDuieXR4KUtbtv0XoM+iN2OM4HVkWrQJ9dpPnytitILC3ntzNXO0rtd
VjXnZiavMLzHro5Bfort77S9brrqXOiDV8q8NGVKsp6Vm+dwslU53hOOep2O+nk3mTdDaD3a84jt
t/VTWd1GWbaeDOOsxQ80XYpUYt9oXPXycKbaeNdmczfI3Ybgno2WK1spKHeIfsgzwigfXeaTvELl
cLBbcUgomkbqJ1JCeH/HqygklGxJy0sAlOhp/EV3mjWOd3cmG1eTH5hZ3dSyvCK+VMz4vXXytYlm
+efPzlrK5NQ67o1uJ6Ydnb+tLXo/k3DFRraPYG8zk08V4AxhS2XOe6Bwb0/oT/SkX82uJ1sRK8gI
ZW60fmdruReQnhq2vOB5vy4T+ajBZshxVeoNSt7q2GCdLfObYAhA8KloP27Ekk5HLuJi96wy05Mr
2ZNbCsNFS5Ci8EpE9B07SGV0c232MzsB64pdpbhtik+yzG7nWzzgSwqMNQHkrJEp76W0AY7i9WzR
RvxGxIO7g3MV9pdVcZ1anevYmGxucxKt334E6ivHstNYuznq57Tvw3RHLrSrFocg22fqbSF/YoVx
DU6d9khUuAElPxy9cboE+eQRZO7LJmKC6aobadZ645AQnIw1uI19UjjO2LkdSRdbXUVQ79/+os4r
X9Q63UspejTrRlqTjaztIhZh4PS+HA6bon5o9Wt6ivWcegQoEFB4VavKmV3ku7Roz9SgXRPo4NW4
PbrqMlbPe8AKDDL1kMnA2yseM7ScLPU6egB19qC1DLfHTlQeuQCbhrp1Kix/TIhPdwQBD3BlApTl
vOJND+3PkN1SQJaVVg3epsUOvcwYoryFtBM7M4LEBtnF1yz/sRwBDFP24jZaNSM0tpDOw5QSWki+
fS2Dheh5hF+k4TMxG96gnlUYPFRpumq1yVdTGSbRVdrusminJhc6vj9zRoDULMTLkZiJ+Ky8H6t2
Xar22nZCP07EgqfxpqRZk3nq1eQ4j0G2CnMT//0nqvjYBxB6Jwi8Hy0m3Q75z9u/1pNU6Rdv1qlk
UrIKOuCNwrn5zE4UzHuzvMlUHHBtuQnTxm1S8gpvuuRjSINGjJ9EdGUs+IKBo7TZrebO9rK2udW7
cG0THRT65Pt4dfJ0yNoP1nRjiNEfReSFdX2uBbDFU3TxhIJODrLTtL5w0uIsiUtiCko3N9UdCbCu
avc+QZ++NlE+oNo5gH8sUpon/UwzJPUSsiXmLN8TSbTFpecnOeuqUaxmUa6IkFgpGOIADLsq25G3
n9MTKedXz+l03xzUSmU3Qb0zsk9Bo3qpMM9ZvA8y7mI9bLeZPYL0cK7UTv9WSfFtJ28iSz5X+eHS
MDtqtdj1prhS6p3OME8m6WKGqOGCTmki/V7Nmx3Sh1XXqr6EKNt0IHwVyyGamHZRfDIbNFXheIBS
vEX3jf/gS+cQD89aOuOzGydpYyfyKmI04oC/kDLs+YO5C6vBj1Ayia7bKtNnnW5pPtfo28uV2Y44
fbvdFFfbuCW6KZdWMv8vZHPV1+ZGjjo/+SiGZEXIiTuWN0GCxQscBn9nWvFqltMNmAZ/rG1O/u9N
Hk8tyl895pNTAv0nmgZaEu1jYfq2U7NPb646Cph20B8mWCAS/zizN1Vo+ILkVhLeyaahQ6S0l2Jy
Nu+XFU8a3H+VPqyTOtg89YFOCYAA+cRpmLy0gzxdNJDGKWfC4knn7lHLsjOSRW7Zfu+0+abdhal9
MEqF+Rc7iGivgBDIqjeruuxNE7zjOxyUgLQpKwz5Y97NO8r6e9VxvSBjD2q31zA/kj1qQpcIiwFq
ZvoOue61c5+lv1y5rYpQqXbIzJ0IdGpj0YNGRQvHOPGbuu73iXko2vAjSoNDOR4gBPpLeM87L8+r
Fz85n6QzeTZ23dOmoSA8kbgiCvtQVs6XXO8OkSCHdsJJOxF1ws/okBRb87NKAA3efnlfO2Vb6sub
zwrFlNQ6tHZJDjSnwlsnDD/o0ssgocYPaeepdjUYl3OZfHz7mq9UME5VhNhrUO+Ok7FTONYWNIsg
Vyzn+qVykrE1GSLZzYx/99c9qZfIsdwSxuFoO/gLdyZzM0He68r4pkbOwbBv87iCP2D5elRfSsZ0
sKL5YHAOevtWXznZL63B55vCXhSKo2Uq0vqBklwOCaM7TqbhJ9xmkwYbVbxbe19G6y+mh6dMvmf7
T7XH2zq3nBPFdKEQUp3YqMm4x+XJEvi0qX80wvZGJWGpbDS/iE3WAbamybsiyleK8ktCwvObLTCX
trjL7F3Kapmrup9M0KtSauU8T8Ezbltlo2Y2StgC95T2zjN+retw2jHPsl6pB32yd42D39Z6WN5d
EXxsVIsNDkgnHr1ZSP5YpZeifPd5v/bTnsyBTqwgpqeDuxu7riSLbdsUH20YlwTck65uQJJQtlnC
ltPxky7cF7Z+NYYPQ9B+7rTkMqQerdW6HwIefXuovfJWLVmSz58+Xv64MzrO1lhYvmCEWzW6cYhl
Y5MGE5t++VBjzsEF/t5555VCknkycQktp4vcV85uUJNHm9ZjbtZ7MTzNV7aGaTM24CbcxxyG377B
V3/nk6mqMcIQChwjHK3fJtZlXzUqXxsegtD2I7W5HCaKxdUDOVREsvx7c9UpYptcYWMcJEdix94f
wpncJ7plHW/wMi3ahXWQaVYqrLrv3ONrT/VktuoMNcvqVJd2IaW/ZcIoeU/HWWP1ng5qLbsBynYd
p7RhBD+v+VtCj9v3Jciv6hGXC/030yADuX/23P+RqHr+ZSrb9vtzZcfTJ37qOnTjAzYwiP+oek2H
UFs2XD91HfwbVBtYG0geUNlTqozEP3QdkqJ+gG28GMhUTIZIwPh3f8kLVZJdkM6jFJGxJyEM+x3J
8bLf+3uiXy4M0wGhlaOwXPK9T6ZbSSg9qMzRpv/pRJsEBvJZZ0bp2ki1r/hG3pMevFxXlssRi64t
Bivk14gkT+Y7fYwB+UE2ctsmYI8/cVQODCQWz36Ay59f/7ky8GQf8sdlkNgipLEdINEnl4kyaRZS
1jqUXx3Id70ICSWUR4+It3ifdeGwDZqmgGUwacqRzhO6fHpW78yhT1d5+WwRCGJlhCOMRsjRT17D
ehRyN9IwB/9Ql48JipOrOd3MSZD8KMvS+NZ0PbJmsH97zmWA7JSoX6Phq+tVUafVZdHP830iIKYE
c8oH0dykP1JLra5Fj/u37VMo+GWbnsWNBO9JBid3UCRZMT3QG0TQOmSWdmOt78KeZC2vlohrEJHM
ETGR88LL20z+RlYYwggTglXhDibF51DtPkdFMXye6+mScNvgaJIH5QGTK9eOnQ+3lkSBGYtwQonP
ziGJkKQX/fz9fmsSeXWGeD5B/D+nWF66Mq9LxTZf8sf4y/OZZPnvf04kxD18QAFMT5DEU9jUmHP/
nElIb//A+2T+YV3AfcL24k+JmPYBJwFBKk9wXkRc7LP+mEn4A5+sgVhucfygRP+tiQQr9YupxICA
y3xE/DPqdo3AlqfmybO9IyQ0ZRqz7ErlJYcbSvbr5yKvjSu6rhmdDoMQuepCJ3jTubV6Z1EMN8K5
lWtj+DZXEBncULaT/VwxyojdtLN7+Cf2CDYocXbwgLT7PohVeaNBmvSdKJ6vS6o+OcVGfYj2aBwt
6UxYuZxgseviu66VxeeabVuPl38c2rVRB404j6WIpnSYZyEBDoYNm6BAOWsS0KNSRYEK5sR2WSD/
CgdIC1alUb3vyl5xkx5EGdy/IW+gdWlEdKr90FARiwJ9ZToxdm+7lmrNm7o+TtzJdsA7A0eo2zV/
JGS3Smi4pmuxJGiVcvC1mTMLSJ2aQrycEz0KV2GhkOaeaJ0DzMNWiLwedVrVtD0oxDZmG2SUZgdY
ogbwbOFJ6mBVXtv3SbGS0rG/rWQw3m1nzRTdxMzmsWSCoYChO1Hr1vBgUjdXxDj5SksG5E7To2kl
yQs1TGud/D5NWpyRQ66L+6FiZ01PQ0gx0MSxgA5YJzGijErNCl/TmFCp0NbWMZZmGPh4q+zKlck0
HreTlaSqNw0ArTzC3NNxK2UlktoA9IbXQ6j8ZiiRHq4dHYyxD2eFjEwIUimSO1JlOMZXhPGtwAOo
A/GmMglgIu3izLchLAPmSCZZYVMewSVH2dzzqdkgAEMBDDRD9e0TApesjqoBGIp2beFLJUKscgA2
qGquH2U7ZbYldijzmY7H3s3JxYWkW7ZqhLA5pcIdS8EY/9xt/s+E9h/L0vv6hHbzJS+//Ot/5d/r
+OuX4sXMtnzwz5nNtD/gpVTRsS4BI+bfufMgV5QPS2g1TG8T+yfBU3/NbBK6WFkHb+xgbF7SSZbS
6l+bJP2DgfkOnbmqs/zj3vr3N0nE3TGlUpmhd8VVsPedbJLq1hG9bvQWSGdqK2COlhTYqV2lWUE3
LGmb3bOH9Iv9y1OKzd87B+4Tixo2NEuFV6CjBT45FqmS5oh8Lvtby5kIQol7mu0QbSJ7PztN59uD
rp4h+ydLVmANKx093DRg5wpf0cNonwR9iw0kpgCv2b2+02Jt+l5U3SfMYiGdO2zL17U+ZZ9DSUs3
YaBQ0EysXlrhU4xpP/bJl1FPQ1RYZSEjH2gHz9D1Ym+U0VoJPtLeGy1XFrO6qkaRf3r73pet2emt
s1oZCwUCV/zTue3ZKqKoQR5MeQ+jFuC7F4Px87tJewDNZLyzP1t+tZdXelqoLGWJe2fdOvlVnVbO
aq0189vCittjnCEmskQEPspqLcobYVUeuiFU12/f38nedPltLdxfIEHJzpLxxJxUczT4JCMNxvy2
FmRJYysGlNk6ta9rE9wsQ4VtFBLmYbaAFq3x62Q24+3bX2E5WfzjzrHDYzDBwoK3ePn3z56xjPSZ
+TLPbzVRqMdQ1PFmtNkt10Z+JIZYXdOyGFaVZIdrgLdXeIG6nTMwEOU0TVdpY6irNpWGjckp8xP2
v9qddCuG8KzXe7X/odfAVKeZfkRWo1l4+8ufjg8cVzZjwyaLV+fMoi11o2ffPZw7TcucWLpJ5Hsy
h8FQQ2F7b2iwlXrxgJaLEG7GBRac/z9e+D5sWPnCVLoxo3xjxt/bvNowC2zGP6qX/7Mw/McTXeWt
laFov/zrrPv6X//7xbLw9LE/1gVT/mBbxEERegBtRAZG+9eO12TuJwCIqZEzMkaK56YI/QPGO9YD
Ii5xhnHm/mtZWLbQrCa4InDEqBhk7N9ZFbSXRTK+GLYK/BhL2p6M2WJZm54PxXoy2qAiBhGSobY2
pyR2aGaicpHLaO+I0fiam4a4GSKwfRnFRcOdtCbbpFN5iA2r+J7Fhl4iNrWmq2JetoVGrs9fWkC+
Zy1k+rPZlKFcz6UQLTusqLtQR3QxuaNfQjlzvhRBHF+GUzBfc6iF0GMbkThvJoDswm7RX6EGk64C
0USfFWQO61zqp2KFWaz/ONvFVZzKXerJWZBvx/aP7tJvjeo3vaQvz3A9eMKu/v6v8y9V8691V3z7
0sZlcepUXa7+36wyhCfn2eT1j8oQHjvupIifH+iePvJzfGvqBwVfKRseA+PpzwLQz9KQJnPUUxhd
THWWg4mUkfdnaUg1PoB0Z9SzuwFGz2f/Gt6San3QoGSo5Aop0K8InPyd8a087WuerZBAtEgVw0HE
lyH6TT61o2vgstVqDCROZiFszOpWHxlFXtEXEopvg6wAm6QSiM+F7nZdUlxUTREfhkSkD1ADnc+j
ak9fpaimHCEcSGmWnQo0g1V80XeS6U5l3HgIE2AhJtG9vRgD+/jRxgq7NhJ9T1s+RiFqr/K+9pPW
uOVaBg30ZKdO9bqDXUbOvHMg7/KhqwXsMs30JjsCUTiq40rtWd66QCbWsEa3JpliFcnJxJGjbWEd
osHvu42GjDG6TXA0fatjZWy8WG+z8maMikz1IsWkvq6nmX1T5gAEjQwRiCwZAF3yQRbHEKqzN8Z1
S8sn7yGETGOubmDzkRMw9iC4P6qlVnS3itQMoFJFvaiWISr233QhUDVLTQ9ntI7DqPAIsJRQloyB
YqRupSiop6d2UPAFKOKsNbEfgpkz0/4e5+nkrMzEMjcxDJbMBd4mFyu1HtUYemgXXkW6gTqsSSNU
EXZpuXWl0SdStcmG1CQF4e3Mua47amPRbdTAqvEeyXZ4rpfD+FHllLYqHTM/HzCYcO2rzihn1yq1
CMkYsPBBlpqtOpThGUNnNWBxdKcqEVSxqKjj0KetqDbBVthQCobALdB7hx0I/3jSIRBW4NXhKx4c
I1pxwnThpxzaOr0VlgByGtQ3ADmqdUzd68pSUqYnKb6fDSc6V6Mo2dSxAzYzWWplfjvpMqoUQDrK
PcduJ7+L5Fy1a7jiEUhbK3TayZcKXUPM8PQK/9+b2/4bzlOL3Pr1pXgTnRzNlv/85xSlfHgCX3Au
o7CDU2WBX/ycoiTtA2ATmyIuzDHHpPTDRuzPmhMfW9AnLMHgIPCv86k/Dmb6B2tZLyk1W/xpFLN+
q+ZEuftko0YIscz/INQZfFMiWV8uwaBg+yxyvkRVadP3r2QAWia6ai9RtFi6q4UqnZXIO0G+mOGg
eEWzyEkmB+M7FuOy2uURhFraIEovez0pXV+CYe6NjQ4eP9rDEc2anWB7zMuv5XF/gffB6PeNNDsV
8OakGxVKJ3FSkKUBQ/tsCidYj8CR0v4Q9GrGhGZ2rR9HZYmfAllo6WpFksi7DBFGv9dCo8E2XyTt
rQRM6iqKTK31m1b+rpq81mfS1HaKF4iRwe+MraBCo3Wyi2vcag9qBE58OydVY3zJEJbKx5kTWbW1
nV5qXDOs8sofFY2uYqIq/Q9UVZZYOUncyzuSpEh36IJorHxebepPSdfb0tYMUuZXJ8p630KHuKms
vkfyNlstyiRyDJptAoAtZCLMaLJXSkdXTiVT4oyCn4ZLow+M74VSSAfDKEzal5k2QQ90Evp5ljwb
dzaBDdifG6Xal3BmHdeueqfcGqkY5RUxd+LzbMb5FzlhXiNgSZicTSWnw1c35dcOcSBgh0nCw3cP
iv5OS5Tkux4SSuJLLCnnlWznV5ZVdVSiZjyUAPeNqD4b55AkkxBwwfdOANoEImdKd1LQRsg7M1tu
AK3INSNGzVhdIiJlDE92gnojmUqqrAuSKgRiHr191BOd5YTQY+sGQvxIxT1WA8kPwhHIrVOy4BDi
kFvBtp842btabrd4YxrWRj3UAX7lGilHM78LlHFHSj9B184/w0CKliCZVsa7xT7S6/HY0/+UI2p2
eUhetFsUYNUBMA87PJkDoi0SOzrw4+iQVKOeJdagGLGDwsg6DPBzkcPJURzt0kqnSmb2HV81kRqe
nhJJkuoK6pmsDW2TSh5I1Jw4D7uLLufZSR61Po6bXUh64XdsBPrsTYbaPprBVDzU2sJ9Z52K4M3L
EW2EMRLDocJ1+ZhTutNIxojLKzm2E8uTyIz4DhnBPGp2HWarVCHCyKMCN+K+6ZGq+Hod5t8kCKaT
108WXOk4y1ECaihY7qxAX0zpWd9EoFAJikHz0+JXM6zsWOraDJZe0ceCLAc8D26J0AT7dWP0bhyZ
ZbVh2T+YQGEftYG6IjpFPXiQk3BA2dSaJHiRcR+H3oC95YcsN0nh2nKEojSddaD/BEKoqPjNpIs2
gxzX3xbSNd/OqfvRRZcUAD9M29by+qBh0VLMLiS1KZXAX/dqgkB2zvlBY7kRZ0FgIPYLIRREuyFO
A1AOgvxZXk6nRwieqg6vW93XN4iSCDgAnI9eMeh1tj2iNdt0pQMsmIhfir9lCbkHbq2nQ7mu28rO
QMbow6oW5UhiBYFpe4TpxQ8Qx0HvkQykfgssLUlv4sgaflhWPPyIhNxYbpRKJfOdowex1xW28mAT
tvBgdENfenWq2B/ruO6N1SBb2WfdQLxjlvUYuTMM8B9xlKjgsWfOHhNs+ci1SNJFiAvQ89wMg/C7
1lDTvQ4qlediMiQz4iaMfJ8LUqVWXThKbiDxs+xUomR3dV5XVJ4Hw5E+z5IhXVVseqeP6OntB2Di
cu/PyOS8HGgWwSJAyVEXW+Gg4cam+E8i5jhCes4rs75uaXJOn7I+IKOOQqG1Y9bAOmeUVm96Rllq
dDfn0rq3AjiZR83qZGstZYH9g3IvN1d0rQGboZ21cyWNpX4DNNp5VNTBLtahGVGVceqhvlAqJ6QI
5ySYG6MK6B3fTyNpV4uY0wouBpyjhPA1TVJ7ac8B7lHLmNn6hkYLgSLtQDv5Mqr8cdvUiPD9ZrTM
W6Mcg9LrWxFexH1AAodGfM51AeLVcudaoO1PhIQOmph6/QpDwZKbEBsqu9OWMyOZFE2BYQsgROVl
bFp5XwYKO15C3+E2sa3U8WyTQA13apTwmBkB4T387iVNXruJGUq5+MZiYBV+rBhhztNK0okJt06J
CmOimdeGok/dqoKiQdO2ssKWjKEaprVDbBpvtBYrDeLAJrEeVFsSzJKWLrXnU06q1y5kfA47MMQz
r1uZJxqqTsvM/KYQ+kcRSGq16hI6IAeEN/29pY7IVqNezux1yhY4cyEIJ1/NISZ3Cj8kr9tZH4yN
8nFM84R897yMEXBm5BReVXWQEAHDAiP8jHLp/ZxM47DJnXIeQheqjjS6ljQEFdL9sD+D/c20rGlh
9DlBnQFFR6nUq7Adph+jneagVCNU2wHNBZF/DpNM3cJlirsjoXZK+jDytbTbTJHmlFFBnc8vjLGb
AIPb2ndRjYZrITvcxOaYXJnz0o6xB6NrfN61s/y+aDUdehchM7eNNTGpaAyJ+Kxmzq18JxOoz2m8
kzRSKvP4I8g0vrqeEGTHww7GDBQpO7UdaEnaQUoRALKWw+yxIfJFziLpM4aW4rJua6vaiiSrb4JI
VNKZVClMeZnoi4eKK5HrMPUhQlBsrU03/EjUefoEYcX4locgGDaD0M2zkOo6wuiC3hYXrQPl39hJ
///Z5aUu9eaG+wlMJblx81//2T0vDjx97s+miLZIQGDSsbWFOkcl8q+tN+1eSwGLCYFI5i9oT/y9
9UY4wpkb8BR2UqhWsKf+3Hor8gfUJIBhKDlArPqtjfdp6Zz2s0ySpkoZm1YFtYuX2+5RBFOvBMlF
KEvm5JlNqxGpqRbyJuBDdAWk+o7iOmS2Z4/p8mfl4Q1dBy1mrkvF2qFbbRoKFY6X182LvhQ95QOa
pbpSnrOYEHMFnaMeztg5ftczddUEBBw5WvrwzqWXuvKzWshyaQoycLgsSosgBE8uPQWWyAZRX/Sx
Vh/ypBJL1Hgxr+kdEDtlgglyNUVt4v2kDM2O/I86wBpjDoPHB9TwvS7CUls8+ToEmDp8I/jSoF4Y
As9rjwP5kKY+RRdxEbL+qJCAmFYzsF3uQFAoKQyVA7ZYLfAdMvXWLP1JzvaXnm6WslRYcTExPhWC
rt95Tr/6Yio6Jxk2F323p6Lps/o88PVFUiQd5UpEKOHRDf6ARFXRikql8Eoqe+NOz8hQ8vW+zu+m
sR1JwKmdJUCHl+DrRFrG2dtfidPrPx4V9TCaabQPNYpnLx+VMdn6UhS44EygPpZGVz6OlDj8AJ3C
PlNy5R41jXUpOaL8KJtJ+M4DWcbF6Q+lW+Rl8Cg0hBYnIqBc1hvTaJxjwl7+I0tC+4hIKlqDYQw3
b9/n6VmYEcrUD4iS12Ppo570s2gsjWKWgmMQafKdrTRiq+Sd8s5FfnU7AIqWvgitV804efN7jP9l
GGhHJKeVn+nheEcSi7xqRdve/f7t2LzihmpTMKAB/PJnS7uI5IIpvRh5la5FY4oLOxf6O2PjV7fD
OYaZjLrpQnN7eZEuhZrSZPEFCutJuMKI8p2sC/0aY+90+P374exgQaGGWOecvrEl9TAliNMLvZ67
Vc/xE3py2HXjO+PtV6OAoq3FDK8z3E7F4q0zTFabxheWk85UNikjNDFAtbfv5R9NTMbagi1fgOyU
sCH5vnxuQ1WGFbXWizKWVWTZFhuLtW7nJDdqeXsDnc7g7Du2tbFqkJDbXg1KzdqYgTK+JxT/xf1C
oebNUmUWh3/A4efMLI08s49NW9Q7VWtqDMeJWL19v8vtnLzEzLUUu2yazuxgT5qOVZ4xnQvlqALK
o1gSdG5XFvdRlj6OTv0O8/oXN0RvCpIs2Hbwz/LJdAXPL0dQOh7Jzgh3VhdMvkyh6L31Y/lTTu4I
nhcjBN4syFblZOAnRUS5P1OPztSr+7wxcSzXFcHUFvGVQqcqIgIVJGlJjjDNJ9KLDOBDq1pPtLO5
A6egxllwS2cquVGTEBlOLS8RYFKSXBsYp96ZdJYvc/plLXD8dEk0wJrqyePXO7USqqoeTbXG1oVe
/NEMjcqtJx1t5YSfXR5k4/rtn/wXqwZLxt/XPJl+yDccuwQ9VQKllqpPK6nkJBWQFGwqiJFGepVb
ZK1FYA1c8jOTotLV21/gV+MAsQnaBGWB9z/5VJ8tpF3VODHzydEKcGb3Ut2cj1EUvzPYnnqUp4+W
PRUa1SUkwDwV/DelIhQaLZRpeNlX3Yj5GA6QbNwBFMWcLldtSx2KWlbvzVqBT6w2ifbTE8Txfo5B
XiLbJ8ev+/a9Lz3af/zivHDICFHCsJU9eQmQ2bCBEfqRMWz7sJKia6WNs8eSEsRqTuv4o9AG1C5N
A6yG5Xt8GAtDWUWkTD0oktlc6UUpvmc5ypV3vtgvFgxOiwZ5Arw7FLlPhgVqM2doHPnYkfe+t6JS
TfDL9tSE+0bflsYY33R1U34iFas81PUQ32tNS0Qd+cnksmbs6ldRK1dkkRrl/+HuPJbjVrY1/US4
AW+mKMsqskQjUqImCFnYhEskEsDT9wepTx+RWy3Gnl4NGHJkAYnEymV+c6qF0b7/+/X9cd1CdDDY
L2QDzqvL81slTQqHi9F79UHWUY/dXajeUCb9QzRk8rhirzB8oJR4FTvAP6V5mY4X0Vr4IHaDmz0C
u/TpfySDu6+LSVz9/a5ekTV+5v2MNZnYr3PNEG8Dtstv70K7jPDCLXmZTDWcrQGAoSwL91Pva/tW
92tTxJjd6RNMJQpkl0ne0fXM8SFZ0AV6Y2v+YYV5HRFdRJIV/dnX1jhlUzAMC/tLlRr+bsnVD9Oe
qjdShT8drwHAdZI4x2Gw8brYGGpK/TKTFwFTeYO7b7VhiNofEhpP2DB1ZbcVaYJtiJojpqfLDI0a
2Lj5xrL/4YzgKqh8PIfDAE+El6u+NhH63OgvSITibmRbz+2ivuvQ/JIwzvCX5SBxmnnjSf9peYlq
QKNAfbg/JZd/f9JlS7vKa9qLo108Qdq+Q4DB9TYgdWg8udaVW2Njp2b7GpnfD8YaHh1154HFG7Dh
TddU4+8X9MfrWWMQux0g4FpP/349i4MCQzTUlwjp3Ct2dr2NZi94467/+SGgVFyOm58Hv/uaCWvU
KQ3GpruIyc4eczOX762s8f/1nUBDQcQafCVVArZEL++kseaK6ZW+CHo5Xx3tlyeQs+0bd/LP8MiH
hC4jPxAK4GtehYbaiBrD8/VlMLX9QEt1uEpQiE43xeiJN506/pkWUIYwnqLZgVUHE7KXdzSDj9Ew
Li/Ay6lm3dBl+D15+OLKacIiZAqnjU2n7tFMhLqaqFU+z5adnVyzvLbwNu22+IswWEc1GS2+Ykjo
Rg8zADfpSNqzf99H/3ilWXOPMSmTHzBJXPWrOrCEagWU0770eCJWMC7aEJS73xsPGC7lNcosXi4Y
lkXYUfhaGnwdkK7BwB6Dz79fyuvdtl4J5QEDWBg4wDpeBdPSmaoQpa2LXwYIK3tBuV3gt74RJl9v
hLUQBYZFd5gYRg9rTa9+i9hzGKbGkKqLhsqy6XWhb3zkioCzF29Rctcj7fcM5ucnreUu2Qu4rtfS
Yr6ddKBj+0urKnVLvVNgI+2awSnXkbPPkWVGncMPDr3O7vp6RF/R08Z3RsnWZ5rD3Rv7/xUDm3x9
ve//Xs1ryEweIAluN8BJXSlvOETq287W6tY09U1nuP6uS+fsscKQuVJIYLdpM+4pOlahpB48Fq6W
5fzG436dyL6+oldvyTQvedEn/WVBU495rWV9SypZ3WnoPnFSgnRllubtyjLTsdV2/za0rZ+OwxWG
WrZt2bQmXu4DVechQGR5CYSlN8h62ptceuKNVff/sAXWeINQOrjhaOXY/b7ZktHo+gqDNVEqC4EI
GewnMdFG9/wdronl89/fn39kI+s9gTkkXgdr3+C1Ukxl1MUSDd1FytAEaK3xqRVyXh7CqGlSVnhQ
9cY2m5TUIMzviwloEZKRVHx0CBsreuNN++OWA6zK60wJDKT5VczFxXLwrEpSqaTReRkFCXuO2UW7
SQrj44hpc7w6JeJQiUiCX/fRduxKsQuT4r4pbXXdiLb7/MYKvY7M6wqRtwDvWIXr+fXygQyjCBuw
DJdhnGFt22grPmNrjUIQg/mgYAIV6Zumm2W3m+gA5XHeDLW1DaxUreSaTL8zMINtYK6EIzJUiVKH
gtn4BKTAtMaTK7ry+xtXvL4Fr6MI4ZnASEgk43kVrzhAzGZqxGVEr2XZOaWLlFpoLiFPTmMmE1fl
YNDGSGXWbSJpDrfKS4PvzqKpfXmm4i116D8EacxBTJYRnAw4wFcPta+Y2uOnerGMbsk3rTJBW1uV
Gt/aPH+6bwCxIWBByGGE0JdPCuH3mqnuet8O6JSwE/2Xsmkna5fi2HpVdw0KL6Ovlm6zZAzxt1Uv
vItfBbhfmTi7/NtuKRsHniSVH4od7lqPvryccOhTewmjGwkJ/hpYYXU3Wln2KV9a/fD3J/6HBV51
0U2PXinV0utAjXOqWyaVcdPMAVYVQvi7qeyMN9qLfwhMNBdXEgfRj07Zq5wrIDOHWBbetD2O7Uky
qW1Nl/iuLNueqTKJwPHvN/XPWA9YejUeIQlbIeyvPq9eklGQYNzI3JYfzb4d3M1S67qNdahcxI3N
tHfPdB1B5DiWnr/ViCnmb5w3BJ3X7xIZGaMnEKoch8wIX6U6lE0ZcgbtDX6GTC1LDVts5+B2+3Hq
l+ij5wz6kRr7JxqhGqavrjtibGbQTJK3E/0qBGdSN/NuCpEkMhZRUHfxkmSRukKkFx6sbTWL8QEg
YrCc5q4yT4ZyJHIwamBRVe+pJa4WkY4bGw2ei7W05UNXeN1X+v+YWsD9Ei2AgrBHO2apXQFcFAjO
zhOB8UWBJ7kb877s4ozD8OuA5tUFYOT81fNl6u6arpIQzPIqOCI9gvxWKspJ3gz+OOl9pzzxdR5w
DtoM2l6KbeMIdS9dq082CL0GYWwpO1F7OG1qRrPGLr8FtQ2TTmMif98tyBVuRlvip2KStaB/0ejn
tnbmcpvbGDpsmhKX4m0wOs4ny0lt1IIMj1lXuizhuzx3mm7Dh9skEXgmqdNURApwBiP141AzuMIX
pMiAes0QioGdTxZR7BC1kYV3dTg3Tb4d+jzMvw6lWU8bXMZHd5v1LoeJree53jOlNuZNE/WhOIix
KQGNjWNWejHfhdVyXFMuGxvMXlR47F0cL2+S0Ecub46mfNonyoim26gew4MDYh5qowsm/CixhPoB
SNTU28HR4JTQYKuXeIDm2MXmGpHBiGmRxknYLxcBmpOTdfA7lMIafHe2vV9NPEB8QL04sQj4j0Oh
KzpYrlu+t0evV9tolLkPRqgh6040ZWfcLcDydw7OWAhrMAJLtkuU9neGcDgzbb+y73xdYYXuyikg
+OGVIzbCk1a1Q/pP9UeLh4vDiEzDDaxBSZmaiToBQLb6BBiVymQcIOzxXRo0cBMk2z81yq6WU202
yEilbtJ/bXwsp5CzmmuxscDXAedJh+YB0WIUpGY3LNx4AN9mbXxgGUiF2eV9unTsIHOuOtxIuzYk
vYmmIMI4IALwylSUXR0lLRpojgyREtOeU0z7Zq7hkYreAcmctfRPN+M0wyXDlgUYcRolaNNnwnCd
a7tShdqCbks/uwM9KjhAdfDQ+PP03pltX+xdDE7GPQMuIDNTMZXvzUmGHIlmmWcbatbxFvzKeGc1
DOJixZkvdvkU2d/8cmqtfQ/9cycWJGkDzwGiVQErrkBKH5vUyZyrxOPHbLoIPLHWbfHoB7Ml4kT1
2fsc+RsMx13j3PlApeNAWksWi7BV/lWD9fv7QUX5u2lIJIrlqGZqYMVqeBrMsHY29pRFmLov2iWG
pJ1Mt607TurXKfq/GhNM/+63s+Uf3IV79Rkexu/ghJ/f8H+ZCxBzSLMhKOJEvcIMOGd+wYLt8H9W
fD7qwxacTDxo+JD/MBdWuiZ/wflE143J4So++R++pv0//O+AgtRei7h/y1yAoPDyCPJ/uvHRoiOa
AzbGLftlHtGMWTIPUfCAhwYYgTyqeHXSBFmjVvdPtj24Oxn51SUDIQ/5BoltbXnTF5NMejMWKL0H
Gb4cKefKpR/G6dmeEv0w26YNXstp90rLGZ26qnhasN0yrHR5tHSabaZMpndJpZazO5jeLpuNCVTA
mM57v+PPdYFmoaNc/C4hdF47iHqexJCMZkwB66RoP/TK3La2l+y6bBg/lmE3u3GRZS0QrzrwPnnC
IoXA+Mr2N5XvyHd234TnovN63BESKU6+0hGad50/BPHUtku4X72/Kng+UdnHLn2F7Zwa+dEEPV/G
tHIawF6D294JB+3gq8FU6kn6Vg6HyJ3dO6HL4MClyBuR0IQDvGjduu0cbAbX0ttm9torf8oNL4bE
YfW8dxCnayQKh9Y6SSZkh8TJL2TS5rlwra0w2+lWBx8jR90CmsaaHWST33U/OueTlxn6LtX6NMrw
S1/O104td4k442N00uPwCK9/45Wqp6sD9dTsHwCgfjMSQNRdrz+2TSKuVDva73o33LgBZPLekcHW
LvwvtjmF13LoTizVuzBzH6aoa3fuqPagV+fdnGTpl6LwqlUQ/CvQTzzPvWD6bIrhmw9ybtOKyHqe
PPmcd6tKkXESeK7HWZpU98TQ4oD8YvOtRgSV0uqHu1hM3t0HwtkRhMyu7Pu9TELEFQ1+19nS3arc
cUd61PzoJWn6fQF1/jiLxF4d1u79Fl4oJP3rwtafPWdGUjeHTgFcdGiV2uq+xANA0Pc/O9gsIxuY
v5dggknnbC/1Y0ub9i7Rvfmj0Twv24jJ+YtyY2QTKBG/cuq4K5uDZwg4xYjMOkPxpN1kPgFF3JTg
Narx41hVvvpm5OoBQTcUXp87b1AeOgPSjaUADdnMobR3XZshBGa4GPEmWc9B6SGwEMae4eCikSez
OtWRYat4wqJ3vLa6Qn42zKC+lWPq70JHpUhC2/jq9ng5cpxPNVVgAQwxk+LJSDs6FYxamccPcUcb
ac6Z93kB7tBFF8V6lkftyg+I5+x6R9w7oKJFaj8UC8G/mt3tYLd3Kq3yvTetzihRKc/KQQOlcvNn
cy72pCcKFQa4cowbT6D87Z1q1XUts+zYqvzaUeA7w2GB6eOG1yVt21ji+LV3UTLOJO0MUfbmaSEn
QmMVADoIHS9uRmP111tN9twlgDiE7raw5bvOKiW+CB26wib2aVJU1wadUZB1vdhIQ4w7fHBxqBFq
RlA8fRBZHl7V82S/N4SX3oECSjY4a6I67IfzPgp0Re0wqG9Vnn4QeX9lVD9oW1rvq3DpdsAWjafa
d+WV1UXHrO0+tLWL36Wgnp0c61iKYAv2Ux0wsHE2NFDXCX07wY/o9TaR4RJL0pnNMgBgjmWofMZ+
7hGXl3Bv1RoRZekGX6wkDfYq0yNz/cV+nqfoHjHYY2IgcOG1xTGrpy9kxndNpl2aD5jRFNsia4YH
CYp0AzYULXM4RxAek+Kg3JTuZ/E1Yem2Elf0bZt4X7OxvJo7vJGy7Clt5VdAqOWXsoaC0HOU9xr4
Z6c2Ce4R5O/Axm3vXe6uAE3v3jBkC3Vo5PR31XEKTSohXkcTqkFe4q1q8wxyPW3LEUXUusdIGSHQ
SxFU7S2302+mZskvwnPUDoZBcjRcpXdN6JzSAQFFP9FHfFWDo5vlwIWWLcoR9nOUo8URuxSV74ca
TX8prGyPT0cUY3fHhJKE9rFKqg8FSn2DmTlbx3/GQVjEGnZNfWzt3ElgUwXuh4zz89ZxWucRmW6i
eph+sXKbdxf/k1nMflx10K2aJRgPbp56G1GN7lcqrC2hJ8xie/CMqzYiwXamzDg75miqz/QuxNm1
1PAF9z09xZPteV9rG3rUFqQ9Kn9WjgRVHJYmcyXSzENu5eOloQwKb+ymsR5VGXSbyS0M4yBM71JF
hbqIsabc8hGSvJ16a9gMfW9tidx4Gxtzf6V7rzgHVqLIt4HZxk0kq0tfYwOvQbIDUdcVL6Y0t4UB
qnoaIy+mEZQf8TecIaO7wYcWMy7q8gtyrmifp4dWHJtprI6Mhuujg6ueikdCIHXZCPNcHxlG/2D8
0J2dyTS36VT5YyynUO3zzjWO4aCLfWOWyT7gXmQ0LudedNatRDA49TVLwD2Mk/80TFpzQXl7v0gP
pTT5eVwKYO9jGzwaak72UyDkdjCHAZ6+1MfClckugazylJpl89lwquV9GiLgOlGL31CxFE9GDhZ6
hq9xcJ08PekCfjDgf+NiwI+/M/Kwfc5nPzVihAZnTs85TK5KV8A91IN/P+BRey1ys35ixFV/gZW4
POTTSsb3J7mt4aTsGXsltzT7mSvUZnIlrXn5+jP5+1cZ7v9SrO7a3v3/k+Ou6m9N/V2+VGUi5f1/
DDmXtJZOJ0hbpioMLMlEf6XCEcpv9LBIgwHxMND8TZQJY1mwc1B4AeAgfPKzP/qfTHiF6Zqr5CNg
xdVd1v1XyiXAG19kwtDc1+77qmcQkJXTin/VSBQQ6GqvK/wboDuzlNHGiHoFZGvuByNuqKhE3EiD
01VCFxpjlStn2FidJkoGwvXlbrYbAw3dZBxFnA/NPG+Ri0u7uAazD41I+s6yQSlC6XhwXXNBIx9H
p2yRMtuCrSO5SlTDkS05NuOymfBL0DSpugCpeSo9icnNUhrGJxU1ZvuF7kbY7xjOEPJ0ntHED+dw
INFpI509VIvCs3MGqiJWcms+Fpv1/pdjbilVvV/vw4wNvxzQj+Ym6/Ahpc39lIzU0l9aHdTNcjMO
tDHP6dRUy1OmK4mQRFSa/kFoq75TOMIkGH8CRuD/eE6U0lcw7R4cfK1HU5xtpzD9JjZKq0a+0W6F
X95Ygs964LywoYBMU9Zvzc5cv6XM/Vmc+yqqgeJ6RWH5h8TIXPtZB4VuEDCX/I3fVYV7xiMP3Um3
7O3yprf59o96wJnh3CPHQTo5ZNGzkgYMotKHI93HjMM8N04CksAshlmk1XdHNHNzAx/dcuATt0OF
OzgiIDgn0dgxd6ZRmATU0iqnO0f4LrY/3dA075yZROUmge9bHkYQHNYHWmjph86tSuM2M6U7HAdc
IOW+LciC94npmeo7WG+B4Dt/OHdIixVnP0hnfZXrkVUVYq7o4C9LUXzHKcJ0bxYLsb2D7p1mOpSS
pXtGXkMbDzpx/e4LdDarfOcVVR0ddMOTPOtgSaE1qbYQe4EUSfJAUdY9ZSkZ21U1Ola/a8rWKPdZ
Wdr0DXKIIPVHx1IlGDTTa72LZ3azQmGh5VnXqemX3xyzl851ply3+Mw6Z8udzPzh54OVZoTqfRsG
7pMKZYlCftCJSj73bgrLHC7NzEYrSzefIGP5Ztu8A/+92O/syo+yY20nUYH1DF32Q4qgfbLxsmRh
g6Ivwo6pwpIVb5MMudwGP5zsFiMtFm+smzrbehXvAtlvEL2bOcjqc0lPZowhvPrXjIxE9cEc3YJz
Paqr6AgFnAx+Nkq0WkCFGMOVD5NVXVFocrcjCuXiPPK0h/sWNQgZ1xCNrC1+WtEHkZSNOtTuGO2t
1gmzG7PRjX0IwJS1x8yjBXmty0y4B2tYeMz2z6953orlqfDqAWtfM20vUOm98ubXRddyYfsq5APK
myCb+H0F/th8CpWdBbGuyvmWIZTR3iUA+cWZXGlCPhdtrZWMC+/qWI8meBJIlqxPaitdn5ckSLrn
pi+L6W6uqzzZKTsvjWMd6Nk/+QVWYp8gtuffmoq+DvQg7IDva4x8oacrL0dCL/Zr3L7OqYGnzB0f
hWjyvDIGdr1pYPKStc6CKhuCl/S/83JCTNimvzoxmq8OoYXm0a6AYud7sS6MIL1q/LxYnn7dKQYk
YrpTbul0X1onXfe/bw3mqZkHcyfSQpqfxjBf7GvL8DTGnqpgqbCD4t6T0uTJgCk2crzH3MQ5RClI
pwPuN4P5caK0esQVrZhpTvvyXCculKggr1aKXVMTicI2zdRVTj+ivBHO0EyULC4yek3a19kusEdz
uOpSZ7wzk/xnlea3mCJ5Hgtr0V5kdeScunqvyihs9vlk2KuGNAF5bySLxRuYt+wiZZRtwos/lgCN
IqsB6Gos6jbX6tvS0s+7z7umWE5qNG0S/9Hu5DHyioCKS2FJrm1r1cRDt42IGC1Gdz+7aZ59VouT
WQc5T2nCZ9rW5zRvKx3BRAS3dVfhJqCuAMuxl/E6JY66Opp5eYTguk917hTNybfbDIMbZAfAs9V1
aiEd4AlUuBoEPDsje5oKb/L3GEzXE4OspEhpJGO8QIWx4JuQ3hb9qMZrL5zWArEc7JwPdhy8nOpC
SFqwXeIz2nKL0vCghs0O3C1V8XxGw596BPBsb9oJIwC73JOo0YDVpUMUyIOBr/gGwvZE22W2u4OU
qWXs2JJ+tHPxdX6kQHGpwoe23v/6791M5br/9ZbNPV1OpKWTqiKlWwb//Ou9GwiA8zFIVs5WhqZi
dFczmUdyD1j18ljQR/DwWWkH6uKpL807BfWP09ZJOue6obZJCD4WJXVJV2iY0nHbRhjO3qRhh6Lf
VpnTGN5FKkoV1hd9IN4tdcU/mzoUzTsLcEIYbFrHpfGQuWMYJBS1Hc/n18s/Qrnn6Gt+/sRuadmY
v34vh3Y0HmZOdY7UEhlLvHNpuzPb9cv2mnbzkN38ClfVz4OvisJyefr1mqRjwhE8+dLT837u6vWF
nsoCDElcyaAbqNrSUQu1/S2Vu/013v2dT/SySwgOxyYEu9CrQBW7jOjWf/8NpIJGYdZn7dycUo6m
5VLa01Jc6agf8HTqrG9RakT+hkJWw5Zv6Wge03YIx/u/X4Sz9iL/O3qGrsG4DvQKGDug5QEs15dX
IfOszjtl2OdfcbVoFCZuqdW26h3z7xQ/JeY8CIL5eLWfU3BCzYlsqPq0VKUod3YkrJBCvgR00Px8
j4n9RXXxwVm0d0xy+4fS79kebAzCR1CaJW8fjgsayz09tV8c1fftqcJzgyRoDNkIjsxT0oalniZO
fc/8LLCXFudfCYCv03p5t4ip6fZ9jiInUws/8c+CWnN+wxnx562/XBoHwprpI8BAcg3T6eXSoKE0
DEaZBefOMQzMxfzJwXEXx5Ipxi6FdgaFamkhjGQR8AQEi+AigwxfsKJHJ3Ivy6YmwylcGqg8/naQ
sRManOwUcqF/HRhReDIRYMDtMi3azH02bHfsYkiZHWtfhwsVbWXxN/DO/GYrEqt2zgNjkPR6Djr7
ZFrmYJ/RINAGi+kp3pu/7w34eS82x0qtg92A0g+QYxAVMM9ergDNhKQqyqA6ZxDbEPA2keZ8xNhy
Ku6RzOqXU+N6/ipxKaJyT85G7MrwtqacX4zSfcrNvne2KU8131VC0mo2gKDUm9KhA41vSYli5mYk
BgZ4wgfN0O9QW8XfqddWdrPMicIUu3cH9aW16ed/NIoBcVatEIQQUVvlJ8Lb8oBjlXdVjMG3FgG4
fedVl9yJxG6mGI8Lt7yf8uWjx4xzN5AKbIjPgGYWb0OzHZu15kO1OIRPkOSJhx5eme0bkd8S6jdT
gCeqxI0EXMJwqTrjTrUkr+V80pLx5zDM9D/S6M6civAGkyqO4Yg2Weu7gNWTuTzx3u31olC3VjkC
rcfCtOS0IxrcJ0lQH8ZGuaeE0xcrmCnZ1LbGiS0sx7txcK8WMV7Vtf/Jb/WTbMQUJxNMtTC17i13
vDHAI8aeTRfP8H3cT/21ye6uccPy5XfoFhCvdOohu86wML2tknocvppB4xXMHLJQbn7l1FaKAu0D
ABxaIyUSYr53rKfqZgqC26Am3DjGjYujKcK4BjRCozu07fxF9eXZR2uXsUb4vZiiz7L2+7tOVtPB
6+mHOQVdN1gYXZw6CoLkXGTrx6FVQCPdxLl6W9nmdnTK2wztAWPBtDprvjkzEq5pF0iGEc77Phs3
nUWF6OvsHDnpKdTdLf12efIrdbJXqaRpLL5mTneY8L8Z0CfYOxFjCFt2FzInhGHdIJ7L4Dad5k++
4T9MSy7PbTA2hyZdoLkr23kqlfweaoCoeEjs5rQed3blPYWR/GHSk90tmfqWpv2j7Si1UY7Rxkhj
/LCT5Y7xIA+kCu+cBZMiFWHF1yQPbU7FYswfg6EO0EUCLNOVy0l7C9bGXTcOiFdAWznIkdRqA03R
oDsnL1YSHswiONPt+QYNY7wmScYOpyhcjJf0TaqWvXCLGyRmkNGQybINBmfaCs8LwT8Hn5lsfF+q
9q4rnQcsBT5i7RyReZdJY+5yK9hpux6BoyEqYkxFsdGlIhYzjsy/lEln52zyvsFwSjqLPHSyWUg9
YewkGNbgGnTddMYUnabGw9my6pOEE30e8ms3MmR9AXDnTds8sayj45BL7AxRFt/awTaQ+0V1IAfR
59W637fOMHwKClHciBQ7o02YICn1BpLIWVEdv8VqGLmwTIlR9ECATwHHfxmp+iiYhYVU0BVCXOR0
i2mO+oPr9/ZeNH1Ls85Ivfomz5ImPRdLVYSnrAsmfTOakQqABnIfcVpWi7dTjfe+5X2ugQl0SWns
A4bfzTu3G4zlqYrGVu5DryZ7NY22elRBZ9afylmA9s0WgrVuhgWJvbymUDVtq88cglUZOF8RmXba
72lIbxgD9bXw+nu0BuPyag3osziIlgJFRBSJ7s6raI2i/xSJsNIn1c3NNQDU0L1t6ajW29nQswOV
aqxCO06zuVbHbMwH9dGa+9Sx9xEFiv0QCLu1j7+KY/o1bcagu4iekS/Q45NrZ67/6JiDO+1HPzHf
qUrX+WaZ9CKPOKOWFsV4R24LAbhq3pnT0sjn0QJYes14J5JbRAXXhgZCO2JNWJuRE9/VXYLNeZ9U
0VlxknwcAgidO2nY5bwvkXk3N+AkuvFrU9V+d/JDVGbjJqyj+1EEUbcdoQ2xvD5SoSHc0PoxQYtH
8cNnsY7jzXr+NrTmZO80sq4G86G2BBOU9pXh4EXak/XRKFjEOeg8egxDoMk/5OSQInc9nKWDFElD
W7eIis9hHswUnNShaJBqk1rB99pugQnu9flpcnMQMGZtAQiBmxDMB6SKKu6zYhCJIDUSiw29fC+v
d2XaWfYeK23TvEqnwljiCNztKZza2diDJiDXpUk9Ruc8CJYxZeq11lPM0ERwaAyRILJReyU/2iEf
RMZJunR/sULT6cXmMM83UCeNfBNSEwPSQXnGPiektphON3YFqc6JEncTpnOVbYzG97MdKBSYrbnH
5I+KJp97Kj6jOo70lvvjELVLshF4KTIFCKsiuOrQKaYrYWNBVAZGl12FJmoc219FqRX19bJdKB/v
IlGI4ZAvvkPGmA5dwzQwn+/mrq+LY7sMNR31WWbpNUDRojyhhhI5B/TAqTgB4Yn2EkJYdY+VmReP
s7aWahv4mnwBMYuFsr7Xk4ULj9TY19tTXYHS81T+ULQeGPZaNMxbp2Aa38oJX7JS1qQ9JNV2kM5d
E0LetpdxZlBWRUbP5DdJayc8VY3s7jwzDd4bP1tTBnLw+XEqh8p4HkIAjNsEpNvEM2lpA/jMSp1N
0VK0bXMaBmrvBwvdkHlI2Zy1ELKlpd6X4tacZtRvgjEcr+zUaspda5PgbkKGU9sENZ47VxveXoZ2
Iw4NH/eYKJzcd33YsDH/Hlde6fUyCEJ/DdFScuAQvQfrNcSd3MFq1TBM+zIfA/dYQFT1T42uen1T
M4/Pjp2J+CFBxm+SfhcRSbovy+In6cHQDI+OWqsx2Tfl4jH68qcsuDfcWn2UczK0sTsaTnL0Ubca
DgZLWt6My9QXjxYlcBG3UQudI23ASFy9cVcvH+R6V4Hp0J4FvbGSC1+TnEykhoYgTAHO1WD0dkvh
hXorfgq5WCS93bPODIJ8PudTdj8W7PyNl7ZW8rlAiDGd0BaoDAtVFB/Ky1HMOarciz/RaPkVRbKf
bbYgkM73OapMBXKIh9ldz3lPRRwWGe0ZFOPWSKZLC7I8cai/QWnRSj+0UjbyHZ2OUR881yAg/P3e
X7FBuHcLXAobGYSMBbHq9UExLGFjWUh97Re3pg1YlhBHToueTQ1zbehQeUkp4/fY1FJ1WkFJZ0vL
0RYhkRXQ5RsH1z+eBJLrvFFsLBcENMiel69UoLDzTNse8cpZmc0TgNYae7jKVckewSKuI6uoeq5Q
3TFGZqc+ikVvrMfLKQXrser0Mp4AG4owNoXOyysYghaRosRBD2sOUv/jDFoQi7GeHK1f1blG8qSk
a58Xuwn9mMAghptfmx1QmmmcFjiJeBL/24taAf7sUoTIV83p1xu0AG7qBej+HH51bKs5YyMUIuRw
yoqG7fMrC7FaMaRfk3rWwGYWZJl+MC2Sy7VNy59D4o2LWkve/6ZZrBR84NVhg8EGKiT2a/LlYMww
T9GpOvQltg5flYEw37cu02sDTzD4PaQ9raSN4yW2eZs4Y1AcExfq7rWoK9M9yNau9VXkKt6s/md5
/Mb1vUwD1+uDNI09ES4/yNTaP9kKv/VUrNEysV5Iy4OJUrF8PwT1ghwK2FaMzgNY26j+AceW70HP
evma8Q1hcNf5kTmDDJwC9Nz+fkE/ewT/XTB0YiIHui7ENzQqmYG+VqxoOclFJEqCpJUGI6AdJHc2
ZhOmzg7QbBMix2YKIl1KFj+AEjNq+4B8Ko8XaI4z3ocN7cFTMakgzemw9AGDHVq87hFIKC8Ish51
ErteR1s4LTD9iBFlmNNrlXHibJPh/1B2njt6IlvbPiIkoIh/nxy62x3cTn/Q9PaYDEUoCjj67+LB
0jtuS7Y+acuaPfa4SVW11r3uEHdyY6uijJZ0Cv68gxlYvAmo+vVBaEFISFVi+bVvq8Iwzn7exfmD
shTwciDMjEReWMz2SzyihPgL+kUoyy/fEs49AAroOpkQ2li1YJ7w66qbOx/mZ0IO2tTLZP5ky0JE
R44a2NVdywfVBAVFcoPIzjnZMs3iBzpy/o05KTZsL/co1pROy4huNfHKx6oRHmUmuvj7asAis4Fj
0+Aq5owJTXwKmlBtjTGYizOcAO7QjYR2MaIc2aI7O+7ehlk5Yl+7UfC0osH1LFlta7GeogHO7+eU
LKLd6EC/fo7mvpv2/GNMYog066+1mYJHkiq6lIgqAv9eoaEah9j501ra5TwnYoB7yQsDxWZJO5Es
xze7M/UA3Q4mSwwAAlXEOTSDzXnijw17dDr2nOwTRymxS1nc51+tUnfNPaAUf4dcNHtMIWDzNW8N
ig5+RKJBdyFfp/OnKFCBvpYmDJsHVOCUughfeAJrEc7WQc21/pg+dbg8tludbTNibAHVyxs2l9Q+
yNVa1fdC0hBNcUlkU1hXPCIAOl4YGOFyb1IlCYPL24whTELKkvWIpTEa1b/GbR5Dk9V0XyMbkd5Z
y4TRBhHdFNwQbqIeExSkXHjZJXj8XdefPEuZ4fWRONOIyLq5TQPXwcT6ucLw5rZ8Tm4SVoJI4rw7
GQ5qVk7t3raOQ4/S+Kjp1oAS7Znbg8jEpVliSJgu5unUH4rbjCUsGiKlmwC2yBN9uO8n7Bm6Y5np
Mody5Tk9ZWVBRSufBrvKEHL2eF3s5WJ9wjoT9fIx29BgTKxdhQVaFefjbP8oLVrA18JMPH+XwML3
zl6U8qn4s0vZ07gBr9PMXZ7qbvTrAg6KG+F+XSd1Om7wzhwY4MoKe1TevvLuhIHwo9gA7AbdnqSN
wh42fgx7763OG95D3kTUjUxTeayECMnu6/qkBoe81GOU5HO5VeWwzPWYVX9NDSH6twRjly+O6jJ1
KXpLANjNyOrPjT3xd+FIy+V2IQ38GZrmApPPFSbhR0Dgig9cdwmITzDSjDw3nt928IVSsm+wY2Um
gDY1rE5mqWKOMYMEtgEu34AIC2SCVd15EwvGh0j+NR61POG5YiaP69cSVaMfPFAQyf+ZBaSzD33T
a/Kl7SkaXqpCl91XxwjGZXBTZGDFdsS9XOfRjuC4OYbPtcOOs4zvFYwzOHNtnn6KW8PkxJSmrjah
EXnRSUeL/1KktW+eLWGo6oKDYzfvYl3iJMOAVqfHqphZgD93SLpP3h7+SkWxSeqkL6FSxb79cSTV
jG/qNoIbUaCyGrom4TnhTsru4UftskDWb5i5OTcP95SbT7Io5shWTZbiGW65HXMuOK8cqR0u2NSM
00dd8S09xUUM3LVFnjwR8UsA9atHnnH8ZGkNk24HMTDUbz4MnQlTFNqZH5YKuGymMaRvB9VE9e6R
Ydp3QdifS2Y5S+ewbLaQMwqX5+r627U9Xh+ek3LCb9Mktkb2hoZZWu10FL9hjHCLWUnpJ8BVc2Kc
ogFZATC/y2bVTlJED/Y8jv6TJtJFXBPPIaJqjDgtk20mwnr8RlPg12rTAZW3n9HesWf5revhFjuA
gcIs1R44ghdWxox3Zu4KzkVbzp/WdjO/jdhTpazgnpla/T/0JXZ9T94K6K7wA0XGpTUOJ7u2lq9V
263COnjxV1bbHGg9OXksB/dCrS8QSEq4kg65fF03pYhmenZWsAK3PDKpUeadn7eo8MZBNeORaazX
HT062uoqhV/Wp3Dq54KNw08ad0vkOSzgxh5A33xHtPCqlz2nUN2yBbqCt7HSLSIfLOXeTZtW7uGd
TdBjOQq+wQGa5LkuVDh/T/0S5vUGK99oPIHy9yayFJUUzI3msjm1xFxB+iS8Xh/zwcrso5ONc7ur
A7N20HeAZe9Gz58EvXwA1pE6dmUMm1xWMGPxvLbSI/IGtsXJRZR2D7bJlwrNLVNn22kyTokUK0eG
nZkpGUca42QeTSrkBGdh3gr5gKIV1eeh42zco2Nsv5YCp+ad5Q4GoLfm41kGjsMA/aTPxq2aYpcv
PhvkAJE5lZA2b7MlO5s6uR8aWu+AamXZDZCmc0zyHd+OSX6hn7HqPX7Apf0WhNOyjJY9fnxiPCCW
oFbDVcfZEAvCRBCXa8e7Am9p/6nolBNVD2PVQw4xy2SuH5nzNv4zLPTlXUTzcpblVsCB19QVsPEh
YKbKjJeI9zz44Ztaz8VW9EUzvWS3nTWxrDLbYt1b4pIxWd3sci7xJYjDeMO21r59LVPWEsK9bfcr
5UCbwGtQ1xV2KRFCveEpztm8Dpgk5M7zwLHpHBtUYn8xT/m99SMoz0bqEAqHSpOJ369FV0ouqx3l
DNnxpfXwrzD9RJ97rYDsGg32sic1qIn/WWeyDX/EO9o1JMgz4SHLU/1zeWz93k8wvMOQDJYaIaWU
7b9eTltDWGJxZsc0EOxCE/WsPEhdiXsmUu2wNSGHwKcVqoh8f8viBlvw1vMSP7P+J9q7DnDnwIEP
9ZcLfF+k0lAwp2Vk4tKJkaP57nlZQ+dLQ1fVJfQmcZSWyIsLHJ/sY2daunj1HQgcjq51sp/DCgYp
bJAY8VbV0Upg/5BWzzAx6WGlNWT2M1w5/cEJFfX7X67z1xaWBlb4LkAbCB9ad7wv3j1I08BRQhiD
f8nbgHreyhI4VqXA3vYeV+rQu7hiNNwvmLnzjBL86OvX2CBU780vAOp+rF3An6/p174e/bBP0CoO
PSHmWIsjx7tLojUqbVEk1cWxqqWfdm/3bWVtmO5TrHsxnEiKavrQoxgZnlOIWH97e++gq+USYD+i
q0aLA4TFY3n3eWWW2RIAWJ1V1vrBK0+p6hkqz9P4Os1gwsz3y3B4rpx84AIb2RjtHv9exzkls7Ts
72kai08dRaCHV2OTBl9KjPwduc20BVHn6mrAvU0Tphht57rDJKvDOVlstePzd69dRiNFMjnbPz/a
XzWuy30xuGcjRKgMzP8bCllBc/EgGlOYof+FEpX2vHmv1K136VrP0K8kafT2/zf2SQyeCBla4EEH
WeD90xQ6QZSIFuciMkT8+w6CcPk2+TjxXVLZje0xzLIouWZe1qZPTIapddZ2R9zYhyvTUd56KnNs
7PlOOnX/mJlEAD1zAHfxFd/DREBgnjH+Rl5Sqr2KvEkdaOA7+dUZrcZ/xcl5Rifi56LeMZA24jtY
Nn6x176OEdUO41gf//y03+8BKLWhzwF9EPq0IFTv9gAgO7BRGthLOGV8LX5vL52gXYb61bFHdqQ/
/7h3Dg8LiIH9HjkKIAb0xr8hPxwchu2aFWFNqq+arT0v8GnSafMDYtUOxmygg+4SKDoYmLQLoScc
PPuxdMMherZqh0P+z1f0jgewXBHQBRughdZkIQS8W8p+pBJaz6Q5Tq3v5wQ5BBT0FLnzUzOZKtlE
zdx0DCzT+K6AVgaQduOCCM694ujUZh0iosUoESVIgIaHgaBB+d529KALv4VKNEuNPSlwOEVwRlP5
TJlpHivJoiMfYBTmSTqj12ysvPeNTW4y1Dt2fZQcsPdvq/2fb/fdIQl8xMkYuJCfF7tiIO93Lzxi
/qKGcp4Oidd4zglU2BbHqova9FmBKFvbIoWJd+97yUDdm7VWdx28Ij1LPw1QEv35apaJwn8RJC4G
g1CC+zD9gEVNqtIvNCEvcpWMvXA8pBod155ecbC7HTJb+2B3wnowyoJp9VRpMZ1S4OjqGbados79
82XcRIv/vQ7imPANwnYOG1uA0vfec0qyKsu4cQ+6rIwfZuSPxr5xZfnB1nGN3GuC1nL0lJtUH4TT
63bcEBJSdbDWsEWbr/2tEY3MjlN73RtwROf9+6NkDJdxFMFU7GbxoDw5qfuI4gr54+Sq6qVE09ug
EwE0n7CMlI18g7pInO+f7/BdMcIZirp/metwejrot9+bl9IAQd2GT8tMHx/8chuO3RA+FszZnuoA
FQ20zFj7F6IZ/0nsYDEyLjKbSVAvtfumB8mAf5uHMKSP8Kahdv/58uxlkf33BRBJye67HO9QxoDK
3y1C3VuFznGwuBAGI/bke5jVNdC2n+Mt33XtYSLdIb/vbX/uNp1Q+qGF+4t3iOf19X5qIxdPCycO
beQc2MSfc4v1c+4q3zKR+ZGd5O2xWWecFlaSmnezcrJoeuf5brZxRMM1OCr8jxNpxdFfVtz7UoEj
DMuIJWOVTQ9JwrsFJ7ySKZ8v9BVbe2qjddkRXh4Bt8wqMD5Qr7AQC0hh7r6GiKv+YpVh/7rH33Y4
GEtMufD5w4j3veVjZsNGw/O0Plb5UHYXWiW+0xIJJ2h7jRPAOauMcvwJd2HYVoxPK8wywHCk2SLW
BM2A7JJ0V4aZrfaWGY0elkp6PnVjA39L+hMfeljWYX6uSq+KD4ZReRaUnxZkKm6I/aw2CYjffJa5
4ZTf67gSw98cN38jCSzfT2h5QGhoP3wC237dThjFxUZMbMGFMB5QZkwL2bkbUimSx0lgZ7phAk9D
Iyt4vXv0mzgNJbUDtsFUoRi3k9OID7KIXbIvE2tmEpyOTU8kWLbQnqwyck92KF1rF4Ku1qdWzx+c
AlHGJYvbGL0q+lX4Kc1o1p9RVoQPg1uDcWmTBurBhapI2aRD4jfi1mo/u0PlGTVpHngAHgunKF6n
zvTKi12FSt4Je3iNxyb+6jJmQ7GZ3Uz57IakJYjPvia5LJmuzlDCNiEEZbC2A1mi/b61Cn84VSHU
hUUmmb30Gr05ZgdNG+w4eLmdxOT8ouvnArO+9codlIteHYI85ALhL9sVzBr4zItZLR6BMsVOIDYS
jW0BySeQQBbb7U+x0nP0wMYBEmhlbJDnxCK97oGpT1BtlSpNsk5rcqijPJ37vY4ZCV/bBveSg25M
Zsd2mRv+uU5xHySup852hVFgMJZgD9tuFHkX2QsfzAKhYgQE7XgyIFsRszBB9h+D5H+BXWYPZA9N
xWMbFiTmOkixZ+aUBWBtGhVPVphI3r5o8eSw5jJgPAI+/H2lbFZTF+qTwb+dd6ZJ6/5k5dhsAHos
MC8gTJAy7c0QIcA88ttzibVbfL9ix1Xjzc2dJ9z2J3weewVkyMkr3OaNE08haaCu2ZhRKH9gGxIb
+0LRbJ37NjNO8IG9/kOH1G1b+crTh7qLnHjjGFU9nb2h0I9G1mbDNh08os1z7GH1IeorpU/RZOPf
UyML34lgROpnGs302lcGpSGrcvqrvdn70xk3VtxuwNAg8rrMeped7T8Dp6bFrQKOeXPVU1t+B2vN
xpfURlWzY6LbfIEaDVVuSZNqyKtd+JGV7mfvzoaXN9yPNyK3Ng2HbSBCW3lGLj7A2ruxTFbgnXqO
nUhAFUYKENRUmzwuI78isDedbVKxsZ978oHsM5B+U7wa/LdH+Kf29IBoCv5wZn6ZJa5z9UYaCJjO
kcZtcJvGgKrbAL+YZNc2gKEvNtwFiWm/xVAsRcbuMhTo5JJxGIiRJDAy/GJxsHi0CKZlPFKHDsKl
u2vZsdIoboKjm0+otzfVqBNifm5oB9FkC294WiDeJIo48PuecdUbGu0qXDzC3O4+mCfxbxmVJJgK
oSo0AgV0GQIO0CDQXC/jFBNDUnWObkoGfZtd1DeCTi0x7NoJGXOxLXKS6msWth07zFp/EuYFfgEv
E8UBjGISFK020Ora2JBqNiockvm0TG0++4PThhu+plRtxWTmzHiybJjevBR6MpqF1ks+K2aYXxii
EYLEwc8SaAMjMbaxL83m6sV9aDBZ05lJclI/q+R5vc6IABroBcIrsuNoGDQqcpi68ZSOWQO+3k3s
KXgJ432sPngEFnd/OVpvG/r/lQ2cbPgN4hQscOWleYHm/esXik43ZvLSZqc+EvB2ybePZrbGxfis
gPk9XKX0wmiXNJ3ov0XYPmsQvUkWDxPYa/FxbO0p+6dpVRnscZ0ZfBqzW3ubEK+DVp5T7qhKVTR/
O6neIxq0QKBLSwVOHwQw8u6gKssi8ozQnI9BmzjoqLyCnjNtrALGkQ/T7BufKK1P5U2Yhgvirv3n
3qmN+WACfSwhjH3+z58rsJsd9f89Soa52FYiYqRAdJZu8L0TeNuYUiaEDR0nnfHZrQW5WWOx/BgZ
0stf66LMcnx9tHTIlKPzdy9xB+RNKki2V71TiBPb+1BzeMIEj5aoHXq7QVowatyhgd0PMWrpONit
W9wSYpWOrysJYqzGGP1IwOJv96RZoYufbxDGEOL/A3I/aiAMaDMgDz7dQHQIQftb5pML1WT9QRjY
LBWiSvkRLa8aIdtt+rvO/rwYJt2lLwPQDg0LhDVgY2OyReRnEuEJwW54bjHwcXHJgY46vhLZxH/g
ww9HUNYpL390oy4Sd8hhFPZ+dhZQU2Ss+m0lu0bez0VqpMTj4dS/MyKLi3DHAZhiRcgSo0yAZVS8
0HHchAira6vqLLqTEGGjgyfgth4I4GMc/ufXenttv7xWfGH434Jq0OJDH/h1hTCphGSetsZRTsVQ
fcSAbhYvTm6iJvTMiSdmTA0TynVQsk5EvEakocVYx5/Hfd9o/tBcIAB86vBKT64kC4bFFkSIpqZs
GUMdxjx2BkT/GALsobvl7cck9wHdCTb6a7vO+cMV//eOAjxel56dfh3RFmX1r3fUwS0f8LSIzvVt
ZDdbVlbdNXWRZXdqzBmXYUlTIsRYGVeriq4F1Zw/jRDo+Q2h20VchCtffT9iPaM+NZAOec2xnfIV
elnAvVZ+QEO4ceA9TQ+qhIFbwNsRHdvaOu6Ybwoj1++kdy50bDkPKxK0KiPWKZpRekh2wnhRpLEV
IAzbpBBiUgKyhiIe/kUYYaXPqFSF+loPjhou5VA22d6cgUQ2w1CwEa+swbrTTAuIgtOIMr2yZF7g
IkNCVCRmg/wwwx3C7gw6xudXyHK5WjXPk/NowZdu/tc6ianuTZBbZq6RKNpNG0i6fHIpHcpid0r7
7lse+AZcYK9OGSNTZA/PUYvry7cckjSlzgxjBlLrcmKtg/F1SC4r7S263UqxYamU6vS6niA/J/w3
OnFC+EH3NQ6RWOwDlLzMiYIai3Y39HoDt/tFBGP3mWWckX8mgky2iNF+YkDE2UGMVNl+JQRNURFn
u5wZVrbMtXg8mFFQtq2EgJVa4axg/trlrIzp9aqzm6gMZ05uEfHzMgqioXfsB1v6Rr9fZ2LryxI4
qPCg5e0cjtmK5blTPn7BjCLt8cQhATf6J3uVQEPmz+jsinLaoDqjfNvU6O66r3kK+/2YaR1Sja/0
9DHDZ/QxpRXE9eO2WfwU7YVJzDqj1YVNQThoiA4H/YCR/itkBNsa+wKLrh37dBKHC38uqnFjunpO
x23VZqi9+H0r54NSuoNvv8zFVyZSSUTh/Cn3o+W1iQz7v40yB9TJPZ4a4QeR6BAQ4qak9Vo0bBcT
nXa9lyRYe0fE0Tmj9dRVy/h5GUYjf6s8ySJg0rX8v8m2lm/7Rvme2ozlvtbROAaxAYCDLoPr8bZX
VEhhnG1b6C44x3EZjSaOG/By++3sJn116GvgtXyDOXsIJQCLty5hhrZwE+2b9JEiZykqDDgGOaxS
ry6/BnWf2U9GsHxWySp+NDJ7+VNF3fAClJI277qXI0/Ixh/YvIxonN379dh1Cvzok42pJj+/Z6DO
FlEntPL1hjBKLxhobGyCOlsAmuziNKqxtokho3hbejbJpyWsDf+I8yAN5Bj3gbHpDaKs7tfPf6VB
eiFcbiTQqTTi7zYG4fMzC6Yvjl7Xk0PogCWG+y41pu5Jgw0VGz8zxXSurb6g0jMStFhvdVy22ZEc
6AFjD9tWy1BdpDNXO+VykUOj93Tal9As9XMu4rS8T+gmNuvyXPkseaesTzmhz/4bqXX095qEAfs5
0ZXfkz/tGKM6MpkiR3JiaCmuTc763E7CmLGMbMnS21PM9JiN2006n9Rt1opIqA529NIqPcfuwnrT
EfOua5Pkk8IjCJd5RmDmxFA58OZ9KaYsO/ig8PZhXQsdxeGR9NscGEJ4AAoKY21rw1jU8XbsBsyU
53CUX7He4hBezybodlw9ZYLCLLZFRvDwc4p/0/f7mTWzbHMAt/gFi50BKUCG+QLJMpKSf4tFqDE/
4oOAfpMWeUTtmsee/OK5QWZ9DG/E1fXvq/2WQwApahR8bcU0cOwZCFCfijqwZvqcxbFgRfqqweF9
LGYxobV8Kv14TiAI09YEgGnnLEPYtcUP1Zb8SNucvkJZRZyNzdAcvdLaxD10gDi+b5ZQWy/FqWkr
rDCfmDEvInfpCahTHRaCxRHXT8/YrePL5UbnT7Dy8N6pXN+2LiaSQU2n39r9Hf4RvI+6aPN4hy47
q/lGyIFkiyDg8OeavVFH1n9e5+IJBgL2IejtsXzl3TTRAcBwTPex1KFxWTfaos/nHyM0YEk0sBNo
LA5TQ10ZD+GhlUPgyTDTtAr7WpeETWyGG92uMCdsP8FwWzX+nBwF+KSxzlACLtyF7KY5KMh1nj8F
UAnZ6WrNhB2bhYUVP9f2IsKPa9u7CyxsI6+u7MSyTG+62sGveaA+NkMo6p2ZQxEcezkggTshOZhz
hsuwVdFlXjIDa917L9DIcScefomPD8XRS4DNGDSl23aP/p2/Yl3Efa2NANsIv/dOk5w5N8OCnfEy
yEbgoBnadGoNcbpwWT4bscURver+bPwwuAlllnCAIljg6b1buwHubDfpOOw6p7j3GLiJfo9JMZ90
GaQeT4LEG9glUtINHjNpjI3crNtb4OqQpd4EXc+xdWs/f0oGGDLAZ/NJBdysHEI95Wn/EQsm7MIy
o+CY+3NN+S5Chgkd00aIu1DnIYA6GAH+WoH1tQHhKKuLy7QUH/vSILNw75R5meQbx2rZ30XEtvAB
e4BR/aAMgZzZjFVCcQWmToWSK9Rq2xG3s+5uLZBjMYKN/vk6/XfyX5it2MNgI74kmYcug65fr9Ns
ayaJnmgvqy5/hE0E8xJ+kTqy40uop+hbnhabzBQuja/EeWbC2R4xLbFOgcogmqxFAQwLSIF4Msft
zvDsMj4Q/4oN7eKFkOyNW+c+jhCJjr1hFtMhnu3ePtVt25FibvaiOkIMjA4i88z8iJ/BhE6tRnp4
qSHJh6zohWg2ZLR/u9oz60hvYkz+moPZVZjWV8rj7CjGrMU9Gxj2leyxiE+6KZws3JH4Nxw7Gajq
OYupnC8l7Ihok0LaGPfFkId8VVNaLXQ5qLlyXxs+UwDlASh+WokJC54HE3S11ljL2ol5NozM2y4i
+2jZVEsXVc1uLBV1wSotr6zAwHXPoqve42Ex468qMB082mbHcTvMFafyqm9vVj6DzzZ/VGnN99rc
6ouAyg+ew420VwDIZdvUCbFMgwenpr9yct/1DaHlQsLAW96xUAnRe//6NSQF5saNdNAlQxqmwL8R
Cedb/bKiUdGtjmDuW0HhcaMbjWkMnW91X9UlBsbu20okWzvNKXICjqxoUWRiiXmHMa4fbXuGPWI3
TkN+R9x3/pKpEokREK817mB7LfcPY/BDAqBr7YOSk3RrhRKGYIen2XYl33R+t5woNxOQxnLNM4o3
OT3ICJ9Kyy1C5pBDbCUXEFErBThs5vAvz+q3kQXRpzjMO8yFLQgs75vGkpuK8BMyLiPuwu4XA2Fh
twd4nMb7JtLZQ+v1dOKTzBRtuQ7VX8fE74ayjKesZfEiT0ffBt/9vUDAbiUZJLIrrg3o13ieEMR9
wRY4AQ2ZjHr6kMUFo1UrgN117KmMcadByzGc1um9Wr+0G9JIIKeZIHbzx/r0k7ZUOFZ0rRtpWzvM
NYFr1y02LmZL3dsTmNKmJzMiPs2N7dic7a7+xPzLKo7FjU+48vP+vFn9NoIMPTAsb4GxmGEgcX23
WWWVwBeUSJJrnIx8nkViA22sphVeXIVEfSjDwpQaYY1PwxNJODAwwS1yg5yY/6Cew3aRobnV/3RT
etbxZ9V9K0/y3qJcZIdZ/JtWEY9p5xyFjgyTYM8XaEbXdWWWSUIVb4uOH//nW/ztq2L0j2wBESex
MgFSi3cLEL8dVkAwQNy2EmOHW2DxlAxM/Y+p2SNNiTmirZNfKuGcK0J9/nYe/D4DBddlBMrwmxwk
jwCmXy+A/QGCx+SMvHsHvAVPQSAbl2loBHzs8GuXlQo2rErInB8R80FMTNzwg5yNJH8COgLJQiUF
7UjdUK0/P57Fz+wXYANjKXg8TLH53k37txloFLXw3IVlXIbbFknoOvXJOkEz0T1gYm3I+GwMUUbC
uQc1nz3ZzB5WvTuaCEiI0eyQCs8cZrwTLkr2/TSlM2eZSa7GQwv11bxMeQ3WuL7rP9/AbzplwjHR
GFkBHsSkwf62aMdpDDTGpMmVVMWC0FzbiAGB7cXQqiReQh9aWfjiQd5KO+TOU49dq6MxRw3qovu+
YlAxoW/0N24RXcq8bt3Hn4vzNmMxyJI1XlZwBYkvhoBR2SOsTw3yDY7OrWfIGYGXV6MW7rWjTXK2
fUlOyweM0QysNW+PdsazCTSwG/2/0FuWT/i/2BSfNtXRzW8ZWp3/vjKySzJZnKB1r5lNXjqux7Ko
9iQjMYfcrIWOGozSeYpxD+n+Upb99vmEMKYAwnnyixb2/Qhd4ZvQzK1v4IZUO/oHoF/Rf+C0MNmj
BR92R7LbyKJK49SpdknBrx1WFnPq/mXejNTl/XOASIM0COQFxS05JTd5zH8mR10/Tr1SRnyOqfCL
aduUVj1Y6DDMIo+3zmKK8eyxb3tUK6EGdo+seIwOOvMXbPcmzcM2hO+mEzjIftC2AD6FZBjp17ZS
yv5gxAzJfuApCkhbMnh9y32MJR+CUAYvjrCaBvlxI77myPmxLa6WrS6fBc6nNuR3bOhudL08oip7
GbOh7R/oWkBr69u2Ew6O/JZCmPT2UDZzfKFv15J44QJP10zw39Yp/uwaiEYbrO7cL7BYnIfOnGMf
nHu5rDQIof7loANyJxvsPPZBgo3VjpxDvnitTdE/rSdr5y/abMKzFsjtBmybc8LVEEKLg6IfecL4
kVFGu3uHX9MXBA84qa2Xk+feFL16fbwAyHkJ4h6F3vJE57TnalcAfVIJD4A+ZKa4dfzxNMdOE2oc
D0y3/uTBb8uffWPEtgmfbnSCe9fDQPDHSgBbdZR+Y/t6387c8KEze8P6YioMVn/kieA1ra9sbh1K
xJY8Mgv+UOshx8/HPryEmcHzGAYj0h/LZoxeVzLiWlFWGGRREDWoq/dE/YwTCEAKpxvMygzm+2Iw
0+Kb2ZeIf1pnzkAl4vRfGVcYHlucGs7BNY0vjKvD8LwOExpH8rGYYcLtw4UI+6tb2iWSsNuRts4Y
VoKkm0g+ui51TOMejXGELAf3bK5m3WC0MTNj0GXPjpag/P9OgMNQHkOhB3HyKpzqNuidDJv0D7+B
6i2gY59xZumat96GW/VMtR5Op1IkwEtx70tuLbhNL8oqmUoMWXtz+FQaHu3RwMKYDroeqw53MKKu
sk3GUMQlBF0F6Uvc9hgUJyaGT/eN04A14qoH3fWLnWnOMDIleP0CAt+EgSIy93MR9Ys9ncYk3ffs
z8AW3tmqMrn3SMd4KQKngXc8O5vRl/aWxGn/gHXqrmB+yew6esg1djJtGYp/Y9tIth3Tnr2WBA6J
QPrbWQos13MjuZbpJO8A+WbyGmJeTe5geCgx8+sLt8cdp8/HxzQiqwkZXxefwdLjfRG20YOb+v/O
OGkcyqDt94M1PueDdt5qcqnvyGEIXuZ4VDAswvHSuF50TeLRvMfPNUa6YOJ8nLUEn8zl/MCRmRya
zldPspv01jSnCUsro67VFpK7f88osN2pqD4JLdWeCQBs1yoddn2oTGzGZmVtwrhIvnH0zxefiehO
AF/sq8lp761kTjxKKul8sYfUfEN7oLelSTSE2WTiUBlGci9145y6phdXUpScY2axlDcDwptPypmw
sm+ajzkqBaanqBl3aLeyK7T46UqYnzgMjJQeWiY3x6mKSgalpbMfjdg+tGMW25vUVN80E61tZ07B
U9QY2RdiX4YzVFaiJ4RcbJonxG9KYG7fWJTFXWvk+YZOKjpiv3vJrWzcJ3OR7FEb6F3TwsE6wMgh
1relH53DqcAw2Rb2zqT8/B+bMPhbiw/KxbAzdWBS2j0ZJHGcQ8Ek1CxGcwf9/3NTkvkeJBJvDQEl
kO32rjbSx3JW8sqQadxH2YQyzE+dmR5yrg7mBM1zR/AiYGPXxWrfwrLCClm8mrAutmjh0gOFT/w2
67zYGtrCe6Qe/zWjYsRzhyMrC6p/rFSZ004T2hu8yKlNcJ6I3M+5P8Qn10pIqw0rdhueM1bwcizn
TdvpxzmzMOtBnAXlq7J3YZwFMGBGMR/VVPfeHpFY1u6msWzYduag2LbwxD5apY3Pj53P4YE0bnFW
/BbFVRpuExeilOoLXCJT9re582A0CCZhw5yQX4I33jfXwHvZtcrwRGLjvy3JQJcuc71t5DfTfWU0
w8Y2HONbnTvZK/QHTBOHpr8Dyc4+Z4byJeCzXV2dyI5RdKp/yp6wjVjUwbGCq72LhRE0m75XWGf5
7LxVLVTJSAoUDpwsMnd+0PpPNXxAvVuygp4zNcZbeEc8+cImmMQPrJiZZVj9aykdf9ep85TlVvS9
zPzx0ZU4qdTKGr+oIa6MrfB0uK8tV8vPysztz9Ec0i3Q8Xkbvq/so28N4V0NE59YBuM5yiLePTjb
TuYYyxEz/8HwgcJONgKVkom8QRhRK7Nt2RpwLWMMQ4+T4dXnoDDyByFxYYIBO3/B39fdYgJj7tvB
n19dsM+rV+DVTsPYnkiVwpveMoo7kqKxaDVkePK9mblI5i5VDr5qRO9VRcFv+n3f/ChjP/7Qh4DK
ltW0lzL2PjlpIx4FFUlRI5FzqIT2cG2J0VP5vC18ksEbMb3gFBB9pa0fedmYleAE373UXdE9RgDA
WINO8WMymY9Ok7dbVShSTLWEWNf1Fm6o1fKIiErqqjkctoWdd8chIAtITsPLlBfJk+i9f4NhGtmP
hvDsRu50Evi9nyJF7AspEWy0eVaM33K/OnSMDu90mjpbux6tf7zGmu1Nr7CJr1DIbRFixx+FgHMk
3LpNN70u7U+NO1sPcWMOr1WYta8hJ/VzKeJCbJz/x9mZLceNZVf0Vxz1jjami8Hh6occmclMzpJI
vSAoisI8X4xf74WEbIspBel2dEVHqSQRmRguzj1n77VRr13hk6Bbp2f1S5VkGcjzlr0QjwEcJTvG
DEKOXGYhuXLI5ViKsB2+9LHoFtySVrIsBuE86IHlbzyPecjIckKV5UdfXV+OX8YCAeCkk03WLg0M
7ijXDR8zkqM/s81iKZSBDWhdyXcmwu+NQ/DsfWM5Rydk9EE8RXmDiU1e40CItnJkPs/NbVyL3iXz
oA2KbatDrlhQ67aHKBTu5ziEC4U0Rv+MFSLYqJEwXhr6YsDL8/x7UzcOEJyKDChF76tNZWfZslAb
8jM0TqilDM6G2kQuEwXEEdEhrVyMXSKXvpk+p5WaHqIStzAiJlc5KENlLuIWeQPuimirB126Vd0e
J1xftFcNuDeAaIF7zPzA/2LKysWNzBlpGOs8xbCWlqUbjFuehuFrHLVxi8gpttdxqXbqgicZ+Xea
2C+EJF2hWs2eyM4zMDF2WrWyqtxlVOYzQ0ubBg+7KQgkoecRbYgT156F71PXeUQnJ50OeEf3lQp9
stPU6oLOokHv1VYmdFrQXMdGIh/Locxvk8R2h7UmyxAM/BDLTdz7zj2+YGedF81F5uXm1qOa+UIM
0Vr4RrtOhtQmOLlHZ6MV7pJYAFT8GQs7r0nSTlS7vjClO6ysVOaHmFp00Rg+Nn4tTje8dJJNbiQb
dwpNMANme70YEXtIzbwA0BptOU9XCrbrBw3xoiShWK+vSCwEEj02LaJStbQXEYKFbdrIJ8HQYdvY
JDLomu2uMzcwMIoA1ouD4qlnidmq3TCuQmFJII9S1Hst7b+CQrCO1BRXQ8e6wBhT2eC92hWBhh+8
tCmdKT+XaC/rCwkZ85mdDNLBIbryKM6WZtLlcGFV4iJqNd4QhauuKAHslWH59RM5LskVsD3iIIm7
OuZtrVxxX1ZUPpJsJGmxC+99Rp5Kp4cTtairf4CkzraOPYwwvH0P25xo+8fB0F6EH6lfrFT5bOnx
1yZvQGXiJo4WIfqFT00SdQ1pN22wBqqbPcdQKi+oXZ1bM86tB4RXIYiyuNpkNLwXvt2zIwjy7ppt
Kfbcnjgyr/DFlgxLfKQhw4VFNDjJhlhVhBXSyq4YGPW4AybDvpHyfgqIgOgZQA6QuS8R6tdXiTCD
S4eB/J0rW21j2U2iL+K+cu/RIlTDRdS24VE1ffOGnxVjrKkNxlPWkwKQeJnBT6WYsMReQU+fLSGN
kS4n3J7yste0XWW22nYAgLCOGjO800KrvAJYUKyHsnwKMZOuyhKSnsRSvixKV73RrUG9rXOrWhBZ
ml5XWGD3EBhKHhGWEQN10CcWm/EYQWhbEJXypLUO1lKgnyvTyb9a+OoXNROCJbS+hDt6AJDINrIu
vXSD1bVZ+oJBHBsvyGEOHLGNLCIs6nRp210YFdSekTPes/dOXzSrUp6yVOULZKl7SfM7fDAwPabL
gBppGWnsEMgH7C4aCM2PXjGE2wY58Fe3L+NjJ8r2MIbwALDWZRu7NodpSJoCz8zgky2xwqprLMNW
siDoo9oyhWc5C70j7nJqP3bKn0os6ce0R6/F5VCm9maKADkWWBi8SPAeJgyIsc53pcy5T+3wuhND
8bXPIJglvpU+ZnogKLapG+Kyg2UYdgD0DJ4V22Ga6zKkr9xWv7SGoNiPo+QNJpOjYC/1GXR2vVcV
I1tRpdvfSoXgDF7E4qoNImjnSlg/0/BNnhQz0D0eh0pZZIHqwiP0h8Uo+MBlb6DBLBgAtFCo7bsB
185VTdVFy1NxdlbnOIeqQZOcG7q3idNqvNSduloUYUJ8EdObSyYlFbRDE2hfpFmXg0sCzFBnLyrG
+TuLqFaQDnrjrUBbDCuXOQxkBkBVnzTwcvtIVbSVV41i4xAEsvaVIqZRqRqrbowfq9AOUMnXxaXP
IpYt/CKTK6lLrqHRup9SvcVDHIJDQrci5F6LI21Nkwjb7dirxQ1i/+gh1m0UQfB3l3SyCgeGWmBu
+qgZrlGLtwc1qMyt48VF8zTG5rjykNuuXTtK1qmk2kN5IfdmkJfBXdykYoPQtlz5af15CFVna4W2
vupk8L0offmJ/L7oGa+PuyJfEUs6A9mlHVvhzu5SZU0rsQkXg1eg6LOZ3Zp2ARZ0TKxhPSIj2gcm
Yow11MDsgSxzF/HaiYCF/ol3nx5aTOvSlrv2zq1trfzWtHhdaZ8kpnvJ2M+SSMNjkEp+S14dQb6T
pBDUbuhtKzd2s6vZRUhoppbedPFYqpuibZ0UK5hDYiFuLL9dB56d5+tujAz3IoblhHKrSDTSFM3Q
qJcNe6TkoaGTA0rppKQZu95TLkO0/NT+cRQ5G4IHphu+DgZNfWA+m3/S9Doi4EAh+eMTDNyhJY8E
xtw661Wn+Jx2g3KoW5MtdenGKBZJAKSjUqHX6z/RPKEdYIQiL7dqM7q7EUa9vw0NGVjXsOJcY+/F
9Fx2dhQl33XO0bqqkT+uaGKG6uU84XSzks/rc6foWx3VTHY1axJDJwaNERcl3OzJCEbnCJMc3TpE
UZ7c50Zm5dsuCP3sXvZ16FwrdcOnmWWQs8HV9nuLDUYQ9cp1U8uEaWtv+BnoVrTMrOdllhkbXxto
i/D2lk8uQZ3eZTik06U8NWESp25hADhaWXCSEVo8VvAlox/9qX00nnhVfQKF/meDpBcBhZxSoYk8
tLxVzQsrHbgNGrUfjL3rlK11bbQ5vS039mnjJaUOVGmZ2iekqIws5dLqoGTfF6NqV4z2i55sF7hq
YqNCC8s+iRL3wQ5DnhGtajtEL1qd/KrydInmqy4RVJEvXyALSjdA1+k0zUYbrCo058JIHZ4n32R0
NfFn+suQugYTUV83/Em9tegVKeFQl69pQN+ooILuGUpTCyoXhu8KAhiVHrcc4hB+Wh6qk1+RMAfx
qA3NpEpNAA54m/c76b+NAqAhCLbhzAEMoaESPrNDVQRuKg1Nw580Hxh8sXb0J53BFkgnvIoaxUEB
yAVfw6E16TcceaXXL6FdluMF+pfUXtccotj/5ClSMqvIB1zajowgEzSu1xUyefWiYhEKth15EfUH
X8KczHtvmuFMrXEmw2gxMeaY54pisDAdPDg93M8DqkITSPvTtAuaTamMvnMrwDXcwiBIxBUY5aZf
l0zI+kc1ZQMH/Md24aNPgDC5Qj7FcEsv6apvcSTgSxnjJh9v55/MDWulR78rQfA3J8ikL8QEqIRm
CAdkWfX4Kj6PLTb15XgafwxmqLsrZSiGld8K/WmWdBoI3JpN7GqUi0kmKntnqq1xVJvE146kCpVj
DRbEYAJRhkoPdIiZLW8BX0ECN5NjCN9UtYXS9OKD5v5vtk1OoGsYEM3Z9jrsc89mV2jfHS1XK96u
p8amUoYaWuW5az0vzVHja+oqljjLlmAOJo31PKhUQybVH+iKzbcwMga0zDtV6AaqA0Uc4N6ZBiQq
tCyXFQZlha5JdZUFpHsf6Irl8QaQtor8OxVO+1WY9INu2yiYdIAq6ible5mVqNOmByxfBFYVi1sF
TGB/O4stZxFWkoCUnKizhJOTNErNcZGppNYirGT8Y+W5ePIky7yqC4WdBzN2TJqtqdvrMDEZCadt
Eej7dtTYMua2YscsIo4bbWozHx5VTAUY1CCF8LasmptWowG/k4KMtZXS45c/MhRF/iCGCI/GvMp8
8Hz/9mi4+KAm7b8jMLgzMXo7iSwc2DuWHN1Lq3TpzJth0qQH2CBVvNPINSO4onHvas0iJF1HFPBQ
SiKSllmf2vmBkMKMJgh+MusDG6z21ih4uqgo7EBcGsgkpjvq7ceKByGawrC9S0OxWfdrBj/5Epk0
uUUDmgz0REnUyG86/Qv/NsMVQE5GVBgPRtPzfjd9u0H9b3uxLY9cmdTcYBJjWuqQc8i26v1zaJ3r
wGkCoZoBMjUB1jSei7cftg37dtpXlIeO9O/oMy2S1kae2maIBPyOSueA+WMqO07i1Nmsf9ITIu1i
QGid8l3mTv+M+PopXzu5a/yBJutWO+FJZ28T6YvRsGWeZVdbYwji5IrQoIrUX6oO76KhSO5WhuuX
47RF9EriDUk72PrC1ZVlXmv7ma4blKjXd4JPVxxqoD50K6YFESdQ3g6vnVrG3QI+mPGa4ehsVqPu
gANSvco7GGyPyxWTaT4XujbZoX/36VqgSwklGWijNWzH3lVpjIxVAQhYNbuOIUIHUkxX7CDGqJHW
ycZSRGwtDTcDZsAEPly2EQ/hwvQDRT3qVdTq6UJXy7o5iI4ewhLyDUMdtOYsniGdlQ/VZG+vI18G
+w5iYlyy+My466ZZ4i+zQr8qOaep3uznKRs0wNq6dX2fp32eCrWnmcz86nW1NC7A9GribshM44nX
Szgtegx3lv8XysaZwwitm+BBnYy7qsXs77dJZkMIShpaQ8umOId0qDaVc9dbfVFfUk/pPXdXE+cL
5HrpTgP19qr0JviASmIcBUSsJuR5cJdOijcxsiYWMmIg1HTNBpBykgOvNpRc+eDR0H5bXlT4JDwU
Fk7qiYd6ZvqYVM+qYXnlfh6rTgTa9CALSMmLcrB6Z5MrpSc3dLBkuMh7JgkLxL8y2DjYfuQ2d2g1
reZp3vsP7Rm0ZLrYrFmAjFB/QCSFMvz2YovRKHCqt/reOSk7i9D17V0cBdyRViiLdcnmQVywV6Ec
wfiKImwW05b6EMZ7zRHhnRjKergwyx6ua6ooUuywLtpQaIA5IwcI+m7VC0NWFx08s/gWyXIR3ycJ
e/zM9wgJfP8bGdOa+LbKoZVDOx2SgQu67xyabPhqy0zZq/dzlpFb4iXY+aSOgfSJgnrqbHSFt4KD
WQ97pRggrCBtKeihtOhMILLEfYJEgVRZOj9EX66MPtWMS7MteOxmH03ehNpkQ25luGGaNplVac9D
YwxluW3KZli7XkUQR5aOWr4Zc+TcW0ErKGHANGlIZjIgcfHFk3+SJs8+kfdPhP62IpgWJdtA4yw0
/GigFM4ZCt1gjRpGEg1X2JTCFZ+ktqkKYO7IIJmENIJgynBPi5uwkKJqyK+0vERzdoWsyIWcLRyj
Dmn/Ck8EvZlMQ0hRMJYVGOWrijZy4vsu3G840PkPco1i9vmoPags3v8qvxc3EFYRCAJu0hHAOdbZ
e7DSO6OxY0/bdwpRPrtRxkW+5cLiLy6TPP7SO1DSxYLUZXTe3ZBWNN5xvR6romvYVecjRkz6ThPE
E8x5c0gxHaiLwMjiZlMPir+H5eiM60I4jrdErBR+xVHOOaMsn4SgJ9F0deJB1Sb74WEjYHc527Gt
tccZd5ed4mTcwecQowrZ8tpikvWAGtbICQMZipxQColgdc2mpqaXjRzjq5IEg/c9rqU9EqbQyfq6
jtNcWb5/9s4QLzgJEQZzHDIScBRCjzl7xpuCTXDbR+ybIWeHd0WJSpZsRM2vPxWtKsrNLOSYTXez
KiZOaiTLUV1U5XUlraH/+v5nOlt3+EwaH4q1nA0E5R11w9t1p1WctsEzElEZRsz8Z7kXTHKlW0Ow
rW5hUmawa/EEvFo4mXVCcLE5xpucvC39ERus4f9wa9Jej3M96J8wtoNdx5OmCLrYMjdiwncbxCD/
bT0jz2HSD3AFqdRaxY3Ykb//tX4r2AQnm00iPwDnJtDrs3cnybC1oVAXb92s4UG3bKV4mt0/5cnf
JduiqPe5HYf6zxsnopkFIvXkyMHY6lxHaGaG/RBgEN0OPavlgjYVS9gHn/RcncQnBZWFDwHVBtKg
85uiYuaqAqLMt2k+pula4u2C+euQRPWkADwIqC2wxKxymH72lgZHm5C50ar1rQf4118Urald1oiF
bD6eTIxtnTB+teNEz6E2kvh3TQIgriamnajb9Fh8KEn9vRJwNNVFRUo5wDLHeOXtLeQbYMcEE06m
wYounmHUewWxRphb4I9pAfhPK1d2aUOe0XoIRtXZ1JKhCSTbTuzaIM0lg3lizQMivBgaNXq7AsYK
FyQ3jMQ8Kl6mfZQccn7SCU49yUlpJUAWZ6f29iPbVqpDJoh9ct4GEsTmmySy3LJZO3agwi5Us3RV
JpJuVDrGwU1IXVp/sB4QzXr2igSxhDeQF4SDmlr8duZimw6b0WvqTkQIji41y0f0HgxS1rCQmF3e
Vazs1mOdZaAyFlqJcIrQiQkzNjuGZxFYhMyE7cUMkC7CFkLV7PydK0Ml9EaeM2iqGDN/6mzyLCtx
XmRO4EKymezI0an/xSSR+4MUE6vcTCQRd60qwCr3824AVzwtsYpkjO4T41VL3UEQzLjv3MGYsMuy
uMFHZOn3sN9tZRthFcxfACt2N5yERr9BVVV56/lz+kXPUX1H0kDUoKkgNzLS3r8n3k/US8Mo1C+9
aWGLaYCw55epHprNp6FHQ7CepUL0zWh7AVzJoh8IxFAJLCrLTMWeatrpyO4heBletF+Lm8rsleQ5
6RBKLKMmqIOjUoNdmcVBPlU/DmwLRxmGLMv0bgBRaNsiRC6BxSBlZ7lR43acPIhJryxFgnKPkGai
rfKttARvp7nNoFPP6tdFo9FHjFoPRZkbi0CDtIuj74bbSq9IO51UVJUV8q19PxyJGOyqnJ3gLD3W
esUVj7OMHkEn5BLGg8I5uC2EiS1b/HYA2cEwmC8bipC/hx2BSzLUHT1GJfMVse6sNLYeocIh3DB0
C7XcrJqS9KLE49xmnSVwdNPp5yonaJzT+CzJUhXhsEGIoibLuULOOlLL9vTC+Dnz353fTnP3kkQl
upcodrl8iRTcKPOlNCwNmt78BuvtntsFY5xXPbo5lKMNzkb6WWvD82W+ixNPKy5QVnDWZsWX5oRs
sbu+8ZVt7IyBvtZqC1qh9As14t7k26/m7nZZokivSYunUiwYaZrlnRokSbi2TRijRzySmbd2fD1y
t6ObmoSMk4kVX7KIZs0ecX9T32spY4gHoCFZ/9QVJIHT35rgHWlpUnmpkWfce0ndK7sJZ7NjAu/e
okBCQbyYL7TfE6W4YY6k2BeGx/03qW1Amhyqiir9aER2ZXw24iq2nTUXrAmOgVsbzS6WmMWJ8yyG
MvphEUQkHomR0btdPLZWdgxUq2FyPLvsxyziuZ+oDfa1H4QeTOYM2OlKswtXrvVMJPp0B/TVhQfS
p9wSzwrkcRFm7rBlzpRhcMGDU12gAfHb+7lzTcoIJ9xS6kkRmQcxyk2RkIl1oZ6exbl3i+N0ekMH
pCe0dyOfKZUMIkuaQD+JBAE+SRZvk1voC+hgHgXDdCIZffA2P0VT/LqVYLmYJPKYUyzIeMaJ4/Tr
TtgVBRswExtSErnfUBLjJHZwLV/QgLFpKBAPsTAsAoqYTIpS3WU2k+LIyKpkrRpZ22xALHfaluTi
8AbVGvPz3Of2+pShiu9XfdmTFj3lvaYYt3hu7jJFevGdUmtxiaav7pNtibeivTYm5MUKVynDSrvV
3BezzKS9NUCIBU+M6mjNMdEC8LTIO9mCBypTERGQbpnDSm1czSOEPiH2bbL/WsaiFWmtXgVBSB5P
4ZVOfJewcy6XBMkX2a6AEI/mr9d7a18MXl8sJ+ImrlM/LJe9VYM2IlrVukqqqPio9yDOLQkOPhPB
iYbUP8HHzruYjj5G8cBWYDefXJ7AUmeL7L3QhWj7BVv+AkdfEobIjGznE4pk/84zmNgjqaC7iHIS
0N+6QLpET6gGzpS3Oe/1fPoPMoQtdZO3o92sJTavkD5lYq24wkG2qIhViw5GHxjgMobUCPe1SR88
XDbI2rVl2rVdfvSDNujuIsVELJ3bhlzYUMIrwJCWvPcZlzHaQRs1LG0SH47k1ja3rVe6zzKu1XCn
t4PY9BXCvmWf6YgSlYYrjDQihxseqZ0n1zy16YOVBczRKeNHoABDk7J7DkR57DyWjz0gODYoGmnN
O0gIYbX0RixBK4SbZs6YJW6/OYnb7OyqqD6o2H9TkLOTBGeEc48mvYln623pkvoekQZWK3Z5r/RP
oTrGHb13jRzAgmnQSGuO+otBZC/r5/dL1d8bi1xw2tsOLRLsOO45YKJBJpmmfWrs0WigohvczlGW
sz//RCJZ+iQOOBeNYTfBUrhwho5EghTPc7txDjOYXfCG1Attyj83y88mgzdno6qZgrlsckv3J6Rd
yuzdBbsHjoJrjy7uJp/ArGQHTft/xDlqf0k3Whu+oABHoRbjIsHRV8SR1d7rjhI+eIisjcUcLkBK
OD85sltWw5YxXrglrNxPD7GKdhmbxKl50J2K/5A2ZQSCavI5o53n/9nLTBNyGPTfg5pEX7R6mZpc
K9Tk93ozuE+l1WhyVaNc2A+6YV5pbpblPzRCHkjy4ll/AUc9+uu0HFkig1NiuUUOxADzDcj4ltTp
6iDiZmBVG0qViKxOuMNXOBvj4/uXkP7cWclJjc7ojHaiagvqzvNiXRplUdMGJaMQ9FP9BGWcLc3c
9pgDG+JqAnTSQhizF8q2wt9oDeX4dZTXeIPn9i/KoizdCdI7fyhx6wuiL11vXMM8zoebMPKYENMD
KAhPLPSk/pJEaS9IXLaMaGOGqH4PuEUyex0VNvpTJRV1uwDVTTwmdeDkolQi0a2jju+xQBhletd4
Hw3/nsmkSnIYVEBEAnQR9CWFap1ftH2eOYvAmWDSswP9JyVIkVXxDThCOuxh140XKvZbuDx0KvDX
JKNs15UYI/NKTehywiCNppbJrL6fyRhhW2ohuZzI4h/mVI0mCwzCbIg1vmYIP5BfFEsXKYRDebeY
IWkdUtJgmdJV/s7thUZKnBK5CaXpEQ0JhTA6LzABxinszCDPV1VjrWcqB8KI8Zm7CQC7CV1VoMCx
qnTV6qh1v9l4AJrXkKwJiBWntohfd/y7r7B1/wkmrCuv/BEZHZNDq+2tne0pON0TEIW3dmU22XYG
PBIzQOHKB/PHfEG8edeTvVvSYrGJ2/boi6l1t1TaHj2SmlZkpII7XWl6ooLg9UsPuY6r1xt4vdZO
GSs92jqBCCAHaqAkDt4JnHO6cf/9pf8P/zW/mV/29T//k1+/4NlkxBrIs1/+8yFP+ec/p7/zP3/m
7d/45zF8qfI6/yHf/VPb1/zqOX2tz//Qm5/M0X9+utWzfH7zi3UmQzncNq/VcPdaN4k8fQq+x/Qn
/6+/+W+vp5/yMBSvf//1kjfEXvPT/DDP/vr5W7vvf/+FheiXJ3z6+T9/c/oCf/+FKTh7ZRmff9b/
/IXX51r+/Zdi/8PiCZ/4lth7dddxaDh1r6ff0sQ/TkN09u208qBa/fVvZC3IgCPq/4AdZOksEJPT
VEwO1Dqn2vz7L/sfmgsTmXkiW33aKvQq/vubv7mC/3tFf03CPmvGQ/qafhJdJ4PXisNO/KxvEMne
b2juHZWqq5579PGkTThO+xrJsbBWapiaN0Kr9ZyCS/WaNU7VloxNxN7fAAakAzU0OYD/ksF3/kwE
XZHMbPOPZZ0NCNI0K1WdONxxGIr7NFHEU9ENibtiXxh/dV2fnUyXuI+MAzXtg3bA9KP/t8j9eeiJ
eeYYKrs6++x0TOJUj+isY1ZEysZ3M3GAVc7+DIHCjRy04NsvN8rPy/Hr6f/T4XSVrg09OwFj+KyO
YLMNTCqJjo4JSWYRBFX6EpVh9tVjI79q7dT+/v7x3o5Q56/36/G4436dZhmRYpEzgnxBH4O1E6vF
ziprdetE/PL9I719xf08EpZNBlTkTNFAfnukIIRiNbBfJ6ZMHiMlTneEqHyUCfm2QP55EMtiRE1e
m7DPD0IDAa1/HR5zUna2AwbiH1UZVochqpOd7kmEX6XVEeVt6R98u7etq58Hduht8hJn738+TYAg
oGaIqI8+b3cDYqtpbLBT+XfOKJy7DM7cZU9e7ZImwOQ7yJEF/z/O7jT4A7MCOuJ8hObSRYqFyvFj
0oaLKuy26Euqf/1ZoEMwdW7B+dGcns7+Lxu+WDjgKvPgGDqheMHdomw1aCW3fRwHR72o5M373+ms
M386qZppE0eIPI+DnoOAdeYWkD79Y9RX+WXVF8pjHuokglMw3Do6dbY7pPV2oIABikTBuCG8L6Et
3mXD5v2P8ofHhMdx+h+PJcKGs8ekxfKgqp4Pry/RlrJIzJWHeB5qZd5+cI7/cCQmOJi9VdKimExN
j9Ev57jBEZUBNDi05HE9Gn0Y7XqF1BYH1crF+9/pTKNzOr2TNQUxDIxtkx3E20OlJSuZHRkHUlu0
B8mp/GoXsfOtcOOx2SM2tz7bHjyiZROk8TMCNxfkcFR0H+yc/vDkUMbxbSfun+GeIMm/fOFehCIr
LO2gFw08KVHbwxIsmHmk7VOsU3Ucj4PmpwDDknSXJmb9AU//DwvuFEuBExwDOK/W6Xr8cvh0RNXf
GsYh92PnQh9cLAVJYK/YZ1cbT8v83b9+0ifEy0SMoEHPa/bt8RrXDHjx6gcYe6WzSNETwd2x3Ryb
Bm2iR7ya/aEKnOYLHnHtgi678aWKcCe9/zH+dNJ//RRndxkLPfyYQj9UvSyudZxBVy5NtSU0MutW
FbV6m0VDux1yt9hKA6rw+0f/w6vAxGYtSLCA8O2cRrO/nHMri4OwG7WDxPa2j6UucKIBM/zgO/7h
SaJNQkyMC0OcyMezV6nsKo/djnZQPFWuPdHqWxmk6rLWMvnBUP1srnV6kiCl6wzaqNBQJE2n+5cv
RCp5C9FQO7hgba1lGwy07xDey41itI698AK/Og4U77tQH3Rihev4ICKlZGacivLB7vL8SpilcdWz
xw0Wuqic4YOTMT3LZ2UMehDdANYwhfyoZ7edk9WBYor+oBXVcOhooq+1zE1u9LCztgMIj7vRrvxX
L7eLj2746Se/PTJNEQz+DNkpnzTt7MhEk+JTUqxL4krja7LsoxWG/mZNX7DeqgAuiW0azAVPoUKS
NaHUfIZ0B3Qm3+DJhqZaqE73UbrA29n/dL00FaHJlLyESJFJ69vrBUO5yxlGXbZMcjbeEDdHH+Lx
fZgW+sqyaZpVtt1cuNrQrkat0zYhyvHP7z8Df3i5IQIzSJOgnsWzej5hjAI4OHlmXypGWB/pWdgH
3fdwGuOJxZNuZyQzF+YW9LHOcKmtlmlmZDdW3pXLDz7I78/J6UxgZOBkwBw6K8wYQeIsbMxLL62j
7x5J6itf9DstzqxV0w5JsRzSHmUY0UAXtBLDHyTJGY9m5TZLbKzjjvYeY6zWrK6cbjA/erL+cPdM
as1pp4QkF+nc2yulhehtbcu4FHqIuMslS3XVDIO505u+gUH37KljsqbIylYmk6v1wIpLv8vLL71c
BiWui3b4oN/2hw0S1BAGqxYvTYYn9tn58smcxLSuXsrCsJxF35vJzRjWxMpJag+/KJK7AT8RTPma
aAqoaw7ypJ3X5sNtUPmB8UFl8oe3+PRx6Dqy1IHkOW//FR15LYFtwPWO/W0FfQFLdK+Zi6bHqT7m
sngwzSG/65ksrMwiw4HOu+b9W+j3xYWPAAMIaeO0Appnj1MjhWnXmGrVVtqbMExwNWv4b1eyNOKn
ZrCqXafVT8xV/0VEzulBRpeFSAulsTrtV9/eHmFmNmpia5cRM6ALU5HhFuyevQF9qt4mlat91Xqn
enXTgAU5hji4691kZ0eOucBaKVdp6soP1pbfz4WgiICOJNAWUomfnQtGNGT4jhG6/Xx8xmfKrToC
w1kw8zSZoCIWmQZIWXpheVWzev86/P5eRTeiTasJpwLR2pm8gtADkh3d6BJnQnQnu2AgI1OPv71/
kD+87DiKSeAVayjn/bxiQr5Z6OUYICjsldeRDL64GL5XqRIv24p4bmY/5gavHSRZqLjkKfQmzbvC
WA5QrvpV0hjjU06sF55np/TX73+4P5x93jYTsok+OE2Rs/sh8YrEqvhsnCD9os+19Apda7jxetzp
ToYzmmCWbIlX9YPV/G37f7oPLfQCbGw5OFrzc2ELgk4megDIHCt2klWfO5VcFl2bZesA+km4QmLr
c891fv/Rxu90Q719v7LdnYocynjesedf2ak0I1EBftql5u7plKRMY0K5FJH2uaajugQvX67TkaTS
trQuu64SGwG/daOUjKvxKcQ3VZmGy0R48h7lw7VLfuwt0rjqmJaEFpSt/1KpzQPmEWM/RF60zvAv
LlHyEBJluLeo/A8q2QEf3Mq/l+UIVyD/Ie2mWmGlfftg2xUS87Cx93o5PSpJRRzIGHjGthKlm68N
Ihtu379zfn92pgMinmUNZQNmnT073DapPpoIOWzXXzMxKTdxXGYfvGv/8K14QNGSC9LH2eycHYRg
HdhckUAHqnk3rT0xvEps6ERWasmw6EhtvX//W/3+brep+Vwm+yppVaiu3p7GLO4qCpBqL4cyXLl1
jx860KyNIjL9g68247J+vRFpV1H90jnkuvEFz7WyZZbg902stY4TUG5KX+j5Es1C9kUlFyBbOmEr
CiSU6fiFKRNz1pGbT1/bndFmO6v2rKOOgZ7ut1IbFyomO/2iHvQqwF9bBoTPWUN0rXV1mK6izMED
abu9B7xgwDGPRAshs1qX94MJBWNpNgVuo7pMjM9dlcSH1pDuS40MlwmVFhTPGmoduZDIMLq1SY+8
W5NulLxURWPDpvCAUkNR0aKrgsvVsP2VtbvREawBtetTsXbNUWEMStTwi/SJziPnuatXmWNU4yLM
a8wkTY8dBTJ/Et/YCPBizOZG88IiUP0ok7G/jHOc0PzZLiY7JmmSH3WBnnkVkHL6muPHu2Ozqv6o
s16/NcIOQ3RQVHa39NErfcvInvJXSjyOxcKmk/Uc5RZx04Qqe1/NVBt6TCcJnBSvU6PLLDbj24ZQ
MmfBLF95oB+gB1tv8qssCMSs+0sGLXkHRkSHzViD0oXl6U3gAsWLOHl5Ap2haOACN262xNsBIYR9
0CeZw99cBD1pFYsSUFC7tsl617YMESJrkwTVF71psnblarIrN1Hgl+W6NL0An78B9mcxyMgOl7pV
gY5IG0/8wCRV7dU2sR6BHUusCbwznQVsS/5KXo+uuVTDYWDwhN4Ey7Qz6dAUcwxXwJbdeinVpIWE
wTx5ZStW0bCHQqC7IJIFVQRUUgNXqeF0F3ArjXQhy2AC+hlhmi9FKTxgay1DSnh5IToCJdRvIB4o
wRZ3QbeXUYVmQBuG0sd9HFLyxUXF5ynVOvHXHgE8+ZJpOYjG1o2TfN3UQbZFLui8iIiB7DJDi5Au
QLv1LTTerP3MY4CVqFfx6yxcUZGCZFQmIAmUVk/UVnqxYOXxvjWolLgkqIeaBdyieNfodvWZRbHv
l/7QGw8pWMLHoC6xD8d1b3y3Mt63CxGU5l2VGLq98mQeNiuy8wAc/Rd7Z7IdN5Jl21/J9ebQQ2/A
FIA7+56USE2wRFFEY2gMMPRfXxtUZGaEsiqjYlirapapkOh0NGbX7j1nHx7LbW9akRzA07l6D7Pp
Gi9B7vDxo8y7MlZ+ReZX0BE6PRUcnTEFkCx5SqJWWJzDiGiLKJclqBKsnBveANAnu4NZrt+VX+gu
6jB225GVtdZJARbHiJTYgGdUCCPCJGs3ZcaWkTfYW3l4xguXWOYCuCwRzTuXuGtOoElBxVl7b0bm
1NfUTMQilHWsyOODH1WDkSBicUgbbkALS4L47ekVlbkwIyby+VexIaPnRrEdHsN+IosS//wJPK6G
KAS3LD/zII9+lDVZdaOoC9FwtrXFHwS5e+lU4dwlc+Nl3ZnVes7p0qMfIyiRnPDDthp1HZnkh1+0
SkLFaLnJ06EIzPTV9fGBALo1A0lQlm498AoMb4m5VsNLGqC7uRHQzu69xbaruEuJNI3w+Zc4upwg
/Qx0Fgp2h8vPBYNiqiCp3IKFJp3HTpIGBIo5we69BNGuMa+ToZhGedbXZotQRfuiPrBVht/Valru
odrSQEDHFLgs5aoMJ4KZQSpqWVnU/RuAg4jhd/CadS68/pX++PcNBvM5sLLgEXCRDCP0Jz1oDymN
+sRKN7s/9J0/6VjKzBaxNSr9QNC26JOqp1cQDVYAWQrXNSt01TGFjYTaa+0CUdVTMUpPxtbcNiB0
JCzraLSa9Xqrje3JCTTLToZ75zQr2y3gaDcb7yCYvJXIVr+wIt9bjDv0q2Ma+SvVdlyuLLyRtPV0
Na47xgwFYnvnOxqCzK5m+2Ja0/zi2b19xZVCk+PnQfnEDZjus1SYD3ZRGU4cgJtc4xqjcXto69Yl
qsEvQ4LDnAUl9BKijD3aWSEeQg62IiKye/Rj7ZT2nqC1vYDhEmE0IPIdCcXA3oMLgug1ME7KzJK2
mDu00xM+12R12VNinKrOmxfMBaKzhrywlW+oTvdp8wNURPVFF5v9Opnt8n2BJOoffKJXnsSYsgSV
ffjZ8N35miCzAK49UY8YvwldG6PSzTaMU9VSFAlMwFQeh2I270hoVhUss5A7E4oFiFOvsHVFRaat
jaRPYdy2gT2w9Q3VfFqQr/DFhlvxg64s+komamvkm4t/36ZeCvMYyw8jNmrtS2x0FifsfivECeU9
HIBp3tglsSOlWbKZZvc+m1SJp6y6U0u2uwW0UAUEUCUkdcg6gvwqiN0be9mea8+bn8MZivNhKvDA
nZk0hZ47ImmnhPdqxB0GELm/IMvWeFwN4R2MbnTyE9yuwOerDaFrZDdN9QQyI9xNV6l/Q7RYVcUj
vvA6KkHYWLFfEzkf10Fd8tCPq3VJ0ULvvjQWwAH45lm1PVQeHiEI6e4nW+b2B2l7yFq8lh03Xje3
R07WE+R6Rh5Dc4706nKyWPBuipn5yg/PB9dvsdcQsoVMZjxfBtLA4rxw2g4NUhvckOQGANd0MpZ0
Ryrnq4tZpEsohjay6RuHuOpdFvMiUZ6ezbZupqhznKZB8GoZ901Vd0CcbFu+BYzMIFnk6ICPQeUK
MtnhlhPlg/LtnoM3aG8+vDJiNXr1d43EYD66op/01byitTrLqtA/Bayy472xjTksaJX3fY/1uR42
X32fi1520dSM8s6thfHaYgyc6Ko0bp1oQ/V9hF6CRpAFLwFrZd51LDhh+eD4w3Jds8oz2KJeZ1MY
hz6HyJZpI9q6yjw3e3xk58DKZ+NL3XqLPDHTHAVWOqsGIlhD8lE0e6nhXlmsP9SEKweLW9e1JjN2
SIuWWWSGKQlmC08UcKqyqZyDVINpRzbQMF7YqmytKB9poR9yggo+g32gppi6AtBfxmTqAAC/f9ad
VaZJJkRWHnuyYr8UZu+/+Zj3QbtMlD30cQr7zR3FfEeeVY9uxa6A1rle76NSExYrYJ1JheSsNoPI
Id+ETSqgjkahsee5BduqzAgZBqL4LnC855ypzeWa+aABt2x9WOm+PiK7d70zA5oZuygPvIhqk8DC
QzAskxcjn1MXg0lgcyIc2v7Ema8/vH4eoBtMjve46Hx5DIPMKUjVCFj/NjsVUyRMld4QkgivNoQy
lN53Xp/NLEse0XG27+HtnJ1NFzDaAwWAS5ShddwL6yuDWkHFS9nsew9xHXeILfOvNVmG4AY39yqw
PcSCVjXkJ9TyrCnzrIMSHJdpXxvhPG1H5HvSjCV/8tVu234B4WYGy6Fk+b3yxml63Dyz7s5KExLO
Ka6T+q7y8EuwyBTNSbkqdztkyHPLCJalC9iMfL0faW7W94B3EV+60CeiIcO9lJhkx8zAtFG4xeSP
QNFxy7XbCAxAbnvc6sHISTecLetgm1JulLhj+A64RgGISHUtE6gS3L41rAcLvINrZ0ecfZkfN8EA
ac0cNzI2VnzZD4RCVE+4kFJ9lGz5bjwZengBCGP0katFB+M4zVZiVoZitWI6pN5bubblt6FY6oLu
MfckIbJXv1LohmYc6jkjLGYd6P5MyuGeVISkjUk4uOIZDCFtAcPf6kcTUSpl2rQHCCPcBmZi+mn2
RRWzdcUMefu6BIv8TNSucx4AYeljZc/rfVj3wYSKU48n/iLFHFlqA04SrhPwHHqn6akz6cepRWvt
GITXxIWk2EIaaxuHhtLLuVq4OHfwvoryVBWI2tlv3ZyziSkoronoHKmFyqle8j2zqd1ZsdNj42am
H3GQhqEfzHJ4rd12elkJkL+veaiqpAkHlPyw19omCRHj+qcsr7Ci9GqZMt7KqrtgFkPYaEjPmbu/
qt5i3XaXNyDAPA65q5crEKYK05nW04uTTZmBhjWz30ByIv+dF0cdFcpXLrAzpA/G6rVVnOlVXjOW
rt7FhmQUzOvmPre2B3TKKAjHifFHN955US6YLvE2LvNpL2SALtbudB61XU/2TaA6dGhGtXR0FMNl
8BNHLb0bGyM8bhQZ5nrpmu7IEzWlnjymTUruJQFQdeJ1ZfaDppaYwIT5/gCf1Fie/R4i1ImYzfS9
sib7zHPWlN4X69HLPpm4zgeg12fchfnA+t5kh9y2l89hz6sNu6++CbJqzOJ+c/MZy71RPaQZZ99T
0QULwm48CFebxBuP2C9AHTZ1K0mUcsxe816bsIt3i14Swv8liNglLDQOrQrW6NyUY+TbtXE7khk0
EG/HeSbheDO/b7I3xiOuFNgnqEIQoXVNKF4a/uRqnTt9r6fKusU+MdD3t2XtRp2fhs96ZJE4Kj0I
K0L6h2QP90aNIRvd+zOipbVjq2bqfZwds36HEmg8dmVQcu1GUVSUS6R4RJ1XFXsRagUyDgGKwcl3
qq2KRUmtdqjneaeq1SRdej1j2mOP/z/g1QaIwhlJ9HvN51Jm6yb3JuyNXjkf/HbZwngY8/Cra/eQ
E+m6KMm2QngYqu2wjfsOkXNUmr263ljjjWgZC06TKHnXl6EnTYk09QVWx9yWwSNqrb4/WrmdPX20
an5Tq/0m/flFPPfL//1vCuVu1A+wOf2PH8PVN/U/Qi1H2+n//12T9i9quTNdfdN/O/3xrX/72/q3
q+9J23yr3v6onuMH/FTPCeeTwGuAfM7d/VnBPp35KZ4T9ie8WjtQnDGn6WJm+od4zvDsTyHOWHQr
jgehhmHSP9RzcGvRzyF6w+e9i+oRIfwV+dwfB+sBXT1AC7u3mp4wExGxdwB/Nwn2XcDWE+rdM4MQ
suPYBvoKkzPq2xbRdDuTOVW10NPWp7kdfz5Af9Bi/l469jHQ/mcDjs9m7ICUg3ODi4IM/dMfPzsc
toCDcVqeT1L3t8rUVMeET7ZfPD+sv3FGM+5bSD2HCSbtcDa4yzrFoe9bNO59AskazAAHVzFMGX1g
/TRlrYsix3dz7CuzfWYiltE/g6j8wxlHbOGjWsqrlVflPfdn83Hd8u7dKEfS1bYF0q+Fz7u0GK36
ysq+N339RNGqKMm3wAjAfdvG82o0xW0VFidNA4Ws8ilno8meOaCQ/FySqsbo/kZwOvh5pf7vVft/
zEr/3at2izh2aP92X3xvf/9+ffyr39SpvvcJXwkvCW/Rz3fl7y+Y4YtPwA7QQDEyRzKDQPQfb5gV
fOK18vYoVkaQP1++3+SplvgUIGincSCIYOLtFH/l/fold8TzKJ2wV/iOw/Cc8dOvqg5Y2NlUlbo+
tETSHujPzomLBpWamAclogNRJV1gChT/4iEwx4fCkc0BTHB+XlWc0yW9hVO42WxGQ8AxtjSCS7/K
X9e2H89zNij2ju7CIj6UkIYpvKHlap531Tocfnfd/xOd5y8DIy/w0L1YTKqw8WA+/3VkSiitVaRW
UR9gi/WxsY46QVZ669WmjmEug2UFzR39+8/c3/9/rg+sRt6uN7CQOnlEL/jWL2tT5kGfaFYqjFQx
nHXC6t0WUBwhuvzJ8OaXWcq/fNAvYw6EYlBYiL48uG71tS8zgiDr8PHff5n/7DP4Nvgl9qeLZfeP
i90wOkWTD0UGGZDlpMe1nOy+gj+5Tb+qNPavQjAEWi3E2AyFfp2u+8TX0LqskWQEI23MqiIpLvwC
gfQkHPvnqR+feg01kcCaY7lZd3Ww/IkI8peR0c9fwIP2DOhaOGjC//g9fXIoQlWSoR7K9hL8M/yE
we4iOQHMn+Y5/JMxzq9ygp+fxwEVLQFbCT7oP35eAfJEb9BOk3zsoAR0xWu+t2IJM+J4X4mbJvTw
RnjuHVau98nv/mxg9aFE+uUpZQaHmIBXnHbKr5wkh6myu7lpcShCda687royNvvg+uV7NqrtTvre
XSHnZmdmwQsW1avrlO9OAV6bDMYorxVcwpUisiWU4ujkm3s7usF1V3h3tagvA8O/ppPzbmr3uoFi
mLQw5QnmMxibjB2hzdIjyCXU+a20LJgUtvU2VUYR94RRAnB37rC1OtB9iwfP6r7K1H/UgXvX9t5d
YPLJrsiedp9H7Hvlq1BEvXRbr5P90+a9c73/GtjFNV1o8Yjsy4nUYt25lOspyqmI7uIL6N4QZgj/
yZO292BSZx98m7S8Kg/6U18vdowoUyeVbkCzrLaEC2dud25PumWh+dFqqi+L0r4rdUCq5v7N7NK9
WjkZXLjdvuaRGn9ojHk5NwUA10LqZ4nr3iHLc9mumq3mdDUH5CUO9iH0/OvOmWsyTwHhCt18GYD1
JysTsbiF0oxNKC9jT070Jxsdnthpy9mmq1/9SlwvU3DtIRg+lbolGUOO4XHncPspPl3W8O0qUO4U
o5NTMZaX4tgUTIzYea4tr3EiGxIqYyhm9ptw7pSsX+XqfLYLGyy+0M+Qc4CMCn4Fq2jWp/2+pqK5
LAe6Y9VS5TdjmB7Q0HNEV4GmqYc1d1KucXDzHrsaI6V42S/yx2VcXE2ARdAFST5k65PIHPtgtlyE
1WnDY4NU7mTNzZAZprgO8yo88foVzO3KMEjlxavbFGXsyEEdTZsLTG6wfdBGvh1n7RBq33p3LV2o
C1QBOlm2xbuYuQzwH7djL/mkkmCDq5T09qgzHJl4srNjQp6WKG3Y4rqueifp7dnO4fvtv3uVYcky
G3EGP4ez/7J9myf73U85Ty2jOuYlr6u58RenLn8niGk7ymzm7KvXMPYtMf2gZBsOAe2TU8jgd7Vf
tCdBu9iHwuH3lmGxHcNUP29lQy5A6cuksEi4rQjCTSzNdQrBeh7pZqMuIWgjEs3wvHk8AIZXvBsA
x07atX8eFkGaXuA30WzQORQ1N7PpF7bXsFBxFVp3oUWURzHxmxllx79Om8v9pTEnfvA88pcIn3Ci
/XUfc8ak6z6hmwyMWUwe+dFjCK61lu/exEtWbfVr0fvXOc0SQnduOjN8ZFy084Q1CSQgelFC1SFO
c1tH4+zebekUxp1eggTD+XXTWPOhqQoRYXy9ZoJ0V5W8SLafvTohF2ZtLT4Dpzwn3EvXUM8GPOzD
KoovQhsjvSlumLXxNW1gh49lAdc0F/kauTItYoSnvKJi+w5UB053EDyiaZYJA8ZH0+bp3v/EyTBP
6eq1yXhlhSsedW4Zh33xHQYhk073z2Vt3/WF4qW1eTma/cGnlQp3AHZDQ58hHuzZS4haIdjFZclA
z7mcqwLa8VLvZ2SfadCWmQzIsOFfO3uca+xm3E6huTWe5pc0DaOEF8PvNFcBr6iqXr3B5xvUdCaj
YmNk1ZHh0U8wo9FNn0k3KOJQ8cbrsn/uRf46OeNzX/fPFYmLlFotBF/aH1EueE4QyDgRhrz3qui2
48d7aijxSNIW4RYlkSvZOqIrafv2VAUTbwUICBIreUiCyXhcVsnDZRDOIyt1DNpV3k9uWX3mLLPK
GAHKekLiwg/ahDKxYTIfcCEbj6lp31Wydpj1d+k3Yi0w1O1lXxruS2O3MBUQ9OCg2HvWiaPn7oCB
Zb4hzVjtfYvlNnBYBMvZwqwP7vKMzACSNOgZHdJu0AzWats4zWgXMw4zvq1Llt86QU0wIuv36Wjv
o0qvfSbMhJ4WGEPr0k21OlrZZt9bW0HgwwSg/2ISKyutw8gtgjMDR07m9JWlNRqnNZrdyPJHSH6E
0h564klo0Tt3xInsnvYReY9U0o/SotRfeky1N9JoqoPXe9/C0JIJtCmdzKEOEjt3zOcFd8eFJqWV
zq2pXiwjWE6CJl0x5biBl5hl/qozQ94XpvHN6iRRLkW537/SrOooRbtyQKNhHyYI8m9Kyfa0sJwp
hjmiWdAFb3iWVQcy6nWSWnNwFLAynueyel0Wtud9cYLztJw7bNjBws9VU//8sS1St96tM2qQRuM3
0PtwU8m0v6j3YqMOvGsHN/du/n3Gf2DHJEfwhWqvv3CtwYi1nm88YGNf24YV/GONkIV/bSKqeDCa
8jWrVHqustyiy20XR5b4fU+pHquprSICzrNkX4+XbbRj2Rbv6OJvkWtcMeD87ubVSyPkhVzhdm4b
e6leADu3cNKP5WTacV/wwtkscWCVYIK3ZuVHOziagU+9XiydKS/XRXBQSYM+aU1BskAG/19OD6We
ILVXUBOHxVtu7Zk9RM96OW8UyzoV5TNJqXxN26RzR/M3qmS3fR2LEO9i/lpkXD/Zo8ZFex5b3f7S
7gXGR7kAiex59eUrCi/FnqWdA2zT9k8qxV+kdntdTCihg0MQmhwiIuePhaJTc9RrFmxiVcBaBcrp
ceaTWDShhBS9DYhxV3iYTvEnn/tBM/tDgejvBnvTQ8q7A45+LRCXtdGjxk+fCDHd5IVIhiEHLzPd
pRKmurIY92dNgSigrxLqkSt/MD5bonsu3fwE5WUTASQFPeI6lGyyjM2+OzQjIpV+e8hmWaIHsAlO
1/osHczvWJ6MyEmNL5x2HzzVX3RWoI6guM9zI3uy9PhW2tWplQlmRTzWJG28K/waWHGLcz/rKNOq
abn2gL+d1yvvcpOycDvCP5v32n0ueGn2Z87D7kxUuIpL8kIPdcUKCdz/BrY/3Py+YN/0XIeqkWZJ
DN5+I9FirSMI+pDK1OYcRsP+E+X1vxxQfWTXILD2MzbKLsFZ//eNrFYJ+ItFYCTIyozDVNUUaZZ/
tonsvVSsnmys7//+RCf+5YniIwWcZD6Wjhwcoz9+pD06zdCllZE0+5Xi5rhnoUtp6+RI8rTeXsZA
nHUluwo+oJMpDa73ctLeWNDrcCIodOAAYG3suXvNZM6UQPtd7ikGVke+LuSaJTVryNQEZyuZWhqg
xFlrV++d6p8dRaVDxNidVzp3S8A6Dz9NxUWhqILY9u28qA7T4N7RLqcQpNw0NiqHmiJcM/OKCptN
AkXQGuUTfhO41vbho6abemJHAKM+BppXxGB/kjTYT62Zu60b71pt/E0OUs8LQQuPoHiY7+m5ZHCS
sSfD51nOf+6MnLmymY1hXk2kl0tOrgE68zC2Z8XCSiA3qT3sCmG4GnthpxOOKq+jP8tkL7econuW
/jZA59cp7FJv++nj+ktNtf+VXvCdhv5fd7fRAeIOf/vxt6tv/XtR/b7thl7/721tw/7khnTPOPki
EIXg5fCffjOFB598xDsMs0kvx4iMkPOfbTfzEysh0n+Ux4KWzk7z/K3t5n7a++D0C8CXwm2gL/tX
2m4Q73j5frfqIu3cfZ/EbNDa9gUmyD++nGXlLGlFR2CsAUQ9LmkWMsoct9YfHxn5mDXhDMo3+hff
xMXDNlVL+57oNHvtz1CPTCRPlMoxsuBt6QyZpsdcKa9928ZUuxpkeW088aiXECSYSRuXRbP0D93Q
C0WmT9jcTnDrXjMGT2SUpvmXIIdIGU8u8KyzsUC4EjHp2QEOqM1WtoBteQ8HApDoWHQ5SDEceSpx
ZbAUl5JAEhaXxhofp3ErO5hS1ugl21yjUydeQ96ZTt6fqSxwflAvT+shR8TvJFwUiwXZVKXz2FoG
QSi21RfjddaGhAB7bv3Vy2sGYWhrGMrG+TCv73ljIeCstrGNtmDMv7qQxN0ImvdEH2ImwMUPOW5C
45Uow6n6fG+6JD/C6xJQ2tJMSE7wtruV+RYyFZ1JyukhGK3P9siydFnQ1UT7UCkyVA4Wrqng6FP6
jgCds/nLWKDnulhl7qqDOTju56oTfpW0ViYdZEHtlsVz5qkZjIac8zPGGcZwxXyxY5prsTI+O07B
qUd1uaFi0BC5n3gtUliGfdMaRsAN1vGAWsXbjn7WSx1bypFUxJZHu28XSTQJB57ujWzusTiOTqUu
aw+9Rbyxd1/TApEuCZTI7mLDcoZHDlR1TWHndzJG3tGSlMiA/1G4xB0n6bKY7ndhL5kbOwiMAoSU
VpZd5CST+hxPUBwnY18WXSTsLtcnJd5cydqPiZFItbHkmtOt4ZgwECbFTZ/pHkNATmO5bHMfdSYJ
eRF5XwSoltbYvJCbbjex2FTgczyykTuRnRR+bpoU/rCF3upszgBtRpkhGN9DRwaL2tHtpQ/J+Fqe
2BYPRezlBKpFFEbBGxpVHroqrHoB9jknLB7qBz3rKh9SceG6kgAyV2zhbZrN2ze1zFrHq5mGaIhb
ZvARjJ1di6bc5Wtg2Mu91Zvim1aLgdPGz8A9TaRgZsd5NNkfVscBmEabPP1WWiGYJJ/Z5+eiAzIT
B/bSeJz7+BmdmvRzadTNHRqsLIsIipE/ys4GpdXiIHjNSBp5WOcAKvc89ctpRTiUG/U6LHl9qEZO
dIHv8ZSro97nsgdHWnhO+GTkZf2ZvykYQBV9fhDTODzg93QuCbgArFdaDlGIdtnYIMq6qkbt5MJr
ShSy4JfS8Tk2b1avIAzO1YjkJFf2u9XZ7X3j8HLHOBftOTIRYfrRKufhS7b65RZ7evDKI4Snivux
dsDOsYy3NNEH/V1uwrypdOaLZO3Qh8cTSLXreSkzEp47aZoM3zU6j9HAtJHioPqGW6I0Dszt+zXq
YBhe2BBoVGwsGlY2lJSZewGMI43trFzPfdGsL+ash1dnEehsHMx015s7TD0Olw0Tvsl5bkZeZdZP
m1UqN9JeUwVnGSmpl5KMsNcqbOifwPASXQIdtb7jQ90yrvoGZZHXWgKY31J8sdPA46GD03ehlfBf
Wyh1eNA7/l00yHz9DIknvyYBSj2gy9ndb6tonjLKkXuRus7F0nYkXhm2tI6tgNsVEcg4Phf1TGu3
ydamO1dN0eljrbX3UnFCL88I8UyRGxtpfTfKmi6DndXADp0u6HBmdmZ3xbRWtQngJYNGoZBtkqFC
eoAQhsTCbov+YWzULqfyhvqC7932pOPl6D35KDS8fWgR+BSURGBdeaLGLdYHzefOqHugYnqaTRKP
fHM+TFnVzQfPKotLNbBixb5kLYozAtqryGnNWqOzs7NXg5wj6Iw6FyIBstN/l31drpdiFMYchX1Z
/YD8T3Hpb1gtkb2ylm4FY9BiHOdbJ0PJHI0tvzXHGJA70ZLn+XeaNGgIZzruPTr8tRljf+zoDdMg
8O3ERtkoDk6TBie2TvuBjmvZIV3ubfluK398AbGRVQiJ9SZjKPEh6mFA448McYXPeT8biaRRk32F
Mr0jeJHWhh2VlAJPg0yde54URN10epy3MG1nCNJmkz9zzEb/vZjzEqduqz9Xuz5cUtghfJcLTP1y
V5DX9KVUZO+6cshDqzixiJMoo/Gn/rzwx8/9hyq93ATKlgF/lsutRrg+7BL28UPNHnwo22vUa23M
flBn4KF29Tv/2wsiBuCKcJcPhXyj6/m8XY0wPyl3CT38CNT0qUvibUSIW3rTfOjt9Yf2HpoVOnyY
2/Pp8KHODyny82isTaRr5HGh4Pfo/UNG70fCelk/NUeeYMVPtkv/lY9eDc1dsHgRHHN+H/3hFBhI
fBMRAnMgH9tuJhC678+r3WBgfXgNGqtKETp9OBEcN227Q/DhUNi531MiybjYGyK7k2HgXKSvxg+f
QxMq58nazQ+kY5aPs+9wwN/Cim82fFgmWJTQ6vMDmzm2BsR7F3g0ONqhacFu0TRU/nU98RosxBfx
sn0YNGaVY9YYd9+GYddYOBrIf9/SD2MHKjVMHnS57Ff8Dlg/MGpjA+Ga23ep21nvyPjKe2sglrj/
sI7UOpXv+YehpPwwl6jdZ6KssX+n+TZ+Dz5sKLPyy9vpw5xCObOltDQ49nLZh0kj9tLbZUYj8Hvw
YXCZHO0drA/bS1rWREPC2VnHGK9ReT2AJpoRMQU8OBzEqu+uMJz5MH5Yauxlt9cEu9OG1gwqpXn3
38zeKC+H3ZPDridKIpLHFLNJvQ0gQdWgTqrWC+uLcAzc8aQn+uhuDsLtLbR6BGwqRFuHkJ+AJltR
K7VND6oevT3GBeFp94cKe9cn+i9fbiwXNiRxaRNCzWHdFcF+2YDVyq11XqPRL82HYSQm9HzMSYQE
azYMF4VpZl7irVV/g9dspdvJM0T8n8ys6xKB6BXBTvSyxxp8aFT7e5xpMQUWu0E+dx3QfzG82ARH
X/RtOT0VSsxBbIimPKFHT+5hwxNDGToJddtLSoeEBa8BFCDUfKFHe3xBZBt0rJfZfGFTUwiqrAbh
tj/DkowxQZdA2HAgfiHxi1djDEfjslyIzWQAtLbfiG8vzfO+sdTZIk3nmxj6/j5rltROOLEWPDcm
EdWdRxR5lLe2hi3qGrnPe9UT45gtyj3OwvC8CyxO85PVu+F7uDYE8oQFdvGDQ/MVWYcLxJ8cRDF9
9coRnflGPh6bAHGb58IK5pdsXcnHo6/YPHasMw/eMCAhDBo3QIBaLeuBGKfytDLMgzAaMUarb/hn
5mBXPxyVlY+jTA3zVDqD8WXBYvQl7WzyZvSEXHsgIQu/0qBHdFsZYhM07tt8no1uw1cZs/rCWkpi
rjleGD9K5VMbKDIIw0QGPdRFkdMYJb636E9yn04egEmdZ8dwJnCS7VWM93VGbyBCX79dBnOfLcm0
paQi56SLcMgeN5NwPz8lWVHXXX908m7wj55ulRep0pa3PeawLLLmZhKRZxeU+2FXkO0MhM834roD
bPuzCfaXDtv/Para/zSxmL3zLf/r4/TXb0xycOz/E6328Q9+ilccxGF4kpGBBZyWTdtBFPDzEG3b
nzgkc3bmj9HH06n6xxnaCD7Z+Hdxme5/wbMQFPzjEG2gawHIhsaDZlgoUEv7f+UUbXkfzcnfHaN9
JuvotBDBIMTYIQK/jPMHtRqjgXoU1SOwg8Rzyik/D23iMitb704lKw88BKXCN8w321JT+1wvI66Z
ubCy2UioPee3xSGw/ISQ8aw7D2vTXGASTUXww2tGoLsR3qk6J6jPr3Cf9TINnooQcSgw1Sxczray
9K2vNpHF1W1NYxIxY2mRdB0Uq8lcTDrZWWg0SGDTdMubq6wwHMABHUygQz3OzyAEoCttxkgMMdJU
4Jn7GK5eY3iDVs8mNiyOn2QqNPdoy9on3Nyiq02zMluN7g7IBIxytDWGUR/Mzs+CAwXX6J8KErnk
ib+RU2ERB/a13QDCoF0Nr4phyh83w5oucs/UD0sfDMhai+W505U6Z0oc8Ivp8aHXmyJvpH1xFUTk
emzeKlExDVqt+WLm4rIZuEMyGqL7himTS+yZ21ka1tUpgQj9iUfm3pVpjjdGgRS9skfOjjVdTyvM
9UHmi3vaTPN4obVsksJ0XlasWMwozeCiqbW4tZHyH0rXfG38iohasyONeMG7subOF3TI0wXojYmY
SrN5zxfSNuGnOyeyx+egwtlhxKdICwPShEhWDM9eHbC0DhgeyzbddxiMF8qZIm9u3eFmqHzJAbUc
VDfUmCFLRz4tvprWIzUgNyrqUa30d4betvBlzgOpL0Kp+SdUHiVAragfcc/SHaFT4YrYpmIp2dhJ
v7spp0JFRpldwGyykUfLmsOUt7a3EPjSDK8U1tpD45MgTqwJR3h4tBLXX+hS1tgNrMonGwMtA4vh
Ufq+ggfN2mkGPYuu4a7Yw/rtUNYyj9K97R5O3RCVGeVY5DYM7A5BPwXhPe6xyj/6BC1c6dKYEjay
+Y7jPGfMdQo65wEunh1QyI7Ty9SngXvqqKFIsejkTnmls64tzrnhUlxalXglOMB0zwyHoPJzj9xF
DpVO/xVt9fjQ+o0njrgp5+ykou+v/oO9M1mSHMmy669QuEcJBsW0IBcGGGx0Nx/Ch/ANxMM9AvOo
mBRfz2NZ2d2ZUdmRbFK4o0htsiIzzAyDqr737j13jz253ZPFfW+uaMT6tB2+r/ZgHwrAKc8knMpN
3irjrrYtXL6q3mO9btsAuHh1qtA1MvDoXUmnxKo7TP9g2wFas7WsFnvOh4QxeJ0MpZLibol3xuxS
u2qExhNoVKq+CNVSOP7BQxBv3qE98oZNZnAy5D1Yz2JKHjj93HbjWu5EPny3JMNRTjkMXZrOetH4
65pXScnZnFqJVTPUUNsfNaXiGstfnl69xqKdQ3g7gJ3xNNndqXQd0CWZWzLaigd7zj+msih8EK4u
wdYNUId+nuh/byiQajLTp7RD2yLeVG6T/UOB+ZE15qGYJP0o4sdwtKySe5p6neMHbdJl8mBghn8R
S3Wkw9HV0VyM+rdJ1RY+NhoLmcZ7aS2frAWtu+mZyzGTB8qZ4FoEsxol1ZJVmwRZaLXVVtwMx8zP
OgxPsVyB9tZp/23C95th4Ku1bjtNZHCHPm12e8PZxW5CdozY36OpS/NtD7CYufYo0Gg49nmoDSRb
0l22Nk22G5dI6F2bZJzaknL9qkRP0vHgzBpUcU4DupV8MnL2CTEYx0B2Qj+k2ojFFS/ck/qNPNzD
LLZauaPEXiM1lt/r1lV4RpUWmbHmnjAjWieCccVREMn44Y0Zdkcyq+n42w6EdAOnWhf1BmMLhqfS
jgho+F4khR8aRabeuqF+kdpkR+RlqmPZNU3USd89GRyD1Nrwuwt7CGrL/pyBxt1MQ+kRDV93Wx4N
8YJDb9jUKluPTpYS9FJNhGxPzZJcFQNTcUb+toY2XLt9Wevf/axJH1hv4zMhAUR3xovRMKJ3qqCH
7LWjYnQO9jUkZGid9S0fkibS8Iy8IWRDzZ/HcX7OgfYfGC4V914v6mO+VBcg2j+Wripgg3uxd3S8
uDlXQwf3eBmHCIuI+VDQKn3tAB3tWGm9Q8Yh6uhNbfxkLSgKbZZBvMapmA8GBPNLxhbTb9sZ0UZQ
Uz4Vk+1/tVTtb31KpruJEei9Et1OeJzeXKPD2Ftm9b7QO+3cagRQt2ntb6zZ4SJOgS75Jq5zXiZK
AhKab91ZfqmRatih1flAs8Rq//CgZdl2LQ55q094xOMzHMtwjDH2Doz9m9Z8p+4KDEfeaRWGY5v9
supqDKh9vSUX475auhPt5cB15RKh/eHMn1lIItq2CVJr2Oc940hbDcmGTNsB47sdDZQGm5HbFvVC
PZiKNV4VDl1E9BipjjDIWOWW6y+efTHzV80D2KZZ+Dvmo8nNEnt6xK7PapGW8dFZKlonQku+CWMc
icRezZ2tiiJMJ7e5MUr62U1lB5U/06G01Qfmm/nem9cDbv0vvVSCk7J5sdtkT27T/AU5kVmyozuk
CiUp1itr/IGU/L6AMcApGgeX9UYZHiZocDkz0+ceF8w+HlKo9CXp5nAa9UvWG0fXJB9hcLzIAil+
w8TB2HR9/pC63dnPiXj21nyr9wkmxrF5Ru2yTx1MnPQaCWLvcvpwxSnvfEUN1JrUZxIhkdmsT3nW
ErACtT6yXf3OmT1+y0IutsVgTzlXcQ1TC0tejaMTTe7hWiWuyk63BAAUrEtCf0iL2CejvgOpPWXq
tdS65Nnr6kwLLCHVGhltYvobIgeFDNvF7a3IR3qTHtZswphKm9cq6Vw65btprZe2tlt8vtUSWk5v
hd4ELAo5Dq9hnfe0m+akPHQDXJXhxiiscdONKBI2k4XBNa1UEWW+YbBYF/oJB2f14jEKDn2dYl71
KwL6tXNJANzxBqE0AdV/8BQUeoT51YXMyVRyymjHo+k369e+JvfD7pVfhn0m3Ug0vnaPJr+ih2IA
6NvQ+6ycncd8831Syqs0rL0aB8k1N8wOQ3aNQ3UtMusGwdzkvlDudP7WGKa83maTTO50cxguqzSd
/ZBk1mXsbQAfXQLQkSlmh24lbaf8MPuC/xtyZ3OQlrHe+bkSt23aUYYVFsqtBcPXlBRAKUZuulkZ
PgN+R4V0Y8V2mDP90iYDYZCpQBxX5X04i2l8bjhN38+quO9bU7sUib4GyuLZXTnt7yazVSTaAblR
9vhAOu7XDp3xvccRPBANFl9RL2cxdji4raSww6Uc6qhsq0cUUzzQg4GuIu+fif/tEVL7ZxOx6W4R
abWVjdDDenaTC6cWnVF/fTtLfb4kvNBB0+h7PbO4+vH6ndrwHXZVekzdCdeXm+2pnw/Syed3m45o
aMvC3876Ohxo3Cqi1dk4N0gz6y/c1ukrvVt51hL/YxErGWVdW+wbab+0muxvKYGswzzaDd7C+tHQ
eVBd5aoU66zst4LIJzji8MroYkEb2PLWpmfPZj8JgFNQoy+TBRWoXB9ney2OVmpZoTK9GyJY7J3t
LMlhsthLSKVRdCHT+sWI23g3QyPAlWm04UROIiHxClTKpLG5+sPnPFr3WbO0r5VeYOeq9DcLdkBA
LV/dx7HWbg1ihj783PTPjbfqr3Y67NKk4ezndM1rtq56ALjBe1iX+hGiQ/U6ZOMnzJdD6eVpQGeX
Fryc0OTM2b5MKvGtQXR6tLV2fBhGo9/iNE6+tYPrYm62x0ufCvHkFz1cFAMGKieVq/Nz5hWjpTw8
jlDlThqWYNyukz/+sJVGqB0BX7vC0OVOQ5QHgFZqO8fs3DdFyX+hP022Mr1qjvFZp20tUX5RNl/b
K5vlUZ/mQ5mN5k5H+P9R6pg2sfBqX0W51G+y6NJtozxjW5AMe5lalKbSFNWl9JT+NasqM9JBIIWm
V79MBFPtFguSg+Y1u2Ym0HxCeLQFvNMfrvk7QetigCNcKg4ad12PNESbHTO3bNcRQUsrGYwIK5JP
lvoSG9OuHcbq3h+H0EPhHqAzrmg7oZ2+K5xGbZQYs6OGYPiJuC3a5Ilj4+9xH9K2kEfCsSRT3/g+
VboVNimK9CW/Tl2sft71yxLvSRPB4691B2zz23zM29es1437oW++YALsTsQHQF50cCszo9p41Jp7
a/CKS6NZ9rZlChRohJq/2xKJsOeNXz2xpHeVkTindjXMR0Na6Zm2jnG1IENuRBSFLUQ9xY1/LGYQ
B3mTWg85R6Qo0XSf2ROJIk7dk4DAbCUl2MLPQoX+7ctE5LPYFqMhycSrlYgMQcGn2Gg+c7TRW462
cIerLn2gTKe6jF1f3jpF95EX6LHH3Lo2rL00OSHA9M81nSySgaTcUMJUG38V1BxKa1lBxHqXTWo6
afacnUeje5hwU9OIQ0LlJTZtANyNt0VXJjceWIxNQpHF/mgw2hZMFZSV+ftOSa4GbaowMwfSM4rW
fqiv559shjYozPYDmRlvaGeEuH2tTRejONjEvJ6IjthTTeY2kdXL53zpAD6kCXXoMLfU3m2zV+BH
2Ih+Uxwt4nuX1K+5nppPa9rDOejEiC5RLd+4X/ZRG34rlDOS0Ibllcf5EDdJxtwUZ2ZeCWenTVML
3WV1qoNoc+TaNAr6MCcGcqEcjHNUkwQAB5YuGXOlS0l+wmIdRZHbHKMTb6M7+TmZPG8Hj+IG996D
aaIQyJHi346p99Sg4TF04Iqt791YahqDpfPAhxQk3HICvPdj2w+MESwkQZ7v9Ekqdv1y2DmqECdj
SvdjzYwn79aDnpRv5FTP+QZZp7xMOuSNMkPDZqTuBV9zeSJJo1WIfL1yLj9Ss072TLTGG0+6zt6k
WfAWu+scQBhpQqC2O035p3bs20fNyTP4HuzOg7Ug0yLbVSbkBzlue44NraAt6VZfOrf4QuNIXid4
84XEES1U42R9Uh+8e6122xj1Bz3L+n0mCfFcqgLhopXP+r5hZBUYOlQdTStkCBfNO7ptu9UcX3tJ
9T7bEXwKIspw7NdlFvpOM7tzOaVLwCIjSFpeCfTpYqvfk4xk7CnC36zGoMMshlcHOzaPSMxrYTWX
VprabgEqhTajObvCSraN1eSRPZTih4jF/MWhqbPx88kLRp9GaKOSni4XgIeEtJb9oFkfE8I2hseV
zEKz0+2QSK7qiVjsgXU77e9y2Q4HSja4ox3Cs3YkT6ptiVMlwMI7QjVZt5qvoC3Z5RA5SHYDvdG1
EHKuzT7GZKv1je6pm2iNaMsqNmU9r8i1RHlsr3OUTv+xLm4a+QZx6o3O+8DQWZOPrVo/85icEE/B
hZS13t/U2Bq2hdeBhWjMettrjAyRQspdo3d96KlpOZmrr++Iz75l7H+elfvC8YhDuajkLSLX6jCU
vTiXntUE4LgU8apM+t8Yr9YcDdMfRIbom9Jj3isJFjsP+dJu3dh3zw0/Dgu62sJyYVASE28Jz3DT
VisK4hFihJ2RxliABntnSrUw7W3KPSNiYhGr9XVcEQ5aanTP2ZoDt2pM8V1LYo24EE3cl2O38PZY
cWgkJIOiLMDbTvl7JBLDfMwg4kTS1AdaCte6zlqZLqK4W0MEOf2uyzxBXc0a71JnbNEy3XftnIZN
D4sDM2q1V/HaHTooNQdjQP7QZ+YPOlC4Mez8kakSuVuzLTZ6Z1478ox3iEM3wm6If5hT7p+YgDv7
yiQ9zDRynYM/bMjK7+8ckxyEUZl6MDuZzR4oK0Jy/PiWICOUAErmJgMZ2h2HmUZjKOhoBvo8dJAZ
LDuQSz3ea07RRCUOBNp1vU97FG1cuTABYlH0Y2Ryyg0nuSC6tcsnNugm0DS1blF7uFdeEpZ5p9aD
PtXe2PGQQLezfvLcpDkkBO9GVW5fFLk7LbShk8EwZdc3iBhgnnB2ZH2gth+8HH/7XBOw4GX7fKGz
JPAj7ywcCGEBDY8I3I7oTVs+NcnyzJhmCmgvmm9J2X8rG+cCyKEH5GXPz6iL5PXZkgcmjuOOJvhl
WXsixR3xXWeXDeDzF9u5d4qo1ZjCjaVagt6Zu6Nl8yOQpOD8U3bO8LXMab0m004mCyqgZFHBBIog
KkT6Dko3to4U7UN8MlWaYAYAkNDsClIMp7M5OMsjuirbjoqxGFdUK7TiN1Ue63XoTmZibaRp2OqC
+yU/Z5bOpXViS1dBkXcypnHmT+lz51oomGPY2FA58rx+RVHqUELri0WMn1N5r/MqQemAAilfSmNu
v2QTDxwwglZbgKHFvDw9nmpoSP5CUeilhr4glbbkdBWCaQmFJUTiKXKrljVP6iVlysxcCmN0YnzX
Bvp1964zz9ox7xsTGXdtWRUzf2sZzPsBJhMtqM4a19Dw47G9sdCnm8fOgGEQcqI10lOrbGtClADU
KGTVNNajljvEqc0Jc8SjmHmZNis2n+VcOfqIGFWLzQvgO4VvztFLul96VyPyGmh/YoQZ72j9A3aQ
mdo7dfKlWsc8mpTDOa26iUf3qQTIFciSDlwyl/1DndjHThjfYrNW3E0it6eqQAexuJ+YA9dnnoT5
iQZufuWtICpwmFO8GBKxXMFIM6g0f4nkspqC/NmKSVbttTd+DjSiDhoyMK/ncg8UjFZO+fMSd/1w
b8qx5nnoF3fvV3SS8V1M9UNGBynfJhPAose6n9uTTkcoKCR9S9kn1Usxegz1q7kdb8hyvGUWZ+xN
zegCmYInLU1cBeydzfMyTS8lYUNVhwSn9wrxMGaa/dAaCvJgqs4LOY0bZnv1V8QxHC4G+3FJoMol
rJIY05mh77qxre+qIW0Pha+BIRvpmT+vMnYPVuvZUZdn/StIC/WDxKlu55oZAjGEv1fmU/yK4kVt
kwHSiTUlBhCq1IZbHOc//H7UVJCyZEBRtBtp3OBeaOXGXmbjczEdkzVkbW31XjmqMvdVNpXmlrN4
Z++tkczLHQ+9nz9nmfSr62B5kYcsrQzkyUnb9ehyzNzOto5tgOoRWddTQZg9kZ2bGREKMenC5Otu
Jj/f+hkrApmxk2wiGJIVGeNjM9ZfCjhFC021ImNbVVtVVDD+wqFT69rtk7SqJeeixJ3ns9fN78yC
4mpjcm+iYfXB4K2khK3j+rKkzR29afTGutpgGHE3Lr7ovbHSqq303DvUJEFQs9eIX1AhHxlSZKDb
M49jp13POxLw7MhCDUhjRcwbE4hnMCbejT/p+S0DDwBCqfs16Rmyo5gELbtUO3MWCQA56ex1gBsX
iB5wwuhKBlPuEbTK8m6Qp25M3SFuMfJtWlmZp1pf2zdS29xXVG7uuTNEtjVWa35LOy89LvRIG3qE
tGUx1tLmrdYmSjCM7b1uSY5jCmcgmtuhb7k/mUT/YLLdt2lSaOCJIRUXvbAA66W6mQdmrRsbm9xJ
nKpvaxIbj0wGQH4aB2BJ7RjZSwoype+XHUKFljeiLALO4PV2Mp04KOUgicLMlBmwgbaXyebVRQyK
kq6lVRW502DRkBcqo4lPz+dllaRqIiykj7twvv0Kt+W7bH7jKA7OubXaAtsaJ2eOKQkdQ7O5GZZ1
+Da13mVALxHmBDJGHNF9oEvLcvSylEl9gncsbaxbx++1XT+onTdlt10h933r+OQbxyNoIz3vLr43
JTeC8UAwSx8qaOHD5SmT9hoUKa8+M3VNPnKHL5ob3zLuYFekmr7vXJ5KnS7ggyXyG3JTo2kFs8M8
rydYqWKmWX8lqhPgl3LfbYg0oRCMmVI/Tx4Morz3tAHS+xLIy9afhAnKCD+UmfKlfWC/yvSLb+2a
H6Q/vdctUkV1ldxajjVjgWKXTu6rVl8+WG+rlwmxDG9jF0eOri5CkzbUr8GrCAfMUV0Seg63Tzfm
/dj2NgAzXxioq6r8YM6GtbdyVGuEFJlfaMt+n53kqbJ15l+8d2e7UsveRZ8ZKg9gjl/5tw7i1ruk
5R4SVchhobTH/hqd7R1wYhbHHj1YWHYDxumpwhs0WNrtaNh9aBhtdVo0FG2pYH3mhfa0R5Rf3eM0
Yb6CJ0sJK6bIu1pgU6MwgBWZKxg3u8e+VzWHenRf6tzC44JDJNDmubqpNJMqMCa20BTyG9JCitYx
uXWvF7U3endLBZeHemUpBHj9rq201x4B+X6KR85vefOcFhWQM8/ACGvM7zORd7gcOLqHKs29jcMS
cqqturpJBmLAIGd91C6CEo7F+pfaYy+wiunGsVOKLaNaD1ZC/m430492rh6kvL+t9YLmca22zjJr
b64gWLJl0TqCPqtCY1yrOuyKNP0yCXaxUzFPU3+rJOekBHdi7Jwq2v3xW99DXcKM58bGqRgwbE+T
Idh3LQkyE7z2Tluskz631B5+y3G3E7NzBDpsZk9MPvAqFz6V8L5QcwP+XdfT7htsSOdkoioc/oko
+P8iDTAjv9Jo/BPos/neV+Pnu/yTVoP/7t84I+Ifjrjm4JCFB0sae8G/aTVgWkIMcYVH5cTybIGr
+HexhmX+w6I+A8RAXNDv+J/fDQ/8kSlcOps4FQ0mHab5X5Fq/Mb7/oNQg+QlF4iO44AZgZRh87f9
yf/U4Uhw2gV1xGIUh9Qudq3HvDLGNEvjyARIaD+YrkOHWt0CqNtX07DjS20G3Hh+atzkboGyDKCV
eiakPIBEF9S4uFJGq9Ug9zGOTE/TcCWWoW99iuHNpyu3IBqgifTSFv0T+GRMmsw/03yP3DtAWchb
Gi3tGl49uRrwtCSnRzowQ2HqsDh9uLLCor7GDArw1rF2+WKdi0Nu+XsKgAqlOJG0Ga+sXaEDM+uc
Hpz9GvvXEOl0N2ca3u/hRIPvSjgYQOaN/D3G3Id/eBb+gnzyM9Di5wv7k5HE053JqWLZR0PXkKBc
cMq5E+BCp86Ofv1JVwTIr27h9c//wGJqaYmnC9t85Jt3mvl1Mv4mOkr860/xyOlyDAPPNKZE76cP
6NCxSTOfe4QwN5kO5BbYY8HuGwcOcU76lwQCut/OG68rmGecrKaKCmhseX4ZQBL0Q7VlP8czwFyM
CaMzvYwWrAjjGakEOj1is4eYIyKa+aEBUdcEHOjOUNE2DqNBmAhwH1Ar5+hAahB6bJSwnWSOwV0k
296CD6kVe5qX0CqLTUOt0Gj/VKH9p8Sp3yj8f77CXADjmrvBe+ya5vUC/eEK6wa4Q2IOmEo6MMrh
OS8feQKSb3wZm2lfGHWAPkW4C78x3pC3jawmjmK+3q9v9F/ehz98jZ+Mg5WOFVUl3IccHPmVCqos
IHIA9LA0/c0zxdLz0zP151989TD+4Rc3ECuIVl5YFqw1ZJKEsJs9SP+7X3RdUP/icxy8W1fqjKP/
pBPD2NKWQ8GVleaXtLU5zcX0T8CGVu1OS196/4wINRjEEeruw0qHsJm2cn0x8YcCT9nUwEibeBvH
3+JJ/g1GCE/ZL7/aT7laQo7UH3gjItg8Qbq4ZHTLzXU2xTRwm8huN2EY1RCr/J/c5P+4Ij8tyL62
qLiduMkdNiabMUPD6Vy2U0R27t881/+6cFxv8n981E9LVG1jr0pGPkotqHbRwSbVP82S/+mb83ef
8NPKkY49hqKeT5jVWw/uYfybpemv3wjfg5cFXQrH3p8fU0cH05Yjfo9G4zKoj9Hl6UjsjR9//Pqm
/OXrYOFL9K+aRvFz2k3mDv6CXYSbUqYbn2nS+Kyvj7/+DCH+8olD1+nahgEXyPjp/ZZ2gnaz4okj
Lo8Vbo7aK0wy84jW0cnEZt6KWs5br0L2OcocfCY0XhLEBK71vKD/Tlr3h2lngJvHK6gbC4S2PE3D
KDdOhmTHyPhXQUAGRTzttdI+V8tTXuh7UdYRp++AxPmLRs+wGqEJtzYzvM9kmCN9LOlkrbeD+6F3
nxpg2sJtj1qrH430dvJKNAekWQwzfjyiPbaa9SnFk9EEa38YGJxhzwuJADvgCwpruAAlQ0NNA6uT
1VGyxtFcYe5Z2wPmt6vEI4yzIexXvDHG0ZqY0ULbHuZd2+pbkihuzfo7IyejAYPi/rDF9OzY66MX
Lw8DxG4T9ehCDIT7IwdilWpgQhmJxgjh04kLl6dokuYI08xpxZ8jUtpRo78Rlb71Wjd05rse74E2
v/WIqjScX/Zsk/Sw0pUugD/cmgz9eURovBS3tH3ORfc5coRY9+790GG/2sXsjdefAF6fTEUEo9rD
2LzXzkcC0EC8UGayOb3bWXUXL+XGUWMoFsTblFprCzVhzreD72/V4kSzzG/WxTuNi7mb0yeUkRHs
/KMDeahiXjR2AYGkN7maI3NAWcTjomWfXVZFi57vAJ88cHtCjz0TOtAGQz7BBPZZpeanNy4RGqHH
eUmYnuowZRKjOFumedOAxNvQTby1pvmx7agcXblbusc4LTe+OlXALtouw/qASYNCoqJeEVrBaWuv
01Wbr9tDxt1Ga+U2dmCZ9makLFx0jWfjm1bRGU5Zx7Ug6z4X/qWsqjd9rULv2+CDVUhmOFgGehBx
cJNTw1tmu+khz9+BaHA40yOueZ1wDh1uhP7PE0HpBLk2UqrmFPAwadD/V621rRrSAya4ONNF2niz
oMIqGUqOfcP4zUyxu1EymbcNrRH9ThfgLjoS+WT60FRTZFkiXNoqJM/wFb0mu5/YNAtvWVGFCPA3
PYxjE5dUDOOpjM0bP51CzGYRVN7b3hXvhZ6/ZWK91E5z26zzg5y9c8VRFlunESdH17aZCaS7Yfyg
b7ap6v4Z+ncYu09Tx9mF6W/SfBuoyEUa6ECsxZJD7q05CCkKe0lLhqAlBB6MtcP0bsS/RZSdEeMw
xaS8AoXO+PruEHBw2lEQch3aneFwkvaz20XTAoOJoakCZ1UhWmgyctYz2S373hxOVYcoy2xvaHK+
ITINRtPces2FhjHfgFI5Z2w9XFAbcB3mLUPbjeNMER63UOXPpU3t0FX7UQP1MdAub9+Qdt7Fo7VN
HRE1My2JpA3gFtx43uNsNttYtwPmK7tpQc9jXzFSjOM5TJoycJLyvq/oSWIoyaC6F8myzXpkKXgM
bD1+tgR4sNxhPDVfVWWbOt1WKtuKbjn7yr2UGoEtjY6vqmo3tFM2UyUPzNQ2mqr2+LiDvlyx3mb0
AIZHRy5oZN6mGb9X/WjTMubmtPOtbOq7rMoOhF29Ieq9z4aedlt8RmQd4KfcLdpZc+h1oeeRqAIB
GFjcBZvlelD9drLngHdsaJsI6xKO4TbCjX0QcRnh69yj0D0sGdrTdYrE6G9REAHH8LeefsdBEwXe
Sq1AxI5mYjDO9xBA1uTKRMbEJcQuLtwTAXsvPguUVgznyvyho3GW+h3A+ZNiKKA53UbRyMmSe9ec
bq3uzTaTh35cDtN0Q2+RwYi/1QpMPWYN8xR0f32ocdA1ZbGzWO7mfLnVyBHpiRDL6f/3znShHQN/
udiPNswuurigYA6ZfERKvf/1Lvhb2PGfztoUtS7/g6/pwQjwftrSmUjJFGtJH9lZc8zxm6DixG3S
Bo3nb3SzjJi8bRITZSwiJw3ZALQAxnTpqZj0G1rM6DanOy19Lmb3b77av2zPP32zn7ZnCNo1WHe+
GUOb0Orjix7TPma0zkC75F76kkbzUIa/viD/cvT46VN/OolbeHt7lBB9pC2wosUzPu8d7Oe/O+xe
z3r/ctnBL7Awm941tffPJ6nUlYanmwU/zsWvPzp7KJosksPdqCM20dywWZC8zfPlegDIsQooE47A
Op6mzntNuBUEFrSI5SYwVe5InwmOio38ndo6ne2N4LkSo3gSUKYdMUBWVKHF39rpn8wfeGsgxTjP
w8OQfRlQcSx+wmQFBaSxnfYWJSEjLjzLeM1xRl11KuIVfb4lOJ0kcjviNW69OVKpvZOOuu2t4Q4R
dgTaICuSu1STd9d3ju76M679V03SuF+Tu1L629Jn5jQxrE7m59Qxtp4/3yM3f5txerjpo5OszMb7
JarU+ig1rFKEYdQqflaz81oOycNKaaKbPXoDMyipxlo3R/jLgWn0wqTqGFMWocSUl7GREK5CqIQV
/Pr5+C1Y9hd37rcS6w+lGktg3CPLvj6WQOHnKO0fhRZd2zgYR88T13h9Ho+jhH7nPcb+35yMf+Jl
XNtW9LeuzSgGN4icr4/vHz5dgme3e8GnNw1O+TFqD+ltVl01579nOf8/aDP+3+BZrl/nA6V6nyXk
nf3P37DjyffmSvP+0z8wBMgGdQ9oWD18l2M5/JH7/b/7h7/buyBZff8f//2DCRav8sP3JGvqP3YT
r3Dt/9wpthvf1Xv9/t+i/r3++C7/5Bm7/pe/9yFt4x+wKlhYr4hVKFaCUux38IpNi1K/Zoti2qK/
wRH23/uQ9j9cWLAWxTkhk8BhBbf/9z6k+Q/DZHiPmQw0FbAW3/iv9CFJmf/zAgSR0UUVr9P15HGy
beunuhclsEkQIUtFl8QTKWDQUMlgEdR3ZEsUk2C36oEGm6W9MLbByvTVQt047uaBsbQXT8yMm0XN
WThgDMFthFl+2SRWkuxsTxmCo52Lpjgf6EYNZJnswX52Yit7xbaSFQ7FQjsmznuqDNYY4l2SSy+1
Jovo6yYdpdWgAfs22xStq7GuRjiqVTvgVJc/fLQaz1NbZc0mj9vB3q9gCBjs9RW+a+K8Yn0nlNQQ
TOQjPVIZp/HyOC6Gc5wleoyAi99/5WnD6G/knnPfERB275D6Ve2BEOSfhaa6B7IPiq++kUx4iTGn
vCbm4I74jyA737r1vOxn3er6DXHL6ntlNjrx2x5gt7Ex01dU196DbZWVIkPAXQllR5KFjm6tr+pJ
aYunrvQn5nmFxgjEn7Xq0zBjp3rWE2Tqz7JcDRzumnBSbOST9WWqq4UcF9fVBgicNkzzuCIrIUAv
kaGpUpqDyMg2nexOr5Kk2BR+Qd4eGm0MKSqdFiCJ+ah1N4VMyRsb+mLtd2NNvhfMTax+lN/dJ0G8
SOZ0ZeUYRVzlkc2DUh6KWNybatv6a3OLTY8ZspFLOR4tHTkDc3AImZSHMdZpZx27mf6uo9m7GPfW
pQYEwu00napFRFQjp8X3N3ymkC/781gAfziYlQVRTte895p57aeTYvaHbOKoZwHd4KXU55xf49UV
AMVWMC1ehg6Xn1X5o5sQhCqZjLZ4LG+E24nvSU2o56XopDCiNNPAF3EWXfKnAe2GgIZXI4HSKmsF
XDtybWkcZsWNkeLi3mQ+yrMI39/oPLguCtGNrjk6x1g7MUL8dkseOqlDoVK6XYJZgcQGqpIM5zdw
1Zb3DIHz2JIxqFd4gHD6fjOblOYBiq4MaGEGubQCCxkuyB3oWlaOd9+kWaNF1rSW1b0xXAdLo9/M
2oEspPlHP8Sk45UyT9N31rCBaCAjttxTJTEqUGAaQxxaGNRzEkJqJ45qogGwleFqLgDhLzXukAE8
0sbAEw/112WayXy3AzZCQlyS71a8Qa/kZ6bfu9pF3VNzCkHByRmx2fSWdQXzplazX+ykvh/WXiyR
VXbs+nB/kIxnLtEeYUsF623bhYDKMMvnKYWq6YsfWpFg0DDy4X9R9x1LjiNblr8yNnu0QYvFbKAB
gprBEBtYRGQGtNb4+jng637FRBPETJrNYqzMapFZRQcc7tev33sEgZtgCDSzw7dAGMLqqPDljmXK
c9QxLCH7TIkkkyVicVTSRmKLbeNnda/RSe6iMemRPiQAMrqxu7IHuyNJeE+naIi/mD2RJkYfcrjD
+7CoPaI/4b6hzQ4yIHRyROhvTA1SRL76Atixn6jQPosunieBlgNPJuHVS0jpBJg6fYCpS7kNmRFW
HB4PhAAex2/QN5cygICSpOMVeIRmDTZtwX8gQgavUl31ny43iKIlSg0u9YjUwPMxfVAOihu56b4T
CRjD8B3Q2+AThN0BXudIsRIKDjgKiBZg7JMlzQIFSnCoFrTQSaFUESj8HqqYqWB6I8jksj8Q0GyE
HVzfwguncbHqW7GOtRLWZsO/ktH/Byf9vv1d1k05qY7l1f/Qm/TXZ43T8/8DsxCawVG6fKpfPoPu
848s4PY//Oswh3AgaN4CyUFvAG4xUD77r7Ocorj/gFwl/pDBf8/czmtozdT+//qfNP8fjMiA/43q
DDoZaCr+c5STsBSBqQaqpSL6gACL/N8c5TMteYJGmsHy093tz1QQYCKRIHuScnKH2veOeEhM+gDW
LL+pXwj9bjYO/0pv701A/kw7/xlj1i9gvZLsfahVOPyx2flXudOJ9+e/TP3Zkvivnyal2Q1IkCIA
e2HG5DCOcHKd9jVzMp388n7Y3doIf162/hlidpfrOk6oR7oindJvo0MtDK6G8lUJykBZarXA1ZkK
LCi2WUeYUJetrGYIXBO8ml4H9tqHYE7BGsA8QUoHwAUFEsHgCHIVUnw3AtYY1q+qlCScORSTXpgP
ZDwYhbFeh6KodSwqeCMNE8+mo0rFk0ISsEofqBzk9xoP4VZAcKtCbaAFBIwPL75C94NDOUf0vimy
zn46KeIVIedAEEfXWCWAh5sgtAhn0GCVB9irgdoQ56UBfsw29YHCpLxTXaVmLbW5Bs0s1Ovg6GWm
QIdCMgJsCYR3SfP6JD6QMfldA6nKIIFpwjMdoEkKIwLx7JUMJDAb4PHroqt/kXAkRUGXTYwkBESe
hMkXHBVFZgNyWw4WXJ1qXCRGO7eCvCaAY7iTRPRnBCSGUddigPIhUG2tz6eXoRxYDbgPeMFKZe5E
LciphOsxijfgWuiGOBbrJBG/hQhhmGNjUknaolM6yKFaEQll8oABrZj2XZRDXTDpYC3pKUkIgGbG
wJ4hdikGLeniPaGCdhvShKiBO10Yz1fStF7+ufr9s46m3XF36WpYiHk0A5Yquw1MuLp1MmPQakSu
FAVm3bl/fn/K1e9+HxwqD5g6/D6sIaG/ym/DRusPcJ1EwcWWWhVkxXTDyiAjQ+q/lT2VgmRUYKMw
M7an5684ma08fMfZxRKl3RaaoAXlCJQD38RA2JSjCUtGuQemABxjnj92Ac48C7p7K++9NK2zbpXk
ppyfETHjJEwH01Z/0lodIJ1bNnhzUKBoYzr+NMKnKu35W9JLEWH687uZlnix4CRCgh4LauuSV106
WN0CHKf6RbgFekyDAvMuBYdTJkMoqgrCO8dSIbQax8wuR1YZEyPgBLmjXv3JkRHKcTExZbZC9t4R
+QYRZWVupij4aMlNn+nuQYW6hswGNKicGGK/SXvsuEBmVSirgYC64X41tLkyI9Np8Wig2SnCw/iR
h+vY6IQgHZcX3HcgRkePjfwmdHLF68xkjitqmb8RbBhQgPIH1n7xAs/XujHL5JxHh+dPsrQaZkcN
EI0ZAUdk2OAZsJyA/07KOHz+JVFA73XW8zFudj4P3vamo3I3rRSFezUVR4MDKIoabfawfXMGJVRB
jtq2FqeDaK8kVqNmSqeRGlouMqn3yq5QJUM6Fvo5kVNr0M6w89vZsUbLzWbtpKX+LED+OwhMPmP3
XxymQmkTVng0SjRIUgPcgOK3kBsBZlLNfmBhPcJVsrNDGaRoMJi/ns/IQhZBirPY1g9ZClRlCIku
NCESefLzQ+Uxg7g9V+2yF+g+jhteDPcrw03r99EHmIW6Ci0L6C3l2IAGuE4KJfcyyqyIpowNH4CV
rGUpoIqzYNZ6HFxNJIzCG67RXFOrdColU6DDcZZeUrO1RR1GEJq/dTXCCpWVd5ve4dG7zeMZinck
Ca03Bwrj8sh9BuE+ZLRS1DvkBP6u6yZRsYsvKQw6SQ28khpOFmEjTK+sbmlpCc2iGyQSstRts9GB
B6dSN/EVqKgdemy6iHahiG5pKFitBDGxj8qTVMg2ymnE6jEnGIXPA0AElf0A34XrLDKsP+OSgdIZ
J2gJhOrTdwl6PSKwxWSPLtbwMUIYGqkvhAoFlEDRyoP5R1FZYmMRoVNlJzG90IDKFPGmwPWqydDB
vlbkqQGQLAVnl3sNB9yPxmtHAuMrHmk8YQa7jCggNRftE2rYMxMuBerZQ/AtwBa3ci0XVCTRiCMa
OnjZIcw8e4CKJuzcoDMGu/vCgFWdKkI+j/EPHguCM9ybglTQqcDyqm2dwi+Ua+W+OyHd6fptx4PW
6pIWlwX4UOygcPyZ76nXWmo++hbHXIX+OlPDJqDzv32q2RZoLT5fK/RC2J37IUliEE/k/GkfBBuO
lsltvKHMaANvhPRAmTDa+BS/Sad/4V/rbXemnWol4C/FmalmeR9nggaMxsTHyB5xoCcRREjUBnJp
ubHGXzMauouehqrONFNDsSWZj54+Pn/pSfnq0QYRZtuSAqxDrJNydPq42Y4M9MtJVpNiHGqND2ov
GklQKbaglgx6NCzs4bRKjDC4oBVONNjmAhDQWyWBq72BTN+Hj1tyGIxaL1w4lC2a0NVJCnr7KBCN
4BnAurYgtRgQdwjnO1Xrqj0LIAnkegGSkesORtSej1YphH2iwQ7RDy6hSEzFAVy34NfpUFAzL0vo
IbyXvUPye7fRcigEAWafgM7KFpBaaJyGRsJKw1QiWjn2l76OODv3SZHoxRYKdw4aCEoBIjWqRgCL
AONAylWypZL3Gg1kRA2Jt4E5AXGkw74BMDNxVj7S428kzvIBt0uAXYmxx2GkrkBMIkUrlCJWXu+G
4HsUImeHfITzN6+kgnZglUd+9KE/mmUGt7W6TV0ZzvSgVQGIrWfQFlDKsIcEoM9QNgR4JbxtB98e
FhVdOsaiFSEQoVMuL5iQJ23lyZAedPsOuhY5kShVm0XoVvON1tVUdaIZsccSauP6O2o7f80BbyHg
C7Mr7AgsrwjXjxHaAurQmiIOTUg2ylH//fxbTDJyDzfMLCfoxbhJ2RIbZrC7naRDlkQjFJS5EB8o
7Yf4BdcRO107vqZj6sG3EWbH1wA9E5DL4sEBtaih3A+R5TXIKODuhU5g3Z1g0Sa3tdoCwlNusnBf
MiurYuktZ8dW4HdUDvLx4BSpAQ5QTDRyBsoOWOfPp/HW03j0ZrNNBU/xLPZScXASrfgA+uj9u7I6
1aJk/qontrCBxLMM8r4mmql8IOVSodVvlNcNQW2+oi+c2r+ePwi9kNULs83Ft3ktka4wOBG1Zbvv
AYCFzCxkIfiAuPWxDXTeEDYsDdahjB6nDYRMcAm3BGmUqEOQoGvI1E/y3npmBUE3ew3dRy99+dmu
bFGxJlroojuwwgbV+iMSr3WowwbMGH/gKgFF916Rim9mV3QGl9tjowa+QQ9go0q4xFuTLGplw7Jl
ELYBaLPcWrI4jf/gu/Gz/VV4JAN1B3y3UUc8ID4bvdUSlX7lkbWtfJGFV+dnO4yW+HFMWh6L3qm0
2gGEaFsYSDzSTahChm3LvxWH0ITVpwINZCO5QrFJRiH6sDL84/oaCAh487v7CAqIJGjciCBD/CoB
CwOjjSwqZbDYAqhJ08aYAkUUq4wPxXi4yOXfsRm617GHcozMQtBNroojG7yjUaGWvFx9iZBRG5xm
JVeYBC4ffoBZrsDxI/SERG5wXJfUOGILjUCu3o3DpoTrfPsCHbCM0Rioz/utXre2Z0A0C3bzfm6Q
wY4pIXSti5Hep9c0MznGBjGcgFsXdMCsuN1WnN0B6RfUhyrd+SXU9LNoJZYt7fh5mzwVUolgpgcH
oloVNXgJyq0KMJgKiXUVMUwFRlMhZFeFoqPiWUAHWrxqRBZgXQrsIRXoKiix8ZcfeZrdu4/cUhUU
gKkUaU8woXt6iCe8g8tECMeANIeOhPLbrswg9AREYg5w31A6BXQlw5qGxBMUJfta98KPEVRfH9KA
kO6WfZg8wEKx61rQzI8dIShkC0TX8+e94V8fbbtZPI4IIRO6ctp2yD0UpPwUrsmeOn4Vu1Bt4ALI
QAFXTnek8OJB2gIqcv2KSxBcRB4vuFmkTvK4IJuRoBygChuTBkhNGW0aYECIBvuqaGUoBMqS4l6r
12jHmqGB0wgCIgnqNXtPYwYT5ofhG7Xxaq0/gxN2To7Jj7vjiUMevjKwVBVXVthSonazk7r7qAnT
UpCaw5OKBqOOqmcKOgzfFNDbZX4fqanta5z6/IMsVa34WXwGaE0M0wZjBbvaYm1OjS+5I9pgH+Kf
5IL+pcHKgu0dIsu7gLi3kVRhZeyFE2vCKvyxdgm0eNMWQ/M256ASoPZaaI5bYSXbXCo/3K4Kd9MY
FK7ftgAfOzClgP/LWTDbV+I3j+LHNiJQZXk+g0tfi5vF2QD9GCFgMAyqHNAWTwAaLq/Q0dn2ZjNq
tAVd/3qDXJRnZV57PiYzbZcH2+iGwLh7NR69RpA2PdqB4Dxaoh18ya0y0Qej+UHnc4JaIeXoAcA4
iyB3vX/itiHuyxdselB+oMx2RXd3B5oticQ2kKEbJiiVqHjR5fnz3cD0j55vdhuDDoAPZDzmpG8M
Xx+gwZ4AG6mDGs5NKVEOJjUh8+dRfIGALtCW/SuqNbnS/fYg6GR2VsYgTB0hIwGkBiyr1qoYMxbQ
vwth3CxcUh2Y7LBxpxy/NUgJmO0jjah3BqAC0qyoR+4DB0qHAqlVAVBrX89nY4aH/GfUWdCbYCME
lPYpp7PhfwEWiF6NEBz23jr40QCOmzHfTXsIuNTK+E3ciHLBHBorT+Qu0bMVmsXUm3y4ZGbhz4ec
O9HzePWsN/nCgHVG5kIpWEfrKFdzGLbgtqsNxA99gMBeBIlXNfBUAM+gnkVp6GQDFNn+kPQB5lw8
C4T3EQ5iRWIDEMskuCbKwGnUvulBRT+Rx/eVmVvI0rhZUlsTbtzRU3Ri9u5LrjaflDm8ZzQOiHBl
Ky0FoVn8ozuyQY8VI4hHSr30MrsHr2E1lC9VC288kbuNKpRE75VTjAuBvsBGyzax0eutxajVFkIE
KN6BU64gvlrDgdLiXklWFh0zbbUHW3Bu1+6CVQ4WOkYewKbfBVdGL065WtmpMZi5WlqjnnzGB2oD
R48rseUPmRG8AOl0lWyArndY/Wqne1uU76zsvHqyTfvs0UPNYiW8agdpjPFQ0hk+MQJKKzteQZEW
B9sbqUKe5hDt1zLMpS7wjQt5N/c0fGnIbIr/FWoYpcorQGZcGTC3tXAbrJxhS5GOnUU6kWIJyKVg
EHhxaIkt6bSWGbGe66kqGqPKq1CMPA1WvWHVwoHJ4hak2w13GIyPWMtf/m6bTIDA+5OU9oDrLjs8
BKNHJqn9BhhfkwzCWssSltI2dhbBOhrMoWqK57VeyNN7VQZQ+5dAAZpJhfUksl9C/+Wv7MmlgMnO
YpUX9+CaTV/Od79yUR+rLUo4gVKpwBEi12d8NbZr4uwb8E6CIqS/JUZDWvmiS4WRW3/nbtn4RJRC
9AWDe9fsszuNVvfTO4LJn8nv7EIYlQ4M7jn+/fzTLVWt2Fn88dwKgDgWo8E02ODtywmQJTQuTiz+
BR0ffQ/joL2niDKtJmqlXT3VVcSVeV44EiYDv/tlE0q0OEolxo5kVksURAJtLStiFgovtyz8bhZr
qFyBvY3frnUg+1gDEG6UPqCSpZVWoiWnWK0UT680gBtMRqdkICewZQ6wAvik1Ux3kXRz236DFhmu
rSq58nFvr/YgAN1Ox7vHYplghHIZHqtVSS3Ve6e5tnJrUzIaD1ZgQlFXYw2w5EDau1IysqifzHH3
jZ44vVYbJioQFq0KBq0POCU607c8XbBWlsK0uh892+xGPMZRGbHTJit1z2ydRmuM0cy1yCDRL3RV
aVvuggP7Virx1jegcasE+vORb2njo5G5PxdCHgdQAiuRTpLSDkYPTai4ogqfGoAhegLSirg6biH2
Xzc66DH8Xiq3RHboeEgFyC5kjc8e+AQgi0H9+QrHZPoIdwdUcPJCEwq9Iwi1Alw30dnwHYKQHvji
ocxwhxEdKsnsK7Pv5IKXvakv/rtx4RgYAddy5RiwFw9eDVDI3jtNtkcwARzl529840I8euNZxGQS
AARaDnPdKJwe7wuD0tEg0poXT3tFlc7oDVYndcquNms7falucMvl75beBDUQIhJDwgDKymTfuFL4
zo3WqrTi4xD0dcAF5N8UusHg52minBuFVqsvvQbml1JZvnxeefmFm/DtCe+eBNy/MBumGwu1H51O
4w1WyfeFAgypTFuVCptFC1J5h3wbbldGXIoGszwuInoicacR4f0sk8I+JOxRBpPD8CtAcFSv+qSw
8hIFztxgRgGls7LflxJ+ZhZeSSZ32376zpncackusjPF4o4arcbaeW3jLpWybiXZu/n0GzgtUTkG
oaHlskm3I4S2vuNmU/vaiC9MYSMdiF1r9RBEHNUS0o9mewIlMAFtU6avlBXF70ymoh9JHlz0YnQ4
PnfeTuwODfLyem3NL3z2OfNZgCNdQPUi5YzfxNt4QWMLVaDyF65jny3gCHtgkH0wXS3mDILbV/G6
8u2Xhp3lfMBK53U5fXvoAZ6Gn1HNEdT8KdRTCjBqONbAbQXwqFxbbFPUerC3b0ft3ecIoaZWsqAo
OCNO7d8uc26KI+w7ENWPXKNib6HdAKg6WMOqdFl5yaUxZxGUhnkxMO2Y2+Eo7XEpTyrdh6ad0kOp
C0U2mfkoEREj4TTw2yBYKWIvDToLYh0B5lpfccCO9R8Ud4XJBO73/4ngXeT9L5VPbhWju2msiTAS
yhbTyFGQq5TprXfK9WjLnsm3EsHi+nzmllbHLNXrewD/+ZjHBh1iARdy8JALn3yDoSpELEUPpG0w
8/I+XBluKd+6Nc3v3soVOFT0YCzgFFehkaHKu3OvxTYEtl8GMuhSmpUz2oEFVvNPZdJmbtM6WlZq
/eIjb3/+yksZ5u2yePcMTBCOI9FgsXQ/nAqZYCjjvoWHiTtvgE6d/zB2fip3/pE//d2Ac0ag1HMx
H0gYEDa235J7aTow4WSekTtJ5n7Tr5BSbWAdpvC/PDdXqZXb+1Jt8Zbe372nnwrxGIhYQfv2nJ3q
aY6rl3jfqYk1/ki2d04hvCHTm0yD1CqPm2mxz18y8/lLL2yOuQJD7VJsA7V9gA5JX+nak19cm4pb
iaVL9/rbp717taKTirrPsIx4g7ZrK9AyBeimqaSMor//+flJmhAo1KYcMV85y25Xggdx7VaAvBsT
bAwPpA+8EebS8UOHBYgSkgC423sb+pB8FCBdWzi89+Sr+yrYtaik+TWwuFPXmS0cU+CsgmZ2gIcM
tv0Pc40hTWiLXzmndq+QMaU3/jFZWeJLkz+LTDAihTirgEcFAEWLLsHKWbJQrLnxJ+9mgGgaSWrA
wXGgDe1Cm1z46OuT9066qgjBqsF4vnKWWqk3HOvdMLDBTIjuFvm+gxO9oyxGp2FrZUFzA4qCF4aW
+Qu3Fffg47zwaizjSEEZZwf4LC4JW7jKoL8arrQtlq7et/B89zCjRPhsUWGlDRoAwlhf0BNQYh1M
KJlXfzNKtYfth16s7Jol8NCtmHI3HDEEldjnGE6QAy3AxWPUfZ0HOJ9XD7nMKK2GJEbl7VbFVGy9
lbW9lEJNrvD3V9EYsnmEMODLNvZ00aBlmjQDEPt3PrhQG+nUbhqD2tDv9IXYBgdCZY/ld7XxP/Ij
LmSoAPA6pH3Jt9pOtuW+19wN661s9SlNebDryOngupsQFmrXdRrUOAbrt1jEHRmwHxpwu5Ak0Rnz
V0a5dWUfDTPLkhqp5LyQpCjorAMiN8nMQnJzWxGBFgnfLjQEhFDckr3FAblewzUqBF5brFEbyd7L
9lzTEHkGxFKcssgGhh1YrAAQ19EXpIRlv4WySwxKYr2DIksdvuTofgVidSQAZmIiEYysL5bUEw5m
mbj+uVCgVouB0ykOfgSiLrHvLQSa4WzkkvQn7HXkGBrCjBl6V6h78wDxAnrYQxUovJSU7fLkNe0o
w4dXyti0ORQ6bOiLGWH8GhX7yPcgno/7PcTfCLZFmZkLlOfbdsai/neZnZwuH3dfKud9kmq6Ctea
bxYs8lwlvqCkU55rm26M5Jt0lbHTspVQtLQvyVnGlzQx6K/EiLSW+IKlCtzINMBcIBRTynGl9emB
781qG0OIBTXrAiRYWEfjr4CzCNcUvhZuVeQsypJ1CW1fF4/QlLTSRzgTdIEWzBqK7StTuhBwyVnd
r+8yKI8PmNJSb9VBi8wQGWBttl+Exlrf4Wm6lcYGvSEugE2tjLlwdpD0n58R8hp+mXoNslpj0Kpd
v6E24dmzfZWyeR0ekp4ybNK1UD9dQB9tu9nFNPbjbswFUBM6erhwgwsV0P4yjAFUrjhwDKcCRLiD
d5dBQbV0HBith28bxfyCoCqUWhgzn5RNcHGryw8W4NCAR7kc9JXnU/G4ZyNI8/YHDwGWOE8RFSFk
DN0lOJHBKCBINTbSIMxDwm0jho9CB9lv8K3lgrXp0SQj6LrLWQcBO5uYnDXVqHQCVNg5CBxBiQkG
LAoDfddQUCJaLQCIaopB8wm4kryH9TvLfCaYdrSpivzt+WtMIpgPJ3l2CU9StmCbgUGdETnSlnkX
TOYM30b0AFUm+eDhzYDmoOL6Dp4aUqnNGchiSk8IZXyBF0MAQCLEuFf27bQ3/tsHBxF+dtAUaR1G
jYvVJQ5Q7L40UJ97/pYPt8rEsP9z2UJROgt7N8fFAmRNyi7RuaTSa8tBA/gF+idaUmrPB5p+8NEb
CH8OlISoE9Y93qAKQNUBib1jCC0UNvUQG7G/rfqf5+M8jqd4o1k8HUGzDeE3fmvW7LPPwu5eIEOj
xZ/i23htP6KVL3LTJ330QrNICiB5VSQcZo41qh28QixfiVVRHRUJ2QYPOA1uRq3My+Qmf4lNFEle
19KOx717vOIsgsLqiU9g+o34dmBYpQVWGkVh70M4pWZv09/MpwjjHNjmrayRx40NjDeLp1QZgFw8
vSrMrPa46Wqj2pu+HqPyNui5EajvguIpEElayauW1soslkpNMHSQb0JjCDVHSb7UcuGsUcse99fw
MrPYyYpEw8UkfrwGSAWasmCPhCZY1sgPn6/AaUU/WhizuOFnLQW6FhZgHH8w3S/uWFjdpNuyUj55
nOsK0pyxE7BZ3XnTSdPqmd2b5T6xCztUQx3Fuk27qbVM7faiCY6WzaIZD6u+lTPuVn588GZzQg7X
Vl0dMoiI+Cpvsd5C44qWR9eAWh0F0YncJChlag+b8KfhUK+KtQoS6+8wJfAabdgwCNBqUaOTO8Qq
KSiCGuyZw/NJf1ydwKzM4ovQhUUOA18EMmDWdV5B2vcriGTiBPbaRjrCoH3bGola1itf+XEmhQFn
caYoJyd5cJCd7Do60Qej1jBx1IUtVPjOwKhIsCGT+V1tBO/JWl4zraBH8z8LOQPuGxE1DVlo7jEy
p68NUycbvI2/DGr/TWg3ovsIbnpYuxYKj92xthKbeQUkSI0cEITN3ISQmsLZ8WeKGgFpCJe1cvTS
vhRnQUYI4JpQTGkhx2hSdskMaCcjTcg3fWj7G3/lYjqFyEdTOAstZDS4hFSguDPZiQ2wIIB52fMV
+LjQgQUxCyzhSNB1GCDtyWDL+u7BmePEwJ1n7zLvyWDA1SvM1KbVIBPDwX2lPHvsSaKOuKlAfK+7
0Ka7SeNdswfLsmGUEBIYxshq3k/1G/6/UqgGLjSpFTtEycaESxJZnp8/9+LEz+IV67neMEzRttBQ
6ZI9I9RpC3hfQzz93QhzVkAC1zaYMKRTUevbTVSWgXpFB5OCTG0HGeQ3gEmuq9TkpY0pzFIa+APG
kZh1+A7gsWrtm7DHVe5UW6keWePRv0IXbwcwaf6ZrezLheNqzlwaOGiT82Q41ToKm0plToOOX/97
tQ76MNsXpDk/iSXakRpwqkByAEvq1UebOd+SKoKa/GvlCy2cWXMeUgh7kZQlENlbSs2x1UOtahM5
5o0U9+YclUI4b57FAiUEG6ezzh7KIUKb1CxXtuXS+NN2vbsEk23EkgW8/xxUrLqf+Nzabqy0a62V
KSQ/2PTCLLRQHjn4eUGQzrjv9+5na3WZEh/4l+7k2V0nU0YfwdlbhkU4//V8QhfSamEWZlze60kx
wojwypNQGUIqaGcWpBizwxpH4eH1BKtiHm4gjuATOaYM1/aveOOz8vNHX5qsWTgQB66ECRZ+1+1G
uW4ruSV2PswFo7WDc2GAOYcBfni5lPciNCgClIHTi3iEQhPcr4+t4jqUTRipluyJi7uGdF0I+XNC
Q9V4dDBEEulAO1Gt+mPBFGrHazW/C3xIJ6gj2vkUOJ+77OJzF9iYPZ/HhSV9K5ndLWmKhoMxN80j
0E0v2DDbYvX+/7jJJUAc7c/tQkDbKpm8ptEZGa7hIbsyaE8ygzJ+Rvu1a/xSHJ0zBmAZSYWA1gPO
ZLEa+O0b4a23IpuGOmOB8jEbyv6m2OP8FOHMnq+svoVYys8CAcRIxoYkMWu1hb5L9kIZsdl8QRHy
7z7KLBIMbhv2ZIf8RoA93RkSsODrsF+NsPLzS5dPnv7zw8APqeohVjQ1VAdYyDRK2ykjdD02kjyO
Jxfq3RAKV5t6pWHxGCiAhTALAhk3FkUEJRZHILbUF7ftQMAPZc/yjzCeqnRUQR1AE1dGW4g4c9D9
UKdCS1Y4h6brHyBlK4nTwkaZA+pFmMmVFOEiOvMVdDivBHTDuSvHKZK0gqlnFk7QOaYewsql1EUC
jhc7B16FA8ctsOtLehA2wNDY3DFV830FLFkmw1kKbBdeD1QfADMg+6/iBgKfsmCt4dceN3NRH5sm
4i4yoMskdlI4dQ2AI0t10qaNCIVJ95JvGgctGQWFLb22/R1vQgTbJFTkfyoL5BT3/nwXLETgOQ4/
cDmxpjrcIMvhwINsE6DTOGgE9sTz31/YxNzsnpJ3YRXAhgolGJlxiB1EUmTi4J6e//hjXRZM3yxE
wPCixgGCXx/jj8Dxa9j2GcJHW1xdWoUfZAyoDvzr1tpqS8UWbh4yCJ4o4YmAKxF4PqMmHsMwl0vK
Gn0FPcgA6WUkqiQ4VEp89dc6tUuBhJsFEqLmyaiauqZF9/XJwL6A1lteL6wwV2kIJJhN+ep+4Hr/
fE4f8x0xp7NDv4bNGJMJeMnQGYF9hJxzdhJ0yBCp5abTYRN5QVMUlS3+0P947/1nsK+gSnOtDs/H
v7X0H2Roc8B57/VCCCMIMC908tpcm51nMzu0KlVOy5zQRsX1mwegLD2RavyXWeEcas5XqB0KUx1l
ArRxm8wW9OiYbwK0KGuFeCc39bE2XO35Gz5GFUADdbbpaaGQxBweWhjt2urI5bf1pTDCU7DlvnrH
tTLHNzMLcEP0fgx4L+/+D5hZ01d8NLuzdEGqOgb28zjJwdAyqRa1c2tMLfggjZBcH7QE8knF8HeZ
/BxZTrkpLVExsi3oDPeB1p7d+L2XrvTr83lcOCzmmPG8aFyhqrBQ3A7yxjCog6rHCZw7uC09H2Ap
Os9B49CYgkJayeFDqezLaNEvZCQnhntgXqfsFBUkINQHoMfBtcO+sMPpYxkfKa4O/6k3vIhhWkhY
5zhyguOLFk5ErEOzYQv/KG+bVe3KUbhUpZjjxBPY6LAch9ebTDPC3EovJK3jTsRajASZfr0VX9zi
wBfXLlVHsOlyrTjB0zItXrPiKkKMOk3exNDqBbuBi+bYcQo6Helot6h34DbFOS08xVmrNzoJ7oom
jR6ikGygHu6DsFi0K6ts4YS5vd3dEZrxaYD7D/KscV97L0x9gl/ipK0KfZRwZSEsJdlznDmfEzBx
DwLKIa/+hTFrFMF6XIvleIu8QHm+2paS7DngPKv4RqiaGkl2IxwbBi4N/guNdj1nJpLSDz+sBOeP
ztfQ0HivguTUcBCfIg4VhM55Dmbh0tqxess+HgSJOca8SUXOr6fSHxltOGioE6TeZpeiORXDnndp
mYCXufDK7mkwvIIQUmtGOYx6tuNzgwGAwYcM1lipaTwJ1cCMagCElDTDfcL+hiO9Dqm+MMRvAjDd
65IIkwxS9gFaI14bCQ4tRkAB6lirEl4rVjxW4+nfJDiscIyR2Rgmb6ibdYHMsHYabMuiVxtPBdtB
o0FyFWuHZD+ef4+Fe/uNF3C3ruJqhCtojs4xDDfPvP27tVO7NULj+a8vbGxmlhcN7ACxLbdEHOa+
yfrd9VY29UI+d4On3D01lAS9IvHw6cZkj0J85ptSNsC1bqXjsFQhnGPARz6kuZTFdbMLLc5Vk5fW
ZmxKQ8beI7F7PjdLGc8c3t30cUgILYqErQ7NEzmSc4syEyvUXR3VOukQr2y5hVvM7Y5wN1l8xjZU
yUaYLAYklfhdKH25baznb7HUFZwjt6XMq0isIiwgXP/2FFQjoVKHNCoxSwuopA3K5xpWfGmmV+CW
7fpaGtFlFXW1EBbnkG5ahBArm/kofcpxoiCLY6/pRnQC8PinxoSkBMao+RpgxdK7sHKZWOq8zAHa
WRT6iB1Y1bHV6q5RGa0TXoJNookqZ4g6pHjE78ER/nKd0LNEaoA1PExwsEU7u9+LdrQFpIg9ECdY
KCrkq3QYTs8/5cJmveUHd+vEL7M2TEQsehaeTAwgUyF3ef7LS0H/hji4++m+rmoGZjZIMZpmGzEV
Kqk+8C/uXmCgJsb1GgMv48x96UleK0a0kF1G5QgwS2Acy2e1k7OMxrY/K08zXWQeBP7bneDuaVxo
rnJjiPtUrXZadWq2yfZ3jcmkVdFst/5Kur20NGfXKMhk51lF47OVsHsi6Vap+kxri3GT9JFasomV
Vv3KJly6Id42590bdSxJT+35SYmAtUFSsYH7kR3CyEDR4lYGeQwPEaQ5JJvOaEoSJoRdasE9yJgG
8bRoS7+zKhCHBthC5QY0esM7x0b4IhwIy4dfIq4U0soTLIXlOSAbCCAAHabXBGYDvLRCCQA4ABtV
WYvJ0uOVcbut3c3jAEl3sqRQXYIrCyS9PdKEcUmlU6D51HD3XjkVl4pYc8B1OUIxV+gxk4RZye7t
k4FTY4POBu2RQYVw/spIS+8zCx0jMcYSQyM415UG3AbM1VGbCA7lcQ2mM/3Qg600x1dzrpt4kYAB
eLv635yd127raBNln4gAc7hlVJacww3h48CcM59+lhpz8bfnuA3MVQONbksiv1C1q2ovm+j4Zj7+
1hj+05/+Fjv0YzZoacWfVowHRX0cQ1/JmCg/1/EvevUPG/Sft/M/L7tRjMEQZj5gkYLhNsRTxaIj
q2GCzYGv/stZ89Mb+HYKzGsJxqDnQ9TCw1gPOF2MYTwa6e5KVlhOEgkGYEum8iOgY17zJVsubsiJ
hS2U/9/f4Set43uftKwpyjpJfIeMSqwKOPVs5AfaHg387oDkio+mWwmPVTK56RwM/bO5bAAtmMXR
9EfK7eQ+9VE4YD718d9f6Kfj6nuv9BImUVFPfKH1bnSFfXWSveQmkAJNs5mn+EWA+Eli+ecU+Z/3
28a6kIgTKVO/PGnVtl32YoXFNH6Cq/7amAt0pE0SV+R3bkr9MpZ3lblZhL0x34tv5QSi5Ldeyb+P
IRjW97ZpAcJCJFtoBNokX4ao9ZOXpFwcKp+bUfMTZYJAcEyUmyW1dYKK9BF3v0Laij2pxLEQmcDc
h2X8y5r8YWN975Qe6iq2woYvIyylM/SMO8nYnBvMdWLFGf8SQv8QoYvfTh6y1WI0Yo642tisK+Uu
7baJ0Xp+uQp+iGm/9xADdcHuu+Y3wKt3VamxBdxxY+23Ctp1d/7lWPveNFw2o9Bb14uGweegPqz2
uFdOo8OUs0ebC/LHf2+EHw6H743BgkXnaGHyMaM/vOEsbV/HE8TDbwWtn2Lz723B9I6OqnRN7mQM
uS7R3eLk52ynu8Zz8TY+yc8GdjPYO0VHCb6hw2hw5kY4rPxWHPppDcg83f/ZgIlU5+UwXn8ebSHZ
vMWW3YLFUae/lGd+OMDFb7WgPFWEKU6uP4+J/OZEOOCYlJ5/2SY/Ba3iVVz8n6/frZGg9wJhvplx
ONjTY+mbd1i/e+ZkD+666x3jfkHC1G7yzX+vhx/6DiFN/PsjhzVeq+qaL4OBNzkYNtKmEuyc6dPU
hlrky5sWDA1QzCC7CNfDcvnlk3/osTO/t8XKZS8mlcwnz+/M2+WtK9HMRbXYA2t5zn14nY+4YvBL
rWN2n2FzRejl/Ram/H2SxzCtb6eFlUTWkuFcQbkqeq14m6uvOiEH5F20Cd3lJQuW43CkudRleKe8
FW5WuEvoUule96vN4NDxF3/+8g7+Xjozv7fTRrGlxrLCyTU5pVv643696XzFqYNu95vpy4/v+Vts
00pqZsYavXvFyXouR56mMx7Yio+h2zjYJR9CX/NUnyFjje6nX7bL389M83sTrVyunZjOq3IwE/lL
6GnaMxeshuvy/b+f3N+3u/m9aXZB8Y8rnQdnnWOGMbvDb62OPwQwpvXtIMkmfGBTlYStPMhviODs
jKf+XfHRy+rDeGmOyQNL1EuC6lId5HaTJ06+017kw/LLo/shYgHh/e+NaTS4BP/TENzicfCGWzDY
CqYPOsGGKuPMn6YdR78J8j/oC6De/v1hS7c2catRORlporXT0anpuv8QL6CD192KzvWOU3b3NO2m
nf6rLvv37B9K+b8/dDYE2JrXJdk/F48NYxyEo++6q7jhtvfEfeb/OlZ7/Rn/7+Vqfm+qHWtobs1M
x8NwK2CSYhvBzM1aHhuOuV9y759+zLfzZDCXUVqTnlqsWQwbU55Wp8ua9pdr+4c81PzeCWs2Om58
EusxesMjSvBGBw+3yHmQfuva+Ok4Nr8dENBelngYGvFg3EW3lF/T++lLfaSVB0xBkjB6zSyhdFl2
5XFywckubnn8lZlz3VV/ez/Xh/o/916mpv+3H2olCdi1/mqci8DySowIMt9IvdZtftlWP5wY3ztg
O2lO81UdaFRCDF/Fzl70kzlItlD+Zqbw9wgLBNO/f4uRGm20yNfSeehj2t0KMLHxty1o5RFKp8UW
Mv0lm/xxUXw7IhZgQmtvcPwZ092cuGH7NhiqY2CAP0QvwrMwPye/eZv+PfBBkvv3r1KB6+VqRANr
mbgKk6b1ti8+4GPPhj93v9Fwf3g533tY1UIyYT83yiGUYulNT+vCyecUL6B2ige7LqzR/u9746fz
7nv/6hjLYSTVw3qInXSiHzdLIZw856E70EsIcA/vcwUjz6qxq3Krru44vpRt7Cq/7bafruPv/ayG
aXa5kY7rYQx3U7UfFtEu8XUpPZFBQUx/w5YRyaDZJfO2CLfLO8f+EH0W+aEuxF+Wzz/lyL/suu89
r2FvgDRcRuxq23vmBG2pTt1pfRENL1YO6eytIQ5s5noa6lPWvy5NSNCgOlL1XCR+CEl8zJuHaS4d
VWRysymdejFu03yj4MxszZHXDoAxlcYpwg1KB+atOSlZoGM2LBV7ua69In2bqESVMhaBoicn953x
sQz+/+cr/naeJaKSNHPGExb24U7+Ku/prtgZzuIDcd9IN9V9mdl36cMvn/bDrv9uY55YUymVI+yP
wYk2Imaok0fd14+u5lm418VvaL1YfONqbbv//ZF/dw0yzO8dt5UUmhIAKmySmf6W77sOJaksz3KE
TWH+0OnMaEQXVcNYa70vUy2IdabTy8zLk/KgG+u5ae6xJQFUwBbAkFjXvUihWyG2i3R2MNgcFrdW
K3uUSogIM0h7Tx1OS6//sgf/6T372/L7dlCaRtavhjLBAAp77CYop6yqv2qbLDVQIu5NRl+6jn2J
RDPISyDHMFJPddV+YA5uR/n7mr0NlRQs0aeZP5USgtZ2AvHYqps+fRLS84A7OJ7R1l2YBRmqfoKT
hZZO+4JdruPt3dE5FeZuIz3pFHJErTyrVVDXgi2IN0r8icuJU8cYy8WCXZTPc5sfRyHILa8DlLHw
53DEsZTyyJSCY7SezgjvVP1SIv2hUIcRxr+PWyExmqwHaXsQ0QIAU95Km9JFsH1stjENa8IvRc0f
TnXj26me6os+NJq6HEw60VWMqO0IDEZUMZq93Fvjyy8r9RoD/eVNf+9GTlhQ+aThiz260xFuiuVn
X21A86a2kQPu3s6mPrhKpjME6cF4HiUPopVm2LJTTbUtHzLES/9WuKKPus0YO0OHmImPxnjqcQwx
f1mQP10K35uYB0lSYUOwoTiQs/IPVux79bx64tWKKHs2nL5nEJ4hEwC+7m+Jxg/zXub3FmYt1Hsx
mlMRSbimUb67UVeKC8z66efkqYYvXp9X6X6q34fOF2+a0FlMezafVWm2u756kplNZPTrfQhXV6Fq
JSb+OB2XxYlzt0D0045prP+Ssf+UknxviU5l5qEFhRBR6nZNtPpWyjPBnRCbBcnroheLqX06pdsX
sflNEvlhhX5vkF7rvp4zkY/Ej+8296Otvukuv6WnP2V53zuh06XssvLa3z8ymRCQfcsnreYJb8c/
6j0yOSb4OEjul712b92UX+NtmzvrRcJ6PKj2v1W5flCNTf0qCf5P9LvoilXl3XWz3+i79AXWUJAe
pa3kZrtxn5+LI8qHgPdb8aHyVf57T2ryP2anf9uV387fDuS1yesDQlCk96po3YjLcy1kf8pxuKkU
vTfoCoklW8roKlrxKJCGZ0W6TbRo14IXbrvyWDWRK3MKljdLeDETv2pvxuou1eDolRkQ29wBnWgr
UJ+ieb6EeDsnxfIRh8Ouj5ZTqxUbs6I6n9bQf1KMl2UMuLOOAKgl2bRCp2jAUCbtfg17VJjJi/LI
m3D4zGNPCZmRFftbQbIWu7V07EcqnwKi28yqCz/ANuVtWRzyoTlO1l3DlKQibulp8/rSBMKsnaXQ
62fTEeQ3rjy3Dyd/MKu3IdmK2uhI/FzNfElTlZYcmBOiHQ5/igoKTJ6/LFbtlMZX1Fkbc+6cbJUb
l+sm6/16fhILX+jR1CuzTcH7YouQjYktL5dYzQH2SvUpKmLMNGE44yQ91f7aZ14/zDuCJbPdgsva
qZr+Gkb5Hm7n05jmrpWVD1o8B7WqvsRW7sxd8Seep3M/x1vJCoYa39O+FDc90GUmBeQuPdRJi5GS
yi5c5LTEQUlNSjjilcbBpeheucJzwOJKfsmyoJB3afRRdYOr4gAkmqodwwfXjNI2RmZc1ZFRjqEW
+5tm0l87UzlZrZUGrTHohWcUevo+FnLzZ6iaAluWBkJEac08Qdy0gDoJc+lG0BW3QgTRo2g6w+Yp
LvbYGvyXo6x7izramsLhxYS8V1pYXAvtc6y30bNWlU9p8drn/XjQMi2QZs2txszc5OryKnVLvqkU
rXuOYzypLbX8WqsmWKcOf0kv7e/C+DwND61+juPOEUBp1P7SYyc5bmAJENEbZXyJWycLLU+Jgkxy
0nC3lAWIiALEIpRlKjTbNgbYepM1CzNaH6Fqy8lFYQ433qfRtkg3fb2b23NHKBxnoaMMNdBtj4IP
nnnxZIu9izctSzfmHNbdQghmfKr75KAOB3FxBvUGY/Fc3ZCIYgBnCrfjfIg7Wlr0QGsdBGzDg+Sr
wHd+FNcjjI1iokuyFd1WskNh2edicwwxDSmoo2CFdjHX+NYC2LgwyVHVpym7q1m3BqhzEGMNFM87
zRwOVftZNJ8ze05tgYrIb/XMIlHG266PAzNTnyjXMVplkJIIs5uoKe1+YozN5+CQpTsxe1yq70v1
sob31SRXW6MUz5iNnPNWOrZy6zVQvrZLHz0NkulHOnrieptJp4KJsHl6XbNqz89YJmqTAsY93WPY
rM5o9ftFjPCasHaTElrbvpTvlEW9hWmr3Jvh1G0KULgCtG9lzvdaiijB5q2LEmBTiZEVS0OlgNXi
9ZTadSU6av6kNLE7L+k9JqXTwjuPQdM2hl81p3FdG8c0xK2heMVYeHMGaKX1i3l9Ghsmu0G9jZZA
LGrP0Wl4yRedh1qcxwmGroCfVAwdW0uw0gANI0QUsnpPYKloeeKTnjFtCUhnup+lFKj96laa4lRG
x0sSm63UuKXsidchKVxfqkMplBH+pUfBcEdUFRHLaA9qlHv9OypUyPlQalACZCtIE83yG7GrNkqM
e4el1y/A0S+1vISHIrqbpvPQfPZpa0Me7pcga+5N3rqeoBb1Lg377I5CrxxjEJ1O2evCJjHL0C2H
04qFq5k0ByHOtwVifyRmhdMm1n0IXNgduQ0VQb+T+w5egJDteMBT0ORHlCcr8obebg8GJ9tZRLo2
LmOPhykjP3F+I462kL8yXmxadxBXxPGPboWaLdCu8ZpbgbhsII9ovZ3qTp870h/+z2bdpr1TAyQx
bWlyJFoZKQgo9ogjv56cJvhF1UFc7ai4raRLgudV6fUkMFHjm9K+D2+E9SsumG0r36UC3wuYIQZm
tdkQPYxtvBHSfKvH+UOfNhjSZpUcdMUuptDRdEVgjrHhK4yvaRYE4FkPOu6rQZExu8+cbmhnJ8OB
F4tSjStN4xS8WjnuI+WekzxZwCktWBa9apQSIm1vkV+p5YR3g1E7mraJxbV3yqrmE6K+PzalkfyR
7trEnzUvzBmS0x35Wp6l37IIFMMImKLCQHs2HElPbBaPF3WqI1R0oCQM8ESXSZPd1ehtwQSlaBw7
AEVmxCG6bouvfMUUhXmJ2xqWRQY9YdvrmdNXMOrScnpRu+E896AhIFIgfSxemR9AyWUydmWQ7EZv
kHa14gmx1yjUjHG16flc03LiKemxk+GpvSXZqcOONiMtmhhePJbrVsnIJdVPRWREX3WX6pSKD8Uq
2BVKQL8zdE/qKLG0D1hHBVp3iFQ3ihmoa4YbrTrVo9dh2aUiBABGLcBi9XfrzUiDT9rfMsNYhi3k
vNIDymIa3pBAF1AfloXzqJx9nZntTh6cfpkBVruD+GqmHwZkj540xk8+B5NDghHUinOKhheaZqFh
SNvKUhxZ9iXJs9r7NnrQqp1yPSpsfTxW5Z5qVFSc9MVrMdtGoVbtynDqmnPuRZjvivW+ImlRB3cM
tzLDYENQ9hsL8ica3/Ma7ak/qmyONX6DvuWbsnWw9OZIlAe3d0LJN6TeG5qCcyhdbutF20a80ToS
zypZaF4n/SEFd1S2LeUoynOO2qyetc67FNcOLxI7rpglO+smupEUe6muv5mvcesl5cqiTR1FlzdR
l++xotqN14ePomtOmT9ACG1WUBqVP3LQ17wLlJt+nncYXjhSM7jlcsqp0o+NcWl7x+p3edy78twE
yzCWTtM2Bw0dQIekrSrNuekPsnAXKvm+k98ASJdLyFh7P16URLgwcuI0GITiMnk/GGhKwk4XwJ82
WEzOk2Srs5Oa6XGaG4XjqdRhdFbtfpCNyrHWhchK2sjR82AgGQ2qQVAldgR7BGWxbPhLMRd/1pEL
PzUUNy18mpcxQ7aqQI10f1EHXJg6d1gVe0D9R7QUj0bN/s22XAKGyvR1te7UxfTlkrRS1oO4mc7z
9Ey92G7UzhHxDmyLyZVhMC6V6sTawco1+rLLZW+tDXhivDi42BL9rp46n4lE+JHQZNECLKEAnyzG
z2VoBEL4JiIZoLbZq7WzjBsop4EVyYBPr4uZQaCwVG3zpm0DrQh3tWV+LUqkuGMqXIpyG9bim5TC
r0p41drYBHI98cRQ5h96yk5rYN7RSK5ppm0Zexq+G6KQtX1dljmwWvyRxsfCepXFx359VBfCOq/O
b1Z4K1LvL4A78HcPtzGelYQCjqynt5OsfI4MRjkiIBR83wa60opzk9THarRkWymFrV6zYoV2Y4y+
XAVikb6rRuPFVo+F7rWsWK3A44GztqXuTbme2oydz3Cmon1TFtNh0jtggmUfb+Nl3o0YbttMwd6O
lXTU+yXeKOL4UnGHbxhatIKqfZPW1CtT63OeYaxWqTPqj6lO+E7LPjp7cgHtDpRTKv5kKYnJWAAN
nLBKGRu3y2nfWoYd0ey2CYV9KaWbuA4DMKOP2PftVVUIlokQZyyTL8XCUjmC0acBtTfMV3ExCNJY
djoUdk5LuiSq8sTlvFfoLu7aw5q+JtaLqHFUnIzMiu2MDV+OQD1BFGRejcjUaZ0nNBwl44w/DeXu
fbfO4J0ZxbITa4gPc29u2lA510Z70Ci6RXWxX2cLuy6SgTb08yh1K6nk8dXiRu0rCuXrcpijwk/W
xNGWJ1HVX+uZNE0q94XEhkJxTbXPtHuJiZD6oganziSA12iatw7dWU56R1T8WP7TUes1lfJOkG5r
XEfa6QEm6qFQ88vcR0wamPwlQEmngU+QuwW393whaFOeurZ6WRRrU3XZYxlPjzL6zCxfmuEwl/En
3AuYoRDjYIuNS8i9SP2mEPClscP6PoIoKrEC73pYIuyFzMvqEydsVXlyt88oQkv+YgVFfmeRDhBr
XPeuWu96S95IJcw3bv9mYpVAEL83hmbbJBy7jeYuAp2h0tsk3uuLO6RMDqnSp5wPz9r0wSJ0ycc4
P5ywKLw2Tt0wm92wedcNcOPKZzV6q9EcFgK5bkoOkiLaQv+pm4ItQaUuHxTzpkjcwsCRHKm7wr9h
RktVyhdFSy9WKMF0ErLtwjhJoy+ccZRQp8qV9ec1zneLWT00Cd0DXbGRRacQMbRmiCbXXMPaGcSJ
ynsauZytffaqGjwkJ2EMI+XJDZs68dTkPmQstXyOFdfE+UIUDqa4Kf5QYGw1J8IyvHyZlGfN3BIl
rHOQdSgZ0i6ZgCd18c6wfK3hpiZN2WvzcFkn8xjhNMG8kdiVrkC5t+8JaTFMHXVnxAaqz/BMJSbq
P+YVJhZ0M+U5XIIUWEPLnHVSRJ6cntTmTWd8yRxTgJKkdqMv6scM5RYTTDhtfeY3xk6vTpyeLTfM
mB4UfOnEGxljyZn9U/euKUJ6gvGomq5lvkZ40bSQseWtRg0yfFseYhoTmqv/cCH7xvo4M9LX5U6P
6ARlRNrWbKjmFCq+Fh5NC0CRQ6ZTE/H1gjsYp14pOIv2eY/b7WqdTKJgNWs8CSMlBOGhzVwpGyAX
cWQTZXdFtI3IuBQr8yKyBTljW4vU1G6XEtG3d+slOuIQF3Q9GcXc74Q+9i0Jz8zkKiQkQKIaL+o/
Q2isSb74zVhxxlV20gZjFLRajhPkQ6tiThMUkmfkIT+i3ad55FapQmycuLo4n6fK2GoR9XZV+RAj
XJyKdsPVfhEm1RdyP8RhcX4Omd9oy3y7iJ6i76riy+DomUvSDk9CLg3TrUxnpW0y70wlZzs0r4a6
HWmur5a3rr6oTH2UNvWlHtIPJ0BuE31no5cvdvkJ6cFuKv2x6LZyfOqFZ+jegTDBezOZrseFjadv
9i78W9M6SjmRUbi3uGrHiiG1tK7QySot+bhaQ5ItG8ZwE1fT9KI14vyihk2HVGkO6k4QKl+Z5iAt
ew99onHiOPN16NBhT+YrMyudVl8mey0qWwzZJ3WXt/NuipJAtkBH6OtllWQmpjK/X8ZtKbUfq64n
R0Lge0uMyg2tJg5WR/e9Ut82xfQVRSRu1DDtMIyNoI/L29pkfio0rVtxsXR71mOylyWE/ivcVPLi
dOCo+V2uuAx/zHyMgyiUvgRT8qoh/Fim26w5rZ1TvyrNOzXCgdEPcp7BVXInf9dx5krH1luGawBn
9PvqSZDh4GDjhrebGVyLLSYZmXqsEwb8PEOAluVKk72UnjT7ffVWJXx7W5Xu1c7OaydWr+MJW3as
WnlJvjMlX+siJ2x9oHJIDEvxjD8lgWBJy6/bi3sJxa5ugMFv4Q1Y1qWosIb80v9IZ/VReREWH7i3
FEiDK+lu3fl5cjekx0HrHCrH2qXnstYiF7GCSVZ8seM4yKpTy7/N+Xkzapvd5cch3ZZYb45OmQYN
jpfWWUkDHXg2TcWl4TVw3MiCo51AoFM96LgxhbdjI3tDYY/Ze6L7IV3n0lY9KnQiVis2hX+MNLPz
kJLnY8PUWrdJlX1R1NtUD4DAM+o69X/iwZWTbZh+CvFbuN5H/fuYrdta8ltsnGqX1K9EJoxaTIJt
SL5d41n1uTJWjlPa2SI0sGxHILfWlZ+ab9aYnnINT2Gd/4ztoQE6qOEMq6UzpyyNbJvdKXVEBnrb
pB53yZK6col3VBof6SYOmi4+qOZBP2v1AcdMEwca2mZq13oXxoYs24uMxwJlojx341ZaIcJnlOrx
22p08vB9m+4IEwTm3UU4BwxVWg+Fta2151hiADGfbnX13cCgN0VgAlI/cZiVz2oLE1PQPbU5FKUb
ix+djN1v+ceif674qseLRvVfYba88nDIlDQEjqNcvKAz9fE5rLeNdldmx1Y7VDiF0gJe4BRKc5Mo
eFx6S7uV5C0BwVp9lKGXwy3PC9dAtOs97FBtGa0qnfvrGCKO8PGou/EXV1IIonFWH8pO5Zj1BwGh
BXbzcCQcqZkyeyfGc5t6I+Fl9lRUtvmHS6V7rD61xo+a+1zfqviPwrkHq9Mz2YGlca9Y4zksqhvI
r7ZS8zAB1Yu3VhgA/ozNB36LUd2Ud2r8GM1nvIaF9aFViGzixEmT8lT35PEk1Xpc0Mo0BLrIj1uP
4VMprIxMQ0zStioma1mNcrPPrTwwypQdj7ee5UrxRdipeEiXOIcfiqZ61Lklc4IwOSaZzR+16hIt
dlXchD1L/qiTzpQqb4CWQFHF/hle6eJE5mXJ7qx1Jew7Ulkf2zPtarZhHJbqUioPTXjSCGgrqmC5
r4TuKG+KfJ8wZz0oiIeZj26VltvutuIcxJy5k1my5DV3dekb+uuw7goBjTdoXrtsMzH4a7wpIHJE
Lk3GBudXfpcRB5MI01F6L9UN4qadVzst8XEvAUFiGf7wyS4TLK9XN1RAJyKQ9ZIYD3X5OeRvetPd
oLfThaB0h7p31Ix398x3LdOXWWntpqVkaNzSLGrx+jpL3MRoEXV1MxcvS3JasdaInrsysgvlJg2D
knw8sg3rQZ1dZDfrlLboYEqglFu6sxyDk2okEUMEyuGfGE9Ss9dpO8ri/UgoyzmiO23Hej+k3PuD
Tjovcaasgos0REjRllsiIJLlhP0IfIi1EM5MVNs4s6N6WQyyWX7IXRe9qdX7lD93raMyU4R7i3Uu
q9LBoldHK5H2XYWOop9pYhhLoEaBkV7InUqZa1PPbUN5NAkrQqdaHZGO2O6mwYSx4PL4yrSLUl2K
3NGjIFI+NCt3Nf0+i5w83cZtMKgbihxcw6PhTOAc6gd8g9Mcvy/huJR3HQzy+jSkl7h70koE3H0n
TN7IzECav87WVhG/iOgaIXJ0ohSZOCbeZysjbJkrzPTgOE0DFcMuWfNELyLxiB235nYK1bu+iqif
8PtwOAFnq9ndx1Rt2Cl17KZtYKabtiV4ue8gb3bRZ6jv9XC30gQbu0YejB9NSqiG9RFj+poXP87w
i2dX7s7MDRMLdiR48r2F4n5QwEebpCiISyJ7OeEKDHRUEiHdNlHu5u1jpkORLyh47NOBoNHYCt3b
ahqOnuwKjAK7yhGNTUmLM6QNmes0ME7Z7Kny4/qpJE8yKHqB5PcpZEyec1kvHbHg7cOPcqPSNTix
iiOtJIL20SG33i+qibZtF1eYDedoDlC49wUGJqE4URGYP2bV6/e4kS8SLUDIi/fcQEaI9Zu8kfX3
bH5uLxUXS7xJMDwhTAs/9fxpohMYKSvnqFUdpQ9denRGnfAc2RH9w5667UK3pGa8RMqxU7Gayfwp
5iHND/K0ZyXkDRqhozCO17hWdxJ7WjsRe11ZfUoQH4zLOLvYJinkkdKjQL1bRUkWGt0dZyQxmjEM
22g+q/A0YSttbdUXHT0nJmzeLOa5gqs12LqJ78DjJFQufY/2unxc9cAX2n4N8SDONzMtRaT+dRUs
nVenvjg5leCGndf1W2yrxeTVHLdZWrrzRCVMHG6UMbRXwwyiCJ/57qac2WGknxpkA7r0zml9G41e
W2+aadc+NEBAcZj/IvcMaYVUnyK6FU0vvBtoKH8xvobMjSWnEnGo38iWzZSPOW3GXU/9YPBk7uhP
Jd1Jn4WKcz8ufFGoekP0avbPs3Sj3ivYEMjjTfesLEHFN1K8dVmRKm/LSNoQg0Asc8jiw+R1VURH
oWUL8wStNLZcyegyZAs8hyC7SnYcvedIe5MSTkqvL/aI9Zb8GUdu3v1J8gClFbK4OT9Iwr5r3Wze
hGJAwqd/qZnhtC+p+lEPb4i8oLbt9FUmpL7LSpNFVl97GpQqKFDe81M4N9tWP1LHtvPloHLrCgMq
rF8r6IMziNm3AQcA80b8qqpbUolc36hRZTfzXqu4pmfy1q2RvTfSh6LdXvV/HJQ42eTi8o+wdF1y
qp0ekniDdYzlaNWG+gBdXCLCULz+0dOtCMFafMh55RP/88qAdHaH3mxTazXCO/GOukkH01qfg2Z+
0PK7lDUV17hw4/E63arbvj7VSmAsbjj7qCU0hAEDwL26oLuRXIbdhTFQ0IrbRvJZb8b8OnAtRIde
84zQGaIgrEsXJGw13a0xlgd7q7lDKp7eh6hxqmdVveO1i52bY/GtB2PrI1VPjDz8WfV9GoI1AM2M
y19DUCM0vLXlUaM8kzx2wufaOjILx1ioe+yvIAL12sfmWFHhKLVnSZU7FB+4PRiRl17W9klR0Vck
bkKs958xWROyDVF0vXgj/VIC13/QqrQAwLxu/4CvtbR9rgVptsklxyJ2BZFjYsvVB6bJGe3npL6c
QuDmhWKTDQFbUy98FG4BPh9yUu6L1mP8tvRk6gW1KdkZ441mnCTa/ORj32ws+X3iX67b0djWmV0K
T2H9UL+VcrgL0wcqJ9ekxxpo0m/xx+qeu6OKpN/OiqPkN62+l0Yuc4mx5QcrfJpjmkIqh5dArCYR
aK+am1IS4yTuiJx1KuSjLY5Xs/fEzSp6u/mntRJR/R/CzqPJWSVLw7+ICDzJViDkSq5UfkOUxZvE
w6+fRzObiRtzp1fd0f25kiDznNfWT+ZUHCabpc0MRp6tDBvqSnmyMTsUv6ahvVca3tscLG+CyMBd
1egGN8dhLv3Oro/O/1zvNDZUNEDN4+jFtDRV1adJ/wHOFfvqSP1NAYBYKVZ/57CrwmsbWHuuIQHy
bBUZKBFtNVH71Bhy387xTi8rz+7rbVOHf2paf7iD+FL0ZCOhlleZnXhmu7WzLChGc+2ItW4PXCyr
MgpMttkLQiYEpCuh+VX8o8dfOmoE/RCKDSs4ZYONsdPqwx2Gi33V/oOyL35cxdgmBmnVePaqs7z1
Mlr3818/GD4KlJaLC8x5a/Inq8ZaW4x+M3Uy9sg9CwZr3WjBIoISqsXqk7/J3utQJ5Po30tzzTIu
W88U4zGThBd3w2HueIkLMDEdew0gtZ6cqke3fY8sNUhH8tBkFkROdgUCCLL+Xt+lPw7DfbEHqJ2o
yK2b+5yskovPFTQ10zqSHK/1cgRTC5fhXRO3xEivVbhL+dWWpTyayo1QzibjmiAh/hLHR+7NcQ4W
lxnrwfqLxt8RpXUEArBiwCeCwvE18zAiXTRoBohoD/A4au9DL8xwd0cfZoDv7jJG23LYzyCxkFVQ
CUZ0dUv4C3ienaUdFhvIXV/XGafgsq9mYKLdssDGHbmFk94TdmBOt5Kg6mYV2usKg2ZIi8lmUNtd
NZ+qHwfNVeYMF8BlUIphuCj9XnlcugfqLPBQDs67JSI+XT/XN4WzdesIbcOvTVRKddZvk7ErMkLv
dpTcrTJqGzn1hj5g4TabJ9N9RO1CDjNyAkW/6Tz6zMl8R6PpT9EhZcpQGRDIaxFkkEEYRQRJ0cE3
8AsBr9uv3Hnvx62j72aSiqjrmn4GNIEFBN554Cw3e6a1Yp1BE4cTQd1GvG2Hc5G+uPZxHk8ZLCtA
r7U3O/R2gLvyXgI4ySDvE9D+N6JxYE9uDHmMKBrBhs/DfJbarftzf/LEXvXJ2g6/6wkAK0luk92/
a9wMM7+5j1+r+jNHCeaOh+G/i9XHJIAUNTpfwd7VDZ54kIPGKPGeMT0yRuYB+J0xrdytS1NVeM6z
TV7e3OGhGdZKflbhlvvsQHO9MMTr/CZBPX9Vdm1wz039U4W/lvAyl6UfrXKmenzuqnVaJt/i8548
ImdtbzYZXL3yJRlpS9KKdZy81/Kofgl+TZ+tp+InrF56olDN7MIKCAkJe2Sax6VK/c7k/sQx2Gr7
qGoPZgMHSCIRFGOh7paBTQLkGKgv4F3umJ2Odv6SLdDpyFl6xAF5G5h8vPkr0TeTOR8kc5xu+273
sGjnXHrTSFryhqCNwDyEzr3i1FzP8n1S4fk90/id73IKFDXumu3DQLYiGTbu+02mM1igIsm9CsSP
kQGlj4vRN31vnzRWk9rrjO20rI1H9zI0L/I1dT2eB0BQwAotgtxS/vLyg1Syugjc95JBU3trgFmi
dKuWrj+XqwiFbOEbzqqOVV+/JCV0uH+f3d7nOQjDLU4gVXxJ+lbPoOdYrGGKzi7XQaXxoY8bs9vX
PRuNS2mGfpD9F5bcB4ewbHMJFGjM5SscUEuUT+O7ck+C6R4UVBpNTYttFyQcGupuYlWqFhLyjpGB
KvZ+z8Aq6PU67I9LdMrmd5m8RfHaVT9UKLrEfLUzd2M9TOp6suEeDzkIvAv9Q+OFmtjPrqZ+9YVy
iCQ3TUhC4osA21fqNzvlmPVjGt1JDx8+yZqPM59do0RlKB5mi4grmy8Hob75O4X7IlU2Kvx1HO7U
kQ8ovfWDDNwi20gHDgfibjnXaOkiCFCE2MNDHXJORL7Nq11X32l8SkCmo8hrEJFEzVY0hTfTzsbC
EDdflvJkFCPioBFNPnZP3pDIYXhH+ljGQbqUzBDg2ja3lLTXTjauZws9Th4BPBjZucvHVa05xx5G
n2BkxTP0ax/dqJiE645cBFIr5u3BaVjvs8e4JhFgyK0GDRSIiV5vM5tyG8EWXuRBzK4I8wxi0r2K
+lNoG55LlnEgRWU8NtVn7vJMJAAuTKcirk6a0L1SXJXWv3/Uw9XszgV/YZR/8qc5KTJGcc3Nn7Am
Zvo1VZHnayzg+pNCzW5sBdPSEXPEssucHKIK56gottqfDmjvxgHIiJwX5JChbvql/arUfCiHmqNw
+azcrzaK7r/lwPOfooqxI9aEo+kwdyeebj6OU4zyq3jnyhYacKJjrwYk2oWTfbQ2EGo+kWnzCg6C
TQcBGcTAm9o+lPFfCw8/s+0Of4vZ+v8tVDkv1qmHWo/Y0SRnoirEW8VIlDRvQ57tDYEmK073Ov/w
SDgHajEPxaTdejIJxn1pPoXZxUTLGIUvaju2/uJq574bwnWj36fN6j3O001xUKZ3VwO/Rujm9fwo
/UviPur6EEz5vl3gqcJrGYEoGdcu2lc6zOGjpmwtsV7c0LeH36Zax7ArtrOj3JVp1yp3ifKc6AOT
9rddfZlATEm3s0zollXa0DhZgrxnRKkWj93YndJCf8xNsGrqy+JibxGjWHybDXKJblZhnQuYzuVz
bLlIY/dG/jPv3NR82VPyrLhw7fViBaU2wD+hfDSaaid73vCutzjXnO++AynhBtZGRWz7THyG8byn
p+8p6veT/uwgK66wECTy1VKiawuo3bBgJI4yHBPYfeA0oXplArGbMbQElqHGQa1bj44dJTfDRCAk
I2b6cql2phvdKofWGxPhaPWtR9lat4ydIlEzFsvrot4hII6cSHXR/Z/yGCYXIZQZ3pWB7I2m27wW
LlV6ihj25jjgBSBXbWWW+rZ349CTqZN5vSqHTdyZX1HjRAFMKKqFOT6KEAGJaQx0h2pM9+U5VIIu
35qai7/Nx3cwGuOLwv0eWpd5eGL9bNKDK/BOyMQvUSSVX5Zt+g4NAsvKalinMlLoBU4Yr4n+EuXR
oN2HJRSrjGuMV7qNIOE0hA2Zhsds6gxqAmX1mAvlIDVl9IRirC1yOXReVNcX3a23El8rt7PxaQn4
L32TdzwN+mczseIXqCnqEq4EzlLcCTrieyvDcwgyWmp5auL61bY1KrcHmCh9jZjd3KeadR4I3gQm
mJliBRAWpceMwdvEhisw3s2YjMo4HnZNWzwMY2/CaoWwXSTzxmIjpcqXiWHOc0QReqHSmqtGmto6
jvi8HReapNfT2YfgObZlcyl01xOcIspUn4z2w03FviBoRA59RfWR5U8uOlTLqH8s5cGpil0S9Xjj
+gR8v9io4dkagpT6EBdblkEP/KycDUESLEkB5Sk1GJw9pkhH29LeYHBbTNERn1LC1DkXz7O9V5pA
d/eVtYmm2yAOJm2m2AN427q6u/JYR0FH0wV0lrmA1acKeKSBBkxDmqWt08kA99ecZxqCueZLQpqS
5aOdmj34Ctto1XlF81RTNxGx3ZyhtxXnYMaPtrVuiZpofTcBZ4LoTbhZejaLfNmyAbgYpLC0CrHu
cTQYa+QPQUVZVz87vhHx49a7SIpdP8dBjwKh11ks5Us8rmXfb2Vu7KTZmXBvjEwpmkNEz5y/L/Kx
Ak7txbfDuc3w2w2feecSWGO8180PwFnYlKcuSk5atc318WFxf00B2F2woTT6frbaYLb5HGplJ+Iv
w6TtRPGxn5EWtc+1tvbcUv1U3Q2Vj35TI39xm/CzKSXNM2mIiAQ13qSZvlLZn4mjLUw+FAO2/Wun
qVs9jW9zmHmhFLTdmZ4VJighKgUd7tDOm7ZxiPucqt79GZpaXffqLHxFi5K1ZoW/WoUelZfa6FsK
JesO2XCqUlRQWEbF/wF9ENfc5EuhIulsqdJyIveABNvwYQB5O9q+CLI03fbSPcTTBJNHawwqphFC
vpoisLHamry4rQKgtqoykZwNwDdiKNNDOklwqfgiMbVJ4JE+K48KZJwxaNsFJeLUV++j5gaJyM7I
c09Zkl7Du0HRAHfqGe8XfCsFqhvbttW12pd9YNd3hdhpsg6qmYrHBWlnNdpuUN5Fu+jcvTEmXz6M
d/awWkSxdZH6WwxUJttJijepQqVg3DpeeQm9FBYNI1unru3hc1g+TLnV2TsN5GQNSpuY8QSPnuJH
9mOrnybHZdapfZqtQ91a6R3/xL+2JvovtB8yFAgNg3LpMKXbn5ki2WAU25+K17LOnjUx2+cZmhss
IWc1v6u3tczw8+Hs1Bc7flEaUOq9Wlb3F65MyJ0s7K/a5kEz3tC0BH2GHU1FQRwb8q9Gyp95g3hL
omhjJJAVEhQuU03Xmzuxo2+HyqK/lkyYdmLGcW9IOJrhPJQ/WfgVD8CdvMJi/kVkMDJhFyl+/A6U
Yla1dWMHSx+0uCPUy2BunPAaaicj7OJLhnPTQIV4s6blJ6mHcZ+2LyLfdLn9axUJ/STDxkIuRpdf
gFK+Ms72SOD+kEOs+F3tZd1TYuueTT6sM3o5atzM6LbdXXlHUDTakMlF8yvWSZcDMVwqeZxjBE+o
V4VewPIXvh03WztGib0m3s6ZqUDg6VqNhEvdh9oSfkKF2VO2bq5gnnzj8kV2goSrQQWisnXXHwnJ
foXG8Wqum3I8LeMuCQ+6OLdW6kUcMdnwMjSPkE5Qy2MBkRq4JcgbolMXW66naFYwqFxrMDTxkH0M
SnzOmMbN5jApH/3oBhza18SUgTI+m4ZJ9OqIN8Hwy0yxrhazXpEjZxhaTtr8GtnC2nbNQgYI4/+6
Cnt4U+3Knz/osYeIiQGZl7bKuoeETawolmOk0UoITmEAAnVDCq06n0Vu31VM2qZQt3n1ucwkfkym
1yy6p2nvXVjt3Snn58AFm306DtopfmN7hwPhIbW/okcAq7crB0y+w6tRGXniA4Yvs43lFKQjX/Yu
/dX64hd1DEFCaWEhohFdAWtvqvwWwkZBiroRoX2SbuIoqMmHqQCws2Q71LNgv9tJMVwmdcbdMrRJ
TagqhHaZQ1ybHeunJBDFbmcwByMYhr9YOuIRZYBcDXHZX/oYRJ9jf4LXimJt9lUVn4cLUJU+qH0q
vaE2XxxkKBg8Ktu61KWxSfC57BtcyRhXlHIrCnoQFQbvfha8sAsiykkPY/+e6PRW1+T+zstrtgwK
4o2t1qklFyDoSJN0Gz06TlQg1Y4pVlJPz6WyzhGI9BUBc4bBuugoMAuqwPWYN1t9UJC0TmCADGLX
Xolu0ZD782SIh26aPycF3NCw1MYXOurhynEfpUbnmDs9grhmzWtz35RbPfqrXOLZE+1iMIia9Zh5
letc9BZWOT/r4RMq9XydpR+Spo7ptW+4NGt5C8XVIMAaPWGvEsEvXqbsO2T5auRrPL5rHG6xeOrs
18kC1dWeVUDD9K4Iek1NyGKDv8fnsTm5I96BMJbywZkhmUIr17ZOEuufIW7VAuI0WuDkqjD0XYYr
dQiM+3LXQ5yHi3RBUp3d2GTmZ7fI9ahLDM3h05QMWyN0/CKbtCdV/IS94nEtWDJJXpBIUWhgI8ho
jNpBETwqX40a4UBJP9u2+I2WGJTstV7anUzDFwV4Qe2fkglINrYR3LRWnm1jZ9J5fVD1Vqpf8Pit
OIeE5WgYAaIH097m6vcc084nDHTFxneRiCPgRb8IFTqZ2QRbDtI3znGr4sB0NmX5Z5Q2BGNHJNGk
9Qd1ijXCgr+r8dXu8QmByZumy32Xbdq52NqgeFH/WZGS3sdPOLGQu6NCHPi4OR7G535EGmqqJdtK
6lsgKvoCO+SYybZjjAZBB5sa7z9N2gSlvELL5mzyrnhvHfUxKt2Poi4YoMEv7blQ0Bbcwx0QPW6K
onnpbMY7ALfUHo4EEqdKgG486qaNgyEKBbMJISL8pmHbadK7TJ1uiVWsQG9AaBcGqhfLRv5dp1b4
BvDLASZ/bb3+Gvhm0XFoMdJRwvayC0HGwCTKo9KfBH0uXst+4c/ylVxH1CxG5BUjKCdpyT22Lq3n
nGSZKyrrWvCfWrasu6Hb9SoikEUcqAddYSueNEQtjfDyLtkk4UyPMfCM8jpHfGNSO9bOAxDksRkA
voV90aJqi3y6iMbmbaJHtuwr/EOo1Uh4djr+ewn7wbI8LxvTQcXX8GJZRBvWf2MIkFdN7lufNVDP
MVu3gsO5sE1wGbMOMCdMZJyekLXLXZu7Yru4Evg1Nh/KFLSPWUj1o8qVR6NHaSa0BrGxug91huG0
9dPUYquLeApbdWAuxYnSWmjTYxe20Ayv9mgDIDnWSXHEzcmkp4Wnam4ebCZ6Q8RBKwCLhccxdshc
5hUIsKh9lRnilHHaVqZxpk0P6u4ZHnLGY7EZx19dOociddem4BuG/+LvewLdbYpxGw1yl/DP0lo0
/MNzpY2BlX5w8G/nqjgkrrMN2w3LcdwfrecQzU5d0+2NaqWtNC8E212cwUOGvY/D97DhdORBQVwT
J8tDHVlBB7ttThNQrHiuiYirRupc7IuN1Bu7NdSz6snl10Sp1YX9TpYfLiVGxD/cJ6cRbVz54/av
innrnR90YHHyGakQKejYej9RPkdyuk3b5UcF0Wioyc1mf6wHTGQp6nE4NyD+zLwY6Xs4XhhPqw4M
q+YtRnShOIHaKTe9arZubAQN8fHefOdijCnasaVvDIECfq62g/I6ymxjk2TrJgd9eqkxI+kDhWim
6omkvdMctpY3Xj4ogJH3l37kYE8JbOm/XWuMt6Ye7jLL+Ygphh1kvpkck1pxDG8lxpsCQZ6e2ajM
ECbY2iFhDjIxb4ZtdGyH2zgmm3rG+mfXewMLAabANYGKdx98b/JJKQNkJ7Irx1yxIw/Y5yvQMtak
yJr2GWoPC5SuiG+N/aUkN9X28RchX3uf9S+9/nbg5TVJqmv/XpULHtB0/J6nCm99Xb5rVXqpE0Js
W6O7aJPzHC8q+QXF4tXufFDyQ+0SMddSCyd2GqhYylZ5/xyimH+mgwWx4XvC0KJG8Q+iJO7jA9gx
7xanZ+Vkm6hCfp5BZR77+hKHN5aZuIIUPhTR3TYZyD5dd1b6bQGcjrdZeWbeT2R4GSyoq4kAADUa
EVuHHfsGkDz7/77L0IFb43hVkaQuKG3dedh2LCdCJPlKF+VJl7O/WMV+ji39kaIpNLFGh2cy6aa1
6FHgalrE2Z1rm9qav3XhfJX6p5NfFtF7eaMgcNFbJFmFG52ENX2iYK8ydz2EiMjDSQVVru7TURUW
z1oDms8K7Edp1/NclHcm/J7uwGQz1TO7LrEbRgmVNbMT15GzVUWgNbQTJqhLyxNFM0GnN57D20w2
vimMQ1ZALnci3E+ZcTPTOMgsw4/cCSPGpk43moKyFGl7b/p6synTkyLCR8wQXfI9js41mt+s6Aer
L1Q+W6htKb4eP2rWNVWMSwvO3jj1SZlUzzZFUNmq/ehMGUqo2DECljgCnIoxwIr4kYy4rkYS2gqR
mp9OmJE2O0haNPPxf8Z1JUdUqmWsJ0IqEGcSK3Df8z1ZU7DEaI4wTE7lqxCfKP8W47uGLDCQPAz+
pDDDcKDUL8JentiZdja3TqnBjbiRehowQSnd17RkJyc/zBKmI6r8pMyxVjiIhuZtNs2bWEQnBa2B
nNKjldZ7PbLwyExW0Ne67uP/WeeWBHVS9zIENUjq+KXJ1LWJog2HLbXxKIarNuiK8RS1oRdBr1TL
jC5/SX1DOH5ejWjoWql91otrx0ArRLwqr63TeL3LibqlwQHgeqcjbhtpA7Bxq/l5BEh7NsZ3Dt5e
exXzzgz50jxslgz7j0tMfAuq9UcG7Dq68XyY7hU9t2h3LitzKJ7q0oaNuS12MFUPHZOEJgENzG4z
ivDG+1WqxOkpvxUieWPKvMbseUvyGmGiWyOVSmvF1wzReUnU8gFrZbHP25EsOkDeNPUbNvco8SV8
jRzHvVPbj7RW1X5rVde2vc3xxjB8MzEONQixZjx3smKEjlgE1lUeGispsaRVgQrraojJy+/pS2wr
RnlOpx7j+CuWtp2rlptIy/TNoi3fk/04MpvVy8VVforpFTqcFf3uCKUUh2BeSyxeWKUBdG0+W+g2
xV6ifBDtVo21r6GtERkX+wkgRi/3YviJjAX5efLt6DlYuMLd55IL9tJVyXEiBJwmN/EVLyxrobEc
TBj8hVmin874XUBR5vXMRT6fFV7sQbWwImirpJ/esAx17k9i/Gn2dmnbS2GdYTKhiWf8xoo8xU3p
GzjyU6s55sulMfMNZanrBu7IKK5N+e6kL3PDPYjXXBzyES17g1zcODVkU2WNAKS88xVB5WCdSvz8
rkKEn7UYWlGhtYtzbJQ/g8jcHN+w3WCDuYuU+qTGmy/WOIhicunabkvPkFck8RqKd6ZqUMdxGyB+
1m3hRcPgV8vJtEt+MYxcCCGScLcqEmgRISqWxDLfzvVDoT/ozDfqplv2ZMYC7K8WcpCcCUPr8nIn
vqJ1Ve9w6CagktYOwMg0N91wlr1XAHNFNzNay5IhG3W2+SvvpVIAIyJ7VlB3oJNAqRQ/ICZfZcaX
YH+GTUBfpQwQrw0OXeXUx0hR6I3NEOO5LOW6wXcEO5CcYTQVi+sVZYUMCy9py2Ccx4e6hdw4Jv2h
nd9n009ty9OzQ5de2+loIxjVk3OtKjyacfZeF+bOEYJP79utL41S7m0HlrdxUWVijVS+GDt2rOXA
fRi1wZHWbR77Syf2levSp4dxixW36uC1J+tFNf+sokTXZe+TaHlO5aer9QW+FawOctR83Kn+rHfI
H7KNkiKQFYfo/hP1X6zpfPPopUCnsf71Zrguu/pZHfqHBDqmdwiObg7KEGETU9ZxEz1F6f2pSK6W
m+wln7QeagGsi2c0/a4zjkKdLRJRGWHTqKUmL9uqXXvCbMxw9ySi6g2jBgIACIGA/rJ1qu/CjKDk
wUJUMi+lPw9flmUAF/XAA1G9IRcLPLVh8x97ksodT3fnnabOsy9Hk0jO8qFKc5JZYqawcuhAV+wh
moJQdJSUSdZeOfWbpQKAyBrcnSBP/dQ+J03F295GKtVwFhkrZqfrl0jR7Od7bp/q2+z3fjRY/c7V
AA4iFyzBdNFtigmZKBYoLCnK/CqXM9LOTHvLmspbWpIK0MNLuOd3h6t9im4SEsjCOOE2QZg2n2Z3
aWzMEjN+sHEqfssWs/PchsyoPcp+Tb44dPU2Rc/4NXbfsaE/NFLbi3sWRF1carKL7Eok22q4NgDH
cGqLlq0iQDABcexoXItYZibLCqT9Q7kROUfptAvH3wiLshuzwMXh1R0Yk0ox1+eyQaSGv35g86S4
1cLbN2rn8L491lAhhvqea9Yb0UdK1e+KPH03Ivy4ZTE/OnQJ3EBNt4yenQnmNVzGHOGThqth3fKu
Nf2jIK4H2X4Sf8/dTk+UtaqvhdPvYFc2NUFPdV7cYvKymJsWpGpkCzKi08yAum82P6LsXBR+hDwb
VWgyo26YLwmp5ivmbPIDkP7GinMplsUzxtBL23Xctt96V294l/yhjQ89m5ORKZ4F++jkUNcy3Ogg
Q/F0M2cGM/smQF39NpwXzylyRmzSsZRi+CvuD1wSUFu2MewHBDsyvI0mbYZCbur7eAHqJusPLL/9
GIgENxv9VDYYOT8r1gOpB4iIRAVLTZ5R5ZxVNHwp+4WWEeZs4z8Om2lilMDyhn8xTnJ/KUvu8aU9
OaNy90ReQXeq9EnKAOMtXvxLAhk6s709oxclP0Dlp54iHd8YIEMQFU+iX4fzo0Ymi7LjtcTSWrtB
o3yMHcKaNOgtb2o+0H1HFOOqj224j8enWdsN4TaLFH9KLmH6kKM9df1Jv+UymMefsli75WcCK29/
JBbk1EsHi5q8x5wV44uarx1KqMajDsCplMTTlOyzS8t+X1ymAsRcaHeRZ/IQOQw254xDwx2utuWX
00kfXkrzJgb7rETWR83dmYsTM7CvDieoyVbtn2W8791Xg2G5BgfPh7Bat64dnkU/enrLl5bg8eh1
TGAsK5JqkrF3zq4k7LBFZV/ljnkw7qZaKQWRn9DiXkPGeaG1TKLtibZDf1pSjqilAGMsjHPXoMYy
qnnbKwImqmr3oVNxLPSzvhkQYHkS25VWvEr1O0/njcRLMtfU2zbLQgDOkPCLrMNshDstbXZNLbe5
glsqVzYaJgBBIkzxEN/7YKZ1vPzEwhNhelarzgVitve1prJ5aKinQTV3LqR/C6xXj+9xRgN8qTPA
2HAb2sZwndtQMcUjBz40FgPRjB1PFh/kzj3EKkt0hSc4ja+DU3L8zhtBRs5UbDr7bOhn3dgJICEY
SNV5yFnV2/koLG1lSdnsTScO/TS23uAmCByB5m5iIqQgFmO+8UEzvyNdbFM8XtkCo52hwIfliAeD
V9xY2TqeLAKy1PSrEKheY6iZWTc3wLe1yVArln1jZMfCaG+JieRXyZ+VKDmEaDMsJTpZbWKsRI0J
rUu3roi3+oIhgoS1qZp9ojYGCMDySvbPymhe6hQ/w7iulIewJzJ6LiyvvtuPMljia8+jOnC4Gnen
sp1x0Elpo+62DYOfs3sE3Yaar1Yh22KsT5gFkrZY9VJ9U2T4rqTQwjBTtk3aQWz92FzWTb7WEOa7
7W5KAjthXInnvyhND6WLgh2jAhOUVQHSzXdlZ7np3X7tIGOLtXId2tc4So4d2hxLBaW4z+c5DtzS
dvdaQ6jTk+4QI+egBcoAdmHWOumneOIp/7ZwF7bKS6Q3vgsz0OUxgo1rxL8IWXdqSX9Z4HbL+Ue6
yEAUKBlCX4YZQ5QoHhxQwwaBaZ8gKUIVuDLgA4u8XLemfAyr8mzn8YXe5N1UiEvdH9ORUKW+/0VI
kypboZyjzPKJ3HjTwvgQFrbqZTHmBKZ8aEh3BYZ1zEI0TumEoPj/j6PS/u/4e/HPkt0sKpfCcUfs
NivV+1peMTyv7pGJ13GFZ/A/RCb+Sxz1P8t16ywdLFW3UPCZQaw81d1jF778hx/gnsz3f6RpWf8I
M5ZmrM65oWsHVR3ru0BUb46zHqdIES3YIW2u5XufjVhjrcZioo/hXH/7SEArmUuM+uA//Dv+JUP1
nzW8WaeXzeCizlmm0z0+N8fPDgUYLD76LnxK+lrmHkXjcJ6hckzBG9T/8Fc7//YR/CMCuekMe7Ed
bobJJFiX7C47ClUMedMaLA+19C2jnhPuBntt0eeHwdiN2s7uP6eOoIOWB0yRm87Fq4gbJOneZK6v
U8X94RZr4y3vL8BcyadpryTYg9ledWv29JlJzeWHko/x/FpyDLefhtS2CfoP1cVknkb2Zzw+c4di
fsKS6QkcZmE9UT3Rb1NL2edmi7ye5PelZ6LFOM+DbeDFL1Z29EQjidOQcCZ5sz/VAVtluZV9s9Wy
bl/GClokk5JWpsKfnP1Al3ud/23Kcd4ZsLj//1f6L22Z4p8lqmNctEMUS+MQj62CEjzvQoNEy1J5
TyoVR3kC8vAz6qhFzMFhzbR1FazVIobH7HIMho45fTdZfgfv83pnk/pIRk/ZloduRJYrM725Tg4T
i16F7dPo2ikM/KiB4bkIs7AiJRCC+YK/tBdt+B9eeONfMiGt+/P7v0LvhjrLq6JUF9ol44ezX+zD
S7VJVl/+S7vNupW6QS+jrl4VD78gAuDVflzdel+sQNy9aPMXed8Yq44qAu/1f/qY/+3V+UdibCwU
vVWcyHiI9GFL8JaKcEWRb+TmvzWOvqpdA8w1WoNH3pk9pLpIYZN0xHZlsGyQSQklk3eMnPseDm5g
nt5KUvy/0vY1YeEoiGm1LjK+uFq+dZCv9xFR8jPU2Ugq63+xd2bLcRvZun6VDt9DO5GYT2z3RU0c
i4M4SNQNgqRIzPOMpz8faG83CbGqtn13Ik53hztkkZWFRI5r/ev7hSEv0O5edc8iv4uNs/7VGKYG
LChk43GSfg21ewX0Y75GouNdCh8U16R5uJCdTdXWtxbRYWqeUsSrN2s0nNf4T6+tG0Lto383GBsB
8yOCgbpVOKU1K4tzLWl15smp91CryNzROFFxuR51Csk3aUcc/wjq4tepRpTg82tnIeChnnKJXY3Y
as9w9fKrrnnU2GzYkBnxSXQWk8Ua80sSyX0OvEA5RWVa2v2ig8zWLlwAVylBHUJl3b31jZy0oZ1r
7M0cgpv2mHwMVXxVd2ICQ2qiiwk9lmi3PYRgtHHyZ5Uzs7nYu2gkMFMbEYF0T4aOyNpvNkEyXlB3
ybbp+3IhhMns9a7i0qPQSb+PpX4VhFsvQ+jjXCZoKqEshMS9qnU9nFRSR5x6Y8uLxn3BoafuL7W+
WBvF05ieUSdF+v2+pLDMxK0kZ9WBDkWpj0p4Tt5ErBNqcVPqQQNO3L6ReXtVNumTjKyVw0VO5RyT
pFxcge8BvBjOIsNZcj0KynUP/oAbNMfShR0+SRd/9D7f+CSOcb7OvePEfazERcrtgFhErtsAeeF5
SRAtaLWOo5ilVLtgYx5JOWjoiVO+VdQdIZlFaziGwFlyTr4azm/at4EKB8rQwuquHE6b9EwimygR
cCMMLEJq2YOQTcFoXm1IdK6ghlPvloZ8NUdCHLj/UZhh9VeNvk2Sa9A2qnfimHB/gjXn3w5/94ri
uohyP++hksF32/fvo/Q4FUsnv4vq6zyVK7X1viocZpO2pY4bf7PUXvoN5TKV5h/1WbRA0Z2j62yS
7Gb/fNZ2QP/12XbUqDIMBXy1rdmYMIcszpXZJgMdhRh8icUxQUZCUSL/oaDgMexsOwSQCoZLTwum
mBO5qSp4SZvkJo+HIx3ZVUKC38dRy8YXyUM7U5bNcVcSkqLapitzAhAAqqwAr2fzgAXv51Rpy55h
gGulTD0rCFjnXvW1cmFSpJFvEYQf7e8i/dMzi2XP8L86yjdPJWTNk0sUGU9xdeg09PlxzpqT3F2n
ysy4yuKtIRfZBZcO7n5QCBqO8q/Drc5lw1i537wDzk87umlOc1cyyILBwHNEXGvuy1vlK9mhiZma
/cMGZkOpt8su1WFubFEfjWj1LswHeYsmfnw0DjCSdxyArTmMPSoU1dZCmvAe++f0OXrVX6tr5Ss3
mlo9sp/rrXqopYnv+utJlfPYx503UUNLaijNt90r7mzsc6QS0S9/lTpo8GV56r80B4DBO87bxjTu
3u3xDVTXGEcoee5GBLkDhU2UdRtlUAYscP8Qtj8fw7Yxg+emYjqkxEp/TpqIaiVAgCWAOKSx4GoN
L1zYKFYTL96gdtmmaDjy6FwJnl3o6Io7IifrV0l7MaJUVl6igjh4EJ14FcmnUtnY6akfscqqRKdz
NPAVUcekXRmJs9IQ7wZTtUGRHrmkILkHwvmLKvurHz+r6o0ftividkv21FLdVuDKtIpgbRQ8NOlF
hoQcnocTs2WoP0p8Opt+4yj3uf+sRuK6HEk9hsmq9dEIqtCgnZCUgdLgpXdf6Nctjt91coHgo88x
Yuh/5AHodDwZGtI3g3OqOGiNOHGfd+lzP97JkrSRn1yUPUU03ETJ1IYkzYI4t5b7X8HbwPl1QNnG
DCTMXtzazpBTEADLiyJHuL9K+xhUREnQureUQZjoRXyu+2OsXiv6JUPwqIA7jIqq88sFEsleo249
ImIeu9uusF4VneqYpJ5K+R5zxo4gKEkUqMWsw7+mbAW8zplPOQyVeVGD/N0sl1QBFBZ3Yc4h0Yla
VST7t51yWsdbxT5tk1PHVBHn3cboNWKklXF1nQ/HQ1hdtaQTYodEb97URzFpv4Xh+9dG4DxnrrHM
7J+Ve+YiFhUUhyX1DRnFdV7311HfPWlue6z3w1KDvtLHwOald6GPP/r0RKu31jgeOCyru25Ws31A
1IRcDLMiiVQf+QoIQ6quvyu6d6d7lCqduglEYXAH7YEbx+frKZ4bH+ctR45uQDwjzmovN2+sMqou
yURSMJJkmQNnP02BxMTWCnldBCDPtoyr/UNpF4Jdn77RuxVDKKNgaRq0M6UqyeKObrqJBvNGaTgY
pqgCU6v3KJW8NERNDPQlKcS6VSr0vB1hk4Yod0bw1BGBfWh52XWImF1Tet1xhYycDMJURy4M4c5S
PLqPYK1Dcg2wVmyNEkP72NCITq3QXuYIwl+Mm/w6aB+7O4W7AEnDp+6CtwcV6Gg8U9BEMeMRsHOi
wNsEGs+TWcL2OLbCR4KiUGzlwvlWv0bxOSp2HvclxgGe6A072rcSrxCOAs+cHRVkHcPCfEG3pFTr
6LSCVEAJNaZ3R0jV6xQS26L4QeV0KRbJFTBMW19H1TU0lNH3ECKeEbNPDxgWvKH8P1kD9NmmIge1
yEboUedQ4TfacXRKHuQc6ebCx65aWdzaeI3pS/MU09alv3FQXS4UzM7yjYnvk8m9Llq5C06WxwTy
pt9aJUuqLFfwWJY6oaBHbU0V3VG8pJzxkrqJi/iIw+45eGXUuEdkH0/io+a4OfPX9obarQPzbucR
craBmbbnlmbGU2HbvKTG/0geiWtqXwFMYy/ereA0rc0TunnRL/QVcNTly8Odt4o2nEPOKCsvDmyk
6o7bsj7b5YKxiXqWb4lDHGnOFeUqy6mLzAXy3CUkgUWw8e8OzMHPzwe2PlvOSyIAUTS15W6Vm/QE
H4Sr4Rmi9zJd/8NAnD5bz5wa5UkpB+vcdVClF9GFLZH/pX0kD7y5HVd5fbaC1aIt7D7qrHNVmWot
G6x1ijADyK5snLg46DGzY3XQZstVqjklfPeRIAbp1bxrVvpwx/aDzsHadCY2CdWZzbHaOXTa2bEw
a5NLwrvlscm6tnBjVPZtA7MeFKZSnCZEeqHYQWvpVrnE4iQ9MBB2nN7eIjfvGtNI5epxTIqO2NDR
KB41CsvNQ12349imzdZVTzfzIdI13Hk867otqAGExrh/AO8KLWmztciyEjsz/YYQaJmBSIpKUviR
75j1koINuNq9ORprYVGfmyPnuVR7UsuBAdUKtwB/nRg+h0cMZKFqa0AKmqImcpE53qIfRYMgWUIh
GVBfYo4Di10owZlZSXES2744a0BUrPqaepmW0nHoVqn9oEugkFj7uqjagtGxzu1EBSjqujC3YuH8
bKDaLuO8p1Yg1jNACbDv9vfErnODmC0bqdm5RqOryXa4DlFDYgTwkuQbSRZhkvUvkV6Rud7f1o7R
ImarhuX6eZMqNJWFvnpip+UG7a626icp6/4WdsxpbbYYkzwuR+SZ2GRUEIRAk7MiLoEwLKRxYBfb
cQmztVl/BaVhUpdEE74WBUclAkNg5r6xbi30eoZqiXXXW9VWtrl7GfhlcxonFObBpQ2pCMvHVcgy
feDqv6M/31yf3s0+f0jI1ltmzygsOKYGpzY6sCEoDryuXZ05W4EVUzND0XvDuVJsMYGQ/cZ2AN4c
chdhPfrkNPC2n7778lXr6lmv4WcQxCWBdhC21baVYv2PBoKcrbqiDpK4QMp7btqAb3Th/Kigusqq
e4rb8NDU2bG0y9lSS4WsP8pR0MjAub8JEbonWXsaJjoBIv/MdsbLURusBaD2ldTR0Ox/th3ropxF
GgqAOEXhyp6CvbsmecjCAxGM6Wt/8kbecgvv3ohtkTAuCz7XU0+jdCL/ISRXKQz11+a4+mfffbbu
mkHdFGk2fXeFdLq9CaL0wNTf1SuzqV+Cz7DKhE+e0G51dNOJAwZYO6aBnE34BsvTxFVUPjheQUUe
1BViaEB/+ztkxxyWszWxrDrPUySfblj+AocOV8KyPxC72/VCZxMYHVHvhdM3dyhLFRQ3TYX06Vdb
X6Lz3P/1d3XO7BDlJ643tjHqG11Sm66R6TahQzxz0d7/+TtOM29+SO/GZJB2owelN9uaqNk9MboL
1bLkid5CAMS+z2agsvY6MQKATIIq3d/qjqP0myPju1b9GG3YqKfZtgmapyzSDOL0WnIUxRAgsqih
LAPs7/6mdhl0vh3n37VlNk1GcdAYbikVii7E3ZhQPb1Urvs7bXEoiLvjLb1dpd+1kQeBnWOUGm5r
LePKkRYBmNvCfgot5Ko5Bf6HTIJ3jDh1Nr3jPnBUza0gxaK7pxQoDu6t/kwZqJurvrd+fiD4sGOu
q7O5XiRKrOtIUretsIO7ghd/5jqZe7z/leyYkm87/7ve8r3Qc7y8DLe6t2mD27C9FPmBGbnro2ez
nWR3rbh6HG4VMKKJ1YP0XRflgR1111yZTffO4nyqtvRKcg/IPaXoCxibCvVwOcKSPbTO7mplNuMN
LWxRkE59T9KtPSp/kpEJMZRwFz0ckJf9r2DXrBCz/Xuw1bodYloJwXCVq7DFtQHAw4JivUY5dalu
KA6sYDueR0xD+d3bjoI6wjmZltAeI94njkqBr12twdKXuEgceKAdL17M9mwHY1w3ykBPDs63Nn6I
4wpCx/P+ztr12dOsf/cEdWI4bh8kCXSFq5aCXNDdfh0c6J4dM1pMjb77cGrEKk2ifN/qWzjyDTVw
BMCvRLHWswMr4I7JLGaTWa+btm1TWmjqe1BplBAe+Oq7+mU2H4Y0t3O/U6iqGHvgv88VRaX1gRVo
16iZzYJUKbsQSU60DeUKSIYAWwFvbqplWBVA+A55AH/eN5YzmwZ6nA+pbY3RNgPqpshLLT7ZP2Y+
3xHwH/34WtGe6aUZNBGFiAnDhcCjpZMUQGFqpPJ+fxs7rkqWMxv0mkoExw6DaNt5IaxxM22HS1VJ
G8TBLEeqT3Ry9CbOs5OFa6R63doZU+2YE8tTVNvKseq13YG1cVdHzuaIY7h+k5p5vK36S0U/xwTp
wCDbcX+2nNkEqfwhtos4ibc5nAmHvAGlA1TXL5pn93tFkS3OZYfkJ7seYjZT8lFtfDsp4m2IKr2w
7uvqwAqyazTMj7hqOo6+6URbe1SOdBgyJbHyABcA69Ce+vmJynLkx/HWxHqp5CktNAqWAjVwlitX
ea1LcKxauNo/3nY9xXy+ewGSJINMeEh9dqPfRC4CBrQX2XjIt33XC5jN+sjMBlPtfdJFMrmPqxqJ
sfKw/8vv6CB7NtP9UFOccozi7fjc3qpP+av7nXrZ/Z+942vbs8lea3UbUwQeb+vBNIDEyW+lrhyI
Qez63rM5XsOQ+UN+0CA/wDPy3tz41/u/9q6Pns3ZXqBTLEKPmYXnBWlLFJFSB2UzhiaecOCR3dj5
hz00m8RWnpiNV9NDlOfg6NVAlNj/DJ9vn9ZbSvr99llg1gYmjxFTI+85SzfiyknP8sdD+9Cuz5/N
XKepjNT2GPOYfqq35OgnF+6SkuQF6c79j/B2qv41LmDZs7nb5lngi0lh0hiL5KJ6zK+Ur2wY2g9t
6T3Yx0t3jYZ4f1s7Rqo1/ft33RUqwhS2K6KtkiJSs9aOphz45F1PYc16yu9cOcTTVuorEHAyD6e2
yuBWB1kOFWQlqN0O8KZIEwK/HbVzK6W28rVtVs1FXWX6URbX2SkLpbve/6g73pw161XdrLJay9Vo
W+Ajiz7tu3dnTOKxBXUG+1vYcYi23kS473qzEh2V65gZbtNnar1RG8b2Iv4mn61r9ztXgv2t7Hpl
szXRKTJLYKkQby2fMCtR7KwsDzzAjo+ee4L7uejQvPP9BUH2xMLSNHQPfOvPz4bW3MdbJNpQUv/D
vBkZZqlCZb/W5j2kyK5Y7e+YXU3MVsZMWOAhxjbattC8qJMH6WES0T90D9v18bPVMWnSAT9dzh1J
QnrsbAiOOv9A0GXHwjs31E6EVmMpyUd31yC7MdQpV/1jcrO/W3YdmMzZHO+LwFDsDqkNno39bXuF
5mVyg76sf1SX7Y/q6UAz0/j7ZNUyZ/M9LgLwFxEPgb8b3jHD5B2xAGOmHgUkwzBt1g6M0h0T2ZQf
16w+cB03QLe6RXsAg8uogQ0ede4ieM4PbeC7ZvK89GEyr9ah3XE68LG3xXCFih+W+rVVbpBbw/i3
D6UPd8252XQumqTCdpluKzAjdJXjhkV//xvZMWDn1Q+hUPvRLQj4twooN2yVlYcMUNb+D9/xtecl
DVqnNKNDBfR5nWMswQ7oql/fPvm/nvv/471kV38Mmerf/82fnzOwaoHn17M//vs2S/jff0+/89fP
fPyNf2+D5zKrstd6/lMffokP/rPh1WP9+OEPVM8G9XDdvJTD15eqieu3BviK00/+b//yXy9vn3I7
5C+///acNSnlaV9fvCBLf/vzr05+/v6bOo3V/3r/+X/+5cVjwu9tHxtgUEAhHn/5pZfHqv79N0X/
Qv5LkxQ6WoatWva0w3Qvb3+lWl8EzqKW7Ti6ZQjHYnFJs7L2f/9NWl80VXc0R3dsR6iayV9VWTP9
lap/saTgX0tpsbTzf7/9z9f78Ib+88b+hbr2KgvSuvr9t4+DwbA0VaUR2zaYHqYq5wkNaVIp0jbB
j8DuENhYvUtlL8CId33yZ6PvG/k4nP9shLutrelIxo155YWeJJZHluxHZ0c+tiQ1zleBopwKiv/+
1tj+syXH5GGkSb3AXOnrGaMTO4PzoA4xxwS1c9qv9ZDCJNn/QL/2mlR1zbB105Qmb252jRqdtA8B
Fn/Xijax16lImtts8LGz2d/MdKH5z7o8PQ3NOJaJYZJhgKya7V8ysAPbLjTsD0ELgGjSvnk2hoZu
I1XYnpiwZBYQizaJ4xNtiPMDD/lxsf6jdUOTwtDsaSDOw1oRo7ApdfHdL9A+1v5ENlYENSy6obiU
BSb47A5meDEoQXEgu/bZcxsa48SxmTbMmY/bRRZkiizV8XshuXDc9YlOcXJnVqB3s0Yq4rjWUp2Y
Uu9a8SYzZG2tMzvvDgWUfh21BMUNyUtg5EptLtwwhyCPx1x+x6ZMX5uFd1vk2AZFUaIeGLS/NuSY
lOOrwjQZUJo+e82dovgDxYbfFWA3G7fBAbGNgOI5veed7B9Q2puG+8OQMlmD+NeGjTbaxJz9Y9em
pqJ0ovDB/E2g9UEPKI52XZzboXrnyU1QUhVO1Wrk6NSEtS6+lx6HbWEmNoz4YXJYADUG3KnCNrZf
pZkbPrmWC4AGFp32mHR1CGVdrUsC6mmBMbo59hGCUyYKerRhhMoqy8A2IAF6sXmmFSnYQ9tt8Y0r
x8SnMN2t1Gdb2nq/DtvRd/DVDTVihmpE1TpSzXZKzWiWckTqXavOXHxNqb8dAS2M49BvEiOyA5w3
GsDeCSTGbaU4bnptO4r/TTMjCkhirRcUz5K/gI4fhi3kBlVrL/PCbAp8tTvKbEbCPIQScWC9MduU
UI+Uek0J/eACzk26MYKeFifZT9WwQgPtSRi3+KXI8nZoO/BDZl7i9hNHiWJhPIqHDnVyvljiNgeT
tSCBbFJ3kwXA5j18SrvGHfp1a/SAkgG6jtrZmJpURcAhbH/4Sur/LEVq2NS7BxLnG9QTpvuolrg6
PjWm6X4dW0OpL9rGJODf96VNaZFq9godeySU0C9OixrbCXGj26GvwWRgs8GbsTErEzKS26eVMy5c
qyzG6Mo1goiY7ZLUEVZuoAvcusauZMjzktwhlMC0Ui6U0VDK8iHnxhtq13LUc3CrojOS6msoShWq
ZBzGimvikeFkgOiwcyuBa2tNVAc465YRKGRVD1s5Egw2/NywqfBSvAwjgGSAWmffJrFXcPBYImJ1
VYF7R8DLnxicfl9yKiJFoOkrU3pW8c1tW62ZIPlWg1lFXGQerL02N+2J1CgNo76N+2HE+kcTSfk6
lhoq0lAKE1ph29cYopy3mpc2w5Uhg3Aq0NVyrcR/MRwMGCpGIpQ0vav8MsyKleGStzOACudaDvya
pgJq0by8OHGKCjwP7G+RXPiOiMRZC+dIHFVaUL52Q0Zdi6GV9tZBqZ2fZGpif9PK1kOJqZvxSxhn
cB/RLTX6RTXEo09u0wWHKL1WuaztOMBnmVXPvx9sn6CdaqdCHllln4xXLmiqa/YGw7vscw/yi1pM
rnJZHVq4/wjb6Ba1Pqp0huz67Jsv1bw58kfT1s5r0/XN46CbzK07o9exdsT4KTxTUx8/n0gKRNrg
toAJjyZ+PrXqpBI+fm/lT54f9TU2owSI4eaZKj+qA8rC8KIFQ/29c3Ht3NRO6ip3Q1e32q06ti5C
n7rBeQMqqjC+hwOcq9vBxNz7p5PUhflcBYXWcvVOBlWtFkaTyOxbkakOdo49090hnluYOIi4dejU
29apkxjXG1F38MyLqmzDu2gMyrhZBqWPGfCggX6hGirzIKwpAgTmuQLZnnfpexBI1dC8GqiVTwle
KKgaU2wKrrl7RvjhBYJVpzXAii1UpdUFtYmVScgB1NR5h47PX+ZqGV+rpk8pVxkiYe3LCrxbjdt8
z+Y44dhCI1Bfsb3BcKwKQlAFadXqMU5KFkheoaomZX5d628TVpZqOUB5gAkXVGSkAqxxJh2R6V57
WtzfQ/LFjrdPDaZLoGQI5OPEZBuqvMC2sEts21vXs4y7TBmLFMxconsr/CVKrHRCE3tQqbhcqWXa
QMhzjdKneM8KHqqhI2qEgXN/peq+oQFAV+CeRpU7FWSkHlWQdmoklx1sUOwihsC4Tzs5mYc1U6V+
pLgPQobZcxOL9rY3uiyEmSLDF18fsbnxq6D6YSoCwGYBonOl1gHQenBhwl93wh4eMl4fDjlGCGDX
1yqk3JaaOT8MJw2i1VQhdDYOHmQ/L+2qb5gJ+A+DbSRPvuy4Lkrw2U91kinY9ARddpL3aRYc+abs
LtJeHZOTSNEFCFCq8uEGamPwZFiJgThyiO9UpdEew0TpsWi2hxSYcl0EN2oUVz98ONx34FO7Z1ao
MMShNnDsFducCunHKmW0zFscdrqBgmcyZb712nu9PcJTstsGq5kO78lclNhQBAhV4XTWQEJGqYMn
buuSe3zOgZEiY2OMI2w8XFUBNZNNhhAgbZFkMzmA6Vj1gKqQABvTr5Hwj1KMyEG0elF3IcaqwwSI
+NEVklL52gQQgiul7W5i3kC3MtlYYdJEjeRmmk2QyXCUxQr2mzuCHhl7qpOUwkpWtl0ShxrZJSdC
it0/a2kO7F/HaIdwwxh5z0NoTSaSYBQ7gMsKa6E0dTyLy8HILuLKtfC/Grv8qeyMSoHS0PJeuF4l
j6YNameVmRwzYE+kCPshVabVehRAaFbemHfuET9dUtJjVy2u5UnWAPUw8MxOIECFm0Jxo+9MmVQl
PpDCQ5ZuNeFP4xoWriVz46tWBf24eTsX/a2L685b6Yeb7GX+kt7U5ctLvX3M/x+4v8op07j7/noT
vJTl47/OX7L0ww327df+vMGq4gs3TRKrOqwdDsKS29D/3GC1Lxql8dxuhcNNlrPHXzdY54vDf7i6
2FKXKrUrf11gzS+OVOE1gUXRMAZwKHL4GxfY+eGZC7IQVO1oumFM3292eC6HOk3cqZgwdtTHIdFB
pEZ1Uz+xrmUHTs/zWx9NqQ63IZj0Uje5oHw8O1eqGqIq7E9Kg0W749K0EEZtH7gMfN6IJU2ufZQM
idnzyFwW9YgVZq4iKORY0q2VkK3o3Uv+X1zI357EMQS9pgqLW8fHJ+kbzR6LpDvh5+qf0JTEcSa1
jnJl3HT3tzR/HEMYlqFjkSNUU+gAgD+2ZKai811W6dCwwWgoXsxRLsczb/VPmrFNRpawhT3Xwddm
5+QWh6vArbXbxufCKkRaH+9vZOqV93cn+kvnPsyoNnSeZQrXfMi8OGPTD51+bCTdABK21ji5VibY
+ohvdTJoeXEgYfhr55lTfEc6KlV1kLOme/K75ISsHGqjLQ3ENIC8OuUgoKAWWP/9p2JqU1xsGRyJ
51VqoJM7v0q045Zk9lIa8AxEN9kmKOj3bGrWDrypzzrxP82x+Xx8pjgpx3ZU1GMlcaAphGAA6jyp
L+E46hvWkeJ6/9PNaB8Mving5Eju1XQhV955qIaLTpP16XE8dOmPrBDBU96MXrjUIxVsXBSoiJii
xI6uerMFVyddAsmEjZvyTni2N64G3YCK6KUY1OUUHJiYjfQQsvrBd6+CQsfiwx+68aFKCvDaeeWD
FAi5gFP8iGQDAzMZQwWCTupH+GmkNZgL3U5e9j/kfA00hMXqR5RxCkcxo2dx/NpJXD0ommN/qIwj
8D8lB0sbq2rNDf6WwHfqTYuVj/V+iswQm5ktHC77u4iH6jiFfLhWNM9aNuXQvoBmBhlVj/Bg/v6T
0YwgEmPrBKNmMyAuBkxUcBNLAwtoZNdC47L7DqZ7H93ub+nXucaTEWvTmAWWYcyzXX1YQQJsimNz
hAtXpfj4xmnQHgjofdLItKSzG7KFsEHMXhRGKFztXaxneyIYuoWhZNAl6mb/k3wyGgyuELYkAoKN
0nyZklqgqA0eY3Accd/oczyMPY9TZWEUB5RCn7ZEA4ZQhWCBmh733fpkeIRglT47Du0yOA/VWtlk
WZpjce9rByKCn3Uc93KV/zLQWYE/tsQdSPYq3rDDBAbyEiCAAbnUA/v7Z48jidEDO0ftpc7r7AOD
k39lTS7wnKM7CoWP/FplT0kb/Wr/K/r0cTirSDhZGEjMH6dLvKHAoAHT+AD35Q5MLCjIg4Xk9MnH
7Wp6EqkR7ZBM97me0hQj7HhYcLhNPBrAN9CxNfkWaYv5NZXt8FOFk3Kg4mfaAX9pUmer103cLOCp
f3xNvvAM2Q3hcTQCwQ49PCAFushjsxww4xqmvJOiwK/Y35mcvX5plsOpRvTUUdnC1Hn5gWU1taeX
8VFlQgqkur0Tz1UWwImrmGzdCmyCXIT1UFMQ3OT1gybK8ImIIPVsxAmqcs3RVlzkWdpdDl00gm4x
M9yqerP8jgleiC8xSxDUZ75/uOj0yt20sQrAz48qB0F66QSgDQlkWdeVL/ULI8Jo9SpssxYaZ5wC
3DaDlLoX4kMC1PRY4m7kYP1QF9ykW//RCNVUfJWBrsATYNBQ31tI95IIePgaGASXTt2B7l6XrpLd
Kr2S55tWVji2B1F3LMYaUx+t98VWyAYzuaqgM5aWmnT4oY1WsVDtZrKXT9x2rTpRH5y0cWVfZGro
PpjaAIMxUVt5QtGo+1roRqUf9VE9fI8b3apXYRwBeTFRGL0oKT7mbtVAc0qMAHM6z1NbDCXhtZ3b
WQ2OWVoueucs7Rtz5SUgwnGQLaJ2kRelMzHkLayMmF42bi7FwCJehO3QrSAhGga2QNYQcs82Awkq
AMT+2rVG/XsLGJofqdrk1a+G6KJkOYuxyKndm6IYcLv0AjffDIOHq4LC7f8nAWJsU+PKbB+Ep+bj
WtVlv63iGsFy6gD6U4a8RCSRVFCRGkozlAXh2+KsHsBHgusCVYDqP63NY29osnRFpIKAdqoYPoDR
OB2+NrrZPGCiUT8R4ZuccXXwtxjdlu1tOFgZ3pMuqeYaLq2hHRe9MgSrGm0w5CVy+vZ5a4VBeDwA
sbge9SzTSFZ3ytr0VTU7gvCEOzboN/uozItbUwHDfWwP7Hl5UediUxgdjql5S+W57/aYNBTMta82
ePuSIvhUO63tKLofoGz/iL1E3dp9731THaeP1roSRlzCi8QAjNukya1n1iT3jbGwvieDnQGyYkcH
pTXUXG1yq1SSjQwxyWFA1tXTQIgJkruvYhGkEVZ6bPzQ+Em4asDN2/Vgv+o52YOzMImY4olRknBX
uz5+9fKKZa2KY2mtMEbwH8fey0Cm5niZ3eVKRW+PhjnYi66uo2Cl4216Q+RVI/jL5ZJC8FqzwN2w
pGBdIjpQSLbvTSBwQ2CKBBcctFgycFny0qJfNa7a9ysHGeUR5yGYrE3rK/ealXjqym0sHKWzHhre
wispXdnYipv/8FsnYCKJidvFmgYA11InJ7g4EOr1SJBGrHzbLL8BbcyyY6oaS3c1oGa9j4ukzxep
Tw3MxtFH0FJmGzn3QyP6HHw4sXr0UwJItkHko8a+K07ucovfIqqigvQIrYYUR+GjcAdwH9zEwWgg
qIcbalzklN7GK8tM9Nd4AD+9IBCb888kBwituUaRkf1TeXayMi5cUS1iKQmM1H02q8DDqNYPoYKL
OotjLEMrCVZNxph9Wabfgj2ltOyZI2rdb/LAakeCOnIAWON6hPYK34i7+77NdcNZ5UmbERuM2zp0
z91Bs2Auez4m8KWqqv7WlFX9xw78/+Mwv6lTgdTuOMxJ/RjPNATTL/wRgVHtL9zPyMBO93XLNCZJ
wh8BGPOLqRomNzeqM7lok9v7K/6iIy5wDCmst0y1wdn2rwCMZnzBW8IhZCNMzqCGo/+dAMzHPd9i
s59OmYbQ+X4cnecQgsxIirF2bAmKvu7OQks8mg5B4Ji00/EoQzgVBoPlXed8Er/gQPFhy7ckQSed
xyUFr/Ho+jw56/lZalYuPMxS1PGlEFV1OuiihNQ5xBxBpZ6ZP9mlwP8FmfqTFBlbkwzt6rHyNTzX
FXsofsosxE5ldIVxRnIK+83cdeJrK2m1uzy1knOnJ3xCcqkN753QCR+TQIoajzTbJsKPfwQk3XaA
gBQEGGiRrsE7MrD9YRXi5XpKAMzIVrJzhkfNaCv2p1ApwvMiItUZFzjVdrULqHNUZX+iNXVqX/Uq
1kSLISi94Hvm2EldL329mMJMJr60GpZODg5uDXkM8EvSZUKLNrHcE4wbhuYF8yQV4z/XHvPTLkOx
t6ooJlCOU4l11MLXsSxh6VeAHOl6ESC/R/YNx7RPwPgpWi7lFpzQaF/pZGnzU49kRnrBEuJ+jSxP
7WrCxbWA+Wa6ob2u7Dp3jpImSbJLYI+YSeqpn8nTpnbGK6/SxmGl2nr+IMacluKobbdFW+KZGYw6
AP60C5XLqg2dm95Ppy/nwQaNFW+Etp5SXFQFjsCaL8FtMmu6eOXHA18SE9T+yIhivVhqqdRu1LR9
jWONQ5wZtVzo5WCLallZjPrzyiAnxulKr1d5mTf6cQYNx6FQ33C/BX6aWpshwdijHz3tO+4p3b1h
D4G/shXTyE+VTPu/3J3JctxIl6VfqFHmcAfg8C1iZATHFCmJ2sA0Yp5nPH19IZXVn6SyRUvrXW+U
aZQYCEzu9557BvdcthGey6ykxB6Xxu8OTHqsBNdV2zkOM93xJiG4j4ChlFhRDO2nsT13zJfxGZ6w
t/GxzQvcUHN2YgqtDLMCnJI3qZOU3TOKm8utMn7Ys3MlEkr4z3+fpZYfnUXiav866Vvfudahl32c
cUbeat+b6yP7Fp7LjCssFKSt90hvljGNIGht/aS6KTuXtgXoMNZWgyWj41YHdwFmmRYz9fvczMBI
jC+G8CYtZZjv26LvGkJyWoRRydQt4yYnL4mcxEoQQQwBhoe573ytdmu78JXLEiejA7uOpsZalCcD
rRhtBy3vCFH3P29u2iaKPCGvrcy5Wub58Mabb//Ubv+nyQALkHScju1AzZASytIrBEk6RdY6dk/w
Z9h361M9UaJfFZZfc/HDlOiPcaSXv65CBte3aerjHr8yb3EJjnLKhpwwyyXEIJQ5QX5j62P/3mnS
VkaxJisRLlO7q1lVv9mRJME3zSKGFVUbE5VMRMIinv28EupYM9euT6JLimqL3o/IVw1vb5tlWUii
SlbgMpTWsv6AwTpF58gUB2N3ELUoExAPQt2NH8csjUnidBISG6WJp/Y+XUT9zkvTLNyOU716J3DB
njl0Rx7LVb4a56MLhy86WEz5WWayeUJpZnyHG9QZdUmMSRNuE9FhLBTKtS1iFsySMdKfsyXhpVzb
RJ/jcfTafNvrnORlSTbcdNWHjB3/6kwSyi0Rerzb9jA84EBhM4aO/BjLfUc8F4W4s5o5hve9RtMN
A8tyH7fAZoGnJgrJsujIaa46p7oPJ2KJ93lezda7jrhEtesnwtOuUScTPOfjjUu4UWxnzxOxzh+w
8CQxAzNNnMzron72a7+9E6U/fRk6J2EcDKsj3BJ/y4lWU3JJmNOLLL6IqiumndPQEmLdFseIEtGJ
kyBlFdI+iszi562KzXawipqMk0aQpMW6TdpUyAoyhpl2CWzKVb0JvQipSu30u5Ulh8QyKzPNcJ8s
yzi+6wqfY4Ze0TyTQxDTEC1LuVGdQv4TzXo9pUlf3WZdZzn4SxTJo3YqO9mT3TGVsGrD9Kug28N1
NmnchOS0XHqHWfU1bSMG5ILhclFmLd6uRCvEm9VfVXjXpkz2vvmqnW11MqZJSxKjolXUp0Xg7rmn
UB+KzdAwnb4nxJfFdkz5X4af3PvRAZnc90kukygYdVJVdxx6aVJS0UJcci1twvY+62yV3TfsPtkh
XKhnySicyzg99D3+7Fsb/kP3MBPRE6EcpxAdpu0kmRPci2Yo06eilnF+7fLY8xTiOse/Dlg4BqLk
/ueH/moT/zgbmZJiIAyfHK4zS9a2zRANUFnWkY+7m429yrhuE1NGw5WbYdfxyYmsaNkuUQEvnKF5
jGNXQ+WJ5dbI06yStX4ek9FTO6uZWGOXaeCsS5ZA8lzr2n8o65KdZ2Df7Z4X6A20rl5C5q9Wlbud
fN3Pu2G5hIuWo8PvExHai0OlZzt7GvOWV0XUMw2pg/A8fa/7uM3uEQrUxWOPBXG3a0mR5JH+uTTS
JiUJOTVp95g4jZVcNUtKLdEsBEt9haWYaphqQycOpW7K731nJT/y1jZ/9bKq3ee4ZIacDpXd7wH1
TllGuCA7of9epU5m9sxXnceoSfRtNdjihhn2MY4wxMLmaWahxBixTYlOWBxEuRrjEX2VSwgxZRSm
0B+xGVoj90kt2Xh0I+5VXzKyaJDo9+Og701U5fe0UtZmgN4lAo+501lldvh+XNkUdhnWtPrBk+Vj
qYofTRVSBlTJ7B5E3ttXwzqWJiiTgcufXBx0wz7fNMaZ3pU2K2GeyOqbLEI7yGbhPeBSTZJX0u51
5H5g68emqoxJ5Vpt0veq7wU3+kY3OPfHDrOBeeoOS1OTVFQOX8q+uIM04u8knLOtCK13FtVYMHV6
oQ/izhgMfXvLb07tYraNNT9N5LfWsA0wPE9iEv0mfTN2IaHg43gY2jCgK7dJayTigNnArS5LVlbf
16DXA1HfJo3fExy7SxyQ4DyS+D9XPkOCNKk/YvSqoAASvbGcGZV6G2FHJ7JED56AatV77bb1Mgez
5GaftyF+Vr5PvcVmoIb1HFVdvo+gKBycMOcJUf1ZkRS1c4b0L3YvQlgrXtfIKU6yZgmlGtuzTLkf
Vr08qtzzA8CX5ofuhqOrlyFIKjLZwvFTvVoVls8UPE3j9EzqvYrETQJhDOMjiPbqMCResMJmUDT6
kVTfgKavLNyzy4TekBZ9eQ4zaMmbMOa2xJMQwSjKfW1b1/DkHpVJYVni4dMaeGnrTPcchGgsnS3R
m3G2mVaMo8Wo/IdGGLgcqm+wBfBOUVYarKBdovvGaRPDDSQxYvgwjvpBpNgvDl1y3RvSb3xc600W
3UpkAluKq2ITOekhIiRxpzJJUJG7fGTpnDbCxRKup9V/cDs2JSsrkyurNl/SsZuZWFHDExI/gssA
6oAY8B5ND8af7QBYcN25E6yddrXSLcOLJmj7rh83MzSQz1MP6B9Y6HwJb5/HfEczHuYg5mOzq718
Oox26QILe+nTIsKp4EtGOGna7QRhwvGij2aBnrMkl+gWsHeivGKct09tONePZa/tz6Ypok8G5A57
Tt2abEeOwTWrxHLXdjUoU+76H/FGsk/OmpW4InatvS/AFrZDkWY9DDyu1txi0a/d7Bh5WYgBRqqI
yB4a6T92RNKmQZxOuFiHKwlT3URSW8jecBNHGSqIIcJgWsxj9zyDaB9bEetP9SVupKry5CGjR2RL
oErfezN55YONR79LwJ8fWZiLN0mVZwdQpsr74mamt7FK4ddwP48iHBEpDESg/bE+1B5EmKkf4O2s
BGQ3djT/IE1GwkeqwOcqiMIfXL9eNxnNC+JcbEKi7WC7nQiysJHJzgmVN9K2hLRBkjETN5zy7QMA
XX8L0w5qDYQQIhVLKHYPUdHP09YSJSctKbEJZYSdWKDRpbyqW30YxlIFBNnEd4VFZE0oJ/3FiBFj
RDGJE1CZ3hhc6ndt1/dk+cVYd3tzQRTCnILs5AnuCY3wGqoJ4z7o2iUGZRlWvOI7K2tuIA0nCExG
ANYq6+q9C7HxgkmuR8lPZ7JpwLlEMkOStruLYi2Kxq+27y4H1aX2x6a2FW7ta55DzXHmuCGwbYiP
UZU6H7vBwwukGHoCl0fLQBVrEvFeT+bQGBf/36LpjyHWHleiEHB6iJ9KsP3GY9WNJucGjoI+RRL/
b3/WHzCOEtuuG4kvFCOjyaEmhtLxBdNk79CxBB7cSGYSb3PLfgS2kzu20xK38rLerM08HQz6gYeE
1PYjwGd17BuZXiWqyvchRTorX+JCbEq7s24sAioHZShsoMP2oIyk32Xew0hd/TC0w8Sm1Hjn3nV/
QBbMr+r8st42/hiSYj5gtZ4WmpBTU0X2TYoZ7cnrhvU2lklebC2TJmIXhUXxtfFJht6l3Vhe+WYs
b9eZhEFQuYPOWvhcjJE7Xm3VZ/ovbL+ppiIvhXJkrf3Wr1Lry5J38UfRdi2whKnzK408Ijzq0Sa1
qUb7Z4hq36y4VZ47jR/QXE/xd7bPziaHs58OGs/6S9Joe/I9z5CaNWGLDFn0gaWHqCz2G5fcnnqh
xo2xNV/tMT+M1jr4m7pL2i1wJtYQEJhOYZ5Z+5Qo6KdeKWvc0Pstx7QTKWaxab8v5KSeDU1N9d2p
QJo3svfMcB69tb9j6jC9r4XtkP5VeF6Lnt4iFHLRYU8eVOPfqFbblC75+Be4kYhxttfTQYQjUIwP
/oqac2CZXpwVCWwuuvlxEjbpZf7gxz+gZPJIp8UiP0XaRvTZelG2EYtRm8Zp62k/WDmMuAvR+UBa
pD8E3kzC9NgUxPgBh3ypJ1mne5PFY7xpPTnfeZPlq1MW+QnOfD3wYjCnkBDP0Pkf8n6N3WDGGLY9
tGOrT7GtikflwD6P86I7DZmaTyWhaaTH+uku1+lXsHDCu9beHq9dQiEtQlji5sGCmHFKgUDBNVS+
k0mPV6EglyvIo8neE0sYZqgXWdQrq7ErvG+XdMGQZYyc3UhlE93F3H58lOEO09MDxgWuJOpNOU2B
uG/QchvyZB6ZHn/uxmr5K4H3ke2nKe3cLWVXT0YIzglQ1qyrnpX6eoiHeDOMyfvQi5Mzq7p99pHN
3o4J44eWVfNgfELOxsENbxxW8Tt3KvVO+onFnh8lT+7UlBvdkIBeEX+D6xuJzl2qnK/+sNYfXE90
13Objw8WSuBDWflPSN+aK+QZ2bVLiuFTOzfdnnl8sutF1B0snJqOoZQE3rEG1dusHNDUFgJia+3L
6Ya8G7boxQgSPpOEon7laR70xOLUzHDMZ+/gloISI6mamGwvolmGs0vzuIuXZtyCk9m4MrLZH2bZ
jFeiHFV/LeKQPHIwzZNfesSR88pYR2hHhAi3mIP5isNz0IRisDbwyclxrNz3Xof5VljSY6cRb+3g
9pJNfAXPmFAB4CHJCWe9Hd2Hs+ftCwfkKm9K/T4ig+5HaiyEbb0Q6x0JdHc0i3jiNHzbi/+VsxEM
7sYAk3gIHL01mDNqWWQFXl+Js++XKRuO73C3avDwpF3/6lsM9vuSKv6QT1Z27+kKwQAyBJJwBePA
mVBmE2EMomyy1vIJgn+r53UnG7glE2Ha37DzXXbFgM/lEidOu58KK+73ZeMpQoVdQBhaJrc6T3oC
U6lpI/GmLvUVEyLSpD0cvGqsGe4cKZwv3jK47xaS+4h57bwsEANjljEZnGUnllQy16CZQCXd+mO0
Syvi0Gapog9wR5tnN4/6oGwd9ZcNB37nLhFhtr5OTmUtFA9klxePGJ/bYGTl7BDik1Xmh8tS9MjM
8nsB03VfjhH1biy7UZFp0RoXnC6UpLUz/A9kWquvQLF6q3o2OMqAnF5zjmd60T6rz/EqMyLZk3Fv
tTFDkCz3CRZtyIO3kjQhmqrrqz1Hji+MnGIrewyJnXZQRIQOUIBDtyDRpFW3wzr3x9YC8QwEzwxJ
xFOZvzNplN3kKk8eC48pobPMTTDW/crV98+a23IiNzLbN2qZbfLEMkQKHms8G4XI0m95R0TumA+J
+roMKvucF1bBjV30F0SI86l26/qQlmV1JZj0ujuNWS0YZZaRuJqQRv/Qt+B8QR7rYr4aRtt9t+qJ
5Jta9uWHHlZVu6lYx66nDI9T4kFL8oBZAL1ztjQi3695b8iBwzD/IJuYCNCFSRg2o7Q/uzCT3qfc
jqC1g8+AgcqVuE384NOe6BuZrfY+7zv9ZapR711n7oS+xV/WWV3FXVx+Zl7ZfBZWsT7NYlgJsavw
z+A1oi7l6sVWezM5JUKjEU2Tc86yZdoXqR9/iDGBaSjjM7EeWyrOHxRnRJNUULyh8CVWcsP4ORq2
UADau1kV9jNIFHPhnhjvs06IBm4K/cj+zUhVTB2hSpigQ5svTePyZBEtlcHYOk0/wd/wJ5bl5iNt
OB685Vf2hTG+QhSlH2BijvWW1bJ9SjJSUEneVGmMrQvxdzgLre2mT+rxZEFm3MW2mB4TQuB3CQNI
6kdjxx+G2s9PaW4XNvMtN/rc1xUgAvo1mx4pHC1whXmqcQyCEFl+GPHXd/fxaoOk4WwACpAtMUlF
tu66nvRaBXY9Jz5/NizqQBKMDJ1NX9jJp9nJ2WDaARuIgOgZcKdfgK9sXYItw8709QaeXfuV36bo
d0dKDWjn9XMfW+G57Jga0zqkWZ3t6Nr4kBrq57K1okaQpVtrh8p+6fIdWSPOk293BHb+RPF5JxUP
rxlX3iFVMBP49fP0J8bkXnASmRTqyvejUxSV0RKY1JM5PElXFDk5Ny27dQC9cBA1eRKDvR7zTs5o
AYAB6+quiFIuhmQyIJYA5chanHMzkncV1DAhu73StbXudVFlVlDNRdTdez+nFIuZ6+fScblWtTJ8
BJHW/GmnhSzOTKZE9aRk2UmfdlflT61NPCQdWe33xz4e2IWsFNA/D+apIfKwc41svhSlBv9jZH+B
en7CNmBVXCTSmYF9hqJN8usYkJ54zEaTcmAKNaVIkyyBUsAlw/VhDpv62XIVHyBJNEVp8xPHUTX1
8hkVntvtp05wD7w64uQ8NfNv8MJvsl3nRrZ3WJiYA29NreFCDVnLKfWd4vPhdvChc12XTERs9CYB
oJpdnBvMb7vnXNv8JKrDtXoScsjnB5bLiOBoYRx8PJyWhzKmUSfccZmd1N0sPha4tzZLT4FHdTZ8
oPDv+vclksf2ySYatt5PlcYeWYzY5R0G4ehm0/o1n1Z0K1+0nSo3J6Lzcqq+bwbvCsiPeOiy6Mkh
b+auvE3bjhVl5DvMZ3+OKwOGpYDofE+FuF9iRTTsEq/iFOfc4etLOUxEUNVtdEgGuLxt5xTXloc6
sG1n530y+5Iu1U+PhWvvs1KvBQE1Iwrf/yNkTOAAgD5Ry6GLakUsIZnoIJf1nTOVdnWFKa/7/OdB
wUtOENpUWE+OD/tcQP7kPXzFTUunSBJgoHhqpWruylkldtAXozeTa6DbZK/soejfYiL9dlB+F7KV
d2G2M3t9TSKkmEbDTfEUeNqqn0HqRrEJeRq+E3ozbOWwuidn6Zom8EerRLCG1bO1XwBZYIxkzQPB
3eRUG9LKiXQuB6ZzotgvqnE/NZPfT1s3nmiNG0SpEn2JKksal95/cjxrfKcbm0AAu7FPfYV1wJb8
ufYty5nLZOVvkxcuJbpzBWfX94VUTHxf0rtWS9Y22wdpCaCYPNtVe4UYrNl2yp3v28mZbpSeyk1a
Rc3jv7ybaOuUUMQHO0JdBs4vj9zwqo0J0dbBmEoKyyz3rkCI4++xW9NAGObM6Rv38pUj20ViT9Hq
Q4q+jN1t8TqKoS2TbsApsmORyMPb1RlL+FqWOc3p6kKUCI1/XWSNvrPcsT6VfmtIrpg7ci2I97P2
FrRq0ikJnx7e+GIvWYqX7+XbQMdM9uEE+PI1Bbds0CI1bOjEvsv53i+K+T6NW8rFVqTUBn++7q/H
7JeDOTgUEMt+4RC+9mYyC1S4qrOHYDQFzVWc12q4CJOdf0W9hKMgNTM1bYOHoibhsr+8v8u4pinv
FMQ40YGsC7CifId39DhsgDLYG/58Wq8fZA4neY6kggcB5v/ada8kOrxkPSKh++fGk8wJcwZoZJfl
L8xY9PNuuYBQbAyAyCs11vbPX8D+yXP/+7tk80xB3ZCOC3HC+/X3f+POJpNM5owZ0MV6rRk+xF2+
WrvUcZC9VUxc7qg5nJEEwqhmMhB32XO45hVB3FEzAOjpVgAOigjEhBCI9baDEIExQKn9etfLjEQg
hatgugl75VQbZw5R9GU968emiaaEHgNT7uOs0knTEMdLBfRb6jxYRCXFsY5qKybstGft/zWCcUe4
XltmBpcaFO1rdSf7ooQ+QHV70QvP3Sc/Qkx+Lilk5S1DB6/eWrm3LEeUW6K/zyHEteT/znb1RG/B
hsqUhklgk85suv0o+GCErVz5bgjLYj9jpsXWO4X8WY1WhVIMat650Uo/YIfITxvI6ujCpgsryWHF
Qy8m3MtOnMZUA3Is+PJ4bSSHXvXcSta16HME4zXcJ6ntn4q2Awh2ej1cp35mfggVs1VyjRNqAKKo
GsgMXhh+KE2I93pLfvN7iJvrg7aWns1UIpwP3DxkAiVB3vPrpK3Z0HM9UoTgyzivx9hdoGW4uUMV
XRlC+t7NKYrqq6Ua2e67wTWAE7UiDqha/aTYV4qkq2uVgCTtJGLOJXAMJdVmaWOqqEz5XChwmuRg
zSnXMrxw4I4hZJD+qi9mNugCwxZmdz/rEReeSXKaK8ea94lCVAilHV+PY29PojjPeiq8oE8a4OuB
yCkMB35+AknHHGRgFnOxmp8aHcxRkpgjc7yfF0Fz0pqRN+ZpVsWXXanx081UjHF338+mfu7WtGdO
U88hSPNk9tBX9QepWp6aVDDXQErY3KIqJxc9rLEYq0PL/xxmMDSRRrCtlOlyCxeIBjLv0sU6/arS
5gkyLTd2xJEIw42tA7L5w64y+QDx04YP7iOP2IbkQ+Yn2qbyrW3vFcMJ7QFLBSWUYdl1UZC8YjVf
clxqZSOITLoEEkfE/PCBc2Sd8p3QEhsbP4VfDI4/LxKvF1/b0w7bLL4fCkmCfF1NyIn+MPQnZts5
Co8AD3QehIru9g02+mVxfbEUYU5z2ewMFGUbQvrl/P+2FIGrOlD8qjZwlKXfx8YmvleotjnGqXGR
fpaaxpXkWuGfw9WuPva8FD/+fKq/XWII3IhXkKJB7if6Q738CquB2F8WHoMbDBjuq+XCtUkq/WBL
GwKEcpdvUOa5Bn8+6utyjTOGDQQRC3IEtNrXJ87MLTawlkFGcEc4YyWB5M7KL6PtvGyfxygZ7TfW
/debN3RbVnsHxhrcPKgIr9RIE+8u+u6LbDhOzB0R4BOq2Fl9N0vLUvLns3v9+FycW2g1MBhy0E3A
E3x5TUsIKqaf0yaIDK1IQFef4fzQ12v55c8H+qebh/jSQ9AJ18T+zTZwiNBsO3pFO1xlX1y4vTgC
xBgJ4ghQ1Xgt+vO3X+SNn8f9V2zR/+/spihV/u800Ztq/Vx8Qcr1/aXdFL/0iyrqCOymyJ2k9ZBK
U6Jzr35RRRUqXt4WrJEcyq0LZ/R/qaI0pP/laHSTxijEXcq5BCJdOhXcpizp/Zfv+Tb6TUO1xFDh
/0Gty8coxFyuSxOBdZXiWC+fSYFhihW52CzMwrZY0Sr3uqBnfGhAfd9y/Xv5dv86FjIrD36rYKT1
OjUgG7UZuxxlOoOicNyE4KI2dB0VIw4Jx7PyM3gtf7sb/8BLffnK/TykD68KmSu01EvR/PL0oCkV
aSqbCUh56rejWqxd2cbJG8XyP5wYymAj0cNJrdCWvjxKrsF4QhejgBgGS3yF2IyxMm4fwz6WpY97
rUv04L/qOn6dmREwih3p8I7LV8eMSbDSbq8nzKcWA2jDYsz4k8jKgBIqOvz5Mv7TCdJJ+9KzDRfx
deRwGuJ5IDN/CkaI77eqNO43BxTm2Fi0WkPSmrc8bS/35T87IP2UCy2UYhxJNMsX/315RXkgxVhl
1RyMU3wmR+rLHIf1GV+/913qmuui9M4xjMo/n+Xrh+VyUAyYOCItCG3mq3ch7sO58tgPmIfZwNmF
N6OUqN5yL//9KBd9PAWQ59D0/NZZjU1dYKSTM2q16/E20XVy0wAZ//lUXm5rl+uHHJTxjZLsNhLc
5eX1m3FgXyHaLsCWdvuEPGa5B7qurugci+O/PpRGNodo7lIT/XY+nROlMB3QsYD5C/g5RTXB7FPL
9FFNMUHvfz7ay63t54n5KA5pRVztsIi8ejAmxl1F1UG9I5fbOeRL3zzH9Th8cDLLu1uHy74Kl/Et
v7zXzz+XEyk7xHxfclGd1/L8qPeapvZjjmp7/UMCaQ5GsSmvFU5MG6iH4i2/yX94SDAhlC63D6SD
lvTV/Uv9xhdFtQYJkSc7A4R/9PXyFnf3n49ycRpkfQRNuFzsv9WZubJxDslqInZNYwV9apN63kn7
jZXqHy7exTHRZhdzae6lfHmUMF91vIrukiUum0OVudZtCIHuJBPd/MDhvnmjev597fANbA/Wj8uJ
UQG9PN7Sdl5R1WB+rlqPXGUG6SsU36ofPiIYv0Mb228xcX/DGuAf3jjwTYVJHtJbNoJXbxwwmYSo
Ma/QEha9awFkMQP0zDGEbPD053fgt9t2WaMkjQ+8c+DUi5PH329b49XWkCsohhjLdTeEDaWHEtPx
f7l1sswbcBBaLCpI1CmvLuNqNSJ17EIh4EiWIsASfN7WfW+/+5cnc1mlGGnylLNDG/PqZNLGx9an
z8gN8uqKyHmDfWMr38rW++2SGQoPkGDY6Vp5Wlye0b896Ub6vc6cGr1pk1rwM1FpdVX5Foj02zPA
G3sR8VwE6xI9z6ujLNCeRx+buwCJsXVqs3W9pxNGZUD/vv+Xl+3noS5GoRRUNC6v+hbMOwkOSEsn
aN2YjGzUEwKWI/oxufvzgV72oiy4xoU4hPaatVYrStGXV64d/aHq0a0GQ+2FNmv60utj4hToEaTG
aGHTyyVbNl6j84sf4Iz8wZ9Qhvzr88VJ4SJqdy8NsXoNsvK+qjRKtA7SeZyj0xLWRhykKurqjfP9
/R7S9dIVXpwbXI7z6j22kPFELShJkM8VbHoD5rIO63CMkOQ8/vnS/v5QehwApRaWllQ5rzPxvNV2
m7aYfUhxa32noYQcqwwa5b8+CvQcmgw4DzZr/eWE//boL2XkTSpH0pn6ZbQjGKwLII7Hb1w2hN18
zt9LNp8eBoieMxJsJvp1J+0mabqOGiY/MnPY3Dn7V7fDbKb5pn0SF9DHJDCoAzjFetgyJg49HWBk
6kSHqMvi8p3XQvDaS2TKLJ+WhRVDK2fLxgCkyMR1khXrN+2OpGgHmNW130OyS+GDhwxgIXp2on0X
qW7U+5DduN2taTMDO8EOztqTmMM1dOCCwbROTp0ZdR8Giz0ujL6mKmb2jYniEC3+FWQ6w6w/nh10
IJ0feeh8pGzGB3cOlxGnwtQQGFGWg/2gNSFMgV2nwxjoOjOwWlKX8PpFpW18HhilvXfjShxUNWbF
puHs6rvQgQ3zHLfTgj08QlwEBEDhGHWMHtJpsVS9OWakkZX3K1q15Wru8EqEUYSXyN7uLJIhqbeX
AsdNPcwuJnkpqq+xnIq5DJgIkpguM7fSu36WiftX1c1hvI+7HvqOwiTSecgYxCeY44TNQ2pjQxiA
VLMmunWHI2LWUVwFQ+bX7n5wO1l+lFEYiVPVu5l6kvCpV5yCZoa6n3Pm7PGu9kulAhRboLlA60MB
MceHCtk6I/QLSF0EYLTeFH3K0smP8AGcZbYF1kyesN63VuiCtSW3DoItiGkSqvW9XmLvCVPFfDkC
webTFQw09WPtxlls0YSshgmdrlru2rgQsAXwGdebORzih2jI0CUXOi5IOqyyvKQO5dMfYmsEUrUK
b8JrrXAhd8a5BzXZGwo4rFmMHhPGjczvh2ZQ3uPi+N1yBdBfupDSnWIyxQ5jyBQPv0XA2Bm209zF
1hc/bQdHEdIq5u62TVEsnKeEOfauttKx/ZYUy3rVqsUPN6qGzRKUZHWN8Gd4IoJVJsxB9rjh9e27
mlFD8mVp3VqpTVkKplY7V9VQdo6ZZywZbbuwEhLFe9Eg+d5FTW4mvZVNJMZvRlWiv3ZI8um+D03a
IhfBuc6s0d5ZlH0rCr+MT7i1xNiZtgimj3yJ7msmcBI8hEYnzKpE88PqPMiUpoKqcY4mo+cB8mpZ
VPeNbdm9Q8un1Ph1TcOUuzq0lrGuzLx64xeBc0V5iAaT91tpGoKkLDQnXlBWKaNRk0LVYgS2Rj5c
eM/CpQsoXm/A2ZroYc4VcSV2b0ZzM/dxjbNHhIErBKh+xOSDd/hr0akYIR/Gqed+jTA1yOfQyveT
j+3flYozW+wWXh7C4mN3vIWLFkXnefD7/C8EYZ6Dlg4K1i62mkbubBVH83a9+IZCeQ99nCTxoKh3
WQo0uIPRUPiHOA0LZr0ObKRgHmoug7WYlZIEuucdmdv2+wWh2XjQfKQD78Pise8QiGaAzvMIE1cm
Ch2HEgPzna5uwo2fjhH8OCwWvq+wVyiA4xyn3rqokFS4w1ROzygim+4qpuMxx8RqC6RqXRE594OJ
Ju9Dz+yEUMXcuMOV5+f+yjABPwVYTnHr7k3Zmw+N2yc3ojZWtENSXn0XGL5GN3GN2iVYewe/0CzE
CmA3RY6fv2taP4dXLypMHEw6TJ8djDs11rZV/FhNaW42ZatNiu+kLG+zuZzazWD7yXLUUaXSjd05
krR4j4b/OGWxDbGjizEABixtP1baurDtCcB76IYWZ4Bszq3bbIGGzcKvJUa/vhUdlBxZNcqy69GZ
FnX2WGdwrzcy8uf2EM0h844Vj4/6bgkl9pSYajMJhKrrFptEWb6/q90UNmBfzq2/d2y8LDARSNvw
I9qZhdYdOqR9rQxc41vcxpOrivUCuantMpBetEzK5z7CLWFX4r3/TDA1hCFmoJP3A644ykncG8r+
jDMGNqzhEk9y2wx+YRHQKqAL+2WeeycsNTs3iCYxwM5b7UUEAg3EsHPk0C8IL0Z73cZhjyFE3UHj
DmyDHRN2CVW/nmLeFnvfWinSWH8o5/7UjNElVMKr3WLnL51Kr7AlQU8Q5Xkqn3qsKiE5aScyJ8FW
vsDAYa4SzIBC1CjeRdiiSoAbxEG1/sKy1ogbr9LRfohclLm8LDhV1NCL4GJDUNGfRtyRzWa2CpGd
FiQDMRni9oW+F8ODgUW0ciZTNJD3XTvoSTYungPrzpB6/XEJbaA0rEIyWBT2OCXBWmuVb6xpYlgR
zThhbla7piisjdd+r6w2bHdOsuRMu2TpUeMbNR2RPUCEGJeY/OFqytxo37MHfEqWdnqX2omDpbPl
8SrmeWvd1VZIhgqcqHFi6vLf3J1ZktzIeqW3ogUIMswOvAKIOSMH5sh8gbGYTMyTA+4YdqO19Mb6
C6lN1qruluy+tt2XsssqMhkBuP/DOd+BKMfiSoflucYLJRPylQr0Ix1Lz73I9WCje14qN2HUWH7b
jS2htIXWDPFCNetfQT+MGsuvMwe7Sg6Ks93PAiNCbT0G+IStUe2wOdj10WzwKEeFrelXdT+2sbLn
2o45dMOUE1n778HU5u2paFpD7cbcum3g2jklsrIr1iemftgR/bGHXCFtow/2nV/Wl6kmRCT2/dF9
E3i1WBCi7xyiMYNYnThagZNrqnTeEtF301NOVDsCZBO3PsZpALbRIHxyR8q2AnIj6q1B3j5XdJys
tbsPm6uPV77dnDbSg0QQNnuD85ULdBORMTuMtdDoj6BOuQlsCGt6ICV94zJIyLtr67i4OV1W6RKh
3Dud9aKDMOMqqG1sXPB5oFgb5VzvWAmKncj0KO6dEejOntnCElAg1UPMkCRLw0ihxLF3/SCqcm+v
fTo8Zqk5ZA8raoUwnjKc9A52GU1QHnjkDc8g53sRC7PtckK764UF2zCXy7O9NdqLO0Bk5b1bups+
YCAvFwwjLs8OfhzfuqRTFVYXpKfG9NKWIeKEKCvctDj7jsp6ERn56Iog6rx0Mbd9YxSBe+qGrZuy
O9uBo/tbzpQK3K/2ILIklFykPg5NpkAAZg3H7T8pW+wukduIkaEc5jRNXKNRx4ILcTyAqPO9I2wT
nFh93cAjz2gO+0i1uKm4O1qsJy6d4MdgrJk6yzqAqY7HHvczgrH1KVDFECaFCjGEQEAq8FOlvlqT
jYAsqCKFI3scUBKyYT6UNh//wEew45vxziyWx/Gg3Kl+Mo0OnLsvve29y72sowYf1JBkeIl/SMDG
Z2+snCIGDKruspRYljhjvzXFTuYb3FDdiG4c/EGoP1RmOx8rvS2Pmx0qa2+myJ9RgTTVRLDsOmU7
/j0M0gJnmzNk/hezft9Ha7gqwMmmMzzm6FdShi+y7zkAuRpxc7bGvSkBX/LItyk/XrcyItfMFAAh
WUX5kZo5J4hhpM0aKYciMYIqq0HXWKX6JbnUZ5y1BlFhGkwTus46nd8HpOEbx7A9t8hGev9lLLHv
7FoLw1dk19XkR5gcCxMPSib1brUDqY9rY2FeqFnnv3iG7YAF1oY37Sn7xKNvZr4ZkVizZDha8/LD
tgvUFIGnFycKgro9+m2frvzpLGcQDi/BDwtyAvvvBmRRAlKXVIg8H/QfWBsoPrK15zUsh3KUiSqV
4P9xxPQ2qjX/3VWSkekG39REGebN322w9u8+0POjmyIzjkwW6VVEL9CNcWZU493K2q5NPGkst/sG
T0PUlEYZRIhAyAv0aYd+zYhkodW7C6nxWVn7u6X28seFk65/hYk1+MQ8ipFHSa2VSLCGYmrzhGns
ZQ7Kew/svsHj0HqzAqfR2lOs7YFbr1pLHENtiWI95DK9E4bOsnOOb/918DNhvuJYSAF/yEo/bIPr
PC4ojR3IQK7xoyjJxdj5pvb3SC7UHbJMVyFMXnFfe1Xf/eW2WfeoFS0jJTYq9Gi0/QF+kcrTla8f
L/jtOkjTg40rczmVCEebJ2Ye859saNvvuteelzTGyO0JL47UJ8St7a/FRbjGleuiACMhV69WGleZ
N9EGi7Xd8E30suWY5vHpSsxSnDbhT2PdGvmEKhxGeTTllVr3ogjM6tVpGzyvUW+vmU2N7UgbPmZr
1LyVRm+Ow4AmRPIrwkzFWyOX7XUWvF67mpQ2vVfomcdknjzvIxtL/eLSCso4oAt1AABgFeFRKtcp
Bs4fBPuVOOQLHIx8icWG6zHibS146EwFYmCBozLlf+RgYOzvu2D7hatEfZXDlONeAKfV8pzeIAPw
JtDUO01Woawfqvbi3Ux8+yYMggkvR+Onu1qOVMBbYztvXeGYb7rk9Oawrc3mEIpaHZHYY0Mc6sW8
b9EEk2Zm9CDcBJX6V6bSLjyIIK8+eg+nf4KEpN5XvVs4sW9v4Ye3KKN/RPgEfT66CQj7v1RBI/dS
NyzJPvlsVwvj/Tysu3yh9MaUrPzXvMeLmaAvgmkEGXsqktRpsEFmOH/dSyOU9+L6tlrwtBnUYpzT
wxQ+GYwzyguiiABnt8Bwv7M19m4GssNvCzI3Z5tfUqyICT8MjXK16B3DJgrybnKh/rOXp1PAsuod
UezX0MOoN3Grkv30sm2G+sz8kOzArjKtj2D1/Gu78pvEQzFxVRSzr9/mQuK1D6U5QIXj6XexeA3g
7gPVo9APBTO0iPFwPyXYw7P6MIzwvSPcJO3vBqk4Jx9b2iXyvRJQj5rEeHbaTi27NQ8hslOAEnEy
q079MpCsF3ezhz2dMUgg5IH1Z5pGlBrqB/rhouOaDpb71hqbcGd3gxFyyd8cQxOhDYet1dVA92wY
xYGxn8NfVWGz5jGc/aMQs6eZRTB4RldpWsM9ziO8vwjsfXGHfiv7aGXQpUnh9/0UCa+xXwyi2bFh
aordaARVQu1Wl/JSNArwl9iM8o2Sb6UAzblDb5J/Xv5hFjCHpYuNLPImq0EIhyBaxFq58rfosnmM
mEoSfFYKFPkHNAxTn/Bcchx2S5hZOyNrwgyHaImdoSIPDzEuxwxpKADcos3c6ldjCLaHtMyWPxIY
Em85RnfgNb3WXzyXeExhNIrie1urdsCIBz//nFrFZEUK/xv7aS0xYwcSCtAhQIVUxIMVKGdP12ua
n02DKThqnbIadtKctr9Ih+PcUU1uPdbpjYBfGZv86bi+pGjCXxbIyMFlYaRXYw0Wu3nOV+Xyfg1q
LQ9zT0mi7s0+WO2kGjaShDqCbeVvBgdl82mS7gKfT1rjdEB6yJgKiR69+ktFGTdw8c22b3ygaSvy
Z5aKAqxe2m8V72numfX4AxOOF8aev7BwGaq56K9B6s/f81IBN1yBDHJO2yndsqjoVwp4f3cAANM/
ACOab4pb9bPXYW6/67RX9Xe5UH3vUUmBocexYVv4ovqyeybEoR8Odh1M+Ys/saxmCjCU71M2/Wir
NZA0EZOFPo9HA7Q9xW5pkKUcenmS9p595HP+HBvrbmjlQ9u53yF0tSTvxVdb28vPEtrPrgmy8OCL
+TzeSk6jtw5Bs4ALtmbb/Z0F7ppf/rnnVUrxuBOZJw2rRUpfGI+GD4Vi59ml4pLsXWaGpTFOPxlL
eLQyOCr5ucfZe/jnoEPLL2n/aNDbDL9RV5qaRVGpHkLlWFBTaE54o3PK03UOxsceNSB3zKCq1/96
Yvt/TFJJWGIjgs7XAh3s/Z0T2oba48n0DRoQMuSBdecYGXDijyYRC//1H/X3ETSNIXsXdkgB24qQ
vdl/Hg57i7MACSb4zzKK6ppxDSLBhN/3D/8prERQbN/ELIBw/7YXGX3PnTqcIBEMS3mmCWrvELY4
/82f8regwQCmuY9WjVE6mzEHxv3fdsNC0wvQQSNj6WF37mXFrYOpCMbQTozVel9MbnA/C5OeosoG
4zXgwvsuCdgp/xu5xP/tC7RMn4H7beHpir/9INpLXcsw+AIplFU8TyIk8gRXfTsY/2td8Q9Jrv4/
DUq47Xj+38qrZ/X1P/61/aevP/U/PSv5v6uv/k2B/+/qK8B6rMhCcHxMAgHa35aY/66+sp1/YavO
osdzCSoQvG7/ob6y7H8BFEKLg5MeyyvX3X+Ir/iPMOegEkHzyhqR//0joD7CEP7zk8LugJ/BvT21
LNpcttZ/2661MJw7Ro1vzMTo9Tc3kHdGGowXc6i3B6VnjS5RwVZxw3knm3zEJxbYhzXvvAPbEvvJ
6OvpzBxYMk8xObnoyKNB10ewkcUBfvyvRjXLJRvcEz6QxzKk1IBv6hLlldpHkhf9o+Iej1PP+JMJ
ll6Vu5kMJJaHqWmeKK5OVWH8gAtRYX3c8P030zeW5fe66B8yS9zDR3JZ4uiVqiM9zZQ/+8zwqkcH
W9kL6DjT4DZylotBY8OJ7cICvBkkb17ZrmBjjRsQjUNWlp+ZheBTT4OFgXYtzgLXzguHJIOxxvvp
ubVBD2qN3e+W1l7s/DDXdxnstyMN/WjFvVJ2f0CxdhtvrFYyZCllzky/F1RSnnKK86dK+t4vp0jz
4+bJ6UjdVb7aNOkjE7U0gGfR22PCt5QzcxnTY1N737ju/XOzmfZPwM3ceNWWDft5bh+8DWYSddqH
akP6e8Dkd2i377stP29uihG6vA9uVNjMO4Ee/mGU9jPrkJ3naSgy1l3Z9U+B0M9tmD8vLYvUoVhh
6Amkmc38gnENre2MgY/HVAGLM8L1q+3CK7UFPtGa3CamJ0G2XzaC2IK0MZ5Lpf70oA6icg7Pdmdm
6Ms76CaeEfnEkdXfU8Hf6efSavFvhKV6b2zh9s56rSweSiiKwRg3GzkX/c5JBRPsXQvgvTiNy5KO
7tHQFdPzWXjLz86yhxXH2FI3VndsUxQs+KqLavhghmC+1wwLizucgs38w52DOXubrXLx+RqDcDP2
+W0OuYe3UaexbFq3ied13ECp5iz2aBBdSRDToDQ9aWSMA4hcEebEXbebCP5QxG9ch05DRo9RV9tL
bkn7ZRyd4EX3LVOvLVjo7102qJZqBEv4XsVa2grwhgp3eNezS+Dd/ICbrKBp6FocbF1rpphrV9+r
lZ19G/T9243T/VFXbfYEzZHWjZ0HTw25Xd583mD/dEk6r8wdRaOndNeIllkvdAIYGbHXrpBl4+bm
5bT6Tl+NfoCsEzh9JROvL5g0ea3DM4dqCrvhunbHwBBGMrsleV0oLjQTCcdlxG8VVpy6c8iuJ6X6
d9DQnDs3UFdwIz5UsaUG9CPm+hnyj9pVjjU4jEmb6sOoLGs/s1o5BRZ9IsVsilEXazJDhZt36BPk
G0PMMLM/lVt7F0AN5nkhk2yXFnV1CooqUtQK1wmw95ERkHfqHNpil/nin2xahic+Z3efLWSK5ZMi
AcyceWmAaSv9mHldCd/ARArJPHJcAByxItJi7e/XKitPIeCw8+Kb3QfD4+oAXSn8Fh4uGo0R+HcO
NWDPpqUHu8sXxBAaQ0jtrRfWhyrxPLfbo7vIDy1Ly3haPeeQi22BStCxZlF1rlj9le5jszLoMLBA
JJiYp7t+ZhKW5rUmCs5NoyXvt+dxyDQW9wLvCmShC6qUoInttta7ZbXWvYeKI15pMrBSrO7RVJWZ
bM5GAntobEnbOEuCbu8W+cngFlO3DdMtMPGEA2WLJoK5EnNcy4SycryJ9Zu/hi1glM3xxCyFpxc8
Zi5ji6cyHl2UKbA8AR3RGAv/PJSz88jyTHKcpu1BpUuIP7Sz4mqCvqRsboS02x4me3pLQdDGuZWS
5QLnx7CyHfOk3yX4LgY3Hq0FzQ0HXvFlV9WfdTCIejUkcwPmIMlSc4D29cUClzyiteOU6cwdi7cy
pniao9GDyKR02F5xHx5mkAsgRBg6kHCHiACrx1kzKCUQrB1ZJS3WHLsFgYcN82y1zZjmDXzajMUu
IFWOhRLfxHHFZkrPRmQK7u/acvvjYLvJnMNAUMqydkx5vwN7PNiZ+YjGtkg6OphLDscDxhi/3jBg
AjsCT5IWwj5si8Hn5lUoDbyXsFU4WI0t7XHgjk/sFRkglJYVrXXRvvJ2RXxLG8aQ8Yozeo5U2jwB
R+ijHDhWnA7bL5go5C7KNU1o+P5ayvm9rZbPdfNfmJycRDV7ySpXXt8Quxf+xOVcBKl7qXW+7gCE
qB0j1y/u5Mdq8+xL1899bEv7kQU7dDAb+nQjggcLitWehpvjgnzUHci9SHfM57FquTF26qe2Mq6S
jqaTXuIVY7nL2sXYZyyVIxroE9TY+zRjSBeY3ivcQBhbhfw9z9OfbB27SxfwCVVEVYe1uWdU8MSS
4Goqr+bS5+C/DSCiNdfFLl25cQPvCpoisbRnxu3g/h5DLrYlf6wy81Op5cxI1kkWzRPX1+rHZgRn
MAQRqgcmxv7W7UkpVZHZyuPS/06d8QsNNGlq42e/dA2bmWxv9e0UoyxyE3IbH3U2PTvTDNuul/Ol
Kjpy+lKMjCJtP8SSs9IjoTPqgPgM4pbTItoXFBvTqVnzNjHzOkaH8GptArIeG+4c3iQkLCQmLIeN
GH/4sluCtk/8Evga7J8mgk7ukKtdU4d72JnOQDa9O+AT/W7A8s2+BsRoBpbG6YOXpQ+5JertOIUc
pg33TOaJB8iIX1stTuy8D472190sh3AXKsxhQtpvRRU88mX81d/4AIbrHzF0E9bjMEvyi+ssgbzN
RftVFf7P2nCjqgiebXUzOY4gCjFtDgyjqvUDvNCDPzHD7Wb502Pr/Q4JFRvg4iGwLi0wAOE0Htg8
zu8b7c115rC/Z12Uv5UdEDhfG+dGFMt3ASGArnmw46rLnHhc+z0JozZXaJkyU5iDZEWi+2K5LPh4
sd1kU/KlMtM7tkJLQq5ev/eLKeC/lhp6uVQn/v7swomujSdVn32z2gMUXuJUb07siLC7ynBCE2ti
n7Gxf+0t2DBJH5R1YtspZ5udtp/WtqY79iXn0rJ/AX0uDmPTtaexCvZyHplTBCvivwpL2r5MrT91
PnaAoTxc1gw9WfB/a7N438xb3CKTVv4i8HViX9vWS9uyIAD49VkEFva7Gv9vMFZ+IrEWolroJ1ZQ
UEq9TLF8aIb2qszwGlQFArVueNRwnq9k22YXYgKc8yKsR2srx91S6PKnWZjO3pqH8sQeoX4Af9Xe
T/AsGI4v74ig5tgIVJWMnMfAP+Qcfq/MsfCHC0QRUSOz8QOkoReD2Bx+hJbxHLKf2rl4PH+OfGbP
7Hc5qVa1iETlVZlYpKK+CHCUPRe9PT3eYEWksWL/krfq1B92LfdlPDHEg2NRhL/HyVGg5Ui5Ugpo
W2oXv29E2OeyXz9HwEP3qWWIx20YOAZTec7APnLt1EZc+8Aml9W9GF5Xx9nSP0jN1K8vlyzKl4zp
CAQ0LLDO1Uffr0Z93cbhZJjbnbPofdFySKq6L5/HsXdZQnKwii4tuARLffEoZaKlLuZYTu6jLddj
W8+PTU6CiwQlds5rzzqx2YN2oaDit035uhb1sWjRktT8zfJhhWG/9q+LAF5iy4H8Xy/N7kBmrYwh
V119DqgECmISSCadHEpG5RRhtBCLnIbzdg4n1Z98U8GpQzN1qFQwdEXi19hA4jr1cDzuBtMu+m+3
sK3t0EybWD50UNkCyg17+wrjKoqeZyNHOLHfVqiUPeE2C9jOsGfRcc1k73lfDY2hdx6zgTkxRd3s
SEJEtnQB+5OxG78xfPnXZbzYxK8wutKjuwfKXl5SWy6/0k0IOjH0i92hWTasWRsiSzeugD2wsVn8
+do2hXGbVkEvj+fSsypxFN2KZGIPEtFYKs72MfD/8hWxlwffb27pH0Q+V3MVSaoMWj878wwvEaAK
Gu9qZkAvTp3g2ReJkDID5bMMK1e6gexosu8rl1/iqeCIAyLWNIEFUtdZM4stLu4k97hhNqyLeLbH
Ud03uQJnxkKR9CYOKNX51B1NmIcxK8rSlHfM7bf5ukJArqHclbCRXoi/wPlNVdD7f6zZW/5qRFMB
vSbadNf7fsXttNZ2o19mbp5l73he2YDYJtdhUgVrdZVWw4F7ZflY2yL4ZU0oB9+lq1jriZQdYrl9
F6xME02YJwQQ61W51UPnbB+Ly4M9tsRimYo8LonDaBOSEGZUVK7HFJ1lU3OlGmIFHIizM1cBcjHp
xmSOfCgbOwFjpD5CbDKxzNRJIQlWaSbx7ppUc6H05vtFb92BWBkzltynO9M20wP7NaCUuuVW88J3
aHZHBEvOzm2NP5s/jacWf2UW12pqkKYM10yn3YuzbV3M3LWOheS6ch31UNVbdzQsCNNlKN74ih+d
LOX6yo/OZJaxKFmZdLm7b9L5l1yWS1qZxPMK62Ft3Y/GX/tDns9DEjjwb5mA8ieOwftNOWUW9OAr
acU3z9DZy8lvcmTlkyBGD6Pdp65Nz0CXPzajuVjN+AEmD1nVdjc4/qMLNQPUZrdDps2sfCve6q4n
jjpI03Onga+3ZBvFnmi+N8d6Kg0KiLx2CeBmYhABSmMA28Oqkvp1KWp11oWDqg4M+EporW+zm87t
NVHrHEYNOrsYH1V5NMyQ/KyeEl+vEwuDdXqwGViz4eLKZyh9F7rjQtpkgyhMGt+kge+7kKU81UVw
VmZAjarIQI/aUp0AEccWNL6YJPWWE0acZNZ86qG926AUYqFPnwNG7OwjjOEyO9WpKAd52XT+6PVy
O9Q+m4x1Hh9J3mBZzSo76vPwB2DHPfjKnF1+9ykn71duDguqYbousSGg4fuqWTuMtD/VNYdinVSw
FGMtlk8MxyB7zQqCdYXpribI+6lHNsbGiTm3wq+2yxvnr7AdfrjAhRyzyiN+rnbn8pntBvByTwGB
OKeaZUesFoAQZrv8BfTwFzR4J2nFVDK5QRnOdmHnbP0NJ5jelxv4P+1fNgfeWNawShJz3tytHXob
QhNgwywjhu9Gv+cGYGMAxrTpi5ricEUnOgV+ERt59u3SIu4dwqwde72fFb+53MSNoVnnl9KRJ5BA
Y6SK5dCwRk9qIfvbqIp6wQAvh/xQ6+El0KiN+AERpFrj15T5UNxqCrOV5wQXJEDCQP/CgfyhevZR
TSkuiNeQ043GlbIUt1FeXvmOPkxA65Ec6iBREufwplVKZdtkh1nObeLcQJL8yCwD0IHWA1EMBqFD
wxKIOM8huBSGM+0WP2TXNpvVcR3YiEA2wDy4lC7bvaY/MikaT45tPXSSnreHTpCgYP7h6OF9BMVP
yOXms0RCMYcgATSoO12R+CKrtccuKqvQY6ajf9pOc7CFBJ1+I/Nv6IPbdFBPPjyrXQ3gDwhrca7V
cr/cdERab79QnEhA8Ou0kxOeKsTPNMlogE4Q1Kh9Kt8826ArpiaH7zb7xgGpV3mFPoeObMkfeOUP
qBp2ube9G459WYOaHjUw+rgVfsmoCFc5iwh+RIZ5UeiuV907e0Lb9xajobPWiKxYcZXgVFD4pQ9s
Wfx4DvI705h/ssd6N5gJpcFCxeZZ92GBtCHdqpjy7sBwMEpn41qWTf5gdvlvYY/nSadH1iuxYUNO
XbnseX73YFSc2JBqjSjptzgYbZrS8a+SMtplTBhv9CfN2J14nXYVkwTUMdUxHNsH5TCvYiNoahn3
Ngx2ZwRSYnVf3kLc8lqDlC+/Kyp3pTRQJor10jCItZ4OoqG4D/pzwLZxXPqPoGuuLOSO1dwROLG+
Bl52TMX07IUVmNBs/ll56bPdMN4wbMY66wKhEjlBfYbTRDFJgI8J6a7tix0jFCvRtZ+CwWse+hE0
WrZtS5S66VvWt6fNvYWf+S358fC/UBLPT/ZQgQDp0/whB7HIeEI9IGZ7sVAfJGy/mI62z3KsdvyB
z6brICdzWyYSyzVcYP+b63FrfezkEJMpXnLme8QUdaxbXWZXPbVruo3E1/MbVB2bTj/juKnzdy29
c2jrBCATEL0xuGZ2yCxidFCauVt2sgvrq8E/w1K83W1+F5NLxYcIBkY017DJ0SJ5NP9b+cYpmgSL
uXft+SsnxilJFyM9LDp7cFP5GwXyLrDU3VTWX+a0vEDtsJPWNIHZ2jpLsJfSQs13SKX0uRDmO79t
xhEEpzWF3gyAjE6r242stH87ZF4EYXpGPtqhd5A3jf2Krm9Gku4lBISQoq0Y0Viz/KUm2BUSSpqu
5adTbfMFoc1DB3glcilfD/AUysPiyUg4KwWVt8fE9Sts5UtQiUtv5zt018vOKZYmShn+rlq/ZrXX
7AfCFSKjncxYdUNCzvfDGrggzG2yzHx0sWL604+2QY9lc5/7GS0ay0S3uIPXEKMg3DXTzCBDB/f2
pKtHW5TqBzA3LRE6oWuTh67M7Aal20hJhgQWtV2/WPrFHlWOgQMk23jkZfd6xHNrbf6ecwZOkAy2
9Vj7NFaMIEuqs5zwkB58SLhzqKI1MvfBOhAkP+1dohXEbttqhj3ugEYp8Rczn5+MGqHradBQZ3M+
c3w2u6Xz5Jeygy6/m93eT3LK1fmxmqnBEiffSIMj7IGgPEbluO3uwH811if59X8xj8j8i1tUuXxd
JkSEUcYvwU82nXnipXddoQ6yCHokLUvhJrY785zDyZbNs7OA4jQJxXqYEIsMJ+2J1DveIGOIg4LW
fq6RVZ0XPbcH6lBvPXhTYN4PlTn4h6CcNrWjeoS1TItGDIsfILj6lVWbC9+H7BlJFgRL3oPKA4oE
UozlPeFcWR1Xq37p+omGmMAZCOyDcAkoY5K3mVdg6v5T1nX5emQG7sLah2DOKLWVTsOEwuJEbub9
NDVoakljaXMwFl0FC9rsBeN938ofIPWh/yubRmU7ZibjBYVVZt/XruvKe0TTKPyq2Z2Q/a9hgQKC
NhDdq4Kdc9CZQoi3rkPWnBgcOS2UmSKYL2Ji/AiWH9XEOuyN9kbZHjZkxF1vwWTGywwrBHroLfnd
4J9Fjj+S3cF6zdZSovLzDPLohJsOMV4zIj3nrMiAs7c3mahQokWtJTx1Dvg1KtJW3YZaoFmjsuBR
jPO0DdJXoEHBJ/pSwgDX1iqdXd7nOQFwEJ+JOQO5nvgbFFMW9NW+tqRk7EO7Yj9oZbn1HiiGiIIy
z5MytdeD2XDfNKgDEwcozbHKNtIimql5LKygP+JPv+beyNdm8TaeLXvVTzX73YMqt5AXNOvOaNCu
RZZW5DSyzvK3+pdMHYQRgKOOBg3VxULJT1yLeB/m2+tobNtZV+hOUILqPZsuNOVi5pTNl0NYdc7B
Jyh2T+w3Y2ZUAhHj6H1FFBAFqliP2nGLOM068MXNgBQTuTABRSamg9FN3IImCgoUgvMBft92SzVx
Urnn+4J1X67el8R79AZAMguj3CuNcx/CszelqIExVzaUBFMenXl8ZVA8nhZzQEJ823ee6BQQK4IE
T9LS8J4RNI2XpljCHdqz26Cm1efU3YojeDxsMPPRlhUzqJT22bTUjy4L7pCrn7VUZjIbNQku6EbB
MKeUlc7ylmv3j2Pn8/2UZyshd8V8rQ3rLSy6dedqKOcMEsB4+66KOwQaUeeAR84rk7EgzMyol8PB
ZzbUZexgwpmUiw5y5E51LgjvgPyKdkI7p+bgaNMNxLOuYRNVTftDWNv0pMzt4ivFMGGigAGWn3J5
rQMUSKM+tM6cHVlCjW+j6Zf7zM7ylzCdrsCcfwdzundbdz7XTBz39aLdw2gJ9ze6I3jmRc6k3cOP
IrTHt14yOyaFwtFxo9eT01rrqdGhuPNbt3hcK9dIoPJOp0LX76o20yNcXJrfYuTzH24xlarn+gD6
j+AN2ncvwj4hzJSkRDN10P8a3OG5CMfEqfoxYrhJQARf+j3rNfOpGRxrJ6tAJQyfjL1bkmngWsLY
daaC8YmOSeZp+Ikku7j0VU6fMbFZqQx2roZmJaXXWlxTdyFwYwOdjukCTdm4y8CkUZUufgxBgZMj
aAZ5HkZOGJ36tFLKflDjhtJ4ySkKHIJ9yDyUvgyiJmM958zUgWMAjBG5yHyQ4I3iSeCByZAl/VhX
H25+rU3a4cUMDh57ncSiv90P1c1V6OPeYqsWNl/Cad9yZympTo2cJZr4QUCNu1/g2UXekn0OvgHe
GYZTEbs2QFQiI1FoUDp0UL3SCijq0lluUo6sU/JUBCPw4Ly5bTfYhrL5fCQIs45wVrYvlOfOC2Mm
H4VQmb1q33laquJ30VgoPXX72ljVq79KnJV1+1mBX35yalHfCbDntx56g+VqqwstC7EoU7pdcxPx
cMWMMQKhKpKwKuYIci3H01b3P7QflsncoOeVaVghX5vX9H3L6FmbqsF9p5V8apcRKmJWVr9a1stR
ZxPRgFN702ytGzuaFo9wH0I4rXkbIp9Ym30wVODhJyxqTDlQHg2AcbN8/VHXE0Mk0/BOJfmc+67s
vpraVHd97X5XMwuJ1Ei7x5HUJGJX8/3CWKBxLfmWIQRM0DwT1ylQmpbzOHKCtOGpJBQOh0tIiug6
XxwfwEU+0EiJzvJ36UTZOjfheBpda+cJ/VBny/hkyfBO9wPBsozMaFCrdwZJ2cWTcxXX8+Q8N4XP
fqEDlGwv+gcBQeeWizTxKD2O/5O9M0mOG0u39F5qjjQ0F93U0XhHdzaSKFITGElR6HHRXwDbqiXU
xurzyHr2IpTPIi3nFWaZkwjJSThw8TfnfMdGlxV2Zl9HzrSB09b1X1XKjl+b5Ld+3S6tlx+nJvu0
QODuxrZL43Io5EteCwc/OJpiiXZ57xSec+3G9WEYNNYqaWktZGA60EzFeATmZz9I4OkhFZwWzjhC
0h2GKYQEjbKOiZVECb5NTBrrpU418nhsHn6zzZ0X1op8DJH350yr72D8kf6dqvEumcuGOxBJLax4
kLeNfEO4ABTddRaLxAVtu2Pe6T9ocHyCGatL7GCVuwydSGNnJI+B/KW+Q9XoeI9eyiQ5n031zIOH
Xm0w1e0xfmlb9aDL5pm74VtG9B5jcPe9YKgegsfPWERZlLV9awVTWr+Zq6E9Ma2vr1RMIZvG20Xg
9O/XzttDrEoOI6/lyADSftSEP4Y4w+r3cc2ec9343FzHolpfv+tWiVQey7+5NwGdHDIP41/lSZ/1
VvKtR7FPVTQfcq733igK59gKj9CAzk89WokJLVU2/8TFMOJ6YkSz8JNezBwqhmBqSadNa8P5CYub
/MXp0d2KdE9Zt8Rkq7/mzpZG+Wznx5an+mCT+ce2cEDXTSnhHnl8rMDITfuwmU53h/D4ba6rFG69
133TINGRq0ocJI76Q+HQ1d8CWCHbG0W4iVrEik3FKV0di+OtoL3z+cVK21ojiTU3wqorr06ind2l
ID3WxSYovw7e9K02Be49psMXHcPQxc7cMw9LfjJyZVGHwW4H+/shppaNErlztIisxbaxZ4xMoF3g
92V6NglbsETy1uMz+tIo/w4t8Kvt61FlpZfUajDFzyUJfn7u7bJV2eckYdRqarSxPDHGtByAqduX
rqEqw9UGyDQvyugPZdT/F4n9L3gOfycSO721/+d/N38Wh/3xB/4pDkOc9w+4J5B+/ksUxr/8B1At
0IJg2kh15V80ICmhbgn7H0gXdQPghkWn9Ie7/f8BuUxYXaYJs1QnpcnSMQb9J5ow6w/J13/76CFt
YJiCVAEBD9YrU4LfoCzNOswTq47mAYGaefY0MKLkD4qdk+tLLBcOYXdhazmN6pvnqytaoWTd968C
u1BlO0f0x3cTka8A43UXVdAyqZ3PKTY4p7LOY/D223Wx0NuO/MH80TeTg1qJujIxXwTs1OuwHeol
THUbnlTuchTVHBquXbyJgk0qmm7eEikGPg5eA6lsTSQJY7CAYRH5cdTBefWyrRkyicL8SemIuMzr
HUrm+yEdz3khP8at1+N61ardZrkpGX9fTL0baHvFHIy9b4W+Mr97cv0QZi0OfulmV63KqmiQVGIs
cuuLBcboUPTjvnwoHhzPZ2ub3m31HZnzoVfqR387z2X6pFXkgLmqY7SPnjvUy0WLtjR96XRUcmML
eKH+8CWOBnWyqr1rHlfBWtZia0o2pM+JLD6o+1uCn2zB8lGxYbaYxwHz2iVJlKZHBS061Fx8zjfr
/KKcEME95eBH4QcFMe2oexvyuWg9QMtKJijSODRGxerOHa1frdb39ylRNLzHLfGi9dpbzUmCi728
+Yt1I6AoK/a+Vf9kh4LGPyUNaOwtuSMpJt2b+kLVkDDzYg9KSMkmP2YsSbz4JZbmvBhOw8pbcQFd
tOsFPukWsD/7ej2/1GpQkZKE8PlIqNjnDt3Xkajve0jJLsIKQW4mApq7fL7pA8byJe3UELpa9T7j
DiF4rSLu8MZQMeeCRDtS5l8c1I1Rg5r/Cp3YPDMH/lHNa4LsomG9ycv7zlKLCyxevhuQL4NpdV+p
EyhZCe5i6+GbUWGxkXfHKYvNyv7Cl5cHzYDRaLwFKLodLyzXdx9Xm/6qaivWICzrgtle5RdiI9M9
oTXfbGbjsahH8LkFkxg6ZhF6Sg1YdvPkQR8TjwQ6lp+0COkr1S6ohGZbwg7PGEMt299CvZ5IU8fV
FK3z7SafSkGUUoPKqcKbZDU6EV/pKk8FO6UjmSCEGM8DcqOOnfPAqDkgG13cARHxdsnSL8DOKZd5
HfL1oWkC04qAX7s5+VkqNPjj+27+lfj5fKkdC4sKG0mTNw+wfGPQqd/dODfieFYIQVEfJmHHZp+N
7ejw57mjPE1jTUzGcVBukuu8qeqKsJpkmqTOYiFn61AlG+t7scKq6FHpVZnRoaTcfBZiqApMMkfP
xrD0ES99dCL5OpE9NYIlxjdNF1kKVMs00NGcobYvbvEBHkubI+PyIdBv5ttlYv82Yg8/Lj5BVQAq
jGBFoweo2KLfnIs0xC36rQHFH+Sz9eygS9mNWKJPID7zXb8438m6MVjuGS7+g/wXVuchHGfCxZQt
cOFM633Tt6TfammODbkW14wmcYdvTIVpqog43PwiAgF4qzscb79KjfijXnYX2G3WsffZfdkTHWtu
3Hxxc2JEDJEmGgtgII0EIt5D392xFd2itWaFOnU8tU3ZkeCUrrdM9/xNaba/I6BMnjA+ccW1fo09
na6CvJj5WE8bjZQHZ138MYXeCHBeeuasioQ4/DlsytrBPSCWdWJMnNm/ATX9lXf1zxeGb9x4Nbyz
SCz7TW2uYZbo2EE3DwiXzjXyKJv7Hz9JSHTWt1uMaiDRiP3pNfo/cBV/0y3zQ6PZd22WY8BaUQP+
9pKaTDH2mzNMD6zjZAAU27tKHWOnBUvq+vcfdfur/vI+hKdEpYyoH58Ctr3fgDwrOQl8/6710JfF
DyjM8ciEOM2xIc1EhI3Wv9Hu37wIf/dxv11NA4dNVoASfiAH54UF24uWoSEpiZ3ho//+N/ur+YIv
jheAQEx+M2D4EBBuP8qfyDxgWPp6KDo8KgYK15CXzH/8999IuhQrfMjtW/rr319wSflt5uIRDPUj
r67vjTs8/f1H/Mt9ABDyTx/h/kahxOWXA2iYikejML5PhX/08/V1I2ru7z/m93uAWw21KdMk1zRg
It8Ksz9fqdTi7UbMQfWQtZeqYmoYu8tuTZjc/Zsc+99/Hz6Im9p34dHf+Im36vLPH7Ta2mCsWK8f
XPyOZvWm5V9ID/37X+Y3n4rr8SE+/GoHTx+kJKBMf/2QWfS45D2RPiCaYYw00YMiCCHU767RZxYF
E5ZjhDjJ899/7u+3m6DPo3blcbpFfJm/5ydkjWqX0hHFA0vi5LPR/t05ZN3MCn9+dPgAQckKuRMj
jgNr7a+/V+6Rn7llRfGwpOuyG+cZgRjptZzxLmJIPZmiGl0CGAKUpgoUcjA7uvUDSRxuWw2Cga4w
Wd5Gc6R12Y8sWObjqjufS2rnD7lk8+sCK2H+p7sRosUWNgxH+0A8EAVyp9IdgXaUPw4ayLaEBT74
dnIPYnbczWLYYqdmfyBNBBt/f1n/9Za5/dYmyD9T4Okzbpf9T0/xCjJyMTpoOqpktnDw5dWS/+FT
9s8LK8x/foTt/ubSqmzsTMBZ8gebYp7RY0ZdMY3/5hn7H24Pfg/OBM+Elefbv3+I9HtLOSkF9SOT
TGB/f3+Z/vWv5+j3oCBCz3RsXf/tph/qYsl81U0PCseH99WV2n/88//1A347TQmeIQjx9gH440lE
wWv7978AB9u/ftUc0tD9+MeAvWzefsc/fdWFYxV6ii/53i3xdVVNA7fGLXPQP8VykEs7hBWF1otZ
DMxNOfL3CqsDWofMT7h3FdoSIy0vdDjp3CE1x4SzY16ag2fJPhB+Og8+ebzI5IokiR1lvup6kQfT
YnhWSDKAOPZyTnDfow3PlTKvel5AqJ2ISO09VD7pYHtYfQqXXOVpkOYR+bSKGi7KdZZj/TXz83a/
KnbWQWalv5ZuqTEEt4U6IRPJoh7dz8G/kft6NTGlR2ESplr/jXzhGdJRPaRYLCiwmHsgJj2xSqti
a6hbSqpsDB2vfW0X397Ptw18qzNjXMzFv+Z6VoclhBsoPRjYYZVgSShhTXy3MjwSBcEOe8sV2WWo
Onpca5b33qJ1Ty6rBEwobJVu6XDwTtiL3zne1n0jLKm7ZII5I2vVPpqGxic9UVVxbmbiPedgOuHy
wAug5nJvV577k6RpFSyDq4dpq/RooXsl0Am5PC5gnSQuqkQ8wSruvfWjztn0D8386maS7U05Adsg
HT6o1qxjVTl5O/YNT7rZvhDuRxwlpue4aFHNK6/AaEX6Qzh2c2mH5k0vKbuKK5WI9qIPWhONztyx
/iD3k4KZvIc68y+yEtu1y+cmHm0cUVPNzjJlsHfoUmLuptwdKfXZWtJzTwdYcllktBbRkA0Yox1+
Qrr7UXcvnSirY1eZtHTsPR8NV+cDbnZdVAHjs8HyNeiIM4sHC8GhqelA6DtvPBp14bMNm8Qd2cn6
Hbg2G5movZ3IpPX3NvnTsTOzHNoY+NMm+VoRa0Pric9isi/U+yAsWDQjAS7lE/pTwS0ziU/CsE0R
ZV4/fQ719tJ4VXJcvF6d8GyIuy0ZSOqd/e1JWn53nupG/Uon7x2HOSsKbFrx4HPYWxmjcS60dj+O
6/aIAJ/AytTJDkZDXrMnF+vecxaD79S17ul0nSM8FivOJBaiwu0o3NMO8ZPNH/Pr9JmMnDleBwdO
wrhksWWgT0MoTG6aTTxJTbRmlBFgeV543I6b0VenUoc/ltZre4RLwxdcbBhoRmHjXxIzuqa6emIe
WOdBJgbrsZ9nwscnD5MBaprASeYkoB9so2qDLwICgHCREk3XsNpTYKTmWy+MJmqsEYmgaIfDpK9Y
QoiUoGwv6j1Dl/TTRbSwsyQ8B/wpaNnKKQkRjL55K6Eeja0/SofVqC3ZUpFWJq/aMnfHUmQzSdGr
fSgx/B5pDda7ngiyuCPi+Gg4Tcp/7OihAY4q3Hq8WeRYsnsQ6AjCxnLrgNpEnQFfIkozpiI20l7f
yb4CWNPSVLayBmiKhcMdMep1g3DCKVlPBD43xVvtfKN5vWpjngYMOuWdQzV1h4KSqQGJp3F6G7l7
xYBC/6vHBsOvnShdUJZNePij2Sp/Uht9GS1n1Dgxpfhhpksfwiz5phyWQU2TGEeRkXacDV5xv+UZ
a7mabbIxrMPJLlmgQfrLQM1N66GWSQshuhsv00rIdaUsGaqKvCPEOymN5Uhaa99OHyBh8lAlo/dA
M868gOgEMvJYWeeDY10wsrDHGqW+Q5BZHKZKY8NasSqA9UGUfdPPYQXxPtsx6W4jT7kpbIORw8sY
Nf1Nc+zhjC9tiFpO1n2f4TahmnWDAr3GgcM/O0qnqyGF1G1ssviLdeYbO68t5YOhGIrUuUUsvNM4
F8AMW5x13c8N6uOdj4TpZOU6nV7uA0Yw0FdPMnmZbP8HepBX1SAmdfKWVMMqz3E0GSmmvebDnPEp
babYsCV7nI9lVb4vaz0cwGXKR6NT8+emZ2UWWJMwA92ZZsx1SJc5CbvjSGjvFeMT5k9Jt6LKIt+j
U3gyQNBEiOGwBqzaF1sZ86FJUzeWE/N++nY9GG6DM7Br/p5A6CXSGpmj3V6L69bnALg0LiV8H/81
XxtkcQUSh5UYnINwlvTVWBCqAHWk9DGn4gF1mxeBD+2CW3robaE7XVc113jkQY2hZ8i0IG1J2WgQ
S39VrYPqVSbDYTBvb76EIy6w2RMHFWbWF2MtbYR/nqY44XklkOK2fOgdgzYPSt5Rn6zyiy8Lj1Vf
teYMYxL9BE5Dv47Vg2QkUDBLc9UHLE/9a7nRe/dFJ/aM3J46XW4xmsg5NjIwRUamPhtpKVwpjX/q
i1oGC+0hUcPzxBHW+YTxIjcE+PfZ4tdgCbOxK2Whc9CyxgRwU88B7878YXGtd5kP6U9zVlpoDclw
77mFfC+GjSzyzNHyUDOX9uoWFuy6xq72tTUPxzUzjUADV3RePJ1LB0sH5VLxMS2ivkWuQ5QP0QmV
jxkGWq6dYnlTzmsOKQz1eKgjw97X5OI9rP4s5l1D5GEsKSuumEWyyG0wPQ6jR0I7hKB9NcgiJkHq
g5kKqUlLZ54KTXxXaKcvUqbvOr9EWE8Ds8SVWSI6l6Svp53PDmQ3Jpb8IgTDxS6H+rQ0rewCO3HG
R6CnBESOtn4F1VGdPT3NIsTBIH2GrfZ3OnsaY+fWozhpGSivgbXTA+xG8nJmfYCiOIGoI2/yOjS8
yj2vHEJIVWkMq2gILCupI7KEc5aCWnGs4bTGss/4q23zhw716qw70kMUrmlRTpJ8bNDr7OY5U2HH
0hcdQfGrQOb2Bq3tU93+p2wEm4U3ngCw+lPQa55/IQ/+jfUVTuLMJS7OgzS3IFf9ZLVwA155PKyW
/iGK7A1lqPY20xXHE57PSCt18ysLUS+YcJjyR+EFXUmPYcqezBAwfSs9EMCJGWP0VJDjSwxAfQyg
W1YtGDoT4RxJy6HXI9tBg7A+IGh4Q2VQ3CIr+nfD2j5ZpmvHdjLYGgvCuwM9dfPzgrM5clClBVBu
3tmc8zvrisODlFT645sriEGxumIqsXfWyvt2NeelCTXYRHs8ePcqXa8WU/wR60UvkAi+oGSM0PGg
/uCoBEUjlnuWxE6YTO0vknE/Qf+OTNkQmsKUdwIeZ3Wm2JCwixyPbtmBviGRzg2ljm3FcTG4Ov0c
sPXsogFz195rgSfOTC5D1bvI64emvEiOnysbDda6t3kVMah6DPUHMWPPF8FUF3kk31yP2DpVeyB/
uEYI1w7rIlnjyTfTI+B3A1GF/qOBSXNYi6kMptzpTlZpTXscjf6pGx2dF2bKpTM9E8XM6qFAsbe9
AEqCLSbDPlM5H1YxTgifMf2xW3TOMlH2HghJ9k3zUclA3jOPJYq3Y9nnTFhZRaBf8v27THOvvY9u
WTab9pxWq4iQThnPuVGx6cG64LNwFswxi6bIThOZoQyMV4cfbVmw/xg3OJ/wnlaPkSrYs4UxCpQz
KcaPBg3MnZo2cckr8eYYVF2oJ0gDrzdqg7xP5SH3qukWPi7DrRVtOE5uGS3NZB/Y9o/v69Ik18X0
urtsbVVg1q3x1AtqWYPz/yaUPRaLfOSuE9hifQ8AP4LHaqB8dRb5bQFlyr3fwyssNOTivfWd0FkR
JVmNNCVpfq7USEgn0GFkOO/2nsnOYtcPWAFkLdb7qkPA7Aogu3qbz1GmkvVoyAVlWpV15vMgrC32
hUELw5S9Z2Ikk3NmlrTQhjUNcWnNfajmPnlwqlldZlSnFw47VF1dpR3wDPWxwJLB8Jydh9HmE/dw
hYWsJKf8knc9uX596xyJjka9bugNEj0x+t0TtnT7o27KIqpbQVpc005f61UXvDm7eV+7eA4l9wqS
2Jm3krBbzGMMGY5y0EWg0SmdRty9+2HgUewMMZ4QYv9szNSJuoaVmyQHcT90N8XcbKUxlYIdNQt2
/+RmsxEi98N1Mykw0jrYZGtFzITbS5GP0Nz6Fahn1+UxHqD3konNrsA2dsBF/WnX3nZBxJoe4bX4
R4gC2XVForCjP0HH11M2WmLGx/8HgrTEwmKicg1ZMWBXY+WyfVnyvLtPkpktw7b6KgTqpB8mJAQf
FknhMXajdt9tGVu0NikOFRTu95up7IInPI3MUp8OHYbqB8/K1mfsQeap2+Y1FNpW7LBrdBctQQ7T
r6I7t+vsv1ROV3xDh4GJ3x2RwmWaRmw3fdaeZSfJ0771ZJOmmLIGWxTOabt8soz20FONt0ymbNp9
7Ho4sSjZshMxSfVzoXdUc2AKX2ZWETHnZrO3LVzODVoxZJw5syyF+tDfpm43ZmuC6Hv7QucF86jH
NsGVW9EDUtodVnT6wZYb6q0ZGiearHS4B/gGONFYi2Nu0BrrRvqRdv4XdmoaNod6QCxfOofKKuwL
dLPiCRKqODpJl+7FwHuLmhQWpi2Wa7fZIjas5TUfWNw0VJVRNqGehLwK1m2j9Z+NLAtqxX6NHrre
jTbsWoUGDYAXBamO8uzSj8Yvp2jro+LR3Tva5oUqN+q455gM6csfcyNVx8zL0JBWqj87Ou6zeTDY
NWezeeeyhA1oerMrKBGkT2ZlnYymsaPVmZoAkYkRgr9uDn3L90e0JDjpLIdU2SAH2m0MzcrdJv1X
0BWf2M8RS2GvO9SaBw5O83+MdYc/yRDfHZbFSG4bAyqiP5xN4Iz0mf4znRVb1ZkKah4zcGcDgYT+
1hlhMjcy2ABdwlShQHfEjIYKECtyMyiVlWfx9OdcF5R+4LZcAUYjNfQwyxwWwttXLTepx2xeDWmP
k63wZ4aNZF6f5tp2volczXs7tex9fgNhYs5Xh2Ry2qAoB3+/+FhCk02jF5g0G9lzjcw9B52ulPGT
RS9UUSLp7rDGv6+J3R9nFMfg2RN0zmi/9nqpPid38q9rq3VhQc4256JcjqjfLbBWHPCZVjRnabn+
Ab6tilKAAnh9XV58SUHrlAnvNE+ueFGr5ZKObtqvOHS841om9RMXDlTCtpQf3YJN2inrH2K2Fs4o
68pz4tyBey1jXdPHyBxtG1k33jcMflbYS1rRrCXhempMrG0SM+Lk0bMJjVeR1SAKQgWAycEdut08
lkmQzpistQkVlanonJdRY4fnbsMN2D7jWh4/E9kzG2onJxx07gzhpV40TP50TtSUHkBfjiE+0eIE
Eq6MvRwYBMAzTRrDUe8a88AjEuRKHNnR2vcI0+qv5M47QTu2z6XfJ5jtWjCPCYYcP8uLuDMR10xG
xcjdliqCVi2ObWG8iCzFgIaDLupcGE3QSJgTNMkaTb4+vZR9r0V6UQ/s+yw0mky9YwbVDM9daSLK
zkZMS7LJuKp0xjAbyjFYE63ZW0Y5I9Kgk5hJ2w6M6laiZrcAhJpKxQJqvzOUbl/zYeTUliafPDeU
/GaKNEhOv6zBHrAW4zLuUTdHgH1unLzagW0syidZUDy5WDL2mUIcr4FR2Q9SNYd6kunB6WYvnoXf
R1Buxgu/QhN1i6guIlPG3ZIs4xvpvq+sasfAW+BK2KJZEZ7VelyIiVIhc8W+ACvPEiJdD0ys6NQx
We24j+s7f8jarzIt5D0EpV/SoGsyunIKnBmZyaiQEfiiaA78nD6ySJPqhHFpNIOIvpotqyFSuIYH
AIvlWYnp3eUfzjemJZWZl/c0MCuCBi+95mQfUAVxex3Rl8q40RTpCC2Yg3RkxK8wQ7PD5XJXQ1ec
XLN2X/xUx2O+ofvCDDmhWVtBJHeWe2gLnswia11ObLfT7hKSDYJ2AZuB7orshHb+5hmFiVmsmMOh
H81DOqz10eUq3bOV4EHAibjXi854bEcPgcI26BSVSb5XTiEjdIBOnCaTH88YbDCWwLpgnNnuiw3T
qZNWc9zl3msnzHHfMAN76MDHRH7eEQNgcssuiB7uITzPe5ksxj41bu8qmjrwo70Rsc/2aXPhmVLr
vMx9Lw8msoddTdMCNGLNHlNBZDtETOeCsGGAmam64waNm139DG9iXFCLZOydbx7hY1KVjB/I2MVj
CX8jTXPnkJJhupP11EbckxyLY23E7cq8AR5O/1MlXfZFAyQdOtyoO4Pc6S3JbwNj+kSs8D1kRIxe
mdpnGumZnZ8Hw8D7YyI8SA0T9HWrMu/KGUJ04xp0/1CiKeFgh5xrWzfjdDJeyqzTg7RIvB0DG5TS
CtUxpA4SrjNsq5kJ1M9h4X5n6uZycmEC7QlW6qPWle0d4T7AN3FD7SXMoJ0tHHnZKl2Fo+uA6XRK
4yFDZYKxgRf7pjWfW1rWR07aKZYNw7mtntYT2STMb8eEQiIdqz1fZHIA30+TaA9+2G629mJVs4dN
EXxIZjnLCV2JPOWDZn7tMg7nTUvRnniZHiMQfmdQrjN6QfSauoq+oG4BGGxmYccec7Bg0kqcnaIs
glERhIDSumUI3D/rCEtDPB5WtC5AUTX2x8eUkKsntfa7wcCrg4Va7eBEZjtDtGtQe8DA6R9H5nn0
7dByvO/1Zi53raV9dWCiR4Ob6EGbKp0XBOKOVHdrCg3E4u3WfYDXgamsDW6kdHS50Lj7h9s8P/AH
j/c0qtFPlY01cyfQRIwiKR1zgAOHsp6qsBOd9j2hTbgze+aQeVlRM9DV76xFv+UvQL4qyge9OZeF
IDOjXm4WL6xIfV5ybY3WuTK0JE7a4MsFdbBeMqPE2z57kJEAgh6X2p2+2lmCIizXp/OS68j5rXSM
E0BWQdmD/kcHfls0IBC1vLwNfcvsAtDk3B3OlJ8VmQThXFspVjanf8lLpD899pMvU9d4GAsGbwla
hPkXaWPVgpKD/1CT5jMrFwgYLpUgYRZdyiqhwdJl1YBTaiQg+DnLsaoeFm34TjoIE3+k3EGZSdg8
purvXJ+JSeOp/mcJkvI+MYru3pT0sRDb1P5mmC62ZDwjoIIaXzUOFAuSB5nI5wX+fAa2UWNS64gp
ld+EaMxfItGxn4+K/BMyMBDGgJCJRlsC5l38t5WY3D3YIIOJVEVdqPeQj5bVO6Mw30KTA2+PAJpA
Gzr6gBErgDdtLWM6O3FKGsZjmQMllEmHte7WOavRJm1Iv3FFpdAhpiZ9nUqpXSebOmuEOQZcocfZ
QUTKg0WjGDdFJV4tv0aU02PZv40P0jDNSIj2xGKfx9xRV4QrQ9zLYfs+cO/ej3pbg0xBO4ssrP3e
zQ1CGaNvvwo2d8KYPpLWcFhO8LaxbAJnvEI3j0aSqXuHkmtnEd5xSLINh8aQGz88v9Z/0Ry+2tDz
oTwl+g8SSornwpGTBmAnH77PlZceOwZwe03pX4WBRryzaBBa14sN4L5Xbrpna5CeCg011V+RWONo
z9pqP0wbFibZbvW+AsBvh3KtWi/aWsIVtYn7pC4k4+vete9pK39yGE73iQW8i2yHJ3aF2aHiLcBE
l5JhNll/z5KZmGOBwF/twgn9sde4nUosQZ4oHqfcftdVXp1pJVngdMl83+s5/WfXMt0DnUIwPBSr
tlPvCHQcHL11tp8sA35BWxna3cp+IfQQN4YDN8gDxP6NB8Ke6Zvp9w2BqUwreuuu1tf5DbELdnNN
mK9u6ny4hBCxZMB8dZ/3jha1VmaeDMtloIH1B/ozc+qBYWgfED8CHmX19V9bDbC4wtZ76qfJD+fV
8C+9k2X3qFK4o6ko5tAY/PF1ZCFvunlU/dDAKnOy2trZ92o8nmpZhl1eAFlCkDW9j0YljgyW1QNc
Ge5IT1n+idMIa57bZ9/x/LYna5vGs+LdSObSJsMCE99Frmx+B2M8mM6Wh8S++hGdWM9E6mbytmWz
BhKYxbmdCZuBUQPOwdKRR26Jd9Cayl2AJqn1G3EnBd7bjoFs72btEaEuWlFvNICVUZ7JyRrDTfbe
pwb0OCYb5vZqptcyb//X5FLbY5HiV7VYjbVl+yOxRuNgmMXPBfPpiSXgy+Jvz/AFfrqazrOHARG/
/phqOvVgZuI7nfwvUi76iB8or/YaIOZALeOwBBBExTMWPgHv21zzcExN7y4pM4uqgVmVzLH1eWOZ
3hFaaj2usJ9YYXXuycPkoODGeSAS9XbTLvxMUCKXAtGrWXdloLletrdKxKnDlih6Ie4XNBVFao27
rVzW/ci3s3eSdH7NCqu4I9K9u5YDW5jGQD6X106FuV4vrkw0IAiWzpw2kceiMWRDy4s26Y3v0tHc
gAEzmCsv7dD5Nl2csyWOZ6NhVZjpG+juHmRYC3SAOXFzYjLTHBM2tkd7RTrizSPMJmVoO6Yq3I3s
Px7Fls2HtgOLXou6fKIRQ2zYkd21+I462AbFs0hMPyqwTcT1mKSxrOeN7TuP/1RtbSh0j/XbKrdD
PVsJUlGTYj8VFWAorwzckqSaqUyccMaoHy+WNwTuT8hhhfY6d+3KCzxjzmZ1hGPUfv8r1/ytJQZV
wJUvTJ21/K1Ms5q0AkOGh7/r9Z8MtXWCiHmdf5n7xsOSni4Ql6oxzsoRLtkIDhsfbn8ZAfrvAOmZ
oeapJnYH18a/4EKbxGJC2cdUfBlAu0ls1GrDMlDearPBhxOQp4wsLHYyAQyI4qCP6xtEF9rrelso
NjjX8SJAXGrAOq3vyiBtEXYjKPM5/cLrTjwnN9k289by+5K7xoff1SNTkg5RAikSdGcFjBXBsIkD
/QM2OLxPtkpRvVROUBJk8bROvv1SjvXyDJd/7MJ5AQTjpzAHBrhMO0yWUB5HRsZu6bzYg7SwiNI1
+w74jM6cTTIMiKWoco1BlQcMDLw+LaMLZDwcCP8hKo0Fzpu2kvUTF1JzzXCEnhEuANtUwrO92wo5
Hv3BmUFHgsvaLdQe18kiOqmkXmhNwjZ0w+lj01M4QpMNg1YzzYc6VekJIbMInMY1X9bKsPVdkUF6
kL6r7qeutUMLm9vZSS39h1YJCiWbgK7YbhYz4J6Dl2aZcLNoW766dE0BrHzvvE7kt+C7kt/93rs1
9esarjdWep/oSUjvACAjU8Wp1luT3SJC542NbDBqlhuPAqOgpuS456dZ9qs2ebGjJ/p3HiDG4XCO
TsUq2i+VZwgoO2RSJQXSICdlDZmr8T1Zhgntf1MHZau3IfLQ+Zy1QxMXxlijZc6zk7YJvo/CpFZy
WU5jgpp6OF5uu1ZfiXMqfrIJ9N6zBJebnizzr7bNZUzbrsAXGeWXYk38g6F3+ftS4pHRe9oYBm2K
3rEeI4h85Ve3XqcnlopsTWcN2TaJPTe/Pxam+4l4v52u/i9pZ9YbN5Nm6b8ymHsCZJDBZYC5yX3R
lpYsy74hbEnmvu/89fPQVd2fkhKU465uoFHVVZ8iSQaDEe97znNAvJTIYTji1hHdWLVqBIw+otty
agFMzBKrQUM8oNIOGA9lXmxgcqtrm5pHs9YUfThSEhxXrW/RpGsMEI56fKOHaXvbK7lkudGhNqVE
bejUqjtcOUd9TMI9qWZkWrAtQF+jyGe1gafW55ZKOVD+GiJFXVt+BzM3T9RXn+3+ohsUskFEZm0s
gmZGkLt+2y3bQJIZkwifQ2qPZaJWKPpkEFPufSbOlyjuwhcqck2zkfkY3NFERB7N67JF6gi1kKCd
VcwU95cQggestKV/E9PEo+Q+qntikPRvWhY7O+52dUoLIlAW9uTCnpxl7KJvWzY7p9SuqMGQJ5xR
jOJVHQVaEPa+KjhbvdiTiVeutXInFHn0AhwdUTfwooBQGFamrlbrMa4TiqKWVmASoD9xFaRgsQDe
1McIt+Qvw6Jk3g+KfoT7bn738QAj8Y4rth3Tno1NyoaiPw06y8P63FjOodZqgzOm/ZPc+Z7dFC5+
/h7LCWE9FAM9fwm08TUg3IQKii5u6UOI7wmnLbkqR/bsVU/dhJ4G6oBJAVcuTbsbHvO8rnZCM6g1
mGrgbhNfpzxfakSNBQ1aK8sv10pdSTpWuBqyTHIvXH2ot7Ks49+tZrhPbiXGUwhX5NGJgAwooccO
TIEXZ8bWF5KSDKK5QpbLC/qxSQt7Lo9EgE0QIm8sUBwCP8/VY4VqeGotveKOkNZriy5w0wdr0kyO
shhuDT39WnvuDxWhQZa368/Hfi++m0TGZHNPschEm87Ed61TqCPWRu/OX47l1ul2f/vnHeT1WKPQ
stKVM2bSQT8ANOvI1r2dnIsNxd8L2crvfz4mdRocsLcF2lJjpjY3aI+nZLu4t4DVryOHgm5xKU93
rjCWqtRxmapU8RiLAvr5w5EmZdgu85SbDlrvyxBvNZInaGHpF2aBELNZMIlvUbNriLL5P5xwzgeC
ZTFIzyyLG0E4KWUrhaCgHIHaMS5rfBVmUuHlMMY1dFqOFanSXruqGsF04TiuhFX82rT2yIm49dUD
SAi5puCc7uN6wmG2FApqip3UbRsaXmw/6DVYGfulS1fxB9n/djJzGbbAcQDNUlOFOUfck5EDRZZW
7Y1nViWOEosKaaSxk0JMMXa/VHjCC6gWAIZC+lsi9KffjLJswXaDOhuoM3qJTv9AqYn4LIrx05ez
e3QxEAAIxVzSiKleHCesoVRMNormEcsmYV2RU14ne3Qj5gbD6Hg1BGO7lDU7N7qgzWpMNDpKuJhj
jsWrVBCAQo/5sRUNFFFTIz8OHiM6i9LaZcpAmTKZ/Mgexf20TL+6vSXZnaka5AJfGEvs1HQ+I5el
Dw8WHAi7Zicail1MYtHRCupsE0Cyu6l5Ne6HpilvrI75mY7FQ9S79W2gqdUx1VFS2XstB/7q915B
BGWo7PK8V1Z9lz+zjyAzTRTVo9UpCMu8vl6ViDRW5JvYe1KrDmyP2bH7QdYdFCN+ZfbYJyAsdOrN
dry2cPnvLc3pnvAEUVZuWtPaEK+TMz84Bw4GO/VFG2LnwczxGxxSTAadCnNa6PGmIuZpVciqus8m
f2Fft+FNjKbjlOdeJEkpjcb9UHK6TDHTrPXeTA6OM0DR00stIC8VFpPREEvB3u8Z5665Hyc504Bj
8gBz0oTxmlq46VwStCL+O9d+PLCycn7h8x/0knsbo1sM3OiRjUG76iytXevQc+UCc/CrbULE6spb
jcTNiWWle/4RTQqtliDh7KZ22d1ASfFVmCkF6J5mWr6IzKnqS5TqwmXnu0eUM1x5QhSbOIUplisO
VSPFgVKnTDUXm+350TEbMlt1/eSEVr6vrJFNvaaEN9qYxftRF9YqwVC95ajOPmSIoPZWrqpMOMT4
FFYQMdSqoPFtFwMqmCn9YUP0a06+qUyaY02hcqXVLk4qPGx45Rt7oHFgjs+twv+PYFcNsFoX0QGx
RG5smjFjL+znAb4x6NSEtgXNs6e6KJS0ysMHr/arMCyD68KSlPWVFjY1PvxD52fgkGSoE2LJifyU
K9+H6lu9DIQYt8VQO2sLod8TKPI7pcyuAg44beIm1wHGchVC3wo5XvaY+pX+g4yi6N4rqmI7Op6/
z7WkOzRa4984XW5fsTugageLgccg/UltTdD9kWi4fG3Q3f6WISz8mgJ7TMZqVwJhoq8Xpto6wBVA
88fqT6pFo85L3e/l0D+7lZ7/UkqycmHd0iakBmnfKMhE0IJKnX6eB8+fLvAS4X8M3RMZqWr5Ay2p
hjN9RY7nFrW5vS2LxiUpslqFgmwrOMCt+Ga3CETV2kZp3I8andsSqs5I0J6k/ei4+oZ+jbj228E7
eKbykjuCvkeVvnpIhlZVjFSFn+D+RhqTb3rFa1GqlZCvgEovB6v4PbQcLk3fonLtTcLSWLV2cZ5T
B5GiOwjWdh5pAFUx1cSDDd+LTUn/02R/9qKVnjh4kRWs6HMZ14rvlKQkDCC2dKO4crOuXecVbvKs
Io+KkM9q0Um8aYNQIqr6WOUSI6cQXGOyv/r8Yz6zkznI203DVlXh4GnANDTT0Y9l55aeWWt3wvet
fo1aaryFRB7ce0Zu/YL7V30tbSSHZEFhWPx87HOBPZ9E1BumFJZBH81wdGv2oVcVN7LHHtl4kW6D
bq2CBvq3F/65/z/ea3b3r0/U/wLvfEc9pq7+7/+efv4/H65pCF21iSef/FbYfP6YWN5o+PknXW2o
W+cGh2//Uo4rt1o37ebz67g0yGw3MSZxZgCWcW5gHpEMSJMZ1IkMV//ZKLNdHdWOOIySzrlhoz52
N65YAjGMmuPno5xvvrhhhJMIbhc7SG6XUGebu1BHGGy0fsAHImjg/nfFTQhlafv5KPM75tiaMEjM
MUwV25Uzf/JVpBFhphbjHZ1Qb9WQf7SNgjIlflJHzweF+cJMm7xvb6cB0m6L05UD5ASYLJvi822Y
1nnSpiafnDL/G7LosXtyKipld6J6coMUceIld9TM9WVrsxHnVjkELqHfiTTBcl/iXDPCq9Ihf23w
XyBP0R/PKbLQXj0oGRynvDl9fn+16TG9v2DsWTYqFmHN/TeDTmyI3XkUr0ACuX3x1Izo0OgKEZAe
rFr4QGwckFgPuXnA0PegUA/5/Ce832Lje5M6DxgyMFbO2fnHFK0R1AgqbkKJiEPvTFo1Thtvw1rk
R5nWPwo7NJafj3n+mMEo2KgCLSFRdeu6gWLq/DGXap7rEgnKg63E0GQMZC90ugcNpWR+w04FzlK2
KpILLsLzycyojkXMlSb53+mFkdMZ4M0ag9/E1X01du9pMFMbpTw4WBRR159f2/mLyVlyOmqxTtMD
JGWKU/z5KETvlfCwLEh41VPsflMu2BTf/XmN4xBPiUvBOGjY03/+5iKk7A383VL50nbOIjghvb/w
Cp4v9tNZ2BLsEkwDz5DJo5kt9kXQxa3havLLZogeVV9HPJHefn6L3g3Bt2xa7x2Nk4EQzsye6lMT
16FllCcLQKTZgr1XSeT72+cgdI2vFksJV6Ia8wWyciKDYPqgOuntxtr64sK35N1zmP352WQqwsQw
wOZXJxsQ0vq/2DD/n99DnsLkKtR41ibrgi3n9uq+SNxAFV1+UmW3roM1VDkU448JuunPn4U2/dB/
VqBppEkdQ+CWpeIy/JPF9XZCpXkqqmiM9JMZVzrbUu1QSrxqskZfmDXJ7SQZozR8rCosW2PPB7p7
xMzyd7UEfgW2dZSUBn5i3px5FUZTCh+Nimy/CHX8KXP5BOzj8wudb6DgJfPCYLgmig5mmz17YH3X
o980bGqyebFS6uhIR2GFp2IJ+4HcA0imE6Lq8zHnk4QQP0zyLHMS4ReTfnoR3rysJGNJAnojdv0I
4qw1m+n/7O9PK96bv2+IPKtovWWnOD459CDzC5//+T2bNp0URP58jKcC2WyTEThu5YbUl+7k6B5B
Dm6l0RziluD2CtYNcc8I3fsL9+xPHuA/E/JfX2RHZRPAIqA7pjHbAwRRqWs1vYCTUPSbXqmv2zik
wy7G33Y2PpmQC03H/9n35TVZHCuJi35BFwstQQiM2qRgPWn8tGWf2EtNlEf0lBdWlvOv179/oKZa
vKPsv9Q5CqhpPRx2iK9PccJbM0KyLxxnURvoUVK8H2Y2rEqzfg6t6MKe78PNCn0Oshqp70yT+fx5
V3mlRUAJk1OE66UaKLCmbJepVybyK++M3v6wqyulv/BuzpaI/7rgf4adTbOBErlf5mxSQBtyQN8V
7a+++zF4J+kTkt4/uYQJx9UtOgcce/6FOe6cT8L3o88+SETSZTiDCL5TYH6CtDOPsUVGiw9VXZrJ
r5ZIeJquKUcxH7k5Ld5nemSvkOjuZWwt+Q5titG6yvG+sK7sDZVeW0+oSqQX4HlLgm989U4SFE9O
SrrOO8aAjnpnFwScURraQlBa8p7YMEyb31mCv0Sm3nIS4nbUtbQUR4VirsMUry7Spxu/hxI0jk/4
BGApotewuxz3W7VKMn8z1PDOdSaMx7rTiX7XuGRm4dL5Grveg5mqd2A64a/xj+HXQPsByTFPD3ZB
DNNQ3HemsyHdlGi8lGyXLjGjdd76AFxocRgYLgkMTKiEgF8rMrEtTfHaFsZPLDKYBDsY5cDcyiE7
Bqj60A6gWfW8hyKommVYiW9UMY7EuUX0Sql8PZrGJIVs2m1ODBtqAMy2gOVQq7Sw6I2HXumu0rBY
Z4jVoOUT6lJ5Xz5f3LTz/dq/HzxlcTZtHDrF/D1jHaDQQ2nmRNHzjk4cHB6nJxW5I6zME1sf9KhM
sISY41YPx6PWu199Uk40urv0LH6mjXLCFHBpxz59J86XJzZ2FO3/bJCAKsyWJz2jrxcYRAVGxYvk
ZMJzMpABKNpXqt8OXWll+Fm3D3pDWaC8sB5r798F1CP0KCTHPnP6V+cLgIoWqTWHiG1Bq6RHuN9A
/hVRrslQHZH59ervEkXJr9Gp0c4D9b+t4/EXPWoCEDVVXZONbh6azqlvy2LA6xN49cGgkLtRu6h5
+fzxTT/l/D7xqSWPk0+fRsnCmi7lzbcJz08yjLZNcvtwKysCczwMSEpGgGC56aKHzwfTz7s401zh
xhhsh4GDWAa6pfPRbLTziOlkdiqdfdC+BNk3e8TTT0Zn5twZqAvC5poALWSGwCtvdEv9VcIHk2N6
Vfa3LpQKzBEr3f6ZkrjSpr97OmOxwo/WcLfG9INw/Hv6Va8CCVSjOyf8K1rFv34+XURbThOLEshs
YQ9CL6c9MeQnAPRHd4juoqAIMJcr0YXV9INPCNssjf0PrSGYCfbsRkFE00qBuuuUxuhpKbP7L6gt
4l2tWC992ie3gWP01zAVhiPqYYTgQW9c2Dp/MIlpUnAEZGsxMV1mP8G0gqRzmyo/BcUj6MUvaTKi
nCgWKIKd+NlQ493nk+P995pL5mNN+ULq7DJnb6yiepkqI26ulzrms0GWPDoJ4FmeVfs7mfXiaxIR
QqL3Gpr0mnb058N/eLm0r8AxgQYkW/Z8aipqg9KLDCkOIipuW/pEhFinXwKyXKfMjb3Bi9E45oWl
4nzr+WdG2cJwiIuf3ghdzC66Un2XCvd0k8loc6sYIF7/99sRbuw/Y/x5Kd+84oHl5srY1vnJEFuH
9nc9GMtcEsAWY3jqgb6uUy3YD016YQJNd+x8aWFci76gQ0oH0M7ZHc11DWesa3NHNeehtTUUQu3X
Ed3U5w9Oez/O+RI2W22LACEsQZHlqdLkbeWmX5UMOjj2UM+nMTNldVjOAxiEfW2Um6wbKR+VwAhx
UTpJ/qWDL/r5D3r/QZx+j0U/iLM5Np/ZdffwW0ZsRTh6gmCvZqiDm3pPyNMOtfKFXfgHQ2mgUCSB
y5ThqNKcT9pgYEkaEAShfAzvTZk5p0jLHSIPxW/PHawLF/bBjWY0y+F/qAe9O6sDumy0sK2n0dhs
5dVGtdJ1Ii6sA+9fRA6XFH8ondIbFe/64Q4uq9oHnpzLcl0lzU8L37XUbV7MaB3W1RUC/wsz9f1b
OA1pU3TiPaSIOnsLlQFgfK8xJBEXYo+tSzmCiu++fT4vPhzFMQSHJlW13xURdQc+KC5LSh15ekpb
417X/Qv37oNCpaQUTNGDOqEhcVmdTwhkuQYmmpF6R/K7JGqp6Ab0mC+9TUkyp2lMQn16GjHchI5/
YXZ8dHlvh56e65tlRsfo4Nn29Nwqwkm1GtFWi/fi83v4wRSkQCj4IAE7QXAw+yilOS4URMLyzmrb
AlSNbl5j8E2OYwCZ9fOh3r9b7NzAfWkWc9F897iUsHWqwQyDUyOtkYmHMNbX4csM9ApXML3HC+vY
9GjeLJeUICmx2joaE1WI98tG5FEUbchiObUaNEQlTfLt2KgALeMhXzsqqQlOVukX+lXvBkWkST+H
yjK26olAdv7Q3FjEOEYa62S7VbNxNYcDjz9Ex1Z2pAlzfw9Rp0SXZun0V88u1VAp+E3lSyAqdDxn
K6ReUMqPYbOfBJLZvVpqEcEfOOgb4tz2UeVpt4oVdN84UEKYYat8sL2KnKeyjaInwsPxsgl/DJdO
08WnIIcvkMSVuBu9gM0D6PFDZmsXHs67XyyZbyxJLEeQjHV9NrnLHlU6esH0NPTfU++3Q8CPA7Qd
aPgyTq6JItHk300/gRxDp82iUfSjokMN4/zJ4MtroyLo05NmTJXFGjKaCfP3wvs0/e6zJyElR2kq
bizsHJKc2Qek0XJct4GSngz9gDqEGkX1NDi7WOyK7uXz90mb/tZnY82uyMNCS0mRsTLCLOJkyjo+
GTjqQ+t1LBpcPUQVQZftXhznHqNswgn6818wW6GmW8p0p5aKpYf9rDq98W9WKM/NUHBmkFqSgwVE
L70wrWcLBq0EjRXJ4XhDc5R7OlubcjUWjVdnCuvrz4gQPmz+5V00XNjOXRpFnF+EUcgxcvpUOXWO
fU+HJrs3fTxRnecrZH1m+uZv79m0iTMEBwAA3VRKz4eLVEWfvB7FqRnQoICN/Otncv73Z5OiqGLw
CqpTnIofNQ5j/z/8+bOVJu/HzEoUfr5BSEaM1n/1+e35YFKf//7pcb2ZU0IqxK0ObnFyxjv70dFO
VF7o7CdUlHS0U1t8iBUm12+j8uXzkd9P5vOBp5X9zcA1LvYsb4zihKVf61d5c+HKLv392YqX50nn
g/HgwfDxw5d0qaV76e/PvjzDOIwE4/Jk0pFghi/E2P1H90fOulcWkZVWhn3rxOkAt99Nrlz4JMy2
Iqwm0wMAQ0ohQNfs+aYRIHuP+1opTrZ9X2Tb3thq1fPn1/Du63w+xJ8qwZtnrEZtG1uZV54Q4a3D
SdXd2OR3fVPEJCm71GO6cEHzNoINIgFWHK8ivW0Hw2e1h+X1+QVdGmK2eGFldfRhetuBeKXGUmhX
zXhhiI/n1X8/lj8v7Jt7poWlB+OOIfAH4Sl0/o6Uac8f+5xY6mqeTCMgJaeOYOZk3dz/Z3dotmBp
ClCFiPiZE+WPoFklqKb+jlX6/gpmS1YXJbEZxHZxKh9Ez+p04QFM//j5Z573wgZu7UyqY/zC5wtT
To0FdF9Vnvqk2uKdh2m7bLOnyh1On9+qD5/0m4FmK6BdwSATZlmeHOtWMckK8C580D+crYgfOIxS
sXTmUwnPwxBqVVie1CRaWcTMmMVtYl2QO1waZLrKN/MVD0ZvghUsT2bgbXBK30ettQLXcaE79OFS
4hg24mlqbKacbU7wZrTGgJeBRjjA+85c3unIO+Xd54/kw2c/gR/ZTyKAmBe+ZVspdmoytQztELpH
/fcI3PTp8zE+eux03TkhOWzFwU2f37BEFDUKkbY8KdY1pAYsyP+DL8fbAWZfPtylE56dARyE1MUP
OEUXBvjoLlE9AedLh4JLmF+BLD3u4Jifkp9ESWT9FmBUnl042X00rwyA9pSRHZVq6mwQNyaQq/Wo
+pnNlRI/9eVNrV3Yik43Yv6mG5MYwNB0m0bnbK2yHXzBbUKbA3jSg3CKK0W1bxCZg6z1DvGfbKOp
7/L3j//toLPlxc+btvAUGjvSel4I59fnf/3DR/PmkmZ3bfASvUtgtp4Ge2V6e1BmGGrq5oKy5sNR
DLYNKJAm+dFsU516dsjO1CtOw9oPbm3/2eBcKy58ST56Twyw/8aEr59O2+fvCfWGuslzjQkQHfKN
bl54+B/Orzd/Xpz/+dGGSQbrhofvNfjfTnysGnXz+dP4cIKZpjnNYqo98+rESERtKIyeU71NjDXm
G1sjz8fuF6TAiWgn9f/RLfvv8eZ7xiovzXiIGC9mW5KM90OhLT+/onlj58/2gTqPpVNsmdbI2Ttj
1fAl6salA2btoHnBCZPEqoCKw3oAceaXdom8/eFzejPg7H0J/Aw1UsmAJCq24S1wwyTbfX5RH05n
x6JuioaGgv9spklZot5IGUKB2tELSCsvhbQW1v7zYT6cDW+Gmc04Xns5WmTgnFzCYf1q65XbQmwH
PVwBkCSpW1xYaaZ3fb68Uf5TDTmlWaF0OZ/hRWJmMo39/FSld5H7krjryLqC0hhf0nZ+9Ka+GWje
oLHMtos8m4Hs30B/deNCJemjGSBVyhJkdoGR/qPceLPDUGWSgBlixbRJJTeBHC08/cIM+PgK/hli
dqv6MHBKTya8qLCKyS1vLy1mH02xf66BJvj5szBAm9mtSXfOM/OFSDA9BgipjHLRJJeCPz68XZjL
+AqgRaNEeT4UzSHcQYWWnUhNL8Jnzr5Jf0mq/+Hl/DPGPJOgrSKgr3iaTwBBDOMbcEc8Oq5+qbpn
2n+WyHeT+J+R5l1VS+3NwU307KRqSYar27Fv4jBpVn2BMLUCWLLvqMbekJIaHEPyoDHQ+lAnLNxF
sijDVQ69G9EW/wQgfntfFtqU11lNxuMY3ebO0MmiJg4b4x+AOhDAXsos1lJzl3XWd4CSCPjz8TVS
FOsU4t1bhUNRyFXjW+gUA13WUEyFs0uTmHCD0ovQ9yWkdeoUUCixT95/X2NRIUPUk5yESuAzAI2+
xjhJBgICVvC88i1+6Ge7Ln2oVCQSe0XwAxfQSwfCYB32Rb0mdxaYdgV6Nxg78xW/HdcpIsCG6C23
SQQiH4ujAAgc+qexHw7pSJJzRT65Df9QgXQAmhCQGoo6zzNgY3bgReMw880duMMAHHaJGUkM5Jxb
gVEvAgHWTUSmQ1hUka4sCfWRhoYDZhb6bSR6d2fKML8TWfysJ56xBjVgfbfgXW114NXbtPCbW6gW
OI4FBjB0vpB41LpbVXYiCJtq5CEp83bpkza5Vsxafqn0tjqqOXwoYHLVFQTefB8RbUYmcWHsNM3N
vlu1V21l1xRrS3DoczLs+bavW4dUAz4yxrGyLuFcrSwd9J1btj8qwzOXqWy0364B1FKUsvs6FCZp
9nLoG8DcoKkHo6StNE7e9TJ3gXXYekRSZROsxsLTFr0xdNR5lV5uvQJgsuOk9desNo0VccUuXH64
31dx54sr4SW/C40qEGoie982bUYKODT7cgxJZEhh5cHIEGRT8P53gd3/CFoHJDGctbVqu+Z6SAN9
lxughjC4l9dBNCWqd2W9k86AzxxBOc/S1I6+V/xiYlibWAz6d280QW6ICgN641n7AhftwquHeB2W
w4vojh15VW06PBSWC53aR1VGMnd747q5u5WhGxLcN8pd3wwvWNUVAF1EVXMCKlYmHMh45ccA23PM
k1vq/OHartJ6X5lYvUgdvdWCqzY6BAURl+hOcc9bC2BbYotd29ulVWfs3KyBEw40Eyd/rIN46YyI
ENnmd9kpP4pBIlMoLXfrWqW4qYwEWVyV+6yMg/UEn3YwFxRXwY4FRO5FfTluq7i0FqpeaWC5PLCP
ga/cpV1mHxGo1ptahv0iFXASmibojx3Q3I2Zw9uv/cK7rizjVXFUbPV2LZdaAQKmjWG7GZH1o9dC
RJw0g5ec/bpNrIAicGut32tB0tNP0oPrMvLbfeVq7hfXG4N9lWfEufVFdusMkLqckaANoEhkO6QE
hikCep9hQHWNoCGtkzjQwHfp9k1Q+/j6oHdwhpXPJiEcYICw4kWF/YsYBij9wEqWdiRgZSQuDfgs
L4/Q7OgKqd51B0Jzn7o2gkRAU8h2/DtbbfuVn9npIzBea6Hzbze60chVD/9+04bjlHmdjej3iHSp
Qhdei9KJTT6hvGSe5quiIUs5AN9EgMZEROrBkCTxhMRPUG7h6fWuTP7tMqhgLftNFoBwL/NnTwH0
BVCcpAbDUhDUNMWwrKX16lMLWHjVFC5n2z6ZgF681GubGPkw6sEMmCRW2DYpeCS1r/xaJavarquj
6QYG+0egzp1XNPceCrJNPYG9mnzMDr7N1rlNgUma2VgsqmJE+hoV7oL/hnunjVNKs59/D5tAX0Yc
gVZNFRj85BIZmA6kGxZmDZwef7rv++DAHAIciYhz1lmAk3CEXL5JlAg6YKl6z00Z68sCTssyKKwf
JYippRFEL11aveaARBDfhi+tVL7peUOUQ68/py4LfmVxA4wih+ZoF89SojOyhEuuekNeraWHRNU2
OG2SOvfvkV1EC9eCWpvWykMZ9fzMwoxxQPqYHRN1xBwryC+sE96bpAQVZaf61oRNuegKtg6tYXiI
kuEop+2AFw9KYvWV/yJvYhz0oMOCksY5K8bXwKpglMgifrSS5KuJZ/Rb0yjJsYvU4jCMmXf0aAgV
C0MDV91MrlprwjiCv1GeDc92VkkKJQmkUQdi28Nl6ihgU5CorDTfIerZs14NGxfdCCPsqrIciOZd
RTg6alhEolUPwg4NhFe2KP7NPNyKzjDWbUhRUOU92QBiNL+EjdZtOWRW10DV65s8N8JDmbD2Th3f
K1rJ0Srq/Q5ylvzNIpSvWvIZWe7IKm3NGjt1ZIebvHWGLejYfuNTDmNqdw2CJ4g0AGogRhn6sORj
O04Z3d1qrCpxn4e+2XKgaBoSuEjA2AbYwBed6oSPhlvxWRdsnp8VUsohYkgXeIxRcjPVzjuF/ZTw
I1rIQA4qcCezfzohUb9EbEAWdUbjBnpPBDY5tsyFgNlEyogRXdGjerIq+V02zeMgoc6Wehx8ISYj
gpnALlC2pCSY5uAssPaUx7hRvDsZgDR0YIgt60pHs9JHGPs7t5+Qv2UC8iTQDH3nxiEPYfBkeUhz
A3GyLSWgGc+7FTy1ZTk4/saKUhJM2eRu6hjESTrRgdOYlx8hgruIkV0vLauBq+qn8SImGPPQW0a/
EaUe7isYQDdtZOAN8wzCbVzjNSmmVivwo4Na1/W602L7yYVmvRzywd/l7D2WFjH3GxugIyAoUzxV
QNohK+MChO0xyodxsEGrNUYIp8PT2i8J/GPmvJpeawbIgk6Jf+cjC6Qf0o6qVLMkukUJbscMg3ci
22iHdHi8zfGO8B/rlXdlmMSDh6CmjsMk9YNv7a344rn3VR0bW09WxrZWwYrH8O+gnjT5Y1ogsmqS
wl7yU7WNgkVxW6eQmpaZUpfkPLXOLaQ75vFQOM92aZG5WSraCva7c0ckj7021A6sSV/ztsZsnsh/
8gFq5Y8iVeqfJpQjGDDRkJDlMCZUANSRxV5EDYBEo1NPWlG4D27jgTJtin4bpZq78px0WAPOKpZO
OrIquzZhnVJJmu1YD96DCib1i+HzCcRxDQbR7ttV7rXuGqlFTiY6FCjSz+x1rbD40LBGMd/r4QY/
tL0NbDVchUULUsxBjhk29r2ZVgCtXfaPfmd3GQG/xasOqIRgj7jD6wHQL9bMV9VAHl6kbGerEgW8
yufXW8RtlP0i60VuUHmrC+y7xkQgswkoG8oHtW4xQIcO14q9PEuOYaDVD4Uz/DQrtWL307wMPbj1
odfL67YU6ipStZdeTg+tR3tm5kSpj51NfCnwTFChTKu+pxqHWBtkg82ynhe+duMjVl4oKYupXQfj
Ji8lglZQXBtj0Pp7tx/ypeLzMvpx/LXDbL9ChPnbFiH9GxwNB8JubptEWwksx8nmOVf9h0kmQXgS
GhYcjcO2K0h47aBdLtS+a7bYwoNdHw4RUmdT28CA79dQ5mPIBG68tgzmqVl5cG9t9sDHQWqcH8K4
PgRBXHyRRRLuip5E9kytumvSsOqf3PhhK9BK+PCFBnqV1h81SVFxC/r4SDZuCFQtch+A2I3bDiLS
NqVgRkSDTdQNWxCNTq1fHkWoNd/qzBZgf4No5eSpfY2x3tvIka2Tnpv1HSBuDgMqaXk/qpCDxyYq
h+6Ug8gs2ay2xXfyYK/6Xv7AE5aDxbL9FJqLLOpAxwCjZ/EuAAXvbqRaZj+gek2TkhYfsAZd3yap
bNeFWU/Bqal0lnHTE4ZiMEH7xwro8rXZ8Xlu4bssEjCCe1kDqRJwU5egVNmDjCYotNQw146dZ7to
DMyF1JTvcVVDACqLbG/nZvEtKjSOMnbiB4CY4HctvSCdyEShyr7KUYMFeJB64cakAS7jWo/2yGuG
dZuE/p2WE0cLnrm07v3AITWoNO7bDo6G56PfZvW378wAAIhrUWEoygIWC7FkVv0diyfiARS79iFn
L7jXWyXYFJAs97AvkeSzyV7FepWTSdq96L0ql4NfwRmoIioVBjEnqC4SsqTYBalm5MDWyvV9mFvf
HNPi5bFLD057CdmL9W2R+u732K3TpREZglgaEa7IomdlhGS1yM3Q5wxFMZFDnn+d1BblMGG5yU0C
CztcOSDu2efbCr9Ui9nVQEhlAZXhcA1zFlC8Fsrx2tbyu6iIvzdQ43edCQVq0ejwnZTYKbcdUu17
q1fLlQ8BcY0JNdkQ7srHgkwfUExMVABe/iMbA7RWRKC8mL7XP1uq2961Qyi3UstS8Ly1f0MCBMZL
b5QaqVJW62660qqukozJaUIBI/4mY6nFZ+AtRGrreyvsrZ0YfX2huPDG2ZS0exE01m3klqwF6RTz
0BLwCFK8SFZlNUAAtl3nFukX9HZZffcs61WJ0ewJziiHnoDub3iElW05KNlPZ3AhTaLNXiESyZd+
DYNTSfwaGJOrIObXQVixbiylUig74DnIx5CwL1SS71aF65VXZgfCQUXzRDY4H7Gcc79YhBm7QAIU
lK3RdcQxm0Dl79Sqtxe0wsRacwEbSy8cFwliqA0B2yjFdGukCc5ez/HTV8cDZJpn5JRpqWcsUvZ2
q8CQPeS5YFj5oEdWhVSMVeY0452Qg9iPATETBAYM154emZxCnBz1WVluDZl7V2Ulwf8l0iZ6IGhu
o0Q2W2yRzY9BDCOJW6qgG8hph216NBCGEnxLtSMaE1j0wPk3CSmDTz5r0hF0YrQK+4jAGiacuGMj
DBU082HxO1lzL8rute0II/Tr1lmg/B6vhH/fxBsC38MlxyUejoi072x4WxYj9km5Iutl11R4Ierc
WvuMtxKekAutzjkm/j+Ozmu5UmSJol9EBKYo4BV3/JG3L4TUkvDe8/Wzzrze6OnbElCVuXPnXoR4
5X6aJLmvrrbzLmpJbJ6ZWvn3Fllf5L7MLwXm+0OtrtxDarnW6QGfMNHJZqsBy7OTQf4lubkc8m4x
/GjJiqBQ2aRomoglJI30LQikfX3tB/1HGoZyJPp/cYtt0tkzJHOILy8lR3HiZNgacj7zRX5W0hr2
RlGjqlhCo1zsCL+rDZz0FdvqDalpr466vlnEqFCLrQAI+oaKUCmUnTVCc89LVN25osJl2Z6U5ryu
vQ5QYiiZm7pWN/TEN24PyB0Ti6LsX7FSIe+MiUyg1MLQrk05n59tD7tURPHebqvuMdFt64kfynCl
xYua2qzi9fMnKekkCgki5FSKLhdjJCGmwzQGzMvF25g2abAOhfE5JLp+dbJcT90WcjMTzgLiNuft
aRIsshVDT5qxGr0Rb8PKUaJgEOSg9QdBDHxVdPq+d6bYJwrse+vyKSCMl6Q52+BkZWU3zBwrIrOn
+V6mrntBjyJhF452iOuVAHnBI17XVTxWVvKyZfPiIxIRG23YNYl5a+mjVBrkGo2/M2xyr9HyZp+M
neBo4umpEC4O9Wr2j+ZUKafOrK0TTKfkaoliC8vczoMNEhMqb8OPod1UAuXDqY36LrcWKtuh6lAC
BVJHHPGhmv+4gX7BxBLIjYPMY7xMm6oQwb7MpuPL2/5dnKYWN+0Naift8S4lJepsVVyNlUMwZaPJ
BHyn3gax6nyxINGGylgtNJNm/7VNaJZsPVOP9XOoi7q8UkVOb0tFmLfRRYlLk1nDVzC7XVSO+S06
lSZia2T+sRGQF1bVRF2ymmVA+wMzUV2J22uGItsPNby32NL/iCFlZbXZNq9pTbL1hf3XNGoLA6rI
j6uymhcW8ipfDDNbhnFsdI9tOS70+8VAxlAnYO8QIxLaRImB8Y76sCF3yTWy8hvXUMJn2/0kC0m4
xC9qxlFWvP3jpv27RQ66bIXVoR1FMnd78JO/eQS7t+5N7a5kTB+A80K8E5Phj8MNcJLZZ2sDTmSw
C310bA4FVLAR0nJuk51J6CZbHmSMK4nyWqy9+jAZWvLQ9UZ1cXLbeifICTWLLtbllwuBDltcSJyt
uRdWv/qkehkBfLoyEBLGhKpng6/Eo05Ud92XH8MgoxOAhG6fJFq7j7Q+uQcb0fuVtsHs4LF4Yzbr
J2Pi0cQy5lhXWzOoZ7K+yyjbdnXm6CedaMagWzTSrwxwdI6j1bv/UaZd3IdbtX0pyWih0jaLPAwz
TkACRvCdUd6FWk96ZN8o8x5rO1HfdsLjKGa8BamQh3kRe7tJn1tJkGRS92NQiIEGTk2yA+sf7dUB
zXbU6alOGzAWLplOE384q5oPaQ/vUVMkJ42A8l3ek9S8pNlP3C/M5WdUYrHdePbRMJrhBj405LMq
fDYJkLVa+gdh5eodEDy+b5MkxjV21KCsjWHPx2mEsFYF8UV6c1S6pXrSo8x6Xzb726oW3heV84ac
qyGsLSKqF6WyD8Jsa86StnrGR9H7JO1xUlewnrVcST8m3RrOKSl2Ho5dYE0UiJ6ybQRaNQVJSqXS
vGzpAPERFQOQnRyi6ImHodElFo3jVT3JkZbWAIaS7NNqvTQ/1s2cjlh4RjAKi34zrKrzC5efuKnA
+oGlIvUuaRAyKJKm/TpZN7IElyaMK1YIBOm0ZUPDYCLQ/xAzkzjEsLflvyQmGbYai/IPlZYlS7vj
QF7HRV5sQNKPCZhdblEBwEGQJZCRsOqrUwQj1cmtkBgjMikFL/YdwJfkiIEdwFk8dJ4drQvA0GEy
L6NEuNt0IAt1r70T6MWmzdL+6m0+76EMEwArVUscBnNoMH4SxBGoc1OFhmYkF72rZxA2FrAmB+pb
1+riTa7iHUO6SiXXfJp50t/x1yETEK87HES7vOeToSPCiFuOWuloMZsVuZQk9mvx2XbIy65ujIlB
Hbp3HYuKP3Vl70+kxenV+40yMPdPei24GobK/LM59M9WOX+wBt0cQQm7VY8uhdz5kZa475YYujAy
w+AtHbajAlJtAKeJ85fK+COzCPDWS/LXsDhmT5NWd4wTWqSIrrLCKKuS/dxouldj5zvAhy2PvWRr
gU/OTNgoHikedX10To2jNR/m1nQRFLheD1eRvoxOQi9jzB9Jc6ORiUWl1zJq8WSjLLilFIvptS3c
+l1ZlgIkVWlErppFj00yzxeLZMIc5G+0dS/VuAwDyNJlfZGdrQXNEDV+k3Sbp7aJoR7BqtiHBSjN
W9Spvc9ni61f9tEhXhGYdSd5ZeqgepUdw2KFa7+LyDTc0wRFB7IuNN/M4vnFroETb7iuPSXuCcMZ
Z9Q+Z6pvKB7Tb+3mu1Sr77wuNQ8qCpGBpoUad5roOrugiMb7wgaQMdqwuMDIZnRWiR60RFIjBeff
o8axODVlgTIhGLyooxW9tepaU1YvTrsHtRk42SdaWx2dq2q0jAtcrZmF7GlI0x2h7tZ1I5eMxT6R
7lgdTT2bSGC3yjtEsVIDRSgV+bPlgImq2RjIJ6z/RUV8UzBfu7cyO8k21J5uPwAxAj73hZQnQao7
HMIatNpCkqNKjlmGa6xtib2sIyi0mtFqO6lB6RkYPBGPDUgslhoSR7M6wdqMw9Eir2iLJ8Vds/xF
0xjbCcL5wqywzUeo2d+rrp3WPH/e+OB3Kku7EFfR7wswd5DkL2JeNcjIPWRSNf0FHkX0iHWypvsS
L5YJcwNhVC8lRXxZRO8Yz5yLXjIT8qxVSf4aMY/PmbT7T42gfN9ZiX8kt07buN/JMAqycpgeLNXY
jraeftpG/xo3Kry6glDMQZtQzCwFCt1SdzzgKvUc0XDE1ORjukLPi7uxUeeTqEmUR0YmtihVIt9U
EK+rFB1jrOoYpXjowuzWthITzUjFAC9iTHD5iK2c3aICZ1xoTAHQlgqmIZzCK78tT8zkX0+NPoFo
HNOQ8HAW//sSNuyKI6E0kHagoHKrCWt87hdmL22aWCd4kx+c5/rOYjziGXAQ70DFZX7ExplXsdgv
+fCJtXNVdprYb0UtgujB96xANkEx4vJxi3Lqf0sCWVwjt+ug7inWIk3Cwp7j38VakgAi+FYFzETe
Ww4gj2kMcdvR8gUtMnONZt2Y3KjUJNCqQl0RdIlps6g/msLySjOQ2ZlBAHZjVB+iTx1U8KYCQIeW
8GCs9fCYpQkZChOpSo+WXlbUxlvTems1fxqcU34BBs0juPnLVkhN7XTZrgi7o4AGlokvPba1C0Oe
+mJylvAPMb9ruuVTFssV+o0pmLI4BB30WkJUicYct4xymvfiQ43jdj+1mXNEp/4eknHmr83QEbOq
vWUe4ir1i2EanlpHRduN8o4QdgAbaVHGnmnFCQDeeLyryu4LOp8eiNZhxzbjrqaQK9wc0s4ES8jq
ViY245sooTYCCCkvytiVzanU8/KiMnayyGsYlnvW8bMwn3hACkGLQRWr5dVYCv2uQfiHNFBRLKrj
8DKTKeMbmbIA0WtuOEv9tRaIgatONOFomtlxs5z8KNVbvd3xLJi+0k7rcRu2cZ74ncPZ2U1Wt2e6
A827rRKsG0txUGpH5+irVNdBi/ejzHzXquI1cWabr7pPgi2N9D2UcXPvLDoFXDQsdshcc32cDPYm
B2s2DmR8LsHc9+W5XjqIJL1NZ8sfgZxC1HxuxA6wdsmrKORyUTbHPlkx/4UNHbnu4UEsucbwQNVj
cnY7WLWKhSWgI9bSQIp6SLQu6Xw1kp3jdmoeXzq4bwxyLN1l+D6FRR/dc5oIKN2RdpRake+nQaT7
G5eI7mZj3J85dAhgUYN8gapFwkTjzStyF0nX7Cub2BLIv+gYVoIonUworemNb70g+4ZDjIiuEvfz
qVMLMQSJc2/R2v604Mk6qWaqf+Xwt13IcYg1HSHr4GHqvU1K1INGSbaLs/Ehj6dsl8kW8KYotMuQ
3fIIhDH5wF62E8kA4iil2RyEQmJIbUcg1Lu0+0zStAkQ7wpPUHx6m1Pq3Cgc/VA4c9i86vRkTMxt
SLntT8AW8bNFQx+Y1XYzNGkkFmhmzcB4GzrXWUFXO/m27R0nlsE0iWQ3FzOT6O1ta6duDyK1DqxJ
jI+czytTJaK5snYs9oYWpedG75oTKbbgLYypfWjMzGb4tY7UdRtD2zbO7vpufhLUmntlobQpBkXs
tuo2xBbql+l0/WUVRJRU1iAPPeLHUzONUahSU3gWdUxFSLuRZOVdl0g7UJz5J83l/B7PlUzc9ZbF
KXNOgmaOf8pplWFupxEN85wz+1b5D6Ybm6GaxQM9RPw1mEa1a+0B6POQM/uN28zLM2u6shYPY1Bt
VUZpUcsuZOwcIWo7R25h/RDnWcMqe0l4cJPDZOQm3vp83SG/dj5lfXvf5c18qbQy31u2Pd5KQ4Wt
ACaJclTWvaY0Fc4HSUm81nC95jVxZWa+FM3o7JgEdcdG9jeWfavS8E6EmcgBjEnkEHNbR56Szsu1
WeIa/NiNf2Y4NaRk508ptH8dbQhj7H8mxoyDJEDvbTZE/jCt6+ypXTwGLP2JuwoZOcgnJsC6GVfH
zMnNI/n36S4r85dMWAW9p6aeelNf+AUMBORWOUm3DHaYSrEbKmdWUxlyrQfdjOK3PF5/qqH9IJom
8bSyIqSm7tOQSasaWirlk1A6kx0u6MqLaal3ccQ2vmPlfVibm+5C4tX9lLPnUhV9gr61MkeXy8tU
Fzj5nQSECCPW6yyjEiaYprwCBzqw0Xxday0NmRpcrTy1aZTMz0kfEt9cuVxtjVecBP7k7PBUd7Rm
2tUBrPDADnjuiYVoa3Z1nDAaC/uHGk3bqXDJGCvl5DordndYeyKAjdX8JLi52bOnjevEiUBdjYvh
VrTDYeKYGp+C8WkT98awsGu9xLm1Y636vok5PTtVNB7pYwjrYGaectEqM1Y1BIGUOAlPExWvS5MZ
DwDq84vWwDXZEoJ2tiRpA5JvJaCMTrtjSS4PnYqGkN2rxDVlgVAyiZJVE2kTtjm/zeilIS9Z4iN1
kTCt9eZ+ixym9FIRfxHRbrcPgf+eNsMjyBrwmaX8mPQqYD6aD2chjzeZx/GSc1jvM4UfJzYQfZpe
vOI3SG7hPhtgWvBQcisf7Hkb3iT/NB9Biieu6tFJMSOIuUPygdMHJJXAmT2llq/Fyfxs15bFTwFM
yczRk4jIHg7NYG1hT6CyPUyvdcTMMZvBU2vdmLoT28o+c5HIs7upDJxEGw76WAz3oxoNuz5Pq2ei
1A0fsq/usRiToFxS0XtRO8tPU1f7/WSvxntMZuyL0tgx6JG6t6hrGEvNeoGMh5vI62mnAjtBH1xb
qiDwSSDyGjk+dEa1PU7TRFAP+hP8x9FN2BW+GLLtv6CzV2ekKIEVwIqeSbLm221nMB5xxUgkJc4Y
GOtAx9mp//Lepsshguh7G6L2vdDsbb8kmRUaiYGiyISyVoRXO5i4CM+lRv8d6vktUeJnEOiwQm8+
nqVAAiRp2casJudXO+b/YSmmOmh7Bo3JxnUsTN24M7O5+1aHdnrV1H7yMlpcEGXrGNCc5Ii1XKy9
rahXGsQYWuFoeWM+x/uEMFrfsUYtiB1MCktUxVjOpP6sjcYvaxAZ0RWDtVt0I/M0rY1YOOSW7M1a
e8iox9xBMtYAZwlQWKfQYYkb1BRDjL1mNAz9Fby/RjRP3pZRkPRll43uBHjuHbuUHqaT9WL3Un80
RKPv6bZw8ci85YRvuFpsMzpHWbuF61xmsGujpxSKyom5YvkymNgvqtUuzpo84p6C6Zwr2Rt0UvgX
tVXhM6PjETams4RBzqORf7JyjoTzQMA7FYDX8bWqCM4pWdI55oD5NStDDdsRw8ZLW/2btOwabSuj
0fu0OJNGqeonpBm3RiTI4x+YeNyVyL0FhLDb7N++jOsLlsfQlN1eyGdIu9DSNT83nxrtZJroj3dx
crTTPTyrlMGSCvTHsfdmS2F3Jt80AqnqlBUtj3DL9F0AoTYUfr37rdjL8sexHmi13FSlW+jPiI/a
RvujngbkzmoM0o5bhURqntZXZT3U6otBH1XdJemut1D0zMNagykufst5XyA89YqnY/+u6vOKkpSy
ynl/G0yPjCCLaWA0ggbH3dYNf0SbUyT89ooPvqwbz0v5MxImpkfXLf6nlR24BcC+Dq6WpAvj+jkW
70p71prsYDLVluLBap2Qa+9cRzcXTh00/OYhVvm13E7qGC79z4pmYeb4Heml1Pl1RY3q42CesCHQ
DBlUXKjZxbzXsqNYT3bCMFYUvin2avFQNc8Vn05Hc32xB8R9gCVQp/zGODP58+zB9uvp5/bUZPJH
Y+lXGRGBGyDQwLTv6u5N5cCMm/yY67tZO0EnPpQF6BYaZ06GUf2XJQphagdKa/pIuATzUxQTyzMi
pS4/nEBuCRFiRH8TzbGbuXigAOZkRarVay0PMoU1pgs3jWa3NY4JjiTeGC4Sn381wl6r3SvquRMf
cX1faIch+blh7gjO8WaTX+BF0QFcX5zyNgP7QFeZrQcHSnuPE9P6J7TndXkl3sdltNGLS2TvGoZZ
5EQomHYGQnpbPBfBoP0UGTAorlWYa+mmQFW/1NE1FbC88XTlF5uLXMLSFr3ahjUtLhRAPGJlrXTM
dSfxkkxmdUDR/dJzPb/C/AisjYYqv8zlc2I7QUr1NXQLlilxb5uKVxo91KbzhnOtB+wmz5HenpJp
g665L6zKnYHCk5YPUBKqMHHRuHgZKN3W3ZaLMaJ7cOQ5L1PLyeswXSsQTyNXTC+Q03wyp72WcjDL
dynT5pnEJNyu+zVOieh6WtZ7u7xICL8LTb3Zv2fK2410x9TXNi45GdhOTgL9cGcuL6rz2Ea7DKPm
1vyhSe6U7lXdHnXnBY//VvzNgDDjWySYdstv3KtThmttd0Os6qbmJetH2r6k8Umd1H0ULwc5q15O
rHdbEz3nwAtEqKdaYGpwWHHnCGxyDgTFrnrqtdfe8A2hXHGMBLV+43rCME1/xegw0i/hFZI4VTtu
M93Ur+8FJkOZnTee1pgemhgZZ408tgTQkJR7zEc+GI6FDSjH+dE5NVZxb8kfTIJenEACtKAaILJv
+m4k2zzjuF2Z1B9ubkkmlGVycVaNkoQDkXeAPslXiipIe+V1wqYGVsi1o4fcvF+SfJ8bnzr297UC
i4T1IW4+55gubngG+HC7Cpdb1y9YVlBwCjSuwx56VlCSlho+lmcHMYvmEJhmtV5ocsNmBmSfRMcI
ypMVuUMKYQ+gqxEo2amFiWLf0CHTvSbhNXUMxpkOUaxy4Lf+XG+nDpT3Kk91Yvqx8VrVH6rKr2Kh
1cEfUEvim0MmnDypZxn3SBxXaEmC8LvY/hz0m091uebr4JdK9N1PjY+QDCn7IteDUr6N8z9T3a/l
TqNcyiGNOF+1eU+UnpcCN8qNmrP52NETVuauAlA9gwvPNfLzHrhQ03yHmljMirdY/zYO27n91+XP
lnmmsXDN5iMeP/CaBazkUfIwKNOuW4bLfT8rF3vZk8042HwI9yNw8PJdqT+QqPxG0M9aX0r/FPOJ
DGlYljs9e+2nf1bV7FY8uHgPMMA9CWKfWwyIlTIeoZhxVhPHWn6J+N7qgbvUB4Yx5GE+9c3bap9K
GJP/5/1BF6bx4y/G5jh9N+a9w1fqKHtTPhbLH5OOuv/BgLsHnkavDAFM/ynXY1w6u7U9Zy23Jsf3
AJvLwsdoZLutfB5tjLPbnTTvudZCKmmPdNDor0Ue+YOs5El0PGVXxa/Z9KCu7yWmEW04KVRXseUM
+5vzGLdGylEkQUJl2JsCiNvDsYAcvePpD8Be6jqoDJmcWqO4n8kX4sEnIYWLJ+eHacZaOCIIllfN
QW7MSHN6TefR781/1vLb40fJAJyZC0yqDdgoj4SXwVuzX4Uhgw1YesB8PSfCr8T3aio7lEQwqW94
zgIZkYrOkbst8i4aGBDkZqDlpDzihSrk+LFqRtjHh9J+ZzpAE12EpfmWRL/yOpDGq5b7/ss+tMOd
bPgfTnTJ7lTuBsZv7E8e5uQg4Tk2kKWS7Xxz+kzri8FxmpccFreTQfyUXFDRwpAiubdK0j/g3deP
NvzQJuchf3B6OcrqwjGo8sKX+c7kULE18mu2j9h86sdz5vzCeyymY7yce94ZOVxuXxrjZz6ig0Op
rV/T5jHSmb6bVgD5nb/tty6ClfIOXWTuvx3UL0Ym3Dmd18UgudKvLL80GA0IDt1kMJIaYF51/W7V
Dl1PE6vuxWKFE/eFYR81heFDH4rsKpmIzOSyxDgw9OvaPa7zl6XxxnwU6aeSmIxjcdwDLG6Uy9j6
jPoDgCeeOn3M1mmr7wGB1EwBm4QUjNcu/kLnUaplDwqmbJ9VA1vml2qdpHiM5hcQynV82MywS05l
+VhuO/IjPVFeHVTYer4rsnuBFTcdPot04CU4mfbLZO4Wrq80ZpflxdSf4+x+nM5qfFxv9qnhPZNH
QlXHzaZQCVKCLHlDodo8Ovp10Ql4DuVk8j2+b9qdMwa0cL45/OMiYrANZkJyvf0uMg+N6mxPSWAW
EB/VIujg19Dhi+EhyWGx6OCYMuFqaihbtmiwSUXcyuoNiH4pgYHH9WG0HjN1Pk/6ZzxGu0J30KWh
pndXWhlPWh0NT+VOjCsWdUcs10OqNQH1OZUyQjWlvyLVUC3pR5JrRatmcfPa1SMxfrhTX4z1dtpl
xwVqX9H/S7FVlxVEuepQar/JZLmt/pZxAOhqRoJa5iFAl1TuC6PDeP4d18RX0pWoz/Uu60tydFFs
Ne43fnytfyVqv4cbOjr3bFxQC8ThBid+pdRYrMACzNPIJ10WYTr3j2MMvXATnDKx30Ufi4mrf36J
mksRmZ7SQiFHpNrMv6kv/S15mpuvKCHjF89nxnlQI1d2ip+qd71j3m9Ofh6aOJwFV1VcusTCs9+h
e3Mp9o6Oe1Fy4o36S1vwNtfF0Rjjf8JgPJX9tlPF4AFPP94ZrsLOt8bjRCwUc2zOXJiDiMsVf2WF
kSUaYZMiG2Xd0zS9i2Ynh7uo/sFpwYkdhV31YzBNB3XDfPOvtgM5EuwRRcCtMlrw9pBYYzhpPy1b
4ZFTNa4k6XrE/tMgd6os7rj6zfCrvCvZcqir8YCv5Cbqx39dtLPtvYbZTbFTd124yJLnVQdvVHcB
kt95IMBvZ20mfvu/xrb9uXsdpPGq5+3Xpkq3UHtPGD9t+ZeY1skE2RkTXlsW73OX0ppjf2Pkx2B5
m/ayvW8ULt7kNXVeEl0Lxg7T7/a9YAKJnqv1z2nBoLOOo32MEH1G/sXJXmyHikWYlfawkJ/xdpGd
n23qfrKm8yif5zaUKUUKAc6Z4mrMf2l11O4nq05j+2UaD219Wx5jMHNq67DQ7kYLTtPBtEgCABph
2gFWCW+gOJRVuhsnJF1Mfrr6MHSnUZw6ZuAy+SkN01uQiwfloDMWbZBwM+3FYtNf0XZYQl2VJorY
VBhWPHnWWbABeOmtFUOyGV8XA3rnOLhG8bDYPyDPvzdAn6IEnCuutfGMndVN6wXF55czXkTXTjlp
1qHMdmPueDb/Nmbk5vbomH/jwObLcl90YZm8zVYEJIbTiD2lo8JbxHQA/uqZabNh/lZxg4f0mdFI
is2NzRaijrPiT10uavts4mKtzsSSMLPghVavssHjte9uFFf71PQ0PeZ5Kv8MpskxtNUOpSp9liOj
JUCXTXsfyZd8Nr1pvQ5txGyfsuxNw+a1EnZrIarT7fEC9NHFAnpVV0/lBA3sye4e53U3ER1T2R66
L3r50Sz4A81913/otC7COfWpeqiRMfKVCohVxLJ4jRTzbklJyzmxNOj222NhnUr5ngGs3FZM6XLD
YjnfJXCkJtvfSB7aWNAzkFVLeumEuk7N/iZcqc24j5tLVtKa1/S33N5V9ePA+yyYhKXarphCQ0/Y
sLxicPLbjPWRuNmP6etUwwZXOybV/9L5y2FtOcFioBjvlf7ddtMuMVbfUA+gKzFw8R5v9vgwKuO+
BbAj68XXoJ5BSA4SZQo3mMayZUFDQO7O52+Br29VczLKxzNrX0d0hshl2e8V9qm3cVLjuM6PkYOq
r9hXVgq9La/ORb0yHGcPEqEHKm26BvrUH3vC7/l9WB3dTo4bUHT3BgnGo6awL9cGZUQ2Ziu8PFb/
7A7/kb4EIMs+nJjtIlTYyhlBiFU7XBRHa1j3AwlL6s3EBOQc8zzbJThrBPbp7Z8W6XcdaeBg2ui9
nJ3RD0Gq3ZCmk99WYt+ufOzWOh/sOn4fl/pdCGXvbFNgS/Vc13loN5uHDubKtbhHyQyMaTmi7n+Y
FIjSmY6zkT2IfPHneQ3TJmld3aqJRpegENTDYCvnMo9PiaGEFaN+yHDTb6fIcCyXx3hVmdoznJp1
bzP7Q89XkzqEFJXGBzYXagmQu9zGnZvmikfe9ZOwsHsl8lAZ7eeS2zLQazI3ncI5aly4OME9dTTc
VjGCDdKcB7eL/b+/tXwY+icpJkrkrXJ159bGFe+Mgu7nNA+1hV0Caz1uZMBgfbsvHGZChrOrOo2p
JAxfrb9UJaO8ion82O2XKLrX04kgYZgF49Zfx608gYv0cyZ4kQoUGlnZTtKTzQHtxlt0j33wspBO
XcXmm94M7sSlOeQ6q4CYcPT4ZMQFuNbsRSNYftG3l37rA4c/o2KFHNfYc5YsEBwcbaTyIW24cQAG
x46fkwiumNq5r8u90fOd4p8keMvrbCtgTPnRKvY+r+dLpy1ezQJmr37eJpha7a83woeq7WW3PKJD
vs3TeBR55Bsb+CUtzl1Cf2l7bg3tXFPb9QjyRGHZa42DV9yp488YmTtHV/Yp90mimoHJeLmkUZSM
C/C6kyzGFSz5eomFOiUF1XvOktwgtXtDnQL5P1AaCJPofaxkXpJ0+7YfAGgPu1FdACg3jLI06Hzr
wdJrCOUVy4u374d/Oxcz9uZfR0QwLa1jr20+WedXWVOxTfr8NKEeDVYTxgpinIrks5iLXyC/o0n9
qqvzmBLD7ZlTwg8li9+u5nnbZYAZCZXJof7BYWZQQm432/cgojWAyIOTBqPHPGSHfC58pysOqlqx
/pnt2qX6YIJc+NGWxPw0Sth1DGFuBkO9goAIPNi35gW2UxQyIhbBSG5lksUQCGvw7RG3gaQv1WV6
yu0ZMnK8i6Zl9QXxUz0qRLE0pzrmLLe3F4HNdRooiFtoir7NEdBOG2+igwyoqt0JM9EhXwFysusX
OQkNSXfrsQ/YhEbauu5KrsiT1fGDV8sdzOrCzVhQKLv4reXlBV1JnPP4UBkWoAtRNsA/sydjeM0n
uryerXlNsjrIr5Mjo22ezCH/yFaJ8W/18EDulzIG4UllNTaUdWyM4nascJiV/sI4KdKKc8ccrBk4
kql+eD0y7o92bO5WLJJ9wkehVZ6N5QG3KmvdOMA3TvkohbrOl9C0FBg0OGaXHKtocDM8QVXNHJu1
B0mhVtMWdzUXEXAAXNeo8k2QdPZeR1kFwBVk0xLkg+XqubGD3OnrZnWlzDyyBkynRVE8KF5MGLyt
s93eSZaJWMW02JJMK4QwkTYccRzFa1Z7ZsHG1tAenWxy61vPlmgxEmK/F1S93Vj+mT2reKWxvWsz
g7ZpvUx0hht6bGNhcbZBIqkJ43l4axUnpmS5qBpzJD2dNUDofxfdsTHVtsES1aeehrCvC09T5pCT
4XAznq995+sY8Zy5eG3G7Dgumephjr3bElJFB1E+1iaeRBwTdIastmWieu9ZV6NfY8JiYIDNNPXS
TqjkNv/QArMUdwmDWUoyk68v2bG3FcwZM9+Np4giygKTH0WLR55+aESWO0ob50Dh5YVkx6zx4xkf
uIUWnzcGmgkLqzzPFT9TOmez2+N49DoF//oWBQ2Z88U2l55UTHSNrPQlq8tNp3LtslqU2D72LC9e
bv166xlVdVZt1pA1Tpa6r3Am6a6TyB+DTRNvzYWXCIb9qo1NmqtUzTUWD1nn7/vf/0g6jyU5mSyM
PhERSQIJbMtQtr2VNkSr1cLbxCQ8/Zz6ZzMxMTEhtbqo5OZnzm0YxFt+Xmud+UDbi1H9Pl7F3kHX
a23nzkbz7xZ+Gcmk5Sbp5aV211cnd45EuQ/swn1hQ9sTfvBdyy9nMuowWnsTNoih+XxMF/eUDOpA
nWpH0WyPJfckBkZVHMiA6iAY2yf4kb/amUBogOdni5ULB60MleIZh7tAM5Qzw6Wj9Rw6XN/m+jQw
sW+yfDE7z7CHp592uqcLLf1DaP64vL2mln8a7UlNIHcTN1O1GxRdB/5XGwBDNjAKu8lK0N39XhZx
Il3/xbPHAUu52CVqPPjDZ+l5kVPmDzMC3WBS7OCaBlhyyfruQNEfb2fYKlM8uG5zskf6cs10kCp/
phyOEIovi2V/EkqebDf816lMECyii5PWLw3beW7muiNCNBm+FCYcTiNGeRW7jw18Gvr1/JS6OowO
0UKHA8nzPxcLBX7QPixH69dMbnAbg0akxGTwg/gDa4mjFH4UbXxdR/pr85BQyE9ew9rcDeVItZCk
v9eyr2hc+BU5U3NAW8bPyOgRWvfwzfEWeDm4NBdJWd+cFAvQABVIM7O0HQ1Y5gV7ZCYCPJ7PTgiq
3QQ2y5ERehBnNrPiAcQtqAaP8HaPtbpPB8Nyc1JqMZdUGa7HW05z8fVdKsMD+O+LPy7jEW/tb2Cc
yMvyq0FlrFy5bxP1IZIpGuPevZ/nBvkwAHPRhNxpgp2PmxwrVjFP7JTxu2CX3K6O1cJdntKq4Dqh
en3flTE3cPvqtNm/xgl+wmC969mR07Zd5LqaubA+z32xT+GIGpmePVY435IvzLy7JSB9dhOB0JQU
QowtezQTs24cL9lLB+W9sXhjBwi5CJTJ7WVoUbbJuK66/ULQaODyUaSMcjPsJgVLo+qSPXGGyMiQ
xkdZHzDso6nEcdW0zWvTNyc3BdgIbqEzHkO3i7wCT2F1EMOH6eCXNYHKkXx5XrtQEeHQPFsL5f2c
nt190yr28bBhi2uSeAr5grZl1W/jNLj5Q5N8soOmDaJyrYZDlaX0Pacy+M518Ef0IryHQor5YLOq
5H118K+kd9U69/u3hsTHB9yo8jAvvA1mbyQHrUgGOewFOsY+64E3XVN85blTPjSKyBeZIfY1HaY0
GE69tDEK3MXituN9jpPbXUyffq+FHg+UDzMa5bWiHNcXFSNZ/BDYNgXQZE15pp1UEr5DyJOgLETw
3ra9/KTtHzxKd6mK7Wh6eXDRtLdWEKcHu0ZxKKY4P0/SO7chlS23p229ytnelJmVH01DjyhL0JH0
6lJ5o5x5xIId9l3hk1bSBPSMonM8UJYkNkSFia6aRrv/YXk1kdqcdb5O4MsvQ+wd9Z8AfNIOmHx5
Ep91xqW+KkZDWTWUeE60rJ9JoaWnvKdQgEaSdaixXf46FmP/VGmP5D52tXnIQvRjO3SAvEi6OU85
nI4AvkkyP85t5n+rygNjsozVU2+C+I2fo73anhuzIVpbHkmn5QXPP0qS1tv5iw8DQrNCemCzLKrU
NFffgb2u0Zjz6YkSvgdVpK/RWHNCKkoj7kzQCChY7vLSI+3OSKU5Ppf0yV+H5l+xDtxxM35zYO2l
Ckld+5BIKBTL5bUgJbGfR/FSmflvK/r8XHv2XeWVkDtSn3kwrwu2M97et0NAC9mDvvIYZq1PA28I
o7Wf7U985/CVOLJ5hwPDsr2mAApB0/PS636KEhZOX0SoxrdBSzzgsFopgfmUeAhkPfGsuI81mIJ9
I2T3VxCOPHSrmY41nim7PhRJ8jyP8XWgATKiz471V2nC+qE1vjoJ9aIghPttFxR3x4xbBo2C/74E
NfgKDrki7+g4d4K/vZ2/CwE65YaFPjqL85IFnTx4M0ESJpm2sM6EVgRStUa+9pKKI8tGIkYdLN/p
2t5in2vtRWFWZVfiMXInJYZFS3mV6awezGmSFekPNY5vk5koZYQBiqAImzfRCIbVyeLELmi1iE2Z
uxTpcjryZBi1SzLEGw7NzfRp59D/E2Z9ub91v0AHTB31xIL1Pvyrs13ZegZZI2G+ztJgy87IGfmW
w6iGAv/CX8FhJTHCG1GN93KEubwBo4MlrRIKdsgMBz1lPyxzy0g2z4hEdRHSU+iwwVJIXpgf7X2R
lQ0/je3ogH1Kot2V1cILWAOGWFLytgHiaJ6Py4PFJvoMOf08ZjNb6Psbbor9dbnPnOGH7bFtim8n
Xl+rwlBhuZsy9RikLFWgrwm9IzQLiT8SNsekbzjYZfuSM1WxbzrlYK1ulWkv9uqnwjgBrydWO3I/
dePTKLEVyI55b5YZ0TjXil1oMb/pIg6phWi1PA5+xYr1ZgqI6yI47Iy0fk0hF9qRafizWOyG1qWc
TvMbsIF0ivjR+1Om147DADWW+XBsdhV72mNkkuSvEya/mVbWO9vUzWeJTOQub0kJLZAZPYXBEYM/
WFa8MfqoHHdVHP/rRVc+izGIf4ZF2QneeJyd/Dh4iHkjvsyz219ci3hhZbHunYUJIafL7fQoV3tv
vGyrY5BtDLhuQB217PV0Ai+JwZ+4CCPMQLm3Fekc2uwvG9W4130J9oAmbHt06BJtWfeE4LokC35J
3omeei7Ca24kmUdkrG29JmnEx5qcrKxL2fbNa9rJbR7A1bK9ywz9gfQT94Zr2X9W/WdEd2Q3Q5S7
61xSxJJpbQ1ifNqJRWaWYkF7MViM0KpbP60V19udLYdnwvu9GJ6WQWb7CeISmViuMCw/ixH2LfLs
PYJX6+jf841iAklOb7vejQ8aUhRSUN5F46JhjXRBzAAy2xWDOPGrIbNnViKWDHpsG2Zkp9rHtj4B
4yqNFcVcgj9880URkY7lOzRWFImwvDe9zHg1jTE2GttKd2MiuNVUzMyJ5X+tlB52pRgTZlzWhTLT
hWhWMW2QcSjrbZstII1u8cA4pI1L5q7b6rRPyDCop4TSSLJNW6ITYz/EG6SuvGG3eBz3u2lt79p5
+BFsn5qeFTMaaYQ4f+xnpzzp3sU2oqjkoqun985Aapq6opz/VbzYoYM58k8d+H8RtcJ9O1dctpj9
i20Y4wOGyXSe/D/EeIkZVB24a2FJi5Qtm7Z4v1cfdefJJ+oN4yfQILGdb5n5OZC/h6HJnX1WzjZj
4ACkLAGAdsJCGE7BSvDGZQfRY3cLQOYSycrnprP3B0qiZcI7mV4WjWVXh49dKQkzavtSFkbfekgt
McusQ8JRFhWbtvwM1hKMT9B+cY8diSclRctXnzll6mMtt1gFYJuCPC3uYBr0eLRtsE17XTy0q/oX
j9lt0vXMNznfv+1CDsp0/kOoLHMXpzF9Xjvk3uSLbhr2wO/cBIyD0jwbtKwQrZD5jVE3/zy0xNFp
cvsrNnF7hu3CfrQlrB6pUHrXaoTzsJnDOcURlcZ7r8jD7sECoCQUlrDuZEoGMpgzcYMPcYsxqBmr
XYbhpVEqD5+yJMS9di3DN04h+Vu4JgqES2LCX91AdBOmhYo8L3tI0Lm70d4m8jMeuFggu8RNillg
QvlTlN4z9LDnzh2RC9vp0Zmta90X3Xsceznphw6JYJwc3nv5iCeip7+V1AIX2X2bhxRHzK/e2diZ
3rlpMr553Ei41RukW4e2+hKHT0vbPNOsei0D6lMulUle6Jykm7XrPgYIy/dVzizoKgvyUQaEp3Cb
+VfnkFD9po3zutIQrB5EW753ya0mtvgYXPVs2WyDZUy6UZWqbTeuWAUBb4sArWJTTcO/sq5+hJvX
yFMkhZSHKd3BrOK7kifjtG0dC1yD4DGND3YWj3vWbbvE+R1G73mgPT0xoW67zqoPKht/ewBODnA3
wssyJLf1pCFxBjeH8danSIkL96UtYC8oa9qRx9FpCO9nU9jYO5NXjo3r6tqsocz1P8vxq31ZTEAc
VsLX5ep/Z2hzUd1kv9q2pk+ycBVqS2vd5OBctuPid8gJK+5HAB1jXy9p9d1WovoCqXYLdBfolHu3
x0PriluEqu3t8V65LQe3XDAlndFvn22Z21z2RcrKABHkr6gcXER5jZFS0CrBCEin7nir4RRRnFrI
rHlg7FOT1zNzeyy9IhoHj39HQmL8nSuJOvUt/b1psMkQrnauItgPI8EfNtZt4tVdH+1kHr9Lvt/F
3gqsj6m0fq+18Q/A5uqIzXEgpvzJ+5mccmy2tZwf5klP754dEoNWmrzUjVJcFawu4taoX3F1XwU9
yV0ZWz6lJDlEXYm7zySe0nMQ7/C0QnOSS7yS7Ql+poC3BPcffz9VXKijDojTyfFWWsBlsFQPekGS
6/xQ83/yuFABfcZoifO7tNBPa0/Fj2FOMpkVnftUpTU2RbUI7FOGp01RQ4SlAU1mIOSDSSfySJke
fGSV7m1Rc/BksWc+mtKpusRqlHsmmw75kzWJgcf2yY3vpmHUxWH/U9xgbqRRmBgn33oc4VD9Bahl
roPrThdH6v6UML/vUINQLsPBPyp3dXdWJQauJ2K88j1rtqXLAwdLaz4qQkp3U6i6UxZkwanse+Ry
N6fBOg8NSho7ayAc1Q/9zPlSTWhuqJfOTUemdtSDL0Hhswh73k4P2FDTJwQctS380btvatn9KoTW
564Piydt8vhOOlP+IcDJ0OK1xu1cZEs0LQVWFByss4/FwXQ4uiktlH45u574ZqEMWR4n2IiGTYFV
Hlqnic750U3kuPcQzLa577RHVBMyDFJwpgf8aHHqyPNcZ+prFKB/2Ywz7yS8g52w8rfi/zEv4oJU
GSjwsUp23JvMQnYL7TiyJ/tnHYdPtdC8F7lYfgeoORfHUOHGnG/ObHMsXlZBvk6UxlyJdathSz8F
K1pXr6uXAYxRyJauRaTMUvmf1u0Zk5i8Njoc3H/+4PHFZJbeps60PFPkkluDd7WhbWZv8PeRXatz
Fi435pDVbk2R3XLrU8kbYJ3TvaYFABuI+WyI6Q/ppLWjwIT2Tgjc1lEv7ZE2NZkHoi6VN+w5AuB/
xK1/6VkO82+WtJy1GbkqDZm1RhlD+N/CFfPjAn9816QddwBYP9fR2I+lcH8gnOlNnw6YVgy6IZND
oeCz3QA4xoeiadrOemn9wtsVytCZySyDTU9GX32psU3fmTbCz1nyIs9F5vVHGpLzR1+5+aGhV0Pf
j0Yx4lDXfKw+bbGa5MROwzGNxslW/zL17DbFMVbe/NSVYCajKsExbMOEF4Zc+nPnWDl4AGFRvWTk
hsNWfrpzJ/bcJ4lrsk83+2D59cIthErklrRqu8F66ncsC5AXZdUILCmRJ4Zu7t+IKOfaqn+B5St2
s9SvpbY+7JBVxUSrpyt0q/6NJLS+x512KCEmyFl2EV9COn1UB7vkGz3HY46hqRK0cf/dLdBE5MiD
PXKT/NU0q0DNmhFd1t678ny1Ud45P2XXexQJxuqYVu6K+FnS67yHvzr456WhxueFds0JG+jr6Cc2
IrzMLj25rjNkkPlQTWom6pTXr9VAsdQvF7Pt8wUZSixyYvil1xRvu0CWeSRjmVMErQpCHogvUxn1
1YxzwCKa4D7R+YxebTuXzqUGuVTxclxJyL+4GKkE8XUZsUicbcjUEK4suMDrzFWzk6Fls9szhJYK
L35frq21W31/9pGdBCH4fmmdjR8osE6F8IjfLsHHkCHQF9JJil3trO/O6uArAZ1yUFHjhBzoQkqp
jdviONj2V0WbD0oLZeuN7pYVPzRv+8+1yEbi9bIhUVCZVG5lO4LVYXfCY2D3E1q8dO/THLEqFsCb
zERyxoxYdNDA1n2V6v6Qz8ntbwjf/KEc/kgbGU5ragKSKNoOH6HaDqMb7qu1KP+uYdxfizaP4c7F
5ay22sEe7H1lP6xuG1Dw7r2oHfJgX3KPO1dtOmAI4lNpVTMupCwXYxV1+NQJbwT+M7BO0kLGm8nw
LRnwVLOW6xu43ua4NrP9aDuW2oZBPjzSwa+jVq7VdtG2OWIMFNtWufGfcmIEQb5kgFgdcaAPS6ZD
c9pneQauqyZGF0NAPJRBY1N1R3CnR06MKwhstmF7THF6/ppz3T7kdeV9AxMA+uah8FfAIVd+ZAzA
1XTWIdV+ulXMELve4K8qY1d3FJHJMzgsONvAQWyRDsDMFOyDjOrFzii0J/Fu8FXy5uSYdLw/LOdd
9FZ18sJWXwbv9kTxljig5GGSa1FF7EmzH/k+3EwpxM4qRSiFmsZm4KkK4QmNv/2Ej1qv9XxTecu9
LbL0w/iLOFdi7F+rsV1IDnkVqUtVcAeysE5LV1iEOtMWcCqcZJbowfZY8cmKuv9tp1n3d14q84JE
Px5pmhSXLqna+3oy30Kp5J6pouK5IuEc9l1Ha2qtj6Fq58e1rdWFdjCgPZzJnRo8cDNOUlMnpDE3
BZzwbY8N0kydw00Iyy7MkMKyIbF3ZaNp63SAg0n6rTP5ZCDLAIw3w1ovmwW8Q5Rovmw2Sv7O7gVz
ZpHcHmCOtGVB1Bgo3ayfRTK6bzplcGO3Oii3aVBQIoMwKj23Ogr0rE07hp+qTG/7W/oMPocSCBjs
A96xLKx9M6bgJcXYgkcEDYZSvTm4wBb/paTLNmUzx0dRUSb1KqJ5E6wPvAEuOXbGPkpXFTTSTZhF
GGbOYZyBuoJIah5uJ9jGp4S5qXnz7tnig4k3NQCsxv73IgjsZl58Hyuq7fFS57se/BSBlvRfxvy6
Ubb5XCYyx30fO8d0Lt+YmoZtIKyX0mGA21Sz230kSpj7sEvEda2zvy6LsfkhgyS5b4JCRMbMPN9h
Oj9yg3Qj1kzrz64tEa9dh+xca+OApdlPtQb4xtkwvre8S3aSLdonsbjWKYldTXk5xRwSLtQ936/O
wP7IlqRrInHtqE0Scg3EH+6zyEqORYDFDI7cWzwf21QxwHWurQ5Bw614duzpPcnr+D7QY39tsnra
c0si7DdX2Qt+B23yntBwBuw43ay0pDZrn/0Jq6y5TE1fXkhr8KODU0IHSEhPN+NgX8uiRW+B4sv0
kcA+ZDpwyxc4Zc5xXGv7CYOI2LeuCalNFBcI8tw+h8TOGUTWwdOosJ3z25tFfc8zB34hTX8AapBn
y5zmwY8dEhNZI9d/WTY4O+2gqKJ8pFx4KNp4rSU3gVt/MBiGuzionL2hk32YOpazJ12P/eo3aO6y
7rZ8ujWADe3Ac5TysgqCN05KJJlYJwmxoaGCQWppYwBqHeQ6PJdoKkgk1YsZ3cdyTNq9ANp9AA4q
vvxbzhwIWHj79jBCul5PbtcTd2qy/tjl3EeZdk0HHLbt93luT2dYJDMrJvMvOtfxtqoEAV/J7hz2
doiIBVPLJV1dtIYJfhFEuinqRim4goHU9cf0C9JNFSWkLkCgFeba1A0XjSEk52RxFdilbstcLwhY
hEpWh2zV/j5Zyn6ISKvhWXPN2DrK4iYpiXUFvcHhNMMlpDK7XIOlBu4Vu2F6O/qLxxQr4A/bEd5Q
ruynXM9SXdqmkdVTUQ7wz3FVCftjxumjBHX2Y+shfcpUEDzGKQHjnuXhDxkAFjA2cR/zPipyxPN8
aRrS7ER5aSNx/0pvefMx7xgwueG057g26YMdUBGsUZYhm8Dlkm35I1KcV0RtOn743VjnECaBE7jv
XXzjUYExOVCVpemvEnFpwxD5poWhqpLV3S9M6QdLUg/SNiIumVq1c53kqyRveVqV3V9T7SW7vF+A
WI5s4Jw5lreFCdVlqlmB7pv6Iym1EyUhxd9KovtZ8KMjGTTxa9+stDpM7e88ULmRXOZbRJPPtXKb
X3kSEBYOLB7oie+UY+u/XG8xW1cZ7G2rI55baf1bTkPIl1vcygrk8/mCAC+a9USpg7nHc5GRyxhK
qqEQwnaCsMzuPNR1htjKB/CU4Je8OvTkp71es+WToofehpriM/jFaROrG+7cXhj7YKaUmINMOXNZ
MEYOc34OHQMluR5f6g4ZaiwZXv3ZwiEGHnWU/hRcZ5euwAYwIB5d12iemjyRBuO7F2q5VJmENTuZ
/DVuq7+cwGDQa3Wzi5r8eVxi8+JVY8OxxK65beCTHFep/FygsF1dsxQM+WSAQiZ3IJVp9lZ3OST/
lYxH7Js0SgWyvqtiQfZjdZoDGQWm/CD8Sfzqa+C6ua8GOzus7Fa4tKYrduzDZtBjAynPByg83n0Z
oQGUR/GWAKfY+AvRXwFxm+rNmuwco+xgk+M27JJuzVCXLWdAVu0qeyscfmXD6ssXmp72s1PlBEIc
/pw8+414EHKtrqZdOceMBECHSLk28XGlakAWmGSdadHxrBjnI5+wegXr6VZsOXZl9Onv0lL4B2hm
R2mZ/hyykm9HDoN8dQ378cwCy4H3qjUYPhpmWriGxdVYUN7TSXsRv6Q0Wrzwx1IpAfEuCS+l03Pp
5jsDerxduYNnFlJuWPa892Og4klMcxUiVDqc86CpdnXWJAebS1i0LBMipkluXBCwE9jMeQfUO9F7
19HNIQ9y72V2VPmyZAmABb/Nb9wKZ+NpmpfJjOczMqL40tdR2stfk/a9hwUYbTQ6NhXk2OXF5bjR
7J5i+QNWdNqJaVQg+FRivyQm1e92UJDUpOiDiq4HhCTNv0pbRCPEMPbn3rXyVzdgSJaDo5BMxnHf
18TOmqwcfhlIk8/NkED45AX+FWQ0WIuJayKYceilM6mBwtUSGC+sxTUg/ldPyjngCjAZ98AlIf0Y
PMHcPMGcts+W8oavuPO8G2eMZauTDR/ECgq9tcv2LzKD8zONNuc5rtxeyZz7cwDKYbUKYh10CmjI
uGoTc+WM7DGtvlRZOPtxNsNnPXKrAErCkD0H3zYAyO2Yxk7EDEHyJfB6xHptxqe087NLM6Kd2kTY
jDPdqi4OZapR2MWvAKOfyzsZhmHprMcuDaqHMlDdk0TRQldFF3Zsl+aPWklnmkURmi8ytjaA3Kce
Mvt1FDjcAzHhRlZezP4uFXK9Dz1mCeqDCD4YK0Sd2CE258xoYK9GieaXmx9S5/UxsAY/ol28HKAR
9sepYwmBILX1Vcp5Xglku/rYcGLs3FVznrqmuC6UlInI2vFW5wDt44799WWJoumQ+rjj4gxqdqaZ
A6aK06+xf5h9mNK88vYe7vuztpgo1qSp97AjZzvSgTTPcUAmF95a+mjTOwfmD7vtNDp5gDXopUer
8cdD3K0DQA5/+epZJxHRmue8AA7I8U+3Fc9geC/TBZ6WWyk8gVvnhPngaGM4vZqBSLmYxXoneINC
hFDuATYsEGHB+3e2pXXPxsIp4u4lj3M/pH/q1rZOTpwX27UxfybPVjzUVfavBr5HDtLoyM7nNprt
wo081K69RwQNzckBguky4VZsEIhclniQVvUWZnFbu4dyQW/MM3kwoLw3i0Nde0o87J88Hvaro31y
p2zZaIZJffbtjFZ3O2wXSn6nybHic2BQwjeZ6X8Xlhv8dpceT7FRbXMCFtzvlPT4PGAJJMmvaiSR
SJqu3mNGxEc/p4sTs1hlX4smv1ASso5FmuT7LBktDtek3jsLceVOBv8G14IKdeOBofSA8EkLuCY2
TJ1h7RAN4W/wX1EZ8Dy19ZyIhp3MSxY8GyBWkBdgk1BIIb8wevYpLnDyZiWDJ/wdXneB+sVoIa8s
ELAuCr4gUwqCxNYBxbyjOfyDT3eLVbE/eZsJHwCTblj3URQjIMgizE+lR6q7BKSmwssN6UNTOi8/
/dqCx9jE7VM90chJw9W+WEXbfngj6BlFEW0/8jg9OMxA5xwowLZXJFXKPE/ufHyp68yjz0tqmMlD
0BKoC9Z7TQ38wNT7g0vkPNJC/yYEiDa3muQwzWrYdYmjDiH3vzNrK+xLIBcd8f5tD+XK4Zf3dUgB
tJoJM7tZlBU6/IUnxyK/G0uZBZgETBWbLlghqbdZj2bCA7gFYYZgUpGxbCGIbDBi8j+or3CRKAfc
MSPyPDqCNpqFYWiahiymBcUSmLZ7G+X8V0gBNCZgB22DEAwiZZf01lJf0kOq5oqBnVXQubK+ecln
LowxDqY5X90oj/3kSvqVfOCKTmo5OYFbu3EjKaoPtK9k3yEqbpdJWkycVnZBxUv3i4XOPlSt+Lem
4VtPFeZNlRZfqRhC9ZM/GnFH2biPmHLYCUIFjma9429j2MaALcj5hb4X7Po1qa9pZbxjIomcJJAV
elgfPk7sPTZk8GEn4KW5lkwXKXg61mZlE3i+gvZKaRHWInmGTHJcF5/Siupw7WpTMYMtJToYvUZp
1eWhqKhaMxrQHdCW2OsSSHDqi3nbiFqcEHuhVJRZexE+59A2vC3ocebFf7AESaEBSQgaGF/wovEP
VduuD3pV8bNdanGF071uMxt9IFRZcwyxMo7EbwEd2IwzUSUhB5isftc1hjkHbnpyYCn6BP8XpuYW
uuXGBIO/m9lps3fqLvtw64XNIeiG5DjR8s+B5TkfxJ68SN+mimma2sMgEaCRwtzLSq/8mMPkiipD
tjbLJvgbM4Fi41bNe5H59bPl0cPlzryQ40IAL8r2NVyMjDgl4MHhwByHQvhPZWo1EXkO/52gJ2CP
MsCWIqKA79nY1Fkxakw5gqIHyhyxfBi91GCa7oKbRaTW0FkBuhZEmmu7I+uhQ3TnYODdQMCU5Qqt
sN7cogJeUab9m1UZKFkYhvfgo/kVD231BPcdSIcLSlKvrd7F3tyCCxdI8EVfXuOyXV8bBrCrl2aP
C/CKXV6PPxwq3JFDtgxS+18OMZtQAIww5XqkfzaKQZENGyjNcNgQJWZKeuV0aqEFXuMK2abvECX5
ZRJENo5NungQBwDcn2nAa2FTjynQY3JhcTm1Yud7xT/gnw2PK7wCyqMdgSVCvWA67CeTzF+UTX5r
cBeneU2X9wG9fIc5O0VLAsQuq4eQiSBVd9hrzUHHE1cT2tMQFtivk7A16b+gFq1p2GwhosUWyEy4
KQocxqpVzdbRqoM3zCuoN1XwXYCBvHZBhpE4Mc8KsaZ3XOo6bidk4Z7boKgOwRS6u3hBH5pt2B/t
5OQvpP/m7cyxxrBM7GdqAgOiEx1T1xkJ8Sb2r0a29GeL69o9aQH+BOy/+OW1o/cnkzeUlk9VSMFf
2eYm03d2PPtbNRZLVK+xigIR9h/5rNESfK7GEMihx3upuRJAt7/58tNB1cJgGNbmF4h19w6II+9R
bmM0d/CiyzqsrsRJK4aqhsGDvS/fnMAMWyBJKG2I8JCCS78UJZQNaRwwSn0CSCpGScmLOIvsLps2
SXeDXgLmbHiSiuY0OEhZUzu+Z6S9PgTzGrFcuqf+hFq1CWOWF+XtmL5hDMdM5GXxPLOF5CmMSeHS
Vx8+SX3LCPIa9xHlkrvhP/L32Xfco0c84tSNiJXbAqWGZHxZEo/NAOtfu6Lu0Eu66sRJtb5Jp7XO
EhP/UHYjxwuDis1OHOZIl5th7tPDi8UXzJoPLZKnEdI76H/EpTJ8a+e3xkfUs1FwHjrjBxfWkTL0
DitXU1Zj8Kg0zXdum3JfJEVzlyv/VigfarLHayNOshpZuoBQe3Bkkb3KW0NM+HZ6RSwrfioHR1qQ
IrsXDdlTDFyzDwdTXsy0NI+rqdzIYj1aBKiFRQaqeM8sp2u2+pg3LIIBGRei0QZI62xR2XkJFOVj
Fewd8o/uKa3uqLMCKBljzJF2kFQ+ckSIAPLPDZUyvGfTDbcRgDnt54poCdFPLACSfcbJVhj8fbPn
JMn2A2sl+CvYisGzIHaLNbZR3Ts90fsmXr/jpnR5BG7pjjrrzolOcpKvFtx2cTOK8sB98tbV2S8Q
mnahO4SHwOHjUj2AAhHD+IL38462LL7YguQdVd48i053EVrv/wN0dLchM29sE7IUqTC/gjlo76g9
pd+82cwduRBSO4BBKzRKGlYjewRgPY3VI4Lw8jE1nAW4sGxPL/23rjP9pvf5QyY7/nZWW3ZsyOFq
B3uaJIG7fCxcwTeeY7InCz/msDoSqkE58LTwRbvkI78G0PBsaKGXMvL1cOEZ3layIEG1l4R4/SZT
jFdshtmPOt7XVGlnCQCvGwD+huiY28F/hFvcvTUuWJ5NmqTJJTSFeybN1+7UsuB8Cme563Kg9jHR
93u7RiNj4V95SMaQB2byQyJB+O/YgSzoWML+2qE4P2JmZFtQ7n+osSR7uNHJo0o7+2gmQHI5BiK5
IlmdkVap41ayOUwOmLl47JMH06lv6PT12W4mur7OHIDdvznq3NjuWUfFsUy8nPOCi7ptmvhZKRKT
id8CTK3hOhY4mUggPa4R151H41M3yGxkB2cGRjTkbXDfT5rXZ+jexjNqILn5H2lnthu5kmXZX0nk
O9GkkUYaG9394LNcComSIkKheCFi5DzP/PpevIXulFwOFyKqkLioxK1yE0mj0eycvdfWEyqGPLVJ
x8+UJFN8YLJrWzIlo0OkkFZxahML7jk/dLyOqyZnsRpaN9qEEcYU2ZbNg5yUv2NFgQYTkNWEmFHD
mQMwk/NqxJdUld+DZeOcV1X/S4m++5HZXbBLiQeDMgeVJdT8fk/hMn/U+ykgQsZqaWzBnY1jdDqO
qU+UqmEQ+ihNrlsHC7Zv4HQzBKwBi0TiSNTtdeNgHZCuNX0mNEtQWPStI5ocrOK28azAS8QxlSbI
h62E49aG8LpDdy91vbgF5RXh0ULQQRbesCH0q6M3WFJFS5EWa5irDR+/mUpLYhZyf4T/BM2ndVOd
HEXDOpYI9He22btXVTaXe81ASdPNWn3gxWMz3VBkb2Mn2gQiU9cp+tgNuzpWo7b7UiIrPDSoZx4q
NZPd2hGuCFQh3lGHHq7AffK6Og3b9UlXn3xDf3BSOWziYrJuZkd+Eb2EJp/yVW1zmhMoLtVDh7/u
JmkzpN0t86OSiLVTrQsPdFViGA5EAk2uhTu2QotFj5WXhGopey7NBF9Lv+kD6VjhZkhMzDjwtjnS
YNBupmZivW+Ka8PFOGB22EdhanbQIPL8AFtLRwjexYdcyuob+1V2OahR4cIkaccSaOntFawtJi6c
IA3dEkfX7Ltl1TrcwLA6yFiLPjCvzCsC3WaAUrODrzBsyPIr8p9sgTDMOm35THgSRuJe65yVwcEU
yaLAeVIjAaGcx+HcMQ3WSvRGY1JjT0rw0WjI0R9MXi6WQMPa2DMmlt6qcV1FfvNU13VzrzdkQAaV
SvbBNBoboGtyg0L3G81/2oEgN28Kvjtbuw2ArpcNMAYM22t0Pc4hjeEKmJ3LYj+Jr93oVDcN3Xs8
R7R+GgMhc4rAe9WTcLQZjOEb+Wr6HvO92qnM6n6RbmQfDTema+TqP4D1Zbsa6uqDO7jfQkehbKsp
HNA4+4nA19jSteF8GqUNJSRYb6ockINYHZFbvU3JTy/20mKHZmALh1sj/Z0zYRC0SPraWKSD7x2X
9K5iFAVvfGlmh04zA0/INnuwOC6iIW9HCvZUpo9Mqh9VS3+izArODSrkQ+T3+nYQOpLSxtBXjqPl
mxFP78qackCFbN/W44xHE1lgse0CvnywrcnmWKBCkRuNe0p3AjUddRiKOFNLtBY0RFc61POIvNjw
KDiBh/q0VWn+WxC3uIH1lH5vp3K4l06nfasG6kOZMFsMidZDxcbylsYaLCrdH7+y23tGamZTa8Uh
QzTquKk76kVDj1ohjoufXByvNDWhFXW5FEw1XShVhs1xTC1r1dRVfR+y7BzCElomaTR0JuinihxH
OyocMlZoYAjccYmMb+UccYTI8NPSRC/XzkiOykr4k3+FGoBYqM6ZkBXzTdNnSDQdqR+IpVA0NU49
H123h3UcquSp9SlYK0GzoUn4NEh9IMYVkuI6jWKkzlR/AeXXDdKc4ZlsSirKSerAGtHB+GMqGcfi
QHtGWycJbsjeMAlOT3OFuwRfhT6QRjTnGCldoqE2bd+apIM3mNXriXAEeozXWFHu4iRRn1ACxesq
r5w98haaAUA+8HN1IaGR09K8oYUWFR2bACT3OGl0pMeO1tzI1q7oOqC2oU9gcdLopjLYqt75Hbhd
H9AjHcflvK8BtsJGhbVGbophooNY+YiWYeNCoYvtqTvaSNYDtoJxkCDir5KaFFpbsbOkQWo8oT16
qm4InOxo+xvFlwZI+MRBS/Y0WyVURm0p+UVukzwPHSotYWtQz0Eaol4L5LEpA0oqSDZ+2sPY/Q5s
OIYWwF8tLX8pKrN7hDjlnuS4afnrst/YDaxNb9LODwXvOfQI2IILylRnKV5HCpR3FgID0j9WsDRX
RU2PUqXWsKlsPdnXqHOvLLZX5Cqyf1s1fHgxwznJoSYSCsopyLNIYWbpXAElOLHrG9pY82ebhIRH
/m+JMGhDbZt1kba1unDC34caCWGi/lPrEGRSkat+JrYZcV5IBIfUiltjLlAEq6ctbZuKL35uymvH
RsTXYGy54lja4zSIm6uko8YDU15tBU07QCKmAzUklkdhJBFBouPOrPAnl/RHAdf3vSY+08TGL2kJ
te9sxz5aPttKvhWYnQwz2JbZVH8AIy639ZxVUCMICnDqCK8bC142muCCJD/i1+wmy2KBglChRoMW
RWur7uDZ2BJFZwC6SBl9tEc/QxcB/zsuzHr4GA9++yyAdsFYpbR0X5kozEhBluu59EEvm0y/OgLw
QjjlZ0UrfOf4dy6WBjZ4SzaJPiN2rTQ0NJID6A3VQUjEWMbQfy690ryzvgZsFL5UecH19Kl+M4S5
9MKMaqyG8v5BL0uca6PrYrtH3IoisqYgL+nq0vnGj4X025GGcW0P2CihlT/P3aKZFNBp9QiLOafI
btu20bPFN3GV9lQqqKtThsXeAhR0sKDTIFiL4IHvodshkdABtC2UVk1jAxLrLs1WAy8SGzn3gySL
BEHMWH/mCGzse/ziOKRJSzlWhsGrEvdsiY14PAi+XmhitfHWobStH8YKNTJpZIlT3hcj1l4fSRWL
EQUyIWq1UmnK+1YqHluGxSZyJSR8mWdPKMs/O63NetNnZCBH5A/bblL/At2L3ImjbwNT1k42czaB
GSO9eOVWuGWnkKVcG2GXtfyh67jS5MOMKgpRXlQ/kREj9qpMh8cklDafFKZdI+ii0j2baSSDl1GR
sK6FQNfOh9tAqmJ2tFMpY1kWoISoyYv93JrqRxG35HIqegOBj1zq3//6H//nf/0Y/2fwq/D+Kw78
XzmHECQCbfO//302vt1UysKEajn8z7//Vb5IiEf6RtZyBL0YYhrQQvvpT39emsJ0hTTp/EihG69/
vrMCi+P2VNxjjf4YzOW6MKavl4d4G6jOENJlo24KW1r6SWg7RTaHznRf3BvzzaQ+45uzE3zL2CEv
j7Pciddx6lyE4biCW2XqJGG/vpSI/Ao5ZW5+X8Z3FC2sMthI1uUueq6wHV4e6+SaTNdhx0+rgpEM
03D1Jaj+xVMxY5oZKc3r+yEQ+VUJCOODY1BoTTteUPL93ONfjKd0ixHRy1nq5DG5vMFQBIr4HqgC
wu7avkdqwtfj8ignc+2/rurFKOL1VcWCKAL6HvG9YfxcABnAkS8PsNyWF4/ozQDm6wFYWEfqXAxQ
+wiTnE9G/1D370wDY7kXp4OYpiFcXTCfTevk2RQkFdRYl4N7BE3XSVTcWhpEAg0VHbDtu9EUIGz9
jR+hBTHYcuXq059fpGlaDmc6lys2Ti6ybVWEn44CUhp2myAygcveldOXy4Ocm4AvB1ke5YsJ6MT0
SY3MCO4FtrYmogQwQX3S7rX+4+WBzj0y0+FCUOyZEE1P3qpODm46g8O6ryvnO3yQn7bNeuj295eH
UecemrJZIAgxBsV8ctOMHKt4lJvhfRxhvuxCytCdRR6g8cgS/QE73u8KJ+Kfj2lJy1VSOIoV6mRM
Hk/h2G4c3rv2d1ce4uhjFh2tGmgBCv+ByJHLw527kxYuEhK7HNPW7eXfv3hkTYG3MRiq8B5uoVF/
jGuQWNeXhzj3AltKWCxONuKa0yUwMYaKrZgK7v16p4zHPPb++Pcdy6QCxo+zo9CXWfniEkhWxnWL
dtgjxG1lWB9Fd/vnA1DhA6RrceayT2dbSlKPJhoLvt2whYv/3tpw5v44Ll175rOhLCGXWfji7zdU
6Uyw0F0v7W9vevkXf7xrKJP56wpBy/f1r5PHlBNT4bgeEPdCPg3ZO+/ImXde6YLv9PIBEHzhXv8+
vcPYnGgY3zcYuOIfpo1jHKj3O5+aM/fo1SjLv39xj7DIRvkQ9CxfOGKpeH1z6uTDHz9lhlDChu4r
dUs/+c70BKoiIGSFpMhJEdi/rqtpc3mI8/fqP0Oc3KssaMhWHhkiEEdTQxXCkXbfujeXRznzSivJ
xgz3vs2sdU8/y2ZfVr10mU9LdoP54FdX1ePlIc48DtdZVl+D+cooJ6+cQQzJXLtM2RaOaw04YXf5
98/cKHf55NsW+Qf8vP76cWd6xPG61XnjgDdR2NEJ8YDOMejv7Jje3ioeObwHw3GoMRjq5NUbya8K
RB243vyjTe7Sz13/x28fA0gl+OJz2hHmydsXSJXXMkA3mQc3nDbtP56zijfO5FahmpT8b6/vk6E1
soyIC/UcbTd9kPE7W683t0fpuu7yUbAs20CzdLJJxqOoKNpXwuuKa+uXGK4Ntb38oN9MJEYwbNdW
huJT57gn73WtjX6tTY3llfCprAY09nz35yMIYfAfphMr7Mkt0uxeIe43LLLGKPFix3xnqv7zA692
djxhXjMTr4op1ZsdvuyDHgRvOXth2mEcozYPSIlKlxYdcwBQiSIB8XHQIfdua//gV+9Mgbc7y2V8
2FCma7BREae78F7OFDqzaCYL6MGqxYZSEk6K6xn7grt372rCCn5DSP7ju2rqji0N6XBKM8TJGoNO
13bw94wegiJ8CUn7zgJzZubxq0qXTGpWAOtkMe7SWLMWj4W3INa6D1Zz1MI/3Tbw6vBRNGhosoEU
xske0sdDit5Uh9gpfhpmtDG0X5fvkbH8kSczgxEkUv/lzZdqucgXHy2SpOwxqIaRyQ1Pi+DBDOYo
+pr2Tps984f9LCllSqilUxMcLo999v5hB5LKJViKncXroRGaFfStytGjAP8ZyMSXZLIfTfqjl4c5
8/pyisbAZlO1Y7d6cg+zCa6oNJzJayq950FF9VWapMk7r9jyK6f3cTmku5TSbNM83aNGbqY1PbZj
T0EY1VvWIv2XDlNL6nisp4e/uKQXgy2fphcPDdZdauVlwOvcLASJTYbL4/IIxvL1enM9CJmWT4+j
eBavh6Dvx/tM88XT3UdFU5Q2yr6rnksDYhnsu4ywgIw+RvPOPvzsbWTz4VjLpHxTVQEuNSQC3YIX
dnQQ7d7+OBbDbYKMxCezvEn1d1ams5ND8eHQOfaasCBfXyYhWMh1Onfy0NhT4c5uUDT+zRAuix83
koTH061/OVtGYJfm5A1N+Vuv/aOTqf3lp7U87zcP68UQJ1Oc3UcckMI9eUn7zSAhJMvvRnD5oXx3
Vvyzw3w1lEMFh62bYfNNBHh1csP6UiAXBeTvaTMZAY2fTL8nK3OCVeoa6IITAnowwGyyaExvwcxW
Gy0mXLiQ5P3ilEWvZCPYGEvUORgb523Zg7xTAfmJCH2BRxjsb1dp2ZCPyIKLgwxfQNCZI9A1tL5R
hm0hGBrr1poG494cOzojaa8+FKPqD6kRfDbLZngihHf8ifALTZHm4C4VfR0/2GGSbRvCizcO38K1
IXGUZyr/XnYGNkpTn6FBdkWHqSEZM2T0bpnttKAtrqpotA+BVfertrNn/JhDdu1G07TFuFh8cgiM
WlsVaSBdWGt3oCci9GSY2syitA9FWJYfyLhx97OwcemknXP0+2Y8GAWSeFogNCPdWF8ZmT5s57ii
qE8yUnQtfI0IkIR+ML3v7n7Q6+iO5ji2aCv4XSiK0Y6s07t0pFBcxHTtkPJEK+Qz+OWhy3+IWh2/
8lRVkLYwvQA5+Rab6HotSde+VhNJswKiJGHU/o2De+w2E7n+0GTWTUBtrKRVM+Xj0XLJ9YhcsI5h
XgdXdtBOB5MzjcnXdhfYDnWhWP2kVDhvohgYt6McwgniiMa6TlxIB1N763ZN8iUPUqh3XYLfVOJc
D2AyQQO0R8e4IVP2QVKUXBNY59/HsfvdLABQT0lf9tx6cuVpwuXuQaOZgs8vfHYnGHFgasoviCpo
sbbFQg+s6/l5qmOMXLmBHh1swgANxhXfAchBbBqUcL9GKtCfsQo1+NJqLV5rk+N8EpPIvyOWMj66
qilu6NPmq0q4v2o9b59mE08v9+eRiQFHMWt/ZdqoPc4FmwrmR/RJkYSorlqrI78ymGtsPTIiYwCv
UnGgWvebUBr7YWiGdg10ZNhkagoOeW73695HawFRyrhHhqPwBFVIeF2tab5HZM+tdS2kOlWL4Zvf
uBnqe4dYbSogpLw6oYZZLXU+mNXwGKWpOBSFZlh3pdUF+6gEfjGNQFdDh5yHMctqMhZaa2u0fIvC
ZZLAmYCUOkxeCT2R+xz9SCDvf80DouxDUA4LlsT4hArLtK8QJmW7wYSNP/nc+5UtwuDeobF3S25z
8DGtyq/CKbOnphTPCa50uJoAbHtrJldq0JpdwlOatVHueEjjHffWfTIniO65SoxNZKFVNrOp2CVV
Ro5SglZv1iSk+MWpWUQ0LDk58A+0VRDRW/ezZcDNNDoiaPXAbLbOqDdfA95MpK9OFnywqrbjQtFg
wT7bjNN3J/7e862CP7fqzV9BKmdgjEmyMUhF5SEDem1lB+21ccDBIcZfq8GFlGT7xUZiatu1k4Xh
xhU9sKLI2Jl9XV2Rm4M4LAidTw15mMd+0dGkASxkyG60gxYmwDBjiS4DfB8zKiyEzA4Wko60lji1
CXeZbXzXdTREoPTM6qnpLe273SJ/ma042mBvQVEdpSjNw2ggJwgAeVbnFl1VWLeRjLHfNh1GQvpQ
zaOTms0CulP7LCVUou6c8XfPFuq65qj3vcOfcgWPXK5gVEMCEklG5kEdTAcWHh1rM1DTVO+Nz7GZ
N8V6KtoG3tSYfKfnBxM54tC5NhcOr1vb/dGMK7kvB83ZDqnRP2Hj74jyVqWx0fq+RXsxKJC2JNik
eM+fZEQwSkwn+KPIWjqD8GlWvd2H11iB5f3odyXLtzYegAvBvTc6/bYDm7ZLNa15yGx7uo9TwNFd
q0DJ57O96VRSeL1GKo6GO+/Qdtq8DUo7+dIEQ3aIIQSvx0YiWkhJ4piiojjajU8GEaArnAyGSq/b
zLJuCmLwNpre3kvoYOsYyE6gGT4OqeYnDjd6ZwOGN1B2T1TCiWMLtBETDrr5Hv8iqg2E+Zqbz7fJ
gDtKU8g8E2RRdLnn6ENTKUK8XKsHCzY6qwJ18gqPaI5suwCwGzZkW9QVbkqfP+oGF2q3i+BIfJhF
4+71QkEwLwHcVCnpU/Abi00oJ+sQBLqxIzbP3Y4EPqwrRLtf+eqSkhLG0RaBIwnpGlRjmB3xtkyY
031hgZhZoPCjTVd70IArhaPhQtXtUkSDxBzbtE1XZhvWXq2C+qGM0TOh0iYEtcOzDx+dRmCQjJ8J
53QIZmvnlbKVfuuHBF+ZXaxfJS5RiSWJvFuSI8YjTD/CpeEu7Gr65buG5f+qTnDLa3ViXwFhjx+B
eg1rrcGSQoG/2iB7a9dN4oitE/Y2DcjO2GsT3EFskyAsUMcGG2xRiENJkbpJJ6UdRMI/JPxL3B0R
QTgFKR/QxPTnSUvqo+2OBlGx4A+b2A32ZlOVD3WRlldZPXefqhoAsDEhpKwbMkn4nKVbTAjtt2Rx
do9qqlYucLRVjG5rn3cCeV/M3VoJF5OJTOEzJqWbX6UCIINjFtV1uYRiwKSKDhAA0MrZUftoIfX8
EdtEvve109PFRW2JYhsi4tz9LCSs5tbh6I2XN0LUXRjXvLP+mrqq2KE5Cvfo71m8W1Ic097nLfPV
os5oIaVmFRTUObWuEEf1t5x1bFAXtjsNgOL8eIfC+jGJg/I49h2BX1BnF29hCO8HlEfZ6faxDBYr
byadleoFrAITO76N0mmjgWO+poeteJBA3M2xZKcd5M9JTl67Dy5nQfz6u8py1G5QkFN1HWT6lMMJ
TWVXokOSgM5GpIa4N3+ouf+BNNR57nvfYMcesebhH0YXUKDgsEm2mCKMPW0NYxLVfPCh0YgQNJMO
yf+M/0rIrt0naQ4rG6ImZhX4b6BlHcyLBf5aguBv2BYwB3EMrsYuhOhe9C6Y2+YexRL4I8MRkLCr
Wu4jH34OGnVrAcvytYmx8mzAF7OJQCn6MFoEe6AeJZLBcGd0QD1k1Er0A+7DZNz6TRMdclyA3hyn
/qFouuY2w/650erWvuVFmrZjvIixmkS/rfMCIRQmk12MNXiPbZxokCqGtZSlsFWp+oA1SVofZn7n
dI+TCH6luGZTU95VbDC3uPSGJxtF/LQu0B2SPT41nlF1CV7dNvnizjbg0NidN4Me/kiMBNOPNgC4
9gm3yCvXXDcLHUkIh62AxFHR1r6+FQoES9U32IJnNW5buEhrH5LQti+tYBdraPvmarAOrtG121Qj
gDXlZAshsHj+B7ESwq25U9Ycb0wMoYiI6N5zjFFE+whzG0BA2YbGFG1tGYR4nY1SyD0WkLnf1QN6
SIARROqFwRP+Z4Qq+LOf2UegM7HoxnqhFfc3sqrilHTguATqJC1tTy+428TgmI4SUtStGzg/YQWD
5SqY9JZfhruxQ3/fDYEC6jfw3cn4DoK/tLdT3LdXji66R6Sr4c7BqvdsitS5oePTfnRaLT02TTF7
thZEBNNDKy+u62CW+D0WflTcNDP77bSK7xq0z6tQzOMavQwsoqaKt+lE671IZeI1huE8sDXDeO6X
6Y7MGvsmH3v1CU8KSETcdd1xHElwRjynDxWeEj/6lfZ551makz2mgZNct1WP6iheDOSDQlfVhna5
rtji7f2i1Xbu4hyGKYkicDYJI4Hne0hBuhwKl1xuK3G+Umhoj0Rq0PLDD/EZiUV800PtWSXZUlab
+uhTGEPvG02Mu8RUAFevKv2jEmXkiUCL1omMQs5DVQcqByZ/mGXVxz4Fxi1nIkLdkn06QR4guajQ
H0MgHNsiKJ+0BilbHtvZzYINuhYRgV5Am4JDKc3qTiIFfnQQlF3hU2CqLPlRlYx/8/8FtWQwOyDF
vJsynPq9m7OWct6qPESsbO1rSMnIwAd/GxJSzrkFWIY2oH1B7oti0OKgkYXBQEKZFDu7lvqdy4v9
sdXtYhuGPl7ieAhJXMrAQ45Vf60nsNUnG55UZGXtg5Ug5TE5hgNF6ppdDeRDQfXKm/Fz4lvapgN1
BeIPMCWZs/0tgiV87CyHax3qz06I1NqhmpVrs9GHfSixrvlt/stPahD/dl8dizoybguh4HjqzWa0
dURfM6G0HAXaG9MI229pDhZUjyoTpwv4LjIqiW4diA3oizE5hjoOuaANiQic9X1oaEBygVprs5iP
A31RpJtxddRcVNemxOsdzEELl51eAzVxsRnbOrvGcgbnBC4ySn+U50YZ46SMXXcHOpzPel00H8Ho
/YyjVt3pJsscmUDsW4ZKo/cN2JJ8S+I3ayOj7+93G9HWRMdluXVt5C5RLp3+y17CwUVXk3w0miNO
7RieI8az3Sz9fhfSkFq77P5IQSimrY38cyFh21ttJPw6kMSIRamKf1uI29eDGWh3FWL5I7LEbJcE
g76mbQrNC1vfiiVcg5DKhyGSTb4f9JZdqJuKo3JVDatdzgcNTN0qTBB36UsCS0KK91WPveJ6VGGJ
OoqwQhkF5XNbxdNWH3z/ahZ9tp71FPmmmJJvejjj+KmN8QYk8u8pTtJPlqlxL2XyeXAbbVd0/o+u
abLH2oxLr039ETKvEF4BkIBsHVbkXtj5np04ll3DEBsKIyi7w8IkpYRKNvI/AmfsSjt2QYS+iZKJ
fqtTzMX4MrSEfuS3oTHgNdXRPQXupN1ZLVUJO7aKawr1xYfeiof7DHzYJ9kaj3ObOdju9Mx9RCh1
Z/a40uAIE+GXpEj/yY4PvTAZnt0wHAmfBWsXW/5vsEHdtSPRu4m+QmXHJ2sdhShoC7vuzfWsBhJu
RdasofWzN0OtrTvw5INhk8ToXquF7437AjBRg97Nj2R5bVaGvu9znajFUvWkSAEpgzj5GaGUOqCq
zX8n/QShcoIE2pshnh4JvHOc6urObmFttiDpJXgbY36w4QVf2R2RgWx59T1Umd91mrgH0CPJZiSL
YIVLC/SWmJ1dphk3ITzVtQpK3cPVudxCZ7pqSdPZRGbyDYNetE85fYG+TTuqChi+U4PKU55rbLk5
gskj0o/xUzHaAPJn9HMA7KELa1r95I+RfbR5N/YR8GDOiKnmaeyniPch2ExVFXWtPjPAuxLK2Gtk
DYSFLFAwJ9aGo6tPPIoS+LpHsuhbhyBoWGkhuwsHvCK0ZLYB0PkjRPDbnBrxKuiqXyrqEBTyih80
CglbSFUo5Mda285lWQJR5j3QkpEcGp0ZBa52WAnYKx9UN6bY+Oro8+UC4psy6FLVc+ERAS0yXHVa
Bq3HwZYzsH6vM65scTMX7xQOz/2+om7ILxvsD8yTJl2OQt9GWTR7bXc7xleheKcV887vWye92MF3
NGVE/L57lwK+GNaXb8+bTgW3h84VmwWamBQ+T+qrmNb4xo3+7A0gqkz8E/puist3+rznruHlICd9
3kZmcrB7BiH0Hndm/N/8+ZNH4KKtazBZzJ5DzbG4r4Lny/fo7J+/9MGEcqExn2o4YK1OdkL5ycua
r15jfvvjX8eAqSMAAuBjANt/Xaf366HV6t7WPa0WX8VilhnTP23COlB56HbQi3KZqac9yoJddFI2
BNP6enZHp4z2A5mFly/jzERiDKQbtKE4i1gnD4FGi2tGeSc9w70zGq/OKVV8vDyEfdoLWC4DZapj
AXw1EY++vlOdVQDX1QkT7vhGNsJ5lPB2Uzf96gBdfWdOLVPypBmAglMsA9qIR087eBOVxgrwm+QD
OR6SrD/OfndvucZH0QQ/9KmjHjm+Ixw5M80Y0rbIg2JMaZ/0H/RSG1VsVdIrApKvjmHw8/LtW57A
6SWhIuAdR02FquOkaZwCjpc+CQeeyH/C7oBCsKKYusLJstINykDhO7fwbaON50XfH2ESwzrcnNfP
S8KKSvNQt728d4xtJXyiveBuSt/eD2SJQk6hZpt/HE1tO+Sl/87Kdu52Luua4qYikznVNlDWbTUM
CraHkmU9DceYzJ7LN/S9EU4aiT3f9HDANusFiLsypqTz8fIA5ya8bS0KWdYexNgn71TBZllRTWJG
YM2gyTJYtHBgBAEJ+dObtUhNTG4XClnpIi14/agmg33/4HSm11BDw9qhUci9fC3nhBq6jtIRkd2i
dzydfvEsar2tauHhq+UKcFF7eY2LsjzOROjIrHnSiOzWfWvfuPk+pKBnjb8u/w1vHhiaA2R4/79f
efIdYket4IrRTFxcqe5iY7DemfPnRmBDyOuLmFDw4F7fR8if2KxwFnv/FLewHmHN794Tmr99sVAc
mRYTQ0c9wZfjdKWYKquqQNoQDeoEOSKzf2J+asUZ1m0aMFcYF1Ns4NdAJaJPhR2pnTnk3y/fzOVS
Xi0nyx+BxAGYNWo9R578EZkW5LHTpWgcONU7UMkUKdCC0D5QbOse2PNfDMcoQKBN+fYjHDdU6zrb
HDyZi61ZfBm7BjtYs266J6t4R+74ZqVcLg3VmJKOYsKcTlWnNomDwo/njaP+WchgV9vwniS9Fz6c
gEXkkG8iO/1hEFt9+SrPjoxbATEW+7E3euDBAtvkG8bggfBbDZhJBd1SO7/yzRujv29w4RHT9c4y
9uZTx9VaCKeYs67Oy3myTIe9tOmUqMGzRDFv8im7tTPi9Qp4Rwobz8Truc0ERK3Ll3puWOlYNuuO
oZZp9PpVsZqmI1DRHT3JqpbZeyxtwO0FJzVjw38tynce6plXExkdEjFEFnzQT3cPqTtyNnRM5mtA
dZ0613tiumW5P30hkPfTP2KTpdMpfn1BZgpQF2YM7z7HRLWQcGCrp5h/L9+3s9dB64gvGsJf63Sj
xSuAckA0ozdbzmac5R0wlqu/GYL1C7U4m97TQ0E4aVTt6370krLo7idFbZQddvB4eZRzE8Bhv+ss
YABkOCdrJeThWkqtGD2mJF29g6yXFtGxJNOkk3AJni8P9+ZjyjR/OdzJ4k/oRz+RyzRCfkCVMGL4
/zi59m6Of1we59wr7Ag+1w67RgOV7utp0OmlGwZkfXoUax6kX7IIT89xaX12YLYJ7IUg/W8zxNTv
zIuzXwXeJ5M9qw7i9fSFKtI+TUMVTx65DSvAANQ2qq2UDbWnn5X7qWC3FZjfrfcMQuemPRY0Ng/Q
jd4KIDXNlW0TGWgR508G+3BZ/y61n5fv6bnNg9QdpiISS6b8qRTWhirZlMM8egEGZVZggRZFS+86
n6hQp1kZ872dH0ydKMDf2nD15yYolmJWZf5pcfyDPff6mVoDdF4z0oVXQW3OKGMGUXi4fIlnXutX
Qyy3+YXwTbXVUomdhaeIbB8zoKr3lwc4871+NcDJFq/GF9rJkGswYpoh5i7sroYS1UX83Il3tgZn
r8U0bL6edCZ042Rp12dLmDG9Ls8BHOJ/e0+Q+M7Pi5OSyJi4M0TdlJ9flQLQLbCTy7fqzJQmZJbd
8LL+sTE++SJGvUVjJjKoucCmJq67Mz5VCF+OyWDId75KxvJbJ18NR1cUF1DxcoD+59+/eO4T8aqz
UegzWn4XCMWzRUKjFu3C4rMV/lTz0gWqDgqtlvVOUeDM8vtqYPF6wsUyMYNRdrMHHfARPfE2NJ/8
wWtFs5mjQ5e+oxU8tzwxHr4FJgZS8FMLXqnlJvvUZvZKEXy3E/17KcotvRmK6SEe+Tjf65HzY/ar
G7NHwnH5iZ6ZMg4NLGogWIhwzp7MyM4tpco6xJcCmwwE+3e+Le/8vHsyI3vA41Mo+HnOwSvyo1v1
+y/+frb8nKCQ4nJ8ev2wgiZqYjV0k5cF2mc4fuy4A9hOlwdZfuR0KuKU+H+DmCdX0fbEVLhDhUKV
FIUVCuaHPJGfqEP/HEMK+Lr+rLlzvMrVuL888Ln3zQAGrHgLsEi+qdHWlMMNP0ZD33wBHme3e9qD
l4c48/V3Xg6xPMEXr5nV2PbYN9nsRc7G+lYb26w+NPKdOX52Gtg4my1iOgx2ma8HAc8gzAZKsWfO
IKvX+Xv36fxF/Of3T15Zf9L0UgZ4HUCd9u4+MHZDexDv1aHOP43/jHKygWlaNXV5zyhmtdXJ//kC
MObywzg7wj8bWI6xxptaYWFPbQJ2dBH1oltPFcxm0dwatdz+t8aRJxOajMcGQtQ0eZJz3Cja24DO
7EqGjfc343BmQzXscFw82cn6eYNkDbKKJ4sPORrgxkNycXmIs1NL/WeIk92rG9QkYkDs8QK0Ow14
eBm/81DOTi62jcriyItT+WTyarTyiwbmiZewfcyBaxFquSGjboBQ/OfXwkJMcVBInWLM8pe8eBcT
zNCAzEgDSygIoiZ75+fPza6XP3/yNFIOrW6GUhOhvbMRv3o0ptZfrCbsd1ms8FzyOVv+hBdXMDWa
GRFKr3thRY70OrhCVAEK8i9uE8VuSnNESGB8fT2IAx01Blo9e2pGdaO3cC2U/HR5jHMPnYoYlksK
jJQbTu6VIhcSRXegewrithtDBoN2EbkAneLd5ZHOTWC+/OziqVu5HI9eXw2CUAoQ2kSTplb93khF
tgkwFfxpDV3x+7rEx0u6GMK9k0msO5q0tYjd1NDsyI2f33kk524Xz8KQWKnpJp4iHuyMdr8/y9mb
TLSQQbVOnQVTc7Dbd7aFywQ6/RRTlIGJwzES0MfJsxdNLq1w8EePJvWqT/4vaWe227jVROsnIsB5
uJVky7Ppdnfc7huiR87zzKc/HzvnnEhbhAj5RyMJkCAs7al27apVa33PwKxk6cqTY8WI6B6B1NZa
C12Nm+VI2JRvnU5SZC1dsWiEZ9PchqUzY8IOI1bPOkKVgRVBRU76g61N2bxevrmYKDrw5tTrSb+V
Sr4uokVvcG1wr3eQ1ap7z2//nDcy/9KTNTkwIuxgr7RgQ0S1xp31e5LyPaOMXmjvrIyTf8QUFUFd
VagInTxAeh0ZpMkCyR4NsLuqcnWP8NZLl0+PRWR+qYD1nh/a0uGkuV4hbwWMVxNdTZFUehWXOi1R
BsTXCg9DbcUpL56c/yxYwlWM3rVW04U/uo61jxANSx5nqNtaAKYs7jZyewpOgFhbE65Jr8uKAgot
cnC0qxBZPPYo2SdJ/eajS3zvtSXYEJBsZI5T+yusVTAwU9RHU2yARQpaMoi/dtCvtfvz87vw1iLv
SFxIokRnSYWfJdXg49Uhxs1235Lkm1K9mOGO1DzdgSm8EueNLcyBTfaJ2iWVHFTatGNPq1nI9FYW
5eqOLiHu4E2j40MgjDxvZmHP4GbnkjjkHBrsEsdmVABmljfxnstQ9XAc2lMuj6Yx4JCBZBB0o8/j
PLhkK1+no6YwCdkBHBn3iOiuTNTCqlgGxUFwD2TMIMg4NtDliRJLLcWaIq1+pEr4aEA3TF8VYmoN
ZbeNk8rdvszSHxdP3JFZwY+MftGD5glGtzKgOy+Dq9UmSmVhbf7td+c0Uzr8+xY/mDoLsmoH/lda
X1PEX7MGQBwk2Ok1TyDzXh6V+l7qQucJiD09HfCobVCiT6/QCoSrAJ6sva/mJfyievR+fugLW5Pf
NTto9p2O7OvxjCOlmiOayoxH/X3wFQ0EObj6gAWINuCMsSD6EUtjYUDPXAjJj6sAdo3tCkDxlxwh
5vNWlryZKdsG2Ui6BWk9Px4HlKiJ3jncnAmsnNkEZrW6rRsaO6yVLbpmSNgrvo2USBdhyBsBiMj5
DgzW85AO8Ps4+tv5QS0dBxgfeMCQhwKwJxzoPvQnblG6OTMJpel+vModCZE4ADUIQG6SHo5uOfx2
3ubS+OZ1oqsYV3VSzPBLdA3tip7LxHvO9Rc7kdE/2EqruXGVBRHv7gM7YqgjO2OkViOxdDxku5yO
pxrkmzNIcEb/YyX3Wk7eiwMf3UG1d1ugIHt+mEtTe2heCEvTEVpJwHr4SmVXj9tqesvrO8XYoS4n
WzfnbS2dfaIUJpOIi1ZjYW+G8YA+TqvyfK+ggil0ZGpHIKvnjSwOiPqoYmoAirgEjg8AMsoWsh2s
Gy/ibq9J0vQA5aGHYh46Sh1coFeR3sevdRqskbgsWiacJACH7M8WbwUtoZ0PHTjSlvVNpTbbimrO
pH4Okf9zTFexVh4UC0Ef7y+LqjNFyvmxdzzQaubtapHIdA3phZRLOl4X1T3zal7MhWLLPFeIj2kP
n3mOhNOnN+ZAX28ku3RXbKfqF+0WTfDP+VVb2Bp0vbMtYHagXVufT+PBtVDLKJWNIJ7dfPrsTddG
f/uB70NHMD/AeN+LjAtF7qdKN5SKWyM6Nm5Ke8UbLv7+g+8Lv1+elUlaLVFcFVbYGCLv8mKk4rwK
JpwR5KlNaOKEC0omK5Umoya7MlI+6m4CM3v5FEHXB1HJzLB44vAKu+7TVLMU134cUXiU6LA6b2A+
eYKnY6vOn+buB9UpRE0k1JLa0zvV1ZPY2rVOeuuhoyX1LdLWxk1lNPG26p2Jpsv463nLC74cGirQ
a3PdEyCB4BPaLJYzaYZhoivQ91vzH8m56rJPHzECfs1CpRp0mbBAyMYpEeJ1MpLVSIok43jbelDM
IjH0xdTS/QeMHYTtgjG9R6pABsHmtrX5qW2j17llcYMI0DOUvCsDW9rbh9GusLc16L8dq9EmVy+v
zf6u+X1+KAuRF4k9kz1NvG5BFHZ89Ieqt5rRo6QVvSOia2uuV69cCYsDgA5Q4ZFDCVpMfjtWH0wR
bNMUMH8V2cZI1o7OPNvHOxsWF41HDRl2/il6F0VFWwouIesZnvFd5t/5zteQ7mSk6HbDxaR2gIww
pukAgcgoiX4gR/EHBZbRfM6Vu/A+9C5+2hx/fr7kDhxx2EMYgRir+Zw92LNc8MpSLJTLwUjhX2bo
IMU28ec7xWjSyNwYzzSsBBW8CNNz68OCXd4qxm2hyjuz+aXM7cDSvUKrpDJ8vnS3HdsXxueMY05D
WG88S86XknbdKrxrU2XF051uaYzMzFikYcEviUCLzumzcooZpBJ+QroFNedNbL2cH8hfqJe46SyN
biPwWNxpIhQMBVJZjgi2nsnNl9dVl5pQ3/ua8Rq0YfTGLNPQmaefnBG9u7ZQNUKeIgw2Epo1SFIW
9JY3Tn2PvlT1BFSU6uPkReFbK7X2vtGH9l4PA9+F7zm9nSI/3Rt+Fe8LDYgbcllaSO+z2txw6dXj
zsjG4W4gSrlBnAewKXiI27Frku9dGfovVJ4Qe49s5S2eBunNHw2oEsegcLsArsy2mhLEShPg9/4U
b7JIibdWOiJyFbdKtsfFdTRsTcVTRPce4Fxd+zJEzmuTN39QD1Q3Etri9IBNIcKn5MGC22oc/fd8
tKd7ONvbWzQSkb1OutL8M4Al+52oo7Q7vxKn7sUEYGIaMxMaBKpieUKVusDM0kB9DtRdqcEGurKb
1r6vCkcSgb+6Rrj4uRlfU/1NN76f//2n3uv49wsOuOkUlNd1SXnuk1B2ETWsHxVS4RDDyJ1GX02g
hk9QRZYrDHhLh2S+Kv9yT+onl7KV0XYlpwaHpHxOaB+lq/tiAk185YEJ8W2l1V6VBQUmHLQr6Zu6
vnTi5s/DNDu38GgnN36eswGH1jefZbm/RuN1Kn8XabPRvTufdsTztk43wbEtwW8NZaMnfoWtsbP3
PjRXprrimhcsACyBqo70JFGauI2V3M+0kuzds9JdF1fIMp0fwGkMRtjK5TibIAUosmhafkGW1Vfs
Z2V4bXmjlMYMjrpBJ/a8naVhwFdLiAll58xEeXxa0Br1S0np7OdQ/tbdZ/bX859fGgbjoA2ZUBZo
qhB4URWRisB3zGcFftyXwZ4g8jBK6fOUaP2T0cnJCjeXOp/uYzevw6I9s/gBuwUFK8SuXtv6HZI/
GeCysnzpi/FWsWmVvqrCeILHyJbhb8rebbmIr/oprp8sFEw3UZYhrdhA6yajaHdX27XzmuPZYYk3
k/J6rPSMybetrVao8XcDHOTLzIGwzaW8/Xx+wk6P+XwRQisGeGMuTgm/30+UppPSKX2GPUA2ug2V
nU11cU1Kx4VxQOyZjvmkyh0QDOt0dkbPllxuJ/CFtYlCm7E7P5LTnTVbIVlCGLkQ5WVVkKsRMqHP
UoeiT7Dtp7WbZGmu5rQy9U56EU5ae1CqGwddzuJnLZU3hgUDgNxu+uHP5eOAPJ+XisJLmAff8QkZ
8tGg5pknzyNCHS/jGk/16TMPpOfB5+dpPIggI6Xpg97g857xPoVXUvMAq8ZL2aAuslfKi92ibs78
bjTUklI6WXmKUMg8DewuNUseLbq8Ia67dLbg/LVICFPt1ijcCmkWqEktJKny+rlQd7W0z/MVvzj7
o+PzzfcpIzggOE26QYXzEepyEDpaVD8rah09drIdfJaJKO5iw6weELjsbzVJtjZD0K81kp3u59ny
jHIwVcBbYige6AVazk1ZPze/umQTffnAvB18XfDD8hhD0xFV9XOJdqDZ3HYfSFhQIqFthrqqA4Wr
2PzoxAlkFri85wHiArSD0M28fAi4LFaFdB4zJRwUzVf0TNFZ+rF6krwHGfmSFQNz6kxYfNUkV0ln
k62wjWeHcHBWlFaFfMGeQztsXflZb2y9Cl6mrZyklnPjI3X/medxvqWRV98WEo8zJPq6ksqZN4ao
qcPE+z33nGrbyF615WR/YccoqKb4nUy3jdleS5SfX+JOtdHjCOzr0kkQxVNHFFETiJUGTX31+8Z4
sj1DuomCDMAj3PbTl8Ex0R5RctW/qWmnKSCWQ+odSejpvlfL/kuKwsmmN0MEyrNasqRtXcnjLqsK
6+IHKTNjsMIkVeFCF8+fXAZqOyJ67rYTSpCf7XLl7jg9Bcffn+/fgyUo7ar1ipbvdzSgopWFFMz5
RV6Al2KB/cllPJc+xexAHfhDP0C9Dbz5UwI6w0BQcoCYIIHETHosg2TXl+9jlu7O21Xn7Xm8ucgL
Y5auV5IFJ5lwL7ZHLXEqIF+dtMkR5TIpzpRedBUMb5V3P/l7xfvamd88+vZk/6aHS0OJXu3uy9SA
0rfSbVJb217/MyTDbdpXm6J81Dv3/I88vfGOfqMIT63tvGvMtqndor4qpF1uoS989b+ZEBx4kGgo
4lJedNvkLQ+BDiIVLq84u7VhCJvIIqAKKo1hGNmLmn9LNbSXs5XXxulFMU8VvL1cdDpQW8GhSrR3
dYiz1S7kTP3TmMrSM7KevDcdeImiKUcAtZO+jPBbrWzgv6j1g43E5lFQADFpAicOdXC6x0ekiP3U
V+BPeUH/EWqGNAz2xQhhYh6ao7QZvLF/UmIUiMpWfo+6ON3qnvkiBxEbW+tA9EMHcVuic7JLM/uV
ZEa801ofRrh0au47v/1iJXC6nV90kWL55DfPcfzBsVZg2DCUlOUo9AJyMekNZdN7r1TeHCDsldZt
M4RgHX24sVPjAWjZtp3U2/O/QfAsJz9BeCqMjhcjdcK0ydO7JN1pkBb+bwaEHWF0wSAH8xjbfyAZ
K+OVzwub+t/fT1iN75g3gFhK5lpMmwICm5e8zCC0ekQousXOB8ZwYGSexIN1qiI7aUIZI3AsjiYN
vitecG0Qwt4NYQGsk3kQM+PhtBthcoxW5kl4EjJPFN8ADczySrTwiagW5GHMRpXa8sUkc62Zj2P2
pXa+eHq+Yud0P6kKr3NIeahhgSMShiKrTdBJVRi95PY2RUe5W/n+6VQdf184MlNhNcGQ8f05F2hf
O4g6Zys1y8UhkCoD8G7P6QBhtQcjymLJ8cKXoLF2NW0lQb7yXl4aBLIBc+aV6PYEx5GahRzoZRa+
lPY9AnFZtovTlYhkzYRw7DpfiuFbScOXrt2qOcReBG4XnwrQGwejEB4Fo5XJjRYwCrO+blJYblZO
xdI6HHzfFkq6eaihXm0iCKYnf/w0hXhyxfetzJEYtQ3WaFbQOIY8L9/M4k9XVVt5LWG1ZkO4dO2y
MFQrwUZbbuURIqI7fc17KAtnm4XgyP3LQCCeuRHCxEIqpeDFyuFEVortEN8g1hFlFPe+pMhQN9ot
LMdt8Ls1f0nObzSgg/Y6rurr825yeaz//Q7hbDpaV3vw2gUvk7pr1Ws72JndB0zQE8cNTwvyKT4J
QWl4hJsofIHHVzP3nfdarQH5l0ZxaEI4/lbVdVYcByE3ylaGr6u5QRLx/EQtLdihifknHNwnXqDX
lQSP2UtofVVSpGBvrHJrGvvzVpbOz6EVYTm4DRRfSn3myqOH9aZcUwJYnCiQi2T80E84eXmGxjQi
64q+WC7fwoVYQHqmXH1gCAcmhLXQSGp0daKysxtIx7Z2thI1Lk4RkDodFUAAb7p2vBC1pMRlE5rB
i29uJBna2ZXbanGhD74v/H5HK9qcwkvw0jpP1Nei7MmGsyX8yKE4sCJsJ+jxjbDyjODFSK7V6D7G
49trhTwm4ji6pnJwYELYS6g6m1WVWizEV3SfbHSGo7usXzEyXxjnjAixaI889NRkzBZirddlI0PW
AuOh8b2FQt96geIpyT99YH8dDEu4JY0hUAJK5sHLMF5DrButuea1/SVckZ1Gb5M5zN/XtoAGzAtV
v+ao7nBZxNqRFGaOHVp8f9Yj/p2skYas/HxDeJVqTWRVVcSCTOqm/Gr++J8m3xCuRjVG6BVfG7w0
zZ1RXq929C8ePpuw1wTzQBFE2E5NX9vWiLrbCzUIo4Sw6SmEa1R7+8AoDqwIW2joA6tXK7xgbG+N
FPrZ3fnvL3rZg+8LW6iG4Cj3LTl4qafbzo3S26FfcbIr8yTGWW2uenrdM4IeZAvllXjT9b8L7+vF
46AuAXiZR7pCq5+wl8omBgc5+P5Lk2/KYYuY8NCstGQvbFcVZBgvQZD7MNAIS0E1P9SLoJVowPU2
jvWrlIcVT7swVaoNAz5/sHMibynrnhzzPvHcodd2Y3zvRK9Wf5PC2Hh+suZfKnjCIzvzSA8CBEWT
7I5yt+cm0jdS/lDLv6gOSsWoHAzlNzVfmbj5JJwzJ1wgqu0P8JljTta+ppHrBfsxfY/1B7QRVy7E
09089ySQTqZpAOJPEQ/qwbs0jbEnu4Z5A9O4lT3B7Hx+7k53wWwCPgCI7Odyi3BgTJ9XAxwvipup
W8vXr5pgLUJcsSBiTSc7ier0r4XwfealX5M6WpokqrYUcJF+gXJHWA6lQRMhywbFHX0TTIDxCTH2
Gynv9ucn6nTVgbTpcw8K7zj6a4QTWUTAgAEAKW4O+QcSJnupKn4pXnnVg6wq63bl7CyOih51h9YC
+J/EBN1UDGM61owqlbo7I/Q2diZDGv/z/KBOT44N0IjSOkhg0pDiWwjCaRpiAmKFKhjuo7L/VFtV
sp2y6WfvGffZNL3agbXynD/1CtikQDWvFQ8TETIeBJ1TRX0C6jWFX3iK0+8j3gcVlptKi8MV17C0
+YCm2+TL0eA6ibo1RCD8sQKEnA3/eOk7LZUrBpbW6dDA/AMOfA/ofruYQgzY4x7a0R1U/XIT784v
07IR0na0s1JCNsW7347SyWwc2R31bFdOzXaSPun1ipHlqfrPiBDdx5pWGVEeKK5T3zYTAuYrM7Xy
fUs4QFFmSu3k4cxqkwYhlCsuxNNwy7CxgOqCoYX/8QTUbpgdKEoWxI311zD8mZAe/MAyINSMn6R9
5IQ5AqaMEoSIQSN2CPu97QXmHj1QmMs6zVw5/ouTBY8wQo8Iyp9EY2XfF0onsRi6We8oDG4N7SPL
cWBBuP7RcFb9qbQ5+nLxGkT5K5WyNRCt2Br275IgggM/BWC6k9YlTe77WGosZsxEr1mPuI0D+QEi
6C9SoG0sZdK3flX/ziew9UEQIlaW33iFsqkjaWOWxdX59VvyPJC5Avmgi4QWIGEHqmHbye0AWt3Q
tuU/Ep0DiltOH1g5YyZjBNuvw0YkHCN5HK2u9QzFjbQgvbEHBLzKwlpru1zaHwYI67n1nEtbbJ+K
HQSSZVos3BAlJP8z4c8HtsehAWGu7MLrOq4OxbWih3C4/8hZPfy84NEq3fDjapwUd/JAI+7yi58Z
tOUcTI+wCOXUGR00R4orWTddcZvLK99f3Emgn1Big4VYEwOzthiyOG11BfGvbVPua+fZUR5Q7ji/
XxcX+cCKMElemdI7l2l45DLaKW24+3P++wsVNTr+6W4iCIfQ8iT4CyQjIv4DIRqmbwZq7WaMLoMb
qE9qmD9UyJcajbfrkgE9leeuX8m5L40OIjfYJ8EtgZWZL73Dm7OZ0AGmudG1bQgu/Wx3c350SwGb
hdOhP8sCsy3mqxHxy4tEoWssHnIv3BiyXW0NKW7/GQgWrztVzm4NBHBWHgdLOwN3TaOmAyDyBBuX
RUpbt8A93D4DHdPmyfRo1Cif5Y3R3sG7saZXv2RvbiNCWhQ2zZPm/XCMA63ya25VxdynjX1TI69k
XkfeymwurdahHWEvjiO43nws53F5X6e4ukGe4p/LF2zuhGCx0Kk5CUZLlO8mR4G0wxvzvRFEj9Bf
oNTYDY+JatwjmHR5vpEpOzA4z+3BDkwCJQpsGYNZ/dXo7nKz3BXj507vP+BL6XMFcwn1Cf1YojdS
Ja/sLVmGD6zYts5WnvLd+albWh1AhjQOQNMJqG3+7wcj0aaxIBAdyfmFaGQUiJ9cXkkksEFIljwB
AkiIvB5bQE0x9I1p3td9QeOlW5gKsnQ/zg9jIc49NCLeamPSVFYUYCTv6bfjvXJVpFa7MVT1+iOG
ZjaBGQR40tcZoZEZp/OzwGluaumX19xX/efzJhaWhJuZugvwINiHZCG+iuM0DC0p1txU/+o7v0EG
nf/+wsHnwQvnIQ9fOkbEKyhXmqmSJDpvo/yxqr925T4ODPSEP503s7AkhEswBc7kuVx3wt7tylLJ
Rzpu3RDxDrRsvkLs/wELtBCqtHOpc+B0vLOQRDFG8na0EA/FVZj2j83gXZXVWsPg0kBmEC60lHR2
cCkcmymUSrdHm7tukh7lCYXBKdpWxcrbdmHR6UgEXkG5CPSqmIvIh2zSmok7zcuf5PEp+X35VGkw
GlE/QqSHttHjMZiSg2KmTdtugogXOg5uWjhfJk9e8fWLU8X1RcMzWuYYOzYzopJqD23P1urU/Sh1
13HRfA2DeAU5sBR+0LFt2IpKmy2SHUKMSUNKXJmZj/91HG+W+Bu3WhLe6nVzHSOjuGmi4CbzUVIp
poesyn/SYl5vWggkz8/qQqDAz2AHMqO8HEW47mAGSDE7EbQA3XDdJ4iyGuk/bWS+aV5AKWX8et6c
SMI5P4pMNgj3NRBX8lXCKnbgwb2ka+jypknreiqU6FdbOR2qzI68C8qhuxqdCYlfU0q+Qptk7nJP
B6uXo836AR9CRmtmyAJmf9Jv5ld2BTCZX+IHw4Yuq83oOVs/pV1rrcVRREz+O2hN06DewdAJ1/ho
pEFZoxzrqmbePgZ+/BZLg4/+W9wG+8TM86dE0sw7udLrbeOZ9q6VrA88eTn4PKnh1AJiLPoy00sQ
Bm1pSx3q4Eqzi5dGs1agp0te+dCEcBFnPW0atUZjLSkBwJmPuiPtKh9FNP9CXru/Ezo/P6BsonsB
MN/xIQ0mB/FXJYE2Vtv6wya5kMT07/cJjlgtDoZxcjjjfiJpOEFn2G87/8mSV+Lk+fo7TqIjdTpT
dEHURbuV+Ex2It7InQo5i5IUN4b2LUzkq1J5TX2fjsdP0M+fP3RL64I3m+eJfiUauo9nC+2rwMm8
anTvVevtGs6Pt8u/T3OmgQOhPk5zzPH321KnFhs3o0sDZbMzg6dJfQrXmtMWbhc8h8oNgweZE6jH
RnjEDVbZjYYL04b3Oaq+nB/D8ufnbneueuIwcY7Q/zYlWlwRrPiWGbch5ZPzBhbWnN//n4H5vx9E
qZlWS1WSYQBXsK9U4Mdet3Psz6rRXQ3w23WqvztvcXFINCfT3GPPpU312GIQ2/0oh4lBfvsq9Pfp
ynW/cFGSQTNQt2FcqBEJM9b0XZXVVWMhooPi8bZ7yaIPDODQgjBlcVd0Zm3UlptNv2IKZ6G2htZc
G4Nw2behD/9fXVlu610pypVc7eqVs7FsAXYwGLr5Y82LdLDsmqcZORUOyw3qO1KzefygrvH+LRxv
FuI/E/NPODAhZaU81mTeSPM7m1SavaEef8u+XL6bDq3Mv+LAipHY6lRNDCSUb6xkr64hU+btIvhE
lN0gfFfgrQYpJHzfMfNsaLrEco3gu5nfwXxchN/192q6HCtIZYnKDomKufQjwoCVDKYOO8std0re
a+m3U6w0WC0ux8H3hRUvylYx8beW69ndtpevaoCtnv6rGFdu2+UJ+28cwrI3NYozXcc4emXf6Tde
gK7rtffDaa/OL/zyeGa8NM1iuiymkpCukEYSPqYrGT8S+mLs51jfXthdNV+4LMp/RgRfVXqtmum2
Z7pyY78FqXoDA+T38+OY5+N0g/1nQnjMRaMqh1ovmVDaWO9lF1/7WTeC9l/rj1lyu9yGUPvOAgqq
eLkPuY9YDl3NrpRvxnLnrzFILowD+kZyXvDUElGKD5RyQrJzGDsYmJy9kd62v6y11uaFEVCanJm1
KVLS+ihctaqONnAPjxgdJnf1zzBc2VBLA4ACV7H5SwXdIVwcZik7SFga3IRFB5FCuQ0qiOg/n1/t
0zE4WODmw5fMHHjCGEwIZWS0SlW3HrajtnG62/PfPx3ETN02a8fN7HQnGJUJyWrUnkhP13SdAfO4
ytV47wfmxYccM6g7zJSrRLpivdhGvTavFEl1xwEsjHRtWi+p8tDEe3Wt5ef0mB9bmif0wL8HjSnH
eYUlaXh1yrsU0LwCsBUh0vMTdxoHHduZJ/bATmFGUponDuIY8Hvo2nNbJpuicQct21XVQ3M5Yskh
I8gf9gK7WTwttlPpPvRMqmtZPrsATV//EY28jTp9Oj+upQ13YEhMseRjkdjybMhDxnVov1WAEs9b
OHX4QJUgyUElaEZHiVu6h5UDds3SgGqy3E06+uBq1P8omvg67OIf6tR/PW9vYURgsEjdzq+UU20u
CZa5rlWGwbV661di4mqs6OIyyOxjECKgREoCX6SYU7Rch7BVH9zI+BRc68HKmiwcUoXAyJwfPgSp
mrDXGpQ41cDn89Zb3D5UwWMSr6zJ4hwdWBCiFsNq0yH1oEP24njTNq/jWnC3ZACx2NnP8w/82fFx
kQPbCjU1g8cTCe6iQe3bv1BWiLuXpMCBCSEITn3bHGiJQlKDyLGZdj35waRfybYsJH6wgnKvSX4Q
Wixxqf181NSuZTd19S0K1pm2ycq96e99actxNMYrOPDNtSLHwuxRX0MLEQgej0ZVuGr8rkrjqmlI
dav91q5bGvguvwewQCKdsjdAPxGr6OljrbQa/PSZ/8MOMjB3uy7enz+IC/kjdJhI3qITNuc/bfV4
EySJ5iVtR62mKB5HY7yOvXojZ+ZGTm799tHP75IuvS3yiwNZrFLvIH0/M16I+VwSvXaAXPnk1jFK
lVP3sy/1KznTv0GQcXEaHFPQaBKRUyEiG348QDU0UkVuc5Kuzk3W/e6VJ+lCRsZ5lx+ZEE5qFBf0
ObUl+dZG2sX9+FjX8cpeWNptNHXz+7mxeXALMUcppUoZSyG5zajzYXlqnlR5jfhx4foksISxg7oN
8Y1YigqyXptmwVxX6p3r1Eme09Lemilk16W38xRkesO6XHGji+OieEBahNahk6MbSxHP/IzV0RqE
zclQ/jq/vxfcNJuJxNFMN8VTQvBxuWl3oVl4o5uHj3IZo5Mbbbrw8qsGPgI+TlgLnFR0pDD823Ht
k9JLoDmJqmmbrj2UFqbpyILgR8d6kqJOwQIrYr+36YoHnf/34/fLzMnk0ENDSgcVK2EDF7Q6qZUh
NW5glHd5GuqbSMlhnB6fykh9sv3S3MSKjqTEWqJnaVx0gpILpWsMknPBiZZDUOVBm7WEUP22Drxt
fzk2iaHxoADITByAEzg+/ppnjno7Bq0rNf3GqB9GaT/0G825Or/Plu6gmQx0pj+mToyvObaTyxKg
CAk7GoxubX4t1+ajLN1UzZ1pTzdKE+ziLNv79kSz6LfzthfCa21OOXDRMo8nGWXqVZPka3GLzMQX
aYq3SXs3tiDbksvBUczlgSHhrhi1Zk6YJ607mRrUrfkmSiCnPz+YpR2hwYFE867My0TETVMeCq2o
SHo3Td6kGCjbylldmixCTrhoCHkAHAuONFHbwS9iSnxlal83+FKlNW8130bMYMW1zTtLPFTz1Q15
O6W4E7YaWEYNWGKzzu3rT5PfX8XFd1+ieOH512Hxfn7WltwcjxCwuLx+ZxzB8e7T9dTUs4bdpwbW
jTnAgpJG+S9JllfChYUrgtLFf3aEHTDVndJDKN+64R/Trx+rn9q3ps8fy58f2AUk6iyubQXchSm4
7SaP0kQrhsaNux0scWuiPEvTNbMQUilB81ITe036OEy7rK5btx0Td6A30SurT5a91mawtJdBdbDN
ZHwPeZvjVTEBKqh9anJe4mD321fW4MtLbpukJpw+bGYKrOKq52Gi9KHXunLm5tEfvXsjgFfah4Le
uOibtcaqsXR02Mp/pcxhlhezm7akVVmS4Ge8Gv244L0qfqYTheO1dIFIfDrHUzNT4P83NM/rwTve
6altq/VsKH3S6minZ8PDNHk3mll8KbUWBpbmWY/z6xTGiK2e/Ip8c8cir+zBhTI6P8Mkr85DdaYs
EK6OWi7sqZG5nDK1fDSa5rEPM6q48rYyTMDoza5JU9j044e6y5wNsNGb0NY+nz/Yi3OOr6IYQghz
8jAvesWp8pYDp7b6Jk1u7O7Fsr7m3pqy3l8PIXor25lxCUC3yMcKe6kzE2OQPDyI0SNI7Gf3+Th8
LvqObtSq38ijuUsjfRdmb3bj/xhaFL+MFGHrKdtWsv1TlRHpyoen1qakqczkp8mzlSpXtbzG7LB0
dMH90LqhozbNC+J4b7SZT8k9ZEIS8yYvH2I68u34cmDZTIk4Jw4g4yMFJ6w8WVzHALQ5urr8mCl7
5fv5RV3wC6SNKNsAKoMJWYwXc0SyWxjFBjR+603xZoyXg4x5MOLeuESBaJrWPIkHB2iCh9QzMn5/
HofbknzYKqHYguvRkYUl4PmbYhEbXFI59gu57AdXSrStZaeko1+a8admfA7kH954b5evH5izA4Pz
QTkYkl/kTmx7vPFL6UGq1Y2dfv2IAZK6OB7WXfRu1DihffPlWcn8qnJ2wwc2Lq9QUM1EuiCYLGEA
pV4ZI0xhnetbzubJVr8EykrVdCHgwAI711IByfPYEaZIbezcKuUOzYjoqzQ5183UhBsHYGSc18Gm
M9bUjhec06HBv7mFgzXR9TBuwkrpXAvFj2S4hsN4W4SvcnP5E/7IjuCbhjy26goqbDe2nUd5tO+q
oP0cONX1+R2wNhwhuKmUXs2yfmKFehJu6pNZfc6698G6Om9m6fQbqFBwr8zqiWLmUDXLQGlrIlCk
vCfjwatXrowFD0kPDTyF1Fmo5Yhgtnzqo6IMWhTZx25Tq0BYgH7U75cPYtbtQHGJOEoWKWpNffy/
xzGbQpQsP+X5SnViaZZI6ZGPJr7RAeQcb2YnKCo56avebQPCyzrYX/77Dz8vBJiVrbVRPtW9Ww67
ydrGaxHm0lk8/L5wFuUQnN3U831bR95142V7Rbkriqt+reS8Ykhkheur3FQiGqddrd5VCZJoL864
TQwyoCuvzGVD9N44PG5PSwSZ3RiSHeS9a8JM6+jh1keULbY+yZCSD+3K9lraw2io8HJC3+SU6bPP
Jf59OLD603sRv9ryQ6GvOJV5BYSAh/fF/zchThxdC/Xg2F3vTnW4jznnDU2a2yq/T4oH0ww3/dqW
WHIvhwYFL1ZlulLHEwbN7nua3PfhQ16+J2uXwPLMzaIa1BBPmUql0dLBysq9KzlcyrQv6QEcv7Sc
fOD8cNn8PzPC+aHG7SVggdl2+W6q9b0jrWUjF9eHPg/yUfTp01B/7AAg4FeGyscBlJXc38ddVz46
DfR9nlpl99ZgKWTZ5O7GqkfnJohH4+b8AJfmkeCf1CTo7FMiP2OMye8PdFXm3qsi32nDDmbI/83E
vGEOrs86pxsagK7sKvn7GPs7xXl1aJU4b2TJj/5FMwJoVE9x5uZQZmZaqxQRrPd618oroexS/QBk
L23H8yzRyCLsatvrR6+YWvrcQegZ5QYFhax9GJOfoxFtcvO7Djm+Fa6Bq+btJR5ear2ORWYFbyTW
D0od1QVbGxS3Vd47u7oqlP66UO+dbAcn7LaBP/v8LC7tBtLvM1U6fz/JU+ZagBaHOslu4zuI4uhj
8jSYevc8FdIasbXIYj6/fumyxY4BhQR0QPNvOdwWEhBneaDsY3fjdV1Dzv5CeeGaVPbWqHaNMm0T
HL3W15uKZLaEQoR8Z8Ko319lqbfRlR9F/9BkP+WWbqX4tizXlAKUpZNJ081cjiD6P0l12oUzZpVG
a9Sk773G2uae8qy15pZnOlSRD3q4p7eWSBjVvu+GfhuXLziLrT4QhmgvXXdLALQrkrUUucjh+u+8
mbg8kpTyTEgjzJuVQeOa0A1E1kBPH5zQ3jTyjSz1L2n+Q8qiF7O9Ko18k1oPQ/kY5j+mIAVK3G2K
qdp7mnPXtsVGqnxUk5/7Nnqxa2Xr1/1KkL68vEzfDLugVVZM1dVxhr6pwvKW0T+OHWzG6UluPk1l
eY2YzLZASSb1rpzhT2pc69lDqt0VmRsMAY//bKcq1VWVmFvDQiYk9zZUBV7M6OXivT63WMx1gFnl
8W/v8cH+8yq7H7yUXouursdPI7TGD7PcwZWZjWsIioVjTH6FNqM5FAa7LyxZ5HeSUdUsWSHVxUNc
I8w2RN14939Iu9IeOXVg+4uQ2A1fgV5m7xkyM8n9gm5uEsBg9sXw698hee+m283DmtwoihS15KLs
qnK5llPWNLS+M1ftJyfrq5dGcZWbbSZXKaMAFPFs9OBc5bosPbM0ipzOaXSAEmergTY9ttNj0cT7
EUAnc/NRM4y4PKKNKK5CXwCslqDUhZZRs6KsO6XOnT7d/djm5sq1wOoA21/kHhkoqNal6E+zYo5q
piF/U1quX/RZ4qEeuPcxqjM9FmYWSzpMrsyhQE+8ucZaaUd37E4jYBl4nuheoaICAtFAybZdOZ0L
oSUzhejXgvwuOAFLYWjWjbw/afVg+5js4tyh28LwHCV91YdkOmC/ZXVRq5u5YBiihQYZIzEnVbp5
zwzb7E4av29NTAqjd3P52n74gbOwdkZmkdAzNYMH0w06BxmjsALVzLyEf9mWipVTQtIQ2rWEgSAc
ix0/o9DaRl5p2tycyJy89XOdvxTVrPmGG2mftymtbBlawDBuFJ2YS62NoMcOs1FbmRagFNl/A2vs
SWHuTTTmuyHvZXifK1wBRBb1FgtYDIreBa6KdNZIXFs1+v+ey/45z29U8mmbHQkJMa6B/lVCWQkS
mnLbYuJWrT2Osv7iVRo60JtsKO4Sb7o8HIZ8apLWUXVqUzIiNsMGODF5/siimUiUaOV0YBKIs0wT
RSOzKAeYcD+5XVk1SB7vZufGmo/tcOT51+1NW1FVFCegW3opRYfjLMgAiyoEBG3anNyBWcwrO40f
ewXw+xpCN3dll+RHu59TSSHJlR23lswxeszBHeZli70VWqbmiqrrJeoimF/FuUfKk2rvqzEKdOUu
/nDfw0IOGTAUTKFREDH5y1OzIBdmN0blic/GnVn+ZQzGfnsbTaxw4dkuFBBRARQKZguhjvySwqQb
MSo8qurUd/eUeJ0s0H+d1fh5qS/4y0j1I5AtmNRoYkBCjyEN+XCLvpoquqvIE9Fg4J5MJMS6z1n6
FNU3zJFYo2vG4EzocGohgDASYlhq7vNxUvSyOdldlt1gPursO8SRvamu3yMAIoHNW2Y6w/DBDbzc
v5pgCvxoz+Up7rtPuaa/D7rmD0YcRHkWoB4pC5K+CrTamnwXMyG3D+9aqXVU0wFMCFE9C+9vwTZp
ETBbuTqyE84wyNQYICyq93FoMbSLn1ERzZNpsLKO1Zmd3EJ9HRGojGZnt83I8qGCFF6QEOQ8sWwA
X44aO9nsx1S+9CglACDPwewf+vivKjmRD5dQCTzpl8eWVIau4IXFTonhuxrxlI+Ov8Fljl2DfYJY
oCca474vKcxuVbdOBwrlj+Yul5iha+G+XFz4fNo5hZNNWDzT7yYtGKKX7fO4NuGX6wtKm6sRB0A+
zkNxbutPk31k9GhWx20iq9JrI8KHocz4VxM8kth2ldhqDXai5DZu7qfkzrYk1Rcr+7QEvtEcs4yG
spyFz3OXpHCLzKYJO6mAOfUGKhHb9eWRcEctFoqxxJL2hpaYt6Rk7ISB7o1OvDmRxb2ubznYlQWC
9n8pLF9wxgDThwElmYydct3e8xymhSXHipKDZkf308Qk577GEKqykS1EfT5eEII1S9LeLlvkB09d
6XijkWFesr996NfJdhhJxNmXhzxw/q5cbDUqnZFyDo6y6I676ed4ZveR1QMMXr1TOsXv7Pxgav1t
oik7beY+r8uH1O6et79j5SK/+AxhYw1StG6Zqew0W0Pmpyl/Qlnvri27AwHsJHoivqfNLLmSriHL
f/KOXlw4YcB6ucJ6AAK2o7QDO1kDOXE3PyZtek+4u28AYDzNbIe5EQ88mTzNrQKjnf2MUyT56VMC
mGa1yXY1Gsq97Y1Y0UINLgaG/1noLLi6Q/rebe1ZV/OTNjWofDlVcxHklSxDvGLgQcVFstPSliED
gmB1pMQcKEJy1IzdT85dhImc9CUpbL9qMq8bX5rsbZutVYJ4wgFaa2kUF+OE6I9SZjZQdsJ4PjK0
XjLtayRC0+ShMYnXVipCL9nHDRqmQGCMNYZyrLQzKUo5D7SDOTDqY5/vJi1GI74knrN6XL9piL0Z
cYnXYmeDrwTxTicBhfSvdJbNNV2hsuCVojQXTRpLhOvS7DgzwuQ2I8UpLt55/Z6x10x/3T6gFVNz
QUJQwHQ2SaaNVnHq1eN33T1sry5jYPn9zG52UKZIbcBAot/bqMTGZFaF9hJbtnJLXrAg3C7loFPN
qEGk0947lR0MlgEEbfJjGeC1jJCgPXXTNBx3XHGyei8xghh1ntkNM2Tiu5yq4IVd8CNcyGZqG3NW
gIw9936WfSM5xhxamFaZ7JGf2JH8K6kRbMW4M2esD4WdezY7FCNmFpdPbq/4Obxf9V5ls2cr9/WM
OWblF7wG/XEgnutmxykbd45eexyg3cWNzvZ62n2atWk/uzurLjxX/w5kF6/I3nOMLi70AjHAoCZa
EE9qQDHayLG+qcNbVsReRl8m9StHJKgrdZScvLrJg6rJbt8VGYWqIRS01DhcjwdLB47x4ayoliIQ
Wy93rUUle75OYYGi1Rc0AzE6W1pTUdlWVp10jfujgyZOWaXwiiaAh98UBFcxRkP+VJK0OpXapyE6
zNH7aO22lU3GhGAt+m4grtPk1Ulzvur6fVME2+uviP8FCwv9M2Ueukat1Azrj+pDPqKo+Waa93En
0eZFugXpv6AimAzVtnpu6jgKYth3iAR6cXSAL+TZ1V5Rxp3bf/0QV3gSAFIbjcKAzIOPh1zPJVeY
ktA2xpSVz2p1n9aeSg9KfFvZH3siXlERdBpRBZQKj6BSs9s4Qa/dTW/+/WFG4Ncga4qaRQPFp8tV
fHY8Oa/7pLbG4vlrXv41xI1XuI0ni4SIcYSFEYQqEMI0UUd93f1IgS5ltpgs8Jz9TbzvsCgpOTlo
6qVer9ya/SOf/MR92+ZsOYIzkRBpipctcOwMFO46xTOJ+93kvGeVu4t108/LMHI/drFf0RLeizRy
9dlAs/2zgy7SMSOeOdW+JgMtWuVoaSFDKdCC2iKIQzETE8ggCkbhuW8tC+YxUAbX7y0d6Q+JfP/M
Alzt3tLlBURyoPmKbXItLcioduCoI0dylz9ne2Nv/7C6IPc/1eYnC53GQ/+aWDe8mLyUY7qluUvz
J7d8yOMgje7y+Cmfnii/qWUADYLBQnUo/uJJvkAAQ+fFdxvP605RMJr4xRraz43+ahT2j23JkVEQ
TFb3LwWjfC7c039cXTBVQ6O6mOGH72+0bjdmgeLKbg3B5F7t0PL7mU43ka31HG00L0S7z0svTr3c
upPVk4vvoV9UABkGECcUv9piYeqg1bFN29x44V3keBiXd9SjYWcPxrHox38U3d23cfus8/wvjfZ7
btWhm4wIduUH20GHy8BUOCfRB4Hu8VWowsC/C2I72u3FyGFWRhxNrFUS9u67bb/Sj1WaXS0vqKCJ
DFM26li+sXc22/eS99y15GEzl/sEjjs8d9GjqLO0MhJuRS/2fOz5gfKPXfbL52N9xFNRUIx+fjEC
jqxLPESKFr2gyAJzS50/+PylugMXCppZrvpD9aLWKqK25KVBu8ddmUis7NruICuKtAFMAHpXBM3J
TIPG2sSjlz6+nfYN//jZIvMBm2ehpheWT7gKtaq0KqrkcWgbpadDcT6s+DaQyFGhtIBtIaQurG8g
gMBzjPR9SRUEe8tPtfKxgNnP0z0jYArpAN7bGootHOUlxtTm+FDIGnGX/b24EyA9gMnQFjh0G1kH
wenhsY7MYVfGodsfgGWBSvTpg97oTxZQgm6jL2nxex3B9FZqRWdatcpLG39zH3T0eW6b9mvTiN4a
YPejbwG1oldBHLQtdspUWWkICzTF+6z2jPno6h8X1Asq+qUB1pSp6RrDSMO02HWTj9fRNhcrinCx
vuCz51Ocl+2A9bvmpktvlA+2NCyncLG+cAr4cri2qZmG0xtJ9ojlb3/+yiHgugB6JpptXbjRghFN
LSfqZm7kYYkqFdvL74zMU1LJi+DKWYKIImaFTlETswhA6PIM2rrJJ6S18lBF/0nkvEbFfarcoWQD
U5m32VlRC2gEkgVIwGnorhLMEkv7ihDatyFzHlHUnime6UqA+paPFTTvgoRwo9dlQmHV6zbM7DLe
86Jleyee6gc1RZmZm/Vh21rpJxSZZZ4eMdOUcLhGHu8DdcHgQdu/6Ax2xE6arNCbMDdilL3ODQan
I/z/WOmke6KV1R/UOaVHF0UyN8gJDJIKkhVxRxbwN3mB+yJRZ9VUtCbc1/xzpnzePr5F2sS9RcfA
UmIFiBbY5UtBsWpuTXpnNCHX3po5rDt/0nqvHW5cp98pHxzguaiWiwp1YA6h+RvogQI1J2niTkcV
Ythj0IOeOEFtfTekEdsV4V86SXHHL27QFXhs3hWl45RWE0bNfTSkAWffx7FGe8eOyOKma4cDuHC0
4EHVXMwsu9y+Iq3rGkVgTTgm1Utjx7ejZUjutTUF+1ldg1sBaibuWVOkfHZo04SlGw8vkZvoJ9Qv
oVKZKqokN7cmDARFV6glX0ruTOEhF6u0UqlRduFgADaLGJ+VSD+Odlt4HYuDnGhPPCp22wIoDuj4
KRMIyWK45S+DKJgqIy76zlRAlAEUzqtGew/8Ji3/MevJPgb9oR/eR3SxjTMQdtydVqVH5pr7uiMv
21+yttFnHyImi7t6bJJ8xod0GDtnD88ThrOW9fs2kTVjck5E2OK6r9qsok0X9l0wK08ZKvjIQdEM
L1JDmty2Mv1eE1A8mqFvaKABTKtgntMsQ4huAlNqnnhN90yjD2Lj/Dq/MwqCfUIt6aCZrOjCpkbW
YLYsQEfIoP/FWoVfROD6Av0OcSdcNpd6huIMdTQB0h22CuZ13JWz7qcahlJ80YziaEbHFqDzWiur
ZV49rDOqwlUdkZYVxTS3Yc4LhIJvCvMtGm/V+SYbmW/0uVfHsjI+ER3hF6cWGgYX0DcMsxZMZBTl
1G3TpAuLvA1U7YaNX5IItSeHOt6x5GZIuUeV720p43VVUM7oLr+fPZvjdJq0Kk5BNzGf9Kx9j4pG
cpGuKhhwXR30CUBgRJTrpOzaUamiNjTwfrEfWHLoZKj6Yo721/Ytm7dMh0V2Xtw+p1CyFBYl7Bgm
XnDXp+6z3aIn+B7D6H2t/VGSr1r8pAyvSfXIPgiP+5M6MGcAJ45eHANILcImMsWdawO6MPFA7f1O
Btu2dkjn6wu65tBpTGPAF4SG4edo6O4lj8C1C+B8fUHNsqHM8kyjsE4TmnoimpVBbca1h0xG56Nc
CKWX+ZSEyqz+V84EVTOTsaa5A87KeYYRGTxW3mxb3mVvRE8HB4N3D8LW1z2f2uRAnVkFybCPrv3m
tHBxnlPt2zaV6xNCfhwvOEBRwfsmYlyIdpCLCV1mobZXjCHI9THYJnCtRAuBpcPi1yUtiNiMCYkx
rwcQ4O9ddNDVxoPf+wc0lqAWRjLCXTMXJs9sgTnmPANkWxuOxaHOdrl+GGXFFNenATbwSIHTiXf1
1aQVN+bRYCogUTqB3QVqjNtwl8myj6uncUZF0Bemc6PpTaUJMQGDGk8u221v1PUFAS7QlQ5X8+dO
CYfRcwPuc2XhgqgxnQBo0uOB66XH83vWHqf60dFk7tLa8S+e2VKjutbul5VsxoDINpzQH6kYezIy
eOv+NlsSImLDnzYYvJ1y0oZJ9TRbB3cIWk3ibF1bGjwXIQBAKscbGJGnSxGLgDjKBwp9TxHH73ZW
4w82prMFmMSVVhKrts7Ob1qCbVG5k+QYhg0PBSUyOhJJeyqrFV0+99K4XLKzCMqZxlCq8tmuc9ye
U+fTrvJ6gkSSpXt653pNI3uSrngJF/RsMdiVAqh81rF9SfwCFHsvVW7VKvZaLcD8JQJJVPK7mt/y
D2IC4YK7pCu4rzSqOf7AnTS0+yF7Alq66R6kZZtrxuFMOETM9MHqG0D/gwq8PU6/xPQ+aV5wF/2J
lP8rFrbgKlQdpvG5Magkyq3rBgbwwj6Yhb/aLsGQcrtGLShmCoXobdZHtJhLWFizb+cbJdifpufd
HLU1WODvPPLRHrS9Ravra8iALW0E17iKZWmWaC2H5oz17Cfl49x++wMCS08TpgcBNlVMWCg0MdSx
NhA9ou/JnlZvf7A80C4xUBwYqledsSg9of0wam1ocs+ofV1ixFa352z55fczrTeR9nRmjuVVXdkh
Etmz/fb3ryoC2lKQ6cZtefUgTyMd4+G0qAkJLW+L+a1B7AnRhl3fyHzzVQO2ROhRHoWnuPhO7B21
VpoZ97E20p1qx3vNLnOv0TlDVXaB1+N83GZt5UkHUwKI7qVEdEG3FExm1lGEu22zCYfcupnM0afT
EMTuAQNRMvIwMuwo+oiJIqG7uqVIbyD2ujxFxAYw0qdR3KMzOhyzxkOe1TOHx4J9cSyJu7l26Syp
QQRh0VR0lYqLR0DF2gVD0DLDS9+Mdmmm32TclJBZE0FU+Cz1GIBVvsqZKY7VKwUxutAms4sutvGQ
p7Mr8QfXhOOciH4p55WJCT1KbnZhjaBgr+8nO/Pa+ks57CvZTJmVBxycqTOGBKvcEKDQN5SAFirg
ok9jm3tWup/UAv27oUruEf7p8H/AqAxzFKRMEm1b308XrRdLRO8qR6gPyK0OyE2Hlpr4c9s/mNHw
ZVvy10gYGpJ4GEy/0rVstKWWGS3rQ4T1vFOEKrXt9dck/Hz95fczq5QA58xsTaxPjMTP7dlT6kfS
7wrjsE1nTcLRGYNHAhxgDM8STiqvidPrrOxDNDsdZxr7bMartB/322RW2QHSkLkkPa+7gDFVw7Go
UoAdG4VN9h6gHbrutYjRbdNZ8Uhhh5CXIbjr0BkjsDOM3IjjROVhaVa+DQj0WbsZ6xuSPuoN5udK
fNIVIUCfId6HCFRjFrArWD+FcmDPsG4K7fhb5zfF39vMrGwaipbRy4YmBTxHxbB+Q+0JIEaEw3AH
w7ifGeZpH6SwDD/DboLbCzIL6Buwl9ExJxgGpvYkV4YZe6Y0nhG/0ooHhfWiZM8medTjvVUm/mSl
Hsr+/XIqg6LBVJQ4sNtH2wyMRpaBX+XaRKMgRsrC9xJTwKWpYoBml05hzw7lvAPYWRTd0r+2t3b1
5M6ICC6wmplAdlTpBAPFvNdy/oPH91K2+S8Twp6mA8IuVlxMIW1vxthHdsTIJZor2ydB1Kcq7qzB
YGCB/uNS37lXLD8dZNlm2UYtv5/ZIcqVaa5tnEbSHjnite3z9kHIuBCcX7PjWoyOC2wUOi7KIBoe
ZvfelWFQyagsv59xYU+ZQWiaTWFq3dmJ4lsD85h7a8pyL+u7BW2FywBwZDF0WOpDNKlJOYWtE2jE
l072ka0v8IGaBi11RoiVNu+5caS55KmwchtAbH9//+JDnO1TlDsMRQfNFMbzLtL2NcAiqv32ga+S
wGwzTNUGniH6fC5JGE7M8qSPeAg4JQMAUalna7ttEqu7dEZC2KXaaDhrWTyFrHnEZIy5fvlv6wu7
lDRGZiVAwUYRiU+GAHq3vf7aFqGO1bBRa4rmEbEjX+XIFQ6dPoeW/ULVf6Zq8CiV1Hcs3yga/WVi
E4oYcEuikOryGKbJwvjqtFJDFLV6ih7GRQIiR0JuUXUuOfK181gAQFCytaSLxXC+1lYJK8dOxbPk
rlUx9wjDgrZ3bO0dggci2vFR3oMLWez5btQZw4LwRgljszxM0PIi01TP6gyfkvSJ0Pmg6O3XPrVu
ZyorqFvzOcCXhSZCgMRcFU90ltXFNaobQrfdjcXRobd6fJubezfa6ZGE0bWtBPA1PEMgpMK3FbSH
peM0I+Kqh72pBj1qFRvZpLjl4EXBOKcgCAags4aoIqAwjkH8SPf8RyyDX1+Tb+T00eIHyYOcCzfX
CJiu2S5NLVRZQDC/IjvSD85dWmI2qL1a4tJAL4IrKOwTiSKTz1Yyh6WueCxD7ptIlHTtJBzIMspy
AF50BcyqUKVKZlbOIZAgvKSj3rdtkV7bJGSfLAQO4AaBC0FBtRzw4yp8S6ujO409RFTZKYPkHb3G
xDmR5fcze59GS5S6q6Zwxtxcw9P13TYTsvWFY+jyaaa1CyaM+NCpPreC7fXXhPX8+wVhzSfgvtIC
95WL55FWcYz4fu4stqsMiblcZwQFX8hG4hkjdk4aeoTR69kwhRmdd1RvodkfZwXBOdQNasvchqtI
CnwsTkZjHBGGyvbAS3owAOCfc2uH0hTJ83jteQ4oDgxAQq8gql5E7WAsMXLLqMeQR20RqC7XvLIc
Tc8sHHVX6Cz1jUHH6Bql6fa1WbnPfcvrT7pdKEeOeLg/DSpwpD58lBffJBzlZKmohenwTXWR+h37
NigvNWYxfBTAbbEMF3SEyzvlCqtVrRlDg2HETPas0tc4TT2OJivneVB2Y/dq2rL20+vukYUq4OhQ
MYWk8lVO2dIQe22yeAgzw/SIi5Ri481dQOpdxQ8EOB4zdX21+ITx5Y1RSbZ25a7HYGaYEQf9tdeY
eIqbj67ikD7U3L+plgG7+KFwdkV5F1mSB/GKPi5DIRDHApLhAsJzaU9ankXodiiGcNZ/5E4LWAPD
qybi0erD9XRkASxaajyXORDifU/zdu4trR/CsdkrzEtmieFasb4osMX1hOEWCKeKjBCjVpwSyBph
3/SYSWceZq3xG0OWzl4jA+SMZTwgwi9XroNqTMC2MGsepixg6bE1XzQj3NYrGQlBr5omzdA9BBKY
aJoC6ku7JTIQEhkJQaUMqk8tn0HCUPZTesdbT5OJ8Ir9RRgEVnEJ+KK3WYi0JGwuJxdUQvNA1cBR
Pn6Zny//0708uwcTnRSVamD58c0xH7vs48+qi+WFaINpdwxDtrG81e2oclcQvxglN/ma5p1t0E8D
dMaBWsaDqiKxF8ZvTefNpdf3aGSV3FGSUxC1YsZsardNGh72JBgphdH6vi2sMgLL72dcpFrSDmTR
B5P/pXzNix9/sPxSNI+QHep7xO9Pusp02hJarRRe3rcejf4gXII0+G8KAgO6CaSatgCFtPL1GyPb
/QkDyzsDT5wl6Hi5P2zSgXabtGNYzbWvpsyX5arWrgpUwv4fASLoWe3kg2NGuB0d8pjnALBENmdm
gcK90pEUhP/cbeGlsbT4I8qHKl+gIgpaUXI6u3M39WHehJq1i4cbg7661WHQ7zti7Dr9EKd1YFm7
kdUeJW/bW7nyalscIBhfIIejSE/gtIqNomz0tA71fMI0y9ob895fzGSSeFWMqIHs7Fa2FhFNWDAA
xyJqLFY/2hPt8INbhRorvTY6msmD0nCvqRMvsw3Jlb98vbC3F8QW7s8UqXaMKGaGU4Um3vVlcTv0
e6V9jvNvWfJKMsOzuSExoWv7ec6esJ85XJw+SaMqjIr8c9vBACX6vmunW4wTxLjVCbMzRsnVtmIt
ED9aqvkJEI6uhsSlrVu7XNWqsNC96VspWX3Fol6sLuiaMSh60ROsPjzl/G0iN5jz4cpGga/VgFxQ
MS4Pqh3dwmwMUJmm44g5pGb63sZp0Ls/GtRQu66n8EPU3ramDHdFtnmCpbIaDhhDDsJV7/cI9f3B
lXrB2OI0nEmg0rY1m9FMF6LooGNeLMv0rDgdpoO+GBQBwnPCxLPL9aOEDR2y6mVoOV/S+l7HlITs
67aJWNsidAHCc1aXzhhDqM/JgSuQGklehfm9MgcWl2iMbHnB/qmEoklpYlWoTt4wfB56WRJilQCw
4eCPY24BpnZeblE/ApRKUYwynMxHtz1FjS2xMmsmzUG3IZwbBEHwNr4kUEytMVh4yoRpWd7xlO47
2nqZVXlx6+z0SoYlvKaRS62Bi94uFGyIFhSx6aLrEvRpDM6LUkY+hh8D4TskkrfFimQBzA5xnQVj
dkEFvuQqT5UqrtqiDtMfABNo/0Fr17ZcrZhKdH3jIlhwMPWr0SuIsM1KN+d1mFOMum0U87Ycsx3t
+/3oAsir6tCA9cFZdsuz94KmoO4Z4MPcyGF1WLPvEUC8k/gPQpMXFIRtYxqJCn0EV9UUYVzNPgMS
+va+rYjbBQVBntnoYDRUDR6yBoBK6b4fPLU5oGGA2O/blNZEANHVpSMI17V+1XnnKISPUVyHFg+d
7qGOvN46bJNYC1kvQyD/j4YI7sCVoR6piQuzaW+6NvEt5TV3e8+1T2b0xIYTrU+WLrulV0yChcgP
ZjiDMoI/wi2tloOdzUSHX+AEkXMwumCbK8n6YtFp2ukwaA3Wz50H0wha/n17/RUTcP79rmBxkgHz
d+zYrMKkWxJUuhNk2T02679R0S8tQJwM5RinBqgwTOm8MfUg6vxIBrws2yvh6s90pc57B7wMQ/e5
Nsr7qPogvM8vrf993O7yCWeXMLK39a/tqhKAB/mpDLNGdhyCzqeK3ZqlgY2aW+SNdkp9GyveLNNG
2UYJeh9FUafWKqiQ+MByX5fNlJGtv9ids13qy15Xi3hxhfD0RIdh3N9z3GRv20K1ar3OzkJwyZu2
mu2BgYus9gFTpaOJXt1TeqKykh5t1XqdURKUvEQ9iWEwKKGL7FAa08M457nnaF2gG6m5w1yxajdn
+iFSsxtH6T3dbd/zVD3WSnk/DrHuDwn5ss38tqCgSvRyi2mpASejwBaXbJcUftfeZ1/Q/rhNZC3K
emYdNDFKP9csVfMMGhX1mhbA+cm9qIoB7dimo5dU+ezB3XvJcNi7NJkbz0kd7vUuxnjE6EWWGPh1
qULaE2MtAFIvFsdrie3WY433XtTsMbxR6QMJt4t9EN544PY3AUGg3KrSZvjwVUiN5oVk3S41lYMD
WIy61XamTo+K6e4Hbt2O4FJP3D1imIemVp+3v2P9aH9/hiBts5rNyCbjHiv7ezJgcENleKhoxgOa
SM53XYP+pSTWyxeJMdpWA0qz+TYnd5gpUSTHMr6TdmitK9BvQsIt45Ko6fsBOzvoAfAV2tSDUmzv
2vr1//v0xPL4LMrGIirwQq9LYHxpr3b5WLPHVH0wq/tGPYzx1ymZdttEZXwtIntm6GLd6SoEeHD7
u/dG+8gcPM7/6Or8vXXLJ5yRIF1t681CQjG0ndb0z5Yd30xlu29Gst/m5v9R99+0Fsk8ozUDlo/z
2sI1nTx2+jdmvhLyNkaNp3aZ51b/DIDlm/7KrQOgZCSiKBF6EaiWtPGQD5jPGrbaoe32qvtaRLus
l3C4el6YOQdET4CJw2W7ZBCzJoGG2s04L9L66TNeCL7EiCzKeWVDzigIV58TWTplMa4Kq7lx+6NZ
+lb1KVP2dbKLtbuplWQeV23iGTnBZBlD4/Y2GXEH2t5UeYi6bYuEbH3BFlU5xnSmNjaszg7vncyi
SzZLjAeg+CJTJw2blWgBglrNKY2/Rykg+O9j/08qPVAf8e/ZG4INykk6YGwtWLH0BL1osZdI7LZE
uAz9UrjqXDNbu5+gqfm+j1Eq/cSHm/90HGINQ5YPPKE9NqxsJu9loFxy3OssmIggAjrEvuoTrnRG
+eTivjeaYzQMXu8c4llWW7QuU7+JLL+fWRmLl66Rd4uP2xwnehplk9dk6wsWc9BY2xcl1p+svZXe
sD9o0oQg/f5+wYi0AF/EHY1N0trnTLklCTBRDwQgqdtnLTsLwZIQF7kCJ1u2Kd5RC+is8KkkJFbv
f2A3L2CiyyQRQWIj5NEAAYKQvcN3yvgjKw4WRT8Q+auE277Nzap9PyMlvM0GZGbT0UIAIKbHyXzv
hs89mvVbIsmXr2/ab44E2SqIlowEo0TCNv5sl75i32WZ5A6RbZogXnpf0Kyw4YaO3T0GoqC0HyMS
b6PW8W33jyzKb24ESZswes9Wf0ZNXC+vkbbxpbBOq+eCqQYYq4E/Vw05bKwUjucNDHydBbFx7xQP
Zf1gy6bVrOkkGh6A2o8KA+2qIYcTVlY95TC+yQ4gdqrs3Fe9v3MCgigTd3ZzGuEi7BvM9P7al4ec
9F46vHTk2Wr/IUMelIMEGGZt785pCjJdY4wHT52hCm1rXxRelO11smPN+7bmrMnbORVBpJHlSTKt
B2e68l5PB8pQ071PtWCWoUTI2BEEe0Ehb9q8xavdjULWjbd13exzLTG9rJgkXu1axPacKUGyCekt
VnZgCvP0ksyPstuZ73QejOoJk623N1DG17LBZ/eNxmMUUwzgS9ODKUUB83HmDxn/gyD3OUeCJ1b0
amtMOSQcrVkEYP8TgqiSJ846Iy4AldAgDhgnwRnTapVjaDJuhN62762qetGc8ZDCswS21B9Uj1km
Gn/+l5YYdyz7KOba4i01N/FRRUUz9aaPlwBekBAcMgUYMjrrEcJw2EHrHh3zuH3u6zbnNwuCSejj
NJ8nuoRIAPKj1n+3TSw5EBkFwQDMvOM9TUCBhMbsaV/+2/cLit+jSgqVD/AnWXmw213xJ1fy+REL
+t6zOIvteBEn9aj0b3Z2aqqvaSKpSlhWER9E51QETbcSu6eYR1qFcXli2ZuaviiygaKyYxAUPMUc
CpSsQvX4tI8NX5YVXw3/nbMgqLalRtmAmXfYqCwLapoGcfaWoMSxqO4UdjI526Ps2HPIV5PfDvpD
4n43jD2zZE9kGZuC+pct4C9IDJXsUVHRxXu1CbcFbtu+oCjs0lDGVdUb8fKA0bVnbh5TtufJk0bf
tqlss4F69UsqEdyzuWSgYuClZxyNSeICytYX1F6z0zFvKryR9BqNETeYxr39/asCbaCyGHWMxLHF
EW7oVLKdvGrwzGMDil0xS5I3X6NKlzjMq2yckRHYKFNNn2wDt1bbnJr0PcJIvG0+ZAQE45VOOq2B
AAI/tsJd1X23y8//jcDyAWf37ux0YzdwcMB4oM1AdZdY31VxBfSZ6qLGG+3Rgv0aNIpiKAC+oP7H
p42X2wcMGMpHiQ8uo7L8fsaFrjiIdbfLRYi2BK7tRutLCZc/J7JMooyQYMXcoUiHJMJ2xTH32viT
WXwagNo5jW9/cCxwH0wMr8Vfscd2GruMzBRmf1ZQR2xCflE+tU1iVUX+JYFiics9wximPI1m2HzV
RWjHw4iKRhasX5XeMxKCFWFkiIC8CC23/pkBxvB9mwHZ6oLyRURxOJ/wxO/iF5TKZRJDK1teUL1G
acxaL3AECjkUBjDSJfu/KkpnmyNoXtQZepMSyGxhH5x9+eXZkGWGZCcs6F5cDay2l7S0lfsTfUQ2
t5TdRuubBMRNAmBmjBgThEidOpQQWWACmels9DNpwmCVByiA42ImEpDxhGu9hgPK8qxGnIhRrwaC
oD3epfbjmGh7LXU9Ix0CrXwh3dfZus2i+wp9fdS9R+2j5LRk3yHc68bY1Xk7VPiO6DR1e7v9jHqP
j8szJvKh9ApwAPpVt01B/4e0L1tum2e2fSJWcSZxS0qyZDtxTMlxkhtWhi+cwAGcyaffC97n7F8E
WULp+yup3KiCJoBGo9HDWmFbWP2Qo9BHOxIQgZvNP7clbE3iWoJwYspwzkfS9fl5Nv5G5WeTnQyA
U9wp44PHjnOGWBzrS2x7tGioD/3UlG9ZpSTHuIzsJ0R7nFM12URyt3xwFS7c1g9ZFkFcDNW7q1LI
MQPEGS3B25w3up+maOoBN33e7Lr82DXPHTW8Usn8Zqr8ss0C0FoktDpqSfFsZpUXOrrfJBmq01XJ
EqyCAfgsG14HqosMDjAhWg7azZNS9ewtahzPsNu9kl5KFPZq6T+tK3F0VlZEkCVYEdrXLmdDZW+u
+x6TzKNG6cep7iVzIpnVSnkESfz3qzt2Uu2MMeR23+wo3E8xiB2HfD9Im4Y2Fw+c7cj8oG9nxfwM
k55bXcnYW2r+USrm59pLAnZmsJ/vilLGb7MyX5gT2rGhpqBt5yDZyzkxJ0wT4BRVb4Dn/mq1yVOf
xRIllYkQzhwgi21TQfLnLWzLX5niHrswlMRpNkQA9MUCOr5loEf242l0tTPm1DNLAWHWW5upfvXu
Fo1kDhtKthDAf78SgISDrilpWb3paehlwyOsxmEcQB8mu3PXyU2ApVxPRfCvIiQd0LmTYUPmF0uL
gXzaesAb8Wjd7ObyBBqJQ9q2O4PGDx1Jvay+N1UHUBMXHDUWcE3wV+ywYlbp9GU8lG/GXJxiTLZT
JS+fDf3mBe8uwANRPwrm+eVaOnmlWVMdV2/jGD70qT564TB7PZhxvLyxQq9sMonEDfXgze6aiTgR
Kj1EoG9XcaM4DSGxUHTc0L9Gmfe9JQDEDwZQa3nzsYj/4PRIxKSWVb517Y8pZvueyBCpNhQQZNzo
pkdnGmpTxUVrs74t0dxcvll47qqv3k5Lvt6+tvj9LVwlkADSYTxHwBMq4odTCxD8Y6mWb4mV+yYb
PDv5XVjNU0tHXxtsX3P3o4wWantW/5EpmIZsbA2Kxi9clSOaP82gVS+JVvjW+HB7bptyOPIENM6B
K8V/vzq+eV91QFbooNQofRrGud5HKUrjhsrp/RxglvdfFATdtbxaGX2f6HNZioubjlIgB2Zv88CQ
bqH7ARVJTL0boBCgYfA5cVaBxakiEboUo3RZoZCQpJzLatqVsibFLaW+Hl7YHD2K5w4g/elbRUFm
Wltm9ejY0vDe+lL9KLoGtQwv5gfE73IS9ZTrCqr947d2iA9KDO5F3dzXmgwVlXvJS+1Gu6iNPlwT
OP9ArhO2pDbGEuQ/Y/uG/q9daoAT8ocTP1rWk0oOBf11W93WKwdjYKHYlkNfAJZCsOGNnXezHcED
nKbI71BzfTdDiAuqKID8I/DioppcLFXvnbLrhlmpUOdiHqzha0mfUxNYQ/MPZ7g3vCuIEo7OOCRV
W1dO9ZbbHsk9Juvn2Fgr0OSCMQeQ6Ui4id5yZFDgqaEa9i3Nw8FzwY7uNXVx9/UNrQGkCkyzCwdB
hAeDWqVTq7bdG7hz1Opg1+hn910Z/N3GVNCmwL1edPbCqxFeSA1KC7VkmOO3MBz0z/VYgFjZTSpJ
pHotxUEoCcXccHYAGCBWw1l4hM11yMJLVLfWDpwKdWPu7tXfpQjhTLpqrAwawHouVhzk47k5/nfD
C4YlVLKJtcBxvFQfWkuzu3uc8H5EuwjhGVyeMRYOu1lYeT+2zL2EPdtPn6PG3N89g4UA4VDYBpBJ
66h2L7MLdXVBIXhvzlaYgWBBavBdmnhtuJexbHao1vF+kxx+0nw3jC58PZ2/NcAgo9loSV9a3yQb
VDDBuvlbMT1NRZx5xoR4t36/zi7FCAo1jUM5Ae8of9MfWDzuTFUGCLI+FKiSQ9sOAqx4cCJSspyH
MenqXA8ke0Pzr+cee3W4+0rnAngkEiccjp6441YYZkanZG8WfUHTVqr9SLrzbaXiQyyvKNwXgNQG
ciVv0hCv86LRyjxz+wx70aL91S9Nv433FckkxnBjrRZyhOOXaiGdwEaTvYUW8aqfSSpDHJUJEDbD
zZymaiYIqEa8k0fT15J7c7KAkjQR8+DMVQbcYWE3sogZk9bbwwVIYngq79xZhiW2cksgwVJ5rzi/
MFY0RLlLytGlw3gxu10b7SJnP9QSp3S1TEsR4tnDSyst7BQiNCTmXogMfGClTsLwwplL29CJ3AHD
h9pj9zdM0QlQPZZ391BwKbCw8ESBcbwi1qNWltsgthgvyaOigkAW3fV3ngoI4M9QZDZhqVZdeaM6
N01izP1leu3tUx++hdN7J6NnXLfj4qaAiUJfKW/5XPVHFRAf2u6gA4AAN8ZgPeU980FZ+2Xu2r0N
fGNFCQ/mZP4t0aqlKrILd527/ZBvIV4G3BGOK7W0XwWbo9RluQ60DupVlrYzjCOdJh8pPH8wH6v4
Uz89J20EZt6HEJicY3K026CT2em1zvBlwGpbH8wI4sOFshgPwLTXz04Z+S0gnZuY7hz02xXjvT4A
n7CGB6dO4JMBZ3k5YYaeBDVmk3623tX+qFr3RjGE4fnZu3rwzYMGHowKwxvDuEdZfdzKmAC3VQb6
AiQ9FT33Ivq5xZTGdZmFGQx44A2lV6KNO0z2JkFvwh6lwpV9KAbHq6T9EGvbhLW7kixkBMJ5yAw6
m/q5UR/r+dMQPbnJ6+1Tt7ZNEIF3MqanAwVHnByaLVlXxrp+Thqvd/xs3t0ef0PRdBVHGrcdQAjx
jl3uD0BLwqiCy46kxr5lR/rUMDAfSC66jXUCTjNim5gCB80TDpUZKkacGIV5VurhlCj9c2KMnxib
D7fnsgqccIR99Fm7eFuAG0l0+7M6VltNrU0UiX3vzJNl/G3RDhOSl0Y/UIaCJFXWSLyxO6h50tCn
jGOKLiNhYqydi4IUhnUuk9iv9deRSeKpG9uDWJYOU4B3JjIYgobNtVOPLIztcxO/Dv3slT9qlHRW
1uX2ym3MA/aWIx2bQFHUTGEeljE7TkkV69yTg674hmQWsuGFWWQ6YQjaYvhGfbUQfclmSephSwAo
xpGgBpoI0FOFK7ZmJKnVMLTOdl16f5xMVvuwocA84qeCMZ0nU8R9zkjY10VH7XM2vtVJCLwGbUec
u30pEAdoUGHwHqOjXyQPIPmMPFU52mcVlfSk9Gn05+5dduAdQKFUcB8Dq3N51ie9SLRxYM7Z1A5d
vDNlgMgbu4AYCFZfJZwaQMSIKnR1MGKE8s45enGQVtyn+3snAKRv9ArBiEAIdmM5AbsjjI5AAD0b
4a4pfEbvvqwW468cwRAXFUU44axqT+0/tJTYp/VhBmcWik/4OQafrCGsf0GGxmltLTwPeeIxMn8m
Y/PZ6X84MmKbtbouBfHfry5ds3bjHujs4TmN9uWjMu5ldLVbM+Hg7jrAXo014uqoO3EfMYqiE1L4
WvrdNt+i3tMaVXJxrDUKoSjIwBMD4BYryJ4WzdNaalbRZTb9InyKzfPdCoXxkXHTDXSvwOtbLhSt
Rp01XRtdEBjM+mMqAwXb+n54VQjiIA6Cgy0orDtgkUojiS7KUARWOz5mAJaU+OUSGaLSFsDIiRoQ
2l0m9NMO6oE4Mr1dS0BlOt7zrmPhVMMtXq4SyVOiFERzz+0OtdetTFu59V88txEluB6eK9uVthp6
UsQIirjnKdsP+ugbueob3efWcPzQ0Pzo/uce5MEbAYc6/N0V+GYbJRXr9YQActk92C05SOz4+vQt
xxfmY5OZNkUVYj4z6HJ2YfdJvf++W4oQ7+uJ5oaWQYRuH5TWq/TT7XPB/7+4JRyWmgORGfbqPg3n
sYlmJ1PO+jyCcgB+Z3l0o+MQfiZhdLeHizjRlSwhCjImGa3HCbLcJkBUmBSyaoEN9UUFi440Ph6P
SDsKzkHo9A6pFCs8u19TwPOr8d3YiJxZmr/WUMq5Ae+pRib4Tpw2PDePpUn2szHsb2/HxglZCOAz
vDohNYoqmjpswrOWZg9R5zyCM8bKd7W+s/X2GBru4ba8DQ1eyBMOvK2MlNoZJkQt9U+cdcckzo8T
pf/cFrO1MSZqDjROzA38OeGgdCMr6iTHtFL6CvQNWxK63RwePCR410CTVwDRaW4mqBWoQjAnfC/Q
fF/cnfbDvqO4CMhLICuFVyUo1pBoDbPdIjzXPQqlDky/26sFoziINpHHAOzOKvSVmN3U2Q2xzka9
6zWf0t3t9d/aZryUeMAZWPerOGdfou4gqmzzTKPic2bSZ93oHiJG7k368yfZlRjxgMd1OXR4HgJn
Z6f+VmVNiVxLBFu1GF4IYFgAGQfCITHPBSAZWZL5s5P6kYWLSgYguLleQAyAtXKRIBWTfS3QotIy
TS30JM6/1Ix8atAY1Kbpw+1t2dJb5Prw6MZLFlUZgnHvq7ZzgHVtn7W+9ZvyMFDn32w8QYSLJ2Z4
edjSngC3IqkArwTFmmeQ8jBgie4nmRHZnMaVEGEapppTc+ghBHjMSM285sm9+TeuV1cChFdllRZu
FkUQ0E05uilS7184CgsBgvemNiWaN/gyAUlsRz455P73DMcfAy41z04jaivYWbWkqRmHjnE2yvk0
JMp+riQv7w2VXUgQdlo3+y7kBErnUHmfmn1Nj/erEoyrASsFmD4NZUSCKpW00tU2sc9ROJ4UkAmU
I/P0/nD3kQDbgokmCtQxAkdN0CW9STimd2ifq/jZfAHX3P3DIwIKSgcgciHbICTfcrsJx14v7POQ
fnVfFOP9XwyPEkLEcXjxsHhPxKVWFkMHPUK42PiRTL9uD79hAMG1gGoaXi5EVjWekUFyOleKcrZ/
2Fbva9T2K2vySyJLq6+bZlEkpmu4rjkEP+q3hHUqNYfOs9UpZzWZ9+qwL4onlX1OxodEy3zH2KkI
iLul5PrYUOEP1HQEqQkIRBxB6KzXqsKymZyH6J3Z1t6sqiON7n4IomAMvtv/FyJc5ZGhgnqNCyms
l/JA7y6NBVYwFg4VkRyTfaW/k6Eq8Qy03bOTgQuvqz9lsbpv+vwTAF0lT2Z+FITrELUPKOVBiY2D
Nm3hqGRDnc1JF5LzjH55h/yy7SCkJ+NrqskK4jc2hqszkJU0C9k5MVWi2klb43KB495PDzXeUVqN
NrZGf7it3ut7BOjENgcBBcIlOtYEIwlQ8Lg2w6m9xHbjBYMq4+zcGt/UwJ6NyhdUJopRq1GxrLns
8/ZSGH/yB6v6ff/nc+5RmHfQdAP1emkgO7DijGPhNhcyfnFjXyv/y/EFAxxWc2nUDcaPXN95u5v6
ldggiuHrju/H20m4PwYyj/MYkuhtUk+1dWjuvsKBuY+lx/OfF6KKa0/yEBVNTlJf+qNj53tSywCX
1pv74Z7DSzc1RFXFVL6iTyHC3Tm7oMKexHs1vDtiuBxf8G1bNbJD06IMkD3Zp9xLCiYRsD5kWHkA
KiBch+i2Lqbn3EyLZrdoq0tJqp9tN/mk570C5o/bWrq+Q2DQuYFCjhcpFLGqNUYXgVr0tLk0w/fM
NPwJNcAhCgZyJks4rXfk4+qwHaDDEVSA8d+v3rKkruPBqloc5/6BEY/JEBFl4wvmIml6JTFajG9E
u9Hxkj+3F0o2vHAgRssFWePQtBcFOWDrB1i8vLsFoGDRxGvPQqh+xdVlD03FQldtLzmAw+uTBmb6
+wXg8kZjz8eJEHMlZdGbyTw19JLm39p9cTcvKzwQnDakYtHDwGl7l/s72+5k51WVXjp314BtQXIb
bJyHxfDC+ieRAvklht9R6wc7Fd33u1dnMb5wfdK8MUJlwPg6gGB+Vm58uD3+1vdbBI6GzUmxEHxe
Ls80afo8K1l6ofHenB60cD/qkvjjOlqEmjUNtY+8uhbvSOFG6EjuRrOapihZu7hJ6bd17LcpcI5d
B0VAhTfIGms3zgTqRlFmDSsFRhjxXWz2Ja1nN04v6qB6RXyq+8vtRVsLIACbQeYYTxUkJ8Wq0aEJ
0Z2qWGhwzV5Dz2zvfiQth+fir0zSlGQpAj0Yfk7HgzVOXqm1oGqxJVsvm4VwMnDimxKBheLCvDLd
gXzo9iJxzV86fstZCCdjBp4hHjIYnpqTZ5lflf3UfUOt793mA1FUZNjxVoI3jlzocrFQ+wcIi4SO
l7qsPIcmXi25ijaWief40MKJiOC6zqikYBns9LG72L7ZvVL9bk+fM9ggBQpmW7woxDd3o4Btvs/V
4aIlz2VO/Dgq7t9n/phAxYbKCRFFvxjZjHqaGjJdkuQxeojJ3VFB/pj4z/CCQxmnYxRHPYbX7fcu
v9j722q0NlDwwwCwgR4NkOrBI17ub11NTLHsUr0AvF55LFUt9xDqclGF1NZSnE9xr5HEBecxXpS2
BWO4YhUyKd5dOTPmC9NOX6h2vD0V8UR8jA73DgThiNrBu1lOxdamYU4rNl/cfHJfAFxfBZpCmweb
qSBxplnI/NsC19PBVFzgrPD8Osp2hLXrXGdGn0YyBPG30t1HTPISXs9nObxwd8SonE/TGsMbE6ik
2m+6iYbjQyxL/shmISxbpsa1FlkQ05t+5XozkWiYbHz++5W5xYMjIk2C8QuCNPj01FDJq0JUYXiW
KN3F2UMVMrrnxKyrFuJ13Y9DH2jsopGdq+KQv96909cixEhIZMRKViO8GWi6VzM/lng5G0vEWSPQ
bkP4MRR7MVJidCwz8j7o1Ae3eCaylOvW+KhjQNKCFwqgqnO5BZ1Sa2WbxH2ACCeQ4lLv/uVBhcZH
j5+B06AJLogOKCXXAElAwJsKE/QC579vrz93w64vO2wx0jp4rOPiN1GAJehom/RNYqF8IrCqkxKi
C9QL3RPuuky53Ba0sVLoIuQ4dPBmOV/RcqVQGExxosM2SGwvjHaaxPWQDc9/vzoLmeOCVa3C8AN9
V4Yf5r2gCB/rdPX5/Khcjz8lfTEMGF9Vv2t1kAa3V2fDIqG8ATFZRMB597LgLSu21bhTVnQBgFt+
sKo5OIPiKZ1zAAeBxO/YONQLUcK1lxu5gWRC3gUJO2j9H0r3ZRdJZMimI6htafWlbY+YjhbvwnSn
0D1hnpJIDrfon3/syX8WTbQdYOlIajTKd8FYD15SKh5Qe7zZavw0+auxU5vIprV1WODo8Y1CV8Oq
s2+yK5A1RnUaVJET/tDcEYSQcZWZp5iG09OYsumRagOVwS+saqkxUQ6XgaK8/0WFE5ZTqVLUX1RO
GtR1Zr6A1dwOcZsUDoAzBvC6OOTv0MbdIaQ2e66w9LFXKO3UeKNrDwel7sCjF6ZzASKTJj/UlhNJ
7on1dkNnUfzs8JZHtKzw368PR28kScuwLoQdm3Hf9p9sK93VpYylZ73hkIOoL1pWuBURny91O7tW
1qRpYLfP6RifCqXaDYDOTIDDkAeo/ZWo8aY8NNiiFRV5V/QqL+fV9OgQHY0kDVgee6iVf3Syd338
otj7sDrpQywR91H9KBhjuP0qcgLwrNEaILg9hLKcpnGeBayt2IODlltwyrea/VgVg7GfdEDdtq4J
bEg2dkfmoquZalp0AF/Nd5Skqv/0dAazl1IpnwpEPryUkgzFrjn757ax2rAgi8/Ul8uiobsqZOjs
CZop/tyZxT8KeEX03jndFrNh0kFVhcsPUF+gmXMFMWnajmTSYWz1V0fb303rhUPlgLKGdxqjBoiI
/vmctJY91nodtAclvJAquP/rkXxGSRbaL9Y57ljXcmY2rA5o71t0Zw3+/eMj8QzHDL4Hno+CbuZD
76isz5rATJ7SY5f/i8W/Hl64JcK0sUqjwfCTdbHydyYJrWzsLQet4ekV1HusGkunPFHaRFGboDZ2
brqPHEm0VzK+mOtijVIkcYjxh2xnht4gccs2TsD15zvCQS3apCoHIOIEZtOcaAfKR9L60+wcb+/x
2q5qcLpVB893hPbtjzTilV1NWT21pWrVQWEd58Ty5jpIrNon6a/bcj6CZYLhQc+HbQIzxUYjppgW
LozQZpHWFgG+xvDd1jV8rbAzn5RUP8RKQvwKqFZ7Csv1FJOi3tl07GGbAP37B80C9dmJx+9GOOV/
5ylJX0DZMVxKFicPWh+5Lyx1xkOT4mJWozHXvbE2HNkdud5wXJA6YmfwZRF/F6+GdMpya5xjXJHp
IfRUGf37esPhmYGoGZkDpOYRVV6avEhT+3zsaRqAFGpXuE9N8TrLAirr3eYycIGiVAn2X7T+TVOZ
dYxKhqByWr8CZmrYX+AY+lmm7G7v93o2vAQfHQo8F8UN4HI2vVmTzCJWGuhZ/aAXb52uoaX/720h
6x1ZChEM1GTXLUBUbVzW9uhT42KWmndbgmwaoo0aQ6UxR0ig/QC4vhdCfLusJHZWJkTwveymKewi
gu8FZP64Os3lkyrrONwUgcANkrMfbReCNdGmaEaFDLbDUQ7zrHkDsv9E/3Z7sTa340qIcJuOEalQ
EgAhQ/qexH/qUBJN254E2hb4ETRWNXZzalpMHbFOip75NXhuXaTNoQKSPV81qWk84ogA+f+TIzr9
usXAcTWTNGi/pZ1nZruCPYztwT0Mjt+8AxxWl3n965kh/o86NXjf+IMan+VpGZTcVCO3oEHfDSeT
TvqR0WTe1aEh2aItQehaR+0MSiCNlXtr5mXukKShQVMV/Rd0RKlPDng6XmetknV4rW0NL1hDJbqJ
mv01NI7hjjTJK6UIsvHYZaeoeu6T16mSxNnWOvdRFsdNJpIOIEherhzyreAfzp0iqJJnzT1kMtiF
rQVD2d3/jS8YAAZiW9stMX7KXnXyiaWf3Uxy08umIBx/g3Uj8AMgQtUephe73t0+lXwFlhcv+vkQ
2OEvDFhcsYCQ5J0et7YxBonp6eZ31H7g6oriX/Of23LW0+B9gyon2zYMnv9Z7kQ7J7ljAXQrKNNj
ss/q493Do+oVGCEaytxxpQgb0egscRuzmYOx+xsf63v7rcAaxF9D8NHRxQJdEvRo7K0+UyPSBw3Y
Y4z34u7K9v8VAKQ1FOnDRq6eGj0AX22LDsHQ/NGdP1Ryh2ysPvYYS4P+ftzt4vD1NKNyQpkQzo5C
P3sAI4hEwPogoAmKByVQUousqyFo6eBkEYrz2RhYmeVFdeCq5zC/FwQBi2QC+BN1lmjCgcsu1I9R
dLimDkusoAVDMexfK8lXrW0S6EkB14UEBoCmkLJf6ujc0Ridk7kdWM+N+tWt6D4j5d7S3m/r6qr4
js8DITacBiwZfzwJckIzbGOWOEEdB9pvYOAr5qH+209/gKN2jEpJbGRj7yGNg7Qh5rmuihqKGGmm
CdK6GGjPQVn8i23BZFBZhFIH+O9iiHiOiFuqY9EGVLO9T4Q5kht3YwIYH3lpHnPhZZHL5erB2lTH
cdsG6Arx9T0o5STKy42DYAN52S5y+TowQtBfsBQAhDYnAbBDG9jxgLrzlzZ5acon9035WmXz/vbm
b07mSpagY0WuxKQLIUuBc8ISX2H3VtFDu5CrRPkrugEQtBPRv8xRMe2pmdvAUj93jXF0s94bHQ0Q
UDJOta25IL0IjDH0mPCGcGHdapojOlIj9/CztR8i5+H+pULkBYaLoAsVqczl8BFCikqUZjyG63XO
3m7uDgGgrPJqfGErSi1GBWyYdkExPympTx1JLfKWWuHljJ5HBBnWqZ+qMkDc12d9kJr/lNP3Jv5T
1b+o+iMf/1qajK5tBVvLtx29SaishEMCHDNuoa+e6lavDDPejV1ARuIV5l5Nj83rBCTeVn23qU/o
qaCP1S/G/Gryh3CX5mcAHSA0hH732/u24SEvP0XQi7IkpNMVowsmp/KY8rlXfkzJj1T5nFHOlmO1
wRy/6MnlttiNKwgHGDg/qMGHWymCOoPOwqjzLIYZ+tb8QL0YqrpuC9jaTwC6IgMNpeElAcsVHivV
UMyU2yGn3bPkWJP61M+1r5vHnCSH0v1+W97mhCze1APUHN7At5SnuiyhjUaaILSsl1oJd2M1vfV3
YxdxxcHzAoFORC24ZVqKGca0YHqFyA5gWJTqQZG1RvD/L1pXNMHDM4OHiTiq4BqYM7BdlCisA7V+
bmJ7N0xfOvfZrl5a1h7uXzGUMRObVzvw+uzlVIrKDLtI1xEzjJmxn81S9+JpYGDodWQw0XyzhVkB
0pUjOiCKC4dTEGWFVmkn49AFA9D2vhXZ2Oy1+L0MB2Ons0hGqLCxhrxsV0cpAiqz4DQsJ2ajjM3J
AYEYKAwF5wkYFR5d/RjPgNu8+8WEtYM6fLTZ4ToUHOk4dWKzn3lKK9rTtvV717r/Onc/CoIQycLL
QwTEabQwyePJaYOwDHEx7eJa1ibKNUrcG1QIQw+g0IDeFfwrktJ0LJViCNooPwAz1HPS8bPap8d+
Ii+ZU36yDcY8NVIl6rdxH2JCLtJDH2iv4swomgijXne7IHPG43fFvhfgBycVTyhUE6CkCr30YjZI
G8banMuxD7K/SnxQZYDMG/YGL3H9o4UTrUyqYAh0NZrAazT3wRgantN9A2+7H02ymNnGIvEnFJIq
aNLhDZ1LVa7HNuyNClmP5Kv2a/552wCsB0dqDjgGuAXQJLzqz+Ft726FYpSg77Mn+HRPCPFLbvX1
Ki1FCF5JVzZu2MDeB606+HPpHl3F+QQOOkk0S+fWfanEkIPHDg49nsureveOjeZk0CYJaNiUIE4c
e7BphKbvzN1nh5QnU/sWsWbX6NHere3omYXZ9DNK0uKXC4qaA8nswRuB2fRQ22bE8a96rywLc9cV
bnQg1JSVw65vRwAyYzt5ywrCyKL/Eel0MKc5SoIkzR8is/Zd7aGYp1PvjicbXjvK0G/v9UZSGhJh
5Dl0J09RCJrU9YwSoB2nQUZVzTe1zCv1Z2/XVmSXqtWwd2g0eLpCjF3q2igFjYzfNTNHuCBZvx/a
pJP4Bxt+Dz6Ioww6qJgGDoVw080NQ/EJelaDNH2bKDLz6p5lT2X46A6f4tbwqKbu2/oXsWUVFevr
AVAOsHUfMLz2CpwinvVhZk6WBRawvudqfAeKcevFg1t7WWu8Fkazk6z9xm4jcofYHYgdN7xNXa+q
HCT0aQCeUm9qnuYq82Ny7GNrZ47vnXswlU8g39sZ+iMFmn+hfSMEuM3WDrUKyeTr+bfbH7Rx8NG2
BH54PA/RCivmj7IcmD9z2Gcgbz800TGSvXE3Tv1ifOFaZAC7JWrWZUHLXrOm8JqOeZkU5Fo2C0GB
KuREMiCAZEGUWPuK/dSkLBKSeZiCTznmkx1ZU5MFk+vX5WnUHxxZ9fLmJAC7yT1W+Cxij2Rk4LGZ
11MW9H9S90A0yattcwZXwwv2t4GvTCjg2gI8aXuUwANvU4YFtiIMAKgxr7BBOQlUClZN2IfBsmlk
K2YWJNPjQCqvtQ55/4x/HfNY5NkuK3ynezXnb2MoQxLdOMpILfC2dBh9PE8Fo1ZY+mjVbpUFOnm2
skMy574DT099QeuWxF3ZFMWvYP6aQSheEGXqPdKkJsNGVbso3HWZF4bHLPSq/u5cuAGQyf8I4r70
1dO0Q8qkMCsIMrVXt/rUnO4/+zYudsSWERt0xFT7ONQ901v6cfa77DBIFG5zmWwD24G+Rbxf+O9X
X18PLZrvrToLFMOn1oPy2fgJSsxCRvG5pdd4uiJGq31kXwWdsxOTVdTE5TGNO4egmsUDNMjthdqc
yX9ErLL5pZbrvY10ZVTssdul/uomfh/uqdQD5zsqOC8gVPi/yXzclFdrloZTOMQ2cmRE89r0QPvD
BPbfe6mF+TG9liKYgrpqmFv0LjJxiTcMXilL9W3OAq88vIcIbhZH2JJMdQdFteMsCGffQABt9Ir8
ZJXB7V3Z3HjUXCJKhB6MVWYfIO4lKi+QF41A6m5HX53xBGzF2zK2bDKAITl7Aoq7IGqpw/CNOmOy
qiIAd52WHHpZIfjWSl2Pz3+/2u+iRsfvrDVFMJM3C1DLCWKOEdpvMiKjH/t4wwuqRT4inAiroeJP
LISo8jxMHDcqg5TGjecM5ncauyAq0n21QkNOVx5tFGJmRvxQVK3XMtNrjHTfOPf2i0L50GcM+nSY
HISExGhQQs3MtVPk5fRwXzsHN5V4kxtqQeDRwKHhLz30cSyXNMvGjjErzwOdVp+rMPydkfaUj4nk
ObOhGbw90cFDnCd8xciCnjdoEkgbiIl//7RkdT2y0fnvV3qRzHWNpuM6D2L9S+YEsg4X2fCCWhsj
irhqRP0CMr+TvU3fbp+arS24rioVvn4AkV40tU0aWB1cjYtiXe5tyuZKdC1BmMCMrkS9YVyCuc/N
/fB+ewIbmaZlrYIQCbH0fk7QtJ0GSdF46RSjQ+DU589KSnyE60vtQAGym7Xn22LX1mApVbDLxjjM
7TBCas8x03bVdHSoZ96ffUAsBF2RALIDKdyKgWiqWydqSwXWfwBZQPhZi3/fnsZau0x0lqFvgzND
oKvdWCqvYtZlFycKxcUfe1r4JYx3/0KAhSAYR9NFEYGwO3M4gNEpZXmgVI8hUXZu0T3clrC+8TEF
AKqgIA2hHSB+LKcwOpM+g4eZBl27oyb13fS5ah/nNPFJcv9keMTF5Q9yJKDE5Gyeo+zcroYoiLRy
b8RPzmxLJrOxHwsJwmRINE+0VSCh/Fwb+8o53F6rjeERWuW8KSZK01ZxSSVl6VT1ahwUzan0q+zu
KxiRQWBsolcHOoVk+XIrCnNONDWmVcCGnxRQf79uf/3aVi2HF64LEH9WcVNh+CzxQxzv1B52tixC
uD7YaAGAow2EHpvj73F1uzLnCPv0odv05Vk1d2VR7UBvsbPSY6vffSkt5QivbXPMqlzpIMepz0OF
yro/txdrvdV4XiFmTxBiQ6JfTHkQO6eoe8mSc/vbtp+QKr09/MYyQVGRDMdh4FAbgqJ2qTOoPZqa
UOvifrfV6ZB+UeL6AVHn77cFrTcdQQl4cwA9hcaC7365HxHL3CnJuzBolC9Fd4jmgy1zQzaWChRS
8ERQkwJ7K85FLw0yVsjDnqNxX/0qZY2QsuGFq8IsTFbqBMMr7N39VbWS2oe1/UPIF1UPSDxx/iCx
xL6om0Kv9YaewehlGOc4/0bo2U524f3GA5Az8NN4DRLOhinMw0K1ujNYbX6ulNyzbMVznP3tvd5Y
KQBaocUFFwaijJZwwHvTSOzOdIvzC+C9vREsWP/d+MLZrkhvKrQKi7M5783hWAySrZB9v3CmUc0/
IKCI79fHYzYeXMnybBwFpBdx7RjoBQd5q/BWYxpTcZOW9Jy6P5lSe1aK4vFERiqxMYlrKWKooSnG
os61ip4V4pW/7fe7t2AxumA3MrNxy9wu6BmAG/O4b8y7ryCglgFJitdE4kkpVkP2bMD+koSeQePK
0t0kA4TZ3IOr8YUtNrSwzagV07MDurkelcR+LguPyUQI2zzOCgL3SPCddfNA4l3iPmgyIrgN6329
SmLaPe3pWDqoBDtnrtP/mcCTHpgMvCFWU4V7uFjz8fau81VZPmg5KyjwYdDOB+oO0c0cgYehzGiU
OlvjCOrpdBeND6X1T2NlXmF8q+d7MW6RhwfHAYp2IAxus3hpZHqYpyCbp+da+Zk0gxyEY31IlgL4
71deQtfF1NArBjWrX212YsPh9oLJxuc68j+kfVmTpDbT9S8ign25BWrptZqe1XNDjGcBJDYhEKBf
/x3a7+epUhFFtB87wr6YGLIkpVK5nDx59n3HmbJmnnDVU3nEQNVN3NG1jl3+fsXSNhlhcgiwQVkV
t1YsgufyvTPscQaw4YuP4FjwzU3F2NapM1ozIN+vSCsBEdNU7zbm+D6yVqjFAc8Nf/Nyi7w8a6qs
ytxXs3tuj+5WW/71s3rxedXXl23b2TXVnNema599W/sVeOQejFcxeiEOviDx7QO/vpGIwVDzRtUb
DQKw75erKVk5TMaQzq9lnP/d5ntRR3OwIWNFqdB5tIDsUblAuKc84BW4qwPuCP2Vti/TtLO28CJb
31dcNdYVnllq+H5uvbb9i2ltnPiyB5dWJEAgvLBjoNcPftoi//xSkCUkK13xWjeJpWfd3VR0z2Ac
/oXuwN9s6u4Hu8/vg/zDO48GrQKgqgQwBaoGEhnlaHJDaLPMzeFV70nY2KHT5aHufc7Ez/8gB+Ak
lEaWcZDq8jprmDRfRz93gT5uLuKKxa3dhsltKVc3H6sAy7S5OLvgclVjtHQaPFaRBgCO+oCiSO7F
Vvte4wURS3v9Qn60FIuVNxJdmUNugAT8FVO7ZVQM8ZwH84YuXOnaIgPJSdDjYN4CmocvdYEIv8Tg
LRtIuPRQ9cfPtzdp5evoJsWY1AVicU3G7XNQgmlzNb+i11zsM7b7nz5vKT9eE0LwUuLzo/9oHAby
XjcUXbdnv17FXpM6tdxO4PO9ts92jv3+48XnUZQAUfnSkKD8+rJsAe51zflVPBrNUWR3tzdnRUEv
Pq94iKXppiL18HkMWPD9J5s8Fe+lAAN0FKE9WImAn0KjhjpIw9UKNFA2TH8teBpW93OwBQ9dWQME
ALmB24yLoCLn+mYy23HOdfSUpmGmWeFUsUiMW7mKFTXFFE48FgA02Qtj6+UlcAIkEHCf9dfKjdsp
9rdQ6WvLOP/+Iv/M4E5CD9p8wve5fqqKl7rZy2LDM3wjb7kw6jgLVLiWc0By/qo5BwzlPpqILflK
s0HeaXrb7k1ulnHKRZbD1vIk5/7B9oeveFvGn8yUBM7EqDMaUmoar4VW1JFtU8Pegbw0R1e/T0PD
p8GhI7kXAYVVP+c8L34iag2mkNr6qO1NUIXGgze69770xF7kZn1Abg/TPOam/Ibo131KXWAEAa2U
/bM3BTw0NC+LqD86r9QyeX9fOW0ceCzurZk5kauPfhVbdW1hULxW7cmcaQliZWs/lEZ+wIz3Mm71
Mc9DC8X1PUY7Z3+bUz4m6eR807iYQgdQnpDoYpC7lntAPZpZpBtTeZRBJ0lomcR4RKOXFvad7Nuo
02zvC/W7+tDnpDt2lPRRl5c8aZtZ/sxsSzw0OfqyaSWHyC+MPPI1ru87UJhGQHWxD5VPsqgrGx76
lSH2mD/Awx5Y9x/66IERpXHt18lq5RiCXSmN5rlxT5gVYvygvj+RqC1nlsD265hx6YJADGwzPPg4
konsmZf93dupv4V4vFZG9Nwgs7hkIIACCpRneLZnczB7zOQasjyqtIKHtaOFo5F9f6/9QbELGWV3
IcdCIlNRejReEjdjhZF4/jEz41aGwcf/TcKy0rNrhZmwtgGVNJLeQw9qfeQp6gcbq7g2DZerWPzN
MxkY9CbrSkIGtUNvjqutxoK10wA7y/LO49LCNbr8fjbDMGAirJFI+ztmMQRA34sN03AtAl4eRCAN
CwuH6PFSRCdLu29FYb9aNrhWMEez2KXuj9tHcb1NlzKUwwa4mXUdcAmvRhEHzzl791OJzy9ZRWS1
QEesdrX6Vms1zeRZr+6k3fOoAVTuP/x+wHgWRgHM9lNfMs1uurrPcFczeIq++TqQjRUsenJpnrGC
MwGKHgm02mTG5Niv0vkFlqywI1nIKDoutnJ/q4KQrEbDLPIDV6AgYQNZXKbMfqX+h3E6WOmnef7q
m1uzwNaUChOrgUJY3s2rWrArSnMckfBAjxgP8+6eALNIuk+3T+Uqdlxoi5b5PWhHg5+tApwYxRSa
rpusVzlZsfSqsJmemX1nDJ8I/XVb1JoCA4UGfCIggdf3kDf62OvDaLxa7OOkvYjD7c+/Vc/U88fU
KbjyKOjA9CpRfGlOhWGkwngdyikM5t+UjQcUDaOc3gf+T5PfE/Y46lmkcW/Xtg9T/wnNAiFzu52s
X436eeyfa/bDkhjgveHlrp3kn1+GeQiX5kHywbeyACsvyAuT4QwQmdiIldY2d2kpRJsk/Cswq12K
KN2JVGTsTPQlH/X5Qb7c3ty3oF7dXPiHuGAunrRrTnp90E34MNB5S4+8xg9rs4wm0ACSY1nyyJzL
mGlPng/WxCwW475s/b1R/EpBFZI135r6aHZHbcv/vl40OlCBwAfnL2Krqz4Mz5W+yxF9JzrpohAu
xkbkdn3RL7+vmNzWEAXhBN+f2e/R8na22e/m8s7vxYagrYWop8dSy25HCLLgi4CHnBYyvH2Aq0vB
PgHRBKKPK+qqfGGCyNCxlth28wJisg99296NrP/WTVsMGWuiloYvWEeQc10R2Q6IttNiaFxQTY3P
bp8deIeKPce7a5rZp9vLur5Z5kK5/a8sJU/UpNTxSAlZef/Vwm3GpOB2K6mydjhI0QP5hVlLC+vp
5dWiwTjaaZE6CfMwPrTvw61Bg2uLQBcJYBO4QCi1Kt5DnRPMGcF7k+T2FOqw8m067nB5bm/V6jIA
nltmaiGKURFMmjbNksJDSgLQVuuhhuFBtwWsLmN5RjDxCrNe1DSkS2yeOr3EMoYSMzj0mBL+cdCm
jbtyjevHBCckPP+Vo0Tdnil8INx0Jyn8NKoWRG5l7Cz2YUAPYLkTYohmvQl59dXyP99e4coWLh2k
UDcki9AwoxxUYJAcjRuunrAMoXIYGPvb31/ZwYvvL/LPPOE86yeXTfi+NkRWENs0Kr7clrByNy8k
LL/gTIJX0KDIekgYu73h/1UAF/iDbGHC17bJAsMqXgtMDUZocilEpGA59odRTzzvVOanrb6utV2y
0CCOCju6S+GtXn5ey1yWD5bQk8DCXDKxI6kfkq0C5vKRy/cOIdyZECWES8dW6/UUayhkHWrp3+Xc
RJ77YrA9KY6cbRzLxpLUq9N1njD0ZsKxFOzk1e53f2T3fpfvbp/+4mfcWJRKozx3YJkaZyxKigcr
PRT8VS+ezCAHN89WvmdVFOBgaJEEDAmc45eHJE3NyKye6olLf8/VF2lW8TiJQ5G91m25EX2tKTXc
8DdMMDoMVcuGLhcO5sFaT9AtHNf693RxS/DiGN9vb9+6nD9hvaJ4XgX+Gt3t9aTMDoZXRA3Z5fYH
i/y8LeZaGd64HpcWe2jg1VONZp6M6TSVwFHvivEus0JWbbQArIpAmRP+AOiTfBVxkzt1bhtMSgAR
D0jeCHosho3X4HqzUNBEt9wy/gsVCTWwyMBT0FrUkcBSupHR7an27JhJPb13VuSSID2Xs/yOM4vW
wdhISl35aoCF7qfkG8u4tmXLpEAL/JagnASmWtHjoiHgMtU6EHWwSJYxmqduH/bW983Ln88mv0fi
knuvtNo5DrjwSnvrvVw5CTjtQKssZMsLo9iliKnPzZy6JH2dDJl95zRNk8r3vpfgBPhSCQweplZj
gosE5G9hNWhyv3QchwExH9K8vhOmHgmm/eocDK2d/Y/vXT5yPyCtXDYXaQe1/lJlYxOIvDaSthSh
OPrI7P1vAhQ7btY6daqeG8nofBn2Pd/gqLnuC13w5n8W8PbnZ+pnl27HzIEhQcbrB4b6cT/gQlne
+NVj4uj66LKT9SGd+i/V4MVEwxxe29vpYHloXbqjNnolaI1hCWSKc8w07nkRl7Td6F69VjL8SESH
C3sB9litP4Otv+icNjASke/8LAZ57X/Y5D/fV5+vDANC55S6RlIYB1Lcsa3HZPX3AyMDzl2k3q8G
zqIqUWYiNfH73U9+//HT7V9/fT+wOz5uCP6ByVXvhyuDcu7qzFz8iTs5BdHsHoYx342jiG9LWnMq
0KT5Rp+CrlQ1E2kO3LEyruOhmsmdF1Q7o3buZtuPRkMbwnlCi6G/xUi/urozmYoBcyqfFzOFTBTI
Qi24k/WDabHQ637dXtv1k4JdPJOjGDKSutVcMqknc/0ZXd6O8y3L/kMQeyFD8b+FwXsoGmQgGfE0
jPPTYKAo1qLmkm7hp68bW5aLfbaeRSfPLnZFBy+dxawn+lTEy/BC+uixXeFi7MHc7iRmtKCaENfd
12b63OpwCT/c3s+1c8PATLhOiMqRzFKcjV6vpQXaDOynA6t8AtU/BvyKralPaxqJeTPw01DEx/8U
KXbDHVSlsMoxf6Lk1PVPmvjI849gbNjpfMPLveazxp6eS1OMMWFWOk0jpKEv6t7B/IsCDBCTzSK4
bztDb++YI45N0cZ+10W6L79NUxn3LDvqlhEPlfwr6/yoZ2zDPF73ZVz+LtWIz23W59Zy1h5twiD4
ZaV31EPSZwj18pjTINQNsku3OhlXT/jP3qsucu6bRZEy3EzTnuM2tz+7oxa3Bd9lZGt25ZYo5XL2
AMS6JcXF6ed9Pb60Y9ywo7XVDLb6GJ6dr8oqONazZBgCpCcphvYRY9qnbhm2VfNodGk4Z+jZy0Bf
W8yvTl3u+7J+4ZN7PzP0iBPUITPUBtEKQXIaW1kZEjJ1Eauy4+17tZY+wEh0+L1g40ZbsUqxOBZt
wEmwqHx53zQYj6jtDftu6B7nDn2kVfqYMxTtahZOKIHelr32jp2LXoKmM5vi06Fwof560vEdvSfa
7vbnVy8z2IPekrRAzSim3kW9VkMkBJNV/g4Qn1TVEBYEFf3+mzV9z/MtbMiKvGVaFUhQUOYENmHR
urPlUCoCrgUEMXK6o81e/91Oh9naO8bHbAtkuFgGJXJFHLmQqFlgegKh0KWovKR64OYVds6df3e+
DAlYG2q/ePVTHRSvAgXtguwnbd7f3tKVVw1ysTxYCJT11DGX6KDJu7TK9URkB5fETh5ZW8PPV5Ti
QoRyN5FHE85gY2naWEcG+wJk3fvV7kKC8mwWuug8WuGcPPBugDcBzCPifxShvJZlrY2jOUNESj9w
fl+8GyWL8ZnL2CFoNS6Qp+KEzCzLyoqUSCcQMxZyB0xM/P6TBtUSAKBL++VVebIXTj7QwJJJzexv
dCxjoAN/1ZsIvTWF8g10LyNpjek6agqRdDnpK+rJRAvuA/fAtCKUaPq7vZYVcw+apT9ClNPQalhh
1Mhk4nttqDWY9oEB2cYjLTYMztZilj8/MwBlPdYkoDYWY+9yHgUVehg3RKzkkZYJKyiBAiG9lEEv
RUzIxze9HcgkM+7m6R4ul/g8Ou9Oh4BOFnBNpK2X+v1VOqTr3dwTukxm49B1ByBVAO25fSRr/iT4
asF87AHKCJpGZa+IbnE8R/OcENM8pnoWFnQ4DUDrCOLtRAO8uWEeKj787i3+4BE7El0V9dbWka1Y
G/wMlK2RkgM9rIpU0AOh+Taz5sSNSEkjEFhFtxe6onsXAhTdyw1bAHLszYkNDHK5a+2/eamHVfde
YjSoN7CDaC1BwyYq8cp2pjxrBQozIMMGKVoY0A1rsOYlgD4XMacN9vKlpfVS71BX7EGbpc1wZQS4
KMmRWVXUeA/U0vZodQ1n49lNy7BzXnTvx/t3ED2uAEmgHo93VVH5ITUpkha6lXB33/s/vDZHAnBv
bVR0Vy4WiigoN2G6ACpoKo+GAHJRMmpYCSkfq76Lu7kApcLvugkiFNH+w4oWIiCQpbnI8ih+vwli
UmseLDvxx5NMv7vDqTSADiNbiIk13QPKEzAQgAxW8gSdaedlOUEO4TvbuedNaA0hmjk2dHztEp3J
UUGxfDZLT6CBKhn9Z69g4fBulnFo97kAxZND7QFwGQsCdHqPDttyC8J/TamzCABN14IatgEtUTzR
YsxBUdXodtKYpX7gztCFrTEUIQqg1aOVIU+USs4OzG2+m3w0QoSObcRRWg6DXGylipe7qjh3uMYG
rvEy6gwl0Mu7Vjmp1eTa6CRN/8jApl8/Gv1GiLcuAm/uUsNFa7dilYa+z1CEbp3E5e330s4e/aAB
Y6izu63oq4oBLO3/F6NYpZFmuex1iClsEFD6Yzz9h3wm9uqPhOUKnD25VeH3hes2TlJiDPFuMj/c
XsCKSw8SsYXtCHXO6+CoMGRe1K1hJ24fO+mDXcBJ2RP6gFGPm+iK1TM5k6Xo4MwnPBV4pJJ6MMPS
jPwWONetlNHqiZwJUXRrGLqZ8DchffRLfz86G9cInR4O+JrgnKqOg0tQ6xRFDoODs7Ya7dH05rvb
J7Jq085EKAvwRlOvNVbgpuaN/4DeWh65GrhhOYadha1dT/v3y/OA3HABccbrpyuvD+A73B30GvJ6
O8Z8uNCyhwiTCGP+fuw/NszAiLiljgsmecXIeXM7aUHb2onGji05Hm+vY+3g8bThJUDsA8pe5SpS
yy2ryshgQstQ+15tkRGtKe/555V7WDeDOxfLsQh751CMAn/07Q3U2ErMC2fxzwqU++FnVYphbVhB
Vh+Al29qVAiOtbZDY3YTTluz9LYWpOgZiParDEOGAEFqfWTAn0fDAM7rcPtQlo+olh4DISwP7E1v
Y/QurReIdey+toidFPSD0DC9FK3BmfO3aX1u/RcKM3Bb3NrdQfEOAEpE8Avr/qU49Pt3AWiIbAAR
TEDwP7tCi4uRYA7i7rag5UPX6/ojSNm8FITLJTMhaEYv3j0n02nIwbVE8/JzhWxG7DNry9dZ1W9Q
AIB7z1j+Ve5pE/CxpRO1k2l68fNdMWz4bOvftxGjIvmBJi/ldjZ0WqZfSTtx8kNbhsG4sWVr+gYy
L1gAc9Fx9X4CN8D8sm3NxBr3Q71HSYKWG2Hd2vGfi1DuaJmPY4kWIDPJwasu48m8b3L0RWwo2dpG
gfHBAKcB5v2iyHapZIPMQPgKguCE9qwLC8OSUdCzLYzYmoYt1FPgjYHfhvjtUopetJY18QIccYa1
K6R7F5RBbM0aYsS821veuydu4zVDwmuZCQbSjKvxTWOaaW5joCiGoZL5F7EVX60ejeUCI4S2BaAQ
lJtpdl0gZ4NikuOcpZ+9arJ2XdNVRejMthYFzuhsPAeK5UEHKTDHaL+FV4OnBhD0y/2rbL+xMHEu
ODm5HQ7SC43hJZDHunw2iAundsOPUksK/8iDGwXcAFIUAMxeyhsB62CsG/2Tm5pADtgA2QDwgbFq
Dhg+O9oZoV9y/oDeB34wTObfVTrtPr7LKl39BlX/C5f7hRj8kwPAqkkk4kg7iNBBBFi8mZQOi2/L
U670/8kDVAL8eOi3U3NbAoM7MGy09E8247uasLBI07jLttKZ63uLvmAc6aKjalK2R1rAFCnkTFn9
DP5UzPfrmoc+AP5TWPnL0Hjf0crwrU+dyObVxqYq1/2fRZ4JNy8PVu9RQm6Cwj9Z0n8iHbkLSLWR
21CjszcZYM2A1qDifZ30oszWatp57snRX4K6iWV6P06JKU+0keFY7cxh3KVmEBluduiNLeoR5W7+
I91FBLBghUHBpFj+wEfnEpsgvRKwLLL67QXdXjppXJVsIwmxepQIRP+VpewmdcHj24jAPXUIN0Ok
AA99Zn80a/mx7wHhyqbmrm2HvTfpB4nE2PtM9z8rxeBOZAyWtap8NHmepr1JNPeUTw/8k7UVdK6p
CozOv59XFqenJdrhcnwerK7h3sF/3nvf8HLCvCAEwTGBcehSFRm+PqbT6J2a9mfdj9FUHR3t120Z
12tYXmcAXIDoRS+2mijoZqefPU+4JxoS5w6zNW5//lrXLj+vOE7ubDYZDfB5K9f+qs3+OWPNo2by
B+a2G4HU6kqWgQCAWaNTVKVOIpY0MQpidk8y6DEKOQ/pz9trUZ5oaBPWAsYbpDE8F0UK5U3TwBTt
1PaA5kMwrqN2yFC/bq1QtA+Wv2VqVxdzJkvZN9bIgggAeU9mne2bisfOFofo9YN5uRpFuXLe9VPu
YjUEba1eXGP4BA+eBpAWusMvf2ue6tp6QPCMJDxe6IV65VKVZen1uTcR9yTQO8rS4CDHj7dP559m
7zMn/e18QM6FK4NwAJgKxYXKtNmfenvOXgBPZh6Gn1v1sTLbIe7xWvNocgYHYEtf7ipz7D6Onshj
MrHsruXWFArw3b1MGnPudFZWL3UN4ovMp/YXUpDpQ1P38wEWbPwy+ODhqDGE5CjQc3hsLReDAmSQ
RkznGIFe0LwNU9QhdlQ32I56/fyB1xxnmOY2YGJ5+sh6Jg6gvBHHEj02se9i/pXFc39Xc4/sLUHH
UOo0v6clBZDfmwZUkj3xF3oDf3uQ/sCNUn/p3Y7uK5MGO6MM/pJM7w9dSQSmewBcpg223IMr234Y
MGZUhCkTVtiLZj6Vk5udnIrTSIKYKGKYZr13cvL3BI7y0GtyI8paa4htlmrPwVyPj4CT012HhpgH
o6UYczCCik4WYxO7qCwAGmujwarUm6iZhjQ0izzfBSmx9rNntq/pkMO3FNT7nMLX3KcojB1t4WiH
hmflQ8sIShRyMu+YZ39tnSmP0MRrh3Mjs8TTUxFpmdlHBi/K0O+M6kFj+t/ZaORxzbUPSFLKX8FW
FXLthi+ocxRP0OkJs3uppV6P9ksbbbwvqXAwtIE+OK4VUtP+5M/8UBvifUnLN4V1bbQ3AXsKage1
9tV73HBGw8levDzfV1q9R9XjofSm//CMvBXXXIwcQu+GcveyHqTKunSzFxu0Lkgz5I84/NM4uPvb
N3DtjmOqNMgW3+YBqXdcYJK95TVpemr85oeNjvOwN9IN12lNBtJxkAJ0B+66ckJdb1Y6imrayZy1
0ETQ3ZXvi4v/sSIoRcOrh5yrrkySkozPDqwIBkpMKRLjW200a08iCOUWVko03CFrcalk4FlMwQHM
sxeS9mGjyxD0ylHrgRjWOdw+ELXI9c9aQCaINBPqwQjDLkUFTTrNk9VnL+jYPwZkOsD+PLTIw6KM
E2pEj3k1AnFhf6d99ZSW+kaC6zpeALX6mXjFPxqyYSimYoJBnv2/pGN+dvL+MIqtLNCKk2m+zXb8
P6V4+/OznLkxVDb8mEE7Cbd1wwzceqB4osesDz6ZbEjczosHPt+5E8yb5mzoy9pxIte1+AOoY18F
7pRI3ym8Nj1NXrkn5fe2p7ty/k7khuavykGyC5lbTDu56k0q+ska9EqmJ1aD6Jt/Av1QOHivdv31
ttKs3jAPvKzWQlqH5M2lzrRz2XIXIPJTWu4s+kS3hl+vfB9P99IxAoL0hcTx8vu4EQUarIP0NFSv
6DKtXm///DWdx/eBqQTIA62hanW10GTg12mhnWDMTWiEsKJas7J7CQjw02BREeu88kNMuORHoA+M
uB4n/4h6+hbCdHWh4ApAHIu9vKLyHCXagmuTQit57D05W21yb5Aoxd0ByA1VfmTYkMRRM0aN3Y3W
ZFnpae7zdmcWrowaJ0AmrAZHBymN8us81nVs1sw/oOcNPB0iJYe20B28sWn+s4eTsZ9o1kYeZ6DR
MIbyAJaNv/wu82NqpPAMKJ3DqtEwmqwdfheB81AI59dAB/tJcnOIBSnQnOfM4/sfLKzMWXIMywgu
dXyuzYy6ILqfnjQQWaeFtctKL9Hr5nhbVVYPCGYYbxYoNjBf51IT4aWa0uuhKZafhk1JIrYhQMVL
LvZ3wSH+fwkqyGDM2nIstVw7pekY1xSQQ9uEr2R5L5V0Ir+vHwauhZ1Zx1QaB9sbXoTjP8xjcMzc
+s51hmghsvWn8QlloR2tiqNRbfEvrhhp8FrALVjmFPj47+UuGA5jJDN8qGn75PoxcoIhmzccnRW/
aqHn0APQZyBcVtneys4Z51Y3tNM8vKb6p7osY1NnoQww6GXeMAArcQ1ahixQlyGZishWeV5dao9O
XZTZS9HiVNkPzXfjnB6G4jBrZuT2d+9XIsjzccOR8gPO4nL7yFAzDp5U7TTNzwQokp+3P7+qQgjO
F1QFQltgHy6/jwRfw4U5aqdxcowHLXX1KHcsHpEW3ENEopGn6gMzkU1HHlPP7w+29Mo469OviGKz
WA5WuqvQOf0BaJb0x1R6RtRWtghHT+uRlBfeg92xbCM7uqZTBmjj4Acu0C7Vj2bwLc2xxKb0/qfM
RbuMCSRNugWHXXkRwbP+rxSVHdaZNUrbwtFOugHFisi3YXwgZCODtSoEzFkg4l6Sy+r59r7D3Kmu
YSS4E8QIMau4LzDPFVMWjJ3Pui0ozdpVQWAOo46cz4KIuzxviSFqiIIa7aS5JGyR0h2D3yV97hmG
8uobV2VdFjKQ1jKOFBHIpSzLyquAN1ibtgRqQxYa1RA30sVbAEZlsVXiWLuZQO78K2758zM3rcR8
0NYpsTRJMLTcOARzH3rB595Mis4Muzq6fXVWxQFKCsD6gkpSC1zWaASEt0uoUIPxAxYU41HCg+2A
MXELW7qykbD0HvJDCBuWdN3lypxB5B0z4JsN+QgWjOKbSK3DqBW7jhcorskNc7rycJ2LUxW/G4uq
yf0JL78MwQk2vHO62/JsXXxf0cHS45U3u/i+bOAnhdVWaVMlG/lHAPjNAxOwX1S8VB+wX8CS9YAF
cPun6cVZE8qDI+Cc7GCmcxoWI56+0d3pVfDBJOybXonQMUo4G97naRwfWdsCY1ls3PUVjcHC0TwA
O4vCjrfs+5mCuvNk6kUDj0qme4GJfiW71wCGonl+nLIKAJmtmvyq3pwJVPbBmImglq+nJ18TTw4N
7usa6w7gWc1zLDVj40a8uYSKywiiTSTC0bePYU5q9AykSVpTOWLfhYOG0Hp4smSNyabf3PJDEzJQ
zo1gOxLHVtoHauLcs3ZrhszqHoMlCBPQQEV1lUSdtT4Hg+0SxhRpaGvPwwTqz73bn4LgS1lvvEPL
vbta7zItCBEw+DlVF7lrAZClS2wGwEtsl87ONx6z6WdjF2EKO1D5UepuhGlvQxmuZC6tuBj8BGCp
Wvk0hK/PQ9Olp9x9bSYatq4RF+D8kDZQdn3iTV/9+aCBRgx/dyeGIBSYb9jORcSNJtJqHtEqC5sc
MZ58op4eB5iq2Rn2M4ZqHprp2KNzqpJWxJde4vSojWZE7AePPRT6jLciD7UejPVVqKcH33kmyJJk
43NRfHfSo0MxGfS7FnyZnTvJ7vJpjG9b3LduMnXtUC+YXNRbsAGKPvN8RLAhivSUTd+42FXzCe25
oZfL0JA/3LkOB+NouuJFc55rwDQamiMDMe9MkCG2ox66OgGZl3+8/ave2J2vfhV+Emr44D9A4Hl5
rVO7nF2jMoKTmz1NZh9Pw5cAHj810H6EudWz1ID23bfyoWm/WSbepHkIbfaXpsvIccDOT/7OOIvs
oo3klIjej21Mo+Pzfu5/p+QxaOw4ZVs5jbd69fWPhg8LrQWprOqW9ynzBkIcDFDGr6lJCyYCVByy
3/UoY9O418bPtd0j4PvSt09N5e2otRPIuJn5wdL3lU2QvrTAkfLNcWvMGXwwtPJQds/S+9iKg7BP
vEl48Hm0j3L6Jvryzq1/VmxCatc/tvmGi7xS7jQR66M+v2B20aeuPI++L+s+56mNOjWGSObPGr+v
6MPcJQ5UnrSfe/bLLu5Q6Hj3iM/lpbFh0oE/Q3uJB0qRy7Pn3Tx2IgN0y01fhvapTW7r1oqjCzIu
uOZov0dqRlV4m1ORDy1zTiCRegomsGu6yHDJd3Ig/LMKa1nAksq7airxONJsLeucE0jo4j597A22
EXKvuBRYyB8JytM3gfBUcD44J0CGMwfDq6wvt3dqTQDol9HdAynAaKimwXbraeod54RerjD0ePkf
FuCj6wUHgZjgKj1m1WCR4OBgOlXgDj1WP/7Drz/7urI9XccDa+jx9ZZ9rM1nn2/V5FeeReSEkXBb
ujagtMr2BMNsiaxm7qkV9pM9DScy+Z/I1H4kZhrPXnacHL7FWr+mvEh9AHKEkVVgvrAu7waQp6Mh
CJRXEI5HkWP6TyMwh77G8JON07kShYu/TA7Di4+XH/WOS1HERRKkYEOZ6NZ9VwOnt5fDBhhsS4R5
KcLEGEIhMAYhyetZ3A0m+vg6jEY4Naa/BSu4ctuwGqQvl/wCCIpQE74UJbOmJlkOUfqYxWzsDzoh
Xhi4TY6eB+vnADznbfW7CkIXgSBBwcQW9Mhh5s2lQGNkjpUGLU1o8SV37438e4cLVGzlq9bWBfAm
iKjx5FyPeMMEA7MahoAmQG10+z6v9q3PH/x2/IGw7ej03u/by1o7MguU6ciaI/l0haFi0hqzNHBp
wmcXrGs5/cgz+9SaW0DbVTmYM4bYDN0B6C+83L7SrBBtS0kTdIqEHYfD+YP1G/bt6gLjiKwzGYr6
kQwocZLqNEGE+NO2sy/Scu+BfEBtvf9hZs0zIGvOxq1al2ljmB10AvQqqh6i7jE3k03xjqK3J//g
ji04oL+hEGKLBxDHb4hb38Z/xaksIFo5C3RYWBS8f+AYQWyoC4a5hv9BKcDLBYcdtglHtijpWRAG
1HBGh7Irk9KkUT15iTMHiRy30p5rVwqQGvQd4jmyru7w6M+pYZG2xXhxMHXbmXS+EJYfxPCxSGFy
byv6qjAP82ABH0U7gYpMmJ06K5EeaJK56+LGRmmqKe6CsQpnbQu3viZq6cQCzgKTjVHFudy+0m6t
Yqh4mwwc1mj8PDegypM/ECrcXtKa7i3d2gsLnAHktXJMldMM1LK0JmFlZuw1uvCuSgdzWY2frkk+
wGt91Hv7ncPO0a2wOJBLYQqoZbQUKYYw1wjXPQKpvfloaI/BRgLgyklRPr9s7pnutbQY6oJlbcLC
kcSbo9rXLtD5r1f2zCUN18wGv97/1jDEbWKK3I2S69YKlmM7WwFxunJwlxXIYqfxzabCrc8rFmck
dld16CMAQctRe0ZD622lWv76RdCD/UeHGNDomCKwMAFd/nod6A4BrHKb9Jo8NNX9NO7b6itpXuvp
6JgHNm8JXLktePAQnaBfAd57sKz3bLsGECPXA+nqpNYZwLp9pj16tEMTfWNqcTajF/32AlflLU15
eIwAYlA9h6mTTcqGCfKCPfmA8ueveqtV4S3mUDYR7xB8ExcAg+vGT2c2ClcD51ZS/T/SvmxJUl3J
9oswEzO8EhA5VlUSOVRWvmA1MgqEmARf30t1+vaOUHCDjt1mp/ZL2sFDksvlw/LlDjrqA1Dka7sJ
d2oHkBL6xZ94pkVFM+20yn/tqRZxO/9SlTOoDwACmtonw0bVkOV6EcBMDy/NsoiHwcvKFDQMKXvG
EeqgOPYq8w5yMEKboVmJjZQ8MtPOQ9Y6JGJ1zgNM8k7vktqaAqcb8oc0K5Kd4FP51LVOGvSpmbh3
QzIWX2ue4ZibnZNaYYWEqbMsUY3UyRig17NC/J36txkhyyMiOe0OkLskxPkUX8AYUOt7czKRuAZq
I0AdIikCo6UfkzfoX0irf3hN8o3l2txhqEAP8GFekmjSXCMF6KIbQYfmWnVgFt4f3RyTN1MjRuCL
1NEjRPwvDuvKQ8WsIiZ65ldh4eTIGy0Zvyt0cw4yPdXv0eSZfPdLwxiDIcUcUK3MjV1l1fY9rVw5
ElTngY5xD5+pmM1wasrpM6fUxb5MfEO3Vu4mcImoucgcJqpt6tV3R1GZCKzwYA6Pv2mnb2SdV3QX
naQAEqFwD44OlVzS7j2Mi7AtGqdWE+TLh15+yqf7ERt4+Y6sWElkKHH5UTWHB6CGQsW0DDzp8zqu
ZtB8l4+Me4BvbKA2VjYLjz9CEbyRiLZMxV3LdBPcn4zTmGZ3ybM7b2UBzw0Z+rsBlJeUdwhHlVe4
me2l01utit30dSqTAOT70eVdWlsAuFnQCo18wHliA311JNeyuo7zdmcPb85WGXXj+2rpmtF8psmI
71t+5EfIPf6ffr6tuOSpXyY2mfF59wGo736r/1k+FIoNBP0P2tAwUAeZH/Uh6eYq5VnJqnhxhl3H
hjvT/ALfHKbujmwSFq9t1bEw5eJ5U2XT0m8qsEs8eDAnxvPlvVq7eBKIhvwAuH+Q5Dh9pKySCscD
lCDu06gpu2AomoDqYbO/LGbl3oEjHC00cL4JSFKUIxmz3kTZh+JKLGlo6vUXi9u3iTA+/o0YgHPQ
eQZ2IfVo4CC2mm3lNM7MIUaRIZgm45bZW8Q+K66EZI1AhA4lOMdWpui7oXIwWzxrU2D4Q+RMRWTp
n7Lli1OAMGWcgmSrH21FEeQRwcdHvhaMa4p3VFg1dE5veJw9abRGw1Nz/aWXw9ElXwpIoDDI41QT
qFtwz22aNjYZEnWBvVUvWbk2tom0vWRiwqVRWXjyxjfLsjdYbBshPRzEGxfh1oTjFW22AS1D1xna
iIDbU9bQWoNeFVXCYrAyPo8swvgrYFE1L1iuJF6SwQIkgfQRWo3/qqGQW+tWW2D6VSwo2w34F1/W
5LXjlgzIsl8f0+vUUv3c4YhqTCaI56zazaGYt7ZqVQCG/WE6GDxiJOpOj5tosPDARfMYhaA2rPDv
+gXgPUegCPOFd1258ZXe+O5EOTbINW6HPtub+t1lCWuHfSxBeWZ7t9W5l44IR0D4lrpGCKcp0sYf
mC9xWdDaVqGf3fcRzSPLo0Kps3yZ+QymwTj93ma3/ha7z+rn4bejFgNIBtyS05NwtTEls+O0cde8
ze3OcLdafbYEKEddTCUbMhMCLHqjk5vkugnv8iqg3oo8EVp8MKFFTUBYQ0stp9VY3OX8j9nBqzfq
610eeP4YHyLLILAfijKh13cBTGlisTkAzQyk28YJr6jSyfcVVep0MmR9he9PWXdXatMrkjd7J8lv
kd7beAlXDuNElOK9oQ8XyaEMomYeEEwde72sqysP7cnnpfijoLMZFqPhGi6Fi5EpXpCgLLXVfL26
AvRvEzCVIMOvnreWc5r1qd/EltOgzA5Ij+bPV84BkUqFnCfwpxj24yHuUJ476g5a4yQNTsRqo6Xr
PjrL2g89jRK2xWe+uh6J+IdmoYyoZpt04WZA83osLsrH5XYoN0Kb1RM5+rxy+xzSYqaq4+DzXXnn
kqjTo4mXG7Zwaw3KdukOHQWS4Cyu6d6r9tPtZa3a+Lw6RxvRwNRWhctip96B5VTbAm6s3T/kSky0
v7nIXKh5WSPpWZk1UKm2HvPPojN+a3mSP/VlSu4sc1o2Hle55YoHD/+DAC8mmWrOLFbTzaMwEWmC
xbPWPy29m+2McvQDOg/uTsdjFSZl7n1UZm5s4dSUnUQFDq3xMgIFW6AHbJzUlqP7OS1ao1tmB1Cl
9eiyz/YW/EnRtv/+PiwyEjQSbiTlH32fY5Jl3VOCDm2dhm32lGS/ZY/6ZXVQjus/QlBZAfINAfvZ
6CTuDoZWTw4a8JkdoPsnNBOyt0rAGDfuzpogOLsIt3A14UMoq+lGx5+9HEQCwwiAVmmXr8ZkdIGh
Y2qHWer97vK6FBf177qOxSmHgwqyU9BBirO/Zd5rRfdJta/HV9N/vyxo7ZSQR4c7jBlHIBhS3jMd
fFKl6WvgJB/e3ekjWfY833iV17fuHxHKk9YaGAawjBDh8rvcj9hyZ3V3en5zeSHSrhzdpP/esX+k
KK+ZXndeQRvsGEZ1LWKfPqBDcXJvAL8y/6B//18Ig1KjcRBE6/A4TnWbMc3oTQ3sA7Tt5zviVPZz
QToXXFNUv7OFD9rdtp2cEBSZBQEwRbgbP2B1T5HNhKkC0PQMgtR6XplkHjViPR0+tbz8IboEuHsQ
QAZjsqWMqzpyJEz+mKObnLYoLs1aZcQ2j/ivurhttpJh8vacHR4iDJDIgE8UQ2lPJVC7Whpf0nSM
9iHPPzvNxqO0voJ/vq+soEIA3lBSGDEAg0Fn/OL17fwvZoyip/IfGYpO0LlYOn+EjC5ZBNpwl6/Q
fCPIm/HrZeXbWozyjI9oOCt0B/cJYOcbMH4CXziGubahYVtHorzjbSaAy7AgBfY9RznZvU1q798Y
VRTiwWyF/6CxQDn2cTbZiEmLUKww/aSRHf8kho11rO7WkQxlt1yM39U0gN4xdOEjE/tevx3GP//i
QGw5dRS4FuOs87Ty67TUG2yVUd3XyTeJuyRTsvHSra7jSIhiRVlvVHpvJlgH0EvcDwoRWbmz8eys
HvqREMWIFkObU9OGEEN7ckF8ej3RHGrQ8NeR3kFp6CwrknRkLMRkmwgw0SrxfQIS8vJRnC/AhDOF
GR5ISIOKUa10LcQAQ7ymm7F4WNAkWfdXJivwzMDkYsoGaCTgPXnqTOREnwXXUB+I7YJEnih3yLRd
XsK5aUfZAdErkQkqcLuT00vRCrGAswAANZPN6SNawV+R+cEYj6o5+Dy/vSxM3rBTw4vgCUk2tK/C
H0QL36mwNJlKpwTAIm77cCm/8QWGZEfSD9PcuIZrB4ObDBnAcJyDYIBQzPyc91acfAJZflJvGPj1
z6OZDjld4FPUSFD0RjfaBWi+SPkA5F3ePV/ep9XvI7kGeB3G5oHY4HSfeD0mtpZjsmU376rxBs0c
l79/fruxL0BpSCg1xi+rSbbMrYRX+Jkdty4IjW9zB+N0rr8aaBjDiFEkLlAxVTGidoMJTS1mQ8U6
FfoLy/3pQxPZFhPKXzidolHwjkHkIudAwjFR3g2/RqWo72c91oSPKUJILRDzuxAu/JK31rZQqKU3
PL/vBNo6QBrOflXDxgVaOSugQjD2DiGcDVJg5Rfoo8ZS29JIvE8sctPkV1bTpQk4/r5aM1rA3DAQ
I9NRCJn3addFos4Cg2sRAMiXtWJtJaB9tDDCBfQJSHScap3NFq41Nd4uq5ujz0Mroqu/bwAohucX
eVE09ilvim7VRZNPpRlr3rcxHrZmv6z8fAAh0QuJxkEMZzOUgxhcQnULKLzYw5io6c263uMCyv2f
75/xF6dV7TrcM5Er+zM3jxj2grL2zfVbhAcFLX6IksG4ohwBR5NlZuuTCUyiE+TI/WxFsOc3H+AF
MJkjGIddwfU/PWOChve+Z8UYa9WeYqZBHuRpeO0aIALUrjKxZKDrR3Gz0iypRmZlE8h2X5Os2HX9
hgN0/mRBAHYIfGJAfaFic7oGdwAbnUD2ODarZo9Hatc2YaftK2/jPmzJkX8/CkQYRqDppYCcFG48
10LTZPvEvqWbtc7VQ/HgRKA4j84ENc/e6watRGOMGMVYh7wnP8fBDUwn+3n5YLbEyAt0tB4DxJez
XehjXPfW3kQqrmLND8+svl8Ws7ZtmMCIoqqNSuFZyVOvEfsvbBjioohdM8fcDAoWrDns+PWTwSTO
ELgfwIyQK1FJPzA2t3d61+xj27mp7afRv3XSPvDKlyn9PhdXpy6kMOAM0bMK7jWVYqGz+xKgb62P
2+U2c2NwFZndxlOydkC486ji+ihGnnHYI2NnVENbDnFWWAEjB8n37rHo8vGsCwGiHwlH2bOmWGGg
hpqSWFYfI7FkiRANVLa3YQHWREiuC7jeCFGRwTpVNJIBKaVZ0OeKvfQAMtXki7XFg7ymZR4y5QiA
bNmXrsgoOCqeSKVPsMblvcusz35j79nIQ2Z7d5d37NxrhQeJLg4QYCFfcJakzdHshtRMJWJvGQKX
3k15ZPtGaE4vqBxvuE1rW3csS4kfE+73E0b2iNiaXj3vjTcgDshfLq9nfeukkoG8BhOI5G84sgPA
cBgCnVBTjIYyPd+L4p4tO28r4bslRf79SIqtp7Ve9JBiaeJGT8GihUmNrvGZdNfhS+Eg4XigZ6gW
o0kYYcypoCkd/IybnYhBIBssyEtV88arvHooRxKUQ7EF88vC5yLm5k/R3CcFRq5ttT+oFCt/lwHj
j7ISvHKU8ZX9qpOee9VcizgpvjbaGzXul9KJLF+OZ0fPaFPvNOOeG498aDeWty5a0uMjFofHflZl
TL2sGF1jijuHvY+ueV/U+nPJ2i+LZ0Ym6lxzaz5gZDyaCTGebHH4t8sK+f/5AcCMEdCae2dpYYa5
6ONkQFc8fqiNP/o4hpzuW+2ODF+9IhrYba8/WubV+SALuJJ/pCqWsJ77uaMOpM42C1q4RG045z9S
e8N8rF2EYzGKT9cW1WAXszPFrffu1N9Ys2eYT+HuL++hfLxPA6HTxaiP+9zYGarpU+y7RZCxPMg2
IEZrVhDjNRy8gUCxnCWhOXoT0mKeoCS8YDsiujBdqhvN96KcpN80N/16eUHyUp0tCGGdfEFQbFWt
lAkLNWfJMsUJKECN9k6nTTCIO30yQjD0BdWVMKD/3D9J5+WA+gdFF0UbfArEqpmmImbvRfJqORvO
l3yPzpZz9HlFCyo0QHhjg88T9lQPWQgakQz86igmBT0gsz4YlLSN5q1zxZMjMBFqSQN5Hm+ZPMuR
uE1Rr25e/ckIrCLKU3PH8rfLJ3WuejIRArYuZKgkyFRRPW0Y6wHsU3XcBM6c7nz8uyzgXPXwcVTB
ANqBTwF46amFXzKjFsUy13G29/XI+ePPqIRF1YYZPLfyUgqSOkhw4X+qR4FxudmSj5AChsggMMEN
ciWUDSp2IkEN5ZtyrGxPStC9fZXCKd7Yp5WDQEwHbJOkHEJmSjmIrAMIhfkL9qk40J2ZbmSNVo8B
L6wlW6NAOaQeA7WXKTMnfN4Fg1WuB+X4TdNC3Q+BvAgvH/naYZhoK5cjxsDVr95+MVXgIMnKGvP9
nl3EEXWEYQ6XRZwbGND/ooCCcVgoSGOU9qlW8dF2y2ycmpjkZagP993ybrsM4cMQ5fVeI1tQ0LXt
O5Kn5g8KZxBMVOgRb4FrB8Fo0Nj5s0V9PSCM3qY1emwvL3BtD20k9ySkBC+7mkzoncIHtS6p44Lk
Xw1RwEEqdnPlX/3yIPuG3JccQwRYtqUYTquoPTrkLq7/Ugd3c7aVSVxdBiIJ2UcN9LcaTWjjTD06
aXUMwAwmKri/9RosTSKZNinSpQ0+tdFYCaCgIPQE/BC7dqoRpjBgArICXfy8Cnp2p7V39TIHxBGR
qd06zh140ZdBx49oAkN8qero8oGtacixfNXPtPJhAM9cEzsl+84t/ZGC3jUATHKf8vrJqv0NdNna
zqKmjJFpqMdL1qfT9Rqg5fS6OQVVcbWrgZvq9fm2Lf6FehwLUTZ1AbNdB7rKDt1AodYGyeHynq3Y
POgEIHjInsDiqTavm80BJWjKYzvIUaPaskOrn8fHDZnOAvBLbuFRFIMOFb4k9cwwECcNuvFrs+H6
rn5fMqqhiABgta9cHq4lhSg4vp+wN4qW59fLu7NywpIcDsww4DdA95fy85NEd9OBFsAFD9neITwq
QRa9ZdjW1iBJcBG6yEdaHX4E+GDXIk0GoFf6vR/zoBcbjsyWAPn3o0MgY2eP8J5YbDhfW+uPrz9f
3iWp58q9ly/a/yxA2aWiG7PJ7iU0kSbBaN8I9ELZD4S9Xxazcr2BFQU+CfBBZF7VNF8z0bHpF7uJ
KeEYLcqtNjDqDH3G5tdk9N61tN+4G6unj9YGzCIBzRoc6dN9Qx9NU/We3sQ2aKqRrEaRp03dB83n
VyJtpWeDCUUAPaNYiSZ+dRjd3IB4uhZGG+dDOL/UW9yVawpgmVAtgrYf9MYqB+QnZUU9B7ckZTq7
FzMVh2bIroS2/13EsRTFHNbZPCYY/cHihmj35WR9YsMWMmRlIeiXRxEEXizmqaiQZ8sBBHZMjT4m
H6K7F/XVqRBUDY4+rzwgSwsDk+X4/AB6xqeF3FxW4NVfL8kmANaWeWrlHoIXFgmdFp9PP6zhm6ll
weXvr+gr3nC4YqAzAcZONYYF87Q2m6shJphwRVCtr5rQ3UJurS0CI0IB/IdJRO1bKXi7OdHGdqJD
TG22K6Mk7za88BVrgsqtbC1CvCJ5Sk9vXdPkNBvspI9n50Gw+1w8zBh1ZoXX7xUQN5KZBRMAUDc4
leL3XZsWGvZqBltlWv8GdNTAbLDLQtb26kiIJx2mI8M7AsrSOCP2qrPf291Qbzx+K+eNIXYIuTED
St5rRZ8EBljygehdrCU3hbHjW3DXre8rZkNnxKONje+z/l7zXyZzt7ANE7ti0xHUO6AplBPWz47B
ANmjLryyjzucMNfn0DLeu/og6kM6fL36MHxwenjAnWLi8lmek3RcR5Mz4/G77qONcyO4Oz9qwAzQ
5QGUDBABZym4ofPt3siJFWN6TXeb9Buu5srn4Z7hCQL2GK2VlmJb9cWwWVYLExY8DTgvgi0k9aoA
PA0OmLwRZal9SQPRMAnDngEtSX/fj9mva/f+P5MdAV5BffmMFKQa217Xi9GO509V9zlhGw7Iyo+X
CCW02iDURQylKKploq0Z1GQG2reMvVkvb7q7RddybpVAlo1o9y/WHFdOKvLRVS5qu8utWgdekAeZ
veM+yFZv7Sv5gmCLEP9JfhEgEwEwUfsQ5zzrCR0mPfbQVlk5UeGSfe14V1tYSMEDiq0iME8q7VVr
tcJLtNYAfGUKGvdOmyM2x8TayHiubRlYzmDEwcQBz1axfk3quDMGmBhxo9e3xEYkiIarz8ixYjK3
d/2IcWRW0eMIEDwMOprHTs/H89Ks0pJOi92g5l+z5O2yAp+bQpDegY5B5gJA4f43A390/Bhd7LV6
y7w4H/vXAc3TNTcDX9deL4tZUeQTMcbpKvLKtmbqtl5MjQb0hMEoNs5kRYCD+ghygJIl6qzsNzg9
RqzouIgW/2m8GOXG75e7fBoJ4IYAzvc3i4ZYRrmIiVkYTt0Ydkyrn2m/Z++keRTGniz7XPy5eqtw
3sAfGwR147N6MrjHu7xsTWCwIpLeF1d2rsibCEOIKqycs4uMveLmLLaZLSPRnLg2ggL1k61s6dpB
HH9fSQZ6OSlmoudurD/zpAy8dGu+9crtg1uD5BXQY5LyWjmK0e/82m1SPa7ReDM1PRhji6BlFBQb
t1efBGBb8Gkx2QB58r9s4Ud3oyg12s2sJXF3X4xPyRZP+8pOnXxe2anRaItcKzsSg7QzCQq+YQy3
Pq9cOTATcUIFPp/bYZHt8i1SB7nPypUA5yrgAuBDAOxGLa+2xWAvRVosMR0Og/NklR+iuN44gfEI
WWV4/jLJrxz1rLGx1RoOsHHhBR2mcoI6whIb1b7VdSCmgLcJNmmEw6emKbNIuThVoYPlKA1KEYvO
BB33y2VVWhWCrlC8f4CJoChyKoSZ3qAVPCExo18W+ze4HsAjcTVKBI3wKFzCaUapGHC6UxlD0SFF
aAMQ6Bj3adkH9vJlMrbIMVdun8xTgIkKpRBcDGUhgrZJkZQFwYSIP43xmIDQQwPW6vXydq3o7okU
+SuObh6ZXYs3bUZi0/7dkKcy2V/+/oo5B8eDJMiUpBVI8p9+P6sKwMKrmgA+fbCKN6278+mdCYLv
3m6DeqvzaG01FhwfgBwRVp6V0SfM5HPBskZiDLqK3AmUwMOWEq9UyjGTWXYBYSoCKuVqkSoZUd5t
KSexQeYffDKigYJzeUnYbYUidma3t56wIqdxIgN9aRyv2UZIuKLhaF8Asg+AcfiTai2uneaCaJa/
xFx7tedPZnZXjXeXT21tH1FNQLofLWLy7E5Prc8TptWpscRO4T6aY/858ceNWGpNvQF/lvkkeJJn
AGs9wRBQXkkR7Q+DmgHz62CabZRINy7rqiDkj4FQkp63anV6nILN2gnGn2AKKatdKyCzCJ3czHeM
ibfLO7d2OCjNI5aW3SGuOpTMy8HO4IErCg0P+c4ekUDJn5M8Cy9LkfuvvAiA1/4jRXlxvCbXbI7J
lzHV7E+0GYIeBOv2+F3L+xuHbJiI8yX9db2B9wQPAdoGpLIcmQgwc6c8F9kSFwNDpVzf6RZGuWrv
l5e0KkWSf0hnHzRpyuOQZA6KWJU7x3qipRhsvDwtU41pXk268QqpY7VktgaDU/9H0lkNmOQzQ58e
JOlGQOlz4n716R87f+k68IsP6OTL/hdpinM1RIMHCMxgMvDfM30fSo1Y1WTMaPwNhjJqB3BABZiW
c/0uyq4FaWoRY6hBfmI4Al1vArcKTGXVPCPQf/KLn5eFnFsHLOVIiGId7KHtQDE1L7E2EMyfmh5t
s9tQ8DVt+Pu4IqEDmLqqDRh2PyxOZ8+x69/Q5Ys2fxnGm6tXIXkj5JgGQKVRrz9V66VEf1VXdM3h
i8etAIHIhple2SUXgQWyUkB6w5Aqu4RhfkAa+1lzsJM68HTMod046zUBcggIEp3IP7pq44XB7YIi
Cq4PQxXO9T7buPYbn1eztGXSwpq6+HxmvKbL3slert9/zMICnlfylJ6BlHPBwcXn6fSw9GAyQk23
2QCPry0AEdjfzi2k01zFohgprficUnoogy55b5qr42AAPECbgmls6NlCOl7RH1Iz1xOkPRi1tUNn
OKm3OhnPfSdIcJGPR8oIsbb6CteW0Hu90dsDBmZlJGj8h0IPCH2sCwBgN17J882CLOD+ZGkHPBTq
u2WO+cQa0nMgnh/Z/NAu/OrrgH4BkLqhFmYB3qU6gkYGqF+22O0hm8sQFI5BtoXdPn8UpQTgrSxY
d5n8Oj2QodfqBZME20PY+Z99PxyGnRPoW1NH1zYKSVQ4RYC7nlN2UOLmXTr57GBREiaLv8Ojce3F
wDqOJEi1OHpvhVehyiMgoRrq3ZSTcNqCm56/RZCAcuHfuQWYICHXeCTBp65dNj5hh7a8pw0gabfd
cN9fSdaCdxYpIpkiRL4ZKTWiGNh0BpZ1wTU/dD3bY0xRbW8FFytnASEYbAPgiwTaKSbWzYpM+KnX
Hsz8tW6euqu9YEw/wKAKH/Q/SJyrFlxLmkWv8pwe5uRJFLv6egOF76MGKQfIIeV4Hqr2vetXSXXo
szZMbMwy1m4vq9LKQWPaFvIqgNTJk1CiL93OF2funeowWHumfXL4vV+GVbvxEK1IkdgVG/dO4sR8
+ZgfqVPi6FXlTWN90IKS//5d+j+3jMeqBJBMIz0BsgBYw1MJzsCaljCBkzDvmfc9y1/Q3Y9mw43t
WjG4Mv8hMYge8EcqkqVEFlrYoOg8aHb5WEx2qE1W2Pb+XhC0Xwdt9375eFb090SesnFV1iYjLyBv
zObIsfqIbLUAnPtRQPDhoiOzJjn2VU6WkRSLKIVbH5J27yUYzuMFrXW1I4WCMdAzkggcALS/Y1KO
jj9tdPB1JnpzGOYPw/iNKZ2Xd2ltDUDm+DBXmHaGnMvp4euV6w6VZ9QH99nsA58/5NVG5W1VAhi4
kemESwMq61MJFbhZRWe1cHXQ9ePl+c63Mbmr2KrlrmkxcNv/T4xKztqW6KPiNsQ0NLLqJ614RuvP
1jCsNZ1C7R7VddTxkXg2TtcCBjPm0b6sD63/mz4PWz1Yq59HeQwxGu48XqnTz/NqdIFxIFAoHx7J
VEUgPdw475UADQqFTnuorgzb1cwXMVrN6wq9PnhEC/Th1vaSMGW/i6KIqAaCYlR/JkYCJraYv9b0
QHbHwgasMSR5VVbzbrHpgS2/Tf9Vb9+M+c9lZV5xUmDv4cwBNgCUo9q3bmX5kNIJXq9D/Z3emB9u
Wt4sdv3La8HRnF7P5IJBvbiXmByMOSVwtE+Py+oR4HRdQg8j+lhNBv6sVo9Mf+MBWNs32Qgm00VI
IavOY1NkYzW3kNKOj557M4rQ2OqMXrs7oO9EizdQetALxbkTaaUVbos3ZqAPQHZEeUuDbvrcTVvg
lJUDQp4IMTrmOuHRt5QdmwyrBtpxzg49Fe9jrYdwBQOSaoHTj5GY3K9X6wPSiAB+wsVA1K7O+Pbb
3gQ9eV0dfBoT6FvxygwzmPGPJC+XRa1cXWCQMcINtkGOUJB/P7LTpaBwkEcbzoD71QlG4/rHDK0i
YP/6Oy4SQIbTzyfzkvAex3KoXvJhh6mbl3/9io6h9w+PMoJq1CnUi1NbmZaQtmkOvRFWSWi74axH
l0WspHaRjIT+AhqImV626pClzYLD5/C8C+dH6u6oKG68nu7Kcd+Tm9TfJ10RNfXnxNgKKla0+0Sw
/PvR0XDH7RbXTNhBaNOn3plCV5iPDU3uwP+ycVfVqWXSLYcszA6U3eHwnhWfkDRZBX4nOP8mSMzS
4rNnfLLGTwX7Rgc/crzvjv9i5ixMnH43bN3iFQcL2V4C9cPTgbk/io6gXTTVueOxA7N+9fzBNx/R
6RG5803S3qbTsrXUFY2HSyKNEqJ/+2x+KW99wVIxIZJanlDn2DFPIPfLdmlJd5X920lvwfDYoZXC
AHcYa598M2r8bxtKtWJQkKrFmyLz9ZjJoLgvOWvd0jImfhgX7Yue4GKgCBYmWb43UvPFpMZ+6Mx3
VN/Q3IqpxyaJRky4SBFz0BmT73pMLdBzCkYms/l++aed/TJE4bKdWp4GWp7V+UEp9cZswaV6nsQX
gG8CTAvkPLKyG5JenQyDADx7vuQAkkAtxfaYgk0D5wN7Nind3bC03DjqtaUgjJKVMqSOYeVOL5Az
a7OReT2+rweNAdLimofdz679njU/Lm/amU7JrSIICWXHBYD/yvtQlUVvitriz85uERHN9ld/HjMu
bDmryjWR+VEWInKzrRjPuufcrkJNtDsQDW/kxc4uIYJOC1k3CWVDHVPNxNi1MesLd8Zn2/xT1s+5
uCEcU30PiQ3+JGvjfVvZLt/C3ZNdpSjKqnAkY9AmbjoNf65BCkvu9aertwv0yJggjuAfYBS1FtbR
MhmtKuPP3PyTRmb95/rPowAGZBiqbRh7qthlWYHwSsfgz2g2/9lvuU1re3P8danUR1afDdQZ3Nzk
zy39vnPMjfzk2YOJrMjx1xVP3Sr6dLQ8/PaPYj5oH9Pwdv3eIAsGm2aBseasPq11UzWi3NY+V/W3
HvNdB93auAvniirbsPHmIz2M/im1cteADkfTcxxu5n8SAs6/8zhZv0z3YV5ute7q6Ay+Ht59oNoQ
KyPZo7yLmoW312sK/jxlSBvSfkfrve2+Jls9oeenDjng8Aecw0LyR3VkgNjxmzEd+LOeR00eTRu3
e+vz8u9HSiUIqbq6wueH7jFnr9XVBGJymxz0+oP2w8e9UJXW8ossTfB9gomxokm/tC3d6TrdEQ8E
vab3clnLzrUY0CM4KUiyQ+jZiLHK73o3XcT0DHRmoE+/U/fNmTb4Sle2TJJ6IoDBaDaw+SlLmpa0
hHNciOcJo23shofG1UYQhW6EFNgyfP+sCyRNugo8z8MERcY8u0+Zdv33UdwGmaYMvkD2oSwAW9fO
Hint537f+Qyov6uRYJhmCDdB3naMGj7rm1loWc2Gm9nPfvlhF8853WMa71ZnxspR4+7hoiOzgD4v
1TkEYH+GC5Vbz93BNEXYdzTKruY7xEKOZSjZkbF3e2gbZOS5EebTW2tuZe9XjJZsLEGNQ9bkzgJV
qxkGNOZCAstCan7Gw7Kv6t9kvtOsqCRbQI2VPUPMiLYp9MdJnj3596PbToaxAbjGNJ69hdyWBIOO
MSg7vbl8B2X5BN85ARwAUgyAnmwKAeHeGeNly4clmRLHfM5H983IhvoTGpHrW5FjihUwdcYhafr2
y+AYdGckrnnDjRmcrhNa0gJ/oYLufEFmjIbznfZG2LR6bPv+R+e5P0gJRN48gnsjsoRwvi96lr9m
VaJRIA0HjBGsPIDiA2syfzoWunUAizLv2rJ288D3RREWXGPRNNTajc8dccjEIA7a7DvfLcTBbTBU
rrbvdaajmSX9w9psP7gFGLdyIDPaVit3KFzw3Zi6yPf5Qr/Lk+JHoZUY3NU7PPCtssLwiKz9XQp9
eBTgNHyovR45VG7kH1mN3okgm2cDitrDIFaptV84erR3bWZ/cNrbqHK5+Ttve6cMQAPwrHvTWzV1
Tbi4S/mV+m4TDrk+7u3KNzErrBa7UU+W27wqSYBZX2XEEg1vXV++gv0kfexmjUTmoP1YZsvjwdgv
Rha4qUf/aLPIgsEZ88gqmfOZzforBkGVrxzMxbc648bOswe32qXVgrntGXqTzGgIMLPm61D2/vuE
glwXebQgNzobvpft+FX3axHozWw8eD42Pah9jELkPRPfCta4PHAbe0EvKaWvM2sQVxman9zNptnt
qFFYT24+YZyWx2tahXVterE1GBMKHBndJS0FyKLUefrkms38Myfjb8bTbt+y7qNekNYLaGHYIuAp
o25Qjd7bxKo30XlfjWWZswDdZyTu3ZIFABOCm1ub05AstYf/35iChNDxRcN3g6bVvxwPkKIqTdLd
2CX1IUeK6dby+Qtg8h+2LuK0LjIjnDoR5R353esTD5LGEV/8bpn6sPMGu/nUac1wM/H6TzVZbrJH
HwLYCbrRfnHysR12CUMTe6j3Jhhg09HrvJ0n5vwZUI/32ulrPCiaI5DRmQ4lzz/01o3nomddoBX1
+6SznyJrtaAtM2tXlyANmex02iVW7gY5y7x9xxx+52uDY0Z5zuqoYkVGQ4I2uYd+yfI2YGYLqozU
ZAHJkzFynCK/aYolDUa7Z6GOPuY/rBTsrizpKyaPpQFpSgtz6NKvQ6eZb05tNHfz3P1qnb4bA4el
9T2rZm039PbHkJqLG2qu2Xm3tnAyLzBAP8xj0pegfGvBK0WnYQKnY9nAlcnzsEoR2qLg9AbAEOlv
NBCIDPdzVg7Wl4QAArF0fAla+784u7LlOHlu+0RUgcR4C/Rguz20uz3lhkoch0GAxCSBnv4s8lX9
x8Zd7nKSy1RQa9raw1pr9zweE8qiUQZu7JX5H7do6tjriqFfcd8pQ6cfeLn2R6lxeBwSEmXuioma
dWhPdtNcdFNlh1ChsyK3UE1Upw3EzUoOXXsLqmAmGC4RcmB9bE5sTzKol/T2+AtKt83GLas0Uont
RBmnjlp3XevYUTf5v6k2umqnWHvNeFtd16ouCA5D+0CqajcVxr70uDA2Woq6ijrblBC4zI/JWL5Y
fgFTo3LH1rGTq2cBASl12fp5sXNkCyLdUDNphYagj91IsHTI9KAfMDVBh2IBUw+1WaXqoneMdKsc
kR4myDsY4DINAh6WU4fMSOnG10l60fRVna8KwxuSDc7mLWvNTZ+gf99A2LNngpCP16+NXfyAqPME
j2jWpmgLxZLipqnQhbgdExYrKWWzmhx1NaXNGMrc3KaNtXX5QMKWkAdtB9vWHt5K6Vpyiwbn/ivB
u7kes8R8Tdr1UK4lIOcrM1G4CaCW346FTRKAjdABse5N/6bNSZXHjDvtk9/S6YgK5y+IWJtXVS/v
6hKbVNfV9Nw4PIOVybssAqbS6lZalWNUAsa0Sx00kygdc/w59G2yodKvHtDj7EHXxQt4QOLCJ42z
I6VLd36Dw4LbbETSkUkIcFkfFoaZx0j0JuCk19NaA++1M1hi1FfUlXIMy0r/Kt2AGxurCur+qFpI
qf+0e5vETI0qHmDswzKz3Rg1Tzse3KYBmqp3tBmVLg9CpewgpH75ytBHOkK7xzIqCi6TCxsKginw
oJb0k6hwjA4KUkZFrbhvlGLrsdZJ2BMTbxBxFR7rEWp2uYBkfLelw/TCp9KP0VIjDwXR1VWq212n
sj7sZQksoVX+CnzkqjKR3faeJjGaPdKV46BjgKlgVB0l7bCzhfGCN+PPZOe5GfWcD7FPprYOtYSX
F9aDKcSGpklubTw8fSzWaEjJNtNUVziwWcrRWaWnWdQPeRlmdQAapcMfSDdpEY6sSmLaJ2MM6Mu2
8IxIl6DqWnUNGUv8RJNWOF+lohtuULLKM+JH+eAX1xT/MyyHciOcJEws7Ekv8cPwSg8H4KnNO9Km
dQSOMW6rLRvIgBQQlg6bsq8foYharsVkkpWTsyQu7Xaq4gTl/whpximEmLwMKfTLd8B6ppty1Fno
9+rPhLWM8NqKyEcx786FUMFmTk/GVUDVitpKDtiFRL00JUTYTKu4A9gmWdVG0b/ABqoXtA+dYphn
fsn9rLv30c0TZsKzmyjxFLsh5aSf86zk9NoYLPUDssok1G1LI6BAeZT1VvLSttWr1bnO2oV5CM25
jaYcSRIJY2AXaCBabgJv+G3T/t5U1iMRdgP0iuEffFHQtT9kbhvlIyr2FOUVZGfcZGvRtosTkfEI
oph5ZCcB2U2ZC4Eyt+4uYJDrsC58vmJ56x3xjjU3irLh0mHQBmEEV2Mg3CuiCjHXRjF72CSEqasg
SNLQz0afwEvtdVj7dXMNrrT9QtHKtCd+9qh6NOhzRr+5KlO4ZKQowCzr4DQJr8G1GeHK3fm6CQQ6
YY00TAta/+5604vxW63Q7roSjaET83daojwZS2Ee7X7sxq3hStbfStvKXjsCN0bS9rINyL63q3wH
HcsA9dgm0GxjoatEG2ne7szcu2euYjjLVhm6TvuS+v2dKBq+NYIqR0uVbANfzXdGiHmO6yJLNm03
yAvmGnZsGaN7AZ23PgKOuglbUxK5zjmE1lpLz9AqPNd0qrqI1KC6D051k2qarhI7a1ejYUn8jy4O
0p9t51XR0BjtCkcEijUujXMhinAMfL3BU/uHTtYvJdQaChA1YO8oKLBgYxd+3CTO75TWJnrDJWAP
gHsYem0OckpRISmXZ2FQoDE4cUUfIaOGVYbMamRbaFUrVPYG7ma5HgU6JkrSPVHW5FFJ3Bc9Ofkl
651bRQnErXzxp+K1f1Ok5vAb5Bpzl/vJcNR+kmyssoYigaGKhzrt+apKzGmbClcFq8kuzeIa/Qaa
0KiC9MrEwkPWFTxq31M8iEk7OH1IuQHni4G7sArUBNCsj+fNqQcO981AX5YOb+ezmPD2hWZDs4MN
0dspMvKG/hyU174Q1v2AeuxPlbpJVOmsg+NWoO2JOiZo/H7ftD3AMBmszM7seinikrmlCfuqxjby
8RL9Hn3tbyCgLX/ChWhjZG6csLJz1GWKvm1WWWo0KycppxVa2BZXYOS3t6RS5l3Xu/m6cYWDrXAZ
i4q0q4JQ5FPywHoBDGJCutLb9YPHSZjaUus49QyyNoj5J8l6eVuS+qF13WoF64uQwcybrVW7CcRb
OBBO0qjSn3lX9/BRW7fF6nRBtkFjdLgcgDH8sI2WXyFsgOqYNrJR7Wq7asixFG5db6E8mqPzF3xb
CI4nxZqVDYtZnh1RIvzNGbw87hQRdYYpbpMB8USg/wSB7GHJHVgcD78eTQ6dVcV89gQImb/TghSr
sQBye8KdPvSuhgfPm/5HTpz+aNjGbdNK4LICr0cINA1R3aGf2oqXFQTy6sw6osru9xtrKvIiCXmN
NsVXZKrqDFL+0ggGOKcoTvRD08Bl1PU6VSYIPYPhvkhs0EtSBk567fRIK3uAzG3NfOT2hZDWDWqv
EkqKkvKostFyuywcOqwyv0WOJ51QjwHk3L5p3NwHn6p8JYUDdxZigTdWkCuocarsEi2beRNaSEY9
GgNPL3KapCoWBCobRu1C2Qn0BX4ZNBWMjihZ9jS6qR8aXol1AJQI4l+CgzdhUb4CYemn62hmAkEP
F9ge/TvRdyLs2gwt8TqdRywtjqY15RFaah8qs3/gKBJc2oGAv5fqPpwCv4uSrKpuuVnV0YhK6FPt
1ndaZPDMTHR2cgcTtzrj2YWFV2OTW8LfQISC4DJTPwacur6EAKPZ3oONQ0LfTpr6OlVZU91AZeO+
d80f6HXUDbsk7W1/n5gm5JG0OZRh0pSvlTMcTVo+kKZ1cF5t+ZSZjnjwy84SoUEm/STsYbyRTbvz
q9SNgXhjOPWB/0Pm+sn2f9VZjZdQGHADXcf4UdSFGUIpBwD13GtIts7RTvE+gY7Nk5vi19uce7+k
HvxwsOkeAtPOaprEIy+GPKoL3IvK79466ae4ZfzJVmMdWRrRYDY2PPTQJnXTuGUddRQknWEMzCMc
4YfMt/MnqKx7P6E6ll1qx2rwjHZeGZZjwm8STsYh4iVi2BLUkVUJxMFugFqUubZ0mtxzvw7qGI0U
arHV9nDf1S5Tu5zNOpqli7AuC0A6G1TyZsnpjfXDlWwKiFa71c/J0weOzAVDyISG39dD5r9SNPgO
qwYA0FWTDXiUlGkNENfzAQryvRrKdD60qlAN7jk2HArx5CLouQe6j91cONz8ZY7OLzsYiojXMJBO
Zf4iHViUBKYo1DkWA8WsCmXlMcOaNUn/qAGqiSbfSnCDSvmnsbURlo6XRlPr6RIZhyzd9bUcLgU1
BhoyJXaJTg2wDR3gYgoiHStmqfs0CgD/rXy6G0vXixHcI9hTeQHDEhxbM3ky0Dc89JzS3ui8FNGk
abnVys/WvEgG/LS82buqlojixUyPSIr2B2jzfZxrONmIUGGws4nfjD7FHBTYgkyX8mgoXf5kaAD2
DLZiLbdQzWpvC+CjQ4KnR0bKsw8aWlcPDbQVtp5q8yIimcl2EENzHgRLc9xwt+2BsUNzpRBuI30R
AOhdaDKqIU644TXrmlfuRg7N2hG1+YSQWMUVUFs3cL6HVVfxDlwBav0seT9MW5mCYo1gCpjEFJYC
r2AQBr3ZRJ0f6I0Y/WcsfRLCKwHhw4e/OmnzyEtbbVmO+N+T28yy1kHeB5dm6yk0aUjy4abvWWvv
AvQ6XA1OTi7zzm8jVK7b2Fb9IzKkdOsa5CXIEFaNPHjIJCZGmYOu8c4uKcyDSnr44Sx99TrxAsfM
W+mMBheqRUAYoPA/ekwdRJr1/aptzTJqTdWWkWGaddzQJI9bHyFNPyW/PIhuRY5RQmXQLrdVSbak
cbfcmKo2gqfchJ6rVw3cq8Att7R99um2d7vQmpw3MqbtumuEdUWzDDhKZF7fHOQ+fmZej3i8NtMh
dkvI3k5lfYvY85F0KVsxKeF0i65Yq8DrQjZ05c5WyKROjfkyGbm4QgN4r4pVIn4ioqKXVim7VZtp
9yaxbbVXbZrE9QhdHNMrjlWvX4uUOxsJie0p7GhW7ApI0D0UeuA/y84Zj34ZPNSGWWbAgLnIuZW5
jBmuRcR6K7hoSqOKC8gq8TDBu/Ka4BF5ALBDWltdFK8CHsJVOlLzOk/dJh7VKEMTNuZK+4Lc9lZl
I1tTGWYo7QSiur7xHBB1Z2ttbdraVite9PlOEej+JuCNhflQ//Ez4611uB0GfnHwGNTIBPzlGDzs
X0lSQw81AfAp0bl3kTqV616OUBt7tDUyXgVVvhVB3xeaOiPiWJm2vh85qdWjGXWhIWrgCPgCgYFm
gAlSXoMlBbTNC/GQ1ynGy7wnGRAZy9K37pWi4i0fGnQ9SWA9wfDX+lngSdj0FJHtekQ0uG9dghDS
dYV47SiDyGnX3LdWTyAdjJ8R9UWmegRP9bFm7niJlxYFvCkox50sc289SvFrTBkMkivVsB860jxD
60ZDmbGtVmlrBDfokpmuC12/sRaRYgFKpBe2STUiWxj8QAagiNK+6p40MGm37kjSNPL9RGNqcFku
XdLkJhqeJN5aJZOKzKGAHD7xH6euzd8CJD7vIAT1BMyUu9VkolFWIcSLVDbZK524TxYyd6WGcXWh
Pg8xwIy9Di3pMYOiK0NhyyKPlTCme0Y79ubNcIY8UTCEQUp/9Ig7rwztN7+TYd56077D7+7isU2m
PmqQJ4vRV1uuAGhqjkmAmNaSwT2RWRJJm3shoRwXsq5UWNq5HY0wPOve5unPAlCK+0I49M23K+8J
0LtiCBXJ5+jCYDZOEh1HWFjEwVSoYpt3BkBsgBkDsyCQnLrU1B03tllNd+D3+de2Qo+vqXLqzWwn
7vtWBTouzNoPy8CQIfLMuDgphY6xBYSJGzUWZWcqsKfKC5BEseZCBigoS3SaELYFt2qiB08+aW8l
6Zar79euILcCFAKEN4B3sBcVGeb5cCwqRlF8i61ii2TV18WLE8U9MNuhY4C7jz9LTJeDPBXNupoe
KmPVOZF1Thn3xPfnajEgISAgoPHlAt5TMTMJWBf4h975BQuK8/f17z+xBe+/v0Rwup2nkFzD90sh
kSXa2vVFiizb14OcmcSyQTpS8ZOPRI+PmvQOr4hxpoB06vMAT0DtHvhAMNbmf39XpSLI76DriesB
73z5lp5rDvD569DnA/wcmBYf8i1Lopo/BdSg+UAPQJQZF361/XptZozHx9LXx88vMGuI3mzSZfi8
KXaBdyH1hZo2HjsHPzg3i8U9QD4SRQ6jp4dav+rxmP/6ehbnPr9ANxDRiRR1YXoQ/RbJbXpmh08u
EiqRkENA1dN1FqgoKJTVbg7Td6jNtc/CSYT2Gz8nlnpqDkC0zwLLiBA/iQ4lwsqYKFDmrtCFO5h4
iK6b31+lv51toNcJcPaSE5oXXV3l0Ow92MhC5vaq4t+l2YFd934A7+NNcAuuCwGhr8NAZaj8ODHP
Ib5PLRKg/+iSQUEyxlgfRzAaSZFqIvbhEYmz0E3OsTFOfR9CJHO3rRmcvwRiq8BnORWDe1B4BuGw
e8o4swnzGiwu3AzFwM8HcvNzr9WB2Sia2r13kOpGpzH0ItSmvQ/q79+ID8Ms8FFGVbA08DGMQKEg
TssziMQTNwI1c9MB6wZg5U8dWBqObEeWcQ/+sXPNxtipNjbqwy1yMF+f2c8PBES+AHoEoBs0YzAn
Pm5471pUViJAaGHrfDc59aGhyrkVg7TPjHRiSqCrgR81yyhAOGkxUpqhQk2Ybx4s6w11rEiNCUp4
OUgZw/dHArRshinPMGzgvT/OSeWQ0MDhmw79RAJUR1Urr4ArID+YypGEzPzk2zhC5DOgdAGYMI4d
FPQ/Doja2gSgW28fsm7VyVV/Tgj8L7dncagBSyWA0YLsPGNoPg7QUg9RCocbYgXI0aWGU0ZVXvoA
ILfdta50OkKKQKBxNso7KYCflrpAcOWFvbaaK2357AJlx/zeApYgTBE+b5Bj8m7gsU47Wk2msZlc
d7i1UJm9oeMPNEeDypi7ZZbTr0szVau6Ba0pN4VXh4lTdLem9tLV6JjGr65k1n1RwPX8+lyeOC1g
yIIpZMNPh1LKApoSoHeE6eqWHnzY0qA8ToSEo94gi/f1OJ8B7TMVF0OhrgcfAOfm49KODOSxIbfp
QTp5SNXdAP0IJLWmDvkp1LvTcTcMG1JdIAxEmvmMsfpMVgI8DYfUxcMExgiM+8fR6Zx3qn0zOVi3
nedATjjFAr8K+yHIeWSIyBqQaTsjYfHZBuOoAogDxg0GJktGXDK43PdGkRyyNN0khrHef72kJ74P
HjiYEHP3MOjhLVbUm0xVuonIjw1XN7VVXVLru3rS+NHvR5gPzzuPkFd90EGPMj8OKKr2K8P9NgoS
3weMbIaTQUvTX+wKc9DBaaAsPxYFvIToLCfx5ApBoN7FiQM0bsmyCwYxmCVE/A4WYnqv2kCR9x+2
4N0AC4PUJaMtpgYDCHPdHU1yxsB+/v0IWFA7ArQWnPlPwoqm7BPKkRw7gIrIBJSQv+3n4PvYAWj8
zqHjklrArNTouUqMQ+Vd1dZG+Weu3edHD9jTv9duFq+F0M7H80OMHk0rLIcdfX1RB8fCXdfT5Xd3
4OMQC/+gHhvHBAiGHR0jBh2rOqdDc2IL/nJmwcuDT/vpkqVQWmZOjVZ5tnlRXfL02zcggP7grAIz
d5749OBIlZWq0kZxrF8zYJnl9w8QePHAOMJAwPZ5i9VhTUWqZgrYkSI3TkL+9P3Ff//5RVRNZOv2
nsTnq/rKH65b78zPn8/Hx+d4pvX/7+cvey7bKCIyaeP71hAJD8AEEiI7j5J5lPvnxA1PnFVkTgD1
Bnxy1u1aXOWxcN2sDKr66LkPfJDhiGZs56hOnx/bWRb3/8eYD9s7e9pUHYRg4J4djZVQeShX1py5
XH17Uz4MsngWfLeGWEGCQThFm7fiStffftcwC+hmgVwMAh5czcUsGicZu6KujzDoK21Pl0k5bP5h
Du+GWGyG6hK3TpKyPj520/VYfPtZQ6csSBZBkcfB47M0S6yU7Ziivnuo2K8e4Ctyxtc5YTPAZwMS
O8BCgXO/2OaSAwU08sQ9jGacXwAP8+3F+fD5xQYzA+xbgPvdg8zHNYTLOJvO3LuTE4C8K6RT4LfA
v/+4wyXJXS21wgK1ADh6aMCjzoww/8bFzQZmCO8aAMtIJy7j0yLpLORhfe+g2jVAbi5bJ3L99TKd
uGxoRIIYG2m/v7f64yQ4kDyEo755gBBvZBc33LgSaRuV3+65AAlLZCxdD0pukPpbOjECAUIOOUv/
kBbiKrmsznpJJ6zghwEWRjwjWdZOqNUf2B+gCvt87eSRV4J8eubSLZ1ksCuABYHWFvJDc/CzZLVJ
y046gYbBx96DP0YAMSCXxvDogagwDBc6mGIgvFCPyLZf79RfzsC70zDTRhBDIjiAfhei1mX2t+5z
aqXJSI/TCGQJeJ7MDlPAHx4CPdFNjnbYqFrwx7x31FtSkeFNcTe4qoVK/lSBW13Wifko0MRjXZEk
CA2qCYq5Ehg0aiC06JsOmhpTmfn3Wd+g79pAsluoCis0pEd7gKi6lDQCp0Q1KVAI44Ph10AniG4V
5G2wAQZCbKyBAh8K2OFFB6gK2pGwEfj0KmDlDmjT7F4FzhE8UTP+emEWR/i/daFImII0CUr1Ulg7
JYGsMk/SY+5cPW94vWPPXw+wuOj/DWBDHBUdNk64H2XX9YFpDvRoyjQGur6V5MwUzo2weCw6tIYm
doYpoBGGsUn+YQIEmrtI18F/nXXhP17yrEYajXcWPm8bm7zItmf8M3piC8DQAw3TBi3S/EQkpSpH
Hs1v6BF9xyBWmjB2k3qWeLB6nt6ZDqSZDEej1Q5Piv+wjg4TzjXq0ahmSeV1a48OzqUgzL2vOt5v
kDIgf1ylrpOprLYmUT6SM0YRN4UhLgLdWRugUUEG8Aa4g1YHIJ3fibXsgamS4BoAXZeN0ZSDBBeh
1t+Fgg3m7wbKyeGQgEShp5FeAZh0Vk91fnHfX1HocsJSI8yc+xX7gOR+XGizlWyEGGd22/WGs8pH
q7nP23GKJfq9riWyGjeTsGr0rq69sMhc5EypWgtg8Uwhf+f1wL5/rmCvsCsW8ps4u8tHsACNNXNH
+0jJn+BnSh+/vhiL92m+GDhRkGYEYYsiNlokgkSf+EHlJ/SIJGdoAwYxjpdAqX89yF+t+veL+ncU
TGBu/+6gdLeYRKW9fmRBah+9yYt5uUm652AjkU6yfwAcCEg65TF7m9H3blxNv11r73o/JDL3hjzj
0y1FFf6bMDSooKbhwUVdhoIk6BIIUXL7SAZ+3TblStnZnYV+xzJFh6dM39AEyCtIRlBurQjnZ7bz
xDWbJe3+N/zCTADpNAxFjuFlB2gnC8EhMsRVauszEemneSIXPrM5CYSjZsGlJc9fd0PgJDAnN0he
3hqQW3EFXhcl2JqWTbFSBbtt/Px5NFZWx+5MOz8zUTLXWN7v+XyR/iqWIIeJ1OnSYjFFkTRAsu+W
DLq/5kNgRcQwgWDk4lg1ZnmNzlH8IiuYPecXyQXOTg/kKEwCQ4rdMbeDX6ZRKoM/ui+gZF6lAgDG
EaIQrVRbIO3POYOLq4AsKxYKWQgkUEAgRhbv483vKlYX1djU+8mGHkO/bcttCrTE11fh1CDID0AT
evZAwP77OEhZoX8cGq7PPUXfKvEjUegd8vT1EPMn3i3833m8H2IxD58B2xm4GELkP12aX5TBxk+C
CCtXkXQ9ZOcy/ifHQ3GBwlgiVFr2yc0q7dfEyOu9NNAkUduRDQ1Co0LHZnkrslejuPh6fouX9u/8
EGxQ8PjRNeuT0uVkTwZIExmas4FLJbrYm77Z+fe/Ef62RvkrjbQ0ikbiK5dmDUDJyTo13pT3vVzO
p+8vjEAhbNbXyL/vbUZDMr4xfebynVoiGwlgCwUr5HOWEnhDXxA+mAbapNKoxSqdqw6fOsWA2YHQ
j9tCod7y8RTnzLSMGqrzexaAbHJhGKuGbr/e5XNDLB4moLNqM0jRo1SpZuUPam8NzW3eeGdigVPD
IECDvpY1a08sNRtz4eamxwe2R3uaoFyrflOdq1OdG2Jx5bMhIGOQKbYvpRYbHwJYG/jWyYp1Z/3o
c0Mtrn4zo87GBu839u3OU9mNO15oef/1ziyesL+nd04nwFmY936pQtFIIBZbabJ9V68KutVuaLZR
8uvrQU6d4PeDzLHiuwySQMHNTwPCQPYJfoMKN4Gko87s/akxkHIGSgPRGEFh8uMY0KW2QOUpyj3E
lmd08DlJ5xO7gRcFUB8IhP0VGfr4/RavHXgsudgb3bMx9og77nvQWr69UB8GWdiSsc38IrUKNPTs
V8AzE+PMg3VikT58f7FImaFb5TuYhEuL2JH3rHXPzODkMs0qTPBGfAh2LrY6rypZVamPLpg6nF5A
RWVnztLpAdCqBNElCgDBYgoeBXuqkprvB+nunElc+j3fNUl9+HonTryD0Mj5/2HmlXx3ZJlE4QHK
DWgfTYHjlBvtEnjTQzilN7b1kmcvXw93cmOg4zD3mUPYtsxO1ngauWlhVioHL8cDGbb7lwm9G2Gx
bgl3zKbrTL63an8bQFvYcm+7VESjd2f7RZhXz1/P6OQ+IUZHmxQbrusSW9alDthBruB7TQrwT/Sf
STUoliXGGQdiPlALB8mDq/K/cRZPSw7cv3Cage+9mZ9REunCB57A2x2BZJdeb9wD/VSdCbBPTw7N
Xh3kYWfk2cfTgSxNI1MXp0MhHdNshuQyHc64FeeGWDw0ecMtAQYn3wfA1LuX6bEQ/3RXZwAgQlIg
q5ZVdLCuJe1biIMVzn0t34LmJherr0/Byd15N8T8/Ly7RqLSAHAIuHec64g5+7wHKtb9nbHfVhF/
fyhAqyDlg1aT6Lw1L+i7oWpIBdtlm9T7IQsiwsvrpOKgo1hdWGr7yapAkfx6wFM7BL/Jnp0NaDkv
g08648ftCZ3RCYLLPAN1moOxzM61wzs3zPJNgMm2Mg/zMsjvgquQNq8OOaPndGqb3k9lYRwqzaem
tX2MAU3zjojYKdFKrgl7M125+v7rdTvhcqCV/P+v28K0GqmueFpiQgH2xm4fnQnoc8JXiThzhU4Z
VWR/oO+EOiI6Ly4cKJNU6KdrpnxPaufKoOkOlIQzQ5zaHCQAgALBX2hgLxbOS92pSHOcARZwEDtv
tfE4BOuv1+vUNN6PsViv1lJGAjpTva/GWLRhav3DOX7//cXFcSbXBiEP30fYF3Ya/FMpQfQ+Y6dP
7TqkZFBvoAj1AHv9eD0ltcAhccdqb41kY0AsAAoStHrl36wzzQ6t50DNGx6gCzmZpRnoIFgAKXFW
7RPjPncuknO5mJPzcGFhILX0125+nAetVBfkoHbtTb3pSxEOGRLQ5eb313t+yv2AJhWw8cB9I1W4
eGCQLk1HSCzwvaHrKBPbQf+gDRqfytijaWx35xzPv8Wx5TOKYwz8qwfp4E9Je069EgoLJd+jzaq+
8pAejgqjpbE5Wsam8Bt760r5MKukrgRxplVK3WIFAocZttAACK0GGZyJot5AcoNHOQn4ZQLVqvjr
ZTl13dCrAiC6Ocb7pCrpSeSgpz6Aya0fGRFQu3wmwz+87e/HWNhb6MGbhmUa9d4ke6O5BSsH6hpn
rvTJ7X03j8VlQFGqTkGB5ntIal16RN17VM/Ez8umEDGyrg1aVbEzydJza7cwI5VFZKl8rF37XHk3
bRXL5l9GAGINMdIMF10aQ6QNtWc1AVw+XkWNvMjkr3qS/2CtYGn/N8hiGmPla2+aEr6XtYhsI4fk
Sxt2xfEfDhq8OwCFUcOCR/7xlnug4kMow8UGgVSt9EYTL7IQ0nw9yqlnF84XtSGwBZaHt7C8hWjo
oCYPPp6EbBMEX/imCtpwao5Z+fvroeZlWd7v90PNZu2dd1TMguHuAF9vHB+VvKFnPn/qcMG0I0+N
Guzcnuzj573aKT0G2BcyL+Uu9cnaUumFkfnfg9L+Ne6QPoPOzEwR/tSA0Usa5Hikxt20IYbATePO
8P1fX6/UqU1BxyDoF8NJ+ZxEEtAKtAzN+B7Wq+rXQbY2sw0VYNmvvh7oxJoh54Z9h9Y9Mi9/k/7v
tqTlaZ0Y1GN71r+Wxaqx1sw7sy3zMV3sOkCrcIDANEMctoxTAl4YjucYbO+KPyoBSTOIAgOCAfUF
BKBiK7htzrVDPfE8fhhxEbYwhmCQ4RDgnI0ho9cN9Goq7UauOZ25PKeWz5/Bseh7DBjD0tpkuazM
HBJH+x56bmOxbiFYVfln/LuT07H/dpkEVR8X6OO5hqJwpr02Q1YpfXYqsWHutuj62OLnGtqcnA2w
nu7cRx2Q+/n+vjsMQ9vUkKzBYbCNJ7BrQ8t/7pszXv7JMSAwD+Aq4ApQ3Ps4RgrRj1Rn2Bs0DdZG
jLKoqd6+PtOn1msO+IFdnVkcy+yMy5vcR8uzEmkTJ/LRvtS0xtiEoMcwnbmm7gmLBiVjpJigd2qD
BrEw0RDSkbod2nIf2Hl317jDj6ZKah45tKiAT6uMu6RObgFzWRv7AuwIo3TWHA4QxBSgWwfse/WM
miJbBb3uwkYULuJTXT9XyZRvlSbsT4mqwTrQJLhmbksvJWQsIJQFSRZHOChUGKTfojfOuAf8pA5b
pcYNM+wiRrAo9y36flxLZYBUbSrym5e9ceUKy4CuR0eDV1MM9ggNGH+I6TCQWOtG/eltdA+mYlJv
LcQ/HtLKKV5TzoMth5rSpcMrI/ZB39+g4v1QyFqGPNXpNjdcvYHwur2GkgO0NoxMI/qV6M+d2Gxb
srx+GygQOAZ00CDjA8wSZCzPkfBO2ExcQqjOgocA3edlfbIkVd1BDgUJ3ulYyKiHUhcrztz3k0cL
dx3dhgIEdMuj1RUQTEQDetz3ZoPeHTejEYpi8/XxPXmmMAHkyWwEEWSe57tbyHXpQSMbY1QA0tyY
dbv6+vuf5wABYKwvenTMvcSWLBfXbYza7nDLoUXzBhmKVd+WTyqzdhXxzizX56kAEYWeRjM91QTK
ZGGIHQ72jBQMQ22SAUWdM+HckhmBp3hGXKGsO2NYEAgtjAnnloa0FWotFSqgUJ7t4Ik1GhUqLtfQ
N7xM/4+0M9txG1m69RMR4DzcUiqpJpck29W2+4aw3d6c55lPfz56H+yWUoQI+e+G+8YNhnKKjIxY
sVY+vAyV/Pfo2a9JPO1pbf4qR/HKz1ia0JnNfMZDwjcuCkPIcYY8tsXGo0nqNITRo9yRVDDy+hFO
ys3txbsO2ucR/2tLvdwcBuBIzQi1+NRO1S6HAdCcnuIJGfnqo13ZH6K1K2FxBckuAWtQgXGLlzek
9pbOY4QZ7rwdHZavnWrevd8ZEpkYdiWdNFc6iUpcOY1NNhP9WtyR/6tO12RvFgcxK7uSJ2UcYpKs
C6QsbHotOk07x3yu1oD0S+sPDkzBLYBGoUJ6uSa+VKm50VFYTIP2kCTOgxJBzRFCAlHZ1krwuWhr
BvrN1zMlJsFWjwRB7CCcfYqmqH9KK33YVVY9bDtryLaBUxYrQJv5e5fBmz3fpHQ6kGEkxyScsLgb
PccB2nHS1X1sQ3xGKm53e0svrQ6dTXM6hkfOFYO+2ZZ0jVo5Jgbf2vmWWjy0kNatvKivbwcGQpxp
kAhGIUQkX84TRY8huaBmCjxTTv8yyh/2tFOoPfnmWkv+oi0abEHDy3gmQygH1A3gfqMJYnLaaffZ
JK+5MXhtU0vTICeDVs76MXmBseKGFpfqzKrgGhwCD8Wj6fPUBMPjHEFsTK1VNvB25ytufdESsCtU
VGbUrpjegiIpjuvIj09G/i0baigePqrmCtJ8wQbbDT50nfViCwobr4d/Z6wCJzyFvOOmbutk6lZf
qwwsbL0LI/Pfn121/ozKiCKMpN8Rtd5GJD5u7+3FUVAKZlkMRiOG7vKYy0nRltGp6Mtt08hfijH5
oPrtStJjaRx0A4EBNslpX2E5wUC3dQj2/JRCZfMuhZ9uj2Lx8yr+Deg/KVIRYmSrXUNQzec9CKXN
RxVyrdsGli5yXp9zxZz2grmB/HIhIDyuJ1UewpMGofErmK1PNCCku4r4Ex5ewndryH9UkmF8gLCl
g923yZ7tPDFfiy5S1rAoi8MF2g56Q+fxLT5RMmmEL2nQw9OgSttu6D4Evfd+e8AL17gyP4Dmpk7w
7+IJGvtKKUeJjZdof9E9s01kfR/Ur2XkbBX4mgttZQWX9iEPcLBoKPVQFxfmNyjMpMuslGvDqz6m
RvXmlOFj0/tfbw9r4XaaW46Ic6h0LFSjvGFsm0ILT5VXPfqd/HeQe0Bzh1PY6t9um1ockTO/uXBg
lNuEEdl1mBl5aIcnq9xaMkiIt77e3DaxuA/OTMx/f+YdyjkOlyEZOHW9km9njBhszMna3l+zMg/0
zEo1VL7slxaOLn5UtTejf/y/jWJes7Pvw0dc5RDRh6cJ7ipNHo4G8Ov7TbDq4MNApaj0RV6aqA2t
g/Pcw/1kD2m1jVZikIXrFFFUkizA1IFRiiU0X6vxr7pNnq15VM0X1f7kwKQ3vFja/ZEITo7cBKK4
s7iMMA6SpFEzNHFwQslq1znOg6Yl9/WNzi8WTJBx42VHDkS8EEC9N7Q+hMEp+AzJ8p0kKFdfF9Y6
ccbQ9EO+7jTw8r3Wa9lCEQN8ZWBeqrPNVBX1mBj1/POVcpuj8BjXykaKRhpekNgK4GtK2+HX2DUf
fH14L4q1vOjSRQH0CRVeYILwl4ii5Pj8pBnb0j/5sXowOogsf2Q02qgJXLlNCEe1ZuyzBglIBUZA
X/kUK39wXs9/gUgZBaWAV+oZv6A29aOce+9d6NwfyQGFo77EHqEbTsTD+aZe9n2l+ifZeR2kD2l1
Gp2VM7XgPjFBc7dCrg93Lfi2wDZLK9FM/xQauzqFmetZWuumXF4rdW4DAHkDUYKA6YQQOm4hDvFP
MO1m31Srg6ZuhG9dshvpFXy5v9eht3Nzy5M2vUNaKijhHLdGX3qKNYTabjupxRHPApQWLBVztvty
6/ZFrlaQVganRjkm6Vej/OXnK4lasQ1sPh4oupLihlGMDkAReIZmc0dknIUn/O0/FC1/Br4Om9+v
pmx3ipm+tFn1DlsdohoNfVW3x7dwj5AcJmaxHQZHZHE5vsYG+K7FdnCyu3AzfJnCYOU6XJzAMwNz
THN29qVqpGMVUvJTMb0qMdpLlCXva//87/xBUgI0Y5aIE71jK/eeItcFgeZUPvQw36Xl5z+YJZvq
CQ2H1AjEQNOO26yppS48+VHvIeeE8DV0wGuonMW1OLMinK4mgiO/6LESdaqrg2FpS3VluRciSJre
aYkgUUjJXHzPOoWdO1aVhiS5IcF0QwgqP0XQh79MUxA/0lE0HhA0UbeaNaxl9RaiPC55mPR5+vFm
F3EBMLdGTq8TrEtl+2wOzXNiT5/Vvnv3R31lQyzuuTNTwp7zBvCuULATglmN53ZtULyp+dRvbDla
296La0Y9D0opym5XIOTJyDUUS4j6rXaffYqblTBsadJodUV+jZYrohXB/Xhh7BdOO4Un2jKTfHiz
tVclaTdlba4EMWuG1MtjqskTFMs2hqrk3Wv1F6n+SGsAPRtrcI2lCaN7VyWRbJm8OwX37g1RE2W5
FJy8ZF+pj+NKwmbx8yRPiJGgnbkSRhv9JE4nOkSBJ7z17175BxcgxdXfjbvAs0Sdb8pGhRKNRXBq
DYUGzskv3gff6F/Nin6T2z5n8SJEmh5mJI4qeQDhrVKMkMoWgxqcxlpqNl4GNnCI4+rN8pqhcLVI
cYMw2NMkCB16222NCHmXIpbNX1rfrlHrLJ0oElMEFVT7ZwDL5fagIwkiZc/2T+ZgvyhJiPyQtw2S
/e0hL25Ci1mdbyJSYEIkHaTQq09dFpzkvPlpRznkw86vuKTk1dQruY/FAdkAR3WFjkZ6Uy4HlHMn
Gr0dBScldrqHvhyLQ4sG/XNf9msqcUs+d87ycr/jeK+a+0ep7coxZB0Dsx0OdQJMxiiPRm2OW5+G
sw+VX+pbrSrHlUfD4gZCXhdKBAqzc+XmcoyOFJqlHA0BwKjsWATONqEHp0lGeAiLbUMhMLG6ZGPV
Ds0zarOFrnnnjdr9UF0b6jDLmrs0wCaIz6MoyO1iKpKUJzfiCPCi+N/KtTf30sY5syH2ARWQfnmq
jY2h3ed95xpm4Zrjk9ZHK4dyyb0AEaGPlJSSAdnU5ZSqNAApcaZSJI4fLX1jpZ/uPwEziwWAI25I
OIguv0+Sd6xGM0pPSdDt6/IrRUNXaf5S19jBlrY/zLUmlIXw8CGte2nHV1EH67wxPWnB5M5si8Cn
JfA794+GZwI+TOFpfKWPaGh+5jtxl54qpIZUOGSeYJDT16QFlxb/3Mq8ZmcRJswfVaZpfXrq0Saq
jGqbDN+jIHAz6Z8/GA7ZCmC5aEpa4uunk3XUmXw5OUXa1qo2jYMO1vexGVZmbXFtILaYkYKAuMTE
hQcGoTLLOjm1Stu6ToXYgdb83RrxyrtjyQ42fnOlEQqKRbooHDRngFX/lE017ynNL13NyfdTWr/f
nrdFR3RuSdhtABa6ylGG5KRo0NUPMRpG9msvOW6cGE9haG5NX95Nk/1pMg1kKUI0PZSVg7V0cOcE
I0dr5kARK2B+HdWKlEzJybKbvyHQPubBGtj5d4ZXqHrxbqVuPWPiQMYJl6RSGGhqhVl6ckrjs15O
23iCcLtkeHG+4bIBmq7XMIMOrxpAnHhwntM8ehrqNQqIxYUluqcoSpPAdbYjgo4DKo30lKslan1S
uUWUItjWwH1vL+yiIYNC+gydI0YRvFWcxmFIGzknb4hh1DJCf0dDJqQeXmt7K7YWFxDcKTi9OTQQ
KXLiCcE2dAMBYdd7561J/iBupND3v88LWzT1LM9oB26QTjHdHk2U9svtuZof0lebY5b6Jg1E5VrM
3VdRa3aZ6qcnv5j+sYpnx9xIafasTcZDXzcPt40tLgxUb9DLgKK4whYojt8MigPY0LIPtJa4cn1I
YGG8bURZtkKwRmSDFrHYWd84uYU3rLNTrcP/4uTTwfDsPfp+O93vdnqITqc7uqj1IYOlTtKHPFAO
Xh48ok6zxrs237vi7MIG9BtUR5yqCcs3BGbRt4gAnlpUerZAZJpNoE3FTrEze2tZXTqLISYoDjrv
KNSueeyltaWMhuQd2UW6xuaJOruBUs/r/UyhY9+mXd8ZlW9ljvDYyGPhYSit/7RBIv3BAlOQsX6j
SQH7CG+DSO5h26GYcRql1xnw44RfdfX77fVdulcNPAiwRxPMgOjOCnSRmm5gTjV7r8YPSrBTnb12
p1Tv7+TNnJF1iMIhHjaFINXykXdISj09UUDco+O4R1LmbUrWaCDmDXC1QUhxkR6aw2FLvVyi0FMI
9B0nPaXKN8cMNp7/S0bVKLC+tmbqtsq4cjiW3JVxZk9YIB15ODT+bNwVyjzGf1Q0uG6vzpKBuSCA
6LhNcVXcAXnH6S+NeI4SnkL/xTj+wednpkqCdzhDxadYmtrdTKwRE7X3rgkzSlGukfMtjuBfE2JK
nFw7gi82CN8saNKncSiTNzVA5fX2QBazq8RqtNZRAMAVzof37HC2fTNWcgXOyghT69voDeGjFErp
xtCh7xhiL97D+aQgIZp4QHBCfZe1IwpAt3/FkqskbU7pdmaDpzvm8kf4XdkmjdkRa0nTBtDN13ga
HjNEPW+bWZrSmdlVJaoDGCWmDCykb5UpnTvgPG8zkg/o17ISaxbmvz+bzdGv0TmLsED0a0OzYez+
ZARwXhBBgbeRhe8bXm0HVi4lp8n+kCA3upIZXLonKGjPfcrU6K+IzxIt76K6ILbu9Fc7alzTMjbo
rbncTIH06kTqxlBWRrTkRs9NCg7OJ9APcwewb0NgZOfDJq2eVKp4Wvd4e+oW489zS8Imm/QGqF3a
8DgNrcesQkxWNx/aNNq1ofHcw8TiJpb/bMNh4EjNlywzt5ktfW69aCXxsLhHCIAJo7kSiQwu94jl
I5+a9zws9KF+d5L+GST6yliXTNBKQXmIsJN/BBNGKZl5kQLhpPUr+Gx7qYcSYzf8dXtGly4NmADm
oI2efTqrLgfS5WBmRnuKT4M5bAP/XY/Ivn7IjdfG6FxL+njb2vw18Yqa+atB4oBngbr70povT349
pCDaNDODF69zkK9ynoI4+eDH2osDiebKFbJUl505P/9nUThsjlRTP49At41R/aEr0mCTydXz2E10
JaTty1D6O6kz3bHqEEFF39W1mn57e9CLC3n2E4TQSU3HaQqnFBKPyh20bZCuPHKXv08crFD3MEAJ
XU6q0WlwDikl95j/UU1+osO5MolLnp0+lf8ZUAUDTdxIUcWqhemIslqePUGB/VPT11gdBDeiwRQ/
vynBqNPaNTNhXNrJorH0O2TrDsAmxm2jldqbqofjXkah5jUY2lJbGZgwc/81CKrKhAgRrSPxiE00
708l8jIHNdmaMjC6eC2IXbJAQpnADzPKFUN9DHTU96cSibdAOylj83GSss3t7SVu8d+joBmKwHzm
PQcHcjlt3WQ2Xolu6iEojMkFMDX8RJrQ2PdR1m6UrjFeDMQTHoOgVL/FOor1htd7W58+xpVfIpzu
+YfgDOkzI68HLlrMHMKwaSUFl8FhzEkdBW7ltNvcf6idrS6vPA4W5hVTMwH7zPF5JTFQV7pWTyBz
DxqCvuZJ6Vd2xhWNHp+kh3huMTPB+F7h0KK0yYMiq5RDJcfpsxzpaA+2XXfyTDAUnZlovPrqNKyQ
Rc7lx7rrzecIDcddnfsUNqXRQL/YaXZVpGhvQzpWDzn8up990wp3RdmMa72K10fHBvbMnOMECCnE
4Muys1xH46E7wkb1mlo5zWRfoV1x6yFZuTCuZx5LhOQUSFC1gMrhcrdpNUgnJPTaY1N1GyN90MO1
YoLgblhNLLCPeKtwT1yF/YGjsYssuz36kr0p1Q+J9CZXa+SAC8OYWXCIIy3ygleggF6reenWcXcc
ou+Jm3dfbx/Ktc/P1+5ZDBkNmRVZyBYePRr66n2e3JmlnycJQJlJBXCmBYNg5dJANXSDQczVHOtx
E+2UNYK+pd9//vl5v539fisatbAs+LwfjK586Iy1zMqaAWEbIXwcWkXiNcdwsqEimmiuur0C17uI
Hh6bGaIaD/pOdEZePdZa5WnaQTd2U/E8Trsx3N02cT2G2cSccqW+wHkQxjCFOKikRuYw6vZ5sB3X
gCtiUnn2a8QcKppL9NEB5xRKMWXSj1WhWN0h8Lx6V2le+a4lDSLMTl7EH7U4UD9Phflzbrjedemg
7IOia94iM00lN3dgi7s93qWbhvZB+jgsZF241IRNJzeW1Nel1B/o9mq3sxDGQ2Z3dgXLwGA/VaM8
IqBYBSjZOO0nWbUkt29qw/U9C+nT279lYXkvfoqwQY3YT9VSjofDVD1Jzs7XXpEkv21iYXm5yQh7
5poe/dfC7EdjHQBHxsSYvWljCEHqj9sG5t94Fg3Py3tuQCzpxRNsYnKGAeOTg7Sr/mhNG+dOlOuV
ESE6VI1WInWNEWoRUeWiYnx7EEsLcTZLYtbJHFliNc6Ggy3/nYZHM9hn+cfbJoQX7e8h/M7zWs58
EsRXQ+A1k6P0cnOokrHX3bhIkeBMWzn7pzQd/6dZo7RbFc60GRBvn6DWHe8kYeEXoDViEpfyrp7T
DsJW0KY+CMJGaw9Dr7Ybx/cPyqzBNHl3lhtEQ2LCiJfCZMSe2h4kZasU2zHZDeaKY7yO0ghlacCZ
lRYWRNYMHQ29nubfQz+6XbzJ0k1f7Br91K41+yy4i0tLwiVY9FOTT1rYHBz1L2V6MIKXenhXs50R
7O243pbmPgQila4VS6/P7aVZYbGk0WzT2sAskNfpKQ1M43lMIZu/vSkXrFAmhfmXQg31DrHaJitB
qHdK2R48JL2n6Evqb28buPYOcx32XwOCh0v9apiqpG4PYyyVm7iQuk3YZem7lMb9DjaHNW2D61PG
OwWkCLljsrZXuXDblpQ4jhsG9O69K+nGHvfxRs82Wrav+pUepoXJI+4C7T1XK68rReFQ8fKyACrn
zWtU7sFt3D13YCXpyCHC4woVH3ZFH6e5pSP33NevUbRDrEGpd+OK+772fKA9IOHl7qf+xHAuYyQp
V/wp4548jPJjGb2k6taKVlLUKybEG6L25bw2TE85xBS4fIh7XGUNkblmQrgfRtj0MzrkeEkNL/Hf
XfRUrdGqL1ig8k57DcIfMKCLuTI7ySRkY7LpEMu1vs2S+ClTq8Q1jer99qovGiLZQy1HR0VShF/G
aiI5UTxOB7sqkI9XXzo/Dd1oNNeCjwUXitwckr82LFOcGu1y5VujhhykqhlRODzY03stexs1zD7o
QeHC/Xx7VEKGjiuBJy5497kRdG4hErZZ4AV1n4NaOJoomvnafwzvNDRfzfYpzL2NVdp33+cX5sSC
d9ciAZBCE3SE1MpMnvK8c2Gduz2k64W6tCHsuWnMhsRQpfyYSR+S7FHvPwXal9smrj3MpQn1cokG
8OxZEHj5UTKeehuZ+WHl9K8ZEPZAZCploypBgV55tK+bnSdnKzfM9QWAByMbhlweDTZX23mCLDPS
0zw8WkMvU2oNHn00v12/sHaentx/a15aEy5rvUGAqavK8Bia/YNlR2+BsQqMXdjKyDWTbZtfZNdE
FF3bhSF8fMFxTLe5fezqkxFtWtkt69Po3+0M5pa+30RzgNmumqfbrK7bEqWFI71GrkVze+G71ppr
W9gEVLpkLssZ8EAkcLnL9C5oa73qwmOjPX0yvMfbe3jhmFx8XdjDMmoBdaTwdVAwp9Ee35RcevPo
slk5jkvLAnc5tQbusrnifjmKLBzrfOiV8KiAtY1e/OQpyiI3ll6qcVtZK6jUNWPClAVlp7VWLfNS
0L8hVitPkqsm4Sb25Y1u/PLqNfT68iT+OzhhEovc6XPJZHBxZ249OKEjK92Ed0r6zU56LnnSqU9s
Tc+lkApIayvyqRSFx8Ss4vciKqtnS2qVlT29tN0g03Bgi5Jp9BLf32GBypBueOHRGD61w8axvt7e
cGvfF0LOSfPAl4RhdExV+aSm35pE/eu2haXVOB+BME9yrg1oEjECP32So8dC3of5Smx5fTnDOExf
PDw31Imv0odWF5ZD2rHgVfO5yV5Q13FTXXURKXf1ek3dd3nG/jU2//1Znsw2ICPMQnazbPbbMbc3
48/bE7Z0XM5HM0/omQGK7VaPbFVIIvHTYGz9aHBp/HDTIqIfOnRD6T6Q2O+NDLmOQes1ID8eiJf2
VG9UMt6fwdF7Hr8la55mabrOvy5sMFVu8hCpvOCoSbr7VpRrwezS2p9/X9hezZSOveLw68OWWKlF
VObvWP7e+Yf7sx5Uqs6maV62s2WZ9Cy16VoJjode+mnDXvX99rKvTZQQ9EVSZoWRzvczzS27jflw
+/NLx5AUHh0qyAlfB7BWnhmjZifBcaotmMbGbVZb7qStETYtLQePWPIM8MARygibqR993/a7IDhG
9t5xnhX5o4aygKRqmyH65/aIFs4JVRp4Ldm5Cxo8eTT0gaeN/jErDDfw+t3YqM8yxXmlyB5hDXpK
42qN82phFsG70LtCQnQuvQnDU5DNKEvH8Y8Sut0/7Hpv+I+3R7WwDejfYECgauYgQ7gs45SG0JAs
wFEx/PdUe1LkaeWFuWCBzkXUBgH7k+WUhROpaRI0aDqN71747D87w4ozvp6imcIIba95rwF4EQ6k
OoS2ZOpSe4S40ZX8odzYdvfZV9co3+efeZlKxQ5Iibl9FaYf8UWmp6nZq1bVHfPY1t7SIeu25LFL
F+l1ix6sbo00R4Rc4Sdng2TnQX/QySBSahqT3MkofnbHEDkAqDWB1zzYzc/Qem1o//SHB6mZNs0a
0OZ6tWYOCbYatUnqq2KpP2m5QHWj746ZNT1WeXYIgvTh9pZbyNrNNhBm4uVBR5YIebXV0QrHcOiO
CSR2vuSGdb5Risc8z90kazYtbD0h4OEBDU89XZPA+F0zEReSx+7cr2HNojfCjneAtZY6udaj3Zgf
hjDYxpW9VcxsF3bRsxm0Od0CuVtq2sOYyYPrV6QtzVR6gMPItYriVxHq/O/ytiy7FQ+ztJVnsXe4
XmYKVREpgy5Kmk9GSUlM1qQN9H/GSxDYtlt7lbOSol3azRS2YbFGxhRYn/i2tLWkhnW6PtKFkQex
2067RNl249fbS720m/BcgHln6IAm7qYAvsJQitT6mKJdAw/UR9oHVqL9pUmDpBdGYHIYOGfhaRFY
XSUjyN7wDH9QUADt6thN7tSQ+n0Wz40IewY0XUUOK2mOTgIL24c1Zrn5rhW3JIgUwkkylRYI+su7
XpIbBSiA2h49A8x88GtIAncKv+e6tS9lwK/Hyr6zg/S/IzozKYQXiPg5YyEr7VErlC+8BT6nWru7
f/HPRyVEGE2cejnMSO1Rnj4oxnO2Vn9d2lxn3zeFlS/osPXMiO/72a9U+1mof/L7ybpyGmlkvIKb
Qpar1rpMAb+z+02UxNusW/GEiyNgveeWe4OWDOEUJolslOZotceoOtE+mK9ACK8jlhl1R/0edQp6
hMXgSKkhEAygmCavFz6muuw2VcsLvHtNE+890KLvsaJtb6/54q1FqALOHMcOqZwwpNDXzaBOHWzG
e2f4mgRv4K7d2NfdPvQfwuZbXFaPerW/bXZpIi2AjCoDnv8VrPamFShyJLdHIzkE34fx9H/7/Gz+
LBYPRoSlWmfifCbbqPke1yuA2iUfRmwEkSFvoplC4vL7DTAVW5s4jGr1F0R5bmsMbrFGlbi4NOdW
hDwFfR8g9BUmybPH5Hsi6fpT6vnG57KspLcc+awN+gyQJ07Bt9Cpg4OqjXcCCX97HbCgVFh5OMM0
IbgEPTOLqZnM9hjrnZvsDGkNVbU8k/8zILZ+2p1FO02it8fc3EY0zNj7P9prZ2NwhMWSLD+Uh4FT
pTfhg1pL2+LX/bvt3ICwTiT7wiAuGUNj/TB+eNqffF5V0f/mUWLwcLrcbFUUNtJkDLjNR0Xl5rfX
8rxLscUcvcxSgmAtRRJdy4hDRXJGDmPwzR/9h9SO96b6pFUrdNZLh34mt4UtakYEimGk2dNHVLZ4
T9l7C5/l4g+859nnRQErDTGD/3pP2U6f2z7Z16pzMGMYLIvxzTfUA1qAmz9YebrMZ6pMoi9ZuNGc
JAMPmOE8nccQ2c12Wrv1r5/L5MVpCZj7dwB1ie9Jecq9KjGd4hhb8qbvTlH11Jblk9x67pStIQYX
ziJg0blUxnuJ4QhRTV1MvdR5dXl0cv2hL7q9rA6vWbGWkVnya2ThEQTgbQaPoSj1qhaOZJgNHOCQ
7G0QKtGLNydrHoJEdSP9aDW7uDhOwf2RLV2hhB/2HHVeZbHotqoyxcAo2jlu9aIU/9zeCguHCPJm
9OdgbuZFYAhXTg9TBKGNWhyjpN6E5d81lAIDzGjh/9HOvIhnV1vjK3bvK1px1PWdbLqp+Ro6eyVc
yfktbQXSGHCJgDcjOhB8ZqEZXlqWfXGs2k1TPCXTg1c+3J6whWCHDAOgEzgiaNoVMcoSTcVV7bG1
0RJ2DeWjnR/ibjtUfwX5U5jdHxpeGBPiDS+SE3myMaaPbqFsYnXFESyd0/PBCKuvj1DWhC3fV4qT
k34by0e//qdWAwoYK8+npX0GegFoLw/BOUy8XH+nAsPgOXJ91ILvVlhvMuplCDRr1c/byzP/YuGJ
Q0spwi2zevhcbb60oxbDALFnXR+9RnLdNl7TLV74PoURNpg803DhCC6/H6eyPuVONB67r6ryEuZP
d/98snCAeee3AC17wp0cs/H6DDbhY/IamH9b+pc/+PzvlDgAaxqqBFcZNsS1ReQMRz/8UoZ0vU5/
YoBrElg1OAnycZfTM5CJsZVJHY6dnmxQ+B3qVTe88IiFQIJ+uVmClWKVENvZSoK6V22SIEMdfBfq
1afSq7+gofA2dNbGCtEUa6tXb5RcCo4vcmb/M5LYsgdeBvn0GCE+jAz4c5hW/xS6ecyj7v4g/vz3
6cLlGvh01XeB1h11cmlyUbhrkKClLUjVeb5Y8XFX9D56Y5nDUIzd0ZIsNwaz2sQrqzhvA+EQUd3+
HT8Da7pKp0RlnvZtJXVHc5qUzWiUn+w2fSzLxrWCGCwfZOS39+WCd8AgJMr0fIJEFmOgWlWzxOnC
/uhVrbmt2+lHb5fWJqxiGBf6/9w2tjR/v3OrFjxglNWFDeSrRRC3Jplcy63GVydf8XQLdxDj4MMU
N3lOiR5I84wi0mtA/1PxkEW7XtrqaxmPpemCK8gkuQiUk4N2eco0rWjsVEm64zgqBytIT23Ub4Yp
+Tjka0nURVNkh4GGy7P6vHCgo1qya3NKacfQo68lFBlNlHy2B/uxadfEuxfXhXt71t2gdi+6Vp+0
pDfKU3esi8R9KPjP7XVfCuCgqQSGTiGC16+YBnF0HIDX9v0xznXFldv+wyCXHxTNfywDdXqi/2XX
KfGbEWn7EXKJ29aXRkenICquBogR7o7LNYvzpKfa2w5HXT2Zxse1LoqlXUcdgEoeETBkyYJnT6xI
rtJ+7I817d958F3WD160UgJZGgKBLwzheHFuWGHbdVWdId+JW4DcY/tDIp19e4qW9tr594XLr5jI
XTky31er6Glq0mPWxN/7uPvsUCu+bWpxKKDhHeAOtF+JWO+8aBN/Ql7haEjfO0iZg/3t7y8uB4no
uWJE44Z4ScFgMMh27XBC21e1etHCQ1v/wYaac93/34R4z0hBVTkjfGjHzIlcPaBdeSU4XFoOUKew
Pcz4avbU5Y7NR0lBgNwcj4a3s9O3UX3r20f58f6JMiCtwMPMEdXVoY/Ndhiadjy26kktT3W4r9bA
R0trjZdXaHCZT/9vt3D29FCqscxDox6PUvgubdrh0+0RLJWZeD7hj+fawNzOfzlPA41k3ZSU8nGy
yvRrDwR1m+iWv/fDUnPlZsoeyHuPz80Um9seNcFtmlXlqRqcNdXKhYHqkJHxVDRh5bti3ckKbTRg
bJ+OykiOzWncdI1gdyH2urAgOLGhrXvbHLBQVru62vjSJ095jQlxWjeNX3t5xSEs9C6CtD0bkbAF
Awk8nIdQ6LHz600zfpFTbWcZbzbaK0aw84Jgk48f/WbctZm/KTXUkeuNb3qubOz9bthnyTGX70cc
zBTl5IEAyuE6RICUrPMg74egp0FkM9hulL00w0of9IL3AL5GawPEZXgPMX0yDlrejzEhblWE+4xd
NPUP+R/k56hNchsiMoO4kpjCHMPQCiGBGo6lsYF/ba2Zd2EzXnxeuCz8Rk8ghJT6I9Sbebb5k65H
KmWqCjQe4IeY4U06CyZhNeY6Rd9X4c+Kd11aAtKKNlIKc+em+F61gnwCFmMMx+y3zFidbqb7e7bJ
T5NDsGDSmd+rgt/ogsGLrX7iMWYo7gMiBfffcbMiFypCc2coRf5Lv9TZvt52ZjMc1WHTSm60pkm9
kAmhl2jmcSbahWd53gHnfpWabzQkrLDnf5i0xi00ZOXCD3b+EtFCEq+xgSxcRxfmhOkiOzYNNeRN
9Flufsjf4QMq1tgvF/YsDTdQG+ks+zXhMqQNnWxMmGiS3ZTug/fbN8WC9+TznDZaU9B8FXuvmi6j
zS8rWXB4w19Ik1iPcWDXv9Sp0Df03EuBK42p/+JPufkwxWVwd/xGUoHoDesaEbD4MokdSfOG+WXa
h79kxR2Q/709wOv5uzQgLFHaNo3hSSpP39OovgTD0x98HjHnOVfJ61esiGSKwl0bE7RZPXlk/Ytq
3O13+f1nBoQAtO1So/dsnqF6tRu6hyo6oCH+J2OAMYcM5VwXEeL0PgxKu6ns7hiXb750MLa3Pz/P
8OXLHS1yDj00ELgtOm0vz6SkG02fdnl3TPXwdeho5CU4CckSDHe/cnlBzVsZ1ilUX8W3QFUBxzOq
uj2mcv5gpeFe5g8aPw+3x7OwoxBHgFqTMBpXY81O4czHOCO0aXqgNMfmYNKPosprT+k1A8J6NJEq
Z3qiYaC3tj1EiIG2sql+h7DCmhAnzOoIdD8A6BJMdH4TVK2DiSgPHkbjVBifk/o/Rv81HR9lvXX9
pnTHJt7AdIR8abUdveohuR9kQMRCbR5YN7HhFayM5zaaR3ZhHyQowmy73JjGSh1rYesRv0Mfa/72
b2LQolptPbRtYx3UQnO1tkLBSf1oJNnKDl9YMB7xID2JW+jCEvFxMnTZepGU1iE1DKSyy00yNPe7
MR4KSHlRxQarKKKJdM+uA8+J7EMKM3GeaptEXqlTLA2CNARubNaQuFKP00KnR/w9dObO1RkE393v
6Wkc+/f7giOzpNwznC5yDvq4aZJt/eXuU3nxeSGyCGWr68eGz/fFBs5BuILXanqLE4R4FmhOUGp4
+8tzX/pNXyTwjhyqNN3AbwcZ5B8sMsRN/7Mg3FVVNeZ9qWIhyE7TXzwqbk/RdXDEHevM7UHEkOSz
hCkq1aLObC/g81X0YdSl2C1Dp4Ocz/wZ2u1j5UhPiv4nYzo3KswaiEq6LKvYOQxltEkkeZOt4aCX
Dvm5BWHWmlitRsfAwpTs/GgT1k/h/WErGee5qUrlUUJCS3g4DGic1DUFy8Ooya4hA5P86/bSLO0t
CqkqjOAKIpu2eKdoOdFR61mHfpMPnxt/JR9wHaey7GefF9x9YfSToXZ8HnphNxoeAwOenKd4rbtx
YRS0AtHgTJfOTIQrHPHQR7iq11PvIOd0bL4Z2fe7Z+ni+8IGzqcM1B65jANau0650+5/H/KiAU8J
+heenSsskp5N3ERT5R2s4WPkIlt3++cvbNSLzwvTE/mQymQdn4ePAmJue9pq90ejFxaECUo6CKKn
FgsgwduH5H6ANPND2ECugd10RZLbUWGLMhRRuOdk90mP5RX/t7BNKR4RJc4NRhCzCMfs/5F2ZbuR
68jyiwhoX14l1WKX7Sq73Yv7RejNFKmF2revv6EG7ukySyjCHszMwQA+UBbJJJnMjIzwGNHiYqwJ
zr+iDgpqR7koTk1rBsiFK4LFVVuomC636SLLI6VxdIdlYLkaEO76P5vuxTY/9cYLURX/13YELu3/
tyInNAxO3KHJYWX28sjpfRTfPrDkuI8WBjmk2S9upREocWZ2Q3yMnLwLvbYNrzvt+gj+fV86XSFV
YmuJ18fge4DywsGcP3BBQO4SDyho+izuJS0EmidI2gMTfizIDy/5oeLtXdt0Z5/3pNeH1VhNPKQ4
uvXxkNk/qf3TIIpoem2KkMNFBw7QnygAS1PUZG3ZmH0ZH7NEQDRWu6dCf76+CssBLcXrqNOgQx14
WUyVs/yEszeHkbmVAf0W/1il6IGYXRrmjr6xhb9zDbr1a+SCrhtc2x64hpBTxJsf/5NWZbQ7m/Y6
xqQTK2ygcueZKcgqTlWiCDtXR/bPkJwJn/Mx6/oRhgh7MobHRDSR2ZYBGfwjiVUH/PqooJe98Beg
X0YaleEQMVk6nNlsN86m32fzYXJ/X5+5NW9ADI1yGnRhAMySHK6KaQd6LARxc8aRsQnKme6uW1iZ
MrQRIxxZ0qSX4OwuNrlGMuEcTe8zr/YV+KiS5BsnDOyRClMrg4EpE3wM2JkQrVgm9MzvRJd6tC56
59jde8Ynu3u5PpKV9UCtCFMFEA6YcuWMZlN5hPKau+Ck1COW/8oLcesNJ79XkWz+dSNpA0EIebkc
Id+4dN68HYjhtmbmlYNzHHsxBcXMD2lS3HaOEyXp+HMcBu0G8/rZsIdocIrN+4eJFjbk8MA2AaYj
6V6jRTYZrE3cYz8Wt4m1Tx58saW5//5zCPJASD8v4ddlfhiIUKvuBMx0+o5uuk7hCytFpUV+6N/3
JWfIoXEfOzFWS+dFoNU0sLPIbm4G7aRNt6LCpgVw0zJufPLugtxbw8uGOPPCuXEEBIQxMHJ0/C8A
zgxfri/Qyo56MzKphoSc2Eh6EwbGbgq1FEA9JKiSkgUAdOH/P1+3trKpoJ8HoJCF8xWth5I7cKeO
E93BpiLs6JDvFVPlPNeGg2556KQjE3apZ1gUI2iimUtADeUEZfzZpkNg2+NWz4ptmlbb68NZuWGx
d/9Zk9wi5bHX4mFJjtTQuyCjaKil6QH0pIppW7ODqBAgOkgcIkCXpi0vkljLYpscy3q+6crmjqG1
Ns1U9cS1yUP3PxqScM+iK0E+v31zmGmN4RgsC2J0ykHv9X5oA0DeFeHuih8A34o0F4IGvMnlM4k4
Q5o1FgFhB5iRaRumvuJ4XZkxcEBBagotqECHyhplnZ+5TFi5f6TYqH5QTBt92l1f/LUxnJuQFt8t
KsNmZYGsDtTJQIqr8K2Vz4MAZOk5Rq3okvlBmytidcLzjuA6u6lFucnzRJEjXO586WZAyQ7FLoRX
gOfKqzAj/Bx7CKMefYuEvvW5dB6FszV9NLx8j5uHRglEXxvTucHl72enGRPzCFEDGGy/NTQLcQ8o
/Gpl2SGxh6MJvSArHPUUj/1Saws0hoOUgez9NCAqYfe1MaBQ6IEyEDQGkG95O4Z+4EMxmCYam29n
F5VuxYG/sgfB+YVYF1EH+nFlhBdefjm0Q3R6GqHMFXatF1TJuC/738Qslxah+fndXuwvmfylnQJ9
x/LRUuljMwIkkZwG7zCG3Lj5wOfR/r30NuCkdKWTC4VhNlpdnZxc98/Y8sBX/Py1Bcd3//u+lFiY
4jynfVwmp7Tsp9CZyojF/UZrLZVMnsqQFEWJAh3zVY6BoDjYZmGehY1KiGeFlhUNE8i0LVqREC2V
Xx7G7HjMbUBrIEa6bdzyLk+rfQdq99wz7rLCzQKUxCI0X1RBgQJGovvIxk5oW76+Zn+zofK5cPY7
5IcJp7Qz5z6mJ8slzbExU1tsStN49P0Y7KyZDUEb2yoP1ohA3Gvtbxl12sMMvs6grCfjt1apGFPX
DqrzHyR5UZXSOXUFJgaX11arEigxPoMtltKTsdD7ANw8zIrH2V/c6cUkLLhR3ULb+AVLlkBEWbgO
NoaPlUe//3e0PAWuXn0a0d4cWGXf7NxBlKHugeq/S/0yMARzw7nr+qCq8zHSmrKKGO1YhEetFXHO
sgOKS/XWt97dlgIANmrJII1AIQa0kdKZRAeL5TM6Ok4xnz5DXPkTuHQV19GF/781Ib/tOJ7Ldufg
XLKTO7/4QpwwY7+u+93F0SeZkFaZxVXNB6FRdN6CWqf53SVd5IIugH1jlqvw8dXhQE0ZD1XcExdX
n9s6HaQbG3oSOg/14taYXtv49QPjObMh3XYleNJtU3T01I4kyifw3Q0/RV0GTX8YTRXv9RJtXLor
yOWBZYWsmFzhaDlHZzfYZE/CGx7tbHjKZnakdhr5fqnIH17Mnbf0df0zJY1L76mTkpYnp8o1EfD+
SIACi1NFFmb5iDyepVQDZAZAUQDKvb1m3WnW6NDM8bEpICyT7UWhihVUFpYZPQtGSDzaMYQN4mPf
nfppw70v15df9f3F3c++39YpTzIH39f+5NAvVEnWqD4vPdwmzQHBZo3PFzGqJqFVKp7Uaw51vgDS
meI0XNNyT4+Pg3NosmnXWlBv54+ZpaJyuNj2cCe0jSOnvkgLgVH97TwVMS9zw4tjKODdE/9m0Hnk
dXpQpWDAVVEurNqCR6GZAtl2oBnf2mJQn0cZwiIYVHLvJ2hOKR/LFqI+Qt8YrqLsuzqDC/HdIp4A
Ol9pBssq03zcluQIEqFNyfNNacVfE0F+D7TaXfe1VVN4UINeF5TSF3lYBo2sglkayhMNC016ZzTT
xqB3GVOh5FSGlr+fOfVgg2jRnGHIyG6ZAVWk9kbYLQiyFdfv2hnjQwcCgG001lwkCkqrHSy/R25/
JslNmfN7Otn7ZqKKJVpL7CBL8M+O5BBDh1dq7HdL3ct/TlL2Y2Bo4ekMf2Pm8z1hRijcZisac9tq
2q4182/XF27NIbFuEIFEjAGEgHTnUZtkBQpOeIKlfVCUQ0DKNBjI5wwZWpUMzt+Ev3ymnhuTBiuc
sRXG5MRHWjjdNrMsimjO/V1yr7s1457tqrJ1QrNiWkhMHb1SBQiH9lDRxfEFjwqMvhXBAKTTxp0M
8Zsl7lei5wcvdhCUzc1d7CxallNm3Nk6cA5QSeDbNiN20GvgRhToagkJQsXAnls/yhFCgnK9oE9O
msY3ZVP7h3wqnNDPwQ+ESMcPi7SJ97UWd4h7rfghKTjoMibdP/g0/1GmY32YgXGLwC3Ad8NoeWE6
psNNVVjiYXL6ZhMXrRF6uRPf12n2OnYMal5dlwf2kNehxp3+gbRNGdbp5AZo846DqWjaG6NDrQp4
Zmsagzw78Nnvw8SfzFDEKB5Th9ONsGi+T3v2bSJtEkG+Gz/YmX8iWq6DnE3kGIO7D6q8lh/0zZDs
rDlHv6g5Dq8281QyUBcutIRNaGtwULDAk/QvavtsS5qQRi3qJkPY5Fe/Kg5B1KqbHl2i389VHbKi
U1z/FxePZE861hxtjGc9ZfTksmRjeUnIho8Egkt3KiJZiKnILNtGyYlTJgQpT+fr5Gthmx9s4Jbn
8gncItf339p5Bn15tKoDYXRZUKhA9s858RAE9IE1P27D3vh+3cLFSbZMF9JpSEqAr+ACemLG8Omu
hU945DT030EllXefrptYXZEzE9INSjzgQBp9JscsC8UclKkiJ6H6vhSLWRPqq8zG90EVeRCnD/x4
lAiWXrDlISS5U8shamT6MTlqLOmCOXPviVcrJki/WGbJZ5c9dLZH5rgxUKrkeNGOkHio3KTYojAX
33qdhUoVHVB89YYsQA25DEXOp22hGfUu1TiHqGHJfmllq0cmy/2NPafpFJDKV3VXrPrJ0geHhz8m
Qk7EGFD18VywvZ6g8RRR4/uQG9tKU0lBr1kBez2a5RfCqQt6OciNeCDmQADk6WRHxxsbJB2mq4hG
VEZMabYpS6xlXQEXoyFI4X42bPyhjcnNdc9RmZHdnvVzqVVLVtz7PKUnMT/kKojBugkfFMwL6zeC
q7cj6fHUQQ87ygl92fNwIt1eH3selO+XLYKDQicO6soLIeNF15JlAiHjWsB/OLvR/lLoikNozf91
qJqj8AJ+lot+xHIgoMrocKL2k/9g+vqeMvOWTUmkKVVOV6cMOEoceq6PKq20+DjTnbGPHexn/cVJ
fsfuPnk3+eMyWdBH0lCsWMpI0m5OUMpuE6PGbk53MYssY0PLzQd8C7loHR1kECOTBZyrSrfGpDbJ
sSl5cjNBM2Pn9GO8K5pK9dJdHmpvojLEn6Abw3mDSwJJJGnCMg/aL61A67DeTZ9SP7eDTtBvc8E+
IeXyp57xShk9XUXXs2oViV/AkBdsrfw4KdBAB0WYVj+WXbKh2o4XY2BXX3i8qebDDG7A6/O5EqRA
OMNDMQNd3vAOaclsL6akF74GEfNXWqDVm8XBgD410z1UYJ+6bmzZlRczilb5BZS8bClp18baBKkW
XkDdohjig2viTTSxPtvWeoXeTMJB8ejaGyt3WGBxV6WvsrIBUIVeXpeY18vKPlj86iGlXD/2ehtq
xre6fooTohjiZVUfXoM3A8I+JHwuuVUoLxOfNbp+9IzHZDaCbrg1hBZAPJ67EY03CAL89Of1ef3r
9dLEAq6ELqOl9OGgT/TtcdjGeKFkWWUfLZFWG6gigXvVJMmGVa22z7XGjLpc/5zOeQ2N13pudn3b
FuE8t80fr/bGyGFCf/DLpA780u2CVHPanVEn9UtvNu2noq7nwKym9H6oWhrgljKejGoutjpFZKBN
ORy1GtljPTkv41Tl+9EdjVDTun6Lt0UeumBhyCKRMbFxai3ZkjkdN00FxbkAdAY0HHGUHOOZOJ+6
2gVnkF6qsEorS4+JAZmHBlqVRdX+7fyQtq6oVRhA9NhL33dZbavOGoOZ6OH1lVg1BOAVrnK8GXF0
vDWUtGPpMXSsHVs3v+90c6un2YMzJ9vrZlaujTfrvfz9LGyirakljdXaR6hNRo2+TUTogG0JT7Pr
dtaGg8Mc/wGJwsJU8tZO1lm+GGvdO9reXugHgejsA0MBdPOfieU8PBtKiZdGngmYIDrko0NnvE2m
G/L7+jhW5gt4MaSXNDxaUHmWjnI+lykUUXvv6KWfLH3Pq1CkcPVEsflXzrc3ZqTAp62SGRJ5MJPZ
eYSntG7+SYZorI5lOQV59QISpOvjuqxMQRPvfGDSxs8MQkQjWu8YZ344t17ocmDwYrZpfRHE+cGY
tiYSGIb+c8w3nXNz3fyae4Cjernz/7LKSu4xVi4tDZJ5x4rZUFZ2DjFrngdPhZdcO1OxpUDAtVRD
LztNknqyUpegKyetROiPYKtqApLgXiQicJIfRnpbWHagFORaHd6ZWenUyKHXV6dD7R1d8dzXO56E
vqrXUGVCckw2M8K6uUIPDRW/zCn92Y9sM+aqqsqa/59PoOSYkEcTrk4xgeb4VWT7asmkaLvB3Lzf
H9AvgEoXQAs4baX73WVo5ygnwz2CBiAojaeePWeeitlobSwmyvCQvl50OOW9rOFacpMRwCirNzfF
5IfmbIRl/qNhitFYq5ZAuQA2OwTHYNx5ezTZwuwKrlF0QEAzaztyzw3Lee4/m7mPDjWH1d9ci5Ft
rGtT0I5s2NqQG9nzovJ3UNlKAEbzdbTfE2LeDqyobgpalmFnunxT2kl6y+usuHUYqqYDsYxwBsHn
i+2IMXSqUgsAzhuibmycLa88G0TK2lDQQNi8fmqhAP2HZ6I6jHbmbVGzSrdNaSHx44IrrOli7y5h
ZIpsj9VbLtzxQZ85u5l8jru26dhDOwGhi8YFEZSNQ+553ak4Stb82sV2xaTBFy6odLnGGxuEFagd
oPuJ/Ok7dFkqUsQqE5JPJ6Tp3VxbMCv+vak/Ze2T8BSlluUTUliFhnDQkqB8i2qzzBZjcQagScXi
Ixur75xAjstzmSKHs5YCgZg3oLMoFGOu5Ewz2A2auXB8ZLq8WQfDOojl9yG0axJwJvA9qcVtk9k3
gvFdrKP7cfJvHNJuOjf+mmXW7voGXh0wEnx/sxCgyZE28FCYWm+KDHnSRAfZAc++No0K8LzywPlL
ZPL/u0q68K25JjMh2L/V8BlssFZzVztm0DW35fw45NvrA1rdwuBXw3kEPjck7N9uYZGOg4MQ1jn2
HCz2+T4XP+D7waA/XbezNnEIkpYuETj7RZIIEJua88ZyjrMtwkT/7r9f5BI3/YJ7X/BH6PWVK2S5
3XE+ddQ7JmHdJYGvfAmu7ScLNIrQZ4Q0FLqJ305VHneoJIoElzlQFGnE073mfWA1zk0sq3UW65k+
RC2txUSjP6ZQ59LCmN/Rb+9fCgjZIMwH28xlxsbO+GTNXHOPtf1E4hPfvP/zaLdc6qL470VIPBgM
t1/fwH3BW+ek6E6fFFHkcq3Ipw6yWgCNLKwmF0Tnfd26HPXY+AjljLDs+9/g878RjReYCV5Mddkq
VkVlT9qQbZ9rEDVDSY9k3YNZW7uCdntqoHQT+7eibRUVxEsUEzz5fHzSIVPHPjVJPcXHuC1r8IXo
+mOcuH8sQYpdM9X+ltVZHcQ6FZHm1q89KV5AW0v3szvZR2Em4+frK2oYa6cEiP7/e7VJxT7X0nT6
F9Pg9yY7VCV3tobHsl02xF+RZpy3GqpEnNTm/WiSajtPZnzTdn25mWPb2RZJU288u2qiWe+roCtT
vGQs+5eJQtgumyp6W8xuF7UxinDEiPMN+g+sTcJyHT3sfo+0Uk1gq3T8F3sQLmQ4/DxKGoEqGuKg
XeZqbFNOHUS326yOKgO0oFmlQxIqQ2Wu8Pv+kLGR3fitP4qg9gDcdWPwbQOpUYc9m+xtUYritqWm
v7XYPG3HaszQeW4XARnRj9egU32XCrgx5c2w1xLuBijMzJ+9yUXA0Q/pDuqt9p7rehw6GkpyQ9Nq
T5aLxOuMjLwDhQe31KYHLaaglbbnzzn+rYem94vN7M7zrsmtF9fJfs6p5W6NkTgQnON3lpbvMrxN
NqQy8yMrvGo3DGMWmtVQBGNpgh5/pv0dmzgB00c2hRmIWgKvo9MTRHiSoMxoHdYljyPHnfEHZFc3
EIDsIkimic92kdRRpwst6hyR7dCDYIUQJR1D4NPbB7SnOTuI1DibztPoHox2Y8RqwJGdvnz2U2/Q
gxkh4QZv39wIh7ZzQoCgUBVtSiSaKaP3blqyqGLjHIxAoQeZOf+pJqh5152ubQZhVMC5121QpAj7
gK/oHvpCaBtrnLJoMpNsY+RWf2gGpqNpquvxI+PvXe0Yn2Pe67d+7Q5+CBXg/kdbUN2OCmICLQ2V
AL9Ni0BHYLwFp/9r3vdjAAq//JV25Icx1MX9nCHsbP2CPXUT4aD4HIYQEA4XL5fSBTqw9J88f5vo
t0P8aSw8/5SQ3NnNdhvjt07uoSzsLqK0AgYYBPttJLrZvksLlt/niTaHfVf6wdSUbWQUefk5Mdzq
NHsZnBGuVNyA15QF2jBqeHoyBJc60L4uqQ0UYXtX32pMA0qyTl+srH116zp/8LrODJEbN16tinpb
K6d0h37k4c7nphd1YMPdjpYoo6wtpgBsYc0xqwBWJQYtt0XV9LcM6rJQh5mbYuM0HYlcnJeHxh6c
W9RtMNAxZ1GmZX+GOu52/ZCwR8IZC6EVST8bzqC3gc97VDIp7bUbV6TTLi/rKjCpntzqnPh7Q2vt
0J2TBOT8urcTjT5GQh/6TVXWFnA3TRzOxZDcMLMpd/382ndGmMBvG1R6IhMUDB+4HFDwsBetHO2S
0EkbendwhIiPwhGLKlxXBU2RbPEvv4q4vXNqlQrO2tm4oH8WNhxQjMmPoJF2Zk1B5XysRn9vVsC6
irHZizrGqWCoEK5rYRSOmwUEhA17wYsrJtMT6OKOjwmNsCqlCiG3+n1kuW0b5B4W7ta3AUhXc6Pg
DNip3IJWXK0/NlOhSuCvxFELWwIePUiYXWo2ugW4Zv2GOZBw3mngJeMbMtxcv7FUJqQ4CqCilNgT
THRi6xVGYEC1qXg3jg35MhfvElyXIFXH9fh2rjJcIrqZQBvSB4PUbc0VYcDKUmCBFwDW0uAAV377
+d7AS2ZKbUhPeqETOe8GEeLXo4IJBBvacwDelnI3RNPnMvdmfmJ5EwwuEtvT8/VFWBsAUrwAQaKA
hzFI85PrJHGSCbKTDQ3rBM3t2//t+4sTnAXLo162jevg++5Xbm1HovChlagP3UQ2+kzAMw7knZR5
KmmNzkAm2Km0/Vvmf0HLIZ/HsHVRIWh/fWAoZ7akqcJlZxf+3LDTuJ2sT5qmeHytDgUJIUgB4vVy
UaMdPQJ5+0nwU5+5j8A84Z8WE1sE6FFRKlZFZUtyW1aYTjkgfjmZaPsJR8q/zb0GVHTrZKGRFnYA
VuOv12dvZbe7CJmR+FwqFxeFW6JN1Gwnzk9JAf6o+G5i4pbFL9eNrHnz8uQAgTGOLTjFW2+LXXPS
+tHnJ8t/sPMgU+EGl3mRHjXggQScFFfXoqMnhdiGz0yOSJ+DutoNoD0ctNovPR42sf/+ivobQ9LG
93rmeVmJjW/qvz3vWwHd0bh+tlX01St+8MaMtH3ATaoXrNBwvszfBVBrJfQ0c/CI2fSxMX5cX5sV
B3hjS9o+xAMTd6ob/NSVJzPe9eWJDbsPmADc/i/8dkFdvl1+K0layyix/Cn71lobPm0cTeHGqx6A
Sjo6nTUQZMstpvaUO0UCWv1Tn2YT6DNynjxD9Sp5qhoG+T6z1BQJwhWXBl0kWg3R2bYU0yWXdmc3
ro254afa2szBYG0+MGVnn5c8WutAX6/FNT8NRozWEf7APe3GMDVFDnJ92v6NQvLnOOmbdqAtPzVz
4MXfS7ZNym0cK5ImKiuSO7MJga0fV/w0k1u7vCHWs2jgAuH/NmWSI+sW1r/1sSIMzLRlBYSiddf4
2+tG1mpiWHcEyVh1HJqybI9oAKfVLBw1U6lneCxA2sBgqBGBKGu67wSKjHhbpKCoyK085F2uRRYO
viinqVCMd90D//0SyUUgXEmoSPBL3Dgypw3RFENVfV/yjTZJAJF0cQgZ2K8ROPGuz+TqGQdOVNys
qDJe8LgMQ0oMPmC5xuYxT++N7ilOTya7gUrNRybqzJIU64DlSG/mqsftQ/6gH2d+N0vTQvd49v3F
/c9iqTonDhqosYn8Giw+sWWlYYq35fXpWh4PF1fcAjBZZG+RRZVWe+oJWDZ6rHae4aU/hgn5OXfx
ZumZaGgfdPnv5t29yMu4cKmCLgg9nLhZ346rNBKbItWcnrI+MO3HwjpdH9Kag6Hyby/QEgtJH2ld
oH+aFHPqpydrV3XHOVWwvy3TLs8YYDLopoaexSXEtGySyh+pAUFN+4clwmHrG1snfr4+hstWAkwS
MDF49UEu+rJgmKVDbFQTrCw97fWnkUcOP2QUfYARAehgaOdgImFrqsTvVicPXOewiTbxi5oAGI11
Ox1m2AUC/3moFQH82udBKQqG1KU59YIXOc4KZyzqITsBmjryLWM/r8/byvcXKBO2/nKAQf7srW9N
1G5nz2QQou+erJeqUkAXVJ+XdgvAusXAfXw+KaELxqJk7KLrA1gJm84HIIecIi9afcjAZeDE1m1T
a5/GARU8u1ad8qt2TA/BObBl6F6SDhfDzEBiaOXspDV11Hh/WmQtP4B3Bdj1n43lqD47wHLeu8Wc
4bXWjnVg9UXgsBJFwve/yVFLADwPZNs6TnzpPilrhw2I0dmpqhAwkWdN7K8vycqGx7t8CQDtxZDM
pkbdxKJZbILK054BhntN22prkUONZo/3G8LOAyscIJw4YqT54nZbiQ6CcKecHhPzlXSv7eiG1qSq
1awN6NyOFDcbtQuMwIwBmfrPIrsV7FfdR26ranJf2ywLaBIPMzwALx7rWlfT3JqRCxiMKYr9BHSr
qtTb6kgMgCPRWwg6d7m+OOsZhJvTKTmBOoMGjlbuPV58Nl2yJ6WKtnRtx4C3/z9b5ltvNqaKpTVe
S7i2DD/wKxqjrk3iyLDjeXPdEdaiQdD4LhS1yGBC5Hz5LWc7h2SctnbSg9EEUZ+PVCnILv54Dbk1
ChHZSfJqNNpmxPEdxK6/6WPtT2rFipfI6njPfoN0QhRQ+ASrMMbb670T1oW3AV/zI3Lcquzwqp+c
GZLcfm5m7sVCw5HnOXdZixTq3HhEMaWrRpCMWArFgArIHc1Fk+Xt3FrJCeqBkJtQ6amoPr/8/WzB
XGcaKY0dOCJ04JFX+8C1Br4tYC1ArAFCD8n3dL+rNYOCLyKHZBb6ydjdQH2Vqv3qZjozIo2hg3KJ
PgxdctKqk2n+SBxzZxh5qBufrnv3qmOhFLDUupeyj2RHJFNuN4sd372Z2h2KD6hnqMBjawsC+DtW
GsBpFEklIy7zoN9Zpbh7zFdgkqimiALXBoF38cLbgrf6hZjfAGHFJuMeFrzYiCzyxQaClNfnaXUI
ZyakRU+KfM7aDCb8akNp5EbXP78+AgT9S5iHW03adqhVGSWdkCovHXC0QqZiaje5UDzRV54XPlB1
/xmRrhqhZZAvc5AGxGvMbk4auyXkjpT7NPvRVT/bXhGfqca0/JyzbdimVUM5hTmhPccJA8PGzlZx
vq8vy39DkpOOhRjzVANwBiKhN6m7I4plUcyYHG3kZC480WNZRhuldjLuJzbuK63beFl331j5Uz1Y
WxSUw+vesCyE9Ko5XygZbF5WaEppxhRmyXdqdgGPT75x4sWwG5sqQKvFdXOKhTIk3/aHqXO0HJNI
J7ITZE7AgWLEiKk7RXSoMrSs5plHDF084v6EIUf8jpNHByoAxbi/Ppi1g/PMyWXeUpcael3rCXJ2
UKdn+6q896ugUuGQVv0OwdSC4YG6s8zxyCljjjuiYECgxhCnPGo/0Dy5yKP8Z0G68XVioj4O9OjJ
FWUwvKDfLrg+UaohSEeOM9Wp5xE4WZsei32vYudeXeuFABNCCLhXZA2U2i2QcnQIAk7LCtj4WE1f
i1jRr7z8xIt9cmZj+Q1n/kSzPG9HD7z+ui/Cov8z289Nt9VmvM1fr0+WypK0Gqbb0MEWFHnHYdPO
dVCi9d3Q+5ADyNAk8/a6tfWl+Td30tL4vHVM2mDuiLt3oB/DFOfL8muvzZt0EaBtwc504qGapt/x
+KfHvwjQpvfpr+vDWDUDnQqkshbaWEc6V6qu8yp3HpFczP3TkIiDYEZQkTnkqfXjA6bABb9kRMAN
KBdraUUr2+19dppzB5C3yWjvmDN3O6srhpMHrmrFDK6u0F9FKfTpXMIAUtFaXEOjzslLZsi/TWQI
rEJV8Vo1gnc0XrpoYIdY51v3HjNkZ1DgZier+snjAgV6RSS7ukfPDEh+gL5z4fDaYCdG3f1CSJj6
zic7oZvri7M+DmQfwAe5FG8kP2BZVoPfAycNH7Ya0D/F+/NYCP3+fX+xf3YM1Gy2xBTjWkm/QGLN
VRGjrP58iCSAt22RopOzsk3itgxc1KgGpF+tdofI7APTc/Z9KWcyosyUtgRlrXQOaf+Icfxv35em
3xib0vESVGa8IfLzjeq1tbrLQQm9kPygi0dOlMx27wpQ1CAzPv827CkcC0BMna/FrCnmadVbsdB4
R1hQo9OWH3K2zH5j0hKxM25EHbr2QCoCJhnag4p0Y208gE+iXxcYUyBwpLC17MYhTvMBqAyoWaPG
nIMUZbajrjEUF7C+NiAThEUaoB9Ikcu6nyYvS4OOOLTqpN8lcfFMGvSz9oTnwK4CGCggLpImfVQk
uyGbo86fgip379N43IHDbud+gGsOr7OFWhe8kQbOhbcTTClwCYWHGso07F/aQRGYrW2j869Lbm4W
Vd33MW6D9ps5RaaqbXZtMs8/L3m5NZGypunEoXu/LZpoKkCH/nJ9I615BkpZNkBZgDiAUuTt/Mze
lA9DhXDDT62gfHYPXR6OtSohuBy68uW8UKBDnhvdSRfg7VRoY9u62E8xTYPOfmjRZp/uB/FU+j5I
NFRgs9VlOTMn3QG1U48T6Mz4SWef8fbU26frk7ZMysVwoC6Dej3QfxcFID9xnJTFHj3Nmnk0u2GK
khhJ1MYcbsvWinwgEmjcvXS9yt/WQjZQZuFgwiZGemNxmLPjYiAa4b4OLjvcrtt8GCNTGNvRcPeG
0X6qB39zfZwqc9LpNBv56JUFzCXoDimHcZs6JALqK7Tz6YiO3ui6uTVfBLcNmi3Aswz41bKsZ6NL
+xJsqDMDuavBXyozRXdUCrwSCexOJQS2trMAU7NczCWsyXwCjNSD3fYNiFidqK92YGQCTPb6aBQm
ZFpSrfQtp3UXCtbiRRdfGvpr9H9fN7FMiOyHS/VuIf1Ho5R82Lapnds+Rf1jqg5p8y1RiR2tDQGA
UGRvFiYgFA3eLsjIkpx6NktPRYWngTUeLP2p9FStT2ujAMgKRLCwhQKLdIjCy5Ag8tIUUtE/C/pt
fDfz9RJqnn1fOkWLknD4K8rBEGYEXCStFXnsNbc9//4yvjO3zUCIHZs2vt/4nwC815JXTfvlpIp3
oWqWlrU6s4KOcw9agEV6GprjdGe3ikGsndDng5C2Ou1SngO8h0G0dwMEKir+J4P+Au0OqHeURPVQ
V82Z5FlkKnvXaGFu7EJoloj4yZ52yoyGyop0D0BdbdLjdvEsqwl485JYXjCLnZt+ef8+PJ886RJ1
3C6pWYPReOVrDd2dQcUPfykD+daH5cOk0BZgvcjSU+r6+7Y/pP6BxDck/izYb66NYV88tfUv07/p
9K2pk9tetYkUU/kXTnDmfrrL5jbj+AFxGU5jRJM9ncF0cfOBifQQcqMN0kU3kFRdTzLXIIMhgKex
dxbg6IrPr91nIJz87/NSMJg3fl0Z6Gc4oeGR29v0T51uYn3Hkpf3DgP4KhDBoh9hIVOTG0aTyc/y
fgbmBW/qwEJys1eE2ZerAXoBAEOhQwfKSbwS3x4GOG9GN/Ha7ITe8mBg38CiV2u3Y6YSs7y8AHTN
AOEcDAEndBEdion/H2nf1SM3Dmz9iwQoh1dJnSa5Z8Zp/CI4KouURFHh198j47vrbg4/ETN3F+t9
MKDqIovFYoVzUKLz0KxB6QufnzrrxnQUjkcmwrYxFb026yDtKHhPG71vo97x/NxoDBgk4MxUZIJf
O0480S8ECI5ztOfGIg0EkJqF6EdmysKtRAISJkCYQc+7g6YTYTcKw+dsyer6fDvTT934cduYJAuE
jj0US9CSjleiiO2EtOwYtJqGva76kGkNMBqrMGhURdLXFwAMCshhLtIygFkSqzVu2rpL6WQVGlEf
62SHSaXHKn+cEKjX/Y3N3vx+v5YmeGatcTun8yGtPDoPuQpxRLIhFrgo1t5wTEmhM+D6eExmUE9t
mtOzVvjh9OSzUXH+VAKEn4/xP8wbMQjwixjtLdOw295zyfm+UkC4UBpt8vSF4vsN/To5N2Mdsemm
cJ7fLgU0R6CewfQQps+Fk5EXE2sDUrRnxC30yK1Tlx5LetwWIlsqPLvhDPEHAjxhL2hnJEaQe/Ts
/GyDz7b5afvzktOBn//v88JODGOuk8lw6ZlWPCJ9VA+xnyzRO4S4iLLB04GxFvH29Txtyald0LM3
3HRZEA4YNc9nRYAn1QTIaqa+FjPxAro2WuLluZYRk5y9bp6OZV7xFzsvhk/22Abxtj6yPQG4ngkC
bh1jZeL8f01bxynykp5JeXs2tTdXxNBZcvF1QZHaXSrXKfF15tx0OQ0tnYbd+OYGcAhB6xfofTE/
ASju69UqDVD41RRbQtIJk1ineT4TjHeqyCclK4XaPtYI3hczICIpoaPNiecBJ+Zs64+0OZdv34ir
zwsBiYaLV+srfD7B+aBnlZuSmBSaB5BbxNy/uZLGXy8SYMU8r50scuYaRlVbNCg7KCTGwWIwRWQl
leSgrRMZ01WUcAU6elE7VrGQM2wuLIHjbfA8GgFEtG24665eP3iN1af/J2bdrosoNEEUyhMLYkr6
ue0mTBoFoel8SPRbTTtbGovG+ee2RKliwVqtwAPbBnLCtcS2bxqWLja2fqpDcJvM5INWK/yw1Mgu
ZAiLBwozndSrjLz7BbjymPm/t5WQXCdrNgy9PeA5xNSiYAe+5jZlBbKss0nvluVJa4ZDPpCjPvaK
/ZFpcilIOPpeXfgaWvUAdRnlJQa9J1XgK9kO0OescIUuwCwQQ1xvB/cqCoSlFZ7YfNG9PbNOtqoV
SrJYDo48QndUeF+DowCKe8LTlINWLHi2C8CIuz+Y14bLuNveFMlaXckR1gpgBUE99JBju2NIqpdW
BQr6+rWDiHrlRwNGz8obIlyNTZrP6IIC60xgtjgpfkRTM+x7I0KPX2h1b28uvRYneGRUD5OyoUBG
LssvnXMfJLs+OzR2vL1qEtSz9Z2AmtXaSADEF8ECGOltvTUz0JQYgJ7vInR57A0wLzD6afK+euhg
L5uPCZ3ebtkQi2ASlw6CcbG9r0TTD9K7ND0D9aB+mYr/4+dXY7lwbIs51EEblEBFL/soN1cgB4WH
XndbcJ1XCgg+oHf0Mgg6oNBigqmKXXLQ8i96BlyOXRJtb5H0jDoY+cCEGWoKYoc5opiyqHLgKVe1
/mRoQXYCZmx/Mpp3FElhCxeSBOdseQQACys/ht8B0C+qqCKSkR5ROBoHgDlA/xHfRBaAbAdnxCRB
91OfDjlV2LJsofBkRAIaBIavgYHnsSOZXaKxfEr5C2NkV1rBLSxfEVjKtLgUI/gBVo82W/jav66Z
Lzy3n+fhPacDDUo6bkkEr4BbvTbfxHP6bmhYfk7J7dwdp8O2Rck8GdjefYBtAtYRa3X9+X6wCkIs
Jzs33oqIa8ZdEcQFuSFZfjIsxW0s3ZV/wsQJD1snNGiIhy7VpdxlqfMFzBMhH+3f2zrJdgUpdRAc
GwiWPdE7A1nHIJUHMZzd/C50xWmXfx3rBRZdtCuJI0p+Si1gcqAbeXbjnt9rb58iWeG//31fuLzM
iTV4d6Gl2mZPgdcdAAkXAW5H4RVlW3EpRXg7gl3Qb20dWjjk417LvrieQoDMsIAfDoZX1J0wgCEY
Vq7nnPcER8MzgVPSgbghqZ+YPp2KQNtlWqFKssi2BfBYDjI5SKshUro25LEJqOUlOCcI18KHAU/J
baOS6QPyKXwZoGiggRb00Wu9snNMDp8nduPyex8sABj0DuL817Yc2cbAKa6B+HqpiF08zrBU9mC2
kOPXRegO2dHU6L3vqMDGpesFSmkwMq85CpFsSQO2Vze1WC96V3I/zAdXsWByAQAUA34OXJcI9E0C
XmMedsLoTZftfDCNF7biNpSFk0hQrAMk6yNCbBRacr/wZn+C7+q0uBiTcLAfhzGLAZ6j0EUuCbEe
5gYRHIs9PWlv+L3PZsR7IG/x6pCHJZCGJvddCv0TY17b8GJXZep7EJOOqDug96lFazfp+4M/fd62
stVaxZAFrKKo0a7Y6K+6cCjQ4MxpYWsAGzLr6Ix727gDyIQ74MUfJZ3itpeMRCKYuJAn3GIkAVA/
kJTS84xAuUGjitXtAVjThPm+AhRjnKPNj7wjw3AlVDyybpsVGVoxz1YV0SrWVITqsqPqgTNwhd52
keEVXI4BbEHLICBbDIL7nM9x095mvorHWiVEuA64PrtFhYH889J+5F4H7qGTN6se/7KzijQiupMx
tYwJTGGlrMCcxtLD45K4L4w/zfZx29ykSgQe5siQYwC7i2DYQ2CZJABD0nmw8g/DNJ/WPksOBpxt
MZLZK6QwQJK8cmfgeeYKi6XNZusD4w9yqNaDTjq5Sdtkb2nleXGmaJ7Xap4dET6EIHOJhmSM3ert
eI3Xv0G4WV0zdwritNlZC/a+fjtzVYFXdhNdKimcpcx28qCzoCQfbwvyotnN3lvcGBw1oa0rHJ/M
MHxDx2MD9o0QUXgSDhP16Jh4CNPZcSlP3ml7w2R2gdk/sDoCc+11S9t62/rIbaXnxqgfx8m918zx
scewxLYYqRZ4CQCiU0eWSxzJaxeE5QaaDjHMOvf7stC8P2bn5KqXpsypAp935bV214YLYefBTDUB
1wyxdGcjZCPGoaGnoMrCFNC6mTPGDnkeHFWcJbuaLoUK1qAxs2YmM7Kzv0I+Nhna/17aLIkyXWUL
ss1CpmtVEG4CDcbXt1NfJw3AJdDYM/rkPtNQMgtIHuXB8PPtu3UhJxAq1ZjnXQaLY8YMbLZxOhlx
pkJlk15HKx08UukGSBNe75Q2JWa/ZOdJd2/pQp+T2v/QDFqo8/QM8K6PwP9Er6h7Lssh1op2t62h
dCWR+UbwgkOFpr3rldR9Pid6max7lj2g9ngGxfIh8a33XFBAAvbWLkQUWER3CGCiCT2wI9iS6Ywy
15+J/faoKjEpUQZWDTwy9HytwA2CMqRIuW12FaYqTLBpOtpp6ccD+ORP22smsXOIcUGHjXAPkMTC
4UqB3FhbJtYsnzwUsydAubhRqj2mw69tQVJ9AEKw4iiADl3sMOA0G3PCMF1vdsUp5daBGU5k9q6i
yiLxSQi60QMAbMCVQ1dYttqwAbcGuLuz5h/T7KAqzUu1+Pd5kRfEzKaCmTOeX1QDWurMQt/7yU1D
cT2opAjXQ4P+1jQvganQOz0ikyDUkACbG1UMJMtMAhUEIMjgDEKrhAjlpHXAAZ2QdT0Xw5dAq/Yt
T6LKpnHhLCEHwYpRPhtmG9r547YtSK7aK7lC3JKSYHQchk1yMEiXkQy4qZ8ScmoWwLBmqutDZhEW
lAMoGiz91Qtz5tOitXzUPqDc862qm6jPx09v1wcNrpiwwp8YpBYO0cDc0XRt8PcZ7Gs3dDsdDW/B
D/SVx1qlGLKVnFcP42jrixl5OE88r63XEfSGtynQQhDl++BtTHbLgAm75R0l5NWJumj6BMgX5uuu
vamd2sjFE6Qy6rnflYtxHNBME7TObnvt/uahhTfTlRzhpm1cNlCSWug6nbX7RHMikLvvJ70/5O0T
sB8PllFFdjJEHANeKDsde59GE1GNAax+YetXCH6DFSATB4gtbkdmhTYjUV2iYj7dlsuXIBnDUgf4
z/K0rfqq2YZMsXes6I0aLVcIbDy3R6bgIfWLaBrY/dCZB4eMZ5cpEoWSo+AhygAWKJzja5yesSla
1lCMT8PC4pL2ca96ACskiCoNbWFxiwUIZvJ7NDGHLvv9jjVDWwPa1EAEhZfPtVXOpUVHZHnSs9EA
QzieQVllxEH5sR0P4zsavVAM+CdrVfaixEHHAPyUlp6ek3mXWrde9WxPiky3xBNCBNKpAP5BMCHW
hiYTpYcscPAMHW+NYl+V9wDssD94qiKUdF8u5AjLpg1GaidrmdMKHhcKmpUf29ui0kNYKvBgE8AP
4ftdvvPMY+dG4Jvgv4O3o52uMx/4b20tQ1FLuBlbrdNA3lfjZeN66dGfk890sj/l3GbhODP7VACo
TXEZy1TDEwcEwLgisVmCyFFvfOpNCGADp0kf/DlI4ww+awVrb6OCL8E+GEvyZ3s9JREAgA79ALBQ
gHV9FS11vW32YKGCUJB80u4HSos/klRxl0iFIIGEVD5idvxxbd+9AcYpQJmnADz6wQItLKZPAEJV
LJ/M8oAWus6lIfmFa+taiNNMzO1nPG+Sog8nh4aq95N0f/CgXVFjESaLQUzje72GBsPsTEJvus2D
W7tFpeXL2+NKZFnQbAg2FTSLiG8Lj2AsgxQN3hb6S9HdZO3bB46QDPgnQES5hLOxx0WvkX5wf+Xe
Lq0jqwTOTWhW0eTE29Yl3RM4TxTaoRHwOq73ZCirPhhYihe1dqPtfF/xppDZ1coqj5r3X5BY8S4F
qNHQtL72oXWBjDNTzMMAMPJuGBPV2JQsGrqQJFa+AGtnsZSggr+O7C39I69ZBLrjsHLe3v0JEg8w
YWECGO0a4uuFzXri8hlXgZ+CcQ5cIf5tthiNIi6WBQQXUsTbs3aqYKjXvI3nVy+mxR/I4BxN23lO
S/+I2DMKyl/bliDbKhfFpDUJ5ePJJJzO1mRtN7sr5RQ71BkLUzOybMXayTYJU3TIHFqoirwCuHMX
UqLRC/0P5rCEhv5QG4invD70jd22MjJBqCKgLvKXVVaMDbhWjcVEIChx6E1C0iTMbO0AENE4Jcs7
CmO4ttdUB4wCTLyC80wDlwP5AGOjxDAjkGl6b8fSXMus/wSs2l5EHwHGFxyuY7h9dMBrALYC/g43
AAmA1LLRbQ56LCEjtNA00UhqY/K1APGD3oQK45LsB9oE0M23cq9hlFfQIHUWxny+9rFncxUyHFFi
epGX8t9d/31762VPWTRVri8jmDMqyILPqZeiHBIXdcSEJ3d+R3477RBl4GfBsOMxTZcz74qbgNo7
Rrjqub5+W4jjL2WLXsitptxOCWQvKLdY012NPr9Rv2XauGucl7bLI2tUeAqJB4dIpJDXUbc1A3tt
HBVyIEFaIfXa5uB2mQ+TXkTbKyrxDIBih20g7Y41FQ9T34zBFCQdJvU8J0LQE9qjE1eBql4qFYNh
jZW2GNGOmENGTXDK9XJBmstyb4zBiHw/OWZ2oIizZeuF6gUy7itrMajGr9cLDRou0VYQfss79ino
UBRRjsRz465DD/TfxNOrZ0ndctrDKlEQKevIaQ8JPwInjLt+SAAcUzueYnckQY+PpCDe53jPYRBa
OLpW3fZ631glnqskmosSFW1gr5hHL0uPnbfbNgXp4cKsyDqRjrLcK+R6wpKuLYK2POskDTWQH2ZV
EGbcgFsaQxMMMcEA9r7ftaN6Hv0ddhePFkrDa7IjQE1VPNZISnpZb2KGEL1m3i2anqow6zr7llXT
BHBDvY5di/ooRxESJcgvgn5pKEPujPON79YAnnObuyTvii5kmVc8AZKkx7CzG+xa4v/OvJneDKM9
7SjiV0XAKDPstdV7RVuDlxUjhsb0B8fvaYlbr/xI7Bm9TDauCaJqZJLlTzAg9p8gMWhwS0JnoHyV
59YNppDo+alv8zsPL0kCcnV+REb0rhubeAKXFLi49ppTnXrwRm7biOyAoYsKSfEVWg7zatcHzG3a
lAOOpwZqATuMmXbM3lEABEnHPwnmtQRvosMyeJBQkbDXbwcVZ6JswxABIZz08Q9eRdfft7rWqnDc
6vNQLzdd9dEHHERq/nzHMuH5YKOrHNgZIi4WNcyytvykPjt8BeGJK1Wfi8wRgW/nPwHCnZu3tpXR
EgLQhbIfqmE3zqCOwmn5g7rNzdjpdTjXWhZvqyWrECO7gCHIlSoURTrBH03oQW79IqhAC0Eiqwii
1AXeVPnbyZuQeTdgvQ/4B9et9l77K0erz7Z42dZdSheMb6h44ziJh4Ezepd0wa620r3fq5ot1lhY
9EVgoQFdE5K8QG9df8VFQIa+Rx849GmNHEofAtLoCNbkU5K1wAmpzNOIvEC5Vr5t/2Yx+ZdmNm/9
qbgnQ/p7W1tZWOX7a4/0OhgK13j9OxgI4Ye6bGCoLYaE7aCjOy1ldAcstCHMUosojrZkdYG8vVI9
oHUK99u6Lhd6a01tsT4gDcq8TYTevSj3ngz+8c1Kwb0j4wEgFvxfHKkP9Kae5gkXaF+g4Qh9eiFz
wYA9IDIFs+22LImvupIlKATWeqdOEr88G/XeDsLSjLa/LzmDUAMoG2uOFVyiQixqDRi0cyaMChbW
U244u4TesepPW90P9TdQ+yqkGZLw81KcGAskQ4cm6QTifPPRAAhzezIA5ppV944+hOV0n8+gtfhO
/SGc52eWPs3TFDcgEh+/8+RP4+614M+2/tL1/ae/mKSzBmvhGPWtzhPfL48GP21/XrG8f33RhT3a
FpjqOq2sACmiRcHyyHwwCT5y8pQmnyv927YwCTwQIsYLZQRj8Rqj526QQxqQuufla5fe0vmbrv2m
/m2fsFBLbivShwkzI1J8qNgJ5ZmwsRXxvuwMXv6KdckvdG4NhC+42quz1j8PNKzScFFBZ0jcChRd
U0LuWnL21mW/EDF7Lkixe+xa6Qw7Z9H2jl4dy8D8gO694/aiyrX5J0o4IAOoGR29hii9uq2LPprB
RaGCCZJEyEg2oE0S9SsUnMXkJlrIaN448NbUBwun+y0Y/Xi+q6I+fdlWRmbtiMPxQRsDdxglu163
cvJwofm4+qpiT0HquNv+vGxbLj8vhD2ZzVhnWtCjLY55Fes+EE/RdHDYliLbEbQL4frW16krsYIJ
owiYxczyTLNYr05jB255xf2pEiHYVxX0CyUEIkhux1V6T9ZY/h30ysgxYUABHeSYiNLF6Te9dWd7
NDw8GMLcu0urd1wda08Vbl48hpD6ud5szS8GjKHOCLbpEE4PgLNRPCSlq4Q3A3of8Yp8NQBpD33h
tPqIZ0Nag9xGjyp+Z7sKbyIL1xAjYiwRz25UAsVxWt0w+dykWCVK/bvByE9ER++1s0QUrF7Io0Vm
q4HROzXCom2eO7eJTBCbb5uczLABDwBeGyAcujg/10vZ2iOh41hXoEMb9D2IPZ0dyMXqY1mDvZO5
vHl+hzxE3WjExPMEUB3X8rgdNHZHq/qcY0VnZGYOPPuKQtW2FEN2O6HR4D8xq9oXbnQd07CCCdAK
xejdjbUb+mn9UJXZrrG92wxwLnpWxg3SQ5m33FjUPPEGcPU2/+6w4oWZ1cOQ0x213Hu39T8qftvq
ioQIFpM7mNbGIBogOsVs75oiM/U5qc7I+v50W8YQuWLydQB94E1aAvODl3YZtvoMukujuHP79gA8
bK6wPunGX/wK4S4z9GQxwfcLhzmDO/zzopNwQVtpb396l7ow73UQFrsuHNYM1zO1Wqc6W3Nxr4GV
Wq+Mg5Xh0i4aClLo7MGd7KfOmz+UdfPJnVWBilzR/+SLHXdVNgO7JYX8YHq2pqfUCvUO5IIKi5N5
DBTWcMt561kSXXdO6rZldtlAyzay2EODeWY932+vpUqI4Lx7G1TCepU3Z+78aNhR4z8XU+FaZRf2
iuGKOjHaWl7VWdt+Drw0deuziXK73t7NWhDp7nTUqpu2cxX6yFoV0Ur6T5pwrQJJbbLbxqvPXvYN
pR2MS2URkuQhtzBtXmRR2gFeuL6x7XsM1yp2TOYiLmVb1y6CtjbVaxOyi8EJa/uZB1kEgNnQxeHr
i0+ozSkuFVkC70pb4ch5yAHoWefX58Qo91MP0E792Zia3TA8+uuIeLszbDDFDJlimWVm47hmsEIL
6RhPFnIqvCOpVy0MORsMdfjWzVx9NwZVq67McJDwh80gc7Midlwv50i9ns4pPG67dM+LE9zWjXHD
dBfVrMk75Ymql0JqO5cCV60vXHwP1GYyAhj8PHT7vA0BGLtYce8f8hJgqCE3Hyv3yFT9oKsWou9e
r+q13Il5eLEAbbnLMAJHAM3WWlQeiLnbPuDSz6PXYL2eDPPVKE5Q2WlvuhgrIkADq+l92x+3BchM
Ye3M/JuaQrJf2KXKZQFbcvQ0cueJk5PWPyWFIqKQ6fDXCwLQ0UCCZPXHF/vCCJsK3wLBhdnc1vyL
lysiWNm5RaCy3iV/aQmFSD+ZcpNkHCo0ABMjvhPTQXtEggbTDsvZ6viuXuqn7VX7O8IhbvulTMFP
FRVQ59ocbbMAct9XTRkBheeQEh1IuOWuBARviiz3UFcxJpz2pM32iZvHSAkjEYy3jt+c22qJcvyd
z8hdzbI7QJCcGofG0CbKWParsMtdbg63DDBpWt3G/sBOpA9urcQ7tba70+sl3tZJagkWvIGLlzXm
YoRtQpf2ArzddaSQnway88ihfjsWNZAjkF3FswUeAR1D15aACLZw/JxiuneIkeHRXMVpkbqACwFi
6dTE5FXK0aJ7dh0/dKzTDABah1V7V3usvF3fPzLtZwdwM91XrZ7UCP+pJmb/LJAuYYgAHciDBgx8
EOF5H9PpTPtzQlhUqVBHpUfqQppgfnUyuiaI/cC/xfgzy+aYl6XqySNNsVwupnAfuhMaE4MaxczE
LY9N74a8c8LS7cI8t08uMPXaZvmK9odPttnui9p/rBxMGjlWlE3ADhzdz9v2qdJ5/fsLN8JL1Iv8
tbbq5UCtZKgrLYr7WHoCLlZ1/fsLCWRKOKYxcKgNUBfNyXFhT5aquVtlJ8Ipc5mWm96AnSsIjxL7
4wygurQ6zSXfl+SnEShiGtWiCTd9XzKHegkOhDbcWmDJKFpFIk5WCsSZxqsbeDB/q97Xi5YWgPVd
AmxLamJStPuaFB+RTNCTh8l4bPiD7zxpSx+25SdOv9RVG1ZkZ/dJZFssrPiBVF8N8oNN+6ZVlJaN
dSVfueiLHyY4m3z26rSd8cNK94GTIvbRMp92Z30+mf0cUwtN7eQ8mD8W+ktvvvN2nyV/iv7U8Jdt
u/3/nKP/XaFXhLmY/G+MvILXqxYjajX3YUJ7X5gbzd5BXLIwPeyB1ZPaXaxN7LCA3c7GzwXu9NFI
9BvgOv3a/kHShQGhlYPmPFT3xZcJn0FjRmcMEvfzEFrshFGD4wh6uN5RXPzS83QhaD0LF+dpGQeQ
6k0YyLHN+aZBXbpvuttBSREgO1LolcQEOUDI0JwjHNup0JIsq3D/z44TYbKud8eIOiDZAx3lmKeH
KlENSEtt61KkcIqXOUu7pYO3r3oe5cM+8L9NyEOz4LHM9WjSMadRZvHUf53yPaaFIlObdu740BOE
24GKgkH6jAC5lwNoZfRZveqiMAINHJnrTFKzfJnpAWzLYT0eB/rB4XnI6XebfZ1KRfeYzLFcyhRW
wDWzyuCrY3GC/EjDbMmO21Yq3dULpQTP1ZA+MZYSSjkj3WHcK2roS+Bq4dKz2LCfh/SwLU/2XEEI
CXB5C8XEVwilrB+KyZthRR3ND7yd4jFxUKAZ7911bKQ0FerJ1+8/cWKkYpm8GGwTFgSsMYrecq5Q
R3b2PAC743yjWwj4INdnrymB+O/pcDom+nsdfnAwBZw3++01k5+DCylCiABbtocBfQ1nylH9mJ9s
97apywMQaKbuueFPdvEhMe8Kywg9+pECwzbpnya2r+vT9g+RGsvF71hX+8LTAAvD1BKG38GXu/pz
UES8D3Vr1/l3rqfSWbWygrvpB90E0S1kZdl3rXrkzi/4zzz/Ws4U7ICfW+fM5oNbfPPbA/douA7e
goN1W19poAtmLewwkt1ouhcWfmHNohGAI52t5lFnn/S5jwp2LAonBJRwFCQglPPs0HUfC9W5lDW2
4FG/DjqhoQR8vIJof6FLDiA7DCBVY7tjtuE/MT5/Kxxahxit/+26bbXTMyPZOy4r0Chd/Mlns3se
8ubHWPSqJIp062HlqCpgVBe9Dtdb740TYBXXobXO7nZtqp8zEFtqeIXlXbmvujIeuOr1JwHRNrAE
/2QKhwteuAuohwE9tG8+oNFpx0tzVzXdztfnvcZ4bNfFh77uv09FctRJHsNVxpTld9wy421LUKkv
7Ibrc7MZ15eAPXshwLWjfOX660BgXO1G/6jTL9vypNZ/obpw0gyNNxo34Sb1Hn4f8+Vgz/kze9X3
bTEqtYRD5vNs1IthjVu7Y2MFcTV8pgweLGmjVEehDba2LXCNBsVo8XJLhfvMaVoGZH/44zxtnpO2
+VVP0ylLSNjMAP21qR0NDd+hcHJ8h1wkwXXQtGPY6O9Bv/BcvmaNFQhNkD/Khnuj6u8anb6A4GBX
V+WtrjWnvFxij79jXjHAE9+0kFsCDYjYVUU89F0aDeaLzaA85gs5tejZY+iVoY6jWFmpxVyIWrf6
QkOSGSSxMxwWq5p33NCejGWIeVErmo3WDXq1gZhm8Rwdk56v6kj1xHK71SGmbFjY57cmWinqXafq
8pHe2xdiBDtp5sGkWgAxZsK+l5r9pyCeQhOpKV6IWCOVywWz0qQeF3g0QC3eZ1Z2Z9KhCrXZ4Wiw
w4Bg1X1ZynlHZtCGbhujTDkIxnCTCRQrdN1dS06B7snHHjRBTldGIO0Ik1YRlsgkBPaa+kFzLFhv
BXc10qEwuI2GX685sQda/B8/L3inoNMKJCfwea3+NuffE1VTj/Tnr2Cb6MPAY0MsjrJRw89f0FKO
QfCHPO0ecYQU8YXsuKDW/58IQQXMtVXWYKDB2/bj3IlqHmWqVZIZ2KWIV9tMWD44A6I2ltwGQPXy
KAc99/yhnofIsMvfuEY/aGkXbVuX7ISC6nItwgJqERB/19ZF0iXtmmxBPilHVm5hO8saPttV+oDm
ZsUivhaFXDl64jA9gZYy/HstqgFXB4CjwUoHE0TfY/6tRSTSJ94jIb4bb6slicXWxDzCbMsCjqwp
Vu21vF6CYuVSAt52tCy/0P4QLnMRauTQj190g+IYIdfj5rtCU71EpYoCL9FFIBis7D3XinoDW0w7
oSBWckfMj6KPOdJHah0QoXVG6ALPRiXxtX1CWxTrwWeHhkBTrB1NI/qlqYlHfTtqnwAKDSbcEoke
RepAqteKke57aF3FJM+1Xsm4JC0oIwB2NoO9dHC6XWXYN9UQ3JmzCljt9XGARheyhBPnutoSOB3u
wtIrgI2v3Za1GfM52NMuifO63umsfexqrhjzlKqIu3e1GHAWiWazlC51gfSAAcnBjrtmwrxqOoZB
zm7KFvx920Yq2zXwpbkO2oCRfRdzPksyUYc0wM0x6a9gRhcnTrqnKWKZ194RkElIP/wFQdRfzaaY
XWK0WY/EkjMvE5JaLQpvrQoPSibEXNvqVyoL2KBwO3rmMI82Q8BE/GdMWoROrcIckK3VpQQhYBlH
p0y8FatkASxOQ1C9R/SXJ9bu7VsCijI077rAH35FwZaaCcYhBlQOl+Sm1U6NG06jwuNKXdOljNUG
L0IJgHOlescQ1c6kCKcAFBOf626O3eKQDGM4mo8Je5inPjTsj9vKrWt0HY0hgrhQTtglwDoa1WLh
WVJY3Y7WdpjpLxkGTulSoozJAUCgsgv5rv1bTmHXNGakHXcgkebOx6HuDi2v4gIQaYqTJMl5XKsm
XGOZ16PPe4aguj606Ue9aKKAHA3zT5b96Koybqvb0f6MAcLQtm5qQHLbA4+s4eRlz9trLHMgF2ss
9rEQUMKBBg3lCk/vslAfnSezGW7KrtoPrXnalqXYz0C4Z/I29QPU1pHlDx6M+Q7p/UAvwwQ5T3d5
8VTjryq7Dcxru817ntrEwfNvCT6U+W/d7DBQBIOlPwcwiCUNMECatbf/pzE+biuqFC3cPDnoTUxz
XFe1jXXyBb3SOf09Bmfu40ZPXqzlHswboTtW/zd3ILZLGBgVKjMNKgdsV/NHapymQaHbeug2DqU4
bdfm/3soERV9Lm3zlHbZscjAoT1U8eBpipMi99T/nchAcD5LMFmJ7WMlufEHuN3hzL9u75Xs4r48
AIKT8TPNKYIOHlSz3DDTgIzEAFTLcwYYiuy21/yHwWbncXhHn+bqAvCARgoO+okNe1NHCq2uEJ1Y
fnYojSxcjPrQcx6NDYkWui/NmyrNY1bvC+vWHxWVLek2AiHABAIFsv1iZ/NiGL0z1XBAgf4wJbGb
lBGZn13t44zG0O0Vlotay3vOOkMptuo1aUE5p3gpjACOMyNGYpIeMjd2VDUMqX8BguX/EyT6MtvL
9alYOwMSALoYnynh4dqAWKd3pv3HI0/bakkqJtjAC3GCO2uduiidZuW7DJ6rBn1tNQFF+SeX3ujW
r967r4vj2Cqe9VJ3fSFT8Gkpwbw/QdYMILTeofXvzNYJe3bvBIq4UnrsLuQIDmy2Mj0DnzCq2A4y
gJ/b6df24qm2apV/EVPYBd7GrQk9uqnbDdQMrdbbeTyIZ8DKdCaJsw417W2Z0sv9Qqf17y9kpnPg
Nw2Yxs+Oe8zAk15FtRVvi1DahOCumtYe9LzGujnL8qHx8zhtnMfeym8AIhjXeEtSXT+gBH40plkh
W+rIAJ2ECvraeCO+qRqMyerAXoQja/rIa+5S9AWBKCZ7Tgq+95Mf5O0UUbB/lO+AhYwSMAbnrtcT
/c9mhu6lHLgZxp7UwfexLmLk6X5vr+lqCq8uHNQK1jFYMCyJRSiA8tncb+CpqoJGY/Cdeoo6iEqA
oAc1CF/cFJcm0+ov0wjmczf9sa2D1NwvdFh/woXp+Vox9nUDEY4zh1b+5C/+IeVtSNijUXy2J1V8
KXUTF/IEUy9Kb0l7gjVrTWSXPmajFo7BXk2wLl06pOIA5eyiFiRmDrKEs5xOQIEohgj0Sol/2F43
6ZG9+L7g7jSdFTP4KtEQ5Ufp+ARWKlXEL9MAWZc1wFjxEEQEqD4DQmYwe9Agd3cEBRa9j9+uw6UE
QYdh1oasnH3cSkCtCKCIbdEDyprbUmSXLMZWdczG+MHaMX5tYctAvYI1Gi5ZYH2Y3bCbxxct7cPF
tqKyVwTy8kX7J2z9MRfmTPBqL8wewjCGv+/yD5qvohyUSkAaAKO4yNy8ahhnLQ26yncR9hVBWA/o
8uvC7QVTSRC2heYVq9vJyc8fg+VT4X3e/rrsAKIHAOCuKJ4HADm4XqHEAyZqip7Ycx8S7TiPEQqq
k2oGQeZVABNpIiOD+surPPhicxfU8sCtyuvftIZzzPMIcIthiRPfpKFVKNo1pDbmo8SETAPGycTT
HrTpmHsj5M0wrKT9Rg07Kv6HtCvbcVSHtl+ExGjgFUhSSVWoqWvofkE9MpnBgA32199FXemeComC
uq/OeWspu2w8bO+9Bu+9MeydJF+vT+DFz4Py+GxzOHdjFslVA0C0M9UoAzHjfQDe59f1n7/4fUCz
RvkdHi4wjjj9PiyxNEpL/DwZnY02TJGyXYib5yEbVyJd+khQTUCOb84yvMs0n6FrbXIdGYEpnLAf
i7DQjnVz23bj3ISMs6z8h4UNayjQuXUbPhVLWQ0uPcEgeInaVh2JgOrh9ZkzLw4I5bkPY4fZZud0
6vyGJknVFOVDIbkOegFF1zpVqBNbDnqb06iiNofSHFqvbwZA7d9EDV2CzEnYhiqYa1epUCHs7o3d
2BfjRoP4WgAebgvtETne56QdA5WCA5v4xi+7kQ2Icm0bQRwZLCLNn9AqtvSIatz7KtpErazwS6sO
fVEyezzMAObFvdkWA3cI5HkftAwmIjqcybA+1hpkly61z0EWR3UzUY0pignEycDKIvBQSh2tfzii
PwdZHNHS7XIoRSCIFtTedlrjlF6cKLy0AJXDa+usZWDVPnTus66EoAbpDzpzYO2htGIlM7u0S20P
IlOzcZeLOu3pUrNlZ6cAFoKRqRcHnWpBJeoNKESBau2VXXPxo0DKCvQkdC2hsHQayvX6dHQyp3jQ
7VbeTIQ20KhN3EB32/zm+g76qMIsM1oA/6AADmVmAk3h01gWdUlJNRvsyAEEHUdhB1STa907dg23
hcwbvcCz6gn4u4RvepWgtDr13jum+qsuhzrUhd1EPXSJ9q4mbKwdoQLdaS3UR/0uxm3URZauQQxn
6MZ3msNWNe86eQDLuQvQEi63do3Hj+812S6Rukgg/9TZ94wOX3Uhs1t/ElWE4oe98WgOTqPNvaOH
Zk2oMs99qHDzh0Q279CUmJ46vVY7x+LvKNJ8l7osn4wUfMgCgKNb6ZFyM4CiA4kkPIBk+UOXLN0N
qpiFa4D1qqVCEcycnkXWFXD85ebd5DpJMOi5E8DTJ4ZUNrkZG9cJhrGhgUurPBgE/ar78lsGMZQQ
OAu1zcrXavriqccGOEIokuwgSya3Zcdhj1KrIEuKMRqBY4IVaC8gbSTDJnXCpIGPlmt4u9avqoj1
4ENajQX2so3CYGPRJuzNwTt4AISFDL2qbdE27F+OAvTJAa8DP/tcl4Y3VPFS4FmooIVhdlWo7LdG
rBxql67tz0HmA/1ztsap2dM0KwCu1kP4Cb+a1N+oCuYrY7rFF1/ZSRegyrMvGlxeTSAhwThaxKMD
xjrQoXgozEEEdZ6MD36mNfuG+Mltg+UdGpmcNq5m+rcG17PnnqHfFLb6NB7BWSVbixX0MOEZvRtS
aq1UUC5tdLRzCV4rqH6dbXRigZ8ifVY8TL4Kqd5EuQ7STfmysscxp8st7qO2BkIXrAfPFAponbSF
3SHpz21CZ9LV+AXp00/qqSboBpvcpxUXOwN3zR0htbNyR1/44sDV4R6DaAFe58vGJwRQWujOVhBc
cdA4NgW5U0mxT2rnhhXkrba1zfXRXpApgYoMSg9QRAEJGiovp0sssaBo6It0ApwBXkXldEuyN801
tkUfo/OqJdWmz96Z3wUu+zPaY5jrh7b76VnPuIQDMLLArcvvDW9NP+s8VcHhCvcD5F1z6rUscsLD
ScvSNJFxbbyJst0Q9i5zCyiF36q3D63/dH0azqcd023PxzqW1iwoejoLEyOlptm6jNv8aax+sOor
hchrZZSRbny/Hmr+qdP1dRLKWSRhUGftGiKVjMsqQbt36xebEnA2z33h6QOTEQSirgc8v/CxaUBO
xHMGBHPU9k/HZlDNzCBnruLK2hYiylZ25cWfx40BOUIUic+eMi2VlpQOVXGX0qgx/ljJ8/W//0JL
BgOA8zSKa8j3z4AjFP5CKABoMubTvT3A4MHca/Kt8+Jy2Pb2Q2X/puOjdIaV0/DiwP4L+1Ew/HT4
tgotqLYsVAxQBfGfsn8Ab0B9Ff1/wGGAHIFT1OmHEblDs7YAVLQcutBmt3k+82J2Wvd6fQIvDIQA
cwXYDWy68YEWpzormSbhwJHdc/+tADeNomvw9xGc2YEKiumQlF1me5L5LWk8joPAmALN0aHwuvIx
LpwHwLgAyQ7/OxyAy7a/r/ymL/Q8v1faADUXBYJ2HXSaFiBZi6BgFpprIoeXIkIOAV0PgCYAzZxv
o0+fv5K4JPK+ze5d6rm32FbunXJ0tTFq5sdZS7wy0GmfPavB/HsFWBNf6uMSQo8JVazT0C31SujL
EPpgyDfQipOVG+58ZCc/v+QeUAN9Y5Xh52V+YNMBPAfX2Yp2Y+U/63zldJhn6fS0M3UPLCMH+gG4
UpfVlH5qdOjAQU6EkuQhddMjgTcAp2sg00vPDUB4AGcFcwMp2WIr8aJJDe4P0JSYiT81xBDsKGuc
rcZvrq/0j4V2NqBPkebJ/bQsCAzqAdzgiETS+4KPesA1c5/AQNqReQhKR1T2NPD78cZy1Wb0hzgz
rTeSTaEl25uBVpE2mtE4rj24Lk40fI/wKoGgM4oIp39XZup9MiYjfejcn7b9zee/nTXDufNLEt/y
U4j5I3waem0ZkrWFpLAe+T70z6l/b7bbpHxKITt6fZbXBrOYZAr148xkGIxjy8Cv9sM0yy+spFqX
1wwmbH6ggr+4eMv1Kof8dN1D7gp9v2QSoYsSde7uAaxYiXR+5c8T91+k+YD+NHEa0bs8aRAJjDg9
hOJSFxa5sg5mUuTbxMLjIW9g1Z22eLroEnCR67MJkj0CnC7a05tmMZ+ESI7HYwE2Tg1GtAWwwdYZ
9R9W2nkvFexGIZbQkPfOc4t9RVt7X9qkjTgUDb/Viep+uC4Do9nB9aRPbr8dwKwDycWS20rvX/H4
dmIAwyC3kJdkAwy9+5Im6a+Suw4Pc+UkP5WvS6g+T/3Wo4y/W7n7peCNGbY9qXepY4svlTEV0yYt
/Py+a0zzTz6mor8heFfdgunCXjTRsbDlBCaDY+Ld5VU7PbGq6lB60obHzNNeM7f0H2HcUW182ug7
KidUotK6zOIxJd0O7WWnDGDgYG3cqm29UOSe2Iu+hPI1yTS82jmgktRM00AA97uzRAkiBdfgXZHa
1rbtE35bZVO7LwynC1Im1MEmY7q3G3yzQg3ZTkPCAIV7cPN76C1sBWVmlA5m8mDgeYQeDkhPpi3x
fBj6PsTVkvoBd3TvvR5ock8sNbLAGR3xY/RGetDV1uv4n8TvvtuAeY+5dqMKK3IhK/OUFaS77XXx
mGmDvasnxvcFaaZN1gBnBSaMjicxk6Fo7SF0od90n4i2izk6j18dM9d+NeDMbPOpEM+2r2m3ymcq
lNbgfmNk7gXlQ3XvdLLblUQWW5TVery6qUO/ddzwHhusZehr5b8UpD23vUKR0iN2vq1a1m9MP3O3
Knea0HeT8YAWE2wArSq5GTO/RTUABgqmOQLk2JhTaBhlsQc7iOBXRhF2k/mDN14NhQOpIuV4WYRD
dAi1GtCU8EXPjbDUpvJJH9zqRTWd91SaTXHMIJgVNGhv3dZuatyLhELwI+kqgE7g+NQaafvGKs53
0qNuSCF6v3Np4hwNKwVVBpwLKN+jXCPNHgaZ8OkGVd9FfuFQ90Cd2vquS0v7Yww48/wCigsEjNp9
V5V8Ixq93uVcx2SPFTw6vLHYcE+HbYNshq2rGSIynZ7vSdIYB83i3c5NoZCbJyhraNJgIesTEZpF
Ye6IzXAAVJ6zvb7tz8+3002/yCLsRGvdriuLe3DItqb/zvKdD8H6xP95PY576XSZ1YWBycTzCbry
p8cb6pXpVNZTfj9ZGfnOHLeo4NHk9IfEIhx7AJU/bifextUHdYOHBAnUaPpRS1h3cI3SD6aq1OAu
/g1l29CB5clx6ooqNPnX1tbhn+sOG56D7T+qQT1klT7+8HqsGJPk234YzRCuLGYIdTb7vkZWs4N1
8bQpRrCAC171EetocxySwXpCU4rtNFMlW5HAjWQy1fiQc02L2p6+Sb/vbnIHJSbNLtxIcAHRWGhS
74qq5T/4QOttRfyfsoalYMqAcHBV7oeNn1hHyVDn63xvazq8f9KlGjee7zEAR0sinplV0hsLufOm
K4c/VW/BCqWDSoIldb4TpOrwCtS6LKwoFsQEjRmAKnRkDYklArfPhz9DbtiBXohxl/SwIcpKmLgy
2uf3lcHbsO4z9jjWcq1ZcH4Fw5sNwlVIJoD1PlN+LTkQ+oYg2f1MbG6q/uBb7ZOypr+uE89h/nub
LBI3gzuFK0oHWbZhhJiMoCcvTKKRMP79C5/MJS0ge2e9myUloK+8XgDdkd9Tyz02SQZrhcR8lS47
+DXdpVnyeH1XXHq1nkzgorBSTqyqa93N7o3Wbe5IPkx3DMnrZnS4uVG1UxxS1GVEgIvQv7cG4t9y
lWkHtLySvzf7wZtszvmBeQLIZPnQNPKGao4w8Kco2UDpDiTFGiJv1wd8nh0iiI0EFDUAtMuWpXEz
SUE/kCq7N8fIEpAr3agiAmai4P/w2PwcaJFNJXmhKdwRCCTuEzsP6mqlQnPx0yFfc2Z4OXQSliKl
dWZIWL9q2T2zVJzJ7IXyUUA6ffyj8vExyRyU+s0jWDJ3fTb+btn0cn0qP3S5F/kann2YSRtP3XNK
CXytChuKlknsqkbmQUYqf9dDz+HFMSv44BWotPS55+/8jk9Ryp3+rqtovxnbEe6qEyu+QhHBOMLN
O9lQ+GKGirTpS2O4VeQLrIAO3r3bJNH9my7x1BbX4B8QktiR+bTfp0PadgA/GXRbOkw81VSRxwxU
odDoqbwbM3B5TXAZI5K7U4ReCCr7yi+nrxJf5TGRwn2Etmv6J+m85kuqI1+8PjmLgwlFOqyt2a0U
8oHoXi0fx5PoUptbnMfcMF9pq38BfOK31ScrYeZV9OkTLMMsH8k26RTQHyOPx8r9o0tw7rBXr49k
cUH/bwiI4WJrAlNs+4uzrzSYGCArCodB9W2wvC3KKOCd9BEoNitb5mIkfy4q2yjTnJlxpb3Xa4bX
8ri05K3LRBoKh4VZZ1sRnfoVfOryifwxLlTpCYpyun8uY5r4Scssd+rjthmbLSKNoV6x7nE0UvfW
H81pw4ke2uU9+mBF0Hl1eiiI0yI97spnCZuWTWbmftC2RG0aDsX6RIhhf33uL33eubADz204bvnL
dnHpF2rUmN7HQnZBVpJn03B/XA+x7KZ8zAMcBNEkAlzh3M+r7wYro6bVx7YSauOPtdokBsqUyaBZ
AQw2vShFnhymVku/iJpWG2m7KsJTx0C/rnUCZhpg0NTtcKi4vvb6vXTIQdQRK28Wf5t7DadZG5Wi
1L1EWbFpMLkrRst8qSAP9uSaqtr7DIAwgtYT/LRIu00LXBcZy/2tqYz0z/V5WnwKCw4i6EMDeITy
zYfI5OkfYnjSGlMurbil9JBXzWGtZnMpAChPM28NOsoojpwGMFldlqlM3bi+M5z7eo1Lvfbzi/S3
GrUp7y3o+gziQOkNGsHX52dx4H3Mz+c/f97cn6oHjbCpAVCgG6PaUotf0IXv1yy6L3WBfIgzo85p
z9onS2oAkHq2IaucxK1LywTqAZoL0aYcfnEQFBhdtnFhYPA4d5DkjuXAgaNJ3R60BEDIvkuf4PwZ
4NC2tqVwm8dCM/SNQE/wu9cRSBJw5tvvkHpZg0ouJn7eX1BchEPivH4h/LOYGOGjquKmHYuTx8E5
emui0hcOzVm4ci4O4RY+2yCy5qOpCsbiXNuM7FaI772LJ/rmr77uPAgsSeDA3Fkb74wGCDhGq0tc
3nFFnUOv9aHiEIEqp5Uwc4VncZ3NYLY5/0X5HPLSp4sIz9qyZjTVYzFNv9vM/poM/q+Be3dVpSWB
xJEdGPinlaW7+EL/u3Q/LavFF4KCa0FLMB1j130q9133d1B3zJ0O3CRq9Dp6d2gMLwbl1cCYJDY3
Yl7CiK3o71C8ePvbz4MIuJxhs4Sj4wwDJq3GkL6s3NjLTB74g5a96lky4vEp+EqoxWTNowFeFsDs
2V1u9v8+/UQQatBGJFsC5ZXUrwKa2fxHrqGo9NcjwrkP/rcDXwE81hdZhzCBmsC7WMQc/MyqwfYU
b5mx9nw83zwfDw0LeeOsXb+8X3OGgotTyzFOJmtDoRHIsw3R7wa+xmy9GAj2QCg+zCzsJXrW6IZk
1NUwxobB630Lt+pN1kGwsPeyrwYOrejvZw+NjP8Lt5g91rhgXBOEY6wIUA2JJpVubOfX9SiLisrH
UsDrA3sVSw4dr0UUk9cuR0l5jAWqgnZOdp6MbXsMiuJ7D0itb3cAIpbb60Hn3XJ6RMCmFYxuLA3L
guPEokjsQrxmqrsJQacumMwH0rEgt1YQLZcWOU66+bgGigOK9qeLHNtssHogBWM7dwP1mvR/yd79
mLrPARa7iEjGbazxMdZfswnSS1vbWPOYnGd/OVGfQ8xj/HQhw9FIUqoQIr3RIbWm/QpVgiLkSvp4
aWEDAwqVZiAp4PC2KN/V+uAlDUcUJQLN301w3tmSf5qtuW4HqDbQusvWcOq6vB+zUsRZ72/Rxw8k
CiM2+X19ZS25NR8fBacaSoQoPkACeLGekep2rDRAoa97bMxtDi6nQFE4Ay7stnSgWPcq1/TcLi20
zyEXqznXAKu20kbE8mg1m7G+uT6ktZ9ffJ0Rz3Nmepi4Pn0c1D1c6f/+90EGmKWlcUajq3m6xlqv
MQ3wjHncekOQzc2YNeXqS9t9diSzAW/Gl1k2DDtIR6UA0fM4K17MlERUfKvo+z+MYoaezHjWOdE5
HYUqXWk7TsnjPkATPbRbbSXBuDgIAnAI0CcAiCyvmWFMeki26yKuTLQb9qW/HerdP4zhU4h5n37a
7RwprFFwQ8RDfxDyZvjrEcyIFgC98N8Mzl9MUSv00is6wmN/aA7t0B9J/wRg5t+OwYBfOdx78I4A
Cmh5509glxj1ME0x3pJoOaLmc/33z09E/P6HzPv81oUyw+kcGaMsOQcENrYhdCbIH47+UKYOiS02
1KYrkIKLwVxcjz64a6j/zP/+6YN4cA/O9bSaYt+o95U8+kDESj0P9MEJ9P4fZm62JcF9iFoBuN+n
wVpgpX0c9TJOv7fWjeetTNyFkxFQdXB4Z0ckbBNv8fumsmpadtoUoxf4YJkc2lVeG0J/5QkUeOj1
dv6LXZbPmkgPgzW+XP9s57vHAK4FpzOeBS4w84ulzUZrSLSKj0gF87DW487+Ziu2ssDPcxkDmFKM
DKMEoWapMO9BGJDTopFx0Wkt2GD6FMpO74AJds3xkA2N9lbadvpkkYrd2rAxXSOPXlgvM2j0/8pR
i1HaqjFoLUQfd1TflBmEf+lYHxREc2yjfpNVu7k+q/PvnaYHSHo/4DsQBJq1RE+XDPomnkADtY9T
ZjaBmWo3JhMbsBOPA10VH5p31jIYZI5QJZ79c6EAexqs406ts6btY8P8rcbfufbuWi9CPhhQ2q3R
XjropbZ3OtR82a/JWnl/XZrZz8EXiVBnapqfcdbHfd2joWWO35k7vkyl7oeqJjeWWCOULh2SsFQN
w4XrITpTqBnBN/h0uFM5m8xZfR9Tve7n1qBxw6wcDsgmynjVxIvbllrFPTchE5F3Thr6HWCtTmfw
EGejs/KlL+wfFKLnl7tuz8C0xUk0MFpRkakh7kYQQfpWuy8F/T1la/iRSyvqc5xFLgMrZhS1dDQF
a3Y0eBFpVAsLmoVD/ZfC8v87v8g3cZXOrY9l58NLaeslSTfEPNPSH1CN6YOyLLJf13fIxXlDGw5Y
JYKn6BLcS0SvJiKNIR589iBreeO20ybvsxURqYth0Fi18ZwGsHnZKUDFvfeSMcVgSH3DXfnc+W44
wuZ1JVe7+Hkc0FBtFxBV8LdPF6WGVrHrSz7EzM9a9POaW8Cmt7XJJJyF3BU/ngvH6ZysQe7UnI1q
lymVX5R+pcCsjt3KiSZHO8JE+CGdjCpMPEASQcfZ6rX3y2zWUq1LVxUEX0FQxW2FbGU5naWROIM0
fZSz/WdduwEeCFusjhKtjGQdZdpbN6Y4cVYejPPaXh5wuHxBlYTkBg7WxWnKS0ZdNEpRHzPaCJAW
AZgUFLVrDUA/6vi7xq2y3ZT8pbjOvBGgLwXoCioKcA9cJhmASE6DzMs+rqH2gnZxYKUHzTwI5+36
Vjh/RyAOVMCQ+YH9hirW6drpHYAHcoE4Qn+bqt9GV68szkuf7STCIsOQ4K8XI60A55+2LSh6LlzW
RV4BovjcGSAtja94+QfEVCv3/oXL4STu4maqKmAbKoK4ffvK7DT0ekiV3PTlU5G8Xp/DS5GgTjJr
EWP7nV+4SV37/XwNOeV3WLBkUyzq3z0qAOrpeqBLH+tToCV/kpuJbVHJkUmYsC+/W3PzWvv5xVrw
9T4r7ATjmACgsX0BFMlateziavg8hMVqAKC5qixtvrLbWKLJ5jYJKJ3lthpelVlHWClhaRRb6a5M
3YWzGOcwtpOPe+VcntV0Eg3G61kPueRKbnhjD5tZROQutWBwc/0rXQoFTR5nPiHhB7VEekDVgPqN
gRPD98s7N7NvsuSuc1ZSn7Ugi3msq9GEt/rYx8mgYPbz1rvfc3D0ro/k0sL+PJLFFiJuDwUFD5lr
5u3TGblBbmzzxbG+2H70/4s0L81PbyoGcdmhpRiOyqLcDfFO750w7Y/FsHInX1rjn4e0uCuFpcBG
0RWO80Te6qnz5JbWj+tjuXAdQ+Xwv+8///unsUwUNtKWhlkjeEml9Y/cMkITcMY1EZWLQ3FdVE/Q
IEDA+et9imMOzM0YxVYqC+kcUuLo0aSpZnN9NJfWAIp/YNGCwzO34U6jVCXyFZLPrwla+U+iA8i8
K/UGODbLi4a8ZodBqO7tetBLU/g56GJ1Z2ORTUmNLWTQO6BeMgtAjjutfrke5cLQXBsywyh8oD2O
S/50aF1WeilsOHmcy0Y9mopNNzptvL0HWa9IeHJ4LHy+RrC79IRwkXWiCQb+M+Z0samEjp0kDSwP
pT2S/nvnktsuHzcw6wpBetwxIiInOyZZcUySKerU/vqgLxwcUM1HswKi37islqum4T4g1cXQxb1V
B2Nqww3v1VyjkF+YWQTB/7gV0exb9vZhnaGzilVdnBn+IU8BLmy7Oz7BR5EeWrGaYsxrcJGjQe/h
g54FBh36vKcf0s7HoSrToou7qnh0aKIHZtHBx7X87vQzKaws8yAV9ksluqAjWThVrNhen9YLm3EG
A4G9h86ZfcYNFTRLOln5DCCC4pvPvuYjX2P8XshEP4dYEvfwfISGV++yuDRuUJU9FpLAT+kZPeKg
JcOTbf/DSoGxyfwJIaEE7+HTWbUoSM2pbaP/XLffCZ9eBO+ftQnp2/Wpu7DZsffw+0Cp+CBZLb4e
nxyzUwNhsVHYeEMfK/6FD48k/3o9zPn0zS1UNDTwhHCBilkcZLk7+HJqpR47EEeOFFdexEwtIKkN
k4gyDWUCrrch10BW5wtjDoviMOhUBtDJC7olnQCs12qqx60R2S/C2F0f1cdXOF37p7+/GBZQPbgd
Wvw+NEFpAC1h2NHDyzbiE41hCLgpK3vHx+GnmTfvyJe/d53athoKNIaqQ432SaQMZztJL1ZcC/zM
hOaY/VAk1k3hTY+t8PElzP5IFRORbvEXyDt/mdI0NNN213hiY5jsuaxbUO4EqCXptEkAtxqAr7c4
ee0gTo93do4+7/Bad+SmHJ2QaFZoDMZtKcQO5/JKddacJ3Q5IaiJ+BAAnsUYzh6oNfEKUo6Y8DYr
71Xp8cPY9Oaxngxxk2am8QTvz1wEAPw3976t/9S0oXuWaemTgPBdQo7q25jxlkZa7pVHPyF1RFrv
Z9d2gMYNXK5csOcL5OPPnOXuXXQRliUlzeaNCxAjOUoPDJj3NLq+QAxyKcCsgIYEAIckCvCn+9hl
pcxk0zvH2iNVyHJv4xTyvecqtIxxAx+XPDBYGrEE/b3a2oL9fXA6C/KRrN6jqvCDDAmupC551Fxv
P9nFTV13e/xU1MBtRC+bEFoPSArkAIFGCCLVXskjOeFp13npvT4M5QEUbxjDUPu3Kb3btDHReTW7
B96mdxX1H1nTpbdT0x151gAYmLMNacDlKPJdYUn+J7UYUOZJ0UcdHKmD1oVScZ2Mu6n13upiKAAQ
muJsqsegNPqNZtBbc77WcotZwZjBO5f7qt+zHGZj1WibgfDouJngKR7lZRmZrvbHa4twAmXGy2tQ
aRr4X2oscAW0ZyBllAelzIdtAkggC5KMfp08cifq4S13/Gisvb3dsnvH6I9OUUSWlT0NQ7afEn1v
D/5tAgX9vOgPUCp+A0dxn9nkBpweaPTySPUqKke6NYh5rKb+pmjYFzfp9spJ71RGtw1qUmr42jRG
NPbORrjaEdYywOeM/sYZWzh/yptGul8MkjzRTKCf6Xd6VCpyl3Y6qo9s/A6xjrfGGiPUSWNSmRs2
+iCd0Lgux2xfaQI4aW/amBlWgWdustz5Ac+rg54OPKz9Ig1r5afBJGm2bYw0B00gj5VVoNI4Fk/5
1EfWYP/Qasfd2jAfilAUghrNWH+zUrc7sLzYEQ5XNwAJSQtGjiWjklN756TV3nYrEC6gsBmCOoUS
jpd8L/KsO9DONyKX6UA2uGPkAZ0cgAqWhTxtv00DFMNI4vwdAQCFFkAkHSABLAAlkZctapt5kuno
QRvTkZA27Ke4h19S1z57abayz88Tr9NAi2wTKHvHHSyF+03dNNpvoHmzv38Ufg4BPMrpTufOKDS8
NqZjDiOA4kvLtmz463fnaYjFddPWILa183SV1UbBP1H7pq/h3uaJOD3AZ8ErZMb4JFDZWFa1y8Ie
kSd44mj1w3tnZhvmiNBjVlRnVlg5bKvG5ClfFeD0zi8OYsyIPh1PqpmqsPhAICm0CQjZzpF0bg2W
uup2psefa6AdDUT2QbexfF5GSlfj1jdyc2u2aog6Xftp9nLTWjxKyqzaAA8fKCHQYPLJfMHshVY+
aaR+51MXgYA17tVEKU6qNLsrBthEy2lgm7YHc69U7GWCifSeaEXYJdpXnbWPo6ZD4GJ8qpT1qMka
Emr2XT6O5XEyRQVjM/lE/HojuL0zcZDy1n5PSvrNr7I3mlZOAP6QERpdh4vXn77XhfjmGMOdqbdH
aRtRLtqjS9t9OqqwzHwr8CCAI4f8G0raSAcc5y4HDnor07QBO9G8GyDXXPb2F106uBNYaAsr1Ltu
a2cCpQhggzJh3Ca2eZMX6tmglhOMhX+H0tnz9Wvt/IWBj4VGL6zHgPI7q49m1EPdORfk6AwixaXA
2qDl8omb+VOja0FCyEqWeuEWhT4iysCQSQSaeukeUtWNMfalcI625n8zmuYtEysHxEcB+3ThY0z/
hfionX160OMtTYd+4s5R93s9xiSm0EYdzTepNbUMwS9F/uJYkaFvEzS4ZHQvOnOv54W+6ao/lu7t
ashoa5BFn34zFg24fI4N79HVtxiJK70D945EtSXFpqmYimApoV7LwujvSlhPreSl59n2rJOAlqCD
riD0UxYv+FKWTSVKZRx9VUPFJsu85CDraXgeSx8+qJCawPmXyeFY97L567fYbA2CRgikE5BSLUEZ
esfa0gHH81gCc/qABk25hZXDuPKeIPMQTj8XLiAC2RbURS4AGT0ToHiXJ+MxgxDdHbM69uJWQ7Xn
A7NCgaLMDiS+7AU6C9psVkJ+UKCdDkDVQFg11a0DLB262V7VewVh2Lnr8qGEHXdL7cBxM/BtJpa3
ASiA+bOs6bQpU+dH05npM5dNW4Zm26cPU6GLJzyMnY1DUzC4AezXX83W0n/2CVQdbTEgx8DhBC1m
BRgkNA2/JrozbP3G9V+8xMRlJLUa1Sk23rmqT+7svhW3zMvyo6blLEJldriRBgSWBU8GiOAY+S3v
Jyi2maX70ItEfkkSMr6IusUyQ4L/2zB7ELRxXIQ5CLpJwDKiVTAoIGlYJKKDTupk7aB9vVaqvLDe
oCQ7w6R1iA+cwZi93tW83MzHYwMIC8//NPlLNuxphiYlBDoa5/v14+f8zYrWDDqueF/4KHQs7yjQ
nZmvUUscR/WI6g2kw25r+83Qfl0Pc2lUDiJYqE4BRrQ8dGShUW9yE3EkjRsmqV0Flaze3an8qUOh
YyZ1vypQW1eOukuD81DJ8AhUk0F2WjwYMjoCClwIdRwyFOfTe+V8S40yVNWa3uSFQKgNYfugruif
d3vxrvSEx6VESrTh/F5Ue+jV22spy/nJjXb9LD0DgjBu9yXQjLmCtalXy2PBHmV9//cQRsBmHDiK
2XCtx2GwKF+M8HsfmI6MqPLHCkbTthYYPH3TCbyJrq+GS9OF7AskEgAP0FNe5F4Qzq3cKbWmozE9
e+YWe2hyb8e1PutalMXJjb1ltON8NLhWHsDIcketr8Nc/Hderg/nQkIM7N9/w1lMnMagbdzoCKQ3
f/DYg7Kprr/9/0LMS+PTjTqZ3vQ/pJ1Xr9vYkoV/EQHm8EoqnMwjh+PwQjgy58xfPx89F3MlihBh
TwONdsMASzvVrl21ai0tljERW44/PNeqI/Qb9fDrQITln1MNM3D+ure1iVVPatJ5umq8NXKfwbey
cWrQIOHGlbqyMNAPaXMdGqXRKyqbQhraqcml7jnWjO5nmIrTMUbVyw0jRd5DYwZm//bsrRsk709a
Yo62Fn4gyfNKbQu9e4ZUlfb4+E5lWBnoEm/Y0olfmUUAaMAJZBLTmmTOP+VsoURtUseU8OC5q3X5
fmrD6ZgVRfkzDazhvdKIkWMMPZ2otwe44hlowZs7bID18NBYDFDxhrgthaR71tSq3FejKB46YxQ2
1m1ln2vgN8EuzKCFK0JqTalaSGOL7lnqq/G1HMaYvJsv7cdW2YLP/EEjLGIS6o6z1jv1BfrqFm+Y
WJR8WqTi7jmYuuilS9XclqCWc1u9rF+DYlJ+xGMzPRuG5r9U0yR8i4I4RP1Z7+n+TLMvzWSGDx5B
yL7wgsnJGlpChaSN3lmdReoklzwSfijvKNk02Xqqya3jN2myTxArsYckgGNkaKCLL/PyMHSJueur
yX8ifmmdwmpEmzigvwuG+kdTqB2ISYEz0+blfhzy4yAOZAa6AjZqJYOHlLDDHvVhXwWQTvZmHBJU
Db5N+61TRJp/UAeNCkZiWPeh0uB5p0DeyaWg3bcZekR6pCaf6Fb+JQ2N9ssaJt2pi6bZN6rUPshS
7+3DoCmPUVbGrpi1gHJaKia/QNILz4nZyImtSBE8LXpV96cm8vrMub351rYFWwL2bR0c6VXer0h9
eRLpUHlWG9F77vO8/hpDj/MkNfm4kRNdeVGTXJ/jCPY6vVeLfT5VXqEEXdw/10KbHSZdM93Y6zy3
FNDxhOlQ2XtNnjwZcuL94ikQ/MNIZ1ZkoJ4gJKg5XR7uuI4F0LtV/2xK44+qpYNcjxAC85Mt0PqK
F7nI5SzG2UpJoMDVNzwHng2JgenvzO40Rm63JTx+5Rnp/uZNYzAkutl4fl6OCKi0pZd9Gbmq9YRu
i9d8zoAwGFsvDL5ycZixokMXAZgTmR2O9aUVyaPvK9a10O26z0PcA+aS0Ekw7FION1ZobTzAI+jy
0FW62pdxZhQXKj15XuhGmvLALB7VLrfbJH9IdPPu9ra/8rkMiq5JvBTPaIBkyzXqtKnXYfpxx/TR
OBTTxnV8dar4vAUEjiCJ1oKrZ/ooF7KXggp1KyE7lEb8YSTvqdfTBozgT1FquTYcKJWSlSGDz16s
zWCJJGwGBAwsJd0pBbzIJKrfh/Gz176jXypq3hfw+lD4saPhHXRDGzfX1U6fh0kSjKWibnYFuzWb
PE4bsQndsjfmDPn7YhC+tghQRF7xMNGmdXvRVmf1zNwijgLvVySBBuVLLGtQFMWOpH0O/rpJYDGm
xZSK6tCn2tiFbtbXtqE8WPXGeVoZBbtOMWCgRzudlbs8T35A3V3tGUUZqo6VSk6qvqX5/e2pWtnf
GIH9GfCecY3JFWIjgLjMhIoy+eLpb1u17pWFB1ekUieiZYqO08XxYd+JJRdu5BYir3KBaudj5qvd
Nwgw9V2UGNzUMJTtbo9pdeLQIBDpd5jbURcr06emP/US7oE+bUc2S2e07oMg+XsnZIjAHWk5otwM
Xv5yeXStFIrBn1h/JbBb9ZQNb1E9s8VtrNDVo5pXO1ZmYCX/XqWH1DRAr14zYrf5gzQzB/HQFKgQ
Q+D0EXXq0u7pH3TUqNCOt6dxSXkAuhLL0D2YMnm++SdcjlAoSzCJtCS7ShnsJUE90hN3QMbg6yDX
911e/Ko07TnWp51aZk9y+/u2+etV5BGMngggOBhfQaZdWodKLDGRmMpd8VQPTtLY/l+DIICVnFlY
1rozWUzVQscCZWPtXVOW2bchlrutjbI6kD+ZN1w8CfTFQKrI95RA8nN3GA7Zz6H9pZun21N1fYhp
VZpvpz+0iVc0+11rJeVUZYWrRlbtRL1a7cSi32rUWNkPmJlFhiEvlnnRL3a8MshRXElV4YpJ8uKJ
MpRgwT633pToYxapT+Yk7QJJB91MpbFJNw711RghLQCjxT88S1boBXrdnMpImty67qz7OhLqg5Wh
yHB7Jue1uLgnF1bmX3H2sBNmYtTUnBXNvGM4grCAlCkdzX2Z3ufJUZ0am8vztsmrYAaT5EdAXpKA
pklrsT1K9KsQ5c1E1+gG7ynjqeKmgxftZPCFO0upoo3NsmpPJilDPAMPwDIBZFlZPUWVN7lDlYZO
X2h7I0ufrCL60QKRvz22q60/j+3M1mI6rTxTFM8KkEcvJtdU6mNXDe/0Sdr/ixmuSBGUmnyFChcK
HwAAjshNEKGxp6pxksHM7LLqv902tDJ3UA3QRwABC+wQy04M5MugBPNGwVXkp6n4FFcvSvOtjoKN
absG3dFhKnKvwKlPPgMg8OU2VMomLkHBCK6Yy+8MZbCnGEac6THTEF5MoUPtpGxXVYP2FAhefddR
oN+bHYqet4d7dfXMP4ObB3AoepZXJHDCMOZAPVLBnVrJFv29n++70IMJ7n0Wd4hVH26bW9ktmCNU
oGcJIYHlSYg1XaAthVGHyUNkQvf6sd0iKd8wsaSpsspQ0FSvFYhHXoT4s6wf6y0c2rynFy7kfBTK
wksmdCGTn+kFN0kOfXaI4424Y2sI8uXeMMOcM1sxS12c2yA+YdlIbLl/u70Wa0tPUAM4kJc4OZLF
KFQxT4VUMD23UX4EZuJI1mvf3EvCozVOvFS3CKnXJo2M0yxRbkGJvszhZ1EgK74le24/fQlRSiir
TVbftbN7bmIe8ZlrH4WuaOUIEwUJvSc9Vd5i+hp7qP5dISnSu3ocLDtu8qqyNWV6lS0/Rul3/KYM
2g5qUMfzlHd5qCM0Z7bFxoFfW1OyiKYMt7JIjLc475USFarveZ6bTI85xOkDhXJrK92wNgH4+/mO
gQXoSqkNpWt1rEfRdEdqJPcfvEdli2CGYuLK5j+zYS0gHV2Qh2pNbdeVB1Nyx4TkYdbBZlz0QHNq
kzRVOhQ/isiwDp2p9J9zvcz39aAY9x2AFghjzS90j8ODHPk/a8LCnVTDtSKCJHW00op2Xap1Dzkm
HmSAAnelKLf3ftYJ5No6smiNbHRHQazzo5Rywn04u1rbFFvdViHnuoeSOdpR+QztccbWxrokQTFe
lI6shqLtaeFXo9Ol/dB2Gfk8Td/VYHsSpLR3dWsKOzVU6U91SokOJ/FdT83eHLvc8ashQKndclIx
gew38gV79HPDbipUteAhlV+UUNXtWJZqu5CUApW/oXrqIyl9knujvxNpWDxGlp4/hY2VOkCehWch
Cz+XmQGDUm4O6ee6G8hGDmGS70jFjnQ9j5VwLKei2XdKpO2bOCheI19S7ujuND6lfqAcqXIru7EN
m4e+8sKHLNcTuiGF5kFApNMW03B8rA2xdoPAAHDRFUBKYRc9QmX1FoSI0Xi94e1H2cge1KmO7mJL
q45tKhZ7KwDEH5Dd2SH3qlPzrxOX3hjPCT0tcYiimc9Ub3aZwEXsxZ2yr3QlO/S03h4aQ0CBzoQb
eBj8/ilvAvUhVIAy+a0U3w2yV+xJcpNSDxAxgv3GgmB7kNHKVQNnLIZhN9DCaweDMT4VY9WyQG3/
5Jlxag9qrx/FSWw/mMKcpo0Mz62MyDv05KXc2jBCWwv70E7I08MRA5ZEFQXzoGrei+I1yb72YtDW
oAHR7BHFj7e96dUzGGTBnLMnfQ9ymPjh0vckulVCQFnpsMNqTuCZu9gbj4LhPXUeRbgk3myFWXEo
GOSM0/rIRbpElUpS4w/N1OhuhK5VIkwfVEF8Hizt9+1xrZqZE1iUlqkZLF8EYjFGvEs83ZXVUrAF
Sf7cykpzzGWtuPsHSxRfAVgBWUdz5nIGe7GM63yUdbeOGtvwlANSpoe+3Ip41gYEyccM5aK/n2Ly
pRmKSnWRmwFAqLZ2a1HubAVQ+aFTgy3ClVVvTKCj0KU5U6YtLtgEnvKu8XTTRXDWMQIQ3b2U7iAV
e4ta+dPtyVu7zOH05hFPCvC69SY0tYLQ1fdca8hMm7vhUU3iZ0EewEyaOa0+8U5KrA1ey9WrgEoz
iwVS/ipWLpIQwa+k8Vz5q4kC2v72kLa+vtgPlWJNuZDzdT2nEQUsq9ZupGZXzizzBTCHDglGsDyz
QKsSa9IGz5XS5MFXgmNSRrvM0l4htM1tIdQ3dvjaiHhck0+i6ECnzWLrmUYfTR2VHdea0l+w6++r
KPyHIVGQhftghmhc9RSM5N/aTuk9F6kyp1HFJyNHHkj6WWrNPhC2lNVXzhLyFyoIb4JIUn/zBJ8F
XHREeVGaSxaE6tB00vYfa9EhmbYA6VtmFnFdFPUd5JyT5U6GG8qlLfT3BJobL6G1zXA+lsUjvUmV
HuQHRqTUzfv7tLCV4akAqlxv4HvXjuqZoT+oz7NJK9poGjoTQ0p77I1Tn7/TU8iyAgUlyN+1tlEX
2Ji7pf+e9EaownrEWmd9VITo2Ojjo8ftfPuwrppBphXSIQsfvvSqNDURmCWD5Y6Tk0evYGEF4f62
iTV3OhPNQQgI9flVeRLm4UI1p5ka3PecTvRsEF5mHjn0T9w2tJIhgggXDnagVDKKa/NYzxbIg+M5
KwzEXATQpf3vkMAR0fvK21shwS0NLOA7/38W56GfWZS9Mmq9AItWXR6KHLqb4jRoX9Hvsfv8LpAL
+oC2Cjar2/BslIuzq/cE59WIzVJNnThLiRffdIvmhCI91Enp9IO68axdXUCye+CqZirEJSfSSAFc
9IPAQxj3MCEk52ug870vUfjj9myu2gG7PhdW2CxLAP3YNX5MxQ0xnlqHjRDa4OKrb9UHr9k4yWv+
fL492I2UsYHBXC6bJHQx8EbPcouKBj9zH7ZbVEHXCVnyMxBIgT7nNqLgsdiL1M4TpeoG3YWZ2s1K
9Zia+oeyH1gm7V0djXtQNok9Sx5AThscrUj5eXsyVw42FRwCW1OnvnclOyjEva9JYaq70ggBbtr5
uTNOiJCapTDtb5ta8cCYor2PsAzE+7KSFMe12OYk+Vxd+DQNd37P0yjW70JkUDa5GGBSZnEWSRzm
VTHm1ntoP5czOwPnkWbtNbeCVfA0CkaLYpon2aFf0Sf0onWdg6SOQK0gKKt9qYfUttCLtoWq+JWK
Xf6JZp2htOWmku5gW1DsUksrMPKSeipjv38kBhsOQpmHOz1K0cdO+mKyCaUaR0NGb8ev+jXGEggI
qere+10+7OiKyu77si3uwyDR7dqqdKRQfOspKD2SglpXOwBtYN4Ihax88QVLeZW9gM4YPx0dPTRi
0naTdvTkJnC9vIn3Y9/4exlpY0KnvNv76dSh061p75DY0O9L0LF2JardrsgDNMK0PEOytZ2e/aj/
nqX8AjM0/IcexLtTc4MAZRcRrlGH+IE2W1ripVmBxK+sY1GKynPT1cgQld0HvxeH45BzBfhaZD6a
YF+Oge/lDhDv4dFP4oZY0QdFHvl3k3qIgBHkUvmokZ0JOUVttg9pVudxahoPBQWxO6Cm3TECmfIo
FZPojoY6ntKqtz5QcZEfa18T94IgZnYkx6KtDor4kOqD8SvzGFBcKdNDAKRml6Bp8oA0zR/cuvUh
rtBNpJOoPs76pgcTrJGD0L10z58mW4lb32mLsN0lSpPRX6D4No85dOjNmk4sX6HRtZklhdRG3iXI
Ae8Mb2odHjaZI+VRs5PoTvzdDoZwzLxQd0QlNB9SKMyfu1JTH1Bg6V/0AVyLDy/8U1nB3+KpkXAX
d730Fgdiw8ZShsEOO1P6mCWVt+G5Vpw/FUf6cYBkAfdeAjl6zSzUtNZRQgqmfZZ8FNpf3VDQLQK9
ev+9qLeKxNcsGzyPzw0ubjglQK5SMDWNDgG3Sr8MyvfMewmDO005ke60a3Fyui2Q0ZrrOre5uOEI
cnyzFbBJf5Pf7So6/vTDbZe1cgNAR8upmys7gNsWJsKopbNe8wxChWbX8UD2iuNtC2uDoA8TVgUk
refVurxjYl+mQ4vt7HbKT8lDq2tKwaBtdTz/YXxfekME0Kn5zR2ZV7SRg9xyB4GWcuNMEw7oY+V3
VQGFl9Dm34e2VR+R9VE+JaoeOSN86Q5iadUuqSLAW7FR7BhBfYrSxvz76NUiFJsrMdDxgTC4HL3W
xzLanMyvZtq52DklXrrxN+KS1SmGTUwmc0rlc1m9pTUjyYZ4Hntp/AaG7j/Jih7tlRgq6NuLqa6d
u1l3lhuVd+c14IOsaBxMk+n6ZlTugp6+rbYrP6EIKTtiaPyk9STdeaCq9yZchPSYRfGxyaKZnwjm
vMlS/Re91VKbfD0aJmEeHippEp5CIgSqN+hIdCOMn2kai/eCGSlIFFekmxFDIxlnDU4eptJ9XtBf
Tt5Nf/T1Wj9a4eDvadvI3kI0Fva6ILQHFR7ftNHgcSFfuWuznP8n1CbBFw9AD0FFkhYcSK8N6h7/
CEhVRKdBpXUSh9Zxq9QQJpsVfA63529tpeCfAmwOqYJiLnPPQpsIkV93muuXvzsfIa2dVf66bWLt
RJ+bWCRtiiJplMHChPZUmwmqXVstBvOBXZ40apjwmpIwvO4L6SOvRRc80Six51/03ptQbx9G2wvF
N62qeWpEWw3XG5tuSdOgD7IyJp5kukavwWfkfeq7chfqsm8DGDpWY+dIGZJWt+dxbalmGk9Fh6Hs
uh8lV3K9oesZo934NBb5GxC7D8gZGht21tbr3M48+LOnk+WL5ZAhjuf2PKLHMLTVaUt7c+U9AdXp
f4eyyAzIVkIfNklQF94uOXmsNXyD+j4gHPt/TdkfHoGzoRg0KWVqxVD88q3VJaKTj3n3etvGn4f4
cvudDWZZ3y5RtUiIPU23yMmohdmHRBdsWa1f2jr8GWf6e0ZbwuKh3sVK+BxFoq3lzW7Uio0IZH1/
cC+AH1AAp81/fzZYoc6QGNRr0+2ExBFoCE3pp4fnb78x3qse2rnjj3YefAZyz2RGL+1oQ5DFidCb
rhh7Ow9yIMSz7U5S79RR+VJp6s8momt96u9Rr9tIWKwNkaiA6GCGZV6xLTZipnQouMzr6QjI+7A3
NzIV6xbA+8KDBCpiGX7IVT6luVWYrp69iH3KHL7L6q+3Z3DtgBF7wAZBEEIz0SIAEb1G7AhuDRdZ
vqA7NP7GLF2LArFC5wYWJ1gTrKJCoZDUXvkSCV9Ss7Xr4U4znsT4xfT2LYmx3rrrW4ThtOe2eB7i
xm77n7dHuRqgnv+KxSEvU9oLh4lhiukL0qh2FJjoHu7jHKIZ08mCX5IHf8/v21Y35vaP6tnZIYgH
GbAVd6drpLnbJ/pbnZgbTmV9YAC2Cd94714hx8o0gP0/iAw3GmK3LMdHswCwoOYFmqbeZy1MvlES
ed9U3o9INjdm9Q+eY+lt5soR4mRzwnt5ygND9GpNyomPW6UUnQYtHceYvPrebNX2Ti+L0NFNP/uY
hKPn1gFvVjqKMnQxYNFAPw9JwkL4UXc+KxB33S70veBO6mQDwu6h3yWjke4LS/42jpVOHdmy9q2l
R+gyieJbp2vAWehXPMSjOdhehqqw3cuAr2+vobJ6CKkjADQEyAN516WHycwazFJgGK4c4yjb33ot
ZE9dr8t3hlxIhzxKY6fN4Ywop5zYvanMQ5HKOW/t0WI/C+kJvUfhmAZtd+rhPKGAORk02sehto/q
FgGc0Ustm7y+d+cTVOJIdPFhGLzqKJFtcABWCg54hvKBR7r6ZCFahPqqZr16XpvvC6FUnkqNQmqC
EsSbVW24hz8XxnKJYVBHHVCnb+QK0uM3DXT2SU3uMiMfUVrfq1H6PGkAmZv8ndHE1Ce9k2g2LqmP
kyRUgNIUiMon35aTiTSI8jkV4/tGiTq7VMunwPwddCFAdWXrJKwdNoPmFt6hCMuYS2ep600baRop
agGSGPV13IJorr6hwI7Nsjskj6/KO2IhFY2MbISbpaSBnD6xYcAiSRCr75FFKb+I+aFQ7CZ0ROQu
/5pGEC96bnwe/ZkrwYGOVaE0lhvlU/ndKpvkUEamvOGs1+aQIjCrwqU9SyddWoFQpZ4qgjg3hNZP
0dq9rtzdPk7rp+m/FhbjCBs1GzWJF5/Yhrs0rndCCm9F9veVS0uHeJONC0/4FVBGCwLU/0zZcM2i
/CCjsDYZ8oaJdcf7XxvLx0rRS3KVtZrh5q3wkLQ6aVp9+mWiaGAPceeqUrQfBuEhQwx4Cra4xdZi
1rMBWotnjNqoVhrhKN0Bznxf+Wzop5zsJMKCt5dry84iBT6VYCWlhEGWCIijXtK85OVO3hIFWHsz
/WmikSicAqGaN83Z5jbqAILvMjPd9i2fwBBRTi9tRYOddSOgWt3fc7fOfwzNwz0zFBUaKlZ0F7iT
6iisk7lxWWx9fxFMBZVed8iJm+5nOBNmDNHGA3nt+zPLK5kSchlXXNhol9IhFuemK1Ue7FIWhOJC
/A+RO61fYItAsVH2XWwtSR0CxY85oVm9E9N3/ucm+4dVIB8za7PNNWx9sdxCEfiB3ikGSBDZ1nM4
ZYRO/utWWxzmTJ4CUzw35FXvOrCimoBJwkiX3U0KFBRbUgSriwGV9UxjTflkSVQqx0Eop7HFU8vP
D0r9zfPNjeVeOxdzTD5Dj+ak0iJoFUsRipY8sFxfvLPk77xF9lH8oFbTXexvuLM1v3xm6o+3OzsZ
AbLvMYU1Crz+s2Rkdt3ajfL+tjNZnTAKgyDlYWS+guaUlojcfR5briGOr1R5X8fGOP2DCQM+Dmpp
Chnbxea1an30Ja0z3UAkuVnZU7hVy10dxJkF+dKFxNFkJJXPg7NInTq0/wFBbc3ZYAqOVDiveu6D
qe3j1CODSIpv6H5VIVoax9tztLqrECiidYb+qitYjFdIvaSnHiZK2tzjxOLe6BNxJ6W56FRVKx8N
GcbP20ZX95dJfAY8BkjREs7WaY2fKcncBwzhZac95t3jYG48t64uK4WGaarPSFTwWgYBdrk0yRCp
SiBE8ckXBcnWpvadRDkINfpvKooZfzmeP7ZARs0o0uunuZkFRisKWXxCE/jZGNUPoZruDCX7edvM
1VotzCwez/Fgjqle5/FJ03me+zL1PRgVfWEP0xD+/3Db2tUiLawt/I0kZsKgqQyq0GkEglyvoO4c
6htPittWrknjkDdIkzyNT0L3aPoHsXLzLc2ILRMLNwD84z8mjOpO7o/1T3mLqmKe+Itn0cVU0aJ4
udeKKq0aXvXxKVHapyGQyGuUEFxpJ0XyXMPv39eyvDFv69t7xtfP1IFXqht6gFRJZA3xqUIqOjjG
+SGgiqxveIcr/zYPDMULpLkQ4CQIuByYoui9YJZifLKEz/GrmX+6vcVWB4Hvgd5jdnPLrgTSBa2V
B0V86goZ8Q4kzKhY3w3teDSrbOM1s2VrsUZD1pipPtbxyVCo/d8hJ9lr+3LauDlXj+jZiBYTVgZm
MSYpIzI8K4J+atg1lfrUTeY9jvyxG6dxIypYHRYq1sRnsnadsUuh7BrFyk9OAfLL8SktRqcyBHTN
N2L/1Z0w90mBUFlhA0BKtNHlMk1O5nAvhXd/3VQ5bzRCWJiYeGqSXbncaBANTGUSmPN2/iYK75Ti
Rxe9/cNmo7IKYY4qX+fGvKKoKcYwgiZ1Ju0+SuwuvYOF+LaV1XmivxuwFW9NktCXA8l9Jen8eT2a
1P/FHbrPBe3HbROrS07XPcGyyY2zJLcTvNAKYyNKTvHo5OgUQIUigaHf2FgrPg12Usq7EP7Q5L/M
5iWZ7IlC60UnqS3vGa1MNqup7LIHijSYz0YmvI0RiZ3bY5svlYUnvbA6j/0s8szzJNEN349PIGBe
cvoccB6OqrXv62z6LQ/CN6FoD3nQ/+0zB8VXERfH7Q2qWlmuWlZooE7NOD6Z5mNVxHbtP+r9VjFw
5R6C4k4jgocLbOZduRybPxB4pKYcn0rlOE0vAHTDLZKmld0HgwZ9hmwPio7L9GTRtElWoP97ShKn
BmTx95v74vOLU2pmWRHLHp+faLnxH0rj750M4GLmn/I/qCJx9q5nq990wZhkKiz6jQKjs5Nt4KXX
Zuf884v4qS0QGB90Pu+n+yT6OBhbWnsrJ1NVQVTAVQExKA3cl7/fN2VPtiI1PNHZaps5LVJycDei
NjSU08ZBWTVFvE6nMT7tqu03pO+qlCljnQw1sMsMhiz5twg/0QBk+vaRXHMEdDTPlAHgRa70hbw4
qsQsaMNTq+UnJdHvxAay1tGqbbUQ/pcou6/fbttcOyqcbIaGdCLP6cVETnAbQjJVhCc5Sl4HS37s
6+pjj0DvbTNrG4J3P64aQ2TQFre1JOeFqYZReJrKkz+9KH9/XCDhQOADdSuS5Us4djeFcpG18nCS
q4P5JWz2t3/9NV6U/srz7y8cSmr2pQEyczjBOhVr2qFQXwYZ8jfTltKHzvrgV58nesIVdXfb8EqQ
Q8aGVzU8cOhmLoE6aWYVfRQr/SmFZljrfyTKYyrcIzJcbNULV/Ye1IaztNxcNrzqWDbSTslE3+9P
U34S2scxArI2fYW9vRw/ifkWAHdl12GN4gYemmhq2bCspFSmOkHpTqkVPAuR/lpn2sew2WLaXdl1
7GmSarxN5+aNxbINpTZpQtd0OOkOxek3q90IQrcMLLa1ZTXyWHZUmBC+bPOD+tf4f3gbzgcw2z9z
0zVEwZo6f99Mv/vCbhD3hv/z9hZbWfgLEwsHEHlm6htTPw/hg9iHO5A6uJoXXUz2ZvZYZOLutr2V
LX1hbxF3NF4T9Jo+dDx0oH2TM8pyo80vOMTNa2VuGJvnZxHkwAQKRIGYg+6JZWoitNo+yaWiO0XV
e+0odR9uj2Vt7s4/v3jvtq2oeqnB50c6GGLIoHYWEtSaUwfHMv1829bKkWEoUPNw5/GfpaP2LS2t
zTLvTkr/AhHlrpzeIJbb8KMrd50JShz1XIpQGio0l/sNGj262iu5PUEgDU+Nwx0MXZ5nj2Z/vD2c
tZXhEYK8JFercUVgKJhxBDW5354ChOBD9ce0ca9tfH+58kUmdOrgJ+2pea2lXZzvbv/8tdU4+/lL
roIedbnYb/j5inYfRo/T8FCXGyHaylqAr5mrv/RBQOGyCNHqehAbgwagUyg9cLckCnial3QLHfWH
wXhxRDBD2Q48AU1GywzhGCepJKUUkU21syNaILzyc+Z99+S3PvlIZ+9bcNfptvEa/BJMJ9APteRo
/t3t2bweKu84GBIB7slwJknz35+5uaK20I+aguak8hsS9T4KqOR+y/O/jkrhR4AdhIQ7Qkecpksz
/IY8EWhZ4bhCrpeTY9tiybjedZcWFudnkIvcKmcL6LPSblvEG9tu9fuQ+RASqNp1mlrIjDIXI7k+
hW9ISwz5t9vrcL2r+fnMzZ+9cB0EyGVSdYUYNQSDd2ro0CCadn977nl0SuSJxVmJnGfTYld3UTN6
GmSsr0BkO/SCqG7eHsPVFM0GLB6YFG5A5C39ZOH5opiosfeaPKEyw/1y+/NXU7T4/GKr0qSfjp3G
59Ebk9rajoSfvraRQNsawmKO6jaEjt2LvFevVdCUjsHXbPj5NQugKTj0JB2vyYwtpfYFxW+t13z8
5pn7NEj+YZrODcw359mJ1nPLSGWrAS1T5eKhqinJUjZUnwokOTZma21F8JIGDfvUnlj8S1OZIgwR
AujWqyo9SyjNlFLi9ONG2mJtwua2NzYUPFqUUy6NjHCYqn5ZCK+h0Qb7VuryxyQTso3DsTYU0rOg
DjVGIi19cZfGcdvTb34y2+GkWv6j0StHqU52f7+HZ7ZnuIIwBlvx5WBCkIFpH8reK8nAV6vrXyKx
t61sSwHxyqtzVDCgaQBCZpL5ebRne6CQC0NAA9Z7VYaKWLJ3tCZ8AbqNZE22cYHMJ+LiEsMUQDha
ziQYVHGMl6YSGFq8Lrb8U5Zl4vvESn5T3gYcNKijDSkBslae9dfAp4XNOcF2Njxlksa074LgtFPr
H0r94/YarW04ErT4YsS8QBcsvq725YgKQ+WfohG4hNUZ+m7yM29/28raElkk5GhCRF6UOOxyDIjb
jHEDR/TJkn/X47ex+FqIX4fs+19bIYVKDwwHFPrt5eM/GbU2aswkOJkGNNU00DcyfXf5rom2cjXz
Oi/2wYWleVbP1gQ68XgQxSg41WjxGlV66uQxstGc/Z5p4SGSjfdpIf/8h9FBPwTHpAz3xbK/sg8j
XR499t4IxU1IsjvWjuL4HBpbbS7X5GZz5vTM0mKXF/AE1nJl+KcGtsWdYumJE0EBs69VQXsfCnJv
1yMSZ6GUTU4kgi3Piymwk6RU9uTjqy0fv7J5GC4VfwC+K7wLKMRnaSDW/im3NKfM3glTZivqF8X6
fXuCV7wilCIKRI20wcMsvbgOJcTgpYFC9gkFNN9RaLY5yhaNhFmBXtttU/Oputo/Z6YWM9wkpm51
xeifprF7FcYxc/IpQTay8eykmlDGsOxpAiHbbRFArW5c+NvgKsVZ8lS93LhpVIxyTy/fa6zRcDGF
xW9y6HNyk1ZC7U0c26+mV6l/f0lLzCogF8qO0BoufMxQRshLq4V/QkPvmEJ7KablzgP8e3tSV/eJ
RfqM9wXpjKWGSpErqVrqgX9KhpGC0FhLLzFaM/u2HEFxpqG5cYuuLeJc5qTCQO8ZgKrLucwlpfN0
1PVwN1b9kPIIPej+mL907bMw7KNyn0kFFcNy6O5uD3Rto3IBzUJIQJyIEy4NZ92UyUEi+ScFEsxg
DGO71Ke9qvobE7puhxzAHzOggy/twNrUE0TjcWTtQPGmar83W0NZWzPC9P8zMf/9mSMlSqPuFvvB
qQTeXfo/auPZ0p5i68PtGVu55Ziv/5pZHO2GHIQwFAJLFQjgApP4G+z1zm0bq7MFVOTPigCDWsSH
iSn2SmeaeE2z2U/GczVp+7QNNqysjuTMinw5YSVEku0osSZKjvhDPFXJfWaqWy53ayyLrY3e8lR0
o8dYfDglRoBpXc6TuaFWcHvS1odDe+hMo6kQ914OR+06n+TpvP6DdepFcmdB/bcKgzgeOEdojJVp
ZrsKdksKq9Cj9d6rSaRoS3WW7oN+dI1BFv9hbSDvo6I+j+WK1lo3CoSujIwnoR+8T1UdZT15w+es
LYyM7oIICn4WGl8sTNDib4Qm917TarR2tTr+7JXRf7SAQvxtWmhOZTJvYER4vV01DsVeqWaQD3iv
9UwnosiVdkS00yEWLRw9MbcwwmsDI5JAGgaAMBf9YmDVkHRKW+G8q+HQpOX/kPYly3HrTLNPxAjO
w5bNnjSZkixZ9oZhyzbBASQ4guTT36T/uD7daEQjrG9xfBaKYDWmQqEqKzN03cOI2sD13aYysu7G
E2+z2Fpvzc16Q4BI0n0o2vtiVNzsMhMrkxcqHGuFSLyErAmcF7ORwWcmW/d7UuycX/8+hlMDQugw
46UF+Y80fRyKytzQBGqS9uROoTNUKrizaizC4YRyTeEkNcaiw1l6YFd2fukqenupDZxLkJeDtPcC
rUh55Zh1g4CE4LaG1G732H0gzbHGO39NCHcMGy2HLszV4gRs8/mAfJMKXSu7xU4tCNeLm7aGmU4Y
xFLsJm5ssoVtq6TaWJPCXcpCjlNDwuIvIL42zQaLT4NNXdyw8SEob0BeYvshyI0yFYZH5p1BwYAQ
cGUohAbQ+XmpLB/FZw3jomHdAK4/qTIEMgMA6+Mlvfo0SE+cGzATrUUPQgcD9U+DvauqwbLNBa8f
oJ6B/NNFRMgHZwSa2kFmgGlRspgPZf9SZypq3HXSxWAegr8rNS6k0S+oaAaseJ9lFWLqitExTErd
3aeehcavGRzoEyfzvsxG3oKbw6cKhgXpBK7ABCjMgg1RhIc4hV72hltqsQ3d18WoQydXbDnpHOLl
DqEB0O1cBJtFjpuOt4UWM8+lj1OtJzdlXlsH2iWlwnfKjtFKrYZIOVgZhAR/4/YZq0a2aLEDRl+u
v9lIqGTFV5xfxT0gnTUfGRzgLIJLQc+urxdwM2DbWWTrjRFRoYdV3xfOTTcupKVpr8VBeudBe6R5
uX4HqL4v+BuLOYgBvPXY8CgY85D6X68bMKR7+mSGBEfTJl3Qd6uFzN8YNDSyMH/V3qEX/G78+W/U
Is0O298WQ9d+mFiH5Pn6L5BuO/Ago1MNr1Qkc849g5b5swVNVzjtYQtlEAjEGSrRJYkJJD/RUQj3
AOzdRRFyMSawnBE/ngcT9IfzJlkscAf+vD6QdS0E73BmRQjYeYX62mxrXgyKwFca0F09pXEGKqpN
SvkvG1qfH7CHuAOYS3ChYH+fT1yje0nfurUfJ06yC4b64IxFWCFXtUHn5tHsUWm9blCyGfEARt8k
enHQOCmySDqQ+6oIaf3Yy/n3OaCRPjdfrpuQrRQAI8DxIbBeqXqEMcGP9/5Se7GX3Jvk2Zo/jY2i
JCVbJtxEa1C9cruI8WeX8GXOqzyIXa3Ow6o0HjTSgafNpl8cCKYi4ZQfrw/qT7VR3BmnJteJPYlG
O9NqkibLwNs+8L0GKqvUqbeE+g8cIEyDpDst9/ck71+HsfukL9OWs/LJnSHybZZHh7THmalel5dd
j+jcQbHMgBQZFI0uyHS6iSxWkOJ9YfH0mWnZI6fFNh/pTZ+AEXpkv4wUP66peGQRFVedxOeANW6l
qoP6MS5sYedCralIgLAIYmso+73tJv0GsnlsT9qUbQfa1HeM5D/yMhgVO/gSdrWOGl9Gvxqso/Hu
fCXysoD4UqIFsVEN9t2CJOZh6qh+n0H97w6UX/m+BtvX3dBO7IlOrb7tgXQ7GrT/pdgS0l0IYQXs
QwCJcAee/5DJ9bI+a1H1czPL2bRFZ4fpwvgdxJ+NAyjixm+0KYsQvDPDp7Yj7V2Fdt6oalr7c9KZ
dZTWebVJ2NTswaiXTiFptea+atLi7foPlS7Vye8UDuRgMMviWRLEQHeQDWFsDtHZ6b70M082rHfJ
nne6EwWkVq2VzBU4J5aFQ2M0HBmDIUvifrYin0BQbo40VflbEoiYp0bWH3FyMifCE7ecYGRtXja3
xN/V42bx/hXUte46bKwVKLDmKIRdV3jOoHHQhsatZe+Csd1NmSolKp+tvyZEdAoH8KVC7OvHfCle
KQDeaC995FwZAsvsuADaocaD3hUoQp5PWMV9DQ36JIjH9CntkPSc7F06/Lq+6WQXDfy/BTYWBNsX
2M4cJGflYsBfVjkKAFDgnYKn6xZk635qQdhc7tLpZlLAQr0cmH9o3B/03VIxFcvOjgtClpXgFLwe
IobUC6rKacvAj3VocLc1ABzBN2P4uZgUxP31xsu21wclnbb/UwlDnwdeKedrkxhVqdcZ5EEa6wZy
J4DeXv++dO2RikKTFDQEwUF3/n3wyydJzvUgLtGUuHXLkSGYaiHohoaGzXVTf8oT4pUJvP1fW4J/
pMh+sdbgQTzZ/i+HBHdN597bwXxfUwY0j/MINb7vbmKCd1c/oEE4mkcznjxzd/13SPcJ9C2B93TX
1hNhSkfSaRDqmLETIbnbQrrCct6LFi3h6Hyi7wt0XhWxgsrgem+cOKQ8b8GL5SzYmC+LVYa1/T3T
w+ZwfVR/wqiL2YUq30rhir2pC7ilCnRxRZ4VQdwNHj+iS+R1YaYB/pKpvB+Lst7qXTFHbeM6L25S
WseSLmiKXEq2GdEJEWcEqhxL5o8HstBhb7Om3XXWMG6cKuCbAAjTHS9IEtVjY97h8qohoRIQxSBk
N+gKKnSR7QfnlxiN5r0GipbFS+LCyveWe3Ccg6NDixm9H+UYXZ8w2aqc2lpP+smqGDxr0IEQAKNT
e+zJN8rkMMwp+emTut+wsUkUcYrsJHtIYkPgCmUuAGrO7Wn1aOToSU/iie+Mb0zFDCD9PDI9yCQA
4ACK+/PPOxorq7oDHMgvbt3YKOLrsyUrK5uAxKErDNERkACCo/C7yRgZtZNYy9L52QXF7d3s+Tm6
9jzQNbTk+7gk7r02O17se5X/Y9Z0PQVjtzE+ejT3PjKZ0Ew0gXuHBqUrbPY+TSrI1aEsYJFIdzaF
ptgcMjePxwQ64OyVP0/M1C8gXOydhiCxqdXfmoS/Vqza9vUUdmi/DlvKfmeJCsYvtYnaNRhsUNG6
gLt7o1n1rMeG5NodaIMH+wtr6EYb8e783uhEUSGQOX5vbSPBawGkmOL7maGKknoJjpq1xIv5niMR
gV4oxTRKN+WJEcHj67WrZZ3jJ7EOwt+a0FBVE5AZ8AGEcgNknVZo1/mur3LeW0OGWG/eGtbRrxWT
pPr8+vcTHzEYA0PMhUNFJus3GJk/oWIXXT9YsnU4HcH69xMTDQcpJU1hYjY+Bc5Nyvf2oDi7qlEI
F94f2lMQRqMY9KCPzy1RfF41AuF6Swcryz0vhWPT9Zu0S74tlf7gQaTqf5sowV+TpOqcOYWZrNon
VpQMGzDFfcAEPAoqQAZwhmL5J+ggD5mOXgB+qsjXDqOPGp0iFpCuxYkJYRQVejb7roMJgleWBRSO
YgiyWw2lK1wwgQWWCjGeo4WbT9M4wono+yRFdWHXLt+aUoGRlloByQ26M4HrQSR1vmmtnAaVpze4
DIYN+UTtsHumvSpcXG8UMaABVvOvEeFGG+ALR6AQk7itqgdis7AprPtxmp4Rm/dh4+MNMaxaLssU
pUO3KZlKi0IWjZz8APGSmdZEbd/iB9AKSaW0uZ0q545X1nOZTtBScz5QtwdFBgRxViJkjFtwBXnR
TQVUOIO4z0L03GvLxtIU20O6/SxoDsIQsovB+vcTb1MEaA+pUzz9W+LtSgf9TlDcu36IZNcYehOR
gML1ApiSECgsZgawBl6AcQumXWQ8cusFdWNzp3u9cZMORX9ANhJScw3ae69bXjfExYYBawHoFzxE
diLG14LeNSU+/Fw15m+o6j3auRWxCd1pRb0NIP2+0bwFeg25wjNJTwNkhaAwvyr4ikLHXW8tljcs
QA6AP+VQahAU7RBX7ycIbm6QjG9318cptYdGPyhpAX6PWvX5Iho9YrE8Q5ovsz6n2W8SPJTp55a9
XLci2/3QAkaVBREC+s6F4+chXC1LbvoxUHVbA6EPB01m/ZI3KCgYileowpaY6RiR3s+13ELae/hR
pi/cDBkyUQQSJc3X66OSHYCTUYm700x17o4clkYzMvxNq3Baqs+b50tT8NbVeqQN4tz/zpu3f+5g
RdIp+NO0gBsKEaLgdzXwAZlo+EZGqAjTIhz59iOzszZF/N/3hTUfe81aTA3fN6q3BLI0Wa4qrsmC
hf9GgHTT+QSlhp9yznw/dusHy907yVZPjtcHIU0In9oQPFA7eRbekWuORk+PdWFEJlQa8Wx66Wrt
yQ/4rWHTJ6MY3ajuzTe9UlE1rLMk+qFT+8ImaDsLZV3cnPEItY3Sf6HLPmi9cBwfWENCwh/5/PP6
kC+JQNeNsXJr4t0MeJEuxMEJvEHWV6Ufa3qTjXsGjRGkk5fsaWgT+2eAZ+cnIx+RfGZZQu57b172
XZvkqMcUQ5gy8jbOvDig4aD55CJPvh1ZDp1skkwRKcmXOqXOXqvdFpkaPv17LAGaZgc0yiCixo0h
7GlQDtvunNh4NnIk1OjDtsY/ngrfJzmYKEyvHSBrg/RF3k6fc8sYieHFHHKnb3757foCSLY1sv6o
dQYYCk6PEAMvrTuD+AXVSJayZyfLvs+O3kFZgx6u25EM42yd17+f3N9tV6Pjb8n92BluOAuHRHG1
SB0xWuPX5k40FIgo6rEJ2ib10vX7zQ61zz1PII1W721aRyDRUoQK0tGcWBOWHk9oQEjGwo8LepMX
R7BmfWC2wL6xCgyulGrrqp3MFqmtxhjLyo+bwDombfcyWv77dROyuxgPz78m1r+fmOjMuW0bL/Nj
O2GhXr4jsbWxk9t++nzdjmSDmQHyLmsKeJW9EjxzOuQ1ccDCGaMYnW9K19H2EACZwMCslQr/Kd0D
aFQIVqEE/F+YtdzCNYDClB+brLtnA90hGXIzluRpmcvjOP0zp9Xqunx9zam7aC4Vn/Cpplklgfop
Mr3HNj8onxGr67vwxkgPrESToBkSiXMcrdWdrG8Rjw5z8WtGOXhTezQow0nn2t7oA/NmQZllAYAZ
G7BBN+2hKoBjCZvcmEPSMQ0crqWuiHik6wm0MdpYHfw0RzjIpVZ37uiiYr2YNsTRph3kmVvt6fqm
kZ6vYJWOQbfCKjxwvjk1L827vCuD2AOv+0PPVMo1ku/jBl9BOEhboSlX2JTU7sdGbxFM6d9yYIpU
vAayixw0Wj7AAygarKqa57+f1ZXZGUuAq8GYPjk5+WmBx88t88jPtM+kBHDao93W9ManprLu6kVF
3CArqAMa5qwwFrRWo9/9/AeYI1TGWO0C/uH6oWfdW1B+6frngq6w6nEHYc8NqbyN7ileMhKvcmZX
iCAWSMcyrfRh15t/BPX8xgz/ADbhBbyfuaoXVmoMdQMDTVEre40QkqG3YqpnDxiX3u7dI8lnMHOS
JYlsj78GU+4q3Iu5enXhQAItCOpXyCcDbi+2QqWNOXiDR+HK0M392XFI+qk0B+PJo5bxO1sC8COA
2vFL31hGtNSm2YY6opt7FN0x7WNntEc2ZP69n0E4PIdK2rEh+rBhWsdD1toDVHD0KezbwtuQruV3
xFmMx8luU/CL9d3GC5IA2t94+iI3XeKKzozt9VMn8Z9/KNMC3KJg5BO5zjmeVFqf2X48cPyE8dZe
eDjZj7r9mxHF7SPxItA31pGlXjUKL+geAmtJIQWOCzQbowHiaHq9Lbx/v3lgA83wQOEDZyUewhph
Z9L4uHn8wdukwbSjzSen8xVXtXTSEPzBTwNDcsEI3OrJwBuQpiMd3Yac2IcktR/Qm7ojRaaFhqcp
Aimpb1mbDdG6gEzLRYv54md2Z6bDWsjVvo2Z9exm7HYq6OO8mF1YUoKrLwn1Vttmuf1UBv9MfoUg
/dS+EPsUVfJHAhHXXj/cjEV62zsq+i7ZwUYnJaJqwKK8CwEInvZLC51AtFd3lXmjBWb7PNWDv2/c
wj9aZLIVcyrdjTaepWAdcJCCXP9+EgvNNKjNBioEcWfd591DbkOV7Pv1syW7caDz/teEEG6hHJ7U
IFkCVAEatHPwrhNFLkdqAO20FvpdddyY6z49GUNmjqNtEOTgDP3BASo3T1UIApUFYeFLNtpag5Ao
tqad6W5VgYX08wBBIT0EXQgI5J0PgEwQG6tIjRkCmlmbh/D39RWQVfGxmyC6B3YJZBLFLOWsaW3N
/QnAt2rvpjfDb6/Cg3qb+WE7b/mPZN6yelN6kfb1uuE1mBCvDXPVokOjEbyEGMeZkB/u6wav6lJ/
oMmr6Xy2xxoEHaByr9/48mNQHZ91IS4MQp50pT1ZS6pC9AHF7lqfKEK0Kqc7VGjuTI3e1BR6JhZ0
u8K+SJytBpjb9WHK1g94zL9WhfUL2orQDvwj8USNz3Qe3gaGWvt1G9KpBIm8jVKuj95HIaypIHeZ
UTQOxTZ0M4uEhxnNQ235SvvHwX4aujyapw/cVFDBAW8Quu8vW8W4l41eQxzcItWtXezd9liWintX
5n5OTIhJxKbvOPq2dT9O8/xHMBjPrR4sIUk8Rb1LdlUhGESpHQcMEseCi3BoZrMCYPuYZ+zdctix
GiEm6lnuLyMHujFhtr6/vl7SnQhFDESha6f/BUcCcj7Y/iPSo14yoc2/n6Mg8bOtRXK60fte36aI
U6PZThrFnMrGimI0Ms2r8IgjtkUmZZPM5mSTx2Q5tuZmIlHv7Nvi6JWK95Bs26PzH5lmjO+yYW0Z
ex3Cly15NP0Nt25t59/hegiSVuY69MJALkg4zJXvdG05Z+TRrm+1MgpcxZGS3LVgLYQ6Bviw1gyc
cKTAjWGlI1In8ThO+3TUw8lwthUEG1XEv1JDcOxI0Fgekv/CJbu+zY1m5G6cMAjXG/lRn5YjcK+l
qjAtWRH0jCDkQ/cg4MTijGVOY+u13jvxkLsh68NgVvEwSA4sqqwe3ncmUJQgZTy/qlogpvmSm05s
Oxz4tuIz19rPffnPhE6gxoBHRcVr1Ve9yAJNdjH0CxhI4pzfriB6+u8eew2uwF1irr0CIuw3awyK
NoHMiUcLMtL7un/+59N/9n1h6+ZpwUxnwfd1vq2/0a7Ydm2+9f0WHPND6Hf/fhI9cIsDQrQqq1/I
mPSmWyygMrdjGwVkpEIUvuxScg7LgdIj2p4Aobx8T2gQ4mIs5XZsLFR/mJIl+OpXZRf2djPepDVc
jMfd9s6v8KyxaKWjRm4E+xrJ7L0/+LjxIW26bwJ3ugu4kndQtiWR+EKvFLqyVq6Y8y0JDGSjL15v
xxCReEaYdnDSuo48LVHR3kgcK6rza0szXBLazoVjTEs9Z4lb2bFVjCGMhA76dFs844wMCg95dH0L
yZwGiI5xlFGfBOpR8E5LGcyMztSOTS2GMFJkgQvXt18W8wNbFZE/uGkBJV1R+cL0+VVnp6RxYjN4
Jh4NTf1+0V8K+67WbgdVQChbK+TOsFfB7nvZss9IUbtNUDqxk/IRIo+gpXCywY3cxvtAbzjSh/+Z
EvIxfgIGPogiwIVMzzZ7ClxVRCbdDuA4/FM0v4wpkBsdfd7i0HEogG5tf86gma7Px9yDUtU4QpBx
bdJRHEWpUajH4dENSj1kCM9Xy6Xl4E/IvMXI0EZJmW4LhPG2fwdNIZK/X9+BkhAG6V0E7iAQwaVi
rzv05F3lIJdcFZ3vxJVZ/bYJ21RedRxb49X2++8zrz4nDYhxrtuUbRC87cGGCYJUWBd2I2TBZx5Q
7EYQlG8aGhvmwfIqxdGSXZOrSDa2O55FgN6cD6xKaJXyxrFBTvvAwFXnMgUGTToKGzS4AMIgABOh
iAO6tqwp9eyYmRFU7BozzFTSIpL3AMqf/5kQvF5uZK0H1UA7HjR0BFIt1DIvGrvfo/cwVgB2pvtg
eru+Nn8EdYXXFXJWCMXWtlukr9bfdLIhWDZ0Aw1wDQDI1H9appHcZKRw97bR2JHDgDdwXfTALPmi
b5bR7W5bf+ge2no2N6TIfzGPTXEBmm2X7Grg8PFQT7w94x3oVKgJ8WiQeYAe//qPlh0YHEWkgwPc
DRfVMdsZrdbj62+ethpegNYBksoElV0VFFS6qZDd+lOGMy5CFnvMK4Ct4a/TBmqoFIU323VV2Enp
aFY1EVTH8NgTAzxTr03NawY7XvQvswmv4wXh2PwwWzQ1GB9gdPTQGYaAFap8qwDQ+XKbJVK+Ol/s
WF8++d5xUtXcZTMGXAVeKWj/A4uccNa7ktBUMxEkaSx7aQv+UOqq5iXZJXpqQghXCQHVqtYldly0
5hIGowaJFzhLhLDbdKTR9a0mKz2gwQTSB2CUt9BiJEyYZWklNMuApk671N3UcxlZWn9L8mrLB+ub
Vlr3GW22ZpW9DkulSIJJRwq3uWp0IYEoluTZQjWDtzps130bte3UbYFqgR+1Db5zyrlRXA4yF4eU
LyRt0H0EZy0sHnPsvi/Z4gG9YIRDau35bKKxZtpfn1PZHsGhCv4UOkD0vf79xOVkdWUZndt5sdvE
iXZfPn7g8+hIXusa0FET+0qmxvJICXrI2J73TVSpuNdlDR5A1P33fWGWjKXzCjvH90vqlE5otzmN
m2V2P/m5YecrssPad/o8A7ZD8mbfJXqOdy5NQu4RbdPotNyXJiU7rwC6okD7dGTrfHxz2zZ/nIcJ
paw6KW7quQ4OaYPkoQVx6691SVT4nPV3ip4fJUOkcfHqu+QkSKHMlMIo6iMB3RSLFbblIwO36OSn
NzYaIq+vimwvr6KSeM0ALHcJVTVzHcSiM5AZ9cEOXufbrHw0rcN1I5INjAIa3uPIbuFCE1NCoMo0
DGaiRkLL57LioTlifVQwQ5URwf/oaTGMZY5XkUno3l7284haTKAYieSMAI2O3YuwEAVdEfVH3co3
O4aSa6CPLxCViJySqERlFDbERF2Sone/XVDdnKrkOe3nO79YXq4vyDoX4h7D78cLC082UJQI0YWZ
dmaQkcaPO76lVaQf6ZvWhLzbJIkiyJTtrxNL4mAAW/SJUXZ+HDTaI0nc58RhhxRcBLmpQnmpTAlX
gmclGikoQ68+rUHY6ESLz8IM1cVs/nF9+iQrhEv67/RZwnvHqCDtU+c4orMTZQx60IpASjoSvNnW
EilURsWE5lyNDdrncV6gCn3TgO9T97ZD79xPqaaInqUb4cTS+ktOfP6EVmx9Wk9m13+vKiMcg3ff
niLQloVW9zNX5aClE3diTvDRfkLqrLKBwytdMyy9NSxVHFCJF4B65n9Ttw74ZECOntA5mOEF6uIw
uzuTfylVN41qEMLhSfM5bxFIw5txiIj/sG3FPawYgoiXhtsZPUIwSSx4mZxvemaHXqnClska1k4n
SsRu0Kb1224GlYbVTXgisBfbXt5yv70ba+MZmujPtt/8Yom2t5xsa4O6sDZVyiLyga6ZcxAhXtKi
lTyFyp05eUAFBg954+3TIP3KuK44TSoz63qebIm0IJaNnlYAOCBdUgTmu20EKC2aiqMkNWMju7OW
6K0LsmEjmJjpa4MXZ+mXOvvG0t9lpsg9Sv0CwB1rUd4IkKY/H0lOvMolI+CHRLt3QL3vOuhKyz+b
5efr/k1W/Udu8z9Dwikq2NBzyCV5cTK3UdNNG99PNt34qdGy0Jy/pPSxH7ywq6vj/M8SHch/4jGv
IweCygqKOudjdIlRDCwDYrBK7hd6zOxNrqJslR7gExPChoBArJvVPUx0beiMe9IoSBnl31/L/AAi
YmMLF5FVgps7TT3shMT7yvLxi2mpOKflKwRE7R8wAbBJwjQ5HWGGVZpunOpf0xRyehpr+k1XgSnN
zTpweEBy1Zs/0Vo7jku/m0CRcH2PSPciojqMbw0jRB2I0swQwzq5Fw9N2DiR+1airF0rogdZ5gX5
t79GhJlMmF55mg0jHDonaGUd2Y9es6svde/xJy3Qh+/VkvJtPnc9wPjJonjoSZPx8E9r9z9EEC7g
DiVQUmZOmRcbk3tD6mKPto+oR2+dYbaf0Wu8n8n8ztL8pzV1R/CbPObleOPTEZTZ4w0dVCLBsqcB
OsrQugb0xdoEe342OE+XYawTN160IQ1z0o93aZ3RWM+7+akjgb1PTaZKHUiNAvGxCn7AM4qICQ0U
vPqkF0AZljeZdQupWJRzbfuwlIqrW7bY8GkrUSJgVBdNxWDCrkr8CDc2EV5BupehA8sewrwan5Zx
0bezWe9SYziQ6QOdbHj2ot8LXfXomRbLuGngZ3q7oDrZV996+x24Xhf4bjc4zI7ikpC5hlNLQuSY
L0njNrPmAtK9txLQrkTXT6WMdwlDAdoUFwR66cXIXk/KZSkHw429klEWUnCNRcbcgiQg69j3hTSv
uPOL0Gz0bsuJXt4w6FbccadjjwMfx2Ofk/nQZBbbzNrsbpvSVaQBZNfkyQ8UHwQuyTXXHLDKs5Xf
9HUNAoUuZO4HXPCpFcFxkMIoNPCToAxMUXGMLFVyUDoKXPLw8OhFBIrx/CSWna0nxMJlD+mvb52d
3CRu/ZZAUer6csrOHjw8wOYBlF4upKRKYApdzUWEFIDpn3YMbETzQ+sm70bF36yWqZoTpdvzxJ6w
Pb0+cHptQhtIuuhRQuuHpPkAWMPDYJCChKzFJSsmigS9iay3C6TLJk+irtlxd1vUodneWqp3lHSV
TmwJr5sRLHuzU8FfssIP3fq7azQbUxWuyy5CCD/gqCFviySusNXswkeDeoa0mcaOdULCqWoPTa6F
1qjqPJAOB9g1zB1SNhdU83Tp+UwdDtizNb2zGXXKxXtGNLq/vukUZsSbHcJG+dS0MGPYc9zY2QEZ
5a3lqoJM6V4DC9gfwBrYPde/n4TlWVVMbQZS8dhIpl9pWd+Zpa3onZIenxMT60hPTDR9hd7NZjUx
hqaz8Yutpt2104apCruSPYC0EGK9lWsBRN9CvOxmTjrYLZ6EJXkxq9fee+6r1+z5+rpIJgy5M5So
AUpDqUvMCmhuO+QgskVeCKOBKvi/u0xQYXsIvxFWoj9Y2McpcOGLP7ZwzFNYzVHtKq4+yfV+9n3B
tzRGzRmgIG48snpXefR27PjTVNFotECM4i/fwa/xFZRrCrOypQGwBdxdHtAtdiDA96HRO3HUxtzY
zaECjGPZ7VAzbuyX64sj2Wo4/msXhIvI5QK1nxngFO8YRDgp149I7NghOPfujXnYWaQ/WAtToOxk
F/3qb6BsCs4oyM6Ie5sU+qD59XrDmU+2+QXg+fTOLZeo8VzylOgpuelLgu60YAAxNDViSotd4uZg
YbRL/ftQ6PSIrjBV8lLiPFDkxXFGMhkTLnbQm+3QMMiZI4hzb7Xk66RBbAQlwA9MNrqhVvzuSm4i
3L4kt6BC04OD3kAv4dp+tF/08mWpvFeswo2DwuN1e9Kt+9feBXcUa/x6yRnurLRAdB/5w6pKt8m9
zQyGn2zctMvxukHZUV81YQAgBkeAI0K/KJLoWe9NCBO9yOrC6ul/+7wwf1NfeJWu4/PO8Dbd6N5H
Pg8yZcjMAH2C6v+52/Wremx1DZ+n3m1QP3ykLxLZ1/++v57FE7fOEcnOXYLvl0fT2DXZ7vrsyFYb
bAVAfKzVX1DmnX9+bhwtx3vDibuS9mHn+lG2dF/RFLqt+LitoBlo+IUD5iFV0CpzVaeGhRsx4JCU
m8wZIBAIEPFi2IwO1EPNd+4n0fUhyvYXkCuAkgKXZ15EEkXFbRfoFgdB2GuuPwaKCELxeTGC4A2t
uNng87leALXlhvq/w1XxDF5z8HB8cO3CErmd2Y/zwK3Y9lp/0wFauncgwqWwIlsP+Ne1a3wl5RNT
UT1J8ShkmhWbdF8uO94czO4w54och9QKcPvAZq/C3uJYDH/gRjnWZsyQs5ks7+hTE8LoWhehmKVy
z2sgIhR+UFNAbw1uQmsNvc73dg5E9ITmfzPuZitFZwCHtI/3pRnqry1A22HpBmnYIqdxfbvJThRK
s2CiRufXqiF8bpUWdgqY6WQBes5uG+A0fYaWASv/Dv1qvhmy+s0KUEQZykBFWSTbiUDbrc17HjAg
4i2JRr0CFC6pFevD8JnQ4LZYqOImlt14yJVCln0Vfwd8+nxwVTY1JfGJFVfdAWpXYaJFA/l6fQJl
y7ZiTVE7DwDUEl/14PkBLiCoAXJKkfAJDU7faQAKPrNyq98mlMwOJchWo6SGmM11y9LR4SrHfsG9
d1G6BWeeYzEdZ8DopvEb89vp1WduGTGTq3STpab+AK1QjwYTtnArlYs7m57W2HFS1PeZTw+FQW6S
Olck0aVb4j8zYnkFBfypZaSFGbpvqk3BFMGJfBjYB2jGCYBHE46YkXtdPbn4/tLeN/PNkHz3jZcP
LAqUdvGERtcB0MLnW87Xqqyr8RaIx7p9dWx+CLLkZzP4/5uZPxick3t2QQky4a1r4R63mqg2SbCb
ceMjn0RcxUtNOmn/jehPuvvEFHH1YSGVb8UMOAuHIPuXhZ6r8LTrzIvOD3C5/z9tf0piJ0Y6VBYy
fU4Brc7cxgyRHNAO1Kvt7dwNxUanwPFwSwm9kg0N6VO82NHKDukcwT8skJJY8el2rNOtZh9Iep8X
iqeb1ASwSLCACx2gqPP9wIY5syeqA7+8lG88aR6skm4diLT9+7YD8v2vmfUmO5k/10gpcWrLjmeN
Np+LzM4ih1LtK1+MQWXKlKwV+p+RXINLRYOC8BqdDJ1aFkmdGEKvdjhm9rjr8qzbNJ5TDmGW5vUd
XeZ5V1dNHfld4m4Y06ZNBwVTHOwZgOeiLw49xFO3U2o4Q8ihaLzvhqnemLXe3fgQzwtzt+fh4g3Z
jVs3jzla2T/peVtAo8lJDinajXY6mFajuR6gTI9+ktk14N5b9z3prLoKnaVPNpzXboiApAwDzocN
J2b6S6MmYKi1/s3RdO0NL0Zzq5G5u+vmCcEw6rvgNLDRWI3ahgGlS916dpLUCPOMZJFdjf2xdeps
p4+JKp8oizXgmJAZBiAX1TVho9RNNnV2Dxx1oAeRZYGqSmvRBQkKhyL4gBs8NSVsFpISuwk4ceI0
AB/HfYt3p4qpWHaekR0Fogz0A+hGFdxgmQdLXnrwtPXY363JXlYnKcTcnE/V6Nu7ylFxLMquDpxj
FPZ0UORcUH8Mdp92g2ZbMaBO3z1v3gH88/iBM3ZiQpi2IEuTcSwtRBOGEc2G8xRMxqGtpuN1M7KA
YmU098GJBKnFC6dUF5NWDZ4Ftl362hvsZmmXvUttALQJi3rw0IVloYJqS6cPux3pSztYmfrO/cei
pWYxZggDXfoEYRVnUMyd5PsB6mJ/uNoRaYrlMUjkOsXgMiueXXTJ+VnYJpliV0sOEIJJUOpCrwOO
SXRL9ZQMWj3hnnL94D01e/15sCjbUqbZW5sbruIFIh0Rao+AFSBmv1DE4303TsOIfhvPyreJ6UTN
qIhepQM6sbD+ghOfzrVyCXgJCwNJnionOAwauW2HZeMNlSoyko4G4hegXMFTB23D57YCrR6WNWKK
vTFsPG2bOMbu+rZe/Zdww+M6+GtBjO2gToens4lodc6T76kLGOjE2Rd/gpf7gCG06wKQiyDsol8S
Ylm8LZPEinnPfmmJQUJ/sUhIzVZlaZ2UiyGdWBIWiKEHcTFn7Djtrc+39usqQOBthjwC4/IyK5Kl
0vnD1oVvg4v7f6RdW4+kONL9RUhg7q9A3uqaWV3VPdUvqLunBzAYbDAX8+u/Q0vfTiaJElWNtA+r
bW1G2Q7C4YgT56D0dHlCkJbGPMWIDMlq5FeL5huPlUAbeyv1NHfJEyY9GuAjoAZ/RWdhkbGWmdOT
oxz0IlA6A+7UYjam9pr2mEnbjsqq1QO/Gc0XM2vaV1sfVGAiT5OBU9MhiB1XoLYpNe9Bo3m2p9mk
HAJNpS2x5fBX4Q0O+G8b78HkdXNwPK16BV9kHhpJzL/g8PJ7NiLAWqBfDpUp0r3sYtCdxIqxLYmt
8j7O0XYLXA76Gje1nD2rZf0MsqTi3k/iNFL5fpTtocZgnpdEXhFhTHyXQEJugECeFg5JHJWOd08T
YT3iHkdxkvE60kEh85JCKTKsNL2+N7zOPtmNl/yD/MXb2D5ttjXtx22tvGxbdlWD+Tq9D3mPrKV1
RBZiTsT9R1VuFvgVJQHhrRZZVjNszNgrtkC8Zi9uriX7wpDFRnb6uHJwS+c2USWhgYcQDqzTpX9o
vFJd11B8X+SO1L+Tkq+k6GsGZmlf0TNT5hwG9D6K7xy1Eh8Wfx4lPdQ/gHe+GtrtHIuzhFQm4I7i
n9bsnttqbS54ISmZ5P6gsQ32Kg816sstGgUzBp8bBIlrvAdRMtfdfVW+qfqk6WvItqUpiD8cOgia
OBBQsV8aqzoFcYqC4dlE5AbZ0CtoS7agzdqhN7432u6ZQjfZclgSAsDyejsE/skR5pEJ0BjHgbgl
3rpzAohBNjlwVEhVTJHXYVNb9zL1dgSxkEIGe2xyOzByjokpT3sng+0EqZ/skLkPAUswAb7y10yu
d/XXYAAACHNw2eGOudwKkrZtOiIoHJ38rgYIJrZFwJOfvimjGPJOxMijlD9m+s/bdpcipjWNCE1p
zfQavzSrVcw2hKHIkXn3ZDwk8q7pVoLyktOem5iu8LMrmncGH+1+IKDieZOPRbaSAaz9/GzjRtzz
wvQRi9P2L9P96+PVFvQw/t2fKRE9++NtwY0OA3rkSL7ag4ycxIxuH8Danz9LKkyrLZSSMMCGvaOL
AEnmSkxaSpEstKxAkgclTG8+J2lUuW9pACyjg9g6QZ8xayeVAeUPXQMLnic/wXM9ofrAx4ks2cCY
8OWWCeaOdTkSgoKiHaWjwueih12+ub1vS6tC033SN4DoKvg4Lq2wxDIzjgr7MTPKoDZePO+Rld/z
/PW/mZkdT6zEOJgKZjoDYEvyYrpPAx4XRpKuBICluIvR7Ul+A/OzKMRergdUtaWbZpwcKeRQlQDs
pzWgcwS+s2pEJIjt3e2FLfkd2uR4A2CqBYNgM3t5UjHD5/C7gYR9RgML4e4/WfgzInr26bBac1ul
dHK0uy+DfAPW9zO/j0YXGLB88BnM/MyzrUzYpYkvp5TRYGdPDaUrZb0lACUyegJchAWalCs2JDA3
NrIVjXFUmWO/xoOfbNyq0t+Koe6jijv5V8N2nUjnFn/tNJUcSk5USEkbR4yhQlKnWf1WCt1/BC9e
9nZ7A5ZcBnNowFPgMeLiVXfpMvXYmUlPR+OYmvku85kX6aR9JHE9BJSze1mvtl+WnAaXJS4ojHZY
V3031IVyBQAgnAZzHVvZfiI9g+LnNEiKq+iKCMdjGJLW6hR3YAl0tvszzddi4dKWgXMSf7+DQuAV
hzxzfWllbkyO2nCk1Xcj8UIO7O1o3bX9JziJgXb51xa5PB7F3IY7eoLVpCHULfYFy1f2azl/OjMx
q83WfTkoIIzJsfZGhkJYVT1qgsTYO5uASEjpW1uW5b6iiqMRjIFSY6r73fbCJZ+wMVAGwCY6VGi0
XC5Ty0mSJy5Gc7mxURHUIG///FKcRzoEZTk0zNGTmMWpGrqamIod7KNoHvT0VFX3Tb3PmPeZVaCj
6KA+hlbffMA45wLyAolpHwszhGA711eOavoW5+mdjdIOqpao9V1Nj3aiobnoG/vI+JMr30ZQfWaf
iOi4PjBBOsHZITJ0eRBCAqrfNCDMYNYX8tDRlTxrcQUIM8gkkEhcMSqqhDMyxMw+yvSn6O0QmoKR
Ma6sYfG0XaCk4aAYHLNmt7olRirAC4BZZAyMvogkKukm+oRDYUgYb5uJ/+gPMOnsWmriOkXqENtH
J964TGC6LgsY/dXxH7ftTI55deJndqZQdGbH5XWSYujZPqb0LeWbtNlAeD6nfZgNPDC4BAxnrTu+
eERnJme7B9y5WVUIq0e/32Lqyhm3Sbe9varFAwKfM+hmcONcpSm4cDMwEHbwAh0NhUwAVJKa+7Gn
75q1JkOzGFn+tTWHYQDDThX6DvYx1w3I1mWbvny9vZqlDcPdDkE6lHGAxpqdETGQQVTmiA2DcK5V
vUzAdshprxiZovDcE6ZhIPTxQVKFqvWlJzSDKwrmgRzB6EvnWZYuCGPBNmAHRBtbHth9+yvpeLkf
Y30MmHKSMOvpXW4/9qYFfva+sOLQEcx+SnwN5KWki60Qdc9aBJUyKNIrZj436HNvQP+JPlKmmk0O
KgsZxAZKYUhDnF9Kd9PDmHbIxpXKs60aHOcvroPvOGG+Cm1LVZvOFOSFd7QLEsLrPnCr+MlHVshb
HibJTpO7wtXb36ni9ETG7G9i18nXtDTKjd0NZVhxswq8QhX3SKTyoB+rfkuGsQt8XLh7PabFz9v7
uuQeGGWe6OSAIUQJ4XJbzaJ1ZcVz50jlneffobR2+/eXnAPDM2TqgvuYyJz9Pu2MfigtxKIYZZC6
0YAhdg7UbMLbZhaXcWZm+vezOFEYlSkzGz6oi7C1oo6vfLFry5j+/ez3R1LnSUnw+zYuhe7JJqd2
jRl2cuBLBzeArcBcDxJkjELOB8YMbZB9UYDPpDAT9+C3wMKkQI6qEewEhfSG+2zo26jmvb25vXfX
0QgkZrbhQiQegAXQW1+uzWS+zCUKn6cyjTI3pHBszDa1K2NU1ztouJAA9vABI+RdIWTMRlRgACmK
U4d6oQt+/nJ89dOVQsOakZkbADav6wDCFMhwnvLs74HcVWu9koV08XIhM1coPSBHLA6GBC53jvug
+4GJXNHYpqjM+vee+76qnbTk3ChU4hGEiqKHXt3lAREdWK2Ru9bRsbZcfInXQNnXDgA4+dnvk8vf
d6t+yC0XpC2pesB/UDouydbPottutraKWSRIrdEy5bQK5oTlS7sGB74++mkRUEhB1Q+YWXe2iAFQ
VsA1sYhRBihzyvItFZ+IZYBvgMgKj1mA2GYnz2jr94IMgD6MiR0UZCgwb6gi3Uw/kcDh8YbuKKZk
ronvNI5yhQ203NEHUeqLWdjZtutj+mNMkuRV1OMn+Lnw/gUWlAB8CHXrWUUfMguDZKpGdItf7Uez
f//EyZ/9/Mx/TVvqHb4a+2gYgXFP1kAGi46FrACvp6mc780yA2tUfmVblX0E6N6q93RtzGv59zFM
B81gD2SiM8clTsnR/MMVpu4qDcjI5Pcntgck0f//+5P9s7sF8iilrkn8vo0R/0e/WmkfL34YZz8/
81qpS9LX0w3cffNUYOu7Yo0zaMkC+AwRnJDQIpmYJYBIlZp4HPHpce/AjZ3J813L+co3sXQK50Zm
p0xjZSe2CSNOeS/CfPjwzQFY48QpPUmvg1539vNo8cWp53D7aHrPpHpoSKiszcfPeXoagw8Z6ATY
ujxnveGgQO09G3WGAzLM6jMrQM0Hcy4ITcB1XP58DO4jwFy5c9TLSGVvWfU0Dp/Isia+CETZaSp/
DnyAuIStDAvJInSyuq0lvXrT93W1v71PS9eRhz4WACJg/ryCpaBWxzD/5IOmLIHOgWaljyC+2+lJ
+wCEbfQJW0DLoQiOLhbq+pebZg4K+ofA0x21zqtD0Amzu8yI691YdECFETM1T7cNXn8ryPJA7QbK
MALenbmST2EPngE1ERuEcuhOpRvXoRvUzm4buf5WLo3MIspYMEzrFTBC6x1jYeJt/9vvz0KKl3Fm
xtPv6/909Ze8+XL75xd4Daa/HwAReLKOXZq5su0UAhtIcWFAp63SrbAXWhDXLjotjXxgvbnDLawH
ECTyQ6Mrf2rjGqrs2gdhGV7mOYCMX8/8g4ZNa2nvWEe95gcTnZ9AZWxbl+xLLOSH4wLw8BC6QIeM
QBvTmoXPPsshmTNK8yibQ+bt1/KuJY8DzAIhB15+TSUGoYbUYmllHQezD6FREtHE2PrjWtP+ulIz
ofr/Z2Y+YpcxHdSlI0cSqRXS3Qk7ZkezN8qvQ1qSY5KRHNDJQmaHseIKeghD+nbba5acHjzBGNNA
EMeXOvuUG6alYHsD7CdGCb8cwrJRK8FizcIsxey0LkWzwDWP6avK9gU5/LcFzPKMWP7/AuhIg4GH
RblGJj550vyJeb5Fs7hQceDS9dEB4I+kYSG2RoNqx976AVn1D98U8Abkyd7EVjg9XC7jKldVnpYd
HrO2/9M7pMb321u10FLC76O8iYYsSIevMRwMFc4/vMYxeW3lV/DXgvcCJKyBk7CQKYWhvDHIAN6h
qBN2xrZ10uCJfrw5h7/iD8gfFF0TU87lKpmylahT1PHGX6WF98bL7VUu+Rvq0CjigukHY/KzTUx8
kbG4Le3joB81+s34OBQPjeVpagUwVuQ984Qk7xuXNsgnjj1abiDyWfHnKWWaeRtInQB6t70pbZ4z
VlbChtqwC8nfDKW3wvw57rXvGLEKCgs6ct1a63chzIGOHJwBiNYoZM1zE60u7YLkUL1JRBzxeFd6
fNvH2sf9GluF1vKUYiHbnQUZXXELU8qQ6DBBA4uOcv/xRhA4j9DcQLhGtROXz6VLidQweVtp7MTE
119KvN72qIVNmsovuFOhgQvq1FmWKwEsNvNSlSeULEgXleZ3v1sxseC0FyZmd3fFGE3sHibsrYYb
oF4pIy2EMDzBJ+AwPBcP1tkBeLIEM77XspOXdQfoloSWcUQtBi2XUB9X0pw1W7N4XwwZNGP1jp20
dJMRLCfUfrhQhjU/ke9cLGoW+Q3QJWuGlOzUVr/wSQUNBppN8Zip5M7BCFRSAFXaKT6BGYOm89eI
1ReODGwS+GimKjDG4+ZhbFCY5UgadnLtZx64a5W/pXTu4vdnXjdYlFVc1uyki60dvxHvwRagLttP
ApMyPXBrY2ePVrLy7l1cFQZ9/sBnkBXMHBHvVeA/MZpySvs7vnHFys8vOscEmidAsKLuMH1qZ692
38jMltCSnaj22DkjmtOvtAVNBjQqh+TD4C+M26AuA0QxepJg8r+0VVeG4EkBwjU2hDogsXbarsS1
hcCAWxQlRqSfaA/PpyjqGkD3bPDwIYFFzJCPNapomvX+4ejjoFIy9W8mUSxrtoxCr7seKnLFKe1C
aoR5Fo1rV9rSOs5NTE5xdio8s2tFQf17Ag1sRPs3KH/U6BHdXsfC4+BiHbOjz4VeMsGwjriIbC8A
DNtutkiub1tZcrDzpUx/xdlShMeGPFZWASXsNqzyv5vBR0/pV0Z3jrdyMItf6LmtWQTQlS+4lsGW
NwrMPOkbDbhoKPUEquO/01Ztpdf+IImIEl8dtQJjSv9trbMI4YJ/yreoU5xUk4U5Kni1fOD1LhF7
i64E9cXDsyzP9SaVDzQSL7e1yDCoS3oc3mABtm0+1W7YG1vbWTGzFH3ASP7/Zua5G0NHykALB46Y
ksCnIpBkBVa16OpnbZuZF2ZES1kqCPZs+C7BbaW8n2RtxH7JMdC1AbgXUuxgcpiTotWFWda54FgG
OqEgiqjiO5ncl2hSts5Px32X+l7TIz3d3PaH6RBmqeOF2dnNSwuNunECsw2AlSM2EK3QISQq6NuN
JJibW8seF7wCmSoSo+kBiQA1C0257ecGagr5iRQRXBA4fjqGzprq6UJGfGFlFp2kx7MmVk5+QseA
qINrHZr+R+3zKANVVDP+vL2JCw4Ca1NZC+Qh/hVMq3OdWlRUy08l+cfQ34zqqa9WLqY1E7NzKvvK
KOwKJqp622a/KNvoa6J4i65wtorZyQAF2LDCRUsPGe3eKL9b9KsPBQ7e/W2X3wp6V8YrF/vammaH
NCivwxAoLU565W44/9E0h1LvVwLeohFoegGfNzWT5qwSmtF1KvYGfLz2fRnvOlSzSvczCzmzMVsI
K5oml+2Ivm4RYoxLVhGEoj7uYngJIXkFfwgWMgumpZFnHkAY+WlIX4oSfDhf+o9jZVACxtsXY3Yo
PV9B+sF2RiAe1uYnXwNJxIGIfdU9x8Ma6mchXrvAMuKtjSrcNNx8eS1oedIB49LlJ7sLRbdn+ssn
durs96cAdHab5z6f5hKn3x++dem7Vv325IexZdipMxOzSzwjrLd7qnI8hiLaPrEs+gSH/6WJ2T3t
NNCgqFifn8Zmk/hGYOYHma3F4oVvY6L8RQMABdjrbqTpKIMBTSJOpQeaLqVH3LsXZK1GvmQFjR5v
IgXB2Mr8ZmNO6ySx3YiTIe+EsbfEQaUrH+DCpYL7/0+x3wSacD5f22kxh+RBU8N1u8i09jnmsers
71TtbvvWoh0fvVsMAE0wrNnBp1ovhqrEcJHl14FUfuBlLbQ1VNBof922tLRpkKRDbR4cZx6kHC+9
GJ1cRuNWr0+izCNOf2QY6JElWQmOSxALEP7+a2YW88VQEi+VPRZk8CilFDDJCmQ4XZiYm1y1e5Z6
QS/MQIlv/219s5Cpaq0flTbWp2LMw955YhYJyrU67+ImgowODGi4la9UnVxhJ0414rjqbrjrsn43
Dm9x/eFu4CSxgm7gpBMKvphZZLak5J7lyPpUfdV1POpPMVCatzdrIWSC7RBlw+lVivRi5nZAqpj+
4MK9+1wdfLuIMEO5kl+smZjFG2RLZpv5MGEwMLYnw98E2Lvbq1g4DfQZfTTfcYUBzj7ztTEjLfN4
Kk6KFvu6YU9Eia3lrVUj/lQ7ZynthZ2ZaxUFAdoQCfupKHJ1hxGWv+vOBbFbxcyH3M2MA+AxJASK
zd0ou4+DPHa9R2m5v81Ot08i0e09T/vubUzAk0q1EuKEwqKb3nF/a5y2UKKBDkWt8+7eGllxqK3k
N21RMxot7dURwgobk5ZhM3hfs65DTHWtL6NOzZ0mXH/PfS1+HSudPHpJWny1jDILncYnQW8rjM4p
koVmC54cV8RxYNR6hvd764elP1b71CnrrUjLHhRcnrVXTIwYW7WHEIlBsicONyPUsCuoSmTpa0Xz
5jAyoodpb1hffauQG/CIuK/AITaAU+ntt06UbRg7TrtJ0trHv/r6cwpi83vP4OCf94zkm68nDkZe
VZ8HFgY4MbYx/deEWsWmyjZpdQdds/wOk3o2eKz89rmurPIuLwQYPKChFAwuRQ1lINouyx09dFWd
RaokIBEsBIhtWsvb3PaxhQCNL9D30BFBZRp0jZdh0xByqLhIq5NbvXf5czMOgcCraS1VXjMzi84D
B112zpJqup0ZC9L8McUYTbW9vZg/ZZq5J+NhgVwJSMVJqPpyNSpNEg1eUp2YNbr72MohHIhGeViK
kga2OWi70c60iIgS4NxOZIFHBhYMmWPcSaeWJypZtjdlmz0wsI2GbaqP94Mj880IxZMXyUwaDty0
wkzpwDuabR2RRBZh5TXD2yBtf1dm/RgQIXCSgv/gMvvdtSXd9YPfbjQd3IyJ8JKw9m0R6Tak8bhC
sxFNCC8oGClDA0+mwCD9yYqlCsqy9oKGdenHC9UAlCCFQaFrIteYDuss4ata5XmYyy1PrP9O2wMk
+zateLDSaovpnJU0fGEKFybOjM2OxPOZTnxovp4s9b3R7mNQBuba13KYHP6t8p91u9o21j+d7m7B
s0aTFZdYcrxz87MwPZAKbKIxzPeAMJl7vMqKPBr7lctg0Qr4AqC0iW7SFVajL6pYFL1XnsYCw2Gh
wXd5G9juyre6dB9MqtHoIEHa9mrQE4StCRlauzw1bANiSV9sq4+rB+O0zkzMtmscK89qPac8pe5b
3r377srdv7RRHjwOY9DQILkSIUlz3qCP1FQnO3u2hp0ZjsOupit0U5NLzaMA+noAAwFLglfsLKb5
aZFABAWL4N5zN97HUCal1dcieR26NfHoaT/mpvAAhMw2rkVMWc6822qJWVq5j/A5lUCrJBr016S/
a9SvSu6Z/X0lvk1/+ZU5kFKg1I764BU9ohizHOwX8OYill3g9JygXF3a9R5/Gw+KAfMFqQ2usLEs
0+1gek1keF6/Y/3ggBhKK/a+5hkBKO6zrdez9M4x22Kb214RAtpbhFrKUb7qXYe/CCHVm+GMyYZS
331qbFG+6I14BWtXDrkd+dNWRfvKisx9LR2HRkiLh8NgAKSd2U0JyY3Kq6I28ftfdUZlWOoi3ikn
boJBdlVQ87F8ZaRv1t7KS0d/njJNn9BZaHOSko5+iVRG0N8l/nbQXukgVef9IfXXHoNLZw9CdZTl
4M0TePzSVuI2hi5ozE8EkDxHnYT2zQQ8AuRIB+o/GB/nBYS4BaA4mMwyF6gxuW+NGVrl1YnWeEQb
2ROVawRqCzktTADfBi5FvNevUMRjAdFWN+enXowdJoyotpUl9aIVL15wYtRlJoIqRAIQCF/uG62z
KsOMS3WqDzR5wFb9t5+fhTDVpAkfMg0/b/948Muft399KYChIYkQjIGRqR5z+cenmaG1egs1iqSR
EFdzKxaAxr0Oqlh7QPV+ZauW3BmCqPjiwSGGUDZzZwvZc6b1KaxVFMXmfV4ngdTxYKKhJtd6rcvG
wBIKRIQLzPXsuWFlpdkUdcFPpTgUxZuNukbiY+pU1EHjrep7TQiReSgDgu1/1maPDs0bEk9zYK0H
b0waj0GiRdJ798Qpcb4I9p7oTdCxH7dPb+mTBWXBVFqZDm8+rmCkPRh6eoRrq4R2XXeoWxbElhbK
YZ8NO+asZT9LN/ZZdj1/6qqYuKOhYtzYCKSaehhi4JvWGF1WjMwBTTKpZasNMJI2+r2V0EOvGY8i
Htfm3K6iA2BEmMTSDRRzcPnMnwpS6RJ5d8WPwv7LKn5W+cvtw7n6tKbfx7UGT8ezHcQtl58W5r1G
6DoQfnRHGVbtS0a+FmLj0bU7e83OLP6A3ZBmeWzwY2ywTea2O9Hexx6uuJUu2JWz/VkPpjGAq55U
cWffk0abHCosDj/mDlpSYTPuIWDI6TetCscPywrObM2+JoNlpp9U2DvMsm05GyPUcw9d4320IjEz
M4tH5ciZl+HdfNTincfBXlZGkq5BAa/8GUawXxZaQ2AggL9d+gFAdbbeWD4H+XcddT6SBymRJK7R
qF+Fu8kM3j+oS4Mi7aoMhU5K7Fl5Bi1hhwd5++ylKFLe1Qq4Hff1456NARYgsxxIIlxlva4DaFNs
F+IInrQE0O38UKZaQDv/gFT1dNvWktchTcDECYD212Pc+N9TnokSywK9EY96tklYYIptB+HubOUh
uRQRQP6PWeuJqh2PvMuTUg4VnZXk4ujJN12AcNTc3l7M0hmdG5i59ZiCLG+MqTgOjRZ53b1B3y1w
HkD40dz9N0szz0bxqNJjHdtmf8n7iKOeW23j9jAOK66wuCIADiFCjyIoLqLLLRNxp1iiUnFMzBoQ
o17fZ0UM2qHyOFrk3h/TFXtLwc52bfBp/SGin+crmpMWetVhXan5q9R/GXoVyPankfy6vX1XXoeS
8TQXQQAVRy9snjkKCaS6jWb8cTS8BxdxDtRuIBb+0sftLi20e2p64W2L4LnHVl1kELDpThIIAEu4
mEabeR/Ep9TIsb4joYOxNWrHCKsGvYzKccGc3SXORivKJEzbuDzEykWZRtXVN4/F3X1PexppYHu8
A9tdtrVYMkadlWH6L7ea0PQLukU5V4a13uFf/Q6UEaUbWU3xLU96MJmljgZpWK8DJa5mYsqOki8d
d5NNMzYy8OK633RWL+4KB636QULdpx2UgfdP5wSjTMsHNWrahmRZ+yQpc98LvdA2FLywSkoSpnB0
nm8bPMgaT0Je+0s1PBh9/lJX7uFbuhlT5+C5IixetINW9CdHI4esI8UGQibjho8dKHyNqbDeY8Ci
JTYLM50Dq4DNhTQe/l4fmtpBQyBv29bNi86H37Sr2yBmjQgpV3pASGGEKauawNU8c0cVU2E39m+m
pslIE6YTMb/h26YbW6wMhFaZrO2w0u3mYKE8kZejs8200Qsr2YBhro37UDeS364sIN2rymKjVRIt
WWZqIQOvJ6gy4nqrdYAWkgH/YLcajZpUVYEyazPgHBno4LBiX+n+7ypzykAwZW3NgWO61bPSQ08h
xlcnsQUhNZMEIm5BwVwYasf7ot7qlkqDlGQkHGxMwuodRnY0kdmBV0IjkLdjHJg2VkidioS5UxRR
iT/5L3xV6V3LOtC0tn67zUxTe0anIU2C2Bu/6XpG00DLnGHX+LIGuMDp7n2oXuITc8yA0tHaU1U3
G0BYoFlQFTQ7NsL8pQZbf/ekLQ+Cgisi7dH+HgxzTRHmz2TG7ONAhosbVMfQNkxMH+zZQ3iMCx53
GEA5pk39YA8iADv6iXfvje08QMotoJV24o5579In7kI9gu1kLF+U2Ok6yOj6YoOMImAOhQfEj6z2
I9qglgrm8zIFJTXPglHlUU+TAGXqwBveW/Z3b+hBbw3hiDBT3vEu2bReESAXTfKnpLcR6IrAil8T
0W1i8UxSaKw3uwwvdG7ZL8bQ7G8HiKtICzUnwK3RGsdELOCJs5JzqYqsHulQHhv+tyllyLpyE48/
k/RJW+XIuUpZZrZm95QrIU5luH15xCQYAQpS4ZNQH+bDmhmZXVGpZoFjoYKRxv7mFl8a9/32hk1/
5JXLnG3YLP/WpZEh3OH30QoK2uyHv3b3rRmYTuzMJ52UNTEB58IxRXAawTsR3V7A1V0326CZz9sW
dDzcDgsYaiQLLxVUX+vXxl7xq7WznpV9ihLiCa3Cl9W6ccglDyBVFDXaSp1hxcqfPvTZXvFy7B2m
YS25CBvx0omvsbWSva1s1x+A3ZkJU9ro0I0wIf4xvCCvHrQ2ImvzeGtGZl+h5+aVXSiceREHmbk1
sueiDp0Ps1xenvxVp5SVUJft2/KotaFNQ6sKoNty27mu53pmNmbnLnzW2inVy2M1EBlKsCsGaqJi
a30ENEMA3wBoArhDXZ1hBlizowpDu0FixGVEKfuJMc9fcaHe0ZdeCwzXPRZkQsjCXXRSwEKD6t3l
h9UJsDySwcmPrhIHT96TZNsnDyizhSVg31W5beq/7Pqtpw+svXeGdqXevvRdg7FWx9zoNMU3L+hV
HmjKuoawY+weWzMLOsi63d78NQuzL7vNB1SIOkjjFGZUj6H8MF4AZ3u+gtnZIjUCpzLoTKBU3EXj
qAVGtbu9gqXv4MzCnCxx8CpZSFNnx4TcpeheixQiIroZgRxmJQouRY5zS7MXRqPMbjCBuMK047ip
iLOxbChfkzWY4PKC8Ep3cc26xnyEiuqesDvHZMe22YrulNh7CjKYNUmURSsoeWNuB7KFV3z2essk
+KLd4kghuEKqH/XwUul/t+rl9uks+hfGS6DsCsE+KHJefkDKLXuZY+bjOP6l0bAbPuO+oLHAAwmy
YJY1mT+LtFacNM0IJPmxTb7Q8gnOuGJg6czPs71ZANCt3qj9WOJm9Xe9B72YjV6vOPCiCXDMYroJ
5G1XNQw0JkhcpkZ57NPQq0JtCCr9E54L8Sigcwjqs1cMdMziHnd93KxJ/DSyEzffa7LSf1w66HMT
s0AySF1peTelxVmUA1WxNi2wuEvwVDQG0H28qoiwakxby0/KI6hDgz7mgeVLBJO1NtfiMoBERLBF
KfaqwymF1eauRssjMK4bPhxMp1y57v5QK11lg2cmZp9E0yYo+7RZeUS5yoma2lEHr7GsoCayjYD2
SXemKt/6Et+LHHn/CD56trdV30SE1pAbUNQLRiP97ualH4w2KiqiSQF4KJIiHDMD+t1iyDZ4wjsb
twdgZ/BiFbk9BNWh74s3luF+mCxlusDPVjSrFwwYNs9gHRd4jbNpnttmpeC7ePggGQGqAv1liJFd
fuZulxdD7nrsSO0fUoHvvzropFg5mOWj/5+ReWLYAZcCShMYGY3cCBwNw4WJ1X3KyKQXjFk0fIiz
eFLWLfKJKi1RROyCZx18E7fj7fT/v3auf39/9hnSOJaUNzk+E3yD5W7wtnHUt3fG+20zy3v1r5nZ
gehm3FdtgmW07GdMH2z/n9u//0eR68Y6vNkYdJlXvVANhknzuLrHRHSUW+NmNOkLE0ZkD8UGVLR3
eay7IRmHTeqgdGRVm9t/xLLX/W+R84qia7ayjTkoDQrxDPV6JKVvvb3WrlvcSTCwoRyP2jx4Jy5d
O06APFVOWYKGCQUxvNlNe01IZHEdZyamVOD8kixygtBcl0cddaAB+KDYvUOMW/G8NSszz3Zp2kne
YSHgywpBmhFCuxDCGNvbZ7K2XTP/JomyY5JybNcYIXHpP6zJOYWys72aObYPeRJIclTlsRy+5X6B
auOdX73ma7KOS9nXmZk5+VbpMUR2aIwcc1RNhooEYwIicfJzMD/xgjg3NMtZ0QLQRG9hPbUZ4zSy
BzFqv24fycrB27P7LIsBgGw41lIbfNPlSFcBrWTUW0EfLJuZJK/BXzClMZdezGBmwrWUR6N6HEH6
UJBXI1tp8Swfy782Ju87+1KcvJdmPIry2BEnoPJR09wwKRQEntYgLst+/K+labVnljLpJFylWE08
vlNd+yZHlD9vn8uaidlnn7h+rbQWJio19oFW8xdZufvbNqbP4SpM+/8uY/Y5lobyC8uBDWgXvCX1
0XT7zWC9oxAP4b7Qp2loriECl/0A6HbM7AG9PY/Kqh05aRLccGAhbskWZEHF79uLWrMwc+hEH7NG
GYhkQAMOf6f1Vq5xai35GUH9GGB5F0QZc4BTXA5JlRN8lbmxi0HYTLInv9wkUK26vZJlOxPLH0R7
0EKaxWTu98n/sfcly5UiabqvUpZ7op0Zb+uqBXAmTSGFpojYYJJC4YC74+A4OPBOd3UfoV/sfkRG
dkkn1aGbtWuz3pRFlqTDAXz6v/8baNQkuBN0T4ZBZiYaYX171v7lKBEsmx4cJv640NE46ALHDGEb
YVkmZzrus2Zm/8LB6eUVjhbmaQa6gsBFbC/hCRKhxHuBa2+99BeffwwjFJpYr4Ht36WJn4h373en
enxnsqwP4XiyvLzE0VrsVa5s0ZTCnFfbUY5gM9OzHpvY4HxB6Zx1w7dfv/23FgAPbi9oUq7RoMnR
ArCgdzHG6NFdjuN9iACToHmHNfnWYRNnctjhwPgdpj9Hw4uOxqkklQqRheBphbuxfChHng/0sQF7
69c38+bDQ28XTHrEJ4Cm+3rBtBbR63WIKtmLT+s+D6vUeWA7/8Hz3lHUvfnUXlxo/fmLldmv6tbW
Hi6UaPA502nZ/As3EsFEHT0k989UQHRnuoWqSF4iUSAvfJaJ9rJpHufYZo7dO+Xdry/35u3AHwfU
M3A+QP14fTvoXXNXNRSgFfp97DYW3379+W+OgReffzTIuIxgCd+sh2R0rpwM576Jbnn3sX0vtubN
CfriQkeDLRig369C3Iiq5lSxT8RpUvUegf+9ixytY16VII48xkX0rG8ReHaBaMnMReTPrx/aW9sm
MAb4Ga5pe8j8ef1SCgTRup0vgd3P9Zajzaq+kUVuu1ghKktmfdhsZl68c9E3N4MXFz16U2VUa+2N
68ZJYfor85nlrd/kod/nv767Nx8iJJCIe0cUGv739d1pSsdiXEe4cS/CHk3BXTW8M0nfvBeoHwFc
IvXkT0zXKTDKtMSVlw0aAwU9051JK/kxSW5+fStvzp4X1zkaDzSqcfxTs7xsneyet+88qLc/HdrN
EP6WYDsfDQPC5mJI2IBP79yzKZhvnGR+5/z/5ruAG84flzh66bYCTbIrDUCNz155HZqzOnrnVbx3
haN5Sca5C5cWV+DsChkX43CWFO9gi29fAncB8hXst475KENcV4FyRnk50kdS31mIv8z9v/Ki/3mJ
9VW9WPURPwiesWvlpXVPuHxox3cQrLdmPESZAYmQoAh+7NGZ0imJiBKGg/JsyCHqbTovNKfu3Rx+
VxYuchfh8K+Usi8veTQNgYs7pvZQ9lesOxsNz6MFNkWJe6Kn+vbXT++tF4TTLChDmI9gsh4dzphy
DXSNCw5nFagl3YPf+yl6nr++yFuzBVpnAm7Syvs8BgETv5+jXuERJmC4kzY6sKR575Tx5jXQ6gPv
DhJxhO++HgYRGwYuoDi65Km37N5l3b318Qh4g8ntam3wp8xAI0cPlV8pL0N6Ew4fvXcm+1sfv8JI
yOSA4yMOZK+//SiTEaI4zJNepHJK+XvNkPc+/2gxcaZW1IJhNQzFNmlS0IX+2htGUgDycVDc0xhm
7u6x0hynSLcvI2vOYSeaxsmjGt/zmDneN46vcDQn/BpezG47mXNu96S9iOitPuPvBcS5x88JV0Gx
BZUHXoIHIv7RQX9y6Ex9W5nzzrofvZZt54LduH6zE/xBsuukrC8FXeF498Rx7kL/C+heZTpI/s6O
/ycUdf0iAc7/+DLojXnHgYKi6pU7xclwXnT0ShL6YJpiSHlVBOnA6x1iIQ5TEOzh3reLO/Lol7xE
tn30Xjz38eL342ugUocvG74PlvDX4zLpaQcKD76Gi1QdGtPd2AdlbmZ7O7UlqEucBJsklGXqL8jU
/fWY+mFo+bLqwmRY/VYo2LQBXQV4ry/OYFoMA4VBny/gLO+KcZAncd/A7CyZs7gqdk7k3MF7Pzlv
5/6kqMOv2h+fA6a/udNwOzIwmipaXJOkgqDBk+SicI3eajSdN8VsPwkEvuYC8TRg6i25rpxDGUIq
Nk1bFS8nPl0usJ1lcV/kYqjQfJma3RCZ9R8mDWZ62i1KpYhjfIbHw1k4unUO7XudJazaLm24q0C4
HDn6aX3HtqQmB+phqyDDtfTiMnNi8cjcgb/zyP48fHEYwckKVNoIgdDHBi90KBY/WYQ+7+8kO/HZ
75LOf3ua/p09q8vfn33/j//Afz/B1ldXrDRH//mPr8+Nrpr/WP/mv37n9V/847x60qpX383xb736
I3zwzwvnD+bh1X9sGlOZ+Wp41vOn534Q5scF8BXX3/z//eHfnn98ys3cPv/9tyc1NGb9NFap5ref
Pzp8+/tv7krQ/reXn//zhxcPEn938Z//hz3rP/3B80Nv8LfhB4BZETxtIwRir7Y3v/3NPq8/IR+Q
R/ZDQ56svhE+3LF++1ujtCn//pvnf4ANGFr3IKWgo4tZ/tvfejWsP3LdDwiUgbIJ7WQ0y9bUpD++
2auX88+X9bcGZ0xVNab/+28w4MYE+ecEgqfyaoiNhRm+LOALhMe7SqW7GScItSmY8MZTWS/KB313
4QIO3Tr85vkJzDr6Ab2YvdPOYweucGfIib+eqHaoDtwlK/k488vCoaM4KWCBGnwrkxkCAZv4zgWp
y4XvihrMrBzc3uJetJBWgpc6NU9Iji0f+6lOzqlpwKUaQtGWcCno/BM4kij2aD23ZWeO5y4niWfU
DvhLsRVNMcanM2mI2EKKQiabU6njJdxQwmt6mHXQ6vPZ6LHfh1VvbnWjAYwJXWiZwt+xQ6upL7nM
QtaUy3eQoef4LBpnN/U4r9t9UkdxvWlBF2KbKarhH5LXogzIbgZLQaddGI7kuekE7ZrtQMUYJGkz
KGSspyCFUay3c2z8jamLqfgKfhHouCKcff8iUoPvZliiVk6GjErIW5ZR+z6oomHxbRjUcN/x2c5p
B+VTB/O3hmyHEWUqbEtAy5tjZnlGujlgORlseckHVJK5PzjtGdLNKp1PENBr0AOrosgNIYinKlTv
5rpuvU+tnuXWMBacFhEpqszM4vPsohpOlUPrCzM7Ccn8OZJPalzl/2ZqymuQlUFmnTgFQRXFZS6D
sP4qfdbWCN+iQ5W7Cs27lLRaH4rO6UDgol4Jm4iZ4PTgghx0wUXZwwwNOYZIZa+HLzBGNX02JsvH
3istrF/MtKuU52916UWfKsTwPOEY2sMusLOVm3K3+Twbt9wvmF9NLqd4uYMXfvitCTl1M5BqI7Wp
EuKIrR9gsczcukC6vVt619IfRph8OUotxd56DM8qsgUOynAmY+oGaQB+m4fQwA9fWacnfgabBZuc
NchAgMH0EEYzeioLi3r/wcIUFNZIQMr65aJdSj5vNdxYYEhQRXixjreAc455wdUWChx1s8xhfRp0
YP+GPDob1XS+UPN9UG2TUlgBo9XYibQU1YGNYs4apwBXugqHnHTUbKZkOBO9JfC5EM1jHeqbWWu9
SRgj+dASkKKx5z9Z3XY58pdZSrtapTAfC/fcLslWh9OOeS3QrVKM+5pNS9aWzp0R5I4jNW2nAtNv
F8t5KuZW7Eg3nE0tLDLgWb81uOf9LNqd18d3BfE3Cjy4PoFJPw4fNOVIVUsRcD9t+EJgXtl8Xubo
sYvEaaWizTJFbBvYIHleRPANzihpnRSXzrx4141GJzewS59WimPuF3JTtJ6X+zM2w7kuRS5s/I2R
qk+juYDQ2rMsjyaS87Dtdsngfly6qYba0ekzNUH8vBhbPY5436dTQXfIQT+jfYdBY0PvvlHs3ih2
Qin7GnTxta2DEkm+AkbVpsi7AHGwozOAvV2zL20pr0ARPCz16O9rt9aZGPTJEos2M63zkZUF2Fni
vmTop0Lr0OQuJTBF8Uhxy10ZfUJj7DZs7RdHmo8W/kK8N6cEoMI+VMP5VCh5i1W9y5LBqO9R7Tpb
ZRXLvCrEYjHF03xi2+hTbSEHEOOoNiWD3lyzzqZCDGOmReBtvEVOdVo1IWSdaF2kbTTCmXaCvbtu
BeTokYLPnDe0+1qYr36lx20dRt+SWvPzbiHioqH6kjWjzd3RBz+viIBK6xFPJEY3eg775II00G+2
Q/hJ9+69sGRbK5+ktIR1oqFmX9cQtPoqPPSEbuqp+FJGwWNDO5G1NSW5CKZ7MxUG64QutgyBTZvI
78vzpuJZhxCyDZjm9Z6NY5s6IXxjdKdPwrYP8BT8c7+i+pR1Xn0yxA5P49JrNxEfTxMEUMRDD1ym
xhLSVmU+xMsT2p2fpBt2J9Eo9M7G9rOAg+61Vv6UCTt1uSWiyyuzugoWZu+543SRwO8yRwwrQ3Qp
ySu/OzNTsDGeVJueO/WXCskTMNZ5lHYIbkYbfBSyz5UZcG7zMEzrzqXwpqqSvDRjuw+tvu2n4ZuM
1DnObadNC7Z6Nw93Uvlf+sSBcmMpnIvJzDECxYXIjNNeAdec0sqbbg3BwRH1xAmxy7laF3ordoDw
YXzRz9nCozhFLHiUirjYVUEALwxX7aOy3xo1jlngq50KaS5mB6Ozc4DFjN8UkScz6y58tzv0C3EO
YxNcYX2TF/GCezaJqaC1QbszDNtvczPdhqT57vXzSRSUmxkWxPmkFLp5M91pdxbbpXGuBBlZivYi
5vrkHGQXQJMA44JytBvQJaZMKssyUFrBFxYizsqle1JqvpQC9DbWmqeSVDNWfCpOA5yY08R20E71
3pYT9mkZqJ/HPYQwI/3mTMtHuM8FV6oOTyIbn0MEVS8aQqBENnts7VAZ4lQusNw1JDTdd2IIvzEK
gzHtmECKCLSABG+AIhBy66ulFqmKiaOeJncyAbaUGKmEtDSLexeUct4WLDauSUvXw5ja9sp001Ps
66WvEMfnubrZLGjiLOmaCDG0OV2SVTTj2kQk8U0ycG7PjOzqAwp06YTQVw5hFV15iVTwFCEOdhz1
3XMHiNsPHZYMb9kMAponkhU9UhOzqkQsNSyMfeg3oETsrXdauZYtXwMCO6F4U+gGAM4O5otUeDu/
cWxY7wpfeSgrYNMHF54SGNOe6mD0bvHyPDVezMwhJ2Qu6eUEYthV31fksSOYR3mLvcLLcH4Iy+la
xyEI5fvYKSMvlXL0t53uEHl2z20D8qnP+ORCoxJgDF0JFB+es1GOb4k5BLVifYfZHYfOJlpqWbe5
Q4KWyc8wkfJJnih1C6zWCudjRXTVu4ch4eTL1Ag7Gli9mSRbsPGFXrPAr3IegqCbzqDhSWTmF1VX
Bp+gwynyqgpXUAOs1a7etYKHSJJHjHe/82i9cHSaqSuGXBS+ns+lR4YOiZ9wKpVdLiTy7vF4/aUJ
/bQo29jdJMoHehRy6YcQg4kY6wJfsNFclIXW/WVfEAR5Co3T9RVEWtCu+j2i5SfDapExmvTVF8AV
Xw02gurWZb2Krye3NuwAXLxVj1WAgbrBEepSI1MG+8niFbHeFtqw87J30PmRFMbYsCGuFltKntZl
i+yMXT+aDhkWnmAmShsdFsPzaMlcXVqeTOazUXKSh2IkU5GXHY5l2TThoQdBVfHcUWJabhIGRel2
7B1bf1wSX8zJptI6ibdQ549pU41FueNW1k1ax2M93TfS6z8hnBi+z6yPXL2JIDb00mqkXXBRjlOJ
8lTMMKxrJgHpm6G16U984UT7goou3pUFylJM78DNSxyZ5erdhQ10cals0rGgsNQrcaLJMdOlRMOB
OoanDpIQWJ92TW86Cf8o5ZbzRz2zJt4WRHJxcNvGC+5KCwJW2iBtCsaDcunpZopLpfDQxgTWX/7S
pVZVAuvrAhmSdiL9GW4Pq9YNjbs+4eJEGq/fDvAz2+mpXe69wm+/DAKZfrCxVELTajP1obezvC4a
+LiwPm8nOeR+OZkDrfswQ3XgnE00Voco4sEZHwe7X4LJHpw+7j4pgdUuBMsiTPve5gaP+yRalvhs
mRJvHwvo3EiCZQt36UDbCMlerCN4Z6qi5/sIktXTBNZup4lAaz4uBAzFq0jd9MIxWU/gHZOoNjh3
xlY8mDoeTurSqe/qKSYQlDD9vZk7nBJjnPGfRUGi7/B+mXhKYs95TNDsB60As/xiikS9gZUelGkJ
H3LFkg6aTpUMOPcg4KCMZb3tAIk+JRVvaRpNBUvrQl9FPs5ZwpWP2FYeW2R/p6ixi8xRXXLZuRF/
RMkKiqx2DCxpeL2fQGuE4Ry2yoOuyLQNy/nRUaE9aC7nfahpXWWQLrLMGaZ6UzGsiw7jK4oL4fHc
jQkUlc1n7DoiC+ap/RzM0LlRDrmJbIvyriVyyhNhTunQm9wXpE4Nb1GdxEMEx6YBy03ajP54T5FT
neu5ivMSFVSWzFGwnzrz3CeAUPoQhmzWdpcSMOkZqzDqF+vHGU+wlfMFqb6uhLAGnmHUg1ivC26n
argtLKSQNQmcTSKjLaRQDR7jGG0YWlAnLuzR07qrqiep1zo2lupcwiQ3dQegObzuxXXHNEpHKPhS
G4ztPe4EJ9SZDsi5kuOMQrKODjGy3C6s7NvDgNAr3PgIEydvnhDrFhu+/QE//ERCXlX5/wWvHEMw
/y2+8gqT+dg+N9dGPz+b84f2fwISszJFf4HEPAx6eAXErL//E4iJog8r9A/XKeAqUbK2yn8HYmAN
/OGHGTEIR0DvkxVn/YnDOORDCNNSWJGsYZp+grRb9Ax+IjHrD1cXbrgABmiKINUzjP4KFvNDU/5P
KAYoEMxDgYtDTQE/ImBzR30WWHyIsupUcYk8hyD3ynrEuvOIPKJ532LB8UH0TE3Il0wnDJTZZ+10
Nw5ZxjwAXZIKWCMyq8v7cE4XQZdDpeBoRYqYZcP4hDy1x/8dZWb+gfetqt//fpSdPfzt0/PQVP/5
f1+jhOtf/T7WwvADxLOwegmhvYHJ2doi+H2s4SfgaWHEwQUZXnRxhBbGH2PNIx8AEK4tfB/lNLIr
Xww1z/0A3wOgdD4CCAKE4fp/ZaT98HN8MdJAtA8iWKGBOgrnvdj3Voz4RT/USxYT1etK2sRQtl/E
lluVJVMDt4hxAkd/68+Oi+R3JP8UWTCCCoRz+OzYUxepIgAgmmjpNn6Bk9nOAbzRpsXS0P7gwoDT
ZmNnanESu06LuEVjCuBK1C6fMI1EnPeYbYh2B9pz2ejYafKhpA2aBC7okilWZ/2NBTX1M9kN/qei
X2rgNUg61VkvKMqGyg79PmDWH7LRbz/3Q6SemFPFj0Gj1be/PsD/py2QIIT9auhePzfP7EG8XCJ/
/MXvwxYJIB/QFIAAY3V4QSN7HZ2/j1vHjT/8WJcwalb0GUKd/xq4bgREGvqmJAYqjaHpYR78AVZ7
HyBwWpfICMIeZHn9pWG7tmf/OWrDNT0ZMwAqM4Qor96B+AovR60qmmqaZXEVVY77OdK+uB1wBNYZ
IC0WZStu96gm1M4vntDPzfQlRP66X/L7VWFGBKB8lbmhc/n6qnHCgGU39GrEmg15jqyuu5lV73Ag
3rwIjNGA6K8Gb8nRrXVeAX9Tk1xxFgSf51j3N5x1IEL++lZe90d/vxXoa4i/erAn5FieMiRFp2GF
ewXzCBQBiceCqwChW/B9h58KaeJ3CISvWws/L+diyULrA4vMcafJi23ZV2N8FUpweMjkX6+2/xcd
lpx37uutp4fWyh8X8jEHXg6MqKEwD7DxFVwrUKcApU+Jdt5rt741+lb7mR9NTvdHS+bVRVg/yrKM
rmSR0E/4JYAkk12WE7G0zhZAJtCeIGJl/utX9sNU9njQQyvqQv4YIqz6mFqCGNFqLkUC71Jf5zbQ
sH+Aa0yQFyX4C4ui/HqAhHHTxCK+D5M+2oa+ZI8Vi2LYcxTDlIZiCU6RuZGc2FK46FQ2snnP4uzN
Z4PwNh9JwuiWkaM5Ms8DJ9SJrhgHNO5zvgSZkFGYibivvnv+AkoafB72v340b7z1lSSOoYUuGKw9
j+bMvJR9CU35la9te9p6uszRCLDv6BLevAiaEzj/YU2M6VF/WTvASueBXFE58swrEqiP9fCemTRs
L/+0tMU4DCTY9UEcRFPu6F7akoG+11Zn0zLG4UaHof1M60SoE51IGIKCuMglyjWUifkIhAklX7PA
DzTofHfYz4R038MkLFi+oPKxaR9DEpqiGVXHO6BbscwhLSzOom5JaG7VBO1htdDoE7ezmFP0JovL
pW4MsnhLg841pVV7G0eyvdWBjGw6wl7uewkMEN68LCFjGjp+76YM9SgKH6f176dRj00KfX99A+Je
kCUycA8QRflmw8jg4hhaVb2XR160bAAKwOcIM3Y6Y471r1ooGL28URV/CN26mmAjtiBKTKHXv0s6
31/rsyZJZ4f6n7Tf+dO2b1qEI2kX8XNrd27ZcfwfXjpbDQFlj8SMr5G7ArOig8VECnslqSGibAE4
qbnCr3SwbHkOyqZzMu4a54kN3vRd13VwSBoTI/rLosWXJdopr/Ec6QH4m6QHd5E0yDDF2GnUKUB8
ai7NDcGpvN6yxhSHhsTWydrea1SKSrRjmwI6t3LXKHdUORpJ/HvCfDnDsdH12KbqzKLOPFv5aItg
CZsRnBcy6Pp67TzrCS3VHIetcE8jXscnxRDYZDsh+vNrU0QV/BLotAB36RwfLYOk5F0amoZe+1UI
jywJSFhJXCGreSxumjqifaqAT99iU2FAS0YCqWkb2S+JY0HpA8Dp553P9eUy9uFphy7TQ0mBHcCQ
p2zcXYT+2Oem6pt6W/FwhClfMA1nVdKPfOONrRZAgVtb7AhhoFHKmFqew1iizeuSBCN6FpHjbONE
r+o+eHY9VO6Iw6HvVD1aEottH+FwEqPamUN1AetTU2c+n+AwPtDSh21OHSOQYl44ewrHCSq3oGlj
nrFGz0/EdgNNZR9XG3/i3n3cDpHMYYCGpgnKqGLJVGf9LkfgXnGh+OAJ0HZs3KQytMrmCU/stam4
Oet85X+HD100X/LQtfCC4PZC1X7norvrzUHOGwlESswl5DZycAUAiYVys2tEWJSAoAu0d+pwETyl
6IKRzBqt4ekgZwVrHzOQT9j8GkwxII9oU47WK3LkPo5DOrMJybaMlPF3WGGTAUmqSbR1eoJ503ch
nPmDqEqSXHSkrjeIT5ieqskNbj0u+q/WdNV1bGOwi8Y6mqPMcwY0LLtZ3AbIdr/i/lI90gncsbwK
ELuQ11Txg5owmg9UltMFkjlUtauaQB0GqZw1kitoHyvP4gUtoO08ElKwL/gG/X0zxibKomaJT0ZP
djxPXEW/ovCEZd486qjNWmqkzoNlmL8UDURPGw/PFm0IRjnPY4eQc8GJ/loFi0XzdpL1M4IRYNFa
uM1443q1eoq4U3xBpHXXpgpN269t7wZ3kx9A8Mpp3XysGzaSlPxAjkKleJV5AXbCrMcbv0ycECWy
08TVl8Ipy3MPPeYm850CmSaxhf/XtlCLtlsrO5/lqvHbJodLQnirgnG8IWIdgxMZ7qa+dlg2o+EF
V/mqhRzNTN1MMrYE9s6douKqQ++U7zrgh+DFg6NT7STKOihjIPA+J8D5fliAhXOu+jEQGS8alqAw
Yi4I4WHlfrcapigQIOgSEJDuGc09DUoZOp+evURnWVxZNc8lTKEd9wysuhA1ExrWZDOEXjcjOIUy
mvaiQTdV2VFccYz7JJ2SVjQbbYLwsrfIzc6YYQvw66AJTsbawtlygRHJ+YSVvP0qBw3VfRZ4VeFs
aeO4WIE61VAaZ5EKZXWWaA0UF8aMS2PSFtrYYUmHWFv/OpQ6wbGb9N6F0Th8Y3H2S5k7I6z7Thwa
lv15L3jt5I1pMHPD1mtpFuPfxWadFRO6S0mLAUGXbt3smMay6dk5T+xSQZTpxN6p61fx90YNNNiI
CWXm4lv02wPAIz3Shrs2s2Cho89ajeTUaWrwxInPoi8apjlnQYvYJzjpRWOTDX7kfBu5098JwNXh
tp+AJm9UTaqvg5T8kjRifHbK0H3G+RspxlNT4dW3uiwtoDpWwu5O9WLaOF0SXLVeWTYbNGQgmrlL
qp7cdHNXixzcMlbtO1jzmg2CEjjk+j7SslOkf89TWrZyFrmZRMi2saj9b+FUu3PuxJpP+ygEpyKD
tw33ssUWZNr7ouXotCQ6vhD9xOK9SUTtbpDEosaM0M6pNmPLhZ8hi7u7r2sTT7lnqLwvSDKbdIzr
wZwWFMMnd2iCjbIJ1pEVRF1Is0626DIGfllEuUITOfWbJnqYtOUw+fKgWc0C3oPkQ5kdQEqITCGA
gHdy3E6BnLHFmx64gB/x1tkQNNbZJhiGCEORgNCTJqUonnxwDlNjBWlSNFswd1yNjWiLo4coNrNX
ALzHaUaDNkfBWcqCOoSTXSz92aZhBYg04+MSyYwOanRhfeSh+2wrBtWxrTDqNzEvBg/WgSEP0lIK
Bus90K9JGumi786JN1kDC0CbjLuiV9ipIgFLhT1ELJFzRgQ4pycTtgK6USGvp4PslX8f42R2QJ9V
jrlZuwwERwULv+iZFVkIY4IyHxlya1aihqY3EhBN034E8R6aGCl1eLVIN/7qdRYt7qAP7EeAu3bJ
sDOLHpuQLwVOTJZ3cLzuetzZ4qNkSHt3dj56Edz2sgQ5Lh1eSoSDg29HicdZID5uywbjglIT4rwH
+ViDZqiOAyTI975FWBr4C65FmEbhfp8Gfxj2XtEL1CSgayKJsHCmy2oGI3aLkr1cQIOZWmdv3Vpe
R44/JHs929jJuiqJ8Uc9Vd54opE7WN4Wc8FpCkiRyp2mLkOcBzaRZiuMHmDSiIkR5C0x2NV6XSXV
05jMSlWwtijQvLegyJAdTCQ7eEnRDmIbMK1NO/HtAEY2/zjX/ExNvDkB9dIZD9MS6CGjVEqWWYZM
AAwH1j73eNDIgQlLHaYg7cGHpwI7WWOpD2Gw6A+zeza0EeDRCCeVIcMZeHAzI9cmweJ0a9vdLNHH
2l1zlWWxiFu+0Jqm5bQ4WJfhxVnuJgfn7CkpnZsJpi36VEbjaA5gNHAYGYmq/jygchWHHxXL/wLz
v6FF+6J4WymYryiS10o+iOrhNe6Ev/gJl7ofICQCNZyGAIoIqsg/YKeAfKBgQMZxjESKlQaJuugn
XAqsCjoBQBkrpxL/8oE+/AHMgyKJ6Ceg9sBTVmkcTJb+AkfydQmI0AAAtlB2wLgeaQUwkz+qzSJF
LSKKEg/0lFk/gjDSp/VAwGd+8UTewJlegzM/L7OGdYMruirHji7jVQBkC5jZpujo9WcO6oyDtsbN
R8LaTRnP8fWvr4dN6VXRuRqfYTMPULF7HvA8GOu+hk0KbrDjoMpJO4oNEaFQ/bxMOFw1El1W8CUc
VIQx6QaGRiy0rVi3e6RqnVSAFhIOvI2qroQkMDJXOmhkchK4U0C3QTDOKtnxBHZdXmZowxedQUta
IOytqmq72v8nlJkqd4LSJ0U+xeA7+hlnQlua2tYZRr0zlYvsJxz6hwD6PO0PcVylcRtWsYV0FzTJ
J+TwjWOB8xrQZbhUEhTvYzYSH7taLrD9xUtmkaITwQ2pkWhx511F0NzLJkIc9J1DAMpRhxohjrWb
ebRKJN2DtMBQOJS88WFkOluz3MWdK7BZTb3rk73RFX4vg4sEYTsSdJGPPuW4QFKYNtxX4PHBRnEG
cS2MHRzG0H2pEUmYKhXzaQEHB2eAFBhFzA9iQQJ5TjQWfW9TTgIMeujEZTghYIlWIG4kTuAXcI0o
gdjlnHdegronEY6+StCALU/kMDo0FRw3XqSyUlqeytAV94EUHdquWMiqTd0urkI9FsYu+9ozIvsD
zK9nD7uSlp76PtdG37gScX8HB6TUKu2mxdP5jOwnVD2ogpAH1snEuwncvp3gOMOaYVPHUVV/U6wG
aywiTkz+H3tnsl2nkuX9d6k5uWgDmALnHPWyZMuWPWFZbugJgjbgbepZvhf7fvjmumXJLqvuPHOY
9jUHCCL23v/uxDM3LA4eN+iPXdqF+ZelsgPnWys3V1K3w7+hrShbp7kcGVgYyQYr3XGpPdw5eKoY
9FbHrljHHIeUZq36qGpp2gyObqnDq8JdfEK/OPfTS+0SRXPf4QIsL4TfGpwSjTl3zBNUpoz6ytHt
NL3tst4U13U3tep+LWG5JpVB33EDt21xLiU+/TRW5FnpIsY8pWojnOs659BwDostWu1ldqG90njJ
YzGEqbiE0q/Erc6gOljx0LSdvDRKGUKgKzxvHM+tla7Gi+e6ke5BL5Po+oObFXMDr6+0OyqeWtW+
PGa9HraP4ewwNIn6yqUpbKpBVPHYY6l+rRpe2xtHKju86TMIiJzaQdW8NQoHx2MU4I71zu0pIZhE
BS0mxunWnK2wuyNPUGDn1lhlhxY/5kyScZPW7Q1Miqa4ht5FuNrmrF53rrTPcOB6ztwFdLDuKSj7
2F8Ksz4FAUzoc9V4jrgoxbitN+vmEss4+Z2wkmWY5okuJNs2+JqbUktpnYp+KPyzzupE/zFUkCTu
6M5SGHdb2LfzWwpct84j0yC0eIryqa4+Sa9sxksD1UPwgBO08Nl9Nth6aTI5JtyUCHN0u5pwn3ZJ
nbtfZu0NGyUPdslyfus2Lk4Xb9dwhDl4w54l+zTu6RPr6Q7+OelYl6oj/C142kY1ett5a1ODvps6
6RrrWyW120XE1Ts6EbJn/AF/zM/KgxKbmXeJDHs1HPxSlPsIrZyXLlpgGYh4trrFaSLJVhreMr8v
KJxXFl8IRa4JMUQY4LYxkjEc1EBbr9L+5A+jb96GfmmUF5vRGsbBGcYgTXrGdMYZRCMYST15QitP
B6b2uWDjsB6MylAeE4XCr6Mp8FP3ohq7/rLNTDgyeCSRMuQbUJzjGj3QGiRruo1GHm8QrCCeS6fM
5jBy+r1tiDaZuX35MTPmtQ8v5zWc6SrDNuiX9DqbmzQ3Mljcfj69Ikt6flxyqgSOb3OIA9FQOeFp
/vxUEXYxjcyxYW9NdHak1k1yN3TYig9/Pr9+ex109rbgrASw2tGHnzFMJH5wB2GtyapT0Dvrbn5b
yj78R8fyvw/JXdZEbQIka744JBGnBgr2Bs0cjCxB0KFmPAbZsvd6ot9g4h3/fFvPJ8H74yMyihIU
mA3y+S7veHZbqfShbAt7V0vh5bQViDuwgZMkPfvWkDDZMyPprubnKu1es2p9jtf8uDQ1wY51kQQI
Rv3izUlznUVascZGL60PzAvq46ikeTQZWSV/vstfXx43Cf69m99zQNsvNGPN3llaWJBHRjV5Hxer
yq/g877mdf/rs9xvxHYQPFEJkurw/FlO61oPvrPl0c49J1tLd9wMbLhH1x1b6Ffwdlro52ezUzd/
vcb/lPr/tefk/O/kCMb3iAKeVfr7f/BXoW8HsB+AbOA+4LDOAB+c6C98GX4Dzh+oofhjcFZKhb8L
fS/8F8AIGj/IEbAqcKH8u9D3AKXZafgjwMUwoMT7J3X+C2EnwCiWrHx9SLhxPqdcfLH+N7uzKfBK
K2kn0770t+GxY2p/MqzNu+I4DC+weGkvd8rHKbBq/+SgqYG0Drm0g7jto/aQ6XTRttlrAuwXrcH+
w2AE4YVAHsUuI3vxw/yUU2SpXTNhBatLaMcNaSjDwg+tOP88A7v4n97Zb3qR55/n/iQwwOebMXEs
9ei7Xnw4rrlA5NW1nfhdOsUm076L3jHG93++yvPPk5bOJNxlR6Jp0FB97yK3n3fwTQ1aF0EPnTTQ
zkmjSxwplAoT8xfHfigdW31Ia7eNPbObXml+Xlg/79cWNhl0ELjoi7jTF3eYBo6apa+zg7OJ6lPW
yJrwQVQZ2ayZ3SIaaE/NKJYjHhFEeQ0AQxEWpfapoVO8AdYUt6PTBh///EBeeGX/9asI5MA6BqqZ
wDH2+RPxOzcDjIPclWrHODL29c+UJXF3ao12jTpiTu7RON8WahouUa1VUb6ijRJiNj9UbcUCtMI7
Y+JsZy7kN685Df5AIf8Hi/73zwOEpunGR89+iVIGmw+htW9p2eBIH8cKLj9DwP6zlpM+89fKovsw
qPhFIc2TBWE6DnsvP6VayMtuyMZXSBMvPwveIUgqewbf6q4rf/G0xCY0rKE+P3hl8INk3UwwVvPg
4Hem8Zh74fqK8/vvVg29EptQgPRbgL49fz+2r8ijyFVxCJVELKEn38YAvjff9ozT4rwtclCpZfmu
eAVM94fxZu28Cjdpq7swqLgezIU+8M+L5jn2/uOlsJShm0Ec5Cx9qQLXAxmTdi2KQ4pe9K4fU33o
TcR6bpbqMxjhQ0yzF77y6F9uEA5sCz5aIPHdIYoN88WDmDpnCtOiPEg/zU6YN8wkBNfylef9m6vs
wvaQCU4AHw565bMNgpEtHO4KQZ+uBh6oGEuBQMtp7v/hE4RzyQ5LeDQDEUh2L9gLbcE2UZWlSCqx
1tcb8/PzIbd3Kf00IgGcCnEqjeY1Z5UfthnPviYuy3nHrTH9ciCvPL+70W2JMzYLN5HNZqR4Q3nG
d0YoeXuUq8qPzWINgFBO7ZnJYuBYdEjx3RriflvsJQ4Co5eJwdk4R1bYj2/pHPL8JB1UBwxkS2QP
no2vYe+u3X3vt/4+6tj0fVl62RVLybklyse6U/gDeYeOXiWIkJ0OV9nm0KyXkOrJF2nM9DrHj0Of
UK7ap8EsbXmzZ3B7EWEw+jCCoB2VYWP83ZMYXJJ7OFCuCjrR93mnxQ2amKU9zrktL1gnJdNpoGEm
/Ax+VFwVwOORPe2ZHEFRE4diqQwmwDJ18zliZIJo9dxmZ52QdYBgZvWKuNrm+tPoeVt6CJ21fq9D
4Ks4qAxjTqwyt4okNUcHZYmx+E+GDakiMRrI5GKiZO9Q+i9Fqt7XbkneatO3r3kj/fIt/nilWCOx
Sfp7uunzV8q8HyUIfumJbzdGgnghPXmIr1FdTE3ibPV8A5WnPfx5+e6bzi/ryGYu6UKE2WnKzy+6
pGk2ocn1EhhCyDDtJjyotusS22jFP91r2PvwN+FK8OGcH0Pfn0/sAWdGSqeQS/FVXFprbx5TdCHA
XZ17wTpfjyD9rzk3/+ah4g0E6dBmr8cX8uVDzbI51ajjUBuHWHus+jbN/TpxLfirpk99Isbe/OfP
VGCqQSFIJQhN9sVGL0HIjGx1udGicI87cS/uiqA9OgpA7s+v75dTDE45Wn76LaiSdEQvdh+qt2nW
M6Er/pYVCbNTdbZknQBeW7ybWvev5fu8YJRxYIAAQTMWHOFQyhD9P18vabhROqIJTICjuzxx22E9
N7rOw9cX9etjMGXAwkW+Fe+mqrEf3aCdlpNJs7QlDaKxeyjlujuZFf7X8dYF8iSWCoILH5v55s+P
5jcrO9hJfRSIPxxj9vPhpxY/HcJuIa/VT8ihD6+mqWhi1cEnFt2gk39+KWpRwAZmFhyjLzZjZHLY
mLSZn1g5yqYlMIrz0kDPyYRBv/LCf7OeUR/sXyvAIvv+i2p+ze0hKOcSLvTmpVfEaA3RRr3aMV4v
RLSMdXkJDfE1e8rfPMs9/hqhAxRePPZfPEsJqUuTbOGjpAXrrfB0j3uEoNGUafv052f564re47Ng
1+DLApc1eKFjAGbz63WYRdKSVpmUbjoe1Db1J7eszcSqxvoV961fywTHpAYEICUMhjH8ywWdO2RQ
iAZEG4z7OBjreBVyur6yQn53V8AzUOf3nR0xxvPFqAq0vKE7gF6INYwNq5hOTpNPN9jiyFhUKnjl
evyT/IvPN3b2FQHwtL8vm0r3+RXrKgzpwVozGcVM/BzcOPDy1oKPf7RGHbZRKwHyk2HNu4tBI+eM
pmVkgp2CLc9REHTlPUhN2B+GQJh1ooVo3sliLtsEvkaKdK/mm5eDpoSAs++chdu4vaNiJ5Eyhd/y
pUjlesoLZ/k+ADDcAkfXNi6GE6d27eTLhJqdczUaAi/bcXlV3Oit6T/p0qRkMXwXV5KuDzOQhKH+
qEqNuN01swkBmtlP35D6FX00w3XB6Nuxl6dUSjuPQyZg8GC2Ul3SoJlf3L7TOubVo6WfJvVQ8ba/
V/mQ3qS2DgFc5i2toqAfTRUVysChslI+4FwAcQjtoanlkwdBPL0IEeztDzFd33goBoCaiaxLj0NV
EDmwNnl/w2xZ11FpTL6F+gybicgYC//SmSoJqUtn+ps9Kp9ePxPNZ9Eh+zvoqbPf0SjMH+pqxRW3
qhcru5pqB4A+XFf9lMKLqiPIh+DhjJkhLTDoHT/ks992x3Fz6OEwCG9Iky/UsMUoJVGZFYhtKZu0
MzoRP4oNSfd182VbB+O+Y+pcJlKl/JDFq3iEEw7z7jGtM/4fykEPpVqafxf2vHBfVZFNx75Ysvt6
rdMuhqbQ3fbC6N5Tto1jhPcEjkbFvEGxHBplb2QEGujXlsogchVnjlLHGRAcz2VDLBnNo3bwBnMg
O17VmybqcxKkmNYSQxOG9qKdI4eowovRbsHGKlgf96HTqvCktFguTatuod4BwK9xF+42H2GBZDkq
yja95A1qK6byXHDI2BpwGcTN/rK/W/6i31nFFpfQ324mQoFgDRi9/45cKQN7EVkFwTWKYnlueG3+
1ZZ2WJ2wMUjPcYoQ66EqVXtewHVRyEbM7G4Wm/2OC5k1wF4v3xOutt2zrvG3Qz88f1PMkadTJTW/
1m44JiMP7vyt6BnMv1Jp7JvhLx95aAItMzlA2vNisyygH9QYydqJyk3vpFoBqTNo7etJGAvOJqiY
HXNZEj9desYS7vmft+pfO1oKudAnD4WpHPj2y3Dq1raUwgzBTrrWyNG6w3FM+trekmAla6QZve44
IfZOBoFWpxv68JYkBv/W5oUngTctV51lvCZT+PWo4nMGud8rFKow78VRNRpNsBiNRYES0Fng61W9
MQIVwk4O67tX7v83Zwcl137zP2gGL5VQYSWdycWvJ2H0uJxrOa/JWsr2ysd17HIVevicewhC53J2
dyKTcaD5kPEKNsPnnOaxP61sVIHbHv/8w35dFq7HIHRvfXddw058+Ln0KWqxDFZJeCo+SOOVOS0h
fFmB0kAGHdtj1dKCFSmeAgpGjDHizfDn6/866wGCYG1QedGBw9t7cdxtZWcWHvY6Cbmv2U1XsPUz
DOzO2wnKo0jFdARQhIFjVP4bvxh9EO1pwEQNE5dPRrc1j3/+PUBpLz8UxsY+ohU4HxAyYIM8fyJW
r7XhzE5GLTFPFwiJN+9YCZrDSDlpRz6pXgv71PvTdJNlJU2J3bGQUKaZzkXGav46r0xO43Br/XOI
6yaru0bSDs4CGeOgeirNOPWqvjuncWbXa8NUX2Twv6ekh+sFuTVzvPfVZJpnNlECNiexAm1rBqs/
s8s86yLOy1pGU2lxoKY222W8rJ74AKu7FbG5ruA3XmU7KZ/VVNzUto3kDTY/KUcNjglDzPBMfOla
zXaDzcSyxxPVPcxVr19gqCoo7oPRGUXcuUt2bvEeHp3OqUdM+DM5JD1I/cpfLobmi8qkSxQpwoXg
ghTBmhOuMAJr0LGvrVpillH49q3ndMOD2JZtPFqbo24ndmAnTkdhYeRTrgSaFlr07wafgcJhsnVj
nS0BwdIJIX7XjeyxU5/ZXUZSR5A0xBIX1PewRZw410gYT1hIMfbKu2FoE2UEYOqyGFUW63VtPFhc
anyj5eh9LSVg9okTsm6+IZg2x3fFRhfzsIW5Z5+pVeZNlK19aR4ceN/o5It0OIe5om700In5Svkl
xPyKaIcqWWst3XNIJqo/Qc+viqPvzb11Z1fBdDRyFyb41AcmtBEGz0XsTR1UUlkP+W0xq1BE3Vgu
78ByvYApBrADbzMTCteKXQgvi85SCeY/pn3sHXP4kqfpcseRnX3BfcyFCVwV3hPlL0G2YdiuNkid
0T3uihlqtdwcPtJVkmhfl32Km5EsVHoerDs5E8vYmYldUzEvCMcCv59qMNzDgh7j3TCI/RDQa30a
IdYMh6Vt/HcQJPyOeKlaQ50oZIleAg5gZA5pVR1GQ08mXi4s06gY0NFHAJX+bbkWAUm9IPBr1Kcj
gbStPQ7vqR8GMzLKMAsiiY/DyjyeKeixr4vmYXSkgVvTsngUengVfFvWUOZn+HRNSPdby57iQlQk
1NI6Ysqj6ty7wsMlrCOzyAL7Kmz36/irMZy1JEmhIJGrvbKpD+LUpSNuCZCQ5ilhEeruSmPM8UBY
GgsQNMR4Ekvp+xH+5oNPfuHgVWfSrfLHzNN4qTdhgIoiDaHb+FbtPG7tKj4S6rOikp7IE4ntCkgh
WYeeAnFEN2Du7aqh4nU1V8WSavWnBbY8kxld68cNibTC/IOVFiGelSfV673GyYJHA148Rv5DhQUZ
wkQ1UbYO5sM0jNkQFyyqC4iM5TfPH4y7bDBnRvV1MT9ZIu/RAfi1+bFSofEO7QIkJupL464ZncWJ
CoY1b/nU0zFZ8DT6WJWBeJztcHqHEqb6vsxivu5xW7NBIDqYxA3+LA922GVP9ejjyjWZE9YSZTWS
HrxLarOI72xqDmu7yPpQK4sYbOZwao1psUeMdQQ2DnFKqLcXLb6uw2iHmw42WfRVYqe1VfBZ1tYt
nm3wfhVk6+bU0gB8QvlW+ZBl1HoRQIvgs/CyEtKQoQgHnsYWjj/8pODLoL1sOSzVWOlLBGnufNzo
Md+kWi2PummFG5HBEDxUU+ZdDEpZTmLXM4QrlW/ZtTWnpRNZlQ8lVtWY7iTdMthubFWNry6GdnW8
Mw6WHu8qpAHteVZrszjvJl8Zh2puipum7dUCOYteMHaCOrAOvci2Jmnxl7nrOinfW3luChw/3WI7
2PY8fHUMg/0syErjFis26DMMAXDeGnmwU6zQBIFF6cp8v4xwqSOHr7I/hRtjzrhAd/DeTG2n5kjp
2xBjsm49ycKUuw9VBYiVBbKqbn2gZpEE4ajX04Yn2XdnVZU4I2DL+MCb7hXogNN0PIKFgtvLajHH
+WwVVTRjZvA40S1E8BvK6lAGJUOCuilFjoHEJB7mtOXMyiZZfy2szdyVDn71YTQzdadM4IbEmtr2
Cn/HzYk7qIXYmEyuTmPkg8T4me5o9IcFn5wZAZHUT5nAUAg9l9c+ppbanvrcSOezXELtg+TmVG3C
y8QtzlUSpMn3mNiO0ljxLQJtWPwe0mAw7nUaTobWY9PDXDnLW0dgV2g3c5qUabG4sVEbWJDoBsuy
+EeJ8B/IHXYt5eH/jrm/nb7+v/9+5kXw4z/4C3N3gn/BSALUcNHbCZwv+Kf+xtyhzzAUclB0gw15
lHj/Jtfa9r/AdUKMzMFF8KTY4fh/k2vDf0HZYKaDpT2IGwQt+59g7lzseVnnwALByNTb5dzg/yiT
n5d1boBJHG4Ej0O/TeJdrmblBzEeUMwIruh+Mv9bBhpdYijcbkPXf3LHxbDXQ5ZC6jxbncIyQURk
ehSmDtGeqabB/ZGxXZhv4Wlw4XLHaec4o33jsBG29jEtAuyYy9yDXxo3nrCHswq3AYRiBT6PiUH9
M5TXk3ThzA3gsPZNqTniumQyinZvqaUJnfOoRGPlZG4xW3nKEDWs1TGQK5ZHR2xPUQ2c+Wgc5kQN
2JdBf3JyccDaikKl1RtM/iLsQlOeAinkEoOr6CI77qBL1sdbpnd7RmOX/VXCyKb6MGK1he1NhoCg
SOr9XV4YqvOonVr6h2vp9d50XNe1oHRMc7el7LGHxkNbF/RmpLDkocppe4uKpGy7OdpctF6xz0x3
TDpWCLsIbcW1khkSN3OTbv9N0nW+bYay6r47qB0l8AUeznKX2fjqqZw2XO1Flskeay/Pa9t4W/sK
bbKu56mPWnyR4WaqADc139VBcD4OGBR9X6Xb2ngu21k4XZpDM1UHY8mpgFe7rphZOZb8gAWzZn7T
ow/IU0zDIp2ZWEz0da3eTLs2LtKhO73llXnTA8K/0blUhovyOCrbyblG64Yzqao2PFRtpdPLcsoG
ESOgMMZjlW0LP8+utxnn08Hc+hMTCfurN/ohhoZInupDhdS4w9B5t8se53VsLxpzyHBntPiLWeq0
hPmk0glify0ZGED8zaYLTyzmB7Sx4GguBEZkwp7Vjc6x2Br/TuZpPkawm3FtaqWoNEKeMeBhtotG
VBOOGzdsKXyRIn9GVfgBdaHrJwYcwu4QVM7sRfVm2J5O2szKJ45wrSBmNnUKNVtR6s+Kc96eglvR
UYKW0EMNOI5VI4uvS8qo7uSL1nHM89nytPM5Q4zioHKRmfSZ/BldVnKGQWU7b+VACiOe1Eu6JHrs
ia6b6g1vEJ2hsE2mrHBu21Cr9IDBNk6WVkkplmyF7PA/dT0SS4HjcGRYm5DDsNr1eBFuXfmbyfKG
ry4lYoaac5cpQSCgxFidDr3jsgpqYNzDszd8tfo9K5fHuJhDywRqLT0vNoJlvO3zin/azm3+sJyR
4hzo1ocQdyhsv0JngbspJzs9LWRJuAmC6vET5HTzrc/R92mDdf2+Uz2kCOZq7VXdZ9I628Uvy9WU
55PPjI58GIS7ZrgkDLK0y1dCPRbVXe0iTeqhk0QhdduWKGCE4sIfcQ3H3ZC0UmQpUiMY0vM9LPL+
sfY6WrtuzVE5QkflV7dpxVLxczF/VC7bTOSba72coZVe5VVP6Xn0F68OPukcTivzQrjf+nYEERtp
Y7McbZS9NCqPah0MDNdEQf/NdrUy0JS2N76VUKfq6zYb4VpiAyubECvG1jM4z0WJ7y4shaYEeYV5
4m8fYG4Y+b2BuycUaEMtKSUYVflOOOw53t3rzOEztaLB7lNcZlNbFfGMYXl2wpo3Zzrqz5Vp0rAs
ptWfax5HkyyzdIpD0VhKXBqZ4Y7nGA6q4Xqd8sC45LvN/Ys9qjCgPAqV7rE3l6aIDRt2Ecnkwdw6
3J6YZfbFdsx8/qTDtJeRt6QUCuiTLONDG8ylveZJ3fXFLKhU9LoMtDaMBp+gawRbdd4i3LQbgXtc
j+touEC/f9jMwbstsqYfEKL67sNiouy5yobMdU62mPseu8EJ15vm0aacbeNwNlpnbeBTb2tuvhUM
E0iPv7TxVd7iaqrGD+WAT+HVPNnddN8WwurOcyrmFQ0aE+y3TT47PYcSRgsJieJaRY7ELJm3P07h
sc4ce9fFhqZznzUDxrgBCdR3NOfA2/2UThi7NUapT+Ha4eOsyqW5SWfo/0kLD/ZzYNZE1jUYOzCZ
NPPmZsAQEEczRss7/L4vSeY20o6hJSsVD4to62sPsrYRla4QDHyReTMjz+vqhuZ940AdvLGYIgyu
7NtxqNP1BJO+WU7ACilZZgXqPDTDy3rOqWDK2BSj+jYI0T0iBN7WY4jJwPWMHvY643zal4ZpXjRZ
49XI9sywPNvownAjXrCWPEcXywkqOXvtJLXYVI6+IbENhhou6iwuu3nNj9s6zp8N2XRfs1AH1bXR
20ocy6ntcAMtQzHEBAdaVjSLBYJDnQ2pg1era14s8B56hsEcADKqkJTTsjpGW0WKipUaFjEIVfkS
eEUS+Jl1iRvsWkTwTpZPAYiPZsoe5niKt6AWeEf6I7vqXGdmnAcdbrZoF6sL188welu3DTmfx3I9
q8ZwWI5Z2XmfiDvYjYJrxLjqwKh17GItjX47M4d63O4FQc4ixgnbOc1wSuQFC0pPiQq1wNKrX8Tb
wFQdqg1t5l9FWqsAM71xvbDrtA2SrrcDeXS6bu5vpjbtL4g+uK8JGOCfxHzzhlgmxj+Bsbafm2no
3i3GIIKDhtGrSFS2i9a5Vl7GGisych0fVpEbOQNdxL9n6WDbt8w79UAQAS7I9H/VJs9LIhxAtows
v2MncT46+IkVZ4DmBZ3uftCNDRy9x3m03emhxaJjIm2B2SlWjWFu0yi6s3lq/VmpM2wVNvYgBOfo
71zlWYdRNKoz7rTXOePXgg4NTosYfbuMFzPcrtO+sJ9ypbO3ynEl8sXcMr+kOk+buKinidNGKthe
K8/63sYJqoqYj/v7wZf378RimV97hKk0Nnnm815NZ/tSa5Y74yA8rVBc1shKc2gxnyuNGw+QRA7F
G7msc2liscYbHlagDByLq+Wwz4/PvYYHQSiKS1IEgUXzdZ4RZ8J760wM5keLIYcMKSqyEuPCxNiA
K6JFZeuuyBgKtuOx5seX1qaemh4fWial+fg5tOR4IXon/2DMrby3crHaB5h0bskuJ+frQnq+GbEU
KbPIRxftoRhRNiQtJ+z5UJrN99nz8qvBH9PvA64OjxPlX3daZ8c7idpE4tFjQarwfsh6+3w0cK5f
plmg1vFU+t4sluE7PDmZfqDXdSpOtq7Rh3Cucvsj0GMzv5MYY4KVZfnU+ie76C2QvZp+wfmrecNt
8PdBBC/QVdoAnwiPnd/hMvdHGfa8DQhnhSCHm4pyZZMuiD68rg/SMoe7wq/GhoXJGO+fXpO8PDoP
G7URuDgU/+fXhN7izWDumEwyYrh0nS44bZWhDyt0k0NVz8MrM/UXM32Ypv7OpYU4s19QvLyeZyBk
r1nqZHRmd4LzNuYZTwer3MJDZow4jGprTuypDQ/YX8z/jEy3Xx1Ks0DHEMDgJL/m+d1uDG/G3Kqo
nqUwD6HAU1Xb7defGs83f+FWP5tlvYBuuEi4u9fQbAJmoejch/g/MTbKsWtzzWYeGbMLZWYVymUP
Nu1DBkUE1vjfTe7/+VoQwpnGwfH3X8DjqVUOWV9IgVKmCZMxM5oPagnNq6kvp+EV4tNL0syPG9s9
86AgIQWB8vj8xgxLLVutO0FPw+4jVr+lbm3M7axXuKw0Y405NlU3DO1SXaBmD54M/NIO8Nx+YNzs
C0vgftBYlX7Go2FFE9T1r+FmL7Csv34jnBIh8LDcOUXPf+OcZbgOLDx8JuoM7OeiPnONMv0LmfrP
mIXUFXadv1fgLyLmd/RDzxTM+1//a8iCeoHhCsR/C6AMCYP395AFk1DLtUwLYumuUKAM3YGt/9Ew
W7Dl+GOypDBl3B1BB/kj5kX8C8wXzhv/E3BtKT/+yZgFEh7v/ieY2UboixIG2zKoHpSW+w/8+cPs
TDIp/PK7X1SuOLWYdV/5Zeuu18SOUFD12L1vnztfrjfMA0PrKieVhQSYIsxJt7Ca7ziCYz7s1CLF
XEin70tq9E/5UnUPBM/kJsNUKIiR6SmQjjwz7fYgMI38LA1bkRW3GAKdm53TrYYW7uQRHkLTbYcm
eKO0z0dM5AO/7aPUdeUbp8YT4MxWvdkdVqpVIkMGd/3SpmtvfcAKAYfrfphDZi9QsfW1CKriHCOR
BpZsaQn1AOgkQ3yIM0s8OAaRLgcg6uDortWikrmWlT7sPjaqjFvZWc7BX7o15PAGmjkXK8ZEpxI9
tHXUorXK+8HtejceMxr0dDJccWVmWXPNTL7qj6UvR7S587qPJCCiP1G2b4pIhpGGK4M0cis9eoyF
GUXxZoaOksPnTS1GDDReTrMdF+IacMaeKLUj2HQIavEHn8OEvDBaUebE8MPWomvx4IR286624HvE
oU2tddzwoxloAbAYHr7KlOIktgzRPXiM4G+KFl9jmFB5gcIZsW023fnI3L+GWZEyenCX9jtT6exy
bnxqvrJ3l4MaOxypFdEv8tgxJmiioMm+ummKKwzjpqGiKnAZaptNbQVHHB/wgljasn8bVCA1Jy8L
Qc57zGsdcGko2zR2qBXOw9TbCM4pS3IXNhoj9BVdhaW0iSI39ghO+z6lA9ApXRWroIeigqiYtlVH
ogxLPKvUpr4OnNL5aaFBwfd7pPiie859xHHmQCc9qCF8KGuyfWbsvcgbAN7amDJkYNdZp9LHAWUg
NkF16X5mBnpZhLrtTnyRGFORl1a9RQjCjQ2VW+ExgjcHvYPnU1B7hvmBmnuQl3stkMczNCYd2TCs
H4QzkcWzrEzZonT0YbM4fdZ8FUoMHOAbR3uCcFhDtwn6jPEdMPUNU7/i21YEUI+HtpB3qL0LElaG
TT7VQbZcZnkeVoeUzhxAqvHG4bCqun3Unj0+lRniTwDWxv9mz1ipnZMvWT5lJLC/WfGloqj36fDI
2wC+wRfcMGwQKrH2dGMIZ6OycwsnqnKRnc9Vhv88Gv+yvFyKIsfgyGP+QIZTix1J67lTEuoSL57S
GZdz6MwzHWvPqKoxc2ZYk6H1EiHWBlFwRnNH2gbeqhpF/Qnz9+qjMZLdGuuior52EKA+1avTuDjJ
BmNSMjhFOOs3fnoWYDjSHMIMK9k4KOwQUbhV8lNHwxZvHTiDsDzJHX1izhSqA0hSaR03JgKnUM85
xu2kQninYDF7O15h1wygWmMOrjCOxsOoCCPCIKhIv9WwmdURH5Ssv9o2E0eB1nLGLkIq3Nxtk5Ff
u3UHs4XCrPymiTx5yElsMKKOdd9HY9c09xkzponp0CpOW2nPdTz3Zv15mnL1iRWjzYOJllmetewo
aG+ztCOArsHGAQqYAKwrSXPZZKAxKPXaPXzBao1L9/+zd147shtbtv2VRr9TYJAMmtdkMr0p716I
ql1V9N7z6+/glm4fbXVDwnlsoAVIECDtykqaiBVrzTlm78uv4SdKgraXeSpER0+YOA1Ga1ET5oFH
kVA3O2u22oJMi77vWFBrY5tzQO3X0ifVMIwyR9mZBaaG34ud/9vh/xNAzN/t8Ejlkih//4/Ne/Pr
Tr/8sT8sjL8RhMrwAwMQkduMK6g6/0DkSjLbdIREjOWsxf68SGr+/0Yvf1NxTWEu0XUAz3jP/muj
Z54iMC6yz9vgTH5Sn/8NVokgye/XnV7nhyHc4W86CWiH/qqeSpMwE12lYeovUle0fTVf9MzRv1oF
r32fNv3KmPPlJOuYW6CW2it+xQ3tuR32ZtXVMiwVWEGEFyLbxb/urweFsb1jK91KlI51nP1wWgVp
4tWQ4jZoYaNdmc6446cA7pNfI1dt4sLNjce6bg/TgMAi1cLII0Ol2nWNYx6LJr5HirwdxqYv19jd
rlFBQ5C57UalSVezLZxLKgePMM/hSh+hcwtHgRSoRGnOPWzvalzSULf8W2Yez37er2PFYu+0Nlno
DxtT+MGzA/LJFVZ+wiGHiInEKjQGpvaSjewljJEXKaQRreeG8CDfrFDsqM1j1sfyOrSavk91NVvB
wPzOUsvx/GpoblQznr+Rjr5pNjyvJfNr3RCNsCfIqPEyPvQaO51xzO0huaUIE/sspA8IF7t/jIgN
GFadP4oDlE519gQzkzsjyFizA3lbQieZSvONAD3xSeFFd6CJx2xgcl2qt9OY9wGDJMPHuDOWgk81
5jP0SP3sWGpeeAMsjk0Al/a7CoX0whDFqsdEg4h7p8yCV0QjSAP0UWtu8G9Yz2nl62Adonm6Kao0
u+i8FTiFsnJi/mzp+0aS2XPTzGN+jmrr22lTtlyfS9jTt6QROEnH2jK4MOmeNa0TRlszIJxOd+Pc
Nt2u6SP4jflArAxaKEbDQea8aLFhjx8YSHzGGpV6LTOdDKi2TzXxUKmBeulr6xbDl+Fls4gq2B8p
dQJUErKDghGpA22sUxHNNew2nZE4wpfsMGqpee0d7kaYRKUHU2a++nV5MbQFz0MtOl4AW1KAVhkn
rsB6grKiJQdG9/m2EMauL0o6+LM/AfDU3pCDoSBXVbdlQvcc+Ro41YKRRkxlWy7azBn9sK9Zexq2
83WqzfBAuJkX8L/owe3SyocLmV/8wTiReXqCvEkp1K9oo71YVXxGieAFdnSEJklQCKagAHoaqbBQ
cWBHkPazw8xJXk65Km2MFbCvODnK6myBzdJ7a5tmMEkTvJdZ8wD7C1eslpIVpIFLIedqDMj0M/et
ftcX95Wkp91PbqD9AN3lIbjieqovqoybuy7prv7CzTGqLcsR4mD67ugYjmltrNQJNgSp8SNhM8wv
CBOMNVxeWe+RhbSD3uPvUniUc00TP1Cco01xuudWbfp0PKbl6C7zYsZHEh3vOAl3MPU9VXpz6OGJ
3ciQzw1jumsKc12vIl3nntfmJOKbKYBHrb5FUEHCRcgwy+1kRwztnD2F8grR3n5q4yvlmFuiRJnq
+YhzcB1G3warikV40b6h1f44ANRBxEoaWVxtEaoaBK9gnAutRysl9TBhtMQ617wh4eKQE0+9OybR
d5GmN2lc4sOIGT53avVSVsOn4sNVBu9n7WlwHscxW3cjeWpVA+oq2grSq3atLj6mPBmDczr7+nqI
mo5iN/fT2yKBbJQo5DIu81SXkceWkQ9VmE1oC5Bdt4iLKNg3+Vzrm7j0lXVM1+3YZCHypQyFWPBI
Sb1kQzqboIIQExIBpE7eROBIkIRfkaJ+5GRgohi3k9tsHtwZFmvp97OHzIZmv9UpdwaOvk99ru9g
jPh3deZH2irQlEscMqzx/JSu26pXnf4sfWiz6CXr3VAWzLmsLt0HQSmeHEGFi+uwQAOV965m1L6n
MKG8o35Et52I+T2pG+ds6NEm8LXWtVpSr+oSPDCj7Zji0jiD6rqHwoKPO7JfUgRKqzGNxz2BRUvs
nXrCch8dQr10DnZgdwAp4/JE2oBNQiKBc6XtNmX2INLhJq16YthKeppzm54qP4+vUEZZ+8NHWqb+
ulDb5yorNkbyHpFiKsPg3opQ4TFo+iLJaxeY/iFvih0HlK1g5uEWujkeg74qPSWpAEppZzJ0fmRj
RDlJjqPLEe62FuJHpUC4HbCvrALRI7hPykMRt2wLCwB5no3Sq8jI9LIU/y8qagPpP3L6VF90SB2N
bcbYAIXm8ocv1ASQXn4YmYx89gO+Rlnkn05dHIYEM50VJG4mDbfM+s7N1dCL/ewCcv5aLafmuCao
qs9DL7Em16+I+GJknhtPYnya59dG6hwAAHdxleucCHoetsYqnp1+YNrJbtYaZFZh1JbKa6TkWz2x
AgYD87Nlo5VXXk3qza4azozrHwAzM8Ovq0XuhloAijh96G2n5rd12m+MYtwTjMlroFHVWv1N0JZX
huDHqOzxEsT5h2UR/Awe+Kwx9Omaej/kxnpiEkXs1KNfhS++oRwoag8JD2/B6SJo42NuOm6XQ/vS
A/XNr8OLmZV7gy5pRjKc1T1Hk3LQFP1BQUsCwIrYCif/mvv7qrHCDeIx4h/LKFj1k/Ft+tLTY7n1
tXeDAGU7hk/FwZ25ubynvfcyNd+Zle76LDgDOloBK2IFVuNLkYpd6aO5Rc12E3fI1brwxtEMiNYY
N1dyWs6ynK2g+2xsOzyH+nGA0sWd/4GTd48J09OIO43L0gVSOHPJIQiMb9B7XYS6tEZGqcPAFGfH
77cYLZS9rTb7lLgrBdZXLOiS8JCFzXM4Bkd9ep7AR3MO34zjxIFaYMJQh/KgaiOxXUF/h2R118/j
bR9COp0dpHi+88nLug4bfeunDR0Zy5/2dGVUNxqUT7NkUuk4Gy6Yy6PhTmm4LxCD2rO9Babsxb2y
Vs0HqdTvdahudQiuM8sFwZwVL1598RnWq3l7p9UEWiF8y5VqP/WxazFu9o1qLSo9AgsLTi1OznYD
ZRkTzWvSfNmpeSFd5EUT06arpp2RyI0sZzjNQ+qmebEGPzW08T6wejjHs5q5cM+IJEx1bq9qrpG7
rZlzsEQZKPO106TiflJFcNtZ3WMx6Mo6G15nor0ymGE7nb7GcWyUmC/qTIc2++RW7lFeb31cC2OX
nXm1VkB+131iHMwGfDEjj0tdqYsiw7o1e4DhVjfEnt7Jc2kxQJsjy8MTfheU/sidaO4qCoy+7W+U
kO1wBGsNL7aeOU47akO0VLMVo1ybA01ivblHRCQJlQTxBj0O1W5edWsDlNlubowXBnf5Q58bgGVl
4xyxtZgrgA5gfkZFPqBwehHFgzOPl7bU74tiXEuYQ53S3oZ2dTQ17WS1wwqhJJWm4azhgx3aSaxM
RIBGrd0R77AbtehtUO2btss2igNyXFmHdGWQaqw6rn1qNKdssB8MfdFrqi0aF63dZKDfWTn7bSqd
hXj3WEGJIxeaAzQUnaTk1KmyWzshWhDbWA1Qt62+3VjTM30uGjRGusnJtN02KNBJWberaNcjtPBU
KwJmKyWPemmv0SJ7iqP9COqPPJyiLSV6yKNkQGPTuieIca9ist+0dPQP9GQ8fAosAYL1QoufsfN4
EUgmBgSLCoe9gnUBI5PjAo1ix4BUvtIt/70F5t716UVnrkRV4lo5MtesgaQ94P6idZedM92/GMHF
j95yJC82KaBJs+1BrMmmem2gfWWp4VZa6Sql+qYHuLWWgDKQBKQ3eolaeLKwVyXhmXS26g0D6HXr
a+ifrPS9MvVtPE6eHXFDpPIAh3qfR7gJzGjLcXU36t060BwengFHQqltczCzRCKza8SGV6XS9BIg
C9sWdFll+HdW9RYj9Hdzmzi92bjT7Uz3JLpfLFv2xrd0UHiT2yM/ItPM7l3LOnGw2/gSLQ3iBddO
k6eqb9fRZO2i0bnIaZkzpx8OPRRDvBMdcDMZ1ocIfqSqOW7NkJl+RT6reIZ7/E76FM+M/hDVCYSC
mVRfDSdMzNSZgrKpVkVe6W+hL2B4EyruJrkdV8pq0NC+EpWI7otc1aqu75FW+09h4dMoRQs2nZux
lJsW1DaS3bbYt7gIcFYwutfILF7rgZxZJkx8sckHM9mXgfV5FQRE2AXK8kiavQeB+Uab9A+CKqP1
GFX3YrQ2RTHMB2donrUqvBukUT/HavIZL3upn5wUhTxwMRCREN0SIkgXu4wufke0caUcEMLrromD
HiEA0tX6E92OOy2jydE+M8K8gGDzoFwrrkM85EpFzMfO7/WBcgrYSm/IxkVjLJTknPdVfCmd2tlN
MBmoSn8mE/a/5xTGcVZfOOEqmz539D1tRXlPFmkDtjcPX1rTSt58BYJVms8pUnOtOZkp5TxwwPlN
CVo6ln2/0KKFfe5nxdkh9CZCUWhlzzDfH8xNi3LspBMtNqx1pVPFSrEi1HwYvYzvvsTsBkg4Hy5J
rHfXQC6xKXK2bV6oArsiYQQL/TMQNYJh0fkDqbmRVgoCxxN1qLZ5onSFs4uLsbPXZGsH8ilTM/rY
tuyDequUk3L2zQC+/AgiMyCzAuNFTN0xU3rflEOP/waxOv3/zo8uTqQPHLqVdg9qGGdngxpnRYC4
IPwdkLTbpkEIAxmXBZLogkhKLpZgSN9bqPN62h60NigsnjvW0Yj7pnEENZYsy1m3waCAcx4ICp7R
NK58GoBI7gIDSnaYEqk5JBQb6AaaNcVpuzNjosgv1s+wzBE05n5uFBR3DfP83VRb9dEh2fWhyNgJ
Gh1rHCVZMWeksweL1ioz6EvnY2Fd/LZRMEjQ1F2l/McdPi7MtnWYn3HZ8+WJSi1vaR0tQZ7Dz1RP
WyjS3NQJ1MMHPCURnpaRENAAfUVIqqCI9lnFMW1tKP70VOVFqG9Mg3epRv9I2RnQrkcm3hxJYmYD
syzfwnID2U4RP2y2ZXXfWgVcUJqKsk70HdmqmH5WUlSiJItSR2AInpULtfdzgrlO8TCqKAIw/zM4
iGfRc662Rqu+pFNbDZi+LHO8BxeSii8ObqH1FZFk4fZDA3I+lL45vmQIEE4tbPWdKsysowYbB3es
7WinIV4RdxWyQN9lJRBHn2kZKxOSqWmbEyKGG6bFpkOuIpX1qmI1YT0rc/scm7ZdrsxW6ySBZfSr
0bWaNiWBAyBvETpxL8iqbc7045EckhawMGiTRH4Ukpx4N0f61h38Mcdmy2TM39cSJ7WrV2Mvt1ng
U+tNrYwF9GnVupJQIss1HCLlzmxSuKal031oTBNvJzE2X0VLhZI6iVy3dQlZOp+aQ6n2xWspBEk7
YyK1eT+ok6q5MHNwgGQpIo9cljnhEdpc3YVRXMLn94Pb2PeR7dvVjFDJHIN6Q9IHqkwwdq6swugl
Ag187PFz3XaNCmMUUePEvK2lfWXOPueHJBBfrek7e9knzn3ZSvsOxHdx1tpO3qKakpzZ8kEc6qbs
CIPNpPPcDrG8rfJBW47bcTK4qWxqLElVM9HQgJ96MLOsXO7+AMCljKRzw7lJuqTIxHto8GDNQ6sw
VjSlLWNDfKn9PMqw/UbXx7MO0n5yIz3M73NGUNc8qpVNlUzaMTMCzgviBMuWbpeVUENkosz25jyx
0o21in1YpoF2j+jTecGKVR5irHL3fltTjxhD49DC6umy4bppLxkjBNLgJnbvLEIkBhlzDN7zPA23
fcaZOG4a8YMoFAYAbS+ypziZJO3FQNEZjoTFBepN/SWC/MpzlK6YEMTfSmwLHtSBnJ0tNim2GK6z
uTHt6KKmKs3RnPWFoj0ou7u4yhAA6U1goJIiVw89HqSWEzM181mMC1s2sJrVVOq9oOUjOL4BemYM
UXQW/YpKjjO9PoxSj/RayQXXkCjuoPoEyDYNimTjCnGf5SrVjW2p6r4FW7NLNx3spx3tN30vx0De
1ML2OazpxV6f38L6bqjR9QI6U090PCfLGu+tXo8OpLtmB0C3aJMZLkgAEAXlMzyDL5GAwHNH4S+a
szq4CQhvvccgwgHBmEmCIADmAW3axB6o6w14ejme0y4wOLaWd1jbp4tAVcTLpdtHicZyx/Vub3VW
GMoOwrWH8QEHDZFBtBZ2qVNpKwMDCdoi2SzSSdJuMZ2Ox0QX9F1skuxTHdRppWNQMYdcZQDn00lt
L91AxkbKdko8Nq9Vikc2eakmeV+rVMLFVhmd48j0MjfSbZMaK4XSxmrSfeZMOwIlKCpgO0UghFR/
7k6D3UBoBvvnlkYB34AwoRW6YLzQRd2fjWLwD0Y9SQ4/if5pZq3yHAekXWxU6AdPyU94gfB67cav
MGRiHThOdlV/QEIIz9k06t/DIvhdTYbaw6bVkpeUZIav1NDTV2G0xsGflLU9hrUHVw27Hp0Yq971
oV06+zZVmpiaMMkJixV1Fu577FovqZXHn3orwytBW/oPY2byxKJMLoSVGOkjEiDxCrS8vOgNYn13
iBvlPagZIJPAMqJUTboHMYscnLfi9NdJC+bbAf0Y7Xa1NT+YBicHjSRvPKFi28klGW40zM8S4uEp
pEIS3qAl/XvdkiC/GC2vep5mO7uS6jaaFYszlzVvcwVHoQ7AaaQv1PnHaSJbI21DAsnDMXyZ6kxs
hzBDpqp2OYny14AtcI2Nl8AGJwhWfhA5e9XXNw2LaaWCtmAjR3jnLK/kGLUbUufP/ZIWEeeVzVQ5
ONLOQthHCIhnYKh3+4De7tw55tMwj96Y67tSU8LP1pJAtYvmiPSZaWvXtbsCryDp4NJYEwpwstC6
rgLp3INB4DDbNv2umdiDBOq/hEaoJZntpYX/CI8p3pqGGTO9y9TVWLZwnoppvrGa4nWM6q+4H9dx
1nBWqVDzGXl+6GjBu9CyinUigkPfZk+4ocjRrPR3a+o0D1K0sjEhaHVVtw3s3N8THkwjZjAfhcmD
X/e+de3ymE6LktUbelneREbESllcjTR2a/T/8r4fAvSQ6lwSQ2X5H6Cijwwh1oNsZzA+ymtV0rks
Rpz1GY+xg6DUVZgKtZ1ueXb/GcuBw4Wj7cq8yVy0uLc+Flgyl7guEK4tr7P75zFIcFEE8kLTJn6i
/Ey2hex7wsiVrY/lFM9Gk/Bjpjtbj9fMgzZBGhabnkQGzxDFBKu4l3twVmLv0OTdTXndv+IBySit
8UxGeqDcpPJFQhdqOrSutHSR5XG40c3pViROu+mD+NhNerDDPKHPKzuBEq3WiAjGLAnWSWpT/xra
FSQW7eFI4CvkXSqIrUllvjatyLWHH/Y8SBoe6objdbnHoNSvJvqFg5WIuzRsvVa1Mk8DCemh/0LH
GbxNeHzospVUTF37bCS0zCsGzP5ACFhlyAFQQc3jQR3mEiXyR/zuIMZ9M7a71KDnGIdRfTsgHaOy
HS+L9pu1zow3adalp6xOynvHV8+wMcS+U7KHRkwnLRg/x9E6VMA/beLH4zJ+cn62+ob2ngpeXWVF
lt6Wwho/Axp3uNHrC6IJ5S2OEutqqklKjwJRDetu58k0TY92lscUH3yZoStmxIjJR4uRErd8sAqZ
Kq6JtQXI1iSEBzfBBdPlIzNrulNFRt9eo7Lv9ni03blJbhkN7jLb2oUhkqHeHtmdBsovPdslDewZ
pbvmsvXKMX5ZUPm3U0ViRz3ltzHhVu+E0Nh3aDRTsDWsdFRLanp0WkQ2xMkZD3hQOjddpJjDbKxq
swDBpdPHzJiubPs2bcEG6weNJp7bq8Ol8ZvuyXGS8OorzQblRHRHUB4tt9Ye3a7E0yF6xCE4u9+r
inGiW+FGPg+DoKvT9P5exTxeZGLdpurbNFdihxN5ZYPjpxE4bAc9EJui0+GJawoMzLE+dHnWfozx
ZFGMJlBCuvxOjwJXzecTatc7pREfmh5sU5ZETHUud/Sgt5gynPskZ1oTROTMDNqeuJYjEo89sJ99
6xRvJTTJKO+PYDBaCvG6XRtlkXjNTDuxLFNa6izsTjrCsS/VH3oPmiPl2yCz+QQ1eFfWyRE3Bjpu
YP5gg1a09s0tp6VpZ4ZquOm19Gmi+QiYT3/sMufQ0cgjSwroePazLciLMIZa8zROcfM8km6fVExb
7LApoa1P2kaEszxadfUaB+HRKGKGBEy2ybxpx25jjUTfsS+DZFCHF6uxnpusuOc4mz7ydZDyyqFy
S3s/QHtPDDrG+ADW+OxPuiSisjziVwlvhk6NNt0kr3H0qaUDPty4oS9TTf3GwqMxciB8BcM+ftT1
KK99NKAiDyDve02M82kcu6WTHlUOkfYkYBsr0mbQqSDPdW6zHN/5KrFH5yngCKIcmYwrV32y89ci
kPJdXXpuKb+lyf+0vE92qZJQRd1WNx7S5WpdZjgk1lo+tZQwedrgB1fFVmoDXWe/6Yn1Ia7NLkP1
LJBPz+vaYhBlpOr8wwopMejHZF8UowHzwxizsZWSrGWnIgiOgc7QkmbwF+FDq4Y6KGqLYatRmLkh
kc2v6I6m4ewb+kRzs4lrhcEh0Jy0aKffxdH/JwL5T/IL/lYEEtX/8fA+RL+kJP/8M38Yao3fEA0h
ozQXAKq0/6X11PXfuJ+LyRbLAGrcRcT+L0Otyl+kz1s6Ekz6Lf8lANEQj2ooP1T077DuFgDgvyMA
WRTWfxZ6Qo2HLSeReuuSn2j9RQRs2PQ97HnSV0z3WH2Y9AtMUnPi1N/4YMMKvV/o1ITCQxhoRelK
/CwUXDPpgcxfQDwkwYaeFPKEnxfx33qe/telaS8wxr8RBL9H6Xv++SvtXFv+zB+qYFX+ZuoUP9D7
NO77v3KNHIugbUnUD0J8FYOW/SfrtfqbQYVOQvMSBAsL+l9SIX4a2mJs3JaqcZexSvxbTwo/6M9P
Ckr2hdUJ3Iffj8gGftovkmCg2iV1j9LukjiCiab13VmRxPa4GW44fV2WuhJsWxmQtY5yaZQrFJMy
2yIlVGi+thORoUNNf2b9p2v4P8j6/6Jf4tfCibqYQQyBJtr86wMsk5JpFtUXruyOyBcNEqVYm12o
EHM3ZeGpbHM6VSFVplfjZbvJNTqR3t//Doua/08vEXhGiFCLYpp3iffS+MulYezRoZyEe4upQDe3
gR401kqaMN44xKt8/b//uJ/ei18/T7Ik0OeT3OHf6fd/VmcD+pu0nDbKFjxD06FP1l8SDVHDOsXf
/jZE2XBNfXqaJfmShevIhJEEo9w63f3DL/IXmThfHCW6ZIXCI8JcXvuLSaRMAC9NGmKXFCtpt46t
Ubsx2Is+SWgRFye1DUbaqFExsKvz+KYqZX6f6nOgeF2LTtzlRInCx4wrmvB//6stl/yXS0RNs6yr
aOXRc6Ku+/VpDaiuNdJw+q1hk7W6MYjiNnZ1zKn5H27GX58/Cz4vYGsBUxw7EvSrXz9IOCArjJID
mEj5QC+oaJtt6ORoz3M1yG8toXHcxUwo1oViZD76X9x4//D8LdaVX78s5DPVQjmNio89Y/nvf7LR
aBXqNfBJ/baYbYQQMSRjz8rGSVsPVa0HJ3WItH+4vsu+8NePdEwBZAtq5yJi/PUjB8L2GHar3TZC
L/0aD2kWrZGHJwU5GYY88jfyKBtF2/gPKfH//buykpncUc3GWgOF+9cPniKEETOApa3eZirdfBpc
nZugZedJS32fWR++2/4fbvJ//7bcXFLP5GIdMth9f/3QvLCIctVVgEX2EO4a+ts0F7C9f+ZOXX5q
ZlFxyksQ+/79Q8yy/peLLDFhwQ61+Ium+7Ik/+m+BvSQ4XbF7Ra2cAtqiwzWb6J7R/pzcRB1pAYx
V3WnjrP/xkFKY27//vNJ2/j1PbIN6pZl66A64fmm3Fh+xT/9CuFQ+ax4zHWnnFMxpfCLYFRz0BHB
n8NWPpRDtbFmUsNIWNJ3Y1wFBzv042gdTHI8EglbAQ1CIgYYUmfCXDX7oBXODhdr+pCEibjWk1Zu
sfn+yFCpgezSo10457gozTZDpc3QWdZpu1aSkK7PNNEspaMIz6Lwy3htt3OFDm5BEfZq6VSrLIyU
99lJOd9VAy/jXH1rFV3eQczHfNStpQM9HSxqHRwXhLBmY+IfG5Kumbfn2Qv0o5D8bv0bo6w4kQWz
hLvxRrVxbN8nqjlvQMaG13Tki6tBeAPi7UrL39xHdkDeR9NnEC+UKn+j5/DSjnAFmsDUTkmZo+zE
Ww0OrEEUYer9sajoJTl+h/LHWuwYiNMZ01qJRsS67sT3cI44YNNZWyx+xfCCyLD2VJbRdSq7iMY5
O8BGmfs8us9JAK4wqQogvbPVy5LZ2eJkrF1oQBVql0IMdLBdByC8v+oNUjePfWvPzobeY0cSO4qS
lCw9QUwrWzVS/ixe+zFjZ4Lf8zGZDa+rG8MhMLmeJjiisR22CC+YtkjXtKqZX0dqtVyNqIxeE35i
eVIN2n5gOdrYVs6ppfhVtYxb8vmmwBBUeyX9n+R5agaWZYYhGVpKYxpvCFUV5rYsQv4JsSyOGIK3
/LuW09V4TAWF9iEKjSLZRObIRg/Eoidp0NSL3qrhcM0LIsxu6Q+5lZ3H+vr3HXkUXZZvAeOpxndL
qnJ0K0xCnO98wloE6WNj+RpMUCZplFvErCEJBOB5BFnEIoZjnHUm9mNVQPlA+fGMe5vfl+B2/gk3
IOAhob3SuArPULL2M0BOJCQPxG+vKicHccIgkFDBy0xLqHRtFEegTknFs1ESjxbqLsiATAIYrzBp
1PRmWkd9UewKm23jZExYBtdlrUj7YhQdP3pQkBBsMDzV9bHBXtUccpXE2Z1KzPKEdqspX6suscVe
BTU2uDrvGxdqmbqskzA/5WSGb8wcwwt0P8Kk1wIwO6ofEad3Ihv1lGaOIq0TdMHO34CZaLWrCKpR
uQ8cP41uI6Mz2g30liz/ESkCj0oMybaFCPIpega3ZyZY5bU0Jay3wbB44pg1tc4aAMhoriZEUT8U
vCCnnvSzdWU04XfbcK1WZjlFAZk4RildtatneZfGc17sAKsTjZglNm5pNSJokShCwcApzo+1kWm9
a450RatprmFoVDQLNnAz1OYd+kipHunKWxMqVHV8sED0wRfBaeZvahWJgFK1NoGZJBFYN3Tm5Vqa
WRBcoXpi2k4dMUc70pFZyxq5ECPjDIZdFxMUuJGpUzc0JWiTIVBIzGHcxr7Dw0I3JsSZLiPsaW0p
7XLnZ71xo6t5VW6w26DC0xx1eiNtbc53XVIpNB+TgS2s1Du2rTiSGoOFgQC3lQwnVnTZQhhBsBM5
2zzLKGU67Eb+MbBmXZKXAs1/zbupebVFkuO2sC2Q0wI/F3HzM7tU1qAoaK1816tRm58yjgsb/G3+
HQpEcryRE14FTrADU8IhdluJeY8ORehWtMWuWmMMpxmJEi3zfA4/exv34WOB2wWkcGwxuwkiYjpV
Au/wFLVtsyvMMrj6NG91urgR7ZTODh3P5PjMrU+JnURP4DsmGOlB31ShIT+mIV/epSojenjOJg/Z
gHEdByc4YmlhyCejvVVq9UWNdWc7ljPYMA1gCEjBsfPdZPQtLyMf4rHTQZesmJ3eso82O5spyjbv
22rTT5Wf7tUklPustMFLqzOoDzNXEBpF4DuQA6FHHoZ9g+X5IwonfUPURnSM7Tw4F2J+VkUCvQH2
GuxCPUeNQMQgApWsHO77LNGAX3NuIs2FKImt3bfdCl35sCF3j8qvoTBC5txU6BSx0+d71r6Fpz6Y
BGTarWp8dRxY4PWZoAV07VllcHgxyrnah+gq1hJ23H6sOtvDAJxUAByhsL2DRGOJatoB/a8oQs+e
HKZqkEIc/xIZin2P0E7ewC5iSTcSkEC9b9QebGqzO9KTZAdNk/RmQkYauFkcOy91VjThYS7SIHcb
EhVzxGFBfBqGQm/PIGScH0hRuq+SssuzmbU0qwy7gFfSr9z4VZ7sJVErNncc5IbupNM+KwQMJV3p
B2DNNtH1fqGUt0MXVzv2CHEC5HPwgZizctroKKOxb69OzHBMLZi8D9gqbriGMfl1JqL3JmWjjqP8
nmyvzJvVzjxMZql+6HJwiI0O+fYrSgZlDbNb3Oh5W3wNJdCvqa9Cpnd6DdwUIw/joxTEyz6JCcmM
kBJiqCzDcxRULZLtGAKsljjUERD1mdg0JydRbdVjmbK/zMTA51A1giW7adMV4O/mmtQdLVCnE8TR
m0QKahgKDTfqwvKRvHVlF7QkzKqxmdzUmBsJ3GkWBOCgmjuZjzUirDjYIj15QeugryHCfA5zOeBr
U+yr2sbjtbe1W2kWTJX8fNiO2Sg9FmDCzMmoXlPtzLhm44TUzkkoe4vGIgLCTP1BMdicRoqedaey
4rl+h5GnBvFwFeRyhRZAIEEwPTtNheLUJqTTDgjDW+Utt9utyj55MiaJWRTzGPEtOGKvABRzWGB1
0ENikvBL8mkxH05GylCWyNA1sj6xZ2imrOaJ8WtbRpxK867foGfxaH4ifuyTq+En4hlRgfCUanzQ
0vIxTYeH1jZhfPcFEs14joEOhn5zmSdtPqhjpR+k6j9xfP+Oe8erRfBpQa+FjQPxurOSXf3/qDuv
HcmVtLu+iqD7+EFvAEnAn0yf5X2fG6KqupueDDKCQfM2eha9mFaeM5BmRgaaSw3OxbSrrk6Swc/s
vTYHI9jr5Rab3ydhox19Dwlcnpe9omAFerxKntdofQ368T5CHr21eosHEtcHfmYHIVlQJPkwH40f
1yyTxhdPFvk+KxiQdtpsO8a8G8gzZu9MY/0b3+myoTIDKqzzXSNylN/hVb84YGH22GYueaBPcS4t
fh6rolcO612hCAYr4x4wjFnLN7yNv/UYFScIZT+E74uzbsdtG8AZKUJIMkTlvNdW+4n2GXcfczvM
HZNCT9JMbxgtvjiCbznVHxq3t7ZlNFabMR5RDcGP5xZsfUDL9a98Me9Fbcq932LO5C1PTlHe74iv
DTd5AHG0obbY5763v+YtM57JDsMwEDPPquu4FvM3sFVgLowZoIba1TbGTgGjpsQIcmX+LiBIXUU6
hM7z+MAKrtwQmZjdzbQoRxS9yzYkPKchdT0RRQy90r4zwlo3Lc7SxBOyOaa4mFF5ltWvuBA9ezQZ
bZhjICSzvPWjUhbJx0aFt/OfEnTfe5yXVF44PN1NiuJkszbGeuFMfC0XL93lZRbvowpnDwJ05NEc
m/Or32OGRIEDp1kEaRJ7NdvxAOvEwgI2mXX42ceDv11LAeBZIqCdHIKJuvDbqZwHvxXP/oIKsovG
kovf20lcopticr/hkRjAYvjBQzjNR/eaEinD6WgkR2vRoqVeSZ3dRwv+VHYV4uQG7nmhKDna8NZA
zttALnTwqhbraDJe+k7f58clX1kPsMyLt924jKx8u/i0pvIunOAPdyyVkx6lM/KEwoERhfsKMT8i
2KO7hveQoZ7NgirVWc16lr32kpFiFLSuKQkdIHZpCPw3W5bLT+NOw0mgl3kKeQs8TboS54ooJFJr
omovojmDqtiivynXdZfVjvthZDl8AypFtigsmKx+ZtZ3H0f/QTUhFYbXfi1zNUCP4vP6BNv61vBm
uZ8tVnA2dK3EaiJzaWpsLyWQocRaHRTJXVZtYZH2zR40MxbvIfsAOdBchwgYGoaJMcYium0QNMj9
ptw6VjbKxcwZPpypdu9a1D9PSqPm8HOsO9hstmw1y3dIQwTVqsZBBuZ4zR0joPa+tce97oV7V5HZ
kjijZt9igXY9zRPeZTLC8AmVA3W/ZRcWt5b9mI5w9et4vI/ZqG+1Vf0eaGKDFgIqaFvcccQ43tM2
E+lLui1T8qK3mQFkLvJbvP0U/m6WwwGowGG5S9Zefd+F3bEdHZ2XvFC33tT0eyU79OYjAmM9RPQt
aHgu2JIRv4MNviAyUc/ZpHgdydWgzgeL0Jzzqsu+vKL3tnqMCRdndjaPiWhbFMrrEJ5K9BNp0vkr
qm5A3EGi1coBPZkMbWpO91avBStH75pxwE0ce4fa0IMhi2v+qPtmVUnN+yTdxr0dkj8s+BCY28IW
PPuMA/t921sOchoSMkQ1TNyIpE0/Gp841iTwCoeomLF7MVZTtod0cQ074vyq1ZrzkBY4UpN/cOTs
PwjpZtvQzasj1SOMXuI9JiK+o6i9B1YmHypUJG2y5H5M/8BdvaOR8ubtlAqQ3B61y34xaDUIPUnh
gGXqbA1B/7EYrweTY7J+jzq0dQ84Ajo/SV0JFkmTW3CqbRVNh3SdHdCXA37RdIyW/eD3RFaEcRXe
wHDLPiN8O5/xOI9n8JDkY+WYAqXTA2oGBXxJDWKtVInqRFnHR1BVDYs3K/6tl9Lbpkus0Jd3KC+j
jp4NkPu0DWp/FaehGGxEJ3NGJAdKt2kvhYl++V5VnJ25aBBBDz+lCnGMVXF0oqSC/Bhhh0xsZAnX
W5WbPFIW2W+On3AjWvfatv2HRujwpmBo/xHVJdS/66vnnuIlP9Gae7csch2+UyEOIXP0x4FlULWp
ZqajiPtWQOfNUiMuC0bFC3NAx3LMhU3EwVyn9VuRlfO+c+byx2oRFch7ed732RUOzMDHeShZHqGa
tDgnpcle7cadMTwtaDG6Utk3TSo7whCQvJFvP/2sllF+0kXee8y1HnvVGnzw2tkaUw98wrY03ILe
S9V15TPyivUcja7/WhXh8mLNBKGRQQ4mjjV4wrB1TiQ19k5ZQLHjbrbOZU7DzYZ9xfaiAO67EIcm
qMy1xt7qXBMB125YcTo6xQnAtn82uRVt88EKSH1bqTsJaKBBoef3MdKtrXS2nFlQz6Y45M0KH3Ud
/O8JAQKaZnCeFXzUWiySviV+kDU6N8R0TD49aOZ6CArmnyCqmUeGz/M0EwAxWP0XdiGa3L4ogwvc
/+nRF0F0bjhD8AaUn4Ue1g0CtiiJaFw3oMiX5jD30FqDWObjrl3W4D6Hl74JW6S1WaBxjxWOY730
vq+JWetNEo9Iog+xq9KfYa7UfSpD7xyG1pceWP9tnWDO926DCyAurWVfZQqnRRmQUx0H0PRsF0RC
kC5mRwTJm1TyiBTUJLXdHuzYr0GzObAKch2/+3a1y8rpYeLAvZtJZLW88cZgrO7m+mGg+Jmy0Ttq
rf9YuhUNx9w6Fya3LPPhoiiIYlytUiJV7aYI66zltUsSlTBa88g+lr2Vfqlo4TgG0/Jicm9XNsWc
EH1CjnUXWVl96IsZIzTjklDdDZkVTcQFMfQ62i26IySVSmta0atdx0N3D1l9CAKbSEDuhG23MjF/
KBQlN1AUHcfnJSOFc2vXlo73LLEqwhGtyTYnb6aEuM87S1VbhQmuuay5HKtT4ZbR70znZjp3I5Rs
IPiMOtMe6meltusw0Ae24QXRo4JsWL1jaSu2hfCPTTwVCe6HiyfdLxyR6FnxH1gm2Y5ug8kUBP3s
nEmv2Mpi3hd++CbK6lSt04daTXDxVuxl1eirm20Ljw1kINoXDT5rU9jNveI1ysKDMEYMGzelTrPE
tXS+TWNa4qiMd8BHfi06vnWd9MKt/4bM4mCm/Gbo8AIK0ab7VOEIyP2GAnp+QmvWJhDp96kzPOOC
weIbOZ8VdlkaleCh6bho3uw9qzU+2XmJKUnGgiKoBpCq0yBZ08CnA0Saoor6Lm+Crw5sWolpfZvH
COKsvnzqe/Gi/ZETq7qG8tw4Cs9mGsTre58vJzTKaaLs4oy/4+eC7pNJSz7edEBtaJBYs5W2Q6le
oz1DG7jRijcars6L4sDZWYOL3ngcAP/zZsHTlzqUFcuHwDq68fpA7rOI+dy+bSFNnmM5fRd2L/Fg
w5PeFUhxeSlH6U1Irsa59Jn/eUhB4oJBD/b/Y+Toa54zdbS031UZP2cycw5OmjlvGW51j8EwLgtf
ExUkyotxLSr8hrOl9YPqUzZX9+EK7TTA1uRV6JZ8kCgYEyA+XxielO8Mt7vlt43iPn5d0jL9RqSj
sy3FqsrvJihAKE5G2zOXgSktVrsu5hNfeBkueztE0FoKWYAw9KDvPAB5DvVnjcW+3fqYQ8RlkR7T
CtwF3awPYij5ADLfzkWiS7qiTU+aZ4fkFYnZCcf466CmpzYXD3Y0vjHGT7qhtI9ePVRbe8rzLW85
vnc/ekFgFmwQHoZ7ayzlB8VPtAfJ/UaJWO3VwKSRnK6nUAhmdp413CJavckNeuRgWmr3kK0agRpJ
pwKBF6857Pxj8zhkFOHz7NnxbkTt/M4IlyfOiQHE22kelEdwBsNN6Xv1qQe1MVwVgeVTFuL8xz3h
/JHxUSKfrmLWoQG8hCffqC7lhPLis2MpZN1OlY0nC0kaJq2SalPVzCQ2gyr6I862d+0swXIZqxRS
Zawb79WCFsPQ2dyRbhiekUpgw8Wd7PR7dDljizbz2hsucCcKg6wpsq5iNQ7DpxAt9j5ztTzJeYDI
Lepsz3imvFvr0DyBtUIePl1z6ZBtJJUzfC9NCWmqFvkPhJWaraIQkuteIbpHzcVommjF6GA1cXZf
S33u64FYzRY0LbcxfjXkcF1zV4Bi3kx+6fMgmOY4Ek7xg9XyeghHmN75OrVbW9WY+/AhcD7OZ0GP
dGx4Y23EkmUlT7vObpzUYOE1UCI2I1uy+zbLYoiRtn2Oc7ISNlCV2i2ZLMV5jUe5N43rn1LoeEyc
sokcmyUMXlvG32/Qtcu9JCNrN+QUvvCrKTpAFSe9zRBT8w9ijVi3CQGyZFwWDlEtZYw1MMM3eXZ5
w20dt/X2UJ2YW0g8+yACrlFhmZPpdoeEDaeXKyd6JWg5fmoaFLYrDPB+/uwJkdmJLPUfRzeGftwu
2cs8XZOYx/Kpbuf6xl3b+akkOMGGh6H9BIglrc7cuD+nea7Pbg6VyDB9v10Nv4rZVe6nOTZnUAft
fiyy7LcK1vwi4YV9Ct59m7wz841Q47dhAPoIfOsWRuZFQI4h0EwTJbwF+Js/eRzSe4Tq1bbWrOqj
hl6pCrTlwpB3QrmxqZHt7WyXbxl5CxND09Ldldpf8FyW5R3C7PBNF9dbHsXpNlzAsBDTVpIWxCSe
f3XxMbfMPhbKHkYXsb2z6+oXml57V/hBfvLU9LKss3WUwRA8FiJe8DGsMUTwrn8nRURciHpIDx0G
z6SJA5eJBENTKUMYtoKyEIGfG3yJIJsfw2qykiwVxSubBX8PPoDr0QF6whZNVh4+cByy4/AUpxHA
sVx7vwenj3ZRTvRIqVBWu46YTpRHESG1TfPmr0bejf6KL1TWc5LHnXfIjSm2WgbXJYOuXvvAVBsb
WfAHOOX1YGJU026DBw9dXXMb9rm5qeyhelrq/tkxQX4Y0cclMO5QYbvlshEUeH9gIC3vudrTUxT0
7suE9Yt/mxOZV8Mix0uszhHh3QARmAAo9OALmyisZYYGHZXgjA/FA+gWu073HVQwwhkDYAzojV/o
bVDUA/0fjfIWwSLNRgdnFMOMNyD7do36tlgcWYkY0uBukj2y2FwK+TW7on5vnbhAOq1a5vJ58730
DhgPtnjOkzQED2zjRtrklpQzIXijL8sT/tXiyDov25Fap/dp1Xes30x6D5pFEMBBreTbSpziKujG
JIyK4odxZOxeRJ9NGDDZnYDorj3oA3MfPMpqhuHjhj1TyNC5Lfh3NydotcElyATBd2uHdxu71Xho
Fzt75TUltsXU1psGEygrn75/Y6OxPNmKmE1LwMdiJKBfy26qTlYwiltcVuW+DEYfllAxRvsr/xVl
toIhmy5fsMbpkENd8qzH642UE/b7aXEPfj2sezdSS2Ijgd04E64BGrQOx0bXnRBMgxVefdqNlI1p
K0f7WfGhJ1Ujwntmyd4uLPEgs/osjl48EZ7o41vMrFTseIKJPh2a9zkqi2+Lu7zAzcmALJ+kxykZ
Vgjk1/XUkKP44HRxtw9MsLP70hxZ0jFgbFOXEjEbj0xrgu1MQQRwL2UqauJiX4g6gu1bmg85tONt
UHjWGSbSfGCgIBKH9mkLHK06FjE93NpW9HBZyIDLpNEjSqj1SlEobtgc5Lc+hNVtnZrlXeV4Suco
UNcRatR9hCaI+ezHb+oqOyErtvsofXxNbHv1PUEL9h3tpf+7zBdSQovA30Z2oY/oLrgJgzH6HG3k
3mSCvZVTGO7aKMc2PXEnHOrUJarMi17qCAd8GDU/3Ib8J+Irm0OxBD9ZZLXwXmjc5ziQSUyIAxJ3
rHyRyF+gml3XTH10GKJu/BhVRj/JYvhSO5TFq+aFw3avfMndmdQcUTM1a2q3+W2XEVSJmiZWFX59
ZRlTdJDr1NGa2O0e/YebwFWDY+V1w3ia17V8RUDfg9+3m4w2M+iPNrkYD8uInG5D2JfBDOuVaudJ
BtQ7+xq7RuDTUKc4/9r2NKIv/2PWEFagzYcBbhlt3ZpiWEvK12bKk+uo7aYZV1QR8zTxpNn5R+ON
6qQVBEf2AldQFRGZqNfH5dFn8HOypNJvkkw4FvvrpOE6hSHmVBYAV1Bs5ljbIKPJ/12WWZQd4zEC
oT9F0uYl26UkCjLRukKQuukyum5+0RFK/xprG4MnWH6niPsIdgxuxo3MxoW30hz9tqxseQWhfs1q
8u2zndrXfTWZPqcrQHnc9KK0PjSiuHSn+zr77IiB2IVd5ty3YMgec7fBsa8JPiTeEKeEzuT6FAfk
b21QhgH3IxM64LFQCitdXIccsIpNvFtMPCyuGvPjzC36EZAx+l15k9zB5AHp7pvPPMy/lxCB/WbJ
8vIBo421wRzLqxsAJXwbl+TXohTzeRoiTZNW+P3BWSYH5XsVv7ZemRJJIlz/B4SB6CHXjZouGJS9
s+lWD3uPoCOCgPjlNi1D2ibzj1gQiQOQZtS3EydMtalzSD1OPzhHK2PVimGYJYXb54LL0wXvYa+s
hGJiyhJAaOmz3Yf6xXUr8WBVc30YnAzm1IKkHwIRxPKTwlq5XfnssP6IdrST/DoKAhzhHm0E5QxX
I03fFPL7Ow5BEqlQBTDGq+PLEJFCM5AGOyQepdY76CQcqyvww/tWkRoWLAsRhUG1DNlxtjt8olC1
post23WbhsD+HXyrisnlISqYnBxAIjTORrLVdXdAql1v0zuqegvLa1VF/F9+pq8Jj0PNdewDxxyp
04VKLJzTTIKWgGTdzIxdinhnjfClsOg8eGN5b+XFsqsx1sJhi+qddzWAMCORz0QAUeGKqAVjoogW
fFxjonvvmICJiwrtwTBw9d3nccLd7TQNSvS0sEZU8iOmlbRkTBoSM0WI7TxvOzw8RMrKTOINacp4
vUcfwINeaLiw6PlWphRh35NkZ/kttYeeX00Rkp7jt/4COiHsizO843o5uCwR2Yy3GSEYKVvGTdMs
TqJUHT8bw2Yt752rT8TmiNpGKy81yWGjtpbqXPbsPUuRzOlOXesFwx5TamQ/keIwfol2KB7LOQiX
LZ1heC0CNRlpy4SJoiuoh1TVrTvB1gD1En7zNBlS7J/JAoUNYzI++l25IujCCOEe5lmtT6JR8xHf
96z/dLFCD8XnjvjGcg59uQQnh8ZpwuAYTNCaSSVEK8RTVpdCV4wNdEaPTkYknNsJh1GRHhQhb5sB
c8ytHer3apr8Hw3BAVjCw4k2TOTZkVJlveRxQ2CBV+drsC1HzPZsnPAZA5/3eeGvzsdqL+Vuddzb
SDBY47Zvk2ryi7uejoZOlHcJQw8T9jtWKeQkIXFZEhW4T5iA1bbFkfsWpgEADFYDe2QDaE46e3mE
hE1ww+T+bIpAM/vV8FV6QikltL39yN3p5tEzhtr0OC+k2XguaixJ7mSvh+9wtugGZPPsA5R7lRS7
j3g4yp1lu+OTQ0BUg2YrICjZbnpRHNasnqC51YJVhegIaiFtgi3Sjj6ACR8WNT0jGgyMhwZjaCkK
jvHsI1DCDIN0pY5MgcO9J0/3abILfsaP+tA7AUIR0+s8DUv1/tfPQOJi3GWrympBcVm9efBQUxPO
MlNuMj/sa/RDjlXxpYVRyFBFXVyVi9VM4jbbrOCX7aWSMyNNDRom/KCRd5JXTRR8u7I7LzCQO/xO
MWooLCd8J6Py+vkPnm23/xL5jDIoCIX8ETkVQW25aPL5VfCwqDvBemhO8NhL/yKN4qRbXRmkl7/0
JPggQ++oRiqCLV4c1BjGqhWbBdsvW1NsWGgFvCwqGscnTAAAyqc2JWjG/VOMZM2BafHAyxzx2lWe
t2vtCBVZE4qBSxDPy3gSLJb7+4Z3koPRKgQRgozGkT9GAe8t6jUfA/Ikixl01OC5GlbnOhnPWpTm
KrA2Kbuhm0n7/jckSAAslT3Hx4ykjqTLYh3y4/DOnWTDmkTqkaghxfgP1aIDnGOwnnKicWMUYhB3
aBJaewOhJ/u2az290E3e4rvj+ZrHqpx2wxA4yORyrQ6uaq0PiU38SU26uCtK3n0pZQuJ6F1Fgg8V
ronW/M5W10ycnPKa0I/6l5xJlqKGBaSJtZhynDRockyMXPaoAbzPafSrr47KFh9VQYuunPDaekKX
CNmLrd7XVDrlA8C9+p4E+4ySbykvVelMd1CGFtb1en7PpnYv08geyQvl8QCRx0fVj+Ip76qHVQSs
+0O77E/0O1AYUGbLN8e2PwiOhB3ozf2N0UyE58Vz73UqOB8Xm8lQOXzgPUgPoWmil8k13laEpnpZ
pil4Y9kNuNDuPRQpoTwWVJV/jDgbduTIBGz7bb/bcnKqG4dgnk3pBMW5KER328w07kUXP1V5aLE7
QIEWYdH7wYT2k1iO5tJXdXVT82T/yJv8MaKyu0Gi+qHSbM12HjVeolan3sJHRAI1I48Lii7critF
mjVep9exvAR1aW9jJNp7HzzkTelAY8qtWJE8QQ7nzZ+K2H/JlgKng//+0/XPfHdQDYss139acP7n
j26L7wHS82/9f/1dh1/d3WfzS/3zb/qHr6z+y5+/TCzGlTD/Dz/YtRodwuP4a1iefqmx/uu7+Nvv
/H/9xf/w68+v8rLIX//5P353Y6uvXy0run9ICAwdfB8uW0dAtqi+baC2fycl/l/Y9//+tfwq/h5+
/7/9839D5PKV/kLiOuG/RfRf4TVI0AktUrv+hyHKhot/9UrFkYeHihsRC4bq/kTfx3hj0IFDA3GY
OlyJkf+SzeWfvBzYQVk+YZiJQ7KsY0rcfxQ8Q0ZIJyFZWrSzxBtu6qAfEsbqZMJw+oahnXhd0AJ/
aUX04vY2rBEaSjlET6oijpN172BInPqD24Oi/Tr6HwijrUNcEVuofF74/a/fkf+/GaX8Kwb5/2yU
+vdW/7f/Ouji5+ff30J//qG/OaUirspf94ywr///b7Y5EVj/RuCaB7WIuzS2vevf87fbRERAlX2b
4tcPnZBROr/2rxjnMGX9o3cusP3QjhHIxy7efTxZ8T/dKnKxKkeWEcKlnJWnGpzmXFV2XER2Q9zS
kDo22jlvI6emaYz+LUPFlvghxUckHgOB9gWBd9cMzTCBZ4QC5Oy6KnOVuHXzTEIeqwkTL4kHWcrV
S++sYvau5SHpkaBe1dJpF+KdWb35WXm+Vwo0gv04mzOGFJTJd1nELcdODFJftBm8safBmIT27js9
2/OtTEt0KIg7c7Zt+bAMPy2lYawvjRcv39rj7QYySy8NmL91kLuRssk5yJk5RXfGYowIOtEsweEo
pjKKLPAaXmPPkCvSuCpRxDHFhg6Su9ramqWxq/0Y++tNnVGw3fGeVsWZlZBkKyMCkoPJAnYbptvd
nD5x8RDBTDXCtW1pT05+y04qnt4r5aMPjbJs6+UTS1aTLcDec4oe+Rgje3/lb0A3Fffybga/NGyG
EvJGEjhp0B39NFzOyl5dFKBYLvJDOmjzs47dXl/wiQUAjFMfXtfCYqC88VZKxwqznvnQcd2fYs+y
d6sKvM9KD0AymHPkTLZcABSiYfFymDM2jCN+jTdjDGzEIvQs8JtDNWXLkQ9LI1XVroTSWTM7qMy1
AZqMB30vH7r3ieqRRnARyMfXK40Q7QExhmu4qv2k2EvKCit7CivG2tmcUMuRUQ58BiLu4Rs+Dzn3
zxsIKFH+VmOU5UAHhXCpPVk+3zNEma9njwj7ZMDZ55zQno8lV9rNrp2n01df1ug1h0jbqAuLpjky
gSLuwfEIuJ4DeqWRsTRGUHAGm5xF0rYPKnE/0gcwhKZSZAUbIjYRxDHFEzXIMg30IZDF/4gghe/n
DpxzAhEDbY3XIYG3hH8lKlZOqAjTZuVdpyLdgyl1T3M9Du+O6skFW0kkIPeKQ/MV1cP0wOmPrxsO
ZPGyDjPEUzJx9Pyb9l/qne92kyF4LKzYC3WTwvrtcjlpwhZSJvCVTGm+a3O1gOfIICprd24YHSGO
vwGVInb52gzFrWlqIKwB3lbr0iIHdi8F9C5GxDmS4xkpi8LTRnNP2yN3TTFe08vQ6r8FXUNJ00Dc
2aMrWo/ptPg5NnkyARMav9T5xRMMz7kFTNhw6cRNnnaeOnrLaoh4JYY9ok8ohzcEVUH+MOfVvO2H
1N2pEHIOErYVZqz0zK/J79x3xKTN0fG1+DAjK6nESUm0RTfY1bfgdOvnWJL+kPKqt9n7jtg/SL7g
5hwdpAchDcE9eV0eVx4A3YQaKvVYnIxSYyTvmcJsp8nz4108TmO/DdM2W4mYLTvUZoVyd+MI2Xmd
GOQQTx7w7I9uFd160s6sR8sa0ftqvw6zb8j2wztAnlpeoq6P5mNG11PtF7zz1Y68Ejdn65Svx8lp
OzuZU+GkREUX9a2JIigM09y99ybrXvXiTO9LtcTEkxrfYqZPs4tGgcVWm2ETKRnLelGzawm13bEq
Tc+rmb3DyqzqwdShYx+yUQVkBUYZvZiQE878UkQ3HYCJW7pF2k9TxsMtrbN5j6aO/zF50JXehrmp
UCg17soNsYR3lOPwkhjPo4cZTXirchX1W9ScbXcwjkvK+7jQ6ZsR3PUmGocoAezMBMSqmnoLmMnB
FSjghg/eipQVjqKQO5tw4DgxSsh7Y1btEfURMjigbqbNyQhG32BJg2damDK8nVgkvKURxzdspdWo
LZtsh2g2Jju3rUBNsplniLU/nKErH1ZJZO42rQLS0f1uttHr1NqkNyKdm+cuWNRNOaTzc4cWaF8r
MbswVX37KUeTf9+yHntrU9rn32ujo4rxdRcw6eqbjES5PFzWXc6QOr0GS6RO0pAVhCa6Q5+By7Fl
/Ja+qcaFyo5Oy+ofenRy5M6Wg+r20+To6THEbBIcHdypTHMLHzdEmJM4HGjWRlbWVPEeNSwxgPks
t3abcfncFncrlECBKKzyhBujejEDWwme+OIp0LO40NO21Y+U8+ksUhSISZx2ISIh1tiPgS9J6GTk
r2luF+uxi7C0ovtDVwrqjpM8kkv2I0Qs+wrsnp5s0/b1+otpuf+B3m8hGdKZLS5zXUNB52HKEGg1
ewa97jVoPXeA/WpukuvKtbyXfi0taM9lfosEhlhBEZgpBvoUanldGwAXivu6Y8ncXWGsUUFU7fVP
6u6LRJjrX6Eb3r5OVWZHpxqkfVTGmotN545kscT8mgTi0/oQBnvHLnm9szNTbNbKDBVZ/AIiB+Vl
DuVoMwyhV7MP0UAWWxU5bcK3NqQNcBKk9siCfBITii5qtwxMW7mfA+Td3L2c8RS5mhXi0lrNxMnn
Mm+3cyKKXcta96PmiHDwJ+7DxiNaMQmZ0NmgtG1zjpSaobo7rAJP2WiBa9YOXs0vVMAWHgYCoygM
0jqHo8873n6YG0vUvHezEDWeYy8cfyV831XzaWV1Qc1T4nv/NA2ChUOOOJbBqE2YCdOQFg2CyzCu
ZSmNc47MGuwIV8+aqF/jmonXrhfWqBI9pSVibFZce59LdiemBuJPIpc+4B/V0jEOaVG1VwlLZm0o
H9V04JU7nQiU6piEiCu8s++4THENRxQxJ6ghtvO5Gs49/Dx9kv6KHAw0m/fNCJQpLQubQSIrXbQB
ok/k5q1lxdjPY469jeu0cj62ltv5CIxr59HJJbYnH9zYmtjMtt8Zk2u2NmhUqte0WqwXS658a2Pp
xa/WsHL3hnXdPuXgu/+YTC1+lOjx5G1qjD/c5xxVCVqViewdDB74F1comDvHccwDwXQNL2M8R0TJ
hlVYvFckC3yBwSOBL0WMShxzlWbezSicsQUghBaQdfeAvgHpZ0C0BxS8n3yleLP6c9E+ReT2zoc5
zKhKnMjzPrppsJAlVJYGZCUt9oDI77B/49Z0F0IlGdruCiw0FSojF55dEU8AJkW8lvCaeMv9Icew
dJKB1ZDYoy6bmyfDiLPeBE00T8+rM0w/0bAuH4vdckK2Bo34vmIlnm1CUkOszSDj4NEQVOwfVG7L
+XVBCCV3yl9jbl+5lvE+BfxV78tpiG+4xHh2MNUFx4GH6nFF6fk5B1JCUzF0woitukEnXkQK9gYm
aoXkeGojsRlGj6Dj0CLIk7mKx/4vygF9UOeWoTwPwdxg9EE+2l2QUbiiZxq9rgHySAzp3YHsHlT9
7J/Zuo9e9RPZJ+zPEC/bVillBADbnKRj8i8lJfiko2fjaGGfWyZMxbaySPLYm7ZEKmWj/3PvlvWK
ocS61bN7UtFw29VZyEsbt5u61bbXfY5DFVCD8M/Pk8V2si9TDZl+8Ns8T8/al8DKkfU+Ddw9Pniu
JpSfvQbHmW2bEfGlCDjMn+ZgXPvHemU/Ci9trgToNCfq42CTVmg10SUoFNb+kF8U4SBRYuDPNgc3
nmcGeQOIHWJUo+krbZHBn2c8120i+5ZkkLEz8asGNw7aluT0G5+Sy73mciHrCFbRlTt7MrnairIP
2NzpCQVXwCup2mcZCtrdMlvFcTF1PJ/rAvpS6voIHzchQSTISmazPumZlLpNK9bo1Le2NW8o6rEc
+QGuWmhcnPhcDuPfpAyUfG4Lh0l5bwr5u0A+GG6IHfdfuusbdRPHMrsrx9EtfgRitVEPkX897yJy
vJ2HSq6ALTMyUfJz2DrRF2mP/52j81quW8eC6BehigFMrycH5WTJLyxb1iUYwQAmfP2sMy9TNXeu
R7J0CG707l6NPIionF4iXCWsYnoCuzCgb9kTKQr1GzT1LK68dn2cPVkfDU9x7vg/PVfEZsPwPN53
C/eEc9SZaLw6VmR/Ft2qq51watSFEGy3tVQTZrU5v+faCTCJ/3ez0XrweCxWzUUA+GqeSHDe7Giu
a1G3/m4ctPjXemr0cdpmTvkXP1cz/cMmx2KwaHufdKOmdupXAq/774oB+agwSl+nHjBkWCnFoJZl
f6OSDT/Ouzr45S+xwarpCPUhIhsiBra6fg5Zz3zwd8YIFLY3X0BOVhszdT3gD5d1GcGMTrV5J3vl
pffkipNoz6kE/iwTfe3fuwRS10OULxVGAj8c8rdy9Ce1CxGtypfFWev+UjtogztK6rnzbbE1l9V5
yWbHuZ8XPg97NgvZuKnTjvku5GX26Rd6yI4ylOubbKzj7Kn9m4mV9nExPbCzT1E4+SGzsFcezgMW
vWt2tLlHgb3QUbH8zAjWwfsSlt5wrG9Md6w4EwvwLnsZbeR84J/1aAgKx3Pt5Lb9kJ0A7RR65gsG
k4ifYVFYSFBxMPOZDmMHplUJnDp1ScVsY6Pz/qhnN4uh3Pu44Zq4lZT5yfpxCbPyFPVNfMxZLu1T
CQikN2V67y50ljiErD6Eg8F3g+c5aDcR2QgOnZHIezExwiHh1jgwQq5vT8i3brOn89c3m5jyQYup
Ni9hlIeLUxFsxdhNxixK7pl1xy/GUDrTxhsz3+nWFUovUxAhFLCw9MuM3g2grXOX5DVLMXJnRnUk
VDGEHhqCptUvxWehuW8DlyvFcqsuOSW1ZbiIw6B4q9Ma32LVSo+L8BxS6yDxh6bNsJxrEZffmpl/
R9q1fl0copYPrN+GfQTQnbCo291Ll7gLAglpEVGveKbCiJwcRv6Km4vXZMOjDme2KwSvmgsh4+Vh
dsFQf2kWn5egiDsYpmR0rnE8TNexGuw/YlT4HgxhoYcqk9NxSahx3FbFVAzYO9B92OSW9gVvTjwh
wpO/gkW5mNdyKdoEqB5dOJupsVgSCEkN/yzEjPfUx5VxGXqtyLjg65y5PkbJe0h50OvIqn3rY7VE
lbESR30q+jE7jvii/wRidV/FLN0PWi2ybUYFn91XWhkCvzT8bZZZzYy2ncdQ5hX2YSCLZzaWIPx2
8EqApYUJJfNalTEF9yE9Ax7Ns9NRNGp+XKGBH5Opz5MdbgRB+nUd4rNRCxZxi3Zwx8ozSLd5Lymx
jQNi/UCZa3ebF/3kb0c3r7YYGwa29yoV5WdQiJuxN0YS3ZU5s/+z2zHFPnGpjtOfZiqyz2wOuHMu
fEovSSj1SwFhlTpjXv7NjjnQNI8aTANk5qVKvL1nHOdi6xt+g1mg/XaBsESfpGnD284yDuWdyCoM
b6xY70turQs+VRX87vzCOcfkHnO4sXn92SQ6Xi+921PuCJX4GeYFJTP4KMvX2HodwZ2VTNcpA6tN
n1I+j9dgTangzGbN/otMhf60WB66Tdvn1JrSchJtckozds3/4Yep4o1/ssTP3rG9jPN+mOVaXdl8
mAkkcyTAwnti+hMsgX/vh0D7Xd35DzKfp28rZVsdNZoS0OAkO0b5lP2iO8LBZ+kB0Nv6brbcZfRs
nkyvNXD7ZQ1e69mjvj7KMJgnY94OD4zE0YH3feIedZjZDQdrVh/ytE4zJlO59M8O1WE4EMZe5K/V
/7d7rhFzQPtLp2bezV0YjGc1NOaRFE91P4alr15zN2m3Lh8x/w+bkP6aT3ns4bsOoujiNmv86jvM
PjwtxdELMpZjWZSSa4jjJ8ePspl2qLEOT4Lewx358uSSsFckfDN6+rCsunyHV1+fasKCbD0zLr2H
cY58usUgS/ympaxyP0wY4ftoB2RgDgupgVT4szmPHFW3gvebHLFtiyTmS/VJeuRdmbyqghTerR8F
Dmk5VvY5Nar4LVIyIbub3HDfpxWX/9uK1hyESQr+5VBMJ1FWBT+uORZfjFQNhOkwaf61vMx2VTOS
Jp2wSDxOQpClld4isK+gQjI5UIt+6RooPVvkRPdeFekU7LtAt7jxpUuY/T0ysAMeS0sV1H/EnZan
mLfS+lDYFTUsbJDn5tpvHmwq1PQLB3q7bls104QTOQKnbFDlJUbcOpxZ7/acUQ8RqI6Kqjdkk9YE
dfPuq1x27DoXMmUbDin8ElE1rPG2zUWI5uuF/U/b1HTxJgTODm3vELtXcnABulYl1azPFoognseU
zciTbqUhVELY85AB+gJeaFXwseYh+1bPxcjeB1BX2MmRPtvG69DchSTs1dadSeb7qJT/ClQW+nQi
7r+HebTERHWRJHcM+e0p9LJmPeSo1I88yut7nbJjJ7CAEtDns5LcyaNplwOQrg509EoINDExkJDu
Nta7Ysr2Bev6zyUKy7syp756wxsB65278gHZz4kq41PbYmWkP8qnQMrLedR2t9z3J1arutxMIjZP
vrcaSjxnmNOJjWV5jv21xVAl0/ytVhNMCTbYdOz2GCGWXd/X4XSXK0y2cFSd39VQ5pLGMxi7tDWs
0/y+4o//PbVx/Tlrh6ZvBeWb/InDsNr760U4C+CJsJuJuayGMxMvGDVdfhfTlxbKstnpdMB5y3Ha
6Oe0pHxsk60qKp9llSC/iSzh8F6SLv5TKOSWjabFDo95VLWPXtnOxzpsm9+WmOOdCGtqWakppj74
Zo4jC46+NIX4HNFAglOuyDXThgrMlRtTVP4bu9o7IKapIykycYx9I+6a0ZCNbsbgHPYu4EydOL+J
/U13/L3aR4VPF/g0cM9CN150bJSLHTRcRfDT3Pzbm2oyMLTXsD0STs1+cpic72VHn+Q9dQfLBB5h
TX8VWLefs0YUp9QAx6JsgVIad/BpBc7wAUPUgS1CYeQwY3lpRI6g4FeeoflxUfE3Dbzyb1eK4ewj
z7Lijxi28zUvDn65Fh8EJW0DN3qeTHHAzKR/e4jxPEb4UJ77FMPnBUlTy0tOXAwsSzNG9BfAOsJ6
TBDixELb7XZJvJaUXaoEDLrxWq86VnLSt1AnDp4d3nzJy18T/9+wEFTJleRj+KshayxvluAZ6c8r
xN1Y+F30g9AIhzpd4gTjgOek06EuR6RnDMU3q/icHGe85ve+WNqHjEIX2nCZr+ZDt1J1si2Eb1kd
yLBj1QJp6C4cw+x5KuCpUc/VTPPeWrpiuEbg6WMC8KonvY7jZwq4+y3vFKt5JRWLCGA4MckTd/UI
h6gRltLE0LdggZQ16lql8vxpcufoOVC8L2BS1ATgekInzn+ce+mnDcZQX8KooEmk6DywCzO/Ar8W
pz7TlDt5ro/dSKfSuwSAhNovOr4wlVLLc59WOtoHZdl9QqctB6qoYiZUK6b45Po12AfqLJz6MM03
2ZIo39ycOGjE3VoONWn8KiWEP9Bw94g3rXquFrU2F9HFZKPzsI3/+Dze7p40TcpbBkL8Lm/T8gCH
O8bIoy0v8EFImtHyxiVHbrpwIcGJd5QPl9TxVq8zQGqQKvHyamhYO9ZeHFwoVx7+WEu9GE+pT1+3
FwKNSpTwT0ECxm4XhyK/Ujx0q4yqxuH3jZCkYVBN65odMN307q6UpqANkgzlhjN8PbSxL35Gf0VO
mRoOUghPiDJcs8dug6sQlhTz/vo3Zsih92AQaL2iXR7dqZLfGVCok+3E+MK5Qi5WVjXRrUmkd4En
imofsbxRx6HoqDDAlNUU+6Adi21ZrW3xQtyjiCBbzAMA+95BJrDVUmyX2Kneexq2d/XgJ/85hXFe
Mh3oX1WGXasoCH78yo2LIUvXoi73zlIHz8CzPM0B4jr/9TJc75HOfX3xoeqA4Qd5u3AaVlKfuiQr
SSuHiJdYglHenpFGCIsG1Jw/Ra0qh2uFXXK5qmFSNIEDU3okD+XFb43n+91T4LYm5b2fiPBJxnFC
YVnsx8c1hz/1QjHBfDUg/2gMx9eYHeOMirNC5owAy4gtcNezdsGBbPoUSGXMw8IhnLLuCssgODjT
GPtfKlk6LC1e7UIPth5ds9q9OSfLysVhguIJ8nyLVBGSt3Jqu0XhG4gLIWQSCpNrS3fhzIz8ndq4
yx+qfpr1WbaRD6XBEbHeUSTVphx5pfqVyI7url5M46vfFhMWYuyqOy6U3Lpw6Gs+30SZt2QaqL4t
1ezuOlFi4aFkYtqFOAz23AkNCdAATc7u4loHaNKCDjtvg1EkJWq4hGuR4D4kbTjR3Ia6u6WcCSo1
T/+rhWxiNoqvD8J8anr6y4zI+CSX3t/Ez91i06su+uTPji+q9NvzEqO9slsa/1jPgKlJhvUtLm5r
Kpl2ntmUfmZwcbW+lUxIy9JcirCz1Qfe+lncxVGjuudAZmw9vXz0QhZ1oX4TZRs+k+ibGggEkuiQ
tQMB7KmjwZcZUrfPDbDwiIo9b4ATT6vIzU/RRuNXOqSe/i0zHK8/dlgspSM4qYnsu9QJ0snQltWz
n8wxNZeKDhze+qWZ//UN9HoiiaOkPWcZi3C7sMFjmxmw6tiu9Hd+o1MhlzGwzH9a4yfRCS9qBUUn
gqIclEY9rHNIVzivGlSpUY284XGKufvYXYPqKxy68I9nVi5nyeKWJy3S/q9e2aFsZDG2Q7sxurTF
uUcmz87cw/0LRrgx397Yr9TMeH2Bp9JE91WII+xmvg8GbtMT5DtwTe7Rb1FF3njRRD0qTxhVW77J
nBEFVWN8x3mQAk2ZdH0M1mkJH3B+JawpCy8ABOVb0073nke70NlFYRwOcTnctHV0j3f61/mUWiy/
/y0thfQXupQ0LszMyCvLBpqSOiy74w5bqZW7pApq9w3jn14us+5wBDbknL5SNvPopP8X3G/fqcUE
AGvhgDt+nF9hz3l7PBvrZ1sD6riu1CCrC629/gThKJ8h++NFOIedWEO2degUVJXN5V/EdWihSest
u0S3WJtDGGj3NqC+lcsRwJxyhOLPb4G7fI9oe4VY4L6sBOaov1U81XEUTCePXPl+hAJ2zpk6aTpY
uCKkbRcNb9C0aFMaqyYX971w5+rshmLZBgvlK3PlOlc2su2v1ZQRT+8yrcm6Awjl3rtz776UMqSy
mABxcbNNr0G4w4mJgbiXM65pYh/vZqFN1RI9TwNyXbcyKXqFsk/smh0RMbRBmtD6Yq0Yd8Pq3YtX
+8cZleX5wbHwwXuP3HrChqLO7xYtHetiv8uhCG1CiRb9mQHXyQ+4lrvw0XK74mZPocR6KEhB5K/c
VAmrtRGj3ynN0HTqDRyZyf4eBusHK8VnpFDvsnGpxz1zRJEARCfiGGQEGwgJFXvZtxNofEuyKkyO
hQ6T9CuKJuKCgSgHI/8CQCM9ycCCBmNQO6dnR/GesLA9hjoDrKJzFaFWmtZeZO/KgdM/k8F4VThv
Y73XmSu95qx4MufPMsgz70nrKaIaJU9XzMY0Btw8HDwZIX5P6zniwSPns+6GsJvMcdUBFVY19kzn
aF1ct9hVO518ecOYkDfD6MCVdwuitp33YkwGHCw5LY+scRGmD7McWyw4xdIPrx0LGPpReTRV8eb6
pI4JdZUDmv1Fq1aUC0yNQJp1N7WzxjM92SoXVEz2zHvdMUGUxlytA3c+BatgwnuAPhjpvw2fGqb8
dQFNlDMi0OrJVhotiY+LDKhaJTY2smBiWcYVAQ27ewL0pJYn6n2LGqRIV0F4o+WnltFukY6kBdcf
KggSVIggs50Ed1e9cem1GctjllcuQ/KCOO9u43o144nWPL73UU5lfi093alHTg7DPM1ql3VgTf7Q
bXGwDXoOtvwYiQ9lwgUfRZxqrgboBjcwVHlJq6WlfSfPzRT9aBn10bsbk3C64yLb1fu5CRUou+KG
rs+RsO21S8eK16ODU9Xw/KEvfxCDppgjHvyq2bPs53DDsB9F57bL3PIBIc0HAmd6YoXkos0ta5gm
yQ9lYiTPdziY6Ko7JUmo/R2EqjUJthSk3uxAJC641u9ZXs3RJVzKOnBx1wg0QdbEeIQffbXE3NSX
tSoIYyg8t8MVA5khRhdyKWZ0xj+S/+sLdmO3Yb0ZBs3wnNYeaOOF5MKMu6/NXPuaOL0fHLHSsItn
UjLSOSrUGJ9pHIsJJKWk8wklRBa3y5ZY3A3YH0tDIbToVLFX1Ner6Mz2wuhTlGTLejShdvx9X1ZT
CayCcMsrqz8K3o5OnxObOXI2zITNe4eHaDeIjnUwYGkx/7CCoXaJ/NsoqHyNRdCfIac6A3Uh+eL8
V8SpQNvmqWj/drRvJ+K/IO/Inty6ZSRLLIZlm2wz38s1yKwIoClvIifgDSpo6xK9+OmXjnbYmE6n
EkrMpPuDUKszIwkjBbOUQ9cjabRW44NfBXzHyuuJDk/xGlIaPazAgBcLCfUp8ZOG16hqSxG026Gd
C/3akUVJ/gN8l68n1beOvqvymgk1SI1d2BjnyvtThLXDsitEzXKJ/QzCY5Ua0DE/1DQ4U1nsNBSu
IC7DZqDzwCPNRMnFeE8osnlzwATeglNuUv0tFsfowwqEPCiBs1jEk4b1saL/TJ/tghPhjRRFTblK
qURQPJSI9d4BfJyv9mNU585RaN0me7xhY/apK4agswQxLn7fdgTheeCFHX1xPLZkXOeqLT/wua+0
qnTEY28QRjeD5FK1mb0mADtpdgVoqlvSwpx1vC3GYplul4nYO8QWbqW+ZTSVPSRD5hA37Cu6jKvS
quVPHA6Z92UQQ4M7hCiG503i8Ap4pZVQVMeGy4NYjq7bDhY2qx0KW3FiRSyS2QomCVtUB79PRevg
6LQhYn5dV6SnGyc2DSBfN6u6/cjYm1zQcrQ5W+Zj+9lK7rWXjgCjcPBS9V2ya6e1Xc74dDyalUiD
x//xnysXLUfO2jzEEVuo+ow0wuVs0S7u+tqjt4S+wTmNi/Nc1I045GhhwDgpXa5eHO2AIxwbbgmc
iYK0IVeqZeJW4VfQoCyhA5s9NKyvkl8hdZMr9c/hRN/THGV+fYFZgHvdczmrn5aQ/3KKHIdY6Q0G
Qy3JRnY6ZsZKFA6CJ5Jufre1ss9I30Ig7tNzCFeuPpDAqurXtmkb/4XzA1PFkT27rV9gBqpqt065
4TgnYFCvd5mIJ4fZG1ooAdQ6asYPWRmhf6YahtBP2EJhfeFE1myiWjkAU+Ks8e56YTp5QKgszQdX
MIJ+NkNh+hP1KaPKofTQph75kM/dOzVDSXXI1pmQ8AttuEbeVe5saBri6o/wGNrcxRPvRmv9ueaa
LeqqizWzFztSvHeQxitdGu+XlqSBY2JCiMCUWnYsj1E2eQMWkyLgm3ws1jqVw5aZtVuacx1N43II
jXEoYUMO7KY/oM0MFjNmmDHl8zS6LbQQslYKrAVhMqKUC6CP5HG1Mb+njcVpkpP3i3M7TY/kVpbq
26OOafKQoXJtgBJMzP3+nRuXwcL0gmq1zbtu7LceVbmECscopEVmykZ2UZ5bwpaoilqaF6kq23pH
8Jlt+uqVGsCqGnmT4sVZqspTG4DcTfEVTpDTAF/S83JrxfMA7y2H0mHPs2z58Xb+PaiLkcZOv4Oa
ilcG48aTxtfnYvvAulWesJ/QN1PzDs8+U4/cYblvTQ3Ji+9qCBlWpymKl8MgR74oDULeczGNADmi
3KOOmq0GxWNdV79DjgfERSbF/wfFrP+a8kE+Aw4kyOUrYe7GrqVOjM4H4AcNHL3kQfjKx7BbY3of
cUUYWx/TGIThvo9rkuWkLOfR7EOnd6COj+WkXmAG9/DbKFStf8yE7PeIl8ubvygh8kBQmi6TIMvo
1+77TQKRpT5imRz50NrSdXOutI5c79yllw9LrfNDn3aEqQsjMHXmJYY5h4QX90pxS7YJV/ZPzZAm
J7L77NB7A7vONrZ/WPCF1dQ9G7NFPtQ7M5cUhVTFbF9kkclHBQSZeDamkK++LMJjPvnhJfAJP6Nn
9v7ZDQSt8qHkj6cChQdqcPbRjsSb81A5fxg3JbG2wL26/DZIJLbBul14Ex1GzdIvbAJ56Z2gAuUE
NhjQWu4/NVM9PSolBKAmOzrJRpQQUnyGhwfamICS+9a/T9bMYXGMBn3W8VS/OssCAWlpohfPIwk6
2URXQNRAe3DpXjH4cUJ8NNyMSY/b8TPCRrzVed4cIxJOu7aL8+2czsMFwkJgsLP17SuXpgbxTLhw
xLykSe9qtxPJtvXaaIvgWH0WRcNaOWqW/5woC9dHVjtQfWxfyZOCOfJvgCNrtgGf8dtpqbzvStqe
pBKVlMcuXE1/4N/H3JmpiKeCeF48+sXvOhtxtlBDFLxjmMWXIdeQ6WAa/XMfNvG2TlV654U+EqPI
MKaQwCZEJXrpbjlfW8yWesRCk5qsxzQJKVq19G9T3uqdiv97c5HVE4T/pQIJxYf3wV+4dlIsnUZP
ystZo+ly7t8cqlERSGyv7v1ymYEc5nwQs572NkCKdXF2cZNQxZc2PkvR6P9EJrKTQDp7Sw5+XR9C
M+GUiGgT8TJH7V2o5tw5NPJNjg7qb1RKqByjTyxPzdyFR5DtGdu26Fa/PKAnshVG6i7oTYIl6Jc5
N/UFO3ygJonvFtHk2IdKfiFllQd/KKhPjG18YEuGWDhKF52ARqnzgifjcaVO6rImimm9mEKLPomL
1dx5lseUy139WgmW9igGsQ12URdUV7Pm3HY7OO9KcWXczix3ESpVjccLSsTIraZkOat6u2AkiEVj
gS2hG1G14w17NoVBA+yn9K+zJ9lSlGsX74TXxmLHZb7a4Sa8kQbK4TQ5JSA9qKHpOeXsOY+mb0+R
Lc1ZdaiSVVOP15x/+Il5tnnNRy6nZF793WRQhbkzxOqU1/782M1lfpfGKrl3bDpj+wIF/eBOMxq0
E4bRi6oTLGV+IORJT1pc0miRfynz7aBiUkbTyvMKUts5+Bgc3nUqqjenNPrda1ZgO0vv7avBZTHq
rjY7MbWy1UgnFag7oKgfUTUzZFo6FzPjgnpAOrkbqaTUrG9c9w5OSwt+Qi+fcddF3r6vSXI2gFJI
5RBwiE/SJMQOVRWUF+IDPIWA3+tHEHAYimJeMkrycYdG6EK8ws6S03ft0uE8xeN4kThetgx+OZiR
fjEPJRu9z4buuf0SBfrExbg59KvVLFATj1z/ZJovPs/lNU8pet4WTBv7XiTlfVulkQCRXIQPhpcT
3k72nLwl2EmdaOnhcQsbk74hRVsgDim7bEdWF7ba/V5jJoUuqVEHM6rSSYNW01MCaHxXFfC+oRKB
dPWL6IEuwe6OngOq3mxlAUu5DM5PAwWbPRGCrnjVUTw/0d3MLSQNvOzgcub8rHhZieBb7lYdVrk/
zF+UnDZe48DzzsRLQ7ADTljE5XZTU066td2S/yp4z37l1UpScSxFy9zksG0jxzVzqa7CBUTPbCZW
+WHw3UIkp2Swl2glDC4oLUNHOaTP1qOCTTVQjogUAgYkYrf1xMVp5j4Q1O8DXuGr3/rJ2whWKzgP
aFnHMbKzfrTYXNzNnMjlPUsb5yEj5sKCok2eXTSks7P081mzSGgJYA8xIIrUkccMvfkHA2YQPBGw
Nq8okIOA60t75G5kdp15RjPkSwuykWTnUE27vqubn4Dm6rMKb1TelkzkW1/UfgKCyOn0uRgw6u7b
qI3fInyYEJErsvjQ25Tiq04BZDzWeeFD5cnBx7flDn8nmbjvN0dETDDGqrNOFazIrGzqI1QvtR4z
L3XsZ23aqECTXPjzJ37wlb9DP5Pjv2xRHmu1KmcPyGYft4+zwH4UReTkZ7Pild4LmVTDzL6DinM+
+slQNOQ6i2lGoEyK8jl12D3cbvhuSg45oPTYQC/LgL3wuoO5meQRJexQzEfqzj2BX2XA3F3lO0e2
0B03tc0J7m51gv2diXExaGb+GuR30CcUVgT2hICW+Jm3vzCS10wr5diNVyYwCCAttI2nYAGn+iyS
SjoHEcV9fNZIXJILJGfhhbfgsl2CEQdIGhEj2HUZBDtuoDP8XBwwKNsiowPkAyplCpo5xj5/MBw6
xNHNSPE7zTwDXsQkGb5kHnFRjLUfHESRt+bfxKUQ6nfTmQtnl/jjMGp0O/Kr/O2FZvgZMH7ycHUc
Ipuym8oRE2e2RgdZyEidUvqcL4j9+XMG2bLe2sIx8qs1Xdf9ilWOo8HOgn5p1QsPcRSsHJlcbOTQ
DBBp8ysENAhCaSFvzsPFS7vuSu3gEL0pyY/hCK0+6f6rYWMLrAP8/JlVO479U2KGLvqNVjsfEDMw
vdZRlAD8WNuq/BjWCsMtkD8gfCYD+Jzh8e2+ydS0hrf1GrovbY9IeMfyZWxQGRYADLuafnl9Xo0i
1LR3RkMRzTZYKW47o0L2b1xKPUXoo4QOntAejTfdcYcntdB9TmQ6JcK9CTve/x+mqCN/164kFb4D
IsZ/HKCI/EIsG/QVBS2TBLl7D+wzM4homaAGTqidM+scpTjyUtlSAoAe2ZCvSMm7tSBz/Tl9ZDsq
DoHpy286iyrs6o5T/8nsxJ3V5mgoxPoJ5pOjal6iqQFkReU7lMmyGZKTcnN9GEe4HHcC8TVlf0Gj
w56w2TB/J0EAmwmAXn0ln11Ezyn2mx8MyMDgQ1N3FEBWvKBv8TjCFzrLvutBDvzlbImMtwBsp5yt
+CkEiDyWa2F4MnQ43OH+/XGGKOagKiJos1+0QZChQ/4K6vlAqRXvm0xa6GTbiK0XB18nlPOAxUrD
u+UHmH13gFSH4yiiwYeyW7CZxUW4AkPzVwU2YdvpQOA/50qXOKeRQDQkELINzqGuJXgttpDTwj2Y
CBXWrDJOqvypmdk3H+vEmvpTmBslOuz6xJagNaJ8/Z1T6ERknrGdTo3am0hrgZ/mcxdp82OjBJSx
VzdyIfU3Y8hBO7cYdqjY4fjxR7SYJRiATqZ933y3jquWK77oiHxHkplAgOGKE69mmJmn5F/L8tHe
tyUNbJt+zvGwrFjAynvVqBwO1JRB4r8B/wZ9BPq9eHuH/zlkFoXPwR4a5/1yyvs6ScyW/oHmL9B1
xLzLvODJTHdz6NXDJRB1ktrtUDg6gkZEe7isg9cqW8d1vcJD6FFRGLtG6+06qjhw16NqNsuDojqh
0lsWhLKLsPAAxCHAgw7ejNuApDspghy4dJjb9Vc4DO3wCo+mKvYh6WQ+xkwvYd6y95j66lyWRn5b
flIVXwrezrIHFCD6r6bHdrAJLCt6iDhsMddNH8UrxiUV+W1/GOa2MXs1iXrmkajlSheHljNfdvTA
Wt6bsV3Es6NVEcp3xCpYZU7cA1yngmWABsBdqccdvQYa+HasCJTdgQ8KTbqrSJDW/5lSud63C8af
+zMFJGR8poC9Cn72566qM//CxdcNth71POMz2E38qNrznfm65Px4XnvE8GUvcb6OmzQt5TkosUDB
mbzpU928OAe3RyDFHb9Q07pWrT4LMldXziT6jCZ2Uxd8+rgI22z6Ltkq7kq8SP7OY2Ai0zQXl0il
s3PoYasd/C5y7zS2drrCW8MZtB+oc+8PgRpnNzksUg68REmlBTfhY4Xm0LYqgJbF9wcCvxDhPwsa
pdzboC9+R8IYuKZ2hTbj1xBaxhAhgw/pym696lV4S6oKer8pl5nADM3joYW6t6D28AvYB3I0931F
7JFDQdM9HCXpxWsD/bpijQULwn3qgWbC7pOCA6YI7cG4msaMJC+LWqjSvuhxya59CDufbnYxnvFb
WLrqfUIleHErCC8jr0kkYhSCaTPViS6OHZU+/KPSGsoBVPFY3igGvlm8/Al1P9R054KG2M30uT0H
QaJoECZXfu91eFK4RLM2pXkQ5gPi3wCdcWSRelt94lgvuQW/tO4UE3ateioF8OR5m6yKi4YHG2jJ
2Vfai/c1wRgY3yH7+W2UqnbXRl7+y6cbaDvDo3K5w9Dtu68wm4uH0FbDEXg6R5vMU+3sIKdwZnQo
rts8RmvZDPGQtYdGumq8t4PkFkfUbbDYFUpWUQSJQJcjrLbJ16JE+xapOqZBmnQO52CXDvDV/GBy
j7xM5j+rJmtABgeXTltN6t1LVmhXjhFU02M4qfvrhIOLIKhNdl055dMOVqA8I/b6CqjtCqRJKNZt
BWvwDxppYD8X7rj+qIDE7rWjE+ylVnMwnCNwg2/uHEaILGIsjkELF/rgJNwnD3VkYKXkhbdwfXZr
+TigpDw1Zd5dOgm286GLTH8pALIBW2eqNnW/nB1bJefZDOGZTsjgO0pgpQO5QR6X1LM8cTvm17XN
07Hu9yHJju9ozIpTTRrzxKOi9txWwFnrAdHtkq/c7c4usRCCmmVvk/u2xyR46iC0q4Pjg4rEdCbY
k4Jnp6KJPciNyZmo4Bh1qqdBjDmVl+bU/Zhs4WrLHT5E+bOz3bldTp0yujxPc2vEV6JY27y6NV6n
XTpRNBlBLrwnv6FYG/Oe9v5H0nktR45rS/SLGEEP8LV8lbw3Lwype5regCABkl9/Vt37OjGhlqpo
NnZmruTQACyoHwUcZms0Ui94MKYmU1FA6APmp/09AnTVTV5EhwTjwMuQlGx1ApWy/2oERcZN34Bm
RaFLHjqrU8ZrgpYbUwTx0+KVxPjmeWlBTmXusukmZ3oEWVIeYFo1l8WAm7GhwXc0wcloCD9uHUgN
hDzMMN4vdUWuhdtOceKshd15BpZ/pBg80IuFOiyR3zwAVJTbgAXnjjLJoroMtX/FQOvMwefv4N2M
WZpT5DOPwdvEg4nq6lGAn4Tbm28K+KJX+R3a2tYLalxFLHo69wyxrHR2saNo50untD+uyF8XB2sO
s/dEAPiAGwaD8ypKbt8C4Pm2IZJIdAkklLvJ6X+BSz3FNHAXGMTJW9sJbLLww2TnoSCcRtjU9ElV
7MlyL3X+EhTPj0kd59/RgCd3s8K/OfuTxhDTakFzg882kR1LkH6H5IreQ9pSne2Aa+pCwqw75NGk
9iC4k/JrBKT0EvkR6GBZoVK8K+daSK9CLzi0qEWcDMHijPTuoD/soyKv/zrTFD+qdHXqU0ME2N3S
BIMZuK/sn0aRGwwJPT61S1/tGtzM7TbXM76G3mn6LSR096wQcx9pqBsex5ESx+cCVfShn9BfsDPE
nKUqDEcs8tsg3/g0IUT7luNftyk87LPa7TgA2rYJ/sS2XdKftu3SW9QE7rK2DUTAISSLCWOz4jqN
Ja41eNnYTh+mphtLQu9YIZxlRjLkaQB4ULlteZpSF5wjmhDDz0STTtLNrMswR5euSF/CyOMAPBLN
wgjWzMU/O+jR3Tg5u/5NDXoYIkQBw05OhAxzFSzuwcc38LJQnAIcLB3d46AHCeKm6BoOOQQt/khn
JQ7mgn5XntIPbukV8T7reGxsVem0bEEYOe5IGPfDjg1mej8zu7xbRTfuJh6jnA8otSN2aTZcPu1j
wTDWlATElXnm0JvLOzGOGcVMQ3Ar/WEuLwlZiuSggBHxA0xPOsmlTk19IJOUDKiodMN5pr+zPRAc
arDxIq/KcodtFbMCiQD3LuX6UCecB9MPPoIaztsSXfMgZiLbnURAelPTmUOsCsGeoAzv8XqAqctD
xTYtmzt9smPZ/nRBUwHvdBvQ0JRY3QcdyDt+TOf4F8EC2rvriavd28TLL06gm5Mziv6Ts2s73i4U
SS5Uw5uIDXfPW5Q0iQgtaS0gT2zJ4TtcxuthtekUWa9Ou6Y869mObJ4p9Sh0y+min6PhHx3YKd0m
QMMIvdLFyfvJqY1/ST3GilcL/ZFBIUyyLt43fUqDBjdwe2mMwguBdbI81XKoHp0QHuuxaa5pS+tZ
YlQeyTr1pvNlhWW/jE2Mu6xZvKj/S2hK3UD4AF9KDBPLpNY0TG5qLKv1Hg8304jr02B2JMEGCQ/k
QMUw2Ez6hH6XkKkBFrLjrW0fGF6H4ZPMCMlzDGpBd5bMTvK0hia7rIszf8eadfHSuw0uoST9rBcS
P0/XJbL9VCJeSKOh8oKnTf3qq1zYX2w4vq5vHo4armg0XtyLKeexez9vPHdXEWfAJBdT1jlAhJWH
kLKkG/5E6AucEIZ/Erzgm796NKE4Cscf3V5+iNDjwSTAhFmBMK38URwFmkhagxboM3IaWGcyYoj4
i0x6tavldv3i4Vig4XAqDzKkCdKzCO4onqdsJjF9TMD15LugNZjv5OpCm9B1GOhwR7FlmhxXvxh+
/Xjqn0Y8CetmqUOWjlwKKP81JtMnehLjZxrvUtpVq2k3ArDdO73p9zxfyt3iS7y6I06y+TUy2DGi
tRyPeOkS9SxbGkBvoFjm/RHQ61Kyda2W9WwjEB77bCHzu0Ne8m91g0pFhZVz7oIc9GcoAKt2K0UI
U8L6N9D8YdAlpocUq90lYzH+xwEh8znAmh15aZmUoLLEZdOQNTq4xr0+NnNYDhw4wg7Fp3AOUF91
TP1qaEA7k2HaWscfGqjsYBhpxxnIx2i3mPD9Tnx2HXGJhZ/LfR/xR3fIC7spm2RTb1I5A8qbedFI
as3I8dFpp4PlR6TangZlgAowzsK3Ca85qA7Tw3/ciICJ0ejHe46VfrCZZFg/04aY/rXeHHE9sWjd
DG1tjmtnxjscLYi72qYrXW5l/7CygzlTI22OagaCzmBMNypHW8TLPZ+L8zKOEZnpfMWtWkoUf1Y7
Y7c3Y8znWnMS2LukEz7djHvz3+L22v12FiyT0KsxentLwVROLrnZGWHUA6EjSQusyxKpMiME8Dhz
I4SuDNxsVa8zOxvIiyNe7peBM81Jg47mNJO35bFgI4yZP1owhfbD4DinWnjMFSoir39wiMGB/1Ts
xIlXx3yzkZYR41O1cpXxn0m3aMvHVyfN/WBafZfyhd/iGyJgVqdexHU3ECim3pZwmqJLALbu2Fw4
boZ7IiHyrwYeh19Xh8EWF86Q7q12UUkBbiSkALXFwEnS4DVqoqB/L/v8inCTwm4qNiv1KRI9Qdwq
1zXPBTp6Kd3q2nigwCgoskPvhQAEONZYKg0QAOpXbxgj2Owt3x5SPCrDyQRCS5i1rVdvpzHIk1PD
Krnb1+BZsL4IVHWysCZOlIed2+bkg3xIKojNcCCPvaNc75Gc6WTuJvIkD01ece6VliX/oys0Dn5M
kiGuBnS1o+dk1x42vnlnI4mvKvgf47wty3J9yGar+RExQR4C1R8zYtkrcyZmRhCicUPXBOLTrTst
FQY9O/nlselHKQ+djCgbKLw+8W6H9Vpl1Xo+pnuqztQpYnnzgVm1/J6TyvR4CyXmWN5F/dvgcI5y
eXcX+Pjw5emjbZ0c8oEXHcnIsnyMUEjJvvYzxkQfYN+UVl+FrcXfQIbxU50lkX+3eo0tbjgPYGTk
7T43u5xdAotXds/3LayZPzKoiwfN1/mEhX0k5C3qUqKJ+VD+tvEUeukZ9IsfPAm8yME+8McBPgM7
8RHKDCGGbWzxvCBe1MhCFBR0amMYvSnJQG6g3wgEinueBxrQ2M7MtA546X/0dhtK17CwZ3uRFRNn
gcEjyljmYyIPS8HER+oFi8m7mLGrH2WK4WUv3CQ5L1Mpj0GY9w/dBLWbjwa4yI7fZiRShDnvrOme
o81xWacPW639v1gC3dzVS0yUuY2Z0DaimpaHrMNUsJ3dFVxCd2U9ipi10/2crZZPJ4DmuxPdgKIs
c8EiO02xsN+tMqufHNHX4s5ZA5wsERetODo21xd/dZZ9t3jxpQ5k+selvu/6FI61uIk6LGt3MK+a
dbe4rhI77Lt1d8nr0QWO3g47JMv0qetm/VphKdabiJ7K4aZjvpAQk9YQia7C6hevA3mpbdI4lI6s
VcPeLGOnbb+niQ+ovgY5UyzukXKbEyq8fcjKNJ1IAkFXXrKqP0VUINx1s++eoC4t/idivcRXXTE5
5CW+ZIa6UY3PDif6cMupX8rzUkbrCVVrIQWnTPiyhFOaPGCO4ETXd8R87xLyFyurfieghoE8gp5p
idz61CYHF+u44aGkGh7CkZNKP/6qvTkoX4dWtzO6aAuAiDhW4jMfd/y9qOVeGBDkUrn3SpqHBwMW
B9+/8egdu69SM+90oaeGHX2MCkIsL37B4p9MT7jzBYd0L+cxINnioVTAP1NPSRit6oa8aAXLOncJ
B/CtDNU/l9EufAua3knw48URVdSjceWNtfR8bLu8w1FBJH/UPGllyhGxAMDw1wuNPghZu9EdRb64
VMhC6YiMwNSsyFgbdkQutZaQpCgx9JPALTZKTMsdN4raR5GGUVTPya72E+zvhTtN1PaxUQTEHUIR
aoOkSg+4NaJLuTCP+4kf3zYEOwhVLEH2RG63x1/gMSTEnDvv6tSPf6wsFTUBY0JO5dGH4C5PAKNI
DIA+IAjcgWyFUECYsulqQwlE0vqgtmcz7Ax7dpAP3mLhunOCyI9NMLLyLg3rL4pLgsIcg84hD1yO
StxWA+VE38RkouBNkb/6URG/aD4011qNiYcgIWgNYU1Z7/rCEfEet/skDuxx3fUcsi/aLN5Yjxcv
pr96Y2HS3U4BFQ3QVLwQnaOdl+h7mm3sUWMqOHDjdULhyHXMe8Mt22n5u8iqfxkQuBbwUVZjJty2
dcXifmmrSvyrx7YrPxAg3OyEs6Fs/k/4xiui4jnEqB+Vw0H2Aadd6qJDitLrqZHI60KdQyYKFGm/
1816GDB0ceuHJFuka5vkhkPwavhb5foTc5S97aZi+EhRpYpHYSNxz3II6uhgBjnA40H9onJbFc5/
jR0GD3+OGC6ImDzJ0Aad21qs8x6LZ01gVOBw9srxNOgq3gET6mB/YGAvcZF2of/mTA3eLxM24gdA
wfXgZgG1l1868WZEyQVv2zTPDNQxt0aWglA/wZfhEeL75Jjf8dTi/ALTxaP5APcJl6hifSv2iWvX
CUy6D0eqZrH8EcCfR8nh+mFBFNkUi1Oz3lZsfsB6KVxUO/74jhxumrCXmUrE72Hg5iNyQa1zWRy1
yZoeAJtlLdF71unORvN3biKVmQQODpHUh6ld/PHJ8ahj3g5xXOAa1fwvceFdjS+jfuJWnp9gMXmX
0jT1Y2StWDedm0Z/2PDLO7ziI/1ocl1IoTBZgm7D3n1Feen401fTdSNSXHXQfCWydmEvXHwFfQIm
m0h9cN+Dew9YncxNFQG91ZikUrQ16NZh9RA0nSC04ofzNxSS5C6r8E/uV+ImLilNdznOkOQpRmuc
NATSQuv3vl5K913jp2ehGNJLe87wAY8nbjQBHK7PiwZvEqaJ5rJGVt+qsjavg8Q+TKIks/URBo6t
KGICTb6B3NQ+r5yXt5HN6/sB4XveJJ68FgnKFVwE3jSBafA4YtbZOxz1/+P2JxXlaJ/pyyMNCrBq
kum5n6dZniCJo7IT/Frf+tXY+Rg3oRM+V0OJdpdhXq23cQLDZYObK2YdL8EofBEvX7lhdRYnT7pk
i0XrWdx/SH7xGdiFyxOuYaS4xHGeko2F9zzchLOmZ9pIvX5hqh9/OCRU8MDHBTpcOkOQEhErxAy7
2mHlAPji5dXKvgBhwT2MBMzKfYOMeiUbYSdPD4HnYo4rPUylCCs5nnFenNEBYH3QP/WZKHCeuXF5
aGWr7maP198TESbj3yVeHV7CJmxcTuNoZWes7kNw43gxvCV6Rv3vEkoF3etXBjeRBCdqesp8lMzv
a3zS5WcSdPFZRRg/IVhNWkBgKDz7bEaveZMdM1+dZNMeXafqb6q2W8udiOHYLMClQvfD5t38mzad
c5p1B8l+tcvyXNNpPyI2Q+2Nrrbbra2HwX8kWBDUB4ZSB09gLSA8hXmRL3vaa/rbmlnmDnICmkES
hFqxJ8QieZbNlO5FysKqPnAGZeQapW3640CdPEF3Zw3Z1jqJ+1R76zWduwR1j4/KzvDBiXpeGlz2
O/hlfcHhY17PJo3j4JDiSMQm1XCt49FNpu6ctYCugy4pHqMI7xFYLq997bBk/0mCVG59vE+3Ra+H
/yAjBx5eWwNjI3PdO16kBvlSJR8uUct5kyvsSFxdob0zGNcvHRvLLcgRTYCzY+P8iFZDQtCzaHJU
ObGffF0oDMPd5MM9ab6X1aEBbiYRyYieuvzTLkilfe73yBuchzB0MrR3/e2cuXBLC0u+R7Hj8Pcy
psatrqaG7kfrXNzWReBQKoxwmMHJ3SROttBv5NjkpUCcuO27vnorzISBmA8fylnEDWHi1B12DSwm
8VpqBxG0t3FAXjHCynjNX2AcGEdxblGj1ZPCLY9PVgz1X9gIxCXycGYZGrji+qBcUMeg1fW/K/Xn
T2uxrL+5EeGbkziOuIXV2Dp3rE2oFryqgQFrjzaw+8jFY/Nmi1DycmK3csWimfkG4V7QelDxUjw3
hTDnjA1gfFhKtTq7mkTGkRdrnvGEL6cHXsUKJTtLmoOsG4/qqd4rj2KqqTYrVeneRqbi/eAwB4F0
5IqiT21O2l9WxBBHE4IXGCH0dQeWj/q0rgmrRNdAjyBvWZ+5Men5AUN4HnB7UriSLKm/T1sMSaCr
Bl6F8M2IymT12MU7DWkjR5cJyj+ua/M9lntxE+ADYI4OE7y9dFvghxvGeNc1inAcFwPk4yxNCHVL
QKmXvk0EOBtgRy2BW0I1DG5oachEHkmpA2mReduGku2lnQvzUrYqJ8XWk855qvOR0TxdlpKKOFLu
8eQChgfDsPpHb2g0lTce4Qw4WnH+2rONBo3jDSq/Y9bI7kxOqAUcKUMEj/vV3YR9krSPSMbr8ABf
EecVRDwtb+dBoO+1S0OJeIeqzrULehELl5OpZR9So6Ju1mVp6A/PaOvYEXklMJ+idS3bLA5IUo8K
8C15KpyFO7zD18IGHKUlhvvMb/+pVbb3Ma+v76DU8nl2QnMKHUovrxW4w9Zz/blF/O2Q6UOM/fdU
b9AUhllGPoyR176vUVnZfW+UfWGfKPLnhCwLNUNNW7jmK1u9hH4TVyZoD7Gn2GyME5F1E7J3+CeL
rAm/Q44a/2y9EEsdyll8ic4vthkGEkkkfRDIS/UUPAVtNET81XZeX5mTaSh2cjY29S6L9SpONQes
/i02aTf8rY3Mil9OGAXxBr1mFfVJA6FzhCHevAK9b8UoW8vwUMusBRci6DLvbZS8R1S4cOZn6wFu
kqM0Zqx60OaVZSB35n4kBXEfOcZLH7AcYkTcNO6CaLwUMvqIZR0+zY5XdSej6uUchC0GCH/pXsLC
YKxyw4T4orbQo1SS9uPGLYblUvaR/O4VAKo/1BLOv1R/pRTJJ3E7/LFRk/T3KT4L+gWmImpxlknO
ApowKFuOFo95/82xTi1/iVB11EnE0v9PeX7UPIor5cNFCwjwQ7bp2B4H3EJExCUHyk0gUnkpefLe
RRT1xHBAhP9jfBOfgiTAZCL6Vu6DNOYqp1Gh3bpCWA/nRjDsAQxwAOvmhNAMEIz1XOKKmj/VFMbq
C96GXzLnLJn51r6ylrdyEX/gNbD6mSvFG96BCCrYEXMyjnI7swUkwA3wn2cEAJjB5lg/NCt7FdN2
qUWS3Cjm8BEAmgcQi7gb7RRNNTf5OS/97B+WdtHueFL7jwyu0yXpVnHdeyfjb6Wa/rMvZ0IXZZap
EwmP8VkDCjj2cuh/DNCne4VvQr9IlzaXCXt1chePPq3k/BYuYjN+SGBVTD3lL7t466WHqcSoQpA2
kC0/hgKBPepolIJtxfLHtxY0kf2brkUAtLjDJjjtkhK89hdPbv7JlYGJmucyDe9VzslpYXLyL0OI
qIL5aXVRXaxLdTeFUHnwXsH4qFi+laArCJsIQZmu8r4Y9gQklrymUOUgiBRzRc/OlO8ESGF7KDN8
Kp+EGEpMgI4JzZPbDFz9G59kTX87EQLsd61eYNJEY66PSSkMC7MOz9CO+GFRQOvSBLFCScfEY1SY
moF8ZCPYDRHHhrWopUPGVg8R4FbdUysDUb6N8L7289+xZRy/LXPJAtgMZXY7k4P4KRK09myfId3h
UXN9NNQAnOkMfCIFnKbrNX/inI4TSg8Vapie56c0AJ5tt+Sa3BMLVBSUlijATyeHbH0p2rCB+4qv
4xgopCc0PB48kNxSd2d9tahTzksX4zJXdDN+t1Ub35VEUVpEQ/qX/jOqbFxeqGnFsQ1TKdfMFQqp
0idCWF391hRQHPcDU1p5WPwq29c+fOJDlvaUyLRDmbQgKKq0+eMS3vM+gnj1sDCEEArfJnIL1YfE
g4Asimc2zS8wK/0XRL+SbUsBv7FyRUKJJ4+ufUhVCldTn3fHNuBh23Omb26FnYlYU4PrPTWeFnor
rBPRfArbc195MGz/jH4+cYFAEo3HI6MNeROIixx6jX9OGWz8HbITjj05D7mzo2iSmAJuI4KXUSE2
LinPY1sD/2eqdNbT6kvHeW1HMN5HOeVZcdXsvex2pZvEuwnoMlE32rLfvxu5etSx0jphDgxZz+6y
rBhvuX7Xd0BbuuYd1GNGViOOky52PSQRal9+83mYqBMJ2rIixpGX3BYyDMzRjYBX7ZfJszDQyoVw
RcBJHXJRu5ypwi5nOGV+vU8wfrM8I9Rx9oIIYrqQE1pK4xOh3NQe/a5D0GW3iCLlSxP1OELKIGze
kxqICSecLv9Bzcp+oXq6UEiswZqNh5PvFhbJFldkAGTKiTKqfo7TGtX6u+qX2Jyo920I+rD7pG7Y
EmBCsyADSwcCA18E3u/9ijkrmZ25m/cDs06yCQK0UK6pzh/22ELNjswXFDJyFnCXWDBdxXiIkUC+
unbdeCaW7QOLeAL+Rd2yjpY4v/AFRW7BFsUnndWyK4gIfsLW3ATVqsg4aMNGJY0XV+9Xn70l1xXd
J+lOlquVXz0PJLCtPbuMF4iCTvEcFywvXhASmQgSDzz7ialjyd9WnoPZ3s9yglEcms4NeiL0mdQc
o7xDS6/C5YIVH/AblNHTQua336iwRNSoPSMIzlzvZNeFVn/kZVhE7ibDf6BYvA8wWTCOzPZX8hku
tyxhV5BtnkeiDbd9q1FZR66Gl5XLtjqP+BFIwVEqxRvBieWbrAv7Ax8l6D8cAhWEGVp+jYylzqWN
BYXQbGj+cbJMcSkOukaPH9vgvUz9NDix3S5vc47KnE+rYMgeMaf4OCUWizid2eyOfRF6WZkh7Ebk
wDasr0MWfCYMn8bWARUZefTVjyF78T1PrOgTx4zz3FW0t25DHULaBTtyN0+QT3Jwrmjktu9+OhBd
N7od9IFjF2ml0G38k8Hf8JrnoPHpnRqTHegIx4VOFhaUcAYLfdyUtq1ksMkPbyvPIv2jfQV7VN6l
2/MHmpeFw+0rRvjYPcZEHvmYLK2oqzvT7J1GorroSAnn0PWpeIjNKBA1lwwPIvYCf3ynF6v7Yz02
0GSMhw57nkthEkX04FSQH/y3ACG9Pc/NaocrxYcSdYgH6V2mefmRhrvuzzZjQoroerdp77MTkA1/
mELD5GHEMjq8zNlUiRsJr3J9lclQ6K8BZOiBikugtInXVeHOX5mrHlY2vpQzDsun75PtvIpf/2Ac
YkxyFWDaNsZilU5D/x02C3NG30462hZ9Wd1CSY6np2AO2Jh0DDcgryIXT6UbDSeCtZl/HgZGjUnS
JceilP9xQ6H98N076/zpOATPQVop0kijofUREyxXg2rPxvFb1nkRvyIq3CLVvZAGv82q6vLOk1Bo
niFh+DTee7F/4p2xNhmGVzwsexYO8ZcL0uKJvGYF7KRLWCWt2ue8iMV61zAvwM1xiukIroBzPbjn
6r88cWYkZVNl93Zsm/lHlRKT3RzHi4B0M+lj6E21OZgaJPB2wpQfbJl3my8V+zBW+47EuK0jGWzY
1YUPvCHES83pFeNJkJP5aGX1C6BW3QH0njXpbR08QjEudw1tvsWeSWJ9CQXFvMsgnPYYkObft2FK
qDT1loqMCSQWHkzu0WXYfsstcfVNFpvwa1zIf3MQ5muaOdfvPIfzHmdHp3h3aSZ4IdnQP5KG+cGT
an+h2VOXCG2G5X1VX2qsMidqMPFoqbAvWR7b6CyEAPRTXCPMG+mOVF3DW7c3ni6SYD86lWDVQ6Xb
UxjK+EcrHtY4f/LhVDetAH4x+R8+ywSWRJPyeTzQ0X6K/QhhO7xifLAp8FuyKs7/rUVYvZJSXX7B
TDrQLaI0QOMjvOK72KnxTBbJw2zd9kXza3/Brh0emVAZxUJwQaTS3OKpNjb6KUu/JyAgTHKXuCZe
brIgj8WRoC2xldmZ46MtOPvhUIKTJUjl3Idey+GLSWEf5njpt64CvwtzFeeoWdY7H8s9kybEZ6R0
LGYmyRtkKzdbd6EbmHiHp6j46HKVv9ec+nnI6+Q+72v90vcF2CzmmepjEuNnMdQRH1eFoUHroL3z
0jT86gC5vOUBzZalGMviFM9o+mu4/O1zaY9ltkZP1PuU1Uly4+0D3nrUhEe+eFDtgO0mJnR3O7kc
xPd2jCeSW7E6LyrgUxX9+Mn8sewHkjEHn/Ky+TcaGjc+ODBXDh3MgHKTqQJ5FNs3LlkHk5zm26LI
JDHpyZnbxN85o/sik9Deu9dDFr4Rrt/cgqHEYJzc+E2ZPrtsEja8pCjOQvVC26DB5KL7oDizpd8v
YWUPTS6Ys4iYDyVSXy8vxqgJpEn4ZOYcAFy4dBdnKrL3xcQvRK2cgw+f787F9XxqaXh7FITJj2vd
LebsUXW041nUc17AKk2TeBD4l4LvB4IR6oG3CQMbosRMHmNGWLfvC4/hC7g7vluUphyNZyjkR4eO
uZ5CbBpPIS+rE6WQ7gf2B6orMD0jqgqwH/GwTnTvBqEMOT2OP1gz9WtSdliB6rj8wIjpn9sIBnE9
+SbAhQ8aEot3/gelKN8XtF9tCjCZm1jze7UzLKty8vBNc6jadUEABasSlmZoaVkH+5FbPRBsmHYm
l8lzjtjEkd4UGbYwJ0axL2lOpKcHeheGCgrT8WTZv2bu55+g9BrG2fEbv+G892s741Vt0uTdkSlu
tcx5Wq9/KSbIjk5SjmTMsxLvpG5EjLAAghtQLyfYCT/AOJhTRcXOFlydf4OdgoOoFPN01TwpTa3n
rrgIgjb8qiu03KbAxuH6jDpgT7fasNEOAVNvPBo0HhGogEWz9ynpZmPNUwU8DrOBRgTdn0EfaHpe
plE/Jtl64rNO9r1asQMKB/mPSO2PjzVgN3jGucyFvRCpZlvZx2P5jwJTvXFGn5ef5lNdoStXL+uS
SLmbYkvvCcQDTZRJ0XqZ1bzQAHJ9Zpx3rwPbNNCK7UWMh7ikHunRkF+Oju7ySJkbcAGZf0kyj4eq
B8L63p2w8Y9Qn7ak44sND/v8jmGpvovma/g8xmrxS5Min3dEHVefVDI+0BQyeNA3uKIdz/mvVODB
/GIBtEjO4MDexSA5YgWrVSDaLQBRXsRSNC9VJyo4l1XtnyXb5i8pVHczi4kIOuPwL5N7+6dpuof6
mrDk1k2prR4pO9q4nuN9275+6LTKPiUc882IIvqQyrg5QEb38o3NwLpuyygxLgGbjpd6Ef62jlc/
8cKaLxGTVr+xYHk200C3z0kFzM8Mt5DkAgEuhNqd6yu05o31HmQuAF12uXyCyXhiS+GygOTXXBW7
C7UUywVnD27rvCS9gClE7fJasD1gtt0w0icfas6IEkydOGEDAsBR1kRsy1q96lpz2KQQSGM+iq7I
1NUW+y6OCh4y/39HNKb+iziVtPtwybx7ZdbMJ9DAzmjMRmjzKoDNZYv2F+LKGGy4/K6GVzXmb1Wa
+vf0uJTPIbL5rtazhDzO/D9vFe4QsQ/0mpe7uplyjqxZjzwLs4F6XofSXlXmf+bUH18463/1aUDt
aQn2mEQ9EwISKRUEjfpGiLcFg1+vbowuZbjNUbFhA7Cg+16g7OTbOOpbc+NqjvxqGv6yHU53WgYW
mNU89c9F7EqoUwnlqD3yPbac8ooWnUC+kw73X6PAUrITDX39rUovP66477flELLYhm3WHRdIZo/Z
YPpnTik8S2LTm780ephNP61YCUzbsGrpoyjf8lwQ1O0A+NnrNc7Hw9WusOVUabfGARbULSrdOY2D
v2POiCL6FWcfvKwtakbsXqg9j3cDYa0dZmK970yhCDQ0RFXd0gzbeJ5ohCg7Kjf3xdozyna4q2jk
6ncTwEoeJ8s7sDn8j4F1xq22CdFW+9HnWYSOfwV14HaCfZN9GkuuFIpeQsgXp3I+zwaeOTp7zOOM
TIXnvPoLsk0QmOrWFYH/yY4m/zLC7c/JmMTm6NXVEULk1X5U8f0QD/fzx7RlGXYQPvzFQZHc2dI2
hjUmHejhsQSwy0Kdwbo55wLhsTs6I+vB0Ij4pSaV/SKCKN8l5N/o5UpgoAntf9RUOH864NqcY124
5e9kQiw3vLWaP1Wk7V2BGysB7k5N19Zn33/NizPs08BBh3YyFfftGNc3oZXDVhnJqh/uA4EO4Dvp
GHNc7ogLFXjjw6uPHVJpMVGPWUqCAgVSVyOyEKff/F82Y4wiLXkpXYLlHdMxjqryk8UL/9iUPDUj
ymlSNRdCAsmml1Z/lNDoyajMC6v1tcr0m6mW14y+ZYgm3GlHi5cbI3AY7RaYQvt4lPWZ4Fn2qJAc
vso0uLZuNIK19lVr8OecxycZJ0YuoOtHRAa2GtJt6Ndx+/tBQv4sl0q9WvgUlNKaYNhiTPCuPkVK
2/H6vRN5WJpLytKDaSrLOwqBQLzermDU9xSh6F8C2IlBzMpaHnBJgRMsEsHC2c13gn0/zvOfTpVo
lxSjkxy0BVcWhbpbp/cA/Xtkdb57U9mbhu1McGQEkuC5UcLJonGBY7gtGoeNLr4SuNx/oE/MH+xP
3KOsk0hRdKWDp0l2Q07vKXL2Qa9hSJCHIJzZeMS0/vleyKtoxky6m3J3/Mvl69Fci2L/5peFbb9d
Y9qHdVj7RwHz4dFiO+FspxKPZL+01RXTD8LmjJstpFUqcYH1lrA47U5DYyfKE/tD3DxzcAwHth09
b3BMrqV/EkF7peiljb0xs52T74lznsAopUlv4FpyXlZst8tfVXALrEJAmmXbhE1kWnPAhqsp25ti
kbx5+QLLsnkSdjJAONa+uhS+yGHmdcXv4uceb1W81dEBIE1UP5IB8O3eghP7oI2OWcsQgDvkcdue
OB3+j6Pzao5UV6PoL6IKEQS8dtPZse1xeqFsnxlyEAgRfv1dfV+nzpmxu0H6wt5ro5EuxiZ4FBPo
vVB7BY1ttYYvWVr6AOUMYr8Xm9FvzrEBz4ZqYnTNuEP20OwSLazoDgWMI7e6qv1dXvj2blL03egF
4ReWOZF/exrXjFEdEhk36qBs+pIINY/rEBV+G92tWdPYB21m7y970/ZcujqnAyTYQ6CgdqY73sIb
8pgQgj3UkuE3R675yBSHLJ868jz0womLNhOiAwvIEGORiU1vmADZsAoY62Dz344eQ/W9HwbrJ5ob
3+AU81jGpnYj1eOk8Y2ST9cjxNWbSvuQAv0+L25QOIcmL4txuSqCChfsp/cuTLzmlR0WieO8g3Qh
Xzb9a/uReQgLUBd07FGwVNDy8593Do5Tf7Zqqi3Cm4atMzCQUoh402E50SbwE+KLKl4AmTCK2rLm
EPKPYRWKwSvzSglCCsrqFqtPkzy7aZmlRYyuKpsVVS2z5/zIqWClguGom7rXCDkFbmGkkdkfEIpF
8pbUo4k+J/zx+mwmlPxYV1rLoNE2gOjaiYuIiEKHAPJcT8eM17SoWe9kxoLL0SZ2fu8kiWvDpQbp
BMgtJP6hPJVpHsyEWa2rrYlXUv1ck5al84rqjT8qEJxLgZOdSiNNcIDRgZj8H4tIW/6dKhAoE4yF
nC8BKUclJ3XNqkQlSCtojUsfEh7Yl37PVBkCOHfOekUREt2sK4RgXqPCtoajSqAGkZ/CTUJa+iBw
23V2FNdSEYiUInHY4JFlJJbNKbNj9NHDZ5nOt5VU5Zh7mtsEmjrQC4ovzCXeRve+Ko9jPZEwbiKv
/iRHw65PVklIgcAKNMZOYZfFkUaa2ES5TGvxAOKuCA6LCtzwNINYS1BzNpSbsGScs3FH2hMAPeyc
fBrXF6g8QB83ltdpfal1wvAGWX7bgNcK8/mKpQnRcGMk3bPDpT4+lHoO/GPdN9G0J057VXjrWvPp
OCNo3g210uzd0bhMxwFjJEr8qg/6l/4G6mjFLaURuaugZ76JgMlcTHL88Qgahi0Wj1TvBRivrzYf
0YV4kK25ZmrfeQoyf7nhsjTKpkESmnJCFxYup75zZbYXzlTVd/yTUpEmqtDichJI0kwt/dZbS/CM
9slMr8QTDY8yMB6/FAk0MEpcVx2aoXbh2UUMY4Sj6PV9lGXUspVNyD169D/UCc34O4L7+SWbDiOU
w148xEmGd/8edUL/3lVZB9WWOftzY436X+RhDTlid0XNWqEmfWCE6BaPnnKoedxw3vHYZd8YK4Lh
ZDFY3cguLR4LToLqYKYqK/cNqXc/UhKRE+fYD0m4YGqZHkuQbhkO0JyfE/QwIdWVK0mpspzci9ey
c5Z/jOLHa5+qdjxESx/+AIuzsVMTnsiE0dWUzxKuhh1nqWxPrVe0/w1wRRgp2RaxdMM62RebBdsX
VtL5usyd9cZrS/ATQiHCzcKxGIPT4CfiYaJh8faNMOUl02B/Kcw6Tnm++cLbe6pkOdwzK8CtgeOf
3YUqovsKCJsVpzgy6BI5gcRlqtb2DXOOZN5Pj4SgWjg5ZpY5ELRsjnTpjwhn6x8IQSgC0ps6NCOV
dNR3Qv7Gne/L5Dz6uMi5q6cS5I1ocRLKgZVlHDSWfF1THB38HRhASAlNW8hKowjuiFLAJiUtoIE3
c05mmN5Vso4RtvnlWw0SfTrW41j/WNWMLm1kLMszm88C5xBsoh+vwJ6KhV4kwSv48vKFb7RhHdBX
w5nEj+BD+LRvR+Z/DvKjwaA7zptw3PcE3Vv7kPa3Pawu8/UYUwqNp2t73rzvUb8ZLK423r4Bu/dn
vk5Jd6l8wMBn9K9Z+l/fZ3Wxs/Sk0501KVWdEriMOZBYbg9cFrN4gXEOdluy5rtFeVKjjfj/noN+
VMxCRCLKbVVRDW4mPkwooR2EcS64ST8XSLcuNrDN/CC4EL9JT6RdZnUrrxQksExNdfuJ9Wgzqmis
hiQcv6gwxE9jxOIitCka3KqYkRXXgnPbrJ0THLC4AG3mpMRYPHDyPmMiqD9E6xN3y9OLlyA14JFi
QsKAsHEbkgyhOIhOJs3z9LVfmDrvRshZ45bJgfuUwwxrY8Xv8JoawFzx7HrpFmqsuLd0bmNLSdfy
rtUNVdfAvLX+7H2r7/8wSW3uLL1OKdatqcvPdHzeTmHS0AeGajx7bMKaGfoniEgPJf4dwzj7LFJO
DZEl5lvUYYWHploZewrscyyCFtCXt2cubU6KVSHCGZLNBOpJjL1F3ExO/wdWmFz+c5KaLJBNLZje
fReuQaFA1enKI7WgkZuhtwVyaTDM2VWXDZ9GuYiJ4CNPzhEgnogh0jy30bBbJsz8GwHwdNpWVm2W
gz1ZSXEweRi6B20xCXMUz86mm5T+CQWr7b2suulOoMfpvjtGySVahrTXJwbjVnrXkSUqD64ppKR4
quDHTMwVrtXshgibeqptXKUFQD6JYYhMExZuYE4Yxwo+amnSyT6yEdD5F8vdUd17Eqv50XG81r8W
zJntjd2P3Xqs2oF4MbedGv+42H0RnrgtJmbh+Y1nqlNaYTA0DqtS14amvrW7LnhtcEQSNQUPKv3W
Zmy6c8rt/4+MFlY0fNn9i9Uj3IwHACHrg5c29j9EyfPjmE7wpLscqAueB2E/LQqQQTxPAGPOfesE
/5AwsKCTnp0H2wDFY3gmaGQNvhTg0HgMUT9pAIZUD3WVPwS9Z+yd4Sa2aInwwQkUvdulyoLzGkbE
IFNaMXwr+gyeH7j3uCZZksOAdGSxL2xWnS8urLVTBQ2H8mFqfucAPfTG9Br5iPFBOe9E2jAV0N4I
G7GplH7sQYZQTNaGajhXuf/K75S8zL4NEY47O7IhzCXkOBVh2I7POSrBU7Gy4L/x0+wHnO/ZXavE
h63Y8sYadOPjOs0gV4jBUxsffstOtfaKE99yzyF8wZSDWiJyb8JEvGNF1cXzMto+bCpG4FuHc5cN
iOU8BoCFbEzPtWQG1lpPAvn5XcEotdzWzPj2nVWQRXiLfOgb9Fq7ign5CaVEBmRkrqMDijFW+m5U
1B9rbbC21i5pUYfJzFZ51y8uGiUjgIVpFfFZmCRZxQ5QmupYcSVrVSKKXXEitYXzt1TYobJ65kZq
2+ZWTYWfN0zMAz+DeoDOxhrVZcnaoXKqSmeTTy0Ys6ZevqRb9zB3V0wqNr6Us+e4rylT7l1Shzdg
lRFnRFMAG9o6+gAd8x+YIw8Cq5mekBry/hfjykvAyNZ/nOmfrhCDZw48hql79I7pm7a0dyhDHsNy
WjIiLupcgM/P6AD8zq3uARggc1oi/bfzdXluOluycS1Rae6ivKzvIicpj0NVyLc2rLgD2WFjOeqB
BG8mhVkcoWCYFRvuhGCX+yiSYQ4l0UbpyIGXhnfokI2EUSMCxzKn154E8HJqg/tcYG+GpoFuzeCT
YYkCoMT11p2feNykcAwe8jKTjxmat7tQkDLEYBpwUcC0FJllp35Gqo0xpm5bXs3qQkCiEo+875bJ
qkvJyy+2nV2HqVTLZcGMrDtUPAL2HtF60vLpKe6OZVDAd5qunPuddsZ8PrHJtZPYVLWGOUtlgQWG
d+OF15qkRabKZbc3QTbaceCprvwuF8MKwbdmjtwC5hYsgZp0wtccURRSm86AJUMWLTO4HWS9QR9A
OHaCz+szn57t1lN7IXj9YpqPevkY7C5rtmIdwv5xtlI93TFmwdMhMet5PPsRooZNmuBGPaTWDXHJ
SQCwqmOG4m4rZ0IMwLwnQkFpe9HB60x1w9cS8MP1kvoPgCluGzSd/Y1SzGRgA7rllv3DCUIAInp5
iB9OQhDJns05GbdIJWoYZRERaLTbI0ey29iGoDzmZQTZDTXyGLPIgF9e0HjeRsgolbZ5VquF26gW
I5MrYGeIy9FKx42TBi+AtFii8c8X76ppOc6WMOq+3IQN3xbkUcQNgn23uw5YbPl6Z1I5dzOyXaxe
OJFxpGKVhRoSBsO4R2npvQAii9jKIdpIkfgVXX7ISkqeHWc228lCZ1EILDdBVB9wH/GaE8UM0DMz
ExjGDGpQ7DWOtxyxBU1m2zezdg/YU53o4EI3OrURbBc0HZkxTE2UKu4wRih10CXrlZ0YOoIoIjl0
EFJCa3j0xls0Rkjw/FttdYj4NI6Rq/JKsLLQBFEEFybMF06SzrYPJMgwRORJIm42J4zYvfTEKjq4
uJo++4XSAYG5CZfky4ZghtJEq1zFRVRVLJ7cpH+1ySP8XZcBdjaRTtz3aHVbevvAE7efzYTB25pq
bD9UnRVmuh4A7lktQ06AINl77r5dVqKCaEU8OiaHyo3XlSi6PYxJvcaIYWkRUSZTBhLsa9YYZLcD
ms8tpvnYwbT45/DFfjVMfMP7Zims+cKhiTOaQDgPrx0N1jOvN1bWYO5D1lURSS9UBFFukVEjb2gA
RAvPETJnwHMJKx2eJ7s8TQoS1tYMS/RpJY7lbIPiZhdCxNr4YE2X3mHLMHSfKEthtFEh2PuRloIM
HAchAqnWfaT3HvImtJ5uuLSIL8YhZNREP7PTrQeqyamgRG3GsAKfYZSTlZeBuYjPzLv18yPLNss+
+Y5EvGeSroZnaEwY7uZO8wiBIpHjlu1W67KyqYerX6COvxlHJxtOHocfZ4qLnrgpGtpbQY0fxmyy
OHEqIcjPSbE4StDTROHu+BzaEihN0nkndCtu+uKFqOoe2bIPZGv4rT9/+sJt1R7OpzMeyip0oi26
EemzkkWJRe5WOHxnXCRDDCUguE1bydjbZkiOX+a8IhMS+55moCOtyd9RhPfunxwyv/0qaLks4NBB
HuFb4PmM0aBU5d2IAhASEoXwuZRW/zu7+kYxr+fmQCGYvowBXpFd1wos5UBp5vDOliIPa3DUpgLR
4Jtm2cm5BTUbIAVkL69vAlUqUvkP3DB7PCoHPzwvtZP8m/2xII6qcvPfJRPdXU1uNaMUAC9876tX
JUSHoqREDRQhA+pZqLJfATH2iQKvHZjgOuCOcLmiVMtSywKSEeTfzAyMYUjbIVFKlDzXKaosvBTd
8sKfBc8Rmttut7qI6PYZM2hni59++GEHO1sxpYry49HKhvGRiW2ZsUTXDfxVMfl0kwOCpHsnDWv/
w0rw75yWsmDA4/WGbHdAkGO5nZNivDMT5v54QXHS7BgxdWqbYvK7Ioeg+y164HxW5ntv1eIvlx55
/gBBtguegDSTSkPshtKnhdqUg7ZnzwJFC0UhwMkxOxJUMPyzx7b4sYacWngaUFCeHLzF4uhzW78u
UCv/QShK1FPj4JHddE69PowUMY/9UPgPTdqxiUg4TOHYTK31nC5da93Vg6q+M0Lh/3o6JftLdehi
GQx0JDIQ/enFoPslajwzkCUZ9RZANWO7PzfdIK+rlRcPkl3ifyCNxC/y9OYpTBd0aQU+vwNCJ4C1
duoSHsauCghcT8wItr/8xtSKAjmyQXNL6jVPCIpZDKDuO5ktuthSOnvPlYJtvisbiVitszy2mn0H
3esFbKbTxT06w5/Opi8ng8Lu3gR5Y8GWXIx82GeOeis54v9zQuZxcNCy4AsXNlldvihSjOK4VWGQ
5CjrsAobO4iDJctYquJF0F0dfScq7xmjQFVa3YWqTvFDKhY1+7yT8kFag/cHQua1bJdXMIxPVV7M
T9a8EN3Qz+IOZRmknz5LH3HLLg89T1UO2HouTxUy3JN0DIILtMrZaTCD3HPRlEek2OqFfJ/lyi5/
3dHkEVI5B9YX8kX7QkQvR7Qzyl03kNhVgJ3ai3BY3lOpX6fGm1AtFMXWzdzgMmMcupfNgOq5DK1z
E852bA/+58qzskt8/aLA1cQN2D2UCeTaoeNpWM0yfGQbq7DQREFmPrApvLOuD38rjE7PloZTQImf
HzN0lKQ+V9FXJwElpcKwNuuY326Stqo4WMdhv0Se/PJBKr1bWXNjV41O/dSIwL53pyzZIub6SkKi
aYBFBh2C1Q7+A9MQdYfZ6XXl0t9ovAGwtaw+xqpRkGk457+tDVtuWUbrXBKW8lwX8Bnsql+ekA6S
jdFb5AmFYX9BhV1fynIsfrouBf1R1MWxJxHw0TLj+i55L2M62QB/kL9+0bUvJ65QjA0Z0NH3Oce3
yFTf/xt0tr5AVLqhLvvkt6CYj9Nw7S+RCtWdgxcJu/zQHJFwjW8jAjHWuoN6jFRAg93DirTsQL/2
BMUB0cBvAlhn4fdqfngYo63ua+ePjWRyG/rSOUHgdo+e0e5bUqTy74jD7dA7ZAMhQBBPjhjKP75f
qA/XD2nxnRbvscMKu+ut6oWUMHVYlY2dAY/0zgKIIjtVHETd/SV6pdkBkWCOVzGVuBgDFTxp0UX7
xvUY+CLgOiRQEzC/eAPhPIQbHZYKaSzVCsowFxFabMpS3FfK5G8QgSqk0tSOKErG/SikPvqyme4B
ukL0HSUzAJKImCVGDBjx9rG5YHJygn2wIHspppAFzxxuqJijJy4XWW+cdgkeJi98GfGV3JfZqiQH
8zCdHNuqvlHjXnGPdJ/uiAsnykZEsu18Ip0peWvLaG8xR/v06Yguy1A7hxY5BPZSBra454YjD9AT
XuGPfOB+FpU1/sMEiGOVtrHy5uGJY+4zaNb8vfS9KQZNyzTKgQDVELAIo3lgwM6Y623O4dZnDd4f
GgD/4HiKcwG+IF5VdwjcbUJ20rUCImXAaNQ70UbVEXCweiJ5DB9oPQWnFWfQvhL6hNXORjPSRUVM
5jd9mx78PwuKkE++iom8Beulw5j3aZV0DUgnmjti4cio8VDUgPAbsRI1BD0fOyfzjj4gNsK94RSy
Ym6Y3KTT+luLbEH4r81+FQoT1TS+C8tGM06WrGQXm8JFSKaRUSW9ADfclC8vkmBwAnCt9F32Ktku
BPa9liYjDnT1VfADA2V6LF12kJumXzEo4IhjKI9K1PlJh8GPJTQnsfE7XcD6T93ua+3q56zzgQoM
8k6BGkVoU5OPwd9R4hhT9pZ4Vv1eZI154TuRG67s4CDwvDNj9s1/tmdHH8GEDDKbYd0r5dfebk2R
8qcwxKD+IpmJmzUVr+6isHD4DhZPpyH0lBjsqyhaNNgFBLkVGWdQ/KEN6Q6hU89xtVaQ8ZCZdyeZ
giuvOrQKXssQVqJhUKAxHyvfZhk6tOunPZMCMifI8VkVOheWs3rnTWQSCge5RQBr/aSS6GPyQfpr
Gqhrnob5P+aeqCe6nBGAXbbFPshlEOMvwOlBWZgwdu30jxMwt6boJd2G4Tz5PSoA9Ne6CI0GalWs
AQKbKOlCSCC6FXqvUucwQ3VTyoj2j+H3tk8idUyn+v89KY4M2qL3fLTNByY/ynd2Vu2Z0zj7qlLp
XPre/LUN2gToaF+5J9yLcgjGnogF2Ccg57ZCO+wBCQV/YIuFEdRlYx6j1cLVX9nL3ta6ecCpAnyi
7NmlDBlu0baQjcIozXYOuJ761kXh3RehSR6FPxcIBK1sa4/+GyDY9I0ZDAto9G6PllXlnxPThedZ
9PgIawjxChLlPaEDj2QWuE+VCcShX+b8ybWEeXcqpLi6FPoGJb2BXq0uvKiw6A9RBLKXWtDF7QVQ
4gFbCb5fOZotY572tfVstLDlpHZtlDhbqE5mz8hNPuW8ExTMGSGICLbxzq3B8K9MQIAh8pncKwua
BBu5EUfFbDB2Kp1c1yoE1JCSjYdKMbk3AeHCdNRkIyHzcr9xgGGqmeeBStEbOa3wZl5grMC8QaMx
vwFSa9NYRjSdG99m26ZT17tblry7x7vIJl+kTrwyd3+w0k7cwZgcLvMcqjNOCvUe9PSQUgRqxzB4
+erT7BlEJDraNHwCjvtle36HCpV53aZ2MOjIrHGuCdCLvfaX4eI6HbcP1+BeytE9iaW63qzBO2Ks
4NOXjsX6RE+HJeIDmYJqVNtuSmnOQn+INgb912OOmfJsUDe8BL4Wf7TuJcx4G8DhLsHrqTeNpAe+
yMKXx3Bo7BPVuzjOS69IyaDDP9E22ZQdrfMpVzc5lfj8z2ql+4nYNMR9Is1uRM4hECn3/fPS1vrY
5PP8jl+/OYa6AenGBxvAF2Qn+jKrbr2Pehbq9mxllz5q3dfCCflpw6GImCzxBd9wGuOj1ZfWtrSy
1zmHdEhoAFhQCS3J20428RDGQJidsWsheg1TVvoe00jArF72rYakjcWUJB/G1g/Aw/xnJ79RzOog
SS7uILPHqh3rP3jWEMFWoEyjkfRZtrZj+9UUzGlYONq/pUO0SqPbMe4DVcGDbkm5sMbkSqAHS0WY
xz+Ebnvf8FwOE70rHh5oG3dC1MuhgVJCr4hAumH8OLrxsBDidi4GVlU34H6cJ7mbxayQCG5EqIl8
0WoXRNiJ4+Usout1Z1c6PSQzs1CenGLbFMJdUF1yqySKusBdZfubZUYf/FkHb3o2+S/iYNQVAL1i
Hxv5v6URKAE4M/qNJiz4kAfuu56wtm6ixZ+mGK95dWVSUkIL923rxcGH8jk2xqCP8K1kL1s/ecgn
maHyplPYEW38lmmlCcyQ3hPqJrhjnOAlFd/ckBHg4cQoCNjAlMOS5iMhRuGVrhQlnKvTGG1iuO9r
3zqktRD/omIC8nHDrZMDkFGbJ/6rR7g7FiBHvSBe7mELJgs4C/K483rWZAGT0MPmsBqpXKf+ilVm
fQalZtHgLwHDvaoypxzuEBXdEpDk0IUxuYIJ+s10/Pbd2t63btdc21xGOTeIncWpEPQZaUjYQZu0
lAd9nsFkjuSJkOvoQRW6/9ZcRXdTFQR/MGCN8ZJq9gL03j75Ti4PgurXMtowT263CQPs77IjO55t
1HwnmCcfc9wl1yIjITF2Xbv5LNis/uKpzPbEX7JpK239NHRAGJwyy387x0UDZY236KzEuyDWKx7W
aCaycrG8twbla9zqetynkQhu4r8ufEfT0f9hO5mcXLdO3hY1PrTtqs+6AOHfEHnzk9I77/B5cGws
g7PJQGbcMCkC0E5IBrQoLX1GGDn8DQYz7vn/klcrtOmIlU/o3AhZ/wxh2d87tPt4u4LlTiZiPjUp
9/ZUs7lhCunoh5y6qCM69sbiMvV/09KMDw38vnvfxzuG1BOmuj1jMKzq4pelP6d7nlk3iq5R3+NM
hCwzvfMMKmsD8Dn9yzCrfKQN6D6X2ZBLo4xo/qzGecNKxwBjIHlw22mK7agLxscI1nF584U3zIc8
/91YqOyw5AcTQQu+PPcr402TcM82Y51enc6oh0JpA55+VvWG9LXpGYCi2fOK2sQuWOGZ4XqkDwHD
JvQM/3ezKWcdrnOYmrMGODKcyUgcj6TL1Pc9FNCNnGizNmBxNQyyqrE4d/P0s/RH4pCxoclNlc7V
Pp9SOkymwm/+0DfYZwtWtTBaryXgzgOBYyFcKJv0USwhM9JTqEcGswWOkY0DeO7/yRP4OFxDCi7C
VtxkVA705aiH6ixJjmgMo/lK2sko7xAQlTGZEskLjA1BpQ8vqQXCf0sl67cVSOl9L92eUIjwFscS
FqRBC2f4DwRn/khKlp9/mSXkcZvpE3j//wxOzo/Uu/qDjUgZV3xY1dZbQ7krfK7FlEnzewjWlHjQ
OW03kyUpdTWibiZLk9cxVhDucZZNd5gjMfxkXOr/X5+EXygEPeLTQUdyhIy7FYtLfVot1ecMbCP2
VqxoCH+kvunKXc/K8TnBZ/Sb9JBQS5VIiHi19y/1x56ZDFPxO06dyNr4vDn4VQZ1CnDYy30/B19A
S+HMt4tL1BBAmaNLuB5PVEbZxroBa1y32NYKWBXOpASF/Bd0Sifuiw7rxBb8T39ZScp5mTRQCNxm
2SXKZ/U36/vhmkRNiSFX9Z85p9IZL62JU2JaXwj/KE4Rlt47tqj6YEnqobz2kWEuntXsQkfnx8ru
+3oXeV1/FZZc36w6lZeltPwQWR66QfQNNdo8pimSr2Sw91Dis1jPfn52nRp12TzrK5pQ+xQxjP4o
VeHssNKVDLebwX+oCksj66Qyk0+da6mPnF0lhxYjlC7xFswka5cfZ4SXn0OaLj/SqdYnFerycelW
nzOBVItQ2eJRDJKUaFM37x5hqrFOvP+gWw2kUgA0HerB+rYmom9m1+THAJLYTbLffA6zwwj/llCR
1JlkeuVnPyXaD5YBjXORxDluJuPmOPHxm0HrSAOAZsArnpIM0dQGaKQ8pUa6wHya4vmG39qYjFAp
OfFkF6IDroHJaqDWdKrwCfe0fsWs3N839HikeZb7bkLEO7pHoDDuYUXuwNDIW+7JnzTf61BYkCNW
Bv5FZDBcoDZtmoFSijljis18DpuTzWWG2z9KMvd+7FBF2cz/EXFW8s3QNUUbYGrvWCLwUlt4TT6T
pDMPuJWn5zVL9anhamvwwhIZ4kk85S4kDfS9QB3Yu0zhjnSGdT/WsjrkUTL9AaGiL0Re11dxSx8B
xOEheGW/yzIRjBRjtUFEV8tH4AG1GWFigUfg6td4lQmYofPGbG0KvSfw1P+ikJrmfTNqkgJRI4uL
RO0t9o7Fxh26AaV0zy7vMHYwkrmzvY/aXlFu0FeKs5uGS8W/iUbUZsJ4ZYkawdKYc58p/JCPvzA0
hINETGZ8+Gjydn2bo+aJZkkGxs1GsvdQS703N+D9M4NnIXcQ4pwzujN2QYyja5/kP9+3o11OnfTK
zpHxk64DtoB5QV7bD77F6ZlJeCr2WTupbjuhQpkvbjYg6yW1Li2eUOA4hCjR5Py6Utjutq5YqNwj
+x9a2MNZ8clEEu0TeaTZusHxg6ZZlLOPKXLhryTXiC5qb/Ie28VS1C7GtXKCiciEHBk+bzPaZGKG
0CpHtIh6na17U90QM04vUZr13G9kMQXlSxl5mpmWyGuWNKUpMnJ5MgQNddSnzxOypCscJZQSWWlh
h4bRsoMeSOkfuG5z7NB4UKdUTTgg1BM9e74IVNKptsSNoRlE61/MC3iHwlVP596sYj3Ds+xegTED
hevZWgNQaG/1WBGIJHwC9MoKGCcVd6aXwRsCVFZafOf+hIcyosdiAtbgZ7w4mF15JXJdE2MUpro6
GsBgIPBnwGC4QDvQb1Da7cMkB0wqRVN+TAhVKQ4xzsmbLplcONN20WXNe76W3HZWQH2wf7fQ+BwG
aKzxUdHSCAd1xPLTeBm0D2XBt9jNS2j/LQeLOBT8UvYlBwtAx9l2ACr5JXHbDPkiYOTVvn+epjEI
HnDrdLz9nSBM2bYC67IIUyc7R4qmjnvwKN2lFlFwJJbNVqeprCDhBXMuvm+EU2pg07f/XH8K9rUk
DmNTsGh4ZQc7rMTRQE7YK2LUpksubO+fbUYamCoLu3tAEN4jOS3Be8qRTiPLNPR1SGiVdgL5MdG+
AMsOft0CtIm4Y6F3Wp8AT+0TjFrDuNWp23CP+lKEu6Bmsxoz/EKaQdbRYVLV9OIwdf21dPmHqGAQ
LmnERBU/O64GD3qKWb7BC59R36LLTkpnQV+r5hdoK+GFxobyI6VBf0dAT4gDEanM1kDNJ6XZRQA5
N5XjvtM/MmYwtXWg3o7e8n7+t7hFvic/hZZPjkzYvTo6KqT2FBRYHZiB6+wZAQbxq0gRsr/uiMCD
lwF4tfxZOLTfATudfaykm5m47dadnkh12DY+LnEAcU8YJa/hzbIYUUrivX2Xg4+IcZ56cs1h4+5q
BFexGCXWPbiHRC6mzh4pFUZX2RVHZxgqtCHheHAIRgRNKdUDvpbgqdMM4rcJyVzgC5Zpj9fkA6Xj
dM/02r4UaRecbD8UH57WyRlWHilXoRW1n2unovvS3ERTifdajYjbRzvK/1to7w82Pmu8teBGWpQ2
VcRm2jMbpwzvwtmZ7wXUwW3V2hJ6KC42xA3Zq2Jz5m88jVAUDuKVIbN4YywY3jO1a3/TRJinsL2V
Ksk96CEglkg5wktQie6ROiDsbwXVetQ3tX5JbTo7InzOIMCCioKdUIsADUvf1VjrVw9iRQXwClD0
ex32/yIW7HvgNsnXAkrpb0IeN/2x8Z58wIb7MunmjRtaR9ZiDL/rkGvbxqBzN0qB7UwOXD950/5J
Lf95pNA8Cfgq+56syAfADiV7VY4oFl7HtMRZMkSJtW+crNsUjK37eAYsf98Yv77Q0jKJC68sC3NE
FkpeIAUnGGIzO6M6nF7EWi3eJuxhGFcTYaYNJ86OuTKbByR7B5QmNI0ssZh6jEgTF/+zxxmx0aP7
FrJk2rHcqTdY2B+DLkoerNm5LzDObUZ813tgSXxUQ6XjZQ3MfpmjLmYe3OxWC5bo6A/dDxg/vUfX
qveD571nC5ZIgtm3VPPAJUEYU8eyXojsILxDZCrPvkGH3AtitPoE4Z3pcT47JnqtUrhxRAlDhZE/
KxZIwI6mcS8BiupTk2Xynd34xV9RjIs+z0lJ9pmsjuJzWcx/jirvBzgIgzKOyyDVVhc3qYuDG8gT
slUvlqHfMtlJsiMa5WqX9hmzxNZf9q3unScG/+HFz5cLYD0mzsn0ClTHoyJadybzlguCy69MjAHW
mx5ANrLlPeKnb0CQbNpSMiXRc4KMIOjrpjNMMYeuTjo9jTYTlYrYd04J+0wiB/KeuQvifvYEPjt3
8dQmyBr1KRAf7yfVQghWE/LhC1GdgdyagLuBNwMwqxCbOUTLy5rHP8BFcp7VTeRAEUtRu1TebjDA
J6YbK4/jCTl138oHhQgUYbrIYptMXIZrZJVTs8YCJzSyeEcfMYyhUZuE2WSm+lu7PD46/B9FZ7bc
JtJA4Seiiq1puJWEdlm2vMTxDTV2EnZolmZ7+vm4+eevmppMxpGg+yzfWYxHy1nw7JttdwToMm5b
P62vkdO/B5iQr3HrIDhlZB0Htke7yDko6Uzflim4VLj+VaKDcRMDGwTmot3DXQOsRWHvCPkof+og
xxxUb3wPAIw3TGv1pIXpW/ie17GWwaPoKNNWfjMxSFwkL8aaOXqqr+aAC1UE1vBEkuxGaZmtcWHi
5fhzVYeOO0enQhrceTk/p+ek0ogcQAIOozQtjAzaDCVDANAjs4YNW9YKXLq2zGdnFpOHhvebZnff
k1ArBEwNaWmu5OQyN/C9ekqkVvrUQB3aA5dqdk2g0vfEMr4Btuvx7KcG+Ewa0v/IHZsgZWBXHwj/
1wSoU4a+jWoS+6VlwBb5dJxOnK55D9aOvkC0MY6Z1OqZPZbsN9d6glJp4/KzRHVL1Vw/Mwchr7Yz
7IP5x61TF6WopSO7QsaAUSz0D2uqip5ne6chQL3ITJ0/+4UjNoFvGw9eNyRYxv8aEjjZYUIm/O06
vfdn0D4hGiue5+2QxZ19wgTmcp/+1p0b3T3eShfUxT2pAv9G3eEqHMneala5sd7hHPyqBhL5vGFB
VPVcFlJ2f8qpII9da2qkfPaxyv6knSRaHjT5jv8TnM1kUfPFWqr4V2qwXe1Httwi0/lsA3n/zc78
txmH4aVJmDJ3AZIgHBTfph8RAEmWq8+Kwb1RhL7MuLw2ZdPijdo5KebcDEsme7YLEZBiI4Sv9vOo
/XfMYWodheZiqVkxOWR2y1upkcHVX912naJBsrAEmCOOTeuippYXoBLlGy4Lu7N8rSfXrGF3JPk7
lyweSPhu1Nl4/Ls1okAmcJpAj3qlvGPm3+P12Agirrjli27OTtXbe9L59Svz3BFj10wz7WyTAXcv
pmRZclz7IljFYrnu31uDdFxZ+R77fjXMJCU5S5l4zU2wEkfwoB+TNZxNPf3ym3gf9GStKlo2y+RM
sNcrhRdtl39iZ1aKfQ8D6orkSIiWfevTTH7kC+Mt05zdTeHxympaca7GaF+0+XdnFGBuIP0H4AS9
mT9MmmY0nOI/nbHoC9Ue2Esjz2vYLsOTGwQOYn3aHuakX38PXXz37GR9+XmOuBp+3B1iK+3eeJXO
oTnWwEDcsi8+ped5P+ZkZT+kEKCqJGkdslNX/4tk9JymtGJCrfvPzlnug5chMUx4WduecYBk8bqH
Z6uD7mGXyPY7JpS8xbDKaE5N5nEU1XDFIltHpFeoS45pMyZDKMg0bnmFfHOCO4MlnU71woPGpZp9
stuZ8sjUx+mmaxli04MqQ4TY6iC06dMl06vrod7xgl69No+ohsTdJTer/L1bcGO0HBjxRCsd8A/r
/L12eK5KI6buCv33qP3gAJL9L4r3As66Cwu4Y5c0J2iZAvg+8TVxb7WRHKaZGtjoVFG265DCd21l
Q7VO9WhgBuNuCPXeEsrZ4J6DVrE49E5mCahTsN2Tu+ueerGIJ1p2o8nlGTJ01P0O1HAExVHisZQ1
uJngOc/oZcmIHAatHra55JyeWM/LLhy/4sNEdOI6VJ9keshj6zeDuTIPwoiifkRQAS19gW9yiGXt
c/CuuoG1NiijBtS9gx7JHVZjfjS7xto30i1fBjqDYZ2uimFWsgLVFRyGS+8eu9nRosRHvXTq/iPI
3xwc15j3LP5x+LYlvD6t1W1YkocPoYYjCVTnEqazWsVw2xL1Nz3l9KfLu1e+QBbLncX0Vrkk3/Fa
xQ+XdVYaHKrVj1wV7c2mj8jSKAKy7euvVghaL5vBSh/JaBOn9oJ41Tg5ROVANyFsI9d4qboG/XAn
TPiiLNLPM8uFG7gl38FQ1RdQNHXYzwmnxWFdHs+xjy+toZpT76XBboppIcqKc1saf89ly8vRndw9
cY23xKruSrW8ShFIJ0AcsTyOHIceGk+TwtBEHBk3qhhT/9AN0nil8rhKuLjVNknd9btvfTgroi4L
OOaQ1SyOhkheFkwe8jh5vYsJUb8YUf9c5JB2OVSYIYqNGSq/yf6YpAl4zPDF7UWQHyZkrJAnSAu1
iaxSyNSlYIXe0C+p1gNTP9Q3NqR/s5hI0Trcl3rppxKUV5jxWoe9m0s8Y2iCAtgP/D6VcuWeZgk3
vRgULxdgANy7NnWrY5slUJwiODOe/y/qkqtLqBr6KS5N7v/HdcA7LRBIDvboiJvk0X4wMlrAE5+L
KuLlCMXECgnvcqVFMu3HvYr88c0Xcb1LhZ+9sX9wbvB0bo5snL8UbDDsdBZ9OtR1V9weHDil/RBn
7SP2TU3TlkuRTwlnnsjs1Au6ejDOIyYYseCduR46dkbEqZVyPnPacRCfwRA/BYY7orXDg8kd5hLO
C93oWwFD/ywX8Il8cpX8CkrZPVrDeVIQDTC6EOhPRP8JKiZBn14SHyq/zYFjQ7g9uy857onWLAtk
fDveo7ZMt5Oyus8Fow75gxFuyDTpOdVx7J1KQVy1Rg/hLI8yBkIaWB/8Hq6bdpE4BypWxY7vWn0A
dtBSbYHt5zI3B6JZklrm3MlqEiBSfijTZNzh2PGTEYXxySkUID4dsi15yaeVHIkfa5dnRTiSmsnM
q/Fiy6l8dae4fx8a0TzVeWzuu2QZ3ywWAVDx0IvOnYdOIcr5UgyM6tR2ydmQjeB/gKwDjpPjWq6S
jDvtyAcCwSrjVBd7tpbUU6M6Z6876788qM7C78efgTvchSagxbOXFsyE5+V0/xJ+0MUhL12PgGHT
wAZIsyXqDyw8jHisUfRMjltf4iH2skeBWOPuR4EadPKsjse+4spM0xMVYpOorrMwaGr50VCjCF0m
o59liixtLD2Rb5KPlcs7IO9epPR/LJ0maFWtcyhgaoWTNxNOzu1AwGb2ptDl6rVfOEgcap/vTakl
FKWJNlHM/g9B9mZ17cwJIA71W5Lrbr78Gfq0+W8u5Z+56rxDMbR5iAue5AQKS77LyG3HBXzMSyZK
48tXdcSM1NphJ0dM19S32eSFeNxwMS30BsDsH/i9FC1t3jYrYW2bs8J54OLUb5ueQRl+8xAxkvVe
z12+Pnd1rOjXUy53Y3bayFL39nYJspOoUiJzTTuQjZ2bK49MeATExslkm3r+1Wm7BjJEnYqHJVOX
xZt2MCzPchwzwhttxccUwhWpxT7BGURgYCMm5SeyJ7bjyQP0gO5UVASFth4xsgP5tRZzMy3bD5Zh
6PjClXHFuYR+UI9PkpAWzq+hh2Q9jxGfGOi+1ilxPFNfF3LMwFc8KcKljH5z2l4eLoVqc0NR3T4i
UQ0nDWLhjfayBDBCNPCjkQOsfgKJ5cMcxvGQJwHZy55/3DS7+B8MSh0GzGGeqcV/UeGojgtJ9jVS
xypsuW6zGzNE0T0UlaYKHVm7D07v/SWfoI8RwULACwYrvkde64VpwOeSzDsxDTUi1trZJ1sx3TkZ
sPG54LagSyWmGEV7fTZhjmKpo0Ni/2My4JcnhBGZ5GMxAyP7mzIZpVkn8e0NuCkms9hv9KmzIK6h
mGzQHPID9oOThYVFfINUf2K92/nwkc0VMuQ8w7mh+u8Q3RPNvy4pQX0CKkV7t8NRzvecrd2NTggb
8f3ZTZX2n0jceLeWyC4gY0CNjYv9Owt2lXgf/Ekdbe2jck7wwcaP2HbAucKagybDHe7ULIsmCKLy
CFVukOOZffplky5DsRJ/LOuizUTeOg7CRzoiDvs80ElB1jOn0wABI8I2nicrpbCFJRQWjLMvTr2g
IhzNBi+gCpLk2PsNtesUyrdbdMGuRYchbMqT94vTFan2qHffo8T+xU91lcAJ6W5iI7sukVx+VS4M
w7obCba1NpOaS1o9W7k5hP4wE6zOmgdbpFj3EWjndfXC+hejf8ADXE0d9D2Lhjw0Cv4lq82AxM2b
CrAnXBbJ05dPz9zu/JYgjzJrTkoZm2WsvgUs9DXVhSUSzTBl5GMvdXmYrSfRCGIh8xiTj9JC3n5H
RXZTOxmnyGBkOQpa+F1l8t+8+H97Gv00a6CT9Aa7V+SUCjKXvUsUdGGiPeyFtLk7CRKgMArhcaZZ
vbf9as3PLBW/4CLeKaMx5e5JL/3Ni+SFticbCxZtdoDlHPgZ9lpwM1igjh4zXBCqC3M/PfH+bV4m
Kprzie65Q6eKv8wkDWaeGmiAPbMx7nNmW+ee/OsRUbU8ZlnPTIjNUB8+XrDDIKgxOy0Cu3acXSZC
Gg8/mHYJbOGDNB1M8ML8XmLjMDQtS5YFpMVmLNC3Ejt4mUe2FeTE8Egxq5Ov2KMiCmZ8xgz6gn1s
zYhvk7dAD2ysr6rTidqzMAo6ZIQWWnmiP3AIbc/lQuCLeUx199vZPrbpuOIcGIwL7IE+gRPg9GTZ
BY8qeM4C4zE6dr1zIeGSkjXQcIvRnhgBasi7t2MHQqZnVdNfkavzl2J7Dew+I/aXvoS4snYj/K/a
GcQcTtm8lBcT7vmrRKqtz0QG0CuGtjsNZT0CNG396Gno+dresXXrIpzqHORDMpd63AtvoR+7w/2r
Ovo3pX2Z2vXh3QzN65RPj8w2xc5uhm/aRZPazgOZS/QhTn5qYQsS8Dnt2DaGu0NSKibOJmAQ7CZu
hscyDfgDnEzxZ+oDdY7Q6Qg3Iv21fvFuGFQQ4xkd3SQUloBP37Q032O6uRO+9jTFaJMFEZ/czAld
mAV8ooheMGpNaxUXf2HjVczFeM3dAvKbJeNmWyi/5G2bjaa9JbLAIPc82h881uu/nAKWX4rL5RS2
i5xe0VqHV3eBQJ7Rxz5aKJLnwjA/Vkp2yMREF8amHbwRgu7p/CQjEXGn7zAqTXX2zMY/cZiAfZFP
MiR0jmBnM9TyDFphLignNxnF6Di6Ct5K+d1wBmu84ATPZ+gqHgEuX/VHwhZjgNVBjCnjnnqUwxjd
LGuBLN3L/HMuC+8/xaDQw10K54N1V1yBphz8jQ0emm/RwHzQFrMqpiwSsYVdIgkEkA4ATiq3fc/4
hX81Ra32enBD1AoWExcau3t+izbHskHQhuYpHi1nT0bpIwXIdht9QGZoYtC0wERm0z6dJ5or5Sjy
7SyH7o9f4813skF+4km19z0u2TWfXaNM5ySEOwH8vaGYdgRj1/AZ5IrHdi25ZqZls3QHQIpAdOrP
O5O+yDEtA/lUL/lvCONxuNArpiMnm3PitU9lt7zV4KrsAcsIMBMTNcbS/u1j1MNA1iSyPSzA0XMl
BmNZGBvPKxvYEInQ67/rLarS4qckEBIGjW5IY6XBQpvVyPe6jdyjCeOZ5GZR/1q87OCm5bOXpP9y
j4cATXxq2X1GRQEbgveXGpt1GkNIZsJTI9vGCdykTIPejWGChlWHgEbTrys/ht7L8cpAcKPD8oBt
STTtDa79J3Nw8tsyULvvUJ9RbjCKVBQcO4Jkx5xbgqTqNr9qFt+fmU6u+dDMqMC6GfZp0IsL8g1X
Z1nqQ02t+RoDGfqbAhcAKAz4CTk54PpR2PVdznNwxJu2yWHRRl+mRu476f+VjH5fGALiyAFl/cAj
B0qryPgh8DXey4kzArnWhTqYV38qnASfKdKFCZp+EFvRautY+/a7FUxFTbmlaH5PhHQo8kKTSvZF
Ku0X8uUvDDk4527lJkS2/+QrQzyRFMTNxFlmq9bKAdcn0UuCS7lj3NKWO/L0PWsg2glCeJDze6N7
6zv2iALbPkUpndXWXWmL800D2dk8VkHr7URbl/cyyKadQ8XpAdRQBPuZv11tOscZYGUTdbpgcqoP
R8im3Q9DMr7mQ2E/LVnEx9VJsyMVyeLMWRCHxLNpigOwXN11DrdYR2w8jwbJBK8p+uExSqH+69vY
/c05pj/n8Wwc1GBllyDpew+9w3APgLasH0T85K85W8TeEcmLuatucipuozvca4wkOvUB3fGxSIvH
Uul8z6bHurdC+2kbjJ4Dj9dgwJrBqlPJjZf/cSvQ06xJ4yowzlE3f9MULpDd8lhHiOWFR28el7BC
ztksVQUodrQebTPxi/CdZcG9+LSyrtmP3FayrWmydy9cGe3HqWJKjBUPIB0B64Y4n6ekgQeKelUv
MzwjDOljNVlxRLGjd4yTwdOcMljdjI/ObowJDcaKrk1T2fqY9fxZvC4QjEBz5h43YxfoNKM9DGcO
QDd27I+SU4kkjrsLVuYgAEgerC4ivLsIngvNCMNMMEyGKj5QEWU52LN+ElzLO6QEBr8VP4p/iVyK
ky5GaeDt8LirTDZCwpFK3N0nS3aBWBXs+QQWz3Mp/gzU/8LIgoecCFCGdAvazci3LRtpUc/ewKo6
HIribyBoldEcwYbv0ZD+ZSpGEO+tYjx0wjjaoizo8VUvDncL8vAUGxB0GG2IVULyBVwYloCFCWJ5
hn1wVMMPhQrVK7h1yrvsBqGOqgkcFcbmnuAeRI2pIuftDd50WyjuogU1IkLARfIjmohi6vgBtKzK
q49xjX1AetoJljfRd4kXtq3svgZllgV7DeWc7qKJKOyWahxfOtIReviAqkTkxq21eZUsaZ+DLDeC
VxbZvFBaDUjWCo5KyGa0/c+iFfziuXE0bCYCTLuBYMFn0sHd2+SJ69yaaO5ZXyP6vc+CdIkO5Nyr
Fg2oHNbdQVz6fOrRTya769NXLoCTE4LGRM6uGr/cdcaUfYrEzvcOtwjvi/v4qE/GoMZs75odc6Qw
tcipeTy1L/acNi91C6cKAnIkv2Dgy/I5QcB0Xzvh4itBe6iTl4GXQR0GUaCqO8BtwbWPLWmtzgMt
0Gk/iMwQq4iWXLuUOUc1ppnziq9JwcUxY7/bgERhh3DLPSTepxHNZWQaxqQRxmxGotVSXCmMOgxa
V4bPGX8S8zAiZjDyi1OFgHEqXZmjeJCNJORbD+C0UnaZfeUOdLML7mAbqZapvcyebRWvEwwX49Cn
cjSjjTU0NXoIWS22spb/2pKFuosLxeg/uqr2vqhEvNxJX2Zt2EZdPL9zVKPJj86eVj++24kXDn2l
PBSuH9Fx1AhIXSm6J6Mwc4u193z0Pik41+ruKEssB+wA0i2bxUIb3M4J0BW1QWzS0A9z8J+REVEJ
S22XN17NEpjaGpNbTHz9eqRqrlsmZy9iuwEL57VzorMo/nPdjGlzwmxixyuC7dcos/RTipFYXGOQ
tSRpiIedlqwt3SerBsl7Yy+henD5y8WRC9DIYzefKBBHFqjRTZLwe9/kPgArEDIa/uPI62JGTuBt
GQRlwbfVtZka0LJW1o6nTvrJ8dBhVtFU5fvc5rr5BeROZvwJEpKHTzAc2ijDeG8YoI3O7IiZ1qlM
+ni6YrTPgs1frltbAPvJr7psa7kbI02RZeAHfy1T4Y5nkmdVB03O8Y8EwTr7g54vu6Yu86EHj7Px
T8ZKxwdmSCN+0slNr6PoOaEKPNQQikt+BmbT34vRqo7mWimpTRapNoZCYkfQ8NaAP7ScDxS1nDHK
SsbRV82JdXzxyCDzDGNh2ikNlzmXuqvW626paTJ5XZSO/yaaz/WuEols9gRwpv67MIYg/s5YOh/P
pj3a+bXopT4NHoopa0JtsZbSx5ZkshFHZ0XiyHwQ0J4e1BIBArbdwEa2Vy6A7RnDSbj9PBFesgnB
pTwuJicl/7UIV6fXiiZc9mSWNhuO8WxnZ4fguAJTk7i4ZNyVhwIBkR2HY2VmxH2tJs5JyTjxIx4C
1glE0VK812XBUmSfzVeDKHeP4SzSX8ZSobS7FQvJ98aJDGKwDjQtj8Vvecumxf+lNQnijTExHB8h
wX80SoldNUXmw69VdRKp1/8X24EnAZ3YghicTTvsEiyQZtMUxi34u3moNKuuKB7oxVmdHhDFmOgb
h9hMDrZDzYEHO6UDnjisu/RtRHKbVHP95XixdjgpZAPVvwmv/qRic/xhJEp/LjmKZkLxrdBTCD0c
PbSNAeCssQsrUqeoa2wiXUW3kAs3G7M+Z/A5gKzmsUZsY+ylnLBd4ErDDqIz7yz28m1p0Y8fLFDE
3T6b6myNeSQpOx7NlPrZoR1N99ZyFV8ejuUVzzmoI1ltaN8IAABs8zBvNKjmOZnZYyBHxnDfxtIG
6z9VhQgUDni1aLBo+/2lM3rtImjG0n8yIfNHECZS+3fNZQbaImA765CwrnVu0LQnkqa28Q5dDSgB
gx3ah/m6MpWTbWthV3ON62xAsmc/J6rfICFljGoXWUyswIzqdeDaqgDiOXCDiSnw6p76tnnLG0AL
Yo35fijdOsG/gYqwvtM6rWHKi4HKi4G5SRTmyZo7EzmzNmUhzj57rvs6Iju5bTUYq2s6antgV8Gp
kpPyOSEcNT5/SGSxf3faFEKaimsur2vQ5iRd0A3kdiH9MGYlfzj+dyH7b4SKYgCbz4GNdXlRFtG9
R++tCcN+rm3YpC3WJtk+1oCetFX4lK9TquAsZjE3xY7AVNpOTQdvCMgwF1VzGqw1GGiuSZp9poLk
HysZlv+EXOmVT+QtXbKggeU3VIItlHekyExIKl3ZyKtHJmZv7R08T3l3gjjBWcGu2DkLvNUdh9R8
vk49L9hns25RvQgaNRdZjvUHLY+Jo1JldL8K027CPC2V9cm5rTylnE5wnkXsQX8hst29KzrmCcaL
4+3MFkfyYMcROC4v8U9Z2UZ/JLh+NHStLqCyozPDzeNVplYJMoffgcuqcee05Dt7yh8Z/h60UEGc
oOMihtnFX6DjOUkBOEAOhOS5OiZ7IvXdtHMTASGQDJVLfMxxMWDpLCZhbFEXvlRlkKyrF71e/Ivn
2sC4Rk2DpeezQAWuFro4dGAIMIkqab771QpvhoaFtGgvaRnmuJTlNmhmkPn0LrnHFTxVttnQyILF
utbZJpydP1Itgzv/mfh65Hf1mjOdk7vE3LI3tnb65MDBuyNKzPCGuLekdU+GjzFL3Xwicwj2lKxb
3AgTy8KZPxzL9T7sZLBecp1jm4/rKsHNb522v5nsnVS3Hgkm+ilx+Hhy2JLnKWA6xq2OXDFRHNGa
WGqKZVoY6S6gTBkXvCb4/B6NMXV45RBKeYunUl6l7Ecj2zBgYxS32eTOA6YqAQ4/8dxXm6405Ccn
U8t4MU1s0k8TtOiBqFPxoanVjT+kckGg8T53kk/Zczw5kGZX46PK5oQJmEmS5fFmNe9axSAIy7fS
pakj6xcHWO1Mv5q7685jRYc/tpqSxWUps4H818pt/aWNNgu5FKsHn4louNLXs9/YH2GF3OTScEpx
VyWetog/KU/1846EXMBXiz/y6BIBlKTPqZoQHohmHGk05NbppsrFZbJF4j2JgQvSGR5jKZYNXJWZ
PFQTpytJwoEA8I6wERPadtDj5yigBmsm5R/P8vllbUKQIX7W6JD54gh9jGY7OIG/77H4+ZqE5qyb
+OJM3Ke3OWn78p41HhAIpCzOvsXYeHAPexsbzzZzgB+19DqDhJcQkmadb9PElR2ZXDCYgRey5eBN
XwGc0ifD4k/P3qEcjx+66g2n2rF+1X3Cy2Y3vFEcRByaFd0l7ht5RiBIsi1JiFUs8Fw+cG7mtvQS
LeCT/sbyXTs9CdezglOVpTLf2gZvjA0aLHHERHpjSMlruSIBL59xZ5ntQc+Nh/TSzgwC6YU5Kxpq
45bwnnutIOcB/BNJle1ytkMXarxRZ3yQ9oxOvmwlD0P4Vc6jtqtmeklpfdbZtgBTRFssb2Jf7K3e
Uu1Lmcwj1gVIVKoEgggqH4JmgEfiDCf02OFKIMtmNnkGMmIIcZWAYIIdUWUBqiKrO+urAS/v7XTL
qXmbASmZiatYaVDAopLVeLaC1aOqE1uoZleDGQm4RstRzHqXjXwmcb/Yni5Y4ubrwP1rTzUw3sWT
Ft8Z3fubz6f0yDi37Bn3W+rp4RomenAzRsDQe3ooQIWLzKVk3yLIe04wtTsxA5gr2oZMLanq8RuT
KEl+fMXm8I2udEH91GYhcG8jZEakMLMu718SV2OmO71fFQcgQJZ4oJFDsB+lUx2SJjLQBJqopCDH
jJ0aqMwfPZOOaZjVWX0hQFCEQ2PKYzwRO92VNfqTngTwKVklcoVPxvyYl/bGGDFn6ViMXRcSrHP2
SOkjmSucwAZATqbLt37y8/yam/5YE3BfzD9B0lh/EGpA+9aGE1j841AIvxq+MGK3tBBt4qkHGb5J
vRJruS/cd/qc7o7ihIYrVhkXk9ozhzq0wdrYqcK3KuBwRVGwfA14gRyPXUX/LVM3hgOsDu3CJYsX
EJ59ZdjnJnbNta2Iv60ppb17haG8/8wuaW8EwhfoS6o+EE9gAQUbKXPI/cx6D25swuyvNboN2EA3
4eeR2TqENdhyq1FdvxcNEXVUS398cILL6ncgbqQOeMsOkgZhz6lGiZm3QDP4nr+tXLKbcz2RK4f6
H29rFjTJMCtjzl8Yj178w6A5qp263o3E0a9jS70Va78I6R2WzH/TME/AASuQU9manFbqvMAqoxQu
TVtzJ1ji9IVUeOu+QNIaaYW5g89lPEgMoDWMWqtxPANYTFoW+iqOPW9A5LhH7WxvJWLWgSFC4aUa
r3Xh7dhxrVFZ8uz3DBFu9ECWMCdinde050wsKOZCmKXsQiXH/q9brD54hjxzbqUP8IYrKdNXdt+8
12kcHFJhOc0+tq3EJ8gl3Ldy6oLXXuf9m9UGyd8JtIL5JUA0rLh33/pD7HAkZZ6L4ZlDewKYJJkI
JOSiGXmRJ3B+Wn6VLqgRTo0+Tt4MPRu/EYnmRxBnbsTYhA/oFn4fCLBrBFjuJeKy/rcxA8QingXe
G1xsFpGKfNTzvQCOflNBz3886ASH1VV3KOPQVY1rs4fasAGlvaRuw9KiHrp1rWK+GBn2Ikuk1vA2
JW3yX0ACy9qTcU/KZ1+ZNEqigG5WiHbMU82cOEfEpI/f4FQa4jy7vp449xQQugFciboC950zkoLz
gVdn6iC4UXZRinHXhuGg0kMqu5REcAvmVZnapHWSuFao2e642AoDGpIbO9t4ebz3QuKA0fRMNSj4
pAlSvGNJj0PY4l6fZOnB+YcM9FhsrJczV1KvPMc4n9+J2Q4fvjn4NxoNxoyE4c/sYdvQQoPYGvsv
li2bUV2WBk2oJkTFu+opHXD+WAw21PCboRsCKoR4FiwzeIMRxcvAJDwG73ZBIOOxDuXcJxDj1kZz
mVjQrbcY81hBie5GfEHGqpj0Fb7Xgh0mnzc9DVYw3Ieml092WpevHlDD6G5MORu1djRMLCcr2QfW
rrJUx7kvUkEd2uAvE3D7TXpMtRIficte3QmTXnZvHacXqueFnVi7gB0ZyVVagdHd0IYcAc0Y4Pot
5gWPUeum3yKxmnfhtmBussH8KbIiOBODaf71qdlfs9R3L6qI4+JgBwMjSQHlCOS6sUz/lHO38lud
JR4Y3TG8Jxlhbj11SZQE3A05El9mYbb2lcxz1xydgf9iEltuug2SiqpWPflpAxbZ9pwvd+iNE1X7
bvygmRaYyO5cSKG5t3SP/9Y+L/976ZZovbgSSx38EW7nZrdi1BkKkw3nizEBXikE7SJn4v1i8e7f
VUwIW5sAAtlxGJZ0uHHtIE1NS54rwpRlsAwZM1UL48ELJ82T52VkYsdZBWydz0P8aKmb6VDPVg5T
fEkc507YxdBEUjnynydmM/h3zBllmcjxx6eB18OLLZf5zoSwp57ZHCp+V1WMpDoGsQf3IVUpNbT1
zw5SLUmlij7zrqP+YjxcG+xFdbRixkNgvM9toF4MN4CHbGQCgt5m4Jlj1+s0cAaHXiQBYA8ZiZpU
qhy5JWwwTkcDhocSE5Avfr/nCOQpEw5C6XL4ZeAIJs5W9Ip+GHJUOsVHtGa40bazrM6vy9Dp1Wx4
+hBhRJBDRpqTjxi6nKJjXi/tDl+dJjhSyiTfXWbRQIMTHcmubtDJPgUcCHpGbXhlBe1VYDn98qIJ
oEcPKaJAKaljLvnlzFRqBtkBeMTk1jSdIcFzsxQiZzGkp5Rp/SrLtgfeMg9JbN64RvZE9wo6m5jo
Tu3mdCQojhCV893FQI2nH4tvhTZ04rw78cPrau9YWhVNjbidDEbxfHFyPJl3QEQ4lYCFBX/iva7l
Y/UXZm55iEehDk7DlfuvFOuHRDPScZKBjTM5qLT8mTLHzrjcW8tuYO5c7tjy5tM46gahNdFMsH0v
Iz3WY1Fz/XhKDanqu20butm3RMPirTVUbnEyusn0KGG7lbjlcU5gkkU+iifs9hwnPv/wMZ3RM/+6
RPKLA002HpsZV/uLN8bgdNO8aO7wq3mVR7mabjWOgRls2j5uvLeC2qX7SnuhLOIN4ScjJNpGjFDB
syLwF4y/cAIhMqSBSUwexSgmy6EM+1Zw9H63OIOUL0tWpa8eii13N3TjH8Y6ONr5bty+WF2b1TtG
FvxLxff6N33HBXgyLd6QCxliEV6mNeUbwdVjAqlel94lrWP+Brh7IIPML/gQOzujVU/YaykQ1GRx
Gu/Ds+R8BFDg0pmtGCpEzHM2Wmagfqu8OXWOyo17xx2ICIfliOle8zzFEcVSKJfd1MnYI/USOG8p
TEASUWlQFecU73wbEEzWajeWmd3eSNOm5e8qIT375XreoBkyJPS+9aKuH7d5ahrRc2JQEMJZdzkh
0Iqtbe+zBuwhjU0Mhex/zs6rSW7kTNd/RaHrgzgJm4mN1bno8mg2TXfT3iA4JAfee/z682D2hoWq
qAquNDFSaGaUhbSfeY3xGRIQTTJAXW5yAnxUPhmjhbQNvQb7u4tLnA8lCfdjjH64jZyDNlO8yMhy
KN4/abqf+L/cgroVimVcyujrfitZUefIsapbLAwyoVdPZoMb8qfepgC+jzuj1CFhCil3tKNgzgXt
MO9gIeA/LOlDIfrSWrN8oyb0DxCpmOVTjs+KpA00Ufpwdyn1HPo3KFy+Uu8Kwa/RByUIURDzYUKZ
JFEFJAiZdF6sgAyduNBm5xlL7ypAIkXzG2Lmkj5iinWf+S6dzXxT+jqQRgLGMFcfG6pUZOplJsef
lM+BsZJ5TqAWKDfCnAXJUtKV+WW6fOFGtyJqFO7YNa9JGubWJqMa9GXiLqYdqjlhRgQ2ja8NwfX7
dO41TlZYfUZNxzpWpd7Nbyq7Jy2N0H3dO4gvBB8tXYwUM2Y9cX6SY1iQ12hvGS9pWKnPM14RQbA3
jBkpj5HbH/EPqSeoY1l+/JoXReC/62Dq7/HOQDm9SeaXTo9Z/a0w+qD7aI2pHu7cfkJEFduyKm8/
8OzEAJ6zLC8+G1XA8YQFE37lilFfmmmQFFzSGTtavMit97pmuwIyQtX3VNTSGcBEZlkfJvIDcWrx
yPhWqE5FnwEYoWM22nWCi7Tyzee+8A14QlVCShQO1hcDs3oPNjKcWuJVO3htUe1SHzAoJdvi5Ljf
p37sD66pqzdYEWSPtb5A7imSpp8JYKcj5V9YlMp02h2GzWgmovDfogcGbGB6yuyp/gxRIhpfEpUO
U/1Q9AZ/51IhpehIaPujpZe9IPcdnK9QqkE/qSsh1uVZLXczGTOEl4BccDO3rhn98lGefDNOuDV6
euwW9OqS1ikPRjcTgKLNVx7CqItpytQVKi8GQSs0WrpeePmOjrXJh0a9xSKakBsGCJ3dpMjUV1rO
5YfOMnp0Nuysb/od06+JN7krh/qrjsqP9nGAKq5tZhhfm5JL2jrpUq9RASuk1mPMYPbhT0l8mp7q
HtUIA2MM+YZidl8fTQjK/RapuQxslNsk5TvlqgE2HJmWZv9N/cmG2a2ht1A+p2Cmi50uJXxE9DGR
yoZePNBetbU0eG9qaLyJaMT0YafNTaWeg7iGUkoM429ocSL/gYAX4lURnDltx++T5VM5iAL8seJm
xlgBjcLCJ63f+rOtfsy0lLBr5hR8DBDfAGeRIMAMn0LDPJOo0Eg3zZwN7pacyDD/cnMIvBtElOkS
o/4jJoJhsPn0mtAxQGIIJiDlAlpkL2ar4VdR0QVF/dGhTTkY2c5GrKujpyTJA5DkAnNihItYrRQt
VBQqu8F+MCFp9yiZmhuTbtwrGHmR7GOik6VDLib1PUd5FnErdC3zPU1pHwIrdrDeOBT5x6ytaxoe
cTcFICsX/U6yWxB9+5AAFYZvh7QKwnpB+q3jBhvfqcQ1kkc97qK22YuplNrnEvEt+bXsXNQZ24B3
x0N7C3RepfPfKeJRPn1F5yAlMCZ4fmeMnUjmB8sExvVLCCdm3rhYXJSJUWebj8D5W4UcC0v8pUQJ
e/4MW8AJ0NOJs7B7KXAOfKF3OwZ4Kajgb5S2u+RDVSkLnW+QCodUYw6JiiV4Jww9bfcbnk86ZgRm
NH2fWjyOwzSgywot1HxQUwAGW4qAFIIGxaKeFATxU9kFxa/UVy4FAN3mz9ANnL2jempNS/t78oB3
2/XnOhr9X7TwVPF94KHAOBJcN+GR5tf1a45AAxLy1ACffbuiNJAgE8T7Yaj5e6KFJaQ4AjuIffiS
Y15TcunYHbDUJ2cUwzGdRflYh4PfvgL2Gc3nRSWgPrRGi2bBtuyqCVuRzucesUIY8y/4FmXhCy0m
gzFFAufU1LCtOeBa4fzCoohENFZtSGsp7vaVq+S7yuqTkyGTalfpsfhLQuuDSw8yHzgaBjfVG2c2
8KqiLAZAa+ZI7uEpCAGIKpoPepGTBHWcDTWaGuUdy6ekQsEJWQ1hzx9qDZjV1srs4UseZKN7SDCv
nFBw8l3ME8yYasQGbfYcO0IuD/QZkPP3jXH+ktMEAyiq53M8QYPgbd/Qk3IWCUwijIfesFX5SoNO
zacAAmhC0jMphNe4F6tjaPc1raOpfKIdmddQcuzc/NGFTvlRaZ1uId8zDfYM8EbjH2zzqX/v5HX3
BhCPPGKdo8HdSQwAF/mAFMHkSncp+ecIvbp5P3822zJCykqMw2cBH9qmwgQ9VPQZWzhiXq0jwVKA
MWHuvtBgYo4zTcUaF5lrQ+/Em8uGk5vFevESuGWG6R5XHFDJriC+9lFI8UCgUl0MkMpOd4RbMzgM
1yrNTQIKNz8UHV3QAAyyhVA6+MJj5ox2wrnva/sr6Moibqk2xBV1gXkGOGkeLegGjBBPIlQfQMBG
T3OTpQXCBqrX3vezGjA1q1xHvBsrvRUedxkkQrKw+luNCc77RGil/0mWnWYvkhNGfQp9w9hXEDE8
bHant5Y10ZPVIudpIrVqvvQOPdgNlTjjJ1WWIvqILcP8sdIkURu5oNwUimn9gENi9LGhi7MBB1va
P+k9zKWHf6b7mHUY7GxQPnXpQ8U4EkElxuLgEe395D3vAtQkUgJT20Wyculexxm8xn2TyRkKyxBx
REevQjgPNWCLyi/ud/ii4iatO7g8IIjqDvFGT4keDIAuPQzKY9IKR8bbgPNJqJvZnXyJBzLLbdPN
A9m9OWnvSzVp8IyzpaD9ZgZOHhyGGKYOfkqu3X/TEV9MXqdmTAKE6ERDWcIeXGgyEK2oJgcoTo17
rcdvU2xMfA0y7aGzSvowlcIUBFX70vCn/hkyQDBXf0tRdz20xb6coFFCi2pH6pYFuLV82vZVmLfi
BdXcGA9wX6O137xGJoJ5n1pV9OMTQB2tDH66BNuxv6d/xgED8z0Clz+oDrwxVmsZlN635HozfhyW
FG6QImSBEMQRYxGoD/ZE9vmWmr6at11hFN+iWi/6Q2xpFQ0kvTKt7hDzkHXQ9UYIQvlGZkA4zSPt
ojD8GvYWN9Zxwj90Kvd6Dj7Obv/+97/+7//77x/jfwW/ivdFOuFp9C9EsN4DAmmb//xb1//9L671
5X8+/fzPv0lD0Kq0JZIuRG2uTYWLv/7j+3OE2Rt/9/8xkyBrYV+V332nraotmc9wSEWqf3YM8gnY
fvC0Ic5jzN0IdyJ7qRWd+zGhrxUBT7r9a+T5jzEkRW5MI1w4nY67dFDPfwzdu8kZePe/Jjpwj61u
le4XHU5LuzP6bMoOOKpAB66SkJDiD0eGlG/bhpCmYyLfb1rnIxsWPSAt1IbPxIrJoc4m/FkcwHFS
OsEbyJE/dB+Zq9tj6u7555rIzplKt6iZowQnMXg/HxTYFKUkCd4bJ5CheVJm5yAf2Vp29kA/ltbT
w8Cx4WouG1t/bxvwTlHEt92U19mUlIVKuqlbnF8LcXQo08YUseqOoACTzQWfqGF5nYxx2b8Meucr
L8hIbN7c/ojVkpnCNREWVrZrGRZIK1edf4PBBM120IvnSeo98KRy/IaGXr9rDIFgl0lQ82UyjOB0
e9Tl//W3XWvqhtBxWqGKyUaxdWvZ1b/t2mJuktD2neIFwUfcLMpcZW/6BGYhNOK53VAOlvSXcZ09
hQqbjjvb1L4yumlJi91q8B/COB+9AytbN40oXvxiaJ+TzLRfgmaB6aKSeGeoZcevP9RUtmECzHNc
y1q20G8f2himRkPAKl6alswyB/ixgUxU77vEHfe1FOrj7YldL6duWGxI8IbKZl8aYrWcNoI91Qj9
4Rn7SXgLobu0WahjIC8X5UcK/vSNHMLj26NeTiij2hTwLd0gCLfF+VdS4+BDab49Fwkh+sOsOX+F
DRVsumba/OOPx2KbUhlTto766fqOEbjgIavl+M9OOCBWYcbolkBHix7T3KzEn10r7FPLMi1dKkO3
aLTK1U6xIIE7lK4Xh6CFzo+G3fdpYeMgBWTAXyNZx18yjfRpd/sj9SszysDKYRW5R11zWeff9o2t
AR413NR/Bn3llZpZp/vaRJE3oNaCzXaDUH00zPX3zNE/W4tZzyZpWgwHfBQram5bB+LDQD4HQCb+
No7GeGfFL/c1r7rL5ec4FByFWP2+KiyDoUG44nmysCd5CDOHkhxcaesxbzB/jNKi+nx7StaXLUsh
De4o9hjTwfVxPiMhmfKsQs16Zsl0QIFwB1oKAmCjHTScTRSkjpaj0bmHetLuIwxyN7d/wJUl4a7U
+R1UtnTHXG3ypNehiHSBfHa60TilVkMVqUx9gLh9d2eo9au+7LsFDsQdC5gNqQzz/GODePQ7lZXO
M5J27raEU7sHek8+SCv/kMflY0nU9wD31dzquo/CRlEADKjn7Hj7my/vadvVXZsfI/hyYa9euBZH
FzD8o/2sDa6B4u2o9FOZpl9g0hPlF4ix9qmYtvBjozsjXy43T5JiUKV4zpmG8xmo0Wtxet+ynsla
pudhqPqdZo9yO1J/2qs5sd/QlHpXZ6P9q4nx5Ln93ZdrbfMy8SrqOtEEQIvz0XmcFHSBRn82YoJY
PR6KEb2ncN6aUdP/dXusy6PkSCkwq7MMTjxdtvOx8JvGe6NR/rMAybgXjbvkcqF9AB3dbnIxxofb
4+kXA0pglabkfoGMLFCROh8wA2zRK5HR4As0vXzE4DA2jz3NTqrCkW/Xe6cdxCnD6gb9qCnA6k7O
jnmaMLab3zdoTv5VgLNHRr3phYZ8FiLnD0MaVFQVQ9t9d/vXrn6s4wBj5xhIR/BnU3dXO7Bvpg61
WD1/NOZ8PiITVh8LLdO39ODS5yAU947e5XimMByWA81el0LtajwB0ggn9KSiKeniUJsP8NVREPUR
+adPgbS42t/+wH8urt9CBL4QmJJQEhEvxcF3V1dpD0yiALdUPdI+bj+6lpYdLMvIN04oxlNkzuYX
bbASfOBGUCBl1iaHmYb1VpC27Gzj7s2+vnv+5/dIAgU2I3KG7urk6SkyKp2BihIwmTwL8fSszZ9D
XPrh335J5+1Uh+Mi7SPS+JCDk0FhGFnUFwuDIuWZuJ1+vDNBqxTnnx8E8kiZJjchzZTVYaRDp4OS
bFmSIEv7DWrQYBMsfJrYmHYs3mEfCXaYeiwaRjg1Tube7jTxd1oaUbjtM4sG4+1fdGWP6NJ1XVsJ
Qy3b5fwAuUIbiPXHFgyAk+7dWJ9ekJSaDpQbzF9Cp050e7zVLbxMAE+B7joOAGdDGKs9mXR433RU
Nx4r5KLRDEa8aXgyEoeedmUCxT+qqnbGtzUF7VfcNfv6zhY1lhthtUUJX3nwmX+d0GsVrjddil1M
EzaP4ZhOpxaLOgRBxfjJjeq3xPgW6lnhu8W39me2tGjIek2epIoquYNx6hGrJJTFaeeMDxLoE4rA
uvo76NFVCpwhfvBDJ3qZTCmPkZkCAMkoLIKU/X57EteLpsiUWTA0IC1eFiqq54vWWEgYkqynp5Kf
jtWNY6NZI6N3vHxyo+NV8Hx7vNUT4ijlWK4NI1oY9MBdfXWsQ6MOJULg2kkptxdwO6k5j7QXqwCK
20OaTbzbd/bl8n/5+zIpRRLKa23ynbrQndXJdaAkUOJXrWe1ojxKCt34fUzIFLVWs3HsatwhsVjc
2Ryrh5rvVNIm/Ncdw14EHFebE7e8KQPliRmBkoqGYQYpzX7npHRJjpUo62mPzpemncZGL1v69MAZ
NnFHw+fOx5uXP8QVKI0YvKO2ImBYLXAuQPTUUL08bH3E8Ib2Wtg+Z6DIM15tp2u+WJ3uwObtqPNt
zQBtngx5tXacXmUf2c2blj6r+ERB16YugoSwiL4O5mKVA4YXoc23Mdi+5LlCiMPfCtpp7o/GQm9z
p4PU5+IJu1o8l2i1hiSuFQg5dCxQsAcN3YYEZ+UUYRQdDaUuTg2KQLj6ZNZIq3SKC21JPSMReUOX
dT3+jRGg+g30KC14NQdUmT/GQOrT90TVqBCOwzh2xgPmEWhy396zF2eElNy1TROFGrI4w1mm+Les
wwClhxcCyCSnyemJJv7gPNBURATHmMuflFLUnUVbNsf5jmVATojOH4qVWy6e3wZMGhjbWJFlnhjG
9gMSueULnqjBnVEunjSOGMOQTRscCl7a1XeViLbEwMwzD4gGNs7UCk+1ZeLSYvUmbs+lcdIypBXx
/w5hO+FVkpZZs5HhlDzenuD1Tc4PIZO0QcXoFF1ca3UpjImJzCXWAF7gWsNHq0qjfY4ttZdjxNej
Lr8oP0ZF6SV9Vd2ZhCvHw6AY5VAgkKQU66nW0eMrykjHLwRC4cbJ8+hdhnrRblh24QiV4wTKR+IT
if9wShHm/e0vv7LSpDIm+4pg3jL/eWJ+W+kwa4x5ysBPBrkO0BUUaPZTi7Loz3ewAZRN8EyC3BXO
Klboh6KTGJGz0jOERARNR+fJVP5k74N4CD4D4Ef5//aXXTk0rKhEHZGYCbmY1eaKm3AswywMvcbC
Dsfqm0c4gwDpO/BktoEXxu3hrm1mVJd1Ae6bP9jO52emFsnU0gQLvcFJeUbHpOZ+87k8xjHZI+6A
RUpaoqwxxeWbwKcpMKlWfyfq6sftH3IRFbCZKYpTaZLOUvhdhyW9NYIZqIPMQzjVwFp9lKPyoOeM
yRcLr9L5ocKvyvw2NmD1NiRORrR1CmrED7OyteBnIkdRvvM7A5FVBFrq2dEeaGjY5rbW3cAwHwpi
ydiLo3ko384Akfp3lS4h+LsCaaNmk/mdax6L3KrB3QCkRZLz9geuEyWeNj6QP2zAvJQ41rkA8IJc
RdzbyNelZr4PEfj5AdkSvepETc6Re0aSHGKJOe8NGvjVYpTVv5a446Rv+EfzFwNUir+Rqome8LDW
yz22usaPmLBSv7MrrmxC0iSK35JN71CLW22KqRCwa5vIQ5RyNkFM4x5rBbL5aM+GKp5a2gt/356d
K1eZw6wwLWRlprHehqMTGxS9tcQbJrffYvNjg02VkRdzs+xL02jeNGaA7WAZxHcSgsvIynVMBE25
SXkzaH+cf2uT6pgkVRFbw8H4FT6NEWRAMLvoMQNv/XT7M6/cW8TcNvkQXDuTGuf5YKYNLF8vK1zt
TDWeWpiOG31K/hfvAlcHPRxpGQ65zirAHjBc6COox14zJ9QVgRqD4hS6hqcm6kZIGnQYAE0g0vw0
293+wGvrSLQkHMEVtpSNzz9wBiHjtlYRe5j7pBTTjOLQIv67DRXDZw30UYhK1iYw5uFwe+TLcJXi
/3J1smG5svVVQQ00uTl0bpJ4rbIK+S7UqMbsMCkJX4zAoL064pyI1UQx+n++dZfwZnmCSbxh0Jx/
cl1a5lRrfuyV2K3skqHUHiZw5W/GMXZ+jVjC4UwRFLBLqHyWd57hi827lKwpkwtadpS3zGU5fnsH
AXEHkepmw3Ogs20K/q4Ps+EjyheL7E7GczG/JB30BXUacnwkR/R8KBt0RU65xvBwWDbgwuGxJAF/
PwROM+4mRPBovorsTy8iJnUZlYcBpD2h5PmgdQpwfhKm9FJUNB7JfNCTwqPnIZ/b6NDShbgzn5fP
ISkPuYejKGcJBwbW+YCGzPCySTKbVwgQPxxF/Lzj+O/KwRAAN5HpIY8yvr7MkVEP4VzAOTT2xYh6
zB/uZn6HqUvKAZTr2VarTWU5cWL5gW95TVu5h6YFY4lARL61amk+gJkVrzlMsTtff3F4l0F5p5bz
w5DuarYjH3HKUfimlzaxEwKj7WZgKwMh9INLNO0hNYgutLQzeawBkd4Jtq7sZSoCTDkVUkVIuTrA
iCcXmWvQoFCQuH4tIuqHtu9RPQdPizPu7fld5u8sVeBT6VASaRiEP1z85+tsCb3mKYlthJbov3+u
JZ4BiH4UxVugWAnSGEEDxeD2mFdOkEvbx+FCpndHfe58zFmjtJkFPcEclmHwUKp452uF+05hcnII
FoU3cLBZfOcIXZvWJZKkwWUZOltpNapOb2MIWsubRGYKRKiaBj2nwKcQq4fAZ29/49V5RQWS80rk
wFt3PlqWyi7WtNzyrJJrqA1lvqFXr++jcPpuomHo3R7u2seRBxAuEuUQPayOSQeBLULzyUQnYso2
rRFhkieAseSIEtxJOa4djqW2ahqEy0TKq8C80qthtuiteGmHOYQwO/eoIdK9z2VunlqQ7h/bSNe3
lC/RQ7z9lev+HaWyJTTnKiTnIuG8aF+geIBsbOh6JnrrmQLUPJfFBkGcsX6oYJP4OzcCfbbDYUNg
rItxr4U5ROBOLvWv1nSQ5vch6j/wz8ZIY6KuN4n9nCM18RFQhW/cQQFc2wQS+QSuUmqsvBnnm8Bv
fT+oIzjAswJ72IP5RCBDZsc8JqWZwkS7Mz8XURXTswAm2HCkTa5cDt5vr+AM9r6spgBN8axtf2Lm
WB/goWZvb6/Ctb2mHKErB3QiO2G1ta1WjZUQteW1RdW+4K6UPbYtok5RM1t3LuLLoahe6CZFSvIF
oqnVB2FIYGuIUUii4V5s/LA1dl1lIfEc9eadW3fZtucX4VIoEZCNle5cQl2SwG5qSIASxL4CZRWg
fiyNqP0ELrzf+4T7OwD0/nYyS2gxAi2W25N6eScyvKQlDtoIMPI/O/+3pTPRWEJqIne9KVTzm7S0
npISfVtKbD5O9KANjRDhgNtjXp5kxgRQJNmjhOFqFaOiwYgZ4LTIVFCqexbziHqZHEzMGWX+1i7w
WG6GHt51of24PfDlPl0CNXbO0odc4EXn+7RRQ1lVgIA8J84c66m0GnTRUUmukk+3B7q2f5Zsfsng
KCOsERS9ZvfVZHJfhMhCePh2l28iJ/xYC6b29kjXtg/TaC1VWxZwndQmYSuiyQiUV4a1BnDNabGi
jOr4UR8GlOKSvOo/JKnMvg6diH/ZvI0fbv+Aa3O6RCwUaByDjGP1ApAol5qWTY6HYNT8zkcVEP8i
8v0/v2NIDolFFSeFbs0aY9TH0tIkUgmeHcZxj6BpW6lDQnnxj28ZxuH9BIVH0Zmb/3yPUL6d1VxK
XC1Bl36T1pw/wiCqSRjFz9szd+UYEFkrxwDvt/xr2US/HT1phRawadf2xnLSdr7Qsz017nHT9xXO
2kDOCOixXLZpld5Zs2sjE2dy5TjSZPGWv/7byPR5FlQ4dw5M8ewrSknx1s1byB28pyjVxjI7oObX
bYGS3Ws+XTkZ1CZpf9GQBHexPhlF1EMjDTvphW4O+0qjuzW1abLtBhUdbs/v5StIuOXC7eSyEVRv
Vu9FGGv9P3RLD8owbSx/ioZjZlHBoU6MxIqGTeDtAa/cpXyWokHEu8u/19OqoUVVljHXix4godzb
p852kTSJTOwTh6LeStQ+bg957Rsll4zOVmUX2eb5SpKkDBVybKbn9khrB+BmHy0DyoKQhYW0TOLe
uW6uLR/wBsqUDgkvyJnz8RDCnsVkVqZnWgbIAn4R2mMzPiSD+vO7mq4smbVJ+euyhhK101iVoje9
ubDdz3of9ltlj8Wd037tJKDwYVOB4kqR6x6b0eho/yG64pUVosmVm2mfsADIt0FfgGm3G6PZIMD4
LZL+HyI1uVgoephSKeB9FgC/VYyGan2CLx+Bug7cN3+A/ep8agr3s6EDrbZG6BD1kgP+8XYxCAdR
yVxAvaazXOa/H/yilWHZJ6R4VMcObZAEW8st/NcOLZJtBSUzuhMZXtmfBiKIVO5dFhLI0fmAiBLA
2x7IaPu2sTC3jvqTkRv+CT8iWu128/H2912gL5ZZRd+VhBL9X0B+q/Mg4nqyI7czPbR82o0dxCjb
9OAIo2GAjTASGzz0kYnORm9JUoW+fioWbs9A7xdFh7AZ7kz4lefZoJpBk4jHi+O5WuURf8WpcAbT
w8+2oWuuMHZ/AJMCM9XBDvJYD265b6AvHCtAWM/KidP97Sm5cmLJORckCnI5YOmWFfptyS1/Vn7U
1QYOOIN/iOime2NVN7uwKoI7H3vl/jN18Kq0HBXAF2P1dKIaaKJL2hlenCnxCLcEIdSucz4V8Rz9
mmQ8PbVmL+7c8ldmGKw4AAAyguXWXV26rWvLXo625eUC/V6ExN1uxg4C6ZaHtMJO9qFHSfBt0KJ2
s0GSXT5Kawi7O1++nJtVEM97Co7Hph/GWV4tM4qTWLgaJEATJotfo2bwP8x9aMx/fprAzdjUdpc2
Pdoy52tZpAPCe4Vuerov6bt0yJgWZWNAyIeIZ+Z0ev9877jcviBVWE2uqvPxsCceMI2l+1VrevZz
1CzHwzxee1vAOLjzdl7Zpkuj31iye0LJNR4U0b5Aq63U8gRl4g0aryN+lS2yyYERIll++7uu3EoE
H0BwlhQEzPyynL+dCTeJ594seTUz8Omvbk9W9wDtD3MlE+sG3F1d5d8Z8sr3sTnJsTiEvGnrbQoR
JuY5U4YHZUu8qQu7pLLYINrnoGp6++uunAiKeDal8P/pc6x2SRPh5ebHPu5O+oLRsRHcGB4CLMG3
EOZgdpv9+FUzB2c/IGVAijnZz7d/wJV7AGqcopbIaQB5ubqEpyiVeeSXMCrBdGuw4s0F+obWDWob
xqgjSwRyJ9nAx1LVnRNypX7MbQuzCaw1SREZ7fnSQl2umqoIU8IgW06wA3305YSD6dKMcTaeXZpC
li8Kk7eDocebXuHjreZQ/bJa6exuz8OVW4FWKikuAGc29j+Ek9+2WTJqgqxaJI+zlui/2BnZpkxj
+8+D+d9HWVdSewSIOkTxk0dbxP7WcEcLtw/EoFuVFZ+k7T7PUVl7XZTfg3BfW2YeFslJop0G++N8
qq0cIKcLV/1xgAlmPU416g2vbmDrL3RI02/tKFD/k3oqxztB25WztHSaKJeQyCOxtXpn4lYzHPQo
40eUH+qjyhvjEMc6VhVBdO/9/qdrtbrZlfon0lUSVtA6gGkH/pqJwcWjrFMLDxVQrZj1RFmGrUVX
dm15wrSv8/cB7pDY+Y45CO9jVcEznnGMhkh05zm/vLrATdJqWhoEBtfk6jkn6Elmf8qyx5i4v8IZ
tJ6ijSDm+zCV9vCua/N75J7L2V4A21yW8DMWFPvqOoEMFdhCi3GiDcfskKci2lV21mylYd2LVS53
lGm7lGcW+hXwaXe1sDiztpgLwWaLnar5HupRjoAnRxQhn7yFah4a2VZMLmKJtw/qlU9cgIS84OB5
IMysLo3eKbsY+1jfG9Ghq3lJ6+ypi8K82JRJAj7g9miXOQeVGnrP7F0dPu16NBOqKm4joGvRs1Vv
UxTQdn7ZYRGDtzeiuVPXtRujXDDqlLv9H7cHv9w/9A4XHgLfK6kurO7mAlKHHLCd9Owoo8KXdtND
bZc91HrHfUiDqLoTQlzegUt2A6yAEiOvwQWh0cxQrcOLx2v9iiKqnRqHARTL7vZXXS4gT6tDYXiJ
A+EsrU7FIA2Ue7Eu9yaC6vdFo+a3GtRxL21z915Kc20snjVB2YZSN5H9+bUnI5mW4J0mD2mhBUWS
oT6N6Df05ORecfbKUCROC2SewwTWaxV/xRjYtwMy4t7Uyeg7Flvp+zzW0q02z/GdTXl9KET0aDuC
O13fcxhxlAKNqx5ZzmJ8j5BIfjQKK9+hJn4P/3xlC0KPWPAtBLFLh/V8AlXTY9HnZoPXI/J1UDWi
2Vk0ADAp0AWch7a782n/MCDO73CbHv2C/pEgBBB7PB8QArEIB8fvPWwEMzw2lR2dpnD0Xwqrsr/i
OiEOdaGQ6KszSidOwDu2LTNjOBopHjNc5SUOtHjt3t6zl5edzYVD5kKvlRrcuhKW1VjCGTFGV0gc
IKZhTMFOdn7ihUjIoL8xHpAEtU63x7wy9XSvqKqAa+M6Xwf0XWYNeYoep2ei2/tFA9H8aaxCBDMR
gdjrDR51t8e7squW0AC0Agwvh2tnNfPuiKJOFnVegzy0lyODfKLGPx+lbPTD/2IoeDCgJMi16dKd
DxXp3diHqd56yHOlpNuBfzK1wNqHJGZ32mvXvoprxlrKKEttcbWfMN7u0LuKW2/so+a90nT3QMCr
v1LoUHcm8MomkRSiKZyQE0l73fSM0NYoRSVbT1QjQvNa7R4HiZGqDOPhqa4mJKrm4s9TagpurBYx
NJAaMs7zqQzcplYyE7VXDDPYli0qJz64txS3xgxX6hCNZXzPxvBA6x4JrMI1U/8neixlc6fle2W7
EnvxLuuAEqlMrOKBrktxN64LMODo+k4fWlwOwlNeV2jQkeRoSJ92lp9u/ngjKZOLaUFQMe76eZbN
RKFhthpPmtl4mHDb2kdovxwtDb2k20Nd+75liklDXaJLd/nrvyUImHGNCXZRROeLzo4v3J/5HPk7
QH4TygVav7893GXgYdP14nWkKUUHfY2mNbqetDG0a8/l5CPCD7F9wibjWObFB2yFomOzOHSh6tPc
OZtXv5MwgASYIsIF8AKNwnzS8OT1xsaOXhH0SL8Mjh1sEV1Y1BTLenf7Q69kgVSol1ND5AskYP3E
xIQZZdWWvWfDwgLtFif4k6eYiG2moUVdpqkxJgmmSKEomc0jCVMW/JXUWvJt1JPmzqV7eV1wlqAW
LfVWYHHr6yKc0DFHhWam7lYNwRbvtfmt2yfVdBCNXtzbU5eLvJxcdBsWUu2yt873VB/W8WSllfD0
qsDBLE6Qf99iUGd+nJAOf3UdlLYxm4qTbd0l5R145eV1RVvgn2429yLv7erAgmvSF0044dEjqTay
ictv+lBHv4pcQ0zGXRyC7TZW328v95UJBopOQE1pBT7VGtQZI9Fq2QNmvIGOlpwVt+pdnhnNVgVN
dmcnXxuKJusS0zISzbPz2VWNXYWWTXFqKBLzWy7H6YRWCpqDAs2921+1zNV51AJDfeFoWdTPBYt5
PlTAG7lI6U9eAGJ6T1vVRrE5t48pUMMjVrcAAxoNDExcjohLlPmdM3TlSyXwd5aTt4BsYfUIKFR4
s4VQ6hEyFYeGVORhwI7kATG5ewHalaFAD9ENASAFDW/dVGqEZhJ7JpVXAobf6e6UvmS4ImF8Wkd3
rsArG5SiEH1BilOkDOt+WU35B0Poka9CEBV4/6g1Hpj3DNN6xKE/ZyUH+bHmuBR//JTRb0VMQSe/
hNKuljn47aoHjBtNYYjno4krCPClQE6S4FrO87ZFIu9H6dZD+odkWwXnGe6raRHSL0Sq1ZgtVoQC
I+zcy9yhzA5zJVxazEnfu29Ca0qmbUHV985ld22CwWctTddF0WENGKUuWPapohI9J7ik+pX9PUIl
+kF18AENp/yZaxjb3T4ol68Ln4l+BPCH5SVdd9L0cTEdcv3MqyuzeXLmpty3o5FBwqqyw6A195QD
1uOBbV6qeguriqKeWkcleoeKrjMq6zTpaREgSm9iXomtbRh0b+NWpF3+sLSoxJ0dtL4PlmFpLSxt
80UiaJ3jiqLIQ/jS5gl7q6Y/lhP6tJvMrB00sDvUYvNAhwiX2Wob0sDfDWocdrcn+uJZZfMj70gB
CqwJV8IaglxXmO/OWWCcsAxqKeZWYz681jb4pb07R5V4P2LU6ex9zfX9fYlaCI5ZaZkET0NJjX0X
okkf3YnFLwp0/CYKNuaC1YULBV3y/GCFgROAmC2nU1pW9kMRBPXjSGd1Y0ObAUoR4m8Dw3WjcJKi
hpcEhxJntT9NaZcfwVO7hHAwlcConP8InRdeiwDLngZgOjupGBAP8dGTsv0h8DC+E6Ku3/hlOArr
pB4Ln54w9Xw4Di+2RpnRn0JnGOv3SeamsJPCCSGVfcM2ieUDmrUJfs2YvUUTLU/MEO5sx+WTfn+e
+A3AxihNcMgFyL/V84RQfYR3htWfcMYz/nbmKf2U1mH6tm7C/s7nLku4GooCJDsPlAMFzjUndcbg
TzSD3aGNl0s8Jqpm55CA3XkaLo81pRb6h0scwQW2jhndzM7pxA/9qe/L6alOofWiUIEZTTqKB4Wo
3cPt03RlERfFFR7ZJRWn7nm+iG4MPzPX5+5ksnrDa58UxONdZk5jhslh5vx/zs5jN46jXcNX1EDn
sO3JMyRFRVraNCTLrs45X/3/FL04mh5iGjxeWAYMqKaqK3zhDekZipseYIyIX7Ev0tZUVzoHy7ua
ljzREqEMxGbAcOpiG9ll4iA2LpoTmyzGmiA28yndQ6+DuZJUDoJXuRJ1OE9mBtbda1pKN4QzOTxT
54miPEOgs4ilutzrHbzY5xP+W0L3jn1NYp/4LrZP6R4V7dq9uPT+1K+5iUIe5XS3Lb1hU89q737v
MFjRnobZdY1DauuR8l1BV6/cGz2q5ztFRb7g0EAwE/VGjJQL/g6DOk6ftS52sOQoJOvqh+thwPyp
wbEc+cwoRHzzvV8YVAnPhEZ/hmOyDKHMyIvA+wp6X1H1JQ87HKBbvGwaJYW60ff5pXP0dm9okbIS
pd4eGAM8roTjcUPILP56ayUGXtWjPQUnVQVJGpN7bUJ7yr69e3qMQmfYJKlj9yy+X41ZcKGbXXDC
qk6PfdF0UiLK7Aeqhp1VugfXBhy+c8ZEN8GSZuLze8cHUAJZhDAD3CyuJ9ezDJ0iH+FzeafZCeCG
clPVftfTc5rDJPiJK6DYJiLtPCS67HaNn357WyBmQzpD6Q6mBOHk9eAI8ZXePMzeaew1bIFUK3uI
Kzd77jV0HiuXUe9P9o3xKMQgwydJRrAX5P//I3700Lbtw3h0Tk1SYWVcGEaPx2kNk60pFRKARlQr
0eMbLytaOQQcpCES07B81Gw7IACvcuck5lbyTjA5nwvSD3WiR+5UgYFoZRUWNDIA00QRwfMUwVYd
tDB7TBovzVeO01tLALacAjWnUyoqXS9BnaIHQJOeJcB54qyI8Qsi4dUu6NXkMSuVaCXaeWM4OiQ2
LDWArZJycD3ckMdOi+mTdRJjnPlhCzGkEJO904Q2+pNKd+H+F76N7wC6UbQgfddldXHxHowma4kZ
jTh3BQ4G/lzquJBCg9d+2kWQP1S9ZWPtNZn9V4TfMSPycCnJj/d/w+2LwGvA+LAjUbm4uTgym0Zy
YDTgs0atOHYNJu1JFKZ4M1AkyQXChinX3TvbudRQaeei98ifMt2Ut9kfWzujyUWRYBBnRPS8bUbP
9OAVTr6H2L+mbnEbtDCUTE9kfkIPbPFNDZW6M1Yx4oyHuKLv0Z4Uxc5SIYXu+rTx3gt2ZWbULWUC
j+KI7ONcz0wrkxILIx1LZkdpTlhcKn6e2cl33IzXChNvnVZAQZSXqHexY63F6SgDA9tQrcOpzbLm
vZHg25nbYvZLDdXwehjMTTwiiIqKHDbmMJEw3vXC/f3t88by8uKQVpMgSBjsYr5Bqgi17D3v1HZd
sR8G66M7zfFDAALl/XcBEQPBCxc/q7ss+USpZ80WMjannvU4uFmuln5tYImwyfu03qQii94pM8mt
g24PjyrVX5J4ss3rjxnNJpL8g4Ji2qjpjyAeLJj5WnWEUdau6Eq88TFlAY8yEz1weRgX+1QXQ6YJ
7BNOc9lQJ6iqRv0nKCvtL7tPcESpIGmfzakdsXaeOvVxNpX4BQNAc+VKur0CXylkbGKgWaQ38sr6
42SWxdwacKSr01gqLoXaFt2sOkke3aKuTxoZ/uH+/nnVdb2O9KGsEbKQSNEqJsu+HrBo8TbEuaQ8
eRjWIFlip5lSnJEid+wvMy4UTNgIMnTJpTbNofXMSvk04oNSPViDmlT/BpUyWWc7mhT704AnKpY1
dZMZP524swWGPIMRRhsz6KLsNOpT2e09bcjRZY5q7Iv8WNex78RvED9ff6Sdq0b+JIRnvISeg2fP
QaurJtxbZtKD14dLoX9XMYr7G40tnBVd1MGdXTrEInl28yLr/Cioc2V3f4lub2iEi9kVPBUQLggv
r1coNwqdheD3R00ZHLxx/kTHdDzSGMn2zQSeVx2DcSX2uD3WhOpSuY+ap+xCLcZUFBN/aztBvRX/
xm1U49qs5paNqxVFyPdOD7gUYRXECzI9mt+L6cVTlodKlp7GatK/mZhWiG2buM24CRy9Gw9lP4JR
nmvu05WRb9MxevoQduhUcrbBr16PnHkiq+kCdycbBaARgrxQQZ8oAt8WiiHJ3jUj7CKrHsvWmTtu
5ea8/axkgFAVKOxQOKMKej06rK+q5tkaT1afGQhywyWkkjDueio7j3nqzh9zyfq+v9hvfFePlgSd
NYqvMEYXT0YHVJqeO/bTjj6G1bHPoQ0eVb0I0cRu3v8WIrHmGGhuyq43/a7rGUYC04dJa/qTWqnW
zm6wCSfA8fw5NtbqVDeL+QoK0xEicEgLaHZdD+Wg1TyNRdieSrCWGGim1Q57v+FpFKp2zuM0wUQ1
WcOU3iymxJ5Q+6G7BUqMtv5iUPJKcyii5tQGArV7ymHWk1NNXol+Wim+3v9ycjtc3ZMoLBGRg1YC
UMrnW8wwmmKcNvFjOXXN4O1G+ltP2VB6vkCibDfBXNxOCdGj2+XSm7syV17f2/dJJl4SSSFL9vgF
LN6nJAIWhctRdSoM2PEI4XsHMx9SdKbnOvyAjnG6meg7mfwCfMS3WBBXOm4i7wa3E5yD/6OaT/+A
nbzUrEm8AuNkV6tP2WwgedF2FoYH+H/7KUK2X+6v+c1jKMeSUiUGnWFqbotbsLN0pDWLtj5ZkwGS
NccrM/bzFu3SPTeKtTfDKtBWTuhbY4IpJ9KhqYbc9PJaMJHzqO2gOlWNVYbHMtPC8atdK/hYF5SF
PjnQ5t/b+JFratKq5CaSreKlWGrgpKOSdFZFYa8r/rHhUG3sWdhfpw5BkftLeltQZiyCCzYysRWR
92JNyzgKbCvr6pPCF447urNlnopNWrcNJVslmLQjAYGX7dyy9L4SqJfWLkwivfmk4FsaxH5jVEW7
che/segElkCuQL3LKuviRyFh0raYWWenGDu3FyCJ/Q/y+1Dxge31B+pSonn/Z6aITaIpZRfkub6+
O8p8thylMLJTl2ZVQ3d61KJtiCfb/CMwE/Ob0WIWuRJj6vKMXt8hsF0oP0KaMNjSy+RETQYjsiiT
nWaAHZnjzxycqNxY+BROKKbIMpkepuUUng0Dh6KPtp3Hw77Cl816miod5ZzWmobibw1vHWNTWlor
Xv0VYzx9OpsqiBcJ1et2Q+h5aM7h/DVYflhiVPZFdcaxPlazXbaH+zvqjW8ndXCJIVwb0NGyQxEW
RuPkY5WCyi2iY65Y+jFR6nGnl9bX0g3jle6DTE0Xa0i5mJRVqnuTUC7uwTLLCq2M4uak0t87J2Pb
XHJnWqsjvkqiLoaB3gd4gieNl3pZa69DD4WtuRpOmK30zokMN0f3RcVUZF+5Dk3uQAHLb29HBW+E
LxV6qdpZEKshIm2kefI9mTEYecYbegi+UZ7xwg+xievbtLW83NB3WAgKHP4SImXp1DqWWLFhl2mf
rGHkTocP6qIFP1WpsbOiJGgPoOwj5QhllIpbXucVTEAgB/oxKs1ew/65dCw/mdPJ+YisrYocT5B6
84+2wJsW70vMvH7liqaGuyzQzfIp9LQo2qUIdgybqMELaJu61Tx+S00TfZlI1/t/cZ3Ipqc519ru
kk6hYiBTa4SzRnwe5rlyrr0KbSNf05HVSHxwHZb3hORh4FKPnDAfur/Jbl5fg5oq+S2YLJDvnJ/r
46q6QSPcxtGPQ4+p5T8K9uuNs8tcd4jbh3K0YiEVh1L1aY7pLG/sCqTNPk6MbHi5/0NuYw46MASt
UvsZ5vYSWQKohsUgGzm1qPqOx6bUR0zCRRilG7g7zT/3R7uJkEErg30gKEcLg/24iHCgsovJo3t+
Gu3UqcItkuZm9ezWBGCHfBqj5J+2EnGnbV0805xdNOLt8un+T3hjwuDDYZ5CmabEsbwolaFOwUVP
FUWOMX8x4Ha81Hje4LqKs8v/Yyh5pGk9QSlZPr1enjmTHeX1qUWfWnuZYW4M35WEUPnfEXUy8+P9
4WTEdn3EWVpIktQ2X4UOF8X0oaviEkSCfcKNrnnMaszooNqeUq3uHvF8TX1gjNbKE/DGmLKCTX2B
BwBW2WIfmzFgWUyxcKWtp7zb6l2r1xtbMbOvvWiUDSo53efQw3Xn/lRvPqLksAHCkNwgXGuWVQXi
K5sOtmODqMvNRwe/7XNE2xw/zXYtwLh5Dl6HQtAQhq8kCS62bB2HQYOSh31sQqX6aTbeXO+w+Uye
dVRZTpkx9ytXw5sD8vpIoXm6Aku8plGEDQ0DxT7a5vwrQHb7ccAtbKu58+9MV6Ov91fyNg5HqomX
B2oK3xBMgnyf/ijQYIwzY2/pmMdCVZKPWmep382OqGYXJ7kdouOcF/g0x0MbnHTFaTVfDZDK2mJ9
q+/u/5Tbj+qRNKOqIXtdDryf61/idQ0NzAiX1WFuhC+MUD3oVpMferA0p3cPRfoovXrYRSro2Ouh
cLzFvb7EABSfW7egbBOmhv1Zr4U9vhCmud6X++Pd3HuoKEnpHxCa9F/4tNfjxfSMp1FVuoMd28Ou
yezw19TiIUXppz6EZgld223FxTTLaHt/5NsWKTsXGwGgFiiJaDctjzSf3RqJm/YQOg12bYiKfIow
+b0oRlDuWKJyC8cVhR/NaQE6aw76jMX80DRqdLK7Av84E/1QgAnZFjE8lMOysjilKDuTmHkVJqd9
Z320ykGc1AFvwzSo9SdTi52Ve+bmUMhZYGgFARy2O63Q6wWMgKsIE5vDA+tkX8Kqqk5pocabGOOH
PUZma6qxN4B/AiAwIYiqkosDTVjeMAQDdj6UMaAu0wzLPWruIS10I+hStC3nudLF5xGl0e5cO0Ei
PnQg7VMiBeA8Dy7mHOoXbwxd5YCdJqU2X0FMyVzL7F4j0asLn9/IqUVKgTQLqPHialLQCLbasasP
DdYMZ62ZdL+uw9pvqqjYhIMS/bIz3dip82A8jkVAkonOw7atYhxtyzg+aJ3qbjVT4EEVhvFHjLfN
fWNZ1baZi+SEmn/ygOsg5p9oJX/12lLfe3VkbVLupFMZNrZvYae6BzKiHLEJnlZ27k2IJGfHq+mC
WUJwbSlDhqogAkKFUh8y4eRb6FXpw6tPeFHW+jZIuvZxRDNqq7Zd+0AzLHzvFSGHp9yE+I5swC/v
/aTWkCUew+aQFROQ0ypyD2FdzZveNtbyqNvbAXApXQGDSIFUYEk41eD4jaVtxKcqU72632pJ7AT7
warHeG/MRVA8ubodGz8CEebzz7mm/PdOWyPSVK4GXht6P8QPYLQW58tKBjWtc35Cko6XUBTNBr/Q
5tEasurc2Bx0pZ3n4/276SZ4kIMyYUhd8sJfiosPqMXWri2Sk1frbR9t6halcZTF7cI5qliLzH8n
up7FySZPzLpZUxq/eW4QAmJ3yfYIqF9CtOspT0Nd6oWmBkdlQAussxzw3b2T7KgzJStb+XYoKon0
8Cji2FwoS4mQkGTGjrLJOxaNnR4pIeofUdBwNjMGvCuP6M1FySND4ZtET9b3qUVfz0pM+B6rTuAd
xyQSezVDJM7tdfsCH+BbnejJe9s7DEetmR4aMYnsh14Pl4wFFks47x5TiPI7FTX1TYqY2lEJMcdS
StSQ728ZY7GU9NBBFBBovrYvSAsWQS51TDUwjUF5MIGJZKBDi2p4yKI6SvZh17sV5cPMQf2Xcpqo
/dpRy/wvXH4H9ZDgC2lf3MFUkbLFnwRVWxiL6p7wtZu/lySl/5JSYs4azxaY5Zn0Nd6ZdmJPBwto
wNxssZtKHsYhUe29NpZJ6Hso/1eboB3HCa+rORiVJw/28jOqJGZ3jCf4ihuEuOl4mAHIhqMTl9a4
ncsqEIeoDZyMFDzTZmMN6bG4UGDYgu+QlgcSuSPT/euv0luYzVP5EQ9qagSHuq6/9a1lfzGC0dk4
Zmdv494BzzP1a3WvxYlmYPI64jdoqUQaprkYWCN5fK0rI1UmENJQtZ9wbJRdlbT6SQvN4SjFPPb3
t8QbYyLIyR1tyI2PeMv1ZLFIjkprdquHUbj2UUToFeRd6V7q2JwQGRfJFvjdGs34NUH/4+1F4RRV
V4aUgE3EK5d5s+h53q3ami8UcEx11/furGPL06YFPTRtCn8XdTD8VSWKgY1y0aTmxkWP/JPA1BgB
hxie/aaq7KbxJ/RCn8yqyut9kIWO8yhK4X6z5loXL0WcKWnLTQyYDy3xNDQwJs/CqXouWpai9D2B
ofITOlltvO2n1nG/qJXm5ttKLdryo+GWs/atHoo+e3AwC0soqQRTUmzyFAx1hgKv17ETpWC8QB6w
xrUCY4cB1OknKnvodWzUyi6B6DilN1ZbTTR5ve3wG7o0Ddy1Pe9I8tKXyNT59M2HEzL0s7qLeDY/
jFDpfifY2f3jQVB0/QYT7PfddHwBSF1ynwEIp6O+lK3zaJY0I0TUS9nV0yernIu/Wr2rL7ZBM9OT
Snb399nNzYNAnnQRAESNuQmpyvU+s1DljARx01MVWtMB1bH4YZ7D4gAieD68cygeQ04RXn84xkiq
yPVQcxJUOczZ4KEiB/ys1uPk4+3Tfk/HcY3N8Cre8+dGButBPQSpjVf1G5Bo12MlmVtp5F3NhYuk
IEExzDY7W/qg/DCU2Cz9PnHrf5q67n6CPRq6jYJQjXeoM2f46qa6SGC24RFybF2qvLCDEMSopk57
aadWeydmWZ45qUDExSaxgjzc1z91FgVF36o3LlVhTt9p5ZfnvjfwdFeNFLwg5PBJz38qcV2uFHLk
Gvy5RhQ3IFwQDlpQwaigLq6YPGnsbMjN+QJopb+oWTkcph7FuftffRHwMj0ZzFPOkB6P8GXkRfdH
Jl50Jf6NSTlc2jmrt4mLwR3tigz+1YBFbplmR6202mfRRdHeHEZn5R5dRA7/Dc9jTmOVOgd3+PXw
8dSDqJj1/mIO84TqRql5Gz6+dUBkVuzzurDXNHHfmjCXqOS0EGMDD7kecZzyuVBy4k183rEd190B
ZIyBHnnhIXIpqlRt/DFrpw+qwLKnn7xkZco3RxpbYBl+UqSSTd4bVIKGqjwEL+3SWHO/VRLb9klI
/m1nb01T+Y2p0kyQZ5kGNhSzxSlrIS0medq1l1ARFVYQtDtUUxm2Uw+XJQGVudfUvn7KR+e7N9pr
meKrE+ViA8v7ku4f35cO82Klm0ILOJBxe6m8Ov9WiVGpdkDUw+CzYQxe6oP9MH852gyBvW/NvvBb
rzM9NE71wPDlw6t9EfSV+mPVtX21NTsrQeJbV154Vrxil7VWd569FhcwW4sE+mR1rZkPDt7jdICo
r8c7J+u7X2Zuq8kGRZviI3qierJXzWkqERbu6uxgj6Fmb7p2DN7ZV2fmUOMJ9PE4BCUPbeZ6n0GM
Gy0Niv7FwhDtkKHO6fdO0D/REBhW4tPbQ8QtKGl90igPpuzikaibXrMmKtmXwun/zSsy6GAQ5itj
PfatUi3+vn9n3AQ/ZMjALhAGkmIu3InXUwvAyg3Y3iLUmOrmvyOGPrvOHTyxtyLj0elE/lUv52il
QvnKlrjeTowKjBgiD0ZfN8hlZzKCqC4882Kho7wtc1OcvCT7jZMO0KZCOBurrbJHrdSUYeNIBeB5
nhwfnHf5I3cH92Otp/PBKMM1pZBlMVPucUg8QMml1gWvpzzwf1yhGb3gYsIc92IKdzzHhPZ+oU/1
abCT6MugVcMLqfaza9fWh5DQ8CGILOvr/S9ye6fwRNFWALOJgCC0hOufwDrEKb7q9iWounkX4klz
Et3g7sQYzSvX1xsfH/TGK+AXO1YEdK+HElbvmkIjqTGCRNupSHceO3PkAS5Rn1CR3P/hKvjB3p/f
7Q4HEvOqngvSiQxzcZUUXjh4M7fcJfO0GnlX7ec0BdGTCSn6OEWxsVL4e2OOvEeyBoMAJC/jYrga
+kEwwiRBp9uKL03Qm2DiAoGIXFrt5876nXucr/tTfHXi+3N/y5iIii30Q24MYjG5Bn9so5baloo0
VXlRzar1NtXgDNlGQxrKofs8hw9ZFuXxZwTmnL8gpAUqYOOgmg+lKnRzg7J4VmyjySwTv54L13hS
Q2fqNhQOHX3f2pmbHI2pqNYes+WHkT8aEhvGqKAuJND0+kfrGVoH9gR3LWJJ4o95l7jatoGo9qsM
w7J8HsRgvbM5Ij1jKT3CJCT9l0j3xc06u6PV9/ZUXaKkT38RQLrZVqnb8tGL467Ze0E//bj/bW5n
yXstoR5U7eGNLGFLDmzbdBqD5lL3VfGoN7N6pNxev8RC7ZCKNNaEOpapNDMEYMJFjigvnIGlNjWf
steLDGdPAaJekOtrUbsVrpEFp6LGc8u30SL9as+lshn0bn5592yBMqJ3gB4kxZWl7Ixr5dTBuLcu
6TDa5q43S8vdeF3phY/jUKi7GOfzYGX3v7HCkksFwI7+NFUbeSL/2PzSVDsLHAvTsiktvkWjXqH+
3bqqb2lN9jFylebT/Ukub0zCB9ntkcVesoubBL4xbSIGXZkuknx7TOnz72sP0GaXNmuJ1e3cyKoA
XnFZUp24QRCWgac3qJKMl6HUjF1lmsWmmDz1IHLx90z9c+XyemtmhHuMBpxPEoyvl1IiSQYDFvwl
R14z3NSQ77vtEJrtD6uM3ivtieu6jMQk5FvCCvD8vB6t96bIdIF4H9JxHnaOnr0McNi2PeJ9D0nf
mStRwOtR+/OWZDzYU8R+NEYlwWdxNbvEUAPg1upQaEMIYTk2vOyp7Vyv9cF5pRC29Kg8jCXelb7I
c4M2m4Jw0DGDcvQZ404vRFiyzBO/KjMXPkyjDx9dLXFfKqVudD9AZPWz2nhKvskzZaStDIvS3eBK
ne5EjJwouGyl24kcfjoFrToPN5NAw28TOmX29f4WXYbvr1OVlXlmS/122Qwg5sUjtq/qw9Ap9ZNo
4hC4tFrtabjl9KDwFBptKslabqYHxwumlajyenjUa6QOJQrdlPJo+HC9X3/ZXEtb3aXftZ9GOzkG
eqafJ2WIdwa1nXY7KEqJ5luUA6Gwyu8iUddUyRcgu/9+ANgQyCFc+NAtFxvZsSpPJOAL90aDfWuu
Q46OtVn9FIIw3mK7PD+Oumt9aPWsP9VaI3YVqNJtbCvlSvRxfR3/90Mw+6HuJil7/JrrlciqsFO8
2VVxJA9o9VMgQ6pSINTbVU13DiBmP1edI/awSMzD/T0g/+r/2+5cGLKYSpwleb1Ss22xBjNu3+Ap
Qv2QOLb4kgRz8NCQ4Kx86usb6nUUGo88ca+Nx5vLMI2KWe3M2Ti4JoUOag7uVreDYKdNer314mCt
/vPmeACQSFpoTpOhXi9oAHqrcELTOEROp3+IlJZ3rNbG74EY3f08B2vh4/WVyPxoE5CIIbFFRw9h
r8UqukrfejWFvUOU97BuVDg2mJ4q+4EKzOb+B3sVsrz6YkiL8m4SKfDJoPUvjo0leNCxQNQPtdW2
z3PXBVtNcV0fWqt2UNv4d5KF5YmywvgVZ8fZF1boPqpulHyxc9ydFJgzBzYjIAijcLcTkdd5svFY
1504eorCTPk02wkopQHp6BpK46EXbgblWhpaop2wy+2u+nh/Tou+9Ov6AfLkRuA2krWExZw0q5ko
bHf6oUKc9TMPdYwugTMfjcSoKXmD2FbNvD/qfa1swnR2jmlu1zR+lXrnGhMCCi5Krvd/080WYpkl
YpI2msx4lsuslqFm9PS0Dq6RWB9Qe/7YTs10rHNkZIti/vf+aMsbgA1EmCDfN/IBFmFxAxT2PNKu
NYwDFCDvS+IhmsYeoDquNuqhnE3Nr2CqfY9L7sd3j0yzi1gQ9TsyoGUZIQkJ1SCxGIeS83kONXAx
sREGvuOU02fViJRL2Mz6KVCata7X7ZwhWFA/glfJpUeL5fqQGlZQU3uexDElSdpqbdfvjRiPwsJM
nY3n1sUuTTM8gjtjTQj69tsSZjNdKd1tkV8sVrsvrbwGxJYcZw8uVVk4xa6wjPAxcQnVEAJb4yYt
xqN9J70aZAhDRsEVuBgvHU0UbkQJG8ko4ervh0QhPMtIY10PkeVxRlqVinV/vP9pb4elDghbjsed
TQXz8HqBaydCydmutWMWGAr2lriDYdT+26yGcR/NYg3itXjPmaXsILh8VAuSLJWK6+EgVnTCRMb6
iPVZvW08p9slRW+8GHkU/rAUrz0mo2tvWWnVz/jaKxH+Yju9Do8+nfufOTr/cT28jSFVNyEMcUx5
1M8dgES/jZThUJXxhyhr1V0aJd+hTBr7+6t8nctTDaMkIvV8HIiQDi/BYlyRq5HXCFM7plUQvbj4
Xm7MZBDP6Kzph9kgxKPVnK2EqW8OSm0ZoJe0FlreTnqE+p7rZfpxrC1jr2S2i/wDF6bZhDD+yem2
VautWai+8YGRueG4kKrCvLgR3gJfbM+ZqR9DoGwHfBcDP9a06mDEaGDYZFgbL+iaY1AU1hY2kP7v
/YW+3c70KTSDLBkeGrJYi0diQF9Wj2bHOiI4Pe7Szso2ujPEBze0Yn9Ww/f5E8oPy4+Eq0gOQHX1
BjI/RbqRDFViH2N3dDd24bpPIcARqKUVIpcrz/pbk0MxiVcdg0KZk1/vXrQ2cmXuO/uYsIePeEjX
T/ogAZKDOXzLODgrcd+C5fDf7KATQujg5qVPsDitVTGP6K9EznGmYu5XsTE/lMOQfdaLoPb1WjMO
dWjnBz01cZMDF3mYeAP9mPT10Gft/BAHev+piXFyJ1Eono0yz55bB15KqWnhBvxRBvRFJSQaAjFk
K/HkIt6Sn4YkjeyMPwGELEGVFJ97owhivKm1IXu2uszaGBoiwFXdrWns3F4rXNvSMUVFYIFQXb/+
MHMfaHnj9PaxKtz46OmwcDSgL89DYwN3gIa7KdLI3UcVCpH39/tbk4Q4xxNF1ig9eK9HthteyNAF
NYRbi/XX7PED/MqoEPrJNe3L/bHe2H7mn2MtzlaJQiwW561zdISGPbkDNX5yOvtsw1vY1GbvHO+P
t/CjYftJOjz4M+BonC+qFteTi+ayswPa/Ueepu6TUvbPudYlW70J2y9D7YW/Ky++6F1pnXqUSnzk
4GgmyfpJmyjV9v6PuVlosOXgvYnbeS2RQVicPafH8lqFyH0cHcXeoCZtneGGPoZeY3x+70gEuVKu
1oIxR+Sx2EzA3UxHIbolPEdTQYlnZTeUjn6KEt1+54VC55Eh4HOwuDTIlpPq3HYuqtzTTrpdZZe8
DX8qbvk7Ssfsk5ap0+59E5N9TkJYyXykcHoj6ICpUOWI1DAhOtnmpm68+MHLcYhM+2zNvWz59DEU
SQJPnkSe0WZdvLd9PdW9M7IxIrWZ/HJqbbkn5k3WBtounIxfdWY6KwnK8ni8jkkmJB0LYaGpix1i
TTEtXbOxTiGi/3udzuMWI9N8E9l1tGtnCm73l3N56cjxJH2KwgioIy7L69PRpPgK5GQlJ+g01bbT
ShqrI4DF7UTF9O9eQQJfHTNvhhDYc1TvDy7/8j8STAQW5OCMDcCaJ2DZsVeD3On60bIAblbqd6Ms
1W0X1Fhx3R/mre9I6YGkA0Yh/yyunCIrrc5zB+uEO5yyt6fpq6HA0okdtLARchGPlXCqlVfvre9I
C4SKD9JTtzQZG7ndsk0i+xQbrrigWN9/jG0v4Qqfio2eDeqv+3Nc3ixyKf8Yb1mHMPNStxPKSadi
LL6q9dA/II04/dNHjrsGI3lrKNIMJidvMLbN9ZahsAS7rx7grFSUq9K2yJ4cHqqtJF6s3GJvrSL8
eMBpQCSlbMz1ULE65IELhuLkBn0S+4Et3E0VpQlxA4pafm/n+Uq4+9bkeOth+FGtkops1yNmojGN
VA3tE23X+sBFozx2emCdEsCw7x4KESnZgnG5pDWy4uuhpsnorLgOnZMWZb/T1Jie1Bi/rjIox5Vl
vJ0U7QEZV9CTI116bfv+0ZLo+sFtCqdzTjQSwg9w8w38UQapBlmtYVJuzxpDUX+Sr+6ra8v1pJIu
LqZAGM7J0LuznUqLZndoQcW5IOQctACM0J6/3t/7t7uEFg+8TGiAEgizNPmZuhknRHcOTq2odd+G
Q3tWa00qDjTmAcTo+7TdyOMBJ8ishCIqEowo113PMQv6cWyIEM68pfZ2ymvx7JiJsVIWepXqub4d
GYYiFXqjBGag9a6HMTSRWpM5CuwJvezgpGmzaea0/xQp0+QPcdY/lRXdAycOwk+VGcUbQtQh3CCZ
Hu1i/uU3Ta8fYf90tDH13lm5VV871Te/jwCZ1qVEXi2xy2Y/IgeWasoptnvhNwAofuM51T/U3fAt
LVBbUlLb2MPkNrZGWwJqyHLvYFl5s52CUD/3w9ge8zExj3rcGFLL5rkaZ2CoVSpQ9HeNDW3K+i8L
i8QNzn1c3CnKfYpii51txfbvJB7sRxS6kl1pmsOjYg7OKR+z8diXjbe1apDbQ+yIlffyjaMENAH0
s6wocWwXh7aws4ZAvVNOwFPHcxqi0DjFuXVuyRJXFvjtoSS0ns4AXbDF01wkdWNaxaScLB7oJ0jv
aFwDgTqLPq9Xhro5tbYEfdCvpC0AGt1bbLUUdbkE4ZXo7PRNuI1iRT95YaP6TtgoJ8OFsmeaiFbd
P7Y382NQsFz03RhQ+htd7284gFwjxhifkTtrDlFnNQfDjfpDbsZrr/FbQ1HylALF9PcoaV8P5SiQ
bEI7iM9KW+B+M9rj46CP7WZssnyFj35zGTGrP4davI5d2luTNboxUmpu59ehlu+m0Ai3rP8vIehl
3l/EBf6Uy0iO50pcGs8I8eJiQ3oT1FinQoSw7wprkytFsRVJWO70ccZXyMnFw2CBabFyx9lPitHB
NFBmwMpoNuixln/wEPj5Mom+RHyGxKQoU/HekJZf6OC3B0mG3cVHuF78wMlLLTaQfOH6zz7EnfUy
6pr4njLm3jPT4n2iif+tCN0K0Kb0V9lgxvV4uMqIAf39BFeXPt/H+Vw/xXmHMEruKD6iCZXiD3pY
bWZCt9wfzSa+2NjPrQSACyzV68+AEQSIDX4MMMkl8kZ3KzXPGzU5e8aMWqSiIso7luNsPs16EuH0
lNbeT7vpo5aKTzb/3egBDRYPwn/13jtLojNf1cepfsNrWWxJgFqIy5Zucu5UYJqzQFMLxYBsb3G6
V4ZaFu7YjXgsEEbAIyH7XAIu6rbo4wLvv3OZpPqTyFLHt8C670LNGR7HoLI3LhYMz6EdqpdAYC52
/zS8cfheGWAWMMVXX+3rTz+iYli06Jadc60f926jhuciVptdORXTZ4vO5sp4b35kCkQ8CQbIgRvR
qHGYg7nM+vTc26PBBk8GYCxzW/mDZ4cp/w6tzQzxQGzmtNM3xYhWD4dyzXPxrWUHXy57HIRA1jIk
D8ra6xFATM/O6IyfRyBve4FV29lMu2/8n+HFULx0Y09NtLFBR7/Pj+u/rU5UCYyBhJl8R36WP+LL
dq7EFJRzeja7NKBo1LhPjV1GZ3AUa26At1+YLUzmT6UU8DF1lOuhyh6Sfj962VmpwskvBmegPOwp
PxEI/aJ3UbImEX1TPpK4fjDrwDUJxiCKLm4vGG7/o+68luPG0jz/KhV1jxp4MzHTEQsgM5kkk1YU
Jd4gSImCtwf+bfZZ9sXmB6qmWwlpmau524juiqiiqAPguM/8DRhjxRHnY2nZnpyg7ChQLoYnFZWu
VBSotuRQD+XOyTa9pnU79HDsW9qPxqPV66d6sj8tOEIP6pEsOTYZN9n6U9dFa2aTNI5nqZW1jluD
FjnL6Kx7LLUKQZI5v4r5Dvup6vXP9PrrXRxLX35vl1EKXeqU6D/wOSBJqcdzgE2XUQ4lLLVOc8Yr
BbcB17DK6AL9j/FitOpT5fF1dEJpnMuDCgGXB2nZOlDAPZlgqzCUc0cvDF+HTOBratO5mCGp6G6o
mZeGhXni/F5Cnh+iW3Aqi84kGFiiLy6StQaTXgdtORmpdGlPpXYOsDy6kVq5x1egoy3b9sbZWOIM
khfFqQL9L0deNC8WcjLygqvjehxDykMTFD0lNeTzMnTsHbaEYt+X6FU3aDO6raxEJDbYBb4/sat6
DO+MChQFPKp4ywm6LnYnaIdEPd2cgwAi5ae9EmyTofnNHuUyCpsKSCDpKGniWkveEJZonWLOD+Oo
dGeR3Gpu2I7RoRHy7KXKLO3ff6tV8Pc2HvUKjfRwgfuug9sc0M8QGlN+yGwr8U2jCc+ascV7fFZP
tXt/MRQSaNREIBCCyVsDjSC9x32e2fmBLJd5qsrAstx8QCTVqRP7VIK4RK3HS9Q5Gm21D8GNz5LI
McqkEaJZXtxAvO0GM6ONX94TyGs33ND1h0pvnAMqZpqLfbRyIv5cncfLx13qClwuHEyAm1bH44BL
TJpFVn4oGz0P/RyVLA9yqHbfaPqFLuVocL4/m+sD+fuIC5CD2uxSzljlKlPLK1sT39gI5+kiNaYD
5lbOt6KT6vMO0z4wcES5VeI8to4VyF5oUOlAfbfg4apThM0V1JmTaXl/UnTyQbRNuCKOz8IuEkLg
s1wc0tmQ6Pw2men1tdAhfaeg2tqE2cjVcKcOVu5JQdaGrgKv9QC6WGyMSEfRWqNKGFa2+bErUba0
UCTQ/CCflM2JD/er5aJQZ2LXsRmYtONHbQeFtrkkF4e+xzUzhb2L3UBoelagy5exRKTSApJ7qm2h
P4gy0Tah3dv9ielbneVv32tJMZGCX0pe8ipdyZZo2U7M4iDLxgwiYjB6mudmtTPqPnWDpJVcS01/
s5/8fVSo49ai30WqtFqlgZRbvZ0zS2GqWVdgWD8Vo1oCcpnmTQ+o1Cv16LWsZfthbvr5xD791aHA
VfnPwVfR0RDUI5IWojhUNPKuWlQDfSiP5nmsVp/fn+JfbUbCL5XNAd8OnZTjGbYrKYjKaioOUx0U
T2CT042VdgM1IC5qNycT2r4/4M9XFcoDwO3oaaEr8lO3ojGTqqPwUxyauK6umwhvtSA2u90wtTeI
o8coqNrjh56ZPnGm/2oZgXWhpyeTXNGhOX5TWRsmISdOcZDws9nFch37xgAzV8mt6EK2kOefQ1Ah
77/tLwcFi2yhBkkve03dQHaZHsgUloco7ub7xLSqSy3E/NBqcmMb6GFzG1fmKUHmNXb0be2SXyza
jIDDuDePX7XM5CBMx4rlE2X684T4/xk317QRdSLuhGJ8w8rVvLKF9FjDmz/gFtJQRDa1U5TtX709
YiJwFQiMlh7c8XMEo5KgHVMXhzxzlK0+md1XOXLoTA9Z/DQ6RnA5dd1wYp5XVKm383UpSYHnpEiE
/PFqogEl2Ok0UeZXGzTjMXGX7uvOQEzATsYHbZLl1gtreX7O9czYAjyKdlbsTExJWe6DoKy2NHuj
SybuVJ3nF58DgWzKv1z0ZCLrQLwyaax2Zh4d6OUgMNfZk28ZjbaxGriJk2IHu2nKht1vrsDlkiEc
ZbuBFPmp+RlIVZin2P4cRB+FuGuBq3blrsQZgmAgv+qHDs0aozFPzMJP78qwhN38A+QRMf9qEqpQ
lwxY6NEhaxXlW4Zt9R64SnqeFcOneDnUtHE6FYuuxgSGAKma6gmLjdYK+hjHy60aRaoNWV1cV/jJ
xLsmgPiWuaBqS6P0aOdZ7Y0ctF22ddR2Mn+vZMXgS20XWRNwT+iOrC3ekznKKVhZ3XVZz+UFedxH
KlyJX49CcRFUGU9ciqtzGygkySVNIHAfC/PtjX76Q/7cVb1plLrR3vH/XdNN0efBSNGYx1XnDOyi
dvP+KlonkYwHIB8k5sLJIdJ3VtdhU1p64WiDfidj0uaNKilMniA9YCLHRqQ4jZtBbnI/NJ1+Gwba
eehkp6wVf37l5RFYV6Tzy121WlIACSDKa7F+J7Q52Tj92O9L2uHXrQw4f6Ti7L//zsvf90Os/Pcr
/2u81SsLtOnHJKz0u6qoSl+gtXUb1skpnbL1ov3+YaHGsEkQaVyXHg29yXPDFPpdnRVZ6lpG/0Ei
y9xOthWelXXmXADZ/M186vurIbREdQK1JRC2xzulcUQayuGs381tOWzxpzN9swXNnOHX43aDcarG
t7r038Z70xFHt4NNuu77zJaZKMlg6HdhMBubQjFrD7c1cICKFJ5nSId8MEQYbUeln36vY7qMzH3P
2Uf0uPgyrBZNKuxJSePEuIvMsNgYXR2fqwK++1yWpyRgfrE+ceaCsALZCZj4Wj3LDLMa5Ndg3KnK
cBVBcnc1RwIFkvUpsChrrE8xn3+xdOjyUDMlRQXeugYpAD2vlBk52btuSsJ9kXfOtybVSOg0ufQC
fXI8EybuiYPnF1OpIXID7XFxkeOgO1462OJpSap25h0GfaBHnaTdO2OHsnbZ6oc5gEGRluWdLo/o
Cby/H9fdzWUuKc0TMy4VpAVadzx0MGAu1hWKcVdNsHszs6Zfq6PaHgCP3E6BPPhlGsYbw8LQSG60
0EvlN6qUfJ9PGFsFbWJuoqKSz0TYnEKqH88FQBFudmKtBaNOSkcmcvxsSpJGEcUZ8+vCjHAuqG5m
6kUQy03t+IGmgfDtizbpP+ZdGRq/ZwnwNjjDwg4H6ASvZI1XiwaNcioeaV/Hyoq3KV4P53zIyE9N
6xTf2+E9/nUofh+KxgTEU5wbLUByx++pJ4QotjbaXydwabvMUprtoGbTmWN2iFVIVtheOKksP9j4
jLkJ7qi/dc1SA2Vw8GlLdQ0wCbyo4/GNTBk76tnJaznCEDlz0HCUb0Qd9eZjWkfKELgSYgrzqaW3
rOofX5viKT1O5KnfUFZIVR8Pq8Z1MbV6rb7OIpfgxTmRmW6QuzLrvZU1VS98EENyd69BNbRvwH3K
ydUk8ki4uhqAcUdyI9i0ASnziTjr+NDhiRb3ZLTAqW/T0kOF6vjBCLHA6Jmx/AosEj6NnqbKNgmK
tvcNkdef7KLqpRMnwLKUf/wW4IARtlxAIQvQ+id0pC2hEdhbRvSN+obAj3scHvA8HF0lz6Ov72/5
9a56G2q59RdjHaLX1ekdtR0brp7ib1D0Yu0ycTrAbfCZ7OyDoibWzdRHGB2y1yzjxIyvvysrHdQ8
rAgqcoiVrJ3iKGbjaOVw/7tpb3UXsV1ouwnvAM2NLVM6Q5ulOKUn/9N3BceLqBKFDgwmOV1XU9kH
eE7lToQ5rWTRV5fC1vCqMAvhPZbh7v0Pe3yK03xA1mc5vilu0OZjUx0vG4kzzJLaugndxDCDs7LI
aeRn5eBOlRJfD7OlXyPMlrqRNedn7w/902uCqV3qcCzaRRpkPXQz9xQGUZ/Ez1y3p6vQmYJNTpJy
rdZ0/X5zrAWP78Dcgi4F9Gbd6Rax1IFiKQJeswuSJ0QVK9MFHtZd5rNwxO9uDASkKI/ChKK+xz9X
Z2OqJFTJ53SI6BCDKwRWlOauSDLHcQcuqhOj/TSFpDs0c/C24mhCx3I1mjzr4RyqmRm5tKPzyFfz
wtg3RhTo9DsyI13Au7AQHGMqD9qk25/e/7SrjIAlxIf9LtpAdZAe7mpvDlRqM63Xgsil66HKiKdr
yeRXQ25n5+XoYB7WlGGCM7jc2F8jGycBN20d+VPbivb3jMV4lsVMeDEQoKW42C2vniXCRGy2nMGK
3M7S4l2nZu1FW1Y9M24V2B7Np1QYfvr4dBOpXuEOB1GL42G1f9S+C0cKkZATiqEVd3ROuy0qXZKr
Z1mwj9Kyuw1NbfAN8Hkn9s9PZyLbB4Q3m5fXph663NA/ZH54p1iNnfcMPWpJ/nnKqzscnrWHspDp
FlvqtE+Rkj9xXrypJf1w6JPJg1sD3aih0Iv167qU0wcxd1Cpyaw2AndxL9eDGP1mzKcCmQ6hf9DM
aCzPxmxUP5ttHt9qudoVz2am9JcC0cfBNcp0ejDkIlbc0SIgu4yTQv8ESM84KJYYb5ougq8eh8Yg
7QQEy/GJw3C4bGV4xl5L7NbcWIifdd/78f/2Zfz38LW8+f4O4h//wb9/oZDZxGHUrv71H4f4S1OK
8lv7H8uv/fOPHf/SP67716btmtc/Ds+V+GPbFV+f27gs1r9z9Fcw0t9P4j+3z0f/sinauJ1uu1ek
8l5Fl7Vvw/HMy5/8f/3hH69vf8uHqXr9zz+/lF3RLn9byGP9+feP9l//809W57/9+Lf//aOr55zf
+l/za/PyHE//53+vf+f1WbT8svwXiT8OAsRchPuEG3/+MbwuP9H1v6imEofTU0cKiVTkzz+Ksmkj
fqT8RVWCriDeO6g/kC/8+Ycou+VHmv0X3TywDwvcAvEU6nP//WxHs/Wv2fuj6PKbMi5awV98FIws
/GnY4RzvGCsR/fwUj84R1Kqpi+SNNWMdItXBYilMXeuHL/L3qD+OsurZvA0DXmPhD0IN46hZxX+Y
HisK7C5lkwJA30+WXm3MgsYMCdbwOGn610EdgEM1ar6pRDHdmBQO0INV0mdzzFrs7fsw8dsiNs96
I11cW9repUV9Kjo/PpbeHpOLgOeg4Me9vs6QYpptQk0LdWNoutjhplUIN5+d8KJrx9cwyoJDbPe9
3wIMO3EbrVjSfw8NBpoizFJyXgdMRaIM8WSn6gYf3+xuyET72FLn3MRa12znzgI8VbbBcx6EiZvR
wUVpMxKPepfgm2A2GyXrpxOh8S+WBsRhgKaUIFlua9xlElEklMkXN1OjgrQcJTndooGWf3l/bfxq
GKy48Zpg/S1r/vg8roXS5rpox00Z5c0+AUvkGcZwqm3yy1HYLxT7uPaRQD0epTSrotbtetzE2ex4
+BhLW1sOXt5/leOr5W0OF0lKirYsITKdVTMoqNPBdtJ4go0aaAc4WRNqeUV5p1KwRYo3QBcV9N2J
GG35Pv+6WRiUE4SrlKICCoxs4+XNf7jPVIxrSVcCdTNkw1OFHcHNbKuRS6cmfFLLArL3lOKSmGuV
5/Sl8fH9V/7puy6jc4IAB196jGuH5nmWolHUjroxYegZONjemEHf3b0/yPfS89FLkq8uYS9aUUvM
Jq/Oj7BSBnajSDZ1KU3+YETDITFDEJ+zls2LXWXyOXCmdKOrRXNoBi3czWquc8bMmZ914tUBevpU
yVOaerUc4iO0VJqewk4xzrLAGC6idMjOOztOyP7THiUX3sgK5rF2U3tCmUqhQOAGc2d+Dup+QCc6
lQUGrMLgxk36eNMbJoUULL970+1DuXvomineNK2mXojGyG5HrR68JGrMz9iHz7skcSwqTFnyzap1
6QPgnmnbd0PvT0zzRN0lSjZJbfagyazikDWJ6WmQF7YGMmmuVmevUyiqV7gMB7Qng/MuQSiBAnJQ
bkgNgqt8LEXqgvO1LuQhc861mjjCbXtt/jqDTzuHclGdR8GQPAj2f+0iwzYJciUzdvElGXPc6Cvl
c2cmA/ds8dhbbeOVkCD5M0Tml0m+iPWbbUe0GPZbDMsEjruhGmxDISrfnot262RT/whqYwLanDu+
NGf6lQzhqfEz0c/PoTIR6zVCLIRm6B9epcczkIGuvAM33H8SWkaFqo4rfDygpPmxOZ7ZZhe6eUmR
N5uqeq+KRDvDrDrZW7qU7prSAI0AmjnxzHj8FJVNvzG1Rt8Z1RieVRziLre0sm+kEoZQYkLyGux+
3+ldteOWtiiKyU8EnvMNKR8yIprjl6bU3qAKhsPg0JqbVi77s1JPZV8dBjfog/upk+7Crp32tSxv
UyASbo0D8ByL4rJDZU7vk8gL5Fx2zaDSzxqpVz0ai91lO+qxF9F+36SZcdZOKcJ/iRRspLoUT1bX
nmkmpnpVxwqqAprI3WVEzuR1Q/yINY4vUvmii9WXLldaN9SNmzgVd4mZzHRgY1xkwS/dmMS4+1LS
1X1RZhdRmV4pRWJsyAH6MxAuT9Bdy6T80mrZJZJEH4uwbagDtOeBXHwy6P/s7ZAvlpnIJSi50ftq
6AzuECF0aRBUx24KI9cNG6PbxM3S0R/FuFHU2jXmyi3bMUHoQb0vKQ+cSdRZz5zOwZden7utiaVc
MLV4JBuBq8O7Q0tUu5bt5CqeB9XHKSCHJlYkWP8sZo5qk4grPVBUVyjOXtix5neFOt8JaVT3Ud0H
N0GTviA9AJx96vqDGkX9pkjDETX0TnLRPsr8vkDxJM+nA/qhmZuEUBeNSvRn2IBeTPVwVuvjZyHL
JdoGxSeIjaFbjsZ1Mhe3EjSAB6cs+xsVhcTPfVfP+0TOrsEEOjdFbkxejPY0Ei0NEitN/9UA6Dzh
7O2qRnVjhuOuSOOvQTcHLtKGjR8FlfB7yWi8dg4fSlW/LI0xuwhSPpqjPPVx1QPFmJ6zFGsKqbBf
Zrs6U4TS9y7RimO7aqy29+04yK5ewhDo0c30JV3PvwC22mWadRHWlexhEImA/Fw9SvH4FfUYoNBD
NPtZJp3pgzVfiVH6IkVa4GWFA2JWS7TpeiLoAxoyaR6rKnEnmaXVtoG0HU3xgiMhO8+MdiAen7Ah
uy7L5tGOo/pgAolEoUCwQZdDcDL2qgF5BH2aBE454n01JpmpEphuZUobfZxulTnbK/VsbEsJFGGP
sATbKbsZ5dL21EQzOA8qz44cDnBh7UTTng918pIk03lnddq5EUI9cvPpua8lyPo66gAVU4xB12MT
IZ+fiulz51hXXZcXm3pwYl9ujGCja4WOtYgseA5os7EcPRQi+QTk71Rmy0W/vpDfNGsJdxc6MK2M
1V2VQfBM69iqNo4kzdM267B33KpGvGwKI3BQ5NPGDOW/yGjqq7BLA/NsaOjt43DXwzit0rye/b5U
62A7tm10ZxdxgeRQY86Tl+Vl+TKIznkOUMrBHkXIxWbo2+FDBzz0W6ijM+0pkiRRpM9qOhi16Kan
KXaiF/wA5NATKJ4TYBVYxm3DzlhkD9v8GTA9umRjYRpfCrRgb2Kkm0N3yCUF7X/Lzr9ZmZQ+d3pl
UnUq7ZaBk7mqfVlOSvTgQwuuUB+P+QvLT71uJbm5wcyg4vSmaW5s0ZaIb8qyKyHy0gJ0+0DusOnJ
QQWdx6IfDG+ao0q4tg07xJe6IL0K9dG+k6t2RgJCqH21HymRPkfI1bsa3PX5eeiyMeQCMuL5NpJx
udnIdQObtaQDavuOPtQWLPehWcAK6YC9ZL7QMeDElV+C3KrhQfSSKvlDU3Cw6UGbX9t6AmsjK3Pj
gdpv1riS2mJqrQcat4vRCz6mhFiEG2aqcymlkaBCpY5j40KGQnheBDKSDnU72AgIO3J/p2EKgnF0
1uhg01ULbU1yMNwJczkKch9kS36I1QTlYslssPZrIea054h74m3baIM5erkcJ8m2qgqtcIciSR+h
sKtwhbreSX1oNQv+QaVx7gZhriZbejv4ZToWUO0t8lHBGaJfhuJB17KgFXX6aHppUjsT4OUuI/Wq
zeSrHE6qQ3895MwyrSD8alhFH+GJFNaGN/RTCa1LMuJXKmKc96DuC1+txqxy7SwriBYi6Ng7FROY
cdPIQ5Vzj/f65LZJmGNskJv9UzdB2buIczgIm07l7rgyZylPL0Fu2AEIKb0Qynlm90URe4U8NgG4
7qRM/V6MEwLXoRrvk17t54+O3aM+7ZCiPkqijDUviKiPbmIr1s8Ts9Ybf8wUbfS6BOygB+xW1zZt
PnYPTSFzRpdWMN4PPRgKP+J6qNzaGFTMoVgMt7UayRkcnjAHsJlGbetVRppq3jwJZVM1sxryFUN5
9KjrN5zwdKcUd8rtsGKJpc29WcbtJ7SWpFtTmcdP/JVh5yGRnX5B3qh5rqdsfFan2rhh3Te110ux
0Z1NqjWWvhwm/fWk1YXqdnO+aLZ22DpySunW57CmyO2iXd+kbj9YMP44SWPZS/C1SZgMs72Iu2Fk
ulIxfBGxwWknBV3LXalFA0aThtJg3i31xl0cWo3pZlJJRBX3VK+3nOmW6RtVmDxKkg2HADv4LibJ
nHvsoIbkWRK9CPzRVLnTdGWMJzaSkD6iDMOHoMw99ptMqXvbLfMIjzUpLCE/KEabXlsKvIsxlFSU
vYi1L4vUqjQuuCEovXpoo9nNbUe0rgSU69A48mRsK7R48S8Ohf00aAUyLGwYUbstTr/XZZgOjQvG
KDV2os1hdC9e9hnWnZrzaZatJLtQTIDF50nU6Vz5sxnhc2KXieqmnTzuiVTsZ0NvxgcoWCpGKAoq
7VzcyDtuOSuMj/mUyP22h7Se7iZ0GzjFujZ31dZEC7wQk/U1Q09qM0oNsrEIVktXwyQHj7OTqeY5
+vP0TBUmbODWl+HhjHrizO48hh3ZQ4wApD+xDoezQmkctHPmZmg3YIem63FQhcDTJA1ua6sF1QbY
HXRqX7BnXLTm5tybmqyRtxISCDMd4hiNhxGNHreqyCP9VgE+iU9FrN9r+FpFm8nSxM08KHN8jVUf
4j0pzYmr3hh12wNcE8suxCBZduWCgNTV0riAyUmp44NjxPqHDAON2OvL2saG1x7TCopBPVyb9dS8
OEMYo3cZmnXmynhm3JJ2JJ9wd6pQNOwN7VrXA9T+lFkJX0yWCNbUCdlEbSc1wkEggWnkOaIpPGsO
R5IFpSgyT1Gb5qNVWlbIZlwUFzAASpuLWh7kxJWzaHgBWinlbtRIuuFblSp8xyxC5Iik0bkrylnD
gdfE18ydqfReDllV39qOFH2pdKm67ycyGS+wC/Ec6JK8z1NbTzlTocp4Y2H0rdfwZp8xzJpVz2qT
GrsQkVUPkxq30aZXsiymOM1jQOwYLIcwqTOMnSLa4Itaj/oroHT6PZom9TetXUqvuNV2GSkgTT+f
vtews8uQ67OoNONJzsOy3dT4oz7mHP/0heS6LzdNs+hwFnYwl5e50phPcxdWd93Qxo2boUpO4jDZ
te6aGJ7BNLGceXBR4eF+sorYQLFPIZTMpoBzbNAgye6gLqcPGVnE4EcxBux7i2rZNWXU5LaRo5rL
wCjNxsNQV6RelXZK5PZKR3QRAnCd96neZ89aKMZtOMgxOyC0uZ2Qzhjc3IqjhxZmMLGWibjuhjOk
zNgjmpLvIbX1pp+CQ6m8dLbbzJsr6kkupZZ5U0/R8EGNpdByIbCUdwPnGAtrSW7oXH5Qg2G4a81O
QxHVzvOboXUGgg5uV+TX6bEJdzDJo/w4zrKXqEfTzSvpDnd+IxrxMRWmfa0lia55jQXM17WLqI/d
2BkW/hfCN7dqk1rCTcex1V3HKOkOZjjQcJSO0fRS9ch98G5z+tj2LcnNaLVc65LU63QR+z6rdxiE
1NEHM890wv8k+owvqokHUiL1F7nVZcbFINv1VUr14q4ZCzpwqhrAQgXN0UVe1ulZsMWjy6i8dszK
2gudwL7nutAbL7VDoXnS4t+yjc2hHRm3w7wYL6wAU98qeR7HQWRYA2XCfiRTioUf2OM8P4hAU4u9
EYvw3BqU4DN6z1iOoTIXjh6Wn8G0oXzZ3leJgUBZ1yWt+WjbnY5/ejoXCO3aST+56FAP1CTohoht
q6gBtG+Axxeg8IZbmNWpDa7SIMcP8rYtfbVue5Y0kdxO651a2sRYI3/WrD52thOgBudQDWKW0IsC
bOPmErQQsl5LPQigo4YfzhHs+Bx6YLbV+A87pMZ0DVnWsb5vEhC9bh0P0SuidlyEAzrtjltG0WwQ
pTRV5wVS04UbR+jZa5TWyeyqaR2aLoJNyXkU5m11reP827lpAXbDf7/49KY5c1x7AhlnwUqSUWND
SHGp+v1YYDPpGKlh2G7ghhcfVD3EhyjGHGNyLai727LWlQ+VkSuXuDdVnlK1zabLq6721KJnu2SO
sPc1cLs9YsooIBpqkQ4uXwI550Qala9JbI/fn/nvVshRmf+f3Zb/YVOmei3u2+b1taUr8/9BK2Zp
rP3fezHuaxZ/ef2xdbP8+e99GMm2/loMAxcJFbhCoGupAX9vxOCO+tdS7aewCKHUtBcO7d+NGMXm
lwD3U5xeKq1gDP/ZiFEMGjtkeTRy0dGhNf0/78O8aUYtVE6T5gOW3/zveJENYxwPcjXVu1wtZGRY
7f5F5GP16Yev8Ys+DC//Q63451GWn/+wlMsWbfQolOvdZPdeHFLaD7MTZPzjFsrbEKhgYhvI4c22
kel2/TjE6AR1IGqtAlQ7HvpywBxmvlNEcmNh3SLXeeYbTniKDbtqpn9/MWQb+HKMSgtn1URAthby
fWVVO2q2yk4qRtgI011hlPMeduTOCCgLyqZQzpIi0/aBon94/8OuKAN/P4AFBpVtqxo00o9fOxmn
YCTeYP4q5QnY6aNEluGZkJOVMH8Y6/QzRrnfWjUrNm3KPZWXuf/+I7xBiP91Tr09goUYAao9IIvA
ja8ADWXM8krB2u5Kowl2c5O9xrNy18OjdBtDslyIFFTvrOy2HhrtPM/TYdf26iaKdWszAljyc2Lr
W4FSyE6pi/NQmIlXij7bYlnma5U5AsZO032GRx3K5ZXXlPOVQ9y5bXvpXjSRuFDC4eMkNb1bjMbF
ODrpDrBCCUo1SXcWBiyeovWy3w7SHpT5/AlXKIokYRygoSAKGm3TnUnFxDclpXBjFTtGkmaiTi29
H6Is881Sv6kaa59EJQLH0Pb9BdaJbWx+KMKqvdTllIhkjjddG34Y+6wnxNHOx2a8DKkb7tKorj0t
tEFez2bPHUXpSc8noeMqJzYJTf9tL9X3ZjypyDaE5j6Yteto1AyXdLPY0CIoPqMLo7pyGVzUeTPs
uPAAqNj2JX2VbDvJCMyZVUf1T6Fexg2snKdEeG7aFN9yw3qJRXqlFdM+lgB3hIK6g1I2xkVH4rgv
Q337/no4bkb9vRGBeivwWLi51lomARpjDlpw1a6lduDNwxy6URjdyiK+CZ3kjt860cL81YBAsGzU
owhyWWzHWwBG9yglUV3tig46SJXZobc0lgMF46UZr9ShLU684htacrXkaScDFaJfCu7LXA2pN1E2
EQKWuxJ7Y7826ACBMk3uy8Jq3b6In7uaH5p96mwqx7jN8/y1KttLHg1e2kLrDWD47BUnUX3qc9O1
0RbFiw5+fNspJoKYdhafAh3/6qSgt8wxwSkFpfyNbPnDGQyNMoXHElY7UeWXtlWdd6PUns95dG1r
lfAaG8mMIJkT36nVb71k3+u0RU6cFdxn63tgEWZRwfyg1IhayfFUURzTLLCBJbdN7hnZIp4AWC6i
1HdiTSwXynqCgLtwHkKuRtxjdSZpoqooTI7lDoLhk5kY29wwTmALjvuf39f5wlYHOQ7KlArS8bu0
kVN3yDqWu3RQP4qhIaMuCtSQojMEmmLXSKJbM9RuLWGcwqv96qqj3wszn379IhJ/PHKRAk3TKFzv
EhGfI5n2mlUBQPz8BvuwG6OkO1Akp3SYlxX90wc1FpIOMlBAQ1Yzl9qobsmtwtum5H5TMN/XRr6x
4tTZ6sFwAvz/q08LkHEJfomZ9DUmoZuyoBwx7dxlhnkjJR2Vly73Us28qKzyQtKtezqL90kkP71/
dP3qwwJdhStjLlY9a+0gA38wWldKtesV11TQElEDQA8lsPSqVjbGpC7Fn/Tx/UHfZNhXnxZkGEwv
onwAiGsIetoL+rlcbLt+dtK9LolLRaH3hzLki5ZSa0bO3HRtityx2Z4tfLgiTS+Uyew9CQdfL7Wc
epNbGXX1YZq9sAFjQgFLMzZSyXHfJF90vVLcAZfPUBqEVwAN8hTR3Fup8eKk7WermjUf+9MHLQVu
0SnO1WylYLkkXEfsMnquNBVKRCJIn1P7gh5670K+jvzESaNNI2obWfdG3cJWk/w+ru/f/zxvprQ/
fR6wejCmABugvHK82o1MN/FUDcodNXqCKUvSac5hv14hWoVplHGuT521rQL5fFqig0hS66dsgvUs
MgxBI91vYW5vrDLfG3OZbBSr1PkYte4lsf7ZtJPcT0KSyRKdmhOH0Pq0ox8DPAFjCjQNsZxfi8d1
KpEurFaxa4GP25Htx0VzHta/520GbWAZhiNuEUFaQBGrEH6aa3y7KRnvOkm6KFtsmqeXQPuqjdFN
pqcnRADe0Dc/TsfbaAgAcACi5IUG3/F0pLySEqgzKITGugpB3ntxDTVQshoPjI6Drm+1GVO5dvVJ
8Rs7ukl66UkJ8vvCig84gu3H5g7zu3QbhOIFpOaHluLu+0vmv4g7syW3kWXLfhGuYQwAjw2QBJnz
oMyU9AJTqiTM8xAAvv4u6FafUjLZyVb1Q9spOw9SWQUBxOTu29c+ipz/fiN09GnIiOkptNfT4bej
TpNGqE/u1AWhS/RP4so3asPxaiRpmzRXHmOt+dRoNNxFykOdUT1elLrxlHS6I4V6perTIVNoAait
XN/ETUXNbCr+9AqxvkfiN7qAMDpnXz3aUGN4b0smGkBoNhnosJk9MvA7Mk6pN6T6hWJWn82pRxHR
kFBKp+sILyQkGHYwGcW+jQfLV5XhS9w2X2VZPi5RucdAYiKLgyLn49d5vBv/+qUIYNAEoqeHavz2
bSq0Cdu5zdskWVeAOJi7bZIgzSar6GWVa+8pR5LpasuRzKB65sZwfJD/GhzbYqRNK/T0WKWlDk4t
MsrXQd4mAelj1pHy5ePnO16mtKXgJbvO59VXi3bvt8+HBjIxY/a3oFCdy2Hu9omVBVolzgSop2JF
kP4cZ6sM16EV5mgcaCvwA+MuaN32R1Q69XWXJcm2MihuWWzgQeakEW54ebRZ8OIGn94+fPykv+6l
vy/e9VGxXKTBepUi87+3PwEsI2zJTGmDzHSzK/rr5LYt6vHVkfO8w8CtVS6iXs4vSZ0A7FZCDYsk
ywT4ODhXqpXVsU9CMvkx1nlGBGVTOrcKYzoss5B7csJFvUO40X2lmnYdNi7QSmgh4OjcQMvGw0Lp
dhPjOqImqImysdYCbRC3Q60MgRFF6kZG9i3+yrspXcKnqqK4Qz3vCn2zsednXFHdHbcAR2jA16bo
k9lj3gR9L/YlLCpKqdWtU+v2ltsXBmxZmuLOY2ceYLArrDFwPbarQ4++gBIPKUIBLjIG8fyiSAVz
VZcmQ0q/ryYdDZ4mko0Tqgrasr2hS31rjL17ZbnxmYX1C+9z/Dm4ZUCws7mjspG//RxVMTiwrLs2
wOUh3uppnFFFhOvJ1vBAA4ZfyuSBe2YSgJWYyk1dx0Ngl62JAMVQfwyJ9TwMhryVwJm8ipntm0uB
dqGoZgpgjuLPY0T7uIVehtwLddZIeZla/rJuo8ZrGy36GqXljJJs2HOIkC01Gqx9VOfnx9Pu1AKD
D4fDF+ayfK2jy/hMBZNrSw5jF7bnUx4l/XW0dJ+aIf/x8UAn7m/0NlHoUMEIqO/ujRIiXouYuQ1q
Nc/2ZbMoAxC6nFrHoLJroYjot2OXf0mZB3941q8ra2Vbw8ZYZcbHnbmqUbVkYOs26JIq+9F0znUs
Ju1LuFCt/vgh14PhaNJw81dXATa71buRwqWzekARNWbT9h2NsbFX5+ZjxDXDXMy7JKz/+ni8Ey+V
FDR9XMhkEQqs2cs3h6lCg5PM1DZQ+wQWmmFfaFTSEkv0G0zErs1M8/v8z7wYfgVXDEpzpE3P+Po1
3w6qVLTfTIlsgyKiMdYV6ZUpgcDpVOvOvM5T2zLVfz4cISm9uMeYOdoWHLfJMKxDKvEjmrNvhi2X
wLUGf3TbCNbIdJBD/7NRu9Lviuz7x2/3xNpYpw0bMhadNoHx2wcVDd6Arcu8aQ0UGpZ1jXn9rmvO
YQdOTBoCKdrGSVOa63hvh3HxO+3DsGxJWOjjTl/K52RVL82UUZFofqIueq6r+gjn8fcnXNuqhFhR
PMcgHg0b6WVqlSbQe9d6ocva1+vuECfuWl3MH+YZAYFiiPoAskvfOgjuvjhdvUXxWO0sIZdDPNfi
TMx++mPTRLdKlsncHM8rMSi1U0YxHztUd71NmNU487fa/U4NLccQYkIspg4IinXqf73Tnbn1nfwM
LsxYKvIaAY3+9jPYoZFarYTUZ8n0gYJjAPzpShflzaxHr2mOw87Hs2v9rEd7BRJSknBrv+AaP70d
bxaY+9F4jM/l4l7oTfXSpOesTE490sqSY/6SayHf8naISODeEi70a0drUGb2Y+njoDbvpDZ/hlVw
OZxjEryLQNhqaVv7z4jH3PbIjcupLSlZRFUdbtNQGW/rtk43RTl+66xaRxKEjjMwK4fivcR7i6vc
ILIvY6ff5KLeu5Qng9Duvo2Ffh01SsG/b0z71E7OHEen1jZY2pUYBgDLcI4uzoh4SrVEuxlkSvps
54CIjeZmzQt9/JHPDXM0qbJhiIUYxiYQXaOiz8r8KJ+yDX318Zm9cr0eHk+n3x/oaDpVYGyTZeKB
kmX5nhjjthiV23wQz+hM/I8f6uRK/XXOIbMmUPr197/FcJIKT2zmXROkBvX+0rzKBleQftFuOsfC
ejA/KFm+xxSxCmwrevh49HevdMVBckdeOyR1Pt/6978NbqJZEL2WVoG0xMHRRh/19PWi/FmzMlsk
wzCb6S8gVU7f6dEEidMEVUiVVMGII2fkWkERK1xQ2p3a6Gc+3fv3+Wss2qDwGiFfaR+tU7MSMu1t
xrKLiutviDnGN718Nrt68Y1y1QMZ5mYmB1I75xL063/6zbR5O/Tx3agq2rBMet7mnM+XKMWD0c1j
vw/rg3Qyb1mcjoS9fTGazuHjz/huvh4NfPR+0WorbSHjKjBC95OG3sAq693QlDd0ZfwR+e1/f0p7
bUmhK+Zd3/m0WCu4K6qoAc7b0tDuI0RHcNbPEK/f7bbrE4HTW/tX+Y7HucJIr5CcUYcKBjl4wn3R
c0lu1NjHXbbNFPuPQ1baRklNrFXr1RLumMykisHWa2w/AhhsF0IdL/D4Vvatk70ubR171NwKRPXG
U9TEF8I+dzU7sQoZlBILrgN0nB8jS7I4zxDHVXy+pXA9Qb/CLoWZ4LeDZp45KN9dcnlQqiIEDtDH
KJAcrY4ZWX4ytU0VxONiXaKqWHYF/SB0Yctkn1nsq0u3TNgq9uLx4zn67oh+M7J27JeMzzV7g81D
2sg11jR36Jyz4z2xDFbUFJ8Rjs5qFfl2N4sW1HNLwvqz5v6yFHvHuDEUc2Phz/nxs5yYnVTBKQFD
yUa4dZx3K4Tb0t3DHuNk7We9eWjn7K9KcbZNhy9Odw5Vdmp60EAOJoDEDcnzo9W9IIpuM6DyAbld
v+3FDpUl1LBzb+/EBwIKgKqARNzqbHx0FrQ07s10d1QBtbOv7XpbsMwzJ/jJIWg0Q85BwpQV/vYD
TXm5qLXKEKhdr0VRNOjbnE8ff5tzY6yT5LcjLdJR2cPwo2iErx35ca8/i9488UFQN7MBAmwg2PiV
yf9tCMqzspYwNgNwAc9Olfw10n0Uq/Mfx9qUvHREF2sZU3CNP3pd4+QUkyoYp7SX57FIX0eDJjgC
ue3Hr+z08/wzztErs81obKzaLQNqyoq3ZONGOs6npojO5NRPf5p/xlmX1W/vTaH7BbEIz0PW/V61
jXuliM8x9k6OAbn2V4oT/MHROxtm0Qo3XM8nO9wOob5v8M/5+HWdHgIjGwoRsMmOg43amZ2J+lkZ
JL1ykfbl1Tia+4+HOLGTgZCi+khm3+JZjjJJ6ugio3GdkjA2/4ka+3ou4temK64wMvzzfdkFO0rj
OGRACOHr0/72UbQ2zAWfvwwm7idevPBI4x8XVZnIxIJQNvn4jr1qxt6M4VaZO2arISaoWlepGg8K
785sEuDzzpnQ99TXWS9/ZLlRdtrvKGeyB8hbqYzVq/cL6Ivw3A5zarlA3WPbR66mUvl6+zSV1lY0
fox8nLm4Kun1qsLsCv3umSLtqWGola62pisa7rhIm1PpdKKQQ8awU9rRJh8ajk/H5ZkA5Jcn19Gt
lePS5nZOqzEexEercul6aPQ5E4CK6G2FMl6PdxhFoYFv0IRbGC0ilXDtTd9aB6sTWy3Cbqb7kiE/
L4XmQZ7ys+/Fst4h4Ds1hbfotKRVmKcV7UUpzUeE5FvFzvatMXiagVzeOnP9PXEcv3mCo3O/izvL
6VyjDPLe8PXmFZ1tkKrVtW5i8qO3wcdr8+RoFpoLahx8n+OYKXIHleYzJnPS0vy23K7WVUrceFP1
M3H/pn+8gX/8DnY4NQm4afxnsKOtuaAdWHMSBsO/zeM88OLB9mzx8m8eyVit70icUUl8O6PLOOs7
Z+IFTtbssWD8SY2DiFC05m4vzrlsnX6mf0bT3442jlOU1hWjLZW9s405sJTnWD+zrZ0eBHo7cHBO
z2PTyXC0G/zPzTKgA2CrlPeqW22y9pxJyal9mhv7f0ZZ58pvm2c+LmpnC70M5pReHPdyQWRO19VW
M/8fH+doiteo+EZ618sA696NU3zP9S9Wcw7Td3JmC/L64MQpnR2nuDjrnLEYtPUe0AWK/GmIJqgU
e0OXoq807pmg6+S7+2e04/RWHEXJ0ElGi8xuO0XuZqFEMzs6U/yPVVKcP8CgcAOFo6BR2n37mUSj
1oYqZiYDCCI0s7vCOWebc3K+/TbE0UzohshRR2ViJtj6JpEXTjVsYlr/P16oJ98ZNTQunxxu75yx
utJIwnJgGsj52opVJMbVFl5kDMvz3wwEfu0Xg+1dhSkyZ7sUNqdobyXgkMR21nq/10vPLD796UgU
pfG/4XKALuhdCqrUa1dFoc8l1xI7w2gOXdfv8ma4TQm8Px7qfX6GocinwgLC75Ct7u00GPU6pnOO
zTRU7J3TzM9jXgexFt/QbBoUxpXeXZbpOUPY9xODQcmxgZQnFU+B4O2gGV1sAkw9t4Vs2ar2C109
NwVYho8f7f3SXUv7nEfgu4kV3tU9IIIvNr1XgYRSgPZ5G6XFNlNfklEnqyDOfLOTz0TYjMxyBS8d
Sywb8rxW1LCeeiXbaCiic0VuCzltP36oE8NoVDdZsCvdC5Lk21eX6rAooCcVXLR0nxv3FU8OAeIc
9vz9jZFmPQo4+FKuMtfjkAFQndIlmVMEEdZmYuPUav8JP4f0nJzx1OOQ4oUIiSp0hXG/fZyoHPOk
d5GWFJX5aFr1RpPWHSrsP74ArzpQqG9rHA9v/CjFg+lkbuS2UQBByQDgWl3sJYp15jw6Md8sDZL4
yhNH6XGM9ezpcKonbLcC3Z23lk57nepejXOz1ZFFlWb5+vFMODfc0TMRWssQyU4RNHLepXp7i+8j
WN3Id3FJAJ325V8MhwiIdhWS1eiW3n6pMq5UfRQjw9Wtj+gtCK0liEvDw6zeS5dzYM0T+xK2L+yA
mE9xAbeOJsbsdrFs1aII5FJ4kxZ9s5ZmqySxb1s3yTzvh9neK9G5i//7s0R7M+rRbjiIOltmwJqB
Zki/ThYPf7ktdmpBVogzC/nd52P9UgRcocx0naHee/s++8hK4qytkZGLKcKhEqTQUC7aRnZTdOXU
yD6HxnHOiGtP1M/WT8cE5V6LUePxesvzydLbxaqCVpr9bpgm29dzirH0+5NlzWt1lyzFCqBUwl2d
J5qPJwdpo7RUsSEwnmCQvU6yfx7GEDKLutyn9CBfYOUK1blyld3HU+6EbH3tIli5c+jM4Agfzbm6
66MGiAA3fdrT2z79ZJQh8CNIID5EpWn9Y35mH3taXoMrGZpiD9NN23z8M95NxXUGUkcl7oTT8c7L
Zkqbmu5iWQbKnF3ms3qjqrGfdfO2j7VNObtXQNR8oq1zR/Opso3qqNykV60lxaijC67VTokVjkS7
0NbBP2luUMdL5s09BnXRaxvGj8hYvckaMGw488zv92X1zdBHm0vTJVpcqORXcV3YZ+F0mCukVPV4
5gufGeY4p+OMOqZSTcYicMfrMh/QmXSBXp0rvb8/zXgajSQrQuuVK7f+/W8hSaQWAtApL1JOZnsI
RVNd5hrMn4/nyenvpZNn4TyDdH1sJ6EvzoBlNrl2epZ2em8+xsK8EUn8Orru3RAVFE3y6LJpm70+
OP9qcDoCdK70nNjHsLk6H3u6hUjyNbVyUQ7GPfDcv+asx7i4/tb0zQHTt9x32k/lXB3OPPi6GR+l
S9YI6T9jH93nUoWNmdilCghfdhYOiS3Ou/Tpc0kRm3IcPzVm+nlylE9TV1+52jmO4but1ODzmqAj
sGHl/47vsFFp40CZkasdndd41r2WLK1sbmnU3WP4eObC/P6IeDuY8XYuLUqk0GEHobYoW38kNBPj
ABxOR8BzDutzbqijaRuq6CjpHSsDgDt4YBZ+xO6njQ86+qSPv+DpkSx4iNRvVmP3tw9lACRrhMYC
GXrb3NYCw1xUcxO9bst8Q5H8nD3YyfFWmRArcnVWPzrdcXbD83DgyWa3HXaJnkVeS+CxC9tC3wyT
kZ+ZoefGOzrXbZmNg17w0ZKovrM1ed21zaFxel/V+/2/eJXsM2vmkNV+LClLZ4QyOTT3QEsQRdeO
eeN2ld/mhUTAcE5XvH6XdwsPiRVlF3W91x59t07Ry5DbNc81mx2V/QIymrgZXPrGV2pYjjRbMZ4+
fsD3p/Jah6bx7ZeaGFDA0QowW1VRexgXwQy7hTBE2XRh/No3BWnQ+qCYxVUTN3B6corhvf2Yj+2Z
2/yJU+PNDzhaFyChTKlOrPcmoQMhF3sTsVbuyIePH/TEqcEUpcUL9Q5pnmPbhLwBxZJMvNxO0+IL
ojGghXgQnpma9HW//4hccB3uZdwECbvWyfvb6USumW07o8lF6MrXJFHDBzMtBIZHws+7counTXw/
15Pczsb8fa5TdKyk+jeZDpeumdTHTGl+OhVNDImjj4HtpO2hH2jAzZv6MSM03tlLC/mnu2wq4zqd
9PsZbxwvBW94GLV43MnEUrx4bKQ3jJPqk/JW/FCvn2hg7a5mwH5Bj/Jnh6jBvAyLlaBrIDvyRZ9V
pT+EzHN0wy5IKuAuQTcWzs8Knt2+zWPrqhqT1XD8bhyM4jJjJEgesFBdqV5og+FsFrxHQpn1O1BX
w91SKoDF3Awor6ZT4ePps2L5q+4z86YJzc8RDbCbCflrg7unZxf9GOCz82SkOURBTftq5WJ67Gmf
8ys3Athg1Mt+ilqoJXNo70VdlZ5u5c2BQuWwUaBZkRlPL4dl2gNVyD23UOhnyofmPk5NJxhKO4Qx
U2gB1UgoKwK5uWnRViW0fhPFJIGSUP1Sd8MnqYSKZ5T6rR1qh0yr5xqZo27t2q4WSK91+0vMuH5i
6R1FEaOnI1iZr8HQgUzJlvA+Dq3RL5O0vUA37FDUUJWLuFWFZ63dxTLOsh/KYjQXkIvrG7Xl6jn0
oTcPUbsFpWZtRaSnV44VVb5amAeoK9bWFL16kNjCa4qBDK7I5SExNTCFhvZozNG3sJCpl8pHEOHy
ItHswhvrtvJ7J/temnl9My7tK314C4/tbgwa7D3XXPrAMPJ0K8EWSmTWW5PeGM5AqBRUnzD20Awq
Jam2H2sAPNTV8dyYDdIuqbVBQWvsFVHe0prPt5PhGAcJ9qzegp/957km9eqRAx8u6VMAb+YY4S6H
OVX6ZDzIo7TxhWyT7klD7+/R9TR6rl3ogVZEYmMvZnVhDt20L2g2jvy0abdpVH2unC7fRTjf+NKR
8t4BWEv7mDEclC68rsWsvkglsi4iAOV3bVgbyrbCj8Xr8FBUZjO8Eg5CidA05VerbNOg5MV3WxVB
tLEbS6E2+3HSlGthNlm76WVrlZ4WzvBBYk+3MUaCfNrdD2QmA3vB85J4LPNzuEiguGBNways4Z7Y
6kGBY2Z1XRrgqL7iRapnW+33WiGrb9YgsLfDCIlGu+wZmaeqeyOqiEMDh+tbbNRgK6ljhl6JzcUP
K45108tNgGMXrt5IZ6NAloK/NnxKZm0Py4gu8WIVX03bWpF+YbhkFeNeXEy69cWOJw0MEhzGocbO
Xdr2ckt/VOvLSNkNLd9kMQZa6ID7wVyCgQdaZ4YfVS7uGADlUthSFCmvoJZ861UptmHP+VoYVmps
9DZabvuaTpsgcmY6rYg9buyiC9kz2iHzam3uIlgyi75Tl4q+aCdqF7/WO7o1IohkFK4Hmfp1O9lA
w9OqvlWUcry2C3e86EDjaKABh3JbCKV7TGZFO6AMMTOYLmbyfarCWztGZraMFOqqEQrqqIbqvTKi
NPVkxU42F6K8ClN5GGV3Y8SR9MOm/MsalAkzjziJtnXjLq0PQa1vvDAPxUHrrKgje9nKG6u0HjID
FF9PBO3SpnmZZTHsohpPh0aZfDUzb7MhvaNr615q5g4e5wtE3b/aGS6L7SqXVp7fOJG6t8mQm0sN
4SUR1ca249gfWu0FChd9mypq9MFJaTXP84uZjoNg6apLR+T3i4qrgJO05XbplHxD/PEZ3US3EaXo
d5mqvdgWJ0bDxcefI+POweDGm8ZBC6a4v6Op96/CYV5M3Sw3o4wOWmxKnyPnWc/5Y7e3fzLQ4Od0
9fTNeBnWyVM5mBtpvIz9QlNaO7xg1P0Sq8Tko4MAQFHrB+n2j5ljXCtFmWEgUV05ib2Vikn/R/Mw
9uarCUsKxpLchsuMPjfZR7wZbXbvlT5kiT27Q9uBKMRoFwtbMELXpQA75JSWp7lS8zSaVTdzQ6e1
aOOrsLT8sC9+pCMv0H2OMQlravcJuN8OFckBz9efYRqhfemuozy+jOHHTs7wQ83Lp1Gam1hq8mLJ
9LWbmlu8oH8mNR5tTbnk9Pc1glKgogFp3xsj+qJNfc4yj1/GWlwbma0DyE0bX2blnW4se1ewF0xR
Xj4oGis9W4pnA+yRnJ1As6pbZLO+GHsLVoXyPR7Dkd01ugHkuDET7YtidvcYG1cH9hlvcJyvrKmv
2YjLJQav/aSVry4dweAPL1UgXkHkPohQ7ChEOd+KKrvuC3Hd9lrupyPTET/v/ZybF31oaXuDP5iM
sLpL4clvGtOaNrYKDMoatwkXkk3p9unGnEXvm84SmE33kJXTD3R/40WDjLm/yDsZiSmIxZh0n+d4
GpN7C4piW92HlT1BLlP4JVGSLRe0OP/8+Bp2KqwmY4vMC5mEw8XvKFgIp9AelJlMGUnOK3uMaY2i
5cn5ostbPExuaUx8jky5h6R9LqY+EVgiP6auhHsZvY/HYUpTTiiaSsKirmt9N3b2ea/4mfJY5fLG
DcWdUSuHNeOK+Jp5Ln5oiXUxt/Z9r9mXS/dNzZVNf04c/f7yS1VDMN1ICq3hxdGVX5qVEkVgN4Mo
HH2pD95SlL5CY9zHb/39pRRmFlQNNCrIkwku3l5Ks0wP8R3NSyZ+74eJDieMXWJ5GCUwPmiduCj/
T2D9R/yo4Ee1Glx0x1CoNw4f/3fOH5+qgn+O/0Prr/mdXvX3r/v/afTBpPs/w6X+V1v8ABnyO12K
f/9/4FKm+C/KTUhI+UKC9rpVovC3yYfxX8gV0c4b4EkIRVey0z8mH6Tvsd4wnFWro61aoH9MPlAV
IxKF20JKmnLgn8ClWJ1v4hrKOSwZVACoZ4BbQbg6mkKt6PqZgzvdOi1bMfj3eEPdbNzSCG77UP0j
32oMoonE7p8MLIgCvRBfEf1s0iS7jpVM+JP9DNPxEM31izGLiy5GSlrNaBa0fd8aXNqbvZSkQNHQ
mbvJDL02KovnTOniyyytDxnYgq5wQ99oMcvU3CT/ahRuDxO+29n5ch+KOtzopYETaaZdq1P0DdtJ
fDhaAIRY1nmxBRJ8sqfXCIdhz4Q2Sskf8qMRF4/0bu2T1HG3y9A9K3MS+WYt5aGxUv0ubumJzpfl
oe+tIMJF5DoxS+dBpMVwTy0SkEHT59tpBA2F7hgmKV4aXahUt0P12IXV0+o7ZYCPvCcvgkljk9Ij
PkyjN4Xge7qkOPRZWuEYB6K3RNn31Kn1bRQiS3KL7KYejH5P82e9W8ijvHajuiPnkx5Ge1i8uBg6
XytDmJRKcpDp/KWhOAwiCcz+UkxXow6dcdC6XaoB9wBE0weTAwdjWKLhss1crw6dpw5rU0nwBfc6
fZpmvd0Xxqjd690gtuSrXG9soNbOykMXfqnGefTIYxNerKc1HpwbFXZ9v9gvtdL9MPSBwEdxdSoO
FvelutxIW3o4HdMlZXwuC7iNWrx8De068os85+pS161XWsOjnpSAKcsuqlAZtU9s4Vyqldz1HLtX
PyvCIFXWqU+uA+c9vpkx1xNZ97msQSYKCKpaKPetiK5E39W+2ZmQ6EE0einYIhpEW9+UyYoGoNYB
ydW96UjBcTetv4K/l69mpXf7UsmfxtZ+UHo3XnwrXe6KFEvdCjcxbhHgYLUphTWs6NTQp3mD1xnv
0ba8fgntqxxHQi/U4XFGRMdamP4oXZrA5wlEZiEujApms0P84zVtdhOq9M/JElhlNrym6nPVps/o
8Alm02F8jXGz8sIk672plQK1mQxv9dWvvFALZZeB/dhzRI/PI2YO3I/UedswJXfATB5qSaNw4+TR
nVHiRpbCjKSwkln+IGT4I8mZMUk4PSFbNrZEp0jHsX7w6QXDGCZXKAuXi76PZBtvazOcH7g/kSJR
C3IF0OQ1PxQRARfuCJduMzXf4VVm16Omb80lMcg1pP4YHnAKdK/zDmW/0eZPCw1VPtuXn/dmEGNM
eU/LUf25pAXaz001f7LHLPbiSmNyanR542vJRMExrTSiAmr08DC2TnNtRVG5me2muLf0+dU1M3nt
mFVxgWNAuSHESbZK3Tf1SiECJQ/kPBdE0zLfqKXdXCcWQIYi1LunATgA8Y8eX0CMKV8yS3fv6CmH
aTrHrdhJvKu8tLOG78DPiz33IrRhbWrl11M1Lve0Q6ebROuTwQd0mj5p9NTfZmVjj5viFz+1WCDI
MWHE9EBNf7rtSyEvc3LLD8iPga/av0Csmdu0lKuB4ZJsEXHrTemwwIvRra1sbPnkljF7VWeH5le4
sskFqdy2psW+ZCEN0QJMuySryspsjW9J5EQvrV3nBrdts9p2Tr9stTkF+osZ6l5XMma9CW/m0InJ
halWqe5Wm7r4uRh4mMWxNW9UVVQH+UyF0gh59QCPrOvUaeTdBDL7O03CE0m5aTgsVtK/pk2FcUPZ
h3I3D6V70CoW8aA02as52HQP2+1yo03KEHsiwgTVqxcBn9ko4t1igfSChy7GZ8yHo6vOanmT0RJm
G9tcbI9wkZihrjR+plyWjWG02mU7AHMfed6D2sTTvbFM4mFq1PbSjC35o3FFCxTahlM9t6RmVLec
n+yEW5z8Be61+4pV5aSDDcG6/Gvu4mav2kN/1RoqSFVN6r5Jx/BOidPmstSQgRVsxTe6pTifozDO
EdX1MoDyHEX4GlhQg5W0IMmUF+G3BoA34YWZj19TCUBW16N+32Radw/bXe5ia8zpCM1zQi3YBvix
jrtYxPkTEhdlOyzacBC0I18sdRbuMs7VgFaEFV88a7Bn56K3fhRuql1B8E1fnF/A40JLkk2RW82T
AlDWx2IGMweI8X5E62scoyxT61Jc9QDwr8NOwZWhcGeyWqLUnQMx8eK7GD54sT50gRX3VPuhD2P0
kFg+XiI4jMD9jzcDuPQt+JHuqsqgbNdjLC7Vyh5enBhKfkQG6x5gyLc+jLVdNI81tVoHGvBEYDcN
qbnpakXbTn1lf27A27/OSpJ+igxnvjAGXb/kWs5/HXYYZc9J0sAlrPqAYili7SdZtW9Uq94B/Mrv
lGhwdoDEicgb+WSJpN8jayGAt0PLm4VZ3HMjQrGbShlMttkjxWW3o27c0F2IRUeYaTax4GLvsR6E
9Fs4yt6JbX0XZZXxdV4IgqNoaXaK0Ts7QwlfGieaf5IdLK4oLdRboyV6nYrxySJu9bqu202G3GpV
/yVUOLbr2Y35GLsQNuJhkM6+stVPg6NsM0MN2kxqB2ZlYLicsbHukKTBrcHsOx22hQb8wa58t0i7
jRmRbS0aYFRKi4Eymmu6lsTnaDQmrxJjeM2vRd8yfO7mitzVNGzcYbWxqfX8x9gt2UMJ1uq5n+bK
G2D7fg6FzRtSytuCfuGgTzXjOpslGCHbTF6caXQfZhKMHloGa0sXoeubCckNq0rJ3xr5AyQRP5Nc
sBLLCMRUbjVbGSFR27eFGe+K1vGxM1I3JH512LpilwvlQdAS6E2N+RAr5hf4hf1nCyelAirtFbnZ
ZI/b2b4e9mB8Ngh16CqOhkPuhBsoPotfzjIHVjJ7DuYNh7GJfipNsYnB9vpNCfFDHSLDK+Ow3xS0
7Asz3Zv9iBOVwL6kMmExisZKtk7RfEJfVe9thcY1Kwu3GZaIsqgdr5mbHw4LtZfNw1Q8DrbcO6b4
4q4wRsO4UUdMjSYRYV0374rGCgb3r6maH9qWjppGksR02eU3owrCheRQ7NQ3A7esIXEK0qbjXcfR
maXwLSPo5BymQd+ILQqIaQtN1N4kOJVfJuC8MnUeWKzuE+kfCNr2/FPtoHmPpH+8ZjSnjZ7j3msq
abIBMPIFEWHgjGJbcm2+AI+50ZLiZxORSTPlYz1iD4LHS93coFra1db0cxLz06Bay4bmVGJ2DWeC
KEJzbHVXwirCTTLWtV/SmbpHWdd68M7dwErIbHLYKZ/VXksCM5KcLx2mV6WgzmttFnK9nhlly15R
F+uBlM8luXGSSWZ4X+k5VO+eOi5kSPTUgzne405Z3UaWU15YaMy8sk4qjzIW9XG8EIqYHZxloNhy
o8+OVpF4zD8tSoVnRVjNj7Pej0z4gdtaHF3ldudLIPqBq8I7nTJoJmiVDvg0YZyQQ6qxZWmSX9Yk
Z4VYXiJ3IkGNp8d1DdV7DaHFV2rLl66SOvvejexLayzKEh8upXohk4Lj0VTIA+4RGHaZ47KX9mAc
qrYF3dCWis/cDZ/UUKv8MXft2yGOez91suqi1ed44+oTjOoET+e6MRTfqisziGisZP+Mb221Uvci
7/U7yi7jNZV9HC2HoXkgqxV/NjnPUBKoyyXeKMA0qQAWV5WicoiV039Tdx5LcitJl34itEGLLZA6
s7QgixsYi0VCIwIqIJ5+PlS3zZB1OeTfs5sNjbRr15AAAhHux4+YH2OfGc/WVAkZGEETRORCAJu6
nlrRHpvKecqugYP9UzcXGMS0VJ+dMRNm5Xq5+j7W/rAHN51woFpum6XBmxQ6tXEtgh4jbinzE9El
xllYcRzJph6iftTNT4O5FBezdPPbmqIKqmPfX0vpyG2vYb4jHXzfPQGOblql9pktwP8y4Bt4nmZK
+AC/q7Pf83hGgPhoxnGDYJoiciutPtjooA5JMxah079VmFr5bjxEgzSefVnv8UrdeuZ+XrJPInNx
9/wRk9oHbfuHqWdj2OPSFw6m3HpDdWkJIjHz5Co22XmLCcdxEe99AmULzX/sK/Wd8ro7CiM1Qs8e
X1o7znZt3t+kxe1sLAfDpYBSYt5XzRrGaM1FvmnjXEGawuEg9hf/GAdktXQtB6litnzjDqCqBnoP
s29uyYnsmXoES7l122Q8OISBfRbwHE9jtSRblQtixibnts2ylOszPYFQRPUNm/NRxcyOQ9d3kzc9
w2dpYDpIJLwSgrK7kLQslbe1sqW8y1D+32SaenQI27LCVsOCJ2xNq3kZTJuQgKqfZBSXTfNKHki3
DWq9ikTWNZ/x9tOn0BKMqGU3ZfuyG9ot/lTjd7PSaJhr7PQ21jx2FyLO5rCQTnylyXza5UUinmXh
lRfcJJ4KPe8fsETHodcgKyKsk6m7cAhyWCTCP0Fjp+FDdZu74RIHdOKz7c2Y2EPcwg3f1r9m3aAb
7NVWv28M6W8qXxc7l7HFj4mhHskyOARwW4DDBaOCfbtm1DiyyPeos9pLnWFoPjly2KfVWB+9PhXP
Gg1tCP/Ge5gkTIluUepQKIaEfdDLXZ7F8aGpS+9Vm/vknICp35s4BuEJZRtnbPfT9qQYlO3dNd8N
92jrUKyZb83ofragDPs6aRQIYDoPXxjSaEjXQt0a5ONnJVxBnACSnuE9V84CwB2j0SALrFiD55b3
DDoyAazrdA2mg3E7szMX6lPHTrHTGBNSl6h4F7+n2lWqVpjzw9zRsOWiRMn8i6DgokUf4V56aflp
cAO1fqGAxj4O0KFYY/S0eE3Ua6Gm0oWtQXsVR9xpXsP3Ur/S37yYmK1Q7wfsQNaYvmpxSOwjl0C7
ZiIitmSb2vO2zd34VE3llTvjiWOS+2czrgiX1rGIm1tDAdd4wGwNCiRbI99O7+mBS9mqTbZGCtZm
qz2SFJL/yNbAQd1Lln0d+84LIUccBlpf3kH0Ms8mpsDbYY0tzE1bwXZ8TzNM12BDXjcZh3GBrVHw
nnwYrCGI1XseIjy8/M7FcZuBJHmJQEWKqnr0AZjWOMViDVYUU+8ciLkev8j33EXxnsHIg+q/pKb8
XuiDeduM5DVizdNcBWuG47SmOebvwY41sYAsBNIe0QPPm2DGKyFZXpQT35JHwmapiXNfdpu5Gv6j
AvqvIND/Gbp58/+bhT4I5P8d5Qy/1kn59e17l/4MdJr8P/9GOgPzX+QOQwVGLLAi3yu5/t9Ip+//
C3UWFRgsydWwYyVP/AfpNIFHTRyAg5WQzSJcDYf/g3Sa+r+gtoNYMk4A2cdc4L9IM17pGf+Hg7Pa
1BLVwJVRna1m+h+J/1VizuQLBtlhyYW9A+rJ90lqeZG71OUeB6v/zmPbQ5UIHg//BlQV/N8PeBY/
00UY4LOp1HVymAnmgJ/bxY+2SqvjvKj8avZTncO5jP8Nzv8PNXf/vigoM5QfywdQ/ugzanb+OChh
J4e+cbRLhwaBg5/5qcZf/zJ5WKmlPz9P7g/U2HJwqsIX5R9ctFqR7ShdMzvMQ5VfApQIG0K3sM3W
i2LXGlgSZr3HebD+LfX18S/0pg+Xh4aDjRtaL6xSDMLaP6LWDoGRY+n47QHq5BCOZWXterFotyaB
M2RtinYJKWDsa/Q5zStRjd3+p5V/++8b/VndaPw64PH4AYgNEZ3y0D0Stz6SnouRnWZwjeYQD+tL
Libzaei0jElgRqczZws5oNgtnaXZbBJEQfumqh0S5yYTEE31nfHgucO0941h/DzOFo6Sf/6BH9b7
++/DKWO1ecBi9R+mFZlwyEgvoT80fkp8Fs5Lm86ZcJYo4cr3K5z55+t94Ju9PxCMw+G4eXywyOA/
LHithUig+qE7EOgKB8tGr4SR40zBzqhY0EeKJr/P22JDhG28ZZwNN6YYvPkyiaLo/zITNNk1fl6e
voP8Abo+Gw4uLCgTPvwaNn2cMkkLPCizs8E72iQQofLM7tSgEKZCaNP8oiRxmNkg31wS0vfd6C7b
rpxtAODYT+9JZda/gCG3WWhNLSIGJGz2c9IP8tiuIGKYSA/foak3aJpGnw9OsL9cqrrRjlXqj6DB
YEZACSK+8oxK/4vI+p11/dMX+H6LmCwYvOX1O/zIKpQ9tICszioq1xFDoKVuOmvT93J6KltILMKT
07MIGqr9eXWM1ktZ7FCWJpd2IMGcI7g/iiruXpXhaLfIP8uH0hn0L1Mwu0wm8vIhhyP14hNMefS6
IX+zjLKPxNKbX4dFIwF2AkXTo8ZUFhZFnU6hTVjC1VgptW2SoHz48/r6lebHRJkXGngMyihGcVtZ
U+9/3k81Ncb0eWl5WNaUTxd766ibnb85l338argKSksgX+wEAoZb67bzE8nPJxNrmFhoB3q05LO2
ImVx3x0VYozvfkFB/ueb+riJvF8OXui6kYGZmx9m5t5EgNTScjmrEskVAd0nfthEzzupv2wHv/ke
OBjWE3b1//A+KsWqyawTq+vKAxlbyVVJX/qUu3r5sGhNdxqsrHyojDS7//Ptfdyk19tbw85ttiG2
oHf9/k9PExuIQC/7ujr0wEOvYHo+DWvR8CUSa21YoZe61vMcTPKl6FfkoXW0v73Q3z1h5qfUJbiF
YXqzvvCffoI2rj20vrZkwtMofXXBuhlqpCAmCMpfdDu/WT28Sf99JE/o7sekF2XlBEQWSXuQmlc+
2Bmywj4bvb2g2gjTsu+//fn5fnDRfv8oLMosA+c6njEl1q93Jxz0p01QiYPeNMsS2UyG+m3qiZ5M
vV6oKlq0Yrk1POYsqZbHySYWfnZhFghqotLMz4+CYclVHWfd6+C2w2tlSsV5jWQNvqmrXWK7ly9/
/tG/fSPQ6Gx4hnxpH09upseFa4K4HZjGOrT6VCaxV9bnILGbxz9f6neLniZ8LR0RjEGT+PXx1H7W
dA23RDkEMcowO+MK/uF4wn/eP9lWUZ9TS7mHP1/0N/eH5SsqlncPSwh2v150GWEamjVACa4E9s5D
C3VFl+4eaifW/qJD/833BRc5IOBiVZJ4H0kmIp1xjYJyc4j7Ma13lZvnl8pa/K2CHHQ39MZ8NK2+
Z4IPe/My+lXylwX/u3vl6uie0CRj3Usr8PPXNeiLN2oErR8qOxnAMrhDY5bBzZCJ4C9s8nUpfzjt
sP6GPb8qXddT/ddLUaBD30mX6mBzZp2m2upOnbtwNvv6Yj1jW+zlG5/5xkmDdfmXV/qb5wwDwzCx
5Fuljh9ZNrA6y4XkCXnIGl3tLXCo+7QhmRXmQxlf5cvM3pWN5lSGc5vy7ZUIZv8f9m+PghMlhudg
l//hS186P1bKd+TBTnXic8F7j2Mf61uworsqgcYWlmb5t5ruN6+XHdMxqTBQZ//DkGZ1Udabjs0z
ye3gGhdPKjrPbJhBZ26c7/783awf44cXjLDF9BDw4X9Dl/brC5Z0SH4x+gyLqNWus6p9Ut1fq9Tf
XAThN2uVenWNB/ogVawYrzrk6bAjJKSUhobUgpx8WgCWP9/Mb54c0S8QeFix3NVHK58SUEuDvCsP
E/HDz0XGoAlXGtJxVWHV8i9r4zefBixtKm+bqDlakg831QqwTUIs2wPaRBODyiAzNwF8wP0CDn0m
9VG7jQco/oDvLhym/w0A3P6zDfrd80RCs/q8QFJiB/j1pSGmt61+qttDWbjaplX2q5b/VUz/m23c
ciHvOx6SvX+e4YGmN96ke9Wh0RyW4ULRwOS0W33ws11XNOOa6pn8rXj5zWHOt477AXfGUfXR9W+x
U2JAy7g6aH1tP9cMc2998KxH3xL5IXerv33hK27y8QPAWWZN7OD0CCgHf32WCVKeqlxcccghgroH
Mq6h8+eZlv7gY/AQ9UJDDocgGJ8W6ce3AfxKXK8yoVSYOHnzQ9pG+TDmJl0A3rveHvIE0o15TF8d
O6P2L5x+tCLKAoYzPpK1rZU26iAas3ukcJGf/rwyfvMF4H1JRvJ69uooc3+9G8vVu96ukSCYksxU
DNBda+M1sfaJ6aX6i+Xmb661bowcDCbvit7z12t5po+zmYnX7IibMtnH47JbWg1YcsUi/uvbcgL8
CVjrkElAdn691AwnrJ7NuTy8Ix6dDotCj31tY8dp/pdT5z1q69cdEezcXNNRHJoeqphfr1VlhAHp
U8zHNSV01L1rEbNquHJvtKX+pe5N0lPtliSCm76cOXyG2XffiBAuHzptrJExsM5uiXNcLr0nqyeb
/EOUJbrIVkcK8frnB2Oa/JoPv5Y9iEpbx58T+9oPL6Gx586ZiW05APQnZzla8itGYNqF6QVBLWOW
Ja+DnraPvdMkjHuMWItEa8I98NLmJl9swh4Mvb9rBe7IlUcvIspBbVKYXyc3U/7d6NdIyTMCz9rY
rc6jmw1/2bQ/UJjXcpoGkxOegoZm8x/ljCEXjYLVrw8wpIqwHEQgo9xG/+CUOo0928+1huPUpujT
EW238TqX+XL883NcbX1+eZKAFtRz5uoxiYcivmb/aEJrTN/JJRIHr2eUGeVtk6Q3jEZbA9qShOKl
DWglpjRc+vHZywvmhZBu9I0Dr+iHWYjnqRWw3YHj+odh0jI+hhwpVCFgGMxtHhFF7p7tvrxRdbvR
FnLfOwgK2ui8jmkWxqk6A95s2k7dN2nytZ7TJ9dblxcxIkkV7LMgr8NGKzxSfOs6soqzTmL3UjBF
CIZNFsiDatKtndY30mgvuI8TZzc/6asGKfhiTvhfl9DyivxuHtWZ+OzliFUgsc5M+PBtU8FyMwNi
5Ks04ujnnhcyCQBKmY9L2zz7moSz40bS8S+dmRGajIyO4HsrN7d93+zypDyS1vV9iLWtXrV7u8uP
jGi3jqderL6LfCigpIzSjQnwmyLqc22rMTMKyVw54JF+npzqoI9dsrXhP3SBgomW483W2c6XwRDg
AUvwaOvxBikB8jAIXHa44OUNb6K7znojOdSLdpmd9N7GiTusy/qlzssQDg37b/xqec3dPNsRePdn
II2NNPWd51yKPn7LKo2HmDw2szqmtnktvWVnNDdJYp6V375MMwCLOwBNlUhUx2Kv5cF2rgjOxL01
TnCMXOZzq+Eqvqj3zL7TmveZNfejPHe681m5b4RPKERPzo0P0bed3+CoQ18Emo5caZ5cqX/3hx+L
aTEVhLkxmxuG9oT6oMvznaOXI2Cru3O2qhtmy3+WBlmlARDvMrZXZik8msviZDTGfTn0B6/Mmq0S
yaPZ4PrqQ4RJbcZymIDqTVyHukUMWqF4rrNa7cmfEpZz6eVPKEqivpIbNy4Iil+ghBjfSBbfOZry
N8YUX3ttHS6d+ySL7s1M2ynMvSYqtcTee04aWi6jrqp70ZBgBdPEZHLWvziVuLbg2m7iWNvb8rpr
zyM8RKYBUSBX8pd2BPbBXdu5LJ0FU4JjtnbPSY92ZApg141TBDf31LSlCZku36ngCfZqFOf2gz9p
TqiV9VUgiDMtimkVU+WIg7ItTLcXuxDfmEVcKZmea9lt+pLENteszhlRW44g6jupxu1kVFnINvmU
L82DPlZ3RtB9W4xmv1BzIQT7zlAykq2xNXq+7W+ZUZxtp9hIlT/n+ud6ZffwmWT5hAZGPQddfdCC
7hXeCqxtu4mYj//o/O4YCyO0NPGWKvdixu2mankIE06Aqt2SaG5HZbqmKw2XdFCHhCAnlFPoqYiF
ORN6tSut/ooobJiM3mYSzmPpKIskTYebZQch4Y7+YI/Gk2uo+5pTMayIn+rleBS6vzHHCot4/6iD
yepDer/wAGWDUwf7CJoQCMF5g7ZJKflizWlf7YlpXPVaE7AjVTOh2TvUf1eoVV/M2kX/mWPWQwJs
Le8zu4AK6ub+poEhRhzJtnNlDwcbV/qYKDzJnIIx5Kpxct2H0suqqJnFddXKV6WP5bPfNVs6+l2j
B1+9Wl2gc9w3ncCC88r1kJJUCt1K3ieSn+ftazhcMCUv9UyyX9KzBWlDckNwt92Ehf1WacYjg9Br
J+UHy+SwOIehQQg51IXAoRpaOkZ7mSRttXgzRB75Un3uAu3QDdPd3Pc7WXmfc7bVmBF9PItvYqEA
EPApNwYC4ci0UueTs3jGcTZtJLa+OMu2LW9gKtS7oOm9qKi6BjZE5SDRKrvuMVFtQ16Rk5g36Ir4
zXPnNUvULisJshl78eqkZa5tREymUu9BxfBnO4FLnnunOCi8JwNuVugN3B4KzmCrNdMhNolenBoj
RnRChOFDVibamy9jRtp9XqrvXrfcL0X9QzeQCXazt2yRLUIbKnCZlMhgQVWH5atO9sjRyXUbo2Ph
XZemtmwF3MNHZ2nfgpgvxMJh7QC2jEncGpnyxCcKB9gqU/doBp26anxtGZA1rlQPttmbJG1K6LFr
ZspYx9pjI+bs82w2pgNZPXMPqTNpP5D3yq0f9GyGepHN/cXJyuAxa6z4poaCReli12JrEqcpI9nD
1+9l5+ADukCDzLF4wU/dU/0VDFk2eHeI1degsQp9p5hGR5Mcv3Ricl5RvxLj1DvV/NLCwzx2eaMN
WwCpYj/EVlqGfus623rs8nsAlBK5Q6leKKOrb4jXpiPzHQv6eSmfg0ShpXWG/sqtsQcOC7OQvKMx
/VrZ8UPn8cFXq21BbS+BvUMnjzw1Rxhx042VF+ZTGaAJnZdBhXbQBdamzEqxS3W9g5SaFRtzMe3I
F7q4Re/aXTKauU+ZW8wbvY2zkw+N66hZtb6rK9u/moOqJhNZ9P6La2vtcenWvUdzOU9H9RlrUThL
lZaecst5y1tFDFg/WYcKegkkQeJqJ/HV6/vqgHWe9tCron10cs86dAt45GCKyQpFW6nratDRhSa6
lW7RjXKctY35CnrV3aVW0YSzsosTUx3zmDTuStg2tC0G4O1FJ6LLrfLHJVb5ZkAWcWJ0h8m/q0Ea
r3NzCV1jGbcCx6dt1sVLGolianhIbpCluxYKILlljQuhLPdXCR+TzTDp1TBse32SUBm8EjDNn/FV
iPygKyP6mb3Ra/7r1GQFqJcN17OG5FhMMZTWOjUiufjVpljK5DIsUCzRi6qrFIpiHy5ZqRCpB8YR
7uDshXNDth1WxBoSc9TThnL8L2rMqdshgG1qOaAJYY0bx4oiUAvZfLVnf06vECosn1p4W/tpyozv
GWSoH3HiJE+a7orXpbnDMhBKYE8RvTeCIdnF0s5vpiWWF+SdODEWVZ/hL+VCXnXchn97I3RFaJZ7
PxvltRcY+qtss+lQp8l0GqmR7zu7TCiHNHOrSmg92B4sJ9ghXhi0Dh3RKLE/aXplfodxpUfUq/Gm
06eecAfzU6dbDEy1umEu3WLEBjcLA/JzAcUL551E8riEkAM1SeM9xaM2fLILEL+kxt+EgFenrnYg
Keow9eb8zfemGsLNRGNbjHpTwraBfBlWOScPTG7rZiaRswpRQU53eHAsn4bMNA5OPZmbyRuUvM0s
BCJ4eE3aq5HP0KzINIGuoqpnmXIaTnpRI/RnrW0gFE6b2orbItLH0eoiVRc91mpZvo0psg82fe3J
CeLuUXNSpw0bB4NsFrEpb53aSol6S5UxhEUV27tEJ+l9a3TLymsdG5XtaI2Dy1QF1U4f4DWjA7Ye
HRlQKvGeiyMvz2x2YpBqnxRV9eaCWz0o1GGvXf1jGgumzYtdfmdMZW09KJ3FeOnZIDdBbjt3ncXm
O3mxR4yzBlOp1L2HxqiCc9/jV+olLvJfZ1Rs5th+xl9d1QXIwPP6NAo06gjC0RSSkTl8dsdqujKq
3o0clZ4xdygP1ZTrUY2jwM5qOahnWPsRsVIk3ahm2HmaOWyXxeZeHXPYTKXSdkbl2sdm7tcThHby
ywihpIDIP7oPcM2C4nOJbfMOzS7qenustix8WYVNP393NDlcaVNpH0kpkS8OXcme4XZ+Z0qHVDff
kw+l6WBD4Gnp22zXy7Mc83LbNLg9mmZ5N3j2M2H0VJ8o4DfLuNaHqTnN7F4ipgoeipw7jUFaX+zS
tq8GvBpOlTW40QJrSYYTNNGjM1s6PHHGeXmE20N/lnabPdZVbRRh22nYaVMt3DSYuYvT0GNcgh+I
7mzMZFK8hLRM7hY7X2U0yLAqQtRYnAGSI11zskdz9HRCV63psSWTYR+nvtr6DnwCWMHXmq2MIERh
xdCTrBb/YfGEO2+Yb+FqQWiS/5h6U3UnCG1pImlqabYf0Rkfgs6zvqco03d2aXU6VmhNdkdCQLop
KzQyoUxFQqURyKPjUKLw9MuLrSNLZvL8ShRncIQuj6NkaTtq78Zj0G5S1ZZYJi7dWxo3COAX6STL
prQbyTh8BKnbJB4KvYk6KKqQWf8otcG4lm7qPGEPj3y7N1RywVPSKimFTPyuAoE9E8o0ifa/doc7
hHHmYfGFOJowapGOZeZ5RngcJrB4ruVsrUt7WM5txW1qnQApm6Rr0CEZCLZs62sHJBT5FObRjI8E
p62lF5vRLeldGqe6xxoUgZOTSqg5slnObFjfUytY1fmzd+7qpDmIXNVfMXxmwXvJRgpNHfs+IPTZ
b9Qloeak57TKG0quZMtIcI78SeQbaVuvuRrbT3rr0Jssg/E569Ao9LH3bEhjifyC4CAGCnofprpn
HTNScMNZVEVU10F+cBeRbhM1ktxXO9ohG+dgYxi1dYkpEcxxFEj0QBEpPM05hAc5hhpDfFQWTfoA
owLrzKRNr5YeFij/WdU7dEzWDV4H1r1VjMu1JmegC5T/zIQ8RHYy7h5aqBl9VJhoF0Wlw6bRZ//I
2hefUqtFGz228TP2et2dNoq8jTLhiV21PqLOK2awknzYeJnbHrx2TLZW8ZnTj128NhPj0TaKBQRo
pnFlFgiIYCR1dpUQNGLwkE96t3z1U7MNrQ65htkV+sGohYrgDKM/0lq4nxQ4P1ytEl/UUtOHpO2n
IZ7aF68NXoEVVDR77IEG++9YOOhoWuNLrDvi1mJf2NZJtdx7RQ/lNI53ualld+mwlFko82TeJ02F
8M+sl8gY3HEzQEemCAFjbYO+utLdLljtWZpt3FTt2Q8SZ5eKMtjB2YyqDvcemybvCjxqj8zHhKFp
zQZagyX51PpagjIHCMCqHss5pW/oenmir5yR5MT1JbCqYf0G+g12Oa8DokBquwlZpskfFJvbupLZ
S1a7Lv4yk70xWjc+5P4iNs2S+lst77QdKkJgBZc45zqbuq1Z1Wuh2V7N+YDysu2fA13RqFjOsHoi
oYDTcUeMDCPLC/i+RPztvBgFga25T/jULnUotSaH6GxIvApR7kVdkQTbetDcq7zs08hYhNqrStP2
yALR5KnKQ042VTdT7shvskZe4NXTwyBiB5uPRd+lQ1Z9GsZE7bHzm7b4wzw2wWQy75fOc5khHm6T
ZNx2xVhcJVoQbHREJXY9n0pd6kdSk/TrdoAVnAoxHIwmITG98jPMOmR3Wmjyvo2ZRUAgZrdR0ngU
Z4M/Pdn2TL41IFHk4WNygu8zoLawvmQ0qxuEtsu27IllGo24BR0Wh7bKlyh3Mk5FA4PNsNey+joY
e7ktWgwozLGxb3xheUcjLb8ZXdY/93FjH9jR1SnG6hIes1Fs7cFJXsfZyUO3qVMoMVbxDFYzfIUX
Le5wG8k+m0pH87lGFVS+de7HuNtAGmwxOsIcRVOEOx6yGlhZ2JPcztLqeHflKlFNVf0D7XYG11t2
bCj7dGDimOkH3WzT68BNm8hOOHR1zI22Wjo0p3amml5tK3aeIfQNr6yMUqm1lOC9EQajv7d4piGH
gw9bD+lu0/W4phTO1smR1ha+ufqpztjSlO2uGos8srpA3k9FmRxkxl44VkW7lRClEAqw97j0MGR2
V+LKLaYJ62afnjnIinpn9A1KLLhmkKcT/G9sCnsMRfJCXc1oiG49V7ln4Pp2N7vWwjp1Ty1qynoT
WKO4wabBuKmpAA8aVd3RJ0UvmnschzpUMPclPVPIBcZN7/toXwhux2BlwvxB6xjM6hKsg7A9PO2X
SymyV4x43euyQdGCVv1a1RT4Slve7KbPSUUvrvysDkJzNM0fIsW8ggiy+W7xnHJngpZ+tvCrOZfo
50wEbgPqO90dnmJl1hfUIfMmderrXqkvjIdRoHf6p7pAbqANotwMqamFpsS0o9NRGZQGIh/b7Is7
qQTnNvNQuN7GV8ycLHC92B5OhjKJEx6beK+bWcrXPhXb1I6D59Ew822ZZ98KZ1wuTcfoKhL54kUe
eQ6hrXryCJa0elPUVrsegtvRMGV+O+JYtDFN9lxPp1gJgQuQ7jRVY3+xVaGHY1Vq29gwqyet6+Kz
37n+rojdOUpmA6FyHyNxmpL5Bvbgq5/IeTMsGfrzNvVei0ZimjfgJRWktv04wCwP68rFHxrsHLil
yq0wc0uP4yNfvngDb4sIXgKM7Sx5EkFwwSIGUNob8fzspv669Jf6Ce+ymgNFxBuFV9lphBYFoDMj
PipN9xH13H4WY3cM7BRFU6Dar/2Q9Fu9na5FiaRdq1nciFLlnZtUzje9bJ5NeyTqpvZklM1TGy3+
lJ2CCi+U3EMmQBwIys7J7YZLG4vuYS76MRoq+sdoLCegSzllxdmKZ1Ibk/THgqtbOKDB2Bqlq0fL
rKqTHjNiAwuT0663UuyRqmnZ5FV+EEaNk4LPSMPUMB5Khg6ULR+Kg+nYy4+JivSixZ6xHRfUG5nV
P1huAdK2AN5UmHVtOsMTbxahQJHVaB3VAV9ekPpOFXrMym9zmGKQO9kdP3nZNO4dW56GIm2u+2QE
Ni6nL0HRfk+znLSKloHC6BD7qS+Bvg/GsTpNSCKwopKu+s7gw8CgJBHqKQ/m9FOJP92b0/zIW49e
00H9ZJJNiw2DW0WeuVQvicC/2rTc4dSq0T6hMFG3izlzhIxu3W/xJekOcW74wJ194u71yiAKfO3l
ZZoIoDw3vk9GNq84WcpDhpbjgdMVQwJZx5s8KZIolpjshDiFi10per6kQluIeIGQQMEoCvkFb7QJ
bA0roglN6rYfMqTRjoEk1QteWyRzJ3Jc432BuOaZIaV3M9dTQAxJrl8cK0guoyhztIc4Iu/aDFUV
HXqbIvGlwzBCymik/zUqMPR7c1uoLXa08C0ce7bLyEhaPeEHNXLcdOYM3lbCxug2YlwQ9zjjI5Bx
vRMMLY9eUdym+CZvRUIJni4MdOy5YKpToFLVxVIcoY+St9v48nkhFhyBaNxgNU2DVxAJUybzzu3b
YgodYzAQWuepsR2y7B7MiuEwyp8eE+oowXxIUkZP7sZykSImjGR2XGa8jv0u3qOlH66nuNQjM13s
bVl5kQEpF5llceUN2VeFlja0bcS4zJ6yHRq3bbO4DRZKOvBEEwznEXO5Qznat+0oWlAaJHP0TvJJ
V7bAjGAykQ8NGd5sYzwhbJ6yqHLopIXuNj9GOA9f0R7md7mGT1JA9YXGSaZ79OLW1cAg8zOJDQXb
ApW2FZLql3+XSWLsV7F8ILFPG4PaxOo0cI4GVntHTzPOiXA+1Z2PpqhCl5M1w5MwwMVL21KHAN3Y
xmls8gQCv39R7uD6+zkmWlzaNvtvV9vOfkRx/ABsWmxKi7xUS5bD1QQ/+SQR6OzwaEu/gPUn+JO1
KchypyRTjrjbekHHlM3PsmtNNf6eTgvPCiq+08AqPVMZCBxPvODQ2Ym2Zt7Zp6padGrY3noCUgBi
9oV5blO3u3LU5N0GQcLsfgxYhcKnDh+AtHduxydLO4WuuZywV4gz93aa8e1bUhAdJ2mHtRZzzt2k
bIq2whq+YiWAI0ofTLYfTjzDB723Mi3U58R9yyD4IPPqsva2NjET91qGTD11wykeku6Kw5rhnR97
56Z38bBeNfOHwSyq42r6YYZeA77TOF38efFSccw99b+oO4/eyK0uDf+VwexpMIfFbIqsKJVClWJv
CLW6mzln/vp5KPv7LFEt1ViDWQxg2IaNrsubzz3nDeLWzDzpTiLHtIrGqLWIJPyGo7UdeSIDevxW
uoDNwyCvV5Jo9UvUYzA1FapOXWSpEd4jVFwepVItLrymJOaOw25EX52TLFtYo1DC0PUiaiVeiO6O
lw38domsvecMptdjwFcajkLd7bn2IY/qhT+pckwFKTcbu8tREMprrK3ks9hN85tQ8iKiiXTgLUgl
YVn4ensWwTUObS+sG4QKRowPcI+TpB9dAGst9Lrku5joSJT5eh9etYNPRh5dkUA/T2rUNBZmkYXn
yDIA/IqKxvQdow/kezVoi19VE5W1Dd8/PZNDk4sZEhfedJhIuldpFzRcvby4z8UGoPgeG2RBtqVO
0zdFIRo/hgAyxci5+MtD0tM8Iw7TN8hLca/2guS7dmNJrWhrUZme5ToCK05QCcWN4PnqnRUn9bOY
5jnZQtcLTc4w4DIdR9W3phJbZ0xaPrcJheDca4D+Rqqh3MVWVPxCZ0j8xiQbC0qqVrnsZEFdNH6Y
5w5gFQ8Srj4R3StFABEKztxcVTzpyN9H8sb1FfmYx2V1gTOtknAzBjgX4oKq7v0qAbbQIRZOvASH
S3H8ZmKIWF5/m44m2PkiS6BsqC/fpbitZld5KIYrAszisRp6zVpAHOPvec2Jh7QKPZEM61IBabjX
Gr8kPWL57mbojf42c+VYXHfJYO3CchwxaNSbqNgjOw0PF9hnUB1DKscbDykwb20kIGaCtvWrYxvm
kbRSk1BdJSH1fafNlPhIrdKLtjDa/cCuKcAqjkg1LEB/BzOFwbVUMhsyu95tQqV0qopqKxeCD34+
GSSIv6abnBldFR8LBGLWeZP02hI3cwakQkWRlxjIU4/wP0dSj1UaSiuwE0QWSQWKJ6J01Sxyj+yG
7RpjfCSl4T2QhucFbQm5umqkTvyWVUa1I38eoigUxndiHyJgaaE3QT00q9duOtTPVdfUF9LQDztd
C5vgzAL5c0FClp9HdwlO9QReMWuLdcqL3kUShYVpQ9UCk201+aOeEplYISxdA5rGyi3acGO6Ooie
1Bi875Lghedwiatq0comCdpSJ/Fkhz4PpGVE0rK1c2AIGTXGITsaCXV9O6iiIXHQW2E1eq4GZKUy
+ddScYPzhtT4HRmBAAvZIC85LOKqf8osrbgJu7R+hn4pG6ToFOFJQK7yQcuU4oaspsDjbsh0JzAj
xVhAduluS1Ep7yF+IqAnpeYdbwb9wlC8fqTUb+2zUic+KJC04ZJPBQqKFecVCBricVeeAHRx7jWr
0A8BDleabIu9QFxZc5BesA9qlPpIzkY21urA2RVp8CpHzl2KBw0K7N4aRQLxIY+jwEQkBzA4GSxW
VtmG6p1Jhj6FzK0wEUWI85xeijGTiRbWWRvA1FCGsnIPgO24d0kGJ5cBRAenaE1/b8VWfGXVqRuv
JJe86gIti/oZlZ+MBGiCrhFgtsHfgRXW7pQiYRFQCn2M5Vr/oSt+eO7nnkwacug4HsQaAHwtqIjK
xrzMKasPQThQYxDZPHE2QRbDfFQbR8OW8MZHBwJcjsUKFPKCSUgbKkerCn2Y0GlDTRkXCJKAxG0t
KdmQo+puBTSFNiJYt0uFgsHRC8BxxB0Ll2vB3fuGHh8HzShuIsv0q12gVcYPHjtd4mRtzd4Iatgo
BASjAF9BwPrKr0FWr4mj0UXKVFfO7JE84kM8ILKzNbJcrrbIrPoHrqIC1aMycsOtPjQhbsiGBxKF
/YHiIiWObz5WDY8R1asLcCj1etCyaIW2MKduNHgPVKcYTkOSh/Syq8yBoMP3cECiYhSuXjBMDVjk
X7BWM1RP3JbjXkf2AqWAcNrfdc5D58KcGD8IvkarCdeo8chOU3kpRR3nPY3wo9bQ3WOVSVq4s+Ty
WEPmphTlhvUqnE5mDAC8lTX2/bmouXDy0yw/pEHaUzmS6n5JUM8NFOn8bzLO4loOU4xpRbNkDKCA
XKE0lGnforiMkVEKfZ0kKnn1KUPFJPVJXK8zFIm4VZNEN+1BDvX40q/7dl3URbYVhTzbWkgY7OrR
Zy645HLdZoJJchtlpay0nr87+Fxwtndi4F7GGqI9TjAqnHOam3GIiIWg3PGkFNdxCLBH8wT/ULK+
L/FdcPcdTEWsObR2I3gSxTLMY0o7yUYGaZCDpD4z2qwaHCNNybSmgukKuwGri2GRZSw4udUU1W4H
2P6yTM3VSaOCYFskS7r2KdeAwGlGDG/Qug7sFCfUkIppDNOlboqbPpfYi5Mm22Wbt63DOOgbRPwR
jVSSsnC6MiupiFTaLqOeQMXeBGEqS7l2o7K611ElJB5xWaY9xVwoRMlQnje51+3DBNDUOaVQrqxa
h2+CnVCLY3sabqweonoT9hoIJY2l0lKhtXOTygfALu4L0R+6W1WsdeLGkktKMxWg7soQHwm0hHBB
2MPirUOLGqWfmzKCVwYyxTbRoXzGM765HIoWknzuA4rwqwpGV9hLV+SoLhssNxZmCotfBzGBCGUP
GybvhV3TdNWO1AS90XzFrWxS48KmR6wiWCRGyxnfcvxfNzyOWlLUfSWehRZzdzGiJj7YQkeObdn3
UiDsQR5kMW+WnEp7WIzan+D//wPG9f9ImvLm/4vopAbk899w7En98j9+ptA2h0l987/+c1vFT9V/
2FkWveZjT3/mTz42qH/jD7ifmijDgddUfSLNdT+r+r/+UwCf+YepUugGxqqqYMZBG//FyBbMP+Bj
g1oHiQxXG2cboJ4VEgs+f06W/sAIl1sO82hozTDJ/gkp+y2xAm60yHdAA9KAW4JNV2aYUUPrtUYv
XeWARQKoGKhTtupnxhotIxdolGggn971SHaMx1cDdRK3/tIwEF6uQWUizkgvxKpXtDBklFSt8kr1
AD0nczIDM+fR4OnyeSsTQPdvSCytSMC4J/YE1SVqsZO+52t6jJa2IXmkGjNfQdkLRvHTlQTfDoR+
F3U/PJUKK76Py8/bfAtbf9/mhNh/1bMMtBZBliheV75L9tgz1hKBwYrL6srMyxONvUXm/9kYji4T
5BegP/zCWWNC4ra1RWOoG4qOFTXqsojBjgTtYjwmYuefQF/PSMYvDWoylO+Jdo5FgzTrXdtUSunW
hnxdetFBdtWKlF2xJdu6BSt9U6qDsA3kZkeK3gWCxd11CiI8rcjZlKLYCtfBhOcMWn8a/tfDq+QD
5aFMvqYp5bwBpxlYGU4HHIYbVMoBp1I3ssUW3JPup/UxWrVyQ3ElT8P7IEi3wrauAA/9wzmXSRcC
RsedAks7pBLefpSH9IKEDZhxRbRG3FRh64v0xVQsNsaNibTXiWmfkd+ZBhrUTOywAfibOF/O5r1s
dZLEZIiuUrC09mAGxxIhbinJi1UeUmAUwKbfxCkyHH6BlBKi8AYKsDbFx3wrp1rpiEl29BrjlJXp
u/OE7zLgeloabg0TPv/tQIhyH3WJNRpXmQj6NNa2ZK+/AQbB9wwYNsLYJPnKMURyWypPOMT/dkwm
r0yciDkVTXW22cvYgyXd0rbhVdhHhL+soVVuJa9f8bX9vWE1xFcLrIO1Ul2in+ttecqvM0Ph+YDo
57nVI6X2z9eFBfNVUznqcPuefZIgc76iy8805WV0JZqomtVe8zNC0Y3UmXxiFc4Hn0zQZAM3nXXQ
Fhj+t4PfIdyjdpyCB9NqgMTJ2zIXVrgo3PS9/M0f69s+aB2yJ+6p1fiWhETPuN4gScCElGGA/Klw
/GpPdoGfw9IepYNqHQODjIzpOWqiLLydp120wnmBIltTL7TEiZHbCpFbVNrHz0d6xsT96xvQ7IGA
wrXK0nvbeZK7CooUsnQArGfuDQUozXdVRgjxQitt1sIvQ1/1wUYXbC+1KZr4W3dchOo/PZ5ehuLV
Z8yOp7gM8C7jEj94v3R1VT5LlE6nZycKbTsdUGlDdGbHT3rpGNIOyY4TozC/D+bNz5ZAnXmJKw40
D94ukKApbtrAGUktGJeU8bxbHqw+T47xNk6d4CGNr3Dj83+e+IjptHt9RM8/YnYINGGC4hl06UND
rUIrHluK8w0lwrZ/TsVrNBop8A8Az1X784ZnmhN/rQFFmi59RZ40Qd6ugVYsA28IYvmAZ12ECQ3F
IRAF6M736MAeXG9YaMqGq2GB0G1Igbfsvo3ZRaruhm7VxTcGuWZV4el89BsnyXeBugUV4ul7Wd58
/qUvcdW7IWK/YFzCa5BT6+2XxkjwllmkSIeoXPXWemwXl3rvoFOD9XNdL4zM6XPHjZbpsa3s4rn9
VW21dCmse+KyeIXMW9FcAB2SLSxNFp0jrrQ70O94dKC1pEq2hSDheGJpv2ghzL9ZheNOqIGYOkTc
t9+c+2TUBBS+MD1Yd9FmeCrlc68lr/qIF1qMwC1WQwAI+PhlES51yRmBWnW3vbCEw9Hv/ROn3Qur
8rPvmc12L2V+mgkN3zPYkzKvZxsXZouy53IMVrqBVhW19H3lbZUKlD3v7ltegBIVLLO59L4lHETx
dSKeaVTyEQXT0JK8D6gAgzwu0DFetiUai+o6D9Z66sQPkXkduxtEHsVDMp7YttOG+Kwns7PLEsEB
CqA1D8H4rbY2lrGKk7VrPjXDnaJcfb703kVwqBJNDCcMwCeK4zu7Z1XwNcviyXsAgqRfK6tkk63d
jbW3vhm74hQvcJqDNz2bNTbrGcrPquFDqz40UG0U/lrU5TLQLZ63SyPbUUa10h0O2mp01ra24tpA
+Sf7hKDbZMNOCS/b5qKWliJCzbil4U690K7F8xEhMtgFJuXhRQOk6RgcoymXvage1BUciwjIDEQq
IGMLpbuplM0I5jdcAh9PhnPFc/jDwTPmMb5wkNPdifGduvS+yxMhFw8PwpHZNiHaVAVQNNJhWJOY
FGF/gMd5Vh7gTFWI0WD9BQ8LCVP/vIjs8pTLu/bu8J1GnEuYf3AvEyC/3aUArVUrzBlxCysXZRHW
tjU60wmM7rvLpbMcwotUW2MWFa56bYPXZf8DzU9ckGpUBrN9V2C9g/ZEiGr6HTAewLkumMzkmkSK
yl6LoejckT9Rj/ImAIIXLcufRe7IyYOVHSi4SWDbcf8xb0bpDOVYctuZk56yLH9/Fr30kpAR4Ur8
eedU3SqvLGMEHnGI/XU1wb0dmWqInd2RKvNzvNn2hbeS+12KIucFyPsa0sKIe/Aq1B3k8upT977x
+2H/+4NmF69bt1JSkYo5mIMdFLYg34XqeRc5/iXWUm28L+rLNrhs9V0Tnkn6Lh0dVA/lIzBlJG5A
eUQhmrBAgfEIdNKUp4vTMynUcS5Rd/Uzu/le3RnPuTMc/GvtSQcPfGR1ueN2BXIO0k1mLsqDuXIx
NVood0BhPZAjv7haTG3R3SUXxADWpXUVopSfrDoEOAUEChc8kvKd8OPzHaC+C0KmyTFRJNNIbejk
Kd4uQVnUkUoROukgHK1L7Tn8YSm29j2Rz2p1K0orHZ8sjuvzcqeBl6bAuCgu6XvyRCBuPfjhInsS
JCe5qA/KMr9Lboqt9qu8YMmJEJgeGpNq0EJ4Dg54UZ2l40K4rs4RKT31mphu4Hfb2BIREEDrAbOP
Kdh+FdPKBpiHHhOlA4NbkohTbGwPEuCbDmq2OQZL0YZpM37WKBjjL7FOT+3kF3Ge+RdMj7xJYIo3
98uSe/UFHaSkyR9BPvg/8NeobkGwY7CNUrW6nlyleyAPK+CQHJoaVhkPpBjPqpv0wIQ2Wwh88ERi
GH/tvr4F12+OjiGsP59oaZrId1+ok74h+JeJCGaL3kqMMtdNxqhcieAbgUPecP9r1+D37eqqvrVO
3JMnG5wdbmWcAIecVhZIGLT79J/U/HLktUqnHBbjnko8Kr3wTf6X/ZythTRCmDOZ1oJ7Oz7X8qK7
aH6aN9J1+AT16C4+ET+/e8axfWBB/2tU9emoeTXvgp781Zp3hyS7oNjmk/wDZlM72icZ179fZK8a
mwlgeWOt+5CrWOYjFbYtYsMAzbKsIq4E0Z09+BSnejVeEE9l8SoQV6pA1nwVcAO7N42xyeQra9zk
7oVInl4r79R0P9FIwE002qVbHDOYuSdm4y07myh/Nj6z4wW8gYBeFkdtAQTBd4bbFMBH6VAiUAbu
dUCgaXhq4f3uUn89J7NLHeuQWPd82nSZB2kxDEvBWqXVkRhTcJfKLRYH6SHEr9FfaFewAr/SZQNd
T6AavJzmOl6CR42iGRP54P4Sn7xh5z5a0jL9np9JKuK3l0FyIrZ+SeO929l/N/giffdqDcpem1YW
yhQH3YKI5yA9rVmrZLhJ6btWLFq2e1CvU/kMnQDo4fpKzk4M+e8uEVJJ/+ryZNr0ehe0pVWpikGX
2xsIxzyLJtoIDg7Rzedj+y72nsIHFhWKdlNG8yWeetVT3yu7fnBd8YhqSuSXC1SAh2LVJngu+jKy
Jv84TzFrb96vCLvUEkPUYzQsY3PTJEsg1nHhgCEbRTumLp84cnEdA4vk8XzbXlfpArJcdGKGT3V7
tok6U9VcGEfi0ZR2pgneH0j9TvLAvNuJeUrX4f0pM+v0bPtoYTaC46A1jGPNwEYMG+96H/on/CwA
FSqC/ZfJ3sRQ0lx6/VZ8TCExe3tdoRrhRMhUuvC4VkPgwJ4qdRtjGa0jjQ/LZvX5anhJEr5Z+LMv
Vd8uOzwOWjMHZ3iMKZWjFpqf+8pybNfUObMLv9p60H299VDY1bhQynXKhuhRVtaG50K9UCGzu27A
CzhxlJxkQrnvzN1YXAAahV4zUHnuY87Rcx+0XwJGQYQXzMWFgxcQcb1AxX2A/wNoFYdaHqqFcUza
H5/38EUg5V0PdSBLk9csZZ9Z6kHDlAUOHj1s08tvudVhVQEudAueS1MelWiLrfAwXoEEhWV2oul3
QfI0uK+anscLsMxFH1PRo68uDWsdor7u2U3tWL5dsRVkW3ZPNfnuspg1OYsYcCXs/prP+DwTt6Ld
t7vWWon6DwPalLhXrCUKCp/3U/9dozKCRboC5EZEifjtIvIFqM5iOEhHsnB1sQUcAD3eV0jOUOeF
JzE9Woc7gZPTcuRgF0YrAywmmbgO+vCirbk1twisuxD2cvTuYRMDQlpiLKTiKXLoHq29CN9afRa+
DY8ea9Hjp2vHh3bJuwzr20OprFTQ64ltAavH/gIYMwHrFKhii+Kb51YO/UW9N4t17e2wmUEaIDNP
bCV92tTzhQb+mPqerKCnIs5Ouhh+GN49gngMEO1o4ObZUM5+AWIYYb5cgt8SQZlba1AE/vcGo9bA
YfuU9/0OsQfUCG6EQ5QtYpMB2BPgqf4S62SlWjXmJnj0bqJ9wr5E2n4ZmE4MS2U4wwOiNxc6urBo
SfS3YGgb9VcjwGexlczumtUY4v29wBzBs0cG897XScf/dFNUTiCT2nl4IlR5F8mx+F6PwOyQhQBq
odvKeq/k6zrnGbEOhI2+fSoScyEJ289X3YuC6GfjPTtkfcEchFRnvEmybMtng6me3FQK4sfM4ySz
gYILPydjFPh/6VomaN7xxuRd9Vx+g5TEReN+j05lgH63CKajBr0mUbFeIvpX16uoGfgzjKF0BJui
gFHzbN4ln3f8fbAyDbMmIg4oyTQ0z7ikRRRLSdlLR8MH/L0Q8BcGKPYj/u7JwHnsGqopiOkcfN3G
u/+8bXmawneD/qrt2X2h9ArEi4S2AxQ/74x7JFwwNc8X2n17j3M4/PUap2Ke449keypw4fcuOZUN
9lkoCYj/SKKRIGY2ELNsmwehqoOFIB1Bx6EzkV0nmi1WTunZp0pN719is6Zmt0hqjYOQlKN0rAYM
SCKSeexGB3yZKZ0jh4Qwj6CsBHE/NCeOlZMtzy6RKAHmCpScFVU4JLgKvDK6ZYdlAi8UbKBypzAx
RgG3dOoqmabys6meXSVJFAIH0mhY/9bclY+sMf1pgjghYHMnQPC1i8KJoQmcSnb99sZ+vb6nY+bV
HtKqJDRB50tHDQ6pBA/e8Yq1eEEACb3+Sf2JinmuMNPjieX0ol77vsdTuV1ERpXd+7ZhKzZqpe1E
iXoIIliOotjCAHNkrVm1M3zTUXZpfJjSD6kxLtTwOfCOA9J4u1J5LCRpkUhXXUQFhlospUAXXoFs
67AWlKC0FbmiwrL8fDP+Lqal/Pzvz50dtziGw+ik5aNLEkBF+WFloLkj3VF+hJX3eVvv0+jTBpiS
W5jJKwDEZquhjoW4y9VcOsK1KSA+dzCZJZVaAVADUJ4CVpOr3N+dTH0q0/p+NymvGp6tBsyuzRye
F70kbI8X3IGUjQpIFPLSxBQS3Di+iYDN7ymERPKqFmy9QRfJQabBGtF9WjYSRO+ljyJxtB36M5li
eL1Ww5Win+vGdauCE12F7RaXcK3Zjz0I1hMH9m+vxb97MJfLRPxKEqqkYFmpdk1mumR9kA0dwse6
34w+8U7kfD5b71OSL7MFZgTMriHj3vl2JSNQg9dPTUTmG1tl1BYl0E20IEQtddR4izJC5a0MLAJE
u1Q3Q5Wset6AkoLh0goOZpzeack+jvck3eTa0QLUO/ambLeCo8iLMt8W3d7g1WRk96X4GDT7ql2O
8QM6CWW6lWFEmigTQcNOoLLFxTINyZdjTadLB989BxZ/orPv9gEFAAUoik56XFdUY3Y2D4EWwJog
ELDyfUZopyJf0kD6k8x1cldamABdh/kluzVJzrwEYbEVPkm5ca0hkarjJ2OnuY0CifWztmzllzQs
fSRBZKchViMII3i4EIRlSaI95d12BrYeHZZVPCz7clUZ2+5BPhPhH1BmAwSD9+n15917qeK+2QCz
7s0uAEEbcamt6B6kZuSMsB6Fb5o9mbaws7ZttPIKO/WXfnlNFtmQGfglRmWqRkJqpZYrUmo5fUNy
R3PwWJ2Avd0v1JdKedkwTMo60+1QsithnaPzOCwTgOYbNT2W0Idju6s2NSIrpi36jnYxsbhCm6Ep
TdC1djKu9OgpQaxG3pNirwKnQeWExQYpA8pCscAYKWL4vvWQ8L7xfC3lVZwDP3dtdGtK7T63TuhT
vw+NprFC6VsVRQTKSSO/XfelFEggbTxCIxVU7wptysVYX6VejkyUbajrTEWM/cor8Msk9u53en0i
mfnutJp9wCwoLVu5q/WC+M+EtlDc5vWFocNfPOvcE1v8/S05a2keieWaAiaKYFt0lyjdk6N7kPRr
2dgW+aLJdrDnovIMGjdc3CrbfL4mpXdH2qzxWeQlJkrRu9OaLAbA5bYeOxaLod+Jwhrma9VuNR/E
9tJ1d0EJGfDCK9d6CaR8geJScip1Jr17Z8++ZnYAjKWaYpXsS8ckPauNjUl1olmqx+wHuL0C+EB1
KiabZvHdlny1zGZbEkSPWo4y3QfgmA4/inabQO/WlXsxOaQD3L3rJnlg1Ald3L7afj747x8+AE5k
EWAT4sQgZt8Bv+Cj9umoRsdEy1uCbzNdqHUSLGtrfHQNiKtjPKo8LptvXmFheT49vypNgTlq8BpK
8T5aD6V70ZVJCjV0+GXKsL0kSfhZ1pPR+jCslWR49r1VO3bGnhvrZqzK8kSw9S66pBMKj0UJsyUF
M/rZTp1K9YaCsOCxTCdQhV70S2iw4/rzsXoftvAcl3Qyp+A3KM+9/P9XsWRt9IoQeoYPK0p/7LNk
xCUPPTz8VykxRa60BKp8bnGqAU+jctpQVFfaU319fyy9fAXwUU2bhM3N2XXcl2DqPXfwj3pPKRMe
lGMiJGanDRx5tXQyTHk2SMR2S17omCvAeqtC+WgU0m3TBeOJ1TvthleL18RsBPwaVUlEpmUL05q3
Z2TR90Xtu6537GnEKXDi8PvKgJ3j/erKUjgR/MxUprmWOYYnJwxqZqIGWHTWXGSmGgTwjL63yjn+
TdJKUpD3KGr51kUdJ8ZWbVPLCgIPafJURLykFDETzipxfICWQyqlhRCuIs619OLkmQKo1zTapsD7
YpH0qmIjBGNLWhdtfV2LT0S987r79PFTSt5k7RD2ojn+dqyGIcMZAOTDQe4pfUBM7uxSwmXBQi3U
reO9JiCMiMVhjT4tKvWmh7W6V1JDQmmyWBh6djdkKPsGoryVc9NbK+aZ7g+CExrw0jR03qCVnJpf
+f0Ev8CsUPKgnsv7YBYxd4PbQFrzxGOvSxc+hsyIioQOXnjV2Ri6NyhvCNcylpNU3XtjE/t5ukwr
WVyHJibJYV6f9T3JQuCl57BDh22joCrnavsAXPdiwJPyyqWfdgPfxaGG1F74YtNdBALs1mxSN/l8
B89PO6ZAB4Bl6WCKdd3gr7dTUGPmagWaONEmrQK7T0bfEyABIRxoLJEhnpzGH1Bxb1YYL/nQ+wHS
oK8BCi4jZivTpt8JCOMjHyEf0qhycegiBeeN+iqgyJ2VdXFdy0jRhdKQrOoWr99MKF1H7nldf96V
OWYTqDRg0cmaesJwTGjmt10RO7zTrSS3DmFeZmdC0N3KhJqJblxoLCQ70/PKjoNmo43kSuE1dReJ
D6BFkcxoFyP70nRCuFPiEOFaGI7AneAlKVz3L5/5f8B9+X/nNsja+Zjdsh+eOGHK19SWCXH5J7UF
k6Y/JAMLNrYUcGturX8xWzAhRC8dDDb+Oxopv1fEFtn8A0SUZoHNhtE8Tf+/eS3WHyDSUNrG1Y7l
AOxB/ye0lreXKfBasJ8c5/OU8zimfanAlMP/Nc7OXWi152ptFqfqWdMR/feN8ffPz64t3m0eMhUR
fthylW3dsD8fFJVySddRsIEM7Bt2byKISKI9PRHJT7v6fZOiNTu7fDkz2rwyclS+iqKzYyjvD70f
FTqKc1kBo63QRu2qDgQvOnHQ/H4MgeW/3ZRYnmqZXozZBnlmV8WAWMrPoGuCWHq1mK7+/PY3Bn7T
XfG7Ls0OMPR+sOWLB6JB4PoN9wA6ZeuuNL372JP17gySt/pdy+TLKsZ0PhlC8yoXWgGlAQLsE1HX
FJf/7humK+NVGCTEYPRUtSk2utqjAd2Jqicuwy5ubpVUjU8EGB81MnsU+G2tofRjZBvFU9pj2pnS
rzAuTNXWPSE75WT20XRN//1VT3pkInVfx1ClCFKcHjulyeDzDnrxxeUwhf6vfn9SqOw19OmQvkkR
+On17lqDI3oCbvXREM1uAERI6rYuhWyDToN6Cy19REAvNQ11gWaxJK8/X3IfjdEsahE9yycCdLON
1LbZUpBqDJTRDjqxlj769dmpECJZIAVGmG+gwjfXbVvChk3wvD/F9ZoRXP517AC9fjsFEqpGkJ2y
fIMqcN9deoE2iNuw1knraDoqtXaRN7kIWy9rDxHGCcFWQmgx3xl1lRfnWlKpwbJza2Rj6sDShUUP
aXkqSqSStPx8gGfPi78/cXZoDEHWZRAd8407mgISKplY+ctI9dQEpeMwJClWR+NPKW9RXYXX6u94
z1kAQ7HFwPexSI32a5Nhzg4XTYX8a0aTNKLQUXxBNNs4CGljff+8ox/MNbfUm93QxCPO2l1YbLzM
Sw9IWqKKN5Socn9tt5mzI8MLckRQcL3YxFqMhrYrpcmtgZfl3dc+f3ZY1B2Op1jNYBEixuGt4Jfh
czcACP3ar8+OigYCOcq2UYH4/VCpSLRWEPND3zC+to3N2WERj6VhpZNxnSnWoruwJK+4lxGVrk8M
/geHkTk7JrhgR0AqXApDWaNi2BndSJF67MwKkJcn/Pp8lKal8purZ/72lbH1HWIDIzGvK/oL9Piq
n2gsS4A3WbrxRV81IEg+b2pa9L9pypgdHI011IZbi+lGNdDatTVJjeqjIfGcQXHIrSWnob942ddy
4XcnjoIPdogxOwmQki4kJXfzjRXrobUy6r4A7W954Ho/79QH4zdnuSll39U98oQbL8p5aS4GWcmE
JS54YF6TGF48egB6PZwwe/2oO9NXvLr+WpQsZbcvik1TkVdaunmlusux8dPbz3vz0e/PNnyfU85W
M5mINYLS6IR5lf1QY5Fj5Wu/P9vxyHnkKH0HOOdZCFBBR0ddQY/jE5M9yzj++9w3ZlseSQI5KcUw
21gwXddKV5sxiTIp6JeiEPnyoyCQ7Vr5ht8h85L4UbqPwZ0NAoJConHiyJ+G6nerfHYsIHPbqpLE
FAl5az24iSL/6MQRBbekNoXrrw3j7GjQBcHQi3IgDMfszbPDEcW9zjWME2fCtCF/14VZCJHGyEAa
SlJsTCwaKltFpdAivYNw8sLLApR4lSrgXeu6poQxRDREj4arK8+f9+2DDTV3O/IRVxwKlfBCnDQo
EVDGMQhzC78WLgMs9ARgFXWWHT5v7IP1Pqen5ILsuUYa84Sq8LQJIl2qF2KJGP6JM/yj35/d/3qB
xnDR18UGRy6qcwmgqLzGZe3zr//gQNVnp0Fi5X4zTNezr6spwsxW02KeAlh21xS53tkIvhm/2l4L
4y92Z3Y8DFpS6GrZsn1FUjyNUdyWjZSc+PGPJn52NiixG1ZFMcWVXZs10H68/ogcTuKvR2Hsz4Qs
NJzPx+2D9f0CFXt1isoIkmQB5Hz0LzFCv5VGUzzKWuJjmpmKwQO6neZtjZaBsSJd7CY2yEW0Fz9v
+6MVMTsekCyWMzJD+QbzDhUd/wawl9gqSXXi9z84fl7AgK/6ZuU1IqYiT5h88FCtIcI1uqWZy8il
jlWvaldf68bsiPBiJUdeXMo3SpuhB1dBJkY1MT/RiQ8GaZ4izXAiyq1pW/aK6x6xppCOQjMW2y99
+zzl7ep1gCgxb9QctPVOq7sjCct69bUfn+14H8uWQpBrfnwyeS4NVVzh1yZ98ddnO74tMjlpvZJh
rxTlzEC8DSxh/MWIWZttbx8fZCsRWJsBmrFPuAMNzaKV9FMVso9mdfrvr5YmGolVjDh5vgmTIbvM
NGFYFpZ8MhL76OeVtz+vj4KUo0TL1w/dLwWzepxoynD5tWmdbdshjWLLyFJeQmWSIWClg9nEtGP9
tV+f3echro7kTaxs04fBLm1HbyHl+u3Xfnu2U2u1qt0eQbiNb6jN0rOyESg1pnZf+nV1HtP3bezK
qDtvBKQlEDumYtbmZfz9a78+i95rTBbiQGRcUsHHMxLn1UWQJYXztV+fbVXDaoNSyQnd8ZZSrtFx
PvOIqk4wGz5YjXNKfap7LWKdDLuH8xOYkAaFGoxRxOYUAemjBmabVWi1uJJQqttIZokwfYOtEeH7
1w7gdw7XSm4afiVnm7osrtQyX2Ij+8VRn21TRHDU1tKxQrb0sYWjV7P6zxEJL7svLsnZVjW1Al3P
osw22Lspo5O7AmhiDcXP+68tm9lm1fpBk0pExTeYOAwcxFl1aAbRP5Fh/2haZ9tVMvqmzWIWJXra
FRAv6Heqo1cStacvfb4y27EDmquj4uN1IEcS8JA6LoZuoTaSpn/tqJwXsLXS8EZpOhISJVU2WVBL
5xq1y68dlS94xFeXiJ9WgR+71AMQI1NxEM5C5AW94ovfPrtfay2PylAjRcHiDFFZ1c6lVItPgNA/
mNq5ulme94bYYU6zkRH3W49hHT//N2dn0hw3DmzrX8QITiDAu2RViSV5nu3eIGx3NziBI0gC+PXv
lN+NGxJapYrA0l6wKBCJIfPk+aAOaW95Ul0WxWdubcnlZx+NzJCGVd7tGiMT8xiBO88Fbgffe3Av
iMo/WDCWzu2kyI0wuKwzz/2cE8dy2RJAJUbsK/XY0IPR4GWh35XB5xMe7LeaWK6NmRPMFgbNWyMw
ZjrQkLmNIgWJJqV+S4Xb1adQkQ5li8mEgKbAiA3rfa74LUb0tXd3QhnAPNie9lhER5bNpV6H+YGC
kOJ3FHSbMONgICj9Y6EwaR29zgD1fM8x+kPhtUz8EWM/mk0xVU2UmLwDbjGBpj0K7UnT/pZU689G
8szs+eOd8+jxcKzMlqQFmTQyu2RH/HP6HgCvA8nFFE7QZox6Wx/0AMHU20aK+UMfLR8D0lzs2AHP
6yNRAXaR1rY9GrgwZdARAtVyWIbhks1Z8uaf1m4VpAMzb94gS45E08p6tMvaHpKXolpbtDAv4GvU
gHSQrD6j+qDbL0AidV/ASER3xLQkbDyy1KKKQbL8DCQ6Ce7gQlqjTYvCzrvUokMPTaaVQSdLk7bk
N3iMSXK/UJX9u416YR+0NQJi9GwGBc/UoOSigb5dwxvfyGlC+L981x99zKNRBOk1sPsSdufJgEIP
qBXNuju4fQ5g9FraTaXoUwMpPqzdx9dwAoFYvmF8FsfBBoAlxDtsyS9Wpmk/39hdrlyt/4hfHr3R
CD5rG0vZ425l1WfVx/VbJKp+8h3WCr1NtqZoljZhaIyA7zSfR8D5/Oarcxwypqp7MMWHc9bIsORq
P8VAwtzYdC7L/3Oz1VlaSb/v3d7Ww9kuaoJdvojNEQd2eelX6u5hIbd/9vsrnEV1mUMGBkLbQ6Md
yy9RBEywzeGb7DlI8dMtQi+QQdh0lGcF3Mgx6Gl6DLs88btXx856BwkMAfI37c5VumnAq9WCQhRd
2fjDa3D+qF4fzS012HpLBaBIKfIxZZgydVCVurV9XlmtXQtQw7d9pyZuz003Zz+4CPN3UzTTG5K1
a0+nT0eep0Gt9qXtzkBVCvQzmLkkfZ757QWu/8wKCGc2RetybgXtASBbpvjvrTJJcOP5V/b6P6Xg
RyMfgEDSJbFdzqluoSPrxmlDCNcty1Fbld1Xv+/rRFlE6r1NwU0/t4Mkr4D9Mp9YV9sbT8+ej+E/
gu1Hf0PVpRrtGJU6A04I1OgWzXBj61p0TLRrg/asYWzm9cYqeO1rO3HWQ3e3rk0XlCFb29fAs/1d
57b1uyG4mlkbrc1SDZqX4IPpErqb+X6b0b3+8ke49qmdIG7JglpcH89n4PkgKMyhnCYnWK2hRUFK
DkbMyz9zrUTvGtqocaRdDkv/8wK8ynbfitXEZdjF7Q/gYarxFUmXBVSmbQTFvIvzFp0xSb2SB41+
q/7tCqvyW1LGZz8WGnKcnQPYDLmiNjOcia5gBQBvhuEbdvAgvbF5XHu+M61BgoKvRB6gL1F337YN
f8+QQYX/8jg++3A46zoZkgCnNHR3L9VZTFP6OZoGkNdyz4AM3UVrqBPcVCY8vGf6bFhSn6JYmRtT
4NqrXwL1UUCSBZ+Tzok4txbBeYDqWP3oYNsufcYdQ+N8V6ZW2BhNBp5TcxgCPhFOALult7obrr29
81UjgEXkpNK8BIon/b7rKC816OPfXv6sVxYrt4dYSyiE06DFcW3IApAKgNMqhgaYuOM+DNN2l0Qj
rJ9e/q1rf4mzWOVTtrUsCFk59XV21IDbnEWebHcvP/0yV545OrkayChBEVyNuzhrQNHqf+gGRtxD
NIz9XgaA06gT8ns7jK/DIPr68i9eGztnBVukaJspBxauDuDM0S+wSi6SsZ5SKOog1S0gZt7E6eXf
enbssHY4yZRNs6qrSIO2Gt6g+bbK97k7yCSEwYHfDzjxDdwnB1YHlM25h31GkVKF3kmpJ3nLT/Pa
X+DEOPQq8TyCc1xuGa+/78CGfgjnMPccn8s3ehTjE4mHRhsZQFQ14Ha2mejYsPhWvf/auzunZbvp
eo9TdHwHoVnfEbPnd4vMqefQO3HRyqnNQBrvzyQi/H7GWfyNUjc1atfe3cki5uiWICGXcQkQFUFX
qwKwEjbQU+ojZcTMdKIgmSCGxrItz7vdczQZUr7/wonHDgcNGZfX2sFyVwvIOgNfuAv3m5umPtMw
gqUer7nf33ARdT+ePT0wsCD10vYsU4D6AKFWr4GBjT8LYZd/veLLFeiNAJglGxalc7rX44OiWX8n
ZyV++j3dmf483mHQzrLmDFbVtt71nQZ8Hkd0tKP6/YCzx8l5JdOo8QPhQtevgP4OHzcbwVvT7/GX
yfsofJsaBEcZcF32II69BRodZOEemrrmzu/5TgAPMTcrDN+as4WEBdhv09tXgFn22Y33vwzDfzYf
TE8nhDdtxyzreH2Znj1QPWnYHQOAeQ0gGll24yNf+xEnkuksKEDCHN8AFsCohacrILhxNxFQ3QVS
Mke/sXICGsrRJYzB9DonKzArwz7Bn2iJvCqQLHe1eW2WdmLQc3PumQFehnA5fuqaKfvu9fKuDC/e
wInZezxez/HPqUJCQ0ypT6UNr+7sYJ3YFZoVAVfdl2p8n1y+BJD2tyLsytd1u9d3bVO0VyJBKKqJ
Ag3em1UferDQPudNNHllr/A3OHHciNRO4whqeRZWqoNjPROwpgkS5lV1ww84kRzonVYNYdUZgMPl
NK1QeW469jnJ4+FOGI+0YsxA9X+OhFFlMsGaVFO0a/nNHSeIx3bbIQJK6vO6ZRAhZ1FEXvVVgySx
3/Pd+EVbZDcHpELzRfDZyDx4Hc3M+uTEMDRO1GoIgnW0i/ocD1EAmD2uOygfJp9ffvXnBY8MhjtP
F2iB/kaRdaI6UzQ/dicxMpjz0hY32G0a4QtQV2v6C+R2WX8G7iv4aWQUThd6FHLU55ff4TKDnllj
XQmdatG9t2U44Nt2nX6SXbVve9HQL35Pd4I7SuaNtKj+X1iz8T1dpuWYGrQ0+T3d2Z8z4Kw0QYbj
PDcif5XsaL3OTXtT8HxtaJyoHrogCWmHTx6kTf6KAF13VBsffMqJ+PZOSGs+AeYxDuIc5fxfspit
QM6kOvmNjBvSqGqkqsLVf1qRSg85rv4aGNIb434ZgOfmjBPScjWqRmcpB5PyQufOAN9+CzIMjF1B
iluSG79ybfidwJ7hlgMtyoKZuXca9uMXDDAsDbvlxsZ/7flObKPrMGsSYYOSCvAYVxYd0nm/5fV6
5eGuBA7NMsgb9WtQ2mpBo51Ei3BjuF9UuQq4acNS2jA8HI2DwIEMY/tqMCnxmzuuD/MMCt4WNUFe
VvVUv060De+nAH4/XjOTODErUXWzw8jyclUyu6PEZHdczfLo9/TLjH104q0lutQTBWu2RA3/sqEb
DiyLPDON5PKtHz08bja0ogTwcon7vHo9yB1k5qGvy5df/UpQuUCMZELr+8ot8l0jRUNVCh6qAjoT
BMSRm2H3HCAndFFksztaD3Cjh3/Eedt2cRoAlfU7y7kN/WuDJtK8GfKSNk1z4grUgF3ehCJcGyEn
YCOmlVWcY9mZp7w/kK1R+gARJRxTqz7avbL/LHc1ccLG8VahJajMtp6CyFiVGsVuv0Utde7EdNXY
zqf6smW1bRGpvTtRDoj8y3Poyqrzx7jq0Qyt+2abghG1hTmL9u8zIPJwwErUe7+nO6FLLfox6ibh
5T7uALNs47fFqMjz1Z3IHUai+9ni4TqAU3Iq+de0CX75vbgTuHwdIELJO3EeLZwlkkRUr4MBCgnP
b+pstrkZlKXggZdp2P8OzXTfjajm+716/HTNUcDeZkld52W+N+3rZe6Di3F1BG2y3/OdTXZKxAbZ
vgnKqdXkK6/T/GfXtrcu8NfmoxOxfZruua4yIIkg13/dIVN2rlY4z3q9uyuFk8zsRmtsg3DgmAFX
SuH6puPlRsn3MqufOeS4Ori4j9M9Atm4TLRMjgbKECzK0ULuxlbux65qM787hiuJi9uqh+Rivmwr
aLblMOfebV3f+Y2RE7O1xnDHHOt9N8a6VC39KNebt9JrQ+TELDxXmqCBcBuTJ1Q/GBzx2lO8mUQd
0hE9Gq/JpMG49/tDnBhuuhHmkWvN4W4eiQNgWNuRQv/i+Q2cEM7yzaRogsBfQmegS3GC6H9PEeN+
Z/3EiWIiYV1iKOQ7fZOE90C317+RlBB+VzhXBmd6rG+wqML6Q7KPzRwOB77B6tlv3J0QhkdW2OYS
payY1dOpXqP62JHV+E1PVwWX1H3WNWkVlJsyybEBh+eYdCrxqa7CBMvZbIcdVPYNyjLkP5PpHc82
DiDXIPzS264GTlI7j2xC8chGgsM3c+87cMFtBJNONMrSxm9qupIsgYb7inLMnWiDoXlSif1ew734
xsy8XMSfWeX++AM9OjFM+zTkFm27Za1qK3FJlLF6pUQrlmMjqwsCZemC8NDLtm1ujNuVTSF2Ilnl
AVEwUg/KKt7U+zzf9jO0XvvHl+frtT/IieRE1YlN0dpdBjVr/h2sIZ/HJYs+hDjMhaBtdOPXsOv0
95d/7Y9E57nxcyJ7YhwLrMXeD0RpBlZ9lQwcEJmt5+/HcJLvo0wiGQX8BIleV/CGqgq12zi/Y0Ni
v3Va5vVBSNvlJ9P24fZRrHWqjl1W1eEROops99vmXaXhvBik+EQalFKJ9K9ZtVBIhrA5+vryMFz7
pM4ikUeDiKIBfKg8FPCmVF1+hr22V7ssy13hWDp2OJCnE8fLb//mafPPPrX/a8v0W/+P+Gd4//+/
1GP/mCtv7srGEtZsEq4RuOyGWp7DfRb3seg8E1SRk/6aZMgWARluGWzbu6wLPvAaLAqvMXdFYwt8
j3ZDAbDv9ui36LIvhE//+j3a2df3WjGZsBYnEr5CI7l15l5Po2fR/Y+d36MlB+2htVYDXpxFy+86
bj432XzjzHbtazrBb9oZtUC02Jfg19cPSRvux7hPQr/b7R8Z76MXHzbKMh722GfrIf2W0CB/jwRM
duP+f+3dnZM4V0btA+zmyl4osMEiDZjbbL36GhFDToRqo2bQSJa8HLP5HzUuf5lN+A2LKwXDgtct
/QgBSoRL1rc+6rNzLFbP7c9VSLGq4jjdj0EZKVZ/qSu+fJtqTv1OCK5EquELillxjlMly9Qb5OtA
jsi65OQVRxfvsscJo5yKHtJjzspw7sknq+bhHQxAbvGcrkwYVyAFO/F+7wNM9lkNYLUGedW9UWPY
e5aFwsvvPpruMojXVm5YBUSWmXLWo36bdelwY2z+yIqf2TldjVS9oSK6iw66K63kbwotQvfGrkPy
VxWYZSwbYd7H4XiCDkL+5Fu+3WWdrftTXHETHHQOS4ESXT6/a/gCzacsXVsYGmGHBdcn6eVB4n/U
0dqZfK6XhaU33vramDvbfdNpso5astIkBHndIciBk8oW3fsd5V25ldbBKtuaYqur0/UOtWhSLMN+
C9d07e2dRaBLJtHsdmOl2GucO3Lxlq9AdvpMdkhWnk6Xll3ufCbiJTUo8w0jJE6S2NHrogAtgPP0
LbKcNcgkKJOu6Gfh/BTWxMuWjKHO9/Tpm6JNFEnCS+QTxrcZ4MSfqsSaj34j4y4DTdRTPsLwXEUG
EDCR0WJZAj8RBriJT9+dMpHUUmP5hT8v+xnWQt3FY8U/+b27swisMLoPMrBhS3hTfeXxtKNTx3RH
v4c72/W4pW0oI5wEmhA0zmnNPu089VPG/ccCecmCAQwbnOwCtAXAjn8Z32i7ki9+r+7s1slWgWzd
4GSXw7OxlOguKkCtv6W7u3y7/66NzFV/absFJB1XaCD5pr4l8LT7Gds1eDXNweTVMMEw6Z/Om6Ae
bLbsOSt1N3f3I+mX1wMhXhYQeLobr5KbfugJK+sVrtdR94NKryZPPNkJ1j2NyLirEQdfm9FXolPd
PR/b0Ou6DVfcp8PC0FgwZUB0lqPcgzurY4GEaxImXj08eHsnXPeGJIoGEsc8dLwdgzB8jXaJW3LT
K4IC0F6fvv3aQWOURS3O1uHcnfKdAU5tieZgykY228suCdL1MAdVu97Dy7zrTwQMlB0WoyPu+l6h
wZyohuUK7sTzzso9yMMTijZgAWBT9ny6swMHazZHPLCsRPZl/gkKhz2HdjNeFwjmmrYBvaTrC/ej
TIPuPssBGZ+y3a/0yVyvNrMFsUxb5PKHChD5kcef125t/LZfVwEWVNmWx0BBlqnMp9NK0UisM5BU
vb6pKwCzQ2ajmS84409Co7gqY5ip11/9Hu4ENPof0CYfK1puu1zag5E1TJj5IJfZb864IjCxb0Zu
6crKQQFRAZ2Z/FjJVn32e30noscAbaQ2nlhJ2FydIXGpytUks9cNBV6lTyMamTgtWop6+V4NIOnU
W3faF33LtOnylGc2Glf6Zfm8rHmG70rmuS2zZUQTD9ohbyQXrz3didWlh/cvnHgx7pS913kyHnqQ
DE9+w+7swBJiGWBvJlpOfGm+Qd6dfNjXcfQ6iDNX+DUnsCYYmyyDvtvWHygbAMlNBuV112eu7isO
13Afwwq7I8uXASYaevuRyRrnZq+xcUVd4ZLgcpUmWcl2vYpTjTuoAItoEB/9nu9EbMIrcM4FMnI9
W8mPLo3mz6O24oPf050tWAk1pSqucU3BrvQJ7HT2vtpG6xeumROuQA7kNUimrOTxMBXNviyF2Ea/
PAs8LJ6Ga8ZtSiJd0XKAD/UplyZ4LUc+v/cbGWdrnXietE2V0vKiqD9OIkiONmgjvzmfOeG69Vh+
l8v+BPgNfPPh7ASOnPGckk64Anyiu0bjZrtLtYIcAOeoezkvwy0ixpW1xuWcb2JtbTheNtdm/GrG
6Ucuk18vj/plZjyzSLparpZr2cFwmJdqrodvcBm2TZm3YReV+Vx5nmpdTddi+w78AeSK9hbnMTVK
AQgefC5f/hOujI6r6UJmboZQMqOlCJMWV628D5ei2hq++R0/XFkXDThoFgNuE5OOQPSuZLnkvlc5
19gs1Um/r4ayUqUMNDd4b4PlPI0s9XKpx5ncidq1nVmnZoZjH93gtz+G9FDlq/QcfCdq2wTyECaw
4oxwMT2srP0e78EtW/hrXzZ+uuAsydqMk8Zp2+zRDPt7KPZgoeqV2mWunmtqFVwBFBJGygaykH2Q
HYWdbzYRXy6DzwWWk4+CdWvWSb7nZd3mlTgvTSfVwxJn+l3AxpY/sAjcBbj7T1+F2SyokWYBH5MH
Mvyej6g2RWuiFChgU/Rd7HAtP/OUjfcN9HO/NR9yAkF7p3+/HEFXFgFXpSH3JrB1N2Pb2LvtC9kC
EJC7esrnIrI6+P7yj1z5mK70bJJrskmrWdkPaBE8opRhqoOYOU/8wtSVn5ERLxvvOKvqflu+xIb0
P1O1+am9mSs/YzNSo0LECKOpejsRvaCDxv70GxrnULAYEwDg0rMyXom9I7Sm3xYY9Pjd+1LnUMAi
7NYhtCxlhRY+mDL2pqWFykeoTPxe31lhkAWJuxGmKaWFD8YPkmbkO+uT7Yvf050VpmtgLg4vOVz7
ta1/bY1s7xfO/ARK7MJZeVwI4PBLgQC+Qq6Lt0IVooEkuAAYgDC/BTJ1zgYmprPOB+xOgUTbfp0A
u9zL+tYycy2onFVGTDRv+Qo959CqQ4v69AgnDK9xdxVoOQwPVhr2pOTTKO/oPD2A3ZD5TRlXgJZU
vRYbD0iJFuUdBYdo+rwQO92YMpc03zNrb+LEU7dYmlTVTst47Mn9DvTMP7GaF8DNyXDXo09jsDtI
vRGHR470zFW7Fmroi4ent51IyYLdPuQyZbrY9b77layY66Fm2jSzc9IQ5MJbnD5YaMiPFTjv8OT3
vZ04g3M7lBkMgxYiv3JIkgn4qGD0q14zVyU2pVOq44vUCoi2rKj24fcc6VtmU1eiwBWJdSbG7jng
4WkKF/dCr61OCznR1C+JkzhRZtcZoAyNroGGsvEdDANtQcZ4/8tr4F2dGEMZNd2QrC2XIXkDv3x7
jKqluvN7+OV48rjQaXEb3BualYMxUQl/xa5U8BbzfLpzV85M3Y0zS7MSXthjIdLkb97mt/y6rnxV
VxxWq2QaEgVS9CqBApadgNYt2fxum642bNRDahTMcEpi1rc8CcdiGatbiqQ/GphnFiBXBtZPOHFX
M8/KbUy74Yyip3pQGYAcRWzH6SP8nJQqSJWOY1HHbcALltXzerxUQFIYfY8gAOZNO4wFpdq+Aaih
Dwo7BvydZH24F+3Gmsovj/UHwvhognTIGMhgskhQZpCtNQ0MYXEf9GuQZLGzvRLo/6H9qrJy2uc7
bHtf23TxfHFnY0Vfar5Zgszqbnlc5tW0lrInt9KqDoTyf/3rGKCXTwMnC/vJpBZnsg0M0vXETCvF
D5i4LeLAYBw6FWsdRO/rsJ0EOqqJqB62usftdrnAxgpFxBqegBbU2TGAnlofNzrtn+JYherU7hPZ
CwYkx36ardG/QNqkxyDO3usVx74i6gP5k/YynL1UidQtX0cBRXqehlm551U1HWQEs8KiT+b0n5cX
mcu++t/pTt0CdrBNfTXuSChamCcGRRVXjB5Sa/O/Mzqknw1qGl4rMXWL2enawJOxmkm5tX1zl1Xr
/FeuotmvgEXzyx/4KBhgpkhx2omRWwyy9Z7AZh95Os9GdnBlnz69Z+NiJJinJd0xUQ+tioa3bA1x
+3z5M1xZMF0tIYCW0J/WDIeqgQpQLnVVDDHxzLu6asJ6wATKm5SUw7z+jhDUBVJSfn1JzBUTtpec
LsCapMwEFwUIo5/yiN243V4bFuejgniZhPmMDMvGyPKqh7E+QjJkfrdO138OueI4ovOcwU+tUu9i
FZB/NSgyP/w+6eVvejQhSb001ALUWnZbGv/aW7z3UUAodqtF5toy51rPoQ11lcg/ZCg40+510u7b
j7aL5/bUV7zKiwhy2s+QgLO3UncmfYUkRq++SdLDeFWj9/1TZ+P+bZOxcT4id7G/l7OowqM1rbZF
JQwLDqg5LijUXkivQE4Se9j4NjTH5OJZf1QzbINuTP8rBWKaO4MFdXGdgXpFsMw1FGLkTNh/qyFO
0wJaHUPvhRUdf1PBLOwrKkP2NWQwA/rU6kj6aWJxs376udDdJeqUo1U7DgPyZxorrIWeM83Z8LTg
FiKxmJZtMge2iDq5Roeoqv34H6gPO1vekGw5FL2orCwqBfAeFjGnhs30zmsqu1LKvN0EGB8hKS2D
hZ+E/fADIJaNZ2Xe1VIa2ADi0HXJcoSN+L2PM1KcqH+Efi4VzFVTUrHOats1wREppeAio44ey2ry
HBxnjRqhLa9NprKSVzj0gk0p+h/VyFu/ErcrpzR0RfF5URh7Kab7pCLqQDPVex0vmCumHIHdCbVa
sHh3BkVFlMwehsmzeZK5WkoQyjochViKm6OCvAN+ogUIL+L48qy87L3/Pbqw0IlYtoBbonpMm3QJ
5/Sgqx6OyTE6n8VDS9bs35d/5coW9B/po1F2WnbUc9d42j7prarAj06j6la9+ErCI3QiFy6RxHYt
tol5pj/nQXdwDg2H0BwsOgcPhlfkHxoOw6+WIIOJtnEcz3z+MJonTxe8jjUJzpKGlGOz/Gp4/nOW
fiaMkOE5n2YNoo6xcSclVLD8HUybezRHL6FXxKFj4+mb52kqcWbFccauUfWapSI6rxVpvZIp8OV8
+vRqkXrr+ygp2Zpvb/eqmT/ljDdfXx715yctBBJPn56kWWN6UScQlYydOVRVPegj+kbUjwlG3tor
AQjq+NNfgRnVWuWDwN+Ag2XBp/pTakfiN3FcoVuXCmIbsSUlbwZ+Ek1tztGY+u01aF14+uq84zpa
oz4tedZEd3ILBzRUhn6LNSRTT58+wqF6CLouLdW2yKnQNpjPW9R6lpOpK3TLkC1WgcDzxzyY3xgS
Qg0O0tyNY9LzaxF1JWxwE1qiSjRpGcxbBkFS+s9yYZC+PDOvPdyJWbw5nGVmbDR7bZtXUVuDRj8P
2Y2S3SWt9N/FmroKtm3QOuo3pKTDZZD2MA/tkh3gY2TgDRazMb1b4nX+Xm2x+vXyn3MlkUNdWRvn
oKDZiCWQ7EfIAtRmIUth0AHy7yU19WYdmGwv9xXVrXeR5tnYwAcTCcJjwsNkKSxyTNFpIX28FbYf
2uHjyib5quVN2BU4LdL9Ad10KIe//LpX1gVXJ1c1lb3QDpNy7yOliwyymy8hJAm/xkl4uYUDVOys
CktHbS7DHasC6OTHKVrSQ9D3+sZ2fGX+uIZpcZMGgyU2Ke0eb+c5WeUHgvZMvzXf1cp1OyRoqgrj
El4n0xE+8+qhn+ba6xhEXaO0fUzEPA0pnr51tki6uH6TBJ5Ce+pq5ZIVyqGM9kkJL5XkPmnz+AOz
+a1+m8vC+ExkuVq5rUG9ZIa3dtmPuUTupm/Hb72du7ZAa8w6HNMwW7zYVphBzhqxwDllWWUSlZMd
MPWBApe/2JYYzynkbOyZULzRnMYlq+ArdkorAhLdqLrllg35tTnq7O2tHLDuX2bRnufNGVABfqwg
rfB7fVc+J9dwomJJQtQLGTtUaUaP+Bh+SlrqiueCeu6RzwQufq+oOhkekmMnJ78KPM2cckC3aLFk
KMKXBNv7ASUwWHLK1KuMTV2iaBd0dLFA1pbJ0PY/GuD6CsqT4cvLS+eVj+oq5wyr2lQOYVRmc7N9
Qda+edNqeYsM9fz5nLrKua1nyIcMS1SKcYJeXU9L/4WKlP8Fd4wpKNQS8LUIFhF+Dqtp20oBZ1Mv
jS11gaJ1EhPTbHsEueSOagccQA8oGqt7v2FzYnknqUz3RkVlqoamnDpyh7Y3z3OWyws1SjDW6TEq
23ndP6d1Q+62mKiT36s7YTwPNM6pxKt3gtZ/h0NkJLq7YdLg9XhXWGdJ2msQQLAbIOX/VTXLivbU
OP7p93RnF65Wto04gYQlaMjdnUTOAEXD1stAnlFXUZdge4+wdoTlUkOMWQDju4AraYnnCuoK6jrD
4GgVrWG5dxE/Ul3tcFnJ/SQd1FXUUTKLBeqlqIQMoP41VhlB3cY30URdPR0wVmTYBh7BWk9PDzuY
SeUSNaFXpoa6TmmUNLiF9js+bDDSL/OcdL9tW2/VjVl5ZZ8nTrzSoBNjLbHM1RKmlUUY5J0utgDK
pmJuluYHMrSZ9gswV2BXpUsg4BiFncwk5h5+GOatmLZbmqnLTH/mxEKc8LV1E4EfFYQlzud6f53E
DX2X2dTAVj8hmzjwlfbTKUQTSnyc/pxVvSLPlbG1m2y3se/DsgYq722YWPFardXsd0J1NWyW0o2F
Atbr8FIT74YF5IHOmN1vcrkatrWWAm5hNYzd6TqfJlL9AnjP3phaV3ZQlypKpgmezxZxwdNt+70Y
Kz8T1d1iNVx7+uXK86gQMvUsWWIp4nKWaVgAGDgc8qy/JaMCPuwyb56ZT39ocI9+IEBhXcK9NS4r
8DhnqAG2wZACvk9NtxZQWe3TSQvwWO5Dk8K9luh20xeNSdAdjY0z+2mFHzOktTAc+5t1NlFFnRok
H8iOzNbBzL3cTnzqM16ARFtD5UdsVr+2+bDWBTT1lBxzNfHwsFB0Oh2QrVvzQzYxugIcN9XNgak2
Ngehm3Avl6YZ1KEZlsGUJNmS9ZyLOCendScrKwgAeStsiNd+uDOJhFjFGBvOD2hJ3eZXc7eM66Ft
UM15PwuAuM+kRkbgVK0W7LM2zkhW1EETx69WW8HNthKbrVCxnNr1fQ2wyLcQpzz117gCTI0Hk606
xOse6INsbNj+TrbU6sMit3orJPwF6495vYR1EZooS8sW19+92CF2+QE1K3ycMjV1ScHDVpkHaiwm
KHB1aE/5xPsITmStsvV0JjQI+atkDGx8kCji2DcEPLXmaEJr+M++Hy+qCSzxOi50CxAAqEnt3P6E
J3z7Dz4c46c8iefoVxRzxd8mrMuwp5FGt8UUqCAqZBimuJ/zZeoeVoVM4EHDyDk8w34/me4jWIYO
eMVwZoeIKtnjmJNFPwFjTM0hAOWQHhoRRB9jEqT5ewn01D2AkDM5G5iiC+ADE82/2jgNtzdzHDco
yiIbWJOHJFhWfqgHEaZH4Ib6v+txb/qTCMYmh8dYHam3Swv57yE0+daeFM4S78Tegv0VKZuYs7WW
bUW7c65OcCub7Z0SU/w9aqtsehB7Cqu1eJnkWz3y6ivesIaeS8A29MeYavO1rtRPgkPpzzaA/9Fx
Gg0iajTx/LkfVvNRqi79uptFNafYpBCrrEkjh2LsmgBWzhFc4opOZvFxpVnwAZ7h2blTuE0gyZFP
82FSsfkYQ0sSn3mtkDFZSLaTc1f1fXyMZoKsEBzJ6qWoK1OjjmyGbDxn0Vy9AQy66z+nsGvOT/lU
qW/QSsr6aEzWqO9NMvL6Ltlpb+4mFrH4Y8PlFt/pseHNXYs6JibtEu79RxYLEt0nIFtp0BO7eTlq
tCxCV08CXR9T9E4HhVz00pxylszmPMxKd/dJRjAlMXdFDR9qFfH8wLC+o5QetGYsuooiSzk1C0hT
WuXN/+Psy3rjhrlkfxEBURS1vGrpzXZ7jR37RUicRBQpUhIlipJ+/VTP08WHOxhgXgIkQOxuLTzn
VNWpGos2GmgEIUjnw5Jg8r+K3U3pizejvIzYSlZ/NruEyaFPdCDvIoHAEbSDYgLxZeN/EkDi73CM
+SMdmF6rZMfdPaVOu4cm2mLcz32VY2W3aFielz0K3SfnuDSFspDwIhrRuu3ebCH5dInaYQgBZ/n4
EYnOrc57WFr1ufZDH+DTw9niKmYkZpbc4z0/ZKkz/qGzcxaUuJl1WtFJJH/q3nTucwuBVJdQuqXJ
gWZ2uE8yBywSygjyCwsQNC5Es3ZAtdp2yMpwoJmqAiKWe6Q9gfolGv7/d7q3Knu85flqm9uB3cIz
mxHbE1tkp1eOSyjKKA06UkwNVKZ3m9u3rljidYXNFCXst7N4xbGjM95Ok57Gorq5OY4HL3Dln+u9
9dGJIRJ3uouj4V0oUul22X4FzYj7YmAM6su0QXKAzGPe31w3e5+EaRU5EiF+0ayxvsCAuVG4ZSk2
ghzsNdb71FEK9qcOl/1hRB7273RN3XzXQla+fEgXGvcgdSvXc0co99OtOiQtzaPeWMDAqYCgNNjr
ThdrMi+6iOc6/kg5QMuKBNr+CWrlS0eAfOD+36Qxc2W6OivXdp6PSTggt32GP3289183CUEuHRsL
YdU/EUAhmCNmAar/lP+s4bF3YCt2Pg32scp2WTBCpkNWBNq1xaYWm2Ma48+AKUhpPGTNaxa739vM
DfxO/IdFfFmYJ3iZr56mYwEHKlM2YGWLTni0gynhFR4Z0eBSRAJjtk6aOynI4gtnY/KIlFLIo6d0
x2X1Pba+8ymIBJyDICHIIWF3J0t90SAQFyXANlViHSuR2/YDFUxcVtuHRQBXxSZvmuxhX83c5Ii8
oCUHW7vAZY68eid+hRGtfyFNKHyOuxgJ6wsZ8j5AuRE+xIkeiLaI9LS9jNM8fSK0yd0NMgx+doOY
Plky1IVt270IoqR/sVbjC3YkOzG6/jRr8uKQOprrxOoiikVcwgkmzPFQhpcO2ijI8NcEJsJS/oB5
Q/JIl/6L6BaQ7aaR4CC9f1k1FgDijEylqOHFMg41yKk5O6kFUCjvIDlgrH7uZffMOrUWaRPNR9LP
72O7f3EbhNWKLcCjgb9kTtQ8XWJJ8IQPuv1L5prnyjTPMo5+2Tl+RBDVXZbF88Gu5nHf12zO9yVo
v2GGE+4Vdyr7IbOoAUoEH5l9WSqux/TUTQhalgP4GjaOXbH7Xf/Fmx3TYlf2u+93eKQFqb6gObFV
J+x9sKUoVoip+IwQGPtVu+HMwvWx03YtaBdE19h3xzHanxVL2BmFIrhPYrEfFh7aPHCpf3Hrtnxa
pbZckjkt8I65h5rhOgl0H7lpVX3oY0wygXBJgWZDfNR6214MaO5LQvD4tvCILse67/KggeP3stjt
OA/h197EuGhe5Dzrprxn+rD1cAJiMFc8soFtV0oyhtWmempyyPHmoglp+AVLJfdbOPYbnlmsgFhl
OgZD8gGtozxNlMBoBcH0J4H01Jwl0X6Kt2FQeRLBNRovGi7PHH6KNkPgCCIX8NBN7WNSyy3JYeDS
fKoGBW2OpzkXg7FZhWekSpvelkKL8DoHQv6Kxml82GMSlosODlHSjNcoRDM5z92Fo1EraKyGKohl
gFgujRYpXKKPCST3yRqx5t2oz5iM+X3t/bUV5E2JMDrh5alow5Nq83Ob65ru+cqDsFCjuNi5fqsb
tRQMMe2FouuUd8goBEsh24sPApzcjv2MjPvFYGFTDJAddrmn61iBM5h/YZdTl31K2iZ3vp1OicJJ
S7Y0uMJsLHlkVEQoFLv/2KF0LxfRT8jGYVk+t40din1zXhZbGE5/W+gu2jJwU98WvktEiaAJk8+w
AsTZYvhXE61pc1zBmHVQ5jQsOnJH5rGwlHSn0KZLsYl6zRnlPF/RFhThvnxhlpwjaIxoGuc9ltE7
SF/C1CK1Zb3jcopMqZUze5EtiSxCiyORrrS5OOQxrVesC7c5RIlxGSAktHQ3/SYsyUIsC7JLW1Nx
9H1tC2HaL3guqRyeJw1sDBNaroljbyO8y4p2Q8QQfkmY7KeB1aGDrX4UHTKrxjuu3XXZsh/t3l1H
rS8OaUenOGtn+Y5d0+we/WDUPxv4Y6DIpX7+iQhmvxXByrTD2zJAGLr456FRmyxpPaI4cDZksORN
Ja00ILX2ftmn7GBmSx86abjIkU0UpwXza9TnETEZJo2Mob/QOGvydobNscWluK+RqPWzsSstRnT+
LzxLZc58QO7NnlaiTe7QAI0PhOlJ5NEy+UoE6U/XTJe+mxFq0aFJU+j9HuE5H1Uj2Y7DpPUjrB4+
ZwbdcjboLJ+WPRlzhN6nxRIoDC+mjQqgShMeDT6hSwqCS9YkIz3tkSZJPq5Bf8F0EmpIafn2r4XZ
zHGttRlLZbemQkzOmJPQbOywKNaieb1Zoqdpow5tFA2FU9F1BIWWk0Z0eRKO6mCTMXkPQQoizgqZ
oyNMtfKujvC/MOnm3WZw7fQwB2fRtlNZo4K6IuBqP9kQzylMKRnHBp42fzvW2rBoadO/1LsEQsIx
g+XDkumsrFcYCZwtT9TTrlZXZW6ty87Ax27c2v6zj7S7H3zqEBalGqQ57ENp6DIdbCfRBGGL4EAB
2v0w4TCdcGqYKpsGUynU64qItX1RNKPPFD0FWsWNmIIkSXZu117/QNY4hGrIzkXqaTe0ZxfN9gkz
2vIQUYq6mO6pmRGCalgRqQWXeGnT6HWx8/jXz/BsHVUfnkLFuiCvzZCcWzTi9zCQZUW7jsHLpL06
MkWxIOPw4FNoMWFTPoxjPq2c5hRejDZvzdD/CShG2mxf3via8VJaOQDTMd0F2k2JrVXTvHc1rD2x
3deLoHIJJXEeSyW/p8b3r6Ah9b31C7rjZJouYWJ6PGKNmPMspeSc7UyUXq7kwupZng3tkwoIbaqe
rB+drJQB5YATO1mhA4J9Wr1FjSjhTVu/ey77NMdrOX9mm0AgbJTS/gHSlPaHr+fgJ2cNrp2wnXln
bKIYpIklaP5jCpY07D5iY2y5ZLfuetJdvOeJmeNz0Ezx3bg0wxdvQPRjzkHfhKkyreoM/lyThgc9
gbve/bAZPp/qyZk8NFLPDyuDQ2oOeylSzOm8qELMZEd1krrGvBPTBBxAjfmJrRnmFz8tl3Uz6RVo
AP11i8TJEXw54mFulEeskG0uy0p7nlsT23cUnXQo4niCxBI+mU2SG9gDH7Wf++OKzdAzjrj0VYpE
fdAu9AhzIA/1BBF+bqMdafQrxQlYDz4p1ZThxIzG1RxQiv1QyNZdCXSTJZrw7C+2bse+wlM5yauy
DHtTt32mwo8ADCBST1Byw+yK5+Q3Vjo9ouSzp2FzeG43uVY8dlmfy23ACSeSXb4hTPBu1wjwbOb+
wzGACPm6BIGBX5gcWEUjFT7ThA3L59Jxsx6QfxxhnU1RxAP1e+F9GzytncZJHIdj60rlA449JT+H
X0Nmt5+eNIvKt77PCA62GlmLvm0wmdSkeRO83QCDMAId/jI05JCyONvzaefTVYSTcKVPI0yDwEN4
kCcNjInzBQDQIdoIcuEhQRve63GfykTWCIXhkBzcbWGHNiZk/E+PRqQYutpUAifLVS2hwv2ZGFLW
atokpzSqt0uNBcP3BexSJVi03HEr3qFASu8GAcBI4UzIsT6mdpjLAciB181Y9jDqPkeJV7hEbdic
dK+aI+qIfFh2PZdxuJlyiproIAMdY1criJq89sRVs7bmOoJkKtAkq3cbh8PB4u8F4BdZesTx3oqh
BcoQhPoLMOnyBcGhPcajbko2eV1tODALNszNGRgbxrsNOCqgFwiCh+3mIcfts4QTRJmIWL229TCq
HNJ5MRQiGN4XJCnkbFn2Pod1a3xATN9+GBVO5IVOQ+lozCoNr97z4lyYzzhRHnnqRA7lMJ7wqfMy
hxsiUyXFIVtOYU3PdWT5P2hH+QmNUnZWAwZH/MDnSOEjwcfelugAeUVd+465NTxY5ZLnOEkfEzM0
H2Q3P10kwb90quQ6nmAe1dVvSBuTZ/hEdXPerQhJzSXsi9H2RW2BNQwMO1FA0zsxM1nIBMlnfehx
Cnp4lwK5Mw9wf9F5mMilmB3EjqtqN2yRO/V74bQvJmQD3JFwDg+KRPUhltj4GOd6+GwmiYZ6RXpL
Sxpe7lS4CuaO07PRE38aUIN/IGYQtl8j86cxBFCx+/qUWNFepRUaO+owblq75W2PaJBHUJrhDI+6
S4tg+49hbCuD5vPWjal8b6e4ogYT+wwuAae/KjE2cQxb7XM3JLZAdLKoVkH/xHETH2eDR6QNx5Nc
wywPGVowundLBXvVfzvMZ3+lGCoucYT0tEipLh94YCqwCfaR2uQoFV8Lm+jPbSTLTXs9HjgNWdH1
vM2J23zVSbaU9YyvFUi2HYHM07PKtqcNLdfRTgKHLuvvkij63rR3x75NH4PE4xs0w5Nr+TWJMCh6
vgA2islnk/HgGGUSqCosAq/LGGsAI4C4c2WbY01CLOGkDvs42GF984ZdKbs1UFzSAu7NuoJK6WdM
WrSUqfpiSzoXdE5+t7JfyhBh4tcoUB5vyTTlctrdzw5WYlWyYQOrVWHht54XHhtIx80YVTQ9XG3F
msJJlO3dA/oT3FMUBwTR74GuAAOg6+o5ZglYAuLmzAQG/0FzqLc1LbTF3tkA1+obLkrzXtvwQ5Jg
vAQ+bUvkB5oc/cMGzYr8tGMDpGlVvJpM9DgsCm2pNG90HT6yPunRMYyyWJqwgyawMYfFdrYyqv7q
AgVRcRxVC5wmr02IqEay0GeL2JnnOopdJZYFHZxQMjcdYtqYTQ+kWbMSgfTpqR07mgsqP2U98EMS
+5UVPKvJR4ybAKh6EW8wDz473O48I5AA45GPDzSqcR4MvS6msB0PcCd/SUF7T7LR+S6WzaCGd+nF
ITPtKchUVnQmwJHEF2xAraIfzxPy4+/GbOSV4A3Go97CaM1PoA1rGk4FV6O7l0S5IY/h/vMT3c4X
elZ1mZjcrgNzpIjJtt1h20k80XGcUP/mHV8OSHFvc+I5uwJkVQ+uYR/Wp93jzJpkvWHFZv05Qg9Q
+NDU+OCKXeH55vMFSpgcSo/la5Ut9l8SOeJSzVjl8R5g9aSlZxddZ6jLC8TKBJCXSJ54g4yB4wq/
CWxRz05KoOD18szEPvWHVaop/NO0uy1Ij63Zi+HehYWsge3ldYheJ49bmvVX7Vsv7iMyhTmmP13i
zlq8gqi56uuWQiLOM0sQMgyjckNflyCTv7faLMlHlN3ai9x3PL32hm7nTSbNgjYFBfBr1t0SXoCj
L0mBlaTbCwzR54EgTXXH8rJLIvSyfTCUEV0wjt7guPe4d4ktUb8iKPA44feCBla+1knSmRcGo8j1
sDbNUD8hQng4OiIxI7NJYdR0ehnZQ7tze6lTiK7xIvCnIHCByzNQReJ5xSqiAVLn9cMYRdYdt5DO
tpxG2zeXoN3n4dUEDnW2U5uzx4lFgczVGq7151RH1FaAQMGvdPP4A0KXEBPNrcvKV0mRtDaiE+if
gynk2HDEXt4jTJ5g0ZmD0/GHJAHY+meakft+t7Zk2stmQ+5xLsjuln9U7SjCeEdif0jb1v6Ysqw5
ubrrXxTr9/4uTSb52KAq4cWIuRjPM7Htm+sbDP9RtkVvqdbxqw19vx+b5dZdNG0Ca1+8jcBEx3j0
yMWFtXyEiW7Noicdz/RR3qznDzaue8Dv89pv8OuDzv6ciEiqB9TuUZ3CAS7GZx229ITnC9XLLFAi
yVYvjx3wgu+ezvIea4kDGK2OYnEBCe1piojWTSH4APOSyF1sQomEh07KUve8NieG0wIgKbTiJ/xa
/uoxybCzg68rO5I47p9CPsFKpnf1hkX3m3MxTqh6/AMn2PlNYj3sxa46XMtmwB0Cx2/tn5m7gJQY
u0PyhNj15KQVTYAR9RF/tVFj5D9vevifoHVEjk7NsmzKa1z6rqgTzxBcu4KDGKVuPDq1of7Zut6I
B4UM4KjMbDviNRHEmjtDlLxk46juO/hABhVSVAaXIwWsjp+SeFqKLpgHdh1IZOdyEyYbioGIPwyk
hyoYreVQIZVdvGQ8ZtiWHtV2wiAb0tzxEICPsxk89DsUtxxcjfrX0BCsiMgGXwLX3n1Ze7X+c5tN
XrEEGW4HCTLuwqnoyD9NgR9XIpsslqRb2R4TLGJfFKbc8SZkSt8DA67xfmvnzRcDW+n83W9tHDZ5
KqW3V+L2npzjPQ7Ys+I7F5U3cMs7aD2EF5zVyXIZGnjQ5Rn11hQbvCp5scYsecLN4ApcSzCiEelS
bOLCRCO1pZb8BbkzVuGgExQIA90jwGvh3J9cPC6mUOjFIEwafd3Kuzmq4+BPAEw5PvSba9Kb7yZM
Vr85SA91B/JkZM+EAAEqxRx23ZPpdlCEK2rPMTbxvN2+hzjw3SSw+YsCnJ3SKmaKGGnm75CUbh/w
idcP6eLTg9P78gOCBADYE4r33ZbwqS+wxtf6nJjaIOonWsLfBi3jywCu7G1YnM7OXTssGO9pkAQv
ltvpgWx80CXeWfEX92D/6WXKkxOPCYHTo1lNERIVPbpVbs/dCp5daEyXOdESo0SoGWvPRNXAmoDt
C40OFYBNqalM3jM6uUc0/+wJtFCtctFKJ+EFumTjBxvWNi1stpu6iAHh3pqNZpn+Urou5MBoi5jT
bA6zZyHdfkwwGSB4W2BfSXdeXeOMg0Cg+3gIPN8YTs01BbQvKB2KQPKOnGea0Ba07TiFChDLoMiH
iZcQ966HHSqyeV1a34NN1u5pszQBar+7OPhued9+IV45vJ/rJSFFBvOL6G4w4Qp1P3BrWayAkEAp
yjR8xxw32WrrJH+bSTydN0zA2zGJZfbOeo+xFt5Jw3lrdq3/SthywvbZ2BvZC1bgFKzBjhlr2xUa
4ZQ3b+3IbF5TEohqj282yMMCZj5ffD29wl5r/5XhzzrfG+5YzrDX/WdTIjDHecZTWy1oU18GoBCY
1VRr840o7HlvfB3ppcEZhiNgSwGJDTinZQWr6y4oOrmNLIdosG9PZuHbq/dN9ltLhfbdhH5+RR8q
Xmnd4ULUbjVYSAQR+62hGmlzhXIwgY8P0qyCCyCmOx6Bcumauj/XHjv9edRt/RMm+v3O8j258x2D
Vx3iTxQPy25k9V70Q0f/YheKN4fQD0IhsWHrEOwHIfkfoc38HfZDON7odePOO9DUv6OpZV1RDUj6
MFFMsECaNWpvP6kApTZa6UtnRgDXNBnsUIJP71VhshjHhWYEpWkHY18DqW6zJW9InX0AmGuau0bh
/AAc1ZPmBD3dCN1n6ykG+7Hp/rlYjr9Vv6MEgA1c/ywjKMuCB4N/DtvNp/conmAz6KzBBrKWMvSx
sz8TovmD9b1wF2upjApBNCJ2pnkDd0RlLH8MYOhCPNFQPh6xwUL3qg+66Q8H8vlNdML0XQb/57rc
JgHcmLQGZzgA1kYcAwZj4iLrQGoXeGdpVDYGdBjayL39obtI/5rNMgSXXdcqPdRd2v8BU78k+e6y
rmAqDf/cxo+sgARfL8XQ1/4xmOdaFRPHZmgBIh1nfVDP77GG/uIwdqnTx9oRlOWI1wM8kfcYIDAB
2Y1uK8EuadkEXqvKwgiOVasBAFahO9efK2jmHKdLBFZ70sMh5crjpJWrueIQJneBJ2B002X9Ddw4
6wsauR3AZFAPr4gdxRMzTgHBJfVLHBwtnbBP7TlJGoBx3ZS+tbAe4GccsoznNCYz1Ni0lT8S74J3
S4jrvpMRSg4sJOz7BNhC1abc1wnL304P6cM+NYsv6VjPVy6y5fcO7GAvttZs9NBbjwnRrN0Mgthz
+J/vCPMpsENGyf3qghXjL3Ckw2zcduct/usjsCvA9lhbk+nJyK439woff8OpKPFGiGQYwGZ0A8Qe
o8GTgbl8XRE54QnSKxf0mQZzNmyK/sqUYAgbp2jVOVkzyg8mzcwfV3PAAQE8bqIy2vXyBvLYs0Mg
1LIcbt46TUn2xEEhw8zwDivjZj/WWFn9bpbAuFzFmQ2rZUbzVsCo0nTPHW0n8BKqBfJHJEAJPNbK
AJPpRoh7cSseJkXb+yHSkLkHKq63fKJYMztP+zDNoEdG9O374tlYpcJ073g/guBtSbewx3VKbVqu
GL/DgodhD0EJxoyP1Ow0O80+gIlUm6KjyWus5dmXddujGd2o8sM/OugtO+BX2J843JCMLWQHzmrU
YwRZRtL4pIIrfa9zuAS0CRQ8XEYHCgbaFcAv+u+J+XCtJjwJSw4sF+kYgQeTVUXNHPelIDEu65zs
HZr2ZN++G9ow/tCNGNowfg7zfoOm4tVdE8Dud5kBC1asLFRz1TUgPI7BVg+PHrvZP9Ja3LxA5jn6
VBhPp8MEVchSjt3A+9JhCgk+4FQ3T8+033xyJ0YfYS0ZIG3ED2RuNszeZoz0D9DjBv8yxKn+QxLR
B1ewAKk/bAR7qD06UuxP5cAFUJhYzEz60Sq0EVCcwBj10m2oLiVC2iIM+in0HkXcoNBcNYhwAj6k
JXPBIQNsHjZJcHCyjoyvUWeizz5c3ReEoP6UqV4k+Hp7Dy1BGOrl7KmOumLbdHIj5rY0/BZSLwwV
fkZHt6PbwxU6slZRu+dzsKe6MrsK0xJ18sZHdOMTcjHHt9YIUN6EhePVkhYfOu5bIYAJL+59JA38
CsfVvm9xyNoScSZ2P6eNHn6uTRL1RROsYi9ww3GUIog9XtGi69AXsDKBqCxYXIN2z0dR9JzQJBge
W27S5bThBM8qMrc9LVABhofUyDTNY6x2/gEW4+siQUsOAEDacbplBUVTGbp1mO+dke2j3BNOcm9D
DL8ex22JI8rsd6j7eJ45hsU5lzEAY8j5shcPdboq3JAEbdF22HTI+3UHfNUz9KqXzMgAwPS26PES
Tg7jIEZPHLvpPqxdDgwJdoX9gEdbUxJhP7Gbuodo2brt2MAv1fycJbi8M9hDFJUEeqQtBxJLTZWm
9RLckjaWrtyjjtLrgmsBe+46lFkepOO8/HAOngMmbzN4VaFsyFg8IUqkgRavmec3OE3R5yFl6kml
wv/CpUJbzLE24M6p24RCpzDEvyAiZJApxHzesBc9DXEFLjRDjNjG6r+djbeg8KsQvABokHzRrNlA
jyqz4rVTZL+fomW837gEfRK7pa36UIVfNuy21yDR0rxTC9ruNGU1fiQwxsSefIAI8X+pkx0WjWvc
tmoKnInvmsDQ9TFtA/vPcbt9p6pfaiicbnM6wVnQHFwfhivkdoHqyjlhYVkHujEVgdnMv5RG4L3j
KRpIjkIbfEI6uOMzahkjvtzVrikQohidNlkjnytO1DFl/J9ZPZJklpgEA+KYCYoem+BHkjPYPLBS
QesxPNXzlMqHEK93XHVZ2Hwgk6Yf31JXA0E3CGXkpQoidocObAxeIJVBl5vXGxf/fD301yYJs6jc
bYM6Z/buI1gi1hdiWzWpjBXbawLtwIIv0WA6aZpe6ipCFGZThmznSTHE7Y4TYWSiR1wfNzb3Jgbk
SVGnRE7Bj3JA0nFfn+eZqM8ApOWau2lUFPCVd7CImeW4VlYEIHU83sa7NgiytZJzyh5iMXYfdgjR
1AcTaPowSOodgr8NrJDfWRgUHCPLay2njZ0lmUQNdmes6xOELju6toSGoKEbcJLf2K/ogSNneJyL
yO6cXVR/+xYY87sXvZL4ecwUMEfOcH+CWpa9DFsw7NOSngcJ0Rhcn+YRlwHoaoVA9cmjhrPEAuVa
mTop4tQDWq7ZHxY4daf4kBn9ZjVv3wbb18AvVmIB7AUTOaDutObQZVEHwcKABaIKPHX6IZbGgqZP
khGtGHw+RxCivPsiQ+Deu+EGKUH2rc3JiN0IhKEMgCbllLb2kNHF2oNwJGlLBi6hgW6FdSh8c2zf
sH8AbamQk71dd4z5b10qxtfNIcz+ueYMr3UaIzwrlxG27nIBOYkp42xs/6Jvm5G9xkZc/pkLtOtp
LDBqAzEMtwpnBFB9kSoJRHgi0Rc61wg0Vt1y2N6lHX2v0Xa1gA/pzICwDmF32OdkvRoErstiWsLp
l4ce8qN2jGrgG2wuIwRNRsW4jEiI6MNazaVqDXqUbe0dyC+MkDiJPGU/EjIDNG7U4B5uEdnyiFmp
mRD3Db75AGZu7y/CWLeW4HgikI/dEAUnit5RlnwjNxf4vRv/CSeSlyXGMAopQgoXdG12/FjCLC7+
HnYiK3gtozNBOsB4l6ktLrIGO1PVPPZA4TwWrnU5pU34l6hufd0nMUHPZGm/lw7q079dtOi+GGOO
1EPGBQA0t681Amoz4iaIYPcJUArt2kcBIfHt0sfdtyJq+qqHBC9SsHCIr2CJcgeRm+mqKY3Xf+1k
pwWd1wBDlmmr+wdVdywsiBsJLTOEKS0HFib9WDUL6dGooWmJDwC41unQLllnMOTvyXD0wTquoFeZ
zbCu35vkWqdT3d6LdsapFBrNV9CG0dCAo1ZaIbTU7y89bJDaq0vNEIJIisL1ECiZzajQt1Zbc9dE
xQyDj/5dQz26/i/rsv+Tpvw/zAtqxym+UXZbhhhWdNjQrP+OUjP9/b9tCvzHrsVG9nVdA7AUM931
zY5puddrz/6Xzav/duj5/wnW/2PPERvzCNTc2uAY12hYz6TBW3qcM0gBckSbibHULEJfihF4+41h
evimYxfZstUIJT0IjFi6Qn03yXnlJP6/LZv9t7j+/xHRg0Vs+wSqWxwikEW3ottKKv+3nI7/YXfl
Pw1J0fyHKuVATEYT6Z//Rd2ZLEeOZFn2V0piDy8oZhWpzAVgsJFGGudhA+Hgjnme8Tf1Lf1jfczD
uzOcFVneGb3plsxFepI00gxQxdP77j0vycf6bUIyX1yjqyt4OKJGbvpLl+4znjSMajstpL5sxDiF
h1nJWHdGo93+tVf/FJMUqj6C+GuWjTYTwjT1Qd2pahn/tRzGZ/ipLGI11JhcvZmTSvXVThRrBoCJ
vxbq+Uw5zRpZqk7G314KmYN8tAxbYwpPEv0i4v9P1uRnyqlyHrHY2OO8oWH/pmaD29fF9V/72D8t
d84Zesk81GXDUnxOpPSZJF3+xRvm01qv6r7HGntuAKZWxlxOTfi8jXL71/7yT0t9wlVhVmqybJj+
lxzKsG7W9WL8tRE19me6abpUWUyBMW/qtok/rKrJrhq9jH4MR/j3n8bQtn//D/79XlZzE+Pb+fTP
vx/j94ZUyrfuP84/9r+/7ecf+vtdmfPfz9/y00/wwj9+8eq1e/3pHzS4kciv+6/NfPO17bPu+6sz
Kff8nf+nX/y3r99f5W6uvv7tt3dqgO78auxexW8/vrT7+Ntv57vz3//48j++dvma82M0Zf7Hf/6X
7//62nZ/+01qX4RmWIZUDfghwjzPoxi/nr/iOF9s01E1i26pakDiIelUkD+I/vab5nzRNY35HZqq
CkkBxQ+1Zf/9S9YXi2QL/7EchD+V1/tff9fp94fF75fizwcG63868tnR9c8AxDAoAlotpnaWyMd9
aaLFxLqk4x0rdb5lnmiz12rV/sChijqHc95J0cyYoenGei66+xi970FRzcfIQOnkfFZ1PIK6qU3X
NuNIcVKYdnTdEYbKyIfbw9ndpIhrB9GuWkVqJp8npt28jOQjbhxFsru4hiGk6gmd6ew47SvndhnR
8fCNoJNd5E1i7tthCm/CyhYVVQm5DRcF3CLipHaOG+JFtFfY5Ku9OWjhQ+1owYz0jz2JyjAKDMyp
LCdhVPON1ZhzfMJ4GFP26HVGk7ixZeUDcUgKr7Uw0K/6rE0bLI1OcZfSCLgmgrCcjKIc9zrmZDpX
WYPnvM5cfbGKY4TR42WwwnlvGoa80EYt3qIsjF5WjQp205Z5AyK2yregb4s1kz0Gr2ZE0SYVUXlk
lNN04BAR+YgSsGAQAkLbjI61naOmi444HC7zpd+Y9aRt8Ue5PaSAFSPIHxrDCt3aoRmQYkjczqZJ
uDmzYus5i5Vym4ahcTHZEzmNmlq9s83buh4ZMRCEvWf06sL00bnxGkfikjbMY2Hp03tw7jBk2jxf
Gil+NTvrZvqwinFXOTbGdLPmMIBjYdjoliJXuTPUj12mmvsa9wLmxbGzd2cJunEratAdgs7EJjCI
Kzio2r1KW2ZtLz19vDJdrhddcia0EEF9Q6HgI+qVtDcVpT4eogF4ad3KssUJEbEnKilThsi4cP+o
9aFOum2uhKGnMOqCA5bTrcohNQ4R8v6jjcC0Ggz1ETfxcJhFahxH4j6PwdAXK3UBig9bFxxCU9VY
BHHNeEPE3CuDD4CqOoLHkFuPSRlbrhwjY2tb6BDclNI2MLXaQ+Rybh4RpHC5oh+b1ENwk5xgxMvF
m6FIL42PLio4/43hTM02ljFivHMetmJw2qkw1xzxmCsHHQ9JhqDdN/hv5yZvV3E9qtqWmQ9YqcOE
1g5NmOCGZnpRrRdTBPy9AR1exIpav+rnie4y7lgaFl2m2YQCzQQNClrUSDIwF8cQqv4DUpCNKyDL
h2rbh6G4yBpTvYulpfCQLJzRtzraQy5KnyFuGiyP9uASItC6tVInovMUzloKP1mHeytNLXzTkVnu
R3TfdRE6ZzOZMJRrLcQvoGmAC1X9+7Iba/VIn6B7DGVSHWOtdRTeZNnXnikY9gHOqdvosHTyLfa/
whejkRyVfoywmozFIRtUQ65K+g20YbhEgHQZybCGGeqgEMxRRxciUu5VoRdHdLimw1in3hhmqbEp
1YzniQqDs5heyHFnmYO504NKfLNnGVwzejVvVnPVaXeENDuSihhKxCoSs2P7AdkxtKYgaK6A/wky
K5j7TPrOlZYyh7Of3inAGaznoFm5badkpygh1dgTnB/cJB7Ju0xta/c4q8zyatEYIV9ahMOQ3872
uSgknzD25a6ycst0+2SEC1slma3SBkqmkX04FC+dc05+1nIs9sSCl72qO9hAunhipSZ4GE/cXPOF
Vts1PohyqZJVaqEvuDg05Krm6UKrnjT5th3i6KDT6z11dMqOgVXjGcqKUhdu0A/axTykqsC6miZ+
UTnOuJFtbu8ChRmmbguG9NIMhH2h0i3KvSwX1q7F5bDKQ7P0Mb5xutSgulxzcqZtL7HC7IQyoEEk
hRMfHKimF7mjNI81s8Fm1iOeBTcO5puy1e4ZfhHfWjKfnivHqgHDjCHpS1PRtkMwjb8fzf6lmuTP
q42fypPN1/L8SG//fyhJOEz8NyVJ0xdf459KGL7/95KESOsX3ZREIViG54qEwuP3kkQI44tKUWJZ
lpSa+GNJYn5RDZ7v5I+ksG0qGkrTHyUJP6MC1pWAeun9n8ucf6Uk+XTM5RSuq9yeuq4bmJl1khU/
B8Chn6uRIcZ8t8ST5erhvdKks0/BAudKzg+j4eCNTy7SYVepjAixkWSJyFaXs0x+wen/+fz54y+h
1NIIBSAPfJ7o0bdRikEwzndVOu7YdwNCb0b8bMrql6NOz0eSf5ztf/9VfIaabmi2QTnIJfkp9d4m
uhrlfb7r1IDdiwnhk3YBZkzf6k0k1lWAR5MkUnapiLDxlricOXZkyXrRKDRE3/5qZu/PsIXvfw90
b8l1pcakRv2EHbGlUs50wXCnlqP0Q1M+0QWN/aYydpGFoRyLcrTqVOv+Dzfpj/r034o+P5Vx0bV/
++38Nj99DD/92jNW5w+ygmKlupjrOduNyGMY1ej+i7TVPeE4vzgb/sm1/eNvsj9RJXoxR1naiGwX
ReMbDRzwhANn0MX+yOJfvqvv2M9/vC/uYh56jmp9/zC5vJ+RuEEjG7WlL7FTsoBkhp3aq9EIshVh
B7dqzAeKrU0uxbcm2BFi9cN0X0WG5jMp7Emjb77J0XNNWuBOJfweFwR+MVTMTdbFMw7rgnAr/RrX
IHRdhTXBorlcEf0pb4SpiVPPIBQXefWNw/tVjQPBLRPxFHDxuYIlO7jYRtFwnyLur1urvU8UJ/bo
xEw+APZhJUxndGUcPLNBDNeEA11T4uhKMK6sJs25pIzR/FEPyoemI83u9kPxrLXK5dwn5X7WozsV
C9/aTIZHZSCuMce2Tzz+VmDpIg0SRkecjEc5GRvyRr0bcBzl6TIS6kr3yK1rCDLOFl0DR/qE+70J
WYj4+O+tLDo/+fLRLwnH3TKX84C9LL3CmeE3euesOSC0bh/VrtHQySFpsG7j7itF6EctppnCkgEZ
hG1ZX4vXK9Gzs9ikKvt1Oao86/GfNfrkO3F1jyPgSRSQEy1DuKG6Kdt3SxuxaytxsKXkLXd9WVU4
B9pqO7Vy254jOEb8NMzdFR7irykoewyUVrlxqNaYCTvTpWD+O2c7Cpu+31ZF7PBQ1+9DMW24Ud6U
IFLctiYM0WcvTkngJaypebp6s7QLJXeP4zGnCnQbi5wNoumT2gXqZmhZL3C8sSe15KENx7ht6HOS
yKwv2xBfpoNI6Q9pR1qiDTD3LZhrDL6htB5swX0h5z731Th3Hroe87w2Jy9aqWLuoEaj34stSFbs
OTAvVnzoZDAGmqKSltV+ckyLDL3zoGhnadWSj2ky3puLmDijcWicczNbJXrrFQMjFiRlQGVP20XH
ZGFx2kmAGNbq5Bf1LrHr9ynxZ+m4fYpZS6hkpqjlbCY5dlGkr5So28OxES4e+ANtxBBTHSBycql4
wa+nCJtw39pXeetcO5wMcPAo9Fg7jVWT+0sX3yz0b+YpHlfqlG1xnzxY4LhwPO/ZnUlU0iere39K
6PE3h1bcarLYhdNHGGkXmTZ5tDw3eOWrHqCaAnu8eFONZWUOzc4JmqMGLn3OXgj4YbDv3EFVtqG4
DdnQy9HwiQG7GGnxx6nuZD9N4rwDlL5WB3twcN6c9T4OXmfSsMlWjxPbq6PSlWX5heWJhg8hJtW0
9iCeNzqNCeXomGRW6F8b6WWfFRcVgSUrugz7TejchPAp9Gbx1WWldpxVpxcKz77j3aX9RV9fpdWA
OWQCsfJiOvOrEb1W/Ycyt15POEJJMD1/dIrqZ+IUivsF8EY+rSY8lqp2Yu4i/3PypALNgSRX+JEU
nCKjb9NiY3hdV90HPecVaZslVw6dNqydaj/lNwUTowMp/HFwByK49MM9vA2G1V0Wjenrir2amoSc
tIarvVlruuUr8inqX7JpRWKAEwl+4tTx4kc+XtlON5NxRqwhuY+XFYD3IDN8urduhIGnhD8RZbtl
vlUI2GjqwcBCF6QEGWtjH6uSyQDVPtEZsRJyCw/5usQz2pcRKep3M1/8Wbe5jTaQSFbkLNdOHl1p
w+BR1/rWKFdd0/vnzzIHbR+P1hqshKfR+8pzhooZePlYprIusNit9Vy7MWsCL+FtZZd43JyVVZ3b
J9pq0qN1XQ/rah68NgvdInjK8U/1i79IgIaQITAj7mcssiLWiExaHm2zg6O9xs2hj4nbxorbS/Wi
i8S2VgmMBRgYC+OoRdlzgxCASdQ31Ys5bzamuriK1RCFjz2Fk0RBaA+MWNsoWzASXq2ccNQx0e3m
3EoY1RTKi+ZrS782xhqv/itztCwSJewpx4Kch2VcJdqLoDmX54JXOWplepPE0aVknHlxFRYMAgjf
zdJZS6tZwRUBYkN8jaCBqcYr7ICeHVzCUt1ouWoSvDb180k/QBThz67NTG4ocLlgiSlXepNt4W7t
RsiU61LEL0VzTr5i4cUaqLfrKmtxQofOkxqGlpd3YibgMK9xE3Hmx2/fs2kssxDrKT+3lcJvNbm9
MYyWPTyP28kI5SE4NxjLLM1h5yBPDEwycb7p2nBqBLZua6MYobOKleZQqgqDjhmCyXCS1aBkX4OF
DShpSEea44Gu9kc5NGKLR/Qa1/YFVK8LAW3G79Rw89+XSti8fyqWzkUF5mRD6pZN9lOKzwDJWLQm
sVupbLtaWY3MDoKSssWAV9ye0VV+Gi2HtO+SFe1T+tJUKKZB6ltVD9Ia640w4vwwT/VYuh28AUAp
PZSj3ZC1a9FiAYqx4cjkdeZcjBuEEPJHsNSGtXLYfYj5POSDrd/VivVIwzTyJetWVB9V5mAZTqgL
sIAld1OH+YaRRtNlAF4Aq6R2NJKdnJX4Gz4n+2T1S/7Kp2PXz0t11SiDH3elV+JrcHMSi7BjsNUT
7L7AyyTi8DHUZeOFnOkjealgwR+EejEaduMmovarRT4uRQrWI+Rxiv6D6/SBBqlXDv3OsrvgrSSX
PmNQuxVi6g6gneuTk/NrullYp6hukuNMd9pTB4c9hPFNAAya+S2ak/Ixnss1tJdj13aXmm6n153l
KNBq8qfRDMj9j+R+6Pagi2DKKhd5nqcwuSHxTXUcsBkt5ZvmkHCCMXUK7Op+1CPDN+cGFkqC2EEk
OWaqKkIpO7w2X2kSUxU5MaLyY9T4JpEjvB0yONhNUbumw/QXt5Lp4uVlzXN3yNQ1KNqXhH45eUbI
k6iEiukp48ijRGv3Ra/O12UnHkuNPFPfqPsGF8lRaRbuVye8tLFxoCLJDxtSFHpWTjyohkVK4sIi
2klZkhdxuZHj7OwpvIwzvIHIdaOESAHsyGwh7E2y1nZlOZBf1JurNhuqVV2QVMUCm8jqkn3wYlrM
+3kR+0I1gE7EqT/n+YtuY3KMuieASIbXLjP+8Rkjst6xrFNNqxn3W/crQdF6hKGQAbtB6qEt0bwE
mok8IyfBFZgwM3AlF+U6k2P/3mGtuS10+WjkDCoifUChbTyFksAbicQTI3kuJhMiVZENr0SaYbu0
VXKYyqnx7CG4WnAzGTllCEllV0sBUfckGokVD+fIOJWIRt9V6Zhr0tqPU9ZQYejDk5NkdfGCd8Oa
sXaUNcDoOZV72s3CJvOmQXdyFFgIg4GNyo9AXFJDyVq217BB4CJwwntPW9KZrmbn49dMw7/SF9Ht
UgmFW6HWwPVwx6jma6Luk3Qj6uidMWyx9O0kvOu7vnotVHBPU3WFj9HtYG2gfKXhNoF/5dawunhX
vbEz25diZH/w5l6fSdp15WUj+unRnsS+g2N0SsVMmLcWy6pa4Nv0WIuU7JDWflmUIa6qeVfhj9sX
wUU/O9sp46igGEehmE8GJiD8S7GJT9xAG9WGsV45xovWJc2RAxJVUz/7Cvqznxmdl9VHoykK7/xA
WyQwPKqCdnFWGsuIhb1rUbODct/K6nhuEZQ8LzNSBRIvEmtfmt9Esgb0hJ9pMN70fqMQovVw5g/i
rQRNISbIRvng4jDXptIvJuGaNdSpEbeoeCRfGYMTGcrqtsSHlGbRTsanepkx/OiHdqlPWpMfkb/G
6rEeDtY8eylVhKG9OuNJxbefOcNawvwmtvuaoiLmmMnN/r0fC4L5abdZauWuZsEWfXsROvjeNcKu
ofYWL8UeR3XsQtoIz09G0uRWZW3bWrh1pHvJ1OVEAOSyLWO19tvUWKsydx3avDJOifBwRsqe+vFr
3h70juEScZN5Yd25CjvXoPaHEDZBWlh+bY3okpDfGsaqnmsqyugVbSe3UnY1YVRYHQkDyfL80MXZ
1jAecmGvgthYGyT8zhKgUp8Nv1niW+ck8rJssvnOZovokyu8wAdkf5eEahbFb7rztZ8ukiKZAZoY
2aYa4op0eXLZTEfmat8qU237gHQyD1bAiSz2aqkW5zi1PFBpYyOy5l+Jqupnk+vooqhfNoU4GE3k
fX9u/ktK4P9Nd/InvfCfvtD/gz3Ms0fjnwuG3mv+Vs6vf1QMzz/wQzFU7S8o1JYJYIYd0jpPiPih
GKraF7qHyIK6fvYcntubP5qYaImWY/E1A9aIDukPAfKHYijUL4YqVQajmZQtlm3b/4pi+H3I4j/U
FXLeBBOArEldJ+7D2KJP4pnG/YlZdei2aZOEu8C2isSN2taz88U81NUwnorRDHc2iIVtR6DqYMOQ
uAZ559xOQcJBvh+zE75BjWLZbN+VOlO2tU0hCrApHN04AxhQy8a8HqjpVuFEJJvw8rpvjOwXHh+N
z+SPAtj5rdCaUnXpaDzF5Wcgbz8wsD2uo3ZbyyH+0JuWVL0oy50+gsWAYIR5O55TEhazedB510/k
+CzM+JZ9bepLvJlmVVwiujBvLte3Bpz6baW11TMdCuHHjOcjuBzH2+97LibN5nls1fHdmcx4U2Ij
3aHpT9dqX8a/8Al9VnW/vzHEJi4Tt5Cumedi9g/KXt+UNeOa8MY2dpITDp/yV5XZYX4F7mI7TzN5
G01tNkRJY45zTEVNBgsVLBTW3rLGeNMnYV/9wjjzXz9s06D3jWyjm8a5JfXz35SpIGMJxbe09/gN
jZTJKgyq9jjKUVsvFrlivIPRL+r2P/mlpmk5krFn3P3isxTYaX3f2UpF75IL/Rx3lZK58UJF6gm4
/6d0LvotkWVYNH9Yzn8irf7Z7yUDaJmIzMIhLvzzmwWVb4bFwu+taQO65Arp3ynlfTI13B1q2b5A
D/yFxoqJjq7AH+5nxHtTcLqQmIMZ4ejQX/j5t1pVZhCiycatXUz7kn5yAyItVPfQILsPDif6u90E
4nkEtkEChfHWzPSo7prGiC6w8HLcyDuCJzqdwX4z9q11rziEjcqYRKq7JLFsNhX2b853zLV37glX
JR4R8uk2dsjV8zh+b61oohFKN5hCGijEYjVbOrgBySsgdI8M7SHMNdS7qcGuHidRcRcYzuLrICJe
stkuN6kV2q9kO4AbUtikuRG2rt5iMOjsokVczAfzQqN1dqd2dcSOUTkmkpjttK6ykJNpFXzCUb6c
/62HJbCr0pnjFXNwerQwc9qU7Gd0yszslVVngIaTUOaaZuh2zJGdlW02D+OLoqWtuXJUo+F0nNv1
DdDU4lWAMmRybBNMBkg1NEu3LKb4Sg6oaThXuyvJLIk7pdJ1suUFlAo5ovAmdC9momJukE+aT9bH
3uMYzw4qTMvZy+mFTF4MjeCjtGt1jZW82bYRKB+/0s7GgaB5TNXmyagtjNEhGlzhBnGVX9fODOcN
bekuo897KBu9JDykQ512WlauHjUWdZAWXQ99NLYcXGYbbAmfQiug9ECdJYbKEJWvLSPmjwau7Q1Z
E91bOLm4dt4SmDeK7qqNi6Bzc0Ar1OBl0qXeYpYBTA5h7sMoCT44tRh3DCg0DzInotdO0wy8pFEw
jFjpRWIb4eh3IepoH4n0rgzPYU7ZWoOnBY4k6V/oL6KLNY6VCC52rPnSDG1/aZQTya1u2xHOPcZT
uCFxb54Kk65ngY15rxlwcZgZu8ep8Dan1gXm4A/a69FahtmVzniQzZLYqT8oLRFjOLM3MG3ydWh2
7225GLxr21n12niLybcO1xVirc0joKFdnhZ3KAHhLQO4wBvobQ0JzRmORV9BmK3iSPPk0jkrLnO0
tnODDDlQtT5A5jMgUqXBfG0kmoFM308nnNwthJa+uyNFbTu+zcUgk5+XZA7CijW4GPIsT8s52IW9
1SG9Lg4JrkpD8UqTkAhUbWxNBiHd2ouqv00J8gPNcDTCVhmvGkNHymeOyMquOAz3YTVv9CYprY1U
RHIqMCWvNcJvV9bYwIKLio9gUCIc1lHgp+wQVxBQFUYlEJ4d0mVAy6K311TqWW6c5692OxPq69OX
WNL1NopTF3Q7oy1Vj6baY63WV22tPGjgOVaTHPpVwHH+DjBlvU+KuruFHYSSFRXvNYeyrZrzQNo2
mU3JXM0y+jpkYX3V9zY4J1OPtCNiFYIbIz+rrd7bMTwtjNhO4rhFG+/nImjcvkrXWVWcEmhGO+Eo
OonAfJluLYbj+lB5WD3twFjgeTHXmpZkT/Ug49mzWJstFhDS8S7prkK6Te4QvNHCTlkN+qhnqwYH
PdQknk0+u17p5XMRbQH0TDdRUHAg7R1yaLC6MEr0GY5VDmJJ7MgY8JPcNz19wwuhG8sjBCjLa434
bZga9TSYTm5th1YnLt935r4bowOd2Dn1RO1gaYlDFVJSJi8HkXTXbZxhlXGC8Kro6aQw1HE/FeZ9
oYXTiRDshUYaYd0aynw1qvW0N+zirRueDCVwvF4Yh3QGLu06Rhl/C1PlriVjvaE2YOJuYi4+0TFC
HTxsV2FdXVUjms5Sl+YdierAN3qgj1qxXDp2yRVwsmitDSLfCJ5a73Cf8itLB8DlSPK6QxCkBYHq
PptrT6hmkdxx49rrgOJv6zRmyBle1N1l6iwhAIGwUTYVzsh9rBt66BlUYbkrGOScruhSda4qreQG
y/R0r1ZBeaFiUtqeoXteJlpXcyL7wL5muSrqK4fRQjRoFTQM0oa2GNGKyOdSlo/gva3rACeFr5+1
5IVZnp2Ly625MRoVkxoDB3fRwKLvA99hkP1+LOf2QgwGQeglNy6XMpg3rcZ0xW55zOf+TnYDneC5
2DOxm6fQkvcVLQzGbK9ow+30kK5MYoIEStpY9axi7LgcSoM/phyfeZYoK6uewa6hO2CnK+ajAqTT
1xvtVHGwDtrkIe6j67xTcCk7TR5dMss73ORCM7fAxb0eQMVN0qq1Fyhdtp5rnlvwFdrHorUh9fQK
V2nCfmbT3BhawNaBeM9SQFKxHrc3DnOPbyhY79HIzZUCHXQD2tu81haZroUNNGToGof4dU1Hphmq
XalV8iIBQ7LBFze4thOgYkcW2XXenK3r8X5KtYcwL3YjgaNkfpYJMFt02HWl19/i0TFX1hKEhSsM
BGugqqTQvvVBfJ0Sd+trWlaGnRmuEzjQ3XWlf8uxb3ldhhmJeRVn5B/b0dy/jVVALk+iSvbt3pAd
dL3MedPKAbvTUI87XYmtfWTV5oHtdjxUvej9ut/W5rcgt6xTadXDXc7TdJUwCAn8ZhggAqAJLQXJ
81obEYNa/ZpYnvWE7adcKYnF+SQyVYi6XXKZwYWD5+e4g8L/lU4DgfkZdtI8h8qmcESxjSP49JEC
jM1RnkpgSGBaYTcNyaE2eIYPnMKZ4lXQZbWd6zjr63UIPYLAoAZUTJYCocGOxhdyMJpfwYlbLbp9
H6fNXVd2K61qXm1toCJZlo9qbG7hSIbXToid09bMY12XrU+sywtKgc7nlPUxbxoAuwjsXi0yXiBd
0Kxg2mwX0Ghygc9iDLR2iPRgMK1wCebg1F7VLOjWgQo9NpAO/bDRetBF+syH65V2Yj1kqt6j5pqH
Bnsd9VemeXY9J2ytY3c0gvg1pLryyGSbXhirN6ll3mv5pPqByNory1RA46vTY2eBXQKzc9WKMfPG
xmo2sVV9G0IghxXjQLHl7pWgOqhqgsBMGs+iyMocnqLarsXv1uJvTJz4CYzddWMwzh3tghaZPRou
KLl8rY/yuUOAEUrk8BkwFGkhoxtX89tslevIsqe1rVJzjt2jM8xHQ3P2RJ+NDeoe6M4stLYaKJhV
DCXL7rr0QqY6LEGrlC9JK29b2dZPE+OnqtJ+bpTqMWkL+IhNK68JX27oAjMq1RQP0LMr+HCm1wyx
cV+qE4SOoVvWi4xGllBUnKPeiLct5rdSm4ed7O3okAWW5ZdOOEG+Q+SrkKRgI98tQK4Xmhnc2Lbt
ZucOyVjJjz5ixN2oNn6JkEUMST0o+IbJ/jBRgZDmTnXA9ic4K1ZpVtFnR/0P9w1K2daa06uS4/hh
mCfj2gR8EzRdsoEMfyup6F2iXcZNxcXf9ZiQN1q37Kx8PMXBm53SrWUFrNMyDQCZRzYW0ACKscMx
wHQKbrElnq+VphqQenGmwNbNkZVsD5MmBGkFAVzvdpparHmwHrOpPQP99X3vxKRNq3cDpfUuDCiI
xiRPTilGNa9qy1M0lXTgKYrbIn6t+WBWocEqrGd523Pg8IuhibcMGIhfMGuzfptmVTVEsryiEcGm
nr9NMjrA/+s4M4RmtMkUUtRe65DrHazhcmG6j1dVzOAeqnUxVl+L4iTG5YhkEq/pEzf7PgFJUkZd
ApJqsi5K62IqU2szKhRgmjJIbkzRg2yEoT9NoasaFTA0RYlgK+C49cxIhOtSZuOrATiXv6rTPe5s
5TKy6FMqs9hZ0+y31CtuMRbylopiRG20Vr0A8VHIhp7QWKXlc6G1+abCg+1qM4R7d4ErvUs0C+4w
7e3Unt2o14md15N4QH3wJuLW2tjlvtmqyKH63p7i7Ek0+SGWo7WNz7DolhqmADf40ch+Z+MtKO6F
AzUyeDP7eWXUi+rx5DVWqgDyFU5gJHI8Bo3eYGiYjR1MJDVXNgkRTHa06qTPaMDSqvbNcrCG9h76
+Ga0OA8qwz2WzwN+k/1gWjwj7ehOSTCIVPnZUc3IOxwum0A1IgadL6Ob6NGZBlGj9ILFUdbwDzDA
4OjGBwWmwUuSBjhYUedXw/dseTRctslNMLLtYRoZookJAejecguG/71U4RgNMJ8C/XaU9QPJFGh1
e4aaJbQgie11N1oCKnF6ZRIZa1fDYaBN4eI74rbNJqq1+VAJMDLnmIagIxNQc5qh+sDeCY1M7FMQ
HMRytp3MdxxmSXbfYxuHgGqFlL7OKYjvh7SpWMnGzuobuF3sPHmzU+SwEckdi4ypOfkj2L9yF8/6
a2hEl5bBWGct853qxZpUsXX05yoB0Tw0AH6ME1Dfrcbd+dFCinoc8sK6DMJgZ5Dy9rolhdOaVLdE
9G/Z/mgVEzY1dnYQOuAlpZnxFHdmDhtd37lMBMg119FSNgaJZrXQeemjtPoW53Tfkzk42rLl4NOo
a9O2p/uszQmKl+VKtRPcG6PEPuvg91C0GkKqFnH+Jpp5AbLOvlbY2tDCgTJ7c40bgMxzdTHOYfTh
wIygjwKHNgq68AKw3ypYGBOQM3aUMQUWdo4ISXplQ1/1M43aFwh855X52aVjq9eqaoxXhaE6V3DF
sOvSGjVHRXjBeXSrvhTjJrH1YNX19+3SWtsg1zisNEqKmJ3Zz9iDGToxzA4w31EMT1mmK1sRKPI2
n55q25DEuqPxDlQYVqFeoEFBsLqu9KGiLo66/0ndeXTHjaRZ9A8N+gABBALYpmeSzCRFUZS0wZEr
eO/x6+emuqeHQtFMYzfLOlUVRALhv/fu2+mRHaPHBlMZR4PurFVsmVfIPPXrPtPGddR6ZzPo2SQa
hlAfAEnKqzSvbygoWYAytWoDAgLoo67B8JZBc9Uj1b8tsQbtTBV8jYAiPKRuH12R0TLdp85FahRI
Kb5Jb3RyuhG8PI5e/biVlSZ+hFxASLvhzqwJiX+iEO0FGFyxivRAYUWR9VcpYTgPut7aR6GNVBnt
eGTJoGpeq94/jHiW0QLUt+kw+kiujOpOTfYIdQixEM4ZZgxHj05+aLnX5DXEB8MernqvNG4sqRCz
q6m4D7ULAQ5FfgjCwQbmpsKh+9bohkTcbnG6sSPJAbnM4quS8/cursuvyMvAKOGevPbM0b8xpW9v
Q1m0v0andn+IosOcS62YPR81bKg3RmbdlICpsR/C8VlV2kgJyDeix8ESob0WxshWQOSG8xkIQcYK
Gsv4LjKBEHF0KZ5EPukfx/SCUgXumZxMoaV3pHik39wsQ6CDsXY1mZp1F8JKh3XEZk+mCo1EnJma
CYg5hXcHjr2mIqQ9FFncX6vaJfy7Qj138EAo6Lu8lF68gVLHxiMfOTO1qbhqPc8h+TH8rqpGbeiP
3SkyxZMyyQ9POeevgCdYv3QdYyyqt6Q7cd1OOFGrddkVuw6ju9yB9qx7yYV+qMPkSbhYIteoRybR
tKvChDi91nkdX0WqCRdkhIEdaOKYkBb9A6bfzxLcjkEkxTowM4g10APa9WTEVDnzYniCnuLfmsSL
77RWfAwCWOA5ddYnz2yOCfeSW17/Jx9q7TalFq08y0Wa37XXqQ7ePyk4vbNfl1ftWHrJVdo15U4R
VLiXSVcfbDHd20MNwdGFEzFF9adWuO6JHe14XxluRA1Wiz90nP92neKrXCj3+9IN1G3ij9dxVlmU
Ffvs6nIcx/U9WWc66bgN7FAbLsRA/84NYvcEeo9oGzWuEW3K73zFfN2p+Csn8OA3jR1h6WCo+KRV
wtxDi4hOGPQR4gnmR/wyQSk2PlW/shvj26Bp6oMZttld1SXaBw27yxPrQPnQZ8KDRBpyST3Wpu/v
u17g+Lb1KEWfoUXBTwS7tYO5GQt94brxmbN7vOaQY/0aer1/sCqTPBrLAE/jalQ7KeGvrbB0DppG
xIOuOd6HvvfUjRHHwHiklByUPfx7zLIELXDbt8MRdZtOkwFKYWC/lgFDlBtWm6Tcg3YeryILtOJk
EdzIuSFmyxP16dfQY6ffZb5x1KYg/hR3fvP4+0YfnkjzWE69dtUHbvXU+EFBybi+AHby9iQHvQ02
5OvkG+4E5LVm6dpOH8fuiweA99qyxmnHeem2cdLiSzs1xgkTfhquk05662RK5RMJSCiPek278wYw
sLrfFV/ItnFuOVBjlzAqt7kx8ExX4MaRi62KtJl+VFbMfTzMfxBB0+Bc9xiR70ryLlZuG2bb0ii4
+2k847YM/ew6wKLHfRMpGrgiktsuINZJr03rItjL+h9pHHk7A0ESYtW++BKPvnPvEUl0iI1C3ExD
BoqfUKfu5JJfGKymKuVqdhIeVOVmyptHt4nTfYKJAr5+pPdoMBAzoKoL3F+axhGCzVfCzjNA+95a
/Y8Rahns1zEDntCqD4E/UjbR7OIOU4uFl1r7PlAnJncrNyW5PaN5Kkej2vlmjrtFTACrYQ0qGJiU
8yOj6LNNGen5HQKv+LaAn8DiLuLvBF5Rrq9T576oDXHV17b4bpS6j8fJkNvREtNukJlxkhmL8OgO
xRct5R/1CIUvKK72NDYOoK+0aB6bNvRu6lyeL9TlRzNJm5tUh4oPz0snG6SViXOfBCIEkdxmewmw
LVhxkZdfgYACIeJl6S4ssGdBuSi4COao/9jCzQN7UBLOswpby7/tTStdV6gTHtKa5XYPC3rCK4h0
i31HMu1laBKqVsPR6KJe/Wjg6LmrVjXFl2L0LqrLJmrkSlNQ0fQuU/cekaoG1/xZ8QVjl7MFqOF8
Q08vyAXiyLD3ggzlqkw7ewfQR54yHKeP1sAN+cavAWVo6G2v2oAMLk0QfRJYxniwbW5HWNfZzptI
bFa2H+n/dFn/R1Xv/4P/5dV69h9V7/9HLpmLkeKNoncQZn+WvPnP/1XyNq1/KA5a2HB1obgM/HfJ
W5n/kHjKsM5Ylm5RDaeS9q+St+RfYawxdDayJA7+9q78T8nb+Ychsc5QPMfo+x9Ydv+0SGg0qywe
zJlV0hI3D8j3MaNToFvhVtoTXlZb+tsxzqt3SpSXpv63nv6/f2LmmzcVpLVOtfGJpO6vckg+yC7i
9f37/b5QhXyt6Vn5t5BIYJyhC0/MoB+HKv4+tks885cXcylBPqssJ/AhRNlX8akeVLDt+B5oVxN/
u+zBZz4RyGy5Znd5egKSTF4i1+uXsvE7tdlX3oqa1WTHzHITlPHpSVj5tavAuXejtBY2PrPw6F5X
i6LX05MMJSpATu06u5+FjV+qzc9euu6PeVcOVnpCai9vmEnhdeHUfOel/2nS+XdHVLPCfMnmkJgX
GZ+GzlhpnURjWnM3nJJ/FfULf8FlnD37BWMA2VMUCOcn80cB4wDBVvhlUZ9Rs6GqWiUAlXApZkbZ
49QWGVREvdosa3w2SKWknOT6TXxKSwTQqimHyx6iXdb63PcFxlQbalIGwe5ZG1TZj6Owlr2Vixzo
+QvvLHwitXPh3k7dZ5TcAHiXTS72rLv0hsCop9hWR0N5Bcn4I/c2+jvd5DIUX5gT59qianBqFJFV
dBJNyvVVWSj16JtZgNE7q8/chQFiRQVVS66EAvF9aFtvASDlshLNepFDhokgQiI91cjp8CJIgFJ2
+9eiXmTPehEWhdprXZMuiu5rn9sEMzTopN95aZdHfOmliT8/dVq6STrKgRPPxc1beWgs3dhe2Phs
vrcbNOugC+JTGHfmx1jk1kbUXffOGvjKMmvP5nvbrzj5cBA+xSUHaxQYnPFQE/wFVD0u/ylFZK/0
Mn3jldczT4x3rJrDDayCE9vxGlEEdWAbd+uiLytn0z5Qc6uyqjA9FTL4Bcj11E8Qz5e1PR/CvU/U
YlXHp3FMTmooyAKhNrKs7dkg7nIHaU7YpicwgsVW2ILaoLVwFZezyR4JfiHClD1ChRud60L/rsym
w7IHn41T/McJyGmGUi8rMBBwDKNvZVtF73TI1zrLbKTmGCZBRpTJScQKscw/w5YEkfQL37v4c6xK
ezTq1CrSU2hbD3pIHZvU5HRhh5mNVcUqG6IQik9+YcRU2wl9kD5u1Lff/CtjVc7GagTOuWwvOz8x
RfFVMDXTQYtTOL2x0HZv/4lX3v48BN5shERx3yQnygPliuJNrnOB8nbbrzz+PALeFwoURBvGJ0Mn
rmxVy5io9njI7sOg6I5v/43LyHxhJrZmI5YqWUK1vkpPpj4VW2dC+d5mBia+nA7UK0UCIGz1t//W
a+9qNoLl2COmMrvk5PqkSI6Bk145obXwcDJ3yFf2lCVJ6kSnLinQqn6zq2G77LlnA7ibYg1Pu4xO
jSlJL6YctNdK73FZ47Pha1ZgvpOeYxvXYPmakAeYmsZwvazx2dh1LeLy0oG5wRNELOoKP4pmtp+X
NT4bu1k6JuRDT9EJGeaPtMCQZEzcOC9rfDZ09ZIiNwXv6BSS8npILA/FCgbWRY3P+YGVrUkri/rk
VNRIBrrG/R6Y9bLvOQcGjqPh9EJRkWidxr0aJgwtox4My6YbczZco6RSqpKKyV4OH5CIXESXfb5s
Mp7zAlUFct0hgOmE0cVHuFKldzUpJQsf/TLLPT9PwXItat1mGazzn44Yrkk5emdiuUwgL0xic1Rg
2+fccpsR3bwUU8PdqKvvqskgK0Ghs0UXZ9jv7Ll/75Je+lOz4RpOw6QDVk9OI3FxqGZ9bxUr3UE0
17RXkhz1VeMPvxDpksaGsRxTtK6gDEQo9tOyDW8qxT35QPEYJGpE8K/UgzvTBtkwEn507zZ1sEZs
axzANBCu0sDd9y7I57WsqwzJzDj1kE48c9e7RbLN3A5aREgF6qDafixPTR5OW2saHwONu88qGnJr
ZwxUUdbYMLxy1SIjEls/KcTHOBSpQ3q9lnYkFXvarfCm5jAlqblFTlngWo46c582UUHCTTABjnIC
mVwhijEIKBpL2/tstUb6YE1tQwIvMtNPjqhRp7gaabEOGx0Cs4s7BKDZO1/5leXDnE1mAYKZMY1Z
aluhTiReb7Iqe2eLdumDL33V2VTWk1ALfK6CntKF9Q50u7eK4kRtkav5V8vmnNmEJkzgyIT9MHId
/GNVqT/lRTNsFjUuLofTZ2NLUxY35FHBvlspdw00mkyPPi3Oy1qfnRjS0gPhxlHzlNZUuB+583zP
e/DKJ/3tdnn23J0zYUEkoPBUx6OJLZRoTp/euWw+E7P9RsD1e+7k7J+mDskNMZekDYFg3i57K7P5
zK+6qDCLIjpZAqur2cpzje932fL329H07MVAY1MRl6xs/Yhqsd0sAJ1vLdzRi9kcZoiEuzkAPQRV
1zsz6m4ICfMXPvhskOodsSdSxvREZG/rkTiGR7fzrY9vv/OZW+jfF3+/7STP3ovepNIERMfJ2PLV
tcm++BfyBmIwLcrT0+jpn+IU7VZT6PneZDJENaUjNyqN0b6Ksh4n6GDxXy3qYMiJ/xx2JDBFug32
6GTneXRjeeJ7XYGdevu3vrKoidmEYRtEmlihR8CFpvnEU5E2cgLANuqbspFOBVdNqxeOQ2M2fzhm
CjtBxtHJCbybHBuBg6xnWY8wZrOHaya9II8+OvX+FLPZIiYtyjO5bBQasw0RvvWYzPAkOmUX6L/j
1IAfsuH09id4ZXr6zUZ91tuCYmgxd6jwlJWmDqgRyfCYWsv2Q8Zs/ggDpIeJYnbKUdquCTJjFR0Q
bL396K+NlLmxSqFhcHE2cEVujfUDQURyP5aGuVU6WQ6risu8m9H2PWQ1aXiu00tKmwNicugSr1oX
MmnPQ9Wb7/Tly296YX39/ZDPXmRvkUU/ETl86lznax2gtvKLTOOKdKjfWaNeGS0XIO7zFbCjyKO5
hDsjtUvHNdgyUhpNyrhom+UldDvHy/32m32tU8z2Cv5geFAKXC587emm46fh/zTf+RWvtf3nmF/0
fHP/oCpyu8INwljGREO4KYYUJ273yxqfDWbZhl3mtoIPSY7ilkTWcati7fHtxo3Lz3yhm+izwRxN
BMo2thadDFTYa/afxJoFHY4BG7nhqSQ17FC5UGRX2GsBdPlWdavFpvPOkHnx5StzvokilCCFqez6
d3rW9zszi9Uh78miefvHvdb67M0ZSnoVu23/znOp7fcWFKQqqpIlkwnPPntzMYaL1OsM5wxMPl6r
NiKIw7OKw7Jnvwy6Z8PXB7dvS7DD58JD/NBo4S33l2rJIsqjz+ZBoIZ1ofRBnmXtPprSebRNQA7L
HvzyMZ49uBNVdlhawjqnKJ7ZFSPXMTbLmp5toggnY6MTmdZZ0/WP0sNuGKdD/U7jL48EXspsOuNA
60aq06zzCLfqCQ0Z6Xp6k30lmE/tODjLbZLn5i7NakEoM0AdldvRO2fc13rqbIKrYt82SqmsMwB3
MtIieZg68WPZW/tzgvsvIpG5chn4IHLoz77r9qtcR4a7qPH5LkYnLKywZW+eGz2LN+GEMS0hrXdZ
47PxqzQxOvDYxJlomR9FOSHZMn8ta3o2eBuDSx3lZQKoDF9ykv1t0QuxbGaY72FIgELm5QXizPnQ
go5FDKFwon9BM/6zSpUy55sY3W4T32oiccYRfzB6/z6onIUvfDZ2izHn0rtwUvRliJIHD8iaGFp3
yULGg8+GrzQT3LomaOaxT1ywrTKv79pRLjsH0f5sAEuzJIeyq4K7aGyCNQGaClN48d5CeXnKvy2U
tD4bohrJ11Ih1cNgjEQ/Ll0Ycyk5VwRK4QLQsm7Xo2P+ZbvYJrsIYa5LzNJ2jNLhAW40JgCtEHLh
d5oNaYWKNRm0pjx7RrQnC9w54HZP39k4vjIXzTczbTcS9q2C8twk3oOHRGCNc2/hoqnPhrQvyAGM
msI5y9IlFa4svmOoXXLzruCO/LnykCJBgFPhkNXHZfCjFRObN8SLagY0PluP2yk0pJYCccpCGyG/
NXnuJiIwcZF4h/ZnS3Jp9hbRw9wfqbgNjyDmg7XdBebHRdOdPhvYxH7ZRTt4+TmDRAGe0Opv5WCO
n99u/fKMLwwNfTawzX7oJseF70k6L7R934Sw32bySI0r2Lz9J17rlLOxbXplF3jj4OBSl1vPwlXi
mks/7WxkE0XsETlg2efWdoM9xrlL2m2mrZc9+WysIukVpWkM4lwqcQsM8qb0469LmkYlP+vwNnHS
kx7lZxGVNt4xPFpPlVeUi+Zr4c7GKqH0SVmVhjoTzX7laJAD1fbtB3+5wwh3NlI9i8BhwkLUOSQY
buvFLortLoG1F7bG49t/4veN4987JZLQP1+OrZFUD6vHOafKmVaJa9TH0m8e8Lg2a5PUYHszcMfz
Kcz7dTeVf02Rb+7LQU6PIyQRrAOFsW/8wtVWUZfZRy7b4R14+COCYIjv/br+rkudwMUi/wAjhKLq
4K6NwmquqjIV7nEIxae3f8jLPR/l65+/w4qL2AzxzRALyxFJRom9C3N04Ytady9f6NluXVekE5aa
l50bMeGpjHEhZzrkgmWtz6YdAja6gvKQOIdt9INwDgDx4n5Z07M5p4PIEPha6Z6V1j+Z9nA3TdnP
ZU3P5poky9JsnHL33OoC6h/hrwjMl51JhTubbIBGWAE1IvfsS3VtX5OF+87qdxmVL/X3WT/xWkc4
DY2elUr0kwTAuvV1g8v9qgRa3uflN0wJcu1ohvXOzckro9iZTT9mAxeLrEZ1tgDE32D1iY9QT7B8
X5gCiz7FhXH2vHs6ltFJkCDuOWdYQddMblWXLDpzCWc2CUEPl3FApNrZxnX0ETJk+bn1qm7RGQCO
6J9Pjr+QLbrJmujE5bEU+VfiTt/50q+999mYJSYVj6ufOmcM3eEJWgJXTthjrz2n7d5ZtH4fJl7o
TXNlexwU5EFOpnPuqMnhkiFpvbCBdgZhWH9sMpnfK6eCKpq2nrMNjILQQUhm2z7PjMMEzeguHRtC
EHNlb4ciyn4s6w6zQS91E8h4ocszkGYg4ha0Tbt4Wtb2bNTHoW2jrY3YYbjxwdGxCxZRWC3asIu5
Hj4zYZ55FDzPbVyJnZVTYw46953t1ysrxFyxPuFWG3udMKcmqi/RBbr7BD/WWzbRqtkQNHFKasIL
xbm9UPzxSwFiyAFXL3rrajYIM6IwVWd49tmPk+aKbIPHxC3bZcvPXLIOnc6KK1h8Z9PrPtipwANZ
yWXd5RIU93xm0qWFmCXibgLm+jUo3U0WlYe338nvesELg2+uVe86osDJGbTPkdUnMDZ6/7uFc/rB
9vCXo+dS5gqEY/PBSjysm3moHvJJ/cDeln4kcK3BWzuQO1wiGFj4lWbjjrvsYTBJCzgLXRQ4uE0B
u6SzlgSXKiXUbOhhXHDBXSUp0U72nkX3O5rqRaUw2p6ttwawFsO17AT8uYp2fV3hStYBoL39qV4b
evNF1yUUQnNUcg41Zd86lAhz36qXLVBzOqARGbXtc9I/4zF8cJW9D/x02bo6txRgQJTKw0RN7nkI
DH1lg2pb9EbmjoIYBp0/2UZydvXkO3b1XW3Ey4bz3FKQTmlaN2qczpqmf88qMVFSw5++7Lln4zl2
qkivRpGcyS8AqhKJet87gHaXtX7pP8+22TXBjIlpOt7ZGwoPKElerpPRGBc++2x4qtY2RiMMp7NR
KBfyMy56P3Leq0RcpuIXZqMLTfb5s+uBrROGAVnBs/RfU5Y2ME/z7ANYhBwIW2+uMZ5Pi+6exCXQ
6vnf6gt4WwMCsvPYZv51folJHsykXtj6bLS6Tq4liUzjcwbLfaV5zUeCDd+ZtC9f8oW3NPcPtL6O
F7bmgqKNCnUlwKDtWkIJl00FcwNB0LVxPPVefNa8pN6nhHfAOdDfeS2vfOA533bCg2tHBYwK4KgR
YaNEntzKtgfHlTd41VZmcSHy2AVhL4tGw5zxqsupb00P8hAuPrjSrTCaDcoh0ayXtT8byy7YgcKy
RHRuWo3YRSKUwHMtyWBmsZKzoawZTtxbJESeR0CbK9kE47pr5PBON3qlCiXkbCwTs0bsWK5x6VKG
7TbEX73G3R/v01r3dmlQN0eAheAOCFhc5ZVr/Wpyg13fshc3G+qVB8zDs4zonALscNr4QLbDEl0H
r202suMSFKQ+NPGZzKNNG8A/8OplW7G55SDVoHP2Rj2draQke4X82LZNF87cc7NBMGmDZaR1dAYr
4K1khiyoF+8MvFfmjLnZQPDpBCFd3kno1k8t4fQGLmThkWPuMhjU0BWsZcNZ9V0N1sY/2QPq00Ud
xZqdbpnwM4hDUUTtO0irFe5o+aUZZb+w+dkAdnzw2CN1ZHY+wb5wQZMA/V325LPhW0wg/HzHCs+6
Gi8pWibJhyT5aAubnw1fNXUJ7mGfG6+hgMzTACUbiHNb9uyz4WlUURz4kz6ci1h+auwkXmeX1LRl
jc8GaAE6hRO8P5yn2rnEjPWQwJAzbJa1Plt6A6gqPUBt45yoyPo5qLhalUnnLLsjnZsLCF0erbLW
p3MSVL/APpzd8b1569LlXljX594CYWUG6WNdcw7GOrzzqh68jgyTx0r19cdF72ZuMHATu3UsVTZn
ZcfRvVYSmBSkqbVsdpw7DKohF/g+VX0OOCkewJk4t5wqnXemsMuAf+n1zEZq4He1Bp23PiuCfb+R
PADFC9TYHu5JuyfvF8Ljgpdki/lF9ZhTjmgDwzk2RCLepj1Edj11wyXdk9Zns0Ia0H+ieHKI4BmY
hSNJkSyAeLzs2WeTAqAKI+5HWq8voU81CS5DGSw64PLos0lh9FVtKJsMIO2SSRhZ6qssiPZa9uSz
SaGuxkAY/uAcQ80MTp5mftXsplyyqeXJZ3OC0xhJ6cBoOtpB9ODlZr9N5NRt337yF8etLeaX0w43
u9VEjvVRUxgylGUGxyKUxM5BbVv2WeeX0yUBQPEQ6PaxGVpjY5Ri/OgOlfvOnDZL0vgf3fXf7qcR
k6KADRJ1rFQt1FfLUOoB4YRODFZIJFAQUZg3e2zcpRffWVllkldnjA/YO7v7hmyNn01ddsnOkq2/
8SDaUTuq+w9KePrZKh21Cy1PfzRSN9539uRCF6OM5QaIOL2pXsYX+Nu9pww6w+rKmFKwmRYnFOLm
bZ3bTrhsUphfsmu6Rp3Ws+XR6r3PpZY/GHX+ziX7ZeT/bWKj/8wmNgN/Bwd2CLNaYozHySkHeFtu
9s64eq13zuabzHE55VJtPJY2geNkvNnTWtiV8cFA7LnkJoZfMJt1cMmGQ4ia+tg2/vjFaR10o0lQ
v3MZo155P7NpJ9dJN81Sl7w+M3U/sKcariImT4CbrUs4sF5U0BBtS7xnLHlxoeHXzCaLOq7bLp9K
eeyJSN7kfJR9YGrxBhpJuMtSbfzx9rxhXRp84cPPb9MpmcVN1FPyFUlrdA+5haJxXZB7tHGSKoU4
2RNxaMr8wU8l3F5qXUBJE/BofMEa2vLKnfz4WlQStmccWU+hHPyPcTy697mW1fnKKjuT8ZjqJ7Ob
+qMzaNEmgTV27+hJcI6Qq+6jpO4/JnJUV21WBfVK9zP7Wg3p4xThvs+DnONg548kRjpcz+/dkRTY
0tSyx4ST400ONJuwJgX6NU/C+okgJ+OdbvvKoJjXArImzpKw9CbQvZmxlUY2bFX4nmD9lS88LwWY
FeBesM72MWJU762wjnaS6IRtCir1Qx2O0XtH7MsAeOkLXx7g2WUcG7mozNyCpYG8Uf2qSElDcwOP
9FqsSiFxh0n2ZJd1+UMfSioeImBLyZWagfmWAkJY7OtgdJYci+H1OX8+S2TB1fHDwDiSOPGzRpVI
Agiv9p2+/PIPnd/FamVOGKJViaPV2l8Jb0vq5svbLb/yreZXsaZGVomdROKoa0AyiJ0jy1bv4a1M
lrOmADUt63Bz0kuMHzk0cJjyqWIwyV6zz5TRLVs95iUcu/bLfoqVcWQsqb8KmPY7OBr697df0eUL
vtTLZlN8246Gj5zFOhKc6n7CAjIczchOb7AN5tva98muLJzxqCynX3L2BBFz6e/P+nWld6PdxaVF
CqGlHy266sYZbO/u7d/z2tifTfgG9SRoDql1LLG4H8MsM1YXkPzDstZnG80xt02d4FjzmIFgzFYV
cZ1rv3fE49vNk9n1ypKrZgvIVNRFEopQP+bwh33osdEExQN2BGxQUFyB4+sfpr6z65/kt+YkkF7y
ywgnFVGvcQkaEg5GvMgUsx4UwCjrLLLvfJddV7KuAH53wbrByiBqONz1CFhDUyaQ1Ob3ECTNdfT1
v/y2dEE8QARtpxPIYOn/8IuJMKPN4HeIxFbFlEbZSQD82FajK/b+aEltW+s5i8XQteEBzxhA9MB0
jc+NV1Z7y61uRDxGJMVko0eAc0YsgZUGcoO/NjkmRsAC7DZpHx1KzZE3SWS290aoeyC8J+xQOBbi
YBeScu+H2kTyC0EMCRFQq1J3mydPDd4p9xP7S+oO7bkMMp2wQhKQ+8lLo7/GeoS6DQg18c6VWzWf
U4dciX2QyyQ5q7ame6xqdn8pnTwk0i02DU7mZBls6guvPJ00vvEYd86mamW6VY1Z3oQIrX6GEOlX
sZ08FPFk3bj8BnIWA9Kck9rwNrYWR+s4atN7VUGXW4mqVDsup6c7PdRB6bqJBxfTk5k8J9L3uDJX
4SFpU+NyN2iIdTwlXn2Y4kFAxAYkl6+C1P0MKL5cOQqm6oZQ1Ee8IvoPzxJ/AcjPjxclwCcS9fwc
2lxCLAys93jjDoncpEVdbyqraXeR49fER4SaFx6UAjdedXXxqagT4axFEgwh1HlXtAec3UI/uxra
VJK1+rInr94bzEe0q6QxannG/48sehjWnWtlMdhaOz0g4DSu+ADoYFYZBeD8quh9R1sVvaGIEQ2V
1KJP8Lx7AYM4dsdgy7SJ0natZYmT3QBxz/KVGebdeqp8/S5Mfd1aJ3YmdgA1U0BrLfwmbdPUfe5f
NXESBudsaKtdSH+/gcfa71qzqG/6XBVqQ9gOKGQOJdkmI0O4uFexQ9qtrEsQ8xeFqU3yCUk9ZCOA
poVG3URajnJWaa1zK0uvDD5lJYrFc+4YU2OTKF1Z+joLsrjErdgS9be3IyUmmKZEolpH24LHtBNj
3RNAzv2I+a1runC6Q7fmhGRGpFrxWQDq7Y0bMzdFX64EeWHdijT1LrsRQk/Mm2EsivAHBgWDgmdI
yeMm5Z3I+ySPiI8e+RhyF4Qys3e4xl3n0BMmRL4vdFSHGx89IaK3q0fXucU16PpfwCCZ1c6bpElM
M/fwzmZKgXZnq36wGu/e62xl7mI12P0uIKQg/BXbWR0RgWh1nX8uTDriHrlOZx/zvIiKDNJtyH1D
4bdtdNtMU9TdxU7rb6NK83oSL/yyI5jI7Xv7iUKiWXwpRxkX946VSnYsusPwBA1QmIcps9TwVyQC
rbuP9T4sbzILoeOVmdZ0WSOIouASYlY0v7jbj8xbQN5x84W0gsE5wNcMtUcf8hAbyLxWAyjVAr/N
2lHkrnzi/8rau6KUk65Wvak52SlUet3uo2a0261FiSL7mChraG+VQb++Vm2qqW0p7LF4sg2OIpw0
k4B+3Ka6uy/i1i1vJ9NvgoMbRWn5WZ8ckd6SN1X7xrrDr9/6q9JuTPtKRU2T/ay8qBfZOjd6sY+M
ROaHZEhH/7rI8smAC+ayc1+VzpBMV4ObdtD/8UXn4abRByRqK8JgtO4pg2nQ7Iq2LMwbwWw0ym0e
5l50jCF/eU+oGuz4MbUz1xarLCNv1V/BpC29U8JckV4N/KbonmjkPCeL26slHmdPJl8yb6zVEeec
3IUV1IZ9AsTd3mQTuUFb+L9Oee+JvCZoODLgox3Yxox9upFZpycH3Y3CISMSxKmzGxAvoO002wob
aPxxm9p7FiI13BhuGF7Y8ETZ/lIxm8mDyAsBjIJoccjt5KcQdVHHifFzIl6oJSvIbYZoVVWqg18b
SO1Cuw01oDQkVLffcqEG/S5LsphoTmaa8BJYYuilzzUVub5f68SN0PlMRs4ChTadzA/fDnvtgyoN
oz1mJSl+e4vALAc8tdE5P6JcGMZjA+gpAwNtNt5nyPG9uE2VVSJWieikf3UkZKirAEBoqRN4C1n1
OyHrTXUwJ4vYkjrrBnBUuCbKX6rr4JeszE6Y1ZMSIZD4PDTM4TYGKD/c9KXJ4YikW0IMvrVN67kn
h3iZ4MvAQOhQeXBB6z2S6+dpu8jrQYAINQ7+TWjmqbYuzdGQwSYVlnmdNFqv7eOqJTWoj0sZfuPu
SCQlGHBCt2qyd4XLPYvOYqL/IB9EJ8OY1IM43lwGB9Z3j8RFUDwiEyRJgUkzZHwTCmO61O583+5+
TmlZx98inCPNt2ZCK8LxbIzGR1gJcfDRzLs+/tUmIXEZG2Bodit3dmhyn7RtmsJwbpApptW9iDS9
Dg6prgdOT2w74dSHNigH0z8UrheOv9Kkz1geQmlaZCUhYCW200mQekCRh1UvbUL3QoRLq0YUWncj
nBLmRuZ6lmK19by6qFZ21VSSUFJ3tJ16Axte5tYemlrTfiHFqsfQ3E9lGHar0dKr8GvUyrIhPK3t
ynabYvK3WrK3Mr+zgecZmkOOoxEOey9x8jree6Zt+8YmhBerZcfA6VrzXnSp3fdrc3Dt8luUEqBX
rMzYCEKymBuT2DsrNJIU/bbTq/goqWlNxN13TaZQi7ttpu//m6Mza45UR6LwL1KEWITglaUWl8v7
dbf9Qri9SCCEEAgE/Po5nrc70THddhVImSdPnq/tCSzSOdFRy857SjZ14gSi/Q+jQ8KPPmzIcJSQ
ntL/gyZ9MXHdomBamwm7y4fAAIMBBD3CofsqaZd9O3aJV+EbQWr0VK2Q5n/anffBN9dLpE5goyp8
gHFYdK7pH0KyMponKmjjI7wFIr1kIqTrCYjJdN1ObAfRJh1kDzi391od6pEs9L8+UsCJAGNVs/Yo
wlWR220iS/CZ6pAC+RzE7TEFBqWtRN9MbCkyBGKJayNpEF7Nuq1TV0ClC8sEzKv6QWjRp8+BXhb7
MWGt40zmsa+En5OiG2aa3SyNcMcMZdT4PmNRKLjBrxxN6XlUoE9muQRWj1fgBbeZy3fEEYHihcoS
p0YDJCZY7tP6mLIg+8Xc98yDiLYpF4ZPwZ6sgoBRQcGa04hwwfQimBgI0SwMUa7h1Q2weMuxJSP/
CRLZ8ZQ2/AYkVHOWoaPgjPSZefNw2c8XO4GiVrZ8C1OgMybstPXZ1BMgOqHCNf/UVtdrtS+SyBtU
1kn012Ec5u5bg3S5p3rYqTovSDGf8wQksjpFzcGcPq4jsfhJUoXMnBO+P3j3EQ8FdNikm68V4eVn
19b7SRjmfzif5DzlfumXAQFBdT/f8kFu7X20kZbdbyvE3ect2obthGUajeBz7Cyw6MK7aNsOplaT
+c6CgLBDJxxN3+DZm/0zmzOdPtdCj/Vni58V9Y7ifJfvCB8jCS1WvcvkftdZawwEm85R/GY0wS49
7ZpLE03xhvd3nJY1KKDYNgCh05iLcwp9+wAnuQUsr16G5hiqhU84K1bV3tfJLAgqyo4ebUKGosn0
6JpqSdNwfGEJtQARUYQvkufZWOS1VxhM1Gw4dbA0ghiV4qp2iOXPZDFmPYlQnO2Mf9W9TyOLvSRE
GN/BusGac4i9fDBF/LIegc5qnwESFgNKfY4+7mBaEyO9xtOZ6mucjj28g6pNtb0La9UZQDeTbU5w
PwPCMOGLI6Ldr3oK5GyKdthg0RlxXURFx+T8OOGCwPFn/Yql7lwAOlrCCb0OX4CgkMdkj9G9/wY/
XXqU6W7HiRaOO/S6mIgXPLVBnPN2SPx5SlFE53TRGwUkwqa/HKCMZeI2SdIemC2F1Mu5wl/cndSK
l/hF8iHz69VmwWAfPCiAvOzmrqOPKBQaWu2b2pw4EE0T/jRnqFYO/YiJ3uOYDdIfEdxb38apmy4a
1NIjSi5Y5mFBVJk+jg3KkvsdZaBGphieK1ONlIGEcl6YYYNFRf2r78lgIVdsUNjlZ/Kt4/980Iav
HiLpN5pTHGaHbNMAIC5hDcrnEI/sa0uypWhELA5uouFWFwC1ibgHd4lGy1a12MxQ9hjPUDLsGbn/
xlZo8DOVlvGMYJIXOUjhwbzVkbOiJPGeRs0hnsdwfmDZ5MOHGKzSt8b6tIYujs4gLUBCbFT6is44
dZdZDQJoTvBXkI5UtATxb3OuIa3GrJRgxvb56jJ3lWtEP6YosUCkrS1pw7oMl4EEPNctG+O/NoiJ
R3ze2s8AP8EAtVzt6luAUR0o9u2McRftwmpagYh+T5sh9ZXCG8GeftNV5pvMcs/A6hoiV7YWoUd5
PIFAkWv4jvZi6J0MQrS7Q7d8AL8QBEANwrbvCr6SkbzikNXJiN6VqK3aZdBiczoDdQQAQzuMYj4m
YJzI6wbaQHTyc5bO3wu4KUCBOqExbplA12PseWKtGm9h4QzC7Byivn+balgO+KgMrkdoBDdJh0k+
OqAhqFI/s7KPRBSWo6LrG8CJ5MhDLG/380ZISVb8b2jv0TeIw+FwcK1tr3hWkkucqgxDKLeRwi1D
dNbRtry0a2KeZ4R2r4AdQdMoEeMTA4iHadGW0yjgJntJ4njFGKIfvqN2irC+13mV23HdwWrLksd0
QYuFkmQoAkAo0G3hpK1LvcdNPnn1MEUjTvi13qObxujxgrdrCgqzrwAS2Ww/q5TqInFIiBtA2D0x
6lCgAFeRky3VQFeK8dgOgDcGbJ9OU8TqIxe1v2kbHFBpsJhi0IZdgwCCTSBBCNHhlnyANDxeVLDT
ik8gjyGdQhVpGHlgpkF7WJZ4eJuWCYeW6cKyrXlQJTWOXTAvsBGc+j+IjFNoy2IUTg4t995NtAKM
fYcTje+FcomHq/qXaRNB8HDgHUYg9uGRi9YCB0VdEegnIT4DUh+coiM6JuPOG1k/XTwkqBoRUIev
Bz9PAzpsEaxYv89jEQYgLCtnL8i7CNEFxPOPtUnw39Dh+Igbsrx1ZgLbKB6Th2Qc2v8Qr1eftRhr
UA4tEIcZQlojYhNE6QdgDDRgy5dBokXVA1c65DKz5OQbxI5vtkVJlyS9e583ZJEMddZeWhBxX8Ai
xbQpicQhrUN9UgOKwBwryntcYLu1vqCrRm3X1enRLi65hDwzYEnhaDgCf4QVQ5A+naxW4Lj1pZ/Z
+i+2IwpgNLfxg1WmQfuPCOJvhaWd0y+G9imWdXc0gv+CE3tgzbRoGEDbllZdZIfPfvHpZU6S6Vms
4Bn3UdhgmIIdz1ziYThYJtYL2mPgjVtYQfcswoM+6v7UNeO2Fxv4nwdNrJKgi9TyW4CpdN9mkfhr
PKKtw4Vo0F5lYF67vl63g9LtlNw01KhDo10ylwHyLZ+ZEMMjSG/sowZJBvjJlTyMPkFhlqXpf7sh
JLqCMSfvl7Gvzz6U2AlcTevLLpaoATY1myPS/NWHwzloT8kOmatspaiPLatXX8RDB4gAzDXbqc4C
IStDCfE5p6oNAI80DOLWtAB5kzbt3JcK11dV7/UWvE16xb2MrJuNXoCg2N1ryJznl4wtpEEahSbY
8dJAmoCLk0kglDioTUGi5spDyIOIpLdPSjf9lsBvcE3AhN7x3aFFRFuJVXmwsR2pHBZ5nkGRMRH4
5NHU/dRNiw1YihrqTrThmpSiceDwcbVPDyJAien2dr7Z5hBQlz4APPUO0zDk4O0of0WlXCzuQejo
s3IXWB/FT4/6okhx1X8kycrPYC6aQ5iQ8ad2dNyhefr6Brx4yZG6DYZHgacDUGtgpua2CMMmvo+4
x2vkF02HkgcMsbzdSDzwzSsW8vORZyCuAnkAmgtiniOkzXPcfpXWkb3IJBwaVJCaPcrQTsmVjC79
ohzk9SJRIwraAGnub3SIQYpSmADQKtw7lCkc36qpunRz76jxpj/1ntXfxo4R4FApEWGR+BilMUi8
S3gzr+gyi20B3xovy0SBG/PzHQ6F4GO00n8DT0wefDpvADJQhWeS+N1dvc+SGy+F/Ew6x/6hZON/
eqo5erJfFs5l89L8yBr1G5htMVIqgKIe75Z9knsRr1F2CcQU4jB3U/ikHKo34NR/i1JY0MQlRAWC
DLYWkMhDvU57fxBTvJhzEhh9Y4NfCYTjH8ty/BWgWmP5AqJGZ0G2jBBVx0EAA12sFGyGETRkk2LF
7O1i7hyjSuicD1TtD4B74GRLY5x/WL+cawIeqgluGEJ3KjXLKSlhVoPimgKalFUweLjncEAqVkHj
NWXAL9Yie9wxaz1B8UDSOA5FWkMYSjtzax2ltuD9Rk68hnm0ksYm4R8phux+D1fzYoIGHfjOHbKz
Yi6hfThbT/uM62Cd7HMHZOCnc+18ApBviiuy6f4pcjF5J0YjXX9MXXOZbYTyj1mAsU6bb5rXZG+i
paToZx+9FeK73VUH2DSAznMxrpD2DonWqcqxKKDfug023Wxa+jtAuZq0qhkgaRU0C5Dre/Qg4gbp
ZduMJbk0uwlhMeqPEYfVuoyTEZSwnTZWFGtKx6FKkrADNhi5LOg54PlwQLvH0SPAQ/hC8Xcj5xoG
q/2easCZc+DmlvqwRiuuLBObtL94YL0+GjZNsNVtHeYZiY3TI42B0AWgeEMRHk8+Dl6XRnkOcVbI
UoYb2StQP4W5ARoOb6qCVSM843MDdo9Frj2Daxbe+N7BaR7io/sgWAFriw6FyTWLKOrOmg7TduZK
mfjcZzH/O86I0H/gSRP2+az2Hi8EbrbEniEeSFWNHALZCZbaJSniWaeXWq4bRawexzXUJwt22FB7
bQ5dwoIIj3RZaYMWrl18Wdvo9/4Na5NlJ+GE+hM3VA6Ibw0keeRbEIJPOFizHsk0CHdQGw8e5qVv
PxS4XW3FGqQHVD3KJMxWghgwbMlRgUQpm0QVuMH2BR3HaL6CL8QcetqFriVy0vn90JLl3wguVnRi
ymQVOjwIKxRZB12OL6z7AJEnKvk+t8iMTbcFhLQElcGIxswc0szL4wimDM9Vw8gnWD78CkUiTY4b
mLVnzEB0+xlhae9pGYVGLzTW+nags7YPXEb0DAnyQSKs+j4QdL8J0HbD972ZZcjHsOYQG3stoyM2
D6jK+2YWb1iS3YCVCaLl/BvmHCMIZRXHPfQSLTMYbBXceiMKfAMiXdzG6NL92tuSrSCYHgkHF9EO
U5iVqHpHU/WRmYej3RaFK3lGY5YPKkxBJp6QfKFN0PKnJZbDNQzS1uUTKkudx5F2T7Lv4HudQq+P
Juj2LxnNmAp3MvPx3RAuIxDA2fKbEWFx9EPlTVFdsKafBOongmINOyfwROaOISKgXJPdLFUYZ1l7
UglNkwLqaKQPKpbaY2E9aTJg+CgY45NPMPPYEoBnkwaKTR5QjxM1ivvsjqVkLUicNp9rpNSCHqOh
ywFrPwaps4CKHC3dxCEJ+6zNSRZFUJqHQdBcSKPdee+HzZY9II5gvHWgD5XawsJWdVCfznyOknvo
1qxsu0jcpSAiVkHY8NfEhdCrUrS5oP00tX4VxE0sVysAwDies2AsEBjcqpJh3Pj7q8AEkvsMCfC5
DyJ3jECipLmeoq5aGdNv9S9uNPQzmn45acxZFgDs59Fs74zOjJVcY4Dwy9J2ezU3DU4CWJtS+iDF
mrx0+w4C4ARc7RNRyxbf2bSDf1iB+RmVBqMJAERrAt6q1axHoPsKFbfAi8cRhD/UDcHKDN+esJm4
zSU0fdwD4Qz9L0f05+DOVHT8QwC+2P/s0eDbHO0l1AI6GHxIPQjtl3qMsF/S9zEyAltszu0PWBar
1XE0ZLGokF12i+w891DPopZV0jdpikhk8LnLlWdqL8baiqe13UGC3nZev2CyNn4PAd/SCrVUe2Id
4nBwz+NmEhbsWOhi6yFC1/g7WVjkfePxTOWj2Dp2kdbL6WZreDJgoAad4TSLTK9Vh2TLDwuxuxKm
bv76OFneIh1sXxsamxsI8Hjqom19WbsASSpdku7pQdU2RliAs2e8WqBib1FsO5Cd0yhGd9Px6KaD
V2l6CUzskmOCVcfhDCRrsxUYDvi7PoYv4IIBVp+9b+sOVOcyovrGgTHqb6Cot89xl6E4/O74vrQC
0zHR2OAM50JymX1Qf6HhYdNx3esGFTqGMd8uGfEUCIRnwT4TDRyD4cSi763NdssSCH9LPTUvqff3
Yc3iUrNYLScUCIgJDTeJmsK6r8ys03IVNWaEVY+dvouKk/Cc2mi8dR7BR5Km+1BAlpMMmi9HQ2Rr
vZ4NvmgIpADZnzWfcMGhmmumXK/xCNkBcmnRNfGCNk+v4Ze0GKrkC8FwxiH7+mdR0Itx1C8Ke5RN
/bp1duV4vCZuSkHGBQePt+7KyNr8aBAzwVxrKWc5hpmYsnDRIMbL9dacjEvV80okhpxYvf4PXNkF
l/G0NxAw1xiDYJv2N7XOgiewic1XLwnQn0NoqoBiVgaCCsVBF6EyjFLJqyik4mYf5v7gI/zzAXXy
MAHnCoy3wiWjMeTJe56C7gq/mwDCYWlsOUNZe1IqQycm9gaj95HW1wHRHTuoVqv7WFplyxpkG9wq
pEO4QQpKYw2u5AUzK1EXZsnCk+f98soBMOoKN+IMCbaaX70GZDfa6j7GbKdJ7tGBYd6NoVnRAwgL
EaAW0dvUNcvBaSEe4RxIS5dwX64D839mMm1liJHzk+UEu6UMOUmQOc1J8pqANh/BLkrTnuZQw4Ij
EhFo5ScICLgLxbHD4hPeoKZGW5IKHhZaN3gv9d6jhNv4HSCi8iMIbH+B/m3QujXz3ajh9wT2VOsi
wGjrFE7QAOgomusc9aDl6nBFywlcMVsBycl1h8TgOIujctP2aYErpAyj3hVs5eykTb2e4gDD2L7f
tls0GxuS3TvysDDSnGBJYueuM+kBEev7MRF9d+s6llVAln72kZwL/F+xHj2MdZPPRgU+30yzlSZb
swfVMvrqG+SkYjBJ7yHqglXQ6OATD3sEwrU0RRQtdV2uhmLKgSSr3PymENT9XiPCBlS+SEAzjDQV
p6kJZAlw34RTnJAP2M1qCJrNByKR9THxdXpYUvix8FzEX5zWwSyrPYI8iEQp3j1K3rgDFGmMRet1
LUEFno8cCE6SN/Xyb14IpJl23s/WYJOiM9/YfkqesDq9lXPS07u1xczKQ6d/oWB+HDH2DcuGrNk5
zUZyN3n7kQxmqJTF5los6uwQTxjtoQVpcVu2PH6BsjCBIjSqG8pqeYDp0OIi39rvMHbmBB0yeexG
9zLxrnntaBJ3xYwa4Gjl9ItDVuriGpc+IZsCbOMResSBAF6TKzmCVGGQJ59vjtOy7oNPgKKRqmMW
Vu7ZqOFfkVvCq34f1VjAydLnmWeLLyTcExKXPaIGS6tga7KrEw8rad7CVo/Bh/R9tKqbgNM+iSvB
DSlmuUsdHT2I5nulEoJ5zAMyG6m4RfZlGJHDlrReQZVyTuwML4Bmy59lz9b+hLJtW58hpbYGw6pt
jLP/5LTEn0xtRt6DK8FtBab0Nv6Azb47BUK9YkMpJzCDr3u2p+4jbSw1N/i42+6ThXASYMw9DvI+
tCqJbsGUVWUsFh3+2aJgtzehCjTGjZHz0j5ljMAhg9MwwC1JOxv4/7J5lPY7JT6xW94PTTDCzos/
QLVB+8bnDu4cWcxxK6DpbkH2DjwAauiYp+IO408VVOPS13jwl66tQu7ci/Rzo3M/pSOp6sW2WwFR
l6O0jB2s47gRncbfywYTyo/Nqhgzr5pgi/4O8AX7ioZyQI3U4bjRRdPt2ytdCR0fsyb18hDhaqRF
1tnhClElhJ1B1cDHL3Dv9S9g1m/9UxC2KwLyGlz8a4lNmrHNge7t2lszDVYXWRDvDfpOjLHiHNdy
39/3DhR7KJIg9wGyjoROLFD7YMSoIYphmbnJsijebrPA1OKvI2ZL71Ft0eZ182wf8n2OB/+K0Ck8
TEDShyjbos2Hbxi8psGDgsgifmTq+p+Zw4ldRQZG9aZcGE3RzRooDGczzgFo0Ar7gA8ofZyoplSS
l8zjKWlyEIqlpTAmNFzVubAMXDhBACc+pM410I0dWwBmLFKZzogDlBjOlM0E1xPJuYHRF15a41aN
sS+t6fwT+AEOvgrzPBOz2xVBR3M+JTWsD7j33VhldUDmv4qR3n9nkJTSMN/IuI496jGZybWwuNah
KeN6ajD8m9ZB/Ilagol44USUkrMe5JTqsh1gN7vpkKVfKwzjM1dfs43p4AS/z7idp5FM2pQcXOHu
blrHNTtyib1ye/Y8ECiLRJrs7/GCFCBQyCOEjIt+xqSp1Drj/j8JaSt6XGdEadlynfiM/UkH7hHK
3yTY2R1pUOdiaB3CoUFjfEJLzmoYBoYc4evrLcC8HKR59KTodvM+7DfxxTbGGPLzlwQbiA9EIq7y
lxXPhRkPK3Dt8m6mIumuFvOw7hMDrH7/M+HAYj9t4CgGk0nT+YaeaAoajUatwOGVw2xL4XcvXaib
NKj2IOl79E7SEecBMg8I1IajxpcpujPOEzRwp7434f4X9Go+lNHk0kY9YViweXP3C67VtEz3xu7/
kkAk60fHZ6kw4d6S7t8KRWC2hyaKhDwMCA2zv1lzbLdXsWOAnY9ogmm5Qh7Qx10sWfQ07BFKU/id
nC0wDxXojHb8CjkyJbGfkAPTHf5A71e8wtvXpUuZApd8hSu9668BQ2tmDrhLeQqA9szQn2wRzgl8
0rob/uFlbuMrdWFjc+uRQHgIWgfiN3xYCPBfAoSWr5PLfoSkzceC+md1mHNJlk6FimAvEMchFnv3
VCcTruud6vEBh0nSnjHc0uxZpQ2Wyj3tFnclA9ypN207uENQT6Mu4VlnVYvHDbXJYtMvmbUqy9eo
tXhFBcoKlIzWkVeNM9tU+P07bEPDGt2VsCVFVZDQfb6rYwg6HwyBE8M7HF/hl43WPYW0gAEqZG2f
xrcMQ2r0HBhtRMc6GWG4CkzWPaVDkxGdrwlNkhIk0HC8Qmrs/kqYbGasD+7QAzEY5fYqTZM2hy3C
+1sNGYbAeTSvQNcVVoacvXrsyEdVFtB1AtB+3e83Y/xu8gULHnvRttBfHwhcL+yAEfOi8zbaEODd
29VebGjntajrrpYnBLhITCXlRlSOl4fcgMwJ2pAgPv5DfULXD9qnYQBkDRpyiKPL9rqGwTKiOGZj
/7YEmTk6D8daJBJ+ziIH2Y/BW1qEqmMOWG2KVwlCRosXvQEvJs/ChBVIwU/30hi4AHK2S+5OPR6A
8KVWDCrR0JGusHXbPUxxijSaCdUuihbp5hXTwlbfKNXw/Zws3XiGfT35ZNlKZQXDBv0bJnx5Fvhm
p0J6uwFwoBO4QTkdn0Z4BPhXAm3+H/bNuT6tqgfXHJv2UAY5RSl45pi+xzcwJSyPcRNvEPl1n9b5
jMS9O69Iqy7YhDWoNiI9f8RDFq13dM2Gd8zy1i9dc62KbKglAgzmOMZUT2BPhMC9WvisXlKknLcS
sQYx4yfIjPjPGZUwRk34shARtJPuOnRpUvVCL0eW8rUtbeMhQ9DfF9mEGaYh2zC+S4/88mLCOB13
xTIIDik0VK/htJjvDoPCL+OF2Z/3mNn3jWDt4LHF8nF9GUdFxgvdyJIdakzIxwrGyX0os37SKEx8
JPs7tjUej20DEeWAna+WPCXwd2DZa1fjP4zkfn3Gv3I96AGrmaHor3LAyE4JOtaYxIg2KnwzwwHH
tigzeRqkkcKFymh9DwEXu145/K5q+gmcFEElYWVBsUWzOVNlzzYdHMkwkvAvNbWxr3irOEhjeoPA
5S1Vv+EuCmvf+OI0/56yQf1rAmMDPEP7LA9890NygYcMV3UzYe8LiVqWFzsJwhMMSi3YTBLCgpvM
8LgkoYW4OcKq0DwIcEPFE4Sq5AkSrBJfyYSeAmjn5a/pHXnc3bD2RQBgm8bK1Dzh7CdzR54Ezq7H
uF4FB3xqYWmVrFLBdsotiZuL74ao+6PiocdxKSRhJ48GjJ8y7MTTA08gjxzg8GrmUlAPi4reUuzu
AIkIjw/vWro9W/zpOuZ+MzHOJR736TZVzTKysYyEsOGLXiHurscu1HtUKizuPQhnaFbFcCXhudq1
14Xcsg3yrA8zGFdythhusFOsZP3esa5ltxCEljotkqFO4xwi0m6ryCacXVOB0vheKz+etWmiGEPo
0eJcmttsunHp5l+GabcyJyycEItqNaYOBiPOo95mceYaJ/1p2ebJ55BNkwYDDpxDl2Gb9vAC+yhV
zwa3Ekztfbzh1xMDhMq/bJ9NXIF4FePHWPwyln5H3nGRNDo7J8hCfs5Wz18oSOx/QosnuXCBp+Rn
WweJ/2Z9/R26aHxP6cLNYcUEa8llPayi6nZIxwVBWZZ8hjj7iMznTM7kKfUJ26sFGRf2Nd4x+T90
a+/qrx5lBv+zD2x5HEXYXQhKnadpSC08KGrE99XVbMOMYZ55TkncAueV8m3CUz93vZUPse07er8E
8KHedrUjt4OGowU3Z7/dDQRlFdzZLeg51knMVOD8xMKVll1XMU6kynnndoZpeSCilx6+ubMJXIIU
aD3KwqNLyAc000vuWZKdxh7+zqUn9m8EcEKWdyKU90PQEfrAcCrKcm+deUNnImAAsDGqLgMRp78q
3Y1AixmPDSPXKkSF0zRecYghqKbO4XlEDiXmOfsbwKCmgG15mn/t8uFDN01UPOqlHc1zyo1sz6Ps
7G/tj1cFcJ4I8tK2ROxpTVwD73UIg99RovrXLuf1tsP7Aq3yGR1JZio7hgvISj27iqG25wz1AowW
YItFT3C0rHGJZmuaXvcuhL2S+0R3L81Q075qxArHToAZDBRBX0/ijkYZvVcBBXOmidSkDsLXOj31
w8KaW5j4WgjEi3X1D0YKrXsDm3gwL3W0YyqEQsrhG9j1dK0hyMYHeOBdCulxmfGHkzP2iLRe+P6F
xIzplBm3+HMHZ+9TO4cqPAzhUHclRsOgBAd7jVG3JDBj/qK5oWkqHaA3zyMTUv+0E4T1QNAWzmFL
Ajcfu2LAjV+ib0IYFVu8VRfdsSlBEsLu7DVaVqlPsdrljgGLg5cTGvl+nAzRhw4en7P1OCryFvsW
S4FC1d1NZAJFIJ3gCTJGPGZ8MjduCRObZySBG4hscE+NmLWwiskxugrMvwozk9hf7FhH0V9UFFtS
cBKb6BzvbP9pB7xFL37vmmu3hvZ9wsqJAN3HL6JAu+63q3NZAn8Frg4Huiuw5Mdho0F7mTEd8pUG
wujsxwYOBKRl8wdW7wQV9xzNwOsNzb8xS4YjXx3FfpKLVnqChZ+Nh8zvvC3g4wDTsv9VeW6gZYJu
R2u5H+NgEst3mjHGi3jxQV/MjevPsCGMT9aQWKLe3OItK5nB1VXABublw4KU/EOKN9GhVeP0B9YJ
XWhnQlXhH0fylpxtEl0iS4bsPGk7diXWwZCNUCv04J94qud3sW+ugs8L6whxUpuxGgKN3j7ufhOS
QjENKAjJiqzxJT20olWI6pnnEfJkgMOqNJa6o92BRkSFpaqFKX/LEPZywMbkXK4o725nAV3TYOfg
3WemxQM5qJu53gdTxpPTD0FbD/rYNYgywmhEn2SwIsSONFGFsyzEzHHdlsOIWihvsz07saHdHvAp
u7lCSQjmGssS6gp0uHCXRoM4zALzgscBlw0iPbFcFT/TVS6XOBvmEpaKKccdN8OsGo/Ir0qM4iNk
wd3jvpimGDMRM15jtos3NsRr+F87Bi6Ijx5bROHfcWwbf8kQWngbTpQ9hzJJ/9RwvokCO0b1kqcE
Q2KO5dUpH3Ubfq9wR+05zRZ/lcz4UxcpmGA0cs+P/fgrG6hOXzo9p//j7MyWG1eSLftFMEMACAyv
BAkOoqh5SL3AlMpMzFNgDHx9L/bTbdmtLjM9ltkpHh0SgXD3vfb2hO9e2V8sjnGbCHEV7wDydlmF
U11O6TFZ4ScqYSXtwYxlYFMSEPRUmolz5hejDFgUC0EpLbtTHJjOJfYzRqRu6xhDJHHn3C2pHm75
kHewLWVtCCJYn/AeYmotfFWwxikdzcNKnvzKlsXCaEIFL7fuPXau3fhrnxyT2Vg2Le3XAXy8f2oK
ZcfMlNxJP3p+zaBhJWav2RTKM/QFYBYunKLPeHEnGzl8VtP1rl+bvbCkP+wRuvSyq7kSzb+mOVrz
JoZ0KkIGEzCGs22X63agz9WE16zAarxYOtnujFVU86UaBXfFirGn2S9m7RjbDnU0fURcyvrzaAQ0
FhvEvY7CMjcDIzjFLLNXwD4l3VEAcSRvvGFEIdVc0Adeg4BZQ93GNJhzM93Tzzuf7PtwsRw5U7ps
WIeZvLrAbSfTM7p7ORqDw7ZK1YgL5eYYb0UDIv9mZoXBWNA0/J03L1TLPLT+oeOZoG6jwE5DSfuI
LCaWbt1i6hr1pvLcRt2vNfHpDPMW0TH57pMYogO29olKZSK3x8kSLBnkxT2z1dQzTnNLx7frA9G9
OE6zbHmhJM9qwqfDaHDMKL+zNXDDrkaSSjdw2rwIGCfyFjcRAS62Lyi6UOWnHb+x+DRpTHbp6EgZ
cVXCKiRgQ2heBZX0Rs0F5MmsIWxvJwpWN+Q2XfpzDVSRRwIIRN+LsesFokk1BtH1PUxUOLKk6W9k
CcUQ4iUR6S5Zc9e9n5drnHLrtot7F1TSW+8A+dL5CBfBZiRtcqpuc45qdZo82TsH8sEyej9zmZ19
0MQi/WthOSBa3MgYdaQIrvPGLGL/V9D4jnvvi6Z3ONRGauE0aspk66bmMobjEhduOPBSqEPVDthM
Nh3sW/egB+5eXv1JCYQVlhXPU9hzgSBGjPEAzRlq4myrczB2BNtCgmeV8cI/OznHBdvxZjRt/1yp
polvhbLLeDfXS/Jqj3X6iT2McbeTytnbKqUl49vAcfzxFTXWqW+q2UP0YUwJtgnO2sFl210ftSYd
9GbCMmUxV4UB2BbQ8QyL+v7FwrTTRlXvZea+9r3pb5K2QZS6a98eBpt+YUNupo48qM8EdWYcL10z
jFW0TtpXj/U6FgbQS5akwSZOW5XupqAuvgxE/P5SpwmJRY4T6L1LGrjezE2Zktt+dRlQL1dJpOMs
wzyCWTl0F9f/A2fmPBISl53TxkMB9VOLztafM2CTdR10pCglFtK4RrN9RrflqzcSz2QKX9VWvknK
yY4PY9NW8cU2VvPq9hxqG6DchBa7ddZZ17+auc/u6rr29GbUrnyW7WzY9Oimn58tiWvydu4RJ/4m
hYfPa61T70ldMS4EOjTkk8NEu4qsXK7IUcay3vIgCSrpYl4PfS/j+3IFrXyqaNjvHS5dGAJ8ddtY
9st6tvKs8CIfmfuDYmsQoVXzFs02cM7rmznIQOEFJF9r62t7YtQ/Zs6msFbJg9N0v/qgq7cK5eev
m5iaUiVAtTGmOX1L575+5jQjXMrYOoyovF9dJtenZZHu2ar79bdm32o0tnV+9kzP/XRjmAbUBwDD
TOVfBF20dVhaUmO6lsvZAMzrw1F1C6pfot4rDA20pu3oXSqcodwQ3J0sV6lwJhaMyD1raH8FmWsg
p5XrKxAjeVWoj8fS8PAOsuso2+WLljfG0mQXUU50xmtsMP3yOqJxaMUsD8I8GaNOWNMedGT4gCsz
7uY0Q2GHxLzBWNoFOwxt9R/QKDPEMcO0vp+NZz+d1WOj2+XTxeJxFphV7hdvORU8SHtqpe7JnDru
LtNT4x74PDn5k1LHxrCgq42CGjPLG3Mn5PTFXAI3Tp/mZ6gwXGDWIs5JHchfgMMtKT5LcL0YK6Cc
OB6a45pI82DNtb71eAsDnFTNW5MA1Rr8Il/plDX/6tLFzLIMrGmAGnokz+Catr+MRwcI5GzbufrD
vlfjyLBvPvJRdDaU1emt7xbBOZmuRF8fixKSUGDzVNTF5dSqLW8yn8GjqBPEMFPv0ExRIQGyJeOx
BeYmyNEmcdHjgklGt30kk2mZQMB8o9vQelYPlgXgKGej3llDNr9XU8XIleFWGmw1y3oOfboMtMUK
UV/lNH2T7ZDZ6FUWV6oJdLpZqFd4XTLhDhP2BoFXt2qEAfS65LY3OlAEFTdlaBbisy8845h4eXyK
/cX7tRiOzVDOl6ysE8NvnRsj0IaZv87CQ3UZZ+uMwDIfjWkdbzDC1Ns4UP4usYL81F6jI408WV6R
Retz7pvLZqDyvboPxd6mefVXe4kwSH168LUHFmBPB5pZ+9Pv2uGmX2XzwNCQ6et1nUROfHJotITX
I7eYDq88EudgYwusCWYQLZgws40br1+EeeM8xwz+5g61+p3goHlAGsfwPCNUtkY57SujGbgheYyg
j9W4ZYBl9aGuvfWV5xdopWv8lxh9q9hak5n800Vt7BAC6FnRrC+CM4d4O8bmQFVq1re9LqQIpe2I
p8SQ3YI0b1YnnRQtjXS+WLd0YeapRfDkslkMNF/eR9u6hmeGK8jka6rVEBaEfWWbmuknVvmZCsJa
+21hjUBATFX002CMrR85hS7ffNdhCssIbkc/BCvnTX1+DxPGVIdBgXHUbVAdGhsN0M8ajEO8o+sN
lX+xxXM3frm1m73jz+gRPbz5KH2nuG2TtHoMeu02D5WDiyBN2+q9r2eczYEmrWWTDo5Pg4MvGkdd
CVFkDcWFzRogXIBl+1Lm+WmsYsbesT0saICLPmWtY97g0FZ7A+2l2lH7Fs8LRSH8Hy43zBhGicI4
UyxYrf3Gdt+P2nc7fMfDyEU4url5sghJQZh0bSsUM3D1IdcKSDcdLRRoXNtbqopp6zJTAB8aq72T
a/lpAeVderwkW8uvuWn5WV1ukZkWKEWbCKmKi5CnbHk1gcxGlq/z7WNec4ajNBdg8q6nQ0+NOotm
aAh87egN3gk/pP3QzK56SNZVHzpRFRPqcjpCNXXiX5Gv1QmLugnPXxlwhwFZzvi8sy742zFZTTb6
av0LBetIbixnLG5JwBlYYgHBJrHm0xoeQNQ1dBNsUb6h2KnjzYwp7UAp6N92qYp3DIPBSVRrh1Wr
qt/42hCSIcGGndl3w0uMB1O8EWUQPCxCA2okpKCyfNK1ZzyAmFHGyKsGcawUqA6WzzHSbDqGw+2q
eAwnc/BOXZmkC5I+i05PgmwCSrNB1PuhX4Riwteu99KlaC+Cdpq2nluub7GbxiHR81awL4jj+Uga
t/9LUSEPmpYqWmVp7rDPNM/W6ovn1Z7E37bBvSJHP+ZeWpH82EaSfKRqslLwHss5p1U97ISdgxkz
z5HFxsa5xwBuLlHvMkOcIC5m5pCD8TEEmPEYMHvFSzdXzpHoVeOTEYNTHzQO6BvMZc0N9ER2nM1O
3crEqIE8g6Y7F8bEs6ETcUk1/22BpLblRDGSsqla8TD1ZDgy/Vr+OW7W73AcSP4mUz7PZYKFBskb
XQ5694kMsPjWBF65JGx63jNua/EjdToaGB84GyOZ2pTQ57F5mpqOZi0vGcWkxNRedFY3v+vMqO+N
wDUO0uvW5w76C/8nw6g1ZEVIm+N1yZlUum4QWWNRPqzrbEdiXiXDhyb46+JPIsBgNa8wdlEcBlKM
diO6072t/OxcxHp+vSIxFwtl/8XznOm9TKk+8FOtfxThtwmOF3qHDQ1seWKEpkNbjf3JgP9/uJoM
sb0YPBQhG8em26WvMNOw7eYrNW370QO1Psa2X93n1jr+tlkxaWPecIuGtz1SA6QvU1Zi1gpEAJq6
HguE4EXoeGMcOUs8XSD5rDwkVq3OQ7J7GWYDR7iQUYnfvPgTntkdN42+S4Yxr3d9W4sn1+SaKPC3
/l5GB7RoCRCiLyZerPwziwU6k9BQ4gGzk38mpOHOUWO5/s2IIov6wRn9O38ScEUDmbFnleC7OI2m
Yb72PWOqXSrNDgRwaL38mCYwJg1D4WQotjF7etHrc6Lx9jiv/eqJqJVA7HqdNreQwsaL1TKEjoLa
6dKo8VCwwwLeMYkwE8k/bRq7zV53OGU2qc/9TRiSVZmvhXBdsVdTxSRVl/wIBGpM06pcqL8aV/Yy
GvGp19MSdGHLNUBuHetEYh3S8M3dGcpO14wZFXYqxkn5JPH8pKOmB8UkHTmjYefMA8BslkgNgzwa
nu6sjwpBPmRDnZgeuQS94Xme/SQ9ro01Ow9Eq63LpugMTi7NnH1DarwLXt7H+g70yy/PVWyUpLlR
SOf9RfZdvgzM4cQakdQBEr6ozPG3RttNRhPZ0u22QOhs2cJtYLYt/2jS6NHc6tQz51/A+Ve5kE7X
wHLUNj6xJoTEnEvy9+zXGj0peEabLRrejGWh39qUCWx227q9DdNQd7PYmRVRgnrfr5p+F1m2kLek
pVhzyHSng40MrvvjH4lPpg0qXOCXKjaddglz6fTqFhnN93GbVFIlcGQe9N1GJrVab9oxsOvHVUHe
3ZmuCfwdYjdc1b3t07dDOUsZPJu1qQa2UDvjcmbapj9lEwCDbPDJjFGTonMGGxWDs1FQe9KdNiOY
UHNwXDFvrd5AsK/WXjyx+lrdsnkCfwYDwsXGItF4Lwwj/TddrS4LYii6bJqHB7XYD6m15AevZnI2
Ks8JO086vzvE748EB8tp7Bxnpx2PsUALVYXUrsUv6jyDu4PUGna1FPeiEhSSEtpQ+gocZR7cake6
O/WzlccjGBHrgnTa+s9cEcHeaVlNVGYFF7Hl9/sMq8A76TO8PTpJ2bOpJBMljzCOk2Mtyz/QBhHm
6orJ9OwJRf52y/t68tP7tTW8m6lo6sgt4dv7Pi8lw9S4dLZgSda9Xg19yySwANG9+g032Zz3v1Ts
gQqlrUw/WUqJHbzOlmhdBr1NKrd9XToT/t+ZljcIGfXiWgZaTilr8RF09nwI7Bkeh8JnfCbxsMcj
n6klRE5ZeDaaeb6wqr55b2ychSENZRDZha9vsm4sX52ynT8K4opUmHIqbDR2/lUrWQbn1VMgiKKq
XgdO3FambtkCWI3eAy5V8WVky7rFbek8r1ZW3Ramlyebql3Gt0rDfWPWafaSLvvs07ce+g5YeqPx
+Ly3tpU/drNW0P/0zZHD64CuDoP4ppBp+mwaTfJRp7Ogau9HZ1uIJd2WgS2eWrOfjN3ik1upEgMD
Tm13d0VW8LLRpBv8cpYc703mrslT5/fdCTB83U714v6xDJPJAaMzP+T+ANfuevvEhhZ52wvLer8u
zLxn37v3aWIbOitLWgJ+fYiBVvBnPCQKgyp+yHw3uixXAwhO7gP+xEvvrf0/vJc4Lm1yMJTG0Irt
1IdjGJLkxm2JjNvYqbG8M2pQl4FRF2PgetySd5G/DhgmXpJJuFvSC3XkJkmFwRzS1twoXyq1Kw3L
rbZYQftLRv6Ne8GPkDOcNwRj+UdrHqyPfDZlA20ANrTFOq/MSBvNGopiEc9VgR4485wskenZ7fQL
BdUVBwsgqWVncTG8M957x3gH82ljO+w2LlfZBTN36m+LunGnnUlrmF/MoZXJbXptUVg/3HXbXuf1
Gk5xywioTqs2qm0I8/24qnm/8hanviUf8QpJBMGH6ydGGhnBjGmjsfR01X2dZj0Ic+rB/Ug/uZDn
XR6cOvWjxgRVPMXGgPUZzOqRGB4sPNpuKQACL5vW09DUdhT0NHlTZijkMWZcNBjDyCt6pK4afZKP
qqEqDmq+cpTX+I1IVaXL5CtwijHkvTZuJ/SHQ9vP0+9M4zdZ5AAnhSJnCx7qgFFbR7TGMoPyb4gO
7eBN7Xz+DdFCbJXFPIiCAtroGqmbd6GgNgMy9wqNkTVOFZEnKhdMYWvox4qayJgUMawEBa2Hrp2g
iWmVTvxdcKCTvposTCzMTEnbXezF5dEFJz4RnTTf2Cm+2CWFtuzNhfvAokHgCWub1NzBAcE4x8Ei
vwAC5x4P6tC9TIw3/5RcR79TOwt2lWVXd2oNujdF+7tb9KxDxsz1vjaJI8dK0xr1VpeJ8ZTLoP2r
K6vagdqjQE6GakLLYwjvrT6ILaiscnDCXtccjkb9pyIX5WWNPdRwObgdZckK+BxLUPIiFWqX+hOw
V2wZ8E7uez/FDWKsLy5kGhbg6Lnc9wgkEfdRfN97Wr8EjVOj1+T5C+NY/3mscJaBjmRVFU093x+A
CNJaBhnw2JKtdt1FUdV/Z5qXyOgdCD6cul+rLFYINb9pQw9gks5QMEcGKkeZqlWSh1M+GScT4Xmr
ZpMSGBZD3CSk7yShSvCJ+RbM7d60gbiOyJKYX6zFNjLm6A3qFmqDMreTB8p2nISqDiTBlg92xvSI
bK88pBPAlxK0oIeLkVDdjoRYfY6rBT0VgI5ktWcf8sEim2ZFDbnjctZvmZbq0eiIcMBvSPNWixZb
WWDny57czkBEtEVrcizyWqY82UrcMpG90iGoNmfJvfdKdsWgonbs0wHN063ezdlfr7XmSuLimiir
eQB48c8yyIb8NWkHm5wcOw9V2dgHZTut98tp+rXivYORLsyypj2sLq512lASDWbJ0tZibcblMQdm
9rZpZVrr1l5N1R9kDRYJlSd8xrSpOTioFmX/XOoxr6LhGuKzH7qVrDxS7Lxk75r1tNKDuGX1YnT2
lLMhJlFX0C3Ik69yjjOe5LpT6JMeSVjx06SJTjFDrduMxsCuK3poHSyVQzITI9evKcu76t9QeaAy
KGRFedTXTz91vjaNA+MLo9pik1iYjLKCCWvUQCiMOruBK6wPIgA8j6Pn1bJ9DGoWbKShwxxiOpXO
PHv7xGfcEDq4/1DWuWYJXx+Eh28kmz11IMOjfkSeDB4Vu2meh7ldrJ3yWMG3pchdqltjqMb5hkFk
/lAHs3pbJ1eXoevDGUa2W81xVJL+dGhap73J6gJRg1kaKia5LuK0cDTDtOj812xQ2LgcusCvzIp1
fLIbSvZfOSlbLnYjsnyBX7X+1IghXSjV3H/ioCCXcBrp226kCmJvj4oj410H/32bFCL7XHD4PdmG
dt4GGgqoExgynAkyzZzTSFKJ3ijiYcgVo330n5Dk5u4pj5sQwooZbsXLqPUD1gpW3c7PRyyjPl6n
ZUdwIRYZmK3hsUETiaxhNS+apI9b1HkJXgU6NOxxJAbJpmR++QIVlHMNFElMXZLO/1pE5z0zD5mF
1SjHYx4LOW7mmaA8EhuyP6PLvBOVzJ8/kXbyJ2Ia5ruAsX+x7STTN/5jWUygrUYeYmGzbh6tvH0d
SffbT17q3lQxeSylb8t/Y4uKs0/EPPOaNtC0Kz7vEgy+Z+3LdegvAlp+2S0u6FkeWH2+S2NaNHTz
HGN4gI+iDio78mHJ5QnEi3+Wt1FjbkkL9Vo4E+CPjb8aOdQbA+q9zWrE7dhhjCDkieKVo20TqdNW
vKKCbsHsMiC4/U5XDGgb4gmWveo8E9V51celQNJDK0iYXtK6b8jtnj47r52JqiiGYD6OgfYiRfsW
SZXXd/CEBFmBiZWnJl/qMwr5fCmroju5cZxe6iaPAdIG+8WrDFGc8rIiG2FE47v4Qxfs7TwgEMyQ
z8Js9NGJHYm8HRfBqaAyIYpJzwcvX3r3vu7ioL9F7KeQISck96xm2+mFbLbASL0QehXDUtfG9zjt
1lvdczCH0W+ivhcVUXuAP0QZVSd83w79XY1DIyWl6TZDTUUBH1zxQfA+tXGcpdXfOL3639JFfbDj
vgyDayJUWHfsoKQPEDtkoHVLEkd/xzRJQ6CJ2ExCYQyj2CV2zkjTttPiPIPi7huLOEazk/37QkKE
ecy5TKklx3Y7tkIenHlULfaMcvC3jVcYpBmV7g7701spcXO7onurrFZcBMlpZP+s874OVvk8Zmb/
VS2+ulcuOUmcjebJWVf7KU2J1uPaNBnVsdvLyzYdw9K9ZxU5f2cJ1oJQ6SsJgF59kQmib+x+mXdS
0OpsOEyCt6q2LeZrZkzknibl5gINO3khELZ/qqZuQcUgW5TSz1/Uc2AtVUQ5xKihLeb+d0O211m7
1yCnYdZPUpADHfYtN9rkDdO+L9b22C9O8LQatXtHaox8oqE3zmiKzo3A9sMgnR+6PpkD492OQVCx
J3LEM0n4LMqbGheKCJfa87KzU5btZ6eUODiAY7ScyYKKRJ7XHuMqN79WOL9tex03azbMhzQZ4hu/
juetz0vvS7JQ4Nl32UyTMOLe5zZ64dYnZCBMq4kbedbYl/M8OFg5oJgJzYNjirT7X73ssLh0uO02
EvB+j8jA6YtNr9U7h9lOcvCbonv2lFW8mCQZbHB9GpFltHhee8IatgqorN1M/ZQdmx5b/Vqb/SOZ
ovLsi/9LFM1Wh8/d4E0J2GDR1w5mfcl9e4DQlIzM4hXPRZqzT8eoSnyZgxMPN0sOflK3dnAqyS56
UUzZ1cZCvr5LWlecl9Gb3/vO/KNXO3sXrkgfvSEt7lw37baJRe9nFmN5AONxb4EN+sj3G5dccT9u
Dy2CyB4JjbqVwMLrewtdE1I4+YhTUvN2A3018a45LiQw1KtuyqGE0/hlCi3f5n40ItYX5beMF0gV
EGO582w45aTxJ1INiRP7w8XrfbkGrhvNk8raNf6f24btX5fUUPpzNJbkZlyHfEeqisAo1jDU6A5k
GxdUmVVGvLBzLC3y2nQUNFack0iSsUjgd543VnvOuaxSrHuz7PqLO+NHKTck7FWztVGGJ+OLmRYN
84NyCLzxESI5c/KQ7KAKkYC2h9chxznwK8BoovU4XeBz1T1d1CoJPYrTAZcp3fPaX9CIipI3gUVX
cMf9ShTApnFLgORbWJQ4N6KVPJ6E6pd09shfQUMfDXjM5u//P2D4P6Qjf9/VOCQzxJqXiJMVW5cA
/rgj/OFnH/0tSJrQk8qb2Y524sv51fXLqVb/bfPbf/qrvyVG06QJryxrccJPjH9y35dD/MPs8W9x
0YYA5SrYvnpixPHQO6u76c25/eGHf0uLToyYQaEqrFPSj3f0um/cc/8lHf4/fSXfYqJ1DEUIw2qd
6H1INkiejAJ3xI9+ye87Al2W6eWWhaeoqeLfzqA/PB71H372tyB5JDmgMNsbGYmQcGU34pgZP1zU
8n1BoG3jYbaQiE4pBpStnVk2eU2++tmPKb/F8eM18XNpkhtCqYgjsIggBX+2AkPK/zcRvepaUkwy
2dJak633buf/bVnW9QP+l3D370sAlWjM1My99uQCKhlMnFQFawaxlpG2/MOlRPLb6XQ85pIgffxL
RPHPbqs7jPPbnz2J307nUox+3ou6PZWB/1Go5h4g8t/PPvr72ezsoaiYk5y4U+9MWrhm+i8rR/7D
0ZTfjubSjQr1NdMnk60N/nIvdfGzLQzfl/yNJKUSK5DoUxKQ6+CI6yqiIJl/9oB/X/PntcLsmJMv
HHvfvgMt6o7gyePPfkrnuqDlf6T+pz0gfu+P88mdp5teJHv28j386Kd0vp1Mfsm1UxCgp5paw0qX
X703/PAb/3Yy2YZe9IPop1PcF90OKk3uvE5bP/zGr0/Q//hOskkQDQHpdhI6jy9qoXVlx0P2X3ae
/Yfn0Pl2LguSTjppA3b311CFdnT/xrH84V/+7WDmTD3UrIhXlimYTGA09AaVU/zsknC+nU1lVC3F
5DoQweoNuBcY18ap+OFP+u14+kGfFkT8VixL8nC2JGflNJ8/ehC/7/czkt4vpkR1J5gj/Chl4W06
Qfrdzz7929XpJIskr52Yf17gJKoYyUu+5PPPriD72/HMMDVYshjbUyzE1bvpUcwW5I797E//dkJ9
AXfFbszmlNSrT6rMdEGwasKfffi3M1oTGJYL+uUTzqliQ4xOJHCE//DDvx3Rseyzapy43DKzfCYK
iS6yHv/bHltpXx+6/+WCtr+dUfyOpq1zyReDofzZMvJ944yvSO7EC7amSZil0Vzpfu/YeutpaRAg
+no9Sz+o1ojwleQV929xzCWymRf3Ab3OdVZOowPT0P+RCzgYvON4Xc+gQriQB1ZDpiGBJqBXBkZs
xWZydwTJldqSp06zC2GevryFWQJW3w29v38/10FxV5qgvmCeywXrUnbySF7bpKlxLEfnKVPBXc46
t3Ge3hadMqhaCyBUWr215l/berUxP/t1XUSDayY7GLQgKlRwHQu3DwVerF2ZjAJ4Pp2OAppWwvOw
aEDfLIuXRCt9Xv/CtoyDXaq52eCBNP6Ql+2xwkRO4EJEV08OPLqY7X0LkHLGtt0wccpJXU6zu6CL
4zvCY3dm0k+/cm1hBx7crfZie4f55Ub46n2FbTg6Y3ln1FMfMa436M+b5XMJqAxc86ZiytCZcesd
hEF6FQZk5kN+do3F9sRECsoyQSsb/QJ0WENrYWyvcbM5myqNz1kyQjc3N6ItjzSu9dPix/FeGiTF
u3g+LuT84QPV8LAT8ZmOdT9J+37y5RzRBFY4rL0F6+MQLGGNHLVD/hlDNw/KtzyDQcwGYy/gqe4L
0uAILLy0AZnDVZO/rCWLdKnOah0hBh8I93luDT0zHcFvTL25Ddj3rreEkd87WNZCCGqSwdSiD4Rs
sPehSP0zEaYzSI4+GxiTMYrKUCRxHPr8+p1hSw8d1l32MTG8B9cWOHJqLwJW7F8ZKcLuTCiiLMgY
BQY/5tzPBDdnmH1JqgtJATIjd0ZYDLGhY9x0LXXj2723oGQ7HXHkaNqDzeaCttPDOQ6GS8PDeE1y
3vnsLc/2vqLKInRqlmE16QMzpvOc1C/zoPei8Md616C1uE7glo89WMtZS/M2J7Z11xOtHaZegL9P
kDM7Ecp8gxVwCIfOfBHgU5FJZDwPWs7IXfpVcUJ48vceJhTXxxbvJHu2S+zRbq8QhM8X2o7/AqTs
beURXuAxgzqO+Ae3HSrnJnH9ivUvKyHaI5vpnfVhGNjRdh8kXk/mf68I4hLLGb1XE35ec4SRVy2Q
s43Qy61mcyDBQbpbMRMjlSE2DpN9SpZSvjsjm0u3yjefyHBxz3Ju0DsJeq7eZqKR+BKcOUT9DPQT
SU+3krmG9RI3I1tBmmNhu+Y5I/+YoU9vRqMV3HdGjtgy52fy77Zkfh1dGwgmWKaov4IZeEHFrmPx
8+gUOT+B1ns/SwiTItyDcBGe6fDqg8MwtjwUxGZF1ZydhsK+YcT+20sm/yJyi6izQXGy9dqu72tW
lmSIZJncsyfDCpvZJFylS0+Vabv/WAWiyWMhD5qVLAFuC1d62Rp1U2afpYXIv7XGxYwIN7+VWWD5
W4L6oTjXyduBIMXGttbttbL6SFM2wBAJVIYScf+viGsjJ9yoe80ysziIvkYixBx9ntb4tczcq5ly
nao7h9FPZFXNCWCFs0FSdTBe51iNA2KLw2RDyBSvmdg5YMn5xE0sXtnw257wd+QN4QTQOAbpfgCz
sOb878m8k6TC7JZZG0Ar7ZUE9JRh7HysYy8p1sKd3ytv6xeKYCkvUfwWKU5UnZn1udflHRRafMuO
kzuDV3hbMwS0bQMnA8AZi3dm8vh4HQjy9n8Jtz3UhTrwgBl3Cf62KPZSEsJjtIAFqLFRFSiN7Iic
wxXLcY679U9bQxEWvV08QTtaoLdz8s58ivgwd8mMUNWjcWs2cMLhPA6o6WXQjF8G6Igig6runmM1
/gXzNG5IioQs1vyW6CPjKTEIcNT8pNtu8NZHqoo1AuRo1y3APIQjUtjX5Cga6slle6GBXcus8Mtp
p/wQetC7xpoKrKattQtWSJA0UDX7DdT9MGNbLQYWU9rOkEBlqYWfxmncgCD94IO5YnIwhy57K017
aE6T4Uw6HOBVz/k8BV5oB8Mv1UNN28Tun6ZqBj4tel+j07jD50hcT1gHwwrE5MhnzPvwVAN2XYTl
aksYEP5LEr3xShHYJIRPNg0haIcAtGO/Fk1ynsr5OEmhTrjmU5IIOue+8Mxqa7uMj43APPZsjNrZ
kuj1UFfJPYNH1nmtzjjDK+V2GrlsyJmawPVuDDL2uw+PPT5hsahkL1uP8LtAPU9pKd5MflMo2Apv
IuEtjdPK9oWks3Xc+qiX9tbPLe+9nAIktM40/UtXrf+HsytbbltXgl/EKgAEsbxK8m5RTmInOXlh
ZbkB9x3cvv628nSCY1tVeE2qRjCIGQxmerpvwV6+3vIISLkFYik3XY7eAAjUi++mSIH0ACtqjdZo
+BskNOpj06MtOpbZr5CgBwcMKm2+2rUmD+2kzdepH6urDtPwhxIRGawsTSrzHZKacp9mdsSQVAaW
mLyk0ymwwAzYpAKXmxxViF4Se8Y8I70zwNb+XiGT9SK7dj0FeYVebR1VwM/zhV5phpHNsBrRUwI1
5ikfp+2Jkw0vD/S7ENEMCEZLgE6u2wHC3dB8AdoJTVu2dPuKlD3urCbE5IKmmCip2np4MOkCcjfI
mNkPM0aEnxsUyx8x71O/YLTQXo1RaD4DxN0iQ7DtPF5DQ2u9Bbpoae4LCs0sQsM0gjbbgH6cTWsE
obxsdnOL13OwcYw78TQA5EBfZUkH5Qmxhoe54ccZtNJot2OIp5jLFz4kM4Q9kg9oqAQUo359ecNw
lSKxA7NTaPELwCEB4JZ1LwkysT2Ql/XTanJ8uUoGFxRkX1VIlSx0MlwxZ1EyYhL/1I0EZH7tOZZV
DaBeajUfR47a1JmewvjULfFrTsIL/qPWdOugYtaBFFQH+yAzPu8jmHbepFAtFBtG0VDNsZghCpUC
wVA0MZ8nDKw7b9K8mBW4vamKC0CaG/qJdrnP0wuWnQepaDio2MGDG4Ov2u6HGRIVHNMVHo8jMPBr
p8QACd9pSwFsAgLL7NcC77oSPTsfKUdYd5+kdVJGLS6hOIiAqBqGfQP9Wb+FOw/SOtRLMBMWxGcM
JwOdFToXPm86rNp5jYLtxywNwapFteDVQHfa5J4b4rxFA2B20K/dYNrWnzAWhJZzZX1qLli246gk
F1MKtFWAlhfmJJHUoEsPhSzPg+I4ZsnCTPSAqMQZGJN2mOWjuwxAW7+P6bgmtGUEl2jzxbTFeEEG
boQEZKKen9PxzGnSGWDOPIibYH4JoHpoCnMhNp639j/Pc2y545rM5Al4svE5O9VcgXD5DtJPF6Rp
3zBNHccUdgCjhsKqBzyL6fgZkmt++0Edp5yoBfG+WoOYkAo5LdBYwOh6fUfqOCXepNAzSOA5bOQf
JrTPUZ8znrYdr6RoyVtIFwbxYrrjAu6mshW//ZbteKVh4bhiEiaIo1aZfRXZfyKgmvxsO14Z6Q6a
XGD9iRsOEOY2L0+c2Rc/265PAhhVzgOOn5Tyo62AGzUASXjut+OTAikO+GMXHMAOORkGN0ET6XkC
HY8UCaijWK4xUzEBJAFcbXpj+bRd++2K45QFBBM6m804KM1yKyAXKID48DJNHKccQLmQBZwk8Sjr
q77GnIRmPmVnyYjjlbjB2AA4CKI3iPiRPwRLe+e3aMcp52I2tk+mIF5zjG6cb2GuoPXuZ9zxymoa
ELYHqWPerS+059sO74rWc7sdv+wMB11JlXdQSrDBjtrwhQYiPby/8rORV2I3cRxTY8YUnGFbfwJc
9HOWR+X1itenPisVv/8Db0Rw4njn0I+gFEMf5FSA9GAHnFi3SwXyKz/rjntGLUVmwkV7ytIUA601
BSob6DM/446DRtlMtymT7SlXNtzXpgdZSzn7XZrE9U8VLSEYZ7HyCEgevNbVHQcHwIXPej54//2s
VDsuCgpEzFhWaXcCQtl+izDVBhmn1t6yAtT/kARB0fz9PXr9/FDtOGwLxoWW4/lzkkAqISMSeXs1
BqF+FtABGjx/xPHdZAIrLUgS29OA1tET36R8gLwORhW36EJGel7ua/vlOnBbBOCdjNpTwjlGkVko
oAFseB7n7UY/AowJbhcdqeulhtK21/Gi2vHrDOoSMkBlC3di+Az1WXApBf3P9z/L614HbiH8nf/u
mUowb6JcVZ8YXoC34F5CU6HgoddtTrXj0zKPgnADE0OMiXoNDSewV+dr4ZUFU+24dNsWEZ7axpzq
Mk2PLVQSP24UUoJ+G+P4NINEQZDobTpJkT+DaeOf2YL22M+249IGZcYKw1LDCYiJJ8gePU0YKPI7
LMpxaMCzwQ5d9cMpAvwALGctiu/bN691K8eHxx5Tll1eDSdi7M+EsCdalp6mHc+1GDTvQI41nAZw
BzxyhlkkFVB7+/7C3wg+yvHaZph0lEKY9lSrCdUkUBs3VxkBsRU0ZYGmf/9H3nAl5bhpA4YB0IYD
4NqiAg0lXOBrB/vRz7bjpuhbspGt3XoiVN5Dj+MfK+wvP9OOjwa4UaJ5rFS8DAHgepY+YkKVHPyM
Oz4adV0q6ARZeU0gTwNOv49QxfM8Mo6HjhWaOtOczOiV2qdiS77JEeBdv3U7HgrQkQTqP9Bx3416
R9nwIVKetRgqHRcds82iv17pOIUkEHgKajRtdBn6LV06TopkIR/Gvh5Pm1CPRK2PwEw+e+2KdJwU
Cs9sqcOgOckGsYWv4S5EpdMvKErHR7spASdap/tTGul/DA8N+lemu/ZbueObIP1Fiia2+hQm3VOG
WmmeXnLN8/peyQik45oNvmZBofVwAp3g/zDnb/Y2Ef/YcRC3jfSsl1LpeCk4liNxhhiciAT3UQ7E
irTcC60iqXS8tKZiHvsxyU+injBnBsQ36HrqCxnTeR9e2x/HTXOwMZlVt/mpAB/KTRaoCF38aLgQ
2d+y7jgqJJJSdJ/S/MRSKa8bsK/t/9QJvY6Ni++umgZjqs2YndDmeob+X7pTZPN6Z1Lh+GmLIVMK
wEp2WrbsBsRaP7egm/1igHActapaTAiCdPPE6vQDYBW/I5AYe9p2/BSqFRIN2ikDD56VR8wdYj4b
Okd+31M4jgpIZoWRbuyKyIOPpJp/jTVo8/y+puOpcgDdYZg12anpMMY5WMwNQS+H+51z4XjoADU3
aLKR9FQq8gVc0p8BdvKCTYEb2HFQK0YpFOg8TsWKIV20vW55lxi/wCscByWQbwMX04Y8OsAElFrQ
+hWN/uy3545/JuN5pi7CykGn1+xVBMAC5IkLv6W70HrM8qXDpKYk1nbK9r1W+mqBTIindcdDMUDX
rEE1oO6W629MWShoVk9e2+Ji6wFt3EropKMOlImbLuyfZYkupp9tx0GnSaxTO2QqDgCwBy/eaA5N
D5oaP+uOg3KeVQVdG4nymP6CGtyhncSLn2nHP89Tzl0C9EVcVMCllQa4jqzw3fHw74cuhHjBvroE
SdyASeMW+ik3Aabj/aJW5Phny2swpg/gceCQqfi25Kv4vQhUmT2/qOOhTUtoO6c5j6Gpoq57y88j
kfq33667HpoOeTCPSxijJ/si1/Zhaye/DN0F2LNtQ5cNivWx6XW7A5Ayh+ye16pddL0dII6QsGKO
gxLkAhPgQ8Km1bWfcef6hF5iQhpl5phDpzrg54so9KrmoeL49zHsNKh6J0wmQ+qBaPA3hKS7Ls0I
sXK/pTvuuYLmqCkSPsbZVhTozWSArI3DZz/jjoNC8QdEF5gPAP3pGc8Sbv/TK/E7hi68HvOdEO8r
2RgHDbtaUghwygIjgH4Ld/yzy6dwIiEd47kabzeoDtjkUvr/RgLqguujoDOQp1jGuD0rmtINmLkW
ElF+63Z8Mw0VX3pdjrGpwTtU6a86hXCCl20XXZ8N07gkUmNCMwfMiYnyekpDz1QrdK5OzL/brQAg
Mx5D/lJYiANPlV9QcaH1EMToWwgCgr8LtMvQjVVAw64jBBX9tsVxUEgXCvD5qrP59FdFUGwVM5Ct
fsYd7wSmEcQ0WTTEUFpaAIUtgTvbhk9+xh3vpGoqchQUm3hhGsDjM96JQVzY87g49yePwJxVmbyJ
Ew2aDlseKCd+mbOLNMpVOvYRzRpgJSDDaL8zvG79tsS5ODHhBa7KEZYHAYJM6MK2ByNDT+OOc+qI
8W4EBQO4ACHeDKUWEAKC6BAEp16Ld7FGVgMJOW2sjplYk+6QMz6sNyvYePyAO9SFH4AyEyBGso1x
vZX3kH4JgQUFR6PX6qnjR6BoGWeMiLcx2ZJov+XFh8DoX+/bPrvLKyUF6rgR1IJBBMQIbEehuk/G
MPx5TsEwNz4DU/3+b7wR110s1qYGgvmUsI7HIX2YLPjGFTn5mXbSC/RyhikSUR2XIWY/wAyTQJ+Y
RkHjFwhcQBZbTFiC266KpxbN2n3YL/VvCqKwj37Ld3afbhbMmQlU7yKQaH0O2kTspqBifgmSC8sK
q27QKTUVxumH5yLqflneffFbuBPCNvCJtGubg2R+/VaDUopz6XcnMSe/2EAoGZQFLI8zOJXPusDQ
t/dbtBPC0Ee0vIeoVzwR8ILXnOxz03s+LFxAVi6kmSFUOsaQeah/omC0veCV5Je8uJAsBd2piBEc
80wxCMiF6yexRX7FMxeUJUYwh0DCqAbBHGjbq6FcbtG08CJIkMAF/J2kt1AkKjI+9zHtRQv+j2lu
tlPWDNH61eujUuckJtUUsqHf+hgMetBdbbFNVytoyy/ExzdiF3WOI5iv5TCbuY0hcXICoXt9WKrc
Dw9HqXMgG5uuSuYg34BKx5EtwSlLcr+OLnVuVFVFlc0hARVHU/6sp/4minq/sOJCkaKy2dBdLBDG
8wDsRcX8XIngh9fXdLFIKfDzXQ01zXgC7+Uu3wDEHzrPdg5xLosNYPw0CE0XgzFh+QDGsW2/5q25
kHqdrbxykxLnlpYRRlPUGLQxNA90cwAjsfrWZOlypqOTFoxjmPLJK9Bl7/22yrk7tmHpkqyrujhY
KN8nYLnG6BOAsf3hfft/7rjX/iDHdft8UoQnQw+Wd2nl9412YH9WY1J/Re9a2ZdKdNN5rDU3sgat
pckwfWp60n6eiWT9PZcNKPszCrJVMGLJHCRjYJVed2Nb5MguaHgmt87LAdN8U/CcQHKxjCE7+rwM
Pai65mSV1UMWjKG9mep03RlopLHzZJ9s/K4DFyVlmTxLUbA2TmV7A0w3KPEvve7/uNlre+eEDZWo
CZSmbRfXHSazzvzURP0DhXU8f1Qz9ho65evwAi3vYr6DLGwHttZksNB9aobQK+uC0PLfkXcwxRKC
xb6Ji6S/RtHyR1IOXnc0UU5wMQ14Kwfwe8VbMRyUbq4puNjfP3Xn0/vaxjmrzsGqnPTgZYxBVWj1
1Qi5Z3IYN/AX4jkTKE8ckIsEI01D26EIu1ht/ABxDnnAUJy+4Dmv3xnEBYJ1AYOoV8G6eCWthYw7
5M4hWD34fVcX/cUErUF+NnaxBVX6c12BXS8LbOGV2BHtxEghIYwXagT3cAWzL+aSr0SAUcv3P+5b
G+OEyFkpDjV7nJsOTdhdmKj7UgZ+Z9JFdm1TsG5sXLHpmMcGUz0odENwxnk9wYiL7SIisil0ADpU
eKIB3GTRnQyaC1v++pEnLrILUlPVlExJFydbGe0JylJ3MpPpTVgtyYUT+SeZ+69bERfgxcqSg42U
4LKodPW9qIffYJuvbxHiM7AvmuUfDLkmD0GQNIdlIetuKCp7azUZrmln0w9VOKWHEXOgfLfkcriD
eoC6B6s5CAQp/uvCRrxxPJQTNGvdhhR8e10MYcrffVlOGGFdlhu/s+cEFgEa1IKEsohBgPNhC6H0
FIFr1esqIdoJiBX0oPNZwiflUv4vNSAn77RXfktcEFoYTtWWrmUf80iDWrt4AD/2L68tcTFoMohA
uzKAlZ41qnvEwdO3dqjGC2fura/pRpKNNqgtIpJjRPtI5FMSBV6PfuJC0AoQdGGyUoPOr6PP0IYX
p0Dm6ye/TTl76b9QnP1sF+B4DSpo4ZmvcFX1fimLZz/j5736l/HEpuAWKlBE0zU4jFUKWS2r4ETv
Wz/v7CtOrpynEATxxj4wpofgMwq5QRVNx3wl9f0QReV9xcPmMzIre2Fq4I2o5SKvjOFgvYp6PIxK
jGk3toKmT9AAxwuosN914cKvOgl2FsgUtTGnwT3epTd9v3k9j4gLvwohL9NqguQok1P0GaS/wYdF
tKNfrHHxVzxq0rQo8ZkTCkWLJkPl+yxC8v5XfsOvpHNAy77Ilhl063F2ltYo51ViIl/98DPuHFCU
SXmWJlWD57r8xQ3YIRfQnXiu3Dmfc2OSFdrpuER7EKQmKxS7oAjj9x7CE+Nv38JUT9CxwjYx5CEf
tmDLMPaJ57rfvji3x0aq0s4DGgLNln6FNt+PoZz8opl07o4EOZEG71AZiy4Y74dG79Fe7/3OuYu6
ggw1uM1I2cQq5Ie6VV+KuvzstSUu6GpLG3SNFEwLwMUOWWl+NhBfvBDK3jjkLuqqm8cuAY0pHi9g
aT0swnyD2Lpnfi6cNDRsoOQ6ZwhdDTQRbxkPnlTSzH6Zoou6Gvo5AeE1WG8nKxsosBDw4GTK83M6
7mly2rZRca4DBuMPsNg+1J288PB6a8cd54R4y1Quy9rGOgWP+mwhsM5UK+/9DovjnFkwCz0uaMDQ
AndEZoK7umsv3ERvrdzxzbUr5jA3cx0H7aHkPMKAfZh4nkPHOXmj1KAE7gky1T/LdLjLwB/vZ9tF
XA1pz0HEjdJiHoJHHhw1Z9kKr+2O1N+xMIUGiAgihHE7yM+Q892GxC8dddFWBRCQE60nHBMBUaNu
L7nQnot23BJCKQYizlkZKwWbEOot9zO/8Dp8I1txeUzVyApmaoEzYsAtDLliu/zuLeSo5nGbn/02
3XFOvUgSgWCpBBBtLK8ClZ+WaO787k6XyhR1dD1rzcu4RsUs4MmdTeYvfutmfx+WPt3qlRHcbVIV
9yF4khLZ/Xrf9Fvb7rhmPxoMO7ZrE0Pot74bed2dFaH0HZeb5+IdB80bYpduTpCwzAO7AqkuP+Zt
O/h9Uhd11aw9qVAnbuJe2Wte9WC+qcrML+K6uCu6BhR1NNPGtYluCgGRIL+5W+Iymto+KAxYl9MY
MCCwz9fDp7HI/KKti7qytYgmTMy0cdCtFkRT8jTQwO964+dj9K/nUTZOOac9IiJqOF+TwByzvvfL
VrjjnEPBpIzWso1VaT/bVX2M+uzH+4f8bOKVZ5cLtwon0Ns3fXNuEY0TtJ5bVLqjCztyDtiv2XZ8
M4QwQVG1VQtFINLuRZhCcJGSHAqToz6oCIoAS0KCfWe6S22MP5iI137S8dlo2qpskKqJy25cv67D
jNnetEqg6wVtqYcqo/h1yPrs2mCEYE0P6cuPeiNIXxvZfsl7tXwU9Wj3qCbYU0GT6qYo8/WZVHw8
mEx+hFhWuW+KdttDtbR4HDHPviuK1h76AfRUWdvnNz2UCK/zNfnWQIT+hqwLMX5XjMsoBGV1CEqN
axVHQnwotf5JE+o15Ahc/d9nV0FshAekbuOQjBB7B6nbrq97z1zBRZjpFvo/mcAZGwc8JsFYuu3y
3o8rB6L1fy990oBPE6gVx9AFuIXQRgZ5yaI4eHmHizEr89qwRBZ1vK70Sq5nvQkt/fD2oN77e+Vg
xpaaZUsZ0yrNoTamnnSY/c9v4U4wkjmdMT8ZVbGh3VcR6duVQZXVz7aTbIP8rCqUgtOAK/CnCaof
bFZXfqadiLFi3lMnFluS02i8LuTVgtKD39vGZZqClBRNpkEaME2x5o6Rpnykkx4ubMobse4/bFMy
mOaybKo4Z7S8gQhbebsBLNBCrmNfSB6ABK6OdvMUBX5lGhcVFjR1kU7od8SQHZ7SKwuSxn1UUcQi
r0/h4p5sKquWtHWNkMBuQokZmaBt/GChhMm/jz5UFMWYVHgKTln2EvB5OHTppj13xvGrNQGHYw9f
jTnpw92UQzkki/ymewhzHAsyZwwDz2kRdyg575KClTtO5Ae/PXfuecHDfiwrVCWaoPuaLSDf1WPt
WZVgjtsO2RaEwFM3MRRsEjzrHzdIyF44LOfv9sq16+KeBoA1GEtNDXAc+CUPkPXM9pgm6PagfGR3
vLLDQwNFWr90iDmXPFTSLEgsaQVYfvYpre64IF/8PoBzDxZodwO+OVbxCp3MXViLeUfW6uP7xs/n
75VNcnFQFGpvayUZEG2rvk61PkA99Ybo8h8KedT3f+IP8vG133BuwzqLMtD2c/wBoyJQKxPZrzqq
s6egxOBlMKUQMJ+NeDBUjRxC7aQ4k3Titq9s2D3xRGIlLZTq1z1N0uXnNNDyEm74zaU5Pg/qBGoJ
UGZxBi7VbjedtdNKk7SPWQ3OkX0VVg25Bk1zdtvinXKTQpjykcuAfa3XLLyXXbHeBjNIaRspxQHA
r27//p6dneu1LXPChWYmg7pWUMWbXKMD+LgxbDR4ll5dhOpINsFzjnvYhiDnjqDWtl81sJh+S3fi
RQum8mBshgY8alOKOaa5PiSgbfO07gSMrmcitHWLsgPFlPe4GbtbBs93hwtN4yhzgQ0btSkK3bid
MJ3YdWV4IRy99UmdAFEnEBAX4ISNw20Guyf5nbBgu+Bib9l2QgTVOYoCFaoC5SBxVGqe78DaduHF
dL5FXjmLLjqNTNBOFE2N3ovJ0/0Glex9vYbqYYG22IVi0hvrd0FqZQ3qPXD5FnE1KnUAx+z9tGaX
jsxb63d8HFxcmUA7oMLknprvFJhDIdxLQzhzJ/2eKi5SLctCpOBNXsUd2MZfoLP5FAZj7XezEOd2
L0DZVJFRlDG6kRCIHvVniNddCs5v7fz53/9VIJjRCV/qesbKz5MTsnkswRDvFQhcNFi68KlXSRUc
UQUXOwjnJTuphh/vG3/1chfa5TMBz/zMoBZUxOUIivu9aQsQzNMw/9x0IAmxUqxQuQvLq/d/7dVd
gl4h+3uXkgoiwAwax3Gy2mrfkf4Z3MM+2wTbTlwAgzJUuTHVF9s1hc4pD/V+jEavyADrbmRoqlqs
+QzP4iT8NGtUFKBcWl44969+BdBtOftSVqgB1T1ca92aq6QEp/8AXdlQXWWYlWMi9UtBibtFba8j
ksADINf6VRv9qGsIcXp8WvwJzgaBt5nNW6jOtqf/cZLeGh09v2/61dxKaBe1Nk1oWUdAIqKw16G0
n4ZtfUcAAbqpC6u/GK6KT+//0Jmb5T8RGj/kJliSQLF10WWsDTTQdqVoOrQ81/oGKrjzXb12C7D5
EBTZqYQUwAAN06VBlD9X4ys/7bZDdVTXKa77ClX0djqC7p5ASpKDwGgy9fUIUfYd4B96n9UZeGAj
6JKxOs+eRQ3JzmoLvFqE2AA3xBNElxkCx3FN2desLL4VrRdNJEw7mdgCze0V6Sh6ELK6LiCau6t7
/v397/ZGWHERdnplXdNssL0F64c8HKGEMjeXBGfeMn7+939FdogRLVmaZYgrsnlITJRD6lSM134r
d9IwlKybCX07pJC2IvvCjt/R/vWq5WDLnagCBe0JmgUqj7OUATEpQIUVZu2FbOatbXFiiaU59D2N
KdDwXX/OtB/321z4rtwJJkBvs4COiIcQWweze/BjzKC47LXlLmwtStNuhjhDEWuiOBi8mq+DiXxa
ELhNnQAyTVA8LTto15mFhNdJIqI92FyzG7+Vu96pGQ1ljhgBcdPgU1dO9w2dtgux743v6ULX2oWu
a8VxwfF1S28brco7lPi9utVCu4kdA3NHZdssj+uIfc9NcVPO7MLd+cbC3bSuDlc1CqiuxCW3H+QK
bk5wT3oxfGPdjvOXXZcXZYdyE2QrMBswji9Lc/GU/ykOvBL0/5PZzdO6JkGbx81KSnCKdon4NCxo
ZuxytdXbbq6j5mcpiyHZJ3OVqEMW5pAjKTYy3tJ24zfRmASfzVRUu6wvkwNLQnYPLWKFstWoduB5
7H70CSM+4zWgonGCFYnoDGHfIIsxzHGtRmiRSmO8sjflxiq5gfcKck4GINhQQphjVbtg++rjN0o7
oSqEG26Q2kixzXZfrs0Lt4GnaSdQtXi7QeODpjEwvNthHLv8EfTTXsgXodxQpYa5CyRUeY6prsOn
cYnGH9DHK/zCiZt0zqxlfWDXPBaTfVZ5jSHSpeR7nz3XbqpZmRAqh5PJ4i7bZwuaclHELpXj3/J4
Z9PlqvmcV2Me25mtVwuDsHrUmxefhSs32VS0b4uOoykdVdWvVdjfCbpxXlePcvNLmoSLVZi1iaFV
TndCmdNIyAe/dTuXg5058pQmyUDZU90loA/f5czXOZ3cLWK63/KlzOJEtmavR7qX3Tx7nRTlJm8S
rB2LsTqLJzN8H1g+7UITTl4PTuVeyHjdRhAh5Xg7R+KTUdVTo7uPXhuunA0viprVgi8wXdYtRHUa
dRhC5RdX3NtYAYoimBHBUedVu1+qm3YZRr8Nd5/8YRuxHANvwXECUGJPgyTb8bZd/c64cm7MVBKo
LUGA7QhGE/oYwYueczuNXpe9coHkGFUMk2ha0hiQ16u0PejBCwKMWMv+TvOLLcRtmfZpzFV30zXz
7crnH34nxbl/eNWFINWcU1AwrPLAxbgCIKEWH5QuFu5Ew6bqtopQLLzY+mF3Vn3f9xn3QroL5YLp
+daXLSvxOSHtRR5nnpO9YiLxAV/CupMv5z3AI/mUB8e+ypIb8BivB4uXr9e2u0h6I89CG6NMjoVp
n4LaPkyd8DzlLo4+3dBsAxwVPlTUuNtKFFmDtvc75C6OfrEbE+iNp3Eg2G1EGwPlNp3e+u2K45+q
NbjpszaL5bqVVznJ1D6qIWHqZ91JEXVYgRRxhvVhPq36+5j89rPreCdIorO0p0gnQgP9CmGPXXap
Xf36RCwOoeOe7SQrKmiA9LAY+IcIQ967gmlz6JpCPcyT+G2Kuj52STrFgbXT3k6dF74FP+347oib
Lk1Xk0KWA0IlybpNV2apc7+P4daUVlHTZR2EiSNs2pCuxa6wxi/quBh7aIDOLfS3AOQjWbsPAwjt
hsRLlUwoF2MvalPOJuDQ+OyzQ8vtnvvR7MO0k8poO8tlphSmEwHBvXr7J0w7r5KIcgH2pMPoV1DA
dtGLR511v5saiCUvBxCO29oZEpsYbTfQgDPZriZLfjsjK/N6CiiX1jSfq2ApoGcLjaJ52lEtrurE
rp5Ld3y3KERpmK2h+pgPZJfmgdjbESy7fhvjeC8400HJumBjtr76DE68Fz2mXoM7OCyOexqoenW8
LJHiodByy5P6JeWy9AvELshe0bqfKzLhtLDwVtrgfkYZ0GtPXJB9gwSJtUThWl2gppaQje1m5adA
I5QLtI9M3QnQvphYBmu0b+cQSWTaRxeC1rkb99+aiIocBwWhTAH4mQ6OeUAhbJsN/a5T5XLYgL71
3PnzT/+rogsMjp4LyoLjCJY5iNoaUBzMnm+8yHFUFUB8dCxLE0PttN5vYfZpoN0Pv+/q3K7MQpk3
KZk+pkhk1ny6VVT7OalLblqEps2bjQRHiYkVlP+1vR3lzP0qR5HjpFWmprlIV32EglO5r3oKDexk
9XuxR46XyjGD4swKoV2mhqskWx56WV/YlfOhe+Uwuij7ihXA2bdzcIS+Wn3Nh2a+y5NwvJvEGH1F
pSq/9vqwLjkeeAyqxEy9Bv7FHIJlXQEmFF7CRUK5aP41m6Xa8Mw7ghrP3udgVbxFd8Tvge0C+pXR
qgpaJNkJ1Iqvxg4zIFMdXBJF+wNIfO0DONHAbtJkpYWrosCbH9B1hJbsChXEuZi+L3OP8EPYcsTo
WbabE/skeX8qa5IcVn2WFtDmYzoLcbNAbm4/dRWBjOL2qQmjct91EbmxZfqltKX5FGXdLR3705AD
BUkiCBZHckofKa3yPZHqs9dXdocI5mU1gU635JjiD4LOLpjJRffsZ9sJO4JBaFTRQB3XjEHuOUmf
xFJeGt8+G3ntKzhxZ8vLOlvsipcUrx7VAoh3jeN5wcfeMu6kB00N8Y2chPqYtPJx5Oqpqze/yODS
to51kAaVyPWx7MN52JULCdp9y4fKrzeouBN6tJ7zPmVUHzGhOELiW38D3Mwv2LvA+pDanlo5qSM3
xIjDOGVztqd1IC9k8Ofb7pWP6mLroUs3pM2MmFwUpt8nwBbezpHNr+hoNr/g4CLsWbqwrB+FPvaC
HKHDXO8GVXk+ElyE/Rpl2zqVNjkC7yiqHfAfQBcuujXcrzgRnjfuX2lCrlvAtZJFH7dRdJibKOvr
OqiVD7mdwJDz39YlS2wJwWt9NHb52Afk68ojz4U77jpvE2Lk1sKj2Hqo6ivSpp73lHOPQ+WLNWHb
wKE4v47QsIjbiIYXDuQfYrzXTqTjTWEJXO6U5/iik80PS2bV9cC2YV8lS3vPmrQ44I4sv6NVRNiu
7EVyN8s2uOqkLm/yEvflBCrsC0f3dV4aoVwIfiKotKINk6NsyXDfqqK+1zOKbbtsI+aqUiWHdCFY
Gj/3c59Uewo4+rSL5gnoUkZFdo9+XXYoQtnZHXrl631ltvF6XkaR7UiaFTe0AIXB+7H/DU92CR7x
SKY27Tt1rMewvkrYGD5u9SKewfMln9//iTeCtAtvrjhII8QcqmNm+E/D2u9dJ7zoWAT0UP72hCSv
MKTVV7i60oZD2KWPdtMi/HJ9l/52WLYt0kOhjqZhL9HA2r0l7T9+m+IkJ0BcjJgMU/Ko+kFcpeV2
E/F+OHgZd0c0FoC6Q2OVPhIePOjB3tCo/Ohn2ulcIGULJJfINruNvdT9CFKlqfeDV6AW/PfXTCt4
wlYO+hha/rFo57sKzuq3bicgTyJkPW9GhMxEPSUV+z5p5heNXUJakbMhHChMD2y9zxP1O8ilp2kn
Gi9jGgEGDdcJo7rYR3LEsA1Q3X5bwpzdzrqhmUqljlrMxSGx9i5auuJCDHzD6d1RDB4m1dKgjH5c
lKl3pKg24EOl3yF0wfMa1KUhWVt1pFtibxLMZhz6iH96f1vOh+2Vm8TlduWQMFvQglZ4b4rpZq5y
suMy2Q7lvCHC5FRfeNeePea133G+LYaoGBu4VcjmLUoJM5giU5A80PYgBCluiZ7qfZiCOOX9P+uN
D+Li6iFV121r0cpj15JvuoaUF6V+FUCX8FUBfsrSoJfHGg3HXSTsaYuKJ79lO/c6cFIYPAVj0rGP
lk/tYL6D9dkv1XEx9UKmozA5w700NAn0EtPsBTzNXrSsQrlwesG43hZIYR3VmkwHzEx86SJJ/aLZ
fzhf84m1SQLjRbep3aPmubpg+XxxvnIqXbDVHPKUpaB9PnZ5yB/CnOf3WZ5PNyEYa3dl2GXXBbXB
dU1Me8HfXveD/3N2Js1y4koU/kVEINAAW6i6gws8tIdu94bw8wACgcQ8/Pp3qle+sssVoU0veiFz
VVIqlfryHGFzo7D1qLZo7UUuO4Y6Zi8T2ZY/xBbmAi83p0AtH5yWkg17KRlHuIfCkmyHMexr440k
VZ6IHFfTdd/9lPGH11bpii8ih6dweNr6axPg5rmdAzbsdTT9DISr5qiwKXUqYRx2Hpd77Wc3IoPN
8tS6GgYuDM8BUmRqax67ofjmNuVWzs9ktTToF+V5GMn4dNTxW30VP3cb3AoNzTz2B505Q2UB0Ro3
xOo9+JvyzoPMjac9YcM8zJ+DYGo0lktMfZ10sCT8u4pZ+Drexs+a9PtZN8d0xmaZk35bpguSLScg
ngsb9pkjf9xAxLOcKq88TV3YPNBAUaezWdg49bzooNwPwXKyFyEOfZ++OXwd3rtS/P4AFTaUo4Jq
gMKy4Hk8VCyLdl6f0GKNG0sx+Nu7A09FbvmisPVLK784Ahb5LOeEjn8xPm7pxpS5c0D/fl8IG1mU
JfHbuqY8Z1UcnQe0/Wy+22UY7fwvowXgArIvx8TypRtelSb8Vs70g8u2EDaxqHxZ9mQKWO6P+3xm
wR4+j2w1J7fR7U2HJT/79X6d8m1ONW3piUHY2mlwm1lcvJD3TUsxK+vaJKjsec9hK5z8NLmwea5y
6MywEKwWQTSUqZuNPKIA/dXt0617kVwkDbw6RjDyIPutgxyvfk76Hvhw61o0x4cqmwqBbuSNn5hj
foCRpFsUFTbRBfviyiz6YHk5ev6pUEWASknkpJOBT7/urZ9ORdZvepd8w5yv8odY+Jqacnfyjsbg
Vgati8ZH6abFWlRdPab+BEqUF5Q56Y1hfGuTwpwmRnBUmPdl/8tH/S6ZKHXLDyH6+XJm9m4ZNGk6
lkvfK56nwXyDrd7kFuFtrqs8GF6egMvn8bSPz8US6Qc5oC3Maa3bXJcIGjkFRRDgLk3+9SnJtn78
/Oehr9fxX9NP8QvUNU7ckOgIcto0wbtu87tnMxTDU7k1tVtYt9EupAhrD3Vzinc546VtLRK4J3Cn
WxYazl/+qtRvfMJaj+YhYX1SMv3A6vBep/yNA8lmu8LhiFp/7TG4XKcEnUuveHc43bOEsDaqF6Du
4rHqutZ9iG6sqLdDqtqtRIIE+OW0gL8qCJq6WV5F4lG3KgWR6vjh1iadGcOS4ZrlUIz6PtT15yZg
7/+8GG/Nt7VFi6ok4aDw1WETvTm2+nEh96wUbg1tHaPTUVSdqWSQh0qz07b2Jum158YRCBveUkW1
ipqaIIfc4GcivdPo0x9Oc2KzW7B3Z6yX0JeaY4jLoAuwS3RJj5Pb6NYpuizBAQJY03wi3d8xU1jl
gNyc7gvCxrfM3DC24Hqb4zlgS5q6LBMZUcedbwNcLJrMyryF5mjgNgnUo/93bO0/btNibc6jF+Uw
xivNdSt+BIP/I+rZR7ehrZ05SB3FcuEkNwMEdZPKp+pTR6PFqcYofuEH/EEvpd8H+VhqllDtX5p4
ctuetuf1EER8QF4U4AT1T7xr/FRVlRszJ2zPaz2t0i/KLsxZob5RPLko5biDrK1fLqMmFJ4AuX/Q
t+h9vMQELpVOv6bNhQXLWhdlv5J8osd6FotCXbeMCrdz30bDuj6W8U4HkjdKpXRvP9a1ufN+dyMe
2lyYBnDQhKTH0JR9j8vqr1bTB7c5sY7kLsBDH+D8IOfQs0gRDb+b2a3yKX4RYB2GRYbrHuSknvxz
q6OHBd50TmVVYdNg8LQoa/gHhXnVdR/Doy0hWTX97TYp1rY34cC9ZUIfpR43lWwDf2tQhk7dBreO
5F1vEZzWVZALzbv/hY1fvS9J9d1tcOtQvnr07bWeg3zw9u0pXJt3etrcXi2EjYMVBRQQy4WQfO+9
/SEce+8UrW79J8IGwmgIu8gaKgT5ZLoPi+ihUjU5SQZyvMC9TLAqI1vUWCaSL2UzpCWEUpODAM1w
mnNbHbU8iraeDC61qtE/tnLFDoJnitvY15vATzfEZYpbftSBn8u6ZY/Ca6c0jNDh5ja6dXKWIwy2
KmL8vD06WL0EmUfr/7kNbW2hChZ6JuiUj2h45BWLPi3t6tTEIai1gdYh6PuNFUfebJB0TtEpSz9O
81Z8+POX37hk2WhTO1HI86++n8/rVLUnUQ8aJcwi9P4tYQd0p5ZzQ5VC2HwTQNlFdUfp52ErWZHS
0Ki/lN9CF/XQKo2O2SQb7fY1ESwiAWQxIKW6eQijh1fuX5mpqvOf/9wbZ4utb+e3jYl72h55BK3c
x8jjn/s5Wu4E6RtzaZNWUI6owjku9tzU/dan4zCLBoatJIKCTBF1m9shZgNXZgu5GP34yLu92x53
qBCkrXPabbNWnSkmM45Yb+2+/ohBoKS0uWd/dD1mf3Ojt1GrbonjXWzkyEUMjJ/WgfoM27DgvPst
ezUPumZuW91GrnzMRykDcaBKxvbPQrIhJVA9uPcccD1ffvd3WJHEHEsvo1oeeRzGyxkNLPV32Uf8
qweK7xkGYxV+dr8fzno5yIkzKAhRQTzI2R21k2MyF6EVccpgqMZFIZgd9JtAKE4GXzrWFmyKuCTb
pPF44udk0yxtYWMQyma4s3r/o4l+N3nWob16RBg06x75Pvrl06HWIdmYZNlU7fpU1JF8ZAaNgevW
dmlBD5KouO7ShmhozMFHJOEjLLwGdIFXSTR44XnfFd5SqwUyYrTa98fa+GF7KrqhPbnFDDsCL60O
RtVsOdwG5/MY41378HfHNN2GI4w0/NqFjtG7skrwMr884Oq0On67dcHwvaEt/E1tV4oG/Zy7Sqqo
dDyubZhLBcCQxyNa87XBy1Sn1oRAD8Xty22tXBC38OjbEYc8Ag3ton7S+I9beLCZvHg/pkrG+sgX
uv/bK6nAkzK3GpTNW3WUR2tJuiOHKNyX5e3R1F/dlqGV1k1oNoFt5IjA3LWQWow5ytHJDLlWtwm3
gSvlHwod3dWR06CNLtFqTEqH+Z7oOv19yLQlcedi6YwpzJFzOgUJhBe78w5TNscf9Pqv/pQ4wisy
0H2P0aHFWyS86v1kYY1bBmZzhR76APZK8T3v4VH9oR7J/paPo+f26TZYqOHn0AZetOddpdVZ7ehH
jenk1jMniHXh9WpFdUf6JYcTy/8CMtQnLYmTsigXNnpVNjUwun5D30S71Om4quIR3GJ556D4PX0i
bPYKGU0YdNW05YQ34mGD/a86xdIXmWpY/YVdDXg3UYIkiKfJ9S+yTtUiClezUDnnW4Vg0w/o9fZ3
t4qJDV2hmCF7OpZzDlZhfi5CQh4YGoXdElubuwrpqjjMkqc8GAhUUqUQjwRv1I6jW8fIasgOfIOP
edPRJzW9Bx7vhMoIG7wawziYDk3HfGyKb778IaHq6LazbOqKtptYCtzM8o4dD5D+G5Jp9X84BWMb
uvKWA90mwTSCqr2IZjMJ4Ct557uvAf03CZKNXe3dUDO06I15bIbhgZl9OgP4CJ9CaNO/6pYi+CLK
5V7X+o24/AsItRBciiv8IbCxJwlr4+XdNo71v27TZMVlFU9mO6ZwQE/OfDyDb18SqLG5wUrCJqF2
rkv0YbVDDpH772vh5wz90m4fHrw8UMKuIaMWtM/RLfOJedu/MvYcDytb0mhqlhgGU1jy3TjqvA64
OV3DjttWtfUzNfPCwvOWIYc9e7ow30/iTbrJVQBMfzktXV3NsKvEpyOW1RdxACVRnnHS5OfAOV+O
Ho6Nt5XTOuRefdSn3Z/RCLFN71x+USivvhwcsBzM+yD7n5tmevDgdphAe9Wt94zbFJXAVZ+PC+9z
eAd7T2Mdt4+7Gt32KLchqtAjZcED2eddF7xHE0LabtuXP8/KjcoMt7GpDW1O+Cn7Pg+DkT8Vm3jq
1wVHh06LUL/1CDsPsfjMy7V6paayvtAO8NO+tffeEX5/ynMbrNqrDSWfdevziKjdoKVF0cexj4Kv
XVVtGUSFS5KsKly/yL6qHZeCtbmhrQ5twig2eUfGMdN6MOeuo8OHP0/p7yMqt5mrGfPWREh1cxiB
qtPiTX8b5XYHgI7gy0Xsr3NNRjWZfOw+bShwJHrs1jvHzo3vtoEroRl8VTqqc2jXngYyoTPiXt3n
1tDWxt7hugg9iwZTskbvHwj+4zTVtnTWYES012rFuGj4gUFCk1CPujWrQrXh5VybcPRixjeTI8z1
DwKGl+eQ0CJ1+/RrDfHnGwvTxX/JeT6LgiSmbJMBPaaOg19/h58Hh8barDyi8zVtOl8k4965HV7o
N3w5NFiFCflJqPOh8ruM98OSBdqtzxbNci8Hb4N+rCLJ2nyU5PlYpo/tttwpQd9aglbVKYDrTg3n
ii6vefQv2tDKpF/lX26/pbUrG94WoEF2ndMo+LB4W1Yz5OBOY9t8FezFA1/iXS73KK9V0pq6zCAk
IN1Coc1YxdtMfRVwlUfb3KcSPmbp5u+Ox6KNV1WR3osuiLucxsUXTxZHMk+j29636aqgDipZRaHC
WhnJ+Qi98dQQ6VTE4TZdpYuJounxOuuD/4QryqcBjrF//kGvG/zX7B7Pcy/XuAyphG/VrnJ0OvB/
dOSxEzvwTjBC5dfpAR3F4Zf/BPR99rAoNCI59T4MAhYqYew53de4sLaoJ8Kg3vihcrot0ckTQwlE
tHOTFERJ4eWX+y2fSUnKLo+6ZU9F27864ClwZyvdmnlrm7Kp4lvnaZNDymF8N9FgPYki6i+qALXv
9OPasNXVOAA9hVLnwYHtdIxTnfJeV2e5+YcTssht6MqUy7FGU409xXUOze8n2BHdqbjciJG2XFal
/QM35KbNt6CV+a6X4lxv4XZnbm6Nbp2ndTNt8OoeTd5CjLgxRQw3u/WT27xbp2kkQ2gIebrNK789
nsuVRZkxW3GCbPm9R5Hf38q5LZy1QgTEX1jR5sQz/ntvXZVMwmYdL7KOwBt7NT/vVcDvRIkbk2VL
fIy1GYcegnL53u1vuPwfvMHdDkLbJhSqDPBAhOV9PhzsU+zpd2ETug1tq3/5QxmATYt0PopRnach
O/rAya2Hcxvw8lSsdtSlkXdoLZK2Xl4ROPU5Lk0r7EzSX/p4Ddt80hUUILylScreyfIVX26FHYj1
QaILUjA5Iz/2CLThIrlb8RgWjS/jZTMsZgxWafJmL1DeioPmeZyXe9as1535m6PKZrymQISj9HqV
T0Bgolc0YFWdgppcOzjTsPK7YsZNI4PbzNcAUG3ZTacggus/iml5b5bi459jw42tZAuBrWMUNKFe
u7xpmy+opv1jPEgA/XnsG0eKzXzpFYC00UhCqrhSfao4fGCbsUR7ZA1VTLds3ma/2lk1BSHI0bZx
XdJIHa+nsLinjHRrdqxcAZkI2mD2QOUkpHFK+NyeTTTwO/NzI2jaamBUeixupxHnedz3l3UtYG8p
dBtdX+PrJSWBMI97q8idAHTr57D2MRu1vx790uHtjeizgEsfMDk0MRLlZJnKuQ2F0ZIRhR5VHJFe
k0RBtyQBK910CbgNhemxGOe5wOCrpjRryfzY8/qeTsyNubHp224d422CV2feQM3lHFf9N/gVy1dN
EKg7P/aNpWRzZ20swnYdSZurYE3HAu4DdGs//Hmj3RrbSh6meN2l144qX3j5vfLMx9Hr7yRUN9ao
bW499954lPva5j1bp784MMu/e3R7lvBsZkOiZd+99mnkxhJzG+da2qUY8HCOn4FJ8si3Xp7iglZu
ocKmuZaoOzgK7ggV9fhdBuMTgUq02yFpM1wL32pz7EahYl11p60K3/Bm6s5Ov6+NTm2dQtdcgw9X
IohOMTfi3EBtxamaz21iapZxD7XDWeVsq1+HuLMk8TB9cfvy67L6qdYyV5RUgFhUrjf+rEdeJWVc
Ot6HbGBKdocvdGGafKXw9/PXV+00v3P77muc+Pm797lGakLqvOsrSJr1ekvI6GZHxG1RKi+I6dyI
tc61CdsUtI+XluRwu4La6BPKcds0H0TmQ1d8anBPPNR0Z+gbscAmn7ypkGZEe2LOp81HNVqa4pma
YXq1+pq8LT2PfG8L1Xx2+wms4ypGN3YHAzuZ62iOnwK4lqSoZ96zyrkR8G2AphpLxVlzyHyGO+G/
6z4ND2VA9ldT5XV3QueNqGxzNKyo91Juk8w7WaA9Bw6/qeoJPTlNj03STIWKoGxbYnS2Py96q85b
z8dHt8GtbbuP62bGlpfo6VjeGDY/FePhZvbDbZKG8G0qqArLvAbxmKqSh4knqRuAzW2SpkHnbLeI
vczXeP6nqdqHQVTv3Sbl+jv/FBPErGYRgPwD280+FuPwug27f9yGtvLMgpZmiqTC0Gv0NCv9d6C8
r25DBy+/euAHLNvLvszlPEKfhx64wnE3PI//gueFW28K7XmZUONpbcfnhZi/3b7buhgG3uqjhoah
CxJ8DA5uktrz3eQQuM3m9TirF17LMvdQsjtvAJIhuQDLZqdP/wWJ8pZZyyD2MuZ3byXd8mKO3DIB
m4cqO3SHlVvgZZE04s20a/GmnAu3Q8/GoYJ5LdvJVGU+63B5E1V0PfdxRN3qrjYPtXtiJbtmJXgo
cu0+l9CJ9cmdPOPG0WTjUJXE/mlDfLqcpVclsUf7Nww6zh3k/oPpccaL9onE3r2b7Y132f+0FX8K
BUAvl4jMq5c1vSdZunlannTJpx+RmvgDim3dw256Lz0oq9xCsg1IEW/pYimkl+3HrH94kTedcKEo
nLoPIWj1MkqQbSHlNs74g4j5MlblWwGRM7fdYG3kqtCshXQwzhL+A/L6+iQDFtw5BG/8DjYfRcMR
qUjnlXkHe4O85cY8HGRqXimF1yAVxnBlR1v/K7zVOhaYbWyKFzPcXKfRy7oNqziqR/THGremXm5z
UxWNF6xe1NbIZs6Q6HxrhvJO7nYjGbGxqSKewhocYpzNy/6xXevXR7275Tk2JFUtq/Q6tCzktNgF
PEH3v6eCuS0e2xnQX3dIy3U4c6m/vwoF/9HGgxvOyG1AKghgxc6hPpXN3fis9qJNAkJ8t/ugLRU1
U2ghs3ItsqZpn9VIP+/oX3XaUDYhNVYinJYy9DIwk9+IWc1jQCY3pRBuA1Kwk2v74djibPLbHxUB
LzygnuZ0MDIbkKIKazsoBhwBBrIMkVr+Ff7s9hbMfuGjYtPLYe3ibK/3zzCaebeY1Sk9YzYdRadJ
FpvPikwekAk9wuXLPrDyTuj9r9z3ayGZ2XiU6hnlJQ6SDGI7Xb4TMcGMNZpfl/Xsz68kLhGPPVrm
k6ITxaMomfcWIa573mFNCW/IYV7/IfFUvg0ITIwSCBrRdNqmOErM0kzfKNpgPggdNl9rftAyCaqG
v5vrTpRJ13LUcco4nH9I8IH/hD4F2+T1jQLpuAZnVUYqnSJ//lJF5njAAwOagte2fVNVBE7JWz2t
EZrRxiExXjzNSYUlk2tOj3T3giDlZdRBT0n5a0KrCo/z6yAuAC/qz1vkVZDnjBb2ADfrJitbTz16
ENN95utq8Elr7AbNMRsOM7SCL0QYFhlch2Ry1COe8t2cHZkNh+1sBKc/xEXGYOKiV66TOUAQ+fMm
//3rArPJLyO6qpmvH27Q8/5jwGXvGbak36Voy9dloKenP/8zvz8WmK2uNW5mYD3lRUZ6/7GI1PsV
Kf2dP+HW2FZOIbmC/M0yRFnh413HU/uZ0d7NNIbZrJdqI34AmSgyPoeZLNhH6BM6JarMRr2KBfUZ
FY9RpkhUJKH33iPkXuvd78sO0O5+mWdFWmgfmyfOigYt8FO4l4/tOJO0G4/ZKVFkNvbF22Wc274q
somPXcLpntfwv3X7TW3saz0A5zYejzIUZZ7JUZNUL6R2Ox5sga1gAQctmiPKJrbsJ4rOwbRvdO90
dULjyMupL7WcvAp67Vk/Ft+kJl/h9PrXn3fR728fzMa+2DFBoMqfiqxaaHuSZbCcRRjXr+sI1j1x
5x3PB8Tz7/xjN7aVjYEplGU2qKUX2WbqAEW47i1rhVMpGN3EL+cIzeV0qCSizj7FY9rH27lchRsy
CLXBl4MvjI5Rx0Z8eOGrB+Ob1+VYuKntMZsEQ2tKACNm/LpLF1FIEUT1mfE2Ov35B74x5zYIxtqN
QzUAWdE48iL1SF8n8REYt01lg2CjEbB9FCzOqMGzHzxAluSg9Ue3T7fehsqayKv9dZzxboYNi/9N
0sItUNoc2FxtQ7O3mBWoGT9F/ZMWvdNthdkYmCnhHucdJM5g9JSjxRaCHmx45zYh4ctlKLyhm+l6
/WqOBmu/aFIReW4tAGizejl41JCj6+sjzjR8ZyrjbQmFp4HjOrF2J5ZdGRYdjbNNx6+7dh5OlV9L
xyVu7U65hyM0BUqRbbJ77OpwSeuoctz6Nvk1RnWlGlnyTG7yErbFc7Q5pv028bVVkmvOKp6Fazkk
HVkfgyH+12mp2MiXIRWBs0HNs2b8NNHuTaMXtyBuK2y10NH2RS15piR2exzwZ592b92++pp7/FSc
ahGZSLQbmCNOXuYt/4bN8d5t5Gt4/GnkrSBt55PrXHvcz4hXe0/bgHKb2+jWxlQtvMuGveUZankM
wgDrljYRuZPo/lfa/c0ty0ak5lZtsHoA+gaxYmz3vZv9dKt5+QwbF6TvLP4We6JK9mhjF5+1/Av2
cvu0j4g9VdGHMikbfz3zcGJ4ZvTQXFDiQHuzmaAieKNWRbrXPXELrDYYEkLAk6+xYtlGkuuiHh+c
ZphZAYSXs2a1wrg+5yt0TLSfdPWda+yNI9KWASuCERe8IBTYh80FvZZhEgjh5l7ObEpsNV3MKrLz
DOWOr9xvP8/YjW5zEr9c0x2syjkJYpbtnb+epD+sDyE77hUob8yKDYk1Va1HUpYs6xf6njWmTgD9
ONWBmE2FbTGBWQ9ewDLZxinyy6/xdrgVPGwqzJthoc08yrIYl2fI0Cyo1jSR4yFpc2FxXCIzGyFq
ATm970sETTcaunn9MhsHO1QDvfEFkJ+kxoNgTq+hGnGX8rjREMaYHaOCcNBqwWq5QkjJcjWiEBy2
RQnB+ZZ2ZRS+LYtg+OAXMExNiykeZAJfq/ix26c1JVO/Oy5b67guxn7xvbgIrkZxr73DZOiscuro
ZzZoJSXKC8M+02yswqw1OiNF6Ti0ff2V+8w7E4WZv4B182D4HE71PZzuxl6j19vZT6cTYpr05y4M
MiPnU8jVIzmW1ClI2LJek2FmBBwZZHhIPUtWXaqN3Rn6RkXgF5aZSjwoxJhprk0Hm9T9Rziy/nQ0
gXK7+NpMcx/ITk3UCzIk0s8HGV857zabDtP1WvsQyQqyqcWccP+dUbHjUrEyaYJEIN6WnWRhVMyJ
8OSFHKVbeLNBMJ9JYwwhO8JbX5/iahYJFGw6twKMjYJ5oQnQjlT5mdmCb/vQ411E3vnwG4vFBsGC
WdBdzMeRySreL6a9LvJpqZMlpo5ZmE2DMbUd1WyCI9O8b5O4KD6bOr53j75R1bTls4Zh6GQZ9Qde
z8zyoaNl/U6tffWZbbJ8on09ON4KbDTsQPGRxmzf8BgQv0d/JVjRyS3RsdWziqAFD7myNYsWtT95
pdapmIVbHwiz2TA/xiMG0Rg9DsVpisb+QUmfuq1Mmw2bxH40UFXFrMztmnhT/KZHOe9O+n5rbVob
9lBzMxy4RGYSwSZtSaeeRhmVj0vVBHdi5Y0IH1r5K3r35zjq0PlcarAsEPZKBx3cu13f+n7rRPV8
TwVm99dM7AKu28S0GVRV5JuloMYt/7aJsKJqepTFxjULq75/Gj3IWNeoZJ+cDimbCIO4jIZENmYn
BI6QqCD4HIrZLdcMrLO1V7qG1Zfa0LRSQ9QgFskA26Y7K+fGz2oTYXUw9wNse7bMZ3p5COGA8+i3
6Ft2m5br7/1TWtD6MYlMEy0Zj7rTIIc3azfeCce3Pvz6/38aeunDuDDtvGSdt7+NVBWlQTmPbovd
FmNEuW6cqPGHTE3eae6+whfG6VGdBdZODSjjizq2MaMxgdtnp8/r0rg9IDMbCVt6Om3B7g0Z9XSZ
0jJ659WVm9Utsz04e0HbqPb1mFXxx8ZvZ1x7Gsf5tpkwL158NDBg7Jnqz7Ic/0J3q9vOtIEw1Zim
V1U9guvwZAI5zz6clNvmsYmwqg1R/mLliBsm6Igq8FOP95HbgWETYfvWteWwXD+8Wo7U6OIVn8Lg
7LQxbSBsazR0QeDqk8FkLG988WWP6/duQ1sb8+ghl7qh3S4rIO+S1OH0VsaO57/Nfs39jGM0aods
bv3vxcI/+Gr97PbZ1sZE5Xho1glDF6N6XeyP/jS6XRdtvmtmRWVi2ERnFZnLkzKSpPBsuPdYfSMO
/mcM9lMcVDBV7g2sVLMRr2B52BH+cC3huwVCG/JCkU4rVnom2+PtQ9CRvDLNB6cJt2ku6tew2NCl
yfjOjwfV+t+8Q7g1szCb5joO0zc1ugCzqdz+FwBMmae7ydaNGbdxLlHEcXfsUmebWHM+mHRfN7ei
t41z1axqoLu/ddkMi8NLzOPl2SetmwAks4EuA95jpmCWMqS2MkX34YluMOpz+znDl+dxqKQkAQr1
WQdl5LOhej6LqCdudXUb6SpWBYeGLeizfY+fGcvChd9JUa5Z1G9q0zbR1S00qPGG0WVx0XjTuV80
yJ7Rn/VXAWPbd2SpoiexqsM47igr1RVNDEtPMmGeKPfPhZjjtBmHLy4/ArUhr4C10PHlQmVi8L72
nWiTqC9apzOD2pBXgb5Rcnhxm5WD/khgUCxj4pTMURvy4qV/9HLSbeaJOXyaR3ZSxRE7Zf7UZrzY
LuOgmKY2GxmY5MlDk3Dko2LoNuVWiov4GBk9123GWt+c9DKg+xLy/I6jX2PQT9F92UzVQlO7y45S
fGn1nhUz1AL//OX/ZbO/Ln1qc07gj6IYTahdhtmZn3hhqi7pu2E/zbRtX0PZSz6wnhxvh1XM+VSP
+7klmjyzzqsR+8QEPzCp2tM1GMbJSlUxppBi7C9FPS/kzAZQX0Hf7phtqFGniiId0HW55HCcdcP9
qc1Q+TMMm3qJ3Rvu4ttCyWM/7061BqTjL6e+CkS9E7i3ZWNfJNrAXJPN1K0MT22EqqXH1pMadSQV
FHDg6t8UjaM/ObUZKhlGS4hYtl8W3T4p+OD+qFZdffvzovn94UdtiCo+mnWZSX1cPLl8a8f4tAax
G4tBbXpqpkUfyb05LpUfQnaKjNC0QneSm+UktUUg9NZEWyQLfgGE8Boc5ZrUuv7kNi3XottP+9TX
GwDsvT0uEKjv0w1dl4+joG6ycNSGs/haeFFcTPtFzFtwKWhbJ1D0mJ2AD2rDWSgiR5FpGbtsc3c8
k7CWqZLH7pQXUJvPquMCj9ZlIy4eWz4IFHWSKi48t/Bo81gC5kSmYiWH1EnIkhWZZFKXzE13jtpE
1tTiRbLn834BT94/rGPVPKyFm28rtYmsgUFkbRQkvKxMfC47+UBH49YQTW0gq/ZnhHLWhBcNmdY9
/tgV2u0stWEsPANEnHdRcAlj7H1RDWGKsrLTRYnaLNYSjkgwYBh48er5Uszw2PaFY1MAtVW56o4X
Ha7rwQWds/tpjAU91aFbiY7aNFYUiVhX/Rhcjp4M6aZRYSgginvnoL4Rc20iK+rQx02WYrtoWql/
2iBax6fq8CvfqdJAbTzDQz8YNDZUeBEVetsimbR+4wYiUxtNqIT2cBc4MO3cDAlZoYR4FdJ0iro2
mgADOMX3zmwXf122RFejOA04oNyCiy1Wti0BnB5gyXVpSCkTSGa+UtE9avXWT2pVG8oVliKH8hDM
tTTJasan3l8+Os2KLVUWLzsNIY8YXPqwog+dhyaAJUbRwW106/4SrWED7bxpu9TTHqRNMD0X3uhG
IVObVevkwY+5FMGFp2oPTcLLwXUhRi9P6HYOBTuKOLiUG32CXhbsMtt7zy83fk2bVYv3XkRNz/lF
zfGHdSoe0NJ3T7jt1thWZrG0RjRlt4oLqcK36Ch+z3bhdvDbZpAm7NTwf86+bTluXNnyV3b008wD
9wEIXifO3hFDVpWqirYsWbJl+4XhtmUSvAAkSIKXr59Fn54ZG61SnWB0R0e4ZaFQQCKRmVi5ViHC
KVFWVmWxKuyV4t+docexyVZMZjKPzpQqCEcloDmCnpj7VAzV06ahTX4pUonM4ykuIpRjIE7SSw9q
lh7fluqa0CEwcQKyBoW4xLWRBGV4Nrrj0zQct819LUX8EiwWjc2YkIjkpKW6yG+CA8iZ328b2zCX
rAJbutUNdjJMOqH9eJyXZZu3NaFD7eJ6czhrOwGh6HSwnAFPmMFIthUyHRM9FPYTQLAUa97MAHjI
lBWPgc+sjWvOfl/zdglB4u2JKal6nx0ChLz7sp6qbSfJBA3SjtegF2rnpM+pE+GdfYwEQS/Xtj01
MlFQKhYQg+VTUntjAaiHrY4CjwPbakYmcVTv+H015pIlhOS3w6jPs/Y3ztyEM4WKSHv2rDFxNQnP
YT7ro0cnZ1PJ3jGJo2oNhSLozY1JsUClqy/z6oPvKHe3adVNSBMNnQa1pILhwgh2Xkr2UAXb1Orh
mJCmbvS5w7t6TorGayMLdZ0Y4kfbZNUdE9WErMVruxkTD1Vrn8JgrvcpmCK2HSQT0cRaNywyB4tO
3JKfKB9UktbLNUrCtWr2QknKBDX5esxZhQwOTiDrD5T47HsVevUDmwd15QusnvCljzBCL9KrygKl
OE2UL4J3WcDVrvKUt5/qwMIdwraBWx0T6BS2ECtvR58mvsw/O357l6ZsW4RnopwqS1tdKxwKKFxJ
3rGAiSjrPW9b4csEOmnbQVrH19FH/56EVh0Nivy56VCZCCfF3QYEV+OUQLW0/FBX+fhu9Bl4xl8f
Pnh5b02Mkz8PxAcWekxqq5kfGgpRmwjCzs2+Km1rt7Ba3XGVof+hzvP64+ufud7aL9jT3+gvJlxV
IO4aEllR92a2kLpyyzoQgNyeoOg73/W0RSX09Q+7EA2a2Kq5Z3IulQOH6ur36AH46od82x1mYqta
Lx/dRuCWEWMQD7L7M2uWjfeAiawqoAreQjVJo2xQ5bFuNN4Ogm26Io6JrHL9ioDGv9WJXXrDCdJv
eo9cs90Ww5rEW9RxmgEcMjrpFUgn1ocoSLJtPMgmqIpVPsoEwNsklStZFFD8J5uu2OUlUzESNddO
m8lqKSZOR2s3rUgW5dfbuJ4cE05VEB9oMAKrrzPw4IyWjgYyTvebrNxEU6kJshsV5JMTJLDFkftW
Gg1zG1x58btwAZh4qqmr0OTSVGOiwan22Ntgm4uqAu+4tM/BZdcXG6mOHBNcZfXWnKITckz4Yn/u
3T5KNera29ZovUF/SSI6oOVKITydaN65EVhRSuBo20/bBl9t6pfBG+lWQP2OGldAJiCAG76dhmlb
lc/EVmmcpboc2yEJ/anaQ91EokTpf982cfv3ideDBJBAD2OiMqe76ZopAIcGpGK2jW4E4hAkGMFp
345Jm2VeTBZdRyRw1cbRjQMrUwin4yFOJwtvh6jswP1eh/IahfpqFy9dU0avzdANoazAkJ+ggOsc
CDzym8yRwXH20nLbDWJCrYCNzkedZV0yWuwWzQA/RuptU/R0TKiVoFnhtSXM3W6Kfu8OZI5c19v4
zGpirfo67NM+TfvEcmZ5azdCH8ve9a9EnBc8sQm2CsOc4JJaxmRWjYwmO3wouPuwySRNRNR6YXtp
X+hkdMipqL/obFuXi2OSXgVOaYNl2B4TOc4ynvvFjhY2yG3uywRFgbSS1XTEmjBS6T2Ze75zXLaN
pN4xQVG01LbVhnC8xJ6LRAw5yPAhHLRt7iYoahwY9TtdYnSwjx/40qm4Dbpt6bgJiwrLsJwswnXS
BvQDSCZv/YVss0MTFAUTH0RZYM2lXYt9IdI7Qaz5sMkQTVSUIziYrQjrE44m+jgjSsStuDL2Bd9l
wqJqdyiB2giHBNKGU1w3qrqZ+q7c8bHYWJMzsVGu4+Q863mfFCwghw5V1xteuRvDdpPuSmSCTO0S
9EkAXMsby1qeqBbyCqT40uoYd96iGVJan0wJKqJleQTNX3VfkrY4dZntXfuQCz7MhEn5gxSQg6Z9
Yhf9UVDnafbzbdGeSXs1zLVTrQIfiaSKRb2yVFSS+crgL2eEzEREcZA3E2gHwz9yF/31Sof7cRqg
2go08wPtbRHbTUbiNkW775aDwEyYFDqybLBRa52oRtnx4JFqT7JlG1UAM5FS9ujOFFQhKil492Zy
gztWiCvltJftiJk4Ke5UjU16lI09YTsna2wBfR/sZteCSOhKhHDpI9b//0tcSQKADSofD3ZBbk/P
koTFfhxw6iIlwmth1Mv5ODOpoQLQYUm7Rx4btsXwbShysh86JncFn+kp8zp2dGdSbQqUmfm8aQ3Y
42rJymRe5HdRtMXeI0i0tlmSUbMOCThYA9XopGbBU9aMPFIZelq3DW54jRwoVotMbodXQvcZfeNn
NA392Da0ESbLwkEZr1+vMOB5ZMSErv5su4ZuE0VhJniq9HhOm9AfE7uyq3dZmkP1U8tN3TbMRE+J
ouHukHZdEkzRuAj+XVUp+bZpYUzwlA8tDl0PoUJ5Sj7VNr9XMli27acJnmKQCgAyYJbJwOcu6jL3
1Jb2lYrgBSdqMk/l/dps2royyVLaxyxPbCJ4pJuSRqU7vuN+uhzcatuLJzPRTqnwUFoGeVwClByP
Gc3dyAsqvikIYibaKSRhDQ7peUgGlskvKIiQo6ZgxN62w8aRZXOoJRXYhQ4q4O/SuUxvqJ7yKw7h
5coFM+FOE3EGbYV0SHpnZjKSY8BiHwoyGYAVuMlq37Y2WpNxhB23C8A2SLpEr0SDEspSkZ3OIn59
lS5cAyb2yfNqS5dyUQnx5vSBC0gIVI2ghz4ABciVz1jz2r/nu8zEQFnSEsMSZGMSThWNZx8NUbMt
rLejPRS7Msyzg0TlOQpGaoPeEVnrtpUzEVIQfid96XX07E5ps1+gmb23pm34CGYipJTWdjstmp6t
LGdRurjAM2/sJAGh6++X81g5eFp0MXiVVyICvZ90g203gomP8hTzGkYxdOiB9yToRR31gHe9bk0v
h6bMhEeJedFa+rZOwmVEKMFA1Jy0pT9deay7YKwmDGjm3Mt8B7DmSudDGrWdzN9kwmdJPQXsSpR6
6SvYvy99adkNmWrUxyeP/8BbUcx7sFu8vjw/U+qXToJxlvNaQdM761QCyGseYuGBYp7Xt4McaqN7
dAk2xzQr1Wmcizrus6Y+EF2neybr+vn1KVz6ekZlyy+rehixS4lbgyU1CL56aft109AmYqi0p6kX
c6cTi07Qcnpf+NtYm4GY+n1PinaBaKLTI4qpyzsQfTC9DS2IfozfRx5dQCZFiAcL17XuUfv86mTb
xOjY37itRJ6ip0rhLBD+w/PRi9wF5Z/bltoI3oVOoek8L+2qrv61m+5tq994hE2gUFWNYuiDnJ7r
sEZAN+1ZHV7Jji/Ynon6TimbKjFncD01YA1+M8bOKJ62rYh5bMNuyZ0UY2cDB/6wE2iA8LZhSpgJ
bkTDR8Go5GUyCPGZ1W7CGdkGWGMmeooNxGpSPyTnfJgfQsf64A/llVjxQoxiQqe49EYheoucM9YO
R2tB5OA0TXBbD8TdgdFoedy09iYDE57NhFz8lJzBmhmlZXoLdusP24Y2LsIOpfcCapT0nIbiuej4
boC07BVvfMEcTRBVYU2z640BOaMH5pn4/qdZpddYFC6Nvf7/X7JrK228TGRYkkw0t21tuzto4nr7
bYtiRLY4nrBDGxNv6+aOBy1kNMNuG30QM/FTCprARZu65ByO6l3GhuMwb2OhZibvGujhwjooMXQw
8Thg7tfMI9c6qC4tuHGvSeXoxukcTJvhaTiU3yykSdsMxYROlawJMh4wcvaC8lFUzcdAiisRzYVp
m7gpPtpggFKYNlvoSfPwRnXutvzHBE0p6Gn5vF1XJP8q1XwOhHeldHRp0sahJLWwdUWxHrYs90Ef
TzU/bLJsEy/F0sJqEfmunqT8SMolmpttPWTMBEvZMxhDFcdyqCJ7J6oy4qzalseaSKlsHnIXAmB1
0hHdREE9Lbsl766JrFxabeNmW9A/MQ5lYUOFMXvMrRn8acu8Mbk0kVF5bo+MKG6fwyH9XOjwc1BO
225kExk1BO04Mb2emja9FSOPPUG2mbYJi6plHnZ6hJmkA/K5PuNgDEv93SYbNHFRVZiVc4am40Tx
hh/B3s92Q8Gu5cIXdtOERVWAvBOrpjjw4fBZV2o/NcM20iRmIpKCYOGFLJcSaEMWRKx2/mzGaVvs
ZkKSCm57qZXVFJBUK+r1cLOM9cah16X65a4UxZTyQFtFYkMPySmiqfu8bSeNe9K3ZR2mEwZGUwcc
rIzrIdgWl5hQJBc8k1CFH5azdjWLCk9N6JQE+8i2iRtp4mTZZerSsEj0ULylRfWt9dptICrGjIuy
d5bS52khEhwgAKgIoLQsAj1Yv203TTQSdC70WJKuSnSZL0cvY/XO01tLOiYcacrKLnS7UiZF0XxR
rPmm/HEbqT8zwUiVldZVPYnlDCkSL5ptTSKbO9tiNhN/tLRS24VfL+eaNTunTj8wll8rK1zwKabY
XxvURAHaLRKLlZ/TBW3vXe1uTGNt43SSLgiklIN9HvppqmJXFT7o9gu9TVuamRikVHM4K6qqJLXc
Lxb4NgpSbIzwTYanqbKIopkv8JKcgvOx6aYD4+G1dloX/umFYo5J8TR2pAORWSiTuWnk17F0yHsl
B/6Q6ZDdbHIEJtFTAI5QJ1iYSJZx/lIV9Vubk03YL2byPCm7JSlFm3ESypq/dRqfnEq3Ha6Y+88l
fmFxTACS37vFNI2VSMDsXe/8qW4PTDrzIatmGtuuo+OslSSNKO/7D4sXLDcjbPjraI39JzwLZJ9s
3O/pDrrm6U2pc+/rpFDi8KjKxQ04KvsYCjo03dvEVbuMd95h6Vyx27TqJsCJ5QM4AbHuZzw+7SDY
V0ZqKu1tyYSJb5oZn11nBHdqMCxRUTc3ZX+tH/Dn7fPSoq+W+stNWiwOBCuolAm34IJjDjT0DsyM
g38sAJNp4h7qMG5Mihbsb1D9OgLyajWxZaVTrMPM2Xelg6qg2xfWzq4CWkRo6egeWUVJkmaa3+SZ
JrsStCY3PjrJPw1t4N+iSR2N5DwM1S6lMzaGrlGNYA79OA5pfnBtV71VNp6Xa95NJ7AVyiRt22vv
Fxd8nwm6SjteFm2H5fTq72oMEzJsE5BhJpjch0bKIJpOIixxyH2r+ymy+9Df9rZpQrp4r3UfZpg3
xGNuvfFTuRHIzEw4VwjdEuQH6E5KvWyH5sfPgeVuA48zE8wlS4hJpq5VJu2kHsI8ha5WesVjXNhI
E8lV+pZdoYkwT5piLKM+UMUN1Hu2NcszE8pV25MvmqqpksVq2dvJlxMIVDaqrjATzQWYkhumecgT
r/BvISYHqEm1LYY1sVwpmVhdgYwrAS7yz9RSHxbqbDNBE8rVaMi/WpzzBEt/51uoaPr1tE0SF5pp
v7uiuuDSgY4RTzLkJNFc43msyYptBQgTwwUkOvWterTOTmF9KXtUfNAns9FBm/xWWV9bc7b01pnN
/MnOZOJU25BtzERu8Sp3ykwile9VV7ydBD+1NfPuNt1aJnars+bKywOdA/Lb3RJR66jomm1PqbaJ
3RrSyXV8p8kSYefTbmgEJBOyZVO6Y5swLSYyJ4N+GV47KU/36IGc47oWm2oFtonSEgyKdBaqsUld
WdNe2mkQoRvsYcua2yZOa+mbYJlwis6oWvUnN1iWXa3sv56Y/+Pb9L+yZ3n3Xzd39+//xJ+/yWZW
PMt744//vnmWt1/r5+4/19/6f3/r99/596Os8a/5V377DYz71+fuvvZff/vDXgDeNd8Pz2p+/9wN
Vf9zdMxw/Zv/3R/+4/nnKI9z8/yvP77JQYAj//1zxqX4468fnb7/6w+6+oP/+HX8v364fsd//XGU
IvtHsv7nf7z/3/v/+bfffP7a9RiEOv9Ewyb+cYFMQe86KmPj83/9hP0TzF4UhEu26wd0zYiEVH3+
rz9s+58uZPLQLko8JBu2g1/q5PDXj6AN6flhCKEZf/29P/7vDH/bo/+/Z/8QQ30nuei7f/2xxlpm
DOYFvpn/kiyvx1xpkmRuF5fLORRVjIa3X5bjrw/77wxuPITquatFa48kWWUWvaH72HAot4RbqEjX
uRuvodrvZ78sO4J+kDxqrSgl114V1wm+tCpGyTggEGkb8oGgXWPZV/YU6amLikXezNNb27Virp9f
X6GXwoj1K6zb8ksILBht7XTBB6ngLVVvfOfaI8ClfTUuNGTAi81thyQDkD2T7WBTwxiYsQ1X2jpv
o1a1MoUB5rku0LTzmg9+c+VR/sVEbB3YKB9bBU9n0jQ0oc5ycFh2DjMZ6do6jL48uqV+N5RT5E5T
zKbsaNntnY9+vaAPwT7RvJlC912GNMuqgiRo+7cFaOlQdvU8cMdMY3Olfr6a10vGYZS7ZOMGGoKQ
JJnc4tOckqgpcig//Aid+kxdvSGXXhfCKHzRStM+lVhhKr4whTJjsX/d5C5YhplJZwLUEVWHE++T
j3NZRt50qK81yF04N2YanU1y6j2CSYM0Zd+wvY8qZkG/+fk7ouxjKq98hZ/CbC9sgZnyZr20fVkt
JHHZszcBiVrx2Or4fq5QXnPT+qaygjOT/g7ivGdJ3ENGhw91KfZzGcZZ0O3Hmewya9zh/fAGadPB
8pd36GMF03i5Ay3Yoc6sPXfE2yIdd0FQZmjfVMeJhLGGwIdurIMdVJD7s25UFsZMV7tcfZzmp2bo
DxAZSdLmLZADEQqjsavz25mId4MlQam5HKRdxeUw3Y5TiZm4EXPPUtqHqi33FI38fqlu4Hggt+6d
OiLjrhxvreGLDvXOU9+lTSLN572jvCj1v09LsfPTIl5Wuk7nfbEABM/U/TY7MXygGMEpGywFSWbx
0KovTgGl42vvOD/9xEsbuBrnL36vKLRCrQRnCK1ZUb3UkdNXYI8a/XjpiuM0n+a+22fOHXfyeLDz
QyPcPZuD3ciRcU1l5DKQQ1bWI1PZMeiHcxmK84y7DPWDIp6Haw3C4ctH3UyqRZe1wGnDnrVu9qP9
qYRsmpq/QJwxlurTsgRR6fhXKi0/35VfWhPDp+JYTgu1epJAO+VpLuihC+48dAilhEVLaJ3m6pkW
Po6W+673euDgCN1lnp8w3u8AQ4x0n8WQinzKqgrqZzKH9pnYK+omK1VEwNAbUTWoodQxlHJjzZdY
2kFcFHiCbiPf+Qze9gilpDe0s2O3+UExiNJ4vfOCqACpV1kOsajljT0tce8F6NN5GOlHKd+mLI+8
9DEonyXanGsIJr1ufxeuRrPkAOLCYRyA/UignxIVZEJ96MrIP4vBL6206cEpePRrC2UinbkxVK7j
QaBIPO1zcEaVdD9ZVkwV7n0RE/olmI/+UsYzdXY2JKMVgHDe8jSBcHqGwLBN6JuC3ws0FA7U2wu7
31ImxwVgFi88WbDW90D0iSj4mDm4zaxvr6/shQvMrF2EvBjSRti4WvI30LDeW07M2fe6PVI8mL3+
ERcuGbOA0YxZwcMRl0xv4cb+qMevzHp+fegLdmFWL8qm1mUHuoYkDKNWH2f3yoV7aVUMf4dyCxD8
FON6cCPpMIBFdIpadQr6/Oioh9cnf2ldDL/nVaLTtMOHjOmd9G6L9ptXbKiQw17MEgbQU94is5kk
udoJduyvstmsp+KF02KWL9oQdVOiJ5JAWTOuC3Uj0n7vzdVOkDByi+Dk88+qA8xbfeBoHaNpXEgH
ZGb9zm+ymFvdjoIXzOJpNKryqDU/hJ175tBcdm11yFJ20Et7gwIJdKNplCvvxIe7jk/32r+13Ryv
Q187R+yt+dS7cdM3J57tQwKu+icoEV2J6S4ZlRl2apT859RHUKSsA2sPKtxCH7Vui+FrvGbuFOf1
mqS8L+Y3TF4rbl6yVyNAbIDXrB3qLUnd9dE4lsDe5vvcu59QMgCxxe51g315YTyzktL2ywJ4XAlX
md9Y9kk5Vw7Cy7P3zCLKUPMCJw4BQMnRHZy9WYqnZf4xg3WlrLf003mBZ9ZSHEf2Li/SJamybwNF
GX9LFX8d2HQVoHwY7Ro3tcr3OovaazTGL3sHLzS8wzjl1PdTe0m8rjl4dNzNIn9nbYElr7Net/iX
mIu54NVmHMtRo2W6h2SPDK9cqJfmzX4fGRqrECUtwyWR6UPXWZGTIgofrzV8XzIV42wSCLw4alYI
9kPAcMvHidzlDo8L3Nn2+P11M7/0DYxTCh3lGmpg62eoY+988Msu4v0WWbN14Y2TymWlBkgoYnnE
rsUZvZbjXzibZsNZDhaJPqgx7vC1KmJQXr++FpeGXZO7X+wEFCcWb0N3SUZyzOd9uuy2jbvu7y/j
TiH4k1SF6fZOHo30ofOu3HwXNs9sMkMLROMO68BZ9k6Te4ocjF3BJF9aC+NEVsMMLpMRayGak6V3
uXy/bS3Wz/tlLeywK6xi3boQec1ydK/pUl6ar3kS6yXMQJeJ+eY3/nsoaWybrnEEUUnuVNti2JK/
5SzWW4ghcTJMnuyyRZAICClcUnY/sS/t+LxtvsaJ68sGbO0hHFLlf53Kt3mxhbwIEzZ7w8g0tmg5
hw8Npp2T7fLyZtOEzd6vKsuXtNLOkjjeg7089NcS2Au+02z7yvk4C7/HQhTNvVf290NXoxKW7YgK
TpPwt3kMs/8r6/MUz2b4lJxAi9s6y03vcut6G+ev0VDMXbqGJEu+7+fTNF3JTy6cE7Pzq855iX8Z
DLoC7UFchNsOitnyNVhNMbQOxp2RNAzAem6KT72fhbBf/AXg1i3QUvAXY30WziHdljR4JuMzZKvo
sLQhCELHnSuO8zV6/ZcLJ55vHMAgFzJoJdZhCb+O6oczVDczNPYYECqhenSy9sD7u01H5299XFTR
VCt/QZ6MUtLwSMWfrw+82tjf8x7PbOOq27Hx+wZnkjSQIyHkxp5xDbiH10e/YIFmK1dZp2FFMsR6
k+3FtHLi/Mu2gY3gtGCENWgyXBKt9p5/TIeNEzaOYi+8VqRTgODUD6LFfse3Tti4C2d0mlAEMvB9
zR2rT8OWZjn4DrN/S7GhLvwc+ydy0GvnUT5fa6a9ZBnGdajQE8nC1XuEjooAT40G+05k17zpz2r5
S4ZnBKPEt8csWAMwWnzp5vwuD6s4Hw6zFhGl/j50P0jaRi00FDNLRLPPo4y+r+jN7BxWgBSdyZHz
awRXP+tNL83GOMp84NJiCrPptB+nYD4HrWE0UQAsnSjEyeih+jH47ycdRJsM2Gwx0xIi8ENdzUla
5XdtI99t4RCBQZgNZpNWbt5U+Cb+cFNA1E2m7/LiGrXTBZswu8pAo1fwYbW2ntG4rcpDQB64dU1D
9ydK84VdcI1TXfkeU52yp8RWqKVAs2Bos4PwhjiXX4Aq21khmFxt62yDn8CjdlS7xa5hfDc6WdQ3
fgQ90YOk/FYKa1cVXlT65NzPW5TW15U1fMPi0Q5khTjCOWlREjqBAX2jMRjOYVr8tkKwAq8zx1Se
hH/Fm13aLiNQdhaZdkOJcTk9T7KNHG+OSH5NXOrnE/RL22V4CEhCzsJbfdrYVREvqgN0q8CZEpdN
Efn2cjMV7EdYPBGQChX6T+E/OvaNO2KbhLcT7fdqdBLtHObmyVnqfQfCKq8ubxrb2xWLG4cVOzXd
R9d6//qBW23opcka/kaRogu7EaTSDcmikt93YxPVoOtwKNu4i4YPwXPP0HaMzNAhkRBP/jH3G0Bh
MDyz161y3SbnRMwJwdseEpONqbXZ6LZQWWZzg6rdiHcSa1VN8tS2UN9sdONVM9GpwGqD68MtY6Gv
7OKFgMKkBmfUXZQaKByQ7+FlcYyDamMhzexza6F2TZ1WzomHR08VDU+v292lGRtnO9SO1XmVOydL
t7Pvsms0TpeGNY42lAAA2g6cORnFzr3dPKxxpMOi7HUJtq9EPy5c/9lU3bfXl+GCKzKb2hq3yXoF
7lgEbMfC+gylsX26qdlvPSDGyRtWUqJ8nObEqmK8GaptQabZ0qZnhMZSYFgo86GA225Lc8xmtint
s1XIYU7YG/d9saXRDGtgNrGNxOKNcmAQIr9zff9LZYlrj3Q/tQ5e8J1mE5vy2F+nLu0ksOSfQ1zN
bh+3Mj14y8la5ijrsntSqMhSbuRKJwLmfZ8Hz10q4l42+zJ9sKzmABR8GNyv3QYzHjjsx1I9eS2S
6V5HXQHWDSkivrSnqZj2ovg2KusEbPMxSI/u8L4f0ep7bMJTWgR9hErjvqJNFConnlsWEW9f9120
LATqTCoKcxpb+QdFPr1uvRdOm9lpB67TWgV6nBPHjzsvTtXu9XF/QuJfWlnDO4CenLfobAQ5IXA1
nv+Q5VlcUnKox0+pdU/496p6tuqHdnxy9ZcM4c/rn3vp+xjeI59In4oWmXZg7YU4OvMG1OhqhIb7
KPlI0NJroeLwVcvjvPE2MXnA/XAqM0DcMewPV54HfSU8uhASmG13uPHoXK27mhZPHoK5annved/S
cdvjvmfCDlm9ZBCawrRl+pF5EXeulIIv1LvMhjvPaQRETpYJT9toskXDjgZ4wineu+Kzrq8F4xdM
xMQdhlXPEIGjCEj1Taajq7j8CxeB2XTX+qTTyln3sr4BLD+CwlLsZNcely7N2ojRyzkYaq/ErCUA
HPI0NqfXD8xPtvwXDqrZcpdWDTBlPcQOZfqGZuzens/Z6OzS+ZHkH3KAsRZn3EE361DJ4o5TGln0
loagv0VHYdG1RzdXR9eZzwIPlywr920z7Ij076nl7iwLWUoTSfE8NEfFHwnNd4J28YgHoCWD/kZ5
rdOZ/mwkeOl7GCff0VQH0FdCMRrsFEs27ofG2QV4cx7b70VKY4n6UpYxPA/XcU6Cfe220QKGtnI6
6SqAxqt/AkN81Klb3YDouxK7wBkOllcdS1zs0AmxyQIwTwaUmrNjgG41tnjjCXBxOrGUcNhltQ/p
h8n5vpKGFOUnv7EeHKrRk1S/k+WfpP/oD/a+m2SUZ2C2s7wDA0eY0DyanW8Nf5PnFhAt3qGXd3n+
VBWHwGnfUr3spgn4MPckQE+vl3tdYZI9SODCIlIujYLgA2vqnZq+VtUQa/K5EnbckR5P8QQ5pYqt
2Ykmv4sDyJxk9YfFvfOlHaelf+OWRSSCdDdW+4V8SOcgrtGXVRL31gs+BuxNKcMIutu7cA73/nhj
pUGcF+QuKLx48qy9smkk6x/Ec/d58YX15V3Hhpi1WxqT4XPNbpQFDDsSzbGo07AYL2Raxq+b/M/m
pBdMxexFwaNyUPkjYu2meZTBm+C7fKOyKOAxXw4NPWblKb1Gn3vBKZiwDu5mORCFyCTT6qzBItbl
N1579WXygr80sR2aWoMMA3wRYtHIU199hBnzj4q9aarHSp7C4ZSy+x4Sb6H/rcseZDOeq+7BKg+1
O0Zt7sfaU7HbtlHovEXSdAyq9gE9bcecovTg53HQNFEavFeZ/JirQ1VVsYfmx9pGUyUQ1Va4r5vy
Bhi0EfC6YW+LFuC0cefY57z4yP17kd30/o3VXMMdXvCBZrMMFKumdLYIDALtQ6mFV/D71y3i0sBG
Cp1WiqvRwjrWYcznO6UfXx/3wu6bcOgl9yhv18JK0L0p1HkqjtZ0pdPkQone7AcGPLx1oTuMfKZ0
ABX83mZ9LHoaibw4aHjs2WvPY3CNffhCQGHCmdNV+3FM5ykp0zu3e1TlW8frwMxw5ctcGN4ENQeU
N4uWuINS0Gkpi++b+UsXgsRjvNacfeGkmNDmbtCkHNaIhYjEAQthGJzS7gzT9cor3+GCDZmgZhvc
V+hywQWNVI0Nh2rcv25Dl8Zd1+yXtyNa8YqVDcYt3cOUH+r+ihe8NK4RUIzMHsC7j4qnV54mEmfu
lSTw0l6un/fLfEXTgHZQZdA448POVwLw6TrunLsBdbQrQf4F2zfbcJU1aEjAYupj+7FqvzjWrSrH
iJEO7zxZROYVcHwtsLi0TEbgL71ysESBEhXoBmN7CG4ANNvmdX5eT7+sFJRtpADd7ZwEc5zxpLj2
2njJ1o2iAS0rNufrqyDvu7d0nE9S8rgdKFanOhPL2b1umC82gK/387o9v8zfk+grrmx4N5/9H86u
azlyW9t+EauYwPDK2Dkp64Wl0UhgJhFIkPz6u9rnxe47GlXJVWN7xjJFoYGNHVbYtRp4KtbOh4Tl
op+WToZz3aW9/0vOJzAccbmuLHsKdHEkowoUAxvdg4bpnGTcCPSFRUorUl74IQhu9z17aG2ZQmAm
8NqPqtlrXhVoBU8YDwFDSP7+/l91eW9RrpMztZbHcbJa+VxDO5lNY1gOqLGbMW7zX2VTIc0xgw5D
Btaf++xYO2fX+wV5dzgcsLBsgDpeqsis2HZBX03z/WgsE0mhiJGfjeqxmaPG/S4Cf3GV3OJmpwmK
4L7EwNGuIiWjMbXKnzVhb6mcUF8steF6SVH+a5iGqOQ/EXR2PHKLPswkeHE5u24Q773tTpp6+fsn
Z3wBASe3+MNF6vmw+ChwOYYlJu8Cyi+Vem2MI2/RJ5vpK8VEoO5fzyTgA/Tw7A2U1Az6arEZjIQy
ZGh2wGAjtc0ipPOnmrE3y+dasRCsAcDUXuBYHdV1LFhawgnJ1spAuWNoShKPrg1/YiOAPAwNpvkj
03Y1NFbLnd5cjH5Pmm3f7vVlX5OtnD8kX/V2YmgvTnVXLCdNiCKp5b3QgT6HCcfeM+jF5R52Ojee
KrtCfbfhzsusjrQqI+K9Sr7jTkTHp7ZmRQjidwxpkbhZPl15sSUPZL5fHBXkNgoUG4h3EjIIMVi2
H+SW2OdSBxTu3p3vi/5kqnumLsswRAM96e3d0u5Ytta1Q9WuaLPr2XFmd6W9dazNUnhRvlA4vW9L
Vga+OkIQDN3jh8re9tZvYdeQx9gUc5YW5Rh54nctVazb7tFj4mkG6Sl3nmAKFArtjFe3h99//+T/
HI3JLSZ0pJaCkAcSNRBLSnmA4O/PnntzydqN4zfdhOcqKJ/5++W7UPxP5+L/lxrkFhPKQAbJaT7h
wXqWYCwaaIMf5dmZNlqQk4faiKzquXx6yRICfxD3RSPvGZToFg/+nU9O8UGm5gLbkzPRVmSsVrl7
Z5Qcmutt1FEQ7H4GjCK34NJMl6ovDKAwsr4JiLvV6TdH1cNd8Kef/6YqZ0thlSWYMdulJpi1RzlL
x+nBmjbQ9pgQ33/28d1c0gWzqoELifydYX4eoT752XNv6gLPaVvb7a9IgWpXulE9fnN1ftF3BkX4
v1dnVTvt/wA2I9ip8OKOIQacj4mJK6XVqmgwLhN9t9x3Nm/6AlMbMUSq2zTtnHC+cifwZcUABXgM
J0eo2iy/+HxAS6OGdYFkOlhNkd0eQMy3HDCIYmnmgZ7VcWF+Qhll1TYfmtevoep56HkW1MYGxkNh
5i0JhQ340j8IfqyzWA57lx6JdSAk8Qn52Sd1C3r1HW02mgw1PWOXyti5aGD86KO6tVgox8mobIod
bJix8z78RCMSV9j/c1cgjqU11x6EDncaqNBk6Fz97IVvQs7s1b02aBmGJe8aNQ6Ty78Bvf45UyC3
NgrtMFFdiRmID6+7ulHjte/H6TsPjn/qmT+c6FsfhbzNLT0nNkpBjQU8d7c2XI3DWjfRlZIJtT48
DDCzdhJQ77KCpqqRrsArvGDlQfYmrmbt1W2LD5iQ/Cx2ezchZgF0vQHJYYZLtvxtPeWW/bPL5tZ1
gaqssgm8yoBcD9wsMr9L5b64xG5hs9Qzi97ieO6AdDaP8o+fbaibmALv2WUuK+BjTOeJ65sfgpLJ
LWi2sxqHaR1et3GCyUuGb2cf1xf7w066Rc2Oejn0+YAXlhlgFe4S+M6D11hB3+4qdwzo+NnOKCxk
VDIttPMzGplhCQ17b7q03nteEtB6Z/B9zSNUToKlfu7n8U6BRinrLMItkzVg9Bnp5KHCkN1KAPQ2
Pi/mYelOlKV1vRqMdBlRrcujEs8W1dc/+iBuUbulWesW67Fg9qvVb5j6pl75YtvcwnTFPJVLsWC5
tOpIxxQeHX9/3T+Xi+QWpJuPFkSvDQtzfPsIl6kqqDr0R/ISYx0vR3r5s9N0i9mlClbeIOMhLJlt
NLoyEe7933+ArxbmJgB0YiF6717P07QaROT+bMpFblG7WpfRpfPwXEPfDc/qO77DV+t9k1RMljXQ
xR2Bbuf3Dri9Lex17IeBxp24+9mC3EQCqzN7Bxa96A3KZj8ItGCHb9K5L+6WW7QuYbPhExPv7lgv
rF0C09pxz//ZFX6L2LUI/GDE9eELiYc5Efo3z/3qpa8fxL/6FGZvU5iOIAcl5Yvjf9YYp3A3j3+0
1rfGC0XWkUmZ2CQMbOwstL976S82tXP9Yf710q6OvNmFhuFWJva0avv0Z697/Xb/euzkz7XuwJNj
62Zv1NjZ9EfzcWRF/33uonEO4/sBMa9GIy4e2A/f1/zvcyF4hE4QtLlh8xGZIiA/MVlAXnfr3za7
IHZabomOc5qdxoefLe7NuSsGwvXFwUPHHY+/E/z4YiPc4mmVb/tLbf/vTdH2+fub/pOt/eHuvQXT
ZqJFDWBM0xbe72FZeUCYNM4vZQxhZ4tN3YiwzbbSMZKytsIKIjRFg+lnSzFFPPUQQwqE06UdKozy
rAGs1rZ71j42/XNt05VqaVSQJSqoegdYLmYQiXBha8OzISRSLGFtmRsByQNSPHjFqQTjhK/JeLBM
tFCOnTmmQ09Clz/VI1s3FtrT5QsQImGrL9a6ygngrw6snXRQY8JJdwON9uusatZjJzZ5DnWJae73
Qh5gjbXxZCqzyzShobLN6UrUZmqKQQTGZALqSmiExmXUZ8VpUVchy3h21MrEjRKIWQV2s6z9Tq19
v01taqQeeMut8u/9wiFBn1Nn1Vl1+PdP5IuP+RY71cEp0s1Uh1FRFWVd0H/nn/xF8LtFTzEdu3xy
UQ0UcifMZwf6olL/GSgB44L/nk4f9id9a+F09uT3YN7Nzf3fF+Orl74JfqKv9FLWC9gVczJ6RmwP
zxyb6u8P/2qlr3/+rxAoGq5mYlJcM+AxllFhfzP4+Oqlb0Igb+DyPBpY6XxMkYkHTZNcs6i/v/Q/
iq1/OLC3ACRe1FxCQAn3zKTBj9mIZOsj0j7yvAuWdgw5hN2FQaOmMaPB+9Sc5x6410pkqT2OZ/tb
nZOvVu8meyk9asjSQaDXvWete2x+mLPcQpYKvTB8CrQDfL4fhXe0hp992rfAfmMQUwMTQ5TZCX2Y
f/390/hiEW7h/PAv1S0ocGIolND9/M3+uR6aP3zC5GbT26L32TDmM2yW/MhGT3uRQMhoDrB/30R9
94vvcLPziczgYc9AzbAyJ2khg6STKaqR7Rfivp6ff7Y2N8egAKzUnkoseL1m+5/NKAi5SQMqI3Ps
6ooBhdDDA8Mvevezt73ZzprQCVC3GqaVtowb69KDXPH3J38RDv5p/f0rzLBB8UkHA3kr+XqYbIyQ
AMsvv6MofLEDb5HzwPeZkzHgvVsBUM6dDhbaj177Fjpvusuc0wnRsXRfmbacPdh7QvSq+WZVvnrv
69b816o0GROqLbA72HIU86H/DtPj/3lr38LntbmbKi3DLDXzsrAHSg1DobACi6bJqlDT9YibRcy/
439/gW4lt5B6OnSLM8IUbWvlKaSbI9m9Tui0EX1KVS1SuxlDSEnGPWdoymIqM5yqLPr7B/TVCl7/
/F8raDmdUqJA7KkuGNl8Exn+ubH/EHzsm1PLoZ/e+D2CT+vRbT7EsuqCwSPHFh31rC4iNvNVa5O4
R+40N12s6xo61eveBuqkbdPZ88A5ecETQgXJdO+x0Y9Lt6ko+MrjY+kNawpWCsyeTpkx/lLjWyXu
KrHSl/XAxmRyvZD7vzX3O2nJfxS+/vTj3MSLsrHm1iJ82VoGej0bG4jxrm9iBQk0HSr0QOHY1Xqu
jmAvNMIIhXEuzMvfP58vguwtH6DMCSjPJarNJt8PtIBZ51qYT7W/Vd4P56q3rIAZhiAS+wCQkMfl
Uv2svXTLCeC8FHVtedO2rvBZuvE4f3fmTfz15+N5Cxi2FTA3ddciuyVjIIfQ7H45akf1Z0+8K6AL
G2tFx2PV+2Hrvo05xdB9AwwJNEF5OFRuMI6rnO68foJW2ZNynzxno4xn7NhAb7TUM7pIaOAyQm7N
10+G2LnW2sL/MpzaDIh6Eg4WT5duSDUA/DpnBX3XlYAYmsw3Pn7VzmWys03v91uDv7v+GBR9FTqW
EWQTtFbsj46Itenea9w7dBIoSvuAFnuMcUE66X1qFlCB6Ipo7ObLMplR1W9kdlJGi9ajE2VtFula
FnJtlbkorZwe/G8vGKx23/ksokrEGDmHoMpHvLw0aEw0Sx9OUC8bqbrkvZ4Q7bHtP3rXwEAbv/NT
5bth7dWxmd21dJPV5jZTRTJZp2XZAdgctiyCXGvgavuu24y2EebKCuX4OWs7My/CzljZJU243WA1
VQDDjZhlH7p6U5MX2C4wn0b52WOJnHEI6aBiTT/4zUpXZcxZt6oMCkIVn4Jeh7bnrK+nRaSzDklD
7UM102lG1GXtJ9M3lRQry3tVV+Rt0aGFmxDM0krzqem3vvoo9LUoHs2uDPWmR6Mxh/3BYfLGVJTk
UWSXChh+zpsLaUD+xQH2McqmKoEeQqQqJyLDp+r6qJU9OItmqpOTXw4w2jqwegk0hKVAzYlB/aSm
ekRcHlqIRlrGQ+lLvPd7VcKIwkhNeCn3YD8YUx95xRLZ7h26ZugYBWLy0myW4VDUoY85nWluOexO
xurDZcXBXiCfBTansg4LFBA9QUJgMQPLf6unFPjjSHEnXXIjcIcmxkUKNIjQI+bHdlzad8Q8Cf+e
TvdjuRvr0zgnE34rr/9OtKucZMgYlCUf+uqAv7f4+3jvp0O8sASTU+7HYZVHJfrmjZLonafC5IGJ
OnscDyNwKDnmd86h4VtmPsuZAVWDQNx+euaLqN4t8ep56Zi9zNmLMXzW+G+uAWeIPCjcJqxrbV+X
cVnvs+U1M1clAU64Cel4mupjXx/Meo10OtSwoIafgbsMNGaUqX3T7HkRK/3iFzp8u4GZ0Q4ZsBRl
3sf6fEQfJ6EaWzGPRqJ5HssW9wuYUsgu+GtTrtuB77N6hlDhlOhmm0gGcAVIL7nmr7x2WjX2EYBg
mEocyLhXjgyljFUDSnXz5pF7OG9HrqijmQ/3E6TLTPQkoJK3R54US+PYULyw2PBFC5vqaenWRE7J
SLdDZ0YOZUFBNrwdAxubVKv8YELU0Yws8K+DWZaYCEQuuH6lGwi7AiQbS67KKhiEj9YIACbLFHqm
iJiXWhms3nCm8nrY+8WJ2EdXPzUecNkRAOmYiRlDDu2EN5efDXPaUdu8TDVQKJYdaNVjib7qAqRT
i9ku6nSvvatksfK5FkE+IoZAaqthPgwUbj1cmv43fEJO6G1tSjgrZVaZWtYl85qgrnjQaRAJwYBk
EhaQ5iowG4J6dIh8de/7c9ALO3bZi8MrMFuBP+9pJOn0UKOZMnQ8Ko076PIGcA4JuP8wCGCgcPY8
akd+PoWud6iwAn7zVhAAb5gbln2zwow/1KD0MYDMbJGdA6R/xx9sA7g8eH9M9ZqAd+6OEfgGAFpV
EbcefecuMx+Hgh9MSE9S8B19wDpMq08ArY978UpH9F1a8cz16ZcBRJ/ra/tJ4BJol/qqnRl2ThNk
fFiVeh1SS645KqaxAgdB7186QODriQU6QBJDTaLeu2o3VYkt7mfWBrCgS6Z5iPhSRG5LknJei1pu
+zqBQ7jU0CJ20na6W2A9NJZxO2xr8azs48AeHRME/rPWPqGFqvUbgoQHXzH5TWBpr21+VthBLPNR
vl0lY5ugBKS+so4Gdow53NEOM3mTJs6Y5jz2umOp0Kh6LIs7G4clbyVG9ZvM9LcYjoWtX0ZO9Tp1
/QbB2gfnTLNydOh04K+NuNcvo2GmJW6+0Xqw3MsiALaso1qBecaeugxcT7/Cd1oruu/aLraZjbZa
HrvmdF9Yry3fGBratXkfNRq6caCXAaUFBVpNvYr+NzHXlkDS1687cu7pu7EInIgdRHRWJVvJ+pch
NyVeqaMbgKXWziiREW5HYgZZea/mVBuHaM4egSAyOiPybTPo+0R3gb0q3ieQ7Hx1JiKi4s5nz9xL
mumojZvBLNZSXtDswRVaz+p9sY1g5GVsalpaL9hFL077JlBL5QZHk87djAixZQ9BhXJtlmBV79vW
gKpCh+SLr2g3B02X1POhG8qAtYheeSSMk1F1aQs1WCaWJHPLwKA0LsgJZMB1TQ8LOti1WCntw4GG
IUA7eofTb6DxyUO0CVEZESj0URD82nYO+8YPrvFm6USYCXk/4JIX56ZKZnq0rWiqdjlolm6R6laK
yxjYsbAq+qCoI9140/XVZG6J/bAMR8N+NOqTVQ8Yj52ZBgAXCMyDHWTmcfS8xMAMCjoYJa5DlT9J
GvF2hVESRB0uxfig4e7jHpTUZQ/944WjeYvvAeqH39IjpcBSl9qWyzc6ajiYdqBGvjaHLCoBLOv0
ePSRkI0rtxv2Xi0CLpvQ9pAXLOxo8qzGhj7ArmzVImtpqiqCvHBI5Rrh+eD22wHRqev7sKA0hFli
qikSmq5CqgVZ1XaMTVDjh/7O12hSjftSidRvNSjkDYFfJOCRnXI0r3KB9izGvkX+qc/7ytw23Qek
IjXjVOcbOdxlzRAQ9iKXLKbiVDDE4GnfF49LAUnchUeeFUu0re3iRTRPpZlUCnJzQzKAX+PBT6mj
uN6HMnGh1dIpHQH8k5crEJXCoi2widwI3mM4s9AnfvL9+9pdLfLASBexgqT1sO385mD06lDBiEKD
MNCkFTsGTTEJvL1W4H5xJheV0QeYy+nUiUsPD70+y6JiqdN87N/lxFbTELv4oTOfh13Gdo1SUMY9
IzlEKPASoG2c+s2EJxJsUqJZapHoRGKY90D/wP+iChdvN5JfprFusuu6WieRmcGIMyRktZVYAgcV
RqGlTjlCTzpt9T5pq/cF9xscadDfd2PLQw8Cm9hChs2sPFEVicz5l4YLzoEa8MAPM33rkEzrUKhw
89WCVW4ZzK3JchyIHre2fT0Afj6sqPD3EkQni/x2uUgq14upBlZY1q7lrAcW90OGfVP23ao2Xqe2
j5xaIhEIjb0hrSAjZgyPrcQonHgUK85ZNNUgE2pXLYxNNewrZ7grnU/HPmXOpWpOSEClECnvVHz1
nKSAlxgs7MoVRGJCZ4DtwTIgvoON0uxrg0R2mQeNQ/Z2V0WCITfszFXTz4FYmrSrcbGxOhUMdDBi
4Gh0oYnwLG2s2mCCVmWnI/mtfGj9zRg8jG7/ZMEIfnro52fkDKtRV68wg8C3t7bUqELwUhDcFPBb
73Of6pTEJVqxi3OYRjcwTKTzAzYj0vKejaeiqUNhnlslIo/0OBgy1JBQDc4EkLZCQTClhvuUN1ay
DO0Ojr3BDBcU0rIzh1plzo2TTXDlqCEQrNqaVotawI1puS1YlKEX4dd+KEYvZA1EwhwbHeEu8Bdk
N9wLReGG8F5jHNlihQc0WBQuIlIliwtbLmBE5+HI+jbpK7Ev3DZsvHwFGHmoQf3Cw0Nd4DPKHkLR
zoIhn7ey+mo3QvDbwjIv2rLzW+DHbPJSI6ByyOsYSIoW81OC6OdkbgD7t7VQawJvPwYG0eQjw4cQ
jUlqOL9Pl2pRaYvD6XUjRFiGYEQmP1X5yTOmPexPrrtND2X7Gwb3R7PY8u5NWFnseCYuLxU5s1i5
Aij9/CA6cJy8bV9pAUSoYyjpobYFz61LIW0cZJ9jVkSZfBwcf6WzNoF8+dbyN/g5auMpJ3maz4kP
M3prijPIDo1WOjfeRzlCKsdv48qdopxG/ZUxvRuUTLo5ke7RtfDiYPW1CkD1YTiw3o0ddTHNOZXo
AXU6vGB8J5kK88z7ZsckAJEcEFYPhWMfmU6O4diDRIlInUeadyEDOB6ZY0mz2KNdXCwu6KpqPXrs
04U2eKAkQps7iH3f30G9JXDM89AVvxo7P82INGBBtiwtliIEfKFpoIs87VpjRHIHOXADURsGae26
gbCMtLqD720JeGIQ2AmU04KzBbNOzVtl/UXwvaIOouNz4f+CMF8f9BDyrIocVxoqoEICwo8oDk1g
azAOykOfZ+E0NNiUGHoXVdzaK2gMuIYV4Wyl/fLQgi1JcfESdQcZxRh+1xgNdveKTPc69LuHugox
9AGxMRVGWtv4hosWVNO88zUVj8pN4BUBoEA4qCxm+RA45b1B6wjuKOE8o55AIanKJVQ4glPWxsPy
6AqkBI0dNo6z8ksDF7qvpS1AkA1CZSWhvc+nk2/hdjUMGTGSPcLXMmxIflhsPzL1tV5VJ599eswO
bBA4hTVFC+jJC7Dm02SHEsXC7ImDPd8v1rFV2XaRZmz2OI9k62fnBUV5nssUVuGgBLPIlHYIn5m0
zV3YT4y7vrM/bajSQ6WfdSdpJW57gA09NKED33gxi8cxP49+Hvhyh7gFNDsv9qxEW4MNQEInDqT1
HX2+1/IyzDIzrLr6hDEX8oc+wJg3dWb/bJX5Kpv9tazo3m5UQqj5u0KG6oz5TrmP88gwrULG4Ddo
wSxBwa3Eb4qwBTW2rRA8HC21/HyjA4olxhkFORoM0G2DOLQZWBYUeBoa9KglMORNYN4LP7iDhUpD
uBgmq/vBXeBPg7LfXayUWvvRAQH3qmXfTUHt8Nj04QTo9WGFaGfaxrHQ8r3CyFjpkQ0qmIZMp6Hg
KJmRZsJoYHZeJ+/Tr/MtExVcHX/JtnjAVOaIrgjEG4xNm+OGqwf34Nn8XsgsBdwO1cIJ7qLHPj+X
0+VamIYNkuFCWmGp9nWLAbNr7h01h54tkZ5d/cC31OGHPsM1sLxBFjF0WyswWy1evNcSPUWFU4S+
EfC4dY4R+bgENSbE7WtXg7Z+7eTkF8nfSrRrHNtGZlZHjH7C/QJ9LRoKnDUBofrZepsAjDQx9XX8
98zN7+CrFSGBJoO3cgaUKsza5ZUV9Q4Mba5UGh7nDUkbP+Z4M1d9dq4TaMJdkf6AjmNo4KOHlHhK
vVXeuoFTj6GvFYmD1ps92ijwcSZgCyA9cLSna+BZW1SsoFZE5FPmcATZzwWBU4LyWWb00GjjiiJp
rS3UE0YFBHIZmkX9OfUiBDQd5gPna1vEwD2mbHlXmiuPHTB0AwsG0mbtR8HefJFtC12mBsO9Y8wn
ljexW39qS0oakpjZuvasdMr9MF94qmPXlhbyz4msCLIH1MaGtcT5vCDm6daauR7q2i4qG7pq6vHU
+q+tMRw6dKMIsYJhRK5O9cOCV5OgtwpYMRTuM8xwdfdpBESHah/dfEJbY/buSFTFqvjNTW/noytU
uYdZ+EmFnKpVFVjeryZ5a7KNQqedr5RsU2EnAlxkrdpXyORG8Vy26w5NDHuIib7PChlIwGJV/quF
kHKZO0GPw8QLO1mWzwkJy4LqcoIYtyV2laFihgZxCVElAroT+muAbasjrOaeOIQth6o9lIjTrIZ5
QlOvcwZGi78ERgk4Wn9uxymqCivoUJcuU9Sg0gb2e0dHb+fm1qpBCtc4NPCn10YOWz079kUBJv6x
o16ksSGS/pstbKhmFfsSowsd70t1B6s/rqVdHTXCkBl/Nt4YymyMR4bsrxNRNY7RSAv4+mRoVz5k
S7byvdTDjMuBq0/h1tuGP/ZtFvoLcquObOHMDuAGOrnyWkeSPcvnjS9C8AJC7gKb7jShVgNaIppw
Bk7dr+xdPyGI+zxwchF33YRWkwHygwobZAUTs9GxAxAVhitsxAZkBngvYCojc+IdjMbaR5depenL
I53dWCeIGo4fEQZ3117hS4coL1kIJ/qd8rBRmmpH58Nk1peSTSc+tWDaI4iVWmIbRTp2GfoA4Pa3
alUhVHH31XWqgAH/YmO7mDrSEK3A0xA3nCcJXpahGWdm+48Eqi7oTjyApRtC633PFv+hatXaFsZe
2uN+zqZUAEqro7Ntauumhuw+GpDXLy9tDdl4G7tTGdSjtsZ1aM48R42JdIyOezn/mi6etLZSyhdT
AYpiogodMpVQM0NLtyPgA2t3+YAWG7f1wEBzhOTmSecesl++4IKHJoM7Fis183fd79PGXCKmg7LX
2JvG0GLZES1VzeuS2VsCuMFMYF1SxWZRUTCgQP7XaTR3L5MAKJrNBzMzonbcdRDpmF4sdwqq7J7Q
Z8r9zdBXW2jbveQLIrevUr7MISlxQJwnD1bm0vhk4xODP4edu/GiwURHZnFe9XFjqqPg9RS4Tn5B
UQJ0QDS2KNT951x6G5W3bzD8DTEF2c+MrI2KQ1FC16qgdCVGUphDoRBSCERVCRy8wv6aY2Vroct2
mqF2Fscaz3d03nnacSrxka1E3uShTh9KN+4cpPm+hE2BB60Ks3Mim3CYuSx6yPiZQMNt0EqKJIqE
S3a4sGL57O205z2sVDR03wTqDJ/LRKHuz/0HnV/csjtrjMV+ZW5aMaN/zRIBWR9qAQ013flIVwXz
N7w3UZthh3mjD8GgPnCKVyXuGjQuMt/c6NJFZ5N1geQEOdPSRZp9KKs19WyIE9nYALxbmebZXg45
sPieUlEHk4bYqlkNOPWFUNBYxvbNuzIbqyHJfRNDsCG5/h5mMQm8XNcM/5QYElx/f+WKZt0SL0gG
leEFPWhqsmivdQ/UkvDgZjCQItbQlLSveOy1DrkWi+0kEgax5GfXHAKN5Oilks8p66AuBCka0Xih
I8FpcU6gM0YVxjrVVjVownCk0pPF70TnppPigcLUOZv0hA7oP/lHWliRDtDLoLNQzsMdrFzeeljk
2rwNh+Y1w8h1+iT83s3elwHXpOYmkvQps9EOhtbH2P92+3vmbhp/xJ0rYq72U94mYihiazg6npa4
+PJ++UB1HI+k3wxiSIVvRxB7BYfCD5AAbOUAH6k9g18snV/beZ2TbWM2QdPufOeR6SLulRHQRY80
dA1KPfZ0cDUNMywcF9T8N4G936PFa2DGZvrIwzs0jGdwKQygvow8LTT+XIzmY69IjeOoUrS+Lo23
0fpV5dJYyfVMljcdaSefJISmQICk60yt4HG8GjQIe7Z6khfoUg1Dkhkk0XEQZiz2kP+eqvatEA1O
WB1pjsJV+9ubp7CbvMfCgsyk71Z3XmmERgUwvQb82VKaewjCJLQykFtvRrXFtbHGBk8l19fcQByo
xk8HUaoT/Wox7imsSxy8P8Pqz8WAFmPmRrNnv0k5AilXnH3qBNaIO5q0UNPq0EBalnbVjh48u3U7
mpYzjIKM0Ee7b5pm2DoXO6i2nOEZs1Oi2nnOssoLc51p+kpvPVR19i4v2rMBIJeUIs1QE4yNnbBq
XNkjnEcwtjDqPbX+j7Pzyo4cy7LsVGrFdyELWvSqzA8DTAtq+YNF0umQD1rPpsfSE+sN76yuCEsn
WYufEeaEwSCeuPecfe6S8SGP35z4Le5fAqYABbZJcmi0l7yn1N5cBMapN6869mwZrOCASiQFE0lK
l8n0FtcPzviQtD8H7FbZeNK7DTV8ZIKyvaKCqoXG0kywKRzn9jUB8FgwL2koKlXGES4D9cqmKuPI
W6nZDf1VUh2D4qSnRyU8RspRHt8GdeZ53/AYel2RrFpJugIKmjE0TXLspj7G5KQfH0OMnbV16oyL
dJ4Bb8swuR5NNqSlWKZl53IxfuT5W2WsCg15Y82MOywH31kOkctIZENwCW9M1rsGRfgshPEZeKVW
uBPSFACBO0tnA4ZXVttp6WneXo7OZSJdVC3Vo+wo+dr1pFUHgykt0GkFbsCS03pb1wa2YVb/06XR
b33xE0gpcotDK78pUrDRNF6o/hjHy1q6H6K7anBVZUepIIMalfQzp6beq8a60BxP5OOO7X9qz/d7
31raSYpOdXNh6KBL6PbSTAuoXu77ZJe1tvYUT+oad9E+zZ/VwTlo7bVeD7CYMxkajfPS5u2FQdKg
53QvhnzfhMqKndYqcCISD4m7asggfWXMv5oCZ6NL2nHG46TtlR0+CLLS1fZOiu4F/aLmxi68uLB3
erizWZpvdOuH1N8YT1m8lap6WY/6upZPirjAyk9bw63XdofcNFgGPsCeWrsdheKmjMe9X/LcnrS0
u4qSk1WHSwDp61T1n8zwKmREkA0AP6wRaRiw8bOjRWatqy3bGWHqbmvftFK6lcg/FzJfVJDMdItS
cim3VCWlmyL4IQLx5pT5cuqcg6wFe1OdDmpB67muNbe00PYCYE1ZhzuRvTQYvqNyZdJ8JAklogpw
k7Al1bN41TdE6DR2u6xCdEuh5qndHbmAcIJres57uXlTq36FbmqhUvpIKWQYQvYaRboZih/Yr8qa
WkbBJ1l81/b5jd3eKLK0/Fxf8YH+5ZwRpodBXbU9QsG09qSM/v0X7LGPjnumTIoHkTP/cVy7XpXO
sbC+p4w/x4LJUSTnxshxYxqZ7Ub+pmDyX7JHiTBTCxsF2FgBk+YWfSEA+8jgdw4EC0SpDY2QmJQ0
cxtHz53ULRVTYY6lI6vq6yEp3SBVV8J5t/3hJg3rRUH9NXAqL8Dynr2aSfLFuXx0T85USbj8jTSe
f2Np0Jrykm/e6jN1UJf0pp3k3BJZnEZaWTTAv/dsnqkJ7cl0ukgIHEOK18bL6CvBzwfS0HP8TqRV
duKr+JuZbDJDrDX7xLZ94afTF+KfDwDVxjmBJ5KDRuoiqYdiSrmudNupWQcFa2ya452ytWJ5MUhk
EGralh3jPjKMpa4++GPKMvQic+itdIzDVEYUPz/JVXfRiC+yHj48tdla/vZyHWUBQcjKv6ddMslh
gOJYUPUmLhav+gb2QFAUh6T9QQ96W7abrLlD7aObxwKEugnFQiotMA7JImUPwU6IVMCDL25V45v2
3XPcD7cjp5jggKkVHjVnklK/9Qgp8yPwp19b2qKtaxmla0NrdlTf2+9x2Q3lTF7c51VuVRMH1tdS
Q4T99x7584xNq08UXXJMkI2qK2tsQ73vXYezV9+q9KTso4rTHVUvQH1oUAb53qHPXn8S8dRsanEi
Zs1eTlfR8L2R/pznExInkAXdOO6Vt+kh//H5yWof6Al/gf3/9EAokSpZxmgxHOuos5B5dMZMo6V8
MkwRjev0IhIaS0D/ypHmnjVgkIr+Yp8eCv2JFoQkHfR4F7GaKGJisVR9SydilZCUW04/sg6sbD+c
5u58JDvrTnmU/ZeuvHZUeW1Kt2HQIYjaKZMJfpiXSSjXn/+s+eX9jUDznB1kqXGoqFT892l/M8Iq
6auOLIa6f9KK8iUq+ImhP3zvET3n/IyJIcy05FGy4oupWln2/ee/4YPZ6RzJo2V6myl6xGgfHPJ4
3it8ftwPRvtz7qGptwWsTa5NJ+UMxKQwSj6FJZsE8K8Asb+8yL+7/mejQRfLmlwavAOxGrpTdpXl
B1m/zbvnJnWoMvo0kLeddqjzg5U+Z/UF03qePZSShNAtWVDFpHSdunn5JrpnR7rxrYdIfSJe3Rwp
2JKoQRJ6PXctJTA7AaWdPF3l5btGn5QkbFMtmM7vouTeiDy0zAublk3srBXgS1YZuo11VNu11V/K
1BHl1yi+MpQ3Z3qi+ux24YUyXE7mnMV2KSrnJFX7IT5FObKDvKTJ+FxQ3zHL6jLINHSRKHiCa3CG
djWRsZvfDLrsFeK+83cl+mxnF7RfuL4/0oSfox5NTGFN3MIkmtkcbAYRPtGqga05DhT6TcSPjmsE
CokbuVewE9YpvjtB+C38nCGfjZf14ORSj9FrP5THwN/0X0mpP3rIzwZLNQ/0UEI/sG9/2rfFF3P6
R4OafLZQGiMpt7sSuX7WPRjEiyIFpTzmQt3SA5y/NeW4tloNgeIpo7mQ5YmEaToSgeUV9TZMtuz2
+2ZtpCNFQy42XQ3LUI9BPj3KUX3h6BlqA/PKzkIPsuBaobg8ROY2mDYi0NxQRIeRenKiHQTZLJH2
lbP7o2t15v9s9LTPpkRhTbCDQNB/j0Kjn2O0uppudhVy2OhENy76ipjye4OKfs7QmsMGEiF4YnyD
ttwPjBMbs/reXKifg5qium+rEvbcPppgMCxF/MVC9aOTPlseKZLAcV1w3DAQrtNR6UBM0n8vO1E/
pzXJxHUIuQVarrzRHf3WbkM/ZyvVkprV6YBXxHr0b83Xz+eI3z9qunP2uidmUEsdMp2ZTVLHXv29
HZfunL3uZl/nfj9fgelxOn1F+vj9hKY7Z2+7aG3H0X3BWs4p15WDHh0NkiUjk7Ab73vX4+zV02MG
lD7Vhn3+3HrZ+7cOeg4riqExy5HNw1Y9ltaSKs73Dnu2oRFVZDlyzjoRFSNtLucLNsMHV/kcVaQa
QSX1qsoWTms3FgJgERSuVWtrLf0KwPvRV5y9fYkKW9NGiQtXnqbEe2dexQTVO8kX5KLfL3V1+2xR
0spxqElKw/g59och6BZO2u9typmjeomZ51vLdP0cYBSnem8OCeRcVSAz3zhNsPrefT17J9VS79qx
VvDU3we30vcebPv8hdRzGrYyLQJD8bcU9fG0f362H4yk5xQi0w9Ab867lSjZJIicWF/lYbb8/OAf
DE/22euoOkQKC9yOc7W277aj9r2rcc4iKsbYoDLOJa7r1TjrxRefn+8HT945igiEQanCDxuJhEMU
3ACuT9DMXZVjvPT16Ysv+eDtOecCqWZiB03Ml1AWnXUd9Bd0VF9a/b2J5hwQpBnkhQQ1TAezrKOF
qStejtzw8wv0wQ21zl7NwLCVpLW5oYYPDQ7ywxer5o+OO///P+1ubXjiYhw5Z9Xw+jcpXn9+ur9+
87/ub/TzJE+96Q0ncfphL+MJG2ECxmjShuAQQ2eVhh9T0KF4xFdU49UYS08aZCxcWxPNpawuTNpZ
aY6a68JUbQTA2DzKcB0XGk1Pse6nOz0b507/PrRVF7HkTAfVivDOEfrSHs11PlGV1daK2XkUzFwd
hIafvc7uCCmRkSo8T2yySHM4mAD7hind63KDVPOmRtodmfTPockK64UW/VJhlxVQ6jNpuYRptp7S
Yas21bKB72dnnjSZhzQYt07Mx+27QTO1uZuUYBXiTOrEZQ3P39evbRVlglDxo94BsENd8Pr5ZTas
eQr/3XU+G56wCisKa9MecneD1/beH+4M9EYSAsrcvslHro//3MfSWnW07eg0qyapdmNt0sPYWc1I
X77fCOuY+ZDL0afqkMsHh1Z5sejsH3NVIsl3lYWZSM3XM4Jk0JYJMoBA3iEVXAc6hh0+HaeLMvkR
qy9YH3A43GY0DjN9M9F7HtrVoKNjmQLwhl5fCi9C5x31bzm+LxBGrl7XixSxsDUM+IA2uhKvErob
E6KklEa98YPUaLPfa+1TlzprYfdrI6RIgkJ7fM3V15ikkqHfxugylIsmXUkOuht6tqXiVsV2UH9S
pnd7s71L6uyikJr9mNBU6uhUYlKutdytkJT5aEwSDQZsfz/WKKW7yxHJfCC4EvHJoieHQQ2NFBS0
COy+1F7XYYkGTN+koe4Oo3SdN2g+XxRlXLRsNoswXyVTcj+Q/51G9/k0LPNqr5mrXKZXD8+xVSrP
4sNe3E9EIfdGfyXhIC91/liNOhSykuxpCMbbUV3wGhTmCQ7WYig2ZtEsqvqKAA03i9qlpr+l5cEY
DS82M1frlYesLrEpoknnrLpIezXBuBM1tYkcqOt9167kiWRrPCkirK+HspjVX5pRX49d49k4KVpV
8tBtrIfoEt20JbJlCqDckhS3j7pthwo/sFKXWMmpIHYinLYSBiv9RMCelyJHd4yEoAzbVTgFg68u
UbJ0AVKsucG4VHXf0/1qq/j1qutNSKfOTsHq6fgDniqxDK1m09Jra6JwmSJWSKphXZo/m85fRZGz
yWBrqqH2lgVIpzFoBTRobSEvzUj1svRmrLQZEeOaEmjfKj2l6o/IuhyxMlAkdSmHIE11yM8Trm21
2yY03HH2HU4+YqLH1Cmu7AkmEx0UYyHhR5CkoxM3x4LGbzkshf44Er87RQcL/F27YSN0Sb3swp76
g+JcK+H7EODWVJAkFCjbjdwd9Fu573dOsqaiRF/UXxvoLfjqxRCs6NJZjuk6aNCRBTk1EQ7HXpGR
i2WIMMtln063rY0hqEQ2KuuLjDumZw/V8CDzJCKNGmgS+J3vCj9HKiUWdSC51QiDhNiXybEWWv8A
97iOQjcZsJgIlKmTWPXaTkbmYDYhcja6lgVq3xQTwEueaNgKt2WsLUJLIycRzJ/A2VgdonFYQYEC
PbiMk5tE2AgH3jvNXpBQo9Q7KcOcTp1o6Ljhnelq8II0+drAdY1xB3y4Cj6rNp7rXKxCuhl2fCvG
61pGYB44LjcDjdVexTHsZOjtHZ5jipFN8iCJCjKRhhdD3aS9fRUYzk1n7ZFvCWTPRbTrIZoXw8qs
zGPLAG3Vj1KKJzDBKxrVnlwAa45ZWkHcom2CejYNk2XaPA4G72eLTIfEkU57h9joqjIGrFH3CuOl
RN3aDPfNkK3lyKL3epXYYDPtDeIgpUncNiQ7cjY/dskuny4UpjAleqhbVPHxi2Pqm6IwkRtWG8eS
qc51ixwrZ2p0C0nmpcPwc2GKqzzhMR6MhY2uX3Y2o3P0LeLaagtidO52zZ2toN5EY+/lSfgux+ku
CG8E/XXepXlC7A0EUNaD3mcMkdlyaoIHn25XgyxYOOJoBs92gBSeB65BP9eTD7MYEQ0VvKKyfR+j
9MiI0MmT6dIs5TuBJn4U2IuHjHE5dp6FxIgYDkm1TgfTM5vBrQxqz0aVP1Wdue3kA6LUEFoMjAes
wxBIzWylRfume1WqY5QeVfnJ7odVnDMrDzQl6xmZ2+9VnWn/x9iU27rQ1kl8jdZwOfrZkR2Aq3Pf
SIOpkhujgMmMDbBx0Nc2NI98sVEs51ipx656LenIB73bAK83GziGQbEc7a1RDYvSumvsZ2pLXhx1
XmneG+KnZt508RO5YZ6OlSRg0dFmrxY+honkHbW2rqr4sqiJSwlu4upeRCveqHXvczQjjY5BMl72
ZIJF0i7pLbR0jMBocGGrunRcMOKhakriGk+wvasz2e0F4gFRx8s2vvbzZt9l+DTQ4pjIvEu0myYr
EzZTpuM8+eO1nGTocBGwBOFtMN1wGp6M6Ei2u1et8w+VfCXpd320bqgJY6Uaon6bSjvLpybsHBNa
SAUi9hmXIkbrrc2Zcbr3HG9eNKYr0Q6HxsLq5vD+lo++o2yHkC5rjbJT4mFNZRm/jL8waNLNkbZS
NLAU7lmoXRvtVwS9D5gW+jnjLSQ80ccQ0++d8dTUihcxNtcVzvDyp97H64ylVYPQJaoyQqCws+Mf
IP13GZiS24d436KfkyquE5/Jzb+phPCEEbDOU72c1zPOqTva26btEF1heI8atwqlTdXmqMIdvJo3
TooyNMtXZoOoCmHw50su3fhoyXxWTcmbsE2KsKPS26FXTHG9A68pr0K13dRS6UUMxjiNN722Lovp
YCtPlf0DDexCTU3PyrtFOOG9xIhVoPIYYgNH9gUJI4sJW0Q/YSCVlqXe7pEVRsNVXKTLAuS8mVy2
GabVWN3Xs5awYIFKq6/RccVbhZtmt4ly1QA+mJres3NtKfujx171h8CE6iTTKgqgUtE0GK8ITF/l
GDmjbY9PLGouDVRM2kgGkXzXgWa0MJPE/jEN35DSGkW3683rmHkq7rNlwF7Sbq1jnKBIo5rvs7LC
wEafIU+ISeyxTtc7SEHKQpQRlvJVheW+pztdIQpiOJiq56ncw/xhJYRd2cofZAn0NaXEGUPbSgej
DK4bBq4RJ8BQr5zy6BinqvKa6ErNp40cb0fue42byw9QFUv5RlMDF3Ea64KdX6z9dKv2tWuaoTcx
nBkWek7MFraOOFsplrp9kTEoy2W7UJucURzJJ0Yi7UVvr3txHeI/owqbz6Xq6KpAKAcxw6mcVZSw
ALXXkolPTZMPUXqapGemDBSZvaexciq66zGmTxqsZP84MXlW5Y092V6grqVh0V9b9bEcpoU/91rk
fTBdqdmtpVwaSbUk7Hih0ySP2mNrPdb4MtPtwLBmslxGJ7D4pYuHJ5Bw36fo2QY2kWD7r2/8/l6W
r8Lgtav2Ufzg462OeBYEz59mnIrg1anwUnHg+DavojnxmrUGA66NdZ+WFvkKfmBfhrhwBgvdMkFo
yxYjYiXk2yG9yumrWyQPILRd2kLdOqqysk3/mlDuZeLsCcKwk2pVFMjvVfXQ5OE2Y/fjIxHPUxPl
FLfHGWkXlPd5/Sz8mzq6U4SzwyQEEFC79Yf2UZKLfcornVtvkzlcdWR/krxAzJuXEXxWU39q81u9
YYSQMTKE+c5H/alFXADc0pEU3CDwcmtsop3MJDBe5cInqmxYdP5pJL2zQOlWvvjKdafmiwojhmPB
L9DvDAC1IsItKycHvbjr0nU7PMbJ6OXtDlzZHBTKshUVls7AqGjHjFdRK65IHV7wkuGBx8dMdAMv
+4sSX7csL2TuvnOHv4vckaZ/qfy9RldYvaRcwnJ/qSIkbqajoR+ibljbtuNBAGnk/cj8IfTnGKfD
4Nzr9rtCpJ8Z5cugy68tPbjLMGtHYEZgoDRg4L3WRxofMgMl7D8D2N5r/qeSAnUYw7VQ3vxmXNoD
ywBU4W6lb/RwPfYlTva9QhMzNdn71g9JnGOITtDNtZjawTB09Z0t1Xs5JzSmDBv2zKa/mVhe5239
GALINp0WD1a41h1ABnSJTDyIXYPOUzTLANdBrZe3ZutsYeqfelz91oiqNfWECT5NwXinOG5PxE48
b8V7lkK4/1vz0sD8H/qn2UUDPMW3V83g0JtjGA9wKwMWEFO4wtBUsgfo58UcsXqONKxC5L5ZMHg2
pgmr3kXyQc3vBwpoWjpiFJncxGdFjpdDMe3rYiInZL6fzrjOuk3dbedJSE3Ln5GebmJfc7Gcu3aF
IUK/GSkhCKpNEpasKQ08DB8gK7ZRiwza3AzDro7tC0sXGGujo6YByU0RFZbNMgzWMdAVuxbXvqKv
G5wwQdWefF3bwU1bjyHSqZ6wt2rYTLq9tVp5X6c8j4xINiDm3niSsP34GQNUfR0g8K+q567yV5ZA
33xLZk8x+ocxs27SpN8oNspDQDhfTGcf1A/OCoU4l7gYeKb3I8ZCfNFh9f75gX8pl35TmThHFfdK
Z/a6Wg57u23uGMxOPpiewWQdqgGGICNqZP1vC0Sf9ju4BtYgpou5bD9JykUy2Fu5nu5D+2fsBCfH
//n5SX1Qcz0nHFeTU6KfN8GGpfoiYRE0S5T7Ivc+P/wvLc/vfvNc3vxTNU1P7K4rU1p6hax5zSTf
9cEuU4kq6n9G0k3QKjTmt0qP0rjZ9cyJ7RifUutUfhm/+ytP7XdncNYhAFCemzyD/ELqKBMOe3UU
+EHKJUqynd87uC5ImcwvBnIUIpzONXOVUJllskNT7JG6DlAVbFX+Xq3/nKIcYgSLEhrj+1BaK/3d
FH1RX2R2/f2Da54VLi0zw7/BfLXHfL8oydilGocvcYM04obNM+aQbM8CiCiP1M3o+mfRW5kCqlc8
eapvcmaUKdS9EpMac8FSxyo94FtIM7a/V13xpAX6yjDblT7pu7DolqH0pKMQzzX7wskf+6JzxyBa
CnFfTpbbJ7jhim1dH/zxPmtKD7qRgyNWaS6qOHYFUJGKQnPpX2r2zmY0ZUxzC/OA868sHxK5pbwG
26bhHDCUMbrXOYagZHKt4glUSOrjZts1HURu2UMF0gqLxSM2eal5CBkoBxxHQy7mSoLrS/VipgyU
bcGq4iUJWSwmCHUBaKQNztDQPjbmsJV0FP0zqWNppwdHXmJi1SfsiuUpzLf16LsGJUKVOsSgiU0M
iCthW5A3mOmVrV4kC4BueFTz8S5ucq9qw63l2JC2niyNZXu0TcpdQYmNqKUoeJmGn1ke7AuMPmWI
fhoXI4QWVVsb/cEBV52Ta0CL7DBN0amKImZj1u3Mqr0S864ILxhwgPfYGYO1vwoMBdqUxa3G+jo8
xbp6zPKfWl5uUnv00nZ29++K8DaqpqekZ/Fj4hs0lSVbTreImHGw6dXZbZcc1eSIUBS4kx+vnPFV
E8pylONrq3l3wjddDb2iBx4nLAofMXutZFGpsjtkG6m4bqzCm7TiZ19nm0aa2LM9WfoeITl21+Yg
NG0Jz4SNvO5CVVp0pricMJP3+I2qblj1uU8BKT1gePuVMB6E6ZONsCBMczJzHxMKxO1srwSkaE0x
ZSRrL5RTOB0bVo/VGNwZ0sMYV3sne7dCXLWG8AatXI74CtreOemhtmsC7TXSqEAg3HDkd6nT8B4T
q1UbYGsLgtYfYnxb0MXaYuXA18iEfhlb8hd9kA+aOebZnFImcccj4/esOjqqhjdDEHqSjYQkxB03
faVw+GAsP+dyQ2vNVCBC/b5J7gQxw0Z9cLC1fj6Sf7DHO8dzO1PGJoWV1D6XN3FAYN4wfrV//P24
ZZxNEVagRDqV3X4/1Me2u2EG+OLAH3S3zpm4pqPlfWZRKW/BQ3T+BBkMiBxhx5n81fT2QbPBmG/F
n6Y3w8rSOpkMbixOjiJpyBA0KZftYpAlUXwXyusxsxlnItfR7S+a9R/d5rNxPpsU2Rrnn1WFL5o1
rwzx9IEA+Pw+f3TRzlrGdhKGYmq5z4Ehk0S+H9QGAyoQuv7H51/wy2bwmwnZUP96zWK/QUlraMyA
5jiP1Nuoik5Job8qAUV6onkjRtZGebO6ge1tehL+o12xJZmT8DDcQVny2gJwWDBukoIdrZy/OqbY
Nvgtad6tqk5ZxnG6z1hNf3HGH9xl8+yayOYYyH4x0GrEYWiGtBXM/NCnN0n41BePwdBAWQueJpBc
OtAPJ4HpY0kgzZqF1KPqKrB21piR7FympfSSSW8xEPjPz22+6b+5mObZxaz9WIEuZ1NLRHfIJDJS
H/z8yMb8635zaOOsqlOyD1ZanSehyeJLYYzrUgRLp+m3qjmuc2xpklIs6jz1ANdD+YHGkeX3DgYh
haJ2kG3suHdj81mJUVLm2o5u08IP0aTGbm69BjEjd3JTzqASypqKwjKDTFAZh3APCyqowWmBS3P8
ZFPbzVILnxL/JTGKJf64TTEm9/k4bBLkxml0qdHMz4hZbZ1n39fd2llnEeiHaXjVB/2a1GiqBNoX
V+Wj1+NsJB8TJwxKkPx7Jc0pgqTuADCYsDc6uf/Ur//H2/C/gvf88v9d4vof/8l/v+XFWEVB2Jz9
5z+O0VuV1/nP5j/nP/v//+yvf/SP00uH8T0//zd/+ROO/M9v9l6al7/8B76yqBmv2vdqvMaPnja/
Ds85zv/yf/rhv73/OsrtWLz//Y+3vM2a+WhANLM//vnR9gfmiHm1+h9/Pv4/Pzy9CP5uH1VBG9XN
//nf//pX7y918/c/bPlvquoYlqkosq05ts6L0L/Pn5jO31QTLRvRm5ptm9a87cryqgn//oeu8ZGJ
pIu/+a+P6rydP9KcvymWammWoioGq3hN+eO/zu4vd+i/79i/Za24zKOswevx16fCdGxLs8lB0fgy
W1Ft+extDCIllVM7KDddqVQuEkkD1lFBPqY++G5oxe0Xk7Em/5It/vfbOX8l85ii64ZlOZqm/dL+
/mkGGqUsocOih5u6qjLM6dE0LSM/ldZ+q6r0g2qDvkBKIPHQTO0mIeVra1nsO+O8lLDbZ8UeoXv6
Iy1U6SIN6uhS8ZMbM1SmCgapVC6buFS2Tar2VDjMtsE5mVQ/qdxRm00qxfcMOifvXYeJemF0Qlq1
rdBvk4w4E3eowy5wxVBWazFo96U9FiyZ52gLa8gyFMhGFM+veKY/BrrjvymlI+3izq6AvtSYLTig
5MN7ntvSpoGltoMHKPJgIyu1vaJNd7LykFCMvDHUhyKK9XclioJ1jRUfYKfIt7gwh21Jjh0p8aEc
L6faMq8E3Twob+q0rIRVP4RRV1P6JTvANvufnVNUjGVdWmxkQ8WnnWiBzJaplcPbebLfyblGLaPp
y7daCNOrrNSnpRNejCG7HgdnSOQFVML0pnmNKrq/QVpM3lQ3IT7MOFpZORiW2oxXrQW3UBvpKaZs
pSLRLeIAXoP0VpfiwrZBHJRG2j5LKZ2auA3MhV2Qs932AeiZxDhF01HRN0FlvvdNAwMgVq4pVzwX
VvxYNL5F2UBQOBO0VkKVdU+LRFeda2fgf5dTBsg0w4i6mKzqlVq0G7bmoiQoGT9Gnj5FEX23qbKh
GEPiMAqtWhqYiZJM7Cszb26spBzv9abdJg7eLxVbLypmKmBcxX6py8jtTZrLsh3tQjPQd1kW/Ojn
fOCY5nfS+oYrSiaFGHxKsq6REBzKeK6+jj1Dfj7N7DBoKMhOwD62ap1vGtt4aeEwKyV2E7N2aGUL
yEmaBtGyFSwC+vCR5uI9MSwEU5YSj+EiFJCiZI3J2ldcAGxgLsw6wZyi0JOQw1pagpxgI1MBl3eZ
ktS3wpbJFpPwT6GDoQvQXUkNbZeEpkVMPguJK5En6wT+6G3DrjetWnZcsHLmbLUc1hD1Rt8Q9m0t
pxF2V3avVP2vJzUUKwU80b1e9vFbGgIlNnq4NHIJ/NCp1HYlGb4VwAyNNJJv2uvI1ObAcM0Gjed0
q1iaIwoTERIArRlH5sYbs1fHRw0nMUiCgepdtjBGsHy+YZZbA9HLyVbn9Jga7UsbaOKhMa6NkFhc
q2pgBKQmXeN0glFlGxZx0LB7Lgs+WRZJX241PQFuIwkbrobUVXdUoRdx1wpPl6ERKUKhC2kW7a6K
FeWn5XfBNqbT3cpWu8ntOriQQ3nw6Aexo2oiZCxNEl8VclnsVD2fXLt3tBfJilEJFQMrS+VA4nu2
SagS9gFVidJyxq1fl+YRtV6wMvxik2YMIdZQHY08pb8aN/JdVrWoJ0RZvxiQ0+LUcNMENrLigKLQ
WpeW+amSxwZAi7WR4B2W1MuSUQp4SyCO2iC9F3CD00z8rCWiSrSA6O+Sp8roQAQHcn8Xj6TPF6XH
kDNuOdPh2Dv5QwSlYIjs+CKNy6dA4+eIqtvV7OaUlgsZdCoVj47G07ALacBmLTqR9DBZ/tXQU9Ma
KZa28A6D8J4ccmNRip6ivAKhJg6fo4HKXx/a+UKkxX1EfrFmprvGzN6lkML7IozM5OgM07RJRwhq
KYOz01HkceQn0ywD6tlRfK1Frt71Cq+71UiuUsVeI0tHX8TKoWNnuJdYadAfI5QV1Kg/tZonKPxQ
BE944mcqfiCOzcQKC+LhqGJaBHQi1hKiPbg0FkUiGIWqnUE4MjK3AYkkT0O4keVbqYGnq7Qyuno1
2mnV9FjItP2yJmlZM0IdqEcDF0T7YGYJfawUOZEOFVgB2manMjthPYn2UmZOdPDqp6Ssn0apKd2a
scWjG3KKbRVm79gNrhbptBH74FpDordp9aq8mKxgnwPYDUOgG4FjYwmJ6gcRJwVRrtXVIJMJMw+I
PuSMpqDTZY+7QbbW9GWWim0fpVi4sFeYZhzzIu6IeUoSlXhtgphGvmRVmG0MYaFtdqLkFXKSZzXt
I965clkV3eglftE8jzOSVbeVn1TctedBUnCIsLExSxjNct09Ogp9GZIwn20RLm3JZ3/TZvIj+Kzq
/5J0Zrtx61gU/SIBmqjh1TXbVS7PTvJCJHZCUSM1UNPX96rbDVygO8BN2zVQPPvsvXbYowLhOOQD
nJkX4YFSr++j4V+fzv0H3w4OQh3BA4p9ZCU2jtgE+hOyhTqIfjooN5U829pHeM1PVPxs68rI9yYN
3mPGEGwF1Kn4ArkrH4P4U7rTw9oXCw4NRRe280DfPGa8YAI+3gJCbu0I6BJqZG9atKpGi/eqm8On
YAgRbDrqpsKciktaLXbhgHyz+FBaiuEHbpcCV9YwhIdMxqcxinZZWA63N4/kT1yAIYdh5ut1Cjdq
ZfPWFP1Rt0CUdAGDrqQwpNA1jHANe0RQwrnxFP6KG3UlMYamAthIdV6+BBP9zN0SgBHoAT0szZ/C
tL9sOm3bETFnzNDh5ozdbqa6xzoGJOwH18UJ8q0qSgYNiWUy7tm/CA/+YwIiEoh7Zhb4w9HIotMk
mG3YpA6y8raS1VbbNsDnPGeE5du+Gy8/emoAfdq38aUxsQ++AlohFBb0uQ5KbtPhBfE4bQF4ehAq
a/9FQXM8ywnujhoGYhEyqo8rjP6PNmjXQ5bZXQSbZ1DTwHQUH/0bKW31F0AMNt2YPt8HU7hTTaJ3
kdU4cqI1vZK12DYscWuTjvdRWIEF6iFqOsV6bLzqAJg42pWT2K/Qvpzb/h8TItcB0i93xQgNtlfy
MHf1vlDNBM1y7bfh4H4aYVkR+e3Bb5K7Ygm8/RzxZPIT6CChfpN2De+4wl2clHBTo2y7CUKRbNzx
RvZuBrMbIwirnNVsIOVwrEGbD0kEWscdnnUGS3swNZAeaIFhgcMrqQFbh5RAN95VJqrAI8L9IU5x
ORZa4kHmNC5bJlp5gzH17mvnzOdIUL3geN6jrxpwR3Wbno2COa8K97Px8ArWM7SnDsAUboOF9Tz3
kQuouF+cvY8aQmSCaQ5GgDrFE5eFyS4whOLxTdY8sioAUyPTxYkgC3DyMXspM38XrzZEDNHYZTB2
VqzVlXsCoNXRrMjiEgHI+1Sq7TZz033wnTl6cCXHqvS3Xjflf3NXDHudaVh4YS630QLSEWTMHxs3
zcuatc+9x8sWsg3b9dywvBRt1ak4fFF2EueVC+m0gWBIGx6YjbAAAa6yf41jvWcycDzJxvoylO1p
vZULhGxDpen/u/bgmxmcZe9WZbf3qDDYTzUid1b9jVY77GyWHsHTAmLzE9JWsgPMYv19kM7Z7ymO
QiDFNO3VZUMdN9Wd4zHyGyZs466/el+HdyKb5UEDOKfEzV3O9PxWXIr5WK1J7b2nbfQVSL8/tGJw
sXHomBtkzcKyc2c+Io4aXt1OBtldkNbLtR27n6Kt5mlrCsC8oWhiIJ4SXlJYmCftJfMxj9YDF7DT
4LWvcbycKZtxduGYt6+VDkcQxgltbzmE0q4R9RkdZKWqwssx0YAp7Y2CxV3261EsHsS+ofX/DnnF
dm9Ju/5eRM39Mnr/+iQAKN6wijCKZST0I9n+ErqRT40pzU40tJZWSIrHUvwLJp4aWRg8JckC9xp3
59rifRUN9WO32SSq8d8heAx3vNjjvgz9P1lfHVM1s/SukkPMnTrOC9yRC0QGWUQPteMiyYu02rUl
HgM/xg446sdoqjluquBv1kHOYyY9sqbqTm7ihE+OFSjkT2MaZBfHVGY3xGX+nAMPhTfL518sL4kO
3iwv90WkLv+YX4n7O8X4E8b225MGLJAFmN8Wy8ea93+6JH/pVfDotYooQEyoVcY3Ln1E80duOjA1
cc2lA5fdBu2cdftUkMJcPDHdB9xintbErldVjytEJ5U9CJUGsJC52yO6UiWCL/XRTt6+ndp/MmX7
7kHuXuGOJ/QxqKLjpsbzHKzCRNdYZm//H8FOlVlzmRC1fwQStzFQy/GNuRFKYIMJnkHW/tOxlW+y
UTi1xnr6DrTB8Jgm06NvXB8EuReVf1Qn/XNGt4PZ1ZGVu6XVlpvXaH6ADQXRLP3gSwtsI33kw8Ls
/Hk7GufZlIN/WnWxb7oyhfqV31mWHBEaZR+GPQ+FiD7xJPnIXEcfijHVnBrmZ+itG3rU162QHs+6
G8Kvyg0F0KkVLHdzrEah2OJc2pa3V7XkfrhpoxU/cesyKxJ6T6w/ngsWaHZkW8Y3z+LoUGZPTshA
eZ+3MucErSWws1j3X0O45ncQJ7dY2lf0YCxtbc5q0cMWCPCoZXsyuZd19B7LRsNXA3eeLWX84Ns/
Qf0zytU5C2pmB4iSAQ8YjI0ZDN/UXnxwHglQpDSYll2r1p/12vf5HRnq9oo0l95jkduZKQg/kyl/
FWFanUJbBAx/k3eaquVPld1ESdXX34XsXgUE3rgNeGJTXKH4V1OFu5RkS/hIoprp4JRjI/YxSxRQ
vcqLrg10scj/PYG23okMEnIH4DkbH5lT181adn+7Kt1TwAAyy2e6XDsmt7C0O69yUbB9ZzgXQzBs
igg7w+gyZHvBdFgd/J+OxskbVrRH9C7V8JATk72wlI0s5toM9b7kZXw1EepJ5UdHm4TUCqzVqY6q
B1dwhZlWMd/LzBGbznHlJ40zOPtX07sA/VicNYGg+mQYgqd5wdbvjSq5D4aUydJd00tuGTOLJmhx
/izPmpnkT6GCed+Km9U7nIq3lJ08J+ptQIiUXfQe6F+3UxSk3rEBxMqXGvyVsozLHVLZeJ5b37yB
1RzOLmTGW7MMFpKC7p4XXxIrL9Zs2jNKQptOi/qUkDg7gsgQW5EUTsyv6AX7MOHZr2R6wRpiz6UD
dHhLWoNvrhdjUpHD+Gq6NQEvHlGO6g5cUYJy72cYE+HhlQ/LUnwGYnwaDF4baubwJXtj99rG5jwG
GVdevsEYKjzGDZrJkp0TT+mDGNv70eJf9ZpgPvVyhQWy3CxTdsj37pygJE+e/pDUqGz9pnEONnLH
7zDnRrMzrAjjOfilAp6pbckLzhWAudXL/M+oLLlstlFhtqZMQcXo+tcs1SGVOMcTg/G9sPdxhOVZ
TNpjYLe45HunIYhgJbEDR91X85xuVUg/q7NWycfSLp/ZzDWtLKOGDSqViCLgq51a59dseM5Uxn9r
luFh8Iv6YDtkGTxXuAtkc/FXvpOuFwF8Rc+pKSPkjCGiw4jq7BcT6feeIy3pWp+Hal1SFPE9RhRO
tvSNAJVL6pObY1ajUtwA6vPfXWuwKyufVXaCnw3BdDm5XnqZeh4DWTD7FJ/41Jp4EdP8cOMYSAyB
yRLW58ZrfvRANPZLBkHHy9i1xF4bHNbFnH0eNn5O2VQdVj7nSPrYRG7F0rr6QydMtWdHCzBfcY3K
4+Le6VPM6JbY2Cr0xUzOF+6zZ9btf+Fl791CveErzj46AhBbryUuIaJqonwM2rg7q6fSFelHMkY8
7Kdyumlg1d3iELpq5sz5bjySV0ki3uN49liIs0Zv3Hiv8uQhqKL9Sus3fRzZsl3C4qEqYUSnOuem
o9SrN/rXqpnxXWfZzvbeC7fU7I7QgvtgouSj7VEpZ81QHODOyzWh1FATyk+e4jj60fYzxvPlxHP/
0Q79bu6jvWjBI/gAACK+yT7GijjxN+FaHFnCvcmyu0V1ormlGMF9iVvse4KgvRvVwE1GHhN8xzOm
2YALmiLvlbYq+y3JtUguxHO+16VWP1VmSfb02cIJRVaqD3puZANcyjUC/lquLx5pht+SVNBlXept
xn+5byc3xi/mfHioo39Nw1NnsNW9GG64WMOWqg0oVJDFdwVVnSHQw3e+MH+NmGYnsets+WFzCjby
uv4bZpgKJ6noL3BKBSYt3NeDU2MaUBBu8yS+XT31TqeW54cfDI+zmGNqUwLvUMXzm6lQKOu+Gz/5
FRvww+EPFF5+ulqhMsSYuDFX1gdJwGPvd0n2t16mF4g3FDnPPLri0dnfXpFti1xw1/vICcM6vk0G
mcrtGAYKyyq/sfOELoewafQtT7bU14D3G31qefEDjnR0vfEQeOmhqLtvdJhs55WYIgIxjLuUwWYj
ag8ReCrGXy3nIQD35k104Snq65c8Ns/luBCzW+L22S94l9Ml/KyW+cmRKDWjts42mwK43TM7PjuF
1YuttP+ipwQ0Sa0P4SR/NkZdLJ/fuzJwXqzM/If4P+roOtwPMbl4WhVO060bd5LOJl2aDi70fLf0
mmCNS7Ao88b7bhx2gq/1u6Oy+A/YTewrqkTlC5BaQ5ueCd5116nmzr7W3RG61B+7yk1Nl5zX2JiY
GA9OP73H8rPemUr/Qj1+r4P5Xz5Z/IGpbB+beiR1U2ALDwEoxlGMrdbMz7VPCFArCYx4im/NXcaB
uIyKsuvydD6Kwg5HByVYQ5Jlvlymp7ZqHsY+H7azmirmiGk4pZVpToR8qkLfi4ycR9g4C6s5cl5e
vHIn4rC/UxKpqZDnLAnwTYt8I5x+hUra/sIK2e4qMZ+40BIuYzdwz284PkpmZ9GjVXe+vA1CtAvw
CyrmlOalHNaBxFvtcD9vp3dHGvuQNuu9GmXx0CSVeuSa2CMuF+/ZhIiYCX/cpukcv/UdH5vO6Kcq
6ybgaDmLn/HnWhQayjvHzYiYzh2dponQqVjwCSSyviMQhViZ3kimFNhi+lQwZvt/oY3TrXR4zZjE
+23Quy9D6F+bdXL35Az13o28ksQQYd6RpToxUMm+GAtWLJxy27cB3vSE/YS/vAyYZaJoWrYprR2A
LwcMDEZkxVa7ITx4ia1A+S05F46esLiBR9vu3MUgf0UxcHhNDt/+viGmRV2aUtxJgOZeCwp20VID
vW8m4jnxzyFuzLlugVXkDUDied7j1EO45nb5Cn3WPKmMHp1WMppUVWavZacf3NDcJCxmlLy+6Vk+
zuvKvpZ+DBB43M0N8jeXJEiN1Q0Y3jQHI/v7mpZcntVocgWnjmuf4+iaeZHaeb2r9nXcYrZv8vku
VMGT03bVQ2rTdR9ptI22jnea267v9DO9Pf56H3r0GrGviPYOf/92oOwlDOylT50T0yf6iVj+1kH+
N+ii5K70i2eeheWpMupgqBLTZdwekxE0fPCRZL77D8WsYCBIih1jnf6bWOen5IqDYd0LT12GR7iX
tND3I7eBQtOm6jw7QplDkLd0FxBwNCuO6dHEtMJf8zg+BraBDEvbhUA9HwbQ3I6KGQ08XR8MBkC4
lPrS4ay7ckIr9mhudvQFCReBrHf0aqXdAxmtHjnpR5376t4iz1BsNAfvhtmcTFT+EDURnOZ23edJ
y4ZhGNozQ8NXVAavSrMq42V9pdJgywXMgzlTqJyGi4weq8wbxg1rMrpnF9ogEsy+WZb18J/rQ9ZM
XJdsLn9XwxLtFjPOuzblg+Z7/nD0UmJmEH26DxKdtyTJFLav7mLtG8vYs8nt1R90/JfB8aWtVu9i
h0lXj6Ideq5pIst/a1+cGq5F821PuTTqXCvs8wv1lztukTAVpKDBUM+ErVa9dAd5WwK0VUlsU7VE
C92vsFzK3ZxXFTL+eGQHQN1jG74a2T0gPK4cjfYg0oHDsonFbyd0H2PKJ1zvnGD5CavEOc1tycjR
1ax2xsLFdCfnP5TMrjs5rz/8taYZ5dbvWFdP/mJRZ/WIypW1L54f9HtT0fpTkrAoUEGnIN4kQ+Lu
ChMc0+Jd5zQ/rs4L5x2FFO0ybnql3mqf786c0y5TeCO9U8nwrRM5MMEFsKaikFF0zPejJYg2+KRR
/ApWNsnEzpuZxRR7Aid/KnJht8YZX8cCilVg1c7ICmh/g/UOK7mbjldCZFuGWp+sQUHxVy7ZZ6j1
K+FKdq/KL2/oaLoaOkEyhrY0FGhDr0DhHBynch6XQezHVV/aeoY8O7EmCJ1GNdi+hb3L7Zicis4J
tpFcH7U7dodmDvnzbJA0C6bAubggwWxz95VoHyWGetdFkvMWQnlOn7zZhs3iEkb0MuSaaaePCoLT
VBL2aSfuM6oKOw8+vRu0apfxsIKCNO6b+MnY7n5s/OeBXS7Ofu3veoS7O2+l9GexZLk6r7oUMn00
iX8tLIp1Nubb9QbRGtU27EkDTUFa4CNZj94UEOY1uExwkTML+ohPa7aiETgBFKcwCV6l60fbeUiJ
vi182emdRDzU2yL0Lszttz6Y6BjN9OIMnbVUDy7eOaiDf1XvI0aQXXTJwrdVlO6lbSS9hMlKiwU1
QlxvbHsL99rs0HABDO90PPl7+JkhRYqzd6ollxgWS3Kh5pTt39aryuJpyI2zTdrcf2e1+qAKfx/N
RHbj/InHIZ4YCoplV83nBscvdU86bkqqUnq+/ovjHpgz+HXDelfRufXTF9Z/5dn1YzTr9CTcWRPv
DJN+VzRdrjaD8sRBp+N0144A1QEGUB6TY1gj662vmU+wqQ7J6+dz6D/JySy/uoihvDfSfUic6gMt
1hDgQO/NnFg/BDrL2CpN2XZcs5eC6vXtHMnfPmR4j4vHVP/gnd2ktFtNos52+TRW/AjsXrV9z3m0
TX6+w+GG1lKJI7fIM51fiP32nrGdDQ/dUbIHus7y82pk+bL0s3lprYtKUTEKDfOhKVAWSlooaT/J
3fwnCNSdSy1Huc7XdClgwVq6zzYAkb9s8NtGLQtjXdBkFaQ5e8svET7OXJVGEe/bZX1ODKN/ngf3
sN3WY+pBssja8ZJguyN0q4t4nwX9ReR45QhsY8Mdthrt6kU3/nfitdPFmUmH/fcjF8t3SlHkGPbb
smP2XJuOE8lOT1KWGUf5uDEkY0Yn+zJT86miY72MB0/JG8+WYLPn/5Rpiw83nU7r0jRc57wp3Ze8
DCwWQDEsHtpeOrJ6cB1Uj9A5pUXTHsCWj7RRFuxdy/Rn5UwvXWt2Ths+ljNlHGGIQt0PvztT3Ouh
3k1r85JPEr60tCkg7eCepkzerUUGD13A+qJpryDjm8N/ImplEnTIVDyFrWCRZPNqV7vCIQ4XudvU
bTlaU+xXlU7sx1JP6Taa0pD/LeuPySWjKIVDxaYXQ3AdLrPFNxaVX5MInp0F39zAE4pkiXtSzogH
YYb6W5ZmH9HvU/kNJ3lcQXoFjE24k8HMH4tL2wf38a1PrI8c80/QHbSrx5R4aBpn3l3QOD8G39Sg
WIl4tQsX/SYg2hLXGnGO4o/vuoAa33eq2weYEt7WKaPUNeqa9NS3DUiEdJ4SPItt8Bn6M86JJRrV
QXm+cxn/2z6UooxyqkQW3koAJdXP3MOfMltof0S2oscuxNRx0F7Lx6tyPsJSx8+LjOtL3iMh7vOI
YXqm6AuUtT881mLIzspGzlM6+v3PMo/FtWvm9FuOIMDv1nkqzsgL7l6uCSuKpaWk5c4UDT8XnTYn
lo0SwHoWPPRaJsT3Zhm+9aNoDt440yvhxMUupm11Uwm6LOMJVsjiiuI7jNZpAy0f3ab1+/pArxy8
zjLNpoPV4/RoAzqFXT6Mey/Q0bU0dfBDgXq6C9zJPMYCy3YVd+JrnvV5DrzxC5G22Cwyu9G+nyvX
HNvZexRNm595tcx5qJvgl+st7tM64sofvKDZcRfnskMHWK6cimg/uUZdFOthWYbhTrSLeAkS633T
qefuvJowJaGghSsguPOI+uaFcfYsy+gzFcMHDgGftanch3pq93CRwj8mbE6xe3HT+bLAArvjE5T/
ygWBsSJ+EnP1Wjvz50gd2d0sMvofTAyMIDS3hWr0Ikt6fHP+Q0ffWLr/ajWpa523/JLjLM9pNxYE
VxM6hdIUPXTGXbOXpeW67b73JqGMuaevkSyXJqZleko9gKdtlrwd2YoQej+2Hkm5KgJcQsvlA63B
D66fUK1p+/SpwSgrGh5ogUNbVDPdvmw9O168Wt8EjGgeFAV+GB9jAY+Hbc5u8pf2GWDHeZyY3Pph
5xd58JzQIbchF1Bt9JAfrYZlj+UK8McYRiAVmCuwNngMBEnsvWVNOVKyfevs4ZRG/fd1n7N9S/Tf
rIWKD2fKG45Eh0ia1F2OVPP/y7bY9jBBfo6Yx3GBGHYFIvwaCWzElaiOyU1cySBi3kexU29ZpjEB
u0l5Pw0svuIuVudqyKZ7rGjOaSyW5LPtRgtyumUtHS/k0Iu4enaDhAhxWDnLYzffalISdhTIw8vd
2nOPVmu0bKA2MDjaoauplrR+/aUKU+2s044P8UT3m6FB6lDWQXgz6etd0i/u57qKbx5Wv+IgPbV6
Emf0Bh7+beBEvxetkoeOki4ec0t9Qc6L2GeW+uzMSmBkb+fXpoglb2/qoC2E3jssNEp/0GPH82hN
850v1AN6cUJ4cBiigWd1RxDWctrUDmkEE8BSGKW03/mQQQGIrP2B1VZk29DYBfCMVEjz/rTKcauM
jN/IMU9HbTt9RKDKt7GitbacumcP8NJDyxf/NHtLA+YjFQ91PHXnVIeYi4SQxT7oq/lSuLXznfV4
s7rCqj+Q5twjSPeJHZ4L5saNB003yCTBfWR+e6u0q8Zd2c/ymoU1+HUHhkBdJJTZDTQHr9hDGL/K
q6d55wdzoXfQ7tJwjD9GT93uhjGJ6wJJpoqkoYGwxbES4W8J49Z7XbwqO4mhGlhJMfXczdFqrjVS
ydGWy4oPbJwoPgvU79JQYqW9GndcMZmTyMPyE79duwkHSsndWHz3Dv0jwrTm4oIGevBoLH5nSTDF
20TRVBzb7IoRy73dCJeG3WasxlOthulPbGvzRm3GTGv9Mm0UCZHJ8H57LhHtNSif1hS5oBuW8u/Q
kKW965KA7VqAUYcFg5uNP3SfAPSJnLTYeF6GgFzbfxk5z0dA6e4OyXbe5R3mOHjA+YsfBiO5nwpD
yDzmz2MpGC6HoqJR1HooAGoq5LM/cQz1Ll9rvNLeme8WCJaEmuxiReFaIG6cAjtQo6FVybvVzwk/
fap+OkO8XOo0xgKGIkL6qtNw0zty8EPQ0blBNN0XpOyTqXO4IoK/zUbJ71zCcmydeH4GXTB+OK2u
nvmbaPkcdPRHRGT2WAfpkGKorvLecQTkaIxVKK5ZEj1lcf8Z5kNJB28SbssoI2PWJOkxs17y4qKN
dQfH9YtrtqbjBTjb+muoLOvdYq1+ikT+g0QVPYsg8rdZVjtX2oLEoyed/BQUXfVomiZC9wKjNboR
Yl88NGci6BEPdJzqOm8kpji6OoOkFLiNDO2x0o9RFWz1LKVDiFZBAc29mnXB2sSPXtlr4tdDupta
OexyKipmngwba5fs3HsJH6l5FJuI9RjnVkEVYR/6P2B2qGurzfRLiRkZcGnJ03f9kP4Z5SxfK+V3
hB7HEvRZm34pOPX/ipLCjTlY5LUXczvt2HGVR1YIKX56ZSgAzdvbDSlJyueOHxtUcG3K72od9YfD
Ko7o3c08mHbFo5P1H3nqptS/lfHv3M7N5jbl7GTX0movvWY+Bx6EqQrbzTcXE3NdAoJvVDHyZ66J
9pPDUZ96Dp2+YtTuXd5pgn+We5bP/QljFYOuSS6EKMNj4weUwQbj8K8OvXC/kI8+DQ2iHCcgP0Kc
KXOsaq2vdgSTUuuqB7hQooh6+PRKPLZXJtpMHx2kKXpYfRu/KI/Dq6/8YZ8PaZzu6qUTpOiQEMes
qc39CNIE1bPH98wnZ/geYPTSH08h44OhyX0zInuf2Ofd4iC48da0uDnjgCIF1sb3hvokQtQUEi3p
as/hKIGDtFaMrOeGcOdMxv0BjmPZsSdj2dY/B51CuWeudfgEbRW4iTZ59ZZAXUWRr29LRKSqz6iB
3AwivNnu6up5KUNsmmPtPeSsFnaDwXwXOojxmMGdfaOm/sEbp+yJ7EqwTeUtje8mEN1k3R6LsjPD
nTcL9VAJtHi2xyTsB1Y9tW2mT+3P1PVN5LNZ52Fw0m79HeRR8rwscfU1G4zfm7i8nbQh6kpfud+5
mHx2rOEKEwyjMF3CNLKWJRseLkeJZrOjnfprELWkbLZPt8vY1jtUXP8zmOR6mdyKTy3sJ2QB3DFY
CJXxT67+aqZo0wT4oJa5yP/lLdA52/V8ctuo7e+aKG3pyAmKQ8fpu69bYegNH6PHXD71Wk0osQFl
20piNWQh7L7n7JFptKnz5ffszEiXPRpkFEnhUngo9d8q8PvujtLk9VVj0twUSzV/mwAfgkfvwx8E
3+yFfQ9q8NrUGKsa51Nbzly6iTL8JPCTZh8ALZvX6LGoYDTb1LF/FyH92zaLypCNaUsqm3r6mZym
w6/jsrzhw5/FuBDw5uKbit31PlqX4Q+c8/VFOUm0t8F84y7cWm7TjrnDd5TYqiSgy3cBRuZVFBxN
2NEi9moDH9NxDnmGOB1jUP48z8HWAXH+smhuvHiAcn45fHMAtNqAS2NACHvKcgatdlpVs1UkXND7
m4lO99y3r75GDb1rpl48UyQW7Ppuse8O5XfvoR6Kw7gatq4iG1ARZnOrCgVxhju9vw9NV38R5AEC
sgwV0yIlYrW/Fhz/bfreVTb6diQ3XdkuAMszb1fyF24VxJYH7nBY9p3eA9njIAgxCWRgeoSzUxVS
TBZrmOIpvU11lYgf+JGg/TmyefHKtUL0zG+XyrmCH5CA0FOsmp/hbujdFGO5U2VTvrhD+yvpsc8u
K1e3WAGg5BsOVl42MwuSQZ/z1Ytfm/C2sOzc236+N1RoQqn0mZdysQ/KKf+h+ujeo0/iwiySn4Vx
op+jMfl2LAb9F9PWDJeE69BpmeMFrpHn4A4ebnVxCu3zKa/xMbH/d85lKUsk8qDPj1oPdBAPev3d
Vpl+F4PxrhyL9cqnHVqhl/rplyiT/g8WjuW0jnF0sOyHvvjadT+KgZGpsLV8jYZ1zR5kl/0kKSX2
LA38SzxGC9eOYbBPFU/2z6oQw8tc9wUuT4fzi8rZKw6edWNMRrjYyV3OPe/PHNjqrfcneiXjoeZY
nHnlNiZJAsBZZSauaWopo4pDfNCaP0u7JHpbwy56qWQxU6Ia18288ww6k6M9vnSCj8jdmqblNZdl
z168Y0OSoFy/RQVn2dYiYjKh+Ddz1zyTrb7UBfiafSEH9eDFWCMxizjy4ldOvpkYCbLj0s2981hn
nGDjErp7avnii5sVlL+FnSp+OKEszhJ38HPV2vhp1iVWt9RhkLxzmsp7i9IV/mXEkuHONSQ2XQbo
XWBj9epKm+wGvwvvxzHq3yVmG0jeLAjDFoYZajLtEcZiXgmwX9IzDYqoJ4ryGmjYO0mC/3a2ZMzj
NtaHdqpeAVBefeHIBzvpYDcncn2IY7f6NKsgqgMmjLwOSmGf+/F2IguJRWAocKjV5rfNWwsqZ0lu
C3o/P3au6HferPN9U2O8KhB+3koRZiB8CE7KKDPb2ZHi6g0OCCD8wA+L5q9essXf2xWjddbDYVnj
jDFwxZ9aoSs585vizvxgPMe5q/rAfw9TQ1MuetuTSlpJ32ravFI0WX03I8Em6JWjvoTCY4/bYwwC
7FNHtx1UCENtVe6vAPfRteokthgvWQ6RK8Rz7oHhQ8p3f+X9NJ5D4CcAZq17TRQtpX3nVNcgHYBy
dXP+GeRq2PeNzWhUr/R14h5xz24e2dnvwDkHDGc8IliZAwfWO7SAZFcXIr6mE+Xk+eKrNyrIl09j
kLCXIJJnSGXLPm+j5LvUAiYZduK/U52Mdwp/zSZag5pZKaz2aUmc6K5UVfQYLH38K+pKPvthAbi0
XXQKoxLkM2nDOHvXqlodpFqEYWfCfLsIinBYO4CoG5X86aZ5+ayCZKYZM9c/1qioAOvE6x/VBg2O
hXB4yJ0pPvb1zUMVrvSwmmR076yDkuhqfnBHOPlXhRP1TSTl/6g7s+W2lWzb/sr5gMIJNAkg8Sr2
lERSDW3LLwhbttH3TQL4+jNAV9y7RflacertRuyo2OXatQmCQObKteYcs7vrSwN2aGGV+yif2PEt
NjxtQFAzuYZYYtEYUMFjL+ek1/5U4RDfKtHFr6pPg9WQ1Eh8hG17gI67iKW98QDyTVbM2bpjVfme
1QB0b4RpIPn3aBmWQaa+GalHOnCUPFLsgRFUdgviLi1e0Zs3t0kHmcePXKdBtcf7x24q9eqm9frw
Gymd/Sb0sEx6jSzW9OjavaRztGBVZfzMS3nf4GhZ5GQjrhNngH6IAeUrlXv400OweDYRtoYbLfPs
vS4DdyQFmlHDbDfy0OplwXMQK4bzraF5WzJXxXKE7bWxXCGZDALW4Dxe3A8mPpqhnqDRuEAKN/4M
9bMze6eNSW2yaU3tinOH+2RUMUM8XGQBDM9vjemJT6XhtNuhMyz4s1H4bEQFJ/2BmHcWFfowVRGi
IyuDnhvaieHkgnL5MYhqrJc5j+wGx7rikOCThJCaTMZN/xghZvylyYouSGsAhjA1hXGoqiIeaGOY
oMGSNhyS6AS61Sp6uTaRNjOF8fKtEQclwbGNoppGSbWveCupbros2dXzOYrGybi366p/JSfVPweh
DUSTiN7qbnBl9aMWk7u2gZauzaHmDuiA5iDp0gsx5y5wPdTHf1kZEQuBgA8lgoDJse2Md4VAyMjg
yvyuO5X+0uPL3fbFoI5TZ8afy0ANXwioxBtS62gy7gazK3dqBBqtWoh2jpdZuANIkHcrBMf4ZkZ4
mqogtKctVjb7JDGreWl9tyii7nKsDcStFSq4+Rdja68uSL3adr5Xb7PSan/FE+IaRMsslVkhEMqV
GkoSQ3UrUyd1Uuv8adVV4DtpoRBuT0zejmgV2teNSfJqN/2smd4fHA9sK6RAxUSnyx3qPmlYTFZF
lj6THa4TeclAAgtgzpA4awUZ3xWTH1SalEV3ut2lWwC24q5W88E5SUi6CMZ8G7dWxNk6YP4i3SH6
PLkl40ueQ4ZW1EcPlBT3so2675GXDOssJcJ81LTwOWpRHK9Kl2H7YCFTjK2qu8sqlPQSjRiJv7wi
TRtET9mgfXFSCsi2Ts09/PxwX0R1cx6mcMCOkYmHAB/QPq9FQZZoC/0xHsOHf1ltzyFcuNG2mQiP
sSrNW5e2K9eWQ3sqKhHwxsaZHYqBfDt7GFo/QqNV2xNnC61qX4MA0m9qJFghrDIDVhOQ+sPeZdZf
WR/yFQeVaY3f2Fp2Y2aWN/+KUMsMha6cTUxhs4nDEPVGw+H2X20TOjK00nA7oKE7xT5yYc0ZyTwW
sSL5ta02wG/L39bpf7uL37hm/49h+T/zNR/Ln/lTW//82d5/K/+/cDfjRv5/u5sXRf3z23/9+Jn+
11NXv3VF8//77W/GIP3fnqn/wd9smOK/2ZVJB9B16ULtxXz8b3+zJf+b87jleLblWrZlzxFt7MQX
fzPWZzKO8Q3blgAKCnTqf+FvvoIoudLi0jyuDnw5sm9bv7K/IyJzgknTAkC0zXgKbebavY1my+6U
duCVLniSetg+hIGjJFJwRbWyTbc0Zts7h17V0hcpLk4fnvV9OfcQRTLHO/mMZjaaqYMF/ccN/vej
9k9DtjFf0P+1R18uGBu2EK5u647LKe4tbAIdnON6DL9PGH61B8y87WIwCZhOa6YJTpd9qQZhPYvc
8wiFDpxiUwWOdvv3i3hLfZmvAe8hHnN2SYam4jorsWVjaoWbpidaxOLoT675LUPrtBNR4hX08hAL
iaoNP//9U6+QW/PH8gOZeN75T/6anfL/ZJOE0dBQnjbFKWxyRjStcvMX+ozmYWRwRpN1YrJalsFz
lGQoOvW+oOXjlRMscirfJFojG5QPZqt8OgFJkK9MtzY+YKy9zVq7XKKnGxI3A8595OFXv07mW8x1
yzw9td6Y3ynRV0wSG7YAx8SRttWxiO1UO9gHqw8x93xwg+Z/+9tnw8Q+zxxSwAVw3yXWNHodW67X
5CfyqQ8xcq5nisr40NElxhZYRXvHSdm0J1rnmD2MmvkfqcBAVON9MobG8oPLmX+PN5dj6a7QHYz8
IOYsXVyxZKbY9Uq7LaKTKFNeqb601OskOuPAhKoBFU2z4dsEl5ANHK1DgskPPyahtneBVuTBfZLj
+V52/die9Y9/qfcvEpABx/IsVBBSus51Rgl1rx0NXSuPVakTSzAUEwB2BpKIz6NNLmvvRnYewIGJ
IjqNY22P0Dj54BZdHtm3twgWJNoCroBfzXzPz22VmBozPA1lHWwcuyvPKIvRG2qa+9DkBs8x8h/Q
2NgKAQ+HNjbmpmeGyRpQnMYwhASqxalLgHWQfhqFePKdAs6uHTbUFp2wb7WmZThSNOrVV4b7QPlY
LoBOAIROhudq6BQ6zMLFYeMZ3daPq1ulGzj8OyOjM6SCPPuU+yMv0jj/ULo+tedqGif4nEgUg7bq
Hml1Fy9+OHvRKJdJ1Czj0VhOyFu2dRGNRy/I1evfnyzAF1cPFrsFS79rS4fn6joGLuudpBZDG5+Y
fTp3dq4n25BO9peQo8UCrUkP4owwahTgGa1WCF7/+4+3bRZArDMOvvQZmvEPQkXgpZMllIpOdPK0
vV4RLM8oxL7lKUW+qopeYy6eVmsp3NcysczT3z9evP/6nq47HvujBZIDNsjbzx97dInUsOkJZwRP
RR+SvYrfe17t7Em9GlKUL5eHehh1gyZUmP8y0ChPVMapB9tdOO5D6QTVpvClrZZtWgIcLRGWH3pn
4kUdzZGfUfghHTHRFNUOdrRxaCs92gBe4H9ClgtYzPJ5Zxi2efUTs4fx89Q1JTqiLpXGUtoeTYvI
HrgoLcsN/C2cu24UvnAFcbetk9lsbhy62tcHEGpky9rIPA6a4anXZOzsWzou2ZdQ76tz603+3tEU
gWSXhd2pdfehMJvyBawf//6/3933N1d60uQeORz/qEqu0Ei9ja5d1XZy0tjicQ+wxp1KwwoQnEfG
1vCn8TvhB4gBLFp+GqeZDx6ut8QVdhC0H7QSLAPsi8PfXxUkGb0n3OV+c2T+Xr6MXjq/UfMKhTEB
J1be2B9s5sZbCNTlE+clkAqIvoHgK799nFAJZF2q2epIfcNLnIRevU9zIhsig8NAgY99aUcRzQDd
BdcrZLVk6rrWYpxGf7/1xvsNw2KPF0LaIGyYFV6B0/xqYH5ZyuEYci67a2XDSaKr9EXvB6HFiUGP
7tO48VcqyRIEFjxNeMk9Z9kXHP1imvnTFPdfZBR8QLl7t6tblJqOTRYKlSc/z9ULlzGqKCl69CP+
iGhjDH29Fwju0BwUzotRwF8Q3mjckI0YffA0vK95+GjHtiT1zoXAM9+yf6w1BupyWYhWHGVTuucS
Lg10mJwZAQp29dqblXEQaPtOKPfaReDDPJ00O4HS3UCjTUJiD5AoqS0xJcWWHseHMK33rwuPDAuR
YTmOPr8xb6+v0unxEOwkjrql2jNzWhf2e9d9pftQ34V21B7dKQkZ0/DA0xNPPwrnu9S7b3dQa743
8I4El8FR4u0F6E6aOCPAvaNfeNrnZsyYnUu0I4YZDLgc22jD8B3Qf60xq63iMfhE44wIjJyV5uwV
9UfkvD88w2+u5woy1qFe7hMViiM0nS8MB/eGF//64D15C8q7vLE2sCjuvG5Q7l2XLtLocUsGiETd
eowgPk8IjHxW411e+9FdF6SEMCUYsXK9KF+GpLS3mGSqndvnyS4MtRQcgTDaHyDPaPMiTP/goX3/
uni6nItgydySTICrJTRQBWcikRanYKC3I+hCAsKJMiO8GXmF05tU9+R44+ZCYklLrA/Ws/cLqGc4
urRt5HhskvZVCe5gHp9Sqt1TrRwgAWnotGfYmyinm87EVkl34IMqzpy/0JtnEFqVZSEamit+yrmr
9SFMTDPNZEeGbpTWiy4MGHY3IOLWsijy1WUZ5TxU0iIy2vvUbWuE7nZ7qvNOW7n4QiDt4ZM2a5dR
ROOheBywuoXuVNwzQ3YfqP2GW+UjbkcJ/+lyakmKTn/++1Mlr58q4g9cepcsNwbV6Lta1DV9t7S7
sTsCzSoRfJnVrS2qei0a8TS2KdtQYCR3Rda3hGRkU/LaJdW5NiZ2qaAK8OZRae5wOMCEiDRaP4U/
oJhVzkmNRJYUcQ6BvaYI6I1k+qoPXQGygWqD9nX1TNNG/Uw8YzxdKoAidoqd50TT40Ad+sNL/Wqd
0R8cMMDbCDwn0/w8W6h2SUGyKhN6wIoSzm8pKwsccqVtjSTByKJ6Z5kpla+z3vWOPhO1hc3kd9mO
tlz1qCkNHkwv2xSqytfSG6NvrhyQC6DKx3QuQ9wR0RDzCbGuThKDOztM+UljlbuLW61eISfvnjIi
tLyJCRc69zVUTg9NYq59y+yJEj7A8OFkk30r29boNkmth0REhNGhNNvkV+hp+dkVxKIFbQmtNkAC
fzZzUsxiP2MH7GIU76FpvCAvd3dS2NXa8ynWGEjD5fr773/93mAaFK7BodXC3WB44mohtT2Vj7FR
68cqtynEho7DAv6yQyxseBx9PLz+/fOuHzcKHUpSqXMK43yoX780TWyhkXFi68hW2p5rVVebUaQo
lyG0MA3++4ddIcp/L5nS8niq+Uua12dRzW4Hk1GMOI52T0UVlU3/qQM0cCuzZnjNOGThlpXoiywt
SLYcOvuVcJv+jjr6LKNQdrgPuPuBbDArOg3mUyOo092oB81mynAGEdvZ5x/UonOb6+3CwqpisBZb
LGl/OKNOtmcr22yMYwXEBmMgo/cF3ITqrhgGLimnT49ItGbaixOhe3aF+OHNJXHHTOFXqxy1N1ko
ll6GhNZptPS55yU9f3Br361+XKTJw0PzjFwbrvbtDjxJBtp+wkU2ld4zN7ViA1ZNQmafkXbwuUoP
tYrnP6d9ahwmo1PPeYJJtUibBWKOn7bOJP8/uXGsZ5TPdJq5hfON/UfZxGdOCCwN89hMtk2SpdGe
B8NlBY0K9ymmTgOGXwy71IwhcGtp8bVHA4Fiv5cbqcfWk9Z21l1ctBxLlFSvghbzf3LbLu1PS5i8
4vrVpmEPumVWeUqinVLGgRyZ9GTH/mdPQRLrmmZYgFhIt26DI1H39MeyLqn3JkfuOJ63R7yUH6Sa
v2vq8TNSydFcE3MVft26Chx8n8Q5GkcALfatyKPypfdLFmgYb4gkacc/WQE384OnZ15W3uyd88dK
Ydh0ihxPXDf1POzpaa3lJpwNL/hudgk8ua4H9mIazUozJ/UQT7l9i2zMfbDMqSCafO7u/QdXgawA
8qTDS+JdQ+w9OOIBrgZiCaRZAnK0ZAPxAg1e7CAVSbviO7p//5uVD2IRz3+e46Xe/K8vgoY2M0cx
N8U947qv4HZ151qDOR3pPIRgy9n/jUmK1yQSBr4vVdyVA7E0KiVk0bbpnTVCfnANl6PM25+DaxDs
/oKSnuLt6jDoKqNsqcz048DBAxmBg9smm19cMCism34WUeWnSeKs83EKIZGjbB3yqvhZdFE4LR1h
ly9+gDh90ai6PSdW1+zIjjcf3Kq0b+35+BpEfbGrDTQPWa6KXZmORPfYI+rOtSsN3eSAE1EmwCWl
Dzb3ad1JfXjM57a+34BouNEkdQwePZawqw0PEF+VBJ369xqRFiNHKWZqm3Cy8S+4rnFb5yTtFUGF
DtFNH9nV5QMx7DYpRlSSRWCLTaSb412dm3gUHbEa8MreFLh2yINDKBE0Qv1ECWYdAHp+qa2ersYw
qV3XZO4p0prmExtjv3CSwl38bpEiqbKO1USUCmwVBTrYiap+Q4oB2j5zGB9HloxlG4JJoDJAGoLc
wTgMiU1HWwPQQQpXlBx6s19BX9Fue+Tz+64BOeElrb1KdJxKeHvpZ0hSiEcDtWOB5vLBFkPAg2/w
bCVO9qM1POORfa/YafxUO8eNjL1XjtXz6JXdrwnfwaqcCh0yjBnch+w7Gy81pzXy/+ITxnftO2BP
tMfh3D2w+O+cWM250CsLu1+6UQ5/MnSrez9FtsCZjUeFU5l86FVe7CRzhYfKa8LbDC1FPSX+XgTu
Zz3SHqCACPBwASYhrexQ8DmxvLsUzv3UUqYYJUCSqoj3tdtEG5uO8pDF4TpxW3c/muGwqtETb0y/
J3hdmekun9tgeAGRo3kV/loGpEBb6P1muU+dmZGLXVlVsxsioX2WufqZT4l3QNMRlzcavo9d7UNN
CK3sW5Z03p4zGaxYJtWoN4zwSASEdpf5E+qVvIvGrSjsk5HCQXQIDIsSzWtgdRnFzp53lqyy+scs
JhLzhmnUJ5e8n1uUWKBSahRptIDnf0jgx7ujU2c/QRzZ+0B9V7UbO5D9VBTc4hJIf+9VTjnTMuau
b91OFHKzXy6MK3uXUVSfEgbQG1AuvHKVjQiajjLZN4Rz0mAKzWJ36RlXXcVtuPxoVsWN9KnkvsdJ
Iu7pxribvBkwwM8Ixht+uWo7QoeYUIW2KH6/Wn5/n/a4n/hN24WNMHPBBudwirDJ2IlTjGK4YDe2
GNvnciJaCB6kfRfZjdzXSTos2nIOBTUr4NrUzsntZTcKKgc9SVkBAMiJLnzmeFneG2PS7Qjb0fYl
yruVqwRqCTMqiPwc+u+qqIpT7tFLD2ytX2LCJZIlNybyhlS5dPug3ZgIKtxZS6KtrKwBE5N7j30v
p7vcq4ZtrQT2dFKL1z5P8o1uEtkEQTg0XjyIvtGNPs6Ksgx/27LtuphcXT08u5ZLb2GMtHBpgGVa
mGUtPjdVNPxylQZ6U/g7PfEkpPgS504FHCckINZoXJOlFJdykCaP7eC63zBXfvGbgPAO0CUbECru
Ka1SByFFrraXVTHkNTuzDa0Zo3BhUd4t1UDwKS/jN2y/06HSWUubpv9q1aGJ3yAv+tdaNpCI5gNH
3Oq8k1rYIxZte+ubslVzpuzlQZv7q79b+ZiLeQh1IaZdNhbht6Rm9dMI0lrwPRnW9K7cGFWYLCaf
A9Q41gBI/EpsHI5B5yoFAIGWclwPGSmmTac3p1iRWjyKNjhqWRvsejcvDz3m5FvNYNQJdgJWDpi0
iU0Xze+4MiwE7UEtq88SLuvBL52Qpo3L8hLF9rBy2/HRN71qTwJm+VKGFQthOzCWWJQ815AxHAZw
ls0u09Rx9RJWFt/50im53L10dJzThCs3xPjx6lcRKu4MY/cmSyf0epz/7jWjT1+FMO0vlt2oHxnC
g3t8TpKQz0J7Mjvyoxpl2mtkgtYOA4DaGQIkm4sYeTVFWbmGYOHcYGEFEuSj7+3bmnStOG3ProT0
nKcTJfMU0qe5LGUj6QTnktyL6EZEqbkNs4aRZZy7nAAGe8+WY35yMlZ1uG3PZgQDa2CXnWBn4JHT
WhsPE1zCrkjuLBTbeyicxQa6cXLXyISnOcCbvRhHo/wktI4+LqplxfcszGWDj+jOGbwvsyDlJxoo
ZnFuOedw5b3+UjjRY65M5LQqW/tx2N/KwAq2TpKKdZ1OBM5YUAaFYdpbfOxqYfbwQlOpFkVUtk+j
iTgK8SYxaUYm77MwO8GCiG9hkCL9natNr3P55S4d7iYODGTQGth9k+VWZf0TkHOaCZO3oiidfkae
O933IGd/txzjuTiKIw3MUhi7i4ifapP2Fg0+K9AUmkcgyQT1OOh9Q/2OFli6JJum2fR6oS3MKg7Y
27Twi5TlnaPNkXBBoG51FXQYwAv9GWjisJFtNb7m1H1LOjOIr+OpDrybiXDXM74mRs+dV0XL0jd+
CH1oPouiJL2ujiF2Wb6BjVeraM018bhH9NUB1nSzTT/O4jAC/e7rSFvhhADy6InkYAwd8UB5Uu06
RiWbqtfJas4UsZ/DcG94hAsljKRWVsUZPXVF9GQmurMvxo6FzSRDWZqm/5hqA/pf3CNAgUdafMKv
UNTOb33G8n+mR5MekaxBEQxHo/8KT655vrRKL+Ve5RTRAwkA2c/Jtxjn53mNMSTBy685zrKwBXgY
JD0HnLpEBJsxSlw8Iu4RngGdCZEai9ZT46cU9dF+KvMGb5tZHwqW5g3HmtmimAO71okkW1TcyF1X
UWouwRHQ8uEFJ+gWaCpTU+++v+yQFXy5hrnlrrSsHCsH+jFsJV3MWz6BYdlALjZRKpYK2u38LpsU
bQHG1sdubp7lnk633sZ8GWNrXSYpd6qTkhZ5zBEQeHkkvafRUs5tV5bahjLIOOuas8sTZSON9m2Q
E0Xkov7oY/mQAy6lKp6rUhU4zlc9HTS+fhJKQjcN3hkv1c0X0BH06eHXs3dXheKdaznHzSGCE3+i
VMWJcq4j86kvX7x6PmQN/hTzBjiye4wb/nTydSpld2yQggc8gZ4sCG9ziKqigxPuo9hwXj1zaA8A
fFHYy0ZOu7Ql4y9qChiB2tRU34Wo+LiU2Swt10k9t0hsnoNSakdJ/uW6siY0xRKC5K64jHhNze2w
vlgm12Mg6RYnkdAkwxMxaB3WB9XC2UiGR5VHx8SH9rroez7uJrLd/okBU/NDR1j6pWVSdgfMMJNL
p2ICLfVhcneXLg9QFfNH3vjaF52qtyCl08Kj0pXVz6I2mUQ3YZjuYlFyHjdd1d2EfUPSjBOYyIxb
cx3l9nRXczkvrDx1e9M7RJGHlizuq0kis6tL/WukQDQt8iwkfmcyzw3QAHSI5WmM7bMLK/w8WiTP
sY72gM4QCkZ436i6ct4yKLGFz2zdpNBYjU6sLXnW0dtSr5C87WQGCQIF2emZD1IXJeej7evJjrkN
KMEGm0+Kn/8ldEt1ZyRSYKLv1dpyfed2KsI9oOGcIiKKvkg3/IZ+g8ot9Jl1ISoFwmVWJIkOiHlQ
MGIYDEl4TKOxd1exsOrXAcv+zJLBvkG6k1Z/h6NbtYswbX381AphcTsQN86z53u7geuL74swkfXC
mVNF3MwKvuROaR9wB5S/cq90YOeNUfi5yjwRf04xPrED0PkMEYla9Rckoo12lyhcrMBJzKwiED3T
vpIsQNqn0UAcGoZxk8K6J4wMbG3gBsdMWvtRZd3elGo4KIdsOjNOq3ustT+rqOE4FMdR+pDmks2b
fSD5xopoAQ2MBlhngO5dsXI627wbZUYkqio991vTU8tDXmjCZp/kufiUBoggCRnuhmPfNF53AtiO
5+OGHkKVbIRt6p+MERD6wpEDXX+0wrhBLSLplEsjPq04XPRjAg4PTxDTwpQTwKRbBGdfhs+/64cU
A5CE8Oj4xzKyZok5c+lLj7bSfPy1fVfsKodzrDkOVNGZr/F+m1nPq0NEA6/O5R+LdSMibrRqi50e
xJyBrNBAiHSpPaDTR6AGOKVc/tHGp95K55l3QLdcLj2R9ZgLCLYLHas9JROPBuJX48CmyfTRoSmV
ZVH1EmG0xH6nKygbHOXYhvlEfz41B1lJUSAL7zMYY594Xgd36CK30vKlS8aUuOAhcn51kbJZjea1
LM3nA0EOD/SWJCD71nHgt6TVgNwNaXzxqZ0PvIgx6cuiQUFKEknWOgGzDgBi5DJm6QbJV+/m3l+b
CJadoXTakpeqxL1MjQJvndb6A3jk5qgJtz1bti/WjhfwGoa++fsyirLhX6gF5WWVFNw1/EOkn5cj
UNfAS+R+gsODrr2MDtVUkXxOr4K+qKGFcweNbx4GCoe9rKp1403DdszCX10PJaCrQOCxHZwUhIJF
jwV2l4Wev2V1cM+BqikU8BkfYFC7N5S7wVZL/HSv9R5ufjjs+H3S4Il8e/Oed5ZwWc8D3h6L1ngs
QFSe+dm5f1SbyaoewmDVJlMARgr2TSZ8dPTWZOlE1mlr1dnVfdY26aHKNf4mSL9dOiGGsjmMNwA9
TT3xl97EKUIaSfDDw6t1P8oKFoQX6OH3nKBcYEg+7APw4NwcV86PWN70J3rB1u2ggbBMx9mTdPlh
ld2cjcGgdegmzjZjR+d0kvZLelD2I35xwu34aadY1znBJDr06lxwtsdRn313Kbyf+hxwQaSyzxrg
2p3dByQ5q9jIVsKInedMT4wd5z+SCidMMBDoglWBLPIQh9CVJyqEJw0zFxQF8oeZ9fiRuR7Q8G8y
xQzk8gTHCU29IKGd7Y7RTMyaxwG/d1TLn0GyTN531dyxCEFhY+104N2r4hxq0XcXe+4xrqYWDnYj
xqU0OZKr3uyIPvRJMmSG+kB6b/3qCV8+NmEFytWZb5ggmeVn49JhXaQKNc9NQHv4QcFnPgQjVlnN
wTp9M8UR/qfI1LdymLOvvHl6WWbV8N1wu4S+Fhzbm7Hz03Ul44iQ637aijDVgVSAMVVySI5TjWT7
Bpru10uDJkg1XhYfQiaws8odP/0WTrmOM/MgUutMG+szUKgsukkqO/mqNYlcNq2FmOYiMUoDmf9I
B98/XR73KvD8h4LaApTy/HYnaeIt6IZYD+2QPidz/1p3Cj9YYrlwEJhrNAScgG5JpTRWI8xlzbly
tIgHHFP//e/lyIDCbbtTSYurbFr3BqH9BHEd5Zcz9403emzCBvcLfd0aCV4firKHSIwU8Lamaqjo
acqYYuLYnS0tOAA3gGEgtw1+RbGjJ7T52lCbn3TfzECYNv2CujY8XlY3SGgl6DD7iQg1eeiJdLTW
ly7h5YhEp6NCUu6mxsm3Svtcz+Xk5XjHfkSzEDEdh1J0Mw+ySKySwLLYvytAsz4olAjn6bIQ1zpf
OvfDW3ItdaBfAyqnDjUARIahv9UZVh/wU0IAHBL+aKr2VVH13+3a8VdWVOknXa/DdZFqyYsN02sX
DWIFdM8+0BzTHnM0UItLp6+0kGK1Ro7inmctu1d2Wb+kmNcWBlK/RVp3cDnnzrbn2+0tIFEONUO2
VpUtduRkNMf8oo+aW1uXhiTyu+JzKsJh7zRBwUFs1BZ16QcrrZhbRE1fNI9JE+eHFF3NQ++BcGHG
2h861CIb6c4LawlCzDLd9FafN74QROch9OIKFgLhtYxudNoivQGgciAY1dIpG+EN+stUUUEPmZ6d
YPsVW0hqITMIy3slaoaeDdrSPne772OmdzuCWw6GNRl4YdoMjpfuUxUZcq016Bnd2Oahsyuq8h7u
Pskzwg4PdsQEWQwz3K8NClIaRMLC37Zg92wWqRGnfEuCTOKlIL5FHIg9gYp8m26I1WtnM1pNLrLD
yz4P6YA9yp3mRoBbkVyzdtyU32EeABUe4M3Cs90VwV/BA1EDw4bukUvzQh8fL88S6mFjjZ2EpkHR
53ur8+pNTg92BzdBbiU24F3lZ/EOKuOqzH2iEfQ+JGm0BJ6Bj4yChqLMjpM7vZ22iejN700p2jOB
OuWLLF2x0/HOrLHahvcGp4MbIx3G58T0hmdf6MmBHPho4+SW3NhxK/ZZ35PFgNvI5VB95xWa+YPn
KXoBoW/fXp74DwYQf+iII2cDQoshxUYOf9URr9pYFmPRMm502/SZ5vkPOUXFvlFQ0nvDzvcYZuRG
ZQDlorD/3PfYcgxTAyJLaI//87eCt0KntYGW5Z/+fnXvVSUMh+A+QFNBUuJej2i6oe6o45PpqPO8
LhLUNclFZiBEiAm6L5L4FnRvmC/1kqzpD8KN/yAzQmmpCwoahzQ227pSlfhExDgwRMWxDyDDYzId
ypfLikyXClhPlFS4QvVPKk9jThFtaZ2ssgh/JnpaoPjIovXfb8b7wTCuBUnfyfXcP6gUo9pTfedr
8oivB0hVVjK30Ocjo+7SFUygoCz+/oF/uAHk+xqO6emW5+mmeyX0otwGz5QFGvEj7F0pPUWiSSLd
+2GYo36EeSgetWLoN+xQ3n0YgfXWTS7uRlVtvXcix/v09wu6PIxvJ1VcEFPDebyLV8SchVj/GPGa
kaAmaCftOAl6ZK4feq/1RH9Xr321bpvmV9r33iaw5Lhzp2GCEhQ8jK0sf3kAAWehud4tRodUJJIK
YrDIwEt1QjNiJIXyLHjht53qPgqz/oMOQfIU6a5Brh4/3rXKQu89M20lKS5t3uGNbMoWekRI3ygB
6Ai49Cu65/YU5DM8TzjQaPw81+5c/MyLrmDmm3sTRHzkP+FNEBnGqdbbeqsCN7m97BcyS+XD32+0
Md/ItzeaS0aTqXsM+ckZuBoJFiLJiVDFju0mbnrn6o217kMB8hBLA9Q/TkItTsQdAEH7BVd1QwqL
ejEkOKlqPujQU5LrZIQ48sF1vR9Yc13sGIaLE4aru3olMamUDmdhcVQQfj4VhetvYgFyrwHJChQ1
MB/gVC7jmly4wnc8HG0VoUQpwp17o5ucvZwLIQvFKOhKp3nt8G4sez/NVx9c53t9rdQ5eTpcI2Jx
91qLMItrFVgekI6XCc+lBxaNSfkSUebfcGU9jUgOcFadfssjyHogYWdwgfXRrP39oiG5UfO7wiNo
uddSSWouNh2dgedloAvNZ/rhzaRLWrnZwZ8nRn//5u+1oXweQjwPkSJWIXklDFEmTnutT82jVfig
2Zv8lXEM5LUyFojzpH2rUq/eKVKnGMJQFPz90/8gnZU6Y3SeDlP3cDRc7WYRZn+QtLxqg2+0B9U6
dLRHRx46L6WJ3fZ7JgzJncywiA4D6rzErqoHO/QwLueZ9goZ81mqLHhAjfTRnfnDL2EgTeFHmNW9
uP/frl11ERa2rhrnGKWoZi8CwYvOjIFx+dJYfvOB2OQPvwRrjouoY94vkHe8/byRwhcrfAJRgb1z
a1uc8Hrcxk9ZWjDGySyNuVInVilmlb1NMudH8or3EiHapvDoKS10z7Lk1U+hkV/kOWAVj4lmdzsc
KsE2l2n+Wvljc2PE9tIYZwkxI95PPYE79+ZI7qBXdUSMKYdUyL7/wKf1p4eDC6LJ6hiIRAGGvb0j
FmmspVU6zpGenXOuY7IHbjyIAOsSQRGNDMf9JQTzhLDmBfFHbdtVSbsxwpD8MrBk5cpow+i7+h/i
zmw5biTbsl+EMkzuDrwGYmKQFEeJwwtMokgMjskxA1/fK1RlbZmsbGXnfblmZVaTUohAAO7Hz9l7
bTuZ3ub1LHf4/cP7Fz8Yd4lbjaiaRePz5tZgt7USTwU3vgP7fTPgub2A/jC95echrXb0/ParWP61
Xs0zwKDt7z/AX9ij2FxxAwgHMT7t0E+rfj/Xfpilg7gJxnwBWbb4tPoJPiMU47IWfX9ZgibYO94c
H7N5Lg5a0rb9m+fmL/b4AJ0FK4jv+mHwXxopHA9QoVnUb0MxnJCUV8zj5h40TMw41FrX5wB05ca0
tH0YRvrz3s3utNTDpVenSQ6SVJsd9P3vQ+JUW1Cc2U/wJMONtGinmHiFvq8VLcLf37q/2JcwUZy1
JbwuaGg+PVqFmDhJNriTuvMaR8dKEfvpIqlq5PlUch77kS7yn236H5mQH+uSf332Ff8pZ/n/L3/5
8F6f84u7z3/V+dP80QL9n0/3vxvAzP3/f1uUL7+v33NYr/8VwMw/9Z8AZvUvvAdY8FiPFS/3ufL9
dwCzL/+FPMhFDyUDVKOIY/+vQVmIf1F84zugApHnt4O/7j8GZd/+l5CcEmgJM6RCT+3/E4Pyp4fp
7AJyBQIletU8S9Tdf16nqtQvB/gVGOATyO2bYI71u9MIsjcIM3Yve0gTX3DBwbD8w126/Xd590ef
8aej4L+ve/7wCm+Hws765+tmmDpIibCR9ciYjEmEC3sID/RmpkKefn+pT5vhr0tBdMP4w4wIPfCn
MqFcmb4Pvb3sx2ZSp8IbvoX92u/ddcU24lr/7Bj576thEAg5x2He+lw1TobTTd7PGJgU+AutHMA+
9EMIVSXQoJkmCIGZwUUo64d//DUpAdn2OUBhphTnO/6H80o2OR7wIItfMlD1Ju2k/TEQkwnWbyUo
rSAX+J9fLzxvH2eLoItj+8/XgylDVrBm2lmmAFc3lAC52ibtOt7JNgDLC46C8L/fX/O8tP3hqMDN
5XyAuNrlgeXF+bxpdLJHlDWJdg+nCjCDRMYQ1M7fiRQ/X0VSOoH5oYrlxXX8z4JjSv5Z+q2a9iBr
5C5o+vRo8lz+zRb8+Q3gKsrlC2EsklRon10sqd9ZFWf+GUl/CfISPHD2lDcNuQdYdu2L39+4v7oY
dnpOhrQY/vss06c01GKJY8mOOcnLdP6auPBUvMx9+f2F/uLe4cn26YOjdOUQ9ukpbIDxVJkq570V
qhucQe3BpESh/A8u4ovzukWnhGXrz48eTzRNpg5CSOz5b56vZyiw0Ld/f5G/umUcS7lbrIoIOD9d
xEshIUP+nPdOIMdDs673mRvWVwVKzP3vr3R+U/7wVCMvOVeInIElwAX2809rsHSXKbBEQd90xwj3
b16ZT3855rXzzmLTcqPY4rf/9JdPnMIgw5Z6j98HZNma2XF775G22t/VJfzO4wzcG1PdGucCC309
Nt9oPkOs/f13/LTPnD8GNcgvryHfELHVn38yy0LyvM6O3vf2pKmr6tiATcigLUTZrIPmqKrUe51H
8BP/7NH/dWWWfRf+hgOH4/PZRKyLV7TrUOwZKhaHhRn/fsmDJWp5uB7/+Zdk2WCXP1vTnF/G6j8s
wUzVKw89iN6b1FLEEXXtG9XncME0eD2sbjncaxMMf3PU+Ks7e36lJeswfm3/k84/zl07U2Nb7GuY
vtVuAJP3NIa6IXmvn1uChiAakVNQe+//8Muy/kps8jR0+T0pIv78i8auXVfabsp9EhJPaklFFzut
qpeumMxh6gbUkW7hP/3+op+WF08gcuG4zanK8zjTeef//493eHJ9VYVOuTeLw9SlD6ZiS8ixN/7N
W/Pp5f/3daiy0G/z5lNq/fk65CqHU9dZ5R5ucHwt9OjfNq4SDDWW+m/e/s+/HwwaSfsGRzj3kif0
UyXEPE+i9xmci7SP+tfsb6zFLnFdfNY/LC8egh2XlQXjDEcGiDaflmRv8J2MyZp/GPuU4YS9rNVp
TDVRHSTzFOUm16Q2nfmcodmqOneZzFcB4hgWWOI/JichmrXoLEpCpqHWV9XAkNvMeRI++73wmXan
HYy0oVY1aiT6A+22FG3CUlMb9YJVcziRn74kkRfM87uzep2zHTzIvBDwe3CMVlUeielWgCd0652G
te3ENYJvCyoF0hAksRkDi9KS05NKFFFtWeOm95UOadB3gughkMNfnLwXb2oR6qc92tUd/kzS2hXT
xZdMi4QIQtsDkqmTVRBTtDYhsuAuWc9UUz7JVvb1cuzTuhNYINFB70q6bA+8xETadS1pz50IYLxl
la7uWjh7jAOq0Q+jzhsTkNudQDDn9BlUGgdw5FFmTU6EkQ4VniRMocASzSwjAcNb7TgjzP6x4gXF
LBpayw9mr+5zWnhQfZaKJJMNbqpsifzENaecpX3Z0V4S2MeGoW72FpxtUJiAM54TmIjlLrbs4s4o
2SCeMg7BJ8KgWChyscbHuJckbZlggvXemg6DLKEQxXCkEwUyjzoH4Pw4qe4x1rhpq4yxzTZc8BDA
prYZZQst8/kY83/QXSMl6FB4xPZSn5TFBejR1N0a2QPNnYqg+RljSLxh2Ga7e29pvf7C0k1xDZgx
9m51m0y3CGcmgtwSxsZXQ7ZWMys/egViMtqqOvrB4PxcM1l3O6+qipd5cb1X18nIjwxS+mRnsLal
kBJXaRclmCObrYkTh7E22UrE2ogyS5BrjBMBmIE31nvJWO9+1LrN9j607g8shsQ/FHFQVeTe6P4l
VnAnL1SdNPktYsr50vzKmWCCSa3nipkcCtw53qF2srzbI8e1umOR+GYiCOWccOHLjk84exMgNAI1
l01p0Tc4lF6PVi4ZDIhHsLtiV2tZkAlaG8veWZlwEXbA8nzzrNixo4kuYhXN3uiSteimat84g4Yp
OAz2HR8Hrm5rdwPW3nigizZ1xiEHgChNAGeGaWKUTA1tkVlJgHYVvZwIosjySkxsQz8lUXO3IxKu
7650TCbawcpMLnYAFwm8cRfVbUtHdKSRMnkpAcMmfXyhEH31CKjWLrmzfgXzLPQiTtwJmHiaKvUy
ntsQHF09gJEPUlF8deJQAIOqyIU9xQD4IE+jmxTRWtML3ykvnFhSvFQtByTQcG7TaSUZwWL4iT22
7wx6L0R1MWcI38ML6ndMWRHZN/ACV7tPfrTtOIltSWCpvwf54bqRKbwpPZQzsOvH0K8HNJSN7oOd
v47IkWzgr9M2bduSDLBCTc84T9UaCS8dnhwkoeIrw3L1jUwvotS0R8aMFfbC3ay+3fsXHfgZ4mOC
uf4VId6dZqMIZso7WAxxOcf9RWIXTNiBJbZPBeub3o7QEH5msai87UKWiYXoTMuBlQuJaqTM4K8b
lI+MjQIiBp/yIE+v4rnBhIPYhhxZ5Niggin6E38/2WXdR5U0xaFdFtIqxFgvSP+k5Sd70ObDxzTO
RIM6KCW/xK5AAS66Yn1vTMUf891BQH0snSEKoIED8e08q98q1affxzCt70eVAex2CpCEm6KGoXOp
5Zn2QF5oBtnQl+20IfR2Bvgp01FckG5rkVGns5Kz8rqyRkknbofN2uArP3UFzKkymJ14R7MMSSrT
Z5vgLldWF/3061HrSsOIeUUSk+hhdLduHvtu5Mw1doIiLWOXJDM/vpV+V7yNek6v+0Xxx4ydM7Uw
q8bEifa699ilevE+2NJSV7gEefKzJA1DMnkw3W0KWgcwyv0i5X9fqiyNgnb0JNqbgRBOXEbETTns
A/LomFCLA+JLh2cjCa1H2+HB2vrN4DzIIndfAXy/lMpyHpqkG08SFDLoD0T7kRh6C+JMSI9w7GGN
+t5PzggTeY+xfVPi7wMVPhFytxY6PSOPkRsm5p45PzFndWGnw5aShaHuubkSVUVsxcR7BRN3FE/+
dUeJUG+qZcaZs2RjcwjLbjj74MdTjOjtaqAMY0God4MIv1cWpjJRQn8vy58YVvAE1cgk+al/iqFb
HyZXf7gBMUs2fKkseCjA7zIis58xUGxxWz73RCQww70XSV1HtumIkgvy/NpD2AD8Vnz1gwIrOgJE
1jRzZdJ2uVy0Zx3rjFdqYXeLiGCEETL1J5L2cBVpdWDeX0f4q+Ekj6r9hjKH3A1d3uICSnbIl2Ly
3VuMJCPwSvR2LoE/JbS7pOpOOYGRaGSSvdWsy4WDfOEmLdV4NS3N2u26lAUPrnBbtVtb8K5XQW3e
PeM0P2VXDgRCBG392ILyOZVqCTYdSV0hStpiOXTSQd6Oy/mtW2t35bvzjG1MYtyHNYv7e7/0qF+z
cHnMHNAWPNbnsBa+yAHfln1wwiq/8Ynx/uZ3zmuoY3XFqGm8mXlzCNlZnew5gSCKEIxpw40J4sSi
jprKLJr63v9pZEljBPpNbD+2eM4gFxAKG36dxuV7DGI3XsS9HKAdaFwxYFVI3Ezdhz6wyW3qZvce
Rg5ZxURjmQs5eupeZZOH3JCcRCZqy87uUsoOgjfX+ZyAAkUZZpLjEM7MFK79EVPC5hHd6XiJAn2W
/q5ja++E9rBMVfybtUX/5r56nWdfITvOiV4O3fJoVEeuHtj0Wybj7lYtvfmCXM37kSPvmr715TJ5
O3gBbbIjuK3Io8bG3ra63Xxa5vW9FmrYkbDTX8ec/NG2l+JpTOwMZvEi3rsx6Lem1hQUQ1p/mxmc
3M2Al6fzK8Ljltt4yscExB1ddw+luz0OF+Hk2x9Bkr3OYeXduXCO4UUsR8qiYudYjvVh6XK4qglq
jRbtPKeBaZ9wk//KxD45hhnKRmO4YHki1OELuY0XuQmDCPG7uTP9lK1ApUgrn4hKOyLO+BiBf27M
QsJRjDp5p3sCsdDywRMeLHw7WDoR1YR+s9V4QHaeT0J6hrYlshFsvIMzCG6DBqqyYxuXCzvVvcwI
D7fXm8BaoatiAVAnI+oWRXYs5TshxhXbJyAkPIzAU74DECxIUWzraUc1am9kW/b7RY7hbppsRs+u
t59ihmi+S8QfRqpit8StIPQCFM4F5BSPYHUxN6d4LXllnYaY9IGUvHGQ4VYPsUBm3tku8v1YRmE6
f4sHqR+ausPLlBDucDI2Ilf4xoizp7h68fTgPPaIN66CfKFIJVPsliAH77EieeAetd7YsUMEMZ6p
3hmJ1gutm2ztctwNPQ9VGRC45bOXbVTbDCdYtumh9fxpK1eSgebFY0kRPa8cdAhxtACMawvvYTCO
S8R3TvdkmhABCICVOqXXUdiRNIjAFiL8UA7VCUJCd0PxR2JNWXZR3AjJD1cCpaSotqCGD4W4zdE8
f4OEOxM8qzNjolgWsJQbpP6IDzEDL0QZ70jO7Kb9uroJaHh7DaPRW0q1CfMR9b1bL6wa1HaniV9p
n4ZOakUUfwRQeIva9yNNWXIyC48CeYVGHwlpwfNVKFE5f0zIBciaWPsjhlbxVjr1mF2WJQljF55k
G73GK9L3yWY043TlEWuLnh2ECZWKU3k72r6m2wGkpu4INFtdVlvOo59a1YHQk4qXRaUk4CKMJoQM
j/Na7glJwAaH3cxdGhY2kJp8hyGXeX8zsOpTs5aysi8mpqBnubnmUQja9FGihh3uDDx5iFDWe9PY
YJUW4+y8jlSNbhDW3vPqko+R9F/J6BreTR0O5YGUUMJJqOYIIevsm8nPXwYPpHeLRjXDC4YCPwVx
jAyfkKokaFU0ZZJDZhs08+Gswx3Q77Mhb5KBQmuzJOFMrPCAThI9SHWYp0XvZzbZIkJuSyhlQMxC
aTi3ks9BTFd1XmgljY40cdRFlTrX1Zo/JRZqvjRBj0+67U5S9JyKtFHXyjbJ1WhVwwOmraA6+GDx
4fqV6TGJEYSOuq0MXpkmi1AJZt0tFvLmKht8vePlcW8xGwdyJxvcJ/vWTtDbMny+yvxOfhGz02wt
0R7Hc/rDmif2GhETltxykiJPtm67DW0Zc7RmfpaNPRUE4JbWU9t09cFTi/NmnHL5JjydchpxORUR
FQSvHLPypcf6RACTHzR77sA3Zgy22Xqw6dWmYrJR78lyKf3NBIbA2yQFxLAd7wJB5oNQB681JA7V
ogYCSfXZ5sGbuybhRe+G134F9ngzF2OiNxURckeVWU/VgsQ/c6zxSxAH9i0+wWrXIXpFpzv/ILu9
vGkcUd4wvZ5/8mR9o8OGM2FxUjIFkWVdjVMoT/iOwV2k4z1TkQs1ZVYWkTvAvSXS2r5wKnJDs6p+
Ybp63jft+eAUAY6w1HHWOyDpnNtdb4VVg+Tr6CWDjPCq1FFVle4TxUP22BdDBb0eZe9MTEqfNPCr
42I6hN2cPAZEi4ILXMbkS5HEcC3PFf0rO2PKRbEOBKylVFIlBYYam03hJDezXcUXQSvN89QYO43y
ua++Qu+wua1u70ZgBOOHBGsHdkcZIz9VpSI81cnmq9QTww59vvXVqRZ73iB1D7JoLMt2Ow3281n6
/lDUkkCFqRi/Lx0msIFyP9FkNuATy7GR4F7PKrzXUAynZh+ghcqIGKE0B0/HD6Nmc/Y8sv/I0n7E
1j69Z2OWHTFjPHVnnHBEkoiVM0sb2Ui1QtNaUXO8N0TroTdN9dJdk3/azF/tti1+pgKHMP3f6iVR
eIj7JMT54p0Z4Iy7gx9qXuJd1cqWv2btbWIym1Ys+2S00SuoqrRvSBXHbB1k9bvME5I9ncS6JpIu
KE/44Kw7U5zPDEjll5dAuCVVOEXEl7gM45HMbV7YXTkt4muWWh3HCaq7Vxj5/jYvyQZzO3yLJg6W
b5MY7QfPadRmoFE07VAGhMUGAyEBlIELLd+2HLyXa14FN+2SV0Td995lnHpDvE/TFciqqlxVESuJ
oK3JV2vbVGDWo3BNFcUntwPVetcvOJVnkPm4T/j1ozKzg0u0tiQD+WL13K0eR7i2yyD7b0OQUOoj
3pGnrlPyyU+1QuU9GDmyYgdDu8OILPg9k/lX0h0kAoU/JdnzgBQTMNyyvHalxhQGoanSUQvY4vtA
NkQWZU1b38ZLIGemQa4DO712nHwLsnwhBdZZ7besY1Hfog0lStWZaJ9g4iLjhECrgiK0sd0Bz609
wclAvp3sWD1weCsTdPfTnIMOc7FdVJFqRhStIGMdUP522XP7ewzRolOGtKc5ThMMmIWNN4dUtY76
jvpra4xfH2gl6IatIJf2rlCq+YiZD0/beCwLcgfoM10jJw6uSG/g+JvnilU9wPN9G3qrdraIcZxb
C8/LvBHhALRvMi1HCWq5ub8K52RujxWHozWix8tp0M05nKTx6D+OheaIgsB/9aIWHTkRGv6wPtOo
GfttN3U9JhpvqLa4KedxrzTQAf6cIGWMDXw91DPKH04yc0rl3oYg6vNpTRl5IMunraQKpoj4C4bI
B64MpKcnrnDT+ktSXWA4AxNDOnQ8UD064qpGnRzSf1LDXcJWZdGAmTng+Sy186ZSqiBEiWQx69IU
i8p3qu2bZtOmdftYFB3p5nK26FCpuSDt7Exm2gx+xsGDlh+BZ55HsMc2rGVzY+c2myZSNlYk6YU1
yasZXYqtRkOZUmKN5SvmMcMCOo/lGM3jID7O8dfPJvRJSO+aMLd2TiFGwiitehCR59nLtY8Z1IG5
6hmwiYoYS+0QW8jfKD/q1KXUjMcueRFuH3x0hPJhsi6ree9ZpQFLA11nOSyhTjn4LR2x6hXTRkzG
mUs2bi0nerU4iHqP9HcdZns8194zvBDcko20bHGUpmqpEdH34ta2ffoN2ia7TvTG6c/NL7oacbMm
446O1niTLMscRFYQziWGPMsKtqatMcmEhC7gV6Mq4rWvcD4fAMuG5qIaTCLo9BX+Xapl5l0gzCLU
KRnT6iCQB+KCnw38WKe2SCtVIvfayKKpRUxEXzOLwmHNm0ALTtqbwpPLq1KZ+Mp3Dh+yYIFvZchO
lNGchW17qoaRr4UidWHjVI32L8kf0PCedO8/2yblVI920P1uC/jT20LJEZcNBqYHZ8YavKmtMMHc
OqSqv2kF5LrIYZV/6BxTV9uO4XfyBlEkgUeAhn66NqPmiO9KNZBoVq1LSh8wayXt+DkUpNjnBHzk
dgoRF6daUVHkEzHbEE7fZNeDKO0vOHpz/2IlaK3xPyhTCRmPbAAHHUmL8awcc5toCR/nMsTHULJp
orec6p094gMrNqNgftgfM819lRHwmtpKjnUtChTFI2iMJZo0gsNb8l0qZFL02zlON5ozu2tDBN4W
Z43cjkA5jXFpCJB7VB7F/bayPUDQTWuTXu7XXVk+YZXEdVs7HNAPiTajioZwLkheYwVzIklDr9lM
hR2MW60NmbcjqzUe+x63K3Z4YoFPHbJDJ+J+Jece+Iqu+bJEG2x2sSmSmThv46wXbq+DnJYjZ80t
ni9a08SY5OmO/u0IrKSNmzbc+v4oD6k3efVTT7gDBQhy6IznP69cPMF2nb60YkpXHD24Q3emcZr6
OxvJ4F2Cba1/jk5ictoqGQe1ZbKYttALRrngdQnn+7mhrEXTRtrlLmu1lzzRPGjjL3oISqrdeiHn
svJsg0WYg4+1mTUDfPoEY2Letd9hJFdtUIldM5de+AL1hAmqNiRt01rxq3Sr+UbpSVb58ETkLkZd
PJE+YG72xWxrWXkPEWNZCKoey9iHFaPOx62bNT2zBoMkDnqaV8J/9ESDl0/DTXnvR2HfN/iL6s2Y
LcBn4oIMNBdCtH+JV8DODrEzV+GVn9O5YVVL1ckSHonJ2TgqoqVGuJa3g66Texq+GJs26dxZ1p7Q
KrdmswySkGcKWjgJY3XoIh9FK/Mco51Prnwx+sOtT1NBH6SKLeggli/0pqnk8h1sBrRkHiVb0jND
GrDzk1x95NPg0GqmuRECWAnYLza4laS/HXlO7BNcaAMISCpt2P81NfbkSMbgdp9D1Km9KsCWnnhZ
FRVxMpfHpq/I/I7nsqmO2DTmD+ruzGeTIfD7Lptmb37NKjJld0nj2PMWQUdV7zSYBI+ZGFZPeGOl
8oqfLgjdhUpn8cIdTUyrY4U9e7Hx+BLAy+A8fQjWM0cAeTtebKjJbYsDzjTpO8IioJfItrsHGI3I
Jf1FOQ+rD91po2pgIaQvOfWhriTW0V4kqju4a6n6yChQ5lunxie8WYXJsws5kcwVV4BNLjuHLMRN
Z6/ebek3/kMhfUX0ql0OP8ME9dLlysgs2yy5sW4bb5zYgAHPPvichr8LN63z64W0rA/PBt+1gR7f
WPcxiWj3VqUd/rG+C8OXxQPlfVsx/nlYQtfIUxNIs16G0LCS47hwiLwarNTX+6K36/DgeWqo2VcK
Mo92LX4XcWN0VjzMiRqdfectNs58FylveO4JcZoGSxLmpP7SJOMIvrbpGhzmlg4JZJ3Bqb7E6ZBw
ludJGyNCu0nISqtV+FHH032zdnH7hUIMiyMslLY6mKYKMB/Yi5zIDMvZ4hEJiZfMywgeY+o1mJ2D
1dAmQk5NvJMmj9+oXYbLEthVA7WDNJ1T0LbpuJ8TP31ITMjWHBIftVmsvqQ9biwSbrqV8nRXmUR/
NV2epQfAbC1VymBbtH2JRaOd49B81ojafjbJ3JESm9pxFiGHF1m99WVsVZesqdr9wrGYcYhNr7bn
RWeiAI2y/LATIna2QR+Kgsdyrbx969pjuYXTWDoXesmLYi8G8LCRxGfZJBv+eDkeAQXyUWWTqFVc
eVVO1Z/3o5rRVmNGi2YSyNO9yjJTP1SDU0y7FgoVgw/C7gfsb1O7RsatkueyCrB1hSXT6U3Iozpe
InvnnK1oQfgQmIQuOJcPXRHh3s9fw3ltnG0LI+m1LAeKF5ugk3QHzsbm+YPfWha8dHE2fUlw6FIE
4+m0L3uk0Vjw/VW+i9UWTVTz3/NtbLdDf637YVYbvNGG5OBUlad+YVi69Wxv/uGXa37JBE8zPOu0
fVlCheCVn2bzgqNVcYIeaVxTF07pVwf/YvUlTBlYw+3Sy4GfJA3oflqp3Dm0DtU2tLr1mPWFZIYf
12KBOrWG1m4oS/K4W74I5bXnd/mGarglOUGkTXoys/DKw1qTywQsBOP9YQY3APRqdWj7T3bDEbpj
T0TPCwXh1Z1KRr8MPeiz0+6hkcJs00JpPxTr15pAAPsU5n5A9HfMCfRiDRTlYYJXjNRGYREG2AXY
j07nwTdqz5z+qC9r2n2zrfAV2x1Qol3ak+qxE/7UOZsRL/hxKqbq3e5cZIwpOs6VOinN8dQ3DRkf
4G3q4yQSSuS2WWaGWueYc3YHfrERbEV9JAKDUDUjqLL3NUNbYtbovSoIND6pSQVZ71bEIkeqrInP
sH9drcmpZMb9YwmTWe+wU9Z0tLr+XIDRhil3IPmlc52xOTZ7pKuwkFr23nuSvKsApA6l29ZaTCXx
pHppuMlCFnN2/8abboux4YnEiGqcl47S7bHF8nTv2TH5a3IVAcFk5CpY7FirqLd9rsnSbqlwGJjF
pfW+LpJUM0yI4qKojPuNokSLbcG2Xm6B+MZf/dpd9JZ7fT6RrprF4QwOH6Lei/1lF2h3iY/DPOIj
Lwg8KC9o0xO8jA8/S7uj5nl7Uozdl03e0UXaoeYA2tPbBQ7nsnBS/ZDhwGC2Lyt3AlIhxdruIVCJ
4jvek7i/EwQoXMUZR5GrAbNMEgEFEBzoLDebz7g78Vrp2em3vfZMfGEanxmCmexw3LvQ4+SDyNvw
ZnDFOfHe9bt7IDwLpvmmaHDOEhreRgwaG4+RtZwetWMv0yG1eyFOreUH8dFCFhhiY5j4iJQ3C4Q+
D8LHHguth0XOWafmRhss+fs14Sj/ZSzKZd5CxsQhy4TEy6MsBne2G6zZoee6iKDG5F1BQi7iVh3U
EHfmtTGavJWorGhJgC6ho/OMFqB7ndNRDRH3kUl9ruqz+30w6lrHuf8GPDp/XPn1CMTRi0vymZC8
szuoaOrLUiSYz8n+q2npUkqjkhFxORwyKO7eRa054g/bQdAC2nnLBN+ZobL6YQKf5Pa+AdYEqqQE
pSGKvP6eWMRZHCukPmG0FM2QH0Z2UnNyC4u++GrQQ57WJPXt19hJO+fKSsUgFlp2MVh7vwH49k2t
Ll3iK5TFRCH6DZTmbyotqURIYkvmvtjkwdj50aRKDmCOm5XTZUrcaLgZYbMNe2BgIAWbuXbH06w5
5+3UsKbTUbKnjUT5at99JzRYQM5IPd1sBOjN/IJ4tsmOAM3kb6TDMhnFQS7QKM+ylZcTxdpPLaai
3WYGqOWmwIGr7oY1W8UDQLKp2CxkoxPsMEv9PqKN8JhHcBA7AfRz3/vW8n4y4aQJ0wImMkfkKUNz
oJvVDoDKViUjEr6nUzu37nA/ueP8wuwvJdbW92LoUONo6OHbqf/RaW1ZX3iliq/dPNpfUyGnV9Vn
4rbn8EVZCyLlByomOEeTp0BuTEKUdyNO0jM31EwMCKAOpFtFgMwCKYXZ2SZznflDtvmZGFjbqrvI
E+FOu2pmIE5crgREGNfEH57jDv1XyjAaDjU8ufKKXieFEzobiAG8zOUzoSb8R4vpJZprcu0ZRsEN
T5lFtGawIw0LONs53HB5tSgrD/Zg5pz2Gl1kCjBFePC6cNbTHPXmDF82SuguiUw5dKx/Rq+wod0h
H/DtCb/YNbT9SeLyXLRJEMz7KJi8JI+k5XoVNbViGSa8J1FHO0k0B1oBDmmTpWYOr5BrS2ebaNDA
R4rm+JlOQ0dVoAG67SRKwp9SYE/rWFpqzsYEqOxgdXU43dFzfe9Kx5BjhkuHbE/Yjy30xkmY5ViE
g7tedmmt+zMzhHLCkm3NlHQZIY0vLllLjOnV5F6uRezTsp+a+jKhx15ubX/078m0ZWpb+mF1ya+f
E9CeJuzbGirUz0x3MMJqh5p2M5tqbaIiC2GLkM+bWVGV0R+MspEqPFoLsrl3rNyc/4KV3+ky989h
6pWbxWjwB/7pixQknjhYFdPMqHCH5kb29kouOMLDgL9eF87WyYFqAb7URkVWGzDQxy1triZ46mZr
kx38FqhuLimnB/2kuoUqvy26uGdKzVgzytvcvQYcZL0RkGa+IooA9RX7uvhwfGQy+94EdOomUswZ
0Ipl+YLtK3Rv0N7SiOZjQYUHaKM3SAK6DCexJW/nkQpwW1X19DrQj3CjgMrpvm+mQmxq8jETOuue
S8Am81ZgQBx4bsekkl96hpffeIwRxEz5VHMQTGaTbAyzWaA4BKY+Vv6U2BFSgT5kae8njtiyrm7J
sZ3pXBXBuaQpUAtujLTH55jTfw2pBHXEeWDa3aRQ9maEYZoHzCUbYZ9Jf3nDsCrulKe9FyMK5jW5
FVP8hDRZb/Q6N/4uSarvtDTVhZ6GeXka00B8n6SfvCuaoNVG1L1/FQ82cPGmKNx7e1ZFelM1xqJ3
OPBybXM6bm+4DrW3baEIcORMSvkmwEhat23o9c5GO8igjn4ey48ANmkZWVA49/h2G9RP61hThi1u
di3njE59x9IQcoC0nPg0ZCQPvMrOa+mmxzmOvKTRuKrymqDgqNRxN20cA0frzqyWrcjQjNnGk47P
uIlFjMGzBAbnXjE5UevW0R18UHKQW95VHyYwdXwjrgMtfBtpCoChDXJiiox27bMPl1d43LACYhZG
HtM3ewRdgXXR1q7kN+4y2jNl4v8f6s5kOXIkTdKvUjJ3pACG/TB98H3lHiSDFwgjGAHAsBrMsD59
f16ZLdLVIjXTdSypS2UmI+ikO2z59VNV5kmkuNgHyfWb9tOK0dbVJ7UGM0Gdx2shQ3HJJBUuuznO
xANN0fbv2ClMzII6S96pVDdX/HkkaaSY13/7VVF8I/mU5Z0ULf3FdtaDU1h4F1bGG8dla/zFqeEN
jOxeCL7zgD21n7r0spZSXZbbCPp3nks7/6kilRfbqsqKbm28ZirWZRXnP9BHqwrxvCcXvUk5Aa/C
coC6yuJpvt5mNGZT9aO8KqgnCV9qN/k3QeMtpwOd+cs+bLNU/AQvGPptzoBueeNvnMmJtieuOUkT
MvZEGSHaexlruJymiSqAFXJCdsQ6Rv7GKkszV2tT6dk78HMwDBz8NiK0MA4nRv+acMBT5adcNYi5
7JRLJFXM/1baSyQ5KF3GA8GADwEO2Sbr177N8B5OIQnesN5V/ndcJSq6WHWJFmurgpMkSTrxSgjK
SNeVM1N1K1L4xZcIHfE6ZYYiW4JJyuxW0p5XB63KiBPU0ImdSdO42VBLA5NQMOlp7oiuKc0m8XMy
QLyAMK6VbJPMWkWiBsUSw5yrt6wTCfDTODOfbhn5MkkjICXlvPehynBZDgMhT93rYJMzd88BB/+V
ZCOrfsqFCMNT1Tm8LqucCE+6zmXOAHHtFM3UJlzMmmjZ+Ckd1BurKFuxjbiyRxS9NjI9AOg19cUi
kZdJiq/nJsHpbhnyxXsDLshJKcJE0wa2RVhYHNkp2UCc+0iGojwsZY8s/IFlb4dOJ731YMY59zlE
WHUDZAGDpX9mnpLmROiN1oQzTiORT2k31T85igzdrpvow1bkqxe7ntDf7jDx+SBbE1RkY5CgmNhb
U/dpL3VaPji8J+F2BNapzjGtPRUk3Dgy/Q+8iQiHZuzG95zYvv4616LpD3B+ZMXU45JAmE55Y4v9
XNj+u0xT97fmQ1ytFWlj0yZtRHkTJQdaOXnPNBqPzXbYsVZZqnxqeRJJcoOmHTfTgiv3YrNnv/Hp
nbp9gsjyqwyqPDlToTDAZM66nq+y5L53TGRAJhA/YxDxRIHUrCVhxITme1wyP6spjbwNsQ1htM4A
nzObPcRG9Leqlu0jH2Y/pV83TCSX2sS8AbJ1sKmyQA6n0C5PDwQlRUxlLd5dtg5Z9T/8nmxr0KWl
DWApMrIEmXPUw4mUvyBK1zjaQn1YROtT3T0NeR0+QqVUTCUWz/2ZMPaVW1t6ns14p+YXzCQjzbdJ
VmvoV5uWc9BRpuJEGxNi2i47LxzC9yx3QRRkBQywUwUhQcyhg3Y4+WVcz7sgBTDfGSYl1YkEV1kf
Eo8fZ9NWRclebxVy3DjTrGPmc72kaCOd5lhvY3+2+n1oMAqcwQlbdrrFkGdcBXMNICQoTF6ZtBvj
fRKDV33H/8sBhuvP3B3EXNnZGSi7FpuMBNIW5SRf0i36UrRsoRwrjkYzA89VlXFPv+9tE7hU77S2
DehlOn0lLBYekrfaludJjHS+KNBYVhn8neMzT0PhvNhiugmUZFrZnDXoXE1E2wYXx0ps0mC6RS2f
RcRedlRW1zurgA3dIiAmwgFFuFPEo5czz6rc+j0JulSdGy6nzG9UZRWPrUjmnIucywioEa1VvWm9
MKaHe0/1pyVRCR+KNmn0K1WKqXOJhZwxLcYthc9oEmSXfuWEnqA7yIx5uMNxrGJKLUZvQu8b67p+
1GPj9G996oaixvbhkfu4AoM2JFymKZFUpomGW2t8TYDjGjdsSer8whnHv1i88urdEiYz5YYVKdEb
wmXb/oXPvz0Qd2aXsRkIZppEdefhWihJtS0Bgqysn1OgIaaPwybOra47SqLm0tNchtAcc9t2jCjQ
8aOvJieK9I3Ac9s69gHXsMfFdFSvr1VSZM79MlIXAiGil/47LeCOuLZ2HkWbZMlD4kfBxKHjb/Hx
aMAlPdFmPjdpkBbF2WtSTanEEJcECkDEWwml6TSRFfvWo6TyjiFb11yQLP38LQjBaM55k+n5ftQN
xF5dxU182/nEpVpsEoQ1aZPHnGgmtQqYkbK2x1ISe0So04H7L8JhziEOEqQDVsTNAC24srkU/SxN
CzdIQhRd6jGjX6KOPe7AZuA/nHub+5UVHjgZpiEEkw8akOwNCYLetE9GDqvtcyxzJk9H2cvarw/o
IKLqPiM7b3giixJqcT5HrYMlYPGHrn8cbLsXjJL8qgzN68CoxUUhqgrZzj8r3XD527G0BbY5EZKe
qWg3ToYp2WQBb6cb11nIBt6R2ZE5YA/5rMvtUM0BIGjbJjGn2Ez58ABaR6li9RTogWzGaUdKbCmz
atabhrpwdMjMDGmcb0fb1cFTkiSZ7FZInJGrjwBi/vRQusJmqxh4bfGzG+TJeOjQVWhNCFXKWJQU
z46oXB3tTePKV1X0yMC5ndqPo7tUv3PcMHTyyNH/xbY2eJxIVfQWkoT9EQPp9qsWnPhF9lG8n2xn
oeBdWMWH0yn/jVKH+J0K4WzACFPR07XrspjtejC0P29xEDm4V/KGdOEadftPV+lfRviHP309/6Mc
/H/843/87zz4/35d4Tjb/rkR//LZ6H+sCOfL/6oIt8M/AuqgsKSi11ILhUPqTwc+buk/iLlCz6Qm
CgvmLTvnr4pwIf7wsVJTBEvnELBFjNXsLwe+4/4Ro81jPyPg9Wbqj/4VBz4ZV//oarNwCt4iALz/
ad0rspQq0N4qj2rBlBK4WcqRD/nzo/ayZZ8v+FZWHEqsYz5a/dVldFVuZL2o4bgw4J/W/gTyQ4nu
LH/72ssFoFinyC6PIUm9cqmydcWx9HFCw9nQp+kdswndfTWknXlv59IhqTtvkOGJ4BzgIpWYV2k1
lfWaQMWSlMIufLPbbjzZhQw2LkvdnZIqOJCV7nAL4YyAWamNAb+SJojU2okX57VtLC5Z/gKSPHmT
JPUerhudn66h1BnFbxutocDMMSKkLcywUfvMtbSq6GmZQPnXKpbjFY8lymFWj/WjVVlCc+dDm4qL
giT/aih9ayUFkdcrUq30xZFZd0T9h3LLYY43keTcEVSMOhj0R29zNE6stVFgBauRk9gD7H//XLo6
f4V1UR/c8sdzGSt9pkE7ZF6w9G/T3wNRB7fiMh+pnv3PItbyqDKu6OvBaoItvwyhwPOX7Ap33fxw
i0BQHBp0Zu8xUy3x+Ohgx2DEw/+DtDpETvUUEjK/x8vZ7spbKTO0swzUodAEJeaMv55q4CiuRWkL
D5ZXEs7IBp8gRlUQF7lMvP4wP7cEhaPYMNtmt7DPzDF6/PDD0D4zYSa30MHR8qH6pbpS1GjtsyQP
PjhHy12cGcnequWaXFdr7ZXlB0eFkfjpuMUJntYXLpfkmBCaxK2BQgyOdnEi1gB87cYfivypZ4Mt
1pFxgoLdd7oZriLH2fU2SYd67KN613svURhfRUYbBgRhARg8xw9VjpaZxhm56XXQr4Ix0vY6DZR5
IVsdOr0cY8Lxk+gAjeC9EqyUwp7r6VNiFrzGnC8eBH0VmiAp+2Q4iF4i3R25U0TnoC6Wq2Lc80oB
g/yp2FmQb1sn2bhaVRdGd9YX6Wxqa3neOAOOUQsGwArBnNpWfJoNWjnF5dGPMuN2v+o7osfbrKKI
2ITTpuHKNMAxtQmOlR4IMEyra9Czq9FNhJpekt6/ErEVSzZmiLNF+dnR5JP1W8ZB/OVr4kP70HMX
Lpo3pWmkD/wNtVLFb5m+4NfHX8mUeHmUdBPzaUa0L/eQNPD/Mal7PF+STtN8/Jg5dr7bWIguuDfs
eyZl1jOzChed180f0tJXW1LOi7fEcdXLUoQcWsgbjuxDnQp3MzVx/US7jXlcwjp6tubW/oz4JFPo
atv0pXQK6bUt41OCLnupqiolgxFnXdXYwT3Ln98T+9ubQxVP42lBaFkvSEnfmrENNgVRs3eYp6bb
ZRp7GkPj8sahYCMkp9Cpx01uxpDAJT1eZ1uQnG6Aj24278c5KiGv8zFuP50qvBFpjddwQBIxHzFd
gHszYjvy3b07U3ri0xma4LUnVR++01ueksKxtj7msY2w0cy5ai31Noqz9ACEDgyZOt2DSsJhe9Oq
bryo/x2tY+T3e2tylNABpxjqajd6yO1DWBFtn9rRM6lFaofSFm/J5YxedavpRpqICcW6FwXAYUNx
XoQcf80THYrPqOjh0a3c5SXqq+gbDOM3FYbbWBqSeS5qWNLrYndhu8nGyWLH57uYiRlyj1ZG8xmp
LJBC4fRgDGPAeYigLQPrCzDoIanm7BkP1VistCDqcSS8ftnAWTPJSuiV2xbh6DyFRsNL1i4n/tE7
t0Mq7kRvvE1oz2o3pFLfS3Cfx1pgZqLhN9zDnee/SF8ZHnCqtVcGpeJAi/b8Lg0cWh4Mon0ByYlx
w1VZvpUukpy9VVPnUACxGL2OMKyuM3CeZtWOClsMM+5ibVSdHcuc3Ou8Y7+FzVAtZt/l+zKF4Qtp
h8YDBa6Ho3SiZMsIGCALvdp+IemyOw6hY3Y6tZptltj5gQIw69LZ5fxAQC498AHJAWQppvoCYTS9
2GWSU5mZ9p+6bNtdzY51R+9QuhVK85CPQ0rFDgFcT66CfMVWcioHz91Q3XOXQ9g9Mx53VrWU3b0r
eiIc8xBQPmzG5XfdiuFCOAArLw0l7VaJmxeSpr+r8iHCGbBa67jnnEzMmfMJPRsfa7qq9qIdvO8Z
l5NvYgz0KS35oCHg2dFLVhTjQ6YyfeRIa6ACe2vPymvviCy379qgSPcO2AumJKb4LoyjTs8OEuN+
KEpz6FufaicMSHiWpo5g1yh/czw41UF16pkBoP/T6zNn4HnLxUvlFWLjKIth9u12cnGXwbvaqlp+
DZ4OY4KN4+aOgY3ZED9mbewxGb43k2vtcbSIj7A0Cy7hMfdWRlTeO19SoYwRCEsbWOHP942Ncbko
SNOBQin1YW48b5dUCD3G89fNAvlud2W/lQsNl+PUZg+OscpfpsEmgAgSMlHHVBiuDIuUWo90w0Vc
c6riiYKY+IxYwyuW/XIc56V7cDLHPkVjJ46u1ZXPYzu518BrvBPKZojTY1bcxl1J+0xsZjKhib/f
t3a20ObAFeLJxhP6Qw/d/OSO9NzCr/R076jBch5hMnx/1eZR9iqRcU/E5jAZolCICSMGuPXkVSz3
iF60ONUivU3zO5esL5WIk5VZ6k7iBz33MmLgUyVIOlPp8nvRQfcQylkNq9Bvknu/NtlJ6s78aNyc
6oyeQwz3nPJX7dkoHkZab6kePcBNL7lTfdFtKOPMn0jEKH7DrUucEUQxzWvRWf2pF0ekftB7ornl
Jj0vDNQakstnOg3yIU6ASbDyOJlnvaaVDH9miqndqrPj6rMDbt+G1kwEUNIgOYNs0AhhWydjiuBx
wlsJRkB959FLaahRWIIOSOBwLD10mLNtosA+O72KjyWnN6wxpFdTTzjs8XC426Fwo6PVieyHbmcL
JNmuIMKjyj631SypqgDxZyZbua8Z1MEe4ISalHROr2UZJoewRAlHEXCvkxPro8kGXdJBEco1Capj
gZO5ZEafBC3Pr+9bG7JCmJVXmZxf+qRWJ0o/o4vbOdNTW3LSaNmMIZGxKvr0Ud27ep4e2drq48yO
88iskrU1IQeLwOcKg68seudEbQQ4R+11477tovDZ8Uf5WsVlsStMw4cap48+jSKy8u1UTuzctS/L
TdJ6RhEpCESIyRi1pdAfWZkMG7MU6WnqOa+tBO1/Oy770dHDRfEyt334kZHO8LI0xjxrbs0HN6jN
T28iTgZFbzq2s7R4xEv3c/FVuYv8kAq1aNwuTHlXBXPnjaXcDCPy1FXPntHjwYa4O2WEIjCjD91p
Z2IKiULmk0eQlvE6RbOv1tjlhgO5ghjBCVrZYhExZKVntvwqZ2d4LKwk+T5XVbxphBddoUAUcA69
eJeG3fDesozDLCvxHvKggwjPJeWKK8hSUCWKw5PnQpACQMVLW6w5Irp7cvwY56olpI1ksHIpV0L1
4R6ojMt4PWDGZ85kQ3EMHK2N6pNjJrPxDhWpeWiHAYTDR/OZAuVcYzg+iDVvmqjSgGnh/hCIuyFM
xU4RPU5/MvH7ONWxtG2akYa0GCvsAWLAJzb7RkrVtYsPNC3SrUaKfbeoTd+5/Rw8YFJPNpMoh8My
9zkNiRg6twHiK5q3686vg1+EZytmieDaX47gvnO8oVQrxREhmzMxjiVgmmC1L4d5XrcM9l+XVqhd
VlAEhMGH/cRwRrW2WeE4j1U8EnNIxuK6puHhINH2Hu3OS3Na1eDlnCjFN+8O2bksI/8DX0+z9pZc
buM4kFf8AvFOO15+7CshdzKJmnuGE+WxqW3+hpwA7cMQ+jzpqh+3Yw6cywprTV9+QaI8n3LEKvge
uRV9H1+iUtv7CKvMKeiW2Fs3XkBfVjCurcWfCKFvE6BUQXNeYh+abBweGFqEd8T635K2EPW3aeEH
u46Igpbuuqo43VJGf7hMfiBFRGMdfB6uF2Pk+DVFN6oSCu/RJV5iXUov/hX2ud6bvg9eJzjGi1tM
lNsB3f2kw6d4SoCy7rHF8H7bXnkJOiBYKJeSujO2/F2VOOm30krNryFt0kf2AVjBcdHXaaj1D7wO
3omnwv9dTkSYRJzdH5UTqZ8lfBM+EqI0NnZ4S0gkiSl8jbUFIZCi8OLCRp25SZeaoTi/4nL06zsi
IHG+pNbinS2t63vwCW43o8XzB4tVr/USp7ue0xlE062UAMEo+Dn4ef3dd9MOl23gbwcNqjJXkXWd
HTPcSUJ6X0NdIpzjBnRWjofRrQ8gvNd2zwNok0zAZP12VOCu+qCihr+87iZxVjHFOCa0LOBEP6Ko
kIbhbxYbaLElk2Q8UAiWfUU+H/AVb1q+gtqLmVW1kLWu1Zhd2ZjqGwos1aBxEn9LGhGCDUgzM+MF
bSbsYA7WGrqPa5/x+99cWyezImShv/eKvP7ia2k/KiEDVzASyTkJHSxGTtrYF7H4txsjDku4fnB9
Rwd4UnJOgNFUmVe34m6V9pbsCJTPYP38eTpnzVKwyLR0kLSdSxGjpdLxCXyFIVlnW+02rkNGC+kE
NO2aTNzBdztXUXC3bmwr/D17fXAFYJhOcOrR2SirOLXZUm24DY0PJZTBp0ojzHEgpWkbdWcRSG+L
S1mxbgbkZ9Bl6W78RTenpvWGe5NX6tCLQH0Kvw93eDNJJeEGhqe6jrfL0vgffG+XuihyJMANREJH
YKqutGWFV9A8znHMAHeaecY9Yr2hZImutXtCQVBsO0JLaDN1vpE72+2pDGUYinb/TP2TfQHkncDL
G6nWFj1F11F09UmE8MbUB4mSoz9JNiQ78Wkp5dHnYrvyu4nnCHDxA0c+hPOilxSwc3BfklhryoCq
4pm4FG+j/BgXi+8MuwUV6tXFW/+b4BuevzTM7mZaLNZkNvGIRn71MdKUQEoUfqGVpdvqHDiV3ESM
wdf4scoLapYk4+D22YqXmBT4oVpI06FCabKXaFj37cxYGhNRcRa8lL032f0uzmP3las/ZV95ah0m
e3pBb1ieo1p5RNP0elcPtbrWBfRE4I89tkaJQny7LR2HmHLGNMU/yzFkWKeQTncw2z1tgt2MY0V2
30Of6IetBzX0PWMCu8rJV3kXpcbKVRvfrKZoInJBhfV7r5NnahI5BylnvtI3hE6Wa8HuDaV94GHD
O0cfoC7WgZkzhEXHWn6EYfFN20WztdzJyXYm6K1Holmsa9Po9m1wHf1LWrX3lRW3F60GjbuqsZOd
XY/zdsastrYxKjDWJmpybudlVdXxaXJ0BvBZzRARf/+5sSW355sWdZhY0w/4pqyrDxJAYQzDIDZi
WM9ZNMEHKkwCaIAHkDRyuh6Hrto3aJq7lFrcO6OCci9l318147G7gdn1tHFHGzdmwr2YwYTyNCOl
EU07slX7oBE7AZSqSLNiB85p8F3q0vBEV8/GLdLvWdGY06TMsOGJqJ/KIYy/Qmwc6JeQqxdsMkiF
XUtEcZgXLj2yQxnx55XgWJAM4T1aoNgXFRdMtlK1tVvnLb0hgYlXlz8iMR5w+yT8EhqcmrtpHhKs
05ntXtqZ9eBg15z7JWlN43q6LXM7TqjR0VCSPG7F5KqvPqtMuMFFOqIOeCPVWAwZ5GGZdLqxHCfN
gas6CzdwYseHigshkJM1PeUK6hrAweWtTizsKJLIzFVXyAk/eINLghK1LgOZc4hKYkLCTtul3XvI
78VhnNUjUyV95jIBdKtgFbU5qXJUdgfViQgG53ebF+XbaCfhuoE6irZ5Wlhm1RHT9CsIEWlXXFfV
lRLV6MHtde5sCivvKaAtXPHOaBCsKoiIQZ2lGPkpioBmF8a3vMApc+kfVhqDqMqBnoluPM402KCk
sb5yflHJ8IAliw9CNzgvLhfana6H4FuaIE46SEBn3ymqE2lXGQWUGQfXlj3lrlWYo+LcswhIX3J/
2NXQ62LlNc34Rso7IDpA/VwCVYf5vlaJz6Y1uvKlnOoEpo6J27DtA42BuhDiIlKnJCEF+wh9k8X4
WAyIvX0w6i/USQZZMlpgmwFJfwMaBlvKcoMXsjnsNYbT/n7wYzb6IcmiA5lsziVgAoXCbYb+ZUTj
2Yuhy+6qMS4JsglyfjVFnK3juVoeW8cbHqdMDbzTjarXsFX1Tg6anBE1TObRpEtQrlCeFkgzcuRp
FOumPQKbvWks4lJOqLkkNRtml9rCjQVfA4a98iN2YJwcDdbNhM9G6oTLc9ZqA22QU7JU1pb1W3dN
fG+b3v5tJ3xhKWzzVRXMnxPXmrEC9jzpvBwmM3Yb3eE4dI/EATRwmhpheE795SOasvahguBdERBo
fY3Md7fa7jN0abedWPTH8gnEM/i+5BbmHxoEv2PAzxD1CuKmiaC5urxH3xWjy3nFAu+siNyC5XLG
OTqnbcv0kJbdB1Lgbl7QvnJPS5n1rzI07p73gHaCDAuAjZkUQIswJNgCAlxXFb0+ekWQ7W0rbP2D
mxH7wyYx/+DSxzgma8vqAX9a8bN0a4/FAOLiY3FDLrcJGV+rZci9ndeTDTGPxfQt8BigpLkz3qc+
3VWpx1SmcPPfGJh2S2Be+ktk0UARc60K9u7gnFKLC04lP4TJ8684wbVCEl90lUGSMhegTmxV9Kqi
eS0hcE5ywb05OeWbxqpHXBKXLrx/PZgiH5TCf1VUKDHjMW39TYthOlEqh291slRFXlfl3VADrY6U
TfOrcLop+N5BWbAGJCXdI2MqcQkTFXjhmAb6h2w5rupIuxsan8bjhCPw0jtRduQGJwpEcNHPvLeK
ZjnJ3wBYguPYD12Mo5ZNbtCKiXRJ2gRtIWcrLTnlkbVhdq0nyneZ+flHF6bLc5jW6XNPhSsMGtkb
swosnGtEwM29TUyeFDQ22vFE5E8hcnCjmRykPpuykgli2L+AX4TkYZXVmeYRBkR95xAOXiyUxEad
wa+PD7H2jSEkQDCDikNBokFFUEHSWg8A+/Uhzov4Szple+fmAGAc56jASj0KszqHBJhk6E8MDpq7
BqT11YmK2Lk11sUHXwcYZeqhfG1zUX/L4I3vp3ZhR8R2H+8CADAm7b3lfEbA5QfPjZPdgG35ffa5
phghNd6Pvxv4ahLZV04WCChD+RywK2z80NPPFQWod1wJYBrTHkZeeCQvjJXPRUgW24zgoiuxENVn
6dv5tl8YZ61EJ70dgk51GgLVPHIixtuQFekliHJusDpscA5hMH5qbewMa1LwG6JwYORJ9GoJQ1KB
oN6SLrBss+CDGTdRrOtPzguY3M1osfCVzhC9lDbOokMUtMxPO8sCB5aNc8DSFtjIHH6u1q6J9esc
huMFfRGxwtJeiRjjA6W963qE7O9GryHvnku43GcOC+6xZX3lpNe6QOfVZLOJB9Sa7YyTYajopOt8
4qrtXydGAxuXOolz1tfNTxDHfieA5yHV+0pxOoffhhD1Bo4XoRthqZwzGUY7E9G9h22jM9xydTWu
YdA5BmUQUv0GDr14jk2XQqg7JuHnbGpSYHJtJZ/+FNj8asxic1FT3hhvJCg4p5iOtRfGOb1rXO6K
JJIIvuLWAWmOQ6fpI7X8tnhpvC5x1p4Vxz9NMg82q01A8EU30NV1gAgjIcOtWcBuWYj4MmOM0dV6
Cm7KWTK70dsgMZBuS63q6YCOmuwb6unSMw6bxH+PTcai3C4R6r+0iQvStyEAHIu1NCTH4EKhGC7H
P5URe0agxtbh42dtaxlVv4ouy+QTmkdzb7qKfi8P7wAGZjutEYFKOf2yp6aj6Dk2ut2WRTd2nCog
TdBlO1511jjhz8m+lVlnE6P2jcmjyl2rBrS8oKKkxAs6hk+W1dvkt3Cq3ZrQaRToSOiByUdp5+wp
HZYoa2SHroG9vQO/XqRLGyGtjnWbHifSKeGkgl5cFmp4f45m1t6mHgdxJD2uO3Vqrh65MzFDD6C7
1hzTm7c6jORyRt1on7q2lF8LDpg9PtnuIVowX6zS5cAZoZtWc8ftcOUlxDiO5JXsmEmwnUWoeSQ9
zFN/57Ze+e7ZizQHHbljtSEdDd0HtyQhwzqqWlBYdLRlZ1XQRCtsf9wgi2BgiE5C2goxk5ka1Iu8
jG6gh1UCdHumXUs+ca9XBHV1VCR3JG7tvERg4nI995NBhbvpqTTbuoqXkGJSOIc2Fle4HBjALmAQ
riZrOHltEf+ue/LITTrlV9PeEs7CSFC8zpTvLWU8wYpQROXv3q6q76Rjh0QQyp5/W3qTu70VeCuW
FSWudhNxf6bGhMq4xqWPzC1KNkpGFeIM9Og+IRWHzzf962Fk3IkzlZZkTObz9BZVuXc3BdHCg5fW
j4zf5GlsWrFPMtGf8jITBz+yWvQ3Z/o2M47FFzB3J1GEqLZhbe+8gKnHlBacutyo4F6TivI+Tut5
E+vFnVYcbsJoq/w5fiYdqkDDVQxkair24pbTPfhyyzXfJU6BWq3YKlw83DUJXnkVGbBAJY+B0WJt
Kd98iwLSA8gsVebIjMjZxUwLgjW2u1uasYjHE+4/QtpKu+x3KF3jFoJxZkrqBt+ShVa+TWGb6q7E
yvKtrzzGPbwghARrkgMcdEmCSu4kYmOwtMDAjt5VtESz1eDbfCQi5K7MTO68CSfCkWDtSXRKRo6L
Tqqjk6OylAeMoiMyf6qpbu97uoRvbe8kXiKXl4O1/Ts68i9RNP+Lsot/pxqLG3Tyz+mZ02f1mf/8
/AeA5vYn/gRorDD4A9OSEEgyoN3B32GYPwkaK4z+cINQeHQt+twAw1v88F8IjRP94QtO1Hx2wgAH
y6354r8QmvAPNESgF3r2hH8rn/iXEBr3lsf8Jwt1/Pq//8f3/SgC3hEuCfex7UDn8N//Wy40jn7T
xy2d0ItjI8EEo8g/MWi7GjTPA3lpm5oVSeOdfWocuyAGQtesy0th3Yqw0UphqqEY3DURYixXpMp4
E6epJbnWiLQXY+PU3FTMYzkHuZHhWlNa5CSBUq7Gfpi/1XG8JCvyxECaZz0Ub63h/LYFHjplrINP
c8leRdVsGAAhpBGpeaNfQrhWi3d7WMgw5p6gCOfcQvGGySpPfWYnHWV5m5ql71Likn9n94bfb280
IEp6co9+Dq9fE06NnSXoY7kHnnMe9GhX8QGKfXoN2NnJUKHvQnEOZsq4BrzxLHZvUjZXnhXdNSld
P5tBONOv1CFYhjFKNX1zJOwAae0lHZuLUxz5R8xlop65xoMJ/QjTvAH0tkOia8QtM1SJglxRH/NU
vjW9mOTWWXr7lZwA763AtJAD+xQxwwKlzog75CBjfMBPbbeUZrP4T9m4w7aX/LBMzNA/b4LiPQ4D
bzzWOGMTAmUz3hy8UvK9DTUX0zmLPZ+ISqypKwXRPXO4d7AbBaRbIElLFkE6jAmMTZch2nZuF37S
bxnVxMDk5l1UbvYzSfh8ktTZJvcCiDXnUCE6d5MtsflwFDwZB2nBSLIN8UkQaFXIdyuCUNLBQAJF
7hSyh14C6tvkKB0fnWe1Bcw1JBaOttj9NTCEydc3J98tMqGTO639/H0QiVtug9Ri4fVmN0DyFWO9
80xBCFdnxWOy5hIM7p30g/eICWWqgB0zXL0zxyeW6Ar/zJ/QIGU66a/mL2bwn5ex3J6eGAiOtkOe
VM+nCekfnx6mMJD51ZLvcPSTR8GbuOLBxoQQ+/L/863+MYycb8XjaYe3zgt6ugL4uX/8VmVPclPn
hHLX+urBCheE1fAWXeUjlugspn5e5cOl5f8+ONIer//6uv7/5B7/e//Qf9wPvzrTd7/+dv1s9d92
ff31afKm/jcoLQpZaf/5Yr8t//b8ScrYV9P99wX/9of+Wu8jgEmoR5ovfD4RrNFwkX+t97H9h0OR
AwwvbyAf45A4+f9a770/PEqJvP+k7rx2m0nT7XwrPrQB16ByAAwDrsRMkSIlUTopKFbOua7eD7vH
e7rbPbv3GD7ZQJ/8/QeJVPH73rDWsyz+ErlCSC7/cd4rf5O0O5ueuxuBgvgvHfeK/Hs8P08RGgeo
Cyr/psjRb94Flb857g2EkbOy6BpjnuDa66J+SRmDvsvA2dedBm/DFwOt87gS8sCm/0VKzW5R2jdS
3pwINsvAEd4nXZ1KcjbyGgHfXaFq82sptfNOpxGO3IK4lIeQwzhyxFZrNxKGOBevYfEkaVn8FuhK
8djqCuh72jvpDPIeJjceq111n84YYThu7rBvzNsMeBwDA42bl4bxQZeVuDKg9N4t5kFPvKDJGq+P
u4QojFBUXiJiZw1b09L5ViQs1t000kVy4an53HrJhXPSzN2Z8Zj2VcXM0l1gZjIL+7YORB/rPcMY
Rm9M9nu1De8HMaHKSgYq2gl4HQY8HoQg62SS7jueXNYrW5qS+rVhY7afWKf6Ndf9W9xxTjgIOFJc
kiorCiedNeulYgLwnubavA2yXHQzsxjfGHfgcqpa0H01iwdAUSBvINJ84YRi3qopM6VlWqlaBrcp
z70uCruHTFYaXjqyDgkHTEJ3mIrbsRpWBVDhO93fXXQThoXWXUOOa3rY1lLcAR93SJEvJ+BWDTM/
MHJMjhigTgxPkq+SZBtYCg33NLORcugcdF0EymPJF5/CPtID16j68p0JBDerDF103RVTdRPn7jal
SEoStRDWWY4zuquIamWf2LhBIr+yNYeg2oV35akmHANNaIDbgeP5CRRTW6XCnNh1Ij2lUnNsxU48
sKtQ3I410Btzy7c0Ghe0egJzy6QL251BJiusT4hsRj3Kbs/Nj3i12hpjW/gj7vZDTIooELVjiOee
sU2uYnonJJ43xUjXOKiEO24+m89BLeqHtMCGE5pxe12MPP3UOkwt2gyHeKVVRF3xAJnmy7JA948k
kgmmar6Sdx4yHIiqdad0MAihdSBGROCE5bprJw+JMGsZplGa32TJBW54uppMzQm5OW3LhLyL4+RH
R5bpwLIc0OoJwrcmtSI4jf69QV1li313G+WZWYuiOThdYoBhQ7/nMrNLwqJsOerfdIg6Nk6Ewi0k
5aPWm9wBRgZ/GFWlb7SG19cZfOWARgkfRD9vQrYTjIQqlkdWC1sxMAiwsc4gx/jziVRc09r6bkFT
oiaUcw/Vz6nSoN2wOqvtsuU5FSQhXLzGKJfHpUPvigzNYNsmZoLgVarEKAEt2VtpieKtUeUF2/U4
yo46V8V9NZ4irJbPZL5DsjYT5NqdFLOTEMeHTmWUmeX6M/j4zOkQVn0gY9YJ1ZFa5dbM8OjcLmh6
qDggXEGfYJkE+E1BkcvSqek1Pk2poPKszneMfGlBosO12CnosaVaGxwmrPc2XpC3YWNGWHFUZIwV
OggFkg/aYnTYRl1Cf57BD+CKAdWrhq1fBve6aEwR2LLAbK1n/EagB8xq5gDCB+tNAdRNV0HgdFUR
lWou8wQzPIqodH2VochKUNiYuP1sPKpgZFw8KUF3mrSo3lp13b7gjgku0zyP6qm0hs6rEStgRIs/
UnD8zijO6dYaRxwZWaJfSl5TwmpKnU5pHEGCC6VZWuPqKy+wh4NrNxjLGvOUtWJK2bopwpGtKVat
m3Bq+Lph3TeSk/A4Dl2aghwgI9IitR1i7CINTjEXFumNyfSAG1zal4xZZ8ICJnAMSBhW2ji1MyI0
HDPIHYIt5fl0mkl5YBPVlMO31t8/YVNbvceFyp1hsef46S2zSk8BC+WXBl4kn2A8cJcCTLa0xwPD
aOU3d/GfFGPS/3250SlRO1uaTCyM8Uuv85vLTSZAa9biQSMF2ToSgkCCh957Ypdu81je6mHRo9hP
6T7MkCoaXVmVsvBIm2tR1i9pUZNnYi7tX8Ta/cGjcL9yFZo70mQl3eQKl7jbf3vlKojqxQhbpg/1
RmEtF7xo2fi8lKOOlq5WNoO0XKVl5lNffOI1xBebla0bRsI1jfWjpOgdLgEq5nvLUuF+clXtvuzt
zKuS3UeObf+TlyBgGAlt7w/PX7yp9xSd3zWIfPvYLAxMHoS7ATL//bevNwZDs0Dl22clswJisx3n
9hCO5bs5IUzMquCqW+UJEcgEmDNGqyaqGw1SpYJ4HD72Cq9hvtYl89eK9J+W3r9P//n1bZU0k37N
knUNucLvvy9V0C2yJ0TNNzL02FNVPLODVexOw2GBsMtTumH9y1vx/3u28R8zEf1nmoBoDAX+eVF8
eP98L//Lf338X95/+21RTJX5f6piCd+PTsYWUVuKdK+K/60ovv8OJbGh4yNi+sCk499qYmxE2Hso
RWjVpXt2IQ/e32cg/JYkYvsRJTohnEk8k//zf/zuwfnV2PXnPdwvH8B/POHCLyYigyfl/uT/5rgI
08lkmVsPO2NQvcA6pqXyRFU1hnf51SlgTDYGLz06911X7FNLef3Nu/Qnx9Uv+Wl/9nXvx9hvvi7m
w7ZDkjlgm/EXMp6kiziWxyJ8kljhirXsPGhd8x5klauHOguWaW2UWyJwevWx7tYZfwCasaMv3/dd
Xk8sujWD79IfxgwChWquESuvzPSV9QHLoN09Q2We/uJUkH9pN//sm/9jA2H1Q56E0bBL480kfifa
ByU9Wy2VbXeChgtkfvVZSD/GdBw+JTSxobuMJzGZbWs6WvNptCjdsqPwGn/wq7ueo1zwQ+8leX/o
hG2dX5CPpNZgN7kvQ1m8u7ScooWovy3f6p8U5WsCy2uD/GRdHIq3llrLVn0wu36zItrA01xmt17v
Te7iAtbbo2+xQ48gDTd2BCdxU694EOwPw87t1gtSO9one3nGHe6VnMwo+wyZ8u4qj8cpWif1JpBe
9eqYZU+oprAtG8pTWi/2KHpj9mJNMdkcYD8LUD4QrXpojQ+YlMyQjZk7Z9s3RF3lFqmcFuOOsetH
nCf4v5ll4XRnm621MBaDY4dKkngNPDG1ck7nB9ifZeAY+jprrnzBobC7BrZKqzugpxPM5xBVcPZ2
z3WxTee1oq2laq1Ha0ldT8Op7h/MkNnvShw2yvCll7MrC3bPlp8sk3ucCfSi+TEaA5BiTokkZg2j
qfqI3P4JtKaWsjQ/ECQGE9bOiR63XO0RlA5U9spjgNI9C+rhvnjoZldtHqy7uN6XtmXkSlB8anQ2
8euo67Y82sO7+il+9hzKiVNg1dbNyW4ThvzkcKAsxyj9OBkENIHIBnP/ifjb/CDV7bVYtbyxrb4R
qCkv8W2SO7+2pJdRx9cVHttgNbdX9LYOpQk5EbUbQPZN+bELh7iH17iDNAJD6F2/j8GdZpVpLu9T
5E0GXEiqEFsx3AgZsbEDNK08U5kBlWRplFM9buL5uWdXo6RHXd921jPrwtqXfaQFG8XLttmTtZa3
mm/5mi96rP2gmaur9KOI/yKd8O6g/M3F+49j6Q/1woSCLOpMq98Jl+wUbOuttI4elKN2ULbFcToW
2+IgnfLdv38YSffr8s8+z3+43ll8khKa8tWKff9cH5vTdCnfYC+uNC85Nsf8db4UXnNg3vn/+hX/
OHGeDfiUEMN20oO4Dbb687KpV9FDetD35oO2zY7iXl/LL+ZRuf7Fa8TN9U9e5R+GZwNxRtIkacSP
P+CgAAYIFozNlvRiHePttNG32ZVZYzTY+fO8lTb1WvcWP13zEdg2fr/l//ksiDfttthbn+Qc7BmG
PFQ+ZppTDFgygwe/Rk8CJQYViQCxlsgCtwYYPfoy2BoZ9S9COScW4ag5BmTR3GN3jmq0zGz5YDGD
+KCfGs/x5DJcgb5fzy66bGYQHkQ8A3Grsz+W/hk06QSpYyY7z9Fu1V5eMTupp303oItGyuBX3Uoj
qwknzdEad0G7x5uNcAfp7PwzF1ix7PYZUN78M+XO0iMjs/UfnUF3ZKPnOIsHttLoz833+rE+Wrtr
uwLpgpQAphl6uvTAzpKRLLaWWwMn60Q0CepipuKa0/MlN3yBBzwjrNE8hJmmW2kronvAU6MTyTPX
wJcT+qa8qvNtX39bnL5l9WPd0vYzq1475VkufkJx0xhrM1lPn/Jh3AmvONLoewjEYAcJADVc90yL
vsUPQpc28U9LdBfDkc/wY3ml3R0SpCl2/jGdxDN2SA6t3ZS+DT3dt9uwPNeB/rMIhVRsB9laJCMu
gHvv8UC0PwY0/c/4CINsHa7rZ6wPlnq/RxSHH5K1bnfzDpbi+KI/io/iOdtEV+XWe6kNRIKPZHYo
172DnOW5c79QNLq6D9HwwTrx7ksjx6Nv4RqsnYFnRXYrzl5kShvFzfx0Vay1Q+Mttuosvny+G7Ec
06N58dIjZnfRqfYQUX3kUj/RaRe66Nqc2OUHZbMUtxPH2GS32oNA+Ixa624mcdEHq9544NLbGF7g
o0Df8hKrDW5eliw8/C43N1j/l/lBOoZvbbpiEhAyhZqfcV7a4bVgyFJmpS0iwy4+xG9rVz9Wr80r
D0HNf6mnJqtmcZt2DXpM9Xg8Na/JbaYcP6JPlmr8lO10IMXmsIEr0V2Z8TnRAwA0u3wC68xf5R/Q
CwdZqvQozhcTOeBZPJkjV+mjZvrKo7gRzs17ctTO9U06zw/QgTxOaE/Zy17tIBBzOztxF/uqOzC1
H4Wb4Wv7+5spOJETbN+6jcWfZs/vMCHxIz89kJhpvwLD9vur7neryJvXtf86OZ+Thy11n34lCD1f
u/f4lB2DS38bGmfiJeHDOaVbyF/3fw1y4HbZcme5d5S4zUBPWXUx1nLwCy6ivRbz2geRD4ULgE23
VX1HoCx7f5yQCh9P3AmUF7Y+P/LcTdzB0HFUqjnbsi2/8Icdnzb1C8l4eRPvAQw7E4MBlaIjwfZn
Daf77aU6MIsb5hVotdwVVuWeT+KyyqHTeVU02ememMJjeI6F5/KNcJ39AGWPjJbcHX9GMkGtzcyD
LxPFtmoVXyRKUvEny4dMobVO+gZfbI1VzE+olvSN9CK9KGvV6zasjMxVxizX74/Lpj/WR1gsz8Ju
OY3n4VPWbNBBbYQLzuUTyagg4klGmg0U65NdOnoK3QYsBwCtiFY18U3ZJhYddHEx+yDMFemuR5/b
u+101pR10+6W7iSzRkLiSJuOfcjIXHkh4uGIhmFZTZI3Ttvqpbiku3DX7dsUPfqzLL1WxoeVvunC
i3ELl/S1FY0149wgJpKEkLj2Gs4/zM+KxEuesjO+pGuLqhYYntcRS2jaMs5Svo91cmAYSoEa2agQ
vJlFJ5ELmR19CbfhSijDy5BVuVPW9Vspt3sDaVYlA3eS78B9fvAoe77zb/PVeJRP4ml+YPFEyqsN
gzL47N7D1+5xOIe3GsX92K1EfWAMVtPBMmOkJpSZ3NXrrHOC+C3MVhqOS2QTBPR0kQPYS202UQpG
1Y0poZpH0ENOdzG/uy94Y1TNceOkw74/dg/qq36hyOnnG63yhhxD4E/yRsINdzecTQya3+P4YRjo
zzeWTD6nrz6WX2Dfh2KtI3O9mM/i8JG2X7O0EW75c3dTzxjwhAEXNvpGiluYStYHOD5m7lAQxnuy
Y+5UkVMNz0vvB4UfMyCveQ+pPgFhGcO0ryiFQz08WO0XDiMtBdTpViMEMYdBSPQEM90rWWt2L/hw
D+gMGYvEHNscsppTE79uPeaSXwQ7pTvVkl9BDhJWdEbNjuoZcbe+x0/4UF8CH+dX9Ez2YN+4Gdbq
ngEXbiN3yBlPU+ohrcQLgiTKDQn7GHZoNchVGVVvGp6WnCcMXeArtxsvLdizJzgHn+EXPnoN+jrx
u6c5f0XTZEe9n82OMG8G1QddDM6YKnMMVyLSEclmh45kMf9GjRu1K016XKyz1u2wmHPO8TNNflih
pyd53+HotuVqHTXvirLLgn2uflgsd2kANdyvW3o7qXnCIoygiRyHcZ12TjbZORAo9Nelq0k4q3ZT
9iFFCUEMXM96bhe6E6XPOYpBfSJi88q1aVDAdL7wMD9zNp6Nzm751As7pT9q/TE9Y4l8TN+1h+qm
lG/Zjc1O+RJfygcFoQqj4+4ZSXS5ad3pUXo7cSZ5nVM9xW5ZexXIGY3grghGFRhXLIXcTqyUC7YZ
Lmxbc+ycUoFdPLoswgHm7EJJgic8OOJm5tZb4ck+Na2dzev5IyzP8kUDKwf5FSimPRbX/kI8JXMw
80U6iNf6xJq1WhyMDnQdE2lDsz2dx0+FVXZm89DVsTdkGywYjdP7PJDpZ+lpe0Zo6otxNf32lGFG
WoFaC2gTOju9dG8mygHRF+SVVe0M9dpUu1h1iPo0mIS7abtO1rlbf6jInJ5Ab5i7/lKcs2+BPIID
TzgK9XvwHeP5j/gn2QNiRSJKKuBTtActcATLKOBQ1hwpXEM8WL7qF4uaDI9LdS9sZJnoQKIzmLfa
AKoaX3zkx2zClRWd/x7PJqzoIB12cZCMNtkDDAqVtW4mZ+FGrtMTtABugJQsIdfq4c8fk/aA0dQO
tg3tUtsytXY1qhx/FAa4TIV3B3GKd9umgI7hVarf+yzzxj4/4Cplk2xb0g12vjeVP7+U3//S+Ow/
Nhs7vgM++yn/E6yLJY35x78zGivJn83i99/Pxfgrv26LJcn6G1JVNrEsjP8+/fp1Wcwa2biPjfld
SWYCptOW/X1XrDH8YlEM4oKZPTIgpkd/H4up0t+Yh8JaZaJmgUZTjX9lLCZL0u9HrFjAFOa9CpNr
Zteyyc6Fbuo3g6qgE/BPiUZ+iNQIpKOhdjyU4FZA8ddiCpeiTXM8Ia5e1fmIila2eNYW4k5KTmNT
FqqnBKy9+K1Hkmk+MPwfZvQ/8/gh13Ar3lMrKMU1LiBVf0+rdpTsklBxwIpQxZYtEL+qP4EJThnR
W2pDvEuDRFvosmAl1igcIqQsHeEDVdVI0glPF2NgjF16izVciK9ZqxHuotVjfm1bcK8nvZOLfC9Y
avY4dIMuEti8gCcMi7Q9ky6gPgP2TQTM0VpSvqhLouSESUx9uyZZUVOJcBZySj6E7IYCBGFs8/gg
hQ3iVj39JeHCgvnNxkQHT9FMfRJelhb9YGSPXW1+6ZVg7uVEImEC0jojEUTgA0d9NBJEPkgZrvWi
6IpDi5mPnmXQ0P8ij2YFtF5G5qe7HFs/y7ekzLtbPqaycSTFN442cqOVLQbfSm6/mFGib4VkCEJI
6MfsLSS5Bg5cLIwPEm56lNRlZMRPC9suNxc1qP8y26xP1ELtqge6spLy7g4pSWT1OoqdUftmHsI7
gLsAwifUTOAgWgW9JprSQnaSYBRITNGQO3/HGJOpkwq1YNef3m1kYd7CmCdXUSaTFNWAZvJQNLXl
3xMuj2HX35enzIyVvT6MCdi6KZJi0avg+t7HauxwOZ5jAocDqIwNrMqygPgP9pPv9JwrqI+2KrQ2
UlZqGUnZlNAzjSU1F08ezXsWQsmRjSlVaw8SodBf8tzEs96bRkxNTs4XG07NrEK8P1qu3h+WboBN
5qL/wvJhW2G+UGK1Zjt2x8zMpfSlVtRCA2sUECdlqkic1makRxaeFbU3zS/A56m6GUnpmjU6n7Sa
7WGclcxndRz0vo7CyXAHa+5Gznez27N3G9VXiSdBeRkrkdJhKJq8Z9Y03VXnNphtrfCKIZWVJ6xa
IkVu2+W6awUGxaw2FEG+wcQ2RicokQpJ9US2CyS9DbnGQr4IpelNVSKs2EtFXPwFKTuX81yYOEss
PQxCPP8qwYKjCGlkbQUxGvliYo7rTeiYqLrFgpC8oG/RkQ/owrCmKEsjSLfG7AucF3hO6GclXvns
TllbWfzI5UxNDqLR4OqC/RKac+7KukRig04SBBiprkqImmaDpU6NAdOIYDmij7FaQxlBKs5RgAS8
RS1hDaIF2wNcaTx/G9FUah+doY74hclPSkWJtWMKcdxGs4hcJU7KSnuuzEVBeSHMlpnSTOPiNg4R
omjBdDJwTKVfoa/tum3c33OGtj3izRxBezbl2kVfYnNaTfPYKG+VMtPNKFbbEXUrtop+DWB304pI
HdFMXW4N2dMACoXwlAIYlscKLIIjvnTBYyASyGOrMirndWziS7YDRc3LnUW4Ez0i20laSUUwrFNY
giR2xgSxBxElJlvKWRXuRCshdwhPYZ3dQkWsmQOr6jUXCpNPTxEnFNWxqCEzN9pYuelmOXMwajB3
V/0MDudGeKSApHgQVfqYoJpvOhmi8aqeYrG+1uU8U6JiG0V32JfqLceB4tboWTZqGlnNLkiJA26n
lmwanH7LHpMZNrykpvcpwMRoK70cpI5NviQKNYVCPDwCkEZfGYbLUSljPCdWbe20DG9wa5UN5HR8
Ag8qcnb6f0YLBEjGk+70EoV1VFVEb8Ihfw0XoXtNW1oA6LEAdMqsMZT1OIKhFEkNoR3m79oi2AiK
ybbY6qPEXKFiH2pKaBAJDDFpOvMhfDZnI6Rcy1g8kJlXgxFe0vMojTgT8OTeAinGjEywylyxjS0n
bdMvDSHbAQ+x8tDWcgWbKiJ8xmYpL5r0DY12UJOo/EgxPd7SCVchk646PJAMkc4Xmbzdg47UmnVs
PVebucAdgf1YFedD0PbIqRxASSbKcBhEjKCrQNAPgSBij9C7uL+UkiXDIxhbkX9KUx5npUa+KOOD
7WFAM5dAnwOWE/YBVFjCMU7ikl3TtOctmQXjivdJMm3IoiKPXxRia0rQDEOGa4T2KZThi2AsjZPu
Za7H9DnUhoZ51RSITmAR+eWEoVod6kqaX/OCpOzRSOsH0BWcC+Go4eWTosepy4QtSYnhHgsG5w8I
3V2tFk1wUdVB2M3EQgNWxYV+CLUmHp0aE+1mDCS5XbVCQrOHp4ygr1kRXnEmMR3rVQuIRK9v26wz
D+MYzdsmxb6Iwx2fNODUm9kZ5EeDqWl2ZisuvIK2fRpm3Ep6MwsHE4arI4+avNNVcCC4mHnI5BRi
5GxiNSXPCy0Vl5gX943Is4z+fSRE80sXqnWc4Gxd2jA9s9ROLumYwGqoEqYbCswKGGZMgHAimze8
UdmrjHHMg4HIswN6dBugxXoVl5Yuo1/Gozxl8y4YodrlsMc2asYFAuUs3prQf2hapfvaTSY0RzSy
vnQxnTLbigfjUScyF5qtjogawI6OyK5nB0RCHT9JsH/vamKqEHoIC7LFHFkrDU3PE5qJ1gVDcvIg
TsirCDAwd2Oy4L4vZgaj8FOeYmEonSAPGDwaiXXUx4zHspeldyyAHAYYSS7E7YojGrfUuskwQuhY
QuloyEm6qVOqJ7VDKEfsi3WEBmi+h/r8nWZECVVBZ2AGVdVVL2E2qZDdrCNDtM6NaAGfiOmzFxVe
rz3IgvIwKCV+hhieYFVkpzpWEW5TatL5kaAWUEzZlTQU275ASzeQibjjMCYJOpyj1VCqoj/PIaBq
grp2iaQpCEzy2txZZRSvJ2Mwrq2ELC0VW30Pb8g4C7DEXuQ0KLawG8GZBIzBoSSc1IIkmCrXFl+H
tvQSLh1ZQSLQLqKYWQGIsnRFNHGcJwgy5AYpbNyIXTogZRDXXb+sEqki8KhWX7Vu+IzIBVqFuhIg
NkiSNXGDql3fmcIpgYPdAB3QbMAFxFyr6yRPMs7bWfZaqEgg6+tt1sXivurYJFhKfpqXMd60Bp1W
FSdHQyEhsEa36C5mUK1aYyz3al/cXfmIOZif1GF84plQWBbGkCRXRiDpyqlM0uao9kH4rRpW8qZA
Unw0cgzjbdmBNdGjeZ8EU0Vbzm0xcdiZ0IHyMsq/ikVqnms1Yz2oqRZvvniC0hLyiqf2Ysr3WAhO
GpfYNh81TAQrh446zZk45ctoECBj5W/Koow6HmAMWOR7qMkpJMScQMdO7c4VNeFeCXRtVy797HNZ
h6wsSeyCzQOmQ4iiwWRK1Fg7JYuWTUFeIi2+/kTdm5y6FsZvOvRZtFam4L4ErNWZCJ5e9uRuKA/A
jJGNwhpJ8QshNrCDelCIapgCPD1xQE60UcAmiX4EQe9WC9TckF/O2qVLWrSk2iAI7z26gl2Qtf2x
USBjA5auep/7ldEsWR+f0cziXDXF3CGupX7isTadZgJgh4OLwe4sWW7eRQHtUMsaeDLkY6tjvFwm
BurdFJaHUqN20yiHVpjZw2/iKLEIplaC01dmW6jQtayiirKMfoiqkFROdLCQuJuox2MexeaurdL4
ZSAghgobi2eJYPaAvhQMr8xcrFDbDTitwLcgneOCVBjLiKiy3LZjpVtnNBa2gGTmLRzqwB/ltN/B
/RD9aRjkV7S7w0ZsC+4OvcjdkIjfn6gTj9DjZwymc3PIC2D5kQENSlb73DfR9eykpUalJ0mPldYn
azVLjU1uLeZNj9qnIoLqiBXPWuwoYwC9mGLg1kKxLym9UB0WSIpFq1iR8QapVQjUCylz0cpihXyR
1PrWo4nFjkBl30OixPXWc+BMRcLnsSHTE/eCTa/VPIZhkq21OmpQAxD5O2VJe6zr3ORNGoPZbSzY
5PBKie0GouzJoXXH9rGb6oJ8uvVj91ZbUbbT0FSBrc51PuTFa4cfnapwEVcWEdOZbULFGe9GUBH1
4FL5iT6Ye4Cx0i6K48dukO7YyTJgMJ7yEMuJfEnRuF2LGPNhiNf0xvH7VhgaIZwxlFlVp7YRJAJY
a5A5emcqPqb/dx6weS1SHXr6rJaPc1kZbpnxXjcKQ9NJD9KTZIGg7YciP0CpU12KAfJHpuqiGhrD
c0Wdt1pHeK3Y3PvfXFV/MoVF4CJNEYBNBozizPgpH1pScgWucWNicE09bCsmB5gd1lqyKzKMOF2i
LOsZTbjXzhWRV4qMogwieHAcR3zIDjCTwDcJa9lK4LpZPC0VMUYkrhErbTRAabrwXTSm6mBWY7op
Wn30FIiwF7p8bOWUGffHesxpjVguTdF8VpIqPIelKVwwBaqrBQvrrhORfZKpgDxP4CzF1NM8tUJk
vVv9WJ1joLmwfEdaZGvJocrOmvDaQVDykwzzIZrh6IKuMmVZk/UX8POfrWqFxKlW6cAooS57u4z1
3NWgrvNmkRP2AGCcaacVTo/EcoEJN5VkQ4Jn8USzO7zO5iyeAvjju1StFI8Je/7QIrjcziVFSNYj
Z+Z0yFdtgZXSGIuS4ev0otIXvFhlHL2ZMq5nts2Gx0eT1S1XjBfqbbYlaEA9l2V/LaXuLDUpjtgh
mXaWONXvGDwXDE9zv5bESn2Ne5Zo96ieh3Aop+eKD8tLRUgjLUdDVRdFfb+jOHhGtSphO2mzQ55w
7Db00e96REFgzghEM/CLAxLdVQkCcgcLktmsSKNdmFG6VQwD3AqQ43zC4D1ZXepPuUxQeYDyA0W6
fqNDmUBESQSXKkS6rDrO4W0lmvOhixrwk+xMFk3m7AyB0uLRLB2swzv8qeoeuW64AefGtAOeoEvi
ae9WqF1dq5COyHoDLzKWp0opaq+DtMopxTghbroHDuzxe2l0skSlEOFwHALKU+CFOJVKfrmqatKG
VM6TmvXSCrX98ByTQ+FJ1f1S0a2JxIiu9WKzr1cBBIpraeln8sihLkAk3MgzNTLWb9NRTCVnPwEQ
skoD6WBJZAuWI329IIr9qTEMqPBJorHcH2crdyKp0fG1hnVDEG+WEWarHI1Su39kMVLrkvhei0G4
RklO7BU/CVtOBn2dNHGzXgyCdvBqkU8STcWG+7zfoaKfz4tlxOcAe+oO8CS9p6Q0FBqRtuXFF1vc
dCYGgKqm8JSvGh4BzxIxv0qpYbel2F+trshYJMTCFQ1w/iiKQHvIWwoYvNfq25jOi4Nzr3bjIhB2
giq3gKVEPV7XZhg+tED3Vo1RfTWLFO2IC5k9SUOhiytM+U5R1rpon1OgVgwIt1nejNheKdrg+kah
x9DS8ic+izt1aUeqzV69yeZSvWdLzS7MZNLoMrdpVzOQ5lPTVGxxaYMw3BnpffuGzwKXRwrLgsHn
h0haJtsMQfPA6OuUN6Bz9HgkO6iem2ErUkQ7HYEFLrmilkPrWmwzse1f8qS5B7WM+qmF2rjKpKJZ
iYYWPHMlB6xb9fQ9UQIkXgvmZOwjJFmaZbITQXCsBxEKixBj5q1NpWDN3SOAoAKmYdSKbB/F4oDZ
ThdXTLMkdBKLsB2l5MAed/AKgCOongCfEI1VVAiSsuWblDARpFzA+9suEwipPnxllhL67QLpJZOY
2KEzsPJTPMUS27yoR17TNrOLH+i9iSppb44kf9cTvhQEcYrpSRaf2zipi9ucwF4Sqz5dy40oOIQw
didtKuLDPBd8UqcCDTDybV+tIgzkgTa8QRIENCCRbkWwlDk/TGTjvXSwKPyC4NmrSoA1jjkxaw6Z
wc4gIDv9oZ6VecUFgmQKhd+XTgpAYHcQKF3QP+krsb7TY5uYX4EhL/t8WsaNHDGWsSugMSsjD00/
zmZWa8Q22/f2/qA37HkhTQ6+UOB6xrdnNsxzxrrAHV+YXqIIwpmZKXMwWR/PWjLHlwjxOdbnUluJ
nbocu6jQYyfJRcKu8QthkAgJGWiWbidAiH2M+mXaWynMjAyIoz1CrEIgPWBJEAjg9fGnILpIRmhd
9O3+VA0YBvTyrnpLwELdYcJtYjQIdJaUHMX6f9N2Hkt2I1m2/ZVnb44ywOFQgze5F1eG1kFOYMEg
A1o7HOLreyFbJYPVZNfgjcqykklcCFfn7L22zcqHtWaNibRyzqdEpFCdHw65r8YnCwM4VDvbNgCa
+HATuyGJ7gBgzTtDJQtClmAtc+b4ZFmTbIMADYP5b63tUpugoOOeICDJBN8FVdd5qIdua5s2OeCO
5eyAJAwPlOGn9tj7EyIghi85fplZHETMsXYRpTrFGTr+eU66Hbgb+AAYUftvbgn0mm3oYL0ZvUoe
3TmXdJjsZXxaIx0pRdX+wZ0nMlws5ICmsxLSZTexi25dij/R5OAwL+GCIE6Z38a4ENfDyH5TzJId
peFPD/5g4lkBiPKjhuH83Uwtyc/wrK/oZI111Og7CbbjUjOILQ7uIBh8N3Ge45qTOux8+8ZsPU1H
fYpPrmtQHh8kBWPLJCA4jxb7kA0JNC4wsBvAOXd4c7295OvknOqgInfJy3Ij8bV0AVM2KZsOHZvV
S68noj36gUCalrh71S6X0IM4n9hQd1VDcmKWjUe2tj/8dLg0sINtqRq9+x3EeF44IAWvs24XaAwI
Aq0WqMG47JMsN5E7LTnMSqC1JLF3e5fvEZyhRiw1D+6arUJpwX+WExP6xOLKnqUBUVCfm3RdKArj
TjS0Idm8PmoX7Qna2zg2vsDuYOdEnsCXMmu/x9CNKVb4FjuQjKQyKcqbmeDuVb87PbCNaDeSYia9
els9GD20u01Q+8V2jHJUUfBB9tAJOfK6Oecqt2w+VGEVL0uWHoXDpOnalMWTgaKOBkW9Neo05dhf
4eVFpmq9zS3TBQdz58C0/TDJ1QkDkyqkmHa1qJZ9oNkT+wIL9S7VEOtzeDt8ydh6qnh6bhNbhZ1J
oj0F82TrdlQ6OmNJb7sxaS5jx4muXN92VzfLPTX0p5Ze774xjCdndpzryG9p7BNfz3hKyaCZ/Fsi
HS/AvEzXlG18vjTOoiSOX+UQH9+VZEIcvGbaeRkVBeg6HINAXpyamBOpmEnxldOod4oQz3s/y/2v
loU7fBQBOzeAc6cpn/qvthZooyMhOGqT730ClfZg5517scx5fzK7dtxLDnvHaKkNSiiz2NMyCW5d
uFwXrocTkhBZ76ZygjULUPf3pjOgfGuy8b6WDMpx8a1NImP1HGWIPzgKQTPL10lW5uB4S2ukuuaU
ACUIwiKzJjUYxK0Q/dGcCXAhJWw8ZE0P6m4AoEXapPzqWxRY6xkJxAjCHaN2ZXzrKQncuZ6BeYvo
Ji5DGa3G4XMbg/889PGcXRGPNj5iR4dMDQAFpaydUkWbXXtvLO1f83lyjAmKuB39ZNhBM+mORBk5
jzSi6kNDwe6sbC89qsAdNzTQnFNpUQyO6vxydOEQTz4VaVkvJX3mMrrsinE5D5rNZMVt/Vh8Dz0e
rDpyd7x+Q6cJDpQVB7vJMLL7qU6Y17LB3RvpGD2h/KZSmxEescwJahdr6cZHT8weIiliYC76wlac
JTQjQc8Wyqq/ognwoVyRYjGbLHQjkiGyqHF5Tpa5ZYfsonrLGpe9ndFtBM2aK5pgFF1w6F0XuSPi
XZMioY7r/oun7PqOhSTGkOMXEOlYVXZyoooEy4Aydz94t6btMzlgQ6g2UYzztKqaK6IIqcWZw7UU
+UMErvrW6SPrgoJERJQ1sFAw33V6TV03waA4pI+qmcGekSDHJGYQ7mf7LTTFgeo6hJ70MdXqYcAP
elOngbrmRtgf9VbEXruYNJxIh+omHMmaVX+uDzolSiFQRX2lG8Bi6I04wdOnuvJ1Wd0GypdvIjGo
eFLymO4zmRKfoHw4rcBtjga8r0u6LsCZ/MGmMhsk34x5eKvyNgfVDqXsmcJUFhM15SY3ykWZ5QjY
903DUggXxaEnV4NbzBfifzg3BeGCNyfsBJ6wguLvprDG7A5iFpKNmJ3Q0W+x+zXW+N6WhBbPevUl
Ft1rIDiMbEynbSm799+WxBtPHO9mipFskryguMO0dUt0cn0lHHb7hDKguAIbMWw5rM7TToAAQnTG
hSjedB3BTtDCxgUpdrVGCbH4RU1zR1O5vM/amP1/kEv7kYO9Ky+rsnZf5syLunTbxrqqtz3LpoW2
aHIgDohFqfdSDVRUDDHSg8Fy54EB9XAavVbtUNGTnTvZHkG7NxywZEeAtzOk4h3kXkCTVgl4glJb
7AuTSNx30hddOJTeGO+n2hqb/eRolLdB6ihzQyuDwDZRwDiLR2Hf9wrn174n/e+pxu24UKms23CC
cHFLJ67a15Mbnw3aYPEpbatUIbfp3Tkkrtb/OkhwQQgLR/65GsjBYO1xD+uLfhkw314Rj+afqY4N
d0yZ1BcsH0WeUYoWxU5bPBhzn7x7TnCnm8X7NtMc2olkJFmz8m/hf1GHJHyvCHt6Hfdp6dojgyCa
L616AaxaYdN8NIQgn3WJaHY0RSeHS6eI6h81Gal3pnYY9ZoT23gyIs+56/JYvqbJaJunIWuyu4wD
LJohUjiROBY+CfELFuRrOepkAcuTtMFjLv2Oqg6gdufNlgYCqJFY634nA9CApCHTVmD+5fhaTDYP
kUgPKjuuknlz3SfKoCIFBeeBaDIgzJkHseQpwQVrnAol4+RdGRLTMT5WZEswRjmi9PWH0LHMjq7k
uS620Dd6jtMDqboUbyzdV19mFq+9m+eIyUrloNSrIf4jDBhSQgzTVFM5NfRj6hrOngcmLpRhdujD
wLW6hfguRyb0dUp0OrJGOfe1Rx+e0LXDUeE0qXH4xpaX6Gu7W7vMfRGStqNIYkiQSzl5t+/p7oG6
GkkqaeVyVafEP3ZCgh3R9vwRsBA8lCIgZBhZgfsEE13eARrCj+Eu8nEZR//FJDh+F+CsJh0np5NL
snxyCZQE2iX96vcaB/R+JrqQmWuwx8Pc0qql9e6QOdkX7SWsG6AgcUvlF9ofJSBPj/Z33bflUbc0
p/Kxf5F6YDK127NTt2VCi65vH9XUNBvspdMHVU8z7Pt1e0WMwpe6nt7ipq8vUteykGk6CqWjD54z
gtQO14XdLjM0edAJm02RKUrC3eiezUj7BzzBJdUUdr0lX9GWbL/6bp4ncUwMt74iAoJP2CDLFyql
qkLXQrYg2BlcpYzKU+lZL8WUiK+g6qxvGfD8Payx5HHSs3sddOjXmoBeSlsRhKwlUfTAN/JHL9fL
id7MA9tugRgeGscBTQKvmMzUK9hsdLEGDUkSD7B/5Ov3HgbC159chKl3fj24L+DgWGZTMqTCwWgA
ycUaDUPaQtllijKvUc3Y2KBq/eI3ff4YE6N6ZYpJh8ge6ivbtZ+YkcTjGiByHoiJRE+mOLMKspfp
GdoVuXYZWcVaKJB0a3ka7kONt2o4m6PnPRjF4GxnTR5Ma36f5ngEf55SdLCotp7xN5NHYTsB7cXU
2jk13PeFEsWWsVuhCqEQB7kG87dlXvSURcMcVNGxN93klAMP5MRtt+5+YfLaTky6z/kYLXvlwdaL
4Vetk2O88bUr7okHr7ekytePs2d7exDm2BLY2qyDLi+u2xoxgOsmDXxmm+EVE0zFbAn9BfZpctVZ
rdhRWPrW2bHLNhRm4Lbwu2kbK01zd8YbUMOVOTK8xJFWtYMHmk18wYd4M4jFv5/9KNhhiifcwsV6
ZQ/Dc1IU6QcudMtHlEqod6AnsZLQ6m9Tu9gPI1MAcr7AetSV0h/oFKaPNqi9Y2kAu6TFdy/toQVb
Gk2XcHNeTLKU72Nh3Wbe4DylQbRjVSAXRtjFKY8C5I5oG33RojjkN0CLJUPihlZUGxoO+hPbsHN8
/ou4z7IZd04xvc958qY9m6IbJH0SVYr80ZUuCcZ2395St9TjvunYXET4rGMfUt1OkrJ7EUwTKuJW
1vZ+rcJuDI8Wa8r6eexEBdhZez3d4IlewDSRhmBK8NG5XScXeZy9+kmSWFskIuo5rwsqzzJ3Hvk0
kCO2MieKx3WPecyMQXAMP0kv3uWAfoyinyP2frUggC/RdJrmQpqILm1Cm9qAfAHyX4KrQAb2bVtm
B9KLunC2zfGNr94IF3ZoD1mt850KUJwkpHBv/IQ8Qnje8E4HJd8megZH117pxJowHlh1VfMQG3ny
QKtofHSo0Z/SPkJwrzQ7hDbH8eLA5MCcllbipaaVAB4heDX7yD17USAvsLNLcG5x8oPqB/XYhDhQ
a8siVNFcqUcn+V7LEmtElJZLdemTQnJQeXeqLcYsQEGZ30xgEvpLVDjuHtrTnO/7FPwdyYUZxDhs
anxltKv6pX3ga4m+KEXw2wa4g33TDa6inCcFjXvDToDc0zw+BovwTtaaZZMb0j0a7pJtGztTl66b
DulzCXr7bC4x/hq/g6hBwPiuDwR+MaW6K8gRTnToaLfMMJDNyjqTj57AGUDWE7eEeUgsljRMMxlq
YRrTeWlRbuzpkCADdwGbFCJD6UwuQgc3c3Ht9EtmUs3GLWhM6XhQgF3UR+kPWP4iC3XTZpyLNrtz
CVRS+ARb59GrUeWFBPMNwKE1hxrzWYK78+8sDwLCpQG6kpM6zV2d7oKS4LaFshVZkec6nhzjcbTJ
j7oaclRHF7K0SQsBFYhfocuTUn1Ts5DGDVqyIr6jlTtChGylVO+gHHSODCw1jPJ1MdoIV4XlE3SB
spu6vAkxmXR1L3kLGtPKPxJQ5oQ+WLRiGE/L0WEHex4cqDGbuaGsIXVbhq7RL9eVmJat6aO8Tiku
P1CPgdVgIS28IK59vjYZ88fE77vkNEdEYYbKQj0zBU28s9rSA06F6l2nZhAOpoweFOLfyh2pKaLD
ATV9mdEq/6CW1H313Nl+cwyn8CieCTcPAXpNP6hQzN+XZrTOCrv1m7Zs5Z3Hsm6K23rmsLWvDJ3J
81S3fHNz7whQN4mxbcBy7DyUUbRsIoWYE+wHCE1nnD/chOPSJCUpbNNMrv2GQMTR3yGiKdgkE0IC
KtimZgJUo05/1Avtp1OuiFfY5axvH7YplpPBbuQYSMWfDQIvIovNa9eFPYBzCrPHE8F08D3OfHuX
JIl548/kA4EVNrooOTpF1ekbWRjATIpep5YAbA6IgLzFgoS2l7TrSTFBneA0+XeUoAklNrqgQD1e
DGOEQUqZFi1nd8N+MWOX6ACTzunFBkLtJKHo+Telyn44cpZMnWzv+2q4l6Ix7Qyxoemg4Ec1EtMA
SAZQnjymJK0PczwVL14nej9UzUq38LxovKbAPfYGVy8b3Dt2p+DJxl9pK+gvVb14GVjdCJ2BHVBT
mkOL5Og+2dWzLOMXpsoif+l7jmKmKfviSHp7tyYv1FF9HHUAq41DvqcQbRQkyHACse1Y7bRf83Cy
sejyRxRFtsI30ETa+HdKxf8HcfZvKWDr9d7rBkxtnChM+P9x/fBNvf30D1TJUzXfDT+6+f5HPxTq
P/3765/83/7L//Pjr7/lcW5+/L//+16ze1r/NqbU6u96awd/6f+s0Ma7V5ffflZor//Ff+C8XPcf
vkNPCaiIQ9EK+/d/4bx86x+e7ZBx6gWCBRss239JtC3nH75PpTdwPDMQ6LH/G11gyH8Iak8E0PiW
GVi26bv/ikj7F+IJOnDfs82/xODAJT/5WuEjNJ6R1LSyiuAw27SjQOWYw+Zvj+SfkAp+diKD2oBJ
Jj0JdY74Hzh0nxzJKCPHwh/6cg/KEqUExaDJO1jJdF1o6/5fvJRrrpgUzxSgL1ewxyfJeW/bCF2d
dO9B2W4SYxPQJjKzY935u99fiTf3N8Mz9/TpSp/oD+5opnLpuJK270f5UExPv//7P6nn1wtYwuUN
BAFot1Wu//Ot+GSpq7Lr8j3bjaR9AW7pAgas6rF+8dGS46/1rdrZOwb07I+y8Sf3wUX62pw4XvX0
fIuxpc1OBtvcI7mi9H6sp8EDJj2TZP9coj2FugCxefgDsOaXb8q1+Nah1TAN0YDzPoFVFs/zW4O4
lX0TPBXFzbqrzfPHPzyc9cP8b7v5Xw9nLQLTChTE9wKl+/nhEIDeRssSpXvMaN+FOx+rZbkmBwtU
xbTvcORXoNe70SLb5w9f2Cdf/X9eOnClBz8ViOSnr9np+yqrBd02e/O13TSX9sbconAOaV9j/Iof
gwMSk+0f7pcR/+v9eqbDCBIC2uun79rs6KKTU5Lta4zlTUj9JATPFDYXzlmE1R8+PbFa6D8/3cDh
1kDASx/t+s9P122yhBdr01DcOe9QNu/j4xLeFxsyRU8oDkMA/rtk89Ftms3D3e/v9C/I0q/XBlcI
/1CsTpSfry3JCDZh7Kf7cYsTPLSOVHDVZtlgALwHu/TUhmw7gzokmmyrrujUhnihsi1Huz1u4q13
W2H7zu7wNOz/NOT/esq/+W2fp0sbBDRHDJ4LKuEIyfCzd8Qqdm6e2xN5qXf9nlS43Z/ehv3PvvWA
Gc2SwpXAbNZv4282GuylE53oMd2DCT/a+yDEF30W2/HoY/A2Xo3X9ELdRPQnkH3eRjdyLy6MkxmO
l8gXboF9HFGcbn7/ln4d457PBGhKB3eR439+SdAmkZcV6M38RZv1pen43T3su15dDKjqwt9f7NeZ
dkX4sIpaHmNdmJ++/dqgu8D+NduT9zwVtL3EgP+Cz3Pa/f5Cv95VwB05ts9CJdjMf/r0iI/AhzS2
XCiW7y6pWFvNGNkOy+L9YTz/siJ6VP99DFoEJDh4rT45o1gvUeST3LiLW+MQlO5OBOcqRZRY/WlB
FL/MHOulcGH5/I+Hr+vTWE6sskfSMpDYuyluFdiJ4VCe+7vhar5aZxDx6pyrXXuzPKm77Fx9Nb/5
f7hX65f3x1lfQFqS+NE8wS7g5++3CcyAaniB//4ksIIve4KRN3Ij9vN+vCzDZvv996/x8/VcwRxp
ComZzQLuZH7e1LgprMp1vFRpt6NQvzhG+PsrfH59XAEE67p7Eytbdd2f/X1EIrQU1QCTbT9vKRbe
Fsf631FhPzGm/s4F/uUWJH8p6zcqDdOSfI8/XwBZpd16nDx2nCJwOjhLsJFqbP7wvX++CuuIaTLJ
02ehQmLbn24jIABFK9wBZC+g9BsbRIatjwj69w/rn11FsJ/1fYv9L5yun++laRc9dQp79BR5eEu6
nmGxFcqk2f77C30evuvt4F90aIo47Ay89Yf8bZ5UYxDEkei4HVo7G0uQSESUMgrj0pR/uNQ/u6fA
sXDqWUDtIO7+fCldFKruDJ5cIpz2iTQJCE9VvPzLV7Gpf5og/0TgsQ5/mo9aH8VoMED8XOo2emXS
8K4lWYT73z+2zx8z8DSyLKRvrUR4WhfrY/3bY8t6TwprcbKdo4rl0Rw7fdUgBT8h9RU7P3fGP4B7
fn12XI/EMh+zAEVA59P+0FOiFFEJfrexuxR9QyY3bIWdP6xQ//Su2IbyXzL1cV76+a6IGcHhamO7
pGZu7HLMpEfpKMTHCJ6PDceE8PdP0RJ/vY6/7w5cx18xy4EjLcGdic83luu0L8juwRYeF9c2eagi
uSGkS81+GpJvBOAEqLNXUjqTjGqHQhVmeMdAZGwQjPFYEN+8hKjlTHOfO+aCpztOyErpAswN28Yb
3Q81wyxAPWud0JkpPAVIdL/ZCbK6nTnH5m1GmESN+jou0U75CSQx5HGATqSDLkC2osNiSdY7zIdB
oCBPE3tQmwRC6qNLWQSJSucTmoNQH70P2loVBmpwiJgZZvojkP57JH1Zai4XHs5LNp5JFi+hKMx2
euaBE4VMrEQwPdg0KSxgMVYyKLquCRBhv1DJGh9dklcv21zf4VSzRLhkbXZb5O6Ad3SRwc0ypOMj
Nkt+aIOvGXgQ8hIiBXVXvCGK62jc+wXzVB5F/b070JmEvYxis/BKiVa28YjVcgdyNA48zAQjDUke
N8NQIurh7VVkfhBxRWgd6QOEapmN/m7D+fQ2AS2Na7dBMr3To4Sh61WpSzczW+iXZYtZ7p3EAlyU
kO1zXfGjmu16sH9B9tVBl0hie6VsmhDMUKE24z6dupKi7EIJdGupVQe6eIgSQ52N+WWNjOfWb3ys
ssm8JgQszM4I16QwkKiWbdWc56LhauMSx2pTMr3YW+zPoDzcYGy+tvYMkPRoESdNr94svA9igxAo
0VfC2Dl4gzJp+OPk2KA7IMqvtKQxb/OsM2LWRCO6zfEaKiS0XZSmp8LTBP4eurFp3zIxwwatsPGm
O88IZpIKhU32AXzR6Sroa5+9f0v2zmbwdRaDmHJqZMoyC9iFd3rlFiwVoOYJbWCYYVZ5IPZm7efb
RE/RJsn9CYmoQVelATZN4FlazWv6Wtk9xY3GJ4JlwIb4P0ukZzRom/ToIb6DMjHqqdglFV/gpqUG
vncsYg5nhAH+xu8tVxIfUw1ItIKK04GBD+mFTJjq2aLU/l34pfPm1abXhLUihm1LzQwRpcdqdKQ4
bD0wpsmO6lw7s3YZf/qtdFGHbg1Osu9DGng0GHtPf/BtLW24VBHu3qUO5nRT5mrUUMx7kzBauLze
CdsLLKJV5+cA1ygCenh8TjTVPXxH4TCa7ReMBhOfd9AEWDWp9PpPrXAYXi024njbNrlZHWnn0J8f
B9Y7fItR7YeJ0MFFU0RAuLWrzQGuUtMtV7YmlCVz+KUbE6XPdIgptCenKeaITsqYbb73WUm4BU16
48G0lUMXFXmqEYraQx1HKyCCHrQkPvQIF+/HFkY6+uTUziAlRzQfBMgIDWk5y3zzSy5qQXqCN3lP
Ykz1l8ahERTGhjR3lMlzvS1ju6ADVQzXvjebnJB49JcOUYrgZx2lngYa4fe+IimH50jaOthyc+oP
rczURU8PE+I2O4gfYhraETtc711n6LZNKvZBD4TLaKfpIZkGA66lFcVOgqscxSgAjzT7IPAZka7I
5YjwEvw0FXERaKqoGvY8KgtnFmE9xSWBlwRDNiQt1cDFEEW3TRgRTzYpMT2Ay0GA1+uxpMiuDLHT
teH8iMkbDU5NLpMOYJVybWBEfapCzeYNnb0SxYR6JCWAKepKIEDseaxr0aewQ4IqwGc6VT28gdym
1UqnZmpAx5le5YASWz2DRuRHKBjrrl12ft2UMdVjKyazJyNPC4WJhqDWJRF7eJkQwAZ4IIrQazW5
FSqBbBZVc5ASVIovfRdIYymvYy8vHxA/wVFJxhYpNwIlvFaZbhWTaV2C+fF1YzErLVgctxmaprcY
c6Wzm/A42xfDnNTiKFsMIeQNJv6PUZiSoYbmeAizrCWO1J+7QW8du+2AVabu8hJg4bZW93SLdilv
msuia4S1HUq/4Mp+UZCjZOlovBo1XvEdtuEmuca2aOmtLAfadYNvwzWb8yDtuXUhXwEuC2dro4j4
aBHFuztGeuRvhjXu9iQrjdU08zum9nEZjDXU0e/tDXFm/Y9mbqdlgy6+xsE2T/ZtkazezTGCs00b
x0xdPHtz9H0gKsqlGYm1dZvIEXOMm8S+2IjJZ2qtMK6y7GHaXxjMHt1PMZuI82viRCUStgCWWV8G
9RfXy5S9SWxr0ps5iukzG4NDMoAuhHfBhKJXGE+JFpEeSG61gNTTLtBf4sGe6l2G2YKFwMkUHoeo
dXOIXV36WhNWTpdwjOvv0bDEqA6GsrHOCUQpQrMBWHhHdnSCXNixwBYy6AFLhVYYqDhJf8+CioBT
f0V1Gxlf1IZ6KcEnZBeMN9onZWHbCOQWS5MvzWHkqN/iFZsDHVopLZXNhEL4sdVwMjZGRwRY6Ns9
6ip7zSAoncr7MXtBNHHpZPDYzsQTfRvdsYHAaj8f6nb9v8fBqb8F3oL1jV4J25Lemk2oRmqcmb3c
ZubTKun974qaoXucqoV3jJBUY8/xLEJ9mt7K7X0SNNVXA+URGtu0FGj22y57VbJj5jXJX4VhM3XZ
V02SvN627cLOijtpfmi3IU8IgYsimaKQ9UQmaUsfGUOj+eFq0aNrGyUCl57ia7wlUU196YikHELD
6AFBU4kYnguxpBP8f3uRoZNZ3UPGQgtT0cz0QzQN9MQiKennuQvznEeN7U3S+GNwYK+XDIYinb9n
5kQDtDfMBt1a4BdVc92levIPrL51v0f9lb51eMQWrH3dcMJFjK6CidV5KXKJcQXkQHLVqnIOyLII
lnss6jg3vNFyv1fE07ynDuHVsLAU/jiVOdF9XUwR33c0eqiHnDlE+eCne5wfjtrLnrb1cYk6TZc0
SakxX+JrG77qlgdyVw2m90HQgZ3gPXJLEQIYK4dDr3GubepotPvDwlxh7+rRlpcrg57VuzNh/jcJ
uRo7k/rMEzrCZjnYRuy85oNCZW3WfZLs686lZIYOD3SWHS8+IXegiW8LLf1qS8xC+44dkciEBp9a
ETqTLT7aZMb7OHV1UO1chO/dxiT4lsRPJwuA4pXO2RkLhymutQN1UXDhCz52nYaWm5F6pxEZ2nsi
UVVAT8/OPiK/6dx9MlTRrk5RVu4LyWbI1BGbmNmay2fX9gfrNiVNNI8BAIxd+0EqjjE/UT23ZyC0
VmkibcmM96W0VI3v0FYkUhI7EABEKrF38PEh3XKvSSLJxytdmT4hniXd0jutaM4fEZOJkTiDUdMn
baPxNUmp/+96H0cm8DY6wIe28xFIZznDbpsVLUbSZMwmYMxpjuEHbSobxrmoTASAhYVPIyvBLoTC
Rofmxdr/MU0Ly1GMXtY6ELOay2flVRE+c85+XyS/FM4mPEDzysaZYZ3pFaSy384Bdi8MDD2nsxCN
juov+mCh7btFpuDisWDYQK/KSh3sPJ0iJAixV5O6wXQa+QG0wnT+psWEbppwh+UruZXy2Xak3ZDR
oTJyUNO8Na4Q1Tv+McBp2m2ZtR1asbXFEj8hPlBgAOm3g5sws8JSL8rRybwVqYx6IKRJZ73SwydB
2S1o1h9Es5TxDUkg9ng05MJEzfYe3BZ5Du6yd6ZUj+fVjc0PnMEgnmVPUO/Ba6KYeUdiLWRCjYJH
5Q9L+lqR7fdq2NRkDtFYect5qgzzPZhX53uZmeN4dIGd4P1GqarBuCXJ6ByyJTbTU0ufKNkP5WLV
u16hEbujZqi9a4EwNtjhaGcCMVUn6fr6ehVZVAXCdkwpBH7oPio98jVL2f8QcV5Nh65ji3OuIhEV
58xaLA7IFevyjSRwAe4pmnDngcZ+Zr7opSN2MugNJ4dFl5O1e/LZF7pf4HuwMYD6syoq2IKqK0KN
mXhprvfdW9COKN+oCcGwyd0KkVUhSBG+7YoZ8y3rOJmYRWbmPhTZYsp35lhFbZgtwmATWebwkCvD
7Rk1dk+Yj+VaXc+DnPB6+UVTRdsum2e9Ywrx0y/DKk0me7aeh/sJ0EyJGzBKh5ugtJBEuKVRyxBv
svdQmd1yr4PBv50GrIOAWs3u3Sk96OaORsZ1V2f2+GLOeEghWwQqOM59qayrwaw1UigPSsfGwEs6
fhEj0RtHUnjqcVeVA9jNWEYYj1WeVl+JRk8tPAtR8GGlS1OcJbqVjtgYXlLo8SLNs5eL0t3DL4ut
G+11+YIDooPsyEDucc6lgYGsIZxMH92YNoIC0gRvRod+gl5rm3m5/G7budGeW6Au5AENy9iMONmN
1CCLFIvVJjE1a2sMIkZduygACiRaKPMZ/AksQQthvXMDE8yKL/osAfxYpJSqt3IAbeJDwKvXfY0Z
WaTfpks5RGdbFL58BnzAeghJRn+TEcFCGtHgc2TM0LVSjDpPttO1w4PTNDm+dG0nPwizI0N9Cdr+
XRg+yImkmpdz4adGfrDjYXmoG92gpcc09EOZkHNCFMKF/b0EJxo9YxQtX+c2SUAVL2lzFaSLiLdO
DTliQygrxxNJzeC7P6spO5WAgD4EeiXQAAm67FdRm/YQOn4MobTGhvrFYAMVnKaWrMCNszQlzjU7
HdyLaphixrI15E+yUohP8lGM3S0FwOSpcIq4PmNnLDAOlyoD22tq/6WtlvZFQ5zQe86lq2fBQaga
kmSV5hvtGMLgxIzlYwM0it2mC3ssPq5zU3mj0DwXW9EhjtmWnebogAJ0uixKJo5Nkq2EjlW3zr31
ufbY2dfWU1IyF5Anl+YPgApY4JPc6dUVaTZu9TD1qJtuTYzr4pwti0LUBTQGfb3ttkF82Riy/uaY
tkcJRTXa3ZUV54QwLhsYyEp4C5Jt4SZ3JYcEyAFeTYMeTX4GQorFL9tqpyM5p21HH86WqWdWFOCX
glCiZLZQA3JCfWdTljNaWt8HZK4brS5ny6luASQQn9LEucvxbXEHietk7qr3vovdW9cVZXTIFAGr
7DiE9UGxZSbG0O8VUhk/w+uYuRLv2TKQpLKzWVsVcwBO/XWDz6GaRRgivqErjYvIjlp84uwzCW53
2aRs4hnbcki8l5luXI6bt7OoO3RiA9GzZPYYpZt8wSbaPM6JbWRHTWCfSaDOkjtQdRyzP3uxQkI5
Gw0u7QI3AOAqDgPAfPD0TNtJRE0behkJI5u1H/4VDBN94Y6Q3Hgz5YP9PCbZ8gUNtXgdddHGJ9AW
FjVIc2aAGXFmjEcCCmLMYipfitt5qiQjwO4HvHaLrKk0JEhFJfioAHO2PWOCM1yxYGIYtXmKOTrB
aoTZ9l4HNuM3bssY3M+ADLOPKgs0TyuoQ846d26jzvC+RksS3eMXi6ILmRhkQka0oA4LijL6eUPO
yMvtHHwTB5i+OnQc2M+BFJM697lKbkmTBRbp6Ar7dxw0Rpi4FS+IkwVn5IZnvZKze2p4E6gi/CJ4
MKi/VYQvo8Lrv8ZV7zywbVkeojJf+OHW5PdbEfTWxGlv1G+NbKZvNoyFLkwoTJK9VaZgfP+NujPb
jRvJ1vW7nHsWOA8X5yaTmczUPFi2pBtClmXO88yn3x9VfaqUTEk8FrCBvdGAu6saZiSDEStWrPUP
RYx75iixiTaSmxV3wEjEB4WyLpkjjA6wF22PHWhrCDwoGNpaB1vCBJ2ZZYyHe58X4Olkc5CuFCOF
6CmEBedhNRT5bQeA+br0/OSyhy6G1nYtRvcWqM6e9d2Day0rH+110XeNK2CMMLJ7xfBuysIAP5X5
wvArjQEYgqT39POoEUnxDW2kjmekun4RxG6tOa2e+MK2ChuQk1UCjGNt6WV51Wktp3hf4ItRjb3w
O/ASLlB48XrCJgNzhiq3gf7YSopEuL+hSRNo75aiqW00vwZhKvlUBUhVPMoxEI6gr3N5wsKX7YMS
LQ8nslSpamClpCfqmdZUk9yUiBjwSsS+GnSqjq8QUn4WYFlUkULTkckXSHl0ywf14XePKLVJ/rpI
M3SWx0z31xWo/Vs0JYzHptWNzIaNz8cl4yl+4z5M0AvTMa1tau5UGuS69l7CVq2erbIo8w1iGcFv
XckGStOoXN3VudU/FL6YXFpIEeZbodPqy16eQPycT9VLWqLE1DZdEdlRFg4xFWpdu85o/dxp+aSQ
I0gJOuil3KBgX1sCuiuK3mmQ7GKkmk6B7mX3NWVWERfPWDwJIrcIkDR3ydJk1zWfi05FbzoIgvFU
LwogPFaQQyBXKk1YFSQEyO+mI2rYHNjkHaPSWJiVZpRrMYWPH3WQh9OFNYXvJenlJC0eNYBvMb7M
nqshQsOXrEsiUvQuUuIBqHQYQ7peIAdnDujVGn2b/oy7zNpb6FOFa/TRqI4ocR+7m3FI0+shQFOJ
3Y2iFoohJtLdrdeRPSOpih9bJxFXT6CeJLeyQdGiCfXJtEP0jW+hp3bfmkaGHFJ6obZpyColGytn
roYK0g/QAYFF/4KK49oCIEHSvsx78gOZAiA5XngrJa68iZVCPdFLz9sWSupP6teC0iFaY7nIwbp6
98MgmXO514aIYZmm9VBTdvgNPbDayUgrNRvKyXWNLqwhoEM3WBBitp6ug2hXrLy7zLiG4U/XxpcU
19yzWoMgDq0qbh9llULRFoGv5GT0euOXJgbASkFAKZD4w5wgM2bh+K00a/EUjIR0LnQiglCCEI+/
BN9kE1GXrdDU7puHrOlMKmJCODxZUQ/dT4ZUhgeAqoVn3OFj0BWUlT3ECzC1XofWWD1hkQzZtIWl
/RsLTMCZadj0d30bKSoSSiQTmOWK1k94DWw89h3M/p4QOdojfJBHVQjicS11LgxaShM+aNyiM24V
BL54PTNvzhPBR2py0qWJV2Jr6DGptKmWVJqyYh/3VUom3ZbJLxMm8ncR5ACIinZIvgUo4dzJNUUM
dHj7BJDn0BuoNgah3K57t0ows1Rr1NXCKHBxaSknu4E8QMvEj1Pr0fL91KAk5FLEUEapuFEMP//p
kT+Bsy/DqTYhhOnLqJT9Hdjb8l7r+pSdqfovFCcJcS69SZAwllqeheKYPie0vjFbyBKXBju+fvtQ
akOk/WF73YV+1YhoW8mYyXkhl99gdDGRUWoAczaybbG01QwkwFalDrtjlZqdggBWgYUWdTByBFQF
VfXXACoboaPcSn6hExOwVxEhk5F8CXE+1E1s5Ndl6StsJRdXBhyte5nfB93EiDVJhFUZcUSN0ehh
liBLQbYt3ABUE4SsodzAwkKGIIg4ywU9RIUBG+D2qoO8ih9dLUns/jKxro3MSu5GMUdEi03k/uwb
2sto78CEo5dlWNzPZFW8HJRUe1DlKSnjOGvALYUSunQdsMpKhu7vA5LLesFE+47rWTE1xnAtKJpp
z0IRQ2FBksCFbzo5CxO7bzrcNzKKB7wzkmWJHTOJyFrgdj+srahCbl5J3Fa3e32oUPFoc9T5aT27
za4eXRnRbpXryDnRH1uZz3uPRx1VMBUYmFHe1iwd5t0MLdAYuS+GVh5vhDEeNqhSyrteD77/4SC0
uwEiyjQXdXBIpnLYUBUivcQGMkEjTxi9rVIUEDvMoP5D4AMcQWAiIFJB93EHnduJh8QzwCxoe8iF
kJ+HhuTCAY8z5/N3mSbkbacWlIAk0YEGREsXX9WnCX3T8h7yMdaQVTFR4mIX9aqK5yIqNTppKoVS
4TKd9LQ+H3IOTmBIoL60ok0WvaqKs350GGD52dAjsrMscHcZMlX4ZlearYh4CP3pUIAGwI6KBEUT
5s4McAHJYND1vtFsAXrPWi1yWsgeXbge5vPCW81XnimiyTytB1lWaIjPh2Kr6HDGVNUWXJ8aj1+a
ul0WEin556/03jgqWGewCpQOjFeQ05sPFg9K5qEwq9pRpyg7zeAQy9BpWVh8x8tCUUHcWCCzABCB
Hz5cFvlQ0WMF+WNTxFZuCCIGqYIgJ9vI96NHnNKovCtNL/7xJGLdTLcAYWEJOPYrfurNy4XIOLio
CasYH2f5looABkJa7m//dArBtYGIxvmbfWxNiuBv13wQEtiMMUIMDHbjiTZJjoH1+FNwxyvKbMKr
QGCjVTf58b0dResjX46tiQwEIojbo9iu47DsF/bvtFkO968CJFCXDbD14ODlWSwKahL1ps5RDkcp
mOK7K6GdiBUcRVANYeqguPrjubOYNWDyqm7Ixhx9q3WF1lFVU2wplpotoprtjZH1/cvnoxwvPxXQ
ExA9C+w3AX0WlcasSkhrGIWLinwZaIbiwCCqvrmpIVyNiGGtcBMmFfl81OPANGFKCRUGeGbQOLO5
tJrR8trYV4iF0ohqNVVAV8XtJ23Rn34d6r+DJNK+/C81gJcmysHHfJHzp/hX0D5Vbxkmr3/lb8KI
ofyFFymi/CJYNgXeCCv/b0V/Q8YYfkJMTTECXsMbRX/jL0TOQfDxh47SCyHyH0l/QfwLwB1ZoAXC
i79IAPgjA/gJwvTvxmNDsyoZBZtrApVpqdNiehOqgqEfAr2qub61N5Z+k9EooLiN74QU4z9hlGVw
Kllnbybo6u+nf4yFZExTAvNMSCavnl5wdpy5Vu+nSIUjqVikETuQAtyQQs36fJRXdODBq03DgP7F
+BfwIMSLw1eTuCkpSeeL1CUxHzSUjeLuKu56eEFSMQkesuhHFO/o+6LER5++wOk5x1wbwbfV4O0B
AXJjN070+IIE183WnFA1NXcJfS8yP7S+1mMORQ9NBhuCOfTnmHuptOHiY55JF9gYGtmma08nzfdy
pdMm9fEcW4dP0S/lycocbeQytQFyVeFvgM/g88BdeVV3NlI+qt+udNnmzmxYZym+AQKFrm4zWeNE
9GpQ3LDd9eezdbQOmCzZ0MnSOI8BgU8B+s066EqooFLLOihkhMzEaNz4neWd0p27ibQ4XGvcEnF+
1hfIAYdpwN9LQTUkmFEMTolxNiytU23IPIYV/azfQjFHPALYwYJz4it6fb4UyDF4sQmoyLF8+HZt
JQ99oSLxBqCnLe3CsNXU8avzzspwKnpWaWjL1GTKpyT9XsUXknaZZAl+QFuT5T+AF1v3q1LdSwim
r83+qrR+RJi+pOKlIZ9IBpzpS/q/gBbcfd89DMqdntCLnuAAF330s00X9s+7r0PeSRoGrH3aRYev
Uw6+0SdGyC3PpCxCc6HBQTXc+t5ZN4jrLMCYL5xs/2gqt73dZ9ZK665CjX9kJaNwbTpNfpmIW784
jccnLfgt+Pu2UO3YoL5VIUgA0qPa5N0+KjZ+Q+n1wqJbrtDMKyclsmu94XSm/dXsP1+Eh+fl36uB
lFAkFrIIQW0cvhcuH26PuzqQSewuVkoxgroze5QE3BB3gZbdUizhfl/vH/OlYSG5BunBIAGcSHtv
F76ijQlKkOBBPArtVvAUU8K68DUVqXuKeEKBQG8QNbvMIhw2ueI75mjYn7/2tMhnPwEyna7rZAnc
KOaBKkOexihTvbcbSKxrrG9p622SPn3uBhChfz4WZDqFnT5t9zkjQhWMRkQud7TNAI1coJtcbwzU
ejM0djux3X4+2jR58zebiD8cVCBoJXGWAIFtzUZZYyC5Vs6yqYWPAvKwSsBY0/Euv0ew18KoQtjO
XNjy7wQWzk9DtTiLOWS12bnW930Rgb/jFUOwVp1ah87Q6t7CGfPOKBzsE3MM2PjkPX64eBBRptXK
O9p+TROoSQu0oFRlWFgf0vSY2TRqomGRRZLYGeSth8NE1JdSijqjjdHExkShbEVvZaM0IHIN9Jxo
4l+mQoSUdo9YoVB3C0H6nbOBUo4BPgbTbdKV6f9/czaMVocoDnK0NgIHkwbhU1HT3heHFj+CahhO
PC2wWcELo74TDKAcyoQBVWTUeWaCwAraxjFo5CztI8cH0b6uLFwPcPFFQxGFH9hRn6/Wd0ckqsLM
Qi2SG/fhe77iuLoeJbowQ1ZLRaSNyr+L4RvYkHUuoNM2hpa38HHf2fxw4kDqUyGx+M/0o95Mbu4m
eLi0/WAn0qVW0if0dIyjWyv7PZjKwnJ9dywVkyj2PZtxcl1/O5ardrSjqNDabo771xDQA6HyDQB8
BDwpSAtb8L3RGAn4PDku0WY2nW4dQNZngdhRc9cOcoeAYYak1tBiTympC9M4bYH5FmEOyfRoZk6B
9PDVqLr3SMVBsZcDVNJlsAlrLfbVhRVy/EpTFUEC5cLdcboTH47SeGPnUeNiAiMc4rX4sW2jn4NG
V11WgoWM7Ch2Wki9qip0TY36EqfT4VggntycXSnaoRjclXQJnaYB6dJF4vehskA+thEAvE6nTdku
fLlXAuLBbDI2FUFRNqDgELhn0dMfcNpCoWpKMILnsUzvwBzHVOA7FL8ysPpiYaOJCHKjS7ath0RL
OVZ36EcubY6jHcnvsODIyhrVUDLT2Vd1aXmCsy2hPo71L5ndsclF1RncyIkoPCObiNTX5zHg3Vcn
HSUR0LkNAWc6nPawMMekb6mgKxGiLJOwK/j4a71AMqmwVH9lBPJ10GTdytIKkKuW+jsFQFUXQ7T0
S6aRZh8BrhiFA34KgHdrdriIAmwyw8D+AKmNhsIzQF9PFk7EsEDm29QuJ0GKVWwq5tYScavuO2HT
iuaJZvkXgtr6C0nn0SHAhZNLogzHhjIknnKH8yKidRqMUjii4Jt7SG7Rp8QsvkgHu+hKfTXI/kmS
+78//xrq0baGJqtOcgoGlwNuu7OFSK2/l+PABPIowYNIfrdcEDzvPstf2DMYX2orLDhcLAzpUutb
a/ye6BdqdCFWj3H7vWn2svDo4+hd0HjPV9fBJW7i3c7rcGyI6B47GCNE2gseCtitqlgjx7eujy3J
Jpf3mfc9HB5aHyWb6y4676vLz19Neo1/h9+XTHdK/KhNkjzPOdmjoEthDx/FDsudKp4I3D4N7ddg
XiWIA5bVQ5HCf9Ev3eFbFp9CmWgGeDSnSAYmPlcY7aLsvksAJrzimj7EKqjv9capjXsz36Vca8Fc
YbZpbYvCQbQTS8jWzuM1BIVcWHubQr/yuk1Z78Grat3WDfexcsbKTptrwfslx+etfKrkT1l6jmH5
Qx/tFFRQdLvRryED976t3PcPsbxt6h+tfxvHF+ioas0ZVpa6huWl5t/3wX0LilZA0+12VPcKTsnB
GnoA1g6duxluJjeAkXol+vM1ErRXdXkqAyks7jILMSfW1bfuOcSgJLgB2xl4ThSvXXRj7gzqWOKV
P16QjmNEA9qtGjdWbiMzzjVbU05xE6BOWaWYTiNS1N0Z7m3RAN89M1qH9EUw91MqijplYZyiP22K
u/YBX6geOw8kdWvbo/32LJ1p7lpvLkV5m0QYkq5y7I+Ek9C6CDHHk658N9oGEF/bn4n/s083A+21
/Fwcd2q5NRJsUjFzhclKC+tJ1M+LPeA7GSZ7u3H706LeSZrtqvt+0t1fOOGPAyZrymDPv9Jkj8rq
JqdTkhokTX6mINwmYQJLd3rjCcmPNoxlcEYI8ny+kN/borSQyH4p6UA6nF2gEMvPyrKfcnz+xzpp
gcabMRjXz0eRXqtC8+1CZiZiO8nJBEvzMABNgpxI9xiD3bWXaPdixqXL14o72aqOzxWKreJjXn6b
gIkg9tSXCqR7i34A3kiyuPcrG6cOuBog6cYWYsIG+iCUKM1yusk2wF9LoB7N+xCzvbTZtO29fz3J
rN0Ip7C+gJVlG/+aS4sqrxrSQBymvRPjPMF4AfjxaX1eazYuaBkPL9aWg7rmRQFiYIU2tY4LcGAn
+iq7pqQA+hZpeu+ijc/yZpfA/U9Wezy+03QVP7f1NzO4TVE/GH6PW0/cAI3BTRmKLZse4O5qKNA0
DOK1qP3Ix2dsfTT3tMJEFrTicAGIR6iwgLkvy4vc38kSsvx2395SETCNVY1kWu80o9125wo26Slb
BJj1VjVPqupBQyjw2h1/ZPFdotJpZpe10qOJ+V6ddCdTGbmFCKcLT5gWqPklSNF1jZR1WVy1yUnW
7AyU8oZfn3/xo1yLOyOkS2ochMjpvw+/d53VsVFg9mN3YL9tLWiftRLvdUFTT0cX8cE/H02SOGPg
INK7MWerS9ZTta0QnbXTDt9HlSpeV+CbbCDma6fYzH0+2vGNjpIvtSjTApnBjrVmuXEZVZOY0zDg
8QSOb0hwUvAUpOcRIsfghZWnR0aP1U60RrPvFslJbeH4mWZvtptIk8llNWnqXx61ZaE2+EDRuB/T
LVhHcYCcMSCxhV37zjeE6KzQuaSxw6ROKc6byw2No1ZRK4/LjaFt47E01vAxQcaCRgE8PcoL03qc
o0xjUcdR4XxQc5hlTGEBjqBpC7x/Mh1JXuHEEqlwcREBM5raborQvgGHdiHmzl/ShDlMMZuKPAV5
FDhnxUUzd8dCw0vJVtLuIc86/MbMc3n8WVRAhD9fN/M7AUMxjExKjMLE1FY6nM+wBUCHvD8VZ2jk
55x8EDAVDPGsu0kbUHZP2qC00dEYtp+POz9Wpkq6yatRtocFzK84HFcS0LtFlLzCTIUgWCRNuML+
VIdTqyEM2aHJIxgLQx5tEcQFDKRIuIiQAXMrn20RxRdxEm0Nat5ajvKeUJ6LEEGMbsAsAR2FEXRe
FMoyt6Ji34uj9IdLl+Etbj8mJRcST+5gh68cxAJ2BRFgHAvLFCMcYLpkZDTlQBmgHq2bzyf4eA1p
dHs4P6kjkebO2+GyoukYBYQ5wd5rNiKtXLNAGxFOGCb0mIwunNlH35MHskfA7FM/ppk0e7lcbyEp
p0Zqi2ZfrgsZVL2BeLldYF2xLvPmd5RkwcLafS3YvA05SCuRkFAKIDUHcqLNFhGmRIKUNW5iZ+bV
GGytCPVPF/jonVEol00prMScPA7R2RI9WQt+fL4XkzP+AW27sXuMou0o7PxyNYqPfnuHMiOWB9sA
uJ2WnzXZOX8OWbjpLC6i7coogQ6VcHKvGumOZ+AEwgOg5sP128bR9FcFiNGSezZmd3/4LXlPevIK
6RD1Mhp0hyvHxLNQG8wotcF/3rpdKUABVrEr6rN2pekQvz8f7igmUFmZsAY0NyAWqdb0rd/E2L7L
B733k8DmmLYHZH851i2UvHPQhXH8e0RMYF2JwVWbqldfGFlieFJOxFOU2chwWXQ4U0VgD2H04vdS
tzE6TYOV5yOBI5LbVNBUIfCO1sLAR7tlemXKdNSxObJVeRYaGjmIKqUIoYXFojOIHj5HgcEVaKit
NdTIhfh+1CIAfzXNKy11KiJUQme7BRg44vP12OPJVtE+quyyRNw2qfq91unDRVb129Rq0wvaV56t
x1Vm46i0sHteC9aHu4f+CF1KasD8Flokh59ZyWF3J2Xf2woMqwT3bRHeQ3snteSIsoCDSgCz5y7Z
iZL3rRXoadL3DPaqXzlpvGfBj1mzdcUI0fHNEKGmi++5jDMUwDwfIgHXpVuffpFZb0X9yir2XLe5
HeKp1kguWqGoloZbt3iiJSJXhP3pTzahhMFoSdkBk/Ex/o5AT427D3nISskZ7Mzl0Tiy4xK7sObf
+yRIKVIMp69LTWIuBtKGkuklOBtRHL4IpB7paC2BMMj1AKsXad2lIPuaTLNLDzBzXcE0hdWx8Enm
2cZ03yGHorWP4g4ovXlFxNUCTGZI0JGREFYjTuW9Kazy9rvRQz8NymEzen8m7QLajDGBdGjya7eW
OHq4CmITJd26LBp7rEe7aZqMkjQy355KsUJdgjHRWuBxB4sOuRqOhwm4wLAcUIfDdWlTjp3Q1bZ4
rTxnN8QW8TukGX3YRN41BhfusOEfhecU/w+ajKWdNWctpZgKXsZahh+hrsS78dTb96ktJXaCNbP2
iz+b/kdjXcJzDwvHlLaCDMa+RC9DeZoc9FhCwlrWbEvdg9zEPiouN6l8kw0PvbqL/AERDArXLLx1
IsIVhia0RkEc+xkc2cJJjAQOtx36Nlq7hUZNYKNBGChsM7WNZjeZPFkQMHZC4FQUGPwtroeF5rgh
PGTQMgiRYLOxSq+Uy/GqxkkrXMXfjB9SvQIX4EfrQdhJ6U4NHUt1VO9XauIj5VARHi8sLlrtmq4E
pSb5Fh5Opu/ALcfWRa5ty3JbhmvIMqG4z6ttLTmpiM/iRY7mHYrZFux/h3+J5ybOmCNKGPU+Srea
t9a7bfhYhZeKdyI95AEsibV/Jl/0993v5FR/lB3hLH0pqH5E2sbTLj1z1Q1nGeIlTbuNlDt3eC4h
c0TPQXKd4BWmrqQrlIc96QTBYUhyuri2fvnn40KEPjqUpoUjU562wBPSa5hFaDh1SNy6kH9FUPqr
ysox2DMotSigM6Ve8U/GJFbXUCM8G+Nwff/5wXScO74OD+pjaj0AcZnW9ZszER5AjwuZVNuamG6y
Mlxh4Wh3Q+sIFQwMCdshm8q9iJQ99mJdmyQLR8bRAcX4+oRuNBX2LCX0w/ElXjgE1c9SE6qTxPdh
U0HWww2PWkW6JHJ3FIdIySm/aJxN4hSOZjHBDHyjNioYW6FaertqcM+pm2/zQQNzMsRPXs1iCAe4
O59P8ismbxYcGBcIj/kKgrVmwSGJgqIsOx0mChx1R2rlCVUhyyvoLapD1E5OAw0gvwEuhq5+f1nH
urYRUHMGckmqkpCmbbLYPx0BbtsIQ7zASzZPyNvkBIW31t/WARoQblC769pNuz+N3gopBItzSu4B
os4xFFjVyNA9u8JuheK01Bp8ehDw7sgZmwphC0wjfnThwqV7+hKHM8aYMozeCeCAutfsDMeWy6ys
qi5I04rRwaHXgapxAlP/lPaKQFhNlkBQxwsRZAMVZjC9SGrTRDhciK2LTr7aAlSiHFGfxMLPGNEM
s2uEi24ovn2+II7X4dShAdw1LUMJeOXhWEGWtZURlBnUr0F1CpEaGTazxBl0Ao3GTj3LOiEtTref
D3s8qSYbHBwnuB4URueVGyuYvKnSDO8vuS1WFf47gGBEJ3blAZ9F8T4Km2Rh6R+nH2g9UieiMzYJ
B7LLD1811SoJ4+Eos9EHUVZ0ZiKiCJVGyNbuPoXLRHks7k4iiK8rhLkKNJI7f91K0R+HWaQmJ+wU
11QogvN7XJNHuFoWSmKLyPr0tSavkJSFyhgkaxdGzKpgCfe6jybZeP35rB8vrMOR55UIqP4G9sWM
bNhGb7qb1gosPLc0Y+OFC9N9fJgcjjXbNjlVYYNwlthVITwOJld9v1EAJ05Eq4uxPlPlsNiiGucv
jKsebVfGJawSCmj3gsM8/MpJgL9b3viU5jwpXzcDgkWhkHoLuex7M0lazxWDgwKs4myLegj1eQLy
kzZ+cOk6EHX8LroVvN0Asyl/CQLwztJFgXLCQ3JL1din8uFLhTgAWGOGVR5iVs+BHv3GawLTF8k9
7zg5MrfYZOTUfmwYe/qBMKm1pdNZPs4qp5+gEQAVFUV0fRYovJIWIocj5rHtY+5PRW7U+ummh+kZ
FnqYr5ZtcJoJuCTUqvSkDgJcOsrzmMO7SNZJ3VlJYWONH2m2gTX/MnKt2Zp+kq99AcJi5acLp/lx
YOP3IuzKOuPmxawdTlmjaKEigVW1kRy6zNtiLXlqvtXLyI71YUuhqltpQbkkknu0LlSavhSDQMhS
B0f28HBUU0DCKqvCyJ6c17ZZHj4KXb9Gj/OHkkTmwmn47mDIWGiofiAbOufPZK4J1a7yI/wXS4/D
O6LREEkPTZ47SKE9/mHsUAEtWhS9kXKk/jTH/wImgqeAhKANc/5nWVTpDmVAp0kMO5UKfeHjHb/Z
tHtJQamXTuX2aZO/SQXdqsHtCwsx5J0x1NJ1R3PVFtknNVn1gf778zc7Oot4s0kSl3SM4xbVyMPB
BqEHaYYzGuKQLTWnUEcEzjKfJrYtNNp2n/jgNT4fUloac3YWCZi9I99CMcR0ASTgzulkuV5j7tmI
9w3SRhQu6C0X0jaSdFi0CJ55PuLEEZn7OsUidORupveCemq4JhxrxTj5/Ace7R7mhA4+ZRq6ODpc
ysM56QdsBqlGYu2Zm0iCxUp8Kdc/i8x19KwZbCvyr9ATyxeuAO+OSlF+AoAz/rw2pWdGn4YmMp1R
XdOPjGyqNJFDqlzgyNruxaH8Lgm3n7/p0XkBygfKlEqOx8pGRPbwTZNeLxVPjuGss3n3sTD+xPVx
qdswkyxHCVeCHAhkn+r4tHnmsCq45cilFLyZq7sWZoGnNZbSuyJsjQ3B5A4PJWk3CLi9N5b0q4qa
e5QWTn0fyTihG/PJpPmpwsxmYb4Pz+i/fxVUQnIQqoFso1m0ajLku1zBDyl66ueKlVzUhYtPa+WF
+5wrtKU8+IF3FuiDurC8XslU/ybVjIydBqVPUiAFPeyjQr2fempDo4k9B3cxxBERx4BhVxZxvB2y
UkZ6qHYqDRixK3nBZuj9TTCcJtk+1cry0evG758vgtnd8/X36Ph4vGYNACa12XneIzdhiGUU2vCf
dVspFJAltuAZ5caqKOZ7WeaMNSx3HRJ9gsTIQjw4DAf/GZ6aFKQ3kSR8DpsM3EZs25Dh2wooA5Z3
34S+gkEgXhWVhVZkK/QLIx5utf83IpdACEcqHLvZss/7Rh/oWITQOZCMyVOrvwyU9ZiZia35g7Ir
Wvx1cXn8O7D/d3CP8pf0ti5fXurzp/zVgeYfR5q/PWj++cf/GQY1yP2+WXOTAc5/jG0unhKMbWAc
PVWHBjWvf+NvwhEK439RHlfIVgANYtNClPqbcGRZf5FQAK+nrUUIeS1YpllZ+//3/xh/vXaCKZbA
lISjO0HQq6yZ/i8RvxsqORNTSabWT/oj/4k/jXwYJAWZur2qm4SJw+CYtoYfj5Gr7HEzDXZDOlCw
d9EYvTGGpjvF3Qs72RS93B963+Z2UmJeTGOniPajZ0rX/ShkJ4pRlxh3K+YeJxSN2p2S9C7qm7V8
DlTSfMqbqtsjdTGGG9dM0vUgTU7UahfUwb5Dx9B+M+tXf4eYtzSmV8jbv5Hn31eZVZespEIxGo/s
fR6TTa+G0MxfKojNLfR9Qe0pN05oUB2jz4ZCY6WdeWVeyGvXxDQa8FSTv2C/bX4fE4pCq6boQ6Rg
wpqWeGqBvHITTX7oBNO8wA/KfORbx44fKCmKAnmfPJnIMyEy3SbFw9DV5rYxROFHg7jB2Ygl9UJw
PYzq/7zhvDjSdXUlci/R9pFvIb+ommP9LKsphdYwlIWfoZLFP1BgQc6y9CyE/xIYDN1CWJlukO/M
7rys3mtpjQBSNu4VZRSuyMylh8Kq3HvkZwphYYzD5PDf95uC6NukUMh7Ta+6kcWl9M+GMqQ/g1IQ
b41B808xW+/jhUvea0vqvbeZfsGbkdKQbnzYqso+YPZ+o8No3pQIzNzVpYwsz9Aaww4BWO7RutgJ
13FvGZeR1bt4EpaeeGdahUiTpTF/4mTWYqAcURA3axXkZZnL1DUEsRo2amZKvyRMtM9Qh4uyhTn6
YMPO6yqZ6CN3FrS1Mwaak1rjCYznPxKO/3f6pyHfTEpTdqXsDmPtDNQoPD/dSVG+sHI/+tWzbDhC
M1PtuqZ2XLm4lET/RmyWTtiPHi0f/moLUcrQVwp+dRUBfy5sJXv6PKJ89ORZbDTUwat8nSeDw9n6
47ga0nLhGvTRo+exSo9BViVZ7cgCnVgFp1Oxsb/0q+eFi0ju5dEwO4hmEfL2Qwg1ZFjYNh/86rnj
VJImQUJtpnKsQrn25fCldNWvTYgx2/pVbtZjmvm1k5nWz4xk3dOL888n5IPINbF23y7rtO9MFUdy
FgiaySs9HQ2kuuS4+tYXqff78zE+mplp7Ddbp2+oSboJY9R+iwCbphbWE4JUyRe/6TTsm8fHYSvp
ncVKREtIX5VYfIKDw4/3az9+tjlTtHJVKYpqB3GZ9WjizFkWztcePducVawmVZvnpPo9rAXPw/Vd
LW6/9uzZ9qz0rpTinmuEIVe3SY4O/CJR7qPPOdueJnXrrsW53VF6w85gFldCuTDZ04J+5+SZExsR
qKTbVicEFWB+PxCDk3ZuGVnf47YdUdzTwhsPYasFlsAH76HP7gBohGaRP7KruqRERc6zg2Gp5//R
o2cbVm2kzpORuXImZa20o7WERuWXPuycXoInMa6fVlk5fgTgSgfUln/xybNtmuSuKiNoVjl0D77X
YnsPa2mhmfRB7jIv1Q1I3aKsm1eO4YfaVlGRS64zN90HVoC6oxEJu69NzmyzIngVYDXqEoPxKcXV
FJv3xhD6hdX50Ved7Vc/7dDLs/iqcuF/092XLv2Pgen/p+PSP8nFvBLhWjhcD0BZnVdzFNftfyST
NcjXJmW2X/M0QDy0ZlJiWV/nYe7E6hLw8YMZmdcNEPxPfSkvKqfUEM8LctVCk2Fc6jZ89PTZBpUa
XxkAHlaOPpqnKI84sWB9bU7m/ec+Q8pCi6eFgozPWtezkzKDLfWlCZ/X3v2uiYcMBI8jWu3a1Bt7
8JqvZaFzinCFJGjXtk3laFLyHQ22n7m7xOH6aLanf//mGC0qTU6xuq8cGR47Up/rUl7qX3/06Nm2
LJosU92UDxkhH5HLD+agb7821bMtmcUaOqMVMctMlT3ohk013Cw8eVpl75xF2uwEFdDb79OMtd0q
hkJ51CUxIs9dd50fX4uDYp1VOqjFNdqndPUiP1QvJQgcO6P2UM6rkFZt8LDxtPvG7M0HHzXpVZzo
ih2hWXSVGYnrI6aeG0++Owg3QWThid7r4Z2IY84a8wkoklFh95LV7kcFD3oPePW2LKIYAljh79B1
68RVIErJr1JWk20VDcOuk6Ga9FhvrFERxylD6TJ9LyEw+hLEmgml3KxAQaOLa3xDGTjboD8u3giD
jkePaAr1jVw3aPxWmd59LcPRZqFHbPFQwpKhcmpPW7s08KpS/1ownqMEKkwkSsVlJ+SWeYPp0Y3o
yl989CzuKMDH6M6zXN1gH8lItGexvbCo3l9TcyicHntunSN564w59GUtaH76xpJawgebTJ1l8lKe
JRAw4soJoxSvpCrCDchtbr/2w2e5gVGn/YjLeOUomXuaqcFJJrtfO7PnnJkxb5CoTFPWSEOvsELa
2Y6kaAkQ+9GszEIPipqTPi67GIHITagPp2O1JEPz0aNnsafiVLKo+/ExG+CFKO/IXv+1sDbnEfhK
1EdZLFcOzjSbvtftLl46nGY1/39yjXknU0AIs1BEsXJ6a/Cf3BG9SksdUGQbMSKIiQUQqEazvZDi
EBxYyG1KEd3ia1vrVSXmzSHTV2U4NriCOaYvdaeiMkJqG5T4a6fjHPoZVjnCltQ3SbstzDvOOjw8
vrT+5605zlx/yGqJD4LnfQYTzfKUr33ruZxQ0HSRliYsI0kNvompFKM8/GeCeP98a2W2bd1EjJo4
4kzHe+0yCEQH4fwvzsi0K958yWjQyz50M6DacnkVZ+1GKDlbvjbbs00LSr3E1YOf3YOOKgCRFi9f
e/Bsy5o4+oy11jEfiIHUcrIaF0vAH0SDueZg3qYpfXseXYXnhVcCzK3+i7Mza24b17bwL2IV5+GV
lEQNHuPYSeeFlZEkABLERAL89Xcpt+6pjk5k1/VrV5ccTht7WHt929f/0ecA/pdE5DeZ+V93Ogg8
mLDDwfc8kJq3OsVEOgF5Ytdlkb2fIta+rx6+pJljDL4mncATzTsQrGgzP+YEY9DXL+K3nOAvV3G5
ix9642Tgc49vc13TLTYF1y16Kw36ez18xyc9VOHk/KMcZXa0YLXuTBIzbFmn/q+4EOn7DptLk9rJ
RvHgouH3B3Hb+YAFNGAZvHGNV16BS+1VH03TwuFUVK8sfbCDfpiC7o0C+gKk/J8vObz4kltqJLQb
OMf0QgfAvxhhd9x24OCltNn1mJ755QqMxBY6CkyOlvnMNpu8Q96r4kmks/wHnnnjUUyFAm0uLR4y
zyXIZXErRAsnAT9igLrHbXgD1NxyGkBlfNddCS7XHoBiXMhoZlkHE7hFyRo0m6RQ2bvCEBQ6f4Yh
6VJFqTSiTj1kmDOt4JH5RmA+/8R/v7Gw1/jzp4PFhIWbclH7Hs+fYqv0sRvT6KtogYl7/au49sZc
/AmXk1BkA54q9nY3SPVBannvy3gRQxkn8FuCIVEd6Xzrii8YA7zrgYaXe3+u76hOExxYg45sOTsC
83St3+hHX7sjF1VX0Hq4DRlFqahSmBOMT3Fu3ln0/9b4/SuQwiGEwYQA36d0oBkAAFmnKv3xrid5
6SjAWhHCJQxfE46AI/iCGlsa9v8n7vzPx38pR4qTLsG27jQfpOD8o7ZzWPWYvb0RE3//zH+/6FBd
//miC1cMBPM4cxCFibcQHsH+0Xj/OFir7FRo+mNg0UNrCPVPZggVlBJwu/A5dkdMOLoT5kvmoEmf
7wPrByegsMDkBX9u7yBBfF/eGJzPxn89OtTJ4MskzhywnxjVPl5BwPuAk3r94V1pO19aBzWQAQHB
c95gWTN7nGUyHIinp3udQLLktSGHJW0AYNX7/trFRw96IFVgZ4W1BE70boFb8k0B+tktyC/qtkuj
84h0yewb/khXPqhLoz7X9ZMnCeYXccbzY2jmYmMaPKHXr+XvMRJiiz+fS4OBazpD/XVgBZvO+nmw
Z2ZfbtzcLd9e/xPXLuAiIoDH4ylQNoNartjj1gOFte34vmjzu0b612uFVUjDvA5lLUQ/v9p++txw
+r6hrn8hqfKmuZhAOVS1x8BF+hm6990O/6I5kRTw6B54jnd1HL4gA6R3eT/l77sfl+sQetV2hGQ8
qkd8uVqPC8zkQEp814P0L7/hYUkwoEN1NvDphJY3UAj5+/pMlz4rZB3lNEN4fvBGHQIqhKb/09wn
7xzUXepxixAoS+1WvCZteLegqNoILDC/8QldiAL/E939i5NaMvBRPJ9EdQTP8kOWotjOc9NuDQ+D
I2WAQgyd7r8TZMVPQqR9PcrcOxXj5O3sAgMttWTNEUclDEff96DCPz/qSPkj7KZYVOseUqF0VgSC
B314/cevRIzLLbt2CHFyhEQdOsklQHTtbB4zs/ovYKOx59f/xpV47l+0HaN24LP1Com1Fp/VIhHs
wzm//RBHDo7EZ0vNmIfy6fU/9vf4BNHZn3crCdwI8Gcb1U62zwCd142mb/z03yu/4FKlOMI9CIPc
NKzxhRf1lJK4DH1yF6xgaY85Ivn7ruDi/I/CNQEPKw5rFsW//GTYY7T4rigYXJoPNuC0OKE7WRew
GDj4Fp7VS5DRN17U6PyJ/HfmgqWiP+89hbnfGtJV1NxCfHxD5tR7HjjDTnjnQY/UkVC+gNgQPaDk
62+8ec3bkkAIW65tHD3INWMA1bDV3cLMUv0KGjPuQE6Wd6Yb/HucweMOvcPhkCMbIl3R7QYYpwD/
ByI9I7prdyYeu92auujGkMzdAibOd/Fg+SeVACxMoHz45NPA32UFxZ7v+57WxXk4JYMnHGllLUbV
12FBT00Xvk9pAi3unzd0lADodp0VNeQmBHQaIKrDJntrvH+h//+/UPdfJtBmKToQuzt+wCw4PVIo
QoHbEfTkJOtqBndd2Jl1wMJiyX9t1jIHsgbebuO6VaNQp4a3HiiFSC3HG8hBQf0F7FpVxYr9PAJm
xvuUPFDj/3kTSNz3Nkp8XXt+Nt8U3Vm7qNz6xln19wAIg4Y/fz1eVrV4Pl1qAf5obeQMdvsY8h2f
YSfyrlfkUo64LgASkrUXtcCf2iqG3axETfKdv34RLnRPpqXTXVif7Sw+dF5hTgFQxW90of4eu4PL
fdMuD5T2hjass76wu1VN0UOnEMoB2S4eoafMniOgsD69fqOuPItLvSDwkRjRLsV6ALeMfJqLaDkx
QNsffGgs33jc57zsLyEqv3jcPu+7qWfBeiAU+yp6yeKXIbTko/JjdpgWi+J8Bjm7C1pSvX5R1+7g
OVj+K6nNyBDOug/8g5Igy5aCLgruG3aKtmdN6tENfP0I1xvxZnV6Dg5/u8SLKEyM8gszp+shSWaA
HZtRwk5vOVOJl7nAZgmo2duAhe2xjzACNLOfVZOZYdEBukM9xCvWeKjm275o2IYvDBj6gPxcxASC
JOvnYevTYfinXcag5N6q7+CvJJadHyt1Y/vOvsTNkt6H2ONdKgVK6UMhm/Zec+hhZcPyHZIreus0
GJPlKpumal26VKn2YCIAN9Jt1/dftIFfXQRU/C1h2E95/TFcKavhRfXnc+Be1/gxhEsHluPrq1Zs
ufyS3nrmEIL7+AVfERjYMoBRbI9F8jii/W0Kz9inbiroi7ek0wPIbGmZAoRSLXZxW3jVFl7VwMf0
lzbDWysRV/KXSz9wMnGUVylK6/Rc/GL4eTsOQftGtnclg7nUW3Y+JgM5xMAHUMfcbWTz6LaNYv1l
imGRGYY0eV8Kcym+lG72PdJYc1isBN1aNHbj0O9541FeuUWX+stEE64AlTeHNoidLJto7RnEzo68
L0ZcijCXkIYFN8oceOCFDrSP2L/Tk6SP2ICyFeMRcKAr3KWGLgQC9/XX85ye/uWjzS4OuWnRkWhB
9T6MXka/AecJ6nHIc1pZQK42w8CK71QtPgUBdGhObpzat6zLr93N83//V3xqIC9tOE7rw+QXX6xI
bz0DDubrV3WxMvyfDCO7CH7FMABd3nYG7plDY6rCJ/NJN4J9jycz7NqhNUAW+EUDFzFM3umQJrer
npavWjcQWbz+j7h2gRfxsEBaGue9P9b4Uj/PCFEbjPX0W1d4/pW/PbiLsFI0+Ry1ItOHRURo7Eb0
RLJWhpspDzBJAY6d7VPZy1MzE7nBrAtL2hGH6AssT7CnBexhXr/Ka8ncpXMhMt6uMywY62GAQRP2
D4J9LoVD2g0tCXbqBN2PnExbHzPyG5t0TTlHju9Ux8Ma6wFsA8/goWw9/DMx9Iclh+qAUs5c+8Y0
+MrhfikmjSA6HKd+Ges2B2KgjTTdjJ5T5RKyt5zcf3fR/vIwLjWkWukpdGM/H5YGuX7eqFBv2Ag+
TJmMIsFAZc6PkYPOg8DNxW7BnEaJ0c3duuWqw0Mxc/QkLRRCb21AXPsALhfVGZ2WRHWYFsL9dP0p
gex9wR5VQEoj7bKJW/6hQ+doQxm+jjEkEwwJFnCVS6/p/bc2SK7kPJcaVbA60I2RnTtI/TlY1I42
roonB9z2t1Bn9aLfostcSXUurbbV3ChA8uIAdCGvhpWZ2bGJ+oegS9uKr0BfZhw+zK+/79dep4uw
1a5Zl8ILJdiH1OkdLNeXI8OK4gaLG/MbgePKaZleBK91HdB/i6W/t0BMVG0DD1sd5i9DAiUGJqTN
9vUruRKfLiF8a4bOi175UBMHRwoLm7/2rfh77acvglPGpE2Bbx3qGT6iRXCw+TuLskvIY26Ahl+X
mNVxzuVBYDMawIn1LWPCKy/SpZAVSmFsv/eO1dhfnpaSpucVsl7K+A4NebdvGZAR2yGbfrz+BK7F
jeSii9vFcooGIliN6XNaKzpnP4ARki9piszFEtrAjFAxePuAUA2iK5EAAEcE2+eJ2swwToSpRCHe
ihlX3uxLMeway7xNUrnUXtyDB7oiSrCNBen5jYu9Uh9c6mEX5QbQ5RWrfT/ydt1yTrsj8B+L0g6t
BOLe9lPtm7F58FDF092k5fyrA+3wrenRlUVO+E79mXIwBxEFGqZLDaw2PINZUBo3lyrzkV27bZHe
g/qxlWK8jxZ3gEhyi9EVzD5XCC2aTZi1v9AOrSTxThqW8gDmsBHrn426xdroJiTpMRH0jQ78tRfx
/GH9KzmCp2rL0oCzesa2/oYm8DR0pE9GzLV7OHX7q7vL0/bN4fy14+LS7bj3o5lOq2SwhgP3ZGMS
438Pl4h/B19Xo4LEskEFQ6bkO7bZ1x/BEgRNOXXEqmMwK/lGzf9bfvGXYxTrun9cNcvjDijyZK5d
it35MslbcmQM69nNnJBvKHvaOqUkOEBvt1kL+DJla70UmD7DiaXdZ9RM40YzZUsPvjpbsSyg15ne
tSUg0zAyiqboGczf8wYcSlFqTQMgejGJF+3Z5ok4H71A3wY/E66t2Lz+1l85Ay+ZHBLvMwDvHdo8
rRruyTBlu8gI6HrVuq43szHJ0Y+boWLpsrwx6rvyHccXd9HzVDTp1MNCy5qD3d2mgSpnbKYCht6L
D69f1pW/camKnjgchvnkTC1ilCYZEr4tAR9rEzj1FoX5yil4KRoWHgxqpfZNnQqYJ3dJaA5rwuhN
Zjv/zsun/o0gfP6k/vLSXSqIwWvzR9p0pqZt8lW7uP2ntyJ/fv0+XbmI+CLA01WTKZLgN/hD1B9h
HLSKMsm4qbE4xR5i5fQbD/3aVZwDyb8Chh0aFXWYvtZFpnawht4oSravX8O1nz5f279+uhgHuTak
HeqzwROdcQomb9QO1+7ORZqAKAw+ltfomq1Zs18ZS27hf9j6pW8Tb08HEH7K16/hitz1fxEN/7oI
FbRNqwxWguWseFhFnlm3euztKUZdsnWNzDZm5HvMKI759KlbxTtbEpdS1wZeQk2RyQFqBesfejeq
PTzY1vc9m0upK7BYSqBfM+Kxi7tVsK/Ed19fv2VXHvul1nX0kj5Nx3msl1ZFODGtfzREvvVArv36
xUvViomnvPBQHCcwKJMMOO2FdZ9e/6dfiU6XeldO/GbpO5R8fTtnt2vc+1Wr4uRJ0Cj48vqfSH/X
dn+JG9H5yv71RmXwlh2aFHUvCQbMR9aImA4Ay8DtYKBJD10RtC8NoxTexvF4NwUTOdEWtBsDZ5xh
Eyx6+QTnCFP2z9GRZGhKRt49p0B08KbjX/yc6l1GC3A6RgqPvqj38h1bfP2TrEDIDM2CrDoz/Vd/
OpNyUh/gBRUU608sW2Dk1RO8ENsIZfhYxliv98uIGW8jEm/+QRyxuzhK5k+0i+xj2Hoe2qgh2aiO
qL2WjSNVy4UoO6+L6taE9MmoDEeJYuteoXOnxCdQLHww3JfuHi7sBr3e0TkYnCX9XsRiDkq0Lde7
cYUHGvE/zqvz4Z06hBhN+3khP/WF6Q0MzB09wTxdTuWSEN9HkdPCJR3t3zuUDmPVmJQ+M86bO29l
9mn0R6/s5xgG88Z38baDcBemvsvsP4XKDpscmsZnjKy7uuDEw7XCoeYhDcN02fIuJvdD15LbBAYY
+0apJio9BSD9uSTOMYuE3QVcPVR4WmUiVZlwL9oXv6GoJs82xUj7fUtAYq/GVrmfDGDxYw8bWF4V
nWeS0if9klezG4r0MREAoyxWDxi5rKN4YM7F3xsDns3gn3PJAasOtzDb4vDrhd/4cxINAKAi2FlQ
TdowxZEKu1SYcXsegcP1UExVHsAshChRfPYylp4MibtqtObsNJwsU0nh5ROWasj0tjiDwc3S8T1a
TXSTi2j5SAIBP16bTGi/D9iPAo8Ee9JY0xvFKZYsmmpQEu2MGeI0jWU/NmsE0zoN+7bEmH7YkY7z
5aPRQbyUXh4jBKjAQjMNb1JeRZ1yH88Dwg8h+oTZaVEmcI8ZLuRnM83516HVSFgBDU8OqAnnO5b5
Hf4qvEVqr5sBHU6gLwHuJkOla6zXiqrtEhlUIqNBsMnRzPrCaMuAM8nY9OwJL7nNgzXejy6dPq5W
+dUMH6MKZpa8mvLZ70o0stMdpPSQx8KiVMf1goLxaxA2SpQzcbAsHmD9uuErbPFgz5ydUbPr6CdV
0oONrKSCU/GMb2LAyGBI9rkVqkKFH5z0GklYZoZTm8BuVcvhZsGeVMUniypBTuh8bXpb5NmvKRzG
Dn2IyZSppbbbd6ujm0bFZj/pqFkq0o5yV3hBO2PuPFsCopOBUZ5jPtg25EzMSXN7Rwzr92khOqCT
TbEbUguejYlcfoAtap5vmPACsINmAl/UgOU9KO1+dlvEIiqnIlVlVHgKgBben3eMgN/c26RgJ9PZ
FQ7nNFB9JSXtv/e+buTdOGGj+h4OUPO3vrXrWGdEjXq75PQ7w7LukYk07G+5m0fQrtJA+C9KF7/8
gXTDZsQpAV+cuQFdC3b96b3ljuy9xYU/BYxu7mWckvskDEm1JOkAkKpr16GcQ88FML3uwY5OsEn+
QjSV92iHiUf88+WPuc01XI8xsn9avIJ9TByDmUeag1itB1g2gBkAI7wicMGBkxSu8sssjomxEo7p
SwT+ZRzjl9cerkN4vWx303pw7wmFCz5ifJ/f82lW23Zw9sMco9xBV5Jmj5BYyqrt29DbMNi7bThP
i/vEdJjQKjHBxdPKIwt6WWW9EcjfMnGLVWm2GS1wRTBSBOQwXv1HNDKzbY/eFwy1vdGU3uylG8/h
GaQQ5O6xeyDuC892P33BvF2ey/Qni5PsOzQjSLPabvgW8AwxwO9jeHiD8FPNXYR6E56R92Lk8a5J
Wz5sQKlE7M9ojk3Ndp23ozfJoww4jKP71Z6KZaKPfryM2zSX007CZxB20qDd2JIO8i5CuydLxFnV
mNHpZoGsJGXjFv5fh5yg9MLG+hhtxxV+w6Whc3Mj43z+UcxAuBkOjNUiknaztA3A2yTOBligE4DZ
bM47xNYkrVrfzvfKl2Yf8ml84iQKkfwi8uuys3G044QPtpqwUlP7qWbwOtcr/ZTD2+kj/NAw4Sgy
7lcRz7ukbNdufO4mPWJkiIhY9m3TPWiG9agSWmxQwkYJ0J5ycruqtb87M3TbEk2/7DlZMvlrBjRk
gykvpKLeCn6ZTqcEvvo9DjkI6r2nWDDUGE3Csq+hURHoc8qjB07HtVpTr7iFEyLIa3rqX3Q+WBxa
cF6uDHA2z75spmPu8mTa+OGqEBYNMFQV5yFA9MZAeYRoyWAEDwBm95CENOUb08NorUo6zz7E3YIR
FeyUWYnVzWGXtTSuxiVUd3Jts1tf4l8MPMUQVi2Lx9uVTjjQSaKGB75G2J9oguLBBt586GASBbJY
khNkAH209eBTeqvQRyhjrFoBAT5P41iNwqe1l5L8C9QrUIxkifzu8pjewqfAfu5bYo6eoe3Xommi
uigIqOGrm7dL0i451ggJdhkyoQFBJUv405dZewQ8MfzZxZbvY+QVH/SS9puYAchdsJCjjT9HtU2z
Se9YzsdnjNBknTY62jfUA8GLB3k9wuzwJAv05vNM4di2cGDTSN7QX2B+GYSML3dcjCJ/LAp4a29i
HuPdSDtaMJhiJhR2VTRfvB8pBHQbW7RW1+Ss+yrjROabHrnYo20L+hzlzfTVQut5artZPwn0UJ4R
UuHf3wTBaDdTUQB9jriI8AuS9kPHf9IkEvthxukz+0oDsReSGwJP8k3ktQSW/EWb3lDQKyNsrjT2
KaWdhGWeQnBnMhbHXrDl0YWW7ULStc12bG3+0wQ02ho/bfLjQpbhNHLkZMDdFQIsi54bDLtlHE1V
AceOR927gGJ0n/r3lPj8mzcp7zOYENkHrTK+C2yYHqTysCA8euHJNNiTB2XNYVwH6aN8ieHvlaPH
ViDFigLrvsCJCTOJtbAZrWQyzl9IWLRbm3UU9pmUCMAws2gCB47jje3HWDy0zOlmy2eT1HIqHLag
pTj5S+P2vaT03qJjOu7aOPbg/O/JpVwwzoabLW9AbMtSekzl/GJ4Hm3O09IZPb6M34xJRiJQH8fk
mx9Ai4fNQh7/0K1owS9rFMzfkwTID+BAsNocLPmth2wedDesVJ2p1c8i9gazk3HrTTsqYCjVNqC+
9cbBF0B0WGkubTP1MAycoN8op3zCurVS8BgDBrbn4aYzDcmPFowx8sMg294hv0KTiTPunZbUA+cR
PgbElRyL3awk8VqHkcfBOcDXxaswImSotRfBMzqOg2ELs0qyQgnWd7dZIW1NMHbBC0q6cYZ55Jwc
IeAbv3sJgApNOnnf+sh63aYF4ncsPa+Zb2H75G28LqNzhcSz78vIC0Q1wPJkMyQ5U1sGyZoq+4ah
kMFCnFhwuiUKbstxN2+x6wtlpu5Y8NyucfKjnWDKVuhcn+WaYnkAoLV4JsKFw0ZbjtzGIlVfeQx4
pUJ39Rg7xPJVx5BEWoj+MpahCarndLwJvSD65DttNhliHdTo2r+F+anNS193BZzfaMSmCmNOLIeO
0C6BkEZptmtDB31dlA/tvhiW4H5kHQW+L9+1uaI/mVxEvTjb3CH/xJckidkm1P2E658tPkCAncb7
aFIy2k+tSr+6xkymcpMNwlqTGHBGOXkir9aVgIro+T29I/00YTsVQ+oFnyTYK7tuxFY9R+m9LyxW
yOCt3EJh0k9qLlEHriGytS7w7qzRQ3vXwuR/TOBitXXIn5ZtUYgEaj5sN+udMvoUDpmQNXbu1u8w
x1/F7vUCMgBu6O+dp99yxn9VkLnVocBH0u2d8HBhDt7WpxHT27te9mbXB5nbGh2aYxJ2+RezEBVV
gpv5gFGEhndzj5pH4bPPstX6lRBqAiPivNkfJAYzAtYNvBQkQJ7gMjuj2nAtwdtKHWB9weqxW9yQ
xd+HXpMOVdS0mAHConoG3ZFpr8wYGzBziGCmEDawsdhBIE8eesqnb9SLmttiWmKv9DhHotCp2ANC
sgmhM4r0aj6GfKQvHVgO8Jn2crBVcAJ8mZQFRRW9j+UwUjFAIZnHn5sh9h/x4ZmbUaE2KPscEiAd
WOBx5RzmN8amdIUdItpEVYIoCg85lzpy7JbVQ3APKA7GFK1gSiL2CAFB8cxkunz0EGE+LmnT7TMv
W5etyGPIQcHtg7ls0CR4ubJUHIZQdrcY+J8z0GkQabWsHe4xPf+/HM38zwLMq7HidrC/JEuKX3B6
XJoSe33pTdiD/njbYKfixJdAfcGCTOiqvuDxwSWh+2C6EMGnFUhoy6JIbLONVj5/jcga7hnv/X8k
ZjqfiwSKarmA4rmbejo+W6mCL+Ecombts34XJY24jxHo+s1MsQJ1jgwLhTgSSEuImo4SMOW2FHDR
lRhW6eVlzHnxqJPIvaBEfmkW7Clv2ozS74WYk4PIdfQ85Ca+I8qxzdpHDo+QgQ2FnDxOMbKXU/Nx
cSngLTni8a1lxMcUJGkCrABwXyLZXeKDaIuIVSG0G6zk64Ru7ODrU84D++SnkdxY7LLdMtQoAC0l
AUkqLVDmb3gcnbsbs297uMe2qb9bgJ46QSKGAQuSgn8S3ZFPLh9IUPpNmn1pWKSjCjwy/QNNAY5q
uEez7oBmPpQwoAV4L5mnE1bioWVQ7E7+ueSL85icwnimdYTGqwNpyG+ePR0iR4Jxn7mbMTxbgCMF
j6wa4RmCcpn7gUMsJIOBICyynxs/YY+ip8GJs0EeLcX/VlpAs+8BnkL5nQeo3cNeAXCXDSb+IoB6
olDNZFNYZq3X3sG2m+LZE9ucEsDqDg3Inw9RbGlSSTovEOPB1/MeIh75pJkX7GUQ2ps2iLJ7+HX1
8EFOc4MDheMDm7zAHRYCRqEC2vRR9sgNNzOqWzCWW3aXpfDypMj90LhQ+bdsIfzJJ0tThbNjX7Ix
Mmdszzx+xMrFtIW7qjx7skcGhCzsGpQDZgNwH54Uacph4YCgB147PeZQIX7HOk9zwiAaeE3ZjOqm
QPZ8nMFxRWo6sb1UmQMnyeXfi6ZoPiZi0ugGTGsBtLqLDrQHArwCRSL4aE1s7nXQry8IqbLMYAL6
GaYD2WeczuoFvtSr2JznCQ/F6DUKs5olvPMKAuLt1PmTKpFX682cFfHeQzUHdDuO3QKrr2P3bfCN
2LkgETtE8mABqCkGUGxox/BX1Kr5BRrDJNoIEeQvNoaAqVITFo5h8zp/SwhLvFJi2L4dFHGA62XC
fbKZ57UQWKFF43Vx8alYhf0JniEKfIDV02p1bXCnQx3+sP6sSqc7bI6zNIdlusZ0McKBjVI/s03x
3Md98r0wmp1g2ZKCIN2DDM1DGj/zyDDkTFbeZZMpnuJpXvAvWfriW6JAMpQy749y1dkOy31IgUke
o9ElR9b8THwqVhiULXrHoShnh5ngTN1OyQiWFKaR6QfsYSJVgBWe/WU7L91PgTKoFWi8FWiB33pU
smdi+0xuQqf7lxiddrJFGHSAqjnXINeM0BxpCMPKvY7O9HHfM8orBQ8tTkF/shqF3+BjM5xivraD
3j2/JZ3f9/WE0kttZ3QKnmVhwz3pzjkIleBd5OGIUitpXNQjjejJTdgG608t4uSFKpGg0TMWfVlQ
op5iNSDCdWvg8L8GjX3uBq+9VUKvtzZusGSaWeYOcwRie4n5icPSKXKPDW7RdI+GTX8TLmlCSnjo
gL+ZzilLt/BAiT4OzOKAW4be4qRK9BBsyAJgJRoIAPmUMSRgt2E6r7ued80R60njt8zQtAr80Zcn
BEMHnJdOgRBv0L6oHR05r6hqo30+evppFJRzEMJJvl/Swq5Qo/PogcbxuoOiJr4fx2w4sEmhP8V5
56clXNyDzzyEBqaE6wn6WbRwpcMaWoW9hGafYUn+EHVR+GGeKL0Ze67gr+cPBzq4EfOdrr9Z3ZLu
XdcA5zBSBt24D9z3HPsnafzpXs5+sO/0NFE0M+PsKxMYe+MbYG6LLoCD4EBDSKtzgeLermxF/sA5
wk0OCXpvkDO0fZEd1xjs78WL5UYuI7ohYlyfArCAnm2w4tCkSd6ULu27LyQF2RDFPV5kY8KW3/d8
RHuhM4OPpfI06HcqgvH7AUYp4x0ONSw3Bshv0IDDZJZsk87C4LuRLPyaFqDuCYCOj/BTMsfMYA/K
xmvLKrTQo89jjh/gjbeijEEmu0kEkLoVHpoddnBIQB49RMumndfhbhyQOWSACz33sC5Bg3QKg2mD
V7E4CLybn4ekQJbBMe++86jw4nLmgu4oJLY/WSPTD6DztFvQWddH1YXZAUVZj9c5cBbPKFndAWpQ
e9ZVz9Bm0CXOIHjDeh/KNnEnp2DcmmVtd8JTwY9ZLP0D8fLl6FKGVvWk2/n+zDT4R6JlXK0thD0Z
5Fe7NTLjIR6YcYhU2HUEHBZGTzJH/Y7NYjBFWVTCDs3faxgso9j19VYLnSDDnbGoFyXLzjjR17BM
KD4BkRw/SZ6rpyIcmzKD6/vnEXOXPUxfxDa1iBs5lV9zQvNnJnwOO2o2iQ3UEHFTEb/zPygp/Dte
nKE1Uy6POLFxqqkiRPIhWGz4Jp7C5euaBN6D7CfXbxm2e7a8aJsNJiN9X3W2L/6ZM6hZqtVv4xwp
btxsUzQBh002LyL80KdEm49ulgblR+Ov2dY54FuahAAw7U1JB0y5r9sYjNd8RsrIY0HqPLFBBpKj
sQcjgX4ug4EH0TFetPzKs9ibnoAx7OvOyOH78PvRDwvgwxvLBMM5N3Z2Ljswn1tsrc/ek2l9rSqM
HXn8XIBtbbbWYOS8jViMcsvX/V4l2mzzoImfeIfuV7B2Yi39uOhvaF4A8ppjnlGm/8PcefTIrqRn
+r9oHy16BoEZLUimz8os7zbEOWXIoPfu18+Tmh5B0MxGuwG6L9rUPbeqkoz4vtfSOiKZP2ywhBVZ
mA8WX32YlT5uI/q67pgE9Ke5lBSWA7FtOtnMG8YzCkDBAu4KN9HOS62sgOXQex/c2PV1vr29KsCt
3Tad9xZgJBCBKr4wWbtBUpbFYz408prLvtnpa5G9LeyJHfNaW78sQ9bdZ6rs31wDvEeQB7ErDKd9
o7j4STDHb40usQ+1rtCW6NwlR2tuxj9NwxztNuklSTzj0+g5ckCrRJDqY/I5zBWsTjMtW7GOy3vr
QGxbNSijH3NqXl0lV8PvOwnFMozGwWqN+AVuxnvR+7rcdhikdhjMMH/RiWTdwRogY3JIgFW+NRbL
Q2a31nfcW807NQ1t5dPou3J7E4y8KYxUvawTDr50jqsfgHfuKvo57GpjDhAFqh3sq1Pengsqelzh
O4tqqrAnWuRKd3Z01+mtsjdV79UPS9tLCfonmqObGBoIDqITDsFYn4+rMIwja/VwwRmYnL0OYQzy
pLkE4vFESybKlN3rSpOP0ATRqcDKxNYU6/KxmifvYNkEwOd6lryVszF/rGvUbTpzbYHn9GE7poZZ
BGTGzS/4NzvaBMvktRJtQ0W0Pm64glD41511LIB4vvnfuhAcpLjPncK7cxqq5qw2aULC6NPvOLYj
wBEnDd1YYrQf4viQ8NzuejPDRgK5ShG7qu2jOQ7JqdEKjzEvcnM/n9V6VxccIEFCmdHFBZBefa65
DGyVj2RTQ6kVm5lMBGz+q0n3xggw0Wl18UdFiXas237el63nnMul1s9pq7BrtHI8SGKxn5StSFNx
acyYuS/b7KOuYzpXrSyqD0Pn4PmDbpggJxgoHuDaSOYsXWpAu3ay/LpIOxYZiIQtUIL7x27FsFmn
yr2fkf15SLaozb5F67cTYYpp+a064cIHcawnSVR+TJCke4HwNkxAzlZ/1RtiRhY3V4TepaPQMfwZ
3if4i3MXu1TL9eMMHR/NMDXp1FTowDpt2QGNZG+V5yV837Jpw8l1UtJhC3cnssx8J0mPh2LNUzQv
PML6lmdRoVYrgEEshJs5JUvp/NrENw4xiVe63BON4cmalu5B8tu71rVQm0Ysy26yhuQPS3f6MphJ
9i7nQX3pdsTRBFA+hWUCxQjIPZd3Vmo0PDz5OobeEtl3jlGmNIkrg5DcPnpaxhlbcM3Y7ccgkLt+
qa2NtSy8YGgdQi4ktfcy4fzyCJYH6gpRTg0exkGeh1MMLLqZTNmIYMpKI7CiZXluPKM/d4neVVzM
cAaBWr12xxj6ydY53sJ61oTJ0dWOq6FcNjbgrFhWC8OeSIMOMPKuSHtezV6Pqn2iF1nGjqrLS9tP
euNXxaDfsXLlVIoU3hZxo34kpWb5XDrL+3SNuedNcgpFGnWT1DptBMv8YXqr52wEP9xVueQHsTiV
G1OZ06WdDIyYZmfkh4z7Qm6KuOgfKDNefE0fhk0S295jikXyMFkmdwU9CHcW0SgnkjPbu2nu5iNM
XfHS2DO7RYarEI7X2Rr67cYgpchvk0QPtDkhvj5TFWd4A9FvrMvOWKZ4Z8hce425duHzbR2bAaE8
nt/rwPk+1ML06YG+fGeEZZC7WKdQgG4Z7+Wiz4cCVLvxS5oHd4NM9S1QvH4/JqXyGZ7onuV6OmIt
TvYzP8y9l5c1g+KYqR3tROYpZX9ExZazIhVz7h3tlrMMMj4+LABg9wL5m+GLZq0/yyzTHuI+0o/k
HeuHXNP7u4hWrattp+13XlZTeu7qZUSV4PTWvjdb5zUbiv6D4nfj79SmVL/aMR5a2S9vZQqFexp0
T+nbYum02EfoNN5xuIOcWBYXc4ogYebz+JgNshV2XWTrfB58t+3WRiz/My4d4XKDKlHzNbw5uWff
Yrtzb3ouCo/CvHL2yr0gahOYpxgf18SVug8014aJNZLI6Njy1GeDfmitSmwiUr+PsFDTh+lG+bYW
WHB7LZ3BCSyxjXqUihE5cF/UJECet7rXbqDDqtCpjeh3tiNvQ7yE+qlWCYhspaICZRvldqwy3Qjm
bhy2izlaX5Y5lnuzz4c7qxxjZuu6Mj+r1DY2JTTrvT45JQattjUuJUDNXnMNcU6Gcb6wFdSEdlmg
3Unr9Vekk7RmyEU0rwMpOjzlixT7VglnN+jxdNbiMc39SS+po1FVdsXyFg8bRY0kjxXlKTVQOgSx
T9FaVfuz1o+D36sWaqyozeqN4w/nMlfYoXDytaXaFwiDLMHqCdWFHtqrUdPjoAQrcyPNgHveeUE2
YTl+THwkiNYCHbHw3T9FnlU82uCxl6aotU22rvaD6aUpvEMeHxkA1RFKjg48D7WGQ4Rgv6Ve93Gx
so4HIC+WRw6/7sAc6gFP6tn3OvT0DKOzCAa4R2xOa64/UmifP2Z2pb7jsrBODaaFr2y4od72vNpP
fUm+bQVEuZXWIn0gveibkIq/sdv2m0YbmXuLAQKPMWLTJ10Eul6Yt5d32Gl4iqHg4PdbNWZbnmoQ
wLToQqXXxpYdmb0tTcuFUa6MX7HhejKYZQ+XH6XTM5nJ8z3BtViPcxvJSzvk2p4ELiM0JIkegpcI
1Qbs/S5z6ZqmfC6/tMKJz6krs8eZdFJQeMdK4Q3n8TQmvf6kCASPgqSwqJvXwe9VKtWzKorpkmvO
TXpbg8fPHB+PjjGD2ZTxuknmrJD7VgPApTqm5uAkS/tHd6R7GPVStBuxksd0Wrws8ivO/xXTeU0z
bQbsFU4Z+IuuL4TYkL3V7znsEo21TSuI8IzEeFeUDgG23eTEGjYvw31xYAtfkJZEF/YCYwyaRLxF
op+2ZlSKPWDftDejxDT9cW3SYwocycVRefPr7E3ZW4Iw4VDVenuXE11x1lvXvsgSY1mQG32+iZ04
ov+dX0OxK7NOZX7tqOyTQ9XpHo0hKlQ4Oam30wwu45Co3NL8W7ZxG+ZaBUFakovbr0YHIDaS4hQU
eT1pYdtXf2XajBblcXjIbXONnp0JadS1F5gz9HFS3bNJLoC3TRjf0gDzV1ruRro5+XuoxHLiJ/4Z
868L7h9ShFCOyBr46cJeejE37qreDE7heMuo3H/pCHKuunBAXSpeTwIf3InqPPjpPHntycy7I0Az
9VtLjEGJ79HHrOr6FZdrgIi6OcyoNU8OLBmftG6bUPzWdCdaOwmoQ6ZquDEcr9ivURbRei/lnE0B
aRluFB9uHxiV7REvbAhLxgbNTkMYQdZIsHdLj+8a243KR91U1UvU1HkSum3i0Zm5mNhvkiptc98j
zuCbWWvQmDDapT0YA0ABfGUGxDy6EcurWbgmX95ODEFL4iwiWJnpB5qAcHEZaRG9TOWiJnQ6jj3t
HG0up2PcZHHlx6TJic8KfGbfGlDa3MPjNzoey/0oU9gBP/FqwdhXKDvlxouHPuD3ZFk7KAj3q1k0
qW3Ix82AF4wqX3e6gcx9bZPBCtXaGtcVWggUJUu0xXfq2Nr0ltWeZjtz/hiU25ZcpbI0fHOlyCJC
UfSQLZHz3BUVCpMEUZNp63PoTsNyLCQGY8u7aT8q0MNAcoQx7VudnfDRobZnsSQdLI81fadJJ4dk
StKyANSOxq2WxlgUsOChsymnDz4wuW2H1jwWN69Rg+z677T0+NlMILNL5E5WtGfcnbVNYY3NB+hp
/wPOW36o2LGfbM1sDT9FV3WC0kEWl3Wc2rWw17AdYgZ09OF2fsnVPP821uztK0AZsHHyLv4qbWXY
74w42bWdod3hferCDpCOS1nG3i7lwf70SLxsgtETVphG9fCJZS27Jki6nniUk0uXZ9qHMVbSr8x5
vjMie7nq5uxQLzAtbUgnFbtIszhPUnQi4OZwfvM+XrdWWjXcvZX2vFbrsOX9nwPTSY2zxXj7Y/U3
ZMmVWvFWy2XgoYK15lcLuurGFGZT6jV+iUxBRndJD8sMROD2GYxyVNXVHtFM82dEhnOi+7w/WTL5
hYOKzgvJD7oPzRm/48+hOzcrUpkHvcroQtBS1/5T2/dWthclyQGGTdMI5GnrU2BJrVuj1ycwAu/Y
GhIraDFODC+JrFJUQnYcn7B+rN+TTBZYSB2bCpD6U0dp17lAgv5tD6L4sKAaCeZWdTsGIzJ4X4eh
ObU8IluGaLUZhfAeeAG9x6rOo2szWF0wMOBt50Uvw7xdgK/J5c49NB8x2zeZDO6zl9bpfS2q8s8k
chDQNargf6K+esjZT6xgwl9m7v+de/xv9dA9VwX/+q/VclQV/Eez3L/tfqpbfVv3X7/o9s/5j6/6
/6R/7mb5/td/+x98Z/FP9X/1z11+6j/5v/yzku7w/T//Rb99/f9un5PyH0Bgpuua5NOYNpWr/6d9
Tmr/gLcyTc+4/UVat//nn+1zpvYPOkoN4Egq62iRuiXS/bN9znD+YVoSftR2TMM0qBL9b5XPaf9v
V4xt/bub6T/RxKkolrif0hZq3m4fuqIZrmy7xaH19HVjSyEeNA5K4PN+LHRfCdvzdgaqkF0au8Nj
lQkv4BrnNW2LaK8ScDrPNIbfAtUyzqIl+zuZAwVdGW1tcFbp+JOz1W60vmCUnwYDgKGatoXr0Ufp
WMlTE6XdJanGzLew3WSBpZuIIgjtvpNFFD+tOTkt8aprPxkjQUgaYtv6rZa5e7NS2YOnFaSG89I9
r/Qlo/9TkXxkuNEPAL/yfdRs40CjfP4XTVT6QQcoqspGNM3WqUzyr/tCngSaXc2PtUzeGU3UB3ZX
onRtRXmcZrBDaDIiJ4rEfYyKeLmYydS8NUZFjkw/kb0QoNko3VDvUaDNgN4/Ki3nh8a4bdrDkIgP
d7qVTY7oui6NWpo7RxvtTaoK+74HdZM03ZwYWmCBCnveN9G0PI5pnb8Xhh2/qKxxEJal3rRvPA0d
tZWY6+dY9f2pKG6LGqS6eo/cDOyPxllJa5bVn2GO609WcFhockx/zaERl9Qqhm/sI9o57by5C1Rs
M/difUFVBuIMgr3KN7hxPWy71TwukBvKN4YkJizXTQ0rbDAXvkUWmgtUwlL/qpul+KpQph7Wvqu/
M7smKha5JyFIN0ayhM0NO90xAeqtdtOO3ZNeyoLY0OcauhfWAhAWkuPt5u92FoqqHfxYvsqA5xG6
0sijlQ+15R10+7lEAB+mCO8Ac6di5wJs+YI0ASfLtk2cWIAB/cW8eZFXSPzYNTgoETrtGbjNUFS/
sWnqO2WqPBhu96sAkS3T9S+kzF73ip3QszZEuYZqmBp7g67tcbAeuxLXYlMgUUdatkmA7iHU/kxp
SvGfvDfgtH/TUugQAjOGMd2wtO+JaTMspf6LfmR61RzZbdAJ8LbkMUgO/5az/secJ5ATrAkTYpZr
Z7bZqUV8O3d/HaP1PYs7oBfezp1cwUp2Yys/ceuFRpatmygRB5WlOxfX4aexzPZWFo+6NdbbUmQv
Gc7HXHseaJOuiuSuHqRzyBngM+UGXSlBfcvxQdck7FQx3U9mlMHaDruY6HEjKb+aEqxHl9CXevQG
9Hmg6zsJErU6QbnQE91L7dBqzZWbWB0TV4VxZX9IFX+7enod2tahStr+Ua4DShxN0L91Hepun4YW
0mqArERC1UYSW4Y4iT4+Y95kkcp0fujp3k28DVdjYCFV9/WWidQq1G1HfyjIiXppPIGKmgt5Rxr4
roPRutijCmauv8KpGapXNFquN4U5K+xkarbfuzKFrORJhN3FxaeKNw1NTGcWzRbNS+TntW0dCit/
Mpryd8hfJrlqAeozqGzqYXyT99MALwJ01K0Na1kFb495glj5A6GdbG68dc8ukpL7adV4QOYfh53p
KN2bOiAv7xGf86PDtNTKlYizUUtxxmbuuE2KYUFdZkLyiaBq4wfp9vVWiVkDSo7d37Kn3D1Zos0w
FnNoA4xcXGv940Y1ewaUpPxjLXXP2Fh5uFzThGrdaLaKB6dthz+zxYcGENxeJ8uOd8SNphfNqGFD
43rtTzVOpnCs9eiYVTdJmlhX/QWqD8CTI/bE5nW17Kn+WqbV/COqSX2tDPs/JgTtfdx21gGJ67SN
vMoOcVfW5OpMr3Yvul2F13lvC/01r9C4ebT3+G4qbF/C4flg8u0RrSnaw2WuGgSWlvMrZ/PUxpXF
rBZbVKBp1QZ51GeOvKcnFyS0BJJj3SziY1lr7iafyavR++4iTQSBfTFaz7VXDw+GNZ9gQ+t7NY9/
BgQ896Upq8BFYQm3W0XXyHWKr6iK3K+8ANXxocSsi5fyqmaRgdQdi5YsA12RoyBFWj3MSwlSEqcU
JUXds5jGJZhj/QE9wNdqrf02scGo7MQxnkfSOEOoIgY+cNSZ4yybz7khE6LTVvcd0+cTzPakIwXo
oz9IBwBZUoS+Ywp1GiP9rBLUP1wfHKkxbF23Su4cT8/3RTYDZBTTTkaeGeqIzCa8ACgZwyVxkUJH
idP+rZ3S3dvIWU/9aK2HMpcT6LvA/cDlbvHwrZNebzjG8tBSA+Ud2TSYVZjxnLXtna76nj9oPFhG
rgGP37bStKHCtRwCtEFns+idy9C/53Vb/K3wlQdpZukbrUF5NGulDfgEmOgWiK/7PNvyURRcxiVI
JJ4S5nhBsS2WdydbsMsY4trO/KC+Zg6QAy40pzTLz0jP1jLULG1FSjl5b2mSmZJ4NperwVOTX0rE
XgF5tuD7ZVsFVk844Vq3m9hO7mPAQ1asGLljFPRxXu6SDmR67G03mNMyaJxuu8r2vc36cJqtX6nN
oMrNrG8SB0THWseXqUL8P6yNe6eEiUCBVwlTlMM6jEynNtGgKYaxk0SP4S9FZgROty4IXbk41tuf
yuyeVU20rYxv4fYjGLH3B0FqYDmlfagsh89wmP4WWXOWleuCtAgM8Pn0M87QMn4roItVP22MidMP
pl1BAozG3hS3pqQZHbK7HCWruofYbnB1EVpIyjrHyLZTVHuBacbka9jg5bkXJio/lPWITEt8zk5T
XlbdtQPFzHBaxglH82r+uobJtjvgLjCnoyksAPz0jloXHzSz8Ot1BjZ2tC83w1cF3dH7aGQCZfMf
9MlsNq7Z/S6agxj+6tjtx1iY97MVL7vKhPlCHuBH0vNplS9++h4IOZYhZ5GCCG0+GXL60wD/HQxQ
CqQ2AsCv5nQ3jHb2QIuVtgDhELHDypqwTi3PUQbFjJgIBVVz1wGdvqtx2Jvzow6IHQzRV9JEBhIn
Z9PPEo823iRUmWil+0spku0tCyzOx23Xl29JCSKgyuJVt4tgdbXDYtwjWbvL++WgdY52TBscHXws
oU0fvNIKebEsJ6hQAEESrA9Y58+Lqlhp3fuxx2ED1LZH/8/6beRvq8i8LcrLg511d1I5OgxrH7tH
Err8BjLmMMJGzkwARxdyrsuF9VSu8tcg0CxvnxKZNEHZZ+/IiDihk+gLO/y60YpzNs1pMOfjX2dV
D+YEttsgqAoEMMZgFZ/yJnppGjvINFqhbpqCJLIvbp7pPmr9sNTm96XAwlMPaC1uvybbSPOtU9jN
Hdpq65I5T02evsq5PNgCOWOj8kdzQOPjRLoPMQyE0Yn1QItn+y2UfaK8HqVAVL6MSnsmbA5LbdGd
eWYzhq7iXXoq5QjAs7bkEiob3YOVVRNXHqVRjr3eg6yhwq4QF/Z5WvqeyCgCK/IPlwKabsQi41gd
OO9k+PrCmwapLqKdXSRWsKRNvcnK9DKV1bmoGWqHuXwcYqRIfQK5LZ/NYWLS0J3kCS38Pp0IRiLt
LexUxRsNfzSo71Ta94OpYT11cH6zYIMp+WiYvbNerzuMPaGjD/dkJJwyeJwEPZofjbHuU0Q37uus
l1UY87wtK3qhOMbVFhsNH4YjUBLb9MsjadnYM1plb/xKeau2tluvvgEfu7Od4dDKOmGvWX44+Akh
PCFbyg/DshyRLTFTrfuC2VRxrXQGNKqta/WTvcQicDNgdKR/R8127bNWVyfPRSmQp48EuSyhTiZT
jp+LAq5TKrTnlpHHaMy/zdiyKfT2dew4ROsRPH7Vr5GNmnZMqzN30lmLqlcxr2hpDHkEUfOlrHbo
FvdJnicBsUlXTb8qaRwg2R/KVHR8Ig5iusHgZTVoE4DtxO6B00XrvU3XJZ+iK+7S1fbHKebc6H1b
KM7ptn52ugkfhNZ65WUkEP0D9MHHnskaNk5/eWC5h8nu3Kk8w504dFsu0F+w4j7gejyni+r5ZccX
MSOIkdo7wxQpCxJDeqoGBh9PmzZuWz65yr1UpUE0QVtlryM+Dt4T/XYmpTwOa44XqTIO5bhsq1I0
B6/9bp0I1lfno1bJ+uRytwRR9ApxfsTCZ+2L/NmcawbXXFSotrhZnLojJQ/ULsqMBKOSvQalNOQX
Zs75c3C8ixJHJfo5NEkCXgvzbGh8O30/1v4Cus/e2zAA9VYeJqmctm5PfG1WvVDPhsbL+M4GkXEW
EOxn4tkRjbUjHO2l7G5jiNdsva7vD7Ki6x3L363xrH8qJjPhFWskv8/BIKvUeSgzM/UN1V+rTn25
vXigmmY/unaxcwwz8eG0dEQUu2bQgglRaI56Tk+2CU6K0eQXUYwXI9Xf6QNoAtOozlXa/8wILC94
YVPfMsq/C1/SR9RKjGPUbjNh7ISnv48GzCIPc/eox2o+zBo0BWY2haOMKlGOyE/lOcammuPxvpDF
+iATHimA88BpbcQ46YqOsy7vq6Z/VGSbBl4xpAHlN2ezdtrDWA9tKErxtxiS77VJ/riwQYGY0HSQ
+gyM6rTvblW37+XkXgs5Yxli5g3j3uPHqLOdo+dnpPgpRxFFdEVhyUfbE8+NyJc96KUNDShPk1f/
tEk/UWnbzifTdIsggm/0o0iPd3GO3LAmx3DSHvnkC0RHttrYCA3yDgcoHjOJXQxSiMezuOv7m4QL
0TV4Roz5CHzAUcYhR61ajo0RAmw8dda8naDRd0L0WZD246mJir2Txs96W9S7GUnvrjMKLZSe+7Ay
CaTQhR0259i7prEM4kF+xaClwDTpD5YnFCittdENQAEtLvfk/98X3hQMCyO1y+S1WBV/FOx/XL2M
sCk+9OcuTtSpSXPUoLSQ+lDmcFUovybKCBlJReVPi9VDxWq8qIa7qWm1TtsGAN+DRXXtIVy1Vt+v
EEZl47J2NnkYOTiC1IjGZhEWjM6o9HONTmBwtVNhYyoUY3zF6btdKZ0PELJtFj5Vv23eWk7pw6Rj
yUocSLW4jj44ai+WFz3leInxHoAdZVwYRjv1/CW54hB4L435fmimbONMU3dOsEHVtfYX+/TPUBFc
ty76jZzBfctw/qCXsK9uKhk2bIZM7tWtGPvhoTSbN300X2TCrevg+GoiKH48SprObNXXWdDnxdab
recC5ZZRU5QxdT0vaXLAX3NvGd1fGgRe0qwJQLDvQcuGIM7QqyOoeCaA+KE1mt8oQjxQoWMIANgr
DlkVCHzBW2GX5ybJfjPXqYLYFI+mSO9RQ/CkFxiXbfyPzsDFs3L3ZTw9VhLx3q7i7yQ4a3EgrJzG
Obr1Yeq+On1CLWdbuGYS5lHb22qrhc822dAetY2s5DdFPDn1eMzxOL/E7Uh7JsNoDbziDxXbSb00
r6Yy/uaSm2CsiWonMird0CxxLWzH3dWNphEbFRkDkjWRPMAHY3b3mB9YnG5KyXe+48Aci0dCEzc9
SmGiHttrlNTl0exV8zYSFeDrnQQE6tXHINf7Zam6TWs6T1XML3E1sDAqhgAjsV/reWbxWNwwnwB9
hqx5SpN8k0TqvXTSeVe0znOru3cl+aKpIsWnLu5y+8VybRlmRfmmWuOQwRx0Nr2aor0mfYa/ym22
phQr+8XQb4SwPorSCgW6Nqj2ceekXYCKI9/kPIpuUcMjVAfkXXsvNTUedHNT2GbCfBnjWY0R9xJJ
6IP2ZGHvaulbeztcHMuPbPtN5WjhxizZuqI+dOVKt+e6RY79OCI7DZYoQRFB/LeupdvByqCpbxIG
JBt68zDEwx0rbHXJ4ulayZWNAxl+bcXZGVyA32t5aq28I07KDZuV4Nrcu8f/ToCoPQUQ7a0/1+ns
21p1GYS8ehTJMD9n18iyFAlt8Z6MhW1uAdZyP2Va8piv5Zs1z9rWGdE/YakDcKG7dqE1MZAlUg92
BDNt+8CdomkHs4D9fYy1p7l7G5xyr+DHpeMFg01LWQH2s3izhj76C0Bs06UoS3E9u/cT3izcYvYO
9fguNSK5lS2DCo86Guyrt6YnYckzSooriyfCNfsbdslPMmT/I841DZNGgoOXNlGXoX55G2I82Mgl
3LZ+clyci271BsPzim88xXy/mNDTT3CzALDs/kOkdmj+l22qDd1nruufQutOIkk2pojaWysCwk3U
1GRQmCH/5R52lXr2ZHnOp+U69v2RV+psrtnLOKIumVwcMqrGBN0qP1uqk13KC5KPneNA40drrT8s
1YCEkaAHe+xPvBQUGRcBwv5XwkPJkRJib6b1fTq172nN1Ka77bCD+0swvEX1ycAcmSXAfLaFG998
0pAjyUFeG4GC18iIdMt/XJxcsO92FuhgZHnDamfcduX2s64dPx8oiE2NaVfEMODLxUbuHSHoOsK5
rmFjsEK3BqN9bLdEkOVNSGOEbzkMn+ukLq7J7leQTVt0XZA0TZBO2VGWFmnM5s0soH9piXg1+xK/
GH6NUDO9H5UMcHIez7c2ctaNWY55qRvURlR9/Qa2aKZVFKJ7nFB5Qgmbcdgs9oc79h85yxK0/JSd
IzrmOSbb+ILZdG9n09Fp1nSrMB0ubcWYNa4BNffmvmqfLLs/6ir/nTC7vjia024t223368qHMmbe
+FCulHcsagHv7Jp24/Ry2nkFy6pMh5NruD2epexsRvq+dN9xTWebpUOltuZfCjPhii6XqgyIXDIt
hMOkhBpW2tFHXngoX3jDlfbHy+NnbZzPcoy2xfqYGwyORP5oo/yNmdQxJuNGNj+NvP0qtXqbrGoz
290ms8Wb3boHx3DQJeI/nsfXNUsOa5l+L3y2i8240idPwngQ7Hm95Z40J3+gfmL2MQ+cobvPEVmo
tdvtUw0au9dFusFUBAmIhIA6p3E5aSq27pQDud4ixxQewNTymhqNEQBYT9y8HoaO9Jm0tnv4EcZb
CSkQAR21rHeITHEAzlP87BAEwATBmQJixHlnU1dCucNQIjjUMsbYiD6C3Nw6pvXi0H0Ej6LfZ7Mg
rcCqiYpPummrKFbwCT2utguQ5qZZ7gwlv+b6sR2shGREvh1E/F/c3qyEfZzSXMajixLv0vcCe4D7
B60feo3J3rpaRs4K4IjbMZf0gSGKZCct20SToF06nqzOmZ9Y4K4oSHEWCTx2tqwOyM03nmJ2hRmL
z/aYu2E7i8+hze5GBdQt1Dcj5auEkNpkNc9Mxvx2IFoCJfBsEPNmaMekuGGgreMrM3LCmJgEX4cg
UN6PITmbaKPfz4l6cOZhwDil22El8EWCfgMTt789WIfg5gxHS5WnEsqFDOhQFQhYEX8Q0bGq+uQp
RjSAaCZc7kt8kci9RsMLWlbtAPkRTHpCLs8wOvtOJrh3xH09aKAtXQS+Omv7JEJumDaIIZTxaQ68
OKspwoTUILux7WDWFFHfes/b97/IO4/myLEkW/+VZ7NHG7RYvA2AkGRQp+IGlllZCa01fv37wG6z
YYAxAWPN8s1YdjGTwnmVX7/ux8+hsZ64ZdQF8dRpWr1P1Yh8TjTpL1lp0YQVQvv2MCi5dhjJ8ACl
lMYTHVz5T60miYZz8yGoqSUAya2e0qlswRMLXdiAUHQe3ZAieuzH3hJBIhn6QLJ/0F+SQuwaV/DS
4gT0eu6OFL2u2WaSWh7wOyQP5HYrh+GvdKTfw9LqB6vNAxd48l80Cd7mkrEdojS1h3g6SQLl+A6O
99rUi7uJdMEvkMnZA72GPsczMh99tSNx346k0hKzhOSj85NoVzQJa+XLFZRC8I3A4hIAVRWrtN56
Uii7OYIRx5TGT4MHzEAAUujlrvPV4D4bW/E5CBR1pwMv2WZTLkE4HCnW70KKBEo3JK6rBhaCXPFp
YuDhtfEMGssGQOdzmCFtpqYF628BXg1Eij8FxXgSwQAiHLiFq7/HkBIoqPtmY7T8jnHWijm4tr7Z
0/glH/vEj+8MIxSfjKij8743tengTRlPPyJ7L3TitpZB3sGMcegmvf3l62VyACvNo9kqJ0f0642n
0ZYvCoSURTmxbaAwvGVGm5k8RJO3AtpHgzOwtvuGOEd2PLnqgJ4hEgUGwtB938kgZd2JWpjeA0A3
bz3BMBvHB6b1Z/DLIOU9x5GxeiP6MnV1GjpqS0cRUadgfGujsqeLCkgGiB6e11NsKYe0tLqbuiK2
2kaewE2kgVnN7KlWpdvS74mburQhZvKhP2jN8DWeUuE33YwkWoKq1UHiQS/vSWmx1TCXEWlDSqSw
Y3/6sHe4ZD+mO60Ipi2VWhDkZN3AkqbS8KhOhQwjpFVtG45IbEeeV+/ArBY3PomgPXD+H2bZTy+Q
feY7xeKVwX3l0S9VDncm8cwDOYy5e4eOIUWqfDQJVLIMWqEC+WyDp54s1n3QDhB3xaSgOogrNDsL
crW/561DWQ7FQDBUbR1W00FqG5+MOqf/VxVExl09tsMDTfzWk6nwYHfETBdOCrmdDeymcI0KkRX+
aKygOqmBmdz3Uq7eSL1V/bAsrxqPcQ3xAMLCRXpLjr32bNEIhfqHERuNQ7sTUWUODv8PxAfKrvAF
cPJ+Rh1wD84ZgLZXRB1JEX+k/JjdJBlNVkHS0Tucxg2EO1PfFlTL5UF7wIHo5GgAjd3JehkG+yRt
Ct81CqrZfZfr8lYmf7GbVMF7EgvhyaN+T7e9iVsEHJYeJ9oHvk5CV38zyeVuykSiX9Xo/AMI9OFU
mbkCIvo1NUsNbUUpAFrTSNZzOCmpO8hKsZlk0Sg2WhMGj5De0hpo5Y1a2HmVwhSAi3/y+kB5oEFR
z3ecds+/Vbuep2AfDuTazR56MXvIOuuQKN50UyoB9ARtW5WSo0MaNG3NunmQ9cRzMkjZaBDIqFqK
gjBuurQ06HWPrOQ3/1Yof0UiqTy1C3Kg7SmiZ/PF0Ax0AyQAHMS+efEV2aDZMey1ry2Pq2+lbvQk
N4yxP9LXOtySZWsOTa6JtzmkBq+tUGukRMifO3k2wXUdSN6pMixlA6i8P5KpJooAO/YzVdv4CR20
opujb/PGtxL1ewnG2+7UVLDFLGsfS6OEDMGctG0MwdDXugyeTVEMHiO/A4gYVmQ88Z/GDwADfr/t
VV2lIpgZWxX2BvFBqKZWeB6r3rgzeuMHrCzi3y25YjtEDmZGRc0tnnXBe61SLURgjdQ6xINeeA9S
kukvkxJMX+gY2uo17DTgRr5Qr7TQU1OhausEssLFOJf5RpG+7AGvAIdGP7n1ABjC0hT1aWxy4Vuo
QtXWJzlAXjr7Se9ENOunij5+Y7ph0FItEnqwYMQ3Ig9fJxlJ4wBHrZyuiYPbsZ6g52hVVfkhBqb1
baLMQHcboscR6Sm/M3w3I1v2rbVS4xGIhmgcLMCKNK2CkYCLvgFMHvXaEUkXeQP1Dm+ZVqNzg7p9
9KLkLZntkpptqEi8HAMmNYooD9VpEwE7gBIbCYk4dUG8cIdDAXSfyF19M0Ka/ljLff0ywuoChXqT
nrxgpJ0aBQfetEMx5eSOgMbokD/ypgIzvaF/yrwrYhkw8pDlYOOLbBI7B9l1a7B99supUqum2o/U
GOncEdPuYRrhL7A9o0ATcgIJZgvZ2LupaEzSJisKXhu6As1XJA8qXThNs/HL7JHUtkWTj0X21YK5
DzifRyawHj0F30cFxajK/pcnEBrSNN7d0/aPtJunF/da3mWOkGla4uKZR5hzpMJ46XIA+a5l6KEI
dsUvfiJNYtBzpRIb5WlNvlXwkyYknChpsRG5j5QuDMMtrD10o5kV3VEBeJXTWHXdTw0s/WOUSNSt
aJVT6VuN+u/RW6lN0Ux/49OPeE+U5KX3strq9V62KtFV2GI7WAbA1QhWcGfUguKSJM6OY9NXf3QK
VDYdQtODrIn1rToo/gHKKXUDDYf2H22U/4/xcgrkwP8zXM6uftbhGV5u/vp/w+UE2fyXqRrwKeiy
qIuaOgsr9H/Xzf/9L8FQ/sVpEGUVNmhJN6z5U/8BzGn/4jWsGZbJ88mC3UeHqPY/gDlaK/9laJIk
iaKhW6IqW8ZnEHPn5J+aDorPtLAPPE9hN1kLclkomrJI9quRZDHkYiQFGhL4MHKp+dGfyCuv8Lh8
NIcXMiVMwVhAR8yCgLcQDK+NGwDhErKu2u+BSskEqZIXUkH0Vaua/nq3Eg//Jhj9P1zRDzk9mvX/
/a9z4tR5eKomqgbZZEnjmTTP43v6UTHMYvSLS1AMgpg9NYaiw5pGn9qKlTdRy/+mN9UMmeU1FE1V
JJaZ9qxZOOYd+pB/Qp8skB5vDvfb+7273dr29ua03bru9uTw95PL/7quY+/5yD3dbA/2ga85nfjr
0XX53N498rnNkQ/56u3hcO/u+eyJbz7wpY5z4KdtdzY/kh8/f8k25/sPL9v7w4GfZvPj7M386e1h
67zyJfwKtjP/Cx/zl41tO3tnj12+lp/4sLvnx9+4Lj/qlX85bOzNhp/43T3Zh8OLfdg4fM9ms3E2
juPMX7bh+/l58w9zbvngxEj4jZ5m87u9c/y6Oc5fujke7I1z57h8zKj3u5zBO/x2283+1nG2h9N2
/kX53XZ855Pzk5+650uPd8/7/fM8TUzU/N3u6ZTas9lnh3++vmQLdvsPK7YU70MloFbFSHo8be9f
D9sXBrVxfjr7o/O8YmkGt76jzP5oaXHEmrqio4O9sXUfv/+69+17e/PjzhHtFTvKuWLARzs4ofd7
sC7rIjBmOyzR98PTE+vsMN8syf7m5N44zopUzIIG/6PBhQIH7KfgKzF4cl9f2C2s0/U1ws+tTN18
vN8dq1ouDI9Sy+Pp8WZ7M2/o7ent//nv/euWs3HPXj29nravp/vS5uCcXl9ZS/t2x8Y6PO0Ou91u
s9vd2nfssKNzs2c7/7i9fduOt7Zzt2e9OXkcC9d5vHFszufm+Ojc3LD7jvv9ynDWRjM7x3ejgUO7
g5pDenS/uy+cG2ZsbVe/aTNc8UPW/Cu8MzHhyTMNEzfb13t/w7HkuN/PB55pe+L/DvaOj+ZT7duM
8PhnXzi9/cfd7/d/evvxeW2LaLODvfYLLRxw2phKlM6b8v7wcr91/uwPob3dbedJP23xce7zaXaT
LAwLsbHxgc78V/d+++K+HJ5O7vcc37azv9/82vIDGMr9zt69PHRMn4sXeTrs2HebI/u8sDd3PyP7
+MxSu65su49siFfL/rK5w5NsXXvvbh7xQ8fT7GCur+2CnezjWQD8/n7i41wYFEgCHnHYJ/s7Prez
+b1/7Lb20789M8PDid447s2WX2KD373+G4C/X5nqxR1ENZWM1DzV33HvJ2bhNPu107N77zo3hwPe
ev/KacFZ4/G5JXabTYl73W6Zc66e/XwLuN9ZnO2re7i/x2Gzb+6ffNv+xi7asibcEpsjp/A7Xvto
v/myw+5wf3j6++Dbfz/NP/TXy/1raL9M9i/fPuDs8EP3T/z177/Zjfj8vXP3jI/lv4/7583z/o+D
y98/2y/cIoNt+/aOo/rt9u7u291xv/lyOO5/Pz9yUziPXAfOZvPs2j9vuYj2jzfuM0fU3hyPt/js
456pd5nVt2lm5H+Ybi5XLHK37E/cy6cbZ7+546i/feHXZ/55dgrP7s3j9+9sROf3yopcP+/yUlnZ
9L2cRNu8J7Y3/GHv7k4uVx5H33bc478vOWdlH0hvGsr/85EDjrHYip1hdDlmscl0nO45/xy12ep8
e5c2p8j+Nd/1uEvOxcHmC/EO26f5VmahWXg+euIbDvYdAcGWj+bvPRx2d/x3/8ykuUfn8S2wYVq3
863Jibrj5B7ewoX98ciBnLf6dt6D99vZnQb2ni3E9OOtty7++GZeRnf//USk4+7vXb7n+gLMt8N/
T4SumMSzpiwZOoUGwxCN+fPvnGE3TZaPskhtm3OD59iQRDDIMm2uWzlf5f9YUQj/VMI+WZYXJz/3
aniS6dmC3j2yNl5L0qDKhuQVfujSDWNL+JR2xWxPEwn+afCTYGnjgXA+KtRRDc0azMpuK0vdhmY/
bMlffU5x4N9WFM0wwEvwdNHExagkcpFRJXqVDYu6/E0MqWQ2wPlWNuvHudMonmmawSOE8HwZNldl
IgYNdKCkvKmUOIE15C1cWBqE/7lF+dyWyj54ub5e50+Qt5HRx6zJpmjyjpLFRZhkgYoo0o7qHzxN
8lEUKGh1yICcRDoLVoZ3wRQvP945ZHLmJ8JiEuUipRm3jTGVUI7urGyCv7AtYC9PkxXN8AszqauW
qsoG0whD3cL5a8CmTQENEoCSdXSAO1nfz7CgWzVXrHsgRcb++izOZ+f8bGnv7RkL7WuyVlOud9ir
Mmkq9nRXFMIm6vRwxc6lKdRkyaIbnuHRHnq+270UMsoQlknbSsqAtK0mhqNLw/b4qvhduWLs0iRS
rjEtkXe5qS3llK2y0k1Y7krbHylDtx0EBYB2oNRUzdHVB1NdcVAXB2cqhi5zzjR9KWHXqa1nNqFc
2rTgq7ZmRfImbGSDGsfk29fX65IpXaQGwGmWCFcWl4IkaFpMLwYopwqQYkMTyF0NJsW2EBVbOWDn
Id/bAdPfm1ocsG4yiqqWGJU25fTgGf7OjEHfGAiYk8mMy6+V2X6/PrpLu/G9yYVPpOQoDBBLMZEB
7TBq5WnbsG78leN80YpEw5nOQ1/UlnuxtoqgmoSgovnFah/geI0cmqiV+38wFjY7h1mnpG8uTpan
eWoZAOahogzIWhlyfRtSbFhJWVza6rqpqCSlJMuwls/fyjKgzy11EriVpeh0HCTxkcYg709a1MGL
hb9aU6i6uANpKlCJWBTakxbjioQgoSEayQHq/fou6dofmqr+omBvbD4/gdCvifJ8c5myMf8i7659
XRMDv9dwGQHVO6dPayD7ybqk7Hxizj0gSR2L3lVL1+eLZOFxA8EM20TLKrtUKgjf6D5wtCmINuSc
/V3W53Bq69rO82I4VrWmhxyyQ+NgEtVgxYt83JY6R0cXZVmj85Cg53y8VpjysOy4ZaSsSQDL1mpQ
HwKlTesV97gQYJx/Npbo06UB2NQ0aRl6DLVPoWbIaRIPg/gokufflmWhvORddfJ1YThWdZEjjQAu
BIK41BnGOHBYg0ZqLJDhQrkSCn30NJCISJxIiyyqqC2pofuR+EjoSJQXotkrwNYseijlpvcVl351
0CoA3/Qn+q8+qf89zwSWQX6pfKB8DI9GWRlgZuKmAEEA5j+PYmdmJVxZ2Yvje2dlscXGrrAmv8Rp
86zrXBgOqO2VnoAMvA/o+UcOG9enXRzjYoGZOKjERWvhu00IOhQiSkrMlCUcAWyo06mgvq6f0I/O
Bys6ShIQ8UhkxefPvzuhWS57cW0Aqoh9S3/KzRERpriOkLVMol8NFePtdXuX5pEtqxM1a5yTpUfw
YhAoicaNpEc97X1daQo3sidC3wxjw0nuRqtxAXFDxfO/s7sYp976c++0WtpJiiBM1Of5oQja6RS1
QgVBMpScIkKNK+7v0uTO0aaoiATw6lLWayjMtEyqjMkNJe17I7QD2F6rg5sts0BbBRCxfrs+zI+e
3ZoLEoDH6e2nmLHw7LQf94i10YOMwnDm6iVkcBCVUcbPhs+HnYTSRDC6oomAsZbSs7E6ARjVKYKP
fZsAPZjZNCC3/nQwbUFTQEBCICjPRZvF/hzrPFdlCqQCtf4djQupHUfGIw1AGv1N4sru/Oi/z63N
u/fdaYDJjNqxjreiyO5JjhIaMOqCTJnGlZ0xx8rnN5ZlGJohzrtDpaw0f/6dIc5xmAS0AcG1JtZH
hMfTXZ6l4jFHPwGwnd69DL0AVATUDOLi1/fIhSMI9TXVKuJrHuRLnTwD4BTNhdz+k9BYz0kJo5ok
yqgpyxD95JVO801Bs9fKiC/sTIu8CzeEbFDmlRdxIW8SvVGknlBU8lq7UCj6AmaCo1jshM/7auvt
rSwRyFtcj+eTC+EPlHw+DcICrA83elu2h1RptGOoWvK+8QyaB5OStpfr03phSUlxkHcgEDERh1rc
/RBdylPTYFVpddmHbSU03R4a5KMGffbdoEIHn5lW7ZRhF66Y/rBt50tXVxVZUmWujLfM77vdpHl9
VpQlHsWPzMKmVWamEjO6FWnfDyuIFbIP1vwmI9xa+pbKG5Sqn9izEy3r4D/baHJ54ibwzhjZiqLu
pRHhXQg/TYNcjrTwY7E6k5EXDcBxK6Odq2wFWCkEOTFWtsrFMcGfyJKRGQDecL5VULEuoPNvaRiT
YugkilG9EZM2PZQDjWLX98clUwb7X1T0+aI1FqaaHkRjnqaYQlnXJu0huMU0/gBMOq4Eh5cmj1iI
IyBpovXGGPPeuZQpbNuDDNQBfG24gWekhUooKDfXx3PBynzNcDUyeaJhLJ6xtQ+lQhmGuDBtGoDr
0g1f5qm5skCXrLC12QPYMOVlUZxTJJl+AhC1j0fLoVQv/OpaK/v0m9wSFTKUGrghHBTx6/k+MOQU
yjg/nkHVrbdtYviVY6WLHNIhK3WYiwN6Z2n+/LuzmuVj6dFSg8aGDgjYmAXLZCjRr6/NfCueXS8M
h9Tk7PvwuZT3z41IMANAG0B7laTn4m0ZQRQAyzjYZF9TwUf3w7C7blCSL1mUZNlSoKPB6mJ3o+Qa
wTmFRUhWmECIAt0hy2LHszrA3BCQBfsMTZfNGGrWLhNL+Y8wCsday8CqK338dP3XuTTJLCSCSBK5
WeAU5+P3syRtTY9dY1jd5AoFmHXSA39/3ghcCPLc60PmVF3sGR3IZlgXwPsGmoBCZ+wjvXFr0Sr0
lTNwaTXphCdlJFv4Dmv2LO+2jKfGmaiMbM4M5h/4OBTY+HuBbuZunzXCuGLt0tyZoCQQflR1gyN+
bq0dgLWnwHxto9G8mxgBjUOBB3U/P3kmyQ6V+IcYcpnURrSpUkYfbxjVaXVLYwUMzpoSrkSPF8bC
tPGAwhuyUMuZQ/OA1tAwmGNUI7hLeugGpFALPpsmAvsjzsxZ3Fg8pN5K5+/Wx5w6oUHoE06FUElP
CDTKLvhwc8XfLmr8PHRnM2CDNCQA4CWV5sG+M5PqdDWJKXx0UIuEt8JoKlupTI55r0HGKnYzVPip
EERvUwaGByFfdYTCtVi5Wz4Ej/wSEkoqlAjItJjLIGAqxdaCC4MgQO/AmTdDUGcP6HCJ3S1ELL0y
02wk4aHqLHktRXvhGPASAIclK1DlfgjrhDzQxDalYWFM4ep1EKUY3b4IbxUVepcWdto1g5d2z4yO
YkkVUEvLG7uVjSGdaGSHNywI7R4qpa0BwfjKSZhP77mvRmHLIDvGDtJ0IPnny0q+2R8qg2XV4SCn
f8DID2M2QQvmWcHKFvo4g5gyFUJE3h6yuHxM4St1sdKYwTzWQsEd84TWbhHcyBcL5cXfQZ/S23n9
nM9+fzk6Tt6cZcR9qSDkzjZtEJcaaH0lBz6awi+CVNnXEp2JX2VrJC4yhvIvUiDDTREo+T6t5HpF
7frjdkWEiNcLrxyiSLzaufkU/Ui/6+kXE5OKRhTd+I2A7itiu7pdohNvt+paRPlx08wWebBSSSPD
qsyff3dKa3gzQlkqkfkU6CxSyrbdc1SylZX88NiwaFInd8tBkOe7Z7Fp5KgBAZc39MFFoKZpnwzD
7+U0pqqLIJb6gMYHdB+xGZAvQhetXrsjLuxZTdQJZYn/yBwtsYPoKRlxRmmbvjav3Gp+PDaO5UnB
S15XSrRyIV1wfJRJeCYbukQOhffA+ZQqsoBkX0OHCmRzD/jF+AWF+pjupiqRXBVRiOdYSXkmD/D0
N1vZ8zw6auq6/BJUalasvLUuzDy1WPCZJqH1DBg9/2Vk2vErpGRw9mXAce3a5lcP2+zMiAI72ujF
p9r8KsEa9+mrjEmghE7WDKwmFb9zu+ghJEhWsZO1UU1QFPbRp9xZnRTWK9N9aW15dIE/VXhKSur8
+XcbGHGfyAN1Ci8ulPhfkGdSoMWTLKS1QrU1dtfdwyVjiMlRHiDBw5/FbDaQUAbQE9ALSVb9WEh5
Cw2LIbiInvUv101dcH70ZmKGYqJBoU85HxdiKNpoZIyLhivvd9RI4xezQQ8E/uVkH4Ge+3bd3oWh
kZ8HcayRDTCBCZzbS1QhhIctx6/nholaJsXLqkK/Ked7Pr9kJuVmrkSGRqZ4sTdCPUV6soly2xrV
iqZf2gI9Sn5IpyM3QB7w+sAu+FSTmEqdvZw4JxvPBwaSXU/8VpjJhlP44vIAvL5QUvSDa7mWfzdA
58VdyV2z8nK6ZJdUIyaVNyDJYq+0dGbS6kZbj9TPpCUoT6h38kiRscpQW+1zNac7NhBWgrsLywg4
gRAAziFSduLiOHQG3S2N4M/iLmQIPEj+7SKGm8cwan3FtVzYoSZ+DnJL8sUigPTziYWvqjW6PkW+
op7QZ20nmS6xzty3lRe5CAIJK0mWS0PjST2XTsgV81g8t1f2EMYM6AFR3lT1gyxMskv3ef40mbQY
Xd8z8w5chAEmURR1BgMoPRfkuSlVL2UUyTz42fwwuVMrUkeRimrpP7DCvavJECAQSi2siGkBcyci
RjB5JOWm9ETzJhCC/tN5MInqG9kIkwSuJhvzU/idg6wDym607GAl0QbDAYUOywti0nADjJoplisu
8tKuIDs1v2MIKlRzOShx0itUJ+YN2DxDC/aY5iiZ6cRTNrJH5cpCXbJGfm+GT5Ei5l13PrgiqyNd
KTjcFYIKxyys4FeNfeMgDkNxM/VTuzK6CxsDj0wW2kK9grLpwkvGhlz0Aw0Bdt8V8DBMgSh3EH9K
3loUcWGzY2JOipGfVUVr4SNhpJbQ2OEcD11npC46LTRLxbmJDjPN2s/XN+KFWWQSKUsCULAsStPn
s+gNEGQ2vplBTBloGWRBVvlXVqkoIHkCSVyy/mrwee/IjU2mlJiEyvDy2p5ydN6DQUZsvQuh1xd8
V5U9+pxaTUCorBpgF0Bv8vowL80pQbU2p5/nPNM8De9OQtBEQpEKKjFmnRxlKokbVCyQl1Khbvnf
WZrvhneW9AJIGIggWvjaJoRSUjQQZsjGuCucMC5YyuvmLlw1ljEXRefYhDtlMbC0qeCmman5m2Gi
q3TUhIdJ91Ck0lCiE9ACPRpl6H37B0b12a1wHHgtLYxWsClJIayVdt0ziSEwkC/pqH8JdOTZRb1U
tj197ys2LzzPcPxE1WBTgSyoi3mtzSlHHKqaNR1LCX7A7GgVQ/IN4pjorzxV0lctFStXE0QkF/oh
XXE2H2PpuSKECyWipudqefhFNTcGZda6ao1BemzlDM7CoPJ/CugtnhC28TaQDdQn6INWbr75/J1f
R/N25aQQR5NQWF5HWQPlRkN+0vbQyLinnOFvIiWSH68v6EcvwKvTIA8JpIw82vJ+7YysDUM5IGHj
tcGrPwUdbGp5nWdb1Rvy1wYmm5/XLX6c0PmdS0oNEQuZkuzC7wRNKgQQDCDsCR9xb5dhpkFsMMXw
b1FS2WpKpkHS7ItwcBRetIZYuGT9LYqXNNWY4+zzQ4qygAi3GmGoWBRB4kJJhLpUD1kTJBp9EkL1
nnlT7xaDWMR7ksXS39dH/9EdKdwh9OhRklBkMqXn9ukLDwmTcRLyECsH/vyMC3Vm9zDN7actkSIl
M0QZ5y3Bfm6Jt4NsTQm3ZOZZRuZCuNmPqMFSz4fcSBuDFXf08ZQq7CMTv06chmNYTGwdCXE0NDXX
iZyUv7lA3LhHGESKPTJwTZbv/HQsfxS9UUC8pKhfrw/242HBOql0wM6iIZEQWwy21XX4HrAOaiy6
kQpdhA4wkz99JGcrJkV+Kj3ASxeBACfEBKHdEyHSEHyMRvWuMwfh8A+GYsrzqQfpaS0xNTU4PwFE
GhPZT8UDgHQPomxR7NZwYBdOPsltmVSlYQEbXJaTqJ1qKHjSre2jwuBaJW2OlpT6KCAYw9E0G+HT
ISkwKHEudhh0kX5Ag9W+POblvESCECmbpDOTO428F/xsg/pwfQov7UVQl9B2zglLMOnnuyGNQpH3
1sidj+7AQYxK1SGZkLqoyiWHoq7EY0mt/RG2++IHPXDFylG44GMI45hSsk6A4Ze4YC2JO2AfBN/e
4AsyDLhW+YAyiUEeczCqF1kWtA6mgLB8UUN/rFYG/zEuIMKifZViDxlwdF/PB4+mWSGjVUtdbcrF
HyxGqNtoPEL8OAsZ1MAc4/jJFwbtHzgcDIMtYJFxO8vcfxOGdel3PAJGqYSYkt/w0JlT8F1C83kl
dl0cd06eBZpHMngA4MOJ7M7H6KHkhwTdGLpiX2uuZCb1Tsq7aMWDLpN6/zFj4s9EhUO/fKtlXFBi
qCihG1GjaCwIijqUJzeQxgszs7Z4Rz0xO8aK8OAN0IaUVDsfvbb55Hb+8GssnJtaiH1DcAuRaIW0
56AZ1Y7AsN/lRqq4sTVtch2KMk4ziTeAjJvrh2lxY71ZB9wHWkUik0oG53yuqzzMw8hACA4+lPao
lfq4Ef222+Zht1ZmuLSs703N5/p9BD0pKAmmXei2lhVuGiUxXXmo85VlXTi+twHBPciSEs3x8Fkc
EKELYi0Io8D1wsrojyIIWDTsxyKuDsoYWeKzUTTeJ6O52Sgoeqp89JfPvfiLWVRGtaw0VJzd3gv8
UzMIjZuxg1eC1QtDM8jnwfUn0YtjLEPllkYRTyDB5KJkbaY3rZQoMaKTqSHvadWv6f8xCjz+9Q2y
cDhvQ6N0OaO0sM1j5HzVEBXwgnBE4S0dxMijAFy0IQJVU91DEANp1GA5jRl0/c5vS6rt141/2DLU
89n74CIA2uNrF1dy1TUGfDqZ6mhl4+/FCrI9HdDripWFR1f1WbpEJoxiARVqwQsrbRLSvILunuOH
o985o5Lk91E5oG+pD8KmHrmt0ww1ZkWe/BV3/uH4Ydqk+AwWTqacoi5cnRXBChZHqeJIYh5ID7JW
dOVXZAtktNXBt9TNSjXqkj3OBXc+sRxQ9cUZDCY1kT0BsqsxRu8k6SfThfIhcbR2qtzra3fBFLl7
dKFkwE2cw8XQCrq5qhg4DUoOHexgZTa5A/cyLg2qmuumFhHBvICgICix88fQuJzO92gU66WEDAGj
qsX8BlnjYifMtOyyYPhPSDwVtgcHmxOlg3LbK1q/sogfzuVsntIIQR3IHXbquXk4Vixi4EB22KTm
TpgaGXrJisS0KCjEB7n4eH24H08Faj7UoLmIqWmCkzi3V/gD8gUebk1OYnUfJ1m3gZCqWZnUj6M6
syIvTgV8ZZZQourrUNFHasCEuTcZQN3BTfXYzYR91wd1yRzZ2RmYTRMF4zsflJaROw1N3Yd0uRCz
aFuoFfqcTqAlStLaMyEnusVjk4Tq9rrhS7OpQDgPBBbwJAmsc8MBqUbw+7LgoKmi/whiyph5/Uk4
EIsE0wlXAxkdKkCc+HMjST4mgW6KcP0znB+WmKMuOWTFSgbu41BofhB1MnC8ZIjFF3MIlZnn95EV
ubJM1Uczw3wDd7N0+OyEYWXOEVESJTG1TE3VudIHBToyLgo64s7PzWYbivXafvjoPnRcIk9c2jOp
uOrz599FC6TqvVFBodMVujG3g0DkeuslWCc9ivXXB/ThipsRTcRUCo8XGoWWV1yFvI0ohiFkn7SJ
/TWh4PyiaX65LSNtcGszF44+SdSV/X5pfCAhFOq3wAJoez0fXzUxwX7JLEZhUFIyBsZey5lhDwKM
n9fHd8kUJ4r7hfcKeZHFttCSoAtp+6KCMynNfRHkqZN3pvRDBWD46cM0d+6BQSKjPqf1FvtcnMpw
LFp4oot+yndWnfyB83oNevBxvdgPlCPA/M/X5tLf1ooEaxBdrW6hGuMXlIYndxLU4Jae1/okBkUC
V7YAden1Wfx4uM6tLvyEB+k77VoeUrdSN+17FdhbgFLVyl78GItQ1CSDxrVJ+zn1zfNtoQ0jgngC
jxLBbMOHNEZLaDQGNHvVQr6RgshDrqv3lL0aoLf0+QFyifGylYmBAFmfmx6muhCEAWUBVBYGV4cK
7TZuxLVM0qVpBHUHzhW9Evyicm4FGQegtp4WuobcdVulyGMwZNJaXvfjludNgyNEe5IUiLZMs+SG
mGZSE0Su2CLCu8sRI5K3Ewrs6b5MZWQmrk/dvK3fZXMZBuZoRoE8i1cUr8nzQXV+ppblhCCVNyFq
4cfl9JhpiFJF1ZyrspCe2l83eOEIkPUDgjPnzQmPF2sVIOArdMg9uKZBtNE0EjUrQ8jNPQ+VBkLj
wrztjLpON9fNXphW/DGgG6zq3JmLxWuEOfgqOzjwuXy2GhKDBw/dLQ35L1lea5i/MKkE/zolOQ6e
+CFVZiGvaFg+etLIgvg5rWeEfg7oA1OH9BkG3n2szvIHnx4hSRXSWFxwUISZi1hONZBYqNs2dTOK
oQ65pVkUu1H2k5J3f103deEkULjimJMoppy7RFA1rUEVIIAvHQy94XRSpznJZP3+J0bIRJPnoA1s
+RwWpcIHz9ekaAJ5/SbIRPSre2ta8Vof9gXpE64x6n7kbGag6/n+H3i8UVyMcihohfIxIe2OVEjV
74JR0r9dH9AHB8l+1+aCGFEirTxLdFtWIWwOuLp0o1xTXpC3i71DOI00uLq5V4mWy82NFrGj9kUZ
v0Z9ixLn9d+AEup8vM7OO+8noJIEyDMShEb68/HynItp+IzLzaiJMT3gwqQkcoI4wVT7cFimap1O
th6myJbZ9E7WqO2JZirqENhTuvNmem5RSqVnJHRGBLkgzbXUQ5+YBdT/Bkp/zTdvjKMs2hsQxgq/
szQSPNMRQtET0C2LuyyONmLvix5U4CN6K6KLahdk4rvGiirlpRsKC3ZRPQj6+euDqVR+lEaQNn+k
Riz6b5M86cpdlRpV+ruM1QYK73YMpU0k5GEZoandROmxLaLwKBoR6jYtJMzj9yHIGgrkvOugtt1y
/3mtM0px11s2FTazOonJzJQQKUFifiW9I6s3On2U4m+rpu/pS8w3Qt+c0xIlZbB4wj/qossetZlb
WF5q3QT0gUEsK7dZ/yyNKMWXqGfAVAwXb26iHzM2VvVlUJUquq9yTVAQhrI8EoSMBZnOMhlbZXKV
EkVbbV+Vkz8pm6aLyMU4CcoRqrGvglrod00K1MrWE7OTDRR3KJAhW2eVEHyPY+GJbh54yviUt5OU
/U6KTJfDHaS60bey5jnboUWdF8IdeNncu2tCC1LPspXqkIdKh+ReqoMs+S61vkhDqzJl2fRc6AWY
VsuHNmIz1CJ05a0BZ/djPXPQpK6gCK31TfNGo35FAygJWockU9Y+1/+Po/PYjhxXgugX4Rwa0G3J
MrIt02qZ3vBIGjUN6C2Ar3+33n56JFWRQGZGZFzIRBXx/qAaJ1A1Ik9AV/neop9DUloVXURh1xG9
snaErNPGm1b7FuqogakbxNsoTqQH7Ftz3QChL5+ich22jeB2qranfY96KDPkXu8Qdy+qLDV2ZULd
v00R2/r0Xd2QLK/WwI/RsG4CK57i2S+ab8mN7RVZK0RczAe7T7UXo/g7wfq7D0sn+PGsheDBUJrs
XScrSZwF11nF2+TOmVnHfloORdLvBT+eFzl5qXPT4llfhzC2Z1MEXfcRB+T9Akt2y9JwtzRrtP/l
rNw8J12AiNjHcY2xQZ7FnJjZBx7cTTAsVLH465RWsfXyn3nqvIBHOQ8J4QZpalznPZbGzuyrS21B
0BZwKs3HAOfHvdm9Qdo/sgMc/9tP8qV7YbMVjHKQ5GLPWIuwFzLXApRqA7vr3LfEObHszzDevjYC
98hy6NeQHz7tY3RnTB3KV9LRV2KVc0K6/Qzb3Vw6hznv3UJcjaZBeU27URrz0cmWF/XUOoaIhhQe
msUiAo+sm5xbf/JaMIg2J49zP3elCKImI9aXMWBqPYUWcLuC9rBJ5m7tav8LSoGKdcjLGRdQ6vbG
6eUJi1AXsy3nCkhBae3Ybv/AYSnqImWjPO/uPK8QuFTJ+MGWnJo+LtRnME56qLKocKzzHFLoznDu
d5ODGbELFpk15YAN1u+2NnVZpsIrkmmFoqu2eb4Biz3K5Rf81aCZrqelKYf1PEGDKOZsoymIwsPg
Q1O9I889bFdyi6qyK68XTmsC7Rs3WQZomO0UZB74ENBEUBPiwbsmDJvj60/eBGZdnwGBjQoyW5dE
u/tnynt6H6q7OPDriyYponu9WK1vY0xDs3ccCiv3dE/MCqxlBlfmHBIBRvSxhZI3Xo1kecBTcdul
ByKXBN6e/Be3HprHaalN+G8Zqj26dcHYO3+jypv7lzZiGx/XH2YljIcskfb/eT5ncuptVAvZrqtt
u3VCUgtfDA3y+uos/dScyQQOvds5Josq4/hyvqKlJdyoWs1wPeW2Oe9B7hIQsY+Fm4bFXtyHuVc+
JGwekBGcqAd0tQG9B7z4HLzEVQDMg3ET5IYU0bsvH0LQzCzuDv4oxbvnM/v+5m+q/PcF7A9jgVWI
5MyvheTglmo1GT6Exj9jt3aa29l0eXAId8r0TNWJN777K2Q3AqtBHQ13IlBgkMhsbsY7lxs4fxxl
pc0d593wbiH2la9Fl4z5N0S1uH2qlYijp2V0bPKOF2jsT3MvquhQusNmztSqZkk33WEaPY6izX/6
ZHanR2yrVXvSYNaSLx7Znmcud7G7PE2h13X/JbmsQ5YKJz6HY2+3yf+p5MZ0GoTE5PFU84w4+inw
wS+/EwC9hL87Y0d7U4pastYvdd6o17yIF6e7kvscztHJCaZCu1eaRiHXcGHievq3xWZ3fgDFjoDD
ysWVq8jmRUjvy5u0Xn225zsd2gMbGtvcZKQgFQXwhwQUPLsafXlxpU6lP4IiDw2Z82BsWgfuSB+P
M5uyZeEtyecoa2d4jSpY0FxKPQ96meIMs6GXqd74Ac4UeKBLx0Ea6+kcx1vD/jm6xwjQNdj9FKMM
cUFxrznPsR7M60eLL3RK2aGCpAbqTrkZSfToAr3bC4Qk3VcXSq2qZPwK9Ve2rzmU1/8KEOQx00pC
3JkGD+6rK5iYEfzuCj+LIGu13/Nq42cMXtzYSeuU+insdn1V8H7ld6r0S8Kw13J8j12E33T2N/Ux
Y+p5bkxf/xdWwdJeDb32nwBchk8snZL3frkWPorYnTR7jnN40+1juf6mUogZSZcB5PLREmxxJswk
X45OlEud+TChgys7O9hasPu2r6Ay+LKMFdfTZBz3wGy0dNJyIO0gw4hHFEEwNk0NPBCkAd2NAQQL
9PwTkGGVXA+LN8rjALoFC/aytMcJhOEpjI0rT9LpijPNB4khYFIGB1NbPpaHoe1655K23h8m1Iv1
vPN3fPh4MZtszLljskBtfCmVaUgF2nC1AnWY9lVdz9UWmVRuIACOJMUlBelBet8OlRGzvimIvDBp
XcM8Vu20aOJq9tg9OIJrCGI4Pypbew+YbeeuOVBptw/FwdeedjHZFeUzx533Nvt9B6bcJPMfWUfF
n6DQ+b8SZefJnYg+4RMRwgGH2KMjOdEEr4K98GRPk3imWCU0ZgjvhrzV6qnvbTefPTnXw7Xu2dE5
rf7i6T+KLfPxIMdIVGkdzDsyUM+jGc5JK4+5gXKd1fybh8v3wCTcqB7ee557XkaN0kdgialF8CUC
xUv5FdstDbvV+0z2oL0t/N7qA87mir/B0Yt/roQd2Si3Vf2356upwNI14uSz9Q1ighCDE+PDocP2
d4EX0+y0p1pC8ssYw1KDQ6jrSphebvE6qbrOr2SR714aUalgwagvtEBg1MODakIQM+DRyLNJ5jUk
lL2fHST9BHBH2tsLbKfccPZCI3ZLyavfOsHRru3wvEdzG/xuVVFDFQzFhb6oI3Bzqhy1vg+iYmDN
uvABA3fFHrkHODbB8Gu0jnfVF3ULRZm49px/JCTVZbS6NvXZDII6A1m+SGdbyebUtZt48LBW9V/u
JZJfxJyZ6Qh+pziUxcj/1ldRoo5bslHxhVEVFDjFu+g2aepInmOIo1CKmqRTP8r6ev8JCV15b5uB
+wSC8YWnOyf/x4OAO2uVO3cZ1ZIkjXvH7nGT6yl49YBCxzddzh4ASKuteLZR0TnpgPP+Vm85xeW2
7xR5mx0S7xD2stAZoVMJkYulrh7N6Hl/Z5mUdyDjWpkujl8sHIYJpIAu3zgYd+vKP5PnmL+iV3mS
CqK83GdvXYgrgI9Vt+9qGjdmY2pe1u4Xr6WxBC1qbr4wr8ADldS1LxAciHVxeq+67d1gTbKe1G+b
zqpXxaEoyti/4qsKtpNdy33mUe2S5411k/qY6wpGDejLrbyqdjGGJ4VVR0HYisvolC8542AL0aeE
uavdd7mLiyGKbU7Qdjwix8TfcIPmuszP1tscMoiComjPgnp6eCtrHxBNHCm4CMXK2YWyEak23VmR
bK8m9l0fmb1BHUU/2tzrMVpcNsQEPQvvVwgN7Ey4ua6vOhlPwy21Cl2b4muprxgy8P9x6jWYQUlI
VuFZYCnfkPXbH8+1xX/l0O//Ef1Sfu6Fau66AG/eyadLf7T1ql46UDT64PBAva9+58xnIC7dy6QE
yL66da1/inTYUBQ4eSIOAQWFD25Uu+rab9r5BZ09KCDuzBPsGrt0/vPEjp05soE0HMq8DrkLBLdW
ho2XbKy8kXFFMdjRoG6NHz6iyhNMYVlmSk549J3pJKIp0n/qLonV9SIV5fAC7foIOZx7KJ2rzl+O
A1l1VRoKUX7UsHhEimnNaV/q1ezzAWRJ7gO4NP09JoqcFV/fwguLVoB20tbkBGCkSP45k6f/OYtI
/s0yoLPd6hw80eqsAaJlPHOfYbBrKvqQ1oMmRHuO7+USFqnddvzc951Nl6L0wTjOifW/EUvogZYE
Aq5dxPQnzqP+C0CK8G98ttPPEK1iGEFhPAEhj5kCn9hcUUNWBznek7Ic3detzzdel94Wf0PQ8r9C
K/PPZDHiafW99SkRya7OAxUP9sklYKs4ahGdjlVdj7BM2rk6Jq6OcwASlbnfxwbUYSN3/RURR6rg
FZvlu/bJSCDlpfNBC2svOjfOtDkMbgr7OTtyY1V+iDt9tanZ/9p3uULFAF75OXB42Ausqb73as/5
563t/msT28CjNM7h5wU49VIGJGSw0tjMN2tYUCIFiCmA5fH4bFcNJlxzAIfa/tOjI766Wdce55sx
v6t+IZJl7m1TPtTVKJFN2637cRvwhtluEgWvTsimwbnZrLei1cNEg2DGf0Uo87/GH4qnlSv8MWzK
5aNcghgAFp/adzQu061uR5dav+M7T8lf0W7WKEEdCAb6srYLKVDR4hl4c/Sb669kog1Pa60WuipT
XtqEOKgeXa/V3WlwgMVjgSLN6LTNZltBbFdBdEa5dD/CRQUh2SSzeJBTwOvusXYZMaiihz9o1tqn
VEY6oivFSRCjNgmTHHdfs8KhtO5vLJqvPO0ejf3RGxdkz0Uuyzmq+axh4LYLyHbo1AUgpYiHLN+k
fACNXL7ivGheIN0xB6LxW+fUH5LRSXMSGMK0DWP9rJoi+Nn6pLnf52oubnQpfHlMYoqY06RbsFZq
vSgqDiTga3eMmuWkdZK8cKf31WGDL3dbs+G9XE99E/7tN1/c61pA2XHjsnwrKFjXm6iYkucyyY1m
91GxYzD7OsgzA1TxGLs6UlejK7s6K+Qg/4tHX2MC6vLmVtrJvsr/k5amYA474o6MgMrJN3NukSL3
07aV9j0vtNF3nBYBmFpPeUcYx8sOPBaGMiV/QXOX88fz6ZjEvNN0+y+B8ovfamLRN60WpktpIagB
Dp4yzr+mqttb1v0uRzjTqxD2VjVEsG3N8hgtZiO4l2wHPgC7h5llLeuBTDdfo/nYsEu3WITjsaBs
DzLRSOc62Hb+zIQlCHIg2z2KUt5n+Y3Cl/9xBjm/Sez0f5EJzG3RrLUGmdwkbzHkqP+YBDaP0zq0
X3Vg/eueP3PKUMlpfzUqEWkZeP7xwe1Jfu13cxPzc1fDEyXyZT/mjg/6zZX5yCfLmcEcxAvm54Zw
D5p9D1cEp2c0Pm50qXtKiG/t3g5GBH83Mwf3UVhPn02l5JsfIaGls2yWLzWTOpXqhvlnNrd92HLs
1Y2XTuscf6IwUySvZVLc2WDUU2r4EO8BeTgVq1V6vRvWgiLFcVf3YPKogStLMkGYGvqOD4E16yOu
Qsnv7Q2shGDc6M9yqHOVmm3StECsldL8W8j257wV+30eX6AgIVLsko6lFxUZxNh4PVI1mS6Ts63f
sennj94a7lva0h/ZrC0uVdsot/6qC8kjTLchjC7gYRb2b+LJTJ/eZuRLaBPJ2S1s99R3S/wWFL5r
rhNVqJdhqfvvBYv1PfERvTnBlgQ61JOC8e5oBqmAeyeyZ/dqdJ+breMKyEtiMzliw+hJd070tvoD
rRwuYvlabrBws70H1HQIJ6WbmwUE6W0z0yRT+/r9evA7V7xXcU8sHT1DTkMaS4KcZqqWu9ZCO0kH
YFSwIkcn/BICPN6xHKFpsjLQcU0VSj10Pv0EcyA05XMDf+kOllWynHPg5dfxrKKfopXgiaOEKqbZ
KDHcJdawnkQ0HrAh53umYxGXhzgYMNA3DMSIymRv/r5CbPremyUJT8vSe6cg3Kjou6UGqudN0/zh
jHvyGGLuw2vfEUkCxbJtpiwh+/EWKRMWHMJb9buAqTZkw9J5DYGsG7VXTGiUnwJobH+viQDm2e6D
b7NFuvpOxoUBXwo/+TkmhTdK22GpopMfAw/mOx4slRurzq03iw/MRay7s/TuzeAQg/muYTtuv1Ko
RC8RDPXyhtRILseSsrpMOYsAHZeO3s5OMUTAMeFsdWlQcMhIhmU3udvYh3lpxuRodaluTWemgAYs
MH6aCDM/VHvIrdZFBTJms06QgSOEoqPFefge5IP9HAEDw5mNJSRjvXjuAaQeD3ej8vZtEWr4StpG
FllIhfKNyGDuIZku5YGeufsFulQ0jw5RDEvxnMD9rA669xeoPPlaTR+ub1rKjgqS2i+Ze0V4iLt4
NF/KwvlNO7XwFoh44VtwKNXpDGdf+eeLAYAV52pKvsOgmrrjOM12/9jz1f0dIxxemc0peXHstr73
7Z58t2vflCcwcN0rwenyDW52PWW7L9oPYKuwnx067j8WOB+hS2HSn9wp5ClNwnVvjmJek/io13yo
riZm3XPqddK1d0WTULNY2uLfoZwZL7raIxnAZ4DdHKpBxTolqrTXxziue7Ckid/+VprgBKLTbSdg
Fpf6Y5E1ZagXuV10bBt+mUO/jfxoHY/RfHCs0fcUzyO9rGnMmLVM9Koj2/mwNEc0oU9htjAuvht7
GSkYZxyf4lrE8dEjrodiYx/Nntkq6JhMReviZMJoC4XUDNOQ9Wja/zwTOcT+8j1U3lWQ7MNfUOqk
nF4AmH7GjJm2xkT+yqRHhP1wM0tPNER0+j7TIYL1mBJPQwmzzdrgcQU3fLdBqewOoNdohQqLbS8D
okqIfDktw37yPGoMHDAFNuB2aCfwjSz3PdfT6jn851v/y/Vr6jYo6U57skx9ZRZ2VfjUNrgGUm3W
gYmbaqNfRNL5UboM4fofC/F6TRmGOMMh5GseDu0kSgZWQ1I8boZgnJRBiQLmiGt3PwSadM4saJN4
4tHx5H0DQfIZUaWltzd9516O7+az0nLlmCZHhn9eUU2nIne3Fw/A8MPQwto8Y9evH+eucL1DQEbE
05IQ3kie90LiexfuHnKVW64gXZ3Zc8VpTRgZvbZlXeDxgOHnZn3fVfZeSUWrFnANtsAl10AfBysI
7hQNjOHbaordq2kYli0d0P9fAJnya2lxoaEqtrQLDuOKF6rCK1OkGrsXjWgYFOe1AB14IJh4QMrM
66VIY0LH8yxcc/0pu2ZxziVd6jUzVf+hj/bwX+kncuXcKhZovDxAURo0jXVOyhbKHqbc2172QEAn
dN3KzGRjyCZChKmiNhvaAcO3IRtLx5gufLsz5sUPq37t5KcFGTrtPlLt7/E9ItH0J8ci5yD4Mwoh
y3a3TP3cBSGg2kcroIbO+EfdirupcWXzJcrKMpSUiXrJUeiHYxuJxGSC/uAxAT29Z2wXTWXqOLNl
zmwadZ37Hnu9AFE7LjKSGbpDROU6ZdDo9pZv0vY0AFoGUxbUg/ydwLyzqcvS5TOSj8sIY3RXCqF1
VemiYjQpEy3D41pR8h7I41bXrSqpMbZCbONh28vty8uN01Dv7cNdrdrGvfYgB79MVvpPeH8BcAZL
njBhdbppOraoffe2DxiAlUWw/Pm/yJAmWzL8eOukH0SXL68i78fmmExj/RP4iut02LT92o2YHnzT
lT9jT4QHzYGfPwymCzmC8t573RpJXu/G9Okq8nrvO1858vhTecbQRe16WHU3/Y06wWDe2o3ELaC1
DSvJRLmQ11YHR+45+OX8v59pVe2Q+UVg3jFJi78dygQXWVLqGVS5K2p4wA16UrGM2+/BxKXB72/B
HgxeNP1MDpktVOvhjyDE0cloRgGOejvIcjPp+Y+A58r4aVmd+6a+nDQaSPJTx/W5ZPvibreII2zf
YmSORJpXsxve68BKqM+mbZ60a6h3+ZHdg6cFRNBx476Lo43DaopC53mMu3q8nfPI0whM7RYciqhh
TEmEduxdrZCFp7uAhJXgsLid+ccndDmsKDVVNjBOfXX3kmGpIh9vTwPJ2KMgmiS44hJ0mWu3OUK4
Z9v+SV2SBk5J55k7jj2/o/2gvE/DWPT/ctFKmXW6HGmFN79/rnUy7xl6eTWfEtkR+uLpyn2aKEGc
LMTl8zhT/k8cB3GJ+MT6yMpmvHYmiuxCk/4OhHlLFWcd60lbFZlryUbgTxzUtUxbd5VtxkNi3re1
Fi+FWwNVN2aaPjuVM63dAMmpdNXb8BgSTfo9cfM8MGl2H8nr7b3HES98zsiuVaA3LgqxruGkvuVM
/pxz7Zv1sXXcub3Nw8XadOT1Ck8sI6L/1eISeHzJGj4Cn6eW9+MKEPuyzKLKsNiWX51iNssS5URD
KyalkIkGVT56bMOux2nZpmORz0j8Gisfn6/xKCqmxgmflKvUyEddUCv0uEG/HIUwfexmjuLM1Jon
Nu6d6N/iO+ZZmnWbb4c45Mox7Ny4WbQF+pM5eCQBcXtAoIm9La8riT3+cs2RhzkMvU/51xfM7Yih
8fKMsa59r/XmfkD7jN1085S4Zem9/wmjncEzIc+ErdZIwG8r4NsII0GLhh8U0XjdzoL/czttIyWt
jJogG1Uc/EP3CFA7cBFcxOKWnatOzrRZhMY738xOGIt3HGpbppAPvTsztc6fRsjROwp4hRXsW1R+
5sg5YnxUMv89kCXXP6vdN18aJ9cHfxCEFpqNpjtGbIeEmRw3KL472ek3DHycPe15hH5TLXXNofBz
4WR9bIV/NnDFP5ygq15xqZZ/V2azH0R5uuUZnbp9Hesq+JlsX0IqbRKHmT/a3NfQj/JeJ/G4T8dg
S9xvjOOwnb28JgQAF4pU145q9rcOdFdw45VdPh0W3CA8yCx2/uN91CPTwxGduNoaQ4mH82Y8hkqU
w3GeKnk7kzaB3KQ7+ZP7LZMAt4/zQznt4X6KKoubsFoDR9Ax9GIu7ougbvmbUQZEpnlegTqvq99k
Ld/dTef2DloyC5k/atiXpwt+dTyIfM6DzDCu9o9BF+g6G5zGd25t3kx5SjBR8CE8jSLUFbG3nGoa
2OdICXfIkgCc8HU1ld4LdliSARy3pDaIejJc+sVlOgPQl2TcIs+Hh6bzh4bDfe9+iwl5jFu6JhbY
Qlh9cuYQ7uwulvZvNFAdZVXHsDptRBFwn3nN8LKMOviPnQvmM51ae7j2C/s48l2SZOje+8Z49k5N
gCJSX+VMm7YiiB7w6g7qEHMP20O5xCOHkghW1us20iFOBfCW5pw3Y1TfehwfTJ7LcXGPcCqrl1oV
hnFPsIvq2ONLkozzPMbKwxLazDMr7mFXWfXKXlfYpi15FgX/fLKHsPPsknJFonGs3DQ/MwG68oDi
496Ee5srMiyT8CZUsdAM9Hf9u+SjfB2sZclYQ8buM6E4+7Kt9Erihrt+HE6MhIrHubzkczR76L4K
p1zf2Pfg9evWHAOKaQc9H0oZzzIDjI0VQ+axdz3XvH+f+AQ4IGXUIXR5Poetoszi5ey8aUjdihED
4SaYpchNnGliq3Bc4AK1rn9uFnLfuA2i/Cg1TUQqSUw9ddsi6rvA7HmYxtrRVVpsJBNlTcdA9So2
YfAzBGP5Bp+3L/kQovW6dymJDjEeKPlsVbPeGen01R3VWXi3D07UnYOt26osCFpMNVQOTGtcd3On
Q7t5ggGMLXh4yiDoPzaz8oeMflU8tTRdb5qegBUfAbc+tfGQ/1FxMRi2KW2EDYiroz4i9U63w0CZ
cmqZqausGcy0sj7rT7/cde+/RSOC6lZ7YXDF9vX6HW5NcHS8ch1/MbpH81pYijQcSmP4L9na6j+D
tvrTMH19lUOIdSIfSPTJfFVQvS0jpfmh2gb5sGD3wCGGBkuO0mY0ksMmVWY8IsgJ3dynz6juOQTX
kmk5N8kSTVmtqpmvYo949Jd46CTc9Vm+JliPPku4wa/OGMVr2nqd/uwIiHYPdbmJJ+oJi0Nl5JeP
4vaPlOv0qnTvJClntVuzA4XvBOeYnChaTDFURB6FnaV3s/OSVgTAMGogPZ4x1xBNcequWn4G7iL/
+E60PklBg5rO8TZ/e07RUY/QBA2HHFnzuuUPpKTLV/+2oiQNs6ba5h7PCpnVhH36BNNuAyYLXv12
OHMXll+R3IOFaGmYzuQ8jVV4kDhhqkPOB+hm2HIj3tWc5yCrPL/CtkxmGPr5gGErvZzJLK3wBct0
Ail118WMO1Hk1PBKwFTzn9Lb1OPCt81D11B5Hs1WDMhayLvtIak3qU+6RtYeddiOmYmU5C/L2RI9
2pwLBm081n8H5ahPGgL2uKtW2BfPNQ5bK2LcX2Rh6mfPbC5DI3dHheP66IcMvwbKdAPh+2Fb8vFX
Kz3/zwTnenli7OTLbMR59dewWfdR9Kb9PYeKEhsHeI0nrMr91zIwPRv4pvJ/CWTu8qrvivGz3PqL
A5EeBMYzMW7LeXU6JdJtTbgvhFlr5CTExJcwxNRSl8RcpvvYLT8bCxd/Q1rQgnrD5/30KRKoJtC4
kmMf7tWSjbMt/riLi5loQNG5EDVK5Iqg3/mcq5bo6XRdPfdJ+7t+agGTgacPZP2Jo44mxCzbfxpn
cZuW8+UpnmdZ9Vd2UN17jyDMA500usoEgwEnRTsok5ShE6MoG6ryvlyGLsom6U3cwzv/6DSWci1B
e5QMxxtHmOZKtjnGobnQy1Mx51gs6ovRPpVyLw1+tFW805s3D37AqJtPvhYPw7QUj6zTEJ6bu528
9tyFGfB0sSjxwl3A3q7q1/gQMVR7Zag4fDjF7gXHyGmYy25T5f7CM9mFGXslDK7o10JU6dqNTMY5
i3mD0qt7Mit4mIMYfb7wckFKPvAKsOVR4Nh7F6U/6IMPDP1qF8jvnOGF/oyHIH8JqGL4nEKxfrm+
ReVnIb4CMeMGhkZd7OWrm1dBfkMk6/7QjSTGnHgVONiw5nFX9gEcZBTYbSyo3P2JeVM7hFwVpp/u
hORsSaOlWNRhaeRoUxGa/IF9i+158+Lla5OLnK5cMkNuuwYpnsqtz5ElZfDJHG/n+Ium4qr32bBn
Flv1Z2cfcfZoKYZb/tQZa0PklWVmWLn6qXh++Ankt59mpw3/DbJswqOYtu7zcjzQpaF5kONNJXEd
5bol1hC99GOMd5d9h9IvOm4oETOeYUbxq5lYLsAeE+a/bNRA87MM4vAilLbfDkneFwMlkaxubNAx
wR5yfOoMMHB/nEZh1C+V9Fye7djuHo/P5N+oAM2JzBunb+ihQvXsLLr+3nsb/S3xg2PILH3nbbYj
TVHQkLojdYnbpvAcdgyL1ckpy8PNf+MprO+w4n/rfG7GzO/A0Ouooj6PbOyRCNk1zlXtDfiZtEXk
5MCux/JYx5Ts6SboRNMauQ6zUbJ715hyyvhI0h1cprAT/meHGY7TyucarrvNuSrnkVeCwX/yOHuD
/zgwge4O+e7vH6PHrcnDJ/cvrwM1lNaqDm+3Ge9X2iV99bob5DJmUntwzw72zhOOubI8rhj7JrKh
Bkk3HylUjHBynRu+uAmvhtLiRSW6wMh2MSD2AbSh8zZuFQdu3n1MLJG+7/7c/+qcSvtXdTM4p07o
RZ45XEeVRUu/lBLXBCNBUEDME5rtRnXon+5FScRTF6cRG6XblU6CFr2hrcKZE8hj2AskhUUHcvKR
tzdf8T7xJeQTPqYlCBE+tvhe7RU0s9lnPH7PUhnTg06rMIIrM+HPZSzBtIJ7o1yO2xA1/glKECPt
evWn97729p+94w4ikQvF+VAvZvwdJa5o7jD6Vrc1p0WbRfulq0Jj5pfALlMVaUTt9U4OqbhlaxEZ
O7J7/SlLuf+g8fFTJzWr5MDcqokfJtkyEIZuaOkHyL9Fde3iYHpjD24Ibsugr/5gOlgWCq5tWLHM
VALPiGaVRWXTgAPrqmCkNt+xTjvfbxjN1yxm3GWvoCMOVfmA1qq9FxwW9ovCa8MPryOZz69LoVgF
OU5EcEXXAin/k5Tv/V0Xvl7PaPJxf0joivFYrIJ0SPprhttFZMVHQiQasV1xmPwqV5WUuMHKmOK6
73/PyPgYq5zK+RLYI7qDrVSQHzGHJFijaE3bg5zxCKF0X14AuRrCCr0u3sYs5k4JqbAjnGYofcnL
0o/xk1393UGstPyZbCiPZ5y2+73dZsv4zXIyHBBG1ucC0/SKPuSqkZlmrF4r4hH8w9r3E6k/uAAp
MlVrmBXPAUfO5Cqa/hhjiItlbFkWfCmiVEgMgscG/ZYYRzXYKP8fe2fWHLeR5fuv4vA7PNiXG9P9
AKAWUtxFyqJeEJREYd93fPr7A+2eYaEqCpd+vtETPeFQW1mZyDx58pz/si+pLYeIFJHgOrko0zKk
BZfpW2THCrSZkFIzt1TuY+4mRaY1pwIjRzOumnguZ1Un07RSBP8zyWPfbQIUVC8Rk5GosIiZIPA4
rtm+/SCiqlBG6ejZ8Uh4p49IwecCVXAe0wBODLBdUyS9aLEcwx/OkNFEbbWLBzdVOvVnMGXEQCHE
icYWlJQarRWBAbZbgvVDlZTJE8BEpdjwqh++dH6QBhcCiTe9jbBQ7g1fRmFrkAp2ZKNnjUTXUJKu
e5KblzLqzM/IBVuAj3Aq8jaJNUHpnBS5uanMUP4W5LKhuVE0iBeT5ufFbWXl1X0/ZpoIdsMEwZ7P
qX3qKXHlqGILKoyMXIB5nen1n1mQ8M6NkAUlyAPi9Fwq4+o94YAeEhwzILlKlggC4DehvSNMTZ2j
RDEYxyJC0agv3+4BtbE6Oxfz5prQSJ8YHJH3FSZGsh9RVh1cAA+0B4H5lM8j/LjaLQG8lZd4poi/
/CEzlZ0oUONzKBNIXCWiHo0uwUUwN1Kv8PxEeLz5mfpy3ZNQx/4XNHa7+zGoOm6YQvdfymYcf/kG
MLttXFnxd4tLutroHCw6EWVklkjQRAa40JGU02HH0+xWA4FzA4uBxI+nd/yDGn32khdG2NsS0vBf
6OJSo+nrZrzO8956QfsFNA8dY62kCzBFQJYVwfyZROn0PeRtxaykBExbmxqd6kRhpDVzO0/rHDE0
km8h2q6Y9kgTdHuVSh1dz3DmdNSdBVg0y6cU8Iko8vF92naXdT/KjS0acq9xDlQhAGUU+dXGLCxg
19wt2CmZvjr5Dg3Z8gbXMXF0DVEXrzQ/w2wglPok35E/xn+WOVGZJA7oUSsXhH4Aj+kP4KbRHbzW
BpxhKKfCBkS4d9cQnwKHNF/imRbm7WcZrPhTQe/mUdPpI6jcjldpnigPUaKo2X0Z9S1SO1bYjXvZ
7IbPdVDXyKBOlYIMUJE03m7MleihLZSaylM/QloZxYlqI7kLoqmTbMbmhleSoG9CNee5ONSlXrly
w6nZ+E04EB+tvsouMnWQW+i4vWpa1FY14oOmNPxxAJ3nRxFOheCgtZajaBBJY/TdzAFO7JDI6Lzr
jjcOgC5c6h8GcHOvKk8DPrU0i7lkPrV2Tw2Ak40gYIA3NGLyva8G79Ej0/+JKNRcZh2HXiUQkANu
oOIoz/BBQHqk0IOey3DgIq8aydqVSR/TZYUhlO4H8J0PvFUKTI0juQY+r0EO6qWplJw6gYlox7Kc
JCBMKJK4ngdNhjzSMO6oTZNtarACPkUV8Ds3xF7SpHnQcj0BrlG+yGMZfh9MkL1OkhhkubD/qtIp
RdO7yyIVnBGZP0kubdcg3uZKqn8WUhkgT4toyF0tSM3klKbX9jb0N9BMhSHmj7ERjt/MVpc+6zS0
xI3kTaLgBpZFcwJfKD904iolNU0EJbuXzMZ8wLkxf+7Js4TthATtr1YKh+9dQO+Jikuk3tSTED+g
0sFC9WyIl4JO+8Djsy8vKhhY3UZCAL5x+GHiozpZxX4QIg90DJXUn3Uc+s9j4Uff0mZUnlJewD/b
ckhDerNsOltWUmG0fUDaVJY0BC3sGlD8n0lCq0aKU4+CbtpNdOcNs9gBvC9lRwFyl3Md0pQjZwap
b7cK8mkbv2qMmybShIEInkgaJcEo+loVcfhoebF1RzeRQkzveZMw172G3DZ1AcbLEKq8AkYC3gu5
BC8QGfCl3eRwIGz4Vt53PaCCsa2tMlLdEYiEBfyrGS/VSU+RwBDniycSyyTcqF1AtTYB6KFspNQ0
bufnqEasaaeLOq/9yvHajpIfsk7yVd1N6pMfE9xsdC9DTIl4rWzNqiDLQdO5+tXDA7wKy7SR3a4S
aaOHJmQDGyWjoXO0pvQTu5tG4Su8RD79MKKUboaT9KgMBgouJXBMme9H5oaxTi7Dx4kz676JvUmz
ecMH5BKeJHFORFl46kNlevLCrpXAic/lZzTi2hc1qpXSmXrKM86EMYU3yw2O9OEoJd2lfFUBVC2v
bXtUDOkaFll1Y1o+OGRDSkn4fdVo8I+yin7gAqBrL9cjHeBpiHtvC35U9feJVFv3QhYgrmFZNPI/
KV1Pk4Muee163AY1zAtSgAs5Ui3BrhvslZusEniiNnTjN7xhswh2YpTn9/IogRYASlbDrfHYTvRM
unZTDsFYuJU4SKpjTjCjnUFs25dO6YV+07eVFG2twIo5aoGlk4CBS51A1fl+5EpUCsOfg0+9ZtNO
gtQ5aQ4vnnxtjEFiWKUcXiJLZqXXfRead1oYJ6WrdFMCeysHencLE4hedwt9gcUolfSnFGdSvR2D
yRvccaCStfUD8mVXYhUrdyK2k3JENK9Y2KQQJIpFsvcQlgYpRokjhgD+syM3GTnCr0k24LEeQgd5
yJsR4ZfZHeAan4TmK1Bald5kXuvXpUY72lGmsQBxbBYREo2qJwHIJaDZAv2VG8mTQMIMFFgB6PWg
td0EWtHP3CvGpzyRolsVsLo44wgpKVOkNXif5sUv0+t4E1LupYRIUZFELNLo4zRGIn4jEewbh5dL
RmbaVeatVCiltPNUc/rmC714DfO0Ez/BMVN+9pqkzDWbBNQmFkP+BfXiYKJtKma3cA4UCWi/0gZ0
3/E9cMAGcaKMIRLvA7wQYidXRT5YJ4raY1tXdJvLVqfrG4u1dTEKftPver7354mLfdirFDkuIooq
943SUVpC+qy9AifB5ZkDSrkhaeAWScQ67+yppraxM8Oyoq4lQzL4TKkyITPJOxkYVRab93qag5Hl
FvJvywSAsd2xyn8CXO9u5/cfCB0xgSYmCHl9B33S+xEXFJadThl4eKiDmYAewWnl2QpGDrNfBKMB
bCuhipFG6O1uEMlTfyTU4BCMlYvgMVCzhgexaJXPyA/pCbW3LPnhS2UFOMKLqTRB8k4KoOpZ8Sjl
AAOItMAyVA0pZDus8Sl3OcXjN2vUp470XgEi0lPB1QDnkE0Cn1aTBzWE4uDQnNK/a2Zl3HM11co2
93za32zdaiM2fkXmXxVK4czRedzKETWfTTQ0VLc1cwIvGZjp7QxNHd1gKIdrEpqs1vc+je5xE6iS
WaI4VwrXdcdluo/zXLkwKZXItonuPC/7fCik2xqO4M/KE6dbPTSTxu7BW7T7ZqIsdwclzUPyVDBy
1iZQtXyDuVdjXE2NnhRfeC4IXwSLeindoUIEtq9HJL9NX0jPSTapIqkhr6Yflh91gs2rDOiiJ8Gl
2hUlYPI/DYxELToxVqYRJBQqZsBvfWrz4ILC8QnQaYcNhwWjaasUUHzsvB2xpz1Pg15yoPEUQBEU
FQcR7TOKkwvOdyKNmlWCB6JPrMrfhDb37DYu250R98OdICRowAqez6drWjeJW2l3fvglD3weHvtW
WPom6rZ/UbTf6cNAba0a0CypDSOLV1ICwrndi4AHFUifxS2tC8ueNNX/VA0JaOHzgy/NxvCcY3RZ
FGlGKvosq3JIAMc+TNfo6GV27HHlbirJ4yClOAVuYh4bIWgnims+hG3a6iEPLaijmzgDhEJuQx28
1JuvK79oqSaw/EUL5RVw0F5ZpXwOP1eJw3Q23ci3ZIcM6ktJhkzgoUVeQVLbJE2vIftljrssozAg
9z6I8ZFKBDATa2WllsoAbz8LX8NZDFdSjgTHyoEI3aq8lLPUpwoLpc4H75FQpIzrXM/d86uwlIyY
R5uFP4xZ9BSozEI9pejVDOd3ACKghM3vamgooOZgURl2OGjDd7x/5RVtnVPbECU+SdfmPShpC0UM
cJN1Hte052EJync66BOyXwmIbiMOF4DqrF2RQenOFf1jrhCz66EOAFmfdyDjS4sdqNRqnEgNutk8
hAI/nqvCYfGUqtwFF6Yg0UU5v7THEz0cb7G/Rl2Ar1IU8BEzsZ+1VsfrkTbeJ2AaChDysnFLsywf
LC3xt+dHPt7ZjIwmjYbWsYFN1fzL3p30etRyKVTZ2RgniZc+kFcu3iL/oITL23riHci2gahBbedw
FIYOFavkRCu91FxqMyLOTKVLevX9ZwMY9sq+OT4XiHITPmgq0yfkax4OZ6qWZ6UCO7VquM0aKsYO
hcg/4dxI+/PLd3wmVOQ3DAzK6QIh+zsv77vlg+FVVUPI3eCVcnlBBgNFC1Zx6ID7hKxcUeVdcWI/
OaKCPhPEeBgLS1FDiYd3mbac+SIQ+h/eSP3LaqK5wFgF8R0ijmuiSad2CI4KJvwIE1Wopeh4j1GE
SkOXaFy1vFesqagLtzDqLvsHWxFnIqTiJVXlqy3WMgRjTkbBWk6lUQKBbiygSEO5Msqp9UPFXAJT
hTkKUPnDL9YbwHfjgFEagAM6jENr2keBXG0GSq809imRnd8ipzajJVqACkjLiGaLE6bnleaP5rxF
pM667zP0QpzB9w1h0yYkNSuRZKldNJ80SzFEVlFFTGLpXpJbbUIODCG5kvz0JaTPB2w0BtEyFVdm
nc0uxULTfTk/xRPhi4sBbTKJWIn5s3y4ppNnTooGdtRGagCip2R4u3qkDKuk0bZMPJPihKLuVAUc
5Mp0T3xNtGFpQiPVRHBRF1JNnRzmgVly0muvNZ9l+NgRd7HU7fEwa7c+tOnN+ameOA1zQoZjiyJx
JS1DS91bDdC7hBYXqFFXQ/By2wrKmlH5ia9oyAi96RLiRShCL6aFio0fZfOZ8+RYGgDDx3W0U+pa
ErdSM78lpBqmVCC1kbUyv5MjcxHAbMNDEBn1w0/pQQcYGkzC6KF04ldIWDF9ndgLb0cMM74T2oHA
9hA8vZVAeuKUMJxIcoEENqi3+Xe9C6QVRHgD3inrGhfDZZ2J3QZ9WOHeooCyoqd0YoqIAirYmnBS
ZgPxw6HKRJSnXkuZIoxAV6gAnA1aBR03pK10XwBe/hpL1pqK8YkJWrNiPK5CGgUUcfFJoVGjzNxx
RkK+nStWgJQgvHg7X4S78OE9aoEEsfDewAwHaczDCUZQ0SknMUEPmSDXakA39aW2pgJ3fBJmHwYR
61UNHTh9KRQodibeHiXuMAKyArdxH4PyC6JuJRM7McqsmMd/CJ4I6y+iZwuLJc00ixa1AXK0kDIN
DE+gr+z6E6PgcojiPMqKsogm2uGKDWLQDWTvQC+AkqS3FZI7uZtXQhOsbPNTA5FQonEvcsexEw4H
os+k+pmGs8TUo1capnLlAGNc0SE+DopvRqOoaGEaT/azmI1MvtIPGTVOphtfEjvDcRPWoEKKAS2A
DbzrYnz+6JZDohcLR4Dr2my4sggbIWBvygckzIpS8GILzGJbjMPgnh/lxMQMk7CoitxtOs+8w9Xr
UXX1q7jkJW6VNBKTwLjCYqbemkYbOMXgr1n2nB6PFwD2pqR3S638ThZbw6CsAzBBqOkKYjJKz9Xz
4d9EYpTft0Ol/Dg/xRMbhClibsYlgxPAUntQQzUfLgsLOQZZCJ83p+eQN9PH9ztKPdTFNGWOutZC
ftiqdZjvUBHsNhG9O3OABlVH8bjiaXmcFlCJ0rhJ8NPEdMBanF1PDxChmkU1FQzvwG+j1QKXpv8M
kN/aWb0JMzf2Bxp7dZPuzi/jiS9HtoWKoIaDoUQp5XCndKEYliU2Jnauq/5XiEHaVwh7ar1NcsQ8
bD0GaLQ9P+TxtYJdBUs593e4PJd3dtDLmdXjrW17SjbtNLBa3xKBPuWVIPM6v/Pg9Up2XgaUc88P
fGLLmIh9mhxAk/O3VKDFDZP8FRVCuwsa4SbS1NSui6L/cBrL9CzUMGVoWAiBL+6vvBhg+JvAwazE
zHawHT2k34TM4CgkSaqtbNBTW4ermWLgvKJA6Q6/X6tglAV6lWepOYQ7FL9A3CWhgFa9Z0TXqBSO
1xo1u51Cbv348eU0WEY8SEy2jzZvrXeZiBFSuvZ1DU4AEKc7CSWoTY7S4soT9dQGNWSexKSQGi/V
RcqMElShoEMPXlmPDbsGxvBNGdD6BJVb0kPT6/0/mBUvaeRvefUQqg9nNSGykkMcZHeqeRG6cN8L
HfAX0lkru/HkxHjkz8kH/20unvroVQEWRbcBXRcPZgF+wfRL6twakn2camL9MMEHWiuEnRh0tk7h
2cNicoUvLoZJBrxcTLBvRnzcaFFB7BpBx+eo3fhp6p5fyuNMjs3BA1XjmcqtoCxiS9rHcG8R24Eo
1UA5csJpKJOvMMKMcoA3Pvby2qPuzS3lvSQmewQjFR5WJutK9rD4ekNKFUqnM2FbHLt0E3aNeN0P
6IpZYZPtPZPOkRSW9S4AL4kzoEB3yvZHg35ginLeytY9EW8s5FAI6YpObF+ml0EPXhPPqBzETeVv
sNcF2OejH39+lU/P+d0w82d4dw4jvUk60cMTx5umQberdpbcwkBS1ZxUsZpbLQ2EC7GnvWYm6NgW
CYpEyJmbePVE4op71an9xRf/y26ByLA4rTkSc56hMmUfRLmjgmF9VaoyBigm+pddzRPt/ORPLTG1
b+4Sbs7Z6u1w7qo+4ViBWKNtaEqJGhu8ImNM+5VZndrIBvbiEpL5Ct9ynvW7FQYvrCZDyzsBYb3y
2Yt82oil7L9gx72WCpycEG+uWbccxK+4WEA0k0ELSCQcFdbirleBE6RPE6wkHCdHgWpC4KH0Qfw+
nBBsJ6+QMVPFPNgPzS3iRWrr8tKCF33++5xaOUx9uFqpu1N7WKTxFcm9CdWVgYRG3Arg1V0j74z7
Ah7x538yFHLQ1pxY4wx+OKe0HurGEvhIxdAUt6bXBDQ4TcC9YIz66OkfDIYHFhU4Umxp+QpH5CZA
M5qEt6P/sm3bBjtMcONu1yTp9vxQp74VKRoXICLN3PCLeYFsUvU6pXKjKFp6j8CFeaObnbkSq+a/
ZRk4kU425uoQN8RSoTlLOn0MJ/ZdVoOmtFsQpBcEx/5LQIFqW7RwgM5P69TOoNYHcBEMEy2sxfWn
NFDJU53OGSpbmRNNkOaqCOsw8vpg5WMdz41qicqm4OKjkrGcW69KVlKDtJ451tUu8Mr73KwuAdDp
e7EKu5WJnRjNRI0ZUwWcYGYQ2uE+7FtFwIOc7rrWC/qln1rCI4ZPEHqkdrpDuM9byTeP9weFdQk7
HfIIGf7r4iyHog6MX8ihutNify6kaaTkJvcP5z/XyVHwPuQYU8qg5Xk4K0Ho9GFCswmcG7qsaudX
NwA715yWTqzdnAvRZ+FxQM15/vN3gZZqPZwpE7R91o3dnSR5M2ICLvClmvb6n3LpJb8+PC22IEUm
GQ17GjyLaSl6UoV+wJMA3TGS9VT+GWbGB52rKSzwHlAJSwR0Lo9lSikLSFBkU8fzLlfQ1q1RlKG4
rGYOSAxoayLfbOU0H38t4rqGKSdvSlLMZT+w7Ap4OZ0Fyi8p2ytjirxrse2V/sPRHaKFaOBnbhDd
ZXMR3c0UuA/4jxi9jCbfpHH6Os1Is0qP1syxjiakKxIvcEPkiSzjab44VOj/VkIrQk+UyjF8TnOh
2MRN8OHyPKPwNCWdmC0UmNDh9gMeCgbcQIS4gpxb2nFmIpDTj32sXHdtAYYvqi0wdLDnOfzoX5ar
bbJT85zDBi9yIggNx8NfkPDSmWnAgJeqBKhMWCnBlRpq6Ufvf66T2XmLi5mbmdB4OIyIaHyrzmU8
yGKmayn9awb0eH/+bM259sGVQsVzNhGZW+HW/H+Hg1RhVldNrX9rYQ4XuXCvh/tUNLa5JNv44JDg
QAXDxWFlTx5VF+ZRoSBR1lVnGaHFNwRKiIbvoH8b2ksrMK/SbiPnnpPokTtNX89PcDkUtWOR5gPW
OVRc4UUvgkeI2sQEYBSusD74N2igeE7bp90nARX2jZl6YMm4Td3zgy53yNugtPhpacqkGMvSXoQW
kdbnQ2Cj6hHfwxpINpM5miujLG/nv0YxyXkVZbbbW5w3etA+IsFMLYD81IMpEeZSLNpKDmzzNbzE
icFmCxHYaTS8Mc5YRP0qzzEv02YwYuAxVl+YD1xo3JhD431w4zOvg6EWG1/TPc+YSoaCsdhDbUi9
HZIrH03Z5lGo/OCYQV2NSLKIi20rBeDx0WwkyGi7nqYxvbbJ2H50J9CchRtBnKLaRH3k8HzBQ5gi
TYey6IVFwSu2DtBdTD4aeen8HIyyOMU8SFAKGHg8IhPq2ahpPYux9Hx+JscbgHIEgq1YdszdJmPx
VYZEaGR/QmAtrzv9pzSg8pBA253VJow1A6W3rfs+LJFgMBglArol9JeWvnU9ygnq2NHFoomOtgw5
owCF26ivKiEtb8De5ttGb9s9krCyM4SRfIF2brISG49OMW9knFAkwFvmzOxczDgt0V1PA+OrFcIL
KBFfdAY9XsumTg4CwIM1pWOji8tBEINBXNh/jscytTZKqWiXGQ521u5DX28GxKg8hGihMBCuKItY
0SbJYAX60NtY5AUAlwvzCTUViKVqFKy88RYz+msoslwMXGlhY3J4uOUVzwjjjOTW1lMo4TUTdNtE
kD4WJN5GofXzNhmMMZdAhCnPEZfKAvg3AeYcFTzpK0Wc1hp2S/TeX8PQXZgt+Xiuaot1Q02no38m
gKLvtGofDeV4hbZce6O1vrYLeDDD9xo06JmwuvoYaxXo061/oaHm4vBJ1w764hC+/RydVsB8BEmI
j+qRZiYjrIeABLyFxJ6BXZ8GRA62IYy3FZvuN1jYuzP4NhYoOZmNQ++e3PjwO6pqiiD0yHcMouqx
hfKDoJaym7x4j5DxXsurb23Yf2slTHVU73OmtV8HOtAjWV/ZxBeo1a/VKeZYufhBXOQmF7olg6Jb
goWgWcDVNRHOF6XKUl5TVGHjy6ymy3mHomYWb+NwSuUHlOLCH1OIRvUKWOnE4s/mtiJIJfASSPId
LohXTXKLKGhngwxD2VfPcxf4cOGWQZS454/riTN0MNT8U969sUpplINx3nZBowsXMRviimS0/fhJ
ZRSLMwqQbb4LD0epILt6WcIZaic/2MrWIGwLGQWqfzAXnlUSLUCaEPpiH1l4LyQIsrGP8ij6Ble6
vhE6QX84P8qpzQHSgyNBfYTe7SLqALjwiy6Fax2HUrTDyDUwIIRI/sZX/eZKLNB6kNuiuFS6qHv6
+NDcUYDKwHocHxQI15nUpxAOFYpz14Ok9S+4JQgXEMC1uxStOQTVdP2O2L8GDTzeJuDmeW+BViKZ
JiQcfkChp7UjVBGqHqZaXkdxlu8Dq17rthwvrUkHkE8nmiIPvGW9PhDLTheLdLQh6z2IuvbSqeaj
N+mXHbouKLk2e0OtPgZrIfhQkZTREKDMKoPQXVyL0I96nt3ZCB8VCYOvVoFc+L6QlFB3EJ4tApQc
a58mDMKd0Zfzn3PeKYdhxpS4t8Az0H4BUrMYGvAMFLOYoU0dPLYyeNEmL4JygwMSXIemWqs8nFhe
xlNphQBJBru62LmjNHmqL6OSgzRy7AxZru+ttBXcoYiLPRTQRyQAiz0qxWvOgMfxbG4JAlMCWcru
WVbMA1wIoUyjvIjUkeDEYi64sVpb2wLlrZV4dnIo3u3QQ1E55NY+3KgIDPVGKqCekyW05p0A1YP4
Niw6lNOaWQLk/Bc8OhaY8YGn0FV27dyuX1zawgCp2tTgYGgDoh5ChfBVEeOodn6Uo30yY9UZggAK
TpHH5eGcLA/I2YQ4lcM9NPWbqEGqwE30QPsJO8xEJK2I1gyIj5ZxMeRiGZUECqCJ1YEDB7RwJTV+
jQypcdMy6VYmd7SEb0B8UA4kWLSu9cXVEExjIKKVhMjoWLYXiJikDuygbGVbHI9CaYNGPL1OblVE
3Q+XELnRLjJK6MtWXGubMugmpJz0aSX3nf+W9wea9IWDxdFik8smEqWHo8DNkjCDAuzSep74MFgd
bkp+ezEqRmfjTDQ8dPlah+hoSFaMt8sM3J5x28tnXyIZyqDUUCnCupLcAWFzzbHyRriTkFy6tcxm
FrIbm835HTl//oOJ8jYjU5uRhwwK3PJwosnQt50Y4xCFzbLdOv0m3ynXshusDLNsZhIzDsdZXDsk
jK1eJoxTuN++ZC4nwP55efdyfjJvT5Jzs1EOZzPodQD3j1HkHZgCG5OPjXSD/ouLMYqjbei+2Z8q
+xJdfXv88/zYy/fn0Qznjfsu/+IFnajV7LUl7FWnd4DB2z+Ma+Pyo1frciXnA/9unCHJEIrIGEe9
93YlfPsvQJovvZUPtrxhlqMsbhh4+lEizLOZtpiGOCgKOplTrJzlo6fScpT5TLybixJWkhrN3+u6
3HyPncdXbffy5fOapeab6++5bbEIu0CZk1EKGabcgDx1ECawv6DCeTs5xhPCnhcrO2Hey+eGW4Rc
CytLwgfD9c531GDtH5l9+cv5/GVlmBMB4/3RXb7P0zqrDTRC51khjeVQL3IwE3JMV3dfds+1+4SI
0NoHWwkXSwpUYyqFFcxjdi5vOw5YuPlzsn883QT2Xe2+8CywUeFcuVjWvt8SXq+g3iEn8/cbne/T
VtxhlbWpt8FNeOHZya61VxZ2vuvPfD95EUViFRYlBMN5koGT8h/VRgrUQbVtZTnno3puoEXIUAU8
igKal7aUofndeZAh8qq97GJjbU5re2URNEwjqs1sPmim9rX19iEiygV2qFoWo1Gy1nN+K7Wdm9ci
eESmIGsokf21gMktBg6uscUcznkK3dD9Be2eQCzav9Zm+ZZ+nht4EU96P8VkoGRg5bN8WX/Jb8pL
5bt3R8URPe7iZXzMLsNb5U57XNkxa8u7CDB+M4R6Pu8YhT2D9gL7s9tjJuZ4tuEUm2zju6ZjOmuo
7aN6yyJ+yotIM8pZnNTzwaAHuQ33kvuYOpP96tkFy5tvZXv1Hj8VAOgJguOf+XJQbA4jdh2baSbO
WxZ34o3E+VBci8xBdaxPqYO33319h9T1rtqpV9bFyiqfiqvvx16sMkIzY0KPhFzF7Tf6l2QbbPvt
6Mbb+kLer5XNTn1SWgr0LcDV0RdfPAgiFKyjsSpqu0IWXpTg36JbpY6vbVa50XR/fmrLQEDaT+mT
eoeigPMHt3C4qnoTyl6QqJMjKI2yRTgJuWWpCjFfG6eVmDPHlPdHhKEAd9Lrh4VkGghmHQ6VmLI+
yB2WWh489U+5lWVAgpVkJYYuV28eRaWJxWtg5ssuSysq9tUYRaKD1MDLvUWN0risuqR2xFFOb6Mi
TZ8gM0l3H15Fijg8q0ja6YPq8/55l03kSCVUdYGJI06UxQbBVmKq2qT36Ngna3tx+ZJjgrzhqN2A
xdcgYC3OATY91WQZwugYWZdZDuoX9ROqcIgrVVquxI+J1DUowaYGgrZF5kOIbMVAu0mi0fuiNVmT
IyHQdd1FmeryPYCSEvOhKixMuxAxVDq/LkfJN21X2mO6RLUJaBjtq8OFUXHXyBrDwN1S6jrMSITE
H4mGiNkG7lBjAIs+tNYN0Rbr0+6lovn4w68t33QlGoTTNioUfY3jvswv55+ksD/ocKEBi8HR4U8S
UG8KsY8fHLwXYhSIFdnGpSJ9pvaPHEFfdOblWMhcu2E3rKS2x4dN4aOBUKMkTJFeWdxOSLwK/QhB
xKka81sJfuOpQZXoFinONaDoiZFmMo1OJ56qAnCew0n69eyFZ8kTOnuRDpoCupObjxEyorSqXs9/
5ONzTRWTshfCAdA1xGVX3jfEIc3RuHIMxHA2TTXg/FT6Kx2Uo0cOnw1epQIqkx4yV8A843dHzKc/
oURT2zmeEHj2gNWoHaW+YrOh0suwnfKNkXjJRhYj9ZqGfvKqpaO0EsGOjx6/AejNTFgCabYsto1T
1/t5yekyEXnWN37uCZ/VWAQWaDWo4Vyga4yYy4dXd45jcHxA+0gU6w/nnWpBquQJlvR5naOBM6rx
Nk0NZf/xUcA3z/0CYAdwZQ9H8fuO9tQYdQi9YPSJFhLyw7hsf3j9VFFhIhKFNdqVb9/43TeMRyU2
GrAhTtgX2XWi1pIbCujP9MiKumk7eNuPzmqGbQCqpAnCzlEXe0YexTrBpBbh+Cn0L6NcmC48zFpW
HgnHAcWUNVibTIqu2xHuEN4vXb3RrB2MYzNXFFHASVBv34umJgDa0HokY4e6u/CE+m9U1n/9GP6P
/5rf/XV71v/+b/75R47c04wcW/zjv6/DHxXf/lfz3/O/9j//s8N/6d+33WvVtNXrb9cvRf3bts1+
vjRhni3/nYO/gpH+/iXuS/Ny8A+brAmb8b59rcaH17pNmrfh+M3z//L/9Q9/e337Wx7H4vVfv//I
26yZ/zafn/X733908fNfv0MXf/fV57//7z+8eUn5966xMKtfca1ojv6l15e6+dfvgi7/MbPaSQsU
sg8gr2zu/vU/fzQ3J+FQ0ul56zb//luWV03AsPofJAIz259SN/gwvjoH7O8/0YlzYJB0CH5gCuXf
/zP7gy/2v1/wt6xN7/KQH8rfe5iwwNmb4Uz0wzh5M5N6GT47E6fuQUYKs9WV+inqiuk5iIcdZpNi
5qRqL10imaXcp6Wevw7A8e9wDh4ucZgXLlG4b591P5Y/xWHcfpLx3roY8Vp90MGn/g2D+v977d1e
m3Ei//Wfj3m01bZhlrxkP0Nqg3/t3Hl7zv/KXxtNkf6Ap0XHiVSQzcGn/M8+k8U/AKCS0YvUjk2Q
NezAv7eZIf5BgxidQ3JWistshf/ZZ5r1B+Q4cj3QPIQvkpaP7LM51v1v9k3Jmjwf/Q+ynrnKS4w/
jPCKEqFIkGkB3O4QLWRMQPrLRveDJwtp9pUc9TAizmMhGkMnbM6yWIe3qsq7OI++ehI3TRjibG6q
39s2RSM3SXXVRYPfaBxIuLmDMQFeblqWxCtQgJOD0ynWWOaZXMFav08URDqoET5cwaacZVzmkuUO
417FVTsPX3Mszp0G8ytcKKK1q3pRVPx73jxQeYCYKr9gkZordYfEJdLhmwLerxMJUrgZq1HY4W7Q
3wx9QQlfH9TsE1YnwQ6bcHB+sSFfyHmsO22K3MdK7rBIv//+QcCfiFEsB7/scC0ECR90yTfR4saJ
+irBHugShFezZ0tOWw/09a/UkrE5wF8UWeUwjreyFlv3ZJTSCuHlDUV4uP9Arc0wbDxxSeCW/bvJ
k6Ch5DneqCNWUVGW6bxdgtK60JHJxVtXCNI7oa9xK8foJn9mz4iveGm2pt1WPmZ8hjhWV3oAWcON
LNzP/8FSgSylsTm/Vjhxi2eBp/shKIYh2qRCoH6aAco7VeQFMKVktnplapsKB4pdUo/VpyobtB2u
aDnWbuZa9/HUR+NWAYUHYJeUz1j8EhOwZ+ChBoFgG+5fZViorjJVyU3Y1sKFgVGLO2o+js8jhOyr
OIgR/R/0rHsx9ORjoM23/WPM+h4qiSHbZ4mqAYyB4xWK3BgsRfLPKiH5HCK8F1Ci83bvQunf9+L7
e/Awtz4aavksK7zA80u0HMngyxprZUNoLzGZ9b6Rx493LU2qleTwxIDz6hKvuc25g+c48i5IhZIV
CUlRR7OapeiYedLuUsQjEGJGYdkqVoll8+FfHADOjazQRKQLqyxhxDg+YW+FQeoGt0bPbRABJAZq
o41xnmrT2nxBod1wzy/qqVPHoHARZkgnTIvFXoqEUQhR0o02Ono3WxSKhucUbOQ3tWyDrYYowZaj
YDmtOc2ShIiBgwsTjbs4zeWd1ES6b8utpT1N3QAD8vxvO76QCAWUgkiDKa3xRj1cfyJWUoa4cW7q
vJF3WVmY7pCE/U7BcnRlqONPDfKE8hZwG/6fuIQD54S8vsrV+VOjJy0UCGh6/LBHn1a0i0GOv6Kc
cWpqswTQXOtijsu3ajoAG+IZGW1itQm2GZp6O0R6hwu9ENdEY04NBfJDnRUn5oVcrGIbV8TT3E82
ZmcZG7UqEhdOerIdety3z3+wRc13PqJAa0xVAT5EtRDW++EXA25hhGJQckRxS4AKqgrjZSuahexE
fTHLL2NkdCPl1XiVa7q0zStexU6KPfAFrq7WXRmO/deklovNIMHX31SNOO3P/8TjM8Zuh7ZExxcI
LIHr8BcaPeBcEUnOjYd587ZvcEmQ0PZGpUJVXFGHMIhLb7+yLqc+AQQPng9AyvniZHDvAwmVN0/K
sxEWB+aSv4aOjB4xEyO4iVHO/35+gitjLcEipSlPAAjaGMvfRv0EvOI+wXFkz4vAXDkzJ0eigsSW
kpC9WAJGTH3El4f/2vj/l7Pz2pHb6Lr2FRFgDqdNsqd7ZqSRZFvBJ4Qjc2YxXf3/1LzA96s5RBPj
AxuCbXh3Fat27bD2WnNeB2QWcaiMjHabLTMz9xe1e7Dgmvw/W5sdnKyGdqzb5WEetcVj0irw9hox
XYVY1ULXyNBNbZ1aoLkilG+NFUHAlM5zKU4MBiePapK3n5UZ8v0asfVna1qcT/d/4J7/AKnAUwhW
hxxyA1UYndSF172mtUJgezHEHIfN4Nq/oBZef5vgCj44xjtum3MMgBdgOfU7qCVuj1StSoG1SsvD
1WqdPweIGv5ZICDW0XOUsiBTj87FgKjXp2qy3M/uYIr5mkAmiFicl6/NKdEj9Y9pXG31ZKem1R88
K3v7QQ2NkXjpDAhTbn/eFHuct2QsQ0sMcIqsk6KgltQqaDeN+VNlL0ckhjv3mhCWAqOkZpXspLcG
xTQYzuTMJfhlLaMvqvFipLqTfxsc/jRkHsryGdXwg+aIPHe3Tza4PrA+tD1YJvPgt2bzBKLupWTq
P+fQoXq1RPBa6/VZRVvkxdJSF45YDTpjA5hvHTtHDIc7VxDz5BGvHu0NfZ3egrLvy7oMdRetN9tT
0YFrkC8ojOWohrVnilKZZN4kMnlTmYaJ0oXqF4nr3gFYBw9z/5QNvRQnnxALvn+b9j4mFWMeEHCg
ErJ1u6uOiOxa2HkRTgx7nRx4js+K6io+GR1qqGlE7UNM1vudNLwwPMoWIzRyevLW6AgPTjQ2KfLy
nUi+IAQbBem0Lk8iV7vz/fXJ0785NQy4sJceM7tU4DfeInchdZ50/GUkMuM6a+Yk2cBEYEG3fmIK
JQlSeN6ua5L/+37DsuQvIx3AqFvcIscVLULNQETcjufvBeit78iHJg8GYc+pF/BPZa6b/yaD3qP0
accjEBvAAWIQI1DL2mxvYZqdWacIyiiml7wUbfzv2qf2WSzMf2e1MYX3V7pnDmsUNPAGRPCbLR4r
0U7tpCnBwH/1OdYW51u+rs1XeE6LL63Qlz//gz2PViyERjwD2+SktVH+0pVJCWAC6J8rHivGGYgn
43FNQnj5DrD7b08QgEauBwBUsNZUMW4Pa+ZY8ZiIMUGJry5k5js8DjnE5MgFiQcl6T7lifpLlVjt
wba+jqPeHl0MA61nUhUSLKb2bw2nkALMwkMwq9cyFH9tiL9f8rmx5wcHseLPNTw5VTjH3GqkLxRE
OvMe5bGnxrHnKxqOHRoFTN09IasWi1OXqN3fSNmgQjgZmffVyZAREPEKsBZQ/AQMKkZq4JS0lYpu
SW6pn5bJ62ffRAdGCdLYUH/XGiRk/TZZkLJBSs088EQ7gQdtHEYEcbHUh9/M8XemsPRqndKwRbUE
Pcy5CRnEb4JinpH2drXIH9dhDBGWKQK0Fw3+GXy9Sm0WZ71AiERBkukJ5VI033SlO3BZO4UAfhtn
nC4vM8/01m6/BlwJWTp5SYoGfKL7g7XqX2r6hX5OV/iCyKx9okucnYbCM30dPbeHRcyKX4EyPyip
vX0dJDGsnKNj8sKDG+32h5SGhu5QasWhrU2OH89l5Q/1Gl/h/DaPQp89W4xe0Jol6rSox9za6r0B
udWRUQgIMBXwSYvRPY5GgwxHnlraydOH7Dern1H0bNt4/EtBZxBazJmhY9te3UdUW1u/gPvhPNJT
O2dxWacHp+bt+yUbgJLjFcw2CezmkkDnWiQN6IIQCLXu12jSBWOSds+N1bihrsBxlpfdUSywa1Tu
CmEybHhbcouY4UXVhHs/FDN3k3JZk1xylWE/pImr/PvkchlXCLMOvrz02xuHQAH3/5vd+HVbUadZ
SXKcXAZ9R+EaHeW4ajnfd697iwN3TGxHg5MJ5E2cFZsIDzc9bieFT/wKlqHzRY7cmBsllt9llRXO
s3qYdchTu12bZNSgc03qAVrk9qTpa7IWWm0m4Vh6Usckbi5RBnsWUyrrF5TjSBtlaJ9XJr6ghtOR
GoZzdNz3Nhi/Q00IWAKzypsf4TURiYv8EXVaGi+mOccXJy66j3YxDJ/5tOM3p5uSRwtPcx3SuLzW
hVU/w/ipPNqGrn/IjTL/QXv+CG/5NvSl264xr0PQDa/X9oXVbFLNzqGKTjCOBvfcVU8K4g/ndHad
U5M1w/OQleXDkE5uKCjLBvdPxK7vkx1i/B4PIbXr248jNOTjlQj7vd32Z8hbl3PpedbzOPXTD8Xo
0TmJtSL7s3dt40O19g46LhEijPA4GAev8Z5HgtuAMAN6XFgANh5J84Z2bLsuCYc4XS7aKKbzHLtf
XcQ5DzzL7qbD7fVaj6QVvzkMJHilsagz9yDPrcvSmeaPkdLZQz+pjE3lqH8FknTjolVa8jEaZ/3H
/V3fiTtoEElwEVO3jARsV2qkjZ0UxB205pFmaqN/jKoSv87dJC5Ok2RX3U4zf+q6+I/7hve2mDFf
2iaOHLqz5b//qRbbRjUlfRiQwsFFJmmOk+osxuqzEYkjbrO9JdKKg7VRNuno8N5asmu6Va6GJdFU
apiq1eQnvdUFPTx2jG8tGuKhYx1CA1oeDIntfVwAdkTHcIKA65NO8Kc1KggqpqNc45rqy6M2DYPf
jybitzVsqifFQeAV8qyu/UDIU5zVMiuOkE97u0yjG+444DO2u91l+MlrmxQoC10H2aJEWdQX9Gv/
NaGdPrgye7vMowH4iHoh9uRe/LTWRHEgxiMDCM11ndDdimxC1sURwUhj6Buz3Y6vK5r7uS+7w0u0
u0oZP1MUhSB5+zynjlvljpenoYuMXCDK2ggQ0UwuUHuYB8uU93H7gtg/mdq8jlVVzOUoyjRUXCCa
ro185mhong+L93DuoY468Ip776ScgPVgBnHoNG+uCTUXJfW0Ng2jgrC4W133QxPphi+QqQAIiOpB
uRTTw/vvJqbokEjaHwqdt9+yzXkAu7lKw7pvlyAGxXDua6dHnHMswvum9h5D3Cw+1kDpmDm1W1O5
yBCCoxgYDlTcznpMk1Jq2B1Yee3sbD+bwzQhUZychtvSxeZD3g4mWxgWnTFcUq8bLgJBTWTE07a5
FG78PKpZ9wMUa/PFMWvtDOXx8O/QruJB79v2Qkw4BcbYGGGuaHSp9AjVXqOcQuCvzYFL3vvkdANp
2kO2T0V7E2w6a5nnAySLULKoUkq1soKms4ywg7XNH5t6fTBL+4j4buf6AhLQAbpR/+IabeL9ZUbe
CXWNNCx1r3rWdfHNAN/2dYkUcMILBxwZJOvB6arq/aulVw1qAPJsidvaPEDQnBXxUNFA19NKhCb8
7IE5d+nFMxSTCUInfVDXej4wuhdrUKlBh4Xer2TQ2HhmZLesOEG0IRRWM3xTo5jManQSB9hYNdCU
GvPzqpnlB20Yxo+KVk0LOhlpdk5p0x5NDO14L36L5G81DTzYNv0Rpl4iE25C7mnH6tnU6uXFGWMj
MIzliC5COuHNNXjlLaEaRmOQYfTb24YEhtcrBrpJ1LfVNkRkPvmB1mWphS09locqTvJ/lKTIHtGD
ShXCYn05gqnunG5QAeSW4EXozW0BerPZMMAgEB2l5WQ+VQI9sskW6bWItX9bxWKmIRnF+b6T2XHa
1MYAphB2w562BWloM0lyluR5mGpp/mBk8XhVUuEyNmoXF4F45tf79nYukyRNk+TUPIhg+m+32ZlN
uNoYdyHYWDowo2l1tge4a5Og/0uAGX9GN/toVHXnFEkeRGJDfjVwi82J9hDjhLCdhgpv8OK35mQ9
FIaano3Zyj/fX96b7SRtgWpYDp+DTCeZul1eS6NtJZfPwwy9Mpmn9Q8qkrqXylQUpNzU9uANfHtb
JYaPAXBJzgAf1zaC09RCZ4Q4R1vVFP2VioQVxgYwCDSWR+8lzbXlOkDlFfZqVV3qpku+JZlXhm1Z
Fgdt3p2l08AGiwzhGYx/27vaT1Y7qgO1qlpdG99U+ypsi/NEy6ru3kcARe9Vrhp1BIgvZEFoq5yR
tbitGMntoFSjER09u1zQ+W4aIznIQd68wa+GgHpIQxCfyUX/FLqVA1FMMTHR7+J3rlI4hzF4xinu
n5oN6vF1PRLSxtFEKwM09eaJqVVtEAut2sAUXfNgdW4TWAvEIckYR7+3PY1bJbfF1auW+Ct4seHF
TGbzB5PR1jnuR/3sVN58MqOEUN0re/eU10r9zzh24uB4v7m9kkFF8khQUqewvvVQaA0WXtSkShCl
c/WoK0byZ5+jduBGqpf5jdV1P2oIxUMXjbqDPXpziaVppoAk2SNsC1uCTKtsx6lyaVTUTuZcutmz
YUHSzKtQ8v7X+59j56ODMCT0AtaONpO7+ejz6uX2ZCqyg7rEj6LIZj9CqvHr+63QxXrt4aElvUXA
rNFUmxK3yti8Xl+9tRVPkJwcteN31kJzicaLjhwSJ0s+ez8d4LUR2ao4C/IyorUvC1kPVCDW0RjO
npXXahXpOpj2bX0iZUaFbzNFgRcP7qWCl/vsjtX7SHxebwk5FIkx7P80n7f0kYpQBLWrQfaq0vIK
ONw4j5ZbBF0jtIN7/+a0UQYHsyi7GxYghi2Bs43Sc0kdyAriZUaRyzTSb3mywijKlMVf98/BmzvF
6BK1PhwnOQWtsk3gMZkNuPwYrca4y7THTjOjsMuthMgbrn8U0JOXJbJ+LScUmO8b3lnj//DW5Phc
6u0IIQD5fMiAQgYTku4vBXIigQnCMMzQUb++2xSje/Acsq2UGLfosiZWYzfuNS+w1Nn1s2GscXCk
wE/CQ+0jvG9sZ0Pp69HwA6nnMoGwKWqMtt3GVjIhnUqlsfNZnftkL9nyi+QkkMqGffPNivPMB1Qe
F+91U9CbUi+CZRFIPCHH5mvmaG40pZZHgRxqSiOKlWVcLtxxwCnvX6bUFKSwSdD4Jlpce69X3XEB
AJopyXjqh3kJqM4lXxD6jl2fvoH75BVJ+Q3POX6/b3vn6EjyKcAfcoztje3UGpXMG20vKEpi/rJz
nNAYqaIYWnIE2nvjWthQYGOMF8DrQ7nAuHVgEThTxs4jL0DxTLvO6jo+ClQpDrKeN8GLbC2BMoX0
Uw5G2Bsr7qzF0EAZcLV6ZfVoF0vsz4tRfQSgpV9iZvPef0xQ4GNp6P6BDd9i8CyQBF3d6W5Qpg1o
3gTgJV1y5eLVjXXwzuwtDZQ9eDi6w28xcfkEkldVhBso1JcfhzorLxlNWsggdaL0wJyGMb3cPx4b
ogA8Ndv5qhwELS1mtyAwUVEFk3DAwBmo+6BIXaOJUCAOj4JJPH4pNXuykBhnqJY5Nrc7wdjsPire
qvm5kZuhZ9dGaEOU/tv937VzbPlZkj2UNEDyVN2epVHpjJ71uzzsSfW7yhM/BnE8Lg8gQddP77ZF
71/uO0Vk9FU2IZ1Vm9GCSpRHp64Gb1AbTlBChwqVc6mf75uSP/smdaUMJYF+zEeAH2Xu6nZZXeJE
cTlEbtD1Y3lOMg1eFaA4UFCoFYRNRjd+dcX6uffK+p/7lnc2FMu8WgxLv/raW8ui1rPGXVjkmg0a
ZMNRe2lA9iJdP7ZHZ0pu2JtVEoHz6UiR3e0qc3jSLD22uaIlmMqWcblrB235Qz6Z2tV22/K8GCNM
LCbYS93JlnPsmdX73zHmLfFE5DdUdLdQ1mzVEpqdmhssC3CncZ3Mx6LStMCqRvP7/a3d+6jAZijI
kdnZYLNvtzaevGlY0tYNGDNVXsb0VU8ktc6RmcWBmmUW2ayOGl2WowZy3/TeV4WSmJEdyeX7hgW0
0wcAZl7nBrFl/t3r3XSOIep+oMOyHsxB7Foi8gEYDOiAWuftIlvTa5dYDC6Bh1ecVpsG45jXf9rT
dERa8NYL0v2HNJhYh4bHmxHgCUDeTIfMDbIS4GCdOlVgTZ2JZEttPw/LeBQRv12Z5BOEnQFXQ8Cz
5TgVdp0vDcrwwTAxrxe5xWUU6cvcmvPDez8WuS5tBcbfCb7xNLdbWLeVYw2NZQcaCBik0fGpFQiN
oHWOHpK9JeE+aYVx2dEnlFv8UypRLZ4xT4VmA4TRYLRILesSt+XsT1Wn/IdF8WaR5CPk53nbfmum
wWOnFZ0dJGOxXGkq5MAax9JPB++o6La3KgJS+SDwHlO2uV0Vg1iyFNrYgYFaVJD3ZuIj99kDYtCP
aEJ2TDE+QDYGWwFZzDZLapSWAvNa2IHVZp1yEkiIXxq9ql/EYk1/3j8WO+f9lfuV6IJlAUW7XZZQ
IwuOkMoOmtH5DmR2fhljTQSrMlY0sQ3rwDu/jdJAhYLxY12yZ7klQiycKm5h0rQDD/kFNAlHL8yc
In1viQnHz6ei+wwii5u1WZRXmsZC1dmm/ECnsuwRTRmTrr9G2VBfgAEy+3N/F2W57vbNuTW4OfKm
Cb88YD4uVw5Xu2YqbkiRoz0pw2p+TCcjDXuvag72Ut7YrVGgD7B18MjI6f7bT7fOUTR3KPgFoirt
D8Pau+eEMfsHd07Sc0H51G/X2bkydGRey2qZvt5f897JkXQrSAtTb2Hm99Y8aaBoM5itA2VeI3ob
mulXDPL/Ak3vH0B9tQNMzd6lYMpeTqZTDCF5ujU3oUYIzmTh/qmd9SOLBgUt7HayHt3SrY/KebvG
ICYFuSUb7Nu6YUt+mhs9a5urgubNFM/XwqmXixpp2UGDe+/ocCVQtQTaK2dab9dVOUgVJGtrB5Oa
wiJbQKxBvNAHauF2X3i/s09FW/+HV07O2ch3h2eH+uit0SFWxt7NuCDt0ucXukND4M0xA1xzp/nj
kKnvTmPkLDlFEkmjSf15c1RNF9espyyyGcrmPNrIpfeWqVw9VMMO0t23lW4uP6UsZJklrQCo5du1
VUZbTF3KQbFNxZv9UROF6XfjGj2atPE/Ok6r/DZ3xEUqcI3LrHUoe6W2+bCQYBwse8/bcXj4OWDe
IHPZZIukq3k0jgbLbpaMzqw1UZVMjIPgaO8EQXTxCncka3nDENz2ibV2oxUUDhQwJFT5KU8MyI+q
ZTzbkTUGPWI6By/v27BTQhvpAtObIfbcYhXM1u1A99uk8s1cPjiLMvttqtiXNaNJMyzNFMQ5dDle
kh/52j2/IxMJVAokwce2t7uUPI0dHPqB5SblS55VrUnimDqQWhnlOJxsioxHqu17H5IMle4uqRpy
LRtfV5uLUvbGYgUgjeLzoteK7xSDesDWsud1frayebYiANlpl65U+CpVhIvSS0p6b/XTeDSD+857
zxTVeQADxBmwmG4uCao6qrumGuyKgwEGTI1WP4nB+VeNlYb3TW04aOTjRKeSp54vxjwlAoy3F3Kd
iyJ2B9UKOjsRajDPue6eYityv+dGWmXXJTOLf/XBqr4sNHTSE3R60w9Xzjje/yF7H1GSL9Oz5REh
QLj9HWlliJrRFA6OwaDEOAzOh6R012/3rey9yjJApFkquZ4l0cHP0e80zIBnGyrC5eKgnNsnqfJ3
25fGn143KcmJB1ofQnKzIT2lSBlmiE+N/+VpJiqQY/ySMWw7lV0waejVS24HpTc0QWRVEJfHY5FD
Prq4KP0gIoMA5/11y3VtoxGwQP9jMACCvNndQsxlmyNhE7hpufi16Nfv7ap9HuYie4519UsPYPxI
N37PFUjeMUCgvJ4APW73uqp1ePxSYQdVrdqfelVRT8iKdCheiCgcUiY8Dxa5d4QklpjRMaRI3sjx
oL4WiS4d7IAcN/MXM64/Tt4c/X5/K/cuJ1IyqGvBPcDjsfE2mcZw6GzzWi6qFwdo+87nyVCc0xQ7
1m/3Te3tIOVKlJOQrwGnuakeGHpdGuOEG7cTONBzS9EZt1WyE8TWRtDNfMn79t6SPeAMfja4CeNq
PdEWRs6sYGjz8UlzWy8whFn6tnALv21bzze9KT+rWu9+aJv8d3fq7ND2oti3B5E+vP/X8DpThQc5
QynS3lxWu1O6yrPJtNa2an/PgJD1vvRli58qFipqmd3jE9uuN8LVqTT1nAKkf17MOVoY0UVPLlzW
oX83mkUq/bwK08gIVNvqWdW9ITR3JrBfmGcM54FC6NDZz8tcO+93iTeWthfIgUY9rbGk6UKn9Sen
R+GQOEjHds4zVohQZDOYFW0eG22JVtUoZtIxmuQXs1uINotoCvo4PYq4dk2BLYSCnikIsoVbj4AA
do04i8oHrWDkyumxPDZ5++tqzM1B1LVzc3DwNFaA4uASttnXlHk1E/LUA5zOHM7FpDtnFXTbxXFz
J2x7V3l/ngD8hgYHjo7Gurn5VCJT3MYAZxBMDqM2ae8Y/gIN7SXJXBR+izrPf3NUyGkPPN7uMpkX
cymwMGiwxeFokzc4c0U0bdWr+wycZflEcYLUMl+jj2ZnHRG57zyfNBulrJrka6RDdvsBs3bpKjNe
yby0bKLCUq+h1Qmod7gSUsdNlA9oqbsfptTs/cSDfuK+S9h5xm7sywP2U/EqG8XQQFjHNpvmetFz
ZAb7Qncfhw4YvwGE3Eer4kiCfCeYpqnLLAXRCU2HbczgqvFcmXPhBDA1N5cEDRQ/r1XQBK2XXHqE
FK6Gljc8qpV+4AD2lktMRBhPDMgLsHGAS9Z0hYNfCRgJTx54iqKTIVLDT5e6+7jmogXjeSgJsHdJ
CU8ol9H95GNv3gDgGzmvNJc0cykLkiuUwVBU2TOe9IiuZN8U02DwOVJOMzafs0S+0RgXqp6rHTN3
PFqDv8DYcx7plBxs5d5NoRbzf6Y2Xm4ZbW20CscO6pWtdKUmZaFFIOMbE4y8lnjn+yf17bi7BAGw
Wa/vKTXQTVLtxIkCSbRNdhlFyj/tZJuPbht5IojWpGx8tesd4WfLOD7VhsKgV76kRBPZ1IVKanbf
Um/OP469sD8ak+J8v//jdgIlTpSK0LQs1TCYeHuNXGNpC0gXnCAuI/HcldFfaL201/tGdj4uLwrP
92v5iWL9rRFTbUXjTMIJoomBvshSsoc5b8ZTkzpH08l7m31ja1MxSZdh9kQEi5C9dE7te93qaIFi
V8tfOnI8/6QtIKMXJdWcMgRFn/+wp96M/SZupexKYivuyaGv4ITlDDfT0Ch2d3nvZki+IbpAFKh5
+7Y+xPEUVUTAYQI7UwbI77rZR1NXC5OpdQ/y1Lcfl8SCx4j5Juo5RPy3+66INVfdrLCCUbH0j1Nm
r9fGW4eDl+etU6S8TMAg83wZpGxCU8UejGRVMlJUArSzOzf1NbFjKjp5MS/MOTbVr/00GQHSH/bB
hMLbgyVNy9CLniw9xM3N6gZmUWjhWUE08Aj0mt7APNTO52Uo3ie//Vq55aPJOjU9WSL+zbmKkFI2
sqK1Aserig95kqmXNRKlT/by9b0HRE6GmuRooED54yaAkNjrOe1rvpqHpF1lC0mn1CMHNmvGQZT/
9lXh/09oRLhAsPJmVECtkUrXi8gMnKjKLnGf/sCVDWdnzjKi/Xw6FW1+NJ/w1v3e2DQ336xdFEg8
emxOljIGqguD82jrrZ/OCMOn+VQerHHvEvy0xu3xXGdvmGjiYA/yOrIDvT3HyaF+0+6qeKBliV3q
VW2eyrVzVqOKLGD845T7k9cC2GlG+1Tn63xRbDd+uH9Idu1RpWGajZCWmbrbqz1NhT3CvGQGiZoV
X7SFnoKrz9aphZCVNm9/VDXYveT0IynHEF4CvL61J4aySKmQclKYZDurVg/HFHxyLwyVJ76uC5fG
gl086J2RHTweeyuVs5qEW7S+3iQldtdnU595ZmDlQ3zpspkcVEGArJvV7qotyo/7G7tTBWNYlV45
rzUehTzodqVtN+otaHIr0BMluoKzqR8ja1jBX0+QT1mFCCMIDk+83cqfrlF913L1qOi3t2TQqnIk
BtJp4Py3P4GXdOk0Zyb3bpw8bK3MiU+pq1jXHsaJ66LkR/iePT9K1Ru2dVrp5AabNSuLN4014zlo
VsTt0yic71oktLOSlsPBbdxdGhtMJUjyDW2zo7ZIbdE21DHgDmtCdUwR6XTg8hL2XDyhdB0fnJ6d
LgPWyNFdapq6BcHF7V4aejdPNbwp+G2JyYpHFYJpO6OKKvST7qXNtVBi29eWyXyB06x/KL1E9Q07
94L7B0sauq278UOofclikQoyaxNp6aBCB9qMFsG0E11cN+Zvg6oFYyuRPS1j3BcmdZThwOz+eZZl
XVf2+sEl325AkYsij3VhBaIbPErIXa9/mSyjuA56Wv5lCEX521ogViic1PykO5F4mCdlPCrI7Z4w
YA1y+A2Khe3srZ32xrzGjRXMXi4uZZ0nP6JC/BIXq3a+v8+7lmRlAQSVy+DC5oMzhUohICIcKQfX
+BItwnsWptJfV2obB3u7Z4p4Xt5QSo20yW+3tlXteFFUTOmLuVxS+AN8R2TdeUmLo5d615T0vqBD
CdS3g/QoKpv9lOKVMhIwP2GW+vua51kQ2WP61/0NlAdxe1Al8oTYA8QLvL63qyqKwe1WSzODGNnW
P3SR8r6YydGw544jgEcHmCs4UJj9tnCobtUGTdCMD7Ip6UJbdM4Pd+7GZ/iuvwwiXg4WtbN/8D9J
CC/DZ1RrN59KL6Z51BTTDIqlYfgrtx0mQCL3D6UWULXc38BdW0x+gOTF5BsGKLPvJ7OsUo6F6GBc
qdHoGCzzTwNJyd/uW9p5lXmPSd/IzSUkcfOphorOoeMQSxWiMcyzsIz4s63FOdhMsXYGhMQuwkC5
pzwyvTsdnP49z2JK7nkqsnxG2ri3B6W3cr3pF2KCSXWy85SZ3Yc+HXioY6/5xZl1cR6QR8pOMX7p
scrGJvRqSM3ub8HeZstLwSmCKAlWldsfgczx4nYz0fKgmIPqt3raPGYu0yXgD5r+wLfsHVrJqfq/
wh4l0ltjtKT1SY1KUp3cI8zK6CucJmsazh3jwnlgra2y/IfD9LNJeQR+qnPNSA+7w9JbgWeOw7XX
yjkctMR9ibT0iAFz9zQxzAd7q5RA3wIyjblWk6IlXZzrCr5U0q32YWY4KbRy11FOFLnz36LZ6b4q
9nSkaL9nW0oSy+aQfLA3y6S7MdUtDiOoy1R79ohHwljXSt+zOyOkrDmFIi7/SOOmOPike+eHw8PT
RIeVwtomr5vXYR0pzZpB1Tnqg5MmBfoQrfXMmE398P6jyvw482CvU8dbHc/KhOZktalE2/Xwd+Xk
CBLbRf/AxIt1sKi9c4roqgpWWypKv97cnw6NYlgZlHc1fUWcazD2o/lpnDsGFhdVUuw4f95f2F6Q
BfUsLX4muenabgs8M5jhrJDYGOpayR8Fbu+atJn1NEd69Sd6weOvCwN5gVIzaZYqk/W5XOIZ1pn0
qIOxU/5h0BZ3KKv9cvEbd5B6oy7sjvjSJVtAblZZnpsa3PraaT+aBoHwybHTp9bs4msVgeb01FLl
kNkN5c0cSrC4ED5Ep0egROkYNm8qLpIxBKaPQNVtJ9Ci2rJENPF85wr8KsgHOyhpQMnRx8QM48xU
GpyT/UF1ZOchvzG68VZNAc9hRHlXDumMfu3o/UME5PzgGdg7axK/g8AWX5+K1q2DKiMvSqcptYO0
0b8KJ7Ue1sFDAU/NnrVIrT7fP2ryOm43knqFLIJjkPLOrbVF0Sdm4zQ7UKNaO6lprJ+60p4+ptpY
XmK1mcM4m9STkVD7m6Iy/XTf/J63sCwOAGghhjy2KGDLy0YH5Ax4rBTOyqhPIYro9Ni30qT6D96C
DgdRC2MeoIU2+7qCTkBdG1NNncwXSNOrkIy/fck08yg43/2EjJNQcfJeBzJvN9WK8qaEZNQOuiml
l1PF+ksrJi2Ama8I7KY+Quns7uJP9jYHE77Gpp96elVeoxTnFa4+nxRuDT3FPerY7C6NrrnkWKLZ
uM1+XHdJ556CXhD3U/REnaKYT1nbFPGpqNrxg2Wm7+YahdeAYhojeLghZmXk4n/yvXZJwS4ZqPYz
xu34pUj1U4uO8snLondPTW9MycX/ZKrtvVSwJFAO62SfUk2IoG+r8aCKvHflKDDReaeKTFVkcxD7
ftS6jAsVGIrXSzp5V5zySPMeCz1WH6yEALBovOipTtfmD92b+yP0yO4PkDBIWeeFenRTMUSJYOkh
sbcDqEIgn85y0/CNcfT+KWtTQfuB+24bo3JWlLgINDc94gDYO66ws9IH4ymFdWfzptQmRMgEeNLD
CaTovaYpp5ObuMYv85pmR/qIu6uVI0bsNswVW1gkM6NFZUVY03tI+p1oEi8rXJpBMkBTZadpCTej
Ej87jWZ/WK35qFezF4jRKaDUTcuKgtDmTNEJ1Cph4c41LymzkzpVP4SaKb9oVjSc9YmPm4/N4Hdl
3x84vN18QpL5U/kieQJ4fnucZ6cXajeDEvI0sf41mvNwphBfX9x69C4tlGnPjlJ3J1nqAJXKrAfV
lOaomyFP8/aBkRIGfGm+ub2dCDKUnon4hb4yNayXtoggxIyjY+2SPb9ECxKSV8lfwVzp7VqLDFqQ
TAWIbqn9v2bRa+ekabLTXJhDSKXiaNh+d1WvDwnASHo12yNcFW4aDYsV9GaX+etM58lel6PSy97R
lREAtTYmugkGbxelxL2Xz4LEt9Xj2fCVoVs+dAXEludlWrv01END1oRcdAhWSZG1OBBOMf8HHCPP
M0B3mjSw/MDecfszYAF2p1Sj0hZpa/xd5aU5jdNUPSq1UwR1PDsIiojmrLq1cTLLor4YjYgOUPB7
3/fn37B1mmrWpnkPbjNdaDIra9I9a32pX3Kh5ScVKPzlfmCy94HxUA6zbAwovRlTtsWM7F1Mydis
6+lSW4N+8RAk+OW+lT1PSKkB8l7ma7CzuaFTQtWShqMVTAhq/BUNrVme3LIY05M3RuMRpGXPFbmm
rMUzXgOD0WYPNeEMS7USvypG1jFeann6Y5NOReK7iYHm0oD0eHKq7CGLTwOM0UcV293VEjfAR4oz
gLXw9hyZ3TQWSt9RWrAm99yU/XJZgSsxyDBPB8gruXFbr8OxlHNEEGKAJrs1lU+LXa30boLVUsv4
pOWDh97eUgUDSM4whYo1yJfyaHpi1+prZ1inv/Lm0MBHnAnghHiFwZuvtZ3/WjNu9qDCxvAkRUOf
hsFU/0M9gyIchWAeF+n/bldamySjr8WxpJ7Fhy5W19+0MR0ujJoeCkTtXQoZ0FJ2N1C52+r7UNuc
gWLCKVZ0WX2uGzX/MGl1fHD19o6pzNiAQQEMgtT9dkVj0ZkCBmEoB2mh/GtVfTUFHWzzD0tamQFj
T+njALsaSKFiOsCa7Z1QXC3wev7i4m0ea1PEemIx8RbMIhmvfVLop4jdeIy7+Ih3ZN8UwwtEQPBp
bXmlPK0Fsgd1WABbXBkuzvBHP0djCCPCUYtoxxL5JPJQkPXzEm+dTDfNaEflYD0dkZo+JDHR4zi5
VnEybWE8vNuhQaFO95sRYIqHWxfTx9o4G3VmB8MSp8FgagqMrO7yIcnJLu+b2nkRMAW8iSNCn22r
UGebjEIZGTWSuBbKPxnyDidD15PfRdc6AGrLI3DqXlGGfpd0oDDcElfJc/tTduC4sWFWE5VDkFWV
fZ5KRf21Jcr4PmRG9TzEkWVfs7Qp3PPsdiYzi6tTnJR5Wr4PZVQeVUB27uKrEBJFcYAiJGO3v8Yt
YoO4mSKQMO3st9ETa9gzqvnP/U3eOzvU+BnxpMZCd2Hz9HcriazeRVawlIv3zEyG93uRZX81Sjkd
3Po9S8wKUYEga8abbXa3qL0ezcHZDFwv6S6G29qfqpgYx1YPKd12TfE2uPQP6Wdta1oLmr+EU9RG
HdQzw9iLkmsumOYWzv/j7Lx25EaCbftFBOjNK01Ve7VMa0Z6IUYjDb33/Pq7sg/uOV1soghpMNCL
AEVlMjMyzN47ouQgbNn5SqJj4aAWz5UAs3X5lUyzHWCUMk1o1JL5FCe5dU5QX/auf6WdOJGwjEeA
XpYQ/tkkdPpgAy4RiCGS5T6Y6soOlmkh2Zkz5pCMU/GvI3U/9DAzbgcj/H2oIWCX17GnqOKzxs2X
a20mKVfUXNE66eoPDEyazqUzTIGqTEcRzN52IkIielzMy1K2+CRepd5QVrpOSasqN3YzDkETZfrB
du5b0eHqOgQrJKqXHy1ssr6mt6sTIlTlDbGK+mBDpvv9A0/+DQJVODEIZZtnLnN6hqw1NFoiJqwB
DRhX0v5Rfhyt9J/rx2PnvCO5I5osvNvI5G/WU8pt1aNDQ0m+0/UnuVzUm3mJEy8zaX1eN7V3EhH1
Q6kAjXSikY2poixp8nSEmKWSK64W1ZqrMIH7RoqtvzUpj3WXySryTTvMyXk0OgLd6/b3lorCIJxL
fLToWV9+ukJK4WIxbtGHGSyfYXW+VHpFTTPW1uXrdVN7pwQbDGJFnpmy4qZyKodlVhSICPg6NAkh
O78gNtE4an6wpL0tfWtHvVxSVqtTAzeOy710wzer15LbdbEbSI9pfmqstT+PRW0EsVQx53zqjoZ8
7O6oSIJALVOQ3vqWPq3Nqe94AdapzB9UJlp8tuR1cY1Q+XJ9Q/csMUhTxJcQUt4J2M3rSjslUenM
DVl2w0Bc51Pckb6jl2se7Km4W5v0gPUgHEKQKTCB4tu+ecpnZ2aAY8dTjgZF/tMZdPnO6OXsnwik
wx16Z8WTMWvjH1x4uhU0dsVUeGPbGevAT+Qpkpr+kmaaG/d0S8Yy7G8cIAj+9a3cW59AtVNyQfyR
I7pZn6bU7apBnmyTWLW8xGwjP9as8NT2Rv2Mbrz0nyNnR6WenYiMyQSIAGNQjGrcWG1VtR6lOKbf
manquUA93CutNXN5HrQAfc32INgUD8v2KxL6Ud8QpDS4xperlBKzX0wCdjD8qnE7IvPjqnPY+qUW
dedqXlS36ss2SOJ+CK7v797dh+tIZ0SItqG/e2l5hJ7QrNw6H3uN58xzXLiyUzYHjnvPDPGtqN9R
hHsn7dUUepoUtejFZ4X+T8WAhXONuOZBjLJ3WAgehCQrHQtWdLmYNoZXEoWIk61681wVmXGuu0I6
W7VUguA2ai8NpergLuyujJeII4pyz7v5Wn2tdaqesDI6hbk/qXDRx9X5ef0r7S2MdwjxN5TdqdFt
v1IlxQ7dJSRmVJk2TDX1LoqdnefkS+cmeVG7Q5UMB65lZ2Xi3RMIYGj47/R70buWK3mRYEMYwzC6
VirX9+2czL/fi8SMgBgT+4My3KwtiSNmR+fU8G2lk37Vi5G/KLW1/v45F7hJ8O7Ck4BjuDwacaHR
qMjg8Vu1Kd2YkbSkbjMM+sEJ3KtUI+QtZvZRagNjtllNATEyEaJkPvNCP5Vqkt+UivSjGOb40Uni
hxyo1oe+Hb+DXkhujKJdb6+flJ2nxxLiduynKHJue0xKDVqiCCMhxxY592XXoC+rZ+bstsqsWwcn
ZNcYkryC68UbtG25NihWt3oi+j/kVM9y2FuBahT0keWhruaDL7hrjB3lE0LfJQK8/IJjF0UL4EvL
r5r6Fx6y+cwAUuYcrMlRGrB38KG4sh7OJQiijSUzi9JMnRzOCi/3Z6fMKuQJtMOG9Y50noY3REtD
FMWFBsPlivJJpqbX8K3kFgnLelHjh7EuuyBZrPEmr6D0+fm0knFZ1MU81OuslxFp/lNCzT7y2ilv
4EeaCHn718/QzmtkoZ8FfIuLCYxr40YVtP6ldYD5o/K8fs/aeLhzxhxkcy9NtvMoBmWhAKfJWeKZ
WVE3B5H3zuMLDobL+lrchfx+uS1V2jRTnrUgMEgBHoupGIAZ1bKbtrCo20k9DLV3vCv4fJRUwGtS
L9uG2kpihINGjYNqbmzfVn0lnRdjaD2TE/cX8oGzp0ZJ9wfHmYxdgNMI5N+pb8jwki2pAGyYdeby
VZ2YY+so+fC9IJ/5g2tKnZrKnM0QNyBUlxvaAn7OkZLGJ6gIdLuhGlr/ZWpelOehaWX9dP307N0e
FHvhuIpROoAULq2NerSkUcTpiQFtZ8+5XSNdrTfW8gf0DfJN5BkAFnFKtg5hQBBGIoGCO7bWH6xW
sf9tEPz57/pq9g4jigiC8vxal96sJupNpw1DXJxMjfgeNXvlOYQh6MWJOjAzfE6OkqQ9N6dTbxTl
Byo3W+ErZjhHDmBCBBGc1jxpBfC6NOuH01CG2cFF2zVFQYe4msYo5YHLL0XLelSYoQG4w6zV27JY
S5QKovBU2fFRjU/c2U2Ai7L6/5na3Gmt1fGlDS6V2D0LepP+hTn333rGaiLxPDvutCprEOtt7xap
VR/0UPaOJCA+xNHACeJwN7l01aeGatAG8/VONz5mMFFOuJX+IBLc205SMcIl6ph8QuFm3qZiOSn0
lIK5yJaovVnChYnrQBcf0BefTtdP5SvVZLuf8IwFue41o918ujSqwNI3kel3MjKrntpM4QeHLu58
k4Qh4IAyhEXmxkYGKHS0l1BlqBWwpDmizPxkrhEzVBi3UTWuuZjKN5D/81ktm+nn1OtSdfBj93Yf
2jugAfhPZFWbb99BdsoVTfQH9KJ+WSqwIICB/wBcw1APKmpAokS6qF3ufhTXoZ0pkOuHVgkDS+/+
qeRGuomU9U/cqaBOEkyCVKKKfmmJKH02JhUIJQLFTLcwixYNhFxWmFiaUb06ECnYPVVU7hQF6S0y
NfH3b06VOpZzrWRCl85o4u8OVcObNJfVL1mYmwdwnr13UEiiUEhAowDt1UtTMvyLuC8EmgbGaaCS
BfsMouk+zq39PFnTfCeZsfRy/SSLf/PdQealR9iSqwMO4dKmspSxDt+Gq9n28cNs1JaLp61Lt0Hz
2q+78Qg8t2uQCIVc6hVJstnPkOELdlHNaN4xZB2NEMX50Vjwf8ZOY2BGpR31kXY39VUZmYMh7F4u
sB1byVlkGnERgw2fcq03XhSpGE7jquXIojSJ7PWo4h0B6XYv3RuzGwdhQIDtGd6Ew51k1WuTvKZf
Vh9x//Y3k6cKVAwdj21ToNBMSY2F1ENJ2kESaijMtTXQoPZgwCSjR7qIPvr1E7N3IYSatvKaxuFQ
Ljc0a7NuBAxEZzPWzaduKbQgmnTrEe335OCB3NtEIKOwB4ibaOFuTEUyI0dmWlO+MSRZ7BYycC8X
NQX7D9rtgAho+IKNIXzeEnuXZpBKpYAG340VE0Aqs19PoTI1dTCrJY2P3LEDZ2j6v69v5d6rbAGV
tcAwMI5kS4gagP5EGZmWH8N4Oad23/+ztimQjTjR7g1NMk8m8ApPhYMDPVZ3DvzNbgJkEVYJ5VJK
KNukHJE3syRXB/auToPhwcOpno14lVOX6etK65vaYH4BUiStrj5M4DMnEPSTWw+2XnrmaCSty+yU
ATS3rBYHr/nevQW2jmcS4R+j5y6PGaLafOdcxGFVrj2AAI9O5NKZ7/Rymbqr1Si+hjzVwZbsWgXt
wX84Q2Cpl1bh5Y/T0BNuppos6o2V9ivN5vQescf1qUooztXOdKRCutcPxv0qQhZPFlTIjY+iRcXI
KfT3/BiM2AlFt87ryjZ+RirG8mLQxt8cUH0PJc8eIyNkk6ghTP6yO8S6rh/IvQsnCEscCkBa+jZU
UK3YZLAQJadyjMMzWQTSTbJ2lGDuW4Gsj9wwxdYtN0qac8C+Q8ixm9b0VlOn/MFMDenATwkPu33Z
hPoNZ4gOOyiQy085p5KmtSJzcKa8oxxjmud0zubzlKrrbT9YlVuFqOSbaS2fr+/ijkKX6KRDuyJr
AdS3TWitQUG0ts5srGbDs2pLshfmxfIV6fhpCCT44cM5yzS1dkfDnh6Yfpqh6Sc+eDEbz3qjpEdA
3b1zTRJFgk0EQ5VvE1pUYYMQRGdZRDHh8kObZTUBHmYzzEWtUcG9Axox36BceqRFtGeX5JCaKeVt
uv+bWyyVbZQxkh29/KJJig+Nw1y7QbKMDyQBS+SiujJYz5Rm+qMhy7uGSThUmeKOmCF5+fUJsxKj
m1jwFIaO8ZjrhXUeU9XsPqlzoz5nS98GndFoB5nOzuMIJwCPBU5XcHrF0X8TLep1u6TQ0EAA2FH+
pDI497+ulf5ajbE8sLTzdjD0gCSVMRqKEBC+tLRkVdYkSs4ZGzTzOV/a0J+hoX43w1JbvGV09Huk
bZQvTilGyK/SkQz1TuiBm/wfWgJHfKvnueRtJKm5bov+bFi70ojIgZvNTv59bQdHRFb2+vPgXolg
dHOlycnBCAgdNOPdvWqLBXmWtrf8uavjr10zqmdryqJnuDrmzyQbCncx+7pyE0P6oS1a76Pgrx64
yB23wm8AuYPoL1jwbQu8M1OGMMwLZVCrXM9k7igRwF67CVeLCd4mRD2461ZxytoiPfBoe4dLg3Lx
qvQAzXdzpofCMIFVY3opkuVT09f2V3iu9q2yOvZ/B1st/q13Ww3Sml6H6ORsQTSFRiEkRgrFH506
fSIacH6FrZjEUOTS6ritZfX6SxLxc9xSTrsqSOguaV7eFTFerVXro30XN+f9D+LDUz/gjdx2j01p
iIshS1DnDa0lZxBOXzxQQdYOwo49M9TMBCqE/5lgcHmtGqMq5CrhiClhHFf+klRA6Zp8zT9f3+C9
68Pmgv4CYUBuuQk0jKFKe0dDr2xC6ijylCFtvsidGro9KQqiL9Gn6/Z21wXvBXkHplzzClyuS9Ey
dEttQunEXsq/QRzIPy1zOMK77K5KYKFAIrOmrSh2V5e6vFhIPBXrOj3pVUrfA2Vuv5Gs/uNQO0c3
YsfLI1ygcw2pbQCd2NyIyqb5l6az5dcMDsw9PadafDJyM429eB2K6FwpINsDXU7iv67v565litVk
sZb4Y/OwmbVtLE5HxmBLWfpl0cPoC68CB1OtTZ74QqFsWEnLgQfYc/r0eoSuDA3BdxXDsSH0llIk
quvR0QbAUWv3WGdq9AF2H5RcJdWk5pQkWvwrbhMn9ujBLn9QfkGtGuiBkOcF8rbZc3NVSvS/KZzr
ndLQcJLL6Bs9Gmdx9bk5otzsHShqV8CAgNEyWmFzTTrHGIjXiKT6PM5OzN3M3NBcmocyCn+spPEH
+7v3VZH+otpMlEQHavOo2to0qXR3bQiw2sMaau1NOcgfjKVszs4Cor0dmiMw6L5JMly0Agj9t6wW
nX8ShXOGz8Rmso4uSSdU+d5eUG8EImn3Tvkjiugd/P7xFZJBYCvYVu7qpTtQc5thcLFMi0mjKFFI
sRRIRtTfRmvq/DCZceIxLepQ8WXva76xuo2LTbSGUTqjNSEtnfzsIA92au3RRqGWE+AR6UyqOwwq
1QszMZ8kddBPDXqOvtJPq4lqE8BHM5a1F7ax+xyl1fLEbIH++frW7HlKhLfQggHjRtdhszWatERd
BULej+doPVdOGT51w1yfr1vZe8uR8xaX2eap2eZA7RLKmUEjyGcwAvDmotQ9OTNln5CtP/2+Kaga
lBXpsVEcF1/lTUyqVLh9fSEmzdY+P1drhHZjhuApw8iPcq69vQOrINCOCJ2+m6dRmMRkZWZDW0jz
7MSQKumUq9b4+9h63jGhN4zzBUogfsWbBc1pxmRsTdTWiuUXoLzoRm3X7xSAj7Alex+JzJEgSiUC
QrDv0lAtK0OdNyDWpJbuWZhpk6eXiD1lEXn5b38kRhexHPp2pEnbZlq5Zmk+CrhjBWP0HqH8LFAB
pXvwGNuDCHZnVYR0hDdsITnKVuxAVzMdgjvI+jVJQuTqh+xUUU//sSIr/wemSL7BxdF5oDew+VLR
iKTABMuXKMeqz1Tz48BKkDzoUuWozrtXzCLTEyQdAWJBJefyY5H2xEqW1pafp3J1VtRG8hKGTgbL
GA1uSWXZmzOrCToGObrhEsG1K5TmHK9z6cbysNx2pZEfQGt2/B1dL2abCm1wOsCb52Sxy7xVS5Yv
D0nj91TM/KlSiI9VM/GMaTiSot21B5QHAo8Jc3obvPJkMzatAaIRT+jTu7pirMHSztrXRQu1mzBu
1YModu8oOZQTdKaaQ+Hezs0YOg1NRETJfGmqp19pWkW3E5FAwIDH5gDZ89rW2SQA1It0UQpWROK7
2cxsykPQezxZklKNplf1bO2TpLQdEl002D+mmWT+l6hdO/gS7jR0VyJrpGAQtGogE6bz6C4G+aHP
GBV4yVNn1Z+IhRUriNe2kN3OcNbnemrojNWrOr6k8CJKd41y6O+QeeLWzYnlY6/QpfIpzYUciSwP
vepGEdNDflbKLBtulCNycYoJ6iPYuM1I+a5p2o/5Wg+/1LnNJbevTTTOlqWUG09u+2rxtLjJPk5r
NdRndPY0OUjrTpV8sy3az2mqGv+uTWV+iovI+dTGYbv6HVpkR52E95GlaNwppKaAIvhThClvfKo+
oExiKCMYBVut/+6ahUE6idGfG8Moz46FaGftEN32aajwHMpfrnu/9wdXWOd1IgQSKiybJ2pgEFJY
Z+LudmH0ODt137lkn8ajaYyd7k2xav/8A4ugixgNhqoxL/DlerOFc6NYMJptHPKTCRTEW0ytelas
uA66urcPPOH7MI+SKokK0rKslBrGpb3KMWJ1Gent9Ux9Q+Ak7k+aavdeBcuPDFpZTimkqoNtfX89
MUpfCOVxuL9gNS6NOlkaFRpezzc7M//ar4lK2XE0nkLQwwdvsvDkl7cTU4gDUWOkbgwE9NJUlA7S
tITklzGX0SsSKfwQpbJxUJ7fOydvrYhf8eaUJos2J6VJobxeJesub8rhAV2n3GOsM/LFGuJIf/LZ
6DwB6YN7w7N5aTC0lVya8PBksH0fVOqae4DL53OetgA/ocDepsyn/O1YgL0UaEwBgBOdoUujJcoz
BiwfulF93H0y9SR0h3AsnqfmkKCyd0LQCYNngV4p1YhNMlc1Q99JBtd+0EukTPSx8YYuNV2kY44k
j/duAPOThWoK8DKe6stVkVkIVQxQXlHPJOVyNByPVlz4gnR7/Wiuk+GadnHEe987MK+Uc4qkNAK2
YVWyNlq7qmxlsqz1dJ6VpP045rYaICTQ9F6jlYgVXPcsu+sUEiO8ish12RtPKiP20Xc2qMKmSdRb
5sKOPkTG5qFYIP5oTOY4I1pwJGC1b5SUXLB3KY1urp/e2wkCSWBfulyuYPb33weHuDuWpN6Tlmzy
slI5Wuh2b6FEC3IMoR00cNz25uygQFPZZZatQShXoW8aVe7rYRl7dVHPvlo460Fpblt5fbVH0Aon
AP9J7Hp5gMqa1HKyY17jxRZOM1uXGrmTpbkDPWif6zSSPw6lpntZPS//XP+oe2tlubyMQornnSe1
6iEuVXNeg8yKv1tpO39M4Ju7pj7dFlo8/bpubfsYi5VS4GFCJr4bMPFmZ2vS0jWmhxREoaozzLmJ
79K6lMtT3S3NZ1mq+0BRlvZbOMz5Qz/b6vfr9ndXS1cY4i3UOKL3y51mGqA0tt24Bjn6yGhSGJmv
x33+aA6K4krLEB249Xeo7dcFU9pmrrJN13H7/k/OzFggHQpl1pfKzTqt1k+RkJ27oVcCctfJl2pJ
DYalke91JYs/x4DWDiKCrSvkN3BvLCAA6N+CQ908ljMNjI6PvAZ67iz+BHDCS40091I4SsH1/d01
xUkiNwCSRYn+cn/XKSrUiv5IgGjK8KTHuXzqS7l+GefyiOe4Y4qrwgUlt6SxvIUzrn1i2F3HCBBw
jeYnUytIC6YsvS8y6WD/ti6I/aNaglQV7whIou0g2TFKJQAbkRyouRn7krwiDDgv0o+IkP4pRYNS
c0u96A6Ozt76TBJ0wlL+48m83EqN6qdaMoIssDrZ8kLkaWgqNvFtkx6OItw7pWCIuBfgJeAkblcY
9izRUKQ1GB1B+ZiteaEokJo3BU2Pb4uW5f+u9mKh0muoJ2WtbRmVHKQaf/OBYaOFUKpg6YKKeUfY
YBrIYLe9JAd9Nn2VIl26M0rm2aRTuZzidayRg4SzdWB0Z5+JXUUBCYVESCni799EXmth5KqcR0pA
aqKclSiSTrExJ59mst7z9dux4/1IpOghgAyg7rul1BUlVXfFzJQgVBo7sPnjbCuoUSeFugQNijAP
jo12IhM6Sr8amMBx3fz7lQrFDViDzDgXfmBzOTWpmmXJKJWgZd6JPxdR/Hfk5K2/ROsRWeS9nxVs
ZxIuMW6CmoX4+zebmhRt2jJcRAkKAEieVeTD3SCr611dO7WrtV3/cn1p73dWkZlcoFLc5CDvSK61
sAlRUA9myGBuK0/jTWf1/2pDnT0bSlXfS52j3Ml8aXety9y/bn1nY4XuJZEm1HxK3ZtXTQ3zMKr0
cQqQjC/vpST+rzCa6NnqMvl03dLOOolMkKmiwsEcsK1c1WIOi73YuKK5VeegctTsE6r8y21klBS7
l767ryKGXUpqWvl6OjkHpYpXgsbbZIjmF74W1RZOKiDVLfRkaGjCd+W4BGamxtpZM8NMdsn2VNTM
zSh+7ChEOB6ju9R/7VrpppNoB6ZeIvfpx5y0qfjQMqAzdWMVvV6vNxJm/Ai6yXLfE6fX94NZ9NSv
ULFKbvMuDVu3aWyqXJk1hOe8mMr64NO99+00JmgG08JibXQqLg8qjfBGifqK2x/a1Vlv7TlQalls
HjWTPKoTvGFYmb+uf8Z9q9xAVegsvhtyVLQ5YtcyVpNiUM9Q7aZzvwzzk7OU/X/tTMoO3Ss+iPR2
TingYluIgSKxTVHicqm6ESNzCwc+GCb2Xksc89YyyjkwyqUKrq9v15RFG81Gj1CmanlpCkSf1pq9
JQdJV+vnGsizhw+WPAQmi4MP+D52pmOBbgugK9gaTKW4NIUCc1FWcSYHhWlnrCpdzmZoJ64s2eYH
J3SkwEzae2r37R+skXgOPDhwOoLaTVQ1MVltqYH3BfIMpxAM/HyvmSMSX4oRHVy7nfeZ28YDLZ4o
ejfb4Qw1Hh2cTEoEAqvmFhTdt2V12lNRIrWdyXNz07d9ezdrwODdsk0bD4Rlf7DeHZfOjSdzBwRP
TrSFVCZWZMKlbOXAkBl7nQ7FcJeMafxvC/LroWrMwjh4mHcMCk0VofALFghU/OWX1ewoUrWmWYJB
n6svUZVS3aZheJswHS6QSD8P7L2/lILZSDOJyIU+6XYIR2ZSi6PrLge2mUT3UmkPoNa0EDmG2OxO
VT6PX5bOUr9cvyrvzy/BjhigZxH30LUUHv/NS6kPvWbHFds6gC3yRFGLmfRS+TUu2/IeVsmPsgJk
JhnSQTPw/RXFF9BhYnP5nKSel3a1jKBuaXkxVaNzPmZ9RnM2S/K7JMvjgyu6s7EXpjZXNJoHPc0q
vIFjpwWwNeQr88iwP8itNp3WsK49RVv72+v7urs+EEUylG2hNLaBhRiMC26Uga85aWP4Ata6+GkZ
vCdkFNrBo/zeFPkkTk4IxkFo3kbPU21GRt8tbTAQ93kLRaLHVY0/6bUl/YElIlVYfaKtDj758qMh
oJGYXbsC8Avb3CuQ7DxVna27ViJJn67v3/tIQ8Aw8DXceSFrsXkt6gStRIhrmLLU4baext6VrLY4
KTMQlJrz6C4lA/MQzoEBv/z+9FWkh2QdMVuqPkBgoONdLnUairViynUXyGvS3PblbH6NR0tzKRQp
T5Xalx5BUndT5vXwkUd0PfUwKf2RMWe5F810Ow68w95HBs2uiLhWoLc33shG8bkNkU4PinqdEGwp
5BcaI3S8FPtoWtv7+2IrvJuktDgFyqWbo2uOZlhoa1gGkaGVHgqXPyezdu7Sse+CatTWT/HSH0mt
vXdDwiaRpYhfRXx5ud1yboVNTnAXZFIY+bkjqa4pjcvjkuWDn4gRgc2yqCeni4/GzL5384hhoL/P
14bbRvP20vIKnDEqSrUKqjw2iFwV5bZO7fnMAF3FXQmUPl4/2Hu7S3qJrydkEGjWS3t5WoZVr+hV
YBSTHSSylXkIgyWBvXb6Tdpmf1HJPGq3762RgiLkcqGVieO9tJkRtBPyyVUQVrPqpVYTgzGKuUzy
nHpRZZu/7fy4OW/sbfzEZFidUyVKFcx6nbhqU1uP1dKXZ9muzYPYZHdpVPUY3sDDSW5wubRKyro6
7KYq0BudQeIzjdmxrCVg0JGQLXZ+v4LH0kh/UOslEIEgdGlvqbo8JkdhK+csurGz6teYVeV5btGs
bAfDOdjJvXvxiihgRgRx89bjdqrZapk9lAG6Z8bXiG6/51hJ4lcMBfO7RrEeja7NvCzViuD6ORUL
uUy1aNAh3s9i0HujrXC5UB2ic55D0gniMO4+QE5fHsxizA6qTO/ABfjZN2ZAg1yaiepaW5TFKANa
+gkyz33ka3rbPdhh9DG0S/0utoo4iMFDe20EEytO2W19GqYHBsz1hPWzfsBL3DtR9IYI/ei7obm/
+cKtXZNr9xbS8+syBU3aN8HaFYUnN+t0suP+qGa5a88hRIAZLUqlmxPcDSYzTuHeBK1qZz8LebT+
rlV1kr1x6YrMjZNq/Pf6p923SNLCCy4KixsXZKZdT5rOp52bTndbanvBkITNSdGXCNS5fcRn33m7
UBoyRFkN6RDS3Mtv3C862F9TLwOlsFWfwci2Z69OeVvXTX9wnva8qyiT8pjQKEIK+dKUPVQzQiQ2
H8+OnUd9Wia/KSvrc9gV0wPyX/i8ZQD4dn1Dd6yiu0VLCslVIea02dCRYqQ1j1oVIJ/b3VbzKN0U
Yx95FQG/N1Sm4qV0qg6M7rgGIWSBbOFrd2qr+5iCzE1XJ2+CXrFGKhp6+JiV+k9j1Aaf+SrTXYYO
36duUvKDC7KzWoScqDXxkJDMb2UtO9SI1klDxUyZwsErG9gBkxMhkq6O2RfLbBUv0dWj4Y/vqFw8
0KjLUP/RhK7tuz0uS4pqplbbPvjg2gxoosDq75vR+EFYrN9GvRYuQcE4uQ/FDFz4fkn78G+nipLa
n01JOnh2tnsgfo1wjMhLgfxTtc2RXnS6nEWm2mLu5HKbdsMQrG2TBkbfdsGUoWwaVsXvggAxStgN
v52iDUiArX4ICrGSEWd56FtxXH5lt8u/lvaQBS4c+1vH/2oF3BFAXaqn77B5SuhQ/hqLEO2bQnvQ
+m7+jjq/5ut1tMJkGvNTp9WG2ydJdV+O9oFv2voKYZ1ipigP60JzQGz8m3xUGwaDSfG640dDvT7E
pXanRfJ4V0/Uqa9f2j1LBEOUbMAfCNrLpaW5rbQJQQog3yQ8k2uUVKNc226ab3K5lgcojl1jQHAE
U/qVxbQx1jjGtK4qqHZjzTpPD83Wm2iKpp6mrsuX6ysTL9T2Cwqu7f83tnm6C80ZS70HSD6HmfU9
62L1pl8W8/wHVkQiSF+EiGjbTSjNRVPCUQBt4c+c1KQzbmK7tz5dt7K7ceBAaEzzRHD+LzfOmmpm
rgKX91E4LD6GU/QCDG44LUzpPVjPuyqXOHpCFxNID7nnuy4UKheWmtYaFFXAqdRCtfx7o5eOx/sx
3NdtrHhNiJI2grTdWWtH+5kY6XdB66+/4RXGAaSJcukmGJjqpkjsDlg+UpHJ3axmiisrjXmL2PXi
K5G03km9Ph08mtt4AKMEXvA8wK3j0rds6d5M9VhOUpyZWQ8wTCa5cvu5KF+KcWk+SGSzBx91zyDR
s+grUjNFkeHyo8JmCZMMxSeazyE0pwbyKNut+vZqSndKejiHdOcQYQ30FBqgRFlbLYYxyut00B3I
g71S3Vh1Md7F+mKeLAL2g73cNcULReEH18I0zsulleGYO+Vk236oTqWvaLXsNlSiT40Ol++3rwal
UCHiLdhkIDQvTXWzSQKQj6wqbabbuI5+1HAAPiodOdB1SztPAtRlVG5QkmI8yja+6VNpVJgHg1xA
m5sfl1Ft/6IVnHhObJRfyGDN+zJcI0+OppBy9xQdmN/xZ0yZ5lbSKUGDboulUscoSUoFgFOzhOkX
LVu6+8nOjoK4PSu01yl78LpShdt4mphZRdY848+cAvZyo0vONzVz6oOHYO/ogz7jvsHaFYCiy49W
m6VptEiv+H07FZ/7tohvkygdPb0b7BuFjp33+58O4KdoTsCaRqbj0t7AwFFrNei35t04nAvbrH82
Rq0+owCvxi5Y5+xkjnb5GJpD81dpddHRGJZ3GZ7wLkIbUzBauXzvKswJgnPUdx0fgr0cnSajDb2w
GfIfoMnllzauy1OqRFPn97Wpzwy46fqA4YfOZ7q4BQLZTmJ9TZxoPDhUexfVIqNmkIBIg97JIIT0
9fpydZB6XbUTlJnFtbXQuG1oBB5c1J1gkasDFJaJcWJw6eab65Fsp8hPOP7aoCyAl6udj0s82Ipr
RMbwVKedFgyNMf+4/ul3dx6UE9Bm0fEHyHH57fGxmt3BqPbzKk5e0kaNbxCrqj80cWSeSYiqydVm
VcxOr+XIjWSjfEl6prcD9B9XqrryUP2QjSI8gs7s7AcXjVomsCBenm1RI4/0fBjCxvHtVuGlYd9u
1g6D8UJ9s1b6KnFbpryerm/HzgfHLzNxRNQ1RfHmcjeMuskiUiLbh0i5kiloyLAbxshg4Xn1r5va
8ZfUTAB1mMyN4fyLn/ImiJ0MAOpKwfs2JVIbMHYbuIPZ1dCns97rSRFuzbx80ZsiD4oVCcvr1ncc
GccM5iR+jHx027iqoq5PTSd2fDCK2k3LTHdSxCk+cCx728lQT6Q8hIwMOcHlGvXRXLUw402FHP9P
aZTRS8QZvGdsanKwmzsuk66IQAcK/VuCtEtLTdJEc1mwhyOANa9qkKqpUFb1rLUTs72b9Ob6/u3Z
gwrP402aCQN1867KSVO0stY5QFT6AjZ69qXrouYsNVXp1Xl+1EF+J3nGAWH8q2j8MSSGetNmfd0Y
ZXyk1vGHEpJtEicjcsxW5zWqWt8tnbTexI09ui3jJV0x9tdNEMx9zDWOrTN15s1gmD8R1lO92aR2
ziy+35378D8/EGAU5WqG/G0DDXUAjuo4ueO3Q6JxnCPzY1vouQteMQyu7/3eqcJT/a+pzV7kvJpd
UWJqyuXiNlWsgl6dljwbKszx66Z2rglxPuEuTEHavFsvFEfxkE7oeviNnkVnfS3p9K5SdXBNdg4T
+RGKkajEIcu1lcuIQPn2NQNDEXeV+K7lakeuFXVKUOsTVKXeNv+7vqxtWUi4G2APr3U2GQTEJvmj
4bqGpok4Vcjk3RfFpgxlhfmjVCfL3wtVvyfkFHq3XJP8YKU7n44IjereKzAHJtHlNUU3rlCdyWCl
CH0yrkotXIce+pMeNcVBBWp3jUJYCYNiYKDY9Df+NV4WKqZqFPojkjq/4FwgqxZLctmgIN2kfy9G
pD5ZrRTetk3fnq7v7+4yGTAs2HCAS7b8FjHsRrNQASHAT9WvzQK8aLGNMHedajziDu3Zwu8JzAWS
x0B4L9dZpZa2mLOJZ7AL1WUyqn2XZtmdvcJo+v1VUXQRWSCtZEK1S0vMY5jJM+sQvbOkkQItGkAk
DmNRDV6cjcly8ETt5dpgHcBAgy+FwrcF6MlGwmBiOw79aazUyHUKo/9mqunABDBbdqU1g8UTml/X
vskZyVLo/4+zL1uSE1e7fSJFMA+3QE412i7PN4TLLksggRCSQPD0Z9H/xXFlZTjDO3ZE74t2WwlI
n75hDWXf6+HKhr0QAPAbNqQFWOlb//31M7OaRuB+9XhmH6JPEHxWn5Qerw1uLyQ7aOpjKozG3X90
vter4OIkMpEpmnZT57W7rGMSZLp4E+n2qwjSQfGe+Nr/V59UhAE0TLBH0c5AxnmurugFkvMm8upq
9cf4W+zNycd2ph//ede8WuTsHOYt69fBxyIu1DVYJjhsgWR036l5vhLWLiWzWGuj1UK1HQqHZ+GF
6w7NrNDWVQzB3RtOXT4WNjXiUxDw9YdPkuZmIY4f1By2n2nQuhLIuoHd6GyUXWE8YOCnaZHXNtH2
iGe9NiQK6JygCQwo+Plsg8wstNHq15VlfntA+9btYZoni1rVqhDqmorKpd206YehRt0G9OdVS7b4
Uwx7ASwXUFbzYgTLyBYDwLvjyajaf4FMTl3fATmhr+UpF4IRcHtI3HFe0LV5M0TuI5eDoEGqrI6A
R4Ls/VOjhIJ/Fl+iKynYpbW28Tikwze4yXnXj5BUzHMIFj0Rviw1Vx5awY3azX7XnP6+hy99wD+X
OosCPvj0mdQzqVjfhZVwud1DhnTa58SaskeRdmW9y4+GWI6rY8v2zvJmP1f1rOKFQAFHYUBe+9Gv
oHFfOt8mn//+ZBePzNZGh5gurv030PIpZdT4Ab7YksvlxxpCCLQIvfGHVZAkdkESPG1lO7R8BSuS
jqYnyJxEhfIAitXoIqEHGanq77/p0tvecK7ow4Vgpp6biYe1ISIlHql0moO1BbLh9KggpFD0kHQ4
galr/9WrfQuE6QblQbWJev8c37GIQRFvkaQaDTfIpFO4bNlp2MEE62HN4+5/CInodkB4CA1cdJPO
Pm9jawwT/BbvPOu7Y9tZ2MhkoL00mx/239/lpZ2UJlCxB88FQNDzWSdScs7nFhERPPH6k2jlV+BW
8r2f0v9lzwJ6CU4EJnDIt85ir5+3a9ckjlSrC9Kvy8Tej9E4V00TXOMrb3/TeTgFqAIYeoCBADnd
nvmPzG5JGR+WHPuDu0BXA490URN37c1d2oVoA4ORhBeXvdGNR4m5osuDMxgly3jI9Dx/ASqwLogw
fE85ONJ//1IXnwr9YDAvgBVOzyty4qV2mTchRsulV7m0Ve/t0gKH/vdl3m4IFDIAEQDJBA7Xm76K
t0KLsIeK0S5mifwiRuCGywHo6vecrYO+kj1dWAxZE/hPuIzwf+d7wpnAwYZT0t3qd2sZmjw/eDCu
K6c0mK+k+1vy+XpTQJUM1gvAZGyS7ucYkQEKAyBeRDhTc5g+g7RGD/0we7qAj6Q9McB3j76KbVys
cZS7og6X+cqpfvsB8Qs2zgyoK/+R2V5vSzidBGxWOal8N4tbZzr/pu0hlv/37/d2W26rbKzajc7+
hsoeTmbR7SgoIDcUmlOk6b5BNFS0O6YG8pH4fRNUf1/x4kdEXgqd4w0Kct6oqpcBlkzcULShxvzU
rk0N+QcV7RjmG/98pePh/lhqe/g/TrZd6CzzaKS7UXJRmbg3d0ONsimgSf3h70918WslkKrHpgmQ
A581EWAtEGQts3SnXQYjal/rJ4/m13R0L707TJW2WL81Rc7pTFZFeZ8wCLnKZswPLB5+0o5O+wae
Jv9+riEjvo1Yt9z3DeBirMM1DF1NQdNs6Cnxa+9DPzSdLLwGLdy/v7tLTwWA/8bExa2JO+z1Z/Kz
pvWcIaRSiWcrBizdUS/a7RIA+v55VAYxla3oxDeCAsC54GPUhQNbiGFbK6Q7rjSkx9FXsJqK3TWs
zKUdgQsZWN7/GhTnxi9eMlNf2oDtwEQ1O0Aa/E3ATu3//u4uroK29tbnBxj7nH0qM9NkKRvZrs4T
A/e4Wd3zMVuvrHIhSmzAUXSX0V7euKGvv9DkcjaPZmh2K87UnYGRzj4kc7pTXScOwCEl7/75qUD9
QBMLsz+wL86huW0NJ92aJQxbgCfHoG/tE7P9tUj0tqWzsZHgYgHy3AbdOmu6WkDzh97lDdyVB1ra
MZzKrCW6apzHdjON+n3Q0mbHM59eoSVeeJ+vVj6LFpR3ik4sbXbJKCWABf30rtfannQTKlpkgzNX
FrywTSCfDL4F7jPMos9NO+wc6CCgCOud1mGJ75mfIOh4zevoQotlU9rbPDugRId9f7ZPWrlJTUBi
e0d4qqAbxiEsn471TiKclElLgtPU9/QAvarmdswjsFsCPu/+vncuRBOQvlF8pJBW3XxNX+/V/P+8
8Sgkt3ovLxNvGCvCCX8Poeb8678vhfIawRgXNLAMZ59RaMzfwAtoIZrQjafBkaZY/WEt9ZhlV+7p
C3sVhf7W7AS7FKPD7d//cZWBzBd0kgk4ZMCB5CbF3fkejiP8YHCdPipv6z1MUjR43Z38V91GPB3W
BjII/4Pj0flXhT5u6tO44ztCSbILVycLCMj7ZahwiwfDfE0I9NIX/HO9rSHxx7MqWndLHGE9EIV1
OWRJX+Zk1DdQLLgGKHrb29iUnTcMCiCNyOeC10tlc2c8EebtLliZ98N1mPC7SLTvVROlfSHQCvyO
8q47/A/7BhUi5oIIPW/IsxaHPm4ht7FTMTCT+HPiCLSIf5Mry/659I+RncebThFGzqijXj+gp7dq
ROX4dnMzVzVtm88BGdVhhMLylaUuvUskP2BbozsOkNYWg/74bHLsxKgxbtzB0qEHQ1bJPfXgfcKW
KXpcZy4PCUgKV/KuC5EUAIP/v+i2l/5YNDVxSOD9gXOResNNYqhfDo2QN9La5iabzL8K32xnYQug
KKhAnAdl//V6EYOMD6+Z2IGgd991My51yw7Iv5JDDW5yKfPsWiJx6RFxSWGevt0ZKOdeL9k2Voou
nZudxQSyKaCSWZcWQuy0nBoWn4L1qr7VpQMI2NsGoth8ec4PfMI9SvJgaXam13Y3jbBrIHlq7oyN
f/37SQD4cqMDbhLN58bQpJXAI9ZeswNTPj62kKkuGxfacpBE/w+HDuL1AIABFvIWexnYepxSpZud
GBv6GNNenAAfX47LFF4b+7+9bVE7Ak6KfGzDLiVnX8y2Gebha9ruAETr3wHyKu8io665+b7dF3hr
ITp6ANFFG9bi9b6ApMRU240zFcLrFvx/u08yCya69J7V0oTV37/U24IYw2LopKP8QNsZst2vV9P+
CjPOAQjstGfdQa0i2w+UPMaWqyJl03zUuRGQzDP1IYzcteHN29gCJBga8BAF3HiV5514ZmFc6DuQ
wXhdx9Dum5YbuEzIpyi3BiLCSgMxmY/v//7Ib48BJCgDtLuAS4bQ1fmQPONtGvVZrncof6aSc60P
sEcmJRzk/tX1HbM28D9QAGE9QPrP9bRcnbOJ5FO3Aw8S9rCtpVAPp7rPZREkaXsFSf42mcBq/9E/
NhEAhOqzb5kjhiUjh5xmHaqbGZCzaoWcQxmkAAx1Wf+hq8PwBJDK8e8v9NK6AD1vmv/gvcGD6/W6
/Qj6pgmAQAnbLr2fPNE+zgkMj+hMnlgXmEPfBnjgBVv57wtf+JJAXW10F2hqYZBztnDjjeumsS12
dBznkz/x9RSk1rbAXgvvmu/KxafM0FQBdxLy7OeKbyZ0KrHaiZ0GVQKTCuvrItWdt+d2eeRqVh/7
vFtKPiXXcG+XHhNTkv/zSMEddfZdIzcFaL0TvhtiD6lgN4UHVa/u1I9ed2ULXVwKhAxwQRC/cERe
f0qYACKKNnp7o1mIKRjoYjEZ6WOkhv7KMbz0PgEsAvcXEElgDM4jj2pz0RIpUIiBHgnmoD4MZJIg
BAf+5ykcgsMSxLYCFeSaNTvKzS0/OusDIulFgY0uGdKoc3liPc2a8trBqQCuQVNYoOzwaTEPcIwr
NPM7aLPVXs3KOnQLghB2g6osVTKqiGuDisLwyhWhWV1SqJaoJx+ziLpok1DJYp7n6NQRm6iyBxV1
KFKQd36PBPfvrl8i+rykoBWVae7yrtAyVwosVTiQFEOUGliPwsVyLpcGZoRQaGMN1mmYm48gMfQD
UksTfp8EV93JTXU2V4GxoSntgD+JhTgkZVkHhHIxjwM/ejA31GU30OBrA5XusTKGLQ+QkaDtwVJL
vsdLnB/7hHJd+K5psgPFU+8C24AkZ6SzQYlOFNO7aIstVQ6XzWogrQYfUo8+4EJ4hSdPS9oVEDeB
BuKcQyal0BAKu9cNi363EFkdyx5S0C/pvLT8xDtpHuuIzlEVRUv4Me3a1jsR4GeA8ZhQ5BWLRLvy
UC+ZeJqoD7FDl3rN7Zo1frSPAqJ/AlPFt96fETe2NWl0O6isYcUcJNNc1hGZTnwIlf+QLYl3xxNv
Dm+ZW+ln5P7B+2lt5h9914hvEKUefwA5MwBL04jxOyU+725ab46aqu+Z/uUTgAdKrxH97SJqXBXe
iGJC+97yiItlHA7WKvauVZzQItRd/jwAg+lVkWkSUU7B1KlqUpCiLjzoHrBi7UbyUxE0PYqp1uNy
m0O0YCiJ9YJ3JgR86LiutZhLI2yY7lyY9mjywysTJgWRA7JPQxUoK6CRYz77TNcP/sJNU41DZL62
jLgN3spTWmZuEvcKlchL0CLZK5oBJIDjBATns2dnxkslXRjeBxYGzgW0lyHHGWe8t5XfyO7LNOa1
LJd8nW5GTc1QQW1AnqawTyIYiNWg4A6r7T+JiUIyS6vambI2Cm+fCgXXMWAjopcIORhgQWAJj0Vi
qfuS1JDPv+mw2E/QZMKuhOsDsESohnHpA1yzPM8QbrrlvUp+QTgLlxXP63XYdV2LNgKHHhLfhamV
73QekrTQXj56BU0M22t0stOirWP7uxEtSFouzA5NulqyD5RdvoyBWJuSyD7ReCe1hwQUtmh77NXa
4LXSZinTQeQUivak0XvKJjdWc9f5zX7xpl5CSDjgXQnxMrm8X5t2TXZipkkHIS+Z3I1itlkREeL9
oLPXY4QOBO1pDgOO227g/OekYLdZLF1Hblk40WdouCxPsQnQNYlat/gl9x29b/11lCW4uU3000ub
PH23cOj6DWizT1WUKgOSfjQ4Va71GrZ95bgc2H4B6Jrha6CoLns6AeVibQIvaGBh8m/RQPzofR24
EOYe2gAIWJh0nsVpCvwBynxEK2YKkFHiH501abof0kTI30AFAb07QsLC2w1I4R+t31qvh2cHq6MS
P6KWNzgmIy+a1LD5gXJ/nQoAX+a7dOQkgnCyBIpwJuPYfo1JBAyF8/t+LseUpCco5oxTYX1P6zLF
gdIfJxeFy0GO1PJiJmv8AutOeg+tvYSFkGz2l3eUI9Mp1axxxrJhdhRZqej4jxycsbGASrRtHw3s
LbKxkCpl/geeodgv16RtPg3WJ3mRRs3E4dbnT7bAQNWDUtFAZmAgtTOyYlSEYZEtbGkOeTjZL3FM
66RIOc2Co1sJEjVc7Snbd0vj/P26Qjdjv0DFPrhboNDTvUyrT+uncGS9/iBrGT2tQKDDriGPjHyI
2yBo7k3GZ/tLkNrvbyFdkLOH1HMi+AqpuiC7z6aB+xV6aOTDMLBBICDQKAF2U4eiDBMXhGW08LY5
aADsX3KR2rt45rM5Kh8xZp8OUIY95qlUyN4byxREqJRcyz5pE3zEhuiw8JPZHEJWz+0eJuHQlujq
1L4wv/HC+znput+ukfEKBk1iVMnr3gb3bbeKTwNxpr5JKFjM1ZA02YfUen63w7isG/fwFJS/E5v2
CTBWbPlEjJ1EaZHzNXfMNC7Z5/g9YbXaHAZy0eIP9MZL6ikrnEC9exQkgog+LLgQLFeq9W0YNTH9
sZhJttXYx+taRUIMQ+EZzYMPWjU9e4cNqHiZmFAQVXYetttDioQLUvJNCiaJWESQH5KBJ6poxyg0
YCTTNP0A6ALxVJlo28G52TTEVRP0XSEvpvm46L3Aw6j7QVOAXr3GctOVUKiYw6IZbXKLhujUHfNp
TfN943ULwiZxFkRcgrsj3cN8aHDvoSmB49is8YgtFyx1tpM2Dj+J1JvHO6iKw9GhCMLW+5JQtbZV
HyVwgClGtBqmO1qTSMqSqDVdHfSIcr0iF8kY7s77KR06AlIBXLVzCrU95vLffiiY9yiE701f/JpQ
tmvRPFB7h8FiHO4TuFRn+1Ens9hgqMm4g/QqVDC0oYBR7OfOX9RXj0LBkxQMoCO+J5pM0OzqI7jK
H0zb8qGIgKxvX5AiQtwUt/I6PysY46kDxs6z+ZgQb1xKPSiG4AhNUL+a014CD89WjvsuXGyOk+/L
cN9mNlUA5Y3jUEggr+YiXdPB+543WSuLTZAqhHS4G3L06MEjLxHE+rmgWeiG0sHsQJcOZlJp6QUc
gcB48NeCyShsnO9AeIEGzzLV7NFOSbfsmK0Xdh+4Qd6ORIi2akYl7vyck+7YQbjbK/1Z0OepxaeE
jlvGBVD0gD6VbaMCNEWEsTDNInW8VMx2ubsxEWJdsQZ0XksnnP66QLPkceqXHNjoMXXo1/SN9Yoa
bKUTGjfIaTRvDGLcFJgvdmK5hVdIQsOidWZ57CcTE5SaXkDLBZH1cz6PMF+CaY54hKQ5Im8HJBSr
fEQEXsQ2Cpp3jWdQyPgR77qCU9PkFcgQNlYIZSaIyjEK1m5vYHDNK0PmPtgvtUDpzCESJqowXJZH
7foxLH30zZpCssRFUDI3YirRXE6CIk/XiT5QkGLYL921xolSTjUHOh3tt76MRYb0128hnlngXGTt
XkgXL3dwVtLRSUcsDI6id407xto3w4GS2uC3A0TSLfDFGLs8+aiGJVEc6Y/VdQ44ukppEbVxn9+r
SApzP7QssvhtA0isRZCuS5QVS5QS9RXJqRq+pGqQ9WPd5RSh0EPWPsPLNOZ2uJ3mYEXPOnDGHP06
6R4oQBq0ShVn5hTVmaZjhX+Q5mVktIvR4u71VE3QjOx3CYG7YdG2GTIzxIguKujoY1QO1Q/dFEve
QarPTTaTR7RhBlJBWD+cP8AVOfrk429bDytQGLRwJBhHSEOybtgH3pL9kMk61IVvgNM8Kk1hQIDC
sdG7MEcGeTtHuf6Yruhn7qJ0TsGX6SlsDdpYm/FxMIJ4hUvS/3D5BkYzKcIEK1oRawQkAknue9cw
As1B3DBT5Y918zN2abbgvLTx92CuY1XOaU7fa6QmQQW8RXQkiQe5sUXkIixRzDADSxEfXudGRPoO
+68mmNuAq1rkmEQ86jCX7tBr/Ls+YxGvONDRv2F8Ai/KAVPRD000u29m7toHJUL0gxsOhvwdH0SE
NETVNC5kPlt1ZJ6moI1I8E+DmtVTlfg8ZDvIjkVilw+T/ynmLB0LEy3AroEK3j/Ch0PPJRHRmJeg
KgTvlAOXoQCnKjcHFFzq17qa7ja3WTYcXSfmrwTApft2ydsIRw5odSQRPv6LZMoXfWx4utc8JI99
1FsEYhZmJwtf0V8czqz9+2y2wSM2ZjiiZqDkCciGlCHTE/wG4Ib6U9SRThcchcSHmtcUeX0zyo94
rIjdpqynWKbJvEdHltwve+Kb+zxxXoC8V6/1bSJd9EV7SGbxKPViju2SyLDSYQw1DtRq6xfYYeDE
h7ldogOqgbE+qUyJtHAdvk+VyXp8bBc1pgW3LYU2gpzwtj1cebfeHHg/+4hyXLcQXHyG4Vbwi0gK
1cfF5O29MwoXXGYnrynEhPCzw1GIvrZCmX6nQIGHr72JY1E2uYSi+9K09oBDZ9bCp41/ysZg6xnN
GYWiWSh0mTtvCsowMjbd8XDy72SDPQpd7bjuilaLtSvRgq37Yz5HUQ9FAUhj7+KgJTcoKwjdJ3JM
fjJLgOhZp7FrUD2vguOGGXCHrGGf6wckZLYvaK9jf69xA4BJj2nDi1mkg43gBKWjA495/WxW26Jk
sG0Y74DMT5JCBgAlhahqKTg9LBiLfCHJ8hTqzEfaCTWN2yHQ+LuBb/MExI37PikhSi4Oq61nV/RN
F7Yf7OR7P2GwmNiSqpT3+y6GISpu54G2OL9NonEvJP5PnuaCVjL2kevzOul9lO8xcBMSXUpXmkQE
omphks0LHzS5uWCun6JSSCCK0SqCoVORzDOg6KSPQLhROvkxMTu6Ha5tqnExC+UXfu6p6CDbOOC7
3ql22tk4hcBJI01ekn6qF3xgNFWOrE1kW/jjaLMyiSgbH1wthocOAlimgBhOnt3XqHOPk+jCL4Bf
1baQs5Yadil5+NQy4JjR22nWiontbghtAE9SzxuR3QctumCls6n9kEQa5E6bsKi96RUmiQUo3tFH
WC7q5aiHNv+yIo28a0fqf4fDQy/u1gbyYrhTVzWUcy/C90EPC/R3bZ8MP9qIiH6/Irl9cSsu41Lg
J/6WoM4gkixrej93GC0VSBZNc1wCafE+Q9LIAvDlwODdxjESiHhc72OartilTYS0pV+T75j4T/RG
6B5GjcmcRVMJWl2M0VgUdynUm5zGXoWZN+6xRIv8wfbzkqKDgw7LI0RauS3ALNDvA9rV6372nHzp
uFuAHIhdjpTK1THaQH7EnrfqBDccwva8R+k7/cJt4DeQNewbCMkJi7eSZK7Zx8rBKdwt81p1VJL8
NjIseATW2X/qh9xjpTct9oT5JUMFlabt+z6Kl6kYAoiVFQnUoaMii4X+5NdR8xyEY/RinMkxia4H
eXAGSmMlyjeU5REq4RjnMFc3PFsnXZg+g25mIwdRI6j7ywsugEyWfLTz91B6ROADWIoRr+HZY7cp
SAI5xbqfMprNfIi6XCs0QFbI9yc0CT7Uqwz8wrk17Aoioe5+CAUSggLvePwxeG1vi3ZKrEN6m8mP
aSbNXQx+gCx6bIfHUbbiSwPBtRcMteoj0lkyQ4e2a5GA6OTE51V9nSfwQoA8z9Ew6EPVoUUOa1PM
aVNDOmSN3L8xjWiaQ9gFFO20EV3tAvaNDmJZOUWsa+dxbk4JrMiHEqMgxXbSeKgKvE4GD6ZLF1j6
MDuNePDIP+Jl9BQGPWE07PB3TE/wq4txzXah4hVdZomtn7PRIRcwwzOaL6mHhIS6D21Lgx7GQdAg
Kto58X7FGGTTgg2tyEBQEvq5AwEsKYZxRP3qRpc9jOMooRjbtf5TSDz/ey7Y7JfOjMFPI3L5vsWu
X8tYBdNNttAhLYlBGnJKLHSH0Y6M5Q1c6PKsJK2J9mxBjVtADjKdC+5nLtmlQz0TZGlztyBCDc3X
GGiQLyr3+VfdemhDaG+h8d7Uw/ysJyY/5K1Ey1LniQ6qeIiTbzVzAi8NjacVY+TQe24iHt7NQL3N
pccIjLDWdKK/slkiKbSooxAMgtj7loRsQE+LThT506z0XQKRNoKina93AVixrJzyFTCsIJfJR1+3
0SngE//ax5De2jEdJy/IuRacRqKSJ51Cf7Bi3sK/oGvbPmPcrMke2zM+zXVqmrKjKxKhBObyDPwL
C1AXbMnl8+IDkF1wvOi5qNFvjPfwDArBA1ZkoEc6SB85VN2hkBu0mw5dHXQNxPni6KjShnqF4HJB
gySzhFW8Hre4DbvcRz/PerhKSU/9ckzplwlMMF30WQZrl9CgQV6mUCX6ANJqKspFK/XT04i9O+yr
+GVBcP4MWLj8jIcI0IpoYuQRNZEIo0KoYSzThpN5t4Y+DKJk2nYGR1N7GToSmNBBNjCfSOXyRG0X
YjachmlGLJht2DzmhEKyMknNXPEJApHlFDW4imaURS++QSoFFmcfnzrbwdoXxU702bTA6TzEHOVh
iWvbpDgfpoNQumHCQaMVQpQnr2lc8C73V7FsWWEw4PgN2QKcT4agGVrWZMcRLV4UeTKJ2E2IlqPY
GdaKmyF007TvPGLywu+82JUWwsF+mcH/AuMKFyVTEegk/QGwxYimiJt8ZJ74UVCLR1/5kLf+HJYU
wwyo5nDGbwVM0Mh92KLmr6YwJ0ORmRBdnJzGkTqkbVM30JifYjTCdaue5snjTWVl5ExhutyyRzTs
6XcTQJUblBlu3pku9k2RrH3yODc2nj+kZG5/+Zmumz3DbBOdS9z18LrxZTSWsAbwD0bbVuzUMnVP
o0lRpVqXIo+vkXCMQOMk+b2EujW0Qo2ZH9owgcV0A+QVch4RAx7FSbjyrTEXAVXpN+uHoJ8JO+a6
bb8hCULxR+ohhUx4joYMCJydfpLYmRT2qS61VTu08kT7UH5rsqj+ZBc3J1sHWQ63BlOIrJxbVDTl
qnV8k/Z8mHA4IIGwy3u4nxYOCVp3cF2cuZNEw+4bTJCi95SkvCkVbvscjzvEovJm37dFZGt7T0OX
QuMKPRi/gLIIGm19FpNvDuXFI1tj81FNC38n+YDkqs9k9hEHCl9nyGp+K3E8VUGZn7U3KRpXY+nl
hDQn2N2GwOOaod+qi2TCnyTTraaYsSy+gDSDNhEqwwilRDshl1ti1JZVnU1pVMIIeGhLzIbiQ0Sn
AD5OPcer7NJEvkf46N/JXrgW1wIIU9VYx/4ujFUfoqk1+fdI4iYcJRCo4uxuHNAwvRtRuUH6D/Jd
x3h20/t49pfvtremucmNRhykVgdH3SUsLefN4aSUdZy9EBX7jxSxBkd4oIbvROryTxDV8dGUbfr0
21IrIAvn3GTYX7VNn7ge+xZmEwkYeX03DmnR5NCmKTKYprFDMwfW33sZugI4X4oCZdmLrkZzL0Zr
KBxTq7dkNjsIiV5e5Vrlf7RRJD7F1EYPcJxdYJ41QiG7lNQtB2ARIsyewr4dIPpJcqho5Yx9HY2t
9RH4Vwrzm1z8XBqQIAo0llAWgTvgdftsrIW3S/o8fuyNxdlgDqcKV33k0OVExulVU8KG9ylGYb+j
QE1tgf4MMhNK0XQtMtoBjCBWGj+LyLTP8KoDtHGFKM6RwqaR38neot4McAeggElSd4M+HAS1R5rq
5n0fboS2uB/lFWTpW9AEwL8baAKzRABaz626a0+NCsrdGEHbCLlXzrz94Gkf/pEs/thS7T79ffJ8
ARKJBaP/TO6hpgmdsdeDUi0MRAbgtgGvzH55CGvtSq4VYpmGcVbtczTVUFqcOqHnipEp39uuvaah
/B937fUUEz8CUMgNoL6JrJ0BUrDZDfj8rAOaux5vV+yRJ5sb/qtZh9TsIJ+OVJJRiGEX08pw/yB9
VrSKIbZ3AwUVtGv//lLe4mMAogJ+ClZl6AuCj/v6nZjAlx1TsPMEn7q/QyEvP6qwa65QOC59aojs
YmyMogXy0Wdvfl36jNPJ63YCFfARRFm5TzGs2QtAAiud9Ndkb94+FSA/oPZHQOUgFz7fWgxTUSVo
3u9yMeWFZcN8i7mHd2XwfgEJs1FRIUoAFA4sFren/gPwJjuzhpnrup2nRwSCLhUvclXjx7hOQD9d
4V83EuWe/v7BLkz7QYn0oD64UQJAi3u9KBrUMwBTWbdbmZpLmbnwGOWy3msm+ysowosHBhC7jX0O
yMYb5gGB8dkK2Hy/ixj9PFg5HcJp0iVme/0dTDfqYwCFxD0ELvVnGa5jKUQgr6mHXvqUf/6Gsw1K
A0LD2eR4XgfFIORUor9jRAT/jmzANgGKcKPbQznlHJyZwvp4QVtkh7WSArWApUVcoz1u1il6xnwG
WULLJ/YNaJpresmXTgfe8KbZB4dnqM6+/qSgQq6ISm2/60Vk75pUATi5sBF4gmH4bghmyn/fQhfX
g/hOArA0RFWCDeXxx75tBjDyiRghOeuJZYeu/VzGhCf7KcZ8zm4avH9f7wITFdElBuACEJUUAXj7
xn8sCF4m9ZZY9Lu6EwM78QUrlTKI67tlTtqH0YXmg9aY2PUwsgFafP5/5J3ZctzYma1fxeF7qDFt
DB3dvgASOXJIDqJE3SAoicI8z3ib8yznxfoDq+wSkyxll+9OnAiHHTLJBBLY47/X+hYHyVoizYaj
6r3lBUUm9lmXqJ9+fV/vNi14ZoA8VV75KfiuA2sZ+ZAlvbExky9Sh5Fcguvs/Poq7z5t0rSRbCOZ
YWv++suH3diyEVTRk82UAiJbKq4TZeCwms3eJTHt58g874xKxLqAxwDtRLH4VAkfGlUlet3MPNJP
7Z3ade2ak05BBQ21l+y34mY266L/q99yCTmA5welB2iyegonnatE0VnB5l6Tl/6zKeLkASvUdFUq
47ybdGy4Zyaut4PTyxVxUhN9hCTw1CsaZiAAoiksPFO0MdRdod/rqU0ZzZpNN0LY7eYpzXuaWkp4
iomqIkMJ8+t3+0YPtdwDjFQD3SyKyFOddVv3ehxPEg1bNg0AVrO1T/TF39ZTe8/TQF1bcmm5cZV2
fxUkx5Vx4/DIoTtwAyetiiM1rfXjBhA58drbrq0CD21K45TTQBBUr5/jgb9pxcv1sGmRP8849Wbt
xBQ6BdOcFQTdqPGTFRplujLZV32dIaxWrjrX5yI03rRjrrgYjpc8FJRcp2iFMbM5EETajZ2qJ3zO
NJrrPkSvEpG5c0DtYF4hqTDPDAlvZtflomjfTWhMKGxPg7ejrs8tEHCF15VW7tg2+u6CU0wUgmm4
+XXbee/7LfM3V1kkDG8J65Kqc2KSe5Epp5UjpKzKtsDCFMvRZrndsH1IvuQ83DPXfekYr1agfEcg
wujm6ajAgk6aTtGjLUEhVHoSbrHblm0spTGb6O80HjTQaBBqHyj5xV5VBtYnlMg5+//eDy5CJFkc
TwTsg0IkHndhqPiWk6ocfv4bown+qGWlyJEEUuPXYyYrUK0PDb/wrLLItxI1NQ/FMUn3NhWgcJ76
61+/i/daN2VVVPas55Zp+PX1ArtqM32oSq8cqskVUxquRynUD5DqEohX8Tk37EvjPX0HzIaL1w0X
A//z+oKlkXEqmrWl5w861WfZn48sLoLx4JNWdW1Oxtx69RRqj62kmlexnGdHQ+1r38nqWb8pG+Tu
f/2Rw9ZcIGuLG5PwvNd31Ldl1Te5X3rE3Wae3RTlNsvL0APHpazNmmz1Xz/yd3qaAt/DhoFB6Lx2
SkqgcqHlgTzwyGMt2nZ1+1VMRuBZcHLWv77Sm2me9RxueDZb4NwwAZws7WbdD/VA5eQkZrXcOIYc
ac/w8c5hDd/OBUv7gb3FK9WXbcHrBxgMhLQQ9FV5SV7Ka0Q/4KQ1TdpbcwpoUaDVqHxT27FlOMek
erunXAwiyHIZSfCEAft8fWmizu3CHLTK0ziVZBOdoM8wzXDVQrHqvbLTjV1bDJ2nhqxz9NYur8Oq
az6zRTqXsPv2rZKEqCFlxxdNTzqlaicDm0kZbQZYAMvfSuMw/rCx6RyHVlTdmRb77rVYV7KVp+4P
1/H1t+b80UL5zLWsSm6ddNTA7Crx7IzTlHi/bkLvXQonpU1quIL4+JSqlneiLGZLVJ48NfqKJpbu
VD/7mChVfGZ0fttYl14I6wB6MJjK05GIExMNuavNqxyTuXGoDaMSDZugDM48vTcmEtoMFHmFx0f0
F/PB66eHRawa9C4mNqqeHprWuJfwPazmPm48YRA0PWsUocxFh1BJVXKmS773PPmKFEAWyA8T7uuL
N4WsTeHMtxyk1F7XHNTsECZF26SeyzOXejvNvkQAElFO/2ctcfI98RsoJUqZ2jNj0a7TUjaOEysn
Tzb9Eo0NeyTBiZtdn6l4vNsnTY7P/nndEwOAalShnJCniqaMMWGo+mCXZZayVvOyWedET67AG9a7
LLZtZpi2vpv12nrKCag+N7K/87DZ6FEnYk1INeTUOzPrAZjhJK/J++gMFy26vDezMlxVtX3OH/dO
66XJ0nwhNRu82pOHnRGHELJBr72Js9UVNaf2UFDq/vKXe+PCXFjcolyIwsvr1gN5VGF+rGqPgK58
U/ZT6BFTpzpjroxnZqm3CwMcxexo2L3hHWOIfX2pQraVwKpUekmV1p6VEsgZNFr+PNKpHGuEi3Om
W757QfKeZb6Disv4ZBoOrVFBG2LWnDUBcRywUK/SRHxHWYDvQCTpmd7xXttg8IQlBjQGpfPJ3Ej0
MucAWdFARgg0N8qFTNUjld2Jh3qmR7zXNgSZrXgMmR0g/75+lCiozTG1yceoedo3ykDc18o24Auc
eWXvXYdVNfsGWC0GBLHX1yEMrgyTJAC821qWZ/vtFRaQcyFp7z23l0hMupWJtfDkIh0bWinwh9ob
QhtILEcG68Ds5pXI6ee/bu3vDGDkdi0pFSwt+GInA0mjiLavx5LoN11bMn4B7PlRg96lj8ZLaPOG
20X9XwZC0uxxFFFgRCnLJmX5/j9VbMjVCss+HhpPydi52/VQbzGoHMupUc5MeO88ScYB2Vpyk1k/
nTICFPyE+WDnjWfFBH0MCXl2MV5hd7Cqc7uKd1oGjxEekLkACbASvv5SnI3mCeunxkuJbzlyFmU6
eiv6M+38nR7MtKawMKFsaovTIE8jB/U1zjrtPE0mLw6LcJtzDke6AkeA1JL/jWUQVlDqwbBkGQxP
vaeq32hKOnWtV4TYvDvyYJ0qZxkYZ2TCvjTF//g2/mfwXBx/26A0//gv/v2tKCdOxcP25J//uC6f
87u2fn5uL5/K/1r+9F+/+voP/3EZfauLpvjRnv7Wqz/i83+//uqpfXr1Dy9vo3a66Z7r6fa5ofD4
cgHudPnN/+0P//b88in3U/n833//VnR5u3xaEBX533//0e77f/8dF+RPvXL5/N9/ePWU8Xe7Jn1q
/nZ8qp++PadN8eYvn5+alg9R1A9sWFktUE2kAy2F1eH5t58oH0DCcdoDip+V8ZLylRd1G/JH5ocl
8ZDpbImPohhA/2+K7uVH4gNViOVoRqfVAg6w/v7PJ/DqXf3x7v6Wd9mxiPK2WT6Y5v3HnpPoQiz9
1MlOp0sSFaMi8ftmL+r4KsYaw9J1n7TyVYI1bh5NrELS58TMr0bROWqNxN3mZDtCCIJAt3MGrfyW
o5uWynM0yxdG0nt3dDKkodFRi8Gcmn1cyntL4nwrLFjgUuXHbRF2666oLcevM0/SpvbCAtDgVHoj
O9ncfa8W7C5CanfU573SK0+4bQJHkSxzZTaqcKPMJOUrT+9NuzXXKXJEd5xjDAhFfKuaQXHLCXvs
EKC5R0L3qGvzfp6L+xlxLHf+MM2Ig9SxHoj2bIIt9i/hzcijvJhiiAPq81lYPq6YgjiD4CgXi7o0
va+y7srMEpOFejg6g4g/a0PE4b2kfBtq+UHpRmOTp/LdJIrAKXr+q2uN63k+l2HxUrp574GejGzI
uA2prcZ+b8ep5PQoDtCqJ24QWpEHj9ApbW1lkKzbRYoDYediKuPHIjd3BV4dRx/RYWKoLsRAGrhf
bLPAeK5FhIjzS2cqTi6NR0ymkD+TNFhb+ZDthqBEvK6iF7djtadSkWF+mHucnzpq9LmaUidFLGAq
yC17s7+pKvPMrPiyk3znq54Wmo2xlfsEf/Z+8odjmoYHDvBvjFq75CFv2z6XnV7nlBThmvnJ12i/
kzk86jjNCPQLWke01ZYzh3VUBnfxkG5Y+H3rLJzyc4P8xAzSz1qh9g6NPb9BoHrEQHoOP3hiZP1X
Rzw9d0kKvPIxppY9DpftNA8bjjUiWV3Z1rgionkj6/4txYEEwRDGwPSxN+QHsjOQoiF1ArhYmk3q
pgnNV6kWUBaNFluFcmFrCH7N4jYYh7ufRrnfx5BXY8bryeyPW13Gkp/m/5DKj0gQIOy7rnNhv6zy
wPaS3se70Rmrdgy+1YLmg3gw1eK7uW561w8DeatTRqyL8iKjq6CmM/8SM+yP21lu86fbMWI6uhBZ
vbe0zumixWlBzzqXnPDCAXuvTZ2sdvKQdWiAinavT+UFUNuLpp0Gp2KTsRK9agM1zFs3xMvl1Lqy
YQxGQBgiwEjV7A4tEOVTGRVT0B66pqmxVSYbTYTohNLoUU6TO0VttsC8n3/9bv5kOD9depoJ2rmp
KAhcz9OVHjzj03GSOHdwwbmpeQ6Tf3LM8scjP9kZCMa/KIu6aq8Uw0410I5XGc8n2PQq/kmlWJl1
edXprWOL6cwK/iWL4733cLJF8HMwC2Oaw0Gw5zt9sg5xQvKBjXzXaQbjRxJB666nUfqYoK6Ppngb
G2I9qhI+uLptaRhtjAFEUAwK5M9xBVSgqfuvKOYZy8jAddm0nTuefqmLvnevJ3OYAcPXwPBc7tuh
f4SurzpqZJfMU92MzHZWHejIGyOwP6pqsw4FJjFLzzC3hgp6HFG6TC/eJLefs05CxBlckdGxymy2
fDpHdaFxGMboWxWpt8NUzg5rDnlVKpLXZOdEDH86Gp3MGbPVVEOoA52YoyZ2ElwADb5ATo3v5Vn9
JIZ2ValEBumJ2+PJIXRxjXHQ6YR0XdrN5ZRGLkeQNxIV1VntbodCPmSN+Y2Bdos+HJdEUJ0rZLzs
Bd551qcZQnkupRMhCtU+biSAxZ1qXcxtOThzEvVX9oDDN5hYoYRjNzn9QCx2oCS3hVHK10IJDCdL
rdkxsVa4SaDja0MtCfwidHKCrr0Wlsg2Vf2PaAwfNF/5OBXaF1vBET8k6aZroic0SSErkYj98SgX
K44SDxbetBWIlnsNJfWvu/XJYfm/Opyy1Jd/GuPwW7dWoSvlXl30onl0MAwM2Ib93Atli0LrKqk/
87oOgrwivW4Pcm6s8/S8OGBpuO895JMhP7faGqq4KPdJQQEgnQlb6TFTcHbaYOJkSUEA5bBS8kxx
JXn4mmj6t1KqWo5aMZagrahhSuEjRBK9SidBt+2+j9lYOaNQOqdt4sAl070L3JLIFgRs6OXKub0p
gfxuR9S5mbHSyvqQpf1Bl3LsZnk4rPLQEp4NNGuNwfUCM3GyQU+7TX31aVYli6VZX7gkceLeklhN
yfL8cbbSndbgoWZSQgBaybdFrQ7rPqy/CD/WnEr4RzGFuqMV0lWftx+T1PyEofKxZxAnZKG4yAJt
W4aBh4izXleh/vjrF6wuHeu9B3wyiZlyM1hGr3Z7Yrcth0yZ+6aHsF32eul0mlw6Y6iSe7CIoYGP
a06KN9CjShKsmImTtcVSxG0T/ckm620VlXq2BhQLbbJt9/WAmLYeWQj/+l5fGFrv3evJjNgXbVD1
4G/2vh5e1f2l2V+RsnHUtfTQ1EGEClXsxWCqQO4UnGD+ylKwOtl1j7Cxc5sgRc+q4V2cf8R5fZ2M
j3OQXhLusKkQv5ZWtS1HlJsRsnZT39aztkn1gO/q730bGRGswrrqvKT4gvt7m2mq4iJNvE0M81Bo
/QZrrzv5iiepN6lxwdjrSNJF1n+HTr3G/eBGMMF+/Rz+9J2d1Hl8XEdROPT1Xki2vmm7KL3Hp0l8
m1JHO8WqTde3Issp5HF2C8yutEx5Jc32plPE/ET8U7DV47lCe5ADoZErc6VVHK8pkCYcTQ916Krj
ubi+P1vGnALmpInAkiDI2n2cJWLhn03BLjLi6dLPQ5+1snUN8WEgPJwOKGud6cKdbN1gQWIZSnDb
YKxqnFCE0REMbHc3ZJbk4p6vLwkUVV0rLyDiz7Lk0mdjz2jOrGdeJFbvtbWTWX8agyKSAHPtGyHj
dNQxlhIYZ2yTJlLWvU1yA74FjkO1eFiRJT2s+iy3oFSIBIxBdQG2+Nas/OsSG4+AlOCWS8xWmcah
N3YgsHsZYkUE6tbVMMt6aWqma1g6MnrXGN+HiZezSsyFeR89dnZwbKlYu2oA2yOXkmSrqZXKEQhu
upS4EFIliGKJ5GlyyhYvQD3FtwIyiLOsGv0mhU6QNNt+Sh+tOjxGMOlKPc0u6UU7jJZXFlKR2Dc5
RTdRVHiBBqiBvIdm509JQj9aVvVyPm6a3vgEr55FNRpor7d4TWqaDp45WNr6TNNeHu97j/1kAaNU
idGxeS33vtTyvEo2E00zlMx7mQ/BssWUFaBDdc2iex51hOStBE9TGZsS3Xo3eIXWCK8qlE8KqvZk
1m76mLxgVInsTjRxPar9Bc49d8o1ZfXrWz6JzPpjijxZshRDmetmXKb7JLE+hX37BXtVhs9swOCn
hkcUrp9whH7K1PB6TJsWWXbNSGnA15lzJXRwjB+bTHma4uj237uj00AO+FJBOJo5lYxKia4VNF0M
PzjJ73wt34aSMTzAua9WajkJD1K5sorifNgCU0BiXYTmhgFGLHYdoVziqIg2decHZ/rVn9V9Tjml
aj+ZbYNjcB+EM5gXrbIdoTUgX1NDeCyixl2Sa44pGddtwLZ5tlvZAaIleyZ6+cU8r1+HXSGvJVy3
1BPkgoE7bs/MMH+2vzgVHsOwi6yyU/p9rieAE5XNUABykKxL3Gg7g65udfMa7LabKeHNv/m2Tmbg
TM2QJ1P83fsRlpHEx2yGiQyx8CH0iWzV5U1jEwhG3HAy9g6ZAB+bxt+oYJ2ooAQGZ6Lz0QrbM1Ku
l5XdOz3wNKSHly6GSlHGvdn3H7U4NVyt7SdcEuPRj0d2dQ11FLS2z5lkHnJGCS0Es8eu3431GWt8
i0ZnUoJvRaR3jlTHT4YlnYEVv+wm37u3txOfXHYgM/Yd7OelhhN88Vkz/1Amxd7XfdFs1QDna8Vi
NIr6Q0I1LG2aL7IoLuqIakDPkeS2B5SypmIQ7VldDjdtYEQritW3otc8cC+PprnEL8mTl1ftGUXP
n83Y8sm+1U8ldKit1e2Vqv8oWtvyGoANMM0tPH7Zo5K0XwYyHvBw6JjG2ye87RnWWz+kphBeZYYE
BAsjpN6Z2jqYae88BNUNq+g5yFnVnmmJr0/h/zWSnZ4rGiX8FWkQ3V5VFoiWHF8q1ZhAuMi/axXS
Y60IrlHOQBuZqwtLLy6UgumOYxTuDGsqJhJxD17rsav8T2bN4qwbYMGA7Xu5v79U8L8vMv5zWsN/
Vff/f6nSD7H/p3f0ptJ/F+XBU9nVP5f4X/7k9xK/rH/AtkxAIcA9dCCLmvf3Er+sfVgAxtT/yRVc
tBt/lPg/6KSvgvwFtsjpE8jaP0r8H1A44mrGqLwc+KrEDv+FEj889leTObe1sJO5uI3ugP3nqWgy
SyJRRbWUbzpb+1Y0xyGpqJ3H+eyUveQRZgmfSIqliy7CLqdPWLizJvioypnrEx/yPaiNrVGkPyj5
QrWoBHbSQXVBma1j5l23N9KLggX7rKRgigaAXmRiwnFqVhgWXK3L3EYI1wrknNxMutUwmztJSgla
RTUz4qxyQ4mY+Cw/Egt3NUkWNQQrwJohw/QUmYsibHbN2uQzNP0mTs21yj57uaoRZ8fUlzy8bZe9
nruNJfDGoVMjN1NSjGOtNeUaHNZdbs/s+oJuhSUWLF95ZHpeS51wqZ1+ASy6TTLckyZfPPD7S2P6
2lYZDMziKFn6JtBuW6llji6P7CV2skHeaCi2o35LqiquyNC/R1uVb6pagSbZ6+muHo2djfXUKaX8
CFiGguwQ2BshF/qaoz9703RfgcCyxyTmLb2Qk34VareynblGZrhcT06yS8WUtrqkbwW3EaTyVTUv
e2koSvx226YsY1iGBxvZVPaKMt3NaeFY1Idd228+DwVEkzCa7yDmuKJqL8Oc7SOnFW7GA51ln3NV
5JuS1QA9+4SR3OOOsNM9cHDJcHObdrd5cSvzQkNreKiUG8A4++XCdiQ2Ri0OqihvU6hb5vy9Cvsv
LIIhL8Ii0WqxBdzl0iHWrd18rvPMHab6TgIIpPSph0ER5q5wW4U3Ddkbf7zksS/ZZmFoOHncX1Zd
/iWJCRItVBh+hboraGtT1a5srFeIAd2kCtbFwDswR458Eq9r4q/mZN+DQXh4aTepzqfxO2YRgiCU
9lUksBtSqFJKcnaitNu2idiImrvk28a5/NDW9j04nE2CtrRS2XZGxqZqJG9S+8vcHA5W8UmNyo3t
1/t+9Hp6QG+ZuywiR6TyD001y2QTV5t4EhvKJK5Vz96AktC38rs+xjGSBd5Ql5chrjari77rlM2d
Qpc8MqG+gwmAO3oLaGk1F+EhjxvVrWtrF+vV2p8i/bAgOlbFZECSpABKWhD7tCw2v2Sk1d/qIk12
hp1RWq/MuzmvzIucn9k1Ba5kKswDZsh8NcuRIO+5A7PX5yHCf1N18Zjmqx4N5qphulhXRvhYBvxa
qaQG6A1+WOuJWOFKPkKPCTeg+sJ1ZZZN68wyBkMxTTk8yu5zMNrPba9VLAf0Y07HcRq2A148BtNt
G6PsWG5oAhi2K4ylFWTQ4oc+/wHcinFG1owDm2g2PFYGcUQZcjcWIneREqcHq23zBWMQ7dosL7ZI
f8N1qKnSJsqlbQLuDo7BSJUh74H7xJE4Brpi3oHkRCgnjNUSfFVW+gqYwkYuKa7W0RorPcD45pBp
iTvn/ueSZB2zMPdkvLHCTd2g7g+Seu5w5/0RWF2y6gkVx9qoMkL/VMaTImHD4RqKjS/R563bHvxG
aHw1MUZZpBNlcnKbTlBhpPlBspVz64kXx8Ef67XfJgBNEPyAeGixF57s6rTM6E1Ey9DVqFdkdrmH
NtCDGrXWYUg7LWCl4mslcXwZXfG9rMNZiajAtA0HvIXmTGO1xzUETqFl2RPIyY8EmM0KadR933lC
qu5NA39sNptXUadvlk+J1diVs3vJT/ciGG6MMfpcyqqTLvuuHos9NRSvrzFW52rqyGV+Z8oFTp9p
vwzLbWrt2gicZ8BhBjpVwbwk9cYTJswLsyf1lM67dJy5NXe5EhzKPjj4/eTJQLeiyNg2FbyPLvw2
mB+t3g2i1LHSYpcEwo3HW9qY0xs5q6jua6DpGzYdTsEJOpw9NzXohiJ3zGU/r2CjNgTV3vGhHIo7
20p+iFi/Ijr4KhiNKy0wL2yf09WanTucTXlVRYYrZawpB9mbCTBvsdnG6viRYWvH8StUgrkN/R+l
Ye1Ghmt8pV4gGIspkg0pGVbl3fKFBBOrqe9hIeCuzrKLtskfTQTvwvaKWVypTY1b/8zmZ9njnDYQ
MhyXAPZF2nOa8NOkmbA7MRWbuOMArWfUtkOrpnhlr+VC+frT2un428e+Oj9cWvvp1YDz21wIhw6e
zNe9QW6ivgs4QN/A1rrqooZRL1FcCHY3jRzQB8tuU1XGWtLB7FIFrvT16J/7xi9f6e1NYDE2F0cH
SuHXN2E35MdYEWyRoYN5m0dbbaoduSInM97wA4ah4uWFLtNZNT70aeqasealgI6d1hi+loOxLgWT
haSufDgeOjivCA5Wzf9HTO1mQJxl6NSgJ8YrQ9qRRXzlW/MxbIbtskCoWtzl5lA8qdrnnnMKZDyu
IQHZ6sHmRdq9r+6lWrjKeAmAchuH33X9qx3JR1kMGzNVAU0GZ5yrL+FKp48EojrkcYHVhabw+pHk
4JfDHvnCppMUB+TGTgtkAsQ7ZrbZ7ZE6wgFZBxR7w0+NUq/1EdXIfCSPeDWMzJbRgbBxFmO5M8b6
1iThmTMSmaadb4BOuNbwvZWGW+04K+FBH+Wrcu5vp7Y/Uwd6Mdi+/RbL2hlNDckhJ0cmA26QRO8Y
a7sxd+KquBgBc6l69iiFhtek/TbX+q/KYB1ScT+I6Uo2pK1cs4Zt1ad8Av3MIJFuilDdlo15p9bt
1QgcEj/LTq3My2XtmQ/dqgmDv7bj/22URtOH2ouRGrXsyVmLVkpRPoixILFC+zpJ4UFIphtzSsV2
cFGIDKSrM3K2JKuGtrxShva6wp2STzK8tFxxg3R+GdzKpuOwkdOSX3dbbXlwbx4sGwhmEsI6sGm8
bh4aybVGHTTFBsooi8d2pXAm49hx+QU8lluayYWm5IzBJvxJfRdLyiZgAoFGwhks4/mscSqnfTQa
HP3dMdZzR2luuyTzdLVjGVbdSLOPvid8UDJ9k2DIZzLbGUHvTEa9Cc2eGOpuVRTajQ6vXYk5FG0A
82rhVoTff/1NXzZEb74pakBiipixSbh8/U1TY/YTLUuLjYi1m2U1psr9VvUv+lSGkZKuptjY9tFw
ucwoEJHIKavvztzCeyMyzgIL8Z7FumFRov28YhBliWRN4RbK0XBL2doxmrr1+HVZZStReFBAu7MV
+d5IYrXYktWx+Cxise50KLCssg3c+2du6e02UsfYaC52B4FBST55KrM6AC0jXIiNzMVsVrd+rB/x
AK31sjiaRfS96njVSXtlpuDl9DOlm3feCVfnbZCGwE1gKn39QIZK9aWpFrQ+Fp6m9Fg0HwVwn8yU
PDnWb9inWmq9nbkXowoO0mCcKXq9KOJeN4rXN3AyOlZqMGaVwoSRYGqfobETB78p2bvwVsCZv6xm
ckicVsGKPm52SY/aU33MDLZf8wRifVzBrpnpz3SZTV1/W0b9ABbX0q4BdztV2WyqNgREZF4tOreC
9ZIVs9UdhMsi2HZf3uf/12WcRT31H/+slbwp49w/QUmJmvb//p9XMk91+avfKjmm+EDbpiRDTQa5
Pcawf1ZyDPMDWlqVQCGc4YtFjXLN72JNXfmAkQIzGcFKBscJS1/9XaypGR/oLaT/YUjGP8cn/pVK
zosW7I8miH1M5w7QibLmZVhgH/G6D2hZqEwBy5lNjjERYVoygUet+vSiykuNokWBg14O2sKLgWpB
SmwnxwJ67emDD282NNSP4IdGD4IL0TdjVu4aGVnfRdlC9HLSMho/T50af+J3hmtTCubtbFTyY0zt
62swcC6maFMGQFVpUX8gcwdOc26QUZUXafKrLwk+YzGLEbVCT2eF+PpL+molm3M8Kht1MJOtEjXl
Rx6u2R1G0/eVtS/POKtZVU4rwzdacCGlf5iMHMM+e4pvRLtRZ+pk7aazENOxBzQf7HAO7mTbYl7M
8kGrl+NMaw2VN7ihGqNuB1Xrb6wEoSlKFlErq7DlFHadz2N/XOhsX30AT6sYnwebidEHmjtnTucj
jEHEhWo0rL8agKtAmQbamh2Y9TSmKgpBqR0UDisr2HfYG0S76sZsiPc2QL5ZSEJxDSXDNaJb0Y+2
AESza2Fz1ZtpCOpi1ahddsPSjxUlZZ2LcvCDS0Vix5S37F6cLFHLay0eCZVMu7L6huClvEsKgkBW
nVKF36C82Z+rGECumU7tymoUG61Fi5QDcJRODuroJ72yKnVhInLpm886oNl4naRzychGMgT1b59z
K6TAaEYHOIEPSMNrt57UZcNqDolnTpl1aRVjvjMbvFMIE+1t0CnhSrMIsoAJyia9SOLjZLHz9Lsg
Yu6U4x8INiQv70L/yvLjWgN7qEJC70z1UoUQtmLjMF4qtl/ep2YkrQfCB7aJnyTHYYnPS6hgrCvo
zcCMFn6tiFKYfmOffR+TMf0MT1A5THKnX/Y9uatTrFUg3DJlrYk++IjDS1qV0RyosPcsCK1KLK8j
BNpAQOuy+m4bgyDSom5XNBgUCVJATMIccgSVSti/EfTVe4l4tauyYxVElMQCZ0WdEYFif2ot2Opd
fWXLtQcYAHB7NhSsNccGnqFc3bSlql3nSjVCkQwg/ZXBd0YiaZ+S9QEXRgnWITznQy5l8AFLTdrF
eGwfYCQ1jii0dlNEnL+RQp99SfTWvGnMafqRRVqUunoyRXflHOYEG0ZT5yaRTriHMvUXuBM588gL
eXo0E7Cw8mwFwKxamzADTbScoWt+ts7ygJFgnnazDsxQ6/2LGuLeip7wtaLjOiC5Y2RdMA31HiWz
Ik1HwU7lWbOY2eKaYp5deKIf16hoJE+gYbkmxsArZx6Zj97uOFhKsjLGXByqUfEQX7GeC/09WXC3
ZQOmCyr5d6PQd93ok1ZQdhex3WRr6kPw5CXHTtSWXVTVfxpUBSmI+q1OSW7R5OBZUu5IQb6aTcuD
IZI7Swr5mEYPRTvd10bNiZ52D1X9LomyWzWscKtg69OyFUzEDWTGSw3xpu+P6Bti6IdZS2dKcpNx
rb7P8/pJiocH6OAkFdDZSbESkLsVxNAfJ1usRNJ/DTX9PkzUL6QOtJeGZBTXErEbbiRa7dio8fcp
DBC9teN4VbbSRTIZ+x4QntIoW32AuVg/Z5oeI4qW2NErBn76YFXNTe0aaXNPMpnHiORqfk4jJKDE
0UvrAnwmkeRxfa8DayY72dHk0QuHxgmIZ5OrwakRc/NQQzBDYQsweNa+pQY+7SUT4LLTwnCXFlmy
za38Xk98QZlBlFsQgNU3LZTyVZwFyXpUxCpJpmulLT5LcQhCjbiOLXXffTwM7Jki3ZNFW9wpoifE
Mw0+qeBtnaZHTKEii0jDfZ/NoME/DUXbbgyl81DBzG7CgJkmMhS2L6LnkHnSEBMk8XOuVrcwO0u3
tRneWyrDw7LXjAJO8bOPZB/fh9ZVGIX3MckCDHz5dz/h88dK5QRW9S9bEwBeq0gA94dbE0RZbmSb
SEaiXBF+Y4lon/bqClnDF0iQ1+MoX5pl7UxWfzEA6r7sjaFn81re8HJXYw2Pl8yiNY6Z0CvD5rad
wZLKZgghGEMckbeFRBb84M87SY8uqxp+caG4ArbUEgQEVLOar1RGqiEubtTZ4gy2MFme+4xsRvQ5
iIzPalle6jbvKqq1T3FreZGd33Rhdp3Uyo3S2fFKhsJXG8S1yZJ9QeJt6MLE43wP820SjJGDmfoa
nO41nfpOakrqDnxaAPYWEvROSbCWo+OvsCJyJjIDmWl7cd1bKN9gB10PfX9RSt1jOeQUJCi2+cET
aGTq9OOIXts2N9NLTE8jOZXdbPDTXSqIBmiuxm3QdYfUL6/yGTNBLD0ILb9QBsn5H+bOZEtSJM3S
T0QdEOYtOpuqzaPbhuPu5s6MCMIk8PT1aWV1V0RkdcbJXS8ydulqioLwD/fej+T3FVzR9FhdTRWO
JJcwXHZwla/bIBdnAJyOYY0Z9AmkkvgAUlLNjDkO/qsYrHZTW6FGSDnGO193JimzOD2iprqQf3hr
FBMZT/3i+cq3JkNxuRJ0eE6HkVh72DfgAhrk7mC3Lx0LAVrHfgGJAkvkAXGSYSMaWDdgb55qHxpD
3BCSMLR8yFoyuIiB2XCvk57NwRtzW9u8/ULu0WyIjtdoNX72ICVB2XZR5bfLYTJodftx2Q3ud0ZA
JeKjKU382Ao2cbyQylmQplhE1m2YLRb3S5XIHnnHnszo7NnCP6Mhppr1+xSOT6ls3giYvyeQ132j
aTPRBd7EayT7TRXV+wkrmh+EN/TyhGj5uz4u9wStxIz/zW3kXobuLVLXSDiPX6e3iofGvj7KIhnl
cucxOmUo8Aav5ZVkdgK7q6tYs/xGTjIZqynaQb/BNBCatrkfanYls9t/hoF+WA1r73ZRm0UHN9nK
i2h1jqEzvEUdsf/4EL6PeuWwEhG8AvXVXTV+Ycj4t5jbjvHXxHmpvK+pDV/lUnuJ8tW07VX94zpf
j/9rldYQa9wP5rQiheM+YlpLJfk8ZuKkrODYdihyKvWcl/krevMzUA2Ufkjn8/bBhH591+rn0Uaf
a0oYaoQwplf2QvuydCMyIxmzGHOBr8/5TeUjPAoaJMKRKxLSIF/5i7/FaMmmVJ6EBvk203Axu/0w
udlWhbyBxfS7TNVtPODI8JoDu8Rv5Co+Kcvia0U78ij9A6r+J1cStwunw9vkqvjMo5qwN2/yksAK
bzLUwM6oGN+Sga0GbvjFatKDtO1jl6eYIVbCvOwcn5XZZuSox2RZQcdqL6TP6m1opetGcaMm3nwq
CK7ddSWKtmick4mDK+ig1qGFWRGg6QfhtT+0PfBreW1xyJQetyz6kLAtBhmzec40Kj2AAooPDJCL
qnNl2chzA/GW+aEgSrt4wlo5bYtoVkc7JZa5l2IzIUtNxDwdJ9DFMOWZwXqNpD4mhIaw2iA7SKd8
NeR1YiHSEIsc9rnjzulteOMybTalYEpjRSAzUEqLY9E4aiOosXfNkn8MjjrkdX1Dhvijl1OJzRwk
2J+umysUZ9rk22AhdzRTbIctqgrWvUW3J6KFi1xkP6pU+UlQc0DivtvFXWdviDN4wy34mK7rLbY5
BI1hF7MMDbj2XfrLKH9rNcujLGaN5CO0mNuW+3YRXGDDUVhuEX9Dwm0/mr4obmaXupt76+z4S//W
ULEdsyw6pQXskUnrva0iL8lBvYwr6pcYbXbW6rfKGh9UKN6IhToSnLhJM83JISoAbNyUQdWcu3y+
xuqEKNGijZR5dQJ23yXCt28tbMt7t1GfwlDS2gI2tq0Xjo+aSR4yICKGG49YexkxC0z14zoUb+WQ
H23OZ7x8Gx9KXTFcXVjhe0eMJkcbeMFcmIrVn33sTfUasgjcuMrsqoYb1VmGt6Bebj3ik3C1HOtw
gmmzbprGfxBjfCw68zobbB2ldZCD/7UE5yzry/3ULx6C+vW8TuZcuPavro+mbZaj4rGzs0iHb25P
dROvBDK54cz2P662XTcd3d7vUVmkO0wi1zWqwKSsl8+2Q7Q/l+t3/tbv0Zx9YOq7g0QGLUV6Dd4D
C09NO/2ImvqRgIiL7pmkWByZW4weqkqMnw0bRwOlzUJR3FgwbNIoOw2ecylArrRld+gbc2n7K/+q
y17aYMkPygfHV81VkmvdJcTt3JbZpBB0OegveZ9XxcgynsM1AwXjPkWZvtFhsHWCYt2P5Zh7uwDq
YGLrgIO+fHGrgRlmVbI8cn879jVDebqUJt8FYnmx7GDZdSHkJlm8aVc/Af2jnOfIHYdqO7KsYnkw
7GfkZYexlDnuqatYoq99d4ASE8vjHPNcJ1U+0ic20QcZzP0Jj3R1qFFQ7SVupBMypABH3VjutAl1
vUmlY042fIyTneN9FEWRHYZ+dX+pwRfvkczxMjlzuB5bmR2vobKcISvZ6cZALjB2el/2XtVRvHQa
DXpvWze5F6c//TpwP2x/KoZrddHWiVJp8UAj5WQbImdpXvt8wnLULiFig8h3X9Bl08VNNQ1lbBz3
F7nGKWdGgViCYkH/noPx2kbkZHvTljsnFuMkYygi4vZ+p617A1Lki3hieZ5QBB8tggTxnJXzaYYh
cezWwboLUfSydGhhH5rU1E8MT9x9GhqqRdm1wUch2AL6VUAicuPMRI7ndrSHVhHulzDqvnzO+osk
/95PoCqnr4Hupp9iTZebaKjUR0AIxHauV9Z3JCOaG4y7U7XJw1BuwtlpjwID0nM5yGhPjJ97HG0I
PMKsw7JhHVRZiWuhmT7Cm2INSaYUELRGmt9DlVv3TVrjEArTGwNeYCfjtoHf0S2a404HX+nomQfK
CWJ6tcy9u8xaMbnRrvg3BjrRLg+oidFEu+iPg+E4ECP5NmMv/S5dLr4pml8gga+qAGKjBHysIekM
liLIsZCK3qICc0E3FPbB9L2yNl0kxc6Vuby14tkckNpHNFake5Y9Op0RAttx9q2am1YG1jPIszDe
YE+ZNw495ULCeezfpIpg0AOBRvq1iMF+4P6cPsvAuCftN9NeN5DyiP+2btexsW7tlOQRnc7DTR47
sMjj6x6V3v5gpjz/XnOiQ0cKFuq1dapDdINh9VD1YXlC9tZDj8nMfplz/6RnzF2To8xxjtI04bmR
713WzN+DfnjvDfe9nM8ZLdQBgJK/gHwIih82AL6MTinOK5qkEVylZ6fxZql0sGAXQxZgCML56eWy
PHsAFeZEuRSNyG28bUmgZVK6ZfoQ2OO6Yd6gbqZ+6uAgBdWWKKh7/mzzUgZtcNDO0O3DjGVqH/h3
nUsLJzEtz40wd0M7YkW9Rg4c+2wiFSWY5X7t+/WHBV6D9YqTf8jJMazty/qRsJj0W0lOGUsRCnv+
J5761GmQzExwEeIyzF+hAuRHvRQxtJOgK4nsCPIl8Zgo03KF/p0hi2lBqYNNBCFbu83JStpIQbow
DDXxqyn88hudQ/Q1ZmoBQTWnF6m8LkHQvLxXi8he0jk0W1n54b03zBH6INjgygX87BGVulmFxmpM
XElHXZNVNymAzns7rDi1jd/vtTblOwTS9qFCXXYfZrgTC6+07z2Sqh6rHoRaHq7rJ7GRHL/56D8S
RLIcROUsZ2+Kx/tYLusn7wePyhgg1xaz+kjaRjXAs/fr4lZNpKoREi/br7FXlJDUrBcVd+2DHytv
0/aueO3AgSaYatTZWfTyYoc9bxkaPGCGcZtZm2m1FGm2ngAykfYbaffTmSalOMWhCu7pM9RW1LgL
G9/LN9FqixfV5vUxT2W572yfra+Jy+O4REzusRvKzWA76rtF9vqWV6m96x38mFnIPz3IId3UU5pu
CNpt3pcoXc8NrLWd41vpORTDvZqb5wDEAdqjyVDjUFSIguGNHhsAhSGSWuHnDELJWaUhxriN93Md
PvJ1BYMyxcVZS8xMytjejZOOERmQbf68jlG560VAARmFUDjitWduECzOS2rZMYw3GTcUa4sfPli2
1T3qVtYXV2fVRzWoady3pQxvoR3Ze8IlkNI3w2jdSVI386Po6P/gluU83VdxCzFP2bm5UhH2s9HW
cLtI4nSTgUz+AhFz2WHP0u3w0mhZvRZp3XsQu+L6vvOX1iQIsmkBXR5IAZTOwMBzEUAvHo1opKPg
pVGrf5Udhdu89KZzWOf+fU114rMehP2hXacnLCumYY607La6r6h/ArPASE8lzAPRqZ/Oqhwk1PV6
nWxK5LWQ10JLo1YT1V1b+cNTs4TOO1Kk8QEWG0dUShN7q4FP7EfUykWNFP1ceWv6DOuzPRBe0X8I
SH8/rcIODpI00pODI+6HqZr05yyU+AHATjyrqLBuAkAONl6bFS9rZMUtxT1jWbXv6sK8hXFTTLhA
OZEZdWju8NmJbkdvpKcsurkoWYzG1mdUZ/J7X+b1D8LKNXl2aa2PU5xJWGHFkNLrzXFxBE2Hxq2x
1v1gyG9/aG3IKIkX4oza6pDMtx0QGzo37GXpyYsbjig7w9TBsCcbd/TA7nMkzHyYrcV/yEsRvbB8
oAjo3HG8tGMh9nNI4ZjkVUxsJVPs8qinLH6DyxUC5HMhbl41GPj/OsOBodR0g1AA+Iz08g4A7ShT
sZuY05znlbAXMwK1QBE1H0Tvep+w6MQ3D7Thgavd3nhr6YuNmlKQDpy0zVdGPNKJoKf0flal92ZR
oNzDscvINeDf3zSS/XMvr0xiRyn3te8YG0O1XIsXVTtINfKigxC7XgVApQW+vnQ2XZBZB5IKvFPb
kQyaLMrXz11dTzs2RzZcgBwkH8Fk1m3RBuZn5uaCcdUqnwuwhdG2Npm4G1U7P2RLI1AMhD3JC02F
XaIGjwaXBuRZAmA2f+ms2DrZdj2+imWwTovhREoipqgfLP++smlBSjjKmKHxUhJFuQ0uliVA+U3b
aGofcAmro5XZ6y6WK+2Ec10iEuFvYLZSQFsVk/eUVI9AhVfRRY0kIiv0BbGqOKdjb/OLOkIn3BNy
Y3fG29rYaRNOsK9sVEyipePeur7RL0SxqVeZ2UyMEKkTkDEwhWMRW1g75PMRysaGWIgBi//9HKYh
s7V8Evt2lutBC7zWiPwYsmgSwPq1yrcTM+FXmrr0PAWTPNNgalLQBvU8x5ZzA1lUEBJBEtEjUzN5
4yqQVhM5Emcdg6wgs//az+XtsnH6hrvCZSSZqy58ziSEN2Y5xfiCcC141yC7DiPf6c2f/fY4zLBS
yMVxty4T3+8penvrFnZa2Nz6eROucK7Kj1ov7S6POw1Qi81T4nlFfC0wIjSOnCH+ThejwMzfZ+Zt
HLvgnhbDaW8X4Qt3i3dnrXagA82+mTl17q+0uXsCf0cgVbgEDQ+61N/AjZU/GVfVtPJtnp8LhJVv
kNaix7EGVVb3qv25lqr93Qg0zJQi4+vcKJ6JOva+TT3hTmz/ZP3c54E8Ghf5cgdiO+a2qKzbVmT1
fV+P4x3oEuvU++W4qQsvB1rVuZdu7NG+QYJLqtpW90yZuLOGWHwH5CnaA+EoFHnC84cd6fzTK2Ox
vkqGIut3GUlJm2iR3o7+sNln1pifCk6lc0XN88r98YVZnMKA6dKB9MnhyRri4WXtJ4YvxrPUI6zN
Lt86oOJ4yJocdl/MtsFmYImFmIJ5knoiZbRpv1gedIe5XRrDqsRZcCZZPDt9N8Y26r+5udQtw/o0
HB/1yPTL8ef6ZciVvfPaWNywDYRsPkQuVIe+la95NYZ7Djt98PANbws4vP3WH7IM0XMkUJoUvB4g
lO/GgKmR7Ab9k9/VpSVTw69wBgY3DJb9EMRmvRsQJ+ydXIgtgazjbTvbNE9e2JMyYNc+tRrgeKoZ
/ZCmFbA0e31hdf+iy9Q8NSBgUUsGA+GNykaijW2u22cge19rG0EWTcU8j7BMG8CJZMBGOhFTZJ3W
lUWo1Tvp1pGRetK8/DZSh3pbR1n72RRR/8khM2PYXNZbu0zBpNPXXArgdK+ZcFUyhIH6rHItPnwi
Jjczq78fdSmdlzbtv+BxMpyVebpXjFQuhKtPWWJ3LmhRfol1M07NdHa8tLmfSuN+X8bseCUc3AjN
3wp4aSTcYuq7E4No8wDxzxuIMWACCEWygMya67K5wFe7rIGpH0rf5gTyGnVu7JCI+apthx2vMfXT
aoPplVOIYQct6oHWiupKrOfFieTWdrOW8Z/7VUEGjpIJMx9LEZCPEAvNctXuFcM+gOtdJRQr8s0i
kuNXEDJIFJIFHUwnElDXfL7V6zrtSiAbydD07Y3R4lyH5F2GffDuejo8Wu7k7pfKSfFpdorKt/DS
Q+da1rBByNjcjT1bB4FLvC664GcW2N/Jc8zfYsncC4YNGwtSmv2GMR4tF6v1KqZWQjAnq7En+zVb
vI2E8U7iLD82I++FeRCZlzCxXXtbdNFbFjPWBL51FduWm3AaT64t9aaa29u5hi/Nn/I09do9TxXz
ONrfOcnTa/8+OveqV8t7W7JGMRReSRjxtUN2pduqg3LUjvoQ6jl4NiI7KZRzJEi4K50oLuW83Iqw
ec1S/drV61V+vtgnioybxTWf1oQGFQntYD1mZXRfl+puBkzAzPbiSvszbQlo6rCGiPpknPipNO1j
OevbtVwbLoVbH6M4fcxGHb457koKDzKiTRZZBntacCqpPOEizcZ+p+wENQB9vG6HpznoVDL5lr3X
lnmh2aCtRw4VzFTUdRg0P1fGzTdrubhgDgM9zcDrQu9HYWYYYl4WQ2BDp3boPb/BTEDhC9fVVMuN
sVy9LeZevc8cfYc1J3ZjLSL3PS4wgOGKTMlja6+jJjU/YVHAMFGR9BqyAQ0ZZgMizZJ+KV/6JYpn
RvFpeTEBkuLYEIE0SJ/tbxQ1n+y26anrnrAAl5QkRhQs3o13Z9NbHoZ6UceYvm1E/CN+l8rwJWyZ
holcrfEwu2DMCFioH9FleEQ8BAx7NaiqgxOk693EWXgwYXPDC2t6L0e5Ypjv0+1aDYzy6cxPwuTp
m90Fzj6YYxaGg+fRNFQ2Y5dEjDxicRTNe4dclX1jTb16zMifmo82UViJ7nTFRZLs1ObGAU9UrjtD
gh7RFte17MbJ5oHxsj3oV8S162aY1uq8uP1yoVv0dooUmg3sP3CfVj6PHzFrw69K5szHli4bPkE+
yKcauBerImfcuGuznBkFt/bW9yXEs7UuiOsyeXtrW5ZDtoHfX3hVz6+11etLj+7me2CNPTM+qowY
C8fQf3VqMDemDPJ3At76s1lCwLvxUvinmB3zobW9yU16JBjZZirId1UAW0niRwtDmgV4VOQYRV2P
GxLXBQOWZXaemb1Nr2M7kRwcl03g7nrIlpfFOJbcZYMR6U2XuaDLLZzwzZ71fVtSWK3+cx1NJenO
oYdlda7Y9VfWyVqqka2ScZ5YGXaMEwCNUZOmZxQ5VsD0MWtuUmBZMOhgyd2nlQ/yullAWVeVF735
eYg3gF2k5Ilpc/lWr0G1nyQH8dR17aMDoNtP5kHQIqyxc0vB6J0YXEP4czMpuBTSpkCDyqfjPbTd
YMf0ViIK8tAO1DEphMEQhTe2Cl+IA2BA5RNuTr5Dmp6vxrF9ihrYJyltXyyDxwvWtg9BWoW/ha6K
h7X2gWrTeLj37sgDuJlca+R+xL4Rtg6m/Wzo7kvFCcjSbdoXVm1tg6oQG97YfD/2iWz9+XrF7E2P
U9qyQAZ0ZBH5PS8vrT/KVwIgCMZCTJFgcBv2a+Cnd7aTqmOaP+ZCfrpt8e53AVOJKIfe6NvTc+Os
8mhTu354MC8fagHjgdpr+uxzS+DxxeumIEjXm8qWqCtVXD+gzC+el35Uj1O0/hAFU7sd4z7F8Kny
bS+xHehjSPZLtl1WgDvKodR8atsqeAAVScxc0XQhcr4w/jkXfn0qQYyz9vYclgycYVZnW7/JIeg3
tl/mbw1d6J7jwD1l2rNJoAHgl9T45NmKOsEtQes5ygPyzNTY0Loo7fxQYHe3LHL9i83O4EZOU3u3
NF10YlWIKjtsf+Speq5TG6alol9kuspndNd7aXQk338k01j1Ub7xNGET2ol/99W6vpQg9jZjVPxy
VdefrbDGoRWzFoiaorxnahy9sDG3n/JoHB8Xtjq3RV0x/kzXgd0Gm7GEROP42bXCDnZzWMbfafBp
nzq63yQemuDRiJaZ07pqvSFcgcYSzjU2eEI9d/4S+b+4/RF6qMF764FoH2nyc0ZNFqCtqTsSdbsi
nWwcIKoyCPcTFtm9S9SAQq/mpEmXsw7yB52nSbQ0+V0bD+mWQXnwaIN3R1rS0X+ETQH8oyIqApSg
T9qMMwqGf7WT+SeGWM4D0RHyYSzz8W5eanlbzrk7g71kt3+1dJ7o8dkwzGQfFHXX/27sIn8fLX8p
Eq4gsWzxTOqMrBtiZowDLn5hdEa87CWjpUzaVXU7OaMKqjPGKiw7w0vh1sN9OVvTXulKbaKB5LK0
89RWF9FEchIkpWmV6QnWNxtJoTllSU1+Gv21vXMJKth2WEuw17TOdPWDB6hAGhYVgkIODCtZUl38
6OIP2xZx7T5JVS23lmrJVlFR9xbOBDRQ86dqeAhS0MkjIgVbKXDWSJpIpg49Yi0CEFnCj7lklCfp
uV2ZsoyLbUjtccPiXHtTfQ6mYdmOblGiYLi2zNnAv+p6kOK6vn1ntogyJivZxMnq3Ma5vndCVRzo
bKvXdXWH+8WfYcsvNgZsurxDBifrI+3z6D0orODLa/S1npAgM0VJUJbxHaJ/nPpVK/k695D16CPu
wdp3N3YzYSSxV4tr3Hm3whvMfizG7rz00jqwkhfEPU3ygZk/39VxiVPeMjayT8yV07ewtPH+VTbp
11Rh1qGXXv+9bCexsr+P0688y8Oj43YDDuxgTElHqMpne8pYWaI/nG/ZYszHeHCakVtbzxdiQnCt
SA4MfQUHul9kkI9bRvxEpjQe8xYvC1E+MKtR4ro3t6rFvxkBod0NPT5BlqFqTALWXC+Og1gAkf1u
snT6o2rM9UC1C/Ml0eo8jLTv0Rb6eF0mviq7qxMgQf74a4BQt0Fz/DLZC4oW4hT4HPcMB7DfpTkJ
jUkVyO6zR7OCIS1bGXx6In+qelIFaZp3YOXUrWnhGmx1I8mZJjvHY7hRrnfM1Mq7CbHXLoiuaIFO
n2Cdo/vOKHrYkHsepgsCtdjWW1dwN4+J1f+NEeEv6RDIYEOm7DgDscTYAp7AX6w7Q2ObguMIQATx
gpvZ0q08FaXggAGxE+8RpOidh74ABXVIQBROMLI1NSq8v3FsIPn9gyGCv4McadexXXCL7PSwRPxZ
qVoUTmakPQcHPzcu+Wz5sCvc/r/D//8tnfb/00v/J8f9v0zhvX7e/w3l/f8jX5cg/H8p1x511fxq
i38WbF//f/8QbAcIrKOr6T7gJ+BguqbA/cN674v/QJSNiyYWgc1WJEZH/H8E2+I/wqu5PnQB3VxF
1X8QbCMAJ6k3As2FyyUK/X9Hr/0XDwcx2SGW9KuYmVzp2PkvQ80fXJ/Qcdy29tE8CKWhwnssNXIn
JrZqnv3D3OXj34RM//l+5NvweZFv881AT0Wgvv58P4qghx0LbwtHdYeu0BrSdRuRSC7+vQfwvz8o
ckg6oJ5xgQD+5YNKloUW4Qa72qaBPbLl6OtD5xXh3ZAVoXNbgkln0h6SIpU4VZA6N3UVI/BjoYIm
9A/3xP/iJrx+1v/IxflbPOfq0OHy4rfgUl/DNP5wkRnORQyrMJ7l9lodo87JXgIyvc8NYKq/o7Zd
L+BfPivih0TjHwLHFH9N1TY6HDsWO/FuNIZE3bazH1Ago9ue4ubdoQo5t/laPFhi6n/+62/pXN0l
f/1o7lgIAAw9sQX95ZKXdl5hV5/incIkfalDL38cnEDfsjJEBepMBEQlTKbNzUSo833OdUYckNKm
Gr9strYK0nOpZPP6N3/W1XHwT38WpJDQdzkJxV9ZZ47Cs295WFN92al9VPGmbN0F1eUi8JCmBv+g
iw2b7VFBFMloDsNqtWdKzQDhHNX+39wM//TEeTTXEES4TpAgePT+fDO0DV5jHyU2TlkQb0lZdfjm
i1Kv8WZu5plo44x31b++Bv/01F0/k2cPfwcPIPPvP3/m0DRLIFaLzzTdcKnrjFRlRLHbf/0p/3Tr
8T69RngEgncWDs2/mAObWPaRVRh/F+ZKu3dkJA35I1CfsYVLaTU/jdVU8WkSbaiOsmr67m/edf94
m/3xp+ZQueIGuP1474bEkv/5e+I3patInX7POjFwY2pfoLoJcnhcArrqx+8TJNlPswr/s3Om4tWr
bNZ38YI8C6a7kpgr3fpXnaXMvAmM8NudsgvinHIcN5B2ix59RApvx0mawsrFfSuC+n4uySPdEUi9
vFA+293rEg3Bo5gXNsANzoHfzHvNcG+xBbjmVFFavZbaGISNxnQ2FKB2XPxXe8I5RrzaUOv1aBHG
pk+TRo22DbupJzyHZQiwaOAHl0KFzcC0uRqtJPAZRsC+DoaHsioKLjHmm13HajjftMJ254MUfZ5e
Fb5d2GA6B8h33wGBeHPZpl/CxfD7MONtuvhHIwPmzYktWzeuNlpZYfsw5G2st9KuZhSlvTNcw1zF
BKZZsXb6neJiXZ4nPfnDcbX7un/IO2f93SxKyK3lN/nPzs6MtXdzH590H9URdf/MYCuZ3GZwEp5K
z0HUO4jP2SNWnWDTfP0sxMB6x19JcdpzkKTrXs9q+FZ5cTxwajT5yIWzy2/zarELkiC8rwlpoZtt
F9YLiFUiEjbPQYGYKpkVFT+dHodh0nRuEZ+BaJFBKrIYr1BtgR7cl6tA2btaNhqSPne7htHB5FlH
5Qtr3zRiXJBvz5TsTU8OgGIsTqmWhv6IMETVaNJAJifpykSc3nVAmOq6HR14ikIkPS2yZ5+TymD6
rWWc2089x2JAN+BLE6Jgqa9NdKXdb8JNUfH7K9P9h5wYFnvn1rrxnxiplwCx8im3f6woPa16w86m
fV5UkTpnP8Q0cysh0hXhgZ/HELHFnTG/j1w9c8j8oZ4Otj3TUyez5GywECd2cXte58ztHQLcOIT6
3eJ6UO7rfpg8TslmmDedSbnrBm+YmKqW4dDvSVlnbTpWXvoznKyiuqlqQuQAL1m5v7V526NZtuLS
35p+imraDMEuiFUTWnGyystyJ3s15IcVeRaRn33tEEvCVijelI6PU1F7ZfHihNhimmUhK3GESoAm
zyfCYCOLONjXTYTIOu1M5GwjtgDVjsGIjSQ7NoArnaHu7iQOmhYYTD6eOEotvgsa9na7dNDDcfys
9Xdq32A5xF2ly/1q6tq+104u7a1wSnHugzXiCbWH5VfJf75XqevMCSWCIz64XYPhsuRt65yH1lol
wwqkGMmKPq0+cGD002fhtmwEoymcsx+mzeZ+45cm9UkdkkF7mJi1fYtDpO+0bL2xDmxq8nLHniHA
HuQpBA5ZJg2xDO5Ms0eQ6Wyu59h8matySg9Z5rrr1m7mJU1MmBlx1FUdkDRX42+BgpAjNhzJ08c7
wzo4IWclRhmelxOmhdG3nF2dcmU3bVUJpg21xMo/RQXMjRpVX2KT8C+TurCjjzUriruaGWzH2Kmw
GUjk0YL4FscxcQNL53zVqSdOc3GNTCwrNIxyJaQ2LyuXqIE16taDT8Tbb0tO2CMCvSzzXZexa0MA
rrP5Lsucxd/PpTtd6or64MPPws4+rh07OWaKmY8VZMUFVkWoA5qo3PCjTTWdflc9t6y8v/dNEN0X
bYHcBCXlFCaVlPizZzr8YaulV7xFzorIJSXaioMMtYJ8ZhhQai5HmtZnaKeEKA+OUy6XsKyH5iae
Z1AKta/9i1hd5SXZYCEBbGeHtGjF1FMhSFKq3vdm5bchzSUeLxOuLHOwgrBAyIJkMN71gFvf26kW
y7ZZ9PSyqIzxfb241i+O5ZjeM80stVe5cL9ixqZsKkkh6vdOMThrktnu9EHx3elN2Hpuu+MYdoZz
0bptioF31dZx9ZAHndawyeUNDFGNGlAIjpskXEnAYU/uE+xaFK1GGzMKi/VpoFiPxZ5084urrOFX
ZjutemKyMbN8yKrwUQcElWLYc4vxEvRdcKuiGeFwDXyQQTv/eY5UzS658TtgdbFoy9+Wr+phk15N
VOiN/OhcEH4b3dqFF67WXgQs7gkGnmrkSwY1Sr9HyDqdWVR2BJ8Oyu/x4Szuz4ZhiA+2eYxA3HL6
YWyqAZAnZaRQ0s0KF8US9/BoEanxFSvWtSdiXBG8Dq0UF0m9EfPqkoW9RVLWL/dhyITovKRIJ94H
ONHy0nmNVd8hOsirQ1bHlt6ya5jWCLsaie3ivgb0t249xTnJ/LNwcB15gzuTpZjroZywR6KZEFsY
mzrsN6mZsUxuYnSF0dbvhtH54E2BLt2DhBKcpdYK4RCzDkb9ei7y8QNCl19hfpswxxXKiIgZjtOc
msDT5Q7h/bD8XMI+bO//k70zWY4cybLsr7T0upGCediawWYzDka608kNhE53QjEDCigAxdf3MUZW
Z1RUVpZUL1t6UZtKjwg6aQRU3zv3XIssPNtgMi8di9qumSDMVW1Wx9lqM3XfEqpDJsDH9kW2vPfW
3eTU1SELstJmh5RPT1Iuqf42CK+eL+Q4EuOhtrP+Af0hezxkjU52bCrDuzCkKTUpggwGrhP4zp8i
w0g/K7VU3VkiUxlie5ZDul1GTLTHAlS0/0jsqQOJLmeBLqtlJbOeQSUmUuxu/5AgTBOvysqSlwwk
MEcSCq0ZJwblg+gHfaeIHcGv/Avol+e9tQWLjW24WAtHw8y/DtbM93lWMgkwH1nsUKOiDu/ZA4Q2
yaA25fGFwxK6pRvs/N6Suvwh2oThoGf1PFOSJMlaBGIpQ0pwY9rU6FxOiPtAvZExGllhkcxoow83
y8dvczHWGDaMKHzgN9/+GZi5OHXLLb5Uzr7+Zbfj8hi1eeGvjMSRT3kn8oU74dLd5YkftKd0zufy
t0sVypW+dcI6gyrT9jypzCfzRL6UfTjExk9tC858qghKTiH8za3XqR78YuODosmn3hPmJffDWa8H
w+2bkyWReBC2GiojFnbpR3FJjRoHClNUj5k5QiaPXk7uZxT997HTiQ+xFBIKDZzCI89GnxNgVGjK
7uBR0HFDpQKPNGgVmTN5O54Fa6OTwlt7USKsdZCabR4bQYHMZeRRN8WcWJgV2sE4sBQPk6zcYziD
8E6ZRIyg/sh3eNY74ntZ1Px0yzmbng3lyJm0iSg+AWwthOa6an5NLCd+5MqPurXHK4+VyCAsn9+X
lC8oNXMTpCaQ702jQS7awbZ+LA0bi3UgFvGTq1o7XNKF09m4aqspkI+R1wztbqwT0HW/I0z8wueh
D38VrvTaV9NE9n/g7BhBYMiEzLcFIJ7aeVz1bu4dgNUigl1k4j29z0pPNO8cjZo7NtDsnIkfiJ5D
eulET6MofHFyVBGSHfd0RL8J0eeEgpVwTG6m89L2pAF9VWQR70g6YH97dksGKq1A9Vb5UOJC8IKl
OAs1Tm8Gjn+1zSaoGAMUrrqLOK7+NDJbqm2H2qvYCj1XZizZvH0jNT47cYT9PVw7lI6z3+L82mx8
RhhiE+A7A1jTg7rPYTCAR5NK8VT12T/zx6s2WLXGjaXi2pX8ZnlDrqqY++jMRiog0NbNpiL0FBBk
NqkO2GuoxmKXuUjtVqqqcPuw0AziRbrOG9kv45WXjXsLvyXltEa3AwtWtNn4Frg53LzpRWQSwj6L
IJt075XIrGfeJg7i+zweykAO28CHsY9rukMUAKcz/2JdVkERNjn6jyjEf14PbpmTTwbhXzWOHum4
SEreyiTjLAurHVvRuEU7/mHyObkpvvgt32Xd0DsrO8Lwi3drCWh94G3G7LeJzm4SEGsF3nImJKQL
QHreZnZLqqsPHoNsKdq9Rq+arabAGl6ius3IhrGv5uLnZBKDbcWnicKNcdmkqrF+Dw1+XzKKJrv8
Zs7BZe1BLpot47CYx8Ew3FemfY67T/g9vhODCD49m7DLyiICiZoJwuGBnbxpb8Ii4/OxuK1/VoTh
5u3C7lIcdD3qT8JIPGp6J0OmjrQ6ynbsJuwXVikzIuHBQFed60xHawobg/PSWGGB0bKorKMXOSBi
/mRN/iUbRInsbwjBMhDt9/ZtrNw7PsyuU4yb0e2Y1s/DMpIumYTmgWd2AwCd7VWslemJ5+ESGII5
iAscFFhGtrW7iQg8fa5AE5RSiBdGISLcGFRtmasSxo4frMxGN06aPn13ctBdgld2Eewgxkc6CQrT
WdfTuPys53yMYj6qRbTSOod07XpCp7G5LMLZYVhkAujIWiHmJWVb/qo8P60/zDKcy4PvSRPvZucK
Yy9y305YnnC6poaU1dE9zyef0AT/D5p98EM0/xf2kf9Hp9ous5n/XELybfn5+59JSG7/1N8lJM7f
GKSh2WFsyWroyyfy95m29ze8oXS+MWqiAQ4/yT9m2h6iWZNHLdNQ1hF0Bf9DQkKZHJ61KESJ5TjI
c/5bjXG3QdM/xkC35QsnLpP/1G3czGTvLyO2AeIwFE4p9lWScUUhvrabjW7aEQIpNnVv28/cftXD
n75FD3/86/+sjPv3RuTbfxTFuMswn2M/6b0vc9mfhrwOA9Ygd4Ns76vKX+JujEgYLIPPM6OxioQn
VmSVl8Kx8V6SUen91SjK+b9SzP/7GdwfX4Xt+Iz5LNcG+v3LvseZ5gkhgpkT4uR8iBeRXgeoHsRI
68Gv3iob1g89wb/+q1s4hP/DtzywmaMx/aWO1bP+Om7PMGlQnYtywvCG6ZuCiNGhdvR1JEuz8HMA
pvEHxeUrucE2WUP+n7skHE5gKc1jHxDgQw7z5L6NsrVfOGK30z7LF8f/BmiTU6ZCE3kbW75Xy73w
crt8Ii1FtwrHR2ClbqG1t63qOzbiKgO2BS6njMR/YDh/130BUYllznYMa0LSJrlxVAaM7Uvtmpwe
W42f2qLkNeZn1+WHuoqcEsfajdNCA8jWm3fZ7XVgAuugPrDhgiNR/y7aorJXC+HftPcPC6Wuh1pN
VFv5ZkKoF6zMmDCU5i1qXXspHtpIPUTTjR0Y3Di4wWpEYBPyDcnwxEiwg41GmcKSwGFQWJufpVH1
GCPqJ3a2/lPqlsY+aW06FUy2w2PCfwS9MSGQpS52AeV1t/vpvd8tkxcL4vNWhx4jSX4YpeNtJnLZ
u+iG8BlQpitbFwFbfeOT6z8hVVg3+LnRroJV74f10UO2/3PQ4ZHsb8TpkL+iD0H0u6XO/CMc2zZm
gT2a1zF1X6obnUiu7ISnQeXbyeDjsyGayQO/5li8VyWXlYtSdXMP4NqtdTV2MKiG/r2ARfWHKUJN
s+LUhIJDR21aPqjZgEU3i8G+z9XofZJkaFjWlF2Rn/jD0/3kDLhpEpwW/FC075KN1iHpvFDlwRER
zxTciy9EdSgKeIC2qXlfy9kqwIQTVXVXO1sm+eTxg5r3ZTGmP1Vk9Kh9uwAq1/sCdJltZmuQqnHY
DPyihev5i/Vd5qlVe6+2g4sxN7QDeZma1SlVcMRJ1KirKDBU3Hp9PM4tCfwxcZkh3QgbPy0AYlYJ
vs4bxhyIDAis7ergCmTvO/ugGaL6MCPkNbaF7KyPaA7Ut3Jhac4p04jAMCiYJJc9jZ5J/EOVnPSb
/EZ2J+Tr7t0p1Dm+jS8YPKzE4sVQdXr8SQl0BfvvqKrcYOdlGFh3ytsmQEdylU9M9jZaNO21+ILW
bT+v3wKer5APeVsam8Roc2vnZkJflZ8QACib2mqfx8HU5amdNW/hqiwkaKAaMIGQArNDdNhsJAhp
G+CkeSj8egssSimIpfy+Odq3WAEcPQkDojmcMKuKJ0tcEtu2D4wCGbw1zD+6pyzNU72lYcnZNrlP
BkIMpctMim4shZ6FgfvBHMgk8+ubYptoUmLDTMwrGJXKCTGXmrk9bJj7D4yCQt/Vr0Rj/f48jU30
bfYLp3yaF2gi5NkkRro6mb4PtygJkNbMpa9Wcxk7HF74RovMsxEWyKx45bd6yJn52176glh4lIBn
BkBBL8Wt+AfX9gU3Tjiv09zWJU/6vPefnCkZs1+D4/OPmpWegyOvSAcOgGFbdYpMihJGO+BsCyk1
VbHSC1S3T1Hi+JxIW3/ciFBxkpJb9rrqStzobD5tACM9SJKyIlq2eTlNJ6evxdXD4+RtDT8kjuEy
50aH3EqAfUZumuoCLrd8JzM0A4PU6pvOPclONrfVE0nTVPHKypf6ICO7INVNc0N94jfXSc5Txjxt
w1xzuaKTmkqSoikn2AxhcxJHcsTuVXgEAnFsJqzXxshQvyOm3TLm+mndM5vxxp3h4rmINY+hD3N0
yQg3Yore4BP1O8UKWfjc2p4PhhqMXD3bpNi13CYfu3KQPZlBB1sYGGf0wzNRYJwaHWbjajYHoGet
+uTkB0yR9qQI6wXyhPUa/E5QfQROGT02VkDeykfCO69bdqMYjoP5nbhLO6x0X1KXVmSE3UcWXAgj
QuPZsxb7wSCK1KyESwiiCKtKrBuH8QJ6Io3BpMPmG2Mj6/dc0ynSc6HV/KNHDFfuZJrP6rGEDm4u
VltMy0UmSQOL35JFZxuTgZfbfp/dB3qqy53RBWDUwHhZQRTTgRTXQ+7e6NpW0QCa1/qhwMp0bxCx
7lYNOaHywGYl4m1Bx+OEYJEPUiymfuFy39gOftFMsX4YvLmbGPLr5F7kpjxTgyHpC9JZsmwattM7
yRfyxsM0vY86g5xy1i04KytTuCtJVsxtlkNHJ9rCJIOXGiaqof7RhgWFdbdgMpCVJBngjVnznKcO
BhhUMvkhmpR3l4nauM9Ge5T7obQ6PhdBjyUeB1d4HVRLae3M8750zLNtW/KuMmU7vkS5TXrUZgUl
tnTLqW8FoccHZuHKWcl08B8U8QAy4IJo525ySWnEnU/icmdMGu2SbWhNXYBWbPEyT6s7XrKchooi
wOJligGjVtdp1gMTGfZo5xYzRQBjS9IGsLb85ZW8PuISRrDeYSxojHXthml2kOAd8mSGdS+OuBo0
/yNFR1NY2DEqUCO86yw9X5k3ZfIUhrIQ22kcnGHrFm65HBs8abuG6LTAkGVJeSEDsJDoq2WYnCj/
LvtDD7PLYcF1m19qNsdzmBt63is5RWO8WJ134TU+RZuuV8F7WxAliXW/9AYfcmsx78YhS36rEEbr
pLJmDuO+s8iz+lKZHbLHKJ14XFjT71yPaX4GLy5hc4luqNhWnGpXWljsH9mXoX12ZZmuC3/6XY8d
k6dejR9D4N2L1jJOjQrlhsRG+MZwlgim9TK4zibyAD7Bc8HJbFXGfcQUgOEzpnlrOE4s7fZQ0Fa+
6jqWDT6jRHPNBZX3pGnc2klK0ebnpezD95Bf4dXE5fbTFlFyLCZRH1Bbu3vGSsOR9BWwXje1NKcN
1p1TFwMZioqax7GjCTEqi9cUBIGABiPPU9sldrAOyMKfqeK0fg2i6rCjQSCQt+X1jepma4NvvjHF
Nr/lFAZMMrTZ2hYsLSmTokPaGq9L1N9xSsXp1pbnxHHemtv0tqxuv3FGy5q2GPpYKSR9uU6bdQ7W
hWJnSHfsAY5dP5p7laZBrH0Q3RIccS/MITsFg5VvDJ/ygyCiDgcdT3lXhtU9Z6MmpnUQd7EZXuVQ
cCzoqePy04ysSXTpGA0gjyiOnlXvCpHSU6M7Lw7Lek+6bc9S4uQqhBrKnX6EjpuQep0GQHLsKi41
cCu3QqxIRjW6sElSW9Yn457Hw6eKmmLHjOitT6MYQD/Zm0EEoI+8xifUN1tjc18kPRVwszjyZ5Kj
7mX7kdrFjyZFbkK5t70rtDiFHpsp0W/7qHrk1Axpb5iPCQV7LEC8fUpsM1v5Lq8tYeVH1oNUdw+s
5ylmJm6rEUHxRVDGl/nHhNwO4rX8obVwW4mhMS78BBNyj1Z+FQtRNfa+tL6tjCm5GOaSwHVMxGLL
nsUQwNO2lhYTuLZ94DQ/Ezcf6WSw7EFxIDS898ES08lGvvDs2JP/zvtO3DE6f/OW0XsgbjswrqGG
oqUR5EjY/cF21Bz3XvJseWDryejLFVe+tamDHwHjXCnDas/VaHhvLbc+eJW/ExV4ZUNm4Ah7zG5r
Atsei2XXkaXtIvFqK99CwoVrQto7g5qJBnHVj6GWNygziC6qXdod+K0DlTxclhmtgJgzNkziGhro
Bcd2PiRAoQyNouISmehl4X0tj+ZQQ+xbi4Ch9HnR8e86gpVTieZWd74/mqs+tF44yZDJLyc+fXU1
+z8Gwi85qPHmJnfx2qTd+XVKorkm8DzQEcHMkTPJcHIaX6wZUlOnUVbO1a2q5mSH7qNegiubfrWr
Ftu/I28SEl1jezL5OtiGYXfiM6qefVmcQWOA25P6LDID0iy/1I5LJUrRssg0qelgUaAPPdqIA3Ik
Z+OM6bUERFaUTMVymbZmZFW8j4uOkU+ZTkc3IjXnulfD1juaVet9jz3yRHFY8KEhrn+E05g+pw4e
YAeO/oeuA/tOBHNJdlgH7p0QCiFeKwXrKd96RPRVbIxkttaAtAtoDkrJkCDKzli084tpYfa9yjhb
sccIz+QvktiIzGKbLNP3Eqncpo3a9giXcWzwdZA+TtRjSwLwOIkFY54R7k1YjFc8I7C5krlAGzTB
ph6DYcuC9uh2BTdKp+TPM9w7ke+SW88dHiTmsc9Gi+p9ac0n3U3us3J42ZEN8VcJz/44F/6zDOhD
HPMp4RlW3jDtoIwTc5iJu2RNrIvkOwzqqTOzbKtp6PAYcE40ifksCBnODf5ravvJZeHxfaLtgvtY
iz8FbCK7VIpqCib+u4kfzNqcCHo0wqFzjToCOOIOot2QvJJZpsM8W/eQTzzoGyKHJNGSXRYVbNOU
m7FGsxwAZ73UR0uzYcd3aozvQZQOj3lKRMO/ldHwtkxWrmOkJ1fn3XaYc7xERhZ7lCg/J0teF1xm
au9nEMyPEbLId/iFRXDfVGmY300CiHydcQweY2i4g+Wbx4ZfHY7nGEznyDTXbEq8l4Af8mUMjJym
lqG+COival0HIY4WJ622aPGx/Ic+7kv8Pc91Xp7RlTlreIN6La3CBX7gLLBg4r5K5ddHqnFiqOWQ
JR2TjNXIMOHecUZ/X5mMcPWtWrsykvpEB/cLrffDZ684PNgs2TZkusjti2EirsZepOiy/lJl/gcS
rGQ1NuYhGOh1NJ3d0ubbueSeuGpHGW2SaGmPmdfYx7Lmw9rP2Cdis+4qmtlLh3H0NAJdPQlw6B5J
Tssw/gFkOXT6g8G+nZ34bMJEXDPEjhGpd5gEV++4rUndx1YqfdTVkoZ5KlMAtDuDo6GHo3ZIWDjB
NcOVIcNakozD82YqbcRzIcXP3U/idGr0cYqVnpsClg+I7V1j8enzMB1mirzK+4YMwzYfUkb8H9Zk
pdGD23ffhonYyyazM49Rcb7wp8LLZJoKlNP0RqlYz1mcREkZ94yyIzNrxoCGl9yu5DuNHzUR6rkN
en84RKWSIcejTFIQum19SOl5tyyeBU0x+g7qn1Wn2D0s2yKFZnAOwWy0xTLGFba1pQUkGmbHoKz2
tt3O2YH62wbd+Vvat1jgO+wbjmA9QOpQhluWWFbcTYm37t0UJD6ROwqbP3jlQqyDaDxRXopQogHF
3biZQejRnSdm8PgFqBD9bFoa56qS72kfdN/YamwQo1Jpia9TKoOWRtPY5DfpmtuxmhmX3MXIRqqu
4xmAb8d0XuFi5IZMW83hA2WP6RGxl05Jm9WthJ4qFQfRmx+ZPyqvr6gwIcyeCgCAzMFzM938GpZi
e0sMxF9jXA7J25qQThPVKXE0+Ce5uBmYV2fy+wS3Ss8i75HBHx4z1Tv8dfq5fQmXvFnWySBxqvWz
62+StuPmRCQtv49qXbxaRpJjcyQb1rlB021kZ/js9meYhdi0LT6vKchKGRsMMZcVwyXmE/pmJMNa
FZDGZAbJScKKWvgTEYmdlxEoiVsdOC8ig5SKwUbE0eZHG7OQo4w5zJDvBVP5zWQZtcqEnM9dP/kx
NdF3M/qow6Dk767yV7m24XXkiEMOWIj1w0Zg4Tg4dT9tgFQFKFOzPLrLlOwbmoTv60QO3wxhrg1Z
ctIoF3FXWNw5VhxWP/HPpsWqn+z+LIfRwoZgXLMMPMaw0LL2PIa2UykuE3mErbScWFpmfSzJGO6i
kYPtqpFlEGfKY7plNFNwNTEDsMczHIptev3UObP/ztqeC69fOod+9G8evluMkNzhsc/sl9aJ2oOl
WNQxmf3mV8tFe+BNtxWN3Jl59+hMpJw8gkxncxk/2dnUa2KZzWEI3G5T9GF/cF29z2trfmymNFxn
/Krf46DwD1kR2VzIWw2D2DTctAPHMcgPq0TFE2ONB1KPCAtZ6GAO9eEGgHK7vVFR2CJcM0D9F7Dk
dIPkmZNifvARLFBbazQP3WhfEZ6Pm9Iqqkek1wHHnWQ+Up9mwRA2ND95ftXGRupXW6zCdG8bbB/D
L4LHMMY0Zegpggv2G5zIYB7J0W7dkIbmaNIbF2B6NyUqO6cFvVlVmntPrV0uRCr7nL8fyryaYzLt
8UKOr6YXtN+Xgn/EyyPCqMEXUORNxaUxAu+hUpyGZTR2T3ChcjURBVtHGb5KZhyWXPE8sGJMlzhB
BRH6/KbYruxu0/rdVkbD8FOZrsbPaiZ7orFcDYxqib05QVTFBfFXzgXjlKu0jpXpid1gcgFxLTxx
akjKrREtPPwLrV64r98gKfEHMoVCEH7KQitg7qFM4KqIqLItZb68SYK2v9NcsM8RX/8zk41543G/
fxt85pQoSufvXl1E6YrGKm5IuFZI/lGdgvah2xiDmPcWw+lxsvAVQ5jQBAOH9V2bhERLfo+pLCFn
ihXJ3fVz1+HxqVAKkSXAZcnV1yky65e9yM+054jMALn2YvyL4xPczVWbKZmYpdCx1oG6JA3P4QmV
EdQPR4l6ujmYdYoCG1FCnrs/2EGgjV/QR0rNER8PnOIUxxs4zJJgh5rLPlf9sOyTOaSoph6gdxay
N5IYwLYC2ryfU4cwWlhaO8Z20Xd9o90C6f0m41k/IOkodwG1M/c+J+2PFrpnWzqGvBtLPJi52S+b
oG7nFbxQurdZGj1OyfBjzuUO3xLMImc6L0yPCCP1ygQDiJNaHvhs1VevL+uD+gLxaNjmYCgpndty
6Um49rT8etM02l2HW3+h7AJM8Vkn9n1RQUUtw2tly/kQVaE4MzFF3dIK58Aav30wVUJLWBfhVhJd
UGwNEl44XqeChCynwKkI0A+GSjo/KRIwdpW0UrGioaQpEL01/S8GUctHUXj+UQajRaqdOL6lQY17
0atN4vvGPUmJ8UAmtrgzGV5VvOAH8cwQoN7aLB/Wi2jxm0l1rqyqOjF1BBut3D0UYsj0B50BzDbF
OgKDn6EPQ9fPD3mSiX2tk/Ql/GIgZROW1F8vVssgj4TBIwzXTb6MBYXp/pjt5q4/VDxHu9l+mqYA
bWUuv1ErTwsY5rjXCVGZVqaicK3bybpmLeF6j6CTfKKFt3TOWpVmfxEkcn92NvkHuDgLGAZesy+2
foC0ln/cfGN+AMapv5BODiHtnrE/1hIzQbZkkPxfa87q1gnu1DkSNq7Tg/cFhxbRFC/wNjA2KNM5
WOh35UW8syhdJMjuoTfGGb0p1fwy5hX38PnMCKRfs4n0U+yP7blxPIr3PBcYpfc4CGunYSD5BaiK
hmPwNqA2rPOsgAuO3VnrntIyTvfmTzvN6m0SDcFv7VQ97+Jmjhlp1neQ1/ZzAkV7xAzO3Sl3sDFN
neE9Jv2X6BoJd8ecDZHc2HCE4yywLqtRktXlF9NrxY1jzvVT3dotH5vFemy8edj0gcELOGsSZwc8
U/JFukN+dY05LOM0m7izDvmwRzMFhxNNbLlmixlpabrNw2yUzYvF+21lk26/8diSQ7oSzqbqx3Qz
WGSP4BDFM9MXRWUCxN1kOAS8NRewHuTxJcETeWHHFB11adtXXZve9TYvQtBaekeCu91Rf+HFmFfU
PshQ7GLHcR9H3mrPDX9vBOoyL/YcV9s4ahGLlRNta3RvvfV+XbwS4oFZnr74ZSu8fVsqCm7eli+4
WWQwIyu+Ii4rg6ffhlEuL1aBMMoaW6vn0CirD+2jmVrGMOTzweU0BGK/Fa04e27YuHkojHePykmN
s9WWKH8tdzwXuZO8oIRUKIFRDEB+B1yc8mJ8HlTQ7KK8zyEP6RDisxjhZ5rgMguDuoGV/gPeJvqv
03cgmEvThGuDBpp5U39B3hBNTJhWgtcTf/XGcduBaWejll32BYmbX8B4xSwwWUsuyp9qHrjc4O3L
mbyFZjicZjN0xy3m80LTmWwb1qlKUPHlqoO0jL5wdFZsfg1Rn1X1RlmyfWIKj6o1UlCrgP/bVDpB
vvUZo2BN7+o3pyU1seL9exOjOp193xWg7RPPn9gPG2cbzdK+Y1TL8R/AhgH7Fx/f3VD5yZBaumxi
bFji3MIuYwbjMeVMMyQN3rqhnYffITle8wo6y1C3q5ZnWeAZQXXOZN0GrJtoy46a7mk0s4GuP3IJ
Wtzh3uA+FV1pR9jQfQH/udTPmbzJft+pyWsvw9TtQ4IUHt2sA5TN7J54Nq6BPYsjhXkrb6aMgTaO
6231uwuZhjLXy48IIPxVWiZnnbOQ9lOPO6868RdeeeBksU9EStqd3uambpDDTMNaNf069G+7ncbF
64AVEOvMek5gxAdxl7bNVs0Lj0k1O/tR2dd5ZhvWSbquDTyPopf+yu/z1yqK6rjweVVknkOsgIUk
k4o9+r5NWomTMbZqCwvL/87/RS1DbrbLB/vWdUEpViZIxU1Gd8u5JNPGITP1FHAL3ORivjcNItRh
VK8jfkfikcpVd2rvkNnfjUmw8LLpP6O6fli4SawJn+SPsFJriSTG9vJLOXphrLOOublYd+1coII0
g4eUrjOrVLjk7BauqvxJ49S9p7EYjf5dUlZdjMHz08lhGRT1N1faEtLHSpuXtpo/ylRO65YnKQpW
tB9OsKtatWw6xFhxSBrgiJGt2izMyFZJzY0XlD9DG0H0hJs7MFEpbr3pSlzSSODP7By96uupjZ2k
K7cVQz/EnGdm1RkMRep8LB6DdxRWRZ0/Vg7TF/S8fEdYUa8yDvR4wmklthtS0lXVv/D92dP5AOHp
vDiRaHEbuF1wkjxCdpz4Et4p7J5w2maXcJLTC78I0SqyapJG/cgndCGtTJbeJwQfdZ67xu0+86uI
VolfZe3cc3+1JENnzc6HIS35FxLbZGGCwjLvXA42THytCJayyQEsaiILlkrejbbCZcd8YsXW+w1h
n/N5e36tlVkVHwn7F3ksWtIc/NU5h2HTg4e+JKzFZsaKDKYO0p242E2d7bv3Qakbjm8yE08EqiLN
4U75FVmmiIfXEblVlp7ZEGXVOvVG81PxPF39r38kpAVpofLVtutxm3jd0P7413CK/R/QlDDymChS
Su+TqCUE/ZdQWNFFsjFFuneGSDyWbjlcJ6vj8mRynZjjOazNAEn3yHc8U4oJdAcUMKyrIUpea9VA
iTu1a6wToyyD3ex63nSFXqSCBiYDJJ44KUVw0hln+mUALhGRRBQqAyfM3dnxa/4l2mWupJwRYAR7
kbVp+en/PVb4/yPY/9Mjzfifs2rrph/e/8c1+3j/c/P57Z/5g1Qj4/s3j32CRTbQobYJMOrf4tdG
GNw60X3PIqFlhQFpwb+nry0LvI3s9Q1SC6KAi+j/IdW8v+FfI7lJZhCOLaC68d+6vP7OiJFbJ8ae
/m7+CTNm8e/5E6nmeX5ge8S4HccjoM8n9C+fTe59CoNLVGynxreoUjOBTSgRosNnqOZmHVWayI0o
7TtpM/8yDOolSuzTK6fKm584S9vXP33v/tkXdGuu+gc653n05t0Itog4uG3TbPWXBOWSgtcUYxhs
NPOkZ9GHzkH6Pe9Dq50eIDszJmdZdAajYvWvzeQFDsZ8rDO5PP/rr4Qz1F++FH5bQw8c0AuJr4WO
+ZfUNIPUshdA/5sh8tRqubkbeMs2h1qn1om09S8hMXDOCHtT3pja2s1z059CMQYbBRt1Rt5pPXjc
JNZ6cZwf7KQ9CtDnCmeuBSlQl1slaCknclRFJPxQNZMN4/a1mNfOGwg99DAf5ajObpGHl0Sibml6
bR552gwsLznmM6fJ5EMPrXQNRFPfQU95SJ95nidWq1EkEpX9dJiD7apCJZR5FvUFoJJAmypPjBr6
3WQuzTrj0oZQy/2ouN8jGCw4jWpnb6DN/TVye13PPZd0iDnGP0F6dcvyNEep+73En8wgpJrfC8sV
21nc8TJn92g6H4HBaTY3b5Pwb2yhg20XMri26+yC56rE2smqBTmNeEwTZm7BzDc4YnF0liaTO9Pq
9GbqZX9ZOjgNsJV5Wwiv/1ZPdUEZdM2quoBcIsPnHCK9zKtsdrWzqm1OdFbh3Efsaz/CYcw2Xks3
60rnH1iAoAV0aJj3iTKmx8lCJMmRlMDnyjb173pJOaRBHCBCGwt7PWSMmckE+NJ9Lycmmkc+umfD
EhmnSvwEsBRnH69kP1IVYYzfWeD+8AN+fC0U9aq64ZWGX/3kMHx0evGJIP2t6ZBfFCUWI3Ji5j4F
2GeD1jBqMXt/rxWu6dkvPyKmfXFkeTfJ8HSgo4KCutEbLkSyhp3yMoxvGnMBr4GTmUfim52Fxbpw
ByPOl3KIR3ozuLL9zKMEGs8yDwLKOs4GA4W/Y5fPQZTRey66s2DnvTda/QtazN+AdLmrmfPtzjY4
N3Ge+23lxKR1/aPoF2tl58mwb0FIyDRzwcK/9YTYAwFa2e0DZLIkOcNqXcK9OeikEJuxcAOMMs0N
lMY1UZIwDJaQNaUR5kNbao19JkyiLcMQ9yFNUr3X/5u5M+uNI8fS9i+KRjB2AoO5yExJmSnJJWvx
dhNwle2IYOz78uu/J90zPRbLbqN59QHVhUZVmaIYPIfkOe8CZv5F+A6ftLWiO7pMFGHaPs6wqLLF
H3WQLw+ZO1DGi+DTcJ/pg4cK04O7api7y07uZqTVQjg++9Fp0AYfrWDL9xKjBTA64BGQuJ8PVQW+
b+eM6+fMtvO3VhuAGL3swS33rPC+T2rq43OIIMNtIKcGPdApQIEnK3nJ0NtsKozP43mlt7Qgv0Lx
iwKzeGvzNt2OXd1xiw594Bw3XEmRnBmj/I85vsZ+If9QbfUJnYFnRMx8RKpop4ME5Po1ID6Xb3O/
3/zN5j9Nm7PrzRSmFPJRCTLdYOEd7PHgz9BCrx1U36X4TMLLHzo/BSwRlxeVHpQ/cNhAJudT6cXW
V16qdCqi0X6mMFnd42E2jHCVwvaLVVPFr528vbagjVErXCekTpv0fhBzt2sXiJ3h3MdXKrLrE+Sm
9AIU3W7cuSjHvb+AG4qk2t6vJYGFImH/smaBvEGl9OgIfJvRsQ2/5QPHx8EWc/+xBsLxlFY9Ykzd
VAa3c9dQCEBRen4j1ZTe0MLmXqw8DHAyH2/hCv439RYXYP3KRoOXNNu7KFjyRxpj9HoKtutDufjD
OzjqFkWIiYfxNXUtdaJoGufvNjkHET5YooxuFhF1eLpF6Cw1X7cIUjGuPXAF3mSep66l7Fd+9KCC
K5e9WZCfGv++qbAVKUvYUu/C2kbwG88ZZ429PyiVVQ+RP9MdB1eF6UfuiQ8rCkgIaHnzBUkz/oX8
JDJ2InRPyq1meut2sfPEMN3UdGUxIVjVfFCLD6ti7MUeYXjv5DZolyM8qbDYpn123SIJcb50fmGP
16N4Lqh5gbHDUgSzGOTgKewB1X1AF/6TC7mITuAabeSJKr5DSLpAcXCKsz3AKwcCBIQXGH7+U9ZR
foYsHC0Pld8tD2yZ5YEyubyrahjlmHvTPb3C5EA8I+kjnq2M/0hGhX+aY8zW2omEYSdqQDUyH5GM
R80JkZXyCeXm4skJrAfifT6Bwcsv6tto1W2x3d0nlKeush7ub0LOxSGxKHC5GeEoUrv67NcgpZcO
s0Jn2spHcAHTwW2h8WDlEkZ3UrkAb1zQGnBImueOMtpHSsh4mJSLFMNTZuErNGD2iTosdI/dyCMF
0bU66kDGdV5zH6Ze8L4hD1HOGGt1P7HEcE4v2sFV6PfP7VDSuwEuFT/y/5DS7dIS8nYu72bkwN66
1QBhtrJh9sq5C95WuGch5jpYndgtbRVdJW2z/VEFbbhLUWG+EYFFifgC6Hy0quTKgWrzApfdT46Y
xpMGpmV4Rif9bkFpEddFMvOagfqm3wf0ADY68TLN9bS3oGw9r5SJHhJEOd5WE61xubn2TRkUG0XO
xnrXN9hEWY59Y8UeNQQ0Vc9i3uarxMvbj8XW8sKNayj9mDrs7VHJYx1TH09yDKD6TrUfwcsE9ykN
goc1KqY3Cke+6yDxxhvSsmRNiTu0qoJrFGPJwTznJmfvMffdKlDzjRXE2CFTH7pA5o+AWVMEGrA6
TbYuvt3yaHiynbxQ+4CSZroDv+ueUuy61ytMYea9TMMeC6rIw2Sqx80rnttnmxLk58xDsK5dIIwR
DNFnnBQ46iyYtQ8TDWpgBDRnrxcbZiCOFslLQD2BOiollbdu1+L7tBVr+V5tC5q4QVH6Zx/dajDq
box3VVhz9qPgiIxjvxFN0ZR2Z7/PKmj5vdt/GRaaNzkl0hY7kmvPwraCdmN0PTdgqAVIibfSLpp7
2wmdL8i3W5TJLjHobAWbJa1Qm+89PN2pkGxHisv2rYpHRclgtY9O0YIFbMVyWNOpOC+ZbD5+TxDU
/S8ujjzytmKmDsJz700joOZxg7OJtDivMvD4Vgry3XLrq9hGUwQBV89Oztvsjt69XRfOM5RNoHZT
5jwXY+9l6Ph7zSIPEjuv4YkCwvAlmyZSQRDMpBk6ypiXjX32kjZrgPK/SkOgbTRBTw2Qg/RQRh0b
fhni5aYvY251QeUsD9+P5dbpaeZOfSu/VWkiaeVE/Re6PZIWtJt44jlXNmuLewyMTdl1oj64Ib1u
6gYDpgxbXyhaIEmyPnT9EB0atM8+QAGL9ujExQ9pCdJ4N14u97D3m49w6Pr7GOzxcGk5Lw/f/yE3
jUtnxnf5exA3rku0zM3HVNI4xdHWj7DCQvd+3NfeSn5DfIGm39IEfwHGz79BBfZONKj5Y15QeqcI
4mByNS9iebCtoPkY5WvzoZ8t9idUGjySxBDwr4Kp+bjSkX9ALTG5aZaWH54hAoqsQSuRJVGcQ08l
T2+cJKYNlw+bxJRQhLSeInBAD1J1/T+XP5GT/MPz238+Vf6jp/dzXfLXf71SMPv+EPyXntl//5JK
9uoP/X8ie+bzMPz1o/td9nWoPpc/vridy5/455Nb2PIfXsAVGR0e7kJQUv/3xS1s5x8A7wIeOfCz
EKnivfs/T27H/QevalvwF1pYvLv/78kd/cPjn2FO7fAYpyxnO//Jm/v1s9K60NY8nvbu5Sn+Az+L
h+Zab0W9YPiCsFP42eKJ9cMa/OTx/KuRL2/qH0ZeskB0RVPMZ+A7f8Hs/ctqk09mQ2t0rkYtFoXt
ajkPitJq1orH3C2nf/Icf1mF+MW8He2BTbEMJm2h5nOIscBhqcs/CiRPro1m/t0n/IdFkY2VR7OT
zrzbxjvgzXQpCzntzAbXyiZR0Bd1NzJzBFfjazdHfrK+FLzNRr8UFH+Y+kITClZ5P53rtQiRo5CY
nK7Ags1G1yosSZbip8pHRJ25na4CKNu3Ml9nw7lfvvUPc19jXgPxFoy0b5pzFBWYRIS/+aKvKYb/
CiBHY1XOICtxflmnc+HUtnOcUEXsbzYHAbPPCGxvy35cY4wYrXiybj2UOQ0/9nfZuR9+JQd2izN0
8YASPlVTzlLg4uNqtl7fC3Q/DB4UsSh4XAznYMqyh7Is2/vO934jTHZZ9P8rqv1rxYSWGJp8xNnX
qUZU0CUFJLs+53jjvjHaR98VSH+YeeQXNtZcAOks7uOPqkjHZ8sqzVKaoyXLBSAXbLcFY+5s/oqo
CK4O/RejeTvaojhO2WC0547nRTRo7qMXXODQsSXzH0bjfy8r/rgu44Sbg0zHs4tgzY0cariGY/o7
ScdffFJHS8iSjRiqoWFhBuu+F2iJLNOz2cS1dCxGOAYQMcZzG2LbsaMXXz142zAZrsslrH9Yl96i
BD2ihHbGN009AnDzjqsIfbOspmv/JShspTaK/Oe2pX+FxwqG9PH21mxltITcNFuC1ApT76QrWx5X
ovkTHGX++d8PfxnmZ2GqZeQ0hIDa2CQYJ7EsBNQLQEejW5aP7SZBwcZ+Zp/+/U/6xe7RS9qLvblh
7/dkG5WqW0Hn6Rrj+t9JgP5qdO0LZ9GwBQnM2HOFWkZ206os+2PJQqjRZrPXTt0Z8zdQg9+hu53D
azLEk6Udf8Ml/9XktW+MFF/IM7McsJkP5Ed8FdYPAIKc35xdvxpd+8SDnFQG+p3R0xGlMEnDOKva
3ygAXH7/n+wf+/JDf4gsXphrg6Vtf1adP39rC9+5rZoNZ7q1ddS+HOM1v5aV6xutFI6Zr3+cnTpg
NbqhO+PKde8i2odwdPFi8okdXTnBSxLwYCFF8wLUfUBNZG2Xg9nQ2pEyqN7xcmvpzlvVv3dDCa6w
P5sNrR0pddPUs5sxa5SG7suhuFGdZ3QQInb0erGpBudrDKnnDGrly5yvd5TnjWZNhfP10HPQ4Ers
cZTw/j6lS/pt2ZQ0S8e8mF5tyQ5YNGV5rjVFBB9YRs+e0zyZLDYt0tdDz+OsuqaJhrOc0jtlT6e1
TG7MhtYWG9Vo4BlNwuU1ANpejtZHv8MD2GRwR2rHaxrKempssuMw2vn9JnI0FmeneW82upZ7RxEX
CySp/gwVCWAjpJd8bzaylnXBSC855GZawlD78x5IaRYahqSWcyvq5A783O5cFeEf4K1e6kgYfUpH
agl3oThgqWa7NLKtelfawTNwCLMXASqOr7fgFg65NRZZdxY5RjwAWhNA1EarHWnfMZPIEQnYL+ck
rD9T5n7E59LsjuRE2pdsOshLddJ05yX1oLDXWGyPSNZdmc1c+5gNWFLQSyyK67e0QNAPUI5ZEtRB
ARMy6l2Js+jZx6EDeKn1RYbbN7Npa6cZ3fACRQS2t4BZm671W4B6Roe+E2kJFjQYTcuLLTprs4tR
ZQlts1wSaem1cSO/jy5rnVpw4t2/KBYYfkUtu0Z9iLJcw+EeVsmXdEz9HUyNP82WWkuv67x0aqQB
fHYWrK+GcvwaC88sS4VaSEb4hWQtam7ncMW9KBQ02iezVKIr2gc0xagogokBUPgAjuxDXAKv+vdL
cgmOv1/dqC++ziRNZAnIYhzvC3K3ECzaAgcdCd7wK8LP9O09FXVG73XH0zZ6lJdYDyV+hzxNMuQw
jKS8Bjm6BL/5VS7j/OxX0eJ/rbxyQZqpO0/rcu/3ziegR4//fpV+NbSWzCVt7WbpL1i+BqNj0KIJ
9HtPmAVTqC1M0qOqtAxQS3AXPgVR/8c69UblUxplrz/vvElPyZIDblsBQEclfChU2BvDFdeyQI0I
SrnQ2TuvaE8myJK7cWGWBkItDZTSF8mGju+5Celgo7baQQRz3pl9Ti0PcBEa+2AkL0ZRBGP0iUvW
wWjkQMsCPRqXuewYGa810L3Qi8N7s5G1czmxJwvjqpi1DsA9DEH4DEEw+c0OvOzjn4ROoGUBe3Lt
JFjm/hyLNh92YeO28rEKKr9+B+I7fDH6FTx9M9YdQKoBjkJUbkCUMvJ7AOjHaPBAi37ZtUMYKFYe
8dNjHoACi2LDj6pFv5PS2E3o5Z3V1B6mpTpOXELNZq2Fft6TdAcnwh2r/9IjnauU2RYPtLW2N+Rg
ajxLz15fogKdH7MLJ9Bs0lrYe6Oa/KoOWeoqDXczUEPk6wzvn4EW+JWHEnmPFsE5hON7bFGHPqy1
csyO0kCL/BGbX4STWO8Ip7UCNZ18y80+pa+FPn4yy5zWrPgSqeuxtQ7ZEp+MFtzXYp/FxdA4JPaH
yr8ZCvdO8M4yG1qL/BwNmpn+NAuyBAfVP6EpabgeWkCKORnDtGWpYQHTa4+uK2WZnTu+HpDA+4Hl
sB5uue7rBYXf8Hf3oUvg/SQTXmDUP5aybAiKZD+/PY9FflgcciF6h2ZLrYVk61VFPuC0QiUFPp5T
3MGKMNwgWkRmClqRgkd+tjblPHruuO46ePFGo9v6sy2H+kORX/inpWnSGzcb4KwMwuhQsCNtm2xp
FGR2avmnjLemiivQFhXsKJMl/5vtD9iidnAdBkehBwMmeLx7LEwDw9G1vSJbKJBCIHk5g8ZLdx6i
8+XFhB2pGLPpaztm3JZwCdPOw3G3AVd78eaURpvR1h9wBULKrY1O6qmPYwBG8cmdHaOUYkdaBl9D
u523rLGh/aKIjiFL6sgrswXR0ndDzaqo+gTXa6t9grz+3JbWf+TP9r+tSpiErwO/rNIib9JpOzml
845TmZIQWGOjaf/tAedOzRBu0Xqii44mTSbfz8i2mI2tJ/Cym7YWpctTjH44BIowm55hTRvGfqiF
Z4UureOqcDkFY3AfVOVVL+2PZjN3Xq/4EM2S6oFaTiP0o3Eorirs7c2G1rZgIGfRrwJAaNVM/a5b
/PxClv9gNri2Cesgg+CWyfm0qew8Dv59DcfVaGj9+QD3DwBfb42nuOsOYZ+e8tAzuvlgAfF6tUc8
TPpsSqdThr6r5zk7y38wm7S2A2tqQUuI/PlJBQug7fh6ir+ajaxtPjh9DcBNb2SHzPNj4If+EfNX
sxaBHWi3CAyASljFqLlMog3h92zIws1mlXw70M6GYuTcwW9jPBVIEZe+uE9mYXYc61f7QHk4qyLz
CmByfNOP9WEc/jOTyn8lwUALycltE9CB9XRqyx7ZqzxH9iD6ZvYxtZhs56VFziAYT6kfnubOOqCt
ZJYD9Vs90P+Ihi87cLnIeBXVWl0jMWiZrbd+sfcXJYbOFuMJz5npypLSRzli+J1u+c8vnLZ+ty9b
RefOXsZTVlmPm5qvszz402jFdW5d2Fv24tsKuSIrP8VO9RYDsHdmQ2uRuXq9k2f+MJ54AT7EjnyH
0IjZGa9f7qmwT6NlEzlNXtwU84qMQWB2xuuX+17hODJbzLpwEHaqQuc2KcK/zFZEu6uJQsWIzjSQ
vIMPiT1fQWA2XBAtKKuhGPwokIw8wYaGKdf6v+vAXj7X31878C9fHwpOVXhA5Wb8Y+pmlVfoiIbZ
1YTW8keEp+pgF2Ihsx3NFkg7NtFKtu1ajiRzN7t1qGZj9rQzGtrT7m5q9GQKqh7BMzyQ4n65trvf
mZb+Ijxhu756D8Ybar4OYnwniDPxS2832R10p8Vw4trRGcDd4BCyhpNbpjb6BUV46yJgZ3bke1qQ
humkRoU4+wn/gKvIl4c8ycwyru5060KcnV3a6ygVBTeu7O8oqF6bfUzt5Kxx5QEkYfUnRBh3YRcf
G3T6zYbWYnTLJ6QX53Q4BZ+i6cr9H7uU/xBGbHtagIYB7jhNgcWwmCzcWNRpGeMXsxlrAQoLgOyn
WIzRCs+LUscSXy3DzacFJFY3E2xTViMLh/h2JoqOVqB6s1PT1WISPdVmBj3cnzrlv+A2XO4qiW6i
0bLopt1gzVsbgfHhlFh1cUaY86VBn8Hs/epqQen0syuhR/WnSJZ4DYVH+HJGeFjb1SIyTUOV4Qk5
nDZRPKExcfCLxbBY4GrXWQvFTl4MakAnyvkmlPgEd28wXG8tJi/EpYvKXH9y6q8+2sq5zA5mX1IL
Sb8YWyceWGx0z/YBAnIWAt9mQ2thOa+oeHWXDY3k8owpTd5d+RGU838/+mU3/OTovIgq/FgoxLhB
jKHX9xydyj3PUqjPbQPZDh5v1npXg9UnYue2dCXNvsHf0Of9MquG5tKptLBxhOprH4LCrOsO1/T1
b4P4zuxMOIWd0sTedk00tnuA4UatK1unWZRD61nRhL47trGYfwaqOYRVWZld6nSeRW4NSxkg0o/a
Y2rfFSLkCtAZNvTg171emDSKMCvtu+6EIk1wSMvygw9t3myHfhdu+QE3iYUKIAqn7U61DDHke5sl
wdO/352/uLY4WjJIlnbwgpGRoa7uEJP/kqe1WfnD0XLBkGZLVymG7mp1CMnEu2CGUWs2bz1mC1Fn
W+N1JyGSWxb6buhrswNJh927aJrM01h3p2jFey2EiF2a4Y5tHRM/4xCJ/2CJ0GEdX2/NVwfVdKP1
ENopai8RbWobJQPhuAcbTa1oMHxnCe1mG2yZk1rt2J46ZORH9ASipjK7Z+lYeEww89mGBnwq6yRB
fHzJHjbU+P40WxPtEJV1im4D2NFTgnapj3hBuRheiYQWNtGwptWITe8Jca7hgMSo2mOpu5jtQJ2Y
UY+1RZ+G0VuhblChOxZ+Y/a40ilCqkuTRCZFyVnnDAdAzNUxHR3T76lFZSOtRiIHkJxEiYtKVL6N
Gs9wTbRjFFVdP4NYrE6hh0gz8mTF/K6EIm3WKsSg5HX+Jp3EcZ8y/jTMyFNv+afRKgwriDqbAZFT
F4gKpg5TL88DAjBh7JgFvq1FZ5qhRjZ5WXis8SdB3hPUUYHxjFEE2dqhBpcYaHHjBUcPN9FNhLtA
mMWmrcUmvh5eix/QdGyxxryO0mS7wUNtMrss6h57VYZDA7IT0zG3gjsrTa8QSHkwWxLtVINJLvyB
IvYRJhZCMbiDODE6NWaDa5dcLKl6B7bgdESL+rkDJbhDWs7w3q8j3SUOeTY2QizKmMDsCKMTTXfT
mWvh6YJGR+dOjkeZLN0hwiZkz/zfmi2LFptlnE5WgcHbUcbxUy7m9/FscidERks7Nruyqfq1cqej
VTR7/JkPIZpYBpO+KHRpCSXFOCmdnZFXYXqYHFTi289mI2tROXainLxgnY4YGH/E+PB6zjvD9dDC
kkNy7dJ6xuimXW6bKbuWmxGCifXQjsyGNp6DSPZ0RNg3vpaJJXYTIkEmD2ZG18IS2J9QtDimY7eE
h9ZWL/HWvpgttxaUuEJQV2nH6TgM4t5JElRf0VQzuQExb+3E5Ho84fUysQH99o2UYU21uTNJVYyt
xSSKMBlKXqhqYnO25wfduOFkuE+0iOw7O/czXGWOW2mjPePUV5a/GZVSMWrVgtKaVNy0djFhH0Cb
Y823AFMl94vR19RpC6CvJn/0SgZf2psNWU8WyeTUuRjMvo54O8IJu7gMHfooRPfZvkmMkIUMrcVl
3OEbg5n1dFyW7Rrng11qS7NPqVMWOvSJNxs9kCNES/wUKvUS2Z0yOdCYtxaWiHwjeLJU07FS9t53
x6sqMLpTMbQWlsq3k0nwv6Oc4280r/ZpG3w12yNaUGYesmEVNtlHd/Oua7uedpjBGPGimbcWlVWJ
G5hS6XREZ/bJyf/EZsCEt8zIWlC2FU4QPSpmRxcFf3w3b5J2MEtTOugFO0FVq5nFznrMX4r0Zl6M
LvYBEqKvo6bG6Ai7Q/bfVGHzBOItEEb1dobWArITREpequmYZNshD09DU5sd7jrapXCm2kGffTxi
uXygnrSDSHxttPkuWqs/1gvttltbuyL7JRdGaRYByd/MoIWsiBaPMlFBLhLmLWX3Z7H5T1OxKsM9
ogVkWNgW8sSMnbp3o0AsCdNGsyXR4rEQ6RbYPBSOI46Za/y1id6bDazF4pCkgY9jFoKAzYCHk7+b
i9bkMIBAog0tECoJ8XoDV+0qtRNd+NzL33VjL/v37yVlx9cCPVz6dEtGGODhVCBs6o2IZqwckViq
okr2ZdpQR9svNgaGJmk8RGHo9Z7stjjNxwpLSFxQDrPX/xkLnLANvgFja/Gfx+3a1uuMjHYHsGZD
L323dZgom42upYB2FFbQRVl7npf1XFIfKzqzOrujd00vwnghBtLtuR6Xt3blPKFXanImsyZaDii7
TIoxF6z31p6DokI50ww55ug9yKzzbN/CLvoMjMnDiifvD2Hp+ma73tN2fYeFRYzFdIurXxzul/Ci
AanMoFKOp217D5grKFd2Yd1HZx+vgV2wYApmtFH0NiTExxxxR+gEeKFhhcOVqBM3sqhx7zP7Ado+
H2nIeqqE1AKNC+MxF6t113BobZNbcR8GYAxb8kG+R73hYWgno7Kbozci47HBVFyqlmVpbxVPe8RR
TM7Q0NH7kD39n1kN7ETgRwdskq6TqnxrttbaMbdYonPwFujOM2ZCGKYWTY28o1P9ZTa8dtIphKnA
0K7IRpWZeFxSfzn2mNB9NRvdeZ1sIyeWZaowh8Kp7ysF2w8olhrywfVm5LoNgTMKDFXyPv4c4NbU
Z6Pp2Fp4ZmmBA5vPLiw6+VXk7b5x0Mk0WhO9MwjKK6hRQoTZatmUTuUim/WAtXQ0me0YvTnYUp2o
HEniyjOMIcRU3ky9MtsuemswQ211FTUxFPTzG+BHJ68NTMoeIcT113uldjEgS0XCLcNy3nd+dB6n
39GULmf7Ty4ZemcwdbHEiZsOhmKx9v5b0Q6tuo5ci/1Sjohd7tp0898pJNMvmKEGA6PU7fvJ8BfT
IhjlJbeIiro9Z3P7LQ+rbe+G6Nea7SYtfi2l8BrsL0IRg8z2VSNO6eYZ8tJ0QbBIAkxwOszhynZ9
V7nRO65nH8zmrZ2uynWWkgYiybje7G9Thvn61tWWWYEYU4PXmwlF0NWl0AWlKcR60ub2WA6TWeuT
AtnrwWOcQNu8YlnWHp3cGClU2zU8u/UOpY2kW1o1bBakgI9jXL1sg2MESXD0DmWAxCFqzSnJ2MVp
LqXXHPWPRl/zov3540NvsOC+5FvFcrsKl+xkKvDBNaq2ho7eoKzwaMGM73J7tPFr4hJT9p1Z9Ojd
yR5ZepWHMN8y2//gTOF1XoxmUa93JyVWE5slZm7rCVq/Pibka5WaYZMcXcCQytyCIF3I9dFJHroy
vu/zyEyxQJcvLID31FNG5GwlKsLxSFslE/afZvtEC0vuMV6F+ztRL+tPhWwRtxcIyK17o+H/1ptc
Vj/EgZy3xhK/zbCFig0JCI7em8xafDTF5V7qCdfbdT19ydAzqv/hMaNdej0RB+iTc2L32G7s/MD/
Wgb0+c0WRYvN1kqG0e3s9oyV82PsLvdVk5vtFb03OW6DqBKob4h0Zucm5rLeJ2YZRZdXK6JuCmCz
N2c5xO+cRT06k2s4tH5kzqs7D5hOnaNR3cVj/66KZsMKgN6YXPoin9yRqPen7gs54K4tK7O7tC7B
Bfkgx3aWmB+W7CbAJL2MGpM6HftPC8s666NwwVfmjHfHVViUb8a5fjLZfULvSi5bPygl8uZsq+HL
0oVvks0zOyuF3pYcosXP5Ma0PTmdt8R6g8Ku0cEgdPswaxhS6NtEJIL3b8MmfZTSOpqtiBaPUbO6
zuaSYN3Rfkk9LIsCs3jEVfr1MVzLyXbBOTTnsLVfMA8fdsnFncds3to1dlicWdGwJo94/vXaMfgw
O5nh4FpM+n7dlirveLPUkXU1bkJ+sDBEMbpsCr0zKWIfefCOc8H34ptlln/gu2EEnBZ6Y7J0W8Ra
MaU4L1bycYrsp8oqTHogIRrpr7/mhO+VKzeOHMfv0d+vcEJPpjU1inmhdybxKwiGKXW4n2CAux+r
EbtAHJGM9oremeT+IHCe9ZtzMFZP0SCfYaF/NBtaOytTUlNKm4V5T0G/V/g3rUEXm21DvTcZjo6K
kplt2GxTtsM7ctwFpRn4EI786+8ZWsVUV5f6rbWkV33uYPsgDD+mFpsKTffV6ijI+f287tAqwS3W
RhHObMm14MTseh5yf23PcV702LHJh7btzUotQiflV/3o93FCOhxHFxXuXO2yzDYTKBN6gxJf3maz
R77nAkEq8dRLl/RmB5veoZzyvJpkxi0CO9cGu5bgSSTTJ6MF11uUiXCCwB958ahZzrtiLjf8LYbW
bJPrXcqssNJ4qvvmnBE3s53+5c/C8NzU25SzHatiS9HI44QT2a7J06Q8DEnc/K6Uc9nRfy/lCL1b
KRfHi9PGa85x3N6E6/SshDLqVKCC/To+5zIdAsxbic82RdMiHZODhSeWWRDp7cq08MMt5rg4p61/
59u0ngPTobX4RAXKxaYU6f+ldtWubVLcZ8r0ymwvOq9XJV68PhjChTtFV1z11vSwJtIsa+l6Z5Wn
Wm/w0DubOucCAymGvbX6RtUOEWqn5xZOgxXVLIpdqLto694UqTJqJAhdsYCCtuVXrbzUaNS6K/Cf
rB1DpwihaxYkwTqitEuyheEO16BoHzZfmskF4mT6+mN29gaDzFYoPYcuRb360bGtz0b7RNcic9fR
clvoF2fPo0QTWhl+9bSNzaLnb7oFstqmPL2cna533eXDyxT6L2YT185OntzYxgRWc24z+TQ1IZT3
9p3Z0HpgOvgbI+nZnWO32lVgQTBZNQtLXbVARbQnN5zHsLlG+TGabXFdzalZXUzogmQX7Dtkhrk5
j451gxDx18EK35utiRaXS1cGdWmRT9SAjVN18Y5azNZEFy0ohhZbiSGhLjuENZ7ZOL4mgxF0EsPc
6HXoCLvOl8Fhf0928dEtMYhNPLPjXtcswAs9ileLmq90S2zZy8dpi82eJ37wetZOq1o4bjza6Dbj
r56W/pVTZ7nh6P7r0UXczxKrE56y0Sauy7B9s2JybXY66MIF2PE4ABC56CfOW+mkN15fGI6shWXo
jTAXJ/J33jbzsemHeRfUvnMw2uAXF+kfa+EyEWveNWwUGYw32OXdLqK9MRtaa5rEeOKqLmSjbL66
9h37rcyl2RNZx+Fs1Rog9wpMQ6r627Lk15U0K+UJHXFT1n7kuxMJNlRNcz1s/XaTd+A/jdZEx9wk
vtPUsqKrgeLRHT6N56ZIns2G1k7LTKaoJbaANPzA2QVedrMGZg4DSBm/3iSxPakw6YmcLvVwjKbq
lhZmR6UOuOEMxi53YZMkQXCkun4b22YnpS5mjDZyUjUWHxKLyo+lFM2hyLzEcNpaUEoR1UNTEe5b
au9rt7jz7N9JSV6+10/eDDpOiCphgd497d+txej8U4nK5qfMh+F6bU+5vx1l1NsPq+253W9+l8uZ
8JMfqNOW+3mrQkoU+bnml0j3GeJZd0vSydttdlpgLVNRP6I3HWe7NIDLb7Rb9Wat05aOWLOOe0w9
qA9esF0MYfNWGcaZnnuwvY3ijI8fSe+hTZz7WtRmM9fBUCmG6ZEXy+Zc1dhZo+b4CZJgb5aOdTBU
7BWDswkaCWEQXxVV8cYNV6P2h9AVGTj+xrjumXffdwe7D3GwdCszmIjQFRnCIRsLv2O9hzH7Vk3u
y9Bmv6N8Xs7nn+xPHQmVpKmc59Srz42d7osq6B4nVwXv43U2O6h0PBTC3qUjl7Dhul65O2R1PqtJ
/a5i9ItwdrULO7WRbF0FZf8ydNjibjF8bbIa4mcSR8PFjru1HuK6Nsx6rpaYMoj1qp5ASLmqfy9W
5z4cB7MKr+5OOYz4osuRMukmG9TVy67YwZgzk1gXOkCqzros7tmV52oO3G+pbY/AmebRsGSvyycI
t6OdQ83+vPrj+mLHi/rodpjZmmUzDWPhFm3QhaJiaeagPjnCUru6VPOD2eiXxP2DCMFiNUuxTTQu
/amvaKbJcj+hgWJWH9BBUluOKv+AF/05nRb07f0Hy53MUo4OksIQWc2BoOpIZ1tVu8Frp24XpNtv
TvjviKifZAYdKVX5bqKqTNbneRxEzsj5+mYAb5EdlmVCVjIKx/qZ+nL72KXCfqnUsFhcjcrwS4SG
0W06uKG6rvJB3nZeYr1ErosRuM+94S0KuvXHPCowcm/RfvsyWL7VXHPQ9/Gd4Dp+O1ktY03NFF/g
5YsZtBlL2defumr7xivFVlGRbG+7trlXtTQrMenqCtkyT95cTPLEvfBrKpt9XVt/mW1Q7ZVcyLrq
ZM7QnnMPTr3bzI5aHboEIXeYso5xk6XYRyk7qMh+c+m5LOhPto6OXEJmKgt6HoQnW6XR28tp9cTz
qvxktCA6eKmqx1UmAaN3rTosa3Josi9mI2tXcZHkXTElDUttl7slvo1KM+sfoQOXYjU3Mohrear6
K8su9uFoZkUjdNySkwa2s/SM7LvN1dpHdzNoNLPl0I672a38dqwZWkh17fbbgcKy2XGno5bSBrf5
0WfzVf6Y7JOE7nG0oa5gNnHtguqvfZY4TitPeYKLuD1VWIdHhiV2XVIBZ/mtCkIG96xuF/rXgazM
ujE6ZilJC7df0NA/hZV78KN2N6tnowXRIUv+1jl+ISq+ZK722H7t5GzWg9XxSkotczT1dYCAhV/s
t6FXe1HFhkADXU/BG2KrCEsVgi22+0M0puluS5fC7HDWMUtgxOPEkl1wUr6f3Ya+n15VW5v95gD9
RRLUYUuLH1pBETbBSf4/zr6tSVJbS/ev7PA7eySQuEyM9wOQ17p3VXeX+0VRfUMgQIAACX79+dLb
c8aNHafPZIQj7HZ1kUohaS2t9V3GQN2BQyZe+t5ducS35oFJ7/nMuJCfYtukM6f7vrpOe4NugUvV
UFu3gk98omTOff2pHK7TwIQx/I8BuEzi2Bo6hqdx6FItvvbrlRnoFrbExEQCWPDhyWPS5QWj7yra
xVcVCckWuATH01oNgvFTZecHsbo7Y69rHZMtbmkJ1qoHQ4+fSC8LaCmIJrU6vC7tJ1voUtGGJeOr
5aeGB8/LWD0Ohr+75kSBM+OPr5LGYIYQhUcjNzkNtDgP7Kq8lmyRS3auuhjoCI7DeymP1EzTUdTy
OlQe2SoqDH5UUQBc+AnnitxHHhnzUTfyKqQv2dqnmqUKzNxg68wJ2JERP/PxOkAX2QKXrAVWkbcT
P3U2yYWXZCW76qAiW9xSwfqKruXCT5CMb3ZxNZFdQtl1+GSyhS51kZcINeHpseXdrtZlkBFkWVeF
TLKFLkEoGbayFssQdKVbPVUf9XoVgzsiW+DSyCSTpsGuN1NcveF6FdnMGohmXHeqbDEGi+w4PHNW
d0o0OUrjZ2PdXJW4kS3AYBWeYoNwcC3o4aNql+QFlMKrin/ggv648dt1oHFBJ3dyvJO7ThX9fhSR
vqZaBCb35rJDulAOpo2nY+94iAYYDD9GZbz8ikMrTP7SrY9VWEwXOR9D6ZRD/P4jm2t3zaUHD98U
Ei4CXpEdMHQTLIfOLQerr0Jd4dGX8tefahQUFCkXwffsCAXpPtWXdmlSXEn633brTRkJiKcF03Fg
KsmmZu2fXGLNT8orv99D/nIXxNj5j2NPxhVyTJqYI4EoIzmSRQ7eveySSWSczrV4ritaxVA5Hqw8
oE8xgOPN7TwchsTp6lCTpmQpWRKn7uXqelvCELNmVyWYYbLtt/Iaehizrc2xowLwKkq/w47s81Wr
bdtwnZXHRQPzwePaNb8xXlRQorzKXQrj3szqrAMmI1+ZY2zKY1nHZUr7q2wn8OxLQvun1bauTa9i
nH1HN3d+2vfzkgLAGV+3Tfjm/NCkKN1Ky8uMK5VGUXApCq1Xdbwwdv/HsU9zr83YY84n7MW0oEJn
Y8y/X/dCN+nrVIkZpAwMXXD5SkZ7CgbvunNv23Od/XKVMxMYt1/kzAXHJLrqlhMm257r2IyNDQ2W
ik81y8Bjp9kKk8OrpmTr8yFmHkLgxJkjrYMbXrkcaKjddY/eLJR4JvFQJQaPTqyfWu6dFNoTV0aC
zTopm4LPpWfNUZFp5yp8AMgJV0GrcORt1klYBJNsxGCORds2OZ+XZmeTIbimdIKnb0KkEBFp4Mlx
EamKekgbNcwWqKOO4hrsI7bQptxeVY1UlLQYPd7sqax6eZuMNrxSO2kLnpkSW8BrF5uon98D+3On
puqa5BsLfROAie1qXmKJHMWof9OueMQ7+MlRfjlW/yaIsU0Anm3oF3FcQ/UuYe0NOurteUqChaCW
YqJrypoY/vZGhcsfGQnHkd5GcWpb80XM3VXXHjx8Ey+CEn6vdedjvfPq4JvfXBtft5O2SABEdw9F
EzyZJEuRVQHJCNi81wWLrWVqMXa0a1c8XEb9nehrSLv211TsMSObEyB0SmuOSuExZJ2XN6F68Apx
pbDZVjCkCZk/EBuYY33RKEet81NTqiuz2G2PfAzsOpQdM8elKu/Y0GTDWF+3hf7SIe/RT40CijVY
lCWEGKXIAF+6Sm8nTLZNcjkEetUUsxJ347GVQQ7NsGtuJXj0ZoOG2qsaD6YFx6SsDyJss7gJr7lM
4dGbfUm0K8MFUCWIYXjwaZtTWV5FTcejN7uSOxPXaEhhmTiaQhE+Dt+uip1/7YsPvRo8PHiG2sGd
VyRlaqrwqpY+hr2JzFUyxSTwJ3OMRGOLfOz6tkg72eGued3wN3vTB6I1Bhbv8ja7rOPT+yC4qm6F
sW9ic8K7fil7JCy1a/zcl+5op0Red1xt++D9EHWwXkbK0tTsYMcklQm5boFvpUI8WsNCscajgzo6
Q6Itl91VskxhshUJEWiorXMwY4F7ibxTosGc15BevupdbjvgF1soQFpJe2RBQc/Sm+S+icf4us25
bYKvDUsG2vd4eilLkura6CZzTdFf1ZPB5Gy3qLe0Fa+79ijapk573Ce6pbgu4m/70c3oD71QvTlO
w5rCG+JGlfL9dbO+2aKyMonpadMfIfg07a3ka+YRkOSue/pmfy7QHxyHOnHHMoHAJtePYTVeF5a3
jfQ18PigutUdZ+eVOdAYw85pcmXav9UCgZeQkeGwuKOu4w8FZCXTlrvrYue2ny4UOHzU75cjxGsM
gA+zfzCJuqrrGAIC+ePFdvDZAEVn4Y5NtIxNCs34oMmSfrHfrnql26a6bDWgiA6v1MOQJ1vtwv5n
GvSXGPw3yfNWEUQrOpVuxiuFsPP8PcHrZbuitcMX3bMaaBKQaKoP3ho1Znfdd9ns2dWRbokS4o7h
+M4zHsAN176FbWmkbQoGqxh35KCDjlOdjvwqKh5e8GbHegsDIyfGLElrHqqIHuh1XHA8erNdo2X1
mrGk7ogrBkB+eq3TcriyKLIVCSmYAOPJDO4oWKneo3bkTeky+MHPKgz03xX3v1tAmxtv1fQoZquk
O7bwEWYvkOOT5zmcPX4rR9Si3wHOQ7sXU6gS+nPLqox+c6ENFsBtRVfPTVpCVbftU1QS9XoGQxtt
ZLcWcnimTcj7GzrUU3ke5n4Z781SlMlOEdgJn0bAV4a8rX0+nZYxtPEdgzIH3bUiAJVx5gU6G6ng
SfHKPO7HWb3iCMhr0eshNzyEpFSQeLU9jiWKUY/Mnzy+VyNhxSF08GV4tF3MspUvzu2ghHyeG599
QBI1fWZEj3f8Q/fU7uQ7lJukKeK9gZvSlwmftmQcBNnwCNwXOvpBTOLvHvSO0QZmLCzgH15GxT5Y
NNPPtPLn76sDhAjw4qYPQAUGZfKkXcCbr7RdoarLvbrRR1lF1fqh6mTt9mMcess+gq3tcIJFYh3f
eCaZ+zve8Db4BCrQMh0D0AvLLA7H6r0pFl5kgoMllE1Ud/WpKWwx3DdAlS4vIVS2ylxpGIhmqkja
MAMbj4v9SFdhzhcFTpmTVi3sAR3n0qaJ8L3k84JJH07AZU+QgaqToPpYVk6Qk2d5HOUulGOzj8PG
L7IkQH9gF0bOe7B8lWwHq/MlzhibRPiwlGX7zvpVpXeFnFr2pOHejtGMbXuB4OiYZH1h6jh1Y9Wq
PUGXN3hQ0h/qrAeXCvq36wwUr2wb2PtFytIxtWwqvCxpIz3mq4PLVUbsSMEu6kUImAJlWh/iBAYe
ac+S9YM1sINIqyDuvMwSVbB0XaZI7UGyIMmuMVNRZbEbpo9TXVPgPiWx0yHgoRd9W4HaCI6B6Ghx
CCjkPtOpC8Bx9wBZmDLRe/YcERGBsAJJ/iJb+85/w8cYgMqjej7jot+FKfCBnXmdqtioFGXdKDmW
3JAZzXcflXTHsIvSsQ3C6XFK2CJkavxiXtOq0cGScye8dj+peCkzUwA7D8L3uopMtxq+zDaIYrMb
Oh+2PKwmosz8WKpiXwvDXE5h1vVmq8LNqUe0Bhe1rSaRx0Ql80s/segjCgdC5p3lyZA2wgp7MPjf
9XGKg3FNy7pn8QNaB6FJQQWw+iCaGP/dS8hvytQL+xparQpNbZcP0ySXV7okEj4h4HtV+ltUJkOS
k7KZgtsaUMlv/lo6cvBiz30ZQBv+tBTKf6Fxq0LULEpveCcKtRI0VUO73nBpgcvPKjZ0dDcKP2SP
tlk42U9FU7enZRK+PkgbqT41fJof+nmq2z32VjBlmg/dV1syVP4EaCPTEZx5rzp4y1x8TEJYRHcT
YT0gjkMTvbdce2c14/+kJTqZ0cexi5u62wFLWWu1s2Zm9VMZirr9DrVgGu7QSvXjCV5FIgjPbgzA
JEjbueCyzRTaQl2QhiQolwxfdhnuu5Cw+dB7zI9vO9td1oAXFTiWiq7A68K9UDzDJrOkz2ryyhZC
XUbQPu36AlW0sGq69y0lpPwa90FTfDVgXvY5GQRS7LKsw+amBGXFndqQrvUD1G3DD7VTXpApMlu+
H7SczD1OU89lrJx0uIcyc+SngByq5j3s6YLkfaGpOMcddMNhuSxMce5CF36vJ7+BOxCLWnvXti3S
Bb+ZzceQJxOURuRUfR/reXzU0okobTrsKC8zq6+a52paPZHTFTlGClSSDfIS+VJ/IB3WBPFCGd+7
RBTkoLypL3YVUjUv6+OoCHYRXCyL3MSlp1MZGe7tKs+zb2Ebt/1JqzUPVpwdqQVa4zK97/xkRqyJ
kUBKwVIpFsDPh4e1MLuuNE/KG5J1hyMhwggLqAHD/zEWjOzHWhB68lgcaZoHETMf+oWjXkZDk7wN
wP7fxIG2d+HgVfqcRGUTHDh4nf6eYROMdwiA52bpsh7wx8mVd4kNS7jWVWy9i8O2v0VZC9E9gC69
ny1RK6q9VpGV6cJQMU6xQZNPQKku94lkdZQB+v+bX/XJV570xWe/I1371EXlipVQUkmzkJRx7nqq
EBABEAXcaBHA6flQflB1+ZnN8X5majq3Lel3KKDL3M203elRHErnjoxUOucSrSMTBYchoCRN6PIg
GjekgVibNAEgKpWANWBdVk9II6a0htNvNjnPpis8z1USrbmIwikVOtK3le/fOapyHg2vwnrz3idV
mU8QAcihzHm7RsOCUp6KvXyEkkkumjnJpPbmJKXAjh1cAcwHTuc6ukvi+mVahgnnufscCTHuwdFh
eTgr+xLNhc77CpQOOJcPfZZA72bCso0LHD/cuTNQXH4K4YEXxXCD8HDCI7S175fYw3lY9EnK8HIz
aLTTlNHlji7iQCt3l8wD2YHq5aAZ1shsjFSZLYbc1+H0G6Yx3PVAKx5RyPosmVh3QWBz2OaIvFmq
7+DgljtvQkc5hrgHEgBX76WTh6URfVYkZMxINyGsTPSRNPHDtETnoIMXSclhIcCjuE2jYjo0rE9u
O1bfFdLZPAyXp7odOrUvnfcbcwgIqlA347ze0ULoVFDzXlsVn00YD7vCht9VOd8LhXZx1mIOea1H
7ATtsp7Et7hyrpcIANqOmzWOoNYbIfvgiwHZVsADs5dBqNLYyTnza+llrOvfFZGIjv4owJnR5InB
pA6IgjoLpN+lahrSqiP4naiFy9nMA7qrOVMnFCvCIqUWHnYKRed0aGv+CI3WCJGmyPGFRJuv0LGS
aRet5tEXNPxuw2Is8mQu/ZdSB9OS93ONpiP1K1XdUk45agfzRJd7MOyj3JJWyIOIa6kyfD/qZ9xr
CrqH9Dl1Z6IDehcST+qUCXjdpm7Q8Re98DbvqsCLT3FdhB+7puEuDZbRvUIbKST7ZOiLj7aurUHO
B9/ZcwLVcIeVOQC3L7pyfY+yPV93McCwWbO0/kdQovWQDlU5fIy6XnwfBDo/N00zYXYmhT2F7dRH
EFksqxUBBIWy+9Bz9fJuaBPRniNBYn8/+ILA0anxRrbr6NCwPK5bATeF1hb3hhdmOtQBU5+adVQX
RyzJWhgdSSwrvzOLRX9pSaZcjDXGymDHVz8FSUm/mAiCKu+lJvWU+h2KraiR2v6V1E0/IamKy/pY
Fl37QY8L637TY2S/jxC7LdMhDJYgHZARo3dlW8pykEb8+HGWjdY7f6qBzVLtUqtjBFWCZ0JZoXad
lliQ/RTDLlaUI2TD5BQND6O1YkVqMowK2gtuah+7vhNV1kxtQHGwVGRMUWHlZp+YdqXpoMTSZzBV
pg89qGDquYedvXkYDCH9viOTkfuKFsgNUWAOXWadD7dhfIt23M9dUOVME3JE0uwnS46r4C2gTQb+
SpSeGe9NdAMGj498jK/rsKtxznwkfrC6r3wpYCej594bD0MH3kYO3+FKPCkocgWnPohZgamowiCd
ZyplRiK/wbkSCpdavM/6yMHDAD7fKZh7clFV3ZPXurZ6oDRsy5wj5aXpqNd4ecS9BcqYzKws3iG3
fgS+sIRrIokRStd5WdZ8imQIyWvG5TmmYgS+JowmCZsRExfpXK39s5vi4Y31AIIdavh0eVlYQSo0
Y0ra79qLpZ9KeA+/bxcP0NO2D2txBMcLWUnoYNKWzyNy99TT8XAzVtrbKQTyNzYF/MX0njqHUYIL
RdW6M45CKu95MLI5VWp27JxIUTFcAWZQRti6flczNx9wq4ujtO6GIsgGnxz9Qsidp2wz5rMX9+wQ
MM+5TM+MuqeRVuOSBbqec5x18es6qQJMEijxQW2+69pXj0Sx2zU1coHbHifv+qCQrqYThIb2Rdhq
8pmMJlgzXHaq9jB6i9K7NaHiHYtZUu5Wz5vpOXKMJTeim5YXqC3J78B5zCIzvW7LQ490q0I/yfY0
X1l9O86N9R9qdUmMWggA2yPwgfpr4lcsfIwEW3fd0pooQ/fv6ABjdamBzpROC4/d8WFNcEMEWboF
fbdYDAptLGD5FDJBMlkqhXwsCvhTX3beOzXMEpFoVNFTbCM5PazcdMOjpUvzubWt8+FbrKWXLtJH
eDImGIAy71b/nrdyfiyN6qB5astXWS2ufy1oqOcsKGBjGSSx5+XYAHAiF7W5nPBLPyQ47eNxyNxq
h/Jg1eqf53gsq5RBjcJlRuMuTDTsBl+R1NVh2jK/goAoBvK8Jkn1jUtpn1AuD96XEbd6J9dRngxE
35AkjeFSY0OGHjmXQP7klaPzrohGeZTo1KXSrX61J+3kihs1Gyfuy4GI9/3MH6APyVLtwxzYl6Pc
RdBdDTJbwiJkFwauVDemC+ycrnUwShzfC1z0RJfI3eiYqO6nKli9A6jA5NaPB/uxsIF313oRG/Mg
hG5z2sDyMDquA+4VO9oHwXBXGF9+dlUrVUqQydrdwOkU34S0iY5Lomqgqfy5B+aChrLbdbz3PiyK
shRFhChrY14fpqDpLzCbL91M7tnUgefpxeGKnKKOvLyNaCAOouhNlc5iTZ4SW69vmmtxplbM90ri
JpgmrqHVXYwYvnyG4toy79YFMfAwtnN3dHQtPnXttOhdb6MW0Ua6bt63BSXdA2pyuJTPPtJDKG6J
r7hD18/KjHDyKdfw2Mfz/DzgsDz5S1CEN8SNpXpEGb/5JuImgRy6XMbc711zDniB/EYNw/2YCGAZ
AYDHMdYlLHjtgdtiqQ/pt3XXu1Xfj101il3BbfRAoSQ2Hgsx4lraLIR/wc6+FGtItHjvht7VEy60
SXfb1q47cn9irwZ+Lw3yq2S2u4bqAasKQbFKlSmTUwjoMEuXKtJe5pJ+9m+E4iLJ+6i9hIS6fKal
vlczC3Kl1nO1Ln0KeTryDhJE621H3Dzd+UHsXlbEin5XCwsL6wFG67ue6ig8dZNz/rkVU/QiDaQ6
MOmyURnY5PQTZo0F5zJQ7UpgHdb7rcGpYxaXF7afH0MW4RwtqWeepIwLqOzJJrnRtf0GU5lwfTPw
z/7W+jMQ7IwRlSq5LJnzAH4+WLEsJF0I3E3baLwhq9txVtNy1zTS3RV+dXRF87g0hlkUJ/zohOAP
yFm6lqTlmQe/xa+LiOlxXlbzXFJ/UhkcDUEypTU1/YnBQ6TKY8PWd97aTjSdaua/wZtL/Tb7U8CO
pEFMyuaAu35fLTBaVDU4gWLx7Z2Z5gHpl9LeYeKod2R2sKs8E/ApppvFoCmbscH3u1tPkRiTbyV5
UQWZzT2gZ0m0hy9L3D/DhkmbrLFLM72MpS6/o8kw6hwheEYZRhcdnrKGy5xJf+LVrecw/37gwkeu
G13vdb9C445Nw8KPHAhSPxUJmDqpLSl7qGJf82zGwX5HtLBvsqyb6BCpDgA0nEIVmCWqkzSvilJ3
+zYCPoJJhy4vhF5w2oxLHalMM4rIB00T7OVukn547KJ2VicYU9T9CV533XOkEspvuqGssaiZLvO5
ZW2VNghoMkUq3yXnJZh8naLPAw8BRZpJfowvCmw5YgZovxyeFHrPVMNMPgxNUu+joDXlvS60wK3H
n8NuN41y/jwKuMZmdPbRZ5xlPMUZ7cv4uba8Elnvhby8JQEqGi+4BCTLKZiChb74BbT6vkYSLmD3
NlbjBLcRW/iHfi7q4TFumi74thatkofwYj42j5Btu6G4ra/YuWrgD7REgSCXQ1l6j4W/Eo7lI9GI
wE438YAgSmEfnE9Lg+u0k6AUfgCBP5p3wejz+wDVTb9JPZw67NHnLTmTtorm3EZ9E6QTwWTcVDDf
Cw6Vn/RqzxrM4AfbKOPvXOEWls8R+KiZsmPTvk7jgtMNLa7ePVDUA9/QCemXVMSKFBkIQ6PISzrO
z00AdYdcizYEYsfiOp0iiMiP4VRB8mESHioH0zh1SHZDQ7t7BakTPxc2ispn1xKvy8YlJjbrhtWN
j9FU9bumnXBtxBWkUXsRlzT5jioSt7s2qnmPrhUS7dSgHtW9A7p17kCTxS+c6piEvkoLPcl5LyLU
MV/B+5CMpihfwDwOmyzwHnrt4aBtjIzHU+i1SblAWbox861CkiVdGs6+L96KIElkmhCmhnSEVsKb
VPhvZEgVt2nTrPgeoJINbyh6h5BnRS90zIpqwAtq2mgdjhYfUOfaEZiCVsilwzeiwX0+1h03/F1i
Gyt2YYE1nvpLpB9JTUb1JR68AZfeuiqqvFqIjIAo8EuWmBw63o59Mnz1ki/BrDsUHuZ+qnZA/nq4
PjVqZFmkDUlSh1R8uQ4Ft+XKjYFUVSl0dzTQkDq2yRA/oFbGruzGbAlzA+2ohtNKd4xH4vK6VTpd
W/kHG/Q/vrj/LL7px3/3Lsy//gt//qK7ZSgLOW7++K8X3eCf/7r8zv/9Oz/+xr8O3/T9W/PNbP/S
D7+D5/7xufnb+PbDH3btWI7L0/RtWN59M1M9/v58jPDyN/9/f/iPb78/5WXpvv36yxc9tePlaTgR
21/++NHp66+/XDQ7/+PPj//jZ5fx//oLZqRsv5ny7R/74a398s0AzvLvx/737357M+Ovv3gQTv8n
EuoL+DhgPAJ365d/2G///hFn/4wIDcCAIQwUsgusutXDKPFr0T9jmDEiXsAULwwpvSBTjMaJiJ/5
0T8TQgAcSUDLwb8BPPzvcf7wov7nxf2jnZpHXbaj+fWX32EL/9OL4jHlPqITGrohIQH0pzYoSZSd
KXJdu9zZchL7vlPmZrTV9BDPqLUAyz7fTW60O0rH+AJyXs9Tq9udT1SdW8gPX1IOl18Y7ylhkuy9
EFfjaUXW1IekTyFYNr2UTejlVbt+GNz0HqgVlNPd9IIKMDsQ3uOC6LU/A678Tl794WuFCMsU2Mko
xOwF8QZHZfsi0Yhr7q7uVjgpQ0X6UzeDiDpc0uLLQAlYMIUp5SMDVOzc9aj+/GlF/DHTf57Z35Uu
fhgCRgANZg6n0YSH0RbzF5ZhUgUdJXdARO9f435pH9veVfoIQP2uRZzZU7SCJEh+fvFKRSW7bI7F
+JGsVD9VttWgFoYLs7gRJ+uxUSiIpxFO4ddJ8+pLHEXNQxWgaAl4XkTTFk3pkwtQ0PPkWp1Cbtjt
MPRao6CQGB9N3sqh7GdgWk191CZSimp+lKn4Z1inDUECKwpLMoS1Gg7uACtiS8MaejkttB/cXQMT
sHc15OrWFFLQaKdqZvrvtETOkc6oH+1D32foYFrBzo7TByg3o8BpV2PQXGqq3yJSBT/jV/3efv7x
rWA/XRIy7gcBQMcb3FSlyiqpLfXvKh4kby1yUrgeGCUOvF/YbwGYgMtODUHxUBWdO6PG7CEd86FT
HZrO6QxmTzUKOFaJ/xVO5DJrEWM+VglhETCzW+C8KU0SqsHYu6GsPo0qSbAYnPrJmvwdUvnjt49C
BGh8f+KjWrqlFcyCFwP3+vWOtMRlw2BHLD8Pe5fLZ9X34zkOg/UbEkQP11gS4iJTe8O+6cbmpak1
ei2hHnEFDs1cpStZxJxzhnQAIrDeAd2u+WUM2r5Auziq7kODmnZAlxFCYG381FBvaDPKk7eF66TA
0QDVztTQkj0zFzefomaAgtW8FjtZItamwsicje2Q27rkKi3FWPm5iSw+WIX9Vyw8lRPm1+1P5uhv
1i+ODRy9oc9hyhz8hVkJQStdSUfugkmPrz5aujES2pYPGGzgZR4w33sRzntmqg5d4HWKnlFWwtXJ
RE2Z5PalzYKhqr/+v4+T3/EHP746sHqwOsLYD6PQ32LyjDGjgvjCAq+L2WSeWP07tYRozvnBdGos
ATDKs/a06tl+WFfd75eK4+Zeq+b1JyNB8Ok2I0HYCP2QR5fb4JbwR1cGQZXOI3ceAOT5KGoOqsca
4CVVhk15YoJwXxUafXXkHssnPw6RcWmDCVSO626n0AtF4XdxPyMRXRCsfx6Yj6Ud8YjCpQQl5mBL
6Rshm1TUo4C7gWrfOh/TFHNUvgmHLLFy/k/Y9r9rXWw+LgDWNaLYTHjGltTvobxYsIvHWeP3r4gC
5DAMd7IalgwOC6j19EmZw5jzK5lYB9Pf1z75HLfAk/BgVai1mwTdovh/pzXHY8xBEvnQvsfhBj7d
lnXsOaAdmA3Jk3FBj2ZIDZhiNbQ/AUH+Jb7C0AWJCyUsjgNyObrwKv7ErfI8H8ihvqBPCzEo95ra
25ke9OMVtfp8QQsYlfrgUxcBWGKSpPxUNbY9/GQdXuBPP84/XnSM7gJ05wMkWBso2YqSJfQGJySM
wHsdItN2e8uI2UU+9oaM4vs5ie5iE1bA9/p+ypNZ3EWxukdFBqU1kUDcjATzmgkmfqZw9pfdCjed
iMUAccR4HQn0AH6cn7VCP92vRf2UtNSilinirIyBIUCnDb1XCfIwyKboB8iRvwOurMh85Gm3BnnU
T7Bjf/OmMBKshRiJJPh1/gZExorWuYYE9RNtaH1AaQttVWdoHuf3M68AWeBddcMbVDp5IMjP3tEl
nP74jn789A3onPntFPgVqZ+cbdAs7QzZOXJR9G7a/r3ooexfwuAtLXVFd8KzqCoF7T5GB/tnC/Yv
ZwNqXVioEbvkzhet+R9fiEOp0rXOk/+HszPrbVsLkvAvIkAe7q/aJcum5CS+SV6I3Czc952/fj56
HiaiDBF3AAMJYiCH5Nm6q6uq6XxSUmkiWN/kdA87uI2aXdMwzTaeD+UkldwUePtbptffqlTf9aVR
f+mq0byETaA+GyMN3juS0gXRyf0s8XjYiFrczAb38px91kjwf1wzDK6q11B9ds3y2qnjQe8N70kJ
kQBWpdy8hGFtPxlto+8UmA8LzzAtyZup4hEMVVOnWr4FuW42VVaQhj4l++Aqa+4LxXyQRA+kVVZN
91hN1KCscf0XqzDzBUntR1NjQLLhf9KFTS50OzWCf/aS0WXgggoXGE+4AokM1rZk+jsj9uKFtfDu
VXn3ppoiCEPE1Jp+lhwMcYiXGV3er7odV+sWU6NjYbg63KfEOAY1+EtelWKbNLG36oy+XpejRWVA
TsdVIxXSqZe770UYNrSMKdKt3nbpWqPL4waagLbpcnf4XgHvQzuq34wyV6jHqN6CqcSH34wo1lIJ
ktnXMypkGwSQQ4ImuIqmoaAeqeMmiMOveEJIKyXRlppNTF/k7osZlsn1SjsLeS7ctnrZbaQxDq+F
b352q6jd54nl7+TR/zcL7XNmo379r6c7HYRlWVcF+Rud0Oc0ZD0KxtiX7eAa6iA+sSu+ymXlHjsc
I4sGBtAYmDW26biOWgCw2UvQBfU5q5s9GK2xRQcp8eUfP9P9R9d4dbrWyDCluGen3/916dEXrPWl
jDNEqXqoeZn5JkR7pdxDhcylwv14tHc+8e1H12RLIcSiMmJjXzPbF2Obg20OdXBNJQrt67KjZraW
dE/Iq7Ify19aqlxMy9qNUkDoRbEyXQW+ZFVrmQbke2ShVI2FfmjhNX6xXD3+weeG8/P4Kd+fYvaU
ikBLRY5r6QgLpmjxr49CPpAUQTdCeyELcFpqNF/qtvOPPp2aC7p3qvBjtDiLwUatmIif0k60zUz2
2kYxQvVTp7fNi2LH8U/LK5oUYhJtaqLKaLSNqFL1OQWpPnswOa/QI8TXx0//ro6bPb1qGICWNnCL
acy17aaF26kSpB4EkmFcuYVFpUTEI0DcKNZTy58NGYagEB+IjRdFe/xEVYoBw/DVcBX7MHRCWzVZ
dKC+UwB+whySFQw7Kb9sDB/OlLCi7iSmi62HXlhVykgRyD3aPRI9rQQwzVpdg74R/4ZJLp308hX6
U/QJMu5UO4n6TRFLn5Df1s9DGZVrNaJ21BWJtStSI14PtS2OIg7rvQXVfWH9TSHc/NPYJtAJ4JBC
gDsP8QYgaLMfpcuQe3AjkirfpPoYLAhe3q+Vu2FY3jp+RDKB+ywhtymeZwpKlyu2nsNG0+lWINIs
3kTcRTAiIZPmUVHTpkMZP4VAWJSng8bJ8u6z76bjsxBWdorteFwpWv5DmMmXBrLVhnv2szH039yO
riGjl2zlquj2BRSdvSvAnLSWKSnKpFi4RD/4aBxbUwpvWaRr+uxtLBkyFitKuqhVJK2wK4sv9ugv
tSr+IFzgHDJUgc04GYY8PxxdKQf8ko3kAn9RXbmtSVTr9STtaupoVe2Erm/uOjfNN1YiU37Xk4X7
511HcTttPAEvaBgELIIQ93bby7UlNHpTJpeiNT8H+d7UXyS4g+a/oeZvi9rcVmb0pIxbuxt2CFXO
amHvu755zv0/Ey8IkuICgPL+zndPZAE6WbCTbX2ejo1F7Eqe3CeX0atV+MaAYphHi90YavG6i9Lk
ycoC+XNbFAmHDh6paU1xWp6qVrJVD1u1j6jiZGP4S6oq9zQkUrLyPL2BbeSFBFzRf1Mak6qRyANR
cqHCGAR6nZ2cptlpUBK15NLSfX07dFW3DmxqIY+PuLssiVFAmIHjGMZS5qq4WPbletDV5GL5bbWP
ms5bx4pabdyhsRaGur8fDfbwlHVO8lJ7viYg4Bpy1tnhZQwSbyOQGqw8nENWgSnCdaTKSzP+wav9
33gm0cLtGhQanaJbgzJ+GFvHwILvraj1UxXZBwpS21z1n1MrP8VqvpYSausSUv0Uuvewslqs5PuF
6GBa8bfrD3x/ukVA+S0APHH7NF5S12U/lPElj+Cf5zpglxb6uOe0/kEYETFiYNUrwnx9HUr9Yp73
0fDahEMAf6ic1rPVpJct9HK9Dy8BlKO9YZblJwr/5rOpdqgVQzlYSUJ97jSpEbA5G/ugDt1Lkkre
OW0rSqPwpocTbR6UgycDTaQu6iAJjeCzXYfBuVbcz4/X5X26YUJRssAQIE6ABM8mL8sNF2ZoHFyq
ER4dM5isjTbUN6lmyGsvTsddZUpOZmVLIOgHhyfYBcgN5LcJPJiLis2YrjL0p/Uv4IrDrkuC19bS
xi9tK37Jljf+Uyt2vqK9rLoO7YB+wbGeLARN9wuXJ5hWijKFdmIedcAyEQbIg3/BFuQ1zUtxKSu4
kB0k8YWvfId306WJi5WsjrclxZxbRQ1h2BV5kzFUnx1CM++AsCP1uZFo8YRS7SVPbePFb5tNLlG4
yd0NTHyIq514gWZjLrz3B3OOHIromaCC3OvOz78z6QGsDgF0PltauSheXiwj0q/CGr8GZXUojTT5
JCdx+J+EqdNJSxAD/jEFejoX1ixwN1SktaaowgttM/W9ZKj62hatvXD33x9/zOYELwCL6SqW1bcH
QFbBdo7U1L+EZd8e7dDr1sCP+XY0tE+VMizYmnywhjjZNXBHYFgQptloWmFEXZ1m4UUq7M/Qn6Md
lJh8BZCw5Pl9n/yRJluaRXxPmZJA7fa9SlF0fRXF4aXtlF/wYGGMuaJ886z4J/xJ+ZdO9Wv7+HD4
6OUYFFGGYk1ltFkYlRVBQmtWKbgoEJHPhlq9ebYh4UIh/3480AdzNrVisImm2Ibsj9t38zMEnRV3
s1MEot3lcW0cjKD/Df01fxpk6v6Ph/sgW5owc9YGIQpfdN4GUcljF6xJKM7opzDP6cC9s/xgfKHo
BeCBwgy6anvwI3M8U7yzTnT3kL/aTb4pg8I8lr4rDqWnj5RYStP72dR1v2/y/o/q99FriERqnYxR
sEBN+GD+OaqmRUYIYTMrt99I+DStNrRMdcrS1DZ5m4dXKdPONZweJy2laoMub0mR/eGHMgFnKIUB
ClnztqWDG+Rp3RTC0aN0P8jeqa4+R80fVRK/CagOkIdWMSIOLUnWcmvXKzhPKzM70Qy3SpNVpLdf
LIgcnDHGWnOVQ9g1C2fK/VfhMAERgVPPNoQwf/tVEhcjeBrYeheRyZemsV+rTlZfChRKmlwmr11a
LLW2uM8tpjyV7TAlFyC6s5A7zzHuKArXuwCk0TrATq0tYrtm/3iJ3kPX4maYOeyQEvFj3Wp6F6PY
ibKGbBufWt0O1xQxvxrx+HW06n3iSedykpywixeO0cUHmH1ZfQg8NWht78Lq2EmdaqzoiS1Dnot3
TS52ELmepdj+mrgn1/C2ib3YVv7+UCAsYbVbEyBigMHcTm3nIqFp1YzTp1A7zKsZa2j+KEimN0n1
z+PP/Q423oaNXE9APCB5FG3u6npxjQA1ELJ3UYvwVVYIwuAveashTQQCExUa3RCWf8hcvKcJjP6m
yIX1VGsGVhEVR3EE0X5FmGOfUfzKf8I6N+i4AS08XOVW8Tuv3Kl77li8gS901UoavL1kRujNNK1P
njDK8KONi73zBgVLuMVu3FgnSC+eQyRWO6EP0Yuw4nzntonxryoV8brOB/drPSju2WKSFo6aj+ae
HWVNhzFfBXT29tO7atHYUR4El0bY9slIxt8W9eoTYtqdCoMThl4LAI+CbSVMnCOpZytfcjVfQIjv
4xSKrKTVpNj2VFGc3a1ImwF8S8W/4Ozurbsw+mPjp71vyy46k+UUG6VufiVxLf95vBg+GJcAAkqQ
iRkNieF05vyFpQlkqV5atd7Fy41hFRLoX7PG8l7hp15kgrhjnxjVgQ4V5oLXw30tU1DHA24kbyOk
oLR7O3ImNU1RUFO4yILanW5Zf2o3gf6vihiRHiZK3I2de7Jz6Q3mtH0dxCD2WDXCk4CHuKWbN/Sg
fKKomtfH3+SDCBZckfMVKFTTTHUeNAZSSodjJbOd0BY/crCQdf6PgB3w1QCpp64bfTLq6NwYZJud
SE6okn9XkVI8D5FnLCS4H5zAE+IC1CkU7vF5xTErkegYemg7QRn1P+yMOq5sjtHCKrgPfigccrUQ
/IB9K/NaENwzQN/RtZwka5w29vtzFdrlHi9RY8lm/INLDB0Y2SoQLgfd3MRSpCOOaqJznQS4bQsR
Pdx5hZeuCtNoN4WKcAKztSUX7w+wIzY4X099j5S1+YymBTqyMvRtR04iWE5aqenILGAoo6v6Fg0l
UtPW8PdxM3D8hqlwN93oXtXR8g+2VhQwmUvTXlc1nfEU2WzWVm7JfxBdvy2svOmcnx3NMPfAZtiJ
ChDl7DAaO6lox0mGiGYwOWSiMNbRMIbruhTNPxwgP1JFzc99Pcgnngq9XCGX67Dxfy48x31qb8Mx
0CiGEDtSCpjuq7+OBTuSJAXLi/xCx4Yc+XAcH0kgQ0KxstsMFHg3BsnaQRjuF0kbum1LHL9ph36d
S326SfJhi5pEP3fSEK7qMQ52fY7mLx166SmeFIyPH3d6mpuvBvpAtCiI2lRK4HNAV9FBzTMOk4tc
9M1a7kuQf+wV7HG00djg4PV4uLslzHAq6a2A+0ZsOs+lI1IFRPeqRwrdhLAYx2TXI6faWMgpd4af
Vhsu3f/mK0dCOQ1qTOc0l7ZmziOEkiWM0zaDdiAxa7DpGEZ9MixcQ++1+dmnnHblBBQYNgKo2cST
t+I4LOc22q5wD0wCrJ2uMvrJN83RDsyN5ambxNt3ze+4fcqkYx/J2E98EZNPQZ8/SSiOsNT82Qfd
Pitor5l/ce1opQUtfy61fbzjTfFN2NNEvRxeBhSleZqYmvJYJJnk1BQOtmbSvppo6fdTHvQZGl10
iING2gyl/WripYFLSDQFKi61K7mXU6B+2cSHyTKOj9fH/WmjMhMTP4fUxcSwcPZcZORR1w+Dd2mo
pu+80g0OHknScZKryr4RHbScajApg/diyWG4txV2ldb5zb6GRkUzAwtJoF3y0eDq//aoRl5hg437
x495t2s07jeO/Ik3OQE209Xz1x7XvLyskaqL14HS/C5J//XqK/q9dBUHXbIUYavzLUpORaDBBqX4
pQEQzQaL8JYZPPK4HIGWU2aaY9L5aVWELWGjl5sn36jE0xTvapkVPhn0xVpRSPhXbRAeSNQbd49f
/j7b00kepjoTFxGM2TkFwBobmxBE2JdGq+x931SjvyHpA6SEPPTajF3wXLb2NwuWzL6zUHGbWSGk
ja6rzCGarX2hBy7eLUX12YIS9DMvJNBg2a3LYqs2nrsabOsPpGWMTx4/+d208eBAiNRgiOKVuzRV
w+JrVGRXu4x+tx37wFxLIrtSoOO6oAD03weDuQmWRRAyDXg7bfCxPC0ude2SRNFwNvQ0Xbsp1cba
YOtUti8WxrsLd3g5wBdN12EQaayV2/HqlAWYdA0vl/r1Cg/7eGO28tIp9+EorEID5gldMuZsjCQx
8sIqDcQ0ltWvW0wY16mtLlnOv6NUN2cpJwAIINeorE8Q3ewYgC4dxrHUm5dEEe1ZlurmSxZ53aap
Ov3VUlNcf5D2NKfQxB7TB2bfKrhw6BtTZCjwE3izPzQXJtC68pXoNSNCQZXmD+4fsx7Mr9ZQuZ86
FDXByktlo0YfVFJo8cFwSOXkDieKvrS2wsy8FzNKoi+QviH6BH1V4Q6Atm6Xuqkar+Uhi9oVUUly
DEuU6uj1onYNkzP/YfvtIZeBcde2W4pyPXrCz1eF0SrSOmxjsaFA4nIBQsGMcoMdokg1LgS9sqNh
KNx3rFJQnbdm7G4kri1vYQ/f7QRuKsEJNnFnuRHnsTFZy4gYzJYvWpAG2woe8KrOK42niqONSqFh
YXG+e7jeTCi8eqFQQoOKAc9ufgfXiR4h0e5HR2nlk2V+U1r1e91Y54C2wwZsDC88Fdb3zB9euzhC
H4jrYRgf0M4iqaNDaLnF2+sgumaNR1HV/Im13xSFqRUL6sIB3jExHif497jSJhbXSesfhf4TDgF0
vYcSTSPAdqjXrJNrU9q7DLsQOcavo1uoj98lA9NbUv+zoKoDHM71GQ3Beyd3+YgVRkumL8qKtrtF
/CsY28+PT5cPR0Iq8b+FEUq7t7u981S/tXxtdOjjPPxDkfuJRZ0ex7qOt49Hus82eSkAZZJcxCco
NGYHGYxAxTXsYnQyvX8NKu1nFcdXy4AIiIDrENAVYKUN9Z+gdPe+Xq3iML50XMoI9ze5BYAvL8mj
7rk20xNxKRJHiingmjLzv67fSIhARg02On5l1mvMibRjNik2zVpzvRV0uXxbit7YJ7FinUOs2LrU
OKFzVRy1l9KNqYCWoGq0Xkw1R6fXxeVCwf3ulLTAI0x4rjKo6FT3v31ArCONwMxMxZFGOzzSVI0I
MKouCxNzB0AwCnHtNDPUSbRJBfX3Z2g7u0aEIWQnIu/bKXSkibg6Y/1Iu1WsGXzX+tZk9kXNbHEw
4qBfu6MMRw6Byt4I/NBnyzfmc+u7vzqMLspVEPhMZYTEtpW0ZGEZvTNQbk8Ai8ohchOuRPjI86Y5
UajlioaE2zENbkFaFQV7Uwv0HVbEoiDzqOKTrUvDc+DF1QqjaXlPBu9f+rT031xPLS+xrcn7RC0N
Tim4dEqfRt6qLDHyUspmWPt5ZR9HpUEwTIF9leFHt28bUzIxnkp5pUwDNkNWuGq0LNnb6rizcVj7
GYkKIwyoIO6x0F2cXOqh3qd2jJ+F0iEHGsxgB4wgjqzzbuvXYUn3RxGcKD7+Toag2ePRUX8Khs7a
SYF/tQYFmaSZK8H3rpdtp86zbEdBv9+6LXJU1ThXamjvGynpFo7Yd+PW2QdGlKJTzJ6STyK02+VA
L5NAjtS6d4xMcLPZeu1dPTxKOs8dIf4X8qavhrdKCd0Xqu+mE2ja8AR9MLiUY2E5KkrOc5OYmEn4
fbUfVTt7qhusCDtc2F5y+CVPgxuZvzUlUTEZy+VVIeWYJYO+LizsuwzaopBA8M8PzB/gjtsXabGT
0rFI6JxS75St35GIsHzbfYkv2G9W18+iDmhZVg9tvYv6UlliKkz7Zv4hYeUrmqYQk5LD346fFNQ4
KvzkHTz8zDeE8/Cezd469R0RKQHIgLFSUHxpsLH5XklkKU2P9eLUysVrrGDzeJe/l9ZnT4MwC8qV
yYEH8XZ22A2eKtoGBy4HFV94lLGgY7mOuonr1vA6Wo3c8nSTv2DYqkDtYfUjabLmp9JgyUPBofqs
tq6xSggOn8NStq9FVGRPg5qaL1KVJI6v2dEOhViCvZucbKhNh7t6DNut0XukNvaQcL1WPlX1RCv1
owhq4/tgFv6nNM9ze2EN34UlE1sTNj7ROVjaXek3Uz0gT7oZOaqSl7swqXCbibRwDwNYWZdFVy4h
qXcHtT3VmIEhYVPDu5mbincQ7HNFpJajuLTYMrH9/04C4T0Hdl45TVTKm7BUmh2rv91r/Visy1hr
fzW+mf2AhVduOVHFWgyI5h7P+gfPRZGTKgO8ZxKIu4Ia7dC11AO7zAuKnG2UYQEh6LjxeJTpGrpZ
WlRNpmSbWjFpijbnNKnK5NgWjLZji/q5zYT0VovuhJZR+ff/MxCZokaCgkx2tqNo7qHHrW/YTtI2
6bNhFtnaxF90n1ciXEjN77NTXgoy31RtfwfJp0/7V3AwmdwOlogtR6IFyq80DdUrOaj8zSiTyrHD
0T/HQ/BVleICk7lsChAT+5MnD/rKHpPquyTR6Tvwc+MwJEPC1SKFXzH6bw8dSTgmhkCKKIF0+/fj
L3R3l78LhCltC5uFzwF4+9RDE1s0ea8tR05zPO9kpVoZgYoRFD2euzNmmPazpKfDl7GI/IWb+Q6T
Y+iJss1CAM9gK9wO3Wa6T6IX2Y7VjOFW7l7N3pQ3neWCkhk+bpfuEvr00ctihQymAe5q8La3I5a6
h1tJJFkOuzPajK1kbNo89V6Y1gYILIn8s0Vtqab9d7+EMN2nlrwuGDoKalg2dAacpZY97X38KKss
pw4G5ZOclt1K9Rt8VUsre8YVU9kFlWvvBqus85VnWeOGJrbZOlUrD8u6grDBK9pzp5eU6opB/o56
CJlMYIwFzoxNQgZZ+Hy6EUVkg+/uedTp2KtjNrlRYm4tPBulcvInNLZ4WfiHuvbNd0WCt2URYPXq
Y0LUVuXgSHW/9gBzqjX9/+gAkeVlum0TSVvlgW3TYS9Kg0MpB8HJH0csukbUw5rlHt20yI+h19bP
oR3hm1p0moo5ERqNxOqHtdHI6ufHi/fdB/z2IEETPzGFyPrRo8wbmoWlrwRxE6lOJqk69ictWsYi
qZ6DZMQvTq9FREO9tnkipv9S1LGyDmsj2OQ6zBtixU9BLcKtjw4PHWsDT4AGD9UzLlXBVlbEElnh
/tDjWeEowH0EWFPmXXWU1mikKoipfsWV8sO10q06oun2xuD18Ve5v8woQiighFN5iL/OVnk/0i6l
wGnKUcYLwSokVRw+DrXIPw+GshAy3d8XDDARR7kzIavND1gz6zNchnTVgS3XvihVra8TvOw3//mN
uJyZJKB0KDhzoo/RC40qgqQ6xYCpSo2D7DZOfIwjcRwxXZgHj4f74KXgslPa5yiHgTNvPlooSVNY
GnXKUeqoc5qYKwMHdM3CPN1TDAFpeS+bAgiXkzZ3/x+ysmsM8gNH9rzveuNDoB9cXCQruQ5XspE/
BUMf7sY+LrdhlWhX4UefHr/pe5wx20CURKCJEMHDa5o3tI77euyUYlSdeoyirZrg3z2mgXXBtPoK
nWL4hiKPK0Evs/hNyY1ibYDa9zbK7yYc1OdS+P8E+tA9o2BonnCl6XdSLVt71YqynZ271cVTMm/l
j1p7dGm0vG7b6mmItVXtlei0K5GvrTZ5CiOkOfFkJ7014dGsShTMm9IL/FOYKtlS7DUdtLN3VjWD
OgT3NNnyPEku/cnOzW40B79kYzWaZn/GJb5ANhELxzOt4p9Ssi8gUpx4VAqgNShm++3xh79LNYgG
0O8RapFEo06d7sa/ggXd9wClE1V1LMRJxwbzKHDpRHvKEgsf1rT+Uet1uoOt7BjFoC6EKh+cRKpO
KZ8LEBoBNfPbwTN8QIPOzFUnpo2saGsRr7JUeW7oovqf2UgcRDrrC44W9S/InLdDKWYwDHj7Wk7W
DcG/OKJ/L1pfXljFH20kppE4kgsWYMKcTsS/vqZk5LIkqYyiDgYCm7iTYDhy+1ERnUpIVXg2pTZr
V1Vq7vXE/V1g37d+PKH3oYUCKISeQtUEoea8j1wUSqrVqIntdJ55FtrwIoYkuRqg1uuhyJKzHXIl
Jnm7EEN9cFQhYpjwHuLpySDm9s3Hugo00EbbyZJI2eW2p2y9HBf5xy/34Si6AtOSfMWGI3w7SqIk
rV82ru1ICE8vcSCfVaWPr48HuS8NEgPCojEmef5UL5kF63rj2VXTG5aTx+qFKiGutwh4Tqqf5+fc
0IpXNdOGZ81s3zBal6+6n+g7tzKrXayl3TEyvfrU6PXCBXe/UQWQKkpgrDB005zTdQtloGYELwu/
peG71Fb1U1ggH3TtrA3XOK5Ga9XokIeHHEEnydWWWv3crytuV5vhccdmfudqwtKSPSVSyCo0tx5O
XdplG1p+0hY2uhbYpkkp/rX4BR4ez8V9aI5GgMBqqrdgkjC/mWK6C1lDoZiOOWZf46iFboafBa6t
r5Ruf6hS2y4cSe9g7u2hTOpNTC54xakuMJv8qI0Ur6KJl0Ns1uyHUg/2uT0GE32zfFYMjw4NpfKk
hUG2QatA4+5GVzYdPIY1hftmCYn54P2Rp5AncG4hOZtnRVihdSSoHM9NnupbOeSSWllBmHyPqKw8
VemQO3VqKb9kDGPxL2jW9OHY2H0P1QgBufqmyVjsCEy/t4Um+5ccu7MN/GSklo/n6X5jCsTqPB+B
CgffXOAbBkkpF9jiOYoWGBfDTp9jugMsbIF3AG82NwSSHODTpQX/eTY3kI4bXH9Blb0swW/d9yt/
jdFuv0uG+smPknSj1+OwTRtZ7Gy1+VSNeQOS6tp/Hr/tfZHeJktVZeh21I4IB2cZoysNDWGspDjd
oERHLxyzY67pJEBASGG7sqVc++76Q7sx0ibax5U5XAIVu0Lkg98qL7ee7RwjG3K+krRmSIvk6Ikk
OdnNUlZ9f2oQWshozEDIwUTnsb5BwbeiQZ/hjEIaf3sV/klZq2xSvPMH1Tz4ffgFJ8rxe4b11cKS
eAdPbmeLscEPqbNNBec5s0ZqRjXs7N5wsJ1dgYmc60LFftHGUUs6jePPMvlVtP3PLLToixPRz6A5
WQASdP8gzkPOYlvHPnw262rVWk+hgakA3rGV3v6W8Kp+PKH3gQhrF7MFKLR4cIGb3N4rvp/BDcQX
8MW3tD9pG+QvSezlG1tr/YWR7nOiKXtAAT+FO+guZ3GI7IWVlOSd+pIrg7Yr1ETddbGZbSsIF9sp
cV8IB+6LV4yFsxXcG6JMG+XA7avpck1BpI7Vl7JzLWD+RNtLcYCml1YSP0Vq6yejSP1VN8X7ekRH
ax2fZyAR7XNs+NJ3zwrNXdkWwToLjaWg4c50jF2EUBwsggUyUYamefk7XuJ0zwa1NhzPfYEUkJf5
Nhv8n772VUqUDfbBeEgbTzTEPWc6HePx41lF4t9aH6+GVz1V0sGwsDz6LCE6lvIec8aXUjwH1tVo
Ydz6MYm4uintbj25QPWwcGlAWGf7VsJG8fEC+iDy402Iok0VN3rMGqYD8q83IbkfU4MfADb/zS/1
aCONJUaRYZNfPfwxNxVeHV8bA1tWjKnyfZVLCwqb+6uCTAKbLAoG77nibGVhAiawWzaEY+C+es5j
6Zqo9rbptGelLWD7Bd2Xx+/8nhvMNzirCuIz9Rb8BWbRrqfURun3Htmwnpw0vdy2FCp8PdtEVbWN
mlcLtr+GSzJNFHbjkK4bH2qkkR0xmH/zZGNdjK+9la9l/eS750xzV6GUO0O/rSN/bdXiEKvrPqqx
J6pfHz/5BxcJ3wrdFMcIWisS7NvZKuTMxDlaFQ5pdf+CBX706rV96Jh5pay5y7jgaUex1TVJ3leV
pm/dQASbaoSI/vhJ3tuAz74hAA/bgA1K7ju/0noRpBYe/Bp2cvQ6IfEKLWmdJ+ISBd3Wjl6V8IrH
8saS/AN9so5sIpgCw+RyvAUzutj+TvjSpc3feukEc1Iv30JpX+pY1lk/A/lFx1Yvv6hR9tnwikNh
p4fOFG9BejSwxqe1hmOG1bZzX9wWa7Ua713PhwiB8agr9H0hxiua+k9xWgDg1dRBRsl8Sxv7eXIO
IHVZ0vC/twGdfw2CrsnTBYQFsfHtvBi0qdUV/LidEnMmTeLYH92VEf0j9d26mTqKmZch/AzgV1Fs
TOWVGjitcvb7P6P6T68qa691QNP6zt/lHqp5lNRZKh9pbfQdiz5j6mhxxc/BGVO8zr/QRGEl6wsB
6wfJA+YSKCNIMTnaVHO2tPCNwVSuxOBe8/Xx7EsCywOyxUuSu8kuGEW8Dys6zTSZG+5lqXQho0fJ
sEJP3WwkXY6fzDZujr7XWktihfsYDQIDkSQnLRZgxrvb3l9HVNdG6pDDCHbwEj+FFV11AqPTD4pF
J65RNSXA3aT+TiA67Aji2p91OgY7fQxpH2NnnzP6x3xty2rhEPno4KToi7YWFgOFi/cN8vdT9cLV
whhJG7GQcqo08Y3w1j+GVOmvbeIHe4OmPFu1FHDUQJpPpq8uuSze3/5AHzgaTkpkPo0xu/1byaaZ
pgq/w1Ojg4JNABwBFFtPo+8vBRr3sv8JZgHUI6exEAfMFSO6q2d2W7uDU1lDe8Ju6zxqRXzSka09
exEGeUWHTKZMZf+bB5m2hgWUsGBbf3ziFk42aRhzK+Zq0NDYRig/bMmjlUvpGVd5GM1nFYPqhXvl
vqwOlMCShrvEMS/w8rvdlI0SBVZR2L3TyMkJWUXvBDWF75UvC/DAQF/FnNB0oTC1ayUP/pMcUDh3
7aA/1W3knfBHpB+N5Q8vVZlgG52E1kunm9smN+tziY/+lgxq73kV/gVpEV2aWvrXMzBmWThqP4q8
8G/HtAl+AEyM2W2VNKMGf61RX8Iy2WCS4G6g8TjtSPMwO9cWBrvfa0Rd5MnUsaA8mfPABuqe5etF
ob70UqNgDa6am6Iqfz++PO7XLaofysWcKWQ9XGi3ExOFQ5hDRY0dV/NTp7Cq1yGw9ecxyhdw6Pvc
fxqIEim4ls6lOf3+rz2K8t1tNVHFjulJ6QF3/1+0oT2FXRCuOyU6p8T+NHlJ/rONE3R1nWIg4hWo
sqy+22Fb3NftUE4yJzBt700d9W9i8D9rk398a1vNIfIzd/f4k97P2zQkOgAV1Qz5wOwCclFlm7Tk
yehKbxlnbH/EudaXyFH3kdrEACR/JdtAL2qK2/eiQ32b4PJBrAP1Ay9wGidyLIRbk9aKq16IfiXF
bbSwje8zQQOUFYcc5Gokg3PCI72oPDcYzdxJB73bcwVLr1WuNS9laP2wS+1MeVwBg1aHc+YCcSzs
h3ttAHP59/DT4/21hAIzlMYwqnJnlMtVm1zd+FmCldW19lbtmg2g4me6uRw06O5Z829mtYBpeAeV
6acirCmUfZmah0f1fizOrSmtgNW/W3l5sXHKpv3lq28v+TV+tBLIt3Bzo2iPgGr6/V8PbMt0wKMD
YwFgjIM0hu9ia9lZtPBdPloKVFzIf7gCOVxnO0uWkUjrPv1AtCryjnHg83Gi9G2wkpRmGk15MUdt
KQ74YEysi1CPc5xbvNxsKkQxGNVo6IkzlffpZLTV9OqVTlubQB3ozeeuS7ydm/ZfzCVewv/h7Lya
40bSNf1XJvoec+DNxpm5AArlaIoUKYnSDYJy8EDCm1+/D9ize1RVjKrVXnR3KNhiAok0n3mNeMod
+0PZY74p23t1yB90LdpgI3wFMHh+OoNLWNBGLE2AfKeVXcxJpk6kSnFIyuFza1olFRHZ3M16jqpG
Ja6mxeeTAAKP05lwiB4MB9vx5xVqXcW8c3fIer34nGZZuK4re/4UTyqQKzWGm57pyXCfNiqOtLrz
Ac8Y82MRV0RDFjqD2DHiTueYofYB35R4l2B69po7RvR8+UB6J1VZAPQcvMRHiCeZJ4dFGS+GPbVA
4pzgZdtYanDbDhqe4rqZvoxO+xAUDaaPi6+fIpnFxzdHjpJ848odcP6BSGy5OYlowaRRizyesMRW
wiFrQC/KNeqkmjRI665xqk0pDLqFSnlNqe38zmE8go7lqKRHfdqYAnFYJSWUrEPchyl6XpXwjdZO
7vJaxyp3VG7LAV0BLK6T1ZUZX+KZ4yQEDAoNUTB4SwdFP9mTqoUbut1b3SGNZcOPi0bd9JMh7THK
dLZ5O0iPUThCGRItEmlQer/E/BSMRGwcZqDxqwHnEf/yM72zWskPAUIB7mMRvOVNvx1GqVaPMkYh
/QHzenNLJBvsDaMqVnTpyi+AbR0fF/Evl8c8PwC5K8DELIVnA8msk9u3nTDPKXEQpxBOSmoruFDN
Cppnl0c5j2FAKr2RRJA7pf+4/Py3N0sqQ0rqrK4OiGU04AfzZmMrQn6cIye+0m9974UW/hDsXAAC
fOPjoUSbVZNtB+IwxsQNAZgWakL1fOWefWtJHC+fhfoLvILDlXk7VbCCD0o6U8jBfdLQhcZRq9gR
QN0WuWF6ahNXuOoZ38Skjze4loQ/nRZKu2aRYWd1WvgdXQQfb+jGw8/udSQyWg9qELtQ6DW0BDJU
qoWZ+5PU69//9EuwrkhLIAyD/aRmeDw9tdlaEwCK4L6PcAweUnh7pVk0m6GmfHt5qHeSPoKQJaCU
+fYc+SefosmR9AUOUx2gery2ZHkf4roP/CENw3Ue246bcXJvNVmieW/PixZj21xZeMsQv38mTVn6
aPhIoJ1AUeH0dduxs+rCaNt76p3SerDj0I+dyf7U21m8xVYp3vZG0xz6SLst+yy8Jj521kLQUHJa
ThhEjtlb+ikKK55iKxb2YN13aD7fDLZa7eIqXI/BIvUmJ36RsKsjTZ/JzdMvcWcGO6mH/teSb3wQ
Uq/iBVVF6ylSX8agGLZlrHR/eOogZkonlLbbUs3gUl421G970wlDOCOTHj/0TvUjGjAXljCC2MlG
Wh60GsCsFhfdy5WlsdxnR9+FQSmkEqMScPKfk0HDAi12OOXJQ67p4dMQ4vcLhx0FGezKbmwMFD3k
VKOtpKmtNzZScYuEeu6l5iwMeFDiWkJweu0tc0Alh5rJEp2QbR3PQQeUAEieHT8M+KMnavuSa8Ym
s9mRRVX2V9bk8m5n7/7bYCdbkJw5plxvxQ96F9sYqLUBSAG0ci9P8fkrQVxcWrkEtwTlZzer0ofq
NPbxg9o6+bOdBeQgfGWvHkdzq5BRXtntp0c8ZQ4F4CJhDDsNZZ6TI16lnhMHBW81hMa3ebGSNdJW
eNEkXbsm3x1p6d+QonJznZ7wpS6Rv3Vj/IB5iG24Bdpdbjb22uySPCbe5Wk8O+jf3ouoF1TvcqXI
J+81pDA5OeJhDyith03jWrOX7lWMhOAwjrM3B90HkYI6ohwOE8fyjXDC0W1eizy9m+YJfgVF8YwE
hsDGRVZlHWrhLWoy+zhMrwT9p9HU8qwL4VxfAHnc5yfPioyeFSSmEz9EYlIhgBT2h7lVC1/06FCU
cjysMNINfF2M1/LO974JjS4DKUeyWfqAxxuoSO26LgZGjnMMAhWsHm/iLAjcUNaLKznE+fZZDiwk
YDnVUdi3lijqt/NKwqjOqGNkuKLYyr0BxwZPwmv7ynd/dxQMBRaiKVHiaVsTe1epTfoweRDwGmkW
pIRhMAnXl1fXe5uUq4H0jKWFgMny89/exUTkEIriED8ETnCfhUF/qKnJ7jGdHO9jdNR2/z/DLTxd
lC4wdjm5kAHuYHoi2KPQPBAiNX8RYla+I9nf1Ewd/cuDnUazy2Jc9PTok2E5QCR2/G7IraoiGWWO
ubE33DGJflZyhVRXlwybLLcfErX5fnnE80WoIbXARL5VmEG9Ho/Yz6qIOn2gDa6b4IqzsV4j/bn4
yVXDldP1rNJBgKZA3KHYwQG7wKyPx0p7A0JVoRpANrS12gTrkSroarQb6MhDu5eGVlrh1/3NKJ/U
UN3iJp/pD+X4McofmhrIob5XwDCrEeXQbF7H0qh6tVV8xHUhwG6oXduZhpJUeeWxz/JMHpv6HrXK
RaYPgM+y7H9bcIOIzdEhvTykGOW4SY4NOjrlxK5RYq/SyhCfExQDXbNtzXtF7vt9r6DyklhOe2Xl
v/OtSHKg5ZJ6GIQCJ9/KqNvaTFLEuXFXU26W1vx2lGI4rYC3r7z08k7H9621OAgAU+BwIg05qfYh
429UTi6NhyIKUWxCNXA9ynXx+fLiO9/Kx6OcvBAmmsKsg3CijGmDTddUDBxsZZNqNLWCUGwuj/bW
MTx9qcWGDWq6hVjCW+z924dUJIR37LqZDmGhrKUmeBa2GnhpA6kwwhNgXw1fpCS87ZTbInkwh31S
fYiTT1NyMIJbdfwe2gcjeVDTAldYr6t6T5gPwOQOmXht0m9Nvc+HH5i6e1itpkhuqT/s+dvcIWWP
x4DjU3Jxu+DLgLz45OwdGz2XFvHvl1Y8hONt7HwbHA2TghrG9TaREs9RnvBRluZnWfbJbKXhsXXQ
C0s2RvXL6XeD8gnZ/J5yJOYbrhX9khyvNHIMs7fmojP0rQg/D1LqFsl3+ulpBIWlebXin0XxK4ch
bwc6YcZ+avaK+lk493YHAkpdFUgJS+C3rWyH74l7ef7PchuCZVBji4oxdXnKByf7HzGEeIzIpUAP
drQoO0f5hAy/8b11sE2u1ChEHj5XdtAl9NsSWJ+L7q51zdHlLUw+WQWkFQtakMgdhe9ll/22CvJ0
tCFzBcOhrcViR7tPxHYy2lcsJCgURdlPmoDZas6M74qdeLLymkxU+goM7ndFhZWetu/j+TZrXuzx
x6z8dJRtZsPnkO47/VUCWVHO4i4tb8Z2nZTWZ71UH4381RrpHqOM4VG2u3IqnAcwQITJTWl2cOWe
UX0NOYqswcy0A+6X3xstepaonHoxJJ21XhjFDZr9ruZUxpVhz9q52lubDjzoYg4HyOEkJFeqAokz
Y5wOnc5HSqym2owz4peZEbQbPQGRh/Zwr7zEuEW3eYGHc6cZd3GZiYe07PW7tusCzwQa+8cXNmUZ
7ALRGwXTfAaMLNPUiHAFlQ8NgrQl4tVrvS9sj5qZWy1AtMuL+vygxOSFs4Syn+YsCNDj1STbeShP
ccloSN6uJ9EVEGDHa2CIs+Yok80tzdG/SGgieHyydSzouaoiVGjtubQLOJHbHVBmN8ue+jxnDfYR
rTTDCxUp9JIQdOasfEuC4rtZCs0t6uYJrdFNnWZeP8K512arvhK5nB/lC7OOW526BYnTaTYYJ/y4
nZA3SMuypQ2L78Nt5wCaCnA0eqLHov26PPHnlyG/kblHyxQoMrju44lHdKMyqY3LB1WCmt06UbPu
w3L0NfNa8PzOBoOmz01l0Elc+C3HI825PkdSCG7BQu9sFcbgGuH9dpiWz7dhtKGqFnwfjO7j5fc7
L4PwyQk6gBGBtgYBtsz4b+eUlpeAi6JsPmCqbnzKQSne0PsqUdxXpkNBRfsQFdWA6w1Jvi5J38tW
QrwqnrAI1kKwFCR6mx5K6s6EAu/KWd1jGjWkXy8/5nnEanOhchRQDFmA/SeBQoy9RzI1JuIdWlDC
7GqUx6JqzHuhzzE290bia313rf35zrenCgIEGeA16cwpVAAz87wOBoUvQso8j4pNuRtDCLAA/ZVV
dgYSZONBNQcCCfeG/OlUyXGSJnBatgNoRU3MldLL5kNWzx8zkc5ALp1W/zk1iHQ5InukBeCa+GV+
EY4xbnSEFb/UI47XYV+v+1bT/jhEg5hikszxeJQrTjlkapbXUTOK+kBvI0QcyZBcMYr8yvn23jJc
Wn1vl8vynU+WYVYJkDNGVR/iZgZWlEXTjY2Cn6vAHbxrNUlfJ2Ply2obr4lEzFVsDWiBF/UBsQjN
B5VVrMtO/gLvbPayxYJlSsfx2kMud83xnY4EFsk77UJmgsLc8V6x2w4QttmVh7Z7wc+926tBXe/1
zBheigLMTBE6sCCDybidceN5aLFf8eVcRC+dPOyH/I+tJ7VFMw9wA2UFWmik98fPY7UqWuFGLQ4R
vLSPujGI+9lOXvIxdl6kJrGe+gngvhTbt1IdZQfbjMxXFcFQHAiHz0lc0zSp5OzP76pF0QdMIg0T
EvTTu6prcb/pGlqqWRiJ57gpo3VfpLN/+UQ4vxHpi3D/qiSwWBicZikdIO62Amd/sOw8uu3mGNlf
c7KvrP5l2Z1+cQxgQQpQAkA75OTcyTJgDnJVVjDxSYhgU1Z+ZRvzypQiUPZj8ocdkuWDMhbFaCJH
DSTr8QcdDFvMo1DLA/Zi7Y3cyUSAg3WlkXh+rHHO0OUlcFm8WE63mtrKIam3KVDpCEOY5c1jOSrZ
dwcJxsuf6EyKldeh7rT0sLizF92z49dRlTmyMslpDlxkqHh0SrBVrWRjJs20KRGF+CFqdRu37fS1
H6fYA+faeZ2qpUhFa8+JVVwTKDsDzC4PtFSnlvgGJSj7JL4RLSCMBGPZQxMN2043XDsRigNdoAtg
M+ep7JX5oD1FbORV6ci+3A7Oapa77jPOiwv1U3dKuvXl4DoRwjUO8ru3/F3bTfO295MBRVzuRqP/
audJ56ItOT33rSPvmjKuPTlr69mNtBj8XJZr3y5P9hIeHK1U2jmEJwuem6YpH/d4rkU3zsh9TvJB
bsCv6NEcowVYOvtOQSgkz+141wPHfC4VEe9iWZq9y8Off2v6o+il0SnXF+bbaVXOzqLamZNMOWRj
nj4HtrMVyTxug0xbA7UE7t43wQa9r6+FSFLPKHtzZeHnoM745U3zUFzpAp4tch5noSzRZ8eL4MzG
JlTMlu5Srhzo3mf7TA2j2wn+32uVB9cSzrOTaBmKhiOsO9YX+jfHMx90UTsZTqlQXijnB8mwGm9U
aZJfnuCz8JBRbHxaKcpAlYBKcjwK3IIsQt9ePizsYC9T23yrlcqA4Ng0Htha9VNlGL1fobh+5do7
IwnQCaKqSwpLYQ2ewGntGrR41dtO2xywdMZXLk+bFwmbkNWYD+pN1SrT1oqMz4UMEjEpQ8CTeP0d
pi6ynyYLU1m6yT3eIWHwlKE2vhU9fr9lXX0FtP5Ami67Suq0+8kZ84MUNdzj1GV+6dlCOEEhUd0K
dLPW2ogv6yCktQAiscoKQ/pC30RdT5i2XlnKZ7Emr0sZFrYq/9AtOQnEszJ2elyvaT1WNbqoFLBW
1ozhZzIpOAVoToewlZVeqxotR/vx/mXUpUcDlhBboDM7TWu207zXmwMKfxtgHVbzyaAEKIkejLTf
EVtXeuqp5SavnxHGcYdh38LGkIqXMAEcnj+GTbNajlmh6xQ7H4MBxQhVLAJoWynBzMp5FYO6Tttk
lZX3bSRhgbBGvznqaH8o+VYEGl6WKO3ErWfrqR+qTH+E8OEdpPMwNTypLVdRP6wTK1lDxdta2eBD
xF0hh5eDT4hqND+LaDvqhd8k2WoJFLN08DL+WmD46bht9RDEJ3gVAMa2rxn1urAxxOa/4SBjA22v
9SxeBdIO+PYmsxQvDb/JPM2obzpV3TTBtMkpkqAgVfdRwsUIN/7yHjvPf6lw0CCzSCyXwvFpT7ow
G5lmVS0fgm52hTRjwIvLIOJtzq2kTeFhYrY2I7HYSjWzGvIL+o7YLlb7ybR+SVpV7jKjsFYBPQoP
w+rQl6AcrJra1u5I366pCp+JXgAnR/eLWhdrhqP/1GnDSe1AkTKVGpPRlttCxNUtMq0KVcNButHn
ULmP5Cx2IzDdymDrvly3gd9kmnKD9/UXMA6HwqJHvqjJVN6cJsM60JziQcvnazfv+RkJyIAeP3Ve
2g40Io9PL3PWW62ZAEsJygWrKR/D9aRa1ePl7/feKAtrgW4NgSe96+NRHCEbPczADq6fjZdYiRKu
KSPRdnmUd646ohkga2gjLTWx06Cw7oookLWme8AHydrTCvuiYobg1rn6c5Qh9Gl6jvFjv6Ew56V1
g4KNlcy4d4dpfMP8Kldi1PPOAckpEAF6yqRPkLNPopoyr406lFLxUDuF5mllOhzsAtnuIg6NdVxF
r5gU9/4Aws8rSkIvqS4sL07bp8vzcj77C46D+UDlGv756bQYcTgmGL8UD7NjvTo6Ds0ilMsr1+DZ
IDpYeOwv0HGiyXzWJSmcJsTtI5EOM6qbtxASKf81Y3nlND4LppZR0DVk8cNQIgE4XkhJzDLVlEk6
SHo5+23WC78zy37rCIAQth0l6y4ezJ002dYGgKB0JUJ/E0M4ugwwLQMZuuiTU56h8Hk8vqbOhZYY
g3FvDDFq7PizusqIXU1VRuGKzFOHokWh0HViSvj2hHxanP+YnF5z4zTDSxKtskZNJw9FnM9J34Mk
CqUef8XaUh9GJ7G2Nn3nm7TpB3fC8t2/vBDOLlCyP0hdKHthOrMIAR8/fTnmedu2RnpI80pZUX0q
IFQlFIyGdlMr8c6MO/nanjy7PlGc4a5exGT5ZHy54zFrfayZRno8OTZKXoufycOQoB1ijaX+3Yq1
eDeWFKeVeTbuMMTA6DIwxa6ZY3szoe/oXZ6Bs+iT4iSbgIchKqSBfFLNcBDZD0Q8C8gWiAHj06R9
rlAU/iVNkn5l959vCDpnKj66dOoAS57uumg09CCVwCtUUpGurX7BK6GjeGWUs+iTWQOmCw1l+ar0
VY6nt4PgMFErSA6B1RXrJMIINUW/bI3Oefipyof4c1oG0bqm73Vl5PPTDUUwnEOx3YLouGSRx0On
4xDondmKQze0xmqM5O4OC4YEA8JkXepjug4hdrp1FpU7C5ODHrVGLyn0/tvlT3p+JCzqRly4IGio
wp/CxQJr0GnWNPnBMACKoCnSblrD8pRkGh5FMk3ooNPhKfUBjeWgUa/MwvmWIqlCIx/05JvKx0lM
OqjYRMzykB/g1kRuAWNqo3dGv2IHfkj61PYLJblmqnZekwP9wPljy2Q11FhOK9Looc6ofNnqPReX
7hOgCp9IT+SrNtXDL6Ek59tInmH4l2ieupR9IrccO/TYQzO9K0SqemU7C7qPmvzVEB2bPhWpdqNl
svOn+22hVqOJAb2ajiu48uM1ksxFb4txlO91Sf1Im7yn4qQj3hP0V66fs+8AQIMkCHwLZVpI3ctu
/K1aLuUAJkTJQLN0sPL8i4XvZFGiPVHX6acgD641k5ffd3QRLOPReVgKUIv8/snin2u9qOn1y/dw
T1s3ssbYM8Msu/JWZ8fVMgqa0eQ6lJ+pvh6/VZFmAWpxg3wvSTlC2JjD7VRObJcy+3ylwnUePDGW
DpfljczGQXJyNIoxVvJ8buT7yFSftAVZi7tL6ulAon7q3dhv+ka+C4T6FJuNqwK0r9y0Dp1NmNMu
LUb7x+Vt/SZTfTrDWAgsUFiaC4SOx++udXYdj04l39uhmFaFGQU+WiDJXim1zs3kwNkkcpRu50BO
fgkTa0wXUnL01VFnDdX2Nnd8HLWaTR1arYv3eLEOaFVsTDurtkhN/hjNLNqCn5Q2cmr8DNJUrKpa
nTimJO3GGNL8Pp7L6LUyg+mlRrx9m5WqcdPFunmoilbxOM/xX9X76paLzHlWiu6qvc5ydh/PAF1M
0DnEG1DYMJA/ngHLKpOkUwX0QqUzV+YAd3zolcc0UT2nHIwVY5qrZqgR7tPs0KtqqboSMJw3yykr
YNZE1AU0aCm3Hj9CYFqJGhaQQdRC2muGdNtpYeNXtTXe5Ij17Zsoex3mPrkpZEQEcZgUEA8SDbON
NI9vs4wJ1cJZ2WBN2/8y20xfBU2NQ3MG/z4R4bYmyNkkXNl+RfTjD8oo3zZ2LvZVrLWeLCG7780T
lMp50sy7Ioh11y5z6VbRlArDxYKz3kK0KS4eLq++d45YlEGoky+CPqi2n54n1SiJpKtSKDaTJq11
pOgDU2tQ2oiViuMybrvbXHLqVZ3O22yYn9oqW2Ua3rdy3xi7PKEJSxDYBk/0P50VRY1DZw/aldP1
/NDjISGBkFYRY3ARHH8dOwRIVduNBFhcr/bNFKGZmEFdSmxAKnGdjG7Ta/KVG+/85KNSS9OJkpfD
xXcqvZcIaRQLIeNQheH8hGhYfSdHybUW37K2j9b+wj7SAGUugiAooJ3cqwg4V7wECgoy61+d9MEv
xyH12yGpQJReNSE4P/0oKqDQRRhFfR9Mw/LWv90ftslJa2STckhSgcA3/WtqIt3YvJSDLvlVUGNN
oMX3U6Oou0SLDC8tEY5XpbFZqUk2PoF7uxbanX3d5ZFQ8yK24GCjoXL8SEUjxbI1IaWD/twL/+Re
lov8e16CUwl1Of44BdeU2M++7duQQNpR7yHPeRPQ/W0WcIgezakMlMMUG6HXonu6SsZy+NMSMDJI
9CwXlVeaRBTFj19MltGtTmmIHvRaCdf2nNkvHdrt21wqtafL+/gsOCQyYxg6UUwgVLGTHZKIIUF3
GB09uU67+zi96ZwaJ0DHkTIPdSFN9mix+ypy73tYwlcGP4fI4PL1ph5JNYh2yykoYk4xNIvNNj8M
6N9t0F4Mtqlh1RQkFAXmJv5Wsj9U8rNsR8Lvm0zBpqDs/ZyiuCsGI/DC0JyuHOnnYfvyUOCOmZeF
U3hKWrfTXuJij/JDrOnNjqK2vCrL0tmkOKO4KU2jXS+rHyJj9FI5QbYpTreBml0rq56DwXgMqiOL
vg1pBInE8SLQwFTi8DNkh6JS7iY5Du8Q29R8omyQTEpVrjJIHSunk9PVWODunaXFleDqfH8RVZA6
kDxQTTjzycjnMOVq6SGJd/qTrkvhrk2QzZIi0a4Q8/Izrbq2pd95a4BaIKQh6ci45OhLwPfbBsvQ
62ybvMwOkyhqdFiF87WOJOzo2pTS5WDLwDuoHCRUzFikTeU3o0OR4PKmON/lxw9xElfk1IjSuu6y
g5TG0roypcTPyiT8+MejwO6nx0ODFhb+KT4sbx1FSvMkOqhDBMhOVqTVUMBiujzKGx31+KKgDEPL
EN42KoDUXI9nNJ5kvWqnIjqEzrDiMnfz9FOmxSvISuvReHHUh8TYt9onfSg8K9FdULSuk3WrScJr
uLu3gglB5hijQtlt41d1Tu+1Ym/oP7tQxzH+SY0+BiO2EinYy27w7AaoSZVticzXdjF8hAl1a4f9
J1F/LTFJ82vxDbnjP/9eMAC5A8E2cBGc0pJh/XRhF6vhAVOVGzuXVMwimqsRz5KxnE6kDYoQLcGF
JXAabyMyOxKhVNEhRbl+K4zJ8gIoetvJKdeRZIU+Hh21N9iJ41mA6bZFpiouuIvmyhd9Z3UutC8A
zoBnSeZObocGVQ+nQ2DkMPSJRnMDt0F5qZBeXjfnmx9yGetmOQHQqz09BUXn9GFsFeGhmOvnQZ6d
p6qx2meJgwoblNgixWEBf/jjQQmnQakQ1wPeOg3oowYQVWSjLTTLTbabcYq4AVmOAUswrrNU6ldE
otesTs9flJSYiSRVxU8bdvvx/mj0MaIr3BbIqgAQNMzE+CTbc7uyi1FZsYzCm7jKs83lF33z4The
TIwKOAmgCYg5ZCqOR3Vy+mjVVBeH1jnMZeApEQaHRobkWO6WUAzmYd1B0i6eR0C48vCcSWRzuh8M
OxFsBbUqM71vux3KLa5lP/bxV71yPHOatum0VTTsaeB/Qc7Ky7U2RG6iPSn5nRbdWw5l4NBoHs1Z
WU8yoPUmQ+SxcWOuVSfO10Gbbxq0MnulXbXoZVpN+pqDfPanDNCsXUuxF7XYBQ31sL08JUum9PuM
UJKgQofdrLUgb0BIHs+INbO35SEePhRcDttKxhitwg1yK5WyRm8OEYXW6i0/7/RrR+Rb1HY0NGK3
gJEI2hdDB0oJx0PbTh7NXErZB5QyVbdFgfapy4yHWm3DHQYutNBC5jqw88DXEra32Q36NmmBkufm
hF5Wn6vY8prxvgQ04BVp7qwrjkwL99anOcd3aww+XZ6ss34f2hJk/vaiO8gqOvN6HMcwjfTalB5J
vbeoqIh9CVzqIKKs8SVh1Fupa1aZIYuVNBDATKNs+4EuKQ+JHTvbscXiuKOkbk4qfuO9oj1Ndl+v
2jJMH3I1Ua8s97NAb0HswMjHnYQTlObHySYrJafqrL7WHgMlJFFQ9WYNk6B8AWL+VQo6ZMhQMfBk
NSjvwtk23Mp0Og/54WBd4VPlcV9RhhhH/Uq74vQoBbZHZ29JYxcKB5Xi4w+flrNUOuWoPgZlGPmJ
KTWrLoyCK5Wjd0eBI4O/GSR8urTHo4wii4phXrw0plis8d9j21VVu7u8JN5kWH5fxRTZAF6B7dbe
MofTe6HPlUxpM8l4TBSnWpu1PnkCqVcI0fIr0gD7IdVSP7WzZ3MR6Ziazi/6RPjTiOqvY7e1X+Zj
unUKR9mjtvK5xsbH7aKnKIojtJLtj4khj6teK8o9dXaT04EMCGmVylNDJfIL3apunSA3tlEkCk+Z
pXRNcdbwdDm3kO5skX3DqNorKl1/tlMz8/TUqvxEtrMrN9fZdmYimAU6ChyuxKFvi/G3GDIWw+y0
+AQ+Euv4xhrBd2/y+l3sU+a/Gb3yLlrB8TuIr+3P+Cm4coUtS+bkKyzweoA7SzmSLPH4Y6O03KpR
3aqPAD630Dj12lqZ+kYhXbj8vc/YYm+vCeoCRSqY6CC9j0fCdtHO2f3qo7i1N+YmvR/XYqesoVq7
oa+48jr3tI341PvWo7Gx9vKq2ISryJXWl5/j9P48fQz1+DFGs+viXq7UR2SCXQMtuMz4qolNrZqg
Sq+s8dOdRKwMrmWJvYhM0BI5eWVdW6opEXJro1IYd5YdfmoKx7mSfb8/CNhpynpczKfCtwRUVR1k
OeDpGDvFMk5iHxRrfOVVlgv+aJ0gTAIEgl7/ol3H9XM8bcYQoeU6i+JgdiH2zZCt0YMuw4WaH6xQ
y/hKayB/qMDMeVI6X1s85++4YAn/ruZQ1j6l7FEcniCiMnolpyb0yalcMqxrzpUnowD2WlAGGPAu
7XVKeNrxO+YZlZ8c5YkDFdy8c2dgvtuMhPrx8gp808X4bS7/HocaOCIg1MLY88fjWDXaGGD7ctQZ
wR9lrd1thlI8qoXxQ54NBVlKM57caEItCjJdsJoGs78zRCx83JTMLWKFzapSosGVeyXmiGxXaAgC
6By0aK3L2Ybkb50n8UrGYNlzQutZsdK7RE6dlVO160mj1F46knElqzkJiP5+K3pD9LEWcPaphsIE
dTxoC96qcsLHSafkW/OtDNigLlI+sauHCFUKRbb/bEO/javTJeIUJ6qiRXs8mxNgSAshc4oyjWJ8
zPIs3ouOtK7V89DNKutzI655Qr+zUEClgFKmqMbrnqIWUp3LZKji7NBaerQNptnmyocf9bZO/uv7
+L/Cn+XD3yui+fd/8+fvpZho4EbtyR//fRA/i6e2/vmzvXsV/7381f/7v/77+I/8zf/85tVr+3r0
B7+AQDo9dj/r6cPPBmehtzF5huX//H/94T9+vv2W50n8/Ndf38uuaJffhuhY8dd/frT78a+/6Ngt
8cJ//T7Cf358/5rzN3dN9vqPXYvhrnjn7/18bVp+iW7/czHoAGfzZrCwCBgOP//+iflP0OE439C+
IAJfgoqirNvoX3/pxj8BqiyORBSaOQcXEklTdm8/0v9JekJDl0iDQiU17r/+z/MdfYX/+Sr/KLr8
oYyLtvnXX7RsWFH/s3/5NUC6eQD6nzRAdYjxxytOTHlRl1JmfqwN5UfRZ5JrynXj1UmU3pUzkb9q
Jr+iqgh2qW3dzwpCCEGU37Yy9qmx0t910aT/GPQqpKg/O5k3cv0OgVo9Nk1W3eeTPe6ssW4/BIla
bHS8fg5yksNL7UPH1ef8tulTkE4Zpeq5m0I/dJzpppuD75msPVoCwdq8qF5y3JDXqtXqK0sOf0xK
HHqjBIDasRE6m0gUEvuL0muPQujxVjUb4Q9Fj/Mf3WdAjtpjmCXfujL7Sq91dCeU+D15sJ/rkkxa
UaTCNbK2oqACh6SUUajngP7qpPMntQo/wuj+WobO6FrC3qm59Bop1k7vsl9dUFYueSGtuHCtSlq9
08q2djW1+TzVYjHRFcpLXqXfYsV+biZ9K/AUcbEFSBBAMe9JCPYyNp++VsCCS4roJuqaciWBC1kF
FQZ+Cqw1L1bmYiO3vVgvnXw3UazRpWONsSiPmeXBc2eika1I8BjA/kSrqsh+BaqQ4ZzJnyAiTZup
bxpPmZTWt0L+NejJD0tqKpqUvLdcxeIQqKHpgVSwV7VRPDTzKLtTu4js5mX0I4SFjd5S0W11oNhf
B2EEQEetaN3JPVYefRY99JnQV2EprYQCw6ccMyjoHUJsTR3qe4c6/c6p0ClpqlT4CqRItP8Z35pl
8c00SuUFAbkIieBw9sBK0Piflwxbjn9Imf7oWNJeGXhpCz1STyqjX4UU/Yq18BeRpuoREd+W0wjT
XTBFoaWTTGM0spPHScLhVxp9lknskVXK23AQH6y0KNxGKMZ2mmv0ifBUY9XSnppGXp+9gG1c39+1
2XJlFYW+wp63ctFdQV8o0jd9Kdlur/T1DvXHdG/TV1wXDTCdbFIbOuAssDDAglQePgVSNnlW00cr
GJqPUPANNwwMbYOANv6VvXG/mGx9LyQMrIUNYDgU+mPUFcIni3lMy+THkIyfkornTkU534lBGj9i
K5W4bcsqCrup9rS5eDbNXvW7TIq3lslvEXH5UJDppTHJARZ8fEVdQ4MJRfzMRUnyOaiSb9IsnoqO
r18mzEEqGgdJb+a8EA2oYQVeN45mbmUDlE2q6GYAIigP/V1vZrdKrJSreS6EFyTsJKyC6TUVLHYI
VP+bvPNYrhtL1vWr9AugAhsekzuAx3b0lMQJghRFeO/x9PcDq41Ufao7anbi3lBXh0TuDbNWrsw/
3Z8A0EWls6wm5FEjuuoBeRSEOT6bpRGalYhw19VtK+vp3ZZpV4ndtLq1+QpVQmERT18suVaDeqgZ
bsf20T/50vbbcwy/lbWK0nMEwTiEy9VoCSUwIR0gEeoqxUuJP/pNWiF2SqaRHcs5EanRP/ZirruG
LtJLP6BfsrZkTLChuoXQuanCu3dUBcVGcd4od7b11Xzspea2npAnGDmv7cY7iTN3T8CLNpUOW3CI
h9nRpWGinz37EJrx0hZ178hSXOKPSQxRFyPBGvZQTam10cun/iMnpllKBZXMGqea3YlIURFtzwIR
AFscotpV2SRba/ENDwf2uC0WE9+No8L82LdeUu5EQV0sKsbqm6qsFNvY9MWhch6da8iCKwpib8lt
0dilwI7U3WFBoqZcaiwD/hgqbfh9XA+E9ehlsUoT5aG33VdmjMPY34uWPqLyV7M1mBFcPehdQxvu
ovT3+b6RMKB5uJ+SK6Sl4aBTn3MN6al64zFiuLAl8jBwdHdfxwRL0USvipZ8lOrchXXRZ+jNaXA/
rw2HQu4ACkMKYB+jfIvdbs+g5Fv+tk6F6PR1STF6zKClmc4+L5kZcABpol8l63OUZh/QsEFmF4mH
oznNl/Yg1PYcc2Sp62fOQVKc2zU/tyXfx+xdzX6+yFG0uFuHWTKU7KVSuq/dWErHwUgOFt0sz2RS
U7uZEESGYa+2PI9tYld0blNlbgpZS9m6UK3MMdy6iznmyBrzu615klJ7mYyr3Mh308y5E+PmwSwZ
TiVkT1BxjugCZCEHPDr6yNYqUSvDAoIqUrdccfICMo44LoJiq4YHOW90VxoodZQE9lLCHCxj/7Vo
5/w4H7L35lDIVjsOks1E4dWeKXk7FuqUBrGkLC4t2QcwsaTa0yyrpEWVu5mhmL5KC1UIdZ8bT1Vv
z33D3kbaY10QWVgK+gNmAXmhFPZjm6qHTalvFzV/WXgsm2pwUqsq87ZWvhpL1Tlr12cBBpGpblsq
IiY9SI2CoaIKG8ootq+MdTHtNGMlBkP4Ycb8uIj1kHHUL8jB12pBqKnBejRL83skJO+0yC+uRL3q
uU5nGjfXLbqPluq2yNfnuGi+Rv0Kg8WSdRe5aidL7WWMsib8wNL0FiRvH4IoQFBRVjJGsHw5CAwp
bAhrzEn8LsT70tcaGqhJaiutJAFip/7rMjcMSI15xgPLPK2RGQr6+kwGOTrmxlSTwy+zOyGP99Gq
8UkTE+FxXtfc7ZSOR1Dz92KJPyjPh4Q+fs9HtExTJ2MgNAW9xU2k2nLC0xkztm5OE9MilkqnrbhJ
botrzvlkYzFYCdIyK05ZzyySkH2YKaetY/6kfZixgRQw8YRj+jbJwrFkboQN1cnjCMW8NY4mlO/q
viAaynmEcN2iMSu3Y4ZyxzPaoFoh8hC1juaDbl/BZKqdaYipJZfEuu5shTbTSzcdlOdDwmrEA0oX
xzBZHaVO31QZK0Cj9m1TyYojiowulnl1M4NgQhaW5zwdW4aNcP+moltMyqPHRBHv8B96ZtAyBISZ
O6m9tbrsd8XWXOOB0X+UWCY3hVktx11TwgK3MMfAiF67SeNlYKrY8V2fwpyY5nPlZ9shdxlqXttG
BahpJFSOlLamp8Nj4NQ9ejYSo8oSAIKuVBTnvjy81muuOtlUv5R1OnrgZp+iYcmdqvg9pe2oWlBX
Oa2YnHlSRS2DPSw5qupAXTXqQ2pd9hjpJ7mJYvY+c9gqK5v4P4khTkjtUliwPusuBC3TdW6bwZpU
8U5kvgqjOw7nVOfUDCymVkUwr8zN7TTzfMT3EyvRYB7e0glj0KMj04TlFuX0rStROzRSmKBlGl7q
lW8aA+qMBrTeKvTkgTT46K0dgprDtmRLu33R5Pi9bvKXeDYJqe0QOylKjTbntLFRWbmTVGZqR/RX
OUlkPBqJDJzWKugyt0MYd01nq5O/vUF/NZGUWKFrp1HRgeOitSDkgzg3UpbwUxmmSmK4cSQdmX/8
MVTT7GaMTmP4KTioiYZgXqTeNyNCmumU74RDhbk3kas23b3ricpaYx/68xHP7H+7xCuAWn/cevDy
skE10qaa4qTSUlPUhiXKMmhh01yTj7CFDP5f9zsv6feu7uuP4Vcn81dn9f/86ad+cVT/l3imcE8T
0PkvnulprF77JO1+8U1//+Y/fFPtt51bixkw1PHQDYJz+A/fVP2NeUd7FSm+K84pUYN/+KbKb0BW
ot30zIjQge389f/wTeXfKFAiLEoAg8QIEaG/4pviAf/BN2XO0O7g7skp2tX/bToh9XWaJByy7kmd
svt8EBSMvia4FEa+1cPYcGBT/MOxbd6GbDC9vNJrZhcrGm1TTfOai/3qDi21thgr9boKaNdPwF3R
FnihG7awtHZ7VmSgDRyuozd2A+o8oa6oLOPVnxY5DTYZfKWKkXJazbk+H9Yl9YsK+7pJNV5Pr9yt
sHJ78Om/ynq1hmWfcpeNq5UE+AGBTeLUg9I6upAVQanjMVAzC9twhwnOcZ1sockbu2lQAZR0noC/
hkO1paevuyMagyl6AA2j7NKrkasdJr14O6zkM6ryTBXde7mlb6kOmN1/YEbis5KgoIW+9Ix6+9ZT
fG71efswmsVZEA1gYrYxnGMB2k5C/ZIY+NxTzTizTW0ab8bfciFbyx1okiWbAUgfkhEdlWqJjvog
bEGq5m/JOpp2n9QPsT5dlmb35VLc53TCSSaWsOv47E3fjWYSr6lvJDx/04nZYwuSCRkrkdwYwzZU
1lBv64mW9dXXVohRRTDIpxMbSxkYadENvzTZpE6JDmfK+q5j3uLPastt075AuEkBYVG9FBPeiDLv
dm9mFfYf1VrxQqz6oVrjU7QNjcu8LOycWsHw2GbY6Un4/unJ0Ewz2dVhuCQraozhNaQ4Y6WwjER7
HCs8UA2r23fFSwt48PRiXY590aXs/SKqOMmHHA7BZXCnDlzWRy36LRWxKGwPQ526r4uYYMK6ybS7
PPvYPf583Z9xLF5MM08ckp2FVYr17aerkWbJ6BVV37w0mYkjdACWtpt8OMtVWQczPSNU+CE6i9xf
qEwULGZIjuclGsezrsVKawkbwMXq9VK6L0BRbxR9tXfpNn6lXMuX0tFwNlMO6jZ9ayimxV2rHxJt
WK7NUr30UffARBfSFln10PO0WYvhFMtbuDFia5uXxOs7IXczqXzTx/wdlvvaoTU8cVJFFixd7pdj
VRcKtE7AHDPBXpWJcEw6gPGKKDB7OHGGKn+XahW4ergDiVQMU61zr05BPHmOUevXPL3WIl4A5cyF
rZW5+kzFLviTBpLFomOltrO1uJU6NRgWIaZ8t3roGKeB75J8qOvhbiqMxZrHArFLqw+10WgnTSin
U6QSIdTEyk8FZfWiEgetzxaGLpbzJUuTl00jaCLEgIIiY2mXRp8qO6F3OzAHZmYyOjA+a5sKq1nE
BPQh3i6ziswsKvsppiCIQofpJ1UGZngtKbNWJAiBt57uWmaZF3aj9rFbmzBPZjF2cialZIs5F1Bl
qAxbI9u8bcPTrJL267CgEMaVGs9GJJrQkh59H2rzu5wSqIiE9CMyFP8T2x50hv0y9Adfr1Whe8ve
qPiTQ8ieaHbuiRyZMQswGgV1oDF3ZJAUuA6/h5XUXKrALgUBrKA2ctGZFLpRElXaLLFP3qd0vtCR
/2EsxfRcZMAbSQGiKS3QKU338lMzIY+XDZU/xhIhviJLCH11X3Mjfusk8dUQp8KhtzX1K23HftGY
ewciVJZC/5iVwzxGBxpwxVAnNG1FFKNODbqLDVBeQ9PQcRQzRoUQHLuBc2oLjCVqv444eXDVNdW5
nKrurak1uCBTXKtoGi+fcqMO+NAcNrpdDFSc2TGoV8i7NRAPCBlQJA0EAxdOSVNcJOXvgz//UpT7
T3HEL/HuP/3U/0K0QWJgb+P6T3jj8lq8rq9/O41dWlCVkr7+ze/S1/fXn6HHPy/zL/CBYafGU90b
KagE+Bl8QGyElaMsBFSws1L8A3zsCIP2os8EJLGove74X+ADiqcdKtBF99nS91fAx68pQqoFaMQj
p0Uem2FPQI8/pJJXM+8KqRK7Jy1qfXrYTqVCrq7XnFocHb7s5WVDq+76Xwh/D3+o9f79xvvUJoo1
SJuRkfk1Hg+htdQOgzw84ZW5nU4ERFGeUjOHXR4JFg+lK8yY3HWbLm2MpU8nTGRNo4UFxbVNsY0/
V4wtVPqjsmhMmStJZq5ukjZBJU33WSe6RTY6sdiE+DK3c/12KFWfJAAdQupdWeSPdfOWGL2nteV5
b2MldvWYrdPF1PDhTXWjJ79Gw1CDsC2+nGnfdIjg6W4xH8VB1PFyRVgf5+wtURqfQrKruRG0U9JX
OVbHcOqMx7gsXLyRb2iqJ7o7QrkdnCJN35MqsvIkvtO65X7SRtghKUC1s46xU4X+mJLA2S/ZD104
YcVxWZjZ3Bk3szlFViXRRkjaxGGCsrMMLFbee6NG498oHDNJcQZSKq62MfRIjL5TV9uF1VwFlZC9
J8mYeWhixdfn5qsZRW4jby/LOqhWnwiJJy6CJ20TaRD5aUcoMBUAeOROsOH2v8K0OQN6cucQgZlk
BiqlLRQlRX9sGs2plPJ8MACslMcrtOQW2uj8dMr+ns/5OX9j7unVn9M3iBpJKuqQmHiNrP6xkLXt
23Jc4KZ5Ats54qKeErX3zHZ1mZNyt0ZjZsnafMPA9sdJi0+JWbhKV5Ho1q/pNDloy4dm0L12XSIc
1f5rXCzPBWmWoW78RFADsqAOw/zc5DA5aqoEYIs7EJWfEj1ZW0j+KBe+Vlp7W0fLc9lHhErZ9kw7
Q9Tw9RAxIWiOrDFeTm1V2cKMXt53hyySW9eZAzIiYXQY7ynJZ88M2U3hbMdiT7BxqX6eaA7NLS86
3bB5oZ7bfp7sSShf5j23M0IouhvAcW2+FWp33Kb8ShgsoAnoztRKSqn0M80PTIdbbpq2fTAZHcaA
r1ObK09JWge0xj5NXexRt2PTrMDIntVdmCWbS52H13+Z4u8UKThaWd7SpOl0CaTfONntAQk5DJ5c
lKFRjUcE9Jxs0X8pjjqI/+770DYDE41Ojz5kt39kbpkogi6rWeufOtF8bDTzMROxfYXhrSNRTBHQ
S03sTbqobjNkl4EG0qar76PJr5WKuVTLTba2ftdmZ+YyuGIdew0ck1IjXRqVAatVc6tFwqOyjk5a
6OdmY8qxTCVxseWWcFhOXduGn+F8IH65VOGqTvagz27fDF8iNGEPrx+lmz4TiZ1MX09pvjPO1n5U
dMeI2S5yl71FRGTnSVMsOnBITM3PnZFR7iDzRAvWvnQ1Zifmw+CZa+3LMcpqIfbIDOhpnOx2IN2z
7EtPQGWi0FcdL4052fgBnOHcpUM7rIfKHpr+EstMWJFHJwNZlDR/Sd3mwgnjZYf5UpqST4Jis4cD
EfpOsjgStBSY16R9VrTpJqIsos7fac7AAyKstOiWaHzvJF5BAq5D1Db2TdCr9W22+zFDrYUNFTZZ
JNz+55P8SaD1x5NMoTjF6DvNNswcvyr+jDFimsoAoyfW+jIOqJRY9eNVtaGlDtp2vTGZ+mhE8R1I
87bRTVfIGn8QGD+5sIwIR1PV30DwrqmkjZUQlGxwTDe58zpFCaBYIIORX41ydJZ6/NIbVciA7Kc2
Sr/vp0Ti3Mao/U6bqKw2Q602rp1p/l4F8EsRwM/qCszwb9pKpuGFcnhIXii///UdlUJqdS3fhqck
01vipY0/S1S7d3NuLdF/nQj0P+nGvTeQWAXJd0IWv95tEjqZQeyYUqUejrganm7pjswMAz0+Da36
RM7ztE7quesgrqxiSxxxEg5TlFh6VLn/eXs/WUR+3l4CIvsLM2QGOlZy/X/Is8tqHuvyPM1PjNK1
tqwNmaNmFbtRbSvtPEE/0DSgjELxO10JpoYpaoOK36B6JedJzEdHq7VrNsjXgcgi+voIl9i5xl9Y
quo2o1S6RaNKUxXW5niRpvqWQQu3qdp9gdLlhH9gV6n0VArTPT0/E5Hi8QsTaq97XLcr5HPXal6c
xe9l2fpTrDrGOl7EQnXkPP0BE82jpC03fcZNgEClUT3gyJIjjNfOWvW2h7J5fYZbZaGLvfkWk3FX
+ADz8NDzkkAiTjsvcnJqCmKT/3ldd4n5dVkpzqEID8fmwLiKwy5xP9UbNoeIGBAEQ0+aIAcdVlwu
/j6e4v9zUG9SfyvtVWF/HkR8+FHlr/koEMsZ6p+R/D+/+3ckLxESxFqxCTsF/Gchy9/DiJL82+fJ
0yA4oxd0V2p/R/KS+hsgW6SbguKTT16cfyJ5fkVLHLVQ0FMYVKxoyl9B8sDmX2REoPuUTgqCiH/Q
Nuo2K3pKn8YlC9MTLahXmFkC2YLditaxi3Tc/6lcjavm6o01eb2tB+vx8IBHf7iJ7tLr5EVudVm/
rEHkLl7pZjeznx7h9Xf6Y3bOX4uQ4Dp8KtJqNSF0U6fMZWKAp9kHD+Z2R3I0VztOYe4yINEe+fvi
SH7j5PfRkZyQv5wSamMZ73zqXcUmJXWSnSQUAgKBziFIgy4kfOmJvnJs/dzPHMZHe3WgHZuH+Cg7
Bye/9n66WBBbOE3YeA3Vp+U1JkdnHTzZGQLFES4zvNKpZZzzix60V+mo32h+e12pwtVCxdmOxRWG
v6DxyqD3C09xhWA8Gsf6LroVrpBiH81rfSmD9jgEpMztA++Z2PBTXShqtaPQgNxdt8oLCR4D0G9p
xHGeottRma3lrTwOoeISMeKystdbP0K3dyLvMbVM++DDxepKbvSh2ayr1wTa52Mo7iHgCk7ry84W
KFYd9p4r3kbn5Zj6tQ9GtMlQBaNfOYk3e224ueSaTqNz8OHV+tadeqf0ZFtz5GN+pmPb0/08PPjz
bRVMfGu+L+8Sb/PNuzG1+tDwkjuy+Xbul8dRsXJ/stGSPm32NnkUKzsmx+xoePIHRdm3RK6+my9D
UPMcvdNZ46Md27MzWLo9ueqxP8+edlOHihdZk5v7TUANsJMExObuopv1vDqtI3qiQ4uC1TraTXYv
nsv37bmVLGBFvKd4LFj7u6vodK56JX196cP8oXmq3DZcPkRvsNVQd0ouwqCU0+RLAWz7YeYO7sHN
veyiXFSn8KFjS0aHubjpg36rhx13IzHryzZh5/y2OqYOiTKfasov1CMdpdP8RQhLZ3UkHtZwh+8p
f18dMVDuy5McjgEzxNaDbVyV+8MtkuhHbuoVbss5gTXj/n08FU+H2/SN88Mnszs9XP20t7Sj4jOX
+iZ/yC7ZWToWZ+1Sn4z77KJzArpzFibH6qic+v9S7E8O4k+O+h9MPRWjUq3Ve7OmPbsU3Swe00ed
yO6D0dKthmfonI+PwU89KsLdImzCzYHZzF3twREe5ZCgrFu+Jrcwz9miJTiDN7tEpO3cek6d1But
2ZZsiWS7lQYHp6PUW/YYOh1A35B9T13dRYpsyq9s2pY83ctdg/2WkfLhpMTH0s/thT+DRcDLKf0l
qO/U0yHAM3RiP/ZTP/1BFq7QjyplUz+2t/JpCmBa8vMng6hVkPqMJQhAfOS17el0L9i6LTwrTsfP
hiD6lnhaWJyUMLcjp34yvsUXKTxc4/RsIEsX7QaBDONQetzu1XvdhYv8qF9KPYjD6Rifi9N2jbze
U25UX65vDT7NmB+bJPRl8UlKI97Lfh68yYZYmZ9/wHBhv34rrO8VWoG4ubVaqtO74nFwZOv9I+P7
s8OZ5LORbdiZvVqlw5VcOnqP8zkLIDlDsRrXNhi8xVG9KSwa6+DMLhw8NgxkirUGJvIonOIvSJzT
2K+aJYbklm3N2h/uHR1+Vnw25SKcqvPmTc7oznbtjifztrBV/pVfN4+pK65xr+hW4ZuIg+RLvuro
TuqQeXcLt7IZNhUKN+txv29xWd/iG40Wrcoi9GpnLq2FLkcgbAPoW/04EN3FyS3KNJzuOtipQ4Ta
haDWVuzDiaS1TUGkl3uzNVudt/ojpoZ+IItGDusjxiLQQeeSIXCqUHVMhy5qM8z4VBuI922Q2fqj
/i12IHy10q8dVwd7hQIWSECMM17NsKEIvNfD0ZItyReChoskx+Ypdkb7Jyv/PwQVmCj7K6z6l8kk
vPYznJr1NMcrMMRL62qXDVNW26TErcGBlwTviD3pnM3rHMPmDVjK0dbPCTuBh8jiUKDtCM5DjgEa
XZW/pqzGMzUD3uqW1ntlVza0P1ZiR/7ESupO4xfHNRhPI8eQ0Lq3H1mIMp3FednbKiYP02wRFfZi
t8cq9m7nFbO1i81uJPmFQ1TdJuPkwt3jaf7B60LjGKGoOs9AlUduwREWX8ZjEe4XpJ0RGRPtkn4N
BpjbCUqTNmb+jG63nAx/dEmk2fuPkKDXXZ77QHVq/i3aXZjfK1yodevARCQkbpOFs73wsvvFW/cQ
ZgjL4Pz+IhlAgagJyiBxDIepHUhlFvKti2HPtm61zyNvJyE+Gi+DaF1ZNIy47KG9eHPOhle/Zo9c
n3WVrM6OXM0V/cHbWM+DU7opfzQbVHHkeiw3MiXcFk+Ra7gtj7R+sC1243AA36jijB+i2Eqe+lOL
7Cg+dNSsHEF6WwtL9pmidnTn4lVsp4mYml7CmXUUFJ/hD+ztugu6I7qTs3JwVltgZ/bf7WsGnwib
GXsxtoPwHoaR/AYHIUdxqogytUCYoF2Ua9fkewen5iaMmXEZu6aeD1bhRE5Em5DGTUZefTytAZqA
3VuRFhaITwjWLnqkwli8Kty+Gpf5uLIcPU9tsPfgCR+24HMS9sd2F1RH84Wbfad1Zw3IhiCw1DV4
8IS6nf1Q8vQClx+tyv4g7GGZPC7NVNyz/FwLiGl5aKqKPhd54OFz/hOxAyKIppF4nGZ/nEA6Db4W
aMGAVYaL1DUD4YQOOgm3c9AH5De8/V4KKG8/I7GTucmnYB4wFTMPmtn07DD1LKROjbtJrs7J20Wi
OqObgmKXZLSLiIglKI/I7fyBJQZ32A0Gq3e3r9vXJKxdbXUSH3UV0DJAFAtTzwB7dBcMrQWSJ2KV
2zczVMPOIyzCTxJ/DgRO8S6pJJh96Th5QtB5QWTPJzPsg8Tfj8PAR0iHWTIaeHJXYEgC1EVF20KQ
hMN3BTVsnnddVfiMFUZkdrGcWdrUqVhRhgdxCx2pkljL1WVFfY7UnfE03ylXdBp7XTqHS+ns693w
MIqdB8Bfh6tZuTOzI2R5bDCS1/EclV/s62GnfIa0IQcSVe/P7Mt8PfDtXfHLfKcJR05ChC6SeaoJ
Q8G5AEaLvnFRv2scX/Fu9Q1MTGevTvMq+DVqreY7o1s/zxzHEhiwoHhmdLCBSHesN/lNS/coxwNI
gF9tYFsQOZXTeCbvCWkIisBw4QJ3AHN2wSIPHgvriEf5U7eJnxK+eAc01m559tO62oddDYlsNSfV
lsGfDa9eWt25VxESAa2p2a09WZFzsCT34A0Jywjc2a0ejzKdE7DFZC3Wwcrvk/f6ui91e1R50IJl
QHvy+8Y1geSGnz1GQOzmpvRbgEriyOin1t9OGzxGN+Xd+mMJdqBA0bibAle6AM3BUY/8Ax8zrzRK
Tye8ErfgHOeX+AgrTeYxbMipj5VXHvNjfKz9YqV510puiP5e+kv/gwSwtXqmr1m5DQgSrfKp8HCp
Ap6FxrnaJlToIWBW4sx+a1MwdcErsih8AyXVfuNRjgGCAtyCczJcitQq7Q5UtMMuAf+ktZP9jzdY
4rtgx/gMpg13Cbilcdkgb72M1+Ws2ZlnOIO7uaY/ANSWoKFeictLroxXEoVyZJvXJpD9zW2B7Lkt
hs1JvUaPKo04/EV80J9a7WntXO0MEKO1sVys0jdwJVRfk228ACtlWQzHdLXHCWUSDqcorJ9YXwRF
caSbES+kOkm3swCJiZU+KaEEgpNflHfjUblNfZaHz2YPMY+jfUt/mNfupN2WfuwWXpnD10mbIZWa
8Z3gCm4XlD4mEpi549DDZqlu7MMLxHuWIMWYH0f4S1D0WJNNG5b1fQhykBQTUS2COHZv3YJNXykm
qq1hdfNzeqa7SbcppfNnr3GBeQGdMEobVJ2VhuaLysxWvvZVeohER0VO+Ev9yIfBfPv2CrvTBwzr
wIuybbCGdbj7YebnvplckODsK6OUhRfgKQIo9Oco6B3Dih+h55LCtAs3P/Hgonaybwfk4fvCJjLJ
xpm9xX0l/oVS6CzDMjiJPKNu665iaZaGdPVOg+wO/Gt1dhhK4NqCLYNDRXSZWxALLo3cwufCvYRB
2pe8w8HnpzvpxvDRo1aH1l5ra055HOl7GaZh5ybXDUqcj9Xr3Ijb7eiWNrAF96vlDgXXl7iDwZ14
CgviOSMQ7iRP81pvfwwaLwhPW/F7cV9c19hXvBrjtsM6QBBqLUKmmwBH9KK7SDtqPfYyFyJizsOI
z3fgMw26AZvDxiG79utgyxhaHt7eD03D3Rtg9w66U28H27twb8fNfvrI6D0lK85y7S7IYOFCc5MV
E93Y4hcBHUUf/ZFqKKvDZO8PhUKx6CbgnVYrQyGBznEEJH52wO5wZeyijv5fLahw0O+U5J8yG6OG
M1qh7JwMm5qDpHgPFh031K/cgYcdnY0HoX0AJb/DQRMQnWIPDa99rFH+Zlj4i9/x+ITw/f2TmF97
uVF5ASUwj8jRYxuyXhglshHPm5eDPTrbwPZm7uQbAbUgFobU3+Mvg5/satjdVxkXAKUMLDhPqVV/
9CBGaOG5UebO2BaAi8UXeGCAlJeE4jG9ZuGOsckMpJ5k4YEozsLLSGCE5geuNhZmdxcFUMV/xt+E
wv/Ejd2btX6KZhrCkpZr3RwugFSQZkkpGYEl7Lr7Dk5xNQJG2BDomnEA2AAdZMWQJWJBRI7QaTka
ULFNTJ1q7TB3c+KguN3x1hIyHpQIB+U6WIUDsSSQqbXdRE/RJbp0Z/OmCymYDWf/QISDCdZYC2JM
gOr5qBIz6p+Lx9WNgyGMwHuzraGxySTvgZqgPPaXwptOXVDxH9nP3WhchpMW7hpx9IyHaXfbeMLp
y/JlsW51jBBMF0+bBfHHJXvof+xm4PC42zfKXJ3cVYODVWMC+jv9tFjfJw53iT3YVZVpqfwRdz2P
tVMQZ1psApLMG78mHY4KpqbKzpyE3BA4c7crdDadBLThwTGO2scB4Ev8yKGSd9ebFYtHYIkg3W5S
NhzLGYjK/W0iJ/bqFdwic/odtHq7UVo4b7ODmuAzO0aL7hZvRzcqgQZQsyU9b86ODfbwneQ2Xo8i
2xcCW+oLPkMMnO3zdSBzAhS2qCl2pMeMMErVrcPtWMl3vcZxt+APAW3xTWj7MZk6EYSMehsCRKTn
H3h11ABpW3d6Fu42DprsMmHsmOLqq1jtKcAw+yv6UnY5HPhZqZeBlQx/Af903o4jTfrSdTwxyo/9
lXegnN5WhxvztrmIX7K7sglSEaiXXWaO965EJIsZbnYJCGtsRoWkiGDn7DLJSAnoBi3xRP2v90TW
2R7DziJvi44o7hjpmxy7XYEEu2uLc82ZndlHgLnFAbzZIeII/tkhnuy2IqSGVnMsXJEH2oHhwsKN
IaYVXdKgNXZI1wDLiOQA6hr5vDslkOOgUnfNhR4700J4jW8p0UIn7SGHEjVDChc8+59PKzm6Pzmt
f6gRKfNGzYvE0C/Rj8MNrW61RRhix3tP4v32oOWWdJm8zdmBrIFq3KHlwatuhZuZKPPwTQ3TB/W2
PhFVu9u+U555M3+QwvbkABvvGkcDSJLc0Hfp7ughuo2P1cN0ak4HXz5uHzXxzRjMs7kSUc7VgyAb
YDiccaCBMbjG4QQkxonzumC9KcAa2m130p+2I/E9pw8xmm5+hPLDT890YeJiXr5hHFH9jnil2RK5
cmkQDKVb6dtwLM9YIQCthC2LvJEgZ0toQgv60LwzYmf+PjFpImw95dSezJsiRL+jxQmfE3mDMu3a
n/QQ19vdHfzMN4PPLfhLGZrHuuR//89UeEt7n/Cfp2a+vBZF2v9t/Zs3DlR5/5yc+fzm74kZ4aBr
v1FKBCM8ZSJwHezlUr9nZviV8RuF2owW16R/ZWWEg/wbfBb0HdMS/juBwD/TMkyd+I1xf7QjwyjD
F+Ft+it5mcOv6VmSPvD7QSVhUHsOOzjVhr8au3jWxzQ9iMNTNmYVZ1Yui+tSpbpoq8sy+uYsdv+X
vfPajVxJ8/yrNPZ6WWAE/eWkl6+SVE43hMrRu6Dn2+zlPse82P4o1elSZqmUowYamIOdm8ZBq6RI
Rga/+MzfLOIhCMCLjLL7UkHDDheuXvd4CNpMCaqmukwHI7sWoz5tazA5x2a2e+/1wwcELc/oCNAV
6JoH7M2T27gf+OjKtZv3VYwFhZCAPRKodysE6s2TJ9/eMy23/X7bz6Ucly0HO+/yfe3vRdM5vY8L
ZvMeT78CFokivQc2cQRVMn+xT6al8zIeQzVUDWBmPcBL9pfpp8pGgjwLP3R4eW2FXXGvhv3boSr0
ZVrXVDt9W/ZwTP3kFrFW93KqtAuQcGcqhMBqiyA/ES2mbNMUWjeZy45rAkwMQubkg/41ojLlWQLu
fRcHpbEs69DfYj9Eu7Pz9Edixx+hBGK/1f/4LByb2QIRmzU8cPafZfRNQ41ZHX5wHBhlCMwbb/sQ
2jGyCjnOBiXM3lacDmZGl9IcS+wmuSNHkK5ZQ9tXoaOApy6ZaXtrmR25YxL8lBl5VVj6I85zDw36
t1NGmGWkkGd5cshn+YU9cYSz+zZSUfI0NMHg+Plrj/GJEIRppYPbMdblPwPRY3jiJ8hvYoDMV4uc
/IOL5s/BsSHfSNgvDkZ+qBU8kEz+goAa4g3iNIA/eVuRssPW4VUB6gCS89gFnxW+DrAa2LI4PZYn
/jZI+wv8Q+knwNlehl36BcrGNpC0ps15Xtcuo8g5iQQGzHZ2WiQ3lUb9Goh3fTByBXc21aLu3wey
YFSUSpphboJipiXAhmPsLftMng1ody/5jzV6d58SW248713TQZwL3XNHqG1SabeT2b4XyWTCDH47
YWC4EG4cLp0E7dYccGdPb8aEvupeSytEPBz+meW0/H/1+yTOv8J7Pgk8Ea+GMC7O2dZLW9TnzUzX
zFxVreIMYTqkfTaB4ZzFrTYs0H3QV3GAMYI+sZg3usswTddeMwMvg/q7psprL+23fkMJjpPRsiij
s75vPnYBNcVo7yreSNDdWq7TLNVRYsMpr4k/+eGPts62U+5+6sGaL1Gm/xgh1mxY5dpsu3vcmSln
i/fKlN+suB+WgOPeCX1aj9BFvKKOb5PMlRfKSvTTwRqvxkBp6zpIydVzhp7u2NwJBJGwpCrEepT9
h6y0LidwN6eIcJSfnHFkDJfF3bbJlLrr4mjZyWEEhKYUVUtU1OUChyfwc4FtMnhDFyj2VbiVTmVS
P021+xYlyuqytSv+oahvs6QHZxvDC676CtmKovg++lEJzEZG7+1iinei0PGcSp1V0Y0dRBF/8/rU
578WY55PkP4bws1/RokX85+391oaaV/D6F6r6/aZGMNv/4wx3hsg3DOSG2DdjKfmnvgZY7w3xKP5
suV/QZqYhLO/YozxZmawkekYaPA84lZ+wswJP6QtcxI0e67N3rOvijFgWZ5eyb8mbXzgp6W+J0ec
PwAg74rCjLa+DbYx1yKmLHJSd14AqHmQHsBqrc92ehGJrYQ9sfbHiBJLprI8YeQ9YTTmRveI+xWn
Sh+CD5ZZWKdIg3yK+/puaKv6suwdZhF5dmurjtfJVbC/KVoWVpiNiE+W5XLCnAMJzBippcQ7xffQ
uQ6NQWNC46HnUNTuFSKB/XnqNckHK0nMT+BSTWjFYwT5gg9/geYIuhetS2pk1IvaL/F2lzjWWIZ1
I6x7iRfwshMIVoRRzZCnMnGY6+uVqOv4AmRXgXJ+OO6K0h+WQo3VokCRJluM/OudBcr7qxXl/k0Y
K6GhvREE5/1o23cBae0pGsnOuqycClT+RCFdjwjTpEUerHIDUzgj8YvvRmwWuxju7K7QHHVWjnn+
dZK+v1GTHdz6SKp+cBphwwzTMZVIEnWqIQm9y4PIeFehr7+mFp82aZq0p6HApU04IyEe52DqZj+o
Fxbna2k7uXdjK3fqF35TTQvscmkEml5w2Qd5AsUMp2vfwsPM6Mv2aw3ozsWU3nKQlnD1CnK26k8r
NvO0yHR7bXm1sTXNHNO9Zkjji67My4sRJ+W3ia/ynR/NZPA0afRNaCft1lBFfmE2Np6HsR5f2q7q
PiILVy4LzXeu7Tj0rrBr0s5zlBXej0WanqrCYvYZVgqiY5ZeTWWRXHpDxdDBNotz05f5yi5FZy+y
xvcXTQAIoS/C8KItielN3DFasbVmBRwdcrGFeofpToI4X03wlcMYfo2u9BpqDqaAg0E09GlZeO74
oe+M+EsAKezCirp3blYyHldcf5EXuVeOAnlZx3hl+w1flyEjqsWx/m5lPqNRE/y1E8qfyqf/hhzt
7xY/yZf/XD/e3OfBM1GT3/ln1CSrnk1X8MODpDOnev/MzNA/hZULPI88TJ9/8lfUFG+Q8URISkdT
DtW5uYT9K2qKNxBzcL+mCBWIm6Gp+grVKkrYP0TNucB5WpL5gZnZTcQcSg6fOhL8VRc01bZRvkAj
Hm55bI7oTtoRUKcJ5/VSH9C5yfVm2QaR2vI07bLECuc81Qx4d2PM7CErMlqq+V2UFWLRIdiA2n6Z
3avAR7dS87ONoDBbDySrC/wsbPRw22A5ISrJNK82i0WcWNz10dcqdYAnBLK8JFigt4Pu5n3k9eMF
MS5bgtiNNmWVSNgjyu6/jH2jn7Z5rKPFqemneeUVS9V2pIJkvael3ZlrtyrVhjRc0knHoAxFpiLm
zaR2R9DCtd95CXoTGLzZH6oID+SssMqlEekM2XDtW+Vtz30hfBpmXkZbNZ8GMlVLLrqu/KjFXnNT
hCaEDYm2R+QNI/yPcPwOh6XFn8uhbY+E+BLBVHsp65nogbPL2ivyWZOm/KHpAh+bjjQIhCcfx24d
sSgcfHhMWAqjjpGlJcDPWBBPAgpJENVuS+PZiZCWVcF1itb0OjTyi35qPR6iwku0Dfp0p0k1LBGN
YlLSlNldGgfOtYuywtYu+unCkmO30ho1nOdR3W8Sp9A2rtvV+MBGu9yWn9whCdeiDumAm229LBsd
ZJpvppvRNBlNwvKUGAMlzgbjYyAD/XAbVvHWHQArQ0UFImCqCztBcQFvxBBFhE7bpcFwnrHfW8OB
HBAE+u0Ef8HuY/9kdAJGXK3FcNlt8L0o0USpOkeDfDgEuwquTGYb7SKLenXeQn6F29RgiVrXDD6a
1LurjYaWJpSI02AofeTQCpDfvo5uKFykG6SNuxW2vQ6UFQh6i9RAWFpMVbpM+4Fx0hCpD21bt1tn
6kGQana28zKZfvyfBPOxDIVZ9+cAeX5fNuF9+kyM5NceY6Srv5GziOjsnv2QCD7NLBEtwCucho47
W4ZTQP4VI/U3CKhSUkI4IzUgFP6Kkfqb2S0Abek5Z6BNY70uRs4NkF/Q+H9Wrw/+r09iZI27SdJV
lbaViEktjbqEXOEmp3kSneQlk4RyCD/nHBtzFJ8HaTIqyvrzaihPrI76x6e7tWyN4rNABKfOhs/4
vX8amaC1CJ7Ju3CsQT2176RyKtKx7IefTbeaHD+FU3/biDhfdt6E+XmdL8ymtJdBHQFpRP288IOT
QYOqiLLgxmu8y7YHpOJhiZyWyI2FDqzFcqw3vTbem2GM/FpBhqVsxLkUgjwtiWr6w4uRUSuic78b
79JG7EocyxeTuJW17S0NOHhLLNF2Ni8ZWcp1rrrrAImrsLa/Do35GSOP760Xkj+jYxNJicnltGuR
2msb90taUfcaY+wv/MHZosx3FbvpqgaTW5ThzUAoXtTYw9ZdtXBl3K8KapMiFbcBKier0VLfa6O/
TrGnwSpknSOOudC8d3LI25U7PTjEFxdYbWaIwDTIQ+XMKmRoozvTXepo8RDgmdtHUfCtdHXoyfq0
gny+rcrIWGgaef40AZ6qmBilzcLgbyyUuLYIGksrRWO+s5t37lQAYLIvPS0RJ3ZibDXdCd8n3rT0
Iu+z8q1+7UuAVo66zCMUyYcSDdVJG5P1OI7gmu1mR3uM+lhvbp2p6TcQ5DoGokFhbCtnAmveRsN5
aCGtXNXJVu9gEo1e211NeLN8G9wqQFXmazhU7o74q62DwdB28CnBVHTMSUv9rYeCwLJEmzlbpAEz
27HK17GTMoVAzGZnIo8N2zWxf4RJse7i0bv8/z6SzSYNf45h2xYGdtqW359GsflXHuOXZpOU6QIG
KcXxrOwsfk0H+BHi9pL697csT6AZg8a2oZuY4/zkbf/M8oT1xoUD4mJnT0mN4qnxmgg2V8C/4hek
cDETHxESp9mE1OmD5vqTOGaXdAVHo4OvlomPqBZNiwKt2hVaXgNZyzG95EMJ94flECzHKPNhwnGo
XI5nol9kiWxWCoIjCnKW26yl6fV3QTa2p1yxFTNONxbDwgoc8FXwTnPcIAxxosNo0+kHRZhsRk4r
PyuEqXZUrdo1gmkj74UYTRSRW3zPc8NKEyx0pL61RkNtncDSN6lfuRLmcHQ64QF7ijOdvA2tjOJ8
aBhCe51sFkOmn4zjNKATSJeMV89yaNjZYxgsMpyCGPr7XfKuD0OwLYbXxe+enJznBhTzNObw2yB4
ckjoofClHCCDNZT0RD7N2+Ol1R0Vevne7jHUXtuaDh6hcnNaYkPnFIsx1+74L6wipJn6pIl5Q4qH
JoOOGFbMFjiDni+cxCaZ9eoieB+XGXjiJOKmQHlTkYnmk6ARVyWE6bhrAZtNnViLwhbf6q6L8VFu
PfsUFvh4kiLogsZ0TlquN1a2cOzYPdMjOJs93njnBVFqMzkTf8npJSi1KRPBOyMIk09xni4mH72W
1cs7dWgPMR8kCI7zXEtyiwuDG/5pjTJNKkVfxZvp2MjPdl0qFpYbkB9qAbkqfIq4PLeqWiP9BMpD
+riY2mDdhBnI0kjIs1wMw03T69ZWGzk8Xc3YS0/0DxgWBdusHtL1kQ+8nyg8vGgY9zyoDdA8h3S8
/4FR6uuxXU2bVZ77dD0n1991g/cpUrPEp4mAkCXAzBio2azyaGo22YTKQJqo7uLlD7LfCvv5OdDb
NnBl4aR5B0esSa0pSqygWU0IIKwtzYcsI+pj6Jo5qh2eZP4+E0xEclxHHApex3FVuWkSN6sECcZF
balh5Q5KoFhokqo0xrBDNJkuDF4lC2MKUAesY7m0CjtYihSxzpcfWvwe5kgfEXyYLTAMWGrzt/Mk
zNHdyB1ZICKammN1Lou0PAmMQvbL0CJZ88M+e6cbviXXedaU97FkgE8Vd9YmGNigRLo1OnfCXJm/
jjNMl/sXfavIWl7+lPOZ3X/7YaFbMC3xEqEvJQ/O9NBUjlS+jkhzb8tV6kUXk8hPG7unhnWvUHOS
j9vyb+jLXHXf0eVS3/+BqHjNPDz/dt8g5H2IBPjv2OhmF/98ey/u1X/+32hfkJxfeLy7LcoIySje
obx4GO1zah77M/wEIxJES+Y6wrKRUfln7SFtutoM3JhmY0WN3xJAlp83N5TLx4mqgC05y4q/brS/
/4o5s8Ux0kjzfI42uWBCe3CmNcsgsRshuoVuu4nj7EeBhv89hiPOOSPldGXEbbVM4gHsS+hNd7h2
BJtRQ1hgktmxN+yA//n4aeYx8cPVNdOFDz5NmfcayDpaPeXUMrKLW+/UU20z4CzXQr4bIv9eMyuc
leqmy5ZTmaJRiEMB3Q8fApvVhnfc1eZb+jFf6J/mq8o2CJSlxau3whse0DUtcsK7qX1uE88ZFy3a
1BMtFcqI6EpM5YBFppmCMMyy4toebBr7aMrDIyKkj4sx0pS3iG1bc2i2+t4sqeXcjJMF78SP+2Vt
46SNyi1KOou2Q+irDfOkWSrH6b6nbtmYC6GbDPOk3Y8/uI8C5ttJRnuq80b7blSNt8g0PdYXT47j
MynBgfXD476S7s3KgSzAfbe/r4i4pTGGhGpVOe1aMMGUPPY4eOhLzOpumn/RZd9EKRi9d0w37/LM
3TrhddWh7aIHm8K58SEpOJuoRCEyHk6qtEXj1FqU/N9RXS/9JFq5AglJ092Zhfaq2+bnp2eMTFSb
y/HD9HKqEhyX4ppPn3TRKqCVtxRJlG9f3qT5bP0KnI+roK44q/XTNnXNOfo/ie7CoauWqRTyw5hD
r7X4TnP/XZudp052Nzk9vJYqKo5Ea7mfrLGq6cHC1nWLx9MtrpX9VQND1XFpNwD68ipbl2amn/fZ
2FAoRvpwb8nYoNFnxgj6iKB4Z2bojywUjtVfQ0cV90UUWmcpEhQQYcJQO9djGX+MK5G8D8fUQLSz
T7aDPVrAfF2MCF/esAfDgb0d47MT1sj3XfInkB37n52IMlljkKhVmHbDShk9zNekC5fTBJ5Txnax
UUiVLKfOhyWjt+kmGg19qemlsywEbgNWHcI50lAKG2CELhpZ1qg4askq6y1QjgiUWHaN0lHTLbNZ
MiGTlnMhCq2/6pGN3qIDd91MY36VxEG+ai1K7ZcfcL4q957PougiaJMjMmAkQu4/n9VpyFi1PWP3
zlQ7qdRJFbkdMsvmDxQUgBtP05EV9zMMTgMroryKLJZExwSI0f6KmPcVfpexYqnU7VjFDNcIUKtE
Y9xUG8fymf1s8nE1LOQA5AAjw5f7IPYXSaKr2gRWYOn2Mm2sZlMikLfMzUgDaWCA9B6zYlG8pU/j
ooUdDT9e3t+HcH6wwdxh1LW42+K8cRiWWl9TI0Z11SqwvQD/mAzSXpv5J6kz+Uu/tkAijxKGT66c
RVth3VcYFUHGcsplw/RwUSZTfa53HshxB3Eao7lFWmhcmwzS0JJr9JUMTdrwCUrORobzfe6GMFdz
26CaQQojSHXrNhvemW6MXkwvtLdZTvkRIuG07jsvuK5jzb3tEPvfpn6Jkk3MtHOic7u2hnDMAF+5
xXvOJCwhBbNoAHkQYchyNvDZPkRh1WIyXwJ0dvjqhmQaHjnUr0q8/m5wJPnkhPyGQ/oPrF6C9h6s
JBnVl3Zfk47f/NUM4ZVk3k92S0/3ART5mFHNfRJUKgwUZOxDoIBw3jgAK8nC0JiYwzzv1l/NEPsN
4y5DzlpuuOvwJ1/TDDkI6ch7kcrh1EIW4zJScS0++dOLpJVl7paxGldplzk3EQrxp83oAhZ0ikn/
YpSebBdWl/ibXhftRT65zPebfgThR/B0TuTgVe+sQTG0wPDiI5qKqE+PzcBFHTX69CWRPpSGSWup
zIfcfWy9/RGsd4Ck4tMTyxkZytlhlB05rLk0Hdn+sbBQpm6t8b4fDHmT2BaD4sGbIAR7nvoguhAt
hNSH2zRmaGeg5D3qvQQthSHriRoyL0L12xWI/gMmIxPSEuN9EKJ+kOnOJdFofNs2Rv/JUGLExJCQ
/7YbomnjFP60tp1UtYs40/JPE+gA/SpIc0VZnbvjOzuOw3Nm3skJSqUp4u2ZOUQQoZJqW0d6J49E
Y2sv/j9uBfNTmgTsx+y3uv9FitbsstQuhpUpMNFmCkEUGnRtiauyfSQP2L9qHpciKWT+MIPrsLLe
Xyoi9IkmS4aV7UBWS/NSP601X1tKr2MiV/vONmjzdw8v16vix38NkPT3Ldws7uw/F27gWEr1/WnP
df73j2HGQCmHaxEhQL6XnyPyxygzwxoflCbnvik92dni+K+ZkfXGBuhIY1LnLieUcGT+mqs/KO+Y
eDeB53Z4xV4llSMP7m7JlQx2Eo8/aiXOy+GBKfCJEbWPgnXWTUotUq+vxEKPEwzZOjdtb5TVdVgk
KHHulab/BR89XqLCFOrLEKMnx2S7lmgEmuV7+qR9tWw0t7kvLLv8xGHDha5qhQNjLm5KtXS6KMw3
uQTWuHmy3c8UJgc5N0/h6CghAs8CPUp9cpBBqhL0pq40sbTECEE0UjASa3SfY5x+uNPREshgs8Tt
59cvixsSt4iuGzhgHrxt3lBawI48gX/GuOhNf8WjAe3BGW+YTktshXpl168KJsgZzn37J2se3ArD
0GtGiRc0unnDifBLCxkeStOqkncvP5yc/9KTrOphJXYThzCGmkA7Doo9XUVOpJU0wiIKf1LnAkVl
JjvJjLnIO+22GT3zLAtHqt+irWLKYYAIA55eaj1EgX2maZj7wDvouwXGNFa0KEMD+FAftTBDCynu
dSvDxm8wKNGx4vKKt6VRAy0qRZekx1q0MxLl8GkEZRHwMrw753nrfmQUbW7KvIinZRxj+LUMS/So
lr2PtquHQt+wBp6Qi4Wft/iUOJmhAJM5WXpTDJGLAExjx2dT34kL388xi1aiHcjbUGP9HtLDg2c3
2jGUbUfzy1XamkW7EGmp9Qvx8IhyflozkclJk5Q+YnD4HaPRVBYD5O55l/p5v7ygn2b0MOTV3ABq
lz5sbT3vcjTvd5WMAZIxD19Dr/Ww/HXXh9pmugGGKqWBMncXZub3MS4Y6k2EjuIUm/qCeebQDtUK
w0ttbl4MP8yhDOg2sogASmxSkk6NZ/xIymjCOSUTYHwbnGnoREvfrJal0fkDwtc4iZ3XoRr44yhE
NlhcqIHGThXbyMGYBsNdVLKlWCMZFvK9jqAXVokUQXzD1PC0CuJhHQs0aU/7PMaD256QsgQuLMtF
VmXDx9xyimiZSJmRgwftNff3dB2XpnULiDlEwUqgO/dWDzzGrw2WoddUdMVJOACz3VhI7E/frCnL
pnU/xBH8b8cbhsuB2XawsHotQgagq8frAo38YBnao8e5rhs/2NppQpclNWOVkB5BHli4De4ty7ZV
olu5AdboCI+iUJMFWIssEh1wYB0No9zUOU1QK6QHs4jqDk94ZgRWsuw1q7+V/qhOpR5l2Zbf4oSk
8zxrFrkEMUijp76h+RMMaMgH8kfoD16/IBQb34sIEs6qiqVBIZt07T2g9/5DKYoelYyILzoNqgzy
elwAXhxoBcRLGD7eaui6Sp1lfGvDkholHdd+WPY+WHIdgqSrbBDbbYHvyhyfUdAe8Omdo7Y9x+/+
IZTnc1QvakmAd+dY789Rv57jv2NYzc3/zkbmMw2KmsvJ07x1GZT2egj0iMGNh24uI+xBc1d2rdPr
MuzEu43iDAD7y1HpgENE/LOZXHL32STgJm/0nAE9aa/0piv70An4ENK5wq/zm4tWMQKFtLyKNjof
WsWlJOWPsgV56uGENoEoMC0FEz3orsdp3FXpManHuYDfi5R8plm7DkAxSbvrHkTKXxsT1Q5PLB8e
3k0AN+KixZ5YD/uTNhomVNW8beO8gQ8b8+/Iwsq/mSmnzs305+Rro+7z+P4f377/Y3s/3T9NwjBz
fZqF2Xw1P7vgD7KEP7Mwc6a/eSRTAB/x3XyahQm8UkwAjGB0gIwDC/+VhYk3pEt0HMA2gn1E0vw1
pd7DKPXpAaJ3j90Jx3nu0yO8Ph+wJ4c6rxvb8cugXdb4Um66VnPyy24GHdOt8kGhnTIZy9NlUCLQ
IhGrwh/xlPpT7RTt7GElwsoIljVCThd1J5Mzq/K0cSN6VD+RGZ5qyo0hvqqNkU5amAdIeA1cOyva
HtlsZ6FpV7VeJyd+qg3EwDyy4m1eo9zslxDAdo1sA0TvcrCS6Yinz2Pu9j8H93+JefL354N7ov7z
/+wPe+Z//1g12DMdQT50c3HoJWXhRDyeV9N8Q02AeSvfnA52zOGM/1U1eJCrKDA9ug/6/Oukwb+m
PShqA+8wyfUffu0153W/yiTaQweFUkjFQFU7O/YcHFcsi8HRSrnOkrb0T7taRmdhXAt/N7idgVpI
UZTOTuZBox8DbezX0o9LUxhRKSOpy1zrINTmFbY4ienrkIeieKXl8Xjbmx16YJ0e5kfumsPHpGVr
Ql+T5L4eXcXDBkyX4ciMIjkKS33Wb+ra+Aasc9hMaWB/FFVTXoZB3B+xQ392TcFa8G4BBB72Ciwt
GYYic5AtMUdj4RhD9V1rwuAjnkHaZVKV13AOzCNrzl/Xk+gD2RVSJVM7k7kIIMYHeMOT6GO1jaPX
poclXAlMAj5DbFwloyGh/udDepMpJgZPDvrbx7/9gir0w4qUvKheE/Qc8dD6erJij4MSLnEFgiR9
lZwZehWf2c4kN3pl9B9g3rXbV683j0dmkiDHFQPQ/QNbp3ENX6FCl8RAEr+D09uF4aWyIYACh+pf
1YShZwi+ClwRLXiYhBbQqf3VVO3VUTRIWPdJFZB8j1dCSy+irMVpObd2hhvevPx4+zCKnwvSMIBR
SQPSPKxD4bjhaTomIxZr9vu6i71TaxqzI3v43CI29l809cBM4QS2/1RSGzC2rmlHTr6Ab1P3xYjJ
fOG6Jy8/zO9vgMOZgAZK94PB0CE6As/gSrcNMa6CXk2orKmsi64Mu5DBptU8VNCRtQ+RsIyBqlpH
ysTDtQmrZHBwvYieuGQb8x48OZcyi/EmDNW06rpRW3ZB2bwXYadv/FpgChzlqOvkbPSROHO4s/Oq
wN2Izdz/fH0H52VKJt8Jg3BiMpL72cq0fRvqlCuCafPy1v62EJGM2O0ANuasAIjZf7xGs1UROta0
ahz4nyDH8ncy06sjjibPreJZSJ8boJ05/Qe3g+NqfapZIbRrV4x3SezVZMC0bV/X65zHTTzJA3Ca
N3peaP9pusoug5hW78pq7eSbSUxd65bIrnQ7a89A3TlLhpVYWb28hw83zNNo6QDwmm3iuUdpXsAi
3V/Wbf00qOOkgwy1LZH8cBno1KiVSGNX45/Rx97aL9utbhw7Jr8dTtMGjEOPFxqZPb8j+wub7Vhr
uJygK+wYcOISI1gxOEKJ2s2hjgT4eSKDN4rm7csPfHjjMlnGnkCgHwD8iQ7KwbLw3LoeXLm+8l01
4iGljAnoQ+yP1bBM80KLXjulZz3E+yWjUrx9CDX7j5kVqtcrX9NXgaqAaNlFsfO9JD7yKvz2VHA9
QTUK+kE0y2Hy7K/SlEWvEpWhjxe4wW6Av/Mhw57qLRTk/v0rN5Cl4JaCR8G1RecN319KU2bR44Lp
rozQQ7hReUOAuXkfoawGTDI6cj5/e/tYjaxQZ6w1wxEPu3atOWRNBDRhVeM8eKIaF72gcFBHdJef
2z7mC+yhBc7BO2y4ljjXWdrkIkjll85XnL6Lr2Zc51iZ0oFYvX7/eHvAL9H7dICf7O9fMzj0WVPb
WXW6jxJ1X0cXDPNAznbDeOSsP7t5TLLBh9DxBCKyv1TgJPiUT2yeDOLyjGE1GrROVr82QM5fEe8T
iiok5MCy9leRteX1bZygC+10xS1uhvFpFsT5ka/oMKvDAWNvlYNnsTNm3IbFscuw1Dyj+Ta+HY02
XE1hgPwVaIkjx1zMf3AvMD4sSNkp5xoDoOX+YynN9PF+YfOU3fTvyzKObnqoBGdJhFaIiLGF4ady
4ya1fopPBxYmXYvou2xhNiXWRse+/Ij6ybzib5+IFAxU+Xx0DmeQITbbzphxcpy6yzaaEOocxp+z
qfEZx5S9/ab3Sn54+bTOb/Nva86QWootBisPgixPUog2yydspYWDaaNEsLS3EJ9PtWybOq32AZjn
dQC3+qJJB2f38sLPvpIW2jVS0t/irtjf/lD5o6NhH01DtjN2okynddR20zKNdOdIwTCH4N+f8ddS
ByHazac06ieesQ17CCKhuJYtQ9wwt9BfM7KdW+vTTRVpclMYUJxffs5n31HmEjalLtN552DxAqo0
MxC+VBX30bb3JmM71l7+rwSdX6sctvTwObHDvnOc1WR0w5mJ0f0i99xyaZWmWv4LDzSHbCICzabf
wNhTr1UkTXxxTGm3ueMUd07RHqsRnj2XoPO5UrGY+k08R6N5bAUx2zYgd3HqGZNz2vl98HEAKH5f
CCs/pZS3tm5lyiNb+fzKrsW1ZBOUDuFdoZvriJ2wctonAsfJCmkUW4+0jYW74+lQmWpl24zte9Ul
X1+/tWS75Ie8EmC/D2qWKdIZwmgdSxsRkiSoGJxGeE4diXzPvXlPVzlIq0en7nWjnpCRLEW8obNm
LitRg2gcvPYIrOK5w/90qYOro8m8DG803rzc6eqTuIrR8W/aY032564OZpqzYZNH03SePj8tg5xc
r4tS8kDwtbwVpJ1uWXskY4IJbryYXKDrL39Pz+7gkwUPrg7dUDosM4l0tZ2mX3MEBpBaSKMPdd8a
/8LbRucKSiaTb7KJgy+rAr/YDh7XYqeU8dVR3Xii+qE5csU/90A0Upjdg/zD03D++ZNboKrxZA4s
3unE9BDh0IV/JiFlg4B1w/Xr986FdUKnGqkvutT7S6lQD8KyiLGfAC60iDKtQBrLglzth82Rts1z
p49WuSeoVJl4HJ4LZmSToh5wVo1hotpTVuWaCW5y5DA8vwpYCX2GlJPE7j+Q6yVwkVTAKInpNhay
bnk+Il528vK2HVtlzmaefEMjFA9/1PiGRhUT5YMOOWmjyP6lVWZqEAU31fDhOfBdPRo6Yl9RTc6i
Hge5EEkcHTkCzz0LeDUb6CyJMlOJ/WdJOn8yp4xnoUg2F54MMmK7cawxM3/Wg1uffiu3LjBLaAaH
Q4paWm0b96VYeXHslQuFjeOAPI2FsKjvB96R9/T31XgrSPpnVsHcsDiIQZNlJm3iz7NQQBZyiUd7
WSBeYhvpuV5YdX4kpfl9CzEspWHPgAh0AF/V/hYKGaFhoIdypakMM6fRwe8ncI3Fy4fumYdCSWNO
RwGqzL3z/VVqtwXFQscRg/gqRT/TKQ21QHigA8CBTljy6nOBoJpBi4I+Gj6Dh336LqtIKZjAr4pI
t77R2xpNxjtDf6wTc0CAI5sAcU5WAcYJE1taWAe5ZwnHZCwt11pNHb7qX/y8sitnLRxNH0+w+W7Q
+HFr00g+Bl0bRru6JGFbdpkEBxtLn1qCWmB0zGv63TLaFJheVhtPJDozXd/1cLOgHZJnMAe03qcz
rnty27Zu/Dqg3sNjzEaFDokCF99vtXOgwD01yqBeaHlnWc7qApjxZhVthiQvrl8+DIe3rItLmU0/
FTgEdARmPfuHgW9sou4BnJwz8seoPtOSz20VFukq4PfAIuOAHb/yrWJNDy1I0Bhi5v8dNq/aOoig
s5gewOXJc8/K3jAAU7iGFq+SNsfw5eVHPHyrmNPP00wktWavPtCP+49oedFQeQnfWaBCh0aEbpuf
ld3JI1H2952ckV8zUIl9ZFR7sIzm5ioumtBfaalTxSvkSpzvY8bxCCy/vLOSVrzShNBwGRkDNXfn
O56exCGknyZwT5tYYr7U9GpX1jnK4X3tHtm++fVhh54GXco5/rwJpQraCt23gzBYq77OGQAV65nL
igGdbmvVznFJXq4jCehlE1T6AKQI499PKHrNcFuZXKV0tq6CzhgAZYWTES2c0ctxiynC5qaKE/8e
oIwWLZUGR5VoWHyakgD8kbhFMcrcAWT10bWPfQOV58zzL0VGZm7bWf+WRDeFskTn5UM4Vc0axFB8
Awa4vtakV0G2FfC6zkBYleVZb0HpGMitwt3YDszoEiHGy9xRkHYbO8purab9f+ydyZLcOrZlf6Ws
5nzGvpmS7h59o4iQQqEJTVdSEAQIgj0J/lN9Rf1YLc+s9+zeuK9SlvOapWVaysPpIIBzzt5rrxdB
WYdXbsP2d6wTGcETzEhrKXt77/j9r853iDZN550cjlJ4P7XsUdqR7P7Ns9l4041JQ6KCx7HqmEG8
BHPNLhGAYCj5S4D3IMcKI/uH2qB75UBBp2fMSoYgpsW2/mGTrUd4W+8kW47ARpKFRjeQVBu1xtXR
3XU65t2+RE6O6Qov+BTul/Gq05t+ckixaYIEIZlz5kJG036vRyOPSTQPhQNWA5D+0LtkC7UuPKBl
NieANApes4KfkQcYdOQxHEnRAzg03lkSNCWO6NZ9S8pl+yJDOiJIoaJCRSOxOp0E0uMIEfwK/cUn
FNdxhM7FXJM8ZTgYl8qfLqXgvvtl6hKI3Y4XnZ9UW1XJvZArvEhEUDshyhWdyFMZa6xAKa6f5DUI
mjXKTda7X1YTJmAaV2JxDZhXfegQX39vZIvJQY1t9Q6Bo71BAlbNL47XGDQ3A+JXw5DLMF2s8hha
EkQlAVL2l94T4T2OFf/HQzD48UNivay85p/F4DvuKqRhsMV+d2J0xWRMrlPj3fXB7BM30wzdZVk1
4XDsgQIhJzIILH1devFN5UJzxBAhlu6hZ9OJLhId1e5PTON1d2qzPnlVgXCuB3/a6+OcVvrV3+ST
J6w5WDOPX33rJ/ocJp7A6TGyI1Nh2smu2BaT/di9ST3abiZfbG4EAQhepe5Wxz/7ouUQFqHbTPbT
QLwp6cFuF68Hmp4ozPq2rlBztas2JC7UuLgvMS6tEZo4GfeRWU514gmiGRVg2quw24U+tXUGr9zA
CsmV2YAcr/3Y3U8jH1YQGVsjaTdp3Rxk7E+qMJy79k52tYJ/bChj6LVsVam2zwFx4LxHa2fGQjYY
FwoiXa14WryBoHPfX/fomGSyk08xAjne7BW9Z4UBLmwW85D10iFEchodQE08Dn8qtqgaiW2YUsSl
mUpUmOOcGb/0a9oTSTZmTvWNQOY2uExA3WHJkpWDsSidxgcHXd1ZYziuY5aHlXUF085Ol0Xt1oxL
lmTcl0NmEpMi7J8W/mF0cqRrpKNMjnEKQvWAyAotXK36DMcLoqtTyLs6H1a3lQRo2LR7TBfepJPY
mv2xyva0PZTx0jJi2iylVtBX8U9dDmNQONDJ8K+zjXknLSakLWm/lkveVbZujwGOrO6Quo6fHsWo
9i9O5UQmdwIIFIBBZQXjqtnEQ93Jds/Toe1QcLr+Q7SVa32Y3d6xB+ONgCMGpEW3wtvr4JCuq7qa
1RhvN11ms6/VwOl3QGK3p4fdwm/iPlM1OD9buWYH8Hf7H6tU0BSweixvy+6r5CKUpKiznY3V9xhj
W3jQpnKZtAokDnkva8nf6ynxGg9Oj+6zX1fnyHTfqU84VreLFe2iKNwawXI+bSYmT2h3+ymvgt7e
2Glf2gLOWUd8VwI06Ni5I9a6rgq0vxHkkZI8XMebTK6SFVjBHWc7PVrWgPauXcx26uTqOrlVtrYZ
RCtnxgeVJbCpwnDzX0XVZ/XFFNTbjhWvlDFch8W+u+gkxNUCNnY7LaKKbyE/cGQtUQcrNkg379Hv
O0vY6LCP8DTwR7zPnsruuToF4aWo5+gtjqedMKVp2Jl3bTKTl2GH5LKYTcs+YmTo/erWeiFnQUfd
m59wAS3mzLY9it6uTk9b4k2vezaRNZ/Wu+ouJ46OTwhefQ4IA5GsGPYmIJ+gTLKymPoyvS2Z2/x0
lEmAInrrGuayn0ZiQ8jP7i48OJFEqc1J/INFNlXoRHsXYMUOiSzvArsMwIvkSJ7pFDbyQixD8EkY
KaOT6B2wD/1qtp/GSPagNLajOMxQeqYTCEiS09tqW5Oi00nY5AyIMlu4PkneeRpK7qMjq+FbwL/o
Iy0om7VAHxZMRzGMzps7hMG3tanpAi9aB19lqFXEEx2VuvCYLRNrngyE3fbbeUVp7I+52/nZrRfJ
qjlgcih/9U64EdQXrSbJsyGMegIrYBudFI0OHwpkPT+kHinWOSQ2ehl07kayEm3YpDjtgo0MPlFt
wWEEM/R5qveGQCwdKGDhwdrPpyhctz/2ks36PvbF/LncFa6fTIn1Wwiz41ZNjevnxJmzPqa20r+c
mb0Rz8wksk8mXneys2qH5G7PjpqYKD2tBuDVJtLcuILzbXF6fsBMZ2twsItKyPeypcaM3MqeoFez
1+Y087BJwlGWr7h6VecCnW/cHcBSFP+I4FcGN31iEvze7Zkx3AbpDibVtYKIsrVJTcErVtdFszlz
mu+KfbZolkAAcE6qQGIC8My9WEoFeI4OQ8YVoq4yqoksspeDNe7JDEZ7RZKtw/zVL9npr5ZOQWu2
4xr538vZStJwQn9U96bdmdXnoDg7e0QFvhJjUjVB/2nvo12R+zAaIf9I/Lo2P6fNiUvajxD3motw
jZd9/LxR5Iz7t3JcfCaqyFFC2X5CKr36pHtGZ4jisdyGtaOcd7yBlgtUkGjIQx6cmY9uBz7eLUzs
xGNzmPZtqX/WjfDV1wQdN+72bdbskwl3EkKBy22FJYKduD11OrbkqLQARQ7RpEZS4SpYFg+l38jr
gD8jPu/wcs/LMWx+sV1P1THphw5UoxA72nFNFwoze28IQaxX8Ysg8hKSmL/1z65GxXQKoz26aBk0
NCfBfBP31sx/c+D99e80Ux3O1IXfMw/Y96qi7bgH3cGYltnJ6mp4C/m3nWMqOuci6KdlvXD0NJlD
OnAnzfUcqfRY6m391MgpjG+2VTlfIdHyGoRV4pGABK9mPa4ahXR2gkezDYyTKviKgZYzknotbaGd
dF5OzS6ra7fqvfZqNt22fx6GRYwHjowufW2MM+B3MEn9fUEFuGNHnzj89mzZs5Oa9RAU60xztFh3
mz5vzdT2BU8Q6KOYN4x/1SZmUQQ+pEUQYa1HqpK/ZE9Vb0l+7mIZ3Ti1s9ygl4m3nJGjeLMqCN6k
bI14gUWM3w2cmnwQ28iGNfT1dD3YdSVAF5sj3vWskdwY6dK8Jc3m68KnXUGYoucZyfNOw/bkhkP6
2NqxefeUtgmWgHF28wVDNzfnADrAIZTJ9tQkXfsHG6L/olvPYu/2y6G62AMpkxy9Rcy8dY9hT7YT
uHD0FeEFXKb5p3VGQzavSOlulp3tLi0+IrIQ0xAwnOHYJ4p+cAmSUNPyuJ1xYnlkvPKX9OOJ0qWL
ubn3dle/tpTT7Gjg32LzxepdzI7PwWymBj4xBLfhum0Ft8JlDJLu1HAgnBxFu+gQeDIg4joLOoKt
qXjWfKzV8tXs0WsJg6lwm+p7tJKKMOrzFw/jacwOoZ3fpx4I31qu/Mtlszx4cM8fhnT+iXWHeOHU
yrutavkC9TikleLcMeOj4FV/6datfgf4689XIp5b3OFzf4q1wJzFJcFrC07C8cLS/j8xU3FOUlU+
F+R+13/MzdK/Sid83qiDQMNMXI7yaK5Tkkc3L7jAIkC6GvvBAW9PT/RL7EPBnKvYPXAdp5RZahJl
hCyf9Jq6uHogANympXO1y5SAPrt5L6ELG3NXA+FieFHvUgGSyrdZ9iVj/niTcUUoxqSFgzG7q/PS
1a3zpkPVPgNBJh7aH8KXwV+XT0uqsXmWWf2txVBGDbrjZ8k3SfF6/tmGQ7enO/RlL7qoSy1ytq3k
tUrH9VlnERFI/r7ch5EmJrMfuFM5eCHiSL/sW3vpzZ1GqjLtt/4SL8U68GaTAGdJGXQxtXHzOTvb
ZPha9w3GHiglX4FYb0dnUlkRrj0RweWW3mHOqEnE492Kcqfkaxlln8eE4xA/dni92nq6EjSw821y
b8Fi3CQtoZvg5nPUqVPeliFRdoJOXxbDuFCrByJjrP1Xlwr7MjGbujBm8992ROk0ABv5pW2BkOZx
5SYPu9iX07ClN5stW/JBwNMvLmQMTEbDTRlm1w7DmHe7jP3VutRfMx2K+8B1dNGFLgTUmsDcrYmc
V+EG/a0dovYljcLpibQ7G5+WsGwoWFefyO/GTkeXpRjsS3AKVPK2UG3mu3WvmDKZ12Gmq7s3rTz6
2Ppyu/TjDTVobZm6utlb3ctEnEIot4UYM8LS9JBe7pWsDnY1hAYitr8hcGN/T1MnuFQ9VKxVkYiQ
UUXvq/st7mLnqclUeelXE2lyNZ3BuqMbkQunloW3VY9misbHsPHql7qOR9K+ZnUnts25oi2xXdqk
Yy9b7K8ZocaJ8wfsloznr7SjQGDMasrLdFQ/SlXt14ap420Tme8tVy8KiyDJsRaFhxGq+c2qW7Dz
lTYvCH7969YZxmNfnuHUNo55xqnboI3tl5O0xjRFGTpNkEc0nYAwcf0ceWWuEGF92rMhuwkXBK9F
GJOcuO8tC7hVq38U8RIfOlqQ127bOtcI66+XZi2vwtgoyE7Rl7DEvrynwOYgiRM+6QqX9bhv5jUW
HW7n2H9iw0h+aRlyNsRV8Jio8n0Kx9eZ7/Cd6sMMhY4a821rMnEGdEuIVkqOz/6up+tmr4fLwF0f
m3YOeG/YVHPbl5Juahw8osbg1hVO61u91PiKdgrgbS5rLE0BhQjnUuCJQndooHPqfFOyynX51Qus
IukYKAN2xHnszpn2U0zKb+jtl03Xc2TXm5q4oNfDNlxACIdIz/VtfoL1GR+oRb2npTLuduTPjwYi
HWgqHOZyVjYP+8Yhq5fWw9O2Rlxa06Hxb2JD3zbv1jD42kXa7CB4Yv8PtNj6JMJsLE8qNHi39jmW
91uVtcS406goc1iVa3Xo+bVI3mWLIH2swYvFC9+lPzy2WMWrF0cXGNV8sPjLRnByohTXrXJUOPJg
N8SEfUMMJG5M0OwRmaPJm2EN9blyVjc8hVrQJ44G6QFRaQZJXFoXzN6VatN1LvaIh5c7doM5uooF
ULVyxWIOcdckj05Zx4Tu7k4SwfcP7JsjfStwKsalnzdOFbwap/JMzmgirqkB/WkiFila70zYJ7aQ
ns5+DsYZ/4inaXoEF7CO+ArDqjos7No/SBlI1YGzTQenach6FiYqO7IrZeKPxzo24ee2c9jaUFPW
RO868OTzmqtldzfTRbGFmlbVnRYqouwwWgB8RznG43O7mJrkS+QY5OCFamIpMLb73vhWEoeqhwRc
9jptBHHWU0Q/bG0VbSivSqNPkw3Lu2n0MJm0zJyIPqjlep9Fneewp1eAnFXcd5+TydI2bvexfA0j
tXHeDrauDiFXsfd5UJjfjF667wb6rb7aMOyg8F5LP7kjlIUKxyZTSqCiKQ064hC5H5h+y5Vy5uYP
T7Hs+7duSfkO2tI0zRYaRzk7LU/PrwDN5ileS6KNt64jM9dT6d3SNunT3i/ZcNKyVDHNncFuh2Sj
FD8k8E7cq37Zqx29wbCeJLCOpoDGBL/Qmxe2yLpF0H9A6wFwNmvTGItgM7j6wrijc2nL6C2ItC+O
UVNJdVzpwpIsvkDVKqwdzuRaXU3TsWHf/hL3Qfmrkpw8hY379imFpShufS51OIbOgxpaPk36s2My
uRyrZHJZgpUon+DCpCTY+j7MGYPqUx+dOij3IqTa+twsJY1sFqCk6kurWBwRepkOHu2k+3yt1LLB
+A3hNYa+DdQpLbPlbjcD9Vi2jPSPulQnEBzd1tk4M9IuLcbOTSkedTL7LyZ15updSqVII220P155
9NzuWlt187MLCru7cAyvFMVIf2antCEP45TW7trRIAHseMAxzwHiBksUHeq9i02xtQQJFEG5OjdM
h8xPyfyGtHDyw9rcG2TrHizqkPte4SHztgxacQ/0/MHfLBvgDJYHl9PetkRGh9F0PwMlrg8iaBxW
pNDeyzInVXIxzXYJDyj6iIhpOrS5RViRYJEvAxXZdd96/PCHXqzdFOdeGc6cPlO3hZ8nBkDq09CP
bX8n0fXEYSEAhe5c3xqGwGmwlu+9bSh+oMGYOi9158Z5pbu5OfezZ/s5nRqHuFX2Otq1caKocxhc
P5q5cbkY94Sh5X3mA/qZqjkkxTJem/KuhxTq5XRFI9Q25IyMF22nRmTriOh9hFnduM7wztadkHAL
Gs08JhP7aB4u0Z4Weifm8NEqb/DuXNtql992MlQlephdWuMBARQxsmsq0bXnOZVBpZOrbSGPB00F
N4VXS3eQXMSV2+EpMojQ2rzELuR+2YCHRYTqbswDbjKbyO2aPuYyPY5jV8Pb6Rt/eY7GlLrqCDoV
YD+tzFrGF6Yuh/5FNlGoWTnOun4qbeBW74NxtXMt0IR11+kWIe1jY+mH5xWAKsK0DoDPH0YEHTGq
ZGsEsy68OnSii4jBUHs1cssFXdZ6cdfmvHl1f1/T8iMcIOvEAnbE1QyRvHzr5pW4tGk3nfUKDSry
HXbY9kdcTgxVMpockT1k9BTc4QSm1FUBDevIJ3NNVO7KVqadncSVNivjfskpBh1a5c3ojfHnbFPB
9rCPTpI91Y1P88ersdiXl6RfEHV0tlVTCHCT8rLrcJVO/ED/vMFpLsLR0XnvSUj2uXT2SN07lnvU
cAwoEJyn1TYkPhmfblFROb1DDRmtC0CVPbNbzEWvZdqU07wetxFvXyT7i06YxB7dZHCS67UsHaeD
jh100Om4A1b6i+43IuSSflu4bjuc5XyKXwtH4VQ3zvYZ4bEU/cGVetJOMdjMrBdjGZnsUcvJ2pvS
ZHV1E1PlE7MM1U4dAiYFNQP+ZZANh1u2qkunGabuielU6Z+iVkXLfRP7hkF8Nvddeq1KBLV7Po9t
2j50k0n6763HsOvZNm6vI867zem6i39MMf+/Q/F/IuT400D37yCl4fsf9ff/8fx9/vm//9efnbX/
+P/9Xy5l9B9oQZhHk7QEMRQJ4386FSGfYGtB1wjJGQHHX5j4/n+cPbNnMhlq1Qg4yn85FYFN/wPR
B6oVzAVyiH/HqPhPsdCf5qd49xB74f0A/IDFF7fZXyfQFYENvGkhE7we4ttFWdFTrJkwpAdgYNE1
e0Z98Id9h8Tr+C7AhmCyX3bcU97VIuklFrhJmncuXva5qjIuUH44ycsZIPyFL/ZR8SIIorzPYY55
nVU9gPqKzF1pewO6bqh+Rm3VX6Wj8xlAU1QMqdveeID5XG7W5fBayx6xeVs7P0tkDU+0SbzTGm2y
4EG/cTxIUAsT0L50JilD9G0wXnWDqr5vfhO/nZl5uaiT5gmjDXmaJfy+K1WRC8dPcsvfDYT5nHNJ
a6fzo/dqatntmmEhBmVuw8eIKWAROFAQuzJYPyHIImFOzVVSc56a5WIM0WfThBMhAtsJbJTYJpom
3rRrpt093v6bctyS4Fqphh0hFYN8rivhL8yiNtshui7VdCfUVl+YYPTvJB5GiPdtEn11p6TeQJ7N
Q3u1l5LqGfrjr1LENC5F43K0pHgWMBP0zWc25Ho8MDsUwTOxdVzkLzmvS/VD9UYlS85smsvEF8Zw
0PYPwFB03F+k6R6WL8ue2oqmIPc3TxzDZZn75X0VGzI62Jlu2o3cgiM9l57zy8uMMzOIiCIdkxs+
Vj6p9XU5m8E5EB2Xdu7dpqNU6aLaZV3d187MIJmCh1sHvebKj2eishgYtpl3J9OU0cO+zGBE3Dks
SW1vkZszqrH8waygO7p443BFSzyLiyWSJr1N95HYlyRelpKMzS1+LZnSOfkYp/1y6PetGvN1TbPv
8DJhZZtIZTeoF6PptmuYS5P0PrQDMb1i0u5p2Qi/Ycn7GGPnwG/umEKEy1Mc6oWlBfwxfIsiYY/R
XgINM2DnstcsU+lL2itzH3NuzidXTOpTEuPoffKk00ZXa9kxBaQ6iL+UeyZ/CrcNwofeLN23zaq2
vtgTipt2q5uq6LcsI8Xd6OgxpRFJOEzn6PoQ91qJz+OaKHuxzCSoFGvSrj9i4v2qQrlOzUytSdIf
Yy8Y+CYMI8VN6W/7WnjdQONnipwxu0ZHvH+dENvd9cIbq5vdXzsuTJkyDSiz2q+PQ+vsM+7gan1A
Lbtsl0sHcXRP8U6fAshYnzo9+5+jyPpkLNS9fWvnhc9mjCgMPvpZnRY6DJTP6eRdewwcqUG2lO5R
tAQvfW3LkR6Sl32WYvflkdAwcTUYu7rUTl1FQkO19tS0FVes7266DkSDg5Um4SLhqnstpOrHy1HX
glFxE9C/xCjdMVUp3f6w7Y7aX1rRndFolrXIhKL3wgeuhzOhlDZIfg5bS0SP0yy2Ovjr0L3MZOZM
Vx2FzE6gEESeg+iTWuPOjpk7e0gouFlmmT5O2P9IA/Fi8b1TOrw03ioe8E0s4Um3qI/KOZB2ROge
OmOxej4/Sumt4w3FEK+/TOrw1x53wWPnb/51Rt+zyk3Vy/ckZZ50WhvTkPlIzt3MBVy4XKSJ9DPX
9A07hBXuEB+2MdGX2p1RLFhTtV9S7ixfd2LZUIQgK37F2RC9oSsErp8NMZWe11oag11UEle9Joli
ekuhQ96RqSpxDLY44GZXh4pYDTKabhTXFbScVf9AByB7ddhYu3zNeIdOArTLlUnIMzulvTeVAK/K
ntz4NcsQ38l+hwO5hQsqsx4DVZz7ddu0hS2pvk9TSKXeLmQU1TeUxRVwPcKbmPQ5ddhMxcgMuZ1y
SNwsn4tg5vIUH2q8GOVpWgaxF0RKuYuT16vlUp1j8NuHFX6pu8S3nYmlYRYPwxgNmKrG9RvEmuxY
+30Q18XsUxmm8E2kgcSEIoARedk9JqsfqJDooUj3S0SjueeZjrwkKw3F+xKVAkh5WHcuq6MffCr5
3Akd4eSKh5sidJ1log9bggAFTGe1bXkfRP2grmTk9JKKF3vzbeu2lNSYSDz+3aOoFnc9i1jIeWHb
wUjkR/jUKYhUpbcLWvJoC0iBm8tkOVSIIeb5SDkVrDc6EiU9hzpQ8aYenXAvU4i/YaZ72gie8yMS
AaCwYa22/jaU/KBO23rfGEBa9YylpR0PUTrb7FAxhH+u+ywxRSxmmjKrjmxcuKWehk8SFcp8WwZh
sl7KKAPzEm3j+N5E7fiCcxny8xQkccUf2OlfQoumOqEmGafC25veFgbh4beuYfj0QnWhmZE3mjlU
1ZIeeNBjWCYPvgrq7qYKfThBcnPLlNcCkjXzZDrU/AQNEJEidUZ/uujP5miZ8w6O8WHU6RJ9XZhL
w8ixA9my0NNn+sFU86T6dZJuzSnxGl0z7enbnRGzZDsOfDHFV8FuY30r3LmC4shGAtR3dqMj+nZq
tQu3rZvwHoHJ5j/ubquDYmsGoU791sbxJ5K0veDg14v/rTrPNfLG2ztCc4ZUjvdrnKnLdLWg3PlG
2ZcKOlTKpkINeN+QggVB1V04oYjOcsBko/d224dJebCOUoIKHkhDJAR2nye66/KsaPsB/qEyRarn
9Y1kHdJe9LxV98Bv7XPUkb6YkD02UhbUgs4Kkzg9EbDqzz75rQNxOGw6oflGX6b+2njwPan4VbpT
n257fKWdqq8/UZW1z0R/+9EXR26JhQEMKcy/ZufIwmPTx0iIisrLhvfQ8KW+mFS32dFIvYjDmE59
RJjWnI7lzdAkoXshu7XZT3SIR1VM5bgCAq95I2psrX3Yk9AVuvIHAV9xBzqqol8iWIv2cdGbqL7N
dF6+yXiLggLLIH+oxFnGb9rggToarrz1FUkmY/RStU7UEaYWRZNmeijRdmhwXCcwkF55O1MT7k9e
uqO9q61AE7b3JkvqPMsAurWMyMdH8ELtI/2E5JtsQrc/bmfQy8XMcD2gdvW74QiZCz7sGmh0Qh2T
yc3kgafr5dssoZyyO4xNdLJpNi+XYqB3XZwH4zR03IqctkYGzdeSte3eaYYx0UWQlbu4onsDVDON
O46CeE8kXKxmmfiKQe/MzCzGbGCqXkXI7GrHhifuXeIOBKD/2jbAZnzP0S+pSS25bCUS7+PUr4Et
xnjhFj6RDfrJNdyHyQ1iZBGny4CGqgmD/mBVNry62UQUSijmmTbdWdFybHYVqwcVdZN6YCxEX3RW
bXa518wIyYJrZIGAZUOn27jzdTm66fcSVeZS0NZMv/Vnz91Bs2jiZ7R5Wh3cMqFxDzJhPnGdbd7j
qasuy9kBdCPncHw3brR97uYFknnpJuKy8XX3tPOq2lNgR5ZonbB1xnyFq8pfmuNCrMinctjnB+bo
489E1Kube249+8X57ljQAHAjVn0QTgWSFdaLg/0eZSPDN7YIU2dZPmYrepjYafcqIf+EROIT/Ynw
Zhfh5qJYQ2LwU8Mzi04EypT0KKGscdJqPWZ0HYP4q3GUvDHTQiZrVbpQtBV4BkZg6kwAH3ob5kHS
C1pI3BdF7o1NrLlXl0Nym8ZG3DleSc/DjEPk5WOkXY4GMyeP3NKz71orQz9zYklMKDbH3Poz7wtR
q2h/uOUuL6SBJfPlPgn7GC8zG49laHcJSZcwF33uQh2Tadj+UK7MzJVezoGm2NkDdN44Mk1ON3s2
19M2e/q4dslZKrexsf9GUHvW1/+5Gjz7sMmzOKMyXCg66Ydq0CDyMX1L93/D8b2SsRVVz7IlpbVp
GJkIDZ6jWLipPgbkSV/SlvHX3/wFHxTRPn8BQg+PAho/CE6A8//+J9sJh2WP5IWNstNueU8PJwQu
Ycf3P5Xpj//8Rn/mq/zD2frxiwY0hZKz+8jF6fTXj9mbczGyMhKMtr1DbtCPuivmuM5u/W01Tp4h
74A9uG88Be5SvNYeEQd7IWD/v0COEN1vhOd//95gSSjAU5wjhAl9JL5MEiJ5E8K931GpnbyYIpqM
x+rfMyjxdLHawz4nrIr3xv34KQqJ5ZII7vAo/PcrypOQi0b5O2f1BxcHnwJ/iOk/zQtsAhih/vpw
oy2leJNpS2+A6pltFFk3tUNvP0tbVeaf3af/J0n5708uSTCM8PjolAAF+vBpQUqdPpVry7Uo46Wx
Ubgd3bIjL/5fr5kPInq+VYqEno50ins5Bpbz12+1dO7MocO7AeJykSeDGpJsQAtE2Q269qgCQlh/
o9s//5N/XaVnFx4ANQgCZ237h5cBKFrGAUdUaRq34/tQM4mMhFhuXDHHL+6+6h9s+lvhOqzT36zH
s7niLx993mvR25+h9dF5ufz126oQzXjkIRjDoMepqSgq3iFc8oBpD7B7TS6yxsM4IJj8ze/5t9XD
QwYnRVKkF51N6R8+2cRul8U2pI+gGiZN1RY5tIpGTVd0qOTvKK4fcSU+4iucRuEZfoRDx//4Svik
mujaS7nbLOjYKM82DgbZWPs5WjTXLD4/+VRGIvqCurdsL6IhKe/rTtVf/83lxd9x9jGgFiJkzk8/
/NZ2JFMicCJdyAlaMsr0nRLCG7hLFW6P4y8H8fDbNf3f/Mox+3zggxEBF/NxTddloHeVrmyDUxR9
0SbxKo80mCzSh6Z1l+oiq9KdGaQaskr/xqr7t985YjhGHgLkdu43f9vxPDmca2Ch0QYm5Y0b7cJQ
FKbjeyVCSph/6+lCK8JRxrtEXgQe778R2ewYzy65AQTYUp/ezPOSKBxl8VszKnnABsES/9cf+GFX
On8ghxdbLQ1fvuFHa1mXyUn4M7xWg2jpcpbRcmh+v59/2JNoG/tJwjsKQR6iHRvuX9/SCPm76DL0
zJPS3XHIpHfYw1GQ+wEmHhP59ruD88OC+ecHnj+Oxcpo9ONmG+tqMUvZYY2pAv9bQ8H6urH50TGJ
DnNFH0ggRv8dsuXDSuFDoa5RcXiw4bmbfNwRzprcVdquohm7/ixpwRSZmX82frz95kf7bz4oAkJP
lyuMOFPCD3Z4YWuv8wdJ0jOvRd40lS2aBnmG9JX99z8KI1ZMecEHZpjO/vrLre5K9ipFQL6V3Zlh
yZdquJ4CW+Y//eul+A9715/28vPzw4rFtYL4KW4AH+1fTRlH/4e9M9uNW8u27K8U7jsN9g1QNx+C
jFYRoV5uXgjZktj33Oz+qb6ifqwGaZ8sS860U/mWhQIShvPYFqMh995rrTnHjFGxh4CKeUcKgn2b
hmffdqcYlWx88CcruEbH4p/JAmQNnNO9UT8M2eRvSa8201OpDAzVfv+yfv2wdV01Z98lGCMmJG8+
7LxF8B43ES3iibLOl2tkIbaI1878u/dfavbZUSJzSPjlw2YAGQ7IrkNXqbp7S/T3ZCDey/z+/Zfh
8MrehVFWsd++I6wHeplj/nFJ/SVwSklTIlJmw3Fb/ymh8B99eKA95rBR7lRuote3TyRkPG6JHbh9
gwIjjCb/jIYN8dD8u9+/q18feZ24Dg0AG9Ex+BXfXIoGC8GG+HwQVvrxjm4zz/fQiWmPBDXeMd8I
ToaUd99+f9U3lQj3LMd/NgeT3A1W7rc7U5cnkh+DzHZZ4ciBl6k1z70hxKUDlPo8hWH/EcWW2Kdw
IN3WrrI/nJT/wQeMARRnHpg2smDffpcUy7h5UMmw/3elemXJqfqlSOezQWZmvKDfv9tfr8ZbxfGs
yFglue6bzR8edSkcizDjqh7vpQxGdWu29//CWvDrhRj1WZysICuxCxpvvkwl7u2gI4uY0m5YngQG
Z//Wk2DCbpozY2Y66y+BQ9DDhsg0BHMOE0NTxHf0UA2C7Pb5d+/96EzO5bM/mLfz6xGmb1s70JSS
j66JD/OzncnR4d95trkRwHlxHmXP5YD2+oFLDYMTcMWc1NbD4oJ+61Om6flFHLZPv38/vxwcYMAQ
NjFjk6nTfkGyGGg767il3RHrCi4eRAnen9/NP7gIEnUAh5y1Cd94y31prWyMQGL4WDTz/Ba0f/PC
E/Wn1Il/cBX81DMJgYwbys43p5OsJ+qXCShiSFjN1+wvOcZQ8aea9tdbGjOAQnoIJyAWCn3+8586
Bpxvo0gPW3+lFiZxwjrvrdsKPeb47CQNJ/jffz//8HJQS1FFcRQx3vKr/LHJfWukVaoW/XifQq7b
VyOtCgBsw/r9lzLxNXPcomX3y8OKZn1UGA1ISD8Sf5gzRosLYm+nfUE+mrX6/cV++bJoPyiY3ucc
a/XXWjPJYmek6Y3R1EesKVH/rWUIT947r8KpETYK8C+V+wHY0esvS0Ia32G9QRk6324NHVevHO13
f3BchQ+N7t+8HbNnvb6KKOMOlGeCsJKivd8JsmLQFWmZdcNZUq/eCZKjXKNMN1iEOPBzdHxzkBmE
1tgmtjfmGUn0gCAY7QLK8ptR6Zi3x2bwTgDkfL0ZUkCQC+veL8cMOY7tipG6g32ClrJkqp03OHa8
e/c3xXWw1nM34IV8e0D1KW3wN6BkDhH7jRdyNlAO2v4wp3e/90rkMtL54nxG38iQ56PATw8wnsu6
1KOeJyqrRMJwTW2LVWxnTv2HCy3EiFcHYW6J+WSGdRN1Db++vlIT9D3Cbp7ddF67OycZTpHvq18z
1AjHstEQtPfYhC9LPPAMBHUt9ZQAse52xEWDlS1MsGwyIJGJuNNk6UIeM3FE34ADXWmzCKDHKM6i
7QwI36YmuUmYNuRwZdND6GBV2NL4HO9NvS3Ki8oXDKKgMVB59ihjrxlp03FsA4PiP0TcG+yThknD
jvnlx8rvNRiIvhF8box2CDfqXGXdD33tn+mpIzpneEOOiSHnzX0/lXZwbtrM15Fly9pVFaj25DUI
Go4OTujZJxn4mOsLoMErvhjneeoGfLCs5fiRgtoccCmMhX1uo0b5ElsSxx1cNjR93v2903agJKd3
x8b69rnB298MscBiKciTR1Ug5Qye/ngf/1Iig2Oe91KmizR6ocu8/s59Pg4Q5mwPul3QTtLSwT/n
juAM2UuQG8Zy+kPT7u1CCsqDQgtR1czeA5H55oLgWVNaRDirCozOLwPuk22ad8E7KX9chYWU/iod
MrrlbxvYsS1Fk4HcY1WTD7TPIo5ZkyFlt7//it5udlwFZhb4UiCmINDfnsJBjKmiCWUYELkoLuKG
TJNVk/pUAJn5x0LjH3xwVGg8oBz9OQi/PS4kMcLHohDSSvQSxuCMbSFgcPl9EXiXWPGuyPjf2zxs
Os7fUKjWaLDav/1rgW3b5+L8mD03b3/U/Gr+/rOavy1/HDwXs4Dw1f/BMR7BQxDP9Xjz3Ii0/dv/
/N73nv/mv/qH/+N5+Sl3Y/n83//1rRB5O/807FdvwhMo7H4TttDUj8/pzxpGDgN/pS1oaBhtKgYA
5ja/AMf+ScOIi45diK9trkTnkKy/0ha0D8R/6ExyNJUgBGqBv2sYVQflIz0dSjuCagBu2+8RMX7n
NP20rvMUEO3NpIEfxUuhnfv6GdfDrIksq60xfA9xzIOQTp9qP6uv7UGdPvmF8LFv+V3zPFpa+ZCr
0phugl7trWuGIXXlaoWJ/m2cE6K9CQv3pgolht6mnxlnZTYkyomT3XUxuMRV0BhTuR6AfjzISb21
IKHkHjNFGE0GuQvpqtPaRl37hVQVGzyuFbpxtoUeJlwxyMcg1vrJC/DIxd6QRJKyiWw7vdCVoiGO
NVZPEyq1fMd4MZa8Xs+QHHagpDF1SkX1rDca4h4jo+d20eooVlYwonRnK2HOVbFgZHpxq2q+Guz7
IizTNeDP9oSG3y/2PkgpBXRNK+qNpol2dIPIERMSDsVu3Ta3iLPCXYdgvUhMRew0JmDJfhBI9bys
j6uvgynSAb9SbhDbU6QKrvMAeIvX0Zg+oKRqsbSNDaKHSJd9eWWXGN9dn5ZOtlYyY9Z8oxW4rurK
Dymqo34bmykJB1PuO8JFDdNEc/RYqq/kPldOld/kD02ZW9m2HJ3xC64wi9xviD1uF01InFU7M45a
O/T5xpF7rTj5mniE8NL2OzLK0ZyiRqzBaNBZDD0zjpzSbeQcVlZca0m86i0tja5bXNpPjmRNN5mG
E3kFzMLfIY9CSRRrkX0swMTOOyWuEFcMlLUovhG2dHWbm6s2CzBpln7kkJhNvAcz68gckaUVBiKG
IemyCf0Z952rWjXvS8Gcgxmp5q1iVSVszJ3qiM2XyK0SF0xA/BX6zeKp6wrDXrdjIn1h5gWvKbWK
cWvVLYxVxH/JKXMQhrtajjbIacOmhs8h5HqHgk3Xt81k2J/KTi8PfdyRtxuOfaChTYvz/EoEZXxu
4lmnxDgFjRdcK3SYMvrOl3HUi6NoB2Xc6lU4Dhitcr/c6rhzWpxdTQUvIwZIKqOkzJX2W26i6zkB
+e0vIr1FNoynsx7zT4lcCduzO63yD7CtpgbnKYO5bTlZvrnF6ycGiC0hnl4VuY2YgTvDoYNQE9/E
2lAIxLxjLvHkMCk/CDlPw52qIrxnElTqebxTCDmN3Zo+BpFrCS0yNzYi5yartDzb9bk6TlAvJrJh
jxr9seYJ1G7ksYAau6hS80ejr4rAkzHnEqiK7HVyk1ip7gruhHMeDdGxYsUOUSL29ZbwFmczwYhz
nc7J3kfAZM3i3DNPoGldsIG/Pf1kBbF6EgQqF3NGsx56dAeNM04rnkDl3wgw/tf2s/+0mGO4eb/d
1OrH5NWWNv/177J83f5AN8CYgcIWmOQlpvh7gJBmf0Csz2GRKS/DT4sz0V87mvWBGTDz+b/+kErl
r/wg5wMUPmOu1mf2p0Vp8ddW/kOOwCngn460mcWzY/28o6FxNDjVsUfyCi14fa93NAtaAyIzhN7s
RISP1nVj7oLcKFBT5Rir/Sjd+QVLOii8SjdBvtR9uDPQ0Ib3YDOwoclDaITXloKg+A42HEa5Agoc
YBY+FdUNUDwaK7lpCOnJGOXGGwuXWbDFjTMEGwcLmHmAVp1ZB3NqtNBcJU2tVV9ElenjjV+UPLeG
FDvpIaZPqz/oY9o0GIWIkwCqYzJE2IbQoT7LQ+ZDZkqEPGGslPBu+YsBSyxmrHoxZgX1bNLC0YVh
iwNzfGXXTcqoN6pQ7DuLvSsoZ6tXuNi+/AE57Epe7GD1Yg1zZpdYzPy8WpuaKYptJ48tTrKuS8rq
ZAiETNcYYLGbEdbIZjRWVYsPDYAUvnjPUvW+PxiLXS1brGuxittnJRZLW7/Y25xxRH22mN4IjsYA
pyaJOEvfbXEiwSKnLXa5enbONSldoYT6D+oCnjq7HKAbzC5sLxeJlq+SxYBnz148fXblpQ0zAoJY
Z7Oeshj3KL0x8VWLoQ9PWwdLwIiUcNNUs+kvIFsAB6Cy2AEZlU7SGvNpda9XCupidTYMdot3MFl8
hOXiKUwXf2Fbzl5DbfEdjiL1h3W1+BE5GeFN7CoLn6I1WxbZMZAMG4uTcVhcjUEgcDhyCuLSeh5o
4TptarlyUd2X8d6YzZF1MEiTWy6eSYaD6AHL715KqfFv2JdxWFaL29KejZd+Ys1wo8WP2RRaGx4r
LIk34eLYtGbz5oA27iEbYZ+sKyG10y52HJyedTYoZMAkVN1kks5uUPabz4EsSztt8Yr6i2+UTR0P
KZ5lvH9IsfCWjt1ASsYsmkzxqGE/heNEpkxuIQPd24tDVfPLafAEklduscXF2s+GVvpi1klbXK7O
4njV2IpCXLJxIVZ53yB0VlHMXhJIOiOdZtuswHMlZnU2blpIrTPHEylyux0Wx22gz+7bZnHijosr
F4xnne3L2awL1QnfrjZbeO1IQAswFmdvNpt8zcXvC4GnvJ8QtzUI7mdHMMLD/hzHteMjXk+TcNXM
9mFcwDiJQczgKpbC2WFckgXpY2ufwa2ZOruQE6zWj44S0Cz1F59ysXiWIXQ1tzJes3jdL67m9LvD
eXE7M5bB+dyLvukAs82O6Kxc3NGzUdpZPNOaDb/EbRYvNe0JbEE1Mu0EzyN2a18FeOWFtUE5Xg16
e5Uj3f+azCZt3OL4tRF+91gXYlzceZ/g6C4Xd7cB/+sjHRi0jUEy+78bqxw/m1GFKzzg6GW7Y2ia
V+niG+9N34ItNzmQ6WRj9pYnaYzPHJ4dnvN88Z+bixfdWHzpmCZpe8aLX93RS7zrw2xjj0TPkTFa
3O2UBIiqNScYcg/3IuflUTdr9PpFMFCvspZ/09PZNF8tBvrI71BdOouxvigbxN/jYrgngDA5p4sN
P9XU2t9EElDGANjIV+TqWPar2b1vLUZ+exLqBQJP7P3T7PRHZ43pv1sAAEY8ZoWnQTxHLIfESl2j
r1duUhVISZTa7Q2ZheAEAg1d9BarNXNsht8zJWimDwg/pvMyApbsXJJFABQYpO6GXjpzC4wFYZDz
qWkrZN3IJnTGw4GLkYZ7ToP2s6elpGEVnrq1GoeXSOHJ1spWpuJzjtGi8B5emba30hK0iBqfoct3
R76uYI2z6zrB/3EZWrEXJCUC7zRIbgZTv0jjqrri1HmTIjK+HDMg7rZ0UdThrQ8Okx1BvWjH8srv
K1xSjaTPstgrbZwzcquDmYAJxoJdypnL+l/sMmyt+OFNxevLqkLBUxz0Wt6HAcdBB3NJsNKaB/a4
hBfg31i5Hd8nY/9QUpqsZV6EKWP24qz+FMjDVsnUBwK59n4UQqme1eyBj9XUJz/WMb6Ci7rDIWy6
dQdEkfKr3HXmVEIGSk7TjKBPGmkLCPRrYSb3ODyEK4n2gPlIf2awvhlZTE4tCQeHgepu8gQEx096
EA0rEzWF23ZNsDf78K7iJyggnwMIJDayID8GNgoBgvt95QtRoV3WzrA0lFUNsi6TdaYtJasclWFH
qXKpjp290aLMROY9JgF+LyPwmOfa105uqrsJBTH7SijBN5QfLWhj7mgVlEpNUW2CKL3wewSoYNNc
rYtWejNeplF2jTziKHVjSy4yJqUnURunRMoIg8b0cG3l7ChmNSQeP+iql4ZzLCJxl3XALTD5STt9
jO/7OspPfO3dysYBfvSTBpo1a9HWBs6JhxsjayLr1yFG9m1nmKOxdai71VyydpKe3FdZmuLoZ+dl
UgwDJhYXKta2Ws2cXaUnJ9/x9dum62aeT6ZcK0K1sfpq10NdOQgO+vyLoYJzsLPKvvIltpPJlEfc
0GzV1Nbn1nbq1E0ccA+eAX/ptuvL/MWwxuJIQ1HZJkxTN6OQzVMrDcWlXDdPahxo+0rKvWLEPrwa
pQQSm6E2jhuSVtgUymWjxtiicl3PdvIYFLcmSnusJzQPsibPV0A2oquYwXPAQ5V256IKLa8MM8Tr
6L4DHBX9VVI6+IPD8A6F2Ee5bKVrhaOqy+ClXkdR+dEXXbdK++AbApYvTCM40jBv12+lQC7uTMnQ
Nn6VaE+W4t/Hcjbdp9CVV7Ksc36ZYGqMPXp5Peoo3UFnAgNzqzBNdkGpfSGoRQVspj8JiRaJBXOR
g+wab6d0a4HXFF6Xmp4xgtxSYv9YqqQsoYvm9VucWaPimFQ9FoopB5elDadGqXmaQ8OJtxbsrX2r
O3spMTFmsncVeT7tRwk3VNpAeQPxu7EVK70SZqA+GVp6Q3f306iGL5GQumtJ6sc7FaTLl6CtYETu
QyOGNBMZZGLy5vNS3VYF9pw92dBEa6xZUFVi65owJ8tZHkv5iq5ul5xUWBQoK+w2GYyXCgApUeZq
Euma1/tVy3eEAL65qVvG3gc1q/tOQ4nfOekLozoV+m/i130LXqJQp9IbCpnK+1zVdki8QdpbncVp
OgHc9a2z67aM1kU7KkMGbTTQ8uQM6UloTEwrkrEPdCvxiGDzzBQDQjhCveQ6DrW2ugUhKQ2fjSwL
rJmzxjlKO5jjRPzEFvMOsNm7OpPwPlzZZiYPyTGAcE4DgCkMXferLnHUJH7EdRRUmdf4nf9CKDV2
nBXoUV5SA7j1C14MbE+0FyZGMqYClqPTzWErtNK8iR18LhlCnXRjlkA9KfI7psznWool7R59UflJ
09RSXuPQUOSPJZ4W6Ueo9Lsauf959SqF3j9vwh6K+ukRlNLrmpV/8r1m1Rw6qtz3zDXRxzCupf78
UbPqH+AmmDrSAUzh6PZftWEReOpMu2x2cdDmr4pW/gOKE5UHmwa/8a6iFeXAm6KVEzsiCa5PgUJz
420QWTdEDq1P0boOdIidoTIci6eClU6vasfaUQFiBuwDOd7rDbC4jYTHDg7XWHNS1NuLYLL6faNo
D6ThQO6K7OFardrPiCg9rZT6c44FFXGMpd2pUg0fn2Tmfltq8YBFRZ6OA153eihle4VMoDrh0DCb
g9YrTrBOB1bctSqZWb1xSo6jB0a17Ry1pWUALJkPRZhVWLtPLOSiFbPeOvKhNSt+8pwaMxYLUpZO
TqNGDizmoyC0sSvKICjW4+CrTblq44zkWa9YzILjYhzkiYMQ0evWRV91ZnWBa8NeT+UYy6uMntNK
8w0gLHKdZTD2goBFse77vV3kKnQgELDMFKf8xH5dZ+wcWiTWeRIp7Uz77CfzTHs1VF2ZfUzd5oID
1I0v1SVUrVi2i+vAH6N90w56cOinSJFxW4cc4klBsaJgX2ulc6c1AhcM9A2z0eE9waa4MBIisSWs
SZ+rbBisY4re/VxVA/kDQTN1lwOYVTce2/7eljMlPulOPIhz6pT8XEhG1kqj12c8aiKoeQ/A7dM7
2YSRQhthWdYmJQ6yYMOi4sfODI3Kyk0zdH4XYsa1Y8er1cG/V+ogNPYl+pQGryWDPengJAD5S7oa
TgqYk4nCt8CENgxXOzasCxleHtsJNxHS7dpMB7jWIrdXCnP/xB24KFWrTRjmBl+C2JRMUGSUneaU
PU54mGgnKj7bpUHmhPZMx3Hi5FVmgTvNhlS3jwx4HX2SQZwuI7xF0MWnby30gtEbhkkxXGh28mco
XFGwzmDQyLdqnY7BlsGJ/9DaXfCY6gD2qECB862MKGGoVcRhciuC3qCdb490hwk8QzjAbFEULj43
m/dWFuLCNge2YkkI69LQyzTz5gjKyyawgC5DagFYoICdqzxw59He7239BWErrmh17lMT01HQsl7a
13pRJpw5JN06Qi6hwU3d5OzSpe0dJj0d8MmSZDikOh/WOOjOKZFtCKQpcBNcjloEyHCKdaADxTTe
1UYd0unvE/HVjsqWo3ytW0+h1QiHHvUgf6qndrzXykL1UZ2ORQ6RM050z0fF7Lt6VWTJUc0hDp7E
GGrOlkRshhlEFOT5RVAnDDmqed4hltFHt4xB2opMLOodMA078jGVk94FRDzN0xMFPIyykcp5qFKo
ejfRGR47hi223PaeX0M75gMxy2IzwYlU1/oyqMEwxtAmR/PCHmjTGkvU7EHCRl+uJ6vjbpvmqY88
z39MYetnk+l64nKyjzZRnsM0iCOKhLW5jJCQggvreiqtIQWmzJTJqoPmWTi5o23Y04dPESKeGxu+
LjjDQVN25DFbEOqLbgCOzA+yNpVlDZfw0fJdZ8ghaVJ4z8BECUDR9dbwUe5sJh9z40ZTcSmRrMoh
BmlQi3kbwGi2kjtLD75LkN61yf4/2jqec+T++VZ8/N//6+tjXrzaied/8WMnNuke0xj+sfsaH5hX
Gwa77yx2c34eguofaPRjtNJprCKZnyOhfrSMNY2WMb1nxGtIrhh6K+9pGSts1q9bxihl0SWSj4dh
aFbr8mJ/ltHU6KmLIEsUdzAjMEdxlwRP6TIpAlaZnGRpjlVFbvI5m8dJEpSH2BPLkMmuTXsNI6F4
EnGk9Dj80vQ+anv/K+dES/cAuCtXvg/oHgKtRKBwRhLKl2DuhoBnw0wrJ1JyRG+a5JugziYqp0Zh
tMjoBeMckDen42fGPuZjUwEqLzt+/5JWjnGfp058FyP2vcNTRRmbg/i7Lawe72nBCOuY4Za+gwYT
naVOjK0Xd1FwFLXSmpu0Tv3Qo+Hre4o0oMjpjLGGekFR7rZwJnPPRIB6DsmdK13LbMx70YE08Wrc
88OWyRMJHAocw7WjDyPsFmglKGMMUdK4HfvkcxCVTykZuLFXjQC8UVIStkCTiAFvJlMe6JUTIFYK
AHWyuGsnSCDFRy1UzljqjXAtganP3cRPxo2tCYtiQ7TBRg2L1pOwWqsrKKMJranZuLIigqMz3WaQ
5QMz0pxhNf3EL0YqB/0qh2PhkPChUGLDcNGklRbaWJSVII9bYDMShCedWbMbsAaabqik/W0X28z5
GkO+RKUUS7y5kUI0LRxAI3qLBMILR0X2t1bTGzdRk49fbBsCxlaRVX1Y+SCPWX+dvF9naQHyj+Zv
cDWL+RMXEaHPmDQpYXkQsxx+HkThUy6bHOhWAK6d0cUdyWizsLJqJ6i2v6VFl2xlGnHVZiSz6CVD
CfYUhXR7DhOtfsVNcsl85vOiFKkrgdjEqUI2cpJJ95o6SPmqxCP7tR6bUtqYMp3ytQ49Bc59DHBo
UyP+jJkowkh3oQLW11EDZH7V+hAzvQB04p2sTdULQZsccvSOPo2bGElzR8ZEdpvCmUs9aJKZsjK1
sjrU8/R0oOOmb4NlqLqsIf9/Of0vBpm/W05d9Cz1q8V0/vs/CFnqB1ZHQihRT9rkfs1Z098XVkP+
QC3BKoktTzfwsCAZ+jGLU80PnN4oh1SZtW4WZv99YVXhalkySlYGq8sI713qkreqJOaz85Xnyoql
mlfyelm19EzqldJv8DqW+kmxsvgQyer1Tx/GjwHgz37kXy5i0D3k8dTxAKgKCXWvLyJAeUi4/mpv
ToY/GIDZdxXa6f3vr/JmqIjunx9PL5cPk0sYNh/ZzztEDGWr4BGvPfIb5Au2ibuQpukm6qR0U8iS
8gcF6bzh/DTD/H65WYOLrxAx3PwN/Xy5RocOReenhi/FlF7kU+gBaFePQKcUoOVGD5h1jA7ET9n0
L7V8+/t3+6Ya/XF5HD8YWA1cu/Of/yQrLdq5p6PJtQdfPD3GQGP2SFj6ddATEa/BCXAZ5Y4QXZo/
Ga7equbmzxlVHlIplGzYOt/ITLuRLm2WcmWnAqPcA87wcA83bmi3f5IB/nopBUkjS+98o8830es3
GQFuSLuGphtMe9gEclBuKqep8XOOo/f7z1NZNIWvv1DkFOg1uRMZQv2iOcyK3G+aiECZlGlq71aF
yIiLtYJbppNmvpb8vP5is2c11BaaErkjYN99aojsS1r54NWNkACEGLIXBM7Of1BNcEBePSbRC10p
DVlJbn0aAGzBkh7kjU+jNlZtJEf1zIAqC9TOLmb95tM4pcFHnarxi6SE0Z1vAhVwjQRoDN7stpU9
laGq7zZ+qBpr4BDIXeyANlam6PIxtI3Ih9jht8es9818pYuKqgaE1/SAf0755k+10NegINOG/wo0
g7wm1XkZYFBIrlk1IyeCqgGEEeamf2HFClEknWOfnFgLyKaAFUMTxH+xiqBLXZGW+VMvEJrs+7gh
rbFt0+ye3W9KPWD181hDTPcRu87daIz6fVgX9PRz3xx0t7VURt0BcL7Psa2M3+jfA+PLjD5WdgVB
CufIhJdGL8GCqDy2YZqvA7DsAhxQF+I/842BcdVAwwBAcNN6RsswGQT/1GBZh1H52FiTkEkHCukO
GL0pXQjHzmovL9vxW2nmwbMMBeXUJXEltnJdhZ9kI47u5D5qKPRrw7ybWq0XHqyk9ImeNCcFPHjy
CQwn8QrxOK1bS0YXhM4sdycsW5d168iHrFR1Qe0qSTAta3uY0aIGZXpPj8AkX6jtN6ibOSyOpC5D
pafKFoYm7Wj0m2dFa5phlTmx8wTns7mOZJm0GRkwKHOttK5OxLkxgQroLws3LKf4wedER91btr6z
7uO8Zjga04IrywTdBMhOAygWOR8bhUwamfTHcrhUG4KY1p0CTFWOkGXtQlMvvMAHRSgVo0h2La6P
JwL0mFkM49QCkVPSEXhRbw4vdHWLhxS/6mOT1d1HSa6nYkUfm/ErSzOMdmhf5ifbqNSZj1t0jCSt
Tv1olXHqakxvs01UADbqytreBmHUfQUDp93UMpSKqJi6l7ZtqLZ7kpXQhuTytSqUP4Z9qm9qCdZO
uIes24rB8RMI5ZtagnwvRvL6CFawmtyYrKpqtLe9c58HKqDRYU0ZscJK4c2kG5HfltW3XrugBnUr
5wxaccguUQx6nIo5frXjOlWlzdCk3xf4dx2m/tMawIxhf1p1fwGK3kb16+7v8vd/KJZUwJ+z/5nu
loxjAtHs/60/WeFYkucG7LwR8HX9JFmCKUC+NxshNtu5aP2r/uTnIb+lUEQCSbY0ebVvJEq/kyxR
8M6HlJ+2Bw4Us/Jp9tjjZeRyb26aRtDYiFuJiYsmzc0zDZolHR15bqnN86RcI9TCRRaqZo9Kljey
q8/dOG1pzKVwz8sV+CIajL6ZEICGTiUb1uTF0VBOMuhdbhHwAi6YPtP4s0LA9Dapo/5mqGlflSsh
WkaojpCiNnZDoyM1SJN9/x6kR+J4A083QzYoeiVJIZEZWiECfdlk8uIwLaqi9ai0Vf7NzHLqkxVP
3zyvQfzbMr1RiJoSt5FFOxXM9NgO7RqOv8msJ2ipuV+071MgB70jahREqbuMKVlzM3yfF8WhoXkV
jScGScA0mCpp30dMiHGH5CScoZavbPBCX2N8RnSG4S5qFGJioMR7qNJM5HszH+jzjq1FA4m5GnOt
1Olqu2KUbAOMW2XSyNwrGMa7NDabS/TFbGw+AX39EOysXAm/NZL5UPjauQ26VQfV4qim7ZZMX8Kd
tGfyUK4rplOR2+RpsMoFeNa8UmT2FQf8SFycJDXrEZ00NdyEpj5iu9LWRsEoPHOkIy/ro5/ofKYR
mqsm0Q9dHFwEbfs49Gec+xviYy5oNJOwZAmXomzcI7UlgFIPrRuzNY5OQHCLah9Bt6+nVt8xL95U
jYncLSkfxqk6lczZ1JOUFdWhr5vLaQz1zhvRL6ysPrzuKYY3LPqxRqCYOAxDc5581dg0lg5bG9sw
JeOYfJr0YjiDKtDPdH2Pckt7jhsDO98uTIzbnhe5UkTwQEdP29WAm68ztYPwOnYoTrDiBH1db7OB
pv8wCybgP9y3tNzdDnUtw+IQt3zJFLVq/UOKGod/2KinZEhNZwdpQz4SB3gLL8JT6+yhTAhFgyeD
IKwWRuSaYigr157K8B5IeHEwzdphTF/ZIUzD8EJ2nk3LDuhWGnQNdRztbtLXx16qwK1a+M0kFaXO
AZ7YOcjN2FgXmqbfFQFZhOtShoPrKT0hykjAofZn5S4yyEfVp3plWX6+6erhHFng+h2+fUQzxbnT
ZDTJreOFseMiwSh2TN5vuopsljJqvX5q8y0UqXu6DZsskFrSrbL+akZ5YdxQdJcDIfdCNAcGUtbs
jaSEDVFlozilGNr4j+MhTMV04RMbsWkEv1iNhTGrQMAjcH5Le7lSzhroKeTADCLhkpdflbyFBVxF
X+sh0UumTPGTRYxJ6cLreqTdoR3bvhy82fh1mAcoF5ZJyWZGPcFDybCD4lsRGCcI67STSQ2BV+o0
ecu+3jQ5OVFTpp1iTtsrM5b8UyN0xyXewPB4V86VSmO8WwPYMIuN3gyPiZI+9ZpClFebKWfdJn12
pxfSeAT3qmzjFMwrciT+NTgty+t7GZmeJAXqwSKJlGgnM4xc4FYGoJd2T2BFv84FJvuNqoFq8Pq8
2o5AwHjYciFYCWy1IiGR6MWOUTQh0UcMYXF2mVXSiyKJyyYsX0zfBGerRRKUoLFo75ir2F4YDneJ
VZbu3I+jq4LXm4AWm7X2KBv+ga79p9HKU+lrplXEJJn2qraLfaxAeo4Y8eBr83PtGy4Cmnx9bp8H
Jm8n1VbOUcFSmJDQifakkK50MzzUUXmOCGe5YNCyEmWqX6YdKaoJCkRWNCYVcoc8VJL5NgNTsBNo
yguhlQ55xHay0rrque4z/6UOrS+pI61RHXQrh0JtRZAoLe7B/+h344nUawlBAZIFNYcHLPtOtY87
7cxhUUvcsMDW5jZlljwWvpRfBjmxJgroeq/W8x2CzCtN6s6oX2p0+tBrmSVhwZDorqESBPDYJngG
GPIEK9VBMlEaRC0l/YUSTydwz9qa54k/Mgf5o1JVkas7TYjyIqiMC6y1KUtNwDuPi1urJYd7QtFa
NjsyrBPXkTgo2yEhpo281fTSOCdslvvSbxvPNEO735UVSwYnejBLBPmMHWHhDRtGUDSwiUbr1qfb
Zvj9J8sorONIlZFXu4Ic8KGrZlNWc5zofI7xtBeOKT4RvyGvLEfs8/poTPvBIU8yrS6TinQxAjzw
vBjc+0X1ENQyo1cinVwKQmcdquUFM4bBFdE3VjqxisPAOA2Oqt9oDBOftO45xVii8VSTKdw0yVXE
4jAm6bXTEg+pDNvWT474/UJPLqvLCBzNKs1M+YvRVDeELB/TULsx7ceyNbojo2CQt/WunvxLaqqT
/H/YO7PeSLF1Tf8itmCxYMFF3wQQk8MOz3b6BtnONPM88+v7Ce/dR1V5TlepblutUkklZTkdxsD6
vneshm6vLfSh2lWTb8nrqT7caDjXJJFPsXFNJOZxSfO7TByAs8kypOyFxtyISlazZA6o/Fifrilq
PUWLMXgYJJ6WxSKvWTs3PUlDUdkeChH94uU7RQf8CKUnLCpMSandEp5zcrSv2rgbLjHJXb5lOHgZ
3RVHtJ1C5LI/uHXmXly+O1kkeeJPTfZZ856s6kdhfjgst2MsN236k/xecquqM7PBVp8nT2+vgSO9
mY2jLqNHEEseM4NXEWmKdBF3nYFAM9nbPQKKh0JrX5rhkBCuQaIOr2Tawddfjk1lQA1LrTR/mJst
YsZ9UQ439srL523FPENxPDg3Z7utPOXcANxf88jeMk96ecHIQ/lUsxJqOUwcA7yMEyrNO7qck/HY
iXnfGw2E5WfeWmcnMW/jogoy6mxpIeE2qpkvfljaqTAlJXyNbjAS0IA7utfFcHkrvmS58tF941EP
hPzZ6oL3lEhuB6JR4ZuPc1VDsq520IZs6loXOFpzcoERNmE0wbxWvVvdrfiFZCyPqHC2sWD+mN1z
7bDHZ8V+sG8baqQQelYsuzE+KbIXifudKLMk566+S8F/sZQwNaPuIj3YTp3WB6ExcQMVh9XcWYD8
82giTO98o+ZuIZK1Zkc/TkOOPi1E5OdY5wnVJ4o1I+z5Zdccw9Ha0SWpiYMlp/JI6FuyjxbmUoc8
56brrqu059kv+1ckt+aBpFeySW21lpSJhEl7J6bkvmjPKk6r/Vggohma9Syc7spoxyvRB63pLL6A
+UVKWyhekVV2byFKeJ5Nd9zjKne8DAW4613Q8Qpyd8luXXc+RHwJAi3Xn4riIWIS8RbLGvZjSU0s
2P6WhpCrli542uKWk6PHD41J0ygMMl0U5iHPdxV1H70nJ8B02mOsrHyV5RQfkfJwdxPIDjBhM/ak
OkCEI+L3WNgHpdKXKooZDyfzIVziIE7cndlQkqK6g7TyR8F3Ltuk3Wg28bHCeZbJ4LtAE5tV3Mj+
rkEcgrEq9+vBhENVHmcxsaOJRxzwyUh00jMjLgyq4vQQKy3lxPCK2tnT3rls16gPQobjJbE8d+Jm
TeZ9TjUfefg9erQBGRS5+GGxrTX91UQES5azHy71A6a4mxRMn0pl86nT25fLV9lt/oww6iFJtTfX
yq7V2N9rhv7Va+PTROfzpmUk2LiYt3o6qfFlu9p5nVh1qWNu8nRbzM21nhtHzSwQk1DvFeuEJ8/i
wZDd04wc1qw+upzHSwEuaWlxpec2d4D9ZnTzD3eYfjituo4GPbDXEnvV7G4pPdmVSf00V+GNHKz9
UBFwmg5uwTJSovvvdfNpUiAi6CHCADPKwtdSuGjp80YDzvGsOMsPIpGBIlJb14a4wTJlL34RgT2k
q0OLYLRlKUhIn5930nXf+jFpr2JKQ/dha/g1E30zsa0vSTD0TdCbOTKSo1uaP/D9X2XcK/2MwoEa
AvQROh+WNNa8dbdp5RyjsthoRU3VN8VzdCoGC22aq2Mv9MAt3b6sdYTtpj8L6ggJYHd4O6Z0TUuS
wC/hI708Ij3zKZR4V5326IbqMcpHenSMTVnkhI7a84eVXSHQpDe7BsQRBtXVsXu203H20UAjX1+v
UlffRKtlHbWJpFd7ZrqWVr1HTcVbyGRS3pPZL1De0LAw6TuXzlghiq2aakVJzrRVarlPVHIAXCFi
qKTimO2BSYW3TNB01Vue2QFAkj8RWCUUsaHj6DlWfqpD6xiv5wp7qJKveL0Cs/+KKi0Y1vIuWUYv
qQdsgS3DX+/PXCNZnnUyvYuSTlWLyTicmKoi/W4V9h4wbC853bII92LW+6iBSR5qCXrQnrv+THvk
Q2PF113EshK9T8yTPs3e28i2r1Hz+2k/PVejSQ9jzumxwsw+krDB+WC2K+WT0U3aXbTDifZlm6gL
sB0Asa2ErEbLlW3MVu5jY1joKF2a/DOLXElquLIY8/SsYsOhORyLY2Q66YsaMiJPHDkziwMYhZ/o
b8H0SMqe13uNFpzeq43IDneWSSKzH9IS/ZUS1lluFPVzx6QmuH0TGon9Htdt8ebqXSGpneuLrxin
X+xXBOnCAFM4/oDBiLI04piX5jpGkX8wv1lMLVpKFBmu1ZD2+810OhDg55Eljmo8y+hsL7XNFn18
2Lfv+jdjKr7ZUxVGZPlkYdjh0/9mWA38TxOHFsQrFcY4Fjrk4kfzm5nVh4FWPfebsXXSTtM9kiqg
c9WF2dWrcN4qu9Whe7+pXySPN/Y3G3zhhQcR62/mN1k8fBPHufhmxTUqywKCyCmmZkpGyitpm8LT
inGIfmK46FnTwEbrog1R7aBevSKsP2e8+maxNRIVn5BkwW3z3idGPBnB5Ydv9nu6EOGyGGwU6N8k
uTCHzt5mF+58daa590Nq0m/4YNNjpA31aRKaSchds6qHQinumuTCyKdznT1mF5Ye7nb60qwLdb/q
rZuz3aFEQ6ukF9Olp4nVYpp1zleUcmm5bWTOBCcquTK6EzWxgpeTq+xFI1UivuKNoSBi2TfZlFv7
Psxr6xGl0cirZRnBcY3amrQTqCP9pWjKLHvb2eUEN6bTvBWYa4kczbITa9qoixZKfsuiEMCrs0Ph
FzjTRTfFaImEajUucqrsW1olv2VWfTQhuYoSI30weohFZoKLKKsGW0WwcNFqJdRRPRvfAq78W8w1
/VvYddF4gfsi90JMCCg9IQKjmho52PgtDbskwGve8i0Z+8YA/xHQ+f+mCIdR7q/g0KDLq/HXb4LY
76/5NyRKFxKgo4RiNIBG6VyAYvw3c2yYgKXEC5G/QXQNdCdc6H8gUWn/i+gm0BKSqQgiAub+L0hU
Wv+iN0gaitQOky0WtPQfQaKXmqY/QqKX6Bwi5AhdJLMAc438jQlc+QSjfYF3UJcXz2Y4OB+m02oU
UxDOBrQRafBoSzQudE7gTa/9nMZB0plXaU7cpFS/dCM1vBvLbat9vIAQUNSuxI0ul6Lze0tGn11U
xvi71Krd1AZ+kb2ehxwJLJ7ghY4pChwINAggWOmpAi7MKD52Keno9MftZO12iEfjLHmKnN6oglpW
fbydCui6TSPr8F3UqUvnY2sSiFOvUtUEr49zhWt/JishIZIh9UJU9T0bqNmiW59pa/AzM8zOQ9Rx
GoDKdAYESlhOG7M0+ehlKnB/WE3juR1evKNZWe1VFpmXBkXm+bc2o/+DTTpNqPWtcpflNaML2qsc
ffnZMj7RhRF2xntaVcl1GvbT6fLUn6gdp1y4H4d29jokpxFYb0yNUWugDgwQ0kfalUmFlbtTw8g+
pNcWMQ2UAvWvaRQRxGkJe4z2jVvTz4HVZn4Vq2zuzRLiYoMshSlrWai2hqmGF+qwhbwyWMkfROZa
zyqapzfelc05tJMRWc5sX0J1WzPWtnVVxbQqzrigmOOTEfe/qDj43JUuLBDp2nUqr6+cZzfqrmir
39Drh5neSLYuesyG3VWFr8V820osOLXwSJH1Y1fu+RToGr1GovNN2wQdk78kYktD37sTl3e6ARTV
bEZnfSG3yN6Lau1vaGbyKeHaCEvzelFweJnFx6qJJydMxKXpiRO7OVsLRA5QnWFRC1qsZ4brR3CW
Y6wZz3n3K60nMoWeczv5JRsEt5H+ikHuVOAKosPrPKDdybU52xCHbYyclZM0d2HcvTYZU0SZ3jBj
7lrZ3PH4gXc4ZPK45Q5s0DNEFUzqSPkzkyuoF72sOzkBqThhvOuzmtOrwPljZn6qilNPEsGSqAe9
dw4pVdlAJb14hMA2H+x8rT4p8j6YM7cgR97s4z5hn6hM4zEcVe7TwBuMk64eMiuhlpeyCWwoSDAg
fo1Fe0Vpj8WpGb5E1l7bTnqLxIEDGPWwN07d9NgtjteqbEsV75Hil/aGSXAjqSWIxubQu6cWA68j
h1u707eJuRLK6764xru+3CySjc71DWamSX8hBycwwuUlz2RQtPxOsTKK8HYR+WbN9Q2xritNN/2D
XXQA/bAHTJipXnFrv9lyvAvX/sFU01ZLbcI4AAtr09eK2Z9S4uisrYNtR1fRuYO45mXpS5epsm9I
HLGvnFjfkmaJwSq9ipIBe6G2bVLr5MAuAmp5lIztAdQAzvksTNz7qq8eBu0pzj/FEF6ZKvWi5VXY
KITd5lMRU6InV0mYb3lkPVaAxIg+Y5CImhoihT2sxLI3/oglHkEKoFRMBaXxyPhT7WLpfmia+85d
dzXStiUqhIDQo4UPAD8xf3pJ2zyqJh89fZrFpqPGRTn1XTGrLcMk+Lg9XdqmXyn3PdGaCEFju5z5
7Gh9LQ69Te1mue6k1s9+ODY+rvq9DeMdl4Y3pIKUl+mXhQq5gjARAr+sNfnCxGlcRYBb0gnCKYfR
bPaXe9qhk3oXWlnuc5fCDyUsJXM+zBgYa/Cg8Qe+bmPjpOM1VuAbc81ehG3tmMcpohDarsuGAx2i
DwWlwWM3bclZpgT7rCfJ0aVrpcoRzknu5LHLb/Q8+XApYe2MddiQN465AfwaexgveXfbKEJXxtZG
EsxT3L2ao/GGZh+qp0gfStZjSSMQTWZ3tUrYNU4EbJyizNnVY/44V+pGlS3gc7YALnh102LdGu+F
Nh2k0wdGd6st3eol0f1kj6e2yY5l/z6OdDi53dCimluvR+3LMd2nxWzvxXR0wdDHVj31debXBQR9
6JX0/MwTsS9JPc14O06q4mUMMQh9lZzXtDmtqU7j+LKXIMkVHT9LcxeDCFW2drKKNXDzm1zscWqf
pphK3qwqLuQU5McYKZ+knI2e9ooqGZ2o5mVyXSxjMCfbtMGMYNb0yJV50VM+Y24H5BjdbKEVz/bJ
RNh4Wbrte2HZ9JyMDoxGc+aYzjYr8YReNo5PcsL/GzeYaTarFWUBiTiF1027GSH22tenPpc7K0k3
nLO0FVHefOrCzzbXT8bUek5ZbbFJBhlVeFY6By2tqkksdita+SaxTvpi3xpVuxHmupXTvLXwwArr
YxUHdy3PSMAdnMVrd6sXgpH3SrIk2ZgPjTreuxV5Chtbk/G7ifaCcsWJ5YbUhDP5kHTrtIgm9ek9
qbtTu2gfMq2/yLa/QuVrb0Du/MWWEHrEG/XE/xhzu1XFoZnKYIjsx0nm4sWZyPkVOATK3EPkeS6G
FlYAsckTxs4fzgrm29ifDRhkqvcfCGW2E5qyj2wJ0XFRJuEIqlFCxwlAw7Zm7kabsK1eY62d/C7R
b5c1sv1lvXWNQ4FRgMh7Hi62fnoCa06wxZz3BNLzFkzeE7t9J6+B3zJknyOuBaRqw8vcMKrVJ96h
8VR0ApQhdXxy95HSA210PUtPXqln5ZeE5W1qjDuNvnRtedb1vsPXirzpZm2B2XX8kIHWb60WUyYC
4H3pWDydmIHHNd8v5msXRs5Vu84Yb0G/VftlccJlxpqxvotNL0FblmlfXY7VDP2fczbaF1kUG15M
T+ssriJKctG5uXd9eOtE6mVOs0PjutsC//U8fzhG0m0gI68avQ5SWmq0KN41ZnJM3egxhUHYiBno
a023A2sh0C5YzoIet031FzDNzwKoe9SXPbkg5A0aNAzx+FT9IVtgUlbT2pouxmWSTNgOk2v0Yceq
j27T2lINVFjns6Q82pEDVBmPJlarhiJh7LBOZ50iMzyY6qpLLFBuZMZrq1HXeDbAzPrM3Q3GqN9G
Lce+OWwSI1jTnxSX2Jzdth8RYSHTgvfu/F7YNn1I/JDLA8rybZNZXpO9malT+U75o0ZHMrrLvWND
RCxvVGdskhW/8zoi36U9XVZemf2wLvoa3KjpnNxgA/bG+JRjzkqA7XVnb1vGT4yge8FLPoPOpW3y
2BVYZtOU084CtXQ81eG+SMqtVRgBshvQ9vnWHShb0sg+QrHcOzZnc/VsV9T3JT/W+iVOu6XBa16c
yebinBKbyZZbgAcvyyoi4ckhWrXqhpoxkOZR9nhKTfuIHRvxU9FFe3rpoPNo1aYRz1muyGl9bRu4
ZaGHL1bNmRyneyaT/aVEKBSGl9taEK9LEIWf2EoB68pxW0c/RyH9dWHSZZjU8867HLCzuWwnPsi8
4l0FO8NTwC1K0/2ir0/sRsFqRnLrtHcTo/hdki62PyasGitRL1PNGNU35nWdiWeYNk1Gu6U6j/pV
UQN10/DjInebUrnN6w9nnnG1nNT4PlfB4jp+2GEX0oxdYbN+/KLk8ZAV566Oj1ZfXXV6Hr1iVozu
lslcfw197Td5H1QWZPxM9TOQfUQRFmtENpCahYsPC33+ajYGk255m6Ro3BvRPydT0xwIjfVcQSUD
fzPRVbr0SwOXi+rNh7IgW4PJLWv2kyKGe9Y8Cl/jHQ4wMMOdpREqm3rlTDvApH52dusvmv5ogTi7
a03KFaJyDuW85v3WA1iVLEar6j4Sw/VmYf7sh3G6KwuIyIbzJJTbBexTql/ABm9NezQXJu8M5954
lTrx9YJCN1kG664kkExfrxJN/CoUw0ml+TOVhvAaHIFUSnZkuVAsRBJauO4F7Imioay55GowyghI
8s5et0MsYBPSx2Tm+lvFIZ4/phx0O4WQjsmYq90dDWW7sf0V6WVgJaZvh59hPJ17c9pGtIBTfOal
A/6KCvuUwpSLeCCNy60x3ndqXxT3fFaMWRotYLH1bHOIDLm6E8CmyMe8SpTXaUFjmKP2Msq2qMyw
e21Ggc+rs6/HSKcAC9M2mBJYHrvl1N4aaeWlRYor2UwDOAXT7wztbqE50xjI4iaRzUfGnAl43aT3
WtPA1a61hKNoD+aKj05ZJzVbFKOOxT5K1X5u6vCQ2eCj5qqdXaqyVAmBaaSvubrPaXjMY90zMssn
AKMh0SNv303slSTK3JZR4hXZkUIRTCq6CsYVuROkY1Qeyfnwnai8NusW2Jk8csNetvyPX/TJbSAa
OYQRVFJFGGf6TRg9Y9j3pyQg6wdKtUmvo1XzzLkImkZ2uxFb3ga9q0EO2vQWO7yqRdnuafz0qazd
RPp7lqU83TAtQSvsAdce44xZPiJH9QpWi6U1IGwIY6KUeDxe2swJW6Zxikq0XZ8kiDKgP12LWJXW
yh+KJQ2JNNJ4Lh1WUU9CZ9Axn2+Ny5Ggu8tPRTPfpqrD9mhMa38l1GB6ObDzL811SAEwtFOWNZ9N
F+5MoVn8+uedi0ozQHe7gMlFV6lJRqyUmrN4dcb7w2nmE4mFAXF1Jf2z1FBNIyok88pa9YMcXAhD
53qQ7Uu5LPsiI6nAqWhMp4yWA0zzhNu9UxCyUw21sfUyI0lJRyhpEkPogeyK9UAywnjfmCl2PFDr
BARP7fO6oGva3i3OqQ/p7FT24KG2uJelbqMSuqu73RDXNhVy1YZqNHsZvtbkcPn9DVvUXPwlqUwY
TCjuwGPJKDOTtutSpdhjdf+RNM2IlmEI+69QyFDsl2lClEAoG5pP8r0dknlQDju+CMmJ3WjzoF3y
41y+aIGVYkQ2FnkeqoJVKRd9wTUoDTRjSHDIkSVxtuWFYczX/QKLj3pV747EIkbCuxSnvoahgfwq
suZQh8uw0UT3TVOfRwIcNb9ac+MUlg1nTM/Dm9Bka9RaMBuLguMj+mUj00GH6hh68YbMOLIx9Jqk
Io+dKeNdWFXsPaaZGnfMQ6y42P/ZKjN3jV/TCz9NeV61BoR6uO3p/wOS/XL4+b+wsQDh/d9dgYxy
1W9w5PdX/BuOxHhCRY1uOvRJqW8E8b/gSP6EQGCsgAZ/Sqoc2s3/wJGW/BcoHLEVyDf/j3jzPwpN
SagcECINCvjzsW04/8wheElB/YM+8zuWmJ2Mv9HGLkOwHH/+B0OErlaj1aORVtC1XleAdGb4bYqP
LGQvGw3y4FBf0rFbS5JQwgtZnwhr3lFBirH9D1eNi0RoSflHv8tvtoXLRzFJTDctDC/EDlgXp8of
PsooG8hzkgTQx7dLMPYNj3xN9wv+gr+rbfu7b/W7C6WKNDQXQuc0Nrpdo48Y5EUc36etGr2//qku
F/C3C2wa9GoQlH1Bnu3LR/nDT5UrYnW6wtC9yLXd3cqCj9hb1r6bTHlQxuOA2LCDAUGSe6U5bvjj
r7/9//ST/vHb/3ZRVzl0qQ0pQ0lhnJxNOCeo32G8VwhSN3/9rX5zEn3//gxpYwYxcWEZxm+4NqQY
3omaW8lhSD1VyqwMz3YyTQCsuWCphP9M3d/4eS6/qN+vrvoG9YmxAFb/7cezWM4pquDHI9cOAtio
RndDjSwRfn1lvOojVCnBWM3f/E6/+99+/7YXE5OOyQZDmfrtqVkw1pTZAMOPFrR6cYwBcVE8rGnQ
jWSMbSlGRtLSqhJdp+W0YC5umOuHdmmd8W1Z9QJCN4K6CArdbhv/kmgj0Rym2gNRT9ptaWPZOddt
RtyDBgY13pKhU6u/+SH+pzuDTk3i/DGJG99vrD/dmBlZgpcwZo8sRGwHFbbUfTqTOLZZ5zB7/et7
49us9qcr5po4BlyWaX5Rl0fhz4+BXUkbqWVBllg56/erRUBgoZUXNMStJhBnPd33XNQ0sFVX3dSz
FjFo1NqjIDwYWhvUfvvXn+i/3a18INchkoSYaFSACN3/9FwmjFRZlkU0cpvLDyJyhi2xCOgQhigJ
1Lrqt//420nr28UnJGSS8dtrgAbTFjWvDdJu0aQrwsXwRyiWPdkpXzTFmf/0uSBJm10X8zdK9otD
988/nRS83RLdSnz4jrB770i1XYhQyS4ACl7i/L208yIgLN7+m/cNFWz//ZFE56+7GN14NHC3//lb
L8Dac+k4KIS1dR1ZZQTyjEIlyR1ho0CXJoNb6FMhpuXkvoArKXBdSg5qixQrBigbwJze08mr50uo
mhGDrRkaIn+fDQ+oYrBKs9+P5NsQhNr2MiYns58fl7g1CDlzxuppnNVcPK2JpEcMpSAQYWr1JH+o
SI7jPgzr5osoYGxWXMDytoyLbPYtoxxLFgk2ZCwqjoZoo7YcsddGwCrfSZsRi/qQlMltWyl5EWY6
U+yVLQGbdIxm61tZzXW+LVKsf9etM7Sxp3rSr1prlB8Dbe71NjQx/PhdFia2ZzbTRJ9yDV6ImND5
NNjh0KU0RqtBODfOvTE7465VAxFPvdGB9PBvP/g2mY0D+pRJA3QajOy11xv3djCLkI22lfUThKOu
rpHPVXdWRnQgC/1QqU2Rr+rpkhM2e1aSi7Nqu+YHl+nCo0xi+OnApS7gSlHS+jS85eGmU5H1a5Ix
Et3JGElsHfO8+7Tlol4SZASvsKuzwaKR2sfa6tdP+O912eRGZb4iHFtv2nSKfhmLmO7GqmUJXpsw
e8tMp8JtX64Ij9CW9HcYHxCFFgTPPhNLzjBPCtzykLYI+bx6rfSHFX10FDhhNT44We3cE8LBhcpZ
Q6fNnDpohzuRQ5pZVV4SPFAMw2bSnZUUQ6frnU3ZKiAszVVRteGiqE8sE2EK7KolXz1lSomfSmIK
ZNhQmzzlmUtjwqKr8WxFnTiiiJhQOXIiUWOtqzwgE4iFikAsV67PcxjpqJE0FJzk4lZSHhNnFLCo
a4Gsfmcjh3ki/looz4kk9roynTJUjZVqnzqBPXGDBUXWIN2EMLFIFYjI1dixMEgnbvtNmIABUlZO
0BswSSq7RNxMZbEiFDK6iOoKzHZm0OJWuyPotBTg4DHcXs2pBUIXmjYSqLnKP01eM3MAwnmB2tlW
B8TzY/9WT8nQbDHcrTppggrIHXQfUjqVihQeUPT+yWRaATgxSW301n4EfFmTlZWQYbZ7x70ZGadG
WnT51lkpAUnTKUd3I7SbiO5qay9iYGQUg5E9XWdr3dp+CSw37SQ9cfMWw0Fv+2S6civ0oFU6GzTH
R3llTZaVPlUNpqINwrsBtAdJm7tbMsJfr/FlTNq1IPt3eZkZbEdcfI3VXOJ75vlXiBwUHeQU8w9r
5MTWuAjSVz4ED5kEA6J6Bct/MTx3dhiPZ9GLLCafb7JmUBraLGS0xHjqQkR4d3WjmS+W3mOkWe2l
andwPpqn99ydEFtDXbCiIsQ1UBm5bX/DLeASurfU9iFtJnI0FTmSRBUZkLqHeW7ZzzWVcgfb4Zz7
porlA0X0aIORg5qQ9TUuyVF04PzgDojU+mTp4EAaROJoPuFEYCF13iC8NCvLeLE0M74lPHP6MKxh
hYIuarxIG7xPYfOGYwIQ0Ksm+t7161iMDYpdYbRWcRWaWBYBqRN7VMQh93YJiU9cVG1s9BK9+rnI
tAGLAsqrPMqDNkpMYRxCrdDpbIsS+zEfLDpp3HlVjDvlRT1KFrSYrsWQFcVukjU34QCXXFFzFA0o
b425f2yIPIn3JFzNiE11Z+yRkvM3b6SiLHSx9PUSP1nDeWv9YNtbqLFoh4QqK65lBzq575a+g2qE
DkQCnJb2czbY46M9lu5JM9r4mmOI1XjOjFDBzsiIhNBh3kJxE/MfYQGY9Y7ruo71E7nC4YOM5xE1
NjU6uFYMUJl8Lsr3MCZHaoYhYMsvl3v8E91TPBDqCCrd+7DS43OoLQSBRVFIuiS7kOh6HBzzdR43
xFim+XslwxxlQGi3QTnVFOz0UMg92dVBF7vjVopJbbSLFCPuNYWaoy3yxy4ZR53cHkO/WqIuaDIn
C5DJb9Yp/RGlduRTOeTgGiCtd18R0b/FbuG+ZgO1XJeOzrGWIoESc04ZCMe13l4IsFjzEzcuMBKX
5nEu9DfEhHYgyC55ctjoNsR9THtHS8d3a0w1aO125MQl/JO7wIkgd+Ox2yZZHm97vd6HqnlpqOLl
pVPPDh7WzmFaylFgl/1ADlSY/3Bn5OJTJcdd0fOKmmfLoSc45/2hDJDsWs6fpVu9ZFmY79uKXg0T
M9koarg1JxzrrbLm9DqdQe8SZXZXiNBN3U+N8E1OEoy5mioqgRwVfhjudChNLcS3IT4dIOwMyww0
ZwYq1y8J53aXZruhaAFJqhSXTx1WL4SQ2C9ht9aPJu83xOarc6ctqxmQOorUQA1f6QVN0tz4quua
z1mFrY/GhqxJ6+BGVbrTBNJGQ90iM5x3OeHA1NdxrTKCNIMok1B+LWCqRwkUrnGafQ5h3MLyW7AP
iQHWZ5KSQ2+E55ZNs8X0rfapRB+6ZDBpJcZ4L9FGXCJMAUQ2IW56xRrQk1LQRsvOKIV5Q3O6rHDc
rsDggoQtSAA4+DFr3iRg0UMpRvp3SLZqsCbh2xCBiurb3F7sbd+M4YHl5JGqFuOG3DLOFtGUZ4oA
cee4e6zXted01Uc8iZvUDY+ixd7Qp0Z3cPpqPVaROieymjx36E44QdCJKrQDVnl5gUxxhPWdjeZU
j2X8xUzofDA9a6hv19CLbfdSRC4R4a42ukt3EAQ5jw5QG5JCT5ZasVmqiZOXg/MU4//fkHoWBrIg
HhRU9sGazDNO8l/6wNf05SL232qLSv+aSnvLONafEXb33lg6u1GYnVdrxWfopK0vwS03rSnP8RSN
r7PVaQe5xncZuCQSw3TAsCNIDtNrDY8BcPzGaElwttd8a3aq3RalwpmDT1B1TTDYM875YfXYXwWc
Rx8w94UHxIbCh+YbkWktd5UkNSNWxVvUjc4DPRzHzKknT9OHXREja3RD5zq0kPao+l26qOhDrXvQ
xhRlyIICN37tzfBxIfTDG5v2qq50QTpq9E7Xy7QBXTIgasKbItcCO6mbgNCf+AppFy8T5hvYvs+u
YdhuJuxKCovmLs4YjM0wRxXpzKmXLzSRoevifx4jGe6iNEVPtFSJ/VotCjppWb7QFiR+XC5+NxTw
/O1HXcB1i1CUfmfTWV3DSSdqeZM0zQexPQSr5vYnvAq8WZfqWjL6Thte6w7xcNH05MxJYgf9orW7
sjURZOv2hNOpauyRwYTEJW53lxwCC/cr7C1T4mtkRSZ/mYyXD4Enot6QFBLdca0Jw3eylrfcoK13
iR1GD0syly/xZAsa9qyk4aoVEfy8IAcJvhZm7ZfqY2PFpjMkjWdwzzVentg4McO16MsNhyaXvswn
y2cSscuDEXcCNbxG4vWr2+Co3emExLqHelX9DUn9kD9GKKvbTG/r0GtCTCSF3sVHwVnL8h7aYKsX
N+9Bz3IXWYiKM/IN6PgmoKnMFOBybH5Ehp3nENJ5lwSpabZfXEZMMnFPZU4XL+7Pdrm0ErbhICfi
XhWOizWSU7ztpl69YbKH+yaZCa6tph7ypgO54zJqeviY6gXJwHmsxL2zJHlFi4uR3ug95TtEdZnO
u0GBzvoQgiyie+8stN/k78B28lOmYVC3Fy8hOCHReKsTMuMKayV2HLLd6PzRrfVn0IyHugDH9tzF
4YPpU5NjrinjFNYxqvnvUY6usalHLf6qMSPDJ3UkX/p1p9X97n+zdybLcSPblv2VshoXrqFvphGI
lsFOFEWKE5iaFPrO0TiAWX1b/VgtKK+9S4JRjEqNXw5yIpM8ADgc7ufsvXZY1uhrbJzYBxINypfQ
MMaNtAL9S+tZYDeTTmmepOcIgXK94C45uqAIKb3UIUDADe1TnBmt6k96j6RQRoVgpvcYRDnFdfkX
2xnjL3FIThNd58L5rLkDnzFwvfSzIxvqho8TTrw0VQNbjIg++MKBQmGowul4F421Z27CLiAkHWnH
wOBOm704Se3apJxp1V7Ts7E7tLpZ/xXoTvySy6K/h74qX9zSrA9ZV40Gc7uojY2TedYT8Aj2e1lR
T7u00Uo64+bkAOmUFEBXeuLZ7ToGTfK9xy3zZBJ2RCPBChPW3VQJJ98Yhf3YVIo9SxUjej8gGeUn
06nLnyQI5SxLREsCEiF48YQlhJoptt2eg0lnWvUG2YtZ7NAclX8JdzRfVEICPxt2XjWrEldQid7Q
qpBlIlek8NgpkoVrGGmCWl4hf9psGQSJIk0EMMvutU9m5rR4PvBLHhsG+ZRJNgcran1KvzOtNuVz
KW1U2QQO0VQx3Ok7EVnl/aiEFZJBK8y+BKVe/+gzdbpNSSIv57eM9rPdhfXnPNFbjrj4r6Vft56X
+JYiMxIHu4bopaG0B3o20xQavhdY5osNzn7kuvX4h9Kojs0XN8ihivYWuNUgauNf5PUY9x2QST4y
rdPQuqus6dnF1Ugr23Xo+TZtPxa7Rq+yx4Htu7PSINf9hKZpJizEov7UEweItXUqymrlstLCis0K
9WcdVLRqA8Q0Dmrv0DY3kmi6aTOMI3vPCS4oyiJrHE+x0SvSr6xB+ZpB/tDI5QBXvUZ2H0xoL2da
45ACBl/lKd2oFbobjk9WIJR0E5GEJOYmlbHljMvnIpJJiJVbz6xPqGAS3B/s5R8zYLL8s2g4OJO1
VYQPAdFmu4/AUdYbRRfVoe/6MdyObajRC2ttxDXWGGrblASFYTvZBDiBKde98drKOrxYMMKTL0rp
5Q48QDMiA61V6KZZaIk21iQb+ve1SwY7sh/w7Z6Yz0CKSPEgGk0X7bwSSzAqrF75hIhwcFHoOBld
qmAWRFqVkI+2Imh4Ox6XyVa6qO+1KSbvKZaUx/ek3ZDppYZGdi/awTPX09CoxJvhXaE7FulzPyBt
2wRff8NyTqu65mDWb6fcG4g7r2z3KcBX3q+dki8Upv9A77YNoF6oyv/V2Pn/a1FwGmejxNHadMwZ
m/y6ZlqoeUlpib7ByOuMAjUQSKewtYEPlBe6Ie/qk8hRVF23KX0apNZaixZFb88dyHmoQYzTts4R
uBpJZwD3s+W+hsew+ceXNl8UWHaDnpM9C+BfXxpkiky15uq97iAJV4NouGIK8FLiOLlQnHxXeYYH
TUHJ0AxPd3RPXQxlGNIREQ49QImujfaB71thsVM08FH8d8pV/HdTUp9ruv81d99BYzZ5LL61ZfM/
/s//Ft++/9X8j8ci/lk2r2l7v/+Fv5uUlj2HWBlEFusGxXnLoOH5b9qe9i9acRSRfzsWwM/ysP5D
26N5aUH+AjE6NxD4Qf9uUur6v2wKgJqLYZB5TAH7n3gmFhVlxnSoMSAms2yH7+PMuHk9NbVAnXC2
xigfs8lG2YjpWkecdaFCP7+7rzoUv0cxMYaYMwpi7l+9HcU1KMNUotN9XbXEWqGP/sI3AYdFq8Yn
zXEQsPToh6Y2MmaUU3lh+MVLMQ+PI4X/eCPo/TqL4bMpzsvAHk1f0gLdUG7BoKZFhm+Iyr3QqJvv
1+JKGQqwIsPMZpTFUEaWRbpO2dIHt7o18+kzn2+LmMGSmoPTxKteKbpVq8cXWgNnHiP3d871pb8L
fH7RHxS9UCwSJbjCKAlQA3vYIIKgv7C4LNbN3/cRNiMXyFJmEQL69jGmNLrZwFqWr+KeP41DVrwo
jLvS4tw8qWR0/Xj1Wp35JPyeF4u7yftCL8myXb4JS6SgV9Wl1kmHDUpLsg72iPygQAyBdRToJVhF
krK7tY2RG8mxbv+SU/4SqyWMEPaVjxd+y3wL3/8Wk025bbkm5/m3F9+AhHC0KDT9vO+rFUVmfxzi
2wDGTkieAwssEnMS4q4tfvOB3h/HtdJ+CSnV+xxUL7VJz0xp7sx/fs3MhnrV+nbzRo09U0H0BSeI
ANbmm0rJ/KgSjR1dmNJn5pbF1tFTPcrlnGEWF96aM7xhEPPb04B0rNOHrGr0C5nuZ6+Hu0L7jiWR
b+Tb68kc+BEFxRif3Y595LsNvQEN5j6dyMT8+EleGmqx5JlB6w52QrqIShgtFN+IcnJXXbdhk24+
HunsnaNbiLiJt8U2F1saQw0ns2FF8mm3iVk5X19Jg7Ltx6O8vx6kKrwdrGukAltLFUSaQHmpHHS+
FsyjA12M8dCnWX7Aodn8wVB0tImMx/4HcGq+4FezLuIxBQWmNJ/QmuBzXEek97hENYVNIK4/vqr3
987l0wZ+jThjLIPLtabtyoQQC7XyR+lUu6gUqPJhX194QvO0evtS82jYKum/Pw18G95eEMaVQUVL
Ufl8vbW/7MZITs2Em0XFSLSTuq19T/Q+2H98ae8f2NtB55Xm1V3sBqfOnQBzrx1o7hfIHD30DJUG
g5Z59oXJ/v42zo9Ks+b4Z0v/vS15PVZJloRpCRvqg+RQy/6/PtZmG/ytT/t/52e+v40Q0H/PPjrT
mjYroV5dEZoVHMicExEPQ7U1msrZo1gwCePIuY2aYt18fAfPPDYL5Y3t6o5jwSReLEkW2Q2RITSI
KJgu6VpMlFADZ4CkA2mF1iIFNC+gLfnxqGeem82Ky01EzEXG9mLhcMooNLw86vzUM6y1XYj8mJWi
pYOtiQsX+P5L69mA7ZmYyMbQ3ixuKPYDYgoGBEyT2vW3GDa7B2J1iTupQNHQOHYvCYzOfGr5yhLP
impF11lGFhfXhGkz6DUt6lRFR07zhd6VbtP+W2XScOiY1mQv26WwvlWIWvK1aLv23tNkfR97tXtJ
2TWPtngvZ4/xvKQh7DOXIqC4payXZ1TprcygRzi0mVZstLZNR2xkYf2pIYvPITXDJk84STSCFT9+
1GcmGOsya7YNq8LRrcW60BeNrsmI8TuvDbZGoeAUliBdMd9/63DoHupOtv90cYWbwxZCn9c9FTHb
4msh8QJNbYteTdfQ6jR9DKqudHG4l8VfH1/d+4fNUDCiOYlybSzki6Gq1uB02AAHoHApMh8hfbBz
cZwehN3SG8IWbCJuCJLNNDb0dHSKdwdXmt3RyWQd+x//mnev1XwO5zF7s3qJ+b74qJD4ObWdrmCv
zoW1chSn/mRlGvF7Vplc+Ki8e60YSuPAw8Fpnua/Mayv1qmpcMdAsfLWr1T6ZCJO8Esq4fAYRCAl
wrFznz++tHerL+PpfFVMF70OpMDFa2zTg3BEwIohUEj/SIEZbD1SmQ4fj/L7Dr15WxiG6BSg3xpH
D335OJM+CCAaSy6rSoMrrZmzjMq0zPxWiXUIXqYQm3ToGow9RoTtL0w2TjrER1m57R05dGENzyc0
sfu28ebj33buDiA69Zhr+pyWsfjW2XrWw9IAtI44VT32hkGBrMyiC7vHeb4ubgAL87wFYgg8vPMU
e/VcUZsrdPEn8LlpXEXrqJ/SE3IKWslV3ek7AwbedcOS6utA6vbEl+Nj+/g6fysw3/0Eyjs8h3nZ
XgZIh7WWaqTWN34YpfpGc+zAr4OipHCtW1cdMaXohCIa5aE7OI/MUe+ukYQju1gKfH0S2r4C9nzh
s3z2tlgayyeiGbD6i9c81EvdSYuONysoY8BTlcpZYZRqC7AMkuiejNEBzVYjtnrRepux0rBpfXxf
3i2kSLMB1CKMsWx2jkuxnMjw+VHDZmqSwHVbcTdWdjqmhw4J6C+EIwNzdNIuvOYzhmIxHwwqfMgh
50rYfBR/Ox/sTkXkWGZEETnGkyluirKFjKz4pDHh7VTWSG0Phh2uh2ikfbqFvoIF72dPvHcjo5UF
3y4Ppwv582d+k01CAoYqSkHUNxdvQuRpQ6QK8FBQCroTSED9psH8fzeZbCGUZAJaNjrV949v//sF
jynp0W2a8bCqs9yyjHUhO+JBVL9onORq/JWS4TxU+YZPW/5PP5k2K7hhobc36Mqx2L2957k0C8i4
tBsBSYh7cOkd3rWieEgh3O2DLHZPEyXS48fX936Gz4NSJaPkwffDmK//1YuvmQRY0Uga/djlLkZ6
kRwByDX7bKwsUnEKN94H4KGMVeZ1402rV9Ph4x/w/uPFuFR2wTNzcH0XegDvy4LNHU++Kjqa8pyU
rwKnbL5KkekXhnq/lJIcyI6E7uN8h5dFtCqp5v3YRAZaZgU/8yKIvxSd8fWfXg8WGqo7vH6WAe5g
8RQr2YVhiMgcJzTG81qzqg1uYeNHKpCAfzzU+7nJUJwC5ixEVWWX9/bZSVSlgxahCdU6kR3sxkQm
pWgxazZok3UUY4T8xx+j+QuJ3M2evxV/y2tfzRbJdYGgJhuV3GZ1b4gatZvsrQtL3vvnNI/y+7hl
Ag63Fh8jqYaCHlnGi64gftUS6KJTkqfbj+/e2VHYH3s2SUiari3268ToxXKIMbBmhJZtc5wIV2SX
Dxfm3JlnhAKfDpGHGh/Y+OL9Sjtk/qRZsVHUB/1QIjBAWh7Un0wzinyNOJgL9+7962RqeNZxOcAQ
ojS+2DANaYeTymK83I2Vo5HAqYBZnRWobIfh0ufx3MUhz3fmp8R2exnP0mTId+wGTqwStJGfQNhL
1PCXqiZ3zJ7iwmw/87w4V3GSmFeq+dv0drYTDS/senRbdNW1x5mpJW8iqrv9x7PizP2b3yUN8LxJ
r0Fd3L+y6ylRKlaH9Db8Kw9ik82O8bVlSdr9yUB0IDifUqBdTnKlE1hMK4Pw4a4uPiFGpVVIuesU
TN0/X5GYDYZhz99xJPuLs77iwrlxA7XzVU+r7oAXGRvFUaqHoRqMC89o6T0xHHuubf9nLP3tQ5rM
iLaZw7G7rqAd9PBfxdpArzKs40IL7o226e0tOb9agxhXTAXbqGpod3WBuBhhQVN6awcnBn1nGqYT
bDIdNk+BQgZffYEI6rNUiuovdOu6vhrTfHQQhJep43/8bH6XW97uRU3yatlszWlmqqMub5mIkqhX
yt6nLa1uosggZ3Vo2+eRHM6N5eXexgkC6Dy5OSknvYmDPT3v6g+m4nwzTfx0VM+cxX6nGznQjrro
oahCug0xm3Dqsrsd5SPrwlBnXuR5n8dOx51Xdmsx68e2Ki1ksmCksjq9LiCxA2bGhgYWCGBeFRlg
mz6+xWdHpKWAiwEHCFkQbyeKVTCT6Jr3PnCH4RAbdrcXXghdCqGLdm2kVXT38YBnlg+TjQr9HTZJ
9OuWy8fUuDzwUUKiKvFMeCMSW2BAF2bOmcsiOIoOEg5INgHe/OevPpBgVoKxlyad6aRCIiqz7lin
CZZrNRa3SjN1F8Y7N1NZ8F2L8itHImu5p0Ghkth6CSgonAMrwrHGYhzqAPKTpPwMEFP5lhvE2/iY
qSSkIM/77nZsgi6899q566b1CJqZ3Tn7uPnuv7putXfSRojZ0guu1QLdEnWnwcyiW6Nw+6tRJ/e3
xE6McnMAr6XgKIP/L0igJ/wn1Jz64Jphfh0Wg0VNF6AbZ/XuwvHhzMo+t55UDhA0+K3fS9ernzhy
VAEIOmtf0KCpqwJvxN7LpXaHPEL++OeTjcnN24uRC3v8YnZ7MlRUNYdrpUbAMKMSwXSNnWX7B6Pw
3rr09VTbXH4RJab5Ca/QQNG4CvZZk5THyuujC1NsfjEWayELIUZgDl3EknmLtSGG/Skrw4OHM47F
XabWBjo0w8KSnjhy2Nmizz+B50WhTSPFu1CXeH/moyzBVp39hakbOOHezqshtswhK7mRFCimw1jF
+SkLBSQvBHM7pFhQAbXK/P7xfT07Uxyapip1RBvn79tBa0+3+tIrsai06ZMgyWCtqjV6eG/KNx+P
NL8W7+7tq5EWl9dQnQSOxkj4u4ixAvZxHU2ZvFDFOH89+N5oOc9W78XXLNfNgjqv4HpAx60E9pF8
Fbcoch0nU5//4IrIEqFqQZOXrMO39y5JMbQqkvUolakG4Qf8m2jU6sIVnbtvc8kT//lcaV9uPGtn
YK23msE3pew22hh1mMDhqHx8LecWtdejLD4ZqaY2tWaQz5FzBHvoSqv3sc5CxB8951CFGjzkjwc8
U1Y2TWMusTLxMFYtuxZSM0c1CZG5FmMn/RCSVrJSikYe+zB3n6TwtOMAjvN5qNTsUU/h2wdtF1+Z
+QgW6E9+i4PdnfeALuKcA/x6Se8h1XqK2Uh/1LERYiSJcQRHT4PmiB3heb96I/YLFNXHuG2IHx9i
BH1ufOERnH3QFHs89iYQB5zFaTpB9aoO0yB94dXV3uq1FtNRk184pC0NwPO2de5LaWjMkBgjO3l7
rQ4AAWDe3PJGhM7VlIfpfcre84ZvZTODNuz2GDehs0nGtPhOGm6+RprpPuuU5L6Re6Fd2kefe2Nf
/57FG2vCNpGkAErfDVwIIYIbQD+i2pQk2l6Yc+fusOmxtFNi1xEpLO5wmrKtoJUhfW008DoEJkSn
Kr0k4Dv3EeGjMNcUOS1iGX57g0WHicLC9+Yn7LnBcMFFxpo3947uTTUFg9+TrQBorqHSZARJmf7B
PKJPo1PFZQPI5+Tt+PRcQ2cKkfGWhGQd6z4R8GNy8enjd+bcY2OJxfHAYQuBmfd2FDiwVWEFqMq9
rtAOlG6Q12LwcsHIDXl/4dtxdjCEbxz3jVmMubiknryqRtK0QHROlNTkluq6RGF/iFxdXrh7Z/oj
rADIv6jTzWSPZYdJx5fStS7FGGGM0bdMt8LYd6ZO+TzCor7SyoHElyHpG0J2iuiHlXoDGcw9op3D
1GrKk1myT9l4gya3RVeYxoU7cW6TwFSZhQ4OtXpjcSfqtCYXoVclNRYV40Oojuj/W+duct18b5dE
Oplmbn3++Fmf+zjM211zLlQRtKG/fdYkTMd6mrNUjyUGujhq7uDwJICzrK9EXH/5eLBzL6nDjac7
wmYfLMvbwfQSl486sgrQx9aPRu22sCSt7sJX9dwlcQNZB0FKs+tavKRjEUmVshJfnzJqn3LdIuQc
Ct/aDqP6OGhq/ydXBeDBoLdBvo4xz/BXO/IeOJaTxzw3Y7BJiyjyO4y84uHjW3du5XFsfW4hojrw
lmyHGBA/Zw7aJHWrkmuZaLlCoC441EIR7UugmN4mCQxQnKrU/uR+oubwZmo3Den5qb66PhqVfVKi
lfKNkMycKBbRETiyFm1yO8Udlat5+vjxxZ6dJ45N9Zl6PqKVxXejLvWud5Dk+BKWkw8N1/QV8BHb
j0c5t/JwRSgKLcp+lIPfXlccCd2VsQacloSEG6MZvCMtqfagYpi/sPKce3owQEzWOUplCG3fDpUJ
0wbjnxK/ATTuJgUo8Rg4bbEfRKhscp77IVRi+VzogfEHt5LSszqXh9l+mItXrlKdhk6xwubPGDDv
lJWxxttiXjiUnntg1Haoy3FMdDiEv72+iejDuM8MFtaGZOHck7mxknrp/cn3D97G3MmctZfeYipW
bGYKG8AZiWyDtvFIvd/ZY1X7H0+M81fzn1EWL3QYlnZmhIyi2q22IY0t22iTJ/7gTDjTWjjLqBqP
ZvFk6pB5L0xqDZYZyOsOhHO0kZ1GnRuru+2LMVf8QM3kBUXR2VILThWNoeeg2eVcxMQftqrGcUB2
JmlzVlE7dwEetkfWfHsf9EN/aBDc7qYy6W+lF3FYnuqXj+/w2ROCx4aSKhZ1M8pZbyeMOWlNqQ28
e8VEAiginuHQ22r1LWmCeDdOhflT1SfjawHZbj1kDZjSMGmtuzADe/3xTzn3sF//ksVXF5+7XaXR
xBnMrjoCpSBCJp6oLzzsM6Og0OeTR9mGRspy40a8KtgPq+QwNPUYAvvQmODRZpV24emeGYcTBmcd
tlPsdZZt9irX9CpvWpBIUZOfhqQEcEIv7cI9O7NToaWu04Zk00AjcvGCFBighGVEmm+6imBptscf
OVTCnUANRcs1tHAloS7ZffykzqzXiIKosSLhnwVSi1FFJKI0IjHA97ROvcs5Nm6AaY8PDtF9fzAS
JUA22PS7eGBvZ6fraVOYkSLoywaUbG12+L0CsrziZsgvfBnOPDB0QS4fID51LhrNt0PFEqh/ELsa
FUcCFwfHlgS4RIH/8QXNa8miQONyzkVOYlN9ogb2dhRX4HwTlqmRVu+g2/LsJnpSG5FNO7Xr05CK
ZZEWF67s3G77zaCLY4SdNpHdelhKyHkDGZNGsLh7k+y1KZ7jvcocA6XRyXxjKjjAV5M7aDsvsM0v
mMavXILgypiY3dAMmx8f342z95z6NneD4jZ+m7d3ozM6JG2UlwkDGOurMR8zn8JE+89f+Rn6N6sX
2a9zJH07CubVKSkpd/uDwdVlKW4yeD3FhSfL0e/ds+WogKaHEyHiAw6lb8dRnU56SkMBulAmR+4d
QnufJ4K3TG36aoxkI2V4CndWD8cHSG8dfS6dqkz9Ros89NRdUNyECq0pkjACwt7Jqmqtz10slPCW
laa4HjqM5pzdezIU+zp01WOde1EL+2dw7UNo6Em1jYVwQiAgYVxty7T2XoKhIoyOBKXSgi8zEvWO
123c49X+7ZfE2XnKI9KuVvyGcSCKdYSPkQtlTHd5gDbNd1hEBP74ASmOmlDY8DU9bFALNZq9GoTb
eBtNZvGEr9TM3I03BuFptKrpUZYgclZhMTH+4NYesdG9KaEbSdzCx1SOFa5gzCoEPEUpcW6aLFsw
8NKheql2qQxXYxcAgCdRuvwqxNTp+wLYXbFtNIqcJNsnlrMRPbIloEhN5e4y2INEZpnl7OeJpGHv
epk4u8RRvOzoiq4Z96SyAEpISxp/V40B8sVHCRWGUKwr+yEYMAr55tBKArFciIVrEgKHFISUrtdf
Zj8PqbZJzU3SUlv3U7eZ7nVLjjMDY5gMHOyqUm+jDpMnVlLNGUj/1eMnnQoQDiujr6/LWqmeLavB
9o/v8FiNeCn412LsstiM4TtTT0oxDYy1coTlrplz2MCckRJY8ILC0ZuRUwFJAJADkv4q0zvyNuK+
aT41VmySuQI0ityQli79LutseDx5EDinxHaAIZvBpA+7Jh7UJz3ME4JirNS4iUEAQeWKwBcdqMYl
BEu0ekMkxBBl9anGp6UT9NeIOV2uq688AnwaFpBsiqhJ4FODvdQ79b6Hs9Ld6k6hfAGK2D+LMe3S
tSO1rLtyYV5/H5m832y3kLdCI8jLzaecnr4qdSJOhDpHcyXys2rmhLQmppBHh6wbdF9JrLVrLSzb
FsbVkA8ELbqhi9OfQI+9jL1w+Nq5bmutkpEwgZVs217h/1me+FmvGr+GwlTARqhGsusVofzCMCtx
H2uYgLayLpi8Ksnsn1iTie2ciil/snKygFdFSAVrTak2ekmSyj0YcZz/VTYivpPa0Ce3QeiYT2lc
Jy06JlMDkR5Fkeq7poFJtnQBoxEK3hJBJ0NyaQ+5MzYCz/sYPxW9KmAlJDIo7wZATanvdrTV1pMX
i5+WE5UlnJUCMkzgVP1LG0ey2tctoW4bJwmtp0jJZL8DNR/oa3pzxm0aDZ5F93iIthEiJWXTkhfU
gJUYeT/7Is/JL0khGkA0djKSDZTJu03DTMFbHfBDYty/uPF5aBngsFH7KTg33RSe0X8nFleBaEz0
F+w4NzWfYiwSENScagLXECUxUDaEPWKDAE1zDx5JfSocHpd9W+EpBJc3zRTf6bzW4boO0fms+wD/
xpokxUIhAiMrDjCEiUyIq8LQNkJ0IPGErePPzoaa5GM9TLLmvlN0uvJDFMPGqtW0IGTEBeNzbZPV
YcEVEJ69cpVIAJsm/SJcQVWNhM85qHjWpdrAC+lzmDajJ3g7dTVyQV43IN72QtodgTE6WXPEo7A+
ICkIWtRynlHcD4NrPSiRrHWyLicSAkdpS21FjlAs/bxrQFYFCJtH1h7qKyusD4QgW2VKQoYtYIQU
UJGmY943hZb4eS09hNSd1TjQ1ZVBCbTmO9rDYlDuVUVOhD21qkG23SORKi6oPiz5Ogk0/6uoMS+6
SM/8vomLGwqS3oPFqvTZ0kGKAO3xGggpdnZMCOQkOFTGLCwEoova0R9Hsp/4Y68RjyScV8yorFSK
C1vBdypbFwENTTwsGNQpUSUtDpzgwd2emFrTh930wO0iA5M4n1UqVAJi+oD9J/gYnzSsn3ygUuJm
FAe4CvUmz2Sxqbrm8feW4r+T4v4nypFXu6t3Hug1sRCl+PltAWf+/bf+9j0b1r/wFqN1RfWqs6F2
2cD87Xs2IDAjMADxSOcfKdW8Rfq379nQ/2UhYEe0MrefkZPyR//2PRvav2bpAxUNzs0YF/4ZnBnh
0Nv9k47gnErCXB/B+cwefHGssNPeqCKogmvNS499YH5pDbu7q4gE8Ds6CHu7ZuHppaOt4B9OV+40
3OmZKLdFrjrrAc+KYIsRdoCh7FOnCnOnKi70htSY7krw4PshTmp4g4NOdI1JEa1VxytqypCrcntO
b6vhQLZ0pXS6dGSep+WmK7BoebYCdsU0rsSYwebX65JwEWgBN3JyvigdmkhKYgqBN3byKxhLDc6e
VjylyqjdlZ2h3OuTLe46GatHzhTEEPUt54uyGHtjzYIVPWl51Lzg4Iv6m3HakK8D6OI6IHfCoUuU
eP1ftcFfiDrnU8iC7MfaxKtEwoCd9zl+LhD+pnjR42e9ix/syDlFljjAhtxZI5HE0SH9Bp3mGs33
nVVCfbPrF07630FaHCnubTLHu4JjDMB42IJ/vAOxfgcP+y4vlHZlGdNeBtpnUtB9xa52drCRzl3h
Jg+RqB4KB8Uy9JkbthMb4iThdWkb+l1XaTbcSfc5iR3fiIM139adO3gnuxlOvaxxuHQVviXlpW5h
0TV6ft824YM3AhNzrOSlHXCbtPmT7U6nKHWu4GR9TcvpSTbZIdBaXDDNI3ItADbO1qiK+zEkxAe+
4boI2Q055dcmJ1kCt6+lBLeQQUeCu5OVVL8a2Sms/xrGyS/r5JTW5Se9TMAB5uGVU3rbIYdhA7b+
ytIsfknsXkda/otoE6TK+KwU76YSYl837q1eMyLuzskZk33oJocpsdZWn/ptcutBk3A1kv+sTS2C
b5zFfxbO5CvtPVC12yRKN+NEjnC6DrW9pd91pC0oYjtNX/vi4EZw+zWiIVrcGf1IDrqqf6tKnW3r
rakRa40wfed52Y741YIo5/ZZyZStUKZtE5aPVvC5JM/QzD4JLcA9Muw6HZSbsk6i+C5WwoPimTuh
JxTr9BujtW7anoj0wt3W5ZepeQqK7oAr5WVykPvm1p6W4Yb45euxn45Obr6Qn3gXBeluULPbUWHH
Y8IJFTWMgLpt1rBMDkr60vTaka3E3oJ056jktIzMTg3IZ+/ual2/ppoe3nC6POZV9GLp35hBV5No
tiTqfE31r/AitYjnVO9nriNBI/IXH8V7NZUPRW/w3Y92IcF46mAcnOK5UGp2j7ZFPpSycSvgXNI7
ckJ5jDvAs22FXfm6wRbopt1WaJ+8rn/SEmdrymuXTFrrCth1tZLOuPPG4dRF6ZWwsX4mRzUEizbL
8vmMO4Wx0+N20zThi5dlE0W64H7M5IMzv3wEYHzW+n3dfYKUlEMzMJKtIAK+sJLt0PZrC8aAdA+2
qLeu2pyMMtnalXddUlBfsf8oi7VMSPsC3EsM3EqUDps3wq2M/NZSBKkf1n7Ug0c21Zumqk5KCqhM
UzwYiNaVYt/3Yc1t0HelFx50DlZy2hW52IxFv4d4tbGil9G07poWKhCb0J0c1C9B3d9wUn6iQf9D
c5NwTXYE214BnLDdDPW1ZQOFdopw1zYVSFFwreExSrdmP+cum4AudewyCcAbYXqPqqfekcVA0mHH
3pH9yVrQuV/ZWrYdtO+jO7IVmvzQc7aT2NVMX/b5uJz6L7rKkUuI4FcUTGsPGiYn3vTKIx+qMxJn
VYXBVVUUPyv8SSzoQb52yQKH+nwUU7+1I0m4oSv9zNX6DfXceJ1WmffkFgCfOIW8eMAIT2aUVNei
zep146hXnNlvDWU61WPIOUiS9zcqvXvbEZmIZMWIdmac/IywdQZadrLhphID1SVXQR7dzym7q1LT
mBykyPBXV5WNL7jV9K9wfx9aK/vWlf1NA2Xiqo4E22/oZnsr1fpTW+l4UkczvzH58nyy8ka/k6Oh
3egAD5ON1QQzGBXORwIuP36MQnjZVRNmzN1a27mxs228a+nF3zLygpGj5NMRC2S6ChsQleN9mzfV
LhnLR4WkuJSc9Yzu4RUkrNS1bhP8M+2QghCiFLBqRGAhOpBXXqZ6ewzWW6+sy00dxk+s+dk6Hx/0
wJ86O95lanmlJ+5zHfWP4D2VVSScRxHXJH7zsFKHzklXd6ec1KIczoQeB+YaC0q/bvLh2OvlT7jD
P6bO+ByJ/goGMPiiMN27hXprKg3Iek19rmxSVSvhdOuIWkNLtOF2OBa9z2sOJpmg0JJ86HXEacDP
PPQqbcELIjuBcooDlZqL+QRub1CFP6n20B4UIwkPLgEkyfTN0aNnSXChqlObSHZ57hIojQOmSJSf
Ki6wHGJ+rEw7yJTSJ3F1hBkFwFOzspuiIhDOI5l8xoP0/fSsdsYvZaxJ7NE89MMJFj7LAEVsD5w1
gNOdKAKd0iz4rE3BSyqDe6+KbmC0PiPX/CY9/Q7x29Yw25/RcKj1T2EpVbSiyqnlo/RZ1tTcElVV
fMPq1aOMOJDpYF92siQVN6rs/KQkMKmStCO+bZAGy3f2YGQhcToYPuFTNzeinwg5bOABB/Mdy9id
E0AD1bXMtO66jcgxHMb2S1FDVoBAHpzAK8JhNhFSx1F6Tb4cMYtuSEkioBKimHX/l6m0ztal+wVv
m9YHudTuKvXi9ghf8Gdhy4Dt1HTCxRqs7SkmMVvL+0NBGuQpauz0JrdHdRebWrul3pKCxQJKPSYV
Glyx13NRzeK6ce067JYmDni2O6xB1DQ7aRe7jNBXQMPP1fC1js1TaFXKOveCO8MhR9aApMH2wmKd
cj8rrXfbZOIwsIwYqtyLBhHP0BJDY6o3YfrdKzkSEvEOOtwab1xZPyDzT1dSKTMi3JV7qMHEcVX5
Z06Tx5HzmRsFYt3XfbStjOKhHqLTVCQEkykteNtEVEfb6tyrAhbytG4Vw7mp3Ia8G3fI7lwxr551
ynE3aT1zW2pjcZ9TDsORfqxU694NR/cgo+q5/b/snVlu5Ni2nqdSOE82YNZls9kBvgZMRjAUUqhv
Uy+EWvZ9T8OD8QA8ijsxf1Rm1ZVCiZTzPB9UobKUkoJBBrn3Wv/6G7y9PS06IPJPupgBLK9tUyWu
R7PLWGZPGyCuEhW+JkuzWA1Vm22qLG02YaXd5qVJplMjvf63rLA1Reo16O+aiaFmu51kwiYtCQik
krptJRnc1rCex3I6Vmv1MWoIuOrVZyzab0kzJlboRwf4r4brH4ARv2q4vr1kL/kHi6nl539YTAmM
pKBGIj9bmAJvDdX3Vksof0IWBiBGBUDLtTRNf7VaS9f1o7VS1D8ZefDAIuVYQivU33GUwkbtY2eF
TGMxR1iY8XR9cIgX5PodcaDEq0cnp9VwClsKpY1GpFp5RphIyI4TtHaA5SKe0GxuQdVI0Q46TqZv
4FLMp+YMarTFbzIh+VWoUrVRtbyCcBXjxLdK1QxY3czy7NukElLgkoM13QL9md+sIpnxAPcTEkM0
LIKcbkDaTnZvVeAF7XZgetZ922tL6LxfW6KPKQkYgQYrO5mwO09CnxhSxQiKBIe7KtRKGuA6ll6T
tBNZ7Yo+VHBBkAGGSCVMpHiRVSOuxtFJJssaJ25cEZOd5WMj51W4xZOWjPnjcTpEebgiWlgdPDOd
4mzpcqzmjNxMQ2xBQ0ONUK+51ifw2SopHixSlmkMQkMjXjinLwjXiiklqYPZnw4Ih6qbcUo8YOex
C7u29UGGIOcjNhs6/QHc3ZKvKDR0eOpJrc1a75BjK+XhUYxJfXaTa1ZFTMrYjPV1nQyjQg7omE05
ULyfLchsQhagbaP4y1xzMrTpZE4rNTzHcdi+H6GEl1t6xT48HjE3MogvgE+GI7CmS5Ovo6BHLaC6
TDt8PJqQEZaZ2KDkqpqVH9D5eDX9rIrtQDGAoREuGpd1kNGMYeDA2uSbZjET+abOmP70r3LEBCFc
2yTeEM4IjhuG19KA4RIz6jhsiRMIMEw0e6fX21Frd2mFlIYQAMCw5Ent036kM4hz/IezthXZQWxY
dfRadUJSL1n78s0c4ZXn6pKdXPty2T4g6ohdHfM8whnzlmpE9uP0qMKANN4yLaizYxOKEdtQbup3
KN5r7QBStVEe5kOmBAdNqE6+W8wCwLWz0/PBn1BeC7s6L7suTon+pPZ2msFQztl8WhxP+2FdWVl3
rZaDfdfKWfkYG/EpDpPmrYxh6YRUWhPnhVZnTypAdOUKrcOpWkWaeadVEZqMMRbpXSmP8mUVIG/P
+9L+xoSLyR7pH/lKL+ku3Uq3ib8tutwbItIAyx6nzKpIj/CyBYkQk97eD/pYnqfhIO5VUceji3d+
6+PLHAUrJZ01zxoWl2SJvTEb1OgI53vJoy90iQTM8eMeESQ0FSbZI0U0T/MrvWOxbnHZXDWzfNWn
bbO2OtXY4Y3JSwi1vgis/KJ/m02kYnwl66I+mqZCXRc5NR4PR7IWMYOZSwzRi4KAaz3GCletCPjz
k5hczDRPZINWOsXfP2n9ODms9Ah4IYoUW1tZ9dBaXk8qXXKSysoYrzWjDLM77oN4eF7MN2w3awZf
Pun7LK2glgeSgSN8M/HxTqNJhGSRkmnahzNRnfmMt9oJ0T1kNEtTHZmnNpULnu/tAMRTzEn4moCG
94DcRnnRG719No6YPFtK0ppEDhhm6Fpjq7a8UlRc2xJawE2sMnRxs7rtuZnsLM/XtdwTT64m7Vyu
iknEKhYBbUjUQKzQ9MqBrN4NSl9jhKJoFIrqUApSUus4Mb1QFFH+kBHqUh8mYijiA6kkcnGdGqZP
PuyMc03hjDbusreaUVkjnW1fqC5RAHG4qwgHkF1/rJu5xR+5MtIXc8jV+EyUVVl6rVbUtXwwV5hl
XlIQtJJrV5WaHtV5m3F1GmC8wNH6nmnKux3u7Pug+n1q2f74Grc+qOQGYKCw4Wvvq0FNiD6oygXR
0DqdYkOoz5HRaW/paQTsYhv724djEwR3JLQIW5R9/qvZWhpJzoYJAiNFtyOF7JGU2upR3dnFiTZN
4otJ8TJvfj+dB8FGCUouG5ycZefeY4cFhBDIVTMBI9kh4b1t8MBEGbCqV04moyZypc++OOKCaX46
Ip4I3N7MpiEuftyZgyjQoj7niLgmFd5sMl6E4GjTKydfGdT99ORgpcMlRuBj7EuqdJE3PdRF02Gv
Gb0kGQbP0NXuyrTAUAMiya/NhvjaL+6Yn52goTDbRyNP/vXb/OBd6VEbaTBPeod/rKL0G6mMmjU5
CJXXlBS3v75b9ufvSDfg8zBusxHcwuPau5a0urnPEk+4BigwebTmsqo2/cGvj7L/CCxHgRqM7IU/
eBL2GBx5azXJaGbc82kfPiZ1IiGgzHK839P+NAN09P6J45m4rsFrVeBHLe/n3QWM/SCd8HOn8zJR
5ocCCkEHCfWu1+KCfEwzyP6Jy8g1xI4HHyL8vPZOMERXDo+24wTjVgJWNVEUrcqybn+T/LFcSG4L
tKgsJEh79iZHOpPU2dRIQZgzpXosw2F6JNzkK9+qz3c9F01gSWEjSjDUfRvDGc+u1IBy4Iw9JvaY
YESAH2l+Qbs6OlWZNMeTz8b368/sE7VvOTcEZgYcTPy7Pvn/pENuW6zCvqNmZBW10qiRrCQH7VqY
5ObhvR1tWA7w5yfxplrLkEFTp4SuffPr9/H54UN/sahQqP0pf4y9S2ynhRlrje5DwwgA/WLy4ouE
kYg11dtfH+nzswc7i8UFLwx4NugiPt6lFrVRVOD87bRBbl/ps694czN9RYD+fD5w6VSmV4iYUWnt
s6dyM4v7uSGZxbDZ8xpbbVYhD/1uakna+e0TwjIW2jNXjodu3z2INYtxOwbsjg535shiMk5iyFeC
y5+cD1Y8i6cwMpJFFPnxqqWGLgPTkEBVST4NDlkVYKE+FlBqkrbT75+RsTDxebKX/NV9zUUMCawP
kIktot47Se5B/IIk+uI++NkZ0WvCDuQeYJS3d0alXmlSJAbbmVmeyFvoujY5Svp8pncqmqpf/fan
ZGAetmj2Fu3e/oZN4gu3PRNKJzGazlNrPJPQdabrXx/l8xrCusHgFN49D7Wyz7KMullaWPCWQ6wE
tITcoPRWiTm5Euo4HNa2zTxnMirid/6J41JnycvKDztu72K2Y68QtJNwewyZuErLSXHz1C7O81pv
nyb0E5dSAbvq1wf9yZNsIDjHx4SbH5Xe3pohInsypca2F2SWGQdG6dqjClfmi0/uZzcKWuaFQWrD
zVP3zg0gs8cjU7WZrIXaFluEZ6qyYhPbo//FCf30SHwkAC4cDA3ux4esj+UaFBc6dyErDWMmAD1H
zA1GHL0CSPnrq7e87Y/1HPsmQIhCacBq+ElfbAR1pxiwTgo/3ZDVZ7hSYz4NgQaSp5VfeC19/qgg
FiMoVhEO4M2yb+gQm0Xtz1IOxWXAyl4mx2El6URH/fqUPlE8NAzDSHXTOSMkExCCPl7AMCzHNMxN
oFx/HvxVZwwMzrpJ7aaVIRW57faTxTWNezO8Y65Sz6tKbiDhaVJolt7E46EvhoUiIwMnl7/y1vjp
RViWG1wfFvPEvXen02n6jcZZm6VRuYbPPH8idO6Li/B5CdB1e8lAYN3kvnxD2N5VYYQb+aHVMU4I
m0TaFdgWnQUyZD3FaspLMoWquwiCzBeuaZ9PDZMMnBHRxiAi5fw+XvhBMv0O4zzSI7msm5A8uFVj
p+EX9d5Sz324ZSH/cxAZ0R8Wrta+wlrQ+rbx0BlOrcwkFERpAggVqVlVEa6l6tJJWMW4iev41hgk
npTJy6/vr0+PDN5CMEtYx5EYLVKIj2dpzk2UtUbJ8cus3nUBOgQYDQp8jXxi2ju30Vcq+eUV984Y
PZqCjT8bLNqmvbWns4kiDVnmnYpcwvxa+AVRJVTTgdjOSjzYX3QMnz5GiMfERNsIsN/UcOrHE1RL
rUVKZuiO0pKhZZOVQy7m+FXZ/ukOXY7CisoGj03IW776+z4hrYfewlhFh+CcNBikFspGT0TjKoWq
uDBISiJd9P6Lx+JzoYvJCypc1jx6RTzt9pqFfG59CMmkYCV2AOtNGe8iQ7nJbfPECpsrPesfBdQM
YfZXYQHb49d3zieZNakLCxABOETTLqNH+Hhl23ZuB2VKSZ3qsdyCPxFss4YEpWTWoaDALrw0ojhw
CrXJzqqmGzYSVOGDztUZvz3/+r3sfchUpeg2l/dCo4vr/r6uJFbItba1OXNjk/DdssWMFkD8K/na
z45iEDGxFMAqKpa9E06TYJrLyCZImjAkF7tvfLLnRPniui7F+rvnA/M3wBY+Tkz+FQM1xF4jHeUq
wld1qF177u3Ay33DfoixMK3XVq75w0FrlwmBl4Y+xN6ULoGGRk+O7xfSpL2ndHkXGGMs1Q9YBSXl
csO/W3J1NSitcIYlznxXumATIUau0IxR9SQmwe3vFa4cjW0ORSyiNgzIPhnOGKBluMWQVNUGTCQS
PoAQsDfuMscwB+srW583+c/HS4xKADngwsXDI0DsLXojM+M6UsreRfstwc1XetKoHKNuzGHTy/HY
HpIEaKuIA2pjuqps3tDayAHpN4adStWJqG04xLiY9L3xUMu4B6xED3FgZaqBctUbRRbChitH2zgP
rcnoDnGXke+nVK3ldZwope1hdU66h9MCKBTwEWQRP7w9Ef8aDP4Ddfy7xeETE/Mqeqnrhz+eX/7I
H56jlz/+S9Atf/Ff388K317ib1om/rh0tVQXSy+49Ex/0zLxcWMxgUFO9YHq7+9ZIdxLuhGs3khZ
J4H4bbn/T1omIK0Fv5KWiFtMmL8zPCTX8+NqoFIW8J4A1tgsuWf3MxPSfoCCraPEJRBiG0e7qtZO
grJ4LEp1dkI1ZX2AYKYZ151vHQJkHCLkPy5jJxXJEW4nhjPL8jezVExXMiCma+NLwPxiyoKdgCQG
RaiwfE+JHppWvYcZPbkiKkgHXSLaoFlDjmuaXU5KMka9GF+L6gH+pqoexJd2fNokmxpCuHAmEset
NZlbxaFdIn7d6NZhZZ2dtsxTTPNYRS4d7jAR6DaVWGek1wVrv3VVxRngjbfeFDtOY66nmCnGVpYY
n69lsSq7Mzs5j7pVVFz48RGamqpwdX+1zEIJOWQWmpzUtmeLbXqZXsYrRAcoA16ra02+gEwlO1lA
/KGjJWzK8y71Uk+/lfzVBLXtHnpUeQmkDCH8SlJcAnCqwG2il1C5yC9ry7mq0pNCumH2APl+dqA6
BI6kFe7spGp5XMUbubaYurkNgVV+EC1MLifM5tU2HXd4mxwY3XkhoSryqs48grme5qkLgdhRNmQC
tCpGu253Nz1J99L99CS//Sm//bn8N3xoX7//N3xQn9pX9emvf/rX+IHR8EY89a/iSWc1gldBEqYx
nZCh60+evamSnWqSR2eTl6irjkast3aYltl9ehI3ngw2oBbfoO7NeO3RTd+lD0JzezhkyRVmahej
vE3aNSNVR3GLbUjiXLYago1d4yVyis29ontDuEKuYBSndeWO8yncC2w/eC2T7NyelBcnK06t+sBk
wkJKu+FkWBw7ue6F0hrLg2+ja0EDqlNHm9z5kDja5c/kciR8zOlsx77vXXHq1Gt+ziLjeJ1Pjnm/
yeqDuGTqdwq5kQjQtSZvgs41TdcYPS1dTWecZ0hWJjqvdiWuisERV9NZ+OjDtmrOsujIzA9HNExk
Uq/Kg7ATxNAuCRoXgfQUNKeZsVNJVvSCDb9ehDfjeDFq93p+eGbIXizdcasGguUd83claFd467ls
E641FR7OynhcY8hpSquu3ybJaiL1UBzV8Fi18SzsDrR+I8/wbsg3W5Pa6MJgNp22OkaD4EpQY9wy
2Oj+seYfl7sUZ0RPHBbtzjq/18FtbNSloWuf1u0h6SJBwUPtTupVI501fedmC+ZXr2L5jHHg8Bpe
RSfHK29lIbl69apxVcCTfjiWHD1yQGlsNyfubvai8LwkaVO4zQl2iA0zybWt7Wp4CFfSaR+ueUV1
WuvBupnWI6nBrX+Yqrske/WjWwQmTjKhVdyR4dw+oKZYNwzHhQxVU6e1l3RHx1V7yYut3kiJMtYi
0gFpx2kbu0r0GOBmOjaHNSTgdpdDGC+TnU0D6zM+5b3Z7bo8kx8oZyN0WjdwBKuLrHpNkHkEk5ul
49qkECHZvEWEhgnm7JQWC8wpBMW4kQ/y5wgKHTUvQfNuHqEla20iWZevredTuAy8NT5R4h63yirV
gIVdxbxP/MkNzRd7kG7b2Ev1g7TcTtrRYgyZkssYXIXKrbB0znSTy16S3+TyjZyuS7zwTqwHNWYY
R4KliV5nPhzSI408Utla06o7udelZ/J0BQ1AlF4f7Lpj83ZgPVSc4jw7t2WcKpxJIJJa/ic/7Y6b
47e/5u++f0dmeRUOa9W8LGhd8eNfvXGbl+IYK85m2LIwzkfz7TSAYjoJ02dA/RXeqnCTzipxAl9M
mR657fF4ksbHJs0YT5/oU8qddCvJa0Kcoo5nqsLRT4ZNCrMjlR+VHP6odGHWkhsE26CU6AtJA823
DborWzedgfG3NR36qheW21q/ztb+sB6sVcJALZ67iMXauGtk1lWKufKCq5oDoXXcGMjtEVPmj5bj
c+SVnTmzrUI0LcijtTfEZKcErDu+Xd6lg+Fh7oFCzSydnuzIB2MXP3aDWyWNK6rjsDgxgpuCPdEH
Wc8PqBVNYtlDbz4p4Z4LVydKWb3LiWtqaQ+CXmKwO64ji2cH6oKlzuspUc9a0+Jr3LmqB7CqdX6o
89BG7a3Qx3WJp4jd6p5qog8ofA//vNdAT90yZokFVokJxrRxjknUa19JHtnNv8UpQ9pRGh0BeQXq
z6ruUGpjNup3hiuLiQTPc7lgLB/0bmBrjtUpbieUbZMTDJ6WR6kh41VKSK5EGEVRr4fhdQh2VoOu
YdgYhkKWpRyizz+TNDzzQ2i4ZPeyUEzReaTnYi1Z9nqMZgaZeH45StMfqfZpNl4qEBhJGFknqkB6
VxFCYDJWLYPMGfrZk5htSeM9fNKTJFZ2o56emul4k6XGs5rDCSTgOv8nqtTT8iW/bOuXl/b4ofzv
S4H7VJAJHwVh+z8+ftl8/zp4KZaq78MX67wlrPCcUm+6eGm6lF/lhX785P/vN/94eXuVq6l8+fd/
PEEAaZdXC3A5el88Ypr0q/rzosse8v/4v1yI76+2ff73f7z9yvd6U7X/fEvdwwuLIekSwfdXvanK
fzLAwcoUyZoK8VnQfv6QAQmLbwGlM85iUs0nRMPyo94U2p8L3ICKG4RrQcmV36k3KW/36s1liAQe
DPSlLm5In6C2AiHhbMqqW/pgQUeY/UKILEtGyweGJBnzGah4MpFL0sxBdiHNuh0ckVWeQLaHUNKI
ej13RaI8Z2NRK5tBkudy2yq9YrvkwGXZ2g4iv6WkiBH3p2gcxbqwGt1+IBQ4mlzm1cQimDOmCrsJ
qzjpAILMiAKkC+ogvILv20nHRdYJG4ZFlhbFDpQlqFnpTeWgj0uEo05fFIq5rQa1vbS6wTxKhGGd
aV3UzNuoQ0hJRBHxNWNW4uA5BUN2avoNgdSoeenqnSpXiuxRb2fy15CC5PDKfDOpF/awpozytTxp
qX9SWfJUboSdWrmnBfbUOKU+2UQvhwxLVrYc5t9EmPmGp6Y9vKsclwog/Rh68HoyWrpqSNptsprH
qgb7kmarA73JjcS1JAuiamZgOeqhqClKkgqaIThOW9s+xrsmuyxx1++9umqGHa4o5EckUY9hIqcQ
3S+QzMVk4KTpTJg0KK7U5xT7NVSvNfT5WngCInW40qDv46qlBT3lGl42fXos1GK4K+MFCdSi2ozW
GHOiKtI7CTeloOvESzS1000SWuT72WChddQIDhsY5+lYF7vZyEy2qdYIqMIiJXjOM5GggPGli4y0
V3zZRdM8+Oki6SqCzGUyLXZhK9i1LNkxq8oFiQ3KQzXz1dr1IbQdxVJTaStJrdPrUEvIIS+t9His
pBZaOyjQoZK33SMOItPKjsjR7jMtfZL1XEGFCidydJMktk+hCSpsJdNAYacoCE+o2+L7FKVU7Zrx
6BOUncHLW9XDaL0GUafCBiYCp3LUWgLs1SWTvBBtVpvLrC9CeV3bfbnBhWCI4R1rOdeG+/R4lhio
OMEcyqhW7Jg6Vo+hoXqdJmAF6moyRG7QBNN6rkoKKFm06ERz6FAHtY4PgwuVs70Y20LqCI+0ituu
XdR2SZTM12JI697FoCnS3RaTZWVxx8hPikha3upodTPQW19f5RDgni010ls3QZ9+O4RRWK3aUpuu
Okg8xDvXvkHHVVWtdDBFrc50ya+DZ9uGRwj4bIaIFEa12CBm7uLViEXAa4Ugwlplfh2f55KttU5A
wPp5hcIG88RR+PBKGiOVubx9+g3tQYLxVlzwAagkgh9lLVNPxNxS9Ewqdzvt2jAZVMemWz1X4iS4
XuB+qN9G7G/CKGYaFLS+dqdOESwS2QokFCZSFZ+mqYRPIqo0/TULJXigUsf3mI2Zo3BKsx926MG1
qyiNi4u6Mzs4fGajbpPcxsVW70VzKzFWaHdm1U0HfSEE+ufct4+jLNXR/jdVjOdB1oHNiCrpE1dk
hnxqSaVve2RZJHRJFFZgOJUYE8ckO/65HKThBR7inG7zFuz1TC8rWslZkSefWoE17HH2UQm7ja7m
9wHvYUYr1WnzTprJC0CZJdWKC6k0ebKCTIxerZQlcbOwZq6ZO2Z02kj7OoY6RZ2tK6zVrhUDSimR
UF12O6IPV9yahO6nOsfE1xpShYZfr4JgLSOVLLysIwfElZRK4uC+aJwJP8Yrs+1DhsKDJaee5Kvh
q2qORHgDThd3mFa0zWFr9ZhhVtroU5kXo+WVujLPbmn4TUgz4MuW1xoJpW7TaJXlWvHAJ2UYo3Wt
qRJDS8gyWeNRQGQnyxNreyGw4YE/YhOJPnqMz/CR1yYWmNQ/91NpIRLDZz6r2iq4M9S2CCmObDs4
4KDkm04yE/ltE2rqhJhLYLHQa/YUrStVK8KVIJX+IZMHeM/1wNq2qniQhVsy0U89cxh8xlFyqS92
bVVzbjBaCJzeL5DMjSEMNBc6pSCPvUylw1JgWw93s5mfTD+wrpFmti9zZs3HqalS5DZ2gLou7imz
FHyvfZcLzns3cL4OVjX2opcNXB5SrVRRktprK70J7FBOl0OX6PFmIPgCbu+ESw+dGjIQV6p7hE2q
DcnY0xbDglUS2vkNn1pfYy9R+M9WH+sjn+ncI9aC26q4Ju/yugCSOeoiiw0nG2fkfS3oaLgpm0S+
CIjzGtdWptU5tanottNgqsXKUKf+YrabASMQP25mZ6r74DaVO4xNpnqgB8gyCussKhqLKWYxn+IS
a+OmoAVg0LkyzM9pEAyHkRlLy+CxUUieRdnSudOcIayUDLUkKFmYd1U+at8Uow00V2/tBleTwapt
x5ptcdulk3KBcHJkbWgiblezJxRxUJZ2AC8RrcIRFcEjIIGBbAwnF5Rlcq7JD7LJNMppBLpVx8oz
4wy6HhvN3FWi2U1BWoJv5GI6kxLejltDqYJOjbv+TUd4wTlBUpbksXPJeFdokXLN9lQkh3rf0dHr
SHiweow0aW3XiV86edZ0+Jmw6+LfEtQTkR54LPGDjAnvZqun1i4NIZ2QGDBTMmcgvG5WlcMECd+w
XvsgBXcIq4KmXJs7CMO61HRPvIafrgHA1W8BnP+zspMjbU0XofJ8hTNyzDEJK5fxEeJP39KjSxto
2OeWb2prLSgUaMfnvDnyfRjoCNDs0nTDKeV56xQ5eWTaEp9U46IOFAVhluwSfIoETOXtObYwxXSY
IYjb4OYAY5qIwErgkTEZbLq+CiRlxWo9umHgJ3eK5o90iIpe7dJuYhPzTeZ/bgbRmYICjPRWL7q5
Z19qtOsiwR5qg4QOyWxOaFXnNcMIrFNPTSjWYl6MWMaSI7m4VRSt04kpnw8K1DSZi/YpgAMfDvqV
Ec2F5uBI6iMZjUP7LLbhZK7NEprdblSNYFwD46OV1mvJmpzBoC52/LlXH+lV6CdtPHUfmiQIkC53
SnUIea4hxY6wxMzBJEa6SJWiTlYhEoLAidsp6jwliQV6r6rvzsNQqoPDucokc5uJzuh39Wwtj9JE
BmrJlhDvlEmIEVir13FktepJcpqpVy6GadIumAgm94OZoUlUiybe6F2XxV6ZWSl2FmXB3YqMNKG4
kPMm9zLUC5SyA8Zz+nFhdZbwGKgkxm5eSKinUxtxP5pDoU2vg9wN+cuMkqK7xJtExeoyGuFY7IIA
2u8NNXGcbnzZz4cdKibNPiS5oigumrpsBi/qML+kALb8xgtjRfGf9KhOQkJxWiFfUk+Y6k7X/Elc
aJOvQZBT5Fn9PSdEiGKA5nwuhJSQzETW2cfxkQ+b24DDHmC2rSjHTDlw2yrM7OldZ3X2fWLznhC9
PwBdDgNkj+EoHRZD3H1KGrhR3lAPEqUhRlQbdpTS5JotSydVJbmdKT5wO6Ms4tidNKpBuUYC75tR
ffX2Rv41bfkHvm+L6cS/ve+nf3S2Jw8ZffL/TNuiYdyS/rEp0v/4Px9a5R+//PekBTIf1EyCuhcS
148pi07/CnXM1hicvzWef3e9mvYn1Gw+VGw7McGApfp314svBqQM+BI4+vNaf725H7cMOMH35v8n
txCj072OV2fsiBkc/ht0w0JYe7TzqKwkHWqE7Fa+PdM6GMJNbRylySPc9lbqxSpRbaZySwF6Vgua
fqSNU2EeQz+ieW2bIz0zDjI8rolbP2U7PCx6ccLg/sgakhviF0/kcL7uR2ME8zUPU+bgfd0cKNSV
dq4+TnJwWAv5ohD4IUqJnVN+6s8ZBPisx3hCU14Na7F3aLJhk6YIjbmXH80kMV5wemoWcZCqXI+5
3W10vcKkhnHmYW+ZLeJ2RduONKGOnBrdTZtUBHmo6XhPjaquRi0rKRAl6zzEHyppHoKkLE7JYgBG
L42nUo7GVRjr+PHVTXYY2EPv5fgjneK6Ex6IuIEwW0KMWlj6SOy1OCUAtzYuxim5DGS9eMJKabGO
woGRNkWctHGnI4zVcookrPeIpKx89pHcQlqem7dVBubHhmO5sQC3Zf0M3UmvEWTI5RkOXlstHjPH
j6tkY3b1ZQl84vSY9z3pNNR1wc8wuT1MsiY4tzPwhgo0IgNDhEPnst9v7D5jOtUdxVnhIpbZhkN5
YCZHzZAcWTHWD1rt1hki+3ZbWBoCspwhNzujPp9EEbjGxG4c++HNFPT8QHESCrBVu24pusvmUQ9M
L1e7Mz76b2M5r4cycBXrDv2bN9uVE4l8O+MaAfAvmTgX2C6cMdKSWa04J4GSJbaNnRLS0QRjd5ZX
U/6NPpwrrPVm2zgKUrGnRpv1Vawzj1FE2WwVNU9utEVAk+b+CQbvW1qR2htz+X4k0enan8pLuk35
gIovPiUDSJOKQ92PX0R/1ISxx8PmUc7hhqTOCaRh/bJHNcMN/FQnTXoGkK8fNF10GBMGl/i8xazq
JYxSYVpq/eQlCnbvmpI/cx9I7myOyoq3lXiq7JdHWZqepr6JOExlxtdU+m6s1WyriQkdkyxm16wa
+sY2OBXznDtBEuZMq4Y7GF6m+69VuZ0WQJFAM6DDhRb9i4X5sfvjuGs+AJH/+Xvf12Rd/1PGuZTY
MgHn5L0p0fIdEsQIucNcCCqIzWD6Bxqp6n8ShEgatPZGnFoW4L/QyOVbvAyBfzz8vENEtXtr8a/W
5v3hNy6O2PsvzD8TPyIOtldFSB1B5kvcIi4nwaE2gcxPsb8KfY18SdY9XDbiZD3o4aWtMLaYjeGg
h+aP/BLXDB3rDH1WpoMxMLb5LHMv6lbxrzsMGH25w+ByyoINceEkQq4mUOOXVcD/ulhfri9u1qv/
/cftS9O+1Pkfl2D4H26+n77k37UBSjlZwxJ4yYeGmPyuPuD+UxZyEJMTsMh3LAztTwoMG/Nofgsa
zztUnPoAUj9VBdI1LHKX0uE37sPv0rN3hKGfXYv3bCjC3bU6zcBsgszXnVrXDwKMddb4iM8HURvh
ojf04YZImWM9lc5j0d8w6QFSZqSjC0xttDBx6g6bhVo/wWnWMSGvdnZzklRNem9Zo+/2kiCADu6s
QyOHQexo3Go18NmCamGTQAVA7yFOZfwg1nE0v6Z68A13xdybZmvYSanPPI3IHDnNLoaSWVmGhPu8
ayesgIC8tqUCocNumRxNeK9iJx+iMLIjum8gpuqiVik4wlFBHt1F42ZCT+2k5tLpE0ZRjFh95kwm
MzoWu8ddKw7LMxExuNdJyHbwGL0qhPYQ1tEJHfqFHCI71mWiAisLMWocnhS4NsxFdIMN7jm+Gjvo
hMdhpG5qHc+tLGk6fLkskEBdIyMlLmdXV2MqBdPeCLlT13kjH+MY8Yr+GEOrAHMIbMR2WTfvplkG
4BGw8bIeDH2Q5ZcmTB8a3zgJwhFw1sKzSxMSwPpY6x7uomy3jbXFWoOgIdxVdzkQ0Vrpmf82yZFW
Bonr5/Zl4qfbwsakRg3mTdYW40vdVK9g1o0b6sHC8pyYamAWk5DzmFsPpT9u/QTtubpCRhpD2XUo
KdeDb57mUfraTQvMX3Yt+36GYNmsy1NjRvfXpYx34zjFqyuUF6QJFG6rTjJWo7UkTvIaygWEtHoj
uIROt4xXfHk8KBrFvByUR5OMKbcLm+hwisLLMFj6RECSErCUoMGRz7jDB/Y2iubrLDSxHyV1k0wL
fw1UU5xNqGR3/4+9M+utG8ny/HeZ52aDwZ2Pc3kXXe2SLVvWC2F5YXBnMLh/+v7RWajRlhKy0Q8z
wBRQQCGdLl6SwYhzzn/rGJ5dL6s7wWCMxilzhm9ay/BQkj4b+MUPAAS1R9eKqasV7xx38E+pizLK
uNXFVcznPlOdgzFMd7pbPVxy2LaR1UANsfpNjbdGYxUnoV9e5Zn+DOltB47HFIzZZvsbPfUe06Io
s8mMxBN6o3s76iu5G5p0I5PmWEOtaecHNYtN3ivYDF6kcfjoKnFoYcEPZXOmEiuqzG8DBWSYMStg
XmrEJFnjI0AUMsF9Lh9HeD0FxcFvr005HcbV1w0d2mXeB5vCQ2Bqf3FS96LCfC4OGOAbhrjyncBi
uMZA1WcINmAffvc/WJs8A0H/70A92XbfKTWKx5fOh/z7/wI8BSUGQSeYbrBFIwKhkPir9RPhimqi
7kLfhYU6MtV/lxgO/R0ST3IikGUh9Xy6tYf/SZfGrk+a7kq944/+wdZOqfKUbAuWyv/9yv1D/wXy
aa3N4ROaq+pVqvA2SFbEacCbBtMqRpOZsauLBlewJw/lrV7zj6X203MEcSyRDQ4dJyaLUMZfFDTK
xZs2wSg56trauV/CLn00aYfwxdZ9fREYTt/tx6BCVlSX1vgIswYPxSKxMCfMGP6dYI8LWR6Ltexq
ipl+7hKp+xAz4Ca7cXoQ5K3svBTxuh2WZ9rp6HfKqhmPQ29WVZSGWGNtJtiG93nMlHnj4FIx0UlZ
7RwlsagZy1pZ+cWVLXuIoBm8yb22vibHYuC3KHguaNZ82DQkYw54FgXpfRs3yXH0iwbfpCUog0g7
2Yh3Rdo07sZsKyuMujy2HkLb8Bk/zr78ohG7wLkTRYhTDkBdsHFdY2X/GJ1dbuFEY1KKl/JwmbRF
/VVPcXlWj012m+B5mJ1k9uwMUYH/BUbToyJl3MRN3QAUUup6GGDg7kQ3i+FX5ufK23XwbB+SOnSv
ZCxX5iPnwD0GY7hJDG1heZuwsEZ0QkulvjA2m9ITQ5fDsFkge9/4OTE2pLdZeEQHjaG+AePGX9OQ
EMMt84QCZ8rK1PhsmwtHEG5I44NjpnrVp4ngK4P3ycY4uSsfy3JOx33tMOPb9Ao/u0ibAV6bUxKK
m9FISvvE6VztwpUS/U022p4BS6YvOywJ0gCOl+8MJiZyXt9H1dgGZ6zaBn+2dg4/o9SUDeuFbRml
aYNGDstM70FOqOk2ZWc5341SG1ZULJmd7Ih2ke2+QpR1PY/d8Ji15F9AvFs6tuu0n1zsKPSgNvjG
W3eO6WK6lC8gQYNSizx0yTgzBh3H+a5rRnpY2CY4TMFdGK6wm8WiTw8lvMBY1i5537jPVR4BFwcb
ovOvtDHraufgEgFXhiVzHrRyxDSrDbyf2HtkYjMXs/m5YnqfrlGbLdycZoDUJcxWw3Iphv7eGdej
ypqllW1sjhJrV+T++MBhD2QbTx5gdVu3FPuJ8iGQOQil3E2MJLI8lrN2yFV3illGxVCK37nlzcQh
dVZl42GSWl/cOC3vCnOBwKNqQMGqZtS+MWWcdRiOz9reTJRRsH28WX1K0iBoIamVfb3vuUKOUwWK
RBAtK7i2bG1VmwARRB4plXc5/ACrzXfDYiv+fiqwAnOdfGmgv3a6BCNx7d9d3JeQo2QFYzUNRv+8
8vPGwGJYQo5lGObYm9qYG+zYzDk0IuzIsvTYkckIMIZKYNnhiZRf+C56ZghgOF+k6FHLXdmkC0Wa
PfQYGMYCqVGgwnreAfJ33xuyh9I1qhr7QwmQ+DDOXUeF0jdxu43T1E8Y5Sf2r9F2y+4ia2Zf76em
1fVhkSDSpyEQ2GcJmDHuLCKdq72bqu5HIVd+HtbPpn1BpApmCvU0BJSUrewhbuhlaTcA497D4hkt
/VrWWnCF/fmLn2rzc1MM1W2C9w4mH20xXLth4QqQ88CCsZTbfrn9HzyKn9GR/l+jKq2xyH9/ah/b
4nv181mLtv6Fv45tw/1PzkWfw3EVoqCTWEUSf53bhjBXzpGP7zD9IfLYVXf0r9kAYwMiF0luW4Pk
+atPDm5XrO0aLd6aWvqPD+7nPCU0gIiBqRuIQMJR2SPp+vnBLRJfaz23TaQs65snXJijmLXuMvD1
A3HU/1ojfzsmfjGK+Ot6/PJ1RoJez1tpW08LhdzC8LiSXE9XgE0424A2NnRq+yEkn7nzho7QDlHT
2bntVkrPvc9ckLasc+pjo6v5tBvhFMNePk2Lnqlob+U7ILkq+6DGeF7Q/PmdzNh5ZYy0AV5W0cLT
34lXFVO1jGYPM6cHVY/yVNoqjNJZqQ/0r6/fACEbqyyBF72Geb24kug1uJFuaNtCqTibJu+AdyVW
eVlQP/hT+FEq9XMlxHpnaDBo5gOcxZBYvIp+s4q0bK26jWDT4PyVAfbLvEojeuv5AriMzdg2gr/2
hr9972/cJHxKriZWuSJRP88fZ5EVpS6clB7Aht5rFNRFgO0roXNWJ3b9UeLOn3rz/xSIf90kSwQN
myAmlaHH8+t18JLsImXDdJZKQitO8+FOCohG6KcrfY/PGn6+LCB8q/xGhNt4ab1Pqgjcn75ZF8gB
7AYmeDKT87DD4YmQDmlQHEbcA9lOceZ4nwsx2D/kyKxYQRYlD95agk9MxoU6ebKbvFHuvvXsWCBr
0R+gFDTXpfqktsa3VBSubGgFBzM4r1q8U0o9LecQJupdhf3V7v3rvbFAWBs0BQyMKOW9F9fzVKuR
SNeKZWE4h3Hoq3MDguxWUwleAvHGn2Lm6h98by8gyD9vLGAQioLXw+oDv6Tnd+mociQpJVNRSFUM
4dqcx82YFe2hdVQGgamIGderdF/4OMymFQK6VofzB8v09VdP2tw6JPtj4o4r9vMfYbiBrm1MO6Nl
IlEyVb04SGyoLgt3qv4RsvvX/QYAeaQoMZyl4H1+KatvObMd/DJYXtVeWlWx8TMo8++/yzdvCBMX
Vs+6vbzMJtKu1EL5okGjBPPfNmJyHdvxk8kk5a8R7t9+4esX9fyLWwecZBGSSrhuMC9WDRONLCNy
B169YiKDwhI6iyaJyfrHrwhfh/Wp2TB1wTRfHCDlJHL4gV0dzdKdTvDma0/rBDgE16v0n1/K49VA
n0OExiz1xaXcrG58E0IR8qdUnRl17GNJn8FdVPojW6s3nh7oOyxG/An4r73++ZNvnLn7FOiybqJx
BjpEhZ2dBEHyYYYW49/nL4laQ1A80KWT+cvQ9/ll0OQaFmEDTWTi3r3LGvKMRBYHj9NAdkm+2nC4
eUzBLt1l5xZ1d+ibmlgPop4/CJZ7tcesIwkmFauDCx8Q1qDP7jfxvdbo3RU7HWJ4+wM7NW7Z7hkc
2GZLvI8N3SwUx/c/hrWWebZEuahtWaHNfyCPv7LWGttBkURV4z9iZ5HNMbiJFR2d0yX5RsORQbTa
BdsibT4K7BZvPHgL8zdUz4SLwDJ/cb9iLm3XSLlfyXBnY4o4jLIMBmtslNY54VgiGpFVXmZea531
A+FRQeaTUhNb0wdr+q0HzxqDPs1DJ7p4/aFPFproY6PL66yJ8jLVkZHW5zAK6shGg+i1uLIkjMh3
7z92qPUvH7zP92NSXgZwa9aX8Pyii+t1tiqw0183hNM4yWqaOgXWm6ZmI7e50Omh7k2Y4rpH/e7Z
hX2P+jc8q1XSQ7B2Sju7dGbCshHE0GKiB6lQHcONSU+NLPHmXep7HPMqrOZfdqnc+9WOszxixykv
SC5M9GZCq6EPjWzz01wnmb1rZwFTsKWLxgYQ0T0bfRAUuBe5jDDzttY7H4UhUtA2ucnicGCqyskD
rSCQQYEYHzx5g24tuyXRrLlq9GB+V8HsUAcIZs4wRduU7KxZh7fd4lbWzu4qhvRW3dVQrM3JCjaT
0ymEWagndjXJICOkyHTYKxYuOp+2CbvNksWKEIO+MX7E6eR+oUambaZ4UfdFs+jrvNcwb+nQ/RNf
mc7NkpljthvGxDzRbGjueTqVxbe6xsR9E6SmeoyLNrhDdU2YQymTcDva9mQguYs7B69sd+q3ED7N
H6OtrG8OTPfiGpdW29/KWQOyj3U+G8zpJ81AJF4IeUrKFFGS9FoTT8vAoaZqhSvGHdkUQu1EA4lv
w9xMXvgVWT5Mw3xSxdIBSlsdFgJlU2UjgpvnkaRsHBCCC/IlJmQ9hFr6m7pIgvSkHxrD3yL+Qbjv
ZDGRX6H2+7uR2XgYyUmuZEqQo296hOq8GRrS0qNZN4O7m/XQPpSmkJDIklrTMExhtpODj/ho8R2S
uVJLEFC0SNVcNhUkNzSWVYaeV424IBH65jh7bXfdCH8ZGB/HMZ9RIU4YroTd56VQfKkPv4yAVgkf
LOfflmQEPOdKyGf8b8esvoYNQVPbltymbwXsErS7UzIGcC37ZYxCP7fP4SITZwjNavraNqMTwo4L
8Sa2Z3OEC76wilom8t/9xgWOGqtOXUtXz8zbw65BU9sHSyL3jqOWy1mScrPDjIvyPeunAuGspzr4
OAjCogH6Ub9lUhOfePMye/s+G7WO8LqC5OIwbLu2CkQlu3xAX7GJYzknu16m40U6FvnvYWlQ9too
HL7i9zVee4vZE27OHAauyZwnl1ZRkZU2s67HPdzQEkfiThVXTWnZdybG8HB9Aqs5yhKyNtxLgAuC
McJhH3rTmG3HzvcesaWqLoM2SItN31TCZRCqWbhJ22tYLW6V/vSHXiyMjSSu7gvv5xNxe5Q1ZlB4
RPIVclZb6RtNsYGiOR1XExZos/PkVrs0C5CRoZYxf/P42d+7rnGX7TKP4jdzZEa9rT0Y3a6DYBtu
F3/BZ5YZiddHiI+MM9kFArjPiZNyCzsELncpUxcN8FDxxUty6849N4f+S7GMzsFwPIQUXVk4Co9o
0+i2JdTZJKpcAyikMgqXkABgnsfMdkd7Q6ZXet0ZQQe1qddjt8Hv3ESNHNTePW6ueYuBftHiF1tb
I0pKpWCADCr82YueHxvL1PgMfX6+KUEszcPQkEwejU150phmfLt+287BmyvlRexSwzfDacKvGqgK
FjaaLQEXuUJW4bPH4RndlOGvMOjksmrtxjM1CUxYMV+AeS6lSlmBo0XLrkk1/pR2PRNehE01RN3Z
0uQIdChUjB6m1AarUe9GVyM7gzdVzKBAYes7q1tgY2Wm6f5EG9Q9dHSiNT2GdrtjzOe9FYkpEWjY
A6VJ588TjvR53d96VVohyuyqqd+PA+7LmyLw4XSPBIIMR6kVqmonhaE/NFkoIihWptp47rpVCzlm
BzjBNjrOIrG/Wsx9PzeQ8DvChaz+IVx8VRxtZuD5ToyGcz/Lmnm2zEu33eEMvpJrZK8YwDHp21SL
zn9JX4YXfJXNgxzm+oeXWZoQeg3fnd3fH4vVUnw4m4bRmM/ox+WVGagi35le1Vobtmf350I2Shal
RmM99HkrEbJCR77KOmX35N0lcxUJxkcXog9QMkua53w/eK4m2HB2ENjwOsfqduwQ5Wxjx4PSn5cO
+Ze6S6yfq9nmsmlZN9vJLf07bRjFwyJ9c9lKQ5AFORVjb57WzJ66qOgkEvcO++J7Cs4c0ZG/uFdL
1TJZXTnGNRHOKcqi1ESbEvFPtckx207nTR4AtIomdn8MQZgVO8QrlbMBKwC8TRtrwLw8mOiLy6GE
eRagv3Q50AycGydzNo6KUCMyMNS0eBslakwBZGMgkiZKtSLscdTmjuFUWvCDpMPG7i+SqbiqDONg
OXUOGwvkZqvalKBD8jrju5mmhHTnipEzlDO7+MoB1rELj26zaxhAyChr4uXRyytEGKzQ+VPZm4qn
Qa4oMZ1iaJL94tU2hpq16STbngzClj/1IF0PZQ7vLO8wCd/O2Kcfy1h7y4YgPP8x8OMceZUYUdQz
v2aLF7LFfYV3a53XnlzlK8V6C0wk2i/KUYgu0gLq4SaVmJ5HoTHzUSYDKROdrpd721vQCNtOYUJr
m337d0l6jMY6u8mRYZsLW2tvFNU3GJ0kiOZFHUCNTzCGWEa/ecANTpVsjrCSHbjzBQZ4dnZOnQU5
3YoH8cNXvvnLMyp765sUU8RbDPHvZAhqf5PzqPK91y71dUv5TsqYbTfudizz+Bylr/3TXsYOb4ml
fij72b3CoBti3pLb7XWRG9aFUU+YtoMMfPM9krqCFF4FwaNxB3tvMrsdG0y+L7OWQwYmxz73k/qY
1hlSJr/OkCLb1YA0CvHWr5pZ+zfXlc5no3bGM4uUYeIXLd3KHXoe/W3Uc+ni04/nexnDfb1A/+Lo
k2xxx68jEpUm4sGZFzAu0LyILOi/DhRM3ye4IuIo1ZJ/juvKYl8FNFnH9sW8i52iIyvU9bN7x41p
kUKSNfcWSiaeYZUXYHYDzQYKypQPy8TA/xRDdTiKdc/kB5U4/07EATz/Bn7Aq6HENURE2aBKGqhs
EJ+WGpb4VpXz8lXVnlFv9eTOlxneqZiG5RNYVs8SChl1TmF7O6HUINAorv3PamzYma1Je9gP+HhW
y0gL5Av7jKRHgsbTJf7eW3b7U6Mf/ewRxtBA2O6tZmNmxIyVcu0mYw1ex6L1P8tmbE455xJ/E5b+
ZGzFFJTVltJQhVtgNw9PkKJOcWkYg05sMEfv5D7OmibeZaKAtBHKIpWnZhHUR6XNKT2Q8WKT2VhY
1r0x+xyIXmk0dqSMBX+RubHkuSVNew1Gy61HupIGdZ7ZpuEOD6jsEdtwADsgOOwPlOcyq0hLlZ45
6AGLXVsU4a3ZKy88cTTKlo1luvpTF/MXI8g3451Y3OykNwe8T0BMSXCoXevWYfDysynxCxB+R1Ta
kKXmtKnMNKcUa/xlphEx428xolIHmuoKVtuFYSUnaThWNzolwmZbQDFNOamkfaWkdkQUB/gLIftK
2N9J6BvvUqRouJ/LmZoNYi6hOxaFABiNGxrXbZZQrnnKqo5DnbAl2YaR/3RyZGObpZubm1nEFv4A
whpOm7aZkZH0AyYWVARpeJj8bC3ZSGNAV2Zjpb2twma5zkg7LagO/OYnxEZJGyKsOI1iNLkziVOD
OAaJ5514Na7UZHBaO0DyKo8GMXsnddcL3kzfD9fTLKnU40EDNteTdnJEQ3q+MrxxGLAySELjBhIZ
JtrxIseSk2QRvxzKRThBRku0FYMgtIGJYmY9lXFZwc0dc01URC3HE9JDpx2QeTrtPDKfmDz1qv/W
tv5MMM5g8kxjNtNfKkh8rDOQmqBbypdqG/hlCl2gFKm394Ze+ls8cUEI3LxiVtVZecVawsX2OxTb
AtJVnBP6HdrszFHVCiRWgGL+RaZ0bu/9YZrYB9bUq9Y3oXMZop1yhrxr32/MpnnjpPEqvk5VbUeo
hoEPCmS5znaVdV6grVt6DAUINN/k2JuAlUkKSYZANSkfLvlBMUnIv7zEsfHzKV1RURmXvMKpXdqT
qR7bYitbOyZqafCFCTFgmD5nQTmC1NY56Cd1/xH7KkIBBvyPjoo43ZQPsHFu+wEvVth44usgTEIA
ej5Nm0pfTQ+xZa1JhYGp9ouiHmR031h77Sp0TaXkqN41hjPdxMD+sIy83P88k6SLD0odCGB3FEfE
UwNk6Mgt2XOw9DQYhZjZMN0iKWJnW8g8uk7qxf3ViY4SX8WEKrd2Wf5Gsqp/5DIJJsxvluabW2WA
3ZIsX3ngNrs2IomrKW96Xdr3fTunEA8ciT4UmX0HX6INBQUVCH+xTWrSF3aSM1duKzszkZHoZvmq
u9aZzlBQgQTpbLIvRVHhDUHkMTtxQRrsydLOdHYTy55YpMJ38Euh5iU9Ii1LuB6tlZPmsJBEZ0xz
+8WYLYI8ePniqmiJ1Ea/CpOr6HWGosvU7inyJwQKVjZIbrwK5XlI/CC0jxrJOIULG/JmxA3vc+5K
D+kuMWQ/VCHCiwk5GKFo9ThslGq9hRSFBs2u3043YxIbv7JgpXfMhhvnp/aQj7DBSxLFiA+Z+guk
/qz/Mc5GsaNOCq2NxpAFSbEi+dtSvv4W+lWhT8y5ApG29YSqeLbnA07X0CB1YJCbsTSC8UJINsKj
09smLwzPPnKsIGVEkwoKHPsKAtYIU154oEoYPm2zMrPIgYSh4J0TGLbnRESayKDQyPZd6AYnEhlo
TcHs5N8XvmJ3Oxt9eV4YycpnlEN6aTmD8zuDOvlLp1Z7RrCbT2bgBD6+mYh3+2ItvntnVfgAbLyY
wG4EpFV2NVMshLBVNEKuSlXy2HYEvGy8zHN+O/Yqr7N1wxeBhzPqtZj21zjM1ZpruqpW1sDg1jxl
ZkGAV1snoN09glGXYU42H2s1QZ9PtGe6+yFTaAhrwmWLA6dsUWy7kSSKlUqTBrsc75WzyUkB5GmN
MvahdKB/NgKOTsq55kdnyQxMvE7Gy9zOl4ep67pznc6kexIo9AC5EF8T1IAWJ/wcVvZpohST+5BT
tIuMsWnRy2VrFj3dY/Od/AoU3ewFM+4PXZ0UUU9ITXDpiMr8VKWZP+8A8RvGD2Vr/uymAPOTLlzb
59qW8W2hdZ1AzCkQLuetyO7cbnTucXr3p2PZKecXFJjlVkGsS6KwICOQzirxmjXOwyVCzI0D5jKK
bmRlVxpnORsy/zivERebbhmSbOaIemvXPduL5Isgq1FwsWh05iE/jvYQnIdVnvLEkTkf7daCZOQ4
UlGeVr39SJgNc1OrdnR1hHfuDlu/abNTnROIyk5cxxqP7MIHUI4nbHKrDi+OPfn0FMA6y5goF6FX
kqDs9ej5SlNdMn2XBsBaObsH1S36S+zr9kqltoK3kDdoRubCq5w92gmf0W1ptT/TmaITKobrwfWd
zP6mXBJDbr0kz+8ZOdOlpmMX2seWD5vzpsZ+eGf2BDacykxTVm6cll5z42rhwqXi4MGDkH6muxqz
2n1MBXNizC9nYs3Nqs++WrKrwE0In/G3XhkXEJWS2ahZkgaiGMEA8Ddje9RNlPkIisO0fOS4m861
KD25XUeVyPdN+PV8Axkhhozc3V2CoKDaOl1dhvA5ROyv6TTxtYKrtcZTWoE6Za5CfmNuzxpWFs1l
pLTjoX1PlxHzKiTmuI0Nje6isCHdDhLYEAocwLg3Inl6w8GwyYfH09kejZIdYNaV2IMcdx4xV4+c
xZDkQrIGLyZYbO6RfHFMiTLyaaiGfK92d7jSsygzzESuCng89/9BrLwwEanycpkuXjeDWm7HIOku
/6OK0Q17JUmJTlFZxdbkAD9pC+Yl+/eHya9n+HD+8BIEYgKkIxHh+SjZ4/yzK/wUsLlAxDUPloqW
znRPqywJo9ivNSedTfAiPpgfoAdvzPBx8FwpEoRdERiNJuPZ6JzkJgaDcnXn83yqT5IAz6ipOAGr
JP1Cch+OZYTebzojh9HutS3hvk65ZcScHN5/Bq9APRAwpCRwQFbLGiIhnv+QKQvysi0RYYwhUfFt
NU4cb3wt2RiUm/cv9QqX4lIwSvFNdGw+5peGsMWoBqtz+e7QmOUnqkAn5trm/AFC8PoqIBJAMwR2
+HBawhc3NAspnX4aK5aV2RJVW6a3k6G8D6CP148N2QMW9E4IGRY7/XVpPYE+OoE1SbJoVP0N2/kg
y/wgnRx4YWA8//5je42yANS7oY3UBm0lLJ3nl0Jhh5eMzaWMVpr9bmwcwiLTwNuVmUfVuuB4GhWJ
zj+w2n512RVnEbbLp4FjJp3U88vOecxQRK1Ymukhx170GBlJkZ0JHzWfXMgV6P32X+qwvwV+X32R
XNRmlo30dH13zgtoyy7JhRScDwzD6fH6gfp9zJSHKKF6VDhhbjWfahTn/keBBi+Mk/9A6KDA0Fmg
AoI7vyQqmMRNMHWEMmAPFuaQSTEWGDC0TXfE7QgBQhD7J8ZkMUbzIFe2Tduf1dr3UKguQbNdjKT5
AAMXbz0LrHAFr971A3xQn78AV6NxoA9RkQnl8DbXU7G1BuZu47T86odxOC+xAYr0guUZLN3hODgt
rH5HY7JDDDM5a7hzNkljbf3aV9emWuJbj1hTCoPK+8cbKZwA6AerwBwM9qV9eKpaQ1fWUJMtbOT7
2TXss6mIq/NBjPO57jDFKWssYLzuIxT2jY+dC0NF8K1V1r5S5Z5+hqIYTcJBMODzrWn6XIST3M62
mZ+8/wW+dZVV6QbW6oYmN/n8Km486cZr4G07pRVcVLV/P+G7cfPfuIgv1ruAw2W9jC4YengKZl/Q
Xdm5gwuHKq6HpQ4+2EzEGxvXmuECDdDDWh7c/vm99PbUDmWFEw3Al3NpjwPDYMsLz6n/cVEAptiI
sDX3nnbkTW9aWbToPsd5yc0sxMdZdVK6hOsFejLukFYF399/CH8iV57D6tiFoyz/Y7ZmvopasoYp
tWIaNdwiXNIVE/Wtb9StNy71Gcna2WmhcfJc3J4RjT/6/UUQOGTN+f2I5eBMzp0zMdLFsf7r+7/r
1bcYrD+LYgHiFLSH1W3u6Tprw352wAFg7jei3Cd1ysRtECRzll6OVcXwKymqci/m8Of7133jbRGu
sG5JnIQrQ+X5demOiPwRLIocux8meAHFbMw8eDTLj06016QpVgSuEJD5UBk6oHvPr8XkeTAWlYIB
5yXAb1OY27KY7V1ZgHAjWjOjIUnDy1pX/qW7mq0U4WJ8sJH8Qe9fvH9s3Febc1iFPhj/8x9RhDOl
fwdkgX4gjiBkQiaH8LDxTd3Scs/ZUcxTeMq8afreGPgj2+H0G4czAfGBcZayDHmFxUi1G3I/vi7b
AhzMKpX3Sc7M15KmNcR2JLRGRBO2RnvRxm0decr8iJv6xoJxocK6yM9Myp2XL66ECzLGTY/1LW4p
31yI6bdEnpY7t3Or28WPja8C8OfCCMGW318y62t68QQJVeC85gxj1bysLKVjdo3JpCcqhdM/Yjhi
Hkw4sbeUnHgwz+FHn8YbmyNqYxQ7mH7wlbxU61SgwpYprTIq4Bbewu7pr+YK/+L37+qND8HneeI9
gdU/NOYXGz0nTJqJEJi4kkp9woVIsWMl6RWaFPEBme5FugulAKWHTwW51lykJbkv1uDUuQ47TItz
USdkJPA0pCma+zMxGGBrXQKYOJoCtGG1qE6t5tCO5ReRxufUSPGZNagPNp/XT5hcDhOej/jDUXsZ
cdAUKsnh7WPoa4js4OA7APhKUu37T/j1uqG+hMULssU2QGn7/MsLrWQubL6hKCmm9GvV0lsObTie
VDB4L0k8/Sg48/Ub5XrIh9loiF/0X4WsGDm+aPgIRo5VpXtNFuMeiCDeyxp72vdv7c1LIWPmvLN8
luqLW0uZ1RZqaorI7/v26K61NBky09FNg+yDS73xrtZ2Cqb9Sg6jsXvxFHOgNr9gxQxFWu9xIXEO
chDGB1d5812FHoekRUMAJvv8KoGQZj6N3FAM8slrctuziuFU1E0OuKGXf5Tw+OYDfHK99c+fdDv+
pMw0aBV31fbLJ+UFOP0JM9vLqfyIvPjWpWzOOg5a2xXYBz2/VBvqeDRwgIvYq4MNIXEi0uQan+Ev
6HzQhL91KQ46YvNoFZkar0/5yV0l1tigrgZpy5rOOQ5I4jb2VIrL2uyM7fsrcFXEv9iVocfTzxBs
x4zLMddu68m1SrcC0l7djiv0P4/Kq+EHOllw3XiWjZq7bnEaxOzqLrcWvNIxdt7Zra9uPDxZomx1
MtwQGR1sO7jngDZdo7YILT5KOXm9eNcfyaISMOywBLKf/0gTRVvYYJcFySLHjVXEMXHZVrh//1m8
fuwkKiGGQF+6elW8bNBBE6CsDn4RWRBEDjIui6NShB44uas+uNSrHjZACGNR73IOrwzfF4sJ7ZxX
oEwoAI6XKt+C9fhfpgBcdBYdSlITOX0SDcH8URX7xi06gIeci2vwmfmHw/jkbePFuswOxXSUGYgt
N8sE9YBrdSeDiM948PUtL1+fstSXS2vAAGbO/frQeHG8ZaRu8vfqqv5pgvh8Fgrl5j99AdA/PY9f
CJWb0feLp5KE3dSYHT+ptbAyM9CZXfQm8I1MjI9Iwq9fQEhTxnqC+cwL8F8MYzDgNBkjpHlUYEX5
YFkkdw2g6dN2NB0D06+Wuf8sP2Lev17H8ExhWruCHdKEgf98HWcN+BGulhlIkqPvgtGeb8lg8z5i
qa8//nmlRWVnC7YQn1VGnNXzyzRu7NZBPsH+Zfh7ukwlRLueGSwMuGBaGXXgm8MYjEfsllZNK+D9
+y/yjftkMESp7DBNowNe//zJMsv1IkKrFFlEHY0fet1nu5zEp0/vX+X1YiYxkgkEhRfxn3/UY0+v
wibZwpYgKEDF9nDbzcMNlPDy3iXN5L9xP0jIA4Gmh1P6ZTLtrLClHY0BIooZxvu4QeHsm2Hz+f37
eaMFZswJcxviMpWe9TJheqkbxDpFn0WT0fa7zFrFlVgkTFt/jrNtinfsDquneYsqFhismPvd5I0/
kAIHhwbuFbEqMaTGbMZMC4L9B0f7W4uKZbV2YATL0D08f6fQbGKqLg20jMSUNJeWQX8OxrLoCeCP
T5pe3IsrrKLUvDWV98HW9WpJ8VhYNOzKnk9G7su9gc2xjXuMCDHAGPI7aYSIV3VcfnCTr9t8Smvq
I6YQK4OdgvP5XWKZX2gOZLxloVgQSNJJecjGGAJhVQAzeHkenIRZAINHwJ3blXL57gg5HHJogjsj
7bsdTtD+nQQQ2v5ZHf/fNfB/0TL9ve70f1c/axKZnhrk8+//JTsV/wnP3sbSh47YR2y5ghn/cotA
PYrwYxWlrh8U+fD/Fp2ubhFE0GIw4YeMdBlh/NuQij8CAAAGQL/HP1+NB/+BW8QLQQCNA3XwKrSm
lGASb60W/U/3Jxx7DZTseQbPuDYf0yHzr4FXcZvEzSVaqcUbDQ52jDs/uKPs6E7iXhl3sWrOlW0S
o1NgNdvNfOj1MSvnAZsRaDUOg6gvoF8DURFOsIP9G5BqFFZRNg0/SrN9WJJi2A7GfBMjjT74NIk7
GGEQwK06PxYenA9Tr6SrxGkfWpEC/gbfmhGTlqq2z+YpvjM9ae+rbpaHWLVnIiiNCPuWu8YT/SX6
o18xTgzY1pYbFElbXOXLr2oehp1Ws39qQf0/2Nh370QpsP02NICqmLofDj0+P6W8GPIqGiGP7MIR
y53KmVJm1rN1lQBi70v2LdJG/ou58+iNXEmz6C9igwz6LZNMq8yUdxtCKpXoTdAG+evnZM8AYxYN
9G6ABrrRUL16yiQjPnPvuSiPIRextJydKYy1xgnZ7p6GztBg8I91RPbluh3mLonaxvxprJVgENDG
QWFXuxG++TOW1kczaX/iQnuzphhJSZ/Zv5oyjp7K0ue46Kw9JIC9z7J7D0eRXULVrsd18urTv//W
PjcV//nf6RT/fK7+O7rinP3BbNH8Dv/yp3Z/mxtGs/+/P/T/kABzO1j/xUs9InX537yv2x/4r7fa
/QfNN9M+7G+4KW6j8/98qf1/2PDdaMttrkaO6Jux67+c5Jb/D2BfNsOIm9/6Vt/+90vt/IPhAcWW
icFN6HRv/85Lzcybo+N/VFekWZDByhWAt4i/j//6P691nmQEga9UV7o/xceersRHWalm9z0m2mlr
uvLok2pGxpHZ6vsMA0xkqU8XZv1mEqWD6KFOn317wfMDk6t4YR0faUQaLOStzOnzIsB/pam9i1EL
+5UJHzKznY1fgDkqhdpm2XO/mBYQxeEwGVOEvZJ8rTQJDHAhZMQcIGMGongfcM3cmf53143HBSNO
ncZFYCkWuBbEjCYpwhwkRaLao3Jo3YQQ57oWG4qJBwnftLYA4fdINhZKZNRbFQFm0C6u6TwDY17N
nYjZSs84AMigjrTuPGsEda1aWBUgzMrlQxkoMnJsvNIgjA0Rb1cj9e3j92nR9mSlpYHKxygjo61L
PhuyEdL5aLSfw+AHbea9O0UEJTIYzY+x/mnhS9XqbcIIz/pZmHvXr5DNkJzUO6RDjfqLLKtd3c8v
sMX/oBJqya8qXpr1KAjGyfzC33oESJXIus28bjaaqU5+oe3dCasTyo3RKpLjLMCX+DnE0vkRqP1x
Tmv16qKI7r1nl2wIdkkR3lnaYWa0jbp2eWrSNVfjrqhTRN9u+iBzZ8sudE8o0k6K6k5XaOdz/wFN
lf7aUKM9G9QIZz1uXodBBOAsPiu/iZBLvhkDelZdAo1Bt1pQUXVPOSq2CgwXwqG5DCoGfIg/EFIx
Gd6X4Atc/3v1tDPV9gkz8RS2ROH163y0hXXLVTIPQFbQ3snsFXPJhmBy6vxcJxk0Tx/rFeA8kqnv
VY7zX699Q88b2Gr54r4is8O7H/PyvhPzppQP3JMgDEhSKOPQNxWYZkIAWDgA2EEcvt6JFS9KZz3T
pPevaqxflpJsB0Wsxj5rlnyLHATBgE5Y1EjSrTLhcJsIs+sJZ9QL9X00G+dsLR+E056cWAPpyv14
I4OluX+JkRbGVRJiTdpXuf3Q+vFr0/CRLjIoiqNFeklfkCrhO7u5qQ6Yq5E/nVvnEDv0PxVa1tTa
K4TICXEZsEVfPLArtvuTJ9WmaU4FsLG+SpvAJJ7VPtli3HKZnYQDeMXvn0XqP2XlnzU5JUv+IgCW
pg0s32KM6I5DZ/pcq2+/f3DA9pkpUWXNbiTTMCVEJClOtGaBGhv+/Y3lNGvDN/oXQjgk2Jf0IWb3
GJu4RGQHpq7v+JIxpmg3BVn2Ihf9nsiGtwVBlb5a21Xg8HA25uIbgPfAv4MG9uryzs9gENOHSCd5
aAHfqvLgxpMIUWvuq75xNonyKMvRjQViuqWnmQpikfarMjc72V5+bxTd2ZTj75xln1U3ptG65O9o
0NxdSnyJnMyLLwjwGjWU0nVuL3+MlfSFtW29h7lsQBTG9YB8CGlBbRrPqTVNtJseEXmrP261dtL4
+LX5MHdkGOYa07na7+5Fbz91jBrwVpwLvwM2n9e/xbrYr6U7s+JmoBZIET/bZsHPa4jCiUzsH4sk
29p9ekz0fj+l2nks9LDDG9a5/Sc3N5isCr2bLb6xJu7LeDiBX3+KByapbn7z+W3ypB4ihap5i/xw
JE1vMVCveHNoaaTmySRK5FesRsT5tbtpJnGtzd8Zn8GcO+p9tE7AMjZlO05vnjkk0YTK7meOZxUw
LtTISOwWH34oTj82v/3GdLsasOKqf5Lr4N4ZHRKvtPaaKOuHIXJpJHd9zWMqvZsCrre1sJc37N0S
5okFVy4ekiww5TuLXQLlOn2X+1rPPbHqfybpmeTilETyrXKJaJEjKd+wD7znLgHLcfzeVUet871H
mf20PXLUGOVbIXOQSQ8i30+8HC1KcSfU3GumH3EGw3TaDeYfeBlDwquBY9mUp4XCs0qmT7RwKVkD
8R5jEb5SMu14DNuGR9b8ohcEvldHJnlM9I24K8owvlGflHUu54wUiZWQG/RD+vJO7N1GuNqHTrHp
ygqpHKk/O3uFJlQiBQgWb340iAbN5+4OgspdW+WPqe08gYsD7aeXTXmCln9x2+yzVwpH2qiIOSsZ
M5fguZ4ycYfEHmBhwEMi0COs3oNnJR+4N8ME2U2ckdvU31nWk+R8lULHyJB8Mu4KBXhtDMM7UkxQ
G/lXH8Uduv++u+uTd4wdn1rPSy2PE65mGxn9iDZworz1KyTQbhcWWnKRMF3cRjvbqvzIEDE68qUq
u3evxbDEKXhiEFIGc2IuUQ0lENMzavnWKbepP7gXp8XMdgvMS6fuFqOOhr1HR6HNxYPg7z5YKylQ
VZKs+1bhynMvSFB3yLWxfKaXknyCZuJbZslrLd02kSKENuUFuT2wFirLHXKVk8rlYcTtkrSUGeg6
SIyYpoNf92QnlvkStlbxgdLvOZ7rb4tUOdW5RTBXcViRRogDiDAaZ4uvd3oaa2ObFt6PII0gFIn1
Mzj+22CAWJyTgWwBnzeoFytUqc7ZLgJjYaxZcVBDaQBiTmyIi22o/FDYc+CdrexxIZMTNPBuJIs6
KIlZVQrmVJ6Gcafil9GnZ6lyEJtkZg1atoUBEeVu926b1bNmxA+GXI2tHNotM2k/mDLoau1aZjuL
oyod1i1yqW3RYF9YzVNLBGisdiMSeSwtyP7GV3A8B7ey+PBbHKkr6BPsIFQmaxMVnnFCeXwd8wPi
C2xEs9B30uXTIfzLqYtjjT4YptjNEnXKapJs+aea2YFLTGyKPt4C69ytlR86Krs22OIYZ/6dEBC1
vhuSTvNgVPKpNasHhMhX4ahHLW0iZcbVh8kMqxydp0IOH7r+W1Xmbmx+jcU8zv3JSL4SeyQSqD6Q
/cC0aMYZXZJGigmL10anrKvPaXuePPT0R316NXijY+I82fNii7GXt9qvI6kv+yLf+0C9iRODNAGk
z381kZF78xf4VvCYaktsbsYfnFSy4evku8NCrds0WPambhRqkJTrovrMbwXeoNfirSttoqFsxDwe
SDNofZ5a9gL9JNMh92Ss7LqmLNC18QkhnxNlHdqIOP/F3RqmY3FKrPkuA5seMIG95OkBpBOKnSWs
nUq/gG0Ls9H6040AVFiTU8k0e2PQtoSTceq2+7akERZtFkq7hkjaPDiFoHxT33Ur9/OK9b4j05HY
l6PInEOZ4C3RV7W1nebFy/to8OSj0Z9Fx2NAHsyY/bo6uWsGovtGP/apOJprfe8bIgsJ/EkRnYI4
d8dXmRjUH0MUZ7ERmF0c1fa8Jfv91Zq6Q0bpdNHALeAnjdkZFRycZrrwg1ZaRMlUKaTiC2IqxmiK
7wIgEsFJOtbh/mja5xHpL4eO+evE60sz8ysQbr/Bq+k++rl5szkDJCxzcY9SnBl29WC33bfj6TDn
Fd+Jo5pTlhNsUvuf5PBEpIRcRWdckU0c5ubHbrAm2DQOFXjXY6nP9AGEhNr507i+1KiZffKBSCs5
mIUfpqswA7fxznrZH42ueyWQDTPR8man82vhinOZGSfuic1Mw503+okxRpghvcX9uheaIE5yHU+q
lyjGrWnmzMbH4LgVQHxrm6boeFBVYGPM05N09Ki1cKOvDil7nbFBpvWMK2PvI1em0Xle+Mi1uQr7
6oZyxUyJvNELWcgRNjwNLx6BR0E+6mk05+sut4j31BObmJvhq4caR5S0/ofStftwas7/Qhn6JWEl
yuEx1bu1EMMmdrqlDrl0bUBItdVtNFx20F5JOYzbbJ+IZSdbcg4ZUNmHMk/CbIifGK8k96ViW4Gm
v33BKMOJmzbV7F61RRXXf1o3HINQWWuCFenbLeGeukUtvYvBKcMM8kKnRkk+YiXg6GujtNbelNfE
95qg1ZtMLMHroLbI/w9rZxJMMNrPStMuHpg+HniPJ7K9ZXF12oxBWHfII7sF6WD1CJtpjDw31d5S
j3Ygr934U3OI0NG1DhUVFbshiuuSu+tWYHQ6lEyeidslqoJlGYOW5lj4GK07Uw+apr2k4Kw3dV3f
d1OM+Yoo3dyOym4QoWO1ZiSzQtvkVf2FKjG/z/Kk/wG71u+9EvyE0CGBZJRu0kQyMBMusPMarb9j
zYfJoy+pDLIMBcPo3zkDF1mXYLJRukYUk/UsSNoLWdwTxkanZdd16CrxNYne3Db1KPeZJUgfkGRX
r72DPmfqzAP1zw5HCYcfdKtFxxHW+yvq2H7bYqsKnPVKLMwBCNpDr5N9SvmXZnFA6saPu8pgxmMK
qyIJY3kL2Cjv6tW5Yvii1uRlESMBbBXV42BodH9N5kDpqdOrwkS9ayx63GHga4vXGmu6TeLZ0hGj
Y9i3PC69/2w78T53xqPZiv3Su3eNlBFJklfFk30qsl8sEB+dPu5n3/3FVhEWdfG3AxGS9fGX5/p7
Uf3x/NdkNl5No3/qSuvZVlV6jJf0D2DPL7vrP5uq/3C18TED97XRLHGt0g7T4ep8tQmvgp5Fi59S
Mqvh0IsW0wRO1uynook/IQTPQi8mpG+aTAcvgY3nney9hqkmg3+66XF963TCMRsNsLlcSqYK7UXT
NGzM64NoVbo3y8/WgOSY6HhVMnu4ovp0AO/gX3HG/ryWfXpxcwxghNhuEHxv1wSiqq6/9lwhxA8/
97eWMBu/05vR2q3XloPGwTwz5DuhBsBIJJTV6VNTl5fY7i+tKEIbkkDQrj9TxuqLi3eTYj4IZJES
DsB1rQh2K5YZWoPOBDPf0ZU/lu20HQoQnIu7fDHTPbpdPN25XvKbUeYYmBRKOd3X+vTjDxik+WZp
+sHXlGv97q3ulrEpZhkXrpGso7rz3juClwJTZ1dQ3xBEwkXOL0KA5J9ZPtxji97buMLN20UiHBmV
RNFF6CJpVhOs9euRWOBd19s8+caxNsyTPo8shscXW1Qa+fEu2YvudvIMyDJzmGVw4jOy1CglA5+T
qnCWfYfGzMW/xxRFvK058JXMYrxh9LTZSIXn4QA7g1LK/bKyZl95/XHMuAmH9jCajDRUrJWBfxNZ
kghImBQxK1Ns3JuteRm8CnyB9koa7rRpNLb+0s49PUgpW/dJ3453brOklKLqMJULjNs0H4Y3KqLx
zpfiD2PwgBSw0GCfFHgpSyV9SuzLtMwK4ifih0NqLtlldm/FiWamzhysracecNiUSTjbzvyQ9/hN
mGY8mbLN+R/m8g4A5oi5mKEUoP+A/MIaB06PpsGOfPWTKwt+wPCcZuoyZebfprYGTsxZXhKzxexh
W93yksTODK8PTqvAxHwrMcZFX0Yu4C65bbaaPSNt1GpxfeJfmwhXvX+qF77BlZckGmbwG8pU16kZ
oqnGgzjxCZpOeyVFi+KqYvJNCrWebQsM9zt98HCE6sLBIHP7zFcst3hLkgx+bZm+ssSNPIuxzDjb
Nsz7OL2guyWCnBbZzJf3tvQOjM6tLaZwfF3Yyo7knT12Y5HdjYtaIjfDIcOWAya9Oq4ml3KhXAWF
Ny+eJULxkKWCHhhzWoQaxiAVMgrCrqX+ELAT2UY73GP32sKUQOPhWnQiewgmYTxNW6PSk60eJ4WM
MsVjP0yJc+GQL948wWAvpxfgvP4YF3LVkpn6ZXAqpPJQdPCSLZfR7tXLUmXLl1bqyW9RM+wcb9C9
fSaTP6wPsl3SsuojEBHVcUqzxVDkWLZdUJCYNJWvtkEfTbRi0hKP4I320+iysRsUQ33H2U3moVfW
r5kx+8AcFlV29qAasnfzdTvFCQ2ZL9dzOrZvmqkfKq17nHmJg0mmj70+xUES279DCkafGsV0ZiD6
d2l+glQRNrgpLbvfGV357Jl/TOKHYPxGvjU++vW0hJU0z0h+f8QsuUVlc5i64pS5VbkXiNxzIsil
MHa6YjS1TPy/08CjX94+F9zmjxjFzpXrq62eTIS8SzN7K+MPjKJ3Ynj0q0fp1Ptm7Q5x7CRXBlOO
nTDnLHdtrnD5utL4XHvco30OCoYcgLCV5QXV/TmLv1vzaRmxd0/2JevM96WNOvtdMJZjpKcQ/3hT
fskU8TzcShponVCr4ffLfqIUWd+ZeRzRM+yNW76naxpHF18drm56AUM+TbFG/5bZH5qO0KAuiF91
KNCZ0gde4T1moL3zwfmEUAO81/Ej6F/Zxhgql8GKPOX2c49J2uYsG7hiR2YJOI1OZcOuxmHYkzEA
6vV8n+gYnCn2REUqA4qDQ0LXsxAEL+ZpCYbFeyO+CLJb7AXgTSo66SZoNSxu9fDRa9eeofQCy6oV
N8N2uNjkVijiSPs8tNyV42iN/STUEzW/15bxq7nJ7+2tciYocrXcaZ3+PgAU4UlcH1uM1JZZHsnG
6OoDc9Aj5o+Dk+qBZmfAEHaT/1bw7KhYfxir5rNA6rWZpjgSbXnwB47jeXhqbkeF9tw4fogZGSIe
JbMaztNk7aR+O5z9Xa3+gJD+7P00XON3h6HEOG3nxfub0+FoDD8L3IXVmm6cRd857ngs1LBNK2iZ
USGeUvVXVF+l974AV4nTH47sk99NEcyEjVN89NkLEw29ynYto3ailkJmCpe+tLc4M0+ZYVwsX9si
6mKkRpxklfy2DbeKUZ27WLH603e4a8nyXTqMvVZY26AQCB2GAIzDNfe2WvrmOsWWJpcP0EqOIv1M
hXmoy+qgTfelwQS5cMZ9V1n7jGwpaTv3dv3kmV/laN6Q3dHUCMKgaeg77LKjAJrBLvUK4/QU07PB
4DYjwynJJuvCemVCLbWR4Nb5u7KSn8bgFsQbcV96Isxl8oAh4Lhy4kksx6W3spio0voI/+OtNeCQ
yTc5XWq2IPH8apjZtk1+FbsEuCmdeKvn6zwAhKheYbnw4fYb/InV/aqBl5nJ69LUYzGxigBdsXMU
6JDCO1rZdKd3DQPhJJzM92wdDlk7P5fiswQLlk/u49Rbu5wUQgdnCNqrxP5AnLPHRYmI13dfRpt0
UOrnO6vIdpksT81wjf2xeTYyUHKatpc5ebQsk6veD934KcsR+JrOpsZmYIplm9tJtBbzphCCSx8B
Zn0vU3ezajGX4ONsPYPmCvD2VGcni5LhExDowrB3OGigXdyOWOg530z6kR2P0d3RR1lENLfnVeej
YziZHgvv0GfrQUuONdVxisCHQjGL6vq1XK+lU21t/VPjCs/v2uaoEnePjR6S2bM15eeZwHB94QKJ
eXaOPgTyrIAtJmVY8sjc2kJLa/bZ+hMjyAIL9lA2VSDVm2eRPCCwG5T9mflyM9/GzuvFsGkhZ3Or
18k9Elh0+eYuN3F7Z5dOnu2CDVZTKNLiKJOYrGXeFFq2OLjSvoKzgNHP8U96aR3p8mTXJ7s8OxSf
GjAJRkVbgmCDpv2r6lezfyPVJBPcf637SGz4iXvoHGeMQ1gjl5OzhQWCN0t7xdAcgaThvK3g9Vki
8tbd0pp7kgk2HlFzTXfpBM9tQpLJ/GHmD2uPRZthOWG1IPLv6nrnZeOG8fBgcrBknFFia/lIEZXx
bUDgTd0aT2R1D38asIzP+sOz8ce4J01oMkyqihWgxbK9hHKWEsUKfM6MmnXcF7RflE9gMNeDgFfA
piDsSdhN+RJLSVpqXulu5JmYyhYWGsTrxMGUeoIDb2Rfk3L5lEYg0fEfrKWnPSvvWoORbTne9evQ
7GutvZJH+zU7zacJtW4dxjd0CvItn8r6iFaDotAo2jPkwI9Cva9AoYHz9H+aMrvrqpUEg4JZz7jJ
xjby0nAgRLrSrsTKBbcRub8su87VOI6doF2usc4vvXzq5WPWL4jQ22iUTfaCgum6uNbdIklMVkBC
CAkPCDEHly/054JVhFx7G5diFlUji7WWn1y+5jqq/NfFeJX5xRRxQJEerJqMGp7SxURcRYiQOd0b
PeBADY19dxDeF5kcj+TQbkR2D2GFvUwXAV7ZJfYQUSrMRXNIywM6rTR+F/Optp+Yc1+6yqQCH9aN
sInhtXXGUL0cntbyFvY8mB++PYel/+FN7V3rmKGP8zyQcDZc6XGgVIe8XM/6Yv7UwBEYH4cEn0W+
INIgJax0K936wsTAZBoFLaCwpju4G495r2eberZxSfXFtY674sNZY2dbLOKeN2yIcjYlEaENHjMJ
X/ug0+alctkD9eMH5BIwyesWYuVDAoUj0J3sb9xLujNx9qdkPWaqjoYi2cuedERf1XuylNowz3me
Jb48UCIMFxd3P7maz2oZoSuGl+9G8y/1yiZXI/WxLHwP4sIwPU+r9eXovOe1rx5xdW5BBf0Scn8g
zw3mZJEMLL6Y+fsMKLFCsBVR6gH8j/412Jqz79fROzodTeUKFtD+Wli1BzgEFcMihizJ5FQH11/O
/WhCb3QTJwTBQniVl8oHiBaP60j/MdrpC84DE04hc440bnXeqj7Z5xCPHipjG/tmSoF9ncHFsbab
IYBl5pefrhmD1ITUchYgV8mpRHjhAi8GVC1nl57FGBg8n0fIX085kZc7j/jqYyVHw8axnhRbl+F7
aFXdvnXVWwIDnmgPS0VW9zbP3l5L7S9cmdsCqyoDRPFKmAhNGDgR/PpItK/OJAGCltvEk6Cj00Mr
9LvB1y9uOgVlrjko9ZQ65itRS4iC7lTR6WG5avrO50m6d53lZDRwsoKyTpID2RLlVgdnSXpSXpZv
YmytPBLMSXZ9b4kUok7ujjRKptA4VZLnrAATFbg9duCgQAOnh/lCpLlTRn1rDkfNtEEUlOiMRovf
qWfvwJQWeXuMjTWzt3HcNrterx8xntWPjcGKFOiZe20TITGg50NUOJl4cfv2XMyVGdFsIqRyCSs3
WrobsJgqBE3OwjzVhyfJ3CVipm/cz6UOfE4tzrA315Jt9aiqFdWEyJYHOUGACSwME9tW0B3reKaC
yjRI9Wr/jN5oFJc6RhaKk7kxP+bKlb/TbcybCGPetDOzprKQ3e+a6UXgJ+v4l3dw4joxx+vadG5k
FpDAlipnHdxq8lzx59AyLARjuis4NVqYxJoCVhQqYpn5M7VwEMq0FPed475OPkMyq433OeKNbTrW
5gdLd1bTTTsSN7ZqEY5lTo96NkK91UsyDDP/nZRMSt1ymAmLE3/TWlrDvnZm+072s/nVwVI5Ydov
/lLHAjJZJMW9TtZbOmt7Px4gHfmrZNbmpCPVx1rvkUTXd47G2KmJ93wXoBvpOI617P4Ok9FebT+l
d2Qhya2riNPmgmLao00W1d2sH1KN6kzv5xHczWK/T7Uvm43R9z42SmU2hMdo0w5g85bBx2wDsWyW
MKWngWOrMfmNU9m7ZLN5HZ1wuZR/O8stnlCjto8TkFZWKGuD/Gv9HGKcjnq1ln/9HMhz2DMqYhk7
tSZ3clbnD/0IDYzs8X5D7pTPl+zT34GjojyoBCS0WXwQMS+uUo/Fx0Brc2hRlJ3FvMqd6GxxgbWV
UOe01FUNF4wIzdwwSCwiuoEReMwGtIylw3ttNHd5DjXOnlOkuZKsMMuDGsI0nZVKXLTOrtbPhMRo
7BKV5f20Npmz7LR1wHLoW65E3/jfAHaNXb6Ctpnazj7HSK23MHO0IzNqSinu02s/aeoNDtRCLo5w
7klY67cOgSiMK1vbOXWd6V+8ArTt1A5oYUwaC9MHlBgoOUuaCmf6LgE1drtM0+hc4vJGCO1q/dj1
HvenSIxHY0iqgBLNbaLYZ6FLD7aETaY1zOYKYoASqElnRCEWKVTNktyPjIAjWs3pvnDAGwSDp7GX
Ntx5649DerYN9sGJCZaTV5lujlH7rgBGn2y0Vn/zYiIKtrLK1N6qSu9zKoZkgo9SrTLkFtMeRYHw
x3W1Hz2uFIOGJf6pultyUc3aCc+hEWXIqeC8TbF/8RPmJl3pj+GQux5fS2YfjN6+hx5QcWvWBhFu
IIkZbjhkcbSNa7xZZWwCIOv9DmVRWxoXBL+jFuRxDPGHef+mQEYSaZqXG7yzorljusEEPL8BYiz4
bqIhQRBKygPMvGWn4jk/6V0+Rc2MaChxHXfvNd3wGONke2jpMqRwq0tOOYnsY45/s7ZbZnDdiXdu
m+xe4e7bEVtBsCLO59E1WeXGK3PiVgjgqG3yPheudcxn+21uanm1IIfeC+ijHNfCjPi1AMuacbxn
jDScZBEb77ejcGv7dFKirZeXWZ/4EngmHpNC2DsiUvizKuMpsjr9YFnN8uyMDnMX7EdUhchoMiYU
D3onxgdmVa3G8h1SD9iwyXdCGKQ4C3LNstuwHKqXlF1C7M0W8crVDONlGY7e3EveiEQLlWd4f60s
Z09DMOS2adn78g6xVpH0PIFBsf+Tz+lyZiT33YB0gHfb7vx1Ypc8FAxkSrXWF7fBmBvkPUX+AB30
kHaFvnfAIRy72dwtPtqZ3vcOrguMu/cIFWt0eZR02w9tbY1n1pbW1pBqOcOfWSJtKHnHcii0RMo5
jyqunTOsX4yjExj+qpHFq9egP2d/KywU+rMaLyZ7EtKkMj2m3pmKezWobJve5rGDSB+XqjOvC98t
+WPQByItEe6+TNVrlnvlA07d8W6y3PiNrCadmVvxbjBq2FRab4SrUs2+aypSNK15a0ww42Oqxhff
Ht/hpnhRO9/Go81Sjq9YSW4saZk4gD2dgYHS6g7tvpPK3thQwc95brH7h0sGYbVik1Qu7FwsVpUr
K9KraxsIsyoGQeyST6qYzUsvsaV0YKKY9TCiaWb1HcemDvlGob6YnZEhOqG6qu3WKRjYpZe3t1FE
LTBuenE9Zl9cNQgzAIlG7lxCAYIwxKVBIQIot90u43SomOcBnkQ8zfzlUySFYXFgw0HixFExGDW/
+DJqvrpYIC0wK2j3QZHdFBgSlyFCL1Qng6ziv3VieHcLgz+JuiZcTQ0tTw6gx2/cja7P+pEHtNj7
BIl9V4WPOJO15BUZB9Q5zDC7ck0d9jyG0C66SPm9m2IfD2PHHCZRzkGHUC0Z7CY00MsQY35Y6M6z
XpaoneLscUDaSInpTQ1pAyLbD9QfAX+t9wYbsN+Dpq4W0OQTX0viGe4U9r1InYDBoLqKYhwYHKFj
u7h6adx3kMcPuSB8ZOOPhHBZbp+/tfQIqL7w9IatkajfGXbk1SpXB0rPxHQac03P7MJXR/Sv7HRS
/nmQvO11Mu48r5X3BeF9370Cqxw0zkh7VGryZxma9bcoy+bor/oCTC3R2BWAGWEHq5JPNBj2VeMk
3wrGUEcxTVjwZ7jtD9pSI8JOjOE0jwzK53Qw9qua+o8hWZMw8W2qaRMJtk9g4plJVhNVkMw3aao+
SvoH3sRGY2Y4IPN4HmNFPm2RV2c/jidi31cfAKDQiLOxXX0z6mj/1kZ18NMZXOA5Qh0LAxty8yrR
sVZQ7K4q8fcqJ/2UtJ3h4Hi1ccR/5SNGUvVZAoAMs3xZrqpB0NNl7mPMhnKrXDP/SL0CYrRN63oa
oU+FmnIwcKTrJ1yv9rkffARaecPS1VXDq97zUAUKyixjusE94S9Dojg/mE7C0LBHjqAv3aWUubkb
yHi/Kj1mQ50Vrv/SOWO7b5xy3k0VzHitGfsHsHRcDGoCKgzXkJN0WAEodF6NgGldvMtaI7vindHu
Urxe313Ch5maAlpkkkgW7TXDPNKAjSBO1hkqft7z3Tk6uX6tk9cbBTAiKuzceOMw+R7ZKx5YDPuB
xYAhmoE2b+tM5ed4yXlHSCvgXZjtdf5y/MV/8JJzGbP8SDEF3sdVWh0TDLA/UkESlfGdLNYdE+3A
dQZKgC5et65xu81XjYhVppUWIn1fnewJ3WE3kARhIaqtTlZNnOvQ+Tbt5H+wdyY7dhxpln4VIfcu
+GQ+LHJz55jnCJIbRwQZNJ/MBzM3n96on6NfrL8rVWVKQnd1ZQO9KKB2gkSKwTu4/Xb+c76TrTNf
+iSQmk0QagMDivjOViL8ysmRHXEr1jBr21h8T3sne7WqyU81csbMfr8YZ2hirsNgX0aQ2UjC7eqa
UIMb9jQ+JflRefpE++Sriwhot8nqyfskuExi58pmhLo7PbE+bvV6UQPsGQqJFlOw9iT4+dWCAneq
9TpL7KvT8l+CnD/NR8sXy+d/hwMaehSX56X7/PvfvreWWofl8RPAevPHAI9PTuf/HA7Y/M//Ucvi
+58iP+ff8Xs6IPoVJ39CogbkFAEbfP6/hwP8X0V4roel3RsOisDr/49wAF1ygEMiDw4Q5UvnZN0/
wwHpryGQHtayLjsDEgX/UvX3n0Ol52gyUR8RpoI0dUTY4C/JADcs57pXkSCIwmmOk47bqH2zdXiV
jXo4+BgC/vDC3P8e6fylseq+pSDD/P1v55fhT1mE3/5E+Gg4ukk4hH/NIhRAd6eSvikORP8l9Cr8
mMjLTvnMpvXJTxnSOttxMgRvqRXf3UA/lkX3sageYp4THLQVnzlDMtBMWCPmSxssXNVxtu5Dk/xf
ynB4e/7yw3r+OWd+Jq3B7XLxGP45DwU6MovQfH0O1QmlT1GAZaK+wkqC/WDDe9owdublaUgG/1lz
9Xyoiuqocz1xDVpflraJqLelum0Ex7rFW8UDb2Y9RLza3NZB/lWAz4ctzEXMBH3wjQXFgw4p2SFv
RQAW+9aa3AE8GfY9+Fwz8TDTQxzsRyvHlwatZidixeUmK05ky3g4syv8mP3hdmZE4+JzdrI6Hg8E
r3G4cEHFNWj/Ps+srdVBf1xTttnan+U1BbTxzmVw3uoYjDjs3d24UqWGM5Ue8CYyyS7nyfzQD6Pz
IDMZHegFpGW6QSO259tzT3XHtrbuPnWG2xhb0CFTTE54sJfgk1RT9WkwIBysdObd4LMOEdbZu1y1
kCCLJ5NojKWqecuHML2gE/HLGnZPApN5y6G9BdjF7ojR+4hDqjrG/bpeE4pLLwg6vnoz7gt35jnb
z7xAbsoTEAonKxgNtstte4NnzblMx/5FLsp9XEfaPNU6AjtyRsIIU+1/sA8tj9kSkIqsUtqrWnsn
4fxSpNqIm4IpXeXlj6lw1H2dZsU1tbjWg/0c5MeC2/+mUnl1ZMd1xA8QVLuhd8WFSFGINk6ahVfJ
QpVuwcj2BHfaR581Gkg6gjsXD8pOMozgCFh8A8OXolIsWar0Il39d6znFAa33rpdEBbJwzVq79XB
PZqJ3tsBOnNjcP4VuW5vhcMCaaxa5F+qTfgndpdgRHGeUNO7bZLsZxnl8gf63LtZBvATYw2ru4jy
4dRFqn1YySHslPTmLRYr7o/AiXc93qmt9MJyB3NUHsgofm/itXj3E+d1yuvgLmC5dU1Tqjn6HaCy
HJtnvLb1lz4y7lO1IHbmboxQI0Vmdl0gwxttmXT931wSosynbRN3bLWy7jbFDUmyj3OVqzdczkSe
rXIAmZ2CachZPNI1upi2uovu8tILnociLnlxBM23GvtTR7/AbZbhqa3qVHzExDPwni9i69pZH8I5
v29FjY1dNDxuVJoim5XypXfnRwyVJV9QWR/0sBBTyU5FjherizRUcm8gO6Q7mqhlftJazfuEq9Fj
HWIzFbYTR78J21vHTdevix9PX6E5hw/1cnZu6ZxVyjLmGeTEDltXSu2GsVc6YgGpxDLdILCGls0U
1VZ+nB0HGGEMs479qBljIw8fY1frc28MeGt/uSmm+CVERA8DE4KCnSi8bxNLHcp5I0HmYXgYge5v
2WEcAp2ERzfCzDpNcd9v6FAze1OExa6yc/9jnNG0pQ6jr1lmXulAKVidNHjOiy5liO0whEkSxK9h
Y99XX3W3HjjkU6yjtzLwyxfubObBBDYDYOXJGx5BBeEDQ1OZTJq98QQ5hIHyKt0i1ZM7S74tTlMe
Cz6rD13fsSMomvreL6txG7dA+bJILGi0Faa8ApqUn3XvyHxY0cp2+ImY5tHXFMs7EVIJHRaxxa05
tF/6Lv+2qJnX0g5E6V0qAY0Ir5QYY9If7h1dzs+OH77Nwn0V7J0j7uqdvKnqPj9VIeLTmTLtPZrA
nS9F7XsXpEvMruYB+enNDcZfvsCnzstwmDCvoRI0dLDguSild4GmyidxtMVVzOpo2cXYK05B3PG9
NmoMuQn0wQkgKtJA6SBp9FkF87xd+u6u6wUNR8Hcd7u27+zXmJAo7YmZDTEX5hiKt7QHuM/t0s68
srr5GXZWndYBdcQljVNex9I7DnGGx62of5BbpdWjT9qrsJva00whM9pXnMUfwpPtIXAKMBhpmvub
mV6nvRoCfYl65lG1Fg27rJXiJgnK7gF+fcX1rF5Ocg6dC8m9OdhI639fi6Kf9yKx2TOUO48tFwye
Xbt0023Wz/klYODmQZbWYxegLzwaRyps5F2wcYVeDo4LStrmlELKKOCuqUQsdgrW2X7IRXrf6ozp
16j60pbTDs+ZwNWLCYPmMxq56cC+qQhP/ezbcLzXiCpAxmiYgQdiD651uMX7JWsMP2TBgr/PsuYh
2JVe2yz/OaGIvbbapHuHM/59gFF85duQKzj1B/bKz/OKcikbdUcmcgS61iMZsdKJcteVWfjhLFhu
s2BaT3M4Pvl9k13mS2xZegfhvkMC2lMo9ZkrWd+aWbX7KJ6880bjkmgPxbcoLPeGBQoYePWmuZsj
PbQ4ep20zU9L0biQoViaNHNS3tSuK1mljhGPiWWicrxO3YfW8VkdzA7msipJcKF0/fk9dOCfgSGu
hbtubZ0eUtXf5WYtbqsJa9xIH0jCCUQqciKqQckMbpmRQ9KWZbWrdT09cW3rDs5QYBlLxtXcZmn1
OKiQfJf2s2sHOPNbwNxBGqFp7kTSh6fFsoGjs4Y01DBhchgcN2crHCfXfR14F1XoZT9tTLYFNFB7
5RhsmV7YafZH5c/CJMEFUdD2qvfq9LUwfEh5ZDvzlJOOW3p96ZbdOD9yP8Wdn0gXtY1WhdMyzFZu
syAH9dIYBLE1L6E2RPNN2CPQ+tFPxPcQi167podazfeLMM3Z3mNi9q/yRucedq7aT3cmwvvlKNrJ
wt9U0U6Q0aPp8XbSgt29dbovNHllJ7ox25MJYY7lc6av5TiXbxA01oMhArmtOP6u9DgPuD5SOx+S
HnwivoWO3EmRXU1VZD6d+ay4Tkq2e1+1080kl+hII5l+DPH+DfTP7JpGPk3Go3kChW67hq5/TOlW
2bakBRHehbsLEJdPCY+fvZUDTR9lW161nhPckUuItskQhNcg18xlky7DcRXxPXsd9jy01ZRhUn0K
aPEHAQ3sFOcNi3N8IZYg3EZSmbNt9MIX0FvanQ2mZTuNfXOigMO79eYa848orvOQVWKj4+eJlSvh
I9bf4ej/aNqpvaQ5Agy9Cl47hIQHOa5nSRDksqt/aDlgCMKUnI1Ttalgg3OmlQ8x65R90Y32gZ0U
3fLBmiS3nKTl6wiL8NYEsuXp2PdXQ3x2Q07yuknL6DML2JWZWfuvRSHTt2RgmS3KJd0SKcXw15VN
dE8r63QPigbRdZS4UVZoOYQyJotQV5TdlUhRFtqi/IIhluHRJ+EVIEUhG9f61lskA6EDfjce2vvM
U8+hIcToQ4FnyVCKY2DFpe8sxRNbj5u+NtgPfL0fYqe+DvBslgYhjABRfVF6uJvATRF6dseD6GIc
TBjFVEyFiog5yca8/NmB+UKbDX5UNnpX2fC8tN3Dyl3sBtfNd7bl78Qh8uc2zbFvS58di3ruGLIv
VZF/qcN5iNDSCSWAEN+hzxXb1KmZJmly+ZiMkYeqH6eLssj6Lf5HOhlqYU9U+4iDWha1o8Wn2sYA
2+5WtT7ptkkOMh9o1TAz0RjJXq8I73knz1KovoFT2T2i1GObVZygoe26TdhmP+hzLDYd3cZnaBmh
N5yl1ZLjuHQlKBsOMOxy+KgR7rH5NqZ7jsIqv65Ixh4F9hiJa0PIfrzANqFuaoGhSnat2ay2bzYB
kTqG0cS/d4uaQnH6KQ7TQKeVvw4ned7ClN2UHFDhxOM0dz/w42FNXwbDtSkmwFPSpCGIWU1RgM9y
cG/B8U2bhm0p6mD8Le4cc5p1Md+FqmDvUA8HWSbrVUNWA5MoHOhrCg53zRRy4TJaUNzkkEuLPRw8
PCPbKGRN4oTXnQ7UfV7UauMNWCDKsh4uUScttjGqnt4G4xBAL9brap4T7Nbt21o3H4CCp13Qc8GB
3K7Iyvvu+CErJHDBZuTJHyQgTQxffFBnobFS6cTivWjDLS1IdrfUw9koiI+FKJq0J9unp9Q6J6oR
aGWIXTrtNhSEdXz0uGKu2fBTAgLcw6ThcUyfQ7FdB7bxPmiNnTbu1978nOSMv1kl9K91xfx1msb0
bs799Dv60YrQ1bInZELapIaAsodwe5irVh0LET4aFVFI2AUPuko/2O48UVEmL8P2LAuvXCOHJX4q
ME2ffLZaX+YmKo49V3KKul6GNGmR6gjs1v1yC3Hf3cUpuZe8JNhG+brdKxXiz4aZguzMqE/7qaI0
Z4FdV/oxuw2//WHsqp4qeU7QN8I9hrKCfk/hICfLij1JkA5SdDzqgp+st+klP9PXaHmtF4lu6LV3
XNb9Rx3P5+V+s9JPsDyKFqsGja7ma+tX3JJp6WFdVRH9HFjzh+X5qjmLs72NDb1euS/x840HFxoI
Lgu+sB1Gl51fDBTIkmlUey3Ly05V6sAHaB/lZXVMZ0Zgd76eaCg+GO7h2zh7TJequpmajCMrxXkR
+dFLG9enUA686RlVAsXKzXV1qRpNeC6uoxM+BW3uvDJzs32hN+CCqHr2PSYVsCXeYS+pkKCBpDJv
urKXcYUfrWvzZRunbbCjYSbZOWLqLkt429TqBp37YljGHdmeOjcr+sYFW3FziHUrKKdQ+ecaLN33
NdDlQZfkBv9bQ/zPaIjAuP6gle3eh/dfPn/7fWdCyt//9oQc0byrP6qOv/2O30VERwS/Yo07dwsk
51UZvL9/1xEhOPzKLZr7SAC+B0Na9E/KSARkxIUHgaAmEg8KKAqWgQ+e//1v3q8J1z6I32CqICkK
71+BjICU/JNUJgh6ASBllI5FkJ7bhP8ilUnf11GJ7EPsofCIYfms8w482sgO1nWU5IfEq7u7qIUk
sVV2nt5U1KC3y2w64xDKMjuFuIte8yohx0Hija8oAFDCkN4MJlopdf5HPyKpQki4OFAQpGginWrn
0OieylolpvJbCXWZCDsVLcExifmMb8JYYbHJJqGuFsjw7yG0h3Ej0oX1V7DGOa4fX7fxzvAt8MEV
VPR7pWXGsN1g6LtLydtQad7JNtyX7HSOjXUw79BoA7q25Ijqd0MUU8+1OiqOt3Wiw49kZFLcTS26
yMFGUdVdSK5OzmZ0F1ZiQ9Os1UOYFWu6GSSZKjYipk6xX5WYOxKUPxakdR5/n5Ikf23waa0HVw+K
BRW1fg+hnLOfobXyJROTedEBcRb2eDJ401bmj/7M5mvTD1btSdAoSocSZ8z3TpU1d2VDmdvW6BFb
SjIohmt/LrLkopPx/E5rZvnWhmH0rUCShPtS5kwIThoRlGm9srA7FsgAUqtgDWC1OfomXScinLXM
Hid/jt9a1h84cigBe2aNmqudawr73Lgm48EKV/K2z6V2tsGQpF+K2h0f6sHv9S4lTnrsOtcrTo2K
5EHOJUOHbX1q/OC+sliDSUWZZtXbeb+6XtTfhImTrNsi0Ocm+1RSZzWHgX5KPENzTu+MzXtWJrSe
Iok40Y74Df9DOaXUJJXTSJxqbhL6/vi7YgKNQxihvUEo2sXG6cKNXXVIWFHI5iHwsvY08maqbUCZ
EQXP44QWgdgUkzAMuuIT3GPxhSSlLI/LUnAIrJF0hq1fYyTbYDQtUXdY8lCMZUZSPmsQcntx6ybK
DnyPODMzTfE3Ip5LX8jKOim+QsqzyWaWXpm/Nx7DO3mCdv6pknB2LmhcZvnE+NKoB1l3ncNqvE4f
uEgRm4LC7O2o19Zf5nqo5aUHPre8iDKdPQ2jRXPEiuvO/guAAdF/mLSNyqvFX8cnr5vG5K0JBdbl
uIgi8D2IifMJekz2ZBXmxa2ll7JmVwX0AB2zZ1HqRKtibp+chvsR5sp1OuV4Q2/HrB8QTEKMgqBz
6jg/Nl5J0+XkT9ON1/qY7ybXZSNq5KDgGMBXqfZpJ9cBO6rTRbtOABHkPoBRiFVyNMecj21OyI0S
Kfpzhr7E29QszN6XBLCC9gRuMxpQYAFzbQpacaGQVnK8Nm1NRKojiNRTM3dmcM3Qd1zeIhPgx17E
+LBkrBzK1KUXJudvMwD9qM2z4eIcbwY1pD+aKUKML+HuvNdTU92lhVvS2cR92eHFLIP3MC7Hb1OX
02Yk6Y++jf1RwEKkgPO5W1OKqN2+Be/iZjjnNp0sR2fHranjn/2++6oD2CQs/ww6XDvnjNJCLO+1
X2dfUALlJz7U9mc9R8QLulKs1KJF3VLsQRpMZPqjmkpUk8b5tSBnRPVXkFU/BKITr165Tnek/+mv
nmWkots+LFCh2mYFyRI7a/IhGi7vW+wBybJtDFvKC5kE9oH+OfakaUlaChJn0UM+L3JcyO0A33Tr
oCw/g3OgbEaFwVU1TB4djmNcrYzgvhBHlIg6PC8nGXiXPDaI2Glt933bqVvht53+YNlEzHGRuR/u
U5nEA211cab2GGjiy6my2A/zvB2dPQ+3LYS0JCKBrfW3KZj4tdg/eoc07OxgUBSgWKJIcWUw0j3R
ki5JziQZtkk7IyVDrh+/WerdXMKyesZL2i/FRzZiUdi5pWBb0FJL0kNXQfTZpo0fdJuFYac/JlrT
AKjbEkKJadtP3B3rj2bhQhSo4PzMKZFwGc59OiXZ1mILsLKGVAWzgkLsdInB4dIiCBynLoz3k4s9
gopVfBJ3GW/Xw5Au4ltRZ2iebHjrGMBE2sOK5OGpFtIywK02ZlzGZ8oasYFbE4VPPv/D8eTOYh7I
4Lb2Axwv17RKOelHMQ3Eg7MQvWwLXofKSQd0MmlXOrEwH6MOXvikIImK45x5xQYAiCGgVFDuOo7x
G3blst5NWrF+cwIfMkQZSnsMYTp8iajrcC4Ma8pT5S1DfnTonBNb40yY+YcYF9nGi8b8mapc922M
HL4dqmEM2BZrlCcPRIkxiqile5SN4maSCS+nGm6kkxvrneqW7YofKP1/mC//c3S6u/FT44n5/OXm
vTO/HMByvdNz1/wXgNWdt8j/wT6a4oji/Zfll9OnXj9li2z+5900v/vfyHXpr2yZvQC6JBA6L4gY
237fTnvi19hPoPHCLg15zAl+z7+j68SvfiyE7wZ+GJ/xdMy1/zZUwqNkj+yfIblseH1qsP6lqfK3
CpV/coHjM+1YnJsQWJILSr4EZL0/AikZ1gigjyEtiexO1w1oOj7SYK6TG89dkQvYP+LhQS2kuEfI
mOixXm0EiECe87rzMJWHkhU6MRRjp3fJE+vF5HxuIf6sDcgPpXW5n2loJgw/IpnzODjTrIVf860B
djNZioJYLe4It+ORnqkO0bfCnRu4YmZxf+JlnrBjjHxR9nas6TmKKqd+ddAjka0iX67bRjBl8PVM
g8vYH/gWFIzwr6kTFm9a5tW1Tm2KNbNOxNM05RF/PYHaummBIEMB6CxpThFP/AvpeyevGP2STFiK
Pwz4kL4ZUkVSR/mGA2Ak5gE9rY72Mrb6qgjr9MlVKaiyJSO5zkaJxUOTjLeTzQhPEhHpiRuP7KZW
+lqxi1qO1qFy/T0/fQUbUOqrWmF8wqC3GE5giqizjbsuBbC33mNz7QRl/wi4Yfhpci6kVzXjKWvD
ysFHn6oiLXbBRE0kWC6TBqc1NG52XemqoM5WuNSe9i7CJNyKnD11lxbfJvjQ44bMbnoX5FR8Ii5N
gjzQWMsbpzTRN4d+tWljIbF9bys3/u6EHa3B9FcjI/JMh+SEW+okGQCZqBPFcmmss/wlxsevN1Pc
zBiL3aq6VYkabo1vXFhdyTiDeMmpud/myTCNG9zQ/jVzO/4+bTNgSE3hv/racS8qhtNzgAdcl4pi
oQn/QxmmAaGxHFQqLF7ILyGf8L3oXspYyY+GJDjuffqik00Pzu5NJRoxQclOOft4CX/7o10XJQBM
Aq561xX361godiwdRH827xi5DniV/ewqiixUNZRqTskki7wrLGLY5jtdsFzqyjJnUcY+94k0Cj9a
H1t/A3+tvKhRfsuLbunZLJaKKYU7xse5+ft2jugkpgleerSU0xO9sSJiXKS+LsIGaUjB4yNgAUYR
YqAQRS35tWiI6GxXPf63oXFQEoZ4CPm4dtM3I8+BvnU2YAnDRi3edk1M/uTAlV83tliS7wUj0FvC
EwA92BKT81vi+XZ2abwPS5/pHJ5yPR0ifvOxySnr2jFlsnAK0ixiAZaVwUo0L/JeRY+Ta1ONZnhO
/Ay2rA6XZd5BQImpxVQ59gzSO225Ey6y2lb2jmzvAbjONDSiEP6AoQAnJE2d9b6q0uatmGv/e5op
/YmrovdwRSpeuKViZztNX8icTV9q168eg4mc/3Ek8gF0hiD5dGzHKnE3Phiwx2yEbE4uzzMh5pAZ
G/pMxbMihZToFH6JOzCGeFnzMEULvsVJru42HqgZD87JbjOs33MTV6wv3UJDdfAIshDkayBUinEE
709jNad/GF4OpqtBZvVN+AN8QPh1SGWX7/0l8yyf5ykWiDw63c21ysJtmg/Liy49ljc0FObrLkJA
Cg/JYlmsG8drPupFeeiS3H43uTu7437mhokpIWsSs8d51iRXIku9V20RNKHdnuXgDMn9VQURNNwo
qyDVUCofwVBg247OeV7TlKQ5v3NOOA0Vrj2HvXDBETopIZMtX4K4YJ4tay6nLDzeTIumj/+TCRsl
0bbrppvmglACMpYgnxVgC3aoCou3JIEGdaukbsCIJKW/WabJPtB4zxa6Ykn06Me9+2nm6mz9XVev
3EUJlbbn+5WPDTddV7ErsMtXlzGvxryNu6x0oKe0ebBp3JU5OekIdJzLOwXPdBk5p5GlxLjt56hr
N4pn1KuXpvBZ8tiPwlMTyOTJqStNPgMDvjg4yDi3fLBUuo30wHK1LyA7cr80hd56Uno/2fZRWdsj
aZdPK+Cv+lIvq+O8YLzgl+ccWCljej94+9iPh+QKf6rsdlPnpc7ecmh/S6eYS4w3sQzfVHE8xAfH
Ov6ty/T+2La8p7vUgbe09eNo/rBNU79FNmztqW2z+CoLvRrCR2Hs9yEvprvRGaJzjDRmYkUOJgnV
YLd2cjViGK6grmY2z7/9YR7539jAzuf2n8/1MAkRMwK6MegK9P/C+w/J9fEkx52bDqW5V/QZX3Bu
x+D94BT6ZSN2LC6bq4Xc8f+/6bD7bJ4G/fk5MB7+V5gJeRH/g5mw+EQOB5v6Z4jx+ZX/fRQM/F85
UGCJn2s+Aipc/yEw+sGvcI0ZwkLKnOKAONk/RkER8Z98D/3wXAxy5hj/YxTEw+ijXCcIluAOqYJK
/5VR0E9+KyD8w2cGryBM8nOfH0Y8vtl/nQVH3OxVkfn09GZ+xWqRnMzBm3u88HblzGdTy5UnPuJV
8HbaOsmFoCAXyaYIiJmu9VVfF/GxCZtvvQvFxkvBEKytgIiyOFxUOYj9joQznsuUO5f70Ei7QJhp
6ycsdPAeYSqdYYeXVLoxZpaOBfLAQQyyjPibsc5OsFi8JDR1jNQ6v2QIb2SUyTxmkdnxq3DHT3B5
hqycwS8D9sB201mUONxaKubBncdCPcysOU+j6r52ocFnV+a70Rq+gtLcNfWKkWUKdzrL3WvPJ2HU
Ozyy2Qrme/estuKtOUZBx4NsgbmnRua7Lk0hHfEO0T0tpysIJj+gBCf7Nm6eaadKt6qebny3Mfec
zD1bFRmzLdHtZSOb4AJCLGB1E1SnKFUtEoMvd9rtiXv0tXOqMoPvkGTVtnFzMGmVRSSq4hytF+fQ
sZ0yWGI6WB2OIOw2o+7LVy9h6+Gu0/pMdju6KpwuI3eJj91PaZEag9/IHut1KAr7c7DJaeBG+9jI
8TKMhn6bKwDPOvGuyx4Cxdz610HkLZelyoCB8f/P9xKdgMK65LMnX1kTlAKHYVvYoSls5Je+Cn+k
VaHZOZv2kGodwViAwpet6btw1jvYkuMWkKF/GImFk7yr8Few6yKvi/43CfpjcGZS4efp+5nK9hsH
s2To4uWHCs/HIKjTi6Vvcd6ZMkYHgnZVrPYiwN5DoJj19NjSad1VlQDZWlPXPBRXhfa+pXnv7DsH
yDW4axQPVpwLRvzVyR24cSVYmyTV3zy3RveUfX3Kpx4AQy/gCDHeTqxkR3ZW0XsJ4OTMoFs851rW
3i6s+11VMTXMvI+iM9cT8kjvRdd5Ky65k79FGBD5sPFe4FGFjVdq72U2Z1oIbdy9ytEPehxWMjyN
9PfCGSO+4mlvPWWB6veuINHXzAUCVWu14GvBboKvZ2heh7kWCU4kKIR1MfVXoFr0y8isXCN5ZXy1
YD+CTuPVJ/PHEi1ePTLuhBVK6x9HnHe5IbuGASU5cddN7rALBN9LZ2i4c6BzGGnNPnRtdwjdiWRb
3lMh0vrOcO25c3BpRE+5R6r7eN+Sl96fdwBqmM7euOocBZ0A0QZjcVNmQYQQbQh8pXn0Y6qW21QN
exhMx7YI2l1Tc5R2iT/uXFG6UCK5W0HMUy9hS/5O4bUH4STLe9V1PWwKsaBhdcU2G0nkTIGdj9Vq
UWKshVq0imG+53N9HRvfPq1S+gibDtwiPLiAbcwZgzOchtICSk4DbDJLdsTuAjOoT+B8jLYWlzbz
gJAwgwX1NB1zvA8bcEQD0cqSsFH8Hkd9fDWOPQaQomK+woF5w5kAuJvlB5C+kInPeprcb7Q6D4Vv
yHiNqNQJjoptPs3ZXhfRS5QvX1eTc1n0k2NaqexCjvGepmlCmkn6GLXeSPIydrakm5odNqP4wJqE
Z2uJkbhAEINCmqWXPeFoLpXSE7dtl5GEzHlS5KXI7tuOqDvRCyZCaElF5MDNTH92LLtVBzd3LKpv
QkfBzUpqYuHRcePGkzgZEuH8uaO4dvC+BbB1+NByFRebcLT2bgRQdQ1IaDjlcwHOsCemiI9iBxS7
v80TUb+QY0LE9BLcWDRY4Kbq8GulcbfvddAdg8BwC6Ih6Ohy1MCBgKy2H9VgmcdDqGk50mZYBlgN
xoXV0qZp2zPgZawx7xnoo6wqJkVpkHenUvV1WSzNzutzxREhdXxJTdQe68rWS8d9aGNOr2VbphGm
qmVLLhSyX2Q2NjIfEWIBCXJ+7OI6Q+23oX9bz8m9TItLIWBzjJYvZPvA0MruyYeEKDxYjoSsuBeP
YhMM9qsqnLthfJvC/Ak3GazN5SG0eviOH7PGb+BAXOYvOKf1vUTQ9+gpDwFAcpPg0mG5G5XdRel9
jGVyw4JgICk84NcGG5A/xHng3qVtG1wztpoz4Xhpt4Fvh90yw6tO5xZ4BEa9504mP1o1K/xY4iXr
5uko+nTkh50YKxs2RsdF9OPV6I2YKcYJ+cXNf/IJo6tGlJW/E31XAOVz1R4zA4uSIVywjA8z7Rhl
R24RvfTOq4FOSRoIJzPjHOTadrU0w42fc1fceGaSp3qoihsfxl/FtYiqjXzBeRZPffLYtYl8d6LK
e40SknUb4DTDMdSqwPaHgedmDrzqMmVFf7MGrvdlgM4yD0vwkceL3EpTRh+6IqVtMB0eSWUzLgQz
uWcz+OLkEJ2i2sOd0guYEcupb+r+eWqa9HaJ3e7OmJKnRY6vgq9h1BwrGrb4zJ3/HYLRZ6sntSmI
cWmb4gsbkjy6r0rYV45h7X+WTnkeXOZUTnxtrQnpRZjP9l02mVGNwVYTiN0bF6cvuLrv60qCjicT
DZxzbtU1Vm1UFp76B2i3Ty3MRTgGw0fWsK5ZG3DHqqZ53R9Xj4VA1x/iNtV7B5n9Yxzz9IYP1rcW
5WbDW4TcTn7FveiLmuSeFsljrmx8W8OQ3y5mjU7En2+zJP+qMn+4mLv1ayPUGdmo+UKgC6OynyFS
lfs8lbN7MVRpfbLE9A6NmNs3pVqxrTmXedPz/saZxoAyiWLNuCdMyfXMJWnvdJxmXaydA8bJsy6e
U6/SDOu1RNc7TiuxPQyed2VKjQOoD0p3rZ2iTYjnYlsimVAGqE8Dkc83MjIkYM4B+2YjgSkWY9Z+
bUB2HMIumS+zgYvdLjGAhk0OdKsM4GrYVNR7FpsP1RDnB22orbfA3jGGpoBq6qY4Wo8yU+X5UGgG
Dq5xglBcjDqDm05bX6rrHShzpjt9YyT3ZazCLMdCceMMdMqsA7KVS+mAL55YIn0jS/FUV+6mcMGO
DfCoDGJlHmX30svANyf/i7oz2Y1cWbfzC5nHQQZb4+IOsu9TqV6aEJJKxZ4MMtg/vb/c1w2uBwY8
9OQA+2DXliqTjPibtb4F7wlTGWQmdjfrWEzP85w5bx1tczEl0zbIq/THR7nNLKErD7qM+4dK+1d3
qhD7Zw5MgSJpv9M5HC6zNo1hOTDbXDvKL6GWRg9t02dvHj7pFwmv4uoqtO2+KYGJkn+H6CaqnnM+
xVMQWe0qcRhoVSyGVl0/4TqxBlRoTtBTWQJqa/tw/JOFPrRd39jIGSFnGwMDScPiJ2Kn1TIHYkOv
Nl42XJrAAgsM9swdQNa4cGF5SB2lHr1x3tvZBMs52rMhiykE7LV2/SXw54OV+u/JOL4NDomyjgDL
6FDXjRGa+F7yZiIx8Ke7vRiI/MS+aVeE8WsKdXEiLACsXncbOvBCIUBjJwkO5iSQWw/hasDIt53n
7tFXLk7FHEuOsa7LH9GhIIjFMSsnhn0ybj4Lw2f7FALTYTfT+9VL7xd//cnaYJPF3cDbWg7+Bbwp
QlBtnMt+3Eq/PSBuW8cVIKyyekoBHDC7h8E6mxCnrcdoiIrffsjdVTV646HuOuekMiw3eIHTo4bE
fdED5JPct1coAv9BoFAvRR71kRfrsxG5CQMeSLCR+DA09+9YIHog2Jxvi7OOXynJd2QkvZUJUHdt
corNmNW5kEHpmtUWqIFAijYBDAa4OhLdoOBniRLfaqyjVZZO+Zl5hdz1aEAeFFrMHf6O7GGcY4w/
w8WA6JFBKeBwROt7ax37gh4tWeBKt7bsodi6JeWwhYYVPRaAOL6GCVvQnKXQ00X3K2PgRoxw77j8
qFuZTQfgPPSGK36ZaR2krCuD2ZFXxGQX6TMTwpfJ/Cw1v7wkVxsqqPg3TRL8/qNIv4HdXsay5wDz
eHf6/k2UafkSEP1CyghM43hL6s2dw7XgVkCfC7N0yUByvCD+/+OWplpL2bTQgLhKpcA8z/wWBZjj
/sbsuTF+wG8XytkMNVrPqcp9tJSqvgd2hPKQlNVv2CFXnqfJOgcyetEWE/vQrlDY6+80BTwA6Qlg
nJpgXZjZ2WrT6IscNxUTmazTeVnhhV+Gpg/DmBnjF0MnjX21STa9P68zmQxrak+LZXgeg+b1NoNX
sFzg3it2E2FSZO2cXW8enuDh3VwfM7xX1rfKiZ/iKH4n2+vM8GrEqZt8Y2CucfAmawJzdkZaHbjf
4oUhuuTQcAWfQTGqPedRcowlMyRft+5KFOQ0jml+CjWlW1CX89buwW4BEZBvYTMSiG5X7ldZy/YD
KfdKtmDLpbFKezjzVKzrCiZ+rJzXomitJS0Qdly5y1kJlF0T7BouoG3u8FYj7OgX3d0AMUQvfQ0G
ZvSnm5Un364dAkgr/GwLE/GrrxAoYx70neyrHdguq1F64H8ssXEc6miNmkLCSFrYHbZaE6joiXGa
C4E3fyAT7BqGwluQYrgzja++MBDgIvkdbHdHavVhLIwHh1H9Vzv2jHOtNN/79kA5a+RcKJGD/nXG
zZ8Mjnx2WHgzHW78jStJ/NCsyxdeDfdJmWLJKuynS5q9JG3iaAmRXuw5H9eBl3XMjzv/SOTPU5DR
0uCoChaVpz79IQx2fu+7O+bYOW3OPewsNTlcg/lBGsULwkeALLZiDYSRn7/PQSb1K/PAZNkYPRRl
tK8sd2jojjPOnrVNkV/i/mO9jQCUzhkdIGR8UVAtF/YL2eU5QCNTU39Zxr7VuQZC4pUnw0NS32gm
dq1X8HYj8IcLNc9gOfsYZmGS053mJtLysrDih0ThC0e5VeHGp+YgzL0/Vdzzv2izUiwAglgckUyn
wnFfIISpnbTy4ptcw+YZBoO1ruek/G2YQB96eyLEcbSz1WSRr1hIXOgBBIO77ijk0JHZpiL64L3G
jP2hZNF9scBkuJk4v6nVsdXxc3Y4MJ43jF+Zp/iMTOLCZ5cWi7srgLwkb+TaqYZYHYQ/VZswl9ka
RfX8ncXK2NaGS0IPnpgQvY+hHvlqICbkgVpGYQLmdXLHftl1Nbi8svee8BoyHcc4eoP8Ih9b6cH+
aYyx2LU9UNGpG0u+makB8Ot0D7Kv1QOduH+qSjFgb8THPxqIO9lO5MvM77rllN5FX6OmAqkw3Bix
itbljP8m99xk7yeGeO59MzmHuUU6huFl55RAAIb+8N/CVB/SMCKMpjGK/r3u+RraMZj2tqjEfhIO
aULwT1z/r9PiykEii6pmHDhZy5EIia60rlaDYc/phxHth4fVZCGmlraZXcG37dVqSwlTLkoT34gH
ZvCxi+d3KYpzNHT1ReTKX8sq48FEhkYgUmv+qdEsDQsz5fp3HcBii6wktGdZjTp/GvPxW2VIg7C+
RE+5lvcUERKpEZKFH4TakFFCesGwsuit7z09v3pskHpZVhPjQc30BcSNd5lshLFWFn1YiY9tI/GI
IKLBOQcMoHErGvLOBkqtjxCs/S5y254DSvGx2Qm5PAqcVCi+Q2eqFhafzpF6M15MNs7IVuVPGMI+
EAmeoEOYzIz6YlX3oOEidzogo5oRxnmSUrRHkRHXkOimwr9j5lJgQpnB/ghiIvLsxrDHfT3kUbAY
cH+gyoiSlYnfbjVOTC7aXvg7t+ryN9mZMcnyBTvk1JyPDc/2MWSwf80iG2sNkV9vfi6uTa0IR9Aq
5FyuZ3bcvhZMI6MyWRuOCvVCgQscxNzzEM7TxfEyh56ujG9VVRcHMQM3tiMM2DFabPTrQcrOb2h/
GdCE5E2M84FkOIs8SKNZpRBZ3FQaWwE7+DoR/gKXY1njPZAyQ3czjuGzKqu/WIR8lgvUCct0QETU
BGTINbOVgrCGn888EUKcQIDSmDS+/wymF6i3kEwZEbQIHSow8CaNJCgRNNkJqWYODtGk9Qdi5IJN
2LgEVeHiTQHB12TJQ7YggqgOJBQOFG5P7OKikx5Da9MZYbSfLVaPij7kwyVaI2/lvGvKuDkWA8Ae
St8HV5iXLPbyZ+Vo+iWVMD5Rg793HRSu4Csk5J9aHi075PYctTi07QTMOE+mazVRSNKEWjhl22KV
WhFzT7vZYWNrpwXUiI0Dhm1lFv2XsLw/IViHPE6ocHGlFISsYfs1dgo5JkcREWF1bDKX0CEA17QH
XZxnObY5O/4cLQcDJSEzCZF3h2gg0t4xbbLN0tm82WN1T6uZN8BFfVLQg2ArTaT52qxvQdIykW6v
IJvPYlbXIaASngS++rqlImLUAtXC4thS3dotulceaXrH2LkV7I8WYSDeacwOwUARjsdvIA9sI0yE
rFQQgM0C46ksvIjCtY7+hEBwE2QKmzK2yTyYG2sxcIS/kf59aHv7UTj4B0Eu/iVhI8D5XpSvIBy9
hQ3XeOXOmNJrOX6bZUqw8ZA9wkJkX5WHwxuc5uyCrFRgG8hBsPWQWFwz/lDMUwZlPxo+fpPiUBkw
rgw+ySAP4FlVG4YjSwwQFl5hF39hrI+eKxv6etVf3NZ0WSJ7xUE2Dfts5wTeGy5a2hEy2k1P02y2
6yma3u3GgXMryr9mo4HCiHCbKC8/5ZMF3GbwtwOj6F2SlvVxZKW77lV8mLypO0+6GHZ47jhUQEkf
s8D78Nwh/GMx4RxIUAGjVD9Hbg6KJ0G0d8QZ+01vbgJHZFCgM4+7ZEqIE3KmZUX9Sz5gj6mngX1W
UE8nMfkIhlNOJ92JrGFwm0IJ7AYDv4vXJleRzJw5zWRKfcZFW200fCzIquyhmcRlHeyXSSG2/gZS
k2kUM2xk0eeiLl5ObD5dfvjs3YfROLEgfCUzKZAO+rxyCJ1wOaMV/eO2gX2p0sjIDqGfEi+BMd7/
MHucXkR/mdUPtMzAX9VWk3y3aTkeLB0Ny94wIUOMnUVTn5XtK1BMHCLz+NlG5BjwrLwJts13B1Ma
H3xD4uaYF9RJGI+EZtjGnvwk6E2eSq+OlvYoxRYKgeBlbYNLFOniCUlnfJyRqbQYMx0W0XEoVn3Y
I48zbDY3ZZai4IabR4AOfZ4vovgoFBkO0GrcfSDNlROnoA/Ikbh1gGQIF/9UsZMzUiGZVQR4yElV
nLw/LblOSAEqhmHTb5ekxVvHTPnqacBghkExLrvS2yigTAt3gt0dTARChDMm7bnhQAti5d816PhS
9PAJz+jWmn26nxXG02gaosfAYPvEdmvhGJxDBgLzlzBMKUYUm+GQDZlFBcbxOqSYBvU687DcI64/
9BmtnokLrKvTfoVMbFqbIeESo8WOIy8Ycadt6K8cRD5m7TJ0i2/mKIKfvtfjl54MREQzFyCbfqdf
TDOpoAg3opU1tDPBPmXY3YpuemDLzbkh78VK5l6mthnWdjXwFg9VPlDLWVuZzPEeRf0L/c0LD6m1
bGBEVlJ8xOCLCbR47vx535TBrYwH+ZepV81X5oC3FzVvUFxm+brD5clh4zTP/jQSLCjEn2hAPpn3
JMksBpnuKjvhbxVC7ho9dYEH+WvPXMdQuOW1Yb1ju/jeB8BVDPBnaH3IVMdl5zvzJ2N3YBEjdu6Q
IMVVRTmy0Ba6BreLWddkprPrQGdXrgZ4YMO4IpQCWVS7D3XIniiga+a8hxndAzJTY2yDn/DSrTHM
CNzryncf2mLolkVYdBu3jwiAUxES87HJABd47nuAxJkzRuC0xZ7GLV4Y76KZII1b3OfTAi1F+YhC
Pn9n5VauZgpaWuQSG2Xyd0b9wrLuB3y5s5Z+mXwgfQEWFXZbVZV/fJ5u7nWc1MZirkmYshI2J1lZ
1bsQofOlnetgS+//HJiM/+2G2qdK/D/cfznmTpBp5kwOSFieU+lMoPFLoKBCN082kLbz/RtsPSja
TiNt4Fn5oxACRWs92yjHmUsOeQjvz8jJN0WXScTcfC1SVW6V1nrl9YC+SVbZazdNFlWR/SBGenHH
8jDE8yI3sl0kHcYtTdmckBW/+iyFQBCAQwTWUW+QDLGSrY0HzwaWybtgF1drLHq67GRHqs20IGdk
WsyNP3xSkN/apM8vCamxr564WwxlGq7swakeywKJ6phl9n10nq6BwsUntozxYz2lCDrYTt2Qa0OT
bvGRVH1wx4cEmxIN/zJPhMG0Z1b5s6ZQXBXEva3GIjD2fhukTyQ96g2PXdfe4zHGJZLKaVN4hVpx
7Ensni7xYm7drihsf7gsLQyzA/d7wx7zHgyQglWFG1EnT9I33KMsEJ+4TXZScQ8bTsXUs7l+jeb7
9I2YHNA1v5bZ7k0CmTZTkaiXJvbPRPpIjI7ULxBDLPiIVUjcl2N9dS6Sq2b0ydOLzIsVieqndDrA
PXgXl7g9wMJ4tIKtEtWeZ7G8+G7iHMOJ+16JZmEX0WPIL36IdLCcsvsOS0NfXgnWxnSXpX0McgSJ
Pa46ZjRvLaB7llke15dsz9Vo2IfarYedgq1qjG35TFcIx36wng0S9RbKqR5KU5M3Aj5zEQXaITMT
V2Q3sa2KAebaDZofKUNmu0W3pkMqsX5YIS2SMf4gpEuQwJRteHMrwgGUUYptw8w3c40/Rgd6pOS/
xlITQXOa1sHZwmT0D33eZj1c333orHAJMnttu+63HTCGVyUtus5pCarq3Y/GiVufSayVS/0Qz+Ny
bOJDEA7rVodrWBnxqmBkvKxq67mOi2XZpse6dgMokukw36I5dS/c+dV6tkCwpIIwx2yAhmsmeBw4
TsPm7rgsIojeGEg8l6csa9lHIFLk4pQaQ19Ob9bdgt7NDomuTklPbEztJucEKisL0SIjbggc5mYY
0NAXnv3SsyzZRYORXsMazRnYXka3RtYwFS2lf2hHZsoB7dGYTB8FK4uIF3TPJ4Q5nZwOj2QYmhK5
TKwiAFHP6s9mSbMbdGhvzTjt/kwptHU9Ru1jFsyKmhU82d1UxStshe3aKStiFgczxcYxe58O88Cj
CdmJiYa70QAWRx4ZBtsSrRbFh1819pNfxSmL61Ht7BabzRCV95SbLr3UidlSICFahRSdMgIvzYWo
mf220Fx3qjAf0NA2x27iuooJwFwF4Hn4ErXwifm122/AlvYOP/rHcD/pspCEL9frWFi47BuL0gIm
XwFn8UwrOoZeczDn0kCxyHwy8z80aDh+K/SYyGuhjId4IBIOWaJd5HkATEMExi6Kmz8atKaGhduO
9TZt80fPRc/VH5mvLWNrepY1rzjWGkT2kDTVu8kXhDWU4jM/O/ANABe/54p5sl8/GaQGwEnh+TQ0
/RnT39admbynm8FiuFpb2xapp9ubl3b0hw1RmtXSCoY3XtfDIGC5+x2pScraM6BlntavxdSvCiBJ
Ke9RWWdrBfd2HMT99WcZjG6vbLOJWCDJIIFrTCsO6Rk/c11Ye0WoYWKY3x5WAIs3JfVZDkZwTxrN
Swk4vAYKRCYZKTItFKoB/GjQAymSe7oBxgvGITY9j/1zwWyfBWGYb03qzP1c2ebVAvjCM1PAza+8
Ed8FPIs1TEixZE760NMsb7MsHy9xS37JoLpd6rAdYqrEZyjEyzwY27gaywf4Du3S7HyOK9uPrxYk
fkxukAqQ3Uwrq+3AsoaMojKmimdzsD49L0ETgmFpz7thZ6ckKuoHUB/2siXMYt/WHYV/xWUmtP4e
XcfYcjReZ9TDK4OlKNe2/dL6LE5UEufv3BaIBMoKhXgaBtu4Ic1UsxOE9JETNqFmFIPi1y/t6Zp4
2HaTUXc0j8m0sskmY2LtuW9z0fEC5+z1GKXTcm2hjCwaSF6pIT8kHQpRoNvAIi2P9qL0GUDIQa26
mkwl5s7LjGNx7VTmLvTqle3i7zb95A9ty7qpq62HeHgXJfoA7Lde+9k4AwjqUMHrkIBVF7sRGJtY
vweTuZcJkJt+WKUVouPZVwH6PVrHJoMTdz8X09+pDjZ3G9fQuzFHbTIvZyHPHim3PtjGQqMTRoAC
TwlEFmmrSX92XXvjCAb7xKp4pmHeNE0dzY3/mJERY9gwrfORoSzyRNgHrGtSwi3oeIIHvgnjqugT
PqSpabTbsPG3HSxHNPE6sS7oJvktGGAp0a08xF7qr6SrY4VYjD6WP6GXxjTZyL3BeToxg/8xIG6M
BfALm/CjjljiWybXWirvSQm5H52gMjwFQ1hAa8Rw5rjkKTOcoTULE4MihoQSmR/xRUFkCJcidR8Q
zl69pH6cjeSV1J/tqCOcR+5DYnuPVlLIxczMbwnsGCyTGTxFFubGCKPB2kwBSidODMPArpE4Cb4v
/Fex+OuZfoqE3PCaN7MiVUeYMRR4R/rpCwZ4AGd9HEfphkV0F6CAZ+g91xI7vkAcFnm3SsNcAcdd
qI6BjMmtB9YiWg9Yzyr4ny6JcLEjmEF7NYa8Bew8shd63sgVwtrZfQ7u8ZNVDMK/6SPxMsLqTFe0
+U6w4ofzOjsVGmknB/tUChdqQTtXN3AX0YFCEtVZIO8zLMG51EMe+I1Je4Rr7i+mZl5VbW7t6UmJ
Tq7tYu3d55pYrAivnSiIDLu/ONrLl1qYV6+CUYEKR0F3IP8qCO8cj/sRK0GB2Fa09zCinmOEjqQh
EHEwQqtFFheT5NK+oRyjI5DdvK+aIrpNOVezz9IhJWsFXdevIGEJ32tC3Is/raWumfHPEjB/0Ku1
76ZQ9rQSwDwdOB/xg+AYwoRyS3ngAIg2B5VXF0yYVy+rXu7zz432zGpvY6dZygEaPv7vcBGAigc4
mwQv0zg2hEUalyazOBRcJgzkhoEvaZpHFGasM+f1yLQdx3C0saP56mfR3eHIarifcf6b8tE0JhBI
AFMdkT9nJXIFrKxkOYUzW2JiiT0CJPCO1oy46Ngb7nAGZtAWjYvS/xi+gs6AAQxlJa6m7wINNrYx
cCy1A6JHxkzW0rY+9R71alnPxMNq5IeDN1WP1JPu0etEx+1TGieo9842t/55pQg0V3ZtEX+ZYtcL
xicMney1RL1N/HFce6HAmRID+oaU01OdRezAe0TRVYcRJjc7ZPMygdg9S2szJeOBuqQ+KlUZ2yar
WlI5C3h7Mi8+IhiKS48kvlOZUPHVanhXrhx2qS1IDA91tRIRCTe4fuctyzr/kuj6t2eXAO0rGtb9
mCQPRq+thcP5vGb/vtZB+FOUHTVdHBHDofXO6INhU/T3ytWmKmM+E54CMXyyeNU75Jxcn/hPVobs
AxBAIiLW12U0Pw/RQ8c8Fn+p6ayyjnVLWNnigo4OqIOlxmdN1XLgZ70kMgHvEE/Eykw+jAaGSCFp
TnazdlLOh8aCtY4LPXum0h+XE6NjQFgyeGjipLnVFaSNCc4w32pof0eNGI4o8eczwGrsSS7U2nXg
h87edhWlUdARimB2cOVwQNxk7lhH2qHhrBBoysWIvoWQtMlrV74Lu4vB13QrdNb+GQpH0T6nof/s
9NYDZSTUibKFSEjB2LIjBQgNbWmKG6JbMoRt+YpoBLEyWAqzrWAFujL47Vd9A3BjAun/t1JWXH+q
kNCBZY4e+K/V1w6HGlKuRRxMSFqVYyPijePRPGLqraiPlD43LR7FTTvdVR/AcCIfFIqMHjKrmm/K
KpnK4HejGKtgMMcYQ2J1j20hxIByI6GQSeZCEPmdushWm3qtpPI2vM/NCuvAj3IALzlz3C+aAoU+
ODqqNgigekeYCLE2/oNVArL06FeSbg5unWvqFZpXcbQb1mNrOylBfmf2YAZ0k+hBDMZ7qyAbj6G0
nlUV5Nd4oBya+uw02IG6mb3VkcndfVW1fSVjSkLIYUlc+FZ9ADRi7CC+875WpJdbEVOzGBgEp5H3
ASnbPJttQupcBT/QNx9kSq51X1VrWXrX0mf07vXvMTUtKV1rSYifbvuj4NtJ0vqrCqK3FNOKiGO9
YhBwCt1gP3b5WliM9agN1+Rd4MAxeyPbdNyO0LxdGR3qiNAlb3QSmpzJOM4AqFdpG9tbqiCfILtB
HqPU4Wci3r3vjPpPS08bBRZiXsyDtwFyQKUdUQKBuBIHUrydx5o8KGrzODS/tJdCh+1V2L/OmEHu
EJX0q8WWtYon0NerRobkxErRLVuK2xjJSBOeAE+07xRgNyBQpFGjAyGWJtL9NqNzAQZZpdxsXfrr
FgnsNlc9VhIvOfOMa2yJ38qBma2MPaShk0gr8sXHS636pR4aVHz2yaiap7B0vn12XdQUNn1jE0ji
of3Q2IypoV5ci9XwAvn2JUsTSFOYfVHpFsBMC2cN/4xLG309Zq/OH3P/K288FgMSVN+ymUviTzC9
fYwtlV0cJdiGGquHmGTkezmUztqySFCoSvPaDU03EL0UOyd3YPK8oLmPPmICoRZ2XrmvmPdAaoxl
vo+zgvCIRFIPcyd6Q3stYmG9FFlOYR8niH1qMNpeHJD31pvhRhqG9cGU9VGwCzp4Oa8HDYLxp+gc
A9FzUgUvheIxyaoJk5jy093olPj6Cjm/x4nF2IOV8S8CiupsF1P6DClBsZYwjH1p1XweyvzqHetH
BVS/PrEnV2IeP7q8s8+0K9ObsKxwh3q6uU2If7YaFcu3S4+w71RdX4VQ9gPCeuuImyg9aT7cK6cy
u4smh3Ka8U1mTTnsvTTLviF5IwZGmBGM+ILsjiGfnJruVFpzfCkMYBxR0awmN0rXTWMG5KkF4i0d
ve807ttjPzBudnME3WRzmpfUmQJSIO1b0UbZsMvg4X1Gpb5DFKr4ifd1yZYUdlHiij3C6FNWDH+J
Wd/PbdQeJ2I7EZX0KcTRTsFFd+zxdyhRgCX5VDJkmjZV2DUrp5v+GF7frnWiqlvQKdT8WZtwY5n5
zesnRovCJ9ypghpImza5T2nFf5iIFDLWRQVhwctgUWnns7WzbFop4iN163d/PA64ejEjQKaV5vVi
xs+QSs+m2iaeZV0UtNu1KdPvKjLYIww2CVWx/tUA79odA6hiUxmd90QHZq1NNwKEBgSSnbr6THtW
jIOR8Nr4pBWrYnqpDAyAAeOhZeA4e8vwqwvzIPvIjI3j+P7uT+n8QdI3SZxiCjSKxfIJcCxXgc7d
aacH9zPuguBU3Lcc/liWL0Xu2os5wi8w93ypZYbyxPMizu+k/61ciSvUKrDZVsyA51JYG9neU7Q7
wmq2MmyTVSmNeTNogeAeFoq3ayuH8csodQkkti92su8d9un4wQZv9j7oPdgYt+7elN2xreGuszG1
u50rnPBoEqiz9Voj2yc0skw/zHA/FRhKuzsirg5Scvc8/2JVmLn8WBVkFUJvLX2wtYKxjpNlJJCm
sf8Qzq2JyoTAON6ImQ3UHD5bIId/Sj8Ajhgjq6RcyHfz7KfEkCO6FhRcX2gAUUJajHo9hurUfeZ0
qpFLrR0gtBCozbeeBNattALUvANTRs5tEX0yM6EwchvxVLC8X0ZGFCy16+rHXAeHQMoKpNl4rrz4
J5lhwrCMTE8sQ4OlSd7GOkUsQaJFSb8jYcPuiIsAi4kqYtmP2Y+TD68qoQ/Gm41Mru72GoPurjVI
IRlnx9xUenqGEz69jrFxRYHNPJrYgS6xCEepxEePTxAMODE7ibiLh+tg75blpcztpyAAVjV4Glh5
VmgcvgRDJr2DfU5G27IMxbqvq0eLa/o26ExvC8PGaxwTySoNAEQLHyUUmZL58GKV6obawFmmTBBR
zd43sBPTWAFw8J75c2GDsB5qIsrrfx6OsnRwgHLCJ3qa11VMpWZZTKCClEnjovX9ex6tHlaCRBRD
0L4mAMqCThJ8aYp2j4Yz2VFrc+y4s/+KCQsog6oZ51VGvasJmF8C4CBhOSR1IDYMZ+c0qXOKW55J
P8JegOK2/SftUpY/yGe8XYL5Myo0LVOVnYWRiEvXGeYyru2Qz8WacIaXoLqxNS4rh4oGVQhtedtx
3iDBHWWdrSL8kDyl9LhAm2FQmOphsGp51T5KexlNd+NlO3avyMaHXdOr8UTp1bBQM37mPr7PhkxJ
5LG6Kl1T60xpwVzpXmtFBXC3WQ4nImun/0Cz/9ef8b+hcP4fBkL97//GP/8ARkU/yl/yP//jv1//
P/Pnyf87s6HLo6/mP5vz7n/iP8x5lv8vV+C846X7x0sHV+F/pghY/4JLb9qBadkmlC/xv815tv0v
CyaX6UEAI2AAc9//MufZmPOk4/KnhH/PFzD/n8x5viX/Dz8nfAieVpPfkTQDW/zDcfj5ekzKiAwA
87/YQxICFeAhGoAhXXs4pivHoDrH6FsJeO0xAqiJe4f3A7aTSQa0j7Elkx1G90TQgbt+7ZosxZ3s
0thJqJcTKilSUObCDGEAtvO7aRv3tPimwnthEl/LvcX/7S0z2DMV5d7YILcnzexxlhT5XLuRDeH4
ny1JHJv+rTMcz1iYo+WSBguaGgWulaMEl0GE5Mjk26EcG1/TeApPbTjzY9loZwAFlfLE3nNySERZ
yAIF6miXEYLHsrlG+D2Ub31BjJvnXC1ZXGOnfTcIGhkH/2w4LKOZZweQjoY+29xXyw5OLysa16FV
rGM17sISb4I2d/x7aPZT2a+hfyNK9enNUNTJ9mEMhPx2rNcmqFiziphoJGaWqNOXKmzW+C93DLC+
6ta7hAYUZT89qjpgjTpSL7nVAijLejb5k503IAZWwB1yPgZanJFwNI3O8v4/a+RXDcHIvgCAICf+
CNCMMDaWCl8zOLV3nCKbqSz28LuUuTHArLU+dOSEu8RgvGLVpvE7zZgjzLF4TRgztVlzS9zqO0J5
s3AV818ilfZ3nK4LAFQRa+tnz/Zcb5LOjtEtxjc9i02b53tH9TcCtZZ8vO+N+5riyaiMDwBFm1RX
SJGsVS7JCW7dM1IvPqQRlXIFal8O0bvPcb5xNEmf4ISfYu+ReImX3rqLx+NtRIohKgsGB+wNVijn
UPtkAVpfknkz+LaMLxIHiV8IyWNRW8dqSvfFZD/YYbC+O698G/oServcGtiCuo+uyI/eYGImuI88
go5PLikRfRZLlrqrxEOGpPGimfRKzmZOX0Web+DlrEccU0lnvXSROurW3kZBjgzQ+HQr71wp+JNZ
/cNa8uoATo0ojhK+tcTTDzpq1mPjPLLM+tvZqFFG/WpT6dss1lY+83oYtWvoy1eGFyuNqDO1QBCg
VbCLwFtPltwzj0rwAGHsevTZURh0f334GA7GMtNlxFozfwgAZLzEAwLwEXdIHuY7N+tZmCJC94Ra
W8I4uGFSfzT1uWMbs0A/5WCWal4N/jXLQAo4hd21qOLlmE8nz7ef86JnU++nJFn0hPC4pI9iIy0n
galQqDuZiSSiYiCswnQhEuTFxkySo1OHSyZkeh0yxsA4ybY99/YOYGMgKGcg8fTVqJhE4l8GZid9
lJyJi9sJlR/AeABbbd0HT437BmVxJSau3BCnAtUliyCNFze74H6BjEQL7Tp/R9jvLCk2cJcWllHs
xYDiEFqw5Q71NTPa4EHOSNc0+M3iMLL1IfHJWvVT/JS58z3sUd0woRwBdIL7SAexM1jJRU3+6zY1
DuNweTc1tPlEILCoWHlnH5NoSPPocDzasHNTV6ApgP7OAvO/U3cey3Ur2bb9IlQgE4lMoLstN50M
5TsIkRLhvcfX3wHVjVviJot8p/laFVGKQ2y4xMq15hzzInK4ohmzZYZoJYpuTIXHIkQTxQYv89W7
EYVEF8mdRKk8ZSgQ4rzHs4y829TpXSL0Xd7x/AXys0sUX5A2xyzg1L3w0oiccUi7ia2arQ/jxCs6
Le+nPLydp+UGxui1DWePeACaeZI2tn+KBMQrpS4k4ZBRqkFcOwOZoCwMlPu8uI8T1hiyGLEGdheC
6hXL41bkHyh9ig1DU1qlZUSi+3ilgvmdbOtLXRC4G6HME/aVN6MJc9GSKghkbJIJ9dIXaKJhOcw1
ouNuxoNpI2cfwDXaqD5of90zsqcD5HFKPjsNrZsbO0PUkcSXxhI3tqiRavk5Yv3fTaqrr5XTaFbu
8CARFTDfuQ7s5IdaHaFxdMrpRdRqucNFeROpcKsNDhQi1GjHXiLh53Eq6q3q3UOmNHmszQc7cx4X
rzy4s5sDcxumi1lTLFE6Ta2399zpq0m7A25pOgTReG16fXJscJDRwkRgNFvuQLwl4O8YWOayM/2H
UtXX63IENW7nprU8Teq3FfjbwaX37ZhfEy1nm3AGE78HPDQcABdhYcUGbeoN+FlMytbjFNwwurhU
+OB7L7lmLMFgnbzn3uW2O9PtSIQi26H03RTMNFxyFDvsCwBSvB8BooQKyFC5fIyrb3ldTQ8mIsyy
vPMazAt+TAqifVN3FnEcQY5O1Bf57F2aqQT/7U0lnij8vSx7pgMmTAszKH91dIa+RWDJviIN7olj
bQj8wmfo+DQUkxG/T9nyafG1gB6OvPzLBCfuK9KqDEHY4LrvJ7r88KHBVv1gkNF+bebcvZ8LDr2h
WJzZvCVtce06CSPFOl2BzGgkXTT6yewyFC38B4d9Cl+3SNJE9/NBbPPcrJnpWdTet+HSe1sSZ0l1
T4JGlnt0uH58yNiCDdu48kdSZLtk3E+TTWyNMrgF6McSxTaqwN5i9ufUoXmypmQV7/V1man8N6Pg
8cE4jR3d+trTGOVmmP2Q5brhWGNSxpRhrKo/Rh6u7INpGIZcoExDE1/MzBDx66mguZra2fnW6Y5z
pC5illYzT9rMk4JtFbM3oLswDnl5neV9Ep+QG+r2VHYm9W5EkbvAppYUdHXf4Mgkc4KNgdSWh9DY
tCMzPya2FpsgGCTXS4Lx9jhOUBg3giUWtwXNjgDzF7tCxAm2pfYTSrsA9gBb/p1MiN/cMGPALNmL
gYHFCK7h38EG/o6MUcTkeQSilrHaGEa3oaCg2HGparMZ29a5SJy6zS6VqNjbqdLO9jWj0OTSzHQo
EEyhT7ggmCa6A7PSsoORaIAgDmrCEXCnVfQ42xDPTcQXo9p3o6d8UjgwgdbdKgEIbAqRCzg2MIAo
8zTx4sSBOhfeEsMWECMD9iu4n/6DWHCy8bMqFNskDCIkQFvS8n5mApEGqzDNVXfMjLy2em0tF1Uf
dGLrZ0USHcrJN9/8En/fRTTMiIib0QvaQ11ngzhJu0AySJZPnaImLOBuu55roRqd6cRfki5ZjNd5
2Bdk52HAO4Z96/XvJ5oKt3M5tzb6vgb0SYZOoLzQ44jSfxJMPQ9N3TGk9URQyb0cnEAcCbYFzFTA
r7BhZ8GNPIDTNdU1Pwxyc62bFtVGS9i80WUOkmeQItozk01OGJsneyuGHIWuCStP7ZlJaPeAaoud
aNKkhEiM9O5+4k0croOaEMmNhOB4Sc6FJnjSdlB98x8OggZ1i7VlmWgZM3eh00GMMG9na3fxtO0a
+jQnIGB9tupqDfoSPUGqokGifjQFfMF9Eg42aZf2DKYoK/AJO8mgr/qpQpc6Wqm+Hls3S3Z2EIFO
YGuByccSfYpJaIC1QJZ1g8aHCTfGGTem+bj1KX75f3BwVrt6Mt10cLxRmu0YNd5qQyF+ZAOErP0x
9wbPsV8FIxGlMbbfrZcEqdnxCSLLM1AIejcozyKEWk5ER1JzjTFHlYQh7cNsKX/lbT3c9w49bgTA
vV4R9oF7HdOb+93WIQ7Sgcy3GR/iEPQ7Rf+7FfKu9vnjIo+YEthJRDiS6/RIhLIsvyDIw3XoXFMt
MS0avyqUUx5NoAldfZuUuzYZ5b1LizynGBxXfsQoYrSbYXuVDVR+iC6DIjvmZR7HR0DQ1odZ5gs+
sLAMv7vmS0jYJuQM1f/qGN+7t24U9x/SoXHoZ4WIzDeeDv0HhfxcUQJ387t5trp8GwH7whMpAFNm
CWiSjZX1zNK5wPrOVMp5cACRwhgYXajlOFOqBw9cVLMP6qZ0jnnAoHcz2gFIOubS9inCn7Jgdc9p
xSO+NlvKJUgrPvJqOgCe8+gGI9lGJmS0ZNWT80OOjktEljJEkZWzxupNqMDIKkg2Y86w1hOPjO5o
4DvVQLeUxmJK0b6U5MlWeGQoFdyaEdCSluZj2WKqICQ8bR+gW8BqM2PP7etqPSDwKm1uEmxtPkyE
qHV7R864dogzwciUZR+dpq7zLd1kdHEloeFgSMwS8DQZn88vIkAEDjJf+25tMdV8mBehLofKwXCC
pinU8BvS8TAD24y3egjIPxudsv4QoQzAa9In0Q/eWf+XsBj/7LjUEFFcMhZGmlLwZjaOHoeEpPdo
+pgRa/5h7d7+tOYRCSCZV/SneizVzMJYw1d4alCeECY1A3kAMGR3JOkCg2cpgpBocty4GyZli9ov
Ng3qjcCQiy2RWdm7qtQuQg1Ni2yb5Q1qcx8al9r+YQ79o77N/yOb8/+z7o5+Fe6+W9HuP5unEZHr
f/Lv9o5w/yVcFziKFj7yO9/8H4ZzRbvTbvEVFBlhKBz+095xzb+MK/k3KQFoKf7n/9o7rvoXf076
/urV8+kL/SO4O22iv2BdLFaew5E5ErhPrXhb+fe/mjsoG5n6I0Mj3JTIVb8G60jOGr6AuC4v/jwf
T9p6f8dDrtyv/zCe/hzKE7Ci4IoK4Tgep/T3odLYBESxIqOWDvsnDifx9rfp9WSG4jqyQ+Kamjz7
nFQIeqp4iE6vH35tsD07vqGXtaJGCcxWZ3mYyAtmwniWbhurNIzeCxl5ACiwKxzozBAxZCkyFDYO
0o2bORHNb6JNasMEOhR3xhnMQ5iY4L1UfoOJNZtZsbHW13hcBNX6gRTEXJCpmeTF0aDzfKzHmgy7
QkdILrBrUlBYWY7YZChpMERNXVDYl3zncpkYdt+mE3chwM8Q2GEd3AMqGL4ypJCf8UgVN/7Asr0f
iyz6/PpFEWJl95/fFaMAuypStR1Hr1ftrwdgrmysVMg3t2PsU3H39P9+FoO7Up4rF/AJcCv1lT2Y
+Jm1GiEIeFgS1pWdt98RebrfidRC7V36bJRCF8PorqWj8dCKCeUSwpk82LpF4hkGFaGbHCltnQf6
dK448unqPgWdhNoRJVl2D0m5zg4Wkv7pwuuq8tvUe0wpYh3MH1004Hi1vWhag74tsrR9D+ZJ0s8o
KVLT5nuLkxhvafBHtwO7KkmoEdPSd1QYSXqw0V23J3YR8PSthGTxTe5Xut9NWkKsSEcUAiArVNTs
ojyezNbHk/LTztDRbgo9I+Jpe2n0DVtDY+2od70fgWDhv2B6MlK2DkCTDnEzGQMfyY8pN5a+u8Pe
GIbvHcA5kgLKi36axkgNU0u6eCFxeg0gBA3bgJY8hHqfdiu3pWpR3+9sCM58iZrYTneJG1Pj07FD
m1EvA/BGOK9+r7ZEP9pQYpYxda4HNpXmipyDFqGJ0tnHGLmxvUddVIidxJ5PseIxe76IxeTLB05Y
u1foujViGz7L8QeQDWa8CUIiLQ9L7FXxIWY8DP6Gh4KJlk079RQ4DrrwYEhbue+QjJA6IOBAot6n
h4tdZswcPnGieSeBapc7JzMjGwlouTikg6EN7vtFRfFBdY6B485maNnAudGr6MoHbmFSH8m+XQCB
RTSRNBUsHTx7xBuQYG8DIRp2rz/7L61HzGaJOHcw99kuK/bfT37LjDcdbLBVYWn8o47YrbW6pSME
1QOkKfuK/TJY5WGAmUPiWB88vn588Hnnb56vjLK17es/9L2nx++EFcaZlw3bKgmLPfk86kq2+O6l
ysWxFH5y/frxxAsLoO8K74/egI+Huzb6/3rVNcbCknRqMhYLhEudQhPaTAVogqb0fvb1hIFMLmrX
uejA5nqwT1ldOfflyOz/MM30K3PEuocFB+0VaeHh/9Ib/+v3QawfgKdLEbFobO5ctGlMGpw1huSv
3ydz25/YcGGXtwLmSKDUjz27kv1opxgMQOHQjQWLdVGwycEfP0ko953C8Zhb3bElF/KND9b6QXj6
e/hc2y5ObJ9Pt7NOX/7+PYXVFjYTYXuLuJeO2ZCMGHbNOgR748Y8fxJcSgTFJ8k3ynPdszVYVKk7
4j1ny9fFWKbqxEfSm6vW/LZowjC4TlyNFoDsYbGB0MyHWukIxbfoR9TMaTOP3+opCwCI2ph+96Bc
2DJYtHR2fZnjyX/95770azUTIWR/XBRKkKeXBf68a4aAXxsNS3UvnLI9BlOQH2JTRHcx0rXj68cT
T+NnjG0r15Naoj6Stsfrcvai4mkv+9CSq/shU18QuvnEUjV6JEo9RAmp6xGgR86UBxxQmn4Zx4ZO
xYjM8fD6D3n6PFC1ULfYjgDwLFwbndX6Kf3r+YwWtxKVSOgZetb4IfM8ubGHdP70+lHES4cBMruO
+7RHhs/ZY+dowUcxjYi2oCnxcUYHTIeLIO+PcZ/ND72qgkMHhRldzrqRDwtJnwO+CfmpiU5Tlm8m
50dtXNDc3SRvXv91TxfN9Roo36ZoVFJ6YDr9szWk8hKJs5EfB8kqONWuZ+1JHyUJJB0+h32a7D1Q
ILugxn2JkKy9++dHZ0Pp2a7Wtjbno8i4wT2q4D4h++wAundZybAmjS00JlHY7papJPOZiRDJysi/
9w0MlDfgtk/LpX+fP91/tLoOazZN8qfPgGfsiPKOZ2CAKLNsuypg2NUlNTotkPI4+TNUAHM77F8/
8bO1cT2ua0Mnlb7LAklD8OzZcwBqyqZCzgqmroyZMOJ2yMKaqoh0Y1iViTZ7q4Xe5OY6oVc4ReN0
iF1M8fTgs6U6oGWJpt3rv+rpSvDnRxmwsXxDSYlQ0j9bsOnp0rXyrX4bVEWxJdKGTEobOYHK1HKV
0wt54+I/Wwm4CpAWsYf8KeGd8xLeGdqe1A6nXwNSAZAvsbWjfheHFD3FPhU0CazG6+5y9uNIO8Lp
NMjG+mef0T9nvaYmsBL5nDxO1KePAB5dnbl1M2yzKsovQkRTN07jpDSMRPGpz0yzfovu+1aYg8pb
UhNjE372u9C+UeDJL9u8TE9Jo4qf7uB6b7wgzPb//matP47OrOfYgoadcFgJn/64rAwpYZtsxBSY
4rMtkBaGkNiaitan26QPsZuQoSBJkXmXSNK38MsGktGI7fYYFYuurun9hr23QbTsob8iResHwZ7o
aLvaUtC+fRsAY2vPOIKoBrL+jUdK2U+rlD+XVyBoYJkhd8y3vbMnHfs5qlFf19u2Gt+HNRC22Jpa
FP92Rj4lptydQfOJCLpbaYsEded7OJYYma2jF6VTukUqmF7B0ScVIGQbCqXXYaxAIhgAB7IYOv2Q
I9ZiUBOhud2B+HQMDjwRfdPkFid79HTTEXBsduT1WjDQ+l+T0A6vDR+mYJ9aHhp4IO7mfUTaJZRI
KsNHN/Kjb8qa6BkV4DkW6KkVjoscijDMu6maH/CfQ7Clty1PtKdy+n85QBj6+FBbmkLTDfOIRPyu
6tF+Z1XCyxGu6aHedKjoYY/BfVojFMVgdnYXxO+kNSKqbyshT3aJsQlnlwRgLn1mmszeK/ImSiwr
234EF7Rp1HqPi3keoNQYjfGL7QcQhAInXXsJW7875HEpsh31uffo1ZY1b7xJ11+06Akuq9kYTruw
TWFxuF3d/KYTbgjOcnN32VUZOVaMbCjXQ9zpeIP67tNEeNO3LIjb36SX1Qv20xzst9s2ye9IsMc4
8XIpJmDtDNUSkOl4T10Yk3NJyfXJVqiLDpqxEUpZ1AAeiVFQ6A8EfwWIPEoxvyv6TPxGUTvdeyKK
btl8D84niDDx19iYmT0GccQ3iKUYrTUlbFKEgyW5js2EimObWz1iwKDLQWJKkhLSvTZoPslwYqXc
jNXCL+P7U3u3WeXE3xAj+ljGxMwNBUOILK5DvFnvJhn5R6DUEE7ITqKjLIp5AdrlOqeiybA7glpA
agCQMv019+nyRRFDZ0MKdIMTrUTBdG+EpbNNq3nAxu2SH72RWZt88dCv/EwGwApbhmD2d5LcxC/2
KXMN3zVfHjWIqG9RGnUFSIpJTKc5m1042ABoPjVWWoOOhFmJEsf/YGUYT3ZM8pNLlNBhhfmba46G
ayT2pNDLdAsQBpWoRUfTnDgv87BK8Gnd5kw6N7JUzqWbejrAJi5Xix9rb7OXlRsOV6Ea2H9auoV7
0k7MnYCTCdMi9iAcdofhlMgLwCglO1uCU08JMjISKHFJchq9Z8eXjiYuZBcPKWYTYJzERCxBxL5X
6LL+qfO0a7euCRCX0HFAAj/RJSd2t5rqR5VN0U+vdNBEutM675tjPMgYX6FBE0FEm4sr2WPqSLGN
e5dzoxVI/jS1TsMsGU6mUQaFkdyr9j6ABjFtDKOV6pIzBwHXExAnjmk0U971a7zirqkmAMEdwk+m
B4tDcwCREgbUo6radcLmupW9SlZUu+ux7BfHuF1T0FKrDZ1DJsFsQnws5Tc6AmMCEzdwblPePGbR
cJ3zC6kHhsikCehqv8IJ5E7hlvzk92iPmcik/m3JPfJ2bNRt9PG83BV3MO6ua6tM212osR1ABVMe
fzAP5bcw9pAxIWqE8bm4if4yYs0edrrraUVliOq/KQe268ZYXm+dQGOaH1XZWatZpRQPjHerD9ZQ
M17sSdnQRyu24ISSP1FcNZjd8j39HbruuokZAHlIlTbQdPzv0nK8x873AwI1iuVTmWf9el2n9bVz
/PbTPC/ka0nsOituASbHxo1DPpGt8azvRLtR1HUOfB7ypV0H8CXqsEOdoLhCVCnkTRdC69zrhUuD
eyVj9lMNNV2KCqYMsM6JoVfjtZjJ2EFGG5n2410183kBVSnaea/mBE2klG7DA7IM+XVMnBzYQK+j
R85521coEJb3eIKyOxt9yLypMuwGGK8blz4RlMwSx3CHqbS3pcPMzq0YtnbFEG3bSYvbqkycabX3
hxdiWZ/8ok3CX65QYbad0sm+jHki/F1O2Iq6ERCqMqYjud+TGDtY1sHrNOVcmym2uWm7fLBGWfyG
y5R85S+ox9YKUIckU1189/JmxF6ypDFD5CBGWBI6zMh2s6fwOzGCYmQV2fBUyeaJPwpYs8sV7E78
BwDTineerLpgW9Zg1LZ24+uPU1DPX+CyDKgXpDd9HbJyqi6R8/X1BblKc7qHOwiKDwap8HZMHrPs
YhKLpuGDV6Vn8D8uj6yc4pZkTVoEdUuqLbBi7Ay7JXE6IMeVjZV8JE8ZungNeGJjl+jskWeXKUI7
0i9S+a4f0SlcR5FuSayGfMR4rNSoLFBmM55pJuDhVVHlP4plMSjbApsu17YpU6rAQTRqPsYkbjg3
Auf3ysoqExc/qzLW3pEMFbdz5HogGPCWBIfS7oc17FhErBsigpCmSKna5b4ePqSl2x8QAeoviMCt
j0vJSPm0ZDmIxqnlSxjJyF6RU33fHwHI77OxtK6ZYFbxhSLGEnZ585FAEOaEIHOonur2JveL9nee
ZdVXUY/vGwLnNtQ0lyhoGbC9Xo6/sElgl7yWfTRhV0Xp2Ua5nhAVkSlIBkFtt2QkOeBs5hzBZF+J
7pdt6jsVu9i4I5E2J5o+9gMuq+lT7Ew2ZFQbzPFbv8h2ntejjoNoFCeqkmtx97QeRckEojBliub7
LGqXg82s7WIaS+cnOgo6o34V+2j2JE5Zg4gJ3WOT1t6W+JPkS247uFVHTwwf/KK0AQiENv1M3gNN
CG1KYxR0vIh+u1KTSeqTqI1aO/KamW2YHEh58YuZahG11i8EY7j1wenDpZe95HEKnSq7rxvk/JdL
4degxdAWXPRIzFhjhcX4bhjmNSNTYFodyzn8FPC0/CTlanJAq/XOI11U+3u2hCrepH7d539QdhjE
AWpNu2hRXbRVgeenKN2p1i9wQCHJ0iGZ2Vk84WuOAqf5jqdL3cGjRt+RFwOhqQXowyOuY0l51HWY
sxXNb+uKCFlEmySFY/TROg032TSnj4wdKzphVQNodeRz7O6Uo/ANt5DgACSxsntDs/zEiZJgncL2
Wm5M69vWrghdIr7y0Rpg0SCAWHEqcTesJkzkTwWUVVQ3ZbDPwr7+2vvEWu1611TONu/omRIr6Wc/
0IWEvIpumWFCdQexpvKmj5A5A4XvZVCHjpqLNxmIarRxOHa1jROSt7a4Prp3/rI67undZOgILSzV
NeIPwjRSbMwb9prVDeWdKxAdWam1Gf2o/N8swf/ab3y+VXKZBWlh6LhJ86zd2JcWYIig7LapYNAe
ojhkI79Q5FXGuqIvW+xlh4mR/GL7VhedfKOb9MLm2aGDYLNzZsynnPXN+aubJOC1AyKy2m2D4fF2
iYLqCBdSwR3qcXxq+Lqvrw7POxcuAdNkvdhmFZr/CXn+63hke3pj2vIFY5CNlrYCJ8GOfTp4fBM/
M+0mi24Jsg+vH1SsS85/eqh/dnOsM5pmliQOSImz/SizjWZA/UEAgh9X15kP5D1p7eFyZgC9mRrq
3zHAtkSiUcDkr6D1b3l6G/lV829XwX+92y+c/mq1BtrNlMVnRXp6uS1QPuzUEZO0JU7uFvDI3h/H
AZkqriMToYREn2ifXj9954VnjL6u/NMg8YjROVuRUzUY8KlDu3WydvhFtr2r0Og0LMljDM780FkY
HAEkoRg7FnoCVhz40fwz6gAJb2sKDohPJNcQcNst4aEWLjarIOv7G1/iO9xK01ADKyCS3SGthPXd
dlqqMAmTaJkr/B9RorCTpfM+LX3nxnch5WLcxcIKFaYp9dZthxJlc+FNJKTmKgNOLYtw5zGEJQOt
JrB+FzIIa4+YrVqmSraF+NaOCZNAmBY4/85v+q/36Hnn0zWOtEk6157NK3nW+cw6y+QkWIwI+nL5
COIgdLZOi6TojeOsf+fsoTQ0EInFoL+/5q6fPQscmeyuoAcnKTCvUTtRtQo8CiBWPwRqZKWiaGzi
jWzGt87x+WuveSGwZdDW9jTujKfHXkJfugi7GP7JSBx9dxr3oUq8beWvCI/EH99oqLxwPIWSQNGu
VdJW50MMe2jKRTWkhQehv9zy1atxPRVT8K7j5SdanfmC9cblfX4bmWf5XGGHSY7W5wFgpidGwFQd
I2WNzzXqPIbrPM9oWl9/u56/XDQJDKMIvpEoF/70wv5a0URftm2jWMDNjNqVdx61XMj2IhSN9a3P
2U+7lH0n2njD3smt5P3rh3/eqGLDRiuSniy1CruQp3fSRr+22AN6gmHqvEPfY8oXfTVtc9suv71+
qBduIuhon6EAHyzpOmerqA3+LGOF5kzNMt9FfSgDMkMNhCyfChuGd/vlnx8QItl685i8oDd5em68
ibbVlCtDGJ/mAcFSfkFQQv6pNhr3oR6TN44n1zrw6SsJK0RLRiyMPHj/zl7Jsph1q22emSanhMce
UjiMwHI8tjXxZEfRCn85pmM/f6qA7+BMrn2FKyHB2u+aGgyUTpOoOviZ7m8j2ocwrpIQGwWi7f5j
0lkuesMKqPJmLv3K3o1hK97q0b/wOLr+OsplpTBE5J5ds7yPWjE7tDFC+o2XTT+l0Orxt8jaBZlm
SC+/nEbLwaOTYNaQ0+K+8T48/8SxqCm0HO7aI6dX/vSmhTRu+gI+7da0AchnL3eOkz1Xj12A8N7p
wgnoNuqC15+UF152VlJpuw7KEFeer9mVD+e0bUjOmbByE2Ca0tiJkuWNsdNLR0E7hCmGd31tvZ+d
Wok+Bq9st8VGs3xoKJYgG5jq6vVzWf/K2UOoldKwPCnIXWYaT4/SUAP2dhsMAN1wAYg/VKnEYXNN
zi/7T6wGrx/vhRXEUB642PhQePHUPD0eVA3bHRuPfa4s3Csf9t1XuMtYZGBovvXNEy/sxIzvGMNQ
0eETJM+WK9YMQ3sCVheNgB80ZZsrTJ20k9l2nOKqw+gLXeg9nVRaz10NvS2O5O1AWOshtTW283DI
GvuNC/DCQAf9hWZlY3OHAsmVT6/AsDR+HacTSIfQCt4RLVddeHNSfulENfdMJUa996ogt4nAjZPv
POBrfjMurdfvw0sbZ0Y6jNeoO5C+mLPCo+hCJwLgyS61r5UB7ark5zbNkfaS+2cYKrXWd5OCE9/Y
EK5/e83gE5QRR+KBLQKi+TL1vHD/+o964W32GAGLdeAnuURnl6YdWi8nCRS1hhX8LFQ4nxwUnJfo
vJe9H7NJHJEnvHEhnhdGqyyEoQudMGZs6mxP4mWWl01hhB28WDDtBITHCwUhky5rvTV85/YLBIDr
CEjswz8+W1yulAwOOxR+wdmrF058bxIfUNxI9vP7iGnoO0tiwgiZRl3MbtPds0stf75+UPn8GpOC
bgRn6q3f8PNlpYzzcO02sazosoGu6/ayu6Vmgz/UUjtAakq7fsFy7TP6wIcw9bCH4ShcAzLrvoJH
SNgyVyoqtjPeTRKFQkU+i/L6bNrQJx4TGoOVuEUhNn/oU0/9jjqXpdkRAf2Z0J1wDtYqJ4iPal4f
ozGW+NDCdr7Jl6B9o4Z4vtggSKBgsdGs8Kqfd2KsjJSS0qMLR1YhKHYFV5eiEc9PEJen16/rs0P9
2VWjKpS+QZ+66lr/3tqmQQKvt/SQhMvu01Jb0xFsP+adKHL/6QNLhcImEzWCzQDCO39JYi8n6WCk
40VvPN6Nog5OGISLrW0JQKutCAB+Ve1HRxbt4fVzfC7T4GH1xCrcch1X8RueniRx1Y4b4H3C6pTZ
d4itcSjMdJYbjLkXy7zo91mBWM9aGIoxknBuWxyuHwT2/U3fhQYAXd3etuW6fLz+y559KzW/jC40
7/AqE9Zn30rbzx3iFMSyBeIT3ERer69QiDuXrx9FnsnJuOrsXhAvr+phQyddnX293LSXeV1K8KdY
ML1DTIIxudKG9Oo9fjHvGwL78ps9uauAyp1IxAqKZGTo6JTE2WFfBqM6MvDLMAzyTd7Admp++FPq
3ZeAQ8U+Ksimxgu6kPQyprZ9Z1n18C732q6GvWAn4Ybqr8bILKGi0EFc3T2CtI7opMZaQjkvw251
EDNSQSW5ONF+avO6OYih924IFApIqDT0izd2GtFbzBPLnuCVoNPCjpf231shEGfKvEF4pExOMh+D
ueV3X/egpMsoIxKqiUhauQzrNe5tbPp2WFn5dnsaU01UjCYJdj5VvoWHlmgUz8Lc4fTtRc9s0XzM
vZm0sCXkWXh06tH97NfT8Mv1yqW4iPI8gZ1inAo1YNNg+GPpqZwD+3GmTg3CYfAYw0C2G4zlH4xj
Wn8zWGFOxdxPNLdBnNRgp0Ejgl/NAxTJxgp/uyYk76m1sSEx36zVQ1wrWWIcq/vvaRmoR6a28mqZ
JJpOq0krf69JjioArGbFDVMUkVwuSYrtQiOTQmzjhN0d0zO4dTabV0QF8x/mL1KUfmPrOXMQc7Zs
+kysKcen0YGi1qqquStcQGUQqpEH79yhQ2w6dsXypagK+3PZKQ/08bRO7IGOYwJmNAK/Di1oHez6
dqzeEX0xPgCRmWzQYs38o1uClVBZV/lnq68J+orSFUYQ6dSBds1ONSfSQtoBerUR/OSIDpe0kkWk
8IJlWFzYaIWaC3oiXnZI6wryuEpWO6qx8ISRHBKtTpB0xheItkQ+ggVr2m3QgEBn58fqBj/a8sCl
2aIBO4whZ+OPsrxBPwcsFxoZU8M8T8cQn06xCi7y0qpOdVcR5ILWbJyR9PS9wpBf2Lg2gtA4RyLT
pvuKkalzDSXdP9ikR6p9Pzd1Qo6OJoYniVXzrWGBe1/qyCvJcav7G7RBxdckgjvcM+Iu9202YVPq
Ie9ADZKN/9EnnOdT4k+EU+I7Du7x21f37TKM8HxQA3/LKdOwcNdiQd2OBBQ9TQwTZlN7tevuyHJH
uE82h7VrBM3f9Z2Rn0FRVBCVlvqBfU1/ylPHwSuWQznbRXB9HqiicRC3A1EThVroOneu4sIMLeAR
2EPGqw8RI1Vu8WyVGfhIBpIb30O0DKS/occU5bX/yy11/S1baHoTKOco5CBSVFcCMNjveRxClgEd
DbzLrY6whPfAwDZDXICUot6He+0gXoJh7LmDfQBG78ZXuPHSW3Y1OI0bq0RDx34glG98np4vxWsH
VCIj1ShaiKp5+o2IO0g08UiBj1VsWF2gOBusannrU/SsbKObhFfEp6GEHhN52NPDdEFQIn6AENf0
I7PHhsflB55HouECy7vkWWrfy8zDzaeq+ZhFZf2dgT3PDMFlgKTQby1QPi+mGdUJqI3kyDj2O8BF
63PJbWje+Dy99OE05IrjO/GYCz3rLbS0EwdGpDY2d2WKQygL87nQHmOLBKHSFdOzhLAHPU0fWXiC
jzUz2hOQYkTqiazqreewNG0jiBCARIhnrHevf9heKF7YvNvG5ecJbAtnxQv1Z1Zg3YAqkSfOfbey
OEpVtN/LMnqj/Hy+++G+UewiLyZYa9VtPb1vaBHKDFAlZD+GpiQQo62n4vSS33R79Lt+8utj2c/e
lqFReBPFU3k1MCf9p5tefgTtcJrTlDEC5djTH4H50OGDiWKMnqt1HGeo/V49fXfcTt0OfSXe2NY8
22Ovh2PPy7xF8Mien/M00F31DD3eIRqc29DO8/tJLSkAqNWE5MfBWy/Hs84SB2SHrX12eAZ7ztkE
EvI/KuaJvpwG23KBerb6VAoQShnULOjzfncR+IG5II7F+9gyldpXKOHfas28dNbsbimVpPS5yGfF
IoG08wjRA+9T0AzfnWYxP90k+Y1Em/DXJRBf/+kzzDlTktFXUBKNytk5eyJLTUoVuKWv0J4yGKWo
0HJ9YWBavHGk56+LEQI+KIpM9m7SrP/+VxM28GcrUoxetzQy4ngbowCZyG1Q0NVH3/SgBof2Oy2H
LDyqxKX5TPBbfL0EAZ923mz1kaDX/mtsJfKuI/qp2+ALWXoQaZX4rC0RQMGI3ds17umDjVaRTA17
yjCYpyOhEtZS2fdwFBXuS4R6x4wO4uei8qOfRIGESJzYIl+NQ+HfLPHgRQepBmA5c5fk7wlHAwei
sYyaXSXq5Ti5fhbvkozgm33dJMXP2Ygo3ueWU927hBwBp51GxV5NITPpLAhpkDZyW25HciDco3HC
4ZGWOsmAsoXEte1GvwlvAJhN9YchjxBTQiIkt52eYF69f/0uvPB4CZ4szV5WchvO9yLMUjrtOjXb
oCmD36/l9ZRzXtYwomRCIFG8sYa/cDwWCzq17O6Yqv0Ze/110z3Hj0kfLv+HvfNYjh1Js/SrtNUe
NdCAL2oTCK3JoLrcwMhLEg6H1uLp+4vMGZvu7LLJF5hVmWVl3ktGAO6/OOd8lC6CGFI+klBD1+QR
fgeoNF1CQdH/7qz8N88ZNl2bwRV/OomZfzmm8FU5msE7hOp2ns8jV9kiKq3ijNCk+Shamawl1nlw
Cca0Zg5WrwwaaUxF7lsp9GmL7Mtf9QrorgImU//NofZvfziueEK6aLF9/y/TC60awCratEKVMcav
lmTpr9reY2zluvPfNNf/Y2ZB1+XrvNTIPNgb/9Ue0HbZwOXn8XcJwkXjqqqOZTfrB0SagFuJ796E
hZz+5hc0/903TnttscSkwvD8v5woXaEgvDv8hr0UWJYIo3TDQ5640l6XtgnJoWvIklh7Q2q+ykrD
3QgmQl8YxFcQd0cCBIyqHLcEYZBMsUhhAflS+qGVstlU1SsKp/YGGoxUsRoC0Lies8q/8Gfa3oph
XLfqIYfD+ytV8YOylqVnp/Wt/zfl2v+cA9LNm6bhY8uyXYuv8r8fZj2v7AjV0Qh8t6tfYsZQZDrZ
UM3vuSOrKAS1jZBACyKI2YFMMbGj8iPkKSTX4lhXot7+v9/rf1M/8vP4RLjRaOv6Xx0ntVGGAu0x
Iqe8TGLqVxZOC3Zh0d8083iG/zL5poEn2w3PMYcH//uXt6vGHirKZhgCPZribWfoBeAzdKYPk5dj
nSfWhwt0IEPlg8QHWDIGlynRJV1GstrIuHqRhpbcEchLNoZduNmjTlHh7SubwptOvDHI/Pam8YFx
0fgap5pOwFU8EAdsExYTI1aXhFyGbE0PSZTMNpwrt/ii5zW+E3P0aMN1J3/EYauO3iTkNUlR4i5c
DeDK2oekalA6htWrMZdo3hMPGViAjMj9ITIundcTETC8GqZy/m7T+cfQ/L9tDBDFsVvlXmeKb/+Z
nfdfDsKo9QiYiEu4PVLAAHPx+d8T4qwBSczcI9zzjFcmcuYjCYuiXd6T27M9RHb3R6UmwdW9nUcP
IdkF9hp+RdEdtXDMPvIJs/KyhOWFEpefvlt5DeEEN89TlbfiLo3rP00N/9+7/497QfK//kiXJHxy
+dF+/Md3jk5zOn9k3//6RyC/mddwF/35D3df//rjP/jfzn3/nz6TAe4wIhh5Pyxez+G7aUk9NP+J
cgCPAvs21pXsU/7xH3nBhOpf/3CMfzIjcnwWw+iKsFlS1DdFd/+/bB/nPvYlPJ80xSzqrH/8nx/s
+udD9WcM5v9Nyfyvdvp7EMBf3lrTule1rMXwImG7s/9yKE9RAhrKvfNYEPPdCNy/NKQtbclKfVa4
F3fVRLDXpKDt1nHI+KLzPirKwgU6o9c616sgrqxkl2pCLWv/U7eTh5gCLRpx/JZ2c+xpDRYcb6e5
cPIzi6yDl6mcUEaoTG7unb1O6gunKXYzha3dY1+OmvGQ1s22lAYpZ2KlHIXQtTjVUXHScuLQJHMR
J3t3M/13MYSQfWreEXHyGhYbqIql2a87G+rGixTfxXjoxUs761snhHaJySA+Gv5zAteiUZDRKkTd
OkrdcNoI4osqy/ktyk9+OvLiTvCd80UIwIxq69qidtfNZOVjWomrF6RduylBxNutrTA6YLnmVJ8C
Nd/m9ESq+AKqzwBv77dKQMpwgQ8oJ4hGXIxVttXE00C+EEvzi6p/zTlj7ZR7fiJvmXsikvtoLE5o
q2o33njuJ8bmqXuJsnLDZzmQ7yri02idzXZf6djH/JysEedbi7SnFs3mckKGbWjNUx19+M59GhRE
6Y37nFhCtTW4FyfDRLgfXskcWznExPm1TrZZuZ31CMmesJ1T0UACTMbfqh43WV9nix5x9DQSV6YP
F0lICNF/2z6OP5N6PSYfZBJakFizAGUvVI14aZobFN4P8Am2otcCS7vYiGVIeMzaHVeIeoj4a+/K
HEbKVn+tCZJBA96hosKvk7b7e2Gc92SZdYiTU4wxO9kVxx4DQZBoUeCE9SOeqcAzriSrr6SHabyu
r5Hb32o/6dCtT5vGAsRUkr3Ck0o8ehEhW3Snh6jwDxbRQkwUIZz681pvZ4H3kRJk0B8bAgRIhEne
rHFqA9MpAEoaP4b+bVOELM2iJ9XhRW+yDYvMoMG/UvfEx7nGDvhvoJyE7J4Er8vE5o8OxsJjOmQm
w08P+uFOtP3CaXMYM4h8+6a4uNPJcrsf5Y1ntJDLvGY81habsIuhyf/KynrZI9lmhXeA+b6w8wOd
V10NqBlalJQfWEOe6wgEDyTHFJq1o/fXRpXlovBhzWFstYyV28RBLr8k4QK2kb62ZncL43xnpj0u
BB/mRH2mkQE74Dw0HoqlMt2ltrYdrAEkvf5bpM4vORk8B2+EWjUaifCkQoqshm710hb1oYfoUuT7
CKyy65uHHi/MYhQS4ad9ndx+6yfhQ9hnPzJy+FpILUNoZhg83x1QGOfczX374Zn1b1EXpDLevw0m
fBKpQ0wcE4w3BsWy2rPO/SW18FX4vB6aY/2gP/1ml0Pp6vdilXJhs4FayVkdTBIuuzpaqii7koC1
0kf/YSQGao3PqAxmUgjWxjDeEHb8Ek4CsahKvIs2WSZ9oL+TBcXjnVmBFl6L1qNML6MnCAjr6+eJ
F6keORX0dAtNmDHtr5nYTcd5S5JrMsRbmIkNJ8gtbn8bIcEEbTYTHXo3nchPw6/OkoBYcyDiVXak
HhKmTzCFpnH+hPZ8STtnfOQQHZaGNx2NnHe6lsxRfXTuC4/w+tSrboXUjjFzmB1nur2ppucuB2BG
6XwlnfUtNLKKVD/7llDseHMcr+yWdQKZDdVCD5vbxHYpcycTHgexC6Mb7fx0ACgZlfM2rL1sVRia
u54l76SHKZyFSfyemM2h8AWiNjbrPchsLTn6hT09OZn+SoLJFWXrgfSns5Ezz7YPncYYtezj71Yi
fR9Ce4F74Ltmv4KFQSH+h+OyBV+KIT/11b62cbGRqnvtQQX8slrBtJhRdBJMbOjp4vET9rWq1i50
UW/iNbK18BgOcw2IsRoXWR/BpbZR/zohPMp2wudVTnl7bis7PsUZY6gEdoUf4+XWLa2HhgfrQi+t
Zw/t/E6hcL6DFt2bVuPQ8GqIR46mn8IpDN/ajnWf647xS92Ww9qZZPnAg6FWTRvFR4+MD9xLAotA
YxPIlmJ1yX0yb9KI1Hy6KyhBkxtyDypMncZ88mqxRi/Bl6bx2nVkzdICcJ79dvQBB4RCcN4R1XGL
/LBa1V3tryJZFjuq0RQL1VfZRjcE5VsLv856Mh8bmCXH0G6Z+NUAl2uOqmvtxbwuBLbl5xoJ0dqS
bf8pNSLd5xTX6G5ivEDhj2umc8z87A2gjIa5rxDAzxAQ3SfNGcvdqDwOxqmrg5Gl0v3Ci8x3O9f1
pfTNpRioPZOyHZGXL/mQ0X8TNUP+YJLsWsB4K7ebib2ckl/tKPU1+FvC5oR8TSNUU7p1jMay29mT
d4uTKT/ZQBd+t3qugfAZ1D5MwMISNuCjWh3L5USQ5MKuhM8nkxqbAfvyms+dQsA1PzP806QNGjyw
7j3ypWiujq0RW56nYWCXJN3Ap8GSiLs8qCx8OyHX2CXPzQ/LSMeNU5IJ2Ui5pUV8GizzgooCVUvh
VMdOpzTwXkx62M0cgROs1UjUMnAjUxFyP5EhcfAdfJF6409b0l1tep0Op311msYNW8A6nn+iNgY5
rxHznrr165znX70bPZD1o6+Y4nAEmCkWHvVsxQ1g2+kkM+Nh1ry1ZeXb1umezBr7uc1VEs6/Ry95
L+hGYpDUNR97HKcbrBIbF+BqPK5D+ziO7hKWNlWSA8vR2YgEyWTM/MAYlgXpOUMj93PmA0mtO6Je
fW6o6lQ4yV6M2SXCQZQOl6pxtnmunfEhQrF1V6j6EeZTqjW2sdISXg3bKM989pQOrOyUgFWVe7+K
sOkPcz9H0R1DXMGM6o1LqrEPaDIyLZEIA0tLslro8NzscMeuA/xeZI7rOse72krQD4sWS0W8aqtZ
z+5BLogK5qassHb2zjbyWPlBf40V2d5Yn4kT8Q7Ux+4n3rgxkHrIRLt2k0BGrb4pSkL9EUlxJUqz
SNdNn2lLminId1Eq1mZGNiBLT0i3jWkEDUEYAcaN+dDj4300pFCbbpih9eLlPaJ6Ve9TPFePBeC9
ldSwaSyaeA5vNtknd+hi6LHsVRYiePauFwwCya4qHX2r0rF6re1xXtgDDkUSHmLizbU835YICJ/U
PBmnWjgdAUOt85MZsgiKdmgfcFV8OCD/FNJE1Z59rBuLMSruRMlK184KW+S6A9H7pOPOJDaWkLke
SNcDrQNIvz5ydqnhlVtm/tWq0HCEkvF2D3iVBFyQ2xgMxpDtawgKSeBV1kSMDubmrVVa2zF1o30v
4jezaUZ7bbS682rA+g3mHhRp43XqKtyRFaDIGqvjjCbGWTF7eXb7TuxsTLt8qbiCojqkPpnyITCw
rTPcYZQ5K2G9WipDH22R8GlZA1C/LJupEcvJ+8BJJxdaZUT3w6npiDXKutOYa+qtFqm/Gw2HFp84
Bmx9eVr2X3Na2tux12jwZfvuuK3OgWih1dQ6+2QW/mMsnI0zFmTn4R+rXX9d1VjXiKWuoj4nDXLM
AOtIbWFF2inMIY3U44sNWWog/MkcCxiEsh/HAwV7s6x6AhrURDhEl4TvzCPWqUGMCrqcIzmDR3T2
V5Bb6Q7X6JM/ZM8WowLVksFkjxxPxRP36h45/UrPezr3ekxXDtRBwlCZh2jGemTeuar0Yoaix34N
BAAJAHngORgbCIIG5qTCE+7PE06znWg+eAZZuSUERgk3eikSogyz8NJUmknlh2iA/ZLcKx+1VWKi
wWPCjIE8sl/nQTdXXW/y4QOVTEz/U4wuie+kZS/cKY73arLLJ9OsmLaNs/00pzFJ9AjKFpDmKYKV
AYuNWKZlqernOZ3FI0QSiJHR7Adt6u7J0ll2RBSswzAtgHV0eB8THnw/IiBfx4C7IrhzH3n22izF
42S8F3gQrPKuMqg3oZ4H3CgrD1YHMo6AAfmqjNqjiQXXVRSUwiwXHQIgFrf4eJ2fnFDDSvQYH/w9
it2lXqtTZbwyga++sLd/dQ0zNZ9SeylTvSZ/ikffcHRt4C27p06DnvZpBobkoM9dz0ClIHQTMjye
4pkbpNSyA2q+vW+Y50hrun2ud9dSMsKKPcffpAJVcdxItrDgdwgyIYDTBTgdgvZZpUT907HU7CS5
LTyCRJxkM5sRROnYsl71miOikS4pH0bSuGQ76M45bXMXwGVaXaQV9+zzWSFkYeQfSAzjpTAgAawJ
4lS4DlN7i/ZO7rU4zZ9HTRMrJuvympqpYhNqea9W2k0bV6/rTYuhEFnBPIrXOyvgipqkf1ZIKm4e
CrWtjmhi3dWEBeHdEs6r6bTpCSy0OqW5Jm55ig4HMpxNtBjiS/qaodoZepy9DgQsP0Vpnn2MXtp+
9tQb+3butL1O+lWz7iqjfRa91106aDB7Tfrpuxsl4x211PcbGyvPhJQiE2cxuO1b65jwF2sVPRL8
wcVExBf1rhnG2VNnTdb77Nrs4u+Ainwxmqg3LAETgTw2AtPZ+T45NZRAP0/Gc4IQ9jAbMb2Yx4Pq
4gK5hWYFrjqutdMf2ses9ip8/jHALhb6HP0satq7sKdyj1wC82G2gYby5NT5K1v3kIdmAhOk13ek
jCPfkHLU9dKSU/PaCQczF7Zv84URAiHyERlTfpYAwnTUbkaFuxujGGIo2nrzcTQwetLQds7SJMyZ
j6bnovYBhJp+LF9SZdurys2jqyAt+qezewyohNQA/SHeD3hN6MlwMztVz+rPNNZz59EiEhY9HRIR
cUeIxN83Yw9UoshXedXA3hmIQ+SpjcW4M0aFA2YmH92AwTUylrBb9ynT6iv3boPnj2ohBPKoOvum
Z5I+JkELRZLsFq0GEQ0Vaysrn40vcrJdTHjo4RIrRreisu+pi9tzn6pdHIKuz+nUV50DLhTNwCoR
yVsRmunG9OSaeLaVsjjDkcA+KHZhC/bVlGHJr7wYHXp0863OsnNJJivvuh49+XZN3DtKx0Wf1x11
BIyGMp/7QwriMZM/M9MS2wNz2+mvnQx3AvbcAPl2YTY98gVz3sONCpdtau1HNv+LeJj579LhWJjp
uk88bJ50YVaZLelK733kAxtll3+In8sNO7Gc+gd3fgZuupggKSdMlHz7LguRT3rcMiWwioLojXmn
e8XWgQa26AaDFHNUxyez/G7NywzBZMCbQzxuRpdNpK2RuE4gRx2c/cBIwwOS4fpLIQ4xOHqzSnmH
gFA2evStjHytMu+7xEz+nGfaqRnByXkV+REiwxtpmA1Vt0l/BdvuQme146P8wj5vLkAMaFA2MXNF
44drulcOOc78FjmOVX5NWBL18i3U5ilwmZuoO5QlB4BINsu9SVO9z4GQOBuXFAEKBnh4rqa9tFGz
QvlGYyrKQ1fP3UFPXGNdSblpIP+taojmyznJEKhkzAsdbO96DXLUP1rpOlLqV+UalygpyTDBnRR3
3KEwDqYA6QL8+LywN9xC/qJO8wSPadatkXkmFBKlBY4tg33EK4QStGhAn5N6gUOco4Wwd6N5Sorx
GHaYP5OkeKlJ6hWl/4F6oA/aPI83ZJCf+mQrOu/WtTjPzGQ+GYjQ0ccFUolTFOpWQExCsq1UBSQr
bJxVY5XMXcSENk4/diJ0z5zZeKzy5mADsVoYdSHQjZlqwdA3SKG46AyEVi4mrA/Q7DyEblW8zsX4
Q7I4+tx7I4ppWa0i3zyj4NmLSCwZanykcawf7cg9diR0MkEzwPTlrjghdBsvSVN7G5QOS1NOh6IM
Vx1MEG4l50eHdLVIPXFyeQ4WnncTZPO8WAPCAxt5O2rv9k76S8kI7wk/12WJBI58g6PG6OmGmqQP
ogr6Ydu0kGPnjRtHDxlxTwurN18meu9VNYuzZUZ8Xnk264xmwIM2dg7GNOFpiZ6Twko3gqTkg4sr
i4QZuWvmYu2HPKW1HK9GmjlPGXPG2Le0dZTNc2Cn0tsACPTWZjHBNsy9uzKs8B80mfyugJ2SG7jn
J3nhTjwRe8Er73+INGfANZkchYq7kfXg7h46bBps60e0fitHK65VKJgzOiIitSbemGGK6p8UotVk
+wdBBVTl4/TOZWVQ68OdZCR07Mjqoa7Q1XIgYvzax0Z5oTQAiNkc7pLVJSIZa+kP6iERcBjYS34b
vUxWvTv/dh2kgq4R+bcxRR/VJcUDczQOyXrs1qhuigc3gZslUwDPi8Lo/XWTzOa+dErnOKUiuhSa
GW8xIxE9AcBkgTSxgDFhoXs1rqmLLSUu3RerSxDS+ATre2V55eLZ5JUuSIbwnUvrEL+ccwZ7jroY
bnYjyprzyvrqy/mPW4lvJCTqhUc0QZzlJfAQqmcHGPo2IngN8cIaVRXSO3PZdtWL5b7H+HIuCOit
i+zQ7BdLz3wA+LdK9Q+NedwNrMa94fGrvVHPuMVqHOeTOSUbv537JzC3BVTvsbsoqHlszZNdjWT2
5Mhughbq/0JLR6EY1y8VczEG7Ry8XZ4PC2tIcaGLMigrAMumN5ZHpY/JUpCGj+xUJgcJADfXLz2B
p3ulwTOpE5ouD752jwMd/qruFjZUSl4I5VqCkndKKVSYznbVLiElSDe004DHvGdnURLgYMbPdw1K
0Nfmtqo1tXKcdgXuAgd/7bwiXWxOspHOwiYEH/dqB7AEEmjNmZuAPluENoAik+7fyrY12uCxBMHT
vCUV4kOnKpxDDgNmGcIs2uY2AOyZoTSC1KY5cV06C7+fuAdV+SM10n+KpFrFPmkQSTmrtWt24IFT
qTl7PWE3EToeQsM2+21GrDSr/MjIDjZsl7zVE3lOfefW+yQZdlkWlVtFPu2iC2e242T6LdlaoFLt
GuPb19N2M5jdMb1/7FrGW2IBWenjtF0Z07TqTYvPsv4URgi3jtVhCCRiOA4+D3kcetjNVL3OfLtf
WrUZ7TOj+U0+WfOkQvdbEsjUR/Yeri0Ak1xb953kRorEEHSKdRZBVrqBHT9rPivf+UjKSgSJ6K2n
0h+eeAyuXebGy9KKvql+zCOx7HtrIFV2dLRD1JORqUeMgsUEhyO3yCDr8QzrQJaXBpwB2WnDDvkG
YQwzDWVBdAeMrCtdw8WNoletmxhB2Bk03kgRh2kCKYBCUlfUAoQoH0017O3MHQLNxBBEllAGvobW
dlQWR5WzQj69TxpyUix1kt3ey7Ze8pQnp7asL7StS9/01iHZNtz9brr24AzkBfIcT/MWBNyby4xu
mBni2i/rk63LS28bIMaYb95B0W09k6LliAtue+hUwzjiOvzWyIzKePALvdCCYsySoIibLXSYK/qG
m9Nm0c7photRV/uaNInANqdzl7A4qvSvELM/U/PY2VRxGwWKf+Hi3fWviUtW/0yO8CK1pmXqveu1
/kOpvSW6J2dX1K21yb8JRMG0VRfim75yO7aOfmMLwMgZQKfIGS4QmQ71REdXevNrGzlAEsuCi/uc
aemDiKBGjhxbMyALa9rmra2Ws2g27ij2g2jEko8/DowBglE1PfS+fim58wb9uSIiuodPrLJhkyXk
Ezkp/NW6ufG1LiiUsiDsKZKaUFyn+9KxFJzMJMRAYU0udjEfuslcenybUcSALIcmvPBC+WXKCNwJ
XTB5oAyE02IXOYIdOrkpLVtIr9aXfnQlFJqrXHsl6d9dEUZ36Qs1L32Ll79TxXyJDV4povhD4Nue
s2PG8iaq4qHo+V3GUezyjq1UtKlmDfLuqG0yR/yy+CM7nunBQv/edl+95H6u9CWonNQ9C5GtI1eu
kXWfqhDQGXy4lK6xhPKUGr8IyMb5634OMgQUq6/ccsBLv0Js8jTVJzfXTvbY7VkNB75OzEjvXeI4
PMCJqbiKlaIExIuNdWdVM3u7uQUvvl2YPvLz6p7cDz8r1eebYMf7VDWjcyvJoQ00KzKerOKPKDgn
CpGpOHpxoFneE5OEMVaEWRABjdxPtjMssVE/KPoPJtYkVZlgfxbGrO2iQou2leF/i5yj0WB9i7Z6
huBdkGGl+mlYKGDgbpIZgQkQrkeWHpD26exLgCe7KlNL0XeXJEYlb+hoxQl4wStVaA9JV++1NHqo
lWS+bl+kliZ7mKUbLdHJzRPtAemL3AtbG9ajH70mpbxMdbIzQGsRKzd6K8Z54LcYLAWqQXSU6eMh
Y6b4rIrqB3s9LhKPvlPN/AXaIG4eJ+AyRgsGrCG1Nxoy8YNmtgDhCcHs58fMRNpKp/LQN7Z6kK1k
kyY0fidYpu3ZFNoR2Mia4LHLDLdTEhGmxfOmnX63ISxi5zEvwm1HbLeTkYJMIX32U5DRjbmxp/zR
J1nKbNFrJF9NK9eU9dvWTzhZOLp2sVLrvOs3usAnw/gNPQp7buCdyqLKwDZwtyQ7R2XA1y4OLZgT
aT+5SXOxOM4jWQF2w0HR0oFZQ3n/1uxfwsqbVdckdtB2ifmitW4UWG5ELzMMYegFc8dvB919HbtP
EhQiEDc7ndYhEEZYWOuo3ql+mY5Hx5MbO/oNpvyefBaQ+0VD17C6AeGd/pjl/bYd+a3EykniN/fO
Xml/o/rSrfItVfVHOGlXfbjLDKxlhCpqxgxXJtmqbo9pYgZ6/JHLNChpNxXHMCYA5TarVnHVMZRJ
XdSKsGZgpxICL3Cbx3tojMvSI7aucuLwCQxGxx6fSV6C2jWAaK/vZp9WexGWrv6oUi+61VFTXfOM
AWE5V/2uqTWxQdVhBqZVx5+6CCGUdzzRWsc5FNTNYKzY1RfJomK0wB4y1v1D4of2XU3ArzrJ6VSW
XbMPrXzYtChRV0WW2y9QzmnexoajXpnMFwUeutUIHNVWuQGMhTfYKaeWQW4a/TSkte30hCNa2Xrx
2hltP1GvynFVK798JK3ZDeZUXeD3krUZK6LmlU0CxOgprBdmc00oB55GivogytOlZTQs9py3SoRb
LytuqtaevRZXLqPVX+FUrgjHYwuWcogWZvfQoPfmsnphc15sCuLGyCDK4bvQJuSxFmCFxBDC47xH
2FstkzD9bSr3yvLuBf74zpTyZ3ASWgyCe9o6ZUxIJ9+5j63v70XInLccnYvwmO3CgLnoMW9LIwA1
l2zCyvCNUx7cZdExIyZXi/6FnFOm1iGUqkrnbRnktmSrgfkIaKXVPkzDeF+WZtd6aLezQBWe2pfK
8d6JFXq0Bm1PjtgRZt5GOUPNjGBI+CpnbRsl6gr93KMujG6jTsah1b6R3jERKQlguLWlsyWecs28
dFgQMX+rRuua6XLpa0ypC8sKhpH9IxCz1khOmCh0poTdp5P81EanBTrFfUCXipaEka91T7+kE/1p
JfOscOBqi6wUGUO5JCU5DaaR4hQiAjmM8mxb3YPfoozFvbaxxuS9I9GegMnyuwvlp6UXlNduvCeP
Mt9YubYNI6ddDKDZcg0GlA1CbI72MLUZIjkFm+3oAEz7hcLwbBmaokKIr6OOsE5OZxI/gDI64yLO
MuBwXKeF5fP2oUB2vfuZbGRLF/xcOEzTIm+YkBQVv2gSJm/l7BGZ2u/R5N0XjCEWd7EkTjTdlA4t
S9i+T2V2UWHD3e/LG+lyWlBB7gN089hZcwAV4j23p53ddhdyStcRs4pQlj+mrenYOsRTXCCiaCqG
vd6qJiBoaXfVBpKQtfWmfFqDtbMwFJu4OWxc10Nqo+tFOJ1Z1x5eg6sy/HtN9GHIDBYk1DWjm4Aq
N8aPMgBVg5XYswWPcCd1Vzkal1CMZ1OPLtoQLt2mfTO15pL39VrzpkdPfIpuHaf6mfUh+dGkfsLE
ILuQKJ4Ub2pL75Po/TZV8bfDehRAUGXwTup9BN6RUsM4pSys7YYRS2buEBEHo5E+Tt3N93ZTbG79
PHsYs5uZaMu2de96APDWs+7U5ArVd25msovEeKgmL1nJwXQWo3TYw+TxwZuJn6qM8KJiJO3KYGo1
zwVrJTpbJsoUt3rbjOuy8jbKE0SFJnTuIiXAT6XocjL3S5uzIzKQm9PFK23GY1Z0RELqTOvaxmJB
o6a1HJmb99xpgRG1b2k57VPP/orqdu8K45FVG3kZ/okZx552dcLJyp6T/nJBzmOB3DXzNlY1Lb28
2IAF2XSi8dkN1YSxtZ25yQ2TAbvWlzxybCQpw6A1Ff2x8/UvzG0L37aesed9hl52mET/jZfvS9PC
jd6F0RL4iAzMrv7d+uoBrjCzqK5+JIuTW8ElmWBAaxUdhWpYSxGm2Ck2fD+6dk//9b5xyzzXY3Ju
DDCcg5GZ5zqtjm3bXuQw60EGD67s4UWKgnO0m4tDIRlBFmPK/EmlbxS5YEHqj7STb0MTWhs6x8M4
GC9TX/3kLHYXJgM8xt/ak86rbTCA2szT9+w03SIpOCUj0w863/1gfHw3OsI/jyXWSxZypj9dfV8G
FBibu0rDS401S/5haWdy4ldMZmw23saZzKPKswsjO1gzCcxtMZRHLUPCJBM8WtKYfmIs6Bz4OOcG
eFmpzqY2bcolSPdj3ZR3uhn1fmO2E6uNGIVyxwSvmLSdX/X6wkUpw6M87mMSB4PeZnKLQMVYl664
GHhIjmEiZcBnlD03JEoVpvY5ty3KKPnUaQSvEIuA81/JlZX48hBLzKhFyZYsMq2C59E4kFqngrqK
4DTXJfNu3lWuB21TovHZ1LC9gtCMfxwlbpPdMZxWJnO7bCOi/r2FweLbx7xkBTPVfNBSxUuvr9/z
ejza9AkScfkULuwSiYbrvIg2XrI0dZhykLBOmjHWg1x+kBzw7Iy2PIC6M5eJmTqflqb/IFrmTDU+
BtzDNNblLzNWx3gC+Daa0X0r9dk25q8CGaTDJlW1sNB5F1AVVZxwbzNOXsiBFFGWmR3DsULYEO+Q
AF/5ug6aQJPGSumqUntZwgIq4YoFKRqINCRJSyJdPwl5HtuX2FMgNVx3h3ltH831tqr6R588yJ1e
8mo5RvjktC5iCQAci8lA1iiGvWuNb46q3LM+mkBlWv02l9MiEtnBGPtzG3tPlclHCEHJk6QOMBFb
DJmrbVqNKieyfoXFQ60heivFvNYsuJZVxz4rk48Vs2lGcsBdxYOBspFQmFfYrO/VLK1NO6hboyW/
e5SHofdtUTaAoNsPhAtDBNqb7UYbNmWym5wS9QJb2CQ93V8LVaxTOQeReu7Mbi26x5h5wLBK7OVU
09fqLDlKtZiZiFgTmsOJmREQWHOfYw3fE0p3lB7SMF9fPUsRkGD/n9SdR5LkWJZlt1ILaLiAE5Ee
gSlXNU58AjHm4JxjT7WK3lgfeHhlultkhlcMWqRLJAdpYW5mqlDg//ffu/fcdeKeF7Scr+tIj+7i
OgpuiN5suBlacS/PXfxhpMWyJUtI+EiNDA5nNBS3CzrIb0pkssPIHRRPdqJ8jKNznGsjAGdgrIxe
5+4xRal1RlCbbwpTnFEY9MmBeCVzNy+14ptR0R5x5kXHHCvva1BEJGcLnFsVPEgcnSbRzwP8wgJY
QYCUafAEoeIFe8qp0ZIXo2aWJBOByqylY9AjGLKHLrA6DtHSnLIkSs+Gkos7qR0e2oLLKAZ0QT1F
KB4MiJZr8nCv7CX4jww00/cmbBzWXC8KBX8hn2bqdTcqpAsRq4+zOSBm0x/aGI2pFBf1eoi6MoiD
cIWC9U1h2H5XJ7pw3Vs0PpUXfH61U8UGaHfxlFTpVZ1qZNQFW4EGxJY+kkD8ZJN7ROYq23jorurY
uEHIFt+MeuUC0kE/het636CZBonbRraR9edSl57iuDuUMnFMohMPnECYzJC4PXbM55N0k86hPTGj
gp/xZIqnMcD8Ox4lPfQNZi6hflUaw5YhuV1T2BnShzAyW4yEbdIL7qzUX5XkdbEsesgPPLfQCzlj
ElX6VcBT4vcC3b5whezLZG7a5ry8KEZw6ES0p5oO4C5g4E61aOwxM3h0Ss5hUu0w6iFpChEOyvEj
CNBuPb3UrCohzNrWUyfKJgLq5Ua4KvFWkzt1kGNXlXdlnl/Vhjr4Ztx7CvzGpxSdo4/Tjl0W0eOY
Re60lI9RsRmq+FDG83WyNpOmpAi8Ecrlbm4tTrjTytIebrPeOgaDadlhZwH6M+NpR4IYSaFG89zk
xgvgJoS/TfoaiIL5QG8w8pXFovKvopSUa9EfinUSgJItrfD9Dioke7w7npSuVUsDp6A22VxBwhp2
hsOz0aIT9gp/mKTHpWsObYdMt9A28RwiWE6sd0tmkaTBAu1GmqQVmxueEr2mOS8sB6EcN0M2b1JB
J10c4jZRxRNc6ZZAs2KZAtuwgvdIZgbYIXkVrOFU99HR6D7iVkSqo1IkqRqI9H7KXth0eXhgjc7l
9ERalFcWqF1NNnWG5WRLWoC8h5rSLJfejOStqVqU6LJ1Gg1OAD1faIhHbY0yO6uazqnElp5rliUs
JaPpxRBHz2jrbFZni1kEBJ+gL73QCu/mLoSaRijeR95UhQsMoXNDqdojADiRt/XAjDtyejUbEV9r
OdxEAMS8Cga1320Gf8twcfkfFoNo4gr691aKXZu9tP/hfzTlx892ivWH/rBTCPoXebXIQQaERGOB
e8La9oefQjC+6DqOK7zrFrZwkEf/8FPo8heFjQx/g6nh8gHa+A8/hS7xLVVcYzgkiCd4Nf6On+JT
dAYuCtx7GDMwF2KwkyV5Nfn95OVJyiKSVABqTmzE7XWbWNJObcD+mh2DJ1jAO6uJW7iX5JcqUo9y
ziLsPKFXvgdrizS5GV2z0qNbczYRmEjtuzka3ZFKNb0m7vc3js9fnWF/vFgwPqvvVoIdK382bMXM
iNrOUqj2lv6GoIP5rKNi+Y3P8zsJ85/+pj/+DFffkEjkAvTyOe5mBL6VlAQLOFMgtQ9E0dKDqUAl
3WG95FBdqhWdhMTayXKFrBpzen0TIdaEpGskqDniuG09/NC5n0SKuVU0oCBZlHVUuRbhqCDgl56V
fWYbnxDNiXXenbE4cRKdCYS1ZTVZriOd3ldfLvQ8zWDdD5lusG1AjiCEyGxlQmLB7l1Hldzi3Eiu
JrMS3shLJtJQrqvhK+EgZfyb6/I9FvPX68K1kXURqCYEN5B/v94r3ZgtqpYTClYLWGCSjozaUc/p
AltCu43o8zgROy3NPXNUdnEoQzBj0dXuYASi2lFbdJEL/4AZ3RxJXqFXMtabAlKJoBE9P6vK71iZ
Mo6kn9h26yep8fBg0MA6sDLnPjEiVBSpC38B3i4TNRq0xYhWWZIQD8dLeyb4t3bJR648bTKzx0wz
ZkeyaJSNJbMlO0b7SKTKPL9T1DfoP6ZlPNBnozkwXha9QZ4l6kZ818c5lUfcmMHNLNb1Ps9J33B/
WlV++KB+9j19f6Wfrj2+Ki47yEH8zp+9irjeW7PlsXAaVIC3XREg4Ss1+a3LTCr+JtaivShXwX2s
rV2Vsl9A8Sxh4xtJH9K3D2sDnrQizg9irXQPASeD2OmpE4i4CdroZqja6Xoa+n5yGsSe2GWGuSKJ
wgLjw2g/+QoER2+o8zPB62QJxXUm6HVMGJuUfst6wjCLOcEakEAWLmyyBDghzt1MMOY0VdfL2HVe
IFSIjg0BE5I7GtEdHsvgqVckrCWQzG+o76uXXuTFo2BhzrtYVb8t4LKBWsrZmyNOy9tZMtv3NqsE
uyOegHdQ5s3sDgsKBAWS+RXm++pSwu5BjdhJ8fVffwjrKv6n24m+Fsg0EQIX7/LXB0Co86ahKuF2
Uup40xg4U2wj4boomRkwYwmR9XojQTE2Vk7TK6TQ8g0wNzfJqGSctAQ+FJLRB7UZrjgiGSiw0Djd
gc1HeZuZSn2hF2G1jq50zHTAYyQna66oNOqFMGRvlKr51AclTrOiGe2mivmk0CiDbmyJExml4TgH
LdnYWtavUmyBp44xdUaIcpq9oJXu0UrERY9LSVLtrgyzE6EtqIxCOKK3HNcU056CuXEUkQBx6DVh
mfKm5rl11FGYjwaTSKlSOdaYwUz9Himip4gILdJW5nQY5u1pxeDqvpzJ1XkRJqRqwxjty3GkuIxp
5ZN2nqn1Mcr5Bw5jJ+UqlvWL0JpQC/qiR8qVXst9zdESK4yP9Dj0iyowHvU51zA3lBp+InOlahmx
wJQj6EanxvDe5JL5gKp+PT8r2Y28WMzNf/PZ/4uP3mLrgfggMlP/7kr8aZ/M4EMRhdTJhHBxc8Vz
Ix5T7FLnGo/xZkE07dK8aV/LJRJ/QwH9hI75YxEjuhfiAL5hJB6fFjHSe80AaboMMLMq0Y9U03NC
LXdoNPnQch5aW5H1RtPQz4pUxpmF60mO++gkWLXqARUf6UeKxW8IKrL85ytCuDNcIsngnUNG+PVh
kCaI/2Y2S9TkseJFqjFskordKKCdTJtsXHwFp5mjpcjitEGgFy6E2X1YgmotI4pZHVfbBkGn4ip5
mOxmTA80vwTFbyKjZGqQTbmdFaSyWxZtCGBqv9nOtNUo+mlJBb9LNUExRXDYZ+bN3H9vtrA5EIeT
HPUimScvkOS52AapdFsEEVk8SdJYT/04S4hdTMXTayIflRgRqh0VOvPdoSBjyVZGNmk0JmJ5ZjxC
ggCx9JZb6ZV05FHHk9kQhcs2J0XGKSHZ1S3MPNspiRrcaFk2nfMCVdWqoFBZQfA8hNJB0Gcm7gz4
zAMJmmqCehRkWGsmy7ZJWT5UpZ2f5I4OdRYk0lMeSzLdcBlIJQ2dRblRU7pHRqNNu2yZiUXo4vta
z/GuIehxiXXS3eD7ij7MEV2Mv35WpF+5Cd/v2BWOp8tQxtdC6pNFN1nYImZJkmDyxstdoC3Bdqkx
TkHQ6Df5Imm2UfDuurrJD/okzN7YTzgcdN3c5WJIgziDIrFMfeVB1sMTKOi/i9dU/sVSbuBW1sg4
lTVRM9a7+6fnuQ2HWcHJy1I+5OljXSvmQRDoH4Sq5BeJrvuZaCkbtDrw0SOmjMgwnushHfcWGquN
vMQMIsRVAiWsg15kbbuuH2r0vCbzhjDxJTNS7xEPcUpVo/7UicvoDoLeeZWovuKr055TpvfnLtdJ
8TR6tDlCLfzuc1iL91/ucJXILizUEn8f1NH38uinNykwbTfzeuRNSql8FXJv7sWeKFxCLkhwaoxm
V6od/uKSLpyoEl5sD9YErEYfeBc9momw199F9prfPXvSny4/r2yNYWfhIP0WWNivl78yAfSJOtN1
qVCTK4hYg4c/m7AcY9ilkHy2aNvQRplPusj2Jan7qR8t/69v039xdaAy4SUniJ7HX/+0m8dx0k01
6CSnqsY3RHr6drAGyc/lcPndWvmrZ50HgmOfbCgcKGSm3Zy0fn27xD5THIlEmrbhlDHnMawH3hgW
LOAGGxn969d40Vkiu0Krrug3tV9LvG8PwCjDxg0mNJODhsQIsz5y2wiH/EdpTca5Dwgtccc83cJz
fZ8Wo8yZ6STF6OsI666xYiZ3Yg3030nL5qXIDIbpaOLrvcFUxvRUJbn85pL+i2sKaBma/xofxPO6
FuQ/3XEcNAeiEmvRGak+XNpWBPiRjH0c8creM8hSvaGc65t5kpUdTZ8E8fCoXkpQoblb9Xj1VqHx
LXY2rbGTfIB3GSAGfQsaayZltzmIfVPe5U3RAkOvhpIcvdxsXmjemQ9s3ZoPEBIfDSQoil5t6O1R
CkwJcbmu2jCXCQSXwKhBdRkvSr5U72MjCO+wQ+PnsNTNp2xMTVKeZeN17FQUCpWlace0lnXkASXS
UYbRCPraiGbW0mXYJmuEx0zi7vSun54qwvAyzyrvOd4RDIOsotyoUsJfEgNPi1o5/uMG/lvtlFP8
1mDm+tb97/XH3krMDHEYdd8RC//86n9a04Vn5acb788Ai755WV7Knzsu33/iv1ou5he6KpxSYQMa
igjs8h8tF936InGip5QFnAtbZi3xfzAswFvAWDLIB+J7GgsnBc0PhoUkfeGphTIIzhCqGv/i7/Rc
vgOlf1qW1zVZslQQiSSzgNL4jBWaY1EVokWXXfBWwjvqjeicogKoDkPViNt0kHWXAX/hVxV5X8Ui
PqP9SA5Di7PbURYclhTsyGdN4tK9uB0UskKBAS/SWumpALKJYKIQuw0lxsBqQbaKPSSlscUt2Gbb
gvzwbwNP6W4phkDz1l6vEeV0exLAgCeCPA8pph9OD/HybKo1XmzNGlvDAwHtGsA5t2opEdyUqZxp
8GL0WY53nWmvQ6IjDnQEeb/h9HyqJrhcCgpv8u44cpls2J+26sXItWBqUShambaLFuUA2vFeTYFB
Mb/7AbX6f/FMDR9MM5qP/zi9VLQA++L9pWNW/fk5/OWxBHXy45Ws9/QvX3jFCmi57j+a+eaj7bM/
HuEf+Jb/7jd/EF3u5grMy1vZF93620Je1s/PCgX7Xz1dVy//5z/bj/Y/7JekbP/0c388Y8YXPg34
TETkrvQ1ar3/esSULxDL6LqgbFj7AKyQ/3jCNOWLtn6HH2Q/FPlE//GEaeIXUIyQmyXFlEy2CfXv
PGGfziawhaiJ1xhxEtRFft1nsLpkLi3eO3o2uHKFu7nVMOd3nQhHFWLSCkjrUFamatt5rYEjBLUS
TAkBP72tjbKCChPmeZSMmBf0wHpekql4rKdpDRjGwocOrohw3oSVFdwheml2hGsMJM0a8x8L/L+N
Bvq1bPj+NgAMahxS2E0V+Xt+yE+7qajOJoVpAzMwWRS/UoaO2VmIBQoKMS6+LMfpywh4OwrMV8RF
/B0ZX/n1iPTjBVCesXXKrIripzPerNY0WBD1I2hlzNAkWFO6MUZV29VdYgcBJTS+ryHYV0B5tkaf
zkBShFu8ue2uqNBqL43hKJA4eJXtBXFXfZGhym9GsGGbymybHXHXkuqVxINwoqqEew5qgkMtZj0n
fbuoJ7WREt1BP7L42tgF+z8udb4Mv6uVPxPmuGWoW4BZ0WNTVFn9VJEWoSEORgoaoI/T6ialE35u
J5Guw7JUlg5nj9xYgHeJbqeTCdy2ryZ0yqlKZFVmAgywhjF7MZqAbpA4kf1JMl4IFw7gfa8J7pgk
3HE/PZX/oico/Sk1mu60yXSeKEuT6AJJW1fOn+6PUVGHTOoKzBN9nZ0lafroEOZ7Am/Qw0kxHHJ4
Q3tAQLcyuFE0dKNod2Gnvc75kF8GZUJkV6ICd6UpqsHVkzF9jgFQHNRUGu8XcpHfQtIvO69cmnh2
UCvU99CMBQxizOvnWIElpBfilTmXfhIU6oaPsfYFYsbcguHVZorTGjZR15xgvTWPqazM30rFEpjI
59neiBEnBUElnyuhFRy1xEZrDGRZk4bVHqqpNS7mTPIp8XzFraEN1nsZLPdNai4PZV8XjyUeigfB
yMDwSaiX8cvXhzhsLS/o6/mqjYpsdohAZj6Q5tM+XxL9XM1VewI2XlwamVzYJhiUR1wCwVGTgCxa
VnpjDDSGOd8zlS2NvPLpXowYkIQEf4wQ7Oo11Bno0ZLYBirhE4zxI6y0bhe2S3yekvYy4NoHpQoh
HwW71YvPclVHsp2YOGOSSUA+WCDPXW1P4rUUz0jMp2LQN8T+hW4+mckpjMLK1YdYJOyl5NnWqflW
hT7m5LR6NGfB8gd9HVQTPIh6q9/XaS35DYRt7zf31+flhwoFOb9CegOmXB6PT8d4phzQd7U5dOgy
MYHUJ2pnrQRqvZGrqvnWT7K4nTsJXkESz5dRTJvTrBuPnSALudukA5KqqRZ0yZXUIXF1BU0nxId4
O6xPv4x72p3pLv0uqf7XoyU4BpYrRV9Tc3RDBzr2qV1WmAN5MCUDzbwSRDepaGpaIDRZ1GdrO3EH
geQYPiRshBt0qIoH/A9ZKzF5z399+T4vKOvroFu/ViyWjsf+09o5KUIZLYaMzGga6juLxrybGDWS
336WfLmp9Tu1krrffWZ//qtsFgYkR7IZJAOl/a9LgojCQBb6UbBz5ByDB/29flKNJnxDBkyDTc9D
5L1ashT3uA8trOxaTrj31PfB81AjNOwiS32u+7Y9CozhCIWRzINeT4Ru5+iV/voKEZDBq/lnJcxn
Rd9w3d4Ib6K6hoHx66tlnAUcQqDnFVsr6aA3yHjvXyNclOC5ZCPYkGzqSk09K8jVtXLTDTrkCxnZ
1ZQhM2vbWHIEECkVsbxXWpw151SeDU9v5HgjaHBnRzVoXrF4bWOhjPeANBrcj8WjMnNEVaVacuKi
DW4p2POdXufixsjU+0YIRwlhAoi1oekVN7I667YJIssloAifM7aQAp2g0Z9NkS8cmRmiLbVI3qww
O04RBAv0EQYzFBOWRD30j62sYAVEfnSlSYTONgRmB1iOIT0s4hJ9jS1j3nP+NDdk+DZea4UBXti0
QV2Ejc0Xxlq/baFbbQVEQRvMSfQaY73xoLuzM9eR+qxFo4YKPeOX4+bUn6ZSWFY1YkKq6JyOx0IQ
VMEx9BYfjtxcaVrdXndCMbyrYYw9O1/SswhgJmAaNiz7POqZRyQVKix8EpNrTLVyijT5GsoaWihZ
qZ70oEYhiYL3jCowvhISRd6HAXoPxJoKSJ4s8KYS79BUyikO1jzat3qz7JtMHza5gqUwr4aWNVsM
qxxdMaAAjDoaXCJDUV9bvLdeF+oIywDuK56WKEPp90oVb4pKYfABDdiZVYaOE0QbaElpjOeuaKoX
KcR92ikkuIlE+WBC6M9zTBwr8ePTMUHtZOJXRsoEfxoR90Gpowc9TARbbizU3EN8MmcqxTpn1soM
qz1nglYeYbt0m1RbrNec3YbEytqk8ZuVHczfEFORMkCPWLTSPHUmsIk5C05t2ZngpwC10f3NTsYA
wCSQ0JC2hngltsLXqI0hva+CbSFpg9GuhgG+XJ3pXhskDbe8vElAKUFqCJ5CBPzX46ibFzJka3uk
FronwFp6WMf6uzJMlIMYpjtFWcyNNEdoKM10vqM3AbI1q6qbDtjRYSpMWHWJ/lgIY+bogjpeNSAF
rgZLiPcCTpXtklPOZqW5CTIc1lXfmYY7gMLntZEHTGveZHybWa2bxCSWAj3svvIZjreZ1n0Nqize
W90kXw1DrB21vC33bHPGE2orFWW/Xvq6ngduHgqJq/TZxyzM+I/KfjIcC70/0Q5FJu+X2sKKEuHo
0wGM0jWPPmhQIq7BWR7D7WMGUA3SXYDxy4nDpT71ItWp38gYbzoemOuRHPJX7L4naLeYDtSmfKMW
Q4hDZ487yNTNPVHB8g0ieVgzZtM/FLV8m1RYAnOZkBA7U1bHj8aNvMTkadtyFXU447R5m/EBnAuw
3y8Si/4jrdx8i0hAvjezpbpUrVw+UapGHvnl87FVQib5bSrQ3oMIkiFizUZIB20cQeYCtI97HURJ
A+0rCp6wseh4ZxBh05JV8PeTmXGKWwy6camOuyyU5Q33WP0qTPUb6S2osRskuCi88aNHlr6R0nA+
GGHYHeIsXi6t3GgHQwNEYhrLoxLr30qe+NWDgtbNsPxQlHNHShLyEfrcyUnGcAMoMQicDfVliPVt
aQEQEKup2VLNpMaDYUXMegcLHDD1UTw+GAzpFHcig97V1Eyq/VjAQATwKnyb8UB4gHUju8KzgMu2
GJYNM2gQB1obMI7qgq2VzBET2jI+R5GO461NR+E8gq65jUB4sixUbbwBSQRwTBXDbbCQM62gjLcH
wNt4H+fpdSb08lBXZXESYi2tQACYidcNU/Ye66AN22bJH82C9L+x0dXXPkCzjv+ShR87a4Cb5cUa
1HGVeTVbHmjpnFpEv4wG7mtarYagQzGsCn0/TEhjwhScEI4UDQhArE5NsIH4DFqI/b98nuuZPWLW
x2YvsY4ljqjKAk/A+uxXhDvbMjiXrRiI+SXGG5R4FepXyxsCRcZqPBXydB+DMfcrscgh7qAOnejh
itL7iHJbugxJC7Ps+19KxkQ/wT8KEaquj8FM/No+r2cR+18vRZXNNjLK1yjgwAgDAUDXzCs+D2VA
W7VU8WnQNxKXI4X67PY8a17bdqYrLhhC4fYM8aYq+ulqLGb0/rVexhs4YtLZMCvTXRpR2SUaiy8O
WEAE4yRNV4VRyizEjKY1j2CXpvLbZlIVfxzienRhv4gSasCevA2zy7m6aPM3YwzigIG+iThUth74
41l9QxhRkrwGUxEqV6pey72jUoykVMHwHX0AyyC5sAyhbSujvMM0LqKPz1vpTEAe2uL1pcIVUXdV
08WbWR6lO9TJzRa0mnQmHKjZSozUzqLIj1kSmzGHt8Z0Z5REu4Bd5ijlRcvcbX338TRaXq6m8w0t
Z5WaWy7L+3JZUF3L4UwJpJTDdNUh190InaEPNxBHyDpbSiQQlJPqS1KX3BrSNBvgoQQtkPyEAyXU
EoiLoCfWXyQWWbNtp8Y6alqL+lJRsmeY17wOEGbAE8Wmerb6hnTCpsQ2haAZ1Y+UhaC/LfAI26KM
1N3KVlCctlj4NNoqMfDdCyCC+P8Qlvg4ceTKJh8S1kZoiJkwht4cjc22aTHOl9SJhZNJVh6xcVrl
IZvEGY68JlgPiLy5dMAPF7tq5PZdLZlWzMsc1Y64mGiC1XnSXrJAEh8la0CCWEpoPPyqVIerhJbI
t8UUkpNqlaavYQRHOL8C/KIJA3K+r5oAX2UfadZVYS2CV2iGhhoE/5KH7zfzrViIvHaY8W6IxbXY
LOpLpknySZub3SgUktcubXFt1RPIWWEZz1EfDZLbDouE4NMI7pQsbSZPTbS3MiLmGLllFO6VLJu3
VpOlF0NJqus+k6H7WmLnlhnd0KxTmv2YSbE3WtZ6Umtxx6hUEr5pBMar1Narrhil17ZGeXKQutXB
G8TZe2tQddTyhiQtKzkqM/NhNOL5VpKMAuRTOZ3yoBPvCIDrIXQtOqHLetdIsV/UVf/MAGEtVVYJ
MHIjdpCV84OfqZZkUC3FvGlqZUtXReXGM2jn4tZesq3eRcHMDqrEB7lmmza6Utqtgk+oJxUTPT6M
oKec0KVgK04FNvxWmD5Il2pdFbfuriEVZC8lg3STqI2sOy0n/y0M0fCkpjzZTjbMD4GsPlJj3hpR
SOgo3mGhrpDNEvW0yfruBr0tWFhgbDR/mleMV3ggDCYxEXf8pcKMYM9aLlwL40yVbsbNhkH2Neow
y7EizpKCrs3wSsiRynDHOx2chEvYDf2hJAHt0ubLtKWLYH5VokK+yjurdMQxVS5JSMaxitDDIw48
dsjMCU9tlgZnferb6yKqk3u0A484AtWt0pol4q7+RRgCCCu4jHXQaxX28CSO3Qwp/RZD30NY1vpz
PwkWoJCweW9iNXaXxWy5Dzq63os+mhSGprqRhcpHp0yIedJ11x2RVa3Nk0mLUFIghPSyyqevvMcF
eWbyfFpgBNpl1nj/K8aKOCbArG2tNc8cXkKvHMkbpxK9Lyg741m8iOkw2QUZuSj6mldiGW/MXnuT
U+mxGFjTa7G6aYL+NhWSuyjCDpHGL3Ik3n8/if2trvddmfO/z+3rX4ZK/71h0+ajXDnj7edf9f9h
J3zNxfn34t5N/IoLqntpfm6Crz/yY86kfQG8oZlURWQIMNxdx7o/pL18i7EFAxP8dAaSHZF51o85
k6J/QZVIU1rhmPJjBPVjzrR+C3WljuVdWxt7qvR3uuDSH3GM/zxfw7tTVIXfyCsk7ZNeOA33nxuE
wRJGCVlH37ByRrtlV93lN9LTKkTlhEQt7eree7rP9xwdj9J2Nb5txk26NQ7WYf7QjsN7t2McfS7u
sp1wyd6Td8nVttndEnnG2/jQBXb90nqiA1jcqT1rKzvVLtzSejwsu+E9Gm2wvrUT7nE1X9d7/SW6
Ur/FW2ygR/nFitw+20qDLT80d92x3Qs+otlL52Y+FDwn26UP8nV1HL3gOtkpfnmDsdnLrmavZk1C
3+iad7kXb1XwUn5x4Xx0PyJdpOa+Xo7mZjr2D92uvhEuypu8Vx1wXpvuqG/Ss+bT6HS7beqJe8OP
HDIJrso9r/KsHIxt8JDjYbStN/MbzoYQEgHgIbILbZXTtG5nrWvu6z2pDTBqm4vla1vxPpwu9b6y
rl77U7zP+bXhObqa99ZlfuASHnkP32Sv8IPdYsd73YEAdCguhk3grg/l/I4T3IYX6LTOHZ4zL/eq
o7hXjpE7OOBoz+ZdsC/81INp6JJ0uBk/isBvWHqetG25l3zLR5C57U8BxAEOk4fgq7FNN+otzu/p
Gkdip9mBjyWnhVjoxDp9HGZNmAlPdWaHr5l0AEcyHoBFOIwa/emg8Lqm40wwlmM+d7dz4UILHXVb
e1qO+Ta+rg41HQg72dVbzdWdhPfV2RmXJdlFO8PnTLQJD7ic7tqvwjk/mVf8hUfLl6AqetEOiZPJ
ZU838QY+8o3Clmon76HlCI/pYbiMG/PbfAJCNzxaN/hnHpVDd9tc6ENJgGkIARHBYuGJs4WteI59
yRPdaoNoxO9fzP287wrHtSATHqSLcMv9OThxVFxiHPi+ZJcnft6NHTryvn5gSxfxG9scM9zqGTGM
TV7RVVzbUWcrZy5aXji6O20j0vqgt9xNgR8VdLZ9zpL4mnx4MSRGv2ru5NabyO04HpyucsdWnfIm
8RFz+sY2e/e7O3iI+oNcuGFyGk0u01cUfJFteoED4cKTPXyWBq+i/pqflkPhd5eS0GlmB/yK94Tb
SHSm3WSAsr2sjhQonqsikw6ST5enX5lw3TfO2fZsEftx0MApa86kbCfl1NlXb61vONPkFdvaJWqx
dTvRUe6H6/lWu88RcRZ2lR/4bxqAmdkhhhBSjkvW4X3mmZKzbUqPpvgsOzq3YnbMwTOhqJigaGr0
SrCr7MkA6Oat+DaprRNz64pesFEbe36p98tjIaKR34de7UrI6PbBW3nXX00pYx5PB8o17etd4aXG
S7aPL9pd/Q0l6BbOcnA2WJY6f94XR3UDFFr80O5rT27d9tLfVm4BlU7x6bOfwHKk9nLSHsC/OvgQ
Xcg0KauRj9GzMNARo1dWyatSXYFCPjFswlrCzBmBeKYnfaH9SoNjo9w1e55gW78n1QoQ2lBeD4Nr
gL4nGsCkMXEqr9R3E4CWN/lt68j7OsZYvDOyU/YS3wo7fQNvglSuejN9w7vl4FR9xMhswSK202tG
Gl6+i1D9A4BQXri+4lPbuJRYOtAoJ/+omkdM2Kqbbqp1PIllcKvqnmyeSAkqXikLOI8z96c/bTeH
iZDJZwTRdu6NN6QC4uJx9eigQBNbPBHEImYALt9gUz4gmUX28xWeiUR8xQgg8Y2q1Vd85bbHRhhd
TZLdDXvZSx8Y6EnP6gHIS3Ff57v8sX+MF8IIsEBtK1Tu2JY24omMX+eroW9A4LQPuFR1/aFLfUt8
XPkLWxzGYgf5wmszl9TJ5QkiobZscKPhnbReuNbzLVMaczvejrfGA/eUQ5L3dO5umJ22lY02utl3
16l7a+wkzUFCCiLJ9OfxPTKPoXUdMkR7bB/Fa467g7/SYQU/sbsNzIKt0rvFvXBl3rTbd9g9hZ2L
bsbs9ySoL8ZpzXrsn2ogllg7fS0YT1J4U/jKBc30pNnFV6O/J1+KkAxjI+sJFnTBIUnCmTcw7XPb
2FEzOp2LI9CbPRg8DiJOiJJ2dMfvecqc6DoC61iOPg+H5ArRvvH66oRvS38lIdcmXs0b4EhGO5YN
TG+oBenJABTb1DrwVMDHs42k2DyNueqyvMHENwZXeMh0O3+2VM4M5PGe4iexeJIuTfdVCndG5/Th
sf2mdMAlqjetubcuWnro97l1VMWNW3tYVS8Q4ofJuR88b3zLW09PYOU6CSMZW30Ml/fhJGWdXVWy
G7JOetUJkCJru8NtP5EOt0n5xnXvdwkF/cC4O47FKzYsDhpvLT54s3hQY9UHkfMouNF4Kno3vQ3A
89CHAKyJa9ZO9v1udP8vdWe2HLeObdsvYgV7kK/JzFSqtazGkvzCsCSbfQMSBJuvv4Oufe+1Uj5S
1Inzcl52VETZZpIECGCtOcdsI/kc3ARXAgn4Vl1KijP1xn7mP+qyPJsv4i9eVG3lM+Ejp1yKl4qj
fldewPJBTWwc2lOfxcX9np4Ozy3lz/Ph2bkeD+45lcVRb6BoFNfNBUQP+Th619aBduDW3nOv4NFx
n08n/A8gXya62Q2gBpRc+zo9MFZxQGTDRowHL9iJ4kS2p3l2Fi/YbiCaP4x451+H07jD24h0eVcT
YYTPeto34uQsPWOQMZr1JYEPsHuHQ7b9ERzSaWNR6Qz2o38Wq2uzIYY0mtT2leQn8x8J6//0nv1/
026c7ekHu3GkMXX/c36zGedv/LMZt9lVh2uvjf2uRd9S0M38ZzNu47NzUHuxrSbnC7knf+ufzbgb
/gtZJrIu8o5ctCl/GO34v/ANIWMxUbmjVfH+o734204XCfTu2pRDK0MblRy/43R4pE0KfSb1SKtL
w3PfiItvhhzyK9EY6fngVM5WZZ6I4qRVl6HZ06hBSrlpvEx8oil5J85ef0lg8R8eCYIH5+hMoOKK
4zWWZghXRdGDJHRYeqrFex6Abn8bhgF6gw6oB8Cn3wwcgE46b0yeVE9DbZOA+vlKQ8Q9KK2rjE2x
ld3A9V0+EZK+bWP+flxwoWkMujbhe5Y4ap5qnwrB6PC4aJ/leyM3HOohZ4KdNzlEMqqCuP1Eo2ut
Ao8/zkrrGwp8jl42hzpEyb+dkn+IKTD3BJrSB/4+fEXVkh6E2aS3hmUCvvMROCT+7Gyx1D5mBRmq
jZ04G76/DpQYiDVQjIArEEByMhZet/09zv+jmf6/TcG5JjR+MJe7ny9vA8jWP//vmWyH/1q79+g3
ETzBRV1tsf+eyFb4L16Ny8uhXSz4I7zC/zuPrX8JIigD/DGovVZx2f+Tljnuv8g05pi+endwJKA6
+w8CyI7ji8lJxJWL2EYgiuKSx9Gv1RhUdTUTqmfXef11HBx9EZoyPayhujt76YYrV4z6a5s4kCmG
ITtAkig+mcNvhyp6fn6DIKqZ7x01AtQ8b4/1k5+hlIY+EuFhsQ7NYsorYRndOQbS4N9j77+UoK3/
1P+fFf++FDMQLQPfR4CDRxqQqTJ6T5uhsekEWzhlS4HvXfaAnf54/38RM/2ObXtzIVKRTbw8Li+L
fvtvKdof069QcTAGJvfUTKhS6X1MhwB0KQc06mZXIyFsLpRmCTtO1lnATnOufONUimF+8bw5v9RT
YtwnZunjJ/K7ls0xrsC7YsbSfyAMF+ekHBUl2KSx0tX0qKn4+4JM7p1pSHKv5nHdlIEZap+mzEYX
2woiPqbScvpdItX4Kmpf7KBaJzVy2tVdkwYiMzc21fB5twQDJEIr8dvzDprksu8IXI3Bf7WqhXEm
ze6msjTF/U+e2vHbwaCMHJkvJAsfgdbHb8exy1gAHydLZHpBpkGeAU6rT/S3R19GYTMPmY0+BjTk
noz+o6tIOYw2Db4kEklvHYzEHc/neHI5GpJMF+o1dtbwZgUvockPYQITmknCprKriDOy1LCtHLxA
KmgBtmgG0ycPYRWJ/DlyELmYq9fIDVhFTdQWb2dDZxcKsgw/b+lhR7a9D/kG6Y/eS9lRdChz4+7j
p34sL+WBMBks7PeuwxxEt/L2ilM1EY4AA3BDwFp2b1Wkl0epuVSHpCnlS1K4IIFqV1cPyH/aBp5W
usDEhT+/myRZOW7AswByNesnNGoL6wihMPRXi4rTe9m5K+wMWNWPIF5sTPV2wcGQLUEabsy2BUX2
8d385fG5hDqawkH2GLrHJqFhqXNVLDVjyKzulw4GZ4YqZDso97K1w9ePL3b85eLJha5ACMS3GEdu
uErO/pjlBraecnGEsXELJ74kR8w9qXgGX2ojdj4Rgrn2+3FBkr3rC4udjmN7LAl/XiutY6AdgxHD
8cnMZleVLQBr+Bo+UEfLmA8ScS+YRTqCOS0LN4Fw1YXX+F0DAYmnxaVmlokJYcY3wNVbmGjve1w3
134uUo8agnSApCtdeFvTLR1SPcK5vKpJlPtp6gk/S2haxM6twVvRmGl93XhtB8nNIaQNiLGtDFqn
vTmzo9HS2DQJ/Q7lojeGHW37X8dl9p4nD9rmxlVGe9bUOMQ2VdLz3VJ+s1BxIqr3ipbUmmyYynQ8
+fhV2eu0PppXTHv8zmhw+TB7R1KyIgilvdrc4SY1MQ1Iu606+qETxYxg0t59TY/jMQEiawHNdOJl
BwM3vKNtmr8CysEGng1O9wx5Pn7sq9q/9uHyXNMydaHU5GNh79GZzLiWiBzbQNgrfnz8+49XLjSL
2DtJ2qDNucrRj4ZaYcteLgmNMyBkwYUMh/HKLLFgfXyV4wHNVbBkU1onFtx3VxrHm0HmDYWvRzjb
5A7B9yIUp90DmJ/2Enf4JxP1yDQHxoDtC9Z/dH1EWiIoPPoOtzFpObaB8KoU2rxOyXL4li/hfD/g
/j/YS1xeowMoviLLQixDd+/BZXDiLqdg8/FN22+35//8khU+4rD80FhYp94f0xjshMcXa62RNgHK
nxl2+mNaDOoZWxgwtoSOJx1vCQbgHDOq880aZZ6eaT+bS/buyr2NjXC8t4qGeJgaMtOGyKDhdFZi
SnelJ7MXxHASaj7Kq/MSC/yqwh7N10KNE837JKG3nrdV9WvF99tbumxwuTJ38e8/vs/3L5elBQsr
qjzLNhEpvr1NlSN5JRmRmFCom1ssr2twVm4/WsIMPrnUOk7+nGy8W86GmIJwLjC9f7/7P56oZyJ5
XCBmR7PjQAnr7YFCdh2EAKzzxr2SVaVGZPKV/ygCpxWHfvSk/GQs/+WtosRkJbA5STNtjya8j85y
ZjkCZGCP6ltNKBgayanfO2RvfYdtP+3dWBbfPn7Gx8uPSyfMxuPDG2VBZSV/+4ydxeoZS17Ofq0H
qxKPHlB7u/Uu+zgjxW4sik/u8sh+xeBFNQ87x+KFWpQJ3CMzZoE4FG0KAIKisORtFSyhH1lLVTp7
mQSDcwojK0EBsTjGDRKV2APQ2xJCFBIesbGhwl5nYwwDoWmNVQlPptmdUJTumsW1ZYQ6yIF0Nkj5
gqmhu0kXREEkRqbZ04wvEFlrXkzXJKYQVlLXAbVPOzcG0gWMvCREqimKiykufAOdjSXFJh5aaHIy
QGSy9d0FrbWZee4vpF99fcjjhU2xJfvxFJ8We/RsKebHzugEOdpLHg8HIn0oztZ8t4ZPnuK7qYEJ
jomPwYbiSSh+WxP+GK8Yy+faHIFULwtaYVc4w4GE+hEsH6jZj0fI+j7eTA1sPOw9GZfMK1xgRyMk
kbBdzYwY0nqg6F7YQ06IY6KggUyJOogFjPLImL6Km4JOxsfXfreIcG02LBSVQDhRNTn6vMe+NBIC
VIZIIns4KxIi3fkLzunHV7GOZ966LWIbz/NEb0+haH3afzxNVaKWL0HJR7gx8mrvzbXGh0qqRRJC
CDPrlOgRz7eDE+VJte2ZlaRszSHs48ph5WGqQtfWPgiYYLh3fAjEo8FZaUtKDPqSj3/s8SM5/q1H
2+04IEoDrzLI/sIh/DVHZ+b1It99fJV35+z11IGjBY/ZGhxOTe/tI+m7WZPn8ZuMm87PEmzt1ktb
0L9emtw3yVDWVGkci3MbQkGg8AZYBXydw/XHv+P4u/z7Z2CA4GjBT+HL8fZntBkZFmidE5KG4YuT
fDbekCeSnLbTKIAlVsi/CRXfEgnhCIDvfvfJ9Y8/j+v1EQqwh8XNgNLp6GkLCSpxcJnbOEYJGepz
eYEHuUWEVcOVMGvL/2Ri/+2CxLSDeOKLjBn26LlP6DW1YxLbZCMl3iJj8g8KlST42B4skBLV3ccP
+P1wYmVl9QsQTPCIjzdQiqGDI4IEiLGUcGstfAC9Dx3wv3EVb8VB+ZimKFq+fY3lFKL/GrmrtAtd
Fk+zW7fn4vDfuApKC9+hYIy34ehLNQa1COaQewFZMkeeUcitYXKp//wqwnaoAFFJBlvivL2XKuYw
od0siQppLFsXNtDOU0n5yQT823uB5snp3wedZR0/MS+pqI6TdhOJdoXqe8opDyM295uPb+b4425T
6Vnfir3S7nCOHn1gTXvKPKScvP5iHPeNM60+RxulBnQS1Prd/C3MIVZYRe18coOr2/TNusKl0WdR
RaQ1QOE3OLo0M9iRXcyHbJb848SqN3dKwq4HMF7jeAtpiRNCFi1rKMrgvvRleJdnXhzFcdZ8MunW
4ffnEsdPodjNYWWtd+LlO5p0HoSHLHUH8pHaof3BikdH3yHgPkRr+Umdm77F8bVca3VGuSB7cO8c
D1ICqzrS49GINsSffFMLFsNNhwydFmZLCyPy62wUBD2Z5pnXFZBTgzKPLypiRRwKXEP6LQdtbJ0C
XS76aHIHuHdUjTxjXxFCW26HbiBjal4y9rKh0+f1xtU4w4HfFEBH+mFiQ2J1plZRKE0vOXEDDc38
40H1l1ukugCEAuHVuqtc3/wfy+nUtek4xzaIUU0ZCFUxLqFEDYfF8atPJuP7zyUbZYoM7IM4Anrm
0ZujulVOroUUyqha8ycYfnVhYEWgUhr+IgNZfXIof39nWKNdJOTUuliPgnUj8cedhV5VOdDUiNKb
FxIZYEHRRsVKgMDHMsUnj/HdgZO5b9InQouGx9ui6vz2apUWMRwhoonhsaIGNkV9poK+PSPjO97H
S23ux9IR36oysG+GPuxOTYeso8Lyik82SO+/EpyIOPnSpHMc7OZHL9TRQaZdyZjFdNk+2MnYn2RT
hw1HopId6FLFCwEUprcDHO99Ukd6/8jXz7mNlo4iq8kR7e1DKGbXqqqBR65ackfIXVkzlTsZpQa6
nI/H7fE3d52PtCfDVatHXfF4LRxi8pJ7I0cDkA8vkHGMbSzs5D8cQi734loe75XTFuydo88ecIDW
krCKolxg+yL9DxzulBoX2sFg9/H9HPEXOWqt1+B8xwCiX2IH67P9Y7jmhdfYVWMSl0b2CFQ8eIIn
c+zQPdHzRNCk7xSec1jMyVtORZGGuK9JhphJuIUbiWYqCNH1kHheRmbRQ+pqu1peSIVZY5OOkxZf
+dogc6i90jOB5xjZA4aVGhNcx7HrOhlkgciuqdrPCiDvXxT35VM2ZfJDQHh3X67bEhFotCQ1VOqw
5tqStWOVnwyHvz0+GCYOgtC1Jcnn5e3jm1N6DkMJ6teDN/8E8RA/H20SI6cmScaVzr0qiMxQD7eq
J8aNQqfBp4DXYT0WSQkXULsuqWphxg7Bi/NdmZGNXXRyAt9Ie5fPN7xXFFFUuacv7RB3COYJdEfb
aJB4u7Et4IC7j4fEu309Q2Lts9NK4NPMenJ0T8DiiK8Fq0a+Sn6HAaH70Y+rwHLOxJnbu6y8k2ff
TG2V3cWplhe+3TqfNJffvz0m2mqaR7LLeeu4zjFU1M/K2GmjMdbYS7Cg891Ykk9Whr9chV3guqVx
UfzDtnj78hKt8nxsahVZMsW+atveqY61+dnzXHd7f24d6P4JCpBsBp21MHh8EC+Isq+1NRHsZ/fj
gxRV+ItgawBaMg5AkzrFFhNHQ2SXTBBmxY1zEVcUq4X2gsscB9l3DA3y9pOX/P5Hrashqwa4HAg3
a3P3z3mfWlW45LU3RY59Q6B2pJYNcG42k/MnU+Qvw4kPGauTx56eYeocLVEE22lMheRkibDxhgsA
tQsiyNqjJ9YDEiyiMdVJHXXCreddS1UNI/pANu+1OST23ce3/e6Ns9NYqVeMcCrCjO23d206XYUh
qUcspuLswmf139Jm1PuPr/Lbwv3mjXMBVgmAYvRj6UIdPdyZnWwj4BpQl8Ia2VKP2NME6F49or4i
OkbhZY3zI1o6IP5x2/iXchrHbFPZ2JoQkk7G3p90gpTJItfEVCKIFtJ1z9M6TM9KkhJP+inwbl1/
JkDWga7w8c9f5/e7X+/Ro2f7QnXVP9rBZI3dB7VJ+J3nYsVr2pRw+rhB/4xF4rPB8ZcXAimb6iJ0
qFXbczQ4EnSppiTQKjI4fmhihXRWR0mPzwdaRDb86oXXTyesR1hxMjOzz2nkY2Z0RVtd4KvWsBkc
M/uGmt91CC/29LePnwWQ7+OnQXWZxdj3QyYwn4mjxXioyMhKEiJeFjuHRmPHC5kBdUhM634ioSfb
cQwIvjo1puCNy6f/KVe1KjZFIYynCvvIvRoa+8Gt/fy2KuZuN4V1eV8Oa5RdZbrZD4AXmNDp50FB
c7rZurTLFGwle2M/2+DVM+5c3JDJddMXMzSnyvB/J7sSMuSNk3cJBMj5XmSW8atyyJiJtO2RWh0G
cfxNYXDC2t3W4rS3VPjCPjigLqdd4o2AvRHFRfQKPm3YKILsS3Y+9NvDKn9e2XFnMW15Eqts7EoE
KnjGz8yW4+2SKzfeYflcbLoHHjh8B2rs4xiOyYKkN62/S69H82fimsKJaJb0WW2/E3pvydl7kSIs
FVwscgq2OZ0rf197M/ZSQAcElqgmmEyGGYX0i0mbZXYaoOP4jnV+XItrKXpGeudEFGCS1AQel4Xc
aHudObkmm/7E1mmQH3KJ656UYuBCxDtz4N+Sehre93WNoZnEu/ZmcJruPsbxijgZZQgi5HRma9DE
Q3FVTJn65rAMtFir++JnS6H9e0BA0QVExnSMEnMI0q1fLfWLOfkkKVZzRdRUAvMNlkjjg7rNZXdO
DF44kXbfGD8JNJQYH7J6+YZKCt6MoxPDPoV4RN8d7zkZ63ZfBtle6QbkpnRH8dx4y0T+WBx+9cQw
jrtgtmxNM3IYfiiLsYOJLF8I1iMF7UflwfHBTrgslzXkgQUjsqmuqAjVj6mzON99oriZU3NndXjG
UYvsUeBh4LR88Beo6cnpAHZR56+oW9OdInCrumw6PMfbabJJwjHDWCebeSBKPaxkH5Af6bAJMMki
7q4GhHHztixKCOjGHJNO4QmYjcBUJPGlXdxzv6a/hNbObmRqbmHLFPW26gfxE3S6oWHK2CPe1xpT
4Cb2B59oDJeG75eyHtGD+3VvuQd87b4PrMEoso0nO9ILZzrSCHxzi/PqOMM6twMiw6NhcWuU29zw
VTWF3foE6wU0Pkk129wzF0Ew8sqNcaETkhsRkmhmVGDK9hM+wLuWqCgEA1WePjZdq0Q0Lov+XsVl
F0Q+hIV0P/giJiiEA9AFhf30XtuKNLtBm7MReU475ruwcIc+klWBq4DMl3ogNKPNEeQQNOQTnWRR
s9CTH3bnNFjbe8JVoVta2naYmIvdfi1Fyhmcrdb8c9IB5sC2J+0eELe+K6q66xHvsp3m51T1k9JW
ikt9Ev1FEgRYqi1dGacWIsWnkv7e49QGDjr0tRVJ9zxXzG5LYUAQS1jcDebsu+fF7CviTFVQX+ix
JVu4LAb61llOKuhmdt15iFRvouy3pmF6Au5MWJto9YwJ1zXbjSm6wT1r29Im/8YsKwXmIPGQ/OQD
hqApcNDXg1cgeCeIm9OxNSYfMXwdOucY1UUTBWag2S93rm1t19iAE2UUZKFXU0mfovcnUrdT6Who
C23aXM7lREee8OBw5jBN92Wb5bF5ElqJhU8ob8c5CoI5fZ0Susq7Ooj7PQR0cebXRGgCNsJSNRtx
+8z5BaUzqcvudZnolth0n493VBCg9pKkSEQjpzUMnEX1iq+0SY26tPOavLbES51Ikn8e7JIE/zBC
mzqPgRaIlNikVMXI9QNdtQfTrLJ7pWwScLy6QlIgYqdwIr7jY7FxQoWzR4cTAPi5yvC5zCkHtK2r
CsJy3LCDZRnb0kHa1A79axaawFRse3S6Dc1FZR4mWeBgkI5X34hFzj/LWuAaEEo5j65aTcAQOVhB
xj4L86if7LDCuYuOtGy6RW+rCk4Jn0dRA1xbMl1s17TO5boOuvSZ9k0wXnghq95BwU4hVFSNaAqy
kOMhjIecpCzidBpMSjqAczpky6+FxIXbyTY4LJLrm4TovVFEWPNCElhwovNB3i5m7u1TaV02GU90
jvW56Aj0BOfCPCUbTiTPRiueK+K56qRNdxCYtxXTHcsB22IXVE4x3NWZILS4vgs0YwZNDPaDL5ls
n0q3OOUQuKMP+dPM8j3b3VNPmxHlki/Y669i30QqE+KAInIQhgQYcLI7iVg7Eal/m8vqoWd1d9v+
fCZT4LbJs6tx1ueeXz6TIwYzurlcrKdmuCuSahc4L5bC5WWJU5d/oZ+zfanSXVY5e5ZXsRdZUGwz
kGg8VR+AhdNhu1XcxiapY+d7QpQaqarUn9vY/AKUH456aqXDTVwLP92wJQNEUFvn1EP5sw4+A9Oz
yNjtzeo6icW0NaU8yUR/N2iMTpBnraFqLuMRyIOARREK8dWdylNlcKj0p+pWdd0DG4474rOoEqp0
/G7WojuYM6bYefnugwWQfXiZ2Djegu6GSLF7cp8OHhlGm0LZN0GbfM19ceoV90ECwL/qIHn5ZNew
3J0zyoAlj78KmaD7xQZXoYem7XdvtZiVUxtZ3TQuJ86SnvaTE6CGGW9BApyM2rA2rStOO9O5j/v8
h9XVkcRmvC11e1KP9j6mVYQ/t97TdHmcDPvaSimlpfRYzMa8tcnGCYlzj9rAowptYAXq4CMYi32i
0AM7OMJS8OtbQyf5BibSThL3y8+49iuPENDxwZCPDshlSCcvucIlHo/VZuprZvl0keTFLoTRHoTV
l7ic8EAb2LcTy/keZLx4eqqRY4w4tFMcY/F8DrcK53i+HW3ztWEA7WS5vGbO9xFd2OjB3Eq8h5L5
tFkjnBffPCSDJ29G5Oea+pSPlyy2x50ZNK+uVdAv1VeiTk48KT0QgjneDNU92UbfbJusuC5hKTQe
oyJPTKz+wzMT/0sTEE/fzMRxDYJPnGymm6Ej+TYmEJdkdwxhGWw0kLtwAtlRii7SMDlG1ZoXnRmL
PQtz8JAydNxTc/QuHYHiY+7hYeBSI2n8otCImgT6HI/gNdUAVi8d48rPMcDFEMMIFJ8OMZuZk7Qv
XuuccIOl6n7mdnU3BtaT6IiH6PsfWvv4TkAfCPN0TCaOnJ5y1w5708QXReVN33wgUN9txImvlV2S
DAy7cgamyB6EOFl4w3TySWv4GgatnW88zs1sJNllhVvVwyuewlSGp0Qc29jRzXkWEThfi6AG2Lyg
4Psyc6LCVstjvlRWTIQUMQtbHbdkOXSpJv4sWJFGM0zVh9JZ15YehlUcmWzecR7akzAiJ29GHYVd
Y56oPHHpO7SGtXV7KyPiEzp1BOs0I5nWdwwSrhqfddqbw/qLl+eYWkyzkcC7HJCJu6DSM7S2wEuw
dTUZWx8ztp2EQeRINKqB1ZxKmB1ipyHzcXnZzNlO0IfjH1DB8IODQ/1V2ul04/qjzkFRpdTvyTrt
4F+6RcuO0mgbfFZdELymJNp8V64mTmxyGvlVaKbXFi5ykEVdUIx8wJThRWMLH2GjKfDg0pwkUSzO
AnywnfNiiIpUkdmaiSXGNx8XjYz6sow58HRSkjjK8nITYG5dWAnJ/zTCfrcU2Wht6sIh6mDARoX2
dCQVPbLciY2IN1ndS9u7GNzqKvBvQk/WFcm4PlYqkEt8Ltu5KciV1q0FaGJsR3dTIX/9Nccu+J3R
7sj3S2SpXXSkoRi2zuh4OQvJyCZ3hGY189Utc30uxYIeeba0c+OUaAyvJJ/YAqvPAC+X9lJyHpJa
a20dlBLAa4zB+5XX0hBRI4cEdRZVjY0nyvTZCg2r3fmF6si0JsajmXvMF1IOEH48cIbc9tKbwLLt
Pr8UQbWmu+TKgB+UiCWNmjxZmmjEpkHWnZAVgyds++uFZqSEMWMt92WOIndL4zL+JmRfP3tGZtvk
7tTWD+JKYDYYg0mmM3Xuy2J2LDyAeoHPZ3H+96JMrg26tB7CfM92UydnjazCeQscKgSp3Us0BtDy
zQuEIio4UPkpuijxw+ymGC2CQWTZPIii1VdUA7h5YgdXyJFTGmvNdoSy0DdmgNnSNlaV9kKLyWtq
kCdDEdvf+XyTlUsKMGt7MGg2cORhUPZsCpPgWBm3yWle6ewxmWoH21yeCU1YrY+WG8b48Gy6SXNt
drnD1HbLduPbefVtLMomJ2Vg7dKi8AQrVcbMRwAudfCYh8hDN8uMzj8q63Y87R2rXPdIZnWeKR8u
ozO4QA09EFVfjaTH5zjGM/3XzB/yL7E/hkTZ5rPvICHq9BVAp4Dc6a4enzlpZCgoHaJG960umktL
yFRunMpIn1v+wqNfOOhGTRnYuNnA5w9RWzUBu4geN7rgaatrKy7rH0sIh4twasP+0fhxc4lwYSCH
QxsCCzhb7xdQtsPXzKoWzgaCcJSTivD3khMT4SlRN2TtQPyDna4ZMxzG9moZLLHpXBMNlNE0GLDD
RVv9rl205x2Q9ej6mnZk127FuAwvlEOApwRw3G79ZKyv+Wf1U2k1nOgLRLC3achGdwsIesDv2Uv1
y5J1fAONrn9SnW8BoulzQkFyagccg1o3RVfFaVRf5qNKD11HdjqMqjlpdx38K3BQcUHzIAwzKh+E
0cztdsxcAwOTvah8F4RW9mAlafkQh/bCV0NA2dzMLdnvVelXXzqDFEBmf8mW0iCNWm5qKgbY3Ktl
zfxV1XiRdUZa7PRMZzbSipN7hPWI+aLZCJwGAFMxw5stblCa7ebrKMwM57Bndg9N6zaK0iN5FZHv
D+nZUkBXiibSHAOyhRkAm8SYcIUWduWfVMI7z/uKMkpHtiyi4No4B4Bk0ImhGFuaIH2YuNbwkk26
rjc1fXOgQpBUz3vTwGVIzhI4NsmXtI1Mh4gX/nTR3dRjzSEgIE6JvW0xDd/Y0xr9ziIYCF7I4k0s
K8QuX89zndwlpt/fN2Scs4Ql1ejuKFwwJmSuWLohgVEkVsYs1D5F+EVWuEVYMGOumAAuTa236cZi
7vGleal1AvLOPLMU0qYtsFZslrmfBv12XMLkOhVzg1malDN6PaogvrLXHqeRPmwIl1hcQ50jX4BT
W1YcR7ZtqjHqurmRoIuX4knWPtHteBLMHzPfM3uv2858GmAI/rRn3T7HSez2p8skxaUa/RRv95jE
X6GKhfZJOXfq1mAvIaOyzxhiZJi25TYnnF6ecIxeC10kHP20ysFiMIA2I6S+pwi1cdAPPZd8uBAk
l6yKW3eSYbbtk6En8EwN6gSIVke4Qb8M/S7whwVD8FC11FkN4sZZvOr8KwUB1wS624tuq0RsdScS
Yt+2ADLzRVkUxXaBiXR3kyaa+G0Y3iVpnpL1a9ugbL32upbB4FO4TKHDZagxc4SD9mYwyMfepJ1V
PlZq8F4tk0WG9Wmw2TWDRtwZBnmNE8kky4m7+M33vAgrZycmoozn0ljkYajm4oVivX9JOLu6anqf
MVWwK/apNXbjD0Jp5aVOQmpNlRn8buu7RnX4uOT5l5IssHCPAjZNSLqPa+fgj46gnS9WE0PEikIo
P/jZx+mS4/EnGoe/XQRlh4WZgWvQ63l7EUuHtIVrzqccPgHbB5RmsrIxPrkVpIfH1Vsfyw2GJbDl
HtBV56h66/LFV4goqshXdfWaAtA/J1Ax5DAiyfTeJqA3DeQTaLE3fV2Yrx2Qsv6iagOMjQ4FEJK6
kmSad5XRBg8+6asTZ/muZ5tdCQ7hATktBt+pmXDzNAe8TDGjTF9EllYQGLKaaF8qGl5w682yeCJ/
3AAUkRXzdAkQkyMRu0uX7XzWdhNOJAXxBb6dKbZD0RoZ6qFJXaZKSDI5ilHcWgPgoojOsA/uaq5t
85yQhfVTSLSet1G2yXYUHnyCRTS0fy1jzOEtT92HPpMZtfUh739BI+ufCTfJB0JPl4lQrwILV1R1
lf8Tk5qVb0InmIBR8LkNH3SnGhrqtsL3GpqE2W2neoiJG/DH7Anqo3xinVXXBesgIexwBh/SQXEA
mBu031HI5tLeNz39xIuFiOWc+gBYx8gqKVxt49pTQBNKt3zssgIFQ9N5Ajbfwsf9MHKSIceZkzGo
8UWr074Nwlcouc1NMtM83bVWvTzRGzXRVailtvbmTKYyHK5exljAEJwmMd+tzRxQayXEu5UP6EfH
e9td2QFuk1Pfktq3JDlllgEqg9YU0I7JALlRGj26arxl1pVb1nRmZ2Jkky0io5IkvCGtbwt2Xuww
2Q5fcHf5r6zV7DgVzG5j1w9u9ssYKknc0IQymCjr9C5PUFFvijFIzjNdgrtuO0p3XexyuFdkgBEe
W4sSkplYokx5+u7jKX2UIUqXH/0eogW+jswEpvWRQqIpYFzlTkY3nPQHL6pDL36AnUYp39b1gpmv
cKwh4p+Z+mtrGTLEqx5N3k0pDQRDopgMloFWyyt7oWC26fBBfbHnwL/TfU7KsR9XCynHOLy+Ldr0
x+jjn/+7LfemI4WEbjWQ+baL9TA4TvVLVZNlPH0VVWLi1JEEI49fiaK7delmPImx11+6YOpvWpFN
V5xBp/t28p3xpGvDlhYIghXwDTi6IUIG5njoddC2hAa35i+pCcCOcWbA9ywXM9l3ua6+x50GVpSW
djZvQrIvi8i3idR28wxM9tzG7RXycOKPdCfjyyy11APViiQju2AuASH203S5FJ0bRNk0E01FR6R8
AhM5qVOYn1MVxbXUz1XrLC9lM2VUy5hHa/RyWN+XCQVyFiE2ip88xXefQgQK7DMFWgXMZMcmPI4u
tWHNaL5cUud+9nUZPqetpT55V+8USQw1FI/41h3B2gFa6+2XPezCriNMGrzKkC/T3pqZQFMeDL+8
tmjKUyEniBmTCEZ50g2KjWVAJXHYuVZMelIxIg35+LbfeSPXH8T9BmiTEBXwft/+INtw0o6Cf0uS
dNJezijvOA307kM90Y+wUwBLbR46X5waYCtt53pnlNWdPUxUi6mRnElCS7dz31Pwc+PPDEPvmou/
fxs/C5Mo3pTj5uJUN0FdURSJZi+z8Ct36d5r4ps6yKfPVAhrz/nNHOJSawMTHS+yGETLbx8Dsrfc
7oAXsIUcCZma+078ChuX02vV5OgAdbP11kN+k/tq7zOQIjUUyRNxaYSM9bT3N1oo86JPnHk3TEV9
FiiTrkdO6bmBz3//yVtbF+bjn4tHHLUEqRZriMnbnwtJ2ClZKJrIcFOoVrlUG5wiPa6p3oasmXZ7
FlPALWw6z3x+/I4D5XCWmfFDWCXhtuAIe0OjIvk/nJ3XjtvItoafiABzuBVJqdXZbbsdbgjb3cOc
Q5F8+v2xz41FCSJ8ZoDBbMzsKYqssOpffwDe0uQHuw1VjVAAGlxlZcOtGZEJXH/ipWI5e2A0p5ol
w2lEr3H6wBX+lKITiI6rubT2ZRyGbkhcOBJc80/Z47pzfbhL6wzaPZyKhQOOTd3qe/ayBLinjKVr
GsHwmFCq+6Wu177IjeYI8w4btX6WX4SFjAboHBNsa2gObJz5P/LfWV/0x9mYLcgdOMWvSixZmfLR
onflGkrfvS9m2WitRbE3wdyP+ViYG5S15UWuXjQMcYh+gL/8+g/x0F/16YghftRMoCkYsBZPpt4W
33NzsO6FniYbVeqloeBXs28s3hOyvmJC2FIEzihoVNHWKnXCG/GkSQPKwl0RO1thd+clMfCWwYs0
bRSxfNTTCURCayiHNQtUtugPxVg3u5mRzhsl8YWfxF6IVg41DCYJH4S2v96eVMUxWGBUuYpF8qE6
jtJjXCjFfaD05gZ34nxFEEkDoASLBG8HpDOnP6gegkaZ7Dl3K5EON1GTzkdJyatjrdHlT7Uq8a4v
iUvjLTsbTgg4TJyNlwRlUPVAKqQmT8ZB9CFuT3AMfNLj7Kd4RgS+cbSc71EGvC6qEo4V+DJrmv/Q
KcJSWk7UDMkCl2o1+Jyodv1gNYp1SFuspHd9iEMfYUc0Ioo02+C9XvjBcEsQArIFEP/xoQH961tW
QVHp3AkwCMfY9FETSegVat3chhr2XqFGoXv9BZ/x8fGopPqyEKFzkKgQVE+/qAhLObJ1NjVMtF7m
G+N7ts8PJIf+l92Kjmbmxvu9ULYyHr8N8TshHfKabVsm2NmpfVG53s/jy/vL8XjY+e6N2HmfxG5j
qX/cOE+3lZOx1jYa6EfjQF7Gutt/2TPQ4XD47/Pdp41hzhf56SirQpz2VS43A6OM7beR/HeAuI2X
duHKuwyBBwsMLnjY62K5FHLYclfB1Mtvv473tUuEwI1xl+1HHCNLt/XGAzyMIy1wjK2fpb3z4/os
Od9hFuIozqpQ0xGLrpM0gSwaXDew7tIB6EirHuyjo8bVvulm+5/fJkM5KNCYIFDulhTBv6GKKug1
qanJ0J5qNfzWckpy/Dn/yuhnW5Y55AwbrRu6prUKRa1zupeEOnJ5irMvNS7zL5Oe0OlLce+8/u7O
yZKLzIUkWEYh4MpYR9LMphj1CXm1y72hvx3hkbjNAMxfQ87IaMnI4c8sl4SXIHnYJ4Ua9V6sVuZG
oPWlT+g41O7Q3hat4zKL/9pY6Guxy/IhAaLJv6ENJ456Urw6TSRvHObn64GzHAkbdhNoXjiUTkdC
FJWUJkHrbiLF4ggPFwvccda2Nq7z4hcxMXdIBmNpQGw8HQYKjK0OpDG5qYTKx20HtfxUc71TPamv
8z/aqOa+2k/Na9mhIIW2mcs/4kq2P+d5FX2OQl29pxcywxs1rBYeT7bQNgx6TtjzBcTeYlTdbd2k
LrwaYEguBdi5ILRcv5o2obUES2eByFow10VDaZVVvfEBli37dNvDNoiXQ1NxYXyuP3UvO60y0XKh
iT3k94FZWJ8ibcAzWDGTrw05tuihu7H99wmmmKhw2dtVa5GunH4PZdadBCoYn92KIWUkoerZNmKN
Cqn3RsFzaUmpS84Stx4GtNdLKlagktHoS92EIGMsA/HNH91QrxMQi9xsHSr0KlL9QAtz5FPlDBfZ
TrLhzqkmud1Y3xcWlqo5KByJidfIAl79bilOW9zl4DxTPyaerYKyEvE7HWy12dJkX5g+6OiXz8o+
zJ+rKV+PauzkcYT01xhbH/6g6psCP5TrG9aF04bvuGgsVKgobPirIi90hhzKKJyxfKobr5XM9NcE
JtbscohLR8D+2O/mrPJHKRixZogbb0AnhCCjKl2akNZdYrfjQwdJ3a0gasU7pQ3le2xd4F82Dv77
edPd0gaovFoqay8faMZc/wkXvglXTE4QcEMqjbW+UYO1OiqRgu9wa1n7ooG9CMvqjr7hv1PhYZ6r
AFjcELkvsdpOpz2i3cEAz2V312YK/XmA5IVouXoi+gqsdtDDozpHzSeCpcwjxH06llLhPF7/veqF
mQH/3TKtZXfH8HD553/t7pU5wt6xwZfHLjXb3QRH98EoJx2cKmgrT7Kj/5ox0uC4pfJBUkX8iY1I
fxvtMV0YLARvmbXjtWWOGLjM9GMzowZVoLHg2z1onPnwS8YBKRFN6iTLgPflhSuY18nrOClbGYsX
NjBtURUgtkWFg8nU6a8JlJqbqTKxkEpteqVjAthu68NOA0TxFVk4XzHviTbe4YU5gyJWRlZoLyWB
uZr1JEvBYRYc03hIQQHpleS+7WtIeXYkbxT5KLL4Bast2gRUAPb8YOOvETWa2GmUR4QRjDVcnZ2h
DDi3ElnBi04yqGvygMXLrkWTiBFQnqZf4nR2fDnUalIXWgeqAek3Ti/dN30Rs1Bj0q69QpmTL7OJ
EIW2WQZDtK/KtPfrRGQtHrsYLbiLFMW4DXE3+6WmpfKrwijmNyk1CkGsRGw8DlDmJToChon4OKB3
ifirzfGlUkocgHVVhL/qeC6Igshs/IsJdZaeu0gRiav0TvaIwtX8LqUkYJRphS3EHMjjY1rPQIeD
Td4PfPOw8/RBlSLX6urqvTf7styNuVrC2J4sfIMCXaqIJesT80vfGcq3IRyr7xpoa+2ilK2mF4n0
umCvsu/3npXX0m0nKpqb7GTJLVEiE90YWscvpLKZ+g4NvxbABhLNsAM7kQhhSTHB8kO9IyJtMEIo
K0DRt/T56ObW4VQ/RFynaw9OTxV402S3rCZbCAcrAJmnXu6cNtiuJmG7HuTwBJ0cFpaLsh8aoOkU
AH8EsOD6S9zThNU0RM4nOzSMcNdOrZTvnFZMj705pdq+U2L5B30pQUBOFiavTZCHk0d3u/llljmG
Tw1HXOJbmURuk5kV/EedYpwJQlGN5h7ulS152dzI0S4Piq5ye6kj7VzKdBoXTK4KIrVeYUZsj93c
HfBPgKMIWX4uPQXNzK1wclJNqsoevmI3BG9LAjSpPTEm1TEzAiu/z8ehvA1yGsy7FFDmjRbQPLt1
K8eZR5hv9DD0sYm1Olqyh6x2JvXQwvKCTTfK8Ktht9rvES00Pi0/7d6qcJjx9YyQJDLq09aAA4md
qU9viiC6UUglnAi9GnV/klP7DaRoTG8bdWpU10BD5xl9NUketPTR8G1JzD+qMeyJbZIHEXsx2CIs
hIIaG6/zGLRFHaF+wlawAUCFQfid3E0azE2yYwt0jM0Ea0elHeqXspn9YUMBWyBFCHeZWSyvujSV
oTtIcdjlvpKqhO3MqB8xea7aur4hPY8YQB0QOXFpV9fzPjeFjhtpUQ7mzUyXgW5cq1QaEz+CDMY8
zEFoo1K7mwdJ77xaTqefTUMi5q2hVl3vSqmZWX7/gd8XARFyBNIgEMfivNDpITYZ4FEdhel8mIax
MQkJU8rq0e6h0xOBGBrJTZoHAp5MJVlYJjexVRznaoApHLJ6Jz9pbPE5tMqQ0LkBcGwXN7G4L6Hn
fxs4r35FUlo2fsoZCaMrRyZOIpqoFF8KzV57cvoUV8h4VEPEGHH4Fndy8UWUKfcWq1UM8vpawT7Z
yD2TJTHp4vn2oPfwwZsg+K1PU/faWqlKqLIQ1ntNfUb3hjBCsYQRRfdCiUv5x2CD3+8UGXwYcUJA
GjGGPVCDhuTZgKnzVaKof4lyAURBPA1xAWFHKCTZ0MQuEoin3CZ93mh+Kpvh21Qk/VcIFuXr9aP2
AmCCtxnuDCjBuQmjCT89nCBJ6UbfEuc3DEQzv6Bgyiu37RWFgA96cPqOVxg9C7rkP6RIM2+lAaXz
wdHD2q/Qm1D7h4TWbjzU+fkPgoPwEWtUAHZQwNOHKiO7b0YMGSGDtPrXieYIHBFDNu7MsiDBoM11
/Y/os0qDzoIZJEIsJXN2aixgofSylv8yInn6rpuxRuDwFBW/rj/f+eOZqObp19O552a4xi8MvYvI
ZgM/QCVhuxm1+WMuyenb9VHOT3CkecvHISGdcnx974mnEA7hyCiShXt7fR9ir1gn++uDXADpT0dZ
v2q6qCJWGCXf/X7ZHX+4/qdPG0Ns/ZBVKdJUVk90GkNwwhLz8Q77zn8fdsXuc7rHdmnXb1T8H9a1
p+XI6W9aCrK/ykfTDnE26BgQX0R/9jrs47MH7YgTjad5xb5+cB6Vg/SS3pDNscdBce8cyn3mK365
N3zkUbviYbqx/caTNyb2+cTBS0IHrVl8f1l1q0pQ6bQObJ4Kp0K96Fv1wC6sOf1GPXbhfUOXQlbH
FHWAaFafNGkhKUa4KwElZM3R6Ax5T35k/txWZeld/7bn+LKlKpAeuWSDb+GEdvqmU6Pg4oUrDsTl
EmJX2MD1qAaz/C2C2bzNhxExD14T7ZdaakJM8pNQ2vjYH+2A1cem6e7oNDllWCRrwSz99slSBvj5
SmokxX0J+guxpV3UaMUE5RoqbmxABLcDCxO0qe3ejDGwM9/suNfs+rHEfR8lYPM8DO288MhV8mpG
ChCk48o8HzI1JfoQa1BUcFZdE9EhOVF6NO3AJumlqpGn1H1dtRtv9szOiw4LbSsb0SnIMregFXJY
zHPYy+1YuCoO6zYQR6o9FEE7vDVTI54pq6vAHXKVsAddm6o/RcuExyS30j9L0Wh2cMW00deEY0tH
Q0n7l8gEg9/ZNda2LvmYlu5fnwoXUAw8WYFUQd5pYdvOMvn/WnVgjXU/OjQ3sqX3qnbO/NnWclzP
rCL93A7k2y7WlH/mdI5/RmAK+ykd1HxrP1uW0Go6cHmlraNy9cHUeDX5+wpDnhBDGbAU4Uh3Vg/u
RUocjnKIAqi+3NTJpp9jV6akUVTzKPwcyOpXOxfp740Xshyd60eBOWboXMNo768dfocMQ9oULpdr
NF3ygF6v3OHqad6Fqj7eJhgwHhW7lv20iKfnLonGr8wIZD5KKj1ZRRB4AuMBn9bVdLOk/+0dJSDi
vQv0h44238Z0W/bg9bNy3gJALbsGAOTpx5PxB5tAqpf87Djc93WQe30jaXtILaEbTE278XKWybAa
j5Y5DSmFY5QG+mq8oUc7mQcjKcJgQI9wf6ubmozhf0fWoCLiPwueioGvtb6YznWYk8YaZ24cZ6A7
wdhCtlFCQ4ICO0oz6Zqsh2JnEYkI0VMeiolU7Lj7Ec6yubH3n79he+EHAe9x2edpVut5trJxoiWY
QFpw8P9XSpuUm256NWZDu4XvGX/dmH7LKzx9xVyBwR0+uAmwKlZ7M/KMUiMMI3Ut8pnfsxZnB/Zq
5VOdcLkGWtYfyJ0jj1PXB7KnjOQY2JbwtAyR6Y5k5fx5Voi8xPgITGUOrA18VV36SOvHg/oIqKVT
6anrzrXTF1DZNGC5orHbYM/Ve1GmpJL8X2ILLEPyxjH/mFpVqFxsu+bZQJzxH0kxDeo1s4elaGml
/gDDSuDOG2g4l8xwYtn6y0VoRq+k/hVmTUjQxGT9boQpj36PrHmrH3J+AkLoZt/iq4K3sE+fLpwp
IfU7jAAx27SE6FooCp69aNDZfK2so+eokeQZuQ2gLTz6RlIfnKkpx41T8MK3xs0JJS4VPJ35NcbZ
qnKbjJMK+k9T/qZDtoWaq9PvaFRsEYIuHExkDi4UN2gHy4Grnv5iVYsnNCw4NrZzYu7l0e5ui9nM
PmdiDFHqppn5SKkQHjgK+l1qK+1TphnhXauY1Y1VNMMRfkFBVnLn7NK4Lo+SlMw3CreuLZPW8/3X
XijCS0wiHB06FacP2kVQTzscMbHDFfIPbWw7BIlyd1cmGGxZRGOjzh2qo4PDzL+63ev40FGQsJNq
KtYi67OwJxi+mbUSYoHVDJMvqaGU+kY+KH6vovW7CZK5g1Fp1c7vIRnEV0ceWtkfYGLbaOGK9r4g
dY4ArDa3SAwcJui0Ztgo2sauf74L4wrJVUujWUZBut6FLTJv54it0dVSO7sHuAg9U2mmDfj60ncA
+GTTMwzcV9fnoFNzK+8HNE12WA6f09xCuUu37W2kTnnu2nrk/hu0RMJRTG649CjnyCRnGZ1RTE5I
oODIOZ0DJmR5Yovt1A0cvNsM3IDuWjMZ3A4N138QkXDTd8rFaptZ/UROeYBPQaDVX5E/mIc4b4NP
dTo3W4jwpccySN2gqrMWUH9NdQtVp6GDSVpeXdkIDYUsbOw4iwD4IXU0OH9q8ltvDBRDucr22xTK
lz6V05E5ZFvHoM4rtHxhu0Wsv7CNGAoLhiYJpwZr5/RtYUamVsRo4ySS9PPnHMzFBxo0jqlNkXz9
eLowFHcgDC4X4iM20avTyZwULUBt0rqlg5FFg+2Dp8Zx+lAKc6t98mE3enrUIBewP4CEj5b/aseK
gr4N6kjv3LHK9OkJjWHuO/RbiZtUwuoRMTkpbmlUofqSyo6WTmMG6E9bR/uWJg2YTEmUz5ca6rGy
i+U+etbsMrRR3fEPPYzrJhLAo3yA/pdM32acEsBOqG4MRD25bD3aQ6eZ+47O00/ob8o3XFrabxnq
zldFUv6oTiW/dsog/2zM9pYWaLafhzod/NkZYgxQill2567Wu13QZXV4KBOrlfdB3GmfWqeVSbkr
ZejhXc0CADlNnNlLlByLBimDRetK1WDRqJLyiJgzkrXfFYG68pBmzqgQQQiwt1t6rhrJ5TkBc6VM
xAQAfpHO7pCpHQgvdLnXOGhUIt/InvodBHCrd4oqJiKHsTX+ZkwjLgpKjsCL/3sscQR3Zg2zSWjj
f5nKhnLQIf5M6FLN7IsWkiy/sY0tc2X1fWF3qsT50KyFZbE6g1HLI+7SQUB5n8ER8Er39MYR+yo1
1BvMT0IEkWO7satdoOM4sIzoKWL8qcsYgZ0ullSM/dw2VFDOhBbPgNJ/b6Cyf54T2QSMHS3Ta5GB
7oxJGm4E/SyPRm9/yLRc/dTIzrxHCKAfQxReXOHk2rkvgOk2is4LG80Hmd4ifMEi7WjtYqkZQS7h
dd26FlJ+35Kd1AN/TPwCq+CfcWgNj5DobcQjNBrwjteeSkq/+2wwx8Ocq5GbKiXtgOtL/8NPa/W9
MLgl+Qj/NIgV6++VVkJW42gRdRhJqXgAaEPh2SzA915UCKHqWjc6Pxpl7WVC3fNlsstYJU60UGgA
Inj4ldYlfjuI/WPI2VmM6YpTlWRbx8E073pyfyhr0R4+aMqQ4H9eNZLkKQbuHMinuXXS3NSE4el1
Hzs3SP0t00XQOsWuHTtEcM8CgeicpslTM5nBn7Yr+n4fOub0hCtNfcvRTBSgGmjSe9dBzN6oHS5M
Znpp0B65rWD/te7AIk8JcYqpW1efpd7Dt7x7A4FVvCYPg11Ca40eVrRFTDzbjS0QYFgnS4+Sv11z
LoM2hr+Mg4nbZFJ+DKykvUXfR/lSWVul6nn9yAD0CZfmJNc/9v7TdcPpSheFHcYltSG1/GCU6jf6
FMqXOIiSn5JOetzOCIkwwatNfEb9REASQKvxEKmz8taoyn9mQ9pDPmnzF6O2pvfIbLtP9APmb9fn
6Ueb+WSegu1SHQFpLKU9HMbTJ6Xk76y2qitXkyBEHeawq8nsFZMw9rpST/GDkuCi5lVKRZotBV8g
sEoYBU1Nu48A+fB0nN0SQH/a9Uncl0/5UGlb96iz+WJxteNuS8Ig7BEO09OHLJiDfD0NsfSkp79I
oo/+m4wctZWTq8E3y5gHy7VGc/oTVknyOswyVklIwCl0gH0jxc3KokhIA8lqBE6KyMOjPFRwpUWP
c+IRQ0pKd2e5kOlONzxBacfoiELNQkSiVwjBMKhJB4KBM+KIVH0Jy7UlKJ4HRyPMYGOjP0ersVpG
s4Gm3eZzwJU5/bG61RWWSOEZtUOuH4dEodei1frejqwBhCWzPUQtg98rmIZFPb0DBw2u3xAX9P96
EghhLNAFbF4TPzsOUS0rOHOiPv9h0//cqUZ7iFTpNoxD5aAO4x4ez9GaCuHVc04rLdvaKT4279X8
BHvl0IOTDa1g/ekDtquytZZnUFvxKCBnL+bIqvnDDHU72LVhrrgwRigiLJkmU4jDjJAV8r0gOjwv
jBKvjYr5KIqALJAwkh8cnd5jAFZ23wij38dFUOPJM46HrNaI6gpA82iiyXgApACopd7sYfeEfk5Q
jQuyWu/tAjOFUu7wLC9t9c5umu71+qI836n4oQC9KAsW6tlHP+svlDFJEFm1jkFh0zrBF1xfB78r
e2ufTXL98u9Dcb1louGsDUS1rLy/hsIIJ226GBlGrwuazJk57qsOETmqxPLm+lDaGRpicQMDb1lg
S37Zx5H511idJU1hXSecW8WMdW0tJi+MguIwwvPz0DRbXlk6Bf0u3Jp2AzCOh/p7JFqOhSmUxW9M
GhcvPGpYOJiJ4cpV1h/nMkOALsr6m6qh34xtvqcdKvpzHuXSE4C38hzSfnOzJK5u9HoI94zXZxg5
FPJRMyfStUnAuq+nstroUZzDPzQOlvNtqZ6ghq8v58qE6ybwYO6m1mS+y1GRFR7uTdJzGsAh2cPF
HKRDNrY9emVws/iGKzLen2iQi0V2T3zKzi7r+IjDICE/XAGVm7Hrw4igasOovFHo8k2l2OhHa2FF
Ob7kmfGqdpX25/qXO99+OcoUBQhzWYXc9k8nieaw70dzij1QMsSPSh+MmOBa4ujMagov1QEhmeOt
3efyoDgkoBuGKLWuEcjlwBOPdEA4uKJ75jZXeG0Q9l6H9/SvOR3nL3pnb4abLtek0+0GlqK+NIup
edFFr65RcYmFIghaARUiLW+IQlBuqobKHrEtVVCQ6qU78xfuGRKWhtPiiiPkCJOMXmmQpSYk319/
90tdv34gIFOuEEton7K+rmo6PpYiUwGtY8aq6fIfSKSQN9bmeYscaibMLVpqJAwtXbXTT0zGRZrS
yoKaPjX2PZ714ddJrTMXNVV0RKNveEGa648lTmfPkw5FE1uX8d5shnaP99P04/qPvrAB8hz09RBJ
0uRbW+/3cywEzmq5q8R98sNMctywQzP4KYcOlcr1sc57Ogsr9a/BVrXahLKfacYqDZ1g9KPYvEWb
swdSFbimkL4tTfEPvjBeSzaGDnl22Bj/wpSj+uIBNCjnDtEpp69ey1LIqHjBuPWU5J8To6YMwRQG
xjnnDPFE4ttEt/OJYJfejzHH2gsVdWsk5eqXVhjTRq11Yb6xZUF55+ayzLgVmCQ1Q60UWlRwK4Lb
EpqScUMu6+Z8uzQM6leH0pPrJb4Apz/a0udIjUh7dxPukMTe2e2LOqnN90hAiWQx2cSclXleHJBT
amTA2zzRKOQ22rVamvHv6pwRaSGHCehsntX+9Y9y4fE+jkMEAEtnZc1LiHr2pMLim4QGoF2HL+qd
mdbG8fooF6Y5WDaOzDiNq/zNal9FGzRZekxAz2TjxkQ+E/moWQIJ3OTsuz7UpR9EQcnNR1/M+dfX
Ubt06LU6bCOEETh3Ok52IZYzxfz5+jDKUpyutqv/65ODDlM3rmneRhhXhaPjCDQSFvI5IBMuwVUr
sU0AG4rDKRKwnvKxnYZ9VM4R0uwhEtaOpFuLUMdo+Kw5Y1wcMODqI1/qqzrezaE94VNWkhi5E92c
W7AuK1Dc609+6QXB+IPvAwlZO1O6Ek+BCxz/dbec4crare7c4XOzlRV54YsDh4IRoyZAMrZmnpdR
qdrkl5duooQFjnJy62uSntfQdGdlYyWfS64X5QhEVvSgCACJHztdY42BfVBEDx32juC+sFxq8kYp
noocW9SsVHAanLXZs4vSelA1ooHTspBIVtedJ5qKktfLA/Vx43SfRthfGxDApadDk8j2jqUA6Yjr
IlepIC6gbivwFm2IF6X9Jr+rc2j+XlLZ7YcpkC3zmOCC8Fglml76XVYML8TX0+K0WCoBdlBy3u5s
a8SHRVOZc7sGEvIW9+LCvLBV6sMl1gPl/vr+UYYxICLUCRckozn2KlreWds65M8hLPpMpPrY7IfY
cBNgdfqp9BIhazH2jVvIDY7/w4jRbjX3nkrKLczaOPYsjMEek7KNHku8d3GtduboB9a738i60zw4
VtVWSXChXCcrWUVZvswdrt+nz4TtagOlVceFqbTEp0rv0N3LdfofxtDzXhdTfwMpxpeS/L3jwu3r
o1MdBFDaxlb8QR0/3VLobelUJgQ2cjFeHxUYjRY1fri1a9qVDugsGQctpseLqVHhm7WS3nd47P/W
q0zeDXYSvSbDNEGMF2+prX5SBZY/SLeXhGXCbcvOVG+ibhi8kXub3+mjSoZ2urWbnBevtKQVFX6/
CrtNPwvElFLHqAo+pSTBiO3a0n7ApdW5y7SRjCR0eQcpE/ZGI+h8qsIGYXV8vChAp1UhIUS42Cr3
NSiJ3D1MpaE/wkjSd9c3ynNMmEBDtMScJIgWVKrz03nRkfNnp0MLlyBwst9Vp6kvJVyv73Yl9EdM
I7HMwEbO+WWaET61IY0hxS0M3LMwngmyVzPqot8tFgGPNd5UkHbbEf9FopKsb9cfdPm5q3nDZYWr
F/RC2n7rb1BmfSt1clVTySjBTYaGbC9FufZVFK32Ew77VvbOBdCPxA4UyLDFyFSiL3r6YjC2zWJK
aO7SVZ6RIDBAt+ZYIV4wU/T5O+qiMOdsV/PflZ5Mz4oUjt8mTPQ6N+5NJfPxkNR8sGzNuCmpfRK/
4aC7bYIkfSe5lzLh+vs5P4uWYw5SGXdTmapgVfJnSOwgrwDjK5JMHuUcRo9hB8jR21gyXR/qwsw0
yawD6UUDBfNm9WYGgzIenipbCcZFfjolJWkiYstaZXng1Qdn80Q9RCOUD2AuT/EXvqC25jQiP6lh
n+gZjNJZfclYeb9nTQ1vJUeesBHGRpv6Ksmk7xWfcGOruvBGobJRyi01lslDnD4AjmAZfokyTg9K
U/thOzheoRfpztGHcKN0PKcEWljAMtBS/+KJYK4Od7tIYPXoy1hBWthuBQ/7vWhQGS5B3V23S0eN
uzO22bOzH63AEL7FNjTfVJmJL78k4aO5o/gkK92sHQmDXNpprpnbUehiqteox5CEQ/y6w772nVCt
A48k4uBnZeLBvRsg1DvkLHBb2JiUFzZOusW00CEfoyRe64iq2oE9kQdkzo5G9EraZH+ncTjcG2QS
vsAqISJ2TpJP/zw9yQyCqkrpSnNt7bVmh2B7uA5VLlSNwK/AI3daIuR/r8c+fBgWuhzKM3JJTqfH
qPQibRUH1Xk8qQgXJvOTOc6I+FGozCDVYXXEm9M4OnpV31ayUTNpk9jHT16Ht4THSEUttZviNjgo
QgWEvv4WLmzsJBXSF1eYWiAu6/UjEakxEV3QuGpkywPZ5fDzEObCIYGCmdRMY6t+TSIB1T8ip1wm
LkOz9r3S1/NOmVsMKJHUY6VctJn1M5Lz9CkO2h4Pyj57vf6o51u7DtWNnhVNC43e3er2aGc6Da1K
RnpEoMNPM4tQTGC74k0mDra7LjOjw/UBLxRozDVOO3AwCEGWtTpbU3Q+QycRb5qXtebjUmTicA7H
gluQ9lLhNhcjQW5sX0n0+tbIRrFvWuIYh1ELX6C4mnd0qDfZb8u2ebrhIfNitYDXEEfNFel0QuVS
oeBhrOL8hU9VhXLStv6kVZT8CFj1747Ip2zv6BAd/bRCf+IPZd9/BrjKy33XlOJTkNb4DeVYX36T
mk57g7fd6p7dzorsjjMsYoU2xJ+NN3leVtJ6Y3ukqAZ24TuePrSoIenJjSzhhDeQWzK0Gf2myRiP
Km1LX9cmHT1jhGVVY4rH2rE6wxvkSnvDVdncX3+W8/3a0EzIIADScPMAN08fpcLVl8IbP0sSmX9Z
kqPcOb32B8VQ968OCRYDwTnlkIVMBqX1dCApQl/N7GKgRgSuoqQJvVa6F9d/zvkpy1HARYUQaZRW
tMNPR2nVIInqjhtQ2hLzbg6F7Y8lFtLXRzl/aWyUTDkEh8v+vBZdqkOJQYeppG4clY27MBH3mGmG
t61qvF0f6fz30DY3aWPxapb+xOqt1VyWF/96UmLTorgDLQTYF+2mhdOFH0RpQo+esoGS3V6VDZ3T
z5pSBwhxReo8xNUo3kPgaK9psaoRTM1vYdYlO8S4BBf38+BmSj94GLhSaBcNzU9sE++yMMZcPu2t
jXP+/OG4PSjwq7lNcD1cB4SxVStBkGWoTvX6LUgzFf+0VntJ7LT7ef1tX+g7LvgHxy7tPoMVupo+
GraO7CCptCOaq2P5zUq6SxS1vYX1mfgiGZ2dTG1qutBMVQ82UPulb5vwlQpW/WdDCuwWFq0W+fPU
1CDyp1M5KcAMBO0ijjzoD7o8j0dTDdObjZ+8XFVON1Cyyvm1C/pqoHNa/eRQ6if2QILICrVJvzoU
ArvYpkmDezNMFl1OgCXw3U+7oX/TuFF6OOQMv68/xPkXBt7nMsUfyNHxxzv9qeiXUTpyRGL0msze
XPXFEUSjx+i/3nqrF06xxcGHsGJKcKJm11IW0vzYc/Muc+2oJFPIKLMFX4uzTrkjZKXA7zcyjP+y
crbiHSiW/jBN1ARuQEJWv9PJqFVhPw10Q+bWTiz3+ou49HTkllL2YcLHXX9tATBnAoc0LcshZdm4
TA7YuB1URL9fOkT4X3CGb24TeZBjN9SQ4MCJCQ9Yfb/YhY12ZLKTgfSXmfzR6491vguBCbIo1IXD
jafP6vuQXpFFUpfmbjv2GQw3PT+aOHr/61G08BFRwoA+coOEdHU6C5Qx6WRurIVLW0r6XWVxeUdD
fabpb8gbyNvZD2IoaPq2jI6I8daTAGNTvSogGrmOIN+QO2d44M7+z4Azbr8GmiXOemSX/I/TH1QE
EqabAj94lAnVDQwn7L8b2/Kuf5yzKx84PAgVOBUrGK7pagHHmTWPAdaJbmYX49c6jbWvuH6Hr5bW
ykc40OYuNOXmZsThHWO8ufz3rwZWvGRksoZlHuL0R8bB4JSFyT0L3sqCsDrFobJ7UmZK0qCu/9Kz
ixHfy17oxQshYFnCp0PBNMsjqcWpRFVLPL7yXaEq5FzdRoaDN/u/JwIunjAL6f+Dwobl0ulwLTY0
TjVwV84RkKMdcQrPJKL2WJvCpvc5m56aJsMBWz7N1WzyfpC9cWuyYUUotIV3HJ6xj+X38HL9NQD8
M/LJnv3xZDQX4BLQnlofU7bg9LFrEk9I1iETQ/QYPLty3cgwZApVOK6RjuRjjLkWPvEA5PRNsM9/
ZQ1IHe10TX+LQyiLh8gIxa+506Y7etv9ocZfRXVz/HIg9OcFZ19YGRN2BHTn5x06q7njlMhymMqh
0r/AzDA7JC21bHwmLqPXdyWuB7kLSku2WKRMzZcowLHZ1UOBDUbQCbyVrUZM+S2VKCzSgp3YRSAO
MCmHEqnRnSAUxy86PY29iHf92EpOkOBOMrR3PZ5X2PsXkf2eR9NwY1ZjJhHllMwY/UN7Rb89mM0j
LS07wUFbFAIiaq9FLjwD6VdixeLOiSABos2PNSZqGJLv3QtL+lniyP0ttAKV2L9m+t5brfYWJqX0
s5Jjo9ghv4/KXa+mlsOB0EuPxPlKZMDrosKjmlKpvh8WtyKvGjqsiyFvYQKdyjM2TFBxEuk4y1F8
GHUMlA55aEYzIS4Vhnx2WeE/QEye7Emt6vzMyVLgB6Je+16R0Kvv5F4mqkuakJU9dZHOboXmpIMw
mI+EPvXZZJp+b9QkaWXJjD8pPpx8phEYMNnTmq5+DHmZ/4+682qOW0nT9F/pONeLM3AJMzHdEYNC
GRqRokjK3SAoB+9NIvHr94H6TK+qyGGtJmIv9lJBkahKpPny/V5jYujeL1itDdn8ALHYtEN31rtH
MibKKhz9gTAWyMGdG9Rw5dsQNRENEGEozKd639WbQKpmfL+Q4PiA0zvdqqxph2pXMEtiyIrNXG99
YiLry6VZJXjNUpV0J0ZOOPIXgPrDCUfZKWCWOSIk8JQuHxlJZHjNVYM5ILdocw6dVT8X5u5SfMuW
fmZ1g4uaQTyT22MZMGKC2BdkKMHwGt+PfrnouFlPlJtA0Dl06FnW30A/x/ne18f2fY6RGLxDWFrM
EG6j17QLdGMzGD2k75RKKoGwZU1vq6Ij+zUvZ4wTuL/GLmzDhMwaovjwtWA9JUEcSfcRz5Gs3liJ
7900SzddW4ymsRld4DWyS2w5bxdUlwT3tmhgN3WxBjAwEd2VD5h7W1XXYg7GvmUvfn0reH6OcWJS
M7H7r/Sa0+ItWuasy3LwXT8mE0DXB84an0SL15/yHBVBacQtBHqUh8UkF5HjnRC2kZua9RoYI1Ms
cOckRwVkOmQbQF2NErs4AA74d8Zs4SBdCfQwpjYkeBU34q1rFNnjDITS0Kv2/Aer8B1Akk6e+ZDP
j0EUDav/LLCSAPs0jz+jTX91GQsuJEaLYGmTrg7GPqzO6zZNbRolQj3KosFFhljJoASQv3h9kJ6/
Cvh5XOWRe6DfBJc5fj7MrgWShY2Bsd54t3VVzPd9r/tnvuXzApGt3+PA5ZbirLXFyWkP2GOWepKV
G00W20wuu8j2yYrWH0Qsdm4l3sOtus68BRcskmsVEZ74w+i3XTmdgfKe1ez4eRFdjBaNFi6X+pPT
0TAbb5AmYq7IUtEXn4iNsKqX/qp1IrX93aHFMg9UzsMSi/PfP+m2SLuVBaX4mgPRuPvGKqIfTe/+
dhAE7c31lsk1BIEsdITjF2j7Srg9cTLEkQ75Ttqx/ZCmfXwGBnlh2CgHwUDoUEEDPCUH4GtPsFID
UtVFU07ySbfsiItbnf3dM5fZ5xMSGcDqKgGFEi/aU7PIzoLb4JJXvhEepUqeumoXNRCVX383z1lT
vBE62BBZ1loJZPB42EbRJ32WEm+P03pH9lQFhLVZ9HzxtmNURU1Qt6x+3Glw+A60TMkPreXIejML
ma2Z0+14MVpjMZ1ZKC98e+4qtG4xigXe+nnT/6UR0idtYWOdj89KVznbfpTeNjdwP/r57f/t6/zv
8ff67T9rrv4f/8G/v9bkYqdxMpz88x+3zffqfui+fx/ePDX/sf7qv/7r8S/+4036lYy3+sdw+r+O
fom//9fzw6fh6egflD7poO7G7516970fi+HnA/ik6//8v/3h377//CsPqvn+9z8w/K6G9a/FhID/
8dePLr79/Y+1cfNvv/75v35281Tya/9ZxWNaPJ3+wvenfvj7H5pj/snGAKQAt2mleayySPn9nz+y
/sSlGOgMA1+uCwiC//hbRWGT8ETvTxIhVrE4wAeOK6tyuq8x3v/5IzzqVt77ShGgA27/8V8f7egd
/Z939rdqLN/WaTX0/PYx/MonosXB36Dfwf2dRX8CnS8lLbge7jQZwDp5lXr6IfatYqua+mvtD1+8
1LsbW2UcEjNvLnE0IHPYhpH1y4D99amOPsUx8LJ+ChCPFd2jV4aK1D3Z1exiAqOQnh2OoEBXozdd
4sD/vc+yh1nrr9IMAiYAA1Ktqr7ul/IcDeekVfvP56+2O9yDAfOfsSppJDUGVnF2WNrwzUIu/9am
sfP2tilFQgQyFSz1lWas9TVKFgonr0X0teB+tJN4HgSkYaVr9l1MUeXlGVnULZxis6u7Q4ER1F/q
r/9Ha+12+t4NY/f9byzK/m+7sfr2NDDF/39YeSu/5r9fepuufvqaHi+99Tf+ufYM/0/qQbiUUJ5A
kOgu/NfSM6w/KRPXQpFuKWpMm1n/18qznT8RFvBTDlGIN1iU/mvl2eafHB+0IvGKRHqy/ug3Vt7J
pqxjT76iLq6DoS9Nm1OrgrJpuZzNaYIYheLE6VUWlijIzlRi1glO8PMxqw55NVRCJX/KJKI0JYYh
wkWSRJ3xnWP2+vvW0cnmTu22e0eUUfouaRzCdK2KUPBqqJBCqlhxnctaq9xnHgHfWOa5+oekx407
UNVE9AT3WfKQHbPQrkTllA9JroryKhfIRYkq0sWNL6eEPNCKNIigHues3lrm5MmABpb2qYwM414W
KdKcnNy1vZIupIikHPz7tGZ50UgUekhgX3bV5liDbOw+9269EdugMyf2CXiwjg61IwwNjD8pdX6a
cv5yMoL2VgLmG9fqaNl0mHq6i3dvV4+xYNL9a16+sMOtFeAvKMWzB62l0C8PWpI8N2TPg/Co+8Dm
etMWXuBYSE2ltTVMn+7qfElu/Jnvd/L2+V7s6xh34Tm+OsN7TOZfHxsT0DNZlY4uRsHBnGCzb8Ev
yaSN3GhnE4odmGJwz+3m65nxy5f9+VTQUeBLmjSuf2rj08KojHw54wlhjf4qdk63eeHCoVel+bal
pVwFvetQV+bmEtKiqvezspuwYMWcqTB/SiqOPopAXsL6X0FBd1VdHw9AX1aEe5YzG7RTI5GARSre
gLGYc5Bac2sFeNYBvijonTdeHMs5tPuifNOmmUgP8VT45DkPo35NGxgg2Yo69SGtZfTOhoF2p421
ry6bziDBb8rXHEwbIana29moml3bOQTpDZ5WVMEoC3KFu1q8Lxa7/9JbI2lmFpEugdG64su65eg7
vTQMDFI721HkN2bqXRNP4BzQSkqkrCiOd1yde3CXqcDXwxd99pnyUm/D12fqaVGOrAP0gast4DMM
x9NeOrZMZKKqkXRvoEuEbU77XkWa+tLM5jmThJNjl32PZ61V0c87E7endSL9sipKZHxOTMGMcYdR
bBp/8JyN14/DtUUixlsgcOTrLtr4HiXRjZZrzRZqd3eHgnY5dPjZwuqR2ngtrKS+VISVbmsry8I5
t+nPvT4qJxvFz0/qreRveBqrzdj6818+qUfYVq5q0lxVpcl9mfkoavuFUqFu9OYdCkBZb19/4jPq
NIMDBxzBF7UhNftpjgVhLUXewhTa9JjX3IrC9b5HZllNn1XTxVXA3RZP5FZPigOyUF8PpJNH3jYV
/fhkdVb+OKwWJJtJi9RFu6To1yXaU4GRZjk9pi4BDvzMys7ZKZwca+tArbEQuE5wo2PvOankdAy8
1WLzSkEE7xtEguz/0/r010fn2cZG72XtgNINxJ8eMdLx+1ATXlbFQst8sXE3INNt2GJeej/APLxD
sSI3npud41M+U4bw3VgY9MpopgOHi5NJIIBLNHMsyTuHOwZBH+V1thd+u/K367H5ZDdqARtGJSTh
m/YzgUdcatXGmFx1//r3f2GY0WDaEFm51NEEOPkotprWCKgap1MrtgJnsJYdTcPo3Bx88TEEzMGC
R3XDXn48zKUo1gCGBgrBMukXhZPX2zxHJbtJrMjNgzS27c+TJNs+MuEw4nyDYmjKy+Qrt/r0pi4o
hYMRijZqTAwj/wdDQA3HDckA+D9la6iaeLzEIpCwLZIBa1ldu6DYiX//KfAb8C5EpGisJ9rxCDRx
h8G532lBnBnDW7eWZQBibX14/buseMrJMbWSDVg1OmuGK9DxU1z0HsYyM86GlZQ7zenzPcyN8hC1
1nIzO3l8sOzRJMLdjc4UiC8sJCrQ1TGIfpXFhn/8ZJPIXIHFqhaoHEbyVV3QB8Y5on4D00P76CpJ
Or1s4nMUu2d0f9YSugoCegQuNZCGT2ZWH7f6aHvrMSPJgMf/pwi7DCbZ4nXilpa0c9F0Q7zvR2u6
iKg1LqMuai5yw5nDpXCHS6OQ6o2I8WceICidQ0xe2O5ZVnxGizYstOaTcg23XUzgUg/tpdsZt7nj
jHcx1Ja1Q7NM115hNN3u92fAih+ym1G0PTtg5mpOrcrC7IHNtUTX1y9XNn7KXyoUzDCErD5MYem9
QfqlPr7+5JdmAD1LjjX0hDT4TmaAj+ViKWoaaBaWjmHRWczCRk4hmatdCnfIgQKJbcfDbz+VWQeW
TsN55TuczHhciLupmFcPGq39QYLu8FnJKFqFzXqPFwJCPwg4ZKnvX3/ss9BK3qkHzoErHfXpev87
nu/d3JVydFpstDmmPOZc3R96rTWNveNU7WVc1ZHYNkaaiv3o5vUTNubWdGmVo/ZDDWsosyyhRh9a
3PN/pDCs4gNpMJ6xifPSJOOKxgzggK+WL9iiLObBH9sesVIMzWLjFnZbQLqLFrkzCs978GIbB51+
puQ5GPYo1EVvlvQY53Lpq01vOV191RMbLXaqptdgxdSbYQuY8mh6s0UyqGa6N5nExnBvdn1BY67K
nDEY3BFPv9kvEii9c+53gZpHgRVcKc8lhjzrhqzDCXACDYIym7bwyTlk+VoxCn1hGfvmcBXFUm4R
dk0WdWydQMeoxk1W5npIvqq8Jtu3vvLVrN/4fmYfFJYmF54am4sssfybdtDN28mSXC/PvPPnmyv7
NooV2M4oFE63cGWKuK8miMymXjnfQF0lyvF2OgMxrxvWyRYOWYcjArSOpsdp3Wz73ax4+1RcScNF
A+Y07k7SgUJEJGMaelGtromBtJzQI1F4k+ZEn/8PvifMAziFEPHoEBxP7QGtR6qUA9Uv04yPhqn6
TYZR3xniwUtFOxeplSiCVnMFlI8fw/Wt1Lk1gyg0wtnZBbx9Qx/x3ojscqfEiFuAKhv/oqavsBdm
l+68dk7fmv3iXzRpjml/qbrqPXK/Kch0nJ58I7GBFbPCODMgz09VVjrOwyuKwxZz2l9Qvp6nA5nN
pLy5nBPIWLf0WbMPTS3jm0X5xoWKsw/zoDtnDtVnnamV1QkbgTOdJ8NHPtndpBa3pYaMOJhwpg/g
5otDYcZEFzhS7r1Giw/1gki8UzPCEIxvnpDg9ZcDnJ9rRwIHzZqcv/3u7OAjobjgNFtr81N9HRY4
Kk2rlnJJ86awrGnOJtVwtj36fBmsDTkIg8QlwuZ1TuqlfOo6CkTiu6EWpLuxM0jJ4mtCEe/1aq/1
hnGhKflOcu0nxVSnJdNlktAz0rpDVEC1vSuQ2m5ttCglkuc20TdpXdyZ7uLuCaqxg6ntyk+vD826
5x8vXT4zrC7UbdDMWMDHM1rmaVkPAyCBlPUXmxOhCQpdQ4YjyHs/sxk9P23h+xKGyNww10DEk/GJ
S7vWDMX4LKhgb8elKwiqL6zHVunOY1qv6kyhnC+vf8Fnjal1PpJdhm4OrSSZQOtb++X62peAb90M
ybryk0fXjtodtqHs0mauV5tC5ThqQBsxNhp3Kjy0F7sKrN6b8MKaUz9IhdOcIZ29NOTco8E9ARlY
JSfHcGXVM3wTSo25xtktbmegKK2RXR3IdI7O1FYvXKVxqaLMBLa38Ap1TpajlTigAz6Dblaa9W6U
s0JCns1tiYmWnvj5oSaPOA8br2taIlqqQm0jPTFTIsW8odvAbJsLcqHsdO86SzJ/JOsDezFkBUN2
67fkI+1QCpd4rwsnMQ6vv7sXNjH8TQFi6CCZPl/j+NWVWmy4+bqgXPhAd/iYZYfaU35QY1Owrzu7
eGOSIY8w3bTPUbtfWMuUoiZaYdBzBu7k0S2GeMQ+edqa6zJdzjOmR1uqp/kR871UuyNJtr8mvlmI
77oll4e88yA1vf7tn/lRMXPXhGiwWRDM1R7g+Otndu4OciWxAwRod7LNBJAL5JRuFo9e3/WHafES
HAqtAd2mNn1soLCS5G6o7LGV/bzJBGbIBxo80Rlo8YX3gvYDH1GPbQMe3smcypQ36WZMnrBFP/7T
KAeMYfvaNN6kk9ZjoT7AxtlFvrLwa/EhAj2+PjDPb+aoSHk7wNa4k3BxOB4XpUU4IbppDHJttwFT
AwN3FZ+7lbywTB2Tiym8a9IymIDHT6k8Uj88vBYD6fpxE4g2Sza1iY11oNXOfOa4fvFhAEiADbQj
IdmcPKx0/AGesgYoO9Vkm2Te01CVHyUxMO9/e/AAOBk1uomc0qd9+tzNU2HE65rC7ekigXtH4kiR
npkhz4JSmbtrfxeGNQEISDBOpoiL/FPZmIlSiztp0DWLfL8MabFcxLSZnhy8Bs0LElX8UBGqvfII
syaItfibKccRUd1QPHmjAZQG+/NHmcYk4ujEaW/4Y9Ya58X+VCtcru5/f3CAOixS0VbhyCn1GFRR
eIqYWuK4PWObDj4eS3pjn9nWXjgHAQiBCmEXIbg5ddQoyhbEI+YpWjU68CUokxYxJxtZj9kXq05I
js7H/sxB8MyBaX0jgGa8C5phMOxPTvo2ybWemnidYvhR5/q0fDJN8hKspR/3cTfHQYpD+zWq1RyI
axgwS02c7YC7UBak5PSFTZ4uF6OECilyrzw4vRfvWq8zCY6J7Ytas66xjMPLOBv67kzh/cKKd0i2
QHPGrIVteDKbzKWejcaNtKDm4oQTS5ceNKX/Lr/o5wi5uI9wR/ZdHA6OF2EydNooCu658JfEZbeI
BKInyvjX59hLSx0ZC6gaZirOs0NtIdbXlrgg4lwe+WE3O8TaNL61KqNLMv9+/2Hwg1dhOb0+KAbH
X2lehF52hdKChsC265QYxIu6B1uy69i/eP1RL70jFjvmCGwtnA4n7wgvmlZWcGyZyx7mzkbXXxRD
ad+9/pSX1g4cMGQw3DXXNs3xF8pJSCMlh31lSt1hQ8nf7eplSDZV/27usRSb0t/1v6EXLmhVc6sF
AF99s4+fKPq0ayAmxZuYy22Q23NzKwZtPjPDn88KeDK4HP4kUHGBPalSDcxOQTs406YR7z5dcyNy
0RbD3RpuEu9fH8Pnb4pngRuy/7MZcCU6/kZjhsmSBsdpQ+Wsh62ntbA3+nO57i/gI6tn1SpiWSc7
RKDjx+QqUWkdrXkSU6997fDTI4LPbt60i2gDJe3qs57H2Y0sk/ZKZHhoZK42YKHlwJvvxq+5rPz7
GS7HG9tcsvdcoaJzLMoXBh3tJU156Ddrb+OkyCum2kpLn8nUY6HP5bCmqULJ5dOOjcxPrw/684kL
XrBmvrILcy0+3X5tEYGKGGAkve6i9azo9CnNKTcVTn3r0dfF96knB/H7ReTxc0++I8RuMm/wBdyQ
hBZtRWc9ZU2DO6SBwsr1SvFQ0BPdZ7jPwoUenFt/yp/K3F/gXsMj300Dyj+Vy/rp9eFghHn9xzdP
Ptg/ZUR0qenYHE+P0lG0lP2FVC09aZu7Xi2a9qg3S1FcYg4hsvsFl6NiQ51p/CDHMO02XRo5Weh2
Q9bciWaq8AXrNP2mcvD622XJiA4fLNe7p8Pn2AdefMG9Wdr6+3WT5XYVWf1E7hlGXoeo8cXWb7Ja
bWp9McwgTevECrwmyrSNhzcx1XPvd/nlhFmUCPVhwQ8boRaUdLEsRhYOc27pG0Au/Xux9M47wHFu
s4uU4x0wVQadJO6qr1NtpP3VMIo1L07Aqgqi2ZrFhk+pyMOTTO/rwgXz5IRdG7dDbRIbASNEfbAc
xFZbvzMIZ42jBX0poWHNFehhqzbQ4zR48ksuv84mGUWICMa54xd9ce1GeSxIMAZ4wkrJT967yK1T
jELbRQYOjgjv205W3pWQjU8ML/675ELqM7Y1EuJujsWOYXwZNKP64oNPVhRoCXqSnDFZQn1ONAgN
mmY/0AWOHXxZO5KgPYmpZOnP6EV6auVkW1em9ckl+u9b3zeFGc5isi/jaEIRX4hp2ldNRU6noTdu
AEDY5ZuYeD2cm/th+dpaY/PBQR5gL4ywjCphBQluBHeTSbEadNIiIdkoLbfciSrD6tHMusEOStgD
foC9iQfAQseHW1LSyH3qJTY273g4W/ukS4t3JerNjz0cjY+zKu+sdswuutTpjK0Xld33tjeNr/nU
1h8iX1veYkFW54hmBvHNk/OMCgP8qn5r61WDC5JtNVloITlZg6Yq19i0JAXORA5bgg55HA8PxjS6
Q1C4vfEezMNaLjOReNa2cDNCWktil5sQg881bdkpYNMlSiahOQ0CycjUmG9d1u6d3jkKsobhaR+G
VHlfs6az6bR6cXJv8bvGRs090ls9kraD7KKRn3sDXBzti6Y/Fm1WvhEDtgCb0pwx+Mk7wyovR9sd
mWdePBi8sS6GiS+c6B6RmmmSPxEb1xLb9iLIZn24mVRafMmzUt4Utjt8yTtVZxeuNLKLFiVRsFSz
w+Q0jP6+zrLECNqODkIAHKviILdm4wrdQ+duhTOaRKNadZPsHGPWna1O5nC29SF/rtYdEXoFQmGT
igTUVE9C2TbRkz0vGgdhacMzWRRC241OJiSeC02yn/ETcjBBWsS9mLR4APF1mpie69jHoT17XbGf
vXj+VlkadJG2N9ArNTrGUrVRgX6AbzXvizKr6rBoe6StGg3KLzQ+NKS2VdqNmwZb3WXTl3A3MWbt
CeVoJJ4c29lJVXmV6i2bSusbS3nQJpGvi1CRIND1dRqUhrKu+LxERsIUm37kpMI8GCOXTRREQo4b
HEjkJQRx1w0XM5GolmSZfq99A6NzV9eij04V19cVUk7iVWXkf9Yxfftok6vLe1vAuwNALUj9QGoI
QFPuenjA+mN5qxVlbW+0xBwe8BJdPo4rPDHihtITHlrVhIsPZpGECaGq7/VWkiY6JaK/XQyh0GYt
wvzkTkn0NmXLxv23T8d3AAHLna9iyDwVHBGMpNvFUnuoCWQzwvq3p8vWs9OGV94ZZKQZlX9b9XXx
deiNZApltsitaDIkQHGqybulS8WXdir6W13CFA8ae9K/SCij7mqrkusA462ewfxoGuI30/zH2An9
g8p0kxxXu4/voHIRqafB9nCI+ZCCIW48fQnqenHs0KQt807iNNtsjHmaCXRPe/cSB7GhC+3WRmo1
DpETCntq5VWkjeUc6llaPMSWbL094Jb9YJjDEANN59k73WuTL9zXwNCjyPaeCP7MP6RqHO5tLJ+X
g06GMNIol9W9yoGHDzjbRj83oJItPWtvOpdE4wCzZbLmPEuLftQoUD4MLjFL9461FB/ZuX3vWscy
jOSXBurx4ER5csC/v52DSSrMxFm+j16Bq/Su1TmsSB5Np/tOpzG35bZKV6VVY6xdaa2KiGBdEgNR
mbQKfL+nERtgx6iVCpqCwIIU8d01oYTJG62N9KfeQMgbxLJQ31Q+EzOfNYDNF77I0BFaduUsge0n
/meiSPDlg9vRXSUc2sWlmLB2yv3MQPtYWebNUKAjCwZh9cbBxESfncOK8tt+hDYWwiqCH0YsDJkW
CQhlBpGIvTTMTIXPMq7h1EO5ptByYmGOq6VKXf+JB0QW3xz/hl3iDUa9dTsreZTe0pn7qDf3XUbm
RWHFyWUsWXBK62hs5lGGD97opQ1hviPGPmHNFFSH2Fu0m97xk2TTCzv+utiq7MPFluaNEXWGgdl5
Vx/6SEDZ0ZJKfrUX25JAaRZ62qTy18am3s3eNoo1W2Ks3DmkiDV2NOH8M3pfyCkt3xdO43fXflwv
27xMizTQ2zL5iGreJtzYsbEm7kpbvzPLBfR5iVEc74fBokXJ5hA7F6hPzc+phZddoDkcHIEylPt2
NoxG2856xN/TqjZBdR65JNWit9PCRtfq21jZfrpJZzHoewLvZHwYjcn/2MZeDGsi7fvLUeE/Bqe1
m9+wNeuoLex0iW6KyiixsxlKn1ATs2e6iMq+RUKnyKZF8SqDGC4cmTSNvjhBni+jF0aG8EpEeEMb
7VrI8FlAVj0xR3HvFeN1xJv7JjpXfgLMtAkMziL33veWbCJDOSsQxbYtYa2WgG5bSr9ngk829jqG
kNYT/aASpiA1n7aBtqgTGu3OwggyzWPnjUbfbELHz8wbpx/9Wy0bhndNlCQ3DgaNt0liuOqy6lm9
poLOSzlgzO+6qvPjYJ5AUjfeBKdxk6lefab485qAhG8zCyNddnGgG2k+IdubFW4vYurvYlWYn3JS
jtm0FpXbYT467k2Bf/rGt0dJbzvRQyw5/R9Z72hPo0mHU19UQsq4RrYQtKfYwCKwiqudmUp92lkW
QgKBcQtBF6YGx4Uekblz6VS375xen7NQDOYUv2N9JLgiDXFUb2rWYRHkseZ9klBUiksc/aviqiDB
DUuidFTZFUroTrvLCr3oMHcvsvwiF7r9ZsTXxtg0bjuKjWYAnwUmfIPujcAAB4v3tszLbSsKoofI
sqyGvamp0du7ZpU2l7OX5dQJetbFOy3SRbb3p86G+zSqgSBoIPCi07J7Ijr8edvRVSC9uNdsEbhY
gDzqNQ65ZFmIiewcI8fytB38ON/OIstVOE5+/gFiFJrOyK/196J04wdRk6B+abpzclnPrrGEIm/I
0s59aOEDU+VtRzh5BwPVyw6+Ycns0ptG+aYyCagGqINYgCOqNVahxAtzCKbZLcZt7/SuhatX6xNA
li7zoco9twyxVGVeK6G51/mskxvvFmRuXRc1+oiAumqkfEk0P95I4oDeGaUrvV2tpujbNA2xu1vm
Ii4IzRBmdTBHAae5qr3kx+RmEZ+NYuUNGQH6jYjMZX04tIYQF1/zK6fn/J7FJGait1RxV5NHAjrS
lG8bI0mii8aMuk9641e38LTzaFvqst3XcsphMRAJRVndGEShx9rgbLsxpqc+GVp/bdvjMG1Eo6vy
ultGLd4uemR022aYyV5z6qwPbUlREOhKmMuu6Mmo33VOmZthDTVNsMLGPNvY2N+NuLGrbNw2UTVv
OnA4RwT5WFSkAMlkeQ95vr0RsNitQ7IoNJz4YOflXS6TvNl6ehFNuBtObRtERosgH1KDrTBLVvz+
/4qXLsc7DX5PLSiuAopE7GKGSWs39F168wzQ+ULDD1CDuLpVYgDT5dTUIS8KX02m5DRQooGRPHwb
E5t7nkqgTnlGxDh44iKK4/oLfD1sA/SpvyyaOfruOHPy+7gO+h48zmg9rszQE7wKl3+96souprVp
JvtGy/vvbl5F6FJtzOvP3KlfulGvckyaIkinTskewoqorq2B8jWm6VwaMUX0krU/Ks0UgamX5pk7
/AtENnJSVpYY1KmVrnsCjWE9gjLKBkgiIGII9GGqhmDRFn8gpWf+FpF1/uCIii3QKNvHXPOa21b5
9nYU5oSf+IJ6NYn8pg0KjcyJHKeVcwadL4EuDpx2AF3IKThPHGMMMDX12umxTVKkdMCpSool8Oes
wUrA094ODQwMIu/VmRn4vHfIUb36bK5uscCuJ1gejgDGPEbwu7Ku9XeZ7w9XutvZ3/Mh80MraqtD
PsnSAc8gUtiV+Ju/Pg+et+dYACtllbAq7IRPkVgT8/bcq3h+t2Tqss6ldyA/pf/Um9UTlXH0di4B
C3pN+23JBTY64KQWHTPa27QIj4d7TjVSYKRAcqHJ8ZIrUHlp6VG7XYA+k6BSxUfa4ucizdd3eIwj
wYKFk0OTFo4qURjHD9U6wy+WZWVxNha7U5q0n/E2xcuHfvEDPzhrUv8cNWRzWeVyyEoxKj61c9H0
dJzJ8QPJ0+p6Vw9ZsY1t8jGXmYqTc82JDLwVbE5L04/ALHNt5FiB4Jm88/W22i3wdS+ZIbCV7NSn
7YMw8BzV4oVB4ShkF4SKAvZ/SvWT2eQ1iTnHFCKNE8gcmBx+TZJZO701vr0+3V7ghkPFxjQKSiH8
Qv20ySA1vSjnyoUVNdX1NRFJnXbIbM0nzTjBrmgzt6QHuU3pXY7LrMV7K6E/HCD1xpXttz8K7wWg
HmNCiPjob44nA5w74cQrxST1YzFcVxppcNRpi3mzTNFcBXM0LRhGe40aYBTrSJRRW3jfNE33z1mw
vtC+98j1omVA6CbMZvNk80ktT2sGhYhhyjpz2yJ/gbFOmdEsuXdXJjUwd5k0+7huPYpzYmCK0Wp3
7RhNhy7Lpk8TiOB2bPoofH2Qns+N9XPReoIUhcbllHDdmbNvqYG5Qah4EWJuqCOQU6ijYk87FEt7
joP4fDuC6kq/AQ0JtFfaq8fvZNAmvWUq0j2vpPdB0aYK0mHoc2qI9WIQK2rsLB+h3SAVPmcHsf7x
492Bb8hWRMeDTZGG2/HD2XPqvvKXeNO2dREOE0EOkrvemXn3wpAy61gFq54YO6mTr8j9KluMlX6Y
cHF8yKFWv+1IL9uRKtBfeIWjzmlynu9BnCtruDStMKCd025CDlihaYKDbWy7+FbgyBJWWeVu7EH2
Z6bLC49y6bUh/FxVbQiFj0eQzPnOGFYtTlKMmLIN/ZqhCky4tNF8pjH1AmuAJzBZqHJpUPPFjp8V
u6jPpgQvliK3o8sxypBe2mXR0FOssA2f4pnINU2iIPM1/SAX84c5pXUI0VLfNAM48ujiQGN3EC3b
UVu24DbRzhltJJ1kz8lLfPPP2aG+ODyk98EChnxKm/X4I0/+DB80ZjU1oyPBw6LBu2rZh3b4yywX
r6/c51sKXWle9k85PSTU0xSyCclcjr0Xwll2rPK2G/Pew62onb9lCdnfKNam4hO5khn2cLONCxOe
Psn01JpJPmy7pWvLjVdCCQstuhjmXZP4sX94/TP+5EgcrTiYEzjqYddEHYqC62S+WIPeR4W+JJuF
vqD6EKczFkISMYe/KQCw5zDWJlXsHaNK5H6YTV89NnrRwxvO3SicXaHPeEs6HYwP9vdd27Q1wj/8
ISRVZQ2jnGaQdoMPpdntprwdiKaxo9QMTORJTUDhVcnLUljdm7FM+5yshHjeQuVK5gttjHR6EVo+
q5ueZoV5ZqX8POhOvjpSobX5zQhgKHey2URRya21jii8rHHZS63V5rDQvfwzEIRVh4s34mQOjOjm
Ya7sotlxqq5RYygc3yDzmRUmNTXhroTiuvf96GbW54K+w72VZuorabNgiJlvL/XGGXj1AQXY+Dkr
axOkgTxUfGDQVPc0GNPk/vWX+mwXBcZERouvHBoJnFFOevu40xc5JWey0XTue4QzupumU/IMMfJ5
xxjyANckS1A9U0ieOq0xUl5qkHWFd46WXTaTiNx9X6k+CYvS7vbp4mnLI3S2CsQ7rcoDpLt+xDEe
j4GpockJVCd8jUsPTZ7QoinVb4A9InM7eXO2nKE4PR8ThHBwZvFBxA9NnLJ4ZO1T/8FR2gwkSO8T
vCSD4X9TdyZZciNZll0R/Ah6YIpGe7XeaGac4BibQN8IemBPuYraWF2ER2aR5p7kiRplTt1JQhUK
iMj//737GEr+Zkn8u6u4rIYk73CsQbD18/JCg8TMeGXpKCV2TIMc/YA/ruS3/ebZ3d7Knx9dRCIb
MomFjCRS68MypvDfta60Up9E1iQgYEv1Itom4VL2Vb3P4hls8zY6Av1odKfWTHNz9+tn7C/HBBwE
3E+82qiiSBf58IxNohp1ufIJDK1Wdp0has/GfXbp7Tke6ef1cwjq2t1rTA3vfn3pv2zfXJpoX/AX
jES24fzPNxnSeDuQZMygdZKrP2FKuW748weWHvV+Ju3rNwXa3/yoW0kKbQMhI7X6h5sd8a5XWUHn
pW9ycZwL49uC+f43v6j916tsbm5Kos2vuZ3Mf/5WEWVxXywjDCyrNF9yetb5LnENWvsth4ckzLo8
zplWblHWqRgqIqixky4NBtuJRhOijFofb+u0G74qhlr0nrEwNrYHox4OY1UVL4hLyIdWkoHVoO5o
tnfatD4gbNNuCtvu7Z02pTbB0Gutd97IJ/08N6qrhEOej0aw8k4RxKsqYKCl6EpqJNOuh9t6aZTW
AwcoGP5XivJIvmYWfXcKXY4HDDVWvCunWXdDprRR6U0Ih4sgV1ALBL1BHktIF7o0AjePY2PHfj9T
h7FfvWgRhuugbRrtntpkqp9qekHLedbyFeH5PPYyRIk9a37fzYXqVU1PjA5D7u51RZ2lBgkQxDnI
kqQeuaNDre37fHU5WKx6fasokd2DuAP3HnS8LPcxuisdIF0RPWVEA7x3jdWgIxDZ1L01TKOPpt30
qUdRuLbhP5/mfwuQ8t8ihn7CEv0SWfQ/EUa0iff/Cz2xwY5+ohEdBkQV/+c/6GL9iTb6J79o+yt/
MlE07Q8qEGKLcAM41GU/MFGsP7AR8t8pUyiWnY0e/59MFOcPmgtsfhhTHf7HdmT9F43IMP+waXXQ
6cBpo7FAqv8OE4Vm1PZC/rAGbzZj+M4bsmK7kvMRi1LTrx0q1yXt1lE+c7hWZfGYRGt/YJhqHnRt
S0frS7FzOmaWWnQzmok42CW0xsxO9B3gWtPPaUgHWV4+R8zhdsCbabfZGZrlaRJeVNX6jp1wCunG
6tdG1/oDRqb3jVp6Z2d2c7JWsId9XZN2X1hvJB9/G+19OUTvbacVYd04wxnYw3pHY0TSho90X2ur
5KylihI2aacy6nRm98R5Ob6b45p2d29q+zWLjn1DTxIF9J2puJ+zpWLw26woEueLos65p2i9sk8s
MAfRoCq7UVH062xtfE1FtgyVq7UOIici+LWIyn0iuvxhtmKOioObOU8x1XQoqClDSSn0aR6d6KCb
maEGepfS8G+RDWsBAmLx1ChaiU+wVp4aB/WXP7eyYsuJx5e847xcbCNSugemfnCGlihdx44Lb5aD
WI+N7SpPA39iu51NPzHUSPRwEL0pwmpeI8AEKDvPqULSLvg7NfFVwTvOcC8OFvKIyiBm+jhvE8b6
FQjpvrJrJUxY8D4T4sm0Bdpm56W0TjqQ9Xb+aMSjAYWyXocuHByGJIvIYjdU+KLguKNUuaAy7rxo
LMqFJLA0DaOen85ILcbodsupzR9UdEle46ilvwy29jLih8RzuJTHqk2Xg4iqr/qif6+L9dqnqxUW
4Nn+QQed7n9C4IWPpENep3U9q829Gh8wgpdAJszMr+XG9cj7itHcAAbbTobldVGT7jxzwH1XBnGG
3uGtzdzDPe70/SoR6TiL8bjEdXXsRvOrlGQ/KcrbzMxZs6MvdR7f5u26r2ZxKNXyoXVtvkDR86vS
JLgbiE783iWW4bX12m5nkNK34sSAaSpmagM1AIvehJYcz1rmFPtBLd07doTAQacwm224RAeXDekS
N9B9HFWRQWW2X7B0HdZKF++zqxgYkpI2pkmsYWxJR1EdOTa5zBiZWHvFoC2fFm3gn9NFruzIECwu
yBrbUOTyvpMFgoWpcZ4W2ZX384K2uxpRJ6jjpBxg2Y43bot7gCOBTsPQRrNqJcs5rxA+zfEeJat2
ZPgah5mWirDIivmZkTbcebNPL0ND46KVIjpaXREftahwXkel1q/TWCOQyYZm9EXfPJNI82ZDcyUy
jd2Ooykh8sNo2QEUecWX5CtlRvbaTGWNS1WqezfTHcBfaMzwQT+PVIg3DC1jwt2YE+bbsKumzvJm
3Uwvthy/LgW4CW9p+VxRtiT+sAiWik6Mjl8bSFYp6rw+JajNLQSysloV5LbV1jWCoPhQmsp0MTsq
d4yz1SVPXOsNZ9EjYhWb9ITsMU2qk9LowotptPi6S5iP3o/Jw1TARLLVpjpyZICp6e7rhG+d94sX
5RqVPwinJA302bbOzjDJa7mp2d3Hui3dEOFJB2URQYdBYNuaUSkqOEbyURM704nr20iKyyAma09n
cz7qq20/pPi2vG2ZPjWs/TyDRhyaeWlfZd8VXmqxzsYKMoY8nKbGp9l6gFJ8ddV0L51qD7GcFcIa
j06lX6Oe962bvmJo0dEr42dGFuKVQ7xG+FfGoLKTi9ncJ4oxeG7Xhuvg5iEJCrY/O7l1iVozYHT8
XTo0Nfk6p3FpS9+tJoKek6KB38twVyBALAlJvner1QTJmzMqjpx1N1s6PNw5tlGW5NOdWabZQRBM
82SKNkyrOUhzzttJi65tKD+RI7p6LXPb3DRP1ViEa6W+LaqAdO3Y575QDF/UaethtnKPTOYFDTsr
fUq2Q45XVaI/SrNkfIw/oMqcUJtIERLMuqCdO8aCrs1+nquKf95JlZC5Cb9Bns1+PXQJ97+6Emqe
+nleRAfDXC1fX74BjZr2ggixPS/dfEj19WUcB43dwYyDaZHDi+mWwajXo4lUppt4iN3xLmvRGMRD
jHO8b8Js7NOwX00MldN8ImObkUtRojRrSg9V583CXL7XY+VORRpwF0mw4g3BkCUwLCdKzrla88FE
HthdeqdEzdukzykD1mQJLU2mr2aMTM5IS74kq49vIzvSbAJFtYGHR+/68dZSOnQviwwo3EMG2foN
rWId8Je+XlHQzJ/GWPaQ8tajM2X53iSRi8dDDEGiNcOJXnmokuaXD5fF6Swvq2TWeonTqPtocTUv
kV3tNWzBkKoPW7fdy8rmdewWzVP65pEII+dUUV0gy2LfxOYRHac27fb1UEas4e0ENLq6r7oqpLvV
n2K92pd1VxyItRKnHk7AU6/eAD+fgmEdkU0VKwIGIxNhjQn70mVvKxnwwSIi2/ayun/Qe1JyIwQ+
QdsrcNNycIB6rR5sKdy7Icd8CNqScCfDMQ4FS4hfx5q7Q08JDY6vYO1xCUekvbfIVEwlzvjbaB10
p6ReGK5woqpbINXPepbudasPpUHeQcnM2auTWzcuv4E2D0ixYN9Ioq8F9wI1UP+GrIs/m80Tfkbo
X9aaRq9SGaeH2GHjo81okve1qPvVTWYiFBuGmaMlP5PqMgIJXtsotDmIpWHGckMbJz2Ua6z7ydQg
zqt5muZ42LGsv0yy3y29ul9S5bw22WXOX+OSDTN7dfvixjILBqBdaMz13swyXrZEf6APBu7gZa6X
xyoz7+P8i1silHELYnGAgbdKoOZXNyL1Uj/m9fCqDWyuYxeMfX2LweogyxFnDni5RKJPAi7Ouqj3
DzhMxElWtNZVZn0peZ1WFr8YuBdRMlkPckz6QzIx9HBa/a6mfUnGZaiMugh7KOth2uz1yd3VVnEy
0tdFmrtBuO0eVvh7Phe3otOCotEeqaNeG5GcTGO46Xrjtq3lXc8Ds04pcrDWrYMOe1GIWa8NCbmb
cMubR4VjK7FwSxpEI+MxWCTxDdDtw9qg8GFy6Atn48GX1WcnRzGdpM5nJZ+0sOt4XJye7WGsHceT
vGubjwkdMDtZ7Y15F4WRHpvHTBJsOeXVnlDkt1U2aHYIPPCjObqTtpIeDKtSg0GJILDPxiPWDt3P
xTKEtp5KAqz4tyzZxF9Tpf2cJGMWalrBjt3m5tkc6mrvDmQM2NXiW0kbEQqbXMtF+Z649rU1Jx4u
lNm6bL8tiXslN5x5cxK4fbLLe45gUjdCPW07X98+li3bVw5s/BvCjxsJWZMTkzIny2uh9vyO2Vi+
8qCVDMiblyKfbgbH+loN4rGkjLlh7Pad01lzqnFOvcK9ui9Fz6dCXDUliWcpj0ap3jukSu1ibYxu
1W56kIn6QId037IYdPWy3UR9N5hztV+40EGIuH5nZJU9YvOdj2n2fUBMqpXOLlr66roWnHowcviD
gYxKGEl5dcachIOmcW/JeQRvsJbygXfqzimLb0iEw9rAv1orpTiOSAxDtBLohUZNN4KW2epFj7rJ
GwzDDKWIz3XX5auHyvixV5xE4DNblmfEfPYX/N2On9RTfonwYQZbwx3NNRgmSzp9kIwkYNMGHwKV
zgBtBL1AF9xWnpunGAUt61YsK77mHI9FEidH/IPNhdRL7YZKaYC7kr8NUfRARzJ9i9rkYrPT08tz
w6ThFG4lhTyXatfs2JFb1DJ8RrWmGVojs35Hz6wdyonZD8kByrF2UDJ6KswZL9ssfnY2yTMs9icF
Jrj0wHSUZ80txnNKVhLmno2R3prDqZ6a9nFO1u52jFLLowlbPikLkmXLlnQW45LbwYjVPbJbyjOO
7niX0l+CRqm4IVpPAtHd3P3sNGm862Ot9jvW9P06GbU/lhlhAZ0zovSs64AO9XAiVaWgb669g7tx
vy28HyNCs+yhKqQIM0nw9mz3cNVE8pY4uQ6WKVaPjOGrU1kPSFBje2iPnK3VZyOJUcKhLOYhdduv
WjTKXd4t5wp8FPiHXHWf24F9eHQVyzdEb59gwyRB7ZRL6Djr4tnluPgDn+oTIjJwYpM07ds5YUnS
JtU+5HZnHBitlN7YqJFycDQ18qd+eZmWWQ1iRJgFd7UYbjO3QeiZz2/JWpJbJHFhYEOTi7wCFYhu
2xxVW1vYy35hpQz7RlmvuCzdQF0buV+6Vf9MU0jbDVY/ndRNJ+g7BisxUQlgOtoY+WWOFnK0pqCn
1wRptpOnznWVkztSFYP4eLbVXLxMo6b6Zjfgd+W4/QljMtOPFU8rq3u5V2H7HhDKDX6dYEYQiA1X
mKNSnCM5dIFaVWjq7Ki7FvA5gxmr1q10Nfx7dtb+Y9T7yZdurl1bvd+navUwuy9FlSgaDF5sHnX9
riYlCXe2VNjJI+2gbQTGtZJf3aoz9tMCoteLlmjyGsxse1vM+iUj1si3OtW4Q7X/Rv6l+VyPakvo
HSrKnvfsZdE2JbZpVZcIXeY+SpqWKBnFvOaJfMpac/NkGOaRAWzJ01q+9SXPV9TOwUI+18kqNhhw
x1GexErnrG1vJGCeT7na5Pcgj2cUCbkaICO60+PuHxXSx2DSy+pS2+Z8pTqf7+SoumE/VK+jSd7j
iHDq0ox5HxBxsrIcxdPZZrxzyaYow6SfmxHcvTVDirisNwXCcfZZzvodjIU9O8iauDNqUM24mdQ2
enWGWh5GLBJhOkbmzq3ZcsRk2webwtC37USFLgikFlPjSVH5LtFI2snIbP0Iud2612N3OUh7LPf1
wmk3qLC3vWrSXe5hq2oPHNTML7rT9jezGNKBQ6A+3UrWdFaixPimVFgn9HI8xjr4BckE6b60viby
QHj8HRi0rzFutFISCPiQ1L3vWAe9r74s7OmncsW449ZNeXDtTu5cmuUcOyew/640lftCq4Ey02n9
hBQvDRRmkl95IkEhOcgzSuSwF2UA96xk60NGQMwrNz47z7qdfzciYwYT1Jp7J3eLJ6AcLKwZ+mwp
1icNlgysjGj+lJSq+1pNPXXLpMm3eUyr4xLp2efWQEy6upHKsjNCnYIkVtaHZVCDvLZxbw+y+FYT
58nohGFnx7IEXNpvh2UQoZIgH/EiRyfSe8OEeoYV9+c+0WMttBxFqPueNMncN2ZDeZg51FLX4UF6
NYxYyTn/F8NbDNyi8hIx1w+VVdV3Od9xX9QcG32gafll0Y0JO0ol1VvsXuKY6iUS0sWRZUJxnqhX
bW70FyvNypu50GZODyoNY68ojIRQ8imaHoe5mtZA55JYnaR1I1K1+KQ0qnEsVWV9KLuOylS1i+bY
6k7tBnMCQyyZkAV4k6ztO2PNze/RkDAd5EjMJubUmT91uUWb3Mzss22Y6b7WQKkiW0icgEJU+wIF
k3ycOVJ2OUkOB9alJjQlgeeLutoUCzUlU4aafLLr/pTECrllwl66/Gzh3lN8Snj3S+yudyVBOM91
Tm1RVrI7a21Ey4bSymObc22aZKa0fNV2kLzLhapaxd+21yLnnfib4zi4BMwMtWC1r0rfoBFwSgYx
QoKom2vcZPMRCtJpziiYMuVcJfpT26q+IbXFg3u36ylHhriL7qHwNgdjs9XKqu580vOo3NcZXEDb
Bouz7lvj2pRY0VNC0LRIu+dbHAH2vhqWjdHECLPBSYLBkkenxbeAscwaX+U0+pmt7kuXHM0Inmrq
eP10E3N0fVgcuwtMCAtmtm5YF1AvbOskmGa+mRZsMVNaaQH2jTJsmZmI+VNeWPdQLQOtnHYYr54M
UYapjEYGRIep+J53bGijMXlWaj2Ya1c/URmOW5bSBpSu2eusyR8dE2/aoKe0Rka5nq3Esk7ukFt+
mmU7R8Rfpzj5rqvLcjHS/GAu5uQjxSCoScOOkxrFJ7oXePJoLHpZBCPQdZa9OafV3nTccyUcasXE
PDu6+dXptjPdmCYELTsuJ3iBSoDS02BPuMe8p/tECX5fNA7fNki1B3bg0G6W2VdxFB5ssqwQlNDv
0OhYJgbadL24LbcFz0RWjtEmWwKnUg3PsjjnCdN515s8SDMN+GYXli5OHgf34NwWoOo16c9NFAyw
T5fYfDCZzWS0UMqJGKa0+6bN9u3qqFeyfBBnuc8VWlBfQSH3AJPO2vGAvkN30b3teawxlnG55aaO
F2oTJyYCceGpqJhr6d87UMTasiODCa8ZQ35epTksdLKILPFomHXogOLWOvM8u/Fn2zlIGBKrRHVk
u0+rsvXGnLM64U5BDADFzmvt5rw6I2r8xHmOGvNBKmpMUBFz0V651TV9P9Tzu0jya5zxjXttphSw
QmOZP1vEEHFu2M2FzeZe3mTRhdDy2evS6DQV7QMn1RtULRX0GisLq8h5k6k5BeuyrenxA1kEOIRS
FxhApB2XpU487MhBOmEG1IwV0b6yrzIGaTmCR8+lhPHqVhpHdv1PGSipiM5jMM7gF4DyzmsQF9pR
pe6nRgxqYZLHg2+KwRVnRnPGCYrBi6eRsODRPtGqId2rtVl+WtIwlCo/9HF/skh0o3EIFLBviD1S
mFdibFyc+jDZ1cUS5WHR7+g8cuyf5l1Ts5tEONmWqcIpxq2hB9afipz6Fg2u13e25ZNrOB/apUGs
Kehgofbwaf7dTU6x6/Kedw1lQT+6SCDos9EoO44xfDRlesALurekEsTW+zQ5FHptxGbufrPRd+oZ
6uMi/960EQ17Y+2votLEfdstY2AnDUurHHN/zgjDw2FE3IOhpYcmQnEGxqvxqIPeC23gtUl4umvl
apUseMWMi2ocA/ytEboL5qOnRMoA/fJb235SHWR9rnsL5MqXqbuzJSafcch3qAs3E5xuPEbpxU2d
oB4hSU5GFMCRcicVW+NLo35H5/DO4XzyOlW2odI5d3mlR8fYnMGQSl54OaznmSmpHYm7spfXzKTl
yiL/pRLzLRXIsZyml25uL2J5cbXuoZLI6ugwIW/rOBJAY3jJ0myfUKZYDT9KgzCkiNpTOvRsuLPy
rGhX0lqYaSD3F8MZDqbnlOi7MqauAqZseVny6qikzoFg1/jc8uem4YirBkTWXRkvu3rcK+3FoE/F
Icg4OQT+RcUzfQcvj57ldDNarCj2+qhqA53+fpe6+5G+aNPj810I/6LJMgvbj0rnykjFS4ZzJl9Y
ijzOHPiCGGtg+rDbh5QT6WxMwWLhe171O8t8xuHpq9qbuXzJu2fGLRR7lIPsBx12xnqdzy0BdXaz
65zXTihM2VXkEz3DDnaJvrrpFXpu6GfyijWNevKFoA3Vd+rivIrB9prUnZ86Y9GDIa7zUGNa4xea
8zQyPN9Vs/Zg2MNylV1LHaJh01n778Zsn0oAwYY23BaUeDsXU/PJaJg1cH4JlMRRz01UPBmjeiOJ
gmtluj3VFT9Z4pYUjcS5JXa9Xgz8chvWOMgG+5AIylDG1tg3nPtsNazQgh/X8B2o7xYrPmvq8Bl7
NNJ2pR3sq17i+SSw6OD05nKhnWUU93rRf2cLovthc5IxkuGCrhCPZb6t5P3i3EZZP+8xu6CJz2l8
sPwy0XjFHTE2VPPd/SSebaW6IYvAK3CL+l2iW7fp6gKpBWWIL+oRTNW5tyhrpGTr2FLc1yh+7Xtj
udiTueNszbwOOlWzeK5p2ZCi6oum3a0tO622z9N8OXTT7O7QhkyhOttPOEwCMs7OIhO3TfNpakc6
3OVTrtg4GvtA68kPqIR6mjJjN5VM2Kr1n01TbYlP6RRPB7Nwoh2t8OxQrTFhDUln3Rhito5Yfq+p
MGnmNkEikoeGRi5tFvQlbuXel9i9qWXMmb/LUUyh4y50jDRRSU/JxVBSb8ZmkTPn6HBN00POimsc
nTPNHA7FuMTUIZHEG1a396prv2ZpnB67jnwHtU3xxCJGPKU2dB3ugs/83766sjyWaY19bSd18vJQ
1n2p+WueqRViL9ZCBqY2PVStXYUtev2HOUrEvrGTs+HkqKsdEcRmF45xRV3XVFlQ18ZxNIrjKLHy
GElEkkv3iV72U9+jQa03K4/CodBjpFD4szvOO+lwXsKVJjhrOEN/E3OOfloscgyxBnE0tcuHOXPf
y8nYq9qIL9xJ9zDyXpZCuaG78Jyb+QFf00FtnPuV4MugFwNNLHek4W+e1sS51znpDR3jW/TNXtLr
aVjK/rmUBPegCfH1tTfoB6d43iHIXNWu10LTmMYQg+0/Ek7V3po57WGt8y/JEnFoNNnCxpyjFpqd
d0BZ9irvbQRJdCGmJ7xQV9Dczw7Fo0JHfp/qHKRiGFU7ynsc69I8logOsboaid828jECNZwyoliL
U0e27d7tkq+Fw3Qv2Sg2bI6xeISzdqxWJvM1yY2+WHgACSokuIIHPqoDEecXxUZUTXnAWIEw+uRk
jdmJrlu0m+px2Y8SzzHMuMKPDX1fr6ufWC1/ZkHLZw3TMa2l4q/FKp7j0lG9ebJuoOxy4MFT6m9F
C55srPoV/ImR8SsO1G0KJ+/ZfFMvacBhQdu19rKavjcDXYvBIqgwynV1B8Yu89tcBZu0mO1NXui3
aTb1ZMXxGLe9Ux77tilPsdRZgpqZHL+hHTy90+2Dpfafo2RtdvQwtGBqoyRQunI3K+oj7+Ndm9K9
obWVcOAigFWuPePeleZYJPL5FaABjrppmSjeWnmeCpF9s1oD6q1M2tNKRCjGzMGgqbdouxTUF7Y/
YYbpOqRY1JLpKGezOyqWQ7hmVeZEi7fbiS9T4T1kg7+5jAJ9njsceAggREo/doDxGbax+Aa58UUp
Oeaho9+rIzIETZ8K32oJLeid5jVminSnUYGQV6SSmjwbVUgnKfM1WSAfBM191VeDEUY9CkgaG6vJ
zR6XoX1a7OitGISyM9rVvXBaBOXSMw1Psd8RS7cJE4V1ramJ8Qi3ZwWuyxEvXfYM8dW5dENjHtuB
FjfiMJrOi7jTtvHy2hTgUbVqn7p9/a3HOHiYtVZcNDKVvixTp7zUeTW/pqJaITcNC63QmIFAKT+r
SmVR/aw3jZXcLon2oEDJoE/LB3DArD7OUp/ohzLEQIDqVbPEjq263/JGDxJ3rEJbazFy9yXnoTR3
US1wiig5nuOmz1hGjAKQhq1N1kOcGlpQ2s2zBegE67aD4AD7c9jNznqIK3d56uc2PTggcp/xt15L
VaSfmasQOIwt1FPxHpcW95CUiv2Yps3RTiPTJ7USryrilshOyf/A9klfCi5LqYfoDstj0i9q0OpT
eqyTbIfcK98aYdc6KtpbUCvvkdkVIWoIVrRu1Tp/SjhJYJnoArdpT664LLF472koJIq6U9CR9nq1
tat4e1Dqz5o3DLqOx9187AQUtLoo6gMWf/1Pqei/pcj6X6e12mw+/73W6tgV79W3D/lT21/5V/bb
FjNF11gIofF8ayib/jOAikb3HwgTheHCXUfEDjb6v9RWlv0HgQ4GeHximyhFNmVk92f2m0ViHAAz
SIybqWZLafl31FY/GwNN4LxAmLDmoAQjsdAwP8Adl3YxRTTUY2gzN2xrVBcLwBym9zOPzrIWfiGa
3yFFf1aZbtfcMjs03mxeMUeo22f6AUQ7WGbCmtt0NHi79J1pdLVTJ/W+cpzxbpzE78hPPxsT/rwc
5FuGHSjdoO5+kH/2oo/qXJddWCGj33cGSxWelALaRWP9Rmr6t5ciwmaDZerQxj+gnKKhgKui5l0Y
qwpSHKBD+OCHheEeUOP8T3njT1GLPwbm/axU/tf3cnXMKCiVCe37cBu7sq0B5dVdWOttfpMg3d2n
7GqfJbMc5kaTFbSFxmBWs4b2agBC+831/+5n3GR6ghQIAt31D48O23JkzYXSgiF0ynMzdKvHWKi9
yMyOT3jMk/+f620eYlJPEQd+/L4uhb2mQTcK1yhitrZKebVmfTyLyXHObqH8WybiP28v7g1SwTRs
nCT9/vyUynIAqUL8QdjYih0AU5EB1b/GjNoxD5PrFIcflo27P+WNP/6cf3c74YDhKwJVzpu//f8f
3opuadIqnRbUWc5sMbqy1DsxFe611GJ5O2l685vv9/FZxaVMXi225W0FAt7/4ecrTNqMRo5mq6Ki
ugMvku2QNuIwgPnz9uuv9jFgErfEz9f6IGl32TizillwOFRVd8wtcofiogOqnKeVp8TxwGlbA/FR
z/cOKJqbZpqNS9RE6Dp+/Un+7kvzwEJM3Hi9UPJ/vslTtiARJD4qXFzSvhdbAVzvJumZVvz05deX
2tb8H1SsIItZn3GBQk7W4MDjCvn5WokVr1MzgGHMpxlN1ZDZINPU+bFf6gJR16qil+lqm54eXh7I
7BHIDQvJ+K8/xsdVApOUyfazyXahKFkfs4IbNXcZ/cVlWH5KQ+XG0PzhVdkPS7A+/vpC2/vw/0S7
fN0tu8bE78PLgsnQ2FT4Pzy/soVB0+VuEqYpbUPA7+YtgwBUGLaNerV0Y/sIOk0PR0Ev+Tc/699c
mw+gEYdKxaiRpvrztcfU0lOlpkNFiGh6xtclDqhk5ouTIEWSsfptSoz+GK+V/Zs16S93V8ULhB3F
5JkiCvwjwhw9XEW8dkKiR1G1By5Cp4Z562kB5Y6KgQQPZInjXo4IUPSYmvjX9/yvL5aqcULAJsje
xm76MZuJGaiLJ6BLwm41150WM73AV2/4ekOYUKgVFu0cfaHpafW9c4iYhTPnjJmWJ3X8m73vr7+B
AVQd+TiGr41I+uE36IoKWFkvm3AmZBzldvYtNWrdl1ZS7VWC2hhEV+5uUsXv+NR/f2FHwJbY0jTd
7Z3/4cFr0iFmUNAgeM1UGk5u7YY54979SobATZwNxvO8jA/IKNLffOO/LCYqvnKMvDg1cb+z4/98
YbEQYck8BCJT5nSBMhP4Jxxy+tB9it/QM/7mOzpEArmkKtAw+UuwCKqKrB/hzYWVnOPLlCCf7Cxt
PDaliz6y01RIX53zWLlm+psn/K9X5hzqcEoE/473ytzegB/urj5N9tyJqQz1EohLlCv1WyzyT81i
6IfIsBtEI8031ITu/a8f7Y/boaFy6lX5NU1d2Fj3PzxODFKVomZrYLTHvDKbwFCL1dTPgL7QX7vK
8deX+2C525YvNl2NcR4bA1nM7ofrYTfUXJl1SkBlvb5TmcEu0JIe7gzYooMzR+0lUmzUD82YJZd4
ddOrjTb/S88YOZQpER44D41jMzXdk2K04wEs0PSb34Jj5F9+Dg2k5RZ1zzGIg99HpIbtRLKPC3Bj
Wxuz9IU5tutnFdpJ8Q+D8lXewBir5ksJgkKc4z7NdLR62Wrt8Ujoxb5ZJy3bzyAci8cuRT1OfnGM
0zEQQ6Sln4F1CIJ5dO7WY5QMpctgs2tox8na1P8veWeyYzeSZulXafSeAmcjga5e8I5+fZTkg6QN
4S6XOE9mRtLIp++PnlFdEVGoKuSyqxe5SARcPlzS7B/O+c6lMm2u+NCHNvgxuUvXnpn3rNUeiYi0
NIMgO7MPjajT9RLlXlOfR8+xydlxe6WPVlnXzZ03e9GrguAWvqRa5dkt0DvZ79POW5C8ZiQEgbnS
+i23gDk+4H+CLNjyqBXoFQcsVZ4ZGRsaj8+hcavKPxiv3hhKIKQfBi9ni9p0FGnHNnYW+3GMZmAj
fQf0KGgR5WcGlUHEtDbYjVOcPdGo2Ey8Gr1tJ/o5Qh0dW+3DmntM+K18iO19Xzchzf3aWzcDLyHe
BN2o19ifvP6YB5IYSLhwhCtmOE8Yv040z6tAt8bsicXLgI87kWuQEmzF7uWSScug3zFS3JkIAsR+
pidhNQiCqD9VcdpLjpEcDFzue1bHFqllxUWq6NAcTOFurKyFoDRVuOp1g+mAaxOWZlqJKYUIFSIg
d5aW6NVKVZpXBMjT3diJEKCmpdPpfprMhkgc+xxTdsGGfrc4PW5i6ncLCFMR3DjrwECAfw8iEVnb
d8yTu9/AE3RLuBQBs1dLaOlxx+9dMCZniJqd06gAYJ/Ktb0Rjp2DtsrtfmDvblsHG36udZJBoLOj
s1oMXlu3aPxdoBcAhUjRwztBvKrPQEoPxb6HnQkGM5rkBC3KJSx2yPPIPc6hEdWl8EsURDwY6sil
66WHcs0HGBpNY+a9s+RsKGzFlA2790iSyVBmGo8AWZlYPwa/AJDldONV7HRhcXSXPv2FZGmGoWYT
MEqUp5wPYAmzeFeJdXr0cPWmSQEgON83M3R4NPZW2uzTcOoQILI3O/hSOy1yA/CAR58106PXZgUf
g9T4nheV6qO3Frr74o6lVe8d7ZKfZ8NsPbhBZZprhHhFc2rcUkf3umPVykqpU3eIfr3seoB08BXR
ugVIoYMjgpzVTqOvvW7lTb8yyzrEbEn4DswV8b2X08hiB8IH68a88ORJLg568XYsu9MY+OmDX0vV
nLm3S9RpPWzwnT2oAWFx00Oda7l2IBCZUnPAM558clScPnOf4GZZcxsWtBeniJZNygALIC3Iv6aG
lsxCzR1ZoWRL9xZmijuC6tDyEzHHS3Fs7XKYHhCmlPZnN4f1f2DYUH/2XSRTJ6+z+yNRNYgM6kJ2
mj+HPcYPSx8O8QMNCBPmXhVef4sAyXxFWehUl7ixx5tCOrk8uKzkfho2JvNOm3FK90HUpVdtYVC3
GiqmchcXDiZ6yHYuOpvahgRZBZAQgFeCLt63cTMuhwY3GaJLxBJk4kxh9l5q114P2Rq5t1bto1dh
vZOfJzKkYiTykX2vGb2mJQJ4ULcDiYVpkO85TWhicrwjemfX+K53mNsd+ZJZBbBB3Ss0cvDL2K9E
g9D5/bgFyx0gj/f5pWrmXl913dwiYO9ELI5Ea6MCyVziQ4/B0mMbqZs4uBtjDrSnaqr8iRIAffip
1CCIvvjBEEx7v7Y1MMkliH419pQycw1pVQ9FuKEjQzJ/ElOqqdlpr1+/avhTrDNaxxxXpBugYGaB
lQAFPA4W2HAOwcyAQtKE7UpvXzFkLu/bpSebETdU5t2Ptj8+C1sK+5zZ4wzlOcsf02gJvzVtAxR1
apUiHJzH5lw5rJPRo2CNTXJT9XGiKMeK/Sw8fziEwswgtQ07JqLSML/BRy/6lctmnjE0LUX7VGVp
sByKtC0fQlm2YK2HfGGi2zDKPPRD1Hw1XbRwgC6h81W0bfZTxRMiPcoy5lch+/Vf1UIVdwX8qluu
Kt7z7Eia4lKdVohx6sqPq4jFRC7mfQjilTsoKrJfTVYN0HEju8hOaM/EUwxPgH3b7FT4/KIlpV9r
AOggs1rHEaLocjJKt5cQRfHKqCfVX8FSlrCmc2u+XpUPGhUEZI2uEdzMelpSFzFP2wnrm1Tr+rtt
PIMGtoQCdx7XNNopNbrsNtocNQdBaczdGeQ0xZFHimMpAwN/u8ZyVsjcUuuXkwf6M7aXpb+C0IcY
yhNoQUuntzFZlSUy7tyy3QuKOx/RO+rweu8BERyOaZnyYszKA8dHdcRNtEHANl0PsP19NG+Sxjz0
WkKtm8kCkFpQafB+LO7bnJP7Y+cqfgtykL/H3LQQfTDgDcell1AcTdcgKajiYn0DiGf1O0KSK5gX
4YyBkQ1meD+4A41g3IVTcBB2xdY6C5de73Q6YwlqcnXJu+4986klDp7oxB050orpelO9jlmdX1SQ
t/Z+nTuC7SlJ2rdgqklYtNBF3nILqglr0yLeOn9QRHMM7OWAILjsiMksAhy9VA3JZ4asK/um0APb
w3KR6tZ3ivUxE2b4Xi9s8BKUyJH8ugjQw6ceu+qwE5mTvVtjFoUna4yc/KmRa3XPkqGeYWK6KwtT
YI3Ug1Zd/VywEV7JMBvDQxqm2O1Af8ePC4+1j+HEDgLkINsQZK0quZfhVP1M0xIXR++MOSDSCLXX
pZvMVmd6lD7Ch8abzNRt14sYx/qq8Q2y9nmNq4utHfN97hf33MOP2EBbqNl2NR94s++XtrUOE2qN
p8yI6ej6HC6HmV3ar1TbM+4TTDLzniFX/GBo3fPzKiaHYRDUDpQ7Fht4WNBiqfdUTNGlay1t71Zp
Z5+RHfNpqYjFBh72VTq3oRMqdazHHgPUKr04wzcQsanya6fNTk5o5WJvfM/rry1HtQWH7ITMKUCF
tmuM4fSqQ9n6Z+I42UbFvNB24q7Tkh/dMeuXy5DV8fPc9WQNRm+UkL53SzJT0XFVMS7yNELAYsVz
F5j+ZXJM8dz6xZolmeww+eteqJJUHd88Waj3Dv5URI8tbEDWQUMKyKMaxPwuw7FsDnmYu4+tNWWP
CHlUd7bgsr6s5Ab276jSsQz6evWOwFtNc9sC5EeswW4c9j1ayYqSNhv0jWIhf4PSJOjvp0AOlzLF
0nHsRdtziuHwm69WzE4C4O/SnFerIQGnq5jXwB73Nn9hMIUtASxdh3oF9As863kggJy9Xi2Peaqt
5k5O9pQfI5Y6EBtCNY3nfh4w8GL+AZ9MuOHsYdv1/eaq7qO1ASk7E7LIIGzGDQRYJDF5K6NrSl5d
nEtJti0xWwG879WN9Gu8EDcM23czFhRI2q4hLNjqVGWyobKJUkIMR+3B7lb9gg/I5N7Zmr2Oax0Z
5wjR11Fvljc6P3udgU5aMtSIaxFIbz+PLJIJyvQb8jdYgTxCny6WJCT9wAKQw1oqWdGTIi/ys9og
wx+bowjQ01gIwdkMy4gHVsTDjHPGJ1sLUVAe8w/aq9ri36lyd66uoulgljQaGWv25edy0JyJ7uBA
LVVcjGe82P2E5zrme7aLG73rwhcLj+diflq5j7yGT42TT/izLvZ5v5SGDSIGnr0Dir9AHdZB+Rwm
a9ON1WLW+7lx7TSRG7LGa4vydaqYxZwUkSZIs8a4vS3qNAad3ovCIxXdq19K5hrtXleSN7SI4K4z
KZrdK8JWNGWnT6lLOen4GGhAaPu4iRpBgEg0gFRELzW3O7esoP+3sRlaCuFWllfR6oiTza42RoBV
BfoeIWkE3xTSAroBX1lUITPxvjl8k2zPeqFfDstiIQgZ8IC8TNxdZp9LvBujbxBhWk4PRdsgVYbA
WlFnXkwNaefgUuqhoad6TSZibx7yZhSPmbHVRbAFRaA7p3R3oW3mY+cHln0AZ0QN6W4GdIozS/t7
JBPtAfhzfW4t5U7JCCTwuWImIRgc9uRdlz0O0lPnoEjeufxZeTDFJgpEYNOHhx5Hz3s5M/27+Far
7OuyGJT3HkV6OfsTDo9DWRftW4TewT+OqWl+ljylvCnEPXBXtMLr99XMCg5eMTfdHtBJWyXKJ6d3
s4+tJxFrdBhIWzNkh3mGfZyY5vLYuiMb8n7WHVGWpNCfJ9FYP/mbYmMIRIs1UfY0vElbT/Fl6czy
hS525AJfkeGTzslb5liuKe+tFTCvdJu4TZwhW6+HIMIbOA6eNUPTFyAK6tJ0X6oJrBeu6iDOk2Dk
80iAOs2S3be/3ncSHjynrz0/TSV1Al+OJIcfie0+IXjpsxXWgSTxgylm0jkuqmMfo+KuhT7fozSA
SbVvs5XSNzdpczMyMcCiy47rqWrsgsck8zn+mK+OCX1M4SZuXdOdGV5beY5rDyXdOmtKurxvIePg
FqdicbAWGMrzMDoqzZUjaenGvahd4kFkAJkpaLCmoPQs7Kc6ahBBDlkXHcZFTSz3UwWvYRksdVFF
EMdXEUkDZB42NsRcZL/mqPtcHkfIXmiTjHaDg+MBbE4CYtHQSNAYQeSGfDQg9apWcCmhIuErY4/P
vr913sLR5PMRjLj4GqmpvSl8TQqG3eRRusvz0lDhdUtsADVE2t17ouDW85iFZPfshcJHf1yXGbEZ
8AhfjcLnYHN1nFAUNAJxGoOLa6uplw5ZG6ytpKitfD50i0bB1U+6v8MkNy5XIFjm7LhNeoZDoZAa
4aZzI+RsQy5Ywnf5Ou0wwnT+qSnDHOV9BkqSv2iafo3ASG8NahcUOy4rXx0DIi/k/RhaqvhVFyQy
wsXCVqL2I78V+xaXkIzD2CwDD1rFoP5q29MticTjBKGYVIAN4OTbw6EGTrF+0Bgb5l7Y+ImgHtfH
YUphPHXRuDxHNjbEY+Ck81XatVjsLENBtzPEdv5Y3d46G2DOTRJmJXeSXfTjL79S601mjSvHCJr+
+aZYSclEQ+cika2rTjn7grLD3BCe2KBMbsWIEstRLKC7iGMYlkyXWld95IJm9sgl+ZzaBuRVx+2h
7luLGzwJPOTlaBpFjoSOi4ysr9IV2RkALKvJobLi4VhTG0/7sItFsV8tCeU8Bd9MaeZn3nEal2DY
W55pfvu1JW772F3dI4YLPhJb+qAJ/GkI9yEtFir2jLkw+TUMCRMeA/VdMAOLDhF2HlTZaibXxIv1
DKoC1eyPaBVUaMbPrfDJrM0Y0Hq7zsWMaxbtSnbFn8UCwh/jmy+XXTCCZ9gTZK0xjkWYUm/i0Lg/
u0ZCweAoLiUCuQ56h3E2zyZfI3HrBkXp7EzHZY4PBUDWkdsKA/akCZndKd1nTzYVmLXz20mijdcK
GCABdppl2DpH+Qmccg51o4lAWWSDNcsNDGohw1zSXBwqdMCK1kK6GZbSKiLthtLzqiKrO9+X5Tze
MksQyLlMOhdIiAMYQYAKJLr7yG1cvBIFqng2bsWrcdV4l1PU8qJ2XriR5CfCDJluFCWNtIRN7ODC
fHaagl49dYy5wdyEVQCHrbhZfUtXuzLs098FJ+9bo8PoSVrguHZEJZD7WfgTC4816uVXvmWwXNCr
dc/ECUqTeGGevucL3IxzHy+We87pJLlRVAAipO0HcU+FuC7ncCoa80CcDOosdoSEeZc+zA5yFVrJ
2bNG5LjUpVZ3pcpy7PYoHd+EU2z4CCqzX9ZSizdbDziTCRVkamEi9PqqDYGG1DVTl+uOwU2OcDEI
bsqMXe9Zh+5aXEECsZ8lV86LP2ESSBYCTp5wDdvvg3CMe9cPLSOyKS+0t7d9vvBqrefs1PVDFh7x
rZSoAjOX9TGzMp2g3frJuu7Uc924uynzIGFglC1Oo/LoYTtJYU/MtLM+hEhIr5Zyqd49nLExN4Pl
vHF8jMMXaug8JBJiEeSLCAqIPXOGiueddiw/4GOmGmE0BEGWHnl4z5SVmh1dM3J3JmT2IVAeExsl
Vj5ofw2tH4rWkIY5xvh4EgtKuOsCfaedEICARD+eKaJQ8/VkRisPevwM5ZCceBv/fz8WBA3ZXm0Y
J3pyOUI+YdbA7BGndt+4gta1WicQBGTifWu8yiLxyOM2Pk7OZL+Nsc8NwQiTZVSAIuRrCQkjusah
h0LP9TV2PqesZ57YmEbyOiQ86ZgNIx5pQQwBjX0mNDp4wnp4Z5miXVx0wdWRZyE6dx25InCFvOq+
9lZDHdNpgozLTLnpySWkyjvmZTxadGUhXdTEuPgHRx0+OZ6H7K6q4uyXsLIckaetSqRfVlvykQ3E
E52Qrcd20mS8DrvRJ1xhR8KJ1bFHh2PBdGuKxwObbaAKfIy7bkTxd3YGj34KIVlaH4ZJx9Am5EjA
aBYOyAGbWkg82FP3neQKfz2G6YS4djOgIpJZQ5jYWYQdn0gLcwXoRjJzGMKmOVeKOR7fQXEOwWvp
nzMM8M5VPHHof2VgI+NDs/qkVOAO8/zjtI4ByJFM51uwSEeKWuXkS4E8XtG5c1I4pBn4HTvw0sVn
sQvTcaBxwTHrsQaYpvrEQ6fvbebfiUNKA61h4WwOv3UF7pP2uP+XNVdMbqN183RYGQ5hBrzNXd6P
OaOoPFifmeWwvIps8BT5mjLXsLEif1P+wKTBDfOXMR6nYBeUIUnXmj6EDEAcHm2y1JttQjI1hrQ5
LRMTSXg57yUHFkMl4S8nzDpoCUUQDae5ksMTfx2nxx5S59c9q6I4EdOqr0VHCZSAHA9OHAh0MtO8
GjKVmjrq9mgTsYHT8ZEVVvdISAnADmXKksUV5LCM1Aa7ZR1G52icnsl7S/lMRxOVkUH6uLLNd9bG
ETv2jtN4o6tiubcKWNtH0mQDdeSgn7obYCVNdIrWMI7PZrIbqppMR7hqg0Lqo+v0w3fmuRUd0Epy
3z6b2uG8CB4XGIgkTJ+swa0fNZSb5hwEGXJ8ZDgOasgx+l4xzfV3qWWrz6Eng+6aBI7slr+9hhCH
lOM+hZ1HWgaXAhLsKifsCndly/xZpf5NsaSZm4QB0CysPRBHDky58jXRkFW3lCAXv+ngNumWB7/5
zIssq74At8jpQuCBvubwZQjYalNBUO3sTc+mAIy5X1c8yGZlG7TvdSS/kVRGu70wd0jhDRFAtY9E
0Kp9rgI6LCesCoa8nap+yEU6tEOTattbXcIBSLp4dX+6U59vRrQ2+hlWg/voI/rH+cWsd0xSINI9
r7lbHbMl934JJcFBLXiYXkI8jyfMTowS49RCcdsLkiW4IMMUpFKOCRIQE1UriqL5G9qC6c3MM3OS
tEBJbal5qE8NNGy2I7gzfUy2/PvwU2r6/zGu65BwuS6H62qx4TpBFiguVSiQRMfZOkTnRi3Bl5jO
qOQcHUP1kNMpO4yDCI5SvTJflxoC+gHxd1ecFh8Ryy3VHx0LlKIpvfZhyaRfCvYTao+z2p5/DxZ+
FMlHKZR4Yt0SB/t6Yf946mBEeNcs7MqcTB84CnejMdNyH5VlH3/pXFmJGx++jv4RVLGH24TERdhq
RakenKBqkJ36DlDA/0IS8u/2x14MIViEQPgjHwSt+9e9td/0S0jTaMgZKOYrozFr2MjdDxxy3hH7
zH8Fmt/2w3+RvyC/8F0bpY/Dd0bW+dfvB9BF5mWKjy3sCVeyWCfsfYT259CvS0ZH+bRDJ6JPH1vr
f0pP+9+UcOiipviPVbeXX1L9Wv7CN9y+4A/NrfvJdklcRZiI4hZcz4Yhn38p/S//03I/MaAinC3m
9NhUfTwW/wo4jD8xX3cIOOcjRHuwaXnUPyS3fvzJCT0kkkIIvg4G+D8juf0bHZmHksRrvkW86Q1s
QoL/pvQr05FzWvrorzcKK0EhnSJs0Or6w+LP7OPqroXDMfn5aaJIv9UQbp6B6aDVHshNxZQ/m3dV
zTjNJZA2hvvVYzqPjUz6sWxfJDcdSvg6/u5XsXgoEBx+hQrACzYP1qvPIfjzn38I/58Tdbt8uv/J
4/Xa/o/b1+VX+9cnjK/54wkTnxBMB2hivNhD0BW56DT+eMLiT5uWG4Cmg+KOc3Pjbv7xiAmH54is
DNRxJACgkkJ++McjJuxPkYt+atN68+T97//1Fxmw+tv//7OO9EN29OeTCHUj6P1NEBzYBBv/PYym
8LNeDRb3YAOtj2TSbsmuiNn0UQyJ6pzXKYV8Bi1+wkklx7shC8bi2l4xeCQAb7L6zF3FIDZLYX4m
LEZozXI9E81q4ftnLiLi4mUKGClhAxPzj5pJqDjmOjUra0YbnIpxbNr80s1YDpMAqqmFVzvp3R7P
ol2Y3871wPqF3hX7FfqOeKTBOa3AkIek9fv2tVz1SkmTluNXjeZIiwUicVUo+wm8RsYKpYib69my
V7n30AMc1coqiVA45niHRqr8ModB+RMmBqAWFAC7ktCFS298w8Uc9uMz+lsC3/JsGE4K7ibAKtup
T22sH+O2aOojy/99TWvOQrlxw72pQ30C+ZsfV9wTry624wUwGUtU+Ibuq+lL/aNlrH/uZoa0gaZO
/v/gBfO5AP/jF+zml+7av5kmtq/4x+vlRp9cZNAhuSX4A3iY/+/b5dqfYtTYiC4FQn7YaJzsf7xc
QfTJRjDmxG5IXRh4WxzWHy9XEHwK2YwxaODkdzh043/mBUPH+5e7fpvHIXLkEOd/JJp4H6rMP2ni
KiNIuUUfQ3pA0P5uYh1/bxu2TPsuG081KpJfVTsxZ2M8GX1PgUVt+ZSjud1EF/6RmB7/OWRn2CeW
Y0lcwCWTssPCcv5Urj3tnYwE4BGcfALmHRMxlXR+DconZZDxPXXCgKk2jzYABTMKB2DI5A4IryrG
D0BfWJBDo+yODnYn99rTdIW7LZ/skb+arkivXM1P43fSOjWBrwmq6iOa6AxEJRPNeV5qJKOAFRKW
AwPcqqFwjlXu29inTIpcKm3q8ptXR9jR/XBzqKtlkP3B83IvSLzJ8l7rwhDZSRquzxim86V9dufK
ulDrLkmg5vVhitP2N6sx61JRwUM/G8wXUa/yM7mTwN1tHEzm2MD5JYCbgePL4owM5T3Ia9iAm+Uu
cBdgIYwsoJAusGcPhm3PVQzkqgEhFgFrbNHFUTezATgOQBW+SaDVOcSntn81lZJhggoCZUjl2VCz
OJUBN+aThaAqQlfxLmeLNfHKDgpaUV8Et2IMWSEOA/jLPV3u+Bu4RfGc+XwbPH8saXetwiWATDHL
SQG0Z+vWYcRLzDGE0Kel90Fgx80MtbEAD5K0Yx4wNInU2uwLIuc0+y6VPWu7BPYkmy4eTnKK7AGP
Vyi51sNu1hfQsRAk/RVSzKGt840oUREcvUsZll7NS0t3mE2l8z6OsXfxequJktkBS8LYvwJKVxOD
dBpcfh0+Xo8BGYReExz7dRovC8l6PeK3EV94RbnsYypvUNVAKgBMwQyvlzRIowO8LxrixAjpQYFy
p/3YWYs4ICJr7GTxyafY28z2bkaWQe2exHp+hkkMGJHHUCxvnhW033zIFjwzTDXffOIuWIP4Gg/J
6PsgVjTrpnSnx5RHSS7FitoCx8CNJAeYpN5CDZ99S2Dod1a73aHeqd6Jxbb0jhsofGq2IfmhiuA+
8FGRpHOYZnLYUI7G3zT20CphkRhyB4jto+/Y5uJZjNG6HQwzkxd/GarwPNVj9pv8hXkhMX1swj2K
raK6N3ZFDmcH6BZWrumXE90U6kgndT3slK7Mn9M1i9UGlU0ldMmezUapvfW5x3lZwGkBkbnTrPF6
lgYS+kfOtCo/WhXkl13Djo9LspzZFzN/KhFCztJKkELpH4ZN0EuKhTLde86KU7cH7qBuvaiayoTp
SwQDurTz5tI1ovWvsgy8zxXhEg1ujrr0oy3tGt85s8qivCcPaiQthjU9o3e18pk7IGeBE8l0QPxI
dHuwI3Q2m/cANTZ5Q0SxsOvjGMf8ANjLXBjsp4+s33iT7RUX9b7oi+lzJKPOuRSWj4HRSBgFXw1i
D+dH0Xo+bBWEvOxva8f0+0Gu6pvkQfDRO80Ty1TpIUxylxLJIUXNwqi6D0ssrknPrKm/L6o8SD+z
D4Xik6cWog4XnOJ8MyKExK89waq4q7y4+K2JLEStUsVTzNED5zLxispTpylc7Wfk23EEF64vfwK3
FhpJIYYYSJKdl735KEZ+MBHO3idW2e8yb+z6kLejz5ZinLYdNY6SZzgeADN6zpGDDB0LJBQBlS/g
70KdBMAR40RGYfYiGlcNNyOmT3Fo+0C/tEzgEEX60ie/eGIBgj6+w6UeEGcBvaljR32AUBZmn92l
OUSh17eHBoXsW5A2hhHWzHWCL2Qex30fBSsKh7bwHlcWFsCCbGcktNsWBN935SQraB12etHsML2E
b6teBr9Wb95c6fQAklKRMp92FhZ5x+8gGGgL8qEMxog8W4QXDnDPsCuOI/KJvRxrgs0t2xK/KSfN
xulJPUQlE6f4FfnjsXcIZofzqkhRrvE4Veg0In8Qhyie0OtGfd8gLc1NXPD3CWd9RtQRfSu4AJyT
RWf0Jm3gaBweZWjvpQvK88J8Tq8k11UyBk3Y659KMvpKjB7WR8tJ00clokjB7Iq+W4KxHFi6cj2B
zAwvaypnBtZddj2Gscv4UBEfBj0A9WdnukfpR/qWSXLze1uNRifwRstZW+i7d/DmUCeUQf+bHHWb
KGUsPVwmc83I3CFT1yQz+FSTDIAgf3B8izARPKLfgEk486NVOtGXNQr1SzQ4CsZgYcYH4fvISas1
nV8qNtNoBv0RghMfUHASrAVJIC+W+orFCmZ3JttLd5RDSMh0K0pyqNNqcd09nQRCS0dPJ5+c1a/d
WJts30xVlx7ygHkYc1Jq8AQRZfx96htWNH6c5q+VGhmOdn1p14iK4k4doxRrwW7qjecnHEfrb36f
SRL5jbr8tJQT+Np0E2vuKXGZvUdsOO5zmS/ZIWxaw+O/CvcHNrmpJSiaqVBSYO8G7WflOczkGYbJ
7p+vd/+bTjW27JH/pCou9Pj678pivuSPsjj8FG3uGrrO0HMjAmL+tencyuJAwGJngOHaIbKxfyuL
w0+UqUw1HcZTgeCr/q0s9siBIF8Bj4W9/Yd/qu38sNH+W9spcCFREzNv2UTz/Ah/z//y06Dm1A36
vRDkSu97EFkdwc+gNa0o09W+Y7vwQhUyPUpjftQMgHf2CgXkuLL+cQ4Q8+GSoVVpricFrviwkkfM
Id5ZkXUgEFq3B7x0U/zQZjApr41xrGUvVWie//QXf/jHD/zn9tkTtBB/muRt1T2/Au09xp4QL9nf
Q2nQPXuC3TBr4hlJ2XnNhnxkeo4g6TLMkm6Y6LHivXBlfC3QI/wquOzDXTbMDGa5DklJkGh7eNeC
dcj3rEayJ1YoxUOY+o23W3mRyVpxPDKdTaa/2BnCe4qgOCxgiS9RtQFQXCaIUVRnZ9bqZjgrVyMJ
m217Cw2es4y9IJuEb+k425e5meAqRWrGaefJcnYf4mxunkEdGmRlijzsXb5uyRFZp+uffUTIzWFG
31jvc9CakHsIhmWDXeiJTC3jRlsie1gGByIKGwjvy1Tlu8ba5vET7i+C9SoLhWghs/4hB8NZ7+K+
QtKjBEGbR5WlM5olPuQbbtnocxjVMFxahXL7UCl348CBtgWn2YSOOodxZs1HTBryhnn5El3optL+
5CjW7qwa6/49KsRwGdY4uC5l1OwqYr/lVU1t/70Ef+ATEZF5/JGsYZBJlDvk/sXkxp8HoqG/B0hS
HqA7o7qpjYuKhWtjumMRz40CxIraxbVWKwQqLmyWz802v7AWcOkJiRXlfVNMHtUrIPn3VCPqBy83
e78HribFL1HPj6BWJ4RqXu7+ylxYvGRAyOKgF6u8g7FUuvedad2bYQ5n4h7qjjdg5icGMCmJ6BMl
OrTAnlcyEjNv/iKAO64crFg4jgYt6r3dgMBInBkzSUL6kOuBUsagESmGl4QFd9vuqBkbfBXSD55b
ADI/i4+jGHklx3L5cUS3ehlTNpvb0c2/5P4QHwc6k2oO93g759ePI9/6OP5Jp+cqsD6uBfNxRQwf
t8XHxYHYkkvE/rhQeBC5XOqPi8af5vx1/rh+mMfG3xf8Afw3n7xZNPXbZZU5PYz+ucTR4HKZMbjl
WrM+rjgE4DOIlbTm6qPm4BrEU8eVyPipvuLx46KctzvT+rg+64+rFLXp/EJnzgUrm2h8QNjLtWtN
rMzT7S5mobLOj56rym/lx2VdRGb+4aN0MkxKLUjZiBKQlRHHHOZXy8eVDzy0/21tdcD4URKsW3XQ
9MC1T5gB6t9tsOhb+uvuMaSg4IaltJg+yoyad/ja3mqPZqtCgo+CJMOMgG4j+q4/ypUVWs/jstUw
W5IIFNWtsgEU0MdXMWqnldd7K37cj0JIfRRFQiBRWkaKrZOlhuhbPI4TmPKPYir+KKzijyKLhCVx
QEBM6VV+lGFOkIJnAuktvEP1Uaot6AjJcv8o4aASiN/qo7Cbthov+ke5ZwntHNRHGWhLSUlofZSH
OdE6GxRuKxvXGFblQW7VJPYV9RK0GSWmt1Wb27qwOjUfRejo+ZoIOnIgNzma4z6ynOJdXj7KV3IB
KGWZ5s0LunX6wSp1u/aQGvL6SH7LCIN3CK7BTwsaav4okimgSfObPorn0uKhgTkv9UvFyRrvKhfR
Fk0BENIdKHXog7qgXL62RdMcVEH6Dn4ykIZ5mFYv5LoyKYRXMKGGhYsaMCyvsy95jHlm54xkM+4c
FbXtdWwvBHGjqE/LxB/gzSeGhWqApMwbwSKGRsFWDJ3CecioorMjCctMemzHabpjSIOBko7RvTjq
CvnKkYlLdgcTh2ADC/HOkIxiFhGpnRVzUkSP86tL8/gYecrHEEC24LuLSsEcbLb60w2eh7l5DwtU
VLDX3BCwZKphnzoQV5NauvF6YVZbQ+EqQ5K+erddrmmVyAiYI9u8VoiRbgujeyYD6YwUBBQITSza
yAQkBSdWV2B/SkhJcb/GWEauWTkuT/nikRpQKdV+7lQX3Yu8cj+7qVG/6fIQ/k+tkceq8gKkGfNI
kEqqlKgTFf8f9s5sN3Isy7K/0uh3BjhdXhLoejGj0WbNg0svhCR35zxfjl/fix6VFRnRyELGYwMF
ZCYQ6eGCSeJw7tl7r52ZHncYuxQOGcppdznP7Z73VRzdpoXkTUEjdglsjasLxTuMjItbq+6DY37G
Wan36G8gq4xlva1r8O2JkuoZNy4nq4l0c7LtBinmA0oqZeXVmPRN4M6Dem9iPUXdZa0A4DLOkgnA
vsi+cNbgQCoHt083DW2ZqY8H1H5Kwpl/Oy/U4J5Uj+cKU6xl3IEeJiUjIg1ht8GaM2/pYYLSxUAz
xJuIS8yX49ixqOkTzGSDsEV2MdvKuxtbpZ6mgugzlqoxvANGtYaNyCJyfGgwY+3+ZzhW86+GspWQ
8K+H412XVzS09n/dGv+X7EetmSAXC2rHkUhs5Hj/MR4b6+CMbqfbTM9IfMYfW2OkPSRiVkCGCRAC
vj5/6T+3xrak1gwVha2x9YsD4vydrTF/kS/1p8HS5Mu4fASx6jOCz8if/9PauOvmDAc9BUVhy4T3
tj6w2S96+gDteVjJzzXaAlBKRkEsspbIv7spG7kFXjROXmCjEAKx7fziSWuAGPfLCpmeV9x0OAKe
ZktI9GuFUUdMMy/Q7rmXIFWLmnUf6e3e76a6eGK2FfuRvt7tvEKuc1Wn58HO4m8jfpUHSFQ+akZ0
KdxFO4Akn3ayHcovc4VnAy0dXrDdgMhc0dphrbRLnUp420CFm0DIsTiYOhvsuYHqZkPobvWXYd0q
Ru95LAPMRl9jWt552V1sv9Qr5RseWIOtEPL3wkvD6Uf7O3aC4tHmCX474hrsoY+Z6kau/PBoHsyH
Hj7kvUxj51v5CzTOJodenJU+jjPfuU9zXHHeyiZPdcD7RBnUqbbcrRRY1TEmoyz1KSyElW/e1LkT
AEpzdrAKm8M4ivAbZib7hpCzwZHZ7wiXAlrHCIZ1Q9+g7S2EYtPnXtYaK1CyKMPOWZnrVlOP5wLN
CRwoRPZ+ZbNjfgr3ITqZ04kvIxO9r9iY3JUSJN+wkt0pUTHYDeAAqqC+u1ZtwOVaQfAYPu7HzHsx
Wa5spxUX3xcd38KKkCdp2Z0qTGt+bUCVL4ra11sA6i7fdtKS2KJQ6EkTYOm9FVCPD23a09BbXiaT
ZJywaD8ZV6Q9IlkLnaFzntOVd69H4o6UcIi3TFqXCvzYPkwSlh8uDUEbd8Xmz/Dzw7SmFXMurAMv
Ye1krph9q7WqD3qTHDIgZDnS9t7RevM6rpT+wVM/8dEC7s/r3rgtVpp/6VTqOvG5SOli7XXKRT8v
01oAUNkqf3DXVoBpGABpZlG5x0QGYXJtDxjUpF6MUY702vGDG8DGvVpYfSjIhAJE2dCZ7GFzqnkB
B6bQRj/KK/al7F+LxtQxzzfroazl3WJO5niih8UMHCu238nhIAXGs0fmodav5IqnnaWShbBWY+7s
tTUhrdwGQzDyAJJoCjtGS6e30pywTq+dC1W5Ru7olDP8gUoGnb+yXSb8Skf6WotNZ+k2ZUBKHjCw
kWhphLxtvTVZoZioSSgtWEtb5qISU+SO4w9ZuMmUp37titAwdu/aJAmfi19VEimlEiaKT4Cjuf1S
a+PEyKLKh3pKC0VktccwTHRjNaaRHcpr42jorRWwEH8bpaI9Q4GMBoJDtxpFFxN2CLCia/sFV8+H
l2rEHzConeK1I8Na2zIoKey28FTp0qiXch9T27Pt9CoKpsV5hwiJJVtf2zcYsThamWkcFENDU8ja
0sGrmPfqr+qOZXEyNkj0eSyZJjakx3Fur20fBcSYk742gBDipmUmGYazMOgHCc21KmQ0vCcnpT2E
o9MKIiWVUrpruYiz9oz0o0k6cu0eYV9vf9CPyFxjEcP0pqjd5gZtJQJj7Nk1a/NRS0xzF+X2xVyq
q1hbTkzHfeioPdGSDlDo2oQiba2+xGs7ipZFj8tMX0pNcQo8dJaaa5dKzi3NADsxSI4DwSIM5BvR
oCO1aw+LplF+buLd96NfLS1rX4se2fLTXjtcpm5KsHLa8pGULIRIEnTnkPESivtIfzcvogvdZjb3
hIqodF2bYqp60Mnd63eRkX4m5sGmFXE3SzPQevs90g6OU1AttU6HViaDqW4+bdu0q4Dz6mWOexT/
pqAlsdQS7YFl83JruWCnx5oWJW3csVXCbDpAutRxYPrQROsdwZ8wGOqxPQIQ61gijK8aTYc7XS+2
CYzHlYQtNvmCZBARzGXVASYMcIaZDWcAmeWxh/C26VVpHryle7Td5HY26FerxGDuSMoXNz3O3Lux
T6JXPaQSpTdxBYPNpD5KuHfEp62gdcodPRTfSiGPjbluj2fTO422h6HKPenCVI9ySQMjzvq9Nsqj
VDD1I5gX5HUIts4R8UY9chI/YlUSRKN2mizvp5WmdwJuxI5QV4gFIfrQPRb6mjEaNwSH6pPtJA2Z
GubWtnWXL5YizI0d9yl+c+pz4QBEDpOflunkuc3QERzoO377c/2zNbM3wmQwiLTCfKLPIgr0HLal
msYfeDIm4lsGPkM7zA+LqYm3xEkAYdbsbTXEMc4a9nmoI3dXIYfmJHhsDh6AYyte5cfUlU0QLVnD
yNxfJ4L0J4n81FrGPTdZYIAJzbYmWslGLjeGm6W3PUASz8GGvavMwTri8EdBZeZmHTxQCTkNHKkD
rGoG2ZQq/ukN4fAsDCC/uT2Oe7lY+k015u84k6x9hPH56HSjdaTo6Sdte3ngxl5Lx7xXuY9ZHdrb
0hX6tgPmfNbcTtsT+OnsjS5JXIZaKB6oArFvIq+v79y1toBlHu0zrKIeEKT1PUqac+oXFV5Z0ThB
0/Q1u/G8OgMPmCFvc6Kdxo4NTJtqz4QdObxXxOPnOeVtp5akp6UssZdnL0rgG7hu3f2wXfAKG29u
TL9lnt9K3hOcNwUJG0JnJ6/ELpyjHL6kBLjvACKg0al5/F7WVpXhyLKjMwv06FqkmUueh+bOcbhI
6q8Cu3AOAkoK/at6c9SpiQ5wwvqArh5FXdnfs9HmB8sr+5jrVnGhqmbY4ZfmVKJDqkfWzSkhzB1n
p1taeDulszg0DFk+5TUu6qMbvXfawqjnHiE2siicz+TkN1R3BE6jB7oFJ7gWoEo5eWdJT4inPLRe
eu4p+t02Cw/vUbNivOb5VdQjjtnZIj9c2yDoScRbOeHYrM8vJKnsoKEYKesn8hFhfT8PjqSMwgFr
W4wcZaP5C/HnGLIwWToOuNN8N6tzoiIM1lTO4cOXafSGmI4ONFVXuLM3bkSwrtPmsxIg8isu5H0v
2lcjW66DLDf2atZ19LYDjE+2BDR5WBAwZRO01bJB25sdLu+KfLWeHwrNPubzsjp1dcBR3lcMFsmP
Uy5i7pEgWY3zmJe8fUwQpc/Gz0Z7V7T/JdyjxnR1eZX51tIWm9YjeYcT1g1bTv/8JKfOsAKU0Uva
Z8/Qs3KqwAeEN8nEFVXghfJ6n5S33kzHSbWIfReBLZmJ3rBTg7CtZr0gKzd8bw1z9K0RAUnXkPNw
229mKkQjyfyNRlccNTP8qgbvRTin2SQdw9i9KS3SG5pOoysUZFbMZ6tZ08j8jMNcWdwwPGRiybsx
p2yhZrW4qb1w2c52srcj44nY/MFAqSJt2823Yay+k2U8TzGphGwunN0o4xdls/nRe8Kn1SMb3+9D
G/0Ms2Y36ukhLrOG/Bl8EAo1sA9AdrdEch/iHtwudVFcNN2pA2tg8O2xk8+zohVKL052ZAZxT98s
m/Bk143M1jm/+I2TCffR43fNaWBAt7UwQQ+vMeYD8utG87LMUUBW5SYSWKnZwdK3waYcVtFzuVr6
WbS8kJ86pZM/TDxPZ1Go+4mqw9CIjlgBqpNBVSEJyWiktJzHJnEOr/7UlPU0LKVG4tdILhp3ssug
U5Prnqf+0LbNUy0Sc2co8udFIug7yNMb+AAttUWlOMykGZHYeZ18I03D5rrQzJ/5kor3nNTfREMM
pcAnpv1VfFA07rKXQPagGb2+ybgMOVtMMf2PIGXIg7I7F41sfwzsnYOIQp9t1XCVm7YdWI1cdhQV
47NLShjhLdEZ5RiffHenXNOuxaAcX5LYvtWHzH1WroMvgjXEjWxFyFC0uLtGc1rcAH3jty6oJjra
uleDEtWt9Ia1k8QI4iWvsIk22lkTLJbl4hVX+o+cZ7AGUAQcp96blax2qn6YrYmPTeULuCNBsVWX
mpvEJMqWqo+BpFnuubgd0GN0Z77Q34uxh0iGbd5UYXKqk4ZC5ahMTh3c83lI3+aW4sVUCZPE+nCi
tYEnE2oBmd9op0b3JjE8/dzZtKDBSjGuzCTORowjhfLWFDh5dQVg8J7pgxPY03KFOMMLDyLucUhz
ir6XMT32jXvHK4ACzyU8K6K2lDI306sdGpwrmvEHfBvqjp2I6JAKT5g9GPRbbdyMYK0Z+duJdlzr
im3kQTU51GRTOdzOtc19knzLB8TwpegAbBC4uB105XwjpR1xOPd4tml2t4s19ZknCfU5ZEoD0Koy
8JwoIL/0ZOfFS6lTWJx7zs/B8B7NimQCjeNlkrDd0uTRddiAt6ZDuHVdKPbkdLdzPs/0kxCeSNBq
yczyOWsPb9Colnt6LIA6l/kHsPaax9is+VnqMEC49LbqCTkEtKp9ySkeK0e+HcmT6GV4KrMq9zWD
R1jk1tEuEnXxijt1B2LFOHVCkHTqAWxpLg/WVL6YBoQCWq1PGKu2Te5dYpOYGZah6VgbmDEltbt7
nFkPw4yZZhHimrtyxwMs9AmLOaRiIMypUGJDW1fZKNDXtnLm3ZCYX8okua2rW9xA4R0ZnXtTJGdW
fm9m2kC7KJl+CvIlrhuGTCWpsY8N/ZXSBBe9oGQud81wB4am5ChUvZC8IN8Yx/rVctCQGHjzPSNn
TWNIMZ86IDH8EPuZAx0oFSlE/52OOFqAuE0nonZe7h7nUku/revOq5BwuSQKPnHIBaEsrWf5URaL
uW8deyg5DdEUbKZF+E1bBut1gWi2EQ7dpZQTjdsoxtafRn2FErPSW+LCO7btUj9DPyo2YdFZwByc
KcOaLRkw5xWcEacAzSavEK+Flo9Ez73kW5wqlgILT+kN7kZSUlKf5xunsWam7bJ8dhr7vZ+64gjf
pzg1FQiYjMSrP8yMxoAoyH9HJm2AoJ8uWmLbx7JX0peqkvcwBxBbs0o/8tRLnkrhpAEnPO3GW2be
ulJJnKmh3d0oyyzpc9G1jzHM1H2vvHKrbCV+agVnvmyZKSNKqf2AMrHi3XKxMYVYyk3DTcraM21e
k2HSD0pfsiM343DLDWUiDDmAJNBKypHsfBE+okNoFPiwQN45ddk8jG2Vvvedo3PyasVBxFDoSG5p
D3jdlrPLUWBrdpzp27oUOwuoCe+W0A0iPdT3bgqVT1VJHkhDpnCJ6iW+93C67McW551HQutMwdOa
o+mcT+QOeTb6ju1/WiXEbdBStjYt6weqqbgRB8vKd32z8BqfSrtIdjU8H2ujuTWJpcicgtGz2qDp
R/ecZZOrb4th7JhqZEIx2CT7rRKZcevGdbMbpAugqwy74Zwnwnlz5kK/knZT23kQuS+brDlloAr9
tjC6o1kiyBZJFgaubabPGHg+GnZ395hJP4TG9q8C5rZvvLg9ipDik9xjOT3GPK6yhrU5v0J7Jzyd
ya/y4cn4yMTXggmFGltWdOECRgraqFpoKeV47yxBVgx82PiJEiwFmTn2KTUwvoteuieGfM/XpFgO
iUZWSNR1vcfxpOOhFNZb2fRUZBGIBc8FzIY4HOXreqvdlSRYQAJORXwi8ZUcWs32viq9qqn6aLXP
GlNWoCqz3zsr3WqnoOE8Z0TvH40O2TzVPB5XEtMXoCbrYdHZJAFropVoaiMqpdkv8Lqn5reg5aKR
0wAQeMTxZ9YS36SZv3qDSJ6iOJQ3uj7F9MJ11kPYRzwE8rVtLjU9+7isDXQlVXQIShQyqGktqCvW
rrrsV20dKiYVdiOIlhKDLc12uNKsV2ttu5vcpog3dGZw/KrWPjx7bcbDNUNJnr1WT2R46/B4ri16
Eg/cXaQDZrBZ2bATWPv2IBFRvUeMPfo2/irks3kmPMao6dlW/KrsozOG+j5iuOqcW6mz+fvSwP93
QQwbq8q/Xvpfkh9fsfpRdupH8ucwxvr3frfFsMHHLuZ6xB1IT+C2xa79exbD+82WGFs8Fh6/CwL/
tPeXv5kSM42OscIl9yP/sMWw98dAQ4erY/zy0tjy7+z9V+vNn7b+WNIxxGA8JyXi/C4w/PPWv9dH
MiLYuwhAFK3fO5hXFhqi2XThCAhVH0Qit25gSfYbZa+Lx4kWQ6ucM1/Xe+dJQiHxeQD016ViB0u8
GaxN9KnZyTegGe3WRHPmdhe3ZBJHP0OxTRUtKQtJUnx0r5kDH6fNXfOY1dhpXN58cGjQFXc1PYjm
pknCBsmhqLA057WPv6vzpyIPCdP2y7NW4OLfZKY81inRQIc98qaM3DLAnGLfEn9Yq8GKzk/1+E7T
8PW6OtyNzBjpsFibyVVJasIzynhPu5R8sJve9v/+Nf9UFfzn/6ypua+KsqUkitWvwMwf//Tv2cn2
P6qbj+JH99cv9aevTBbnP/N5/of6+NM/7Eo62+f7/kc7P9C4l//+KaIf1fpv/rt/+L9+/PoqT7Dp
/uN/f1V9qdavFuGW5oL/9Ue/i2Vc5f/NfdNPP4rPvo2q/+cv/X7TOL8xLdpcmKsnjBvB4rL9/aYR
qF6IVOTg8EnK1Uz2h5dM/83gQsaBxm/a9Ig//SGWca+BzcVMRq4N/hKuqb9klv67DJMl/hzfxE3G
nYJQtvrcJLEO/S9xyrkWcWT1kb0xOyIKVj/NO1XAt6Rlvv1qasqAJrLChzgtjHsUMYQNGkB3qZ4S
7DF4AQ7ZggkgxBpFIMDcOxRRvDAzfIpuUfvFGDm7rylzL1IfSeF81DJ8qVr7bZlYQjcM+q5IfpI/
ftJnRhqKr3FixusGsLXqrSovKhbeSc7Rg9Tc77a9YpHsujlOSyNpmANwRv2is6UvnepPb245OIef
zeSNb8qA70E2OXmEljITKUeNXqK138xYWY3OTNFgxFQ5YMnniqqo66vpDGQDvwRuBA4yhqt3y1jk
HUJnnC4rBZABFeRVB6SV6qVntwzfI86Wp8zM7uOQSmzGUs2l+n1o9qmYs1OvIdhlWObhVhjv2Arh
c6bTHh/HF4n//OQp6r8KRrfJCM9uPFFDG1luUFbFJ+gWa58oPFDsN5uAV24IoIFhQydRSwkvW5AG
fRCXWwScpRA635L7MSrHxMmcKB+HvjoBTIvOnXLf665ltSdb87Mi+kAQpJXiYPOYPMcpGD1Mriad
uPK5XHMCHPhn2qCVhkwK4DNl3Yx9nXjEnFMC6GqXMekMht62uRkr2nIU+NJtMs+jj2v/AdFCoGt4
HcZEJm8zMa+56FI+aMtWLuFk0zB5b0XdvlizSSYHPxr/swqqXvNspTOw/ojTm96LF6evnmDAuFtX
0C+Zx8MLhgUF22C+ipECvZFB68YMk2aD1uSSXOPBm8czpz5tPiQ0ysEuAMwSG8OrGjkz2mbz2BkN
C+luuCqbdWZVltVObyE5JfUcAFUKxPoJUjf/oBUBf4VxEQ19qikek7UZ92YZgDp2ofmpz5HDeJvy
06uroLb1t94BCp8hkhhFXLDvsc45KsAmingRgEn+bAeOV3m53GpR+YyTOchWQ6A5QXTuxCttm2Gg
KPoIoH40OzUQF6hqqoxbkyNbYfXt01jDx7ZiuWlD+3s0ClYg5fjqdLZNDJUVYgwhb5Mzxe+8tn/D
QPlUg354FFoDJDsCUG3F8d4lD+bPtnkyO/fASx6LWFg7HDEk9Zl8l0aQVFhAiU6xsakBz7BN9YBH
tW+YT2xUStfAAyLDQ9qjQbYKQWnop8OgrKOeuu7Bm619LUo6l7i+XnXVfipHz3yjrHq/Wn8JEdDn
wAGsESSD+6730Zc7NM/ItOZmYhnquzmRk47PtCm8xdtjvHc4W/A58yG/qb0p3i42P+iqk+esZ0uE
73O5TMQFTl1pYgqimsFPRcVucM0pVEaCcQVxN2bhyLnC1PF7Z69sefIgsakBl934aIn0LUnGnVrq
xXdZ4+Obb3Of6hzgkgYWOZ6N5n7tkEBacZetVzQxrlUD4parqRvRsn4ipbAFV4NAz2r7IECcBoje
Bb31OmsHN7MfZtmJJ9iprk/sJPdJKKAHLjz9fcOYz8iXRxZFLbeak8BSg85gZh1eXE4uODDOZol0
mmqJsS0/bMAWD0jix9Cq2enCGPHDgtyUt+hyM6Lhe9H82YZjttfU4rhbEcLiicDgNTX/TeSz54E/
wEjL5ReFapMwgfSl/BxgkuVUjOPjiRyCDo0V0ADzmo8eWvIYH0rgKbui0T8Xtt37XMLoJPsSgjfl
7myBfFZaP59TqQkfQBso35DPs5JYD2Eif2Rtj7Cfsxl1reE6mdP3ClfgJsWgZeFCO8Ial5yvQMT8
z+Tyb00uglH7X08u1yr/Dl7/409zy/pXfp9bLEYQjNm6RzOW0Gn8+MfYYjoYefg/PYtCKeaQ1ef+
j2S/SwUXL3iPbgpp/5pN/svjI35DcEKDdR2quX4lTf/G2AJZ4K9zCzglCfiID2KYUnLi/LPHp5GN
3ScxjOPUay+ai6y2s9mj3qdZow0bqGC0FzN53Gmm7W50Orp36DHDVrJTv81svUgPmPL0Lmj7xK3Y
/cXKROGV1iukSW/HF/wOZoWTgkqbQO9iRD4Z8fDqJvGiGzyWq7Y+g1QKv6Xk/vdMRunDQkjKJxx2
FY7m7fMs6k7kxlA4C+0nWOHpajjzI96N78jtsDFYJ9QYZWCXjRuj6weD12Cz2KeYZ/Umts3+eaH8
8cYWYefLyBr1O+CryDFGNFA9meqhyeOngTj/VQ00gjytK6Y4GHVLHJIGSlTV5sXTUBnvIERgy2pW
yoI9jkar+IVglYExePqB5ysM03LW+q0ZCVShZJkRPJ1qvmJ9eAHWp7V705zDB5ZM0bIbJhH20OGl
vQEDnhwN1PFw46ROtwNPjAOxU89mEZuvbtTbl8npEPLhofCH0Qwc1iq9nO+2KbcwrwD5ZwTQxuEj
z2aRbNpKR8NrSnmbDwUIFDmFzo7lUHjbxUX96eLcQNJfXxS1Yx8Qv8Jb3LHxcGojTzyLggMoRv6m
0HbAF6YnTzPEfWfnrNyVEMaXzmvJd8BSeTAom+4UIuEwXmVmust1jzV139PwJyhWuLAxEyd4qDbt
7Y1o2T7b6a5x6wG7Y5sd0573S9K25TtSJ2/HKIP9LNp10HM0cR5UJpisWu1WZbXTH0cvHM5YtgQY
Sct+BoJ3UL3jbFXUcRjFrUaJpGk6D7N3V0W0juOcHjw/UyJ9N4nZ02GdbnE/mNdsmGaWjHWTEGD0
EiBDLYQ2jp6wi2x2H9pEI3ZZOJsIk9JhcF2X2BKrxWZFxIYdtdGqnTqa0irC/EV/Bur9Gjk4iXP8
+BuyzETsyjHQMH0GorX9qJmvDuoVsxldwJVM/bEexd7TwpATMBhFRZ1qiSm1ZQ1qz/jR3M4ct43m
oHWZ984UyQuXl2+1JMXyTKZktRIDZyydiGAF4MaXyxtipkmGlauBGt55X9sWdFR7CMAojVthAFkb
QvK7C9K2T9wxOTLLX0aECC+7H2EDHbGyF7gqWGNb6x6+DJU6uQ3t747VaydFJnqTZN6jAEe3x2HW
bFSfm6z9JnUQU/5C8mtrKxPsGCIlLhAb3UKjaj0pNGKBgEEif3JWmTCPBiIpcl36zcjv1W03Y7iY
wktYhSTBBjUGuq0TDm7Rze0NTWbPnl4mz2OVJ8fRTsFkG89yzpzL0GDNBzjIDdGaazc8leuxlfxc
UrjBrTt+LrWkFnlonzEqYoZu5P0s42+RN+TXil4SsAgwKNGqSNbCALqP2dTelc08H6MiY4Ka9SBx
HOdTDcT2MPlxDNFaFgy1pg6N5uovwIO4A8tSPJPiLqirrSV0W6KzHbfbT0FMbZVrDKwA/TCZhyLS
IfE6WVpuGTuHoO5Ik49hcrMs3OpofCKkKzwFu0j+fsif56WGy232XY2BEZvebelaPqS6C87T8OLM
I77+rhBAonBIWHStYvm+XwZtuScp4m4xIvzoQWKdcgSBg2Ykzj7XHY3os+nUhzqS842RYOm2iOif
G/yEOfURMGtrqKZm1VfXZMRXQRwmQRWGyUd9KIjwRyXJy4OvmHKLB48VBbilm43V2BQ4iSy950KB
H78o882m//pYcXHvprGx74uuY8FdqBorc97WL7WWhzwoYx61wDkHEq8FbIqNa3IqMzUXuOMkSTfu
RnCR+3HJ803NvRHgVTKOOWdYBsUJM3k8rzN+XmEaVZ3zQdwoDChmhfYbI5/KCgJt6OLqX4hgourj
dqF+Shi9vs1ZFzFdecVeH2oM4MMU8uIjUTNkcmUXevUFmYF6XQ4gD9Gg2ReEp3CHA5ZT8zBGF/xX
rR+1NslkdqnWQ0ImrMJmldjCV4NM3p15kbfN1HuBLorsCuQ0xBXJ1cZteO2y9ts4H4ecTy6c9mAZ
5S6m7uOKDHpX9U21a3X+3TAfljPx//wWeDLGiDZs4WlWMLtzIptYIu3Cd3vH9GnscFRAPd5eUWrf
Nkp7LcNIO8V6V93lkSECI53DOwDx7iaxyh2tl77ZcyyznOqSNIJrtShvi4GAQwuPCuYynr0Bo9Qw
+nqe87rTKPsVJp2b8WDtyJ9Pl5AoUVD2RA30tGsAL6uT0xFUCIHySSkekyn6TOhA2mKS0w6d9Nq9
mAhoGIsYcDvMqZfvSPrfeRaX3hzXN44r7yzdq08U5ahjP2n2Y5o3P7vMQLc0qksNDfFrXnoM7kZT
wJK9ke4U75uKMLzgyntoNL7pDQrFYzkgdC0o9ZcImnwgOxODl5MWF3LU+h3H6vTEibg/5mBGd2YR
NbdpWdR3Wq7z2bvC+DRc1qBVGQ6BXpFf9VL7mkgP6spcvZlGEx84NHI99uZLqy0LhpGa91eSYvXr
bMEtEYeHHpAsz5a6uW/Yfj2i20cvdD387Dk1bc1xVBBQx/AmqddOAhY+G3ocxw2dJQ/DVK9fso8P
ptSTPShOWlQsURzNVJQ+tbopAonWnho16tvG7rprKeKLVVALRKPNvOWU+gFTvX6Sk+jus2yszw7x
b27+cjnin2RmMtLxaokeNwlPwxNd5e2B3xK71HI2eGaTrruEdl1van06VWiFFxzrGi8xxzs6qDXH
al7yr240bST1WSelPT7XlXxJozLIW2s8DQaEik545Z0cwmlHQgJhPy7l8wiG+xarnHvLpurZcDm7
SKDsRBbRb3ivP2hziIgcDdWh0r3q3PJceQRJOp2XmnN5Qgl1RbEFwbMNObHkrbFsjQ0Kt4fYJ3MC
qR9ix6NSmrZjgSQQTHFEnGsjKSpftdmIgleyPXacKv+A3Q3JoWq9j6X1qm/GqCdX11zc8ahYlew0
K18+RgARABLmrn9HgRcPzkSNFFmq6qUohH039+ATnFh0JALlMysfcbB4nZ9BJ7FTmWL9ntQX64u6
i5kvMXS8jU48/MxoWN71Kc17gO55n8JTzG6WHhrmQgbsZ22Uw8NASPCcNeymQ82bdzF//L2QfXPC
Vxr/JPr4Iy36kPpyBysJ/Aeofpm66NHoPChLKBLygqmmQ5DwWT6BS2gs6n5y2sMOsz2QGFlQeq6K
YJXmA92WTyngeUDEI09BwKUVmIxS+EPneUGJt07slGgbHqhamh5D4eLmUTRtyS6+mZK+Pdgk8vk5
8erGi7IENTT5m6VtzK/MqQWfiM14qZbuJzcJqAubUFeQNHjjmSw9+wTh/nViO4CnP/uhBA/nKrec
F9UQ/+b6q+9GV32mcoiOU8S8kEqqZzTToapPY/PGtNg/1+z0Ahycb5KN5s40vB4D4cC2xH2Ohhmq
u34En3QSzsA6rJLhPja7el+PvV8u2aXosSlHs949AWF+hC2/dar4yguPw4dp410EihjmF0Dl9xEu
2lF8n5Zui4EddymFGUb4tYSxs5/K7q509R5VcPmoXO0moTx0E5dmF9TAkwObuZIgK3AaSiN2WDeY
sU2562wyOUW7ZwxJjiW7tTa16r0r+2jn8jIhbFB+r7sOmE1zDAkXPsO4jXYa7o0XDZ/XRuYaheqz
edJmAP35uBi34RCF0GZ00rNyTl8r7O+bOfG6AK+ad0jouvdJV2ITs6ZPS2oAlkcA10w+WBJEzkdZ
jK/J00hxGJ6PfxGTaw9dyrUxz0zjrtHFHOgMHXhLMFUTvTpR1/LTSOtTE+OmDjlLbLWZeASZ3vA4
j4aLCTNq/SIb8pMC670hg+SdeiKXQZbSJV/F6LjLUtb0ImG7oKIgwbGunbSJq9xCLjoMyPuXiKo9
wNy4uDK9/QTSaoPCnTZQcmlpFiXUjWXMLk1vgTGUHFymwo06xgfsXLMaP4i/pdeCOrxbHsivpWra
xzIVgG+VycA1Y66Qs30gEzr5/Eu813PV+ANT8qXmZ45JTxWniE43F88l6enpru9cb+VpPeWxaXBd
e4cW/19l0SKCRagICVaHbToFDSEJxVPFszTnwmodB5A94DMiLwCVO8LSTe3dsbWmjo4Ujcdo1ae+
iHFY1l75qTUOlHGQ1L6cSvdimHZ467rzm+uAOkVjPrH2IRJgwdh8JVZ7FRTEHODwwA8phES3tv4v
e+eRW0maZemtFGpcFjAtpqae4CP5qMXEQNJJ01rbtnoJvbH+zDO7kqSzSUQBPSigkJGRnuFBN/2L
e8/5TrkJVAItcBF4GhxlvwGgviVwAsGWbDVbpD83VAV7yNTg/K22800rim4yIc0erfA0NmkHINIa
TY6E6L1IqVZ3OmFuQRLhNbOCS6b6wQetc6AVviVZc2C+CbZWyCORhhK6juDVWIM0qbjR6oSZjnoa
S5V6W1IW9cSx96eG1E2df0+WcuBU6ew3qXKbkQtkd8mY7qi39SdC32GI6LQC3QXdko6FhgEQPsVh
MhmJL6egntFbF8TSo0XJrey6CAWUjKz2gzzYNgMRtmrQ0YUois6TqHrGI+RQYTTJ2YYA6taznPmC
0EebJekBxamcPCP/TsbqruBIgJSEmHoQY227YOKAJEfrRpaKI3rMZpsuPdjZvCu3c9IGW+IbO8Zv
sEHyXLLsNFgyLx6KlXmXTHDC4yTuaGAmv6ZIObaqn7d6cgw1FJAjLX4oxt19U0mCo+TKY821uZmU
QvphdDhY+Xk/vI5sWalMkA42r3jjBA0qknjW2PepPkyOnj+mSVWi48aUlY0UcwZkoIX+q+zyR8Eg
l9NC12vLeX+T4iChEZJiqFTdWTsde+ssNvU7ZTKfg9CKvRk/vJtp+klHQ9gekul0nAFoW8hYbR3K
lcDyhI13s+wUMjfBAwN/Z17HqhKJ00kiTZ1P6BLaUdms8Ibl7CR6OgikOg580OWMFqUhq6+HKML2
Nj+JRBEcjdZd4NNG5tENZ9LSPRgyciWyVK7IeENmYgoDm0sMUhaA6UJEa5WWMVkog3nB02l97gKS
LMonfZSGXmYuu0XXvJTW4daQuo4yAjifto5UFhWRtCXHCWWFMWNxF/Xhni/ibMUklMg1OxlN7oiT
lYVlpaAhNQ2qNl3tkTgzOEne0q24Na00dYehHY8y5StGPMh/6qr6CTSdjED0eiJRUjtUusLKCy5P
pHxC3xIJLGrahv1KBbsWt5ugIXPG3kY+iVTXJlH3hC5NQg0moD3Pq/E8zHo2f8yeJrmNaKRH8uKM
cU+PPMT/Of2u2J0Ma3fMItAJdBfLFEu5jhX5lDAevK1a1LvCMAr2MtezA/fa9CIoF0i8Ywt/yDRf
oow6zxqm4tnaRq1ZPVcyYSFyPRenPSWfrSAkb12ZkUlYiwnsA3Q7FrHR1LC5mop9Fs04661IF0pA
WfEyRCNbjIR7FXeqsJdQ8O6xJCDVbYUXSZQYnNRyIcyCpkNBVpMdl7jlSgnRdaxBV48AMXiJQuur
j7vpPFhECwQ7OEU2G+kpy/d1J6pcccwL0+z9OQ26U6R9AiWPcPACYhbtfEqgXmP2NqrgdIRLHJTa
C6qCjZYIlzk78W3dxZd0xig5itllA5LhRM7m3ZyHF2ZZEIeSo7ftGoQQ4S2CyV9i3qW+lJWKS/IR
Hp5hGG21aoiJUcuR7Zu+yjhnt2zv9HhWfbRkZCXCi1/0/Fib83OGSlCLUENhQxadiIwJBH8AriSJ
qVRroaApQLyWszKfDqFkbFux2Nfq+GTmzATkegwbkkIHj0BEkXyiPndT8oX8vGBMkNn00s+QHhRJ
KDaqLBzbyHzMZhmANf1GdyJPvFpdDvDdEkYpkixqykn9/DbUlDZClRY2oX9Pcxasun5oTg39DxOb
udvXLIvkKVg2eTmjADEVmoW0xfx+CJ8yhZCvaKIxotb7pqGXldD+HFTskFPQGk6/avRy4riAlTEr
msIDRoNHMCdHys5EbRpZ7A5h7xP66c7gWNCXkn6TdBdCN9xSdADuB1jMniBeQvUL+Vihldhg9piF
ljTYpHNx3oFJn4y7uSzf4IUxxBhKZgdRfrR0gN6hbGRHADWCr0hZjUmMWsoik+oSE6Imzu2mrKDz
6S12FX2W2ECwp4waMKNEpYhxd9pn+PSktH6d5O42bFp/SuSnOU/JuAtM9kKqTBEwNrZIaincUeZy
mKRrF0jY4gyzeQ508BFFyzPoQ66jNy5TCxf3YFSI7kgKchEFd7ZgsW6kL5VCfYJiUsidP+MNRxaj
7XAPTc4iNZfQEGGNiXXolas8H3TaFSQyIiULuSQlSe9tAWgAFUxkcpNE2RcXLsrFQCBlO6tvhFF8
TNUEYegEqCtTqlv2ZPBwQODh0ErO6lK4Khf1seuKF6OY3FAi7FJXkMVJczzglI0gpRtyg1LR+AVF
drTNrsIZESV+M+bn+txl7hTibKIgHTuxVFwI/CBFWzlwqzTf4DPZwyWkAEqaHjppBO1Fkcz2qE4h
Pr1Zwq8JJVwvU+JLFjJol9kkqZDUBpw3wi81AMcvxxo4AhNMvYGPwNbLBOhJQbEkkqEvyCozvMK2
m52PXNVvqgAxsIuAXrQ5Avg8YP1O/Ou2p1DKZpHhjmaiGnZkG5jQS+DJrWEIwAzbZPVWzFZN/VZ4
M5JhJ9TpK0pMpgnpGEzprjH6p9AkakdelNvYkEtHVaLzGTx/I0TbfkJH1/LJLVI9OWI3kk3ANH+e
4j3Zkt7APysSrLsD37CRR7NPmKnlkWVKoz8pgf4j7nCMKb2kJIFfjfFGrXYgG/XbqG9O2GI9s3ce
N7F4GKZhg+XpiDrwZkpnrFpDuFaHgz0pvsDoX2cpfgFlto+04b7HuifVT7Fs3cFoecTypd/mpEFA
RlqMvQQLJyzVYNfVEZFcDD4YDvp0kwKesGtNVdzWKLaSuWymTr/VZPW566TbNGmj7Roqw90ycUIw
zZevJuunCuBkqGSpKzfzYwcQiXwy+Z6NIvLiSdZcoQYHRg2L7LuQ9GPefXfUlX2rVy8VUx7iiHTa
E7ETb1IIUTu1HmWbLYS21aUR//VQgeNllVfnzcXcC5Tfs2tzVC7MSrjXQK/bFYngnkz+qFdXLHMQ
C/+KxK4+DQaB59A/mmU5OOaw9ljNoCRSIki9iIBBHuCs4yA16buSl31C9fxkyizA89YBUJzkxMby
QDrCiJmS6KPSYA4ELp8yzAn1K7lYwPGCJsIoqJ2rhpzYbZBeTH1H60Ul374Pr8tAPea9epyS8MgC
b/KGVkSHOS7bItfI3KVbT3RrbYNcUZlk9NmOx47II5YStkDIK4sf1mDaKF0MZNdwcABLY5S4ECBc
jaAZXi5AwDDuU5IEDAwuOowL0WytS5ID4c4VY3leijWdTrqh/4N8/3dJA/P7TWP4f/+v4unlo55t
/Yl/9IWNv3gxwAUbcG9h0UnKf4pA+R2RgF74aMTXr+3ff/G4VeUvQ0M5ivMSrRucB1Br/xf+wG/J
qgHK31AZZKn+/B09G7y1jypQOsxw5wGwyYpsiaosf9KzGRE7exIcBtanF9R1Q7c/udDc2Vn8yEnc
YYsbxu1Fxs0r7ML70SvcfBNvjPNl9hcG33G2T25DiIR56WyUTecN6J7uUWbtewg0buKP9/OW1qDX
7cdwi+VM7F2Wq+3Zbeu1dr7FS++Z/tIcwJNgLPMwMcr5rQgyATshSgu7ZKVi56eDdlnF9sCJoVLz
B9eUvMkPRjt81Nzeueg5iwsSKjzLzTbRTveiTeymNk7NC2UksvfQn8S4SexbclMP4pl8ke1ELoeN
nS/vq4O+kTeVqz2cCG7GHyK42D+2zT7z5OfYD7x+ewuB+AqukL0egR2lcY7FRjkEvhJ7sWGLl8OD
fNo7vX1B5KgnnUNr0ezb/cXtrWWfnqz/Z3aaQ7ZrvUfVwcxiN4fmQM1tn+KotU9yO7fv/evr0H6G
nnAA0+Dll6Ax7PS2JgwLowCV9BNxQ9mYxxGjqCHS7TbyCSk1+LMN+zG2r7lXdrLr3I5/NrnGi2WD
anUYCZ+bB8VNLzsX8tUBhc3ZbCVOfIMh+hIPUUxiM5BX2KpGwUByUb8sG3FXbbuTtQNHxVfxMbZr
/NxBu4iPoVNt2i15e+fdQh8MM1Luyef0aPp2z1+6eT4ax+Z+8TPXdONDuOM9uJ08bCuu/pjtQRIR
UE/eDz16VgLjsSZn6IjLVWid9KJ6VkcaLHb/Wp1LQEhfNb++6Dewq93uheVVk9onOL3AOWu7x6mg
+A/Kxp151qxSltfhVAPgtVkhmxu2iHcFmwQQAje4hyELGacATmSveaSqmLlptEN/E+2ORbR7aKZd
9NazMiYUGvGaj1HsRNxhQjw0D/PjSH+KSj9dW5bY9TZSsUaGzFouWea16BqHVvSG4W4BMZGdWReJ
Tf7ixryrTqODfKpcNYdx09/oxlF4tp7LRXRFMwY/YbPK4RfiPj2LXOEcl4yTCKfj6IlOk9JwskXN
z/m76fDrRmaxaOOZGw/GjrUZPFwpgqsJGpPyyanS7nrdjnW7f6NryRINCdoIQ/m6f4oo9R26cwpw
TQmNeQ+utYy2ihvso2OySw5oNvq34II/0n3GSGMfj4c951874hWRcwwB5WRjgYzuWUVW1/ShiVeP
2UO/6Y/6Kbv2DcU/E3WjI3jKPvUFXrBV20o9/gXqMO+AtHEp0cDqcwL87mBV7G6wdSJ9cVHd89bV
BOXcSceUXfyDSwc5uBJfEt9GA2hj092qEEkcxGOosl64MBi6fuT3/nHeQnVywvQE4ht3B/Udxd8z
5Ty4Id3TXb9gUbmZ76LUhSRF1OshZ/VaONW9xrhhOMM9HcBjeDL90nEzvgrPPS50duXMuopfT1tt
U4R3NcvI+ZpNmbSdTwtfdfzZWx1ldrdb3HP4DSfPgk07ht73SfIrPdP3sFf0JyQndvoaAP+izuWY
D0TBCXazlR+O4an1BIIWv21ylC+VY2yh4ESR97DMu86RLpRT+cE8VED9QtgZvf0i7qTl1Dz3FsfY
mPeBjTnzQPfdrp7l40653BiOdBa9KWfmcXBo1F0p+7N6h1THB4soIgJOd7QV1Vu14YKaswq+6zZ1
GZa9p6doS8HG2on2VbQtj/vEU5w7r7Ij+2x2PQ3lrfdCp9ENnfaXfOBXtuiq98XTg8JgThGeOoHf
eb07+tETNXWbtZxNyp83edlWcxZvPJzJvuScsSC+bSNXPV/2XIIdD06+Kw94BT3zvNyJ/CuI/+3K
Hhw8p0jy+HfQAul2dqbtR5cT4q+7A/lApI+g07EtBfuLk57qD+lOBSn8BvGBX2ZvD8bm91mcdbds
4yjPbBC33hrAOZEa2PTs20N9gOqI4NdmaTq8JfK+deHNUOnEAemj4uv5n87Ld/zyYG0GdHYaU1W3
BwpCbYSEPLuTNv3s9y4/QzF3k2m+kLnwJiZeT/FUfQnZ41War3jhUds8AFvnGqBmYCFGVrvhrXSN
DeQD90l5uknsZH/lbN8E7HKufKKfmP4NDB82kw7yCO0Jk92uYd40TqWzlN7OkcaA2/u1S17oZv1v
5wkXBtzuR+ZYTt/YsOULr4unNHdaa9MeOCnzno7F2Xigua9j67SjU6t+nGHp/GLzbUCYDzErngfe
heXSPoI/tkGiMYRbFfYG82HGKUNlVljEmj7xmcqwxXhNwjYWaN0S/v8ID/8bmSFkA4/C/3vleEWa
C4yFboWHfVg//v65f6wfBV3+y1Lxz4GBkg3kTsp/Zk4IuvKXKK6yQtZv7Gmkd4kukoGPgha9ZbLq
JG7F4kT+uYLktzBEgMKU+DdMjBF/awUpfxQW4kfSdZUFLOEOFvlFqBU/CgtztOPoXCSJOYNxdTYC
fHhPIQTZbUGAndNqdJ72M+UkdLG55mSCfiUD75fVXCSeE1tDPao0Y83EDxbjOczIUWmy9kh7Ft0R
zUrTKK/kQBE3SjJelONCGGwyO39/7/KtQe2Dg+d8eG0oFL+SxFO1/+bTjHvqcMH8dzDnGN+ac87K
pn8NPypc15/4p8KVkCDeJBFinaEioV4jTv7hzFH/0nkteddkGeMaVLp/SVwNfgjdKfVcrDnr68sP
/fM91MgqYh+jYeWRDHw7xt9y5nBa79xsJISImiXJiiWveypZktbX9B3DLqBcDGauXFwy7sUXWI7V
sRmGbLZTs26uu7zLD6vP5R8vzoeMo/dQ5lU1+y+29HpUbCKGpuLm++0/4it7f9RFMWa6SIvukstb
3FR8JfSZi3b3blQ4/ol+NtZv6PNh1o0inD7orWCzPx7GKnqhhunAvizI+zupVYUrbRaac7zHgNes
WJOvlW40QqcWOxNpXN6pV+DzaFcNdcvUV1L5iDd5rSEEwotMU8MEyMw6FwfIgyivxnS9wcLiZtPU
yU4bN1B68iIOCMwUc1idWFk6iEWEEZABUEKCM8YhuiZbkjoZgtGIwAZ5ACBWYvVmBpt6RC+GlSH3
IEBXCs4msPe/xDjOY1ceiel0keZKT6QwJ9dWH2EFKNskDU/GthivQLxD3qujWLztTMwVTLoEClL4
LVsLqhHSHzvRtXyAk2akV0qWgG4g8TlJoDeLVn4s4YTmmwVjsbFdVEnU6Vml0r6B3qo6NZqczINW
T1w7mrhwN9dVXAL7H5szIMsRPQdUWtQKwy5Unf9APKLlVtDo6KJq9VikMYahoiVPsggNZMcLxF1a
F2JCmqGogKVzv3/yHwfX3+8X7kyFrwNRuUIM7McHP4gkWkixoGCqLsGnNOHiBwKLgbEQBMTMafDD
8VS+1M9vGt+Puc4cvG7q588oghCcGmmP3HOpClQK5LUZB6OZBvrIsHXO6QXkrKySnl47PHi2Qj1Z
XruwsYrWIx9FjxAqq+y1awRhqkvjmEACrY+eCac1Esqn/ThuDUWT3tIZfoSPryXzGwGlsC1WNA2G
1mzWBxbCUgP1imxlAvcVDkS9OqMUZKEjBAniphYJhIWRgnidzIgtCc4jGkFbsWrM22RQC7ftgB2H
3A0wCG45JMU+zWESOZqxoqfLLIwfl6KkXvu3H9iq6Jcsnb/r4u8v+d0wZM0S3TnNkLB2D4sXkcuz
ibNJ8GV6R1uA7NLp98eTP9Zvfr8h+BpxS1JlInZK/jQ0SKnRE7oQSu4ai/acl0LiRppSOhpgZKrn
Y59cQtNLPROo2XWpKrRQBrJyPTO2SMld43CMVGtuFq0Zgf1IetOA/xZHmBZ0S+4V5uQI/04p+mDX
a4+VSvHDK/d7gfBxcMNIaZCdha/SAHb6aQERklgVFhBD3bwoTRr1nPdJXmR4gfppsID+dWgZszgf
dE+LRapBAbIRE3tCztdKwHwOTTeaoE0mASxLWFNdxM6+XD2aZCvhXus6qE2MGcbad6kCmtCQFGRA
6pO4dlTbvnBmBK+69/2jWcf+T9cFSRqcqkFxzRC19cm9exWQDJI0QEKGm2SYRLOpuC+XBVhgw2jy
/ZHWZ/zxSKbBzEulcF0DUsb7eKSUk2j6id6nDBmrd6N0IscUeDEBH1pLt5vY6YVEIlQ9LMzUte+y
yOwHvj+JPydg00SvST2RG2la4qcJeCZafC6hE0Jb7BePztPdUguULWpTpnY0JardSlbkf39QbS1P
frx0gthYxIL7kViErlFt729yEfQAmLSOeCWwDSTwATMkC6arqjMlECDBiShJUleD3+aURmrSLUpp
l6wSMvWAJZPQqV7uBewhZF7RBooyg+AZq6RLBauyPEJ2LNjZSiKl+54gv+CANxjTWS1EZYWmVjAv
yVNjYINJnpwoiAdomgZpztF6aTivdfK6XPj8aWOXoVWQX1Qq8R09YOREVYl83QO1QswMKUI9CD9L
QLQ9mYp6a0hmgcWL7nOIizbQy9Nk7uOtRObw5I3kWZCoJMUIeZMkRyGgddqavb1sWgtHPpC+te5v
MNFaP7zUf0xItOZVljE8ZRFksfrpKXfREgZWE1EZzQfrNe+Nbg+GgnSlBDG2mKrlf+l4ZAdQImen
sfqt3j/fifkAp0eeeTG+At9owOet+VOCM2id6kVQf+oflnR/fLaSKBMSokuU3Q1DX/dU7484TyRH
S2GZ0dSf8i0yB2kztxEGBjUdr79/e6U/Bu/1WKuVHNGjgUl9PZd3Q0RO0mSZsgzxpHEaD1MX0z/v
EHXgJo/6e8CYy+TGgjYdoJ5UV0ukmy3FuDFCmzv08tsPZ/PHKpOzgX3FpE/DQqcl/vFs0IYGldxU
mccXK3W7DDru2VhlaCK1IT1UITqPMkmXX5PZQ5JJ2ukeiR9lv1lCIN/E9aYI6LL+cFLrCufDB85J
yWTS8rbBHtJ+9y/e3SIsScFYpxpZVODu002bltLFGseVEAGC4WfNJKJCXo/MCc4INGJxKinLH4Ha
xZTLKmvRnYA0axRZmoAVpR6G+IgOuDK3hlbSD60zIaNZS/Zas/n+1L94kXiyOtABXVHWjdPH2xlM
NTHsI/Iagkn0bWXENfKfQLwUhbr8YQL4/Wd9ukuKzs1RyXZVWSh+OpaOH0IWp5BqDcLGx66eu22i
hvnTHMbSmal24WOkL/oOo/64gxDf3sVFqR6+v94vhoZ1Y8j7w+Ni9fjpw6GTK/Sprgfu0o9L7MNM
K697tPcbsk4hXC9E4kQ/zDlri+zz28FFyyyOGSEsPtmP9xgvYZ0KRKS4WRxV5Ni3uZiQO6bSZijM
OL8plJzGa5Bl4HA1LHsWpKXawUumWpjBc8r6I0Y23Q0xYSjumM21P/dyRp1YiY0bGJwLW4ZKTG4G
XGKV//0Nk7744NZOHgtuDXeR8vv3373bJcyOdbAxXE1MqfplbFDhEgQNxgAYooCl4yEnagTguji4
KgMDTQJRwfiYczYvLSCh3DfEUaHmiDRq+OH0jC9GJxZkjEz8oXhQ5U+jk1qFZIdXA/0/wjKCPe6c
Ff1WBbTfgzEGc8zbeNSQjVfuII7Cydibasb6i9luMyUmFL+IvEqEFJFFMTIhPckG9QBrRmvNZGXD
RQIg0K6pzghUoW09ktfzKkwSKM9KwPfiFm0KdHGQB6DCotXiC2otINo3zMrT5PY9InsY51XkMKe3
w8MYxlN0GuOD8wNwwOkZPOTxmvqb/KLmpKVYlRiJds3aHUcRcLDY7ivCPH3MjNmCeV9IYzsD9AsU
2FquAnmYXguFEzvVQtCMLpLWjvdlSFavVxiv4JwGnvP6qjRHlSS7hwXJ+mWb1JHOCksbtm2is3Fd
gjB/iCtB/5Ui932VyBISPVGkNb9C7bKnCO8GrcC2YFbDtwrLEwx/xsvcmTPsZCFRhE1vllXnTu0Y
/rB/+OKj1ZntsOqtZR1N//SMdRWZYKVU9D2bqTotG5mSeBkiq4zaYhdOLE2+f+e/+GCZUtesAxrO
jInrJ/Hule8qdmIxHlk3X2aVtifSPH+KBNBDjTqwYJ8NxWfL2b5onUHnUKq1HyaUry6YYZLFxDpe
sIz5eAIagjG56AC35Yk6b4ndmbfjLNAwma1f0xxHl99f71eHW6dSYOXMYYr06f6axUKkimwGLhIp
0o8k4pGCQlpe8q64WEad7M/vj4dz/M8hkTxKYFMK/+EXn4ZErRGgqAjcYXT5ODWxTpMP5PRFHU3I
FrO+RQw19ehDEQgPUFtzqCO5qDbXQ5Lnhm1OgaFD1BeFExJLaZTATSNrGn3/hGx7idVrIepTMsKW
SXwu04zwgUJAKwzFjtgve1EbPnNljf50mjy1Jnx4kb7FDxMjHtes+BKPS4j5MLEKwalzE0WolYk5
rOp8qQsX1fOC/zaS2mtJo5pkF9lESzkU2puyNtXXLu3yC0yFybFN44B0YJOIHvTipHhuqqYMLnBM
VtHGwKb1S2OAzBD+jOmZSn7Sc58pc+IhuIkUt5cS1sljl+EvGoMEHyO52tkpVWc19s04pRfEqg3G
oQrclQ68tSzWnkip8bExNEGwQQGKj7AXUGDHcoppoCY29FmsA9pNYLBN2L7FRIezTRZuoV71l0uL
iNBBmV9flimkGqS1bfyIMbuUWExVI6nMACVPjYmIHJTGqYLUlYjf87KFmuLo4poqHk6yBB0jI5TG
zgluRhCH/BZ3SadLhEYMRDZgHlGyg1k2TY/GzRDu4yCOfsH1RwMFHEA/4wOgCTqM+MIiDMyv4jDl
dNz1qdo2gai9SXj7Cwd0WX6co06/qfBuH3E+1lewBsfb2VIw0cI1BX6dRGkxMSaPIANGWcB1nVdC
SCqyjBoqGQQrpfzfoUPLqGNRi4zL5i4SGr31445+gtNZC21/JS7M66SAU2kvSSWcqhq0WnyDLKwQ
spXipsoTK93r+iyKWwCUCdoLDW2dGhXSTkXGhakyXQuR4TiG/dP339Of3y/mCt1gkbHusGG9fBwu
zJiClWQVhos+m01mFUAaxQ1+pkUqFSuLdv33x/vz65XAZ5Pqwi6Lip/y6Xh5ROBGK+TMuXmlOzyk
4LpuhPy2lQDjfn+oPy9NXLdUOlUXFmvU/D5eWtcSwTAtCc50bexfYjNLz0yCEpywgcc0zuoPm50/
r4zOAaVF4gtpFbCU/3g4CY+mUWqt5ZaVBbk2b1CDhojt8wJp7vdX9tVymOls5XDQkbD428djyXEo
pKWWIG7N1BLOtwHspZhMYTcmyEwNFOk3ixq2KVHK8Xiisssk1aSvwx8G4y/2LuRicm/ptRG9ZX6a
7JRS1RY1AU1gkseBCysSjddaSYkNkVMBTsEQEHO85xJK3VbnBNX79/fhiydM4JyhUBwEWMZ5fLwN
MHukXLFIaI7mNMeuu+BJ0uVwZ4XifBoJU/rDjuer60UBqcPUpxb5x45HaNpRI76ayW6SlXFD7iAO
+WRJpgTdjMZcYFWNju+4J6Da6uK/v//gdeYyOQFO4vfE+G5pIZe61JQpHcMuraFkDDmy8Erqeux/
CcSHHlzZw/f3ly0Gd/DTvouuk0idACEdhMdPL7UszoBTcby5AIDS2JeaRXwK074d7b5Zmnk7WPNk
urqWhYVrTWYgEQwhafrF0CjkclnYBn6xIinpm8p9+UQumYEJXRcFyzfFdQAnHIM5MJ2XMIdqIaMd
CUPQBQYes2fSZNgKNFQ+TzOFacrFtRXeI+6lCDOqYUOU+AjDzIdkq9+LhrzgEjAnZjqI6wQwJayD
yTWgOAkft0zvSqvDHMkIaCkOYYOrMLtS0T/MyZpfY1Bv8dZG8Ei7KeiwqShIGto+zBiZx0TczoKE
UmjJR2pxMcWcl6KdgwSxjDw+joVu0hwLMI/AH9U6Lgh3iA3nr3wy4K62vi73Uu4KbQY7JFZ6prcp
TNMAAJPZlm6Pie5MajVkiAti/9KzYjNAoqwsYDpCQRauMyK0UVgUU1JjaesCGgR9JDwxhXTIluCm
E0U3LfiXmznFJ1aJjS7QnIDwSdi3dtkoUvLGkjVGdVOHYXgVJwiH3TEKqjdzjulrZ23Wzy7Wj/FK
7+JU8KapmmvSACW1JoGTtAI776II6VlFR9wBhd6Ehwrr50UeWBXem6Bvt2Or4wsKslbHMtikUbZZ
BqN9Rc6Lq0csJ/GuoBVCjVKdkeSVLC/2QY1u01ZkZUVrLYFMR65WqvpuyurxhbGHsiqpry1Gvmiq
cGKxaGHzNDeLLbHUYKCZiH5opLHnZVILMqMwuOfZuYKxv4K93uqhS9AJf0oeB416CGV5IZYnTFpo
K0EYyH4ul+hGVKsEukISCyVVmosmsYNyzDVrYT08jnmWF5vWiFPkQzgc7qd4DYAmFtNi0g+JrLKZ
WjMka6TuXgxKs0xbfRSm5zhsgsk1BWl6EaNJeyEqC7JcBQj3jdWZZuzNVCnLTWz2RoxlUdRqHE9S
g6yRmNE3ZVlIjkioMBw03HqDozV6A9MYzXxmF4s6PySJpe0KrWvlQ4QVCvAf2r07QNTqi7SQBYyV
SWAsivVpDSWp6Y5vZfAIeC/MWV1cAzqXhFxRW0JvmgcMjVpDMoEaNCLXxV6sw9hflgtkBklAtB8G
Y+s2eMk110qL4pozyUpXjsklceAATwp5R50anzRJ2Mog8Low+mF39UcNnoaDJdFvYNtuQpD9NBwB
WSDHzRR0vL4FJZB8IGCBiBLkJ7YizsmuDctok5btTxPuV8OgQuOfkim1OlX5VH4KAbJM5kz5KWMJ
RRdujYowBhXOfVfSsdOk2jNqfboQGZMjWAdU478fib9YXKA+ISxvrWCyxvh0AkYnJp3QpnzTsVbs
NShOp2GwkMNrRY/fH+nPOZWOsYHJaV3G0ORbH8G7WaYjGTI0JtV0rRyMgx3KJJfbgraAu6g0xR/m
UPthFv/z2liCSpYi0duRDMn4dG1l3WJm7w3DHU1g2swLM6WBqbxYTKLbv7+4P58jh1oXTkCBkWV8
bsXNE8Gp9UBBSl7E8jTVQ2zRcz5t6sJ6UAQ5PRik//IAI72/b5Psh+n0iwtVWCUhTgI8bOi/q+Xv
bm1CdrOUNCK3Vif2SCzRrBJubd4u3NQfPpTf++6PEzdKfNaIaKpYJlKB+/gYk6pdZArIqNnKMhQe
qjkWiRaBFETvOetejSYh2iQuDH1xMMnLZ1mpk0XCtlJyhbxRwS4uFW55iGlDCc5EVdtdDLX7/vvn
8cUdobiJSovuqCLygn88SwMCzoCEK3DHFIKHTGDNtsiEzlUtgGB//1CKDHoXHQ0rxs/vdZRoXTIs
auBir6b8k0tQeYpOHjz+Pwkw3x/si/dMpU5N80Nd1WP6p1d6Jot1mWG0k1ND9MEmN+Vim2RzLrGZ
FtTJCU2h3NHClRhh5U68MBoxrv4LF8zeh/YRb4L1x3KRZkAOYl0MXDGp87dkEqLHspvyBsDsIl18
f71fjMsrNBhZH7A/XuxP19tQ1lN1gi2A5MKm9olLroGWwQSWNpQeeXXkSLwl2bf+YUn8xXEpHzNO
rXU8fqF+fH+qUAPcPcumS3QIRBZdTN5w+GH1bHMExnU4djBz48X64fF+8doiWGEDu/a9JRbHHw87
6YGg14EaM2HictkYM28r6yzQsTB9ux8qmH9uOtYrRIfFehXw8W9g87tRowCT0FZ8H15C4dwzC9FE
T6IapjeEc/YLo6i6wy9v4IG2GiH2vn+wX12pxecpMjRzkz83vY10iCREFZEXYl6FQ9T2O6r34qmQ
/dh5/eJZskdnjlNVla3G585rapopyiZ0ONIyl9JBUSvBCzJAjl5OobjwclJfPBUKwd/+TmQuD1Mi
VdtVbbregnf3t9aKzNQUOrBkJRhvhliXd6JpJjspILri+7u5vo4fB+WPh/r03ihjDfhBph0ah+zs
nSxPMB1oyKp++Cz+nMNlmkaQxFEMmIxCn4ZVapQ9pOY59ZIiKg5Q/8h7pKN1EEDDOAbyMf/765L+
fHayBGKfOoAJjU/+LAXp2WaBqk0zAg1rnCplklsxnkommQp6hVqdBXEzXtVWZE2+WfbdRUrJ8I7m
WbMJaOzgSBYkAfwWBaMIKVhSEO83BqVbzVmy+z+cndeO28q2rp+IQDGTt5IoqXPb7rbdviEcmVOR
xfT0+6P3ubCoPhLmnnMtYAFecIlk1agR/mDrMHyvfHTjvV/scTdSyNtADu1V5JiTIW98FApw2Jno
FfQ4RYEejfLXeKjj7qmh08YENlQ9YHXd8rsAjzIoNG6B8YsmC6xcej8vs0OEKcxXATIHXlKF5TYM
i8r9RueJoYaJhMynvjDjb8Jomw8jIKB0I7OyGPCwK/rXYvYsd1cUqPxAL7dBt9sKcNWVVOD8CNMf
AsWps/dcdsRqf+tI+1EGxdiHjQnainrxPHrZ9xBe98uVXfDO9qZFwD3g4y+CHqx5epIQgHYLF+9O
dKWrAaUWVMEzs/eeEQQ3H2ljz8+wMoePimLp0apAqTAUDFsqO0S+3GzRjEO2LELHzmVec/m3nQdR
upwADYnWoML9xcPi30M+133u10kSB7EuywMOX28xkkG3TUG/LiIX2OsduSfCDPGVjfYXULg682jg
LvgHn+QPoOPpyl7ST+mIINauKjqngDYv9GMi8hm3y9YS7t4gL7gxUZ7GHA9vNPfFjiIYKUI1PlTe
dsy30h9ooITTgIgEGDX3q6ebSXEolBP5h8uv6R3ABqUVwWNpYgrQKMbq17p6hN0SLY7WpblhofYK
+6gZ82iX9qmvBXWImkqGAMAdfsb9Ri8VOkVW6cOu5/76ffnXvLOf+DF0GAFc8x99+fN/IjPXvZd5
OogrPkuxl6XW/7ZNb/5yeZV3gqVL7gnIcKkrTfimJ6s0Uwt+ALWrIIvt7jcbuNvDedfQ4VAdqiaL
J9jlBf/+7pMtsQDZPIu+mgcCR6ylioupNqpGJnYg1FTBFEjq/MWe3eYBGHS411CFfI7BAB3sqZb0
Mh3AVR7seqbDmSs/DXEk7jHfzA6Jzjzr8m87S1wNTq5OxSCYXp6THZpUib6B2R1YI3ZzDAXyqtjM
5SRRMGjNRj9UY+PFqII6zktX9jbcyMIBq3L5V5wFZ34FgGDDww7G8Cl6Tz/JFHVaUVQ9lqy4CG27
ophvAE2jLNRhHlv0OClEbMfg8qLmO89uMk7kjJpU2MxQT1ftDMxqMa6CDttaLf00y5ob9Nxxyd4Y
Zp/RlSsdDHKjPDQ/GlkY/wZS2f7kLAw/BvTp6bqZXvNnwoqCKG8i3LdJvEXOBkfV8LtRiVoAYZsd
JJa6fPjjDgDhCfu5xG0rDfsPQ2/JDyS0CYDwdBpiFNTAL28do/AOXjKia5GPiJthMFaJoO0i/Tnv
Re5uZzFE801vpa6xxSnBRsvDQSjQ5HfGz2TNWNnmbmg6V3KZd76RD6+aMTNNUdLT9TeytB71eCmh
B6f1rpwK+dQ5aKhalsAUrIuRKor8axvjLCKQ1NCE1k3+uxgOrSLC1I42rsJ1GzSUb0fEr1EpqEcX
qY7Le+F8wLJkT4bjUy7yLzfa6V5Qg1PXtT7zdJ6pP6DhhKz+aEcHK5VW0Hhlg8x4Ox3xDIM2YCv0
LuJR/3z5R7z3hkmG6fRzAgiCq4cFDmY2nmvJQOoiWfwNIWfWctiOqCAGmWM1RyDDcXHl0c9uSk6e
YEZH74BLwHVXq+pggsBmjm2A9p95U84wTgqhJTgQhzky2k51QIvtuyxbcftfH3fBkIHQYBzpLz43
p6881hqjVOieBcC7/TcMyJHEU1ODzqePyNgubI10K/VUs67c0GfxnwdeNhQRmX+QJDhdV86o/tqo
JgWFLrPHEXeeAyKZ4qbvCv1uKFL14/Jznt+xy4JkI7xehz7QGjIhLS3sijlB/dNHemQnU1K+sEiR
rgM54f1BmxFV8lQW7rbTzaZFZa2bHpthZEyfGFKoKx/87xc9vY74PQ7dMEG/D0Og1QuoNLxnuFTa
QJsmXKd2yPKa+Byj3xrtzFRLscmYJXDqDq6IHyDEscCuy8Iytl21kCTnOAX7MIMSLvCjNU1Mvltc
NDauNSDXHvdOrm0InXoN721grm1oc/x7zgEP3QLqTp8GEsdvaEciexfqhhb4Ti4FIoKQY3bNKEiL
0UCz5vtWzembpsBkbIbERQvTC9v2NTMGhAxTS/CrcpU4T7HKwxf2jfnVNMcM7aKhiT8LLUPVPm/n
XmdOoCNBM0a4SLdVbrSHOmrir1Aq7Md5KKZppzPIwkBdmBlQXMCZCKyUJmJSTV6Nv0KJRn0wANk9
GAwpoKM3s84AEJ8BP3mRfot4RJ402HIkQ1xhdGFOuFVjKbjXk3YsbkzKhNdywFll4frM5tEMRT4F
pXLt58oppTxkPZp7DHhhxod2Mf2ZfCmbwGoSPDoub8XlSK2/vENVQBinUwh853Tr1xGzpSGpkWfW
pv4oeZFbYaUztoRWd+V2BWN7vhitPtr2FKTMx8Tqem3qykrtyCgwSRZe9xUR6vIt9yBWMmpY0HHa
oLk/KFpDM1BjMr6RJJnGp7LVcpxh6hzSvN2OPQjHHOXBau7lH93oQviTQpunOxVG3WtGe9W9kQsa
EaNfMRr3iIDCydQkooEwftz+xUcOSN9JVP8tLBNmwXXZZSXKzMKMt3WD5/lmHClUEe2S46vfOgMF
SWFN3rOsIWUFo+3glxCC/0GaR5iQcZQLR6dXba22vYBshRlTnKP+2+ZgoaxB2fa9LXHiPVIC+08j
TtC/8qScx21mqEwgiiWGD/o0CXfn50aEnGpnATi0fYVaFfFABG4Uo2ptYLIO7t1vm1u3mYtua+Y0
nHC00kd7G9lF9S1DUgygS+dUsIWKWDlbe3Dco49NQ7/PRibTRB47ChbINxJc4AqtrWT8OuymnOpp
56Dyg8GLov0bQORwaRWXQ3nEpSsyttB79F+JGzfFVyvqUeQfO0F/uMsjceP0jgLjM9opaukOo6FN
hgTgL5Ka2gjsKYoe+rzzvgwdvSv+Tj2xHjEOrMytBSgHUS8LhZYPU9TU+Np2matjred3b4DtrZ6J
jpn8bo2s8T6NSOCNhxhgtgOyBwe/Ta6kBYOKqRg5DnLfIeINTvJNIky4xdUBPFc/aYGrd25+lDE6
RciAdEP+wnZvsyeJQP+HPHIR+UchBmxWl2J9uyVQWPs2TQbEWPRWGx58Pco+j7jRWIdOlTU6H5oz
7dxBltaW7BBTaBFaCAUbJMUw9XKHzrqPEfu8mZBfSw9tWPTxNqwnHJ9b/kGpwGdYdfDrbMaJQC8U
kgWJJf8wlUy9PVqODXYiuW1/R1LOH2mL6wxBwxjxxih0549tI8RXCdCj3Vp9hHjbYOBxa2sVMnhI
krcvmT5CK9KxN8FrGndP4kjmTqhf5tEPB/oEsvCdTMagKWsNCUPq310FfQoXDBT+qw9tlMv8g6kc
pObttPd+AGHNTFg+w/RVJcp+uRyE3rl/F4bLog+0TNh04zQImQ3UOsdoVUAHcviINUaMgUP5y4Nk
h7uufw2A9E5+s7T6lgEioyAu4NPlIrsppzw28XgLDSQtmYBQ4CFFmdGhQPoXyE2zh+mZ35TA2Z4u
P+p5RodqGHidJbuh0bkw3f8taCejGwU7pgjmxZ7Rq+IZKyZMt8vGAJbUjcbXPEUc6/Ki77xfame6
1Px0UhxjtajdUJv0zVjhYVMAyqtq9EKBV2KGOxqf4wb7jsvrvfOQrEduDsuCy8VffU+lrFGVEZcK
ZrPzoXZM6iBnUjCm2u4GtV2H5l9xDZnzTsJuIzJoAo1hwgcmaJWwa7qQwuzoIWmd1rkB+d7wZ8JQ
1t5ZVVIN2xiHjR9gy7v81XPjsjkCB8N3PLMG+X9439QNHqUVMFxq/NOP3IrCKScnkYGr+fHnZm4B
gsSTj3l4OweyGq+dn3cu8aW1BDWcsSYztNWGztoet23XUoFRV+nHpgEmASbHvweIk1z5tOd9XkZ1
y/CdMQRJOHTt02dL6tgdTIWHKcWseQSrkN/U/H93IUl9QDegC/Im0faYJOlMKqJ8Z+Y6uMoW7Q3q
08zEg8CZ9o1jDPiOuR7C9ZMs9sLobG93eRe+tyEW9DNgI1Ql2IirDaEcQStUWaiJovP7uXC76KnO
y+nFqpPZ3WhDNLw10MaDGLXhTwg5dMdMhd21F/ZO0oMxJ58GZDTTsfVmgLWPRqeb9ACW8iw7WJ0T
FS+5sLETSAS2Obsmm5pPsd4qB8HOFI8QHSnJV2XO+peI63MhRhf1I5p7yc+0TsQtlyCDS8/Qahv4
U9V/ASgdfrJCfb4Slt85xkDYqQuAstMPWrfFqiRKShB1XVD5o3unALjiQZj0d5hH1wEGAuXtPGfF
lSxxKS5XCSltY2ojqm6bcdPq7GgRsEmvY8zlemm7M+xSfq5wC73agVvOxNk6tP8p703fpNY/3ceg
KWDLugviq1LmtE9Hr3yTrRE9eu1gAb91J3ksmrrb57HV1PslW79HFL/8P7xj5sSgm4iWnruGs/gF
Ba/t1SpgFDEdrEHod3KOF1Mokd5jPPpL57a+kvOfXweUeszbaXTRS6HZd/rowDd8P8pZMynT/CZX
8fQjgZzsban94iDHt/Tu8kk8PwIUucRbiML0FIW3ihkpqsGqELMKJmBg3kdeY/ysxx7gtzkzQOtV
3aIFiVWQ/girM/ym4eL4+/JPeCcYQMqg6F7Qogxt18GAPgLK9VM/BF6EmciERHdgLpKTyKQD1WqR
AyhL0T+kGc6U6CGg78UU+e3yjzhnskMpJfFA6AbhQ0AIq0Dt+71sJ80eAqWbrR7UM1h/PONL/25a
LKS3s9T4IR6EZprPlpQfGuyvik01eRaGDbYxbfCf7sONkFK+6WDTgU3kYN52I52Lt0kLob6XEkgD
SlKwWHd4gSXIn1sYQ9xcfpTzoQaBlSkfnvTLlAAC1ekmQpQ1TaK+wcu6oBqKq7k9FvhpIlnumry8
SR+JqzK9yWhcBhUmlSYwRnD5G+hRtDsFuhnwQKsbt62LW2DDNZk6InaXf+V5BHOAPiwDySWWIP14
+iPrbkS4o1AYezMBfWtAzn6EKzAiTdrVd9j8toHRp/LKkV4i1GlkYVF6gsJwadzpzup40SBLRzBh
UwBZBHAcwrmUXVZc6N9byWAbeGtuY1iDKS46kmkRaldSzHPCuOGQYzLoE6QEiH+vnhoXFCZMBrgW
bprae2jLOY3vE10p/QkgKnSjiOnYc0j79q3GWkF7tI2hx0wmKfxbHz+A7OjEWIjzUQeFuIzlIfOQ
6zPCKs3UjEhU6lSweJmVvtyODFiNGzMEfsBWjM3mxoLT+73EgRx5O9GQb46lVYC0DSta2fqgpcem
yDxrk/dxFxijAuA7STu+wwBV2VgjQx/fpVETHdH7bsM9KfTwTXUq/iLzMqUbG4sQSdosntvb0kQK
eCuHXvyOnDjLXofQym4a8v5m40zku9hvWfVh8nzr3u2d0t/SxBZX0HLnyRfAGlhIgpoCdMQ6IepB
WDl5b3GmnSlBPpdqLK9atrNRlfvL2/lvIbTaWqS4TEUWNA93xnJ5/jMOG3C/Fb0Ih4DOdYNWPuqP
hmA+ILHRa7QR10UMyOLiUdciNNcJ8goVSBgQ7k+9lY24KR3Vxi/sQuYTl3/aO3cKo0LoWGSF9KnX
PWMwiRDyWwO5vDnR3uw4LHeQEZofQ99+Qftl3l1e7p001GWEhuwXeRXJ3RoJ3zehUF1JKwlpfjH+
GfuB9lw4YOwETr3P1d7FwdrEVgP97p1P5Je7vqhyfT8ObV8EfmYjjVz0PejXCgMjbVPPJvywTLb9
M/5O4XMPzNu68qvPt4pLEshVyNyP3rq1ara5fjI4gKEyRgohs6G0U/1eyWG4q1v0D/77YixFHEL4
lvHpelDScotEkzEj/KM37m02VogPCsZZESO0K0ud3+/cZmS4S8ijt+escrYSLwi6iOUczKIcAsww
qu8aDee9lTtRTXvDSpCOh4XK7RhtEd1pr00szuM8PXnwUcuMnRLIW/78n3Phhj5+H2g+BTZp809w
I+7L6OMLtZFx7QYaYNwerLdduVful7+H++RAmgvCz9ABvsHQhiFxunCMdFEfNmhcyBEm2a2KhHiU
7ZxlD3Yxinofy7ZOD7Hbp28pPnNvZV+mL7aOWdBB5IP3m0Fu/Fxn5Gh7O2MAzEUukCJNVd3g2y2T
VmEzg486Bi9Ebw3GNlzjpo1QfMmmDm/6ubDDraoswOhOqOyfltZ5Xys5RWpXA7abb5NCjB/liLPs
1nMUflgNv+y3Q3++34xhr/CvZHqY3bStG79ePqRnX4WXw3thyg212vXX2x2sY2wZUTLjJ9KUKBVX
RX0ju1avgmxQurvpBi3C0Uq7ysA9u4FZGBS2YSIXsLRbVtthKu2QStgSwWgMcXk7hobssCqMStQp
aaK+VSGMvw1MG1q9yvK0r5ef++yYszxgMjCQi+o05fLppsgwM9DjDMVcHTe+zeTZI9y/VN9jBZ5f
ScPOTh4TG9CWhsUehE53xoS1ItBHGNQEYVsW+ylVw+dYMm3eRA6WVrEcnPvJItPHjNikBxFGh8uP
+rd1tDoAgFxRo0PViM7Len6QJIIiKaox86XDtEznhorGt58391Wo42s+MqAtd5oX2sccqr+2tYaS
JiiTojQ+Et1tGrKFEONNH0bQ1MQ0Yy4S5/jvxlxnKJoy6sY/q49i9PZdjMULV6/ErhOVMWH1Nxj4
63RV/TQbk/0tKXF/3kA11z802JKBq5BFe2VTn8Oq2cwW6A3sCnjx9PBOv6496LWpQhuD0CmP4mcO
uHU3mm4sHxVOysi7FsCt96Htzj/60p+Nhy4yaX6gfjnWgWwm91C00ooWytZ8HEkCw60sc1pEl7/M
O4dvQadi1k3F4cHNPv2Zqk7KcDKX7nsbw7eHwD8vCjOeNz7Q33SGQwRHLaaNMON/cnnp8/Emr8hB
NROqBl1dR6wSUChZJVGxM9B8KTWEZ6fEe+37bvqjdEUcahy7+Q7oxn2Udq7XkFNwEbTgF21h0iZX
Tsh54cePAQZJuxdlQXboKhh4ZlSlnmCHmkznPlZlP93MBGUDLfDUP1KIVbcd9/IOn7bsg4NX9kuT
CudKSDgH/IAqhTYC2HDp09lrCK/XC5tu4yiCnBcn71y/yxnrovFQ7xhNhz9rFwmPLbol87EvsYg8
xh3wzo2A0ldhIxl3z0Qx5BTMBlY2plYdks+Xv9pZBoc4B5Y28ChhDbhnXXFDOYlXVC7+IihcPlZw
XbacUv2jaubyNcdO98d/Xg9lQpe8gVSIJG51jqC2K9CSeK9m2eyFm6HV1H2qadmbG/XxhCA8DaIr
j3h+L4CJpeezfAe0ZNfRcqjsJI7GzAqk0hGxb320CUSRoQdnTrAgEF1lrpeG896DJzBf6bq8sxG5
jHSxtIWhGDrrITuU4xF6uGcFfUxvFn9y7PkSUUv9rk3jJAzMYiqPwoMErQ9WfZsmSsR3FmDUK3vx
nQ9NLcwrQI0OBsx6GtBkqra9xLaCGm/zXQfP/XuL3BW6+zMiLNsxAft25RCe34hw3ekVMPdAUOs8
W5/9wbSayA5Ghla3sI6wvK1yqd1JB+/YK1XSO89Hu9JelB0XQMNfQus/yWBWGUzcR6ykEXGix9xW
GnKAefQwJcUvoB71FXD+ejmXl7n00riA8ZkA03EaaH0XQK1KGqyjbVP76KPgeAvvY2p3+hDatzF4
tWvbeB3a/66IAB3MgyW9QFT2JNtFvIQAbgs8AI2wwvwsyRAbaKoPAt0WqOcY9bSeuooL/Rui/r3q
l2UdhvaMVxBhBFZ+umxvlKGLnwta8sloPJK4+vU+H5vxq66At21qvzN/WQI3VeSEKnouSPTptz6j
3Q5/mNBfKC+6eEbSA0233mlNwaC6ym5KI40/oKc7UrOXpo2RXjtFH5vYLD85zPwR1MSP8xcOZrjQ
h1W0kETLuEWuWKgvxdih6yrs2XExkHEUQnJaK3J8MRNoHxXdxccZP+Dfc5G7+Huo2N0PgEfEbZuO
6tYoGxcdij6Jv8UJIAFc5+p+2oi2QnLcnwb67ZUmSVm8Fh1UT6txg2hmfE74323/PQK2j4Vdh7Xv
bsly+KsAt/9ml2DvWczk09ukYpw+VZ2Z4RvYVb+zWAJHSQnneOmG05iCOE15cCm10NqBQNKefQa3
cYAzZ3o/2X00b4ek7G58QYYQpJmFfZKjmelPagLkMEo2WrgZfUe+hmScVRA2BjKjuj3pasN4mnbc
oMzsQRMJBA6YvYtFXm5At03aApxgq8vIQJdHa+dHNHzSeauMpqcwsExNbiJakPeSP/sQYigNfdTo
tWg7liWlQ1wki8ke3F00XgAc7Puq7n87rUcSiBBi+7Viqvq76ysKFkpcD6RaF1VfjUJOiJcOU3MH
bzLMd+BPBoRaUgyAiZxYvabYyRlbpUZ/AjoeogY3FRYeYg0V8uKZmLlfXCX06JiWeEqGhjsgbamD
T9uQ6NRgQ6VYtOMQSQSiVFVdubXmDL8ipqzxLVOOyGQ1xn8blFs0+/PEXBsAR8+cBTbviFa+H/kz
LiOG6qIbU+nIxw+Yxrrgl/rR3aKVO/2aRQj1fICybm3KIskfFHhshMDU/CcNQ/uXB/BjsSOyaK3B
mR9xEfT7+J7ubPYttTNOrl4MzrRVWZw4WFXWzs9qQvgTJkLv3jeVn/7gxcEstrWEuPzf7l2Osfu/
85VlJMV48vQYzxb9j8l2UC/T5mqXRD6swLZqdx7ylvdtNvVXmv8Wf98qbDBHoQxEMpaccB2tbDzr
TGzI4z3WZHO6gXDf39cYkV8hvLwTFJlnIMwJf2dpBqzSCY+G8+zkXbQ3GX9iRBxl4ROjUhd/N7fv
Dn2apTS+nGtT53ei/+JdZDLiW/SI1mk2fWCNTnAS77seA2wRzfoR1RrzkYqzfTTC2L72+c6Esvl+
6HD/9VqihWStaSuu2UxlZJm49DD2bH8oTOHfqO5riWSAlvp3XhPFx8IskfCScMi/dn0Iy1To0tS3
XROGGEa0Doiogo7wY1bCVjva6Cc0SHXAtt4ZUavV27bT9VfdLwyM4hhK/EyY1Fb7sh5BSkyRKRDD
SeACb7BuprKfcDG808JC4JZTztMTnSfMSvzQMMu9N9niPs7qfpFZyC18ACGAaACninIB2bMjiiLE
kDZ3gbtw1gW2mWaam69KM8DGwFRVX5wMv7tN1WiutmMeUTN0EH3XMUqIMgPZ2chqtulU15+UPc3q
MCao7uxh8eqIcEy1/gMjdxlvxtwgJGN754JRCk2cxBDR0wfSvtIl7kRoQMgM+Msma2Nc9OrKKB9D
HTfKnSiZUC1ienMa0FQdpgOn0/8l/RBVgdmmv7qdIz/7OYm8fMhrH7fsy2f2jKuEcuZf1jkhkNqT
BP300LqNPYa66LP9bMYGzuflgKq452iIeNuoHOR2bmylCrW9iiv9pp2VtvVVFg64o3soSDpyEDMv
MOl+l6U5QVesBzSrKbaKLsFSJbTcO9+TWGQ5okp244RvnS8jc4t8TbmVjjU+ohpXTjs0qv+MWqWu
pGxn0ySejwENDoQuTCwy9CWI/JOzqWVAmg5+sUcjZASQNzkoO89xT/cm6Y0aJyFkFMAc2E79BxHI
EQtqkvWfUM0id2e1Q/GcNAlaA1Ndece6XoDwsefNKBn1pfH/TDz+v4r456EGhCwtuaW5tESaVQRF
W7JIzLCu9wAM9G3VwAhIAKB/V3nypY9xenAd8XJ5A/zlk55GUVJLeqQIsSxeF8bqBWG8Tr5Ty3ov
HDpWG7MKq+OYNaIK6rSlVyhj3Smx8ikBKFpaid+mrRXjtMNms7W37WQ0mLZHbv4Cfq1E13DonPDJ
aXrnMIQjKRvHOwV97ObeawIjodg5o97UuwmlFq4GcK/PCYSU7sGc/JmZ6VjJXYvm0vxRVbGZPBmx
OcEttFyw6XECua/A5BxeQph9Tjwr+h2pyP5iAwFMoD/7I6ZgRl5/nxl3o+UcdQwDXQ9Nm43o41zf
4eZaPiba2P0o5j5iU8M/RT0k1bsXuK5Wfih5xR+dfGmb+npWtDe0v9wvFCBDf4v/OJZECnjHmxp6
evhuOiQPvgWGmhShKP9I3JsZYnFJoqcdTeWubTjfjGRD7YBmndDAoQJo3uHirSoUKwEMbsks+q/1
qI94ki/qRje6dBQGbHqOkkzU+PlrN6PMcxgAqzabTicW7q7sgLNrFD4Wan6OiYwuc5bVpotRnHdm
jGX3ltO7h6Ez0TPpyl3d2MwuXFncdW7cXTmW67KNwwh7eVEs15d/1xs9rL2s4E3IPbBgJCDyzLZf
SzcHmFBTql5+vr9okrMdzsQCUA7zNOrS0xAgi9n0ut5P92ZqxPEuiwyTikZY7SZ0GsCW/di4iO/0
eC9NhIuNPjr2awWMtjwYsTOaCFY3xrcuxxTivjelUTyOy+feCJOyggqwr+wHmKYZytaiILcyJ3SQ
Uakq4GISsnvSdxGW1ZPfR90DdgrYwWN4bfooqTsajeNIc393MteeC186v0ynQNHy8is4zyV41ej1
kCfRJ/LWbbMRnqhbWlO2t8eqvJ1m1OJQSAVFJxz/QCszulKVLzFj9cZpioE7gfsA3WLdyeyHXPZ9
3WR7o4hjHaEkvWwf/DyfD5ef63wb4bNA7Q91nVEpTcnTL2vr0TCXXEP7HkGmh9SVFXqksn2apDFd
OSXvLMXU21zgJgyiIKGeLgUUlo6kPeb7FujnAb1GUPOt4z3TgNKukFX+cllXr4/juHSwmG8waF9l
nKERQXb1kmTfFdIu9hqlf7/RgHUeI0AF/uPQj97vUG/DG4UJ9a9RkRwo1QHh91LlUETmKKZuU2FP
YpPNTnr0a6fJH8PUm6OdsDvz2c9yRV6mQNVhJoQm+W3XNRKpA02PbogD9p/e8JFa83SFyBD9LPW5
sa2FP1vMzJImht/dVtitfMVp2cRwbKT1ex+2TuJe2UrnW9fhHP0dAAP5ZNp4+t4brQK0W3e8BaGN
5bYffOV/Cl1Nu9NySQNA8/rhGqv5b8Ph9AMsEBTiEnNHMChr7BQuHbpoh6Hcp1jM+5u2s41Dm7b2
XaE0cQv12j4WmBohS++o35YWTRhUegmOcGZpH33MHzY2uqEPEqsAhWzvojzuFznAal2ocmO0ZnQl
xp0nDkRvGsFgQ8FlUDCcviXiFokbaL4FTSb2s47KZNUCm7Q7DMUlspyHfLTklU+zpIanbwn6JBQj
kF4egXUtSmjBEEQsqK3281z7QQu7yq/yPXR9O+inwn+sUMrbQrkQb//x1DMK5srALMHWKYHWYg6T
Q2SpEWbay8l7peeQMmywMms/9Wbz8fJSZ++VpRj62q6DDjnBcHUSNW+EFDbqoPRyfbovpVsFuRm6
e7pMxQ8gALRt3Gi+Utee9XPBcSEpx+DLQKzCJzs7/ZoWsdOTbVXvO5Q/P8WYsNgYjcABrNtmOBS2
vgjtxB1/TmS/ZQ6Kj32ieVfC0Hs/A+s0H28MkGVk0atBT5H3NZoEscTWO9F+pnq/WPVpTjDZcLpo
ng3WnVWlmglp0MOJVVRaMHllfSXwngUA+ro2WQkAP485xxoONjGIErM9q73gEzwo6c87Xp53o+fR
gP200ID5Xf7oZ/uaPU0Bvwg3cHWxw09fv95DgQmTpN2H+DEdc4OOJ8yY9FBE4/xg+4tlikK6ek67
/Eqr4eySYWWd6S6AHxJxIManK/fKtOSMSNY+cVSmQ4oz1G1lk+GSqaThlcc839ssBiObA8SGo997
uhgHV5ugDLd7rzXN70AN9GPbimrXWAa+i5Awb0bY0FcWffcJgWuicgfMhpTsdFHZm8ztMb3ae1RR
O2FAwG9q3zjmddZdCU/vLcW94TPNoe8IGPd0qTJD9zEy/HZvihhzV9V/R3Wv/2K1bvR8ecO8s0XZ
mghvITFJlrWWRIFlkmO6bpDtxZp7Ow1j9wGu+484jb3FOpfq4/J65xsUhNJyPRF2Gar9ZcP9U9NC
CdagbXYMdrQh/+mGGSY1c+g5G89mLL0xxsKU0NAkMvGT7X26vPj5w8LdheUmyE4WybpVIhSnrd9V
mkcuqefeIebYE5YM/94VRXgPCfL/sBynXoc9u8C/1jgYmhb4Z+lFvp/b2Xqw5nbajA3TNTtys7cB
PYHg8uOdnwpad3xGoHB/c8vVrllSrz6uHR6vhUbjKGe8FaUCS69UvdFbXbsrR/Maouq9RdF9XRAt
IBNgDp1u1YK8YAR4yOWpJmc/lb53QLlmDHzGEvvWqvJ7p+6jK096fj7AprKFmFousnFre7TanXyv
ttocfJCRPWm1hw4I22rnM1O5EsPfez50SqjBHLpowOpOny+SrjFQMuf7YdT7+zKjPArzAgXVuPB+
IJGEMTOJ3ZVTcoZpBLwHPIGSljkwY/o1dgs8kDtrs53vnWioPkSLSvZhLhiKAIcybuzZHHcdKqXM
M6wxf0jyVG3qwrd/eEaECS/q5N8vb63zYwuSjT7LIhQHPWAxevy3FQWgKyoVep97vxDVcznBL1Um
KbpuFShQeS1Oz62p7fxKev/5Uy9tPnSxoSOwsf3Vpo6pHbwJf4+9qLPsc9/STLGNSqG6511zADqD
aLg+pBx4FpQudJHZV6dPaXdY7lHvufu0c/0j9Yn7yChpfl6kuY95b5tyk1bK2w+pCf/DDmEwZXr+
OS/FNUDNWaTil7AH/EUMBfDe+h5H9cetC7t3wYQDCaqM8YXpe/JhaiNcqQrLvnJ5n31eH1baQjYE
FEOquIaD5GlpDpHpjJi9jc1HgCP3lQ/oQGub+g75gfDZqpT8oVxDO17eV+fPCbYY3WiD+oihrb38
sH+uA162stJ0FvtGVTYjfwoTK5Hdk5tF37PSuIaQfW85HWQFiQrWtRyx0+US9F2NKq31fYd03KaC
WHzAc4Mp1UB/tVe19vPy453nocwb4AgT/1FABwq2io6JX4rJQTxyL+iPPFv+kD6pyEkOVUwWvJny
vtmEvkPdmmbF1ykuxm0rLCT6Lv+MM4rFYutkAW0AV7LUHusgXRX8RGaoM7ydQkxPWsNM76ECodo9
izrVv3ZmknuBoeGUBgot7ywEmEtvj+nSVN8zHcT0EROF+bPhcvSDJjT1eaM1YrC3GMI08UZMMGo2
bdk43bZEk7dA7znEQKqM4GJdeZjzvcoIBzQE5L6l+7vWxkTspcvtdtD3FdjyCRyV675OaqifMs0J
j0zV0iBBT2uXO+M1tMpy/v+tGjEOgVhOZs3ADszMmlLYASBQWFDN22wwjW1Uec5tWvfVFezE+sZZ
VlkU4/hioKPOPhZuToYlYzFvS92Yf6Zu8q0cnfyxS3ztgXEQs9tYXhP5Obtw/nfRpbfJnJDLdRVm
B8+CedBb8zYie2+YFILLrUKv2Y1WZLzoEp20vIbcuE2GKflUdb63mf2pfLTKSh5k0jdXAsO7L4GU
iXybOxc9qNOTao0OslN+IrZsROKs+9felvc1AZvwkI8oerzQwbRc2Vx/23urT0yDHGF3clQqWGd1
YAe3M5FebTGJrfriUBqhuwnNwj9ovp6/mIOf/kwbYBxpjYhB2/8PZ+ex8zayttsrIsAcpiQlfck5
e0J0b9vMOdfV/6t8BseiCBFu9MADo12qYoU3PEFdLnB4q49O27qPUc0Jd6byAThae/Yi8MOmU5UP
CCaCGiuH4usSY5tx/2jfYOj4cGD4OODcyrzOWwewrO4XZN0BEHbm4LzYxm/I0jL8jMBVPXYKZlKa
3TkAQAtPRXwhmc+dmdsh1qzOydEz5SOITmKaITsqBd6wEeQvk0BHwH3cPNyB15+wKldgJxOqriSM
Lu4l6+R9nkXtPtVppKghaqsaHonKSGHPRMBF8ctGHR8XipK0PEnOcVBSFfWNgpzg58ZOjbcU6tLJ
71x3II3FZOHn/aXcPg7y93K6Se/ImwnaN5++7sRs2PT6gxZF/HdisMQZGwHDHxplOen5rAT3x7t5
HH4PCP8Kmr9kJGxtwOYCTwarADGSeqvxwRPosygKmKy4mMZ/21g1fRBbGdu8SU+r4vRnMdp/q4Yr
fwNppkQvyVBjS54ZcnMte52PlFAnTKoEbEukeR/tXPemo60qiw+bsyUDKwpf8hmCGHC9ITpSZgjN
XJ+GGLNAHQY3GBQo54ATcODCmwjHhDp3Hjlw+sUxcIZ1jAa0TmNE87v7a7/zraWmmWS/Ab+7CQQm
D3XJOm5FUNIaCbpsECG5ffQUa6U4KZ0wDrKI3/Sy7dxRKCca0CBEAFa4nruCYFjEeNLFPmof9Rl0
92urXnq6bVA+R9/tI3CHhdIT44/VmNlBDJD+n9GCL+ibWBkBCTWyDjmRSFn/nTIF1ZNqTBAVdQyh
XBZuG9zCOrP7jqW1+S4ulpL9EjfDo2UP1nxwO+8tH0hC9i1lTK7nTRzlTSoupPYMba9Wu4ter+WL
OQxJ2KvJGo7ZOP1lPYRdSo0YGAukRYKobZiITn8WZ3W9BnbULgHsxeaNXinfxjjL/nZmlFuIQ6Wv
PWE3ilTX36kVMfgwJHhwBjTd50mUMP7cPH5ADQXcBenVwaG4eefkeLIabNEyIduT0c4fAXAbi1lE
ist4eq+84NMxoz5eraeE84OWWm2fRN0Pr+/v/m36zJZnUAajeIaq/da9JMID2jRyrwrpILf/AB3h
y3UqirhS1Pz+UDchE0Ohhyehp2Du+YLX8+sydv6idjA+a7v+msErCewUhNzBMt4+g3IcKAhIQXOs
aQhfj9Ng5YNeLoTNMorEEwUQai0eCxvmIo0+GlFeBQibNN9t7GHeJNoKjA07tKCySyRPosGx/je0
k3nOEVs5WIGbs4KjOnwo8NVUD3ipN5FMp7cziNS8pmJoeB9I+ZYTnJsVfueKohpSRgcl+J2PC6rY
tTH/MWn6bQlGE25LdlrTwW9rxzkDgQAAgulOEAvv6OPuTY1N+3t6nM7thZ6n2QpagcOCtzYQ+QwA
Zx8nDfpnPV7xq3b0Yu5NjexcqnrAVwdyf/2R9UjNCwseRTjSJPyQlLjUVU7TPo+Oe1TslTfY1X3N
V0M3hTmB/KdBuymku3TPVVOABUSwZk3DOWtLhMYX418Oi/HSY7ryGpmqSTm3ipWd1HwYDl4MefC3
P4BpctvRyANVs7kY6kGNnKjC3dx22uUVuCvlTdWV7YP04Xwt1iV9mhFvS2jOLeX5/pm9AR5xP6A3
CLZKdhIILzeHlky2HjQbtuqcDXV9ss0xmy6QSDDAJu6OHlqVzOuJOgRt1gTRJueie0hf+Kqm2Dzv
rj3NEFpEYX5qV0qxfi8Q2Y9RVUSqFPrPwZW9c4Ve/drNp4rLSok7svoQ/5j+g2Ov0yMEtwyyqwlK
BzHpD5NJQH5/jfYGpbHEISNZYEPKo/HHvc1rNcx4bYMVHePqzSwaUDhdh5KWlhefmrkQz7U5mp/u
D7p3y8l+Hg1eLlR4O5u7BLkGioBKWYdJq3nJt9RDczVQ+yHKnq0K2U8AYAAtw6abzMci6fPvvbCG
9ASrfVnezsjjox05tPj1GWsF4NyFnfbh/k/c27asBxEOGT8ndPMx6iIDcZoQ1kxz6Zxx6VtO0Hza
R41G9K9pBCOvtmZ5dpviyFV37zICsSCFGqW+kLV5AbQsVc1iLZowdowBhUIV6RhAj9Znl8o31q7t
P389U2mFzvd3kUu5AXC0mHYVCajosM9bPUyIwE5T1sC8K0b1VC7Jj1o1sq/oLf6tFTunkw4G0j0U
IKR6yOYWRDgnzSzKsGEZY6inmUP5OBb5GOqKYl5izTxKMXeecJvXVYYKMIT473qrz47ZRnUUs7Az
acF5dK0qeURE5UgQ5cYWWU6MqJzUm5YUSIDNQA2aL5E704WNDAkvE2tmX6Yx6l/mrp8Ro1mUS6s0
eRAlNFD9uRqHV/YySsZ/XNo+NYrEnzU9e3f/O++cdAAKMjPkD7b0JmvJVg9tvFFDsxAWwOtRH/JA
AcvwUHVR/x5wnfHSZfXBQd9bciIBOGWyrcJTt1lykRd6hfVJmM19FRZxYb9ylKQ96JLfjAJGB1sJ
+otUJhlkM0qaUZ1TaLOw0lUamKXqXlTEqw+UN25uBEbhKpA6+3ghUNi6novT6L2uTo4b1BigB1o8
rKfG9ZInY7DT0BgX+43qVm3QpvMhQFh+mqs3lKElfY89BSYVMND10IJugaMvOkPrClQbpUic/wH4
WOJTj5drGjboMrwBIITtqCUahJP1GC2uBJqEHhi4l2inwnHTS1brnXFSUjy17II75mylY1KdF89N
V781UJH210ZNANjN6nTBl7T3fCV2miOli5udyHTISxDmgKKgmdsqvYEAflU1pRu4lgInTQe1ijoO
TMRTtTb6RUNB8mxYh8J1N6EQwxKGUCGg9cN1tblvVHpcK5qVbsBj3mHNt9jJBQu+YQioDdqvah1C
EdgtL1z61fNtOM8Hb+1N2Cd/ABp2FhECaPvtBWRkRoVIDT/A0bzGvLiZg5+EuiqwVmplONK43jsV
aHVQAcTki6745o1tFFLrVik9qfQLP1/LrRenj6uDE37zWjEnWi3Sr5nrjvW93pqzXRvI265g8XVn
eK/NOKPVY1EjBJGqj0OL7tRf3mK0zyQBn3NAU4l25vV4iW3SXk/LKKCJ97vE0NcvdpfRkobqjNvf
SEO8xkvxkJlxewS5XljG3/vW2wpuzJB30iyvIwQdtf6VZqy/hDHDG+tU5U3TY5KQgBy93J/rztpK
eXJcOwHekHZt7rUVnTJSEcsLaneC67a0NlDChWsbH81/xaQfAvV37hkiANmrpTUhCZ3Xi7tYeSNq
KrSBQNMJ7HhZYktBKt2OJSFZji59XCjJaego3i+d055cooeLPXfTw+J6R7ofu9Mn/JI/h3t9i1NB
YyiqRz2JJLBivJRTDd9tGObvZeJ8JfpOD07nzv0OcI+yjGGSKlARup68gyNHIRIuWaWKLP3JdjLn
de7N00sG3fdfYQr1oe0NFxMRbTQOxt65EU24kSberzJA2UabJrfOMHErBFmEgbGFHPJLm0Kgq8qu
/zCW2fwen9/F9O/vr986Opt3hbsQxgERGEg3dXMj9voyY11WREHVxdb6jHZMPn4DYY/o9VgrS18H
0F5XVAZcr3jn9iC4g3nShv/1XidgpzRQRcMUgdw4dB1plKgvEQJwkT7Dcm7qSXumbNksAe4oXhmy
qhDz2mhJ9H9FqSYfs4lHmuKfjeqzWqtp9tWFM3pq7Br5XYqPeUevOmOrqSTjymPcKZ3xjADZ9FCl
aj37XV+Wn+zIQot7NdyoOGhf3baSZKdetk8AaOCf/RvT/kdqtKpR2tfZgq5Ut9oIbCCX+MuO6vKp
BQAb9roov6NDg9I4xKfHuQe6kDXe/KFQbKvyi3htjsw7dg4EnX1I1kQgSJDc4HBGFw2QftGDNKrG
L6KdbflgZtNzhpqw1DWO44MazM6ZIBX5Df0lbISOfH0mEBBua3pFelCpsDS1tpsuawkC0p+UgRpw
1rRwKglMOkpwKTzY+/tzZ75kBgSrBNHYMW+9y/NBYtjjVg9KFuShMeKVITHY8U7IQo+vx3KFmXZ/
yNsnWqrLcPtR40Y4ckvjr3FCoe/bGEGd1eJlNtvSx4migOM5ioNa8O3sAJZTCGYQHNhufAn0RB9J
QOhEFtlM+qNW69kZs38zN0tPupb9rTwVt6gqZeBRzeHhpHh//SlTuB5FSlYU2BY1PHeZkkvjFvVn
NamOEru9RZTx6v/DrOIYeD3UOuldXDe2jo2M4+X+Uqfjv+NY2c6Z/hEEn/uf7Das41ejhUJ7jjeC
lvNmNAfdyblMDKLJ3H12czyFfVhLa+rn6K1eRJp4PZbaCqReLW/qf/ViVo6eqttYSwK/kS2nvo8j
5zbP8TrTGWNzBobbdOqzKITxgV0zHsx0b8dIjz7gwDAgLF3+/R8XUjyXNVc0xD0WP/1RitgOcwO+
sVdqznujsfTT/ZW9wRHJPSMFEAzZRYRDshlQ7VokrdIS9k3jufVZW/TxNIy9+2Qhtv4WfAF0qsLO
y6Atp/ZLREMCXYQq+hYXrf72/m/Z21OwB1FXAZlLirfZvv06TO0yQ8ga7ASDxLpMHtLBVi/S9uBg
mXeG0tB3Im+HTM16b0LMZTUMxYHDEUSZVrwxM/cDCXP00sfLx/tzulEbYn2ZCeVJskro2luxDlzW
sDnKOjNwlq56n+eJ8cnUytoL8GeZvlUuHFt/gZSun/I27hd/STsHw/Ae2o+f2D1mSYlTjad4bGvb
t2zosYHWwqo/uIf3FkTm8Iiv0WXkNbjed4gRq30xATIvXGo2GNGP0QNaEeWM0oNehweLIqPa66BE
bjfSBQATGPTc1CksNEyGfjSCEmsQA92GRhsFVkuaSN6LNJ3weEcLn6Z6u2Zf4rY24qB06RcKk/8x
UM25Pupt3Ta4JaHDJlJygaJT2tksAD2mTi27TMXKLilOKB4YP0acLs64FCn/Q6ttQbHZLPFmwD0w
xXCiUs+rGPqDldm56ADac3eTAYFI2KoiJpWQCpGxCp0zQoCDInUQm03/ecEb6hGBo6z1Y09JE2KP
qfhG97Q8aLft7VcZDgGwA8sJD3wTDqQIcCqRU6pBVBXzk2oO2XORqd0nC9/hJ8qW+FuVS40WuyAC
LJRY/z6pav1QLOl0qbq++AAop/4+12rxZNVW9vP+ztm5hKU0KxLAVE1ZoE26ZAz6MFsFUJukyaIP
ZZemJ28YyoNi095mAPpN6RI0COZu282wulHdrjFmX02r2yjuzWAZugHWhR8vTQvJ1Fw+NuRtuhSG
UN9kAm4cGq3xQXi68xjQPIIaJRVDZf32+lDOtjk5TtqpgYjK5KOep+0XU0/TzzCa7ecFZKl/f3Vv
UxQDMoaUjuL54b3dPLOatDtuXHxALIQH3lSuE59QwC2fdG9uHgejA2FFT/Lx/qC7Ow7uF4cPVCWS
P/JX/fHkuVNGzUGgLWtSk/koe1ZPNCXWj52Zlg9LmlUFfN4o+mUjNP+1lOJWgO6lkwrZufrajBd7
9YdYLQORu8O7MQOOfHA57n0HsGZwOGi2AyWQu/KPX1gL2kM8ItgOKWp8HtfGewu3DJE+WNjtO8cU
3cE23xuQzUeXCiw3l+Rmm6e5N854jGrBpNcxdq/tmr7reV0E/iYOkoT6NCEec/877B0tsIKSymGT
e/yGSP0xSaV31MZsV41qlSk+4P72GUfL+dv9QXaeGWLh/z/I5nbJq8RtFvpUQaoBVA8RZ4lVtHDj
qkTFclj+yzICZcV9ja4o9cjr7xaJjue/wi4KgVijPJEIjvOJ/b8G5tzW4dQnR+L3t8mUrOJAKwPn
D5dqS/ZpcwLmWlppLXVcPDcjNodL3lvnEWOcR5yGflDwaJ7Sbpoe/n5h4VNAL6K8AX5BLvwfX88b
MpE7PWoGS6rUr4zM+dnVk3g25/XIG2N3ihwDXifiU9gb1yNl4BkUm3s/6L146b5ppRbNL0uG3TM9
4MpAvwr5p3NsYA4V6NoSH3k97+1TzgRXBecRQMhmCzkutlrCYYnrKVGezKlOL2bVzUfv4N4wcEXw
U0OJC4PyzV3Y0NWqcUrCFM22l+UZp9l5eYPI2hwHiCSYFlUOE6hxRQlDeZUv5qg+dn1FHlusuvLW
zKv6pz7BU71Y/dS/QVXAm/7DrYRkL71Vut7k7ZtLIrIxQI4R6Qz0GKJXo6VYdYikf8Ej6AdENHGw
InuPgyRdIdKDAy/q1dfffRgBhlgLpStEqWEglsbnCUe1h2gsios7t04YmclwsKt/P7SbQJHaIN0Q
PgSppreZY+VYqTFpXEpgl5vxyW3H4bWR61Xlu/mSPEktxTRA7kUrLusklNEf00oxnuY+nytfSQAS
+qTMSX26f9pum9vwwZDGBZ8PYRWA9+ZFACig1YikEYcoS61c1NjShjNA5Db/KjIkgE+Ngf5BgDZu
8nZoDDFfkjiFpUaMnzkhGd4YnVcdJLOvLljsAE3X4iOK1c4O5h7gFcEkBWLOllc66EpJ2tyrQW+2
GrWbSMey2l3P95di50bnX0eeFHkAzNf1zbagDTpOuKzjrUlW8bjUwvpcjuM7NWuVy9+OxMXKPpDd
ehyYtq+wsqxIG7m1HSyR3TwMHnC3kk3/scCP4CAmuZ0UQ9G14jPKEbdvYQLgwKDgbweEGH1YaU0V
pqaVvV2sdTlYv9tjxVAA+GTrD4jbVoSgFaYDdRGjNx6jgfKFTfE9bgr37KEx/aJVg3taIsg899fy
NsCQnQ6da0DStrjerg9zgTOMobcO9nIprFBeXnRSFtW6IMJTXpwaU7r74+1E1NBD6cdLCJ8mGzvX
A6IqNY855Z2gW1fxCVAkrXDgWMUHWMD9Ke6b6JWGEN8pQ2f8VbQ468e+XouD6+T3sby+TiRJlZlT
cpSM883bkeDhOCMdZxNXNZqTo4ElFaXibJkQYoFv3fqaPhhP8egs34c60d8UQqpuWRE8H1/P7PaX
Wtvu9zaCQRZ4M3pzPqoRIgrWUaruWeXcfkF7AEXMxFrW2vem3H5EtbnSMAY03Sc2UWfQTS6UTwfr
Ky/Cm5lRQ2WFAbnedK61ZDUHA5ks+o7trF5sToaLK59eUyLr0hiHTzEKmDFcZjmq2lX2y57y4T2y
ofpDTf3C/A8niH4koRxbGxCWPGF/xCOdbvdqZEDw681qfKWYoxO2fWJi5TAMB3t557CSL8NFlwA4
6heboQQ+kI0iXDMo12Uw3661l06hKX2WG0GafbCHdk4OlVXQAWxWaTm72cj4jI55bHtmYDRjYzx5
KdH7g5qXWFvrq6c8OXaPyuD9r7s3Q0pVKBUgwureKAQIdZHcLHw/xJC63203q06OMMqvTjofkUpu
Hw0YhZp0TYZnzSW7KYy5MeJ7tTU4gbIm3nMyGi565MuRFtLOIjIK64e0O+mNsbl+ODEu+Mge1TW1
UQwsFOr8TO0vcf0BTpn1WFvT9O3+Gu7dQFdjbs6+p4MhcafKwVUDLtSi4pQknU7f4eBXB2aeIaC5
ai5Y/2heLtmSqM9Tv8xf7v+KnS959SM2u8eKOmFOK8d0RWvy5EiY+Jwm3TsX1Mffb1TMESHaAORn
z2wBJSAB+5LSoxvg+tw1QTt57yYW/kmBwwcXV0/7g3Mof/vmCgLNDKCOmEhmkZsFbmgqNl7RuFyu
C86+Q2mZK3SAXhgXTyvbPPRSHXVYe8jF/KDbM+xYULJR+dftHYp4GqhiUmcAGOZmb6lRbHY0rp3A
znv7B6zN8h/y+mXyM0Ofj5Lmve/JMeGMA8GldLIZbKKvX0GKYLAC8Zcubt2PxBXdg+6u4wHvde/M
YILHMCStPF+b5TXjNM0mLXMCbXUUjefKNn9qBoFDbJYFujDuVP9zf7PuRN+gaOhFUgIjowVocn2J
lzWlENfjmLqxbuJUOs/jELRDOqa+XhT6h1Skq+lzaWGZAy2mukydQXGmAlJZDFPyzktM/XL/N+2t
AsaMRJrQECBsyb//410RaB7GCRK+gaKa4yfkaEDxKMILJqR/cXzt5v+wmxCJYs3Z0qa35T2pTZKN
IvFY9dIxHnEuMr951fKrH0BqHpwfuZqb80OrAE4AIrbkc9s6WOSs+ExWoGkSi3aAj9Wx+gPVXoSF
BsUw/E4p1e9Z2R7pk+wcW1QJwTeQ08ny2ybFMmtjLQkU3GBuTLdC/yFpzwnBqHnGvU7E/rra8Ix0
tYk/Dt1S4MA9D87R3G9Yv/AuuDc8OHgQrCW7+vq7tmKpR7StvKCJMgcB7kmh2NU5IIJ9kG/K+0Qp
yzRYbCfGbhkIS4ymviXm0EqH9KM6C/FzLYr6G/BZFnC0NTycJzS50Jq2dOportoj5OqsWfMYOwCM
TvHkoRmVdaA3D87pzpVgEeVKNR1pXbntpChpavRTCwJsWQwvBC2ApUShih921moHcMXbofAmYSSw
HbRFibOuF62fjaWeIrhMNBOGF2oic4gUYnHCL646CEFuzx1DudxwMOAdKIebq0AbnLxZ4y4JrWls
L16CYTU6n+1JREP/1kTF+3z/nN8eBgquMkKnsAqEfIvUUUi/PEC1SlCZgJV1gTy7nqpvs1itX5mz
+cuFuXUw5O1qSqNM6TtLiIGgwianb0VaFf1Ax0Ux9IoSc04sQG3rtdEM3l/vEYaiegDTXiZhW4Sb
t0wuJmcLndXawrm9GdmKAvuI3jXq/zIrORBrCc5jC8NHSWoqbUojgTCjmqaOi5i1ULqHzlDyx/vf
7HaPoCH3O1+G2UT/ZFMKyEZYk1gaKoGuF2jYZZ61nlIlWsE5OW9K1fx1f7jbLcJwcnPQuXOhaurX
uz+mPrcCto5Q4KsjhCDQ5nto6VABm52e1rgvD9rTt3xraGH4oxG20geArrS5o1TEk5FCA5cocu4y
n/YPsqdDzPf1qwnx8IsAuWLAd0gBQeWVOsieZoLVB+S4zhv9YbDUby4Kr6lfqpn+M3Pq7JXXd1YL
wQrnn9czVtn6BZE1bH98Ubd469xfsp0gmCebthnAAtnr3DYWIkLckUaOQg2ltj/Y2Jd8yGuy2Hbs
Fp+fN4Wx59QPdmY86Qgyv4pT1FD/y29AO49iIhCcGyBcslozkFwoykiozw9TLaHwSaufs66UNGp3
Ps2TWJ9wNPzllQhzF6SQ4cFv2DvrkKcJi5F3IqfaXGdO4lUzYFasAXJXS31PgOrOEOP/oRsKRhOo
wvZ+CY3zW7Jq3fvEFOmZZvb0AyeDDki9MV6sRPPOdTFN0Snz8Oq7/wP39jbwYXoI3O6StXG9t3/X
EzPVUWhAeu7JzKOctEVLAqTBxwtqFmuo9WV3MKj8R68DEBp/GtrkfBrO8bbdWKR9h9E4IsxIuiif
c8X7iofuFOqNM4SraovHMU3XIFOm5KDfuvc16NAQgYB9o421ecda+MYgTQs0YzUN/YRMd0KvjNwn
w6qOSkA7Cyub64TRaHrJDXi9sEqip9VqsrDwqIkinTkXCEArhhlo2hKFeOnmYVmPR339naVlVOJH
aJ8Of272W2a1buki704G79Xie9rUQ0ivdQzVcVWzU6EX8a98FvP0uoemePBdd5aXwREx46xRQ9jy
WgVCOXBRYbOuSguC03InWACxuo6XXJuOoFo7jwDwAZS9aA7RSdw+bXXvaNE4ljEFr9FBS0Kvk/c0
+WrA28USPZm9ZX29f1b2pifvM86yhNZuG0JTratt3fEOtN4MoEcp6q+lCppYwarjy38YSrqo8MrJ
qGtzLLtuGGMvGqJAMTs9KEynfMj6FOOPBU3Q/zAUvUspqSXB0ZvXLernBiEtIwriJfOQQDXRgizL
uEp8JbOPzD/3tic9JOzuEVRiFeUS/5FVwZwfSjxno8A0Y8A3NMXK71hl09drRsWfp9HN/KkrZs3n
PjGPZNn2PiDPKpJOdBJ0ts716LnR8gFnJQp0bONeJfacB3WByrlPwTg+WNZbvihQV5C1EoVISQ3K
0vVgmNQqFJfSKPDQ6iqeIyvtP5hpnn0xGq36JaK8hRu6tuZroMyWfhbLVHzo8gUXZvhe9b8jRgpR
CH3RnH3PGd2cSo6Rv4HDnR+EN7cUM36pJEUT2wBNphtx/Uvhr6wJqifyJJUN2gmFCwl8jKbsDHEs
wQRYJM2bppUyBnRG0pMyIl+cRv34uiq87l2PXdkaKGNrzAev523GCHiWZhzJGqVQkoHrHxb3qKlV
qwU7PnaUU+/lzgs0Ds/v1Nk4UaQ1Q6NecItup97yix4CzP2jsXPFwPRF4I0Tz9JsKQxxWs6emYFL
xId0PHejMoHa512MluV1bZVHhTS5/TbPIqBaHiaYhTAZt6kPuvox6HyuT7c1Byx8CJJURKIP3sAd
ICZ1OjkAziCMt319S6Hq/axisJgNQ3ruqOud4Gkkj96CF0Jr5E2Fq4I1fhRT0XyJHa96TPrJfuwm
4RxkJzsTBhOK3jA9bgCLN4hw1AlG9KaVwJh08STNdNG9NfuH+19xZxdRb+DCJpDmRG5VEAh6FC+O
9CQcldV7yEUSv1Wy2Xsi0W8o5aNEO/CV/HVAkSzVuIbuD78TCCDuSagj3yna+5tNXBnK6BrrGIdY
LGpngLbeuZo1JMW6xAyt1lJ9Fz2Tg5Ozc9PBSaNX/xtbx7SvT86gLVI3iCy61SLnBLg1D/Hlc07R
fHzRyeths22RO6AaC8SSU7KtXHW6onucwCTURCfSAMSK/dls5+WpM1VZ+s6XF3NJhY/4MRWKmcsi
HOL0SFFiZ8YUH5CoB9wPxn9bFE57r0UR0I7DVMzaZagJJanhFP+OhGhHV7txO2NT6nYAvAGnoG6F
slMcpxzQCAnvV1E/NnS/P3a2MlyqNC8eprJvvxb54MkXtdIfEfL2HtvFgHqi68O3sYV4vQxQZA72
2c5lBf9GYjTkT6Kud/3JOwAappGZaah46S+jBxRjxIl7ssspu9RevxzcjXvrTWJDnkqpGD7LJpQW
rQlss9GxgFkqHu0ZlxPuZRn2kZYeQeJ3zpBJGRa8GPVoukabwajz9ojFjwxW9yp56+K9CFu4j3pv
TxdA1cbgd8YgDlZ0B3xBAVyC5C3acFxQmyjMmfUiFQiHhKJR9cs0GM7FgbcbRlZ0wevoDTBerLKz
uXiMCTf8Bn/TN303aWGP9ttTZiCIOcVNdLp/oeytPCkMTCs6sASjm+c6w6t1dXMjDWu1ds+ZsL90
iL6F/RjFB994J1pDUgRReIajxLhVXKbCqQrH4hZJuuRbhu3GpwETYd9w6uElMYbxvYHoINGJUhxU
QHYeBpoqEiItY0RE3K73chxbQwZ1Kw6XqdN9ep7lg90kw+WvFxICALAayjqS671ZyCFBuXBo2jis
p0pcZlRLn+e+b/1FTZ2Db7Y7IfBFNBNkK3LbTVgj3FPKqILbFmvRKyOJjVd1LZL/MCEE+uiEU3gB
yruZEMSmpGitNQ6rdIqxvupGrz1lM772fapqB4Pt3DccSVokrCANi218a0wDuKKUaIUCuvXilROv
2VotqZ+23tSFkWIO3+5/r70RiRekKS7FuBvNhbxaSr0yuOLXto4u7oBQvCtcAXvBiJ8zrTxqUe+N
R6qHcIf8YpgjX+/CLlbF1DoWL7e+aKfRM+NTE3eVn4jE/ZT3kODvz2/nYFP3pnaKxCMNVXOTiQm0
gqK+NuPQnglt84i6i716yxlnsSMWwu5QLgarKlEgufpmp1QtfomTKV3B2kaEaVR3gVOm1ruIl+nv
QxE2yW//Xq4rOMjXq+iIwVbmyijC0dCFH0ej8qDG+Eok2PYchLY7s6KoxGDSQQYsyGaoNk09pxJm
Ea5z278x9NJ+wkF3fsmEckSI3xtKvnyEddwceDpcz6qkzNLZSZqHetIggZAPKDyZbVe1fj5Ny8ES
yt+9ibAkWURa8VLyuIGIGqTFwqFBF+aW2n4Gf9M+9/GhhMrObY/8GXxFWOmEN9vtDiKLxlja5WEP
L/WyZi42HC1qWbNwMdqqdVBG5ar9SDrnb60RAYbBWZTMO7ntta0jY8uXbLxsZjFtp8H7x/0xRmn5
EU3R4bFesuhgm+wlvDRY4TkwnFRGk/HdH1WIhQ5IYWhtFuZlR1BhD5FZ+6MdzeESeeWrgQrigzJU
zsnoJgp4dTX8qsooe4gr00yx1G6Nf0xrTv93//jvfGXKdtg5Adygcrd99LRK9zqjrLNQpJMKglKB
C5PkR7ybna/MDqLTDugf0Yxt1zBaCZ5GXFD4yqtrhBANMNzUSUbw5RW5fVlmx35WxhlF8TRt7IOQ
aufYUDjjHiAlovy7jSjgr6xNUuRFWBRr9rNylPglnlv7KXWrL/dXc2+etO8BhFE4oGezueH00Zkq
PjRgkKqzn8hH8kfiADgAvNCnkUv4lKeF8AkAzIf7I+88G7y9dG806img5OQa/LG7xj5RGytjjrRS
01+DZfWneTUmrIyttn8Yy/kIl7Y3VWrM1G+YAcR/+fd/DDgkwoYkBSo7H9XpbPRD73eQl0L4Zck5
z1r3XTSJxtfR0H73H6YKtU4jGAVetYXok+Sk6PywyCaCFj7C2POn3l2/r+qyXNzKO/KO2ts9lAto
RFNGlsyHzURXIEhmtiBlMFnV16Wz4kBb0MtVk0H/9fczk6bghBkyutlKkzYVQoSVUItQnysbQlyl
/VMNRfl20ujbGnbhfb8/3u3hp3tHWQYaGJV73q7rqaWd6PopV3BTTEUe4NNTv+4nYR5A628X8HqU
TYSBgR10gQL9hKHAD3wwU9ivIH/fLjO9gfsTuj0FXDGEujwmfCjS5OsJaUq39kkhJNw1cT6gwPAd
E2H7wQNp/1xUk35wsdwWeRhO2qeQsAFu3pYKzdnS2lyNq9CVths1yWnv51DqXquL6AJzwB7Zt2aZ
ri04TPpOl6d/D3XmJ3jUBIASAPf83RL94xg2EQZCKgJHIYg7tw/1ymw+Wks/PkWGp1wKhHX+WvoR
wx0p8CH7LTBUti/2VJlJhN1uFar0z055k2oX4SYeLSfzSLxhb+cwGLbMtNtBgcjP/cfkerPpqOu0
VZiM00CHmQbFK3iC3egjmO/9NdyEoUgsSGRQ8CZpuh4MZNrgxt5chbAa1NedQq1kKdPKx841PYgF
9vaN9MICgArX5EawLkeoEdkhqSeGbyoub4X+jFqjHmbG4p3XVS9OjT6sFzeJgBhEevTz/im5vbp5
BOjXgZqgPnkrI+XkiVu7ehlO9eT5xkwSVQFGeXSMNAsic1kf2fNrqK7ldFB73TufUmCb2Ip0AxDR
9RrjTi+cqJFXQe6ur61s/VVY+lT66JfCRnD0+XR/pjJZuo5hAfcRX9Jr4O0H53c9XlYAnI5VxlMd
8WPWhDn6dTVXL0sCBhhx58YfkyE54LXuLa8Evvz2JYVrvRm0jkmAiyGtQs+k69NHRFPoOEzIulk5
KA4tv+Spl37WlBHg+l/PF6kDKWCMlpWswl7P157saREL91/bi5+GUvWv+zwFm65J2oXjoAWJ/uZR
xrpT2+ctprNO84MtRRn0elSlcht78qw6pCaLuFPlKYUZpIVtfOeGiIdTPOCt/qhkuUnFzImWEoDI
1AGPnqSKaz/rR2JEchttPjsYEFzXJJsayOFmGSpiwDFTEQoUVqf5be6IJ+T6I1RYhujgyd6dPHLH
kBJpB0u3iOvJW03cWyZ2Kbix2nPYZGXe+AlyC43vtB3vqZVOL/WciC8g4AnCSBWnd6sVj5fWzLzg
/uff2Xmyk8O759FzULdNh7JbYMgZMIda05rew2fL/Sgaii8u5tSE2275aKGYEkZD3J/vj7wDvSGw
lw3O306qKONdLwO3V6lEOQk3JKZVfdUm1vzKdFfP4oQ5488hjdS3FlFh96LYafK5MbkJLoSsdXJw
BHbuVvq80rSDdYAusfn2S6as+LXHeSi0vnkaZ919yLVyfqrqVWLfIuOpHqYiQC1i/D/OzmNHbiRb
w09EgN5syXSlKpVcy/WGaJkhGfTePP39ohYXSiaRRKkxQDdGgCIjGOaY33yeoDnvHP7brSc9BKS+
NDp9dAVWw8+JqdXVgA7Wgpp/oOP2F0yGEvtDrzQ7Cfrt5fZCPqH9gQ0U6nXyz/98HbO+mhJcZjFA
Tz1IwFr1ZajS+YAwe/6gYM3y1ZxsNXv1HqOsgogGFGrSZ/7zetSubLTJofGBJ0qnX/re6A6TZfVP
2WLrn6BcXObRLR+1qc13Br75sKymLRtaPF5AMNbOOUrWtllnaGMwawlwrjQBGYp+QJnBtBoUx9fc
xfoYl3PSUR1vpuJI8TN7uL/Nb5ac30Bj+MUgCZzEmiU6KiAa9KnERVxpzAdkw8azY9biGAvF+TD2
GW7M86719M2WehmUjihiCVKfcJWACGjrSjNW8AmUMHkOK7M/tnP+NSl2LQhvaxRyKCnOAwMRzMI6
fobMPRioNo9BilDg90l12kvjxe2ballmREv6BWKiPb7huXbeN70IP+Bral36zuufykk1/q2jbrZ2
vvvNpSbreMDY6IfLqGGNSxSI8E+92jD9pFFORVnpOMUXXWA22eRbXsqPddAwG8jIz/e/9sbCYwxL
gimLI0TKq61uYeDp9bTjgy7zomPd1M0Bpr0IZqfZgw1uTlIWRqXRjhzz+lTltGVNHPOGwLEb5Rmd
RtUvE6FdRJy05xIlvWOj142v0mLdiUU3tjRsA9WUyTQh9lqsRm0NtApcJklEkxPPO2gV+gRVis81
N7/DixKlUSqPzdf7i3uTe/JZ5XcFFEADlVfjesZkastci2QMer3Q0ocyMYyfI31xsfMybaysfAb4
xXB2AACuLmS0F6ainZohcPMqPy9DDNgxp8X2tmms5TiO7XgujRydi7nH6vL+HG/CXXJQ2gaeTCzQ
sF9LbqIKb3jNlA5B7uTLOTRGUtHOwUkpCt1THrV7HOKtuVLUlG1i4OU3flUArcndbDQO27QRmCY3
/QG/dsOvYWbBJRjCX4YzRg/dIl4tDMtMZQ1BgjvIC9cXI91obYA3gBRuoRYPs9al71xjzH5rlabv
bNitRZXyllhLUPCifHu9cdK5NjoizCEg7EK8ZiC+OLRN1T5lvWG+Lcqo+Xz/K26cEKm4CzWbmFKC
R68H1PUIwZy2HjC2jKFWiDl7yAwPwQ21aI5JE5pBPyXFa5k5LOgLsICqE/fC+ibmFnY18PpDIMp4
OoUI0r0ZqzZ6RDk13jkhG9ccNSDw+sSMFq2SVdFEZTlta+CENKiknhPRqG/dscmDxO3D7/eX8qXQ
exWZy2lBJrMpjtKZXBeCu9bCqcGJhkARWv+uV1IxHUZeEjQoR3T0fSQYk+Y0m1pv+7Xihd+9aEg/
ZqYXjj7GM/2zNtYp5JPQ0OcDSpzZe0PRFaQjw8aA3tyr9rcWs8b3KX26f2rk+9HutCqQfdRs9T1u
0cZORF4BNikBJ6TS9RWmpS1a04M3BtA1zCciofbc1XH0ocCUQYKu9zrjN47ydJmk9rLcDvKMr4GM
tjZHi1ETUjZAFlwcPjon/k2FKrN8kYVj9GbpxvS7wxoul6HI8/yDqOdsPFCpRHOzd8LkvTuEuedb
eoH2B/XObv46ZdOE0IWF3LEPi3r4lA3auBMVb60U1yCJOCeXO3h12dPuzOBpKlNAegQxHTu56FfT
WzX2kokXRz5iH8me1ujGAyN3NAVxMjNicvmb/giPtd6Nm7HVpsCq5upD5Hk/Or3Udzb01iCoR1P+
ljIDVDauB8nbJdG6VidEiLPejwvThu9SpMf7x2bjBqLECIgMyADIoTWaa6kqN1E7BYlxbVgufNLh
wVw6KTEQzZdFyu2lseed7w+6cS0YdEuovUnLXeL966kJc0aEYiHuSpum+N8wL/FysrhjH+cozfZA
j1szBKmG7g2gHgLdVRatDktriIjgvqqSrAYgZ1YfOrTpvjbIQ0KBEc3JbSL7w/0pbryXFG8BjdO4
RVV0DakSeFeOJYQN9IzwQAuiwk4+iBmJyAGHXdTPMit9Us00eZt1o7LzTbeWF6gcGEGIvNTTVtsT
SFyiFR6Xh2zBHftmVqMzDYZ2kQRAZY/oubVP2aCSYw9Q/ob8UKjeBCYongKnKOzvfHNd91Vh79X3
tiYl7WPhnYCdhZp9vWcWz6uJqtioeHHOOCZX7eMwoSOAIgeyj/c/3tZYUhreoaFKJXHdDJ94lwH5
v4CGp/xgxROBTqupzZNIm/YvzoJUoOfJIspx1voeBbKSgAcxLmg0ZMVDtkcw01Z9M6ua2El3Nr4U
6ReXNq1SCXBcHbsemgRapZwEQ0WZvK3M8DEtmmonvNi4kCnXYe4BZU5i2+Sv+ONyNMyiM/KZfqtW
x7QNxkpzaNVZXe5bQ1zWb+bMtnfq67eVMrz2AN0Sm6JtSOV59QhQGql5klyksucqUY6cbvU3hCTz
LUJP8/9w4wPHoIm2As3gITJ0SJMoP6u10up+3ZaoUb16/8hsFyaHvFnpyF8vQZxHIJoKwdVNmcQX
0+zQiO/LM8ypeGfqG1vVIrNj4giVU5dbfVMxTrqgpDFIvoiNZFZnf+5rYcBGS7OdoTauNIsanEkb
kcMOvuF6VrZoxr7pcRcy0A256INW+51mjc+Ko0/vrCVVL26NuUHSRMb7V68n/WApGoIroFTzuB45
6VjH0GCSljXHz1FWGcQTyVhlvpob82t7itRgSGWk1jyvBqqF14P1DjzkfnbGoHDa9HMqhOerimE9
AYYVD/fntXFUpOYd8aoU8qcEdT2UWVt2pWJVAC9SGZ/nVtNPloRntmzxg9HsapRsPIWM58jWEOqx
QC6vx0s9vfUqzUIIt+iHE/xLlG6G+rOtxcbFybzpoVB3PbQ2dg33Gt+OeAnC6RrdaSsq2qYI0waz
Zaa5H9GRa31z9uznvEj1JfCwdCoPUVWX/+huWlbH+0u8cT4oqoHR4JRAmXTkz/vjNuq9UIMVxxJH
Vpr/nFsn/0kBsX1ru13yF5EGTXwCDcJouKLr9NFuLDeJzJhsDgfyh96YrONiRMNbgaH2QSrRoYaf
zTuXurzaVmnP1aCrPdRpQkPrmrSnsguMvxZnfsiWCBJxnOJqzOo+KnbxKyflDQp68q9/veg20tik
RYwizU0Cm6pWG8vR0fYxD+WoVSeo9Qo+r8VeH2DrS0KrAOBErixpeddfsjGjaNYXVneKh/miFVUc
ZNA8EPa0tdP9TfPCTFkvqpTbojkMCP8m2MAiqGg6pAkDZ7Db49JU4nFRdPHI/k4jroMeBVnX6+P3
OLU9WqK/9FVu135uNgksgcw6y8id8Hmxf+GSsAhS7d76L+7RWr3/S7duEFhukssjKZL26uFzp0W3
wUkPOKQXyi9niifdL1K1/thW0K1RHNE+3R9w4yvAR+C64kuwNusYAlB20aWC8wSmGLtJN2vf5kpZ
nZwmWr7+xVCwhiQIiH7L2uHAGCnwNYPaB6lolI/YA4E4SuecO6sejJ0scuOW4mEBFs8qEh2t823a
AnVeWHMf1C761IrRaH7LQf+nL4RyiuaiulQgFv1mwmjv/iw3gjJGJiST0jsULFcPuD63VLetqQ8y
w1YuWJjagWfE2s4+2fxsML8kGFHyaOXL8Mc1WFdkGYvJhm4sp/kyIgV6jOzadXxzVKyd1GdzLJyP
uG9plVIgvR4Lm2uzZcLc+CrH04xc86C45LEg8ebD/cXbHEoW7nGOggS9NstqIxXCkXDZjd7sXnAV
SFHyTLUT18er+/3gN0A0UWklCZEsvutZuWqUxQudvcCrnPCYDI536GI9Okdx1wcdSTLK4uUeKeWW
dPkyKihjZA6lI+RqdyyxreZxYfTBgKb6acmd9IgA4fLsIj13gczgzKeqNOtT6goDO8Qyw72iDIen
UM3Gk6GL8TwoIxp9TtTHxwxoxKHo5nlPWVbOfXVdyuhbdpD4Fwfoem3qxo1ElGmcnjYa3vXJLHgP
Su8NDDvxCUlG72DTLrzc//YbDx9dO7ImojTOzRqAYSI1ADiJbdb00/DgdGnzHS2y+a26LOI89Hlq
+XrYh0+igYqvxL1u7Gy+rVlznCQE3KCMuX6QJtFRu4mJbAxlcs9Z606PTUQiF5lJf6gVTDcWXcl2
YC5b14XcB1ISEljzWt4l6fRWL6m+B4NVum8jZVT9Hmru+f7abp0r0J6UhOSVQRHy+oNOpl4hHM6l
ZNZ1e0TFs/hZ5+3vUNTdTrb4UsZa7x3Ek5CZpjgDREpO+I+bqQ/ZM1Dc+qBqQ9dHZhLLsKL7Zttd
8awrUUFD0tQPaqTMaL0WAODVsj0oTW0+FfBovv/FvCXqTlbDJGTr+seUwxgPqS6fASvsTkan/Bgy
c/iH/ka502rY2Dw8NRaiIpRTgfWujkxEbbnB7w5beitpvrRFrzwUumhNHwnz5V3SlMYHM8R+9vWZ
qcSlU+jD7AZRm9UEF+H1Q7nUfTBRg4OpXrv+ZHX2uymfdgnjW1NEUx4MKEVleP+r2CRG1j/kHia7
6VXzVFXx9Bk9EKoP+mj3ki7qHJy6aEN/7NoO8yu0DU9AiuoHEN3F2TPLefLdQgjzOJi994BgJF5a
kVIqx9Gqp7/Y8iDW4J9JtDrpuZzNH/uwyrSmSkYP8+KYSmvmxckhE6F4sofmL5q/cFkpWUgM0a2Z
2qTMZa/UFQtTwz5Lpir8EfdV8mg7pbOzzTauC5nH0kpAuJXXeJU5Y/Og5BHD0RRhxbzWzo9a2On/
3D82G1Eo0AWpMAw8HETcKgep5xHHzB7j507VZ+EXY+49ZQDRv1dT5z4LJW3+d3/AjfsJwjcVOsoB
VCRu0LGz1YxzaXRBitjbxTS7fzRFwfQm2dWW25waZUC0u7BjppJyvS3MOKvqemQkRNMIAqGCBUkU
ovuTqdNDL4p451XbKmXJKFDGu1QFzDWHfI7NSHdq1pI2SgjCSY2/TmhUvjHMAeeGuOniY1xl479I
6IrHtA+VZ4XX9zKkda/+xWUBHobmClwd8q7VZ23rsRlwdES5cGzqd1mYG4ca1/nYt3ux5z+89UVd
0M7E4LAcEOS/Xmdg6Aa5K+tc5VGcU5b3oveQSuzSR25r+nh/+2zdTBQDJBpFtrxugFxKkykLHaqg
RE/pe5L26bcapAmKpknaHUZ7mQtfbzVv53XZOoyehg68rA/AZ1xdvqbT8jdbZhfkU4i/bJeGJzJJ
9XR/chtxkXRnA8/C9CQO4noljaR37KRhFOF14yEcherDjYPNO+cWepRa+gRuL3kaS9ykQ2vYK7hs
D0/3gTSdXuI6+l+8PNeo7sij2RrndJiNo7F03cPidMubzjK6szd5Ch1YE5+karc1d/tpwUlyagjU
QcrdaH8041SLzgQtkGrL8l3X8c3NJneOD+XkUf7NQ2dU/KF01J0r8Hb/ku3wP2q+RGVAZK9XvXDt
sizieAxKZC4C1lp939rNu8bK1G/3v+9LRHQdMdEV5FSSYIGToZp3PdSsZJMhWgohQxE21nFED+K9
lphV6iPrln5XG1s/h7qj/DstonhHr1JHbFnEj7LQ/a3SBuUJRpr7qVDDPcm8rcWnv4C4KOmYLIRd
/zIgIoWROmEfWCKEP9Oq+C01uEKXPjKSMSaRruUnuNXvJLe3W47DLIU3WHdukDUWpsP52jEx/wo8
L81rv1zcGdx3a7ffkY7X7ABfc3E2hmr4N14QwDylxoIp1f2vsvX9KTKSyUtC420XrMmKsrerIej6
Kv1nJN+92LNof+p0p/9iq3F3Sa4bODpo7NervDhxqbsJVdwxp7KEt1EKnx13MzAr9s5rtDErJgNy
AxQXG22NvemRQnaajL874yUO6niIQKq49qGAhPb6BdT4fJLATlpHAf56VoroCrs2qfaoXvxcutJM
Kfe04tHW+11Hws1pcUOB9EFnmKjleix9cLKoqMiqFcwzm8fJGivvUqb4z6teMX+5vzPkD18dVxiu
kp4JhJl+7OpQxLGXqIPHYFWtjacwNp+FgR3zIR6d/KDNY7oX498+M2jRUbEivkRuiHfgenY8AImB
CzHFSwAaz1AGxUGruATuT2vjrMu9Lon5dC0BX1yPYjapYnUTmcS86Ml0iF10I/wqrtPLPDneP4nd
6EdRheWepPvm7GwwC5QfCddvCvqRbs96SQJshYoLtDDBxgaMhroHm9zaI9yuVOW4z8Avyt/xRz6g
9pBbqA5T2zEaULFtV57z0YiDhPLa4f5Sbg4l/zZkMmXotxoqrbJQjDSdAqNSUZlD0upNPgw/zb5w
d8qct1h6bifyTukPzkkjVr+elYLQgrQ75rJw2zpozLb8VRaLe8hqE6DkothPZmd+jIZR+yGSZPnq
8ZjsHPStD0h8wplAPoKreTVb5K6tzkPqLojhJAWRvSwnJLjFzppuvAl08OgSOCiV0XdaHXHM0PKy
yXKwmXOMUGE4hg+DNedHo3T7t13ttSi6dpRakeM+14aX7Ay/9UnBhNL6BU5OBXsV6hlVY8TWQEOm
XxJxmpS0PsCvH4Lanrrj63cPkEzw7zLs4Ptef9I2nhQ3L0rcpwuBawTGj4fBSlUy/PrV/Dy5e6R6
GfOS99nq00UdneVaBc6HpHr7Qx3a6rMXi/whBvq1s1M3FpDdAYXMxNsF8s/qesnnziyUhfc0JAE5
mHlcH5XJQclvbL2dDblxQSNRZhOXo93JnbbaKqMaDuiMUEhUF16ARO8G9LKlhKxLqS0KqtScHu5/
so2il2TRgN9FtQzI4hqv0ORWNqjyXS0EKi1+ni2l9b5XxlE7lu1U/7ShsnaAwfvCgkQnnA917mhw
FdvQeTel2INQvS+0/r+dnyW/3+qpAoYKn82TJHP6EddbSUxWpNgut0NWTPVJGe20PvXdqOcPXBrV
b8yRiyaAzhfrX9p4tN+muU75U2Rx8WyKITOeJit2aABmufqpM6a02glHNg61LJkg8k4fg3hkdaqW
yUrnAcHfoFKQna3rej6g824evTp9l9QYLPJMaZdhrvtTppd/cU2DKsXlA+IfD9CaJVI6Fsm4zYSr
OEl8WGnKYxJpP9Te1naKvFub35BIFuBUUAS81TkbDEzuied5e6gInaa0bM5dNvVHZp3t3B5yydaf
nDyRZZVEWPAO15/cLNNyGErZYNAQAqyaiDJro8w/YS30ft5PNlYm5kAdQuwh2Dc2G547yGDxKWl/
rVX7HWqqLcQx4CQRUP1Rn7LvtlUWO6CVjS3DKI7E/XE5Qve4nh8+RZoYTEArzGc55EunP8Ztavzn
CeGclM6MT4g/2YfEi3S/VFvz4/0j9YLzW60vsENuFwAXsgy3CmuTwTMzWOrkBQNG2Bc9hGQDgCYM
Zz9stTgMwhqyy9HpK8U8hnHZTT6WEu1vAVcWBmuv/lsXcX0ueyM5DWEYP4xop35ulTSxj1E6mu3J
GGNd8ZMsbhNkErhKj0nZ2tVpphiWXFKBINgbq+q0Y2ZEXrkzv9tklDBCIthltYFqyrrakGL21dlE
R7iYeV+Sajh7oS37tDIb9RSPxlSOW9Q8V3g8gbbS5HVnT/O3PLE/FF30ADDsw/0lvwlM5Y5CmeyF
OE9AtXo5hDWkCR3DLohxmvsoRN3+KB1jemhbTz85nQs3mZhvT7Pi5hF5GZVqLgENpfW1tGbl4EeW
8XYE0exhqlF47clsYQIv4eyA+UzbnSfk5op4OTdgRhgLNMT63OYUrSoEwSlX1453Loouvww0DILO
1aedSH9rKMhnUpDDJexeYzyWvBWth1tCIA2cD51lNuQT/YwFtbYHrL65jZgVDX+JmQOBxWe4Pq19
oVttkg8wsNwG0f3U6cz/8lQLv8KrbA9YZaJOKMT03M+LuRNwbA5NUVkiWQAcrDvkhjWWQjVHPuBi
x0dR66bvVmI4u9MYPU1agpF23WR+O1XR+f6G3VpfGOu09Kj5Mu/VFZUqbYymCiBhARfO7zJAUQ4C
78cwa/a0kbd2qQ74E44lxVPI3NfrmxqNJSxvxnErajOfMuJ8mDykLHMLeZVlsPWd7t7meBR0bUYj
Dl/306hD8pFpAgSqqqjHXABfr00TkxsXu01afHv8+K2zr5MUspY81VxH1/Mj6BLTuCTS6T0dP5Zj
ywWoJHng4L9yarBvAnE+7zl83Dbp2bWGIzW0Ia8CrVutqq6UNRXxnEioQ7LipCqYzZxiBdZSYPSO
9S4Xdu4eDM/peXs8JXpXqmY3vldjaSzniXgc/aI1Chdrzt7FTaCAgskf6p9gtVuvzkzkj0Uz/sXX
l7x4tUTkoJOG+gP1WTQSj97kiucwIXsmwc2+3d/Yt9kmY4ERIlFHIpuEc3WcozEp8qWiyRkqqvKN
g1t9S83FvDj9rP2AFpR4fmEV8SNXgf3RVNzlt6Y2vbtTHtzahCTXbAnKMCjRrHLecIZvIBAfD9Qs
XA5pnMxvzU63v6phknyrXDX7cn/aW+PhuwIKWXoDIU11vQnRQsygqzV0w3qjfzeFadf74TK0uNmE
Ij10SbWHRLgJpVhnbi2YgAZFV6qd1yPWUVppTlNzbbal8o+XLtqHOA53IqnNQWTFjP4x8dq6sI/1
yrKMTtUF2aBMn61UIf6fBv1yf/G2LkOsif9/lNWW0TTQoqpbdsGAYtohTnQviL0Mda9W2Mf7Q219
J64Kilh0LelbrgIFt88HJ6f1HChuMz9RksTSjmj8W49d729z0QmA7w+4NTdqAVLNgbsQnMz1Z8ID
yw7J4rvAdevxgt4iEIOwqk86kMGdPf/yKF/FnWwJ1AkJ98CJkNquJrc4XOmTwUsao4QRH62uNT7o
FHPsE53t5pMyVp3AEK2ekiN2zHNyJK6JHN9qiu6zpgyz41dGmedBWhaD88B9Aeu90PUhRsi+sg0/
UTPtvYhbwE9WpqcPYuwV0x9QiPg1mvgG+wPaj/pffDEKZFxalIqlhPn1ArZz1tilxQJ6ziKdwhs1
gEeTHdvRLI6c8/5w/4NtPSdUbCnkqGgVUou4Hs9xi8opLHpZxZTORwWNiosKX/tMjQxNK5delrCj
vUlu7RLJ3aGvzRVCEng9aKwuRqKFC4Pq1DcLpSeoc3JxNs1wT4Z4ayiUTIDOoSgHgXk1lBZlJnVH
GrxOFiboHI/1k5hnuC5tkeyktBvhFXUFQ6XaIaGj6z76YCn2YM5xH/T4m/8OdSsr/cqch8BWlfoN
CMv8OFYAwUerr6PXnzvSdiDvBg0TDuDqemxaN03KqgBvoeeVb9dWR1SwmL6jjenp/o7ZWFFKcGAE
gX/Tilq7pDja3Bh1QZyRJNH/hq40TnrVDzSjxj3yufw2qwMORRnfF/peyEyuK4xVGsO1Vnlbo0Ip
jyIX1cm0KnXnxG3NB4lqWgn0kkHarXYId7AH7Zr5dHg/TH5cN+O3utPHgVSzyn68fvF4wejagjkD
GrX6TrPXqhYucH2AZlyCAcPYvsnwF3hGJFv7fH+ojZPNXpA1D1gzyKmsiqYTdoi2yKiwaF4SHnS9
9M7GMvSnNB0tfF48jer0+OpCo5T5pcpIKEJBglTq+mSjhtssVc+gIFvCp563AA3ZUT/NIVTSAdjZ
TuK2NUlSNnIZ9r7Ma67H02NoLE7Ci225hRUI1xOPSZFqZ7aTg3r73JQPCVK2O4nUxrMqRa65U3jl
ZH/yetRlMluLWhwBZheW5zJRopOHdgzGzijUAUMd/mKL0jyhD8UTTmVwtWtSkUQlEs1tUPY0+1On
Vy+lMv4Err3XU9hYT0jZ9FxxAqIMuGazy0ZD1zpKy4sHptnCNuRrHkW2inC52g6+ozZIrk2dbv77
6s0qtWQlQ4jR6bZdryiXaVg3MrybGmM6uELBHGQszMeyd/OTKK2Y9k1e76RuW1kNYTuyrS9QkhtT
gLapFyS98S2tyiR+r4AleKyLvnt0hmy4hLbWP1ByHd91A9Vo7ESMwBEqP6fvyoO+NN2H1hsRjkeT
+Wc1q83RMxZ12LnYN7YadxM/Eua/fFdWC1MZk9FbJZkzKJiR97nWHyLDCP3C6+YHO7LU8/0PcQvO
QkwVqTfuXI6w5PZefwmjcWM1ERQJNIWSfdAqJTFTqueJe5m11nuaktydsGdrAXJaOHNqh1FJBxGY
1dz8b3AHQon7v2jjFeAHcb7RhZXBgry//+hSJmo4uZ1MsLOKIz52U0pFPK8O90fZWmdONL1yaR8L
cOp6FANENxUXQdkAXYr4vNSkl/7sGB2wTiuPn4VnZHvQ942Xh/YkpQMY8ITK6y42xUP2WOq0geB2
fFtW5fLRrerqgE1xvDO9jdiEkh03B80Y3u01sRHR/6zrQ50bpNXnX0koZr+LGwwPmrjHpn7Gnjcv
bH/I5lfTMthPUkCQwjQiIDdwXLeL6z7rrBYVFzOEi9GqgUHZ56x3yqu19BmKe93D2kRSGNYvHvBM
Ht1aa4POnNWgFHXydpq9X0lkJB9fv1sIl9Hg4b2j4i130x97Ug+XbGy0uUVSwI4vVosoIp7T3xS7
xZGpI0G4P9zWRuFOlAx0EJqgOq6Hmzs8xGKSjWAe2jRQraLEkNBoDrrG//cXQ9GOkaOhR7hWossd
u2cPxFTq4kILsroqjmTFvyTw5+EvRpJ0IHpNbBB99ah5lPQzDACoWfQNvSbda7+rrZR8VJzi0/2h
Ni81Ikkw4WD9JQ/1egG9xGpF5tptAKml8LOK8mBSdt5RaTQw0NihnLhSlgAas47iCSZO2iyMU9Q4
5k6OsPW+SgoWUmx0mMHvXf+Q1gktozTcNihqL33Ukkp9X7T9R7ed0pMywMOd4vjVFmocC4wlOH2s
M6Zhq6ttVNPQxtGePDmE6WeKyDvaWLP42ui9WndHDkXUgNEeLSHiwOvpJaQbmtulMpv0sqPt9F89
Z64/V2A/dhZy60KTLVLsOaWT4BpoSpGxGQ2DEMxG4jlI8LP/Ho5N+UQVJEcDotQfQ0hMPuFEtLOZ
tt4jSsug21+wXOsOrT2l6Pd2lG/iIde+FmVSgfCAGHN/y8qPssp9yI4l54eUBIGNVYjZDWCf7IrK
DfQC5QIiIPmeGEV1rtxxOhpjiw4AAk8XWNtfYI8Ye6Z/WzfOn8OvooCmGhM795hkblR2oPMw/jtY
XndC8j/feZq2Xl4eXtrNXAI0l1aXW95rjVZH3ANJPjmHXBun2Mdp0AiiiOaANk3KztJuDgi4kIja
JtZZJ7CKSPqFVW8DV4nEqSlywzcqIz01rdEEkY7R7F98Sjka4EJ5fa/WMhSWAobAAI4DhqTzhRM5
b1uaJDbtUVP5yJ+2H7vKqX41msADuOrSnQm/PHzrzUQ4p+LJx2m5qUyQHqbDYBFouGIYyVC81pxx
H47D94aR6v8Z86ItfqXX9Q+0hWI4XiIBE6W6YfR+Vka0ZnMnS4/ZEIeoB+KC2F1cqGCXPI6L72EL
vccPU68t/Wma1NFva0dXjrPZql/vL+TWprQpT0pEI1rda2bPmFnugtlFFyxqOh50pVBowyomNh5e
VKuv5n1zl/052uraHHpqObp8CfOmTE9Tlqo0n5M8eRMvQt8rU23tSaoCaE7gXIhx0+oxHEHEtaNH
EULv6iUgOcsvKsqngZvN5clrq/j9/aXcul7AbkGX4aHnZZRL/UcAEy25yGeFXi6oaeXRQA1S9U17
nlUonvNQBTXKd+Oh1/r4i2DZf06zCdH1/m/Yukjh3cnCNDh6OPbXvyFlAyp2Cswxm7GpCvXO+xy5
+R527BaewHckxZPQXhhaMN6vh9ERTBNh68KEKOMlPSf4iP6KmhGxeSXHrNsP7fCfvMCJCI3jLD8k
Whb/dkK3Tmgf4R9J4TCisTJOU/5WKYywO6CMO8z+qBgLDPkmX/6t+qrLA9fIK8cXhDDoidkWt5iu
aHn1nLS6Bo08q4vsMLpdbQb3l3HjVKBcL9u5VJQMfAiu5+fUVdrkki459bn9bnBDjkOlpqeuU3fe
3K2REGKBPEYvFx6U/KB/bJqlqfowLyi2GCn4MeQsrAvxVug7duvs7I1beQKJAcVUk29GqeyGYY1u
KBGNS0HAC4UoAqeqoPQu6KL8mwhd+UDPVTh+JLLce4BE1Fufuqq02cNWNOZ+Ytl4Byyz0N5ideA2
vlCrPnlq2mb80M4s5amKcFje+RAbsZ2MCoA/y0Yc5IXV8oAXnltB/TdLzeRYKfN8yTr7Py1MvM8i
jKOE05zvQvu2YltUEajxyc6+xIRcD1s5mY2pPGl3Y2Tms9KO1oH+R5z7JRUTqMOoPcPqH4c0cNN6
PA6z4vl245ZHTrj+v1fvRTJMtGZlOU66Ll//FoDv3eIsXh0gCWH8SOJBP2q1CxC2HeZ0T4JoY71h
jIPk4x2HzLjGHbkK5QfNHeSrJuKHEm+zo0qf5uiULn6zVe/8h0d4v/ORN84Ag1L55johCFx3WjFS
ihazWXjMxzo7lH2vPzTl8jXymuJyfy03ngTpQ0xhgEebir788z9OW2go42K7DTmm0IiLMjPxFd0t
gyGb9GNrl3ug5a3llAcbvDLQlBvkqzubrqgykyRT6TF1JWEKWhhNZ7sCP1whNPhYZ94eN3prOeUy
kjSQTkN1vJ6kNUVoWi41y6kXnHIvbx+nLPxvcMfk4f5ybo5EvMc/vAc3NNG8s3qj7Ap2S6K3aEcV
xrnzqvGAd0J9uj/UxuNKxxXqCiQZOAprBHqC2g9gAOoQRcJZSyEPB8QS8XHSZ8xiMiQlFTxwjl4x
NI+FXg071emXPbgK96h+AMh7kSgDRXq9qKZTqdWA6OqLinp9KpesaQ5O6nIzTvZSRhdOaR/7k1pV
lZ93XeYG9uJEj4420fSj1Gc/jEVjeYeGhPjz/bXZ2tUO4HyAwewzaw16HuK6RAVEbwI3ngoaO/Fy
NHrjc9to2ZvQs6KdtdgYDrIcLiEUz4kC1jBTB0xEvGQk/gtiZm+qOsQRbSzSR0+t7SAezb3HeOPT
S4YcmiCSEY5B+/XSE+INoTExXlVPoX00wDcfCttR8uNU4GPua2E4njVjVs4Cf+HctxVL2dl9m1MG
+iINSmAPr79+ZePOkUyyrjLACdSwij/EejIfLa9vHsuijr7c/6IbB4tXHpoeGalKe0L+nj/uqUqt
kUdcyMQNr7dfjMeDpla6NwN1gFcHICQxnvRaRLeB22IVJZfTrOmdTZZmRpl3qTrpn6XF6imvuz3D
4NtZyaEYREoJUqlZRY0trupYIdtN0KvFdLLgCPvqEAK6Dl9PC6M4w2tJQ1y+nUDWrhdQA+KIq0vU
Bqo5xA+ExemJZt2/aPsNO7pvG4kgS0fML5Hvss0jZ/3Ht0Jh1SnNfmRWM3CsoBhcqzwNqPFbPv2A
4tPkDrEI6sSrPna9UL6VqelhBWC6UYts/EiSYIxRNvihU+TpEUEo443Iw+GXcHP9FIZJlx6aadKe
WDSsASvUlt9HCHjEx/tbbgN1RW2SNwpcNb190urreYSlMttqqjRBaprjb2r3+UOJlN0DuTz6647S
dcd0UrxzjR3ug+eG6lersppX22Ty4aCFvVCd2SNr8nhcll2bZwlGFXqcvGd7JM/CMjLfGas9a66N
KA+BCcYD0Ajfh9DqesZeExuGYlNGx4vbeltMI1JRRieUS5Xh+ZiJU2yb41M1iegwelp87NirmlV4
O6/o/3H2HUty49q2X4QIkqABpyTTlVUZlaSeMGQBWhgamK9/K3t0ZKIV98WZnagWM5kwe6+9zO9F
Aj4GbPUSMM0xIfxVPhFDL0LEhFvUG4JxWNiSI4JyuoM1C8pz5Pac1yzf/vJz/36iwRcIwlN40APX
x578+bsrdD9uXDJTl4ZB9FNIf9fSbnmw5TBsEH3vMA/+7wX2O7oIK0ZwKyGexWb5rSyxRTTL9ppC
pkcCHoCOfD3axBzypJNHhJSoQ97ZqCn2RL/+95OvFfLPdzeeDFEeeCRXju6vFxZwP6esiqFBES6t
1Sz7exb+bsFwPb5+ewwkVfgfmgfYwfz8SvW2DKF1pcGZo2EooRzRWRX7ETU0kXQ/cA9Ute9I/2qn
Lm6ichBPK9tHeTStEMcgKPvLyro+8ddPBBHuFRYHwxRTnJ8/EVngPZl0w7Xclckr7LWWQ8FBaWni
FjDeX9rLPy3jq5kTxCAwV0Iw4c8P0wDENd3xMBKt82ESqAPEyorHtRxgKUdwR2fAuv7y0D8t4/99
6C+NeqZlmPJIYLa+DXm9ryRvAmJbazotxeOOEc9fap/fFzE26lUHCeoT2tJf2/Uosr3lw/5vIrG/
gFNmKg3hy0GaASGahbOH3pj0hMjk8i8b9rcnY8wAuQ2wHcCdqLd/+aawPPA5pvnQvZAOIShpavgE
JSbm//DrG6PhRKOBdc2UTfxSttn/ualA44n6B10a9JHX+JOff902QMnjOdTBG3TV0ykB9nqXmTa+
nfO4/duJ+Nu6vT4MwperpQcw1l9d5f0yrCqR8mqQRpbbYUwyROANRVPqufjL2fCH14pmELUWgFxM
5n8d5HSRFRpFHMg1dhdPncIkAFxLVXtdhCoOEC1awJTNIv3fFMm/txT4ljgHAdOhE81gQ/fzK716
RUpJgIN5w+LPWyLFd1SyMOpP/ZIeUX7Ra24z7b4hATu8we2IlxV3qnxoe5P5gxoRPAkGeGue//u4
/G0jXz8XbgQgiKAs4Qf4+XMVbIodWeFmZfq1pLVWbXws7N41fEedZhaVAfCIEX/w34/97ZTG/O7q
MovNBeo35k+/PPZKeC6vDPN8aocP88xEDEAw/Svr+bcj4/oc6NCgosTwPvmNTruDFYPFgOe4qD+N
qWBDFTPX0dpqz96PeTZlfzml/rDIrtNfJK/gGsII75fNM8BlEOoUPDJwcSXtm/XYD0QDHZ27Y2+S
/gAqSFoBc/wbqfz3lwo3XjRpgCCuBfevA2HtwHzqCuBnvC+2+7gl/kV3698G3L+/UpSMKOzBpkEt
8VsJDJWfxxdHc75gEFr3y56ekTL3OYR1PwsHHPe/V8rvCxQkMawTcLfgYA1+/s8rBUGb5UZTjOk7
KJjHGjk5y3FIVn7uadY+t5lNbgzp1V+O/t8PJTwVWMe/kXpYor9cppPa0YNmoHGFZUiOXE6ukRPt
6m5w6i9b4Y+PwmF0ZSih4/2V0bime9Z3DMSZDQbeX4R07TfXj/FjD3j3w//Hu7zqLf7FGFEm/fwu
SSwsXjWGkiRHusE5nxWPmynhXMAOHZDmxfLFb4jnQI7xX37GP35LFJ/XYQmM5X+d4XlCtQG+i40Y
6fak8nS4ZdNUnCjg17886vcNiEYQPD/sdzALUez//C3hlZYRkgC9gaCfnVQKrd+pNGE/UarZ94JH
klXeZ8V9Oov8LzS83xsrcBohTruu1AgY/680qE72yIon2HTcmGSoJhatAwZDm4Z5P1fhQ5fmdjry
sJtXMC7Dj3IrQZlAsIWLX/77x/7DaQDc8woKooy4HrM/vwbSisG6K2NpmJYJWTfQk9bxODP6l9f9
p+fASgSyv2uH8Vu8OY/BIAUfGwzSdDK3PCH66JPub87Ofzp1/vcp10/xP403MPp+Vx2eUrhtgFAX
UbFsaUEDl6taj7Dw3r//9+v7XX9/ZbxfwyquNzYYGfTnJ0rgfWSGlSb8LQe6VAD1NAbOY1I8zCsL
n3acwjdAaOK+cszSS5L79W4swZSa2nm6KQSFeu6/P9If3wGcDpDKgL4GZ+IvnwgmDt1wpWxI+Ga9
5USON34o4k+aTUXDkL38N+bgnzYtCqArNgU2E1xHfn5gtq2TWQOQsBYKubPFjLpplR8OVzel/2v3
greN6RsYhAA2Mf345W2HtQg2ZyCEaWjBjqGYx4vw0dr0sc3O//0a/3Q+YJwJvSGAMIDMv2yMfCJb
v3JQiLaoGIsmYz0CQkW7rTCNTq8uscgdjkwXHaGy6E///ew/vNF/JZw4JNCrgaz78xsNV+nEDH+P
eodJ5f3mdfTEbQHJKLQzx/9+FCx1r6XGTy0hcAZwXxOYflxbtV+RzHRB3oU2IMsXiGMyt8QNDJHD
GlNZMHyofDaC4GvyXCThZOJtew1IagJqzQxZq1QUQ3eMQZ19IUNOPnvv2hdp2javaIaysfFRq22z
MB2XFUIxvT/5OON7041FF53Ulqlv2tBUHY3Z1q85chRdZYLJRbXs3fLkIwjS6i5X6Tem3fAtXl0v
z8j5ScdKL8q9Q2TMJisgaNcKvafjVxT08dvMjMkxBFDso12KfTn5IPuP10haCXZxuuSQrLbDc5dS
FK0mQeYU8toX0VfQCUf3S7+X6sxhEZ9f601wOfoomG/7bvLxYQTOfPR5iyYdJesGlT3iotvGjZ3J
T4jXhHMKRcbsUZSBdee2bEu0+Gwu9gaWlrOovfTLeLBRN4eGyLhzR5iDjOcSVoyA0xRhtJomr/mT
2bn8CIYs/zybefuYCzCUD85Y83lDv/d+YbHYK4BBMWlIu22uJmXi4tu2n1Ra4WDov87ZKsg9K0T8
bALVCNPqivYlNioumw2WSjCfFCOY5ks0F/3zjlCX/sB2MPaqMZv9B3D+RVclybp5/Inu35DavFO0
QDBhzeAzAmhsF8v9HAjCOkI8I5Jzy+LWXUVV3fcS0Z8IQYNOn9epG9zyqFbI/uD4BcesI4dRFnBF
0iUPBFku3Q3M3OaHrijapSpFOdzwjEzZcWJY8jVupfSj3Hvx2ULw+hEcwxIZ4HDrj+ps7/1pwi1K
D12c6fk8uh6GcW3K0QWPc49hwIxgwXv4Dnh74LLQoCF1MXh5XJiM34A266fTqijSt2beftinEGcg
EMAMpzE27tNjsclyhApnVsM9LAhiUBmmXdzoOAIlDd8iPvI1E+kNSR1wbMah6KqQbyxUxXbYrpyz
vYhIs25Lsp1btvgbIlr2HZZISK1SAvAQXuha2gs0JD1CbnhUfE5tqbNj3kLrU41IQWJVEsMF+3lz
8+BPXQkfwsvss7hvYEwpsxNtW/xjhDh/Y9MuIzCH6OUTS7R8bMderdUYmeUOw3H6bG0XwUp9m+w/
eY4Bfp1YcH1PSNcaB1Dt1jy7iVnbUpCM0FMi2N1s2zEsLMQI3cmW7J3vGL7mWOwOZ69wmT6sKYfb
TUY4gStkxFd5HL1BgPe+6fbrlhd+OKe6Xb9KDB8/uAzJC83QKuZB84Gs9+i5j3+IPu/vfOQ6nDy5
0HuVusJAN1/wtKhmbcqXhROsVOn1sFxf73B2WIayIiDSPrVcwbjaoQe4cfAFLk7I+UXXOMtk/rH0
mF9UPt9X+AyMOdwkyKaXS1GMNKsMKu35OAKJAlQjxmk727FomzL2c3pAAH2bXEA2kMN1P+xfAQnT
rbJA6Z5LJGWwZjeTvfCM2fdmJzKqfDq0n3KHVYJplKDmsnMnvqO19p+yVOe62SdqcTH6zMGgHz9y
1ChWkqke2VY+r/lu50PCxcAvRATr6nUisCxKZqX5gTIbxQ3NtihUIFik0Rn1BjOH1QytrqSE8rm2
HgbbBxPPBHGaIQrI/G0VZ80SyTmqzCx6fYTr9dY/CLHB0X3pNr83fpin/Qyyumtvy1lac9NFUPVX
okC4Yc1Xt+8XyciIoKd1AZjnHZwpzsQ7patCRMT9Izruxle0tOm3mFmBzBAljLwHJyEBbD4EacLT
go9jD4x6YGFwl3fTXaxp4U5rQMbRLV4+bOhzD1o5qZFM36+Pnjna3baB7O0B+QK9/JbTPZ8+cjHO
akFtrglHZHXO4O1wyjNTFl/yji/sC4/9mnTV2u7Gs0MLE9ziQzJkMNCsbBY28qLTrC+/e5SHqmGD
nw05RaJ1MakyD+Iw2MFxskBNRRQblK9m0JiuRPdoyIcTjPIX8RlGyNFYrTSw8I3E+w5U14G6rc8t
zxJe3LasxHFVx125Rq+r22L3FsNNHy5hsYztAywSu/XbsCUi+UDSfhlvCS4RWsN2kbc/DEUU+3ZU
7ErJOaEf8v0T6LCJvXdO+FSjDyhXRN8uU0xk3xiAjfJ7VwaM9uF6vsrtBX7mnbwdnNUFRncsIGrb
TCv/CIO2LFJYPtHGH3qrVYqcPu7kHQc6nyMFfcoW+soSuNoCdE+3HQIYS1X/TDDbHfhBJgPtcT3p
tWUK/guJIC94bxFtwC9KlkeG+SQnVVimBe+tDSlPfY1+MpP7h5GmI3z8opl5VTvA0K6rPGe2Pa/5
sIqHdSp39X3qwtUQ0lIs/YdUW58dY+wNUGsiuNzC2CYCOtN/pzhIuWl2iiDti0DLzJukzaeHPXHr
ejZIypNVMaS7umWScMercoItD61zrWT7CNc/BTfBuAggY1SzsiUce3qRbh2EpHJc79PgVXkvxqLg
lZ+2pQWVh3p4Q1WIHC3z12np8KOAbEbsMFSrKzd1ckPZu/MwbWlylixb0ssgXQY1eCTL/qhy8N2q
dLzWrpLQca7DtG0RR5xAycU3VoSdPyiQFpMqZBPM5rjefVpF2waDqIUITBET6v3jcrXbAJ49og5V
I5WIeUqsQlYFfGin4+YkTWttWxzLSCJdu7JBMuCE+ffQxRE01bMZ3s3IaLpekKEVDVLEIl5l8TY+
gtYNK+awxf2bWEHnruW+ZuREQVF8LOec0yqRpNyafU/WD1GI170aoflDIkfE7aVNEphGz6ZwmE91
yJFpuiGnj350y0cM6m2ot5TEpkLr07qbWZW5b6BX2cDb6HTSHWBrAQejvFhHEMraBH8f2ZF/mTJY
qdSq3Pl89lkY75AaOvUNdUreriSOxH0bs9kfwt6Kxx3nHl4ceLHvs6RnqCBDMuQMdxVmffUKxysM
Igr8t/XUb6gLir5I5noXwE/r3sB7r1YcYRPVHC1L9I8alslWYi2NqlAZMkBzbaHoEaF4e3li8LjI
KrvMijXFKnEyG6XhNq3jbYHvVbT59VVNq9WnrpuC/YJKMUkrytOx/y6I7UEIQSCCPbUL2Tf3wK0A
MzrwYAOpoBew+iObxzUqjiHMJIGtW5uZg15yOx50zEvyJd5N9EkZKPYTWNtrf4mssazKxQKKpe/6
rjhEyJcnlReZnjDtYcl6Oy9Zf47arJtvdkSwsSqOp3Z7iiMbRSi3M68aHrVzOORo4MytX513J+d0
sqKOLbYJS71f0waRd0jBjacSQGw+ubBWebxbWCKDOHxBXJMITSnnLD7snUFJVqF7NvwBh3E8PMCx
XwxP3TrH86OX8AE69FQaWa+EuRd487XjGdy7AorAUahatZ0Kp7QDqnZX4nc8pWPIsDZSFLwH+Ia6
4UnmnlIYmWt2s/QkfC8UeItOX0vSeezmhyGbzIcRSVtLVegIJYp2mDCAeWunvGK0A7u0CHT8gl2z
fskgrIiqRAeV36mwqu0goyn/kbONLweaWz3d0EEWP/Y9XQT0cZ7fSQM3t4bnA02rCbXtVMeZHLvG
6XJ6sTgmntNFr9AvAjnDPT11c/uAVAJqqmUbYOZS6D0RzTyWyTNMrHtZoTKWSIPC7XZZRIKbVs19
aG9wDxuYFooZBexq+NVkrPD4ECwT2t2XyAu7H9TVLMoYsg8VjlQta0H0jIiLblr+YWoannCWs4CB
9jy9uWEYuxN2gnhpVYZ/dMuhuKwdKLoQre3Em4PtOziB7RyJgYd89Xj8Al/kM0liW1QYI1ukxQzl
PDdmIei+YMFW1ovORkieXRs9ia7PepRVMdLnVrbIW+72aPoAOG753LZa0nrfY2VusCeLEySwGf2U
i5GL85BOfV8hIaR92/d+1xVzWViako8mqlDgdf+suV6PRJezqpIdFPZXUPimcLekinQ1YN91vYHL
nfqy0zLgA0MWCBYrFcye1xSnwNTLcjvqwuzjTd4V4TIY/FrPsmXiLt5xMh68SUJ8g63ZzheAG3Kq
Uo3kkDu7Bb2cWIpxwXHQMwIdSAnIB4XDutPDWpRq+rgkdpg/xjbK5wqOa3P/ZieSlzUJMu2roZ81
7EhmWrZgL+n1MycjaBxoevouheBzU0XtStR3AKwTFLhwjkjCce9Hy26EocNQT0pE5iP8Mz2reNG1
HxOcrUWVj3x/n/ar+BQNwX5gIdVv2hfzg59U+IxRVj9eGI4OV3U7VnKTTNk+nVop5vcFVG+APDu8
vBmWPutnshXUVtSAs21zzd60yMv9zNel/MLaNSynjLd7+lyaPs0O2ifp1xZcu7wp+zljFxzjOFKz
DpWqCcMY32WFlHciR1FV4aJg4K1qFT3vE/rzMxxuYvogrFmXs0WGOQ6ZopXz/biEbTjbVPXx+yls
yrwbYtS7d2rv3KmfXK+avNvJDX5J9zUNelenlEg7v5tQmNK7dEu3HwJ0TtOYEYrfKmVXz7GByUXW
m+wRabdm4Lfci240xSGWcAZ4bBNGBhjJZexbFLnyFXP6sF6AXXRJZftxju43xENdbDewFqrtlO2n
faEtSrE1G08TnS0/dzLq3pF9su42n5P16s4St0cBBGa9m22fXfI9llnNbRKi2wlvB5nhRUbm0+zi
+YJpa95f+EzpK+V6RHFB1wEUecPohzgKiEdbJYDaiqwADjHrhfnFIVloMuDp2TRWkGCjqZDIJv24
2VaDZJRhjfYqapODTmL1nFhN5xp3JrnVRpu+sQU1FKsbD65g22G+JxNpUbW1a5eC4Tx2G0rbNf2U
OTdMl8Qo2BG1uaE3iVj7ooYwxNF3btnY0SQFa09ZmJKxMgZapsOOzERb7RMWU4MTFIcb6j/3NU5F
NzdS7ySqGGfdd9kbzw9bnrubzsKvzVVjzCmwYqSvurtRttJU6bYCGaJdl+FCkf0sj5FHctwJTd7K
8MVJEFZW8YxcIYTsMPmQZGRwZ6SjADiLYOqOwwRaK3ONSR5vIbXKbn0/FVEVAZuOn3q56HAExpVk
xx1T9Q/UlYmvdQ+HzmMEkIDfJP28hoblHIYjbdL13+cWxvfVqiWJT9jWSXzaUaNMZ5fC9PWS8uC7
2967ay4N69u0Glf4IqMHJILVDL+RPmsqitPmKeSROHViaCVgjpQdebsJXYOWH4d7+Gju62EuZbK9
rQR14iHg4xxQs0KezkGfAFUZsioBuA2NDvZoyTOYlkWATRY8WlcdKYoXHrdzAS0Sn0TF5QaQhQmu
TUWGuSV1ArP7x47MI68GCA/NYyp8cR6isTcNYKr4HQ7x8WPuS5FWiUvnL4Kk0w3bEjhRkamLhouy
qBPhyZjZvOmHkD736zr8g097zYwY4nI59YAnPhmr6OuE3befRuigxgP8b7IPc+k7XVFqzf2a4nL6
YdcofQ8va5BTwK3vHza+s4COJAfsA8TM/wPlTorsz90lorZ9EnV3xOBlVWKX9qIkXSQcMJP4aeuH
iJyFgUbxLgP6vzUwc85vZ8hJhkbOIOAdQVujz2wipgSPOOlNleekNWj6/v1tgy3JN4BySr0EFqvl
sUgRVHnQW8rtIU0XNjabiZeXDIfE97CjUq3hGzZlFzou+/vIwND8oMBlLw8M102M05/tdw6CQ6x8
7JPTAAEneS/nYfsSksLKZh0F1cc4tSOUj2MaHletlvGyQ764Vrg/6dsUZ4E3bNpEe6Y+bZ9CIh22
U0RQI1sS6UbuArZJMAOF7EYsAjoBujruqi2smuJn5fjZtjYUj6pYARti+axJNWpwWBoP+uTZ7jCl
qRJFAUi6OYpMkw5QoaAa22aw0QbpP+8g1CoI6kc7VF0hYb82Tqt4hgd9O8BwCwX0GWbDwHGGbBme
VrXT9Ahw1rwauCxt2I90NTWESRhodsKwb+ht3KUg6B8rYAnqNHUJsIdyHeX2ZS0TvRzlElF1O2fc
kM8ByYA/StOtkDGPIr1rzai+MeDAw6H3Nn2/bW13CUnLxwNKBujmMiuQGMuAHv6gA3Czg9gMfK6N
XqyuUZFh/F7h1x+2ZyMTF44rFEl7E3BSXFIU0+MB7hXpa9lKhwGdIMtbSWf37HJcPaMHTlRrbuJX
6cWe3kxOjU/O2zZ6zlEUbEcSWQwzfWDMnDDhXB7HBOumwtE6P5KA5vGQajNfGIZ+sKIKqCHvMzeF
k4XPH/qEEI/TIRH9+iEBt3m5jHYcH9S4tHNV8GzdTzFZxjNzMulupitZBE1ONkmAXaNE6YQ7wlSu
tdM3D+zcA2E2UwJaFEU5b9urCnTKw9o2PmHuA0P26lgNrKDvSA6JYhUci+41QiXXA2wL3WfUpmNf
Rytat6ZAjT/WsC5yHxXoRe9gXthPJz4U6XvDUoB1e573ATEPvgQCLFn/edu760+dhOxwlUZ/uk45
RK3C3Ke1IVt4mtMJLRwcKuCwG6IW+PYSuH4XgwzZojYqNmwENRVHZtPWPuy5Ljm4E2E9hH7Ll4eN
EVRMnOnhHmWNR/xx1yV744rcxlW5S/4qOSLL3gY9THhNYYyWlwgN2Cfu0brUiiJH+UH5brtLYfyS
YTdofDYceSql1YBojB+jxFTt5L1RD5CA5QHgPxI0HmmXY8EBZ1ZVn/TXYppbLU98XpYDSjkYSycU
dM5jApPulxVksvk24117XnCjvMgwJ3cyuYaUJWyTIAJPZRueCKT78GRBeFPlgGfCYCgiKrnnG8m+
ABzM1AV9fHYftMz52QYN3STkXPSfbNfDlxYnFgBsiNbufDx2skLBtbyNtBsJRjbE3udWEmx9ZHDA
UNjrlNbpxLqlgRg16qvITtif2KqlPRQE3wXAqyvuPONFeojhK/7Yz4hBfoQzOfAJX26jBjFhYVEF
xCklVSJYeFUmQ2WhvQe3uSUU45eF2BY+9mmIax4rxSugHtg86LSAgaLmhLdvQRG6gvIBM4xL1nsV
AUMNSX8GPr2/4I4mcTN4UFMPuQh7d5fHV42tQ92mH4BQ+v5ulyXaH9gLJ+oyxVzQJusT/9j2Yfqn
18V6BJMCoaiUIfDwIV16vDa40XWkHtQ6hns30enDnqECexunfP087l2WPY+ULogOhLglvmPId73x
Lu32g0UeDHZUS7sUWOqcfxuHkscVZmRS3AsV2ft1WTBCWUy5fUx4V/RAIGGfh0D3UFRmWvStygHX
NtMk3INs+317MfvasUMGg7q5SilXGNogdOaGu0GM70tfJtv1Z81hzW+t/EQLPYnLjk6YHCjM+l+1
cztWLEJ8yi/UAIzjDgDNm7Uj+wB1KT50N/EM46+8dW2zSbfJJncwDzxr6MLd7ciG+cljgfobqlT7
niHNLn2d5VToWmDi7D7lqjc38BkE4yVEdCIQ7iYO+NxuSiRI4sxfUS/hq+BEGeG6D0dTUp5bwMTk
PC+EkvsR1Ht7f4USP+c9zd2Jmxxlya6WJDR+joxt7J7t/kBIT/+h27qQKiblvFSt23V31BbDsyak
1LwB0inJeR28+RLPmGQ8KDqZb/ka9Y/ruFNo8cBqTeo18VBqDrGzqi66Uj9h7g7dVcFFefFwCEte
h6zDHCmmsM5qYF5RlB8cBmjDGYiy2+9Yly8v44SB2Zcl3ba+VvEqcdDnk29GdAEe/R8a8GoPLs9u
kxL76cx3JHjfdUFlCrAjpIIXDyPu8XURAj4cKGK0wGwnAE5d0OCV9SB22uEtFh5gdj482AxWhE+l
XeUPhIGnCgKnKMZpOnFizivGguqMTFJ8Idz7C16NiEN2Bt2k8LWEVPzsSZvKpoSL1XV61La3mPZk
V9HBXN7DJAfZ8FNX9vA3KLX+QVN0HA2FR4Y45GHLw1VlIp+gsXGPuh+NqxXcDVvcoAoBFzmmU0C/
cahuDWcyOV+pXtBjqmLr3mHCCl8yzMjbr0heQ7MdTwXBMHfNTahZHpuHDoGcphJxFz5j2ovpIOJB
s7aC4SgqFRBIUbNeLSdvZQ47+fOihv5DzkqcHFMf+Ndlku10QM+NP7ZpjqRPGGkn0NVvQM+P/cTa
byGfzPe00yi27RB3qNPn7Cld6aAfdNcCWl8UJQeUk0Qcdafn9SnbrTrHqO8C0Mcxk5UQ6JiOwN4z
dcJ3KRJAX5N/oTtI0s8a/bc+7c6St3JcfVz5XZfxqUtQq10GWMEv1RAJ945h6tIf1iRA2I4+3dta
h4CWBWjSGiHLLMY5GJYl9h+pdxpzxHJ2aE7ZCOK/Q1K4q0PhoudNuOLzpkXcQ5F/XR8ztB5j48Cp
xsg72HiAD3lSfoxMEDEmGcv4dY5b2D5LIldaiynKTztb+q7BP9m/cE10/AJV3LxXNlnG5VgaTRc4
BRUeCM9GMUYYZpflR4zL0h4wfwQRhAUtK1SZbNV8g/ET3A+RGObMkakujZqBS+7vWxhtPgbqQb3B
4RT9mJdivBvB895OYwRLzXbIXX7ocaRcochJj6CoYJuLEmKqWhmb9Ii1p4Cw1LayuyFjilyoimV/
QPrPrO7RevKtQr+PRp5O+dBgmufUTTkwTJ4TtKYYU7NklwfkEJQAkDkBMAf/uM8G/gsY+LJ5VQcx
JxqdypaoqZp35T7BqmHBvefoeCJk4wHH65R257Lj/XKTtjPFe4ivC3ZUjjc5R+l1ycC07WpawBYa
67aFHRFwFNgKwDJsTisw63OJfCZRumqQokRqGi4oEEdowKYnMwQ+h1Fv6kEPHeaRoJIIVqExUZ9Q
P8MyCo36mFdxgZKsmb2Uz3OHRNvb3hbogsiSOdvAapseobWZTBPmwvZ3WabVdCh5ywCgQO95W5Zk
8HcEUY93crEBLN01wQgvdQKS/IXrTZ5xTUXvZTJF37PEI41CXCmpQHLg1nqTj/GA9UZaN9QFGhp1
WDhdju0+zPMnN48o4vchix6WlU+gvrsZCto0MTHwVeIXUzEp8HMUSI65wAcEk4XUZmNagaQpXoYu
HeMjjLIwy0J5s91iim3FaYlTjO1CzPHXfAHt5uJA2CV17tNVVcHMo8GE0+/PHMOopR4nvuH/aHeM
4WmA5aGfir47oma2OTB8JNpV6LPspfRDVtQYsw26ClMIz/sAPn/Dof5h51FAd3HpHM/eNOaTNzas
XtYSY3qOkmmz49GrmZBqRDORo62O1fsJuMrbHHzIamKv7ISd5ePatN1SoJ/GyF7fEAyoXzTKpvQ9
usFFvUup08V34O4CDIGiw/BmAiDkmtGKGBgPuIeoermVX4b/x9F5bMeJRGH4iTiHHLZAZ0mtLEsb
jmXZ5AIKqghPP1/PdoKtbkHVvX9UcuwPJIfYjO6OmZ2ytiIYblzxup8caxnXFOEmZzWsebb+842N
/1CzBL0g0miY151xc2K0Piar0RBF+zIsvIDztF3tY9P09UuVD+VXruCRk2LscrQKVqS3pJSi+gun
YUEwbHBxJcf5Eo77desnOwUrQAPBPI5MEa7KJ78zmqKLWCX1d0ExrAiiWg8Jke76/ptNgVFgC4Pm
TwdvpuOlBIXaWa2lt8ta185updVOY2+xh9RD4N6f2DXUuGtyrAQpjYP+2XZvwgNdcJYnKC9Wbjiv
WGDKe0+Q1du5m7x2K2kPYGNUysUdnqyXoUFzcNSq47wOpS8eEe8M7pNp83v68vut2Y6KszyMR1MX
/ksV9nawI50GCnshdqV4gPfgrINZBoSzR9eO4r4mRS3Ogbl4W/1GALOQnQPy1jjvMEdc/e1U5fLd
nzn2P3CPN6ygtzuf+91ZExVN4yuy/qzeLTMhZilfc/8xzCpQ96Uw7eoEygLr3/7/UTYzbFx+wcw6
T5SzIzZY+q36WPu1GOK6XbDWRX1eka1blpWTCrX1p2Vh5Llpq+swsYfM4qqVRvDLBcrgyUIX0iYL
7R5ib7UuV1XAv/w9zJ43g6qH5qvfLeWPuRZVHqM3Mb+7MfCLSyYHKuUg7/xpb619/zrLtf0b9o3c
dpTpVFjgVKsiKszCYdhRZkb87qZIAD5b1pj/a40xLBLC1DpyeMLWfGYHQnA+gXfnfPcsWdoOEV5V
njVxf48c6Ymgz2TekfeW/1EooV4npPMzH6Cy/DR0B2BI6bqGncpI5PNXH4zdC4X0EfqkbcybPS3U
NrqCovTTtiOBnliQYVjN1LQk+oFtiCZ68tytKO/GJrCXuKoJ0EqdfAS8H4Am7zaEAIiK1sX7NwSa
OF/S1Yc3KtskaSMyXF9av7esmLvHgbmuw9y+23qOxDTYJp8+UuDh7H6QIxD/OCxGsOsJrJy/lBam
m+hKKvMe+t0adq7ot3JnG1lzDUdhLyBVDbdYNqpNP/mz4fuplOtMaOBiMDLIWrr3fuaodUd+1VSk
21JF5o7jrTfjIvSonBmga3Zd2MstnQoUbTd8dr0T4Wj5e71qyyWFbejXnTAq34fnW5t3Q6MGBCJQ
fOf1jODvKSuDiANb9T6RXtXykjkuWi8nQqWqwWkwl2SDP++jSAZXxpDuE8LLkQ/hWFfHybSX+dgN
/NHEXTT1g+V2Wuzyoe+vhqiDf/7WMCVAuIZEwBFieJWMvp+QBZ0X44VBYEP0t00RU78EYewVCCBO
mQvCZOREV/+tnWJb4wp1COzo3BNNyZSJ9GXcoED6diQHZBiENkmGVeWXZ+ZVCOFhsjLF6G6YQc0e
qfeOOlvuawpzJibRBrJmJ7BGIf6Czn8ecBd5yTQ740+2coxdqgl5RppZjaXT/rZJsspWisE6y8ur
GpdWvpY18r47g7K915uGdItDd92OPqjy+Mk6O35D1bbOw9RkS5uimsm8ncHkerd18KiJNRvbXTku
ixujh4i8uADfV3ekO8mXwvOoDeNJ5ghaJ4/jj+Ld/qHbfApJ0V+sTazntf3yW+XVZ+4z73vOVPmw
kojzGo2DX3NVeqjbkUvUb0RQ6SxxTRBXlExm+AjG7073hc/FE/eyiPxYKV//bKULJE/kTr4dG7uo
71ezKlFJweUDbMgROUQ4NOGZId0p0sKCAUlXP29fZ03t9b5obWleq0Jz8rBLyh+xLtW1lRlxg7DK
BYtY1tR7a6J5BQIRJPZjFe00ki5FYzP692x96OZtln+8bluuynZ0eGC4zyx8tpOOkC8a0dfW1x4L
Idn+oEqoiqw/gYNMcFdrpzvc6jAwpLVOweg3R1GRcBTN46Vy8mWCPSC7LtF+6Vx7w1O/uXbnlW4Y
p1t29mR1H3m11eiPxghIRUTmkp/pzhphPIc2erB65bvJmoVQy7qxG/uYR5N4Y/cm0xDpWn7lEBiC
tEDS+92vQfXp6Bww/gaOfbjtULxWWecESQ5mxGcmjOcW6FWH+yykSmIXbGb+1phFZx39CckR6qEm
y2MCdzhQ82UcnqE+ojibqQdGODo6gE8jIlbGh7D41aiyGXd1GPWvWZlxKKAY8B7RwiLksvh8T+1I
jzRHRV61sZKDO96r1sg/AVip1jXLsiM1NOo5Zv28Hs+Ouy0rufjlrPak4C1/QfXwbBLSvzWJqiC4
d1S2zT65M34kb7tIYD7Xquls5GqLVRCQbrQPW1Q7vxR+CvusQ2s+s7TZ3GncKvpgu5uzPdWAX7+r
cF2MhCQZtgrWzNzfl0oH75vnB9XDUm52zgbbiE9vNQK1W3y+Es7YcmMrKcfO3AVrMAH8FE2ljpWK
OoyzuZOfwKIrsReWX118B6ExnHjDldqsKyj/tjX2b2NxI+OQN03Ox4kG+74CZDZ4SmfZp1sROvw9
q23/Wken8Q/I+OejzRJwW/fl8BjOhl3sRs/jyQwRYX1OdQssOueOQCneFM+lDPI8GZTy/rQ+/WtJ
Swvfm9UK66WsDW2gkvOJ65kjWmSTIWD02BsEqHwGemr+lKWl34m/8P3E7/h6mdOMDQSriuhQ84Lt
n0Zqog62PxhsbUI5dw2awV8lKr5hP0PjBKg7brQzpJzCtzjgm0PPzdRWCrdfE8RZOWOx6JvLlAWz
SORoV28UP1lrMk/BYhy29kb50/Gjn1q0UXAnWdC8o+BxO9QIFl+UXfoelDF7xGPpTTmtrWU0/9Zm
xWljIAe4y0wUlvt5ncM5BqvNP7NamQhoDc8iPspp2jU2Kph3hkdyovq8xNEPRtr+ahEyIs2arIZe
IbcjQGa8peQcAUhHTnlrJEB0q/KnjMcaLXlpAFSMUoRIWlxfbIR0OfaxUJYpjoPlLVcfSqNKJsQ+
QUw0ylLFBMdIeVwEl32ceyuki+kCvD4GdWY8I5dClJGPU/WmNRydiDVb65lAhFqgr5pL9M6Tybxb
MCpCHBm9eyCp2l3TSQbRwB+YI6dD/9BtcYd+eIoLmfV7wH8JYRithcsuoXP9FZEq9adys+AveqDg
4kgPINmamevR6ZR+lIaRKqZd7iy2fQj4Dl6DqLTdHSI4dVKk30wPNGrVf+bBKMwHxBiePo/d0qhr
YfXhE3xnJ5JeS/uxmoe6P+vOar8Eem8kV65JRVxrzOqBrkJ/jmvllHeITKaBmvfWeIchLJAco0tP
7N7nprDntnnqeiP4nrtyiv4gNnSwLSI4d+Ez5+oefTzgY6/c6KfTIbCSg7JsJ7GPUvZh1x3RXHpy
jSPdi9WGfnXdxJlUjmU5tKPVtqlEXejeQYZkjyqE/98vUvTA8E6emftlrCD3jWGoqSdwSuAgttYX
E/1rs2ex8PdyLcxlf2sfwRCy9aFGsaYgFmtIN+J1Q6Qgz3pQy2c+dvqq/DDv9ypTAwSBL4cM66AJ
m157rgsSoA1Hkghoe5d8RvoXm2PUEerfcPq8k5hey2/i27nn1naojHRD1lbfO+EqhmevLeclNnuG
BSqZdG3Fql5U6g8suTFlN6UV++TZy72q0F3ssdIGMDG91zzk4a3IE1GcubdtbWN7UNN6yYXmqG8K
jTRMdm3+U+KE9hm6gWcuPBfOTsyCsxACtrfRHQ9c4YS8Nyu52t7wPdshFqOsm6Wb+HjVAX1CTSzR
BE0wvFmTDazDogq7OHdtj0LOGKb2QDVdVx8zyq2fc2p26zvplkowU1fzBY1L/76SkX5Zm9yxAKxK
jjVzwAMJJbXOi5W6zhxaO6OPAvc+VLMpDpOlZnEkAN5cUzExCYM0AQTHFsVHXNi45Y6Dh4wbM7FT
I8zqrPqbpcjFSyStedxZJdoXVPgFkXgoLYuL1xhwQkVQVDwJobPct4Jkth1CNLEzS7/rWHfDnh+l
WeSni2FxP/S67U6R3cMq80TAh8/8Nsansc8RYsrG7e+jntsizo218GOEozK7htoieaTNVjd6LCKK
bXa1on/gnux68ExKOiLnNDV5Kxg3/EanxeKzjdaIl+6gm7vuwAarnjzlok/LXczVZBOFtjxxbI0T
q1rX/Q0DgC309tPEQb5FoUg81EzZ3qO8CN1JY3bWSYFO0O4QcpJoyr5eZdnUP0EAT7Yjs52XNxhG
9csAZnc4DVn4YlSY+brvkJrRPNdXI1otSzdvdlnMxb6tHdMiOJHLdWcUvQcxPeiZm0bkFMH7VR++
bygnGMgjvwD9qBak/TO6AfaJDmFuiTwXyCxT8P9FaNbpqrOW1Hhv1VcCHvplhxO9lMm2qRWCQE+i
uReQR31cRnbVpfVGA2y88b0vvNf1uqSQr2gxCGswDppTTe/H2bGLfbG5N43BMmcP7qJ70GmjL7J4
MGf9UXlCPs2dnFgbxVQQlYj03oOydDVIZVuXS+LUqt1OM08zYG67Zr88/spHxwmml3YkSGYn+CJg
DAON0Fg2gezPDkjJPUiWIiTUvYUr2FwdVzlvdbUPiz4gpX8tlzlB6nXLsV1Ms0pvnn1oU07N7wDT
gLPz+2muEwlxxTquFnpxwo5+2bh0O8SzkcuhgMhwyFixNaKoAQ2OIlqmrV4MXQbypDLPvBO2CoHW
LJyLI7pHsAOvc/yLGeC5wtswV8/Us48wbIEgzq3WAS81KNV3nZmdvweA5t9lNZdqAjgxvUzMHVns
TFF5BVDwwl25eE59DbxevczCMZePyily+zRRMRl9C+0vp4aoXgOyPivMnxWmTD4ISeRVivrd7ZPJ
qpvpkNlLfbAR61d/Lcqo/H9mby4dtRI1iaeVPVqUg4eD+UjjAUBdv43eyyadtn33WZMlcGwpb4/6
dntk+pVU4MKQ4YGf0lmPOCHUuXHa3D/6TmMjsg22dmeBiC07XLltA/dE4uIpx+G08HkkbHsGaPcr
zwVni4Gy/p/IXfOHFEHER2Tq+NcM+xJQ+3qLQq6AmqKDmoG1E1UaxgRN2yhk5GblfoCeWXLXB323
QMNq7yeaeuwkyCZRT1sIoj+nvje/Mikj/142elMfMxfdL66RLUpdf0E+hJoj7yF1Wv8bZwwwrZw9
WT5oNtZ8V1lDsya0exshv5Z6Pro9dBGKqKL2UzEM4B5i7M0XWcBxHvhhUEKysPQfDZLgMQXNtced
TetStWMRaP6OuBOrf4afiZ9aoOA4VGPgTGlHN/CzV8K2VXJj/3eATbwJqrlY300ea1qIS9qakyja
tmuFzHc983YP/Xu5BIi44ll3+guYZJgOLgT5woLqTrQN+sE6vTUqtytilT1PMZX6aOvdLWp/Z61r
3TlyBiKieAGDWhuGAHv5DJpsraa1XpAgNiTBb416ngKB0YO7cz4LVwsVr0aLRBLGkHdVRi4nsqMa
zh6pJv+x8JsFKbuRh/ej003h7YGZYHpMf6vqJHdkVPxqqzWvYkZIypxhb6wEZSO/DXKf8kuJpFCe
Jh0MaNlHn4UgCwVzKKVYkjG5b1dyA10cKnGoLLkysTjMFvwQ9uMCuzQddGkur7xcUh+raqrMQ87F
d4QpQ0g1DZN9T26ptX5r6INsx5eMUNQlgBqtk1L9XVSTZJJaAfvQacFZ6KL4ob02XrrFRi1WWdv2
e3LpGbzaVFllBw1L5xI41Yb7ptK2tbfJPv2ZcaffAzUhxl5AgHZedWN6+HpNSONg/v8ornQB1typ
f5MZbm+1RMoaW1KVLy7ZVnNqNqO8Gqu7dgfhN8B/wphb4nW9HIzO2XjRKexGL5BSO98tSW25nvgW
wTiAQVpD9g+QpcZcYg+63g8jjpGkLnnImHDq/FfRmJBozKxzlLRiA28hjpuo37xDsHKeV3AiRRwP
ygayuKEZenB59sKqbY4VXJbzKEnlvGKyEE48T/56adjRuZLNqeDWHs1iijdM1Uxrbot3sgRN9B8W
jckDox0HQjjY5jPCiKVJLW7n4F73UgynlZJKrGUuj+SO/Wq5MpNWdVyV4MYs1hgRwX4JLkbDFTkq
RX9r0s4zARmn9ZTr17BiZD5bdcGi5MxGdum5L0+m46uPfszg5Bwfoc2eFRsB2hRyUuwzwzY/ZsmI
FrfVoF48DHmPON/BT4TOmk9j0tmrCYQMDrdOdZcMg8x/wPbYpurJUIjImAn+mA7oKtAdkzyUa7M+
DtuqeehrzDGH0BSmn9bcTU/ALh7wtsKtewjDzHtbnUoYb1HlZIzDbRB+dF2//eqYG1FZbCVTl/YW
UjpMQWKyoU2khdJqx4eGB7UhGgr3I3vZ7Jd3OakPcEb8TIASdJKeQUk8c++q0FRvjdcG+clspvz2
+2kLLCPF4jDAMtlBitzi2vwhKF8AI7PyKMy6+MQeYy7gcELCH3pYlvacEUJcRWt6D1TjlOhHiSJ8
bWth/OJXI9YEmVz71t043aRz8uCvpg75H919jPfK6R0vnbZQNj9KTJV3O0HtuYM07s03aevWO6Nt
3sQL/LuXc/JMIdhNRTLVj+TNhKnL/IHxtyosBrXatBOixzSCrNWoKjieur5kgXaWZ6S3zllJ0hgJ
iUNZcBSiN4ajPQLEM72Gyt2DIpQoxmcUQ1CpVQQjLd3vyXQa7hmCsuiSLebpkcQjDJ4VLvTXsTTN
P86Yr+cxt2pATcoBOYHabXmcu7p/Qq6Wd8AaBMo8uYU7vJWdbbyrtpFOopg7rtZoGtmxHw3jHo1n
Nr3ZAt9dWhtULEXjCohttLp6Zkp0Bn59uSZi/qZADocuQJYb8QTFNugTCQHeYh6DVgXdwSnzdTi4
66CXXV4p5KFhP3nVY0QVafnpdJGMrgADi76XkuEy7Rf/EBmkd0zK/nLJb3+B1jFHZu5x9Q5FZtrl
ccTY0N3ILvvfVJYZGGpfTU/AY3VxRNRYXut108Uj4ENYxOXmz3+bpeZ4KjCnL0ZMJF+p9m5pBR04
nSi3ZMwCbmghcIclvVu6wWFdAJqOZPYE/a5ZHffQTnSi74s8zIdPm2jIgnwsKnkSxuJtAt8CCkjV
GmLqRuHAipiuc1fUp6ZXw1+O7vx1cyZD76ymgqrqnRGfTEUL8z+DKfyCbH6dL13A1pu45RwUO2Vt
zm62e69Ohzaswv1m1WT3UVpL7nvN90ofCjew562thuZtLYyuVmY5J4zp5QcakrDGZBnCFTIAZcOr
sRriG88G9A/lRQs5AKvqHYwihAPGZdd1lyYfLBKZJooLD/OITfud+O15ggoDw4a770qfId5zGZSb
FXlQ60Y86uhB/+Sg5wsru6jRl+NXBh6nMCYu8BggyR0smx9FLmG5NzLdE1/Z6SgHKzPxaTGOql8Q
i82XwyVg8YCxUCNCrvK9N5B6e1MIBK/QEMXDgimniEUzuN0h9HrEt9rfHKjvsHfvLCbzf7YIVmu/
hfAL8UAwzJ+R9b44Qc7Vf+3SQ5WYa62/OUT6BY09Y+gem1z3u7TKIMTnwqET43GzZbxuGGLThr0Q
J48nMohlNwq+sMm25IBQq2XBJLXddxBgl5bgrUFSMfBdsnwK6T+TrvzDKICGrJtdLyLUQnTi5KCU
eBZ00fNSUmTjgVPW3T+tzPDTVVgeSEKC1LVzarviyHC5Gftx7MODXE0krbkvlm9o7Wo4Ip7zH7Ce
l+t1m5CeHFnmIRhJkd8ULsrJ/MF3BjiGTyE/tyZeEoSQVtMkS+EQZoyBFVNmMPnhxQJ9a/bNFmE1
JHAAjZ9rhfbffrOCDyV79QBPC0QuQqHfJt7jlrfcby+YYRC7CYVLqmodOAtzrcvrPDquuV/H3OUo
ySVK+wJx99nwuHFSCsHkVY+6/w5Ly/239kN92Vb8ANBlbgejh+nxX6tungX2UtjS0B2NfRlM5vNW
a1BG2xFbm2pFojd6xRzxDT8guy2Sie2Rt1r+QfFInv8oYKKOtdX7RwYAchNEZ+BGMkaBDpFkyCot
Bsf2PiPWKJVWuSfsxBVRsR6dabP1aW5qcRaeWRZJbojAPcJ9k/yXkzJIWkRnbuMvz1ht64ScHN6d
YIMW8RKCuREpCA9+PAdiuWPLK6MzebHheK+RID8VCKAyzF1tqw5ZyGy7C03S+OKq0uu9M98gGKua
oyCdR9flD6FZqf4qCSvJDgDjPOZhbRnymQwit0vcrIouhWHcALfMr64evYl/TUQkJv97GVzMIsy/
2ASijYDTrPFPxLKJ5tI3oNnPVjkY5UlsstzSDEU/AlchLCAibC5BVfX1o6znyoqBabqvNoqgnVwh
YBFni6bB3ZRbGvM9bvMHTKDYFVkrXcza/rzc4bGEew8YPOy4t1uFJFUFxFGOdesuVGAtNcWPG6Wk
ST8qfWdnY/ljh5PbfQbFYv1e4IVElZrtkIkd3qPiIQTeag5zt0ao+oKhjpKJg/qKGMOx//A+tdml
LTr7gXOy4HDuvHm66zgQMDQ2fD7rrgFac861n5fVyYMTvM7FpH8HqJF+THbJ54lYRXe3bNX4KxzL
XO8KdxLzs0DwnRbYbnHtD7QrilAF0ZlSzPxodu0M65nLYlfaWZenAYrqnOpkN2xPYK5ioFg74vTl
55cL49Zcvym6RKdrU5fVJeDZWeGtBrCGTNNjcVCAwARENXWTWCjq8eSFIVbv+SZ8RIkevYkQH2/s
z8HwlevCvXHQVTnFnU/RXRLBIpex69X5705AyaCeAPskAg66IuVSWV66yuf9KivsmLHBuSZPWZXp
Xx7z6mNuNR3Tg2vPP54l59elok2DIVM5+wiL1lcly7FNEY8ZR1OM9e9QTizktSOmGDbLXtKbdNlJ
C0hsvc/csuhS6prNXyieut+GV40XnoiBG7Gogue2pyDwYlNlcCHFZHFOeagHyBVI2/ZMKpB6JvO4
31KMexhSeqJEsgvbE5KboIXwj1eIhzGWtq8c9qDO+4SUi4qjxWPPFVgH7Tsw0qjvcuR5zd6nUFTv
iUcQ/xjcPSfpssg2uaVsoVPcDqF77CfSvlPmceToSPZzO6mqm1qtKyurvSNuTs/7OpocGFzRdE8t
LCTQkFWFyPqXzNvuRcUIzTyjfOckBjvqmFrsOtuvHkDFbg4se09GV8heDAeBOC5rh6TG7ks7Zz2t
uDxX2zjNMwPKbp6gp2ITfARFwdoVBE3ouWPbIhhJXiZ9E4TbNrcNedFjgJyKrqIT+szqSnksXJZT
LZLkmVnTg9a27rYnd3vjrm2ogYrJmJNf8zw2r9ko1vbcrGK9jnWmHpiDISsd116RTY7ucJehG8Vi
bWQjQ7hjqKuN09/GV+Xpyyi6aHvH/b89BObUF6z+NspphlkJ4LaFGMl5JZ6XgNyjveFv5P7yrYQB
6S6cQucq5LY/eFPbzHsDqpFJlySrcTc0pFgnZBW1P6zJrjhmPVkmxG0N4pdssuCyWZz0MTNt+z44
VXuvSVfu0rzJpj0LWIiHDXznxIyLeKnuOjLyaSML9x4TuM9u2/kw1kEwbD995yKY6DdvoPc+yx6I
MZnyO1BCjyht2ZoRn2jQ70ade+cefzdfKOzZYWlWV+9G9IMq7kBKweTLwG5/7JmugAvh25D9sVG6
S/fREKzypx0chGPGZC02dnaruc7a9ZZYdE4X7JnmmHsq8gPqmBzCAaasXpEkws1b+a7VmXnpLP/m
EsLjV6GlNxwUCL3RhnHtoixJKtN2AWgnUgVj2S+rlwY3BAZMxs2wzmFR3+IBEdL0YKzIRK59Hfjf
/dQ7yPOZDeRuc5fI/OBy68PzstXElhA7jEWhoMIcZ9jiG0ghvGo7+zVUjIiNWU/Gvh8YBtPJHDi8
BXLOxMTWnycRykWcw1yLyVKG+gGoPMKaOjDS7WWNRTWJhLU4F5RU9IeDCwyoDctK/mS+mvI3RKPF
SO7LhOJk6gYyhUKILXz9tZKYbvEOFo+UYfbPKIg0VljWwDAhpiP6484qrE9BV+ifdlmLexVqnyif
vvWuNK159u+axCOE0QUilbiH2FDpbV5nHyhqPIdSr/5MWMB8M5Ctuf/km6T8c58bPRiorcbxqa0x
zvOXCRxjob+U4y4sB/c5u7lgGbZNt92xvtL1MY2oMjAvFZ35hK4CVZw28+7hZjk6LS0qD1CVFnCj
lTRyAYeXw8jWLYLywMSEpcHx1xe/Jwb1a80xf2kdhe3j2rmFoOq+kOLvbAD4x7gn4PU7KOrxiDQ3
uEfKPkGKDTa2hghEDQQoi3jpW1SDTxD/zDSNvTTDsZyN6rcMMI7Ezuqtr8Dg7pNUcvkuIUA/F8Ow
xLsTDfqk6e/Fh8UGDDjTi5YpIGj+WXm+/jXhcLJ42tT4UvNT3VAR2N+0LnAnsouV5q+xCzLbiSld
CXk/Kz6yhjLr2wiidOo8RPvMSdC3JB1TitnPMBIgGTsrpw2oQLQ77XEOmed8862yO3BmyOLMUWJ6
SYGI2d/Z6Ai5NU1n+0ZTpLeUouUwPNc1EGTiunK5DC33166263wgl8runBe/GQp5DkWmftM1gwa0
JVDl/eZoLYlSKJcHTkTmraDkct7LogV2liPbOmkb6Cx2qK2K9qswes5cZVYyOlXjbD0VKzGLR4uX
J4/ztdYPhopWlUREL7BkeCOT/zhIpRP2eqyjcAIz1k0aTwVa/078JXWrL+M2qr1p5wjKpwjwzvGF
8Uky4C/bz+8mRF+fAYQGpEBZkDLuTkERpTlZKWVS1dXy2NEL8GG06za+Tg6PCY8qrz2q0L5Vbyzw
lfoIfKTpWGC36c0gpucDqOfm3R+K7jHLaz4NNKm6I5ljMBMc+ih0IjF5L1HRkkEwl9XGrcByjx4S
40GYRJUZXiNrkhjAF9S+Gt6g7MY7N3BClBpWPj06WeDLvUVGxQcNk/5vvm7HO7rZZrKwj/hW96as
F/+IxLY6W1mRdYkzehagGeAAmVATat9ko04eApy1N7yPmoV1WHchf+zq+2t4Gbp1vuvyfBjPc5kF
MGghMTEJIFIINALygAWWfwJEBEff7fEB4BLSlEmVCRYQhYurNrc5ZYIluqNYbV65VeeZm9ZjgUBX
yRwJAFAqI2tPRDJagS7X1m7BD3RAbTH4OwMrH0MBKJ+ZYrCkYm4TLmZyp7PNp2HMcGJzTnY7vK+F
kSiFRiEpx22z8RGFlTzOs88hUzVdXv1p2a0mMncs24v1OvefxbpF3RFtn+vH5jTkr6Wv8zeNCR7u
kmJHb5eXQv4GquL7Cot6/Bwb04QdwlQSxPiI5B20PKzAJFcyuGxnKcID3sLhT62IpCbMI1yzWJUC
30eGU3Tdq07PT5vLlwnpm7PkFWCWH77vUO2NeczKeZdF+J75/C7OTabtueGEM9FHGiTONYiTDO8c
YhHuz2UTkEMgGOnHA6t79bKOHPRJjpBtor4NPHkX4Oef940geSUOS8LgUqeIshfVmpV1tbrWPyEJ
UCVFgTZd7a5TN8eVStTygvKOq21EzmqeI6Js6YfpnQmTRkRmIMok/wAlKeWdRcCalYRSd6/j7Eav
Fk5qdy95e27O9844qL4c8gPP6O28V4bkvFZ9vYfaVUiIFjv4GP0WreG4GKiYtMuLGSnbPcyDQrTR
lHYbHnQ3Kj+d8ZXub5wtZhc8qDeY0gUPxeVo9vtlmsNnQ3YoP0pXTE0aIdj/XInvCtIGwfAzcnQo
pwzbMXp0ShhlrHrba0lFKRAyL1Ji7DGgSxBsIZb/HQqfA3lzXNRuOQLMH4xGC+FsN1lhMVhDFU9k
sv1orti3pdtIHUCKZA/Xmb/wwdpwUuyI0TBy/vJmPK6Yp4wLYK3jJwt+9BmRbu2dMqyqKm1EAXTK
GTJHMT62/0/jISwf28oGAh3gqWIL1jG7zKsS5l4RpR7dknIc9+8YuOFDOExyhpgnRwf1XDX2VoyP
OTCTMovUE79B3UBriO4/zs5rN3KkTdO3MpjjJjbIIIPkYGYP0qeUJamMyp0QXUb03vPq52EvsKik
EplQN/6DBvqHIiMY5jOv+eHi9/u1ANpj39nSi8RBd8XoEkAbRnaSQzspzp1lfIfoZX/mwY/1bQv2
k7w31N0feqXpH5EJIA+u856KRwrGt4LC+Mst68lYpwjLtHeT5+v+nnK2+7tQRREcdSl85M4px2vr
XrbFtC0lJIUT8hMyJB8wiIjTvKu+TJVnBqtKc3KozFqgA2VxLKL3GDRGd9RV2nCQ3CQddjKHTrAp
fOr8W2Wh74Ho3iQJqnxPsz+i2QANQ/ngcHcTRUbKe9ZgHnWKwQUtGRMJNgtBxbvW8cmQUR5D8WAY
agoGhjAdLhOgi++jcohMOtMtFe8AwPC9dKC4IwRrIBUX0TtCvc/Qhr/RWvGepcLq4wCvzPhB2whF
TqK1Hv3N1jC2I1U4fa2cus7peFnQiOMuRnkugDHDqy46nKWsbpafBkJM/GeD/M5WiP9mLyZEr/zO
tgjV1lFKELDFxsuepfwCGJscLpf0HyWS9pnYi6+U48U4bczR1qNvolQ1bvQst7f1gyl9ki5uj/uB
oJhtToUg/YA4Z07VcjKpKuA6MH3VEtDnB4CyNaKSqU1pEc+RDER2ZigP1rEt+Oi9zlI/JhVNiiMh
SmIcyauG+A74Dk6jPmU4NEetJHBg+DpIKEDPphE4pSVvOjfGNN3bSZvBGkmnxHmARNtkD5Si1Te7
pDn3SUMPxtmOVPAYUAPghcTFVECSkkk07RVcVapmbeiXP1wAkHcpNK7xBOBNTHvZwyDed05VdY90
Vr3HNlfxD5E1dfgBODgIRvbgSLESzjFJRSkxLxFtZ9nfJcX/6A7uXBht6tQntoj5gDlUTwNQWFnn
jXYXGJ74HI84cx7idog+ibxB7KDL8x5CQezDGHKcMLlnYbont87zcMtDlKc/oproZ1tr4VTuWysc
34EsR3V81Cv1NYgBGuIi3nJs/aoOAMPa/vCYzThLalHOB4FQFcRfQ0a7krp/T/OFVsKHzFfAMGAU
xO0pduVg74SWZvtJkBDB1hUl4hR8jXtdL7pyjTKaq7ZdZHbOrkNEFeS+hUY/BIyozY69dKpvSIAW
NCskD9IhGxBg3/Y1ec4hQh5iO0Zukz+6VpN9tcIp/uIgHkhKpHvjp3GKovxkDADrtgQ4jrH1DZDM
G3+YfG/TOCN4zABpJs6GD2qLGrNOz4i8kE7/4BgACtPMXwcICU33A1JC7T53/dhcs35xB8vXH9is
eZV9SLSo154BGmOm60aYsp1s7C69LThkImioR+RMet9nyYGULq7e1VpZP4lBFt22a/ouBK8QBdZW
RwPzawxGK9zZtdu0e9oswR0KduRfQ2GA96BdkvIaTlrUbVu3LE5S5oWJoow9JfvaGwxOsQWelzRE
S9u/G3cAh1VYqAFCRned/QSwMViRXhikl5OeSmQg4yb/MvAwAfzQtSZdQRXK6KNRnR/gW5lRigCG
3RYrwK1yeCIyNIo16pCUdJ04t+6MCKj3satyrP8KvgUFA0CwxQlMaN9vJ/BM72Kn863Hvond+F0/
hANt6bge9gBJw1+9ptkCe66Ij6Ybk3Gkjobsk6Gy+YDXmvWSBV05PNAFtqtdPTtx3g0anEDaCD10
cJpsjb/VhzBHEqs2xWctt1pqIpNqiAHskbIPCjoRBFIVOvAWrHRmq2kYEjlNJlAOnOhLUoMzfP2x
Lly/R7FM2da2QOGbK6Eh/trpBdUjtIuQ6Juk1v8Ct2G9xHkFE9tJIwjIMs/HdzDggl+EIkU6E+Cb
jdsPIAHnu3xDEjTQnw0G/0NeRVR6gXFQGxSVkBHttqz6jXJZ+COaMlpJHpHf3qYkEJzgjdXuJgeH
1uLF0STtx7DPSfOaQHrv41LPf8HTQb+mhCM/bGO9xtU1SCdqHLqjowZvU/d0UXXA0G/rcGnwEEF0
+BykZe7ceX7efp6yafqInAZKDMTlv6FN5Vw+NtbFyDHU7kHW4LiQ7ZnGTyIurRnWMIINVOyu97UM
okOoKf+JBIpWlMKzr7tLrJqMadYfy9cIhSGoYFa6Fq2cptPtIy7Z1a+27CFLGhUEe0RpS1hMDsWI
8SDgJRSfiwQl2t3sCPa3FQ9Ne5dxdvfwlr3mfmiy+IXaYi2AmTXmvQVgo0GIFDbKi9vBm6KmB+aX
8+sTgndOKsst8nQ5xqLSS/du5PqYQ6XURe6GKEp02n+TQQXXgrMAfqaIH1At85MH5Gq4ivMuRoBB
SYq/mzIheZzT2c67cwQtxq0wJjvfispFuNbKYNStTIRlQWrCc28eck7ad7Nym1+lnXsnJIAE+Oa+
ARlSF6U+K8iT4xDlq3jaTk6gv0cAGhBU5SbFe3ASNLtrPvOhRhSMVj7Z4ncBEj7eAOhF0RkNWXTX
J6/Q460WS/XCx6r0dYb4dnA0w8GgeFMgiLj2rCS27nnqWn+PMpEZ7OFT8gn4f3YHJ8oSXiZL2vXJ
Axw9ezeNHluwzpwvATFKdfAF+tV6lmm/LeHF02HK2tDYDVE75TOvJn0P9pWqLGuU/s4qk8qkFTfT
S5oiuPcOIZdK7oJOND9RsA9+k9kMDyEgx/dmn0MAzBK9+Bw7unzm0nMfwjZtvrowJtutr7kOZPnU
hLfVG198AsnP1jT1PS7oPhq2iTNFmJUjgH2MwTeBjQuFyXMuKCJuYpIN+O2OA/6/KVq0mT3Tsx4T
APcaV2jU/iRzpo+Z9KH+dwha83vXSvubKDqcIvQI2SPSbt/6mBgtEKkcf16eqVj19yhlKblOKFHk
4hvNsdQ75rnv9NuUKpi5jqAxVzuKXtrHyQun74aocPDEe9r6RsGcbY4fEekSErTV04iiAWIGSLfQ
BAeY9Gj6lMRXBDEGoVKmhw9aCTJz5TZ+3m9dTSUU0ugKbeoqdFpa6/QiAK4a/W9zjJInjHs98M48
YWhWeWYNhM7DTHlt2f0QnVDlFM9NR1ygdYmHQWw3UMkUDh233rIzbe250lUPzuTq6G/WlvimYDy8
B8cTBOsYYCpOoxkm9Khiee2B3giE/qzUnC94pNr6RiMG3FHbRJWoTTpkR/B3GoJdxosHggBU3hqe
VBVtYYdR1rRSRNk+ALwXsObQFYGHVrT0sIe5KZHR7oV0kcA06idDb/YBAINZG6BOSLxCusGr2qJL
iCJFkzZ3AKH6ZwwnzOZ7I0ekHQHqaMY+0QdclTzqkRKceKHSz61CRAt0M2O/r1Q9i+im/KKxrJpf
foiUDi28Xi/uiKXyU9Q3OlIbQ1/8HpUmTgbVGor6tMrfydgo2p0zumCsYw6sPFE1nKKNJQuXW1fy
Yj/oI+CJ7ZSGWrorktb5Qm6ALZuoEF5c0WLiLQ3HCTG/MqoaZGOIAPtd6kyE3Z508mruMvvhxurh
NmzMyJgbvprlPY9qTF6ajCj9xdKJ93ZokurtfVoidbNC7g9x/K6kn7gyoylX2wybyJ5uA0WUVRCa
1nMfFDmdB8egyh9RZkdpnirPr1FN6YBOY1zjqgvttVuhS1ZaWMwb6ncK2u++GmvxMkOM/JXekRNw
+1CHWLXoDM7sI8D7iMOO7kc99bv4qdecNrgP60JB6YPOz3GsoL+WeR5BkKr8Zp/mAp6dMt2E/FOb
ph8hxR1k8PJK3+W+akyKO44JUrBBUvmdV6Kos8KYvU4OvW1R24KZJqqV12jWxxDh4F+NQh0ZMRe3
f4zdyvPXlqy5Yb2Q87uzAkALu6SyRms1yiJ/QHeXTr6GUgtKsoP4ompZ/2jQIgdbYxCG7h3Vid8R
RkbJA69t/gCtCVvu2hN6u9UqTwCZTqAqMgE/ohKKXved0zfRJ4RQ6Ewhnlc9F2bZoMw/Rt1PtLrK
fNVhy/i7MnPhbRCgoK+B9pnz1CQqIDrgtkXVrjSjF5cjiA6w0UX0n8xenXoCYNhKQWv/TBGz7VCe
QkVnlZAK2iv0mLgEskT0Pdz7CmadSwP2bioJN0i9BhGvUOlRv1QN2LuOqspbG4nH65HLyn4HDh2q
C5gk9wvo8uBgIJ+O43jaQ0qOLKS5cZzTAYcgXd4A3Rkce264BeAudFnG2aNIC+NnDjqgOLpIR6ao
ldfiF5YemlyPfiYhj2aqifYC3PqD6Qxps3cNb+rWSUWXczvioSP24O/GB+UMLQSWwdeHTRpbxd+J
74ffPCCNz6ZyByTfhorD9As3Q5HuUYFq65VKhS+A3bTt+xCjCO8QVXEcHkE9EFMDt2uOjpnryEkB
JP8yZKHzxUFfn/il6wYAMGmH3rQ+dX+HqSRan5oaHF9iknICjbQ+TY5pU9ZEoAtCokVnipZMEweP
FMetZ81NYAVrsZnMHp5Uu1u0DBSoibRSIIupO81hQA4u/aPVTFyKRQHnjr5n3dU71WXWt9YvFERz
Y5Kf1AS0ENsEX2wjOtZgNlDZMOhCm2SnnKHAQnkUysUGYLIN/bKAKUhpwy01Oq0CDJvZIX678lOu
1k1AIWzbo9TUctvQs193NvDvBxAhDcpl9ITQuBbQIYxwzVhuuRVtHyeffDRHPASvB9qQoCjdbovy
LgwET8UDKBjPGdMDD3LobyiHmMlBSnB128Lo5A+L9np2Qs+f4DqttFnWqsmRXI9M/CDYZ5r8qle+
+uTJhruLzOTRCurip0z1KQGwBNltI22QHRswPISq8Bnz04BXyud0TMMfbV5pGWx/x3xO67FDMwMm
NiUKv9C/okSffEhAs2db3TDof5VCYZvjUoZ/ybhTRzBveeAgp9gVVN2tFBBrbTvDc9q1w9dyAu6u
OVEMCLmeuvsqHKgyS1OEqOGC8H5OQOIZ9wMuBDDDiK1mYQGIVntcmKonvTPYGD2guk9jIXMcCnNW
B9QQBGZkGnsQVaiLQ8JQYDm1HRAjlKUafA8/IkDnG98tVVM173H7egi4vX+aum+MOxUhT/1Og19C
tXh0nYhrFY13KoGpdJ7MJICA0ELhKLcTxrXtKgpGOW58QJhHXpI2QZI0Bztda6b1oU2tlhcs4VEq
YJG2q9AotZg4UlV3qgtddxNlgU1wgkaM3NpD032f7FF+1oMxMzY1fVl7LbrSYTv72NehlRuO1I8z
aDUS4FF6P1pCCoorOHV/C3oI3CfilPEOBrPR7CpJVd/nKoBkTwMfRXAIvfkT6E9SUzq4wXPX21xj
buvLaENDyKE071Hr2JBKxV81FD/KNaKVo73DKyz+mgW1GpCf0Ya7v0oSErIg+kx2YvG6iBypjq4q
kTH/qwzcvi+zBOsZR6biVGEi8kPqQUQJOBV0TzoPdgLi3KX86TfQTiGiAWBDqaD3PxQWPR1sXCLK
fFmKSgPlF9EAdWlRBvxOcbx1nsoqyNp3NLMNYve88r1PejuIaWOEk3mEbRSmcG3KIFv95fZSjhkx
3QZ0TXRPZ8FFOZztHe/+0gsqFQWFwU1ge+oXLbvmOZNROAdOALEE3OQvf00TdEbRSfi/qjY8wlkB
XFED30oNpEjV7i/ok40rbC/Z5soI5FrwaN6JGNedQwSKebzhA3XBwMiYndT4K7ZAqmI2GfrDC0sX
PvIusmjWoJJGtKYsYC67oW8GeRhaPzlNoOy+j148Hh0KBpv//I//83//++fwX/7v/On/uQf9R9am
T3lIxet//vOC3Zdh0gIniDdN4eoLe8OeWMbmjiPlgd8BeAlRWsp47v31US75JCGWZwJrBGPiOgvX
Pz8aKzyCyJo0gx4rOowvWttUD+QXw931kWbTrDOPJO4JcOemkOQ8Fgt6vph9FPg5qlpqHVZaeN9P
rbHnEe3XpoYzhJXKvyvVI3GOxcZ9bbU/rw8+T2Mx+PwNddvE51XRnD4fvAw6P4aJj3tEVkXHQoS4
UyLWsav9Bo6g2QWo8MTJ9vqgr9aWvh+9P4YTQOoMd/EFp7Hom8BKFQpVbfFZSKSxs6LUHhHED99q
o8jEXMuUjkThB8OyxWekXTY0OBxAMSuKepfZbraBrNpsBg8bpbfOytSppeiWbaJNqMTC1cv0jK5A
BR+5SVt9rNwoeTfI8sVMu/SGB/zr5TN1ckgTn3mdZRQLF7ZEVxbQJvQCUMqtVwOVgEeDW3VHFxx+
5vVJvXJ8YzKmg++ji7OeA1n3fH/AscVyJXXNtY3eKGrSo7GKZU6jApzwCkuM7q2Hex7PnT8X94oB
W+58vKhofKTOGK8Cj79H9VHbmu2Uvn/zrLDyNFyaE4KShrn4VGnpT7zmDoEm/mNrL4/cHZRRtHEb
gfyJ7NXH6+Nd+GKGbcPudQ2bTtDyiOsaTNhUgMJLRIvXvKVo55YIFJm9M32+PtSFDwa/0rDY7zZr
aC4+WDeXBNIQw4kpS9RzVLQ0GuzCfGmQKNyDWA3eek/aJj7noPkoC3DAjHnqfzwFGo4APJDg6DTk
eA+TnxOJg6Ra83rfcmC8sIpsCzzrEGky4ccsvhoqB81MXUByBiXQA5YunACqMmvYa+36+ipeHgot
2vl/Ljv/fFaGBzcFFtF8ls1ypRmhOHpACCstMm9cUJe+F3cGdyFgW27/xfcqjLrMh4CpVCAZ4OiS
WPf+EO0Dq0dzbSqj3b+YGd1SUynLZSkXdy9uH33SuWzFDM/j/dBLf2NiGLZv6ujlX4xkuBKxEUfY
PNjnawjNH/ccG2p4XNGTn1rf21Y5xvTR4Ff/ZlISQqVgCZUlF0N5TliFXjiYUHco2PFv/lPk2dkG
B5Pghk3k69caN2eEPemnAVHExvZ8VoDJgd14iAqjhpMBZ+7Rzdn5xOPujNkuXvqqArXXGBrdD9Ms
23t4S173b7anIxzX1B1HOkt39pykPasGlB4MTytxQYJvTpGyOginj25cyP/8rfMIAQazwMZCCbq+
hr4IT4SfNjmNMLnOpiz4qlV0blbNgLlRAdjsUQRJ/BRWlXlPU6w+4YQnHnlypy0tducIGMf+PcZF
9xtgduaQ14POoqsfH6JQp6irQYC58WDNJ/Paz118H00DqBorR65j+hR+FtB59QbMD7C62CLYLtbp
2ISoDSMVcn27/xN3XhvZON8ZaKNAcukZuUa+EaAD2nKp86gomK1LXXX37gwFoDjw4lWyOokwDQ5l
6934FZcuLi5/vpeaLy5ncR1DHzIjCb4Hrh/qkl6IyngN4P+ITHh5Y6j5UL2aLxIKnHCAwEotDh2l
lqiFvGeuvea7BVRzTzMmo52LkmyBjND11b00mJydREF4QIAwFjGPW8SNOSvg0m7MfH2d62Zx0uyo
2lv9kFCDN+Gd3ZiffmktHSoFRCSGso2lf7ELy5ooAtNNJFxq1H1xIwCD7RVHm3D9OOL3BQjFUDsE
A/ungpeCzhauAFtKItGzZrjqfgT3XW5g0IhdSZF8f31N5qdh8QGgFesIqDjU+HhCzjdcNi9/jogW
uDiolU4J4t6k5ba9PsqFVeBZcgloeaAMIRbb2psGuq4IH6zrUSCqayKRYlvGCvb9uLs+0oWrleub
0BYSswm6dbF3k1524O2I/egKVccpyLxjQVdnTRllbj2obN/VeoAapKud8A6p3n6pElBz12GdzQXx
ynF9gPsZ9oG1drVce98oAbtCjEV+gnSdfL0+1Qvb2cLT2CRTYGPhO3z+6cBIwgIuGQu88OwDIDGm
pT4HqHoqoZZhfnZjbS98RcXLyCfEktuii7cY0DCR87Qo5YNYq+/KPkb9r2icU2U47o2h5j+12JYM
5eoGYQ2Z89KzGZ+eGmsgj5QhsWn9JHXYIlIaBsiAY6u27U1hvMMbS7txQ1ycoWM4ygJrY1n6fFr+
CESBcVYR+kxookG72FHfBD1SoIoOryM/XP96F2dIso7YqHJsBEfPh1IaavIQTAlyJ098HIIKQnXU
D9qOSrk8QK6M3RWqt6Vx40a6OEVXkVry8Ou2s5iiJRudi5BdI3y/Kbca2mLvEDixok0Iw/ztOQtL
yXdUjjIkYfD5JBuyJ/AErCcCKwqYEcGOjUv3tioAeF5fz0vz4vpyXMPEENaWi3nFqGnnwJCtNbwz
C58hRIi1BJfaFuThjV1y6ZWejwEZBHUdKJ+LaUHZF6ptmRZeT7a/Lpy8s8AI2PkBfX0NKeMA5eGk
d7OeZG3sf1cV8Hcsfaq7qdWJ0N8+c8WDRuecm9WyFs9anWAOZdPJWmO7ax9aiFC7wa2f2x5u7L8Y
yXWRxQLcw5Mx30h/HA9SOHxK+QWEjAa+ArDEUDwyQL5ijHdjjS8dD3tO0jBXo+nrLF6MeqjAZ9Vg
KQoAv0dkGWmxYWK1qWjg3KEfrR1hKDo3zuSFG5VQhPCUJ5kHxJDn8/Nt5B5H9LPBFCc+hFswGGmg
9G+jmR6KyfVupL0X50jvyDaJs5C1XHy4HKqDY4zIN3lh3r63QzNaY8UzHRDWiE+QBXGeQLLw7bki
F7iccVU6sZ1azHFCiQ5wHQruCUBVfZsPZgpIsLGNB5exf1hhEH67vmsuTdOxHfYmO1Rx5Z2vKoJo
pjcg57FWo1U/DxN641UOljXCmPRzHzjJqe218df1QS9dBxSXERZ1yelMa3EdiCqzS7NHMAFazLDJ
R21cq0SDJ0CreP/moSh+UpihNDhXghYris/2TDijgQALWN8ElCxP1JbjXVJ63Y1n8cKsqJVDeRI2
iSOBzvlSYp4HvKSr6zV412+QhJt1FSVqN4UIIb59Ury9wiGIoiQjFh9tEJ5Xx4XOpAhR7wqrQw3f
pG8wE7/w67w+2IWgbQ6aDAV3TjCvxX3q2GUWR8jcgnip3AMHJt+roVbYj0vEpyZlP8sO1ELBm4gh
gh3/uD78hQ1q20IBLaFlpigPna+qU2Wt5duSYy+s/qMDxBCGof6jHlpkqvLcuy/HTLtRf700JpUD
6uVUvKSzvEpbEIp2ENNgdCYfJlKa279zUfvrkCY/giazXSVAyA/XJ3rhfuPyRg5GSikEacX5RJFC
RsQfxPa6cxGry1GNeFT0qHfoQ6JxQn5547v+s3KLMI7XkY3qSIvDaC9ucTfpR5qmNUJrbRz/sILU
/jnf9T+EDcUTLlWFXrseDAGUpgn+B5gu/1NKPVK9+TWxbOUSWkhQIDiNL84NvA7knELKpkJpxntM
FJMXGhQ4okJDuEc6wbJXI4Qb88Yher3eFhuLVIZHmYHt+Tj/8V4q9IZDB5Ml/AxxIIuzWdoE28kj
1JbfbMTwxiwvDqc7c8fJ1V1ez/PhkDDUoTIBdZo1AT+B5jGPVQJPftAGSNpBjuzcW/cTH1bxOQxI
8TpzPB/QUbNKcd7X0IE0mpSRTJuPU2uqY2R5PYaaeXNjhq9PDYVvnTFtHhTi18WLKcsuTHFdgg/q
pvUhlAVq9lg9bDTPiw9BoHnHSdOMx+uznG+f801MhZ+LnYSHnI5k63yWlGtzmkocVTw+wDhVA6aD
MaGPrRfFLxWU5a+oqfETgG904/y8vu7nkRUhAtm5AoR1PrKJ0tBYlRYvJ3qmWxrR9rGSjnFC9ye/
0UC8sHeo5+qSGh2FXS7C86E0z4iKwDQBPBRoOFbDOG3hWgN5noqPuYez9/U1vTgzviBVJjB2prV4
XuLUDrQpBIAC7znb5YSSgP09bYeUTnJjES99Pp1yj6tcmlDCXmzSyBhgeqSznswEIbCrNH9rosOD
4rf8TBvY2CNwNNsmDNqN8G6+VM73DYEWQzou8SQrutiscT/iVJRWDUQQqk0arkW7kDLIjSPx+sOR
iFBMZl9y1bw6g52ORkmjD82aHNXcqhwNB1N2JSFWjgIRTjE3llOfd8JyWvacpdGHMgiTF8ehEgWi
yY1swD1bsyCoFu3HNDC3vm11sMYh1exFUUMZUCI9lGWKdGnoNtum8yUyH335TiCy9nx9O72+FxR6
fsByDPrQvCCL7eQ7sQ/vnG/sDfgh0vyAC35AM0h9aRpYmYdokChmN9gefLo+8IXVd8k1ifz4B+LG
4oZ3bTVA0S3p8NfTdx8lZDow+E2PcJq4/XbXB7vwnHID6TRsOTOWNJaN6NkgF3FEnCoE4O4D5lwI
7thTf/BS7HONFOtfF2HgJxsljU1UuNbJApjw9uqwzSHiN/BLFALti/OUUDAVCD61ayeOfpEZ1e9w
bPcQlo3N99fn+/oAMRJBGZRS3m7mfH4ntTMNIbZA3xhDBgO5DJp9SPPzxoa+MAoRGJnmHBrQoVh8
QvyFoLejQb42HJi7I2ZAd8gLdtvrc5n/yvmpseeC5DwbSC7smfO55GjYoiw9INc6y3uNgeyOSo++
yn6a9v9iJEWEJ0nxqKEtotkOETM4LD1Gr0CS8Tf17bsUMWL0P2RyvD7U67idM0dBXeioVtNnX36g
wMGmRs1aMlB5a7gSrbUzB6N/pxtU71eprONP6Qh7r7a78kvdq7fXlVGjA0BkAFdQ9D0X5z50HbzP
mexa5qNzR3N82qIsr/Z0Lm8t6+uTzlAzhMH95/Mt24NownSt3Rr9GvYPirqtTnvEjmnepW30hATi
rWbF6ysNy1ymNWNbBCrTi23peDhX6SPEy6kwCGuoksQr3/BStMtQiFp1jeNu0jzL3/xoMSxoNvJL
nVLa8pMi4jMMiW926wFI5T12S8VG713rX5w5bO8oC84YA5q756ehR+ge2neKaEfQec/9JLvvgRlH
/+IkOCSVXCD0WakNno+iGxCXwVqDgrLxMLFRbd1ijWetfIlIy/WTcOl4z1WVGVNAQ9xaHDqjqnEJ
6mS3Lr163E8uUtmB5dq7pBt+XB/p0nVFX47HZkZb0as+n5RqZOpOCfYbZVW0x6YiTc4cAP/XR7k0
H15UaUGxRSbTWlxXhfQoAkZQMEsHHxFk+tGGrqzyMDV5dyOJeDUUkyCsJhXG9QvAySJMmhBeqlWL
2auwOnuPX8p4KPt2IKYv9O31Wb06U/NQrJyiXEqoay6eLg1nb+hF6B/FWeofQEH7aBI1wRMmbfU3
tzNhpkZYeOQ3ZnhhWEWYi98QTQXemfm//5EGtnS22QfFtMYkFP23Idf3SRobvzEBANBKdBwjC2WV
bz1jpAx/jrrY/RYKOakfDKiXhKZB+Dk2uzHsu8P1Jb3w9WjqucxOgqYRr1BJIfmPgXbCukCF8w7w
MjKdNuZuYMDNG2fsVSA/TwgUJZ1b1hHsxPkyeuBMQjnEs0tnMuDThs6rKZHkAcmg7YvOUN+JxOKP
g13fOHKvnrnFwIttg8ALyHozmNYNPJ4dSSB6RqEFW1OfouIO6fVgg6wXJHyciE/0mNMbh/Hi/uER
4NDTR6E+fT5xFPempnLxPREBjlSrUKBxufGDJDt5qAREsDRKZEJGpC5uvO8XV5zWPEpUNNQIOc8H
Juoq9ZHa7BoeEvInGKb/beBJtIcNY29KYU/7vHKdLa5yxY0q9aUlp2dOTZC3D2DYYsn7QnP1zMvn
KQPkX1O0qtNT22RZ/3PqMu0pCbTklA5NcmerqXtwRF79vL6xX92z4I1IiKnoUkuR4O7O567yySxH
xHHW6DFo0zZqkfxaR00WJjduh0sDEYBKQk+CC2vZkOPlMEpqjtNaUZKa3XZY6/sggMly42teHIiC
zdxWEZgzLmYUNpNtJl4sZr1kjF1zvBmmurvVub1wIdjc5f9/lMUpDWL025ECEWsEQpq9rTwU3gN3
Viiy31we4RMRuNM4ga5J12beRH/cqwhNlWkXGMBxVG58C7RRf2+0Ni0wkEab67th3m9n4fs8FA1M
Erq5K71E2GGi47hZ4qHm0pfNNrL78RjZ9XD0utLddGi23/hWF04eUQsyOHN8BHJkEU8IO7A1vLd0
5OfS6icFmL8RSpweem6He1gv2caaZss510Zr/vpML30/NRe6KCpQ/1/uEjzw/CaN2SBtqsY9HHX8
GSMofwbqO29/oWyCd7BwFEjUKwStS++n8mH8wFyq831eZPYO+8lb0PhLE6JmCK7PhsroLDuJQV85
7Vhh7obAVLlzJ7s8NmVuHnAMlm+tarFL5prIDPa0yY8XF7VmDG2d6ww1QtfeYveef4Fx+A0og3j7
s2tT76GMT6RukU+eb336NoU/aowUaG1xzIPeP6CIjrxPUk43Xp+L68cLSGGR2iC9ivOh4hDwfmon
xrrGJPMIp8E8Ftip3Cl2SXZj81146fAuJ8VSBlEaTa7zsbBRiJpGhXjKy+p3DGPxEDYQ52LscjcN
7hGrsZvy/fUNf+lok+n8UzOnqLIEDhRg3/1s4KIf3UasJ72Mo81Y9mkGjR5TRhSps9P1EV/Xcdgn
Lq8aQBpuEyiz59O0coU7wOiKNcyd6TvU9WhcQfPWdzFSyojYUYfgXnN2YWChTAfjUN95uYBwdv13
XLpkmDbpOwAwGjSL+zO2dTyjghAkXOQYTxrmLAKghur3dBj6n1neWJCYkKjv6kreAsa9HptDz4WK
qR+lfOpI50tQaL4autHDuiuPyk1rmkOMZt7KcHewlOpNaQb9tklrbXt9yq/fQIa1dLaxOaOzlukt
lH1qWi3EN3zWza09Rt67GB28N5/OeQBw3+TPvAxiObnYmUZM5QZQtZ51lNLHWAvBl91QlF+uz+f1
4aTFzQUwZ9KEaMvgAY90CnSDbcBTlMbWjadg3ztuudenXt2Y1OuzyVAzhNdRIDJewc18FVpaVoeA
9F0k1mWWoyQuNISpMsfbAY3VVjZy4DcuhNeHk+YzmAxSXfJQWiDn26S1oXO3FnA+mJvhwSzxua2w
nDsMDdzbOgRR/Nb1nEtJZPKkiPSZluvp6U6PDzkQN2Sc0VUxh4qLISfvOBVkOjc243y+zoOK88Hm
j/tH/GKrkkq4+Q86KpUbOiLZrqNDu6KkLzdisnq8e6Hv27mstxTTu7dfQwYAMDQVgKLP0c3its2F
1Vg+zU/a7pH9Dl/Dbq0F5tdMs7AvKhBDRa4UP9kBYdOywgLZSo1bv+H191W8l/CrZrIJt8C86f5Y
gpwKXtAIfdyMlebeaf3o78fE9g5xWk4IDY234rjX54XxaETDamFAKjDn4yVoOqIE5I5Y6xjuO0rO
A+5ogdz4Znur2PD6hrMFN42hG4rUGF7G+VCIygwTkhn9xiqqDrOBrm6eQxcR9ywbYPBPdL/R3Ec+
zcee/cbOer2sjM1HBehsUllZMq6SUUdgdchR9yii4oMnI+8wYed610uj3gdCb2+Ex6+XdY4Y6QQT
/ThAGuX5XLHQGTQV2v2mkiU3uBsNK1Q1cD4V1dfrB/Sfnuf5obFnvCvPJ721uel1PlQSVHDVXX/c
4CWLZGOfgixaVSbeqYD+ZPu5QzrrSSG480gXjJop6pJAR1DxQa3IwXF31SeputE8ff2q2Aa3sCBc
nt+zJR4QDalWgCpmuT2BCyGqPsFa9tn4cn3ur+8LYj0YNwQrlAFeXYbQxrHh0k1UoAT2F6vR0jCF
w9I33OsYkYJSkyAcIE45G/Q7G7lKR+Tzrv+ECx+awss8OsU6NCHmTf/HeTVdDzHZ2GFTWyI+ESc0
B1FZ4g78vLyRAl3YwxTc5y7jfPEDBD4fqo4koUit9xvU+LLHOm2MvZEFurkO6hotaFv27Y3H5kJc
RtmbdEuCi5sTvcXsgo6NKFAvQRSp17J1a+hQqJHXuZOwWNddo0Nll2O4hzjsPNRT5T/5k36LAnrp
K8NspU3kgOyGJLScN3KChp4PmA7p+mk0JOYxIX7ZWTohXUjlHNFLQ9skCZR/wpn20/UvfOHaMqB8
0EcFXgauY97rf37hpPaCmMtjo+uxhRylHhGWdjClncgakE4EMp9AY1v3RR7d6D1c+uIkaCDnKdeT
Fi6Wv1FAO9qhGjZO74en2ESvv8DGcI9YebAyS9HfeAAvjTf35gF7G5RDljwXX2+dxpj6AcWUGFUN
bJUP/QDuG9WbEAEco9lfX9pLhwf0ES1c2pk6UdT50kY4ZcamzfYqO3f4NNjh/3J2Hk1yI9mW/itt
tUcP4NBm02+BQKhUzGQyqTYwiiS0Fg7g188Hds+8CmRYxONsqpuVxXS4un7Fuee8IDkEU4GTyCt3
55xBWpIii9sE3mt9kLteRUwyBviY6pUoj1HhQLyEOFqZXLEHi7VdWWMSFDzddMHSc7tugrWzaajC
kkeurHXnFsFUcxuUEBKVfTc/dyZE2BBvuVdetzPryNu95GEWdIX4jVD42xGF8dSWYQq1nhVWEmEx
9IP8Sl+Eg5oWGrArVuF3mXk9R2rtQI7oK1k6Ek63bQKFnBfqhIwzUGSpQYReuIgAzoVq7+Z60Oat
DOKuhIs5n75D02BCOg/xKvy/9UJMYxSLnDoPSHro1AR2UK2L1A9QIxbK3uqaudvKHqL5GQqOr71q
ozwLkxsbhZ6MNT8pWqgEntmEg7OFx33sbhIRl/fMPsygbBbXWknPbaiO34Ob5NIAIVaJJ6kac2r2
UDdl5DKeGOoIhWb1rJbyJpTQMBJMBl/++FrQKUf4CXTWJHeybPfftjPtuZwRLbl+k4v5hwlz300J
d8EXWMGvgZ/PnBya6x2aSUEW0FmyGopkU1YDXTB80RfVE6wx+W2nmsWBWmf47fKszizkUtQiQ2Ph
qLzxbPs2otWsZyiq4uMtjrbja90c3SQZxTpaMsWdQBnpzy0ojiY1T1aScpqx2j19Fo0dwFLm5/A5
P8V2TKqrwCFrJHj5rrsGODw3x78Pt7oZRbbE2OQ5/BkxLPfQOSEcbOqMkqLntjxZA9VSZGqMSt1e
Xtxz+whrJnQChKNLG8bpkYlhU4WBkCyvnEb1S0r25nOthvVLlubz4+WhzryHVFyIFoyFawKQz+lQ
rQYhSkjJzq+nWd22cY3Sd6//QoEHha9REZsSdZhfdUut4vLAZxaXgW1wnGymRqvO6cBmArXWELSa
n3Y2FD1SKB+AUP0qe3V4GDtAltakFVfW9cyL6JIJIu8LVh9jt5qsdCrYlG3GHILG4cWAu+Q+BxGY
eK1AwqmYHHt3eZZndpIOcnVBj1BvIU17OssWpjC3n+E0ldAkfdHUrn2YjAR9X0p7V577cwu69Hez
m1hz8l6nQykZnWM5bBAwkXYqhKGarYjqqYqHiEJIJ8RGNI7zKCt6iP58jnQ96jr0THhU5rLqfzNw
cU0uSMeZRJQPRugtuP3pU50pDYxrbt5ciUXOLSiHlQTj4jljCU4Ha2zRpTGFdvj+5vEjFem2panc
MXaWE09/7ivCH7KkuZYknr6G36Ro+3WIxGi+7QZNi0icNtyiCQ0RKC6QRn5msQRUvcQWwoD+CoL+
jJ/sAsnB6SBbzOgrbxHbOid1Y6B7gILNcJzsLDzYAfTzm3oKAY11mTDe54FufXCN0HhJWxjkLu/r
OdNA6nKB1FOk5ENOlxrRUNuUba37VprD3J61ZjLujTIzv2Vpox5NFMm3EVhAv53C9lrX17npk7sB
+rQ0m77BMujUGsbSkjo8YlGRbSdbD2v4L0X9nLrgao0ySG8RErB8PI9hS5f8NfDXuYNGqAs5w0I4
xGN6OvuUKjwEbaoOvFMv/MHpVC+uXOOgwNzx/2EkaB6mHmvjH7xx1CMtTSIbCnM/lxEUj5HT73PK
Hce8Qgbl8p6es4AMAfaJYB4Xc3V9RIgkRW4nuo+YvR5uJKmU10KCT/YQfpG3A1rOfz4kLAzcH5KO
gJShrTldyNAsK2jEmhm7JIfHnk7KLaKeKNvwb8dvFdmbK+f2rSF0oLyCeGKhUFrYf04HhHMcytKh
nf1ME8ln8BsQYAWK5qUqgk85YooezMzjFev7++04daPpQwZ8h7EH9w2f0umoo1ARiE6HCVLQUC39
cRi1W2mYwTdJw/lzFkzRXRe2kGRPVWEdujyR9ylyyPtpcNWflzf57dHFC8RtoKpPE9yb6uoA8Sn8
EcrkV1WoPMrQUL4U0kkfI6eTf2yl8AIXYBNPKuHR2n0QejjoSZPMfg8B93bMhbuNELPdVnlrfoid
OEAHGOaNLE6U26pC5/3yTN8e58UJxUJQZ8VXWmPQQ5qoLVJjEGZ0TVxA6JDCnpeAa0g3+mgGe9fN
yitF0DOnS9MX7AQpMUqUzuq1c2igHlAznHw97rV3VgJzYttOxSHO7Pk7Akn1PhX20+VpvrXEkDqT
tnd4ZfE012lkZMy0sa9hL2zaOH7JcvHYBk75HkuoHDQZQUNKEsB3cIavrO+5k4TxAzgMLJtgdDXZ
MEfR041SFV1WqJG6UYS3SgbQP+3S8MrD/hZ47zh4LmArEAPiJK2TrG3XN5k00bzQAYeCrpUJpPOp
k/tOE5QPbT5KL0N/1k+EHI+2Fk7vY/yuDzCwIpTaZem9qO3wcHnhz50viphk7oFl4QGsLjX6Ywn6
BpiSeEaUwItgpUSxosCfpqHKLI6Fa8IGd3nMc5uNF0XChr45kNSrBFlSIvKVjHImuV3JO3fWxEdU
XLOj0+r5zwJRx1vwPLavpcafJ4zIOPMQgfIkPCbTfWrCtBLWrKCGRZkoUt7MeYXCbK4pn2DL6m6a
KAw+XZ7pudPF/eU6maBxqYKdjpcD1ZV2TBqMftJ+N468dnh9yEaMTnnlTVg2amWdMVOsJsV3TNU6
sVvmCPQuypkQ5o7dE3UKg23s5MvlCZ3ZOnI2SzhFbgpXeHVdaqgBJ6dNJrhm87HeIGZoH+sCGh3D
rJKDqqE947dxh+oo3R7KlXNzxjDhpNEOjHtMVLWGA5PRrYeWjJU/h3OFqlZdH81KioceybJbsua9
N2pjub084zMXBE+CZ30BKnF2Vlto4gebcVwsvKotWq+GgQAHetE7dTBfnDQW+8vD/YYOrPcR0C6u
CzwIJg/u6ZHR4bUVKcqPPkXTlI7dIt2iYzntZmlaT5Xel181eKD9CQWV7ajSJrNtGtXao62Zfoj7
ChZ7eCaNjVsTD135tDOnmdI7hpZkvoNo03I4/hYG4cVRzmy7ybdKWzymrjIf7aGvn4G9Fd9D1OK2
6gTJaiqb6HNFwPgjQQBIhUrSKHfIYcbbGTWBuw4zdFDT5FrD85nkP3kTyldLAGxQAFiZMjrEq9nW
h9GXZtlCuFNJmfkx5DtfWlVX7J2toJ96Y0Gb8UPmNBhtyrBQ72BqhprgykqdOzRkiFXqd9RmgRKd
rlSekB+OSkoA5oCEpZfjeu56+J5vl6o7AWRc6DcTMmwHC+1k6M/d4kejWIBV9BE2/tpWinsgssY+
tqv8Lm0k4nx9qphXjvbbCATnn6ZWqhSUCvDMT78yHmo7KSZ19JOgHKu9PhvxrZjK/JZn0v0K0Tuk
uyXc7yxlMVWe2k3Bx8sLdeZGL+0D1CsA3etY5NMvMKHwQ0lS5XLF2I+bEBntG1QOhhfqF7qzkZOj
lD4qfs4VX/bM/tB9xZBL+yIgltU7kHQ1NJ19gIYf6Cu0SBvko1+jRldopRZAIRCAt3Nx/OPJUibX
DNqugLHp63jXDDSksmKpUv2Lm+prqEzRIaH4We8dlANiL4yjXL3RctFdme2Ze8vAeBzEC0tLyupi
gEI0EEkqSAo1aVX7U4LUKDrUyEl6iNjr5TU7sZjElQkDZ7ZQu1Klx9lZve90gAq6plOI7EsLGjwt
kCmqg3116w7Tdx0o0i5R+0eBQOjRCKDvpgTcP19e67dTJilBnx1PPOAT+PFOD5ahJ7OMyM/64M3E
J7tDR8frTRid2gJy78tjnfHrgLeoOK8LDoPy7uq2Ry5RjjpzT2Yh2/J2RmjjwaQxlfJeUDutZ/RN
29zn8zQ5O9doJgPBeLQHAdgqmY25VOXgISPpABxBjOEKEPutXwA+xP7d5IWbC3Pm6UrIWIf3hP4M
5Nv7CU++1qL9jJjOlZv89kadDrP8/G9vQycr2k0cvfeBvTkh6qVOf9tWaB6g9tF+c5PB2F1e9XMD
cnlJIAEloEC2OmRdYvXmmKcDKnW0UjolWkLIndJShUCiF4DAOVwe762pIpewDPe7oxu+u9MJIsSp
gVFoB9+GO3CjolBJBRfqF5sq/ibTIhBVNLFvLw/61kIzKKQaOjRPOJDaalWB1rmyyPsBzYG63dGv
mVqei1bNI4Ws5nE23eCxThX9vqzC3Eelwni8PP6Za8TYcHrguy5NBKtFJuERGTJh/ChvCx+RLsTJ
u7a9n+bpGpbqrWdJLkwHFIKNwqla90jAft2LmTYbH/0ncLBplSifklzYN6GmoQZOsR7JkEIErwQN
6bVc3FuWvyUTR8KIyVLFelMkqBWECULRMdEYFYwN0iHBrS3b9LZQO6uGJAmK29/ai58jNJY3gVH1
H7u6/5FHnf6hjedsm1bRCCPhYN9ROereX96Hc+eAfl2AtUsLKg3pp4evjEYD7aF8oNDdV+S5ISR6
r1hltJ+UStfRm3ZsCPIGCVom0dVnWODNK37pOTOCiwCtKkaOCGr1BYFTGEHj8gXSRK/Vi4IcWG/i
tFeyLeduNW2gdATQkkrL/cpapWjwDQKGHF9R1OGlLtUUSUokW6e9O8/1bqCqfLy8tGcnRjrN+t26
8bamH7cG0gPFQFDu6J/UEYYc3SJ+uTzKuYsEhwh8TdgQ+oBW1qNcKrZOiXmswzaFqlFD7TQfVF9A
ouD/+VBL2zW/EnI6gvrTsxLgRYDJs+HUGJxkX0rp+lakRtsgdKs/diyWrAn7tKSwtTcOZF9qZRbr
bu8DPIUatu+7rYgEguhRdC1Pc+5ggCxfsCXwejG701lVXdc4lYm5N7hd72IrMw6dQExdqOh40+d4
5dU8t1+0RUN9R/8ulabVOaTaUVQ9ukV+QG8R3OB5s2/GOvRhmQ52l/frjOETKu43CAxCF9zD05mB
kNKTIbMGv7MdKGqD2d2EhZL4GbHDQYQu4YNigOeUaXDlTp+JNeEuwuIBVFqSUmuC60gAfqI21PuG
ErUvRTrZsY94p+1pMXmUQ1252hdoqdHMVtFamzaRrI174lOjWCTZEa/KOrVH1YwH7BBWNCv++VFe
AK6kPUn1Lswmp0tDS3jVUmGTPtBHaz/X2ZcKGSH4xa0r9vWMETgZaLXdbUBwLyPgljNggtGHZwSJ
E70z2yspwDNOhIB5D1ZTKl/UXlYT6tWOzliFUyzmWd27w9AQE2vKtjEgHXTUQn1QoB68Mui5x42G
S4tyAZEWLXmrEyaoFfR6i6Bpn1hRuZmVCcFgHY7RjSML8V2pchW6C7XT/WSqYok0jG48FXpVva/q
CQZrDEef4lMF4W1CQLrnxoyfLl+CcwsD1n4pxWFQjDVFT4psoWVUcKskmmJ9yBBv3ZJ9VrZh6pJ0
SUbbR3nbumKUz9gU2paA9y/wdILPVWrHsOI2nkSATZnoxE6i8msGCGrbIWN6FG1wzcM584gLsqyA
cpZqAkmK09OMzDelf8PlpTGLaC/EPL5Y5fA5hUtzH1ddcad0Q3CMNTv1ZsW+irtdYtrTqAw/masI
MHLRTFl331aODDrNWp5Wmg5aP2+b8iGe7ND1pnIy93HZZZucoHA3xlolD03WS1+2BUhYqurXeKDO
LT3hGQUc8LALWHO1FgocBUOmsd95mx2HpCU1EqmfOruZbqyxbveXj9e5pYe5A5mYxbkDF7UaLkVd
UanRqZhns/uFKhANzl1emVtT1gi4o3Ia34aQyD0EtZG/i0Tx5/hqYDQ88RS6KSPhpZx+gOACIsnk
dr5iaw8ZAp0fp1BWlAnleGWqy1TW2wxtMO/I8qqA5jodKc2rSHN7RsIpHbdZjiyyYjXlLjXt/kp0
cO7lor2WXDAQef7PytNIinlKc/RW/dgWMt62jolUHRlSZL7a9kCI0r1CEI3MaZvY4tPlHV0OyGqa
S3fjAvYFvfhW0kWEZZqHjN0XirXrlW4RKUNh+N7h39Ybo0i6m9Gqne3lYc8cJMA8FEGxG0tuYbWP
kVlnXO2GltgwtopDqqqQ/hoK2YU4UMb3o63Lej8IRX+ewLnDudAa12KVM6sOOoTMsLUU6WD8Pt1g
C70/Z1aC1lecLt25U/ZsVwMK2LPod2rlVkd4+iO/5d3+85MFTmKBvmLgIRBamcsgthtXdhlnOImd
r8jXGvtsEhVFq+Iaz6E4O0maZ3n94R2mL+p0koU6O8GsItEjR9v83qBxfEOlSuybIRuOc9dHfhRa
0cbW4uJj4wTN4GetO32cVQO5pNQJhpBmpkYeh3HU/SJsMxTYpgIiaFDp7ee60iPklQrrnQzmWIeb
fR6+5rR3S9Zzljd9FtcbrITpeKSrEOZLrPoQTfE1GY6zs6ThdMkI0tu6xmo6TkTrYCs7pKuU8oMy
ypsMyrZp03DEPGrtk4K05Tjfk4itr4Q9ZwwwaCaCHowSkOb1QRYIIEaN3XZ+h7LVFwznc62XYQsq
FrSCGYmXy/fmjINFbmzp+1jM/Rs6kr5OnAgXsvOttiJ+pqGxR7WwuMatcsb44SoSI/wWRiKmOz02
dt0GQxEpqAdqU/4ernobKYLUug0KyLgvz+icJQBkuzxhkH9Ssz4dClnYxMyGufcLxZheGsdoiqe5
C+gw72Wr30vSUhPaSAgmbSai6q1M0fK7/AlnWmlAYcCwQDETuSSSnaffoMD8MAy6RvulZtYjYaUO
C6DnVm1wZ80F6Jcm1JuPQi+N/N6OJrFohg/hRp2j6amPnOoXxHrWlZjwjGHGuaVChMcO8nFtnqLW
zepMR+YY4KW8yxP0rYfO7HZ5WEzbuGlF5MGzc43T7MyodBsvWCYXz4oS1elKRCJ1EadUan+oWusT
jdS17qHSNn2AEB5WZuoo7m0a9eWPyztwblgDIl8axKidc8BPh22AyoFihTt7SBy13aT0Ed2lJTWd
jYtkyhb+aYAbvFNXLu/ZYWEKBARNWpAH6XRYXY21yApmBM0L0/1k1mIkgjCChG6BJqx2alf0O2sM
xyvD/k43rh5dMCg4UEv5FT3HVfhC0rNJHUFJpkrTPL7XtRbR+kF3s+8TufX3idvoqZfRBH7oJ6Ow
PC1N68wPZFILsO8RSrQOrLm+BjM4hI10M0Bv1qFh5s2lEr5e3pozpuB30LjUw9matR+kmWkkK1fC
ftUUAoliI3Pj6dHSIerI0Xfsm2sN0ecGxIhTeVzgJCSUTjcFPFtFbh26LdWms4bOcJndNlkV3+Qd
JAmby7M7cwK4XCQoliPAkV+dgH50WifisfeDIDE/tY31UlZzfu8gOeyP9VDt4jq89v6feTKgwMPP
+50E58CfTnCidmmklU0BqVTQkUmy1t6krppBTWvV8lPtymvF8DM2lo5lusyXKGHJAZyOiHyyMXdd
3pDAimRKR0Uyd4fIGanrprHrRt6sKdG9HRoyv5FzbSiJVzRCfLu81mc2liZwSLQpfS8e9WqtY4oQ
Qd7Uta/lTvc02Y3uKaGNHYtQvttdHuvcGpNnpy4OHQoO3uoQuRmZAK5z7UdJM7wPtWx6SdUBqHPu
OPtirqI/t9Y0VaIlAR8TTsA6wW8b5DiApRAOZlr9BBMgkqKjmkQj9Jdd8q6uAvw7Zxiu9eSc8QcW
AhtaEHGjYShbvZ56piWmaCmZxQBythGMEb7mKNeoVc/sHKyTpK2pKegwna7Mc6y6se2mVetnaV/S
gW5MN0lrJ5vITes/X0gKYBQP8KiWMVcTmsupywe973y3MOvaC1NgXik1vfeswCutRvaOfodw+8en
xUUDku4t6o7woa3nl5RDmdPL6OtWXNwPE3K4M+onqFtNYieDq2C5M1YHBpGFTOvf7/tqPCdN4f2v
Gc/qu+hXoeYghjtQC5WqTw91oqZPRSmuJS7OXIml3kCYt/gT5M5PjUCfFU0DL3bn16Nhd1ue2GQ+
sNrurRrL8GOXC1qiL6/r74zYyUNH+YHuNJqTyctTM11NlMbJOBumgTydyOBFkDZsEDtJJjxPvJhu
xsSvW1V/0WJ7To/aQF53F051tw8HNYbUrFYDHVKv0hTfG3O0m32omsmrE5jNtMsR6cYzkE2SP83c
zIVZQg8ew7YIf0Zd1aEgp7jl3TDMzqesdPJ84waFCPdORinwigP5Zj+5E7zlwIzAn5OAXtlXQrix
N2OCJwEo5inhsfJHvVG9rDLmQ2IOP1iHl8tL+3ZIAHikJxYWOHpU1swp0QwyMi1K06+T1hlu51a2
iWcOhKweuYJm3ikpDs9ND87nmo/4xuZQP6X6QgjLW0IpbWXH+8BK1FmNGFpmwvLDxhn9UI9B4F+e
4hurs4yDSSUyoPKOYsbpgW0dMA2iRrQGChQ5eRN84xuz08VOyyTiTpcHe3M7GIxWGGgKlm5fd03D
AqNHYfewuAMaLfSntK3Nu6bRH3slCrZl3vMiXh7vzP4tTifgYAJHlXTt6eSEnTcIYYam36qBQEbc
iMbxZ6toU7XLM87ws25GyTFThulKsuncwAuOEloE4LNv0h5NXanuFDamP49z9Smc6OyuKEdQlK1h
NkKH4LbSiNcvz/bMVuLsUBgmC0G2fu3TlYgS922cWH4b1crLEIJiOyTQa2xEWF3Vr/zttJ1aHepk
mB3CGHw76tCna9uKPlORkKcdxYW21Wu7yLir0TSXHv5H8qQ6dQi0QYR0o061gA+bpVbeaaXpvEd6
Jv8l6hx6BEaEjITemdnwLLUdxr2IhYCITA+VgzHEHVQWQTTe9AnNVJ7oVLCUdtCViacqcPVtirRP
vlplOn25vJZvo1VqHqoFIIj82YI7W0WrRmTiuiGr5ldhrN7RQiCk544mfCkGstONJ0enN7cEedVt
b8JVukArmoSPDdBeqJ2k+lq0cEhuL3/W2+7g5bOWfnlSW0Su69q62hpRQ66y9F3wb3LLzqbtLtbD
WdlC2SgofMwzIQogbMv2OtQLlBvgWv3LnKhWu2lQd288FWh84VllmJecT1R0djHdCekmbpPksajV
LPYa3Zq+kPU2K6+D0R7GUMRQPkzChiwrSw0UNJB07o7xLN0YKQJTo+eHPv4fl2f71gbC7QHNOm2t
sLaQij49YkntFOVoFURFLsZ+LvV812RJ9XR5lLdGiZ4kajmEQ5Tx33Sx1g2dImFRlb5wmv5LNBgW
LV2WhoAPdH+eSkB45Z6+7U1hEylxEScsTgJ0LafzQsAOMXjAsb7oErnlbQc6mzXp1ik7ujyHovGV
2lGBu83mdga8cSimINhEdhn/Gwz2v06E6dvfQvU/ympqYjjhV3/8r3fVa/HcNa+v3f236n8vf/X/
/af/dfpH/uZ/frP/rft28odt0cUdaZjXZnr/iu5093vM8LVc/sv/6Q//8fr7t3yYqtd//fWj7Itu
+W1hXBZ//edHx5//+osS9t/2d/n9//nhw7ecv/dYNl0ffsve/JXXb233r78U65+ggcGkkBNfGAtI
EPz1D/n6+0e69k/8J6i6MGa//fC//lHw26J//WWIf1LmY7cAFVGDxrH76x8tpAL8SFf/uZg/eNSJ
phdxPeev/zv3x3+by38vOGvxnz//o+jzx5Lu/fZffy0n+r+NKiNwALnfC94fdmegTKcnQ5ZFNhtq
Ym8AXtgPHID4aaC2t3OGkNC8iMEfVuROPBSM4nu1t6Lnv63VmfF/J3FPPgCPGSgBdC9LguoN2YHE
2hURLvyGL1VelJYui64XBqMW43Fo8tqrykkjQdG1wAZzxa68UWlcyOsGJ/ZKRZlvR9OqPuaT9SWI
q7by6lGXH0SYDPNeqYAJQLpob4vRuuYGrxDVrB3ZJaKLJUG8oITX8LPamkocZBqjLWsa88NE3sna
tXFlSI8Iw/7MK9RnO3dUNOYUzCI+lvqopbfTSPl0c3kdT3PlfAulM0rXoKpBnsPKtvKqlNRtMyLj
cTMiM5t7VOs062CVmQXLFawcJRyDIdATLYxd6aeRWl2FtZ56IL9XY6GGXBLMdGThSZ6epHqaWiAO
OgTyKc0rW3foF2zn1Kc0lGtR8j1xOnNH0RMi4YA2dqDE7TAEB1BTnbofqzyObkqzHKadUOBW2mSK
mmTbDKkLdw/XVNzeClXKa7zmK4zHsm4gnbmWtPYAASBbePrVwwxmUMMobmoT0JaHimsRbvLRhZRR
zwaUl2vYC6MbNTAQnsiNyTUyb+jLMYRzqbSC96nIZLvtjEyxtrqWOSk6iXXcfby8u+c+k+NGBpX2
KCCHa4yy48YWuoczyhiqm45e0Tr9s9qU6a7qVZWUtag7XBjRl+KQzIqIHqp5jJL9GFZV4Al1rsct
EEEN36monY66my7FFZyvvpiKk5tMz4oFDJIHbSlZr0HFHHMxNaVAlaU0w+YdYIGq2SRRV7peP0lr
9s1qgg1mcGl1sKecMqTlZMPOUKgMH4q+GnovlIlzM5dB/70FTLMzqjGVt7WZfU/qRCk9a0yb93DK
1c6GUGZQ6C1UFHg1FBmo26lxQ2PbW0k+vGukGZh7cl1W8EL6Rr7YgZmZntrbbUt0njvhlaBm5b1x
jqifAwLlnYVHFI9p9cLacyaKqbezzRAmVbKhSQhod66qQepJNQ8TrwxqOEalNJKtnIT6CW0J/a4h
9xn4A3rNwaYWibCvfBY1hdWmgDqjN4dcmUEKiyLIyqusYervHQOhR6MpkVfSSlkfZTeNie/Ksi6+
JyJvAhzcuECFPe+ORQw3yzaRlCCmznmklROuIG0Y5dGusnEzDAi4Jk3zsVd7+WHS3c8kdPRjhoh2
7Jl5r0ULcMDetk0z3rldAVqmIFlmi+JdrBl9C3imK24aKMv2utokOCCO+qEcip9FERQb3c5esnC2
HtA2jvGE0IrbKoSLG1OV+Sao5ZaS1aJr3T1XlJLxzaZfQ23VXl8VX0eV1jhfoAB3K5WmDah3G+pB
NFHmC7vJb6lG8CWKqu6KusOR57hEP9MGAkZvqPlejqrtbFt1oQNU4tq8p3bc7oDyhgBK+/5mGsf3
M2HJPiRzd5grWGPAizy3c6V55DvVQzYm870xZuS3HCpqlHTqal+NlvNNoSy+SUI9ug/yWPNFE1hf
MaU3rd4YcAtY7mEq1fBgFqK4gTuv9YbQTkNv7IAWbjIzHHI/C4X5qbYQ7E1t5RlmAJdabVccMw1K
Qa1T811OARoSD5gB7E7K91UpXtygTt8JctIg1hrNm5Sa4ilYPSUu7qZQsT83MHx8pUhD4JSrCVUH
Nelm9caUlNFvXCvtX2k7rX/mXb4xx3brIHiyb7Mxe6S4Pm5rJ8ifq6j7Ggt33MEM96qPom63bj3C
BjPCSECXpPqb5KdJvqOqhETAOHfwT1QySH61XWv/rA3dfHSN3vrUjIHzSpt4AXzcAvJvdZHyYCRW
vK/ae/wOYeT90SKQONA6RFpILW5Vs3WPlYYy1MZmH7ZLshyMGjgqPxkj28tBqj7JrpPHcG6Co042
sNzLpGweBipSEGRYDcUVd9hbgyyPeutYPl1SxV4MVvQRFfN9WMz6bRIGcgtjrHETppHi0I+RGft+
iIoj1cLsME/VgNUnSfNS1cOPIQ2bnk0rmm+ABJvvQuqCAyqNeefEong2OzehqpyZlgfFGEHQXJbR
N7cIp30fKQAluhgiP3oDPimUxjc85jFi12SKFv4/RYWt1krkIxyharfRNN3x6j6D7MNKjT7hJqVF
u0tHy26OUTvG+z4Bb9Ln8edQMfVnp2uCLbmH+juGNYUhWtRfqbFnj/UgJdKhQeNpUwLqyIohtshj
JI0xsB/qJBTeONlWuo0cwBPqLIhHFZGKFzMeUAJpQmy5NXJl3VQLjnndp3cTisX3YaMtjSVquhFR
fJ+ZSg/vmOEeCtrob/UBxu2YcHAP6u97pc79iyY4sV7YivFGxlazG2im3OS5kd1kgXzM5fCl641h
N6pOc3QnauYb2EgIWYQmv5RzGj+5A3GLK1PtyZFG9D5sB+UoBln4kzUV+ya33QNIxubDWJuw8OZ2
ahxwah75U/wxUYvkkNoDrHDFoNjHkCj3Q2bb4/dBsZLP3ZQFAsoYcpw5JayHCWasg5Z2/AN168xr
gqn5qZVpG3t2khRfunQaDpMiMo9Fmg4Bea7U67KAYFkvmuwlnccnPUvyd1BLTt/dOURxbOq+54b5
6taIj3uVrkS35BuzZ8or6UMvkuHXCD8Pvq+elHeKEbp7cFvRoXVm64CEA9unpxLyQtIAxSbgnXvJ
2/lnE8f9Z0Ppyvc0f0gqfbpzA2B/3ETzsggj6/gDNgK6FfMcDXnSW65vF1q+HRNaOUIToVReD2Pa
h0sbB01F+kETSjx6M8Tw9RaKm+KjSB39XWpGs2dCAHenQ8xx0NQovRFB9U3rguGp6Mbkxmyrcd9W
qb2zTCV9aEYLpgDZTJu+aNqPQVEFd5lsxHFykunjGAzdY5216bu2YzTJfx1uBz320iVMboZx2sJd
lO3DVss2eGDyU5wW3UPa5IO5t+iYMHdB1tKsPqVx/c4ZCWXQkQWwmZth+KqCKRw8tN42CcXaB6sl
kJBW524VfCj+192Nc/YKucJwnztFsY1zq3nskyHfRIPjbForSbywnj6i3wxbfdkFXtmO1mfifhdh
de6zl6KV4/VBAMN0qya64qVQyRBYDU9hI9J7c4ii95oUzTGBy4Tmpjyzyg0AyPhoj6b6sSYwuwtK
xbora169KIhE7DG02Gdx3m8bM7YP0CgqPxp7eI3dUhyDWDg3ePzT6FkD/7ADLBrAVNlQdomTQzsR
B5ApLLdp2zW7sXHEh2rUlNmDMuyn0urunRPlPVyEXT+8i3uBoEpFvr3qX9q80PbmoFofKtL2u24E
ETqnpfhqu/mudYC9bqJu1l7NivSMPYniMTDCZo8TOn4Z+2p+qAKtf4jNECLwMG6PViWr2asr1BqK
rBpv0bqf3hGd14ehq4G0UorzsAD6LW0A4QviMp+G2YVAlyRdtdQbyrsqMNQenHVqe06c3sYZUdfM
Odk3iSxujEIfDvk4KHSwZ9TRSfG9VpYhn5VBZjtjsS3OkAPFr0fnA/3GFmAQUOZ7OQoNwkKjfOZm
Z7dz3XQksZo03Dh44J4R6JNXK7OxnUpT+diZk/oQQ5D1ZdRz+xDWgRZv9SBwNxNCfYhYpQRCNQWQ
D2pQNh/rUNU/K3LEytt6Il8pvduPVjE74K5yql/G2JXhhtv8TQzGc+7QPlXxCI125z6j8tx87Ycs
fB7gxP0l5zJ9BXgcPcVxkO6sTrEOThtkjhe0JNzS6v+Qd2bJdSPZf96KN4Ay5uHFD8AdeTlTpES+
IKiBmJGYMjHs6r8Gb8wfqGq3SFWI0S8OOxxR0V2lKl7iAsjMc85v8pUZGUs2HV2XiWbWpN8Hd0mP
ReF0XKEOTpMBj4suLS6G9ZmZNoLLUNWcVUXWZIccvnRIaLEKrVlv70QmejoLm+qCMDlrn0+LESEm
NprQUllyY5qQ0FhYRfYdkzHzBOgE96FhFvyt0bPlLrbUYG+HMZ4fRtVoN2lDgb/Rlgq/wSaYnS/L
mDsAc1Vxpyyn/dyKbHa4K/73FPm5v4Fewg5gpz0idrwKr/GU6Wm1GWqdzVbpX2lZwXcf6nRKIhZW
uQkCVv1OTriuVKoQt9DK8YwK9Pk7SWd1Fk7V3Jk7J2u9RzMZMy/UDcH/Uv7597YRe0B3VpDHKG/5
lRaD1mEXaCTpnaUjblMPDhkVABYy4MQEnme1o1i0YTQ2XWWPoDRB0FKwzvyLbhJtcKOyZp4t3lCI
Hoc2URzncWs27iGGCHXN21Ek5zAwknGXt5ArNyOGjM6OqDs2nMT0xUH2Q3BvpLL6blpDc1A0ey9J
C/JPbVENF5NckutqwRDYV1JiCJIvs2TfCeQ6x3MZX8u6vkgJf6ojGLDfEW5h6ZRbipIn8dpHTt70
HHc0/aBneZBE+YQl7B5Cdjxv9H7g3IDr5e5jLWs4xSyQ9jwgfYx8bmlHxUB9s+HkEY9Vm3jT1vDq
+N7t/B7Opb8sTVSbJfIBtRge777mtgCCgSq/D6Pl35dtr11OY8cHS9ES0tzlQnuOObbQeoMWFQip
vORTMdnxM8RHhFWzpVX7Li4nEZV+69+PGVENe9mX3mNddAXxuZo1DHsjmAOybCnLu0jPUg+d5dAB
5X+iInSf3EzDtrryBj2NdNEXl5pMceifNad2wnoyU3/njp24nSi2qUlQLVQrBEBSw9hCOwmbzEzP
S6G0SyUcSHvrcV1G85iN41kR1/690WJBs1+KwDFOmgSFilCpB/lTbcn0nKVca2e6rklCHxWpjPsc
khA8IH4N3l5p15WnMV2GPGrHEas62cX6g98XvhHKCYiEbVTjfTVrnMOo3VtHRAC1yCSQZ7tpiHWX
l50svfIeEFwN+UabeKJbv5HOuPNaBFBhPVZph3ZnIJqH+Hrvxm6M7HLGFWDrBkiG0G/qeRA2hTOH
jtnWFxq0mse0I215E0vf2mLB6N6KZTqDaupeA+qaZ42Za89maoCcDPbCDctLVLzR2LhaSIhHulcg
/3dO3HE0VK6RhEZnB58bmTuhL9y22opp7k5SJtbzxOZ9KcpGvQTMIm2WkSYOZmoPbHlpZ2P6VlX0
nLIzx2ZfuIMcSJ1cci3E6GLGfyJnUrWbbNXUZJdqtbZpUqf6KJ/xVQn/68yDzCjyCbBbQSDE7PI9
r6EtUtWr2MD/tG0CLVpSup8s6Qa2Tox9gyqf/LBcYCJyxObus8oXiwyKsexmjmgzGCKvHJLhSmDC
bG+B9ZIqtAxI+NvRMVMOtGyQj9KcSjfSirE66XOCgdSQqrEHyJoEEJZmDmak9LY8G0vyRMHY7WCm
U5MQjwiXIuy4HYY2XuuFwkFVVwIo/4fDKaBxRtsMHXnvMHR239EB2jrzhE4PDU8tT74RdlrVEc6O
4sc8eskNlzJGutUYN0kqKfg50IuwcBdjiAanMC5Kd86vjDID4saGevpAMfnbkJaLQ0m0imZQCDu4
C7wd8OmtPw5NS9XXV21+n8TIsMNOX4KcN5B4pfMxQQZY2pgObIcld8TeK7FRiTS7pTf78416i/us
40WoqCBoK5bG1Pu9yjFpTDPN1UpXmudm06ruVAVy2iauNeyWIv/Iv+ItOvvz1xHBwtQQUSrY8Ltv
btdwp7NMr8J4tp8HbWoeBrdfIjG4wfOfv9g//iaceVbnZ3B9z3x7j6tEaLlI5oq5SZBGGckvZ21F
LiWqg7+Do/4jAOmTqPjrLVT0FnL6HxfZt0704mV4/1+9gZv+78CXkNb9crt/w5e2ffP8P/+LJ/IT
rFoRqdef+Akv2X9BheNdAkNhBMn4nQHf3+iS4f+1ik6BnFZDoJ/Gzv+Cl6y/UJPZ8C+CFdflbfzf
8JLp/QU9HLEjnfPqZweq8R/AS6+J9W82SHYGXI/hQuCmj13au/n66MMkTVt4HbDBieutEw3FDQYu
rhXJhvz1JSl6nY59NggCURBuNpO70sYTNEnddpBxCdV/qvgTM3aCbmuXVdJvmWj43ZaMQo/kFPLk
qGR1r2o2iCFT//aXu/0PCBXEwvfgCrcKrTAcIMC4dRG/+xLNrPfUl+pFOoavbvilqol6xB54lZDu
OYYehVcaujOh8oZmLedx5ix7fzTtH3FglsljXMfS2rtdZclI4I5afKbkWoxNb9ZVuilmppGGsiz5
LKkhicxsDcyFO2smNd5pPDp1VTrS3RkZ/sd3jRZDgqKLF9ealxjWfmJQo7Zysp1+v6i4jMMJ8aIK
TRdkPao5aCFJlZrnbHMXhXpWLYzeEbG11wAFgR+lJslyGx0BFj4bej4N4ZLHGDu3caPdp+4MTy6p
MmLPB9+pX6y6T60hdM28vcyMrH308WMyTvikMo2gOugjd6yDCiOEksGtivOGClVmi9xmvWeWm0Zo
+KXyIedxl9gm+VPjfDviVxuH1tTMj5rJKHQz9Uoy5myRMe1gWgUu41fYQtuyyLNPwGwNuyZG0/uU
uZkVCr/jPnZaUaPsGaZ2euKnNYqDZlLjpzQQrnbDULKRuy5m0kPootBv86o1nAual2reWUM/FpSn
wQr4AH8+ktliykhTfY0JzKy67+xnsXeX1rVFFYgj63LwMSqeiJaZxkcairLcpT6xJFEzJelyLZEd
FDu/5dQOndZIEo5yI8giezBSxqtqkNTjnndJR9hat97SqmxD9ATfYsjN5lHg2RUcizE2b0aqAsiZ
4OxnzbAsdIlKpdNuJkbRjmgkpvZySBGjhvHY2/PGTwLKKMARvT2WritESBG4nHlmm611Yul/kT2o
8kYpOy7XHI30c1p7MQ6NdlPYWyce6/6oJT1meyqvq/ZxzKr8RaBKSUJR24nxXTjddO0N1FqRVEKb
6B1r+9logUnPqA/GeBfTL/jR4M/ZvO17Sf5Vx5pKtzq4UHqPTH38inUHChdh6gMrqVx0DPaKmBAG
J46leQVSxYclk8GH2XSesxFiM8u6b5lbVTKkQ+K98NXixieBHFKPWnv0jV0dBHh/BC2dXuuNSrsr
7cG3j75msNgGw19UyAiYD5WzUaZQ36fpejL1AsuZn0sRGb1iipnnio9onLqfniYRO/aB8MWFgY9I
rYkWfbBEWn23QQiXMRw4w6m7tdUtOA8bJw2CB9yt3MnGXYs2ebMEU/NI6T6YV/h3I5D/+bouZhs7
X6QheegVkkeq/teXrhtxKNj5jdIhHvZLXZ+nxQrHWG5ZDJji+M8eXhbQ5zKt5aVXifMFY2fhHmu8
SMwwwSk3apy8v+GeMCzL0tl+JPusOHdKb7hyjVFrwzJP7a+TNtpDSArp97woQUosMz/h8ddtFYkA
R5L+WMp1M5SbxDfVIanql4T0is1Sm26yc7WquCQ1D7qwXdBc7ZiqSwYI8WBRB+rOuK3zWP88KUOy
9WNTkS85BJ/G9y6Fp9f3gfKxKamTRDyNpR6cyjkjemvWasoGWUiTiWBcbTohygc9boJjS1DbhYNF
zxhWSZNfW1R1Mprx1Dkkhu5763w6vS8n585PJ7AOgVNJEtm6GoYb3xyl3AR8ght2iZeb3J/eW4eO
knA4JpHcaFGSOdvHZrZA2k8yM8RSpt00hjffFmRzpRuTfvzaNSpxbvgNz8DS5Cc50eX3ce+czd7E
MIkkRhE2w+hsEqfLbucmLSbuoT9fLbVsz5NRQLlxCLoNyuG+8Ib8cjbnFz0fu8++IQSDbCfWcmBR
p9aOqhLx56nI7+TSJcehld05377EiVjKxykYmWaqLD4WTLvJj5Vi3xS8umporH7jZXkN15kFjfv3
MIba5BPzhSDCiqjgWLm5oUDTliIt2c3K9EWKubpjx66SsIkDtw7zBuMtHStd/sCr0qsxaINiO7Zt
t3OSHvPekgj6lqEffVGUt1V+vmBDnUa4uMlvforfa7hg7ahtglbFz2JZh8ZVbT7JqlvDTjSv/Ypr
DONfJGHzXTu2hNpjp62FJTBmsfHmYfCjwM7NrUhc93Ipy+KoMw/as5PI82osPEbxdnJm2n57KGtv
eVIzyFEi8YHZtWnjWmGi5+IrRyNYRdEOjLREPhyAB7tNsqRGGQ6YtphnZKw53qGsVnxZYRBYALsV
6rsmJvuHm6qXWF+6i6QUyWagmrqfiQh69PXCe9IQWmT4bTRfgTlr5qRzFkedHvuwLzxlbDLeC34V
Hq2nHEgYPnap2lvbnuMNhjRTtkEu2vyYcYR/8fO+vWaHX5FD1t4lBN3hm2EM3h3JGXLTjYZWAiAv
mOfUNrqmrjTLCDGbf9OYs/dcMTe9yQmoYpwcV3j4J8vnwhid0+CnBrtNE1/4ZbF86wkf/8ycqNiZ
fT/cwAUOGDBCqWaiJjYV8RvgKyDB7B9e0PWXlZkun3ABtfKoQTRKOdZ3jToUaPiDR1BY+nez1PJ0
mxdGXawYow/XL1fzRSpi97EoFha7uaggXND0j1sNoXQXBYksXzAiBpjKx6Z/8DuXs5/twCfwI1sW
zpN4ESRQD+auTislI3OwOYxBKNY22q0tbzdm+TTtOA2Kz7T+yt0NSFRPtlMrb9PoQbkHW2Ro0gLm
1JFo8cO/mYXfH1DLOD+qPBFnS8rmHsIDnFzsqdxy2aeArWm0mHNWbSH2Snv1yzQG/17Bc+xDH5IV
Y9PSE2xzSe74X8yWi2Z04uS4SpN/aB9ipqjlRusVYwCKoGIjbBbXxjDqJtiIuNZ+gCSn+m70E4yR
k3IOFACfiT4umIbdOMXJEqWNgs/ZzQ17t6F5gYK1YKIkaFfxXOMImW0KzOjlpm9NV7vFP9XoN0IF
XrL1OTexQ3GN0ngSmW08Scubp2sZIPqtZttu9k5GKcQZoCud+Y9q02234PR37VIpZedGDDuJ9T+b
w1niyGDiSQxWcR7kQf8lm+3mhhPZV2fwQIUKY6qOPNRwuGEf7prmOwnsTrnXBa79e4Z1Uuy8yeL4
KDHxOjDvrpJ9rnBRt9PAayII/HT84+gwGuotnaoVhZ5r3JStXRphhvnHtTN60L+K1Gj20iqCE3bo
pHGbFHg9uvZRh3FF38FmkrmnOW4cTIOKKT9YcZLfmnLiXLUb23mhOLp0q9xouYdYBJ8ZVj9BeUAC
qhCDBv3EK5lp1U6Lp/yEFbp1IkWhsfe6jGURlRDj7JOoJt5/TfeBegNt7LIwpc549JokJkVxGdvL
gjPUidQkbuw4rfKNLvWAiQawpgonZU3DJtYoxcJVD2vhazyz2Etaty39DMX6Qhnw3NXJcIeKi2N5
6bviojOk+yMxPGgIWjpHsUO1BSrnapdFWTVPgZEwf87Tkp/Httc1EFU0YwWErHJGLHMN36KHpWnC
0c3cOUx7h5e0xmdDhaPKwI6dalyJCvCD2r3pJaYVysXRzgFC/XazSEczzmh8BpfhpsweAowonCgJ
av/LWHXJJnPsGV5ymvkPLRE3FRfN3hMxX2iOuUqtM7Px/SYK8PmVMIFrLjO1hPngN3l9HtQT93+2
mAFFHtHr565a+7tEl/Y9MXDi0Wb2ty9Ay5/szKKYN0oxfTcHdFh+C/2ab5zG9lFqrnWsTasfj3qp
10XkSKk/xT05CSFeMvxcWhqTCRxdPMDA8BmEBQsZwmoZhX8Y/LHBnFezU41WJR6dcDTiF8sZM9Qz
+gS3wPOPgOzDedDXqBZbrZTNpkqtxdrIQMMXhuqvB0g1reVzij7jQRqzZJLnyuXOUyjIcUOvrFO5
AiOmxbAVduJECAf6xCasS9uI9HWzcIzOImnFxtKoM5PujvJbhdAGwbYYKB8Az2gI8UDMQ258cYHG
Shz7VOu2jeelxxR0x1lhHn0FfFh0pFuXfkK4WadXPOQVHEpXmEjzAYzsDLFNZ1f2i1SOdlsFWfeE
HWtwl8xxsoUUbcGX0Sotcl6RKf0VpGL5/ohfkatmBbEgxNZNJNKFaEk8O8t233az92h0wlJo2PU5
1NZb748Gxk2u8Nv5imlnCgtADDu/8Go7xJi9IxR4ReisFaxTpl2fzSuAx2EJgZKe0meIPUTxK+bn
6tO1TuWxR0X7OfO85N7QTPdkdsBsGbEkB2LtDlRv89WqEPyCKgB8sWrH9GSIfrG2FCfd3l2BSdwn
ui7kbS+S/WRP8jitPJ8Ujun9RIj7HsuX4KHVrZ2oHAX0bAKIxis2upTed/EKlxZxqrNEkcqe/BVY
HRS4ThQnEhFmsIKwmZjMI6fPD4Krk++u1sIESA1r67Op1ptgBXXh3HbWhjz2TESDA5gS4R2R3rJL
lgDOstqODV7yq9ZIsznrV0DZWrHlcc7dL+SKJpHsk3zDXJXSFvORqKLxi9pcddcVhsxbmJjqYgTC
hnAS7NQ8aMfOtcqTnWvmQcVuBOOrskEnteoH4gFrm3l9exW8AubOK3ievwLp6Yqp26Lvb+o4LvZe
Y2hnnZYkJVKzmMpSEuUOGI+EK+yGtknIfFmsXYnZZCTjvkyj3Bf5mb5SAMAEn5ekmc4oL4ZDMbvd
eSlBUnxiHK5MnG4eVJWqdjv5HXi/w0H/ecyneZ++UhAMcxjw2gmIl7IIYouwX1+OcUM6x2Gqx+Cr
DVn5tu71gYdvxUD7ML+GkzES/QCUvNImhpVBUa5cCs+gqmGfDAqIBE1W7MeVg+GR1HDVN00jzxzX
Ude9p7GIsAFju9eWvPsONwyiB74bcD6qwfrcDfSENvK7el+sPJG4qMFncqoOVu/MVBRvMhoUXuOF
mryzEx0VRybvbL/SjhTjkFtS3Ykji4y5kRNRd7aNVRPc3K8slzY2H+22NU51LrIIAH7YOe2Yg2po
2pM+6R48JRg0Rp5PpzTWkiOAvkQxrjVbahTOVkBLFforI6edU3oDY6jnQ4cn3v00eIBr7AtOsXUH
rnnCrPZz49cxQ3nIr4yjguKaWKj2yUlqF5/oohef5in+1PXAFeUrwWjsNBYOFBqIR12tKif0XllJ
UDDHa9BDLb6aHeVHqlPBQ62X3dZHz7ef+6RYdlMy2i7dCubG7ZSXt9SDy8545UqRxdJ9LVYClXzl
UglYVdM4FN1GWst2zrRyr1YKFpUnbCx/JWZNqsUtqAIx4gBsv0pDI+zCgZXUxUrQgpEudWG+sr80
poVHkJLxKGiSbiqldp5X+qsF/Vx+BW9pZuRSRXA00upUWP4MRBWnB2Mln4GxpgdPMEMZKdZlVLvS
/9GB1PYR/iW+sxm8WVIDuFo37KeV+OYtSn4hbGQ+CGn2w/XcFfNOrIw5l34r9+tp6xdVeV3N6VHy
bfdSkyx0f2Xe2a8kvOWVkJd4fj9u25WttyD9+QJ/8rKBurkVzG+jyfKyLxlu3bddl8PUI3qXAZqe
PQZF3xy0RDIvhDQoYjD0nFEZvtqDCmbGGNgrQgRIRKiNbnWuJHJN2sl6b60MRZhnhHOtrMWcpzQI
iGebwY3VFEIcqo/MevCf6c35KFNbu8XEiO+w8iMLz7o1VsYkQ78kSjmmdh003YvYHuZzQHYt3ZrL
AD0g6K3VzMs3QFo8R2aXeoejXiyp7DAKhqqGqbc4BUJNzOZgeHqpRQ0H59MgC2LXmmX2YGKnQGEV
Z5shcPKzKUg7sgNhkJpQSReg3KiGXOqtLFOn71lBPU6tV2hFQ6yl+gfSqdPsXPPr4aG3He2srf3h
0X/lvDoW9JbrnDpieqodH+Kl8qReboZY5hKHB99l3DVmiUGOc4U/HZj/WLfX2VIxTAVDGvHg0dv+
E441VIAWrJQlnNdJUGxnertPLcXgsrUSqtRgELoWZjDe7+fWxgRTpU0ZJgiDThoqYibEGQDrjIz/
Eydup3ZunVFLiVEkDjBgwnhA0YxUG6OB3XMaBhGnG5FSVIWpX2A95UzG1JxTmUA9BApjm0ErTNPF
M/UZPqVVoT7ABP9pYu5AOaagxNObsNe3iFAr7HhEc/4D4HA+8yupO4eZSLkimgU8N1vIGC1S3M2X
XqE1X/48sH8vacFZezW5x0TQWE1P3ssyfFf1rSGWZ1/09UUWWHKPHDLfLAxdN5nRyoOwSnmrxYVd
RbnU9N2ff/3vkMeaFcYVEPDKwfWbLUPqOak2uUySFwIf0i3ugR4DxCDL5m8x7D71qSG1SGfnD3gE
E4Tkr3me2/2u85hubseO3K+Imr/NsTXOpuIYS20uT1IksbnHeqjSNjZC1ulaLCS2rIRNS/tArf+b
3ABYiOsmwgBlEv/3Pn9QS12DYTYcFdOIC3efdilzcLS0pg4DnOnclpxmo6RUKsB0SF8FjElKY4Vq
cGl6IG62qvZLp+EoZ7yiNlqrueUHitd/ukggXQzqsSZcvZNWVPIXT23LYrP1YNWHbtPlah9bWP6e
QJe5Lg7umyEdsx9BMYDV5MXCTX5FkQJBlNvWbBPT3aZ5QnjL5HXpzPjQWT7yQHqNMPwV/EKqgTsq
hgeocmycFN+JAhhspw2E1gxFUxmo25+Lrjd7YtSMhhnVJfsGaapuxryedKxudo/J1C/lZQCRaSpD
+KBIh/qpoHwo25rXpZ8s3pS4nYz5VGWtNSbhMA6u/4Hy/dUi5+2Vo4pZLXJd6FW2+V4W1uTOUgYp
vBfTxgL1YBUkSj2VENrVVptZ2M8VlPZyM2qpXVwkppmQriVAty+TGd/lEy7WiXMoyyYGx4L6W+6A
wPoEd+TehiLawRNt8hUNYhIAiRdBgvngOLHbhUFXug1TsLywdy11M4EtFa0GtXTr7zVfVIIPrLQX
Oqb8FtybWWvWgplALPe15yaFhHQz9imheHj6lyE0oEZ8sDre2R84ro95EwsAIoMHlo/k5e2LtwBM
VB6gDnS5dEovtcyntZFDtsRRRs0ktrUjbOsC1TUNFTQmcz4tgZsUZ3DW+Xubpu2K6X+f7QN80hlk
Go7dHNhEi/ykuzNZhhUWExqeo7bZb9pCAt3g28ePmpMvsjb0ah0VF+LR3H9u3KpYjkxd8i8M+PX5
0593s7ebKbIFSB1sI/b6MuCO+V7Xko5wFewihvOMGepaQSdRkU3lsdKr5szNOuYBusCTbbAHrKi1
AObPny/gVZv671eRK+AmYyDmEIDhOgSzr0fNL8t8SSdnrnNYKyQI92LnJoZNEbn4zBR+QjrcZs8+
kuiTfsk0AhvDMu3WndVIzG9O6kAAKhsnIxOX4WwcmSWzyl1FuvpTnXMI0n3G8RFaKIamWDPYe0cW
uBS1NLtZWDuLVikCSmJt69gMKvcffLn3txeEHQEh9JRVQUTW4jvmhJO6iR67w3c6k/aCSUtdRmgG
uXomBMEFXaSMQyxPrbPYK9JnvDEYJ3peV5Al4/uxtR2DejBCQVzO1cxkdKPmPL9DBkgKTaUZzl0g
5/zkypo9RY+dOo9Ab1D74stoXJAy62F2ZjA292crLzZNjQqLWZ7TbwlF7W7tmGboAw7MOykyDkn0
omsQBIQhNm1oC28fZ6kJr3QE1D9rxdUsUA96CNGvszNYCTUx7H6rdrxj4qJUCRIGRzB3pSanrRla
K50+ELi/A/fXC8JQAIovAlwDqsz7zKbKtjOKiHndSDnOj6R7a3d5HhBal0jSsLD8cOd7RQ42SC70
/Ww7OrMfnwdQqjOmTQP80BGgOg+NxAle6tTPh21e6e6lZxWWsZNNUb10mQNU6TRtdSFV3ZZ3+uhP
9FcrwMlG0zyaTe98csjAQaWj60zvXv9UU07DsF5HjRDNicrUJtEIQ9n1scYrIoYWipfqad+cXhRW
6DQQ+DdzZfRNNAJjJ1G8WFlGgM7Ur3yjmmldSVGe8pGjPUcVu8iAgEvwYavpKpP2yraSA5YZ7QGd
J2R1YH8aSSeW2GX4dLTAnIThbK28bMWm9qrAPtZzzkqRyEHO57Ix7jGa5JMcQe8DC67z0EtWwQXW
DSjca9Mog601VJSvTgnfHZGDO2vhbEjgpte19f83U4gK4r//i47zG1Po7rn+bxfP5ByKt2Qhfugn
Wcgw/4KhAluIOCGO9tfS+CdZiH+DUxIJD7q+RqNjE/hvKbr11+poxy4FAkye5Krr/FuKblt/wWLD
fhTN8Wo6Tzzevy7ub2LNn6Tor1rEX3d6A2UJqnYDR5HVHTF4d64OOQI4l8jM0PNmNAkIivbBKmYA
h/c3Yu6DvZlaWxh86oqVsTfa7GjnA4Z+ZvGpBCkEE7hzMqbKzpS2551wHqwqc0KrmuVW8/uSWSwe
9Z2yuqOLnggIEwoExt9ilxa5H3la/KPEwiQ0ibSMeF1Rmuvei9fQI6ugOvhB/dlLOBvU5KOwkMad
cvUDHBwk5xqOpKriv3H6xyaRx7p9omAfGbm41Uaz40+VMn/mUP4fe7/f+C7sf4jVzaD/f4Eut1oI
/GERqOfy63P3/c0SWH/k5xKwLJYAKSFrwhTvOoX5v/hyhv6XTXgNA248dEjc8nj9/qbL+fpfONDS
z9FTugQmrRYOfy8BDwIeCVkmnLmVaccP/idL4G05gIsXrz5vvoGtw+qF/iqx/qXW0eC/LfDhDOKO
+xHrGp91QIq3AcVpIrbi3GjbxN8x+EWrITK9HM41VRne519u2D8x3taF9u+F+PMySHzBrsJGtYA6
9+0ZXbuOwS5ecRnIcFHQTJMdHIUfLOC02Rg/gdKiE8lRBH+RrUuQk+zQLkAvgyt+kE0bX+ETSE0W
J9y6yE6T/sxFaQtAMbcq5wftOvnPusHVgBCaIxZjlKsez/FVCP3LrcvzJTBqVzBjR8Mf6lY977PY
Gy6FqzcnrIkcetY4ve2HAU2xzF0qWMT6eWsbp0S5PYKJuPVCL43BsD+4nSvR9tfbuV4a16av9kwI
Nd+3gVLn1hka439nNKqTN7tTGMxJvp0YAu36YbnBdQMQi8Zws2iGccgWiAOlIWlt/3wlb6cyP+8R
k2u8bVCpO9Scb59rAX1jNlrmyzZMN0R9VVz/mJniXjvkfdJV+hmqlAVBNKrnjwwq3r9TrzfBo4Dn
1NE5Mt5xKLs4Y1wRezwf11p0INEJUn+Gy9KuUP6E5BVeGCSHFqbOn7/0u4rz9VvjfEOANxUn7cP7
XrZfpROjD8IB28jaVhqknRDPAR/dZO7llH1Vd9Rrfwy7Udq3I9ywcAY9vvGKOPjQJWMtb9++C5g8
43IPL5tyFsOOt4/AXfzOWbAs3pqNNuCD5Gl5R6qDRSknaOLMTTIANJ51uYl8Z3Gn8rmBvGZFbtMm
H7C2340n1hvj0tpDH+ZgX//h3TJnAF8vcdEHW7+1wQtAH9sdnJD4AiALIcLIIfmYMdeI8OIvLzOk
QPcKZfwn5ei7Eji35aScm8fOnrTzKc+czRygRm2xef5gQ/r9vX3dF/FWpwskDH69qb+sbRTRDp5Y
I9rMOZXWeio7Uesy0sQ+4cIs4/LSlrZ9B6v+o/zf318eypvVppn7xCjPcN+9tqJdYtXRqu/8BecA
w2zmNBJAvyCxWqM/ZlVvfjZkubwUQTodJuGnJ0DFbFf4kO3+/CK/0ozfvDtcwTpZtFYTEP5a95lf
boPMk1yf5mQlvuC/CKlpclmqgm3tfICKeFtXQT2fmezQV8uMA8UxQJQhQzBVFL2gPMsNHjFWdsI1
w1CfySvZiDpxMHTolrxBhy4ZLVv6bJyjFU/mrTCradiDe1PC215ZBlExT3gE/PlbvRNo8BYSaMUZ
w+qkC4Zm/W5TyksmuZlRYATiDMNByVEejJo+eGR+t1GtsHb0UbMIazP/NuE/cfCNSX20R7+VZvy8
CLyWMPEwOJn4m7e3li2ZwAIxyZ3pNtMS9kOLWljpuXERDN59vcJNf/7a//AwOVwRDpmUzaSXvzeX
tGQ3NcYcEHtsz+OjTiNMqHZpfzL1svY3LW1a1KCWPm8X0ZwHkFvOmFDCHTYHDxvR6jsaefDSBfML
vIbyh4YsyS3A4yk1ZnjXBNJVBwfzYfBLLOTsKIMCGrrkvH778/d4N+1e7xzfAwEQVRUbyW/GJwTD
2bNfxGo39HQYm87Wh60rZI/iPGlPJL45hzgAQs+0pDk0SzJv+kp4d2Pf3Mx21+yCFKMUlPXurc2x
t3UyZwxbgLeruIBL0LCDfnAe/OZoxxWTY2Za697nMll6v4yCAfO5oRuhZ3fZi2VChgVLkVfOXM43
q8z6wJgtOErHrG49bfxGgxycm6LPN33SusT05rN2Tv4CIhXfHa7MNbds0KwKa+B4mT8vMAehBNXT
FVT6ey/RCmys4gvNysFjoGsBIGtKXU7GUnxQA/3+Eq/LiHzgVbth8kDevsTmgBYyrw21i6U+n/eF
JpHLK3FFJTcfY8v+X5yd2Y7cRhZtv4gA5+E1SeZUc6kkS3ohJEtmcCYjSAYZX39XGvehVe5roa8b
MBqy4czkEHHinL3Xrn/zDP/z85LbeZGNDC8dJKx3+0ewgF6vi2A70nDqP3uz9YOio6JjKfV3u6zm
/80/dXvUKEZvR0T2AQ6j/rvPQ3vYoRZa9JEMQv8j9Ifmp2W26C4IoFXEegp+s+C+mzD8/YH05Rhi
hQjJwKS9u6D0Y/u4tMv9OHKYTFHTMcCfhu4DflPSofY1eqT/7X+YFmvNfR3B3FyWPkAhNtjO8xLN
5Zs3+/j95i08//tr9/6gwKWgkKMJTRQkXan3bVnEz4mlqmI7Jq3XnIo9cT6VhehR1YTL4zbHSd6B
s/45z7jNPLf/ne/xv308oWhUcrz9vPvvlsth6nzhqoHYbbvZPtrW6HxlGneyfBDgqESJytqs+Ues
gvEKgzP6zY//R2LX7dfzNPD325GL6uXXBz2O597DkKmPaqBmOaCqCd6kP05pO+04hWqj3pIVb/1M
hG4l6FFJO1qfvD1Ar4liHGnYMqIKCesW8y0D94//480JOEHCDLgZrDhovgdhhe1Skdk7eceQUuBM
wIL7NJQDZmF3mj7rwPsz1t30yvzPO/atsj/8+6f/s2SBpMf/2FNt4E+8or9enUpNg/GYrR/rSrrW
qzUsw0dNd10/1oq3KmvlQCuu3MIRXDQKAfIf0PucHUcwqdpqNf/PpT9f6JZNiD829PhV775QCbfM
7preZ50Af4XoA0BdYQ+Y1pmZf4mc+X6x+v9rFPwFNPn/Bhvy7vKhvCMU/DSneBjeTQc74xcboGX/
2JSK2IU6WZ2/5gBf1t6F0clfdfdnxPgFCWDNnw2WO/6usLk9hb+Ua8DOibEGrQhUmVHRrar9j3Jt
Ezp0xRoiToYaAQ4E907N8ATI8QUA2HSVg113l73C64Ok19vvhbUO+tmbHfLHemhMt4e36IbfNLzf
ERf/vjIJrjxivm7Isvh9GAjSE1SU7gJyHUIJMFX8rkGaRHTPcKCsRuQk1CCagcFi+qwfws7Doa5Q
fgLHDS/gF1a0aqsb7+eEMXtyJBiR04O3WsTJjEYEH6pK1yimqsUUJ6XdrjkQOrP9NtD+dgd/vb54
Feh9xCwtMWFe766vHIDyj85MP6RRdQELJd5hJNUTLQexCtQVRV+CVhWewkVfJOCsh6GP7BTFErKn
fZ/3+YSAQz05ODTw78ONGjNv36ffGaT/sVpSY8B94fTJk0j/lH7sfz4I0RDON2RLdLRo/mRNuweX
ebH/QMCSPLjV3p7jydm/B+Tc7aFbHf99OfjHJn37cCpMmyGiy9n69uX+4yn0pRBFU1XRMdGe9QoF
cn0OCXi7bxwOD7Yspt8Yrv8un369Lbe5zi1jKHAB/Ufv3nYaDCp0BCJ9EfVgnSxvO7WceYnF8u17
hvT+kBd+oM/sqXGKXc3Om+2WKNiyEEXW3D0OJmoynGJk3nXBeOr2arLyntgcnD8m/iyi0T/oXVFf
7dWc/vvV+kdYOWNOtnoykgCisvG/31gFBkjLXiogcTzhj55Mkjen99TdUDrlp27jzNvCbwFGV+2I
gnfEe065E6i0MdQ9QHVBthc2Zf+bmvXvVNpfL6rHpsdfN5c9o5fbXf6PuyhpmZBg4pkjpslWZejv
FSAa4Eofq5CQ+D82X9jDRe/IClIffNmQd4sM72fjRdcZFiJ6RMsithc3ngRs55bFUXfWru/0lOAF
8GS1Bveji2jpN9fz9hK+/+J4j/8O3GNE8J5LypPg9uFq7Yy5NtgfEw7dPm+WMHnuo7D40s/TjLDd
aUk/qr0ldvLacfTXRfUIydmqPdxj1oovo1IQqQ4026PzUmwoKzf7VnErZwluhlzL/t0X/+fqfeNt
kuYTsbiAdHy3f+hxJhLKcQxRMTaBrqXnzN+IloNU4JUvvYNfgyQ966svlfVSukK9xUNbp9re+sd6
5sX+zXX8L1/ndjTF6I0XGUT1u4pr9lZOHdT8xzAia6EsvPWwuFt1HcJAPRBgP3ZA2KNrPOjkOljz
9tg6BN7wfy6Ru5e/QX3+swALGOLydqC84QoF73f0vR0QH6JFQboynFqvQMCHHkC/IqQvbm0I984r
G3kEPAHJPJTLx63Z2mzx1ZqbBbkkCEnzjEaiTRO1tr8p2//LCsQJKGauC+8hYRF6twK5fV9G0kbk
j/oT3eFA+/qQhMCBn61NkvDaesBg/rB2az4FrqXtY2zt3vYVTTUFUNt1FgOhLRqcB/pn9JIL8MJh
FhexvUPhMKK7GsIE4LRH08xYNSjEcGxNRZlZcWr53aX+LzceDdatmqQ5wgLw7sfEo26Yza+YW/sE
apNwiQ4rw/i41aVVHGSgzAPGze6i1/LN4po8IzUMz15SqBOW9d8FK7n/3HTZyEj/oJeNYIFx+a8L
UcjdEwsng6MIO3MBmdc/9jN3IyON0gAO85x83j2V9ujj8mLbZzpKyn6Ou60/imm1sWDpCQIGawUn
kzLxczy10saqELSpqcDIH5B0Wm9RsLogO0T9dXKnI86H+Tui+vpL20Xhp9+8W7ce3q9rFEdYl19D
9ga5G++PE7ImSbCRYXJ0ecGehNN4D6EkvyDp2+bbGiE9KRv0xa5d4S6wi+RnVerv3IgxM2oXrzMp
7If/j6/EAStghbt1xt73KGpQ4GS2meJY0ii6l6Ea7yue1wNtZZO5K4HvYdsunxN2pUfWhT3bKOIO
lnRCTJ0yfDI2Fot//063O/v+KsH1pfNIohNY8nd3flXetNlOhH15D8I/9rqrwLQR2kdNv+bCGqyP
voq63xz1/svzRsuXZ425GJMDSopfn7cmqNcF/p7Pw1MCikRMdUYkE51q1SGiE113h2po+FzJur4b
lR3+pb3mmwjgOh9CZFinJp7lg9UmTX9wvf4ucFX4aKFxPjRErYgDjnF1GrrVya3aai8GAuHbsLr1
GxvNPUhAGf3mKjp/Nw3+8zr63Nbbi4ysKWbO/r7r3rRgidkSbXyak0xSbzOgkWc3iN7qxN23DCqV
NIeZiUSZsQiPTeYtbnLZullhVdo5ch4wgk/mYBAxjZ96dyjLzO1r4BNQE2z3cbc9Sx9s6ATy6+aQ
crsyjjgZ1B8qXWssilnTh28EwO2fC8DrjF765tOw2QOCF7GmE773njwAZx7zJWmp3mvy6OAL8JqA
/qI+XqjdfP3cLE5D/1lEukpD4W9fgx5u6QEMp0NXsynaq6dUqfN1WB34oF3TpXEIPC/znc1Ksl4G
OIGn0G/bS+Hb+hE9oCXTPfCKFy4dbvC6ls1PifqtRly9QaRAEFSudytVTnF2VwXXsHNnpfiB1tJc
qBCaFxo58i9of5rcZn5c1undtBnjAR2nk9OaHJzA9OiLtb7l+KjBS0EoYgFcyJVYD1MUTJB6N6vl
rODt1t1SzNPnovDHMAVrBwHQWBqX/1DYSZ8uwNQeSXCUCUeNcJFnFUzrBdUncEUvRsRjijLyc3uV
3lOidsu+OgMztrwxrQhJaI0nOxNTZxcnjUzROXmNal+5eCyHEvCqgZNe2ilvI0GvzhBGPzo0oDhO
/v29/kcDngeS5dwNqCpQgHBC+fUVG6dQ4jkJnLxzKudKTFV/JF+b9wWBxYNnunY47Fs7Hh028as/
eM2F86Nz+c23uB2CfnktWFJuzbbb4Jtjs/+u3rJ9aYCamyLf63G+tE1RXvs6sPM2rh7LRfcXrww/
xMqq6KaWkJM2iaQ8SgBe1Vh7ynkP6QNV6ue/f633pyd+Nt+KGgc5P7MJ+93paZxY/SdT4hrcO/2z
bbYx3ZZIPq9L2X4OsIUf//3z/lG7sMJxUmODdcEp8am3y/Qfhf7YwBUO5RrlcbIl97Uumqu0RfsF
bKibVsHEu1H6/SN20fKiTAdYx8YizjHLwTIVNg6a17UW5lO4y+4V1U79IehGpXF0hw92t7BGTNiy
yRiFH+DbyrF/9zSh1fnHneSwGf6tq2OrYM/89Sck/haMiBiLHGuaCfPBj2R8mdopbCEkzAvMsl2I
awFtXJ3s1jMfJp4/AokXY2NvCxz9AD5a6VOjNzNkzsqhlmiUavhCXIyODk7UXWbRN6AMcHt9KzHe
1unaVw0ynFj2A5l54/xJ9pgnCnhqpyLSgbhOSkngY80gthfRoaIFPrKgPzNj1H8WodEsfLOC/Uzz
DkFdCbUSYKouZ5UP9Va0+QrsxFzKuO3n56SA9ZvWXRxcb+frJHNt6QR5L8thveBE776PY12Nx7p1
G5MXnCS+I6nr2/NGvnKThYmkcGwxjqlDWDnGv9amQEDkxHK/Nw2tMWw33C+advIHC0Q7v9GEkd8J
4gm5k0spOE4JYL7XHjwI2vWVsV4Wd17w2MbeyItgV4gyCMDQ33x779yjv9V1x5IWOvq0hLcBE0qX
vrwwm8PYEjK29fOWwBUyWqeE2KoRRXiFV80E42Ftq1ifnbFq+2vUJv7+gDFwwfepzXjSti4eXJel
fbdHc7vW7msxJBREO3DzBh5I6//JAhQ/B0GCuHSGcZN5W28lzBtrF+tx553pi00ffG/urXMxQEdK
vTpoAsz5rXrSVjduqRc0CoxQYvt1Jhrb/RJXVvKsamAe0CyHxs7ZihLJMqzMW48/G7ZFG7TPyIFX
SdG+rg94BGeZVpB+0kGHvbrh2gPik4YI0wUWi5CEBAy97pF/SkxUIGgMH8BnGwLEJYBg6vyIlG1s
tafIkWX/ocK43+Vma9X0RsrLop6jaOjX0+SzMcGHFdaPpubseinxf035bpQf5mHRTx+tEjDakYDt
3kqHzpUKR9/cYqtafbpkc1XJu2EkKyFvdz+MOM83AoHEoBJI4BUp3NMzzFWI8l61A1Kp6S7dowtv
7CwqGnjGgV0vp46DPjkP0o/n01jXeiUyr3H4h02zSLp65VAc0W3G9XEwY/vas82umddXexbAS+2f
8UqFN/DmYhFHvYFYh0jKo+vqJSofCLF367wwW/WKibQC5LDExXbvKs+MHywzhmjreDf1pZK4DQ+u
0bt12nBREeMSLxHjsa25EUN2grVyXnDoorM3bu3JuE0rTpiG10zT0O9+NsFIOJStbeFfuxG9HZrv
FeIH8NCbS7GyFi91qwnIDAFlgY/Mb2yWVNOQNU88egAKOpSugHtFK48l/HvI02Ba7h0FxeXcEdTK
os6phUOeTr5C7FJh2sFByAQ0/XtupGLO3izbBSuaFRyKuEo+YIh2omcWlHXPUF9vJeCo2yhGMwV9
azVA57aJyZkoyyVq0tVh33wYCdztDn5JKXt0fFmYzOzCww5V+ggOi0mNbQrUw4HQ6O/Jhw4DqHPt
uz34QOyN/hHIZWB5G1DSpiDgPHV0dduJc4enrkktuo/qMEkjv/guiTfpCFx0AuMzOj0ucqguB7ZT
GEWznTj45N16WXINxOBTQzjETx3Z3ie/kf0EjCKYb3wrZAF3U9t3N3a8jgOSmnsAH80CDyvFjQ+j
zIu6+nsx2HrODbTvTyHjXnlCvAHxuNkIVcjW0vLjUztAj8mdtpxxZPLEzOkCoXR+iQQ/9IjYhYpx
c5tK5XW0bXdAZto/a7JOu3xOhqBG6hAY/8Wex/mq8ZShi/KNo5m2SRU+CL8W2BQbVDzuUrFO3ECs
w4HBupzzKQjbM3bVSB3KduFVp5Otk6xcZ8j5QRvPL/a0zB+Nkphe1drM9UNC6iIqc/oFZCd4yv+L
qxv0dx0HLDdXFEmfrB17eYrWydxrrdRPz5OKdrNZ4zb3onm2LwQSEU5nYJSGrwjCrSLDJUf077bx
6p82KuI1r9ut/LjIEctszNTOu4RlsV2sum6XS7NMwwdFH8A5QIHp9oetstTCQxmEDbZqR6+HEuN5
A+FqpkiLbQVhHlalyclFuTmkV4GNhh7STP4BGY4i8wLyJJvGmspzNdsE82JUj+3M72MeYKFK/+ph
qemvFtVpGiSd5NqTpTufduTgGneV7b41SPSrD9B/2cqXVifyir+QtOGe2pSKbV7exqQd7xg/ly97
wzua72HtPDeiCz+vczRsp8a29+VhB5L+IfIUvjjVAU14AtyiQ0jVEcnsjfJZYgXgWCvlt0BUaqdK
RxnWX0HtdyNMpWayUWbUIOWvIow6zR5duX+IZbnB701SQQwfN8I/hqCdX/UaFSaFZK3jAyq8VrLo
b06UO5s3ws5x5m04grBOfoo65rrE7kSLkv7wqDDE+qYiEsThvxLMw3jZ1mC7M+uqlyy+rV4HaUp2
wZmKwEXXKD108l1F8y1Z6H3vGkld1uhpL4817JzhOPNHWMFXHxxOImvnKt1+wiqkRftpHwkCuNP0
vfeLjKN2Txu30x12KUym1dxS68St3weXIjSoP6ylBaMDCmg+RFzWxwZxIfLlznMpfiix7vaIYAnq
QGAzmWkNYBQJFeYO9oth9Ancbbsfx5jZrGnlchyreKdBttFgvoIZZyPsmYRQFVQ0vDxlwldkR/Oa
hgGgrreuFdp+7BibibulXMLvaNeSkZG3OxP5LGVf04soZYfWf5q/idnHYh8sHp/GKd98gSwRjfm6
JnJN48EoOGZGqzn1PNOCD9um/bXeQzPnUHO3H8sW2d8ip30peVv4XhN4DeDOhgbTQjzTKSTbajnY
g+29FLvBEXTrciPpYwLlPFi1HVQHfFfWg9tb9MujBNwEn5HY3blZQbEdN3+AhlYBmsi6ad0LUKlx
fJ0jwCEEWbZcG9vpyo8V3dcD/c1mOWtfifJBlT2SA5euVpc64wA/vZ5RtVzoyWyXYSjd+dVsPdG4
kZn8nxE2MedIzWfZL8aS0ZDyvocFJiQxv0Drnfd8bRRPKiUF1VFvBOWwUkWdcFI35ZCKaYZ9b0Z/
zpCpdj2eFMdZzz3O0vXIqhGqXLYrLiySpMlLjFZacudC7zEOkMXzXyaMgpI80MY6z4GelnRiIcfz
r/UNzjb65KQHmFIvULshGOJCJcIziWfrvMjYzN9ofNoPAwkJGDUYWmJNjo0anssuXIoTvg7BWNPx
GvugAge3lDdWIKSof5JjBR8QEmZbzTQglBLBqRj9sMstxqL1hR9Igtaw1O4FAVphHia9a/Hkx2sg
kfU5ln1qdtf5i6aTp6/b2NoWRLfRytfW79w8mjcGlJ1K+k9YqmcypABDdryjlfet4dQB/txCQ5DN
W2vko7Z2Ksth9MvpjEFVkkI2OdGQ8bIPUT7A0+jKJfX2Du6SCEX7rcTk97FN4l5nbriEhLD4JKyR
iKRY05mjqfIQWlv0pan9Mn4ex76WR/yOrEPwbcR6rqYlLD8TUX9L9tG9eJqXzp3uWMHpw0TC3R51
3CXN1dP+iLqNEaFJow3Aw7ExpRMcktIs+r72eVHvPUOb40mPftVeyLCvitxl0vAspokKQ4wSHjho
voG5dhULfS+SxRd3UwWrHjk0+qbToBY4V66qrGwawDJnled1rzzyKFoqJLForjB6cgirJn84OgOG
Y8floJmtwR5GuR+N+h4vMIcI9mDHeSi1vRZ0X7z420wcT5AXuw1HsGixCNVxN16K3sFrgSsD4pBt
N8Hr5E3ucBY+grGcA0vhnAV0r/7AeKU0N5i1B65vhqaJITdsdLp3tflukxPKOaQS5RW9Kbjsbay5
hNbElq27JSYqCIXTBF+st6y8YgScY1isqHfmcvpZ+jcQx9Za2nsEj+bB5zLdd490ujDf9BgjlCLX
VaS91U0/N0n9dhmqG0kvAInJQX/aVrj+w1CNuWUVZUcCAI7PQ0+o3XCMoyg4+GpSfro2hQKk089m
uTbmposNOl++3d4GcuU6PGJprcvxE/PK6QOZqU6VBWasSVasN+2xNsebDWeKo9jBjqtaHRoHSA+o
R28+zcNWQaYWKAO145R/6UaSdjEtUwNz3PO869xGXZjb/jhWV6tONGAEDHZ+5scoQHAWr24G97FH
sTZby3OpMWsf8V/135xaNWQrVaQ/3rH2zi+ao0SYz3UX/Jh67VglQT+e/QGGc3dXzWV/ps/dw7DH
XM8A0rPh6QeG/IuNyvvQtXI7lkOt47dkRuuXxWZkXqFsjgo5HX1YzeG2qx4gqANKtrJGCDIkk5m3
tST67cJEqbjvxlCGae06xGIJZLDq6DgT51lZVm2ch/USrZDBTFQfq5LnISviXnxbonEK0tiRMsk2
cieQi7r86C6KIVIVsev/qBar+rT43Rre2JHbB/p24lVOg/0nT0VDqBEVUn/A5TaaC6X8LB7LEah5
JgMiCpQj1Nnfo9aDSWTd4gt2MeyZH2m1vRTUFnbmukD0YeQKzMmBMznuCcsDJMiGAi66F1gu4/uo
n/g6mJjWJK1AISWZjJiJpKGrwaGTuBCpJ6+DnEViMxFMVB67E2QbbbtXH03XBr7AxKwT1VQASUyU
W3TPVEHNfe/H1nIvCFU4J9Rx7gO2+Gihegbs9Gxp6PDQ4SygHW7l6tfJrmgYeH6p9tPA1hJ9ZMrT
yzxBjYgxo7SSOffKbfKexmYPTlu9wMmxIQ5XZ96Y5IuHDjQvkJOzCVC0mEviNmCHB9dKCLGF/1t+
FLjEDzfs8UiJ2UVXAamWDIlpKP1U7uRiA59wneHqC1lFED5NwvLEIO9MsoOJaQvTBfJAmvmPaiAb
K60rlEnpUHtGH32VCCD4wv6m5yi20oVK54ryyNbwgYcWjCuT7Hu8xAHRArpydjLK3DZ8TQhrysH8
adQqo8uqH0Sjmu8CGzwMHHhZMJEyJSHHvnD0XQEbDtL0sDhAfXvC0CvULfRfMb+sOkr5F8nKRe9X
SfbDJgZNSLS3A3mv3qfmMu5N0uL1TGz65EkP93ioiuKFRDorPhZCBxepIzlndVGsX4WhwXCcmPjv
0G3gNj+JATLWWzItVvJIigPMYHrVEc12BNhsk7H+IpOe3Yoii7IBjnKU9WIpOdiU7Uoo5RgV/XNs
UTFfZN0X7iXa/Rae/Y7L/DA5JHWfN3NbMy0snD3lBwfmS9wsmPIPYafsTxtn2T2fNaVPvjrjaI4j
fEd9ILap+Eb2Cevg1nGeYuaA8j6z4qKGuQpr+Mzs2YWuYWC4YV+hbXZnBZVnP3GVo+8C5neRhkVR
k0E3jRvM/w3HR9YZ4/zZAelCvWfvZn0pxqISWOjhw53rtgpOEUi++mI2fTskqrm91n7fOAeHwQnZ
PMbZPlc60TLdsLmyD5IvVKaJ4GlNR0ckqYYUKLIFTpCXVZEv/zChqIgh8vjJh01NrA1DQFz5aUFZ
K44SkRx7U7At8+O8QEFIEdYAunEHq3rYolXDG4tFPF0iyXH4qW/t5tM2NPU3b22C7uBOtSjPbh3G
a4odP5wuq6rcEvaeFp+ZTcFX8sKVj8fZ+Gb6tmSwwKl7u3LSWZjgQUbJ+23wvIxOlbgS0kPMZbWQ
kJv200SYJ8hvMl9gm9YPWHWKOzBi0Xhvd5KDezGto38N2Di+zExMqwM8BP97QsevzLuaeK0H36Mr
cnTHqtwBkHDEhxnXGLp1tCe3O/DJvnkZCa9ZjhHed5Lj6cgD+4tqeceDqVmQrXCNvnhKdp+dXTCR
7HlH/afKIjo6LeZ90RenHIYHkvK6+JMEGIDSIxTy2vbNCIOWUhYa+aroBYZhSeTnhkgUXuc64n3Z
1ND+XKMwwhvlx/VfHOyH/jSOjSkeg21nBtsP2vu+9psNdiRw4keR8J898NXc+AR/lO9DInVD5ClZ
cy9IAH15onVE8EkUF1RtW6vtB8fY8Z5xUyjEvcjyXmAARcQQ6TL5iRgOukmpu9o+36Ct6rSuUfss
xgAE6EbHuOVkqBcKXrMknJ/69U52xqXfFQnBhrYnBUFBzj5BRuMXwUAbblTeYmKqfmD0rQYc2FH3
E6WNucTt4nynOYiOpS1iPGiY8aGHGlCNNeyaz3DhG5djE2DZZ0gi7pdabqHIQgSNY7YtCnTeUnTz
xgkfcwfFlqXUVdjKr7IxVH/R69bRS+JVG8zeWFvy1WN3CnOJPqQ/ShPhYsWA7uGBVQzir/ZiIHJQ
68YQMa24Ew9erwE+k1ZSWplVccQ5cK/1JSjYwOCVxCMC89lQvm2c1j+onYbGNZ6nrbuOYrIfwGRX
HzRwM+qAeK857ww36hT5tCfpyhjKbxVTYu5Ba9E8HNetyPyy4RjJsUY8l2PUuYeROCx5oI8RPeAe
rqYr8+kQXJ9n9/pxTGQkH+1oD4JDu+wrZxqw6/M3wp4gjOyxlqdBIBVvR9v62oV+A50WhcGJErGf
aYmM4wPi1D25FOhSa0oGi+QYKJftkKkWUByv/rz6t6ZFFKd090xwmtBbR0+AJrHhzGbYwSdF2x7+
QRNz7PLJAxoIrqmbpjO/uB5BPsWuyguMVut1aq0AtkDh2eY6u85Snau2CZNLVK+ELpbkL9KDqFRs
3Vdqlc0x0FrDuWRFM3crLPaf3hislNpYVSdKiW5xT9Y+uKTMwd1o3adxEvaFwhLg80xSwJOmbHLO
unMjFOxOQhGe0PtUXyeFdOZRt55urxtJWp/9po6+Iwd2RSr6WdinsJ2ct8KT5ctKlgHxLdJWnBlk
U+93uDzn/qRKL0ilZFM/TPaIemufBmGnMJ6X/T6g3PvD2CF7ky692s1UMMSMl0PDL2RZ85vMp3H2
BRJn/EfUbzeNfEELKus4EcKOdNSeN5TD34emE9/tYSm/FrBH93NM0i8inLCrftDjWy6+XpzoCNeD
7JEhmUxzEEm9fMAvBJCGii+sUs2doecrXFBxjINgQRelrVJ/CuTFrZ3oj6mxzY+mkrO8KPi6GrEH
wIkj7/MYnsqKFnnmrLO3naem0dHdkNzan3SGtXgALLoOueBXxad+lfZPuqx+8Tma6iH8yvB2L+45
PvrdIamdxTk2PXzA1xFRksdJL9rWn6ELAjhzqzLxMkf7KFdrnkTv2UwUJWnjVTTCqeaUfySPrX1Q
zcoAkPlw821IBHqjYBd91m5+RCagjkn2Mp70yGYInBMXg4+ZnIIzvkt+GQXnmOBQqItdAV7n5rSP
Igr1cDQMpb+uG9aKZ6xCkBWtaG2iO2rJJQvZc3IJWtE6TjTaNG76qSjCcyDW7sfoqkDgbicC8cc+
zAsKH93tgFpkudopeikO9nvfER9JH6BJHgSdqxeSccORIRmCjzRhDvIHiMNqvyclcUnOG7VWxhbF
jqBptfnfOx7YT4rswDG3gU6ckxre0rVaZub7XnUD1patv7gZoAm7/WsLiPNOgRJ145FQttDc1QTS
CJPSIPcL1EpSn6uBaVmm0b3/4Dhd79lOmCUZUzsHqtEiQyyrkCvaH265GdWjweVX8xIn47mqYAHd
99JDs7RNdOzJbmqGJPXbxnIz0e/Tq+oJszh0gCgJ2BBjHOcDaCLCaKuC7PVFbOAxSQHlES5ir1tO
FgTK9eAUq8YWi1w6yu1u8q5WR4hDWkFDsQ4s2DILYHyRudfB2E1tZJNRVg/MvyGO8nZ91tIIlyNn
6RUfGcANT8hF5uAgFjk3d8s6kjjVIeiuTu3cJE/4xsLiYMrQJZdrLuWS8wekaWEb/jPGy5RA99v8
c0O42x96YuECb2ca0sCsrSg4d7ksajSXSRYBGdi8loKhMxSSwrtYrSapAueoF6aL8srHau5kfVx3
NesTV4ntZi+cnuBi8NchL1hMe47kxVFdinWD892SU+2lKmwQuuilWtD++nsYZjQPrZo5EZr4bGAQ
vGQmlDTnVmcDeUqwVcVRQ3bDC3ZHpztCNVyjb5sTqreJpe+zdCAo5VgIJyIRq9l7EG5AtkEbb+bT
LqbYuSIIFg0zBbgPSGE928q9MRLqEi+j6LIZ2J9zDioz/EmfgWtF5PHtdQITTy6zW4361HVtfFKC
0Vxqt7JNTjNCZs5TQ1WCkVHF9kl10fBnoQLNQJWpZQTSNSrOGoGxTHtOeeSOxJGE56pj/w6apWEU
a9EwI2PUIuZsjGBanXjbF1jUwYjRTq1B+JOj0LSlJG0MASeOVsdXHFhoSIqhZuAGgHigKV2XaGE2
Z6lzxkrxrS/qOk/tyCOfIt9koaxCglolXWb5ALEQJv+onVJQoo77UbQFYasb/8pL1zlrm8K/bMSF
0GBxb0ekC9wHVSJ/bsD0psO6tlZ7pXJr6Vvgxz82rMTLkZCbuD53Kw0cWmvMUTNhtO6fRGQjVBr4
neGJrNLQP8ZkS58YIlTynvkhjcJ+L9y/6rLx+D7RLd2hlV5RHUEmoV/w/A4Qa0UI43ywPBrYqbT2
ws6gmXvQXfeYTgxod48zFdiC/0PdmSzHjWzZ9l9qjjK07sCgJoFAdOwpkaI0galF3/f4+lpQ3rKn
AGkMU87e4Jql3UwJgc5x/Jy91/aqbuSKZ6Pln5qxVAOvqYT6BV5ICfZ5Gsb+knZtEc6cS1oWksli
/1hogOAjzoUQQaKyZ9M6xyPQvtg3NFW2bW91J1WJegyERfAD+NPIqFqD8E3nQ9uNBbkF1GHGaRI2
yTPDrJ+6eRaHpKiJ8unb8KnknaWAD4LPmppantkUhO1kBN0+va9EWQu3+djgsuOHA4FDkyJWKo40
m1LRMy4hPwBSf6rr0TGU0mGu05P33qRMUXKSHguH6d0FDYlcCzJxBC9SS8vUGA/zz6tjM6WabTMp
oHRbenPXWWjU/NbUdIjZjpruBF8scj5jxt/xvvHtwd/WQkxin8nBMHa4G2A4RHomoGmXuWohdbfp
7bPLRiM3gHNn2aHIjq740AUPzZANH2OpD/OtFsVksVKvDglFfImCedRAHzHQEFlAoUePjgCqsq93
Ye/b9kZn+sOEhSmN5dX+mJW3MP3DT3DRF5N2NUfHUenRh09VOzxFuLMN4pjaHwZ6JpeObv4JFWx3
z6SjBucVj6R8hL2F+KRpJREcaEtJxwmJZvS4SSJ6oESZq69h7At7q4IUHDbYGOKv8zjrxbSh2Fby
F7rOWMMXmCmRwVaR/MjmHIG6Nhnqfdf76F6Y38b9YxjU/bzXTHRXrNB+8cUabSzHTTEoX5CuIC9X
g5AIBED45BervNh0tI3EJx23r6rPsQBqcUly/0o4tNx2gsf0hRCx+BrP3xeTZi/td4m/M1XaHWus
vUnwIx11Lr9ntKm2HYBKfaud5HMvquin6WdylwfzDSxL5s2Z2d8NEb/5/RfhlSVkeRoBEkEBMGGL
IMI//1khPROd3uG4Q4VS3vIxU5+dMG73JnQWoLpVsyfihAGj7dQgATvfeLbEAFcO1a5L4h+JAfqQ
GRf0cms1Lj+KV4NrpEPIU2GLnP+oVi+rTsWlv1PSMjjVDsRndgpVfAxZFDcDm86jheTmkg1hefPO
ljQIDLg4kKdhhwVTutIKCtlSOJlMs5qSrnZUN1SeiVnfIqZHT4LhmREau+cPSpVGp8rsP/HXwNu1
8/kQCKkCAtaceytRG2+uE2ql92/VW78OvseSRIuzHtDc+UXRUEMnjEG1HSvsHRzjptlESVbdlHra
9ZecQq9WdxCpAp0bJgOeDCQf5wcLmTKHRhewaCut+a1rKjPAfjs1XturwP4narUqKnQvMsvpJl9C
zey0lIyn/dn729OWcIvweyKbVCWcivNf0sLAGkyVUDA/GtrHhK077abIcVy7muMf7x/r9WfB1lFC
EpJHzqeNOPL8WDQnO+QV4bwzZMnGXKIP3eQ9+R0bcsFtFp4kfOlsdvwdxcCFY78SYyLRd5YrjjIS
675c3d5mtH3GTjzzHWGhj0PGBMDW+ww4ZpM2HoRYgrXfP1td53TOnnfM9LS0dTxX2B7U9WumdSGg
yVIDRd3FKXcQwlHIoqQWXmtk1PRG1PXHLhBqj/ovqUD551qxp4HFFp8tkXrMbZOKJFe74remu7Xu
VSUhoZjUddqUCeUATw2jALhm1Ipb8uzZ8kVmWzcndGSpcslOsr6GwHw1hhKkMiH65qFZCVrbZOQp
qkI28Gidv7HfmXMol/inWf7zqyqwhs+VXSGzzCbWtEyGOZIxh25GvThk+fxam87o6QYTZn7TdYrx
ZZRBfIGw+taPXAoPDIv8D7H3+UPGp37MMubc+64opLab0qibntRCkUT3taPWnHC/de3X9+/1K980
l4ZHFMAdQm7dxth+flT0S2ptgvzZl8TvHen8lFRmpvVIjeZ7MxPzGwP6+aGemJ5shnzZMA5wbg9M
oy/5/X67k/987gSJrfwGwcYUowB+i/PfEih6VKjMn/a+pqKvK5AHXpHBoN9Y0M3ldSn0LLqa2fMl
t7wRvrbHghdLEh7QSW4TyRRj42CLJ6UkUp3+GsUrQwxEZLV21ZdQi92JoAeEdXXDMq4kjXXLgCWd
d8Kwm+o46CxnGzIH1fCgNyWwywgFx0bMDW3jctSj+iZD5SBPick6d4q1RPevrZkG27YZ6O9sZnMA
kBDRmdOZMxiwsNmALqFOA3usa9T3zYsFS2b6HMyxGt8VdU5Dd2ym+aok/UhcGWZtGrd6i5KJtBJV
XAc8aqlrdiGGvAJGPjKOrhdPEpO3vx2czBru0baFo0v7EmtEjRN2f+HxWC8Fgs+tujg28PRTEq9X
2Qk4K/3GUSV1gSEWkAEHMCB9T3xmgSpBWhkV5j+3slS7x/kUGgqKwNQeXMePuvSKYPkB0U+l1v2F
UmD91WMd1kmhFs7CgkA/v6pP8Hmq0NeCaT8TILJt26DEmZrwtgaLVfXCAsKHdLUkQt/AjAJhhK0N
9YdcffcKcJ9ZI9pgj3RNVosCTCvu/KJKfmWGUk6egSsCLVeMPOyhIx312ensyD51NAiDu6nHkbJP
usBSvwR2x357tFAbPdB/C2+dDF2dGzgB4PsEUZL2uVDydPxYhVGVehVl8uiVZVOrnkVimrG1BpVy
v5mAId34Bf12nCy/L3gBBex2Vv2gdzuufuzJcQAL7ieDogf8MWKnnztQzdOhacx0fpIa+u/NUIHN
3JgQTbSDkzj53lTwtG2X+eiLo/n2T7j6dFECTUKyC+jKUdjl7aR4gNqyL3oWaHtVE744pdqEDBeX
lk8wZYJxCac9SBNqf6O5Q8NdW8zPqa32TMQAtjbh1AnmUUFHsK2h9P5Tw9R+L+i7p641ZcX30VD7
fIcIqbYRJpfVR6fWcaRUldL9KotMbsrZGdLvfDXo+GQQ77MXxjR6RVJ4pBHbEcW+Szlk1J9Icw+O
Adun7Gh2Vv9oFKXgs+b7hX80pD/+MFhZWeILPPKukXTdR9vIneE4MD00toypm5flY+VsKiSmoWvF
A7m9hRnaUNjt1PilpToZV0XUTj9zZJQfjDSp5Y8ksdGjK2ElSH3oiJGJsXaTjLOJGi1mCMHDcj3R
kEzI9BtGsZE25lIPvU1aocDyu50ps5z5aj3SV2T4wy4G7U+nuLodqeDTkoyY1ckg6I1fYakGn1Gu
OAYWOw72gg3r7Kpal3+2R/rAGwmLk36WKP0vfCDnYinbQiXeFyMRuQCuNesQjPGkP+OexXKszy2R
Z1odHWWvzLaHsM/GSM24jvWsi0v7kII7yrZWaDc/x7hn7phpAfvICpyDskEBx9wB5Vo7XFV8gEKi
T8BubRT2v8WBvoTMr8KuDEges6bqRI9d4siKZDhuCiOMvrVxHpd4jQcgcJoWZZmb1FrB9KKf5eyy
ZnMbwtwy0RKTgKhvGV8G93qE+p2+DsmbW8UY4sZTMmsqXUM02QdA0PRxtXyMruw+MfEPVML6Occ6
jX6sKSR2DYU/3ZEqzJC3YFm17+iRo4QJZuV+LGT9ld2/cJbO1MQTkDXfzGS29B1lFHsdieXcLU1z
TN3JzErJgDjsYR71muPqeUb5NIS+HnhxbUQnoSVa4uVtj95OyfKPjoinY46O4AeikuooEjtiLKwn
wOBLA2DKMTe4gxBMUkSXGGXscquwj53d2Cwme8Ok0LiOdMvhK93nKIFbqymR6mCQpfgGrnDqyUx9
ph3bkenYluOjqqUSqGVWatdoOpV6O7Wyyq9pXAKMlLOU/uOgz6FzFfcNMX9IW3hI7XrWP0Nup6PW
RDgINzTUuNw5ukVMZVqgjtuaMnb0RDKODK9A1dXMvP3kXknTcDpMI60tlGyx3qLyotOBhwejAtGX
fsvVsOYIpZETsAo5i55H+mZznZfRNHhgL4k7Ijgzf0C2X72YNMnkppgt6zHqR1G7hh0UV/Nin9+o
lAjGViaIRzbVmAxkKZH1erLt3tzmeAFeMmrS3J3IXJ23eRkH47GP7fSFnpY6unRfzIA0xCzPSFoi
+QWvIkGPk05LYCh14DJaHn1OExwvByeros+4GPHQ+E4wECWXzuVzECMMhNomR1Y+pok5T0XKs81f
bz8RTB8FDIT8+FNRwxkCeGaNqTcj/dnNJDVUnswSgqdpZas+MZBxNCO31OPpoTWz2vH8VJj3eRkw
4sjNsHhsfGHp21rNF33IjFjaXWY5LdR6R4vo3+vm9zKhbvf6bJblUTPb+WUQIWUIYYDkToLzEp9S
FPnoTdAsxVta+NgS9ZZU0LAfGOAXUzkFLphtfTf5tEJdbXQsT+H/KFxZShS5oWpV30VoUSONxNwY
W1Tz8mFIRpafPGz9L1nGrN7tYBSx/JAZcIfezcJkMsXz0wzaK9uMZq1/oG4D1C56OhFHUGGLoN3B
sOTOVl1sIRunCu0rXdE3o2oqOflUqkyvmDWNz/HItJR1fBzDR7LSkh/1MJOoqBZVeBA5CE4WLKUj
n3T0NeuTxlyFqIUaTNAJAIOCsVIEfI6Yrn3Skhybfo+gr/AYdYqtOjHqIeNjLD/VZaj329rOkaWz
TDFtNoESAviYHHO+r3I12CkOyiV3ntUoOkwtpdIGJbem7pTSyNicMgXQ92mPz28wRlvsQrMNBQnC
GsHkYaMXP7G8NQhi0pLrHFZoIpDbpMJGkyg9PEynqQbAgL2ywxo269G49LCL6rvNEFal5asbgyum
kVzXXhi++bFsbGNEcN312v2oz7Z48gWPnov5l48aLCd6W07vE6xgIcDYxrEfPOoxbh4s4P24r6ke
GhZyvFpLYGTMFWlpfcqSLNX7lLnfrdMgANpyabsvxpQofrpJAqWXu4hVgj8zaA4QvEBJvVqOmEPV
UVcbvqYVWVQ9eVbRVZiZ2pM2TE52pG2PAYx2ffs9QaiVY76ofPXBVklrkx1kny1ipJCkDL6d+YYY
90+tFZH0G+ao2XaaDLF7TDYkLASuyWLxcDKGZ2kQPCasyt8Rf8cRF9EwxX5oMHGg382j3RSN3bMM
Vf+7pc3OePC5pV6YZOXXhI3ivKuirPgpAxuVX82bmbklmVQKnoUiI7AIc3HO4pTQCxuGSKqoPfh2
YcSw2tntcXbCyB+q8Uqy5WEarM39cFBIyYrdls0vu2GIXrd6Cq/nCV6vz+xWGSu5a7tCfGiTOCNv
2oxZx1JhNPx5El6f5DwN5G7FznzdFwmATmhA+ZFAapNkVfit+7rNAXBXhSWuSx+YpKvaOB52/mxi
mhwjG6+fPepon5W4jWHzlu00P+DmK6EONrVJ0HI0mkRQJ9nEnF04Mak8kBR/jHVQ2ZspKnVzH4+J
rHnOG5r6syoRd7Y2z4ETlB+0LNYD9Ghd89SXUzpTMVqmm+lLh4jUhzByg6lkHJ7F7ah4Jq2znETB
aqx2PCm8QYHBlo9oj6m/ZpxTfYVwhfVAG9XeulMYKg+uHU3a7YyijqVn1spxm+daFF7nbd7VGxJt
/S8W4eA/K5YTa9MPsVVc5VOv3+OGY8CD+7lNBAFTRj5u47Ia45MNWV5uk4zF+howRlkujNO49Pge
RKanD5rp3/LSzzbCuX70nJZF60ZhBn8zGn1LEkATWeKDWQQkfGkhNM+TnXOTtstWGhlJaPeZa6go
y3Z6XFvkUanztHUS1USHExf2ixKMocrihARik0OGsQ9hkIRYgKdoVig3oAERMYK8N99IxjXObeiz
j9hqujbb7jgk1XyXWGIsCBT0O9ujqiaojwLdJy03LDqM/7AftG2so27wEEySTt2PKYVioOJWeSFE
G/lH2heVxmdLUYxto5vtDUxpJTuRdxN9ndVOpw3cVdF3X3CvXew1XXtdaOhkr6rMSMUdzCPR/2os
v++9BB1/f8zj2XxQ4si09lRUDas+Crex20xoPzKP0sb5rIVmfhjDSLU3/C0mJqcG6s191IQ2I4he
z1WPUF3+61hRsLeZVtwG15EZOPFjKgYChQWrV38c7DQIP0rcmIsfsjQCL0piNbuLZvQkNxm42HSH
PSQYXrQ+KNmON5Md5oigYf/INPT7PUO8InhM4WPjD6h6Q+sY+ohm2gkymmMkhmNqM5oNtSX2vXEI
0RYEsw8o+ZXhHkBrTUsrjYuHoG3QsRMPXw2uMTC7IvucfuknMzSLB9SPmN3nEGkA5WWUvahTEDmX
cmNe95Co9NGxaLYUhgNG47yDkgeRhTwg6PZI1YpbKBBfShx8EPlHXPdlNF6i8y6Nsz87NqBDmBMA
ErEhdoDcWnXGHTbf6TBN3T6ekv65IXfD5UsQPw5h2+2YVvid6+TDC6CZ7oZ695Jx/K3D0wCALkbr
iE7l6nQ7W9BhrplKqNGAfKkrFBgXjWnWT4MZNs+O1gS/0rZAOVVEzbViKL/eb4+sj79MbOiPoObm
QtCfXbonf/jWaZ9OdY1bak+7prA3WLjowlCPHZE/tR4Yj8qb7aJf1HiI6qktq+37P2Ddlli6IMxn
KHY0utK6uboAJdWECuV9gheGnBzNdXBSolL95HDq17bo+s8W3+ILnfdX7ITlqLSC4IUJxpWU+een
HeDN08mHhDWvJM9MbKJTP5Cno6NVjbZqjMshiG37Ktaga6Tovh9hS2QX+j+vLj0YPOs3p2DJ1CEN
7fw32PaAW5g7sw8pQwuiS6G6XalD1w8uBMRqvqpAR+WPYWXWPzInUO9gqrTN7v3L/7tx/OfzT1EF
1QR2AXNYQZNsdSUAs+SFpqETnwawx3RO+/qbWpfD/KO2qqF/RLWiS7emm2ItHrn2l04hHu1SYE3t
TRs3WnqTmoOu3Ce5UzS/hrZMMQFHQgZXpjpW3V5MTsx8zWkhwPTlnHq+X8qRtTtEjmSGgvVWqUn6
SCpUMa7Saql6NY82etqxCothV5qq8A8xMKvsCfuFWbygE7f1WzvuMF5Yod8FB1rAJeALAZ7qkMpu
MN2EKM5u1xWOmWIhx3FIYp+ZqwOGYav4xNx90ryu07MfWEfJBB5q1INuCTjsI913jd0O1JT0KiE+
3LrQJH81lySuCJf+wvOHjWPJ3xluf7xyKhraSSYDzjKwztsRYczOL0gytSo9eo7RgVxbRGafOjLT
NgXF9R00edI5y2V03k2RW6hlcXj/KdBePQbMwZi/2ZAvSTylN7BaB9q5zAMFDt3OaWw4TwNOM+XU
5rGmPLdTBhfA9nuckcgoKzcwnDn3OklhdFvTLuMVyWGFPo8kVNRHVG2Tuke8o1Ubs6fn8QNvdfNs
Y5sPDpNPv8gbcoUMdmIeEHuOo/VSdpYtKF1l9Ulp6pQ80BgBcAoot9oFmTr7B1PHWrDpKh0S7Kjn
aDPgZCB4yfyJ0jCg6+elkV8iG+ySXl5h1xjyE80Py3wYjHgsd6kJXfaD3YqgOlJ1Emfv1EVoEt5o
DMqmVWL7OoF/aG4ZpFqf9GquU3S+1VjTK+/8/HOpSeIxptbs2OgC8Kh3BemEuL2wwrFDJvGKMrNt
LSQXmt7G9xN1qjyx+2HeDXh6jr1pjOvuTuh1TgMxr+pHMy5Vvqeoc6ajAAQknjsNblagxAbaKeQZ
4ingRj0PfWF8bRSrK6+ake6LRzSrGaKA1f1wl89MVxBIN8hyQ72Y512Kuiy6Hdp6YH/czPZHszcn
y03KYH5seLFytwAiIrYxpUG4y3yFppq0siFiO9c5eIhjbApoGZiFMSZ0+lurj51iC6aBhjl8yNrj
Lsz+Fo/hlOway+6+lmlgktMBcuU0agGa2C6Mm103EnntUsRxCmEXCgRMA7xO9AFms3H8TFO8Bqx8
dNfHIG5OhZrxmBMZLXqXbJ5i+A7vFPH+hgcANjO01RY0D3MwxbgOamfZvmqNwrECke6Rr9rTfZk0
armJFNm8sCOjDkb5ghCuSfRwvAsapxKPWlekJ7RMGsJxWxBzTXR5t0fzVGg7X0uCcJ8ro2Zd4QTk
pCMgcRHZxJn/gtUdBrqT2GYNkgEaVVZr/k8zbPFDpdOAXmyA2nhq0lE2p0mpUTIpIh+es6Tp5IZG
sNpd+IitKyUAh5S91hJ+s4SnGCspAcTzUg2jOYCuBRwvGJ36Ya5JeaGamY85D9pfjnGX41EmLFAv
7ocmV98ratGu63WOZ2SK8QF+8Xc4PshOEZx8C616+Pb+mvRqhsvxQGXbDsERyBZgsJ5/H6XilCmQ
GNxw0sI3I+vxLgycXY0P8nOcQZYBatUTsOr0xcaJBlPbtI4+7hm12591EXxNpJqzPxbmdpgliFnY
0aRF5f4Q+VsHoZxLOVRcJ2WfX4fYovGbRuan989hPXVfToEz0IkSlfyzulpV2Z75YZdA3QtGsC+Y
DbSdxBe1FXKm5RroANFUuoDXHa6E/fuHXuUvMvYmIARNPfg1vuuw2FbD2KLokEV2vtjlEY4b1IsJ
gNxmyHGQ+arVObdsufQPkWj0edeIAKWHMsTzy9hWVrfVWxtwMCUjYKeGHTY+PaPTD2wxcTZA35q/
i1T4XwKkte0HxKy4rzH3OOHOtjqUzAHx9DdlJB2gOTSfLqUUv3rymQBwZZGMsABpxrpmUfLeD/Ki
L/EmT/FW0Oz5FcTQXDUNmykydCW+UKQayyzuzyppyX5ZEPZI0CgXKZjPn8UA0iDwoaDaD5NKy9sP
CJuxuwxGHb5LPgNmPURXkl5EtteDWuibmKrK2GL/MTpPbaNkIjxZxV0Cm8NhqCPq7DlvUrNFfhDh
GGAzhgtZhgYOo5lJ9bOSdeNToFdRcERHRKc+KkI3ZUuskvBnZWxYiVA7Jgg4vpdsDb1hGR2z9jbP
vx+jv0oruyt/5h/a+ufP9uZr+f9F0hibuHeSxrqf3yNEBj9zyEjT8cf//Ber2f/ljOnmf1OeoSUA
lcm8lLrjj5wxXiWNQTIbRoKYCM37v5wx4fy3SsYoQiiTvQijXIroBtRj+D//ZVnkjCGNo9RnBm0v
YtK/iNpbryfLD0DFxZ6F3aqq/sYN/1E6UoPVnYLSmEKwjW+NXOof00Q22B9n/VCVEid4XLV81alm
L3G7l43An6/AcmyWMjZO6MfQUK02ysxJK6dJSsuVNaAtRr7lTYRHbmtDqzn9cT/u//lL/2TAv30o
+rckrLLtWe/OKFRDTZ9z3MGDWW2zZASxUJUViEV0x+8fipv26qwcql6CTdl/sgs7f7G1gEGnwcwB
hTmooqGzsAiTqnQBrr3e5C7Xjl6GuYAw2T+sExKBvgWxX5JFUc7CObTG5CPeVMsTsRMYDUmeJ+2H
IiW6sGy9eVgUBjRnYYnzyJ6fHOWySOMYl3WloFrFWFPnxKcBv0N8BcKKjq/rD/hg37+kb909mJ/Y
+OjYa6+4hE46lENNf8mFgDIRMzyNbtVFOfDJpDm+f6jl7qyeSZ16RBAdT+/G+L1s//k+tBq9VAxi
brXo9vDBinAfz0n1IOpk3Jo6bCxG3L6Hf2q88cvG8N4//htPD8/MshYge160WecXOI9CmEcp9xVm
Z3ylF04r3KY2WuvCcdYfPJ4fjmNJKghUfFhszo9D7Tg6QRwz2gcLcyxb9A6KLZrrMg9rrNihfWE/
+MYt1NEjqrx/Jslv66gBWwED2sWSbbSqGQcRoLKYJuJ0GQtcwli+eSibNgffV1iN9qqKTU1dBeqT
WTSCq+9pXcp9YKftAyExl+C8bz0sBgcC4Yoxgxt2fhFxojkNphMuIpszTxqxBv8U9ccNPvTmIzAQ
2gl26LTORkUvfQ30OPv795Fui0ajUViLEHN1G6WSa7GihxboD1356Phd5Epo5Ufk4exzJgdLp05G
+IX38Y2PBs8o6kGaDZTwzmoVKMaJ1oHOFS7grGwqEk3czDYsatJBOSV4p/Zd7Vi7sovqX++/Hm/d
W5IiWQQ0yRdVXy2ukxlXHZWk6You+UQwooXUKbG2+HLEvzlHqlwKNASAjKLP763W4CFnP2a6rWDb
1lbwXHuQt7/Kphc3GV2Te5TwDoa20gSN9ddnyfJjEO1OJBht5NVzhb8sDtSSIRHj7vTQ6BGBU7g2
F6xJeOG9fKV1ZCGAKL5k11s0ucR6wWtQHSaayrGCGgeDU8F8lFaMuGXSfWhW6TVB1zrzwUp8MLKC
cUIsfyioFC6su6/6p79/B9cZkSfLAzPH8+tN/75H4c/vCA1kAmxFn3qZOx7AF5rEJZ36OLSQSjjx
l5jMnJ3SqT/fv+hvrIjUZxAddRs3/is9M6ZFcAWEOLkNAydSi6zkCtlTyLwRYDmOqPDCA/bGo4yv
hsA7dakOibQ/P+Eyn+GpWDQWAbtUOxWnxRZYReQFqnLJT/HGOoXWl9dVWr+rveWn/PFRm3ulVi0/
M10wDSgXZG/rG1Obhg9i6Oqjn1niUMm+/CnLIb2re2B071/aN06VMDJQiwb4CgTqq+dZMGcNtRQo
BxY/f9tTJG/QiNYnC/fEhQXxjVMlZomi2FmEs9TQ56ea0ezsEyCmrkAwfFeixNzRBI42Wu1AnwlM
HQ0Lhi9Ij/g0QJJ575/pG5/vPw8vVqsGvG4lKCa0KA36zi1vcbKrmqm4cJLnVdjvMh0Ri7bIFzA3
EL9wfpKqmIaSWBsgCCmalixQtSurwfjcjfW0S7G+IjMUyQW95/lN/M9BjWW+wW6VS7s6qKEAHRpg
ZXp2l9QIe4bgkIRR5qLkufR9Ob+Jvw9lQw1iP06PA9H36qumEkqigqxrPRWQO5qqJNiRM/w1KU1/
B9hcu4JVUmDu6wLonKF5YUl84+oubTCWAF4ZLAarp1XpNLWJlo008s+W5WgyNokumlOnkkoYpYPm
1VZj3L//4Lx10GWLyKOL0P2Vh0TrAmXStbiGWkWEQ5oPqac2Zuw5UDl+SRDiD3Luhgu39Pw7/vs6
I9PHy8CXVKUptqqU/DiNbdgHtadU1ryhIWAdonKCQ1LNkl4YsEZUaXq3C+bSuHCRz1fbfw7N66lq
2KkQU+vLT/tjSep8NtIZ6Z1e1tI3a4H1XbclRhW1l5pHs1w9vn993zpVuldLRbgMg8WqZJG0emNd
B8eLWA+gFw6LkwSAh4ZdiOu0SCsEKAZgjDJp9QsL/ZunioeSzRoVKV2m81NFUZpJP+TWTnKIr8A/
4chu23HRHUt0dOOlS/t7svL/9jD/ubbkA9l0EJZ23WoNVHtdMBkxa68sDTBHGZ5EpD0zdkKmXU+F
FJXtwj6C6zybTvgzzG3nPia75GiQPYa7epDphbu9qjL++Un0ROgxLE4hOh7n1yBRGEohjqkR8w1P
vF/2zoFztQ1iCwwO5CjM8Lq4jgMD+7tawyYYBmOHF/tSBPQbixhxgbRhf3eBqV7Pf4eMEFXg0mg8
QgQSjjzNp2QIyCwRRXTh5Tr/FPxzyljk6OsIU6WqWN12xcnVcOjj1ssC6dyYYIP2vV+2L+8/1289
XKS3GcbSJFo2IucnpPGpCydRtJ5Taxn8CCfdAU/SntROdNtRzeO/q03/c1qk6AnWKTqX69CK1g8r
GalV6411mu8gtY9gtwx04QZwwb8/N0F1RMOb3SoP8/m5VUaQT3HHzUL9XXmlKvPDjMweeHIH5Gpq
q937x3vr4RC02xh+0CNy1mmNzUL2LxBGe1XdD7tOWu2hXDhsjMUuBZi+tRxR9gl0IoLnQ1+tvOao
0j8JQyIyi0UGZ835x4KB211qBvpCiwP/ASkZRMroX/JUrxLE/rmDpCHijiT2lubR6l2cS3QykwCh
ZWfCPjbODMUigpg6yb7doXbqPkZT43+fInB3YTo7JPUEdJSVtoB5FyKovwMM07jZiO7vSqQ6Q2VT
Cf2jqYFVF6mc7Atv0hvlALswPKqCp4E3arV2+3rjV7qDJ2KA9nVDfN81NggN/iYoTQwG4ce6SOzF
QjBhjchH59LitcxUztdTRk/0vCTOBirY9XORWvFEG9Nn8QoTAE0hIxCvr0gi30YKIH00dyjtN3TS
na9lrYht03Vts7HN2N47aV4/xdZsPL//qL5+fhycvo651PTUC2v3rVmWVd/KpPTC2gw/qz4kBLxY
ymYgbxTllZ7aD1ndTA9TGYnP/+LQGNlpr1DQ8zPO38reLI0BXQb9DktCia4S3KXYkfZ60ymnqijs
w5xCRNWmOr/wfq72iMuTy2yGpRtR0eLEXEfIETHrS7NTOLQjxaEk8WrP10o19lUZlL+kMotjI4bg
anT8MvSMXuh3GmnxT+9fgNfLBNZTlUWdsYhF+tlqyQ2lr81FDpQfk5PcmqnOmHDU4js5FdPx3xyK
9dNZvK7G+snjFS6K1udQUHLab7VSw3xqamx1vIriwlv21iNFGjY1N7MATcrVWzYkiWXEBlZHbG/N
DB1oIHrdGhIBswjJmB3V+RdfNig39cqpL65Ky2OzeskWwQjrL8NNHKnLS/hHQTjiHgGXGMIYSkL9
yhehjWswUN0mbGdPVYPyyqnJhQwgh2KfqsnbyLULOprX31JUc+w36Ln8/p6uigPsXpVs9bT0CDHI
IX/24FbmUOjYK9XioKXJ31eGGJgF0xyuN7OJ9Wa1n6BJ2SaE+5iUsQPhlpACm9EiVBUA5lUUaChY
33+gXm8zflumbbksphAWVjfZh2bDsBpNRk+DCc5kHN6Q3yVp1TUABAEEIatKkn/x3sKv4Etncly2
dasvTl+UsY0jqADU3Pp7I7USdMJNsBstFAbIUOSJ7MkF6hCQdxsXbXIr2nD48f6pv/Ha8rFj4kq/
llnC2q/e2HruNEFbeLXZa98mrc/2+COyHUis+sIK8caDxCeaCdAypGGCt7rKs6rRcFFqghfwN/5s
dCc/wd8cN8CSQDg18VxduK1vrYxLmcnWZunzoLE8f3ualOyvySbqgT5wb5HZ1foZZr7ko28p/rRR
U7P/UrGill5EH2jfWMJvt0bgy9T766tsLJ0m+x8hmrN6h/g3vZJaUeWxgpPLkTo1M7DR1GB5VfQX
3z/YG08zpwpywYJ5oPJBOj/r2YZeiiih8pKptW66LIOXJgbrALbygU9A4PVKpF6oBpZ7t1qnsNgu
QjuDtxYD/fkxLQtsdwS+2UP9oN0PvYX0A4TX9/fP7I3FmNYOx1h25rS5V2cWA+qNrAmVO0gjA0WR
kQDkjxp3llRkCKn5d5t4xBazn+0w/hePLxUwKwQjqIUrcn6KuSFqqKeSktvwG1DMUe/2YG5GDFaj
thdhgfjj/dN944WhllgmmfTbeYLXp9v2sgDnRG9JZt0mnOIUdnoCVaJPhXwgNi7fv3/ANxYDXktk
TgtUwFLN1dcm7TFpZCCzvFJG4zFLHPu2Heb8sSSg6OX9Q711bsuul88KzyjX9fxqGmWjlQrmEOZD
eeKWFZC03M+UKy2y8V+JIr9QMyyv+uoBNaWjoQM2qZegfJ0fj/skEc+AwdDjsMQOyUvBXnSSJB6R
NdeKYriutbrgI9P6ozdPk7zQynr7B9hsaugW8gytTtjqAaaNFj8AYmz+pfbT7lrH8oglu8uuS2R2
GwhDwabLZfES1/qnv7/cNjoGCyq4QamyOnrcpbE6dEQBUmIA2vDtKtw0CIfc/n85O69duY1sDT8R
AeZw22R376C4JY8s3RCWbDPnVOTTn690MWeTTTSxB/AYAgbW6mKlVWv9YdTFE4d9cbCUbsstsrFp
sEep7/AHd3P2OgUFNsvKPYTOM+cB9zGyFMxFAlURX8sUT5cxHjBRXzBNAPKd/mdGhBxnQQ/HWMUd
Dyxvb44nfgxNXdSyVBxvoQCsZ1/FaGTwzN4Lkmbq37c4WwWzG5qX+x95LwqvRGkwRNLGk3kdJcRE
c84mxKcMB6kIWFMLHJH2qDclp2q1knWdvBeQFC1hOvHbu6RijIADdWTLcQM4uar41Rahc9VayBt4
xUYP9wd1cyboQNooonCRALrBr3w9KGhsHG22CnnUi8rvE7vjD3fuHH9qkqPm4k4osj2Tfi35tgpM
ZB3Kw8KTqtusB00YLTNqk8nQn4w0gjAgKnNOz/dHdvshmSbU28hG4OzSrF6Hs1qYAcAZjaCd7Z9K
EY5na5rrC+aCMKWLSTn4kDcHAJEkC4IckyoKp9A6nJbNkbE4QseFLI6DpLSbD2la9h/VyRrfq4iX
PAH8Qe4g7OLlYWxbxTzakjLCeuUwVqbRAuQJ4FMCq14/Jpy6qq1EqoGOHLKdH2mhtEQJhfktHl00
mzFlML6B34bYXGH3kgEGSmeSYqEV8cnIWrja92dAXmA3P4iHlYZmFvXP7X0z1YiwanmBNx9OJD/c
Go8jMHbNJz3KX2aEnr8AJen/wRzmyKZ5Z+pJRYHWerADqBNuDif0OTqF5rUa5FUyP6H0C8FajXq0
e1ElAcBuH5w/t5Vejn2UhaAe6Xhl0lVYf3oPycJBDBjZUkmjZNInuvuYaDpy18XSooSFMQ42ykh9
89IU4QR/GGg2SiBeEtJoGVWdAt/9b7+z2fhFwEEMGlfIMG72NVAouOuc0oE+z+lj1WDoUauzd2aX
9wehbvNwianhqmeaNV4623nGz1drIykqbtChO6cIHpynKhuf59EsL1Bu4hMODOV5WSZ0x0dYr2jw
dm/tN8jfwLcnkwJFdDMDI96F+P4YsKYdrXmsQg0MSIjyOaLQ9XlCQ/rgdNnZ7pLzZXpSFk/m4usZ
r2un75YK+mXBEwTwQNy815RGeercUvlH6xCZOpuK13xGrToEHa9Hdv32EQNckCkPRWkKdJtqahom
FFTxAwuoimVPutrDiA+75Y8Sivc/U+VBmb+/pPaGzJODQgVVGQ1W4XrIERg4L+UIpGNfuOlLFhnx
Exj2zEKR2mpan16Q25zKqsBGvls07ROkqOHHm38Dzw9uEQDEqBZsJe7EAg8osWI1GL3CvKh4DcN9
aXP7WqN6ikGh5bRf8loPr2NVlT7GO0dss519RaJh8tHh291+BDNPW9CJ7RJM0wA8edCyU6XBFcc7
YQruj3UnxzKBZqsSPMb5grbR+oOLaISdW7smYvd4qwZZvRjnifX/zo3b8BSlmfO9Q9UmcGPFfchy
LzfJtTTrw9w68I2tPj6QP7w9z7nWDCqQ0CXIGLZF0JmCHyrEjRUg8Il0fGILHD7MFq27JX8qsTJE
47kdr5Sojz7FbepFdYqiLxcczTSoB+svkaFSYQlP4AiDuv8DBj/jE+6K5gFe9vbaIA2S2GO5uiBo
bBKUZKbDjSGQFbC10KGIGv2aNrEZYABuIpfPIXJwct4uJsKRusIcpPuCF9R6WErcAXnG2BkHzawI
ylAsZ8PokhMzXV/uL6bdUPTLKPY5aGRt74MpH1wF81474ELWfHdw2TeYp0Dhdo6Oxt3PSAbCoeQZ
ACc2o1qiNlG0OLQCxEHeiSGNLomRG+cR2LVfJ6gv3B/Z3qqU5B2HZxciYFtOgaor02JrvPJ0HDK+
AgqG5Q2q2u/1Ln2pF0QRC80Ir5WNqsj9yLsDdah3SdkxXvCbVbnQVC2NceKbJljLjjWGpgI6+vuy
7/IHuiZHPZndeHRlVJhDv5kb6+WiuegSAXuxAwRSpgfHnoqvXmTxvsvD8tFO6iOm0u2BT3FNbnbQ
PbAjtjqE6E5goJARb0JGBEKGtIabrfbdtHD2Rh5FcmVAh8tFkfaxh2F1sGT3hkv/k1IX5z11ks12
7EVdGFnO59XrGQGR0DKus4lNmtHj1rGI6KhNLqdrna5CgVVteD6QeAHhbNYtN1mWI7gPabBepkdl
mqKvlqujTJX3YWB0Pd65lVIcHAG7QXnSQXZAoZPSxXpO8eykMuxWdgDy0nzyIuR0Ykhz5xrJ5odZ
GaHK1L1+8GX3JtbhecnbndcfrLd1UE2khtdMpRV0yHC3/oB1zKUDmmKetHi0/4XwWYxIhiUZGJmk
RBSudeKvb987AAEl1pPX4E2bu4/naelj3QrUsIcRjYIGnGmcBWtl6YMBkNr17fGoR/Ey4xqhIL55
DXrCzfOC8mKg6Mb8Sy1S7QLqs/quAbE3oDZW2c/7AXcOXMpfkpNPrQDmmFzdr1o7Wa4iTTdgZDR1
SJcN8ZxcMNHpzijn/bofaWefUDIwqLlT/uEi2azbtM/QfqkWJ6iBW6Nc8RdUuOScJGnhp4191MTf
iQb2GuQ1WQnYrd+07FfjqjKcEBakLQN1MKhnGZQlnMHQgibDK6dDwfsg6biNxwkETQbAvqwdeJs0
F92wuLCVJDqLGT8yhwvan9AB8QtcvX2BzshBEvCbFbM+BmxAO/R6ye95zmw1b+Hdu+iZ8GBoy1n/
hb6T+wu/z+JzMY3qBywBzR8FGuif4jiNHpMaJ0Js32HsqUUyveMtoNJsKKW9Quh+I4HlzXt/tuVs
bn8eLxyUNtDycZmJ9bryDIXOeBmHga3n9gM7s/b1OZ8e70fZ++rsFJOzn4ucnH8dpatGASljDoMk
nVCE7Srk/wrna+F43SPmDgcr+PYQpC3HBYNugqMBHZK/5tWaMuj/kTl20qGqG30diDmqoRVWAFEp
LrHlIH8el0d40tsNSlmIvIFZlkL/W4CFaaRdGttLdDbVHOeepYj9NIvMC2nGm1s2pHZkzaQoAOJk
sW09vmr0FjCkHW/jPBZPfeQ4J9PG/RirbKjYk9o8L5V3VH3ZGR9iDhrHDyQJCQxeB01FLOi82Qlo
OwuIi1oMfjQ5w5ei7/uDHvLtfQIogL4Qr1CqrwDZ16E8F6GlIdLj82j3iZ+Pg3XBtqP4rhWIOWFJ
phk4Qod9g6Rg371vLdjl95fr3qa1uLWBqfA65A+bXaG4tMDw1EjO2ClV/9T22H6cpmXI/ZHe1ZUf
Y13UwQQNKFy9/aUOZYWhOUKUKJFCQe17rh9vMoc/5ghfowbozUGS+jsL3WxbiyIJ+Fp2LqqEmx9Y
5bkRRujRYv46I2nXasg/JnqtfEwTS019tK5h3ItC/7RMev0BFsb8PizTOKjht33DV2v+6CE/CvoC
uKpA4QTLmhIdBF2Jy++6pRg66lkGPc5GEUffVs7e5qfLphhECcrsNMY2u7M2wfsUYR+fB7X8UtVq
/ojLWCw5VHjHOoCD4qLrEbWtdQShs/6qcNFCXBjcDzkyNBgX0YC9P903pxPnHxxDeoR02Pn3JmmS
8DGMwxf4m5MTP0Zl1iFfi6bOpwxFuxdsLYvL2wOyhbgUaGrJgs96gYd9ieqyUEyf8rz5oMed8VQP
ugicvKwe6zHODrKVm70LEY4wQHcpqtmcwet4TrMMpoX1mG8m0tEWKguwBXAKy+SK4M1DI7smClQF
9Ai2/HYSYSUdrRIb3wlPsFNH9ehfb6nyL16hTEFZed1BwJsLTHYfycE474H3kBmtx6bwLOuKuoEC
4vTDVR8q7dE0h+Hl/rBujiT+cjYc9UD0U1CmklfO6yulT9HdaWFfYA0JxmLhQa3NZY7UiYM/hIss
GxYv1UusI32Bp+cRyPy2Ikx8B51+XhOsUWDm6/ixEjZGb6dQMuD3BJY+RM/egvahYfXdC1JcBvKC
RRd21LAG9XNp5cu7zKmbhygLJ//+p9j74BIrC72S2gbd7fVPqQFDaE4EESbSPUwZkGAJyq7s3r4n
yRdYRS5iY3QhNwec2sSjHjqV6YPqHy+I7tXY8g0gAusRH/fKOHod7o6K55pkdLKYtqTcGa4IQp+D
ieZrrSPQHJXvBlSZD77dTWYip5F3g0S8cQBus09toveWT5hcc8SGfxsVeZeR2OXPjN6J4gObNz/N
qusc8Jx3zjeAuL8dTlwoYluXgpT8T8Nz2fATrbf/7PSyQKHJrtXLYjZaeu6N9qg8tB+RrUJ5j5r2
FnPX6s2IALx0zBsX6UkFH2KOJxiOWK8jNYPf+FvXpMEtyHOMWjIEkG2XE09GbFdL4umDriCa5vaP
dB2tg2P7dvaIQqsRwIpH6rWl1CAREcVUqU3fWaLso9666dlovfnDVA85KM5ZwaK7UjvrAFR4+zHJ
uzATNdkJHD/2ZivYWTW41J9NPxnS+GkI2/TBVCf3jMyu+jxWxRLc/5g3FTDOb82kSIOEGPf0bzeF
V2cdDfjCqzsP+HRvlmfTEeXj4CEVi98hCVFI2bSy3O5UFeYRx+32lCWy1GaRMwlqb3O0zJGJjEIB
cNvSszDAdg3LJ3cqHiMNkyikN6bAKpCMzPtW/Vqo6OjeH/jtNWmo7ARSXHgfZNfyjHg18H4E72Sn
nGyKNmbnsGlQ0dF6B2Gi+Sib3ptTFhPleDI4xBs2obokQjw/9DhEh94KnNoQ6HeN0H3LElu9Dou/
+0PbjWfxRSXhWD5I10PrckObAI2avila7RwphfECuyF/NzCVMGS7+eDZu/cpAY6wHS3wSDfmMoM9
2TwTEHDIXHU4aWqaBzOKpedB048a8/JTrfJJlqvkbVPyhgkK1mE9tATjXtsoCdU60XD2SN4Co3Tf
jK4iCrgFCoekrVSFNylUNM1RHDa4RE5wfE8hDt2n2JxDvw3Tn87oaAcH2t5RAwAJfBWNIT6inM9X
SxH/TiwnHI2spusasqhUwxmqVHwFj5GnDmK332nlkSnHXlAuJ1SJJFOEbtQ6qFbPNH6d3sQJE5eu
k5J6wyeDmsR84qiw3iujjfStyFTx5/3FuXfgwBcmneBuhLQtf9erwdbxYnUCYX+/Tar8XCAIe9UU
z/vKy7bmiVJ6Aeqy0+e6EOrBY2RvW1CaJZmh7o6a0GZWDdGVlY0Sr4+ZVHPpzL45JRjMX72ox/wd
44iDE+Y3t367WOnyIt+A7hTF4U22WuaWmtlqxD7svCk+6VFpw5GMBvfvyQ3tJtBxHsb1RAntIrCN
yFJPc5GUH1QxVn9qvODECReA2jwZotSicyVqh/dSgj7sSQzVOJ68OJ/QMgaQ961LbO1fHNEjnMWW
PmzABzvm6Gezh3HkrDVLf0K1N3txEw2vLWr+wDasdBlK/C/G+gDSsDPFkhIElo3zgBxrs577Kl6q
cWGKGwEtqIs1QdlNy6GA8PScPbvxkc1Diqsvj2BCv4+2zScHxUdxBm0e9tPNzi3xksxnl1zExlVl
NlBHPxV2q/6acmRc/QH9vy+9BgYVLf2sbE/o/OtfG23GmnTpE/NPHBsjuuJx2yD32A/hJysZGjzR
qWSDRm7zZkHFDxX8qLCa8RTRasGhvM30I3XUnSOVVjA4p9+iBrwC1rsEtULsHhBG9B3FFIHmzfmX
SeAFxGN7Pt/fkHuhLDrEIBHo8YG1WYcy8qGutczEDaABbsnU0ZrRuoXbIu8P6rE7Z45kBP031OYi
LE15yiHv71vWgJuSXud/LvIVdOKtF+envmzEA67ay+X+CHfDWrLExLtYJ5lbj9A0I3RUEkboNjZG
56bZmZIwOeCFotZD/afnJco5NFv3IO7Ol6VbqmtouMDCItFYx8XUpBQxv8dXW6PAhzRpTnXvNu9C
Xf11f4S7kVDK4t3Cqc1hs46UUXnyljkzWeCi+J7Xwrl4ZtNibWxm3rf7sXauYG7E/4+1yS4Eqm9l
NJAYx12ufhkRwfmBXvb/kJ5BOgWij6w9VcEt09pECXnK9RpFDy1qQG433stQ6eVTUoVHLKm9j6cx
STqvT8m42KzKVIiE3UwVY9Ci/iM+59PZTDroUnn59/1Pt7MQSSfoe9Cx40m4xZqO+N1Pehzycplb
cE5IWFwUF7FpBBCja5Y22sssCuv7/aB78wWcTa4Leli8d9drg2qBi4J7QjUjGd2gXVDXznRQZPej
7H1EntLkEZRzmbPNKUJldLAxW5A6Dq3+PWrLf2r8S144hf+Hpc5QyE0QnaJ4tZktwxnBpI7C8Kt4
TN5XVsNNokdRHSxLqDy+fVBk0XDoOIp5rGxi1QZGuLk3GT5uRn0AWL2HHL58FXloHHw++Tdt7i2d
FBoxFwOyN92Z9STFszYh9czJqHWpwFYeEVSnD9+MbaRKJ4m60Kv5SCz5dZS6tFycW2Zulb79OYuh
wVQDXF+Fno2v2WP9cP/z7Q5KVj3J1uULczMoW/Fms8apzE8ogr4rMcaL/RDTIDW4H2dvW0Hb/28c
uTZfpZTyvtENhTjGBDMLRc76pJvNANbHWy5ZPbtPCNkP/7kfVCYxNzNGQZfAXJr0gdZB4bEgeost
mW90JjK3Ydgl38Zk7i9N7Djv896tjhoVexF5leClh3Q1ibv8/18NE6vALh1UVr7Wuw+pkqW+Wvc/
xyxefHjJ+sGjbm/yZNUaOBMSP2iZrqO1JZLAQu1Z+wtcAK9JnQdjDNXr/a+4N3WSW6ZSKqNWddPd
woelSHrd8MEvJe+ckCJcnydtUM54oCih+zx54b/3Q94OjOqKTkEH6KONmpCsS6w+Y6/X2MUYfs47
IfCs2n7RRsP9ej/KbQ4sazgIo0LOlGWVzXnYFaMexzBtIZE4+TWKvP4p6ibrIw5dtY/Sc3OqUJ3w
yyo90iS+/aRERiCTEjKHFqSx9fjQiqgnEOWkwG5ZfDIUI/kGnnl4rvoG6aIo7y5R0isHmd3t8U/x
SFYbJXwWDpb86K8+KhXNLo/ZhciDjNHFHW2bgbsIR+I/enCq3G4DGQoEJ+ft7zrZOpSWRDZaPYSa
K+na5SWej495FghcfzAsOYKI7YXjyPRg6OHdzE5Yh+sxZWjthX2ejUPjSyReYMdZjNBrkv2RDYVy
UL/dW57ySJF0SHKRLSA6wR9ERWCDMzrq8D8yCi8olVA/uNn2FgkQDGpSv2s22+pX2qKDB/MQcInX
JR94/E5XpIc5UZaJF2TSuAGMuSNr1p2h0SRCSgSgLatzCwIGOen1sLGZOSWannM9j8/e2Bn+/Z23
sxR5c7r052k70ujb5Dtm49hFnxNlKGawtU4ZnxLT7j6i9ZUdrPqdr8iip3rCf0v1dNtqm6hBjXbB
JtdTbE3JtLAfjLER8Ja68jWzHHxhRUeM5J0FadOZl70plshNf69slsSsS247tOK/I5fuPtHCKr8p
CiL6blhkBytFHhfre07SZAFX0JGihbkF7iJLT092mZEBc+fpk5lOePP1gD/RhIn8vKknXykw+RFR
XLy4uL0Hb51NOBEkECo9GZir1iZlyTFAVL3ZAZGPj+MP1w7VBrOmoTgv1Rwd+dXfLh2CyboFE2rD
ut48bYppEeqw4K3jNih2NclsvmuX2b7yUNWu98d1S3xAe8ZEzR3mPJVTNBrW50qpODrml3MRxBNu
HQlmaTiN6fnZw2DiOepF9s4SqB+J2IIPrIh35ui2n+7/htv9SFy6U/KGQjVmiysAOKPYxoIKDhK8
4lFNtPocJUt8+R+iyHuWrJMc0NwkSjzIWaO5WwSTPvQPCakuwAnDPNj1t7tCJikwaGSBj1Hp689p
9K1QspJCmtFR6TaSZXzU+zF6SuwJnTdcP7uDCdz7eJxhlKPhCd0CviOzQx8ZtECwNEb70muZ/X6s
3e7Nlx0jAvIBPEWX0pabj1ekDtq2S1wCkcvMh1jA/M+XCgMxVRSnXouO4t2eaOt4m9turughQ0gp
A2dW3udAoL5Rh50fEqvCBnRxf/Re7L21LAubmF6XxMxRtgOpt545NSyHGkW+IhB6a57GdPD8yXTa
B1OCzbWkOkLq32xy4sECoBDlIhjKq38dD1v2pevTkZWixBhutDU9HwP0Ar+yPzi8NgYA6K/IWNiR
/14k0KY3WaDgeKwQ8S2Crh1nz68VTMYKDq4vzjKMiNbhx0aTDUeOucBPpak94y81SfXi1GZq+q5f
Yv2PBduVd/mcooYLxJhSkhjpI5tl8ReKH/z+oqi+zYXRPWh2O3+OB609x6OmYbqoHxlY7345zix6
L9ywdEfXX66skXgWbKcgKYT9blKd4WyNvHjcrlMOFsXNOpQfjjDAL6TA6BZ3MAjHEBPPb7yG5x/W
5JZ/TWExX8u0jwHKN106+maeHGne7UWVADAYkPzvhvuHAyo5pSHwVlO0+ewtoobyYCmnELmcS9Er
Ksj8t5d6GSoFE7jH6DaC79ucXAsOzmFjK3mQWyiQtak+B90Ud5QKyyPs9t4EgrsFMKmhIsjbbj2B
09LNTgQiIOgBfOHbZDV+lkxhEFMBf+t5zKjQ0kPXHUyALD6tQ8VuNJmTixVkPxXu1aGhFoyYGZ4V
nP0uhleE/7l/y9zepzIgSEUT1gFKEFu0hSJkRw+oSqCJKG1Pmll50tcyfxpapXqHAXP3rAjcnLU0
q/5OcAE/O2paHdyoOwuIKEA9oKvRgNjqtngF4MCqxAeoGxMnaBMD0x5h1icLBYwPXug16KOb5UHQ
nVnl6CQnpLLOxbdFs3RFD0cRK+QA9cLkHKJD9HXRnI7uC8iI+195NxRFKmCaLFrysvWsNiUPy3ki
VNSq0bXr8ugyuvrwobPa/AAIsRuKpOQ3xIMMSd6/r1+UhTGaRqkQamy8UxUu7kVpGuFXZXtU6rhJ
ccl+pIodSF5pvbXlbkVFKmFJYYb+C68tNcqsa41OuW+NnvfLthpxHrGZfGj7yfFRlDp6Fu2NFCy2
1OniKUFRYj3ShowI49YoDzABzE/joKDZWuMBrNXhcFDUucmS5EipIEnpF/60xVwsThpjBTrkwWKM
KqSxtv6Shws22GFbPmi4cF7vr5e9/UDxlOzPBspC2WU9NGOgQIKTdx5kkV4/FY7VnKtaLy/I/dBI
0zA0TuO0OTh65DW0erHIQb4Kurl0k7lYxhb9zECEBuJbQ5HPX+By29eqzBz8Woz44mUOlmnC1LPv
9we8G5tSFrAL7n5QkesBu5qYewyaeK6I3nheSrU/kRlavtoZsd+Ww1/YpGlPg7CPgHp7i4jysRTC
RasVqMk6sDeXpaskSR6o/YLHG2/fP+DbRj7H1RHqczcU2drva1KqNa1DUdXKy1otc1gE2uelwLu3
Gp3JXwY1PMCG70XCgBS2CIwjlB82g+KjCROCXhaApcPEu1uU8yQAYqbCaS9vnzjeYrDdSfZAIG5z
G2qCqa1y3CAOWj7ORdo2Jy8vXpqmVa5GDVGZS1LxY70Vf9yPvHdzUYdE5ZXwjjQAXX9PO5lQJpws
TrpF0YKwz3Uftn38qRpV5zS0Yo5PTuJ+G7FibE9Y0mEkpVjuQaq6t1NpmkOq4ljg1t6Mfw6TTNZN
sqA3U+9x0GOE+swy9pu8/EtzIyOgnXOk5nbzhGKjSpAJHSPyfka+Hnid6AVmujMxExifwuyGz0j+
uAcFtb0tCQ8F1SJZx4DmuY7SQ7IXcYcNVouqzMfSZD7dWYQXbssfTmjVi9/0Tv1htlGxOPioexcL
xDxoXHR1uMM2A5zKEQWjtsgDc9Tb2jf7ZDqLLoseLCtrv6V97f7lejg3n1q3mH2MAlXl4BfsHfi8
HhF3l6oeZCWbwQ9ZEyM7igcYl5zP87kHADakwaRSvUlL84jnv7dj5Q1K9g58mqr+Ol6S2/RQFeJZ
qZX77uwtgdbY6SX22vxgx+4NDcYPj36qQ2zbTai0xeUvqQzSHi/RT17l2rD3w+4ht8v5PHWLebCO
bofG+SoVPGmdUV3cdvNts9UWfB2zYBTTS9TiW96rJJo5SJ5P90+EvUhAMeSgUEmiFrz+iLnU9sKg
MQuKtB6uk8pmBxM/Xop2NA/Wx61OgER88A8daXlNb889rytNisEFGauSiO96l41YhtItTk5tNy1f
Zjp7f08iF37nDcklsa0BdbHSPumIdFyKaaoOTsPbc4gfI0VSORIhXG4V6nJVccx+yTiHlST/WpXo
afq51ZkP9kS56hQWdfdHNOCUepA07MalwoLGsAvcYNvqHXT6/v2YZgEiqL+EoiRn0AfOu8GiFM5r
ew6KwTK+vH2eIWtQJZDafzfgeux4DekangXmpOXQA6cMa8JJfT8bWGn8D6G41ZDI4xTgnbReUss0
RPylTHMLsPFiucnCjmlsPEzaI++p232JrTPnnbyxJZh/c+R06I9ag0moydSr05hBb+/JcQO8hdUH
IGdHrYy93SJvLUA2IEJBba6H1ib2oJd5w24prY+4vlc+d3l5cft4ebz/EfdGxkOB1SFxmjf31VzS
0oKallGUSKQkETSFpSmik0iS7gsW5uUBjk7+8nUiK2EiZM0QMHhVbifN1OdIcSoHe0WtaS6jo3Qf
G7fVP98f1d73A/kihf4lfX3bpYc1DsAV18ZAGK3xIYY/7Ydl0vqdwMblfqi9Ab0OJX/KqzddmZh9
GfeEcoEcfMz6ML0i3T3+D1uZdxRNSPD7kNQ3ObjgKtQifG/QCsvEs1f27vuwRVHUGkX40ylhNdf9
25vztCdwGJGCK5xbbOf10KKuLFSu+ySgi/Z3GFK6KRa8vJMcetkcHhrP7nzJ3+LawEp59KMosw4X
IkblVuiZQP1vOiCWtviE0OXbPM9k+ZL3hCyEke3TrNguwNbTCxPv8yQYinpswQiHld8gKvxDxIr4
gJr0UUdiZy3CQ6CuQCbKTtvWwhDfc4lopMGAzbIP18vy7Th2TnN6qDSyF4oLj8IC9Uxuv80xVYs2
i7KeCcvDog2we+guc8llA4bkqIe1d8nKOiYMKnIVst3Ni2npTKTOIw+T6MKrToOSDX9oIV7opzCR
giq59IjBliCIhadeo6nQfURP8ms5lKXP62D49/423Bu6hCSoLFOeVtvWkwm9fLKUNkGNXUk+akse
vufQQ5ZIjY4gkDvXqkOLlG4lrUoYoJtt0eF7ZRdLncBFtfOT4TQtgJwBvHWctCOqRFoI+shbHt46
QG4fwAFgjhAbQMhsvTtinTaeq2aQrNrEO+tiaDGt5kCw0iQ9eKLe3gkGzGEgYtDd6QRv3R1A8zu1
miVJUIgpR1G/Gc+A1nBpqSDyexqSuveHdrvxQfDJyirFPga5fadBBAYq1qOkvyAO941ab3GGJahc
70e5XSGoJTm8ldgctJi3cI4hE3gLs/MC0U9GUDRY+obIMJ89bF9O90PtDQiqKg8zZKpuFdunEo25
UlOigIxdAfkGEXmizB/cjyJ38/oqJQJVYZjmrEJW83pFIDdKW3CMRVCiQvVZbb30YltITbW8Da8Z
/9nJiZTyc9fM7tsXCJc41UWyIdly2jxTIJY7wiu9KeAGxsSl94ZLZ3TzP+WS4hNRZvPB2t9ZkGRD
kuEgOygQD9YjxW4p7KyeeGFbzMCnqtwv1CF69PRmvto5lN2DCbzd4jweyPTov2pSGGb7Wql7JIUK
MmS858NrDTsXfdNF98MEzXmaVeaTAZftIGnZCwonlTOMlz26YnIBv8okxswgMxdCBBDjy7OeDc7Z
6XC30uxBeWfrUfU5GQ9dHHd2Bfjg/w8qP/2roKregpEAAEEn1A79qlncZ5pQk9/2efRyf73ujo80
HYF/dsYNBbnP8nYaa9YrnrjzT02b8MtwE6W8JPqsBF3BUior583EMd6BEA/Z8tSiUXbdTKWJjlAl
4lwEmQVTha7bHAikyJ/IQT3qe5b79mOGeKRoeAjIh/xmFuth8bDLKkWQOnPjk+r0ZxPhSX9yUudy
/4PuHAA87X5r/9H34i5az10YKt1YDbUIOno3zwtyCuc2NGAbpWmqaQ/I3yjXUFPL95UxhQexd444
2nuyG0YZhqLIZt1kukiHxlsm7rvpS4eH0kfRmOnX+wPcWZzYJ8M0RpKJXGNbDiFr0kr8W6dgiA2p
qjgkV673OsiSuTl4l+wsTnh+9CzlwYbKwCad8ZIsmyuP09Mt6c632bhQkVTLp8Ki35fXaYd1+pgf
BN0ZH5oGlPDkOapx4a4ncFaVhdJMMgW2J7xTXOZqgMR695A6U3e6/ynlfKwvC5jb0MIhpFN+QUhh
Hcq2ulDzJsj9rMjkhwIQzjdhSb1QxSuClML/QWVpNx6ITZA4gI+ofqzjzSAu6qklHzJny30qcpG8
j/Oohl8souJn4w3FQcDbBckA6c1KaTYezduOU+fGzSS0ZQy0FoOUCGec5wRS3sFNtBMFsTkJMJIq
QGCJ18OK4yUz9EYZAhZs/iBhEE84E5UHr72dj0fRBhYjUBxW5bZgtIxGN2jcqkGZY2+ATm6hX8Ip
yr4p7ZA8L1obHlQBdoYlmVJSF4L6FPfseliVNVUJTd0h8CpTvdbOqJzjY1L97R4jbaURgSaOjLNF
KS+unjWevQxBb3XJp6jtwyelnXlBWJNGOXlwPqFc0h7M2N63RG+CNAX9Jvm0XA8tSZSBfMUawDQV
7k/kfnM/gh7zEM+obaejOFK2ud3TvMCoO0pdTjgCW6hm5zXQvupixACqEGfM15un1mTBUL09gvHu
zBr9FZBU1NugY25RP/OQekvXlyz5coQdmRraNYt5ktw/OXYGxC4GDiYlnRnTZskvVqq0rsaARJjn
n/S07c+pWeErGB/pqd5GAi8C1hoGPTAZc3tm0KyKnT6tyEVctf1odqr11SuKRT8lU+PFB8O6pVVK
Ts/vWUIfmSN4c3uisDUm2OWJYEjiakQCvASeDw4v+iSipPsnjCcKVKoZlX9bZDRI+8yJhWRUmaql
XxTzkJ3sbsC9ocA7GTREtxh/T9M8/1LcLvnalHr3oxee0Zy0Bu2zh5kKs3HKJ904UjuQJ+n6ZIcF
SH0BZQwpkbEFiYxjMWUG8HcWeB09ickbnjI9ruB3etaT26kmbNFMH85orEPI8qaD/XWr7EJqTpUI
YgHarCz9zSXmcfJ2RVz3wQjZ65sIFwXR49FatHM9DHN/TYbJvph1FjeXdoJ/bs60XwMtVtPHJYtN
7+Aou93vqG7zhpRQDiTWt5bdIoYNMNFpQHq8S547XsznOcpz3xiz/jlLnOjg3tmLR28a9Agtctau
3KSvEmgTu/dMS3uSsMLS/QJZ3LPXwMWNwVCeBky0Du6G201PuRtLcl4nHDQ3F2s30l7JK/LLxEka
MA8tO7HMjrLmvSjyyKRzS++dI3s9KixAgWsDygzGMvWuFSa4F1pTbfDWo0WKEUk9Qy5u8pJNkjAu
rVZFGMwGke4mZ+pv7WczbLKTyl58M0pEhiJXRa6ZhvAWS5DOgNpzr+EZgMUYxtPF9KNwsGMlNRcP
dlhF/3n70FCqQHQJqUspjL7+gLVaGNCayI9rU7h+iyZ5etLLCpkyw85/vT2WTEhYfhTxKd2sY3VK
PbBgUKeaOzN+5hYMzxShsvejMpdHJlO3dzjSIrTTecORrwJ9XsdqKaBzEkQ84tRBfVCE55xCedrU
gJEem9kSvs5z/Xx/gDtwAqKSJCNFzQUBwnwdNdQa4fWqPKtFM4BaTOIvRTYNflyyv9zZGh5m5MEe
dczi/K5Rl0s3j9qf93+EjLE5Z0HgUceFMYM+6xbSICh2LkvOjA7NgGDfJIVIuBQm9+f9OLe3oET6
Ub1htUoC2Wasbu44QzIRB9nNNChoLZ7y2q0xj63FwXfdO7vQGiIO1y3P1U0oegrzpMwhsmbsw1OK
jtylTnPud7d9trNp/H5/ZHIdbr4g2SWqMTIBNIAUrmdxEVmCcax8r5aWhmkooM0h8ermNC6L9jD3
yBHG8eCdRmM5ElnbWbYyF+MlwgnAiDdZIIANTS/ajNQiWjJ8xI0c8YgE+ICh98qfdA3Lk3Bqcb0/
4J2pXEXdfF8jj+Zlmag9GG3nPGRuPj9rUST82huO5F32Bygr0lI4lGWz/rYMWmnUmfNNqFFyEaY9
g26pKHMMXMcYqE/PbqYdOV3Iv3Q7oRKaCryYLru1hU46YSXQ59DQ/ctUGzxcG30Ip6U96PPurFI6
8pykpFk8GrbCpFxSZmhb1I1iHYPyxIv+7PPUeckXJ7wUcXi0/36TCbejouxHDZzECntE+alf3ehI
GoRLXwGcsTu3+GjF+fA4RqEJojipPmhCKH/3c9sHeud0TyhDVy8ODUY/Qikw9TklspdkXOLPemj/
HcVm6JN3dP/SgaUmm1szPnHRoB7s472NBb+OhxvtcFy/NvXRMJoQKKy5R/V4KYI5+T/OzmNHbiRt
11dEgN5smcwsq5Irud4Q3f/0BL0Puqs/T2gxR8kikpCAmUYDmlFkMNxnXoNGeNEBuayBHkUIOtdn
Iav1TLdfO3hW3247Cs/cijp3M/2Q7bab3MEZcs9D10pv0iVs/bz5qFd6O4WU8dMPxrr4xoOEBCQO
Bn57tCjSKF4ThVIsIbbYhnG0AJIslISHxXUv69AGT+T8RbiOcXzwdd/uP4ZS7D7UnektbZWr3UGP
3Xnm2soWrYLV641NpHWT+97R6rYP89460jHanZzKHoGMAJnZ6pHrWtsh6CJ5ZAdnitI0cC8lfhph
anbG/e0r6u3WYXJ0W9H0AWjO5tls9liamV2xdcrBsy+Dueb/5lrlv8fDtz83IxRAZ4Aequv5EXB/
97NyWdGyo6RCReV6ZEtYbesG6RwtzTqfgnyOn+uSxy6JJ+QPqrzpPt+e6u6AOC/R0KYOBpD1ekAC
2XYJUhU5+1775EHsC4s6q09lN5uXJAUyfHs89Zxd3yM+AqL0tWhdqLx282mFbUg7briSS2zRH9PO
mh4DA32eBRuoCOWm4nMNxOOuHps1tNfu798e3fZUld3iB9A32aS3wixaSadwiFLXptssUkq5oVX6
9cuix9O9VkzdPcSz6p0O6uM82daRRuzOJr76Adsnd2o1o5y8IRpaWns0TUCWDOX43DvzEf3p7TtE
XEFDi98LzJWe9PXKzkbuBWVQySjJvD5CFBJhEH84IqHvTYjbjgNJfRGB2O2GnSbHbcZWRq1LIz9e
uGiWWOIMjw3Q6fbi7WxV1Q+lYUHEolTXryeU8oeNYUsZ6Tn+qbFh52E1oVbYLKV+SrRDjam9qUEw
JHZgZoR9m8hsrLq5cRpdRk4uqntf4yJNhnp914DfPJjaW2lqyi7kIMh20B3EoWq7LyzVG+1MCRIQ
IvMpmd06P8V2u1Yhna5gDXEGdi54MC/V3WLC/D8nqPK892XilDTgJNpDgCgMeabwXH/Ol9h9Nu28
zQ8uxr09RRWBjjGvKkVz9cl+iQJoxFEeKgaJpjEoTBmjI1Uvgf/19kLvVE+IELHqgv4PQJC69fUw
8+iLoDX4Gnrd9JeurzGq06jvNl3WnNsu+ZxBnrrDNmc+5Ynun3xUcx/hb3UHy7Kz4/gdxA4U30gF
tk9Ou8DJlQU7oJZFILguVidEyc09kd9akBeF99tpDs+by8clDyBo3bZYEzMdmzITUzQnqXzw/JHi
5TgikOHE2sHcdi5iWASA0bklyB23vQ+9rEHoLdMYVa6FEwGEsYc1K7MIq5EhgmeYQjDQx/t2TdbI
KtMjGObO4aLoTW2OsVU+t9nw0oVXm9Y+rZdU6I9+Yf1TYr7zdewOz9bOniWRAxHJ4aIsvMVmt4i2
VHoao+BcNdZZDnnzusZteqAQsDsfUOdUnPFPoj18vWWdtrCJxJEW7OZyfczWaTonRWpQQdWOPN12
ohOFQUMqjfoiFT21a389hF5QlbRjxshxk/KLXPvqsYgD65Nh5mY4NlhTVakxh+Vg/35pCsQ39RSK
Uwa4u2Bz/D2NHQX8fETtozUi+DeEuG2dnZdksA7ihN07AEKI0osB28OFfz1LlI1lPzi0AbshoORs
lOKurLL6POfJ56F28g+jYw7PZjqU0eiueSgDv76Tk/77/EaqmOjyKWycAk5u7iJD+n7r18UU1Qtq
eWGx9hOeE0Yxf0vQIFRmRwiK3b7/dvIHoNGQiaFU0ui1NmfDXky3WDM6vEE7pLT/RwtjKtd78hds
dmYcyE5ajILU7UH3jolaWLriyK6SMl9/7wVeoTQdyfcmbQoLd9Y+WUudfbg9yt4xIaBWG4gIDFr5
9SheZqWO3eGCZw3COcfxWIfI2bUvs1kf0c13vyL7hmeEkhEoh+uhArFkEmevMcLpGEFFI4Zvm8qx
PiMQ+S86X+OXQrePkv+9+fFeAatgx/i8XdeD2qXhSLeupwiVjplNKfs60qVrvsjCOfJc2Jsg1W6d
3alaDdsmXtGtsTklC1eOMSb+g+sMafqpRT7a+WLN6pUSNaq5jjkVR22ivXcRKCrFAK40Xo9NaDmt
i20PqC5EjY44vSB2j5qxlxeZGtMZgOGRXMfReJuwPTbi2WoyxkubIYv0dkzORdvVF53Y4yJG60hn
bG8VobYAK+QfajmvV1GJC41yqcdIA9D2Dcs9nLJlbMsz7uDpQavkaKzNNrVmtAByE0wAeBRSjsUJ
HquFSli9JEeA/d2hKBjTZ0atin7i9bTEYLUoRoIGsJrS+TJIbFiSsdTPs+b+PqGPdi/wDZpwKpXe
ViLyMdCm2mRv1loX3KF359+ZHZCAgONxuX2l7F1ciONgkKiAcHQXrmfFA+RXjjmOEawq2zhXfM9R
URKObuW9TUgSwG5Hqwkk9ubqSvKUcrvtE5TabvrR1gqX1oKTPTaeLXpkhdej8723XMq8FWIkKSvs
p+uJ+ZjFo14jQM8SoV10V9qXtsKPLZ6leRDX7w6lwA6Ytu6wRmjzispcYwJdfanOOaahr2wMSSnA
yQ6G2lsuoLr0SSiPkjBuPmMX+yY+wOkYBfHYP1SkdJ817dCqYHdCAMtdnlF6wFvkEnJdq5+gKRTV
UCruMrfEAMsdZR2mdZMfvGl79zCQs/+NtVmnwaotP/NAMyA9UNzBa/KfPG32/x4KWJ6annhRBs/s
D3Y9TTskF8CaU+ZUQeIvQWCRNUMrM64oKhr1v6XRQecSgx8fRAW73/EnJ1exnMHeXA9jt/oUE1nJ
SEqzHu+NQtiPvrA5xHk5F+fbJ3l3MEhZCrihAMmbZ6UD71WLpSEnGAHSh1bjJI/L0Gmkega3fPgH
owEPQLESwSJsua+nZqBmpY959hOTUr+48YQ1yGw9iuJQyGtvXnw7HG0AQCl+wPVIsZF5hgbhLnKF
TuXHX7x7/EC+JGOtHWCQ91IDcg9SSDJ0tO034Ye7tp1bpXzBBlurb9qMzIBXm7mSw07P4zDoYTVr
xWmdi2+3P6axdzuqENlBzEU5j24OgXADLS8nsizEtdcnd8Lou3aW+i6TI7rvUnPuitKeP7TNmH5H
TCl+6swsXU9O7OfnOqn7OzcT1l96LEv3uXCT6l9pjct/b//I3d+oWgLc4XQTt5u5lVWTGQHvH+lt
DN1ySu8r1+0v+FnK52DMjvxL9sajRQPeAgil6kNcr7tTQVVtPV6mKg6QreWSuLj9gty/CQoCG68j
mvXePlNoF8JdMAqAUK/HGyoj5T2Zed/zBX2xys2+2aue/qgH/08yQTiGdNBUAooA5vVQnN+ETiVT
c9sMfwYcoLpv6GyPqEE2GIqcbi/c3sTUe+EjEATha5uDiRryR7cYIzesWd3Xrt/eV2aKvGCJDsLt
ofbWDFycSr7Ar4BAvZ6Yq+maW+TxADRN9EAwMLIGi9iAjgjQpuuEMH7b31lpXNJsIHHmU5LsXo84
2u3gW2kmETSztQdRmOhEV2OyclSH+OCp2nt8UaND+IDygUpQrscipffqxWaserTHT3nuDlpEUjh6
Bwu2M47quMImg9VIQ2rzOnlmv1QlIraRM1nJg1Mu7bmI2/LH7bXaHQVMAM1Osq03nVZIPuWI/bBE
MrDv68u6jPGTC/z6t+WNac1TjvzfOJvNTh0HsGLBbNwlnsPFnxtQXEl60Lx76yKhhkHQVW1yGrrb
rMOxg3Q0sIONGtNKlke3qGcjrJuCe2lsi/y7PqT139NSd/LeqguDlEQmEPBtACZ/Y21lWmd9cfoH
Qxdagm6PZ+ZhZ/rjEELbGv7yS0B8Qsj2ZUirwoxkhfAWl1JRiZexyytoB8VijeEYV9Z6kjBrc2oN
mf3g9+QT567O19duKbr4IB7cOXDETlDt2Y4ojWzLc5PTQ6Qc8fONKwRz/TJdPne18O/1KQB52Bv9
5fc3DTEhy/kTYL7tIuRxZQcNChFR78TBx8Xq7AcwGNZR8L4TFFKeg2pLOE1RbFt9MPu2zMZGPfdd
BzPNhAZAxKZHbdUMF60hmhlIje5uz23nnlQ0C3rPFCHJ8TYPAID8Dqol31KrpH6hA2d86pvSCB1z
bQ92697ZU8KW9HyQSCASvb5JZEFlJbfFwGbNHYpgZf7NoiV8EM/sjaLaAEqoU9H71Ob5JcptNHM0
NVHRr2t17Ttg0ykLJyrk0e3vtldsVKELXXul8s0bej2OEwy53Zv+gBx1KvVIOnE5hZ1BNBVlyHZk
j208oVnYdr2Y3k1dNXzGwn35J3NdzTjbRo77ye1ftDdxgjiKO3gfQU3YVD+NuavXOKF5F9vZEq7C
MO97aeoHtYe9s4c8HMAtRbWAMnc97XbSZz1e8Uj3qYn9EE5Z389zW3HHDcUc+rk8uLB3wlP2HGec
GFX9y2Y581nkRW9pfQTUnRpZO1pLcjeQllbQRK1qPtHwSvNPQab5RYgq4PzP7a+6dz4op3LZ0F3h
ydgEqUtfdL2B423kpZOWY7qjeY+WlzsvsNWXgxXcHYv3zwPdj77zVvMmcTTf1rQRBHDBRax5mofc
MpL/jWs2B9t3dxkJMalKMDtunetlLLC+tvPJGaJ6sIeH3M47iHnueh7dRj44Shf5Dz4joF7U4cAN
0PG4Hq+jOExsyzVj97y4Sa1Z2OsExqOVGEe9jr2p0V5WHunUkgDTXA81ol80jKgJQCvunTs5Ltkp
abz04vXx8FVj/IPAZfcmALaFBjgxIFzfzRYdR29C+RRmREmv51SO0g/CYZ6fmrlaRTiV/fylWu3l
/5rSlk2YdMK9A+8gPrpWXlV/8J1//S2b40mtrrcFNflo5Nsglw+jEyFhB5mURPzBy8G1B9jlp57C
FgaSJNaIZQ7kGpTc5Cm1KwMsZ9Zf2m62z7d3z97VhkawOn/KFWz74Bs6FlHzQjacLFquHEqmZ8qw
+vfbo+x11MFPK5EGiisKFLXZOb7d9bM2c4N2teees8lYLlaqlOr1Cg6y60/PjpXVz0kFSq9vnYVr
NpbzcOly6S33krLLHRDw+rWKHedhIIM+iMV/SjdsoDCKLQhwGDFQ9vjmtTYRVaxQH5Mwzbrh33rN
vHe2vizz3VAN5X3jpNUalbnXj3emmXevwPSD74lt5ReceLO/08YySmRzZ986WKC9m4sOJmmkwfqQ
TF5/uapBQcigAA4itfPSUzvF/j1QTeevHuLtwRbfO99KMoA8gZcOuOT1WF0mUYKYFxml4zR/znEt
OVV+HGMZpq1hm6b2x9vbYmdu8J0AEaNQADPuzfHmWV0J2Jib1i5LVAXzJELLbV3zbFiznx9cJzsP
HtLR8L25TmjVbsmok2tX6BdSpavsyQuntqneaUbbUwHw2hCNXfzSgra+98flSLV6d6IcMr4sBbU3
OkBeX8MgLSAoUZucItvMsjs/B3Svj/6RCMMOEF1x0BVkmhwJifPNIlZwlxbLaDnRlZXet4s0w8pr
ZBhkWBtrg++djLifPgqNu0SbUswHrOVIcWZ3voRKgD6gmWHFd72Rxhi0UzLQ75IyMFAhc/+Wsq/O
PRoYB1t2f7okaKA0lC/F1njX87MWND6LOq6G9t6phPMJEpj/GExYp+hJl4frunhRiZZ86FmLd/az
+OhpUGdwc3cQQ/3vN2zBrT7MDdIP9OQbs+++zzqNaBfDkc8IHlSP05wGH/us/AP0D5EoDWnODXnN
9rD2cZBoZQlkZOzHKURyw3yKoTnd3z6iO1eCojTQpqJ0oAxcrldSoNI6FC6jGNg6vIokq7NTaw/e
yzot+jlORvoSt0fceZEg/6pWKqUs1eO/HlHX017Gvc7HtJNlhbvW6TDFksD+9/Y4e3v013E2wQyc
waQFq8Bt4DTNZZrL+Nw2oG2mcmoP4OG7UzJB9uBmQjK4jT4x3yzG1ZMsVVtPZwN5vovdpkcFzr1d
iAAr8jJsRVxGNuUk12o7vclYKmkT1AszVoGuPZ/l0rVRwl17Xy7uEQtr9ysi5aNEzvjntrXjuzVy
nZKvGOh19agvKFoPDn5kuCgkB9f37lZUdQIgzsqfffNCGytQiWGgV+XWiKFX2Ccb4epzvYGRKyJR
9f3nP9ghSqPIIjIA3r/ZiZOPkLSYiY2s1oKBnq10TDVPfHH7Ir/7k6GIw8hOQBtvuVjGsvraovpw
Rp/nEH+XOmr9zD97tXXE3N5bMWyskFrnv1SmN/mJ3SElb2jqsmrr9qtsV/EX0vjO81QZ8evtWe3t
exW2K5I4CiXbB9efxeDJSbWQ9Mx/hUNdfNUQLzjYF7sToupFDos6HFn69YUx6BrEkoEHj5qddsHe
ow2nvGvup0o/em32tiBcEgDLiD0ARNrsCIFNyWz4vONNIfFbwmD6vuiy/HW1ZHdBpys+uDj2jjTQ
ACalRGz4jNdT6+CiC+wKSATsuY0aqQfvEzGrYsA4ndPESnDtXeN/bq/a3vdkvah9gjwiYNmcMzfT
mmbGJCUSZe6/wvOfQmHI5imekFS/PdReRPbLUNvsg0QZVGxDkVX3k3K+pEmqvRS1pzWhi7XmyRuc
8t3sVUAiue6C6Pbgu/OkCWgqhCcF8s2+WZsstRtqc5HW9OIj3CP3rJvL+i41kyPT9b2DAIgLIryq
6wBjv15HE7tEJGEn0N+2Hl8625kvWq//vqYT7mqkcIpFxi25jfyGeCRkn7QhkiIxHgy/wdEmP9R0
2tuT7EWlS0e9AejY9VySGAEnjL/Yk6tcwOQsyzkrsiocOse8WLmFpUeCLvXttdr9gADV6IkAcwIk
ez1obpZmJnpKgkD18rtmwIMC5sdRH21vFK5ftjzlR1Aemx0Ro/5huWlBC2MuG2ADmMssQ1yeb89l
b98RqiJYAsicdHgTHM8rxFtnZNNnCHR+SzMqfHB3FhF6ufsnwZQipMEJ5VUx3gBhUd4vpEvRwmt8
55I5dQmBxj8id+1di8Sh3IoW3GWCj+vVUW7uWSJ1eEDaMCCzbqsgwCnvmjIvHzyvFgcnd68uRARA
KVKBExhz84bRuNMBWsCVxDYZTGa6BneFlrrPtrYm5ynGw9xaG+fSrpkWDrlbYVVnx3erufy2h7zS
j4GtSbUPfTiaRdczX/RAuF650LrB++zZsovsVAJtwfoMD4plracPGdY6Bxto73OjaKa8RLA5hgBw
Pai+NHFcuiOJZFFr74jA81OfDc1DPcTJqZ4sefC5944F3VAFmkBA4a2hehovfjBBZEvmLriIoM+/
TBiq/kEIhBYVsRb6gYSTm1kZRZFYxgz3qYlNLayMTESL5hPDasEfkNfg4kBeYw8pDZTNbVJ3UwLm
Drpm5g5xmDlxHbZGPL4Wy7Qc9Ex2bkvaBjTLAeyg5rktsvd5TzEsUIpiieNerKyvwqVopgtiaR1E
Bs8/0Yo9UivcGxRdRJIoxPuVO8H1BhljmRa+MbArLS37y8x8677uRnnyc6H94xprfxfE0vp9zD19
PPCFdLPBLG875w14hwnR7CkatdS8BGhtneqsaU4kc3/fvkDf7EfqRYrqqLg5yCpvoyJ3xDs9TZMG
VeWiPy09LP+aLuun26O8OWVqFB45Vg1EEt2f64+Y5G1Ftb5glFFOjy6AmpcKu5AL8eGnZNR+W+dc
DYcYA6RzNgsZ3PVworCmbmzSJqoT37/TdNlF2mhnmLMa1t3tmb15gKDPECEgRMUVwtOwjUYWmpZx
PTRRG8zy0Q7KNeqXrHxCcesoNld/1VVlROkE8kUgUZGWIkh6PSt9EKVXiqYF1zApP4nGCb3OzdF8
1YL7GGBviHJL+9BQ5w6nYP5tPT81PGkhQqhQx6gxXg9fIvFVpz1wnxLRozO1svZTUyomKRFZ1FVt
fbK75ShW2fu8Bv1RBdvnRdjOudE7rMVK0UbK8+jUQ0G/1Br+nlYai8vvryRlWjISRqNxuHl+3JWX
t3esJvJWb73rM5OLxSVebzpvOXgE3twpfEpiCPQmqY8rY57rT6k8rNzUnJqIJ0/vKKXF/Q+Tnugc
isbWPtbW4HyEjZF8uT3DnbMOAkMhBFQiCSD2etiWn9JNwmii2ajRJ1h49VJRD3/wHdW0yHd4xUFJ
X48yObMg+2WfVONQ3VmOZkZ+6hvhMIng4PHenZCCBXCFUajdGtuKxdMCO2ZCpu41n6ySQ0pBzW2O
1Bb2diElJ6CbvHRop2+nNGBvlhR2g8hXWp79NvvvLIMkKsfgqIW0N5Li5CHcx4Qo519/PLSGA41K
SR3xsvj3PjCVsM0C/XnMnOZ33xg2Ia0q5dwGkAms6PVQgk2iTR7FEadJJ6ycJ/3OX2ce0t4uHm5v
vJ3rn1YI9HY2BdSYLbmSLZBSxp6rSNSubMN+KfTsnelN0wOoA39UghV5eZAO741JfwCMl9IBftOR
xyXOSpkhRqj9lJ5TmhVh1s9raBiDeVf5/lFXfO9M/zreJk6Yi5jVHPEIdaTBa90M2imbzeXBl7GF
PEOS3DVtfiRzpLbD9kmgnMHuN3jy3niVVLzXTq+3VWRqVXWmLq6fCqoqT/Psu0qKuwynQvcIM31x
smZaQbfX9e2cIZEqIxFySZjv3mbOXup0btNxj1WIjT0UYrWiaYDwMYpi+KznU/vgmRyY24O+PSKK
uUqtgXwZEt1WBi8wJ5uODKIM/NOiIVFpjzNJRWiiCvHbVxl7lv9Q10BmieGuj4isCdDY0coDfHa+
9uO8hDMAms9l5zUHR+RtzxTihQGxhAYe0Ao4yNdjZY5baCszi9ASH1JMJ3o/Cyutzn8Uc1VDB8Qy
+NT2pRhOcjb6d2DNeXJzeGcmL5ZIf7hxjpCCbwOJPThKb69ZMmyCQ8VrU99BrcgvWKV2rNsyt10+
g2ZlnzOqdCcd05Uvt9f17YGl5QQiAjkk6gWoSl2P4rhyKBKf8CbTTT3MU80JhTcGrzJvvpvT4P8u
zIvvzYAk7ZQNwExvJrUubme3lDoj3x3sSwf3u32vJ757pHK4Ny3FnoXoiXDJmzLnPNrVysZpgWa3
SI8NSQE8x3VFWAW9eOmldlTafytow8zI6FHrBgzE1t3sWtScdKfT2bV+loiHWcz1S0BC+DposG5w
b2zsV2+JIQ7Go9e/gwQhf+Ru0EdxHtTfssp3n/pB+E/6WJHLWUE7PTRtYmOnm4lPRWOktK/aQ+SN
2t7XNxk/GgddVZxF0WHL+vBikmXLTju4t0PlhVqQ6x/b1SweLdw3XwJv0J8rZ7G+L4YWHKSVeysE
VEFh0Yj80Hm93ngLaluzP1rE1YP9XzmL4CVY2+qc+vbXDrTvUWVxbzjwRVBu6TgquPL1cFaVBrHe
pX20YFX0n0pz5nuJDQayD5YfytI+KvDs3Jc/Jcw8LksimG1JP61o1Q+j1qHJYY4vydAZIRVU+6Hx
pyPV4Z33gKFUikf4r7Df11NDe3LQc9xyQKB243rxW9mcK50E4VEABX8srN6PepGmB5X9tyUsVL6A
f/ISoW1G8Whzd3Y13rNdDhVgxVoVJaysx4vNANgYZoWIvyRas3yqdVlH2RTHLQaYQT8/OdbiN2Fn
i0I/KLC+fZX5OehKqx6veiA2pc+qjwu/r80u0icpv2fSRl/dL+fnzpiSS0az7UfizXVxqc0p/bRU
ubzcvkl3zhJvFTeoTvGVbpvagb/c10G/xtCv+x5Q/5J/b7DgCL0kTR5aTxMnP83W16WR031Te0c9
iJ29pozYyU5ZC57oTYYBjdAxhln2UeNrXtS6k/hg6iJ5AsNQfLw9yd2haLzR1lZ1yy2WZ4AfTSel
Rv+lwtS4XIUdStB7pzIF5H17qJ0TS91Hic34qlC6bZbW0oCpjwZHJHUcau5WrZsGnmbHy0NjWMpz
byZHee/tIQFRXS+hn1kYNKH2iZmyR7/U9eOU5NBxtVO6asvz2DvzAWJ273v+/0mCT7gesfXcJdO0
uIuEv66RcDv6RMOyPju5dXRN7E5OHVb6wD9lr66HmrTeSGM7R7M1H61vaSCL58RFZtfDbHw+aUXg
fri9gHsHAq8RStzkpNxNm7k1idvoa4qeaWLKNIzrqn4IxvTf1Ey7DxChl0evd4IXtBCO6D07kROV
C4CkCIHASrY2ATJKB31vpV0XxTJ370hyuhPKWr+fNMJNoyCj4EGqub65dpe2lJZL1h0Jvfm7RkT8
nWUYMZSiZTjf/pA7mwRDP5qnFLxM0H2b+fR9U69iJKlyY0wnkeVro2nCPgIF3CMc0M4lShjEtOjw
QUzedvHtxTDhTxhl1FmW7E+zkbVPnYQEiCiQ1j/6yGh9TcapeqzsKn/OJEi723N9i4ZSjSvGp95F
gszhv96mq++NXvUTrSCXGZff6T/jSFGv1Wr7rrOo2xiJ658FEVFYDW5wR9h+5G24c1IgVZLAEpbw
G95oimX6Mg8pbu52ORUXN7On91MbgE6ez2kZFPe3Z7yzW38WMaGcc1QASV5PGIX0fo5zrhskLJKn
onaTL6Ps04NRdg4jo/ysQekOaffmjSikkXgEIcwJV+Efo567YWCV7bvAa5qnHC+ET0QxDXHgenTv
7G0pgjxY51wG6F5tA73ZX5Kp0ykJCMO5T7rGj6qMBpNIs+m+T3uNTpthRvNq1RfPn4uvtz/v3mJC
OKbFpbps1DOvP6+Z5UXc2FQIMsNauXK87y0h8qWQ/n91LTEPkra9o0rrh/sO9CKB7WYxwfbYSZVy
Kaxsmzms+6p/NKs8fVlpAhwclbdLSi+eUei+mARiW4ps7QddNrZosQVTvHxMXCc+lbhrhOD4nDvU
3JtIpDFeqjE/5PY3fcvOJYwGvkT5A8kgkKibNW1j0ctENH3kOSIewzxx0rMptY6LFmvwItQX0773
1sk5F37n++fF64tLT2qTX/I6sUN9aLssHAaJI0eFhP9Fk/lyGe1p+Pvgl6oPfp3hgAKmXIFBOlVE
YqTr5fddkdXphJJoN4vlyVzVcyRzvNSGuUILyx+eV/cT3f4oEPaUhPrsOvep1R1Rad/G6PwMqEBs
QUoEtEeufwYqE24DWQ4lrNpyHwZt/CF6LL6W0S4uBjqo5yxej+qnb3c+rG3FGFFSVTBy1J//EpDC
ba1TEfeQnXCqyc7aOo9GWKCkqd8BXkcTMhi6Jbu7/cHfHgACYJu+HWgfWmnbtA6smWcVksRbNlN3
ohspTvPoxu/7rHAOagk/wQzXa+uRs5JcKAVwuiObtZUL5yIoUaWKtcHG4aiNyzXsYyswQ632uk/z
kDXZaTA7jAitKfHX01i58z9rp43WObAydF701fHf+bLrypMGvPHHZHY4Vmj+4n8t5qlZLpgSiyHs
K71/X4+Ff5Qmvl0j1sbhg6EpoVqdm6cdwG8dFxmbUmYkRPbkeifAUtp/RZ0UkCbH8vW3l4cUhTiC
kpdSPdzchjgq89d7eRd5mS1cFDGb4OOK6OFr50x8toPB3t5QYNnIEOnrcPvyL9c7sMmzzFk6D/fz
Qq/bd7lpxc6PKZ/wtUdNo/RfAMQ4U6jh0wvHsNBwpHRKmcUXj0Z6dikmpVa9dEXzzaSn2Id17ZpJ
6Ot18k6UKVVzOSYxZRRtfbFkOcL6CprgS9vA5Q6pqjkUWybf+wDsMXld5dqYoe4hSH+JMyd578W+
fJ58TRdRXRMUhW2RdGuUFxaCiQAL+/oMAMnB1TgG8neaNOk4uJpjB3g/QvxaTnMzLellTaqsCQUs
WvFY5oW0wrxGwfwUFLNehAvScMETvi8iw0Q7zcbLoLW+fNLaedAfvCKV9ofAHISJDGGA+q0l9PiD
NedGc49gGV4ZlVF0HiUy1/9rbdBD+u0kC1QEFRhA2NSu6ElcrxC4UzMxXUrZwkuDUODXfnJGUSKg
HATnYkm888GW4O+7PrIQkNAS/omQUEyG6/EwUnGNHtS3Qpsk33u7bc4DGkwfqgmh+dtDvT1aJKgk
qkgqkQWQFl8PhS+AaOF6tpE5teVd7BvJk7cY4K+8fHmChHKUhf/se13PjeYeu4qLT70025KPNSwW
sCiAvUvs4HK6mN36zcxkKu9y/g/PlWXF//Ro8YqIMDYWH4qltstTTb1mPXluHMRfan+evvBep3WY
0xGOn+yuM/5TN23Xhjwu7Tc52NmHdK4poSSpWP0XRJ/J9ttRTA+llqEkR8plzqcud1s9HHAnSRC4
C5yvXm+J7w7+26+t0VVx6Lil05xLUcwiXOHMfO2SUtYnUDLN/1U4mX7Ws0r7MYyA51CWmPyvSY/o
Tdilon+gm1usUVrJ7qPINP1fIOjoeDdBnK2ht1RE7Wo1vpnSll/RgHMfiz43/11GLEwi117Tfwjy
uuZszCsWyE2Bpe/7NfFLeiVZ631MxqL/Cp9zpaquxX15anoI5k9lbvhfVkh24qXqE90JS/Zp83mV
yZR8WKXXYhWj9fZQRKbQK+dDXCIkfgqIvTh4iAY8Fn4wf7WGxBlOmtWO37WuTHsoWl26UBJyW+Q4
URKigoWFZQ5jty5LShtx/rHIlR21bcTyZUKySQ9hui91aIyUTi81BYpXqWXksBU+IsPJje0lC+XY
iadVBqCn5LxqZyFojB3s7+1Lq5TTCWfpnHN24W5s9vfEMQMkDB5sdrvm0RiC4hnCSOaduoU/OBhs
m6SowTyeWoIXCDGgJq8P0zBAo1ikY2CMqhenuZDexY/lEernTUlR9TmUnx8vk6riOdb1MLTk7RYy
n34ysirRzpUv5ifKTfHZEdy7YWcG8+dYOPLJHdse+dzCtxFBD4I+PQ2cyqMICtkPNbFfDzW/SH1n
BctWKuFb2CZigmY6Lx4mFBVh3asnC22ks+cEHUrlbup8mwTet3ZvKyYgBG95LyanWu/RU8lQO624
54EXmBo+8M3QNV9nLOEtAFRTArBCVFMSmUGXe2HfyC67j/FuoLzVDLp5AmQyxB8bJ8utc92bZRLG
cxob57x0vUvfD6U4G0ksP3RjL/hfF4m6coKiD/3Jr8UFDOM6nrCZXKpQOqP330lP2+ousMa0OGda
YHzkpvCqc4GB0nsxxNNfXWPYiiQXO+ldW4vhe6HDTD2NtsbxTuKeDz4Jt59PiVvbf7fNCNYzbXv5
EheQ6kPU7yf3IauyND7HZqP9yGvhvniIi+mhAQs2iMDJcMwywlDOoKAafrZbs37KkmQen21d+t/r
rrUXnGm68qFP1l6c8jVp9Yve+fMP2n/Dw9LNGeCQPDZepe0PTqjJGrXHXNTvaSXVeJGLFbu41vfz
GD0Lv7ZOwvSydzDA2VW01JbXvMm8R0wDCOtQlqalUtax9EPMkyhiD6hnyzvyKkQ482JZn0RRViDI
8UU5eSju/MU54BeaAAMepS4dAY22xB6lKbR6urTCXqCp+XP2GWkmx4jG3GlJyBJsHMPO6/Imiscy
+SDIef4fZ+exZCfStesrIgKXmClsU1Yqo5JKmhCSSko8ZAKJufr/oQcnvt6t6Io+41YLbUiz1rte
Y56mSOlveWnjAy1JKHxhztdGyZK589cWt0nr0LpL+2bbwxZcdbgXb2llNdHrUkhtUekMskqhQohX
kNr12dRj9CGPyIVNV2uMf278458X3bv97sARfB07p2xS2/LjF3vBCuA4BHnWH9Z2c0IoRJmLU2/h
9SQZzDIb0zXM5MfJaXM3XUZERQlJxrKEn+MtRdIEazx87ppoeDNWba9HCPL9B7hmzCC8whF3zabc
6hBPqvESrdD8wlDECOcQD1150o2FZZTGCsI7MWEM39qxXn9t1doWV9HYebyOOhIIs7famX7TTLT6
mEfL9iIQsawvoSeJNCWc3RrSotWzdTevWqg0zKOyPJgiDB4xbymep2l1xa2oeHsJzfOuotNDwd/d
BkVzZv/IJ+2ZSNRJq7ex5C4czR32zE18I6TfzakplmA57tK7PJnHsm6PrWLiQRzOarzrdljaV+Jx
hyVRYWid83IkOwCTmvxHsbTZh26OVE0EUm+/itYdw6TxPPk4zaQvo31w/YOQFu2ghV/Jg2+J2k2D
fPV+GV2HY+JPCHeSBauWD24e6T1bzNTPEgWye47tub6tTBaJu9DJYEjK1e/tayIyfJGWZVWIMpFt
2LqpIHL2bp8kfmusxWWvLlX51GY7trZU2/Ips8irhOcrgz5psmo2abzAwVo8t1fUH45POk6HxOxD
QCMkrzJT9B9R5Aff+3YOdTJuZLmke2qVPmFkM5nE0yyqG7/0qgdpkemW5N7Uh1/iqoxOxt5D56th
DVI/q2zzccrcunh0CfxVcH91V+NOyyA3oSVyooM1muUp9FwdHbCfiUZcXfvlOWTq0Kajl2cQdGRU
d8xVAx7sLGVRnyzd5n5aRlm+3Q7+rOubZvPLn1ZGu3pdl7Jbj6T95PZJRViYpo4sw/iQ8cq2JFoW
SWrUas1P5KHK7jj6RfUBa3JIJW5OqtoNAtSgL85l1nd50sktbu6NDORvxhRheITbv3ony58wFQjr
1f6+zEx5EwxNZnHQTuW90WlTA3Vr6Z23Ccwx3b0MHzAkabJU9dkIPyecQ1jfblkDM/pitG8sq4sl
W3Hz5rTcUO3cuyy7nv8axU997oYfTej432QR4zy29f0cPMwmmuqT6uK8ObW1sh/XSmzrbl/Zfgzn
nG8C2J8TkFLUG8varfvr0hXNd3t3l0lJLJ0egy6w83PNNT3frGZpJ5rpxvm8NXrkaHaX/Mbg8ikY
VrjdK4Cdb3CWaufP1Yq/eTJv4TgSBkdw9Kw9tktXC61OjV9Fj0Y7BHQtzhiKA4ziLTpaQ5brxGvn
gvng0Ea/9TIJDQNBtZ/ZlrZJyHqx6uvZzeyfpb+p/mabGueRPA1vOpZDF9xUmOz1576uh4iX1Omn
LAioGm3tBtvjrEt5a1GaUlFkfBY5YKd9Hcq+/mQVlj1wEQ7N92IxnZv0qrd/ILct3CTL1vFeZyzz
w7zg7nWDo9XQIQbwRXESeRxfBYvZ0C+RXquTAbJPdsrn0cRprymNpxZJyQGOnPZv41yPuMqX/aJg
e6lqx8bi9ZsyOzE8dsbxi9+t48c6d1Y7CbTG4rGaMru/6Zwep28Sx4qvVJc+QfRO3HVpaGAu38yF
yYvUJx+8pypwrBvKU4GqilW/1Wei+DqCExXNJVmja4fJvCh7n0jo0fusteIsLLapeIPDK4FKlF/L
azUVq5vsp2/7kCk+y3W3GVfdlxHeLS8bJXdx1zFOyRNGK1tMEGZb7hSY3PlYbU4TJ4HXZNNxZVub
VBqn9ugIxmjmUNgvnjH0t2dCCt3uCC1tG0A5hmG92t1o8kMdds1nuy7LLKlU138crCr8PvkNf6wM
pMAOaNHrx75EMJFKyUl16ou4jBNoBeWXwir7x55B5Hg0lRMuJyxVZ/e0jdVYplxOGb73YY9+pAtm
soNowfWp7uUK+CDd3E5MtLA69CDm+95Rm4HLszjzneMsdIi7IsVPRa+yJ9ulqUoc2WdPluVMbSrh
1XxfZBl7iGLtDCv43uYzrbbWHxzV2eF5LnShb3qCZYMvRVFQwYXlJL4MpW2NKWmX4Wu0gXocXFGX
TRK6U4ZJW1HLe+zesygBQZ7me5H7U5hs/K3QBTtwi3h0rTpZOtcD8GizIQ8SINb5vjOEZSRRb5d0
7kR6Fglq2jVLZeMuH8NpLQn+yuzgga4quh7cabbSlke+EWkqsT+WuHMMXu3VJ790lx7SUzau536L
Q0KaSyG+2wDocZL1OvsJt6CRBxJzuuLFa6Wfn/rA67+UTlg3Sekb5y4OzMYHahzvcw7EgAOQVVlX
OBNZ0WFyje+dOdXVXbi7JyRqdexfQAbit0W5SFEwR9lBLTUFlO1leXa1RHNhp6USuU57MYvygI2F
84Zowdq/i3RYxI5XHarMi6YTzi7tk9cJqbk13LWHTVOoLXGRsn9DKssNUg0+nGmnJgqB+6Lt0JzI
MppvPY6q8jYy5dKxqwdIKDjphTdbAz87WWelsxObU6u0Ccbt3m8HNztEk6zXpIA0xw0b+hpoA8LZ
nNZm6vPzhH55QpqhGJnDjzDnTE6RuSpcywlPTte6X0QLEHzG9oftoBbbfqRBKqpj6LRRfJdXpDQm
dlbP97Unquq6dri2kt4rsKLNGJ4824N2xmM+bfZ3ote0fcqkq/W5rGf1JbQXJkp0EfJBzLRSqcrx
g0tEjKMdlcvK5GC0CVuSQRvdUGN7qNTHHrAE6MoKDorBqY1zu8cubgkBXE6Mbaw8CXbTNkJ+wO5p
57qAtEXlDolP1wFeRTgCBBCBLiUlZ2P4lMWC9zNgNPQ6SHx+WKH5im/ElEeUlq34Vg3uqNKapCCO
JRY4lzoAyp1mLM1hYw+QtlxmVhY4RajWpHLH4b5d6sokqgk3OHuImTF60yzeNNhq4Z18CYaQZCKG
R863R9XFkyWE17mffgxlEbQcQk38uQymCPvFWPtZkZCdE5TnLJghADLg6SMKMhI6kwqy8wsltE/J
5gcmStQsvZ99i5FY4pIhNZwiS/Xlp6hdYgYbZKmHiRBmMcj7esB9kmvr4xR61XDs4BoK2lUXTUmD
soeDLY7JItGb1QznGneSm81bSn4GhlPOuRFV46ceEpQt2by22lJki4uTeu1kHsSWz/BMoV38UlIG
Nb1BEd7pTvkElLVRG3IZ2nn9kHGgf53EyF1Ssi63pNqC7Y7jgQLb6zRFCtm/7q+2yrNH3bTqddga
q7nzKrNa2MyJ5TjnHi42u44lS0tieF9ss64qNdnsBgyXovi2lKt45Is4XqppCE4oMdzwWLRm+SzL
FbpLBZXNSX2TeYS3CRneuksBXRwlTn8v5pVrXhdRWyB0Y0B6yLA5qSm7eutQamta03jQwe9AbCK+
Ff2Yf85JIeHrT2Z5nXDnIBRvtPRb58cAW47xw2un842bRoPnPSyes7Zgfqq+Wyp7gNxZ5f0nv5MU
nEaWfOZ5JEApDRTp9In23GZM26XPbl2FI106oz71DsWSN3VqpMqfDabCCv6rhvlSxMWU3/b5NGcH
twjmLgHZHLEbXARmWUPudzcYzYtfeVj41aEYexrywJkldr1ow7rDUAQjtnBVbL1srau7VAAZdme3
6SfUVVMTJaIN0NjyJ8DFGpueYDBNNyVbaJaSbRf3xYHl6f/gEsy+51YZykQv/USwOId6Qwx8Nr4J
NU7ufdhs9XD04jH4tTAnIUt062t6akrUZKjKojzMcQnmVhEO1HOBN/yRzSOa7M2xNvfnpCTL2C7L
3bEAZcDAjKRYf61Zkd9IzMF6fEuwh0kNqNgXbfnQLcmJb9hodmtxMA6T/2J7efQ7dFZByIUzRvmh
NMsQ3s2NPz62U5B/xa0tqA8FrUKVAN0O281G3t4vggHG64jaK07r2q5/OnZlz9zEBcDCpKPp2e3n
Ql6NNnTLqyjzZjagvbS/m9mdy2NFiVYBhbbe69LW5vsUlp2Vkndi98AwTQwMQ0rXcrXL30iY7jdf
JcL4RqVTNIWPlhbMSbCP9iHGZvjawd8cwomTL3LukbXA7WyV9MIEO6Lid020QL5fl/hzt7DR30bC
jX5M5ZBX9FJVWx+gTU3VYXU8xIGMfrofY0am3yFz6vKcL7lRB8qzugRYxFlzDjOfj0EWHqBQaFzm
Cbzx+WQrI17t3jAlCOISR06v6MIuKTlm2qNebPFbBQGNhSn2mSdeDDTgZQHLmeVVzUnTDvNn1Ciy
SCWV1LO19NZIcbBYV4oJTZSghNPczWYqE6vCzCLxspmQ24Fa/7NqlEem+2KmN6uV6kOtCvmzqbrs
y7IWxbeJshmwGkfoF+Vg3ZxmrdxeVsLN3ST3LVSutR+tiSc3KVO3Xs05pEkrEqeQ7r1eaXYOCCdC
+7gujjwbQpif9NqNT2tUgLsM/VBWdNWKW1GDQKN8z7kgUly++09RuM5W4stueeS4BqcoF2v+3lt+
91v1c9ejYSpCnZrNr9pkw7rvEUMv7zmbsuqatmD6LbbRe8rZQL+WvoO+V4OhdPT+NthtnHsBmiFl
B3OS4aQbJTbNKIH3/hq9KFpEk+TgDt8dZ+jyA9yWsDyqntStBNvjgdGK2PQDgM5aU2SPpUmZyrT6
UdCLFjdevCEVKN3G+6rzoH2YXNd8j6u+MndqraOZ2eQcisRWgezvCp1H7ZE+HG/sJZ67QzGouLuu
mB28FWD9tzFxkO0N1pLhI15lu8scc8c+9dfNsY9IAvu7aLTGT9VsbT+xmmw/IcYNq1PbtsDGEwPc
+3DYOkl8U4BrMNytakiGqRVfmmaZssOmor7fQa7hiZiwzE0c32r1Fcdvfxr9JreSwM04wBfuMAZj
dmfZacM5/bg5XNVInUcQSZh/An8n2+mAR0vZPjmBntYbsA3/eaNWZtZnaJuP8ElVkUiAd0JJGb5d
mwakNK0Le2DNaAvwvmmIvktKvbZOmkdWXB/X0VuaVE/16J9d+HUfa+2p9UrGcRV98Bkc/sbMZnvp
MGmb0nnd6+h8raJriUtnSZlmq/mRLQA0RF7O9GGQZavxoQ7mJq1jLHLTqtLeCz5czCxGwiL2qYvV
Oncq98abHBgjS2aNave8armpY1a0YX1mBr8w6py3/ue8LsULDN1OHTDhk+UhywVRAoOefIoBpue/
s3le7lZltre64hy9tztnZlsiBh/PlL/mRmydO1ytqraugtWWE+OgYCKpFZi1PQ/ULN/jZaGT9frN
PfWZp5pD46vykQhZ66Mf9v7zwAS1SCYVhI8Il5uvCgvL4thWoeiTwXL5K5eVdPI0EKalMZz9DCBg
WbkuNF2jSD0O7+qQj9lOPB7GPU2yXcdvFLLll3yKuAzDzOolmz5ielXgzHYFMrJNqF09dkVVlfRa
4Wr3GDDaLW4ZldqTXUXxM/OMGJLRwM06KrPImjmMOzQJIvZuSVBruC+UJMGTXy/hkE51tNzIrnfi
pA+FdV2bdfRv5wACvZmaqbiqVzd/aTZgpLsch0d1kuHYF9T3hrbE93rxdaNZyY8CiJsroRwq7pIw
yuJ0ZeD/gjeQKE/o0DpxmOpV5ScYevIRslRNsIoDNNV3TnyGSD99FWoJ7/ViVYzWKte+hupfdsyV
NBuhauLqzmGKNSauqYoHy3W4z/VkhvLYjm32XUL96xNlNKchIc6ow6J685vEpoR6zojapnSs22o8
BiYbvmx1C/1V9xwVCT6L+gUJo/WzZAH8HOEz5CmTiuzVr9zy4zBSNaTbrDym4ji8nKdNg/DlRd9O
RxPIgbRD09Q3dTtZ8uTYg3UTcdoFR+xS/PYwmDBrr6qh3po0ID2hSfoi4LYZBuHc+f44hUfsCqi3
6IERM7thkZ9i7couzbVyrjdgeqYKnZrOJfMwkUyEEVLiNmaOgNjV2IKeBT6XM0csFYaE2Bdz/KyM
iOPyPtRdTEkkNvetgYnxo/PxfE0rp3aoA0YsLmJZcFJPuManDN2GMIm7TH+cm61wDuyMJsTWYyXr
z4+n1T8HTm1LGod8+zJ6YrbTag067zBaID5UEM5UpmG3+F+6Gjr3bU7+kpto6CX3q7XGTqrixvlo
tr215PAR+S000+5TRjbITiVxnSdB8TwkDNIY5jZ1dcOoI8pTHMis51DhLJJGTul+rOlw2sfMbba3
BqpDdN357fQSFYV8CFR0KmRvD1eL5YCNNYF2QQX8tfIhGcTx/Riv8ysDi6i/QifV3NIEqTerlpwM
RKzyf1SN5T5s8zbE1JNmhCZKC/Cx5/4hqiraQG4zKgcgndCvaTMrLz/uTTZm+H0VHThYZQx0M0/q
qoPnBXbU10yBVoLh6ztdezmHpT+XH1Y/W74q7uonj49TJLU1ur+7KKfS3Z3z7kYv7pYzv7H76Jdl
T+laLhk4ucd/swvSs3YXYvyetzquaUFDlnlC1oWPQrYx0AH5sI/enIHsA+yLb8ESUja4Oit+wojA
+2nE7rNMQjw74nvGukB+UesDTxFwI+zDygoVHN+1hagJdon+mLeysZMuwECM0PdglMeuVeMnPyY0
7HZirDEc1xoJHS1wgE63D7aeyBB7jb7DIan602rRVx8xG+WycXUut3MM5P6CUNrbQWNBt7IaBk5X
K5jVlIxDhZ4s146EWSTDxk9AwSMQIIu7g+shkO3R31oMBqn0nPpUbBUsyKMdTbGtEk/NqzgZb2ys
Dw3IM4G2fVWP/a8+1zr/sMhozq7moaiocgiy9FZO0cKt3GNdLxa0EyNhc+oPU8FQek2DwVPTi5qU
2s5ULb20kjLzYDTFC7xNXOrc3Hp2x8WPMKJ3K4hRiWwCzsFjqJy2fPJkoEyW2LiL1jiIrsr75BO6
235QrbXYgC9cOv7VYAdIq8jVdKmsW9uyvth5MzfX5TIrog4wUim62xzbiuk5cMxGfWVFW9T9CrvC
pZ5h6Mczxj5GxJBMnSVmWvtttp0rsVTufK98IHTmBb1pf3uWMVuXMkSm+TrpPpDZ7yzeQnKjMZmt
b4eWWNwvFdEr41vkcHd+sKMuC9IF0/nlM8MWbX9qTFCZMs3ioHG+dlYv7OBU10wIrzLHGCXAObdo
e7OWbqfxUMPl31tYs9WZx2hmiVKxKlauRHIJXj3fstncTohrfkxYdTY6VhJpf8D3qWuHEtSFeQp+
DxVvB93EMIXiyohtsp4b4XZUGtPci/DLkBm9wm4ebcWWErAtoh+B8oLwxxREVTieC6akMk/8JSj7
AdSp8JvXPuKWeYtpV7PjEi1ecbsURT1+FKtydnZtXuP2jfYlC28XjVrjXHjGNHc2Xbl/jkjXmI81
wPn2GPT8+7vEjhgUYN9PhN+bLORSfwpy21q+ZevCtcGkZI2vNOubnxY4VXwGFJ/MtTMarszcdhmk
AKnN+ma1pj1AYQgrczU0MzkiY1sXM1flNJQfoEHl6tTN4dTd6M3eyqMRjVd9G3SVKXrbIdJHME/f
vtIQTLakbKlfD561NiGTDACWdBV+G71W7JgnDALL5W5YBS3MZnO/HsdlxCABp+f164Tj+i+9bI6+
DjgEqsPiV9lXS+rOTqRl5hcsN6V7WuyYVPmu8aYEHX1NyhLXn3/E0qzqvsmhykIaLC9ermTPH0q5
N9bsWrJd3iahSmI9oDmvZ+iYzgvaI3AlAWIfJ1MM9pagp7EemKPK+lBF5fZtVWH3hDDa+bRG0g7p
kobiOKi8aBkhUCMmuUJymzBAye9b+u2HCB8POMz+0IgkC7L820ieiJMaoUeTNH2/vjbuts4Ussa2
D87kqp9rLezXeaqWGwuL6xoyTBdcTwNu93RmwdHy2BdkMVXXXlkqmALjdscQyNTHThr/tmP3zMnm
Tgxv+jXTV5NfzNVdHZKSOfsj4wfp9X2TmNztR4Z0DUyMHuDnR7M5y6e+60Mg07A27UHVMNsPW87c
96nkRPxkW3oAjMbQlGAIEeYrUw0P6kHtBFA9ct7up0IhLDlUndGvsI2ip6xqnOok2ywMnzoSv78o
Ei2h6fiLeIs7U60AMGKgj15F06ZiXqqjlvGyuzxUIfbMuIjV6bwQg3s3jM6McUetmmtjz/nVDI+5
uxeomMiHKATXd6xb8Au85ZjW4DwJ3jO7dn6Hel3UaT9lpQRvHgjw5eJvGXuqLMTLX4T6m5LcTcdl
bWBxlPTr3MZVTPTttGXrFVCW9A9DNDT5LRwqqyHasGjqY5Ft08sGSWA40juuP5rAyX+WVhdFCQXm
cOPJ3ndOq1LFNz3OkJSjPC8fxt4vGFy6UQdbcd1GnQSjq2/pl+hZceGPyRwPHJk6TZCPKfyelZrF
cpj1jqYl9qBvCF5NSBwduKxM7VuJyrbxOc9phxO76nDMD6l09MFf1uVhLD3T80oWYSc5J9CWSB3W
nHhODM1KmoHjPI4xVT87wJhfGOvDezAVntQpyxKwutyK/lZCenSOBtWO4XDbUwnFVqivlfL8T3a8
ZHXCsc+6cYd1dO+sXusisZkDvUo5BDU93gCRuxs082QfLGp5WQFk70NwJIvFEw+PYpDbzvUT7n0n
dfCAvQ5ur03H8Z1YWxWtx7xY14cCKu6zVyjV3GqGGPkx800pUwXZYDxmIpMRMx7Ki1OkmYbviAEg
vhGT7EEuHaFOjtuUzWnq/RjIh9YPyHVcTDqtzvSt5db109rBC+cLugpMt5UN1w2ULQ/l0c5jyMgA
NcNtP8Aje3XKLSqOm29F38NuiLxUEZhgjmxrDBTKpm1IdF+G2L9Wdjfem4WAqxQrJDD1qGnaG7ez
AKxzhx7uRGngflbC6F+cngy1qsLesSFwbJvGc3GiVJfkQL+Upd6uSigUNYirxUgWOlD1onMtPjkL
/sS3Djfd49Y4AZXAv5My/8Ejgx2Ot1KE85FNNXdpfNTW4zpRToG69qU+NUsurk357lMu2fZ4/WJ5
hP83JnUxvkcXzHfaExU0WxulfQ/iHNZ8fdE5cJ0quBzL6sm0wIv8nZ/2Dz7e/tC/6J/IMMEP9//+
P3T7STrcQRnm1D4Bw7fYJXfPHbEC54bR/X9/FIHJkHNxkOI++YdKK2jCySn7MA0LKzt7UTGe3amP
zjkpKu+ofC9ZtLtt8h7O/lcQBKZ0F4y8fO5bNpyJ0qzs26TKSEiowqY4sxcqCJvtj/+8PnZ+MGnU
2JtBBLz4ctXabxnMkRjawOpe15tZriNO0Hfe359+FARmdKwuJqj/WB9I2puwWso4hbFH1OwM4dvL
nOpQG8G0t9TiHfbkH5aGQ4K7SwWPOIIB/d+XhgshfBgQ+qdxoH4Uvl0d5AylvJi697xB/rC/SDRD
C0RqGxFW4oIUiixO9coq4hToQz/DAwjva+rdd97fXxYcf2NFsipitHksiABzhUttbi+0oC3kM1kj
iH3WTuLenTOwZ5dMunAADDAqMqmjRZiqzKaHU1Bemir3ztBp/H20OB1d6DLP/335xALat88Fiqjm
gs5Onxei1OBFDxr2fFrEsFYgbHnee5El/5ApOqi89nWKeaJPGLR38aQeH7VgbN04zWxvOisgliQu
tHWDY6/Lh3VFnnhQiFNhdc5Bw3uCqtR2h3//uf9cV6SzuEy7oOVypsYXm9PKnYGhCo2+lVfLDyYr
jD2x5lavKPGK96KoL8Uc+y/exbyBtzvV88v/vojLcnAyBiDAYqET3fdh+10xvz5ZDh7FfpcPDDPh
mFTSzO/ofP55mvPg3cyD3brznS8eHCyRtqj72T3CiFNPoleqJj88NXHfHywZrKntNM7p31/tH39t
iPUZ/jCE5V6S+WGcLL6qGDmNYB6o3eHBQwRcTwuZhMnoV+roOgq6aTu9lwv8x4+6h4zsCtwQedDf
33PrKxw5m4WV5W3N59pq2qfVq0Fc52VuPv77r/zncYHIF5fk/bLk8rr0mCm8oeyNinlWK6OzPa/q
7GzMGP79KX/6RYLGF90Rp4Vz6U9A956BtoYct4vQaIo7ZlpT29yukOffsdf601oRLrIw5KbhPif6
+8vbqnhQIY5NaQyl68MyrtkHH4LQVwfHBvu4tX4GXzwIS3H895/4pxeJYR5JaWQuIrTdX8H/XP5W
aQOTTjTA2+w232qX7KtDHY/e/M6OvxTT7psw4GhH8rnnO3oXN8lgOeQlrEGMzgAdIdax7LhydA4M
LipIrSUl4zyJNw1T8sPsRfk7P/OfFyecGoQA2MX4uKheRsRPxmVyy9w5zTDWTn0M3pOSMMDDOJeY
Idrje5Z9f1o5mDxSK3J7ImG8uM5ybDrKFaFrGk22OREX85gRKHRoiyB650p770kXLxa/0a1YFS9W
Bh2q1cYhJKKsskOjev/639fKHx+1x7i6GFtgT3axwUG9MqkzP059q/B/YGVBYrpX9J/7In8vy/xP
3ws1xf971L5s/2dZUo4EE/OoODV5jMm1W0mCHIGJyAIXsDZJn/z3n3Z5arpQBneZNzrv3RlaXDyP
Tgjzt6majrM1O2ekSQusrTU+VS6EQs9bzCmUID3eWg/vnGSXL/WvJ2MmhOBwv44vhY2lOyF4dN3p
GA1V9Lvpuvi6YjKMmb7zX2/d/VFYLNqczdgTCv/ijAkw66/X0Z5Q1JroN7x7P0Uz8Wk02nqvp7j8
fvuj0JLtbsK4CnP1/v371fWk3UJCdbW85Z7BjPNZN7NOmGEET3VUvyeZuzw9edyu3MVLBmIjDpkX
v8wZJ8JSotgcF6uASBlEZ/GXsgKhBbPVruPfwZDvnS93eaTtD+U4oWLz964wvtjjhTBqDDvomxGz
0DvXEtWVwazkRSMkPlFyiCNYUHeTTyr6nq/L/Pyflyw1DV+RXsrjN19sfCOZtem1GY/NqsfzWJ26
7slr5PTQ5JE4MpHtYJN07/3oPyxXtPtskT2dNURS9fcPayZKfx4yHitdMs4JXGtLqV2D31IX8Az+
/Sf+YRXtlwYuVLtjLovp7w+LdYyvfs0bziQg2tj45aN2huKWjCznyHwpe+eVOn98oMDSFZNCskAu
zc3rIpS2rPoRprp2P7gAu8xlomD8UY9dfKXMPH8K8626KcfBfVROWXwWjD+OCiWvIi6HYVoWNwXY
FXKOY9ZlXuKQP/6eV/4f/5Xw1nabQZinl6t9oZkncxpv89VGuKfGaEtYIOJK19ZwpQNR//z3z/BX
nfO/XdO+0kO0MCjVoTfY/6jsBniMel2mY4587CHMlvBljCfzPHeT96FwwYZdmRWf4gHQt1ZLe+tt
YIcInrLbqqiHKxN2c3z6//lH0ZP6WEpiL3NpLjMXa5EVvN5jhSN1ilIpOgblGh+2LRgSYzJzDGVR
Hfph3dJuGMX9YG/9UdQdHHA+/1F7Y/0fi7j9PZFYE1F64zDhX/r3QPyXWecynN7mvLmFbz6e+jEy
H61c/Kh6GTKdWtQ7p9Cfjj4sIiiHMZrlAru4uTDstDdrluMRRVEJV8Y1+xBrDB/LNTJVwtgPOKLJ
/PCdgu6PzyV3YPe5hNAQXB65zM+3HJiOyHMvYPIwtrv57ERsKXOYHJmtZeNeVin/ne/+x+dijbgf
fAi/Lz97N+ZLMYl2JDCk9q7CsgoCSMhjeZuhEj+YbnUYpyBCe+co2l/j5RZgy3GrYaqN/eOFZcMM
GXhyPRQi2G2al6JYhoM7BeLl3xf1H64U8oGQmbOxcZu89B2AeVqLMd4GDreuPMZYFV0jJ4B+Mcjf
yJxNOriLm1IteNi1Tt479d0fXi3qTuynOFog+l2WIpQOq66cnKVUl8FtGUC0j4h2OlO0DkcwA4h/
anjPZecPhxkPBY6hUNhV7xfrlw31f8yd2XLdVpZtfyXDzwUX+qaiMh/QnI49KZGUXhAURaHvN7AB
fP0dsH0zTZollfKpMhwKOykSxAF2t9acYwKr9VjGxpHus7MULNgL5fjCibPAseT0gzPdezdJ7WFb
twlrVt8um+6wQZttV0RmuShngz30Nyk64Gan4qnMArUUyW7xnOX6+0/2/ctSsuMtVHUSnF8vZQKn
hYX2XkTKuIr90mjVQVitGuHKda911O0YC/vl5t+4qEnJY0sx2rbTry/aVkOmlhaLtV2kzdmMyRzH
haU8J20779VavySMdyl+MFLe2SGwM+AV1vkcdSj+ry+6xLljl2YsoiauBorkxngnFhcPruH1WFe/
f4fv7NtJxsDrzFu7ZQm93Y4IBIfjJNmDLXiRDWxnJ0uuxp1CB9QXuL0DA873ThRr//j9K/+llMhk
TwuVwNmNtrXF5L6+T7Ve9cRYPJRIFA/obyzdZUf78pvVr/k9Qib4u0bbW89uG7cE6GrDtCJKbb1T
SV74R7o58qzVZZ2G6KFwF3z/t3tvVLFcM7CocnKuePMQrEmqCjM3i6OLzA13Kpp/1BAX9NRVP06m
n8UB/vZhUPymhMs2jbCN1x/Gkrqa03WcYlKklb4loB3oVDL3mS70n18ANrowMlMC21RSaF5fil6T
MaT4yKIYRfqeXfB9zSjfM8FwnPF668rTqyL6+Y+T/FxgeWD4ifJ5M5CwwjU2ku8xIhmc8oFWj1cy
q5fIi5GkmETG3X7/eu/NFoD5XM9gk+cSKPX6Ht1aXXFF1VM0mbF6mNNRw3M/iI+4JjXI1VV8aTdN
8aNSwnsvDThUgmDgZG6oxddXnbLUkwkOhIiyuBHYXocmrcyUEEmhsiEMjB88yXdmCgNBsWnwPAkU
eXu91mUGpmEtI2tJigtyfvuHXjeXPSW24tP3P9B3bo2yOvw47o8ysL19/U/1BGul/LmuuaSNiXDT
cTsH+7GNcVEZ0YqDm19/sC1754Im7mwWcXqFGxDw9QXrxsSvgrUiKrok3tW2fKnMTD+QuIagGU33
D17Qdz5KGJzggekQw6B4e1KiBT/SN1ZlNDBpRWgCiz2KCBMxuv0j9PhvKLg3W6FtH0SYGlgwCsxv
Jj47RXRmZ/MciTxdDpYB7aDLlPGGCGMttKUYOJGq9XU2DuppaHHjWIO3XqlyTD5ncLS/4AY3ISMY
/WHaQl1IAojvkrgfL13OgSfeh/xQY3k5JEkhfoQz+40t95dffju3Uoe0/pqXtWoGSZwo5yKrHxrE
RTG2LUufrTOS7uqHBg0Iu9hlTh45fPbHpsvglCAyUl6E0WRYSAAJDOH338131jAaBPTZNPY6Dh2w
168KzGHgMJMlN8u+doZWfALgggwMqkVxWBVvoB6lq/djnqX/xpUp11Pbpj0B2ejtNGONZMinyRzl
qvOV0AqTDfsqLnGiW5Em9PLBHqbMl4M3/mCn+c7rSleEHhTnNl5XXX99ywlesVq02hyBVE8RptmF
T9SgEVndVP9gZLwzlQLr3q5DeRweypt75JCXGCyHM6yHeJP1m7Lao/GZ/XackUUua39wOn36wQ2+
M/y3mYYYCzYGqv62rL5o1tgXDYb4doGIoqKlReUN5uOwyrlmBgAJ0gbff43+8pnyNhO0Y23tCip8
b08oSAcabXbHJapxSZ2DIpfBmNjjCRHmj5qI712KFxa+sbG1794uwW1eTnbuwM/Y5JonnHqZX0wu
CiWK3D/YyLx3KchUBk/QtS12Fq/flFprl9y1lSXCQkzRvurNMbAQvaQInGT5g3dlW8ZfTQ5AB6lV
Alun5opk981IdHHVoKEFt5AhtL5Eu53bOOYawC0//aiYezjw6Hx+/O/NTWkJsISkM5aonOAnmDjE
sMsQF5x4Tff0/Uv95fXfOIo2W2NmbI4e2vb5/mnhswsPdMFWQ8fk2h3EOLTRgBczFKOy7KiGLw+q
Vsrd9y/6zkOzqNgZG4OWk8DbQK0Uph7WVg3REsI3eBt6dlsvlPEcgaz237mUQYDBdnPsld7en6Jq
6B03fZQg7NYa6ODDq0NM7zm/V3f+83n+r+Sluf79RRj+8d/893PTLiDBUvHmP/9x1b7Ud6J/eREX
T+1/b9/6z7/6+hv/cZE9983QfBNv/9arb+Ln/3H98Ek8vfoPzBM4im7Gl365fRnw/Px2AX7T7W/+
b7/4t5fffgqE9pe///LcjLXYflqSNfUvf3zp+PXvv2zbPWaw//zzFf748uVTxXceh/Lpb19f/nbx
9N73vTwN4u+/KOavFKFo8NHLYBXjlMvwkS9/fIm2wzYzUUNkCqZc9Mvf6qYX6d9/scxfiTj3kCNw
Jmey3HaBQzP+8SWmNIRCeG/M7RXWfvn/v+Grp/Wvp/c3+EPXTVaL4e+/bIPqX4Oboi55a1tiBGss
+aJUMV+/KX0jG30V7NcBKcYHET8BGSp9uquuL5rMusHPtHdnuHNNS1Tanz6tP36XP1/bfOfi2hal
te1BuZW364GqK16lSyP2k4Q4FETG2nBU5hQ149DGx6FTS/CLI74uH4oJob9s9kJntIYrC9jcGEA4
Gi7MynHCwS7KMyGLNGC8P04LOIM0BTV1xgerh63haGPgFPF1plXzM4m0JK7FamP61aDGUdJb4qFX
9QwNXl4JQskz/WumsTpSITWmdJdNU+LT3YN2wea81ZF9L+dxnHo31VJln8Vqsl1KOMVicE/kfI/k
YgdayHrCLQuiKDfEmAWlUZWp73V4KHvdab4tQrMuwGXiMv/tU/2pAfk/DrNXQ/O7w/b/4IAkBeJP
L9g24F8NxzuauqwDv4/tbQD/9vd/H4aa+usWvIcGgyY7I85kqP0+Cq1fSeRhX4A4jUVBR0H2z0Fo
Or+6jE+VGtHWUqKp8M9BaFq/UlaBI8fJghG8acB+YhBygn01DLfKJg5lqqj8ZhQa/1I3NrIhQcWN
+Us31/SxML0CokiOVVkzc14utVOHwKNcwzQuEkTaMOM1qTjXVVfGx3Tt1KhNPdU3tWS49AbR3mGp
+9xy/DmKeNSuqrnxzgpsRece5+eLhNIH3QmMDBd1RrZ1ttrmxeT1EWH3+rFNPBuP0jRMpzlbXRR7
CaVXBRIJVjdNkvmhjPsxtmn49ELscMiun2aHU8484SQ/YvAi5nkyrDMtn+9qr8kuZr57bzg9Zop6
kthRhqR/FCBuoAqIYQdA4aa0qPZ4cw3KFo6HGyhVmuxxAOdRie8/LEwSRP0e05bfp5m173SDEIIq
K+ebHE6Lv+1xAzYKOmIebBCQZNoT5CK5L5Pa2MEvmJ5lCYykN8wXuGE4cxoQJA0UhEAvvPxkl9Xi
S6WkEmn00wWV5emklUSBQ2zVnKOcdKcCneDSRtAM0qPmckgf1XpRvtDqE6HWeoWP6Y5dmJYtp3nA
BO872qx8WnsNDf2YOwchDKyAjd15nxJNFKc+W9q7YTRIlTWnEghtUX6bgaEdinrazTE9rCEdl8OE
dfmYNnh6w7o29qJX64OLQ+Cj7AHVjfjZLxJjdc6G1Oosn0CI6YB6a8Dpm5XWGT5yLRjbfj2WcAku
jUyFC2tXzd5r1Bx6db65+Y2qBhtKXDHM3A2HtUACHy3rG3sj+2zqR3wDcbPerJNp3eg1Tha7rTC5
jYa3dzul3wNsHM6mNcMMaBT2CSMOQHZQUwdHAj1IeKgf9VKREE7oV9K+0/cdlJQA21MeWpyqws5Q
tA+sj6UemmDWdJqFvm2tsd/ODq5bYBO4d1DAVO1+EIXzRToOf4u9Lx9dqYbODJVMr7qdZJ+KnjUe
cFl2zglcl3lBkIwVUJNI/dLJqtCJSwDn4DqOlbtWx7TqxKH1gKzZ0ttX06TeU9l0P5h2LHbS0zQl
8FTweqVdupEY7Qk/Q24+NuWYYppREuACiV6fxV7NqqUOGJApheFlModce0zLdN0v+TQ948BYgpgN
bgfOUdfDoZ21oztY7HNZItI9PoOYPywRydqBvQ48vwQ/AwLeW1iODWwp0diM/OvCs5z8xdY1PDGS
FpNVzp/hTKgBpt35S62n1gd8Vp8LRetRrZfGJcr1sxICBNZfTdsbiqVdYSaLo4E6015i3GRph6JW
V3xEYrK1i64jAaZGqX6wWfhhgEFTmv3BSlPHb5dyvO+ktxZ+jNABdf34qFDB/6hP/UZDNOVuINJb
nefmUBNREupKr0LJKB4bd1AjaTrxA0N1PM9zt7yp0vneiT3nMFqKEdn69jYi8TSuZjO/LTNcG4uY
s52SFcV1PGJWNwvhArOT83iJocYcI6/JaefVTVfc2/o8H4DbjFfCmJyXbk61s8VFz4fwfTCw44ss
wNshQcXNqjivTHVWIpko+oU+igrXTSKHLsTmXl8StZvjbassXHJFv29Af/nxuH5RZL9cpMR3fMXv
w/HOBJ24b9shDWbTnneDqwCywAH5osVwoDx+3l4pFnGqy0qe6YUwsTUsu7YsPhaKaRHPIPMeuoUy
VvLkjtnkXWXNQvKOAv72oWOoXzbs3/IgV+r1plHqCzfpzdBwE/3IUpbGvg78AyMMPpOodMz6w9zY
ZntU1aTep3ExtGGuzxHrTepnlXLSnUSGYB2ELyymu7Ij/gM+h15GbqbcY5awz9aiyj/QwkONKd3z
RIKmxLKrh3QU+NybNN/PdhzSw0+GcFK85GiY6XieQDHbUlfNPeYhIGXF9GygoQ28Ma+OxohiiG3g
5kDnDUpnqwiQ8GNnLQknx0m+XmTAVaMJjmNDb2ZHg+/ZLvpP5QDbzZsenbK8NNX0zkYIjQczycGp
1Lad+WgTcQknc3sQRfsEjma5UJYmObe07SUhp/Wg0mePRkMYSBTnRDu0KzNlvg6XdCiMRyXWkigp
zeoEggFzPYiwD0XmLJ856LoRPFgQS8VYIk+dBiiOa/NJL7tHb1ouC+ld4YOO/X7qv4q+6wmxRwPC
xBgxW0gKRs58udJuQRmZTUeA6GfC0dNgMd0bo9TQMSnySy2V+EEMbRoaRZ2FSb2uLNteHZC1mYeZ
68FHK1JCxuCb4640oAQmsZ5clYhqw3GCwFeWmesPY3E+Yo7sAosFuAGzLKuDmXnqXTs5xVPFST33
Qd07AT7C+EjaS7cfMmtmthvLh4VI0RM4j3Xv2mCA4DDEZNM7zeMIM8MkZWMEpefgNNP01vhCrajd
aXad4WIRhkNA82B9hW2vX3llpd70berAGOFXvcLXvWALH066my8n6STxfTPNVn6WNV15PcfxsyZl
eepjFjEbxEfiaPSnaALv5bw2O8r6+H2d1jl6RYbDV1jpp27JLOhirQGLVknaY23Fcx1Bhz46HasL
87LLH5a158VUw7yxiCfTZ/uqWFSqPkmptTfJvDpPtV5eT8D7J8ArKmaOtBrqCx4xPkUB8Pparst4
bxTqw9AwomaXSm4GucTFuAOYAj7YrukJe9AIDPqox0pzSLrJSoOaracDI1LdmC9sIvwWYVmIsN5+
bDPMX0lr9LTju/jChtN4mUKlvcXhPh+1oejCVOnWYKlcrL+NAXkbNLLyzO9Ymr6mUsAKqsl1LpMu
1s4SsBg7iLLkGJgi0K1ej6ADxedraht4RjAC+pAgi9kvvCoNRnxgO29M98rQ1odmqi5AYmk+WWJ0
BaErNYEyAe6AlrnaHLZMWGUCuxtWvSKOZDyanwUtmcLXXWX261wr8LzbUF71DbJTe8tlEwNGWwm8
Os291n/IQVayhGgLIAPNnQOpqd311CmtOJRIDMOZwU5uTG4bXZAB2PmM562AGuJqMtAB4u5JuUh2
Tuwqd0U6M3Hh9FV8Ie32fu3z7lOP0kQ9h6ISv5RGN2p3KfwW0Futs+4aqppxsGbO5z6b1hKQaGbq
uzrJFFKvoSVbdu5+NJvhW28o3xphG3fSi93QxR2N58pwgamJtnryjFYAACjzDtS78C570xnZgVTu
PbAtJQ/5qnLCUrHXXJLMWHebO9Mc+j2HeWvXTcV6a+W8Kp2Lo0/AYc1H0e9UPK0uey2avU2lE9xj
geESPPArS7EfTPaSO9x4MD8SJ43Wec5f3Gp1QpcCwXFcWEkpBxcHOGttxJPoDhAr14/1TO98qj53
HO0BdEALdqhZs4UozmuPnVi1AuEgPkarPjnE1vhOlp2b1nqHmQ7QhVCmp1xYl3kh+uuhLJIj+5Sb
3ux2pd1eYj970RuPHnJ926neC5FYt9lsPhuFvlfgIR5ks+rnFpsl6cpjWTrXMdUt3JLakdP5QOka
zNHQgSIyU/vYJxj1MRvTH3H0Iugt9vRSDUszhelSrl/mPN6EMRLevuOJnFCH1B5ul7nTUCJnjQRs
OjYVsd6OsMA4Fdmzww72Rqc2+YH+HxXWVNjgwPQluYE1BUBYLWXQOHoZrrNR3cWVkfurN4PzRBp2
gn+RRBKswpVnLQsdL6+f2OZmsX0GTUCxWfWSZIP6yhsJFnjZeaWqhKnd57fJyF/ZdOe9tlyoslUO
g5fDOm5XTgtpyepakeF4VJJSuXbWxnYD6jrrpVkSlgZRMuHIBfiT1N/mMqXnHBgkAF+bG43AaTOw
KwBiCJHmvLgf2eXM2QxjacDy5qBjo5FMDdafaKRHhlkyC1dteig2r04Z53Qlah6wlTH/sPYa3Vku
dMCIbjJfVMIkviV7hPXNBzHUs3Ksl5IdRGXv+3icAxI3iOLDlK9dt5DQEYK7t+Uq6rAeH2vIOCwm
412VrWrkjGt1sI2437kudY/Eck51JeQpNQxwNsAcbtJOPy/NDvrFuEKmTroHPMLGbQdrwIf1OoQ1
EJcLuwPTYsqOzLq8rPaE9CVHS8cB16jeGi1swa+czNUvUm3Wd11lm3vURh1IF6e7ySte7xW05OaA
luws5ovJym6gEAExEVI5ynYtL2JS3aBF114egWOuEEtmU3W7ivnrmDfaQY6wBMlCxSSPiTBlxz0q
9bnFsAMKNQxWkKGq+ujokiGbJN6ttsjiYYSMp0cinhIzklIdPvQuQSCcqTxz+wGVc55kJn8UWXKT
xXo9B7Ndt9HSe2uYaswIyqrZQZJuTiazfkxgjl1q4JUT+HUKyOo6cwfYHcpj37hgrKuSpxWX6gnw
AQC1aeXAisKrcNv6GriMwzEyT64BjHrQHerq1rJWsUt7dQ06/P9BtSXk9JO2hjBLeO0A9HRf8Xk3
D5awSumLmXnITygxmE0GOFNasXE/d662b3K7uJu6RQ1hVVk7sfblEZ50cZHl5gdeBjY/o1jU06oM
XRX17ZZ9MSvdkZj3LKIL0rA+5zzfFKS8z/nD3O4l9ZV4nq+qRbh3PRz9kVPq4D5uEIqzQbqCekfb
XoxImQOoDMsHd7XoS4+z8iVelyUgfiv7pgnbfaT3kR8BAM4f/qOxqg62jKv7maVhr89AMKYwkg6A
MbUgc9Qnzc3l2X9AiltzCh2AtwxvOqgd2VoLpvLLNrcv82yMA8f2EnYL2Q3HzvxSm7U/5E4/VZr7
0FT887b8/aou97+r3u1fmq0MPbz9Uf8XC3cm/cX/uY7+8bl/qrPXpbvtO34v3Znqr5tYBwk7ZTFy
WLYW3u+lO13/lbwyNNebgh+5uar/s3Rn6b/yFY3kNh6a+rp0R0XeRZ5Mm96gW7eJFn+idPe2OUbF
kLML8nrSb8jkcrYS9586SRUTMmaFXoZ5oXunhBymE+WyH0m+370K4h5uEWkPgv7XV3Gy1q2ydpWh
EmeIOFVW7MMsquXLnz72dwryb3vufCIenygGMt1mELhvboZTYUunAns/uB0wt6na4AxKlIPXO9nJ
Gevho1IP61lTaPmPOpq/tdz+1YjAYsW18ZHjQ1VdFbnUW2mIbJtO6vUUgozV4s9lRx0FhChYESDM
q6H259VS6ybrEhWP0HG95F5ovfappvATh+zh4fMoo1HOQaI4ehJVvdrUl9WIWT/7Ud/iTbEWXYKK
HhJnCnIJnvyb7iG4g6mwcTCFGoS4Wx1xRHK0VchBPymcprSsormn7apZ9JTf9q7zQXelhL0IVq4Q
7FANFBlXuqg6eeE20u5HuvXTmj+mQLOYOr//LvzllUM2jS+U/HP+0f9i3R6FyLXOyN3QGYAHr+ni
nHGm73ffv8rbnijD2aYDxGNHqYiHm+L7n4cP3d4cF0OnhUTdDJ8mm4P7ZBntvZWtj9+/0vaTXr1f
dMxocSFzwvtOjfHNQ7MWr62w/Gth1mkcK2o75oA5UVUlLEA5KwurWX7+E8SfgXCZSC5Cga03Tdhs
HM1Rh7kQWhz7D6k9SbYCjfKTyt1tQlQ5WdKed2lraG/GDZxWs4fIZZBCBcscWFWxo9DJ+XfOjKOu
dvdGs5Q/Kdt9e80380QFEWMxV66pu922hYzXUCu6Zxgk9oNwC8On2uD8pG0YWytTLB0SjFoqc/ob
FYKTzECKgLBwTSU+TfkqrkkAnU+F0rDxsnLJIRLJhYyjn31vNj2UhZIWPS3tozf3SqYPRI5O6BDM
u/IWQE/6VBIN7jP9OlBE7Kr4gUbuL0OCGZD/oYNAfQSSWX89JBAwYq/tLCvUhNteaV5L8udIoAME
bzdXjt+/O1xKbyZ9VNfAWrkQifMqvuy3DA+t6doFmN1EE5Xa+H4c1rw+taAp14cctzTFaW4y3iWA
peu9LqiE+3q8cLomYto7EBfSaU8ziHFQMklRTD3qNqpNJ4ICF2VHtbpzqGgsoIXmuUVzg4reJIqv
t2I7qmluTHumNU1ixx5m4zCOW8Ni6jMJNoaSaB9UuLnaq34g/ONsmeCon+TKSePBXWeaYCIpg2E1
jl6ZelpkVMR6+R2IWv2AvGMWX8wM8Ly/uItsziW9F/swqaOnnXI7Vp413HdqmNEBe8T67lhHypCr
oPmdAq2xUFATkywagDxQT4HXL1PB2z713rTPCAxc/bhqReEbZTsWF7nqjYNPCSjRYeFb+TURw3IC
rqy707VSQN3edbrTPrZLoSg7dqJWuyOKx3TPTYcIBb/sVbeFsKCmV1u0pHEgcWi4j8HoOxRckoLU
GA7US/LM7GjOJmC3RF/SII6Hjo+2lXohB79fHfOjUAmlgmK5rHyEoqaW1IhYp+NFKSEJVsQQ98tM
x2fvcZAhDq4pW05xOvifM1hb7kGfR4jTJm0UKl6GGd94rZDqXl007zOVQTG2dIgmOkOqlD34Qbid
rnZHpI6m3ZidlQ/7alkqfb92pmhBpK5Nk0QQaYQ8zKsHv5R4qImYH7iRW60QOuAHAiPm2odtawAb
s91ERo0QthIZWl5iogHhV+AGGOr1iLmQg4amlvx73NtmHo4AuKlx57X2kBMLVcAbL6yzYeC5w2xY
lXY4j/PM+0C9rNGA08ajAQNx6u7dGHibn6IU8YKZpLLi0mpzIkIpuMTH2GQB9Ol+lGXYiNa+6/sY
vmhskGhxxrzOZqNqqcGFdT/otFb62nrq64ENU+e6FTzU1mjdx04I8yWugRQF1bJO2k5VyioL9Ert
FH/O5+5+Eobygdr6XOwMQ6nJhKAkBra0mCDOATQH/lQlaD+D7bX5xpvfZJRL20nxjSGOyeObutaf
7bEHQ2pDYQ9JxWRYZHGSnZrVotkxT6KFx60BKFRgiHahwiAyGFYUCPZO3STAMeueH1IotLCSQYdx
B9qq+2IQ++FdZnkDUajS7YX6sVsQCZOPE/jDdU1JRZAy1r56ykjeqtm6y8zrhecOiGssni0IZmrg
OsB9Q/J7GAwkCi8N3naD8zLPrlgOWQoNh5yKWoHIaLgtTQFTX8erlo2VDJ20bE3EiIybDxVuruSW
RTDPdrTh0pFqttFdLrE3pdCmRQUXTqqPytTlV65GzOx+zGZAfAkA2OxIyp2cIVopuvsR+4J6Yuiq
n6jNLQlHV0W/qyFNeZ8LHXzbrktNS0mDzSPgfaYuQMKXgU6EHuGk1SgVqe8UAw2jFppluu8msxJ4
y2T/oJlVP1wbztgPZxlpV3eTkVjpUW16naP2KGKwxFt0vdrt3AWowNHQS5U0mXpM8/O2ZJe36/Vl
0K+7JHOGW+k0utkFriDg9kAGlwFCsM6K/mteFDDZlC7L6wNjsy7pqw2m+5LYFLB2JXtTQhLHmDSU
cUFOEyhSrkpAcLIzXTdg7M6XviKomLoEWTa9k1R7Sqbq58xVzDpYNGwxtJeG4oZOgt6HWtwWt6lV
qPfpaooqghdthZ5T9XkI37k7gSVTPxEpNL/YAHW/1ewCjL3Vd+lVO7tZe12pVfeFDlb72WoMeaNj
9hgCM+ncj+oorHu1x43sO1hMIwdkfR5oiuPe5qWnfG29Zn0cpAFYeeGImEetsAbn1MQzXAsmzylE
WbXwLqkWXNjESHK0O3lWHYyWArtSO0ZYr7m+Eh2Qy2nXLwO6H71IPfqYmUftgBwtt/RbN27PC5J9
PjhFwowFQYPOI6VCM0rUVNpQzKzqXqqSaZU4rzXeCwQFAwR4i3Aji2SQF+ll0Pt0r1fuk67Qr0GJ
KwZU7LEEVtcb+gtZXVa90ztg4accN+IB6NqY+GPSMNpj4ZaHpsji/jjQhHuShUsuh46X7XHQSnI0
KqAXImzzZb4czXa9KYdM6QMiux3aCpYNo7tNDHWNKhXvp6/Vpd7Aqcybl4qkoCcD6EJGusFA4a2j
Tj6EpWVSHJ1WwJn7UkWCAEs9pzOF4qH/IFVBTJU2GtPT9mifS/YpbLCowBNnpXCnvmZnMtsvVjFe
SEJJ3ECUs0k7qTawN+VDcr1B3sAr1kv6uFjcP1XsfKipJEs1DfS57/QwLXpisBJK1tersnZ9KAb8
UIcJ2i1WHM/sWMEdVK5E+GXKFzJOZUtmb+MRwkdEqB0Vi1F/Fjrd48uFitwYdiZryAeVCG60bN5U
XtRy1LQoraGg1mpuxAdnqLOXlNJ2HtSKQ1fHAJ7+bNfIF8iBAZq2H/hEv+UuMRWQB5eCuqJdmzxR
ujkRPrUk3s/0gTaq6nIVu5IeWud4tE28ZQHA0FR2+aCTXQYVnZgUTrKx3IDxNPfWIBdsmX3YYVa6
0yzZgpHVJLlnDvqYazR3RhpA/deehkQFM6ipmTpDnCxQvekrLLmyrOPHBsW0Tve70VvIqLPxcZWa
QlgNwif65mJsnhSlBuBkYbUjsKHXp8UX2Uy+nt0PM42WMk52PVyjW7LS1jTk7AJ8HSBXI/dkkQCO
bls04KFl6Wi0Cyx7O4U0lzFghHQnmujVEvUaDD7SFcfiS8akeOuyONdhRYecXCFXQoTvieSA983u
S0RidZk2NVgDvZ+5IAB2g7mq4jgpwqlIZCjMT6U7DfQCQCqiMUh0/NtDvADajFciN3x+QZUYWsiD
h5kuBXhNEhaPcV2OxM2Q1EXqeba26qVMgNeGWVvwVAsh0luHfakSyhjqfjDr/TKFxC23kdFDD9gR
KzN9yd2pYMtKu4n4Sju30cUIhCBBnNlkCpkpmXA05OgL+n1fJJc5Zh15ECCly3CwTODbq9lqx6xu
dfaQbQFBc+tEfSpT0yY5pKrS6SBtR9zGiVmLE2RlCq2eNNP7dtoafCStQSRW9NS46tqxNsH12Il9
cAzo0hHRuWyAM1z9D3KNp6ee6As3qrXMdUITF/23uMpbciwgPafBxDT9bbJq784uRw/ofmtDMhra
/n4y1OJeYMhrmU0I2vJTKIB74Q3Wpn1y4orbt22E9wBX7ynEYwycnbH9Mje0tGpkjx+Hvl1d9uNt
e3AawU33bWbZQWG5pHA4MvEQEZmeG64kwrEkF3Z9A+4wH4AvtqnwO4hsD0MxEdVtzWp9ahR7tUOM
W4QKKVPr3EO6akFuLgl42FJbPRnpkHy3bn3P3tSivIF6ZNDJlTZp/KGfRAHWhJAV5Igc1CV6BmwU
8HN8tBdroVhNSH0LTcUK15GsU1iBmd+zjUNvLdRBBq414TVc4K9PkRbb9l3tgI/dt5pVXyBFWh97
dngQTWaau+h5PDZ0OgVvytErBHo6o/VDvMSQqitoYJc8zo42Z057GlB6qt/YYlg+p2vd0zaZyupO
TLl6p+tL/ZEViCgaQ4r4hSTKjoYnwMxrL6ZVRqOw6BXeNULM3FiQyOr1c3IP+IsYvQRJFkEpgICf
p7SqL03Sezhz8GBhbq7ZMETQMlM2wMlsjewVU9KdwHLWx9bNBAcAq9GR09pkJHPCmvUHQg0tmjB0
nxJ2x+Ci+PWb+kjAE0MnZsN6szJD9rwSE+GenpfFd4s5soiUc5mQV2LqXZRpY/tN4//OCNqauy9I
e6fJt1MDUHsecySA9o3wqxtWwKRCeO0dgM125zSxSQDVuCp2hFPc6MM0EWoWEMwpP9FGIhfJqzvr
QiHDoQ6nQTZ3dNsVJuc2I4nNpBnXQzU1k+oUG8Bo/Jmp6OPU5ukXl+S8+bAZ+q9qGr/pGVNk9Wkg
wbvZCzm7d2XMMgbduRk/ix4Ymq8k0tjLYQbsZDZNfE/E0lwciYauHjx10yiKONc4AQC0PaesQCmy
d0X2ESqppfBKGCaR0UrujeQyIeL3ZwVTte+03ZqTKMM7yQbMNL9Vw1Q3/qj1yUmkLij8tO0bEon4
M4mMgUg98qfQFviqzsk1mjzVayJ1LT0nGKqKuFVUFa4MpdIrajQpHGb9CRXb7NtDpZNEm1kqsFF6
vnsielIIzrgYskBuFN59TzsppiGqGUjr4EH7lnStT+xcTD3UCBC8auL/R92Z7EauZGn6VfoFmOBk
HLYkfZK75iGk2BCSQkEaZxppnJ6+P69KoKsS6EbnrhtI5CLzRkjXnTQ75x8JE0PBgjCRisaCwiab
WeCMKgj2qBjSoonkbA3pI7oz+nIRm80fE/qUl5J1qeJsLZo7rSyvvwMYDDliFEHwHBB2zUyFEqnb
aZbUgi9uoK9tHDe9AAy1/W9JX9SAYJqeSw7KEXPOVMyjioUO6hcq+dwXU5uGiIIxcJ7zMsPSaUFu
khMXMDaynw+hh79Uy0/aOzysImG1oXMJWdCCOuBQ14JnPZJpOEJS0YX711tE/sTqpfM9xF35uxdy
+oF+Wpo9GcJcTqoi//+wDJLY+uma9x8xKCODmEeTrqoCOuueomcqayjxWMOodTWJ0ilrK7nS9mrX
++u/6Q+VTVNO6AaqAEu0bX5DDpu5u/ZCO3HFhlHGtN4UP9KYARvrhiE4opFgIzA5c0sv9kmAV5E9
r9XFGV0kOLpyLvQ5+EZcm901fx6396dt1cZlUsv4MWWmvOqzOFBooSnGJ5ht4V47A/NiP9lWYSal
EBUf5Jq1zd4bu/SLAYGyQ8Z9SoRSw+P3KChnIJ1C8UaQau4Hd75f+s+GaIxX7Vf9J9nKG3e7I7MX
XV/3mSJtNR02KvWeF8aoPCbcBVVL3VShcwinkL+H8QDcYmUt+WMPbv7eCbN7TX1bguhXMh2PWWkH
NNoPm9VdN6iB7uDA28YTayoDprIpsmJwYu44dPNYv5C1W9ZxUQtxJMHI7RGuhDRum2M2nokX0VTP
kK8CLSG6nb2acj5ypm50JSCfM+IM6dLT7JW9tZNjNbnR2oj+qSxnaocq16HCtxcEJUXZtmVb4mu3
LaK1zxhBDaphHhvSl8OYtY2a+HTkJN4ZQSsp2TUmkR20GLp7yjrsj3C8su12x8uacDJTdBdoDcDU
gaJcdL22xoG8a40Cwc0t+ovdhohqarBddUzDVAafVAQKO4FdR5CwzK37a1Jt26FNmNH/oKPJEfY4
orhfdCD6HTDWVu36cFzypK/r8CTXMfQSRZ+xRkS9TG8j/ZRd5I6T9amZUMmtIPUlj3THs3nTUF6S
HSfyngdk3Ua51wsPXkwFT+ihia7H7lzPK25UiJCFNd4hfHzpMhEL8jick1A+v0PjGPlnv5X8mKbk
2DurIWyNI5VpFMi0oceD5U6anzCvHcUZeZN74uikGx8tqsCmjhwVjnLPTjjcSjS69WkOkfqiaau5
5cZi7MJopGAQ/U7fz9teyRFFipsJXB11iHQ64+ub9oXbI7XyBp6V3dU7072bwFXFvm5ysmAXY6Hf
aalF58XXXACsICTpH6xi8LzI6689papL7SCxSbV/5Q3exN5BQ/+Yt3TFHBVLlIc8NlVhpERnUtNC
uvhPabXOO+vGunJUjNu3O3rihkyGxeLiy7x34a7+L1XY6pssdeT8k5uHtMUus/gBP0Z5MbqZRO3O
vLLu/dnWf2Z/oYyCUb3/CBvPQmDYEbhGYFjwyr3V+oi7eU4P0zS1j7Acpn9LJUH3OtLUihQMPvuh
QuTzDrKRUtph5COjdD8MOhmsIe9R011vfoP4zZaMc/pOItFJcr4pLQ2+N2rLCP/LITKHjkrFOF3a
VSQ2ZVndfgoy98spzPR5CFCexLWfmuJ2C4a22heptf72ndWsYmuswJsMNTnzsaT1TD4MErSQlrJc
tYnjD759lCNKsMjjmCVk0OkakWxpU8Bw8f4+2JvNG6FLr/tLSrGejo6H6CpaMqeSlL3nMo8Lc5vq
V6Ms2te1h83BujAST69GF6UbqcdNMgrWULKVRp9ygxlDA6qjoru0y8Bx7s5TyKkwwTGA/HX0GXkC
mytIm+1ftFtRcGyjsEqTzECdflWMy0flgZ1Hrs7QXY9WWn7mVWrr/cRLuCJNFuTPLJ0X/DLrcMli
w75e6tjOJ35wS9dPJIfau1+3IHCPlQv2wUOUZ79CA3gn1muL+ARUD9BtoG70D2yDspKK0+Caj965
KmnaqviQVAkwYg4FNXvoEhB04toqgyNH8/QeIPLI0JcJsjUWE/CJQCWRWlFFmmkaibTvfrV92/4Q
mmA9F00wpjtP5zNf5rWORdtD/8qJORHs5YuRXb5CC1twQFPWPpRf9uq0DAIUkWSHtWbx2bmUF72n
ArtyrCnsG2KizfWt6AMToWQZ9t5uLq/gidEKyd8Hbbnye7lpehKAwOBddWtkR7nil6Lc3sneHafp
H0KiUVUMKJBSct3Q1Insp3gIlwLOl0IS+5hRYhnuXWuq7xBV18O+MKw0jCiuCV79Yl55iwenD+IB
/AoDwFjZwb71KNTdAd5vTDS+XoM9e1V6yc1Gk+WbZeNwU9Rd+54CtNLsldr5XzPM7Grf2AbK9yWs
uhcX1pUvjcr73+ko0ibe+BDafQf4R6PKXGGNd9oQNc5WBN9z6ExE9QRZ/ctEo5Im3WSVr3JqVb2z
7AbGaMDI7sejNPzXaSl7bn3Oh2VfOVb5Dd0MjFRgfzBipSqxXdqSwm+eGLv53awrnSRCmk7/NXXu
lu7G3gdq5qQMs4eWmpzq1M7G/OMIPf6xaA4tI24apW/kCC8TDcZshHvEuta96/gTtWfWjCSfqrJy
Sfo+FKw64Ba3inOC0rce74nvop2+uNzPvwi2Meb4WqB0cmY9jRweyv2unCzoibhPQW4NL2h+Faak
7DelZ+e+8DrxRN+C/W0ChoEoLb7xlQ8tu5IrEHYdSEgcATksv/tL63FrJJAB2R2lhKxeYnDsI7R2
1d3YvRecs1X3dJt23bVWFPD2J6QghfNJU25q0IeRxqN2ED9Lwyq+EDa0C+9T24Dv6xZKh8QCQRAO
naA+2V8Ox+zKiEgf6DhWQcTmFjACorAaj8R2+TeGV/V/CmHmknMU9oBTc5YImAK+pT3dTaKJG0Dz
npE3teR5BUGzk2nz5QfKcx4Wdra5pVV44C3GjTLeu8Jefy+eG7LsOSGvL6MoUjBw/KtFALrWAPJZ
1Uve2e6P3WyShoVuWGhjdKyJ+gdnVlwELf6pHmPHk5NrpovU3ahsM6hjAPTIeCxih4MDIT2E5kpD
s7cVJ3g2cT8744QtbKb/k+49sEWCtAIwAiR8m71jdsDZSYuDE/Cr5HMWm3oLX+a6ztLYToHuI4+Z
0Tt3npKUpoUUPZ3GIRB3BHaYD9b12WbE4sJN+rGzAGVpleIHQQvPkEOduMwLXUdR24jNuHeM2ka7
6HhpE83lyhtdqdY2d5YR8NY6ijbrQ55DVKJZTlOOJ0Iv5l03VIDjYQsqE7VBq2j2LUA1LmRWABeO
NtfjbQkyaiQt+NuW1N7UfNQ45I0YZ5YlsR456pF5xGjpoHOZvnza4F5J5RM5Qn9BRwa/Es4bizel
PQzYBKqH2aZEbxeg5hSxDxxsRmvaAYGkFeDOHtnH4AJhdZkXF9hX0zjgC86i64tC84iB/AgTzaah
PWZAr5g/Ff4Nw5UUztHH3RapVvknbF7s6hPb6a1FcZKdpKiMOL26VQ1xbU9OdaAphmtgIvTxrMvO
06cxt4170JMaTI0yrSxW1Gq3cdjL/MfdVD1cKyTpKg4Um/V+oFGTfmYSsK3YwgrQRqNS6wvvbW3s
LBc17lFvnAr7zjfTe1k57p3ZOu3XBB2wxQuoDRUIRdmx2aULDSrVxigU02/qtYkYKjalqoeV2odp
Z6yccWv6JKo0xBVGjeb1FC9aJ/Izh9XVZL/FguEs/p5FGRxnCmyXjHUhfevQTNLMX0wg7fFbkroe
7DtnpWfVqJGCg/DwU8v7tms8dWDYB6ZvwT3r80xyDbJt20WijrAfT2+3spbtHfaI80ra7y/uzNGG
EsCyQ029Z9LwXPRVccRipe8tT6CytaxhUU95ycAboXsEWcsyf3pHFACOvEGE4TW0q8Ci6LQoyRup
uKXdPeUyfrDb8MHtGfcXK/bMqsYt0RjjE7ol+XtopQSYrQBso74fZk5zybRKtG39XI+UvyF6WbNb
N3NJPmeczY39AC+Q72ur8UpcQE2oIyTQ7O6UstEzu7DCYQsswirlMLLpWr+WnuN6yuvU2y8EjH9Y
nPJsGAFSFwD+yftQHTYPuANpjphHW5AJE5OzOvGTq49wMszz1A+gEV1pFn/DtS3fF4myjnbKSn+H
QnfqD1sMcqx9bkrhfrScVvW1QgcIuY/bEVUn7riQK2KjdSZLvGqxujgsWrXegI4RMqs8DYWY+g1x
9vTbUm3jLzjOIM7hEyPlyGD6i6qZLJB+UECvuGGy9AUyIh/ZqWb1iWuM88PA9JpFdpEiBKbRCk8T
u2ZgxH2YboIq4cI9Zga1HWDJoQx2pkK+tCu4KZ+boGD+BXfSJ1JCG9pDzKJ623I9NAmqtHagvyf3
HUIMrV7GPRfE9rxKy1kObh7w2he9WW6JEVTmCmrvdflNq2AjExysWQ566+VVogz+oX1Zacc4dbMI
HwKGvXrn44HzaAvLi1SgNyYcl5rcjBHrMwyJinzr6EckUMfLUY8jLQA6ZU63O9b3NKjvZV9oBMw+
78YVqK4oZA9VCuY6bdfcYDU0DnWgVG5R9+t4XCuiaY1tb8mZtgQgDW++mWe9oLOoy3CfdlxmMEUu
DmKyWVkaFor28rgywra1YQk3feK/GhjlgC5O1UQCUIQPbrWQ11/7r6/HNLaDGz6uDk8RfX9sNC20
OYHz0AVR13nDn5Fr6tlAkcxOaDgrtRH50tGgs7riRF776O+MsdcgjE261Aklsp26OvsxMDiDNdLQ
XgLlY6NcYFFFo4L5bIiJ820Oadw+WFoW4Y0FzX270SoU+YVfWfump9w29sq6Dw92URMu4/Y6QxGc
E+3MHlkAwGuylw/oED3+crdst9cOjXZxzFvPyRNt9aECdua5XE59WXnfOGfDb6sf5y3C7mjPIcib
0Xq37A4YvfBaAjyFnenXrwKUP3/IyqXq/lJaqA7lMBf13VxBApwmEFN04QuswG50/fweiGkYd+Ao
RgaCCF6XRUhqdPO2sr6SurRsg3+qjEyajymjrDhV1kTxLbc5jXZUUlQ1LbpURjHwCLjdq9HLvpCd
wii/gW+ZBwdOMb9flHTDXe76ffducyk2D44R9gYeMcQfMdAFKKAjvf4/lWH/lsL5/06+/P9d+ID4
P4YPUALy5/MPaSDV/3j7HOX3Z9P+tyiC65/+ZxSB/Q+XHNEQJVvguhTJolT8Tz2zxf/D6IsYi7wd
37uGuP4zDsS1/oHujUBFJIyomv9rHMh//F/ocvjnGQ2QbAb/lpz5qiT+LzJJG4EY2AHBVyQS+B7q
6f+uPhsRQxBhgYXsahpV+lG6j+kIBthH9AIMzXE1D/7ybHpRER7vqZJ7CuU9GYq7NLcT4ZSRAdBP
pGLEw0Zj4kuD/hA15/qaz6/mdpf3D3rsk4LhoImK5eCl8Ro8eu331du2XHxmB+v5PxRu/9YTieCe
//yrUP7/TnP//6Kc/lqc8L+X0z//qK9/UdNf/8B/Pn228w/T5NFCa0uALGnl6Bn/+fQF/wgsuDoe
S3S4IGj/6+nz/nHNCvN9NPgeUY8+ksV/htG49j9Q0VMiZtm+ReMID/O/IaZHUfkvsmObgir0uQGl
GyHrkPmvGY9UhcvQz1SPpKqYbmReGjv4EXFj+Fn76bSW/mWTcIUJCDJwXJffXN9GnNs0wgYIoi4I
E9wvEI+NCUQGpypf8195sW17oTf3wkWAw4pD0aenrR0OXYU46yx8tvcQZSMKQfwlM5fRo1FJcQq3
0bhjN1BPxjD3d8Auc4QbVT+YzM2EWujubdiMLG7mvNjNQrOPsuPuaIoddiq0jddi7N2rWzA7jRYq
xmiWgDObufSPYEfuswu5iiG/LL5aPyDlN5fzySHo4Lh09fg4r/N2XkAVj1zTNu5Oa9u1w1bvEXyU
l3aYb21hPmQEAWSL/1RZBANvtvVMgVEQB4SvXr3zZOSgfPgMg5zmvRZzXgoi5EqEg1ygf1Ia0Js5
kztJcAUVmTeK8mE6AsZ9AbQcwbfe2E5172WvM1mehqjUMc/E/KDXtN5jEM/CyMzm+VejpvXSNAGC
JkePP8HcuSgkq/pobfaVwoL9xYG7fllFbj67uu5Pxuq+tFszf5RpiBYtc0kisLIEleQdeI84UO5J
oXLdcsmjt3idG1LVfE9Dj7fG9JIBqSEg60hGthF23eT97MVjOei30aH2MZ5z5AsZxTv3+F6/cczt
LOrboprzM6owAsZGgAeu8cf0W+dTfqh7Z3x0HLDmhuLlQ5dq1AKdizEzdRO7HR/8YURZhrk/7514
XinvQWN5whWXLG6fzCLHqKeXt6xDRLAuZpyV+st35JMoHblbyvKWfaa7CdbCjMd6y/fEk7SgUtt5
nJZzj9bMqJlgO/WV20xdmc7KXVNPr5N9NT8Mmc4vFFSCm459xy8xWEondsP+5dNyT2infsPbVJ4t
uN9zGvDpsOWDoXs1Dtu1dvYmu2KSFSopZLOb+z92j9OVPZ5CUjtbcE/fpMgT4mxwhl2/QFMwOGK5
3vh48zS9aXW+W5qpvFXhrAmTJbUDZOMQFA4TXwZ4TBKNu297N7WZEv0gmfDlP0D+RK6XHUCFrh1T
60GaOFcEpcxxIWgAUAZQ/bQnIiNymONQ1rnU17fLkarc/saewh+lLNKgoD78YjzDWC7R4qxIOEd/
uc2npduRfQLN5WW7aS7Ok82CtGnBC+fkE4q48ux00rqZWE+hZ829UNYQj07jnCRb/N3QdnfDFLiP
C6kv2KH778FQr/40t/dWIB4bG2Ya2IIIiomO1sFyt53vG59Lp8rLAID9pExMMMXqkD/iAp25EK8L
kxzWUW9l4YZyjXgR1Oc2ut5Z5YF7KFc44gn+uBzT7B6DBXGLRU6oQG0epsqa37RHcpSmW/1Z2+J2
DAw+q9xImq658REvVI3zF3DwpNxc3nrZ4r6VxC0nXXU/DmGfBOtVVxm45AnM83ezpiwNvem8iaXu
E4BaeWYA3DsS5m90jXfwAlI/FJuNqXJKz1XijbI9NGt99MmnuerbpH+RkiobF0Ie/aD6rvLiEceB
fpCDS0GYe4vZ/Mo7vbW+XUcyK3gmCR9Kc/mnWf1PX/d3YkKLR4k8lRFVVaGbSI+YZIsbQVIEj7qn
TkZVTm+9Ude3RIUZUe4bDaKn3t+nCLu+HXKJLvJa9g2MtP1VRVsmjVMhEa68jCIFfzjAGHDcDXA+
aM4AYogINW6Aoqo9JeULrEbF+9R3wJdAawcamYEFaQCA+g05DcM0p18896+y5Tkut8zbmbXztc2u
F1Vzased2yyHzLWDMwDsdmZnzp9W37d/y9YVMC35aN0hkVf3QyrJnClpgu87DLlVKPeZu91WJdkv
YdA4UWN5+R/PKL2jNYXFe0Zp6p2vBvUTkkjzs/C13ZRb+Eg2oRujNlq+BIrmz7UreyDg9My/CI7w
Cqwx6zNimUCnpl5YJxVk1XPtyz/jaKEPansnMUareWvHbXq60vFvw1oTKeBtJ5yhJeCG3Twa7WTJ
eC1Ce0CW5r0bi5iiJqx3Y7f8Xv3mNa3dNpmLzcBxmqd3U19+A7bgRpVjHfcGHeBmXsH+Yh6wP7tc
kuijDXt4k0EOONlYV/0pdndnD2qECsdu+v6p2TzWr2GujOAwrIZ7wspufDhT11wYP+irL7vGf3FN
IxARyir94UOsHsNNNA8j9dOnMCzbC8E/RjK4BQuULa8yCAAadXEQHuJ1RtT9Cq00P0zS5hiQCLi+
NBqKIEqbKT1iU+necKCJFxe0t4vhILYsGqoGK8PYpsZnr6V+mmxbEUYRNE92lw/PjCIBtHzjxZWn
h2gAGI1SC0UNbJQLzSmWe2opt1uAFH2Tl1V3EOlWvrau9QbwzCOm6/YcdotzIze1fPJ5sL5tXt/+
rBva+37N9d+Mf2hNKjk4rz5BuxMMjM0JiQQcvaVyHsrm0FIhiuitmZ5sTbtKQPkayWQEh6Thc1EA
8BfmXa/SJ4OK5JPTprGmx2uvw+rVw+n9V6rZQ2SNXX1YD5X4EwRNYqAcGd0pAZf6Mm1AB78kOE+6
BdkR6Qoa2KaXoNQgR8V8gnr5DCYa0qEcaAm28U18XcfFs9Pq8KHOBtKMli0d4iCH50iRI+KvMpI1
gx3m8YUh0ofQ5x2FLkrscJwOxpaJV9fSMwWas3NrVhzHZrlk+4ZiV3T4284y/eFxKizvVfE6oVcb
l/658B0bxb8bPpCkOXxKpbFqa66ZtEKdpLfSi2ryhU65QIknHaa/bOyIaAln78fzh6+18jewXz3z
4dTq0Jna/SNWkGBmr4EbFDxbK4a0obfOgrLPZ4SY/l6mqFTV4h3IPdAHP7e+/MJ8C51RJwQkNXdt
qECgip5THYXyB1D80aSAz+a9FNjKs6A92KnPKRk2S7RhMXzDuW2rCC98duYSan4mytGiegPZ2ewu
OyDmnZ2oqIrsTz+Un74RqHu7tnZFt4iLA0r2JDos+65r5w8WcbsfvZqmc2NM7WvmVc79rMfh6FVr
g7MHdLKbEen21Vh8T02Y7iaUndFGSs7rTK8oo0DTB3/JKERlboveO9iovHnTCEHAcJFbVVR60/2a
3ZilbpOmPogZ/T9pekegR2rqjLx6yFqV32ytrY7LAOOO4Di7N4NJ1ztJTsHOh61JrAydk+CGPREk
9qg3SHLh5OHdvKER6jHhkfgxWe0rJtUBEXM9aDMSOeY9jnHp4EtBm1GYtLGzbxrF73ktj45BhqqV
PofVRQbI5Ekc83grxq0/aESeePOdID2Rzmv9Ld1hOHYUdvsSIbbKpHPW9FxGiqyfY0lEwEmpTp82
7du/+sCqY5zz5DyREBBWUG8e2qK6HwI4cyl32lfVGrMbUawDDn7J9FCSMWEWWbizZWrdKHch9tvd
XBIufbJ4eEtdg+GMjAog/utzTtxT91st0th1Yjxksmnf57FyeT5WOdcJD36WmCbKH6YoC/abitDE
Hpr0XPOiNVDlyiVUS+TOTi3NgHhynq8Ukx8aL2jR1+1kIKwHo1ubgIVdOMduANGKqmFBF9Jt+tes
iF/oA0di4KDMiBARqc2XBvYXo91Ao1S0FZBeIN5mygdnBm/WOJS7PL/SpeRqvqxehjwExXj5tBRO
fTCC1KfYfWsTc3V7RIdID/nmawJoO9qwu1UCLw5tub5Usz/EnlPU95z/2Z6ww2w3jIpaR4Ra9yn2
BoAEoT7tAllpZBRl+9c2hu2zbKHvxsybKe/sX6ahVRkInZrjrWHQoM0DK0xh0QeT9s6dkR8F6eqX
WnAnOaWq71yl1U3RdNWLzRrAwcRSxwVCTJjDLzBXmfubT0efYC9Qqk6Vh6jOmPdd54tLOuiPzjFF
UgWjURKxIQUGuGk76TrlyGtMr7lHlmYf6SagqZsgxXikEGzXOgZxglzON/3obQeYbjNBhmGcZyNA
MoDHd6+HwDyjjzR2CE2cUwNifSyEa+zy4gqHAvLW78PaiVPRBVd8n/yszbPWpPPr9cj/xIVqotJ1
D8NcWr+8edrKhIX1CVnIF5r6NkKECmAOwTGONX6ssSedyWZPrrOetShfTI4eNOr3cNcO5XAzFDCW
o/Pk0RX1jOPuaVbuDUYKsRs964GF4bcO/zhLdiLP4zDpGf1RLZlxETlKc35q2fgQjc3hTZgTi7Sk
rjzxfJQxoYzjO7/oRzo1All8+8uYZRihuh0/vdL9mYv8PMHTxPAmkVWTXRQ4t0tPJXyRwvQMfv7X
EVevt4mcB4MtC0M4iZ1f1L+WoPMvi6vfwsGwd4iSsiis09stL2m5nnV9R/pjwwlUBcdtXeCp2YvF
rT9yVq2kEBa+Yb52tmTlYqmIiMttEnPxU6ZDJ1qaBgqCqRd7pHNxdXOQjdWce7uKHVXul60Rz2qr
jb1BVOKht8THlObBOwdheZxl+bsxGxBq9OW5GxfSMt4I/Nl2nd2KA199m6T2IIjfLV/miQ2Ro00y
XoQjuwILPQKtrnkiA5IIJuq0kUahBqsIbM/SYtebk391KKY4dbziwB/sdwTdPMti+8bONBIthTqG
6CadwIakDz0qDz5u/82RhHNGhAwWJzcs9FcxWSb5leSCRLw6O6db9ui7u2iyFwNR4BQ+2eHEVqTS
4LZnMQr0eCvLuroXoDaYw6W371ei47zR3QmhgmgGfE4WpLKxM6yEsRDaGAoGzH68C/vwu9ABiZPk
kUY1KW2LYZ8diTMERWeYrEH/igzhWRktzHcPuJ1bwwemwPnIUsnzKvg6aLqton7ypmPvotZpCi6k
ObtLqQC+mcS63VtL9XtzzSn2nck/jhMLKMuLGesa2XQv7wgnzE5XLarf8XfYgTxQxYSdbIUKAFyx
dwXeKOlZSSdWBh7TQiM48tOnwfqUI/57vGm/C5Qvu2aWKIGRNMO2EdoIrrTj28MJZxDgFUwUOQVB
T6pWtT1aunnurf4Eb5RhLaKbzcEbFPeuRbRa5l64b1Fmps+l/WXY83TAOLDu4SflF5IkHQFz0ZXj
//aH6TwyrveWVR0wYhJ2VFrP3BXDva50d1P7LTAFUp5Mz+4Znnw7ERB1tL00w2SX7ic1PkAw7lb4
uHoO16MukQeksxepa+pll11jR8H74n4U04HHTaCEcuWhSlPSkOZuTbxi+EUDmL4fSoQW5Na8Y9up
4qYtDiVpiTF9q7cl8/ixSysVrxt8jFMPr3Nd7B1VXNpa/emIpSaKFdVXxr/XYSVv9qYZKLy2GvVY
D/4LFBvsboUUnRNmPDRkL9xV4AWIcIyjdvvhxIp+tSK0a5ISrhRXbubt4XBHQjLGdadr+zFU0ucs
Nawv1rcvz4cptueanNsKu6k9bAm2XiKogWDw0U+7uiQ3J8tyiMgJE47shYjzJeyRRqLlnjLzRABe
G7XQobgPCIyBGnewgmaRglEvpcySwvXM2w45OpB48UqW652Jr+cYKO3y5gHxhJNipffWJUHOlsN3
4wFEYjSKz8zBjlrmzXNnL5+jA8mEtFNFZVPzGaEgjmS39MihQTEULG7vLQrGGR3UYBlPttffZH3I
uom7Etd1dswqED0shxI9CdMrZPLxGuWPa8y8UsXevVsHtyaDNamGRARZfVya5Xluml8ou4uj4Zly
7wklL1aAYIrAzZkT5c5OMcxfn5PmiB2B66JOwwOZPo8MHibishARtUNknYWZiDf9ZllxoEwtC6a+
6vYZAf+SVRf8BGv+jevJiyYEXdGMCSTiiELiYRKL1vcOKl5eTuYpeeg1/p48HJ/EpGJv00PMkT0+
1SiIQlm9Ux3QnzabhnZ6PiEurItpdI/ERB6UY3h/AwQerkwPZbd9qJlxQuIaDTCtOPF25ZbZeRQU
m/s+Cjv7HYYoagg4Qi1aXbop//a5FCNNkAJjXGG9WzUf/ISBzKtEvFnT9AjBdrZJMnY7zFuqFDoe
FwfMQMZdvlRJ5jfNi1vW+WFxlzOdRQEXxzrvt9X5hIm9QcB5IfPEv5oFnEX+VDU2X+P6BLoTYOXY
4ZfvmNHJSB7PQnt+ogKnPBP497hMfF3hrHYI3Rid6vqQjtu2y318T2NZZKyczc5O99KrX6QXnqyy
sjmG2PtgzDtsv+N6zXUOV+cVA8df0jqsS75aLukvwtkbJJ5dCLY0LsHw2+ynd8MdkzC7Zlqo/g+B
U9O+G8Yq1uyCpNYWdZLPXZijs2y+uGchswn7nB2SOEusUYQvdkk+Lk2i+h/l2jvUsneA0Pi7qm89
LO92IWhjJ4WJOK3cORYqK27lnG8Xq7fFy5ZxuJOpydPi/jLwpLToY47hdKvrTR/7LvsuaarZrb25
XOZ1WBJdLAhUnZSxZYhCf7pY0jxDwvds0SuOagRcW+fd1bV3S9LyLszLjU8PVWI429veFp75IeEa
gsWmObZLh6Oz1qiJf4Z2h4Mq6pcHqLTdbKmDXf5dtzdtflBTfjWDsVhVuOKc8gdV5j7o6JLosOI/
eNtQJZrcKrxm1+DdKv81FJVxyqB3eR4vCJOtF9Nwid92jOpPTn5IUjf4lX0ifh+BM52EYAbsZaaq
gPANghoocLnMvFnSaJ6J8L8bDW8+TEiXbunf7WJUZK9zyoQu8nOeZZz92qC7ajGoHbbSd9utkf8U
w67djPzslkV1y8f/P6k7s+XIjSzb/lCjDA7A4cBrBGJicMwkc3qBMZMpzPOM9/6y+2N3IXsig9EM
k966ykymUklCAHD4cM7ea49brZN72I/80CLMH2t3ZKZCe/St075Jt98a07ipwTmC0sr6NXiIxQYm
6s9WRjFtcIyrQMyHhC9xx5bkF+DWjZ8ER702UIz2L7lf3JLw5QNAaF6QX+yMoupXaaoftSLYwaXk
iRErnWFzNF17oy0W2Bi5EBDY+cqepYNHL0V0o/RdNwLEBCnbbTDSWl9x1rItcPCaW0M2rNE+1WAF
9PmGBFJnP/pNueU4lbLRLpsHowenEdExwEGSEnKIuoal27F+NzJdT1RXxDj+MhU/R4Fc+J7wsXMA
idfz8HkK5N6OGIQoAVKc5smB1NtNy4qLImQVqe8lNBKWo63qyJoJhnC6mekUbVGDgmtE2R6ptT5R
UaEsjq6S813W3XfYIyc3/lx38YyMP8h+wDQ6xr5G7Wv4hFe6QrE3sCrXzVPOromoVxTpddWvwVmr
qxFghZc7kCYxCP4aU8te22wlJr3RdiDz5LG2WakogtVHa8o3wdBNxCpQQKgUHwLBBMeKwqzJqgef
ENHJbGMfqYjsQu+eD3Jlz8bUrTpSa8VS/itvxrmuj4nez9RNBiaVnuocKXrNDQXSv1Bq1WvNr5h4
BTu/zYwI/a6FE7xJQ01DtcsyieQu2E/42yHkzI8Klei+1bJqr2kCAHgp2PdYAvvTGELgs+vCvWmq
vsPAgABqG+cS2Q08B/i8IlZPiOfleuhwasCARVKnYjtbz5Udhl4GuurGFwUTE2tQsNHxyeziiaOz
AEmI7FS49zG195+aXiGz751GW+vF4lhDC4SAq9CfraK71jIbeV4eHbAohF8NCROmd5nm+7FCDm5V
8cEYXei5I5eYRP+5ZV3+zcutNn3u4IRTTh+ssiTWv2ppo7+E7G3wfvtp+LtA3s1pkooYjpFyjd0k
+SUbS78OU/B1NXj+HV794VuhxvFLQu15nSLRI7+xTK9Cm+I+siVJOTQyvxuWJW4oCcldXLPR7JgI
73w3esrm1r8eEzd/CDnd/Oz1pqpXLucET7pa6SFhDb+0MHNBVwBBuc2rLLlJW/KzxQhMMxYyupmG
rvzWqdm9GhDlbalONexq09YDRWHc5GNde9mcPwdVfW9F9A9QcUarRlbaIWxidcuA6LbCpZ/AC9OL
z4tw6NhFmfxuFBM4hVAGw5cRcexVl1mCOhNmvqlESU8tctCvYAFYR+AF8+cxZj9ip2Jk35G3E0st
UGSVsh9Oi8DeoejF3qdq5+tgjfVLL3FAoCEstoBkp80AGnELNAusrtmxLA6IRYNMfLISpzgYRtl8
yw05XWN6KY5FNPsvtUHphBpQHgibOmJtMaqzHLMGhWwrAjFQzs1Tqwl8IY0WzC9dVGQrLRL+jlKp
eSzGLxAotGc1tj4nI7vdQ//oHprACjwQNvTkiAjZgQeI8bm69bHxm5EljM0FKqLl46lgRqQZcmaC
Mgv2eJVBjInfD3vdENZRBHh2p1Hm7BBU+qvkAVzN4Mb3lBiAO6i+aOlPJsmnmhP+5t8sPuQ6c6je
znGvVlnvwq6fG0ldc8aQGASOh/QoZIqx6n+gDPq/pvkR7h+e1v8utbh5/vX7pYBd+Ef4c0t2z+/X
qp///Of/R3lB9hPCH0ctsbNLvtV/KC8MwkmkaaOxABbmkm8Joum/hD8LxxDolMJzv+R5L0HW/yW9
0P/l8BchI6KYQLEv/47ygsSdE+GPZRDkDBmFUCHdsN+x//TJrgz2ZjjAVNE7lK5DcQ2p4ncEqjqY
vsVBvCJPceLg5fwQTfktDLWDbQ/286xp0y4P6xcZIHGA/nxvoeynUmPLYm8C5mApxYbpfjcDzdhm
idg5vngQU+OhWbuXlsIdSLO9GNrwL5lzSGZJY++AuBlEkj42t0X6l2lCXSnTxt+kuht9bltV3M0h
c8ShmZIMULSEvZvFkk4WYAWmDBeV/qeiqjfMdl7iQJa347tgZPMKOAQudGFsJ/TNNyFr6E2U5RQS
LA4WGENAF+RPaVF/qbL5BuPEjUBsuqOGSEMKcJOdr7OIJkZX5OZmUgjwx6Kw7yT16BsVTOQHJwfw
E+us9Q9dnT61ASkZjWWsowh0MvbwtV/XNLGzIL5rigofA/WEDAg66zLi0ra8Rhx5zeH9JYzES+Vo
+1KmMyXv7Kvq9Q3frnisqtncdoGDoCS3PpuCfinIptWU1do2HYevNSqFKZgfiS/5jai4v6a58JgU
6vucqSuZUXc2Y+MlRwcYC7SP46Q95JF/LHK3X411MK2ojiLpzFL3lgq5hc415/xdRt5Q/vZraD7l
X4Veb/GXN78zoeletbCR5qa6mfmHRZqFj6ZN99S08JeoThLKUleeHI38BWxMsrKHWH0KjfQxrD+l
WD1R1PtspHA3f45GfKOp2zwqw3zGq4k/M6bOi+ohrvmpmWgpCCLiWZvFXK4kuHTm2vq2qY32TlFp
9/qJVTTK2Gf5KHX5qcjzjS7Yh3VqU0tNNmbRQtSqkJRTOnXXREGL3TiA0RiFZaBPVtXGoP+40nJs
T3qFF2Ucwh+g5zEraj3O5kHds9Zu6NE5R83RiAVByxZww4jfZwJ8TB0QnZNZXlagzS/K7GcUFodB
zA05p1g9Ixy21KY6R2MNMvrdVKGhDzp/P8Toe+1RUR+0m3WdAeXtOEroRoE+KHc8jJx0KuYcHkOG
+XZt9L793XCa7yrUCsIoJsvz06YZqUb4VMgKwu4bKjQET9GttFDXdsfJN3eMc6/WKySyKn60LXPi
A0kh9AwR0oUCPEMgNeu7hpeZ/2ltxkr7TLkBxw+cp9FYAfJCHUPjdY1d514Wd2nofy+QdvsuEpcc
tNnXLjE8mAvkAGfsizviTvCV3MpwfmhSa9pjcfDv4npPHlrOrmc+THm00d0aTU9W/EZZj2OZF7JR
dJSJQPwRQAPW+XSF1OieRd9lHzFLBZzGeSsUA/TE2tDb8JLWYKdijdPeVlO5l1IN9yZb412Bb9XL
mirdYc76TK9307k4bMOQRFVbRymu/rJm88Y1iuA2iednOfnqNiwlDcXi1kkCcsJoLK7toPasIdiO
CJD9Hk2CYe71WKfSl7GB6OY/TC9UOkvK7XUDlJvmAt+YO7peEpgHIoQ5ug7drwoZRGfhuC1riQmq
wpbAUr4CoeTwZ+Uv2NgQczoiJ1L9Nyi8qy4M77HBW/tkAuFMXciFQ0FrO8V20+t3jklsjtCOBE/g
K6OUg2tAFjXfDKViBq3Yae74A8gmR1ljhn1pOi3H5Ypjv0GADP2dZG01w1cnnq/jAWJ2N+ugkWeO
FD6luDHc6YvKbY6nT9RpeK2JtrdJAljxV6NjXhjQykcAfinE7DShVEAHhm0fsFpXzT/0BC2GqX5M
WXYc9SC6rbM83iiZDZixp+8iUh42sOuAyHfiMcZfbqCvEosECFesHNQT+PAyjxQFta4LucexR4Qu
ByYTJdy67PpH3e9XA9kJpf0jKEW+CksQEsreqVn7NqLqp3Y37ysK56HePDsV7puqfxxxAIEr+wpQ
qOc4MH6fuv6GyjkamhRjSVABPNXcm0AN3W1q5doVRRg83YsEqc/xmFZDtJF5nv9CRKFRNKVeVGfD
czSjh3Dc+UHRY/fsLPII3mYj/yJ6sz36VW54CGV+NeNoruzgyxBM8Q0kj/FH1PWuVxdUq1jvorBn
8Wv8tUGE/doZiOWoHVVZK7C5D/EYPFdud+z1dh/ZFEJFIQ5qqLQdtdXhW5ziosJe6W5yiyXRtqs7
Gl6rYvxJuBANgIAgAJcColLfaWhQXI4o2DvzBjpK72IwVUgCottIlPdo08nqsP8Kympa63bP0dG1
rqKYYU1JL/I4Jlhr6ua/yoi2YYTrda3p4VOgWrGrbPvXRC9vC1zf+qwvgkcgOA0gjEUFKVqUgski
jTTxDD2li1yyy4VGDhE95xhv4KZeBpxrheUXavntTeMn3b3UNXiKUVbd2oskk5hA7TbIkGkWfaM/
BIMT/gUpML1u7Qkz5h9lJxr7ZofRQn3DTIoj3V5EoIJwrG22CENLgxgodxGLVvNs/nQXAWnKcsLW
IkGlgroU9RztgEVwqlTefQ3AVzzXlWZd4eLzKb1zuG+WjfW4bLGdZbMd5Mu+W1+24I0Rp5+S2Tfu
HE2LKNo7sCLyidybWu67qC23bkTPbmWGJFK4DpgXvYshD1GsfIZsiCmTntCVlWUcnLPaOM7m9Ky5
fvuSuAnwkzirHmFOdrDReOf+SFfTngavog3yoAeg9Qc9Q+A4Dj5aQMcSh2pqoVW01dI9p4lMdkFY
HumJ0qKWlX4HdiS8Cvi4md5rmgMSqsONjnQAr2OKfvZZkubhB5gyV+D+IQ8U4R1evu5ujB2ZbOrK
riLKgnX9MIyuBgW0nVcjOradmEMKMrFtDbe0k7CgJ2hE3DkKrjROQe4KOiNVmhjH+crHTr3p0sj+
1hIVcRcm1TM+qd7DxTH8HAgHgBpigHQJpqXilZtD7KUUeT/ZcTkTb+RXn6KOrR1JkPJ7UhmIPpkc
G/wX2rwDch8dVajbdChuEbog9Gi2pu/ZLGVu89yTCrUjCOpXOulrbbI9ysRHNdVrvMfpIW/79gkT
9G3KI5bO8CPO0qM2ccC10+GAJDm+67pMon4LUPAF4L1K+efBtlBC9Z1vEG1Gb/s6ozjuUVndtZRW
VkOdUFiNPQ6HxYMqiu5YpvPGSptPHfFvZi/FxmkYtymLBXalYTfE6QtaDspoo0qfJr//0vhzh2PK
pCU+hxn9jnBv5jlANwL/ikDk24oe4x0On5sic/borp+qBIMUe6zq8zgQxN7bD254HAw+wtnHfSUh
iDR5rt9amHIhqZXbzBnvq6pd6zUexYT96OB7VcSHHGlpsW5MrXiSGvJR6kKWMR0QUK1KXRFzVUY7
X4s+DQFtU+BWtBM5x2eR/2WeW4SCZUtPd7KzKzV2tAC6wn0YA8QituHvrETf4DL6Ytp1da0wJKxK
NCjxqsunbxwuvrFWHzHqUeNt5d5w/qqAaN8RLEI7r8DxPfD3Pms5/cWRzhwYm4YT7uTVdvuLdvd8
1bmPYxJc0+Xe0vZvNu7YwPbS8KRFkoyNP81whBQzMuGk+TqS7raO2BOmjetxvrs3aPd6OkebrKgW
ENyVaomMkJUf/QYJBbvMjW+qdllj2i8irLRr00lusDnOm26xRcXBjWyeTNq+9C76G71NrsEpX5mw
WdfzkitGes9nd2FQuu3VVHHaUAVAKeFeER/GMqm3lJd+px398WEcf1DHjugSzkeRagtQFVCewzDq
WjffEOKCKy2j20GN4Mrq2YOzhGkBjVc+4g1+LVaaemRh4F+hgcoda1vgW7Vvm5TLW/NdMyMWxoF2
o7vtNpBW9BXXlHldTxWt4b9v1fi/ViJQlingNIOuB069nM8XQPT/XjD4f/+ePucvr2sEZ/8F/1kx
EP+C+O8IB6wPCHjd/O+KgXBJFTZ1kkltxIoWZYr/rhjY+r+kJJbUxj8h3lqFpPsvfJ9C4DwizRur
kfl3SganQHWiGDgRcX3qE8RaOydAbquGpxP1mK2NYoTS0nXDvmntqyque6zpxOG9ek5nsgnOXU4u
KQFUPGwh5WJcehW00NqV5Ug3JMjEFeGmLCAh9ovWp2aV2zSxoS7Q23m2r41Q+nJ72CRcUzo8Lamf
XC9pCI6o5JIuqfGHYRDtDeL17l5PmUimpkk5VRVTe3ARwW5d3OD7j+/3xAjz5/ouOG5L8QuUkidG
rCTrIuGguPLwhtqHSse7l8cy3X18lZOqz3IVA5w0Oj2lL2WZ06sQwsIZlHgYoxxytidNscXqX8Kb
iqbNx5c680ANLseQkYwYxzzB4ddlEztmOdFutzh/tK4Gr1RWLvvwIt0LSMBr4O+oixb/Mn2O4sKd
vguYWG6Vw7dhyOUXSHXCVY9dVlBCIRhAkJvJA4I2UnVtsHFjR7sfKe0hUeBMVtauNyBxXtl9jAWI
OMh9U2iIXNwwYqXBS62hwzl8/GwW19XpaOPHYbDi++RMq05Gm+XghqkkxegKHSSqf8rbbGocaANJ
x0xAcRyhakVniJTRqoxvMkgIiJALsBi4bKvwMww9Ou5JYiVQQclpXAc9Wh1Irw4yqgGlwS0WfCgg
aT8Q0ffxrz8hyP8ZRASHKAGh39alzmT0+tMcI6fNS58QAE2wEx0qVe7QQiIa9vt11Kia3QIqqroy
xguZAGfmBMN0pZAGU6Er9JPRW1hRTm/JnD2szd1WtQgeKyRusBfHF71v/sNJiA3wfFT6u29luTcM
lsLFI2lhUnt7m+A2kqmGdEu8X2Vsi1ZED2hfga9XZbn++Im++/iXS1nClhhB8fEzUb95ojb/cSoI
ix761S+27xbXTWs2x48v8u7pcRHGnCRWRzHPnSZigHxC8hlicYLUii+8abIbN6OoqID2ryFgdBcm
gLPXs3T8pdzccsW3N6WJjvwGODpeX/jDPdjq6qa36Be7SU0vJBfN48f398cr+MrLis+RG5RMbsRq
w/U6DRfJkm60KtIGvYiAKaDvxOPVWRB5wnIir52S7w3hocfOrtrPGdPBPssbcwP4LrkwlZ//IQwc
RS3fdoS+fP2v1i5pDxl6Q83yIKDM+y6mUoowx0RtikcnE2V2BS+a3VUDCXKWY3WokyHfdKgqL/yS
ZY59+0TIQMfbKRzDkewOTj4YG75vSGdPemXF/t2Gs7ErLLRpFio1DqPlihpacGnifTc92FwUa+jS
vsB4evrd2LlJD0u5WOk0nATEW+CToniHNm1CQUNGmAlZm9CE5Tc4dGczdvuJtNytGc4ohMFM7vuh
0j2KOZAmq/ro2oHp0eFoLwyYM0+HgA88qTadZxKITl5TV1m5jb5E9wAvfrJttHrESRKplmXP09RJ
CndOeOGS7+Z9uj4WE+ifZ2P8ceO+HhmWHQW+owvdK5KqOlLIINxJol4vmFAfgbb8KrQFTEHMClai
Irswzbxfdv5cntgYxiYtnz9r5quBaRtFOOUoj+nVNggky8p4dDoXoA29hsOYWZbXpGa3jVINdCKg
aGSqRea1JHjsJh3du21bciPHxqA9QHe8HljKk6LsNjZ+WvAIaNg//qbPPi9FV465EVPX6Q+epqKM
0n4m3oZOGrpFrb6dCxrxiLBKLymiQxU466xJf7NZTC7Ml2fGsWu5DA3WG+mwM3v7FavIjSBm8a7a
tuluUTaCzhin+qqk77sKyOjYBiyEj6MszQt3/X7lYZS8uvLy/796TU05dUZbocfoqBhsHJMNWpf3
8UbLp+e//3xZ5GyALWw8zdOlHIeM20Ipg2jtIOYXVqn2uZ//mnXr3i7VwuScyMgOeoX4rLywmp/7
/F5f+2SDVhUSWvTMtTl+t5uqLoUXjhB2AiHCnTSM6AoRq3XhE3i/KLGcm/RQXTwnyw7m7aPtOtWg
U+WbLzCFgkGr6mvOAvkhyTGn5hBvLgyic69SWkyI7Fq48OlSMDUDbDHgjZ6VAVZSiZ/s/MT+qSRs
r49f5ZlVh1tbzoek4EGUOJ3sNWRkIKakjlsna70oCZAH5T1ZCo2V7dyJulGF/mc3On3ujdoCwnI7
BSs/NC68WLF8GSfLjouL3rDJdSMkzz35cqSlZ0UewkmvHQRZ2D3kGo0S3Y48STeqKJ07retLvNGd
tZlznQrzhC0lmprwzkwKfWsZ7XhVcFY+XHhEy5A6/WEANZRhLXgzzntv3344dRY4GfwtkFwJWAsN
vJTlgzHRx6t9qLfYpwdU0GDPkMnDqqjpKLs1U2AuzOHC9ujc8LeVtNggLJvp04ArcirwyzQ9AWV1
RX5HSoMlyEvszHYZ7eNJUw81xJsLYVPnhv/ri568GTOt68wuOuEBPcQwqEhX8eegXtmShp8AJP/0
8RM/N38z99vWkvFnvjtVQ4IiWwl/uEeeFecvC6WBnRHb3uJEAGAYbXJJsb2rSSCCvZNc2oqcu11I
teze4V9xHjzZ/xDIzAHO4euDh2wfDM6j10LX7K01UOTSkGJtiPOg4L0cvGj+1HSu/PGWv21Gg+MO
WMvJP+/L1D7YjVWuMRXH/2A+YuuBFoTpQfIz345IA/4LScyYyuHzyt+9m+rrVKXtuuqLYTuB7bsw
6t4vagaTAzs0xZfJ6XwZla+WloGq1pTYSiCyC30M7zp8sDofCVeieG5U4salSZs2Ivjy8UB4PyVw
3WV7IG1Mqu8KD7ACiP+FQI70z4g+BQtov2freOGFvx9uXMU1XctE3kKR6uRkagCbxetAdlfH5H/v
lLZau2aXrMPUag9+gqiDLkZGSdt/cUbHuTDXvx9ty9XZ9LPFM202wG+fLdSzbCAoW3iuFlL1V8Cd
w8QJntKcHUJQxdqFGf/cuzTZyEGJZpdvqZOPOW3pnScZghcCtDPWMohqElMc2+0s5tBDpx1gGZrd
AbnJ33+bVCGXowXFOTTib+/U9I06ixepjZ5bw03A/s1rYKFduMr7tZOPVugcIflAJCbtt1fpJLTR
JkdPQJEdwZssFEq5qcPaiSXu4xs6fym1IJWWncGfjfOrz8JEDYGLnxsCdDZ5IqNVCgCy9bri7xc2
WaKp2EphWmwsDfPkrpoASauVosLodZzKQ5r8DHs/8GjuUgyb6Cz/gzsD/0KM7IL6/wPgeXVns+3P
LWEh5BnGaJmbigOp4SJUMTALXLjUmR2IodvL68JUgyf7tIxhaGXlZi2S+IYQdWiPpbMOWD23ZgtJ
z9FyuM8BA5LVIvrmsE57ZTYWa1HX8sIvOTcP2EjJ+DlM+lQ93o4caBLEDcne8EAiJ9vBL/oNU/ng
kUPyPA0Z4nYkePcTooVtG2p6duHDfL+0UyUX1OmWGh87+ZNlp9BsRNUo37whc/p9gVO9RSSUxvpN
TOj6PiMubfP33zLHOXD/7LaYeZap4tVbzslHh8lPWhL5aDhkSlxOUx/lnlMxFXx8qXM3h5yRYEmU
izZn/LeXcqZkFJHPTN5NUXQw9RE2Zerj/unyB7l0k0c9Ci880HMzHbtnXEaIhCTLx9trRrZIcipX
y+pBgptWaGCCwT3sCtOqH2hM9CuaBPrOJozvwpXPzemurZYlBbsfecxvr1yFZmcBPDTwUxlIzbt6
2mSDyL0uLMJNH+SXvqFzE5HrLCUAKFsOEIy31xvaMbYGjadr+g25NFkn4Y7mZEgpPquPX6Q48yYF
ClRboSklbNo+eapJRMpEEBrshmnqXmfu1OFugg8TZXZ1IK6w9ty5abelCe7H90H04oFCiB8n6YGS
Fn7Vyux2MHPqdV/3eGPhWmxC/Jnbj3/nmUfy5meefE19nxvJPPLywyFLPLs0mgcqEAWXCubNx5c6
87a5FOuZyTOhZXZyOoQnUSdlyflg4A1d0VV9rHEbfmlpGW1Ag5IK8w+u5xAsLTiOINI/+ZZ0FfQ+
SYPCW8RgD5k+tPuGKLFtXRIrOs+k8X18vbOPEnQgqa+s22iT344uLSByorU14TW1CG7iKS3XGsVU
4BBYEz++1J9+4Nuz1tJ6pFvIMVAYrHlvr9U00KbniDwMQCeYhsLZ1D7BnIE3XRCedZ+MSt27rf4J
eDzRaUkSERShubdRWpGaKtBvVcbvuGvETT26SDqyxrKtdYjLksEIx9S8KssRCrlfhBSCyhaZml57
2ghBdj0oMeLjyHBjk5haDhKvj98jS9XyGedtVaovqHYICqxCX16BHkCEKbTMgZkzN8P9SGTalZvm
MHRsfI2fK0VxAMltCrSQ3ae1zZHO3KUpaY4r6Dz2s0zNkQgRaULDHmSREleIA1BuQ4UUFX2e6BxI
WAFGIKkSILd+mvwFR7ujFI92ZFcB9fxqGVSTlqSr6VtmZOQrIduutyW4djRhWmt8zdjWpzhxJTQw
hFSNiUQhbn8McVV91icptkNl8I+RIGjhvVDld3eKxKe2Yx+zIlRsQ9Vj1skUG6d83domqiXSo5qX
QHYR2QPahO0jVPGMVqwvmq8OVKZy7dRN//TxuDg36XAC0Bka9ASZ0t8Oi5kFU3VVQ1UtJgglye1v
VdpFG7MjFNyxkxy3X2Ne+MzODXuseXxlNAU4aJ0MexnngFcRJ7NdZVNs1q5CTxhOoI/C6sKwP3sp
k0O9TaOf7+z0UrDxHaNvqS91zCB5qTe7MO+Kb/PMG/r4SZ6dv9lGKkF9CTP6aW3JWGINurJHoO0m
yjPdVh71LMR/HbjXTaE6ZGRZvi51p9q6UyA2tTm5a4sa1xVaeFKObXNCgMqpQQORvx1mkCQkXbi7
j3/muRcu2XoufXU2ZObJWWF2mtEgfUj3/CArPFyYKQHH+MyJ/MX+S0rddR+rC/s/Y1mWTyYfeoQo
JTj5W4gfTibyzGhh5wkfRxuQ3AAzzZKiVjqGy8o9CPEt4VQIAsQwabOTkGC8QP7qHnEcVN9yMrvw
xebZdRDBfiYi19Jvce7gIleq+U5YrPtQzmGEl8sOhp+V1qinkcSyl86cavvCjYhlBXh3I47F4YeC
PaeTk/E0dBaMSfgDMNDwDCGwy7ttnSz622xBsq9KCOVP0oEZuCIQM3ginG78Qh6z/3mokICu0K1p
d3ovyuLCLzuzVBqLRUUYkrM2/337HROeVzZ5NlLZgTmzVdH0oyk7i8xgHOSEphl/fxQZBl0TrGwG
e/PTsc4jw1aYzTyHRrc2qRorgjQIILH90L4H17QAx/iiPx66Zz5maKeKJYzpisPu8nJe7arr2ekr
sJGcU6oooCpZNEBYXPfQdlZ14VLi3Ig1Ocej+mG7icTm7bWUqop+jrhBpB/4HKeg3IAEX0IXW3gD
muF7qsAP4w4zp5fMOY6Dnm+1aoohQ5B+8fGNL6PqdNQxETPmJKGKFKHe/pi4AbDjy5QtVw5osKGe
sYJbMF8RIATPSx/yYw9Uf22HQ+SVMm4vXN5a5oTT61u60pcnwb7/9AAV9TFngLBgH5ZAvxuMCaUj
RCKvtmRx6CjQfgoco7mGZ5NT94inXaDnIRGIJK6NuS8/JUX7khnxZ5f6xBWHEulJMapvfgFvfMo1
ecvNI65NbQpCRMMDCF/QEEPSXutVqwMImrpPCay1dYVMxEK5OYdttY2LRfUnk2I3uj3LthHk1z7P
aYs8iKSZPDOvJYPySnZGte1So9uQDzVceDbnvrulc8dDWSQDpx/CTEaNj28TGlZWCVhm8Y1VjzvY
RuFVGsTThZXz3JEe3RmcYNoKKN9OVV/w0kzgDFQrxsYvPXpSBNKWkLYIBWjgVli8fyo0K0WmoEaR
Ia+E5VHsCy4sq9b7AYGUBy2qQSWDAI6TadCQJdBYyvResMwvuPRhvQ+9sf/bw97kQMRyioF64Ru/
Hfa2ghnWpANk69QWD8VkwFsiiQYRTTtuKS/nHvbn+pBjZj501ZBeuMkzXx01AzrdjD7DoXTw9vJ0
Y8K0n0jHnXvqXf48zl6uF2i4/SzZWjDHvELvMJXXob0V6dxcuPx7xZRtmNw9ZROTFhlFnLfXB5up
9KijCBb5hBynVWofOx2jwgQZbdv2zrRfSuFU+kZnQ2IAInEVw4LwAb3Eg03uUpkmQOblJ6ccygs/
7o9q4GRKMNHlMewFAkzlnFQ4TF83BuLQqS012nhTttWh1ZfglTpyvazCPqjB0wF+d3BT4d5Mpe5e
Y+V90p1S21LXjq+DqrEAjLTUn4IBmimVWtJKcPXO+A7NeYz3Az2RnZ4Wtteb0ZPuB/h9ZCieDG0O
j1GJOVq23GsOXnLnY/aCI+mibGsQN+S64l/eqeiQGXN9lIMzA8oENBWYoruw71tew7sngaADGaq+
nK9OVqXI7WerCEzDm7BjeOFsiPuaPeIBiwwfp4mJbiLY8MK0c+6i7KWQXDIVWMgI3o4NhP1Ir2wg
fAGQnbpObs0un7f4oaM9Ca/qOLWXmojLbZzeprV0pZezMZ/FyWgE97hAf7kiQUYuWkE8iYY+gijN
kIiHKjSXdibIYjMkzx6ZNMG27viYuPVz6sJ40yQAnI+nhzNTr0lblZK3A6dIP+0epuSudQX6eg9m
C7xQZXc7YnmemrIGn5hBgvn4cmd2H5QiQLBzUucJnOq1EqJCfBMGsBcJKFpxKTmkdmzobZcw7I8v
JZb98OnDRiGss8GkZkpWwdvXK5l70sBNTY92dXvEiUt7Jmzj9TAKUB9EJK6KAbsXSenUxGELHMrQ
zi+M67Pzz9LGYPJxlz+cbNqL2orqRPg838T0D1WakN9NUvVV7RZYDatIIGqvMMJRso1I5oyd7Yye
DURXDst4gm2lA2LaDKaC3aT43R8/o3NfAEuug13bppX5ZwP3ajMYBbJpcp1HNJNazBRdwFmc1VOO
kxH+UAxCKy5+/oNL0qYWpk0EhDpt1sUiKkYIQqxH7D9uczHA8PNrhDbART0e4QQTnwDNCzd6bpgz
q7AGGNjX0Sa8HQttOnNWhsfjWZNINnZt/oocuKCujLQjNiX30odunRl7FALQX2F7RGC+7IxfPVi+
fPKyFgAld+kALKIuY8ci2cJwKHe+Wf6GwzleJVio78qkaA4Q3d112Ts5DAo5rFw/WLFNHw4fP/tz
Xx9LoBJ09NC7n5bKZDl0pM5Hljdb9QumLhRrTUqK5ZI5+fGVzg0sNtqcVxephHOqkwzcBug28kCv
0gJ1rUh2prA8L6Be8nKgselHIGGXJEbnLopwyOIdIzrlg3v70KnzYMiyWsvTYERsIBDv5hauoSuE
gWqjeEQR9fjxbZ57oEjtFL1Rhfj89PsZydaK8zpG4BCodD3Av1t3DQlPSUMy3seXEmf6BSyOSG4E
OleUoCebhcgMA4mND2xVops/7KCP9nQVjl0ckJBQdsxr9Es2IYflHRgNY02U1kiiwaRvHdm1jHIs
+Cjwy0OZZPUmn0WKxpg9xlSEF2be5TmfTrzsrZH8u/oyz5+uckETJAliX8/RyA41quA570R9FdZE
Yvh9klx1cu5XoggxuBuUAj9+UGefE8d3SzH50wI4uTrO5bwLisBiWz3B5m+Z07pG7z+NXVPu0Hjq
N3qGadwZp3/wdbnoLhmC7Oa4/7fDLyQ9I5J+yoVDTG+17gRHNWqD15ai/SeXwu+oENShpTztqFhg
8UKC7pE2+iCKHL3HXxca04bW2KUunHFuKluE6awOCqMF2TxvprLQSUthjNR1iedubkXZdWjhm3nj
AiMMnby6AUEfX+m5esadL9nASOyhQHl26WwgY+xgI2q4Bx1J2JhjktFHCVqktQ4mwNGRI6XDMWBZ
3AV2pkPq8onl1ipr8/GgODc1wAZZDv5MSggZ3t7ERObUHOD2XZr74zYETLAxczK4K1XV6y5oiNEc
QVp8fNFzOxCEsZx6cPgioZAnVzW1qUtAGvPoQLIfE2auVeajThlVga2aBrJnptaXLiNioihAevUF
/sMLv+FM2YHZCVkgk7BD8eFkUoR32Hf4yy0PLwioEVK21gqQ2KqXA2anxp3v4Sxq14U9Weuo1OFT
Zq6PwxHo/ce/5Mxc+fqHnO6EQpp9fqIYs6UGdEkg3r4rHfU9GrPo+uMrnX/ukqApHS2a+64e31gm
mbv+/6fuzJbjxrF1/SoVfc8KzkPE6XORoyRLni23fcOQq2TOBEGA49PvD5J6byut7TzuuxPR3dUq
KZMkCCwsrPUPro9O7gjyGDFBmg7z96qd4kNIHeUYDdjK2A12n16Iv+aMydCZFfpSkcFUe+iDYYNF
RdtkJD9kAFU+RJCXqRzM6Zgaf/hsO7k62LXs/ptgHNeDRx60n6h2X9aoC247LI22A72E30fwUGpl
3tNINyCpk7CkFKe6puVGQn90Dvjs+pcYNLRvga1baHK2/X/wnmnDmeYfJAT7ofr7w4PLYrb7ESD8
rqb7g1qDVV2WOdLjU+9V/8mlaGya/iYqQslJGV5l0dJObu/vejslduBJ/SoKEBhB7+Pc+3whCj5Q
Ef99qZOl3E71QluO2VsaCTaipL131XSu0/JSadzneR44kUzdUy5bhPK4iicytKVd0JKmFIaasV1t
FOj7SzVWBEcUSy/tzGuPsYcLSmJRGy8GMJ1oWOZoryHffmY1vRRBmDaw6wDh0tE9iSC4rio5m30t
pFtHaRK8YO511EzcXh5cTEP+KtLFh7vdrjeT6IQR98uP5aTdM0HcLJmTvMLAiyiY2UDfsf56vqRK
bxpQiYG85LToneJDgIaol+Jpk9nFpeWRgf36yV+8XhhCM6HlAq38ZOcLFjh4vWDl5GWHiHwjyxut
sJjCMKjdirwKzp0azCT66QEpDgScG6iGnvJDOy/AzRzb8V1nv/Xxh8ELc/6aWRP62ksZ011qsLSS
QRXvsamRN1OfJ4diVtUtnvf5b6NqqRnCOQL5xEv/advvCoFmk1BM+HVA2C9F813VUu6kisQBq9Gh
PjPPXtiizYulJgstwga9//ztdigH11ri+8IBGCnmKUR4D0dRpLDEF+qx5U7nozxzzZf2JCqwUEeo
wYJh855f01pG0Skxejsb3birpm4ntH7R44kKeS4Z8F4oRwBVA8EFxZqurfGm+3FDQNkpmyxsUHb4
6QR7Gz4VnX+E8vI66Ddjm6ldKOhJoE2U7MRCWlwPDUbqVWodekQddzQwsr1bIcAf6K67bJE3vI59
uJO4tC4HYzi6m+hvbEY03y+mPFg2uCAiouXX4iiDJt+2sxcfciuSb2pYmIe8aF1wONG5quYL+TfP
adjkpiEOi/v5c65+jEw7WkRoRyEeg1hPsnPzPDxKylj4PGkK+7hUXPbDqs8cOl9ar6T89MLhGxpu
+PMrQ8hKYnylfJCyxlGpE+ptFlooUGG4yyHItv+DJeInFBM8GsHwTU62H2QnosL1JfFBRQteMnO4
QX4JwGqXOijweOHFr+PRSyP74/VOZpDX2WuQA9qGWTXgfzX2WGZY+TVlW32p/Kl6PaAvhsDi0r/+
9YXN0juNS6Zix38j1snpaT4PStqiNhAbAM/V9zho46tyIXGO12XCgjapbhpm07aQUXaYyuQcXu2B
5fHT9WnbuUFiQN4PS+uHlMLqe6upOKDs1nLAry8VxZeUbP9K1Ml8mSNMutXK1RfNjCb85OOUjaiz
vCsWIHVR218nOCob/YxoO019/XosqvbMm3nxDg3zhiMZbRb2yudTr8SmYvAXlP9X3y0vcG7/25sl
57EoUEdq9GgYR/G0SZeyAW83u4dY0+2BNG5fKzfEZG2JyptJdoisZ0h5jKTzH379Cl/MR2n/MHxs
MKCXzOT6YQwdZeGRwVVpZyECv5lxut6Lxv27QJLnMOHiuAPjE3+usyo8eBbFZtLa+o2d5v2ZXfyl
yQSVNQHkYQecyE5iLtaMjp6N8CzKwdEGI44KK98KG601za7CIQyPw+h/WbVtH7B5o1v864F4KeT/
eHmT6P0wDk0e9Ati7DT/ZuV/SimGQNehSrchl/3060u9VLLxmQ9G25IEgsn7/FpRZiHxb8MUQTsL
z8MpDHZxTn+jcYbiw8o2gFTqVB2TJvDeVTqGvUNp5lOMW9WHbu1g5VE6QFopnDYob2O014Aqi/v4
1hwajr++15fQJTwhcAwKCnQmTiEt9Kb91hkAabKTDO/yHI4xXMEI2HOWbiFdeNdjN0RXbrPIG9R1
uwNPMr1aCx1u0Vdc34gI3wGabai/yyjaDd2w3uJp6b7Jhq494uzdsgbL5R5nK3cfjNG53spL7xWM
u2MSFrZZ+2QFUo+aHBd7TJQeufWlyVE0t8PqSNejPxP3X8pU6JWEwK4Amdqn1Rf0Y1AIHekpLk2F
uDDoI9BGWLN0VMs3CAG1yFlZw82vX9CLz8fydVALYEbZJ+t3tmMOkwONmiCqh4M3Bs3tNEV3DpC9
M8fnl64EBsa8U4yfkLl4PmudJuI0ZXGlvp/0JeD4KwDY7tsq8s5t2C9eiUSXxrDJMIOTK8H/kPCD
iZoYRnWXbtOK/To66d6NJutMLv/ipUI0Zh16DiQmJ3vnKinZAWbknfkCCGQo60OkyE+KPJZn0vgX
pgcpJR1naBcEuNMeV4MLW99jVoKlWqYvEU/NsGTBAgYwMpRv5Om3i3W22/XC8yEGCfU0AH+BnITJ
jX4Ia4mvsrjtEncXTnGy7zK/BhUXYLVTJ+fKuy9VBIHJU9MiYJii2sm1FMomOOvRTMHWsj0uIcDW
AiDP3kaY7MYqvB7BTR8gj9WjMZa3cpPHRiIhzqsdnBh1RHKLQnCSASlFAmTHlhocUJ6Mr0Ftxu96
GtW0uT1x37k6e7WignesRkT1cWf8+us19RLaEHQHqh/0o1B0OWUbOWiAPgJP4DiJiwJOxaazVHbd
1312NaYdqStydptI1eUBmfXlGM52dY1oEILVEyQ7eyr1DtVE78aDbLanw9/vs7o+VxZ44eVyIqKk
zZHQMbyh5y83HpEstAWTdxC5dZXnKNv6lG9we0NN9NdD8kKd49mlTt4ttULHcImBJKC+u/cjI8mX
Y8/w66u8VKGjSA77PQ5I1ynTPX+iekL0UFO0AgeCE1oWVeOxF8Nbt3HCI4xw1Nc4BF6Tdpbvk9br
LkFHN2eW6UuDyomPViQlDar1J+dNe1hoUy+oMMx9XzCy+Lmuvv7Lmnp1Zm998Upkz0hW0X2jLvn8
YR3tAa4x8KZcZOKD8KLp2A85ZXSPrOBhYH/LKf7/N/kxc5z439XGeO/3rREce24Hbz70qDBGwetP
o/7kJkSjgMOYie2PouRW5P7JaYFkF70Dkj4KC/+tMRZ7f5oVz9SL6aBAi+BXT6rkaIyxyACGIT/G
Jsjk/A0/+OfpLtGYBijoLrOZsus44Um+KUK90NUrpxs5DxLe3xDjnbrx9VBw8nZV5hH3lqZAIwNp
vgmTxwk1P3mbYrjVnTnGnXDYzb0ARCDYuTBx6Pc/BPYfNgnibKlMinEDzC90y33t2TkWkrqYrE+6
ibrwBqq6In2adEmB55gtciw/IxkZf0Rho6BJr5tKXFpxglx6MhZe/E5ZbbFe/vCC3z4e7P5oh+at
KFqt/vmPn4Yshuoa8kLN6cAIwT1fL+NsR+kcePWNhTV6tnGSAXQUAobe9JnmXrGQP1P/Ok69C8t7
xO2sB0BFg/fz798G7UPenG3m0Omb8xYpULyp65smq4r2W++NY35wvaasNh6E8+gwwGwKEaJusy55
Vdpjra8yPYv426/v4yRYQoR9ELOHSUO2yQ5/mvqlpS5dP8aGsEF4JneuQqGxZgn10CT2q67IVvej
LqoJKRO5WGC52rzqLktc0rZziuv878Xuh9shh6INDa6B9uMpSnpOgiydSo86aONG7bsh8/IF5xQj
R4tIb6Ja/5CtgFxNcRoVNdw5RixDafhWhajeCVV6y8WvR8hMiP+pD1ARZi+BmQDXHZ0DqjEn6I7a
W4oJh7LocoB4jouayGSfHUudBQ2AtqyMunlj1/WiXLS6g6b8HujeGs+dLB9Ygs9ug6wcRQygNByx
veR0eWnPWntQ11CUlyRv8cLqPVUYLQ6VGPM/dEQ77J5t6VfF6wiDHOyNcz/pch+HUZREU3TSJll+
t/05sLftIspy2U4W9U+MR3G0AKWGi+GyvMp0ZIV3+TzHat9TKKfUN+pIVncNGufmGRNLVHf0/Phf
jYOkjs8U2k5nJBwXitR00aj4U81EeuL5CrWCEhBtMWGgQucY1lzUAPIUl16gKu6yUU5r4e2UydH8
rh5rD3V/iV1ndAAOleAF6qLOywP/1jQgfYNRAHmT3JsQ9xMaowvwhYdaNB4aXQJstNCb6a4sZ83q
rc6z8PWcs3oxn8wxGpXx0GbnVsbzjR6lA6PShRISIkjIRFGBfD4siMpOqJyK/uBQbNE3c7xS5cGS
Pfjbdye7vsnpoOu3fYGSLn5hs77Ns6qzkaqtkenTVAWm64xDSXe0CXwLusD2vH7Bbms+x3U3WdwP
M5VmBgcUgEk+C5gj0SngOoprBfB+Qa6rs8L44KjKzQFq5ErdGF3kD1CtxvnMIv1p0tAINZVv9h2o
pyEEluejoyGUWdGUD4cBO6v4NVTxIvyUliDZ3/i5mhC0dnDK+cDZ2pcXUd+m9Y3sAx8zC7chIz0z
WU50owimIeEUcJI5LAXg0E5uJ3XLqZq8Wh0wiUrexGLAb2FwirK5hGTnsPnN+fgu7NYeUbVcOkAU
y+FdU/Yq3OZxtH6BuJmG94lVhjeusmtsnRE8rLZuWHkgcafOm3FejnDF9LJCW7+3N5mbp9KBGCQn
TNjDP6WUi/QnXMf6Ay6V8fiumuYySlHOx8opWGft3q5LuM5vMCIsxPdp7AVWXlUc3P96wT2cmp/P
I+i8gLzIocDuBqdYG7BWtiVZ53ShkDaaK895N0wc97dlNsoMp4MM2iJ+J07QXdeFLrNXAY5icHDn
dJ6PjbRS/3vdCzWJcxHqdCkyQOAabbI+ioyEK3LCH8/DeeIPJf413SF3g3FA34piyTarJQ6yTpR3
zc4K9OIdawmTDX/afJA7HQQwYurSr6OPvo//eQabcOk+1KKugjcUYILqDTO7UWcOIg/3cjKKBCwf
iQHwKRzzTu4V/nW9gKseDp2Kmk86AjO/X+oeBX0MY7vqqnGcAdcuUOQQQFOYn164ONmF2w3S+Rwt
HspITeo1WMU1EwIrKsgP0eQM8z5Lsf/2fbm2aCeXFkaj6RrdIRlSzFczehDvp8iWyV4WtI2x0xzD
q4KMzcchtJutEjOJKFMAQedMfohoviIU3vlcIWoFn8JQY9V3v55Q5iR0MhIcCClRP1TRiefP31pG
/tJ3caAOs4N7+Dsb4kK5qXUvg7ceL09eFmtQXEe21Xz6Dy6MFRF8KKOucNrh0IBB4aciE6fbpqIJ
GCh5DNDoyw9208rhykdmsCZBd/Q59aKTZNesZKRxmarAJQ1Aw0zkH3Py1tVIghEV4SIF8wcMgKLP
ydw39yvGYMmXaIlgC+m5Q3mhYSsGgp/2UBJ++/FJV6jEhTAvbQ5Sz29CeFiGW/GkD3VhS3WQw+wM
WytwSoEGvJNN77okjHeVV2G++PtXNuIHZicCxXEq5eHIuZviuNMHUBHYOMgxbdLvijWN6ip661jq
xA5elYBj+nP70XNcw8MGwAEPbgrFbhvbqpMNQKAh385Log5RMKBRTONlNucfJMr7bkBdzLZKOk6u
62Lk4URpfVSjhZAQm2WqXgnbZnB+fyzoHQHvpKZGSnvyFkqF0U6bT4o4INrguoqT7r6Om+RaupbV
YaMyY4wW48t+5u2fpM9MQU6o8BBdw18GGHwyEGvX2ti4sBMGfj3Fu2Vu4489kgQfpw6PIWzHZVdv
+8ylcJoNoVXuf/3Yp8fSh+sjPY64imnxsZM8n30QBIveXTt1qBZdY/yStXLcj/Afo51fggAAAGNj
blW6WFhvZRxYbwSgh1e4ba3TlUccejPqLqG9hi+x2uDKdVau4ee4ZIYHmqYPS8KwNZ/f4dDHQ2el
OXdY0JPaVVUYL/9aZ8e6TJLUUf+ypsordnE8nqNnvDQ2HNUdmgwGTo3swPMr+w1IC3TuYM17k/w4
ZDrH45jFlG5DpwmB8Prt/LnCphsD8NKQm9C6ug6dzH1nN+EKU39xwEVdB+gT3LnDmMZnNq8Xsjq0
hQAkUzWEa+GfYhy7fFxXf0rlQRdr9dfo5WWPLkBbAcDGJZDmUOCWXwpe/HtvccrLmjL1uPWcZj1X
JP05kGJoCF3ZCakAEcJPdlFXV2PXdU2P606YW8xlfMYwiBWuddm6wqEnNAVwbSBHqqm7ytwUsUAf
INX7M7OZQtTJHkZGCVaMc6iZLadhJUFsCUlwC7ZkKFbA7tXgrftyhOG4mZIGA5VIpeM3ISe8Fyx7
TL+0FXnQYanr9gYBibU8MufbTxPO08O5kGfG4Pn+miCUStEThBHV1dN7y0UzyCZYgW0h8IP8xxjX
15YNXkDadvaK1KL5NOiy/WQJXMl2gaV7vNfLoD06Ymru+0IuxZmYd9IjJQpzYKIXDAkOYjvluJPg
M9tAcHBzkId4Uh6dcCX6T2mi/Bp6q4ew0jrH/nGow+JbPNXzDSw+PKNozXF8b3Eni0nhNMM3Epzl
VswR5lF+W6KDUIm8365NYx+GwcXT9Mxr/mn3YKOkmGveNAwajlPPFyb6iihBW6hX+FMIYX0XNdS0
Pw2wmXKolmqJ3ut57ua/tZe11R3mKnH+lkr23H/BABTXELcBHvxU/v1f5b1PuvxmNMnDQWkgiM2i
/Kl353dtZ3mYNh2ULURkbWZVD5yzLRcX8jduWsfh1TAoy2J3X8gLb2uxRuP7dRpwQ99HjVhLfZh9
vxUffj1crolTz2YeBdUH6BObPfyv0xJNG+brSGMu3QdW23fexuNER+XTy8A0VhvkAAL/QrhLvk6b
MaLrf9fCjaR6gMJIqFDmDfhXpd1R0Shxd3/N5+bgAmB9oK+7Ypr8q8XnaBFsUguRnws/UaX9d4gA
OZeSCqvo5sym9dOOQKOcGgMbJjV9eD4nO8KyAiFQmZ3s0YKI54MoBsxWLd2m/b6Kp77AByhFd3GL
16xozyB6Ab08H03kyNB0I94if83UY/d+PvmQqps9gkl5XDqJldubuVIrg5VM1sw/ECHJBKhmK6FH
9bXwRj8aLyu2AymgUZbtm5DGvP4yPdSMSk9Rc8r9cWKeOENuimT04cQc44U1Z3Z5YXc6m4cjguiD
1V2AQGvW27mdRfndizqr/pjZYg2+lJL9GLs4bww/KD9D+J8bsOUSb52Go1j6oVnHNMWBp8va9dZb
uAJ8r6r2eTVqLZM02Tel6G0Wd6X52m3l9/iEbwtY7fzJ1Ahb4qVZD7JOjphMVXx8WXpgEyAUK3Pp
NACNEKPCLlMVY5iM0QbuMpyrhmRfJLWZOpjtUp/q8tjUxFClwoAP3ZlMqeKYlVbHZKGC34bz+2aM
wmnedRBHlq9Doxb92RHZ4uA/E1JcIojjc89XzXYo8SNMR8sq520GHayBZVy3vr+dcqQb620jW3Rg
AC9alSo3QZUycrthTMzvuipU4es+KHLz7zjeOcFF3DSJwnjc1ytoqojBnus32DaHk/fOSrzMtY+l
1IhIX3ahn6YlXlSIeQXm/RSc7F5NlssKe2s7I9nz66e7Bc5IS+CwrlguRYdyHoIgxzhbTS5U4SEs
1tt0odSCqeSaOxYWpG2gWJ0p6FcemWlUT+IVPqbUGAO4unhLp4HL0fSQDSX2vVeOGDwmXk5VlKGf
vdJmzPGALxnYHKehgRN/r3liQ8AEF7JmihVehV35PcnKkvfUPa19MeW89Eo1qOjt0ha0MULqjz+J
BXBAcIEsR8PTh65MxK2L5ivcbOXV6+2IO7N+nYRp9j2kNaA+Iak4dXfF2NrzNepLDf6iHCUHFFTw
T8r9AUxYkvMuhwqnSL2Fx8I2BRsRKosv8Xx+5yyFqWCC5DJvq4fMUQG4aO3gU+hSeD1gGzdOuwGR
juE2RO2WW64f7zX3qd/eRSJtl3LTlxUpx7vOnawqOWoQQSrdlMMqOmQZUYdmVWhY8ExhX2cUjjZx
nMnwdYK/WOJdutNiKqbVBD06ubL9NtH1jSuS1DNWY71aNk1T1wK2shNioTmm0aTejkE5htBKC1vH
9iaDXj1fy9HScbqh8rfKcicxZxqPWR94RIUcvnISbDEwiIKPEyas4tbpHVT3Ci2IQBtV6GqeN5G7
Cu/rKixzyyVriaR3FuFarduyG6dmQMFO8IyHSOK/vuxsTl/je7vuMmJ8G8hqve2QF2esp7VmHgAH
Nn/mSyYPlRqEMJzubewUK1OwBr3Dv3RonXbeHiXJKrRe11Eiivdrl5otpGgh5l2UaaaZbFEA06Y4
Bulo/lGNc8twKiupyu+Pq8wDL8mHfA7PrFt3TcoRDJY3OVayodjYVXcD8p/cZ5AXC2uFEGNeeuFD
TiWsiZ65WvalV/7LsdJeXiSr749fR0Kf16PiBhTxAt/OIn3fjq7xYajY8SYMG+LYvbdnfFiYR1lm
1sUcdMTOjEYC+j1FpcPR3XbNaHa7KcOMdTuU1BDfJbgQFbedO9jV0ZEUjeMNPj0OLhC+J5byAxFw
TN47i7fym6jyVqR0ctJdcZ1KzkASG66H94QUAO2YDX9tE9qBkLHhPz5wkWNpMG4CJOGTm2HRkv5f
7XfDXxHOdcPnvsoKhF8Db6IxCE+0ne1NLAX6JHtn6oZuj/FdYP0tekdaN07ftxXOqdEQ9++0SkAn
hN0cguTOrQEtFzWs1qtKD9mY7+K69JqLMaNt9rqn7EovK00rXe772rImC/xskWa3fta73HBaNhRq
n5aEh938f/c0GL8WNz2ndbP5U7FGAh+TFeiNqHbu0pt1NOlhXV7JRGp+SEVmej5DFpmtMh5jZ3ml
I9jZd9AuzTREV1MGl1mlAniD+OM0yXstfcVHab3MvFOq9KavMeFpzoA2gQYiv01bSsYDgWXVIaVk
JG+uvWEsimsmbIsLBrQyZ+M4NZUbxTSJ46sIzgYL2p9Kur7bPCxMjOuUdtnmPPYiy9phU6lqqqiP
GxvJRTCPx7zzFChxHfRO/raGkjF9W1dl9uunXMl3UhOun/byqi5TEszWmsw6ypfF4/tZ+6ZD9LT9
lgaQwJ08bmkuUAyWZu/4Jl16TLwCHZr9asT/go9FOjRBvBmEWRP26pi9uJSF2VTbSZn9swV9x+uq
dVqaofIjs/Sfdj0QLAWimvR308L9d68utHITN6Nw7hP8n+HzRFubUV/nTfDYJAKV//DN2jUrKhGz
mQ9ZsJjGUxuj+mVty9omidHNlPFVQVvznrY9hop0+sI8V9n7xU7Xuv9UWqm0wu1kV0IecpwAO6Kz
ryZWpYxxHPUu/ce8lP44eowUPaakXXaKNRh7V2XKz+KV1rInQMyWL/hARMuAPcTWAU2vrZ0qk1M4
j1tfFTVm3pDXmKVXtH5ozfsR+LuJQI9XiCoYiUizLxQdsMYu8I2Od7iQV5V9TDxMfzkZhqB+NIlE
EEr9qXJ7q6tvexAkDEOSFpZdfs3d1Iy6XKOecLkdZsyoG87h4LN75/XQuHFPbBy1meaecMy2rNqZ
us5BeG3Dnyxj5fDS7SoxT0FGXTOQHVPav+js0Vudt66sm768w+LJ6503WRtUDIUoRixNHSyBLb4d
SSFtk/thVuiMDyPV5pG5fg6GK/1aWKGS9e1TWuAUVaG/dWqJh0+L5XksRox0tClU1xxJt36jTRgu
8qgwN935Jif0DEJCo9Hke/RQizJn28ctE2vRC72EFa/jKfco3B7Dqy3KPeYhmzwhI/4w4e85vu9j
/DW8qzFp2hSCTW2+EPDWwOMEwyBYRKAJrJnUapMo0Nl01AkYwvchVMAr5EUGdmual4X0zK09fUXU
kOyKy77TglsLPAUkfbvkCgfyI+ZWgq9xRIExnOHRyn68wfLDzOdWCfPqUA83q+gJENLlTchteY1H
HuAV48PlQEPwlRWlD9olgRRt+R2iVQ98kgwfcr2ZIeYxy7rXaOVOJR7Wr+o6UwUsb7uo7GZveVaU
vSbvF8VtNFp9+68kT2N5HyVcbzs4re3rYxKprv2X39U2fX1ZovaNYZfd9N144cwdegFBUwcKp2uf
zHNX0uqpPoMRk/Bn4XKuYFxySZlT4MqokuGtqNZ1+Sxb4TUI1fX5irde21cuadgoeTPeTa4hhKhN
lQSiqDarQPhk2DOh47z+NGdYw9afmrVvZLhdwM4MMyDKdI6SjRzGZt7LmSZTsgHcWePrUdVMqLd8
b0DpIgfvDrAI4pBGqD9311RuGJsqcq6R/hFl9z4GlGOjQGnXY6Df+AkyQMOxw9zJIdghj/HOcShY
6YsqUeb6oPPjudxLS5if/Nrp/Ask2KvG2jeuOzRvOjUWdnwxS9Dc61UcLbr16MevuefsV9VXRbqV
PiYJzoHeYIrLd9eWoryYlbC5t1y2IBOKTTKvDt0fjHtbq0crtDUTZWJ6m4iHYtf4Pn3Mmp9Cdle4
CbAYchurJhKHoYnxtHMSZ9rruFzKO6W6IG9hH6NO4Ow1x6HmQ9mgKJQTnOsswJwNiuHn0q1i3uyE
LGioN0OyOhgbaKeewk1gRXbdICnaBZ29jaNi0vHneHWYN2GR9sqlse4UwY0bDCZdbURvjm2425pN
Dsdnsxzdcll4BO/xT1o782Oojc1q6XpHK9YcyjiAKELG49k06FvzXb6yQT30bcDqLWExrfPbNJ19
dWDSJmzpTBSSyfXheFIm5cO+UPOZV0Pnmb3eWyiLeJvHk67rZ2b3hlo5DkDcFzcV84HCb1oWr5/C
BSCMlh1h6DoT9Un80t6Zt4IuZt5fK8TpdfGec2KKn3RY+QhAbCunMOeVPhpNaF+UZXLMMm7MBhzF
GSuVeBUR2REJcFP9FdkhNGkgfFUPOWkKqF5unvASdig4ZiETbwJePA0Re4YabZ4QlYeRMXXbzoBF
ysbq2vFQDX7ZVxchso5LfExAlc17dDpb+c7TnnR51wPDRtRg1gR2Wrnsq06Hefi/t/E2LGdi5BKE
D+PyeIyxlMocCU46VC045njMt3SINJHNXhNm2XbNk5VPeQIQ1wVMWBNFC/JWDkiPibPOEko2veUZ
QE6LUAR/0DyGPJ3D2wHw+bi5pp1V8EIqDKaxjW2zhorKRqTxyhzuHjOfQqcm5nmLbVIFN85MUNWP
6XqWNuY4KOjWmAPF4nJEROjFlBqceTY7XYybLxtErByTaNkSMSuxrwvLWAZ3S7q4XxfM5af1GDDA
87RjhsTJB9uXGoWYFo2L7B6FAJ1+SMZFVhdrkVvpuh1La/TQ6Gb+NP7Gz6W/bDNKFE6Pw2JcxfeU
CeyPUqRy/ppPiCPOuzzjNR79ZiwAu49Zutx2adVM6C+uHt7OnfbWj6RWK0boSiTBXFwtlB9xpO4r
sVa3M24L9hc3bZx2744IBloUlxOciTFuGlTfbeRUDeI97uJrWG6K2iviC+reVsFGti5LtddwZ++c
tJ7dS6vVsvxWaoSySyx2omPrzYlsrxDKGcPLVY/W+KGhI5e+GbPCrEvVZiWDPksSvO/pOpZZsgtV
3FY7H8hKyJkFDYfgYhFELL1TTWcj8sQ26afFjTmaIULmzLptqZExciSPkOaxrqbf6NTXQS7V+u3p
xPWUZZMGmKznsUjweF6xvNRsuP6Qc6rMko4EPkLz1GqRkRzgBMKnbCMmpXo8qGc8r9g9zv/5MYeC
kW5W1byslBsnqkdMjwLwZXX3eOSu0tWkmk957tOSgFJu0mppNyYLtzwt7S+UDbpvclyKiA6Lb977
YfWQiEP6IhqazkV4MZ1GgrYbM8N2uR6f0hGTWhelNNFCVWtfXmtKZOUb4cb50G0ayxZ4SY9rWIW7
JZtNyKCma85BFgcELp/43czir0SDksqGWgZHyU5WjiQFHZykAhyZ8oYFmmYdBqS7qhic7DtxqSZ0
rd3iJPtKzsVcbDmVTfVHllSYGwuRpbehKAUgRS5TH8ug17zAbnqdVSJGOK+wvRVfNxxs0VsGfTmr
ewyFB3VPLjGU6ICgWHmLDZHNNFT9ostvurTQdtroCGxPxX4R9v6AvIFtzlPFMhncE4TxdvmKwZop
f82t6ML7EghJUR5T1Yz8nb/Y5nXZ2Wzit0AW2GGWPxSPInr5ogc6BcIRg2urM8PRytkmkPZkDORG
sgj4YVRxH77GA8fsBNiO43dzeIphrLiY8kSuRjyy7cKRToWWb4Dz9cYJUAxp3kpakbyw8HEfGmyv
4Xbqx3S+tz1z2sC804SvxFnJRQPLZVGgBqQaH0fPp03aFJ0YdlGZOVA5AWWQcHKHsD8ugQ10kaJp
3LnXbSDM5CukLXjfqOSPvGhXeaagIUO8LbkYnT24E3PkjRCiw2BOmZjzE3iQInCdUPNoMMPZCfR9
kmSD9HEFi2F5rAE0qLT4Fyicc4hGIJz1kyIMEYfbxNHYAMd6HO3Pa1dQcQdo2YWvo6JzGTaEEbPp
Y+Y7w/jxaU+12+6heDoB9Fz2aZR2y7fUx5h82HuAucygoTLJWE/0RXhsUm4zTGk+W0Rmy2aViw0f
Vd2WLdDsmr3jLppd0/MpBm8jy20YDLvoHaU3yDPWQ7ufE+TUFR9Ap2969QRtpBlrMg0KEBXBoX+q
5VGHJXPQOjJB5OmwiDC94kjRDGGzAitBDWTGV1OOMxNYj0u4HCPpjTFp8rKgeL3tVTCZ6lCmqIhd
FNgL815A84doEFMajdFNrJBbMvKJyHpB+3JmCYuOOZQ3vLoeAAePkFmhSfCbouW9F8IzP1h5G3AE
KKJibLTcLo+VmqIaI++acRfd61pT77tfizqzyb2ceX3t5+40llsviafZfYST/RZt4KNo+M//MZ/5
i8ojB8VcP+De/+en4714fdfcq1/+0U3xF4gt8V2f/tWzb1b/9+HXuNbu7vTdsx/2rS708m6475f3
92qoH+/i6S//X3/5x/3Dt3xcuvt//uMvMbTafFtWiPZH43JqiD/0scydPH3OPOY//3Gp6jv1x4c7
QE9/vC3u+/7+j+WPm0IO9/UL3/NERwjCPxFM8A2eAaYe3VYa1U90BH4FWg9yIlJ7iA4A9QEMqvN/
/sOP/jQVViTEYprYWN7RVH4iI/jhn3TzIvCJqPcYmoL7O2wE2JDPW0d06sEZ4SoL1sMB3H7aJvet
wYOrPebHfPXURTQVn7nmQarmOiq0pLaItH654khSOzrfRvl7Kr+v1jaND/FYHvOa3wBYyy+CskGp
z/G+BlMRbgZb7v02RrqyaF75zXpFqeRgC/vDIOqvkK6/+52/XYLoFfiRK8I5Zz9gSJtiLv+mOXQ5
Jf5tnMO+ctJZ791BcC4l33W6ZGv+T5kF1U6Vebf15+xbAxXhooiwmAZPN2/+i73z2G4cy9L1EyEX
vJkCBJ1IypvQBEsKheBxDrx5+vtBlbU6Iqors+veSQ9uDjIHkQpSIHGw928Hw3lftPZHmXtKGK0I
Sz24SpircbFhfLrlF74YZvWaqvpekJ2G5YhqotZKsdsSu5OYrRcU1SI2KpUc54Wc0T2zDFuXSRgD
LFvgpdmnC4KLgrLhdrbql0KWr54oKR6Ijl2P9GLMouM8OFst4eXLLn9XrcbbIcqLw0GrSL1e31ba
6oWPlG1XDNQQkMrz6CnXkzRulsUlHs8Vr+NsX5IYmLXt0g8Wc45c3smyJoRWlHiDxqtPZTLIG5NE
fngfztVpZFrWnX5D790HksWMJop3GoJL0ACT+UP2F1Noz2WrsDWPr4M9P1GSnIA725OPS/Z9XJzD
4mYygFSUyA5TGbSRfWkX4jmTpgvLqrhRvOV5GblOusVnhBDUBym57Tt5kyMXC7KZ3yf3Fi8YXcvY
UQIIkaSdmqnvjqCYcz3W29JxX1CLBqLoCWUbbAjwtIetXdRgMr856kAoOOkXsCuJb4j0PWqn+cpV
ChnGva6E3mzmx0TwLMIcG/vLbN7a2G4ze+iDVFPY0tqpOKQASHdmZnRbtkTgSsuYjkXEBtvmIIwt
QUF5Yk/hvICNVRNvQSnXYFlO9bzy5kDx+i601L59YD+bmCYM9PVdkwXczGkAHCL8yoyOWaNCqUzm
bqLOxk9NA0PjYPh22V1mp+sgEPhqFiBifrLwZbet3nekFo6GFhiZd0DWgfW9el1gTDbstFvExUfN
zO+KrLlxVD79pO5uSjC5mHTYOv8bz+Oqp/iZiCeaw1aJwCRKkx3V+t0oapO+bMa9E+/IdUOcL6zd
nNl7uEPCrs3i7xTxv9P+X6+GwAt9D69K4PyvRPXQa5qiJFG8c1wkyHbskU1IwqyoXrAfLVF+GS3C
G5iO+UK2Lz+d1Tf/+J1+thH9ixji68U5VG3Koi0yIX9TBFWlZghsd4Sr5fk71kqxsRVyOkhNgnHk
rPn6IIj8prvk5NKNoCzO9q/fwu8qgfUdaMijV9cmUoEvVcRP4s5VfAgop8UQUsPZ1KlfSOxDXZdr
KksoovxvLrfDY+L3DxebG88LxOG4uX73ZVSG2jYQgPEuYi2Hk0CqPj81+XUnueVxc6+Qpvdg5rUX
JNb4RLTsuZPveg23YcVB3k2+G6Vbq6vQaZtPnlA2ZX9VZ8OTK9xtr+d7Q9aX0qt3yweYDbUzgBjO
LENt4TyqeuO2mmmrWkbnIEX6lo3tQYnbq6hOQk6jUHWTH3Y9sUz2xetUKK4vDe2EzaoJeOOI5ocu
zKhMiVwAyyQZ32rDeyhheH0SL5srvVmUYBjND6duXjJ2T5+UmXYne+02MbEJFB4gdxED6cMUP6F4
eSBQ/ymf3YdkUZ9mKEk/bdwLQWlzIIiWr9J+K6Syl/j8/6EO+o/mqX87B/0yYP0Ppq5/+xf9Lxyo
1pDlv/By9m/dj/KtQBX+j/Hs8IH7jx/5c3Ry3T9WTQ3SNCYojqm1ZPfP0cnT/9DxeRFQwb9xBa5/
9OfwpDl/kBmlEq+x9nbwP6DF+XN40gz8n0haGXlIo0Oh+B9ZOTEP/Hp/4axHnw9UxnvD2P8v2UY5
ng/IkCrfmezQYSW1mtS5Lt8w6d+oKZtDR6x1QAvhp5tp1YPqNAoh88rtFDl73FwNSUjIXM2pirlb
9Jkuyzw+6LkzOr7bOmGUJ7uRxw6YQkw8lNCMd32ZWChMKf1+Hl9FBkCOBpTV2epPbmqmKy5rBaah
3ubu8EJLMrd4NL5pcuQZlQ+s/nQjh/U8JwF6qk+LNTWMWfl91phgcWS+I/8ev49ibdcwiMRv+3kK
6TgmNinp9cpvDUwDPJcTua9akvq7UX2INYp9DYLSN0Xius+dV1MriYS84v5rMgLsHS3/PneyO83w
01v+GI/MMM23MoOLpqcoK/ZRarQbNy9N6LgIZXGfYoqT2mXiWp7RAlZYxeRxqJ10Z7hwHICwgQ2R
Evvw0e1Vbymp41dJLXZMcdZrHfXGplE79ZxpzUVmGln3WubDo9m7pVLiT6hqiAfpeReBlS7oZ2mS
/5zp39y8aDcatkQ/L3PJ87xS9mNeS7bT8SUu07PZNsvWLE3rEeHJ4+qL3NejGp+rpC8PbeXqb6Kp
inhTz8QDppOVvBZjJ4JKW3QY/Xxoj9ZUfFNHe/6wnLo9pSbdu61GKZagaOddF/WbusyVSQmFmXS+
Y9SW6qPwGnb5MhP0RLPCuPjs0Q44epMeRkvxrr0iQdlmifqIyERh+KjqBxjkNJB2q/ipVwWt1IuX
xYzKg5vjHxkQV125aOo/YtTMMDB2/pE2PeBgVw+9fkv2uaGcO7Bv4v8nvYM8z6fyFI0dgm/kQvlx
QVRC6TV5lk0wNUWBS0KFNMIdUu2BtyL5HLlFnu37Wa/uEmIQMl+futFXR7hvYTndaYkt40Tbzx2P
64kQGFDlqnIGvyEkO1Ab99kei4vHTA8hOAelLJ71DgwLnuKJCrl2YzTzvVKb5n1eGPmVI5JK+lqd
I97v2xlmWU2ceX6WKHPrFyIoxdmqDXffNTxXrKpvnydlpGhDS53vsDiZ3LAxLPc2en7yTvkA6fGc
n9UIAf40lt09CYbVqSyt6AFQDp5bcSqwh8lyeRIBXvSZO2AdqPW7XDTF9dSm5QsSZ+O96IWKR2XJ
kK2Q2yeu9XlU+D6URroFc1CeRWlPNz3aBenPet1x72fDiB6rVLLdAAJIl2972zTTJ7mtJOSOhMI6
nef4NsXPm0UjT2hJjf6YUhvCY7K8LqLoJVenjTI46l4Zr2t6sjaTZeYHu7HTfY2ZBFx7wsFmVNt6
ULclRQQ+gz2la5UCbEYgZWASjPugFdQ+RFSqOo0eVmW8JV1auYvS+KJn7UekGt2PLmnktk/ppsTF
bpJON1yZWpIoj3lruwnJHbFSFO1FYnK15jCmpxcxboufOPW2thXpHsAnW8kTwsqrJbKN70aT5x9d
VNgvFoXWN1GbmMe61pheOjYjxSKel84JKv4mX8FQua9rk7ZjnLaFb5DAfpul1veugz/MJs8O9Eju
qmTwwsLUFj+Kk+GpTSLjUil3dt3OdhCBljF/y/Hc16jBiyrLTp6bJ98yr4uujXoZzlFaxue+r4o6
1I0qIi5YsS9l33Z12CrG1hLLaRoReETOlds3wp+m6l2fjQPVFnQKtRVmV9mveXDpIYqa+ymmdKj1
1FuceVcREPVmlN0SGOihgjabpq2S1/lR1N/qKSFLyRr8mJi8q2qu3ZumiNKwJzPq2suIwlJKI3si
n4d8jEKtWqLQ6sSXWrZCs11jbdVcy32hTs5EPKZT7jRNiDSMypFQxeV7YZm3k2zt3FeNcThIcOpN
lSbG5+BYoVL0tk+F/Xy7npnsTvaZPW7YW4sGTdIbGBtVcUirFP6orlndpkQ82HlNTZatXbuFUu0R
CE0fOnzidmxb+8ZDL3mcuhQ5KMuV08ziwbCjIhD45gPJ0LyZG2cMpd7E+xKDc8j3VwZaSnqBX3Xq
fdEo4m5oSdVLp/pFVdziCtLCIe4z/uCc2k41zGJNAO27mJrMxydRssgl9XLfad6TFePQxwq/ZTrI
qTYonmNkDb4wyaE2CGUIJnTvN7HObt1OUxcU+uIT23PCAzi/dgvRQG5Mfq0RFerWXsZd6RTVRkzU
yQFrhwlN6tcd7rpGzx/NYoh3RM6lbPf1tHVxWm5bnpUPThc/Rmbd8DGDCovcuR/G5WUZxvx+aLN6
E5njcIJ5Lvfm0Cao1/tk26tRtWEGgUkgMthosp2WVuKCAvfSoi4NtVp3r7xMer6ZEmHe6dV8lbi6
RmXJ2ASRyXNMjciaE+OMGsdzsjCdSdJEhR/wFlXgZeXWVXsyLjtKE40sus4j7ZI7jB+ib+ETzSzy
XWdg3rbRL5cTB1OzcFJ1efRA8eKWoDua/8oAWYJS13cJueopD6BWtzLzaAyJObDBJ6Q6+PqsySRM
nEh1nhSC5eBOXPqL0b+43cpIV9ezJ64rTd/qjBh5UT1xdFu+aetp0A2dFk6pUoVdk2Rb6pf2XTWY
z1qnW7uxTfZkNp91p75FBjEG2jCfDWGyR8QJT0D7LBAh2lDiVRNvMrqQadc4xE3VEMvoVoATKNXG
yo/TZx6rb8MQhxnkCq2Wue0jKr5xpzFo5rph1rLDWe2AQyLJyZhc2d58qJI0RPbot0PzHXt9co4H
b7pXxuSGUfQuHbSElkzN3iu5UDd6m5sMUTzt7E0xDb3Pd56Ty43y7/S2a/drBQ89JcxpSQZ8RoTn
ozXKZGNF9byJ4bXuR73kWo7eDxpNqnOvtRwyk/l9AqLZYnhobhVEdDxEoo5E7Tw70aSsdr3fI+nW
iV2a5zQLae7SzFD2uC87X4gkXc4Njq5+07mTyC9maxjWOe/bEtWLYWEmPiiUjo5+kkazcjDnJBtw
GY2p932eWzhz/2sN+I/2pf+XTeiXlerfodT/C9clVpK/2peo0f7om7f253Xp60f+uS8Zf2iGuWbz
k5jy677ken+AaKgq8MPvYDP7EjGVq1mLBC8qWFbc5J/7kv6HR4iGyt/FMPC1Zf0H0Te/pWLSwbEm
zpDky0pNfShv51f0h3SXvkhy295O8ziHyDB806qsq07Nbg2Fhb+wpw3OE9W3XJj/+jkaaxyOcakf
hklpQg2cdmFsIhggvfvpOv432NCXY+8nGIx6EMsgC5O1EKslru0VufkJmUGMMeqdybm9jFr0bdWn
qQEhozHdooaR76B64glRcVseHNIKipMkfyb3baT6BzVS5vslBfaoDbBCJRlaFNJrVLKpaAxv2rjc
6F2nnUbOhvQmEwtp1W0TmQOS3FJ/T+2MdakXUfQDR6bXrDhriX2Bc/ikmGZz+Otf9beQMz4FohaI
R/fgpcCFyMj49VdFImaUoMrMMapiP6By7Ubkrcwa6ISdvZ2SRQmEuhxcJVd2jdKn30pL0j3VzgmL
Qlk56Vnp9Ow6pdR550ae++HywTOWyb/x1PxWlvT1TnFUAcrzwfCf3zMoYZF1aIE0ITwcjQ+98uUj
uV1hk/C1sGxjvB6a2X2cSCSnJWkwrxdPuocM5S9tyR01KFGvT3jcRXplo3z8Gyzvd6cj5lRqu2jI
Uh2whjX04NfraIvJLtgbkP0j1r0XXT1t4GzcYNSKcl9C3j2pc35tFnV0bMmbO1ntqP0NwIcVnRf5
5Xtr0h5JIhDsOp5QEoF+fROoBakgaShncFpbKWgLimPjGJeuxMyYv8SZKTczQriAxDpk6VZrBq4q
aNyMH5eemLO8qbSrvF50RvJRPSmrb6Qex8AYFuG38SDu2Lyl5QsFbRq5B1u7svQb+u/G3WRqbJfZ
64w+K2iEmj0Jay7I6K7ypxY6MSidYUfRoBk0yviQ2Ik843HMIfH1ZfAxt6QPiYG7AxRYH6rdIJy3
zIq1ZFPkerGNFLiFwKYYfWNHffKImrLYqY16SmFlXH8czGXrVeDmqLni4SAaL1f8eO7UIGst97lH
B+vPWdQZvA0COqk3lN7WG9TQ07IHh7CVDaO7rqEUML+PWAhfXS2v92kdMRtpnc1IiIiDRXRyuJfr
YgxHNI5U0dLP/gNhkoaUNLeCFHn8ZuyaCEQ/o7ALG0/6pGY0cEaxPe6XqaxfPZQOF6UsyOmR7rzr
9D4KMSykh8SaxF4x6/YtciFNIIRPrrt023oeyiNaTbEq1AAvraI5lK24TFVeMpvW1qlCM7MTdmGz
OGflRg4KTI29cng4kmhX0pMfmELyUHfr4YBC796wUNSVDYCQbjRb14nGHXl3y4tTCBmWwvaIACeN
Ox2HFCyp9bzXboy+ue54s8zqUAdDbxkPAmo/wNP8QLiSLDaJO3sP2ai4n3Ehs+QKexnaVKOcAq9F
4u7oFWSXQmqBPyM5IIYinagWT9oiUBq9vLdngm/ninw/NCbpjpH7fi6l2OZOje+sjWsfj2XRIYTt
H5Ik8zZsTXMfzO4w+UUpoIBSPsRJF8m21ibtwJqe/tDa2QpQzgKmj+63eRHQ+mL8ViSe8kNBhsD4
2iY3liFep0SjZQ53hL/k6hjaNKTuALy+K3MX1tHkHaZibK6JxHlnwKY8yZPYYRxDCQTuDLi6IbSU
xAoLmyUQC127SfkildRAXw2LcpvU2W0RWe1Nvgp2Grs/FPliBNyN0dbso+4jL6wbS4uW3VgnlxI/
zDYpUvcHjMN3ZehSYO24gvzEU5SlZR70XsonpqdNoIuOXrgk0sjnafWraYiST2CQ9sJZo9JyTXHs
t3HpYl9oBDdrJFju04WolUAsDVW3ZkzS+tiw3knvB4/q1m+tuAv4To7Xcs6XbZ6l3QNhI56PsMS8
qQ0rrOZFC72sGDakApSA5mB4J6tu8tKnrFINeWpMr2U1ee8GqP4hGxL7RSF69VVWJN/MnpmeorJV
jaAvULeRAePBFrfLndC95TJpbrkrCKK4duvq+yzn57jFwsR5Z51auaaaOFa0VaQwnxpjae+TJDou
UbEcRVlGtzn+6BMyfyMQnr3XliENMDnY0Koasdu5l4FmWJmber4USf+Zc4++ogGAaYgKHaAknuI9
3lSHWqiR5WrODrOg8lSLcV13jeFhGcom+dxXmXHIypHbrTCPfTH3n6q1jBc2jCa0lqZaIG8IaPJj
O89uUIkrAbjxSybnU0ME1AFFUbVxDRS9BNTUx8Quh7AkPeNqVYZe3CW2n1PLdeBPxqm6QutosjSm
31ovC3IS3e8U6dYXM46LPXsrLdjlWB01h6B5QsS9h7FaLGSzUrtDibrS1m27te2EEUqdyOPytSnB
ux2n13HSG1vhpM/CtPG/a8rQyk059MttRhme38UDonRSnxsc57W9E07XHFUiyzZA2VXAd6IMqFYU
sa/Ehe1nXXFL8ROOdqdMDqVWZy8jbX6Pal6pn6vFiLyY8p1qmZQSFk/ipFCsB1R8ZBTE1OtoI14/
u77vCw9XptcTn7BOVEksq21SlvU5nrPqkOPp8oUhnXPtaCtKOUTXmV3eUs8IW0VtEdnm9zymkqNh
THCqTT8d0DltVZ06RbsZT5ndXjtowUPW34sEpvKVVlhBnjbNwZEluBji632OXegKzfwRgO226gus
gO4ofWGPUGC4TpTbgZYNH2VRFFCMOW3UJk22URa9V3PkbJI24nFX28WeTmuw5EE+N3Us3lAey8dU
z4owNXuBeoA8CPS51i519MEncT27qmxzCgwzMfbYFWJuUFMPaV5ODihInVuzcxPaTwknposCv0HZ
U+xFp8E13rQaO4PJ95sn37BXqoEADCa+R8yB9/hanY9JV85EOT7iyJwCbY5u6mGQYYMN6HM2y/6M
+6Q8Z5GT7pE9Vaz/0UjJ4JRaPxCYFZ9O3I8XAtviDRaGDG89NCnaBfUGf7Fsw1xRaLrXaxX83lEk
C2I7RFPuZ3HH8UW6h977bjwN7mlgaW22Sk9i5FWD+VIJKze2K78eZlrOc6yy2q4bJsFW3kPaG/eI
KBtg/TQqqmiHSi/ZjCTU62gMuib2CwD3YofqrPxe8XAiE2zIRufKxhqBGMutlvajNBzAXNR+YBwq
XyCxrzzZmDs5IcW4B3ArT6hee84nD8B4QL7V4YEwhL2P61bBPwmbGh9UdartrT4azXjbA75JX0lB
rwLptCCVkE9nzCTxJ+IXjz4U6Ml7XTBfXfia9ywwjdy1U1KdLK+dLvh+uB76jF/Bn/vIQAVO+9iJ
rii9JFJmbp9NrdAe+wb+xRyG4iIrpPThbKHSSEvvTc07Y984wgirzHUQqgxLS1Z+LJM8hPkh1mNQ
Y6iCHF2C0Sdm2C8zmXJDi+ozaAxnAqUqJ4nObpigRUhuESEWC+Iy0frCLHVdlz06uVkoN6XZmz4e
4PimT9J8O8xjGXLKqFcLcsczgUHaCfNv9A2nHKtKpzu53AzOIOYwSVLOJq/J2nM8SbOgvlRGR6VU
o2MOMqNubLOtDrKyx3tjoGtN73sM+roKVpGkmr5HEDq/cwWY0/oqksygmX0nUEwfE2y3PMbKkelp
0rbRUg04hUgYw0SoNUETpemNrkfGswAwemXWNsjwH5Z3xXAWtIhx5THACueHUXWJQ5lLa9475Xjf
rBxCL6qnsm7QUnrpc8p1CyIIB9JQLwTRPbcrE7GYCLsZRZOAqL8p1PP2bqgH4yToZDpBbi8Y5OvR
7yqVsiXdrqu7iFM222f64kKCjJqo9uhRo0Cr0SDhg4MwqSzMuth8rexYJpjjQtPBvXKSxYJgJEK3
stfyXlPOSYRv6DZdvCTzF8yJH0ijehC92P4AWa+vVHfoN0BmJU4j+J0EokesjM+0OClZK7Z8UATi
GuiM+igHj/PdId1OGTJ4o66BQZolZBICL4glbeWY7C+6KfuinpYvGkrXq7dxHNt312vnl2Rlq0wH
3qrNm/mjyLJv08ppiS96K6HviaSmJnm1U8ECvGAa3ahLp79lUVEeoDfic2fzYafR8Egqp/VorGza
2MdnDGjyRRsYDqqJaWFjy168KV1iR+zRhfpYuRxrQWsnoMUpZr7FJ0RiAp7CofBRyvKGzL3swv1b
nuWkZxniYmRrMHyGsVE0gHIMFRazje1+Ig2zN+XYHQc57FZr3RGZTZKFHjEK55wROUysuruutXLt
JDatYmMCVsR+VBUUQ0ytKz9SqGEKGOheaQ2BM0cgDM3danzFSaNuVLe7JUeAH6mgYTdqVkXPORly
WaBUbreDipEbigHK61lAo4I0R4XDIzVByeCLrABwHQYliFOPSh/g4slz0fYbsRZoqykS69uPYuin
axIEDjx3OeWiqvtMJxT1vnQG19v3ttnRhqV0dhlgfRb7jkB4An6L0YM8mvN6F2vd0h6kKdsz1/yz
UlPgX2+29oZoSRs1lLDB0Oi7Ja7N1kgOiuV1t55a3o5dWpB45D7Hdb3gxakZJo3mjZJPCqkz7i9r
kNFDNBW3eZZr56l0qkdXX2pyWKx8folT7kq0GWZEBKhXbu2imN45UZbd0OYbSG3VZ1/k9TBT4SIf
LZ8EI+2q7d3kEHMAbyI0hxBVsQtwZOYZX34w4njt9fE8olMLph2cJ072VIwJbWk1IyfD93ASokz2
jHT5FXEYql930/iATulQTN2pwbl6P9ua6etFiXxZ2ixzWSOqR7kIjBqTMwx+lrQWYQ6mYtx3U75C
xb1eogDDCudPjd5cJebMIV9zmnuzZl3Ik9CJGJyMsNWN+BtPHNDXbNB3DZJ9EkIGdWMK23kDfH+i
c9652HmUvZd52V6VozeG8EEJI2t7iIvsnji2/FtE45W1QysdH7zGyL53zMrPyeSO29Qe4ycGW+VK
eL12Wu3jbz0Gs+tlrtuNaqQ8cHlneXKQHfUcYVsZjA+L0L+rIxZsX5uluy0bTEGBysPgQOahdrIN
Vd/Qsieu0kzPfvx/iPd/IjHW1qKvfy+JuaTf37hZ+l8kMV8/80+MV0fCYpCHuCp2ke2tvWh/amJc
5w+ihgGDkNbR7khVx39pYqw/VN1wgQ914pBVmnj/C+NV/1hTz1mo/q80Mb/jUahxMG8BR/H6KGN+
w1GdQkVpWJAZyFJUg5xY1j1NZ93WiKq/Vbf960uRlA5obZs2KiB1TWT6CbIVtiGtLPWaLSG7B4pu
bzOmJ6ivB7OJrohE3v/0Ofw3EPFv2j3QSC45eCk5O7RcuL+3iWFQceeRgI2t3RsPZuSGBtoZluGs
8Ku5OC9ZEf8NwrgCiL9ge+sr8gmj8eYuI8D0119waLDfzD2vSBLGegrX4TTUIWOx9w+65d/GRP2e
xvT1u4H8EzLIN4F/rzrCny4lARRNVrlzs63jqN2vDHyYYmxgrJTxzKM9ya8sp+0erDmTkKjDIZnH
e/6m18GUL+Vs7yqGDjKMR28hu7q5Vs1IhrYeHdaQjzviFOu/iTz6V/AVqyFidrAsvmMrO/HrO850
ajwKLy62mdKdbVGTmd/eOLE3n0rI7iFRh80A4u+X7CwhWuUx/Otvw79yGesb8HTQAhWqxVO5q3++
ZBPLtC4KN9+iL8pyyvQECxi05NbjGZU6SuUnHse0pgRuT6hO6Zz0yDtOsfWmquOViCfcKOrynSS6
vwv9Wn/1X742EBi420Clwc25rX+7BVPcr4nllOU20nOrR1Vrs7LHZHEfur5SAb3kEpaGBLQcdYsy
4lKaxs1fXx08DL+9iTXz/MtaANVDfqX+2+VZQXgzTb10WzLbfSpk4L3iObSSwEOucFD0pSBlplny
myotym8kqDxE44JFSqkAviqcLSFZxVw3WoLu+DF5BHBRt9glzK3h4DqKeqRGeBEDlztk40nxwE5z
mK04f4HZ0AfDfTDbKFFCcFgTerbUh3HHgOjoIf7nVIYCrU9/QmwFDwoVo77bssMSGxuF9u4SwH2p
IlEXPBgV7xvWse655Z9nRUTqO7jiKKGAm8XZVKwYKD7mGn6iSkudeTOat63MvN3QN8wSxIiucjIV
CW1ZVhdnTdPxE9EOP2haY18a7T6qA8To+VurdBHq3Go+cAzlRlhP07KruoI2R2xnO5VSnekZPZ6W
7eZInVcOZPDA4elxduxmXSqlXV0wbAvSMgkILXmxB8MqbHvNxShOCMtbX+Zq94nmmaCoXHOjS9F2
4nkm1/ckc/J3GC7nmrQdxgbdT4dlEDv0S8XJaJzuE8cRNIAivOfKi0DKqTMvXyrHji7V4o1n+uTQ
g2mFfijoHyCISprDBqceKrEuJ9wmaCzPoq6mA2wijH7eV0UE2d+mDLu+hcFtCgqvprm3JtJgzYka
+l07kr8ZurEcAshF++QtLXUZWaG37xLjLW1ilpwPGD0lVrHY4cNEOAmuQDbqsgSRkSXdlmu5qsZM
gPljWavNwYtTyS9puVQ2blCf1POBVUTLDwBEzSYiIMCizzV1toll5cFQS1Q1ZF2V7rVO3ieY5Kyr
0WYwcoCAnlTHAPWc1uCV6R7N2MrUTWS00xtVkDD4WiaH+pg3aOHDYenm+Ly0sZKxE2SmP+V5dhvl
Jr6Wfi6Vh1jQBoJqpJuo5WOwDft8UNJ3a3EBHqCbbELRHUkAbdQ41i3h/1FycFegRqyQTePM5g/3
C8dpa+DtfAV3FvC4c2253ZkLhwtyBYGs2b3Big7wVGA6cb0zBjXngxLoe7lCSA6Zx1cKyat7Gj1y
P8LEScjLCjtFQCh+tUJR6QpKjcR7bgSM7e28QlZkNFPltsJY5gpoLVKdgnkFuZIV7ipW4MtdITCi
tuA2VlgsWTzxSASBeIuy6lmBvAp0smj2hQTIKFdoDSXDuxq78VZfYbdiBeAWDdyvXUG5GOIE8f4K
1U2AD9ys5q0YpqNrSOdqXIE9JSEdt1jBvkzYJqpDUiCEoV2EEhuhovfXs9aftBUsLEEN46ycDpna
kM2QdMt+0dx7xQH3A1ElA1tBXlEVyjXNS+zoWpyEU9tpBxz55aETrjwXU1ptDQiz3NcBNHV70GCx
9RsdqDPTVDDPlP3fWnFQMr+o5Fix0SnL3+sVLcVfu3xOK4Jacm6+NCuq2qz4KkEqt3HCemgQyBj7
5YrDaisi23JNNnJFaSkhsXcEfDQ7ODtA3HTFc6sV2Z0IcpMb+QX4jmXxvBaKbG3AYH1FhVspAIjJ
xFnBYhaPbbMiyA1Q8pimgMowQN4D2I25qYCcK4IqyYf4wqFZei4IspK7vMwCB7DazHWT0YhwQ9vK
gbIJKLCeMSLnl4jgkat0xbwp5amPRL71G5GyOimjcA7GPJ4kOT3bShTppSrT2zHVWOvtL1hdrgi7
22I8HlbUnaYGY5WQtZAho+t3X+D8F06vr5C9LbVi08TFoVzhfBZWh0KD9gPaBQOS3tTXWt7Iiq1L
VXaIbfrPDj2vxzK68gTL3BT43xgrfFI50wDGgaCNOFTdaTmZk+3dVjS2HTW7q9c8puzoZI7xlHBY
7OJY6DsFAOakdRMAE0xGvlIa40puCLFg1oTv8JQ43rsKip9e2CyKxgQltKz0CJGAJqVXUCYlluyX
wuiqY7ESKnbTTa8FuXWh58D0+akijFNHJjkPT9JUNq4s5p0sDeuG+BfPz1byRqw0Dk79ERFe0QW1
Y2QhqXVaGK/kz5iQ65bq/4e9M0mOHMm27IqQgk4BxbDMDNaSxp5OcgKhd+j7ToHd/LXUxurAM0vS
SXrSJed/EhIiEe6AodOn7917rg6CC1LBsA/BDG87eCO+kcxAsazomeartUsBdCEpWyZLLMmoi2Kv
BA3S1Bd6nrW+jE3o7wrrbh1F8y5ehlS2VX8divkIA+01rZibohyFachPoI0QfG35PPkyL269FrqB
nlnXVk+ocRQ1r8B2kl1Ymwxvq5KmRBP6xhA313PkXDFxvSuWuVpdmd9CSzabgWaCHxWJ2ICvULC4
jTVdH6R/Q+Uy7cmW/ND667TM75plkhfoqGS94Wij82V2FewKclV8IIeoPZ2xWHM5X/Ipiph1FuMa
lob2w3STW5BGDB9npIlwZ/wKtOhaW2aMDkyHA1SWaBt7kXfTNxmpejHgGAKaPYlEq7MtqFQpjJ2K
D1VmO/02oTEAm8T4SgOsf41+TUEnQWN4XkajkeJZX4VmYz9RbTjnedaJZx5MXpm9AqTwEGtkpRCY
N9xXywwWNb51P2Syr9fS66+DzgG+FsHH3GTLKLcJY+TznDRJBfHw4jVajKiuSSFtof6MT+z60aJM
kfcMqM+xGTPamb7qwAk98ibEB5TkDaBkrah/pELyCHmR6J7myYhuDG1Uu7gKQndT5mgPVlWfGgHd
Ijsg7newBPi1uQMPQVBSTS0RW9R0caXH1cqMUB5t2KGmDDHTEM8TnmPzSkSivNZm1aPxXDCDizNS
31RCmTXjc4+wQIw68T1pbIgGjHYEst5WTvIIPAiLTySb9mfb96pagTotxcpKJbaeRrTVfbaoGpDS
ZC8lCaYbMWd8hSrNuGBSYJ9jmh/2MbVCN2CUmKh2R3C9uJQyTr4j68hCnzGldWidzrrIm0juiVDs
br0pl7yFrM9fEr4B69buijvVl76V2+pEco/drBy9K/hk6cHzlGIKZEw5njA4jHvkP9VljCngK4JH
KsyVaAvvhf6r/JnltdrxlM83oxsGe0CKoOartsY8qRxjhaCyhBAUDJO3YoDj9siUZ9rHfTaHvpzS
6ToBHzbcxp6cok0f6zlLIOGyodtZ/LWAideqd70KxXce+hj6+dfe5CNTdkl6kboyUTu9KtSTMebe
pV73IvI2QdfpFqzKiKI2sooof6BHqb65bK1+VL2c7gzavt6GpM7mIA3wkRuhiK/ZmNghv8ZoaBPU
7Hp5BzMhi66HZvkY0JyaxJrvBqvwVHrcy2Aqb+uMB2KH70s7I6KhDQkOI0OBOcI1MSJo6pHpPbX8
3ZGPGi7fOF023BjsEY5xicGTwDFtl01Zd+GOdfullUy9KKiBWq505h2P1TRJtLyAPgcml7MSiIS9
sjyATQxt6k5gK+s8UIPzmMWCQqyZoRYRuwXssUscf+l6M5e07WSbT4kRnJk2Tgg+ItFUP/jCN928
ii0jlzugZFLeE1IRZY+d0BgmD1ir2RB6GlkRZBw/pkkeXmN9xZXjOiq9rc2Gfqc94bEYQQ2sc70k
QLNuJk50GIi37gJgyLEZ7QZTYw1sKvwZVuaJU1jgCcYtMdR3szG2z0nX5WpjjLH70/TScZ9O/b7W
J3YhSm8fVM6C43rJ/KWLq3hvjlneryEOzTtTFtFmCD0AqmOLMEUpcx+RW7WieIgu6fAPrAm0usOi
qbdBCejGC9z6O9QZJKXBEBa8Mr1+P4Olv/m1h/xfDehfGAT4hX7bbH9gEFy/Fq/5//2fNxLQ5U/8
qz3oQg5g5y0dGxvQ4n2jK/b/24PWP2hV0BYAT/4r1uPfljnvHw7B1DQGkZLRS3MWzeC/JKD8fVio
JYhuixxZaAX2f8MbeE+qpqNFthLpQFgx0KOa7ztNtgFIb7TSxq/LxH6YYoXzVFnY3OwqXWf2kGxb
NFyIpMrvEWgM8CWmc0ry1r6sJAaHGaJTtvZQRP12Df/Q3KMz+qZnspwWmlTm0sg9TIgnb7s5Fnws
iHkhBg9v2BI3ciPy4gZgd0QBHzHHQoy5Yjac/dMX+h8bb78sx7/3ajgu08iFf+7AjSf75e1xXTFr
Jns7NESlkR096FD0z2ALMOVw76vEeoWE/TAxJF/LJhlw92B2F5jDV10ti+tsrjI/TcRrjqr8klVM
nsfYLg9uTbLwrDnVcz6b5QmkXSthGhqAcJkR8ZWIfjZEoawq4hPQ8+Au2eih+Q2M7Tkgp3FlYE8n
eARiAdOPtQh7jX13kSOO0qeNiz7vyEKSrqGplhdm7zj3ud6ig6Vb8NykxrxpghxTd9JaG8szQKLG
+bNUk6KdmBjOt9nEOD/YU3my53D651jhP17RRaz89k7S+UZhjAp6UbnK9xnS3lSWmJtqImI0MW3G
hmBK2rlnkZrpjvLIjte140b3vdRiH8rl9xgrKbYHAYXl80fqHZNdAKyiPYgwlCBCA47ju1vLrFUH
V6aXfjdZzg0UarlBYz3+pdNmvv+9QPuWLt8irKa373wwtQvXa21P2X7dRdHWo19+Z7oT2sPZqUGj
KRPt4dAdBvbmFnBa07v1FkOEYIp0YWk6bNweUShsssGHOiJ2XRfW7SpXnbbxqCR20KBqsnCEXLuu
Kv7y2i0TiTd3i7OXhon43HRRl3P+b59/I2OsCOrd8jNy567zKIhPHradZEnaijddIZ7LpNXxYCzq
SjctouOENmllVYZAlGrHYkeOQrEd9Hg7J1wEZZNcVZNKekS2Cu7C6V/aqLwFDlU/0RaizI2puZi2
6htyYhLgbshZ1hQdaldb0XCKPJ7wgBJ2A3Xd8bsiKs/6kMf7stRaaMbaAtiT5harWHJqgJLvP39o
Pjy+DoCApeFPYvjSxn2f7UlvJQ9l3xI9N/IP3n7vAQYbEZYyVgiNg23mNtkGphhNxGF41OggQYWr
vn1+Gh9vi7mkANLadpkYfcgsEY2el6j1LF82ubrPqrglaayviQTxsOJPsZU+1foMOrBvhq+fH/r9
mIW5OTJm6DY4GDzWh3ejiDLCADMo2fk0lxBrNTgr9TH7qbnyEWDCfOAE4r+8qe/nLBxSCqIbmCXg
KKdr/vYhHKoo6Lva7dC5EFBjOvIJQcgtQIG/HejjZeVADHPgXwi++vLdKlNU1EtidjrfTqhXV7OY
y12AYXxLl8jeYN1BxtdI85iAB/9vBybLj2QWwDu2sDesXxyg30Y8AQ9VWFUATdKgK3d5VVe+dMD1
yTZ0SeRr7qsiCFYK73NrzI/L1v0vV/lPP3650BZzSeF8uMqthjgSq3DnlyJ40oPyFXnVU2Kx9axR
dIydwWDJuf/8YXr/DeZHo4unCEJuiofg/dsUa+OoF33c+fg3xCGOw5Y0CVk9fH6Uj88P21aqI4Pl
huia95FtPejRFi5k47tpHG0QvCJ5nroW7QerzeeH+jD3wqxFpxizju4ARuAlffusug6AtZq5ILfR
ZmF3H2pD/AAflqxjXa9Wc0JlRYlE7zLbmF375S+H//h2kjFJRCb1pUtx+X51be2ZAbTF4TvL/A5g
7UJXzYurdy9W2O+NgA4phGr8mc4GJcidrnkvY4LZU8wmTnoldnWIWK6XabxO3efPz+0Pd+HNqb17
uRgqREMQcmqoTY9m4V17dveVW/Pff6G5BC6Jqyb+AItP9ds74Gg5pg+YoRgs1J3btTtZWo/Z0jIh
WQRDcIKvJoJYADuBbe20GhXWx89/6sfHekn61MlONajzTXepCX57lwGMdwlVzhItQ6HjMj7AQmzV
f/mlH0Z4DBFNABfeMvZerGNvjwJJMstHfeAoifsQTu59l3WPBatto1r/8x/0p8eKF4ihOp9HYtjf
ffSJ2PT0WvSNb81Vs59D9wmwJxwrpIw7QMwCOa45/eUi/unnWctWyaAVCwzk3X304PA78GAb3676
+xCr54rg8K+d7dKhtr5//vv+9Nqaluu4BkYm3URj9/ZaApmfTTrxjY9KHCcGsMW1kGW+DicK7KhK
xh26nAHGgnwqw3ENP9T8y938Q2UhUYDo/FrC53HTv3s/+jHQdDKXG79x7EuP6uIE6jDZQvPYqKn/
AYzNujCMhASPuNyxEcS42mh/ueZ/PAlQeHz/UfCzCL270cyGytqMClTzqnyyLP12MszLyejuK6N6
pLS7Zu2a4Vj8tCNvZany9S/34eMiJAlTBCizyCrgL727D0NONgNKtcYf2oGB4cDGJtXLHcKryO9E
sW3tltkpuleHyLaVAgGg0fwS0YYUHb/raNMXk0EUkZusSA5I94gp9Q06MX3z+Yl+fDgx5eoWdang
JImWevu86LJwoxnJCwuX/RD3ljwmngSaNY2redDGv6wqHz+dLCXoKH7xCZmRvrsqWB8dYt4yXB6i
Hb6naXyHRQYMgPa38vaDzdJZlDMcbIlKM4Xxy87225crSQIjVakNM7YGOpxVT7OVAgIs2msVUtLG
AV7osJnAUuSATEPT2whPH/dVnm3IXGCmhUwbIR7MqCJ1XzpHDvtutFF5FjmGcEExAXviphm4P3aG
TRq9brOpuolhbW+vXV19C2l7/nf3Cqu8yQaMW/WrZH7/NR7J+wG2Xc9+zwbKFyKXN+DNxUoCW8FS
Vfztu/z+6//P49E2WJoWpEAs//23awhLNBkI6Jz9ho3BqUzoVrRh4PzlCXz/SV6OYhuGlISxmkvN
+vYomR0bOY3k2ceLz/ykir7OKn7p7AriOS46iAh/OeD7V5MDkpCInIeixmLvs5zQbz+L3NeIROl0
ScJwwycYxqYf9fWr2RjfjIxpCphsNJklPNXPb98HJc9yYGpinCIc3+Pr+PbA+INAc0up/KwGCFCx
CpmldR90brpKkb4eTSbmiUge5PwzcuQdStkrRxYXARUQ/t0nE6sRxj96Gp+f1/uXktNio8A3yrVR
uSHKentaMKE6INvN5HsE1m1AOdoHBi/gJ6upOnx+qD905XTisX9tgAiXs35xrn679umk9V2GvYFv
YEiw1VyE69ACi0LAE9LaIvVn10S/PxuvZNpj5ZvaNZtOSPyljRo/Y8o1xl8/P6c/PA7YhtG9sVxQ
Z/3KifztlPrahkjHfM9PmMFsGaBAmKhbtAvu/IpG4CnpEf+EcRZtPz/uh6UazR2LJDtBwSd42TS8
ve40QfmekykDtj/9ieIiDWFMosolsqyIsVQm88VY9OXJyaDnDEnauKs6r7vvn5+GY3OYt51BCgUD
ShltUj6Y729JnzEPoPE2+GTwWt9FFTynQ3w16ma/C9zuRzr2zj2ZRSLEr+qFtw1ms32WzZvc9KIb
TTYH5kTyoh/Scq8aqOQk7yzKKg3qU21jmLa1ubxxtSa6QmclyJebjYMHRtkv9ax4FmAK9yXs15eu
ms1dQLTNDv4XFImmqLc4vtp1C5kSElNOxNmQn8ux2NXMsdfmxGiPsap5QJj0tdBc92jQW35FKqFu
u7zkJHt7AW2V28I0H+vRUrdTNhcrCRprDy5bnGtcEWiPsvIqbxlRREjGfLRLaGYG+DebcBzVZZYy
xCPLgnaEAynqpEYjfUjdMhE7FBHW/JeX8Q9PBXeC8ok9Dz30Dx8JbaqnRPSossPCuheh/cBF/Vq6
1UvfpqR2LXKDud0zbPfDSfv2l2fhw6NgOy4iQyR1fB/JRX37RDLIAiFD/juhh734LjGUP5hGUOxz
MIai8dRfivGFO/zu0eN40IUhR+ngI9/vcMhsKWTkZINfMYx87I3KhFbtCiIU9eBbzFw6hlxSa2sz
09StA9j+S6ZZyX2UNe4pJHbr55AMPIiJ0k5djh98RZCD1a8bUmZwOixfs1Sf1C3TKXPNhBe4C5kW
t7po9V1llQZiiT7efX4JP35NbF5cpNG/GgKO8+6lzsQ0ec2IqhDtP163qomvGy+WV7JSPDtOFBzw
FYeLnQnb1OeHphBYbtDbd5l1BTrgQh0lM/D9uxwZQReil+v8IEIkuE0TFEKGkPnBLCWKmqqiU0/U
TeushlC5OHlika/Af+VXAXOI70rG8ZewIIFlVHF8KFqhrudAEEA/4yY8oZmYnqTDtNqshp/k4Rjn
JJLtyUyN7CxHg51THRTCRhWLM6TriXzbavFUXmMlfy4M46y7mbEnqc8+VbJcwuvyh9nLX60CBzfs
2fJgkXv0BUGS+8LQtlpXZbmQBiyslujQoJOZ9TXJOu6aisW7HSa7Oo+2uYwc6h4HDS4ZC3xM1uwj
mZj3pe6WJIhpeLRYb/fY1yriE3RjlwSkqWcMqldWUdUDcUFT+xTl5fhA3wZePgqjxmdejAWvTgAb
e8h4PL+ydC5EjnbgIm6z9moRxWE9K4fyFICNgCPcDvOrlvbaK3W2cd+OlngVqkY8QRogq7bRQlFK
OqN6VsgfNjMeXJwrfbbFsDsf9A71RBbI6cYYgnI9EPuNg9R06ZMnzOgjJijoOXpEvJo16F64kmIW
foXlxtq0dVGfm5Bu8jYlJwP2aqIuQWmQ1hTpYb1NKkzf60BjxIWgs+NaMIO9zzsQwyT/6dUzbl/S
K+qcGEfD0ryzERvVZdsr8h6auHiRVh2dBHrKbVaiyPBCx8Q4hC5zcNwlPQ/MbQIYrMifqWUEU/yG
gVqEkGiPjcldbJi9P1kgA6c0SfZmXKff9XDor5mXE62UesTnMSo6Z7lKjpNtxjs3iUdmCHMCRCKx
1q0OlTiZ0BdFlYFTTUfbpBEsvukGj7gnq5XaEVCk+KG6qSKVxNFD6ALseBEtdLS5dhDhpL0mO7Pe
dUNQW4epYVO8LZ2BWQVDlZTaHYkiOYZS1nudQbqfpBHGqGRglOUE1kHmdbyzZdzjf3fiY5SEcp81
iK10zSTuOR48KFzhmE3H2Z3CG9ehaJlF5V2kFtPuOYnvDExKF7Woil1XNfpjAxMPsVolIAhMwbYl
2Y0YtLjoj6pJ600Nd5spPkNC1Uj3hSwdZCqQ8uq1PafRWqVTjomwgA+pFdNloA3IrExiNld67pnH
EYjTGquxbxBKtZmVo/GSwbIBNlUd7dL1HqcBVF0TCHXbaNQX2DNlfdlMWbAtB7RUw+RyRTrj3BUh
gY70wy4DZ/JV3Y7HMjXcc1k25OyG0mDW1BHqFud9t2rQITmoU4V27KaxPgsnae54TZ57t8Fnh4hs
o7Gn2HWN6R68LvWOuoy1/Sy6eDPDE70nlNL1VRh4T8pI1K0iOetblXEzSXWTW6aI2W1Kf/my16tu
U2SpPE955ly6bjBcNv3sfjVZBb4R3cStC/LkqWIah1ODezq2qeNnarHNxgpxI1u18mRUXqT2bpcC
ec8btn5TPHSXwNGYVmFeMu5RnlA04KTbG2j013Gs1yeJU+FKS3PfQ3t7TcSdui2VFZ8ClZTbgcb+
1iRgC80nLHhccA68N8iNuMpRAeXJ6+goj9RGUgrXuobZNnPEjZO3LEZV4/kmjJ7rmC3qdRGmAdCE
HBXMypy1+aorZ+uSeKoErx8BguEqSQVSOcdISR4XvXXpxGJoV042PhRa7aMWnu9ijPJnN+H55RAN
fdOhWjnkWGPNbRrLWv9aBZH5Me4a+oEIaTM2yxFqPFCOzOXP4qWuns2+SU5Y85zvUAOQsdUk1llu
Fe9yVJtw2qEkATiGe78euRBPpW5zjoYairMo+33TBcOxzlDbRTK8GjzZbAG91EebduI5TjN5o5F6
tSkI7bjt4ZK8zE0bf3Eme7opvOiuGEvthzO7Nt8elEj00IwzeUw5aShDgat07q9d0I0GwGejny4r
UjGhILZwYlWRVO5VlSSNAc6gkLc0U6rjnKfm1pkkf5g5nfswuFjRiVP2RpiEpISqfQG77QbgiiJO
tvP6DVd4FGwRjcLY0KVNFISFSluNNSSUHf5l1NspgqQVeApLrdN6mA/VbFRbiIvFDRmwYE1k7ZTr
JmkeMqWPa6JCnasS+OyPxNDUlwUawqHbYdwOqBa+WBqWfMBxAEfGdiifErrjLoQazcFLrQSif69J
0fNHnYf7SP8+96Xr90O37VIB4xYJZooiW1xClEi+LIySXRy4CYZCuMJrVpmRdBlveHFTLX1N9RzN
W6XCbV5YSNCJozI7JNBmC+Gz0eZnzR6KemOnxA6t+evzvQhnvjd6RnSCld0wHy1/zoWVgqp3C9iZ
Xj8+OMqarittoCsSov0mZrLMV2ZSWUcjSuptWBb9aXCYyaTVDr/K6MPmsF9Hz+zOWGnUQxB41bxV
hhadg9K2fuh6/BW3qXsVdqL5rlUZdWIPvfBBjXxTmM5O6royFFVNWkn3YZ5NBpel0M9VhWPBSwgG
VFMHZFQ3XfAVKTjHJMmeyQTy1sPQgCQuWtyrRBc0ZXinp8OJ/U4Lf0EzQMyEJ9DCN44YipU31N6F
pnhZh1C3DnQdpeU7ZAmUOwNa7YVVwfbThCqI/czMnW6M3SZiAvmiEriOj0jFnqfYjvQtizQk5r5Z
igt74Aa1JW9nFHnHSZnHkLJ/n6sGj67DnmeHTuwarD+pka7o2MCQ780qZ7UWn2Dbalja3YI5AtdE
qmtCYiMIAksV5PUheq6oEocSy+uMviuv9wbpXpJzvKRcaa/5kGakTrmPuVjqmCbzTo4F1kRPhpvR
COMtS3dyUt180vs83HQOcPOEalogxNi5PSU1JnMUg1G2x96Q8wHFHss2r131pvulCMhPj5hN9Zpr
sCCbPwOeqb0QxbyqSLXyZeX6udY7W3InY7S7BbzVcnxykl7bZ6gUV2qsOKBIo0euUPo1r8kSBPvh
blNJniQBu1TX0jukYlBIfs32qrOlc+iXplFTR+qL4+Txsc1CvkANsWe6Dt8U3Mi2K/GujGROrIwR
PH/fKnSxqkRSrWR60C1rR7rUsLbaEX1HuY8rRfxXmNzzMpOkFM7nFHACAKAq9dvJuu6cUefNN+wb
GRiKXqICWaomOO9dHBVXKXFv1+Zctfm2aaroPBlL5icDwxtUj+Vuxi13nqfkirUNdzxXhgoWNeou
byhHR8dr/djFX+3xobsRqmeWmuXiImnj+na0Qu9CGvk38qcnQjdpYG2c3pEXavkPetMl4drWY/xF
JfmLEZi3RdAt/ValDQ5sUCfuUKtjNCpBPyzsH/h7TgNv1xGmb7d07Y3uNcxfCZuC8tql46bkqYUa
NVGRIVva1XZmUycHCQIdMiXGtuIehkHtx0F+hvdhnDWEUBCmeDPAeu+DNlDbqCVUBCSvzR8fv1kO
tE3w1dMZYO6MgNYYD/qYWg8azqiLjHjS2wF48sHqUv06xMW0G0ydTU5JBJuzMfRR5RsGporPpzFd
uLOZ7+rGnh4ccLerxCsTojkWn3Wd2+3aHUxgTcgfxaUVFoRP4EgBIVFqPPUzGzfUi259YkYSNysQ
lljIm9jm5elnI5nWcEnSrRcNkR9aCEXXI/ZUQAvW/AOwUzVucsfDNTSHARFsWt051xhnLB4d2ZQv
CbTNu0FLqwN2AlVuw2CUkMBhPty0FfvcdaKD+qmx1aD8NNW2htMMdB0HlrcmnC+/77NEu8gse0lB
mR0KgNLQ6BnRw0Rfs+ltYKkBrlmE87a6xRkmXtWQY4mrhb2lk4U9XOmQ4GPdRSYqgZmjSpmqDEmc
kDAmFJkhs5VsjbRIbuMMIadRG94zibDFl5wId5SkY7wrlzXfIB90rRNlGK9mlPsOaWulRC9PJQhj
j01YW4VXulPgPnfmeN+WZkEnV1Q+4Qs1pHVvXQyC6NROh4DRCgnjWsKiYhY0dfPkk0pJADtp1cG6
hf7qj7Hl7km47HxnyqpvE48XOjJXbAOpuVsiRLrFZj9hgqqhhl6LPMS3ofUVVnzENJ2NzyadcxSm
YKr0V8L5nI3TSOMYJF3FZAzyRkWfG9FbBz93LqpVEqNUqjN3046Cos5SETYq6PZ6GjbbzOTmlKNz
rL3pzGjPeJwr7btbJOHjMFrx16HT9e3ch/m3XsuRd5D5jGehK27HrA+PrSijC4Jm+bZjkdlEFbRc
YY/I7cbCM+48UozVupoFKPLllFqHRs9ATEjXGNVKWE0BowvCR6MN9cUgzd1oUdN1HXESdZXWfkEk
z1Gne71TwguOxmxlO8K1q40BaHITStKQqDNJoAmL8dTzsVqpqmH/orXosT3G52tyctGJ0HTdi460
TPT6scs8pET9v0rrsLs3pxmMv4OflPDMPKr9dMx2DS2RS9Js5aqxBN6VsdvNVkN5G1o9VxFG7mFU
PVxba3Jg4VrDF9tMx0NVadB0gjbj+S2ghdFhI6kx91jvGnMzRPfkJUZHTEylvlIRBWOQScY3Fevp
apAN1d2S9pgl9+EYB4fA0AnOpCVBB2K6I3/YIRwpBDcnQUIvPeT+EFjGsC2sHNcXKKNtqvNJ8rIy
B2mtz9Wai1bu6AyUSD95zhMSv7EJwrGrJhr2rFFJa7gXTdqdeyKPViw768Gzhm8hk3psosGzZ2K2
mDLidVcoYK/Dxa9AZ8ReLRS99RAEF56L4Mzp2nE7B4nnW1p5mGfSC0lVelJNghMg+lEYCw3DXjZx
Y2luumR2fDU77YpqgSSbDshV30fkF9Tz/VDwhy2CaNedMvQDWbh+ojO8Yq+ybod02JRjWNMGmWbe
WC/xq8jVtqUO1bCCWhIxqlhF+FR3tUrHC5nQYDRtwFWBDJINGUb3U2MVG93FqQ3F0700LHCEIq4u
rCKN/TTmURCRgeFm0hmdxOqySIDCzWF2G2DFXAmoQjxiHfWu2pmO/sBNeO3C5JEL9TiJdD/apBEq
5zTi3b6sWZFtf2jCqt7EeO4ILVaWR4kyT55Y9S6SfWlr6trKkvZomBRBM4F6Ll/KcVXbAtxaDIPy
Ws6NurHjGrdGBQfqFh5IvarDxDxLdvQ/Ys8Ra90ovszM0cuVncLra8FJbb2WtKzJ7kKUpEG/S5Rn
f+N9wu+0fPbh3pl4ziwiCiqaReuQvWVReB26PejxmQPF0RisL4Nh3csZGuWY59VZIOpbofL6gmU3
hnExpei9jPmEyh2vD3dzH+OSWceexc7MG1oqIWtcZ0bIfj62vBeznR8yfJx+xq6dVTSh0TIl32lO
pOvaix9MpfWIMaNh7Wbd9z6AWN3gyBxtNte0N81rYQ4mwZ+efhm5tryxZC/PMQn0G6Pqkz3auPwc
asYBp4hE9p8tQmRSmFkfsvgxmKaS5TsV5y7qzMusCrOzXkPz7GpC1kbrSYYGNLuC2gF/rbh0VJPz
co3O3oHJ/eSSg7s3+nY9MCg/D5QGCAs79dUbteq2TBRTA4etSzAb85E2M/MDx6JbJpRbYfCr2z1u
7/ys1UlwuST3fnVLaHsIK0tPX3EB6KZlCAqadVgXGitFpDvxQ0eTB76NxPnxTcwuC1RmOOBx2CBb
50G3KYjDMNxUeh+9uvRETjXvxI3LPTiFY12cCt2aljBot/3hOVPE4aKEscTUdfsimcIr18UiKFiT
vxPkoN1VjZX+DKp8ulAEAD23uZXeYmfBj+nqdLTcmoH9NIKvhdnfM/Bvzc2SXOCDC+fhKUOxsZpa
8iqazVNottO9UcTNTkFae2hnu8R52y8q9T6O9kFA4RMmenLh4jz0GdVXp6KEduSz34GpZEzOCR9u
yP68s9d4nKGyW1E5b0wOfdkVKmaC1vSHpP5FzEmQbrW23E4QjpAFDt0ZBjkpc8MUXfeBlt9B8Wz2
TSyoamQaMi6t8f4wgmB/pG5jo8D9XnsGjfbUaMRrOMc0KlBUej7Z6NymnpIhOYE6BnUj3eyr17BO
ze5ISpISwruvHbzPtZVX6znL7cdissIvxLqv3HLyfJnWJVQx09I2sq5LIPCKZYK8bm9dAVB7jAkn
3XWuCu/4xt/S0VvrNltiRv6UJncp3UcKNbGtnXqnINkjOJYwfVjApGxWrhHpa8PgMem97KXLaT60
4MwZQmikZaMq0yNikjE7rua5t33a2vuIYcMa022x0WRI01fyztVp9xjL+sCr239repo1TTa2mzJy
ljyQ8rYqazqCAYbPOorFkaydagUgUMAA0siOcb3SnxWC+GxIu0NEF3sjWGR/6AFLdCdyc2vPQvyY
FBEZogem1lPogV6lMBm94QSav7pYBKAH+vXaWgtNsWkw0bcre8jzdeQVGUlbvTpC2bJKLh2dPlqw
7V0PZ2JF+2q4rEI+FPjLjfu07z1f7y2Q84MoIqrckI1RK+FDOS0RD4hWHR4mJW9q2loXvzbcU1SM
D2FUGBeWFQ4b8P/dSp/KaC+TTLDsjvIUt84RLHQGlt/cTvjyw1VN9NLOLM3+zrCNfIc4f9jSrM40
EnXKZGcNmbe3xx72mdVVz4CR3NeC6KGnxujaR/pqREiMGOOTTYK2/5QPinAQpgQnAL3WAUgA4XVU
PBcEUVfEQKTJrpjC60kWCYEjU/T4+cDlA81k0UUs0AnpuJBw0Bm9nZeNDKPSSDdr37ATm6DkerFr
ew9FSk86q66KwKjuBGf1wMzlB8sTRYuZ6y5SPSsTr85STo+hdHZuzVY/07MHWJXlsS3ncJXGRUR/
TXj/POf/NTvdfx64iqjhP7OQ/k/Tf0Xg9eMXVmmJBuP//pfNyfH+gYj6l1wQ8wCKJQRU/7I5ufo/
4A+BOLIdOEkLjOjfFCTzHw7OI8EolQQ+4S7mqH+T7m2DmSejdm+RCiOP+y9I9+byiP0+8UOugTaT
yFdoQeiq3kuCNZl0k6ul8EFGI78RbJsdPlvhfgTOvsBSxxy/XczeUWrh0ZjqnrR5QGnrSpvT+7it
hqMe0/gOG/C69pKcROSJcYX7r+o3BpbtY1MG8dmBZ3JrjrK4G2Qry63pAHX5f+ydx5LkOLKuX+U+
wGUbtdiGYkaKysrSVRtadglqTVA9/fmQM3NuBiMmaDl3dcxOL7oXZdUIAg7A4f6Llxl/U2D+W8M5
WDn/zwz4sf/ddAJL3Ifnqv0/B1H8eubOL/4HuP5KbMm/j8LNc/P386+yPQlE/sY/I9Hy/jJ1FYAs
GDCgq7BZ/jsS+SNwjq6ON7aluejFA2n6l0ed8RdxKP3j4DgAhZNn1L8iEZoex5H0qCMYXLCKb4pE
hj+JRH6U99J5pu+sOgiAnR6GReK1hV6ZyjaxtHuekmG3S3jM7meMzcUeHpfZ7JVAV2bKKvEcb1sY
dwouuFbTbXKyttuom9o/1ownGLztbPiNpjfGBQ2uoagkOtKYydCGX1KretNAzf5cWkXy0NjZbPyj
h/+/ofjqhJM6Sf8+FO9xn948R8/580k0yr/0L/qn/heQQK4+zjgN7NSrc9FV/yJCCVQDfS9Qzzqw
j39Go+78BfWKUxEiovw78o/+GY26+hf/G82ClQPin0q88ZZoXIKaJKIJlB/noonZLMF/GoxWM1CW
1azKp1ZXbi0DdUekc6rDq0l5/49j9rXRq0QKvj58/zEKNFbOcjxHll4eoSWEaYxG5QO62PZd4CFh
g2YKUv/DZiynAl6ZGW2vj3nxyyiiqZImC9ZjATCZy2ieJ9Ou/NzUy/3UtA1iu1W7uz6KXIizT+Pp
j+UECFpQahLn8hoVh7pES05b+aWWI81sxqg479QIE7VS9Sj0h1RkcFXp4vAeQjxaxjP2a7cgOSgT
I3JpHWu1HmVLIv87xkIIP8KiFMbHBJkD4esVQi4bdIGVe9JIRX8vgJfpmLtBv7szufEeBNDyx4oq
yE3bdsrD9Y+TJ+Xi43TAfo4HPxh3GJgNpx+HBqhHxoviVDsr5ntF12FPmEXEC8ON9M8CoazNNKAv
23ZecMB1ub8xzSo54HkgqGLXzrAy22egL1UHLA4ZGNAyfWTLkavxarZtDxEo18FSclZc+9bU9PF7
PFJCntVy+oJUR4ZyBeYwodLbm9Gl5KWoo7lC3DoPLG4VDXgqeQno6SULw0JTDhMMp/CdIBu+xnab
P/ROvEaGOIsr0K8kTZrKf1yYh4svVWK1UMMhpOUFxmDrDmV2i5oouM5YaVZm9Wx3SnY6IF8OGwYy
JXf99aSaVqdrrUoabeJReQfRdPwKmQgjDxe5VXUclV9a2PTJW/cnozom3AcIsGDajMX+nKDHTMRN
6IcSe0MjbczolrT5zfUYPptHSPfg5gymUyYD3mIeQ522jdZptR9DhUO3ukv3mcvu6bLafesXvQxl
QiqBIut6hpznV8EZVF5qju1Q+0rXAr6DDtYqTvN4/XvIlU+3JIOwThqUVI7Sc5nFQgd9mlQVvWoP
VwV0b2/0buwfEaFqHjJhvdEg21Il3xQkCmmTJjP0xREQc3lR3xlr2c94rxvx/WwmaHRTmslH5Sct
3Gpz/QPPthcDwrEwWTBSf1iCi1nkFJwL2tU86uwQybEkQNKPEsh/MgqEF5hGNm3Kxb3niELPbbAZ
vgYBGxED0e412HL/ySh8D3hanj2WzuvmdUQ4cceM4kjjD00d7Kdk+HvUnHZlkDMKj1wizogXZLYN
oG+xRAH2sDVRybeYCKcMGgpKOqI/eOVoX3KqXfdUqNObWp9xGM5ETL8MGGEJAGflHLm0cg5SDZYM
FHCq8s9fxb9e9JmlB6wcHbMKfyPPOOCCHKzkEmceVPJzISSzo1XYCYjang4DKM52W2qVPjT1aud2
lJmTqN/r+YBfTf8pqitQNoaxMaARhXF9DCrtx0jfARoLoq2lBoHIozv19nhyOMiYf96Z6kua8Orb
TWQuMd/SK38yxCeZvR/MelpLoy5NMDKiHNJELVehPBteDYJgaAy0mkGoDhe+okhojokH5fVPuXBi
Qgkib5Avc513z+kobeumJbXPyg+aQr0RaRV/ovBf346tk6wczvJ/dZIXspRc5Cr6JrzWXl5qrz9o
YjHQ5BSV35edgpg7/tyuahW7ChDMVowYSAF7n/aNimnC9Y883zSwuTTOT/j05DawDk+/MrDDABW6
svJtsEPfE2Ghpkf7wK8EFiwG2dmdcIbyN11O6wGTrOw2M41gawdWvBI5ctFO5oDKh+FAf1NJsEj2
Fz9EoXRSdigv+XpY/1FVvJyrqc/2QRcYmxS2wMomPbvs5ZOBdy6fz7mEGsbpd7eBG7Y5UmJ+Yuao
5EIeCCkgE77v8OZCpSgvweTl1Bs/X5/ws9hlXI9cRurVsHWX8rOdZQ9NAjPLH3gtPdgOuxa1YGvl
djTlibqYTZ4XQLV5zyCcc8bRQU0AGf8JByOhdJ9r152O3pSJm6DJlbsJEPPWBXF5jPIo8jvFyd45
LdAk3G3crS3y+TsTNx1NN7eqbWYNNoybIRlhEJTeJ0eY33Izm55ShWuQtwvWDHrLIqV1DXgKCNNI
P+7WoBOxKdRR7BR8R54Mx+z3dMMxcc569a5AxOkO/c5uR38u3hudEW3RHot9VD6aQwpow8+zMX1X
5bO9m2bOtTcvA1Q/1UOdxOSfZfKqeC0GcLQHMSab4A+opOh10n+/PsgZgUvlTclziHQLCRSNJ+Zp
kA06hmxorRV+E2Q/cfV9HG2Q5HEcK1sPHcFd2hfvI0OBuTXvEaCxNkNg+xHe9bqR4rJVAEgYGzT8
K28tuzg7ceQv49nsOby5OUQX2QUudD0A3pnw10dxnLWmgUlneBtdTzSUckN2gM4pANfOXdl4Z8fq
YuTFnFi1l7gC8QM/H/KBFrg1IEcAejiPUau7Pv8X9hrlVimCbeHcAbLmdPrDftYHVcD/cRs6joVd
R0jsRNZbEzX5QajFUItQXZLSxVSmRmUAzpU7uhWab8AG3Blz8OXtnwJi34Ag/ZL0Lo4rVbHqWKUz
4DeaW+9mwHL4Jg/aytpcigrqEhBr6E7wWFisjW00IciFhLUhuQAsY6bfomCwdhOwtgewDfbtEHY9
GH8FJYm3f6BNvkTlnH0JI/10raA2xwJl0dyPCjP+gu4jrbNmsG6uj3LhkpFVdKlwAk4KqvfpKDOq
foCr49zXMcW6Q9NmAHuB+0UZAuBpQjN6vj7ehQllwSi+MKAlqwen4+mY2de6neS+0reKbxkC5+0e
EdOkxLAU0XOx03vER/NialbmUybuiwvAJN3m6IErxTtsMbKHUmQ/AM33Z2S9dxa2ydtZzM0OhbPk
o82i7kOnaHZgXupNWVVr/p8Xtt7J8IutJwiiShFt5is1NmJ5CcR4tJtxJXu5sJyyxE1Pg1WD5rwY
JaVpXwWtxSiead2MZJ43CYUmqNa6OIB96lYOlPNJ5bDkQAF+QL6E/fDpcs7KSFZdRplf8me7Iim/
DZwK2FEm9tYTdMPTMjIfFbq/+Dn27vGtwUStnr1Jm4jDBvGj09FBbqp9aauVn9TpI2e0tzOFozzW
AjxWBs98S5Cp7wANrpwKL1pXp7Gk0dMiVdIJY8h+i8NHM+ohjMOghEcZd+1DmjcQjlDJc5S7ETbo
b7Tqkdd0G6Vun3CGbx94BljtFpoKImN5OHpfx2x2t8IZOTZsAATfm1brnR01LuV5SCAObDQcyBpk
k12Mt1TRUQV15qn7oKYKblEVKFf8q8IA8Mg49AjyQHZtvxRWJ4404MsfInTg/1RuVVVwalr3kXcO
FnAod33HjseNIP8M0Y8UJNjv60tyHubw0EmcKRbx2AP8slgSpC2ToE8q3/EU9XvLjQ3cpCm/Xx/l
PFdFxcfgMWWQyElZtdNRMAwzEOZAHEmhwBGE4702eBhFGsUnnDEQsG1db+X0OC8wQm2WTxLGw9KF
8/J0yFqN28iFyuXDABeQQYbgdkKaecf+CG89HfP1IEUFdcwrOG1Ng+ly60BifOt3yx/B9U2SIt8o
i4DPEX9O9Tag7e/J7DwDTn8r6tk9amM444bnhNqdGrjzr+vDXvp4LkACHYATr5GXN9Or96VtB1EI
jjD3u9jBRqMqVWBZGF2ZTpPsxqHrAEQl7g+I+C3wk7Y4JHUy+9d/xPlRo0Ow91RDNulkl+N0ATwl
anI1mrk5CgPJYMOJJSCl26Mki4FYGEGgo5af3GEjMOAjkDor41+ehFc/YBEBuIflfR0AjRaonTzV
3Zw8jeDi9nE/KLvEsqo7aHPOQUnxa8IzASc3T7dXwvB8e51OwmJ7Bd2kQo0ygGfH4hl9DPeDZc7t
yh19aRANHYOX6h7/XRzqXUt5G3y4jDIjet/2JlIdem6sZB6XR6GP/7KiBNbpekZhOoiqIb9xAlPd
dVquv4dg4K7smPOiEMpIIGctNH1UDanJRdgYvdc2pluTRiV5tcnNIfo4tlO3o4ugPHRWjISxGPv3
0EmshwLTOFK7Mf3tmhmk11Gx38G0SvEKhTIAhSdZMQW/NAevf9xiDoQNZMfTWpbTxVVNx63hSQFr
tru+cyxm8vS2Ygosx0E7w6GusdSMwe/SqIXGFBRmlX02jLq4n2ugp4kZrbyyz9MPRgJ17SCaRx1u
WboPqiaE5pzl/jTHGjqoBeQAx4v2Vdz86Jxi7Q2wNtyiiqro3GpcLgynZri9YqoKKj0MjrbhJkcP
tu7KRF4cjw4PxDokJ9B2Ow3ZtgPgGAMO81Xkyz7jJKj5ShvZO/xfO6rSZfDmbI7pROyWtJVrhJ7I
6XhDkNtuODEeUq/wFgbk/1Io21vPbSdfD4b+7eMZABoYjKxKKhCejlcUrRoNE60ltLDnrW2LaO9a
5TPo0vbOmfPycD0uX6rci8DkOYq6KlKHiMBacr5fXStKWOppUCqpz12HbWeS/ukqdxuCIy7D4lFR
Y2Rokf7X4vQ+Uepb8Mw7fDV2jZYelDK8L+n17VKRYKlXoKdfHYwMucQm2EWZGq0svTwmlj8VxXJE
hzUEuehNnf7UHsujoq/oIGK3B5yd8oNhPNKpr3A16jwM2wEZXp8duffPRrS5b1WquvQVFwcXGiAa
/EQ79Q21GXzDUWSFKk63aps8IPRi34bOrFI6sdcU3mQUnw2MdgblFRWx2OUTDRPgGe2RMfWnAb8m
DINr0J1Rt3KTvchHL4YB9kUmJTcTkrKLXEZx4OqUQZT6XQoRLKOhdXCKCFWAznNuhmaOb4Hdzs/4
Exk7TxMqIPHRO1pZk+KR0gPBzmA7XJ/yCwelCfJGAhFoCvJ+Ol1kWKHw7eYk9SX38YgFLRmOGms7
I3PXmpwXh+IkkdBHg7bWYqg6612Ku3x92pmxX6gJD9+ww50m9b5e/6gLy8l5JaXk+CRKP4s4yvVa
NYGcJbxVgnxXGnUDzdVNVqZO/t7FaqKZQQeCRz3C3MtqRatO5pRXAFBBlKa+22veR+h/cFKCAGOs
Gh7K9a+6MH+eyUWDNByFUuqWp0tFX73nPWgkvhdCC6cBMh6wOZ5uXVGUK1v/4lB8GX0PoIj0Hk+H
EkqZo+vfJX6U9zO3DDo282ToR1sk5sr9+RJhi2n08GWm+0hk4Mq3XKxWK4XovZgivDZ88hA033ro
AvlWhRlTg+3PTaM2KjoGU4TuHeqASIcXGPMkw53hRsFTFJvmfqIi9stwQgtfr9H63Uygi4sR0gFM
ihRVVfoHBv5qd3YKoWYqgv4xRfIQtyMU3lusdd4KiwBW5wDv5MlMt/3MG1Godlq3+Cf5I82Ond1X
9mayRLpyXMqZOZ05ao5SZFOjU4IY1WLmtDzAV6uHUl/Wc38orQoPL8sV0nOt9G1bAWtPoe3w1iik
1yg1kfgqGmNLPTljiro+z6LYp9qSHmLQnojlg9dx8L27PtKF1wevHtK4f/T33WVSPuLXq0YO8vui
KRV/EK550IxOvxVlbUAR1hFLLzFCtgY6CANM8K0dNmv6a+dHCf0ZAGE0YQzutiX0pOdpV4NHiv0G
yNHBKrNub41WubKSZxJnbGn4XBR3OVGAhC8VOIVA7QXF6ciHb6+RAsCu2TcJNm7KHIw0awNIcSBE
sM4ti2MUNOHj5BU/wqCysPjujQ2iZ82dMc21v7IGsqyziDGObAAcgD2lLuci39TovaAgj8WHaJTg
iA7ACLsqbG8wJtE3U1GM7wq97/Z50iO1pc8OvmqIC85NjLV5C0Lq+s85P5cMjaKby+XJ2c7b5vRc
suxxMOvSxtOqta3vMI3UA3RGHQtk6EbXhzrPRSRGH+AFhVtZ8JI/5VWiZsEutI3OSn2V8KZi2kLw
FHSuJjRCN3ZhGhjcw/+mALJWarsU97xdEGOCf0+hTV3MuS4gEk9Gnfp64il7PE/wG2NeqLv0w003
V/fmpDygsJRvpmrSfTcymo/XP/7CPPOmcVVKnBZH87Km6gwCpiDEHbJwJHwNenTQvidEspB0W7lq
LhxiOhcN0ERETymfLa4aI04ie3q51XS9vVXQMLzN+wJaiOtCk7f6GiIJUrTXv+/CrkbKEY0e+r8q
2eYijhwbQ8Yk5SqdYAtBi9WaHU3K1Xzv0jQ6sr1MnVgFELH8tgIbjLk2E5+L7908Ju7jlLsqIvFu
uK20tEMstOoGjMIQ/jBUJT7aLbxvgT8e7mRhTePTVe5pHaA5o1Vfrk/Bxd8GwI26Eq0/TrbT+I6M
MLPxjkv8OZvepa5Z3ycuZCvAmuaKAumlyeaukC1oZPNVR/75q51k4stX2VkOUae2k3lj5yifOqZo
o5XD4TwfA0VHh0Wq2EuQ62LHkowpKKgUpGIGKriBCdndjNvfia4+cm6tCcZfilvZ6dPA7HEzLHsr
qBGpkQWWCAcrNTjAiiNnjmu01c28PkQOVooIIpgrcXtp0V60XMENIOCyfCAlmefVw+iRchZlDC/S
Dg+2R3Zr9MZa3/SlL704+eWbAG4VfQaGW5TEVC/WokENCBBF+xhBg4ub7h0J6H1g6fs+cm4Sqz4i
L3hANRcBGeeDWtcAmNt3btzuipCq+9C8M4Pxs1P1N9dj9xyLC0YbVxrMtXVQGwi+n4aUgwzNRLKX
+Bmlz20am0jdjBX8SS0ednaeWochaap3s6WXRz4x3Itg7n0H0RDgNOFaDeHCu07+nBe0E8kyjYDT
n1O35ERpw15K+qnax2gX3o1585yJKn0ftsOHIYG0DxqcxgCw1W1qd+MtUjQIitddixAQjbHrEyQH
PFs7S5VwUglaNBebuwD3oeoDBw9iRuYRuIe3KSq1Rh0Nn09IinSPI8/+WupRfzPNmE5eH/7Sjvdo
VKDNzq7nwj6djx7fnkjtWR5vwPTc0Gq8TQFyreQmFz/SoUIBAho7qReW06tzJSgxZ4ahzii0TeCE
uPUXTNC1HdVoLILZ9lsEm9RNMpj5uxZJoJU5fvmKs0nmmUlnFSof2f7pV464pSle2fPKzJAHNKMn
0aP4UdtHxD7RhnD3NRxKiwW2hfdoFJxAXp08UhP81AxoGGnBoVKdXddqGxhXN8h63+pudtuZ6V0L
JsUskp9dWt07YX8PcBFXuPRJrYY/1lTd40C9rfR4b1khprzj+0kN32mom4KR2YKa8VAASnz4wPh3
6u/HMf2a1+VPmbU62KTxOL4FiXbgKfdguOyPqTumSuCjiLKpAeQMhXwhuccUOQ3UCG8Su99WcXA3
ht4tgsCoiYkDAmbHXNHeV3Z+VKfwp5IOd9Fg7hURPerppMPWLTkEkcXuyu1gl986xbjpXcsPMOkJ
NFxw3KFG8KP+eD3wLp6PDgEvy4fQlBZx7xgirIeBjYiIO/oUxqge8i6K+Rme9+n6UBdjXMpcAzWF
CbXcYjiOzsJL5f2paC4qsBO8XZGtgfwvj2IyDiUGMolFKlinXgIKTYWSGnr17UAkbWxFL/+DG1ra
saF9Tg8AKNxpJCOXkOmYjSa+KfDHCgM12SmYHB6vz9iFxWEjIteAuD055UuH+dV+rUYrzQqauD44
KROkEeoYbloEh7Ra68heyAQYiQ49LR0MVpb4OqtvzCjBt9CfbHe+Rz3H3KKn4h6NMoUEnFblylvh
wiqR30Gn5EXMw9hYZB45pb5O4NXkZ1Th78QgkneTHaxhmy+PwjlJtVp2Zo3TVaKIIHKVLNLPRZNv
EHOyEXnhzr2+ShdHwVoJFz6Z+C9jwSFLHTI5d4U91Xd27PU73nv5StXnYixIxh+pEyXXpaMdN/as
G5FIfJFo4cHscszQwkLqZ1fh/voHvRSrFuc0MDcH5zWmDaTfct6w3xoUvLJ8fG5DOEU1imZb14nb
4QZ5nOgRwZ1y3se6kzaQ/yOcdGeKxMNtY+ZusmmiYL5zFNVEDGQ0SgwoVD392iCn9imdvV9WMM97
ZeysL2Nso86RIlrdbIrJyx60CYDDpkaEzrwVVqXjE2LX3cdQHQS2DdrQD/442Qm5vqNNCG7xsvvp
gEY9pLEH9UwNTa+4ZcfX2lOgNx4SJ33ef7ObOMHMt8kRy6mtHj1apPDrYVtovY2FHPhivPRK/bvK
ux1Rw9LMIfT2Ou1Mw/oJIMUaN0ZOR6FwyvyxqaeDXsABRS9boMpQ0k97P7jAMQAe6tmPqkNxhd83
jTc2FtYtUn1Wn25bN7e/ZZWqfuhsbM42LqKwX9HAbv+GRdwV20hEmL5wZ6ff2DJH/mYhNlZmmXt8
Sy2x8SorwbhX7+3vRpoYUh68s0BBDWmKxpM9RJs6ddJxMzl2+dSA/rwRuVYlu3YW2j1zJubbpkrC
z3WKlMJEufd9jjvKXkwI5jrlrD/UgyYOqjXlN17sxCpK7PqIOW2lUc107Hr+igqnS3MhUKI1o4AL
7wLZvKJWQtOeks4i91EaLahL1UKHzaI0XHnub4Ho1waDxPdqU4nbsnXNlUTo0pYl8XY4ekA40qY7
PRga/G95V1JTd7pc2Y2tMu8jJHZWapqXDlV2EdR1in5cSItDToQd80n32B9465HL6Fbvz5U1HnQt
mB7mQasP1zfupTOCEqoH0gmSm7XsrKrqoA6txWcZHdUwNyX80BhK/SF3P18f6dKa8V5EjEGaPIAF
P53Aos9nilVj7COk2h2U0HA/IJBLeT2fBlThdPVvlPaDlXPp0nxChgFWQw2Y9FX+qFfXYSZ0xJBR
HvWLAflG4rM/GvlY+mjc/KS/pq4EyYXZpEhsgWnhjgKFvMhWm0A4WmG3vMKRTdx6qVXuqir+NUM/
WvmwS68zhqLJQ2UasMOyZ+zqc9Om2Fb7ttvknwJMhXzVbbRdDZRmG5u1s9GAAeyNNol2QxDad41e
tftwJvkMe3WNjXJhcU9+jZyYV/OMm3GNMjy9jHEcpMd4hw6lmeMqjCJynSr50cPvbuUSvTjZBtgd
2eQlcVuM2XWck07D/m9F5u1NK6p2opqsw+wgvH09di+EkZTdx4sDChCNWv308zj2Q5fbjZR3TrMb
YOjqIUwSKbiLWZDaUqO/Pt4FssiLzv9/D7i4Tgc3EaMOQNh3ZnB6YTICPQpNqoQNAntW0fZbepzK
sUyK4qBXg7HtMsdDg29cSbrkplxc69KXk8SLy516z2LTDljv2GjIE1ts6B3WfRVF6eIHskbqPsET
Y9+1Zu2rTarc6JVY205nMi7Uwk0q9RaVV4oQsDhO5x3YE1LBDrLjkFNTmk7lvvTcLfZ3950tfs+O
vTen+GCnzZdgSI7gUe5J4PBE91CzRsxdK785enDM7PzRUTFAz8QnXXjTyqa/cDOY0AdprskqJHig
0x/ZQ40Ka9khGuwW5xRc4fepKIeVaL8wiodjpGxEgRWDGnk6SgrkXS2UkB7J5A4bIXQsq9xUW/mW
C4EnecYcz65kGrOvTodRMwQrq5hnc6MAoR5qL9/baZdiNDEGR/rBzr2nJGiEFVmAJGCENKndqH7e
xn+u74DzHScblTz6HM5GOiOLzT0Eop2coKboF+nlfWq15U2tGLrPk7B8rmtUJ///xpO/59UBpgod
oRUwHgdnSlAFTUByjXMa7usIt3o0wOoVpvsLcfx0Z5n0HfDVIzGHxLd02NA9goaGinmAFRV9qAy8
vtAoSCFBB26HtukM0Fa8Qwam+gROA/GwCn3KT3HQGt3GKANhHGoNZUtEUacGadSyMO66qHWn3Qym
st1VoT24+6hH+3Q7T62Tb1sDaeBNnwbah6Biu2yyNh5ROc7KRL93m6muKbAK9MEj0ahYgKJs9Sw8
q+yQOi+QYlbBIv/yinR4huCcf4udsiPhBU9RbhozafpdN7fzsYlMHVuDdqbkXqiDm23xbMjsjaYo
82EaM/UDXEsVycis7txbtwjS/CawyhoJd6bqvo+7TOA1rOS8UhRr3miZaVU7lNlRHLHqsMzQkzUq
KGv5aKc77HiypzF1BEbOU/w1tZA33atBMGZbB6+7b1PQm094Z9TIDRbjmN3RMpPGYeVucPpWO2SG
rebo5M94FWiooz3w65P7vskbc5tORRpsU6Eaa2jbC9hBUlaJObUpaWLJtzjddSVLwOU5HgoG+jE1
hKGgMdl4yQbLiGRrThOGi+U0IaVsBhutTZ0Nv6ti08fxo1sj2h57yoyeZitqRB/W0GgvBe5FaAK2
oC/mSOEYqi+neyEZG+Ria9c7tE6LcUiobkE3IpxVWGioOdqWPPgD/EaThtmggMZLN1aF7QN6cvP0
wZ5ALAftXeUUH4nM/Zu3KaRmuknIa8jnpjwlX21Tp6onLeAuQv89uh9mA8WuRlGfirg0v2oK2/f6
cGfXH7kqRS5M3XCmpji0uP7Crk6iqJ7RzkWUFZsO1d3OUdI/uCaFwDFBwLQJkIBOte9jNXcrSYec
5pNlkIPzifRZ6FufoebmMTdEH7WxD6c/2uRG+N4eii9aigdeJao/ltm/v/61Fwek7UuqbNElP7fK
nd16qPDVGPoq8LO06D7aE9QVb6LOatYWsnxu9+aCC6B+moMvVpDSm3iZWilw46Ker1SFTQYzZCgQ
IxW8Mpdn14kchRyGuwR3CBj4p3HjpSO8gZBPq0OtOoaWStlWyaJ91E5ij8fYmvO7vCYXa0dxhyYF
DVCu7SXptRhxbM0ihMIHy8HMCtYvRSUXp45i2tD4dba9XlmybbHWtTlLE+SHvhp4cbTUiOoiksuD
J8G6b5PPYX8I+nYN+XthOrmZSbvB7gP+WmLsRttsez2eACzgGOAjWOYcuhmzBhtTp4fUWmX+nacl
kJXJBGXFWeISljAwJQwVPQnqyA8qXb+xRWZ8qMLRuK1CIrV1Y5S7J5H5iCQGdxoGVLsgxnw38RLl
0/U9cmF+Ldqf5L0wNuhrL9KwakxqrJbDiIR4+llYRvguttD2vT7ImUcmlqEnoyw2BaJFVqO4MIYD
DHs2sGGSra60v6nSwM7h+tjQhzl69XhIQhoSlPh2UzklW4eO5sYLki1y2ZjaAgfYDamKaYikUE3R
forpOMTc6KOqPg1t8r7LaZoAeNzEtdNsgD/cUVSx923XtSvp66WIAXoge4kgPdiDpxuwFlUfOHoa
+YiLmZuBJ8w+RXMYWFq/01EaWxnu/HksZxCRTVhrlDe0ZT98dHIlmTsn9KO+/uXEmb5LJtN4j/M5
UvCB9cEypnQPZiy65wDuqBwF2WGy4Vn10ur1+nJeOFelABsAaFUe40s7wcJwuxKmf+h7FUZJijGE
qAS18zbQB8ofmW0e3GxeKxBcOIFkBwDNAQleg11zOuG8GMNc6wjUuO2eChSWP3mhyD9qYAQ+aZFZ
bwtBcXiTVU6wFr0XvpehKbmwT+kQWYvopfgza1McR/7glHehNkebFIVcUDwZfWyHEmKXxpDTx2+j
g5RzHjxljnM07Pon9YxftUXSNdQ9tff+jx2ltHMz0j2lf6brcRNi2LhrG/EAhSJB8Kl+dqyy3Yu8
6PYhxk7XF+7CZrd50AEA5FNk//N0DoUobWvymMOxwHvFczrngK6utVLzuzgKj0epFgkyc1mmp8gZ
x7ALQhRH635HROvwC6c1w/CLiwLmjZYQBAq2xeJb0hRXmQH1I8Aw8xY5AhTu00w7IvCH6cYsXxJU
0FZC4eKnwduQKhPgX5adtRQFS693jNBvTe9n3Wna3grjfCUnPK8SkEizy/FlpCgse4Wnn1Y2gZm4
QA5QekiqR7O2NQwxZxWfxkgcitDIdlRT0j3wP+WzUtXdtm4ydQ92M/4IOG3YDv1oUvE2rcd+7qQx
ZaqRwzbOjK9ekW3GVPBvBeX4w38QXuBLECygin2my5gkcRx0isqS4Cq5sXUkjpAR/vOfDIIYIAm5
PHkXm7FKy6BxawZR7bbzjQRvF7spqpUj7tJCkyXDuKBkQyluMYqBU9dAT4uFnhGoKCan2QqZFVz/
lvOHEystoTJS7AfK5DJDzUXqmYHTcZKGavKlHmbzmKl0l7CyQIKHGs0OfBjUiQFU81yNT+i4OCAE
gFKmIOFvhhGniTJtQLMUq57Ml3IUivYqo0huDf3V0zDUQxr1IezzA3eJeAZNhmY3xK+tms/1LdaW
CQ9p7hZIBuZmsjOohtjrJEnVrs2SHGiRfNI/gAQo1Y/R5FvUcOa5xKwu7ZTDlJfeI64V93WouDez
mpsHKzHyx6IapBB18IemVP4nMEMSgLkfnyqr1J6uL9mFwEDOj0IsHRMpOGmfTkrotUODLq1yqLKp
3iGwpW2iAGrNW0eRbVSybSBUUvRxcdm1pQbDYkb5yc70cYM7TnOM8KBbCfLzI5RRmE95grKflsxC
E3/BtNDm4ADgT9811TTdxCjzbXU9Hm908CVbtdDHlUEp8Z0tJ8PSuuBOpa+Ans3pFLbxZDTW2AWH
TCAmFWv3FdrsP+kFueoecfXBr8Ale5vKKxtjK/I2+2AFDvYgTW6N2mZQZy7hylE/ALSbnsCJKVzC
6qOdeN7HsDfTH2MJKnnvAbKlCzTr+acoMvSftWHjS1E5YrK3cx+rP0Sm5eOuNt1JoYrU5eZxbEZU
/D0attk2CFJd7DJjTj4l0qwQVmPsTZs4j4Jw4xhgBnetlnjjLrbKMNgFvYVivKvoTQL2JQsf+qmL
75tcBN/HQYlkwad6jkMxZZs0gci40cHKPvWiMlHiHvM/RacXfydViJD7HKrWQFvS6glnL+ZdoMR/
p2bnvYsROLJ3bYFHKEhF3RmJcnskA3OGCsiKDeF97tPoZ+LW7IAybeNnZfA0PC+VEbdVvRRf7HmC
+Q7544tWztW8aTBJSf0k0gucjjoBQghc68/R1MSjHRcewEvLbm4m8NVPuUafF9SRrtxrjRkHewPw
zk0kDHrUuqJmPyLFHb4Wldk+ZaY2Y5Cjtk8u3SPU4fP7VOT4+jSuUAsAQxUFl2IIpMmVdcfp4nzK
qI0+1UkSYMkDPXnXFB5G8LS9vRv8zmJzkyKHpuwat63UvysnxX/SHLw43vImshrkNFOeCui1Ke0m
VwJvOMDzDn9oxdzXO6Fp4l3SR+nkN1almNv/m3UJ4jq1Do4kdiK42JXpPSmpXWDcUFifM1RK8g3q
mwGGsl73IQR/hReim4Ke1nLFpUCEP89nN7OVJySv8y/Xd7/c3afnHTUqyOO0wxCHOaMPhI3njEGa
BIewRRo0iBBoEKWm+05rf377SCB3JAMVDQxe9qdbkcyi1pswpzqO2Mhd1UZ/OpHW71SvjVdSz0vf
BEBMVy2SeNDpy5wmCcOoHyNG4mlwqMO8uZurwNq2Qvl2/ZvOkfBSJJhKu0vRj1bakvKUupXrKgTo
oQpbZJoM/KwUh04/Z4Nxw0Uy7SKzpdMPwHgXhT08yTRfO1pfvmexhvwIfgAu9LLVszjkhsoASjcE
3iEP7fmQjTbOmSPGYaVZfNYncQdRGl+mwB22VtDiPOBS3BBeedco3e/Q+5Eow13XBd9j177DBtn+
Iyqk1tvEqG6uz9aFdaGQBLeQl6zKkbxYl7F2ZlPF2+PQKdL/L3J/ZW0u9vCj/ym7jmB6+Lt8/49v
vyphLJfFljAtmCG03hYvZjcMAG4Z2L7iHIZZcm7R7hMO5q//xdl57shtrOv6hjYB5vCXzeb0ZHmU
bP0htGQvpmLOvPrzlIADqDnczS0DhmFAtqurWOELbyhnFSUIYcy+CRLk9/cdzR+pViX1tMCrXe/w
OMKYlGEoTTux+ufYa4sf69l04d+1/8VSwnKifsTBRfJ5c5gcrTe9pGQoPJhVf0ixCQEw1KAn2a8H
s9rd40Sl7G8Xjg3k0+tpeVY+TGh5eOHYTsBkqgg/eQ8zxHO36t5ZALO4n3h8z4qljUHj1uV9QyRx
8JTLtdvucSR0yPHQvtUpnV3/CDtO44VKhReumSZwUdNpkCezG6YrDWs0cdtPzUx2Iqzy6Kvujkxb
BbknLhT27vXIllokmSIom2NhN56xUW18nEzdB2VEWhVTlvjzUmV4zGIRffCR38d/AOkw0oRzSE1Z
28Z/boycShvDwR1AuZ+Xutbob3hHalN7p1Ij+ObjOuymLUp4amjTpCW2sNgNpUGX2dF32F5PoOuc
g4b47nzIQkDMUFR5J1BtEgQ1Ite90Ezt5oWuYcXOTY/ARvJ7vNspYO8tHhmNUqP8Fb+0OSwQEx4B
B6OUSDmNrdGFhjaLZ7XO2ueSyqt/+1aTt9Z2PF3qloPMoTb3joWO2eUMysgLlTJpXr0F0Zu47utz
VeGRZa4jhm+9UUhj0+S1bKejPv9OYC3rdOQJ7BXd2qIMUmsViVowfGQ4072TzN4HPXNwt9GRZaHf
BRlMTeevt+e8dyZ+GXQrMTXVWgTSjUE7upI/OjvKsE4u0hAeXvHH4pktnObWDBTH/nR74N3ZUgkF
lwk1iKz8+uP29ry24JL4uPTPEA1pq8A1hLiofdOelj6pPiLB9eP2mDsVZUowOlBd2Usik9jcAAO2
XxFSTpwQLfleCfIX0vPk79HEomgw8PpBKGVt/bE09RAj6/KhRbPXjxWMUaPe4o5eMOJDHGmheeJ8
tZS2+dBZvf2irwgUFGyRELKufWlMD/wP/eGQ9r1+LyiuActEWxU5uJL/VBoylUX8dnt2u9sXOXH0
btm9QJ+vV9TM5iqpJlbUKpUcv0DwVo9DJ83rcUr4kQp0VHMtTh5VJzZ8zYvaI7mVnfuH6i6Pi0nB
lTLU5mZP2tUh2+J56au2f8YVWTynszs8t45ZnFajrJ5VayywisQprkO6HuOpZvqgkMcFpZargZ07
4r4YZvcyIS3mL/gVngX+6TShG+s0qiAq+9WdHnVlVf0Jya0I8c4LKlvoSK6F/ZxiS3dG30L9bLnj
7Hd15wQeIn9nNe4wyMQ53J/5LSd7xU0NiUFU0zSD1vKcrnS4z4NBE8VE4YsGqpn0zZ1brOWzier/
n5oW5/e3v9bOFYryIXK/wB4ofG2DaHUQjaK27Cmrl15XLsZkapoYB1fazvGWUu90qFC8pp+52RNJ
YaWR7jYElNjXn2NMm8HAa1kQ42Hup0suAr3oi7DiMQlvz28vlpW4FcQqub1JTDa3d5Vq4zRavLZg
cgvM1Y1mfISorg8n157VCBXOevkmrEy7r2MOhJ7k6LIJfM5ggs0LxpKD+Rdmc8PHvsYFAXdMRX1y
MS4rUZnuOiSYpeVugmPbbzOaJMtCMpm4l4jCt42KfMldBRtY1qzUjIsSi/7k6Fg1tklTBRgn4rhu
GcjNEbmGijccgQj3TpEBopf3Tlb5tljUGKzHvLQVQVoBxHbRI9Pv605cLC06uIL3tiCALUpFXECA
eY3rCwObZQcZPCaqpWMcpi4aerEaqwdb8D1ljfUkeJcBkAV0+GeT6pdnHFfvtOjWlgivnaY01LoU
kzvwtgjwzYRq4pSO2fixa3G173B4fZgikYpLqoiU9gfYTnKgaulzv5+99OPtTfoT+bp58mXBDGwV
FSUKS/KV+uW3VZ6jZJEjvHDq7aBRvG9zBtIQL/FzGVuXusofx0q8eBE1kth8Kyb1P/m4PtdL8RC3
9R9DM52nOj1hlf1xpDBe98Ypd+aLolVnHSljxYNWH7NhBmMM4PC0vo60zMH67jykFP3AZlAMlvW4
TQKRYoScQ3FwQxIkkK4D+JSiHsxTZ1pPmtf3gSOBoQfrJrfGdt3or4NXIFeWvl7X6yYWNR/W1cae
0Rm6T1GaWa8esImSovecM92m9/wKZMh/IK7rf4K4nlq/G7zvSktJym/GdHnFST77EYFtbANznp8z
qvOFn1hp9peuaAhcLiilfhW51Sd+W6GhelqiSP8zjzLtiM2783CygrROUFUE6rTNC+YBDfukXNyw
974LUayPSN8W92UNoswdUWpuVUzLkqbNscWE+XB7KXd6tFKbyQKuA6IWQvHm1RSRFjk1fJIwox/s
O1nzqEXdnZK1n9TYpfWtlaEyiI+YL78ltvJfE6qMnnZHUry7u8ihdUR+9PP5vv6gGnLIcQ4YLVxj
70WbElm/X3kvyzQ+e1GDuXb0z+2J790+oO1Jh2QUCJzpekRp4gqwgH1baxMaRIXrnKqEK+j2KD+R
M9udyg2HBwP0YpjM2xOeqii5DDxvfbx8g7TrhmXRQkwBIB7oOY7JdU4zvKahcj/nZXsBcTycPC2x
PrvRDHk1dcw7W4ubu3WVjdu0nC60srHIRrHxETFCIxQ15dvZTsQLqu6/37CUouocbrItlxdhU//o
VkMpu9pww2bU80dafHqo6lPnJ7He3nlrpjzHijIfXCm7n4YYGcYzDDMQLtefhnr4ijLL6oZUZjIq
mI0N2LKxDiKEvWNHoRK2FO1Ksjz9ehR7bevWwGM+FBqWfbCWbMqikxc2a5V9tqy0e8KGzXssytH9
2IpGHAy/Vw2hCCIFZlAmkOTh6/Gjdmw8oTB+vmRIrRCOEUvm6X0FMuLUR4n30RHpRBQwrT7+0lTP
7UE/+BG7Ky1hXyD5eB230DqlToFejVQ/3MTU/CVyzEuP5EZw+xDcHsVTN0cNR3dnpnLuhorRdk9D
V6IY4Cn9v5kLeDkNgBk8AXeznlRtFgosHVtVG7AaGDQHP3dEXP7FXMCyoHdESAuU7fqrCSs3CnMY
2ZtpEnMh2x9L1BAPLuW9rQkID74gPCepgX49iO6WPZLB3IZzUuqvwl3Tl9UjEFMWF09q4aAZMncI
P+ACfPZAmx3McS9PpdfFL8CfCW7pluUfOUZemagtczQSB52prF3heWODGyiN637rbS/70zTyufIx
VVJXvNQt/LZ5O2frwcrG1fWx7qljXHbK6L/DSM3N95RqdAOARg69jtJCeVRbmEfcVBpqe60H09fO
TDGe8sapX1d84nDOHvg7ZryN7KQ4XvHG9Rm/GZ7ovt3+qHtpCrE2fWNiMJD9mzcQVEZSj40ghqmg
hwNxt4geeBWgaE6XjJz63BuDdZpVZ/l4e+S9d0+ShOkocgfBsLj+0rmuNzYNdV6hNU4+tNhBBI2d
/6m17Ud3cN8SZz0CRdr8H7cP0q8jbjawKVwALirvEFrKAW2UH8LR1wvMr9M6rcrBmdwLvvHeAAMm
vTdJxTY7uWmHdMgHXlkxKeWfRVvNjV+j631uOrQqEiKPpxVX8Eu5KF8Su/ceJtQpg9lw89PgDn+D
rv9tg0DI5Tzrkt0HUgI88fWKt57iDgpNkDBG9e1Slub48H/IOna+69Uom3mvY9LGsbxYF0QJ7lAT
N0NUAW26il33IY+X9FVR/0U+hQabC4KJohZpt3E9M/bupHjymjWqdSIRWJeTLYsbt3fsewEvFhAd
Halx8xPns9lANr6EWgVUkeKSPv5hDV5CvFI0wZxoybmLNfdLi+luuHRRG3TmYjxURml+p/84vmpW
JB6SXFFO6wDs4vYP27k0pcEvqFCyZ5Wi4vX0UYs1+7FCoSZZbeyiHUDSeE6SKQ2qdSryguaZoWjh
aBlfXbUdP98e/b2IjIekk1wTJBJg5KubZSlIRFaaGVFIyji2Jy+Lp+ckssb6lMLfQKIPf8Mgd7v4
TWukdook9Sd+qijO49o3Fk6PYIZ9tyRBCRS6xmdpRJ+EWZUKeRY4XX7uCvPgZ+/cfJBpyY0lKRRg
5Ob+cWbdUrJJVpw8fXpehqF4aJRm+OKJBHmREb0Uh8JXqHaRfcC92QkKaEfQK4aqDmRk21vNVY3C
2YAoArWj4W8tm4eTfDkO2Pc7o/yEQHLS8ekCnnK9KbxMZKO9uk6oLXi1+p5bG51vmXXh3/787887
dFOAlpKnxy23LSerwmlxjx+dMOo8EahKnrwlWZudLHN27mbSHr/wovzttweVzRbQRUBhJCjmenJs
x7rONaxLzEjvGn91veVD5WlfI1tvn6p6LX+0zmwfBAc7VzplQziRsmCBrti2zYOnUUr9KXFCxLPj
Bwqu3dtiUVtwY81AW5V6aaPV0UvrgTmZZ9t7QT6kDiubJmbn0r02nfr3EwbKZBx9apkS6rrFBCWD
G8VuZ9ih8CJxMfJmuMPhtjnfXu73LyejwHNFjw9cFzS76+WuhZmkeJfZIY534tISTwQoiQQo6s0k
KdWRiOzRcJut2xle17Or7BAWkH3q1Lo9eyMIXtUZokBPx9+P0jn+JHt01KQj9s/v/kstKhVKq6zK
YoezUbd3c08PVtTKdLB93l84jCIDdO5ozB63Xaa2sw0sHTo7tCM9D4yom/8YjdgAgqcwHpbITw6I
g9OazkfkQrle14EPhUaw2Lz6FIVpeF9/PhHXXiGW2g5BQCunRXTI4ZmiuU9zZzxqRbwfiukB52BB
IQ5tK5u1QB6HANIK02rS72HkRffqnDfZwaWzMyMpAIRNBt17YrpNKEPNoIghXVmhSJT4MU8z/TIC
IwqrxqkObuudoWDV0qiRSEZYWJvH1RwSxCbKBF53qlRI563NCecRL6ir9agUtDuUFLaTXmXAszbf
KemStGsnzwxLK61CZUICN5706U6DR3iwGXdubTzBbBXXCwkI2MKxaaS1fbKaZogLNjzbPEL8MYmt
F3VN869aq6l3lOzWg6+205lgGTkFJoxqSFBbyryqkTThTm2gY0sS3ExI2821G0TCMR9GkbfoYI7m
2xTrPzLPSD/mBjBCvGDScF497y7JLe1hRUsksIXZh7Gbi7DuWtXvETN6cqLpy+1bb2eNfhbJiJdx
j0Po7PrYkJFEJIErvYbCdLnsuBvCkwkS7dIWUXK5PdjOnUfeSfuZtZE4abk3frmD6NF5LvJPZogr
uvFI6GHdKYsyonOIAcqiFNNvo/4Js4D3kO0izQnC8nq8SdQTRxhEbrQC22w1WM6FW6QHs9rZ0T/Z
Shg6S1mK7eFxsjFrapEyir2Yb7YnlnMs1h65f67z2wsof/DmkiORhaBO8wgI+BamiiO5KI3MoSq4
tNpr5HUxogTpUai9A/ZHPItbHBFumtm0tK/XrSmc2UKyVQ8xK1YeFM+N3ro8rulKoWOS+6mpVGe3
qed73Mfmf4qqXcJyNuf7Fn2IV1o01qNn0w610qZaEd0RAn0KLcd7JU38wUnW7gQo0v5giWQJf3eB
aA5TzpQ1Xw6fs7nIeqOpert29TC3KLKLOvrhum38bwaRUi6IgRoyIrxeHq1ZiwERZT3Ez3sEIld1
3+y4KT/dnsr7w4JNMmke2lIUiei7X49iFnGeIUZAaRmFPZ8+THJa+540ARgFKtHpkfPfTopzPaB+
PaAyQfLOZttB7ELpHxbRVtQuk+KfqcrTh+QpgeunDeOJ9MxB6mUgE0vnJEQWavqrwOkKNrjjvXVd
1ZydlBonOWR519UI7N1el/fHjZ9JW02Wj2mobBt+Rro2gPYcJ1zSvDk1A4FgPamDDxbAOPjQO3QD
xkI7gCIu9xVPyfWS4FvkgeHCfjuNkUKEetYGWlVpJ6XJ5jAqayrlyHffq3XVBSg1LcGYm8rJLpvy
4I55f/D5IZgbyEouCd2W2md6ZGgwPpwQR7LxMkVoyxuLd1Q82ilaMwxMAtoBEGbeYZTichVdRPua
rkMM3R+y0iWOksFv3IbsyqpRf1mQbBS4kD3WoKFRiNS0g++7N1VpQin7jeDotrisKktIe+j5h0ns
mHiuJtXJUAfzt29SAn0JMga+QGqxbTGqtatV0pApTPvJCaJlWi5Z6ZTn23tVhmjX9zWjQOJFQkgK
fmz3jzq0MywaXVLaHECArjZftNX5Z0ockm5dg/E05cWDTgxwEPrsHRIpcy5LvFK7R/6wX15aJGX7
SDQmi7jWzmPfWdG5iwRW4Vp5NNTePcXtROgNxBRxEuN6KDwVDKVe+F7TMJfBmNHR0rQ0w1W551G3
zN9PZH6maLSIQNBKAs71eBpK150yT05o60t1rw+p8MWYuAehw+6suN/lqZcX8GZWo7ZI4P5MZaF0
3BNdk5o0PC0vaTF9NuZGfLi9UX5SxN7tFNmIo1RD+Lg94Cl1vwR8ICcPUNO5Kpv5FHmDDgZ5iUI9
NuL71RhpIVGJALyazg863pCQPmpxKWb0eAkU+0BTe/NezQxUI4pRBL2S/g0TUX+mk6cB+bWqi9Zr
9UOfj3+tAnqFp4FNGKNieC1LxzhDeoh9tEDiQEOKPeg1cChxFpUg/dfk7vaE99aXKhrBmaT6qNu+
tNEMRr2sVFSUVuihEHkUUnZgPDgBtB8N7QhTKj/YdoG51qS3Jn0ApP6vt01OA1CNEtcOl74q0dkf
vJPDOgYJnhqnODZqv4Mec0Fz175MxF8hzBOMAaY2eU3Nyb00w2j4SrwuobViqCMGczotKkySsSs0
Hy398XnA9Ocp5n2kb+J2D17kzhfXHqdgWCXYc4qXe2f12hMQMLXyPdSEL3Ub4Y+Ms4fRoVprV67P
KK5dzdhuZdadvhjZYzWjLfA/tdb2cdq2TpgXEChrZe0eRMa7t9Jk/Hr74+xdW7+u1Wbz11qTsMdo
EHWe3vhtXxhfrN7SXpsoM06Nodt3yMtZJw/Q1On2yDuXP3guhOQ8Ul6KCHLb/HJvzXHlmZ2Tci2P
VvM0zGira6LrLrdH2bkdQcfxpKNnKu/ITWgFSnbObdjN4Sh6bB+FVV9So3qarbk7uEbep1fYcf0y
0mbXFYWB1LmIuUbi2DoZejlhiQFIW1mBHDkKlrmtqrT/ZhHhThADyyB162yiwOfomy7j1bHK+a70
aoWeQXaEZ95bRKrxtMdkA8jaFgqTJolrs6ZQmLcDCjWqUqKXNukPvWIdYeZ2h+K2kAAasLxbo+NE
adPY0oRDsJk3QePpH2H7ZpeuAqVwe2fstD9IeX4ZSm7QXzZgVYgBzK5th4ptOc+ek9RhF1X5kwkH
K5y9qP6mVOK/mTv3vj02yUPqEusNZev4jVDbx6G0fwgA/wcx0f/ys+h/oBO3Q93px9JL+6LgXBil
qt45GqaZweJWun5OK9X2XbhfyFKk0/JaF6vZ+pHVdI/uZNZd0OCAcbGXCugZOkfNn3mvzkfF052U
keq7bHICD8ZLaisahMAVH3/kE5mJjfREEtbV/Lh6zjfNW18TBVSVqpHAmDDfkuyDMcyXUU+eJ4l4
HvL0w1Ir97ZWfqms/rQY6kvnKKdpRYD29ud9f70Q7VG44+GBDYM42PXX7Wg/9nplrSGC+tE9Km/D
SUUH8GATvX/b5Chk6NJnmCRRtrJ+2UNupFoDYmRraHVJQzYgnqM8etHGzj45KlTP350TrxEla0BI
8FreVXDqIUotiEp6OOhGE0ImFJBYO+Xz7VF+ht2b91OmHzDciYioPGwmRZHIWTtBedxVlAhkwDAt
j54Vj+c+7VH+wo8qLPSuvsQ4n/j1Wk0X7O2agLhYnJfZmM4KlgHnvFiyiyKE+eIN2fpkTzbYd57X
c2av2tf/gY6hgYK3sGuvMb1WS2c6g2sxfRhTR8jGHWgcW5ZqP/pgEkG8leFb1maJndy0Q6mx92Op
u8pHX2cMMtVE2z2a+5NijPqdohfrh8QrAV16KcWPorAuNPYPeffv9yY/hyKVZLbD9Nr6cOC/Oy9Z
5tlhIrEtXVugYqTH5p0VmYWfiRXBX1dJT4XUJ1SF/U87liPEc5H7RPajP7XqELbQWA+2l/yu7747
xRSg5OSdPJjXm9lTQPUIgoWwS6InQqLyo53Hzcd+RMy4VtV/7NSpLwWU39BYUai8vev21oQsjfYe
Ol0wdTYPtT6NeWZnkR2SKi6Bls4rZkXpkT/0+/MKXw3pUepFRKOoMl5PcdCiqaP4TaOtwp3Xiobp
qVzEZxOexjnrvd9HMjEcLnHgMR3ysy1EQVI1hrR17HBIIucczUYaNDpK2reXbqeRxzB4VpjUosk8
t6JfRZcYmjLRYCrzfPCRURInSu5fV73xgoV//jYtSG60rfVgxBW60+6zq1hBMsxfbv+Q96uLxTwy
k0ghwVBD2PV6dVu90+xYTHo4L+IvklX9ZCkQoGNPuEDSyv5gv76PFRgOzpg0QbUpAG5KNo01mvRS
Sz00V0UZfApIgz+KInnU7cr87UbQ9Vjb7cmbiupjTiEwUucn2x7/dnTkNP/F+mE4hFo1pw/ztuv1
E1WUW60NMnNZ4Ki6g6eejaWuzk7bk5M6y1FlZG8BLcjXchEB7psypP3l9cKSd5GAYS2cnbr3K/Tq
Xgkjy3NnafP59tT2hqKAp1IgoaZN9+F6qFItUJRA2wt4QqmehxQImdq7WK85UX4w1N4utOW0uESg
Sm7bn+j6QiDHFYJU0zRfjaquH5D5rc8xMMDHqC6bg20od/X1tclbTFEEhookZ24xflzXS56kFVNb
VUqCE2W9c4r1KxlfX5wjtSkCBVZiMAvv6AS8vzQZWqdHABOX+GPrQwngPNW7WGghRvftXYWDiV9i
cHOwoPujcJ5hFaK+ty37rL2yNJqbarj5auapH6gwoX1w5G+2t0PogZIKIjsEuW2zQ+qhrZEv5bNJ
VwBYXsuKdWeNiYzZtAcT2tshgHJ4eUmcQKxsDjNS2hrMskYL1awTfhbPdtAmgx7EZP5+D4n4IDXc
iT+AB2vYqiHjZSE5Jef+y0GTKL11UpC5FlqfflBcBINMNbb8HE+Gc8EGSnwDPfHA9iL9ojbqem/q
TXNqS6c7RVNdHuzY9/Pn55D7ICMjRd22rZOoI02lqa2GVJLs81K5Ayi+HFM3aKNn6Fbff/fsXw+3
eRZKtdJGriB8DzsXCpTapOHEexnCMv50e6T3O5V4n4MvFWOIy7YXWoeSQlGUjCT1Pu68JprOQiub
A+uZ9zuVViIvD/VWMkiYaddf0+1KJHYrb0VsrivvCcnjsAT+eU/p7ajF/JPqeH25gERDfgj9WGBB
tKCux/LKpojJNtVwGLrIOE3qHH1bS90ygmZC+ccflS7Kg0lEK1EZruqPGUDTOozbKhke+Fem+Dxa
cW6+zqKt3+ibxF+LTsnH01o5a5Dg1vfSJNNQYp2yggLu7b5Fn7ZM3e5NV4YfYIDrz7iEZZof1cP6
NVujdvL7doAMmYyKTm8im4R4TdyJDKDQskZD+VdhQfIW0OvsVJ9VMWkw3YzJ/GZ1A7fvLDstwe9+
eJtMHhAKFQPJWd9cHvg50S21RzWcu6K/a+dUJTtNkr9uj7IjmMVtKyuZ9Cooh2x1DxLCUkhoqMdH
s0LHN52Sl7JcW6Tz0EPInqx6UTIYDqWVBZiYNZBL3bH/4GUsuy8iY3lKFWt6zIeof+3XPIITCMLq
KCWVt9f1lmHHUOySLRWMnrawixW6E99a66klz6jK23VyovPhojY8uesczJWprL6l6K5614wCo84o
8gDzdsK2Jiogk9kHHojQR4oh0Xera9NC2mL14r62I6O4OF5PdJD1jQGqIe3OVucgEGo0dfqdFvHo
3cWpxQAJ8rGr3xl4RkLGcqFkVqCuSp80ptR8wAd1czK7KroYPfU/OM+6/gLBZ31Knc55U80Z7zG1
6csuiBy8wnx0ypLyhM7kcNZ0ZEpOWmR5s59V6giva9S7pyWrxSmDqQpHuMjL751VYuvaqYr2V0po
8pxWeK1clmKhboO2vH52UX2vAIuAUT9FGUrEfpe05hwI1xrGJ8MrOnItI0EpJaERSQ2YgvztDfU+
dACDQ+gFXgEsk7kFNU5qnupzmS+hMdvlo2SzBsaUFC9trwBlKbwEGnhXvtr5fCQ5+/6mZGSQGdQO
SRnecSzwSaUB7NGUby11vOgAUgPDLceDvbgzCvmiga8Kb56DXsX17UV4aSpTRnmkH7IJEdkV0wNz
tn8bGopdhTz7kndJyLe5jzWrcZDk69cwrvr00QYddkrtwv0Xc/l1lE3QkDeQxI22XaEVNUNQNEsV
egZMrts74v3bwlyAexAlsGBoR1yv2OTmk4LmFSuWl41ftanhm3m5nmJuuIO08afZ4OaiAEIHSpA7
0yBj26QbjWiNsVl0EB3mQFkhmQvxtSWfah+Eoq/cCIponrpZjctHJW/hSyfGhMNMrC6V4meG4trn
fjX773WdjE+eaybRnRktzWePindyamsF1lsNHRAVr8ZTfK9dB+z6qlJ/6SPYssHYaNlR/XjnRLHb
ZA1BWi6AdLtevzzHGmqhLhoubu4+LFMf08DpJKVW1ctT6XbKWSkWavFJ4vz2GyTxdAwMuorwZUvB
EuWU4YWT8eliUw1EBjGe4rH6b0aRWEEJc3NJEq8nGIPoddLFXUJSICqsVjEFihEdJRbvI0RJCSBT
+/+YlOtRWrUtoC+agP8XI/myWmN/B0JR3FVI/5wKD8m529t+h11JbY8WjaxfgBTchqTTaot2oAsb
FmCeH0Wvj9VJS9evsREhuc3h9ueaONhbNOsLPCnvA/7x9Z0DStI33LF8a8u1u1ereMQEDNcGZVQR
fksr0EyT3lzMtiH2rrO/zV5NPkMcKg+uoPfrJW8fblNqHwAWtj1ku6udQW3MOWxNbQqzdRgeB10Y
nyJr1rH0HeyDkHoHriJ7WrANkaRE88Hc3BMEN2OEpsuM2pMHdjtL44c06aKHWVc/27ORhciTQB1B
7fBCtlGctMocntPa+Hz7u+39Dlo1MtyWPXrqmdcbpVmizFbnfgKqWtZ/AtgS0ILo+32o6rj9r6JQ
jgEeMBXl2Wim5Y9Sc1oHJzjne2lOxZFIxfvLk6xOqrwRBkoW5CZYnkVqsTV+6njTTTRaZ3iykJgL
ikXov/0aABSimMGrLbHk1ubNcbIEuyjBUOM4xd/GRRmCDuDOQaaxt7zUrakEERtIVvlmeXHA8uzR
FlNIafsTcjrRSYz0aZcVqZhZPK299TA7k3lS9PHe6rP/UGg4gsDtJK8kiaRTJFTE1sChrz+xvljO
KJZkCqcc9SSLnYS7oh6/CtNofKp6FeV/zwjncihO/bR0D1GGi0OVxv2pSEfz4KaQG/v60eLXUKui
r0PfhYT6+tfkNUWPUbHGsEht463u6jWYhio+4BHu7CTU3dFRk91O6vSbZ0RrXIgRHaMojd4gwR93
H/vVHjJfVYzuYEY/s/9fpyTJirLMJsVISVq3VZxpggxOPN2E2qTqePBlPXJmqp6kiBinCSFz3K6V
X+uj0UPLKovLaFfDo9Cab3pRDOYZ6nPWnNamyk1we/Fa+ENsTF/actSUB8wEsxahBFFC7CBMfun6
ZPziIPDztxgr3J1K/HCzUWXfYPxlH2VM2/dYzo0SHHeU7HaAzb3+XGpdKiayYXjYgDU7jyhL/zWj
zPxjKA1c+PrE/UNElvjmKnl8b1aT82zWSu2j4kzvKEXlujbH9rEtHH3xs1z1mJTmXEDfApBOoJTf
vs22e0v+WKqgFGhAG0m8wPWPbetasaN5aMLJLJ1Tsq4Oocu0HoR427eCUdhQaJhQs0Y9atuzj5xW
6gNkTQhmDJLoQKIjkrryo3T5VoIjuT2nd1hPORzlXXhlQPAlCO56UiJ2C6ytATVNXe6di2FZgsEc
7UCRzs7uanXAKRvjD3NOzIuq4mfqFZly6azmP1k78ZzqcXe2u6Hz9Vzv/Xxtm/tpoF0CQPUoHXrX
++a36vwlQb0IeQMA2PxWEHbJSFAaVomdvDhLkz4ZIvH+0Hu7vdeUiu5Qb0QtThRt9QYfc3nLnEpW
/RcwKpmZ1fpp7Srjj9Uzj2TRd/YGHRxaDeha4MazVUUvF/zQrbpowhmbdmh8RhLmVXzk67BzXIiC
GAViAQWmbR3DaVQsYaIaI+qlFS/Is3fP+EyNpyEtrec6Ku1ndGjzc4Kw7kEq+g4QytpjJYCNEoBz
0OBb6lVU6Kjv4XUSCqv4UtiV58eGihBLm6vDxxmLsJeogwBrdtFfdW6jzpzP08Fzt711EZKkaK+6
VNLhFFFouf78mDhb+uQYYziu2JCnrd09NG2i3CGl0Rwci92hZKdKShZJ5PX1UGigKmnvorO25u4/
Xb4Y90uVfrWL+ogI8W5d5aRscgJyLBIDREivR0IrvCpqpxjDJsKIVE2w5XHy3PhoL218bnKkWmZk
84JoEu2nXC3Xs2n8NpmA30BuLAM0j4je2L4wdsxqa6M3hKsL6sJIi57noj+6PnfWVGbgrkn5VcUo
ebOmmbV6ECejAaprmQOk7KITidLwWFADOHgz94aClIXVM3gkAB6bRU064HhOZQ9gT4QaaGYsHqpq
aR7m6UgMb3si5dKBCeVcUC3HDWGzJ1fLmKckpuGeOGp5ihX6LINr5ZcW22zfWI3uDffePgQldOSS
+c44TA6NoBSlZh4L+mabSWLYZrRT3Q5hnC4DpmGG5lv1AKnei1tfS9aSem1SNh+7RObg6npnDyDP
Bq2tH5fEqy+RTo7LcbNCwyhy/A3N9VMTldlB7rP3LaQDu0TaSKyN/PNfmxv0MKIEQGmoTkASbCTq
79q4Hs+Aha2Dz769hIFMSJA10QRXBH38TfJLRL8MmMs3odfX6mkxCYuGKTp6Mn+qqP4akDGMRXmM
8qnEu0HMvZ4RdU8AEnFVh4Y5oPoNWHX5ZqjsAj9eHPdhxmAHVgx+qS9i7jqss5ME36Ry0VvNp7qd
pehrGlN0rktbD0RiGi0oQKcPWshDobMIMUjp9Ki+q0fo7D75u/mXNnT0YOs1xas6zrtqIZGdsGFA
CbF+WPQekz81Tbk2VGyj/cWbOsBXWZt2J2GX7t/8j9R/LHPoP9emEcdBNnZjSZ8VUpy/9ml1l4mx
RN09EvX3KLMS1y/N0gLoYo9jEnqRhZqHW2rDH9ao4bUbG7kU7EGSX02K9VORR8C8yHT8NjXNgF5V
NZ7NTFWgCiipS4nFrrsP09ot6UFItg2W+BSoqMp4QNI93z8JXmZOZmbVoajGOVCNvL6bPB9zplpL
nYOx5P20+ewEZVT2yeNBV9mbz45wyAJeu6hDcK9tUHh6FKDtm4O3oW9dO0oUIAR69OL/FAW7HhXe
mo0hqyweEQ1uEpqhhvcJ3jtlhp0CZjQ1RR4UdivdyMfVe7Ua4Q10CqcMAHDEHyN72Ko/LCfBYHpd
IKuk9hJ9Q5lnnc6LnS4vzZBX1p1Z9V0Smjqyt1Eb2TndKvH/2DuT5MiRLE1fJST28MI8iFTWAjAz
cHCn093p4wZCn6CYFfNwmz5LX6w/MCM7aaAVrRirXrTkJiIZpAIK1adP3/uHRe4nhPTnS9trkvcz
7N3BVwTU7n1Sd5Hulxg+7CNPIKBmcHWfAiU1JsyFuBfqO3q3EO+doouhSsd21x+cMU4y1CM0FUl6
o8ZTFsewadmPbmLMl002zT9UsxjezZNdXZqr1+Ws4o/FMGZ/p7DRsZdfBq/irLCgnjyf+D4pb1oe
yRoMZVT5OHbJKo93cVl3aqHINqMUwudMlZRmatH3y22yyKyAaVJlvq42Rsk+ykR30XXS6Cimdcq3
JUer6lJdhuqX0S8JoDeqqH5fFIg3mYnKbSut8Xn322HJaZYsbbdPpbSLfZyqS32BFh1ODmM5V8Xt
8y/15DJOQGKJrK4wBlhApv34pYTojS7rm+TQYY0NT2kw+2VnGkp9G82e4mAbmXgyyBTBiZFDoGt2
wyS9PJATPLJ95Zoapeuo+mfy+B9H6urtf/0n//6jkjMYXNFt/vW/3g6/mq5vfv3x5l62fxz68uc9
caX8z/WP/N9fOv4T//Um+dFUbfW72/5XR7/ESH89ye6+uz/6l30J5nB+1/9q5ve/uJ92DwOgCL/+
l//TH/7x6+Gv3M3y1z/+/FH1aDLx12Ie/s+/fnT58x9/rs3k/3j85//62c19wa9dtvl9+0dwnxT/
+389+bVf9233jz8Vx3vFDRgRSzJsKvtc9v/8Y/z18CNXe0UHiGI8cYBPTBj6848ScVvxjz81fota
Lykk4YHjaBWqgjT714+gPrIW4Nlyxcav4c9/PeDtP0PMPz/SaYX8J3WIFS4DigrJrfUpuJ4er61y
GsaylAJllSTrwjLWi7eZ/JThJuk3sS5CYaOx2Rla8hVRmZ/uqMe3jjrharG0O7XWsDfJhojQUHmI
L8+VHzdzavgycfX96laPWo46B7jdXojB/IHrRvsriZA+zRaQwY/m/q9Xeyz2/wDrPwqqvIpL14lS
LuKST+zaBKLiSWPQNl8M1macfXTkLH29HlHFtyfR38zzHIp67vRAF5JEKpWTEVRxNVzQ70veVjrV
5Vyb7Ne1MhlXqkoxS7rlBK46H/oPjZvJ99MiP6v5ObGIBzra0aPD4VoBDKwFY+1grAnpo3RKd7Ok
joGyHlo078VeM5s7tGamr5VZI0HjwWUP7ElW99Vslu9lPX7EF1N9U8aYjCRFWRiBaZTp7aAW8lNa
L/ns660XAWG3e9IXrxh/CcSyL0vRfQXTZlwWqhjuAX7qnP9zUb7r3L4KFHWm8YpK1mXjIenre4IE
z6860MBmXsrDLJLPqp1H8Q50TcQZMlvC842ECuTDh3xRYPlvg8RRYPkfhp//BwMLF+9Hq3sNXEeR
Jezn+5L2wD+D1BqJHn7hr5hi2a8gN4ItQu0D5ZgHR4C/YoqtvVqBp8CO8MAhMV/B6X/FFPcV6krk
7LT9iClcCvnRv2LKK35Bp8ixSmutRWf3JTGFtJnl+mg5gx/Hi2018IJF/SBQdLycaQy72DwNIhDT
AHuKSrFTBtTOTRk0kx15PmaKy7dh0cyPC7GH5MAlgQ6spYZ6NU7d8GFMJuAJJDrGt1a4ya2q4xKM
5Hep3M3ZYvzk1uHpOwqjV7UayfdjHqdo/MIbxJxMqadrQ2olS98Y4vfV6lsUKOWSvev7DllblDfq
nTc11qeJgBGRf5ew2d1VTSBwzNmkNJdpaES32CJ9GGPVI4hEafylVfvuJhEk5Lt2jMBaqDT9JLzo
rP3C3Tgad1gaF/VeZw/dN2Yfv6sl3laYgRvZL0TEMXFsqthYeEM4Nft07Cxfadr2vlEFbttzg/WZ
b9mta4YKhL1rvILg6hW6gqyczAssNhtzRU6ic+BqO3vU4q9dG/dvhi4GJR6hH2TCPirmd6i+Yqdg
i7G9KlSXLkVRDMpbbMbN/NA6Hf7kgITLAVW+HvASHjDWsMMmZUJWO8bc7lIuqn4Rx7Yjb8ZYmIsf
W5PzVYNzGgemg0fkjqqQJy6VsbSoOztDajH34yp2nwwJBjt104qQq5J3IW0nsy6N0fqQVUP0XknN
uA/H1uhdX+ad9l4pRJzv6OVTBOb54t3YOVbPVcRZPsYNipa+rQr3UrWLiPazU3P/Fko0z+Q8Qk8D
5lCW2Fwq3ne7mQwRSNvqvmswvXB4zzQJykEtrA9Wl3BJQZh7uBuz3KHAabYzXj19HXF3S91A762r
pMzIYsckmv2q9+SboRgta5d3I+t4Uhztt6sYSuFHszOVfl9rbcts51Hmq6MHAgjGJY6g2KbZM6pb
gyGDalbUtykN1Z9GW1W/QNSrv6dqwTesgZwQRqUOK7FTo6EI5IjT8T7LctAtuql0D1iD5Luwx270
G32ZFziH7fBtmGAoOWUl4mDurbjmtmYuF7ltF9z4rPHNopKE7tW2bFZMasolTV+a5ls6Qkr17bEN
9EofUNE2s87c165jX1ldl3s7B/HQBRswoZv7oi6aki5EJZvvsxLlN9Hi5f1+EU572Sexw0QCuDb3
s0U+ETr6kKNwirjpstNb61pLjSLCR1TKO1MtDDcoE4EIc6rbdRlAvyi5wsdZsYRVkw7vGtgg6SW0
Iw+1uzI3NPzMFve7LBfNDnD80nTfG7TKvpkUvecCnS7jW01DBMJX4z7/2WluS6cAGtdraT+4+ajT
pIaaLedk3xlAcwO58C24olTyN3Bk8SvT8+hL0lbLvVLx6fEEtu2vZU4jN+hUU35FjEcqfhWnKDSp
46wqvppaRYqB2Ip+nSMx3bn6YKXBmOnDzSAFHZt40fpv1pQa92O26q+KVKSdX4xl9rZcFuXe6aHe
7CbQLD87OVmOH9tTe+cJze0uDcIfrsJpM3xIk3x8xxozcC9o9UwNmkVwn8+Vya4Dl0xfBpNhJ58g
ICVl0CGX6vpNrerxAdGNIt6XlS77686UnnbVq3KcbgYTISa/Gx03CaJp6LsrSrxMB+jaOg8KC05y
0OOFXARKvjT2XVWLDEPbTtbIQu5MEIDdIeqLatohWdBfjyrXpxtLtomzbyjHJViaZM78JqVYZr7V
ilj9zoVLV32o6JEbcvW0qc0nKpYBlt1N09vaQmjrojakmr2uqKeUu9mW1m2fK3P3rlpadQEeViZ4
280wH96bmiL0q0bMlXql1MkUXTU95KHIX8B2QZ42ubzbE7fTMlmRJhrANARx1Y/OMtrNbl5mpApL
0xnVQMQK6xtTvrK/0d14bj7R3e3yX1meTcJfKxF0W/mu+F4ikTqHWdxLosScm59dUbi3LWux9ekf
wegEJKF9j9Fr/F6w71O/iaQE1WskI0VJt+ju4BS3yy436xILqLp1pgMXNHvatbMQN7i4jVeASZcv
Cba9PXYSXvpmoUWlhZE7DCSls6tg4DRW8kfcxcsPq82at1Wdpd9kPTnXQthIxLGhf2hyFEswdpgH
+gQdp8GoenF+OuPYfzSsuFJ9thtFX6PELNLHDgOsm1RTt9k1beSurR3T/WwMEw5gdqNwT+6Wopv2
dde0e1wf6CjqNSGnHxeMJSK7Itqgq2YsuEAvaGQMnjrBWTLtFPRe0n9AnN6cL8ZWWp+qcczHAE3A
+aMuc9bekOVx7Ld1bA6+MY4lyokdujRQnbHj3lWqywTWzRLXV1oST5lvL1EmDhr+6IWfASgdgz5C
1lC1J9MIFLL/yLe0PsHxYXERoO1HI/2YOGPrAtfz6trvaDV0HBc4wNE2irLXi1fwPsRjG3uqGK6V
mVT6N8AuMvErAgpa7XmWD4e08CzEXqzitxN7MOPRw5MNCupG+rWsqukTsjlW78tItb93ruzuELjX
OUHNKS/8nJybU3zq2h9OpXiXQ+e1P11sMm69ukdfbjQHvdw1FqYqeyms/N1cJmk1hZy20COuy0JG
n3oM2uegjbuauk+neL8z6Bq/BzX2fmumVIlOhXmTGAtliCJrWpgbSnEho7l60xZT94UCRi52BkD3
u4RmXuYvc6rWfk+h5DJJNOlcuMpgWEEZuc3rvDNQ9m2Skg4zZW6sJ7Ul7y4i6qDALRedW4XAqLKk
3myoP+1xWubdJIUJnNJyUAc10ji/VAF/Zr6R6vqda/TmXYluv3fQ57RK/VFNIzVQYlRitSl172hy
lTZ6mllj+A49YoQ/xkL9opb28MVTy87YxzbyhH7ZGkbiA4ZaboBkgyNuwUFfJnbiQhSUeXrTU/of
booiHbWdlRY4b8WZml2mXqZ9cpwaBRNjatGvaW2Q/pOCasJuFq6O4LPTz8YB9GWurA5e9scOum0b
LmROXxpH5BN8RpHdLakqb1N7TOJgULEZ96c4y18T1MV955nDTyR/459ks/P3vE+rb+6SLUShbv10
yNfoPKXDp6ZENznU7KVs2ebIZdwmTiQ+YpXkokjQk475IyhXNYiULLuj0gemG+NE+yvl7uW6BFFb
Hyxj9Lwr6XSa7Tdj1GmXbUKnkDMp1j7VxVDdxh4Fp4tK5tNPFF9Eu4NfLDEB6Eexa0xoFUETI/+G
Y2ztXILIHHS/01LtalyWFPgnPl9XSxkXC91GwxgAw7ZOHLCGMw5NfVANYAWUuV1jIDYuWNLsF7p5
8SGWUwdIoZq0L+QIBbpPFUniDrOY9rOACToEbdQPmQ8gKHN8/HoKVPOTREkvvKhFPURB9NLZlc3i
vZ9LbDN9mBvjnZnW4nNleBL3C7hDGIqWuvhcKvP4CzBxHu9AmJMKlZqFvENWKcl1ZhYCJ41WqRFg
GJ27QqZa5XPGxzdJ4zbIC6iSwrFXTpOO//TEb7tSeDcLYv4GIq0w5wzsII1ScYyLVDEWLaj6sbxC
uKUWwWDN1mVW2+ZHRMAkAbaZ+QOV1UZvB0PnGcYyQjtzmLVYBzU8Glng9QLg8v+/EG8rbWvx67+v
tAX996Pb8Ppf/6vAZr7C7xc084MFBnQsSmX/KrCZr6Au6UBDXdRdueL++zKsG69AY9BzB8XG/w+I
7d+XYe8VXSboBLRMAZQhxPyC+tq2eUV/bL2j02kFyIWUwqYeXdVdl7VdN4RtC3yzMbR4lwhS5UeT
caL0te3GraOs5uSrowri11serVQqR452PoSKJLubAAWhBCTSXaIY58xbzg3FbD+uVMFgHsFjF0PI
E/2wOlSRIzcyA7a5egYYsPZAHhURVhI/xY1V2BioHeiEzUiuO+Zmrut9WFUKkjXILb4uhrGt/awT
Mhw8T4ZFq7YAsrX26+g1xhm45YlPBzyJkIZHzSrRu/l0GhWH1eGhp8Oq22DAvBQbE6N6+aejYskC
dgALsIbXWXhU+WulaLUoQ/JWk4pyvaR1chVz5UeV5eVKAkwopQ7WISWe1cTyeChtLLhcqWUfttPg
ho6xspOFdw6PeWLaQKeyGJHH9Cx9q3REOJWx60RdqKuRB16wcz5QizrHZjs1CoVr+nY0Ctdy1vG7
9A5t0lyaXSjdzryeqynCb7A9p321qWOtS5Dvgi4b8UEFk7lpDlad7q6aJ10Y62VzWWsmzVrQOpcQ
Y5yrGGmWgJuXtysS9ZyJw6n3o5Zt20S1tTa/GVlNFXpuZdeFfU9TB8kXuR9p+e1fGjdAdtLBB3rD
wwKuPJ5FZ1GRgi90GZaRVgWo++OzPSV2gARi80LAAF1OQi0S23wzdvSDwMijdR5B8FdbOcmw1grn
atF757Ko7Oamdqzy8uVv5QB4oWNmomBjbeauo/BoLkUCUhyEx65EaiGoFD09KIuunAFQPf1MKHo9
GmrTPTHqaTa7ImeorjUuKjOzrqe4OPdC50bZRKJhUHopG6UKCzY4wlKmBq8pzi7+xrStJBS+FFDF
rW1IUqRzUccx77LE84Ul9JE+v5XsUrVIds8PdfKF/j3UNhJxFe2iFoxUSDHNvUTNDhhLov96fpD1
Mx+fH3ybR4NQcH8cWe0eehqCI1UoU3hB8CYd1BwVDcj20PnPD7V+5idDraAd/IAAKG9hdNTVozlS
XQAXrdWEcYeESKLijJi4xQ+iYX7mS52cPm+VUNQg8ZtbgWqKGUsKj74KcydRDsrKkcsUJ3vxR1qB
7oChSaBQxt/q09eD4pRIEpUhffJP/TRke+mZ4+H5mXvykYAOkbwB7wHlA7Rx85GqLtWTqFPzsKP4
EdgorP00cM9EH6bBvvz5sZ5M28NYD5jkVWZzS2nntIoqMsUcBI493UcxPSy6ckl1ZpgnEC5Oc3SC
UQUg8QS1tCUkV8C+C1F2eai6mbhRbC9Bb6TF7C+zitdLU/ZvNVtMbxRjrF+vRshvMzAWn/u+XNJA
U1wQBoZY3ji9Ikg4pvSaE6D9UCIKcYah/mTVrs/JpK9CAiiDb2W3IrQVraRL8rCPe+9b00XWjWZX
dajEprNTcV54abCE409zk6UEW3uloh9vSBPV+7KNnTzUNeXTrOLQkwOaeOmqZRCUNNAFR5WEquQm
McgWeNqZWudhFuXNwSnqYY+NR39m6h6Oq6Mdv+oVwM+mD7dqmmyF7HL0DVWlV7Kw5TPdy1wY885W
jBI4jekCHWlTOVDVh1ddLsX0hbKCF9aoZt8RyXVf6K384HJpfD3OtfO6MJgIv1aGMfOLoV32tOqr
wygrrrIUWOS7l+4DaB2uBT4GNgWQus35qKOygM+ECTgwn13aP5A5GrypzuzsJ7kTBbwVOg3ZFGYO
/Jzjr63Entq7oJLCqJHR15l7eVCNc3yYBzu5boameR2N8y8HscUPz7/eQ250/G0YGW9YdjogXIio
xyMb0imhKXZp6AiRTrhYpMYHa5mtezoacxKMvUMHiGb79I7qWFbtajnXGGQhgb28li6iwH7Utd63
DIj8t1jY8xRkFn5H54wjn24/7hbkd5DKwSw9sTKCxaeNE1iqEBqcAZs//WaJ0vDLrpiDeTHOQaNO
fQ86teqqvcttY0sey1eIRqMuaQgT3Qgw8cK1br16BHaXRKGdSfNbn2V2KGe7/Pj8F3kaeOGAeGsq
Rq4Oe8c4/iBCb9K5FX0aTpSR9x31oUA3WX/Pj/IEJkXTmWuHQ68QStrqinM8DF4KlOyaPA3rtKGD
lat4lthDMSFaPZlXDtiQq3nWxMcFYENQYcl6OdZDZO6Gspsudc30XnpMr8+z3umsNVaABD9+ngRz
Ba2SdhK2hZqx+HHjaJL+3DI6MbkwPDD/oVbBcb1lLTXLPC09cp5hL5RpD35H7rWUgv/zk3tulM0n
1OiKAlpklHF2in3Gee7rZXbWcOxpOvBAwaFWAgaaAL4JTRF4F7efTRHOQ/HWLVXjg0jiBg9fASLS
F07dt4GsZxMJOsVO7vJK7fF21itxcKEkXibo0pf8o6f/1NlUv+XkJO6LDxge0UVWegUYwpjYRJeu
ShQtjlwRpj2i0sXiLrdmbqT75+f71ETYmHWsXgrrlX0zSlYvWpziYBkmWTFeWWtTA7dosSdzH858
2nVbbMIlMRI8CVyBNThshhJjTrPR7URIdeX3lDpv28Sks9I5H6WMDqmrf3/+1Z7yG6kOkJnj9AWA
jbruutYeXQWFqw1LM5UiVLo6Cwss0mM/ieJuV3OFp727jKHS2N31lCKju1hxCeDfELd8Suvz84/y
dJbZOWwcQFXQj0GyHz8JQAoVlfVEkBHmy53tptpOrNKfBlICZ4LB02h/PNQmOFWL0Yl0YCidtPqA
HWJ2QQtrDqfEi1/bPVrBz7/aufHW4+DRJANwGNQ6YjxQXdnBrqTxM8myKQChiBAxnczD8+M9qdYR
hHDloWACgojZ3ASIlFyn89RKhIaItIs6U4HR0BeMRRDNg/ZGAVMdjHR9dlHUuV/zNNJ+P/8Ap5YV
UwwVnrMGr44VMvn4jYWRKXWrsY7jWq/fNRBEPzlgQGkdRsb1yFfe106Rh/lsZldeXEf73hX0ruTw
0vIDM4GyAu5ID/WpraaVmCrHi/NGhNOoUcdj2wX90Dc0/WGtPP/Op9Yv9S/oU2uhlILb8SvT0m+0
uIpFiMxfFiw4JvjZPLtBrstzcsCn1hPyAyiyGOwXCojHQ3VVigFD7sRhrQpxZYhp3BcNomDpTO99
Fnl6Zj09PXAoua7QWCCwqwLHZrxsaOAqJkYcZouorstm0H6rTnmOwv809jEKOQNVZp1X21Kt6ymV
XYt3eKhW0fBZIoGx0mi1g+6soB/uZTvsmc+VfE++GiuU5MCCVLglZsXUGkk1yzgEqy0/LPSbQGwZ
45kAcCIdQksYXQWorasK6sN+eRQBFMWdplxJ43DJzeJdtmTzj5iwcAU+N7rRx9q5amdH7M1SB6qk
pGUwlM50C/298J2qPCdq9VSvkl0BzwLo31qGpjJ3vIBEvRBAaNaGFCOrtxkZ3KdSLAonaFvjt5gZ
71W3tBrfmo36V5Vqxl4tZvMCy/b0jdTj+NIoM3Hu7Dv1KWxospyw6OJQbz1+qELVRiVR6jiEeWH8
ggk7BIU9QM59fp8+4QOuJFxCkm0Bv1yLA5tx5tGYW7sTcdizHr6D0/H2eQNlC1iCdS17mBKz14hL
L0aqRBZSvlumGWDK33kKF4L7KpdA9rJJSFkLXh85CnLhc7p8KcfGDGDt9btO5C1OK51LCdjLdh3S
XzdYl5d+kXjVl+cf4sSMU3J4IIdTT4fMfzzjg0PIkqarHApcsd8hj2ftXRABZxb/+leOcxqDBt5K
TCR0gIfdnH7rthN2OSqHeOk+Kd3UvklEcShrayJ+eWcunKcGY3tBKuUG4qIQcfxKBgobSzZ0ymFK
MwhxXPb25BMW/kele03UP2cceWoKV3oUOvomMhTG5qiFa4ZWVd7zcoaHEIKWjYGSONkZz7iTo9A5
ReyOOaRMcPxWfYlWoN03ysHpq9yXyPQe0mg6V645EYDhPnP9hQ7F/tjKudLkEEtTM8rQWOltPLvF
3mvXva/GLb4U9XgNlyQ582rro29Xx+NBN/sgxl2rR4pNOaRIGb3p5Nhd193shUNbmd8dSHwXresO
YSSjcyrQJyZ1xVeTaSNUAgZ7UwLLSoV6ThIrBw9cbagORP1lkEv4/B47kRawGFeZJySn2e7rzx9F
/mRlalvN5B20ws6DCWBVYFWe7leJdo65cOKFOMeo4CJ+hATf9jY0RI2Wj6LxDmjTuB/dsV6uGzxJ
zqRUD3y4zRdbgenk6utdiH88fiO9q9RmQaf6YDdISMAsE8Vei1KUT5NJ/WFoY3kAtJP8tFM3X4IJ
RZgfaN9oN/qiZqFjZ8Nu5sy9bXtDiX0seuBswu1TArhc8o0oLXeHee54Rj5YOxEYkIjHDw3d6fUm
t8lhVC41kRMl3sHKcnlj5mMbhYtmNC4Q2gJiGYCTXiAD7qjz+yRfAMd5qkh+ZEqVvdczK7oVs6Mn
4HXUBUtkPrn0bTSsy2Ae4z4+wzI7sWjW1HmtRlHup5dxPMV15vW2ovXuQRlKbe9JL8EdRcn3TgMb
8sXr8/FQ27YjeGmAXh322m6bTG85JtpLXZ/GN/W0RGe+wZm32jYx5mEEz1Z17kFg3nwHfEi9cOid
vK5FP/6dt4LygJwBeAU8aI4nsK+yOPXoDh96tWn6nSFT0QeZ0XjvI7ew989P4Yl9t+o98qUIz+RV
m6WlUPEZprnBPc7qlkAR7rL3RiCuf2cUFOlg9KC2t7WZyhkeZDJrgsp973tlq/hSlOdEgE9lR7zM
v4fZLL3MtcCt5zXW50Ndf6qnmrZ3pJivNan+TrtYuzciq6cmALVA7e2i920bhuffeFVyQMTV1ri8
zUtGJ9ciU21Z/k0B5hvNSZD+EEL+xij4Tdn0iCBybm2RlgWIYpJJVr6WaOAOYaZ5ZRGfyX5OLg5y
A0iw7oPY4/FKdOcUs9WidA8UyX+LqY5xuaqHMy2QkzuLi/baAeGitpW46CnicN9kuSd1b94IoeSf
UDu2wlZG50pu54banNdVg/9gbLOJ66wrrvF788LOHBcQxrLYPf+BTg0FTmE9PB8k6TZDwYwXK+jH
PYC5Bejape3VBE5358FL+RtbmO4EeQDICK5pmwYJzB2P2iZbuEJLhAyuavZkHfqZLXwiwUJkz0aZ
n5sbeLZNVIrKFlHJIeUzjYN1Vc9JcpWDVrtA1c7wE91trodSyM/Pz+LJQWl9AmtCGgQe6/ECHBD1
K4cMq8l0GOV+7YDtPWxArquuW95SNu5oNRjJmVB/6rRFDR3UHvoBKJFsElYJDWRwZ1a9TDP7phhH
kL6uIvcWrNM3jjDyl0cM1AvX8j7VfW536y58lGUNmbVItWMvIyte7vqkq3ZWNZ6zhD0xldTBNboH
lEwB62wWpIlP3qwOjALfftjDRnN3JXeKnSbh0zRZV3+svf7cAX2qdkC/hsozFhOrjs1mbaao1zQD
M30gYUgLWpN6+06Pk7I62H3pfu1hXPmmNMrbuMWSWyZrR220NfO6zGL9EiL6OZmGE/sSMBnQYlCZ
5M7bwGmo0KhmHedKr4oStP36JlDVqD7gZvN3visuAlCsQf0hjLQ5Wk1Amk2GFeJBQgp+N2B25Jvx
4J5JaU/EaOp25OZosaB2sRUqsJVqVFuK0ofOYY32alrskr4VLz9vkLChzERCR0ly24SN+6VNo5RR
JGTyQ+r09wu+MuHzu/3Uq6BAYnKloatPx+t4I2DArkJPxCEyadMF8wqMPxp8If/Gq1Co539AFbhD
rxvl0XZzvUVP8hxfSMNrmsCDA4nQtujPfJZT6ww0Chza1SiVvvXxKFiq5I0NBv6A/It7MSqxdhUp
ongHoaR5+VFD5OecWa01Lbb48VAL0qpI62Kw1jilvbNjO9kr3EIOpVDNM1/o1FshJGAgpwLgg4Vw
PFQmtMFZJmzqQCzIHSwPSCOaU+xQNjqbzK0BaXNVo41ENkfXEx2dbaFY01JIx8A8DlpjXSaZgt5G
pewpUn9xILJiseh8LD2MuepSJWa0+rexq78/vyBPvi4oExYKzEE6zsevG8HhzDJ6gUSvvsSn3aWq
l5nlvqm98cxHXFPTJ29LdkzpYpX6ehB6ebQqrcntskKdsU+SunIdV5a+k8gmBFWkaW+sREfoayzr
PaIPwzu3bs/pdJ7aepyv2PRx/V4lpI/fNPa6DPYerl25m5u+gzFgMBArz+QQT1srq/QmsXc9Vk30
2DYJOmymck6GGtc8/BvROEmi0keYw/mpoLR6bcHj3kmEUPdNlVYfe4hOh6Ts21szXfTpzLM8eWMe
haAJVAb0Es279eePJnypNX1CGd0+dK5aXJt2kl/Zg/r5+QX0RBUDVAYyu6hyw66n3LBtDI5ywhsM
XPvBRHVz3i91r9VIAhXAL9Whnw6oJs0/IyMjm6rRmp+oJmALMHuLdHzHEHnjj5BXp103VsUUDp3q
DeFgteVv1C4z9JMmh1MV4uBwrfY5PK0RpvvwYWp0yIstbbv9oI0V7siWNpS+AkrlTJhbg+XjZYvU
BC2B9YhfRY+AAh3PYoyUlHTrYQgRUYc7tlKQy9JNTFbrol7IgbRCTXXl1/PTut2XD6NSJILEBN6F
Vt3xqBJPikLXIEPYTd3uU0iBO7sbVL+EBL9/fqj1T21ekCi0yvS6gLM4NI6HgnERWS5nHViQAg9c
Uxe3y2I6ASK2yq2Qq1sIqtr33eJmZ2gL26mlKkrO5JCCEm45FdefP1qgnlCEpZfLAD7AnH9Tl/25
qBhrF01cX2S2G19MSzvdP/+224l9GJPKMyniOvBWp1I4c9noA5/TzBt9t8QTmrWicgPgdfOZY3ib
ZVOBw8RhVadDkQIx5E0osNxUiY3Shr7OMYq1zeoZXqnsfxCPvmKX3pnp3AbYdTxK+SzV1a6Kgv7x
dOoYOBTD0NfhVBotbkf6cjnEaT35fZJNe02MKTRXz77E6sS+psWOc/rzc7sNOA8PQJEFexV6hNSt
jh+g9lL4enZeh3PXOkheccD5hToV50TPnq4bTg8aEyhgrbC5rW2c28MBJvLK0HOTuAxkqQ8/JntY
KQdVmVy6Wm/sCnCk4fOv93TpMCx195UNxbG9ZdlAw+P2SEsmzIb8G77GadDI+m7RMIp5fqAT80i5
CMIVJbJVN33zIQ3pjkqtzVWI4pB1WdRQWOdYmS+eH+XE66By8uDMyZUMCsDx11riUbXl0FQheqPj
59GIlEty73Knlgo8xOfHevpG0Mpw8uB9oFGAbtuMpWWNF81pGQoFMSPTaTUfMGR+Zt6ebjgwe6uV
INk1FfZt006tZjWhiFCEddyjwaZ1ZoAsVDiaWhy0SnROjvfUS3HzoeLHvY9cfrPcp7SRGdzTMlSq
wQsADcUHOPLnoMAnXoqL6yosbrCziNJPpi5dCmFVYW9nCLAuRpBm5kXbIbQwImt+ZgpPvBMfGfUt
XQVIAKHreDTUxByLzKwKm0ld3hldNR9GT30prHa9YBkr2pVMkAXhrk/xKPCbEQLlWq1VIYKP5usR
IalPRqWeM557usAZhYoAAqUQxh5UgR6Pks8lIsGdCdVgUaMDDCjK9DhthVNhnBPUOjVtNBkfRIOo
T21TrVSFQZ4pahUOsul9Ffwfffr+nDL2qVFY3QBYdC7E9jYVUShkW/mUQ9MYRy3Q5dJBOFDONd5O
LTgsTgHbkiZ7gJSOP443oWhVSq8M4fW6X8Tcavt+9ux95iG92Th1dCbBOvVWD7w0Tg3q81ssat5r
RVbrSxn2GIQfXEcRQYHP9YvPJpeFALaDNU0Z8SGNfbTkpl5i2DrmZViBLdqXbQ5u366cM6OcWHI0
hCBMQBTgMPY2yaKBax3aGkYVinHACsosi/3CtAE47V4sSM0m4uK46lGDfqSasImpaAIlhZJySlCh
7XwUbAApG5/p1X5vRP67yIdr0Zcfqtm7lklzpi184putRweIXQZfCZnHa2RsonykuFCFXh/PQaoN
EsRpee4VT80mlTDYyFyOkRfeBFidsNhGZsUoVQsguCPAYkj4LnGbc2HvaepE8R8LZO5LzupCuBnJ
W2pbgQxRhcDQxQEBDct3W6MPo7xNb4wl1oMKfMcFsM/4fZ2b7Zmj+NR00tOn2wFJE4r2+vNHixNK
ryPrHhVap0Ldp1F060Az9KWmNeuCoYC2GsnQo3oCxyXRKFRrgKUkOqu9TRcFkHeCDzk3mcwo/DJT
hzPb4WmixoiUmKFLwpTjGnX8XplWlAreGGWYt3N9zf2Q219cmW8aDTsxH8MI3QdgUJ/zNn/SJVvf
FJsocm6WDZenzfK0prgtlUgQwlDi8KM+Uf4PZ2fWGycS7v0vdJDYl1voxXZsx04yySQ3KCtrsRRQ
BXz68yN69Wq63XLL5yJzMaNJdUHx1LP8FxSymuoulLb7E4O3Ip6m3Hkai0be2WSKnydQPldSngt7
9/467pGnMis7xzEVrtDWZEbiaI2RcVfOZf3gmvS8B2+EP1ra6gFEwFsxBmwcjN52OyBmTvg+iwkQ
3kepUVM/SpBjN/iuRnFgZOPbjyuCVaTeBGyShBegCaJ16AlbHE18w5/XvEMWls7C/vWccbtn/luX
bnvhJSK5ujkfAQw4PTx5EDRTU2txTPsRxcm1s9/DV0XeG4eOHaboOkYCA/2pfsp2r698Ie5souIb
9BpslHeOFR3FZJeO7MVRdJjJmBRKaBbhZ7ba5jVJ/xdYv7+7pHDi64dvQjJ0ukv+LeAh3Ykj4lo/
ra6594zxYSyiXVnLJ3tUN74WERlFeNsv/a4yyn3vZDeya7+8vucLIYi2NDkzjUiwDeftb7vpswb9
NnGcJkkERCkzHqtqffvJgQNMtb9VUsCfz+KsU0IdqrO1PvauhaJz5XiHzB+uYX0vZDA8TCqODeNM
A/zsmZqzRHJOAGB2pxYJFCRsbg0wZ2h0ZjHO8W+dh/MKNxYdJ5XsgiTmLEN30tmaxi7A/EF2GJv1
jfzqKr0+vv6CLsSTrYKCtcKNuzkGnh4UEWS6cKyqOnpRNX/LZ3vYL6tC92Uuo7u6V9ZdqTLrGhH0
heXItjl2hrA3Yghkhduz/s/VlKO51eSQNo7gUZF+NKaqPgroOjdB7Y/Hssz0PhWL/bxawtpBSGDe
bMj6oAeXQa0X1knWrQ5O8n1wJQV5MXjjl3GVMfDdyu5tznH6yxYDZxxgrtWxdVoVl0YaIICFsCK4
nfvQLR/TtCgOtpm9R/Htvmz0o+hDOy69+dfrL+bClwPggyYh2SVZ8zngqpSNi0Mn5DTDH1GTG6Ie
V7hJXYmGF1cBdctcjzPAXXq6W/qM84SEVXl0ez0Ah/blXTp6P1/fyoXAB5txe9WbiQBQtdNFhqYO
O3fxy2MK1G4354imRcOmiBZNV1a68Ikyz+EgM6Lk4zlHXDsz2Nu1XMqjP68I+hfEN9SUeHtk/uuX
NauuFYMvGvMcF7hSFviLDU7ILs/3hpylKqC8hStmcJ4zo2osMqP4qMfMO3bRXO+MuZC7oQ6jeF6W
/J1ckCJb/UJcObmXXiWSORuZ2NsGWtt//88ntWVKs5WK8miZSu7XVhiJAbLyjSoS2343tzegr0zd
AeqcrhIGqIXmrVlCu22RPRQKIVfgNDtkkc0roenlhv52b2kbYPxL//EsAJpL7uogFeIIAcu4ddP5
x6Bd8/bK2dxqp9N8gFUCKPbcyky2zzfU9KkTTU0ujl2DvEeil67on10SuWUPySwdkkajwLxHBC/M
Yq26oY+5T+33G5wegGyq1x/0fmvktoCN2zSEmIbtcneWz+ZQDTPBo+1+eG2AXhl2U1BwDZGO71a8
nZZdRK7qJwKs/S+MTIpPWsj5FjWxZa+Q231flVo6sWE5A7a0tWzEUQfLmkGOwkPsxiACfjbHQbfH
wVsk6tF+tFtSy/nWO6BNkCNwkLnze/N7gcvNb2NxTXRRR43idigj80feG4u1H+spvXENhH/32EuI
NVZVAHTTxogjdhsZFFcCzoUkmudN3UUo2HC4513WxezLcrQd6OFlt35RMvK/9qVnJKFlyOdO5NaD
JdyQ+1vad0GDNa8VVm+dxpLG8htoGoLbA1h9XkBQf9YI5HlcOf6aHWZbbT6X3hCPbnCtVrl0iLeD
xTSLBe1zyYNJY7c+REge2D2y4u2CxBxVxtsrvYguPUNzlA1ggJ3bk0ad4zV9JOtjXqXOjSe0eqzh
1V359i/thWQSTu0mx8SE/vTbd7OKR7pqGFxd+wkD6OyYpsK4Mm54eVmgGvOfRc6Ku9xeirxaWKQq
SmacZVgdu8JHJdWorjGcLi5FFbkZ6FCfn19+TbZObSBVfVSZOcAO69NDClo1nuZlvLKrlxcTuwKq
87ehy4TiLGyuQHUWpNt5QbJr7oZutCHTtsJM6kl2eVw38zXGy8vEjhW50+nmbPXUefpYprKIZMmK
Xj84DwEt/8RbdLCTYWsnmzLLQZXO2xtVLErzdSM9gXU5T+uqqgTSEeX10VeFvlMtKpIB7Awu4asW
NRcOI+wSDjzFHOPh8658iND42jRRdVwKoR9qYfvfqz4w3t6CZQS9TcA2g2gYY2eXUDAIwIHSYRnP
1o/20A5fR9Qar9xCF14WXxRZBMUFvMlzLBJVBfk/PJJj2dZZkne9dYu9gDUncKqtB60Kf6dkEF7B
611c1eMyp2IC1X+e+0OJnPylX6pjBjXt0LtOn1jjXD76aWUe2swtP6ON6x1fv3AvvTf2yPTHReEI
fuFpEMGTx966UtVx7Cx1U0RjGvcBasr/h1U4FVu+udE8zqIIj9K1hnasjnrts/u5S5GHbT3VXomI
22d7ljxYjLr+/zLbZv+Tcy1j7rszyntHbwzLW588N4jnUfxEVKY6RMXgH+syguWwiDy8c8bUfXM3
KMLgjhkwqDyK33Pg14Drdpr3aXlcG3d8RCzTTGY365NZTfZODa68NYTIPr/+bC+USIwQaZzSDkJK
jIT+dNfFgGR41/cIWXiq6PdcNNFj0cmAUnhw/qB0Ln8qaQbvSKsUXj/lfJMbhn30oTg+mJhaXTlR
F8I4E0CQMT69+A0xcvpzBLHTno2uPMJr1wmEy3rfLJa563Mnv/KdXji8CBJusiYcXvC5Z9FAhOli
1zNFGVkF8sZ5X+2bcrqWI13aULA1p1wS0g09eLohrI6kmUK7PKLBDJ17XbtDg2z0g+Ppa2PAixva
prXkvxQv56VZ0Jqp1XsslffRt8wPmzsTf4UrlcmFOOOAioBNzB0IUOvsBU1zDuMltMujE6YFmPF+
xqNtye7dfDEQBvf9W/Ce1yqzSzvbLIRJitgXk6DTh1imAg8BHhvKAqmOrdDWH2bV9v+8/i1cuNeZ
BXLJ/u2Qor59tgonwrUFBWfgFfp9hWfwU1OmiJtMTTQmY+p4VyLOpW1F0FgZpUGaBkp4tuDSd6PK
JI0Tqw2PnuEOB2Mxr8kSXsrSqSRRNuPRAcU97z7UhimUW6nyGNVK35m5nm+1sPCF7abqKcvga5PI
1LfAyYvvw7DSb8Ow7v/5W2Egc9ka6cJ3wKNFYA15LNog5yprQzkAdV4z4ky4up+Rei/i3kS1QuLp
cYVLceGx8rF5TGvYNBZAZ5/cpCc9h2Ipjk1rNt8jfDDu3SFqdq+flkurkI0xOeN7QAro7O4rbQ2A
e6lQijGsb70AlengtPr2cAhUhz34nH006rYf8Z87ibYyfY4mL45zlRkJbT2VNJa/xMLGZ+31/Vx6
QUDBgaFvEPwXZBqx6gbHvCA/Wrnxtc/mdFdo+8kwyvTKdX5xIY49S2xelC/a2ZHTqSVAlaYN/Axb
j8Hc45CHtnT6ZlIItSG8nb+tN4bhL8RYsMq2UVXAd2txEaWHe9UcXCML968/uQuJA8pTtFvxeN+s
ybaQ+d+XJD0lbPB+R4aAaEZAnUiLQ4DD77Dnnc57vfjBkqSgXzCrqWF4UIwb3pVD/yJ4UfvQ+djG
Ohsh9rw23fCjYzbwfaGg2b4vVDkkCuRuTKYY4FjTpG9t02/rgbTfWqsbAessJEejJdG7asqjCgJx
iEw9xaE7ZlfO/4uPjASSpARR1Q09Tuv09NG6PpK6FNzF0Yr0z96Y1M608Bh6/f39pfedZH7bKpuI
wtakB3q0jZn+8wIZBtBCLvriaNBL6OIFQ5NjaaB1V+eD8yFEY//R12W6s11pHIMSr4RYSFs8BDYa
g9kwYIUYWQpr4CEb4rpH8lU6et7PIAmxgjaMnSxyL8n7aTWSwOmXJ2Mp/CuJ3IuvatsDhpvMZ6jX
GEqd7kEgKyntkSfl4js47Pq+ccmSQ78u4pmE9kqwsF9M3nDEImXi0FNPbfna6XJu4VYleHdkWWwb
gYds6ct9mNIivTPpnaR3Q7Ahbms5wytI5/6XRJX+MWp1i2zN0hpxmFrhHYzt5lfuO8axXexZxAM+
IA9FE6jHvHKz/TSlxUO76gBI69TECuXApHFW93Ycy/DYKFPeCO06t31qfAdSfY1M//LssUV0HeBS
wrsiyp9usbDMxgIWgZJTW3uPSzWUcYXDxZXv6ILPHjJr5B3AwQHWQpg8XcYvncyqyyk/pnYRxdNq
H8zO/pD3I6j36PMw2e+wqXpChq+OXeEeqIpvI7dWcdrIJG+Wp7lRn1LFZEOb2oylloe+nrAbQKun
deYrrY+Xz2TrSG3EFBJMUIdnXwrU78hwmTQe3EYtKm5aV+ArNk3GlfP1MpqxzlYAgB6B2nmesmQV
ehmoF4QHka7OxyIomx8tbX/8oiBLfVjp4l5Z8NLGNk4Hk02gYPw5fQvVEMxy4mo4pJEybqOSusuZ
8/qtCR+guQ3qsBHrttHx2ZHyogJKIsMO+A1S32I1XOw2mb3/y14AipCgb92Ac0K477Tj2gn2Uo5L
/pCZvY47URVXyqeXAYckCzDxVjaScZ+zEvPQblWloYWMfdfv/D6PVdj+bkCnXNnOhbOwZXOg81A4
o1159oHgqzK2+RD6hybLlne6rynBnYDaQ3n6n82y6P+0HnfNBj4E/n12sxWuN4qeLOsgoPZ80xMq
m5jaL/GI6uZet5Z3JXJfOHobCw80Kvc2BPSzb2qtmtFC1Ms/hPZov0tzr9zTM5oPr19yF18XqRAg
UZhr6IafHnCY+xHaZduuHKBDOYCUm8FZZgSC/Gts+ksvjLuIwLnB3MAqnS7lLCG6g7jqHAy6v3fr
2jvv1cy8Y733ZNldOYYvn96mHYgGEJN1gug5LGssvLZ10sI5SHvx41xKXpQ2nCsp3sunt43hGKnS
DOWy+3sd/idDaEtvnVnGPmDJ8mP1Kyvx6NMeJHyTK328S/sB/eCSHVMUApE/fXhjr2oiAm5OMjJq
UPIeFln44r05ELEfkK/MpHlNXG+nqyxOZuosc2zG0HhuFdVk/WMM1vTprWcODBDjGSBrNEMhgZ6u
EqE/mbeptg84x6YHhGiKQ9l55sfB9tIrS114bNydG8MW/IGFN8/pUquLEnIbzjZ5d387KNd7N4ng
mgrgxUV4OSD8McdlrnG6yNynJvrELOLXzUK3HyP7QmPO8/pTe9mS27IOTjSpxwarOO+qNqpG4FUI
67CGjfwk8xFMCsF+zJ9xPlPlk5XqYYgrs6sgqaVNZ8YdxOrsFsu3FZWpFc3P/ep7mL2//sNebp8s
6C82EDTnRj443b6ZiVEXECsObuZXv2sQl8z/zf7KpPhl9KBtbtLJ3rivjP3PMstILGKovcbkITNf
C8MFjfmsvld53yWeqOWVL/vicnA5mUwjbAUm8GxTpQ3NBa+9Ax/Mett0rn0ofISZMoUN04z9+ZU4
/OIhbgQcEoBt9L4pjWyR5j+RRKWFi5GU6x1c5eP3iwX53lzdN8ObWAWMKLcypRlUw7Mo0pkr6nNT
6B2GpfjlqjFI5LC4aAeMPw3DE1dqz0t7oklBKeA7W9vl7OObu6LEpNT0DnPn1gkS9N0+i5z6SqR/
8aa2M8cdSZXNsOEFgL6Hplh0huseotzPjnPEFMBVq74dugDMqJtf0+B8oTz/l3UbEr1AoWyKEmcn
sZgY20yIpWI7mDJJxPtyTDEPGWqZrL0LHMB1uy6nNW0j7j7gWLrZ7mX6M04cXrlDd67tEkfZ9pSE
uR6tfd1ahsPFsRluTnoEkV3rbrk25NpC90kxy+iAwgUgO2wQhvNnB3oqyaRKq3cPMqvnLw2gi/3S
GP7O6eCxIZoU3s/ABq6U0C9j1t9VkRimA7IxSc8ulGkOVzPIqE+0P8tvVbQY+wilj3dhHeIH3uMd
EVd+q3cefrcNz8APDzQC20e3LdMfaCNMN2+MVfwers8N4ItolHmOfM8QeVBuCUs/anL3cUFCKDbr
ZXjrNcoqqIWicEJfdTMuOf2YaZeNeMuMSGOM7nLv6s6nixXYb/+8gFhwH1ibDPcLU3np2AXKH5V7
WHDgSDyF/PXkcsJef2KXzg0SCoAUKe1hRp0FJrsxq8DRoXPA1aFNExHi32dFsKRi7DDlDSWRe0tH
7xpR70Ls4A0B28DNC47UObt8xvHUqh3yN4NBYgwYAbbuGMkrj/DC5kKbGTYRnmhI4D19UbpxJ7Of
TPvgbrLekcU6e5TWrF2quc/jgqAYg0wYP7/+TLcwe/YtIn3ACQGVREZ9rvrn43iK2OZCwmDNWTwt
c/2p1HOwt7olpKWVTvsW+9nnNFz+vL7wi3yVpgy54zYE4g+SnKf77a0A0XJiD1nxNOxHJabHCmH6
22XyrStf2svuGWshDLBVMMQcpCtO18J8u+imabEOTWFCspZ5VyfIrw3seu6MapfScvuZu6W3A64d
7hlST3sfN1E3cdcWs0y/kndgNzYnVNxBF0LuXZ3leL4EIzK/BgOzaGqLdz0fSJwvtsBb0eqGK0nX
hWPIzBWALjGD4f053SxCmcvk1ViHyJP+jTFXZZIyM7nyjV1cBfkQmxU2EsnZoxqEa9JAGa2D4cv3
+MYGT2NaWlcO3faXnB06bsct8rMC18DZ3d8O9DJnc7IOhbEScAv1I+qEjdSYul0GyvTXT9rFLZEO
BgwEaQScg8KbwsmndOisw4gBSmyOTnBbrRhTvb7KX3u4803RXecyJgzSyj/bVIMnkKznzjyYjdd4
uFtH8iuGYnQEaYSEP4xK5J9bPMwLTJ3RcKOVOOvhUCt6lHFWTiaUyNAa/vQOlt+xRO7ztxMM63ed
Smw157AqcOCuclkkhnS9OpFArIsjIn7cW7U7rR1C25H/3RNdFO1cZ0HPjH9Aum0dSxXk36nT4Kft
Nt+ETsNfEUO93xbl7yflhvqfeTQKF8SO437FsqGaY9jd3hc3G6AOQH8ZrdiErQew1Q5Br9VuZs6J
QOL2Q1gpM0ywMmEyAq+z/VgXuvqayX7OEscVtkqU2a4ysboQF3UAiDUW5X6xePv/CdsgyMOhsQ4q
rUvsyjPwwbHZhs2PK6/mxXGDwk6jFDEseGZMhk8/fx+HFRXa9XJY6DRxy48TuoptONA58a6xvV4e
ti3N2KjILnP7FzfhRPmlrbJbDkWrJK6vbvQ+13n96607AhjLbUEHjcwBnvjpjqKw7laQXOaBOjPY
23PdYXtbdFhdzdf0qF5yOyiLafzCQdh0kzESOV3L9CZZDWu/HnIquz6hiF1v6UE0JBJCFPJ2xtfd
QPcwL6ddPWX+Z2xUuh92q8W7qcCKOllqTcvXrZr255ufwiZXxTQJ0SY+vbMvbp77rmwhYQE+7e0k
gt65YxpqxXbXX5smvLytSDw2SxMAQ7zbc+0vonkWSS9fDzK19B7dX/dgmKEGAKmuPfCXiQBLbd0I
ruUNXX2W00/maIxh6y2IiKYU0Vafds/W6i4AZN3MeEKGDEOhbHFQ5Hr9cb48urRZTIbwTFdpLJ6D
M7zRw8XdnflMdLTeVW36J/K0eS3N+ctbOY2TLMN0HalmeCZwp0/PU7c2o5ytaDikra6imz4aycSF
a63V3kmX+Zvr9YChzTZz2tgfI/+zKsLS5DloHyhxP6TpLm/n2topT5R2jISvgQHz6PRYSFvayvdz
1Hn2nkxmdve5N/ef5mht80SnxYwp94LCxA0miDTgehHN/SGrB5j1HorK+6ZOF+dm1XlXJfNA7zjm
CkPbBfeDMkuKlC7eYycEli7LWgdlIjw7+7dfVGgkXajycBc1XXgPpi5zb/ysBxobyDaKu0rbn8xp
6rNYaWGQUqVlpvbKl6Lap5konn0g0YLxURaOyV+J+l06mZkZO/YcOjEiKvJ3J60U/2Zr8bu4Sm3x
b+/L+hO8g/pZhZn/q08n4yMIO7NCva2zPga9ZX2ZnCmEXNY1jkhwJOubuB9azwfkbOsHt7Zs0M/e
HL1vJtmmcVQFpZcsS4uD/ZD3NarMgbG29wLJI2bEmMDzGwtjypgghhSXfRdGxSO1pDDRTgvUR06t
bcUI+Jv/9Cqsi6TqHFWh37EKEa+FJ9K4cNAMOfZ+l+P07thpuWO2aX1wtcSeWWOp3t2IXE6fHS93
vjPYxcq72xDshfTVo28YeR2HGR/NP2nRDe+KfLXXfe9GOt8Ybq1zHNlsk4Rm5e/KcBZh7HqZ+yeS
qe+h5OMt4OTcPHOwO1us90oTYeOq0OZnTGVceSCpyqI9J0U+162hWswBLHygMEcf6fH4eTTGwVIa
N0PPNDVGndJIubbW5Ws1VD0PLTT4TPPJWLAF6wZqSxV1fMJFwWisbr28SzADbmnPZusPlfVLTjke
knbqtRru6fGszqEblPNJqaieSCXNfORTz3SU+PZs+/iETfmfxmnde9vTxRPTT4QojDosnmoS6g9h
1tdktlHQqN3Yh8wdzNLqfspVY8M0BbVmQ8aQtgkRTqOMPjnqrs0r70cFsIHxHO1L9iOi1d1nZbb8
6WTlfbS18gOU4W2LOdroL3qnA2qVBM9X+qY4+GA27rbhtN6AFBpEko6Z+aR8A5q9D+ggsUVOy2XW
eTrHIgxnwDtl0f2xWy/9hlpR/7UJYUjGA4Xd80DP3knsiGoYToIlHwb/faCy+77o0k+6640/1HxD
lfRqGpoE4djgt4b78LUsJ9s6yqh2l4OtHCHe1b47jrEuSvkTgpXXYLSXh/nBnnIM52WoyscGkHCZ
BO4Sfu/6Xv0uaBI983RSGA8cnTkx0W793Ub5FCSQ5I0m1rh/fkc7f/q0LNrsji2Cz/zbIFLjzhGW
0yYTStRpvHZV+YkOaFEnJiM6K24QBvgxRLRr9gs+m95uWlLORVV76b/8bwXQtEn7cZXpMk8Krw/2
YBd9SgvPCD6MxoLqnVdWYexYw/hUOx0CYziDBhzGId/E54uIdzA0Qd7FDojad5G20/42RU5dHfiQ
ovd+5oa4nOGGbiSu1cosHnybuWiBeF8Q093Tn0jpVhnzCnVJHmg578LWXz44ojQTXToQi7W5uHf9
GlkcWisP9d1g6w5mLlXcmCAMm4mYDWrM7gJ/eGd4fvGc+uPc7Kqm9jCEUab7Mc1T8ezn/eDzClsL
LzJ/tG485hZPbeRDXgqY9ZAmIr3T7wcXrwQjGhswfFNxvyLi+ql3bWs9+EHn9XcNdnl9MhQKmeBl
iNYoKVSV32/2M5wNlzbPoe1EoA7rPLbNUU1l19CPa8LmpuqkAvlSCGCrczv8WzOIGJKcwegxTDOX
ONs16NGLQXv34SShlNd2bz2aALX8RItyerD6AU0ygXHjEStOgmeDI2Bxh6dzNmKUkmvr6PmKUNlD
dvkkq7L+mduGzo5eEc7ZYVRlUxxrxLeo58jPnWPh6Yhcu8uJSGVWdN9YYKbzmpOUQJ+NrI84eFQM
1aXB/S/JvxrAt8ZSJejJ219Wgd/pUU4qMG8wqLXz2OMtVryYAprQHInZi50pDdsYeub4rwgLE6mF
0oTf0wTu+i8W27i0rWK0n0O7qm+dCcxCXOi+nWPHQUFgXwZZMdykxGBzZ2dTYKAI1wYfMxTM/Tiy
evkg+eiCuyDoDBONc7euY7ts6t91MUmExlA5+srQXr5r0Z9NgYtZkk5sF1BPLGu3PKXRaijsbBpB
6JapN8dBWUL9Lg234TWjqX1bz6kXt1Q1x6kPzGTNxnuYU8OT0oZnHlYyuDK2MSwbDl7XKR4BihX4
lmWbxyZz7enJLeasjAGsZV8HzxBT4kkFhp+pWnlnTl73q6VLSCHqTV4Zl65JXk32a3S7umzIfdNl
6a046/y22C1LYNxPAnlS+kJe/tVxR/9hXXpdHImUzrzrDJtrLLdKHpRyhZ+Msreq27Qv5ydvKoev
ok3rNnHaoFgIpl4F30tbXbpbgZpUcau1p3Z8MHW0z4Qav69MUI5IYi/hnc6L6qaX3B27MiA1/V55
lb/ui0pn1m3eGPm3wFRut3Nyzy53o5VhnzYL6zjORXsYig76mOtUvZU0SyfueZYl9WTRDm1SrEbW
JTZae49rDWP2h7vM9IinavQ/ddJzfueRD0nXH2pt7usxRNO+YbNTXFrc0rEZSsLD2PrD+0rK/vfY
c9MdEUMEdOYM6UKRStgdfmd6CrmWTFrLTWouXyxnFr/VatkkBb1c3E+VMvTPUf7K64NVivUXRtLh
17leG/K4jgb2nI4ATGyQEGFsqMDvd7w3jwkuxpbP/RSOP8epVl9aNLnruId2/LmYA/WLqoSkrvOt
TseLPZDUuagc1h+3rOQ5nxYjP6o6R8Iywr1LxZASoJRIb5x0gojHnCfrvEITMqNCfZLSDr50oTf+
W4XFMD0iUdD8hLxc+Uk4WIGMRWrIx2Aeij/e2Nj/2o7bURG6afqHwMbdPNgu7SNcYEUW8/c0Hya3
sf6pTBF8VP1iguURBorygBfqfjcT5owdX2Md3ZI8+fO+aq351l85TgCBt9NTwXRALSWH9BpmY/CM
+1dVx3Pe5RBAEfl6NtvayXbaGJuvXVp5vysohaTOpYr+MTw7d1Ah8MTvIY2M941cmodSW/O+UFa1
7BtLis18oZi+C9H2P5d+hFUm0rRbP2lIdRyJYs4/tjoiVQ+yygowXITrGKsUQUT2UC1wmpu2+ocH
Vqk7hbLL57w1ihpORmt0j2svLWOnTHqsu4B438W03riQyqrwgmNnWbRe0YXIvF2djXZBeTKI8r2p
/aX9ZygIGskgHXfdVbMJWpNIMD4jhC67pImCZYwFR/WxkdJ8XmrDxxnD1IQ3Uq9miTuauSK2cjxe
43AqoyWuIoQLY+aIXnZjR9jSYVc3yyJmJt1N+2oMs88Y3ka/WsZkAP+COV/jEfjex6r3cfEZfdP4
JnBQWUmg6/yDtrlF46KgozZLN11jOwfoE89t1raxkfI6+RybrLnzRmvO8blQzqNA4Nc+Dv5U/JnH
ZqKetqt0F5WzCGCpzVvFUTrWmOBy0U2JRBPUuNP4ZxWISoT5pzKolUv8W4z5Mw7Ei7qJwnVc9oLa
DztH0++ZqeORyjUT2YZHE9afuoOfrkVz00NJuLflOC67yinpeK91VB3Swm4HhPAc78/mEk0uqpvQ
u22ndv4FVjTo7oTrZDIejCClxWRnIqlgSvzrOC1fUjUGXCStnObhvY3nsLjJ5FRHidReUe2seZ0/
N844fU9BUWZJNal8SGw9dt+LqJBZAsgy+NmUK7atU9OsfhzWvL+kwIbbi11jlF9Gk/keaC8Rfq/b
CblA6LD0zYTwsntk43tjb46+Ve6docsxpuNmduIZZHu2q/3SzHbGmikez1ps+oJZtYqjsgWkCztQ
ZYGvClIkRz+okdPQ/kTjOCtbRz+ie9HoJzUE/j9GgPRNYi9ilbvO1fZ3QDPa+RR01OyZh7BWgpoo
Fkuw6qM8piGZuYlZOPXH0NDcvLTEfAZAaUivDqVc5PkgxCwAZOn+JV6mevOmH2rH/lpjjTI9GsPQ
hQmiTM1DvmR9extVS/4oyCr8eKoat4mpVceviAyNT9LCcD2e19Yrk8ggdU2IA/DzVs+e0qTxR6Rc
apvJeRz2S0mSX9bVR/SlaieeVBNhATpMg459ZKUbhi7RoI8jhyM8FhG+HkmY5Sp/ZzdOtLwjj8I3
Iuis8LbuOxP4XYOCbFKXgfxYW9X0p6mInztdLf0HzUjsWUwVJUKZUUO+K9OhJtJAo8CQrGvH/N7o
DDnH4SI7hRumqNAAL2a+zznXrYzRGnK/w30f8l3le93TPOOocmOQNByripHpvlVm+m2peC87SSJY
JeHYm8/d1JNiOtpsy72alCG3RxNMz3Td22g3VtM4xOEa9U5cNg4PbnTsrCP7NNuJjGfm2NEHYu4P
2s+z3lUFYeouV3JsyVey7ktgmGNxW8FU+hqayCrs1jWT605EDfbjtV5QdSTfGo/jRM8XmeQUK9Fx
CebfAnGGu0F5VLhqxSEshgyH1JDZ9SIluIVCxXD5s4cBkupTmHf+s22EBHirz4S5X8I+tWPlk2vT
PC6rgGZKkUesNVVdEuVh1MX2qs2foZKIydndPP7qSwZtN1Di0kM7r1G685uh+TkNjjR3/+Pkqu0w
S9OHaqua28om1eyN2XyrRQZgwq0NRH/RBNkIsuK0H2QVammdpZkPUrkPqGX63L4DfeE3d7eCAMQc
asY+tHvahqfLlMtkqM4y9cGENArEF25TYy7XhPRfTjawI8Y2EZIcA1GOzOkqxNghz5B6x+9pKh9E
mYsnKaL6zko959C3oXOF63Rhqr1B+kG8bgoJSKiddQvXondWz8v0Qbv4+Hl8iUIqbjNn/mygcBKH
Te8mPTLNsbeSrIvyufTJmuVbPQ492EHORtBzthkVGL7TjctRcYNn9oi8UKlvdIcrU4OUwZtfIqug
iQMYmR1b5+oJlQ1zJnP0eIAiCXFaBgPpAP4wrzdCXzR70cNkNAXY3txgCufoVNpfddFmCiXxVKuH
ssYkhp6rt6XPdfL6Ui96rvhWAxllArSJb9LLPn1s4zx22apqcejHYEhk3hRPw1zoK+OCrRF+2nKF
MgMaCp07+q6oIJyuwo93xcB74eXUTG/+l73zWI4bXc/wrahmZS9AI4cqz1kA6G7mJJIKGxRFUcjx
R74bX4BX3nl7bswPKHGG3dSozZ3LNVU+tudwSHT4w/e93xt6SjszeRiDHlhN+oSkDAL3Ptb4qw8R
5y7ZXuRwyIKASXf2W9aR5tjKBl9VkaSekieSb0F483Dhf7P2DjEB64LSgy1AAbPzIaqzMObAaKe1
ThaNG9OabGYMuPesildf1dNT0HKgwGBivZvAlCV5MXR6DS5fSfOKenl2Z6V8s2vX8hT+s0SnM0fa
JSqFuTVYSltMjBdG0zVArdZxS4LjLKQfzs7/tiV4E//4d/75oaymhuzdducf/3HRPzZt1zy+O7uv
xLt1V3y9b+Oy+Pflj/zxS9t/4h9n8QMZfOW3dvff2volnvTjlfj37f3WP6xI4W2nq+6xma4fkf20
Tw9ApLf8m//bH757fPorN1P1+PtvDwgc2+Wvhbz433786Ojr778t4s9/e/nnf/zs/D7n1/wyj4v4
4X73Nx7vRfv7b5KpHMAcX2hwqAE5cxbewPD4/CNspLDEW/y5FocuzruipJH9/TfFOGDOyDLk21us
KxZ+rCi7Hz9aGB7y4ofO4bLwE59f2+X3/fr9+/m5XvFpovxyW6PkwiMaaixjIpSEu56jXGZJ1MZK
7astCPyc2MixM12V3EBCNezlncaY2aowP3V1/AsdFzMd4RtKYPp1mluVO7Sy/ZgWybHeT1INcFxd
KsWobjphmmTTgd4C00rEC+C5M1au3LU61UvTJn6tDOFpbEpT7UXQbk4be+hOE7ufPlSks6urSO/z
O7NT1NuizrsNWWnzsVPH40kwVmXtNlXDILsmdxgJ0nxeKW3drZ++yTet7r9cqVur+3+5B/4vrm4O
3b9e3deP1T//+0vG+n73vNCL7aXOrz8vdfsAUj0upSxyDiAkIH8sdUs9YA+gyWXgvDgdL7vgeak7
B4viE14ZxhgQRpba7XmpWweQ29SFr6IvxFXkKm9Y6t8lFC/XOj4NGNpgO0ChA5l+l4RVSZmaTFo2
rBhT2tZJAig7rcsW4611mmbJjcrsalhhdQPEOgci6dcCck7tdqLOToQil6qvSWlYHgsjm/gXHbnf
dArAsBd3UXw/dypDoTkrta+Mm0gZS6FU5G5V6d1tkXAbeNYAD8ZV21BKwEnipjhiVFqafmY19m1c
KCVgP85MtGyt1k5uXNh66gorqUlasCZARsSWdnpWZLkI3aYfHHZVZwWJBydjCjeiTCwJSkWqnadq
a9wpZtJWHvGM+M4r+YidcDMLq1oFpdU/Op1hAVJKxXjTyLGVH6a2vSCOuqn353WU4yUZ9KKqPcmJ
cF5ynODr4n/XuSjvVN3v6azfw1jOzLNCEZXjpfQ2Z4PTO90xCanq5E6VsAFNmjHPuTNmFTnQwGGD
1RhmDJ4CAtOsW8WO83MO5Hbwi7zXOhdiVN2sgEN6aMOMFC97A392fyBf+F4Zi7RwLZPf9GAXj2KF
kSP+VJoZSKo3yHEx+OXYdtHnqC3kC1ARuXLj2S5B4als+3M6J33YiHhoPojc6Bk/OqhS+pUUI3g4
rKsqvQGqSXWvj538VIujfnSZ+OZngdXL94NlJxckcVhfMDvXhRvQ03BaEsU9ukqY6AoSsSm5yHSn
vatqJ7U9rbLl2C1G9KV+FEjal9kaw8kVYzLfhgzGBwY/wchc2oRdtq6REYDbS7MUe1MpoL00FdbW
JPbWhnWVWGBcoMBzb2xmqay1Y12PIpU+eAh6r0TFSuSWoYhrzCSseo1vYnBWGX2r+kCG1uPC9sjO
gTLV67Ynif400XvVPKw6TU39WZ9t8rTHIM19Ox8z7NsD9K4nJf5Aw1EhAcN6vTqpAxBHIFpftGMV
elkbYpGTKJiSekpfO/oaF9RI8rvcyFK/SrUs2Ei1rZ/pZp60XtgKODwNcX/aZlSYOq7TeILpGZWi
uxZKZNEaB9bwoOTD2LumhHWGy2Ag6k+LlgkfDHZsPyOa59FzmDRUrqU2tuFJaT8fdboQWASZg4xb
kKn1CoB1gXED04/a8e0mLd/jehYwdSqk0PEwcFQQwGawGT91hhTYDEXx5HeNMZU+tALXaFcYo3TX
xP0w+HFuGXf2MMgfHEbvgUsbW1h840uwC4g1qzVm8KnZY/3glDXOfXoic98VSTwxjGn6L1aR9pfS
OI7YrveTxiwY3cM3wFDM8qcUNhdGTstsps0fpwAO72Y052n05jgNFLd3bPzxYtJyOECb3Muy0Ui9
NArFQwttqvWGbLZPqxDqilsmNdvGiuLxJupS41yHDAFIXTi14kNty9cWrj0AueFkMRorq/Aoz3i3
vtK2CII7jBVzv6xSqfYptavSV43GgbKqtLT/OYc0SUx6Q5gPykzGfw5BYdMKNNk6Y7qlVJ5kGQzl
nBF43yv6eBzhauWDdqKGBtYmuSw/5GrQ3ReNzqDBGAhNREyd6bo7mXOnbEYEkLd6khTAdoTYvDdY
hBWS5ChmhBUa3QfZBGx2wxbzHKhr04gVFbYIlR/3LF130COoHLY+ACDGfAUKLOww/BIGkX4mt6kx
UHuomsS5mTq5F46mXLt2KWEJqPckg63tTkuTPYS+3XofvxXYzHhskN+Os9WuLYqJqG+ejRZn0LlS
VoEaOC4g+L6UjCexyPbFpi3yUToXC5aVuWvpoTZy1ImxgVSE11XLeK+RTE9u2QxdNydnUSI3DP+T
4POQRsaJMjMt93XUk9/Lpa1e4F3R5ZdlXLTi99922zWTd4l0Bi0mtFzgkZ0eKhJaPdSmVq/MMleO
gcH7T0aViNs6LvSHF1XIjzr25aMWyvn2O8bOFkI10iGkV7DTt7vRoggcRWRxhdqgi3Ov10dDrFJl
4Ft22spWTps6g8MY5SpUUAh1cueJpIx/ODP/XSC+aH+ozF58N0t7tdX/HN7H7T//82X38/QLP2pC
Szmgy2UDLJ0K6NKfFaFObUeZSAIBzQcTd77hHxWhKh/QE6FyVCGSAWksKuXnitA+QL2MjefihU3C
PPT9N1SEu4tocaDSSSdTMDbhRbwK07MbjdTWCM5WzznvxiW+8zGGgUflFOuBG6pOeTYGati6XCzT
pqdISP0Xn9VP1vHulvn+Ejge2L6oOnf92dWkTktmsNYqZK61bmpN8/SIKG0GNW8VcSw+q5jqL2Em
i1RqZ8cYdSMFObOuVc4czJer2fAjCsk97+f1R8o7wuce0AECOE4d2/sysjOq5E7XV1KfyhcNOTQC
5LDEMCLhPNLXap61h7g2SOcmLr4fIE6o8Z5T6BX3kbaZBcWb5TBSQWu3XwLEJWbRiQrTeQkMq0xh
nmVT4PhjJnJuVmg8mhxIh7/+Hr/bs708kUCnZAjCqOtw2gL62wEvHTUP6kxujJVcVEnollEcyUeS
nkFsmSO1clbOqDThUdsohBBHTk0JEcgGBZRTpeVF2Er6bTXLw+T2UHpOi8oEhJd7s75P49aBLVeG
IcUW9/FJrczMEasEBzzGDgV6LEebx9SNo2A2od4VITbp7Kp209iRfiPbS5xcbIyq5TZWEutfk0jQ
qdtIlIY1VNTgNtLi5CNfVnJtZZr+xU7rtEeioDjtYZ4oMK/M2jGvw8mJP1PBGuZVy4Qhv9UZzmmu
Y+CKcWh3kvkpNKZAP9cy+E63qT5hO14mc0/wXaqonvJ0e8tt3n8g9447XRl1pzrH6kB9H5oWt/60
FADzUy1AhUFdwN1PjVA+1QvFUjowclQeGKjIRJYslUX5VGUETxUH8kJmYPVTJaKTXXkGnYz6hKwJ
ahUrgZbqdklrhG5iZxn1DItCWxdPdQ6FPzXPYiydg4MstVBOKG/kQwQMj4qG4hhe+lI5cQXn69i2
GuqpbpoHNws649xeCq4QSgG3e05ctwvJwD61BpjNHiEo9kP+VLMhUaZ+U5dSDgZUspGf6jtqH2o9
k43SbYasepRAld/PT1VhPyaw9tSlWKzxd4qg8S01JB9nf1lQV5ZPFWaWlHoHHc2IqDyXIjRog9yb
ETofNtLQW6uAvJ+rrLWiU0eYzscm7KNHqJKw/jRJXtiI9qzBXurrTSWydmPpkn2Sp5PVnySSo3+q
6Zsv1Vor6aWgGxwzXCMz3qKpORtHx4aqNivOVY+auPEZ4DN0QgXEcDMtY6pJ1RKrgModylMh67PX
U6Cdj0rU1Z6ej4XiO1zgsWuoUnRXpX10VWVpJq1ivXK6Q9yMzdjLRBauSHUZk7u850Mr3JCEPPMY
2g7NeYVIsTge9SSYT/GDJxK3UnPnOracuvMiJn6JV4p03lAfoWFWJ9uo/S4otMyfO2mefRGVZnmo
D1n4BQTLRNrjZAlzLkbg0G36Vndrp0weKqvE/wYwTMahmLaKMW1uStpFwiQh8CYCGtpVOoryHHVE
O3oxjh7XtIPlJ5tm+AFvh5jxaS0FV1hp2xdRmlhw340qvK07izUOTUI8WsgWLh3kRbIHyJZcTbHS
hqskkLPGV+M8EWvbkIw7Haezz406Ft/oXuGuOHXWfxazHXxRkFQApkGvU1wDoysyNnSSRg9p6o3g
os+aSYbvwsTYQ8XYdV6SlaPicpZnxP7J4wCoUKbsE8VKnEuTMWLrq32hfAhyYis9pejgsdL2lBAl
4kI9l9tES13TbpXOT7up5f+vgZz9SO34YpiPKKiM5bLSfXVA7Lp01fOnWjIlTDSytrg3whI9hxq1
ZbIu8g6s2tEkxIxlr0q0IwkhJX5saxEhF10zKe5cCIf6XZqz8EKr8FrztDTvbd+0K8Ixul7DllYa
ZJheFU7RjIzjeIgQiPZQ6yaljnBLVkMkrjRZ+uiavT3ej10jWX5aWpW8koEVc6+1NGl2KRzCcFUn
jTb4ZM/J0bEexKnhVfAYl9mzXdzboZ5fzqxeSJGIYzVXa8r5wpykQvGQgwYPyGqSRZ/ad5+yUJJv
aomOhh2BHByzIgujnUZWYUqKpFJCHxS5sWl8MP3wCStOHX8QhXGD03ZrHRalljR+Ydp9eTx0LStz
TBvztsNnNnErubChzJoi3Sd6A3rbrrLlZT6GzEoxdSZZuy4NdskJBK/WWEl1Z1xl4qpkBnmczFl1
rVt8Vr++Q3/2tEVbYRMT+eRGtH1xzyXscFMkxiqGN30J4WX2h0Gy172W6fQw7eOvH/fKkshcUHnQ
BlSZKCUw9t5+XtMUc8MRoq/6OeyuIjsuIjcyOgvWbuPMnWswu2+8IUoABRMcC4tbOG1S4NN2t8zb
HbgUfq2b1QRPWtBjdoWAWRhqYeBxJBePhKEr00ZzICb42LmIyQOki9vHgutvX6zg6xYQ7y4kEVzr
jLFIiaJmfim4Rx9HmPxi+pZ1BFB7urAc5Yse9YLbaE4d84SCaVSP6iSX8TNQZNHAmFxYOwDqZve9
Cvy7LXrZFi09518D52f3DaFJO3Mh3JL/RMvlAypFug8MNlSgb4Pt8OdgiJ6JNWkx6QEBX3gGz2i5
fmAjJAbEljGm0xb/s+fWSD/gUOJHdFqL+yQgwBtaoydP+5fl7OLwxwR+sYqge2Nxba+nTHRwW8qo
oEmooaM5lhUcJjAsOtecpvkm7yMdfm9qrcdBm/0o7IYP5iz0x9yMgvtKsg4JsiWiSK0SBwODUa3h
Z0qbgrge1Eej9F5vkejP1LM3cYKJszUk2aZTB8r0tCo+152Qb0psOB5FZVyFoVWb7qTJvY8NWH2S
9Gp0AYAbHEOfiTyzbCzNVSehn9uLBMXK4XtDzLKVr2beGR/xgmwup17j/J9H8T6sVAGlsc0Ngrdi
rX2fSAWJ00aVfQOyhj9dT0prAL7r8p1C3fN1TiCAuwNH7RVgdueGWtVCSx51nSIAthIcTwPeRNb2
RrnWegFvqVSmVaCF80fTDJCL2ll5VlKZfg7y2nKdZoBIjec40eqTBR6cQvg4Kp1U/ZqVfbipU2cN
r+eyCgblFjpN9VWL5/ZOk6hAFvqgfGipJMyNc8X9mFXwwTim6yNwwkyGKj7rx+iI0HBMYze4EVqF
PdjL0kBtLw1MYZZVy9xwCa3cabCgXyk6PUbhG6ZwfKiV8pE8ST/Ucn+fIS/OEHUxkPjrM+T9ffEO
zrRo//lfX+6zd9O78/ixfxQvsZanv/A8f1MPgBGWcRlNPhDc0vk+nyjqAaa05BMSHIDZDCDhnycK
QzYoP4vBGRcHyD87/flIsQ7A1vgh4k0GcHzrbzlS1OXIeLlu4EtxpMiL5JS0Ri7d7SMlqeKJZiiU
fbwkkjOz1NNrrdBI+IBarV4mEI2xwy6jY6OMlXClGWUPaiDIrGNKMhWCkNd2xBpvUB5Kxm1reVTS
u5h2twTGNaZz5FUNShp1rnM3N3LpBCH1Zzvsxy/ox83KL7C+9qBlNI94vPy48f4S+nzFoeLNWZjD
QI3BC8xSd33iHLNkRxCy54eIVu7h3SrfRsWUThPmm/T4EjgxwyblSMLh671j546ydO3xx7nujwiQ
Nn5EHL5p+1xUj8X7tnl8bGFm7BIt/p+MrwGzfrWFbhou4a/3X9k8N+WX+7Dc2jzL7z5vHvlAX/Cx
5U528BPYvo6XCTVcpIVmBRGJffV8HSsHi/cyfhBsLS7KBcV83jygmHhiYBaweJoYMPPfsnlenbms
KNNa/hDbezGc2947lArhWIcozaNh6DZ9LxA6juM+e0gbZPflFsVFCd83sFCVqhg7D3kHvmuGWJHM
McX/J0iCm1jronGVwSdtXHtook9ppEsSxrFSbfrylIzKau5RbblKO44Xk1HE0xoSVSy7JrxdprNL
Pb+e4o6pr2YyJRSRrI6nlaZ3F6QwTdlqRsv3RUf1cYyZnUSqw5i3d5QRXI2QgWXD72t1qjyRKeLT
bFTNJbqOMDwR5owTKPNX7QphkMqEnkyS1qM4mpqF75TToMphYhwFyEu6o8Sq+8tEE4iJmr4azxcg
11w53LMSgOBUN14d6MVpXhC2BWG36MCcGBbSjuq8PU9GyvwNsmcdeios44tUiuK7GA+HBGzG7O5q
NdMJZdWLuIFHXkynmBQnGi4UjX6kJpBWpiEGMUHI2M8rcFeMKnNa9tRd9FOGVxLdNnpErk5Lh9xB
wOV6vcHfbJb80tDN8wjNlXDrwQAc0aUhRRybBWutIKgQOZ4e2J7eZvbsxhByEOVIqXoO+qp+SUOb
rj03R/vriy10+f3Ifjl82VmMJnvBgOjBSBl0nvj3BdR+Ye6FkLdVramRPG0WzqEYUTs5+GOsf/2U
3Zbm+2PIPGKqhWgOZHX7MVMR2K3TCXwwRTEc4ZV6LXpF9UtUIyc2/T9i6iA4UZKy89i2yekYwLL/
9WvYubKeXgJ0EWyPbDys+d/bLyFMKrDFvMLP2IjEWTY22mEsYtWd9ahadbGp+r9+3vLJvbgin57H
IcPny1bkUNl5HtQo2Ad4LXlVPlYYxxitn7VoVYvCUja/ftTTUHDnWVha8BwVHwgDsf72e6urKIiF
je/51BaxtKnVWHyUph5hC0N8dK/Q8I3ZlzCFBNcxxGVJ5fk4wIZL11qWaKe0lZHtER7XX9Q9r5uo
PKd1XF3rY68dWm40KuA69iu2j+2RpWevRjr8E8rv9CpCUgOBtGy+2+q96dr7/87Yojd88VW/Gsgd
iexevLvpmgf+z/TOu48fyu2acfn9P+dzCv3lEoniYKX0dIH9qBnhbDHGxYpOXXbAsgX/uPZU5QB3
B2YsDPWo42Dm/nHt8SMsoBjdyQyAYRRi9PyWNnR7PzCngtTPjYTDG5Wrs+uxOkkT4cUtgWfqkLZ3
Uw4DQRnK0jezhRjVxt96rFbvNKWEs/ZHnf2TE25nH35/LomMMiaG+sJ63t4b82QVAwpULHExhSGV
RmuuE2xRvFguujdzgnmPcDAXU5nlw94NxOGj7Pq+x343s0PkJXkcrhFW7+MILK/4xW5/ekc06UQS
crtTw+wU30LoVm4qi8mvbeWrVuQDwdpKegjeVqAFHfNTqQxWqr5pxPDmqKhlxisb+KuwklBQ7GBT
Bnz72c549ojeYWVFUD2l+QwJEqmkTaysmopO+s1fIGgYdbhBnwqauPN2NfJh0DhBZBqCOvaCQtb4
eBNs5Woj2jNY/cknS0460gXG3AtyuXNNOU5UNYMkSStJVPGlCp+LkMQiPgoMKz0B9ftspPKJDUH/
MGvNfVZBr1Np+Wwp1JZ3iQ8m0ontlWpKIuXZhrSq+tImhsuaN/JUay4AjY1vvNL4mjpbzIymbh0n
MzhJ20u+Yg+uNqcf6VP4JTneF/nyk/1DipWC4SjrenGs3X5Vs8J1iWGxtNL1zFmb9ZyR6gHlKkTd
v+eK/tknAJueAMElQQSV9c6dqdTJEGd6HK370CmZCAbGl6i0s88gRcZt3QMaOebgVXJSHHXpqQQP
yaOgSlYx1g9rzC7nq1QJlH2h56+6XY4uwkZx8VrwOCQFu4s+lysYbzpH16jRwjaZlWO0OtmlH1eO
Uro1npE3WTgp51o/a6h3hynyEMNO5Adow/GgDtKHzhz5LZwDI58U4dkLi6KqT9UOQ+NCs0Ci89BH
1aWfxqH0JU+JyYyiCDyI+NbsMDEH430wtnSav95brx1DF9K6xbqDaAUEuVs5pFYZ0ajw7TaRla6N
fu5OLCdhnihKGVJWUEbytzEoUVgiHR19VO0LZ2/qVWIKi4op9BhNZ/BRKRGqvnI+5LkwJ78Owwjh
KvHiq1+/Xu31DuXygmTC/uSMJRB7ezViaGxM5WgEJMwGpd82CcPHsihQdjKQPcHyRbkWWaSUHL5F
dzYnun2ZqN1AlMoUoOPGPQkxoa61aBlHyLvukIrWY2LIf9GqDqP0UcWZAupZ+B7ryuEyruXoqglC
oD+pHC0cZlLjEtFhdh1nBqO9Yh1S+bdMtVp9w1hKPTZsw7iOzcAePUWMkwt+6LjDXMy3KVqp24Ri
8aHV226tdE2y56jcqea5GRwMwLio0SKgbNN39qrWG70RanoAYBn3t1k1yZvCro09le3Pn2KDWeOg
aBN/uP0dVHOUBJIjBysntIU/qNNjWZn2nrey/JHtS463YvFeEEwg4tnNU4AVG8+1MQTois3WN5LZ
+tioWu6GYZHBErQwp6yGxpuaQj369Rr7yZMX39KFVrGU7QuI9rIlSkTrTLEqnFVvaEmK605Kp57i
StEIxtXWLaTE6E6yi33plQtisfuWOWNY3lQQSCB3Ex2ayIylKNGclVbKmF1pox3caX0j7nEmSGFq
Nobk54osQbYdcnrZSZ4PyzGvDK9LVPxjRtuqTqNUnr4CtZ3WQy58NeDUcHFcaW4CNZFO+sjSbhZP
hxz1fRFdS2mRP5iZpDOEdZLLsdsbj/d6w34/OBHFgJ6wOLc/zbEiPaaqZGcVVU6/1gfbeY9Zy7VI
Ww54HJ/XDPbObY3EIwcPyz2L6OcfKRuO+SB+yLRG209PZx03MEaAqzKtuk3b6JEXSMSQFFJlbZK0
7i8yZJFuNQ2BLyUlN6xipOs5k7VL+K3Tqi7su9QKSiTGwezr6owLiWwVh1WpgzqIofbyZlD9Sq4e
Q+irbpc391AZg/N2oaf+el0+ff87W4LdwFlNU4nOaDd3JRxHpY96y1rVoWpdzxwnbqA78UmUt0rr
TkOjeuiPnKOYpEc/M2rnaMyb8jJoxN4MxuXG230p2P+R6s2QirnWTqkyFsxK4rRkjzSosCu5a+77
Du8YU+vEkT0rEvn0MxMMHRegWjSLj4t1qmhNe73nM1lOtFcvhMMOkzoToe3u8nL4NnGIjnghdXNa
dOoRHF35iHSy+JQKDb9qoHAPm4vTSUj6IUiDswFlyPwqVvcJl3+y0kHaOKkWbHyRp2yvtQj3slyi
sFvhqabdhlFqn5nsVNQmRe1jkWltrFC5d5DCnUiWqPcY6f3kUCYTGXCf+xwkabe9Kmssu5Kap49O
EJwFwrHXWq4339fg3z35y0nOwo34o8N81ZMvk5y7+AG54SMt+dKfb5r74v5rXNyLLUR6+TPPiLRy
wMnOdQbRWYNV+YI8i6iQJYiUCoPFp/abL/YZkdYOFukVWLYD+RFl8B+ducJ4yCY2k/EQkUNwa9+m
ptpdO0yFmUArRNZAOMCudKftweClsaVZYLzRFybDmbwwY9d0egyAKgfBFKObVIUiqGl3yYQ9uati
yn7Zt5m4ldvaleF3wFcr1WCtGw3BrGpgJB+ZtMroZcbylGFRG2G4poY3tombE2y/7v3ULkHzHbKN
w0SoeyJJnvgeL48F3hFYGP02rYjM/yzv+AWsGTsShlNJkfpDTLRYSDDTpV4hP08SLfKMSaD4EcK6
EQ5+gvJUZmdaI/Srzq7SDYwYXEu0tsd5UblMwIOPoeWhSIkw4zFDA/6/mA7botmXor58yjuvmbgA
8oJJxcNBcte8H6sk2cC/K/Xx8szX7TCPq3DI7ygdezhoGNW2gRj2XJC7wCwfEV84i5JaR19SLncu
SL4kR0MalPhOn6i3aTLdVWhXXKVDl1FaOuYsjblOGIt4umnF64pg0T0H15OF9O77hpywNL3I0kGu
tr8rq6ZdsnpeQlVAnja1CGmNrhQfR0XrvMyIrDNZ2I0foaTZKFIirdJJXXqQVlqZ5hSdRLECYatK
H6p8kNwEIuSeD+lVdBwfkrkcq+BWwB5EiWy/wtkq8AYrLD4k7S7uz7q+RPs0un2LpAd/k7rBMCW5
MEXszfJ4DJnwNNO+QlVAAIbrTWD4k7qRwnxDreHNne1rVuFrzqfJThDhfKhGiztSWsfO+6bbF9G8
fH87Hy6esfDrARSY1+6+9DpiBkI4eeILCUHaPDbwODEG9JwUxmuPVfme4vlVC4/3BDpnxpzMFRal
zHJLvth5ttHrTgcllmJJmtaDnZ3IpFBtSuRWq4z05TO10750bYLNYFYivExn1F8DIkqhdDgwoTTe
tEH/1iSOp1dFTOiC/pPts9tNdI7dZHLHq3KasfeA/FWvrNrmkDO29CepE/7TlfD3Pfnynvw1a+o7
dn33z/9swsfiUbxzG8Ql/7HQqLavyZc8Kv2ARcqNxk1I/wNh6k/WA2QpFpONSTAwzNON98c1aR+A
B4DNaMiyYFotfLnnwS0yZsQgjIKhSiwX6Zvuyd29tEhLIE8S9bMwsyBSbC/taW6aaoR2DYCDkZg+
jMIrhIk7z6bL3hqHsDzLxhQA9QHpJ7yJ7WfJApetXpDg2RZGh0NhmKzMWq5WTiTuXlQvl9/PgpcT
wCcA7+UR8fSop5QJMIPFyWL7UcgOEATHvC2MjkmrdE56+67Ix8FXJj1d5yjzIWD1R2YaSIRPVB8x
J/LnQL6M4rD8nGvf+vBaYoC6wkBR9gMksQGAh6alKlIuLV9Fyfe99Zf8jN17cnm9jPeXThmg/RWT
FSpxbuCM6PjdhBvfLGpAwAFGuzUAjlZYgPkSl8we4OkJOtn6lEAlWWGLYRBwGYkL259SlsVG1k25
41cJg167Lq/Cuv+WqU52ZY7N2RBEBFlJQ3kWxdLojZqy0ifTOet1bPIgF/h4k/txbF9FestkAHd/
TeAnHNZnVX83SumwjhVl8rB1MCBzWrDoc7jPduh8ngzTzdKqfD805tXYi3HV6hJpmdGso5K1I1QR
+P4bMszq3CI9twomr2kcQQhbtQhDsw9iGe+OfbynyPoJT4a6kYAXluhCbNytHaC+hUOctkjz7G70
Gys3PG1Kv6JEil2UESgWRfgxb1FyKOARcuAcZzhmuFUVmptfr+FXpvQkyINN861QEIN+7Q55pjK1
9Bz80ceKsXS5a4Q/VYBvSQ6dGk9EGsEMDCJW/TRSIMWLtvUmHUawUX8YenNfeMurk2L75exmzTo6
Tqhpj32YI1UpJMM69HutcQCr75qBBN5fv/ulQNpZmlC6aQIscuaRLi0/f3Hl4mGK1R7aYr+ug8x1
hrZf4Una79kBnJWvH7Nk4+FvYssEKO8gObleTRnuXI4vZUECT7H9rI1j5llxd5ZLyLzDZPYn/MmP
qwjsI1CM48mCUA1bwiIbReAghz7cEhtzzK8rbbF5y/pDpuFf8QYQaKPPukwJzvAkCz1J69ZBofYr
wnU2ki4Rk0j/7jr9OTyr3qsj57YxlAu4FPoJ6qrap3mp3DqMEteJCcqB2o8QOW/Plcm3lbg7whMt
xzwVgCeXLDDRKF/po2hILwjuJTn5mhbDJ3Ll61ObjC7JCWffHmX4Jw5HShrf9vFinWXWCjkRAuw+
SqJVWtgCx71iH8T907VMJwYdU2ECxce9/XVGY4a1fZrh1Zbhf4egqExCVAyFUR62hnSDu155osiR
uab4lTDX9BGiM4no02PSlL/8emntYqHLvuK8g8NA9UuY6c6VZzkVCoUgsHF5wTBaE4OJ5WMpu/KD
M7iVGAQhLe2+evunDwXKQEMJNdrYfag8DySRoRfyi5Ams3XWodm3rt7UZ3PcMP9KE4i7yadfv9Of
nmYYzMCYWrIfaYq2P/ZiYOrQY4HnC6M7EsyvV/YEEwIJn1v2KFAk0X22ylly+9L6PMlpfJL3xqEt
sOLY80qWjbS7n6EOUgiBFRggA9uvJGiNuay60PHDZtC9KcduOpCxGoiQoXlyHVXeDMTgkXjfHAdN
Mvq1aO2VaknnGE2Ox7YJ06MDsiSJ4/DXL814dfeyHliWi2qXRghN7/ZLS2OyDAywCt/JP2lWnV1k
EznTLQolc41EQ2Hv4FVZEnGN+nU2g+kMv0EOCyPuVkkOBSYNuaIUuXcntWncsnI+iVwz0IVFuZdo
17Ha4LstEoe0vJm/RlSwZxWmp9mdG/TJWW0P9qrKpU9jPPlEcBDckt6bRBS50sTqGLPTdEgOnQFl
kIb/rkcMU+K2Uo23kRndw4OS3Wie1qJU5lMrvKitYvSgmGHPH+JRLtedTyBD4mV80GE4Jj6MMsuP
MYj2lDq7ilN9z8D5ZxeFBSdpOVSp8naDW4yoroousGx/SJze1zrJI/JhpbbxbayqP4Ij/25KtpoS
yte/Bu92m5J/Wa3e3d7+6xZutwidn3E7/cDAd4YkRZ3eApiZ9f5MwzZQthPY5+BQqS0R2eziZ9zO
hoZNUi16ZcpqDjA28HNDYh3ALYZt/71mgqr1FkrNq4t/Oa3gsoH3clKis9rejZS56hAipvUdNL5q
PG0mO9hz6786i3YesZzVL2oLDkzF0YgPIDcVN84K8XEF7NI77198Cz9pQl7tg6fHgGcy+cKOczcM
t/0f9s4sN3Jk6dJb6Q2wwHl47IhgTAplKqWcX4gcOThnOscd9UOv4t9Yf9StuiVRqRSKwEXjRzdw
C7eqssKD4TQzNzc7dg4gx1CqarAL0n6PRPulKGAbtrz3RLLT77/qSb1pvj8A8/2XHDyIoEV49Sym
9NVpDHZu111FmrxiVHMjNGhNgvFQ5XDkG91VAQeTiRZ0nI2v5Ggex9A4zrvr9eNBVewXfv6TE29+
JIA1Mz6fIOQZj3dZg3AIGaWBicJIITdKj1EfQoHRXoXzi4VQKkyHF0RrX/rKRSQ39XAE6EPbK1PD
D/nI1wLqHfJ2m7fJVmHq3Rq8Fy4MvzLXh79ytrUHtiRdaHnril9Zpsk2YQ4zMsULB9STHtn8crmd
z4wlEK8yQ/f4OxJnBDsTSl5uUNxMav4Z3q2jwnfRNL+2M/O6s9urRsJ8LIsb1XxJb/lpFsH307We
oSKcTcbSJWvTanUharhzu8+lWb+eZLYbm/Qocu/iBvGZqcFzYnm3vZceq8x9FzXyhSPlvg34KH2Y
H4EOkEsCCVRiqZvuBaMbGl0W7MYMiNiUfNLr7FLSMIef811eTrsiDjdq2/tGCPGUpkNvDIG6G6W7
Vgv8nFHrEGZooLgnTOGSeu2V8JhLUsWxK3s4xIub3zvk7G9Pn5d3NieZuOXilVV1mduIxvDKRvta
Npy+SuibaNAavXcHsfUVFZLrXG1eSG1/Fdm4xxjgGrk0PqFazQIHh+tzrDHvv8L4flMWnV/b0e3v
f919SrT8eRSPuZVCHcSxsAjSRugiBCip5AjG4ER5k5twGWeT4ZeygHyYGdwOHZUw3KtCucwhhlE9
lGiViz56lz5P35T5dKCruVHiaTc44Rtb9H7GVJtUEJ4yRuLROBzcJNwrRXr0yuo1FLI7mAggWstQ
UzLOKrRofDlSM4ff/7anNHz3tSPaWpD6UV0GMvHY3abIdYUiHW+Xa97byMlu9KG7Yrbh2m6CXQqx
JGgvsdENRFdieRrsMtxI8YW6gM8w/zkxTFA18adhgH0B1EoJiqgfXleY36CY23IEMBBY2w7Fm03A
5K5TIy+BgEsKdjvq7eM0JbdjjV3WsGMLxXcE1EDM6epOehy4PQ6MM4ZNeMgza2O53CbZSRWRn0An
skK7pzX9V6eBaqmyjjU7GvLvI69/ZVXV6yD7XDkDgP3mBMn+ZdSVfTtEt2MPWxzXwh06Bu1GdMlW
hNnFczo/aKytVyWfBjf05y80s+IGL7+0Y7h1mGcMkbORdvqpGuVV5rjfe0PZN81wqGKIPqLkPA36
WUE/KIDIAKD3cUb5WWr9hZmjc5zkN10Mhb4S1a+pi127IRw2dnSwUNVD3pnOcnAHR/kXpSTvLuvh
ld7jtqb7PtPiW0fI13GVWrtyEm87JHk3dZ7eJJ55ZDLeV8LIb0P52nUVQHXxdxfxJQ6jQxHGflp2
fuzoH+KEN2q775P5XLCAooyej0K33VL1O1jGtahdRh0Cfw4khf0zYm/nuDvvdTmWzDf4ZvWZwI3e
Vc6/MqzvQ2iiFAIYi2Pv6NjlLbIelxpFswxaaqXvr9JY2de5cpnXKiixhlPz2hPR2YkCv5HpBbL+
c9bPLOvWeGgV8y10t34XRuem6hFEg+5Umd4FhnVtWxieMp1ARF3LsN3C43IpveGQo2oAPf4RdoE3
c9RRYvUQasa1m0YH3Z4JA6wjwjAbs0WxIadWB0ImR6Bg+DoisQ636fzXBuIVjs2GwZTUuwMa8A70
mT9IaOo7FQPpteySVOqhbK0NVL4Q9jSnBgINNTBpGUVnRfb7XCRn2wr9HpYOo+golo27MpCntIO6
vYfVQrKxjn2Kw/Y2YFDFrerX4NP8whx36DXtwirb5T2fQUMO0j25ZSjqW5NnaMaoMCHp9altzPP8
qqOUfwaeJ1zlPQqdp97sfa0SRzVE0KiaSSeVvRkOe1BC7qbxsOOuPck+vCU5PotxAgwb3NuAtDnJ
zPDnCBlHpQd+Gk07Rw/vbFB/ZsrpwsFq629drd0iyHi20EgM2dZ6fjXzXaqOPzVgG82M8RnspEM2
Bhrad5k+vBChfhXkgbdTvEDsk/7PIvhONWouLsA+CPfq1w4Me2E+HFpLfyHteNJvvq9J06EHXkOL
n0764ziYBGZaVvCV7npP/Izw4toON2Fa3KTWuGs08xyP2bGd2+pj0fqVkt/AO/lxPlNVK/gQdVhS
Q1kM/o0PsI1fYBNC5Grc/T5cP60skRmAqoWyGp5iIGaLNFMaSZRngUsFT0MnA/b7dDN607feMo+J
bpwH/l/xtDOqcl8nKGFMazg4NNE3YfFSyfKXeRJsFHMzh1MDYPHjDdOttE+NlKbD2Ee3sXTfmvn0
tRXjQVKosx3uwIa8yvvqC5rK28ohWJiK//vt+KVtPHiExW4MXaZkKHV4O8sYXjkVQlBRUX5JgAX8
/nt+ZRwM6pqgJQFZYCMLI+zSKlZ0acwNlvRTqZrXtoPWvGEd5eTd+0jeBb7jjNTLk21lRB/H+jUC
c3uDKOQF9UlRu33teZeijs9Zi9tG7Us9+PmcXiQpnN80VGhtePzNYi/scATUXM89lQJiyLHzIzQq
GoDwCfpIdtrttTrwWwVhoJBCFCoqm9/v0S/uf1Q6NTiXLBosVLIfm4OSOEZUDaoHvvHz0ES+G+jf
YvKgNH/p+veLew+tQPAOsBuTli2rq0oJ24lIYRLVkxOM2Oh667uEWmOpw+9RmkTkz7//aUxk/Gpz
cX6KuUQgawmWS22oBmTMV5YmiRgHR2vRQaqZEiHRrTW02Rz0aOY/nG+dVJv2reGWTEeL42wREBJt
zYpqutH7o9nts0k/WmN6tO30gibIGSrWUyPDj5S/9mWhHtqs86u+8xM72w18Jhs63yELqsPwGvzN
JYuV95TQ7gYR+UnVvNbGBCon7xILDr/IOssavElonUUTn5sM3H+dvMmSfuNQ7qzshNpn/nkcnPdq
Wl1qHnr+vBwgGaMoLkvjCFL+zBQ3LKqtD5HnWRmij3M21vJ9edNeoefql6k8dXl4PSQJpMbytTkG
fkcWOMJ4oKnTweWaPXtJ6/HnTf1aJWJ6qXmck6W+b7etCD+GpkKhkxuLTM6g7X52rjga3JXNdrit
vOmmzaHjFTA/2yUpYtycNPLgOdNyOGxl13G6pccgUvxIVdCtRopPCw+cdmc0zr6ZuryawuHVHL/H
2jwH+ue4Cm6nMgWyoFw1sAeWQTkwuES07twLgrDI0V3bUf5Za8NDAO9vVQTv1YYU3HYvlCG2Ywdg
nPcQTHLblFiBF78JyT4rsl6nCMlqvMvomJu0js49VHPzHnayeq1m4a1HG0DTvcP8uXgiMeREVQfr
2A3GteLxV6/c9RXaUOxfkbRXmfu27kZuetYWOMZeqjFiiPKkC/oxgXgjQECCOrudHM+vJflTmu5m
WsQ5kTET772LUvfGDozrRhl2HpjngPtI4MnXTj6+6uLuyhQc+AnvFFsLkVZQRXax7OGVlb2enOQ2
qUm6m89MFmyBId/MNSM3IK2y+oNWGuc+607lGJ0NTiGJSBdycG+mMd6GRX+VczktLPEm58KaeCja
KTXbxoejLiFJLqO7uRYy24g9jIdZSqfrCU/Y4HzEZl5zGh0B2nM6mGqGvfa+Z8qTTXSVAfYJEbFe
I0EXWdv53dSo7wJJ2zqRcucUbJDCtZOBC9iDj1pNJte/xaXf/T4iPD38ZgjB3KsEPU/D7kl7UFOT
lt9OezBU7ub7gG62VxNZ5WwGeWIeYxHeOYz/xOZ4aALSQMN74Vr6JODyCBQtwUUjSjAzej4OuIVa
qbVqDHQ7IGTrconik8kUdnocsz/pC57t13PTXQbAuRjDuICugqafoRiPv0zLUUuFrNndmVZyViYU
m6JRwuzbRLeOOu2MiTQedrM3MMD4FXE4qbT3VTR8hkX7thwreGoM/RyUyqWL+j0XGYZi+q+2GW+R
zgSYVnDlJDZoYPsgZSZTh5bsglDcuZvgOJfunObMm8sljb7SoY2tozZyKaBTjO7xLOC1nYtdE5Rc
ECwNB7scD30Pa2iRiWMQtFdMzpwLx7guhHG2DOpHTnzL/eO2wXXAf7/yQKbVQMg3EaJZMAyS/I/m
NbrP+S5m9LzJnAn4YPghcadoY9vTq1wbX/VyvoGmxChDl8NmyImCU3Yxa/u6l9HH3IjfKKK4kXWW
b9wh8GuLS0VJvEQ1hRiLrdIXGfXgFiHoO/SNN3mv+MTh+18v4YpOc+VO4bCF3S66bfWQYWA1PZqm
/KrU0Y9xsFGSdo2jnZc3rt2eOtxXoRTRhMqtSNBLVrrgrrCtrWbwBsJKuWQi/CANboTcHPMuh3y+
6nwiwTmMkUGLk3MA5520uNQxmneOuKzpOXfgotsDlRi2TRjeVlLdE5ENwVkn3Yuie3eC76Rk9kYL
5F6d0kulGmemVa9d7tOp4vmzXzQMKBm5eRzo52Jm55HLPsJQRzR7jq3V7WUZnUv0bEQd3s5h1imd
d+jRbRzZbruaRpNZKrv7xb3kSJdIbNI23jrM/1hVepQ6h+JUH1GxFAgEIGvlyju9BM4fzOK3hvfd
sWW4a5G30yLa0DKqjCNwBBd9OUHD5ickAeWmYS5mYwbROVXEUTTDK8Mdd6gTQF+QfxHCvYvrFj7N
GS4ijo4sLvPFOyEoT1ykSlV+jeoU8coMATKhTOOZbvsbKZ33KMvcNrp7WxGcfa/NCFigWcMmeDdf
sSPE2baDE2+VmokiIpo+0D63hV8GoW+nnJQF4yE9QLuSu3Wh+AxtnVTuyVB+f7ZjrvHk26nmgfcl
ZiL9G1wVmnGm5H9OHfstVOwQrU/DKwFX6KZwUHxLKiPlbE8+eXkX7Q1IGltaJFfzSV/n4Qu58y8i
x6yoQpuFnBA82KJWLylvZWMD+bXr9WRHbCYHL0MGVw0kD4LqxO8j89OvA+lJiXoehQPBv4SRqLEd
DYbMZ4hDezXnJxG3ZjfPv8yWXg79C1/3i4MAkh/AafOsIyC1e8jFg4r4COANxFnv7AqCfsoFu44d
ZiUm9UDNBjlD8Vkdo7veFZc4yqAraFHuTd7c/+b/QFfwbZHxv9+Szzw7rz8/zrcHqkN/Pt6Mrv+/
pQUEIvaBdTzB+W+K/Etc/3jUGpw/8Vdr0P0DRkZGJ6Eb5G+M+d3+1Rqk/ze3+DREqHTM6QEfNsB9
/ktM+e+R+n+3BtFVobk+W/o8B8yH/0lr8IkYENMEBpf9GQjPhe6JaaEZnDChmmm7kumgD5GNtPAg
wbxsIGoDgSQGiHA9a9p6dVq9Z9pSvatNMzg1se1eWR4Nc1OdPga9iZhoJdx2q4LhgpxARc+3jUBo
+H2qZZveMqJ9gzgvdCdT60+5KkmdBXSWbVimm74evE8izd1rIEr2DyUOkxSGTbc6DYOOBt0gXE47
NL73I1pBaG5k0Z6NgQWmL/rgk9No092Dd/iLRuPy+jdvC9UgBnqRT4QlaxFQ6jScNCvQtV3TVQG1
TaPYpXlX+haE97sB5u5TMyEDkSmIB/+n/Oy/rwARzK8PXscTl7r78vXLY3/iP//Ln4w/5uE2ejFA
zP4E+P7lT/zRjPmlL3xPrviw1U4/HZVB+vPwLTC/MJe0HrTaUVJQZyzPPOBsO//En+7pWh5VSGww
L0iZMFZC9QyfX+SwSWk7U+Dqu0lCNTQK52hUSGi5bf9Tn6ZN07+ludGAYem/Nahue1oMZfhUvjLy
zN2hXHzBzPRrIKbc+g3z2pKf/rl5/b9AEga9xu9NLP8fmy+oq6ZF9l//66Gx3X/wL2PT/6AYDCCJ
AiQzJ9xJ/g7e0OvNWByiDLJ7yFdaf+M6nD/uuRk8+18I9NkO/zY2uDyZSSf7hGWXNv4/MbZ71qXH
xgYWAEgJTVHmlAAePza2QIb14AoGS3VEebddgmL1IJV41yXvsLqDGuqHSjo/PIi97DhLkbOOmeCv
h7PTSm+LHvbb4OLWrrc3R+9jn+jOLveMUz6iWJW08r2Ez2ArsuLa4y7lKAKOa6nk264L2l0yAXms
NaU7OINToXwz1D7Qw0+jWlmHWnXOcEn/yRb8H0hB/vuGRsIaEeg30KR5rnBmmv2v//1IsfDPz/1l
uMYf8NkR0OBk4Dr9KOsw/tBm5DM8XmQcMyD7b8NFagM8wMxgB6TyX8MTfxkuf8SQnD6rtkGUh0n/
A4qfe5WNx3ZrzUwZEEySe6DFMVcdHuSzsigieBYQBeyzEII2bVYNtKr3Vsx0YPkerTSxCYr8bZuP
PTj60NyKFAlVR6V6GGuMGBghJcA2eknJ4hcFCIodUI8B5AJU+mTKrU+pLedWZ6BkhTiIbLr8aNXq
FWMbX0HgoQWeBp/hydI2UTrdlGVNd8ZBHS0t3o+TOp4cGqwpw/d16b7TtFrd9AAhKJxcAxROwRHC
1QoNibUh1N9MqGrtnN5JfUt0FUh8I9nvQoHwAorrDCkI+HGagVpYM0K3DgusUk4j3CrqFffHdPf/
D4VfyXrOMKDnQX//c55AgsH5Ue4xf+RPp7KMPxgnUYnaEHjOgLq/TwPH+AOhw5mBggPBAZtGlv8n
yk+BHov6nalC1wDz8yxX/e/jQLFAB85ZBzRN9xKJ/8yvyIoedGf4opmxlcmP+br6wJ3MqoXkJIhS
mqftB8pmX4P2/YON+EU6/NzKC0dNrVCVNLZTH6/ZJDHqXnTw1y3NIfnwoeNplGY1GMIfPedGNZQb
hL1eokJ47rHnf/9gQ0rGhfNABMJXYaq+LizmQIMxtXfrnnzRBAvAPaND5Qpf6/YqZZMw/hOB+2wp
9LnnxooePneRqHRzXU34E6TXZ25J7S4V40sgyudWX6SmelBPfe4UKWMPtbNFLw34D3Ol6zZlkYo4
I6hzk5IVpX5hH8NcfulV4fqrFl/exia3ic3KUVPfaKpNEE6XuA6P65bGOR9uOdtblgDHhN+Ejf5q
TFPvswer10vF7Wf23Fy4plP1DGmkeeonzD5d0XLRrgNXeQGj+dziC++0pGO29cizR/q3ilSNqfN1
zonm1qNdCeAwH5xET/0UiUS7dFNYTskf1235/HMeeGfcNaIxGXzyY0Bogd6FR6sc1P26xRfOyWhe
UTYa7bd6HNNvU52FpybRvdO61RcOikKRGOCo5tD+OJVofa7ckYVnBqDDxzhh2b4pwYTAbwYRqLbS
eRaemTO7zPwCVsKgAs3dXocoblj55Pc97QfvshOaLFG1TX2YlpoN8tHBtnfbat123xevHqyOWFmA
EiyR1vXSg9e48RZE659cJf802C47/FOWTX3YTKnv0Jeg5WTnm9GRcuWjL3zT1ts2mwpWL5NL074t
yvMqC1wS8Zq6mSeTAo9yrHfXWZCiKJOXL0CDn4kny6kd25gi1ZsY0aVgeUJ5IPsSFZbxAs7hucUX
jlnZLijG3kjAG9jic22rjdh4TZ2v83tj4ZlTpsZVbNoJ+Mp4P/UFUHxNeQkm9tyzL/wzLcYWnSU2
Rk/TYhdYOUABG2Djule6cFDU1lSZJwCxmRsHEtdv9e77qpWXrH2QZVZJFKNc07QzHLU1vxvBP+My
/XfSeU+G8cA3c9SZlRQFHTpG6g7q4s+RBvhj3XMvTk0Uh5xqMqrEpzNtbmIoVDInK3frFl94puwc
OdY1Dy7AcDBUlmzSRLxZt/bi3OxcgHO6xYMnLKsa+TuE3G7WLT3b5sP9HmYyv5yla0c6J2k4Z7Ue
nHXes6QME+kYmXXD4hmjsZa1q82VT71wy6ExmzrjPPPHtN9GOsHbdqgurduShVui7lqPqh1hJhUw
cJjmTR86+HfrFl94ZRooZS7aDD4FuH3SQ6B5o/XJKWAQWJe9zd2fhy/UAUfCUGya+BFAH1f5ENXG
ure5pBQfHQXJbAi7/UIZzzIstU3WTG9XbcsSgVdaUdJ2zkRLOuu/Kkp7CayyWhcI7yeyHph4oTrt
MEQG+GxjsG8TdXhnWuFLnE+zn/xde/p3vLqvST1YPMirODa8NvZDLbrOFcklQu2bdafyPdvNg8X1
0NSSsQLSrcYu7Kd5/okLUbTOzJegy6AU3KSQ3/RjKXLfVdD3KrJ63Zl/33p+8OS5Qp0jhrvXL+NP
0Br7ERKm6yxl4Z2KCggFktGIDR/cTV2CGrUVrfhHw2J/v86Fe8q6D5VWwVaG8AtnBQVDcIPrNhwN
nEeembqx1rfZ/DZTvfAZE3vfhJ677sK5ZKbtuzjTdVDuvsMkSWId9GLlibzkggGuTkrL9I7fJxLu
ZUD9rS1eQmQ/4z5LcTCa1aaMENTyM7dS4cuA6Sz0lH6drSw5I5JkUJJR0SNfH7sMoriQ6Y8h7g6r
LHEJYrO6ru0Gl9UZdHiViv5HNUEVsW7tRVqbBHWANFkW+bUCZpBRX19MTbAuIC61WczQ7bsqsiM4
feA9o+0ot1pWRetcSF04qF6HbaiOPLqrQBVQ3tjlx3V7svDNOnMniYBb5BsxhF0I2nZvut51V60O
lfFj7wT8mfeiAvSdVAmY22NKW3XNc9NVe7xyjWR0j/IrNq4U0CgYX4eW8se6tRcpLfiQMVXmE0L0
KAlHKOds2yG7Xrf4IqVlpMRIiwI8fNF6gAqnbgfNi77yyRc5bdSkdhYpgLELeWF2POtWnZkMuj/e
bUcvWgmPOGDbYryUaXo9vQTT+nWsgkfz8cqIqk6D60meON1o4aZZdVTSDHu8bG72bRM1oH054082
A+FGEO3WvcCFK3qVhGsGxhbfmGzG1a6NMX5hdOO5vVj4Yjoaaj+YHApQ/CW3jCm+Q7dYrIog1pLE
D9rgEMAfr7BIzbvavS6rYJ2TL0lyBxrusjY5bszxbdj6ebTO6JbKDVpqKnU9z94xX/xt1CaUrI11
BSVmqB7bh/TsUMoMsxvKoD0EYqzm0eRwnRu6CzekUSoadZiNulBqf9LnQWh4QFbZH5iyRxmPkTlw
8Fc5i4d5+cVxS+0SWeiJr3z2hUOmnl13CYSwfltNTIBGw4Eer7Hy2RduieSCCs0aeaYl6urDFBSt
vTec1hrWedBMG/jwnhaqDFwnYckJnyboRgyIyY/Hddu+cM6icyLY+/CfLNOOUTrmELhCULVq8SU9
UFHZnVP3s3NmCLyPr8ehXHfcOItzckwMKwaNQrTKXRgLpurAiECy6vJKc/TxdotMJI1tEGVHqZfj
3gmnsdk4SQskcd2+LNy0VrOR+w5fUCvmdCXS9jt82ObtusUXXtqWE5RlaIf7pvYWve+NNqzrOloz
gu6hGbZBqvfmHBH1CElAI2i2tpepK/dk4aBOVcBGOLB42hfHKL6elHhV7m0tWSZSV5fUwQhbwm1u
UlfR9nY0OuuOzaXKkDNOmh7kreN3nuwurarml4pGhL/uXS680wb9JDI52Yjo1OGu7sz8NPaVtW71
JYZc5FrCUSTtfdiV2cGr5XQCzzWu2/alQo7jlHLQZEwkDPpuayA57Ed2Mqx89qWPKu409h6Mz8Jr
2mMNVnY/cBlfF9BngNJDS1ehx/fqvLL3bltmrzwLmop0TOTKZ7cer172WlnBWWDvZSuUnWOCUhuh
y18XveyFl3php6iTlkC6J4DaQfVvn2rDFTerLNJeuKktokGWAM3R8aq1K85sdRPEYbDOm5YEr8UY
6UM/FvY+8+z8TWVWxgl6QbEuxCxnGFQyxQr96nnfh/aNpVTDMY2cYeXOLHw1RkgOWbnc3veta28Z
l3E/ZmbbrjvwZu27hxZZZ1M0iDa19zlw+aMiIuOmq6R8s+qtLnVynAzxcl1iM4XQZxZYkV33uqWs
S1+W4CAlV4wKKRLeatK6SJigzHWtQhC58uGXztoEJop9LA9xe7GvFFfbZW64DiRkLfm4HW1kUjDG
aPoqelMpEKyUnduvu89ZC19142bS1Zi3SmkSfhOhaRuhd+7KfV/4qqVqmZeHRDHLHKq3VpHrP6Mi
dtZ508xF99Ai26YNsnwgAnteqkMyw2yt48Xpuhi5BLErUnR1KXl2I4JsKEsLZaulcbguzszE3g+f
fUjGqI+t0N5PMoA9U2MmUYHhdF0EXmKFkkxWTMUH1j5TZbSvmDfzRWpb6+6Ps3bHw2c3QWMltcmp
LROhM9FiSL8xs5XmvkQLDVCGBDVKa7BpM9E7TMxhOnB0fV0VZ8yFq3YupF5WAQNnxiDiRqRWukU7
oVj3VpeQIVtUVZMgOLm3rE4/kkC620kfxcq3uvBVD77PPOpUmwlupX01SFXZtKGl3K7bmYWvoiyh
wT/DyVdI3XoNlclXfZiUVbXtJ2JrVah5eZNyaGPu6Dn0UBxYZpGuS/SWrGhWS2yv2o4k1TJvdKeO
ry27t1da+8JTlc7rbatr7H00q/WlZTyLWTfFukdfYocSrdKggTUI7loeXlR0yI/qVDA1uuqlLsFD
YxO5suowd9dmurYLKnNTmJpcufoiBe5QPmmlrlhMpAXxD88szAOzJkW1cvmFr4aqgCbIpJJBiVTz
q84aT73WlS8c2gsaxL+6Z0/kvHPZe3oq2Pqm7T1fK4SLIIraHp3AbDfQcBub1GqgSGjrK0/L9EMt
Ev2tIMVfGemWUKOe60IJD529D6Y2+ViMTvMTBZ2XVGjnqPC01/uEwKg1+yhrM83at3kjzpA4hEAv
S/eFSDe/4l+trj8+A9IqNdDWtSwm1JX8JNV2mGkqszzeNG2V7kQ31kh49+G65HNJc51aouWWRWCN
IDj3zUaPfTCr+rrL1nKEyILUpIJbAzu2o97PmbjYGqJ6SbP2mRexBCAxWhXZzcRlS2nC7FjEdbCZ
rHJ6wYyfW31xGEczrN6JU2c/WiMcB5riHpnJW9kNWmrRazLomUMlTVFlVn4fyobh9TAf366KTvda
sg/67tISQYcGg7WXTIr5utJ7UAvGzrrkc55Ae5imdGqFJSskcInsoH6DN6n+UYaFvg5DZenzG3nw
9INj1701sn4zjhCCuJPjHILOROxo3e4sDuQBOYQc2gJrH4Sl/OCqTXyZ0qJ7oez6jAMvpYrBIXax
PVtlA8FEuE2JsVvPK7zXmREbu0BAcNDSrwvXudiS/LKjTM9onXD2ho64xywK86rotWTdzfeeVezB
qwCZMLl5QJUqTKtqoydIV1LOeFHX5NexbglSsofeHtSSvGukd/4uj4caVq/JvFv1mpdAJQuDGZk1
50WofXdFa03up1quA1hZS6gSNPO1GEKLWgxgDm2b10WDCHBcG8G69GiJV9LoPKchoWdfZfr0vnUD
82ftuStLGkvAkgnip+x0VgcA7UGZWX5EWuYlrr9nQucSsCRyo+86y2HxbhjuutzUXptNmL7gYM+t
vnDfTC904Sgu71XX5A28rNrW4Ra57i6whCwxVKtESt44e0/2RXAKXK24k3jBS8R/zz299ji4KUyy
lKqeeXurbr1NwLDPXhlzZ6XRLHLqpDJb1ywLD1LXxHiVpZl68RrhfFzlUUvokiksN48iJnrdhuEh
pXW8d2Fd9utSkSV2qVEZ/9Jaw9s7ZpXM1FzoLJdDty6SLfFLeVBMravYHjkh844wEmXfotAofqzb
mUVGPQIJ97pWZ99tZXwPMAr5wqQLs9t1yy9OXLRrhBc7o7dXhF4hRD2ltth6gTeuK1YtMUy1iLKh
CctgX9RJvVHzzL5xgDKta+SrS4c1giHp6jzYj1qt72K7YSDXLP9Uu/uHkxbwMDx2qEK1E7txioB6
yUwKTOF90xtGt1u38wt3hbvOK0wmMGGLklQFMlU5ljJ9iQjtmWCwVNsMBfOgIGACiuJ5fVsmTvSq
lcq6kTxziWXKEJB2Q2jg91FJWo/kjPFK5q25DjMAc9DjjY+jwMvcqAv2VaGqvmIoyZcsz+TXNRtv
LhnLa6MZw1bPUaTsAe3ZCIPurY7+4brVF/7qDF4RJCZ6l5GXae9sYxZj7qPm+7rVF+46lQKJQAll
WJCNg99Sdzv0UtFWxXhIGx/ve5YrddJ4abAPmzSFcmsUN44hjG/rnn3hrONQiGFuku1hxtWvI02p
3kbZlG7Xrb5w1kmNMmm3o7LvIGP7CE2YOAew760qhpnewllNJyl10RLG8mnS932ZvIqDbF1BCXmm
x9seZL2GpnYf7B1LKeEbHQJ4+qCaXrUxS7BT0MGAp4gO6uvOKn2JHNihn8WJ1q2+cFU9MKhnTpay
lzncQ6cKnug7I7BLY+XTL+pVYSYNmAjgktccYVQYuxwcNI5Ev65ixSj8481PUIPTKpMfQN3d3qEg
HXwwzDhe51FL9JOwYGltImJNO9bVVTSOyQkG8pcuhL8O8tA9LZ69C3VndC3C8NimJ51pqffC7rOX
brPzFjwtGCER9Hj5suSWORa9snej1gq3QTuoB2ac2r2oIgGjXgFl0DrvdRfeCwYNZTpzUPZj4/Sb
IjR0xkuKZuXqC++NC1ulDTQRk41ZL8IMzQ30semq7BKy0cfbFAOG8pQshF++t3rzjGqK/a6gqFPv
V7nYEhAVecUoB1etDhIBkz1F0f6YlM3K8LAERUlFN4vMKZpDIUIkUsZO5JupiKef6x5+4b9ma6Ff
zWjzwfGGeicjC+HOSCTrooOzdN5oVOxYz5SD2ZK8RkXaH9A1WDfXY85USQ+rRUHkKYFiWMHBGuGC
pEah2D/Mrg5XFbvgwHi8vAq2P2qEDI9CV9QcnRY63Laokd1dt/UL9+2aqigCeLiPTmmqm07v2oss
RbjSKhceO6EEE8PHUx+bFsFWNI9CpHfsKFs3GIvywOPdEW1uZKJ1q2MvrHpburzVHOqHlYaz8NkK
FKwaiNA6lghbHIAClG+EIdddS8wlRqoQbY9dDsoxrsoPY2/lP1Knbz6teq1LiFTtdkmfxVl56gwz
/WxpSfm9lPlL6MvZc34R85dwl9qB3yRMhv7kOUrV77vak8OxCbT+Z6FKTewEgxwvZMpQvTzzZYvg
IFpVH1FCKk/wJRvhlUVRLdAOjjQMK0eSJoKRn5GdJoE8yC0c8xp2I8U9QO8/Bj/6Wc94hAU4qeNo
o6IE3KJwoEyKvFZMB/7erSJGw9k7thIlXysURLKNo6vDaCAAkNn6OSpaUWZbYwo8SHvjzhBflcEo
C30zmXavfXLmjwwkq3E13ULGXafnPPDi7NqJUI04W6Fbhp/avK3aeFMWzVDfqVXVpuVWjFKaCRLR
VhB+VfReQxNSqHqRfIfGXPYTJKf/h70zabKU57bzX3F4jkOAQDDwBDhtdpVtZdWEyOqEEKgBJAG/
3isr/EVcv+EbN/yNPa6skydBzd577b0et3J4jnfB+opSQG9qo7epfdAx7dfbcVn3fALpxxdLE1NA
5Z+MhxvCnSZ7sUdNj/7S/olZJ2NfhZWTlYEGvGXT2zBNwJBgPkGZS1nA0Lfiix+9bjwZhhF/f+d2
e9knWmLAgESdfU/MkKr7QselFXWYaL7coicjsSNs6Nei+AUqbmzvoaxZ8j4ug09I4+NRINPT61qw
qVZJB3h3lYJ+tsFkGZ9pbTPbgsY/9oEAAFmFwvbC1Fu6tmSs0N+cMF11BUYHpspuPaDfvA2tvu83
tWSPE89mfEKRRVGSQc1Lymw7cLh8Q9+egZK5L5MdvvYl8iCDP6ilejsuc1wMN3tRiOERMCMDYznE
EmD8dNmWzXezS6F9VQKuRh4UoQwY2XqBRym3gMDt3Jw7WIdF38Z02WZVCXQgsg78X/SpaFRzVsC4
YbJtwuxAgerTKdQYstvS9GYD4BcFQgKz7b1qV8Wy/gQvoAE2iXafowyakSraXMBhGkWJDw+8bHh1
Iim6V9tm1k8YQYexiqhh/rhiKj8CsKy75HA0zr+LORn6Pwth0d4f0XS+J0CU5RH+W53DKX499yv+
qvi0je08RFWPMfyYVLFi+L0HVaK5DnsiaFf8ITPv0r4SvW0xbWgLp6L3aF8cIFSBbMnyDSpFbLAO
CRsAVKDZYuuuN+V4SE2wq7pRm/zcYczCF/qAyWVdrk2ntC/XGyp0Gk/HnsBAWh2isltSUmcuBSGm
YYUYw+8ExQ33tBA0R3+zdjfkNygfyXBMWpO21RJ6W/Epmr+6HrGlj6i+FBpxQi7B0qqmzK9dgwAF
+xx27tgNk2Vi+RnPeJS/bD8n4G3taoy3q0Jlid1iqHpOngprGWaHkcoOj2MOlE+IJfkCp/qB/rLO
zNcJXRm3aeIAKbesP4Kw3FexiBFACNH2z1TGgf/isFqlJ87Kju1AXK+dbe/WQS/yNixyw0xNvdK2
BKfBdViE8o7uXQk8lNqmEbsn11xPbzNOE6oPYNgy0TVoqgz6OvR887bpQT3ubUOHLQ9f84jM++8o
bfn0OntmSkBdO9TmSeVSuuyPXdwiUmgGXFqxAr2VyR5e1haNZRYQpIILc/RUjlNyZsTDx+iEYUcQ
yqoRdjj2DwbPDPzSOaxCFoP2dDiGFOASbEWC5ivX9/abUEtbpMcVceZQAh/mAfeuZlUC0lvtEbXE
VgSkWPIORPlWPk2JCvm3dIsWngBajaYffLfgA/0zLFOqH0U3F/Z91aOGhS5dqXH3LemT9SNw36OF
p9+IEaehzfwE/yJrhBsA7OtGER8Dz9nqcYROqUxupY+Jj8FOUxZlt6loU7HCyT+a4/fVhY0cGJU5
/eNAbYmGy6x5qYcjk9BPjrA6nad763unNBDXq98BlYAR2XMHywDyA6/VwdC+WItMjAC4kVB+WY2g
2Xqcu8UPWF3LNN9Pbb54UzOszniqQNxdE3eS1gC5C6cbk/OHHDBw2yRgGpMLEXTB9cJyX4AyY0P7
a5OD7x4lG4J70K3NkhMeDac/BxAoYowYgrvEXxGCuB6W7XDL477q5lGFS2Hpble0yhfghQOz1Ruc
Ewv1Kgk1c4Pjr6hR6OVMpmQO7/MQqIpqm4kO8LxhWe0SahNW4h+dxbF0N/fd8GkYg2aVOmYFkQ0f
9rIYq1nr+JF1dHGVGjaR9NUnY3n4GrUu3/Ujso4e2s2UlXlvbsA739khxLNZb6CfRhmpkgTIkxM6
wWO6VS3KdvB4B0F7G39kw0oFPAPLLoDC2dmJmh7WynCqkXAN4N1Dz9yEE75tV/rRCzKosdl9v8Sh
wljPZGD4D4rS+nUuWDk/jFL2Wp060neyOKnYTwU5xDyOxE2iAU/cHkLhJaDr5bwlfL9L9x3vqrLx
MkwCddWNtKTRSTTCz13lkilVW/OZ9lfLnkbm0SzFzPqq3fYtsYc9oP6oqmXKuCoewCvn39pIZ4gg
1mlJ1t8x/va9rWCW2vtfNIQS3WPrHCtACSKADmCeX4S05hFpUaZAQBWKJ+Ji9MfycgZhvoIehmLD
H9HufrNHAz2ufMV5SRJReSqARgJ807n8NOXGAy+tVJdsPzYcn9NNC8YJufaW7eFFDfvs7yjZNBjl
i5UiSxGK7DgDZGWwHffudQ0zFkidzAuLpzrN0kXoeluTcX3DJdBH3x3bQDar+gTAyBPvy7T73ZeD
ml6mwqUakFiddkVc2yG35W1GbAEihXNa+hn+7cDXnze1CoCNSh8r3CI2wuH0FCLmcTRTaqn6kqKv
y13acl3yx51ImPPDS0NkMOlOloWruZ7wTEAGiHnKPlNo5UItO64xsQQAaDo8l0rj5gc1pcuW70Bj
eP7bgEg2G/Qcj8FtlUePA/z6pYGDSRWFoU+/xr78xGXYSSO1qtrC7RHsuDt4G8WHeVdGYr9tiB+B
oBno1t9kuZ/yJ0jeafksdlATFryJJLaoD+dWKFTmihyflwOVba4FqI3927C7TP1kiQBaqaIqXWNb
DSVMQX+iSVT7tUpEPoivfOPtBFhaESFUqlaTtfYyzl3fwjQ0Rev62wx+FpGV8KSL8ADzZcHSajfB
QOwRCHuTWsCbEeYjAOZFMUZG4E3iEHBNSNgruOOa9tJ1bsYTlNsa3yJEARcxHXA0Hs0ef9pbqR3W
Ze+bTqU8rjYJk6wosOTtt3Ev9fyIr5IBmNC6YZxvAtFz8gUk2SKqynzN44qNyuk6KuUSD3UPT7j2
Sbd0nS7xOgzJcad4P4jPvS5fF9atE6YpZ759a3c2SVdtXZSOSxV3RNO7aMeeeCRbb/q0MoAYSV0J
nmeDwKTUsKAZ2G6a94BLrl6BC0ICFVQe0nLm7Pcs4dplKgO7V/z82EO2PmcjLqmvgB0zdl17EIXe
eYzz5Oeu8cAe5bRk/qHTY+rvV7QLddd2UAyTfEjsQ3Fd1Dwtf2KzK38gpGSZq7yLO31ufdq7d2ng
jfGcWjp0Tz5EKZDzGjPQ25sUs7RnCNFdiKuC5Ey/TQRi8a99LGIVH9LJr3moEqij4UWWNkH873kw
2WWzfRDsPMImHjOtoovcWMUt4Im/Y2DkM1yvoG2+BRwieD6oFYoMz2CNWrwF7Gdrb9Z9HPYPYkz/
uCEJzG6Ziz5ZjIsjX1btMM+SikmUr0KI3o81Eqopu4tkKeW3BK5H/YNEeSQ5Tj324QefLfZkLbO2
zDDwBRA2xjNj+tu3OiofN1gErMi1AhgrZ0VgIHOB+l4sL3pIlu7HBnYR/nwc9XJ7YOC4jthtw7ao
Ox5tvasS3gX1nq6IOitjwAi69IYbELUIEBQn74SUL1lmOmAcvdyS8TwYii7ECLHdmyt9bh5c6708
zf0SRRa0SVVEL52xPPkt0aTmTrj57FqpONniCtciw6qM+2RuyOJ7AnCXa8s3ZdRAcWYXmWli4Qrz
uiqKSime8o5NMO9sweSCAx7OP0ZzWFAVd7JV/cFnNpKNL/zCniI+A106eU7ZuQfibsC8w1oOYJ3s
cudA3eL0eVlBsMpqrSancdvwFhyCvAcMjJDQ5U/wlxu9rFvFhgXAjbhw9AkFwmw+9quXOAkDhcPY
ke4sA0tzHgt2IGb2fG4w/QyIJZwaOnWL2JP5Kyt4nB/G2QGp26fYoddxV3mL3ty9R27MRGxB7JLk
03HSaSFvxEhhEFzhTcrlQrbFFU2C9Hi492hpmy+gHUBczjsYjvPK4RvmZ6YwZ3S/ZkWR3o4Eak2T
5VFv8GUxWcYqIH93ctNOudQ/eT4W87tj6Il9iIeUbsj3MP2UP3Azy+kwzcvkb/OQ5OZCWwsudRI7
Ty6CTvF6i+FUWFBUeb/Q8rvUwqzHQuxevUjsYvg69HtsT1OKHOgh9zM1CK0KCJketaykHO8GqZL9
3ud40GqoXbQSMO+yjdMI0Ky8FSCXttHGSrhBJnmU/nuCxz+nvLIR3b/AmXDQfi2GjKACWfQWQTD/
/u+Vd/5RdARuFPvKTx1wa8TeoK+A3EtweP49Heufc17JuDiGOGm/ZLqbqzDH9mXD1MHjv/fd/1Fx
ZBmApCrV4WJzEV+Tbui/fkbM/8V3/9sF+H+rTf2j5MhDPPFtE/Iy6KEz/YHm+2fmRqf2kqHDi1SY
pOo5KMRJhGW/jegOJTBO/i1KiVSr1zy7F1hIC0q5CL32taamnLYqotOW4iIqMNnYUDcW+IHZUN6e
EqtLU/XSJKwahi7igNExNV+5F3GHZT1DriM7zFf/q7X1nwg6+T/KkquVaeTnbb54mKRF10HoMsqa
VMREN6XeUUqpsnanWYOKQARqSUdL5MboBowjUMM+zbwrHONhPsTZEk3HdWjn6VyOgD7c5r6NZG0U
ZuXcgS4yKtExbadBzfdIyHNESctiXLHAp3aeDRC8OwuYWDBth4gePen2+tlKpzF62EpkugfRR05m
h2HVPWuSqdvAkgo4DJKTzDlAt55PcXgZ9QwppBpyP3Zr1Q7tQCQyTOTU28mmwPzVwe587kAM3qxu
kgAvoMPIo3X2V1qspb8fi5w7eS/DHJRo/q7T/2/M/98+DcGX7fLrf/73zw7d/9w7vNKD8OLjP4Ik
Pv/Dv5zD2f/4BDjBcz9GjwfgIFin/4KWlJ+m4jljoM1Qmv116v+Xczj+KcfgYgmvJpp9Gu/jE/+3
H3+UgD8BD5cckIl/Ofz/PzjyJ/g//0ftGGTdLM4IeFZ5mWFU8i+h5T+KNHAampKQMnLwblr5oUXa
CuBhn0zO3+EeS8JL9DdlQg6OO4B0OgeGCoXW7UcGJ+8fHL1J7PsSLz0IlWUULXWa5xu8FXPKUwe8
9y4BcdSRelp02YkjYi8JLv3SY773k6a3dkB8byp+sAAxl/W+mrBX2ZRm9pYg5C1MPaasQ64Wm+wu
9MEqhJdTptODl9m+0npfrJ3B67SbfBu0tfJCrZ7GI51Y+BNGs3zv+ZSwYwGBvRIbyw+wEeobVKLv
V9gXvExuVNhQmmFH6ocIhpkHOTqAsDfxhiRS/4wwlAkc0KQbTFP/gNFberPjbOGEt3XHPAHVDznm
rqStjICN72cuf4JJ5g2JC3MjZTbXjMvlGOfINDZf3mRzNjykADznTcfSmqX0cd520cjJ2EZsAcBF
tCbf7xIjMQSCe6NZ94gmh7wq+uk+A2b+snTb9Oy8yQ+F58UF6W5Sg9m8HNNs+Y2C3trElj0gM5gu
1kdXVP//xNH2mGZyrzPNgU5fxevgvDshG9yPbOv1YzwkP8q+p/WEQl9DW2NfzQiLc5mM6oCA9wcI
jd9R000BJCT6lJP9Z5p30QNJnTkkqI9WdNpXwMN9XyVa+GdZuvcNm+AJVMUc1afIQW3g7avEeNh3
uJOWZ0x4mkM052u9IBquYz4i0Cpwbq4vIl478ivsVr4lHqD4ygbm8merxHaBAUKbXmfvl/RX64eC
YUHqKKrndMxCct+LlJZHI7JlOUFyJLcm2WlxKAduu2vnCgDk10XFSFG3yA89JAIL47cm9XGxubti
oR167LalLOABh6JEVvwxhC/bdsuZm8vkC6BvUeCoKi0kBgJ3yoxqEHp6e7LZCC8Fynf3xAkkiZtC
o+6Fy2aKn5G/JB9sZ0UND8L17PrOPoJlVcIiC3eMAFaohmnEjmwcINI6F0v+jmWb1nvkikqneYYq
OhmXcwe3k7up7c0flLuXSoFJhZo2sOPXoPh27xBhzvNBm3aI5rdZtBjsYL1sa4kgv+Y8iPt4Tb9w
ptPG5ulYL0XkRVWOeUcb2fZYxQUiUH8z4rworkk8bAZlBZRK9/OMAlaN9ovoJsQDOcNqaQXREARJ
GkXboewSU3WitfPtjDwDwqZBntTMasVsY6UxQfmjRBH4PGTeuDp07bJUlPP27NqIV5udX7tJZ9+j
AA+uYvQdZpZDFI6bM90XqvPtxCKk72UUl0ddKHKkdloq+OyYumiLvEpGOoDQLWDQjapUuyh7icMn
lKO3eyU7TKCUChxZAYDN9XN0k4JbTtO+eJhFIm6m1qiLQcvsDdTSFVnpFI4oNE7vetyiG70EMEtA
pLwr9tB/cC5UJVcse77teBgpyrw0+/yRvVNVCLANBZ2nOM1z3PFKTkzcFJMvTkRPxalA+fWCgJrU
vcsAhhKmvJWoJd5rBTCKLntyJlT0N6EL0U1BU/oqMvi/QYWYq3mG4/a295e5W+0zwT6p/v5KuWz2
GYzkoiLl329VvvEJJ1YVfCnyBq8Dv1cs0/vfN6hnQ8563dOmSD4/IcrD72mdwDwZuw+pURJcA42u
GEgNF96p9aXY8Ehw9rYPC7qJUACdh7qbjLgovyzHmeb4+2wIR9Q+ylPm5F6hBJ9ekEmDALduyYNl
HoRJUDBrASNRWPzl34p26z/+/n5d5t3XwPLhJGf8BLG8vP/7DCEBrC9kHZdLMdFuveND1n0l2Hq/
+JwVdyrt0l9rv5BHTFn2HzMbVDODXfchXTq9K8xG/FhHPzYjQ7diBX4cjj7MHHyTcbReIAmVLwwD
Ic/TrqI3YSC0DejkrfoYBmoWSLrbEKOTd0yK8EcERK4ShVQMxe1lHU+qNMXXNMvKiF1Mi+K2/HzG
eZJ8xpV68Ff4mJq+Q2mAxFxXKIQlHQpmxi1XClDeVBmWyUuEtORlFll6XdkGa6SQP7SaPKMQ+bTl
6ryqdG90EQ4dsMjJMF/AnDkmbju7NP1hikLXBIicpuCzuhIGga4zxUNILRZ6EX8p+P7Vi1J/TnVB
Hs1RzdrHeD5B30WQ7h0WE2q1RzEtU1XyWR7RaQJiqy5SlDdR4ikA4ztwUZIKnaT0Zk7R4UI6oMZz
L9I6VwyFLZ7x85Rjic8hH+N6m5cPZuOkXt3kwUbd3mBdLPD89YtM2u9uan9msNlrYoBn4ynYe9wl
JeCjmzoDdjUeehewuhmOYgct6OD3AjrlAljgqrO1Sbp9ft86KDDMs+hmEj46zRpdfgqp8Cmfuws0
2A0HNy3+rGQ+7hs7Ewi8IxyIcWWJHThesHpR7gEyOQUVOgfuZ4vlQyIjdmcyKGVFWHgNeG9xsw2K
1FIuMGjKS9RfutdWQaWNQrtVwc5XZOJf7bKfDJTHKh98flqKdEe5XP4UVGyQMD51Jp1MkCBhDxnR
mTTlDA/uScRIheLtvLvIHlzGxgMpV6h9eVlHNBRHDgmPbj5pth78dj6gJluhI63RKhQHNXQ4BjMW
XT3ZV2h67oL92p8wTpMfXGwukGVxVuuuhqOM+ug3yD1zuqSPQHSkJx58W6N8Wn4ZIVI+xXOOmT82
kEYVQ/GsJ5acMOeWnuXYQrmNBrE2fJxFA6gjgxULowru53H52PIUyKNQ9I0oQwKvEFTwsfg6cb/P
4/BQAvx4xFmNjh8MbZNHyE7T12mjuUXTmHCXQrCyQUBa9BXXuEZyiKhXVra/UMXe7lvUWe6QdQ61
ljRuCmPGR0Gsrndr+SXGJX1ox6kdcOXlS4Ox1fQ0MYyxFtR3UMmUPU6kn15GI+E5HSKtGwfni++q
VNGJuWxq1mya6x14gYv3Y37dUvCGxWoj1HkKecnUHN+kec/OAefVr9VpKH6sjx7gOe2xTLm8jctp
P+JcjIFEphtq2mtYa9NFJfQXikMG44npBkULQgiuQ5bsVb+YreEiCqhp5115K3bGG2aAkDKjNnda
6KnppURhDKJQBSz99KyCkJD8ETHmBQbSjGTbd59ES9UPieA1nxh/AsgrNCzz+0GtAbJDprNDUK4/
gYs95FWHPrqDQ2N/hTnGrCKI1Jt2D9sX6Pvlo2nnzxAacl0uo/tPnOZPfLD8UoZlOCwW578ny/7q
AVHPW7pUOSw9L9B1gP7dKPTlbfvNkzH/VRhGTlHOIAdx2QiZgk7eo3yXtW04rbCGx4UIuQK9Ze2C
+Bh3UtG3f8pxRNv7wFiFO/l9kWG+iyehH6lUZR2UfgNbAozijqxXhRGIlxIhY8OSTFxyyEh1uiAA
XTaXH/oNH1Qw9Qc3+tOeTNAqcJVVQEje+9I9tYR2VUjg0YxrOYFl0YTbpC278RHyrYDasuJUsyv7
OpTLS4/Q/or2iV+sdD/JkCP2yqK0UdJQaMYxLjOe7PmC41JNR5/0P/LQl43j/Qcbdtx++6ir2NmH
CXsM6GxKqw1j+mdtMJqHUGMGCjpPqlySAdk62Q8ojt6NSiW3n10xJ7WijrmSoXsjlMbQocqhuOEp
zmMNqzuEykldfnZUuE6H46pwjk7I7SoeKXOE8vVRQAU9I+BSHxhrxKFYDtfNwIs66nR5bqkwj+iw
CLWLB3uDDkKF15QAPTCU/urIukMk2Z43VeRnamH0K1KWVH4OQ9MO9F5l+UcxzK+9osmRMLlDBXcg
f8sc7G3b5rwig8Sm381TxBBTwgjm86X+TkXBKmFz9wXurethkfY3aj4IdO00whkaotScevWcdMw9
YqYamHdoPsl1jxJTZ7bosdhc+waFOzINAixMrSFaqjaDJhwpJnoqGVp/ILn/xICPrGXuVE0p3tM8
Je3F46o7D2n0InV6SSMUYFoayHlJRf7gpUWXU7yfom7k17ikvBn0J66TdmWF0Up4w0RTUg9u3k8B
jxHdHXGqDkjS+YVnFMsZEXiziJ08tRCwvwaAHCrfro+bch/xboZXFUAVX6h5mqO0f+E0SU6eTuk3
5FXzEd2ovyyAgFfUmnAWMvsAleJhJ/p+ZOoUCkRaisOcFzqFush83C6xhl0lFu4PuYpbguf6tY1z
+EhDSBE9JF+AqcqrRHGumto5rpeMAy4+gCzjMe9/ypYkIVUJieA20EU9BVos8Ozpbb21aDGQiSRH
X+7LWQ57e6CKlze+5QjPou9Mde6OlR7u5mPkf7d9Mb2hnjY2xSjAj4xChvFuDVykNO1bigLi/QB/
9dOeZ+1diCNcYW1BGvRCDSjDIeZp8TBzGD1/CSxVDTz+sgehO2nQ8YF2ZTRSBLBP4eit4jS7y9Jk
rLvRLfc9DucaUhhIZNtoUXHbxtNkQO2D8ELSuiP7L0XLvenXzj+usNw9rZ95KIKVvNowUonE27of
tKMrwrcEnhYxeObIejpVrxHY6h6yLuiJAtPkaDLIReZuIaR9BIhY37I9QAqCIHYVmaVY/xhrROnj
fQsDr22/ygoaLvmqIjadgm3ZyzAz8sj9Qm/70qC4sIYIgXm512gH5zdCyUcPJ2r0luXpUSXD10J0
+bmgJmvgcsQwl2z9JfhirorOBhwbubDHHFMNX/DXiQNGHe7p/ukX6dKQPe89/TbldK9W2IS5yhla
flFK7QdRJvMPDSWyVn2Bhz7GrawygkjEOQVxA6pyBRLOcEapk9yovP80FkUOhWijfKTp4J/nIuHI
2fs+aYxOt6dO8/iAXFietcrQ0cR7d4sUdTloxtnFd/HcuCnIF12O+ilVG64BinP2DkT4/Tyit+Um
1Zm8d23hf22rxDk+WrTcyIE/j1lKqgETzYdV0+h9gTBz1qWDH8Un5maMpP1GLDVX4aLOVFz26zG2
OFwWWNy+QQ1+hD56R5H88458H6DLvBYoZ9UyYcPRBMSuqmztaV+zV2GH7CDRi/Buk8HeSm6KKo2D
+GoNG25djyAgjvePKQH1uR/a7YQui/2WogeVQKO/4aHbb9uQBNTN3XpO5bogmnCYqSiw5cqez2eq
Yn7IIjpWpuU/9ZrOh7Zvf3iLTo9hGu8mpF8z7FQeJraqR5Zv+Z8W7fvQhTg6jBHxPUZTK05MuF1U
kPvNd6Wy4RaPTjQMnS8ntiVlQ0g3PzIE418ckq1zoVt0eaLoUDsET3GVWZc3UY7N8vmM0GtRlglU
0HZXDBuijBvS5Vmzd3YT1QZH7SfMWK1nLxTDjEi81GU2hlOpWAQCuI3eS9PSmmR712jbjs+Q8daa
d9zgwXT2ahAOHVHyR6zcJ2FB3pMlWITpCl1UWtgbj1viTzrt4QS7tPZe9q69X0s51who0VACVfG7
3vCloNn1M+ocNj8nxo5PO8JqmADH0Wu+ID3ppnVpHGbqT+qzSkC4I8eox227SXIpLVnO+F7dpVxR
TEKtYbijfphOnC7iz7CL4UOhr+0IGQ/2SnqcT96O27fZ4PAhHJxzNCGgtShPbIp20r34KDItD71R
7rxnS3HOZ6WPG8o27wNx26FHE2dXCbfEv0pH1NtSmBldocKVT7EpyIPde/JTlQuURV9M9bIw+tuh
nATY58Yb3Rdr5bZeHUuHCk3SYlGW3WreUIJqfzjV6/u2X5ZaLUxD50NPIYf9+U8BtT7lVN4HLuzZ
LTMCm6xc9fdtXelTssL7n679+q1AFyaOEFr8AHe9uzER8WeJi3us4fSXP81Z1D/7ucUhrK2B7PCZ
aKstuuo13tF92qGn0uAS0h2y5oqPiqQgtMbFnZSFuEHTpfiRyjBMn9cOzyEnjv2XZdpZM0D5N1U+
C7j9zhO7T3M0VdyEvRTm1OXpjH6L/BAli2yoYXOKtgaBS6eP/Q1ale2Fb6X/Q3FHnFJuywe19uwJ
FTd5F6Pv/mNI0OqGDqFRVFPYp9p3hf86AtDUAPJY/pxQd3uhPG9vytxFsI6MkmNS8nDVAu2zLlUQ
2KMo+u2MRscaEV9my/2XZGTrVbcjamhQUIF7sTgf5X5Xwhvu5FFzvO2ZbB8jvDoEplv5JVnHGEXO
vKgxM2TuTEvaK87X8b6TcXoYM7s+YIssFdv48qtEMGQ0/5Em5Q+0ez1TFFhvI6W+LnH7LNIdMZEn
vkGX7NowLJWiS36No3N1kpbfc9cfhgF9LlM68hsUGIeXJaYJIqGkIZK95sGIuihQOCQbP8bxklaB
krSJsSMO6ZY0GYJZ8GM7XndDklTgwB2h720n9M7imDcBQeZmrl7z5RkUAyydWd75jic48ob/xd6Z
LDmONEn6VUbmPGgB4AAcfpgLAZIgY19zuUByqcK+73j6+Vh/t3QGM/6g5Mx1SqTyEinp4Q5fzNRU
1dbdmJa07jFM89gIc8TZZnmNyuFz1SgIrvaw7cpxV5GRwsDQxxvDAEUMwyLgkK8bPJ3Cm7rvaYcO
0H0l9VIGs5HDODYnQjbEr34EMdQz0z49OI7TB8vcLfulxbREV9mxasP+hlQpjXjfre+jTFMfTfjM
eTMfRNVMQQPLyxpF4pmJiPZ1u1p/YdzaPjlZp23XDIL1JEimKC6mnoBUFEwx3Ug07NsgANvmlvwK
O105ZDdTqcBfIWdPm8aG2emm6ecBM0YfWp9+n8KfuEka7cQ2XAdry7Oi7hwJzKuS8blIcsM3OhlS
PJyKDd6QUL1ske8aJ4wfxh4EQZ+k5kO4vVkjovouB8IdhjY6qM6pbkrwpJ1sJ3IpQaLdVqy9q9te
6xjaEVMSZsZ2eJ7L5VGVhMvJmFkbYk8iv4ay+Sm7MlU8bhtbp7OnPR/DwZz9Tpb17ZRWBzjzn+ou
uhlr7Wc9Up3V6B631ReZ3OpRB5EIbuSpLZYX6aEMoHY7vh65RIC2+911upaMpfwMzNN4WLCxu6Be
HxboC14dnmL3wtxVMxjwOhRbDWPoh7EWbIAJvlIJkbkjpfBoWtd4uTZqm0yJyt3Mk3sXc7g9y6yT
7ZhmxcGFedz3HaYR1WdIqfZmwdqnWhrXy6zkU5cm1ZYUItw4lIh28Dq7nZ05DRWOlQZkSXtjpdXz
bKe8cS24bCmc61Jl7Ua0VA0wRZi2jZDzdi3mhG6c9c7JLRC+uO42VQjF0Wwz8Sy17suggOpMAUAf
aXLm1YSjgRLFSxd3QnPldleWO710i0oAuCp9V9T659QVEVdLNgbOoJ4rh7Cr6cV8Y8ZwnPDBa/dK
1OJY28OjdGoqJHM+3iLxjARIAMVvVc3Jzi6XnTLHr2OsnuwQWARu857bfvCz3gy5f2v3MMyZ/kwI
me4T9WOFzg+GVwJC6+qZWPJTlMx3JBsVROsqfkqG8udCTec2M6S+G3CKu7E046cMocWo2teTdWNg
t7JXzVoGkxjio3DnPa9mzp3GlpBGMu2XUyoAk3GXW/XPsS8OcWW+hE1o+VWmP65wto9pVKTXbUF2
q4zUN1X5zUF1vmkLch8jGSlvwTI8ZLiGb5aQJ0Qr3fJ6TdMjmVJ0nKRe703N+JEb9XOUJd/GBNJD
VGtGkE1pHhQqp5pE0HoV9ZG9F4RrENSzNia3noIOmcV2cVZ1twjzpyjG/AmNyHyotGbxcFCpH4SL
OgRXjMqP4iH2SODbhwhrwn1ZDl8QFxXJ9RRNfhI/c6VPh7yY6o3Ih2VvokVELFBFX+u5NvyhKtni
epd6xF4HKPcps9Ew9LHHvSiLQz6tX4rBuO6iYbeKed4083DMMwjLAxswsUPI1Hn6ZamsB9b7MAtr
ayPdEOy7jVgafQvyuu+y5GnuQn9OKf81QxneJzF/aRyKq7bpFp/WtI9U2x7F3O4GMz7UtuvTTwhW
ZxNuDRp7blZY1VdW2PvlEN8PynjVIo56PR+yDOLl2gw/s3zO/FAzvneFfrA5DSNbYz8N6U2tuwfN
dJ8MR+TeaBVHLCeONj2apSU2q8rM+zmtjA01tgF/iMn1HV0/5hUNqVTeOK9xW362054QuKy/NLN2
b2exZxndk9XEi9etxmGiGhmTMW6p9daf9TW9jcN5oxW9zxPlz3n9osfIgIhkd6UjboVRQ8GAIn0Y
VLjcRmEVVD0tRuneZ22TogipzlLvMrXEn6L5+2rRFU9r3ew4augK+j78jAe72NgaUZSTDz6akGlT
D1G3zZf5SxHr03ZewxuT1MUecUhom5C7gXOUK0kVF0eoiCLCzm3kMXJjddV0RkKWJ0r5CVDMRl+b
Jpsy7Kc7V+pX9DYABCbd3BZOn+yAG+rPUGL6+1la6VFLk+RGabSNzQeZgqg67SYXzh6sJTnEnYbV
n5kjF6C4WL9irzJ9txqCdnpm5j6bvMy/JY5Nxk5sDQOM0gG6ga3etfV2JpzDMOun44yWVyRRTFEG
85dZrdDgnY66bqF31PSAn+LRklvBl3GkStG3CF5vQhMrNHzZtVt7AE2OQDSSUT4l0NuDERUBnnPD
DyvLQB8oVIFbbIYhOfAFPSLCCmB9KP1mqlouDds+mlPxaBTOSFkDnfCwvFpheWxk1m8GXb93hjXb
mrLOvSJsXvN4uJ9G84VyaLZxajgAmmOlfmNE7aFc28VHX/ijjRqD5FyHHp861fNQjRLmcPrYr87B
DZXYDY0IPWjDy2aw1gezXutt0Y4VVEOElPmSU5M3vuAI3cGRqVPPBqDvLD17sPmiUuI+CwGU4DWS
+4Xi6MYFpBWx6rwiDzN/dsNb9ASPsgS46CS6gj7uN7w+wRjn2G9HOLIM9tfONb4O45x7LXXF7Vgn
J91M/xpVww+l934TKsopjr0drShhH4t7ZBP1rsppgprn+g/cwotAcxASWJIancxiSehgbkd3bfwh
z6/afvSjYXIOlUy/aBUFiQzfX9n3t602ib0VN8Zu7ZpHNzRIu+3H3pHtXTTL2W/D2bluK2vwwx6I
eyx4lbk+xdEtpSenqPKpQ8fHfkysHTzBCkkYoTsldAD1kERUOlXhtZH7aqi0u4Xxbd/EfXLVoVfY
QnAM4AnfpXiaEU7w0IQkGW2abeErbalewsPPRAsKRBU3M9O7SZfJpup0c5NKul1MSZLtBor229gi
UMjo0cWpW5JD7gJc644pfY3UAL7TeG3TYmZcR2eLkOwByhNYo9RfMVGCrhbVFn9U8SEZzW9iBsqo
ihs48cV2Mcv8Ro+snABU5Z5hkazIRZDhFJosQXJJ7hBlTSnYp3gdRT3nxX0V1Yb4azXrsPHDhgo+
fHXc5w6iGmR2NaMqXGBdd7m4oS6LHMCwx6w9dDQ3MK6buo21GriioRrVRpqW7uxOTUi2G6v9ltZx
Dlbfd+unGLhufuiAk+pNAiA57fnhZN/05KDVFonSEt/zvoftXatVy99rNrvtlnJ7DWZf0E4qKAob
fU4SlrgXbGbKJZVXRE2l+6ndasY1DBACQmeR8Rf8bSOMZWxL1o8mhTGiafZ9llzPdlINj2MbKgLX
iGax/gBPqTyWUayGnaLkDYBvq8HxatGM+h79f0u9OVurTLuKwF+X22kOmVyIAzVlVWF1vZ+6KdkC
eqbRSOZN29N+6HPZTKt+VDTcQUKXzpbRb4l7HPcugUDBPp4KGrLB5F18JDrJuDEKV93DqHBvETR/
nxv73m3hcFvj6Hi5Uyb7PuumR1cgD23SukFYG4bQ5pIh+lqkU32vZRrajZYmtaZn6rylnl4a7gGy
x+M6Svu5iLLPUSt3ThoDghuhZxbDuIsyce9OBU1ysc6ChYNB1NJaDxTPq2OkubXrcRsO66sFBdr9
e2xb8zT+6Fxh8Psy1XDApybeaVH4I7YGY1/kco9b9L4eiYHb/HqxE8MPUyxoi7RKKIfEK4WYBORR
mjsKGCivRn5YprSCMAr8btpGQf2R/fzarCis27m6CnuT5I2w92oqlnJTqNm8Kuw49uVpkUq7FMDf
7b7VRHXoIFPvJ1F/LzX3NobpS47UHKeaGI/sCHl8gTSKY0lzKC3iHnXMuvX0mBMyoXJ5CTvkm9ps
Oje5pVs+COYCnSEND9rYWp+WeUCbNa2f6j77WRF0+P3c7tNuDQNZ07886hXdbFYb5mqtfpqLmx6G
aritEDPsq3F6judkvhpBvx6axqWf+iTRPyb617IvYw/hG6+M0MCk27WGn02CVm7iMa3oTURCq9Z1
Z83Uyue4o2tGPG9L+GskVQ3FiGY5UrgTgVQ8gmox661lTMs+j3KHKEGiM0zJlMtufoAd7Wwcu4g8
x1R0ejPCCJGpVDcIch+t0q2fpULrmQ6r8wCvTwVTE0mfAkvzI5xyTKwSfONVQ6ehSHRG0I3wvNq2
I5dIqdbGLXogwezRbgmMqaD0HjjtYK+ue5VAqPnZUDwA4F/pozNN651rLrpXZogIQlszN1OYfckc
8s8u4WmrzPQpS8fZK9DabSnFPq1zUdyoLKS0qxqiQTn0yreLdH6tLFEQzMCTOlL0HhbYFqz9BmgU
nQ5OWes3KGLm91zldvXQK5JDE2Tf2JU56oV7d6nSbtfrsX6006L+vuICDedkZKLXVk5Tc0/LrU9Z
YiRUGav6BXabfQXxcUB4S5FzWNvjerqyNn0XIud065KSWHmdQxn0Gh3MpVY4i02n4MbotDUg5khf
4QbjWznH09HswvnIBUZg7YZ55rU1+2Bbhu0Ue+1gEHV15VTrR8OkIfdG9MPs/iTpQ/80DjY+iXNY
Xrcq8yurmY5zVFmPmu10R3coTH+ONedeFfOyoy6R3vZLXD7GdfmDVojmDYe49LIi1x5off5g0gTr
0NIi6InSCHKA/C+7TV0fYycYwKgLqtWyHuoBFr6fGKHmr06UhvCA4rW/gmn7lYZ8L1QfB3/BNHto
dO2QhqTIZpI8zhnFPGsBm+IdDtxGaH+VDTyDSkmvW6p9apaVNzfrdOCG2Nk2XCKXQ7It6JE5sMkz
yzfs0OBldrKbSOpPo6K+p6NipvpVb0xruqqt3jyYQuu8UFemNybTbnUz1n6auuRe6tZIOF9Sk+xj
iVaoiHwbksCLWffyNnIKSeMiJAdelba6J2nhczDibNl0sdm+rGn2KlwUgtPQ/CQB6h+h4cF0qKan
mGt3hXs1z3850noGIEp2AzUXqvWPUaHHXtgqSfw9PROCpugbuSdQ3087HKE+rapQQLT5dAw7nU9j
9NTFJwfNmtpM7aRDx1lm1afXkW3biNAn+SIQrd7kk53vIDMk+xk2dQoXaFHFuj3B+YwNvuWmK1j4
4FTbAo5tfy3jprR2pqF9H3TX2YITuQcT7d2tOywWp44dFhpwVSaUe94kIn3TpbYTCBgC08bpF3pw
rplxu1b918xuphvsA7J9nnbLFjmpdUVBsrtFr2OdtDY/S/ajX6PSuWpaqKubooz+cuIEtlCznfp5
B6qPQQMnTTVPE9KvXUXhIiia8Vpq0jfUGAeFgNQh+tUgGEeKUQk9YaubHfGPgp7h0HWDYkMH+4fy
+1ENRjBQljOXPvdRt3hog11mYDypqL+li/p1YcJ9RTE27uoigmSLtAnZsSWHbbSq+jpNWw0KTxpv
bNhKPo14qKgiGcCTJKw2TeKGQYcGNRgA3pgv5K9ELa+F0VdejjlelrJKWZdEUHtTbArm9FHrtFda
SizUuFABKBtbrn5aVp56+75Cz3OVlzZ1LarmeIF1V1o2lWjJ64ByHQp5g5C8qgAqBZJHCBDulxz1
KgiK9kMYy9NaDyaC3oguDyhkpinVdtpor9VmWUkPbRcZFgD0YVrlXwb6GNcznLGnCWfC5jLW9VCy
WDf0kCrJQP4/KT5KqvJXjvuph8S/J8V7cZL/df7X/5MS7zj/YRlY2J8Y70hz/pMNb+jqPyx8Ci1L
OPg7GTb//n+x4Q1I9MoFd5M21HGTv/rfbHjb+Q+bOrfSDaiyXAUYWP4BG55BfvFsQfvvgq26wM0W
R8EU58bBcKFEqhnzemVgswT64lZO/gAzOQ9fzBIx/kscpdX3X1bm/l+qm/9RDiQP1K67//0/z6z4
HZ3nypCG49hSIBVwzrtzJLMdFWGUu0e5uYs2j5+ub58eLvVeYoXeTOx8jDOfGLWMVu3YmXvMNp+/
Pkeb63BzwZ/NOEmT/ltT9Ps0znzsFqcuGpAi99htHz7fPN+n/v3qfdE3l6ZinCQ8Hw10musvvtdk
U/liLwx0pTaG/xz7TIYS4gXPp38sqD8Yxj5TEoVmbOhpxWfJwonq914WKPzX+BQsb6TZeqEofHqD
K/lEFwVPL0ZCZtvDTMTr4b8K65gVCjxr+Jfi5t9aqV74kucdeqzlv5Z53d3dKW9/C9fp/3GIk2Dk
1wUGgR/DnJkXm6+x99xvbs3NpeU9ifB+WV12vOkKU0riS8OB+oAu5tcx6igkilWy3+NKNNGCiYa6
TiLEpgF6v//4gJ329vlQDsAlPqUGt8h5f5paC00YQk2/x1Cmeo5s91gSeAZQerPjBNttAyvpUjvF
s4sEMo8hdOlyoE/yHsc60/Fhb5KuGQlGAHAIE1VHumEjrzkhtuWRd/hSk0Vxvp6nAdHyny4Ty6bV
zOnnv3wz4OjGbE1UwE2BuMbEhwgWT+t4cAakP9RT42dZE+77FF5t3DfyyrbbOuiMiRqLihoy4H76
Vtd6W3u9YQwebHjXz5NkBpNN5tXX5pD3HK3qprMLdSNDqr5DkVRB1NbuHivofptgvHKAWFBcabCS
KCEp4YuhaXa22VErlfTGBH2COSOLfFuPhb37+Duftsyv39m00FERk9o6RsMucvO3S1D1BQ3VqOHs
BLTBncpPOuNqGv90FBvqrkBt4QgdzdRvzWU0kJlMXxvaZhSmN9nhuGu14ZJT4W+fUxm6JaVyTMuC
BqafebeRRpGdL4W163vVvtZuiZSxsaenwZHGBfOwd4aC0Y6KiFeZZ/a8TZyZhQUW1qG1WyJZIkHS
spcFkevWXa3h8eMv9N5QCpsH21I2z799dipQUrhVIvQT3BjZ26a1U2QzZbxDxPxnfUd4v5XgQEgD
4N8xYGydLSCZ1FqHsKp22FTZ2xX3Kb/Ptfhfkd6/vYzPrxYhEPUJzh5bgfDk3Jw07Iako6POqX2O
Yf5d1sZKqppbkE1CqiTbFTnDk+pGlV+4oU9v6a9b3SLOsXTdtiVet5YQZ7PTzVind8sY7qOIPBeS
W95+pl3MlO1KPUk+9bZsvyTEWkgajA6q0Mef8fxy43YjFLMciOvCNNxzu/aiMOlPYHV5gCtUE3kr
TiN2MHcV5FJAHv3RHFVk/OFKW1ylpyNHBKiErc67XbnFDHG31BwoO1imcOtGn2sHVh4hPmo8d62Q
KuDm8/FEz28Uy7YMHg3+42Ix1XkjBrsI10LYbhUU5RKBotjVDdT65ILr6fmp+GcURRQrTMfSmeTb
e8twDMCDjApX03fFlVGQbDk5Sj6Quktdvs/3K0OZCFG5JElwpe6e7Zu0gumMQqkO+rmSlAJ7+lDv
0D9WckcjNKx2kK8xPGByeakHyu+z5OW1eZwMYRHdu6e1/uWBogNlOGcmVoiTDsWwskV85Yoi8TCr
yW//9LNJi2gawqDN2yvPzz7Cir6KbWcJ9DBsb+0QBhjg+Xwh4P19c3D4XClIOyxUPOfe9pqr9EgW
3RIYoOW7fkraQGvK7388FYgbXOpKOBYpyeko/rJqHayIQmnpFNSVsW7TqQL6TZN4+PvjYX470ayW
TrSiTkEEGdjZvqjcGdjCyKcAs1bzTg5NeG0C+N/Ui7uCTM3Lj4/HOwti2QVoVPg6OqJGhM7nvsiG
ndfRsFRz4JRW9OBg3781BIyNtCgav1FT5vd1b24RCjiHXiTVhU/3zl6Uhi4RH50k2YZ++vkvq5px
q8nYHOEQ2PTqDetEA5RHarChlj2+fDzVd7aJZMtz3Li4dP28K2Wz6EVejsYURAgdcpgtoHIKG7FL
bhrvzUkQKSDF0dn9/6i8f5kTxVmRpkItAY11ym+sqOwCtwRB3lcMVh0+ntV50moRa7F6roAzqguD
9pRvl7CD9phIkWsBvjzC3SE3adx7XYuqV3jr2i3mYUX3JS2U+zyFrvtICx7hbhvq7vheDrlKL9yh
/3TcefMiOraJ3s7UHWW6fNOz6yWandRKJ10PItZhBG2dR7Wn0Af711xjq/WbHifLLf5sWQPbjohr
l8UOznQWZqByD5jeQ3RBWDVvChwjcz+G9vVqRMlyb6LDS/2P1++3A8CvK3lGbcfgLf1t+WZHpkMh
1iVIpSF/lqGmw7Qzh54CvmlfTWaUUoRzu5tBTnJr6sulzre/PQSn8V0X30yHr+ecp1+yH2rbKpol
WE5yQbNUlmdMY7IXRdF+pp9Xcg2FObmwaX7bogwKviIMZeu6y2Xzds+sw9rPdI1YgpO30tdMjfng
RVlXYe5klN0lI/R3RzMUtDQmaSh1+vkvB6KesrkdHXsJyjEZDzKVXbKJugbKYWzqF7bfe8vpCoJ1
nnBE0efRCcc+nCjCLEHe45I2kBhxTS/JEKgqmSDHm/N2lhLT9I930T8ByPmu52bBRULHZMIQp9/r
lznGhohXNKyICStUnM0a58Pe7EV4jz5ksuhNWAb5Atxby+yTjoHWnTU726gUmSfiFmr9PCY3BskF
rSryqDcvhE+/vSp8b4I1GjXbOvDW+apoidTySUfOfNJfeHHZLc8A5doECfOkBNDzS/nFe59BAd0B
7tp8Cnm2HKFEwKVPhR7YuZNT0SkVyoOueqmtJtoOLW6kNMG91F773UG5CIEg4dYSb7z9Brg7jZod
m2vQ5BPchRJKBJwis3kykzZ+jIVOiSZFPXGpAfQ7+xuIQeA8QyQOlHqGT2FDR+rTJ3qQTAp9GpYy
8F7zcHR/4rPXfvp4p70zSTwdCHQcSxE7irMYVZsVFTkpF8wHdI1d1OPYYyfOcEuBsNzyewzQg4bu
TwO50ztGxGgSMRrKOW+S44z0fhGts6KHpyywaQ2UaZ4+pTLafjy93x7pfwbiNj4tpMsT+vYbunEs
BCVQNCoppWPSnizAPGq4cFzfG4V6smJSJk/mOdCrowyaqZYYQb+21ejb4VTqviFtfKU/ns45Fsvr
jJWLCeiFO8jJeubspi0d+imEGTxKU1Ad3goDg0+/RuS2eiI6LV9c6xV0oWRxsSzA0XJTt2YXeRhp
S6TDU67LjV4jNwkSN7H/rNMJIM3pt7NwvuFqBrY6NwCDc1LW2K8bQZq7tUIJgUPKzrFilPUfr8N7
R+TXgc4+Kxkl8h3BQDYCk5PRcaPpm3pu8kejbSCDfTzab0k5VxykFIqvrkEQdn4gm6aHZJhRW8V5
W6KNQRWIMZsJG2MukDd18i7BN9nHTAqT0Y+HfiecgPNPaRVVgNDV+TuwhFMGZZq7YKFZ1bPtrtiZ
wiGZH3kXIMJjDKlfR1oIP0LZGImPOU6yH/8G7+xt0jvm7hj8aZ4nKtKshkY5HWLuIs0rfEW7bkKr
1eFt8ccDsbNBq8iYLdc+R3NLWMlZmfVI+5Fh+nlew3Zf+uLPny4yFCIk3lbcl5yz4KETw9SrGUo8
hAwHhL2YZuWPU1L84CKKMyitofX544m9s1khpsB242RYlLnOhjSzCnPGOJdBRYXbbyPZIeHAqZYU
8FLbynceZsUryVV3ipnBGd9ed0RGLuY3hgVY3PdfiyzCY1aF2uirpsC/qIWrc8ly7rxqczr0iqTB
FBBMAU/P0Vm7avFaMCIrwJW7kTu8JzB9jZsiu2+NuLlap7J+jJpo+Nvq0Q/Au0uMB4q/zqUu9cY/
Dn1nQRPZNKAgcYLBSp9djkDldgEB2QnGflCph36vb3co3poHDb6gc2vorSj3OF72cO0HhaVlNpv2
jz4StDkws95JOUHlaG+dxM1e0yjGdq3jBakOCKoXxPZ5G7sIG0T/WpZJO3h4opuJH41Wiu67XMOn
Cg7QJ5yXi1u8PLvms1izVkC/NOa7wpETfjadQIkxAj85ezR2Yb3T8OTFmMPU4HjEWdO73mq1FiK3
cZEwW93C+Nm2Y49/uNZU17FpwwDJJzN7bRA4Y0Rb9BJ/q7yrHu0BKvAm7TR93dQdxNZtZfbWj1G5
E3whPaQ7YlMaLMm0aOrzoJBHebY1Z62f2aPm7mZOxuRpYzq3XpGJ8I4qzlg9poI2Sr4UqIg3GJ5W
9k6kMCU3FkmgsSka1wy3a2nNX40+1vq7NBnam3GCYr5BjdN+xdBW8htLQ/vW4YHiHpD1T/hmK3t5
xUB8eK77EoW1gEv+LHDO+2uBg/cDb09odkaurQ8O4maTj5licrmGplpo50tmRxg+2+IBtW8b+eNi
hg9tomsLJPbIeQxrGxIpPejh7ZWntlhjGta3vR6OMmBO40s1DHZ45wwRr4ftpHqzzXEWux0gdECi
A8+avVZMWrvFdLn4OiERF3vRuTmu0TjRbsNmGn5a+rhEKH4iBDP4r8QGDhy6/QMT0on5NHVZXsVF
r5eeXOcmxhEjo3DhWANW1uHAL7TrishtdklJVvqgr7QkgEvSwLN0xhmWh5sLHWZekS6j15v6ZGL7
MKKrjIrYDKAyVvp+Numo51Vm0Qk/aiaskvFMFT8q1GFqkxnGJL1MtmNxdLU6/zYXw/yDEHI9LNhq
IKAxTDwbbLNpxa6F1PI9cvXquyX6wthV7ZDDEwp1rdxWi0tfhEh3YJx3eYsh+IRTvU6HkiBjn+Ha
qvcTlF1NTGjSdCxifLSahbWNeCT//l84UUxzlzaC57M7/dOL06pNtCQwxj++aN95p0/WerYhyURh
ip5+/kvSlIpaNVrYWYE1CbQkrZ432Tab5/hzG2HtuIlsnJDgUUbEtFhxXUr933kp6ZAB1AveBqXw
vAhSCC0sJ702g55r8ralruAXWGP6H0/ynYCdrPc0P9JDii1nk5yXoReVKMzA7LQRSh7xAS+/q+Pf
vdF5QbF7Fbn8Hsulq/4UTOSm53mmeoU3xekVfbu+1lBFp1DBDFDeYf9dJvay74S+Ptq1K/czBkx/
OlUH0gZsNveUbZrnL0uIFA2uODYEa1j0GWRRDZ6UaqYar59sheCvdfY67+JVI/z9eOjft5K0wFBM
FwyRqtb5m01pyEAZOJ864uL8vq16Kb5HSabDbtNPVqMA6+WwHUzu1g0OxOpS7vkODAdwS0HtlLSQ
m50nLvAYcaBx0uLgJNgw4c6DYYBXJjjCISYnzt72pHQoErSkEwE1gZrujphQwG/u9P7F0pEUXliS
38MYCm5gWtT0CYHZBm+/fqYlDTx8jB6aFhvmjepadbV0hn0c28T99vHy/x7HMBZnWVEMk4pU5+1Y
NbrEssJ45FC6YtjG2EtsXcMcbmJrooezO8YX5vb7oSJnobDPkoNcW1K8HW9EKUGHnNUN3CTN9vB2
XEjEa3Ej0sXYo/czNjjiX+qd+86CngBCiP3MEdLE2aBCn2FQ2EIF3Nz5LQ85ztjI3rbRoOsX5vf7
1SSl5MJgTzj674WTNood2SNaCCq7NneaNWTHHiL87o+/mqQ4o0zgWurN5/GXEa4kC/UAdUaHs4fQ
V3vq4mncJpM+cUqN+AKKYJp8lrcBH5E8zAgqeBwV0Pi3ny3F6G6aydrAhs0qB/pyuf7AMwR28FMj
Hip6WzkHmtJ0NG0yEBTs0THEd93UyvuEjjoCQ8SZAiB+7tpzuMguQvErivwmNa0SzijWYsO+q+3+
IcU7PbyV5WJ96cNFvZzc+i/RHN7ZD5TryfYo47m2cV5zThaT0NLuwwC37hmjFyNsYgz+2UCbJbIR
+H38td4d7kRE4NFyTlDe28XTOlfVK/ycoG4Gd0FOWRbaFtS4fYYSXml/nEZCmjkVJw3TME/36tvR
GsyqNIksI+gLxMd0c3G+DE7RXmAEvbPPGQWOAIQg6jLnNRnVMkKeL2FQORoEdy2jW8GLTqsG98JA
77wPLpRoKq28E6cL8e10MmmNjWPVYbDKBAc1wmWT6A89WtsNhY1TjzNtUWXE1wmk1UugwHtf7gQH
kL6y7em/8HbwHLwYK2wzDHStT56JiHrzc5aK8sXUoPE+//k2ARrk6SeHhdZ1hkZGNOWZ1DxqgdbS
i3tsUpWiTG30w2io5M8vEDY++C70B6KM38gxM1a7Fs5yQZRjuZaPfY9o3Zx2fUuPF47HhVvxnVuf
YgXsTJA0Cr7n5WS8N/uZTtRaYMFTuTP1hu5aK9Z8XZYjNq9H7dAie7ywc35HdGCTAOnzvAPn6OdP
Wz/G/czbreGCUjg6Dhx6jINrY3T2dnA6rAod7IAVrobl9E3D8X5vdt1iXeir+d7MqfNRKeJ/CxT2
7Q7KytkpbKw0AoDLwghwcIO+NUY2Tp+4Ay26v6oo6nBfxYv44+303gmVsIH/hSbBcHk7MkcxHoeu
0IK8WZ2rAg8BLyKdvTC/90ZxOZvUvwhXASXfjtJp9Wq3bsWXzZZYbibqcLi9DaqTFwZ6J1Ch2HYK
0Ch9U6A4m44zKosmITHTkaBJqeprD/OIn1YE5tpGdPD4ePXeO/kcC/sUFVF7Ph+uV0ma18JV8FY6
jJxx7qT81OODlY7/F4eDGvqp9gp5jK1ytkVoKrro5pDj4Zv1kLgGNx0eaCRuwTcsEN5sSqtmemmj
1J9fAtynOKQT+0o4GGcDrxVbv1+Z44CNcAAsi9rXWJ0XrDjBQzDA2P7xmrKWvLeSGoH5W1xr54Dq
p2QyyA0bNU+ITGmJXQH42HUXPt8725IiC9eoDg8ekPPs4qaUXwpM+lRQp3Zym5tlfBycMd3/+YQI
wQDmIBiy9882fwQ1YKqI5IMIW4ArlzYxW/TW0V8qskv/46GMdyIw3gYF7Z8rzWWnvD1oZl63Bl2l
VJCqDndT8BVa5ZkoTVrdQaEZotLN+//D2Vn0SK6ka/gXWTLD1k5yQXc1w8ZqNDOF49ffxz2L2+Wy
MtVHA4s5o4qMcMAHL0QIpsYjWDp0vf3G9txPnSHjMzLW7g38x86z7JErcqGtp/9F2lZQ2Cg7sb7/
aD/RKHTrBs/PboLrj4ptqsTFMe1sIj4etPbGWuycTQ9tUw7lel5etIpTQF4O7pfRhV4LlLLZFsCh
3MoEO2srQkw39tLucOSoXDtc4C+S8dSAAVgZFtGi4uESawvDPbAl5qe5WWBSX//OO9ecZ7lE9fy3
yUFZf8xflRUYVB4mcnxmnC9g9QqB5ouhGz6+NXDICtW7Md5OUZnIlM4gUGKdf21jYVuZZihEg3fp
C4mFaDnoaBqgjmGiTxmpnXKy6yjO7inz9/m5jPsJvnmFHS31UCQCbxyoP8n2Js/gp1CLMNhVPCqb
E5XNZm9mWJtd+mxGdM+jCNMiol3Wyeuu7ii3YueCtk4kFcQUlSLP7ydIm7+Qfxs/I91coy4wFkhp
ugJFR94FrSzP6jA6d1j8GrM/4oUX3bjV9r7YGl38Kc2vncnnX6yK0lioMoku0JW7X8jIpV/UPK+/
gJfDtbDKJpSmru+Rl2ePVIxOOVGxR0q7vQrwb4qsBJY3oAA5t2cT5vOXCL1U9QC6ohiOPRKx+QFQ
jvlO9kh/3dgyL+9WVzVokfF0qGueu3k2RqvPPRnlLnGV0XmBiFH6PeUCgN+N92l/IBOwIy//ikZ+
vrIJ+NxxiF3n0saxi8poUYXjYIob03l5vJkOrwSANYot7Lnno/RFvJpI9YySJ8VJk5N5KDsQ1eAS
xY3tvTshUiAoSsARAT4+HypZ6jEBTexciggQjQeK/9Lo0xhc3x67EyKMoHBIVYeo7PkoQGFV2S+2
c0mcDjV3T2uDblKRm1awG/sPQ5FKU4zEAOUFGFY3YjyPmplSP1dFgKHAcmxQ4AvkUmv/ZVZYkdJv
cnn+tpu+KgmwoaA6F5mITxpgIeDScw+pvplvPG0vD/SKsHJUKCfAPwg4n68ffndpLm3hAOyqhzDV
KveklvkcCK/SYSQZ1j9fIMyJ5AgArAGcbFtbQftWr0AXuZcKiYi7Gkt4tPNlf6yMfoJxOd+68nfm
x243OFSuzr+3bIUqrxICB8QYaXupTyOt7jfkbThOROVk/VCjOtNvZGI7OxKmAuBNAHsrbWlzxGJM
7fJRadwLZoOLn2Lj59PB/2MY3ty4G/eG4sMRHBBqai/gXM5QD+DHDPciK+neJdbQH2gBiUNlVtON
oXZOM1VDDvIaAq0h4PN9gqmiYQ88OhdjokqLUy+CNwjK3Nj3e1/rr1H+vN9/BQQGxNsGT3D3wtEA
fImINz2/ZXq/4EVxEVhL/4fdyKanIu5wtRP0PJ/VTPiGdXzHt6oloiFV7b1ZbLEgfFhXJ9PM1H+v
sbiUVwCCe2wMykmbS1FxJ4caX+1eHOSSj06PeIoNII8ul7jF+Vi/yPPogiIwDNW1jU4V2NsMhd14
T0BQsZadCvEZ14lDbrIj81IiNDcb6qXBpgMHAluD09/pP6/fljsxPOMDT6AKAriOfsvztR1qmSeG
zdrOTgYLPEUJ/xf6cSOmManrIOuk2339tLR5N59djGtaAiCjf1faen+H/dvabZ4TzIOv/6ydcIK7
AIQnbBQwVduYq+qwyuyE4VB3shbUd+xae8y6yPk2ji22vbSdPVSUjWn8rbUWLeDro++dIrpc0FEo
scH32+y3coVGtx4Br90pq4oZ8tGQfZXw+ih71wKbC29h2DbgQzZ3ehI7pkgV2g5O3i6vOrRhj9kE
cssVzY/rI+0E1CuFmpfqD6+IfGHzkTlSkgKPewHyML2eK8AagUafww5EVdhfzKrPIOujqRqqKsm2
p810ewds8a7/jp11hcjoumtPj4TiRZSG8CU0mMW7YH6NXHTe4Fi5VP8MzbeZLI8J3SoPdOH2Zu+w
RMHKV0Mcv8rS6E91BBT24g633AjXVdsc3RWYDsWCLsNabnq+qijMr7gKjI4gGdTRoUARvkV4v8Ov
rIjs9A6xw/bR0AZcZK6v4879q5PdMzvYli87H0tH572qC/ZnkWsPA6uN00wSP5pxh7Lw4to3YsTd
/bPiDYH2sar0nZ/P1KmxrNRyjSqJaUxfcjdqHm2sD+mR0DtI5kgcrZQYFVKqd+7zrIR2hJv5v0+a
9gH7BxK/qW/LJ8IcpOxTuljodudf0C3svbPtlBk2LpVhGkf+B6Toro+5c0QJwRE1oOHOu7p9eCh7
zEbp8dC5gzMGnUS6zMD58pR1S/0fhmIsSjfrNUyU/HyJDQvVvdFKeOMAMnxA9d/81XM5W35SWnF7
I0beuV7Bqv7/YOtB/esBV9VZVNZCFmOPiWoGClH4l1FiRSSAjyHMhKTtE2AP1/FrEMLicn1V964B
0o21sQ9vTd3eRvoqwuUtintR9Ll+hZH1/ABTQL8RMu99O3Ko9aLR16LM+s//nmNOPNGMC9frYnVH
08BdBTcd85i0TXRjOfcmRKWUFjJA0ZesGTOJpVQLoq5ozHCwQAPs4GL3+h9GAYK5ZtdrI/cFKGDI
4NghFXZJ8JQ+y7ysDzJtmxv7cIdygwslbUHCYnUF3W82IgVs0Ui7tC91WzRw7bT+7WIoHhLFJjU9
M0c7LlqSc4PEzqFHJdtH/xqdX2+maWmuGkjKjIWU03avygzh3Uhm1o0vu3fvUiek70vmhULI5hdG
0xoqJpBTvUwfAxSokGc/HNUqUY9Cs9wby757+f093OawwKssU0x27EuDAt63aDCNnxzVqTyNdTfb
QdmZ+QWpv/o9xkoNpT+6reZBYLTe3Gg37O1o2EVcZmuTmKjo+Y6uTR01DnuyL8qcDZ+9REsD8Fvx
69yqkhu7YG9HY7cNlY/SFyHwZon58olduThtzapiBKBKJGK7YB6vXwR77xiFfo9CFQX4F2E2MOo5
dblmLkmyOGimuvrBAKxFmaOunlqMn24s4M7GMdgADooKDhX4La4H0lszNF5kE9bL8T5Cl/nYyVJ5
xQqIQFgWXgfgpm4s5c5Xo/VtEFpT0qFGtmmh6rkXxS5W9RdjKCI/rxr9MM+KddFHK70Bot5ZTzgI
AGfW3gmHd7tTE4kyeZvw1bDTCWwNP5sJlfozGtd5AIlvOFz/frtT+2u89Z//dcVilyCzKcucC04m
adCluv7KqXtBhtBmN96M3aHoZhjUjljL7d5vhFOM4G3tS9mgQhUDeX09t8r8obajG5PaW0Qe+5Wd
C0qc6Pz5pKjy9y3Arjic8Tr1o3RucWt3h3uJ8FiQAb++EVytp3YTRRrAV2BdItKw0kmfjzelpWJI
Y4hDo3OcIhyiqcKPSdPqAMHh+atrC4zaqQi5OE5mhn4/5FMWXv+OO6ed0gboDHpTBLTb6hx6iyrv
rxuHY9NrR6sh+eMNam+c9p2gg6sLNjIyHisWZLNbLL1Ii7Y1MIgfhuYBNY/p0cZM+9HpbBs3oaH2
DqzQgJbp4MVvr89wK/tD74MuHj1aFQiKRUlu/ep/bdWBfL5URJWEiVPjcyAWcNd0g7ALfRj7GYgx
SrnUB0VDNommS59Ed1Yx0emclLLBfzsazXMnsOM5raoMOAK6mYPJruK6+cFymw69BG1FKjuz2d6i
EOwtnAWnhrVb/7PtZ4+gyI0GT8pLTBkXex5dcU7RmCRPRSqHO08FrOTmvXp0ltI9Xl+3vWPHI0Cn
aQV2vegmRk4dYd8slItaqvPBG6V+jkpU3PJazDc24d45AL6z6iUQRb3MMTh0allJ9OfGJPfOLYgP
GYB0LoavdmToX93J0L4IBacNP01M9yHXyIBe//t00QrT13yOZs+202XgFtchBpuEroaMuud2ESaB
8Y8eFch/u2WAX1BEoJmvW+tTTkr1fD/iuZ02kx57YaMrb6Ulujty7vden1LXkEbsfLg+sc2l9mc4
Th2FlJWfTMv2+XBahdEuuldemMURYoHJgL/2rGiBl0VIV5bSunHWN/vmz3gI6QDnWVVaeN+fjze3
XQIcXnqhFjnlhxVvjbqWUmufm0oq3Y3BNjvnf4MRqYL4Yv+YzmYtzZHSBompG8JsS6NLpUemFRQV
zqMtxauRyn8rEP4vvRaF2yQpXvejrG6EFnsLbNIlpMqyFja2tGSpZyY2II4T4iy9PMaL6RTnqdf0
9ghbrbpH9kC8v/5JtyzhP9O2wNWhKaTz6hubNTaFE5V53XhhgmtNfwFEVMgDr1ckDlJ1nAkPDQgr
lZZauj96tIsPGjDGn6it6iHpbG3dJ24ef2jSBOQ+zlp57+P9M1Q34ufN4/LnZ65A1rUlQxHX2Ny8
iisNI1E6L2ydpHqv16L45UwI9F9fjb0NR8UWDhmtOcBqa+j31/3u6TCCUUv1QvQtxdemXGzfiRZ8
NfH1aj5cH2tvRmsM6aHVA9Jwe5gwt6UlDlA6BM4ljjYuFPdpk97qqO7NiBDcozKLrix/7vmMeMjw
Q1hcdnU2o9g5yvJc1rLBLLC+Vc/fO0CrfhOAZDDQ1F2fD2XPPZa8BCghNlarTYg1GZ9xz6reQHmP
PmHvnCD16tCTxGFXwHK0s5q6z/VF3TtA9NC0FVBCo2u7qKiUmAWoZBhCEhPXACJXi6Fu02P2V1iV
ouJ5E9+a986HBC3KqSUJMde44Pm8MQPW8A7W7VBLe/cABLa9GEWchNdn9oeU8VeEt54Ak6oVNUlK
aKuc2/NhzE5zlQz/HWywship5Fr2c3eEQ5K9KwcU7I4ZqmfuQetb1Nbdyk6aowRX0z0BNFmiUKYW
TvAgSxXra5f05tMYYSfg82DHJOSaHJZXHkhnXHKdpP481Nj+3csxowC3eE78czJRhPAHpcLcFvvl
Hrc3nKDMSHG0YIRzCRWo14wixE0v+jhUTvbTHfP8nSomMCVQmqig6OZYWMHctdNXFWaJ6gtznn/M
g1nfItvubHoo4bhm0TldceTbTT/jk5jPtRc6bgcDDDOjUzUZwMmHvDpd/yybZHD9KvB1kAmjT0at
39kMVRVL0tmK7oVL53oBQiYYhJpJdtCUUp4tHXibUJdbwIw/giWbvWDRbzQRqLG8lQT/fC/UeKM2
ljZwaQ8zRlcuwOtg1eN6VyNXdYf3KcpbVTrJRzG11mvZ5+WjUubK68HOMdSaPGzbBlO3v3odJg83
cqyd4wB5lMQYliolz+0+5eGyZNZ0UagjQvwjUiz5ZolF+1/W3aE8TyROQLnVxcqM3hnS1vVCpdZl
mFHyrUHto+Xy4EStMYaZ0tc/2izXbuHvdm45QpH1gSB50Qm6ni99pxcdVhYTBrIJXgKTh7q6RAAh
gGhTHXHVgpOLoORx0GLxtqiSW5DKveHXpikL/AcCsdlvso+XPM4ULxxjawwb0JyBkhXlpejG5q7A
RA2V8xL3tXHWT01h6TdqA3vD03VZuWmEZFTNns9+0eys0NqUCNDF6VUlkHltGbXK0jsatm49li9a
gY9f0YIqcNTyRoy2LSv+OW5rT21lD0Gk3wa8zHdxo6qIQjNX12BQ9NVT5haZdhjIKp6E1BVau1nX
/srknLDxcudLa+FQj1HbrJ3XHFlchtxJvkYRVrcgUNP4CX0rFKiv3wt7VxDA4ZWogNU48flmobrc
wcyL0BWSb/tV6JlTYh23OMOqHT4frg+2c+So5GoQjxAde/nyOjFgui4mDdDnJg7Ifq3ftlDHL9dH
2XlbIQ2qpBzUT3jr1in/FRzhs1moCu3sMAZEcvEAfX9IaKifQGgqajC02Y0C7d6s6CgThhGYAnTd
LGFuDF0zd4kXopsQnZFKTbMjOrtdeaN0sm1er5uK0JLUmBo/xeAtTBmuObKdGYELzGYE7gptsV2Y
raPxVXGBXLzDZGr63utmSdZsW8M3ShCmgrMeTkx43aTNXeY0FHmur/bOBnr2o/Tnq53GqaOLunXD
YuwwJkjb6I2eFrh/qdEtouK2Nv2/BaAbxktGVZng4vlYLc5VXd3AqxZmRDkiSXH4rvMJ9X6vQfVE
8XDKxTCLI5MGlHkqMoGquNWO3J3wirqDjAWX7Y+I7V/bq8FgK1eangif5/bRtBXrMHd1dFdIfP3+
fW3BZaw6mUjOvgjzK8woFqtkZ9XmEP/uh2k8Rr0YPmJq9P76SDt7mI27IhlB+K9sxOcri5YdpqTF
TExs9eYRJe/6rewT50bBYedkMgYpuYdwDK/hZhQM/yq6U0S9yDfKj2oyIGBMG/4pZanx3sap5/v1
aa1/cBN/kE1wrQEPpc2zVTAesnJwYrVyw7qfsK9w5jb9WggnE59Bb2LmYNZe8k12aDiJYuSJQuTU
uHVA9nbtqmdC7xoWFUSmTUCsZb3TQ85DxT+hwhlbTXTuugZPU2o8qAFEpABgyD2jkkFDHHhvVoa8
g4eO9tX11dhU1tbj80czgv6giwnmNvFZUBRwzFG1Qi8xSBVHF+daa8YcWEuWQ0np6c0ywlGx0C64
8RxvKb5/hiZQo27LW4M2yOZOdhpZYNbVYnnmNI48mqI3T/ie4aSpT7oxPdSR2WAmqLQpftlG9D4Z
nOh95jny1dLn+JhdX4idYNgjNSd95hKhALzZh7gUVwmgBSvUy673k4jvg2lQtqp3295Ja7ADc8tO
frs+6s4Zoy8LZF5HBJb8chORcaELA60QOyxH+2srWwxl8+JW02fndgKRr7HpqURRA95MjbSyUMue
qQ2IdtyVqmhVv1rG5bvELag9Xp/R7mCA5FdJSEr52/s4ymJZVNlihWpW1mHl9cZdU7Xy4PWz+e/R
OtAT8P8WQRW9s828OrW0o8IWVkgVxw6sshlOi2rdQl3s7lOCVpWMhWWksfT8HhRqaczRklmhNAWC
Cq5alcLH2yp7G7XgAINWatnDmKL2FNBLTl6NjY4DX4XLYRFUaokYxr+vMCLzK8WC8il47+e/x6PB
1BdLzk7V6+R+orBUI/I5xflBnVxM8a6PtrdDV4r22jVc2yObU0qt0hTS7e1QoV0eDCJqggmh239/
1UjwkRVAupQ4ZHv6TKG5E744doj7HN6vhjXjkNsuJy12bomV7W1QOpG8Z2uTHAbg8+UbCXispmIo
10iwKvRmEXoZIkhR3N3Sdt5bO7YmNyj6pQg9b9YuSTvMMSm1h6qjlHcT4x27VjQ31m7nMdHWbAVp
JaokPNfbDUGpxPVqkyOXlt7PAZ3UKIjkMMw+tn4LZn611/8kRrIx5S1lgS5NXeUHw5wpal3fLC8f
c34J/GOuTyqDzrYG2ccNULFUs0K82+rHKc+nhkvUjqE9VU75gIOPfit/2BuSohIoCPIqYuDN5O0e
y2e0WTgNVR5fVNT8u9U1T5ziWuD2auCydn2OL/cP5QFthYzyfFOk2TzdFNGn0nBTJ1RWp6ys7OIT
9STrWHVgp//DUBQkkONfi8dYwDzLWgyhGsWcW3ZYYFBwqku1uJ8jVOZbLCJvJCzrMj2PipgVQATS
CTjOIBGeD0UE1mstmL3QaDq8lCMxnZZh+obfoXnMEdbzncSNAuiP9R2umPotZM/eHqZBCaJj9ckB
8rqZqpoZSiKM2gmF5XVhZ8TdO3VKtXt1ivqz1mrzWRodCkF5VKEfhOP9/EpW1T+SvQlJ/tcARt9l
FXPdHtgp62AmmrETqkCST7hHLoFpLOjB69lN6uDLy2GVeePr8rawobYa7LKeXSfFixDUx2IOQR/Z
+o8iSxaSFld5X8R1j69H6b3raLqGQlT4r44otD7IQp3vO9doz2M6ZW/xeRe/r2872K0vdwPbm04+
5AdrzZuf7wbIXkwdHHoY5bE3fSP8asw3uJJpSmAohtOeTGmjSONEAFEfJJmI7veLsiyrVmainUQy
dk7jV1ar9m9TRNky+03TKFXfPFi5aeVPRPx9emxL/rw/YQKJqSoQ4N9aLdz611LZQ3xqtdJIH5CP
yvSH1lNwuLRSMgJ/tPBZv9PrKVaQC1Fr+SUpPGzu7N7EyFixvCU7UgGLs2+OiV/eYTKW0UAw2YDn
PbjaYAReE9kmesTzGP12isTG4AYkl5gCWMdx9thPMw3wLJpo8k6RjUdnbtbjt8JOshw1dNsbDtCA
ew0vdQsP6AobvgGKl01Pone6ZHmdZPpE4V7xEAnru6y9G5d0xtdZ4pzmpza+fj5sRf3JTWs6KF3f
yuwOK2INM0sj7Yk9mxZkYGOL6Xtn1diDpjou3wcV7+ze79IoeUKUsB3v8rRFTyKGYaYfMf7ql7s+
9ub+Yz4ij2QfHIrjzjc5d1p8qszeiY4Ngq7LUbgpmj5+42qy+NSprds8iAw+zf2cWUt96jBH17/P
dSmw+BSmPQWV0M36mFZjbvp1l87dG5B+KOsWUi5fu9aqTBTJouLdsDSF8l0zyvoVWl+Gir24U1lz
2Mse1JE/2rGKt93SjmrQmoZ4mDqN56GdBuu7M+pW9KTh7NyfyqppP1l2O+UHHZMXy0dXTcfRuFF0
PJcsPG8OelOp05kiG227xevjD0NBeOtXuhAPZat789lu2D9vrToqv9HjwPmacn2e+JOaaJ+XSFf6
1/mwCPSDtGowHmj0GK+syZZzYEgz+zladtx8TGKkNM4UnOeHwW3q8knyJiTHNLZ0HF+nfOn9wbLF
XVkqU4QhZD19dHjuvQNidvNbLbKse1XNlY/ewr8CUy4Lj3DqwONckuhLTV5n+WoX5dNhHhaJe6Cn
VQ7OSqmTyMAbi/pbSTM3DkyzMZ46qhzTvV2qoEPUhTn6RjkaS9AYrcTBgQvmgzNXw7ehd0fcREtU
6w7qgNLNfR51GB8jX2SMl3Qaq1+gfjANwZU0/156Y976+HOimdyQj57kYKffUmsVT0SxzvJttXBz
dvrsfUj7RNVofOUaSmLTKN4oGBA1QZY1ae97+GxjjdfaqXYykzrxTgoNmYOnkIcfRBTFHwC7OBpJ
XlpW4ZBRCr7kRtlE/EgzhdiwRD+H2dXag6Y14sMYL3ZyANjuPtmRUkISslcuxBuhRfBPjTQarRPt
9RhDXLNJBtKzUVM/AVtKeSthmtb3nTcrkRJ09uDgfT3Zbhs0iWW06FoM7CnUyUiw5z7xotWE2iL0
Gw1DeevA6sdCyDCGD+VAo++bu+RF5i/9GCWPWpdp9keRLVhcTlU5BGmd9EMKLwzpwHuRx2gGOthh
do+Z1Th1EKeDd0+rfMiOseItj42niu9TJimCuaaTTUGmtThuJvmgPknHw1Z16sDRcpUW5g+NHkge
RIiPijvD7c3pTCeyfxBUAmy/UKsGvXnbsHNQqY46PKWZcFfkVNtiJatrCcB0bdLW+6f6NKdtWp9m
c5TzeYopzj2NTV+8UuoIrMAUNfl0HCkpxWy6crEwrk7rt01dae/jYmHFWku27/o2r+ePWjJGxTHm
fnktxyFzDgjlqF/txm1fG0o2mL7R4+MaYp2ObvJIXWrx8WaTju8Og/PkCDM1Q147Z3zQGpnEb6x5
GT7LTuF8GLHbPXY2e/uU8CCE2ETnbqDaAOkCT5/aJbCNQtiHyuIgfUJjG/fF2Ohj+76WWjrjgyvS
+lOi9IN2NrWse5eMS+Wc+Lau94rXfhkDO7Gn101UxyIwymmecYFwmiro9dIZDkbayRyres1x/SJd
enzLW5yDA6cupvZU5Lodn5qKeJo3ThuLo6Fn5RsiEq0+WaXeZUEaT2qBOTiKmiM60ppfjXpxB+vC
1HwqeWzepbSJo5aifiuAvnzXlDH95Tid8VSUoHx9a66yn2nfzT/V3LGzQzPFPdoduK2qhxkjz3eU
yjPzwL2NgLPC/vvEi9zj1TbWyxeogtG7yRb9fS2q5bcANEfbuFjGDxOJN/dEBebMR1+y/TTrsiju
FLQlu1NRatUHx+ibL02kpe8oJid3GnYOzbGdBy1lVSb3q5VTNPb5u2l+qGB9/7ZdGgN3kZpMdaiN
VZ0c5ilRX9eukrdhtczpKzm6AIPz1o5xxpw8OwmgqiQfCkqKDlkJuxoNd6w7wwHCHGZJxWAvD0Nt
W58SMEHY3lWjo+I33Ijfs0vLxoYRFgUgzobHTgWW4FsdjrVlYVsxDr5YuPvGkCf1J2MZsO7GH9Ng
4zmSWjAqs3yyTLHflDRcaHMOsZCBAjHmB0ZK0jySVaTxyRzM/uuE4U/zSQi3/EhzcVZ8Ja0FUh9W
wk0rMeJ0wnFpwEbFGIdybxje13lamh+mNZrmkauoVL8sE7bVp6iLNNyfk0U1jwNSmK90p+y+GNIt
eeVnfXgclU7/TEFhWD3G+1H4xkQCgycyf++8Gsbbh7YX4F5QXZWNe+dkcjQCZjah2trhX8bb4xWm
r9p19WaWsbCofZf4DmA1G4XEks5nm2wvR3l0jt67VUY3z13avnsihoT75BVpg/ApFK/6sCiK/FE5
k2r59WiN8QHqkE7y6NiLcScg12QHx00W7SgUxMPP+mR1GKwNjnVQ6mxKHgrdkW+7qW7NM8JX7HFw
T+JjV+jGEIyDDm8kcT0sQiyQuTm/vu5XLJKVZ2cChuaVaEf8IiwAiiT92Od9GOKEWXp5urwtsRnQ
AmQdoswXi1Eq2FChHmv/xJGy7T5dj3tf1kIBm6wFMpgF2N/om6h3mjgNZpJrIX5rZpgr2Yi3lpp3
qm8s5EB+rEbxfW/02UM2Olp7IwPbyStdcB8amfMKUdtm8Za7qAUvmhZ6hbdGaXH6ZNUgfRtUEG9U
DHaGwt2LYi9CobTDtskeFzKe0AN3cdQTCcQij5A6jfrLMjS31GV2shzPQjLDQyeM8vI2hcXaN66T
ubXCqoeiHWnksfFcxm+uf7mdIgDFa9iKmAYAWty2dnHIG1U0yq2wtLjWfNUam4+CO+mdEc3dyY7U
+Mf1AfdWEG0e8rf/EY036SpSk3U5F54R8ozkR20a9Ie5cpZAR3wvuD7Uzq5c3WPhesC/gu62yczF
NCP9lfYmV0+ttUeJODPOPktUQe9X+jPev5jNl8Nc8TY2WjLcGP7l0q79iXVHUhqA3rOZaYnxcRUD
DEbkITZPjppG93rR6kfTm9QDCfXyz0VdCJI6a7uiz6lvbqZbaLOqTiRwoVzjYwr9/UGf4ltObztF
XYaBY8aMqKxQd3ye4WpOxYvTZmYI7mnM/Nnq+9delWGNO2DW/IueSfV66SvrnCeKpvmenTW2jzCT
fqfgw/PlXz8x0Cgc/WiCA8TRt3N2YTJlDgFu6FEEffAigg9F18c7sjrnDQlcFsjCG33XLPPz9ZH3
vi6AiD/9xJ2661C0ve70vRH2ne6+ESO6i1G/lCdzdKtXSEbekkGkurFTWrAZ0eXTUoPdll9Lsjg5
uboemlaifGuEHUU4MrDHUEbvjCLoulHNg6GaUPTClRN2dd73/UMbYRLu29U8l8clNoc6FB4UWnZl
5n7T+6hf1ccSAxftWJ3goKpETAQCaEUg0a163xajkxA0qF9Zh8LJ45gUQB8+mfGkiE9z1ep50KB5
+XlSc8THyZZy6YM1tO9x8SEkV0tTZidTKbXcl93QEBVPUZSS6uGxdcx1b4ju+CuRvG/M9R0nb9O6
Q9JA3cp9t5/d1xGwouUtNj1uelSmEm9R7BqSp65RF/NrpxnC8Hkx0cUjXdDioKGei4ZzQvgSH4rG
U0pf9VI9OttxN09nsZLSPDSn8i6IKxzOXmWlNooLSBp87HHpEXTR2lKxA1UdovFgpngz3LmZqmhn
ugSIaU5KbNmn1BNadSDErcaP2WS3ePXBox1Osa5nzavJ1lL7rnWyNvvgWFRwfGTR8vQeEXJYd05j
NmmAeESUH8mYcvuDSYXmNRa0BFiZPRhj0IyZlEFs5GC67R74CiW9RX0SpTsVj1peWu+k5WV1kHhY
Cx+nBGWgo+bFdXMQ6ILF/qpxYsI6q+U3IaT2MZrhmh27smniB0Vz+sqnfUlkYZZ12ePkXqbdGZhm
+zR6KzIvlTVWxUWB0RX/R2F0R91RkBN36GUk/hJBPafJGzfKcUDEdwhQtZwpRa2KBEHVeP0bxXBL
3n2ilOGkYC6L0nReL8b7qrEx/PFLz55Xl92xaF+VUdp2vzPZVZ9sNbVJDi1zce9TWCsPcAkROSRT
zscAYFZ018JfBl1fKa5x6tWi7h/KWe+ty6LYpKWmopUfvQrPtiBrdYtzAMbj0zSP9l3TCB2C8aJl
9wXP6HI3FBYi5k2KXet5LjNNHgbbLT5jbYuch5STmWCGlBvvRqvxvpDEZu+E1+r3MX1mJRgTqywe
GhgcHIe6UrxLQSL/WJjLSMqRSye7FNLro6DP6QOdhiIjLCzBmtcHzarGxueoqrM/tLr7KkeyfgZz
XqE72rdx1QT2VNbfTFPii1S2hffDRLl95tzIxjwSSqu0m+N4Ev5gJJoMdK3NrENOYe/tqFZm/qAW
uu0EgBSjT2ZZyjIAh5l+JgNAkgEbSfkeSS7v9yRbVR7buBDvcyma8YzLuToc0Ttc/2Ym0vyU45b1
NpZDAa1FRdI/4JxXr5qpaGv62pbxkwRPKo8Ldqfv5mpMR3+qPEU9Fm7a5gelWhznHLljSjUPG97+
VAPF+aUUdrMcFB0cqD8ZJcLTTmEtb+0Fq8QgoYSsI2EpxzL0mqpDQrn0vGDQElkH6oJLXkCCVlb3
IgWHGMyeilENCTXKsNIboc0mihEd07yJPF9V7DY/ka8b5O4u6BYpFSwI5mSkeaVF4n7UpzEL6CuJ
0tch96WkrMP8fko7dLpnT+/fZ/he6AdQI7aN5gG5NY3FYvSlKNrPCDWa+tlqY3GIsqkx/ZYmHU45
ca+GeWeI6Vh22AAH+QJ4LRR67KS+NkXZExUV+2upj0l3IwB4Ge+sOGHIe+C00DXedgLMxJ2buWmN
cA31YF8P9cFtjfRURPXXyCvtz6RIJcXK7pYB8suYDm4UAd2KNNfAvm06SUo2ldOCF1poF+ipl5k1
HoSeu1S11OVGAP7yEWQoylew3eBFImT5PPqgtJFnmRUbIXgHeSjKPn4c2O6v417LTrlBz3OyHftG
JPcyFAfRp62yOBT2V83C54NONsxO6IpqOOA2FXpj9MNa1FuGUzsBBTwUls+C3YMq32YRmymp0wXv
hFBog90G7jiX31EAGR4HNPTaY4/r0g2Lup3Pxm6Bu7MS2/6Ps/NokhNJw/AvIgJvrpTporvVMiM7
F0IaAyQ+8fz6fei9qCiiiJ6dDR12NpRF2s+8BrmU1VwmdtdYXmTg6pByxlQrTh5HxKLOneLmO5CV
2yYZRuSIZELgow+NRu/1DIok1/vS6rRA8cr5NEtb/wU+KnxwhTAfJSYxB/I7ecqMjiy/MZWdduDG
3ELLtOEJQx0EYLEaPonTzMno1wQ9Rqkn2YPhTW0RErjM4tAN5n84EABTlkCNIRci/PXn5imtMAw8
5qDXpXqo5rR8oLvbB5bVZzsosFfG+nX/kbbxIrABmWcRZljtG2nZQ2F1thogj8LJVnH5/Nn0blH7
2hDLvzwc/ajOIfJc+UJgHHsg5RtbXy+l9tK1dQqv2FH70pfogb05ueSnkVUiP7b02NfTYCJsaXe8
zkGfJdYnmIjTL60fRXoc3Mr8q9IonOyc1GUh15NBYgL7nKtwgQpfT3yNBDFadSmsDOAWQa8243Ga
DTTKIaY+mrPpHjpnj/S70YEFjI9CFxcSakjcEdeDkpHpZg9/I6Bq5yzQf8SfD1DT52+NyMAS1IPE
B6chOTtXCY5yrdbm+TEtGic53U9KlpHWn4/4Lb+Fawps1GqfKy24ey2vyc2mOT2H1PECXUUfGjW0
PezExlBo5FGcWC7E2xNdOG2b5EtV2qyrlzBx25cUtZpjXij6zkdt3L7LScLHlr4q8uyrj4Jm05QN
fOtApxxaHxWkISn9lbm2c0fdfhEVatZQX/J1lD9WB6n0ChQg5tkIrLBsT9pQ0BwcaBd5JR2Vt64T
jwlKDHTtgbjckKYQMbeTMCN51AorpE06dNlDWnf2dEo73dtzt7mdQEZjY1J14YGBYHi9PyPBWRGK
qwdzDzGCGrD9bm5Na2f6bo8ecMRF9hkMoLY4ll2PIvAxr7M6UoNYV5N30iKaTfTcframcT72qorJ
HIaKP+9P5NanwdwEDMqex8N8NWhlATc0E1UNkE/InxqzToPS6/Z8Nbc+DYwWYFMqZQtC7/rTXPhQ
ujmzA2GDue918Co0S9vmQ5pG5ue69lSUomIgxzt4ma1heaxAWrFDHFwbr4dteUKSOenUQDMq9aOS
CPXcZ1Zy7mlmYs6L7mFPlCf6PYWf1bgL3x2WEZO5FJOgG632i0gF/eYpQbjfqzrbj5MIG8aEuvt8
iHNKE4RYXjucknogfL6/nquH+nVoA44/4SvvBSSK60/WB3QXjb5RLgb6mN27vHdF7VMgR1Os5N99
gmXV1Tsbd3Xu/z8m44Ey48kwzdU0j3GiV55IlQseTF+yui2+qFlOE9Ptd57qrXllNinQ4VXg3BDi
M8fqFE0vw0uWyTEmP8lRSwIi/VgPDmX7Huny4jQ69B7edt28fiHlVmSGWE5u7dX+nVSt7dpsQNw6
a2P3mAIoUX04VsKASyPnnXL8Kg35/2hcokuNCkOrNbHC6cjwaICEFzlWevTgtQ52t+7Uu+2lFOTc
DyVR2j+xk0V/FErUTDtbaHN4E6LWoruF5elqC6VKHyMH4IYIwOvKF428h4aTQ2fYb5AxGZ87nILL
i+mKUgb1PPTK1/tbePn7f3uDXz8fGBYAXtITztBqO0HVKbVJijgQee/0f+PX1saPJfuvP876gLFa
5TqiwF4t7WIfPpesfM1rqv8gHMpFBT7KsVWEgNeHGKONekor7BKUsYmesqVU60Iq8YHw7wX3azb5
6ydz93Pzc4SIBZYT9huJoyzcjDKHo1xkbSvRO68yIvVMBy4ufPJCMyidsoL62ykN3uuxDaT6m5dH
YjyoepQ557rPpXhw8GN9tEZF6Z4GRZleRtqj9s7W3DrqrAxXG72qBTN3/UOtfKhUT0bKxU2GzvK7
Ko3+VPpemoeQ5tqeF/fWZcYmJPJbKuU3Nk15Guqg7TFAiQsb4SWLCqpvujERRmRU0c+E87OXHq/e
w2UlgFtDxKb1ADhuLY+GhkpLpUGlUAEq6tyApTjPg70Xkb3W+Fd7HCEUG345hhJs9tUeB5iQIFJl
oYgi2zj/u6b5ljw1ljYlvtTnFLCWgT7F49QSUz10qjMrQQmeAPc8zCFEEOlGJr7VJpRZf5KGHJ7C
ou9e4mGp/rVGX1mHaRbOhFGc3U2P0Ogq+SlBDcz+R4Hn1vpDXo3wvLFYK3d2yLq98TqDy6GB4wnV
8ub4DqZG0U/VEjLVzECDwp6dEXAcbSa/nihAveuEWsmDHi61qG5umOHcMhv9DAgme6m8FGvN+xfK
1pqiRcdZNnn8aKpfb1pbUxp1MOwk0BxymqS2q0OcYRdyf5SNo4FuCoUVsPpo5a6F0Woqkb0EnkAL
1xKPKlzOD2k7Vw9OUmg/7g+1+UG0ivkvVaMbtZY5FxLICFMMzm58GBF2P2jYm+5M28Zru/zdHHMy
Ywjtqz2aqXWqooqYBG1HdVBxZJ35g0SsvKzwo6TZ0L6LtLh6+C/fxiSSkpNJrG+YbIaFVLccQD3S
otz3JlMRRwh92c4cbrxytDQX3QVacFimrUpS4eA2pR1lIkiRkDDhwTaIIEIeNCo/hzg5Pnihm1Qv
qIr2X+Dwi+R8/zs37jbINwv3hrAbYu4y+79d+VE9V6OZRstFI5F9gqZ0qHMywUKqqKi07R6/fHM8
RKmpVZFywu6/Hg9P+aiCiRXTp27FecZ26GLOlXFMpnj6po5ij+uwMR56iQYEW4ivtN9XuwfXCGBl
cx0FtHGrUxYLyx9EUjyEZPAXtS7+w8tkLw8oxguLDcFaNtgxhihDGjUKpl6iN99mFSjyUT9jT7tn
frdx0hmKF5DEid74Ohrk6hZDXKdR0NiJhxGHrT/VaqUh4pDI4P4u2RwKOUi26iJ0vw5CaGhpWamj
PtUPuNnOosmewjpyH5W8G3Ys/TaOOx1gEjByXXbkWodsLrV86Ls0DubJmoqnvgkN6VcIThnHqp5x
MJ5iIcLvVo72wbf7X7nh8oGK71J2pwhHYLHenBrwHN1C/TooZ5HWD3DTMIodYZb83cSt/pSOBJ7n
bqYTe0SUe8oOLd4a9tmxE2Bytui66aAYlfmtB+kBeqnrnOfO5n842ZZIXiKIXPHX+z95a2Eg8FD6
pdSwFD2uj1OK9yGq+b13AWAS0WaMvAsqc9kjmY+y87Csy2PLi0ovgoIcJQia9eutrZjIrSMaTYsM
kt0L+DeTQLgcTsDVykNex/FpyJvxVIdJckT7CYxzm+xxsTauS5JaOBKEfrwI6+uqadxBClUuus5V
/29Zjv1jM47Ar93ZPExmMnxyrfyfUNT9zt7YeOsIydA/o+xCyreWrZ5jukbJiKB02oftJaRLAphz
8PbmeEU7+P8cIycNBRMu+40+3jhVnTEC78PjwUwLTLwVMzxOSdvFZz035A9k9sW3Frj1N6vt+T+Y
Ii7INeOyLM/KHKf2g9POXny+v8s2LlGKv1hc09VYigqrSztDFCJGGRwvHinTd4kTzf/aXjQ/lMMU
+wBxqu/3x9tYZUp3TDQTQCn2xo9kcCLq0GjpDhJdV8/+19GS9yi1vKsj+xtIgZ9lgRz+/TE37h2I
wNw3sG8gJa/DjGbAdEymIwZHkVH+aMJ8Oqhuq5+i0UEGcq6ApNrmzl23cXo5uiQWHFw+dh1k2EYe
t4S+mLl54gdKdnBg8gItaznL4/2vW1ZoFegTCnKtYUVCoLG2VLPpLsAkMBHOTswe0ZFWB57cAOkZ
fepepguSurX6Yxlr9a9IzjS8vVwqb7fbIA5ndllSmIfry6qUmdInNQUFDSYD7eJUtV8axwoxHrRb
WtH3P3lrcunBLSLGUJpuAmGrGen9mxRL4MJlS9c3+koxE5Sy0df/5cN+G2q5PH4LovpE6aMx78NL
0ojioe6UH0YlhvOkpcN/OImLaI6Nqh7i2Wv953wgwRBhhydfPiroBsbq8yy5HNypbA8u/PGH/zCJ
xNzsTZX0cP0iVoZBMS2rw4uhAoPzy3xSu5PetPk/oAuoqd8fbesMkhuRsQF9u9XmTQoVulRr4yVn
WyBkW6gS4oVmggURZpoqCixiAfbDNUz2JK+3dgthOGgsLvlF7vh6CT1jtId4Av8xu6I/IfnmvgD0
Vg9Gab6RH77c8bxdzCb0UIPjuApJlTGxJzfGV7Euoxl4PgTqBszWRevcPYXJra+CoMm7je8Mckur
odq4V6sRyMcF6kL2IVe1iLM3OQcQKOgg3l+8rSuGwAlIAtUjOiKrsQbHK9JZRXi4MjvnQ40je9CF
pvoR6y+wIVo7NO9Is5oA49rhx4D0615+vfVqeEiG0cUiRrnRq47MVJmH3CIxjMMQrbg6LLrzTNnk
HzWLwn/ruOqbYzRkxjeihSzauWG3phoBMXiT9Kf5BesNhEYwfQfPuTj5lL9vc3s8V5DGfYo71k4s
sjnUot9BMEKTcC2i65R1DNopci9lB+1KCmM+1n2SPqqN/h88oBxkMWgNQhIh+lvFl4Y+kVspDNV4
7vxc2UZ/aDHROMS1GGF6yL0Nu7GJmLxFowGfCTrOy6f/dpNGlgB+NLvuZXEXaqDwWPOXGpcUSSWq
jH5MVsrrJQsYJiQR5eOkN8k/97fxRqCH4iJPMrfs0g1ebeMpauVslNAP9cpyDrJps2OfO3va6htL
iBYx8m8L3xfDteUm/O07DXcE7RJjB9WNrnMeahN6COS9ByERTrj/Qa+h6ertJ2ynk4e0ImCqm2gq
d9H57Dzv0gNW6y/WkKRG4bf0Nn7VcTZ437QqC91j1nWZ/CdSWut5hqb0olWhUX2dzYoWkdlXzvAy
GIMynoe2nrKvytA7MkjbCQVBpS+j/F2uxfkfZUXfxRdSzi9233TKYRpkOj/3lab+MdK+kCdldLBU
n6dw+tsTgGUOSdjoxlkfpvrYQWcsDjCi4iQoMy2ylrKzNh0lzdf4cYJCKqEGfNecYRo/WsWIkCGE
UVO7FEmT/QEBNLL9BlPq/qg3Xvlvg2QhJkpVU7UHkRe6epnspP2plLUeHmXUsZXcuok/2ak7jbAM
UrMIsrave/oMADth7HuyOqjIKGJwoNImO2l5Zc2+W7nmi4Bmm34rcQJQTzsLxtqv14t79PUUsAHX
x3uS/Sy65cxR1VIOwyCqQDGEBiPIWoAoxR4qamsvgnfjSTNgtdyc8YQQNLQG7G+tQXU+lp6WP7YV
xg696u2cra2RuAOxaLQppZPlX+/6tleSuob1FsSWmZZnpytQr9TSyG3OeiJAutyfyI1wgpeP+JqC
jIqY8/oo14ipkzsrlw50z5nnMfpME7vxRRrbR2Ga5pHK8bAz6OY38rdia0L1h/Tl+htrW9YNQg10
IfuhCVi88EUHefAeI+U9vduty5JGtkqLFRmnG+vpxhnNaWgkfQkE8Xs6QnpE0cKSie1LRQr3aGRT
aR6STDUfgUg640HEjlFf7s/y1gejJrK0XBHJunn3sb5GaHekWljFQ/QFN54Cpq90v4Jzb3ZC+tdH
dH002KXUzsFHoRa0eo4ANwOkEy0NKgLB6Y/OK8o/6YfCtK8g6MXnLJuH6dzpiAw+zYkinqOWBpov
utT+nkJ4eskBkreBkVlKcXTm0aZ7a+GYgMWhYoqPSWR7xSEZLSCeCgz+L3VWQMEcmlaFnNimSn4o
6I38tPpGfCVULZQzZs/aI6JZGVxadDyfZBRCwn/zDCOhAiwMQMaisLbaxyM1OUWzdeXiqfmXNDW8
h2qyDSiwo7GzlhuPH8A+qEpUE1nOdfGt7YXuYQjPiUnbDI5Nzt0LY3tnGbcqSZSaQWDQmFm0jVfL
WFaV6cncZBkTc3yuS0MebZjqfu8hvHoQhWn+qvD6Po12+h0OU3KKOu2f+3O6UdLgJ1BFQnxK59Zb
zanWUcgE48wxxW38ophpNvhlUs0nadvaGUxGtAMa2DgmXHsU+HnsUfhY333NbCOsjUTEJTURUyvC
PjuYnpI8dApv7/1v21xFYmCuvdc62Wp663k0gO4aysWKnOKS2ChqDJ60dtTOt0YhsV4UkUCp3RSF
EhgjcTWEygX89HRo4A6f9BaPoPvfsrlXFhMOGygXXcq1XwuM2sQdJwr4aiidAPn26FKMhvm+t6l8
W944/0vPWrV9E1DZs5Fbc3zEYcL+eP9nbDwlEJRdtOq40alhrLbL6A15mykJZf10jC8TLraHvpPi
RGg6U70ZuwfahmJnHbcGZawFfoB3FdJGq6eEzlRuRgNd7jiyT5GqhI8GIq3vsjitL31U1J/0rm53
KgwbjwocTDYoFwHo8/X7JRcFgXEsMZqIkwq6e2ycorbGBGU2kiNCpfnTiBH2IV5g/0hH7GmNbZ1L
snATjBvAoZuqjZrAJ4qsmnNJk/NdAR3zqHnVP6FLpXEx9d2Z4ttNTF0DcAfSQsi93LS/hNZqlQ55
6hLPjv7ZMab4AHx22jn7N5npImQNFAsRLHDnaD9fL+Sk123d0tW4eFXjfpS9rN530BKOXdY5L3Vu
OFCrK2QtwC+9OdFgaEzryEqpLy54peuh884LhQUB+TL2cQd1wo7rPxv4XJOPMkm4Z8F9e1q5Cihp
oJ1r0K6lLXE9XATXf8bEd7iAxmDT1F2pZD6S53P0vkcRyz5qFYXQwwxfffJrEg/dz/ShIKa2LCF2
AGEb006C7NGz5PQQKK3OD6LBthqJoufbCw8WHbDQ/BQxG99E3bnfXfRkzHPUGM5AU8kimbh/Z2wM
T0V5eWAIjxZc9/VcdHNs9AMd/gthi3EoWwpLfjvbjV+kSf/cFLjGVFnmPOpd/u3tI2OkvGSWvOU3
zQqvc0uKLHLgAQjlIXWr7AlCUT3CEiuGB22O3Ccp6+4IFyIM7g+9FjdfIMvsAXiy7DVCQmu1A0K3
CXt0w4aLmJ3+MZWtmR6nItThsMbzw6g1ynMlOuOHN3U9XaOkOQvVCP3abualhyn9BjDoX11YeDsX
281tyg9bnkP+ADkEBPR6OUqURN1FmOjSDYr9FYl9DyWU2XnA42z+LGFOfunMbPhyfzpurjOKb2Ba
KSgwIhW41R6oFQq5uH11lwHCfH9SQk8EE/Jhn1ExGYyT1HMYfPeHvLnSlnofKoVLxwbA/ppHgFEE
BzCq+ouH0MvB0pPppFIGP/2HUcAOIb7IY3EDFWsctDFKt+FskZH/Mry4eGn1OdpZs61vIUfjFQIv
sPRIrtesNjO3kAlFCzm41kPTj+WZBuRep2BrFBr2CAdCbaFFsoRuvxVjmqlCXE5MZAFVqaATIuzD
5Epn5zq4RSSxMMByQNbxFhDLr4apaioVNl7mF3Nw3IcOLwt5LEJb+5AZ+GocHTFQZ6AAYr3MSVl+
qPOudI/EpAbOw1lrDsf7K3izNcGSgyPBj4WAho7Ccn399tWlg0c4Gg7zYn6ewtUrqLogtaGWsY9u
hq7Q+B6nv++PeTPTy5iU1xaEN5iXm3p0VcZ9AwDsohCefujMtnlBAWnY2ZubX+ZSZAe9A2djHay5
ZQI/JzFnQhhobKXpdRfRJfUn2rf6g5bEXrJz5G5uevrhCzeGkBtY8I1vazQi0saqT5c5M8XJA872
7BRS/IGybeWPKHg+YHBQX6I2id7aQVxGppfAP7wx1JKvF9FOaAaBAlEvilJXZxPBuI/mRC/B9pQ2
3vnK5e+6Sr6XsXjPWL0FFLtODl0DL9i2UuYL0GYoyKGHXo204z8GaeZ7bqq3gQSDIZeBNgfBLxHM
ssa/7c6RDqHT2vp8GTIEe4xBj5+IR93knA+yRybKbFADbBur/WuIPPPF7b3xvRBUBHdiiNsdSxTz
fzLk8rStbyBFEXGL9JRxKZQ0PpoxsAaza/aoR7dTu4yyfCdlOIxdV8u4lHEAYtXGBbnl+qBP2YDR
wFj9kXSUJO8fwdvDQRdfhY6ApjklhXV8L0w9C9NENS4IbKu+G6bqaZob9wSVKTkOQBR3YpGbZ5d6
Dewx/qA5go2cfr2QPAp9hsOwSZaULQRttf6zLMV8zKMqSk4i8zA2Bt+n7mSnWzO6FE/RCGb1SLqv
hy3xZXUw5zYvoNviI/Cl/pBpdBBLBVm+t88oCerSY2Zab9hxBeFtjUijeakzxJ/itku/oOk9P89C
n/5B+I5A4/6ANykapVMOImeexxcN31Vca3m5llQxlpuDnsifWZI69SMOu6C0jSovdd78RrEeMpk7
B53yZ1CYevnX/Z+wMb1Lk2tRSqW6CvboenpDfWgyJCucyxxqit95TnUw01A7ua4YH+4PtXEC2ULA
oPnkjW7XNMWU7iO8iOfSiB9wIrSPM3Nzuj/KxrGAL8ChALVHgXENpsN308p7HJG5wmuHfoWFf3kF
/xn+cvUwZKOy92asPov2FPU8BKV5eIFDkBVez6BDa7Sg7J4FpJvusxXmPL4mqoH3P2tjFHwSsBag
rQ7qcr1V8JUxvKnJMkgMafGiRYk8zqW756y5OuPLt6CYy3tOFZrS/s23QNdKK/BwgakVnZ91qXbC
SfyX02tz5ZuIVoXIynl7ge7qGLyOCkqASJfCGs2tVWrbtS3igabMgsFKis+Cyv5jHxoCKZtClJ5f
pvXi3dolQGk1mOYfUpcmw9uO4v9/A3Z/7M0F2L3GoymGOY2mOWZBP6nuJxzwxvdj6Dh+HYXiYCez
fKcoXu3bk8i/Z6asvtxf3q2JB7NEj4MMgyB8+fe/vZJVRj+sLyUadBC6DnIajB+hY+P0VfXtQVf0
4h2MGW69N4+6+Dqi/UzzctGfvx4VQdWxQf+kRA7eKj9Grao/1OjufW3U0X2HxMc/CY3p7/fH3NjI
7C/amIsm0m1Kq5VF1s6yLwKvrI33danUSESo2eX+KBtbip4sDzDySiow5FXyiq4HqKFaKQJk0tw/
kQAW6Wmoh7S6FCDOomOuR0Xpo8sibD8tEQ09VU0ok51i4zJ/vwVay6YC3EO9k/CH2v663j+0rtfh
PYJ3AJJk30Oz/2vCIQQpvk7/fP97t2b1FYkFWYCLfP1KxmhQztB/y6AOw/bsZZF1xmJpT2Jp83u4
416fCuptq/cqbpJYmnIuggZrhAN9GemXRugQvilvxIC8Tp3D7c9xRHD+/9pLvx2IxkIwrsBOInCc
Uf86GBk0uQ6tG+OdrYxWEyQ6csJBJGJRHanOWPnbjwb5KukdbXaHGubqThowAYTh0VbB3KXKsen6
KcjcqjsNpZkfu1wn4hlbYyfW2VhFurYODFO0tGErrOYX27KoKARKlEOkGmcj7ErfG4e32vKxK7Fe
pjC8NDcBFa0+zah6hQQoLAKcpEw/TSpUGg199itF6U/3t+U6VV6WkbHIEpF9J/dfAyPTjIKmqnDa
mzqW44MhwxoWcm3kH7IBFfdzBRr3ObJlPx37Sh/TZ8yWXOUkJwfnMpwUi+x4/xdtTbGtcyxp55Mr
r7fwiDZsN2sTH9+PxV+1ji8KQtbaXit+cxjeT2AnVCOoF1/frN3YpDXxTokCQSM/RkPqBGHv7qlo
rNLV19nlrwemtRSHb0A2dZLpiETURWD1Xmr4BRUe+4iYstDOCE8Oj+YUjwr6zop4KHU313ZWd+Mj
PZw2HYqE8DLYsNcfiSwxzL1mlgH1YOOzYpXDo+Z1+hvLLctXQicnIF8cv6kdrYah/DqQl+QyiBRT
/eIpMnxfSdV5UKTWHKrUpNLTxsqh7+f2nLWad9DTsf5s4bS4k0JuXH80rmCR0shZnH5Wj3QydlJv
40gGtMYLFMWs4hu5c+27RtQ/vHmbeotcBrc5hL6bcgBC1POoCbsOOgr9JyTNTESsnDf2pRYEB8E4
7EteJ6rr6/cJDmiIZ6aTYupRoLGVsdP4msHrOaM8n+qZ+mTzIdLDYU9b52brMDKRztKwhRl5gyBG
x9xVRQ1biiJO9MloIcPC2et2uINboywG2WzOBfm6BtmG+GoWrobXZmOjQ1TABcMsCCmy+2t1e8nx
MdzX/GEgNnKzQfMsQpW6D5Mg6mvO+JSDzPYtmXvIzqX5EH7R43ZWH9GuaIxzjxcECN8cG9wTZdEZ
VSbTE0IPdn7Uzd3Aj1p6RQtLcTFXWzbzbw9oiC+M7sSNCIpqMkbeLZXwcUIFh4bRyIY7qRgSB5Us
kbSOXeH9ZRD9Iu2vRap4CuNkqe63aYqsu0bKNNpG80ObYGyc5zCPPzeySouDEqXJHnz/5pDxu6HG
A8yFRUeIsTpkZtejoiCMFBkTc3wSdpEEY5mFH2WWezvP7eZQBBdATNFVuLm/FI/OWe7NaQBFI71g
CKf7Y5k6l2TOvtxfja2RuJ8XDjDovRsSYpSX4HqiVnDQcttvDdkGGebLsM0z5XR/KF1fB53MHRxA
0rilEMWteb3wvWwwulBFGhBr6n+XJs0D+DyG90WB5jL5WZvlf9aswZ9CqKl4tKEiur4WdeoPmD8y
O9SyMw0afqnSvbOq3vrYZq2lnJwsQQd+1N3il4oDoeb3zWh8LV0kjH09y4HgDZEx7X3N5sS9liuB
XNze/XoNvJkupAicocSCSkcJvFZlfUB1cq9SuXVZkMIbwLmRtrlByEfjECMszpVkJpp5mXG6eAbP
8sZGCMUlVp8PAiyMZBrE3uvV0cc4S/LZnQNrFOUzvp3Fcer1vUrW+vAvBU6kZ7mKiHEotqwOUTSg
+mNVphrYI5pOOONilXseJ66ZM/odVX+wuHF/wVgpcYVoinRPn+XVGu33zGf5AdjzvtZbebvXukcY
rZpdZE8aAm0oCvtN0eH3PaYFAo+2BpcS+cJpUH3sJfVPNoGw7eP5bv6lWJH33bMr4y81HYfvYY5s
rC+xTXgBH6E7hzFWzQiFW1v7M6WU3P/Uta755EmsOHy14zoMjDKL3hvI3/5MY9f6UelJXB+zyFaa
g9M43Z/SEvOT0aStwhOHX+sRBBau5PfP4KoGtSwyBnyLZhHRH+pqqwjbEm7ZpFxugRHhdjLh5XFU
lQgLB3QVD3hGdzvZ7vqUwHQAhLxoShBrQlddHfkmN/QClQvciPtYooGP6YapZNVByeNq51159Q36
fWUR6UBVgmNCrWZpyizH6Ld3hbsxd1GgHYlsBeL9DeqtL5lCkvYyA4hyDp4c2yeznKKe5yGJf6C6
pJQ+Aar5Xm8s93mcHVgE+EKP6gllAVs/iIHCx3dhhhMYCuz9DpJ77ecY1l7yt7Qy71kdWioSvlvH
to1K6GDVx7y3tPRo6ZEVv2/i0QK0J6uO+2nK4HpEmR2CLkJW6sc8ebPtV2WStecxgwh20Ktajkel
sbPmoEw4KS+aL2njq7OsI2Dc6vjNUvQYB7zc5gPb3HWjYyyGqvgwDENztsa2n17MMEe1sqGo6dEG
9BLjQ61Hgrgp6lOqtejNVQF6rkn0UCKGaV/w3JmiE0a2wv1yf7MtZ3m1IK9pBoEahRzqyNcLopZO
pnAuuiABzhxoitrFD0YYdtlTj5EGHde80r97ZTxG0842X/d24PYsheMlyCCzgNa/2ud2iEaToth9
YLgySg9uTNjqx0MZ/anyjvYHhHwm5dFuNTMPtFbRvnJa5eTn2Yzz5ZtnAQQ+R426EhUQZ1XHdmie
gSct+qABtnAsNRVfGwLovzwTcxK7yilrO020kxDcRH5MABkQIEvUmSCJr022yDNRea3KLhjwvOpR
27S991qOCOtRzYYaBKQ5Iv0bT2GpvstHilLUE2vq3oqoGux3tEjsuY+trwKAVtS+CWZIH3ANWl8F
cZGIZEiJ7Myi9N5HnSICVx2M41w3e2jW9YPJUMz2sgEQ91uCqOuNl3FRwL0YYAdNnbiYbZ49Vlhp
vTETWkZZ2k3gusgBQaNcj5Kn3kyS0qvBnHX5MZ5T+aDJbM87dmMrg5NFWAAWF5NHQ+16GIvwZnBT
ruyEAAHF1E59JKNoTk7daUc9JeQdQXuWSf3kKbX9ohXFsHOJ355jfgF8FeqidIKAmFz/AhS1sOAx
JzXoBihlSdMkl9ppk3PihE6QGnI6oC+xR9N5zdGvbw+aJKwgBUoUcW5sDo2+ictssOeAbiaMPD10
yvigjH0dn7tiVIO+SmsTgWq0fTV9ahDFMtX6Ce+suPWhUCWPsRMpjt87g5Ic7x9pYx3FLEvPE4pl
M6ARlEpXz1oWecKMSJ0CeMv6UykGe1EOd+tfzuyBe+vTPh8f4gpRg2OzKFT7teVRnFSRD4oP2CdG
ZCgGNGp/qoYi8RunyfWLbIk2Ft5sPPq2UtnyYLRI1R3CeLC/GUZjj76s6IIeO71uPtiN3aGKhB/L
jwQz3eowVnWPWjYyzj8HTv97CkpCoqJDOOPLts4LX43U4V+ywQTl+9YRZIIt2tB+hmfmBzOP8h9q
11bidH+utqaK+i/JLsuEF9/qJjbtKky8tpkDaWnhi2oVznMuolGA4E+9vwtqQv/WXdjJs1NK+/P9
sTduQUwHwLaiXoHw/o0eJO7QOjpSyRyAzEzKkzPp1r9pZPWGb6Y5Yj34JoXva9GJDFo0+uzHJYj4
lrVjLo6a2eKNcP8HLWd1tad1KFIUxpaACH2S65NkWZGSSjRfAi7sgSybvi4IxsLOTpoxObj4xCm8
aA3zpvw4mUZCRKkqxs/7P2LjIjYBPbxeXrgyrJ+G0VSKKJzkEFSlFLiTqKC3lDT8g0BwT+Jm4+ZY
gJrIP0FZZClW58RswpBgfx6DGUHu93Wb4iuA9AsJWaU+Ftz8xzwV2c4kr2//pXZE7REWg8t2o/d9
PcnQrVovcxwR2MJzjyKW0QG5ZHvnDtgahRIGRUbe16UMeD1K4/RzjzJ3EljYeR2xoDTOPHvN27+F
UhTI3oXKREyzmsAENnJcTqR+Q6pHH0a3bY6W3eVvr0YxCtkfuwEO5hpCiCD+UBhdxCjqJE+wzNOz
GQ57Hivrfce6IIxJK197rQuvwT0SPWdgDClFjaKenJMTpU3ph6PrFr5dda7Y6UuvL57/DwcwltIy
odAat8TD2NtmO4sA8O906ZA5hiKcobng9d78bdTi5pTgiPpTzcRei2h9zF+HpoNovdZvSKZXeyN2
7KUzLBAYlcYRn9VagdeuzcZldNXynRaPw9cCIsO/rZI6f9eq9ff9E741Pr1y/iGHgT27Gt8OrbQo
pJcGGOiV05nytSvRhsk6N7A9lEjfCb2WHxvIFd2J0ossjphmITx9/1esD/8yCx7/IdiCYnDTA8jw
LjdCznwQq33+YIwNFSUuJvdTq4nijzgVif5Ym81ehWFjm3HbU2FklwGYWW8zpXSH0gNcEdiDhaNY
iLy15SfAeGBWQVJ9e6WOIgAXzdIbJ7tePW+lQe4eW0URlPWg6r42m/JT7dbR36Mx2Xu16Y0ZvRpM
v95XqRnWliVDWo9dmj8proiOFgmo34gvilC/l6FV7hyidb2ANUT8CcyYRzGcD1zdP13SDrVXmWlg
ZTLtfWwah89NkQNkz8dEdRedzHzc0ZrXls/4/ZVcBgW6aS0wTrqcax5T2fDm9Tg2Brlbzx+9V+/N
ZMS9jEjlGGFPg7YtphGjsLVL1JRYPEa1PFEIl7+aqdgjN29NOlEorEPCPQDvq4Y9uycZG+zZApSR
+WC17x5Hz62euygWx5AGEGRA/ErefvEvFyX9AbAnJKurI0zcmRaUJ9IgbPP5Y1sC769Vxf11/4hu
LS+QMlKLRf4Ox6DrDYUAI6aaLRXZOXaVc6GEzRm9qfoPCbb0U5p0exoxW2eTM8Kx5Lxw1FfbyW7p
MzQIywcqnoeo2I7lyYo69wFwdL7zPm8PRYMBQAePzvp9Vkd7VCo3TwNb6pZv1eOvysStZPofZ+fR
HDW2huFfpCrlsJU6OIExYDDeqABjpROUjtKvv0/Pami6cM3dzFQNU6glHX3xDUngvLFluVAJQNhi
zJUAFMJW7iwE1ENlWQJK5nVpanVnR9Z8gy2tfqMJu5DO2Iuf1gEnzQAqnN9fVWL3g4lmNkZ+Lbfp
XuVDsaRLUm3dvjKq7q/DqvAwpc2XLrpRuMO+/v2onCu3nlZyqLIRCZC7pLY6X39suBtHw8ZOolGx
ClJ4gfZVYaEkdY3HZTM/eU4Via+qw/Y+i0EHzWllrbIAc5ZE+nGt6tDf1W3dD9kW1L7aq0014QFD
Vmf6798Ov5Q5J2YQWJ2fF02wyJRX9nw7w8B6Bl9NecuW9o1P58JbP+mIg28FlMllzo7ylPvAWODO
MdwKliMbmiYNtrV9Y45z4QM9Lck4xLATAX2cvXX0IdWEZyM0xLmPsDteq/shWKrvaxuLx46lw1vF
86ULEgqAe3n/QC/PDnMEX8UqcR+6trTudoiKu8eR+dy72Nq+eaB4938/Vf+UlmexnkqdUQ08ptOq
8qyMbvO4d2c9ldej7PSDhzOTnyLUUAY7wLvqkzPnk34X53aIEgRzpavZbBM4JX9eb8J1czHpMQ3W
meqEHfxe13gEAXDGEnQXjpI2z14xu8zGWi1+ZhbXgSnmeGWxD5mLNsBzYu80GB21lSp8naxMMy2s
yScILB4Y+OpDEtVWf9PlsTdieyFqb3dykQN+Oyc6OvQOLrr/PXCB7KGgIP8xMTt/ItpVfoxICQqB
q7/uGf3MGVRqb5fjsfrGpS69bOChwGD4rE+b9t9jiuCPZnAisD+XZL3Olas+j6MWzyhT2FnVWO7/
c7oAZbD/ZU5PYj87zjmsWQYNxrqaHRPtCu29LxyfxZk/TDdYLrVv3N+lbxTkJusOghe4mrPDtcnG
NpMNSzm37WFXeUGxa/Wm3ojMFzIN8ymERk9Q2z9htnYn2qJLQkzl3NGGuN85twMTmY/IvTWf/v65
XLqhf1/q9EL/teKA/h+gaYNI5uCJkU1KI4+RRmr0/7gKPFKGtWC/kcj8/SphuC3ldOJDF6LHCBeA
zxE4Yv3GVS4kNCYDUEoQ9j3p1JwFUFGVi3B8VVznERa2qnGw+MM+8IBoinsjw748FrGwd9hjV29w
ZS8d++QkikcAh0V6/oUZe3RhlfOFmWWtoJUXzVFPAv/JhtudMc19o0A4neqzGAcGI4G1ynqKdHR2
6hMIVvShEYK0/mo9+IMTHxpwDIe1cLoMhTyBLMr61gz84kUZuZ/gbfzrfNk+ghoVdRCX17Pj5vtm
3qbM9GVwjeBgtMNgabxKAIe8kXkvfAqId7rYa55QJ0FyOr//Op/REHa5ZQ2oGcbKed824UizG5kv
1pR4h78f0ouXgiUP94o0zyf++6UYbIVTLMi/qqrigwlzkUpLFu/jbnr5P65EjwdBkAQc/EFnUYkM
TmaIDKK7zmROJfwWpKCW36TJ57eYZX/M+wlV0LdP7shMYlxUOn+/sXUpyhab7fJ6GI2587H7PkS+
kF7Kti/8NODU3e4DueHV5+eD/+xrr7vrNinfwple+D75HScQH98KEMmzU1u0XdRpocrryulou9a5
vPOQJ72VSzdx/46OM4RQCUUMb/d/f+IXPtBTSCAxIYhA5+X+/gggaqs5WDxkhxuDOm4dvbBHHtIk
bAKmKeFbmIBLR4mGE4QFg4rT+vj3ywk9+26uEd+3TkO9nV5MheLEWP4Yoby9pTV+IYRzhEDpgYEB
cHGOGVz01rW5bq2rSs5zhthCf7Oetjt/f4IXb4na4SS470LFOst8DFlDEwj0XJa2GqZdANvkam1g
6qfTWHnf/n6xi6+L5gdJxZN+7TlYr5ztUGsXEYlymrogU6PmzeUOGK5aO7t5oxl4I85cuiKsUjRU
mW75ePz9/sZaP1pIKMgSQS6N/Ts8ew0g7LrIWfiH67gLhIze8gu79OIYTABAPlHa/iDQda1Fd4Yh
6XVd1Xx70k/gfYZvXeVS2KYWo5hg3PDn8DqHLg4wkfq7V5YBRh56VXfs0SA4YCY63o5gqES6eWVw
/Ps7vHBgTkBZVhKIOLAyP3uiycxEqVQ2xzKonZsSg8E9OJYozQE9v/HynAtvD4AGgn/AcBCqCU9/
/q8sgZEL2Id6qq7xopVY3ct8BDehBF5dZnZ7CwfaoAsPnnRldaXCwOqyXA3g+l0Wrn1q13b8yY5L
UKBF4+mrxsjpEXvHOjzUAfuuN6qFS0/m37/2LA721ooz2yCRiwP2vvPXCT3ieXTTiMb1vxcKIMBB
xmHAg4vZebcnhprVBghbhj7b9NleMDLVCuCrZw3dvTatvxvG0bzx5k9v9qw6OfHeKRthhtLin+Ub
3DT6TvcUCpFK6odxdla2j06ZmcZzszgU1g5ZM/8br8feTSaRD38/eJcOAxhYggcDxlPu+/0wTLoM
x7kuyuvQVZ7aFT0QDKQ6Rukei8UVVbraES7Tf7/ohdxGTwAkheqWVuS8eZdozEIjM+V1YrnVrWM0
4Bk85tPNEg6HiLmq07QTRKfyP7KpT1MU4hYMID4xRvPnt7sUbd24MMiurTYP73Vkt8AVSwcX3T56
48VeerLwqNm8nahErF5+f7LRGsI0kqcFSJ2f6vjOc44ybNxj2DKuLOxue+NLufRUY1h6LMQJX3/Y
aNRG1h78pvq6LKbi6zw0LXSRrt6z+V2jm2owiU4JmcmBlt2Sb1z8nzHb2TmOTs0EGAVKBt7t77eL
Y2gOJrfjyZqyNmiBWD74OjXZ5Y034F21B9IygdacinLnjfS5rD5K2017L1b3VjnMj0VvQeprCndQ
9wuJOcjawslvIs+MzQNG5OND0sf9O2wWbDdr27jdDn0c6LesMC8kGhREYKYTIcM/Z+5LX3Z+3TES
6dp6uQ/W1ilSUw7x4e/fwKXLYCl4akoYt/8xWoLJ3iAqLcprNVnrXQxAL1N+9Jau+4XoiRsAKmgc
QewxzqvIcAg2EwKPuG4Df9p2XtEmWJ1YLfwen1nw89/vyb1wBE82tdAT2Jiy8z9LY1Okh7Y5bUhy
b4iLQz60y5TCL3E/VdKfTRaWrSpSjunoHld3bWvMXf0E0ZwBfB5Oy2AwD9xHJXZrvZoXDxlfEIuL
24urSEf8BYu0MBUySZwPR70VywNm1vZ879tlMX8awxCwma+waMtMlxcWHuRlR8aawLz5hVEPQRlv
3Rsv8sIjRpwBXUSAnUxWzoMZ2nbSRMaTVMtKblneTfPRK3wAlqbmn2/kqHP1nVMEi2n5iV40BuTv
s4C9CTVOWwX/La8mB5PUehROZqTdy1QFojBZ6Y7yeaz8pr2zUQOyj21h1XMa4mptZ7Dihji1pt4x
DOU9gD3zJtvujfh+6ZEA8YWVTE0P/uPsNyrbkdsywRZWdcz7t1tzsJZ1SAMh/qN8+T+PAx0QSGug
ioE5nl1q9HVZYtInrtG+dw7o244/c5mrzLibev376b50VxiCgG07rVRZCv0e4YrTSrtF1e/aHnV8
WBsv3I1I12Vhoz7//UqXPiPyE2BwZrK4JJy1D3PemGYDEXPNCOZZyCreJwiKpzY6eA9+Mk8Z7nxY
8zpt/e3vF74QlP4xdER4EyuQP4qRfAwKWwY8Ta3Hdu+ta/Ruhbry35e2J6E/RjFotyIEdxYlxOAL
NfQDx6OoxNXWWO2+BP37zjLOW2Y9p6xzlpW4FENIMhMEi/OSrhrtXAL55Ibiorwp5ayyPqQjq8zq
kICsMhOtrR///hQvHBQwn2yj0U5kpH7eHuXjydNugvhfrf0AlWPIb2tnfo51VL2BHLlwUNDtBkl+
qjH+lE4cKzfpicbN9bxY03adYBUtbkqCaZt13gI3fav1sryfIMqFn4oidvO3wtGFKue0giEok2D+
xDqMay/tQtvID9h+9TO3GNRfIaBYf3ZCITqgdaH8jP4q41nUnOvwo7W2yAT0VLxhagK/undHEerj
hMjWLQyVOKK6Lwo/Ffkk31LTvXAYaHpOMHWeFZXnWYlSRf5k6oYVWktJdpTuEqbabrYrHXhbJiT1
fV4t0xv444uvCIoZ3SRDJVYLv0eNuNWznUdTc23wNf/mJFo8rlrN9OV+eayHsbmTPF/Smx1c//0Y
XhplnUyL4RadTmJ4funS6VYFGaQBb76WOq0k6jopPHuc1AXuOmCRY1cINOJ0qzKc1h0PFCNKHSkK
2dbHv/+YS98EBOYT8ZXikO3k749hVB69cxQIBMXDLk7p792nqvC7kxufPS77v1/tQhyD4w/FnwHs
qfw5/Zp/tbh02bLULQkI4lIESXtAWxvJ4N3fr3Lpnqh3mUacxDf+kJYsqFeYFhquIpzoAQqgl5b2
qvYFefGNG7r0mVGMMsX2EeD4o1pcWoyrrDFEfyPIm+MgZVRl3lJGX5dmLj2WBEY9/tebQ0MI8BAg
Koo5KpvfHyE+D+gwJbW8dgV+PGnsT6JHTbsdg1RvW/jG1S4MJaiEWXkyTQ4JZ+e0euUzBrRy4kg8
xRjFGF1jD6Jk0HwBI0on48sh7rIReZP2IdFzWaR5nkB+XfvAWo8hiXhlKFxM+V7NYV3uw86f1b5T
7pinOIt1/n9+IZhQnPDtVB1Ic5x3d+4wQBNHuf06AHK0r5IluAmatr3ik2rux2Tc3rhewOP+PZFB
i2UlCTDnxCE6p6cDomuZu2gAo7hBZJQdfVbHOHUpb4qu/v7m/3EZP78W1QcDUoZRJ+LQ76++GDss
cCFjXRNU1mFXmgmPnfDkNJIuxKnPmrb9G6bonT5uUV+ZbIVsvqQo7MBpsFXXNmk3yjK8hVO73Iil
SF5ALvUm7ZPFhoVdzHOxA68dzrupnsnGb/z+03z67PezBflHMh1sKBvU339/tGFrEHWgpqrI6T9g
Ox7/mHPqOoRq3C3M+jzwf9E4Jmg4yIQI1ER+/Uk2jVzvQiWwvSgBb1dvFD1/fsEoD3K+QcMweEOR
+vcfxfM0mAefUrWj289OZYWpNyfJfpKT89ia5evfH8KFy50m9wRcaqw/bYQqy55nMVUC3Q/6kRIj
mvem3kAxJSFDHX+r3+L8/5lc+XSpik/skgsAmdonxFtNAOCnGquPcwmjdLHBNq+bHx/x2jJXONjU
b9Q/f8Z5GJkw6XCapGBlkf77Q4XLrFHgaKbrtrG7/RYP4mQdEr2RSE/b8T+PFHtSmlqqHNQ/ztdd
oaxye2pEcj0UvVceYE/WxXu1RsE+cVarTOVszU42l0v0zRlnPezLYBmiHaJvE7Sm2Jpe8NVT7klU
I3wal6C4b3NRyvdBN2CP2zty6u4gTo5DNqtl1eyW+7IAx+MWwzFfc/Rru2Jcpg/DrESYVptR9MJN
LsbbzdgSqoKOku+9LawnvwvkB0mWLRjjuflTXBTlloaCsmoH1tB63RCrXXdqm/R7Rxbj93VdhLxL
tmX5GTgTlEe7DyaVeQ2s9IxbKQWEqREZaFBiw5fTJ1ymC2PR4NCNQblmWxKtzQfEZ8VnW8nmKapd
/eQsW90fS1cMX8qYufbeqbZtS0U/zxg8mrxpfqH6V+prw2zISuNElHPaBq0YP825gjGUouzS+Md5
DlmdJJZZ2+9F5TEjXNcu+GjZOv5RzUkX7Cvq8PnoYrbbIALXjP1dY7EfvZOIPRQ7EyyiuTXSWu1b
kOKe92MSSWWl6GXO208iWoOAaidcMOrOpvKsSlbxTrqhRcbr+xblTpV3n2Rg5TA1wLQl9su2dIm6
stxu9t7VnmYhm07gsFxCc2Qp0V/HQwMa9cWNSxNmgK8UxBHtBS9sFlR4SwO/HpsV8H1mTvaHVwsT
p+lKxJN4KXPXPLElplKRYBgejd069tUi+B9gFKpZ7eoR0miKaHaEFyRA+xZ743LuMlBDxWusWs/P
UGupt9QoKZ4hW85IU8liZmnRxfFHvCocAQxMll+7IG87BDJ68W1EpF9kbjxQk68kuwRgG2i9PX5y
skuB8MC1lZsAnyN6lQC0Wj35khco6maOA8IDDH6xFjvAaYnYMe5dvuRr6bynjBm/gRwa1b5sh6bf
T6KY+7THvtikIQ5OIosT3BuyPtiGV77xYDeBqXhYhwRSTrWO4Z2lTAy+LmLxKLXTOBmdSJPVeRua
bErK6sEaepwcAiwyTBr5nblt6lho/NN1/6XoGnFbB546Wkq2P1YvlMnRbVan3Q1YoYkswVfioRo1
TE9LudOScfybGs6Ob3tpvwXRL2fy8qcN8+MbXS/VskcTALtXZQtP7EabPHNXdp0LNb5p/ZuSebVO
7XYebk2F2GzaREX+4Gx29ZSQQgVOOVXxSTd5/dkOuu25tOphy4KqdNasdvPiJ+aWJexjdxJV1qAR
U6QWzrLrLm8iFV+1zrh88WBDf0ha4Zm00kXzZWm24DEpfDNnW7eG740ETrorq3j+qX1rdVMzaeaX
fRxr+MbSeAiXDW2NJ0skK3tX6mk1aaK3yeK/m2Rfx6bPMQ/T9T2a+4XDnVVRV+/MoCHXeutQrT8R
HeFTHpIqKHea/Z+4skaoYJKV2f2Wl8lOoq+FDiM+4msK1tDfMmwnJr3TLPdkKpFjzqQY5o+WF/bD
bh1n994vPME/AtXvZLvFMlu2OSgzmRj1VDW9eG1ay0P0SLUOb3ctopFTqNSHbu3KKAvWynwtCzEU
WbcUckuxtOMDmWAcY/YRqO5HE+BjmuYEM7kbOsaHhxHO8JfQrufXIYzFF0+ZZtmP4TQGWTKE5YcA
yeDiCIgcGYNVdQaqr+gDAy6LQeCOgj9xqHKKfEjnwnKP/tDI4gDJfKjTqRj6d0vj2g2RTs6PuQtB
LlU+dXOqo9r7WdlVUe7XvluHQ9OsMaMdti/fvE3V5S5mVFalBl3fx8Eqc5PJKgy+Mt/rx31tFRDl
UZXZXi32vCcRjiXe0s2x1q96mVWfJYUlr3qfpjqbu8ZBKg+p/WYXcmaS1LHgKqPQUT/VCv4rq49x
WtIkscfnosg7/DCVtr9jATZ+FQAsEGAb3OYZbnrY7QuUmsM0mUekvKOKa2V1VZ2IFWhlBGmdV+3r
XIEb2vVBWMv9NC1RlHWxLe5dOAAPDlSEJRuXshzx0S29L+hQMYO0KxO3j/lohyMwtEl9306oEj5H
x+r3W6Fww3YjzKN9R472DvPesc/iqFy+tFBzKE2DxQow8FTzsGuQS0fNEWMqJ916Fy10hrbYNoRq
26J9bM0RwJvIAr4AOBVdfN9v12tt50F+HHR70iuJ/IqH4i5M/LOgaVwrQ9jbkft6ttwvjAd0h37/
DCrPaO29DDJJ3kE5glIbQS5H7F5qo7ArF+uDt0ztXdCUQ5T6RQ+iiRTZ3K9uvz76utketeg4qwU+
ga9xTh231xvlNLGjcW+WukHGX/RF3B38BSfiNGnNuIKlROE9tWrpizuvm/zrCg2B74UmLGB4XcJL
h83WPQ6+VzaHGrL5y8SYX98gJLp1rH/84XppB+c7ftI1jmctf4PBwKcizBu72Ks+ml/bafNwSYHN
wzRZDoRBe9DJO5gNebFbzRodHVcNXeblQagyZNzHX4HKRZBurV2Wh3odI8lXViSvSFBB6FZEEyvd
NNkyk2D/ytQKKtzd2UHLV1OF00ZtUWpm0Vr4a+oAKxgzp+gLkTqzSu7LokTy0V6DJVsFfqWp73X1
0yRM+Uu37jzt8gjRAabaVvhQeLbm+w8sX7FxEgEFBoxvUEkk1qbjPae+UcP9FrtmyFZK5o+5hZjH
YSD2X5twyZPdInOK45ZM5DIrXE0MhrrCzAChEbJuGOb9V9fX7gb7omg+9+uWiL3SoF5TDELj+xa1
tGkXLTlnUrvjMlw1UNR+ecpSHxoLrmUawA+dsyKO2yab62RadmtzilpsMdaHpdBVeFW7dfUOoV2U
wgccmMFzBP30ocEUbD2uGomyA1HC/hAbq18oCpx1r41sk/e08PUDjmX0vr3fQWBUwQq+bbVOcAny
zUpE3grR7u0KrfG0LWzSDia8ZYScp7CrOwv+oU7HXqMPMcOwID9OS8snSrT/pbax/rANK92/45du
m2E0t7lX26iWl8QxxXEIVZDwvYzLZx2u+rZcvfGzbUvSIC5K7B9UN3R5ql0ibIZFmJzhytokf6tp
EHmMI3AHYT+H30Rc84WhueDd5LVElmEF+BGkeU9QzhyB2kLqW+Wk08LV4Tt6uWpJIzwJ2p1fe8be
b412XfRAOuJi7y1BsAOkA4xIoC3n8okk8T0gIMzWorzMm9Sa11xx/ErrbkBST6ZtN0z8YTUl91qw
tyPPRNJK8zmZ5+M0sjNkfyYovGqMoH61bmAqVB0oYsFQSrznxeByVvLVNC+G35bjflE6n6Rsi0cr
MMlTNNgkeYQogq+mXgL7OJdl3h96jM8RVg1dp2dC3VoaY8IltDjwymKFEir9NCX21DK5a8yVv/al
uhJL5X2WvREe/YdTeWnbuwAZE9M76mB3lg+KOwCjsWOrMZIrZpXf+/EG8bb02RSDRQpQL6fDEviv
r245H0pWNSMKyhbOHgucMpNib9D8MK7a+ivll9ZHKW0kVgfQ6Y/OCSCSBT3yz2kdghlPQUe4V0pa
C/s7RP1xk11m8ymp2s7OmjGengfbKe5K7AHXrOk90V3RJzt1Bo+CTGLR7DSUh9J/3/u5YjcYl87N
vFrOfJRg7YZUxLP5jMhjwK+2A4F36xraz01b1zdzmM9NpiL057Oxa5evHUi9MS2dIZzTBKGrJStN
j+IMIpZ5m+XN3JR7x1CIZ4mis9lxVB2VsUrqf5aNP6G1mlQRWhHuYNnvHAsgyC3NQSRSF9FnWqnJ
lR+7qtJDinCp+xPRrIASJFH4j0RdK/dzrThkPt57M9x01X0owDEicgMp94dnnPHL1krkRhaKD8Vz
OnUCvVxkv5vWZmRwHi8N9HGWlqBvuq76NNRbcg9Lgfy/hdCHDwNlkp/WXVL8HDsv/87a05FZEHc2
uha533JZnCHea/ZIL70fUGGXdvhRInfep8rqm/eQgFnAripYvuMRidlP4qDilPm6HebdSuX1ww+c
/utJH9k6zNQjT9bmmFckEmQDcdTEpyAt1zFtqF6+w9/m9txhnZguA/5/n7OPmQ+uJaqftGjLq2hF
ObAQEBxRX7Z9QzcxdXNalz5BOF8CfvA8O0hOCnoMOTBiyr3xHYgGJAYa1Yqf+IH2P/0iIWsIH3nq
tCuHrdqNteU/+YbeLPOXaH6ioSWQEbDAScaE57umkH6VrU41lTvKPFSOMGlAEHHcxPocLGHXpjgy
0lsG7uY9ww6l8rGqaVx2TZCIHtLSpJ+qvJpfAiOBctSS1ikFnGLdU7EHtK+mE/lx6qQzp8aMC69Z
BF2199pigLEAznIkKy7rN1khoZ2OUW+j+VPE9U2Ovx3Rpm/WH9ZcVLfaXYb6QTlAgbQlwy8lMlfN
oZ3XBAaCbhPvFk+bqt3FgyyOcd6PzY66swXA4qxTe5QT4nLp0q8eUgRhrhWwE9fQOUvf5bOWi8js
PDwNjGVBGsdsr/9VN13cpPO6VfSAzP7E/pS0nzfLX8Y0BBrU7IjR+ful86rXMBz9ehcMlvg4uXal
dqdDfauxx6Nw70K7yyATuLh01RGDtmEEPTdTPX6K19D02TDPi50BCbFIf1ZjXpp8g4iWWJsOUprc
5UrVSeeklFb9YxGv8ZJFNYoJqdX31ndB0viRL6FG4qnYknQWiSH2BzqgIw6puhx/cWLCX2slWS3a
4esqoqDCKXHpowN5f/1U27r6Dkyme0A9Vj734eZEx2VyujFL8Pcp0iFcWzKGVEgGlZuMCP8SDHAq
6XBojpvS/25MP773Kq6bVpi8vSxtIwVd9zbnqKDVHqmGXB1kdrfMHwR/9lFUVmIdQ+ms33Ipk4/5
NNbJLrcAXvEldD2Z2WeAn/7DC0J0qFiupzrfkNsQxgMOFm+Bu5tRqnhsqH2PiYyT53kLfeI4elYB
8Q7nobRt8+QXiqVdk1IM9v0+6XNfHFB1i+vMi0sC6prP8itVo3M3Y4ljUr8NnGHXRs4wHLTdxWgr
1euzP7vjTeCcFLY7pLpeCNeclXgMuGAijSJKghgsUocRwMu4BvG9ibZuy7ywrn5QHyV+usaWuoGJ
MUZMKQyIA+YBXX6NJAdzpKGzt/lYJ3PNyN6uyR7h1kcJDa0njzWd+XLVYxtrwYQPLGdfDmJ4B25l
XbNqjCtNYuoYQSmr4O3XnelFOrhKkM68dY5vrXa2H03Zm3t43hRDmy/LO4pm2rW1FIUCJTFMMkVb
jYFdtVkedSFIP5GWLZZKe4l01IONFRwqUa7+OG/DYOFPhpNgmjvxondzXkZtusXTrJC3i+MqK5Hx
eb8YeBSMyyZ33cd+KX5sk5M829bY11gpJw4L2W5LTDrFq1ukbcyQPDOm9T579qSf6zFBkqPq43lm
+Dy09jV9o5mpWOe+yjAstp2sZLBcpEGMaUTht/QbIVos720rEd3JPaa0DrAR2XZAfgw+1mXoqJ1w
zQZ8kQHXmvpOiFxjHS36JRTTOKTFFG3k+iQevjT1kn+cF8ShdiwZ3F8Dd/O+SVxIhJEj4oelGhd+
o6xPFGQ3es6BZMm0qWnK0PliqJ36fVJ8HxGjLzKpu5YMU5Rxt2/p2n+53hyXu7HVmrQyTt6WBq0H
F1QDLH6fe5Kc2jGgGQ7OiVZ3M27ddG+JWpbgAcfkQxv2hgBt2RuDjaj3xp3FtFXtt0CjH7aw8XZS
W27ujTY69PnBeYg+XAmFLRaTfLB8p3yH49sSMtFb9NdoNYOf2WG1fJ5rt+B5FWt4Y/Xaim6AH8cO
iyVTLBlJPgpvcgTNXluUpXHyAj/32vorY5nCt3EokcBRqFdGYV7UFDe0b7kc3lGZreYoT/y+NKmY
8WSLapf7njL2WSWhQWWTZfxjggNwSUM+IPRE9R8/Y0UsPk/YZZEqFkwewEHG9GLNpqcPSaLrkk5b
u87el5sM4VFF9icWglZ/rUZ66zTJ3fC9CHLvJuLDddN4KswzwlLyBxWc++rJlV1AWfkTfsOthwxp
m0dNScW2Of0xV5V9C3G07QFW53rZxSiEfK88s8as0JJiQLkhCYf9uBX9l4lZm0vxXjQtsikJo8XI
bNWQlrLsXoXd2SimqVz+nPqC8CmY2ca7OdYWX962yA9D45SvIHTosd3OTJ83Z1juV7+cv3E+vI8h
vsI/SqacTboMoEMR9s+7Z4lIxLui0IV73Jqp+L5SMcZZX6/sAZOIZizd0Nv6WsyT+rY1jv00Kaf9
1KN0+mTJoQ+PM/jBe0j60feqKvIWUfe1qXcdEzi12yxnOYJLA1VIken+2kCBfxuQYH0SapFLhlAr
jSuVqvsiV+b8O3RwQ86c4SMxsdcg+207zefQzxH/btwcUIlP/rfTBGOZJF2lSPossBEVPCY9ExbK
Fj1+YXHtPtRRoj+ZoNS3TldFzdUobbvcNQiC+NlMMlmQpPFsjO1crK/TdfaLz7nVrQV7OLf+Oiel
RdhcZtvba90Hv5QVrYxTWfk8bZXBLwBNydZntN3Y7Z6dz4wO17xEoB6i8YtTuGVHUCu86KgwwIlT
ziWQZ+4OfYHV2HcEIsJbleuczWvrTK9ACYkq9lpiCc5ySVsHntdp28cx/7y20UK/MNLlXHvtMgfp
qtkjpm3SLHFK6TE9d7AGVArZJWYWV1PLpoKtgEq7tvLxqhuJMKkEgF2xMkHsikGXK34NDBiYZzs2
YMx+8NTBB1voZP5oPNrnsoeDC02E0NhZgpZ4a5FSSQMGhetOMz0tgJII8cE0Xc7zmGWoybk6SbKi
7vqb2UWcmp9YT/VORoX3TnQSFSj8N+0v+dKHrwPri0+qmKgxxobzaUD69swJA+0TngYrwYJZqK/u
OGPvsVRR9TgZb/Ie8ebzP3ZAyVp1iFuW3l/ZWQ+/TOdaxPghNpjdHwdyXXDE4ql917iJoZ/pZH/n
VOA5rtDYmZDrmXT+bIgd11SGizzULRiKTISjfvGrvN72Ohdxn4ZryOgZ9+KE1llP5rEb5pIpKzG7
PE7RaN4l4wgBvIqK6bXs5lPHRoP4EKxN+2GtnEghb9B7M8V/Ld/NreN+aKbFrvYdrKwq/R9HZ7Yd
J66F4SdiLebhtoCq8uw4TuLkhpWhDWISIIEET3++Ojd90UO6XAZp738ktXL/bIc4eJBNsr9Hk9f9
GHhKI3paZvO622D5Lds5/j5CtIOgCdLeTmPQrt965NbyMaEKcWEj6g1r5ewzPG+D1wIJbVvELsFB
KubnCXR18a69TIOtA4SJ9igA2nd3qV3UTIk/kM7VLYqwxHEdE6acdmdydxEGd2WzeBU7l0fu2ESl
M397pBn35KTWc4uF8/Vb63TBawpyyriBFOc/Q2bWj7VTzsfCZ/FOo5tVO7yQ8vAksq3/S3QQQq+w
Igc5ioP2XoNpTUWjphsOyCnzrF2/l7iwfDOXbcXHgdWw8T3WiDE8uw3e9X+9h0X5FEJ+azKzq41J
JmOgJE+YjZ7DARmaJoG6ikX1HNnQtfm2D9nX0cx2vvoUjRDDOtBRcQMX3OnqG5a4MvIHu5V9MNY/
RgedLPDFAqRDM3YT5y6lFW3R7M2hH9y4bqvSBkeSFeMYp/ok1JSYQiLFSBlL9PiGY2NvIeb3GSl2
YvgiumwxXwEipMrbjGDMf43bR7CCabO492r1juiUcHs2uZoCxjOdVn3Hy8SYfoEYOq6+Wlkc5nia
h2IehnkHP8W6UQbe6LIAitolSzjbEXicZe9Z75WCww3pJnfcD3+vUsD/MUIzXE5hMLglvX32+5as
OisMmW3YlmOorBPliuZ44dc3+7mOYdwKvaXTA5f28LEtJrhmbT//7bjBmuuGMrc7p2Yf2nM8z9nL
sKmhK3hZgBBaP5kb1oy4y0rpYRE9iTViQBQA7NP5dj16d7URMnlqWRT+Vn1IH/G8BT+lbnZZtD2J
fydLJIvMsx6vCpnZh/cZjSGTzQk4TMcXL5l8/bpHYj0+AD2sejqAwOMyZIxpTlVv6v9w8dX7xYO6
Gx5IAQaWkWuTDN8lDQr+2ZvJvygABcOZ5Niwrc9bsjTyOdynyp5qcyTjnQFOX9hEwz3JeS8YgkGj
xX4/BKHyPji22GgyMvt4p4RZ1vjUC+7gZ+v2Inp1MtJOgpOT7VaXOEb7d6aqKr7zgfHrl3jeWOy6
NNr9YnDl8U8KoMDf682xedE8aJpX3oW4a4TrlQFHXluKGr9fvummrzh1x8E7z2m9spvy/ECleoYI
akHxiebflFV4TwRVrB+y29D9jSq41P5te2dVvMEcPqeO9ZHvSwlln2mOWDnapNsuNI30QfCUWBuL
e7bdocuxR7RMYsY09B5U3PjxXxlHU3YByh/qvE8V/EhDmvBWwk1k35s9c9ACzof/N9hDZd/6KlZr
KU3XZbCqo1ZPJtwIK2iycHYvfeP73hP1GI53cQjU7HOHgjx55pybP23gLO7ZzBVZDRou9Nwfnvk3
1S04CMmb1jC8ZN7nxh++PQLBzd05AMTU3wgXG/tTp1bHPjZRuwX5hDmB4ZbYnSDnh563DzJ51keP
YuzlHxdJanKYptF7dao5DfImnTLnNWRgm0hkONbtOatMCiXJ+26+eHJdzBPYdBJ+eKR+JKWyKoRZ
kbtv7ts9NfqJZ97TOVvlRKuA5gUoQokV/rRtKnL/evDaS5EKoPi7wPT9dAeMS4QAensuDY3/QHFO
cTlcl0hPTRHFwqiLvyIfOuFU2f33HjhInYbOuIA5LtB5Pu/Sjk9jojj7e/ZWVZhlRJBuCagZTj29
Nf0JYYT74HpbC8gkApIu/SnMNKsQdQ73GUDbv2Pa4ZTRoitdsqhWwbmeK3LLa86H7XHMZp4bKO3D
FppRR35tb2YJ7iZB9o1d7eoUMu5CUn69tWqzEg1AbPNK6u2X3x1bmGe4n48TD5iOr3WftPqsuiNm
a8jcvi79cRt1voTt2hXKhwoqK2Lk/KLR4bz/6NLBdyEnwzV+j9TkJfcZXCpLISnseeCMfHDKi/W3
ZbYVjhaJmD3fMJXaXOnJHoXoty1mRicM3N7fWoj2wh6haEtcND4/Vnzgn2mcxcjnzIzRG384F6Lk
h/uutFFeceg1I8MCHv8fm5N6Jumo3q8LL/v3WNBudGp6k7qPbmNdc54ywyRBLiI8YNw6jHVNXA/T
fVtr7sGucY64QPFxwHbrJJjIq3biObinhjL8GrLOorZrNSl2J8DJbmRNqNbju9zdeTjRnZ1W0Akj
TK/M1qo6u5sbTt8gHhS/mK0d6geAi1sUp9AaTBk+Ky572yA8RGemoK7r3tu+A7s39fmwFd0IOCPi
uZhSjML3TZRq+zyuifMUIadI74AP4unkTK7wHiKwjm/cRqT/anAFzncwpK8+3wJIXNiFdFwmCA3z
fg/o8VL+MAHIeUPVnHVSEyzaCpbH++mIKDCh19l7A4hlo/D3DG+Lih0skfwm2l9N6MmjkOYQVT7E
x6QoO5ahKNoRuc7PaRgYdAPYqPaUBP3YXxcplPuSdVgmz8M2pO6TS6YdB/YGQgCFCS3CkIMTIIhK
miFaMqwhu/oytSMmsnVROHmatgfT9RD6Os8BoZLqS3RL3fjR6aZp4H43yNlyaivW3BChdfR1ioW7
FetGG8q/VlfpDDfAsdkzjgPXgMW6POezy851CRcQyufD91pROOhcg1JHJtPXsQ7Ves6QAzZf14UA
+dOCCW48W4fao6nfdnk1Run3gfKch2Vp06XwhT4gEZF1FEHjReNjErSSGOyU3rhrbAWIiNAKXnAR
wWbPJHcMH8BbVZyLOa0aOiyj9ZMQGeQ+Yedu88NULwQvbTg//k2Tp14MXNcHVnb7f5jEBffXeg/O
IMOOfydAgJr3tM7SnfLdMJkLf2qdirwgJmBLYwscF2KC4DyOxAO+k0+DQj2hTfq/dlX2uB85A03p
GJEi+uDEo7RrgqUxvG3+G3ILKd186EC7/yMwt28vGEw7ssqhrZPCH5N4O88hrDwuMuusszwlR9uJ
+OS62zY91XQgbXSrgMg8InEV2zlu5fyLJ5WJjoBAAZCYuSMRGfQQVByIdV3nyj/w4/fbsfxgeRi2
lyXKmkdMxEt9aZZ9C84STBhQYOugaVV2eCOqmjGoisnvuvi0GJ0i5okXMEA1u2FyijChDSfrBOZJ
QNFnF2E4S3JPwRDm0WD9/erPC8vb6iixnsduni4abVWdB31wNI8+HNlQVCsG4WtKCBai233s9oIG
gnXKpb97R6HrSK45lAIXNLe6CKCxw9XJ9yipnyzdqLQ+jSYFyMu65lmj2EQ41KwRP5jwjjIWng4u
ezYuP9txqZ83TMpIXwSf26O9ZDgfrE3fm2aOn3c+95hnVbqybNdC/jC293+TedC9hVE//aorb0Bo
sR3h8XoT2qRPXrCBsSJVUgTVgHFPOViUPE6GuotfZHkn3XnpaanuXfSFl8M6438edQ3jubeVHs9U
WEfRhbdQp6XfJFt/JhYCMZSW+z5dfCfu7CVGOaByJeokOmP8UdX7trIUF0sY3i6CUbs/+MO85VEz
mHq/zaSz6CKl4/mFbMzRnKc0Vtl5b6lcfFurTXwL25B3Vsil+tmlmQKpsGHwC1oHvVZLJthXvQMM
lrY20a+lxipymlnk4IQZTnjXOZG+K7C1hojjZf40YegOhYADegb565DPxDp5JQJgQcSQRlt7hkW3
vEJ+U7knN5DE4y5ydUeSAOsYBHxwx2+NtNm3do+nT9TBYf9EbLVApDzgcPA32Q85KdJgaZErJrxr
M5/sq45m2VyRaFFLbTcQ6vc1uZETTNTrl9jM+x8PzQ05zDSPDgRhyfkfRFwrHumz5qKv4liFD8Gu
lfow6CKTc9X5KrwsDQfL/T7KWVww5glbzCrY0Mb4ZsBqWrHAtEBH9m4Vif5KgQjPJpH1068Bz9of
QqvTL05G30w+1iTI8Co2dXJtLbEARZyYyXwL6nFDRxWsYr82u7PJi7PN9m2zBuYHUJ/EFw0TnxV+
usMR1U6vgeUaQaPZNLHGItowu7oiWFpNwX/qvmIlAhWTWBYJDWWvbc4Da99/ckstJNSeQDrPyB7m
h8P3tcxjWorfhlUf/6pqs/MdAj++CIaIiVqNcR/OabePrToBk+3D91Vqw529blxDayrhrU+4PyT9
LZNP5PwKzNo+dbIV3xvT9V0xy8xzyzGZU/nR90HzgfFgRMO2xFmLVnBYvXyvvIoTvYMqu7qeDg0J
QoP7R1cGrQ76++hARWW2P0o7BwEKs1j1FXEQHW/kL1cpKCP1oUVCJ8KLmzSL+dfPK7DKGsDI5cZV
mIb70Wkkoq4lFucmbMmQzcjWI4UvmKbvxqea57yYZTFXzqUuKPlrD1XC1jZyNXs82moetMGCKo4P
r2mr8UKSLxlnKPVCXVY8syC9iOu/tX3tJk8z9RAa6/0eNGXfD8ZC3Trx/e6sE/hQk8w9tM1yG1IJ
v4zyKInQiNR4zcFTa7dChATnMt6NPR2WxTamNVCq9pemmD0/HkgcUuo4VVMKIOjJxPm+jwPLE1/X
T9dJ+UfrhHMMMh/Gt7BUdkzo90AEOYdJnzzZ2h5+cax9slwFfPrvQwkQswS4eGOUqzuGDVpN3rdN
ZNudbaz3X6yauCoXIO8v7aHQFXFdNpgppiS+MZLDWuLEjnGR2CYsoBCj9xkFTVziYqj+I3MQOc4t
LOf1iP2hvayiokmlSZcE2W+gAp9rYppZgqPDRTbECt+caybH9BLxi/90+b5mRlydiEuPNrn/rRaq
vU6MHdDQJ5GM/hUmoL7HDO+sd/hIs+4mfTmmPB4sK70P6ji/yRgA/USRCbiealPPPnCEtiaPsikt
05td7KQhEbxrREDrcGE3ajD41V3T3yNW7iw6zEjhRU8A18488mP35KEpHXgZATZKPPrV/bjsy1Oj
+fWfj3h1v8KXbW9ZGmS/FkQXy435a6QLJO3y8KBNdD/FkjndScNlNgXcjxecu8zCZwC894jALNj3
OovlLTGhawpqPi0uznWc0pNGK2fQKivjlwDtHTyfJ3wk48Dy4qGjhHHBIefpGu4eKOsjGQPpPIqA
YaDIZpjfPHQ7Yun8xneOL8g0ANv0XGVxYXo3euqRfTVvu+QTtyd9DGrNEaKIJ2LVvfElOMwCr6eo
J7kEjhC36i/lvblYLwnhc4Rvv8yZrPELu5P+z0rdmgcL7CtfGEv2W4xBWjETj650L7CtjCRhrGf/
FTBK6tJheZ44aNP2h1SmC09B5UfL+wHky0jV1cDBFdOE88ObZ2d73HsPQu7ATxI9g3j125n6syj8
5sj+CAqUXBa0OKZ44baoGOwa6JSaQjHcilNnWu3wNU3Za8uOBmINF+pe0TBnPwME3+1ZryHPTZb1
FvViEOx/1y3buQ67Gba5RjzDQ1Xp+tOZlmx7qwMHeg6v0RC8hk26IxwFHzKvR7Buv9DQdgsqVsR6
p3k74uESavRPZa0zR5HevCuVS5tsr8fa+hvDbCV/aoahGsuJdH7uk8PA2Ec+RqYsGDbznmL90H9j
cGDU46HR+GHkMdmvB02H7qsGI0Il4a9hOF+F2birakRwX/xkD0Ogjyj7MXq9+3vOluR7gDh/va16
88+h7tvsq1+16MX9Y2izR+NOdf9qj+AGUqUinS8+SltkvQHy4Xzy4Xe/HAIw6XFZ5jl79KYESiHU
W/c1wloaPzt69dsLU1Dllz6tNRXVqtnmAG051cJyG9fCPrYREFRp1nj7m3HrbrlqpomjWkl3PA9c
4djiPY+OiJ6ct5cWGeJwisVET040sgy/7mBGsiDTa6xODB2DPofT0W8nlLALKZh0aAPX21uAAbvX
xgAzHT6/e52i1tPhUek8WXYJ+iX9NchrvnfSqtbZSAaNOJ1ylwP3NsZiFSzkDt0Nlo9s8r7iFczy
XQBb5t08pJJRZppH6mksnzDNJnf5pEQi8JubJHrdyyXzIz/3QMJ/is705oTtM/DLNWmS8Ektkt9j
qAhpfiLKAtX0lPmTeu+BZY/zTqni7WnMwOEwY1B5cMRq7M8h6pQd9eVtwyG8AxlUAHrAuR9HH94E
tpQz7XrDpXPUtDyYrRPv3jINKt9UuzvFahHmQsIGyJRDIOuXgy4v55xGwRCU41TX073x5rZ5CNNp
Y2gNNmSZfDWMoqMw+/NITgKpXnMvSVGleaxl8VSjYvzO9nssIG3/gck5uZIMur7NQYNiyM7T9NtE
Sf8J/Zi+U6cJCr76FYr7wz+efDfqXnrMzq9mlHopLeQEos519996ZmJobhjut3DjEoLGJPWIMcks
Oq96H8Wzu6rtbEYVZI8gk15SrGmjfvE2zLYYQAFgwz1DDZ1kIP05pNuGP2JfUMDtdZR+1jbz67IV
qrM5Wjg1XbNmDj4HB0VrGffoKFgmKQknIndupxgKurN/VlT/P6zijrjR2LE6h8fcuS/ezjmfw1z4
y10g1uq4dKjUfyKMwvfg70P67iU6Xl4mdHka1CrxDFBLWsmXNd05pFW6EVe32TT63YiuTS6gHRBk
slbiPkj2DB+DapL+yqWuUZsmtVsmUbIMJTJW9HIK2+XDMR2QEi1Zkc394GXeF6mVvFajRMPkzxU/
1C5MxSAj3fA+TQZO2WCR6uc2OL57TpqW853dnUOWD8mi1Ik+nn97XCjfbBOrJaf8aQpKN2qC9DoI
Zv0SA1Q4MeWMEXFQVS0TrC4TYrI2NsNf26frj3135vXeSVxz1+l6C98mL5r28ETxlf+vThIItXD0
Qf8N8WE/t8MH+JvJaHbOB8dXgbK8HbHjTnN2PtaITQzQ1jbD2XOsJ/AumPW1cZzxH1EfbMa76y6/
aOlq5RmNFkLldtvA9OU4yYiBfXR/0PismncMOOYbKwtmOpvuWbEf3J7IJQIXW83Cbbwzu/+hod3Q
8SVXjrMlvemy3CBF9zywbD63iC2/kSYAzxbOzfw3QaSmT2mXTQ9JIGVYptUKrKOOTjwAgvAUkW9r
FfVWfvTL0tn0fRepSE4KpqQ5LTv6DkzX4thOYU/j1QkgWpKWRmWmLb1KIcpItIdEHLc1Gg4TOD5Y
itqJ/dJEaLyHx1BDWCCQ+Jus2Jzvks0cGKjdI6auxUchnleuDeZLwLBW3Qj9TOQbDEY5Ow0zGHn1
8q/gdWzu9YhfDVTR9/vCMQHH7OrIEOCKH6h9HAa4DCT8M6ISpIQo50efPaHsVeqocspq+0xkkon/
HHyTBKwwN7oPUxIO2KPa1d/OjcjWoIxNsHfXPrHhzPcVcVL0R6+x+myNFQV7Dmn1J8s4yePgQoKA
zk/yF6FbuL34VQSigBS9KY0mN/vjTkiuqGc7evF8uKqfSydOEXUxl4QhX244ckKP81at5wWXjLqm
Dmg7HO6BXHbRHs+cQvSqCvpDZIbUZkfbK6YAPCyraT8uye/20bQ0+rljnXtKEq3qIml0nTzGwe79
CSxJxVCqmwkvQEx2vyiRmel3pxLl52JDHH9/k4lNBVVFoCGAfelWxE6NvYsBI02vyjNt+3TMnvzL
try/cap14oKFRjxRMrdOF2NrET2gDs/eyaUSf0e97qSbIW8O0QOPC63FchQNGz6B3ach2bigkVON
oqTWbahyXAb4kOBta+Amyd54JiqNFvJZBFzQKPCi42LaTYevOKo8ca583T4SunzoUjHwds+KPeM8
rgGBW5RXLZyZNLd/0j0atvcoDrePLKzEc8i+wfZcd/q/OnaTjynAb/WcZmaR12Nx9Zekt0H30wWS
OL4d9WaGa6r3WvOMYh8pWCG3jEGhS9RdWyfcMByB3jfrkXGb92HPWcfIz+HLPbiSIsrupMie9cbw
4pg1dApMCuMbSLb4lM7m/J3Q77HdrdCIaAbX4bczjMyJtL/NxxWyKBZl1PQdQ1Rrm9IX7Y3ropAK
ZRIz7eMCxDAWs4s+F1N70IVl5yVOBHx/JH9G28DaeRsWIWaYuTsKO2IvLftEICTcyF8LrrGDdOTS
rof/M1mRUhUeiuz+4sZJ9Sc2fNSFPiWijiDiXrCLoLFaLXqYWwwOIh49jLu+iwDBz1282xmpA8/S
gBNuXH407eb4V/SLRA8uQWTsZQYFnTkUhvQ35uHgC7oK/w9n+xbfRFRdfQZ2nJuvXuOuE6J+bmr9
pemMhMpBXlqV7WB3wyUUie7q+bXPtB3vrJjo20dZOODkH3JuwvUS7CxckFm1HJ4an8oUTH2VXF/d
JppUsc379tht3YjQFFUkC1QABfiE40K66GHFAes/BFPnFKEWq706HkD3CazVu/pTH7sIvCy2Htwa
qi1IAhofonacwxcaJprlHDs3XEZtmXjlA42/EBjz/ZwOCDKmtt1rABZGv56+BpWF/ViPTaPvJcAe
O4yRu7pvE5kNZeYiTesw2iHCJ5o8vXDGudvVaVCuoorIFKcjsPk7yvSdKTqil/GpXtZRP5vsOFZA
jeRAtnDrYYLD0Jhd1IrH/jIsVZW88aFGkFw8O1VuKjf4VkkY3XzyBEtv0jRZhQpv5DDOGrSCO6Wj
NOGiG3isfCdKziNuh4eu46H/krhEJl3Z1lHms2mhnotnz6k++s6uIKOjNJ8RCoTjjuVrsRcHfje4
RyfPuBmPXXBG497zILWie1qlZ5ClIo5/xzaF7IvnVPZvjKDZX7SOHYbhpF7nHC+Xz95KMmjzHs9N
/RuBUbKfJzI8I/YJKsWxaoWJf56H/y+fROQFvHeg7399My3mhJC2fQI6WsQ9vQ7DltuhU5/Wb8C7
uwQck/P9JoZwaNNyqXuBvTu70Tod95JXuS76UIhXUQ8t1oyEV/k7t/OICQBJQP3UIJNO71GUi6BY
O3yoqCThb4tq1/PD0AdtlQPppT9m0qa6C6ZB5pmV5qrpLlm8rrn3fCFNDtbf48yBayI2k2Yvcaor
CG+6VUM1/TCy4y3z/ZY0S3LSKD2IRlfrEtw77V9Q6JKtH9sdW8ruT/ULjdeSW3frbQkdEFbl0BrA
7skJ0m9jjbCJn3Q31RMvGdqK20r31a1Db732R8rkUiUpR0Qc4VCKcfmmhfIUV38WTDJ+XG2C3yAB
DODw9UzyZLr4+BBLhFBOAc9n+RBU0G9Z57LZ+O22vw78f/hWsCgIXuCJfQRIehS5i24gKgN6Nkw5
BBgCy9ELHZcTFrjvtC5IrPK49sPugg6nS8++SIfwYh1YU8K4xuXipgJd7az2QFzDuBLheRNNcBOO
Re2L1qaSiNu6eHo5hkWMX3h/ZXxXeY6h5tV04Md9uL40CRbaXE7NhlKUL5GJnNwq35289YloIJve
Z9MyPtc7Tva7bCduBN1Ld7BJiD1F9lK1nwcW1+UOnpMlCmAqE+7r4ETpdCJbrQt52tqjLwbdRLJY
4FP/qAEOv0yUI5d8TkCSGLGO+ovCEGB/zzqg5kIwsXVlhSokvkwbvNd12paEyZEyhM+AKxJzR0Ib
U+HGfjtetjXczKv2ZBfj6uv374khtZ//RTykOBWC5SGVtnYvrkbwelqPGqKCrAcO9rHGqAgaNXPz
DB0amJPtYo8PWrUwIEB0PTpl14n/ZVQiLnlN1bPI02WfvXIgwPrOZhyfOTJL8k0jpuWF+8su6pva
6iOGsaJLSTI0hXiz6nX/proq/VJD9niMDmj5CzfUVZt7KJIQOssGv/NIbjN2jj5S5hRVyfwbUgT+
PhuzgE02bNAY8uUIkAvmwu6KitzrSj9IDgCbeA0FfBhu4pLcnDo5ewtswN2OhgboakR3ygjWuQpI
EF1dMSdGOHnbKe62isjH8M4eKMmvkR3Sf5AQuLAAhdq6DOxsg/KQw/6NtxhiERfmfkq9XXqXYCSE
liSFLXyfER7KR5mZXd/Xc7R95wW/FYtva10OmZT/Ah3sn+h0Bdax2dkRg6UMz2DhPi5rnKZnrtlB
lG4mNdQ3brrs4lh1LLmtq+oolyBgi+Jxf6U0s/2ETc8KxH83ExL49PJx7NvR8uFiZmHDuoGnZKvn
F+iqmfHQInahsg/WnLl8WdKTrA5OvYB2ST/HczPKksqOCOHLbeEpbEMI/Imhdv+xZZH+Gsye+mmH
ZL/25BOJ+xm0+iEhIu3mXjW4bnpqUxDwJqT9g2xV7eOM+O3Db5Z0ZLSU3oT+moObRz6ZbUmYVQWu
SblKck2Nk3YFuDWeoMwQudGkqB4uEwo/shycOUWakNbjK7Vg809ybps3sXfOT28dYXqGhNvkkVCs
PiiBK7coR/GePiatxUFCv06IAsqlwi/oEpQSQ+Wb640OheRDbQ+6jrTuSYV2+uNGUphytSEJBCQp
YBZPUlnHF0tbRwYuiNboTe9xxoLH3XNiWcq+K0R4AsNMtcbkC1XRe4SMub2AJdj3ZDjmH3HYUTIV
eLL5rTn1bEmTc/JndpB6nVAX1/ZCBr37m0eCyFDWFJe9KDH2hWSJ8BaVd0QhrSFL15UqW5V6pdVl
QU0dHN7feD5GthGIubGQCTHaRX0k01dB7E9QztNavwqyo/5xmSd086797rNOkwFJLnDf/xmh7mAI
hjlhrzlMiLwu6OC4lk2iIzoChvljwqyKKDbtomvis5zlDYJ7ICSf8OVTvBBMkfteA68R2jojnEKQ
Y6RRfq2XrpYblZT8QB+p6xmMLcEQvdRJzS7ktVnwsdGyjBBAJvZLK/q6f4hRsHzGySY+lDPxLg+8
W/8HSo+1IOpuSHIykZrviZTtdp3FgVEjqZPs6tDfaZ4xhtHqtWV2RUjpi2C/T2PkpgyPG5iI7NoA
NYK28c/dWAQDds10dekgqB883HriPN1qchmN1A08xgkZXg7n2B/XWZv1zsd7lxVxx9KK1dBkyQO0
qRp4CWc+hbNK4GgMmm0HKUqYRBF5up2eKcok24Kn1/3WcVqMF7RaNDs5Qberty5e29dO7cdfD5vD
nfWwU94Y8x0f4ibn+owcLzpwJaXA1lkVZ34eTkwBd2M8hy6aFIewuVA0XX2JCGWAno9CWRc2ZL68
gMs33i+rrHmX4eaoM27G+OnQ9bBcYrIgfoqVzQKQdRreUHKO5mQivjgeAyIKcm5MYjZMFR9vsl+j
/QSQsCPbXRwC2GovRtayOjsrD9v+Xl9rkMrSdy1cfysGL2Rw2eZ/2k9ZEjQiA33SJrYh285RfRnW
IXDOAc6Bvy68XHwXGj/4bz2maABaid3X6ugomx1lun5s20GiTI/jn1EhHLPo/kBhKcqWuJCXkdCq
EId/zaN1S0N5mTO0++U+bdFxxnA+opbFUXOKSCH9bTDRg6KnkfqdxUPj3K3gbV9nPArtCVu0eNYo
iSltDabw1QMb54HbA8gBf5eiesKDKPB6dkv2ory+txe8mc4jWgQoGmQ181fH0yBV7uhnTRnpfuZN
cha9vmSmtnW5m54OMUX6u7xyUjF8ZYPXk6Vvt57OIJt2PY9WQp6IGBGUNDV0GYeSToPL5IcRop7/
g0XDzR0KzMGNle94vB8iaTcevgFlEzNUAzVDjsuKPNCDxPrTLU320nLTkRDDnfIrxuK13Iumqv3S
sQlQBNiECcqEnBFRYL9N3vzq8JC9B1Mz0FOxJK+6mTnw1cq85wwzDllicSaOcrISM2iCrK8p4O6q
CcDNn5KzC1GF7mlsgihfIWMAJF1XvjGvMdMZ6XrY3RQn1uWIgv2F8mMRnbYdXs1ErbhN0wsA9LHF
LSCZFE0uLFrg01bRovQQTG6vbpYUpso/rDdJQipI5L/wPXOtRJFLVRjk8v4lJJPrRyVnRQBDE6DF
PwSHyZnkLr3cuywzb7VJOqz40STQDWGqov66RZL+BAIBJlZLFX6v0q561fVRPblQN9VDKOMjycnd
cEyZZcYbTsfuxTtCnpAMNavd4ZPawemn06zV9/+Rdl67dSNdGn2hnwBZLKbbk6lkyZLlcEO47TZz
znz6WfQAMxZFHMIz6ItuwGjXIVlh197fXt+IgHRyZyrXL6ohIU5mGfKInd1MHWTwMiBNpnlOegci
mv1Xl13wD0yjwDoDlsMlcRyT0eQmBBrBVayi/OAFpUZK3uQOdjQqan98hiCjl8kwPf1iKQjp6cmn
Ce1gV2VFUSK3tYPMUjSvuAwaF+pk1C6QzETeQU6WjaANtTP+G3HSZh/pe2gfx6jtnvQ0r9mxEbXX
KPKD4XMl56sKPSTdDTwGtGQ2tsf9Ldudpz4zG2mmMEc965CxGYZ29D3yJjSDomnbcUed4ftq0996
9oB+0lAMiJlU89K9afua6u9ivJX+LSm5zzo2uo13ZPG7r61mowLnylJ9DJoC2T5EnNu8MUPj6I3U
5GA3+fSkebof/vTxMB8OyMbBv8zcDLGbkIN4J4MUTAM0QHc+G54IXsG158/xELJwQpk1l9HMVZW6
TCBvadLxxS5i0oD/J/SJjkasQ5YYQ9U5506k31GmbTK3qMh7f8jaBKEOmWvjpXHsrt4VrV6xENAE
eWQWfA5PSSRZP0xeWDo7H2CVsa+1bO7k9glxjoqvRV/MOiqnU0nlpX3kpw4fK84p4PxK6ZBMNQ29
OU60HKCx5BgzeV0GJc9UTvUr2CfKQUliFz9qp7OqneabNqcGDvJIPCAkIyyvGqXZ4TDehftI99Lw
XKlDQdmgrbDvIDGk1w9icsIXcv+m8cBETOCGCrP1jlppcLxRDaCW7rcorslfGqV/VOMeKgz/a1ce
QSDDLoisCRwePY2A/nm39F2RSSIHC97Big5V1zfRqQZrG3DXCroHITp1BgnYwf006Yr97HtyfEnn
xUimIuLCW+SO+aJW5DSRUxXxrV/ZiQ5lx6m/dFRBh3NKn/1DytmAj1qGH6xPHSrnlGj7bw146H+h
Jsg7qaQSvJFle/belwipb+hmU6E4F/ngQigybqoKr8UdzS3IJCaCLOYrV37jm0Zu9LOGapMICj0S
uU2kltazKRK9OHZVZ0K74Wze1zQaucAouvLMnwXxru4H6gWJMAv1oNNdhGpFtuO3xOpJck9d4PgH
wWU4/UZ+1j7S5jtnd3QECBdueop+QWXY3nS41We3il0ahCiW4XynnCYSGvG1YD4fIETTM5H0+gs0
NvV5qEXyQ2GefK3TIb8PpD/OrSMeO6jhjdkPmvXVuUtZI3PmALL7N0gVXOwoyGABP3J+3TrM9PE2
kWnyqMRRbOwntMLRzrDQHnyBjuHT8YYBMR1qIJpJ4U9cGjlnqD4fmqHoPw5RNDUfc+p39E45VfOa
kp5EL4oB7BckF719RlqmlyiEMnZK3CAtY1eW3EEvvZor9Tcq5Wq2F31YFnekOPKbnFBrOlfoZMQx
UH2FtgbkXYB60iF4IiQR3zTfIxDF81tV0HE3COMmNSobkDq4P+xKCk05GWa9iM7T5Ix0lWUJcXRh
qg5zLsgkETMb4HBKuc2xC+S1VnxwMhk/0FBTRXd9kRjH2FJTBFmxr2coiCPpHw3SygXRZDcXRktI
jE+Q0GhfN7TQzlxkM6a+R7PlfYfC5UePRWtU0Qk7DJEdK+H0KDVtUT7g3FyWOy1U+dU02whxI2wk
4Si37eScaGkS3JArzQnhsChCPJ/Vo/qlsQvlJxfzjLfb59bTaKYSPeYYVeYOdGQbPpf+VJ90fxjb
YyIGLv+T6GpUsbqXn1DcRY8atCNwUXleTA9hWer4zdJug/Mbklw/ffgPckFTacKmd027C25AdBbW
fSdCz9lN1jhoh/8IT68kStnUnbwOiywtzYoM7I7MkmMPGXg4oUxXc/6qCZVCHhXjpajGzDomLSfW
2PLhaJ6I+w3C5wpM1CTAAbEJ4ZXryvznf+BxqYaO1HyK1gUarWJvmOsIRRD1Cq6cW4DoGba5gHEC
CiHdaoKj5J8F9zKaiaF09bRuCyrh4AE+OoamsB9GADF7kkXWN8WbuFo4xIEUuVGn5QTmNANG+gaB
cw0Wael4xlMhsrBmWmBBFaY0mTO1dWtrak4tTExQ2WF3vg7eXOFgmhaAOFvos7ODvkBSKj4Z3ZEb
idt61TMf0P+sB1wb+R8Ul1QC96kyoSn7+qDa6lsGgq8hcsZAaOlrktEG2XvkH92+67RHdA32WQpN
2UtqMyeiLuhFCG6OaW1Oh6KnVxlXU2df9PmWG+/a1ALd9T8/ZOaS/jG1IC5VVmXykrs0hcCH7sq2
tfCWltFuw5t19XOi38AUaoa7v6O8moOZWLJqXZNS8lm3dePBBB23wa1eHcWSFm9L11G6LT5nh2Cl
1WqdGyy2rCSqpHHJ+8o4Xv9+q5Pmj1EWdGy98U1kWUPrFjRGu7hU+EebQtFnaFzZTVShrCTm6zbW
w8qnwvZHxb1UUy0MhRePhnO8Q85Rtq4FE/FICb95aOPeA+BG69/151t5i6hFkdmY6Jcg1i8g6C3A
JQQiUetiVifooW1M+4R2kjr6344jmA2qjgOOBo52udkEGds5qhZmX1TrD/kk0I5Og78xJ96zdRmF
MFLHc028p84CbEQsbjDzPJCLJzsvxSfPGZThZgoj4ZIS9MSGJ/v8/d9uonhSqRI3AdUCIr+c6wK7
EwsmUe0SIrSvgcE1Q4mS+Dhkpg9Weeb9x2YOAc4TYgN++9usYzG2hXGCY8Idx2jVmr/tnyuaAgzN
YeHkNp1iam7sZbTWUGVwuAAXmcjdzkKI6FYt8diFAoFZck3RjJu2pWXhFKtOyb3Ko6+Ycj3sFiOx
xnRPn4RnXDJaatETpLBAKbrajn+TWgYF+QLp9y6hLT89YgnVQB+Fe4J0MJnki1VNerGxfb6fnpCu
ORgkEhqJf83CgVBzkjwMQzEibY3NF2BRSBqmQH26Pjnfr7d5lHm+sENjkLRYb1WsxJLyxkjVCtRA
oPTNXukC4fbFVJ+vD7X6QI7p2I4Eowia6e03U2lXnWzfYiiMso+xJEk7awk3VvXaA2F0gYucbkqT
nPvbUYBIOVXlSIwGURftx9oAfzBxqaOfYctxcGUBkORUSbNy67Eo0L0dCrFzRi+jPbg+F6R8hzQb
RlTbz1gjIIYiuAO1GnzvnRYdrkiUMdjYWOa/f7EIbIbXpEXbKiWCxQZGYjVKW1kOLukShWxiSuk2
79HtkXG4LUs1Oph6vuU+vvJ+bZKBBm5lbDP/DaX+Y+UVXhFGVlONbqSE2HqYfXK0qrY/6qBv/v5T
MtTslSBx8cBM8u379c0IkHzM3Izk8EWKoaXli7Kvqct0Y6TVN/nHSItJ05QKGJk2Hd2GIPQjMi7z
IXPykbYZ0bklpBPKs7Z5ur4eVgd1KCzqmOmoRBxvH48mOS7QNs0eNTqOf1gx/o+04PJiZ3Tzplor
vo8UYf+5Puja55OceZKXKm11yQynl82nvhP3rk//y02Z0nilSFogyFZXGy91bSjbFBJxnkMnwfJ8
gD/NFbUvBreXgMF7WdKYFHb/tkPvbJxEK28SHYVqUAHhLMCH6u2bLEeZZ51m9m5Ud80jJFH9NGIg
8okqb3lnez56xlD9cf1Fro6JXRCNaJyBSDXfjhmOZBS1uVLaoRNOKQDXyW0CZv4QDsCT4ASoIIBG
5OXycn3g9we9rmmcB3jSquZs8vF2YGRxWQwbqeTQMwJaqqm7J/hg/MzTNv9XB1Tib3zH9/s2A0rV
4JzF7MNcGmdVLLw+EHUJz16puTPCk0vjsN74huujENISPAv27sVq0OoMwuPQlG6aDyhJHHT8T05k
io2HeT8peRj8aG2OVvH+s2mkTmXnNZVb9TDNEPLU09kkn9gfAgjGv65/qpXBzPn0xpkLrK9hLz4V
ha7RKsOgcYHuKLcNFoSnYPDSh1EttkyX5in+9izQTYGtL1NxNlZYunM5vWFQUPBqtyjqsvkJs5lb
lGjH5AFIITLqjjpkd5OB9XzExSjhpqtx1F9/3JVPCAiJ5cfZjiHc8loCBXLyYlKqruEF7Z3atChf
aEB6vT7K2kslWnG4zeEhZCxPPTucciym8tYNUhGcvCn9TjtverQk8uPrI62stHlt4/JtcXkVy+eh
uNAH2mBVrhlN6rkdbD8ihw0QmvJz157BrjZ/bzvNnRAzX5UrEEff8kwocgwVdHAFrlopwyOnAWQh
c3JuBd26p+tP9zuAXEwZDnDOHZb0LGWdd7g/TnK6AAMkMYCRJH2h6c1sWldRPKdfZ0ebhbypjSr/
l37Z/juGBOLIPqi+CFDfG/vZyvdkwgiBDYlO3LY8kRA5D6IUs4QBee8L/FoqlnZYK5cxRW9//ZlX
vqijAx1mO8MZiWPw7SNbVpqYbRi2bojQ61bpC+OTV7YpHYA1iSJQkPjEHP52SIminK1TolXBTGix
ByDaybIkjGoXmwnoDoZ5pAxbH1TQ5/usp439+nDv1yDDYcSIwYpKGdFaRDJTT7oraOzKDbSgdYFg
0AHKs26M8v6bMQph72xappKrW7zHBImx9HqvcsPGmR5A7tjnxHfQWc+4l+sPtByKL6VaJrk6Th4T
56zFuaCUEnp/q1BLr7ryps71GtGqlZ98I/zbgOX3UCx23YY76LyzbaQAg6CsSlQXN5HsQtDyhU7C
fm7T8jfe3/IrLUea5+kfS0+D6hDHTY5JRVD0p771zINUQHpcf3XLM2EehZ4alWu6xq1reT/polHj
pGg1VyMagbpqmK+67lguMbt17BotOkKGdO7xTamPA5zDjcW28pC4demsbY04havY24eMsUvGvwhs
pEB/cZMpdnsJ576D6w+5XNI8JOEQNiW44JDfXHpQAfQyZcjO4maxQd96SmNqCMoTL5kQgTeWMH/p
7jOP998ximBO0pfz9qnaSSEa8hTVpTCodvt0iqMvVWXBpLv+XCvznjdHHGQjmFHfnQQdwp9RyUxB
Ows+rvAfownOUkMil6YboAcbw618LESovEDSYQ79YYvDwMhLJOS0InBtNuhKKqPojo9rudcfSp/f
zp9nDm+PjZ5rh1AtzPCWG4dozIjLLII8VnztvIZ5FpDgkHn9UhYKcjAbh7eQnIofnDJZjzhglEJw
3E6QMpGydmKv+KEGBcVurfDkO2p1YW5r9b6yHcTO5RSMOCGwrdKyTj3vKa+yRjkA2TEfJ2Q7pG4S
RZcns49D5ytw5rH+FhSiQ4pNa4GgKIbZyc3gqXG7hyqTBXucelRk5Ig/x43zd+0D27i1aSo1D4uE
xduJNPgCFg3kUjdQ7cidaEDcRUqSk0yg++z6a19ZI6RNee3Yua+kkqIIugVM+clVh6D7bOFi49Kf
1h9a2Rb/DmO34bg8nzGLj6xTOtBZKHN+ZHlhsKu+zSaV4bDqgzU0+ekvzCbtTz5uFXsAuOIDwA/c
n1M8S64/6O/g793QBlcVbiykQZenbZr4UV2WKK/I7frGbZHJ8At6COdjp9jG7Ldqw7ULWv/D1Crl
F5G25QmJv/lSern43Ddd+qEjZXi8/qtWvvTv/C9idV7Ku3R9OmiaH8YSK9SgNi5+1dQ3wEDyT4jp
oo0XsD4UpS2qr+ac13s7qRw5wTZQTL50o8KNzCvUOkaY3ecKApP/w1PNWXpBEoj9fXEwp50o8Vbn
tIRuQhsToOzmkChB8JEW9Obx+lgrE1if708mKW6J2fTiscqRECSq7clFHzDFrz6x3acBMcF9m0AK
+iHEqGwcXqsj0to4Z550/rUYMVDS0NfibHK1vrBougcriQAOt5fWJw+b+Fvu1Mt0Ahsj56RuUCUg
ant3f6s7pbDKuBndOPDFYRC0QXYFSirkGSmiUf+H6ujmX0bev8dkTrIRE/FQflxMlgBJZ+obbMCZ
lX9EHEKDJ2rgc94n4f9zqPn4+SPgaXLq135nj+4k7Cg8ZhgQPKUx2qCdkqhi3Jiaqy/TwF7WMnV8
DZcxAbhg0w6QgbhO3Wu3PZD/cyuT5Neso7/4U1G8wsYtNubo2tITNHRJatiUlZZH2yzKK/qWbKVB
/9HDAGTw3BRVCCOJpu7ry2FtgyVtbzOYtE1rucqjuqLxO3MG+vYFRQo/Ly90LGp0TsbgwHqiH6yx
cCpFi7uRpdkaeV42f35HAKiRMmY8JMrEfZlaqJ+cEbDokDkXOWjtzy6o0RRUZp5tDK2tjT3XcFls
2Nvay2OlNIqOAnzMV+2qKuckb7wOReMYdgdQwZG9x24kGA4Z16J+b6I2dkdaXCMw/J5zA1zL1nYq
vQDB3s6kD+aadmkYkePg2bvKKGsMiybR0yjdwwQ6Xv9ga3ODLBDBD3UJ+S4ST4PU00YYaG6Z2Mmp
dxTrAEsgIXpU7Y25v7ZxEVCogjiOfWt5X1I7MM+ynya3q8rx5OdBfcEyJz+o/jjdwQsZz9cfbW2t
gQ+kDEiQb5DqfTsjUAbrvg8A1u0czxEn2ertPdoWz3/s9FzYburNmAktrpuP1wfW114qihE6ETjq
iZQXI5s+55wK8cLNlUEUwCZC+b1ycIJxGwBB1Vmig7BPuHXF4bGv4gDcQUknDDrLwfjSw1HIPtCA
Egvw8iGdTV4ue/tQ4NqGxyW8gfhU0wauXvKyiz6l4NFmeI5XtCcoCpA1qPZiYYAof/oUgSJFqTQa
JkJSNGzyW+PTn72nSan5MTXTBEbCRih0oJ2mfBn7yALTbJcDMv0WGN4tMB0dB6Hrr2dlHpCzBR/m
cKYQay829yHKwADOewSrZiacFVqi3EZx0H9DdBslp7ptw/L092NqFokysv0k/pfRV4G7RNA1Cnn4
XIUmUxbZyORjfzgie/U0ulc7Uh//lzGpQ0vD0UnsLsKQyidHPFSMOUrL4yNoyJobdoiToQzDc6c6
G9NuPqkWESayCw5MVScJT3Xj7XyHXah3Hjh6109xcdh5DYY2ewOE95Z8ZmVhSTLUBhcl0yQ6WHxA
B1YsnWjp4EogEAHgCVVTUMan+JZCbY0B/gfTdBfVY/T9+htdWVdQ1YCGSB6SLMj8w/7Y46c+qk3V
oMInAI5jFGGGo3PEvEfvjp0wxEYRc22eMkc16HJQcMjKvR1NpkMxlnRWuWUztSCPGhChMlTEcLCa
CYyJCcp8YzdeOUgoZBhMUa6wpHoWU8bOA7/Rg3JClwRw876J535hM4hNhI/pd+CZ91Zm6cM+sxtv
4+SeZ8dy9lA0nS8BmoE78GJoeGmZWnNJddlZygtHQHJMG2R6lS0jF29ZeTExsDpkVaRMu6Irq423
vfZtTYcrNpYFOhm8xewlEZwSomvsCk32ZGMq5GJ98M+EH8v5+iTS1kayoInPGSCHKGz+8z9mUQx+
o8/8ku9KsCQ+BJFBapX2AyU7AO+hLrJzprS4162WZmHcX7JvZV1mF6Ra9quaZjpaRFod/2EVlOZN
iHqlcYEsk026/jtXljOHFv4hUhBLkSR7+zNRqjSWkw6TKwOaOUXbwASvaUveGGVerIvvTgMN7fZk
F8l1L2MXRWh4CUKMdDXO/uTsdWlb3CK+9m9anILoXO76SqfRRotuLSw5gUD52fSVbG6OT+kQ0+CC
jD47q1aI9N+iw/hnraLvhrEsdOxOJmE1e0BjSnYG40OjCRdNTL+8dKTpI3KcyPrHVGpwt8ChVXHL
LTEZL3ZdYr9sSivuYZymFvzgohn5SGFcgOJv2KzvunGM/hlkUDzJ0Pd/icJMm4PXaz7tvB5WbHts
S7GsgZlf3ejA6vxDqphjhldOL250tU6zr9ff5DtRIZcWkxy+Nt8HqUgur4IJLFnoCb7BZboNxQ9i
g6L/t4UB9JmG66B+VGUtufmGndnflu0ATDTjwwR70mnjLwupeLpxAK1MdPL6LCWydISmy5qCrYHA
TEpNunqO9n3nG9on7vryERfC4fn6w6/sldwMqXrhnq7z6PPG9seaUp0q6/PCwGVTYW+B8NaUEHYi
C7dhv6GR9CPFhuDvrzUkU8hEIqZhyOVm6U+hCDEB0MFDpKZ5IWxwwlMvcKP5MkrN2qq5zettsVBs
tEEGXL35vr8MIYJ6pMQ4abqb6jR16/QunCsTMwAY7OlnRNz9KVWLp+uvdeU8YD6RQjYlFQ1tKRni
Aml1TRZIatsWKlT4R7PJuJ32j1XpEEOXHckqf4pv6Yn2t2TPKxsQ1vRIHhHwsCU7i2/apxNN+Dgv
ok2F3U3DE1QtCOt/v81xkKMPpF5KO8lSL9eHuKgA3jTduDV6XCotDLcDLdo43VaWgj3rgmbhJoX8
ZW48agzHkwRk7gAI/+CA+MJ0rVGOek798Po3e1e9ZB/gJmhAsHIcjbc3v9c/1gJqfFp5MWt2q86i
3dxMjTtpN+ExVIzpYo3WSL44bb7IttMPgWJHhwkHlI23urIeZ90JX470Lb9k8RtMOhFATUWWa9B8
9DmJjAbcueadcrs3PuMY7m+Vh9eeGmmxnLN7AomsPf+iP57arhOzoOXHnKPdDGt7g6aZKaNn0zGK
AxUlHPxGjHLifoDT6oc9No2TtbHhrT61TZRPiMiPWS6XeFTHIUhUC2KnI08xbbp7fHMAWCEsOOS6
FW1d/FeWiKOSuhbs+bOKe6GEpBM+MSOvtVw6nyIbYogTw7KV2aGxMTmxCjkbYNvhR+QPkKRstcbg
nqz/aETVriPxe4BMb59DoDSv1yfh2g8j+ylxlBJgY9RF8KDlwOl7VTFYu7b8aBHi7oy28zeef2VL
5E3/7yiLHcKAmIQtemi6aqz5R469bzjUi89DL793IIJv6r7RNxby73LPYhvmoKFuTX2XdhpnMbOB
1hOy25yyRZW2yq6wlLY65dlQYIyCN/CuwdCFbp0EisCHDMAFHUsFxKF7EbWZfherTfcVhut4we/G
676GiSJxghAZRJ4RdArUEPRakBdp2vX3Vd/HHz2zx9coFp25J0s6t88ryfBKJUfBC9H3awOfPqO2
DiG6lXMQN0DZdEyA6TsE8I95TBVp3gGPEsP7aHsD6qRcn7OLPoJ8/1D3wB5g7xpyq5C7uiB1En50
pdLmoErxdkFa0LIgTdcmCbF8dE5RRPB2rkpLDS5ajPvrrq6ko+y0MbQumtmOEBkEGljasgLPPF+f
jivb71zgYTbSSIIke7FOnLDVZv8X052oNxwj08coLRLYfDmpurEHrByZDEV+fBacz3XDt48dGzHN
Rrbg1PLD4GdMpxM44wKnQr8a72l/Gy4tYIIbCvvGVijN37ycmbO2gSQamwIl2MXIKUTQaJxMt56g
wWWG6PZyCLcqZmuvkkoot0SiLAzAFvMfKuMYh7ZluP00YJvoayk7W6R/hl/76e8/GjsbjQ02oiki
yLfPg48GbjF6ysns4Pwcx2H+HeGtfh82iCquD7W2kZAxxlp6DlYpB74dSslADhYF8yMdLP3GN5Ty
xUxTcRdy6b4TA0B2y6w2Yqu1F+lwuyI/w+JgC3w7ph9BYYvwJXUt3W+to0IQlpI164ojwJVo43Kw
Phj3AjTZBK1isRhl5ZQpRj6GG+Jrzs6Qz4RzLbrAfJIbC+D9UFxbVQJG2vIIj/XFNBzD0Ihlx6bs
iGS6LasRirVnTM/FFGxldOdX9HbGzzdkHb8K0rqEGouhAEDEbKrCcA267emR5pBPoSCerk8O8/2S
1uZtDKXuLD97l7xzusALRBvpbu8bpXMeqF2IJ6PN++AWC2isgDDoam/nefUzw8ECqDHHKvSwOn7B
zFB9cSTqwn2VRiUcKy0SFM/ht1nQYHFVw4ahbrTqEHmN/TpYJh3oWiCyXxMdDs9dgUr/5OWmJEM5
eN4PM6GjcacYgf+JfrE8vbPBo9m7qCX3uKPVQtH2dueZP5I2NvRzCDXwh2VAXACerRj/4tmr/6iw
8PuAw6r9TwN0N99zhcVlJe5EgQViadXnwCla64WOM1Jc8TSV3cd6SKLsNsa84WnKjD4+eV0x/cRL
sUovXg7e/zD2CIPga5bipadHHiVSidZ3j74r007k5PCEkUnW6zsfWMCPJPaC7piPUQM6hID5Pi4U
Ezu9tGzUGxwZgQRqaqruWmumrCem3pobx/jKZZnyO0e4NV8YyXAsFkTYqCq+CrHuEgXj1Qj3yvH/
UcuA0xCrak3ed4Xeo6aII6wtA9NJAHQKq3/kyNI+T3bhVBsR0++QeDGZkc9wjdSYzJq1vE52TdeD
j1QpT6TBs40vM9yPCEIZlsJDdW+PVnPE6RkARkQBK1ekcwhkEMEg0nUqTQo0IbLKL9envja/huWP
IlFOfxZ3Ccqwiz14SnM4k0kuXJmMbQw8BKfguzCDysFsc/zP1oSS5TJkIYiWGh56tE8ddVJu6NBp
kpu0SIfoJMMUt8qNHzbvyMsfRmmZQB+pN6nKxQ+jCIbadMzhVwV53oEp84romIx96dyPjtp+nxQn
HnddHdv5Hr6j2uxxbcL3aidxFHsVaTOoFwX4k37Q8cwtgEM0zXeK9OOHItS6n9d/7co+JVD32LO2
muhjeRsysPnEHLXSKZmn6nOMd+mwH3XIjhtvxXn/UkjAoy9GAMxo5uIY61rasexA1V21z5yvSefj
64CU84NOqArsBiebFPJzD5FoqBMoSCUOC9qGPOD9UcrpgvYfBAnpQxSD/MY/7mEKHeBwg0r2ZP7j
mU9qg49NBdARQPI+rNvRuSSIIzeuAmuvmIOAqg4SeQ0V9NthwwKsU91MJL+mTmDGm0Y3XBzExiJd
OduE1BEFYL2lU81evGAvoZ+fzhTpUgXANgR2ivOjdQr/SaKTjk5/PWu4aBBKkpCmA225RRHVd0MG
K9vNi9RwR+xCnqYm8jfy3isvjsujRY6XCiySh8Ujlb2dRSB1dZew0r/xVEA3tHSVD9efZf5bFssV
/QaaPeGQ6uVG8PbzZFNjeXpf9m4Wep7zy+mFGR/oLpDgMGsW4H1G5XpjzJWZKOlooN2Y4OB9VTyb
zMG2cprAtFKvv/XqrFEBOrKzgO0cCmCCd2OOp9/1B9XnJ1k8Kf4FBskPulBI2M1r9I/5X+sYWIeD
3rldjNPJfSpKFHMQ+6mdIGqqHnk9mFxhOtrMRFmfSjcIMOPoG3VQzOx4OnT6IsBQJEzTSDv4IBb9
DwM9xp/6cKLONcs17q2kzLAziINCewl8Qp4dkvzZfTlmw/2u47kSfy04qr4rTaDll5gNo0bOJULr
1Ccx5NiU6Nr/mNhdau6CfLtFc+3dM6dQZ5L+Ufnyb9+CFTi6JcumcaNIH589fF7wD4E0iKilEaeB
/DWOKVrZf7z+9lem2VyaQ7NPfY7u23n9/vHyg6yE6CZRsWu0Uj0mPlB06EDWnsZX+4nNqtnYcOdd
ZfmxyVFSi+SCO7eKvh2PFFhLAI2cPBwC46nPtPoHJK9gDzsBEmnVTD+Q25R7GFDZxjxbWbbcLdmD
DK4OvOnFNDMKURdeRQ20lSDJJdSxs+Ebw/n6+9RWXigjsIrm3QFy2CLCLic76svCpFMtbAGXNIan
1hcz0oRrFr3pM2HzeNphZaQohwQY0XRr1MyJ5xY70niHt7LX/Kx8fANObHQdtDNRCdQ/udJ/EhhT
y43fuzLt2C2pq80dTO/binAdwcW4iijiAX2gPGwWj2OSwOTvGj1ud2HlJW4+NIlzuP6e1sZli0ZP
gPBZiKW0pIh08DGw/10lt4pL0jbhk6xy3IG7WPvAMVlDaK3C1+uDrnyb37lxMn9zk+Syvt91A4j1
uYtQt6cCZKKKC5Td2cehzV89XKjc68OtzDgsACnOcr6qVKUXS7rKYlV2mFq6dd0CALE6B3cGWSRb
8oy10Jwa7Bxt0mrgsFG8XVSTUVIOxN7SNVBET4fe18PvGRmmmfWbjRgkB5V0NYC+HVKNOHxWAbCL
cydLAwt0Icfv15975dtahDQ6n4ngDQni258zeJkCYFat3RDzTYy9k9B6KpjH56YV+W0MbEwctSTI
/z7RMkeKLAt9/rbv6j1THKshJQn6CjvI4J6HsWIS+/WlIyw4Xn/ElbgRFjP5D+62JFqWV4/RGbmr
hkXt5lOg7Q3f1HZlpTp7NQqb06AX3lnz1OYUspZOAT57L9eHX0kVakwqqknspeQoloKOaELhHoqi
cQFoTN5BWC1gogzfgscQejW96hY4LPRKzPajHiaSLGuk+Z/VABTwxo6+EuFZxJBEsHQNokZY7KsD
t2zYj/TvDHE7Hkw0OuZOKkNbHeour7Zq7CtLmB2cPgbWFYK05THJfRcBV1PT4dXn6PaaoL1wzWp3
DtY6B5j52ca1d+3pLDZIkhl8bSLlt3M5wLCt0J2ocSE307pdVjoWQ0M2+l8x6ajFh+vfdeV0pCjL
9YyDiqm1HI2CfgFLsWroKWuxaVM0KP2GlrttpCknawAZPGiW8VTChNrYjw3Bg7w9mEm3zGEzjznX
aBefEXlL5OUJbUT0+cUs1Y5QHeeHNp12pDFUSmA0kDxMid0/O1GA1WIu7fEzNHClP6Dk88iy27Zn
Hv1psm3Q0IWKk5Tt9WD0+qbG9WEqh3A3YqqgHWBCFdWx7hMQdrWPWOZsx/kwY9UnEKG+7mm/UgdL
GsiO/mjtLK+wnrWiVpLdBNHswWs141dsaUpwMgaqBq5OzuQl9z3QwF2VtQg96vbZ6cFQnBzaNYAB
Noai8/FG7Cs7q3c62H9mjKQXj7KDQW8ijJ3A63/lAZg7l9a9xtpjB2NkhwripLfXcBMegp2RQmHe
+2VgGhvT7P2HZymj6CRdpnEnWypczGik3Q8gmwtMu5DPM47B+YXrVhucAaajJgnSio6TiP3W2xGy
iS3p2/oPIC4ibaFq7yR+pR/g9GYpnMembKKPU422BmxxXd77RHNnakbRA+KO+sNIX+mX67P+/Zom
XppLHsQfbGrLmlxYU2ubYn0CwsyZoFrQRlX85XY9KJXT2BMWXR/v/Zom4CAI5FVz3YE583ZNJ7EV
lJgA0W0g6+wYgjQ/GpX6b9O1/f76SO9PwrcjzYvuj+h6ECILsbGgC7A1xsMkmwlfpq48YeQXnwDW
ZkzgsTxfH/R92MGgrGJbI54nFbWIQJtopCs94PGERxK1D3X7phviaiO4oUT8fscgiv6ds6Z++27j
z9Kxb8ifzFXzKOtf9Q7o7TenzGP9e2HRWnGrykD0Z3rOsFlvwgrguAf4Gm58AmnxKGvhlC6hSkxK
CvFatCvMsZkO+PQK3IDzdDJ2utYU5S7BL2zG6BVFdBs5CUlx34yLFgoPCtsDG01bunUhk+6R2GIS
GALY3c9CevTHBmHZAKMOvEnBD0DDNbOMB6s7lEHN3qrVWgMKPPGwH/YxuevopRn19lEJLKJQpN3B
8IIkSPlkhhGETD/xW//W6Gy85rCf939hFhlbB1nArD2UbUjlUZpBvZt6+IP7CV/s6Ezev3igoh0m
xzm7NAFvCc0PklpJAHykyX7kBIknaXjak40E/rHix9+K3tGCgx/4KiaWeIfVh2kiFQGgO4rKO9qa
DRLPQOBftUaz432ANdnA4zXioW+0KfpST7jW7ciMN2TaPWIBjse0Kr7ZUWtX/zRJTlIU8JcT3Brw
A8eHSVWi12YcA+9QlnWfnwCfOudOZHrzA5ec8Bl8aBqfTRNc9MXGzyt/VHOWzI+MnEDF8yqFj1uj
WaPkaibxDNwfolfdt1FyLIaizR+jkga1vToYdvhd1KRHb2q74mhReDH6XksrAdvQyDrnghOAF7os
XhgiE/4b9JIXDTT6uNLGG0xkbXufBTTifUgaZFnoojNcJWxMQLyvZhGZN00jsPciOU56Xyfd+0Ux
qrojJa7Fw0syFcI52PTA6B+8MJLFkd6HNN5bUJzt195HQHg3lagIX02g3Pl3P44VbSesqrnoFRQ2
0v2qNexkBCv0Tvkvzs6rx20kXcO/iABzuCUldUsdbLftcbghHMZMxUwWw68/D31xME0RInp3sVhj
duFSFSt84Q1dGA3+OPZEVzMta/OhmRMzvY/ysiGfasGT+0gDKxom2ZOdYMc91+0J2URePeE29ADU
1DKqL7JNnOFLaymt7ota139EtRG3D2VSYAYStTGyRiP3r3o/YSI6Yi+yhHNeZ5TvLMvmmoSC6agn
PCpUZB1tZHrHHJDvgQ9RNIeOSnyCDK2tmemxa7BQB403i4ta4o4czJWlf8dxL0RbF1890LKimz7g
q4XlnhvhUuUh3mzwR3t8KvNsqhHYLOI+yABY/AzDxqY2lOVp9VC43vjba52EN2qo+OwUqkbc0mPH
Us5OB2HBF1i3JpiPEuMcBUYRtk8GgUsfT7Mugla6nYbXtmv8bCxwEEc6P3T4sRVFeSmPuzY/RHqj
JodiVJL8XsOeNweuFqLfn1Re+k+JvfGDjc0bTXE3FB9Uq7Oto5uCVb/A7pHTpfK0pD05sxOeuYOz
4R2ZRPKE+Yha3onB7poAR28OlhNPNBfHeMqjR1XrBuNeCHX4KNBf+gUFHrNdUyBDGsyW3ceHYZAR
bjqVkqL9aDd9FoQtUqF3GBDMT1Pj1g+sGotOB5tWVk0LKvcnVy2045x6eD8CRrH7f0a1a5zfkD56
nGnbHv8v3oUQO+tG5+2drGLx0gMSApmLJ+t3gd2H9mvUVfnPmHTFe03o2mcLskx0l8QiOQ9jm2uH
qcTrDNxi3TR3/BXGWbpkXn7ZWLRskAvaC143+jHUKpcO5pJfe1flVzerrCQViXsOuySqieZi92Tm
uvnDREbuY2ZOxvfKssRTUxnNU5JE7qmNdHvwncaKv0eyGMMjRqGI1uM7oO3kpH/j11V8+7chyc8D
a0918/VTjEF3iYKKa5+H2o2UACsN65myuGUGlIK8T+A/0z8wMCzcsQDqVf6CkW2CthkKG3l1kCE+
1RunOiG8p5R3digH7SCrKM1O0kXv6ICtZuMeIs+umvdD3un9AZyG5rwvML9S3k3zDCceOsdifkIC
i8Q0UgRDQDfIPcu5mai4pZnxi95hr/96czxAk55oAAQOgOE1yqEu5TwhPuKcu7pI72Pc1B5mteh3
EojrjBi6N2wGwlg4Ilfr63mJrDzFcKi9D+VLPzXZN2zRsOo29E4zsDNz4kuRI0Tt601d3uHTU3+5
Pc+NMBJtKJQkUHfQr9Ecip3o7tgraBKEYR1ws1Wn0fPGh0JtpgdVFtbbgzuUHrlbaXAAg9eX3/Of
4K6LMDHsKrZ7Sur/ocE7ZfQJVMR9yHUV+0Vie5+mMuz/uT3NjfAOiLBGzcGiXHyFvMBXCi3kbHLO
HuojB+oQ8jGkNXu6PcrG5wRFAruAWwUY0Pq49ByizgvZNIowPOGT94cYiaeD8VwYZvZPU8fFg2lV
8hEfyeFlbuZ6Z9duBOkomdnUtHToP8a6y4JYY6p3DauLYVB3aA2gplUECnrEEe3+9ly3No4BzJTs
ZylhrHElKtxjdex15kr90w+xaifr5t3HT8B71uC67RyVzalRn6I+jNLEVYCup22LVQVHRdPjH2Zk
15dZePaLCGd1Z2Zbe4XbmG49AKTlAni9RUFB6BkvBvDKKCb/FYP2bMlherm9ftdZDrogtKhwaYU/
hwTQ61HCydZrqY3u2WoV9SFNIwWH2dhhEbvqnqZPGQw6u+f2oNeLiC7A37sc7svCvnk9qD1jeZ9J
arY6Tlkob+LeAUbAgncgteP/MhRteXYIbdr1WcCopQ7VoaGSOSXxCdFPw49Na7rL0zDeOXbXH4yq
Img02t6c7StsNUZuSUzs7p7rGA5FDefgicSm3ikzXW94RqHbgw4ReEwKaa/Xbhbgp9LBdM481qF6
BJcbCd+ILAcLMCWXPqqlyLK/fRE9SBYUxGk4ECi8HlNNW04Dtn0o1+pL2Mwp0AJiLSWwu3rYKadc
314g022EZNGBQh903XVu2zbucE6yzv3iTeGj+xPF90MtUtDNA4j1wzgaLs7yBO/4KgP0PNDUHZud
c/5X1Ot1zGGAT+Gk0wGnoLCGXKhtkjYh2n5nY3AK/QDuxC4+DlnV9A9uQYk0AFrt5YEgRfok8Tdt
8ZFScY2Gv59032KUZYdDp+BRdQ+hDQMxFRXX+qFOB8c4TsqAa5GGweQeOXpjD5LsEyPZsHAXZuLr
LyVmR6mIYsxzV2rzMUm1HGsxbDTevB+W8ArpJ+pe7InVHhywAPWaxLPOxWLE3GU0CfwqIeSaa6Hv
qRct99zqQxgo9XGkKBsvtILXU0pxYekiFWKEQk4c9N44fZXz4KRYrsTTe5MgtQ762FEfE6PbFbfY
WE+DGdKYUamWsKSvBzdUGRmZDc6+dijbRZOdBd1k7d0cf0kK6zki2Mximsg+gG5/PQzKKK3T1L17
RrO2e4KPx/QmfNQ/tLqCMh15yaRQWFM7vSZLJ0qD/ZKRFWSFYgzQ/dVIw/Penn9A4gLYRuU1Imwr
U630kVnoctx05gITEWr64uhmaXOpOqDdAS6qyVNNLx0gctY332zJc4TZVOz28uDwNKhHyHjeL1fr
0NzCLNd49nKyfNI/XSkDVHww6DbmAr1brCO8nTBia/EturEWrCMIVesjmMs85B+m7tntW3HEzdq4
N4DhvP1yQwKSHgi3DtVTffUClp4a2tFI6JnAzg/GzsnwGyhwV6qnvattc0KgdoHH/FX5WBUvpS64
YrG5JHho1QM1cOsQE8ntVPc2XteFN/X/o6wmREEvrU0zY9n0ZAa1U+WnaAzlpxRboZ2hNqIHhkJc
Y4Fh8yytYpRwSESVRbF77lVtwIt5wnGSZALbS2pDj15Nsx7CvLMTPmw8gTCYOI4LxN3V1ySmcO7w
I9MoXpoxVjSWmIeTOmAeSUNhPDb4Kb2/fd1tfTbaOg5mYuyvK1hgrjajNIfBOWes5fOM3XYA+Mzd
efe21nJpwXGz8q6zj1/fAZ4AMZRIZNmoQHrfShy/PTw8qauMs36p2kE5YyMl99TFNzYLFDtzodoR
sVw9GC4lPtGQ2p7FiOFHUinRGdc3zOO82N0JxTY+G7c3jTgyIOhn61CT2x2cXqF6aE7FBQlJZum/
FEMZn+nyiCcolfkOOG+j0wpIDiFgcPu8HDR9Xy/piMVDhDFheKb6Gz2hsuX8BihpfKE+5X0awT8e
iqzjQpwz75Dpuf2hTstwPN3ePRvxjEPsBALIswFNrN8vIp0SXbgyupQ2pXVM4NPhYU6nEbUSNAr+
icnwPZyr4iwOPL2IiOC0okp2LrmNtV80cHCTopyA5uVqJZw4h0oNCPvcaeo8+Z6q5BMoUGX6U8wh
V2psx+XO7b3xbpPP66h/AShA/Gu1n00LGdF49BScdObkPILfeF/imBfIZGruk7ge/cKLZ18Sbt7d
XvGN8wqvfUFlQn8xrj77EOVW5c0ULy2nc94PNm5qXuGJnfP693JbPdrItSGbRCqzRInLz/hPDSGF
SBrNXq3gezCqGtbr6FJJDftPPxvAGPjAudV/VcXJ3qfworG28qbknYr76A9dm635Ux5naejbBIcx
IbU1j89lkpe5D8QcgdlKq20t8BTZ4c8SKYl26jrNCXFtSlVchPrIo9CJ2/x8lJBZH1u4laiW9EIb
IDgJXMJie3JxV5+SIXuUgj6DL8GtW/dVFGmfYDJ4w70GupreRiSNl3Zowy+o9SQvXVMI/ZDh1d0e
aaXE3d0ED/bDjAoWNkvDYgneka+CVJ9qEx/abLEclok5frQz+PtBhhDfiI96r73Dd8LGtMzKxYss
4tw+YKNafJJEa1g+uhWRRhcq+FZZCbDSoBnzBjhm3TntIZdelQcdZnS230UannMW/aEXnhkJur+K
m96P+7Gml1OOxQerjPFtwpEBN3G3EKP+vkgRHgIybuCgmmbudCnIVP7kVqf/6SMA3tXEGh+HqM+/
I02Zef5IObsNVBrXP+EaG5+aPMl/0tIMv/VN1PxyBQ4Ml7RP589wq7DGc5lqg/RG7z5CpYXIlTqK
OGEaRhEypHiATybSUgJqW+qan3PFseOdt3fj5l6ibwBYNJ4XGvjr7Tf1bmtofa/AN0++TKNu0x1o
NPdomkWy8wBuDYWaNCIZxOFESauIosbxmJ9BoKIWxfgB+ZXyfYHX1iXB8HXnkdg4uwukUUcVA3LA
1VtLgy8NsZJzzx0dk/sMq8/nKcU26/YNsXEdugsbwlpQfpRWV2tnYy+Fk73jnvEtUb7yAeuHOPHU
BKaK4ZIylW4pD7eH3JoYOBSQP6CqVIKX1edK2yilwUfFeEJ2Q3GkfBI63NXbo2x9KWI/1s2jkkvJ
4/UobjxodQJe/Dy02nzIZD4ezH74BZws29l+m/PhhoWzvnByjeXZ+8/tZ9qKsO2Y+Tj4U9/jQonN
aRXu9cO35/P/o5ir+SgQQQtRAESjEiaCDPWLOxpHSdDBgb2/vXRbE+K9oia8iN0gc/B6QhjeuxmW
fhQ5NGzrW2ohv1vFSX++eRTe38UUbyGnXRX0MUR2hdLE3jlqZX400Ik7aWVZvP0UwSFUeZTA1BFS
rpYtRf4hx+rOwxsgcTUytCH07rGZHrqdRdv4PmRMdD0W4dJFjuL1onXqHOZ521DQrvr+UzakAAV0
Aw01uuh1tBPEbA1mstPAV4HpuuIj6KGk/NKR2EDGCA+w7EHhtnL08Rbbc4bbCF48oMC4pFG/dsh0
X88rsgsiF51CvaD8oQS4fNIfDzM3NfypVKoOQIB0fxYxnngaefeH25tk43pCJ5lPR4pD6LS+K2ID
Bat8piiLm3XuK5OCL+gQVyYs22r6hK5JtPMZt6YLGhEaLv0C/r3a+7OgEJcCzjgjCJH9AveL7a1s
w/lAu088KwIMJowM9bmVDSp5tye79VWhSdAgRWiKcvB6bNTJkn7JroD3zpfOlhahjtU4T8A/TH3n
ftw45NC7DBxPyAjQ1FoN1nKBhLNTOqDyIvvYGF7+7Oa62BnlekqoUlBSp7q9NO3WyymNHovFtg3P
HnCHe5ANrd+3cfludHZdQDY4a+gaoz9mwdLxqJquZgTAVKNLHYfnoqbQcyBLn+LDUjZKKGMY7mdS
imYIsI+1h0Pb5e0YlDk26L5ZmQXmuKZJfHh0xtbeg9le76nlh9G1hIsBZ20tAqKiMGS3RbLEJ3MU
nah7Zj+RGTVP+BBrFWJ7bWcG+hQ1iS9KzFGPt7fV5vALkIqyNZft+gyNbonthqqF56TvrTzANnuS
yBuB/vSVqC0f5KAaX8BFiuTYDSibvTnCMFXCPAojKHdzXa0ukLLBGhPHjRB5cFg/puJ5h0Kt5LEI
PeMlj7K9Ps5GrsuDQl7toh5DvrtOt5qmrmm7leFZNTBUl2YHoxS1A/tu6nE87bVOPVpaihdI5Q7v
cTHGZNIcqpfbi7618Um4QJBQMHWumhP4Lci29RrlHI+DEUzeCHlWdMVRLxxr54xdn+TlAaVkyp2x
UNlXC+xkrR2VQ6mc9RGjCjMln3b03PgfdhENTHTSeHgWwfLX74Azd31VFO6yqul0UjWBmWNXpMcx
Q0qqx0DlILLBOCQOIo63l3L5m19nl7zfeEUskpogptZFrriHmBfOZnhG/dcOatswn6K+LgJXVYp3
Ch2Ivdd1QzPbhPm9nFXGvG4F4v9mYvfVeecZeMiSt+WZ/h2FsKh+seRs56ci74svTtcZn1tZmCJw
8LV3giJ0kxKX6rL5I6HufTDKlurO7cXYuuXAQwKqXnQtQHIvp/0/0aaVubNQm4p+vbCy/CSHLPuo
2qmOZCvqfF+GSdWqE/Tx4ruqeJHpI5BffDASR28OQ++kc1ArlZbtbMHryg4QVMIRTp211JlWP6rN
FjWUxnHOaaK+TH3+WCJGfpd4rXWZIk0cCQ9+47Q9HyJRi6+3V+S6Wsg68C9yGAQjrlwB7UKPDTun
Whhp9lNfZIcsbgKASOJZlDGwN9Q272+PuHG2QQfhfsuz6dINMV5/giiSmWLUtXf2whgAuKfKYyw0
9XelTW9vfVPZJajkOUPbmBfk9VB9NcH3AspzTpxcDwyl6Q9Qvrqdz7c5IZgmC/QF3a114JElBkEq
JZgzMD0sTUn8yDCgGn6cB4Nk4+2rZ0Fz56+hU0hY/npKaFDpZjiSQkc2oEKwp8UBSRwLt+dwLwdc
tt3q5gCMzYXFu0cDc902UUtY667Se+fcsvrkvpNQyPxwxCDDx3pqLAPVTkCi69KNPqoYP+4d1o2b
i/EJs8gJ+K81+oPah0uIxT2iusp8cCEGHGejqw+lI0UAaW1P5XvjJQAIzoQdGrbQWVZ3NPxTXZuW
ZL5vreGJZMhEWz/Z63luzYpiCyQtAnIeuNV7M0mFPgCJyTmaPDu5WJFWfswTg2tYrZywPyI29Has
O7ewSzMXSYKNtvuAsWSrR2RxzmD8q6tt81jlc/hEJU7sUTu3zgL6sijCUHjB1mS1hpOS997AHj2P
lTog74rqcUNNMlBjhPfefBLoDqLdDe5j0QVdDaXOwCOMyTbOsaPH8XEe6HxQMrOUP1XcZvnOA771
clCahWa1XFyoa6yGy2ptHmaUi84gO+s/Q24gBgbuWM38VJAj301zWY4vRjPMaO5HDQIx0oM9fcgy
vaEK28JmPY5qpYqd931j17qgJihBsZeo1qzuOARQ6iyPoPALU2m+zGr0ZbQK5eX2Wm8M4i1pHekb
4lRXnTI1Dg0N12b7rFV6FGhUCs/KBLr/9ijXR2MpaAHVAMfO+7wOPduw1npzQbX1bll9UOzem3Du
SmzQmHP6I5kic+cyvb7hGHDRUKWQYqF9sTqLGUqXTquhtwePL/zQ2WZ+GhOv+liCG/HnKZZf4RoV
gZda7U7Rf3Oqy4NPDQ9o9voab7WwM1JVOoDcx+kOSFFFM8mwAx3CLZ1I4+2qCGi4WzQ5eTdohF/d
Opln0+GvgeWGcrwrx1C7b+TgvPlpR+5nKUbpCBITA672Yq8jtEmNyDlDXobnpRrRY9HMPz1dlm9f
P1RLKRQtu56O++oZNJ1eZvoAXA/VbP1Z7z1g0V2L7myjaKdZTaydKuV1mESnESINunl0jFHcff3s
No5MYxvmFRACxM9TO2mOI0oTgVTC8aKk5hQg3PNW73IT3NDCyrZ5jXiG1x0/gBmePrcVPdXGsw9J
iUkIG6o6Lgrwn28fvesDDqQN+MLSYfPIU1ZVWMA+PeOP4f1oJ/EH2Q7N2a20Yc9c6/p5WIbhiUVx
jUVcs4Ino0PjEm7ffemaShUomlYeoCTixKvq2V4LYHMw6l7gK5cTvtZIRiLZ5GrMw/tJtcVd21e4
Mtl1eB9r9R4M+G/f81WshGwlbX1iEorl1hV9TcPyzM3tJr4okwtoL0aewzmqfYYMUjOZ3a8pr4bx
UKK8bvtqI9Ai6q2u+FHMXlocI8cqUPAfx/pLYZX5v0NB0enUz/1UUmkQ5c+YcZOTXg91GJhW74gg
nWvAsKPhKs47I+Kb6X4U4Vrrizk1HYSOkl4EZVGisJvrqKMd5j6LwgOP6fTFqMP632HKUgDuALt6
FKQAdHCzT2gbL4zWwECQi/9xLobiWPROJ4NqCOt3ljJT4srnKMaxcjbyL/wfEMmam0L+mdOouQdX
ZGmHuPA0/NqHXkD4UOfsZZxdaDBv3LDLgi9WOnRmqTSucyYYiHkR4oN0Ccc2OtDqKc6FDsDh9ihX
WwgEJieQM0jGBZJwdc2osYJEQTcq5xZM2GdTrYyDmLX+OQ55028PdXUC/w71Vy2Cka6wrG6MDIRl
gc5wmjY5GrLRH+Yi3wMRbI7CO0A9aSkLrGP6WfS9jb4HxbRBeHewE5RjAX9tZy5XrxtyLciXLDqf
oPCvqt7V7DWpdK3wTHNRP4ZOJwJN0ZOvodenF7MZkz1vg43vRJUb3dwF+MaDvnp4aIW19oxT8QV7
byRrW9W5C8Hi+XEs97Kia0Ank8Nwni4FXcxF+/71U1Bqk14Dy1TOcxzWn8ksje6wFNMetS6dpU9x
Q8pDInoxQHWcB45KbHcXjAOjl1RPxxe9GNWPo2V0Mb50o9L7Zamn7pGDW/yk9dzstb42Pjm3Ejor
y33L51itjTbb6dhBZTs7eZF+UJs++Q65Ut2RDbp2T2FZGIJuB21Q4DmrF1KLMkXUtgexylUSmvBx
NHi8yQYpxtTAlbvP5OjOfhsmSLROeF8p9xFNe5zCtc79kSeeEX8wikiRKL5L6yt+QDCmYqSijPus
yJrJp//YOcdB5fJ8kCj2ZIEVW038QQvHzEIsJrdTZGT1zrpTkkRpAyDp2Y9iNOUUtNICr4gyZsEN
h8KgcbScvq5PsWGFJaVuFawFOKP5D1XgGu5bGOp7PtFbX4FQU+c/5EUoTb/eNYqVahbuBdRxUzPm
sq2nixHWEEpv3yJbB2Hh+aAehNj51S0iW32wir4Iz7WpFL96y4ifKk2Mpm8jYP9mzBefHIDZ8rSi
xemtUyJNIvJBeT48i1Rm0A5n3bd0kT+CpJPH2/O6itSXoeBJUKmiZnjV9UZIvQ+NkO7ElIxmMNjo
PuSZcI+TOsvHlsLWnVJgqFOPtv3v7ZGvinOMvAjQcblQwL2qD8sYsUrFHbxz7QFR9Ksps+6TnLIA
2o11oLhIMuq2AF6XW/MRWli5E3lubRzQEiTuiEJx5aw2zqDNKs9p652tIowvQ2zPAWoA+en2LLfW
FwSDStEW6QHoU6+3J3qZs7RCxTubToPEHX408k5Ysfi2cPnuFWX40QxOGwDKe3PFgPWl47Q8R3Q5
iA1fj6yUgLfw2w7P1jAbd1VjqHcjKCfQxVXx1ooB8TtnmZNBL43ay7LU/yn+tqZE4W/Zr6HbZI+F
rhYPRd07p6aSe5nlxldjq4IIWcSMr8t001KiQ3MluqAo3v5TG9HC+MzljnzfxleDc7PkJbSXyRVW
a2eXUTyNJgJ0hnSzP5Euh7tCwrA9Vs3gfZ+13OBes4r4Ls+qcGfHbM1wYXH8hesunaLXi+lkiut2
dMEuVdlbd/DvjeGgmtBxDrd35jKH15E1EGRqASTo9KSoVb8ex+vmrKBtEF1mqF9HcOb3cy6PXtKN
93ia7Llrb6zowmOCQ0ipg928WtHJmBJTj6PkEhtVfRTC8U5VP9mY6tjpZ6PW67Pu5s3XDgLJzua8
yjAXkgqUSY4f1xxNv9fzHLPSQ4SySS7CBuM3atK664TIPsGYNR7E3PyBHx/uFFz+3tCrxQXMiQAX
JhU0ptY3+JTbwAwdIS5QE6rwSG1ZQULILaPWdwa3H49dW+bpqUvS0rgPR62VlxxEG7A1GUdfBK6+
oz+hEvcLJr9u+dJMiupI2R/nEN3rLV+0Zdv5hmSb+q2pRHeaMtqG33iN5XKNWeq7MTY0cWmk3VWX
Nm7Czi+dDuv0BPXL324+wSVQvOQsq77R/ar0kmewtdFXG/fdr2GkDn+SSMWmK6rBevlx5+m/wFuI
bwVmBdHRRgwofrYsXHm7zDJfaNDOzw4bFrL+rNpTgNZy/en2ft38jpx78lsQq1f13dortH4QaBZQ
I6fvlc9ap/m57g2W3+ZRZd8NE+ZtwQhh1Ng5khtPFUk1A+OeSo3iLzvkP/cbei0JUuZ5fEmdXnR3
QmYROMY2Mq2XMmubJzb88FMBL/2OsLjXH9F2pa91e/rXdVL28d89tcTjXE6r9yrRDNEPRpJcpjTr
sg/C4tkGz0jHHiIJ15Lfo6g6Bwoeyj9hqI/vR/yK1AME0DYOtNqRH2dppMpORnLd1uZnoW4I7h7p
Pygyq+vKHocwajuuyrJoW3lkoLYKZF3BbBlpQmq+l2uJdadpsuqCdqot4VutbRa+K0xtJ6vc+k5A
ihGUMujkXCFVzB7ABOWA6KJjpHRY2pzHtJrCZyHAWIW5jUurUhSHZISNltE0/nX7Ey1TXR96AIv0
/dB7vE5gwkmWQ+Pl0aUwm9p3lcl6DAmqd87BRiSKwDhGJqDU2JTrvvrkkgFCtGKUiEwT2BOaKIxy
Gup57+rcHmppntLaBa29Cl5IQ1sn9DKeiEz3jl0/mh+MVBsOaFjUO3Ho9lAU25kWBM11/lxFPVFM
GkWXNB86nK1U85AX8+z3st/rCm9uWdJZHLcwwlzARq9fhGYQcVFif3gWRWY/oDtTHJXQsD4ZStE+
j0mJQphaiEBFIfTUjRpMLyMU/9zeK5vHGcQ/mcRSibyi9Nc4iyWxRiDTa5PzjTZnQgxcN9W7VhUp
SiYYx+Z3Y2bGYLozrrcn/DTK+VBGxvCtNDXF83W7MPZsqbcuWXbwYkyB09IVPFXN8tnhFokuvG3y
J1LsI1B2EamfnbBrH5DUROJBHzCCu70af+uTq6ODaBSZCPE4juSm8fqT4Dkp6SAqyYWuCxr0NcYp
P0tw6T/KcVK/FXpfv8jJEcWLnsoS5ZJa7VUftl+Kvo5oSEq9rnNeUMBJP8/I6Ao/d2blB96AsgiK
udc+GZU3xX5S1LX0VWNQzAAVG60/uHY8UVVQquYkS1OHEOzxsNZD1cLG61PnI54IwroYcP+wmoob
3GvjOW6/074oxEOO6eFvjH8lmb9wqiOOcH+h6sjcBCgAxcDWJ5G+pFNd/1bSpByCEh4AAHn0TtBG
yuPUOGZFGbbcjFP5o3W1UvMRsK/RZUuN/D2poVJ+bV2rfAAg2hofo3nMjrnZzu1D3Y7przoW1r9J
FA+/dz7I9VX26nusjkgVTe6UGezOwcp+6DJxjlPj1EFhZvP9m0eCkQ1kHRYnDc71HdNPJE4DcdBl
MgG9WRLfrmKQzqFIRuv97aGWH73aZEtfY/HKpD3krNOUoq0RYFa65CJLr3zoZmjzdtmUh9ujbNxk
qH+SC9H3QsB6/SA6gGCxHBjTCyXx/gtaZMlz4YXJqcA9ZyfMvNYmBShJkAmyBTABf1pd0FRn0fO1
ovQyKF79ox3U+fsEs/AfFe2Xj33VDe+Gpsp/aLVMqvtEjQd8lgajr46D6Ybfb8974+rg3WVlSevR
XVh3jmILhLGsiU/AvjXPbjejQYQ1y4mOr3O0ylT/6lnC3vmkG0mM61KO4dYAoXql9tB4QinqUosv
NVpbR8gIkDsQQH6O+qYL8DCJPv8Pk1wacZQpN7hiCHP1c8QsL2mSUGNa1Mo/Rlrh8EeRhN/o/o+z
b1KFMnZuyK296yJfSQ8E0MgV4oa7EGkneraXmHQ38Y3CnTGljt2X2/O7xpixo8hXFly6hfnM+h2e
cCfvHH2KL00cQlEGICg/qaZAtLsLTWTPqki8V+Bg/qqLcDy3shJIrbW4sx6HfKiDrlNT7VTPst75
0FunauEmQmRgs1/1CSMdqkTTx0T/upY9D4oz3A2h6z1mc7bXS9tY6kVwj2SROGSpTr1+i0Qs7aKs
6viix1L97jS6cepmWJC3V3rjuHgIzMJj4LLAM2x1dLGyrr3ZM6NLrfPgjMZ8SPowmNR0CsIMylWP
pNLbbybgHDyzlPwosa+v2mEsUN3ssDItLCEOph2pd7ZGQ95G5WPnVt84l2BrEZ7Hc4ER18UFxMRS
RRVDcqmmVnmQqds/z0mqTIEg6u9OhVLq/c4J2agwkBQuAsUL+oem8uvPVoHo1SKNE6Iaonmqibw/
to47PSArql7iJO4fLLt1FTp8qdIfb3/Mjd25HBr6WcvRuerPS322nVy1KSNWRn5nOsk3WSvle72u
/7090NbexFUCbgrodaAAq705ZaCM5HI8S7SG3wEX+qECN9hJo7YGIegHrYzaFFXE1UqGuCIaM4WI
i9biszOiIBofY8Ns9migW0eAx2ABwIBCu9okiqUVSdwxmb6TH2vK0Hf0rp2T2YmkgcioVkHSwK3e
2Sdb34pcFaQYfcdrHLZdIA2GUx83iWKG75tqyANXwxfGLqc9E+e/t+Uq4lj475TyoGFxsa5ydhgb
RhvZlbhA4h3Dk963dfoOmfz+T2NaKD9CH0Ghbewi82BQb3R8ehjd+wq1CcCzc/wtTSVqkk4SVj9a
oEK/1CjqPxaiQ3MxL6yq9gevcvaC8evPb9GXWaIJ5IqBZeivDxJHyGynfBKXynCxIupD7YjWcLVT
ONgaZembqUuF7Lpv43o9wa4TUSEbiuSQootynOqsevPBZBsbVG341BC5ry6FPh7jrquRZJxtcWLD
i7um0apz1sC2eOvRpFkDnWRpAtO0Wbcv68ZN9XYY0oujgKWvRFsdmzLfUxe6PjNwp6gAcVw0iu3r
bmA+dX0edWl6UTv0X329q+cuQB/DeRd2dGZ9vRq15iiBnOxBMf7mYK83Mx0pwoKlTwRJct0Ltkmm
UJZM8gv4IGMJRFrdDaTeN+OhwhYk9lNtNr2BJAt16zvqsbbtK+qo/qiE3n8ukAeVhyHtoVTymto0
m2Sb/6rzTsNEqo7QNIzBBESPXpnEgF+Bif9LGXJ8Z6GfageQIsx3phcnL7Vmo5dS616T+26ZG+Nh
7jSB7V/XufYRrVIDSHkc6dMd36uYgkTMKLdboXQFDObWbGBoa3kXuM0izSLa3EyCslLNf2ajhC4t
PYsrJy0nEkBTNC5iQhb/+PZeub6DWEqLuJ3aGTJ36/4CsHjwlIbO81h06Z3A5vuol1UWlE7m7Vzm
Wxtm4drD/wWrcyWQU4VTPCjGmFxGBE59EKv2TzNrwPk6svkIJwWHtrF9MxaXR5B+LHcsVTiUoFdX
iOw7zagzwmSQI9p9O0F4UUsPS7hRVw7AOeuds3dd+AOuQkJnk9yBab6q6LRNh9JRkV40t7TEIcli
81fa2KG2kAEzlGJ5gU7O5BXDEcSL80uPamTKb3/T6/hjMdsg3MEwbUsJMo0zpQ0l8UeVFmEgwyn6
RC1aPLTTkD/anVqfTb3pkZXh9++MvbWfSDdpc7Ds14jyBiDWpA+MXQjhBQv+cdFQNlHFFXsF3617
e3E6s8lDqMSvlzpTalKcnP0UIiJ8HN2iui+9vNu5t6/jR+S1CaZQPaEihLLT6zdITMbMubWzi67k
QSny/C6k/u6rNdIuwC52YnFtY/3wHFqSVqZ0LYURpSJTrBIMTaT3OsoAU2Tfp6DfPrlx0YbH5TYY
D1bUwjt2JdUcv6kz5VHmoIqaJBFBoWBdeG8PyIYFIUT1h1SN9sRS/sLqVvcvleWlgwUElIdztSZj
xI2HrhlvWYQzwN0M/AUkDB0BbJk65MEfNaTn1GPdV/27KBzNLgDnJctj0lfik4oF4x+sgPP5wVaT
8mzparfIWjcmJsVJ6hxtKHbpQZWJCwFRqFV5FtS/lAs+OUIGrrv4QYUIsYzHPLTbDGxmKtudbbyx
twAaoQjiLKkn4oWvv7pNJSOZej6DhhrIJzM3Pd9AR3pHoM9ZVJzWC0l7FbNOmA4gJlcLORtJxTsO
0Mhzm3G6JHioaH5p0x/zUVwpmgcAnWhu90ltaR+sqjSVwMhoX/ittVDZdGB5OWpe0xAGqaMWH8No
NhH1gJE++mOvdpR0W7NH9U66pa9je5CfvB5wYpBGhWiCaJzcJ/IRIIzT/3F2HjtyW2u7viICzGFK
skKzg7IteUJYkjdzJhfD1f8PdQZHzSKKaA2MbWwJXsUVv/AGs5YXb5Cz5EfW6wOtyMX8XgyL9tGo
5lFzFSByiSt3cZKeMnWyTT8aJKPzuxxK10kZGlP1R0F7lyqLNf1VtVqhe2Kco2tVGWPvFoki/9PU
SfhfUYfmi2LOuDhYgGI/J2OufYdCj2ZvXzq18xiWiDe7NYXP8Dxni/jWLnEhuVziKC3kkZSOp2KA
UPtkRVQH3WocpdZ3sFL+QoQlZecFo7GHOcvln3ZYWqMr6W3/vWjEzPkFuxmhhYIquktlI1GeU72Z
/lJanNfPNgR4g7hg1o7S3Z3qGFkMEC2+giL7zSs7mzFORGiBP7TdhDQztVI/1dvIi+RierfWCV+c
Lq3omPXlcyH1g9/TQ/Esa1APbrNfmfV2x4F2WhMqcFy3APxI1YpsnO0HREs0/eREIq79Ju2a9mVx
poaTpcZJ9Jg5zpheip7oAIV7KUuuXTq1htv3zuhcgGmF81nTRjToCwtplQyRXMM1KM3bT7RN5uE/
WWmT3kMoibJ3wXb5Ig9Gl+MAu8RIxkct/J5JEnL1sR5sUZ+rPhu/F7mFPQC650r1bNuL82wus6n7
bWy271NDSr/aNQavkDH0rOCvTR2/vC/m2ZM6a0xdCTWBb0m1yNm5sOQeuPickJgssV6MHyGVc2Bm
hNHLQMxDFYxdMmArzAUz+bkzK+9kbcEuznLYZweXyU7gQ3KxQns45gQG6xPzW9NWNIjnLFPlPKgy
LrmNWjSO25Nj+aPCHpCyrvFjIt2DUfc2HcMiUAG3nAbTtj0XVitgt5Xshxh5Ajc1QW+MWVH5ST3Q
zRqq3LOLLvT6jnBUVuvxEdWt9qJ18xHEdice4XkmHeG3wPS9wZGgsZ7S+uCHQC3zxyZbXiR16k/0
ooyXfpAnVO0L62wYR4XgncdUXbUtEIOUV1nszS1ugRtwtHrd7LJTnsMulb20cfTzKtV4uR9z7ZQr
eajoGVIJYalvShVTSatVxwfgwc6m/gPCOtj+pjYYbLfTFnrAZpEtH9JEILlvNTKdTAhhQ/J5GKXl
H01FPKFBnBG2kxsloVy+GWEG7p8oZmVIkknfFGsmLFfGVUrEltr8lCXFEmjTWByMsrfP184Z9xsk
kRucF39QFDMke7wNU4nmFsDZz3PmtOvrMTjBNGQWjsxGnBxFgspO1L0yG+i1G6BfbxB0IPNHq29i
6SEK8246aW20iiYWjgF2hT/SQej3NaLBhpi/T0Yy/cdd1H9k39BcLbNZwbQ31nrnZCqh0VyJNjPV
D61a/D0DNKOZZ6XS2Z5a+vcpOenHg62z++vXbJZwG0j1tk9DOXlU1Ah+er1wU4EjpadtpHkHSEAp
9KdZw8YC8md0ritFfpzCSG1d8mLDgw+mv4x4pXidJKR3jjZJ58Ue5E/R3I1XsCjSV03vpkucS0ea
PjthMYJ5vGjkzsBQt9n/4CxW58RAjrlH8od0KeLLWOvFf+k0ZZ+TQlIOJmnnKEOQWZWYqJ7clhvj
rIFT0jMe9Kn8Rw7DpPEqMbTvIx79I+bB7mAUxC18sFFk2Jane5TdMa4zpYd5GlKfEhQuLRgHXJFi
M873F38n0ISrztW4IrRupRwr9N8QieG7aCRPnrJgKFDNhnaQle6t1opxZkfzOazb6xeILyScikty
hBzoSd0s+UmnRHSJCIT8uFKPMHZ7E8hrRxUcStpOPRUqSos9SPgwFebgG0RWJwkfdRc1jbcXUbnZ
VxEwujEKVtybwqYehtaUR+unJXP/BDNVRnrZxvQrF8nB/bb7VQB1Kd+tPLEbaEA/0mYdMulBr0Xy
PEjO9EDVsvunUGLLvb8tjobaLBhmM0o8RSnHC1GWsyXblNbgEn+JwuTNsudU1nkWTP6hWwq24fXe
sMAAjtB8w4cUS57YHWat9TB7Ga+TxSVy/7N2XgjKIighrAk1/bP1JvwtEpLaXk3BlMA3z4bo1OlL
+hIXIvUtY/mnGeL/9E4ZDx7mnZn8fUh7EwOM5WJkk7E4D4qZQA/D3W76VKGdKghOuyMIwd73US4A
s/IL7bwNuZoVYiNjBvFQ22b5IuFQ85g1nf5Ymh3qs2M08ggu1kFdbe8LV++EtepCXW0LaOX/XPpu
CG08VuUsMOOB2mu1qOfIGKuDbblzj+CFuQpr0dxC53azLWf8W5WuJ6SshNT7C7KM/qj1GOfpSeKR
qpun+/tlb7xVlHXFsKEqv+0Bww4OB1Gi7pANIj0n/bj8HDvjm973apCYwjnIx3dmkuyMSg9tUMLV
Ld88UZJSytsVaxLHaBIbWBoUGO9ckJY8MqPYHYq1+vV+3vJopyqBtwjbIODyHZ+00phfqPqY7wcb
rtH9SdwBeBnooCHYhRIHLfVtP8Awc1zPzHBVH3WU8zQXkldPpe5P4DIukmLNJCILxFoIai+tVvd/
FWNWeqpSS49RRMX7/s/Z+3Lavia4BfbSTSdKaxi/clTIVaienmYIcFdiOukUUak9QKXsHEf0Z9g5
67PH86e+vm5EK8LREnD78EKbn+quiq5KIsnndonyU9sZ7yepSg/AJ+sR2CTYoAJ4h2jXUz/9VfL5
7YqTuyJH2H6WHtKujE7OXGYf6EW0B3rFu5P42yibL6vlojIxJJIehJkm5OPYWrqp0yQuutCAl+6v
2F4mCT4f7iurtbp5b56IIcxXT0NKjNA8rH8xRTceRqQofBHCECAUdbT3DY5tj304OX8pTaZbXrJo
QMma8M0sd7ILCBdrt4I04yaX1lqS91QjNKtnOQ9608oDJ3KOXI52pxeJu1W+Bur+NmOV5NSK0qKO
gk4zpsDOAdHYRty/OE7xB8065hRKAGHSypfezO0IojBtGkC09hQDwVSd8pqL4tP9Fdw9CKvqG+UH
CvPbJwIhAqe1Q6DRIbZQ7mzN2FOZGU6DKTK4Ik86b8jiAyuuvTn8dXED3+F52uqEAE5SJguB3ECf
o47aoFphDstsZiGk4fuftzvUKirB/cb/bJORiuszR78M/WgYeN48Z5htdHLxECLfdhCvr8uxPd6A
OhDphkByC+ymg9ZWckOuhkBrfhkGW0ZyZcjOiKimfjGM6TcSMONLH01/UJIGnGgSfIJkWdkcry+z
cUJAB7FobvG4di4Vklu+lQzzQQNi7/oiwaJcQji99s5ej4JCvzIaNkcd4DFaIK0kP2Sqmh28Acre
hiRxXJUIsGKC9fd6GGtQaLc6SJZJrbFELhJVDSjaXsyKa+Jf1F5Da9H+o0FGI7VdlKn2224W7aXI
F2OtW02idukE9I5vORZw2nVvxG6VL8VPuVza7kR5Uz1qBe1ts1VEmbyGSgoh7OsfrapLPEGQlR5K
Ic/BYrf5D6dUtZNpTcofHFgL6D5dPEQJb9CE6GS1o1znFDSqwvZXGJWbmPJwqftSnLNsLt2iqtID
rtneovxy9kO7jSq9vdlhIBuduJWBm0nhKNB+VLDAxAjilBnSB9OeoStAyfqDo7uS4U3SU4p028qU
o8KjUfEsDywl0j9lVZt4KHG3P2Zr+Xb/ktg5uc6vojejkJVud3aRLkrdpcDcpBKlJNoJevuoJZHy
gjGag72kERWfzF6vlwvQ0qPEZ+dYkZtywVOJpNKzvaGsFPMjHGCjwJgA37pKK4PZRAFXPpjO3XGo
gVEJW3Em28qFXoVm3HQGLPk2q0dXGKN1HrFt//72uVwdIMHuycRX27mMC5QkFl1QxEQpKaDZjKjV
DBiUfm8YIDvfe04ETRDLj6N0f+8DKS0Szzrg3G5KMyrNLrMLKbO2QyE+0tBqoJu0R4/yXsRDPox+
OQI0Fmdwcw2G+KJYcwNlNY5XSdYlaTrbh6ywauzW80IZcyxr61SkThG6UFPGieptPNIsWbTB8rS2
1OqDYHbvy1ciLRgG0Jo3xezKniIjrWDfF7o8v3RUH2AETEfR+e6Xk+CRLKxgUL7/9SVn5Agk1pBV
HmBHKNeJynSAZ1blRyYUDy2XVPCgRfQC+mZynXgQD3LvNP4w2s1BtWX3l6y9d2wTgBje0OxGY5AE
h9Z+yCWUTPwiBsIAL9xIGr80Z8u8IkE0IOIoNzhOqyQqpxqRlvasATWw3Uwyx/TgJ+08AA5oeqAr
ay56o0hiAK1sZyMLH7I5yc8tKJ0nLZ2U8woe/IPVBpO2ql0A4L/RBS6WKkRcLGGfW3J8MvomPUlT
c0RA2smvkU5ET5lwAmHD7Ys2zWWodQ2+FGYGgipu6ugqZCUDAtSGfr2kP+5fG3vzB/KNqVOp1t8w
9ByS6SqvVmdeE4q/3CINUZcCBxmR5W9/y1YfvxVmtJKLt5UD6hMN2lSRhIhZEl46rUslVzfb+kl0
i6ERicaK5mZGvPx1/xN33lDCbG5FQhOUlrY4ywox9R6DXFIlfBgu7SC1gW3N0WOY2lhfIEEQTJ12
FJhoOzgCB0IJFwNXPunW5uWOa+jtuEwS39dSqZ+SGvElL4nRYqH/UZKOQeQcggFPb81Ntbj9MbQ2
Vl1WA0gOKmbIQy9nuuRDQrHmaw9VI3MHWNCV17TtPJzsOB8/zIsjgT1pM5CiSjJMqYsVR/ov5cWJ
znqxFMm5R/7oK9aMWeTB922/yT3Mk/edIwQuc4Cgrmnd2pYnuMKig5By73nnykKhBDFLEEibe8uS
4jpp6pqSsxRXiMpPVvbUzLVzbqyUynMRd9VD7GQO/Z86udxf9L2rGQi9DT+f6/lGYTU3IJGXSoOI
t6omp6HR+kuRhEcogr3D6mjUQsBWrUOtW++3ykJV0F+XR54+qUnzqyG3MjhVTJ/D2sDipNKyg7ri
L3T1Jtfhkf3/A252VVtj4wvxANVTqzKpr3eFtwp0v4smAIL8m+PqM8ZIOYA3Vw3R+bISOiX3p3b3
oykBcktRbyR5ff3ROIujowIvjSujbt5NktOekyVSPanRDDdyqqNO6e0VBX+HZgLxqI1k4K9O42+T
LDVdKmI0Y/AvEbgLCx3lH1gJJzPMj5Kg26vi1VDq5tOqFICRk66yzbZVfl+KZfQc1JQ8enfaS0ef
mjkujqSC1gr76zXlo1bpZlp2q4XFZk0bImy6m6zplKrMZ+iAhwSEcrKTMBdubnbVhyyi+udIHQZU
uflmU9yVMQyiVOGIQh7fJn5ZZ9jLpA5xoGlF/C6elvLJHpp6eUgBt4YHO3hvMTknyB+gL3srhdWJ
blQlnOyDLIryFy3setxUwul9XvXpwXu9NxRZIYq9v8gX21LjpEeznrY54FbTqf0+tTEZQqrg1GWo
X98/EntDUf/CqsyGcXZDb5PbspajHmZsMifS46xI+c9OE71vzdr0+f5Qt6ePGhi1BkKwVfhuWzfK
h0KaeXaAWJN7Sh2vhaGN0TkLx8ynSLKc7g+3E/Ix3mq/tpqgEfutv+e309d26ZxEI5q5SCXan0Vb
hu60hKCRpUI5iWGYQaCZ2hlHhtnH6Cp7qrGx8qZM0Q7KILevCaUWmAdUQgCY447y+oeY+RiLWvBD
wrFP3zuV4XiaSW6KbIHl6dNsuEkjgf0uhXFg6LFTrX899PrY/DYHiBzlhhjmLGgWWe5A6nR1b5xk
I8ueFxuNPrdul0S4lJ4hEBdKqwUDpgJ1MOShfO54mHtmr9GOLo6d1wArGjQvED/kCN9IGkwDTSxB
fh6oJbYRZdmZl15aknMqJtK9Iq8fNdGlfi+EzaK18SWtRvkPtv6qvohDHjnuTQ7f6Qp2FeyRIOsN
ywvLVv6mDEPvmbibHazD3tan1rNaJ1OWvYGUCDlqKCFBpMrq5W+kFErZs1Gj8aWutj6VVBIOLpDd
+SWAIVhFdlq74VVqsY5WhSHFQZgO+VmNFSpcyVxo7qCEpl9poX4yWu6tSlXid0ZDzRYLovagfrD3
1UQyK6aX+JUc+/XmQ6feLrsItpzSpPY/ctub78SclWdkNbpHnQjuSGBsd0DmF4NO8EE3VA5LSdMw
d7g3FZutZRRy/nGW0uLRGqX4Q4429EGotvfokuggt4DCAzfo5oap4iHTaoxug2JAqcIaR1wGywmj
unJIZ1JbEfptqmsf719su18JumPFf/4q87+e1jgi8k8FmkOtI6ZvUx33binF6ctohDRro+SoSr33
ytOq+cWNgdq0fWXVpi3kvrTjwGpM3PdGpGKUQnybzdBAk79YMA6MM28mW3bLfP55/2P3djIqTkjK
wyzhPt/W9AxRUaZ3sLEM6VPhLhgpiFwqCmpDF6k3l3OBbVagtqp1xihgfKZcpn0sBVbyB+n6elNu
Yh2FeizsOkTBEH/erLXZGFOcT0MU5PSz3RyBhU/1KMkHQcbuKGSZwLg1Ds0WvWUzw3Zu0yuak0b7
SWXuS4Mk4d8Hc7rzIJGn45xFm5864nbfatQ9mmG1yJFLaTFcykSUEZMl6Z8HucbHeaZCEMh2bH3l
5OYZ2FdEU91SgC518wHMryvF4dK6s8NmdLENHSJvMfEcxw2iMXp/KMXqLVllmXT0qK9v5XYZ1lId
l+ie8VdOnO0khUIqbuqN40ljvDylU9zZl2RIdPmaEuNUhJ5q/zUqZGH4lj3Jj0qY1f9G/RA+mVVu
Fz6xQPVm+4HV/pwoCsF3gGU3ZcwRHkZeGhKgMikaz1PTa+cYLP1PNa/kD1O5HAnh7W0VIhcKiugk
rLzu19cAW8WSBCLPgQovPTDUEPGhAQ7t+/ubZYcfhzY/ARQoJbLFm34Yej9STBUsCoo8zW0Xklz8
bxya+pduURt2QhGiZgg1KfpXHSxlepZmrbiiWdQKb4H92r1oc5VZJ7VYcxLondO32DJBCNS2KtlX
y8jtFlEhMX8F5W99b0Xayxdl4sT7pp02CB8sRfGpskMMRV16OnZ/HVEUc07VUOH3ZkBDtd0F84nx
PE5INFzn3p4Xd9ar6hF0nxO5o1CyT+Vcq+azHKdDTRl2iNqLClbiH4v/SPa/PoafDrS2jaxTVxMi
neDLNNGng5nc2brEvypejMDmbm4yS12yapl7GLryrAWgt82XsevK6/1Rdt4k+oZcmNxWFMe295Rw
kgoBAPoudVrJj209No9mmXRBvmTFC+zDL04VKl/vj7mTRJAWcZWAC6GduO1w96Lu1KJi66OzUHtT
oRcPDT1gHwZJcnAB7Dx+QAcgHdNLRzJ4e3Xx6Kd5swAampvqR+3YgjXN5k+YfTjvwsgph4MgcWc8
eDvUDNYHkKb3epX+FkDPoR0BKimACITaDIFyhQycm1yiYBVJWjt50C3l9Mv9+dwblKbEGjKRcN70
BnHpzZt5EOFDn0jKaRnV71a8dK4510gz1suRJcTO8sHfYC5hjnKxbqv0jZV0EJToTwxtNRJvR+vt
zd82dK9KtPRgBXfuLcCcVG55J3/Fhq9nNNK1OpKbFf9RNShEyJjigRnUDh7SnSlEshMcLOoiK5h7
Uw/RdEjYtUl7tZVpopwblerEJ3N0YiDQTrtUp7qtItO/v247E/kLIUSuSbkWbMTrT8Mw1uhQE5Qe
mlFv0DxcpHNWp7QHSXYPZnFnKPoqQCFWLgQNls335d2cxoiWAVhpRHW2SF+fRa3FhdfkhxeXurNk
a5hL8rKKi93Uv6GAmpK6aHlgobtcnkSoQMc0F9kQrmGI1nQT0sgf7WAl/yRFMRSurogpg6aV6/9l
Wdo8c+PWi6+1MJdPdaai8TxFsX3WZ1v5Cy6PbXqxU6sOxKsBjpA09t13RajyT82OTAxTqnT8ZOOm
deROvvddBFkqlX1KOjelVn0aqBBMUhbUidMidj/XfoiVyMGNvDfKr9oKVQ+sV7fHS+clMqaIHNzQ
l/xaj0jcONp8VAvbGwVUI6wwAlTCj/Vd+P2iipQosTWRByAB+6cEXpbXVf2RueLRKJvrcGgYZlS7
PEgMoATaZMZn1WzkP9jc63W08g4IcbbvCfB8mOyQS4K6kCVv1KgX0X+rzjrg1IN7Yv3Br+NJsAJc
Eojh/j9xq9fTBmpk6rolzQIljJLWI5toT6FZ2B+FYhaRr42GdUb596pZWXyQpN8eYaJ8yqa/KpfY
rWyOsENcaMqTngVLqZcYOyWyq+liDmJpmA+Sl72vBLVIA8tagbZbXFiM+FxJ1p0HWgzJ7RJ3aTec
W2uyIy8vIdD/UC2BXoFeaGHQTzME3PsX4+749JkhPRNJQl57PctJm410opnlvjbKR30Zoxfqp7Jr
d0Z8LeIpfYHGJp9hlHUHI+9OMqJWYPpJGm543b1q9Qk4cUZeZGXx8Ii3vxswPiPXVuujfXt7OlAF
4vhhMMOQN3FQOdb50KHkHySQsfGYn+MnmHnD5f5k3kZ4MAaAIHFvwe+/8Q5JtXKkz1tCmEZSr0S9
bzIKHx2CrnJF2HC3NnEfPpsUXo6aRjsl1ZWsgB4I6nUEl9t91MpROXRaVgQVEhRfwqqdnvM8NeVT
gVrYj7g3xIe+Ky0fhf3hMdOkKPOyMq9y17RxFfuDpaVsB6saDM0tmT4CUZ2iqZFT26w/N3FhPcRG
rPqwjuPPb59xwBIrSnSNA7eyT6CM1X4w4yIAmZ6jLezIH2Yo666T193n1hnKswUK8qDpvFP5QGAH
5ae1EYCM4PZ+6ERD7baIiqAUVX2ezQiNCcWY3o9Umv3BUn/OzeBcsrZHlDHvyhM1j6Ne8N6GZqXZ
adRN1rxlc26lMUSvwMqClgL5ZWhszUvB9R5c97tfCioBKClIlNuOs6TbkSKHRhZMTpt/wOhUOK6s
Tk7q5kodryjzcX6q+ig+2WZSVG5Zm+OXBQfDI3DybdS4AlpXG3sA1/bNbRGqI3R1bO4CPFWyxa01
a/xeZ9A+kc6colOpZH9ymOmecSkrQKFvaEDtgJbwQFywUoixarJ5XB/Hjqa/l42h2bhDlojMa1XR
GgfHZ29tfx95/fPfAgbK3/gadWke2JW0vOhjYwaYF7cHle/dUch2KVHQpwP9/HqUiQJpVDQhS9s5
RhlAAgzROU2iwfHvn9HdpQN0gsgT4L8bUd9YHsk2HJ64UFebs6H9RInqO0Zfqlc6SDffH2znCuY2
4B6kBrumhurrrxp6eYqsTEuDbFTV9DN9kuxvFccM9V1mWuEFI4TqQZaH6Xp/2J1vhNpHS4t7AV7w
tuTT67NOl9pA870bQECLhezAC1NKYImadY9qOYiD6s9t7RfxUoQhUbBFO/BG8B1Yp6iTllqzWY5U
192xGdXmyZZ6CVSsXYmPi6wK7dyUSR7/r0ORqj8XY9Trn9/+4YBlV+FCyvs3i4uikpoxdBLYAKKf
obRWfq22AphcFT3F1nAkCrXTN+O7AdKjRw3f/YYrJLgQaY2gPGNrAyZZcVj7Ipn1p9Ze+ktrmViH
xBmSS7PaeXjltB5WuI+ZFCnfCOvEwbLv7bb13QVdtYK3tq8uIu2DrlPYCao4o6KZD7pUnI3Omf9C
nSvxxaB3D06tRG+XHgTvDF8K/MIKtNrWPiJU3MKsoGsVRWHh60uZ+619Vgrg/ol4Er3zXkut8uDZ
27kwCFIxpFlrA7cNaYBCIBiEQ6tMDpFvqXvrxVmqIy7YTljIKKgArhIKq2re6wMcO2rhkCgheGpI
iQc5oz0vyhz6c4Fn7f29uzcURL11F63Y5G1JvwTQUlkLIk7OMsJ/avoW16esd0LUnAUOkvdH27si
oChBsKHAvyLaX39YI8Ey7mIpDQp5wqktAd3SAyC4OkvyfQFX9fZbl/yM8hhgJKoD2xglSpdKT1o1
DdSuaB5oc9t+OWrdAylidkpDozuIffcmkyLcWo4mY79BxJWIiAyqxHhi7OIgHsPl1KOq41fIC53u
z+TuUCsyk479DuUkV6ZZSpBJD6SCoKReSvWUTZ3yd48P08Es3u55CGXqWltH5ZNbbrMbuy5ynLSe
sgBVeuJLMs+T2kOHvP9BO2EWw+jYy/CC7NSMgOCbbHyVYRAY9rCZzS5rOnOqnciG1q/Z75EPay4W
kqaupEy6b+pte/By3j4o62+wcPwis0d1bxNRTmmPlNBMRGkYAxuGW/w6CWl+Sllvb6ydyXC5zysX
1y+0deb0iAu9/vdf5/uMj9Yg6rTs2JvyuNxHJgqDNvGI2rWpa5rtY2Z37Smiv+cNIH9cUS/zh97K
koOTubvIHExKaHi3sx9fn8xe6QZk1gtmv4j704Js+qUrde3Nu/ZXYZxu6Qo0ge3xehTgpGXSZAhZ
TbEUehV/yxtbxfKjrpUOLra9qVSQuKQfSuR6A+5eefSS09cMFfbVdbSs/twbU+1a8uLAm5rkMyjK
8Wz0nXHE0doRSOEzybNVsjIYP9uMrGv0XpEoYwSNKK0PU6WnPwphgP5dOxHiQmkSc448lpJnOm91
c3V6KznxEAy+OXXJ526JwZog7vjmkg4/i7YLgCNC6xucR6QJUUqaQVwYmc0McisNPy7IQna+1LaA
hu8f6L0dBasA+Dg6DBAMNztqiurcwi46DULEszUXfSz7c2P33dslAPkqDiuA2JVktd1TiUXjfUmq
lKx/aMU5RdLxi404sECvw54eq74gt4ecnEcoEmrhQQahKjtHFuUh9GaBbN5K6Vu6yOveKdJgWZYm
+6gW/YRmmRYtka+syoN/F1MtkHIqlQRtsTEd1dnXQLJprqog/uYmtl7H+CKkZeVKCchAfzI6u7vm
y9J97Se1hpIx1AI9xzk0z3UxT8lVloUWususx9rBBXj7rKDMtnIuSIfYu9vapoHqbVGVWRq0sloE
RTZNfm8b+bVftKP9sXvhgx3nmKCkQwlsc9mqoaM0nRBpEAOmelcJXUOpDJWq04w+2ylpkunZNkbk
nCC4/Wf3MYg8Bdukt+9SNIyQpIOjR59pcyOlfTJEhoGALDjD/mVahORZRWEd3Ht7Z4EYFS86uvDE
jZtiKpLEcdnbwBaKrBEPhtVKVzTD7KMCwd7qMQZCmCweehybGV2ELSrk5uiutorpx3Jiel0PY9PJ
I+uAlX0byVGAABmHzhcw9BvFLS7tEWLKSJSz1P2zgkA8lu2ULCehCH/R7Nm/v067uwWsJF0z6lxU
cTZTOGQT2ourE1O+aPJ31IBmceqtUuiPuWKVit9SDG/cHHXB3HXKrLLeJ0Npv5OzHgrT/d+yN81o
8q5lTgKim8yDmm0k2TOS7jEkId/W2zCIU8c6pzjUHXz27lDk8PR4OSc3qok6KBLIoMB6K7CCwldy
uVOeR3S+PMxb6Pve/7C9RSWvpHTKgt6CRGKsUWRLykipeqP0JiBNj1EK9sBJQv0HIMwjeO/uooIP
gWlEvoMk9eaNUGsU1Sm54XwTjmruonGYP2q9rtdXdI6XzBsrqgeoU0Wf5zJOm1MdttE1m2rtqD6z
M8+IK6/Ff/TMdOKv14FJx6yMGnpdlEyWySuUBUcZ4FbpVZRjc/Bk7I7F5Up+QCsWhsPrsdR8YKnx
ogmAN6tX00nbk2PBp8sUSCj3F3Tn3qHVS72JUWihb+c3Gls9hkbM9kEr8FIUXX0O5fCIj7L3BhLr
YCxKNYan8Ncy/1as0+YJ2i4EisBErVV3EaScfuArpfwDsMl+0ZSywqpjDNXycahEzWOI9+D0L1rr
qXNCrb3+0juzPJx05PuvVdtHsj/W6ZgprqbM2KIqOqrVXkrm3bqYm2QrgMe2Tvpc587bjzYQGJJh
cm90UbaRG57jdJhRLw4kU8OSt7EVNy+i7JqZuXFwtHcOG0NxdfLsgEHd5hqFSDShjkkeVOiLPyvS
0NteCx3pWzJI01nTw1k5ON57Gw+KC6QhQmIw3+tu+W2Z4n5BraMg+salYn4eOt2+NFLUI5o4OAfp
xE70jYsHoFPiXzCZ24+r52oR0ProAtlR8l4qnfRhaTOzujD5+jOUOSugr9lgRwnP8GAN9zY9SQxx
DCgjYv914n/7TLSkgG4UjJ2g43GaAWOeeiPpD75wbzJXZSyedK5L3tvXo1SaUMJ+7aY5TdGYLrAm
A412Kf2fuejpQV1hb6uAIwXbTs50S7pCUzNF5r7P8Wkz01OixvXjJEUfa1VUfmnZ44E20N5wwCjW
0B1SADvm9aeNiA/VI3C6oKwK3e94bf6KBujNki6yS6EZRw2svamkZEwMhmYUjfVN2GIkmdXqepEH
C7r0fqaOoc+WLP1Sk97eMsIngHIQpUM4/jcYGPIVtFRAaQVyKMJHpRbNKY2Ko4by7gch9kDTBJDU
jcoh8Oph0G3KXP0cWd5Ebfalqh3dXdDn/XL/hr+tvvJBUHEgcFNzvykVZqICHVXnWWC3/XKWuBfp
gcX2O6CzxaXruuwhb0L5zVVQBkXOgniZe/IGoVuC4GuaKOMiaQiVjUgRvGX1z/tftrcLIaVQlyTS
ou21fvnvx7jAMl2FMhtooHihoLdu5TTzOZpF40tKeTCPR6Nt9qDelB3PAirYokqMpzov/k2bLHvf
c/S8upuz0/2P29shgNmI1SnzoLW+Gc5RZ3gVZZQFs4BnMAA58KQY9mlUcQLuD7X7ZYCSgeqhEHsT
QuLDuyBozGbUJck5J5qaX9Uu6r0kTeRTG0/ifH+8veuXfQ+bHZTxLe1OUxfHKm0KL06m5GdC+ToI
V1Xl+6PsTSCxE+IWPNO3Pa5ax8rXGSpE4GzhnAxouKeZSuU1GtT2D9aKDgMZKu0WgsTNWtmUjPPR
5DqMUjU5V2ESa740LdMJ8WdRHAy2t1oWkro0dqiS3RRbq2ix2kjjLpRiGZKiEo9eYiHkLC/066yq
O0Kg7N0foG5ApkIaBEC3/p7fThmoE5gnJc/Y7BTll7boOxcB3eSc1J38BX2Z5aQm0hFsdWdQgkRe
GDJhVm8bZbEPizZb6+RMQBdUOarJbt6bvTebfeSZUoGZ8dB2X+9vmd1RuSNXZSge7q1Kk2SpcEyt
JQ26EqvDhAz6ktMiOudtbD0i01Oel6VS3r5PV8FOepOGstbqNxlOLZxF1GnLoHOXvQzlEn9MlSTz
C3XSD8BiO0eCvJ9iGPwicovtUqpWrDsixJdwsmLFPodm3ryLMpCTD5VJanOQWuxsVO6TFfsBK3JV
0Xi9cSbcPHItDsnHs9z6p4mb8CKGprsYySh1Lr3W8eDR2Vs+mhCkaKu89g3smElcSiGweIQWJ3lJ
gpeIqsfRVYtVcS6Bx3u6jBX2/T2znu1NQX5NB9a27q+AaLN8amMPwsSmPWhKpX5vKdMLaax5Tix8
Oa24SS5zVE6XCbOuz/cH3ltMxiQ9QPruti6llO2QATyhEIewV+rh14P0bzHCYhKmGf7BWq6gdcr+
3Ns35alZJWRAHT4JNLOKew+N/Lrzaq2OKYZVUKre2yUP/cG7tPNO8ADyrqPYDlphG/XhOVusES90
uLXXYjpl/mzjwXWwgHujoCNGgkXExx2+WcDUbKBF9dS8m8Ko/Wxey421KA9u7R3oGeeNlp8F8YfE
avsxaZSPNdLZAPkUgghPkPd9dZpaet9yDFMvQ7WidLuyKWtXgQnkR5FuxP6SADSRLa0/qDDs/5wV
nLqSplcrtNeHE3JCVYBgJLzQwHpEoiq8Ev+MJ2Upzb9xCa+/luiU4x0lFdecvps/ZE3/HE2oRt7f
xvu/hMrqqua2QxmLnSnn5Cok1HlmtN486cmTkUoJW9rMnaALo/6lVVr9/zg7jyU5lW0NPxEReDOF
Ml0ltZE3E0LmCJN4m/D090N3oqaIJnrvgSY7pCwgc+UyvzlNpTU9otys3scNnvK46HSv57kC0lA9
tgPzZzSPVm8Fa2B7Lkp6vY2If2VozlC1pa2P6Kp+HlOl/g9bj6yLyE/Yv8UJR1kLBMWySSm1dH5v
ObV4jIEq7JzdjUBhkPlruDosYnnrBjbiG/YUoZt+BXw2HlvD/TW1cXciVa527peNWAjjnyDBMVp4
28tR+zdVGEJXOoUKGb8pqx9mXKbykrtt9qDCXqj8Ns4LMC81phe9K23l/PJO2lqdxi/yrmg1AVhf
JSrR7FZtRrviqtB7ZQAM3Cat2/KkNTK+E7Vpnxt8B446gWznO269YdqQzPQJxNytyy/757n7KNKm
KctpdatiOqaO4h5iJxRnOlXlThzZmD8DHgAeARWfkLjeoSi5EIXbMbqKue2uqto12IjkeZC3kfzo
oOHvF9ilnZ0Yr0ifIevrWYIU4MslwI1DYF6P+rGNGDHv5hNPgzjCUJlPczfDs+na5MCX3XmxGzc6
EZOfCfWANu8aDYLneYkGYxNeitRDjUmxhreuE09BozbTQTC3PcajGn18eR9tMAYXBiSazqAHKCvX
zcqWzLuMMm4EFdcQeZwjh6mwPdt5fpzrEoeXAbQY6tWGKDV4w6P9PrW6GAq+ZYdDIJ1K+6JpEbYF
rjv+Ucc4qw+6wIohaOpceSuqMMrgWesI1Da4XznnYZbRu0STnYmbUFe9CUsxqz6yHFF66pq2/Go2
pTadqaVE5jOE734wLqrjE8Ou5jMWtYnJR0cx9TBlXuLeFZY9JYdci8qnAnpgf+iRhsx+0R6nuEPL
YT7OXW9Gd7IuI+2LrnfTR/xn2z2kxMZxRDEWagrjXV7meuoqkEyE4JjEVysL63OOU8Np6NHBy5Qq
/V9aMZCZwiKGjJOody9/wI1dAx2BBg6KdWSe67FhHGp1U4wMufQqLq/4SsLelHH/jq4H+hhD1CCI
Kvaw8xsHk/wdHj22IqCd17l1nWGZ03uwI/M+qo7enKkHgVz2l1o3MlR6suoso2IIWgf82SDL/tvL
z7yRxdAtWEwLgTEt4InnIah0hlRACyVBQ4j80iZOclKzudlRAtlahU4LID7yGJwaVgG+yvHI8iax
jNiGMvLx8R0OZVbInfbi9jKMI5Z2BIzTdUrWzlwPMehFa5yL3M+nKP9RxOWes8VGgYK2EQGbgPY3
w3z+zqJFp4adj91j7Fn3lYsfUdIaut8imHAox3lvnr35WCSz6MdA2mGTPF/PGHGK8gqS6KJTqmvq
dtkHmQ17s5btVTzmoB53MX88XwVhf6uPuOrp96Hyf4gm1QoikSX669MK/I6BdXLfkYWv0RtOCo0d
JBLiRaPZRf6gldRbpdNCWx4VQO6v39+sRLcIWpUKOOX5U8Wlpqd5DWYuK7A/ayoQ2XGzKzS4FbNg
2cACJi0DlbJaxe76vqpBIF3NyFAeOE7OIUXc7e3sihZlS+kciChFoGny9SLbf62p4N3oKHHctJBm
xYMrJoCNajMDzKlUsaWblf4drMGvL7/JjWSFCfmCCoaTwShztQvH2DVkk+fJNbKr4VtpFTVPlrQf
JUDpnY+2dcAWpX2owAyVbpzNU28w3KTD0xn/T+YQjXft9CwL7GL+3MXdl5efa3Mxvhn94GXbr3MF
CPeuYggTs+8+6u49K4n9vFfdU4U791HyLnZmZRvnbHksxAVo4dPkXu2VZDb1bDRKJGrydDqRSEyX
GS7p4eWn2vharEI+S+4G3W6dWiZdNspJk5hx68n8KFvccGymgW/7dtxDcW5sfhuMDZklJ+w22bJV
vIMwQImvDFo885qqIksP9tw3d6WreBbegnZ6btikn716tndC/tZzAh2FtMFMibp0dX8VRolvDD5D
VzlmjTiEY659CNMxrQ5qrE+nl1/qVs0JngBkClNOmprrM6BkUVjYtV1cMzQMj9pkhAehysxPnU45
DY4e3iWa95FCEQ9kq/AgJWvxwe3FzlHc2LKLGxv+D1w/jAqX//9P3YDWfB026ZBfM72MLgVKOIEE
q36yco8kbUj3cpSNL7yQCJcAt2CM1o+tq6Vi1olTXEdDqg3SIkn8VZWK3h4cLZzIXBL7sRVxcpgg
JP5++Z1vHBdAfkBHwKowXltfF7U7cpmHZn5tcyB+fODQeopUp9vTUNpI/gCnkfcB/Me4ZM1h1/O5
sxRYmtdsHCKUiQeosdzHx6IF5Fcj6R20TZvf/YeHo+MI5geh05vCN0or9NAarbiaodq+yc0mvzRj
Wu+U11uPRk0CC5Y2HHif5fP+s13AoZqVUKbiymTI+tUOs34Xao745lWlAZsmQsoJ7WGxh1nf+nLL
SJnGiAX4eK2LC0wF+GIYF3TFRX8UjZMguqmPO3CxjQDApAeaARMhJBzW/bGQxjfUo6y8qkZVqj4w
HuNbk7blgC1ltGtqtnESaEhz8uhNaxivrIJ33ZGhDUrISQhtr79znbG9Z9oyfG09LS4OjgF0MsBn
t9fAX06ytM4vb5gtADA/ACIUo0sKhnWNYoaaYNe4THFmCTll7k2h+uDEmh9t7KUY8dVWNd8NhI3Y
d0SU/zZwrf88x638WXe6m9Jb7iLNV+Bahzu39saX4MbmCGmAvDYgV/jHoyFo89MitFTVyJ1OjpGZ
d1Q+6s5r2AiApCBMwP9GpRtCmAKE36YHlpHL1dXBmsvhLeaIPdZoi/U6lOudILT52om0BCGgH7eO
5IqVRbCLQX70Xtg9tKltPZH71+4Jt9XJPSVSVWb8A6VQDy2Sz/bVyOzmA2qrqLg7vZKqlzkXxh0Y
fOQsX94SW6+damdpB0JLw2D7+elWqngsNcmOKFMr/6UkE9x2BYmPcLTM18O8eePLBbDYCN40fxXd
zST5BvoERvLHCk3vrdv0w8mg+fDp9Q/FbAsaCi3Ixbrq+UNJGENholvZVUyiPExqklBdITCX65Oz
U4/8LXFXkxgm5QvYlCL8NoXGZdOa4qTOr10Wpt/HopnfdWM2h/4oPHHRRs8823RgbN9Mc7R33NI6
jh3tm1cfH4/AwojNpUC+xaqkWqF4aWnk19rQRjOAWdiLA1i3BdQ26c2eTOjttvFo1pNBLOXeQvZ7
/oZL0Q+uGoMud5awWYop+zzZ9g+EXo1XX3KsxISSfBQi7E1zfOBWL0LE5686Dlq+pYbzpS6zPfzN
7SXHKugwoWqJQ+5NYKRNPhqDmzCYQH/3E/tEvSOJE78M8HaOr8Z2fxxUNOZ3vtptJAIOhqsTgQ9c
303PSHBnp3UqESWc7ewDSsA6jOayfbAns47Og5Fo+unlo3F7rbIixSw9eXgBN3Blp2wo0CwzuY5J
hNP22OUHpXK0nQi79TrZFbAsFhzETdpllAS7lnH9ta2z6K4pS+045b37kOCtdqIU6D4scp6vP4qM
7RHK/Vv48ccqU4kTChVtpppN0kL3RcjRm70+DmgUTh8alG3/jExLL1rfZCdECCO/gjNe7HzSrRdM
lAOItExzSAqfn4zKNUfeCcMcOun5OYy98A3Jy14b5Lbvx9AQXiSdKhuE8jpsg++YNKwf0mulKFN/
nhLTu1O4vD9GOlp+J70bVBX+e5y9B4Cb9AGT1Obp9TsJhCGdVp2dRNx5/qDI9kVdrsdwB8IhuhiG
oh1GxHJ3en9bJ4SjCWaT/pVFfvR8lZ6X3HcY1Fx1N5qDKZf9k2h09NCj6GeaAXZ5+aG24hrB3KaH
BXD4BiFXoOKCMw/0AVUjuCmNYeBKE7uXDtmxnY2ydUZwcdQWhNxSjq02ypDrBtvPAdodZ9Wh9ywg
5miRwjBx7HhRWe6iu7mY+s8vP+EGSZuuCOTdhaPMtb+ueftJqUa1pOCOrFqGgQvQJpAyVN9GQF7/
WHnbdAGcee1sRWLyfGpFMzzW8+w+4rmlMN4pIvfXy79p68wsH3dh4JIVryvSHAVEt5mG+NqOifFT
RG7xZA7/wdB1uabpQgGxBEK9rgUVV4Gp0TAacK0uvDojMiyePkz3dqPuSeb/HYg9zwr4sEjgEQAZ
V93gOamFkZzyCOypSDLMXFFzeFvnYz75s1G3YDREhE1a5CDrdUq5Qj/iJphHP5uojGGP6O2Xwa76
R7Xr8ubQ2fVgnF2HLU+Lrpttf45LU/ORcDSYwUhQsSe386wjjjlVe1Z6tTpWrWtmtBPq5GtneOMU
GO3AHECTM+gtT0tKJ5jB6xq+1JR22In+G59zkeyiX4oS1a1QKqLT5HoKCApZeh+1PrPvM4TZd8rS
jZPKIuxhfD6IhesIGBmZ3onOSK6Qi7oDfuHMBPS5fmMNo7pzZ27EIMC5YEKWT3lbNemxqKZ6wbyY
o6qhKT+Pj2Onx/fOPOs/ClUOO5Fhc71l1sk+3RDyGpwCyXyHO1rJEElMEvsrOpzZ3UD38hEFX3fn
3tz6XOhyUBdSS92yJJTKG1DHiNGpa9Se+ZwmjzDUu51Vtr4Xz4MWMZ222yZ3Hc1aW8K8vMopS99o
vV0dSkXXAqhh1U5Rv0TO1eFbJMNJABbpcG6o53dGiR4jLiQAHOLGmn4JtCaDnvn9neyzPqgUN33r
4BT11KW7plUbD4lqIvXUMpWnna8/X1nrNIaLBuJkHm0g64Sup3hI8rT5lqVK9/3loLmxSwAp0UeA
8cUrXasM2Y0xIa280AnUKTlh41B2QW8yMy5EqzR+U5j6TgG3sVEw5qWqYu4CwW4dQIVhzIVMqvw6
x0oZ2ENhnBfPmePLz7X1DqET0J5YOs83DkW2YsFJnJP82rQmHe4oTq4Y9doBoLQ9qY6tpcihgHGT
X9ArX20UdK96D6PR/IoO1/wDR8EoDBjI2V8TOHq/X36sjeseQRhANxbTUi781VoDwdlMLQxTS33M
7jU5Tk0Q5q3+IQn1pPClrpWopZbZTizeXpYmGlZxGjOe5Zv+073rF3ZyNYGjbVxZ9H5PWKn8Ic6s
YyxNxQoaVMuukzp6e3Z7W++WKQyoT3DkZKmr5504Jf9PIxplbx8S/AU/FgbOp7lU9fcvv9qtpZam
K331hY24zqQUYelS5A5XQVdYKM4gMO87lZkd89EA7vDyYlvBhfsGFC7Ym1vViRGL5Cm38eNQR8v+
0mZSQ9/WaJ2LnTXWJZ0r406DPXSfFqm5RwreelBazNCzeKmmoxvPP6YJcnYyO7IKy4X2UtbmfFTr
pD4liRvtnPWt6PLvUqt9k/VjFlVSY2rs5umpSN32NHJ7/JmNBM+hOg5fP2oFAY2r4N/m30KueP5s
htLWVVLgQtBr45/EHMK3WZvsgbW4Z/hnVnfDctGxXWgN0YtbRWiEUBLGDICmwiq2zI855c1c+rDl
FXi5va6esjlpHT8MddEFiOlYfTD0nnaN6jBLsV4pijxwtF6Zznbt2lUwRZb6Dpcb44vT5pHjw6xJ
G/wEcmkdVDNr7adpFs0fAUUp9V238T5GwiqKO89GbuJsuLUWHdu4KFtfQaD7mmkaru5eLkI1iAs5
/rHVwsWBpXTVr5pdePohAiX5bhjG8L0Y7Lk9jrleVAdblwi4e2k0vFWk13an2kuNr26hyOFgij6q
gyIz5vyQMabxDq1VD72Pia6iYDQ6zw9SNyr7Uo09WPdRAXIfeNBcf1ktheX7kE4bMSO0hXbWq6aF
/jjN9GkHJOeCKSlFFnSh4kh/sjpG8jOwRTwRp7xoHyAc4TRcZ25WkV2U8meO4CAK1/SWQKYUkfws
Iyk+EaWc+bH1HOZSPlj/zPqN2KRECqLV4m9tWifjJa9M75wPcEYuij620ZFsXksDQ6hudgzVTNhH
NY9MXCTMSDeIa4mhBKWRJg8zeIHsgNdT+z+ih7Tf6JlM9GOkKA24qDEthk/pRJFzmF0zL57msm4/
VGlt3yOvF+X+bI+yeZrsKq78rLHnr64lvF+jPU8nT+Jh5fcJQj93imY3zrlQ6xyFw3EYHnpR6OJ+
bMdh9OGfRu6BunIkvc8tER3mfIA7KrzRnO9UvPEiP1K59Y7I9DvZQZt6swmq0cbZsKI31d4JddBy
P8qq2jw0nZe8Kaax7TH+Ft5XNMhGN+hkYX2qPastfAewjnuvK+N4tSptzFAWhvMbqFw08m6Iy6lG
9sHNzQR7kzbX/M6DOQXRpxq7QwY+qr5oIrbx3uKyqH13iLrftYnMnx9mil1jV8fEOWhxkVffVN1s
fe6VMAYAZqVFkPUFooq2YEbtT6DcoqeBYrL1c9eulc+FbHQ7iKBXX5WqnT8YKSL3TwU2u7NPzpYO
bEpvGi4yqZtPw9RanW9WnfGlqvVZOyG0apd/sKTU80DHTGOvgXQTGxZwEY5DgHEZD9wMg3Ctm0wc
+/JrHDZFgK0wr7KdR+OQVd6PIXKMo+vKLAjDYo9DcBNtWZnLEoDlgqJCqe558Cu1JB6jus+5iUN5
VIwiP2ZVNZwt4cxv9cSa9kqMm5tkWZCkZ2GwcXGuZ7Kob9ZhHbNggbHntZxUCbCweg8qO3t9nQYK
DwUUWmL8uUbnylS2czbWqEXXXvlOxnLClzEcKdYacXr5ar55KGZapBtczIwy3Bu0TjoUReSp0P/C
EZZmXkQzpITKOulKuGdOtdxG62uEHI49gm7NLTMhiWcgjm7BlLce69+LR9cvrWc+9voHWhRxuRcX
paB1LzFKUHQDwk/NZAwc1maWqRe4bmr9WERj59dnNghBggcgtaGPur6Bza4yJq+gbBLw8996iTGe
B8bC8mwbkmS19hJ5MYdCO5aqJvfO3ta3w++aZhgzZqAnqxNQ1EDuaAylV6vFMDLvzEb1dda9FErX
vV4DF+gMaADUeAGs3YBoCjtRu3ime6prMP2FTmByO3lusSDZeacb6TetJkYKgAMoZdbNtkrICBIx
3C6rz40nsP3hR6/23F857b4Pdav9bmQ17ax58yoXTheqcuTc1E835gutcEenhpSEQ9eUBO0C360S
JT1OivXz5f1504UmiiAAT5eLg8daqxxfMilUrdHJr3arZ99c6eXvIqOzgTF6afe1QvL33Iu25DKf
5GcoAGl1fPkH/IXzPjuHS8gm/2DDYgZ8UyzqtmKX6NyCEkizdDwsXeg3U+O1P2ezcP9nxyZJgJq7
Qvfzpinuhd3E7v1kVoZy6GLFzU6hzJJvaliozMFHugUv/76/cKz174NFS2HCIJKW4HLl/FN+4Xoz
gdB1mETqczj4+hiB2Jb6aEUH0+ga7sWwdkufjGVhVdZFjaTtlDbfdZGW71RMnD7qVmJOh3mCEX83
9Ihl+0VitfGd4dXOp7xt7REjiEp8By6Qfcv0EOzSJIntx0Evtfk41sb8q5AKYp/VEAJuQHBVy7DO
axr9M7u/7/y0neXwronp1B2dFlIpUzYY9j5pj01TDZTetzqKLOlTDjhJgMNo6vns26HzoxL3lwcC
mPjQIAMV+trkjl923uE61PKJ4Q3Ss0YBD36k/vwVFkVsy7hA1j7hWY/2HHafrEQRr8XVLavQBWOc
CQPnJiSoTor7lZrlVzXrdCJeotw3eb2nankLAWMZ5lNEMoqQ2+lQkqaZnYEpvc5OmJyzLByP5Dvq
QSZpz/fXwiDOdPMxTroElzlr/h43jvE4Mrc+vPxWbwLT8kMYA5L5QSKEBfX8rdpjqNLJYu6fCHM6
YkZE2FdaZtOqIQ/CVdiThMmdXGArwWI5joKJ/+gNtY40w5sX4Ak9kKj4X2TlwyVVItfxqS+dU2iW
5nf4Yel9iCj3HuFuIyrCyqYTQfMRadb1SWRrVRyyqrja/TS+adRsAG8WYo02eHvyv5tLIXJMS5XV
btRtUqWi3FugS4hRuzQ4lQimCmIBUszuTsqz8RldlQErqqw05ej3P/+MVBGRMaHXc51arzxPpqiu
lXDso8aoIajquHyjOmGxs+jG89FQQh0G3CQTpHVa0hi1TWY+51ektrvvBo6U56Tpu95P9NnZQ9Zp
y05chVD6ZUgF0Q7fML2kcUYFMbBpGspGvxks7WI3Te6XbYY4YTKpPnD99NiI3v0zMio8VAmYO2Gr
7V0KieasFLN1oQvWLWqVsx/W6p6a0cY1yLiXbhBCTSpYw1XusigHaVKSTCeWA3wKgcecYIlI3Qlr
h/IjZkDt1xn88EkKNKJQ28imu5dP8+Y7WsakHNll4rSKkbUL3KWh1L7OurDfqL31hEEFypxjDlMK
h5OdDGNrOeY6NIMZW95KG1Z2XcxMnPJr5WrKJ7dsER6wcpRHqyE7zs7UyZ0Fb1E2tCGht2A2CUbp
dmjZDlXhZXkHZjW0qwdwRNEx76oY3SVLpN/wJhpPWd1VTmAU3vQx7NLhAtep3LnOtzY+LXco+qQ8
t/6gulSyJjcB2eR2m7zJYT+h2zvUfqfkyU583nzFOGeRVJH3Ax57frDzTJ1rV4z51c3s7uhEiXdG
LyW786rIedPNjfPt5R209Wj09k2AcSBSeMbn6+mxrMbR7uHDRnH7nZWsOUB52fxkDUNj7nzOrYdj
+3DomDiht7o6MD1m0xEWVgKtJdy1hSbms1br9blEmCToHRn/h4cjJcYRk5Ymu3Z5+H+ysEwrhBPO
OCVUnJTzHBbvB0/KY4Il6ufXv8Z/V1qe/J+VQJVo0Uw6dO0YMh+AhQn6XvTd8I/da5hufTFSX6yR
FkKktT7zeosLjKdRHE5tVfolOL77rO1wlYL99uk/PNWCGaUbCr9tnSxM8F4x4wUdlapFd00cDvuh
dIlvIzZsyk7Ru+y0dbynC2MwNfird7Z6hYJWmUqXKL32cdQHo2tMb+LKnXdSka23twhrkppbGyXg
2NqJ2QGHRad6Nj6lcyyOsrPmUzW3e/XY1gPR3aHXQltpmQ0+3xND5lH81Qzq2ihDlSh26ivgnT0E
20ZuxUYgeeUaYNq9HoJgwG2nssZtDMImuqhqG/umO7UXa7DjY+zSnk3qoT2TEO6Fqq1XSYYOhQMc
4C2fPLczUAVcashypQl8DXW6o2QUQSZFeXp5I26+Sm44UCIMbG+oC60tMZmK7exKeg3beerQ1Byc
PXDj5m1DNgXji+qS+eDqOkVfO5ats5Qcodcf0zadaZSq8YfJmNMTySWTAPSRuqMhZsrqsW8xLHbK
HW7KLWqYO29hpUBf4OK7yVjDHj1Pip8ML/FOj46pHtqSXnpqnoYUKQJAJW4OK1iBaO+Xhdf057LM
UTQWAsdWWo157gMl6C/k3Hvtr63NRszhl9E9uQVrN0OUFqHOEKAALv1mtGuGGLajPOVJ+XMMpfrD
Q6zt+8DIYefm2NoAhAaKB+q0W3qvHrq2YnhVdpXqYN873Zh8QapkT5pqK6vmlge8A18NI4/V98eM
Qi9EledXJ3GiX3kvo6+e0k2+JiG5AyGSvifFnrv71jHikRZNngUQug6ynYmFjtsh52Tllnqfa1Ne
+aHndKYPJEv/+fJB2vqAiwIcziAuzak1QtpuWndWcxbjx0CpNZKxOqMXEZIfN7F5RhMofpC1Oh5o
JbU7pfYSwFcBfsEqU19CcqfdvShX/3NHxlUWIcpJPGSgZL6vNeW3kJn3ByuumBq4H5qdUebGnnm2
3uprNnGoD94yAu8ybcj8Qu+mn96sp4eXX+nmMnCh4ZGQ0tzk4IR/6I2xIeDvl8q9UsNXZoi7k8ls
hSYEGBYmJdAP80Yrna+pMrfExmyI9WG4Q2iIVhJ27fbBTjJbOyi2nWi+VfS27sdN1xQ+LjtJdsjx
G3v1OBrBKuRbAfhSfnJQVje16oiG4EfOWJf5d8MSuAi7vR2AOi1ff1tjbYIFAjEZV5D1EEENzcZI
O4Qm+z4vP3elS9eqKGEHZpP9HzKD5SMiaLmMLG4AvAPDfaPPaMS56Ex8qBxhPcZpFR4cOTg7ZdtW
O2hpChJqaEpw8lepATYghWK3qKpZrdnDPZn0/k8uqvJno9bVW5lq4UnL2hoSPx5qRyiUw0U3il7z
8bIzdvbvRvxhR+HWC/IMFQrPe34sp7apXEUjSdbtOPrSN5MWWGPZXLMsmo4vH5WXlwIo9XypEpvj
YfaAScVTmARl39cHRKvyB8WgcH55qY1QDm8AJUP6MN6Cv3m+VGtgBtwuCXksNDBLDvwEGafJxZOd
ONcoo99N8R524jYSgFwCLsh+pYDjBn++ptSTukuLhjmiDHFgCyPrI3WjuqcJfBtHWYbNSANoycvX
JZsRR441e/QSh8GdjkmUGPftqBSHUCnst0nb7gkJbK2nI20IJZhNS0f2+WPpoi6NWaPtk8SV5reV
Ft7rYywedGOwwS9hnPPyp9t6jTA+AWowQVl6wM/XK2zpdW0NT7UNB+dDr2jioVO1emeV272ISRTG
EwwnDTKadRmVmNTyNqII15HU/xeaueFJ9LG8N1SxIxR3e+eyEgXowt6mulnXAcJksjXFwOeglFS/
Zg/XpMDpVOvshpKhALqlF8tiUJK4GEbuHIOtd8maC/WDigdfiufvEhwHbGMDUF2JrdKllVJ7m8hq
D0m6tUP+WUVffTEzjON80gt2pNWpT5E+iVMVT9PJ1vpvCsDn88sbZGs5/BUX8wIywhsEZNqTmMOS
R+p4qrqgGBUn9TGwiN4kdt+eW/7Ojn7Z1hdkQkrGqwE3u5ll262hhSOsxGuj1dK3YweIDRoKSP3J
8IMCdpum5JB+w9jd24tjfy3/nmdN9JzARbF/lqL/pr4Dz99TUOXXMZ06sCEOGZTf4QauBQPzkY9V
LTSiqAoSxQj7q5C98hbUPkZWmEF+IZ+zfyCxKhrflXmaI1QVDjv7+5ZZACmXsSonlpRysSB4vslc
XVgjwwYIfmBB3keiFKexGcKPaBgNb/GMnu+AeGFinWEpUueu6qPZbATR0Lr3WenEOwf7755evzEA
PfwiimKi8ernWCpoqKQbYNtC6C/83s7DJkiFYV7HfHQbv4+tIjlgfphPJ2Usq/LgShRA/UQzMjcA
1mTmvhs2thsA5sV5OtK6OHlK06Z1gm5I8SNz8hnsVRK7dPhl1+jqziMsp3L9BNzJ5CCEBGCjywH4
N1Ou3bhMPDu/etR+R5Mm0qlHYQhOqNvc6yHqPl6GUNxUjQUarM2elu3G+bIw2ESffwHI3lQkmPB6
+KXrxdUdGuVxVIfupFmZdW7KyQvoCe3JPW4ktxxmA/VFChM66esIyeFSiijC4KVOPfUy4dMX1Jbx
xZReWQfWNM/YJFUlWATI2sNDXVv5Z3hQ8rVvHYQup2wR6UEB4+ZeLQsbn3immRecZL/WjZk/QX+3
l7GrdddUTf5ozA0oMHXOFjyWdXk5qN0kLMynFoowlNxFI349XOHBbKxCpH3xFLggJbixR2ZHwz2j
B3nKdSxOaZ7uka//Ro9nOw3B7AVAywXlQEW0VjWZdL3ZTdXUu3gmsoNvDd2GpNKOwhRvTEt6n5Gb
dhF5yvrEtxu3fhr6SrV9XOvT+CCQ9Xqkl6cqd6E3MTmcQxF9KNi8D6qNLupstvMbsgd9r/642Z/8
aEQJGOvR2UV0awnX/xwPGtVSZqXiXoY6/pJiMHc2nUicWqj+Qdea9U7WurEcebEN4RTw+y2nB1PA
NlwMUy+oNcr3odO2ARNi/L+nSPnp1s3H124EyKggs2iqLcKd643gOpE6mPi/XkqjMBhoibB/awz6
VyULzacc0co7kKDdzpV6kw3hyIHvLJ6vdG5NepbPX6nMq3qgNvIuwI6mi2vWbmBOqAuOI+KGLz/f
TUrCUrTpYNkxTARytApuQ1/KKGwlW85Gx+/goi4X3ZkA4H6/vM7tZ4OqAE1oIYPwQteKcIPFaaJX
5VzqMXMPqZkpF6cH6BPOSXLqqlrb2SY3QRt9Kj4bgkrMlGmnrnZlp49uneute7H6qHnnibK7qwFU
3EVWVV416Q2+4pTlgyvROp+MfK99fhs/kOmg2EGLjr42P+T5F6zNzFPnTnMuuaGGj0g7ZN8YW/as
ahXWd4QNuZQ9p44OL7/l243DsshxcVmQIN0k633ToRoPx+ISO8p8FuCLA+RFvRNa4unOxtn4oBA0
ScJoHjH6WG+cKI9QHTQGhWOvfgKgrV/GRHVO2HEXh6GS2eeXn2xjucX8A7ke4OKc/FUagVphXi66
6JfUbsbch+7VfhtdkTzIMkeIf5xeDQYFHQFzjo/IWH+Z6D7/glMLgY5OgHdxx8L9oNSV6qdoPn4F
ds50R2v+vPx8GxtmEZxcSn/CGvvm+XI9fn/Uqpp3CZeKboRr+zCJXns0FKf2G0/rL7Nq9KeXF73J
pJdnRKgA5YmFrb1OFaGhAE+ZG+/S5aYXnSOczirfyxfYxwzKSFwQcVS+W1mh/SjzpttzKr6NPSwP
PGNRdVvC0OqbosXaj7ZNKG946NPkGuIu5CF3ulZbq/CvI8/KPc5hXHbWP/eTmxpGH3aud6mb2vxS
oyF6LZPo1X1Hi83CwMcC1AK3f91OzaNWRp4CedZJCtrwSqsf+0rsZdMb5/vZKqs35jamGdHnR1Rt
8tpj7VWA/EJD9ek67F3rG68NGC97kjuBr7MO2FHJtjcjFHWdbq4PWj/pF6N3w52AtbkKnwZcpk7/
e839knHljQoZPfPZfL5oUoCVj+ZX+xbycZhWOcxxIFZwITzfAlqkaXndIPZopMXnuQuzc95oSVA7
9riTtdL85d96nsORpy+YDLTviItryICe16MuEyyT29F1Hp2yjr4O6Fc8arMap35vCCSGkiIxpT+W
OSJr4EL07HMxWFDqw6G3gYHHMQhfc0zuEPTAccGkKfkYK1n6R+gRHBCONMDfhUkm7hMb9bBDnPbq
L7WM7d6HqqG/dzoHhHxBWw9nyXQw72M3zyY/N+k/+4KUFhNnBX8PB/xtEnhdMuinTOtq/SNJea76
Fho8wxH5cYdEM8vV9FDWuAQGGL8y65qc0n6yZ1Go1DyKkx2V0eRm83rN/W26Qq1gL0TcN6KR5pM7
9dRGbTR7sx+P9Tw9kORab6y2QTFykK76o5Re+ieODecdFN8oPIwKevO+jfPJ/8wmK95nGZJz54Lo
/4hGUlgeRtsBf6n2ijCCAdeXL6lSlN/boc+9YLSs3D1kQxWOOGA68Ufhwqw5dNDvjkbojv1d2Ev7
Hkf4Ynhnz67xobI8SSHehsbXtIOIQb/eWIA7sVCOY2/IyLcRY1ROQkvqt7kc2yQYhSK+J6hWJXcF
2l/Sd1qt8U6YY8dF4HpKDYg0QfEBEoxEc6zXrfoRkzOtPoSy06vAzPLavMwtyk6IOqVfSsTha2wY
Y3guSjL3tW+1nWv7togH5QCtzOmDtOQ/31Ws6hHlYkUc6hDG8OH/ODvPHbtxpV1fkQDl8FfSit3t
tttx/Eewtz3KonK6+u+RD3Dg1hKW0IMZDDb2YMxFkSwWq95gkrvJrJQpUYZouYXfTTVAKBpGk/Zg
5dZYP0lqPjUfmlCTfxdiVjQvrZBecPuqmqv3apCmp8QUWGyEFK4kF8BL/b+Sxe69YU6DxKuaAuKI
bo/iw2yNg+UaiVPVZ0lVq3+RI8iiS82QrIcKo8Y1Yjtx3ptJqcrPfW9Sn+F10jwScNFRAA5XAsmy
MusHDilRClOqz5OXAHKp2BGsuDmF0ALBRGF9RGZ7C6Qpo1miR42ZGcY96bsEfafvVmw4O0nm5iiE
FhItOjCg8F/HlbxPpcCSzPTaExkBstTdFbBNdr5/S9+kBsxlae9QO6EfAl719Sh2jnQikF8qsFXs
jUClUcfq9EMW15Cl5sY89GIP0HgzMQImxQa670CDboc040qRIejF16kNhwdFa4KDYRb1ziN76zaz
uZp5N5Ks3sDyJ26yEacXlGK6IfZhSM308rvEr4Nhz3ZoayhqCBRvFtk3WuavvyE2h2iRxhn68LOE
oxKvN4AmcXriJdns8N43hiJNhRBOtWuj1yGrjRiMpJIuQdJqXlLV+bGszPBRa3tnD320bLDVZQPN
AP8A7mfcT9eXTWuYOMsBC8clQ+8O5iSnB0MY2Q8pD7PHAWfEeifr39gYpANkbUjQL12qVZqaQR5W
RV8El9lqRj/Hs8KviFJ7NczNYZY+0aLpfyvn1YK3zjCQJWcjG/WzqnM8p8bP3UYuxDUHVf+f0dfp
2Zxyzc/NUDz01fSTeJD54WwW56FUO6+tRf/Wk0gOQQ/rjwYjsIR1KkmXCVObObQvjVliZhA6EVj/
Sj60li2+65NpnMhp99A2G/uJQUGJL0a6t1zZgHg+Z0CzLx11Zz9ATeTYzyFAgU6ydqLm7XairL20
RiisL3Lmy7L8lSpPs43QoFGqFyUMs86NwjGIv9QyZOqhiJr4hxiCPZWI29mxnejT0z2gAUu17/WQ
YQE7d2x65RKPg+3XKGkeAhUEfFJUvX8/jt5uqgX+tbDTmd2tVFJgA5bVUde/8OIz/unDoP3Cc2Nv
lM1oTR8E1NwiObMmSliCOjf9OCCj+TAc2xjJ9xKzdp9cu75YsxX7vZ5MO2nnzdSWKwKkzCI+R5F6
Hd6KUvwRWIXgMjbBl05N9Q/kKHt6Ojdr9WeUxWqStiNP1dVa9YoWY9MZAv8dq9yjsK940Emrl04X
e+I10BHWoY0NwVOYv5YNeYP+KRHjnuyKjmCi93Z1wO/bPKpyGJheGyG54U5jaf2bFq1Capa1ie3K
em7ZR00EZeLhxWB9VmnGhj6l2zjwxyGEEQzSayRBEpZwU01tKj/qMKHHR1iozzHiCCOu2IL8HHFn
PT1KzWC8d2rsok9ZMbXfMwD3v5Ukzb8YzhSqJ4feinORQ7wgHjWuF93LgRKQCTmj+stsa6M54n8y
fLOQdpzOJZpO1iGgjvtPgXVTDOs8a+Zjq2XZcVaGnl5uLQzrsnD+y6PiJJPtmz1SLg9S15Bjhkgl
6b6hZ7HjydLQITOCh09wiMQI0Fsht/+eQ/kWeJzkVeKqUD8MP7alVnVr3ak/Ng10dXJEGzAK0oyW
4omgozSEqL9mod3e15Erja0IXMkxJ9XVszBV/hlzYQooDE0GzSjVkp9GXMeBR/qW/i+kl6kfi9hx
vkmlDQPJCYvsoVGcoD7VpKjCy3SziY4dagk/01wJsmNnjO2LkpZdgmtFLEa3gFyYuULrtMdhnof5
QSudKHxyUsnuvQA03jdjiE1eIZGFeHjupPNDJE9D5tuI8bReL9c4z+tdIH61uAljxigQePSVOEgl
WPZa+Wg7Wdp7yANNupuMofZ7zvL8e9q22gPOOGI4qFk4Nq5lJWF1TtJGPmOZKrdu5+QgeIZC+qWa
CFfaSm18nwZHOqe9mv3s6qb6Vhd4a8BceUH5SHRBrJ+zQHM+Tqk2JYcmFF18WG4ueOdmnhRuNCf9
bxa9ekq0blbeY9Fgmgdb7bvsA95lWND2sFhrv1Kl6VMfj3DF8qzvT1IyxdpBD/IWVY0ydp4R6ZIq
1AOGmA6YObeH3FaT6FJ0WiA8MuLye5ZBaXf1uDbaY+PMcnq2zED/LcbSqXze/BKYxIjE2M+6GbLg
mBrBsZLDsvDUVu9iv2i6kC0gS2M9uYMyNi8BIgyLc7vQqkc55NnntkVjWP4gB1rqYhaJZMA4S+3Z
7LPZOdNYQnZzxL73uZIindNgDi+zCJynRujyxymiM30uwzaL3bw3s890ULOJ1dTD+lC1th2eGktr
vkNKgpZXQkvtf4TqPCh+7lQK78Z0MqpTFEPryOOmTt25rUTkRYpdDr5d9vl5jJWy9rkw1ZdWiYz5
nSONzT+1MJ2fFm4S0sM493L7EEUhj0MpjMXDEJmRfQjbZACsNWqZ4kJlaZ/rVMvgpCICIJ0mCT00
qJyB8xnLvHH4iBgYn1JN2OGcTy7kZ0G6135EyjVuPsxq0YRel1GZuLIqKoSIuf0aoDNnnPRiLj+V
oq7mnUtuSWRfZYR/YjRV1kX4C5mn5ab46wrnaqMYjpbylejUx+7QlTie1Cn4RZQWArfFHAiAk8iO
qRaH3+5fsJtX35++Fc1xSiCrsUVMLa/pwFHhoGV5TdlaFNn18ZBZLcoKY5xKHvFE/n5/1I1bCQAj
bUp6JhRd1uitPI8Q3RgWKYwyth8znLLdypKS76ig7lX1t4aiUcLNhycRt+Cq/AZVtS3G5ePOs556
/YTctqLlhd/hS/HWqiW1YKRQYSyTZt72nTQ7aPQxw+lCLZTnmGT3oUZ9YSfP3pzPAoRZtJeo5a8W
zGhhDpHCwJ9vogAbuiB0EUmOPrXdWO/gqLeGwnCOTUmNFB2k1VBBigA8xu+oArRq8jSNmfEhyOdh
dNt0HOK3vlKAamMChJE52GH4NKtEBVqh5oQD0pGqmcreoEXxUVPqPaz/xpRIghYZKdIhhFxXb8rJ
TGdBWTTBolT6njZF7o9Srl4QdRxe7m/xm7ycXAjs1ZJVOqzVeiQT2f6uWFT2EMeDVRfKSX+wDRpn
cVXorkPJZecD3k6NboC8kMqBPVA6Xz3zBjmajahFWCFMOLmtJGsPqOTOXogmx85G35jbUjlhk/Pq
uJW+tvpAgr6MGWEeVvm5Sov0UGdte6qEXHooyew22bWbCMncyMwpblAHAFv+OkIChTHMNh7Sq97G
2eRXCHFK2Ipr2YdcSub6t6qkpEKRpg700NNoel+MWHT10aQo7jQl6BQZBIFzZy2W2vfXeTkEr4M3
tRaYdcTQRcX65pDoUd5HOr7PUmY3uI4pwYcm6Lqd3bQ9CnQGFpgu6Vp8ydFqimOpTYW6U0tfQhT9
HQlK/+v+XG4asJxBdFzofcLRo2Kw+sxWBZinmqbwWqVq/zNEKWF2xVgrtJZUIGMusjVO9aEsLOt/
2lTI9QMqeskeNu12qljqcAsC9VuAy+sCndJrFey9IsSG1pyADkXhUZfEHvVmYxTQ0EtvWzawgV6f
lnYWI+eX4lICSfbBGcbI8KyktMudV97WqfyDNKWtjdjCulnSd5XRlQVKfLoh5segmn5l1lT4Ray9
2YB82Rwwp5e3JG3BNepBT4a5Qfo1RQIfcnZfUPSGIyi5alTuwY029skCKCddwDfyFufTgpWTkdkm
YRHoXoZdbf3jwOQ9ZqiXfhXCND8z5f5SxiGkZgl4307N45bgs8wVICgVT4ACWCO/jgd9bxlClFzq
U2tV4ykvYtNxtUp2yoNVBkXgavQ/rQ81Lpa/7bZUUr916OJgmRog/ZClNsIebWRabqhIxpv58vw4
elbgoDirt+YiiIg5WmNQYdbDRLmWs6mfaHRIJ4Fx6k7w2creKDKpNLsRt+Nee/0dUMyaKDGwEDga
w5nOleydWZipOwxAa9wooLsimnkP6rK1/JxOED1LH/qGtd3iwoCMPXYE+M8bB+QrCLpDZZ40Xsqn
lm7nZ7TEZy8dopMS7dlh3d49ZMk4t1BoBL59E28tbcBLsSR1rCRDfMaLTnJDJELdINfS1MWVSN6p
DW99Y1DicOaA9VBFXb7GX9k5fpByILXwRkbDCL70USh5OBEFbtoO+VNXJvNSkXh72GCW/39QcuTX
gyJ6QKaUxGStSMCfDHTXH4ZqYehXu4rzG5EQKAmw0yX/Iu6v9hDY6qqzYUxf+1GlTEGF/FkO0r1c
cvlTXl+TTAiPkkUEddEnXZb1r6+oRR3884AJ0XhUXzAQzo9NbxQemmS6wiWTm6ckGr5JSvMfGj4L
5B6AHqPf9kWAZYyticAdlOlYwVM3C58zaIE7cX5jfqAecSairG8ubZjX81Ps1FSHXJIuapcXHo1a
B29vZab0UKnv7DJRvQhh+fch8LG3Z+m8Ds0/tBvwGOsbRjUiuY9ROL7GYYBenSEFB+TZbb8L52jn
KGxsFSp7LCQKJNi7rrEnodYPKpEG31zUC97Xg6X8gCGX7IyyceDonPETGeoPQ/v1p5zjKu6kLgiv
wsZU8qBUofrbSE0HyZ8xq+0jrJVyvIiQHPrtb6v/R8mitQVOag1Ay4q+FrYKVKMdKLo4UVr78TSX
/lhI0eV+qnWbFyzAKJuTgLgsIKLVeRiUJs4As6ElX8Z4npKXFgAVw/iIyZH6H6ZF9Fr6aGC/bsqy
aZ+idx5YIZKGYYe9ShaZ5wkiKm3luBj2XDq3ZkafhTQdIDLM92UT/XXSh9pwailu4mtacRNZiDT5
QxUYvh1Le72drf24PHYA7FmkV+vitq0qrZ2pM2+sIgifqFJNJ0kb/r2/UrfYamzgQTNzvYKsoV+0
mpBwamMwSTFQMo3KQ6Kl9Qdko/BfrwftMCZt5dNRxoo0kcxDEA8G8pzTm9Ew/IZFHQF5NzR4yI9f
f9QotrpEDkgjBzmvLplWKSdtQFK9CptpZ7dsfVRO9yLNp5CC3+xMKXbkpEBRNc2i9myPyXQaUzve
oZZuflXIyEDIaF8h4bKaEZ0Ymp7QCK5yqah+JFTrKOZ8di248F4nd5k/IKnoCZRo3Hrq8g9VoL+Z
wbR8VSghIO4RrrzBQ8bT1GehXMbwaYU4xjysQV2KwQX5ku181a1TwfuQ2AkpHvT16rxHWGGXXVNj
6j6GeIZ1k+XW41h/n5rdbtbmUFC9wc3xELi5aitLi3QDovkV5n1yUJFG87Uxhgwda2/GriKxAtKS
w8GjFILK6sG4KIxpTqbkEO27+iPAGesL6iQoJjhmZO48gZcvtMogFtAGw9E2R0xjdcNKnG5LL9B1
kbK2P8qy3LnzwsNW60Q6yUVp/7x/7jc+I+Mx3B8g2s2xl6UuCVUZ4ZyunPMIBWK1fdR4O7wHsxXs
7I6NKw8FmWWoBT1+w9Lt9XKAuLDwHumMJ77Ba9tHJsEpUE9Ic/4PPU1OqNxaH+/PcSNrgaTCjQDq
Bvbquq4iG0IrUZAlzVTFfKjVMia+ydmz1jcyQrdJQ3+jk5+LLB/enrVQIENuEdbKUl1cnYcxzyVO
iYEOQjuMvhFGkY9BYnYY812T4K1Qwx7FC3GRpyXVXYWaxpyQ88qwFqdRqFeuFZvjoVSV8ZgUpgmF
X1OrY2cK66pKAK98MVad+VA5Wvf1zV97SQ0pZVGou72uSsmIw0yV8DgIuvopktLGo6ZDyzANfqcq
lr4y9jX+OEI1uz/wRkhnYBN2zCJ+frOVsafXptIkxY9y1XmCL64/tWUSH+6PsnFgKH4T0RF64uqw
l03+18VfhFnFHUVVUKWj/UmRu+GohtMiqLGrebo5ob+GWsUCDEN7a6SLdW3H0vQdZc58S+72yhwb
p2OxJ9apiS2KoH+IhX9NCJhrVDbLyy8dhvwH3N3wswqH51SSc1z0pIgTaIRGQfvP7IrP9z/mRrR7
NfbqfKja1Ncy77CrnubFAW0ui749BX+ih+LGfNudLXJLqF9I+9QSqCQsqf267CaqpJkaCWUp0J9h
RC86zC5Jm9pfqbRgBTh0aFq5DSgfX56CkJk7mfZohGJ+Qjow30NkbO2lRbeAki+SxKilvN5LiT6z
+vjyXbn6Eey3aM49mbTES1fXhu7T2781PHeI7poBTuhP/PhrnalajZpDdxxxofJ7QY/tGCXoLMN0
jP1MGd8MDuJLI1ey3CuE+hvgh4OMEejUiQ5O7JTXSNcbL7F0yY9C09gplG3tYF6kZI2UOK0bj201
qoIh0rDU1Wqa9MBFg+jDIAmE06MO5MRghZTG69gMRh9wUfr2PUz2sVQICQu3OQ9t7Wk00BS8yvFs
gviofssTejeGWnYfEivJdrbwxp5BlQVPF+5QYtD6SlEGzZ4y4MfXvu7b90hH6f9W4VD9U/ZStxdR
N8da6KVUP81bVJlt0GXoTNR0WssYH4vANC4K6LNLZ8CxvL87t4aC8EFCbtC0urkpi0CmX6YQVqO2
j97N0jAfzTDvPyVSpZ7uD7URVslxidyQWSjvrtO5tBhMWQT0FrPRSN6PAIPP4Ab+wzqRlvLlVOhT
G+sU0HSubHnpZVTRP1PTVl4L7uOp7xptZ0LqxgGgccR1y3MGXsz6aEvoyCUBUg/XwZ4tCfByadUH
jNF15ziC1Ig9rc6TzoNwBlxHLSzzZ1DoqPwmtSZ/b2fcmXmaiAmIpqGkn5p85D+J2sHEIUXqG8R8
s5D/3RqTAadzIBG28txG2apDQAwT+ynpPSdypNjHcogNH4pc+42p9ZAcZSPAhSBubQAg91dxY8PQ
BVhyf5hQi+P969gJKKgDHg+bAS3V6gCtazo4qE4+R83w/v5IW18X10gQgMhp8JBa/v1fgVOy06Cp
UTdHhEVF3hjG6ckezfSEUYPAqC3PPa0LRwz58MG7P/LG9QgymEWlr78QIVdz7Ky2DnJVYCzWJ/kh
4Xu4VZoOp6QNWzcv5H5nphsnA1ArbVydG+kWrEcPdcK5CdhzZ+rhQYhg/gay3tlJx7dW7g9pfKk2
b8Ai1CiagcLF12CGpJf06vAiDaiTob67l/lvDQXcGRMjQKO889dLR53QCEOZgkJtCr+Kw/oIUSRz
Uxj7O2u15H2rhxtM3AVrD9mKy3z5tn/vkgnmvawGWLToiTSczFarvqkSSlaeI4L4mI9J/gGuaRn+
h3Ow9KgRBSOBu+mZVoNizWFiM24EvgzS1PhPHozvusCqXu7vxs2Pya0DnpMM4qaOAJYADKxhxFdL
ChPk5kLdQ3JU9yZF7CXZWxt/2YLUsqlY3Fxy7fCnVj/FCABNuWdCmP2RBZnsGU44PVoVBZT7U/vj
jLRePaT+SYwgVbNdVicNQzETiCAyQNYQGd9o+6pfKwCYH2TAkV+NMo8+jVmFQ09s1VGPHHug/ivo
yX+0IdbIntxZ0uSR72DUafVVcUGQoJtcu8E0b8AFtT12idX/6I3GLunRVSNcp9Gocr9WhfGgz4W+
56a30byidsBEEDXiH+vyJHdFryMbk1yLzu7pykr5r5J3709hJXXv6bNuU/+p1dGfaWd81ga7mXcu
pa1YghbQUnZa6KPr89AY9mjVlQW9fzbEV80EkivScNzBaGydOlBPNGJZuUUG+vWpgyTU9saCGJDq
qQDvFjenMc4/O85YncGc1p6DZ/L5/mbZOgcUXRdoOBiCm4f2zMuzCXQAQ70l/YRypDyVaRKd1azt
dgomW8fAXkjFpGAUn9bvgzmkQEHCBepilqXvtqQrP7QmS0PEzWbxODTFnuDY1lXnAPP4g9SGJrj6
nJGDfYdpLLbdUV0+cyQmz4kxnColW3flcmi/aI00HbKMvXv/o94upEYxC7YlKP8NsE2jwU0Rgkjd
OkN2wIZ5AHtrjwcbf1lv7DC1rHIj2tk9t9NlUN7xcCKRc7sB6M0VGUySYNwpBW1xViX952CmupfN
oYrbUWY8N4EwfBX/y5260EZrn5E5mYtiNT2L9emwJ0Or4wGHEV2U6Te6g5nhDvE8Q0XEW+AALxnS
c1KnKBC0jjQQdwznS9A04l2FsZPqNqSwqtf0WbQXem9Veuh7gWpfyA/aBtQHEXRV5VHIe8ZIrC8A
Dwqwd2ipB76h9MVvXMaEAUhdSp6bqS1+5uFMQqS3qvZPCtp+dukc5tnOJXcbTPhNiNzA+OVVSUXt
9TFXxCikrCOZlvOuPWs9GqdmDSfx/h68PdiUFUCxoVGwpdBoFQl9WkG65QS5ce2l1I68Mosl1e10
J98zmdnafDzhQHpRjFikt17PqVPy2O4kQnQaxdJDnhmy68jZeOAxKZ9yWZuOXSj0Bx2Nn51UZXOe
PKYgdqBeeuOlA3sB5mMHPBAABajyHrZeXXGNSQrCS/c/6dYkF1Ft6C2gxm7qLZXWJDlMSnK9MMov
ETyC2CsCR9J9O5MKLOGmwP5SBU35kMzotu5sm9v4SeuFdAVpvwU8ss6fwyQ0E50VvFba1HhTFqcf
rNCK3FkMyUlX02jnzrO2ohhdVarbKKQs8jyv1xR8zhRXYjGq7rXkKVbbQUAELosWvH6NBjzejHnN
4gLQ92ZhQ07N6Fj+sFKnsQ+W3Y3iAtJ/ql9QeIN4MGs27NloiId3vTa39tc+HqT2QM0syZ9mSxVE
xQ5IiM/7zpDOtZmOwQn74Th1m2BSHD/S8cA7jpXTaIe8BzuJnmtQNC6lik4Dm95XT4PZJy3WUYGJ
9JeqBA952oNYF/ZsfqUbbYeuHFXFwroQ+lNQdpHsgbfsS5j9rXjJrBhp0WGUNHFAhCmPD/UMzN61
spqaWci9iK2FnvULYkZDbKyn8Scx6VjA3YB9hANXN2kj4k1m/9MAzan6gzFadDjrPuOQx/ZkeUUz
4yerGm0Nta2RisGf5aYF3D/2qemWs9GrftYEpn1UuzhS3KyU85HzG+nlVUqwhD92KOJXZ/I47XNe
lHL3lMMaKP1q7OX3Mh3+2O0Cs4/8uR0U7eX+Edg6bYt05yJ4RhN3vSc6BB64uWi3T0mo+ZR1sCYk
PTxVQ9vuXKKbQy3eJcQTdI/W+72lWV3FZka73ZnzIwGs9hBdCR4aDMTvT2rrZC0DYQtIe/Mm7zJg
sM953NPXROlBc7vaTF54hJindrTbn0Yl7wHct24ASsW0xhZN4Jukq7XmHtRmBe83twrDlYKwwtZR
4ijtRKytmUHBo0a8UBpvRKNkszNpI2CuPctJ7Q20Y/1OqVqXilxPcj/tqYltrRmtKfhx1H+5dlch
Ywx0xMRtrHQ0eS5PeCpVvkj75qWjt3m4v2ibQ6GIxasK34gbJZCQi6aXiyi5mnLXP4RohF+VUmsO
02Tq/2EnkiCT/2tQQ5W1o0IxAYnLkpGvWBT6QWpS3a3CqD5EOijxt89qKQLRmjSX1/dKmqw1zVGL
StSUp3xEi08axuSMllgQ8P5C7fz+YBsBHgYqEnSUR/6oUq0CvK5MqE4sHnianXra7NidC/y0c1Fo
KE8tKtLveOLv4SJuX3O002A3aoAgedBpK3BemQlkR2VShXzU4590bKpDqiuV7dbGiL82hf2AVoUJ
fRMioWN+DqXO2c0Lb2mPwJX4z1ERpqCPfuPrqVtyTUjmarlC+reo1hSV9E5yBqRIy6jKHhFjsfOX
EIJrjfg9ZAsPm5vycy7LOVdvjGjLzlJsHFRIDouJ0lL7pL/7+veMSq72ZixQ0R4FangoMLp1IlTX
iOr0YLbBHgR+o3e02CZAsmaTUZaQVx/AqQbAVBbZRKQmqttOzniuutl2kzKy/NSo0rNpifKoh3N4
SOc5oQ7bBdfZxt3v/ibciIULgh12DGkjf69+iNIbcpzbvNKSLOvOVmDEH5xcD473R9mcLxVW+ip0
lFEbXB2smk4gysgYiCT2AkWwc+eIsbOOAzoyKU1vFxfLKWGz80TwagNpkbAB46JTe95JqzbiFtgk
Kk40B/gp6/miZyeEhXLBdZzG0Efuj2BipLOHy/ZeIWhrU8EuR3eOmj0J3HpTlbiaqSWfNsWO1M0B
RngT6/4uIcn4ZYZWv3OPbsQTbIuMpR/pqAgorU52roi5lao4uWaiUyVPdx5zNKgzN5BD7VdfyM1L
3tvlzv7ZXFkgK+whuiBLz/f10cmbOIhzaHZXPai03pVFYxsQJtX6Fzli+YxqR/JZxJ1xNqLpcUAe
n6deoV6aqNnT+t+c/6JGBNKZCG6uv7dqMt+5ZGmNRoKiGWX9A92t7r3Zxd2Jx3j9harDuHc9bQyL
ZgGcJe5cyPDr8ljYtlToqKhelGLElVDMdqR4GlKmxxoaTOFBiEZDqCltNBzvn6qNkeHP0S1camP8
WSuURmmFjdm3qXPRjdY6qmVRXJzBGk+SDtMzQesHh5liT5xrI2AAmV28VxYaw001UENixIoKBo0x
cziCkckOZk+N4/7UNo4pll+0ZKhOUHtcs3dAU9v0CZGPToCu+lKVhH6ta8cGJu7OBt6YD1Z9lKEJ
uBTH1jlTOM8RUEWifgnqwh21Wn3fhom6M8oGogZdYGazgBEZaP1CxzLUaHFWQegVx7LBG9pKekkU
uyEtHMJYcueuNPUnGZj3wuIrK9Rno0aEjxWFneTtuRtLRxh20Bxg0672DQKzgRXIbXgNeCweBeT3
z0NqGW5kzXv6ghvzXuQaQCVzyy3ZzvKo/6uVQWqfgXkD5W0W2EsXTjBPXOaK8rNR87nyEsWp2kNZ
zsHHeJEY8Iqk6Z+dttZ+3d9Q2z+ElJhbFyrETV/Trvqo77iGrlD9AxylROzh0qrFLoWyAGZcoxyb
qJw8NVYnP49H1VUD3fx9/1fcbmu+BoIPf5iAt05rUyWMEqta6dLJJSLP/B6EomwT5WEj3zlBmxNm
oxEhSDPYcurrL1+KXI/60JAu6eJW5mlhlWhuLDSsYTPQE2fY6Wp7EpEsJa4V9EZ0zI2wviKEDF/u
/rQ3LgnAjsyXwihkVYRRX/8WhnPS1jBCemdNBGxblObHBLG3d3lY9v9LJC3GxmnWX6asni6dQOv6
gEOorrnFHKHRdf/X3GbAr3/M+sMoMvfxDGdPLeTiJTIsFL0GZbIeq6QcvGxSbDSG4Ds5dvi+RBfs
7aGAfA9gKycQEUX0jF5/jKopta5H/u6KrDdEfp1nzB9k9E8cHMhvs7R03k29CI4I+i0qd5Jz5VtI
xU4UuA18C9SclA8OnLUYrr3+GYnOZgzNLrymhtWec8OcJG/O4qbbGec2DeLPplax4BZprazXXrSW
E0mDAptEH2EeWQm4TEN0x9kwIxdRNOnD/eXdOmOLqQilZUfnVl6lQRGqOLPujES3vJT8ZizHUz33
nYtihbPDu9gaaiGRAZ5heijEvv6Ehd2HhT0QUxJDit2Qpp4f2jMqfQUaDztPlM2xwGSCFFxMXPTV
clmJUeRFkYbXNokaCOyAIo1GHsGWGXvtts2hFnqAzbObJsqyc/6K2UUKgGCMTERvMzn6gCaJ/jk3
h/4djl/Ot/uLtbUJFzy0teB1TMrxr4dqAgkzdjOBP6v3w0EvA+lopVm+8/ywt4ZZ2DFASUkmKPy8
HkbLQ0MEwxRcnLgb46MV63L7NEF2Dt+3htJ9jes0U7zcmuk+92XV/ohh7iQn1JOK1IuEIwyPC2KK
wfA5yad8GpvkGPbUit2qneRfY83V6ZbBKBo0Zuo4xfylzfRTTWYx+/08UblsIjP8N9aTunS5i7Ci
ibR4TDxRZ1bvt40EIW+2jDjyVCpK/xYQuHn/GMb4Ho+iMXApg2XjcxUItrOMKGbrDY5a8DBOass6
h7Zc6V4fRWbBlZppR8SK8go1u86s/b4dR+dAYSPtMWQAS/Qkq7P9OVHSMX/Ey7dFrRpZzMOkJ3gt
NhhlnTOryMGHWGWUnOfU1L6bGY4AblB0YXBIxz6fT1Y2SM1BaQWynaVcZvYj6f50DkMEO91FQuSd
Jgkw0dMgdV9qO8uDS6TV9S/e8E50kOQyfVKrtkKsZ8jRX4G713aHFgw58kFBjDpkDVVeuI3chB95
FaI/EYUYz7qNit+bWxTKhAZRU1McjCVd/KD2Hyc7F8XGOQANtDRNZcXgUbXKXYKYdrCKjMol0Yfs
gXsdS98sBPIxU22Ods73bXeDB//iDsNVjeyGs/yYvw5dUNdCC4s6vjpmGB/oJ4wuouGzn89ye4C5
7hd5hnygFe0NfPuKADlDmWUpGBrQNVeBpVNFp9WWHV11OU2/JNgvfB2UIUGMXbXbC9bC3MVtGZo7
8924hbFkM6hELaLsUHVez9fWoqCrUp1SdiSaZ5uPckZ6/nnQ7fkhcfT/0daUTvXYU4gXXbUTuDd6
ptQsqaFDDAJWgN7E69EdY1b0vO3iKzKihYNMU1+eMGei+Na1cBCbWu/FFUFItXERJMm/gzPq3nea
w2MSzdbUHZVaO8VRN5zvx8ONLUc5Zmk02dxfNwBqKw/zOa5lUFMCK02uTt6PSTf6I02xnd29te5Y
GxJ0eQVwraw2XIyKlzondYSEW2xC6p87L3Py37IWCjfpHOdAz3ivM781PUKwrsBIWeBNqwszSqY8
G2yIitDM1SMBRLkEaFs9JpKyp/q9NRSipTwieZ0vBP/XK5y2wM9IsNjWCu1Wg96P39dKjy92MZ3u
L9pGhsN7mE7yIpK6+L+8HioYHBtwis4llkyB5orMCR+HTvQtbfekPcVQw+Sd07MxJO3IpR+5mFNS
FX89ZIhVC7Z7dojVWBkdMBowPtF/Co9OhLZWaozSzoHZ2CxLk5cODYSs2/qdSLSBCgY62bGjckV3
48eizsR3cNmmNxMmXWOYpv8QmQAn82UXshQ001VkyoCDW+bo8HaMq86re9V8lqaCx/PYZB7iy603
luWbHRxZRcWkII/4H3Lx5mpQEyU8uzfJ6UZDoLcXUne1vIADYf2HJVyyEXJU3qTA4F4voRI2AsGw
WbpoOFO7dG0iT0uE7S9yZCcRZ9Lh/i7dyIGo/EPpWZDEFLtX4wVpkCdWO0qXOq3L75ZddJ6dGnsb
ZflTXoPfFiYy7QVahlTF1sdOivs5sVJbumRNoZ6GqSs8MRe214jaePuxow0KP8dkU/KkX53waZyc
LnMYSldD8TRIED5yzfmWJJV9wOBzTy1o68j9NdyaUJqAYTbpD/N2j5zYjSJDOU1a0fpGlKkH0Gl7
PYmtLwkYjcvRoMNhrXXGWi1qJisYncukz4OLGLK4IlWqe10vtTtY3a2hFvYxZOdFDH9dnJpKaBwK
+omXZkqXuYjyrJcjX7GDTX5/F/7p1q02CDtkAaDRxL6twzQ1Zyu1IozhCrU4m0iNd4AKkuFi07x/
GuWAvG5Iayc94GWd/Kr1rh7cgdIzQKVu4kTq2mTP57bQUPPOeDybH+XYmdtPSPXq7UHHTEb20KcP
Kj8Xs2y8xzlNPdlFanxN9FYMngE25yHKCvOjJWbjK6Ka5O6mOf8fdWey3TaW5vlXyRN7RGEe6lTm
AiAp0ZJs2pZphTc4si1hni/G1+pH6BfrH+SIThFkCR2164zc+MjWBS7u8A3/IdXeU5Sz/B3XfPGz
TLUMbcbOFnc+uVDw3SbwHF14H9h7RQPAMm9QlTDaWGDYZbeXfNtxSx2IvIvWv7C/N1Mn5C0s1uBb
hGPJ6KZGL+t7u87l3vMjuXtI1Lhvr1BtMY7U47ikyFCQytdCxOt0SQkSt7OaEezBaMXPGaVz2mNv
f4wLMSdlCP6b81cuknldvIo5J9OMzahExDlUE/Mm7RN/Myoorc9dMJIPkmYJkMhTCsV3Ze9eWHEU
XWEOQbBHF2V5TDQKAZSMHS+mGEax6/kbmzRsqPeMxvDp7Ze8VAibsRKEuAgyMt58t716S1FKApyZ
Ju0lHPyuR3JbKGJSMhJfswKldJRcLq/eq0NT/6Dn2iNCLdXHtx/i/H1xdAGfTntCp/O0bBJk2CG2
Rg4kMROl45nAeD2/tqZ7TSTTylV9fs7PSjNzJxM9ZchSi2Mxy/TcCkz68T3dr2uiW+k6Tar2+e0X
ujSKjZKQzRAXqizGBIanzAnfcXZUboux1/eIoaprmC/l/NRFGwgZGfpZ5gyQXQQ6YqgQzgFnBVrP
bj8qdM0ek26YTA95srTzgFhTQkcZQ3wgmxVfcBeYrsYIWmw0KeYj5NXoR9zXDmBlObwfsRG47lnO
X96ejBdo8OmhRpmVlhPqbgS3Z/VNyjWpaud9+A7N6uZdQa1mdOU2zJ47yQ6uSSsQsFOhBt6OedCR
92bTfTYl/baMJWtjdJa866zW/NCF5rR/+9EuLDy6NUhz0K6hx2EsVkPYTtGAOQza6XbTXWEzWF8b
Ph43uamkm78/FKwBIL8q+TKqWqf7zJZs2mApsipCauWNnLZ4LuSVv021ZFX68MLyA44OE4NrBCzn
steZExaAiCMeDSB9P3aUUDO3oMyYXPla2z+a6PqVXkvyGriV4bcfwPh0nQukSTyalDXErQiQvhj0
ptOBhFHt2QyTo34vgXhhwWxDlnHRr56GXRjIgtKeVFSJW3Vac4+FY/TVrrM+dDV62dejOsTpJg58
ZS69FMM3xwCMu5GNtj2UMxZ7o5kTOuqNpCAnnWUDolpKYJQG5ClZexT0YCj/poVRux13yPPQF6Ht
CrT0TRoSY1x5KgYiPtXoIvpchZOzBlK6sEJmSCUZNtVoWkLzz18djxIdr6QJ0VXJ7Kjz1GHKtyqw
7Y+DVqzhk+bFttgmM9IAIwQ6DliDLBZj66SG5jukf1Mef1NaLbyaJEN4dqbVG9Vu5IMDG2KDJb3s
RrkYV9bneQ4DH5CCA+0+xHhoYJ6+qAKswm5TCsO1lsibrHbEBhpy5QWOg7swvBBgjdWaNM+lV9aI
8GcLV8Q6l5si6K0skVCZfjfIsb2t6b/shdnM7fm29z/lvj+CvPEz/yosC+oKVVsDEX57X146Q2fS
0hwn02+gBnr64kjl9KPjqz7iySJh3TlptqcN5DvPI2YNyg+HQlPrdjQ+9gLUZHSNwxOX4kQbXdrW
ua4e+iS2j+qUG896X/RIgFodxfupl9bgGZemi2YE0H1qQxfqMpUOVM2q/X2GbU0FPATQHFrHETFg
SfHKdEUUqRbcnWmor0szCOUvStTo9sqUXThewFKzUsEEgauWFyFDHslkRklNeKI5o9erZnrQc1H+
bUoGCRLLEcbAzFRdZmQiSawG2W9pP5aR3G8MyQk/DQEqtl4xFrW6Q6a5vH97LVy4Tln8FuQkyDTn
VZEgJcZMGuHvtQTrz00tleZVk3WjswWM5Hy2ae5/eXvEC8cLCBjW/wwxgha1WHyN4gM9bwJ/X3Mg
VgTVW6FRLxjSJFupnb3UYxfHC7E8imJI787NpsUFZCSVn0SjkPb9YEp3euiklksyOsleVA7Ddxbc
hP48gCsQyGWejfskVqLvPbWbfCPlZf2I1LtWubDtnCffRD/a1SVTuTOS3jhgCTL0bqNUseJNijyg
0phJcrOrOyk33o1qSdXMaqigPykNei6eGvQDMYBfBg6i+EP9qe0jDE3VcfDB9iVq+cWIGoqqJElh
hn8KqeS266oOCILfiu+0W5BKUgdJv++UieZSXTr5QaJTuneoZ5GwCEl3PhGVyDc4mCnKRu90s7jj
+B7ERzpVoKztNs6mja+k4L47vZo+6oTckmfnTgINN8ul+jpKcuTQ7bxSwo2k1joea1grXjnQUdOP
hP4AetRiRCuitp3B8JCat4QXtarcYoFdth8qWdQZ1VOL5mmYyl9auCSfW2SdalcKpe4uSqsyQHSG
I9mbBiCcRebYnzWNhArgdme91wC8HW2lKWyAM4hOb6LCqvRdSNcUnPsUD9Mmn6ahcrO6o9mFw2VQ
e4J56dwpwJHJrXI/tDd2aNqcR5mfthscaOJ2AxtCThFkmRwIJkORwjtRA0l2raTM/4ApgS8T+p/x
8e3Ffn7FYPwJxd2G6YbW5zJn72ph2PT+jL1MMXkrJDV6SFH93clZh/zhYAw7VO7X4q4LCc5sN8qq
J4+DU7y8Y0JBMmMYtbkfURdDJUmvdHSu9GI06EkC8HdNrQ6e0lrD8IzqpM0nUcN6TG8gLCXNyhSc
7/fTh5mP1lfhBDJEfBzJgt2fZMEmx5NwW5iVuh3kVVu9C7ONrSJ0bepatJiXREvLzNhYvarvFU5O
D3i//K41ijDDwnJydhMb5U5oqIu9/Y0vvCDgWYIYDpm5YTIfsa9eEGaeiNqs0/Ydx+aVb8rVBmkD
uBn9mtL8hZFIzIEK8D/ecqlVGgkT9esY15gWgPqmEkb8ScihfFO1Rvjw8lL/8WP4z+CpOPw6JZt/
/Rd//lGUYx0FoVj88V8fuqdatPXTP+4ey+Yfuzb/+SiiIv+v+Zf83390+iv+dRf9qIumeBbLv3Xy
jxjpzyfZPIrHkz9scxGJ8WP7VI+fnpo2FS8D8Mzz3/x//eE/nl5+y/1YPv3ztx8FKuHzb8PPIP/t
zx/tf/7zN2by1Zeef/+fP3z/mPHv7os8eDz7+0+PjfjnbxJiIL+jB8IdPZfj5hz+t3/0T3/+yPld
c3QHNDM5Ks1Zqix5UYtw/mfG7/PfhiILvHYuU7KEm6J9+Zmq/07IDQCb0wJfMNC3v/317iff69/f
7x95mx0KIt/mn78tUlDiCN0i8yJDhvTI82nzZnm1LK0kio0wGowvg104t1S6mr0TZ9Imj83gk4Hs
9LWayPm9HmlonReJU1zruTrsx1qqvUru6g28FgUFXKWetq+m8c9Hff1o84b497U8x1EEcypAd0rq
VPJ5z5Mny4ZSDoC4iS++jBaOLygrVWalHCqzS3Y1wfHu7fFOg7c/x+NzqHMZhD8umv0hppK03IPu
S9Dk7TbtSb6yuFFWQsTFqftrmLkpPLsfv4AKTl8r9MtE8RFt/lJC7t7m8HA0tw5t6coPnf6TDZrb
C0E732bQyTbCajpPqgCjvv2up/EyD4F1gQlZAZX3GQC6DCGjJIY/TGp4lAxpvG7Q9n0YqxHjGKol
X8ea1nEBQe+gojP/sdZ9bfP28OeTwDWHMs+M/AXWRh/xdBIk3WgmBeefYw7X1vNBiHitOtgHTRbK
e4x+uk1rxOqNVjXD+3jQH9oEC5W3n+Hsc4PrgDWEnB5KCXOt6PQRcpFIU5MG4lhD1PAc7LA3orbW
2tWnZ/E80TPxEBw37oTsMHXxosMQ9wRJgzhWXKZ7NUp6uGytcYWU3lrba9Gcnsei5wWkml2MCClS
j6dvRLWgVwp9HI+j0hgbc0zlWU8y/CgntvOuQ742dIsyVB4cIT2YfW1i3IQnTSTl0Vc/8NXMI8Yw
V1Brp3ftr2dCCpWsHZgO0tmL2Fq3sFvKKMUf4dx9a5E83tZ+fh0PxschldwwKtd4KucTDg8D+WFj
FtaZyRCnk6Dak94hFzQeCwRDty1qVJtA7S03zCJrZRWfDUWXBfU1iJ1AOOC7LVaQqIyxMdKiO6Zt
ViL6qFubyenCLeWhNVzzacWdaWQobBNJb6GFzRHE6VvlJRjD0O/bYyvl2W6wHOmdD0aHYrBhfCpG
U94qVo2hDKo327e3yaWXBGwBHtSGU3qmoQW6Jiz1pB6OGUyYa0W00sZscMjRjTFcGerswOclqfNA
R0a3D7+axXwOQYhd1qQOR1/3b60meVC6IAXoGmkuNf7vb7/X2cJksBknzj7hqmVST2fUKlUL/yi/
PSZDSV8OtlruJbHVXJdjVt5OkZTdtDmKun97VHoJwCc5e7ljlkFgPU3JmFuhfJySzP+e9PkPDcuw
Ky1SpWuczLSNNUra89tjztN2co8SYECXmsHLvCy6OqdvylPoXedU8rELwMQ6vZ94E79gJYu+MAoF
YwISivtz92Bxe+YdaAYDxtPRbEJnGxqNcG1tWCUEXVgjzBtlR6KV2b1mccb5Y6F1pdGZx7i07zKc
0soA7RNRHtKove3qraL9AQEA2tN1mKKQGmxjebweaKOZAeHDcHx7ai9sjjlSgMJCPAbnet62r4Kn
CtKfBDHOPNq15jZQnjG72FDv2r09zKIS97L9kaWYEeDqbAgrL956TKx+6kZhHhHvVKN9n7raTXRn
f+71rfaRSVD31Y9pdIOf6Jj6jvf26Jde8vXgi51SwDdzsroxj7lzp7e3lvU+CFc0is+HoNeANJKi
4eXA5bUYotPyXE6lWHzVyL6v0gnN+iyxOhf2Q/K31ymLlI1PXDn39MzFISP1ma6HSescq97st4mK
hK5J43plzl5qo6ebjqQamMa8Mojgl+g4BY0bnKll52jbXZG4YVqIp6BPcx9MiBUXG79Qm9o1i6l6
16dpdlUKET5XeYq5XqAMMZ6Dla7/IePanbqKb4bJppD0/Gdm5CUoRrBmmevrYRV4g51E4io0Ust3
pypJe8/WxHijl1V3qFuThpJtCsTVa32WlpQK+TqIKtZKowtfdrUudJ7pEGRrB935ccD7A5lG246K
GjIPpzsDDbcKp/reOuZNWmzLzNe8umz6lRvjLIyFP8bZTZ4Ai4om1WJf5FTPaxoAznH0OTsTeimd
64vCUt+pTtTvw0ofxW3by9Mhxsq72ipNmq0IP54fSEDhIM8BCgQEQfv09EUnyQZAEEnB0ehVZz8M
6AmrACKvMfjJt0mY/O0sBXU9kvq5WEIp4UwlqtCnKsOtKznKdZBsgKzLnpklyebtPX8+sYzCr0fV
64VtsNiQ6qAg3KQ2yTHkpg7cQCuNXTxW/jWqZRQ1g66+CbB42WsVhJcxCMqVA+Hi+HNaCseZFPjl
QHx1sNYjVp6TlSdHtOmi96Xo/pAQgLiJCoIcM5Mc5B4GRDS0QnqoQmVNz+wFBne6e3l9Y7ZypUQE
MXDx+gNgQykMzfiYhrrbyxK6cGZ9YwVyBR56LO9jMMWuOfrxbasRN5jVlF5Xo6KvrK3zTYTcAGgy
AmiuVlgJp2tL9eGWlRDXj/D2J0SlROOqbdFcvf2tL46CzwRCOygbkEOcjtJPgVNVFiuqqES2bdJh
eFfKsfq34AXzFca7cN5SstVmeadFfJD2s2aCDVKYCjTWoQj+buLMWqM2vnAMFl+OWA5MJaJKc4S3
uJFbvxN+18nxcUQ6p4Yx1NxJRk35Hh6x10bZYQpLtIucUXe+Fn0V3qWZk30xs17+ITsYORW+PyAC
7D9b1tA9I3UsVRjCQjJ2pSkfn5VEUq/0QZtALlJMwmY+Mb41fqIA+VEg3739ZS7sAl6GnuP8NnO6
fvpl1AHnDQ0f2iOUt/SqRTUOh3uKLfSEFbcdVd2T/OJ7lqsfy25sV46AhQjTry9m6KhnEzjy1Zap
W5EhuFSSdx/ztDa2zB38fqlU9rWsiF1SKjE4NqzeenTLd5XRG++Lzh8/Db4c7YLED/8He2GG/ryo
ayNatZgLk8qPg1lZfHRSGRCYHAH/CfV8ZS+cn+ZcJ8QGL+NQYlvEyh1V6Fp0U3Sc7D7x/GQId5ET
ZPsoy6b9VBjDyngXJhnjQtqF4B/wcqYScvqJ0TepWa51c3T67o/SoptfhCo6XIo57qdBMx8U0T10
ehNsOgSD9kpLj3uQu+ZGq4s1X7Ozqgx1GGAYFBbRO6QuvmSeh1FmpfGYi2MACr6iCyWadyRK2TZw
mvCKVd98ZeJyVHH1LEByITiGUbUGUT6rSM5PwV0+e4STK7GVT6ekQtABYrgl5pKBjUNsJb4Sngb7
Xi7abS9D8cCzTrrSaUXtRiNJv4tWG+99SX3KHeqgo/g0GrWzUjCz5kLFq4OFu2CurwCqQ+AD4Wpn
UcjARNXOM9vvHixu+9sAO6oHs2lE7/oGaHIXJkQGWKNulBzqymjcBXgZP5jVqCPbEk90vcdUS1FO
a/1voSJkqFhWatxBtNcat+u7BtcIMzVL2lOdcp/pwyhcCYrDB6C+KS3C1JEf1MBpYXeIPr+v6L/L
rqQZ6aHpG+Uj5bYspn4T6fcqPMHB1V70b+oiqL4FURr+oKmj36cZgGy3mpocP2LSNBqN5RQLVzX8
6lPXS/m3PKuVI6bXg+EabRFGrq75YewpZhw+YtEwxZ4dJs5NMZj5XV3UwY8u09By4gwrvmvTWNxj
C6b9FJakaXRTMvW71tlR7anmoH9XnKD6qENLqTEtNgLZLeH/wKNlLd1GwFZ/lA6avm7eE5xrRjt1
buU49b3UFONAJbbE6MwIJwldqLCM/5DzzP+VGvytZsZ/25g4aWZ8KJ/yz6J+ehL0PP4/aGHMFP//
+KtLcNbB2DfpY/OPz49kqv/7f520PuZ/96uTQQHv99n1FMstqgnIRfzVx6DL9DvIrdkgl2iJIILt
+lcbw/gd0txs/0o1DuXbWarsry6Gov5O2Zmq4Czv96vD8dfzHX5tu19tpv+mizFHQv/enWx/1LTn
DIAwHJMnWpqnZwa6l8iRW1l0KIaxuiaoAyJcKyNSV2n8uZCrcksipXgtTMht3YOG7supwLs0jx+m
2H96NXt/Pt3rxoVyem//ehrEvdFpgbtPG2PxNLBxBqE7XXyAAGU9IB2isLuNIb3XitR/Aq3b9BvU
lO8MmK0h6DIr+JiNQv1ptr7WbwgnYsP17Vb+Upda1rrD0LPv4zHN2Tl6VAXuSCO6AP2V9z/efvQX
bsRyImd8rYrK4dxkWgSDGohPM1HH6EAm6sibouvL+7orqsbDRUs62GNY2m41ls4+j7Lu0zAaRQBH
3PxuYP3+Xh4U9UtX2sO9wW1huHzD+gk/EP9KQuPi46g6ybPqd9EPQw+nL2OTlJ8Tdfgkh510fPtF
ToPaX5/AQY2YlUqf4YylpISilvWwjg6myrVpB3rsgW5Rdm+Pclq3eBkF2Vd6rTKyavx/fopXaQp3
uh1VCOodslpKNp2u9F45VNVNHUdr1f351lt8GEQXUJ9kfdMSs+afvxqqS7AwsE1eSIraZ8Ts4JT6
6h2RIMJ5jvHl778XIKaZNkx3hKLh6WB2m4CHq/XoAI5dvwkQEvYMBHAOBCRr+fOFD0XHjT4mZXRy
SX2xVwiJomya6vgQ492663Wt307I3awEsxdHoUyHDDB1JnKq0xcawQZGgynHB3iY8Y6/UW8HW1pT
5jofhcNsFrQB7Ua+s4yf4Hr3/jApMZYIMgDStmp3vh2rK++yCNPmVUc3eU6L+TWguqxFWogUTRTl
YcJSmEx5k6tZeE3trIFeAE4lyJhAtMdca0S6dhqKEYvWYliBoM1p1OlqpOGBPIeuEyXOujmn8wlQ
ObZow8aHPlSfiYXqK02FtxaGQb/Rp6j1ug5LDyoxazvufBuQljPLc8VlxsrMn+DVNgAcYui+avMh
Zfk4DEh/54n1BRXJR8WXq5X869JgRKAg1QlEqWovVk2hpG1kiSg+ZGP5VcanyMPxemco0pPcr0rX
XJpSrk+QV3Ob7EwnvovtcGz0Mj6IOlW2GGsY2ymXJbeyy3CjDU51O+k6GhwZKvJv7/aXntjia+Kc
PuPsOC5nWsfppHZhCwjdb9KDPWDV3t3po7bto8C1Y3nfZtJ9nOYA03xvyP0NUq7bbPoMwvixVjJ3
gHbTJmiPtT/ffqjzoxVMBH0SQgv4FwhTnT6T2VXkQcUUHpxUio5j0XabGtTrLjb8NfDootwzbyiT
jgXlj7lpSGlisah8Tag2nKV4vt6STT4rfOVmNO16R4m8Jgyta8BJhJy933taljUf4tpvdqW+CnQ+
XwNkGTP4YIY5s8gXt2+v6DUpRhwfwlBJrstSE3Co5WGL3l/o+XKu74xoij6pKMB7b0/3+VJnZACl
vD1pL2WF0+nOtFkpb2D1DaQF22KM9E1kFt3WAYP3Af8leS3xnc/10zVHXY1IA54t806d73TAwC7A
eMl+dKj9UPnZ26n5qXAk+9YcjTj2sl4zJJduSB57yVhleymNdiDiwjUUwKVvT4xKcxMFtJnEtrhX
S4B15GhZfLBKxbnRBK64JlGMi4cgUrFdku9bvxafY9qQbm/gZ0YB0N/kSbKmnqGdx7A2OBcud5wN
OFGXra22VEbRjZk4RJHg+ggLQJNuEUNj37adotbbWMrSFv2GIriRpBqxmc6u3Kru6V4Ueoa6cIVV
ykH36TJsCz9LGjdvY1l3i8BUy2u7GczOxQUxcnBU9u3bWuTqH0VOSykYKTS5GeoQD1anD5+gjtut
Nxh1flsNivTJgnX1KUtN3M77thlN1w7K+rlsx3YNLnG+DImb5+3If2z+pXps5AhKC2HSHAqpQ1uc
rHcDEtj3QgNB37GKtM9vL/t5Z5+uQkICGXDhXDIkkFs0EHzkZyCpDc2h0tFOnOTU2Y1+unZpnZ9l
jMIZRjsIvOUZIVlpS9S7ZIW3apVnMyT4oNSKfqacRivbSj3fVnOMQzFXmRnl1vJ+HKPUxjxVag7E
8NeDlVyZw/dRQReRfIEC4ybO1Yekkz3FT68V+w8hwRlk/RiJskMMaocQyEdDrq6crP3ZAI2d5U3e
nvGLczHLss7mzXMmebrvQ/S0zE4rxMHMUGpuazIb9rbvjrAJVu61Cx+X2jnFZrTtwY8t4yQ+SMy9
0YhDUvb5Nh3yfGsX9d8PLfEImSUXYMHiWrNEW9qjADJZRu0h80PzLikQ3Szz1dPh/GaYnUg4F4Ca
cF6aizBZzLqNwhrbg96ajhtnQerB2FbeTXGP7oUZBNtp0jJv6s018s2lWZxTeIqCfC901E8/mGlV
YIdHrT3UuZV5vSELL7PTtXP4wrKgqEtnn50IQGJ53We5gpvxUNeHJOowfKhiaSMxC+5gGPnKslgU
GOfrHs4yvQiYLTOH1FzcslrW2EiZD/UhLtCucnA03kqakK9Q9Ou2iVICq1GFc6vq4eBJsVF5RaRW
2z6otM9pVcToFlrDF7UX2gpW6sIcIAYFDZCQh27PUjcGbXhTsFIFEaBBEwL8vhuCZHKTvOlWItsX
R8XFwUeqgpwdGLwZK7y49kSpw3euDfZGEQdHaYTcT48E11cvqfursMgH4o0p53ToZErBRt9jgoMb
IaXOAMRyvDG7RjS70c6/Rq1ExZqKJPaJb58VF5YeoYGGGcf8rYDHny69bAzkcqgLtpZlwGRL7HJv
DFG7Mu0L3NzLejgZZrEerLnETZGiPSjgMHfGqAUf9FCqd6bRhxvqymIf9JZyKA1H+mDJfuDqQS9d
xU0iwdwLBs+aQmvlzV8QD4vvg0omVwZ7Yl6wi2MSFhtGWIrRH8pCKm/jrKlcrS6tdtP7Xf/DVCKj
csMpb2LQoZJt7hw9rw/UnEoZRw4hhDsaQdZsRhvpQi+0QlP1QogPqts7rbA8YaaFs4XG1uxCQ1J7
18hTBcmqTioPZkFYtnLqa3M4t3wfgkswzeSL81V4+intfBqCoEAHJ8KPgb54He+6UVOgg5i2a+Fi
Rvk7footSlxYjHTvfPEOUqZo6dXFqVlvxzwNdlNrNZu6tIWrjSrFqTRV7wskmH/2lOY3dZEbXtjw
ppFhPIei1Q+23gW7IqKZmftDvu/j3rmyI4xgof82e4kO4naw4nHTOXW/e3vtnm9mDk0gQbpKbYhS
wDwhrxLVUrZaknS5P8hSI+Fk59RfTbMu3ETW4o9vD3W+TUB4MadoJJLAEWOcDlUNLRyeyeoPGBBp
V2GTPlVJp1z/DwZ5sWSjCgUMcPEBJa0SdZiL4UAlrweMEmKTCgh15Vw6j/+opwEK5lQC9U7V+PRV
RsH9SeQwHGi+P1i2tDPL8Z3AmtxFI3BN0PHSJ9JnbhndJkQm5cW8+b1uJFnhD8RKdUpbpBtBHcnU
WCV0/d+evQWCaz5jXtpa1FXn0WDMnr6YE42xT7NqPNSBUXpOYEf7KkrUnVql6qbLpeqdA8HuUYlM
VXh8PvPG7pFrw/WmQJEk6zMHAlUMrZDySpCpV8JK+udYs+U1E8wLiwkKJbY75KH882U+1DdgBGDg
Dgdt7EtPbmHIzDY3K+fBhbSLigNJN6DWuX60rJxWmSpZmcJ8cMHJ906TdKmnILWcu71Zw5yuLbm+
joMC0L/eNMpj0CZBsBv8oPkMMXBUVmKCC+uOoh/yNtSzuHyXVUgM+rRai8rp0E+R8mjHJlhaijEf
cqtuNkSOa5Wli+//esDFQg/tIPabrJoOlMPl/Tg56VWtY+2YpmbwboxoC6hRi8qE1RifolwtdyJF
ns+Uc3PlnLr0vQGma5R9OEGodZ0uzDCwTPxxhulQGNgaWcqICGCEMcvK+p/X9+n5DzSdZY8TA7k+
Of/pMGlk44TcGxMlJlu76ig5b/RAD26SpLavJbgXW9Xq5Sua2sqsilne+7Wypss33+NnzwCKGZwm
XSKKtKfPIJW1nY9JOx1GQjDkVrLxDm4POXFcJtc0iRDx9cUIhFT7UcPPXAkzLk00Gg+zrBg46rOI
S6GmjgQnUDR1Sh+0qih2SIuvobUv9G8oIbwaZTHPY1yAk+ol5ZCB/7/z5dhRdoralDHe3UJ8mHST
Ego+hnTRe61RDl1Qq9QXysy8moQ9ODSO/fo+QIXSdkeIDZ3rwE7cUKR3ip2Uq/UP2P4yiv9ppci3
kzSppotQX3ybV4XmeBWggGplb56fnWiyM+mzeT05AkZpp9/NsMIhVwxJO9R2Uu38qJSunLDJDqEe
KNIGIdXR2Tgy5DVXG9Tio9OU8tcxKeTOLSvbT3Z6i9SpFTnWM/rgkryTRS99TqROOb69yJdfGEUJ
CC3AHRGw4oxfklqiyDbHKS6ag69IBqGhNl31YIpWttL5KCggzDAtlfHQpVmcHD1oP00IGEFaHX/q
KmzS8IFIgR28/TLLE5GKGOkeLSCgHpzSS2hlVovMruq6P6hZZt2C5czcckicL1KUW3vJHNvPb4/3
0jJ4vTsBixK70DEl4qWrsWSvlKkCBqBJ5QN+ANYPkaSJ71aKFUgurMku8BCfBmBVEO123gyaAiib
agZ2mMTgPxukGXSvboLad7sujL5aVdtAbo5zBxM/pcFoeDLaKHUzYpjMs0RofsD8LOWyr8zoW8O/
LtxckwTuJXnbfK9rJbhr2tK6CXsJoesiNOTWNSe08jwT6nC4iZQauFiJPJnuxk0kaHaih4H1XG10
h6wt62ET9joqDTOoKfKEERrFJjS08i6ScLZz43gof7w9hS/KZadTOLPK4KLQwMVdennAtS3m1Xne
tAcnQmLKJW2drp3elt/r1Q8p1KQvOFaMf0x6bO7tPKpc2WzTYkNPIi4w1Iqdd3IxlT9zhU6cm0yt
lG2wTdNSt04K6evYWUoDtsWS30ECbspbuI/TPvKVUAaToovvYWiX1ZVlCeeaz8uXyXonPMi1Wd+H
qU0LIUiRLG+nOpERihSldtfGGtr5PqpG7/DU03JXM0eZ6uKYRCxqRwqqbat1+rFFCqDG2iOWrrLE
CGy3dNK82pqx2t+FU6UVaO2OzREsizKhjEvFwqO8biUeRL4WWTC7NT7S7SsdlG0VlEMNoVfItPvT
dupFPrmRM07C04VVTzdSH6fAhztdfFGTnDJL1zY4PwZ1FYc3tpn5d1IwdR8LzMksVF3lb6ywNptJ
XUrt5qkvy95oQWpHFT/sbS/REny2DLUnbSyroNjnalfcR4CRI2/oAW97mVMmwzYLckNxB728ylAY
CK9pPCEVW+d+fVR1MgkXNA687GzSHnxTGab5cK7tlerh8miZJTZBZ1KVI2uBWDoHzK9ylmbMIrUt
1fYgt6bYKrlWb0s6kH8z4mAUSlg0YckiIPvo81O8GqVMM9BCeU4orNsJVPth2js1OPi3N8NZl/TX
MACYqfAQsL4g714N4xcia32pHQ9p05TXsilmbfiq9EQYqVd+Yx2UlC0dOcW4w05hchsnaVZypvmy
XexHHLzgqsyEH/DEi8vYryolDTqS3skpYdfJ5deioPYac/Jugk7CXMQsvq289sUxkcUlnkLNnLP0
dHYL0VnA5gD/B6JFWm7oNPM5Ywoo3UuO84waSffsBCabI7Ym831pKtkOpyDnYEoSsJgsPSp5j+xU
q7XddlTGGh4PThOdK4SarqC855zxbH5oNnFmkYYBpDh91ibv5Clu9e4wgIF0A72MrjKld7yEgoqX
KEG5gZuFCGtjrfEzlqnfvDgwdHi5sen3vSB4Xi2ONqDOOmC3d0gdLpJBaqaNVDaaq2erpbYLL0lN
D/rVLKtGRWG+aF8N1QgN4bGCQgAKoaHmNU7XDZ4dTZ3uWhhY/REFUjZ4+ViFzwgERNVKpnXhTdlk
M8gKgCmH3iLo1boR5z0QOYcmlKt9MKrRRyPv9r1mcsa+vfYuHB8YomDnA7tGh1a3qKMVkEixY1XG
g4MMtcdF1Ls5yiorx8dZuY5vxzC0yJEKfWkPn06oqGrBSRpMB38Qw94OVQxKOWzmKpd4N6ghvQR5
TLa+AB+dG6MFXElC9rz1my1QaQV+zGrYfemZSB5ZSPNhQ163eHUA0tjaJDyT3dHQsIrw2ZaoYlRx
VFwnpXiOKVd1TelpfS1txy5IHnVbFvtMSxAtceJhpdxw4RBgcQPRmL8EJ/TiEMh1vniv5TwObRVX
HvL2Q5oM/ZZiGd0+BLo2UzvKm7c//8tvXWznOVIkBqa8jgrS4mA3jTQutXIkwwHScxXJ7VNijsPG
LJPmqp8kpHxoRN7pEnIxdZzi+UcdfqP/H8rOq8dtJF3Dv4gAc7gllbrb3S21x2N7bghHksWcyfr1
52EvcGBRggTPxY4B726JFb/whrhzT+RLzh5wnka3Pa0/IIczIyEZdU8Ag5Rd00vnAZvN7se8sHpQ
ANe519xsow+a+Tio5r+zNOJtTHC58fRK83lilSe9o1s/yHHcJkWRU0CEoscB2eZul27rqc02WoFy
qJkMxR2qw5UTT9Np6dUwGaB/V/lKXqt9yqLIY9RYcqtT6ti4Q5b4XoUwdpx7U5DqdXRIFePeEqyD
do4GBj0kgLjDod6zYDH/vGvgb1hR2ofyWKGQ/6wBgUQqIyTE0nMkjbC+3d9e8isnnlCTsi7EXXb+
+7H4425zYkxwdFWoxyhSho2KVfUWaMH491cYXqLU0Cijgt8yV2EJRCUzkTo2qVHuOGxf1wKdAmd/
Eqp7Z6iLuswyg3hXvMNcUcp+//s/vqiQBoF5G2vHEMbeEKAUVhuLB874GE3T8NnyYi6ZcJTxWxlh
/xfUmeXUOyU11TrISkQx/v5OZcaIlBZD8kUr4XxFscFV5lxx1WODWEwAC5QAt9bvdd8uEECLEo5K
TYTiARyEd6Tunxsnq3mh1CLVj42lyQf4hXp9UFtKjVCsRPyZAin8kjCK6qMYjJ7UK00cAmvZJv/B
s4GGiCg/rQTAfO0GSaX2xZgyp/Ude9S8QOudyL1z2VzuPH4wLnuAE7niaBCdz4sYECkBfEoBQ51p
0HUNxzzs74kJXJ4nKuuLOAuOGe+epeejkMZjQdyX+tGxuUwQHoxfyij3nhK9ix/MLLWyO8t9dcCF
gMJbDQJkfaB49yI5t1I/2qEbb9wkbP1RaNo2ZNMHQ5iFdw7wBV5gWXha1/8/4Gp/UQDQiro3dITK
4A/jpLxxDfmIlMEHUSXJThtL99AjQ7t3kKEkabXdLdZ95p6aTLrp+7J+o+RRbKLR0h4pan9FcEJs
axoDDwUa5TvEv27fOJfhDL8XnjCEOMoSUCDPV6TV7dboJb9Xa0m2G1cxd2M3pSi6m38n3E2Vcpma
P4ZaRU7Q8Vw5UY8/elg+bKgwyL2aSYQ1xjneKbm4Z6xwbUtzxiE70uNXKUSff9rcRv0cm7l+rAy7
fOgUaHLQSefd7QlcDsb5I/1+vlmBxVIT6ur5KGE1l9OY6uwwq7aDKqydY2Gngj8VeEag5bZ4pnqf
bw96+SLS/eAIYT1AMEr7/XzQQtUGL3dT49hJVArHLvutVpb7D3og5j+agfELnUv5LUwU587XXjtP
DkRk/MPeG2Srp9iw9ZljJozjZFXJgbt7Ri+6lC9mntFQnvV77hHXZtflVuI8Ue9G8+n8Qy0EsWOP
nIsmqvtRT9GPmOdyfEAiAAFyNeq3iWN1d9p/V44EW4bMAll0BH3WGCa4p7wPRiaPyVyrG91uzG1B
Z8WPbHe8k1Rf2aIAE8EdAzFiwHVREGebaUysBjq1Uav7InaeQbPe4/5e+R6gvegwQXtcwMWrNSuM
yUQTWJPHHu7XgWgNT3SdhkgI3+hOAnptqMVO5J27DVpqdeQ8Dyq1UinyiPK6/uq2Wv+vk+j5h06k
0d+vEvB22HWIflD5WH9VOmY0sJDuPeZj+xLGEMmq1vxcpolxvH3WrhQ+POIXNh8yGaBx11WcuWy1
ykps9WhXqty3o9ecjDhXgzoM1R3nNN5Fbq35WC8NO6trisd2TJWH2z/iysTyG1AWwbAFPcP1NV2g
EzPnvOBHl3L9LhnKnr6eMPZoGt/r4l7ZkwRtaGmRIyCTsxZ0SKqos23wsseBmPAJ7K6gWNeod26w
C9AQr8HSIyM5RAuXdvFyxf0RGJY1gljDEnDMjlv9MJS+CiZD0bdWEeqPrZrFTzhjjo86jPygH0V7
SDqhvuQi0l+VytAO41wVuyIFUXJ7pi/IRu8/jJscCvpCz1pHx24j3LlVc/WIrYU4RCibf7BGMRyS
ltcYOtYeuFXyiMbEZ4wAig/OXFn7aqK2W1TC+qzMYL073lGwHyC769FKt0rRNJuuwCV9vBPeXNsW
LBbsXdo5dAFXaTKCoShOIph1dDq32StVn78NjtmQpof3CEBXnpyl30j9DfAMDffVULo0QzuzIu2Y
dV0SWPQTnqcmK146W7QBxCdtYWCpPAl69/P2ilz7SJ4AiMoIGYFvXsUNpCZtLAapQc/oQiSu5H8t
7OhDJrR7phhXshUSTf6h5o+9G2p555vSDTuZsvr6UboVsmlEKFqUowI7TMVH6Ka2nzUZTFN6K/9p
U6l/stpsPhhOcudZuPLqcbGR8Kpo5wHaX33xFCdJKZtBP0Z6M/pCmi/F6NqbnorJRgoaVGGkfbw9
ye/35SqOWfwDFlYu4C1UKs4/vXIGJZ3g3h4rLWkWlkScfTAnCFI+Lcks9bnUHjGogq3mllDTfGio
lrMrkWBB7Mme02NRW7/pGTYo6tAo2Xqz6n22PcX+rih9oiAlG6Hb4iYVlZveSYvfQowY8OZuW0EM
H9o89RvFMcTWdRRX4s3n6V+0Pp9fcKIY93LuFPvZtNr40akpVfhs8zpI3Tx/CtMRBKchRd1Rfbaq
Fu3a0JRBpYzDE8SigRaUbPGVqNQ4yzHWiGTlwzmhPT3Fmv1qhLTDnjVn1mI6GxAXfFHiFhDYVt9O
2JCGk3Lo2Cp7/BOLJ1Upih9QvWzbb4mvXgmgAYFBiCz3cvKSMqg7t/xsKKOqI7qKUXyA3tfwuZJJ
7tueIX6GVlNWD10fWZ0fTw1CCHiv0mbpvFLsnTBEi/j2yl7b1IBxNH4U9RNkWlc3raS5BHK3NY4g
X14dWWkf2sSRn2Qx9b/NWR0fO+iHG4c+3tdCDRW4wVPVvmjyLyWt3hOARXAeWDgMFIDgq9M14vah
6OFoHIexiB7oDcIhdNxof/t7r7xfyxHWIa+SgqPzcb6RC6fVQ6GExjGrE3fnqoPYmnH0/S8H0SnQ
oDsGcR1BUaqz54Po3Sic0ujsY2fGuMuUsdw0cE2C26Nc3HyMgjctqDes6xd7sfNR5l5UFN005zh4
CGjw9L2klaMd6p4iwO2RLm53+lMc/IVeTJhNsHg+0jgCneiSVDmWDoz2PqveUhXGfDXp6uNQCAvi
bzxtXNws/37gBctFQsHNC7d0FZxmtFi1dDSU49zEmo/0UntwmsX+t84J7mX+EzcL1xfoH326/cX/
y/3PbjxA5gtuBdKfvmAMVjdeDa5T4nicntzWISmllhPv2lJmz32rYPgojEXvu9Sa4Zn2njhYrVVt
q0SC6M1hipqROnKk0c55NXEj/YEUgPNvIvv6dUCuyAy8sC3Lf6imJDiSIlIX7rRotNsdQU+5rQs0
skkR47rdNoaeBk7bTuVjjeN77TtYRvcbblfnNdWcrve93i7rQMla8OJNGg+HRlZR5Ue6nI6YCkbJ
Zkiz5GQr3nDKcs5fMJdDcaTA4L00UZF9EzDvuLdbD8lZbDP6Y6rY6WeB7ypEhnwcf9mN7Bct81b/
peF15VvzSHWiG72nuDTN9plLVGh7VNfnz501RkbggV+Idm2Ll7RPADD9nHrL+Jk3kfq7hLtrf2hF
q2MMClbT23ZpAmE5Jpl7mC0EXjZQRdtfaZ49KFxM3P5RCPHGQFdZHpQ0HT/MGE9+7Cyp8JFJZh/q
UVI49G1czFGgTKMtugbYV7cxmombpjP6n0MMuyZIxiHaRoNuDDs19Yp2S0cKR2sl06ONLHuKJ25N
K94phnCHYFixUyNENI0s/ZybwDJYGyhT718lHqnpmce0mcVn063bGGWY2BJBP8Ttl85s63rrEW4d
kZcVO9OroofaS9OvWdMbqj9UvfESW3BU/LjL6tDH67C9p6l0eTewe6k60BZijakDnJ9YmPYFVu5G
cmIR8CNN2nIjkjrf4xyW3ntBltvs/KRA1oQyyLVqcuGt+YyqUpuF3bvpCURGwu3gRd/g981BrSjV
ocUHdmdjXP6QLkrnsZD6wYBIjzSj9uS0dnInx7woQUBhJj15l4MjVl/H5wgISben/HEy7GH0SdVD
X18UdcU0mr7advm9/G+5Zc+/fvFlgdFIVRTK8brhKLSRnMxpy1M5UEIyHEXuRQpFPEXR51UO7vyk
pgiGql2fbhQl/JTk2fyW2534dfvGunjYFskik/ydteAt91ZvjoqElusWQj85UVg+uXM2PNl6Pt9Z
7CujLLIUhAkL75puxPm+iuKhqZGcNI8JBVViHsveAJBK71z7V0dZ/DKX4hVv2yomATkoCfxm89jk
tO2B2WBBPoXu9vaMXb5qNlVFQgHQT++rd/4tVjwNUm1S8yhbCBYxvcO5mMUeZwD4uEPpUFilxF2F
tveXdG6wl2xMm9rOQusmnzgfuJiR/hnxQzk2utcENqjTb9GEn4I3evNjao8jpFh6O46Uyp3o570S
cL5bKWovSHGKrQiIrpWoW3223LzOrWOYI1ycdvY/OFqJzWBY8aOWxvuurOcHrpR4Y5ul9zJp4sGz
s32nxN9vT/7lOeWHUJzhaYcUdNG1syvbzrzeso5tOPSvllxs86qh0Q8ih/cSIMUW3XnSlyBl/ekU
JxdaIKUaADHns85LKKo8Mawj6H0ZuChsfUicKXrI52x8LRv3SVQZ3F/E5ths95pql2E2a05qDPV2
wSsC9TsffchjZ8rxCiBYa6qjWiTVYYjm9nWoirD35YzC0+C0n2MTdxKf31afwNhk20kX90pj1w7X
n79keTr+KK2QhiuJmyroClrEDfRjoayOpni4vb7vt/75dCM3g5beogZCdLXGfEwg78ceqZJjo+YK
2DCRpV8MW+TfLN6AN6sCXBp0qptFQVd1xhcCBK1Fdj5tQN7rc9wFiwJzFESOUmS7fmzzwrdBln4h
QgDXlmSz3fk1WNPKF0mbHohHrR5ao42CZ90lypdWNLoCySrtD5mmjW2QgkP9MTUEMbe/9MrSEhbT
AYYoyNAgKs8ntEaeSfEa1z7OE03vEjumB69tvBd2cr8D2QsLaJ5i39SHH1HZfZqrVgYtapN/iyGl
x8DW5mamKKDCZ19tsVYvsaMpa/sIlq05FYX3i8M8Hpw4d59GfcrvPAXLPlkvMOjyxd+Y95ZM5Pyz
S0+IOR5G+1jnmG1aqtN+SJVu8AGb5ds7U3x5VUMaB/+MBga9WXjj52PhY2jH3FbO0awV6zuIdRL1
OT5pie696ottTKSgsm7MSvvPkM3TszGJp054yk/YVYTIeh5ZW0zL3HSj6nl49EIvwvoOx7ug0Ib5
DiDh2sToIDIW8ijXzToecjI1qXp3to+jEy1W9JG+bQEVwqhr9d3tiVmSkNUacKUsGeY7Cmh9yFK7
GrEGNZxjOpZyj0Watleoqj7VnRZv9Rp5o0wM450Q68piQGAg2PDY7aS4y/f/cYEUmYEymRNHJyuu
kwPQEkaOchsnWKXfzDEauJEq8i097OJOXHBZbEcDhScT3C2aLACTVuFHa4cp96gdn8Y2Pulqbm0x
g6sfSeOqTVLrpj/JUfrpHHonYxBfDeQV7mzFy3dr+QWLWt4S7VJxP//40uwQjC+t+DRkS3oEcT6o
GnzZNAmyrwfbe2eyr45HaA3ShOuFjsb5eKmaO9GcYSsgaPnvDbfND1Gdm8HQuAgESRrxf7ujFhgN
ZCTUvgG+rxc3BuSbkWwnJ9URCB3kClIk4qGakLqeQVf6WSzaOxfJJRyCNIVaJjzkBXMCg+/8G3tg
yK3Sa8lJD6fpI4oUZevXcZ6Zz9GsxH0QFln1D5xDcLip3jk8CkOZ6X5ch5gLF1G02A3rwzj6hplM
p07axq88HiN1Y89t/iqMprgHHLjyuvGTCV8A+nEz0Qs5/8muNtPLMipximcH95YkjlDhzPUvMouV
vVoo0abqXO1QaQ2/1g2rh9SoHRDzhvKRPNndIjpmHGw3dQ8JeI3t3CNAooVVf3LaInnsjHneQns+
qlGLC1giDJQhW7c92KA0H0EXaSgLWDHK1Eb/9/uN/tEi2U2nlkhxddPqIc4G2O6Kk2F8B77e+TLO
ncDDFWwnY+vOZruyuWmHANlFSI4w+H1j/HGT6JE9UBRIxInqSLc11KkL4tn7jirkvJ/z+NPtrb0c
lfPLkqQFyQCM6ikn0Yw+X7OMonmuSTc5AU5z/V6U4kOpYusWpW17ZxYvYyyGYv7w0gF7z2NwPlSc
wHzSk0acIiOcAc4NNnrC6t/S6Jb0/s9RVmW5buzh8OutQJPeSw680WiVS805FBkwzLgqvt+ev6ur
Re1/iWFten+r+VOncXBcxH5PzmyZH+u+ksEwz07gxIr32I/xPY+Dy8cN5LqNJitaDFRr152dbLSm
gtRBnHIu3C10zG5TVna8H3WiQ2tCFwaW5z3607VNsvSLAbK/s+dW97tDIN7DVRCnBsbgk9toX1Ci
sLeOK+6Rzq9NJw0DJJAWGRpIOOd7hApUMeiUVk9uOHuU3/L/9Fr77mbdQ6LpX24v3ZX9SM+GdB1x
eBM0wSrjjNuht7SMW93SqmqHWp+NSPw8bG6P8m7AsDphWK5R+yKfJkDQ1xuyCNswVk0uckvAuAB4
330uYLrgvJ5yV/lgJzDdIyTb0EWmltnjwR754RBXYLwMA6m40VR/YQh8BOo4loETytbauqOQu27w
JHlSMaaTf/tXX1kHWBicUXjji6jm6iqf0tCSoUKhd2haKB+J2e+kHiu+jvzrboZFeWe8a2sBXQjO
B+1KLOrWdwM6P02NNDc3rF09ENAIH6Ursbv9VVdGARkOeXuBABGKLl/9x9WKOL/h1I2Vn5AjMmmF
EYvNJFp/f4Ev3lZL82Yp01jLafpjFDufNbPszfzkqaJ9TJSSI2p76bZUZb11G/euGN+VO2EZjDAB
4jr7ZzV5+dTMMDmi4jRq9FNARS5B1xT5yjCpexd0wL6Jy/GUT6Z3MEuU0kTmWd8qTEI2pP0WZCfK
tO2cTTuQldqHpnfrF1OG3v727F+5RfCLo7pEhYW3Zo0jHXs3j3B3L04Cf+0nV5Xe09zUxabr8nvb
98pCs8pU/Gg5UX1cAzI618yF7Bgqb4SzaQqFZqxdRYfbH3TBdOWtgQIJjoC7/z1AOF9pEYcL3S0t
T6paGYC/DesRN6T8i6yH99MsN8gdt48DyuZbYp1yV4G6fkYVlDqHZdW7SnbOzlGqX01VJjvgTgXW
VCzDINPkwR6yr7qwOtQVK/kjggAXmIqM7+Rl12YKpAE9TlTfCDtWyYPVR+gZAhI7SSSZfTOd5aal
A3HneL8DwFaX4KImQ7q6sGzAb53PVAQ5D2yeV52KzkzZjmJI9lVeIbCmAO3MNr1RJd/jFBbvptY7
419M8CrHH00z/EaHQTsNkz59CvWo+lhI2/4eFnPb7jyHYKK09PAHZDcdDwTi5QZcf6dVfuqG9xLu
a1O1lLWXWvK7TOH5N0ivNuqkTKuTYZaLUkAX4tva5t7X27vq2jD09xYxY+iLJB7nw2hdYcRZ6CUk
a03lm31GXp/E97LG5f9lvSALL4xCFDUziE/noxjZnLNahTjZZQXnqqymB2EZQ2AIr917cvyNR9Su
D7vmkzEV2R2wxiVXZcGhvdf9EPxC53f1zOPMogqYcMWpMQYH6iYufEaMahXEHnsvDI1+TGWoIrDU
Mn4ekfrcVvbg7uGKisCOsQIoTKO8o+5/5aHmbkIWzISqBGrHW715fdRFcWxQZHSMKfrWtJwF3wBf
9XW2ByX3lVqnrarOboQMnJk8iboxDqYBkc3nEKnhNuG/9T1zNNKcKRHwQLp6+j1OC29UFBhI+oQg
6r3ew7tI4flCggqn0kETGrgiwiXnCynCfMogdZLitWbzZtSx/SmLlsJgRCsB1SQEHMuNq/deGDjQ
lx9Ab1Z75J8TJRgTKDpBbYV9ukMV3vxehqr23PFxO72Y2HwpfrhgaOxewMMLlVIJWlDjsS/sXvcC
c9bT44AJZrt1sAj5qiU5fwdFzx0xvRjCbWpO4tWdk9ndVEY9VlsNOnK66TwxP1t9HFmbIrYnSDiR
C7K/JfYDX14p9s6oZx2ChdsmUdA3RlZtpFo7IxZGBg3QqI/VR27Cdk/dQ8/9DAWok601JvzZRjY/
Xai6Fb8O/S5SuaATzguaPhBSRnAU0pL2jxKNlBrzIqX5p+/0Pg10NR6/qY1jpgFgTAP5tDYtfoTh
UH7tMolJE5ISxaFz0SIJ0ja0dIizkZFxIQ8haJ9pUtTHZEztntpqiXiXxuWNIm7oAA2p88I6YV5f
69Rto/lnClGoDmavpcspEBGyUbiLwcb0bev+ns2KxuntC+XdBPBsiyxHjer2otZrU5tabWwDq8tE
lJY82XUKyof7AP1FDKdwmdYSN4P4Kx07mHvpFXvFy0b1k7DUbDfoBXp4gDm09IkOHr7hbdkYv/Rp
Cv+x8Djp6ZCIKGhkaXM65g5n7WTI9P+qQYZdAOFtfILurhZBxhK8JX0jrS2sR/1r4nY4Hc+ygaBt
Gg2KgLM2PelTJyca1E3N0Jlu+DPYum8Ij8h/SzXj4NRDXRmbMFOzo4a+FK2hbk6zbR8mWRiUmM9W
W4z08u8m+qX6ptTdTt+MnHgLaPc8wp3APloGzlAZX6ekaB86QBT4BpQgpvaWGOYB+2mTusOUdXoT
gJiKdk47A7XC782zdm5fDZqvQGXo4IvPCOM4caFui3LON0IXXhYYNRIIdWTFP/FOLxMwjVGcBXmm
2fEjNDyFqF4Y8W9VdtFnxDLFRy3uJ+qSjd0clIoyf2Aayqz6tFu87ZhLIGRAdmd4aEYun1K4ysWW
18/8ik5syGXZR9G3sI7gvo9Qk/xmhAzlz8poKYGi1OFzzMtevkRYto+PIrTUYe/OQMN2sinLj7f3
2BJirrYYhtKUo0lwAOCs3eGs3DYVZ+5aImvsv6yqch5NvTmFLR4pJrIHu1DOP9Sy0u50DS8eS+r7
0L7oMtNMWdSYz28/VJjrRmAkerJjOexKS602Wgna7/bXXRsFnjjVHx5mkpNVkOQ0dKYRxKF/EA7G
IxuIPmQl76HOLkfBjmABawLpoZCwjpFamXM6sFs/9Zk1Y6Sh/8hKo9rc/pSLIHyRVCKPp6Dogg5d
swPCDhGYSO/7U4m20IZkAB4jfYJdWmN4d3uo5eU53xNUS4EosTrU/amfna/NqLVVTlw2nQrkcwOO
o9zCPHSfnDlzIMsADL893mUhnErwnwOu8iBhlGB6+mk6SXPSth4cusCboy4wUh25Bx6iPabIzr+W
xYtYxaLxKamXd5K/K/NroXpBogPowEPl5/yjTScSbYN5yckzit+lZ6XPxSw1HmDVvbMpL1tsfK5O
0kwsyn4hXT8fym5EWluNMp0mXSv3Sm4PTw1MvW1jjvMT7s9uUEejeCvKsDlE/OgA7Fa/UWrr3i+5
snEXdjdyrwBvOYmrHxJ7mjJjizaehlCSUYtUOywF0js799ooC9YOC0pa4/oaP1gMYh6soZhOqlSi
R0ywvtCVdu6kQ1eWj8kE10e7kBrBOvhGdSpxJRXEk2dP2d6WZZ75XduFGHio7tvt/XptLE4FuaMH
LomK6Pn6ofvWO6i+zaeFW+gnim685lH8IyYRv4PHuazMUzax6RHi3QDlCmzH+VB2GuZKHJnaaQSu
SoqkOoW6M4lgCn/wvD7ZJKOo0CGdcgLHfFHH+6QqmvIhaaeuDAQzpvvSscpjzfMz+nMfYslAVCoW
PU5w/F2I6S94N/u7DEPrNUt4woJmGn9Pskx/cHf381M+KvIBaisPnDNJM3mW4VjcqyMtd8rqzkHl
gEIssnGLdOUy53/UXsypHIxotudTH2XNTontaDNSgPPDyvmIZHn5rDaVfacMcG0dacD+D2NEpW+1
/ZWhH5Q5VeaTNw/zxhlgrNLot7ehO9yjHl4+s9R2QebAcSdpAipz/nk0E62JQHI+tRkoc+SjVOKN
COVKRfJHhMS/ZmpZ+MRM+T3w3JXb3AElQ78ZVhk8pdVtTkNJWnGfyZNFjI5IBe22xh5rIn2Tgae/
1WhenimQ/GzZBZUChuz8S2s7awbHmdWTB5kEQlT9yciN7mEaITzfPoZX7lHAaAujhkiCVMpYve59
Do2zyjLrJMErfAo9OufCc9nAdQ2ByB+QZH0oFVr+fmFnqIJ40pv0TVSlAGbq1vn39s+5vOYo65OX
80aDVmAOzj/crKOBS8EZTmlZpJBXGw+/ZP2vYREoUi/cUooyS5HBWV0Ihe4lda3X1qnBiXY3Dg3f
rIN30ToXUfCh0+4k11e+CgtLe7FL9tCfW/fkXT3K6j5pzBPNw/lQuuq/WYYM2u2pu9yiS3UJ+BRs
fFoIazP0vmobtRStfSoaq3hMoV4c+siI9w7GQHsHMZDXvx2PmJB6KxjsZaHWYslhW2dyNmf7ROVf
C3LNBWqrjiLAMtw7dPV8DwF4efqhmoAfokqNEDf/Pt8aUxIhmTvEzsnpkcESGEvCvuiUh1rTvyMW
OG3a3kv2+Pz+uv2dl/wu7hyWD4Ac0qEmsNbzge24Q7miYWIxVBp/m2btnCIla7ZWr3xihtu3ipb0
Jmld/TmeQyqIBskuPUdzCw9/ftGwBg48YXxvCbhQiouLk4su7S7sHNOHjVrcuZAvy0v8XjC3yChw
YdG3XV2TbYoj1NQbzqnOlGJrw00JnL4VX8MS3S91pLnghWOywevKe7Hm1N04bZRsta5S4Jw1+iYd
AcHcnkN36Sadv0ywjrkkEOPgEJjrRivopNES+D6/KRS+TtidKiR6Uw+EQKu68Vs5hebJqclOA0lN
3t2JCG2ZIEk0rUTQrRlTn2C9fM10iUOfFSfud+yEev3RxfDmUIjI28dCgPZywyaZ/alKopHCSlvL
zWx53WmuLZyh7AIYpq9aojHx/LLyf9Fwlk+2XTQ5amuxByAeA2h/6VfJrROL9CA8b8i/Omi41IvA
Qp36mWNnW2oC5Wevh749NHH6Ruk3/+lEidkdVGUsPtWN6YktPtH6WygdZ0fUnn9T6zJuEGwIp3xj
8zG/6EirEmPfUn7VjRTrpbabjXeBmuZxqvom3I5arT0AehA/E8w+VR4bKKyBm5tNjTCZXT21fSN+
18RqyEfrkfxcl7r9Kuo+x6xapsZLriMnt3ccLEsQXJ6GyO8RU5uCJqxiXL7HYgiyOLODdKyp4wEY
mrqtnlXWByUKYyBKlTn2wPTsVLsTvV/UX0laCWXZDUCGqM8Y50cKucS+drIueYt1q9kqims9G7nT
fWlNBS0PY+geGxwMt2VNq0SW2nSnAnt1+PeyEN0R+mGr1xzZGwdVDTV5s2f9UwzYli2V2oEzJvby
3GiHGDx6YI5RvvHa7p4rwkWUhoYmwQs4YzDpaN2uPt5OsBjp6TW/0RdonqfSwVgntlFdpfSys0IR
PUMKVu6cwItPtohbeVU5fjSySc3OZ1zJOJucKf0tb+LoH9tlihNso7ZRk6k7q0zDXYWblF+kVfkT
wmZ957F4DyPOLgDGJ30x6M8tHPl1et81ujbyC8w3NP7BY029aylboVvj6+TO2osmYgqKIUJZhm+b
UQ/MZbC+Gq3pttAH6wGd8qZsn4Yon8fdUBTmS+ONKPoUuVTHTUXYgoggUvVUrryw2I0iaoGSJvHk
I6bWR1trsk2xMUvTe0iJ9gkSJaLmG00rKtgAlF2LQDSgsMHZ1mivR07X3HNGvnifmXouQf4DjyeS
mlWgTBGlGRuCjje09izwSh4wE7gIqMlgao3fwr1tdvFeLuWa96IN7Tl01pbf80cyEClIPGNlZLy1
dkMeDuJ1UW0fu39qtfwnbVT9a12O1lfc7Nq/LUstIyMot/Q5eTDX/Y3MiRp4JrPxZiFytdFb1Qqy
cPx9+0m5DFwZBeAd+qvMJbXd1XziGj2NelUbb8kclY+q143/KsYIbzRCSzCTmRuUmWV80Fjb/3jm
vridmTwgQHwv7rpIgJbfAVSJ9JLIhP7e+TxnldmLJOqNt0Hq2pfCHJKdV9FGijs86W9/80UcuRpq
FQIRaOWmKTrjLXcxfZwqJQ+IV+7h/S6vCnJX4mKKVkijAkk4/6DE0VSEdnr7LZ4NbZeqSf4AZNo4
zoWkW1F09T7SDaizVTi8lkXV7W5/5GUhC/wL1VTa14DFL7F/iTny3tuh+VaZk7sVbr5PYpH5Zlc/
AeX8OhTqSyuHh9JsXgfnnn/PtW2FchhdeljNNl3Z1RwPo6OoXRFbb1JO8rlPNeOEXmr8PKSd3KBB
MD6lWVW8pIaa/9dk2aeiTBaJ0kb8dRgHqGrBPoJsAIZCK/98GVqvd6QD2+VNbYjqfc0Zx85HkaN7
bfg73HvQFPTrYqqMwG1N5/cY9YeOOxZi4djOgeyqRNvU0hPf76zPMgN/XuXmUneD8cNbogNTWoO+
2jQCfgys6KT3c7SfVOuDG83GwTFLo8SbJJ8fEWltj1YK9KIWubI1lLT41kZGcu84rI8ejBl4VmTk
1KsIL9fgInCJSWxTVD0VlV7Hm3ZWqnSrx4TUXlqnRVAQzHP3o4MhP3iVEkPpzutmDiLT6764/G/D
zYTy9gzyqdeMjTTcbGmxjGaybSSaPL5qtjbBAel6HOCgUXwInWx0fETSlUOTmdaPGhj6B+rzYwM1
MGm/uryivd8ZYzX6yFEP381emp89bJY/1CV3lG8gQeIFZQEVLMibpZwkonT61zXmDlCryJ/wfLM2
dKwK3Sdsq/RNQ2Kh7Eu7khM1zAzn6DqioehrkEfuypDZ67VlRogTFtlC9h5V3PNNp0ZdoY1VnX6M
zLTRHyYJZMPv4gjBv2RwW93nuk9/DameLX7fLcUsmXYf9a43DgTe2fdEEyaQ3AQjGxyjvSgOVBvj
EF/D3uT3nX245F1n+xD0Gk/MO+MZuMs6p0AJqmxzwW/tJyqjYB6yLhiGWtvnhtrvTT0uH2KtzPe6
aNKP86JjSHt/2GhjmgaUBO9Ja1zkXZhl0FwAurBwEnj+ViEWOqoJiB5F/6jg1oAc9oEOwFaz/8Nq
AIFqe7eIepT2t1wTL5Zk5srhYE73qJfrV58fARIfr0xUUmAbrBeQAElRPBopH0ca48FUYmU4EG0/
5i3mnGXb2B9T9//YO5MluXF0S7/KtVo30wjOMLvVCw7u9JhDCo0bWigkgSTAESAI8un7eGRVKoIl
D++bZr3rWpSZpJQYJEEM/3/Od4yJHU7O1I7/Q+SCDS2qgPTop8KKjNnz9dBRk/KLMGjC96tzV4lr
SW479Pwid0q9wkptVFI9EFfr+l2gKLKyPi/cgzq7T5h/3YSHYYwyryUxdT7Vbb23mzF7Hi7/P1v8
HyEW8HPZ4tePQleYZJEm3qpKLYfv/3z+e39mi1t++Mdxxce+HPkbOAkc1/z5h1T//IcVkD9cDxAj
4PRB6UVSMK72V7w4+cMmsF6gtg7OEc73WCoAtFEl/p7v/AGhEPrt2AJiuYDu7R//k3zx1xOT9Tyi
UX55/uhe7GLhoxCFbrjIufFvDVjjcQ93OAKGKndn1Oh+tZEC9SF0hYEN7Nitht9+1/QEHf3CLPDA
L3Rvr32VabsgH/moz6mDN+WhXz/ZpixUWrWtUdLhuQDc6dLxlv6Km3FIapTnr52WF4mNXOhsYKEd
w1Ek3it3/aCtkuwcmw0iXgpfJ94qYDuyhbMrnGpIXaCj9mGH3GABceW7F+/97s+Z8VUq+usizK+f
dLOlsbsJNSy4zfOpIFHijtMYC6tv4i7k5ZMtvPIyQOsg02vJRewXHnKDB9mdmR8227pfV98sKfCn
FFSXI/x4g+PvgrCfU5BloeEdICQZS9XksutFUs5zn/YECJbgeAJ7+9Zfz4p/XdvenBG61q1WNEoQ
LNkyHPogo6rukYKF5Clf+ok/U/tdhZMKjVUYsvjta77enPy65mYZ0LSzHYuA/9DzqdnNDSI6u6gV
15AXfX/7ChvN1q9LbOoXaHFZjb3OPNeElZdrP5QZiAHdQxNUc16vRZnVHtcIOVrsBHrYNm9WrXYR
W2+4mFPqo1iKuDJzDfvZt3YIPCR0OROwg6Q489I3i8Kvn/D4Ob/4bC1LdK0M5jp3eA22tqwQ2hd1
cifQi8jd1W4vZl/wC9jTkAVRBOUDtEooRpCBZt2EiIcFOUPxsROwd7kpL+yZODf9OplLd+iXg40N
cMIH1G2AIFVnivWn3ttm/WrkXCkBvXB+LNElNfWH1Jha71s0z95+b889sV87l19PZXOymkrOhFfP
XS60LS7KELu4so2s3Be9udTNgHV5rNDMlrRL13YZD9M4NBe6ga3MNhO5j7DHysqx9G87DtwGUnv4
J9UyL2d9iUSYGntI7ZA2KVY27F1fWJlBS3Dvl6RMiJxIxgUYDJ6DtIOicHbAmbSXnp6Gg+lNnfYQ
5WK3CTESgoGGWPKuTyeGZQIth2uHTdFuZqN7pjB06mlvTjf14q816lVdDuaRnXR9FaZLsI6x3S/n
EJSnZp7tQWUYUYmhi8HjDmu5qwTgjBpzdaLa6aZnzae5GL94qmzTGcL4OGrc5cyL3njrf73ozYzb
W8UUeqMH9HgVAEceoPYN6iYyQz7a4CX8aHQUtgj3RjE5jUJshJKpJ3QvEb6LPOHA+HYOVajqzsxI
J3+czRTcm6jv1s7Hw+4b92pekfUVIxenySGICuHO9S7aiIlswEEndqZuziyCPbKQg8k10KvnfozX
B8h/P5X/IMLpFrv5xiZdzoCgyVv42GOOdl8ysuIDjKluWrXNkC22QuzmDEfcOtJoH0GRcGY1+P1e
Anik15PSseZg6doSeQTbUkJsK0pZJ4bLFp7zFFJdlr39nf9+bKNd/Po6xYLqKjAfIte1afaIaw6w
2NMhtcnw8PYVXpeSfz3JzfQ6CkrXoqc852qq0wJEiRSKYuRJ+mQ6DG5NUFpdyKe3L3biO0IR8/X9
AAtfrkhKY7lppbtbeMDvBQ8tLDyYdTgJZAq1VXmwvP7nNHljGpi6PfMlPcdT/ueUiWr562ujCQ7V
3qCsfQUV+IXsLTexkfzyZUE7+7pH/Tbz3Z6uCWhB477oHWbwmDV0HGj1+N9shR1ZrPDgWerOFb0B
RQPkl9Ffprzy52ZneS3L3aYigEmCyvMNGvzms1eV/Z5ONjxlltNgqza0gxnTygPbMsbRfrkdVEDV
/u3HixIJ7uU397g12DamnuBqg8QWlfPlO3Q5LYsH3PlFAKIR3UmY3mTMZSDCeELJ6RKhN3AKqKkw
UwzqMo69kUIuOqzfY3CwJL+GJhCDr1JFkAgd8WsjxoDHBOKTJ8Q2FY9DU5AptUu3/sIXOX0pbc3S
plTdzp8CBBpiiQFfBW7neo5nFSJ8b2lLiijrogrv7AjFrqSjBRkSHAMhvVyMg6gmvdy4hUCW2Som
ehBosmB7VxFrzURThNCOo7eALALsgPcBJBokrVx3urNQwkVbLGzDWwYOyYLnW9aXFZ2Qe20CiIfj
VjrIPvJG/pNGCOrIFA275moZDPviY9t2WU21iW40bQnChYznJrXfQKTeu6NDYemca/R0ynAIMtgf
2c41HVN71AaCBxd+zwp31q0/LQDgnua6oplToBmVD0vr3g/RyjokHVneFVSW9AFUPJ9kxANQFRcF
oAsRMo3jxaKbxs8+eqpWTJHfWsZyoOuImAN39K+WlSVItcJvOh1ChVxxIaDgEnFrKgJgVoCeZ0Kc
qX6sbdc8uFXDb7nU/QGNSLX3mWOpWI0+3rzQLlCKWvTlEjuoG1W5XCBjhz8G0al40Nrfr7wlnwNb
azeee45ko5kE/DaoQ2pdlMqXPzokRPyE1olejkPYwzvXyzbDHqzLkNaiZWJVoxqSAYkFOil8tBET
MprooYlWvGVQ18S7tgHKAbJ6B9TDoGqCz9YKU0g8So/P8eBS3sehJs3nualaxICslUcyr+dtH5cO
YlZyakr3cw1LQe5GfPyAo379SHgQPDWeBRc5tOsL+qfKDp6or4Evh1DEqLTWjmH3QYW0lgT1/K5M
eB1hP+9wp3sHMU7zkSHQiCWrcFB24cOElCEYDdFjF7z1DoOWzoFbzJp21TyuWdPIAOUp01VX0l+o
G7uW5iMK2pUuUjCb8WRMaU/3nsJ3H7eTPczIi5HO+8mzAAarFJqaMUEgbjr3R9oRBYguGCm9BKlx
OmLgioyQAtXaCO7iNKpxOAWAs16/0MUfhqSka9Ai6dCo90PvtwBleItV7+ypR0hK5JV7z8zTkHgl
GteMYFwnUxFhsAvFfvolCu6x589AkzFS+xlKkcyPw2kdcouCN2Dk0Ne3syLBe1Wa6fNoW7D4WUGH
cYihw1LfuNgMBccQXFmWCGSTTUC/AVjSACQnxhDpnn3703Jl8BQxTVRaQnj4Y1gQV5OQYRqdRA+T
/lBbEiEIUIjQb0pLVSa+dNsfHfPqD1UnkU7O7AWlH+EZ48VQOi0kHsjUPg5gcN+g2Op8Wsw07Rxr
nB7ADO0l6JjMPYCFWfRZ4VsFSdCCvolklDEDi2/cT1P10zAg9eomgmuv9PsLBrDHgyING2NTN8Nj
iOHEY6CWxyF3uqbegfYLe5XoIveLlpMpsxatormxy8OgipHAHUGGPo+M6GKbLbXJlSdCB61+sn7j
oPKofJH1gggR6PyuCrnO6EYi/fVdMQiDWVP1X+BgX5oLuy/sa8gn18MwlSqM3T7sPnoA3Jh4okt0
RQaUSTM+DjuQtecR47yobsiAzxcvcsj9YTZBPPtdNSWUH51AIoRyAfF4mCjUUuV68VQTj4bSH35n
V0XWwKfwhAz6oYeRo/L5oaVm+jbgRNDuoh6TZwzuI8qQEKaL64V2Ci2xAIq1mKu+hnggLLFYMuQ4
z1bvfUFhunnU0AP4sZAOggZpM1R9HMDcN6VS66LAHI45M6kGilA0uyz9K2o8fIdvL4EnNkzPLp8X
p8Vhdid/6kfsT9Uid37rsoMogiXuVrdI377Ecb/wmzV2q0w20LkBctV1ecCXcT9DapGzelnyt/91
59QdbDb8SEfp6Bo6bW6aTiC4jdt7bCcQ4uWzJfGgVXovfDHDRYyUQ5QdvMQUbnAxjdga0q4qd5z4
RRr5E4lrrwMTD6sgnAN19bHXIQAujmpSA9dSXvthHeMVYpWd+XoxoD9+g/6Q9ze36M86nhdvwtQz
LD3oMuQ1ENpX9uqj+1FbFSwent5V60IyWHyOXxuVKNkKuhfFYNBj1U729pN83YT8a2d7rG2+LByE
2MbBkAmIjL/U9m2tveLazH39GSHrcHfMSFSvmMtya2rLfb2yc+EMzokd9bZ4v0CWr0tU8POirofv
tTsrf1chC52U4dxfTW4T+LHPpmKI9dDMH5TvyUeF4wrqkdOi7T0yllwdr1SGFD0R02SGzFWV2GgH
4zcKPXzEyR+mMhL4eskQfsQeLNGAngLGMILgg1IHXyxl9CX6S2BwDZ5bYALxWn3mzZ56rsf7fvFi
W6+vO0yuZQ7TjYNdT3ksFPVCZZOZ4XE3Q+HjnOr0zIshkm6/l7Lu2Jlv78THsTXpwXDTqsDF+YG2
QfMlYGbJFgvxnHVf92ekB6eOdptjwmiQ1jhEssbODe40iLKR4kiwkbWq78ZdwjMP8cSNUPf1Q2Th
ChvTgKziSrveFZMGyp0G22+Q9YMzU+GmD/3XB7BVG7Zw+EKsY0Tu+mu5G+fSS0Tlou69dCRMQyw/
ifHr5Q4wL2SnTh09zNGKhglYVj/e/gQ3Da1fP8JmMoOdUSEjzxb4ylR36Itl2cOcXd7B9FvdD0yh
DY2C7gfElCKRFRqv6xr4wPt1AL5tkZhT+0I0Zw5HJz7LLe23BQoGA1Px3MK2OY6EjbhO20eirIAd
kwChm4XQnf+tmhREpq9fL6phIa8V6/IpQoRWEDBISNwO/eux6N69/WxPjKBoU4JQC+lCIOGORcba
2Q2Mt9jscA3NJbHPDNJTK93mS0cW86qRdNGhqmic2D1yXiVX5IyE7sSHtoVIRMWMWgC45vkA900S
UvrQjchjkmJe4nlh5yCJJ6arrZOh1TOiCnC6z0vTr5mt7PlGMOuaIdzuqrF8FNMWfN7B5GOLo9Gc
fvvtPAsAf7dL2EwjrWkMKWXb5U1hDx95BBkpfPU1TiaW8AAaBG6hjIldw3W4PGdyjqLo3DjkzTom
xWDxKyVGucRFUfGfbdR1HzsPB+FYBnq09nWn+YAN3fFAbS2Yi9dWYMZ3/aHbL30z3/WN0Z9DUxWw
Po6tfXAc9CrSIvQQqegW2G7ubfhvdRJaA8UJIlrGe8L7nsG0Mio/MUrqe4Rw8Y/t0qDr5CESfD0z
L534EMPN1Ad1FbpZgtd50aEIIvja73qp1itXRDKpK15/BoWAnRlkx6/hN68hdF5/iAGkgn0XIS+I
O+sP11XAMxCJ40t9I+D62MtoFl89Fp7rnZ+ac8PNhGcHNWLbkQmdt1N5RSL4A+0OeS19GRVx6CA/
ZZIl3QnKH6HntT7D12bHE1bru7eH3YlJYduz56QQEHdAbuxJVLJqBs5shX7izmlEdaYhc+ISwWZq
G9FyiYxuyxytuOlQVA78cE3VXYqgWc+s8idGyNZltUYtb/rJYrmCVyVm86AzzBH8qh9JfzCDnnAA
9Kynv/XItij2loLSvtCI5Tg7yiSa7eBwjCBJZoOAybcvcWKm2+ony7A1K0RAPG9QcLoja2/FUevy
WCmkfBRKnxt9zwE2vxntW70+QAm+sUZsj0iBvIi6X5BRG3QFrLyet2st17qeIskRcTPdIoSC3kFk
0WQh6fqPE9JUHztEBmMXSX60OGLEbQfFfKTsB5gf21zHgVX0uSgHGZeMf1qrKtitCoIcHJLbBMnq
BnY2xnfWqPZl16Ai1YOgqKHvRN1D89uF+E81SrA44VYKpw+L5rpjbmyHJVhNHTZAQC829y1eLwB2
I5bjeuaXfJJjIqUTpGtQfA1VNexCnEHPDLRTn2uwmaWV6DsoGRycAqIex/267ep4AcAqgUEkSAeB
rkE5OnY+WnOx03BBfIETYErcRthnznunxvpmNuw0VGerS1guwWL8isihFqqXQSTOZJMEuSg4lo+d
p3+8PRI3xJ2/NmRbpRMCTIBRWjjLhQrt6zCQXeYW7Zr3chwPMxJ39yqANqt0pZN6oW7iyqAm2DjQ
2xRVUCTo7n+gQLIlCE0Zk8kfYX+cjZfJxlu/wsYWHVuEdeo7wklxDG9iRA6cswafelSbuZVqKq2w
mlgeGsAuXKe1ER3bLjdr439CgER1vwoUON5+UCdHxqbRtSyM1w2yiXNkvrbAkywSiYFq+RaCb3BZ
6Upf6IDLy1KU5fsZFtRkLWuZDkjPOTNpHIfgb77lrSgZmPeqgn4Ud4v4GZBroONvKnYuqPBUJ8bf
bB8HMIQ1sNgsZ4ShfOuQKu/WeQQXHKswiIzhZW8ZJ3OatT6M/hDGMN4EZ45YJ5aQba65TaBG1D22
MbaPXCOEI7SpzaFan1vwIt5+fyem3G16LopOUA/CTJWHy+J8dgvHXCPS9klGK5wqqJ2cqzdtMKN/
fVBbSFm0tJATBWGZ8xDij4Ga5d6d1+ZyHpVCGlHhABwGX8QsGEF+kqnuW2eysiqoEMMe9DXaGKjt
x9JYYHKy0L1YfKdNJTJK/+az3sxwLmOuAtelzMUISFHhoBxMVkegZeKTj28/61OvczOFAUvTAekx
VbkqOd0ra9JJCZ37rTfBpfb2JU5s4/zNNk7OwjYwAuASCPe4CGcATVeL050DRe4eWfNOwhmZMvSM
+jNXPHVTm8nGatxh7SNV5Xh9KgmMw8GrgJPDC/rmzE7qhPgGzIXXm1PXKKY9QVGhCq3yASXYZg+A
u3MnxrFPFma56TJ0+j2uOwD6XZW5Y0C88Vm07sawnVLjEZ75ofESOGlFegzKACUF426EZfzvfUhb
I/9EBzWjOYTATeOjmotMOYAJwmXXBejywA427N9+wyc+2G0mXxFA7gqqT5WPZPHRTG8W2LUo2ZUo
pyUlMPpnlvwT79U7Li4vqle0aaERG/wK1dtpPQht6tgqqJWNszhniD4xc3vHW3xxiQ7dQAVic5dr
PRfZqqh3rYZ2yd5+UKdu4Pj7L/51EJFMi1Hf5mNQBfERE54VDlaIaEHX/u9dYjNn8KED+ldAv1S3
CE6AIyi8kf16CybhfGZ5PXUTmymD0WWKxkXgJkoa3fagXCW0A1pK6+bcWzg1oDZThoWwPgrX9pFo
XaiPyMtEgpLh5BDYskeOTKEObz+sE7uSbWgJfvTRTNytc+gs3weyvwG4BB6LzhKphiPMBj7zzKd4
6qFtpguQp+d1XnCM8Fr0A5wW6U4AkRFUEcpzmVynBARbBoOCp0DBeVDndQ0d32yZ4sI2QJzVunX2
8yxVMhxbNg7KC1nF4QMbwSK9GJsozEQYnd2Xn3h524yWqET+Yd/iGF12Q2/imUZKJsQn5GsB3lYf
O0s9HrRTACNWjtNjIzvyFZl5fQf/jOc+KcCbLij3jyBGnDkgjRM4RkSMoIDy9lt//kl+sz3bGj87
q/JxvIdm153AbqhX+/3iTejd12bnjHzMlEG5FdJDiHqRHwze24LwdKC9dpRNc+wJ308h3VpuKoHX
OAuvRbc3HD6BgBftle+UsW4Kk0F7uaYNoiqymtVdPPHycpzl1aAbCQk+MF+Tx2J4rNYrvbDgU1BG
et8wl+8mNl7iDQ57rSyaehXy24wtUzKemyNOrMjbDCjRD7XTEwwU9P+dQ01ANRtpDd2tPeKwuDo/
rRUGTKS30jMTt/eMVPzdI9/MfFBqlnAclHU+r9SG4HnqokvETtldLLAJW1NjT2zvRyKgyNWxmmtS
dXpC4R71vcz1qyrF8RGSFMSEY5tZYaUlAKj0WFGBAG7jEUGiF2i+6cTxrR1ADvB91i2ebWIxMX9F
sJIbxrqzir3ikTw4Fc4FcYMa7PdSF+ORqTeOd/5g6VvImlxEdhJzB1+3/70c2pKk0tYCRlJZBdcz
2tAIbFByKpPadYrbBjiSLtUWnd8xtFY1mBhBN+0s9oQuadslzVI4N60iFbQfDUcPAliSCyQg93VK
VzWw2HchVgLkAwr1Cu1Dk5GKI7RsiUKRTwg+R8Y5wHMipQvhYVYAPujGyGVufgQo5KQm9K0wrYwr
v4zarh4jFUFIaQ0jRT8CHM8FP9paPNpkMiDINe9UUM4X/oL+qiT0tmcaAKh1cVjsjSWidPUSWOgs
INjuqgMmB+58u/R0XFCJfjzur/o+CUGu4E4u/CRwJ/DvIJIZdwFs7Y9gy0j0NYsaUj0faVZl5rYe
+eyrwbkQZTtkZRnJAaaOFqUKQIGAGOTzPJIkQvx57lq4nWqeuhAeK4Y+Q4PZAIbfYqrdBLVy8wO2
YKXfQTk5vKvDWqNVHlHEh0PkQp+GQgo3WX0qcgaPZpe2JEB8DirFDewnLhvnG0Ut8b3tR/8zKOgw
vyDLLgQPcvXqj1Fd2VUMfDj/NFelDzLXHJkindY5+qA6ZYCzWFn/rZ4WfCorF2sHteKiD8TU7hTb
6KYn0CQMzg4SnQlDenUCtCnRhRcxBuT8eQHAgF1UREcfeqeoflqQPlX7Vjaw6IeNLHKjEJaYyBFZ
wLGHZHhsDma3htwh8gsRB0xN3h4UvPkBJ44WGib4k+sdTiT+CoVw45k9h1sNoE7tOllfM89L/DKs
rpEBshKc1Gb7fmblGiZdoKIY2SjlB+YS/AcRaWGPsHtjuwe9rjaiFBcm2qxrKNRbg7Tab5XyAliI
JkW/ziHdFRHq3klv2uUuosvCAW6k4V4DYOMmYB/MSR1IDRc2EfJqFv0CfIs1Dl8WXbFHaa/VztKi
PlaxyjpxAmnTC412GvJPYZ/LerDiocwA5hwQVlQ67qeQ9VGO7R06XxFyXkE6HPujn2jyvG+0LqcP
ViFBTsZXEV7UDjEm4W1rS8St2fVt0PnTZwAb9CVajiMc3hFoi7CQM/oeLj1kD009+qFobdOxfodK
c7dva8t/0sHSpxgL4J1ORbOi1seH6sPUFuH3bvJBQSB1Y/BIqJQsq1TbQSU9oFOwU7RfGWbtor9m
s6n4zkX44j3zW3tJYLeC12Dl8KXHYzROsAfC6sBiRIAir8GeZv5gDQZiMFRvmg+QRFvILOFl9C0i
HU6aPPCGFVaFoz5H+p5/u0ZHET8idQOR1qEq9hDLjWVmUUDLdwOKiTeiMVzHyGdAdCGnK8FU02sL
7hIhISebxGJli2v1JEXcTdtl3RqpnWcX/QMsM5B7azu84u7Mo11JG/Vda+LTGCEC626pKEiUM5nR
BPE8KeLVA+80dmqMBqo06uSumq+1J6Mqxr8XJY4pWD4WsnYupmntvQy3DtlgX47iO9Aa85Q2M5l2
MMr5X6g32pi6uFrwhAato4PrQR8VN9LHHWD46kvYERliGsjq39oApbGYjmo+NIj2qeKIVv49vvoB
EsISdvqkwUheUtBV56Rb22ncM1Txv/m+vkbc2UdmBxX8//DxXRrHYj8a/H2MBIh54oC01a3XhO5T
UTJYJXTd94DYBo5/YJDXhzu3xDyV0bVCB7aFPfG+N5JXu84+Vj2NANYlGLCgIm9h0gW2Ogp9AwkM
IGiiNUPvvXlG0w6h/blYZkfkqiluh8oNbxtXkweEEXfvVliOu3hwesBFJwDLoRNA8aeA9qr1rgS6
bRjo/VzcGVv4HqzRPfkSdnTqMh/ME+C+i+FWFo66NtXyAYLFo2yC1u2DxVerhq6ylN+FCbolkRB2
ddB88+arAPoJ8aUVX0hSF954gQpjsyYEQzZd+s6aY1NFtpU6ik/voEib35U1NV9Z58llH6ljFHvA
fWR1IUZ3XrD3FHSJsaTbaE91zM5bPALw1kT7zVSjfli7trnpXaE8SMUYEpbbdh6q1FgF8nMCDJzc
7uSC8CzeIfPLDg1SX6pqqtx9D0PaE7I16RdsDEYnbqA37iGzkwUUh/ro/odeF+5fG5lOCoKLsDh4
U4tiHzq60xX62j6QodLdo3puxRCsXVVATbex8R357n9RjYGBXUO0R4otEts9EFTi0mr7T29vQU/s
wJ51zi8OgiCXBnKCp3lfR5isSEWevFnIW9B/7UPDCg/NLaw0MBHTM/WKE+ePZ8HLiwti6jSgDeGC
WI/6ew4h8E+cc4NDKKqnt2/pVFXS2RydZ7ikS2Cl6T7UqIq1rmunXQOwVlAR+U0FIRrQSou0b+SY
V5Abpkp05tuZi584tz8rsl7cnw2VKOISsYfSZH54Bj0uuoSZBXhb5BTZGlErfpVZDGPbwax8EMNs
X87DHGW9x9vUlcIC40A/vv3jnHq9m0O4WR1w3fUc7O25w7LDdLAb11be0Krs9hAugnFiV9OOYZNy
5oonDl3PPYMX949lU/HA4TBKWDX/6MAnlLqNwZ4DE9YBqn3zN8fR5mROutlGZM8c7n3ltRnIpuIa
e0ud9g5yMt5+eKeG6qZ6t4qi52MfRvsVYLFrRYNbYRZIXIv1nLrm1BU2h3FZN8S10DzaB5H1QdWu
e1cLUIsDf7HPFBZOvI4t6g24a4GemYcGAMLHjhDv5rIzHdnBFdrtyQRkw9vP6kQBY8vzKUbXk31p
rD3j5WccYg8WmaE1bsrvoPQvBx6o8Iwq5rnI9psT3DaSKRjFeKSGlXmBMLNkQLbeXUhHfYtOUwB6
vQxyN5igTpV1ew0Pmpt0IyPAMCD/28Xi8ZEK+rMB0yPtKsWvdGHIx7qZXXh8EEbn4GSURQzqBa+z
lpRNqsmgiQ4yR1TBnatMv6tC9FoD1KWhWGvDw2zVYwJMe5NZ6ELuBoJ4bNCRxS1bSbV3w55fw4eO
Huq0zFfa6k1WhnZzaARHe1hUWFVb4L3aGXl0HFL1NJwglcBJVEFPCG7G26/nVCfqPwiODAxQ6H+t
/RAAtk2wz8w6I8oUJkYJQzxgRC2QvKni3LqQlbLflYRgQwae2ZkB8pzx+LvXtjl4c4cNzlg0xV7P
krppRFZxiy6hCwAq3BT7kASDk0ZKUAK1oZSP2tEgk5lg2kddr3GCWDhJkT7g39Aa9ekzP9aJ6Xqb
SOmWTCrPmkvgM0BqaCusSdBynguFOfF9u5vpF7QWiwIlx3IfLgHwf0qKU/aidjgEn5M5wL/+2xaf
u6mCIkm6KxHXwPPRdWmKl7rseoYCO3VD9lSM0Od29TrDWzusWdcW7MsUQHFcG7uOHWddLoSDg10R
jWy/zgpOTEmL64JN1Q7FCngyGb3rPCHuueqeRp9WuzMD8sSE4R5v5+U60RWsnQT6PWuxqmyGbC9p
NJ93f9qwEcVyN7rBk4kG90osnp/TCq0Zp7I9rNsRvXMJNTeQyOLTKzz63it9P3YkJWdS0k5Mm0eQ
wMufLmJg4q4UD7WI+hD44QliC9RKE4eu8LchmuBMCfvUU9gsAJzZDWcgn+xLutwhEKPbcyqnGBDF
IsZL3K8Mroa3n/iJW9rCaZpII4+lc4q9PRp9tUAXluCsOO8QpwPfIcwefz66/xeAC/1jVNP447+u
H3v5X7up/f6oqq797+Olnrp+GStWqv/9+pfyz1+zH136qB5f/SJ7JkrcTz/G5d0PCQDRvzkPx//y
//YP/8WleFj6H//8x1M3ter4rzH8WC+RFbAhvXj4x3//X3/v5rHB37t7HB/Z9Lj8x1/5N+bC+wOp
tBQdBOCLAMc8zsr/xlw4fwTohQeIoMafgHOB7+PfmAtC/wD21yPHnLQ///AX5sIJ/0DEErSi+B/+
H32B/wnm4vW8hewVwDKO4TBHigtSArcyrYV3kTMHjGcuE+9b+MLiAGIqFEbZOZ74768UhKDgItUO
ySmvPzhP84BYXs0zdMCXm36y/Tv4gj0sUqjkvXgHd38uNS+5E7+7FKC+QNPiCR4TqV5fykGshHIU
bgoipbsSLobEIv67YSzObFBef2h/PjxwkxEbGuFQh2f4+jqIKAe1goO8yY0jBU7iNQ4jTkku0RGG
eB+cpU9v39jrSeRfFzxm7WJ6AO1uK+bVKLdVHrSP2LCM4pZ20Ve4DcdrK3K9HS+pBaqkPEcRRObP
66UTl0UqEtBoFHAfEPaBvnt9n0UjB4tKt8zgJw/vLKBFfrT9ggQeDsGAi1Lre236+WY57qxcJXvk
iUbiwsBJclOEE+BSyJRJ/Z43nyipJFCr43yhQzu4W0sonr0GrsVymcYDhXUsJywI39eoEMbAcFax
lBJxI2uD1QGnesxhvRbRRWA6/kWgrZ+FTokoED60nUxG3qvU1tiDICfWkM8FIBSo5/LwC1gszb6E
LdKL5Syt20jjRF/YhffVw6urYKCAU6IZOZSmwAotV2HRqMewE99LrusEeX03WoZwiTpUJ5DjU4g0
XFXjeYQhihQ+NjSoCSGpcYTVm0CsAt269Yl4ZXTjh8OckQY0jCCYkEeIgrf52Ia+3IPdVN3yOXJi
0QfVwUMdPff/D3vnsSw5cm3ZHyJoDg1MIULH1XnVBJYSWjoAB/Bpb9o/1iuKfNZkkv3K2OOeVqVl
JCIc7n7O2XttAbe17Y1D0qubJ3eW6atwWv3rwE3juRtv7HGx4MEO6pWADxp2KPGUV+0ABU/ELmPb
C6p6niMNpXIW+DmWq7AyCtLtC9GPtImWigLZF2GCE/SSVXZLFN0kyqisteGd2UP5pFuVenGzTj96
a2FHhrZBJBsa45uzmUz4cjLDZZPm0MuSXLssRuqBVxE2eSje9D11Vg2ebaK/aGZ3O1PbxM5J/auL
i9MyqJvrKjkOtHViY8MinQy+PGVMou6LakgfxqpPjrqLlz3Q+Y+HqQaLH3IZrKKhXe1diVzH4Sqz
JISvG/Opwwj4vNZ27wSQ9JVOnE3tnsbCzj5SnbyvYPMSJFczxFlQM8sOUap5ArbefDVSCYO7HQvj
+4w1eQrKWk4HlSDlCG7RlEFlDN5Bz/MC+pkc1nhi5BZZNXAL0eb3uXQ3Ttdt+nED15zqBTYvM1zF
zNg0B/1pFOPwcxJCnoskdRgm8+VutmXucrn1IMqwCc5B05MI3xkFXdVq7N97Z06PDvxMuuZzFk++
lrmROTHZq+CPMujLt8hcZ4WlVbdfRzW3D3TrGHWkTQnItEveiPwoQkAwmGStWpyozcpXYmg2L+j7
6nPVmL72rdtRdng/R71pdmOTu+966+iR7YzrS+7X6VMz287FmS3/S1KTZBOkjreXNMxOPuCKK+Mp
bwGWoosv5paJ+8nskjudWCNMYluzPGfk3kQ00JIfOWf+/WI3Rbitbnn286V8BIIj3z28iiNW166v
Yo1/hvyuZVZHVPjq18VhbFbR7gAFjyJyuaCNM9ONmx1iKMFc7+mH9j3+SWepH2dhFFnUT1ovfjTk
KFU7c56nZN9svdfsExsxfWD6ZtteM0Rdh9KUfvGlLGH7BelaiR9yhni4W4VK1zjNddExGcDceuVI
4fve0qX0wmQdrc+t15wxWowbWhnN8TRGWlJa6kTsOUQYXBsPAqiQW5BVtK8MK2XcjRVPRZuPzfbQ
YBKvv9LonV7yuSWQy+ba6cY3utkV1oS8JWpZtTpltkraU4O75K2psXHtdcdciOMD1hhQL9l4tAy5
fJ9EoW20EqX5qgBqu6fSzcZfdSfXZwKhM/OlKBOK26Ymni90a2PLjoOmlVZUuzXQl6zApxxxI6ie
mF16gZYnX5D/D3tBd4qi19LCRI4XG/E9rey2pcp2GU+NA8LWOSF+ync7qJTqlHqUwkzMQh3Ewas5
5wOqoqL4ZWUrmbzgnoO198EssZwW/mBH5oaFqHSf2uZpaLwkpOMoztrksF/wfRy1WfuJ2XC+9JbW
PdxYkqGoJoYoJA4eaAbTZV/n55Ll1Y4iVOQoHgSft9eXm0Ex81/kJO+xNx4SUrpJTNA8sat7ue9S
52S4Sx95zQSFN7H0e6Tur8DjwmbL9pxAgKGGs0t8lpNpx7pzz9VSvSrVv9ttn++XZP1u9/pXc+6D
YrT2+jBfdKf74ols/sI5tO9X5yCctDo6A81IetFTMCnMs4mh0iBNpyPsxf1GMzSYne2VlLtMYM4m
tc7dvlb5cGnL8sopuR/94RcChX1rWvcWYUF11T23ffXYmEDLYe/tlWPuczebPif2hqDOEup6l74q
U62gbKR1NzfJr8xSL5jq712dReI3j50BesY1hrjN/LcB+EHoJ2uLejmpd6mUj17HOpq3gyt6VKr9
Pll7lI9F9n0RzMenNUj9n1PHhKS3/Sjbqld0FWNQ2TNbZlWMkBepLRMTp3Zzse3lI3fcg2nZ4Qz1
22zZd0s9roqaicH4dZj5F2/6JSvXewwkpyGTN1+Kzn2z2/gT/U6SJU9s3v0oFaZ/4dylrcG5b05X
G+Tbs+UCwUds3c/LS52qMnQwwF97LznUcEv5xusDjtbd2mGxd6v1A1t3x5SwOkEyjS2y1wJDZw0n
rWaEirI6Usy+9tPSt1G6aEBTGuWEuqJ4bj3M6a4N+cAfwtariOJ1jX2LqiUo1uFBy4r+TfdmL+xM
qLATlApztlAVJovZXqptygKjtwhWm/KThYYgKvpsxLVTveQ2V0NRNldn0NJ9WTW7acuPYvPOtsy+
Vm35ozFF/5RZaby6kBcswzgVTsobhUwCPeizX3vntU/N+0IrGowICOT5AB6+aGKXoO9uMMUOMTBx
LIv3tibrT6truaDYzhRO7W3cT6xIuEmFsHTU3UdSZbq7XBR1VNEkD4QY7roOBM/ia7hSxs4/+q39
LrWCr0yuZ98tkp1TiWO/1WKfduP4NA9TsmvbHgyelhz8zVBfDW3Jrj042RM9sYckbw6rSKbQGozt
WpK/3Htae8jVdhzwNKIs0D5NzvoDXZM5qD39Om+kSizwxgb4KoFvFXBDhIdIo7ujxSLfmS+YoYIk
ToyfsV8TBSdCEnU45e90ceVuWOhRMpXnz6DPWLzlUc75a6urp9qzzr6STPKMNmNxJ/tOGcad7mpX
Zs6wEpwRs9+YPS+ruNPN+WjWHeFS62nK5YVsEqb5DHjBmWWN2kPnvdLl2mIPNi+xkGDthkO7qPu2
t5vdOhkXy15eulX/BQP8AH3rqc8SojicJ3IL7tJyuLhV9lD600wG7RTr63aTQaAlydfluyPyaGVy
apXe0R+Hg1TFfuuti8briqAPbaUsr22W3lVFWew8L79rZ/2bCe1/m3JGwwXjdzxjga55n7rVP6Ur
WS5A0+8LUvxIp92B5ITsW5XMuupIzzbt4ojmZdzEN4YFImiqOcq0JY9u1keWrMpO0mRaOfDgqeeX
UFiWNXAqPMuZItRx5XvhXNouzJYvW8G7jlmAvbDVCsi0tvnk9iMIgkUnB2zSD2OpjeFCdlfQdRiZ
x25yA78zvmhSPzZMyGMxbG5Qi3k9+soyQm0wfgiPH7G8qWI0ayESVvveVRY0+XRyTjioBZui/FK1
1nOTTRqy05kOmAIfIiHjZ8FgDvmjPdyG2wam6ZTmWFi2THInb/4+p20SNnN3nRylnXKlxQiTbkvF
f5dV87kMTeTKYnveFubPoF7o4Lq3GOdxI1dYoUBl4PRmj/PKX6k+mLhe64rzxnVo+OpMmwH7SP1g
bZgjx0UWP4zZ/WaM1X6VGrHM7deE7my8oPJhm4rh6RP8kELn75wSubijb7uCcKXd4DGfJrLmeWjB
B6L/OfL8PIrT3BV597NaJEHP5OTOzk1r0ZtwK4EhMhZCEbZA4LuKwncDuyZxmOBQeU5mCYtvXLQj
DB1ZBIneNgenKJt9uzmFiBrRFdxZ0z7Se+QnZrv+rLepi0oac8zdphvNpmtonff9noRKu4kgy+A5
l2J5xWaxnGSKygH6VvkC3eJOwragkz7UzxsxxNBgNFBoWWJcapqP1FmjM72KxtXDsuZ+LCDkfSMf
xEtDo870uDZb7xkjGTeAlJrv9i6y6tI0DemxtD91YJ0Xrcvt1zm1/V8u6p09eGoMR07NuHaF1hl6
WQkL1ru53lIiQ58yIFxfS1Eth8Eyr8Afsp0SXnlHYzT/WUybO0amL51PzfG1cLJuPlCda3U4pkk5
3rA7x8bLML1mUqzHfNL7NigWg3kSAwUZpHptXLJkKU4AoXLiHfo+aoAdPCSeM+9IdV/uiJken8dR
2vcmns7rUPofMCiakAa99TMBoZ9gqBkpb5zUCdOSNdr6Y3sZ2AX31tjezG6l8zysTRELmBZ34y17
uzUItU76oY86rV8ZANrzfZNbzus6yw1zDqj1IFk7eXXAkp0lQ9OJvD6ZPHY+ARQlotTQTHJeJ8Ar
b/maGedG0/VHmgNohvzMLK8oy/IXLS25/iZCqD4s7aTcsWLd75autQiDWu9tYRX+ct1piOdCGd8W
36wuAsFmSH+6O2f1kMPxwVk+BchrZMa6VuQ/2bz7J8Ra6Z5hpnvorWS82slYxVUufk6yd3cp9BAm
Gpn3UiyLed/7ev+sNoPcZqm4ntVEmNhbAunN+zEPekLiBOeQ3Hx+6MUYokx07Xq20216Guz61tVw
i6XfIxkhHH25/VKn3Eo1lfKCZdyaENoL1u16EbVhWt6vBpGA18aezXJ4cDNjXaersPpcV1HvbGWB
zGoEsDoGK2QfMyaXiPFRpRIHREPlVshfFk2/ygHu6YNTevrbSDgp+TAIvKxgttr0qbbWCyM9Ntda
yaPI0hkpK9Sj/Wj03luz2ibFFlm9VqIw0LlOGzv867mIZuauSQZjp+tVf+k8I4ud3JMRRkwRt2s/
xcge11iHxrWf4EvsdN9Rh3kSXE+2OR5MciP5O6JWdc2urBuXFkxhwdwyx4g+oXeBiu4F1pQ89Irb
ko4sCYmtv+xbDn58pIVxA2vxc5XdvOdRl1Nped2ekv95nRdwTanyjsmKHn0e+7gYVXot5PJhedtP
J0dhv2r4CWdz1GKgVuYp65I9CcNPXkmRY5jilGJZRgCezpclXceo2nR7tyxIkWZYPScovcO1Gz21
JzatOmerVTGTRvisrab5nvjMGnif9ymRa5El8mbXVs4U415emZpYL4nBJXi15W4iTJqKwiDJslv8
LETx5JxHo/FC29bm61C73S5BdXwcWxtMUJ0YnJXbot1NdewoT4cS3GqRix4NoNn2DX4NK89aRAif
y9mtOnKAYDWmOqwz59G2rPNgr07sIc7l3wMjdvVBsLOO+qD1W5IzPXEEeeVeeJUXDkwXpWlJHpVR
Ztb90HV3Sw6SIXPEuEutxT/1vtLXgCZW8SbbGjKX7FJ1BOP2rWulEznVWEJG1edYemW7X9beii2Z
AncSZo0oUn7N163ZIThinJV7pFskaX7MNq+/79vpqUhTJ3KH9HUWyGzcVZXx0K+fy9gTSycIoSYB
CMdmodxDujhrbPQ+p/Usdm1NG2JudPN9rZt+l9wGOwt9ApSV5h2tzvUOO7eMqCrriBJjOttMSEMT
1jJXItvGm2xYQcuNg+AvFmYqyiQY4PYGbqolZwq1r8Iofw34WTOPrRlvVXVXLKt3zf3kHnMO5cRg
zB+mrxVHf82WKiC68BeqdAArN07UF3BkE72z9LEjxuXiaZC/iI72d7NgEE2QlvjQ2ZiPXSkGUqt6
98oWT2I6DJADZUwVcxBMAS2WChpIbsTr4NpgY+2b20hf3jfaq7F0vPVCH7y+Lxa1UugUzTctSdQj
CZJkM0OALSDMNWXceXpyTHj4WHbLFvfGCLafFn5ynOqsPhkCZKkYmOH6nV1U4TpofQiHXXzx+onD
UjOdOK+b6bnBzHumFu/idkA1nmrQBXD09tdCNf4RQ4uOBnQraGwWIJyQ1fkdQtDaS+40h4hB2fev
61RuxzUpzXCG0xja5oBg0SAGPFXVVwPtZchxwXpD4bZZ5p2eduIehoBgX/K5lbl9UyxkTjEHj8rV
d18NcJgR9CJyHPxBO5m+g6gPMA1NiPZL2dFm3/AhJy3Bf0nRWlwWNZLTE8uI1sX0wPpv7yyH4iCH
7SbuK9ATFxiAAmPmCprxegT2zEqxuChL/bO2ADCZo07T2dR6yEftg7PMWJO92ttNJf36Qs+YpHqd
84Bvt76zBvMObVYlgw2hdOTn+Ly1Nv8yVvoXHSQbrc+MQp7kY+SrvR0kzcAuwZLwBl8E5lyG5ui8
9tDMAgg4XGG2HWBORIbN0Z+a2Fq6D7fwDkViPpir94k/4htXKZsrLuBfNELjfWYtP6xus3aFJes4
sVzKDim/Zalidg+KGIYXRV4vxqM+KPuBd264kvo5XgaO+ENd6DLq0JMdsj5dYqdD5J/mJIw8QK4r
T6vKr3a+vpn9+lUjt4uKTa3PzSbkk6VocPRjCj6qGmrkEKNx3024jQPocF6AbBI/Qq7OkzGpXWM3
/lsi1+UNGCZ1lOlpV9x916nKrcDtljEgsiMPgbE9O7P3StLludXLalehQq5KmxOOxE7wYv1H46x9
ZCRq383LycUgyaUhoqF7WV3L++xXztEyExH11GF2p2c15PG4eFFdbk9OV3UhHfidXdAKyUV7BRto
cPdFZGUXI+rbPH9Ug4xogEdgBaPWZi0W0IdVkx/dxb5zc//dH8S5UHbYWQbD2OKU9tbB2+qXxRLe
rsrrEPnUYWrZL/38UWrTy5x1X4ZmCofWO9BT3WWwlybaIX49n1KZR6TL71Si/xwZEEgIOqsjHxpt
sz8NAxAomplK57CFhBgZvRa36RDLdt3eCrc+bKRK2BnhRRCbOi7qhDYCTuTtbfyz6eq7OpkBA84e
QuclZGWgizZ3PrlyHVCFLB8+4KEgxaQ0vpU2W3pC3B7WdgftCwM2mfEfc40+rMSBhD+/GwziQYTh
n1afIM4OKb1vxJU1sYq2CDkB5NWOCy0sEJfOv2NwvrkuxMCF0XX9oza7/m6pfXlQRhtxapyUobp3
ZZqn2h722ayOVsapnifLMU3NKGtxIxHyEdDcvYxts6cwZa0m5qVBU0vDIFwyGc78S8u0/eiKIUqL
IuT8iOqme2Aa+u5qbINeyqEtnEttN0+NpIHkC/hA+BwDzFo7t9WZCpDqUE9h4TqXxSUXycFpOlUP
pklyTUrQaJUxNxq9neaXzYWv8urbycs4DtwyvpvKuMg836GpfrCUde6LqYxkJV+cpHpYvYzu8sJf
QveZYsc3Ziw06SWFNQARs35Gmn2tVrpfnOjmaERbX9+ABQKxqTIf0wxb7eZ/YhRAs4ooj8OD/qh2
WIwiNs3NQDC6XMpBXqXXsV94V23qzlCRo8rmXdbaY5NQ9k+8Y/7C4C/oFGR9TvnHrkov5lx8Kjk9
rGmTM0IYT0axhZlue0801leuAVXUJtMYO7ZzhZqLK0G7NTDB1TbtvDyS2k1b2y45EMbigQP/sXLG
68CVchMlDQSD1hpPX87o3kk4PGMJeYLZNwWDO5+7SuIUoBELJXCfgy7pLP281FMTSgU4hrbTA27E
iwURIXRS9TTb63NWJZFbGJBNcek0plTxZA7EP/vspomGPjbDIrkbc3HIM/wVROKcqG1jp7A+TS8B
71pOH601vQ4WW6dWobcppXu2jNWNCCP+IdTE6TL9WrLlOKjiaLV+tDT5x0ygJxOjL4bdeHTep8/K
nM9b6flHZhEvFrtWx2yQGSd6wOwbEcOnbMaLUDgPq18cUi9hu2TYo+d+Fg2Jv3P14UkR6xgaygdY
mS/n3tKPdlnvE9/+4m3avWtwT241coplaj1PeSPDBNWylVZXNdc/C3g+S2/su0W7953sqy9nLaTv
ckwsCr9bKdfy6Epr76lNIlOUZ7vKzom/PJVO/zSRVR5mtjw1nbzj/Ptsc2B/ju59qdJs2dfGyP3J
hWnJVDCst+beHcrLgP56n2jbGxPsQNXLGeX6Pb6ZjboiERd8PfmznlKHa6Bu77aNqZwiAIybxmxM
z1tev5SFWsIMAm1cCi1dkUEPlF1Woh9dHw2ULsr1AmFqDip/u+sGUB6e5L3g/aiOcu3dfbpYHr4B
syO51dW/rLe5IKhyOvS6N65AcEaQvotFkP1EriWODPB7iuvsuwY6Z2PR+ds5F6Z+NciXD8tRVv2u
BUcZ68NwuwJ5zo5BMkPkvrpBq6vsuYaA9a00jeKhWgm/w6iw9sB/ExFNOcGZ85rbD6ab4TdYcz8F
yFSKnzNx3WWA0nFiI0ryIkwTOES9yL5V2ULOe5KTboL8Kp0+NNWvnJCqVQ9QSzuFacObOKxAxkLT
zL/hJYXzWTfDY8/08NCWhvts5v725mg23lYI7Xea3+vYuCoqZj9PyXWdLQF9n3xyWofmR6Jl4lPR
ST60qvKXwEa+ih2KRL+CMVwV5ynIb0It613i5uqp55eJV643cdJJLlUGZ1hD8OpXv3fRQsptQnw3
LiFTdZP7OBg7pxiXsz0t5o5xgsHFLvGfMAXBBBWSurHicpEHo2aYO50uCRv7rK7WbODtWW2H36gx
1GvVJAuGxtk9zbbyvmawbHa2QReURDcr8DwEvMqqli9iGotAmenPFJtc1K5rDjZbcQAQo9wdpNFM
J+9mWFS5/FFk2ac72uN9TvcgJk6pf5lqS0yB1coZLmjZHtdtKp8Hm8Zqp3KaMvRVo23Q9dBt7SYk
QO1Z1HR+EjZKhpI0UG13+9YwG8SR5/vquGiy2ndyZP8Rm7tzvb479+3Q8AKxtfWpIMpRv2vpue8W
2m5PBHyV53y09wgTHhkNmU9ZvXEPBlEpY4GqJ1q8polnbttvi1ywkON8iQ05Nrgrbc5/O61oqOfr
HI+0UCPDpNU0k7T80OeJd01aV7sD2NU6gTsvLQm0AFY4Qefq3lgVI7PGSs/WsCjODpXcThMUFwEm
n+kul6YJcUUvzklmFXCl3M9+MPod/R+5S0un2nN38kPNtWs8My0H+wRg707MbpuzAiTDphLe1An7
kf/sjyVOEDm18semJ7gi02mod72rpnuvEzXlmoOVbtqMaT8rf+PSz/WNEt+19pslh5FrQcEwfciw
rAFIN61rMizWSaK/PVllR55m229wV52sK+ddTfzFAXztPER+WiTc/Y3BetG71OgiKMJbyMSQDsCY
bv59XU+YpghCXrkxjuvdUuKGW/V0fNelXh/KOc/IHVHYFsfRvuYM6vg7NeeuS6Qb2RDW+E7XGsJf
0RrBX7YGxU436bQSfGPFxeSlwkjYrxNKibZK9Hcf4mL2brouljCQ0mB/XOdmZfvLmBGa2zOKjNMZ
gRXjDQzEzMbGXtwB25bj/i9lXWL2NmlUdAV5R0GW81nhyhpfQuhL2WuaAJre/aEV+v/qvH8IlEKr
9A8Cqn9V5/0c/td//bM0jz//d2me4/31Fozu2bpD9f63KKm/S/M8/a8mAQK+79jEDpr6zeLx39I8
8VdEeS65VOSOkTSFuIz/Kf8eQaV7fwXPIQzEefpN0ocY/7+liX+XraFqRPOIqPHfyNh+k10xJRUk
41n6LdgUd9nvEKbMTijYhyKNe7FRlrf2ticH+s+IL/9sHHH+9imoDxn5exZyiN9EbAPjr7YH30jH
onvSCm/f+fnXbHGv0Jb9KC/nB81sf/3Dz/Bvnuw3Hdsfn0kyre06JE66+u9K1cbrmobhLzDqBLuF
wIH1lHpTcrHl9nWZZ/O6NIbxJ8L430SBf3ymh7bD8UyE7frvyAI1lunKcaHRE8/fdD8bT5VMt8C3
zepvb97/9Xf7d98orTxHWAbCOULR/1kup7d27qbeSD96keq1bbCwmamo7hR0c+YliX4whRp39MGq
P/GA/Msz8nmGxfTKIHQZyd5vvyXSZdMuLaOn4e7NjEmsUX+uW7JPozIxsLP9z7/iv6xP3h0bMaeO
xNJk7PLbc9qyZ7iqW8CgmJSHXS7ZwXUq+P+HT+GTXNRs6B7Fb2LO8QZKrgpniKdqSa7kWmWRlhld
/J99im27hkt0rWuTNUop/dunmE1H9HOeDHGFAOnBnw1tR05q8yff2O+/z+1TPN41j8BLm43nt0/p
9MyShFPKeBo3ro21rp5bM3FOXa8n+//4gVw+RreETc8M7eY/L8LSRGegQbGJV4p7grkwXXJ9/jMu
8e9LgAfy/kgV53vzbN/+7YGGdakmD5Y+dmo6HRqXOpis25/F2vzbT/EFEmquCLp923H/UauPkJ3b
ctfLWHGth22ARK6eGMH8Z98YGwN7PVugz8bOLfM3letKZFJfD8US9z2FXpF0iw51UeutP9kebq/F
/7HHOKaDftcj99DgbLE8BsD//DT8CMMML0nErpC4McQiD4Ymyo/U8mhne6XVPPzPD/abJYhP9FkF
tMs4mVhzvve7E6NuQSuCWIxzGNtB1WOXnHQNu6QhipPldF9TCz7Wxk0mXikliRYEA+oii/uTJ9fF
H16Vf3x41+Y0vZ2Owra4Bv9OPJaWu83uXM+xSomEDVsJFyfQ5s2lsw5Ir0Md1+mYhyyUnsZOlYNf
v94u7d4j4+V0pc5X6c9VYAU/MXRe5LVflNrebYO9DhsLw9kT+L+MtpVZD2zvk1JuHjJ+HJ605QaP
M8gkSKl5rG04VIXqHiQxI/OuUd1wEe0NmLKY2eIhD+nKFxKrrfqQOUAq9jlkBOS7a+5lEV00Y2SA
NTluJLoso0KAug69Q6n1h0yGYoux5m/We6r3Endt5tT5mQxGq6RVoKGiIdJ4OU+FrXzAlmM9hzTq
FBf8tdvWO72kn6udDbMcvYtrrSWgK6JELm3ebhoFdeP1obRF+wUvOSzSXMgu9hs7meICcfi5IMet
iMq0LF86n/IlIE9EXhubGhGsbUcIauPVtQvY4PbiOmXuFjQck0GE26STmEd3QTJDrsbaCMbFwWVt
qsl9k+6AKM0wRnJTmQ4IpjF6RkceLr39UFrga0J30KyzxXnnBSb1WBEJrJu7VpNZGjapaWRR7feg
oszcsKdAIge0gWcY20JhtLhPonYbhurL7W8R5eINscbTQ4gZaLUIK2fsM8tEfi/GXm1hXmcTUcti
ST8zXfpPyErNTxKXyTkjd2gGR2CVFXNtSwkFxdjQuyAvdIUSqOvUh0y75ddmNZzPsHHep94avuZC
AEGtc0UDNWkx74cyWZx3CzQQUuzEhwbYWdK93JJXyoAWg3YvUEN+L9FmZYeCuNJtNzrwqsKWOUYf
G2CcTym1D5Wt67Akk5bFjQoskztzbXPahAZ6bi11xd3QO8OrbDBJ7c3ZSREHE1EiGCUl+Iy7zAGA
aoAuiYA/J3bQLXNeRvOY1XutLNzPMc27d61enTdldktVP3izU3jtoy+IELlOvt5OUzySFrHPmevr
YZ4Z/hM/mWHRKVdaHpdcjlRApIf/CvCsU3Gt/YHWAPVZnD0Nbct+cB3mguVQIh7IR68HB13avR4l
k2Q0qlLbvbfKhG5INVi5BlpkNbZLmqUFaq4BkHvyUXrbcJ+mZM3w26TOj82oupduXBCqy21cROD5
armVtv38qanJ1uKmQ6C24m5DmTK4tD3pODTPmaKpE2RJ0t23rUHSUTfqDCMNhNCoUfVsfnGngn7E
4BX+S5mpyj4u5lTeZUNtETNUW2a/qyoc+1eT9JsPbZv7JNDHRRdnNNcQWLTBMcw40UYg+9NG4GyU
kc9+Nepa/+nm3eZFk+UmJ+UYRnWLelrXna0PI3Mqn5ky49nBkem1L3RdI8Znm7ZAT0hT3xmtl6CV
NwhocJqGSLwx0+h4CMRRZ7dk12ImiwYthpzaoDPUaKsggGqYyk+NNv5S1uKhpWerQexBtN2MZBi9
7DwzgT0ZhCqxKBUxB+g/hvQHsOIeUKc+COtqd132reVAW4GBI1gJVnuxf07WXL+aA9Pf/TAZ1sdK
FNAnAtv8ddNH86PaFvp0Sdphb1jT2sHinqXLM2gIJkE9YzxUize9Ki4Bbhgib4G52Guq2cHqutZH
pcz1m4JM+ITopihoXCZjH7RqcWd0FRuugF7OlRWbONZehOnncIA0an9YHZBLAr5h8R3SQ9/HU1rz
8lS8FQrhrA1f0Mml84syrULDOzC3OyQWCJygtlO3PyJNNQ9z5XLZmeusf6twbmSIOelzhmtntT+J
+CVKrqw8HUmxr3/Ym7u938wfflhwz+iCUjNQxU1prph+WCtvo2uWVnaEeGbtWcuuFc5+v3zdhJI6
9gqaOjQTplmeJ1OsT3CpvV9+00Mfwa5gYsAAMqeR3VV132z2gB/45jVwGpbmPBr9aKcENZbmTYzI
cDqYOYliwzQkY452zh583YDskSxYVG5oisIP1Gxm36ZRakiKvJz5evK/2Tuv5raRNQ3/IswCaMRb
ECQVqEAqWjcoyZKQc8av3weeM7sS5BXLc701pzz2GduNbjS6v/AGNF6wUIxsFKxyT4lvPPa8DyJU
lbptWCU+SnYib9PzQtFw+6JiB9pYzHpjY5C0ydoLqvJdCULRuRDJc9CjZgh+ZoBQfi2blr4XOvSe
JJPTnxiGFNeRVFkxbT5kmp1prKpn9JsqRI3aSLrth2l8RDqjQQIOGdHJSdVCvPp9aI6niTxCHok8
BAuo3KQQOkatQFUfxCvtG4WKYH0W+5NWOWYTRNcdel2gJiJ8SGWc/7AHAoVVboSlNv0M3CsOOUKX
ICHkQEdELRuSd7sEc+8kda5lq8CSxl3dis7cqKR+e7XpcBtWaXoHABaNUT8xtKB4sEJgCM5QKWj7
lFIT3mMkq9ISNnN6XcEoxncKWUJ326zNq52Wgfc4kYzE9p1i0uHjGpU8a7RibVyeI8gqH6wk4NMe
K8M8UwAV408WjNmV0sQNQmDUuUGTtuDI0iYRxkWZCHMGwMuRh5q+0p2nYLsb3kvg7QeuuIaztpUv
KtNUNKeMvfqOMycWDte7fRmhkCCD3uyMt1JW+22C8ugbvieoxCRjEo1bMI3tTQccxkR3DNnVC4rz
A70I+BS2A1pKeqq0dHpsZRNUFpz++uCJEPR5OcT6eqKZ/sRpkVBc7binMkNBviTlpHsajVGeq8da
g+SE12gPhpqrPyfZw8mC/mG2KmJVvcdZjW7KVIXSFYgr8HBmKALQyGV9RRggv2i0nEon5e+mgayy
HWgGavKLUmvKNeLf5RsRnkYn2dcbtJfKJEMjiUhG9Ysa4TzL8ia3xPcydUqQB3ul8aRbKVWAf9n0
IXdtZU7JqoVo8zKlVl+6rdrzkQFhjU+9ssHPcDAbwr/Y0kD7NFQ6iYwxs8ygmKDHqHrxgTQTGpoR
FdoN/SUDwwVvyqd1X8kx4ZMhjeBwBX0ktyjgNTm2UMveMXo7Oq2rAIGrsKbK4VgDSCc8hy3rOjE5
4VZEWUaxnjQ7vo2oBcNeg3L1kqrKjLr2aiiLfTlJM/qELldQ9RN18ygKwbKKMZNdpGTqu6ZMrYtK
o5OxLaXSS9ZaWmP22U6eih5dCtj6RCJuCNe8KuwhNDrHhuvFtSq4Q6UkIJwtsmGtdTZV4Caw4CT4
cR2mrp4DjlxDA2nRwWgN8CB6BsgYtaVKw3pokCxQu0E93PsIHzQq4EqvBBAZq3HaObkNl9QBJqP/
aJCEv2rQZsXArI8IxCD48QGw+tKLLBfAhaShT+8oJ9v7pFFQoxpKuECubKjdtZn64PZ0ik8dmKE4
31Rji8Fh5YVJtMmCIcg3AAkRpBZlXEjknfS3UX/sQABoaPCiAqFUP0t6l5wZapkC09UReXZAJdFj
lSoksx2L2Pi1NLt2Jqto2mtOw8VYlSX9UicHt8ddbPSw+wxT6nIgEIClN1ojwMqNU41RrvCp3G7i
sjQPxHMthLoyC+86coRynVu1oN+IMiPI22Gkp4VR4s+q7qqdpMvQDuC50OnUjTx4M/ohu+ryqn6U
RTXcsWrpG23VUqXJTK/J0WDivUx1UB3AqmOv6QUBcXCYZPYTzQs1d+qxwk4pG4V9SQ6EoBVYWGry
fRihbGaNgwmHQRvQY/JEQ/8wkuvsruvG9FY2qb7RPS/New+dmNcB+oQBXNtHRbizOIRj0ejJqQ86
jWMTu5XMCTmbLtS2gu2nBbF5gw94gPGbVALg1qUwAbAVetmTUmk9rDV4FQWQf92wnFpJ7JdEBqK6
spMZn5NH7XDH9yXHxDnZ8B7gNqlvY3uqnw2R9JjGk8NxxGIcHG7KEmswUZkzxSMeRigMNAGfi7a3
OoBeUfsDwlf1aGL5HjvTpI6v/iBjbYjTtXKRKTEsI6GOt3pU9Joj6wBhzptGisx11vnWqxXjeC20
aaq5jdT2qdVHXOlUz/d2OJsi8jHq4lazi/4qgMEJ/teMyuuAlkmzEiCtiKvJRk+QI0rfaTAMeFp2
NUo8epUPDwGmpdD5sgncArqCAMSKrhY/W3YC2UgIMd8xsRV4Dv1YupLypHsFLAiXo2kzAtouhVHm
1j6mi2kT0sLP+qq/HbPWvO2i+ctMIyl4t0habwalTYKzevTRiuz9XiN1QQsV/kCTpyCnFNqOTiaN
2T7S5NQD/Y+nCjqCfY9qWQ98MCu97CW2RoCmlmGAmYz0HPxiLI/V6CjwRzoYRl42rgLJzH7qMWxU
JPUqi4jJaGR6iK1PHKJDlHz2zBzOJE0Q+1Fg71lzcSKuswZqa9KviVWNlxgWYE56kyAiCsPp3LCy
DklBz7N+9gldJqdMlIqsXUnkM70A5+ZCbMkf8bMLRuwqLA3aB+wUFTkVG8RM1cHEQSUdYUOnsCzl
rpgSYx/l0Zgwj7qK3bwS0o/C7Os3Gxg7wWAet1fcKGi9cFCnV0FZjT+m2k7vTCDuqaOmQ/juVWVV
rJFRbn6KpvHf2m6IccXNpqxxLV8KUaDDyeB9ZEkB3HcGqlOFZ3BlVqp20yukNasqy2dnAIEbumWO
3ZNp2MFDK2uzW2XlU2uvM6w8V7LVGCqnDh3mjdHWJrzYyBa7JtOoXRiE2zTix3ICw4EASH/WFEox
AGX3Ta6HUCdGsLE5g6Pb5FqxRn0wH7HmhQqIUSyoK77d1qxctc4G063Guruh2hnN5igS13M/0L5y
RVnAwu+8WudDZjNAvLEgWG1MfOPgrCFmVeOskcrJCtaV2ZBhWOabSYazl81weJOkIqpXgFT6EKce
ZarZ8z6gFxUA2OR0IZbGq7IzNPCS1RQhziubz1pUl8LRjFYBwqJakeHKBP4AdGiFJ+tcBPBkWzIY
HstsktQVUemPxS60a3FhpIV3p0Ven4nbRik9Q70zfRq3bt+i1woroR0s4OFTo4fVnhoEmGbE6MBj
ISPUPpjlJJ/iNwwHT5Kr8gUVgkEByyPX/q5DLozLIU1KHYoxsAUZMDQMpQB2AageiwInfhXacKZF
kLbXhtFIjZP5AUq8qTlEPw3ovAkXMEjPVThFme3gIs2PdocqGnzsQb6QQGLfS3I5y7MUY34vo0Ry
E9V4jK4a/IdxpB+88AFBRkR4Ua0FMRpVw7tqS+prE2VcdOqYkANp1lCDAKpJ9XEkiZJ4FmiFcZIo
QAlXKuA+e5UacX/diOC6kRSNmDsNKsAPAmtmHw5hsIVqpT0OraQjlTCYmLTA9Emzlc91A5OxGgPk
GUboSVRs2iQ79c3EKB+VqLXknT1lqJzlQNc5AWt6WNDVFN6Uo1YJRKD5fp04OzRVDoGe1WbP0ZLg
bCXICT0r2qVR5tHnnSyAD6cdXEqoQtgxo0dntcEM8631PlGhKfgg7hNuvVWONVpD4hlYZ33R29Ut
cpNtfhnRxbdcHc4mtU2wKHVz5k2W3t5WQT/MKnsCp1Z3iqkDYq3caC3EMrzMz4sB3uyuGtOuCqHL
Z1Z9RdkI/V14qw0F51U+aiK6rhqY3nvRFFn/ZNWGkVz6Rd903qZXPWFutQAyvau0LN+69fqKwiYf
LezPIUM5UuI7QPelmllSU7gHX2DJWwVPFXvTmkIhvWxGVCklt/GCgWsSQ3O5THG3nLoK/o5he/jd
dHSRSWqarMq7cOUHIOVh5dIgHyBMCbK216Hll9CgsCRkyeQArcGNpWG2SBothpnwE0sVbF0sYTNH
hn72FqhydSG6XudYK3EAXCttD1EnUCNt2o5tTuA4AMLF+64XVCf1UDNJvplFRrEmLMMRCm6XkyXc
cRxGpr+SJm1sICjEbdChoVtwliosfaynr1bfhSbVzxG8FU2JPH1LkbjlQKGMlunnoLnt5FxWy4hV
w+uTBlJUsxA/Q7OGGZrJHRqt7O1wKHeD5Zf9rQ781mipptEIuG4zTTapmamJDjdGQTYA2AA4jRZH
M7zWwxvurTq+byDR4P4QGFOAAYJeRnfo4CPG44nSKs/jStfDwwBeHMVVYxA2yTmCk+cDwEw4bknb
IqgM651mgItuYq6ODod8bggX+BWSS05ZQqU8ARUgidOYXou60lNqr4+pV3kHej45YrlDLewk3Pp6
FcXD6ajUgzKtG/ASvrWFOtRIHQAxvEYpHscCSiVFZRIm8ORCrhsZO8be4LB1hqJIql1vVoJLuZOA
ysaw14O2ntaGmdKW/rtn9f84gg84AlWjSfNf/7Tmv+AI7qp2KfLz60/8I/Ij/pLpf5kGvTA0Z/S5
Uf8fJIFu/aXZgrYiMFr+iGzT2voHSSCAElhUCGzUn8D367Mizj9AAqH9xZ+hS/TPX2r8CZBg0XYE
3WBr9GJ0Q8GlSlaXRmkoMXea1lPIn9JM/lEnM8ll8stbIjdYGB9W5jet/UXz+++xFHSvmTHhjL3o
1Y2yHIqwjMXazMyatrMRXneqaW0ooLXbljbGTRzlII2rYDqi+rPoEv49MmMqtFjBFaiLvpo1CMC2
aijWsQ8NL9fTmcogjgzy26UUzM9CDIc2+9zc+yBqlmptI+KcQULdukE5FUGB7iI+JvW27Nj9PZcP
wyy6t0qHEi04DEGtoQsv2wyhhr6spNtCk2KuMa9ut/lAc4SyDrAnPYkfsEreB0PrH5E4+iUP+6Fh
958n0TQkbjWNVvKid9gTTgRWz/vsV/JKuPUqv5BW4ZY7YavwI9W7fkMu4EBxWxEX78Gnr9IXMu4z
KPinxzwtfvuOkaz652nm//5h+Tl7Q0PDrXbd9X4OKUDfSbPd+/dbePmOSbkg2Jq6zQtGuWvGGH0c
RNPGvvfaTKwNtdA31IKTS8ANQCbFkP8ZuAF5BsAodEPpzwJxkJXF6mqi9kHocuLTA8CvPuZiCZrm
mPSWmEXLPvac53FME1gDexbEBp/l5ynJLTYLYN64WSpaSg5UgGDCsL4daxL5wMu2WtcGwbYIhfYi
ADJPjmp4oqCxBCWAUi8ZSoc8k0xFQ+978h3iaw9zUA/h733claUPth88ypWeSLG/CkUB35W2HW7S
ZMeKDthNNevzKgnhPoNYT2jPZLgX7FsRIcRBs0iGkBVRoF2ZUqJaF+nIypxGcaGvYuRFL60ZtW3r
u0iFo0GhTqaEg+udSZ7rDwp6MWanuQgQjXdm3yA7QVdAs9xBk5rkJJx/3BZxWNsnQTUU0Q2mcAWd
g75ED8oqS5Dh4M3te69sPQ9JG5JZtDMUHV7vqHdIP0ihFP1MSeNJPPtC+TGlFBv59ihfrLEnUBpH
Sgvp3lIsI3fRJxjcys/qaNtoWkh5O7X8ejMhvq6u5LRCcVkycwLTKABLWFCw3IihtuC/Bp6gdI6N
NwWssDkd0iRtT/xJki6o4BKMwRW2XrV8KJQrpLPbcmU3fqPibuchAxUkSgjBs5Wli5A+eLlFChYa
SW8k1qstR5CntqY9WOc+RrC2a5tj7W0kYYFDiIcmeRZAh9p1RWg2brJwQCckhngwke2U2RoaaibN
onDKtVqp9AYMY7SuSwS2r2FYm3t6IsaLzjeSr5KkSQ52FxCc9IGN1kUYiyJER8eYOldIY/0eDEQ3
LgEXeUU1pDBYCy3ob2MdrQQ4s/1E0yswLXJbpawUpyvU5Cf3J0WoXunKH6GWNemqJuNCAkSyMjDF
svZTgqV4CYxB8hw+WDquQRGgRlaYvk+brfGTH5qdJcocD+M6AY6keI9p1V7AIPR++lSUr8HvToDh
w8GvVqrZdlf9WGQP6ARxwPqF71+FQlBDNGnu7Gs0/SZHZHVXoDIgdTcDhNbXvi7CAq5cP1CVK6VK
mxOe4GEqBy9yUxmog2OFPRVhTamSSxRuKDkPpdVg9t6FCOXgZrBXW5HQ5xFjfyl8MdDh6cL2plIR
FHN9MtQ7C1XZUwqzFVWKxKTa2suyzr0g41YfjqkWr6Swk/djkLaojkdVgVSWj8sshTEJj4uYjX6l
ShVuMiXV6BNZSiCAaKic05CPFfFKn6GTz3M7JVGFmPtE9wbZVLaZddWXKJSzmE3frFozkZ8MG/9q
DAVCs3ByzIYOttfxXXo02d4hORvPzTQCabGrPJrlJJToKvOK8Y4thbCaHyiJC8akH/jKogJxHQ7K
y8hXWKYIIsGh5gxRYKPwGgDfj3zUEwTWC09PNWJiQzSPY2elMH7HRndDdswhzdCcQ3GmSt8yJPOx
molEzL6lsdmyOHLBvZWVqnGilVF6ritgQFZU/xMd218+bqjnRRkDlM9EiuqGCcFwrPo6XUF5gx0Z
ok4WuMo0xu1KpTr5JHoM2dileneNibM2IKZrlW+yLCEnBmAO9alRUoYdSXmi78KYrNJJAiDfGzM0
p3hTl76trXsUV+V1aXg6uIwOHIsjFXwIe5zqUa8P23ykuJgWpYdLYK1bZ15dVJUz6WWFV8oMw9hq
U1lNOwXd9XsQ2K26mvywuwlqylL4fgg5WHm4x6MepQg9WQd5VE0XhR911xM4OtVRRiURjprVV8ho
RMVaV2pzgP0Aj3wmqekwMPC1iE7kcSz7FQydQZxoqIjxwuQGdznf0Ip6NXH2sZvhftzoJoIRmKI2
/PZMzmRja8C/4RisDEmaQW9Dt1Vtn54U9XSvX9GbC1MHPFDQrAerjRHio4s3ObVZ4ApDHw0Dz6ZF
5XwDEdzs13EotyWUDqu/1WLdpI8VJP3BqIoQIoynq+IcYEHQw3QGf8lFECTWSaZBY3XFNOjXg9pj
m1eYg9DXgRyDJ5+yEGEGJefhN6meq9K50qp6RXk1R3wN1wTpIlKq4o4A09fWVtB1l7IiS8Ya78/E
WgOMBBiTgyeWQQ/OELh4JgetKBHjPGHIyKLvdHQ26c36egIZSg5Esi7ySG1uDRoXvcvFKR70oRzM
E7iWg32QDI8Fk7KsHDZzqj6sIB16vcP3peeUABS6FsCOvO4U6oqQ1misCNnRWxoojmI30QXHKo1i
qyqMU21U8xO58KcbxSywBrI7T79BMobOWuWpGUHjWFau3ha2AdwHlV3+CjWpop1ldf17Uccm4ntp
RCk/5T4nuUZdvtmaIbiBswQcrQbGP52prsyNJDUz1QfQ/snVGKvGY9MgFLmTAqnOOclwAKEprYld
KWqElLTQbOJNhZTa068A7v9T1k8pKzHc/52y3r9lb1P7ljx/hL+rGn/mn6TV/suSjRmNSGZIqjbj
vv+TtJriL6GZmgC7/Desk//0n6RV0f8iBeDvIaNkXyN38T85q4ycLYBTgPEyWFCgQ6r5JznrjLH/
ELLqujFDSw0VtKwumwpZ9SJkzZI2pVTqufdXgAic16fQuQ6dK9+5DJzL67ft3dn74+vZzYdF+k32
qs2A1f9Nd76Ouoj9J849PcWP0X0qnft97tyC/HIe+cXL2w7ix/zrt+36x8Pz5fn95e757v3m7vx1
3zvHnuPIYyzyP5RGBmmKmXye3yvySxXsv5+nPa/ed/NcJAQqrXtVn+eZO4/3+9TJnaf7x/vzlzcY
Oc4j/3tKncm5fbk6nF493Z76zunBuT49HE53l4fDbnW53m0Pp9vD4Wz+2frsbH3+dHO5W53dnK1+
3Fyubm7Or/ars/fzm8uzvXt+/n7k+fU5Mfrm+ZdIasuA1yS1PP/F08Xj/uzk4unq6fzxcbu9Pb94
9J317rBbb89268Ph6nC1uZof8Wx/sz+/WV+eHcnhfiVP3z3LovAALDMuaoiErOXLvG1Yy5eX27dr
37mlDsEyHt5uQ9YSVi4/zecft2+3byzv7TDv5gd+50PhXP8InPfnH5fvrz+e94Fz9rxnd/24fmd3
7W/e799fiUP5537/fg9qwnnc73Y/nl/P328CZ/96ZH3FvM+/m9MyMY0bCl0IUrru5sI9uXDnf28c
Z3262WxXzspZr/iFc+KeuN9vzF+6698NLHiwDxl+4aNvD2McHOavbbh/fT9/uUqZ7wvi3c7hkrXK
nN2Ps/vn6+fLI29y/qq+G3tRXWh6DTLiyKQl46Q0HkL5yY+v6d/M4mROLt9/P9VfzhzL4agZGqYu
NEVYS4F8PZbbhBDCc6eivAj7XVuLE5AqTqe9l2a67kX8NA3PoSRoVB+07kHT8EnXzqTpeYzvehiV
7a0vwsvvn+q35+7f5UjqaLJsL3YzjnMZyIBg3s23L3hXOIfQeXm5ft5dP/+4vny9kZ3712Of88LI
5+9j9+Ogi+02AUBDEotBa5nut/5gglqIYZCPNxZAq6rxMK84V5ojxa0vVwxVEZJDW4HixZW2BKOP
kjoXJMvJzUvaEaYSArGz0t6nbd5NP79f1+VYJjg5bVYJ545UNfpqn/d11fVNlTdoJeON113U/Sie
O61XD1UUpkfw/r8dylA07mdZnQvMn4eiOhnKNgwgNymb6Uaf/CZajZRA6N9M6d3305of++Menqel
U1Kmxk3JlSLW57FMdPVbDXSaixiZfmXXurfG/zc5sil/N4rBd2JopiCwkBeHQleh50i11ITR2U5b
D1zONjMn2/1+Ll924TwZwyL0oVIPQ0EsJlPoIVrho2rSKx+MTUCN+6GfEp8mlA7cN0wrlTzXayK3
jC2EsWE3/IwyuKTO98/x29nalDhhc6FcZyxma7YBRIEcGQOEfg3KSZ3q9ACkV384ikXNUYX/SGPb
oFK/iHRqPcAc3GtpYdVVuAWbDQKhL4Ltn46iabIN4YmaJATDZYHTpxfdB4ZJB72UZSqCGTW1wPaP
vLkvO57atAJFembTzOSdRbhk1Oif6XTSXDTA7bOgVOwVdXqSdRpjR16OOh9Fn3b8YqzF12VjLpRS
5xtcWBYY/8WH1DKBMjcnbeudRma9TqT0IbfoVHfmyp+KE/bZWiqNjTK0Jwp6a+iirfVhehaG5lKK
RpmoGxyIi3dD9KcHwfyoQsYrgGgaXdzFo8qKJ2C+8Kgii/JNY4lHYQX0pCPELP/8NWPAqMlibnKR
PXw+BkjG00TkYgBklkKB1jUZpJswj2zZZdBqMh82KwkBc6G1NH84H2KD3EPhbSgptIRWZyIEEvab
pO/USwOAKsgfZJS+n9WXd00jiRwHFpNMDqKr2uJLDBsJSppSja6yq671q/Y+u6ge7VcNzTWnecA6
+X68ni6D5+k9vLbPvHXlHnM+/9W1+rjdlo+wmHM/lAmcJx4hvxc38gGSxWX+bmz9M7HvEVC4thAd
u5OvI6QHTusTcQVW7cjhu1z15RMsTsUuEAhGIj7n+mXkWA1m7L62UfX+LEeL8fsFnyfzcbKoWAuB
RYgNL5vIY0nBkyK9kJu66V2lA+unwBe5oZAuPx4Z5TfDwK3mIxXsVE76xZr6hfCUwpxGVwvSU5Qe
enfslEcLrgtl45l6A94qRn7wDojGdqBH0Np3Zoo2cOGpINsmx0St2S4fp37T6qGjBOdJ1Z+kWu2m
0oVKoVKRERYAxyeiZztATwRTwv6HovwYwO14xakyjttJflV5gbL0YIrEwT1tbaKoEoeveVNQWE02
OjJNR86u38ybFrAB54AeKRX0xTGZR5qdTB7TTfPJfhliX3vK02R9ZHW/vkNiKk1QaDNVE++Qzx9p
pBiYryBS4WpjKm+6qtujeTmc/ZtBuK9xNjHmasPnQVAWrMCI1L2LXB4Y1pg2QAKk+19MhfWayf7s
Fn7yeRTD7nXPVKMeudta7GBYjnSqWuvIKbNMtdj0lkKBAyaFKoS6tEhHtthQgrLr3SGOZ6veBNkN
umIXA/YS29wPxSoeB/Xi+wWc38LiS7MUavmsn8w3YC4+as9P8wSB+d7tais/M+FwlJmKXPCUSAgu
1iUENwXLDDfxWuXPdyFDE3UDjCAm/nXofjjFdZFKWRpnrKoukOyuJM8F2qKefD/B3+x12P4GuAcm
OScyn9+dwOtOniqpw9jENzeRnrRnCrfuEfcwZXk4zi9Pm8thELuRoF/CHaQE/mpep70LXVXQ46Bf
WeJxft31o3UWeyNdrHhINzUu3PwWoazrPq9/2ENyonX4hdJqNp0oSW+L3lzTtjtinfkrvFq+ZsMw
iM+J0HEKnh//w1r7aosuCrelq9BpRn6oqbIXfVCKqyoEIAGa2jsYmLufTOSnJNaKX+/rAfU2sGcJ
JBhpUrOf37+XeWMtnshWIYrD/QUZYyxlGBDrMlC3bFsXDRnkCkcBOg3VpU3S9sc+398NhUMo2TX9
dUqci0MiUOx+lrZp3RZUINrPeT6Af8Z+GFCnV3dHDos5mPo8Mc4hU7EUm/1A3L44LPTC8qFXda3b
hRZylB7UiCYccbwx6F+hFxvuJiGfBIN6oK0xHImMvkxVkWVrNoQy+Nf8WX1+z7hzVBbGIKVr06X2
V6aWzD1ws0vULT7nlXJkrl92/QxVkJHcRf5EYdDFBSpjcSQS+mnuGJVXidQ8FoI2nmeOT/SM5SPn
xZejSuGg0lWwU/yIU9kitpRApCITb8aAos1mLY9o8Gbt1J4aTd0dakTeuc76ZOtFvnUkHPlyMv8a
eY5/WN6Zq/95VRPJbruqtmPXGOlwqlKxq9rCX8FFe8Lg5STLM//Ie/xyajEiAbupqDYnJLz9zyOG
oh6oqxsciyV87GKcm9dTnrjff4OL12fM+foMk+ITRMFGWyKlUhpFYFAnmlZKpItdaoVJfTBSgI9w
AsgjtnkwxMWRG2exRRnUnJORWWSGA5nC0uepZXrhI7JUYX9aFPXPEBniLX0+musYVYnn7ye4WMZ5
LB1sHeUIbjaN+/vzWB1JiCdilPebJlT2XlR4t+GUFn/2sn6NguEZFC+kXtAOWUQ63kTjucCoxBV4
jG0nJYieKyGCP1039gNiFEQXQHc4MxefNrBX38gn1g3NKERrU1FnDwgAF8mmrcr6SKy/zHgoegA5
xFRQYZfJTGmxAUeUvJKyAzAdmpawTs1CoxICdx9pQ6vSE20vI5MHcGOyqRBvYyVDY6Hoq+zHVFhS
55R6O0ZrHI7Rw1RD5Fyf0iqpXlCKz6I3K5OqCyxSs34dIIPfzx1AFV/aATn8+ryb1Bqbyii293+4
GZiSRQeJN0U/SVmGOiWyjKCfmJKYIhuLViiodHa9I/HGl28KwR0uNL5OGS4mzoOft5wx2mU3SlXi
2jYIAyfVmgFvA9IYawV4V3pSuIP0P4uCeVmKgpjG7KkobE6OxdZoJAv6o56lLoW5ct1HoMTRicuP
bHNF8OgfbrZfwxgKU0Mjihx/6TAdo37odTbOAOWAhjc61/5lb0XYhnTldKb0VnFTJvDqQKb7m7od
AriZ9eAoWH1szbL2T6DkKg9/+k7niJnQX0OjZD5OPq92ajVamEZIhdvg/k9ChDQ2kJLFkZl/OUZY
X4p4RJBivlrVeWE+RE+wEMI0LRklqvTwBqfk4LqPkJH+87lwiMwlDQ3k4dyj/TiKVKM1Dgsfu/pQ
RdOyldotutrZv9grxAUqCjB8BcSsn0eJg1yXksJOiLU73GKGXnVBr4z/Zi7MhHITA4Fo/DzKhDdk
SSyZ8E0ryXuOztUa85AgPjLM4mL+tSOx3dR4M1SBSDI/D8PtWeMcxzAwvaU9dHr0dcMJDEcTNFuq
c/GpGSK7+f17+nKBsRu4vCgaEOQxtcUKTmHj5+D0Exfmcesq8SCfaDHi5ICs0tvvh/q68ThAiCSJ
emYs6rLQFQPC0FV7CFxqqqRHSoa5VjQlceF+P87XKbEXDD5pQmwNQarFDYafkwYsjXJshjDkY9GT
CpROXYeqsbb1RhVv3w/39bWpFPHRLhCUJFGLX6wgpD6j5tJmuBx90IpTAgWAfkRxssCXbRvjJnAi
82q3fzrs/B1rytwRmQX95qP7w2ccYY4C8DBBwVrGcnFtKLVUbvVyFtRtKyQ2FM6syPXTtDpSf12k
BGzTecuwG5HVo970q4n9YWA0BTpkTQKJk7L3zoPcTE9j08fFaRhHFH/gbktJLF0CzEIqB//KI/P+
eiVR55FnJSsKJTJX+ud5g+2oBhTEvZUJWrZzcLYO0g0aJhEUp1RQFi5Uq1OObKmvW5dBkXgyuJnI
h5V5D3yYM7JzeaoZnrfCf1FaQ8MBUxlFw5FRvm5cRmF9VQXZZ5Ut9XkUO0IqgnodmglVN/W7Ksyo
0iGHI+UubivWMQ/cL8MRe6no99DJmM81c3Gs+e2g6S1Szit4zfK2TaP7RMjaCeId4ZGT7cvysU8w
EjYpS9JWU+TFO5Pqtq2qwLNWchMEGws2M55McX9k+b58iPMo9LrYmASwXG6fl8/38xKtFZRJur7M
DipKUE8lwcQPBTnjWYcEqjcAH+P2++/wyyoyKjfcrwSVL2K5ivQlbZC/qrWKvSE7ywAmO3WnxPse
xebN90PNE/gUsrB4fOjsP3I3UPzzMn/YhUbI/zWBUlwFqllhP6AO3d5oEykcnSgWsn9BXotGbRM1
PpZDosO69EjY/psXSdaK2JlFqmxTa/78BHIz8re2nb5C0a5+rLGHOEd0AoP57yd6bJjF5xaD7ERb
psJezM/6Q99pBajTpE6PHCW/eXWUNkB2UUUis1qmOs1UD3kUgNQfSBzeRarDwQ1G+zBoaJF9P6Mv
pxY5G6VjRZ/3JYXRxafttxr6YxL0WwzDPB/9o0Q8Nblo9h7qdYYj2Rxf34/4u8nN5Ts6Abx0U118
3UmtVTQX0RISPVGRVIgMy0Hkou/z0tL+NDNldpwlOkUp/lGXqLYRQfU0t7CDC6K2OGtjKb9QtfBY
gv+7GXH0ovinEPMRQ3zefPBYs1Si8IvOnRyXa0mT7HTtU4aXQQH75rGK7tdXxj7HGZyaroYv+QwK
/Pi1lZqJHn9WaqsEmU6lztpNb/nAe0GEiwFG6vev6+vhxWgINNocsWQl5mKDaCnyQZNfaCu6c9rG
7sR41ydFedAoJ5wa0yg9iMK2Dt8P+nVFGVSf83xLJzBbFlJTsvsuQ9aaq1zEmDZEGGg6plqA/9Un
CaWKPx8OqVMSSdaV5uMimxxQzZh8QkOU3Y3uHFUqLAOyQbkyUy1d/4uh5nolABgq2Mvl9GN0KRJc
jlcpPsqj2+klSmClhGlI2arSyfeDfT2uuLY/DLY4l5WwQCKuGTVkBLp+U6hZD6+5/PPTilMIUiFp
G5ufPfl5PxKBjOqodtoK+xr4s1FTmQcfggAaIpbe/Iv1g6utmkTrFLd+IS0/XDVTiCCa2rJ+Acp8
G61JZMhcmrRTYbwcOYV/852htkv/DhlAiq/Lrtfkjdi8RQylmG29DyZhwZ+PZaxJkxGD9Cz94zts
Ltihu4qosEmDarGOrd1VIsxrDSOwBs2RVPZPbDPN3f9m7zya6+ayLPtXMnrUPUAGvBn0BPYZek9O
EBQNvPf49b2gzIqSXqrFSFcVGZWh0PdJfCLhLu4995x91v6rxwRvsmLxTqvoUU7XFpoQBpmGGNWZ
VuwOz2a4FkWQiLOYfrGy/GLwcdNoYuQY2/p+siR3klVXE8J3J0lUWlHSXN4XQ5r+temmDYlMZQ3Z
C/UnUmk/D7457uXKMricwsBON+vwrZCmdfli1P3qWogr2NBv1S1isZ+PIrZDN1N7Vh2aL7rxOBsm
LsIYKgpfHOcXky2PhUHHXLvphU6m9lapoghXedUpcdgDtSD52gi9pNwkXx0Ub7uQmi/Gwzaqfo7d
0FTw6lpohlTG+8nchxdko01QVZwaA2BPKEMqZKpwl5SYhf5+5P3qSEznzBQW1TkWk59vIg0U6ZyQ
kHciem4Kf7agROEhrOJFuXZm8vz7o/3qkf14tO3zHyYKZIFrOs2q4miCWVH5yhKMeWgM/BuOQuZl
i9Lo/JK2a/7hKGKrV9aw4I4s5ansz1Suj3mTdl+sT7+4lm08ANxjUND5fnLnJJo2c5CeioPLdg7E
YFIPVMekL17YX8x3HAUdiMZOT6V59edrUYSo6aWRo0iWvOxVqR7cGvOHh1CptPO4G8sv9KC/vCr2
rWTAKVCwefj5eKWe6TQqbVclLNgkm1FMW89c/PVrIKObTgkazFhuT1vIB9A2Mep1xsFsyPsR7Bou
cmbm/tXjQEVTDOx5yz78Re0qndN0gfmmONhB4iclCPK+1ZP4izv2izeIo1DY4WYRkp3K8OO2NULK
uYqDp1l6H4mpOQTtkuTxfa7SXvjFqPvVePjxaCfPh/l07cALY4DZR8Y762PtDTrmQ1nTIciihW38
4iZus9vJVLQpWciakmgGQL4NmB9eJhluEr7mvLK1mQluWpj6WVkUETChqfIwSLNgdBRzNbptOvWy
9/sn+Iupl4576gkMfQqQp7NTNnWC2aRcrdFORuivWhQjOJwqBdAWTYdQw+lgt2zBqM3qixv9qxcB
lRBdbArIfdk4udEMqLhPW1lxVh2s2Qzmb4XEk/yVKh4Y4CyTEC4QgShoArSTWQQj11ZtQWwimZDg
o5boFDoTYNrv7+MvL+aHo5w8RJO2tUxPVgUKeDUcSOSEu8SEoff7o/zqTSDYRCWEoBwdyMktoze6
FRC2oBUWaIt2QOMaKrLdRvzYQGfDF0f71dhAtCuqRBoE7afqlgS8rQZJe5tDFAvXHh4X3aOTdR5N
NV6HunU5TmL0RXGQ4tI24/70QjDZU94y6AEjnWmdVsR79j3ymm1gwarp72opbKZdryT9GdJyBUPD
WgO9Ucqd8KyUVX4uYmCM6mSpTYDSa2r4mUXkAH6tT26iFPguEHA6ZHEeVzH3aTVzcgYlKm4zUNcK
4M2KBs5eb3HoIFHa1w5N/fEtiNJKgyTUV0ezpn3ZiTDrAYqh6xrFZGGW7+VG654LsAr4sUWwOZ2h
r2Q/MtYQVXevqm8q33ye1Sok50wxNiY+3GXAQFENITYbjH7E9rZa7vBMk/ZtvKl9Ky2qDiKQ7w9L
sHCoL5SwD7ImTM/w04yoZSuhFTlxp6WXyKo3iFYz5btWmLLI6xtR/1apFFbtYUC2YPddVp3RyNvQ
p540guHjFivTUJum0XMTiqxzWtRxTZ2YKsdFF5f8AJHCpCoLxp/m1SWtHrN4JD2ip+FwR8klex4g
zufQVNFW2RF23TdDVacLpqtkMmxSjQmQfLOja13Wq8WX1rl7jyShSm1t6rI7y8yVZV9Ch35shbW8
Rl2vZnaRCOrdqFTgyLq8T45DDeXOSUcDaH9Dt/8uj9YMe3kJ/0nahIED26A9hSt8XFLY9+QRnT6u
zIH+ZiyfHCPVZlAJprTmABOE6Xzt9KIJDNzUAXXmyrTa0xwBOIFdNe0EuYZlbcaqMnmRHifPi6TH
z9i4Yj3ddrOs7YXMZMofUP5+dPQhnJFt5qYtXVudi1ozt3iTr9EZprd94SmpYb6moPdk2LnsMJx+
g9g4eZfQwt6ref/NqCfgVkWSqY/Qt4AaL512jqek/tKg6TSO1VjHkz2MRnOVycMk24UFm88GjdHd
RCF+4Y6shk3qyKBbZm/VDQysaChfMQRfxsL0xq5W9lqyxsSY5KhRkUL8xHc542COkpnKvqPL+Vsm
z/mVNY3V+xDn1iOAl3R2VsQGx6huixepVrtHNGTCfdJI6htZPyClYGnNFFLgBC3bMEbodolKjklP
RnXx4PFCuBWVQZmdMh6hslrrpMNXU6Q7s19Gjd59q7/qxqQ2HHJXOOdhQ9dRlIn1/KgwgD5j2CGh
O0dCJ9r6FOJHpmdKdDuyA7obF2t5EkxxgBHbDZi503Y9wXpTTai3sdHInrykWuFTn4lSvyKHBI16
jLHxZcWd/GUVuoDwTtj6njKjJAk3wO6cVHV9KPKxOUbUaxJPUGr1fTHGKnUMaTaynW6NjdcqM9Sv
liSKStY6XKDRRi3t07G1DgeRgu0j9dpV88tREc4bqCMvAnbE/Z6dU3kUwVBCyAQkcJ2YZq76XdhH
+2xtgJUjgts4t8AfMl9A1z7uJ5mtvb92a37eGaP2kevmfKM35aoD5x1bADjcAmgqRd+Kriyv+Z3Q
mPGDAHnpUp46ICoRqLkIAXXR606fJ+bLKs3NRZHyPpKyLSLLQ61XaX4BivowKvNsOHUnLJaXKDIT
lWLMBvQFPaT9HzB4mboS5Toab0gIcO+0UftGWmxqgQGu8wOLkG4EQ7eMwPYlCKu+JMgaWBfQlqU/
m1l6hc+ZKUJM1LS7QRpxCKyVJcb+om+Hi24twGGPkMsyp5aNSHUykOV4g/LSS84EAh/wRNFIoms2
fXs08Kh/T3r4fTbGe/3z0HXd1arU0XWFBfWLTKnrc9XThlkDwxhq3FKRuwycDO5gDjTUSdSw/EgS
Qi27rdY8vmxEOrPQPi3LbVoUKKH7Oo3e8PYrPmuG1uLOhE3jTlo2xMwMhI/r7scHuR+wXNBAgNhp
N6d3atPpr2TSmsRXhmK6QPcqfYZzUV5CS8dT1VyW6nVqeKntIeuUbxZmiPNuoK4DBX7K8pc4byYR
Wbe1OVZS2HITpamKQ58kw5sSqmkGBVyYv6HSn0Xf4n6fa9hRh9y6glGr09nn6wWbHC+cMXSwpUgA
lWsK1pQFcpGM13EaCtcoBIXXRVyni63q8zJV4cgaATb0oYRwMSDqSwb0NLDrFHxpZxQIsTajyIH8
gO4txwj+oJTF8Eayob+b5oHBtiFVb0VMVN7iWGFFwCWl5QXNpeY10seFqTENWUk0qZBZmkuM+DDj
jUtnFAdw/1RpwgcomVYpHqEjsA4HfZ8V14rYhwVIyE6BeT3ndepkqZVdtWrXv49KGe7nue/e4PCG
kLdLHhzjjcELRAbWAQub/s2KwcwwfUsApEclfa5zvW59hZWodIyIYFOYW/3FyrN8xKywBnKhDGpN
xKsI44uUJZgAzoKoe7xXgL/R3uZnmYEpvR0bExiepZpa7g6kV5PkX5bdZ4ApauDVAvjskMYvyN4N
Mx8AD5xj8fA0JrA2nKmtrWEW430yzzzSFjraAdhsowHjrMvVXUj2yP6qR6DKTcAgo71mEke1klGO
fVWvwUgwv2sPoblqy04HAXKLqY+F76oQV8Ch6S1ZaSsFrmyHUxgpkKu78QX8DlfRmnFVBc1SGB2Q
hNmqmHRV87HrQpNhEMVWC0MX0wdbpV8rxZ10LHCPJR4BqtJYw/2crcZ7h0axdYWIzRi3pbNmh02K
+ZZPpfzYQJY4quOSvlD7bS8FfM/e5qmq34RYgnZD5Q/ENd2XoRSw7qfnTSmEgwOBJBNsIKDxRagm
hECyPAAvCbFWtHw50VNQ5Bj23GWoBUV3bIUabDLmnMB/1Ur4NvS5/K3usR5xu6wlAyE2s8mkk6uP
Ih1uuEr2ebgEeobhgaPhtEgzT57NpF5C4koT5zleea52GvvkTbYy1cD0uMkEPxurqnq2SIQmLu8C
MsYUtW2Nk45ONW+vVaEgX2VRTi0Yb5I2PRaxtKQbFpsBoi5miBe5UFcPaFbXzM1IAuHA3QMwR/GO
fuzMCKsk3M3jqg/utFSVaaPeAfW5SqXymI6aOPiCulaR267YfFxNpjKrDt1v+dRggZpYWTCic1Bd
XNMtAE86U6lB3aXLtQPl+o4Lz1MxPQ5YsYKahUKV4syW4PSMhw2kZcFTp740nuamiO6MbG4nB5FC
m0VuVbd6tCeTKqwPptA2+mWPsm3d12Wz5gejzOmCypKBCMNJyAvkRwFTHuAgQ9XHwTyKS3YdKzEm
5SlO4G6kiIJ4wCsjkg9aoWX9uxoTaI42JBkwXAWbgxywSDEs5P56zAQmnL7of0GKZoWeANY1cuOx
HhOMPOmafo7WtQ7nHXKmBgsNVQkX64D4vOjOWgkDHYcpRR1uc2Kc4TiP8aICVWWtFO0EqXnr8bOV
1F+qaLLu1yKn1WLSRtPaYZqnUEYi7AmdCSVcelvVUVvcm5Oc8VRJGmXRozGY2MfgWmGKT2kJYkzk
XcGLngVUY9vAv9TMfac2ONyXeCqIbAvQy9tZXeAeo7CWSo4uAwHFxrgoRPIJFG79xGDJDODTT9md
1PDgzoa1iPUDeJt2DNKqxzl4aRJjvJdwbFqvQMHqUr2PoErTjjLRI5oYdlQa8fhhhiEGF2lST6Xf
KEIh0qiI98uDIXdJftlsLlOe0UaDtrp6rYXigYSxYvnjgJ/8S1+jxyyIi9i64GcLgTB28FlpH6oJ
+q4XDYhh78xIEQZmDyrAoHdCdb5NRqtWG3uORoEZIaqqp26QeL1GkgeZr4RrS7Sna9umDJ49t6Ge
Iw7M40v2dT0ADLYtI2wAohJhdBe1WI68PzQcY7Q8VnDCjn1Inv2THAQpQCC7ivyKq01rnld60Y83
tZlrStC3CTbfc9Q14wO9vcYWAkxFvjwuUj/i9mQYQ9he4kuNMAb7jbSCE5THLds+K6n6dzEzM8K1
HukpWXstxoGXvhUHnmq+h4Y7rns5FTSZdUvqisWNhabM/STGcObM6uKExNeUGuOVJM5VS+ykDs/G
SGvtpdIiT7GVthWHdxqLtdIztXF8nFOZado0JrVxVbOFqR3lq3WDFEsqPWVJ8LgiXaHGHvDmqQyG
JpbkCIyRwa7CUrVW9Ne5nYEgYwNuxh65xKYmrGvW0fjE0lcKL+YO0yt/XFblHrZvAiGJyH7xhz5L
optCLgzF7THEEo5IP2j5FQtFLGxLUNOZppx0lO96HmLpw80qsF4K0xK/DCtX9Z3RRJMC0qfvjSpY
m7nKr5cOGwSsfrq+OM9SzOXO2doSTsCdnUsP3pIy3Ogs+8vlnMHWu+OBFPLjpFYldXZMDXBdyiGj
S4FF00Syj4Zso2ApkyL4/dTWn6E2d0+Ssa44WwntYOz1RYsKW4xkLd2N0RTdWFbcFXakIpFzGlGZ
cuhzTVY5Sb05fQ+oLw4IHxU8C4qBrRRlLUG6glO+AJ2XZ/atNe4sTDnlFOruoBMhbej/wfL7lh6W
vK94ZecUZFTjVPMyfpuXrLSuwJh14beE+To+pGwrzSMgPDMDqU1G45ik4lKexUonaxcjZ7xeCKo8
TecFeC22nlbeDiXWfDGQMTWmWWlXizMDv5tqVQcSpxlpyzFnxSCwW6PiQRtioX5Z02b+SOZJ08pd
GXKcG4DkS+jQ9yEVHq4k4sEw25UZiwDIXO4HLIRhx0eikkW7pLdw/dDFvHgg3V0Z3jyI4ZVal2zU
k6EMvaFOaSDmTqWfEe+S5QG3NxU/hneGV06M6YTLpZvHnARsf7Rakb17rljqISQNbOHkow1nutbC
tOox6yq9RgO/ZqOElj/7SaK/gOwCS0LHjXzTMEVgF9YZ81Vq0NLBa5PjDVbpGcZjWVdFsc/Po91D
FiLtif1ttQbrMOf3mDfGq1cAWyscoIodmEmtV8+WNKoUrxoruQu6rfEediTGbAEQxBynjtWQY68d
M+NzbdMAF/KqDrAdGc+qYbO0rq14eGFVLiZ7lSaYyAtpFMGeszQ7GmUCuntgxZ28RK4bT2pG8ZvS
JaW8q9LtBW/FZjNgSQ0r8REALm4CO+AO/QUpBDrGw5s+zknWxdokt07aLOObPkn6+2xEZY6Pw7ze
1H2xkGATpebcaPHodqxV1h77Nh009sp0oTRzIa1Oj6nXKyxB7POaZJzNgA1lWV+0gliD6NuKmdgx
5cnybhgdbV6bTYaOz5iuZa/aWmhnshViaWfNGFx7mpiOt6RHGslT4Y7d5qayqm4hr8nsTNRAHgD5
QWwrJ3ra3IlOjmd8GEBw65Pays6SZF1jS0otfjZzifHCLKEccJZJ7NddKkjUJIU2rT94cDnstEWo
RgfmQfRigu4kK6C2E3ZXlpo+SQnWTY4h96yakVWXLxVWiYpfj8KC648+Cs9TueJAAZYyk6Rdr1HG
9RYlIvxI2SEOTteVEvzGeZS4xXOnUkcuq/qboaRV4YZCGHvWMBcfnZygpRir4QnU7GA4SJoETlgR
iMpj9gv3ACWmzDbBiKpuh/E5DLNZT+7EpA1ju+9RbDjyMn7GJdkdHL6ytQ6sNFLfWwVXRSoTxXSp
hDOtNDphMalLs8cnhEzkcFxUTXoXtHSYcY8xhjtposNhzhaFwILUu7HLB9FaHW0oagm/ySkuXQvw
7HvZZwYM9qpNnsqeBNLmz0ZLm5CKa8kirC6VB71/fA7NTMJb2bYINFTAiJk50kycy8ZxVVqlxu0n
ShMbZDmJMyaWnt1vYVXPsyy18NJCqpIOtf2IzZnSw8/PikJf3XYSmGWl2RRbCgGRKTPBThqZzHaZ
WodO/ETHemAJwcI3TORjqFoF03kqsA/STOWKKKjGRtIMSeoTFXbYzcwcWa2KqHASkwWbvgyA8m7f
S1G2zyBHmzYGlqnuQZNMPgUYg5qjman2NGcYULphMWCgp2Yg5N2hksgON83YxhfjGCaZFzKlTeeJ
mcO17PGZwbqrrWUCrqyuzwgSsXmI8QCQHJxp1kdVwVTYN5Z2GJ2ESY8dZj80UAZhGZhbasn4iODs
xw461kLeWRpyvqPaYtDlJVHVvWLOg7OJMW782V7twVuXvdKB5EPiMtGXjT2ZE5NmIR2jqfltLeZL
cSEIsZl5cmwlLwzGfHFM1lrJ1dkRBfjQpMN+bDB68Eyy/CUTB8EDjVJSJLtGVRdRgO1fvXrYl4St
P2AjzF5HNEpcO/u57uxUaXDzI6c+MhWVFvmKYW6rmNC1ki6stpBFu4l6aKF01OQzRHlJLT0BRGfv
Glav4xOM91y7E8JStfaQ/jDuS3pg3kVMlsq1zCi6majQ3FpFcSAH1dQuP562miaBFYklUwv2VB20
RXbFUSpar5atcXFl3MxgSjbqGLpmtuqiN2pL8lmMDR6D87wq8T6HKxHpLtuUcb4F09cNm2HlljPq
FOMCxRdbE53m4g9sG3I2+cSJx3rzsw2UFbdWTNwIGd1ekcebfjCUe16Ptnda1G9nWVtJYF6FfLiA
r0ISQyiyEZmJIHoVPj2RCwSX14eU132KtZjMWDDF55A2/cSzsKSAIqKg+of+i91GkEgz3z2n5VZU
XVPS4FJlAJNt4wTvbTMPyeuSKhFu27RIIhb3SnyTwmQzXCAtE+/Xqc/nIKH0YdryWNaXc0kK4Bzp
lTiwVRgWuFvyaB3TFVjQsZiIxB12vmK5q3utiJylrJirIrMz77G9EFj+6m1zutIQ00c3VDXi4qpl
m3GRGIT9rgF++VzD0eatxuAUM9q+2ZzrmvVOo5qJZy3UTonEWpJDDR3RV0izujGftBji6QBhJxva
coehmJawoHGTSSgt3eU8DKuC78RCUATYPTu2AEuxEDF14l1qzQdmzvWp0UA42OjnEHAQ3E1jQD5V
2PXz5otTzVZL1koAUvun9pN/Ixl/QDJuusf/P5Fx3+Wv3R+c6q3q/vC/jx8fORY4/+dHOuP27X+C
M1r6H+mRVmgIwlmdsMmkmPgnNiOfmFg4aEgR6WnWN3jXf9gJSNIfTRlkl2XSpUJTFN/zH24CkvxH
WaRLVyThpG3Vu7+KzKj/3NaA/5NBlxI9IzSOoKNC3PlzVXxVcZuZyYcF+kjeDHkiEWx7NOXLotj3
rasXblHe4hbJjMDmSNzN/U5XjvCfoYMqUK4PJNQwBAIjPcU0PTnjuhMhy+p0hPjq4OkwVlWnq92m
ux3TQBECIdy1mVcajtacFUA6JChaum+kh7bcK9NZqO+n2CNjpeWuTv/PfKzXfVL54bhLqOFhLNOd
x0fjobsr3udX7XN+LQNBvViK6yR9XtR9EX5BBfiuvvrPMulf3qHtDv6oGzCriNhElQNaILqX5cN4
rF6aF1l3tEfxg2XA+CbVrvGteqlehg8Wh8237Bulsfi2cKLQH5aPJXEr2TaZ/KkFVruJfBHmQhg/
rk2Qrued4ixbtmRPF60U7bThORc+l0yyC7oq4QhNi/vDWL3607n/oRyKq4pWie7//q/vMLrfXNJp
x52R151C3pJ+cuOpbq/NfCcCQRHua/lK1e2L9VO4Np+Gs+IOu6hnxROooz73eLyOTrnaVsNOFuc3
u76ZQpvwkXW5xQGVb/w7T/OkDP/fdJpfDRBT/pcbIF/NCuaJmON/3qzws3rp+6QA8AJKg4g9CXKe
TdPxw6RQSHlT0GSvBEnZmPaYSyiTFdocSG1kS29+oR766mgnk/TfebTvyICT6YFOTORmmq5sqteT
Ga/dEuKg6tVgcPSA3K2HdN2Feu9YDgVMByo7v7BUcyM/ciNX+2J6QhDF3fvNCZxqBYucbV9YxODQ
g8kDqJ7b7EBVrOVyNly29rQ4/RkeE4inxzvzdX4PG3sTihCL2/wXEzewN9mhvrW2aBxuW9CSH/yW
HDCNVujA5Kv3xUd03UtOoTtR5WT3wgUp5P6Y3IuTzZ/4b/Yx7nLxz38BiY1BlwLZPCUJS7LLNryM
TSPhW+elvd2Hjn4XnfWf9BcL9yDGbzDPw4RPOURX0fP6iuvcgOz2AkTPDfVXKmpn2HmdtQ967tS5
fWbgKvYkPXTvY5BdLo/TMXKLmwYZhZ3cZA31IYjc9h0FQ7CxDVwfB9EM6oQp9tfndC/FLmYGyWfM
p5/1W/lWv4Gzm6jqRmSCbf3iXbxQWHZHb5E4YUep73E2TyMnz4JKcFoNbw17oBv8RT4mqLbsqbQx
5hxu+yCsXdwM4iMuIfkXgtCvH/PJ/P7vx/yv+Ji/mk1OyT3/6NnkZ3Xdn2ZqOkeIlTdCJpP2zzN1
M86SGVOoDGo5+kD4cbXMDcA/o1t3VqvgIKyQX/194PLVIU8Wh3/EIU9Mpv58mfoGUqBb0kSa/vNl
ZpqMglUp1YCsqjNj7XT3uHrxhfOVWPHLA50sDn/zgeRfLXpot9mU0OWxgc1+vqJErmI0bo0ajCEd
yIqJsXuJvA9hVrqTk3n2O4pcO8PqdAe1wuoLK5qMVs80u20XOrkkoXERqxT7hbTPIaaFzqE5D7ub
NUbHgQ+y0140NaYvusmUnIZZiaf23SyrOX7UAHZ/PyYA5v/lmvbj5Zw8oLJDt9qi4QgsxSkcxGdw
o1Z2TXi3tJyCk490kbt54rKYobwTbPEJx5i5uWLhCEdKoLYxn5evOaocF/ugrxbdX76mP57fyXON
ily00oLzw2i33gtoMPfkXrC4SG/bS/NJ35k7+almb4B3zLfxfA7a8+QLAfpXj/y7YvWHqOpf/JGf
yoj/qx/5NuJOo6wfnvgp0aCKMRDEDUsNmteGpBhSmddusOPz8ouF/quhdSoN/2cMra+u9UQ3/jdf
63f09+lNNWhhgWsNZozU8M+zVodDTbpOmRo8PYnO5WVk9/bz8z0WCr+fTr4/nN8d52Q6oaynj1RS
eF0P0U2/j53GFg9hEO36/bd63+7pwPN0hwB5jwrQDoRAcUIbQ3B7OqsvSvv19eB6Ak4KOl+UiExr
+1G1dXD8F+g1bevLoP4ERvWnBerHG3M6v7SzmTRQS4NqtbMb5r8QGcm15cdXUuxlTlM54r5dHZrq
y+v60FyCTKPn2UBidW/sf3/zvjqXU7JN9E88l68GzGmH3N86YH65bv9w/6WTLAXFJVKRBQNm9HsW
wUP3smeRqQLVsuvcm6evXvrt5/1mgEonKYQpbTpRbHnevTu/FbNrXeZ3TeJolIljN05c1rtaIQ6z
0x2oUku5I+s/rk7jUn7aKidfYj++OqGTKeC//Y358oltXSo/rIZ/7xP7PgJ+98ROIuVOp0c4QzEf
lIVTBSLbYifcqaorfSoO1KcCzePfPUpOpst/+ij58iaczKv/iJvwqwQiyFlazsn5k086xahS/JJW
/AbVwHVf8Jup/Sk4fyns3n3yU9f+iDy7czvXvHx2rjtPsXe3txeKY9qLuzsuzhO+Lfepvfv9FEkn
3q/e3/88KfWkXzMfAL9VKyclBobduiw0jn6NQseP7/RgWOwRwSB/6w7VcbOH7Z/089YXr6vP/o1/
WTvCbuHV733FfhD892anPGvu4Fi70MHvzW488z5kc3IdetcPuYNgxlsO5Et2e8ERHNPV9yTSnHmH
dDRAWObw2+vt4CqyU38+xv7H6oze6nRu7X20R5WK990VqSnBI3b+qM5DV73q7Q/BCfZZYHjINF3d
drxnasf8+Mwx3033I2e185zWPlD19uNvLNXfoqDzE36qbktB4rxdaed2cXZluoaneXuLFQoZP+eh
u7ntdT4Kuj2CC74M/J+/W3jphmflY8IhdVe7MS62dJkUiPvH9LM/DP4jhc0D1/OWOW+6e/Y8uY8X
pv1Iest5vLopnEDlcKVd7ScXaI8dPPLRWYdgGk8m0+afK4d8y72JfrUv7cPF7TVuT3S8+Jqte8fO
2349UZO3j+/zZWZTwHZat/N69zg47w8yU39hDyzuqfOO/Mcu+K7WLc/QXvtPx8E+z/cao44Fwp2c
p/Njum/dxiM7dBmfHcuz7YfVbuvH++kwPiF4au26sidnOaRn6X5o+SOVH5vWckfw5yuZ9GF6thyU
y+2w2xnCkeL3Q2ajmObw7xfPWhBemvbr7nOwHx7E68RFGifadnOW2w33uPY6V3zynrN97yF+8Kr9
c+eik3HXw+Qb59xmwZntfWQHcNntXens6On5YuOmbOvCX0yLP7wIJ1mqelhjXdreTs3GD4Ir5QLO
/X0VYGB2PrurX55NnntlBFSqD8/d3pMOnKK/+J7jfhH1fTVTqCeL+H/JTPHV/TlZ6Nu+afq5/X5/
tkEVnhuXk3cu2J3dOC+Su7qWXTiH1+XM8ZSAd6C0RT+6OjsccPD6eyetkzX+35PWvyet/5mT1kns
+M98Kb+aH07Cyn/m/Clvmoq/mMwpa4GsBP6HZ8hJvCmofbjGFZPVtpi1rhhs62Pnjf7oD97grf7K
/4uH2Z99ak/O9tlyoDfRRVDLn7eK1PbZ4qx+9VruJV/yzcPqyo7kar7sIWXzMi/xUlfwxp1xM+7G
HahKl4DGRXnq4p29066p+MgDJAC/fEDA7ej22eB6o6cdRu8VHoFrettKqgfpfvKE24VVFOa/P/FV
fFtd6jTs2YkYcqIaZtMLjE7s+1fFea35+rbFJ2gIPhAuXVWsjjdZcHWjuj2B0WjfVM6ZPNjZmXXR
vCnB6pyx0mLBd3X2+KyTFIjtXU74gOuhZa/fV22W6ffjA/Ium3yGYRMBLo5mXw/2+3Y/PrcTuv1k
+ebzic+3oOL9/Z1q6MFJvcyP/DwoCF5VG128X3vbbYnd7r5xF1/3C7cOtqDAdAw3D36/GPA8v3jW
J6F8Ys5xGaGeC2qe3sDdGxwayfjVugpL+fYkj6O7VTi3x6geJq/el3szqPf4QXmKD/vJk0mi1ETh
iaftcj/yYj/lbyX59cKL3YwHrriGj/7v+9eaIPYFkhmpn3idk/M5/9pHIu+tuyLI+HTeZefseWvL
FS8L+rQ8ugwIQTO/OaPxtkXOa6uXUtB6k9/tV29xifRDT7ahv3i0FxNN18RgXAy/JM4q8UIuQ+f3
4hG9uQYRd+MNTnFsPOVSDyRfJBGU70e/dhGwE4FrDHuTJ4OHlCPvascp0dN48c5u7sT9eqFcV2fN
Xj7rAyf2gLs6JIDtldORDuUusW3Cc68JSr/w/GnfX/QXok8DzIGfdH7tDrbpxIeC76KdnyG8hZ69
Kzo5gSSBoZM8jPw99yp35ieOVJN7m85HxnHv4QbgH8k7EYDKQeWZns5vgwsiaN9eHhIDO+PMOkv8
neWMtn63XA6+TSfD3ontNPjK6+zrqeIkYfXvqeJfdqqQxG0qOI3xf1gWTje74aAKWWIyVYx+x0TR
eXoAvsSb/fB6/vPCEPIuycwR2yfaE1pi5gfJFb2FNzAMRIfefKd0U78IBOdtZMPKoPX2ieLQq8V2
YHBpp3ATxrPBS5g7eXBwy/P+fNrrTziC26odkoddD8slsgOXtyLySl8hemZ/wdu7OBT/+ZHqpWhf
yE/xTe/kB2vfB33Ay+crAeqrPR1Ve4r6jvn9zWG2+0qG8h1C/7v7dLIXajGiLOOpVQPE7d/f6MFh
J38+Odvy+P/Y+9KmyLEsy79S1t9Vpve0PY3NjNlo9RVwFncivsggCLTvu379nOdUdYKgXZPTWV1Z
1mFkQgCO6633nrue1lZ+TE5ngRMLalR5TNYTpJIMCSlZXE7yD9BpGarZuomVYvVQImsnVu1GToB1
8/FvH5LStz0LZWb46ts5yNFCO3Fqt3TJM5e9MSRrBvkaWbkb3PG/S5Gdwl8bHkIoX6TUWeUefwfZ
S575O5BV5JT4+8DC3tipCUpYLHi3TV3+qrdXInEer8jxETj8s79B6dmGrEoXX/HE0C7N2k0x7hD7
kjilmeBzjJHFdmoXDsaEOWbQAqBywAi41PesAPNIXfy/T10+H+658DeRNa1QIown8a8YJ2aS41X8
yef/r7me4H8HYXvVrVKIXC52NQAIEAuZoXkTr1Nghh36rAA/JIZ+UDb1OrmNbuXHfA3xDd3aXNX3
ZAMiKoe5cNicQc4Ay56DGQUfxGrdDLuAXodmDC2Hvh7wLTFTtRM3P8vo3GquJhvS3eTahWK/0P4f
53HAHoi4JZ5dmEgBN0XLM6JbxSQIKMRWYAs3oRM7gR3YVgTu48AQLAHqnauuEgqhcjx7XCWuD5U2
OqOV4neNA0/CG8DC/XK4qg5c7qdgOF/gzrSzW/D2mTvmFK8KgIVnBnu0wrbAkXCD2O7Gt+5yZP24
Cbw8mctuIze0oOY96DXPBChBCZppV1g5sDeaCMno8ALlprDXXMXUXZDt7eqd5t7tS6hKFGgb+x46
FPRwVmXG1iP65GHSaA+FRSxw7Pn98uwQyU+ovTR9JEJtV1t93RtHPkOGhcGQMXxr1a4Qz4XKbXFB
MFqrslsrh2ursLUD6CvwbN02oPo6w9DgNZjMh5UHPQ9ctoIrfF2vpU29Iy59lH+oP2pr/OHjZNZW
vGO7brWGXZ2bEze0DWoCfqXGFq4caz85j05nC3tsLZCn7yJL7UbYDG5im68Z5MPra2IeXhBON+8e
rp4i4+GhN16A+jxsmNmuogf1ytpytEc43zV3sdTGPX8K+smDA5uaOuChBncPx3pHfVVZcINY/JiB
uGKl3/jYYYaVKoGnRxwtvqWKxfDyyoG/ye1X+TbHxnBZyFcLXItQ7yl2M7QQFwLq2SHxCu693pE2
wWqDneRwPMfy9yY/TIiW4wh5JgrB8e8If5BAuE42Cj0NU3PzteYSLJy0UR8FuIYyF9Myr6ilmCMW
ZmcGK+7eM2zdtSU7vfavX3M7BojwcPYzfCCvDVPgglrCT3VsoWapdoC3ERZcFso5/eWSSJ25dGRU
RRYdCqpwBzgyLW2UKZ+F6RtC5ZcCEZSzfTI8ctuDX+j8CsrH8VfUVhwUEd0rDrHQSXSHOhezvfK3
Gr5v1qKN9mL+Sjb53VXNPYepyq5wnonRPkCKWdn1GalCqnE5BsTqZE68ad0S8g7o9YDSRhc1a1a7
r11iQNrhdZCELtmiLHXFJXMECZxDV3FZB+QL32bMswTxATNDL0z5ejjQO3oX7tpv5ErZxzt/jVLN
U+6idA1/pdvcRQrP6o0O24DLQi6HiYGxcSkLzRC7Me6tCln49t4CvvN3slHBYpKBYXFsVr7DcMn4
LnEHI7D1ltiDGRx7B6+COxflR2Z/05nqethCMrvJnW/zMTYrOGwtOO4aGwg2e/CtBBgbfulTf6rc
1gIFF/5SxDVneFfPjlwG8RLhEo9Q2hNO01NlmoDVFY4n9gk7GLj1M0pg8DN6gB2H+89NoMgla3hD
cQrhLuXoFl87h+80WEYBN1pAjQbYl4MN+NTPgL1EIk8FZyysUxxEYAY3vB7h40RzNSdzE9wbBvGI
DxvdgiCbuFsVsguLEeBUE/jHW8BqERJWd0GKCcl5hVxIR9txJ612FmM+sDt+ZYEtGJ9hbjgciYNj
DVqFO1obG72PYCvosDkkg19hfl11CGwdZqqPFUmw5okp3aQniLm1Z6YwZ7BXOAkpRBs3eGF4ImOU
BzAavD83d9q1aJiQ4LhO2lkVnVdmJeAttW/9VlgHuMznDyfZdC7KNNfZlYhkyezYbZQ9tos73Y3g
CWwhmKV3pyI4gKN0heKnNf4/H0WGdNU3hToYxSnGELgRoVyh9w7+58o1fvDWwi0U8zZ96FbDlitm
fuD4OwgwTbwzqAAocTIrXHFjEAX95jMs73qNxg9jaEAP4YPvRgShTZ0ddTT7Bz/IIUBB76JeEWNB
dyp49VGBdF24q9DJTDP52cJRzbC7LQIhJfZPt0Ic5cYN0ATEMF9wjrFAfLXl28Dlp5pbyOWJrza0
IowdnPV7roaEe/5a/lNm1iv+b2UdufSWa05uDQYuzChYg3i1iWO3AAgXbexPpLq/bOxfNva/16GQ
BW/cnMdIU7VmSlCLD8CMQnQI5Bog74mLSbpfSspEJ8oFI4///l08/Zfx8st4+WW8/DJefhkvw//w
f+Y3b0bK+zpC7gG9ZLrMIjtEQPtknYtvpBrAJ712NWDihSLApWfMAjb/X89YNsJmoYJfRtgvI+yX
EQbc9csI++cbYYsoehao+k+haG1BHs9LNESxRHuxAZGS3pTPcY9izQPn2U665u4rnjmG+KMBZwWi
u2DGQgyxgG2qwW88WbJNEcdQ4Gua4Ifh/u03rxHy9Jj14yf3y8bmzxzdH19O0wbubdRL2orbw20A
KnZzQNJjbvlIf+MOGe7zePOzbrl9vJT3tTjTWazjX3emi+GveSXIf9Pw1xvV+CfAo0popg0uV3CR
z9LL+qqj6IjU8MMPbx38ddzndjy+HEfzGU7VHMkPR/ygsOBN3yJNsMdnibvWub8Pfqj1ZD3fTsZ1
iZfWJpzq94JxjVSCTXadXdcuu2lO9Ea6kvbDQb4v7AIO7RKZIxrCVTVcS8bNzc0PNHQybuDVTIwb
uKKmzbQR18hJ3UxuaSlw9bdODu9o4BAzX6PjHBzrPCUEHWThDjPw1+h2u/mWGNrh9fUuMO4QBsBY
BesltA6viAFImEOMUH2KPI8jT9sUnO1xC8f3rjU88+UlMpH7gVg+vP/HyjoitAG/oMInjBROZIW0
/Cv/DZ/94Yi1OK8R3rlx8Amv4EkFh5fLyR5fe9Hf7czMtk/CWEd3yVZGrjL/2CLkY37vbbT6Nx41
w7lHIc6pM3zjdjDuz7XsLpKXDXtnIP9lhwyaB9TI2GjrZoUIefCwXYfgipMheBXZ6CvO5xLB53p8
QarNeF61V+S+RPbrIukyFyuXztgMVA/SKCgDRTxA/V48ej+RZu32G+0ufFIP4oEehpva1jJ0ybYo
UixVE6QhAzEFNKDfszsUB8oULUN4Nc3wnP9QEeQDB6IpRCY6+PmxicJBelDtDi3avl3eAYmneV4a
9wyoo102GnV5uBvjFQkRp/3JQ6Cp+YMgZmShbd4+9M0HUNY6iS1Y8V18F+zR+AmRuxARIe7T5vnB
l8d0LrC7NKYZrG8qX5bigsdWEKGSTUSiEAqRnGbHkMfF43lIiDHq1TnXxGxQxk/sHJlA5NQ7G+Qu
oWIKkU1EAetzUEbCmY8wVOTEIEbUI4SZ7BEzAmrKXOUbSlQXMo/RC2hhTWeaPcoCUQsFjJ9HCxjG
y4O0iBvsecrPiJAtjw7w+FCGxCUQK9zy9KUOkTjviNgP8tGaa56NVj8k+MrD2zzI7CH8zMPpPJ2J
h795kj0/76GZIvruVoXty5Z08O85yyka0KI7IRzP4ypC+nWNCGZthbsBXron9XqyVzzlh5kF1D0C
v9hFhsBpjbhf55zDaXBC8xEn6+GclqRbMfLX5Guer9DZ0kYERMgQKH4t3H778uLZr68Pu5+pe3uT
xQYIyXD/IKNCC58C3MG7V92qkaHGvePc5831Pv/cw/ONuDUCBe2Kf8+jQNxXjvAinOvVOZ6MkO1/
8njRWYlEK2ehN0o48uiTes5BQL3uii9v/yCtSoNHz0ID/ZshSiB4NxtIjLvCHI3CfBCNh9R6eLjL
rdQ5zxAy8fDykqH2jsvIy/fga4T4m3Q8F2i+83yKQ4Y+jC0GWt4m17IK1IVMM7dzc54F5lbYpGlH
TwsP1RdO77kK791Tf2nL/yptuXgeZin7f8h5WBLGdAae/nm3ZUnsnpOI3x3cX2L3zyV2ZwjpT6bV
l4DSuVHEu9P1XwGUeD/BS+Btzgz6ZwGdS7CfzgDSnxf2n1n4PkFVDUTH6CgGds1zFdq7U6HkpY+m
I4B67PC9Q+bOdT6s1tfZXb0nKyR5Wz+RSWEnxs947wPJIffAah+QRm+GG8CLVbpBbo+BZB+Ydz8G
U3Fr5JKhZ5WrOtM+hycmMpCo1+3jc14F+MwAnoIHHcg7jM3gULh5ZkSHqjQOaJW9Q7HmApRdnN7M
PvsXm576ZWiZiRohoopS3nkLQJbWadhwgCWCYOO+RYqMfNKsRw7NeS7sYAGMm9U9zA8YIPEq3qrn
XNHSbPc8DzRyeJlIh+41RjMarYZEK+Tt8eIBK7pGkpWT7nWY/DzlqEWEnCdcIpXHlLCnvjm4PioI
cmL0qqsQ8BbZl4Hc4uRmaOFfanLSl5nf73ZuhkpGMI5kIJ9Cvw4Nzo7t4Qi/xvERdjRKKkR4QVz3
RobHpTPP3skb9+ZQoFyGmLBHFswJrrY+SYB3I5ldkdJDJ6NEwUiunfXm7vIeLk5zpjP/gdNU+Ipe
mufMUaCAgVBtK7hqSpvnksZXE5w0Tgjp9cydL8/rK2o8fdu5oBCBdFtfwWWD7jT4zfUzkh3xstyE
D427FUb7u+TWa9lJb+hOXalbtkrv/MbIV5dXj4/o0ohnboTJ0zVQB2PE6G3rbOHQu/z28peG0rud
n2mxJs7lnGqQHpWOZlBGPJrx8ZkXk5GdbIr4miEDU1nxDE2eiZ5YZOWQLU8b5xZ84ATWbQ1OmdcK
VfnwWPQ7kCxDOHiGZCa3k43O8shl7nrbu7088IV10ef276CKQjBhXdLDN5SOHZYM7K+1xm8LM+dw
LkoQsEslHrBtUEU8ISsU3bJMMOyZcKEKxj0/GRNs72f4VZ214aKSDe2wDcV5Rjd84yf++3mDXjcP
lfGtAKatDIwSBW3cQxjACt9Uxi10IQqc7uDHexUNEWl5rwu7K32kWX1rfMPeTWKW4CuAUy4SA0wC
UmXE4B9147GEA5h7i7/v+U86q+TprFDwjb37xjdPcCvDurxZS/dOn4nxP/+907kkeYeJfu+9Wzq+
M4Hb/uHHdyZ0/zWP70xc/6OO74J21Gcy+HdpxyUBfPZkvTtofxoB/GXDPMYQiNLAb4vOjzMJnMUC
qRVwxbjPAcqTajdH4x44G0+QdeYdIMoD5J2FWgoepFqoXCAiFxif1eJvD58FSJOpobkAvjy3SM3y
ChSmKALRUPCxP3f2ugZN7ypDsj1P59dRTDWg2RTyPO8UFEI9b6s7vzIY6B0jKHIkXqOmi0t49NSQ
Vp3lfUNKunN1JWIe1HqNMIvOZVsR4d/ISFGVk1uSeSfin+N6cHmpUQSHfeiIK5DjGj6qSBCk4Y7W
yKarGPZP6kR2ihRr/BLVHxQAGgwaFrWeOI4u8YvLwhZ9NxcWZyb1wSWHLpQedsbSUEk9opiGS/xt
DtUzAlbyb0WI/v138VxNw2trUG2Mn2jG49+jWLwKG0yNCJlzHQE+bNQGfNfxl2CCw1q/VeLwekT+
bt9LA797+whu+GvQPxhG4T1KwJDEz9P8CwQzEDK0KYKDjFcbmgPKu3iUHS23+PdI90dFEsrCNVQM
dOcCix5/hdqpzNDdt+x9siFQUAP60Vxesv9AP/12nGb6KfVJ2uYxjpMIK6k0nn1jXZq39z6gHqBh
bWSWw3/Az0hqZ+vv30+jdZJMdK4rAHqenl7QwQY6PDJeDq+bEKe+MAMchtRa2tvFgz/TS/+dDv6X
baPeS6SZUi0rL+uKFLt4hvPcU8E/+KZx+BY59+t71BChlggF5GfQH2J/75+fSwCzw+vxiNYDP3+C
/wiJIMCya47wUE+727y+vqKW8G5lvgoIx/LN3YBHGPfZvEOJXogSnQJ1eJmLAjcer402d4E9Ggsy
b3F2M43+rzW7ZaE10/W/hNai0JrBkn+a0FpECjMb8w9FCl8CbZ2IBIQ2hEpn58Q7eOV5Kni4BuhC
aKka192HCQ9tlUMkbJ5URzSSzYKM/rLlLHv3yNl0Qyo0akTxyEAjLwPY4zcpq0DA0jzLAcpPO9K5
Kfj4rBg0bE42oUeqTNBqVI4NXZQf+x6N9ss0q01w/t2kHbiPg9LswMbkKlpcG3rfiUsj/hIw/DZi
eQbl0iiOFa+G4EQnkg51uEjJCcxiLRnjHv7BBoW9qwJtQB6eeFLC5grEeUsZb2cv/ydA924IM0CX
Vpo8qjKGAMOai+hb3+aFcrydXWLwtjC8btBHntAB6OruNUEuxGUMQDkqujSCGWpKh7aOgxIj2HPr
+OWw5w0Rrx309Gt4V5uHTWQcFh65tO5z2PHHr/u5k/mlWc/wRF20TS8ImDVxSiA55IWVJnxfcHWU
SCso3Qn3hTdGQCefzuitK9TxcWiYGocM2QShhQSJcYUt4ehXgdsfXg4kKb0eL6/U17Lu3fGYqfaB
dYJAMwzzCG39zBEmUBlgJ1waHNI+Wm5noh9RYdzwJos/ZDQW4m0b3auK2yG8sHu1uudIgA+95/4Y
E4Xox+Pr3evlkS4eZL7n7wTOH3+QF7d0pkn/SVu6JCY5a9n7hfrni8ml2zqT66kfS31c4Aymxv5m
t7p8bhbefJ7b/Pve/Ew0ceGWn/Mj3h1KsAwrotdDJeG21LjABG1K0JjEjPfRqTF2vAo+NJOrHClV
LVqOob8G2n0VxhWaM/CMpxcecfhmX57x0p2eZ/7+8+40WQAR8ybyfwSIWNBG58V7t2N/gDZaPCQz
GZtOoaoVFT8koolWYj4SeYGWoAFqk7e+5TpBML4PFmx+V0ES3QgHSOx4V8hFdJHLeIfafHMBmSyO
aS5N/wxjmsnXP/Iy/QNoMf9PWzfVUxI+ZX8x2urnU/uX/PUvd81TE9ZN+KP+n/yRP/JirEI/aP73
x2/rt+9RoWc9NU8fvrHBT9yMh/ZnNd7+rNsEf4o3+tsr/19/+TcOzPux+Pm//u1H3mYNfzc/zLP3
/JacJ/I/psd0wjGcv/qNDVMgGvsrlUSZc6f9nQiTaPJfVQkkaoxoEgNDJi7ivzNh0r/KKtGZLotU
00Rdx+n7OxUmJX/VJFUFt4+oUFkXqfRvf5/xzZvkxWK9rcDfvn9fzThr/a1oTBaR2i9Lmkwopfo8
CaZkSdgoyLw+jlIJVgWhrx+7QBaes7pSrgMpm65jNR0tT2PtlYCEynU8BIPZlzS5AR9xEBrvluyr
8XxMyjmPR6GqSkQZrEXw787OuBD5gS/2gnaUaSStGxkdjuokyrfypOlGpzM0PBLyzJkiyuzkjVm6
oKbXxOkCLwvHn79prvNAGKNgzJWYJOravOzBm6jkZXpLjl5WJTbY5tGBCNzMC9r3nPj08TEE+ygR
GVuJBJi5+h0TVfAa2nlHwUt8cJ5JyBVORTgsA001Yq9h7qA2W5mCxJvWU/9zKCpk6nuKtlajODKl
uEqclJStO6Rg0lGzyV+z3vNWWadTt6nDBOTW3bBVE2Fw4qKUHSIG9UPaFCl4oNNIt+WsKm3QYvru
5Z2cdR3lC4iaG6JQkaqMysgS+QizlLGhaSfL2lHIsm3RCpYSVlc5CXdlBrYiLVuBJdpQR8UqcljG
QWhKY2fJLbD9UK4Cv7Vl0XOohDZPmbZJ09yJIm015N1doyhGIXiuQNFzXdhfHvbnbeejRi4SU0EE
iH9+HDX1/Fzqm4YdA6qWK4HFujEWZb2wOF8+BVS3ssopmak413iDl6sszNhxVFrF1CI6GWOtDc7l
ucxSXs9bwDlZwGdICBq/yrPH+FIJOqmEBqcuGcNDSxLVR6r70HVm7Cf1oarlUnQkFoXHsSra3NJp
X+0D0LKj61osZ2hcVtEeHaaS0m+NYlLT3E71cYoWxvnFalBZ1GVdVmSqgfzq45rHSZWAjzv1jlFR
CLYuoCiBjrWyIFq+umo4hzIWXAS5ljK/0X1RidA8gndkTCKrLg+LbUnFwhQzpTEjohCzqCMwG0ZF
7U7ZwMyxKemdXsbZN4WGoyVkCvqKgpIbtLXZSxjU+qofsukmatTYUIOuMcdWlXZ6UQtOO3WTFRUq
ccY2zcBd1YiHdJyGDQUb+G5hm79cP9CfUaLjztH5+mVpSGk7Yf1EL+k31YiZqNX4DA0Uu0zNMrPN
E7T6HQo09irjap9peWnkeSLfChFRN63oC6YSxkuynNtRH0SbhtuvqKB0Vghk6Dmi8A5JKoMvszZq
/JNPZX87hAStgQRR2jKvzLdjJeUmxFq1r9O6tS6vCAdnn56s6khKk4mkgtXz44FqpKlVwyDyTykD
tQDR1TtNiH5WmSesm0hdIlnhKmn+NBV+NxUaFLr8nEr2fp59HktSh1umJ3Fl6rk2WW0voZAmT2ur
KAvwc4altKA4uM03e6hKmCZpmsyxwxm/vnuonwNs6LnOjh7Y8a6CsNDMTJIzEMVl+aMW6Jo9ytlJ
aqfJVbq+W7ixXHDMnw55QvGfJqGr9ExLR2SKAeoKyC+/U0B8nXwPxBxd9sZ4iSxl5lSADNNQIkQp
OtuAyZDI6uxRpawTJVFC/Sh0VYsytbJWXT8j/XNXtsGqBHu21jNtRfrymenTePBaspqqQbF0X3vt
xBS1hJKa30gh/d4O3rQSSvkbcJXmTAJtjZHGnTUmmeAkcvway3p4JckgeyZZjJaLKoh78tCrtkor
nSZxFO1CjxpjHKlsk1bQtmGdh/bIqmI7EREtiyfVlrX2pkz0ap2nAkro8jB9GnMFbddEpVnnVY8O
kHWBtl9VVJtEntBJmYzigqj74kRqCpSXLAFEUo3Mzn+tKYPUFYN2zJRKd2iXlHaaeigPLFPUTqoM
kdU0Xeo19MWJ1HQRST+ixHnA5umgkeKLhVSo+lGScnU3dKpkES0TVilk6TofR3RynsrCIiCtvPbK
vl24EF8cSc4eDwjFcGSkef1Co4ioSkpinJNAEo02pc1NIfkHkub5AjI8M2XNTj+jHCBIDKT0EG4f
xUsVxpGqj4F+VMMpu2Gt2FpSKIlWrdYITwdK78RahW7mbJTMuMtrQ236cXNZxJ3h03wQkgT+eiJq
qqjNPStDWve9oOTCMclT2aoaLd+lBSnduEoHw9OkakOnRNrRMUSrwKHRnTbIg1UtlsFCs5IvhC02
XVGAZnTCybY+rkYYd/Kg5IV2HGqSuDKgqaFHeX4VjcptM4nEvjzxL842Qq2IpwBZSjqZ07hHYy93
WSaxYxUO4HEDC6YTsVzcCdKoukk00qteV18uP/OTgsW0ZFhhUGYiBNEcR/VJX00y6dmxFgNw9oTZ
UzXEbEFpnW/lxx2lItQImnJjT3GsZre20To9jZs+POVC0Rn5VHZ2E0vjuu9V9dbTqnpFJH3Y+GkJ
fVbVoRsQKmyKUG+uUuQL2p3QF0tH/ZM5xlWoAg0pczsVRuLHzU3ELEPCSw1o0WaZrZKx20VdP1kk
9pJVo4yiG0gSukGHZWiVIes3dU96t2yCcWHbvzjvVCFQAkwGRTeR55A5z0mS+nkenrQMXGpjEjQr
PS+6a5it3ndNoZ0dDlrm5oqsr5QgjTdZ1xGjzILGvXwYPsMaiqpCjSm6jrHASP+4JPDCiHTwyvCk
CFGJFpJNTO5L4sMUrpMAITQO+BqjSv3g1LA2lxY8U+fyjo/HRIZBKssAfDKWAfb/B/e1PKBqotO7
7uTF5WTmBZXsPs99k8l1aQKd9qte8LpTGSboWxlPmYs0svKOkYydIk8edu3Q1d8VVS+uY5n6d+0o
dgZrkmpTT9CFXVanN2HNaitTA8FoVU8zunGoVmVCJzNOFeJGepsZWSyiKWNSddZAYnVBf30WKbJM
IVGA1UV+JWZTJHkSjDkR01OZe4NVVAl1WURVKy/1zq0HOiys6ef7DcMaQBUtDjQY4Z9M1SqZ6kIL
sKVpFxoVQqOuJATygob6bI5pAGVU0XG/uWV5zvx9h9nUMsmSSZfy06iODJzmyoamOgVGmAZbikbJ
KqehtUWaCdep0vtuGdYvfUjFH1GchGvWpOjKyerwSBUQm18+1J+1Jyx00LFBiMP6+YSy8jQRmpRm
8YmGvmRlfh5beZVLB7FAJf3lR32+P7ImAScDJ+Bp2lxfVFJbDDSn2Wkas+ymr/LiuR2j0mBpge6h
NQsPhDatE+qTtiRhP0szWeNWsYSLw9XmDEv2YJCuJ1onJzic6Z2vQEBI2iDYYqOOaCHQ58+RRyQT
yDF/aeB8tzQmoNqkJuR3H3BurFFMH7JEF0V+IN+dhLJXApRfKNlJIEJsks4DK5maW1qmF0YtFotk
tJ+3l1ticPVRmfsaxZmFrdA0iTKagqVNmoZTo0yRW6dis22kGtFTpnWHkvS46GmFzHsawbcypKUh
RiXdaUOCCgBPgWUTwDrOglTYhMUAZBP1aI+bhP6+ZmB2CcE/4yopG60o9URDH9thK6lFdSjKPlw4
Qp8xAKQ4lg65n7rG2NyS9/NE9EhaB6d66JP7OgKrjCj7zOrKSnc7WlfWpERsCXHxRfooeOE1AI2O
hHXE53nmf5ozFgZeEp2gLOMbLyHaJvc60Y2U70x9rsSsslMhGrfRlHZXUQYW18sX57OUUjQAA9ya
N9/v7PTWDRV7sFUnJ+jHxpLHojb6oOgW1vaLowK7HdcS3hgk8M9t5zEVtUkttfgki3UCv9zQbeOo
0Fwqq9WCTv/yUUCuoi5R7KY4Q45VoGpD3ybJKcnz1Kg1r7SkSHqIFFVbeNIX2EqFbQ5SdQL5C9Qu
fbxweiiogjLG6an3ffQJh2/AEdoSzYN7CU2JYwFkAXX7KGgFc8ZmbG7aeED7/LYP7EqVQ1vP9H7B
hP68myqV4DDQGZEArlQuJt+JgDAehEqOUozIq3U3hQ/PnHRhyVD/fFNU+LxUBhtawfTPuSfvnqIR
j4wF6dNTx4pw12kdmH3YkDk1yKFXutwqFlIw+oWD+mlfmYSaTk1X4TuX4eCc7ysOVTIFbDwJmvSz
VarA6eqY2oNfN7eXr8RnUwyPQggZoJlJClHn4QtR9Fkjxvl0atMktAdV72x4U+H+9sts408+MYSp
QcctaWh3WTv58MzI6fryID7tJDsrMlxKFZ6KT2OgHJcyT6anXqOgSdK6wYizSF24l592EpEaNFqC
01hEqAbhkY/nBW6gMhMFqTh1tArXQk2UnTiMYMck6uT4EfNWTVlEC/fmIxADwkSgCesqahr3H4vz
5Y2J3Fct0+sHX1F3pI0OdR/1RhqQY5ilr5eXkX5cx7eHMZEgYU7DhmLcH2c4ymOTksJvH9JJqdCs
qVEKQ1Cr2FV1CWSouT66CWtUq2SQD3pF5Gs/rTM71gRlDSXTbSe19i0x8lQDAT4QXAVd7cZpU5kp
C2O7asfulmiJbsJ2QlP7bGRuqdSKWdb1sKArzolrv+kKzIVJQFLQ7PCIyPg8kzchrpwweVN7HAsh
3aRCjLA2zsjeS8oUFQAhtfWx70xJKFM79+ElkahUr7oQIRFZSbRjo9HQFmW5sDMWdTZToUPjNIuP
opZkblv21RWONNskg8Lspu7jOwEA1mZliaZzslcZEXrobBHDeB0ifXDLzJNONNJKE77x6AfTAzky
mgEdk0imxRsZDHFb5lcoLAsUYoeJWDhD2aO/DIFf8fI2f9plrAyKNvjR4ih4zuaZND0ZS6a1x76O
UMGgNqBI6fGoy0+ZYW2+AUB5OLSwp0UEcs4Fau8EH/WCVG9kTzyOHaOY/wjyjiGTrbbLu8dpjNHq
agoVp6wEZeWFLIEJNIaAPUloUNgfuzqtUqdq1cYaJa1YGN3nNZDhJgaOwMGVYfTPZD/zhGpM1R6D
09HyRyZoZoWAl75weeflGOc1QMhZU3WEf4B7Z3I4i4KahK0iHlnvg70BaNSSu7Yy2kROrhGqxlyJ
FzBbkprCxLqU30UqMGMSRhAvKCJSVZVWNb2CkcRolfgKYYZ+YSU+Og35NsF9xl0MClHgxlZn90QO
wk4MmUCOcaQoFiwzZgphT7EmSmcqbYbWQqUSuK3gv7Aa1+TyKfmoqN6eDjCFwBgC3zz29FHiFF4e
CLnq02PChmjTagOY2Xz4KNNgahY245Mkhb8KmFUVIVBFlC7NxLfXFFNVJJl0hDGROnJLwLSQJ5kp
FdTfp4DlCws7C+yf5wYTGiAOJVI6HDizB0qI+g7Q9BJc9J78bUxlaS1WUnGtkxod7uBFsKIR7OYI
7EtrQZjAl1KlnjO1cXwTx9WwAAm+mj58CppKZIBKKMqPKx2IsRBicaRj2BejBQc4aD9gABlS3MhW
1qK52+/eWZx4uL81xBRhLPAb+P76I8HDj0tNOkLAe1vgQpyhfCBXqClLl1b6o0H7ttIIdsMdiWgT
0Nzsmiley9KuxRlu61y7nuAYtrpeOKi9r9qT3GtXgViIJ1GLNEdKEtBr6RU1YaWOcNRU9zTHLkTP
qOnOGfiLFAIKj4EsKaQvx4g7RoiEdA+knXxcDzVJg2LyZHLsOyrfylI27Ps6B6FQ0aJ9GWK9Thrl
mpV3U3RzeSf4Sn/UhOAc1VWkwOgge0fE6OOTBVhMvpzpBLKOUqePKfhp2FStf/dT4MAQAQYJwxfG
b/q7/Va0SY6nUJCPrAmIETE4UOsgiRe2+ou54PjyZA3EkVUE2D4+RRuCSA/8RDnW8FXacp7dV3K3
5Af+QijJwOsMfhh4v+AF+/gQIlQ5Yf2oHIkaqGtfFEBm1ObZVo0y8fD7V43JSLJRCQSTNu+/MsZI
CZImPKrJAhCbZQhVZlLaLmj8L84efLbYF5w+BCvnkQqYXgF6HwzyMQTQcSdf09w0j5RDP/bxdsyL
YZeLiFRLlS4u7Bc5y5XZ6VNVmQGVw6GIzI7ZuY9ytYk6SZWPpB30wBY9YQSjUdr4T0mCU28EUCqS
KZAi2oZhFz1UjcBu4bkqN2oash+AxOW+SFT9RAK/ysypI96TkNXCwZeU4ropElYbQqY5jSwiph6V
WuiZWRJNz+kYRIopKmL8NDVjRmx1DFNm0liFXwDR2mKnTxTUpmUXQQn0JEadYsH+L3NftuM4j2b5
Ko25Z0O7xIu50eIlHA5HRmY4MvNGyD8XkdqpnXz6PoqqmQ7LHgs5wABTXV1VQBWCpkh+6znna37o
tokSJOG2dygHz448l5Y+bBDSUdnHNQs7VU+NT5vO/hnz2P2HigEcj1aZIJUmdifNR8Y46JMlSplh
bvd1Felu64hDk6OEHnCv0X5Y5uD+wqzP2o4mNWFeU1qQLsj0SmAYIcvaz9Lq+GfT6msLPbwqfo7N
9siqrMqDzpSltm86y/1JHQ8NGF63Y4SAceTbVCUoGad6m0EANa7SA7Wzkfox5QMGJJV695iJuC59
gWJ5E0xa6X6TI64l4IKGt2El1wH+kSZi5TgfWhW1+WS2oajM/EkgEtvOGFFMBGot1UEvxm7eusxD
DUqgA842oxjhTu0pLn+oAuigDu2xZF+OBr5fbErz1zB1KHYhrIPxbUvnSaCFxzd53ZdN0BfjlPkV
TVMThayqgYdUTOM7Q+vjzwM+f+47WTmck4E4f2ifkx030+o0pyh7WFW92A9J2fwy48JLfLOoITk6
kcHQIFYa969Gnk6Ykhk73Wst1IiBYXrXf/Umz96lxmTrvm027q+M5erRnFqBLnPtdojNqnQAd7Ur
M4TtXLInoQOJ4/fEFnlQW7HaW4Oq0Y62SvncFN3WlZNl7GSKZNu3+tgs/GJq5NdBEMMNNNC2HvLE
rCZ/quwOoIQ0mQY/N2LxzcB9RI6sd2AjF7otApc0DRinQML8GasJ9TSd50bna5oy37y6yV5iphT1
m5Rbj12iaWAqy9TNQsuZvJPR1XGg6S77qheF2fnAWzubpCvTPkD5urX3lVLVn/uW7DI7fvfB8PSA
AqB7ps2Ng0ujSdRABpQxAaODb3mdKgl4GxUTif0Jl9/PgOuK+tLim/vL3gixbXTaUctHh8xDr2zh
EXK3rScW2/HZ8Ub7KHgs3mhJjMwf7OaPaGyIdlZ9GiVo5IX12ItwyK14lxSG9cmzeRkZXg0QgkDu
hyfpPWSVyVc84/LLoJcIK+6ic2k58L7LXKNvYsOsyqw7Z/bAn7KkzSNvSN3AUm0S0MzSXxCOrBWc
by1qwyGjfIA6Iqp7l8ehIS7ztL4YEO26aZAaLmjfiYG5muCn0o07lL/un8MyvJw3iaogepTzIdhL
qNFQG72ciBjOsRLbxkNmP6UyAe5Jb3aAAq04NOOyEuzNPfc5cZt7kSh7orB4uT1hlY40B3s4j2oY
N5ajMN8ZaNYTq/iwS+EZgtZuIQVAOcThizTeMeR4QdyYRpDWqQg7tK4Dl+U0wg8XUYlWY0CqIo0Y
T9sjjV3MpeulXPGGNw4FoIU5enlvqi1hC1betpTZfDxnhnQ2Q2F5zzozdDz2Ut8Zosfg0NFcw/bd
OBlzjmRQdUUbGRjoy0+FysuYd6Icz1Q0Yic9QnYDEH4+UKdjmHZDsRL431hvxhAi4pzRL+770OMP
geCQ5V1rsnY6J4nzwlNDoAea2EFW04fEks3KavOv/xhe4CJ4s3IdCtjI4pHiLXbXKTaiQjWd24b0
EWMsCRzarGUYN/aE/aCYhOgdxb8lS3IwAcvOJjGdy05AFNmWxUM3Oi9wB90BKfra4725nIuzohqO
TF92yRCuaW7Cjems0qYIgDPBFHaAoPeS1L9QeKpWXtONb4giGfA0iNJQ+FuiF6tpGMdYlfI8ehbb
AKIMgV430V//2kLAO7gUhhooMuzt8qRKh3hxWdjyrHX2Dzvvn6kx/E7k9NudhnIl13/vPy2uBaC9
JswRusr0Ct6bMM+damBGzoUr+9DIUhBZXaKiIYXWoXRrthsRcfnEG/h+GDjIraU5hS4rk6DNMT27
1mwWlogR7n+DZWaBghuFtUIpEWp98JSLLiDlOWlKqfdnkgzDpvZSM+yI5u20Ci7//lJX5Yd5LRdW
ElgsTUPncZHFoCVncx57/blHCO4Dqk2+CBanj2Pt1JHZVoAqmBMQoHTAaAuqy4fJauttrOp83yES
3/7f/BzYBVTq0QZCD/Ty+HO9AkDRYgPqAUTslQHXC4DG+FQwa/KlQu2pHSoT0Hsg9Yx4ssKiVyLs
9bLd8b4cVyBTV6Xu969j2+Z84+fgYfF16qEqErcjKA8DX33QBjAs7AmhLAUMIXQMxX2LFSWEFXPP
rws+PE08xshmL0UsK0ctaOomclWHcaPo4AYeyYxTq3IvsmubPPVtmT+o3IDqvIF6GoB/U9gzlvld
Xo0rAKFlbjdvBIYdJQXq2mj1LPKrnhbDQAACPRu5SoOqouZTZiHFYqzTfI9RSJKjhXCwUut8/0TN
W5cZtIzZTsG3oB54eaLaYDbw0NVwhumoQ+R16gtAqQiPJ1f7bA4pRNMby96MtpDb1piyrSzoN57G
xqde1fVbZaduRBASBlai8S1qwcSnmW5HzYhWt2cSAi4Cxc21LQyFbZi1ccQQB5VjF76irHr18t7z
Czw2dJ144+us6Q86EIe+6TIV1Y6FcRmNzJ+JYUB4vpVyJa67NpsWAFkGGvrof5nmEkySsQ5w2ZHL
s+3JdKPMakTiye2V873+yhYMBgqkM1EBMdYC/yWbShsL7qhzYld9QJrB9QE+KvcC5O0Vk3FjQxi1
CkQE2nhzCL+wTtAYRcbcadq5B45z26pBbHKviMP79+bWhmxEwzNYG+bZnp3fh/ggQVMWmXimnwF4
8XwbrCdf1fTZK/RVCVH8pUsnAHw00Leug4NCB23xxjPTbdD/EKi+D/pOy3QROHrxqZb2g4Pi38rH
u36HaG3rAIQBhokC35VpR2VXb+LWPGdO5vokkZDxlE5z1HTU9+Iu1Xay0qq3XFNrNZbraAErw9k5
gEeisb78oIo0PXJ4Zp7pmLhf2sT6oTNN+0U47UPquuOKJb9xfghKADRGpxWF+3exmg/n11ql19WJ
NM9aoemh1nB3yz0IQRrE6V/vXxXciOsjRNgFjp2FW4Eq2eIIdWdKGpnG7pl5yaEVdelFvOmSx65C
sQp8EMv9MqVdmwVWRrzPVQfUSDjqQ+YFanTKB2rEwJRXEkEoZHIR9CIHsk3UB7wcAlhTVTLk9Vr6
DeXa5LVxQdDYtZbe6KFpIX8NUlrXqI0XReqLxhtqvysnZgZgLY4OqhTlmEYWQVgBJ2qZ0vcgL/rg
jpn7AvgjfJdRU79Fp/HcdRwwRZlUqPYiVAUknezq1q1e3LjoepATmA2qihhe6jGvnCAZ8eF9A3Wp
NnQUM746lW5Oe3eS+ldmiZfRnjKoaxpdirk6Bcm/pVaW9lsPVIPOT+BK87BqJTD0NcdvS6aW7A2q
mY3P8o6Hbu0iHe617pOdAoqPmoscjJ0FF/alR6D+C+1o8jxOheoDz63jVykzSpG/awMLBABbD5qo
EE4xNsQIhbUCArZNA0x+A3A/pv2gpqXD5eSd5YuK1ugycLtHKSVDyTXInHH6JIWGwpyteD3XcJLs
AEqpDjhjlX3Te0n+gXVAAQ40sBr2NHd2eqZg943aGVvfrjI2+dRIi+/AB6EWM9c97aCSinwrAQH9
0ggrA6nN4Ubp5/CcQAQ1qn1F+XYE8h3Qqc+aNiWHjiT5tpFJ97nVPPVdd8nYbFtW6hDszK0GRTdr
VM7WA9QzDXLgUabIaUHLfC0VF/HJHqnCjJZkYk8kHZx0Jam5YUvAnQGeAn1a+PdlP0NH7bkGg0ad
S94GnevUuzLLvE3HTLKReGc+Gld66GrpytO+dgCYMYUuASrSiBmRyV+aZsHtKp8YoWcxAW8K9V4H
MeIqN+LaXs10VxRe544ooG2LN11bKiZD1ZEzwrPuwaJOuzXGigSeLTCC3bbWIuFrg4X1EP+C5jkn
cNbC4YxVzFwOFZFz7QG3HFd88ofWfGpBMtys2asrc4Wl0O4C4YnOrmCxlB6DHDo1Ljnz1mUHRnUV
6ahohprbobUjTIyqSWnykoJQfeqsrvyT1EkRUns0w9SpyRot7RJtOVdJ5p/jUjxu4GJAF7o8T3T6
eoQJBjk3ypFhxwR/bptYPoAT4PrCjMUGT5/5ykrsh8apUeTE7Q46xddqArcuFoCf8MLIMtG3WQQx
ekkynhhJ8gbBmSzsLYVCZdzHK8/mxkHDEyLpAQIITIglDQxV6oaPbuecDcbA7zFzFrXSMLZO3U27
+yd9Y0OO41oaGGBgXlwR/mLbkaSKe3pO897aG0mZhTUD6Pz+Kgtw1fsBOnMZxQFiDt3Nmbv+MVYq
6Jh5QwZGj2Ww2Nd63h6momg3MMEyMigaF07JjEglI4SpK2WHDpNkpX24wP2//4gZMWLNYHBEbM7s
oz84/FQ0WWYmDXuL2QAsf+uW8SOyHImpWtyqEoAXZjdpxAVBV6SvXxWItPUDXoH3alACisj9jzIb
ocuobia6gHYCgj4k75dht8iElsSsAqnRbZQRgF+ViI2harsKGYm5GdV532kPrUho8tdLo0kHX+6h
lIjMZ0mNTwxvmkrYzTPRnT7k6FkFgKrToM2Kb1lr/saAShLd3+1cFbncLYQG6CwPAAYFXMEivUtJ
rzlqZqeLSZq/c0CBZ2ZDK87MygkQDLEYTLQQaFcFjs0NzForgRJbiW2vbzvoy8AuAvkKACMAk5c3
wKl6ynlngB6sWSy0urR9sAjYB/e3eqNoc7nMokKkHABP0gLLCFqjUwVJEt+F6Ti4wtCfXVJgnNjk
Na9FDhws5iGqEBmL6+cZZ09144D410txkiL1VlKwBXZ1fgGwpHCNaDob8FfLQ+jbWFc918iZGE61
wf8sP1oaui8FY/Vj7igaZaAkhZwXTVAmPWaAETV9J4aYwEVOIVGbjMlK8nnrY6HsPds5oDw19MQv
z6QRNFbJMM0UF3PcZqCkRPEc55JcYuyeHNByKSE313njbyCI6am2RidEnAibP1lmYHlt7nfUG//a
MCJ/e+8CwedSGK/Ln1XFieGgw4Q20GCOPsqlRViDirfyKpayPPOJIHOcgxUkBgCZLBwKK8BunHgN
HgEp0i9EKPLH4EYtIy70XANGXk8DhlZymPSmwpCRuOy3ppb2iV8zM6W+YbX0maLd+4kALeKGbc1t
X08njUddPLkr1aZbPxdCA/gw4LegWm0v7LjOYtcpMy99M2XmPSmF9hyRWfIE6w4lBQWAjOmS9qVl
MX+wJQIGJofiwdLczM8cq91UQqu3mgMOs903aUAVH3p/AlBh5aHfulWoOUP1A900zQEW9PL4pItS
FzMm71xLhWFteeGgHmqIJwuU+n+SKR5+samxvlVJ3oWt3iF2t9sJAFCwHWetDJB17Qp1HNSL/g6q
Pr9BGFwAqdC2QrnLvSJdqbQnVjrRc5eBSmmXYxkmFoFYVUXZyh025uO4NLpQG0HoPVdqHQsnd/kV
ODEFo72Kz7XmFfvMaBJ0e1uMGB45xv/2XRGkVRH7DZNq2yZ2se3zODkBN4BJjXgSW9MtMXhVb4iv
DWAJtiWDECSqES+iN6SfI4J5HYTXbW06akBEaPjLiZdG1O1JkCRFfr5vWK/NN1plpgd0F4Du6M4u
7Go9sEqDfEr2lgE8sRtd5j3oVfXj/iI3vhkiX8SaLnDngJYuvpllxfpERi17Y5NBfZYUdoi6Zx82
uifXwuxrpwjwD9oiuAYwAgDhXp6PkfJSkiTO3mqdOb7oNSMkadk8NkXVRRrexo4gpnqs6qYJIRWu
PbjxNKCk2Os+g/mKElU4J1At9cgrnDZ0kzSJWpPGWxvtsc+JplY59HPgv7hRqPcDnkYBvAUof/Gu
ULrNk7pU6RvCRgeA55jnX4tpEsYs6jlmM9xEnICtqN/sHq7Y12iW74emnQCQsWQPco9Vb+qpYo9j
LOMv9ujGzC/ttHiBHZlQAbVVdh5YTD+NRZ0dyQQ75CuJokVUGjV7Aa9CA3U/EwTo2t6MH1MaiyLQ
qw6aN0nb8h+obxYM4EuOa9Kh6K7jGzshLfgUuPgTD15WFh3S7aH43FiegHB3J/UmcLqpz1E1N8Cb
wuPVCRAPQ3cq9bz/pomkBNQm74Y1Btutz4kQDPYfoNE5EL+8AK1tkxxuMX2zS51tqF00YY2q1D9j
VrEIa/8tCn8GzwEUDzUoVF5mWPnleiQ20A+zSArij+OEpqh56EEZKbCshkaGnKaVRPxG4I+W5twA
BLMCFmiJXq8m4qpaTzsod7QGCjfSo2+sd+WXYRwYBpCj4X8EoR/E3yLPCSA/God2z1DmMVmJefXr
x0ZR3IaoCdr66DDQxcPGX7RpJ8jwhsJKsy8tzfpSeSPd1GP94IA89ID4w34GbQAy+V7yUzBgtzkF
fl3rm2avdDuJNImnRid9RMxctVuURdMoHdV3ZD3FinrQlRkCwBHuAWgE5Ga6Pet2fUxWPADLpzzt
oIFQIHrkKG9lyh+Lf0fE/w9E10717/Jz1/z+3R1/1Jeaav9fSqzNdP7/s8Ra1HY/flXtf2x+//rd
vP+nX7//48h/NlX5G0bio/ra/If+pb6GWO0/UTUEIwMR4Yy4x6GNv9vuf/4PpFD/CdcEYPyso2Ai
u/zfEmy69p9zymvOpH8P/2Hub/5bgU3Hf4P/MaUI/vA8gHD5GwG2RT6JP4AwFbcWIB2Qg533YOBD
ejvDyApal9lRa3mge12UZMQfNJQPC8NP6JcPn+v5Xyb/o9zbwhf/azVIIM3icnAI2uJ+Ki51ItMh
O1Zk2DW9CY2tlarP1Qro3yB6AbcW7EwkygtbNQ1CAFFXWEcz1oyAFWMRoO+8OiTp0qGhQAQaH84U
kFKYxStx7cJzyWB7eXes7bz2s962ItEU/XbsaxYJhdqtJ3RrLY6e3eQHNzqviiAGGAKE0KhtLVFN
HS95XYENdWwRKj3qcfmndmUeZpDh2TflKBFtWMke1N40lApCh4j2vSkoB+dvRav/9Utw/UyU1tAp
W85uoYY5ErR+m2NXcm9TKQzCi81G/0oyN9nFY5dENDesjcVNTGamBE27wsVIdW+oQqEN+n6asiyS
uZkdXHsm+HOEJaUUNZRChq9VaVVhX42QABC9t9ULAMd87ljDwUGP6SUmLGXoT1cdAgnPedSgZfbp
/jVdWv1/7292rggZDSS+l3Y091JEWKDhHxEJNxvTHt8qPGAfMTMKmUmXbFKIWX3qK9Doi9hlT+Ad
A+E4oDYeA34V6pDrilxDfgE0v/qKorx8jiGtETqTgy5CNXT7+793ERDg5yJlQdqJaz8rktiLS1+U
EqIPcA1HCFg429Ht3c0EMBTK1yON7AY9xr9dD3w85J0wTfDT6Mxefh4lCrdQxORHkn4XqYlgiKP1
EaIRvrLQMnXEzi5XWiTUoybdaXKwkvUAnPQ8ls0JqgBBDyZ3edBkT1K/eajCOvj19ztEhw+dt1lk
w1uGWLVGnGRSNj/ybuMq9shLNHo8eZDWGoTrvZ1x+aqh7oL2Hkw64iuknZcf0+hY1mTS4McO8+X5
S/qFnspH5wF3Xv+aPmLK+bZ8nE7G1t3UGxAhf9Mj/fRUP1V744S5lVYf2H9GTO048fD+J1hEPu+f
/uPvWlyqDChDLkBqOJrjQeoZ4PlORJpuG49qk3IMcwOcPGUrAcyV+YY6AJhpFOpR6JGAp3f5MSxF
hBH3fDoCs/fHyuTWBkdq5VJdvZb3NZCGANGGd2POZvaDy9P7ttZKM5+Ojkh93cMk9h4myHqest/3
v+Cydoxa6Lyb/14JTvzjSmnKALpusJLpY3LQA+DW4U8b80Pb01pKcHVYWAlRKqiG8OYgsy/qYQlo
87kTY6UUDSQzHgFHBwFV/hjUG2+HKMcjFe5KYXC+mBcX931NkJvmyihI9IvQ2MqVGQ/gbBxpjhoT
MMfgckUuO3r0c5vrgS1WXPvaesvggXQmHXSsx2J0A/LqOKhyk+h/nC7eJ7Q+GtnKgrcuI/T0LOQg
CLnwb5fHpxmDOwmnmo76yKb9iNMO3NxTK9fx6ugoerW4ijPaEdUWujCmSV71+Wi34skdMJmLgXDA
vZDC2oEi7yc9hHUqtodmzkqx6+prvi+L6O8dQawtSfIKXEBrSoV4IpR/0ki26WIeKLeNhFF9h5Kg
n3TG3+8U0F+oZs09HaDyFs9BuESHPBd2KsBHQQlpj/7dprUhhac1QWwUn3q7fGjp/v4rvHruSIUB
uAH/C2BAFCEX9rXgDe2A+pNP3IpDkLyjuNm6qQ4kdPnz/kpLND7e30zygayCDkeL/1scpVfljcVM
ZR6tIzlZD+NT9oByh/ElLoHPCvQt2NSR5fq9Fpj2ynHOf/rjY/zX0vOiukVBu1xY66kypUFb2zwq
QLsdxII26rwSGWBbWAAnrE1OubncXM6BUDJaQstQlA4jN6eEmMfE04J0fIbs0DYf5QENqMwQP+5/
1+U7fN/bh8UWJ+hwKO7x+n2xg0e+62sjVa///kyom/+BRw5Iz+LYDLfuTK5ByleMcR/1lYLEuwQR
+f4uFrk5Lgda4gja8f8Qur4i783AGm4UVfJUQkVqU4r2e5Vn+S6V3NzcX+nGfrAKgnAkkLAr7sKJ
VoADFIop/gTCET8yQJbCgZlrVb3lu4LVB7jYhHiIMSeh76HbBzea6HIGLcryxIgJ5TvmmV/UUOv/
cDYBKqrl3+9vammvsNysxAnVPdxu6GTNm/6wnNUMKVPQtTyhCg4oCzuNhemjtBLK1vg81rrfDyvP
+cYGkaq+HxfqXojQLlesBVMiFUN7Ms288jt93NuJwmy7xD2IwX25v72r24HtIc5ES9eE9hOKbJeL
tVVVosHQtKcO5tgyR0xTsyA7Te2VaWpXdwPOBnguG8hA/BOu+3KdOKuB0jTb9tTn1YH3h0Kj2/s7
WVth8ZqgR5dmU4wVhAscmnbyymzF1t34VjPhAdfYQI0LX+tyD3U1uMaQdO3JRfBGtAej3RO+ppGw
bHvORZaPqywVHAq9xSzcDKtYr/XJ1Xz1llUBwRyqTxyCaH7+e4zDaq3XfGVXF4suYlOIXckKZfz2
BEgvKHhEj2K0wwB3W/MXN54T3i70lQBCxb8svWJLiWi9+b5VU428tHq2YjL6aYaZQdCRIh0Gc43D
r/s3YxnpzF8UvTAKc42ow3hvv314wizRc2gNqebkycAQvvtkprsW8huJ32OSar9iBa+S+Hk54CSg
wAGIChAci3DDUTGwe7bd4ADtXf2cKExENQ/qkB2Trdpme/OBPqjv5NcIjPvv6u3+Xm+9go+LL4yH
1RTgXwxYXAPf06yeocga3l/h1gkCJAc0xqxLTJcD3oq4GoehwArwJyGzIUQDHVYzsTksh3qKZfm9
KvmKEb7xKMCmRzcN+nmQdrjKnVDU84zBJONp0vUwV8MzkFePrd6GemUFgzGifGhtmuz7pGWRU1F/
HG2QS1Yiuuv3b6Mkj8oM9I4gLbXkdIFEMki34eqk62XgNnHYTXubrlzWW1uFxwF/EMgxqF1eRauN
N3F8ennSDT9Gk0cPLNM3fnpfp6fRF/8M5+a1XGs3XLsc7OzDmotb0+oZlHLGBDsDFaeBKEIBDm05
4Pk/3788c/34Ml6c1YMBH4LfRgYHtMKlDRWKo6pZ6+pUwNAMviP8wguNX+73IffLImwfzVe1poJ2
/SYu15zP9cP7j6GCkmSaVJjrAej09FZ3axrQ73nuRRi82NbCvZk6Gvg50Cknc9MG5kEcJ5+gVIR8
8UD2JOSYbcq3cvR55fN9sy3+sC394pUrT3NtowsX2LZ1giRhUifK+IMx7YBhXUlN3wPsq43OJZIZ
lQZqxMJRKMPNepC11Uk+aCCHb6sz+zU0e1YBh+2P2/yz9/lJj8gn7Wfc++QT+ZQ+Nefsiwhp5Pjx
oV8JK65KHeg7oaCCMQoQegRGaNlHUKjEusIutFN2RtVBh65MNKv2fDaJ735bS+luvs2Pqy2OOash
rw0lFaz2Z/hlm3tbbGkLDKBvYWBT5gODIXcV38QrichS1QkxweUuFwdrMs/qzRHrFn/4i71hGyvM
9s6ze2Cf+SM7KOFrb9PKU7228/OaFEQOhL4gly+iHUDMmUwI1tT+WO5jNuyKfW5+hrM2Vxa6KrbO
uwNgHMBO3KqZyHH5PnthV/BajjxNX7sN/+F+UT/poXrJEp8ftFfZhOA5QBjNATT+65p8+q0nMzO5
0LZBGQQKsJdr2ySmlMtYnpTh+BMJDLUWNd6IB+bt/fcSi8Nzrbx2gVuTJ+3BxiyvaSP/1I/lo7Ft
H8p9ure22U5YkflUpnte+2sqJGsbXAT4cmSFUTRMnXKVE7+eyEb0+ZpI381FIKI7B8eoeiznIng5
xEpLjCk4EQvPYcyCVqzENbd87yw6/b9WWGyDFFBzqHPYnbY5K54dcunuRKHt7runG34QlSII8iC6
QZVxKfvNeQ/RktmM9/SJyk0/vjVlBHbC/VXmA1/Y0BnFDDeIdAig9cV9V55Iq1TG6ilJrCeZbPr0
FXLdn6R6pMSK7q91HfvO0RLgW+gXQoRqmXd5KpV6Skv7yUgpBHfZ60T3Gj/QOEaTcvKbrgzVsFZy
uGEnARQCemwWVjbRzlqclpBZ16Si76Ffou9qpfYSgydij/zpyV66XVR0TpSX5WZo/hkML4SQDTKd
NQ3Q68NEGw34XYyCACT1iinpMBNIw0ybnsDHlQdDuhvU/jFqVbRfWo+stS2uIxsX017QSMG/mnNL
bOEZa+jHkHEyklOMVNSfOiuqIMTS5eXey+MtQ71KximU5tjeS16GpsdMjTWk9NUjQUcH4ExgHmd9
9Cvhu3hI0RJNLPrEhYc3aNXonNgi2VhZwleawjeXAlTGA0QeiL2lWpNZimnkCNafYlvZUZ5DHlNr
Y89Pqzb72yuMTPud6YmJcEgblz2GfOo03ieaPI1K+Ro6QRP7zadXSB0/asUQNPqJdSsthqtXMy85
5/kzEAgdsoXJtoRpNAATyFMrILljl7uJ6iG3zGdUUAJpdHvZqq0a1+b3zM/iwjDMVf+Z0DhXtsDY
X2SOmMzk5hMdm9NgCCOQZBgONI9VNDFm+GmqPUE/Q98Pjqw2963EjcuLlVF2AM9gnka1BEig4wUs
ZC5arJxtK+7ubAwrIzrS8sRm/6CxEyWpthkgM2ob2yH2dN8B1vn+j7ixe3xTuA+KewO1h4VZzNtm
kswVzSlTRINCT2FlUd7SGphO2v5yNDuBuar150Fv1qoSy9m4Gsb5oDaA5wuzhdRuyee2B6b1Wd43
p8YmnPnUIfm2cjN6st2qPOoAkB5cyhTGN8kiqIEG9sdOgbBIdRQtXIrJgJIBZQgMsWow/QSDCKzg
XaGWV2kSKLD09lnjTL5bF2J7/7Nd+d75p88mDiLnxlwWv4xgICGhWJPHzYmPtI8AuuLhRBy68iKW
2Lj3L4TCHdJeNBmwyuJ0LFGrqaSoEKUpRZjU6XXk2P3XLEv1w+CNPLSU+pSUeROMqelFqdeIv+zR
zmcEsWFgaYFnwr8tQjXFS4ibxlp7coa636smLzfT6OUrn/P66aMgOj8C8MvnQuVynxSwBQ+6X6e2
dawINMXixxiXNHCkHD9nedZDwKbnO2/Ix6dKWPnL/dO89QjwDoF7hNmZmwKXp9lYo+h6wGNPY2pZ
W6cU4KhVg7mt0YzT6zHdOAPApMQiMri/8PyHF7YH5nymmmBpnPbiGnkkhqBTNjpPWYcOTk9NsTXa
sQ9i3PuApJq5azL68y/XBIEC8icAqMJhOnh/l5st0NXSmZuYeHX/EHLkYxyAIRnq+XlM/k6cG15q
sdZif9NYFqSvY+NEeRFknnWgqj1U7lqT/+ozvi8zdxqhlQTx8sUlrVTi6T0GjJws23d+J6g2Sl8/
9m/3P9yV912ssrglkPvuOi1F1DSIaVdVbsCHB5aoleT66i5iFQqLCHwItFNQQr08HuRGWawpaGyM
zcZRO2k+TA1efqRXz93aKJKrYA1FSwDlkXKC9WPB+12uRTqZa7k7YUdfwX6w8whKRub+/le7etrz
GtCcR0MWKEbAIi/X0CHK13b4cCdmUenHbfaadcr3gClRVhvEegXdOmnsyyYJ7y987V4vV17CS1Ac
6nVFhYb8CGSYvuI7xEkBUT+bgr9UmgvZhzY0HBJ1gOf2Wggyyooy9/z9Lp73/AuAkwayZlZsXUY0
8O5elky1fqJuvnFJEjH6JsGk74tPXWKuePLr+H9ebbbSs0IKmLmL02wQnGKsjNBP+aSHo+ts6zSP
WmaEY5eerelrnBtfWfXZBjt8JJmveqgsVflKUHPrSiGAg6oG2k76+zDhj2W/stCrLIXQ18lWJGzb
72bBfbf9pbVrCh637hVwGoigYLDA2FyEbSqjXto0jX4yP6eYN9l8F/xQ/crjF2GdAPG5f5du7Qpw
WR35DLwwWpOXl5hrumyzTDdPkMl8cZV2gILjsWuKr03mrryXG1YGKm//vdTiFKeUT5xOholejfEC
BZFN302HaVrTwr51NeekBUBlRDL4hpc7EgUEHDBZEZYZigoBqNpf4wHaBZ3Vn81s3AlMm1v5htcl
GeSmiPI0fL6ZN77MTzEEuIcWiuhOGsRJv+ZS7/yhwYxA02AySIqi2cMc/s61zI3czKqiseyjgQ2P
0Bmq/FiDq4p5EaqKi6PEyIdjnbU/oTLKt9xuh7f7B35d/IPCGsAdGpzKOyhxceLQEjX0uMs7eMlh
phCW3wTt6qjqMIIyAfE9sBCKHgawfn32X9R925KkuLLlr2ybd7YB4jo2c8wOELe8ROS9MusFy6zK
BoRAXAQC/ma+ZX7sLKrPnM5QxAmsej+Nte2H3m2WHhIul9x9+Vq60FfMrfrVWE8dKGtAtdGB3S4o
OvBuceab68s/7vTbzWSAuCbAVYVXg6O0/BtcD7IqGF5LvYeZDEFvKDiDot4ephVxNGie0mohHfwF
gj0OZaimzWKHGJQDrF0dNvBTE2JxM+YVQznu98Tr0p8yF+xxlKBLD1CJl9+Hgvg8nKaieONdRpxA
UC1HWRj9m8eh9rK9p1llG3Abjf1gBD/Xc86o9r2qdaNA2uMCG6yNfvadZMZUBRJO4gdJbJr3NBU6
oJGpOV1JKux7qzK1NmygKuyBH4OlFKReefzkgRgFf3gwJ1CzOna7L7UK5UzDyPI3VM9HGuSe5n63
qCnvc2PMwVFVdfJjbB10dvuCFk86ytrA7DKnfwF4pPiQsmv6oKyL5DBItDMWToQaVdCSBaACF/Cs
yo2ZAeV1pFdJC+SIUx8QuqNkWI0mCJ1SEULU7rLDqDFFNaQcdqnpsiU1DHWeDhY2oGnZwY+HheXM
P/eri6hWlCNTos7D+xJWbB0YWhBc8JYv3OnqjqFAgNod7jhMKYFnVC0VgrnFEKVB+wMr6D5JwYSb
+RT8xBBAKXJU1y5vm7ogtFqBdMQpgzwBmNxUSgJaAsJWsb4/ZCkqO6NetWHrAfN/2crJRYbyKgos
yK8wTAgGF2XbescZekPLANJI+1XTyjTohfsgaglmQhKM/YR2pFeG4JH6Ta9AngXD4MEHYes8A6sk
Ap50BsHrAsml5QS8KQO3zoLeW1ie6nu/rKA7j/IGthPX5/FFg3wOIDZSosih9ZHZHTwjCzgQPJc3
8fRTYS1frCgeTrMYI3oOR5pKGdj2/Pgbeg9LKkrqyDDaw7Ayp4iwhBRKrSF39iT11KPIE0UcMeoe
aj4FQnyijxvmUwWBEWtb+RKxa0pxY40BIcOA/yK3lbZ0FE7dBm8fdI/RfsPvQrvoeF/HgkFjwIrT
u0FjYek7oPOtoikHRMoUYWxb61rcY1Rx4UicXD0YgIFmLniyMREAUkfz2KoFXY8RraPsDirktr/O
hisbtEvWrvj2u98TVxtKDzMqfC7wKt/TKprWMEstu2OG0NY61OCDwjaXSn8n9RVkWEh/ZtEq1HBn
gOPxchKHuRnD3OEBI7FDYOWmAZSPHNf9PJcqQSSMe8tCead9b0dkLBmvloB1quPiF/xqfODFp6MC
pqq9ljKrIXZqiEMP6DXInQoJEu6CLzwql6woMQa6f8A3c10cBh/D2wUA/pi0WOq5nTNiQ5Vi3lPU
jFX5r0FiPnNADfdAEgfXZq6X1bMGqer1ZddQ74B5x3BZgocQzMKY21dc0MWjx+OgLsYhdMs15tQb
SKhoTYRR/mxdt3W9EMBOloUnFpjS8OQBK8bc1Tn2EVJZ1C6JUR8Sp0do/qO2ny8vaPZl5d6EAaCV
4Qgz54xykvE2d7jeYyiauUngZ3jHoEWUvvxrRhRPH5oSHgC29UOGeX1af5PTY+0ucSqc36q/VqJ8
GsiYN+C3xAvA4N9B7xZk07gQ59WohzfG0V4pd1ZRpw440El9AKfrsCvawMJBpehSB7FY/abyPAox
irV5vV8wLNCD9RhAVvWhIE+zaAKX1yhg/GZIVY0ooc6oIHJA589f/cB6pl1tgUYeGfqCmaVvo4SA
WTVGYCQJrDH9BwHgMFtKEZbceL46vmwWyTDDCn2/+gDhykAr7lz7yfD++Ne8WDmLmP8uMspgIxmB
B/beSfFidwsV76V1zC74ZR0ZdyZ36uFitIC0uwFoFjQjF9vRC59DBZzKqaVt5WMlvZdhtj4NamuJ
Of4kUB57rzr6xFosoqrN+uAadFu7EmMJB2mCELn6uPxV1EfBLw/G7TlrvWJGVIV66gJsWXaDY4/U
YuWhV2PL7+5IVq7/EP8mR+yfR/KLLeW0eBlGMEs+pzKNH3bujdE/O0UaXV7QWRf4YkQ5K42mZ0ya
cxwDESYjW93TQuPvpH+YDfhr25QDI2TuN+0vK2YaVmDFbjUzgOmwK3/fpQGgRHsDhUg0y4myHkcz
G7/VdAR/pwotiEAgXw6gynR5187EZhSTgCZCQjvTBSv3WN21NK6atj4QHx1jJNdgk4a+XSAJuqqh
t5RunvlIMIcXOTBxKEqctOBA6od+vIR712+grApykkOoZX15TSdFVfj2kRXV3wabMRSD6gO0E+fM
ZV/d5fd0DHRoJ/dB/WO6Te/NpcTz7NJAHDS/pNDRUCeSc5GZmpl2+F4+i+JYfjpdH1msXChPnzXz
pf6gXNeuhwo5OhF4eND3AVgvpu3z7uflDTwThI5qHMqFbVpGLmwNNmjMoJt83xjPrQAFdsEWXgbn
v9SX1SjHCeLSshctwp0EuYGJdl4wecNtI81XzpKIcA9dvG6DhvSDDQEa5tOr3iWb3kwWLtqlFSt3
lMtzlFXlHKGogHyoGRGBCXbd3HiLUtsnCekv7/yyZuWuMrycGxhRqQ9tCnbAqIwD8dQ+uNv8OWYh
KSL0wXgR8nX8myyXcxj++llVeerc0FgOCmZESMoiweKgH+8vO85pbqaYUF+sHZRKULeoDyA88F+7
KTA+8jrIBWbOIj9ZF/aCAy18N1UqPjEMPvqAQhzIYEf5eGtmOeCl5Vpofyty/fXVVOhlZueInhks
ZWa9srKrOu/XRv5yef8WDrc/P0C+PGOKokua9tcXgq6l3V1Dp2SnLwmunLn5j9xAiY6x1poWJ/hG
eiE3Rt8Ek5OszE4GWr5vjGRzeUlnL5gv+zZ/wS9LMqom0+x533rwmw95DAzwppp45FvPkLCClEIM
2NBSTrPkFkpY6af/ZxQ4doSVQyqfveHb1C4MW6ht3z8PFHpmM/3Q3I89Xhs0csuyE3iei5Kvc1sP
UIoOHICcXR/yuILvu+nb5d08bxGqf8ij8T/V3zn6dHXBJtyflR/FlN5U5RiWJagmbe8BPNhhLZbA
RifA8T9X+ZdN5TYQSeZLJ0UuXVpaKMkrCIQjj/RgMM/WnIN4wdwZPhQ7rsjiEOvJd8S0J5CJ4MtF
5wmlJeWyS7nrsNbU7L2o3giDLBKmcsHgFwFbv/rNjVUsKYv0fepZskicfaPfxbW+Iy0WSJGqiuxZ
QHID7YX1ZYsqdzxi8fHilMNORkc6RgyT1iYyr9oXcwrRMxvApNIGAJIE7jZZFSE6Mi/21eg8eBgb
us6ipX7GSYfv188AgAcjNFAPAoXYsRPXWjmxfsLPyF7ad/lHEzW79qF5TO7dh2rF3rtd98jvYBwt
tGix/X32A38xrtwX4yCn2DFh3LmVKJkH9toICA0hWdJft1FxN2zYMy+D4XOJIOfUq+fdn7G3sxao
CQTT8bJzUhAPalfOfmiivg/8NBpF1GirTKxiEdiReessuNhJ3FUsKve+zkYoF3JYrEf/3iyfjAl6
9EkfNfHLBO2Vy951cpMcG1PbjbpfpnXazv6MKTCQXXpuHQ2+vhDcl6won49pUxk3OZbEWyjMg5AT
rTtu/Li8lJOYpyxFCQISyGRSOLODpsXGBJFwV/pb0gwrKBpGTt0EEPRbwPCddUsgzuEYIH1B7/TY
Obx6atAXi+098+KgYENo55HGrtKlIa/z+/eXHSUEZIyZ/TR59j5LMPZE9pW+MeuFhGFpLfNv+HIB
S84mo+U+Yih/YkUXgck18DBgVdoLAe30YfvrQ/21mvmXfLE0xTrhLfple6g/6Pf+D/FY6kF2Y+7Y
R/dDQmUy8IqgW3rVLu2hctdDbGLQG/TB92W7ShsZQI0BWh/Pl31wyYgSLUhtJBSc4vbe0vyVl2Vr
Wny21FxdtvLfBKW/dlAJEZoOGA40Qex9W65666BVof/u/UTm43zT9KjL1k61cIIve4epK9Gft0Bw
IxWw9zXfEP+aQaAFAwfgJLy8siUzSqCYxspKWYKPZCdVCLJKoIBfyyEy/SUa3pPn5pEPnvS6dIxh
UTLiQ4ECM0sCxKN5MHwDzhJdC1Me/mvLUuKE0DWd5x52T1g/Yse6quoPZP+hbEh02dBpogwUk4f3
HqhrMTd0MpldWKVbtu1g7wfM79E+LB4G8JQF2U+/j5zgkW2WJunm0HPU4JgNzvP7mAdBo1sd97JG
wMgb9Ib3PoEqDJiCcXYvr+nMmYKFuU+IGxi0i4qz+8CKQ0QLFvS0jlGxY+165CDmc3N76epdMKW+
cbTC6a0UQ0b7wqFhWa+o2YQk++NfWo+Kc/Cg2ZPVwLDsdZMHOSRxnbYKC3fJw5fWolyHJgWuifRY
i+vK0ELjQc/eeb80IHPe4QB0QUt3HjRUy1mOPxVgR9ftvfFY7Gd6fzBFIJu3IhsSzFXQ1AHkfkGV
83f28C+rSpzl06hzECLbez5Dk56E/eosUfGde3fD7/6yofjdPAA1uRCj2AOpdmNDCHlVPrr7NGoe
2dqL2qj/g77bGxIWa/NDF4H/xj/49l9apopytWLAK4x6tPej0SE/9SOkpow/XzZy/gT/1zpVZTZu
1HFexlin1F7GFCLjb7/3920cXQ85KCDPM8e/yqgNnYtYZEnd3bV0YhGGBT+1QV+aMzyZN5mDw4w7
BBccYIgnUBQPgEGDtUZ/l2ulPkTeEGvfPa/pX/Nx6t4ss6wpRKW75htlBcqhXWplSBzioo/yLhle
MmkAWj4yU343nMoeQkAwEhZUmGb9RqoM6kkDitVjUIBgqwwKrRUapu1rsfCGVd/+8yqA9DVdHCcA
P1QyD78jlUggOnWXQgbxqS/rPqBNXaCS6aZhCXXwmcpz4Syp7+ZfNkEcgvtiFtdRr3bCuoLXPhF3
iOX9pyGpDIGAzYJSgnjShoDTW673zwOxd5f94sxaZzbqWWQBajcg5zx+Bo6t3/hWr8s7fxTlqkyk
BBMhBbq5Q1MBHGYpMM5LXBDnbGJr4YagZ0RKp7wvRgZQpZxseRd7oB5N4/5Tw6mCytOTINNt3LH+
N29+bO78Lf/LoBKFqQ023pq48g4NlHQlmfbkF44MzBHzWG0b/2Y+AmtYFIhOZ8UkHYxHx1tqeJVD
E33AlsapGeZjQx+cWL5w5sY/26ZfIi5RX2uzOZAcAaINe4BRKFEYN4zpsKSUd7YLaiAydiJKwAQX
FjyPI43X3sIj9OTdizk6YOkAVQWsDZ0bFW+W2HZbpZpH7pj7R0aSBxsknnllbXMdj7fYjAbbuzZl
cUvr6saCqtBlhz05KIDRofMFGhGAVEAAPd+4X/IWv/FsjWLU7o6M9Ptgtclu1BMRylK8+BWBYGiV
ugGtlmiYTmYdsOoju/Nn+GJXxo5k40Cwamp8G0ZrndrkWmomhlKrYOIiaIHHbdp4R6UBHOxAMI1T
LgQJ9ZKAChh4HwBkgYQSSFRVoEzDPF3LJte5s3Pdizixy0C241Jv7KwVOA1qlhber7924stKDXzd
Zp5Tu4MmUL0pCwIJmhxDHJe/4wm738yui+YixkFBvm1DUfN4Q12Pk453WnYPRtru2Sw8j4axjPUD
1PBKHtRF6byXtMV0A8s4dPoYExD9q9yyekpAk3kPschhQ0exS1qer6dEr68mqtE/74Lf4mb//451
HWfiv2ddf8o+m+a9/ce/d61o3tln+4/xH/9eiv/7fxqR/cD/v27eyx+fwNsd8a/jT/7Jv+66/8Th
t2aqFMio/Mmy/if/OvH/OVNEzXRUiH5gpoJjlbwR6f/+H5ph/HMmBcCYG94HoBGfa+H/ScCuWf4/
fdT2QH0M/WJAgP/tf/0Y/mfyye/+zHBa5d+/EqIrNwumazFtgb80BycPg6hKgkyzEYX8KUlBCJm2
T9BszQ8YInDee92K14zM7ROR6wue/GtG9Ev2hdffzNoN6vkZuwouByU0aEMLqljLh7YjJErqbm/Y
N8z9aPybiT7MAbBvgBN9qAVdFbwBCzyLDPpUl49Wlke9fOtsGXBX3xXNR2PWQEZqAWhJzHiHwbFd
kfY7p7sv237dxzSUVhJm9Mb0n2rDW5UtxD4oIG35tLLaIRy7ctOnRlDpyJqqjQkJTeEuMSwbSgQ+
Wa5ycElTQ3UEenGh++jdZnuE3AAiypG25mFzAPjlnr3gbYdWTrBEVLNkWbnq5IAJ6niA5djpuoAM
8hA3r4lBV3WZ/dEN9s5qF9JENUqdLFbJP7jtQCOPwGS1a1frerVGxzkAXd3a3sRbvnOCYv345TT+
p09f9OFjb1JxS8iqpQMaNkhO7bIVO0APdi0XJiBPjslsArT+IAXRQeKijsUbXT8ZwtTwnHZ/TF6G
iee7pK6h9/1S0IW8Q03g/tzAL7YUb2F249Y94nIIps4yqH56m/q52Q7XfCNfy33ymVxhqBQC6dfl
fbpJRECgwRvIb5f3VH2zzL8CKQkyIPDWYapcTZAt1mK4nTKwR2grsGV5kLcJJtBUj6vKgb5QkBkB
RkMuG1UeZic2FW8tjMbRhZnDJslXfdZtSjG1QTLMeIF8Wl82dsZRZ0UZzJuh/wbkOEHA/vo+AfWH
BvXemcGNa1aYmGy4T3wvXudj6kQlJ2Tbja1Yl1NV3Fp+1UZ4XnnvY91027Ym9XVVtN0BZArmQcu8
/HOEVNjveR3CI3qDeHnC92b9l19x5eu7wtYMxL9MCyw7zcIGo/8RSIqgVgYNi9CLQV0SJ81SfqM8
ZsB9AL45lMSICxpvFwwmx9uCwSefGSZmb7vUbkHKljRrQ/ey7eXdn6PAlxsAfG9YE/jWwI4434ye
cgOwUfYUutXj1vHA7R6a3OlEQJ3Sfmp0vToMfHSvm8IY9QB0CW4WAm6/xLqrujiA7ZhVQK0RHDyY
bUQGf7xSUZsS4Gff2JqdI1bUGszrtu/5qjMnFoLJwFhDnyy/rm0dehaJ6cIJB/rQCrqU/yjRZUa/
Aek/VxowR4SsUtnyifuiTNqkWgviTBCjmupr6FHXO6vxPknmyq3AhMfCHaw+z2ejuH4xzIVxItBv
qhIanHAqtDKF0XEoHqui09dZ5+fPrknzbUpIA6AcFNYiKwG1GticRzL3cNpmhExtX1mAoeblApeM
iq/BbwJPMyBmFgTGMIOjKnz2pp5yWU/1OgVrYJgVY34du5h1rPMmXuux9zOX7MrnGQf0EYJLwq8X
lTfmzPaLY4LfDNEAbDbQfAXOzVHZzuwpriHsVw9rh/rgzLZkaQD4wHqdB6nL04fSwazeerK9It1W
1RQ/xmlTv4MLjjtrv4RqdZAOdfxx+bSoo5/4VZg7gZNYmD/BP45yJ1iJbLW+Nvu1lhE5rKvMqB5t
UvUbUuXWg2uLrA50C+zHIOAchx+OJQYNLyWZlUEz2MlN2SLaB9J0Nb5y62l6huBJssh8NPvp173D
GQL7PxIhZH44OWrdD51G4Uq3dLY4+vHNwDCMbEhgYgYgD0KtH411Tow28FyIVUkxlDshUQtvPeGH
2Wh24eTH+TrNqnwzJKJbaBSq/bv57nbAGwIwC97NgFyQ4+OejwSyNaD52VYGyKjyZHRXoz60gZN7
HrhuU3NtNJUZSGOQV9yICQj8mn6DYlyxoiBzgMAIaI1QTFsa4Tq3a3OHAGEXJAvI745/V4UOlYB8
l7MF4TIAtyQtVnnSmAHXjd8EEc9bMBcZEdhnnUDodB2b0gW04AuRuFt/Sj71ZhKRJI27KiD6uHCV
qwV2mAKPH9irwRSjz7z3yl1uYOhlqO083qKa8wMjtHQjCqzHJGUeOKIkz7KxyHdaMxY6Im+iHJPz
oQ312LmKl4aurPn95UOk1lp//SSMaEK3E/VnwJmUMCsJIpmb2vE2FoL+HBix7v3O3ukJ00IK7MKG
phm/ZikELkutMZ8NDBIHkk4C9DKY8q5irYP+c2I996kzBm4Psaqp6rorgR73OmdZ/VDjOl4ZwGft
Lv/0UxcB+g4UHEj2kDdhBvz4uzFcX57ZZvG2693pJst8YEa6Wt8yDPRFl00pF/O8SeCjA/8TZtCg
6KFCmO088SHtavtbXlndk9fQhK5rbtqvYxULCC67LlAK1Mi3HBJP5bopqe2Fl3/CuQ81j7oDmTVT
dCDqHS/XwuggmmZ6vAW3if3OZZzfW4Pd3lfpQPKIxVbaB5mNul0o7F77WeJMZUFlVdZqQr2nXYuJ
imeOGX1v10utrTe0TocqTAnz83UvenLT9Q19L2xq861b2FB3bX1bLmEqT66zeS99eL+BmTCk8mqa
K1IUwpPcnB0udddFN7ohAQPjVtdbsbIL8BaVegKlBM3ka9Ggy4BHRre5vJlnXAcJNhqRIDJCdVV1
eqel7uRBEXjrD26/hmbvtIl75lwXZk4Wvtt8pI/DPx5LUOfGCxJRFmQAx5+N1WAmo1LXtnRWIetI
n0KIys3XXmdoq7rF/KLk+jcd1OwLweasYQ+945lEEVmEEtZIW0Hjq261rW5nScRBzhqSejJWmI8q
I60o9VVRi+owYhB3gQZXyVjm0zK/2MA+gMFTjBMrnopD29JkyJKd1XFyJatWD+Ju1O/K1hrDbOje
Ln9M9aGomlMi2CDSQgd9S7LDEfW2tZ7au053GBrLhINrIe4ikE/kCxHhjAfhaToTXaMfDrJm5ale
kB43RpeDwjCBnqlotW8uDv1ed0Ha8jeWBzJhtC+h6YGs89iBIH1sCo8bWB6SkMi2wJqsu9kbRp/i
K1LE1qOtTwsY1/kDHfssQp0O6gqkPKhHqaFGyxpXTxx8QCH9ate5nESN9KyFXPM0qMLKfPrAZ4Qz
ojKbaEQ2kgia7IYp794F6+gmG8GgW2UTA8+9TcqV14BrovAmP+BaurDIUy9FCxNtblQZUUyE/eN9
HSZG/QIYnx34g8ud5mUsoFCavi2KrL3Th6lYemrNJ13ZVTBPzrPD+JCIfmpVkXrMMEYPBjvRP1S8
YbvU7DoUEzWb5GGHKcY/HLNkzwla1SRoQFw3hZ4ZG1dsxElGta9M3viQLuX85MwPA60gRKABMEao
UFs/CNJDCZoef1t7Do+k1RbbtMHL00nrNrRGitJD2QAdyTR757d0vMpTpGVOonWb2NXroO9ZfF/k
uR6K1OBbHPjuqsZ09mvh0mZlljwOsqaqQ6+xh1UGzpM7ZnndDn2mfMfKcYgYsq6dGJPizhhicitG
wq50sItAkLWvr4bRY2HmiSUCn9O4gbAICqQ5pYJgha2EKWllvJlM3d8OHYAA5n7C8xLgg7LeZ/2S
yNIZW/MbBe9Z5AHozSq3wEC52xRNmeyyDFpcdee/ukaiXxsV+od+xZ7aiS3RVZy5aMFXN1Njg74Z
TyS1UJIxU0yJ8JNdQuOflUGSrSPQAJkD1mHSu3bbubEP5W8/h3AwcW9iPsYLT7TTM4afgFsAidrc
VFTfu2AAomIyQfSae7wPUFx717o6iZxxMleOzJd0Ok6DMsRBsLmgIgBhBuiAjo80MPElqZIEHLLl
2F2Bq6OG8JLZ3wCF+5scqLjj5ibBzJ6FZzPEfJTbdRRjB/LoEhpgnnOV8LgJqFu4kWW1bNNiN/F0
j+NHR5dOVFsgJrx8J5zUKWAeARPxCwxNyNtUJLOHIlLbpXG2c106PAoLzUqnAsss90kTwt+nbTsW
2kfbM+iJ83g6lFz75hVieu6Brli4oU6/8gzAA0kh2qgo/qisjC7V0MzJvWwH5o8mMgpteoN4Grnt
iyqj4PmpxMLyT++n2SAUIKFj4aIeMd8sX0qAcUNlO6EAtnMIy1axAcFDvFrlgvOeehPgcOBtggQc
LkM8ZY6tdL7XaSXokHay1EHiC9JZIJAnEqSTLhZqmmfOKmzBbUEK7WIaWH0ygVZTWtJldMd421/1
sf3E9LnK1lYItLiMIBqrFzta6Q460+YQVayzwss+de4roqk262DhlYF26vFyZ0g3sZqK7owBsR8d
VMwlxDUHuU0MlbSh1xfW/ItU7/g+xJqBxQciHygHNO2ODSLa1Og2cbrTJpJG0nGHlY1u7MryG7mK
9b587KqeXqXpWK5xdeWzEHK6TYXAOGcHGQ6hd3FAuyz70LtmDETO3e0o7DjCMzdeyQxPF67h/TCl
AC8gaUo2WoxZ2njSvDBG+fXd7sU9CPqa58sbef5jIt6iTTkXqNQuQZIbaduVLd1BW5oGnecUK8+s
R0BUymRD3eYaKH39Sg6iA7QJ/3HIRn3hSP6qj6ibOwulIjR4OnrkSnzq9LwYpZflO9FhJnpAcTuC
3xAv4K3xAuwVPWjAokHacODW1nY1cWOWtvdqGP240Xsv3Zq8futkMYGY0MmC1nFk6ACzsfU04t9o
VlJFLt7bV9C67wPIvnT3ce+ZQadpVhlYvfykw9vQgr6AuIm9RfM2WYgBpzcqmjE2iOLn0IN3uOKu
9Rxb0nSgUIC06BrMx+Vqqsd0pbGERGYbY0YAc1Lvlz/tuZCAsSSEOB9M1Oh6HbusZVAoTKNOsqud
zg50PnDUfSWJ/Mb+TZjxfMGgCg/kj4+yL2BH83H9EuOypO0MCp74nalBxzmL9eQaNN9sbYKpaJNT
yRaO/5mYCqJynELcwpApmJXSv9rzeWOh3wKnNVrDiRAJsiC16yWU0WlSilVBfRXxGz1/xJpjK9oE
VT8tmegulk6/RZUkDUXWyrBlyMOFXvp7zZQcSnJtvPD8Prs+FPRduAzkWFVePJHQvqKmR3et4XW3
hqHxF8n95u6yg5wJogifuDbwIpiDmvLOG5MuRdFDozsKTvQVT/T4dhx7bau5Wn7vxO2SWMJ5e4AL
II9BWUWlEsVQeNHIDvvZZ3Rley1fmw7ESdEgswJPLLUiz309vDrQ+MQbC10wJWLnoPRNfBfW3NYo
rlPZ5ZGwy2k75BOI5kdI9w6viZbw1d/YVHTDcMqBy0Beeuw0kDR3mri06S6tzHRDqVtDYJaBwDEe
tVs30+37v2EPEPXZnIFKlXL0IHJs+UWf5ju7gloO+l7lTQwSkAAEuUBvcrnE1XWaCCPJRmHPQSsd
p0K9L0jJuAdR53yHeiemLY2ObocW70gBWdqdpoNh0x8Njnqrn25RSUoXLuIzQQ0PdLAbzqRGKMgp
X5XGpdONg5PvKqwNlRp72A+0+T6g/7e9vLHnLcF1LBeFMDS2jj9kig62n9cp2xk9jVeYMW22TYae
Ocqn+cJxP3cJm+hhQgcVJX2AlpVIM9J+MFqB1wVYP9OPnEz1bhxrd11PtN5lTlftkqH0biWf4hDP
ovbV7tvFFGw2otzCs4wJQKNz0db69SO/BPEKjM5lbIwUgyh2HOpOi8uVaPGKFP60Tt3eAB1pYWzh
+0lIS4yqJA4Bk7kbV1u/0PrN5e0HLO7k98yMjCiVI/NF1Uot7FgawdxHPWnbjNaGEQg35X8UwjIO
Lri+pw3gTaO1Feie/WQgza83jhXLm6GW9lsrgJWzILDw6JRDcyuGZsSgfzeY36jm9le27MnLaMlc
D8ZKsDswOmASR8/TMQ2gCtnvvPytF+WDaTbdoaumzluj41l8xmC5GlZmNdhvQ0JaD2GERsgkQYFT
TQ9mZ7B9KVi7ivGweCgsq7rTSEop8MwFZNYxfj2yoLagsxvVsQM9hiyRRh6QqRRR75SAOFlp4g0g
aSItyvLo1zIwW7N201Ew7uCCywuALGnrwagt2A9OJu8FBSDcuMUAylGvGtmtp7P0m6VNDshfihRd
aEcSDLB3Llr0accLM0rK2rnRG6O6HWqwvEaEDsWr2SIaNk0yOBt0H/HbxiHp8mC00nZleLH/Xo+8
fSlQ/HEjwy56GzPAQnsU+Nlp0OZJYURTVhhvhV4mj93AMy/QhJO7Qa2L7FGzeaVt0HgDXcvUJTxg
BrVvpFd9yoy+JK7m2quBlcZrLTLwCpgjmrB7FN7lR617bJXrsUMCVI2B0U6oS7bzfruHYsjaMZBp
0l17qPaUYdHhDYaarQUJatJk4zcv7/MPNzV7sXJw07xZ3JVJBMWa8c03hONeoQNusajrM3dfTRhB
sPMs9neN5ho7rWkINMlBcLWfBG/9wC/AO4+xkqyJN6XNvR8ZLwZ8PsYB9NGcLr71B6d5BPG+YaNl
y0djNWjx5AVZV7q46jTI90Ra5k+PhZWhh9rF3MtXuXD7KWRpXz4XpBow42b7YmulnD9grtTZTamN
khN19FtMIVQPkCttQFvc1WhEuH3f31clFGbDpoXMaMCmznjSY0STbYMC5Q00sfU7Bx/dCvJ4wPSA
o2n5EGCsWwfEPdOTbefUZAzjYuy8yGidWz46ww+IQUIaRVhu3AcJNAzqiJs6K+DAhf4znWIg9CEQ
ATCu2SXVqymr/iNpcygNVLpb06BtdMzC2xn/9DFP8EjsqXuf9MwY4MwDiSwxVvgliaQHKpLRDtvR
tj9sIRs9jIdax/QdcD0SbpgCAjjYzWNXI10PvBhv0LDsbOe9bVPQQY0IQe8QigXzOWh+/Vczd1GT
nWZNX+JlVREm2fx3GGVoSwMkZO10yY0PzjrGIPWWp/foNyVmUObcomGO3CbyRWq9ZMAgX5X1iGkE
lhldHGpJ2WPm3bTK777EPGzg8czuUPkdk2xFTEauUlwfHHCKGvxhTZ0Te2XhVn51xyIF1t+vcJKs
DF2rsNPTBiJRZTeOK5ZmHQnkiOH2IKMOuyvAZ3oHjZGxDMjgJhHCQPODt0PxTSMUZJjcNyn4ioHt
DMq4b3e+HMjLlJf9T4niMPBcWdInIXiJYzDK5gYYwKZY0wAsS1n31kiwM2GkjLTfE0rKJjAlxKvW
hq/HPyTtxIscmQNNVZRIrSAhDOxD+N1pEaUAnUIUNLPGeueDfOalLdNiz2QN9hevBmd1kBTCfqD6
ROpgqPw54S2b4S61ZPWUtZXEB+3guiBTL8xPVIntn3qM5CeYqmS8a8AxrQFYQCFehTkBG66eVdkd
AngCegObTD18bUzeJepvUwjX69Eg6UV+00Mh+KOPy/TDHQ1pBv/B3nk1x42lafqvVMw9FPAmYvdi
gXRMkkkqSYmSbhCURAEH3rtfvw8oTRUTVDNXPVczsd3RFa2SxAPguM+8Ru4Anbh+JUM31OLJOY41
LJJVndtZf0l2pN0nrYV0wdgH1M57s5aVNTtvwKx2bGOPxn3yPpWh1RhFdNlM4kGeDL3dFDGwHhKa
FjVS/FcLeVVIfblKQZ/2Kx+0W+8m3VBUoIsAbN8WoS5vUqW0sl2uTl2wr6XQsla0s6T37aSZ0VpE
U3WsRRseHbtzvvZ8zPsgra9Sw3kgdYyildly2XiwQmwgsVl7hcrGNK4jFvDnou0K4XJmOZ/kJJAm
klx1hPWQpTgL2XGrinUbC3EfoS/4GVH08CM/vqLapjvM0xSP/n4KOgfJUYnNAmPSzn/kuq+2Lnqo
6YcUXOSHtsY7iJdKBtNVxkEqVo4kZQEWrMQiblgbI3LSk2Yc7bHNt8lQqFdJGeus7UEyUhe5EQky
f+9UgVsavs9iCmmssyaaWVM5T4GNhHG8HqusQMXAIr6a0rqz3KEMGxTOQTHBTXT6IOTxMDhr6lz5
3HVBvcVHBHczUylSxcsDqb9kMWuha2mF1a2yti8wIc6bwYKomTeHpmWLu2Nm5p/TEjOkggARJhuC
rDiVhlSgoWDHSPH1RQAYVC075ZMUGva1TSPyl6ju/2g8vUMJ41/j6bftY/oSKj//6Z9QeRTT3lHo
BS3PP2VajeQPP6Hy8++Q9pESUYd+bqD9Asor2jtybErhNqk8mcxce/uFk+e3iPYxsgI/Cd6QCtGf
IOWXoHXQQ5RHoWDwcMrcTVmE9AF1eFntg/SmN4rm3k7bdudXWvRV6arK5tTrsgdhWqGzA4OTXPRT
X66tfNCCNfvSaFi5Y7UT6rUYw3xYl00cHFPHkY6aPAp0HR31gf0i7hWj9r8Eea+tEfZ1C66vA34k
Y7cZAiTkx1j/EEhDe4msoXSUVFyBxOAPH/AFiHAwAR5xFQIf/ubLw4b4pXkvhjiGy1rpnbVW9S4P
vd6Y7H1KHFpvcgoUruj78gqMrPoLAvRHC/dafKuQVP/R/K/5r33Li7ESQdg8ExT++dV/N7qIMvcV
//X6vhSV+PrYiJdr/Pmv/FzkcL7ldwrVmVliHfYHpdG/V7npvKMwBRmAIjGlsHn9/1rnLP+ZcyjP
YvP0QRSb3PU/+SBwRVj887/GMo0eJnrtCwrIW5SQRceFIUwy5FkQ6Rm4QmB0mrsaIgbfFzTdLVmO
ug5ydLXjbvzeJaL/Xpa4i2CYYaxyE/mLWNbrVaTgy9q3wJ9VbB7PVEQWYKD5adCeQiYJbizsGf7v
6dMog0jS0J/i2z4pJreStL0ip8nHwcAKj7ul2qVKliEeoaSbwpmadREqaCMozg71li9a1KMwVNvp
qkzt+n7QkmrbVXp5QWIjk9r5w1XWOZ8GgVjziym//Zn5viQlKJw7LxLin89N7WjGwnAw4PN++txD
5Det1UnRLRr99H7lbZaBn0qUWl5hbxi/z6suuLAnu9k3aufcZrYSbHw1TrZ9YfSXbR1U39q0qz8W
iX8whn2qKE9vP+Ez6uCflP35CQGW0i4FuA7ucNnM6vJE14eYJ0yVRD7qadH9EH6me2FlGmsagcYl
rmdQ9eSShkRbS6tyAs1jKqEL1iBZhTW6mnqq9++zIK8PVjbl29gRRKVSj0OfnGLLJrpkl9uBfFM2
bXDlDPJIM3SGEw+Of662c5rxE4TRBgUkRyuA+4FoZ649vahAiJZ+QywV2AZqZp+6nVxpuju2yM7b
duqvAhEOvWeE07HG0AqflEb+WpJm3ohaKRqMs0aioyZItlZSRKsAqvTBaGIcPP28rbxyKqRvKe0/
30tNh+WeSFtpMLLbCRe4p2ysia5DUrX7wrjTOscl4bWvylI022nSiRTKplLQwJ9AP2Bfm18Oowac
wC605AFVNZvgRuoOWjSpDxPduEdjjFLw5hrETRd2YfbFp7MJmqp5Yr5KxU0aik6wwW3nAJZPzUg+
RPEJ1C/tpKDz2z3JR3VmvZyWlbn5QM+CYCGIZ/vTfV4cC3JslHVQi/xuUkbFzcgkNo1d6Ocw4Itp
fDXM4prVNRICO8cUiji62ErRFG6TqXIoFOSB70KSuC6U8AsrMPRId9KPmS9n947W3qej9OntHfKM
N3+xQyyqanQmZqwoRAz5tbeH1Q/IrZjFcUqBk7WaORxQVrBWpp3bV62ioF9mOdW2H0hDjK5XfoxO
Ll1RWkgu4wqT0gyo014vHYzMSDTcDJDHSuB7i7ppk+H7VWrfB8KXrar3uzTo2SuVWV8qaazsgHBD
StHs3HCzatol0PAeQrkbroNhLG4qm2KIFUb5zihq+dZJeuXI/4Dsl1H5kWzCPlPPXJAlmH16a7Qe
QQ8BD6Xqv6gUD6OpgWIc/GOhAU0ep+uI71BHCboZoLd7c28WnRc00Ub0+V0JfeTtqVigt+fxmQd0
9ikvzpTepS9coYrGbHTA7v6kl3vDlyy+br83E2wYSn9MKBf74k5IWUc/1LQxThh01wB0teLf40Wp
xMlVHI/9Ger6q00xPxYdEKzL6ZzT0F4cOo2hthqViWOujA9moyoHQ4T6xdsvP18VJ8twHgR9hZk1
o0KR4Op/ebKNIT4ygrTpSFFC25pq7w5mXl20VXNm8532WOaPbOByCysKIMsM91sMpGIlWOsgoY9T
lAaelOdh7Za0y1c12KWPaU47/u03m3/g6ZtxUEPC4fUgXIAePX2zKiy7NlG05hjo9VruxpuhVrwm
Nb93MD0rQNcAI9IzY/5mKVMkp69JqARKjfr86aBAC2L6S11xHByS+am6C0fbm6p2mw71V4sy4eRY
65bQWo7CH6qabv/0ndF6pFZOekMA+MpAVZipXlPfGI69FAYr3InG9zFVPipyTX9TN+pXHkndAxvr
zu3hxWLFl4IuPfQHBVw+i9VYnOB61tZUk7TqBlbLdJAL4aWSku97SzUil3Z46ia1mNaFn+ebKU79
B0rK3Yako9yVrd0+ch3lt5Ffqme+yEKkEekQ8FIwMlgLBLbU7Bct/LgT7Gwi4huzmcb3rd0Z+7Ts
VS9Na/9u6uFoDOj5Nn6sbZLCubTqAUrp0H8nxaFQYGVi1xK0bELEMzmPrH6Vyqwj1Iq4HiDpbN6e
wEXDhceFP0EkytOi5QDqbLFNJBVFAwlzYqBGnVdT6JW69koxrh1tXIEB3ASNuuklyfWT6cwULvYL
WC9Hh4tJo4UYHRzfHHS+iHH8IMuiikzyZswaup6juVPpT7pJjyBwkSjGJqfps3OQM3r7lRcn0PO4
kNRoZVtU7Niqp+MqCf1kPQynG60XYlXXeY3bMbYTpOXnEE+LuJn8Hsdt0INwA+ndsBhOhwJrpjSW
MONbjEClg9VLV9kkwUEFce7lfuuGoz58fvvtlvQqUgwHv7OZRcH1MkvxnI6ZknKJ0a+mI2bck6ul
uU0ZsJ6wgNMqZWclU7qmOppeaGVrYfltkl9Tic2tTNnLU6W4Qy91CFpH9laScYNw33685/P9n1Ny
hg05ROio1yngFuZG3+njGUMYZdxf4xHNqg+5Anc9aCsBNWl0YDIgGqsGo3Bl6sOfIPT3V34g6oMA
b7uKMQ24tJCDWE+DHq1EjxO8bY5wbsAGVG6Y1eFnvavji9mgzo6E5fnCLA6pGk3XVayXbjPon1p7
mplb7bBHNjY6dxqfHko/Xw5EHThGlFFYaItDSdQWNcqgm47U2k3P0UR7qVGwXRfTgHNhGerSJkmV
eh/ZX1sU2vWwGDzHwa6URfRBHf1a88J0ar+9/c1PNxpPNee/8LxZhqrGslhsNM0ou7j1R+UYNbH2
3bDbbAebw/LwJsvWoZCGzzbIg43iy+cinVffg5EBpRFmockC32+xFmVr0HMjy5Wj8HFopcAdeMPo
KGdu+tMNPb+fxcFFNQuON6H88v38JjB7pbSrI0dct6004wGbImuFQoR0ZvWe7uefI80fE6HjGdi/
1EsC0DAjZPLqaACA/2TkSrs2MudSVeia9tDvROi052RfFtHiPCiMuhmGTMhI7L6k9tplMXTcBu0R
3E2+MaVQvTVLjB7VXGruIg6fdYiN98cWc7+1XHeNZ4fYo2EMl4IHGoIdvdoIXKtVnztp5iT0ZCs/
P9i8h0Gg41y52MpTP2TQVfz2CJ2EAESoyhd6Q+2l72vTRQ7H6tKPcSniTgOOIRfZnqslonSAwHxG
sSIkC9skuhFsjSlS90ndfM0D+0nPpNhrMqqEb++CZ+XA5ePO4CW8s5AwZEWenjxqBmNR0orqWKm9
sZnKfkjd3JSDrVV2Gxuk+55Nmm51q9I3gEiHY9fZMU0jdQq/mEgeefzM+kJRpvAKK/XgQJbVfDXK
Jt0aM5E9DYr8Sc1Eug8qaL5xGYhLp6BI0OkNQlCF4VyFqp2t9VYUhyqXv8hUMz9yMID5QUHFOmg4
bUJm7KtD2PvOsWsKexNGiAa01FHRq9RLWlCZ6Yk2Dc8E5c/B8OLbcDxwX81nM0tssVFtc8DQoQvL
o+abKIqMOTyvsdT3BkzXvSly46rGmW/X9e2tkU/Tg4956Gd/RNoNSumGkxfbANMIXNWAUz068XgY
JT3cY/mVfX17Gk/D+ufdwA0C74PkHaj4EssXtVnaTqFUHJNRb3bOmBT08lS8o4bEWDWTMa3fHu/1
lieap9XMxyGyB+1zumqiJjEAUPo0nFVV/gQfagZrx14lHMowY2NeOAYEhLfHfH2gkYZxTtONA/mG
pOPpmKllU6ypgvKYD7Q4K1Woq7CBhMV2Poc4/c3nBIqNWilsfRbAq8qe1HUmMlrl0U7tHDmZKDjk
dJI9EcbZPmn9PwSdc5hhhalh+qlQS6TbtrghrdQMQ2KQ/Iiit3TfF6CyAj8c3VHG31eRouKMac6r
u2+G0dKld3TSJFgc86d+EWTWeKNXohNUPfrK3E2wovFGD7uNKWrTLUwsDaICO8BK7tozYeaSn8PF
R5UBpXbaDXPGu7yW0LUC22/yqsKR+s9DKYavhVJMH5vMOKiloW0p28qbWMjqQSqFgStBYVwk6CKv
C0VqXSlT8xWC0ONDEu1wZXaASguawBLcTkdsTX7yahi+SAr3jm/X1S7TNckrdfQV0dALHlqkEpMM
JRl2s9hoZZPRuu/Gfpf0TXuZT/kZ+uCrRTu/7uw9PQcbOKQvjtei8jFX7FhJQZjAiy99sUk5QYlx
k3H39v54tScXQy0ieFiJ2eQrnAF2IQ+elNSfAH+gFNY7D01YflLHRjkT2T3XPk4OSBIlmnnUY0kc
LI6h03Wkd0qUmzCajqxWeT/glNt6SeLkn8y8nPUSheZpVpitq169LaupW3FK5AeUFEKvqlIYpKnN
VSjZk3yhJ+NaSotkK0lNtXGiSWyKXjOPObjry1IbMnc0Zvy71DzNmcXa7KRcdodqKnKk5qbosrSn
VTnY+b5Js3MvusgHebHZIpcLYBbSUH9TxZDGIs/tNj5KEwRJDsQret+j1wGh2WSpNKycQb8LO60B
5oHJj6sPH9+e3Fcn0vwAdEufu6bUFBaHX9J3lOfjKj6CGQopREum/pT2er8hXm8+jH16zqd3UUP5
+coouNCYwVUBHtJiRDmjBwQoPTlqojT3dudvNJJdYwbjZr1S7QIp1w9ZVwWrQkcTQ5T65BrhcK4y
9jrQ480xYKaRhiAaafnirMJxzaJaEiTHKhrFtnWccBvrVh6B+PEnt62fcGAB4R8M9hrUi7/iWqag
3jFNfmy87/zKfgyjc9PxeluDLCeLpV9FkQVo7enCb2s1A4VkZEdFGPYDhMRkNfWmWBuxpLx/e+YX
7bHniaAgT244E+5sDuzTsVBfoJxFynAsajV2cztEE3yk0eIGRh1o606kwb7V9GyjINuyKnNJ3YDD
b/dQugAqKUXkGWAlKSZkUbxVFPAqYNLA/NUqhThI6RfWHO95bQwhwvedPDxzb79Kd2gyApOdr2wT
7aElvUtXJB/xdEqOuo09VjZkYkOp0z5zFi3lKOYt+gwdn7UvOJKWjFROA8NW+y4/dlLwJDpr1wv7
IZ/xa4YwgLIZUuPmofDfa1DpXMlvlS0A4vFDTJ3HS2T1rCbcHB2eHo48ECj2mfIAGHpZ+QTahy2p
k+VHKSPrTuPEWcejGu1FYd4TAk7X2XiDH6N0iVzLvZr27a47l4vMdc4Xj0Adh2VqUs2Z79rZwvZ0
6QQSEuVSk/fvFUoH67aZ2pUeyz9Sw0J3z6qrbQBifKNlXbtOqWalaXemeL5IhngA0F8a2myU9enf
zfKHLwMNLQpiGnpydSyazvSKqU/WeR19zCL5MagLyUN7Vl9FZkl1VlPOSdwuFt7PweF/kAZzRVFO
Ox1cThojMs2iPsLf/65Ko35FPTy9f3t7Gq++8Rz+zt+YlwSFvOSamEbVTUVvtkeqq/ZW0/tgM9GY
dpkOlA1HtKcJpsz8UlEDNCAEiD8dQMZaCkP/3iym+Bjn9vRoRnl8yOxo2GpK7H8anSL4HNSy2GJ9
HG7UcGg3GTq2G7tpjE2IftVGpDWYS2o2u6a36ZFnwQ2mfZRO266+HEIr3lpK+Kkzk3QLXNBZy2NY
Hcx4rEkze2k9RqNzOU1Dfh0OZeJagRXddwPe73KtJptQBdHql53uhmH+pSw3+XjZjaLedpZeXp2j
P80IntN1SiLPkreZKgoj3DanM5V2SlxrgzYdS0d800a791RHkvdJ6ggDL7lJndN6pGMjofZbPxiL
L0FYf45bSsZVEouvRZ42111RFe/tsAGMH4b1RirC3O0i27wsMuCrRpr3N0Y4Op7TGRmwbB9v0jYf
1WutQ6C3roJkN5XTOd/oV2sQUUFKudQCYAzT2Vl0IrRUstLeDuUj6QN6uNEgvQcS7d++vQh/9wHp
sqBlhWYo5dWlwpAp5N4Z/Eo5tsmwygexnrWPgFVDe682ttLchba5wyd3Kzj24j5zuyy7VdJtFnwM
6pssQ1FWG6/tXnFbJ1sHzS6pmvtY9C4iad5otS6bzS20/qPBjX/mfvjNw1OYVbCcBHXFNlqq3vZg
LifTaewj4gy4B+Yx7rd2jjKirg7A/7RGMMtjHdDAyA0g+HQK3SqI8mu9rHXAixR3uhHyFZzhySu7
fj+F9jdgjMXWaA1nX9LRft/J9BhsSU6+438abriFQNUC5l8ZgUGnU1X7XR45yZm7e1lB4EKaUW6k
kdATbJV6/unCViK9T8JQkY5DrI0bH+Qh3eHgNpm64XaauuK6kkLnY21i3aT1reX2Fpr6fQnkOwe4
GQgdc3FZHku3nNRAczlSIhpIg7kC8pys3l5Ei5iGZ0W7got6btRQO3xu4bxICi0op2BiW/WYY2pB
rTkH6V5MwoslVTqTqvx2KEqGJIAogrM3Tj9LAIA/CYB5HNU0Qk+hK0Fcl/i2xCyv49tvtYwff74W
7wV2k/+84ukMRqP0U1NoR7AX7S7WA2WVjrhWhZp8SQrshlUuLhI0V7aj4nxsnFHdAXrGqk0E00pV
2B1ylP9ZNP/8TLCSYbYjS0mJZBE+6rlD/26qtKMI+x/E0kWmbjvTf59ovXVmVheJw8+huISZUGpD
dLVOPzWsEtCswBCOg5J+kBwZokkmzJUpyTjL5EF3jqo0R6MnIYfNCQSRFSiBRXtn2S4P9JwVP2XO
EcuA/KspYemnBHa8yoTeJfgnxcqnAZW6eiXCbDf5tvTdNjp7ciF2TLNuWARKegzWOmiuB0m2/ItJ
iOJCof5J5y2PxjM79PXNQ/mDxhKN4rlPvSx/9t2QUlKcojto2ygJTWr/TVMKbQdMSKPfprYXVSbO
2UkvcysmhVsOwBglV6J6WsWnk9IV3eQoXVre1a1qXkQ53SekvYsNMgfjTdUABMnaQXvkWC5WMcTO
mwmmAFzyqfk5Xf8fwfkfuL68OChWj83jX09ZI5rx8Jg+/e//uKiTx7/AuUFDSh/rUxwnf/EXWFk2
3gGCm3nvFoxCss+/YZz8DtUc4MI022f4Mdvgb11v+R16FgS96AAhx0ND7wWOU0bz21JmLdDnRcBP
/AMc57O82IvNxk5jDfF8M5KanvFz1/PFke1oUxDHoa7syqLW9moSYx9WSqkVrooC/KZwShBKfipo
Y0VaudFBQyiVHD+mndZfpYCac1ep5a+RFRUXoRncQlsbiY/Uo5PosJa6JqoOZYiydhf407euHBQP
GimdyEwfswvdr6/zro9/Nq7+aE3+n/ZZiF08Zn+5bfX02P6V//jrrgFyi0/zt/pNrPH2Ka8L/uRj
8tfztK+/i1fg5BOsMtDZXw83//mTX6yfl8z79qkaj091m/zENSPEPv/J/9ff/LXw7seChfctb7Nm
/mlAtLKTdTdXNv415Pj2MXnMTxfq/Bd+LVRNf2ehtA7PnkSTw5db4BeqXlPe0Q8gI57bgYSILOFf
C9V+BwqVRUo7HGowCPu/l6n6jptyLnwj8PhccXD+ZJWe3ghYt1AaRAVu1j/XWaxLyFGnQgXKc2u8
clCmRPjJwh1Ut0d3UAQBejE2BJYjjsRaun7xgW5/7oOXAF0+x4uraB6Yfj+QPvYa0QzlgdNTFi0g
M6L6Wl1lastiNiPT0yQ129Uw5923hzoN838NxaU9V0MJ9uxFAtMlZTi2fVZd5T72aTHJ7mYwqAe9
PcqzeNU/+/15GLq15BOwIBBuXNqMoKMQtHJStle2KdWuXNnhppaN5IOFQc6+IQnYGDHSzuumohrW
qFEZgyPDuM7joftHMYTKGkUs01xNalltue38xjOVnBKqOlnqTam18qynL5efcxFfs96QlM+acfwA
dKh+iLuyB7YVSp8tSUtcYyodeJ5D1B2g3pgfB6g9yKwGinUZhMNXo47k91WW9Su1G1pKVr5cZq6v
pcMXZ0Kx4M9ngDwc7AqtZgRAlkkEgVqqKr3cXMW91W6cnkzCb4fUe3sGTqOp5wmAtM+2oPXI91+2
us1I1oO6t+srYwo/duVKaw9h2RdbDTmEM4Gb9Zs1Re1EJXl0ZgcFe17eLw73GvcnYRR+feWPZAGj
DAYEkLuvbaLRS9pvqHYWcIuduPaKmCTNqDZt12xrenH2LMZS3artYyxHF6LMnwJJX4e9vU2dG7CM
dG8PRu14AE68EMUPI/1oG+mqLWFfYT7ZU92ubjuxlxuP6okvU2+Wv+jiIer2de4lmSdNgRda8hrp
y3WESJMdtRtIem40beHesuYecBCKcmBvceM5/lUEUnaI3o/mk998HCnW9+KYt80mUfZ+l3qFckit
0evNjWbj5N3h82Q+WlpyYxfqLmup/J7D7i/a3r8mEoEnGhiz/OjSW6wVWdahHlNfURJUtvxyY9qZ
vMF6/UnEOd3aWBFXZjA9phRUt9bkVDQbu/BeieODyAp5Y/ihtIK2YF7mVdq7qY+5XNN+UlR10+lP
naJUXhLp0yrtsup9RCXnNhZ57DmSftdYyrRqQk3zlHoQHln396QwGgiERnfp5J11TfOxdDOJHkpV
JtmdFpvFRTyInpnKxq2aFeda3SrXwPKs1FAX4IRGGYVvwmXwcrHFEVCEqDWbK6O2tZXl4xDKKTTu
p2IyPB2/vh/QSTm4LdioUZdqn4Ia2+wMqzs4wKCfO98scQwAWmlUMycWuVJXkTvHQ+qi9XyOmN0A
kGeFzGS61nXkgN/emIsOzc8JpcJClRyVIO6ueee+2C0SWvYhH7a5QipI96AOI7QcALxuilFf13af
bRMbsfHeHsDRKe2DFanj9u1n+M19gwYCBzRXDZ3cpfZyn+mdHKtxeyXZtKt8R4ouqS0bW9vwz0GI
fjsUFyqZFlVdlA5P3zbTQ0iLU9teOSV99kGHTI7cq/w5bJFkffutFtC5n18WUA9pKgEm1ZnFWLLS
2LXRFvVVUsjNIaUljiZAqr3vQbNe8jE0Nw4n27Pgo1+FilysS7WqN4aUjzsrLI0beKDmBiWB+lAl
qXqmv/qMSj+9EsG7ch+CteGfFL9Ov0SAEWJf2wpFycpXZ32n3qUkE6J/WRe2J/Vau7IC2/YQXvnk
l0KjzhL5OyPr+02mTObWTPppJ0kJRN2pkw+BMapn7ozX8Q/4Nq5rC8kxut/6IgzR/SA01VErrnKM
eAD4Vfk6jIdkb05VtrWAfl9ECMBdKVpzzhdsnpmTb6PP9WhuRCIFfPSWaOAykJWW9mt2Oca1vbbG
uFgFLYbQby+Q16MQ2hFK8l80peEPnM5A0TkFmUGkX6ZyNWxAR/LtrUzavD3Kq5sXoBwtJFAZc6eZ
1Op0FBP59CkZu+kyHZUteKVq106y4hLClisJ5NLzaH+Ug/y34yxarP1/nUAc2qeOlBd3q+95Jh5P
Uo/5b/7KJCz13QxBhmplkjQQrv+dSRj2uzmrhZ0AiHO+Nv/OJCTFfgcqgwIuECQiMIrBf+cSkqq+
I+GdwfjU+VDjA6n3Bynv6cFnI+MLLQ0aMJ6upL6vsIa5bWFDGRT+MS2+AuAz5YfwHGRjWRJ6HoL3
5ImBfSHHdrrSpKpNxlCHB6MJGcuoT40zy/g9KsF9Qz/kxRT8JkV5VQmaBwMRP4t3zwn8UjfYF04/
Z2fSsUdSzxsPTrkeyq2tuDiipPou26rnHGp/93oq3GakrJneV8q9ctQohZ7r0rH9kX/JPwBbAKB2
bpDT3fpzmmZ9Z/R55BkbsjiVEUnobS0z4BJFtttZgZsGlacbEZ504swn/M37QJnhfEU2b2aWL4by
EWUOwKb6RxTXPEn/UCSfzKJwQSW6plDODHZ61j2/Fzk06HhwrpxB8uIst9BtKfISyZoQoWyzutGq
c1J5ywX+k1ZKw4iGLf9YsrD6Jg6zIRyDu8KXr2z1IAfGSmr79dvr7vROQrXtmXT7zyjzR30RLeml
andjMAV3frf2JdfUHvwbc9MBGLf+7BL6ORQa0di+sHNn/MrpUAopq287QXgHKKPy4nhTGmp85opd
RAG/BqHiBmcDIP1zlePl+wy9pmVA1sK7CsbIasT2rcC44GL4ml+oX0N0KXIvHFz1oUc2AkkPZ/P2
51wu9/lzAn/iNWk0IFCwCJHUQoP6q+bhXZd8GPXyLuzzHSj+b31ZnJm4RZz7601fDDWvnxczR3ks
spS+DO+cDjFQ1zoiKHJTbtSr4To9w7ddLvblWy1mbtZbsVLBUIrZXeBqAPnvHKZzuXkZggIrYRuo
R0LMZ6L6i7eRzVZpnaTibWhH2KNxCbduHdmp1ygKcPxzx9LrzTXPz0z/4AAEe78IVeoaRx068sHd
EKrr2OFwbVaowLy9GH43yCw+hwcNPCzg06cz1IYThDSMJe/yMP4hqbvJiD7Q8T+z5F9PDvEQPjc2
H46oaBkPRWSrqhKq4V0JyuFeV0L0uyxf+kPwDgcFw5BkEBGAhX11GcrDWGmFbYR3Ni3icQKooSB5
ceZdfvfFEN2YQwskDqiPn36x2kkiALcBp2pfrdvkECbitguj7dvz8psvRtmGSBVKFzqrSzvptJzM
yTB6cackntLFilfp0njmTZYV+fl7nQyyeJUGKdfBoWl+t7q+udd2qu46D90NslZesPt6vJ28cSWv
8lWx1y+rwc3v1MvRff9vvCeRFp0llFGIvU6/Jm5qeRhKtbjTkK+clYQPQdas/2tjqKdjhHUC0lsu
mTE92dnjAMLzTCPxt7P14i200xGAp0hN2BTirm/sah0a7aqpqnPUpN8PQqsSMDupmbU44foakUhk
XsRdFle7CEEsepL/zof6Z4TFRdsglp8OY8cIHHA1MLswO/OhFiIP843AkqPo8Z8vsYxJrNaJejGI
u2qjbnE1204r4d6nnr0ST37BDSE+3H6ztv3qAKD8a49/ydH2zpH6f/slcTOkpT9TmZd0HCOkGlDJ
k7hr4/YimGLkFf6swvvrPf8Z4vlmfHFXBNQxpVCM4s65sW2xrc+mmEsW3s8vCVRHmUHqsxbL6ZrT
y8KK/F5j835F9W+b7opNvc2v42vj4N9b62+f9ztrxTyax+Q63qi7fFNtw/Xofv831syLx1isSrzm
60BQf7yzzTsIvYSxxurtEZaY0ldvuliWeHdMfRZb4g51v62/H5/qeF2a3tS4wdryTHdcZetkXWyT
doUuYIrS9k2wOedw8Ns1QzsU2Mlz5LZ4z6mJJDH0hrgLzHLbU31+RO7If3r7Vecf8k8N5NeqwaWH
6hCMrFcqoQ0idcTxJsIB+cHXkGeRLsdW8/LhnJ7wb9/mxUCLxaNkEk2Hjk9qj8LT7ALRzXND/HaB
IhxENYf/QelbHIpDmCUTpkvR3fXXdJ9slEvlIRjcbmety9XkaV66yjyMLdftZbBKvBYX4vf9LtzL
l7t/444hoAffSs2Hp1m8bJsJYoIpje50dGGoBh4G5ZxQ8jPJ5nTmgKwqs6s7QRtyXItzzcxbMUVW
XN+hr2g91ZPU3SnR0FQuxq2obBsQ7D93pTH9KIY++TRORvNYx1ryodC76NrUBvUogljsK20MEKsZ
JVjcedT53+yhLDkdp1n3Mo2a8rr1I/nHECjjt85MZeGaRRJe9zJmS0Q8ioYctM25AFCokyBiq7V+
n5RqjuFxImXvMTSVr1XT59cGhgqOV6dDDnc9KewYdVOozHBZa0rnjlCyg18NKGUi3qcfpzINr+1a
MhV3GtD1Wg+NEeeunVRW4wJk9lOMZtRegNgNAWg67WBAkNd9OMvQ1fJPoy0P9O3YXzIypPjFIg5W
2z/e3j2v042Z5PVcPqQiQnV7MdEA6pNiGCLnPgajtsHyr16XtCA1Vyod6bqtLP2GPStdpnDyrsFw
5m5Rp87D208xn0YnKwFsIAUp6F9sYoC8i4MizfQiEyLq7jCdPIzFMdeNH5PKGaXfcSOd4c2+2scK
VW4AiTMQjohgqZkE3CgO+yGQGUx2aSi40lmZnTk6OnkfhA7YO6xu8oPXbVy50Gnl5bq4txONVTI2
SfHZtHvtOzYSTe3ZeiYf4aVLnWsM0NMxJzWsfRWF0Y9UxMFt65QEdmoTg1kHFpVUH9qgq6NnZduP
fuOT78qqnX/3bTW9lYah+NG0pvxdpWHwZUzVHmSv32lIIRn/l73zaG4bW8P0f5k9bh1kYAuApIJl
yRZpt71BOSKHgwz8+nmgnjtjgiqxPMup2fTC3e1DnPiFN0wYpBe9U8udWPqyRr7GzD5atHWlp1a6
OnutOkX3kakVH5zMnU5O7Og4N6YS11ET2mW+w4VCw4EUG7aHqEHd2IPJnZmHCYHVGIpBnogrFZiN
dhkXOvcf2Dm2IsSUta7I5P4RBtjYwMWdHJKjgqAxPWqMailzN34f5VWF1l3efbXsVrlzwgoPpzBC
U6WMfkSjHHexa1WHt7fm1pvi5eesXTPSIxPO4MXPqSu3l7LKjpnI6r0s1CiYwtC5UeDu7apOje4x
SUFdC2Gr56auba+f9eqki1XjaTL6dtdKZ3jfmOF0h6K+8JcqV55Bf8ewbbOSYuBoP4dhvlfGuXrQ
0eLci0mq+3ymOce9WAUtkvkPQ267QTwaMOHSTt+9/Y0XEHcqGjgJE2ICVwSutjV0GTsRNW6niqNr
5+tVVBnd78HB+NCrK1W7T3DX/oK22HKrq42Cb0/eGR9G/UVnWHTlY0TKfSydufnWW8v8hCRt/InX
TT22c60X3hypKMvO1Vg/dUXB2zwTmOiDj4K7ekRmV35Ar45o0i767MFCmTrxFhmGwu9diNEQdKZ/
4qZtbI8iTPILAcSo9i0n7oUfK1Lmj4oFcMFPhDJBuG6xRUX9xP2soEj8hLUJ0nciHbTOGwo7+0cb
EvkDlcZw9NS6Fp8gJIrnUUm7B/p6veENlqsEYZ7ZxrUy5kUlmA29IgGRt2KmDTCU5/t6tq1EhsPo
HvvWjdyggxHQPrRuiGZZm/fDsZ+zOQlk3NYpItlUCf1eto5xgMKZ0WGdw/7T28t+cRGCa0MNAAAb
xS0AQpsYUYGDgNrMkB2NHF87nisT1HwSXYkkLvC5dDFBARPQUEPjn9scTERqophJUR7DsFY9OfYW
BgXKEGCYe5Px1PiFuwOwax1CBKJ4trvpcSzC0kfcO8TWYzSfWs7g/q+/nd7q6q6Bjs5aNDhfjKqL
YrPQx/JYjo6zb7rK3C0ohF25yy7jObom6Dpyk1Fa4dnZpOpF1qoxirXVMS+a9j62RPjeUSLrxlmT
9nrOnrtKFu/UyDZ2yNGx7phD74rILPweXb8d/qiTJxGI9yccnTxsjoobVSh6sBQZVGIE63ro/DeW
FZo3PbrMN4My1PedKbGvS8GNgPkBEDSEid+G+jUPljUyOHvk1m/jxQYDSdfoAlkbOZEp7VZWx1FG
UdBauEG0hqDAnJnxlUt4vfK3QzF5lPTYRSvb53y1oDUZgyGX6uiAH753w9Ta2bVwgZzoFLXzEvbV
kGdHVw1dv0bA9PYvNwtfulIUEVECaUdT5Xx4y4JON1tdfSQwXe2JpvC9QLz7Sqd7A9Hg4WMY2htr
ZIKaCt2582FqFNlb9LPlsV56RF67GEvcbOmWXSat+KAVSbcHfyc+RkVo8cKrD0jXqv6gGsqNlufz
He60hVdPGRaM3aQh95zYvxMFKnS2yMkriaJjXu8CQIqItP1Ul9ekwC7CODJrNjo1PuBZaBZuLxR8
WqHCDfLoTv3iq2aDrYtwI99szeeuXpkdODe9vTQXfY6XIRE6W4d1LmAtsR7GvNuLPGbYUnpaooY3
Trfou1FFvhq3Z9vjfiXdBTV3pRL42sfaDElUQPefR/N8tToNGG0kl+boZgVt6rCj794uS74zULYO
UFXtnytHq6+MenFn872wTelNQTokwtyE66IpDHSx9OaYtlXnz1MS+sYcm1furcujTTpN+gmuUieK
3fpxqaidQ6hI1WM0IUhuT/H3Didkv8cJPnh7/S5nEQkbvgnuDOfrwtayj9qhtmJTP0YlR8t1cVrh
rV8Os4L+IHKWGtbKenRl02yppHwVWxQcId1vaEnQ+s7XToucXlhjpRzTZKp2Bk6h7YC3hgvGz+rG
u8517tW4Pzaa3Hehg6z9YH7sQqP2wuya68rlgpJdr7q/69EhylxTiT+i3UZvAcZak3KMOxpbgGd/
T0n/vwTI0WMGqfz07035J1B23Yvn9+dKD32Bwa3eS9v2Va6Lou3iNDo1tnR3llb1XqVFSaBXTrHD
3SY6vL2qlzE8sc4LJIC8bkUIrV/9x1c5M0oBwuzsY5tYX+HoHqKwybzUiD9M4bM5ZliGlLDMe1gh
mYqzibZHFebKUbn8aJOeg2PDjIGHg7jy+W+gLEXKCaL0qCOB45favNzNhCd0Bar5gMWpuPJKvBrg
wcZdMz5AENrWiakoeb54LZ1jnAisPuJF076UYCmeWm1JB6+hpfPRmBe3R6F+Mhcfz/Ax3odJbvzs
ePf/upy6MhReyA3/koM2m7yQ+TTYZu0ecb5zPREpymqD8fvtlX6BGJ1vLaixqyghvG/ICls73rkR
TZ6ERnFKwnrAjWUo2FdO2t3UzaIuvpkP3S3MVNU4dEZvjAgEAVPykOCq6KUmKTovhTN8FzXUQR95
uikKHGMEYl0nGr0uUtdHkVfmnmw5+2cpbLvygKpR445VM1K8yAqdJ5Kz8nONgsjk0Rtp3GDUpjaY
zSl7SklKHhFGa0TQ5XNPAqwkwy1o8RiLgyxUPpFCa6WfJq37pVCbAVnOXgIzqEyrLgIlk8pHo1m0
U+UuBTUmtxSK1+KMyC8L6z4KoI6Z7b5NE332akyJH2fUWyefM6hYflxXH3Mhxc+3p/yVfWYjSM1m
QikZ0uGWbx/rg9UOsqtPkWv2e+limeIuupJ7q5aWb+AF4pthXt3YaXpnDihKRWmdnWTYXWvrXd5d
CMmCClr7lMjurSCjP095JevCRtslPQk7j+5nK6o9UBzNtctk/WvOt9iqV0vyQEyx6hFtXlphtkJt
sjA9jXCYb2QinPvIRjPWVjF7xmI8uwmdpN0lvRJ/VPvR9tho18Dal5fJyg4CTQM0CXbPVvSrCnPL
WCorOQm3cR9oZk+ncWrEe0xZjvo8Ndc4s6+MR80cBSboxTwM25CzhsOZVcuUnODTKQEqo8PNoq0v
kYktgBnF17pxlwAL3mGQhChLrd1gUqPztSTFV3DAZC0nqNY3c7ua1bRGtIPQbeGoLSWl0pHD51YW
8G8331chOGIlHDTPQOvZn+ykfMYltL2N8TQOUpKGK32wy1Bv/YXc42RS5G3bKSkNZLqpjKUnR2UJ
TPSk/Znh0QWesAHLlsmfhl6eyuRqWf6Vfb5SukA6kSyDnNtuQGnKFEGL9ETJClM7gsw9lcVrDf9X
Hk0gxasiCxkAcde2O2XFYjIGxwJMYFPGskSn7umSznuTUsEhQmtnXw82YNzMat7NZp/dmZhhBWUs
9GAEuRG8fc2sC745dVQrAG9Q/gdzY2+q81KdZKOgWndK4BRM2fwbxeyjFUZfQjt931bD97eHuww5
iQOxeUNhgZL2RfPeofxsJ1WVncbFrO8tJTI/Ihv0DyVM9cqHXSaTwB9JXVfbBrLyrRRnF4UmorRa
eTIX92sWie7Jxcz4fToiNdao7bhTQ328LToVCquTWLu//k4yBmoBiAzBI7I2e8npMY/K6HSe7MUW
d0VDCbAWFj4jKJheieJxZbxYQ3QxdErqQFXAC6z0xj8vaKuGULu4YXOqOaL1jRiARwsHgydo5m2x
qw0lq/2q1Mevi4ma/SFUKEl6sk+rb2WVp/29HebIS4xYzBdBvdRF5ml1ZT6rjoyeZhWWyM7SF22v
WxUyT1oyNscRB9jdIPpY32Gum79HucDAKayxxDd1GI3faU6tYlDrxriz8B/9NmVhV3sJRGCLAiA9
CDTB+zLkLBMRBFHjJF/cqp/7AzKyxmkkK/7uaL1BM6RPjKepn43vZYRngT9zQHeFpTeN3+X2+E6v
SxfaBrLXH0PUNWZvIMX/6JYpTlCkGb3n4hl4aiMI0yXHES8EcGx36DUiI4NiIgKE0jCH3tPNuoP+
MOb2c1uZ8sFGc2BVKGyxEp56LdQxEkUhyjMpQdzMNcvgrS0GKlf0TW7tvtfuIiqdx0oq4W8S4FVl
buqF7RFcDP8sak/PaYHVteurXizg52xITUlZ8ScCyAwGMmKFFgjk/8QhU2v8tKKqi3tfzCMBzdLN
MQFmNdoHV6HZxCrQHkjVbF4emyhTvking+ZTGipSb7Etddej0TQ7wVilGp0WU5dmQL8NKw4iRkME
lKCynVWG9ecFWoO2mwcSTH9i3awnRVb0S+oWOQWvdEWPFZqLQ1bQ6rEVBnhy55i8DU35mZu6q4Ie
eQfbcwZV6XYVtSjIY6Oc7zGWdr8nFHS/h4NRYDkbxVCa3KaydiZea9ITODljWVdqYRL0hpncJm4P
82zAN+/EG6HhDJE7CES59qC/dwkuS8/OK3JTNkb5BRc8LJYrqtVimtodV4CJNiW+PFCyOz8ykynQ
FvQ3/QlPEjjn4/SewyfqR6vNGt2D9G6UiEzZWeMvRZN8dGnpPWsiTrugtJboDvJ78QDUaf6WLplh
+doyFc5NagJX91rF1lMv6md136pl8QvWVZh6E/X1Y+OGLsvoRPGHjoP3pc9CG0MvRz4p3Zz/6nGl
e9cYVgJMGI79/SSk5gaK1UbfZddGn2lZKlbg1KV4WgA1V17bJidjNFB8ymWVB40OlM8n7yo+2RVq
pNKa4wMiqnHvGRpCUdQmRFL4sq3nT9VMNs8UZYvlN7GBT1akldbd7OJXhxDy1HyGW4EMY6aJr7Jt
XFRulqT5KJsGamfTEqR7SziYDzhWNJ2fOku8rw1LKXdpZ+yauctOM0ZF72s1GRUE/aKufkzUBXdx
E2gZI1hj8rVUHOsxWsroO2oFPWdfsfT8Dq2XdaHdx6F0rH9CuuENIY+CzaatLNNXuqjk7IszYW9r
RXoaNHluuZSy1EoGoZINlhdhvPhTOm53P0ypduO0I9Mwy9jPcKkMxiEREAiF9TNuHARI4qrXPwt9
GR9ZDnZeRNENK0oFd1Wviir9E0JWYxu4onIdP8mt/rhMhPnHbFxUfKA7d/k5qZn62OOm8jPSsI7w
cquun90ot3FibJfvtjkZdNygsvpdOeSHObKjXWToJSVaWS+/B9Py2kJ5P6TurSuKGQGLsP1p0bcI
jAIhMA00wOfIyCzps7G1ytNRp3tQIjIb8OOhvCsyoxOkdzgaeZ2jzpU3RejU+Zozi9/aIMMnorXx
OQqV+RPOdPOdWxKte8q4Erom6nOUkWI5/0odF5W3SPZGyJRz69d4BSg+vHmNJQvzBCe3SkrhEb+k
UWAs7D3uuESLPO7J9EPpZMk7MaaVGrB2JbaXTmd8blQznK+Uby4DQVQ+CBVcym4vjITzV61LO0WV
2SxPodUiO9uaml85Dm42Lg30NFfcoB+H+aaPzGtR+Us15jwoWkXhyNnpUFoYjm4ynmay9Cya8/6U
kVynfsizexMbZbTDe88cA1HZTkFptsvh5c4zT1o9pvPoK3pRQ6ts28c2FNmDZqQatgV4Xt6JzF6+
8da1t7Pd4iqO8l5keNRWG7z1CrN7dLmm7YAJ6YEVjE1yyiNUgn24XOw/1YaLQ9E7jw+xM1kK+7vN
M1+bqCKjta9GH3rcNa7Jbl1iIJl1ytNkRAB6SUA3uQLsvlRze7U5aVqNzlw6Wx/GzvhWuHrz3nSl
2FVNVfq6LJNDqo9d0BTF5I+Fne+IRzgHlt2hA6+F78I2HB6sHOsP/hwNnITEeonCCfvSpDrUoOcP
aCdru9FYnNtZGaaPRaNbtwZF5itB4WX4uRZsQMKyvvg6bJ2HUp46JLrN5jQsTGk2VziixIhdog9s
XqlLXWYTfw51Eem6WoU1l2I3p7mPo52ejGbgLot7Jfh75YP0tZxI582kCrQVp5uEEc+lMMtTqNTf
xsHtHyHJSfjxivn77Yj2le8BJQSVgUYfaOWtwkoNNr6PEqs6Nav54kSN1zNx1b1SBXhlFMLYNSsi
ol19jM4PfRKmjrSGqD7FE+9clyMVmlnq33IZkCSiWYe2IP1ZlBi34jazUEJa1oP8lPFc+FVvJH7d
gcJ4e8Y2jEu0YUhfV8Q1VTPaSjQPzj9mqTqzm7Vw+FR5XwPptd7iVb7t197veFf6VxEV272wHW4z
d0jkJeFkMZzwTQ8P3aD1k52y40JnrHR3J7xk//YXrlnMn/fkOiJVfbDYOL9xWW/6nkQDgGuMaPxk
1e5jpxOe63X6Pc/6X0pbXam7bnfGdqxNkhOi6tVqhjJ8Gop3hvkjSY9vf8tLY/6tj1mzrD+K2agO
UEqcmL5715MegsRBvxuC2++Gj96Rp/ofY//A/RZo+9jLAuFdYWls6wKkcMjMkyty2SIndAFYgg+C
UZ+mT6dMlkLFBLeaqfXNjqMiDKC1d2pWgyury7QTu6xCFRxE2Wxj8TaJ3NiROJiPuWiX8komu9U+
e/ld3C8ExHQrbWpj5/MiGnTulErOJwRopn962PFYRJPP2kq83PbSCP2y0sOPdoVKMJSr7rartNDD
lm3E+6S29r3bNI9SDh9Gtc3f4a3ZBbMUUYCTTPbx7TXc7JGXn7rqOtBmUlcx4+2BI8kktLOmk7vY
StDPEojJRH759iibXc9Rhv3PI0JmD+UPUc7zCWmNQVeKobeR642dD0mhCATw297PqL3dhNZY/3uP
/BWJ9f9Re86VIvIG1TXpf53zW/nP/2vNiQEnVSQH1XouWgpq3Hb/SuUogPL+wwu/CvoCQ1E5VGcM
V/jTOE4Q2qBTyEPwfxiuqvsfKnJgV6iw0DmkLPY3DNcNNpu4leSQ2hNSMgRQK2T5fJssZm5HuavU
J6GsFZUhFk28m3T9Ll9ICbxwseX7DhtHMnJtph7To2yDg5wGLdq1ltGbkWQB71Qs0buxcaOBHKEY
f+Ira1tenPJCCjk2YFrr9qHGv+A7wJbsX335/7/z/geyL2/tvE/fyv5b159vPv6P/5KrBRRqChlY
PHFdw5n/795TLes/KDfhn7LWU+k7s73+t56Y/h9Kc+CQIHmt5MK1W/pfX1iNvxCSMgoxUB8BuHOn
/AW5euPSBXMDYv1KCgW2gzQjZNrzrZeOmp3VhdM8DyYaLk5IyVMqwjgoM8SYzqESFydon7dtpt0m
TZ/eN9iWfKMup/kT1dmdorTywUzt5TEy3DrQI315JPi0DwDVMChKl+77H7P79O8r+1bnev3BAG4A
B9BIRvdnk3BFFC0AjoARB/+2BPm0LLuhwoW9Qr92r2IdErw93osy45+P/cuAKztkBZSszZDNDKGE
4Sw8l89D4opPhnQfrWJBy6pQxl0/OZ+z3ECBvsScwLUTyBM9XUd0QXJqH7bj1crwkHVR66f5GPqW
7fbvhjFqd02XSwp2TouNRmrvjdmwDyniDrd6rF2zCdimx7QEVzQWbRJsj/5Vp/szXKGiaPH+F5jk
mJRz3KLnxkijBF+mNt/NlDFF2rS3Sts/vz11F31JBn5JNuhxg/2hX3I+dQpCUcVSTt0zaCnUyRUt
OWhRndwXfdffuZ3RoH6q9Ld4gI439aygrrM4beA4jXslw3rtlzA+vUnwWjwF2+QHhSy9DpHRejZL
s71J80p/hzvQ8C7pJb0t02ifqLup+64Vza1tpuCq2gxj0oqq6pU5eWUxaFmtZhzUkFdDxvM5qUHx
qaKsl2dSyp5+FYJM7tiPJ8kOQhskn47N1NqIbAmIl0RF7zlN2a5ISKJCaje3vRicD2M25p8BkWgP
edsPnxwlz6GNu/qVFOuiB7g+meDOdCD4XDYXC6gXtprnoM6fHTkmD2i71D/iGhdJs0zah1hHfFef
GuuAqVb5jOR1c2cNJVtsXkp1L6ps2uuVtez518mhBO72qCREQG9P6DaV4SfSfH1R3F0FYVa1uz83
t9JH0oio4T8bSasf0nqevUUjvkzd7Bp1+bXpQLyBI2RzV0KRWH/LH3E/XYLYpSWnPQ/ScEukTZNy
8eBeQtnoijzR/FRRiuNQdibSUJEQHykBTfY+6ec037l100BLVxOtRVxC7ae9HUnTulcSV/086NjG
vj0x6819fm+tvxCmNSaLRBZbxE1rNubSxar+nBdLcmiGcNnHxlAfRDdLNJNT7V7my3xLebUMqBte
RcNdbHTqYqTmL71qxHqs9d//MVm9kdd9btjus64O5pd8BiR5BxakxWm2NMQzOP1Z99oSL3uwcji7
ejKnGhPYaQ5tJxWt+bVw87kMulp1b9WwNnNvUqbwpBu5/cNd9X7sqTXvwdrZrY/K+RB7sYUME2DG
2P6RNJYBGyoGlLprC6d/YHgddo87pu1tA0qkhl8joe2MS6YiVjENIwpdqKwvfluVReFr4WQcB1ea
tReBa+0QpO6zn7Q73J+2FrWhh81LlPmOk7VHGzLkAlZNXX7hUw0jJhotTQa1MTuJB3IuEwdQ7QvN
8rrOh73b1diZdGNRH6IBqW7fQU8eGpe2QjGXHHj7Th3WQvcsGyxT515F3DxamvSeHrMCpCJsEOMr
wI9lDykuRTAh7FbPgiRMQGyXbX1MrSahG9JHWWCojU7buNG08DB0TToFMltS5bY2x/R2FF1T7aVW
xI91WzqdP2qjKfyyHfNrqdAFr4g9DSiESw8J5PVS2Vx8UWm0Y5r29rNVTO6OTqHwit5K9oNSG18r
CCdPouGbl8o0n9FPjn9OcW5cuSw2+RhaMkhP2yvOD5cTbo7NW65iflvEVWc/K4XMDtqC7WBJg8Yb
orK6KWxtvBI8XFxOjEfQh0AY6prk6ZvLya7TZe602HlWlATDoTjPArOK7D2V9WtMwVc+DWsnoJlY
8qFvvFV+4o5NFXNc3OemiiFGxGa0x5mEOKXVon2hgc94+3p55dN4xggciYsIG7d+YICHe+qyjvuM
3lnkL9KwOLTZr1Lk19S0Xvsy6nw2pT4uXd7M84tEGmDFwkKEzyNdnVtk76MgqpXwZgCfEYxNOF0r
r2zhRewSalFrcYWAb1WWPB+wqDNhY+OhPBu5Vt1kbbNaruQZTW5OaYnh1D7pwBHLqVx2MpfGjZul
9ZWds63xrFsVrCIwc8qCNOq3UKrQVYe2qRTzeYYskaPxC+j4NpNSNAHwOicMzKkwuMpCg8Y0WH53
9Ds2IUL6pa2fls5E6Nyu6a1f+2HrOT17V8Bxovu0QmZJj9HhOZ8dXS9wA5Sh+2wmveVPbnhbh255
q0pLfdZhGN9XQ2J7rh4OgVBsWv/VPL4frNi6sgEvA3PiuVXvgG1PMkRef/5DuP2kVSVOdsy7QvkR
YmOPE6VrPMpY7372TMYcqDMSqZ5M8+mbVnHN+aJPUIPHt0ZR/3FbN/sUd3nnpboZfUoxiYEubyvg
6DN4WSdd4wMRLbdt/HSEoL4s5oJprnNDj/wEWsE1i8vLnc4eR6YJNiKmvJBxzr+ob+puojwUPiux
HntYiOhev1h0juOy38MLvHaGXxuPeWOfQzNwXvSzz55oPbdEsVjhs6s1N3m1WilRaFuSAkVyp7+y
cV5ZrxUXyG3IvsEKdVtKp2raajEeSs+lY+TPFSYPjxpKeT59x9ov+zm6jWWrQBDQUN5sujHQJ/IC
vdd+tNzMD1EH/BNH3+GQa2Z+46YWmr6xS1W+CPFFwl+tdW5toOK7vJYL4MNE/gNG6xo+/bU5Y7ux
71f9bULO8zUqCB1EryQRYV5UeokVfh3S5Wc7aN/BSuz+9o5lxpAQBAZOO/jCyCDVS02Orak868C5
/LLQv8ZjDRvT1L+8PdBlfsQFuxaU2Qo0iWjhnX/ViDh3MZtudKxi2X2Vc7V8001cOrzKmEbFn6WZ
Kn6Zhm1Coj0MixepnfV1VAuslQvQHPUVSu4r0QI/iCBhDRRIIi8kFMtOTYq6jI651dg3tlKNTx2E
b39sQHyKtO12nRT5O+Ad9c5xQ+eRtKS+0lY2+Ojzmw5MIngwQn5iF7K1zaTEaeq0mHkcad6PtzUY
op2ZzH+riUAlx0Q6iKSCChE4t82hL9umtTI5gUbJujiICcCCBOzBldP3yrbFZXrlUpPJcWnq599S
NBWynxqtkK5dVqHZ9hl8F/V3OQRqP/96ezu9kOXOZ47ckyeUqtfqdmGuM/tH7D+XlqbgJJseebGD
MhIlhcmpt0ofNEujHpq4M98b+UAfO8yx2P4AMB7x+Qah+aeRUqXYLW43n3Ktdp8GR6m+o39r3Fqh
L2150AsLe+hcA7jtQyhobt7+7ev53fx00JYc8JfeJRyJ859uqYOCWPWYHluBP7VF7xdO26nKjXtk
t3+sotPe2wNeBlL0Y+kvs8+Asl48Y2YaZ0vc6ukRodqEoEKJ9mGOd1cdDu6VTfDaUNQcKTZDcVnT
+vNvy0szKvRezfAbnV0vnhwrwNfP9GYV99i//6rViowtYCEbvOXUN1qKdmvL40z8mwaLrKKD1WTK
baypw5UJfBGL2i4ZY1ARVLmP0Qw9/yw0ztNMN7rqmBmy/+BYjfZPtDj2d4vm2JdenfWf+tArDxHf
aviZKNtT3ChgVYoMyRXYA4lyGiqmPUsbmmRjE1U/smwxMj9SUnAKSMQ0Gi0iUxIHLmP3LqyzZgnY
kvqyG9ukfSozszI4R0YKnyDvmi+WUlvfmya04D/o01D6Q9MBFEsxg009Rajjo9JJ+zaN5yJ/F1nD
9E60ERCRJbJGMru5sdBNRvgjgtAYj36xLBp+x+6kzfeCrr3t83g6H+A3gA8ctLDs9k0q0sUzrFp+
UQoD0rkWxvFXUU86vIa0avKdtLVq8JAnwn9mjHSeLdnvU4WKqTdUrtV6Sl/nkV/Mc/W+UeoW7hHU
CUL7aMAAqrAyRQZJ6rbvdNkpCxIG0/Q+U+WpU8Iw3eX2PN/nXS2+vr2P9PVi2iwuAAEIudRhiRu2
MkOanhsyU5v6WERFnHgqe3X0UfVIJ0BJph0GqlhSFI5mx4JRMznZ99BqZtWXedN8qIZm5MbQpf15
IWanT1t2Yg9sPo29IZzaW1qm+m05R/WnPBpMXwAkeZ81cQWfvNe798jf9/nq/jl8SKzU/dEiE9H6
OPeNQD0NO/slTZEk+JXlmuOPcadOu3iw5l9FqoXXTtQFdfhFbpeSP52DtYR54fgMF64DJtYcjUxz
f5hlxzPctH1aeOpQ1wO/ArNiFAKRRVhthGtxsJSx6zydIr/rG2pR7d0KSF3tyqZlByn6d/gTce0p
Nv3IoGqkhqmnLr50U45sDqjg8oHvqgffqAnkkXrHVdHDPJFCdpdHqu4ZhVm+71gFD8cty7p9e+kv
b2JTZc1pUoEsAmW/eRjrvkrtsHfro5g0Za+6ZXgXq8MPfne9i53ZvrczKDhvj3l5Q1If19eyFQaW
8NU2FWsEcJrOHdrqqFK6DiRmvnutMOydaMb5+e2h1sv2fGOT2q2lRFhZdKG3FOZmQAKlUlN5jFQ4
hJba9jt3mpYr9/CaBF2MstYs1XUSGWdzNwrH7Eykw48TojJBK5zHuFfkLgoBq8Xd/LGUZBrmkE27
t7/ulfyV5pROEo2sFcXu7aU8q0adwM5qjy2xxzdhL+LBrkT8MNtIVlSLoj7VWZfvLG7AILMy5z0F
U/cX9rP2TdIU4ZVX/dWfw7mhW7s21C6e9W7oCCFzqzsCDZ0ORlIcNfyIvdDsx+9zHbPHhTN/cCq1
3DemrR+mZR4+FGEm7rQ6Ka9Et68sPQIAyDohc7QqIWx2tpXCCDYm0UKUh65SyDEORDlcA3y9kFY3
a084CfKAjYzn1TbhkpED+SkZxiNKOuqDiIb5B9qARM54/XS71ccZZSUlQgqmMtq7gt8671BnihNf
ir6HGi5yXiNLZGD3HKVvnFt4/V3hxWGy/Ojztu0D01L00bciGeMwMmvYUAplLgIHHLUWaPFQZzdN
0Zg/wqRTfa1TCtdf5ia9RmfdIk9AmiHFAvFN6AizrFZb59u8V53BiJJ5OoJsDQ/a0PJ0Zq0ub2W8
YMHplodSb9t3rMhpKYf0VJRafajgPmFMk837Ikpn6hayupvCcthXcavejVFYBSCDpytZxSvyF2wg
5DWomUHH1LY0VHdWrQTy+3SMhD1/yuU0+ABI89xLVsPYpk0VvP7EzZIC3FTZKzhQT8pt69TVnbQj
91GL3e4L6PJu//aR3d596xyuZ4MjC6AOFfnzOayHPm5Nq5yPsowjr5bJcN9rq4NbP8f/F0OxH2G8
gAYjGN0sV4RIv4V87nzsE4lAgzClP+phcej1uLlyAW5fkfWraH6gIsiJW0XEz79KdCD4TGgkx/V5
9Ac7bo/zGDp+lMrhocwz50G1iGzensr1AP958tZB4WPiFUbfA6rNZlDVlX1i2QODSiMHSz/pXmNM
ym6IKEoJGV+rM19cbwy4YltI3dFKApOySVVRi8y7tu/EsWjdea8ToUy+GSXxu3pojEDLQnkQa0dh
mUyKIoN6GpqqP6HF4z6MZdRc2eKvzPlKZlp14ddp37LL+9pVOFuGOFKzzPwh6aePFYUHbxwLdS8b
bdqZ0zhfmfPX7oBVxh4QJYAKGNfrrftH0uk0hp5ptbMczVBR7hfXLL3MSCTmqFFH+xGee1aFpKRN
me/FkoljS/8toKBU3/dj96DQ87g3G0N86Gulu1VEvbwj3K8CaSl/LadAIMGup19J15OiywZ1gR4S
/WV8LI5NnBSf0qrX1ujK3TdDW185autW22xFogwCaJ2tQU15szMqdeICNnL1aNj9ckurYr7NZ9Q+
zBxqSzQPgkSjmnZTmHVX4rftK0e0Tp8FkRYksuj/bT8SPImgAO0uR2uYxV3XaPMTMj/f3j5pl58H
25x7yyHGoav0Ukf6Y9FnxPXIc3PxP9k7r944kqxN/5XBd705SG+Ab2/SlKEnRSPWTUIkpUjv/a/f
Jzk9O2JRYKF3rxZYoFsttihmRWTEiRPnvOa+qNLcH/jyqZD13HX0Mt1obTWdNXU+XOWiG05kONr6
kj7OLNxfLuxrtohwxLGBzjwIbM5ihK6qRZ/9zpb0uxzUOBwSLFURg9RjPG+WZZF/FK0gc+7Kfhr9
DikPxJvk3ApoZMqyV9kDFKxliqoHtY2M3UT/v/FKDHKxw02cK80qIasvxbz8mlQ4ZV4FDRKh0Lj/
hmDFs2Es2Y3dAF/YsAwEnHlolb/0xSjPHQAlCyZhlphANiT29yGe7G1hwkDytDzRn8wqoY0q2lK6
yhwLqooGbqU+kVK/V0w+zBMKEyu7EoydTq/oGPprZ8PajjPTh6SV63NIXHLvJ0Y5XVhznAkk2tBW
vJZoXeQw/fT8NrcwC4cOkKPQoqH51HvTkpeGq9eg5N2wkwrcf/X6h5T3ydq5hUWGykosuVNRFH5S
DJOD7fuYl+dS14GdmCeRgJzL6+FuQUhFbBy1M+A2haJzFTziYwzRhnZHOwVZNr2ok+evl+inixuL
EwQM5WINmj7iM+tp8dsaLaV8LEetqx8sLYrOqyrvd4qRlLGXCLMQRKCyjN086usrrjXJTiBoh6lj
b2JKpdeSVLslxJPIa+ZIS11tyYadgHMUZEPtRC5KF4rhw2LAzLlGJde1nLSsfFsaoxed5lQX2E2a
bIaFAooXFlZznY4KhcbcXPRug7OgfuLG/mlbsBWByq8WyBx87P+Po6WJUQ2psMuHYaibDUp8xBne
XHSG84W+ZZWUQW7Y7U4Wkd65IBHrE3HnUzGb2IoGO7xhyimr0cbR6asjSNz2djw8OEY67tIyr4PS
6tIdtEfDX4TR76UxRebXRlASYcvSG0szuY2s/JQ91GdZGVSA/tWlAoexYrA+zsUgTzESdeX0gClh
92wpow1srouMFFannWSeqAyaSJNaqd8XeeFiJKxUXBcYMw3o/WXdba4Nlienc/avl/T/4Zr/BWHc
BHcC9gRdauRe0Mj+bbu+24P+PHKFbf/xQFHuR/6jiYsf7T8uf4LD/Nn+4+3nP4K2+/FW8udFzH9+
x3j+8TF/AY4t458yZwLrD8w3HdKVUP6XNyegT5J+dJSAsqxFZnLwv0CfKl47rFf4EWjQ8YJXHvi/
MZ/yP7GRX5NJeY2UQBBZSH8H9PnxZKaZQTwi9QLTTMeHg/MoJ1D7NhdDbIrneqgwhm8i405pk6uq
Xc7RT/xZ5922TktIfiIjRKDAkug5VbC6cblIjkFTnMIqfUwY//pAaxFk1fVA7PNox45NhzA/B+pz
nlb1Bj28zH3/JVWiGNEVcJR5Lz/99p5v/nUA/Q4kPWoxMYc01lepWzJUrox0mj5uzlajhTAjs3M/
m9K5oTRBjnPoo4D76HZNlAVNPeleUYMF4kL0aLanEFIfAyXRcbXjseiH0v4Bi3KMXMtp6jKlk323
GDNawYMb1TjG6xDFTWlP9my4Raxdzaq8nAiQnx+8wsFW2zreP43zo6jUtCICqqNpd6opKb5mpYM7
Yl3r0rL/5rTjptXNb4ZS7epSfz4x5+8R7z/JAEuYF0yPm/dMnZ7U7ejZyaAbRd5E+W3qcpbx7+Xl
Yb/P4TqJ7eCGF8aVExhX3c72zb25j7fmvjk399aVFES+7TseyCFv/f/r91W7ZgdI2b1pdh2/dQJ1
r950bueafOPr4L3emH6xk5+bcycAWMYfJy/j83yTnS/b6Xa6My7FvgqUq+VKXDgP0+14A4V8vlH3
gyt5nWt5g2sFTfB6ww99fe347eT1PvPkxf6t4ffIbkub0Au9kd+hj7wzg8aXt/K2DOTtsGk2+a9k
XwedP3rOztkZfrItdy0m7IW7vMlXyn6+m66na6SUz5EvvFAvpR1AsbPRq4PeK/lpyr55//l2YOyl
jeY6u+VGv9L260/q3dD7tTsv3d7Fic9fP4bj17v6vN1l3rfcpYDraftoG3rG3ryKts59uxvdU/Q4
62PR4K/3ucIH6FND8Dru88DD78LakLLbjX99T3n+vPbKrbgdXuKJErMLzdypAmS3p/NlJwJM3wPF
Vdxss+zioNzyrUHtJZuf26szaO5u432jY7JDRskDiuFiDBOAf+NTZ0w5AqB+cUlpf3RvIxdtzBFp
iAfnptDdmK/9cSf5YgNCh7+72329cN+T1KN1S5t2FbdcNXg+tc4qnQM8HLT8dsroiWjGaJ9NQ53s
nbJADSNq/RJlFpCC9gtZRn3xr1/y6Czq82j//lU7j8+FGNptjW6jW1llH8TFPHjKVOkgAEunck2l
lvchPHKuyOXZ+y9K0r1GaiU8q2eH0v1CH4u6g8s20s87GkkhyfJZyIs6c0T71y9FaaIDEQpowv/7
/71/Xz319on6yjs55WhmQJmS63GwrTWIo2t3CMA7meMmuUVh70zSpQu9iO6SLrqw858k4N8UIEhW
nF5pknKpGsu3NrY3S72nFBIsbY1Ywlkiv4lIuyj08d5Kih9l6dzWVgyLzTnv8+6px30mBJHoFi+x
Pj6DVNghGuAbc7OBkXCF/tA2Vh5tZbHX6uUNfaRtXU0LtJloa2rxagp8MXXpJtFjeMNhUEbXRtoH
XVcFodBJDU0IyMMuC51gRZTpeneeGPG1lkWuUmd3JHDfxq48G8Fcfr2ojk6g980Dm4EKIMpOYJiO
e815Yvc05fPoVk45arrEgrmj6u4o/5I7qz2Pu61i3MwdztIC76evH/7x4ry+sbWZxqWEAj1Vk3ft
0d8uJXY4GvPUKWFgGMXk1c7IdWSBkKY3dDWNtuvuKj0KtDaxTiyYj6fPe97E2Yc8JznaKrl4tF6M
sbHbaTSW66RVf6Y5WhLRUOfYxKnXYLgMFzVrw10cRJCdpFW2X4/6mO8ic013FO4nbGPQdSSKHw/9
Su9DUfSGfF8rqbqbdXGXgGc7V/oWyYRQyjbAUuiSGuUltm/7eIn7S5q7m0HJzyOorfj0Fj90fSl8
0S1cnafqtUqq9j63muSEutXHeaKS/f5JUYVe/VhROTvKiQpbjktU4OX7XomfQVMZXi7LII4067xo
4+c+Ndwyrgs/W7JT5al3IPt/9rSNlAJTowNaZVHCf15t53+/sSpj3thq15e3WdH72TiGwar1vfFj
q8q3UWNw6qhC3+fp0l5RVqXYYRUPc5HhQlHApBzr3rmgvLUTID3OB135bs/FeNuNarNtGmSI378E
OF8Hhj7OXoHS07aTZ1Tt8+yK9tw1zcfk1uqq8EHvrpZ8nC8SceZY0fCtVCgRRxUmGIk+y340GYnX
jsVwthTFWiZpuztLIMdrDoYPwvzhff38rXsTlWL++e/177yWaAfHIures/H/fPX/nJHoWrz6gl35
biR6+Jn9KN6oz/3r/rR/+5//RZf030w3CftQSJHvIrRrVIE1/59bj/FPm/IccqbHtx5JdeDHobBA
B2fdlsbKufj3tcdQuSyt1cMV2wEmUzb/1q1nvdX8Z1GvunmEOUIdP+sdKL1uuN8inop5xjzAiX7O
rMlGMk/MTyNlU3jSleRJZqd+N9uuUHwzy4bLMIytO1DC0Y+xM6iqGE7an0iGj1InPg/VMPTrKI2i
JMgJ8PHzxEvEUd/G+rOSD/b5GMf12aJ1mTel6inQ7sdYwtDR/GJLo8zBnuZ5RzUZ+l8zBccpOVTh
1s73C/Y+3Fzp7CDiR+0XS8ssPqUG/sdnwv7AA5JFAYXo4/A6w5kLXE6SQ4ucQbmF2eAlgfBPuQQf
VXv+Gttvz2FF/v5aDWsYxl7MyaHbTH6xEWeklPsfMgnhKQTGEf/n86OOjq4agmemgQA8WC6qn67J
rSV0ZT/2Xmuf5Fpz0avyf9tof7ilvl+Ifl+1JJxQ4S14oupK9T+mkGe06sImSdSXHohP61kh9b+N
CcDO3FpyUwnfygcjCJVKqjzw0KXwB+7+jqcKimweOsJi8SqtRCymAUUXeoPRmBGFVno/ntPKqeYJ
dczVzZphkYpHuO26kZSm15pVhDSMxtJ+sbsRrCvF9MlwtVnJC18e06TwVCe2f6pDqip+Gy+D5vXs
ldrNQjVdYJC2vRpkk6W8VmWbwenR2u6tLWMTZzywTdym7CRMEf1dmzKTXIbISWfz5LaEkvtpNpUK
Mfti1ncqrhGPuDk04J4wj3K2cagtjpdXALHcpOppKouyTx0kw+Cp+kpXJO25VisV2JdcSS5ap2uE
10l6b/tDLteTh8pUZYBpiuHkLO2sXo6Js6J5p4Sq8ZKHauuROjUZ5tldfjfDEfh7qE9k/tYEBAg9
92yCH3Wdj6vWiRwnNvJmeYmUpds2SkGzqZ+lE+nOcYih5UlpmA4r932VE/1ob8waZc9KDuWXioPb
g1ceu7GVlp7T1O2JfPKo1rmOiGcRzWzoeAb9kKPwKpX48oLlVF7QpFQED6vgWw2DUgDAb+UMGJVZ
59/iKYrvzc4Jf2YVsDq3x/PkAGBb/KJoZd0A4cjnE5/sD5Ngvmd7gFCowh6z69umEYThmUkohLlB
yW/chEpH8WC2lr+Xs5FSc/DxQh1II9Sx3uUXfztiIjtMhNoX+TMRMdukcSt5fWKn3jzHwtPByXmW
OaGygnrYBcJP+cPXweLjSFehgvXBkMZ1DmIKkEdhHmRF3ypKrj2j71u42EyD75iGPjAwYNh8/ag1
1P0nLL0/CoMYzn/oRlCjj5tf9jjbUQKS4LmOe+1mBC65sYf6FFt2LcEdP2VdvBxZq3rGMQq8FZo6
kwWaz2Ud4XZkmc2lit2RFy7xfO4gmvf09ag+XooYFWkGmDMASysy49OlCK+F3glHqzuEFSgYU10U
r9fNcdMl9eJHGKB91+qp+4Hf5nJiPgFpHo+VFQMoBN6/Q6uA2uDHiNBVdpYPqC/+GOIkfcm5zoqt
ZGCy5cZdMxQXtOYAI4eS2dtugcBSGqBvWaiesOPKcYsl0uptbtYZcETFypvNMFoAp+kfQW+zuyQK
SgPL2H2vdgsnZRIWLxOqpKk/ViAhsEUDJktPeDbdzi4acanjLLsfW51UQSgE7S1ZW/K20PPsvUQX
dbwvLDS4t9FsKDOakB2TFiea2NkGh1EAKECa3EUbp0eI10m9jZ3IGl2zkcIrpi9Mt0kdpVQCdCtz
7vPB0i9V1CahSKYCqb2lMMcEyTRNGivYsr3yht5uUZG85NawL7Sh7Ny5nLprRCur1Gub0ai2ozwb
8sZBa9HxLZLBx0mv7AfcgfjmpFez0ktzUFCewO4N9tiCbQrnuTLtDEvEiTfboaNflmFL/zAWwsSO
uFSt5bIHzZTstALy3U1ULSLdZUoum+i0G8M1m2DIvNBUsnRX6010hhgV8lBQo5NoCyM5N9h9LfBq
W4ky2dMquQn9Sa5GY1vBInVcB2MwXpmaFcqNU8SrgibsqmZrtRUYDkmb4IcuyP2BzOW9zFB1x5Gm
qWWLX61VogeIuggHvV5TwHYiSOCEGOpIXiKDK1utvuQRlw216/zYSPFDEiOxJw118biYwr5L0zyH
GFyotgAJjYIiaBXTuYfTNz7mpTxnHi1D4xaBziYHMubkmVuOBqqeXWjpT8OCAqqvtU7iz8kCnk7O
+qT2rUnBFCs2EQN0x0zNonOl4i4Gdy602n0WOcngL1ZWjC534LzfJmYePfa1Uz81yyJe09kR2lmt
JfX5CGwxDNKsLe1g6EfpbZimVZBWA0IRcEF2HpZGjX5NOVZpQVijxec5U6uxnqUq4mxPtOix6iJd
cQ34ihaCsmp6I1l613vLyMZWxsZaAlBI5lZo7fJo6l1XugpXX+K1MuGzU8lqvOk7DV8NNBrQzR9A
Yjk/cFWzHsewVc8mEH405a2SCopE1aXyqPSBbiygswZoxYZea0JGhgq/1Ml9FpmOciBxs+O3lDzL
vgJKG12LvpAejLZVODLlOR0vClVNkgsZH8HuPDZGNCXsFha5W8yOfC6kpsg5RZAcdakB1r1rJmGi
B0sXVgns3WS8p4UiJ4HTTfplPsr2A04WznMFnr1CS9BMv5cNnC831aD6uOoSSnd1YpdkUJ2cXcez
orSIUxb2Le0e46eim84vLemUpxbowOQaRiPUfSMt/AVjqsy1ZW1nkZ9iLXO3pBl0xcbS9VuFH5mD
ZCimoKcJOnpaViMtyhAmLv6qJUrXGfXq2hBNe6lPokiZxronI82y+g310tHAGdzI7iW5d2ZXawcT
vRGw2FrTh8jYhrkF96tRbwEuxo8I4c6Vi1TH8pqNUXaQWjs5RN1oMJTIwTgKDW3s2nll0MgyG418
Ww5N3zBSBTR7bw2XME2Qo5KkUcL4ekiZqr4YmsYVg96+DiM66K5jD7LpyqlhvVQp6gwualcSJmHt
An5vDtv2l2UNo1936RyiZiFll6CHum8xbkURxMF5vAkVsD8gtjPkyVOjKG6iPkLEM00s3kSRKe2t
Vs4RJC8tjSeXuax16DqDeJsNcPxExMJyvKjpSdZFJ+TawzBLu6kNAps/mpL8Xcgp91W8+xBxyVMT
9EQq65mXIZM3XyE5oIA+SCwldCFvYQUEeU7dGSPJ54WTTy15sqoko4/qsDOeEbNUzYdQWjYBgOmM
QmydVFUwZFNPe2oqzSdzAmDsApaUrmvyjzjItbyvPCnNFjRZ4yJ7TlNVfwDCg518KzVZuqkzZV58
tB2d5w6zizZw2gjTzDZx8ItIMtTjwa/3UFmBzC3ERpwTr+tlFV9s20mMQPegA7txLTAfnLIiGvwB
v7bJF0o4E+bytkX+d6kssDB9gih8OkUyYmywes4Sba6KYKzU5AEJlLwMsOiQ3jKlJKlopTHvwP3n
yAkvYuxRJCgxH/N1tVMa5s+M4XGUZt960eLkpSvnRW54g9n3WhBXmYzAdFc/T4W0zKAy5nw/9nMz
w81tGnWTRVZl77UyH4ia6Eh0rjwpLOqCikPnQtiIjM0EmK7yQ2HnKOr3jZO4iWQ6qMYMs3mHMrd4
zQvIJBgYUVVTkyq+K1J4Y6khR0hAx2FzQQ2lMry579f0D61iHHzJyiaKum094HWd0n2CaRXe9oPR
XmtpBvBEaxXrF7WRRfYkPbQOaooiX4BUwPJjQLtg2Yz5PCEdI4YHexoqCJpSM/d+pdbi2op1860g
j2hdDUKA7QO2Um7TqDVf2yVcfuWamDe2FBIJM7Ou0aHrbDP3VbicSOuiUHov56NQtoh4cPEzWmfA
Mptt3Aaq2sC5E7U0Y3Mw2Ie5TLgP6nI63mcxjg8BowDQQhRZL8XyAHEMX9ZXgcRW6NboBBfunI3t
S9LP7XVHQyR3JUjcUTCWQ/gy1dPMlBlTLXu6VQx+Ucx1h8FcI94kK+veupzvpR+jpL9InudzkRFe
u/K2AGqWeWUd2sUGhSPjqR2lhgN2sRJj26nWlHnLIOFgA7raujSojUaBgcIzAtyLVl70NhpcrrT0
QiJG4KLuttC07mxMI17HWlG+xXZvwTg3wxpdIL1lfWBecEihpTyMQJpSP7fm9q5FrrKGwCKXnc+p
GR1Qb06fk7o1WZWpmf8gY0pec/h1BC9QZyg8dn1yY8yiroKMeINnmSLM1hfR4DwpidzdaPk0RQEn
Y6KjRq5N+zxqxwuUVB4doy6vy0LEjyhEKHQnym5pNoDSrAWlWU0/1FmRDl4tSifaFPLY382FbUX+
ROoZAs+SxoLvs4kGgr1CT0WZJhSa66brPC1J4ku1N5wcuBxV56Ce0loQ2AhVsRIjlws/B8n4AZWp
M72t1TlA5GyiuDNVSRewcqduF0myusvnpPdYjeElhGkZY7Gk6r6pdUEuaUwGkZDWkSvCiNYr2KvD
UA49x7WST7pf5cOEz25mTk86ezX1NLUuqetMRGE1mZMLyPUyMgedYvvChEzjoUVCC6+eBAVoc+pE
fZY0ItuEkI8hHnVZHl7jFpz/qOTSRMh8GjQbUGBmq668hExBNIb1hPhlIah/5CPNvgKxjrjot6Gi
5UOg9laikTtIFSfA0DtPUVGXN0gGdJcw1qACg1RrceVMpUE9CNFC3olb06SDhvFdj8MMJkKTOo73
8NQq1ZPKkm6pYjc4Y+pkGi6lkGS3xpaMvBgMoGt05VhsQxDn98lQE2K6FGGQba/WhBB5XMzWy6rG
GL0wUsZlA8bfeinmObvpeg2hkYTjfS/F9kA04WJ1ay5TO53JzWA/hKHRif1c523l90sR6+fqivSe
A0HfJEz8yurr9raTi7R1RaXrYiNJsNG2aV4Sq5SxCl/jFL61F5LQX6MCnyJkjQ5Zu1NpkV1nTap2
e10ldCK0IlPDKWpk/j1Fn9UlmKUmglK7mFPhqt3c3lASG+SNheTyedPOyve8zJ1XuSIkeIoo5TxA
KyVt3F4mD/FEazmLN2Y5+imWXiCt38bpcIlPJEcDTGjUwlVzia9rx0pdiT7ouJlAD5KuN001+yag
zNY18lK67jp5mTY1TTHai6o9vNkJGQpJALewVbtf6nfYGI4uus0mtxu4d6iKUtgs3GrWi4PSYIsQ
CrnaG1zkzE1N4/nOFj0NqHSJCZkdl5ibGlo2GtvDrMWe5czWT+fdoCwriuSJ6194TSqTos2kVs1O
TwpQ4X2DsnRG1CIWC01+cUoxY1jQpHc1Ww2MNhY80PFt845FYb+YqXWxxCtV5U6fWGVuYpv2A1dZ
JKzCsRnGcw7k/odaqH3mGuCqr+0GUTHXDCMp9rMqKx9VQlp4OXdhGseejrk2olbRiFmkKnfiUbRK
3FwMVR6jgjysA5vMrI3O8r5Xr+0wssrzCLIhf7OdrO8SdT98jbkmy0yDEZ0JtPErKpN9+dY3OQcA
/oloSEsD4Ba3ovI/UOATDorgslM9GUBmX9RkAitscZE18HoT81nU1u2jWQrWXqrFmr4d1BJLUIUy
lh9FKxs0wsiGUJa24W3u4HUJ47IKfb2OrIewa/LbJZYRN0iq/CDrI6YOoZlJQJILdmAn0uaRu3n0
KJVVcTBqvX8Z4dg8DmGnNS76WdJFlaVVeTPY/QCLD3ZNU1PPVftrM2qWByvC9twxnBDvitk0nofZ
ggXihJEJMmvoptgNbTr+L2Jqi9c5tJzwjBpHKJ/LkgpNpwM3D3fSSdLvfIjmKZcG81syVSBhxEwI
srDNvUg1CWPzwpodqqcGwpM9VNMfVjiXtzlu37yTPLIbX8WU19xHVhxt81Jg9Gl2uHjZ4FwnsNfL
/IoKyIss2PxQvLXkvKe4TXZQ2IvfJ8QSt7BjLjVzp7W6O7eL8dBUPUXduBTOplMQYHHp40QOSGnV
KvwqyitWaTnLi1uko+CaH2ntdzBcM22FUZT6pRlHprJFrCzqLnRbWFWQJillt3FypqfE0noJfLWd
gyCZKyvz23lp6emqZmUGaMwaVmD3zXBnTeBXXUS+x3Y/gL5Un8QCv9jVaAPiSWCPBbCctBh+xcWg
6ZtELot4E0lWbCKa3y4JcG4KRnsjROxWD6nx4vImlw+6TevpRjBpO0MUVbMXY9z3u5LDIkUBbOwV
XA6b4swoq17ZyUWJIx5H7pBuotoselSRprAiTbIry+PGzKmnqclobEoVqMJGWfSpOxOTttBhqfSq
9TibUsktU8KBj0Cakx6KLteiLajgermVB6drdyJX8hqQeBim3yg/FPpjPBuU5ZkLa9nxSqxxk0nr
yw7xHOVgS9Topus0+rcTfuSKN8n5cF8Bjv/O5Whq3Boo+mOkqToZnszANmHF/cZJyHq8Iacy6afw
Ni6zSdZDfmZb51srmlCacsRMlyIj5VtTirL8lkZd8jSwohKvN62EVgs6wuyEKi7bHWrAXLXDhqEA
0Oj1GhOUeH4o0MnDAJaizG0CUwawjFTVT0qm98ILM9bDOSzF9XKppblxrmZhhfxYWhjfbdh4ozcO
RnmfZ7NsBHQUUCP4H1T9VQOwtvbcm2b5s3JiVJZjOdbevi46fiqlWoqJErFpgswHA6mthcHfisZh
npaUF037Oc5j5aJMJuWJKmN6osD4x6dAyKAmC7wU5N3HpyzLVM/dMjvPmFaMARQQOygz5cRQPtVr
16HQrgLOSBUV8auPD0kzkyIQ9eLnCUUyf7C1cFcazeRCPScl7pNTLNNP9VqeRxIOmwakOTiaoxYq
FmNdZ49x+Lw4LYrpOviVbozlS8qsxQYrsMfIjueNNC3JiZ7C54FCuEIhAgUYyIYAjj8OtBk7PTa7
tDg4VldsUaVpziVSGK/JF5SZ0r67/XqNfKrsc5SC1wSrSiMQzO5RcbhNoLAj7ZscMqeqfF6ktArl
VX5lo53zf/MoMKIfh2aVxjgLTaN2kkvluVpypppR1+DFKFUnlLY+rUlQASwTUh4w0ayZo5UvDR2J
vSWKA+Y8DolwVl/PRtHf/90B4fi5go0Mg6eAsf44IOpMXTgtWXGQkTqEvIp2g45pVE+998TU/Wk8
vz/paI9NU83hLBfFQbJFt9eoY/qaU/36ejiflt4KpQBwSZuJFgUkw4/DqanmyZB6i0M2inTTlHZx
LYRaP891q12N9iLtv37eMV91bYrQgAbOTksJ9IBx9JbwQMpQr6jbw7zyjYRUFbmHlIfxDS+kbHWt
r3bFJO5DPKZvkLGYNlKj1VQqy8a8XczOdI1wrL9Peief6LZ93hRsP9qCDugRTpV3ZMBvgVOZRQN+
PW0PBgF62yp01vrWkPZL1b9+PQd/eLHI2bP9cM7g+mgeLaGG7ggn81QfurEBq1yqKa5YWngiqPxp
PLimss0hr1D5Xj/Fb+PJOqWqRj3vDknmqBSZ8rclk3Ivogt+4knHfNH1ndLcWU+clX7OBvz4qIlr
oYUMcXvIpCEM8r5UdxTxi2suNMpOqtHdQhw0umxxUHpESANQTDdWl4sCZM8YhDgRB9Q1fH3o8619
t/XgoPsFDOgY5AACduntYh4PWOckGBpYAxcjJ0rMbUYegv0NVyw1CNUacYCadodvtm3loF5ii5tx
KPXvZtjVmP7oeD/gOOtMaClQVghpjjjzvlAh3HupWSj4fme92FW1ll9KViHeMi2Xrm1jrBZ/0Yrs
QdKKEshyQ0nWm7VFvx04A66lNMS59usl9YeXzTuABbu6sazGGB/fgFXW0BkjpT9oXO4P5Jj15WAq
+UavjVNWpX94FM5IqPYhngj68X32f1tXUNGBOC5hd8iMHJi6TK4KXu8pqZti8/WgPvUwgRqsr1CB
zcATP1HIJUOgdVQsB9oqwSKZdkDyOQWpMv40kzjZpX18YiV/GhvkVqwwYPmwiAEhaB+nccoSiQio
MDYLJ+fSyJRvokHzT6VjtPt6cH96FGvUXkcHpuJdhui3aRxsVSqyWgwHu6eqE8bpuOlnXfFsFRWa
rx/1eX8yrDVZW7lABDj7KBRYMwW7sLL7gx5GC2JBZXijtMbkwXZdvHIZoqCq0USBwvc8ccP8LmXc
JqQ4Mnw5nszHE59mncQP25NPgwcSzGr4+g5sxo+TPGd5JUtxNRwS7nfuALFjNw0OQrYqLRzKBPZd
mMyh6yiNeWcNlRxw1zYemzyXKXo420Rt5eevP9Kf3sWKmoFAsuZg8tH8SFY7Uq7XhkPfy/EFvmhy
EPVGfUZl+dQKe0dCH43egDuts6QBIcKh/jj6wqzGYVT76SBZ5ixcWuyYQFJkgoy5tNZ8jQcSlx+7
V6dHG8ndzNUyw9kCkqUVjzTleIW1E3D0Vp2p6FtDBvxKttrilx69VxGpgJ1RUOOO2TBRLyaVikdl
lKTHLInk+6+nbZ2WT0PBAoOsDncWDvWPQ1EnVKCzWJsOI2hZNIkHbALtsDgRzo/djJijVeZXkwE3
cdv9FAaykpv4nBfzoQCsG0i1ZV4t1VJtaq3K7yK0JzwoZpYb5bVyZSVxc7P0OjMGHj1AxFFsrC7v
z0G46TvuX9OJbfwpf1o/HDwJVCjpp6AD/HEOFLVJu3hJ5sOkGL1LCpEHUQ0VLmSPRcNYnojzf5py
mL8qVguQ/SGDfnycQ09hbejPBxoHNB7DKQkAL59i+f9hUEBksOUFvQLl9TjwNloXyrFaLQfJlNe6
Zwy9dY41t5QX6VJtlf+DUZE+QIRZ+ZUcIEcRQe0loB5OOR9GU5bO8K2naY5BdfC3lytgfYDwq3IB
dhfqx7nLK4FljmjmQz0vvJxskF7ysjylL3zMCWC5wtIEXYb5FkAm3tTHx0yGOqIOkSiHMLGas75G
mgW6ekhdVaefk1NA23ZNn68StzDLWz08lJQuXWQIs4vYKGqKTkAJZmpWl5oda55kx2TDjnLep/Qd
izEpTizhz2uKLBFaALV0NN7BD378wGZuVEUoKcqhSkW8qeoc89Vej05s488xlqcwOfqqUIlS0VGG
8r+4O5fltpV0S79KR8+zAkDiOugJAJKiJEqyLV+kCYKWbNzvdzx9f/DuiGNSOmLsM+xJVdTeZScB
JBKZ/7/Wtxphy94MAvU5KZxglwxK7s9NUPtON8oLF/R2+iKcWy3j62eGV3L9KX99WhNFdg7hs8az
bVBmBxGlQWppzIOj19M1jXHpfzyx3uxTmLMMteppmV/4P0/Hm1UgWGOlOM9ct7qzUgPMDcRCM3Sb
pVapjMfzDnZy9ePjYc80kuvHg3gfttsUYPiYYCU5HRduLfXkphPPCKO0K1aFTtxVNWj6m5LZfScw
zh/KOa2gGKKZbWkjR8aPQMvrxFtM4Ty3Om1pj3xHyqAf/7S3U2r9ZWs5w+A4hSL/9JdFo+mUOFWD
5w7lyBde7ehrjmvrwijv3Hedj+gam47hCcHb6SgBRvdAdIl4TkfADKDCa98M1ZrOXNTUd7EZxzsJ
j+bCEvzOqEwtniSfb6SK5ypYtZZ4fmp6KGzxxT7ElPQrJbDyKcm6aKf2hbFJnSy9wMB5O6URRoK+
xPEKWZfN9+mltnO9OMBPMJ2z+907yUSvN2solLdltEuUuf/2rx+gsxIGVj8x//WmLKAJBaLjVByZ
Y2wR+a4dYsR1F9aEt9METjTaViYJKAuoFqdXRc+v1prOrI6msbzCF2l9pc0vfczOFx4OwPjTNV5O
yoiOcv68aB1pVc4POFaBdWBhMm+saJFuZJTG7t/dNKniVOEAwaaeTTYW1rPLkRRbK/apxxx3+w0Y
O92bwjC4/3iU87xAcNF/Zh8nPZY56nhny5ulCjRiPXNhiQl92PQNybh3i7No006ok7yfzTA50CLA
eaY1Zn4nlGbGWRpkw41jDEYDoZFmO+hRbUuyiiRaPFMLifYlcnaToybVroiVtnNjnFqJL0p1+OQs
tvOtUYTKZjNvMo0zLakzF16s8zn+57qY27wxqgo092w5y4e07DnZc/tGdQM/qdzAuaivu0W/RyRw
ic14PvfORjtPfkIg6QSFw2h9p2a+7IB5lFaQXrimN5NvfVbrp4h9x+rRP5vh7Dc6FeJjfqyTVHhZ
JoH1AMzcZuPw6+Np8XYkdp+rTnz1N1HBPlsMo7YPl4Ug6mOY8exGYXKoqzibL9gP/H89FG4+gBMq
G0R4gGfzPC9q9KnZFB8LZdJusnKko1QDwWGFNy8s8W+OrmwGcTXgWuFrzvJ3vkSMSRa1Q6GnxwLk
ottUeueXqPyR+kKH9Q0dUA87mkpx9bkIfg2ymHzZyPE2miP4tAndnQubi7fz5vQHnV28COFrt5aS
HkvaantDzcVVmEGev3Dh7w2jr+sVlVlgEtb6FfprD9Oodj40lUyPcRMqfuPkyoMtx/Lnx0/yvFLG
3V1pEay/6waC8+/ZKGWMYgw78lEZFBBvmdLfUhqZbpDGO99p8XHOhOC4WeYKWWsQJRf6EOef0nV4
m0IAiyWUDmwTp8NbOnZ2VHrlkV6YdZtg8HJZVvqdNObYJyYnek4jdlEfX/M7d/Zk0LNlJtCiGh2e
XR67tM93ZgjSt7eH4cI0ebM549ooPmI45LpY01YAy98P0DAndO5BWR2jtIp+lCgNEKrVZNTPar+p
MjRRkarTY2ee9rvQFKYH49opXXQdi7ew9lNaM5zNx9f+dokF9iv5Sv3jjjzHtyWEEYW9FjRHHRn2
bSYs45u9JuZKmneHvgsvZVG/Mx58MKqSyrpDhXVwehPSrLdikjDaIzW15X5Cs/9Q19bkhnahHCod
Rt3H1/cHQPt3SYK7TkODtgxfRzQA1tmAsqpLS6ILPQZWoxrbJM8NzY1bGKVuN9jRC7hh+5uzKOK1
SyFlxqior6K2zbDgjUF+10zMVr/m27k32CYDMDZHR/Fr3FuK25epkfOXZda2qYqxdPXJtn6bHRqN
C1+Nd6YoXRIKg6wAuCzP6+n6BAJD7dr26GS9ihzFbm9KNQgu3Ky3o3BGRfGmsWOhwWqclW/6eKQX
EC3d0cjbaROKWEFBUF9ierw7CvkupILIFRFz9rrF2Wh2OsK6o7m0mafaaeojOpb/9qXGIQyBgE0e
jaU1AfV0orUs+XEs0+WYc+TbKvESbFCwxhdenzfLpeRN5pvHorme9lZP8t/v9OqtaBR4fEc5ETqI
qrUmNERmiQr6oWsOiZyUPXq5Mdsg31ewHjrZhR3zm688vwA5Jk6pdY/EBD/9BTkBUImQynDsIqHf
zAN298gg4LAUo3EBK3y6OK+0KTRwgH41zsfMxvNJqBZ936ZmvdCoq74jtiwhivQLRvnMkFdwApNN
FK+hgx+/wWcUi3+GZbmgEovF8G1BDWVK11eGujx3syw/51bZAZYcBxSyqYlr0FssYB6WFRL9p8to
UPYm/ms2cEmRXXJRnd7sPz/FAIKKL3tlxsNNOL3ZWozAq9Apg3WLnaObLhZPjamFVZPT/6vm45+h
uFZO8hC7FJoaZ0N1CGazojHxcuBm2ZW4ThDmRMEVMs9LZ/OzNfLPWBwQmMgcKAlFOY/TkIHIs2bK
lGeoGKHlGcucgioKULSyKx+gmmhh8zgQBVf5bPUcA7nvEEpvTrP6VpFLoPtwaPsrVHw4SGRYKRI0
YlHfF0jJxIMTpkQTGLF4FCqNcbdgdj3aet1+/XiinL6L/1wFSwoGfEnhEAjZ6cOZY7MhA0RhegI7
JyHK7tR7XW07xErj/HmZRuUW/0r9M5fFcJgTq7hwDHtncqwairVEysJDz+10/HhuRWbKZXkeVKTP
rUBoFrNXwoVBBt7Hl/ruUHzXVGqXPLbzrf0wFV1HwoPyrMc6uldbQF4NsmbvtLg0Ph5q3XH91/fz
n7v6531HALM6u87uqsy0WRZk3j3nyDt9XNLVrzZINa9V7AYALnWNrhbOdaREyb+qcPy/kTEWO1Qg
WVu1s7W1rODVlJg7nqesbl4SPhob/t/6WgiN9kvWJpe61u/dVQobcj1VUON+070oi8jIIMc/K5gd
fexC9nVLrrofAW+78Havv/30rq7uXb7nNpQGOj/nc2VQdV6sWj7rOUuqB0c42Uqnrn9oJv8A3lQR
ff/4OZ5xDNbbCUaLcwNnhzXz4A0MSMW9NcSL8mwnzWBtB1uv4IA5c/R5BMr2XEwV6uY4jdNPgy6r
W9bc4tYywsSr+RsvfJzfTip+y8qAoVfCCe7844yqcmCrt5Z+kTnEqIwAqMYQ8TNPo3SBIzLJHuNm
QmJZVNrLxzfidPvx5z6sFTM+mysg440oaBElKSidlM9Edw4koAeZrzjogj8e5e1cQs1CT49aJK8p
Oe6niwHcjSXCZug8a6K2PWVyNDLHhmM4d+mFqfR2JMQpzFlWb3byNBJPR9KmduxY65IjjV7VV0Ep
bo1G9BBa4+7SEebtvWO3qxAqjpgCMvF55SyiMw96p0uPVegUT+lEVw3lpLYJQ4S/zRCWBxX/2QY/
rf5NjKbOst9Bhc0LNJ7YS/6BjMWi/neboPWZMqX1NXITM/faGzy9B4uoKwIErOw42kniO20M325u
w50W0xj9+MG+dwtoIkjeX4SBf9ibf+/4kBhPkUHOEdDlKd8pS1EC/NLV/cejvN1qQZX/k9kE3Bes
79n60AVtlDQkrR4hTsvbhhIPrV1lxBdjxBgAJusJqUN3Yal/59Iszmacz0iBgUayvrV/VRiw5xmR
tayDjob0rEkm+6FS9QujvDNf2Y6vJAPef/7z7NKsSBHTNCc12/8s8OKoRlMghLYt0iC5sDf+02s9
XWYJsiFFlA4++2PWvtMrMhE79c3SU7RWrBCzk9OZL3YoohsZpNM9M72m324aHfYp1YCjkCGMjV2y
X2C2jXZkXnECNlMMF5mwXSp0ko57tQyfBbtfXDKFlanuKJf2UZuiJt0qialeG7FCuo0pRgIyVTwk
ZCxOFrOSWrDyu8DoYLvTlBlfQcbRi6pZe3BsrUcht7MkVgp0wD+AU/dPeWXwG1FE9F6jWs4jWtTh
te9TSrUSOkrlOxqdhz0CSvFzUfJKd/Oq0reKAjjco5Iw4Bq2SdRuSoXLjNEB4elF2be4UdNpN62F
eZzGQZC8WkNNiKso5PQwjgWlszJoysm3WxV7ZAcZHIZw0hgCIGAcKl5epkqEYUcJAz/BXSw8Le20
l5DS3OcujKbfpYHNmfZLgNN9srL6aCw2JIGmU+yfhSSKwkN7Xh7Mwp5UN+/SnLK41SWFP2QJ7tNi
kTn2umkxTE/DqID/DWFIt8ntFfmB+c7+NkCdv1TEfGcbzKS3WNjo1VLSO9/AZZM2MC2K5kgEI3Ta
CrHFTSrnXzHRfw+VsxqMYzFdxWqPHEMjSrIO9Oqx0Y1+Cwoj8msVCuDcG+VeZ/3fL21kb9qCckOo
dNM1Zz+MklWm7cEg6Bc+Au+8ulSTFXKLySmB+n92CoxwAE4a2XfHYmwqDmQN6mizVDcfr0rvvLr0
GtAlA21D33COkIDdPprz1GbHusdySta148/LgFA/nI3/wVB8QUkphetFM/ps8xfqcsQrLlnRncW6
ys3Q9NWsc/YQiOYLB8x31lqoXStRnB70uv6dLhKBxLY3GFl+FJGGz5TOBl+PsCluBrHUMEO7wPnc
VdP8+d/fzD+nLaQyFEPOV1ugFeCJrKA49gbxb1LKkhZHIL0ltqMLm5G3u03quWw3mR40oxFynF6h
KovEmUwH9KUEMmktQ+xFUZRejXoPk39sku3Hl/bOkd1U4MOQO7W2Y98g+QXJ7KOeZWsuk479paYY
niak2LfaQL1MsYLvIiOUqmFTcE3KU7zRaURf+FC/OQ5SLiDYk2kKNRQU5dm+SPbzFFDC4rEm+Ic6
GloHaXTBXS7U+J7kjGCb8xMBI8/ppp7ldOEz92ZWcWznDnA8YwLTj17fpb8+prqVhMA8cpVCutr+
YBL/UnW9JDolSfYViq4rZ2zLC8/57SXzrQPjRceR/TWFvNMxi6VwEr6D2jFsF8J8MPjWbqUQgEX8
ePuQZiOu9rbPDxYBbRt7af+dB4RtGNfM3oEbz+irQOt0/NHMIiT3UjvqQdP5s6FPt8liXNqF/lFD
//1VZ4+LUpCeFpMZzf35mzNSH0cblhuAMptWdcMi5uuMTdW5Kaswg1fcziLzdVRyP/QWuxmwjhCm
icLxvPSiMu3uImGbT51DIqFX5g3GoVzOpYa5ZzAI+RtH5TMEEPumL2V/GIog2HT4MQjmy7CBljRL
V2NP8Nua0/IlKEgeq8w2T3yV2Sa9tp6TyIeao15hja5MFz0fvpFQDsuT0EYtwucd4L+eiI56kcBj
kMxm2lJ7JnSwr3bQYCQIyFO/AmVl79V5aJWdag5wZQo+yKGrkMAzwBItVcM1cCPVSIZwgG86PTJu
ZRwOo4tQsrovyxzWawO18k70Br9+SiZ5HRp6/jKlsQ6SjInr5UWE23Qhw6BzcaQMzy12sB0yE0h+
wZSL+dLSsK41pw8PQw3LrIbolE/teWT9FGLzradJPy5NEMzQhYacsIJSN9mIqeaenQj6RXUs44eg
TZ1hj30Tu2ct2OR5YNPz2CddJv4khbC+VRrlV3ecLP3zTBDZnco96a+LzBEXXixUxuc/W8fjQeEP
aik1a5bT06mNfV8d0wr7qcTbjO22T4anpkgbx7VIWiAVhPIITtQVM6DJ2mm8PlCVx2hJyqOeTBlt
rAECnW/CDtV35Fi2t13Ydj9JxxRfnF4YzfVUaPAaVNkTmBo7zXTTialbvKJUYms39ANAkSywkxdc
2ebi9jWWCbeobOfn0I3aTzPD1uo2gC8CyMzWFGynbEzRwIwD/mvoMvDZSq3ANeVABTK25MYksadm
bfUCYkc0flqK/NEch2neIYPW1c3oEC/qWaIySEFRgtT5AqyrmCn52HC4AoLNv4AYmwwvbsbyniNX
eEgQgveu2pbLkxNM841mx3kATLUND33aQQ1xZoGJIkKiAzFJ12eIRFkYeGFaiat+NMkJyjOrwkE7
rco4wuS01ItBntEmSHvnh1n2IAy6Nks3cTfbP7OwXA45NkFtC8JKtASNjvSgG125n4xufqJMidt/
UAwWvnQerF962mMUYx0OPhVpbg+owEoo0F1Whs9lCzzJTbQFKA9UDLbaaTTCHJFN4pp613w2yrxy
PKVtSpR7WW+8pONSBzyD0qg2uD0F3CCS8B7rrC6Vg9JMjuUv/RiU1+gtgmzbEtPzizjiUXybBfpi
P1LUsPaTupvmQ1YTz+wRKjUcpwoq7B3ZIiL5hGc8SJ7NKjAEMrK6H3GwqrFoP0slyGwIA0lYJlf9
MkwDUS3FbGaHMVKQRiDRFOaVRa9YeGUTll8TPHKtWxGvqftJmCotrXNqEy7Zov2Orj30C04FAXyg
2ax+WWbXfbeHhT+iGtE8rpil9jGQZrs1SaeV2yUI2ttciEjBL5toa8hIVF9zpFNTtw37APrhPLDP
yGvNSe7mYCKnDDaFOu7KLiWTzeqT/mqUbdV5Y9pUwyYQdpR7RJ/P6U1uK9kvig3m7awnJNpGgWaA
nBlV80AtrXnRZavXHm0B8wbiWYIpbwqADk4VBBBYz1CvkKjEE6gdJQ9Z8fVJ3VfzIGlrUj5e9jTs
CuWaON1ZbCjTaLdWO0W6n4sacKveIwHdQyiqP4fTIIo9ztYqvR3MyInvm1FaGAAoaOzVvi2vMZIC
JPYSsWQvURRYd3ZgE3VbyVFUWERk2LhqlVuH0WzAV4Z1hmG87yrE2HNMzqirTXkA9SBLgsOoAwK5
nko1DK/QDztXasTOyGOOZ62ndLLU/FSOvbadxonESL0ys9hr1aDNt2o5wCSg7YjHPynt3CKWMOrl
FXo0aGCBEuJ+XUZeGaT9LcCDkp/rlvZUvVjwExAlarT6thoP9oczKcQf2WE2QF7T4vDzoHR57daU
RZ/oIwfGRhVTOm/SKAj2HWgPywXqkr0Mao0uX4uiRfHJF2axGlOt2GgOv8OvnDC+MYBdJwDHVAIo
IquOXmQbG3K3nhprpNqV+SlMQYpdA8ksb2gh4No3i9F6rojaaYlRtKNPgDJGg6+lmIGA6ou1LpRa
9tUKOHO7Ldiox4XP7O+6TxtCGqQWor+GT+MAE5vj56C1wY1h6IWEX0XLFO/sXg2/T0uDokAb7NZk
fepUzZNBxvmfoGX90CvgLN2mWWLdrylVVCukKzI4kBO+uDX7mR5YBwSVYO025fQQQMQKOahqyyP6
HgchelB332a9rH7bbSGfWcvLyS1lqH9Pk7n+WdUd2zNTxAn3WFpRuZubyjrymJfKqzpr4qNXRumj
qGI199lf9OR5ah1Ytlxfxb8RV8k2vlPVjYwb2Kh6HE2Va0QxSdNUCjKiJgxc4X4xjNRYVXgHHsGP
pbLpMNvNrtU7GaDUnO6yv4y23JUhhzKvbpTgq1aabUHzRCRfcWMbX2ezq0uKFG2sbTr4QU+U3ULb
1yYnvR+nnDthOLV620jR3YJR074kRWHi7I/5U5A++lubTMbQU0sR/2TN0HOvhTRQupLwJla3YNHv
BAkptR/MM+QltpJUVzq7AjDIpTqUMED8UNkISuvKnOlL+HqgJHz0pBIJ0FZmZ7tjH+vbNKs4phcl
66s7V7nypMeZ8412cB7BXKx7gx1YYl11MjL4LlSq9jtKWjPzGiWNX8p46nIs/0l2o3fZ0gMtKhUQ
JFM5aj40qempaYdoZCNd1sm2LOYU3mYKDArSRA9oq0hj+Ym9HXSvisyxH+Y8i3EP47yH9QaBwdjh
o6woGmZqxTFsDHm72mIBDKbIqH+uC5G/1LFYwisIXcqO6APQitjG52s55LEJcg6mjqvlWffN0MPu
uQIg8uCMalRf9Xqvk6WDtOdRL+zqM6Ko6qEg1TrFOl+xGcw4cW+LQCsVF4N9em/a4sWsZVfQgMhZ
RsdJ9Amin3jgOSeTrW4m1RGAr0rVmfYUoUl4JNOmvWFTolA5i4f4FWpeDgiLimm4C3qtSOALVrr8
ypKtJ0C0Fg0kBB0Ezp2dLB4sytUS2/+86Lt2Tul1jFk/smaYsfxVkNir3WehDA5xp4z0BFi5e7fF
UfaVpZxPy9QmOmy/LlU/z3buxCgXE+MrRQ/Fuoltu0h3KuiQzKXFGNhfCrjEowcdZJyfRrb8vSun
2ep35BMxTajjtj2tFtqBxPHqfObHGdzFCEKy27HJ4D0qgYrM106yKMGzTvFp2aeRWpU/C4VoO09Z
6qXf9nZoHhtbEM9hTkv0Weq1BkBobI3squfw952mK+zhCX27uDYBjX6LCMOj0EaAkKtE82D6uj2V
z06sZpDGoIaNGygTGv6Z0uZPRJyBPFpFCdkg6hyNd1nQVMZvnl+vPKUB2iVQlzH5HDUrTLjpnEbL
biPWC3jNHfCnvG7G/EoYSd5cy2yKwu1IMrL5rYLceguy3HyMVb2XW/r+6m/QDHPjm8QZpn7HVGz9
fMRdtG172af+lJV6Rf+or0m/iGV/42RtIzbBCL8sgZTZrTCUqvcVqlGxj4OvK9G6lzoFNUfUT4OK
IhWhozJMB03NFuth1kmG3pWL1ky+Fdtj6Nm8u4pPp2pKWLM0wvlkl46/+mS2hIdsrHzO1UBU+zlv
2DoQn6Dch4ra3Y6WEwGy0/P8RXbmXHhyrtN0q89ZGt7CxogPSUE101cDTnLY6KEiba2BuqoX9CXW
IYqZygNa3ZGdum2134YuGus9xxiQOlx2/lpVinXHJkII8qOknN226azRGwo11jyDdejBMEBC7kDK
DdamDTtTunPatL84KSuPEHS6Iyu0KLelgqfC0cc8RFZkavtUFfrsDaQYfheBWFruO4eJbcOl3SYc
VjV3nqM08O2hsVqXv7H9NClJzZkjr0W1AzjT3JlNrUzbSeXE5stcm1uXvE0luKlStbrN0WcQ8jYS
toUHftG0jZpk+SHLEeG7Sm1qP6eo5js+WICCvGCo1U3YCoTsJYjurR4uiu52/RAXT+y9ko09taWH
kwz2cGXg4YBaBHzLc8Kab5o2z3xzk2YJvXbIQcBHWgoGrM7LBqWEI2tvgHDGscJMw9SN5nyJwSRC
UdjhcRubndJqys7KYO7cViUrTxo3qnKbLqr2kDt9bXh6ExJI368dTk47ijD9jIj658lQph+KOqcF
gNUJ+W7ZtE7jl62wCIO1hUFM0bA6ODXaAbe9yf8g3YKOEm+WPr6krab/duzF+Twbo5rsM2ECqhNR
knCay4MfSt0v93kidHijnWIcBwCROuBVYZdb1twJPWaSq90dee5Gc6eRDvNiBHXZXDfzCPw7GFZQ
M/RazuN8b36PsjGHzTA7leJ1+UrX0+xZ/5KRdEOQL9N03IztPC/uZMyL6WqAeZ1bG9LV4g99PY7+
SNLtXdbjkMUnPvLdU6MIwmFckPp4ZVpF9EOwVf9pBeHSeSA3FVzeAKZ49aWgSZiQCfMLVG0uH7uJ
9gFWo3Y8IJqdh6vAoauxoxQ6/a5hrrFFLSbjJ1Qyp/JLjmKGX5mhAxd9ZV0lbobS9TEDRhZ5ZUVz
iqWLeAPuLSdOLjZujmWS2hEHFS0uaD+k06sDkhyOVgK/f9OLXr/nwGjNHJCpTfDx0a1HXOI2dgZN
C4H9UB3tPBqPgHhKrBbwa0WQ3EHntMQeJEAOARFQpHrdqPkc+pkcKLhLEfVf43HlJ+pmbmFFDtJ8
KxN6zmtPhi4LFkCsV6ERN56hF3VzJdShkBttpFWLezkHoAjZLn5oq2a9B42hfpummN4JX8X+OEXj
fEf/eLyPk3wO9jre/Zr9ViXuQIOE5GrKcnjC/DPQbJmm8kDEYg4GDTk2wpRJypchitvg2lkWRJez
1ZpXdW7Vv5YAzulGw7kp3H7Ro9x3yBl9BIPY3ESSwpRbmtC63KzOmi/Qc3tMsV03U8oUjkIwl5G0
xj1ADAvu5ljmnMXRE1wN2sTGl26ufoP3DCZpIEHte3kzQ1TUeyU5zIuqH6fGWgOCUpXvJ5ioSPe0
iPOja01GO7q9OXRPy1Li1S8tK+cQGcX2zQRYI7jRpE7do2dDpbhTZLaPa0rE1yW3oltHVmO0acuE
mGgjsaz7INLNuySulte8FZ3u8XfVv6MsNV/Hmm2z63C/nkEKthBpY0s74iRNNYaMpsQNykz+oIwX
fkkHCEwcy2NtcAc2/i0IOKd6qKG8YugidD7lqEs2AEsPZO9Np+gT2dW8TjqQYWiQFDT6gHWk4qvM
pqAtbk0UzeAEiQhod9Jsuh/NlMS/L9TF15rzSfEL3YVGbRLpP7oWuranVaQqZaUrwq54ZUVy+/B3
nttb+KuL/ViUHGAL1uNiXyY/0/izCjPuwujnTSL0Oyejn9Ww1KJyFMvqi1cOUYcZXuxL+UU/dD/M
TyyPlerF/a6y/G738bDnRenzUc+aD4W0q1AXjJpJjDaL8QKX8lqIxp0aSLfGxpx1r2+HCw30N2XG
s2tdf9Vf5ffUBFwVdCPXClnNsri/3wDNZNz2Dj5roF9oNqwP7r9/sFQIT4cDbqooacBFmpPmZ1nu
zcpvYaVAEKMLjbGPL4wW9elIo6CipA1D8TqJ4Z4WAiNJz7QHzjQgrrqt5jx+/Pw+njVM3tMBqwIK
e0twzWuV0gPnbhbxw8cjnLcVT2fIGzWQUVShADtavFJQc1cLm3gZpwtjvKnfrvMBNQ4qWYQrqANP
r4JmvEGTTy1ei327I6xxJ/b/LnID7sXZEGc3alpao7MnrXhFQr5p8tdIvSRQO7MQvB3irMGDi1CF
NcRVcOzlK1tobutm32q/2SzXzqfwYfGi/8nb+9d9W2fHX++RgWG2BbhfvEZ2v9PjXd1TbdzppBJm
4VUhvmPauvAqvTvf/hrxrHGmNXPbWCkjmriIAhKe20sN33df1r9GOFuFKRqzH6Bm+aoIZasLfW9C
ZA6C67S9oD950wc9nxJnK26A8Te2+rl4xUixRxHqzVbDjibz++YAPNtT1HabFL8a9SJU6d1lAoUW
AKNVQWyczXcK9UtFM7h4tb4g5LjOv8XXJRELbrrTv1CPSf3kAIj+y3w7u5cSk95d8P8a+uw9oCkz
m7FmF6+Dc+ynr5wBw7HxbfmqhHcii3a6fP4frB9/DXj2ViBsLuTcWMVrzhvndN/w9XsQmy/My/cf
5l/DnL0KC81cKwfxxRKibj8/PIDA9sH+XBjm3en/1yhn0x97RiR7KmWvuUWcAzvaON5+fLsuTY2z
6a/NukBCz+2qYNd2G6pD6oqo8CaCtC5Zq95ddv+6mrMXQOgpMUsqY5WEyG6NZ+sZdHF+4Zapb0Yh
FpRmMPOcIEM0rmdPpl7KUNeWSX3VzGl8QPQFMHaA776YyeLP0aqtrbvwQDNSkrtUZB778vRnAqXf
7ycdzXrS5pObE6jsN6UgMhV9HMrQyr7wQ7V1Jp5sExxVgXOzKhJoj+OkPl1NpdZXStrWwU8Uo6ge
OFpOqWctFnIqytlx7He1tH/na8nArfoE6gUeBEJLBtlan9TJkcBkjaW4ceZg+ZniDEBXMUpyatnv
dNU1Kg+LrBTboYDei4gi8SpBcAdtsbH/Sui8gYbD7ePp9P5HaVWWrLiv1aJxelFWTTc7Xz/fdnIF
WZ3wRvPYPoVfnU/UhfdReUc0zKUv4Zsnfra9007HzJO8i1XJLii3E44pz0twP3PjKvrs4aWItD/u
1ZOndjbY2fqCDh1eUs7mLj/Gd/F1+snemw9o9yyqKrcEn4XQq3/lF74dH2+KoGScXmGgDq2BRIR9
3vxlcb5XlQd07OMn9+5C/ddp5Gw2zmWb5PSR+dKirHOF+kkwD0X3kDbDk06joOiPTvTyZ8x/FXB5
iNEctuXv7v+zjEsm/n+fcUlT8dj+r4e4e8GgW5yGXPIHfx3b7v/8b4Fk/D/rMoT0l1Mi4imeyfjr
n38llf+AFME3jsxPZ7FjRsA47CL+mCb/w0LA6geEUgMxswrqyUv6598Z/4HxpXLcXH0GaDj+Tcjl
+i7/16tgAGewkDJhxyDCFZ/3OavRdLq6GvpiuTOmUsD1612lCUOSOuLUDwVU279u0cM/f/H/Kvr8
YbUVt+R9ru/x6Xhot/BJUNkF2YBH6fQtaPR8ilUn0u5EQTiVEunZRovLiOIiyKdRe1bUjIpq0CU7
ETzk+Q8R1lTQam2+sMj9wSid/BBImDijqKihcrKoy57+kHLJIRS2ZXlXyYhuKIWKoIjhA+dTdFO3
xzYvgp2M6QuVemRdNY3xO2zHLwUoFB+YuXGH8uJTXzrFLpfjo1W2MZxrXf2s6cFVB8B5G6LA8esG
PPKA7NHvwgEB6ZNmVvCo47G8sLigljq/sfj18ZAjj0aDg9Dn7MBaYaXOiafQDhTuwshD0dqTgPNi
oDOP262uXffKlZ5d6+k+7LZNd5W1n2IaxQ9OtU9614KcJTzzV3mdp3RHd2jGW3uzaJsmcvmicb0U
3932UB7m8jaJtzYJ652LYrZYMfq+sQn3Zu2j6An1z7njUmTCB20WW+3VSN1UbJEALXdjAgXtKvqu
PgOAny3Srq7V+QC6h8J8mXmA0YpvJpwkWb4U6rWJWNvar9XewocK3HtWRTHRdwbfQT+V4+jeyWab
R35PNJPlW6M/GdsMYGNMK9UDBM7Xt/rcPxBIYHLO/VR9tZ7kkwPQngoYDTZ0VwTDbPP2O8dg8qgQ
89DFF7eEZe5+hhvak8Jy1e/lJ/HdoYeAUIRY7XwbCJBjL4DHBopY0WGRXveCZqkmKBPBwQ1xLM+1
cmU4yGrc2XDTnAawa6iudkgO1p5k8y/YR1A9B79aa2tDQKd7fBP+5KkZX1quKrmaLa9mW/BIOugu
2Ok76C/00w/x9wU0Oukm9Z5YH+d+/LYNDs5tfxPczZZrPJY33Ta7nX446GEOReEBUh9CP/y5EJrl
zdfN1tgHnzMd4bebRt5UHdgbTtNOPgwCeZbr0CRy03vniVrx7fKU/ywOtrHLKz+ZvHAbeNpu/L/U
nVeX3DjSpn8R59CbvUxbLlkqmZK54VG3JHrQgP7X70P1zn5KZm7yVN/t3Mx010gogAAiEPGaX0mw
CV6yp37rPXn30V7dyW4Tbstv4717GF7Dbb3FewZHU4eu2gakbYaiOkgAICnb8lfyy4NZ+gvAUaLe
d+7WesBr5FA89vTq0Sp5h6BJsWNBv4oj7bH7qtnRkWsP2jb9kd4XX8bk6L13n6ajd+r26OP87PzM
917ASCnjNvOn7xxbpMiNDd50Fur277S9eBEvZrr12t1gQoTChQ5s7NZWaXP8c629KQj+f2fhPMeb
/3d4e/e9bL8r/m8j5yNWIj+/n4W4+Q//E+KQ9vmPCTlTQ4YL1gKadf+NcJqp/mcWscMTnCyZ/8FP
/hvg+Amkm5kRQ5xzPGRliUz/jXCa9p8ZSYig7axXpiJB+pYQNydW/3PTuw50GwDZVKH4C3ltLZWq
MBiAoIIq65OEnYupgtEov4Rm6nd/LM+V0HaefP0exgIcjKkpod4mmp4HlDyYCgX0nfukNGX2yVB5
qZh1U/gICYjPIUzZz/h26Pdoq6qfq8i230QYmIenKIDrO9RxQ0cqi4Thz7oOHii1tIQVnoSKP6yW
uvkuH/r3t+d4uZQe0dsj9YChhVbjoggbqQ7IOi2MTgg6BltQO9hc0UJcSRLOQ9k/U3FggEGAQ+0G
tPliKtMYBt4YRycVZNRGoXuKc+UEWsbN1d3bJwRiXZ1pAg5atIuombYV2xq3lBO2Pe3fHv35A+pH
YOrfPgwKKDxnQZyiVrz4OE3kWiN+PdFp6PJmD3FOxagtbVZArQtG6O+Fm+WZEdJFbhaI/CL/jztZ
0PVSoxNybNzvGAiCTFIz8in9Zy8HtDslCrtG27qHHlGSXTdMBYVN23v7XoTJPKvWoUg7EwbOP2BH
8hoo0K1OkUSrNHJzCysfJ1upEp2nrv/MloyaiXKT8Nqdf/5HJZNuI69tQ49OVar+6JEf23h2+WJh
lIhnzWC/facgn8M+4aoi+1rKpdGa1erYs4nDoHII04bcoKlRraSlV7Y+XDoVijRbn5O8WDn0LDpq
l3VyMqYhQKorI4fMx5+9CqjwjVvSRI8HfQCg27gvMNT56uVprWVgXvJTA08PjDybh1ax1FZujIuP
ZLIRKCpDv7Y4ZUtT96Bx89R1Sm6MCaS3HebpDzssAfO1uftC3XaN3X5xQzGeC2WKD4TEgrkcb9QM
2dcyik84/qa7KMHJVTHcfP/WxYMvhcICGqMILsNRPV+8CoQTuiBmfhp0S7vHNLSjWZ4aK6NcnudZ
EIv9Bg6bIGnZi9upmLkStRPk0BFMsakHU6XTXw0/YlF4h6gJ9WfYWi+GW8lfZVcXz/SRBIjQYg3j
f7moFhwQR5853vPttdgrsZWNhQaD/WRG5ohusvIjUOLhrQeMQhPah2gtoEbIhBfxM5N60VZYwJ48
cMD7QNQQAxweFW/9cuejLKaCR1ggM2OMTo2eYoupmygV9TjW3B7lctfDyeJwkXfwLKMyeL4/RoVX
fxcVEHN6q7pTgIscbEWJkehTxl2KS9Dp9ngX1wYhjPDC+fr9/FuWIdXC7d3CUfPTmGv2BwPRlGCj
V33zms7EyLcGM5NQxjVoanOBAprd+eQUPOIm3HKhe8oIUkMDNFztsmxFfONyzzGKxdpB9eXmWBYm
8MIYuiYEaeFqIZy2PA42wAvTlQ91uXCMgqY/Kotcgmzx87m4kUhKoLDFCU0ut9x2OiZhjxWYajo7
TROH97e/03x9n6WiCATO1DHc1lE0oep8PhwmfZOkUl2eYBFrLv7D+B/hE9qC93An1w+dyf0xKq19
GkoktVa+2+WmJAEhz1YNKOg6ofl88LB2zMIYnOpUNJDndng7O+EGSZrkaxRlxjfcpnFSuD3fi+Ul
2zFJ/AllsyYwpaqzEK2n+PpVYS5PIZCTDYLWdDS9BERqoFkr++XaULOmP1kPDQOSufOhDBy5cYIp
GnIfzAPghqqnajD6I4j/9K2nDRYgtkgzOZdjAIvpfChApcBrRNadoO2b96Z0+mPeyvA+RAHuy+0F
vPhmZBy8SpgU76HZyOd8qMJLaxO8d3uqXaCbGR/qoccnczu5SnNnao27krldWUUqWLy6SFQ1BN3m
U/lHThUWDW11T7YnRWdCWGY0OzGbXeH55tzdntrFWZinhtwC1SqQwzxbzodi+9WDmrbtiSxI+46t
HVyCsMufBmzEfDHVOM0WHgbODqCulQ94cbfMQ5MQIu1DyZN07nzoadKheUitPfWpwHHANLRvwoim
N6lrkZ8uRll8O7vCcLjFVeRkgFhvTUytdTRS7jBJCj4mSdaj25n0b80ff49Jfj2LErI7F4HHEEYJ
8pwxezd1dkhnfqmSWVE/GMPD7c93daegXEel0UIT21o8BW19CjujcdqTV+YA+Qy04yVuIbimaGvp
x9WhuKMpkVMLh4V7/rnQ4Ru6EbD3acK65V4Dqv5FDdTpIZamWPlmi/r0748GpgQdQ7D0aMkshU+l
bnd9CAgNb+8KC/DSdhN/Uuz0AX5IeFLBsYm7YcZFblKwh+amDHP9J/Rb8Vyh2/xSIzi0Jjd/Zbe6
nH8D4wqcXwgd59MvVUyHCYZIXPWAbqegNx/MLg5WQtO1USCUgxfjHUwdefE9p3hSmqlhlKnL8DSv
2uGQkn7ub++aK/cZ73mKI5R1CEZLkWu4LE076lZ/0nvCbUwYPKp1Ai5by6ovrZTJm+8zivvAMlGb
o4rEO+R87frRiwAlqhPkWEvfJnyorSOVagv+uNy9dWpsGpNMArlrtKaWMiijdEQxZaZ6StSaawtT
cV2DN0YdY6dUvRNss2QAIXJ70MtLdJZWJZlAFYVO7W8h6T/vaycPKl0LvZPZDt4IX9OS8RGpNqTD
JsMNyr3sGtG9y/AeKU7ZrDi08guc923n88LrDic9IgaYFLQ5zxcYa2gVg/hYOeFe6z70Tqk9j7ki
j7g3ogyQSOihu0QGsbky7uV2JZXi6Yq8F/e4s1RJRF0goEpVzO7NjruHtwv9sQiilRh1OcocHahk
zKZh6CDPP/9jeVU9GAe7cINTkOJrPppwvZ24WCtCUSbk7znLC9FUQK0CewYOBYJ9i1BhlYqZ8aH1
56pjwV4GZ1DMvXR7y31Blwm6xlwkhc5eTdr0FEIIMR/yGoQp9FZkTPJDUpV5t8WeU/Z7bNRVuwHh
nLkF0i4BsAMftgcFEcPsVeWehKY2dladRPDojRBahtV2watiC4UyzWiY2V1aBqW+qzul4ENqKGds
gqqsJNiKWBt2ptpDVPW8IrG+1cmUj9syyKfPmdDj9B0qRpwxPS6l/SgCGYPFCAccaj9ocQvIXC07
wzpgodIm3/FG7puD0dEyexfR+vSe08SSvyxZa93sfq1ET3hrlea9Lry2eWmzsKx2E0pNzcas7Ey9
M4Dag3syW/klzCfH2UEzdcMn18VLg9aGkdOCkgb9hygDT/kEHad8UtUhe20apzb2CRWq+KM9WjEx
haz5+2BAQvPxvC/j5wi60LiPxeR+k5SVPis4tmfHyUub6CDtvgiPU9oH7ecsrVLlCSZ+4twPLvoU
SJqPeGC8JL1mVXQ+kDt/nsxO6Q840znfAVbjCh7lwqWpIaCc7YKhdae7yinBSlYZdra7OOmQJejw
c2/uOzOJ842o+8Q9BLoyfFC6mQ1RqlXypYbHGuED7uTFXkIfnftKBl6qMEji72WkgmSoVEtE24ZK
7r2CmzCSBlLCFC4hCCabPA3kX0Gv2++bfqAwSDrZxU9qYxazsLhJi6VBm3LrQjqMt3HDq+EYRMGY
7yZbKc2TIjqrP6STA1dt40nyxH1EocJ5zuEkINKIxZTzF/EQ1piSOm2YQOmzKndfOhM02ELxir+g
BWBgBCAfz3F4Bu3BlHgUvqR1rA+wSXJV/zZQjot+To6H/4USW25xzAI1k3v40SWOQKEdtYdpgGp7
cKwkU+8Dncr1QVqQi7eulzpWtKFYl057WCl4g9ARlvZ92uCVbqCK77Z0hjwI9zsBUgeeUgoafSen
vhq3MsXU/NHOHIyNOzzt2m/jqFXy4PW9ER/iFIffPfDssn+QkKGk3IyGNYhH1+rppFWKNXMqOohp
j7UUWXqybKXRfvSBnES5RyomKk8tslGQ6aTbQTEFRaTfN4jSxkcrCUrlu93lwGxKFGa7XaGrRXbs
ZOxBnQgz+4UuQgQLA+avps4yBcARbdrqWCFlZVEfpzZoyvs45Q9vxsSNs/1UN/jalg1s8gcipWnv
bOR/6IZi7xbsexzM39mh6LEs7mluPMu6blL4b64ovyWwHynZ0XaoxeukdXbwY9IaEX4ZeSX14L4z
/Il2QlXzqL0vp9TG0llxB0N+L7PKat6nnPbxSSl55RxTJ6fu3ZQGdYNNEmFSXO8EXpE/WnTv2BYQ
XmDIo+8rhLSjh8kyxjsj7X+FgQKriTobbAYYVE1bPtRC135Cpvva1M5z6EXQbkvrw9jT4FQgQW9l
bal7x5L5L9kO4tBgM77zqMNvMGJGNCbURjS06vYoG+lDovospMlWisN4Wyb6cxMrJm3VKU0+jaQo
m5ia+kPblsfcjuTeC6gyqzg0bLAKKf0AMYmDN5nmJqnG4pAUZrvRcbTaaDCxXhIsTHblhNl6FlfP
cWk227Z3lDu3LYQfxJTrlNH6hZBGj/6HfUrqsEVtwlJg+hXmfaZ7z4YIxL7rh/Bu0oy/Rlyndqmj
PCF/g+yLEOXBopJ1bGA/79A98eGBYGCfUXf6YhvNnQOB8+A2sfGx7Ysnr0um/TBWwT2k9OSOhBYh
EuhYsFOSXdsI7Th26aNqBc78r+H1yKk+osAinzMBbxayULQ3bVGeTC3/ZuSWRhd9fKkcNdwqnSUP
QxxUjxQ6wi9Bn6Q7MYxfpKZTZtPVfjPxqoYBmYljDdkWzd2fAFNgEAbBndnYwUjbvqwGTdKVAEJy
p7UGFDEcLkZegzTu+uJD2YSVgiV40xbv+jzxpjuMo83sxbRry9sqVawpD9yTyPfaGZiLuxpSlLW1
68gtnosx6MXfwySm4d1YC2cWqquhzW8TNRb9z7Eei+5XGo96995Li7Dxk8ScqL5TKTGOZQ2H6meu
q/nYEMesafo4iimAEKTiGNA9VNia1X9nxaDW79QiF/FO5UQne4l2kveQjy04ExyasvcK+9w5Zv1k
jEctafP8Tks0nmyg2S3rAE81LH7liB602jYi1iYu/HsqZe3W7AfjKQgd828NbKH3PeCSDve2hMy2
twUaEJtCuBooC2hajXGXAICh2siJguVeRhaiGwNGmdDP3MH+0mUQD56IXk6wcaMkSneKHqZ+IQev
3lOocsHUy857zaPcJeAiIf/D8xDv3LiNMg2PXi4hsg2FnYOQGXrX2lOWyM27SOs8ddNYE8oaXoQj
0KbR1YjXklDNX6LBS3fT51albVoy0mzfZ0n8jZBugKL2LJTJS6WNHiLYvxC5KwMIhz66WX5AcFt9
N0BI8raIlZjMtC0U8yPqw9HfVd6nE/hgospTpXmCMAjxL925fdOqfmMJ5OlcEQu5Y11I3kZ3MEue
AWH5AwRQAP0pb6dyg+YZfbFBgc70Tgz5VN+hJBVrYjsoVdocArxTxmMdTF70VA8R7MsN1CkDQaQG
ftg+Kpzc3uX6jPx2h9Dut2ptGEDuOrvG9q+pEB/Y5NngodeSJBo8uLZKCGBYc1kvFdSkcBviLPS+
9Cj5EJnhlz1HWIkPKDFb0nzfCjes39VVltS7KUaMcZcYPVAXrnVZ+B76FOmmqaEg70yrsqu7WOu1
4Ng7kNwfnDrqlJccjli2ySu1BKBi2bij0WeFcdBLb5OEQxvvM5L8b2T5av5QcSR50OtG0vxoI7V6
gofVORXkapSNjgQLK9k2bZp2A9KFcdtsgymwxBH8UWNviy5CEyftSEG3XVeo+oYAjOYPkVmUMzmL
PF1BtDY6wOzoIXzicQhTSlaNrT7SGuvHjadQ6TvU3Fy/xk5P4nv+7/GH0JTNq6zLoYYkNsy5RISm
bLp1UUEJtuZQwNVJY4tdY5l1rrwXRlV5e2cciQtVGHSo9kgNFOaW0FLKx0Fk5Q9rTjTv4d84Ai+R
KKHRMoSl1e90jml/rArNGE+aOoTFoZyEMR0DurftUc872NGYz6ItAHg1zXd1j5DKvdco0Wvs5DVY
k6JwPiAmFbubCtX9AnWKwPsRx5qewDXWez5eE9Bqrssp/E7ZpBJ3Izm9OGTJrDxhhE1Sb24/Fy9e
axTc8IUA98xrY9ZzO3/PUK+PXS3uIl9guuEnRVlwt2jimUCGqa/ejOPGbPs15f6L+s3vUfFmIvmj
6bhsnZLUp3UxtpHvEMbua0vE+ySGylcVkMZuT/CivjAPBV6SAgOVxQvhcwromlY2U4TajoSbq6jp
aUT+HUgYJjnbWi/iFeDdxQuRASma4Cato10GuuR8RZ0Q7xyr0CN/yA3nSwio4WvqmcVK2eTqKHRq
EeEDqa6583f98x1aDW05oCbiQ7iv5J1ilXbw7I2TGq1U9a4NNJd/oVXxDqQ1cj5QZ5sdhOYm9ivL
qO51zJT3xpjUx9tf6dqG4FntgiRBgAuvxvNRykZGCmDl2AezEt55wBDINBNxcjK0WW8PdW1DzM59
tFApVNCHOB8qg6/NMe5j31Lr903mcU2IGclotl9p7365PdjVebHvYKb9VrMzzgdLisipXYxtfCEz
81kN++rvSQ41rA99rVB/9UNRz1Idbf5cS6iHyERWGE1GcVIzQoJs3QXyVfGcqPt4e05XB6L4SqeD
a4NS/fmcMjOOhYHEgh8EouGpgaftq4F6S/MvtviMFQDBRDnZnfFlf27xjKhgCiVJfMRo28/OaA/Y
QE1l9kYrTKBmwKSo5sx2DyCmluSGqUIuBRGv2Ef1p92FkYbuqeNGH966ajRWZ1Vt5OXmr7Qoi8km
GommVeq79TA8ZVWnPuV2mq0Afi73GzQCqkUoas7cY3NRGM862jKq1zmntshQ5QYosyUJqmDEZvqb
P8/5UIsKlSqzDjWB0aGj3WqnShXuM82pNRbIlc02t+8AE1JKpWy7OEBuWOaVKXrvVCYKmldIBSNL
4jUrpe7LZQNeQA+UPcBu05et5c7LsBfK6tAv0f3Zjsgq8uQ3K2WAhu8lr2/dCQhoEvg8MCnAGZcF
UqdzdEyovJkpF6r1swAjiJV8a5srN/eV0H42zuLmnuwp9yIlj/wG5atNJ5S9Jn8qTgG2O7CmA4qS
azzwa8sILITOOY6v8+VwfmLTAQHAOQH3kbrIWiSj+/wBIrUe3/XW+H9oJn8P/yv8WVxBV17ZGSZQ
PHY5TCug+/Mv80cEHPU+UdJQjfw4d/CARpjZIUseyl+3v9blnCgXAylDiBR3JsgR58NQ/FS9mmzV
l2GWfJ3irjpYbcFbP0MFZiU0rY01F4X/mFLiZi4SRlPqd7E+vYApxXVFqv0+Q+FmJeBert5cVkaB
Ho12ECLaYqiWal8QInfhN7kRvFIY0A70V523Nltg7c1dOtpUfKeLZkRul4ZZx3nid2ksnb1m9177
vgbN1m09HK6MlWN8dVJ8KqC9FlCU5WWhBlroWK1BFtH3VAQGDHUarV1ztphzkbPSvAvQixBLZJoR
X791RP/4Svpc77daAm2AACGPQWAkFZeS1d3Vqls8tW6fPCEKoPiIUA5UP1DMDFaS2isbBf1SQG14
W9Cy9hZfz5IJdaCxSnxHUjLnyTYF8bYtkuKzFiJDvbt9BOa/7WLC2FjOXQ8StKU8gBmaCHwodeKj
ISUPvIJoctpIM5lmmjzYSds8hkLqd7VHx/f2yFc+qIuQCC0dMtz5P+cHAvGx2MvyKPGTMYPoUWnx
vu31cWWXXhsFNiZYNuBL9gUGx3KHVEUcN/FjMI+fbTVBlIV/Ga+ZCM8hfrmO2HfZ8zLSJFtunIBS
R2ANrKNi9NMHuzHLDwlisVs74NVVUv/13n6foBDNLQmkHqCxOf9Cf+zU3Bn7KeyV2C8lgNvRVbpD
JnHyaSCTraQ385e4mBuXsD1HUThkiwReCAj3iRnEfhrK9sCZCMGOnspOV18R4ut2ydStNfyuHYLf
H4ysyp7RpOez66nGZzGyir7VaeYBdpZ4cJRBQSzQkSu35bUTQDdzlqPm1oUldj5UHTfgNgbuMRw5
sg92hLtJ1Sj5Q98IdddpVmJt6qD0HmTqdPvbR+DqLGfqM1OlHOIsMrqBsjgeO8ghDZotvxlek8AY
kBih0lyAFLdyFK5uURzNoTBzv3DDnU80ivJqdBnDd1uUo4PSKHfRhMaw6DTxiPGW+fX27K5umz/G
W2ybHOfkVKXu5ec9GjGJk/0MWyXd5EOSPNC4yp+0NMtXEB3XVhQmJUhCBKp5ai5W1BBZ1HvIB/lo
dI+PQRK5/aaLWvE1iOBlrtydv1l2y4Px52iLrUPZie5Woie+VsvS3A24iG9o/gXvkjYZjiIRET1F
CsFj47aIjjuG+AxtZC2zWDC4eakRq2gnkydhyImL0KLO4wXR5PWxQyTueyqeAnncH1UaUU/CkoSK
bVeEWDMJm6YhLayif6ktPXjXxmV4l5e4xAy1Ou0jW1jlyhV/bQfoeEAQxriozKVekuvK3g4SFQFh
rY32aZH08iC0lAIxOIY2PfbC+YtgX65Uaa5uApMMij87I6MWGw9oQhC0LY3w1qLXUwjjdUoCdV9l
trJyd1yLLrzHyLJmeD0IwfMjVblKHbgNd4cxzET9QCQ7e+zUw+2DdO2GorhF2/Z3arLECzQFcvWy
HRO/ADjjqyh0fUCpXz7pqBC+n5zGww/HbO40fBreCrOcdxaWiXw7l5KXt1hJs07VUgot8VMvtfae
RBkn1DvjYbYHXNkr81+1PEsASnTDRlnB9C5A1BhAxaThqT8N9c/cY6s2spp+ysrQv1L7G49R5I5f
C7fIf9LzlCsYwatnyCD9gToGkNv6TSD+I5xmaljxkyD1a94ER0XBeegB+Xf8//ShrD+kZdx8dnL8
5TZVr/0YcuvrKDrzULqt8QEfdbq/kdVPX9/+4WGhWGBEwGnhjne+vdJxrCkdkyKphUHxtNa06RCU
GLzq/dhRqsvEN7oK8r2CTtzKglzbc1B5VGIvvqjohp4P3Rtp5xUqcDinCHpnGyUYYmzQAgSwUOdq
L3aKYdH41dTUKXZoUXrtytG6dnfg86aD5DIAjS6TDsUIIh4DMvH1KdWeK6AVn+AXJSdtUMKdVCPr
6EWd8TZtoX+uUjD8cFcoIc5n+nzaXoXLk2qViZ/hExpurMJEcJ5envLcUSm/N4S2Jrdz7bKC9s/Q
rPalK2s4RkNKRyvxawM7q22fQzPfZQOSlxsnzlCzu72lri2riRUkhCOe8mQe5xPspkDN3cwjZEW1
yzh99ZdMQ3A7XhRHB4QpvV8RL63X26NeSz0gK/BsmyGdtr6IULBlWgSCCQQtBgXNZgozxA11eq7H
mSDZHoxWk59uD3ltXWfY9lwFJmVdSg8MTVKMCQxQvx0M8exE4TDuyjrsYF4HZvryLwbDDQ3cNvwg
nm3nqxqH7tSMouFxb9XZq9WCDjwUQ5z9hRQWDfTbg12iVrmVGQwLbhvmJb6Q56MNnpCV57KasuAd
oyRpTy8ehxQ6stPW1rBMyEztJVYl0nmJHmHy5ND+CaVTbBSMzv7FxQ0ojwgBaopiw2JHzWUqTMHz
lN5rm34N8qbx0yKiOEm+4/pGOlTPuJ4F9gb95fLJcmkCrPwGl8ypeUG4qyDiEqm4w88XBEuxurIQ
5PLrVJpbT5Pq8DR11og5Qzw9l66nxNsp6t81WmM+KbGjIUWhzVLZPZLFtz/OtXsThDR9IJ5kFGrn
k/BHHOnCJKqwDUj9xIzcA4Ur1C7MKawe29IdD20beX+bQ56dyqKw1/bF/N2XIXRmBYOV0A1A2ot9
Iet2DDMlzXyRg07dcGuZXxrknr8ojZXUW3uUaGN2beRupr5s8CMR1YAefwWTeiVjuXbL8JqiigEb
hI262BNJn2dpOrWpr7Uj8L64pr+0xYKHFvQ0UvE/IIEf/FKUTJ1Wcr9rIzs06FD6wOXlorHQMC+h
cJ/NGB8NtYpSqBEytY35Hr1dFTuwqC8QuGjGtZL5tfsGRvHc8pzdwMxFrDYHrxjNXiFyWEX2pA1V
vzVVUb3v9NhZeXdcmyMcTrYYiRlT1c/3GP4xaMKj0OFDcTYOwYAAPEUt+x7cr/Io8+g1EZ26sq7X
p/c/Yy4yXWm5wAJLkfoqlbHHfgzfgyUQj0FR5ve3T9C1WEHVkp61Qw8P8u357AogfpUK2sAPisoZ
Nr2ejtOxwrwc1xFd4AnRt0q9ku1cHXN20KaAA6B7eYEEngFFaSxTvxe04zdmM+GsxgmHPZUa3r7o
nLWwf+2eIKGckyuXHbOs0WI50Vapoaf+EINbC7B/jLe6CKo7XU/tx96JUTCWRMmd4tVrzber+4eM
irLKnG0b88//uKOiDvRWp7N/lLB+KNTAt5MBUofdvihxIHdjvlbnuPpQRi/i/464uKCFh9OmOySp
L3Twsyap106WVbAHUF4/OLLBE8ARX3N98I56003HGC+GlSvp2lMN3R9agFArADwuzic1W8CwJdtK
z4V1jD213Lh20K3UWK5+1pmY9huVQNXxfGkznKenCgtoPxJOerCo7eM1ZruIK3XRUwdk/dA146zW
NYK9vX1urp7QP4ZefFUbhU80qTWaGXSHlY2Hm9unygXzuFGdGUR8e7SryzmrDsyHBgDB4ouGsexq
U2aZPyr4VW3criOzKqt+WKtuXJsWQLkZKQ9KAXfM8xXFg4B+QDw/zNxSKzaJbQ0N4F8tp6BQq2Di
b8/r6nBk4/SETJvi9OL2KfUSm5vQZafadBw2sciqz4Bg5S/FDtrsX+xJ3nZza3ru1BiLtDEbkkgR
k8JV12blToLX307FEK3syatTcrnd2PW0T5YkeZgBsgi9OPMbehrq1sTzSD8aImo+9NJx5UoCdO0q
JRWECQ+HCcveRRKiSLrkXltnPu576YfGxMerNrzoC7IspruVlBD+RZWJBxvaEBrEH96qi2QjEJpA
2WLKfMtRHHL8vDx2XgMWMQOavi2i0XxXBXK8e/NG8eC58pihAO8SOM73ZWNh4GUIki1zMgJElxwj
o3kIPg2Be6mvvC+uZbj4Qv5+jLsE/QvrVkcN7BrTDcoTAt5GZ8uHGPvL+2oU49EOsXPF/CvHcKJi
ea1arXYKTNUvmSbFym668n092jbsJAsqJ++Q83nbMlAybtDMTzpzKO/bOgBRGOQqWNE6noyPjajl
t9tLfSVeoTc0l+dhdbGtFmeyFhAWuqknp6PO+pdWhHBW6ljd52pnPEP5Cg4A4NG+vz3qlRuOsuXM
V+Vsov+9OJwyKj0MIFU+sJhGZVdHTgNGssfhfn97oGu1J244nbuNhJUq3yK3goToKIWoc3+oRzPd
a7VHA87Wi+zT1BQ8l4H0J3dJV22Tzkr2pA35LqpCGNaorpyCTFZ3thiUd7d/q2vfee6azea95JhL
ytVUezhgjEnuA37S9k3VIeCnaEV1hEijYsTmll9vD3gtSUDkcC7+mTykL8iYetA3HYYimU8GFGwb
0XjbqdRHmA5qP7Mq1G1KA7iFAgMqVmXFPqpKKlamfW2vcVWSetKPIQgs4hr9JeBBHseasur0Ef+j
766SjXeK2TkfSvD6B7bbmsTCvJMW7zZEs+ZuPabxUOgXIW5IM1Pp6Tr7Lj6m79tQtafHkvJ9jaUA
Rj4IFH1OaUmNIH1abNAHzzOm19uLf+1rkw5SyoZXSFN/cYeWPcQSa+BUD9qIrn/ZC9PaWTwPfzq1
6JpHb8IXeyVSXFtqk8oe7zRATRcaVnVtRHZq2pkvlaz7pCeTcp+riXlyxq7cNZmq3EXQAQ+3J3p1
UMr1lJppPKOfdH59DYM1GnUT5r6jd8UeApdyVMcYnnGmVncQF5qvfYqG6u1BFxK0v8uKlDI5RTM6
CMroMvnMmiBrFCv38TApPlPsjQGMO/1rPRX9UTUwfHfjEWsLa9ooZoBzHopOW1o65b02NdHerQvz
WJSQ91Z+r/lmWe48S5+F2Ui5KeEsbp4ALzfubDX3hQuFoFMabwcsr8fUB0zAVtHgfQUGLKEuRsna
1CVNUBT9YIAG26JC6VBTo2Qlrl7bibMYNJzamQGx/JXGZCwx2a1ynzaz02+GDioqq4OL4NaL1Zoo
041CW1mIaydwbjvMr2n+e1mv0DDpC2xPz31lLLWDhQLpvQdk5h4Kf3UYrNnIxVXsbZfjSb2Buzeu
bZBr29IinNKcJ524eJJlcR8JQdfZt03EJnZ9S59u0xkGNALw7MggjpF1YnNhSFji0NRT+LYhX264
VOptraTVQyLr8Vc0AJrCmcMtfgRNWEJa0vvsx+1NM+/V8z3DqZtfOHO3ES/5RTRGGKg2kwCIKGLY
fbuFLaF9MrLanFZO6mXaCtN37mdyM1LkXHYg0mRAU2XurTUVVbuRf7QIgmVbPGiZA13xzbOCKQhI
cN52DLY4CdXUetAVbMC8mWlj7RUVFT4JYVz1b04rWDeEpBCinZPHJW7DKEVuIj1LFz4Fu2kERb5D
XGFNgm4OU4uPpKvo7rKjoZzSmTy/5lAclsyW8gIN8CIG/uWW7g4YSdyiR2tEr7kiZuNKCVhlU6le
2n2/vZyXB4pohs75/LQhPV7iN1ADtoCGxakP0gr5VZhL017onRp+KZW6pBYJ9fhv3L1iQkvTSLnv
lQIl1Nu/xOWhmkPqb3ypNkOA51/yjzpHFdGRiJU+9Z14zPZ4FDU9Tfi4SDkx2gjiqXI5LFWmf709
7uUVRkADfDCDqDkjy9QJbZqwIFXhWVcPeoCSbTSF+0G6Od7MOcPvos4s344IZVCQriZvLj77Evkg
kIMs9YEvXpvZ9INy4LR1Oqs7mplRPfEwj79UHo4Ob54p4HcadDRaZlGqRdqgKKFdti1FT9vsPeq8
pO9ogmQC2qUxeDFUqEx1V77qlXthzkfJFBHLBiO6uH+SKIvydKLEMqnQsXdt3mHUk1VGZWzcXGk/
vn2GNDVmNCUXnmmoiz1ENaAI3JzHpd0bUIUF/KbJHZRPrmzwclTSRlm5IK7Mjw7kbDNgcb0C7jof
sQBKYZdekPma3qj2/dSoFY6StF/KV/Qe6jeHW4cHFVhxhDooty47/JOZtNaoG8I3sqnYqWgs+F1e
Q0+jlHU06VJ8evN6UpRXeU8AlaM+PZ/ZP87kOLipcN0MJmxiZ3dTYxgYN+jjT4GH3bBt4LKuXYVX
bgFwE8DyZ3SXTn59PiKWJVoST63wIVboyq4cgucA4Y5NjgntndW1HjaYiIav7NIrUZLyABcwFQkA
OsteDLWKCPDsJHwuIP2TAmHuL6zMxvvbq3l1FFS3EAAFSX+hqqTVodkmwPP9YiiKfWTIbusq/Vqa
eOU+Y+2g7rB+MxxvsSNRbRWVWQ0F0Azewwc8iidv08dWoh8m3Y30g9RHzF1vT+1yUPCvMALRVeJh
Ahfl/LMZUYiFpvSEH/1vzs6rR24j2MK/iABzeOWk3ZWWo2BJll4IW5aYc+avv1/vBe41ycEQY/jB
BgxsTTeruyucOqeNjE9WOOufkcPOf82hb3xOi87c04nY7iUTSmR8gEQFzH09phTngodW1gqvM03p
1JWMh/t9K+30UW4tyyGAAtWOSgDJwHJZeaDrcWjaWMksJhPVlCnwDDJyq4FFvZlV7Xx/G2+uSsA4
gICIgGP17eLJt1oblgDPlAbtNWwZxtSKaecZ2B4x/r4uXh/yKqDnq0uylSS6bHVSeUOaxy+5P6cn
P+h73tlMBW7bROOffmD7yo6LbG9KYZbSCUzPTMase60l4rnpqDmlB4FKfzWCWHmhNQ4hgGk6iXR8
eCOBGcETpYGGARiy2sioI4dTg7DyarP/2ZVZd5mCx3luYJDE88RJgzpw4x0Vo+GT0w+1F3dVrrmU
vqs/p4bK3+n+Ym54IaG1A9UouNMtG9vk53qQUtDy0OiM3L60ghfFVn+raZl7o1TuQb235riBqeGr
wGwBk60vkKnQId1I5sELi+D7WNnWQZKbj6YBL3ybTntDgNvY9+2+f4vBqAuv+d6ytspluC1GD6ly
E7yaj5o9SuNtcuL5dt7nfRY6MHlVWXUacmfYa8NvDwOXJeNT9PZ4WKnoLE+4nQPtz5Nq4oRD/Jzb
9bdWmb8G4KkOlTFc81Kuzg9+TR41oI4C50KBgcRsabEzNMYtKkd6DZEYPtajfpJUaC3C3OZ9m5VH
I4Y3axbHDpQD+7u6wRS5YQatVKTXKFXlJxK0lhG0qJ2fePDN0vW5H3Ysbs45BWcCvrdEUKXZtNrR
aOzkIq3IOKFym80j0iUS8q6+av1Ty+Fo7JyNzY2JNd5tkTSxOGLp5W7ShNVAUYjpmR51e9Q/pI96
N+0BDm+tSXDkQ3rOgUBRamllHOpA4xaIvGGcofewJ+VoZ+iFS2k+PBoksCAx+sZ5F4T46ycnDY04
hyMZ0d1iLF9A8qSnSUHX+L4Tio+wyDixAs2myOcIfDYjqtz2fm/AxeR1lFf+KACMwuMaxRQT2yzw
87+HPErkFBGRQAnedZo/Fq6V1Kqzx2x3a2OJY2l2sX3Q9K02NpRkP0hGMPWUHP3i1KlV0RyheTD6
19gx9zSYbjkL8EziWe5Ryori1/wrnHWa3ugsoyebzwFaq7JcIAJW5G278/rcWhUvggDQEYnRklja
Geopm8DZAKhJrXh2afXa/0To7R4UH+aa/2QM7AgFOFK7NX7ab32FiQ6MAQLtqRqgU3aCLaD+NGcI
he084pu34W1VPKoA9cRtvYodBph2WnOQ6E5mlcOslVG3EeQQWvyTofHoqppZ/PB5YB95iOhgUZtQ
1iFRVkJmQuUq8+gjiAmdwcqlc5sVsHPdPxK3lkYLFNZ1nnPm64Xz/Ms5+jj3Q6OmqlinbV/BIqNk
iK/0ZjEdrb6MUM2pRAXivtHN88N+4v2AV0khWebK/02koJWoygIvKHTJi4RGpgT7FZwsdfY0l813
tQm1nfjvxkLpAiF7BSX1jQZWTPMijsDkeno8IiFel/r3wqmGT9zp8VHy4WTcWeT2OKCjJVQ+aIWC
TV6LAZR24YzjQOsgGalKHJ3Can5KcjD9UUsTvC33d3S7OroU9EaYsSDaJJtbfsaqkPXQBNHmZaMk
FQdVreXyOJSTVMGOY4WQRRlZtaeKsf2MEAuAVREAbDKgNQ1o7OipaWYtojezgbTpDCmXm056+0kl
sHPbeAygKesiZecWv7FWUJRgBwmb6HStGWXNHAjbbNH1S6z5F4Lg0e80z7uvNhrrADhpO3++v7er
D0lflTQIJkSBnGVKe30WZxCEjaQW4yv3kH9QRM/Lho0IYUtrj51anLZ/PVDCFL6i0vIBKmoxlbL8
jDKAI7m0zek1N2zzcx0VJlXIOdqJVW5ZoXmB7gy/mBLV6vi1M9xKeTuNr7LeUGPgzj7FupbuuKQu
bsXVYsRRo7IKnoMBytW7Y/jDWBehgZ4WgWFy0JS4Uk+5U0N/GFV48dHpG2s8WJU1/Q5atSxc4CHm
+4CESvMGuAy/K0FhfSrkthpPTZ5pKuxoqQ+NUtQgq8kaZAmpLwhC3AaNxu55kKHletGLWGpfmx7f
PRRDVqVnOrb6cFEnrQjPcupn5rWrh6o/qnro/HIQmp9oWQykS+6kW0HwPjatJnxNSrvJT0451cMh
kGuZndJJeJ5koCrTc+5U2ZckCS1U2upSG8/3fW7l48IRBPydSJmqEMT2q080q0oJsZEtv1Zd3jz7
aemclCyFn8yJhfBzpT42RCPsUWgGEkMbg/x4XclQskTSpWxQXrWh0g+KVhonAQh0u1mL9/xi6xa2
ohIi8J4KLcGVj1PN7020RZVXOWlbFOpBCsxNsPeuiQ1aOZ8N0JoOHS4IIetqA3ULRrekHrVX5D4k
WAnr0T8PVqOcAiWRDurU/W5jxSzOU8/Y2f1vd+N4sZEiKLEA/Gxa5Zo09Fk0puNrZeTZMZfy4KOs
ptaOh6wuX74YpUBwShS7aCBQvlteFRwE2RwhC3mFneoPM4J4arRlt8rDXwFULO7k72UD22XpKieP
tpoAHdD2XBqU8m4w61xSXmOo9p6aOP8y6eXeGNlNI28kGBQWRMC1NOIUTdfGJpqBQQvsvQuU8Mx9
MR/vf6HtjU49Gal2qHRh9dDWnM9tWraaRL/5FeCAX5z7cm4MF0AyNWUYXHcn8G58KgpPDJLD2AuY
db0oy2orf/J7/XUMHeV7B9vfs8Yo+Qtd/uC1Ypz9PCZTvPNK3lgjGFLMvulz08tb7qRkKM0EuZ3+
SiIp/aPbtf9lHiKGotAaqR7DW+GLAKE5bbpQuKG7s2qxGMOkRHVs668Qa8EHLhnJUS9DJrKgzTv6
NLJ2Ttj2dsSeaFoJ/gFqCcKL/hW0Jpk5BD5FjNfYTxBZ9I3sYI0NvItF37nQMY4f7/vL9gOKWPVN
JwPBA5p1S3tRETFsB7/EK1Gq1R/8SSvbZwud7vpZcRqretcw2wLAPc0SYyeK3N5jhkZDijkAHTQ9
xYyl6VYm+BpmxXiNoPE8+KPs/w14GIAR2KLLWAfTJ50JwMOo9HvEWzc2WSAxgbOSNTNZqS0tx3SB
g8mGX4ce5IDyod9Cwjj5LghN283z0Xz4o1Jp4KY2KN6L12HlRHBdVyXDo1SIrCBHqzJLLskchQct
SpMeDcWp/33/q27vGuzBE07yCOiUIH25wMmZ0XqNWumV3dfdtkWhcrSrvZL9GhbJ4cAMY0diYfQK
Ntw+46wnVmJKr4aERquezMemL/8aDPm30WqBa0ft5yi0m6MlT9dBMZ7seBx3nGhV9/jfn8C4B4eU
1XLvLVcK1hqQJJGN1+lmFx7N0TeHz0nBGYNu0bFbOFSZxUfq00lC/1enKDAtWjIEhDv37vYcARyk
eUE2RMJJ53n5O2ZdrcIkSgLPqXzHnequVOhto+xqlgytljHTfno4orN5/0Nvly/UAUmLqO6Rrqwp
6XvLGWkuZpFXmJP5BKC+mU56mZWy24SqOcEIKZt/aepkGG45a+2XXKn0X/d/wtbXKP9TjNRE84bH
enWMLauWrWgA0hVCzPTaJEqMiGw17Hj09shSfxHlcuSJcLg1LikeLT9Jwdh6uaTK7hAPL/RbkJLt
pRd673tZ/I01cSVSfSQe0MklVgeWy6qt4qDNPORn8u+Jlusn24mHp/s795aNLCM5FgXmELJBhTnv
da06hH9bn1Wp8KLYnk3Vrdg9oQhMMfHSdUr0q8h1eT46+VBC2SlBJD68BLBIDEc7h+HRLOXeOpgZ
SkOfoUZz/gnoLCiu4gDZPcSNXBXHSXEC7Zkbx4p35h1ubREVWl5fSu2i3L50+CzurCLvnMyLlc48
0DCXDlYBK+79Ldo+9YCChOogQzpgdDcFvhFVl8nxc8+SVB0NTNs8Dn5qHkqgw+f7pjYLopoO4gno
KyEnqd0qPuv82Sxzyy+8VnGiw9CH0sGGXHWnAbm5J7DCWcGnyIHoma3uq8KPu1xJh5IDm0VnJKsJ
JerJlFzfR6DGBUDenztTDXdc7cbiBAcEsCeTpBV3W34tTRtSE/aPymvNdj40Usekqq6Mp4e3kPyK
fBgtWeqJ62Jiitx4MiEc4A2+0h/apg1IO8voeN/KxicgdhO3LN0z3lO0RpZrgRHdiKpoYC3Q5j7N
kxm/poQ2R2oye426rSlIhd5iTWZbGRVbbds4I5/SO3OJWnpjXppOt5B5Nhn1k8KHHxACIMY1GGmg
riZQY8tVUYlJUECPK69TRvUb3yaBOQSZvlNcTWPkVkPnQxUzq4/Gt8IsmldoH76h71YrlNs4V8Oy
rrxY1RhCa6cY6nN//u4nYXZ2slR6cMKHSUgM0ugnlCbXIoBYrjNqK1GJyCtPttPyyQbZfAmTpD11
ifVgq+zNFJsp8JJ0WannLU2NhtLpaa1gKlLKJzmG3rKJ9O6UUBt6F0N/+vG+Y24PGTwkBENU7sjw
kExZ2tOtMnYkX6s8IL3mqciM/Jwp0oPAzP9dFRVCjgAweUooSytG1elR2juVB22nfAxsJXPTwZzP
hjqVO3HrzQVRhqS1hOQrA2BLU5aSmEM725U3G4r/F+ik4UPTTvPOHb+9Etm2f1lZfSbaROgNQFeE
6j0I28i02vGgxWqNlgRY0H8kY/jZmX385T98LJjcxV3FJ1sndpWVGwrD0LU3B3bwMgiWcg0RiMd3
EHcH+EEeCS/BWvLY0FtfCmuz9jrocDnKMRIkYTQ9fCMSkQg4sKDrYlRv9Rb7ENhXtY2jN36cHHQo
Vz27CsYXC0r/D/e37caNiOo2TScxq8sTsfJxwH4Bw15z5QW9E3xO61l+npTwXTBF/c6TddMSNQUg
pAKvui7lRpTtjLy1Khgv5e5oN/BCKmFsH6aIyv/9Rd3wc6Ejxb0LwkRAnpd+ThjTan0W1147BtIh
K9X8rAbap/9ghEqkqCbQsVxHsJlsdmh45rWniMy+zebBbSdl7zBt4uQ3TyD0FRMWFCFX93ndw01f
dj0Ox0l9rkq48asJ2Q+Cteo5yPI9peZbX0kV4BIRxQopyOXWWRFVLaebWFXkjzFx4NRJ51yK2mvX
G0W34xO3PhRoOxBcgniDgt3SmsZ4pp9Nc83ItFZeokBGqNdAL+f+l7q9pv+zssZT+Q7jXPCS1l4T
RfWRMn9+qGL0XIow+HXf0q310EEgiCEw0+ibL9fD3F47U5isvVqK+ud4mPVD0Iz+6T9YIUPkI+F+
G5hwoOYF5H1O7ZXQwR1rZfqpZCgx/AcjgmCGbggR+zpSj+pqkIIhaTxfDfVjMLTDJZyMx4N0gmde
Pj4OqLoNXha2Ptvp7KLxABnYPxStN5xnHXFL9fIfVsPQqJgL4y1fJ7XIN7Xm7GcN7KoI8LpOMsqm
W+d5tUc3etMDgKK+zWHRDBG++K96X+sYLUNQEduWTdOR1MByEfV6OJ/lzmaEUkyuQijFm7e0knbG
GPU6dGzoQ2knv2wQXLKALzy8aeRogogG+iaw/+rKSg+e2KhNSN/SXjnEcSQdtbJ7/IYjGAGDIRTp
xL9XVoI+NpHdNEDaI9/wQY0i+SfTY9rHYG6T55FL6K/7qxLx1CJJp6zEeujzUe6iqr56XO28L6zR
BsA8W6XcPRVhW0mfh3Dq5ld/mIrqNR993zxHFsrWT7SI2+DhEJ3KIZVg+MBIQYAbL7d1yNjyUe9L
L6kbSrRhECi/yhQlxgMTVdKfkPJ0ezfg9hUh68Gi4BjGZ9YBhe7E6EtNOseMCKY75LmkZ2cQBvNF
MxAQcS01y/bKwVubgitKAJ2p3BAprU6C3DFcGQMt84JJHsKjI6eV+S2dtT74Ium1pP1VJnGwU8QQ
f3P5bZc2xW/61+kLmqEfqfm2XtvJ6vuE4tjRDLP2zykhBr3vRtuDLq4Trno67gpEd6uvaNtzo0vw
InpMOUnHsQZ5nFZBufNA3tpEXBX+c2pl1HxWC4p6pe3lpuq8SUu+ZnrTuchOve9m9bmLi73g9tbu
CYVYetyM7EKBudy9olDmhJJu5yHO1rxAwvU3aODpYs8Iet/fvI0lcXvh0eD2aWvxxCwtSRqVv7Id
W88uSukYw7DJEI/WuNE81TumNt+Je4sXGYSxTjizmVfIpqqITLSRPT+HKSuJne4Yt+XeAbuxIKJA
QNMAoATieHUhN9XYKxFiYLCFRJXqBm30z5j4GULhBrLdD28e1XETwAJnmUbnyid0VKarwVZ74EFm
wWR3yXwnskGOUh4q1B73lra5L99Q6Cr3lMiDKQ0vvxVxk1E3mT54qj3wDHTA8/IDChNm/YSCl0Hb
eGrQnqJV13+tSPm6nUBku7UEooLBkneIYtcGbzmheMEnlj0zTaNTT6nl0Ch+dxlmY4+jYJO5UiHG
MRlu42zTd10F28CO5rAaMg1kLMKc6LcVZCd2fEbOWPfUtLb+TjU/erT7ScOMu5k3SdAlkzov99cO
xopObm15nc08wYUOUGBc4DFXkL7tpWmPrWh7Hqi6QlmM79Atowe6NDcOXZ8EbWEzENzLhzZUTFdW
d2/H7UcTQiE04Zkr4+yt0xZJgxPM0eLZS0PGsY+13eKdVtvYOWqJkG3tHHJxvBb3PmSq9K1oxgHD
FwOuy0WVSixEDSbNQ75bP4YFkCdzsuuzaowySsyVemi6iH4yReCnplL33oKN30DU98Y5TTOQW2ZN
CWOGYDiyzpo9iNHq4GwPNSYarWnTd7S5agMxTlQcj3OIRsv5/mWwOZ2YBjQCNoXaM2mUtly5roRo
UvqFArO3XZbnuNdC5eyUYaieOKn9eOTZNeyDEY7pfCqlRn+QoEYgpnRGYimI8KUhHlgljJVJFFUo
ve7FM4ptRuLYH5SQWCocGuUz+qV7TZbNpwZ2BiaHXIF/6ISubtq2y5xonk2DuSKpflIlPzGfjcJI
aVPyRp6SPELsbqgsoBF6q6IWppMpa6f7u745ROJHCCFuMeFkERovd10CJZFNaWJQYICshispfZlz
Q93pLWwOEbB5KJfJV6ixqgAml1ayppzt3oZQbAiV4mWYrORYUvc/dsaudPtNU6LdCtycS9ZZHSA6
JSQtiu17htPq07lFdyU7BMj1zQe9g0PVfXT/hHQVYF5esbfZ7eXKLK2ysrFvLW90ysA1A+iJqygq
d5K+TfAkCOFI9sB8UkXZ0EmXqkOzKbEtr6dOd7XsWv1pAWR5Lgf0vJ0sl3eIdbabiFOQLYO7ZCP5
cMtVpb2kzW1nO1442QmjG1AIHGjoph9NqMoevfF4nSi6i269mH9f63fUqpEijdn4HvPnOczk0lQf
pbIuT3KjG0hsIosLVFKyM/WkSKGZQhivzzv7e2O9NJ/oeAqqdNG8Wa43Lg2bfgpOU8CT/lQoXXeM
ssI+9VY37ZTi3+atFze8RvRLzZrXmbYzaOWlLVNLxYTCkFxrX6laN0QzuLzEfHjtmshVV5/MiAv3
iAQhOiM1kUJ7luu61i9lP03SEzdiSi5gBA3TC4PQ1Iy1MJ6+wIuS12cpjgbfVfPWTN7Vs1b34DYd
43fdVEbhFmgmTIivplnfu2ZVQtwcJo7Wfa2nSMcKJOL1Me7Srj1OaVxAajRxmnQ3CWpGEZmMyv0/
El33hyc5KezArblQJHdQzOYyUaD2D1Dx6Nol0dvxqmSA9z/6jun7z3EHXO69MkhV/aoEVV0fG6eE
g2LMI117zlWjiFHm1NsMAF2qZ9+YCZvmc63X/niY4nnM/ugsBlovdSAHwSlW22Y+ygZ5kWun5vgX
nCh5fJA1DsQpyjJI9cqYYdeTnQWj7Q72rFUfk0btkUauTUN6gonX7w+csyE4s6+yfpoTKG4+djmt
u8ZVpmlwznJkNfW3sEugunZTsjEN2o2qavVrLQ3V947v1X+J+9rOfoxq12UfpKimDhyUQeL/MVao
iiHE7o+h/2JrUd598EdVnj45WtFMYFIiJXieh1op3RJKp/ICwMkg/iXyND8CnLWLp/u31Pb+oLZL
LQ/cNo1JYpmlz4E9bVDXy5Ir4ab2Y6iq+WuoIUyglXZ2luQy34kEt2852SsNLnQK6c3Am7m0l4/K
DHlRX16LITXeKbzY/dGHEvwbxefwZaBT+wr0qv/VjMq4kzhvIxiaT6RkSG7zWjHwsDTta3oz9ZK4
/81UPaIOVPxRyxDanvJOQqpGb3LHoOYc93/e3+LtQ0rpnOXCUoXraOtZNGgVohrtoPgqVfGAlPA0
6G5oV2a+k0RsPyWNBxhQYX2nkUcHeLm+qkh0ueNRuw5JyxnsCzX9nTJj+5XDAcyoThWjPN1f2vZ2
xCQrYnlUNgGvL01qoYooWqUlVymZC/WsIlGennKmbPv3UC3M9o6zbneSLAiWRcEtJuC8q8cnKqjh
2DJ8AxmM0Ke0n5Sznz06Rk60BwwAEI2IOPkPZ3Uk8nEIZgYIfS/R9PZSAp38VHRz/yRDI3dKgEh0
D0cKGOSDCRIO0ShYhZeqHusxQiu+xySaenFiJCEQWHpQ11AsiwlFQBw8Zm9sVstvlVGhyk0ziq8O
p+yqzaF5sKTA2vlE4vwu3zCbvF2we1oC572ueiRpkCG+q1fXnKnP/qnMU4hbIb6YEcaZNKu4TJBj
tC+DMs7OZaa7tIOc37oI9skRBAaCbstaJbK3IgKmQiuvIcIQpwYpSbdUg2bH77dWYNtgYpfaJr5I
qrnaS6PJyrRLhyuFxe5jmen9KQ7Vva75DStiEewncD8gV+L//6vSlwbqTNXAHK66mk8v8EP7bkZh
ZueL3bICIbxIr4SRNaTVTyjim0Y6Xt/gnVUmRb/Gspz3ODW2VwU1B+4KQkZ8HIrv5WJyIGNMBPXj
Na7zd6EvWYekDWLkZhiquX8pvSkmLn1QQLvJyEldQAevqzmlaYzcyPF0TQvGWEDiB+GnypwQobbS
Wc2PvTrM9oeyCWr5RPxhVB/GxGwVd2BUZfgryCTqZ9Uw54EbG51kn1C6H94bQyAZ/8xo0GQ7znRj
Z8SMETEfo7b83tWtJllpoBD1TFcCIFGJTOWnUWm7q20RzdzfmhvfGmZ27msB5hKNiOVHCDS572YG
3q4MYVi16we6lZ8kc6ib831Dt9ZEoENWB9sOb8OqyqT5ST0kRjxf+6TrX5gfzA4TZcWjPVvKzvbd
WJND8ijG2GGkATizXJNfJ1Kgt0l2lSdZeWqDOTwESZrs7Nw2eCBw4OqEJJ4CKBnX0ooVydosBWN2
7aq+e1JjvfzKCKNxkigHug7Ej8e066adLsqtpYG8FuziMPtsMlZBnh6MTovRkpn1Msqzg0ppdO+8
3PhYADAoZMExwhu+DlCCuu9iKc7za1RSRXDoX1yAIOWHQdaSD/o0lz86ZuYzl1mx4eLXw8so68MP
PQ7SlxRJw3c0zetTUIBuM/VsjwhiswfUKAUPsYCKMIP3xoT6r0sQFuJJnaxOufZZTm3AsBtXliz1
+b6/bq2IyjmIUEA9lCrXB4NmHHNlAZq14QRUd44S5WQDt99x1TWpIydOyG6B46eGJACoKy+KSXWL
RG07L1WzyXQdnYD0F2wIXfM+mI1Kfs07MtknOtETk3izZZeXVLJn+6UK8kA9+F0ctydEy+fRHc2h
p2oyT9keB9rGHQQBEeE2Xk6tEdDn0tVNhd5gV9edp0pqheS9BrwO/htXUhN1x/W22y6mC6isAfmn
RLwuoQIeIO9isNqjgVIfeissLlqcOMdHP644slgQRgTvy3JBKby8SHxXvTfqDdASRw0vFE2zR6M4
MfIr4DgAjKkSrnV8ZT1pFCD0sjdLpvJS9El2lLtJ2nGhTZD/ZoUhEMqDCDmuIcwVo2zA42uskLu4
XWz83WnzU1Gh0WL6wZ626dYVqF3hCLQlRG9uXZ0zhpicM9UUStyOH7lawhSI0VQBBe5U+3b/K920
JVrkQsIJBZDV2Sj8hslNmCE9KY8h4q5D/VBIvBuOSZ33vqmt27EsoT4DwRfo1XUegbRc2sFXoHhD
G5gHRQ78YzRXe83hzZPBpwLyy9wwZB1c4qvHdk7SoVVnNg/5teI4dPlEWaaTPrcaEzu1VpRnxYz2
Zr9uLo2CrSwSwG2SO5p22FAxVLx5mpqzllMKDJNurzJ30wqRBKMjwJp555cnSunaoAkLXfFCzcwO
XZNX77Qu2NOAuG0F5Aw83mJWY1UGN9txGitgnEhAtcbBj+PqWZKavcGqm1YY7+YWYm5iA6pMjBA2
y8nG72oLqvuYe7lqpT0EyE1nYGxLTLyQKa8xiNmU5GZPvuQhuDQf1Cy6mrL/R1pof8RF+drn/mOq
lrw0ON//21tX70M5NpCS4QvFZfsjD1AF6ZygPBp5twcC3zQrhCXyLVrdFJA2KjYNTMOdPkmKpw3o
Vvaq/RQF+ZMVwsyhVfOXai5++J3/EWmEBykd3tbIbjIAS1mAZqb4sv8KDZq0Nto4wj8gB/cvatdP
QIud/CmltPRoPMsiBaoKTA1ZBXXvpamkxS3mGScJO0c9oCltu4WjUYQc2r305ZY/cuGC/+YZISJZ
3YMydeaGLq2KAqaDgJ+TSS8mw9OX+1fgrdvWpAIn0G9U/daIpGjUO2OCtNirfcs+oVjzywcVcbSD
ZK+3vtYe4zMBBKKeTTsXJAm9iuXeMcPRlH5XzF6uJSFUnyOQo6lUD2lh5ZcB5YdrN4fja9cr/blU
Wv9MmbN8yttgoPpp7ZEObbcXbDhxJPwYRGPMZi1/TZZrk6HP+uyNRjAd8tSBl3rOtYcDG/JPoFcC
qkPbdq2XQ8unDmDkVL2cbT0Gbf/DGKs9VoLtUrgW8UdYcOgbbAgj6fQmFG+1yQukUjorQY9kmN3q
O56yiTjgEgGCQZdbzJnzOC83zPfDTgmd0PKiynw/2cZrzwSnG8J0Rdd5z1k2SzJossDgzGAkUCCQ
GEtjzgjzZh83hgf7lH4cMh2FmEzbY6e8ZYVpSoEspKnDN1paAe/bx87YG55RG5Vrqr1z1pNubyz6
phWKsYyrgkIA2LG0Yts1GBzGAzym2yNmhSUNMfjA/3z/IN+wIigpxCMJGwB9sqWVErSFPjMb6gVa
MR/RTFdOfSuNx/tWNtcFnThGYGC0FTDtTQg9Tk7bjFJsQybVtJ+rlGZRpCXtT+hQup2jc8sUZEvM
ZfJ5BDJzuSA7gvu45od4WdfnbjGr/cXS6S1GTlw/2nxmVeCYhFgoMRHZ79IU5dAUaqeMBqOUhEek
SqEckaHybrJ5Dw124zOhDSSGQWmr43YrU1FRtJnU0MsMZLRRO1/pXhW7nR599cWCGBqiNk6iQ4N2
uaA6pMwXaRELcvTvEQrKz1rnwDZgj48WDQVfA4Ak1NaINeE1WBrKW+hboiALrpqkdCe7VH8W8Lft
ZFTM3/FnFpU8MgEK8ORulPG2g1dyTiylmp3tDXU9FcdStYMPFZJu46GjRaaDblYL68pjWqXHcEqG
4Gs0FaP90UJOUX0J6CAM39JITvLTlFfwkJmEj+WB3qLqlXXS+9+UYShnN9Ra+p6FIvWGq8a9qT2X
hmTXLpz6TKi4rdmMaAtDz5tf0AhNmmPmTFPqFrYcSEcVOZnxkJhExGe/TRvTVdR40E+FPA7aOXOG
tjo7SjNklwAhwfGl622zujiWn50j+L2syaVtMqqfpqyYhz/BuNFXNavRfgmSUK+e4Ct1wufBSYrf
KWfwFwGsppznIbaD904e6tFZcLF3rTvqsxwdhxIYy6dxJG7/6Cd6GF6mQamp0UjRVL9XB9tAGYBi
LIqqSp6Ortb4zo8i63B4AlRHZtIfsQQ3KvIMYXtwn4ex1NXELeDVzd/zlI/1udLj+ZOcNtb3RBnS
gl+bluFxnCX9h61TPDjZUz6rn81eM9qnCO1Y9cDEl6S6kEJU8ABbfmmqJxPgQvlPk3XJRwAiigL7
B6HXOW8NVGWzGrGpa6xAPPYy1eUwXMYGZaJzEjMN/uSTHcL7AFNZ/3GIlP67RHEXiAxvoZEenFDy
9V+UHwP5YM5jOv1G08xSDzGqHe0hH7OyOaRm7FufZkIs51z1etkf8qyf+4uh5Eb81JrWyBR+VkyD
9MqTyBijXuvBh4Itiv52rMFPTjJVs/Bc2Yn2Z2jkunZgpi8tT86QZNZHOZlShrx7P/wUDJKTHkqz
KSXYluSqOvZWPMg4Rterx2EMQ2Q3GdnW3yVJnygv2eBPEYni5MQfWoaTpye9zpPZ5WNIdN8bq7IP
GXP904Eefxz+nqegtQ9OUGc//aDJP5kBAl2uQazVHMpgiD91kzbKf6Rzp71O8pgiEoynKQ4EYaYc
H6bckIojyqPF/Ny2ctbC8E+B5KMx62l8bENdiq6KnkrxJSa3DC6AQ8zwNEuFrZ6msO0AY4jP8K0q
lUY9UyBQjYMcx0N5Hou4lC9AQzr1oCRWWLn0uZ3xQlsontwwSucfsOqZvVDH4Dy5euXr6TGCXuZH
ryDsc2yAQpQus/qjerS1SjGOJerpxqluG9n8pShVJh9CrVYTYBmO+qHS5Mj8oMhFUyQug1jNnwnn
VjmYRhKogMZSpT0XjS7/vP8ybi92rhcAYnSUGZrb1Ce7Kogorio00If8E8Ko4RcJkspPDxrhFaeI
rlBgsug2rZEwtJW7qE/m/NrLdJDrBlJyS5WGw30rm5fXpKIkCOSZUAYiui5YKIM8DKlU1NeAEta5
dcroyYgk9Wvdwn5739Rm10SwgtoD2CXCZPLH5fuBSIcRqk1TX42yNZ/CfsgOWq9ox/tWNqGrsCJa
W4x384KsG2h5S7cLrej6WpEHvQBkrxk0JMsBcX6GI/yf+9a2awKrRA2TnSMeJ+JbrqmSHF9Oh7i7
OsUwQUNmFq4cyNXpQSv0HenjMp5JOirgoEsrMBj4tDj69po4vW0cs2GQ3xmjMz6o+s0wFEPdVN5x
PBAilIGXdtRGG6eSkTWYKJnKLJOwz1ywlvEXeiP6aQRYdA7MLg92PtmmfwzBJlh5DeSjUPJZD46k
UTj67UC2UVm9/2xZf8fKgIBY0DDLm+SAC8LWdNW6kx4eNwLqyFQ5fXh4iqEVWq03kGF/mkvT9PJS
GS+6UEyDQunz/Y+3XR2RJsn2W9phAHhcbmqtzVomyMc8zfalsynp2ruYtuLRKG39nCbquzSCg8Zp
Bu3heI0Yl3QXakuCHmK3pWGtq3gttdbxhor9CwCPvWvQQ9uJpzfnDWI3igpkIUIBbiP0R15VVYMp
OV7d+fFHJ7His6KX0rc2pAMP3cH85f52bvspotIJASwDt4LzZA3MZY7S6gKureskZfngKlKO1lRV
BsyX+7Gidm5ia3Z4apKsy/5RnEkQqyaSD5IuGYrmfZ4mxXhOK+bFXxMrNToX8XN/r4u3vVb5kZTR
eRkFwmo9mqmU/OHQd4Yrt69M1FLHx5hQ2A27cU9i9YYpEjy6S0T/3EPrtmsQ8HXDUe6umTH1R+jo
ki+QZWrvykLqdnqTN01RYQasSMeQCf+lR0lhNTlDqHfX/6HsvJobh5Is/Vcm+h298GZieh4A0EoU
KcqUeUFIVSp47/Hr94Omd7dIKsTVU5VC5vK6vJknT56sQn8wHIwCkI7m+y2+oliV+vLKVs/37yQU
AESZk3NzTxWCD3X+PH+BfWORNKI8Gv2+YRfTPRWbAp2kpkRDCNKkC5pTt/zaJtMqQ7ZzpRPLJ1Ol
vS2kxiIyUMqWQn9N83AyJr0UhNewmItIhY8HVxubyTGcO7OefjyzF5oGOn63NwQpdJQ+wm8ljXYb
yhYpJ62kKnMQrmUYPnhxACQp/qHSHGBNnj/UX2sSKIh7jCRe9xjTNrBpDqMdPNbkytpfbvX8rnGi
5urFy4h8TJDbjNNp2MstKWFHEfJpT8dSK3TbcVL9K67BB6P9T7GLMbOML+DCMQ0nCexs2lMXOa7D
sIW76oXhLSVAr5+fqcs9mwskgVnnaBktqjNrbOX0gE1Hb9jzcgv3SDT62gbMXHaz1FTSJSow5egk
cV8FzpcHJtkOiozpepexPd23xPBhmkBQ3QM/FC6QumAHktC7rWjle6ksk3U/+/OfD3phnGmIMjtd
gOXzS2fM3//rsBgTKtl554/7LBmtY9hN/k0maBYqfWF3W6cx4uufD/jBRgJOEqBjImiJei6aKqlt
TWSYMSCLv/ONCCkTRLqfPK8JV58PdXkReNzAKdlIsH7rPE+pZ56kTEY67mvRDG7kKEZ8MA2vNRX4
aAV5PSkTRsT0EmrLVcWXiM7GveoF47OhhbXrS1qyEtvIc1skq7/KZcPKcf4piyCJCHnqbMdqq6IP
ZpiJ+xie3AN2LbV9Iyyfv7x29HNE2GbWNp9JgqfnAoBozLyxFPdJm6K7p4TF0mrka5rtH+zQTKEH
pSRdiJk8d0DSJAkyxKf3Wt+om7i3xh0wzjVlh49GwQiD5YEcEoudrVif1TWZ6Ura1wZEiThpBmpJ
h9T9fMXe+4WdvkXMAGAXyVdsPnnD0yXrjdAXTMMT9x3pQsX1CgW6XA7mgmxgPoivwmBCYm/gGd+P
VVBaS8j+te8DGBWCtR4rUY4d2bOG59EYxulF7rPEWGSi0WoOTTR7c1/JmZg4og6pcBt7VfXL8EK9
2eZl2JlPhKGFiJpYSJJS0YIgWo5BJ3yxiTqRGYmLuZkx/DmW85w00aDHlnRZKe3VNDTuCGvQ2I+L
cOYhStK3zxd0Xq+z9ZzLG7m9hIQAemeHY6hS7EckShD2RCq1JQ0erE01nXIAI67qRZVEsn7FV708
KjyH3CqAsLlT23mC1GwQLBuGjO4qQiyvZDOEwjSp9ZWjMn/y05kBZFM4zTLOBbry2cxiWeqyGFmG
vaXn3Wui1d2Sg6scswlIaxwq/ZtK9+uNNIrqFbb7pfUlgIM6SoyN8gQv/+kZbT0FtlDAGUU2o7hN
qlF6bmM4/f0Ifvn59n2wlAxFChh4goKncwIjb00j1DlDeUrS7xSOyjaUW2Pz+SiXrzXOAKAENaQY
EJS/TidkNKhU0yxd2YP5Vm6m9doyHTJzN8iV/xCHevLbosP68vNBL6eGBjc6arBWqfWE7Hs6KNrK
SZVnsrInAWM5ehWHz6YVaF/2pWcSFLuECDwZ9PM+YmMRqWNOg6U9rQ/DW/rXctXNXt/ppXGN7Xt5
LEBcoJliJPGn+f/phNLBsAqB/OfeEoPXarKajdgW47IP6mupvA+sJPpzUKRJTSFQiME8HSrQwZbV
UtH2ENJjgc6/lPRFizhC6mkjqXRFdEO1L6g3ovWQtNWDaardUi/zvWiVZrWQw6EYv4XhYKFN2qlz
cmtQxWjtG114KMfYH92xEsrfdEb2w3sDioi/lhHVSBd6JoYBRUkmbZGlNg0tG7pK6VHwlNTjNS9n
XrDTG84Fp/IOVTjOADjT6SxRZM+83syVfVWHf/KmVBxDbTeFR8mPHNYvYxdsxrii85dwxXv94GjO
dTvE2ngjMxfsdGA9qacewFveK1au306qILwkWiVduQDvFLyz+ZFk5xFAhYVxzpG6Dg2WajIrbU8R
lOkA/Wt3iam3rh81zb1k1PVeRLd3NWpt7gxjXxxoNBC6ud5c66Z2eXLn5r686fiTZCKl2T785b8S
v7UhwgPm3qDRhA1QKTjVUOYA91O8+Oqtn2v95svIAzjra50O1ei5n3qk0faqYIYLhXYWJETIinw+
ygcTgk0MbwWEbWaXzBHvXxMafbExAz3VCD+CxpmSTLTzNBRJNOnWlYDj8hky5gQ+PusMHF6kopFz
i622qLW95BuCO/pt86RLcef4lQnoIZkBNYCDNEbuoCTFlYqvy3PK2ODjGG5OK4js6TSttMLlQ+92
Xwh55NKo1F+Z/The2bIPF5MOBpTagoajTn06ikkJF30oOm3fF1D6osbw9q0elcsyt6Ir1vryxjMh
Y+aAz80ZII2dDlVWwkDjUVHbj7AxUQvljThaYVp/Czi2bqwo6e+kitrvHt69b/u+bl3TLP1osnMb
W5pdknG4eC/UUA26ohBYUmobHgYh6HaoK/rfOEzXIL0P7j9PLvJ8sEwgYV90J8krFXEKT9b3SPh0
xtqbOsGw41K3qIc0oshwcivon/M6rFKc1yHpVqJVh+VOryRzcku4WNmVYO+j9cdh5hUjeMdPPTtQ
ajwaaH5W+l716xGIPUnJuI6PRV0u1FzX7NqTXmvLX0p58mVpX2jyVErCGJGIzSDln279RJOTfu5J
s8d1Np0uFD3I6H61CqumvTLLj/Z4VlrhDWX5KQA4HaomZwKKGhj7LhtkGzqTvhcaHVWS2FOPnxui
S4YW00KqhgOFBwLQczZW09O5vPR7g/PUdILbTl3/FiUluoypkE73vVSPo21MbbIf+zgcXOpqvXjZ
5E17rKNUH1ZKLAfXQJIP7AZnG8cLAAH08JxC1WV+U5d5YO57sVLv8i7tdgNEssfP5/7BKMQ4SDai
gDq3azrbUT30C8pHWmtv9O0A3SSr85+dpo9ft/VzCQOlT0TZbNYZ40jPA6OdhNTkRUljGEfjeOw1
qV9Kga5emdHscJw+2EBKRKZw+2al7nNQ0IjUyWg70dwnZtM9dVrg3cCsI3NrJKItql77/OUVRLoG
JjCVIyQ61TPLmwl5KQNnmXvd8BK7aBJqec3mWtvwD64DiU/u+yysybt8toBtVyu+ZcbWPk6zduGZ
betIuZEiwStWV1yeD47Ee40afKBZTOxcZZXizxaeVmLt9UTq3E4l1eR1YXblSf5oFKBiKhURvcSu
nlkxXxQqgRpMDl6sl44WhpajiGr75SiXeIxrhBvD04gnfmpFBinI8D9i/zAVrbbK8r61RcW7Vtfy
wVzgUXEKOG/Yj3PXTEdBGGENRKCKXkmcNjTiTYyFvAKHvTdmOTnZ3NN3WV8yxjhn521EzaiXjJTG
swc1NdvJHTFa05MU11li09mz9DaeoVeDq3qZ9qtLpUk/9FoqUnGdy1lxj2y5PBzpLAntAg+rShx8
c1pUz7oSQmRrWLkfoYjKil3S6NVy6e9k8f+4zYR14oFV7Uyzz6FyiEZGRiXUtPSpQrnk0GBaQrrS
6o1oW22P7hZyCmPymtPWstrlBhoKtuT7yTFr43Z87DNE8WNb1iNVdZiBUt8UlQcbSPGFEEkFml5a
dixr0a8+pgnnMYy0Jl9Xci5rCxUpo/5mQMTKsEUJjPhHX4nhhEiVNOo3ghpKxj60krzchHRO8ChA
6ZGSyuTRIrU41dNo0/6iK2wBTdK4cn2Yguqr1NB85+2LRsGAVPwOrWPzLgW1OjwA5EFGc9/y/ru6
kvpuk6Ib//koF6ZuHoWSHmrjZv/k3BOrBUGSKYYy92beRged/kR22vnqTaIMw8Lrk/r75+NdnPNZ
ZB/M1QBXodLn3IpbamnlfFfaR22YL0sZjdqgUrUvz2quNMTHBHYA1NbPAh2Ncg0RpQl5X/lG5eZG
VCypRRNutGIQNppcXiszvlxFQsi5nBletAQGdxbtpJEotHpVK3saLqkHGt5ZgR3A0n72PUXwbbGl
6/Hn6zjP4PQiA3MwM3QKZgruOTY11lZTxEqHB1elqeFqRlG+qf0YFCs903xjVWrCoC3psjDoV3z3
d32/s6EpyIHLCqOZOqPztCU8wrkJnWXt03pox7tisJJfsZHF3yujj/2lEcvtT/oLkcNL4sEfkHS0
kFNpLa99K5q0FjZWQq8oW9ETwXI5kyaMQYW881Ogm7W8Il6sJjcMqat1+nJoih+Kkfoox7XRqDlF
XLXhIgfsqdw21PLmwfJ0/Y8nd8Y3ykqVzg5HJAltEQ7iS1eTtL3ytL0/k2fTh65ErotKjVkF4Oxs
SYI0tjpV83s0Pwq7JNO2j6xeU+1otLRXpRufM7NzR4T0f1V5V/9QK724ZsbPN3/G73DpgHugeOPY
nT5JVQCVCykFay9Ecbjqm0qqyBjLfuyMTRxfQUEvAl+yJwqw3awHDz5zzo72eoXQs6qtveVDYuyJ
mWzqVn/qA6mOTChXWSbf+yaPwOcH/MJQEBhSYA2DBY4HJWDzlfsrtO+UihIU0Km9LKfNsqkJSVOf
cpGvjgIaAvMBOJTYXr9YycpIRS0Oo0Mf5u33XsgTG/li+fnzUS48L5NRqJaQIFowk3N0Vysn+njF
WXSoOyFeGakk3mbDFC9BuK6FVxeWiLidgUAKQAxA084tkdXXKbpq4C6JRfsIffgxxL7heNTgN20X
XLFClxOjvnXGtninZFQWzkbzg2zI/aLwD1XfFU7HkLdFUih3Utp+uQch6AfMbPBxJgWoJJ+eh3QY
kMWjacUhGnJyPGWVLrsEGZjPd+ry1DELVBPBJgAjCRpPRxHA6vB0Sl7Cyksc/I5gk0e+9dXAdM5m
kMabiQ6kd9Uz3LEMjNyI+yBm2WLFd4vcKn6aE4W8dlRngeh+PqeLp4KcCS8tMzIQBSahcTonzQt7
Pe153UXNn2wtRUrNKoVfVdHdCFGXr+CSXhNa/OBc8BLCN0doZn6Bz4ZssUj6FDfxAYJ7sfG0hszX
2AgJt6vxuh+fz++DPbPm5AnP/VyD+M6A/8tSBMbgq6JfoBKV1/7OQo36MVLTfPH1Uci9yrzys87T
+Sp28ggilZjpAW1YtLTqxlp01nhtrz6ay5x9RaiSawUkfbpXgR9JGZIF6UFuTW9JZYr+4tNJ/udX
54J6lApBalYeBwk+G0Wv6YKh9F560L0hpoMITdPiBkXKz0e5fDgYRWNTKBNDv/L8xk6GOMl5nWWH
PFGmVUo918Ia42mJhFSzUQV5sEsEw2+aMtWvEWAujzyB3nsLCSKSuZTjdBm9XipgTgfpIZeMrj/K
VapHd1TFyMOhoidX9jjKRfuqF54WfVnZ/b0Fg4JsCklDAK4z96AuklqK+jo/JIHem05eWHSeo6vu
168YyXNyQrhG7CCSRKdTTMLRMybTzw9eN2WoC9AxUktRO7MS3fiyUZzFFni/eLkQaj33NZUozeGe
N/khK6Z2CTiiH/Koya/4lZcw6azpQHEU2jZ4LzBsTmcU1pHSCkKSH7oo7td6rMbLwBC8FbFYuJD7
QnfTFN4s8LjpDHSaWnRmr95l2Lwr5vnyDaVen6tOWntOYJyfHu52Akxp5IeC3jqrvsx0O+2DbKEI
ledKMWm0zy/K5aVnPKr1QQ1B3i9wjLwctVLzo+Lg5WFEkVY50kQ4u+a4fjQrgloe7FkM5CIPm8mJ
ivlqiwN1Pb4zKVbkZJZHNansFYt0Euv157P64A5SIAjxmTAFeuN5TEToMlVjZRQHrori8Dwpi5Ds
9tJK4Deak4gCQtn4L58P+sFS4h/MkOdc8QSId3qGsNsesoqzHJEnW46H/KXmyHiw5pUt+2AxQbZA
sKnfoifTOd1Cgtc8aKNYHvImE/+EepYf01jPnmta+i3kIvwyK5UiMQq1eEtpg4gU3plfYspVj8U2
iwPsXGU7i2gv5UElS6Oo3z9fwYvUACNhV4AjMV94rGdYZFWVUD59ZgYMoyxqPyk7h2iHGqtSjpEw
CZNUfNJHaratLmg2VVTkVz7BBwcHMJlSNVhoWFDr3IK2ctlNU1QfsHG5ssBeV/JCkfo23Vq5VJQb
VA2EY5aLWn4lGnivXD6J7WbqDAlSHo/ZBTzXTA+CMIIT1GqHpKRzhsEDpRXIpqJ7UPhbFD/LcGMV
EKNuAyTNqz+FMUzGSuzTqH7IjIniOTvO9Un/I+l1Xt4Ig2KNq2aQy3quTBKzzedbdX4IqV3gKLBH
M79iDtFOD3vbw7TuJik5dEZWu90Ub33BO2Sq/43c8VcjpXkwCDhgRXM0eKGsKkt5KxlTlB2CvJbo
8Zp0dF0Vvxq+MApizRipmcpErHQ2pTop5CbNmupAv0Ld0TTBWnHUnjSryB2YEs2VN+f8sM/Dwdgj
jieyIEc3r/BfrmOhQto0zbE+hIVgrBqVNyaxOmlBXVjn9OaQrOqxNxdVpfuOPJbBFStybq0Ynqo8
nCTcI97xc72bpCnqBserOSgC3WaURPKXgk6B3efH5HIU7vG7yANWEZN8Zjv0GsFfZfLbAwI15q6k
5C1dD2nZX/OQ39Mif98emSp3CUQEOQTwcv3cT9DrRMistu0PwEP0zZGVaDBXtTWJWxRmp2yZmFP0
Q9WEUroPKrQmJpfKJQRjYQY0yCSZYluXIBgy1b1J4YePUaeI04rqvGhwzK5HXWbsEJqhUNSKIruN
dXNa+V6qv8aGmD6GHtiEnVZBRG9l07e+j6i/UtUgCk+KXuvRF50iJgtsQNw7yxXNIMXp0VFiChaH
MhsOuSX8lDs1WAV5pF+54RfVGfMoJlYQ9QCG4pqfjVL6spmGxQgy20nSohq0RrVLSG+jOwkZgk/W
MICKCUNjoc/rD352SBRu/yrSfLNe0tk6QoulglpnD8jaCC6JJqX/Ymg0d1vgJHNtSeyCopxFe0Vp
9oB+U3HoLBNnO5WMOyFtSdy/n+P/9Wv4T/8tJwqAZ5/V//1ffP0rL0aKHoLm7Mv/3hdv2UNTvb01
u5fiv+Zf/b8/+t+nX/Kb//7L7kvzcvLFImvCZrxv36rx+Fa3SfM+Jp9h/sn/32/+x9v7X3kci7d/
/eNX3mKU+Gs+Vb3/+Pe3Nr//9Q/YIn9d1vnv//ubdy8pv7epk5f6P3YvVR28JMnFL7691A1/w5D+
CW8OqgJ3au68jVHs396/o4v/nNkoGGYK5vAgeayznFpCfkn9J22pyZdi2zBx7zUAdd7O31L/Oe8U
rhlSfLyu6AT84/8swMkm/L9N+Y8MjeU8zJr6X/84e4QIIynIB8LAy2MszNnpCe2lNEl7MUyP1SBW
jlRK9iSaD12vKzaNr80rrvlsq/4yMe+jAWvNevraTIk/uw965PdDIhTpkQ508TK9lyd/3ysR1SrN
LleC0MbFDtd/bcm/Z/z3DD8Yk1wwnB+WGGzovPNGGnmB3KZDfOxGYz+EVr4emmFV1OFC7HJjFcrx
TWhdU774YFnfoS4gIry9i2Xt9M5qcylJjvKkTeuuMTfNYH1rBJP6Nv2a/iPdtM/XFVkeXGZ853ld
qYM53UWYVZkZJaJ+tPZat6QoUgldM/4tDrY0+HYd/Q5hhWTZ99Z/kCJyN3dms1eytUbbas8RfVeG
fSW9WJM90/iD36b/28yfhhKN74PYbZruj6JuzGiB+HkTLJPoUa33enCTwIbTFmHnGIFTpSuz/jHR
OzjzC3uoHPmxrTZ14Kq30X0eLEbl95g/qt1DkCGltp+MH7RumIqVaa487agYKBvci+rR1CK7lnyc
VRms+r4RhRW6FK2xDleDvBZ8uqWQzlOOprdRVsZWAQwLUhsFBOt5etEDN9UaZ0i24Q/1W/wqF04s
HCbtVyKku1AvHCjpZX7oIXqq6Zsp/hjNB818KQERxq61yZDK5SucD7fOaUAvv3XeT/i0NKS3/XZZ
K5suzxADTBB1+u5N917moncg9iRO244ZY8bH70aU2JLyTQhvqmGr65OdTIVtSTdiQQGpXR+yENo7
fE8n933Ht5acBTSpqvhG9Vyj/9EKjq6ukFQI8w35k88vwnnqAwgH8iJ6EmhcvqcNz948eqNXftpb
+rEP09LRdU9F8nv0XKjXAQfBU5dmHSq3WV8C9wnlY96o1zj1F/diDicxAyTJSb5cODOj0ZDhGHX1
2JgvzdgETtPXNLUuesuWcfGuOGgfjQZ8OUvgkoogNj+9FpqA0GQOLntMWuvJC4rANvS2cLIuuh2q
oLky2oWhAah9F7oDMKV697wxhNcbndAqQ/I4oBVu4124amM8GYW3afr0RrfCp7HKrvkx78yCE5PK
qACNxDy43uSZz17v0fNpLBAb8WM1aj8aYx2kFEhYjSfaoRmXCymqJ7sK9IES0H5N2pyzXASPYdrd
631m2nVrKpu0ifMFERMhQXT8/NC9oy0nnw/Mn55ZqLLzENLgaV61v3z0UNbg+8i+9ZAVO6NdsduG
4jTmWpNdS3FIJKrieozX0nLYiP2i8BCHsINiIbzFHEKL3KvdkbF6aNaR4ETLdFfdSNtyo20NPEu7
Jf1cOtZOb5mjww9Wlc3vSb1bUkThUH+uJDbqYUvRjnC8RFv4LdzW23ytFbZ+V7/6D8FWvql+Jlt/
Gay8RbmQIQsItmzYUuR6R+3H56vxbogvV4MEORlAyDXnD6BfEDaPZWw9mE/96Ci//NKJKNbkClQ2
co/eH+Mmf0oaWz4kNywEEp2e6BYIjlg27VmqZwSwhdIpH4pdfxO95a/Mwyjs7tqpeheI/uxzngXx
dJPo+6kLrIdoU9yqow0UGmyqZX6Tr4V1hhn9I7G23+O7aendd9+lfXY7btuFYXuIxssrcClvF2ys
Ne6+fFQ2ytxiaxnma6td5IkrlG4SuCimTPFtpDrm8NQEbqbYfWkPja3VDi9YZ9rxIuhtY23ceJv+
IN0PR6jrjWEXKT/oDpodBm7ZrhLdVqa9OtxM2rL2dlZ+GKmUz380zTErHaWy1e/JnWfnS3VNL5H7
YpfvKT7KH6pdtBKWn+/vezb1fN1I6UIipJRspqaenvYYknqK9r/5ED6LW2kvbaZ9dFvfpXeWra2F
b+pzbaf3bclptePY9gdbQ4amdpDfEui92Tj9z3RYJJlj5k49bKr+UFXo3zqZhOSFw+8l1ao1F0a4
nLRVUNJowDV7J2zdMVqZCEQWdkvXW3UhBU59G91osZv95N1B304ItmXBpVsmP8sHYdtuzG/RT/2b
tOvu6HJx4OFRULq9J1RL6QuC8XhoRVtTH6xuE2gu96HM14rqCjltVGjK5lrdAnV5sbHTwI6u8KXf
O5RfriJeCzw+Gjufy5ePET5Oymv24O28XfjcbpVN8OQ5hZvcloEjDgv62+f5Mqgd6KCkc9KdvmmX
yU12E65K17rPN8NCXqpLGg3L38bGTnbXmoYQvLGTf39GAGY6n4F3k+mxqJw9s7uFmqPM6ZXjfWKu
wnSVS9vIsmlGpnMf/UTG/t/EhWfX1iL1N76/LcJNYtzr3X2UbURrC4mpLn6o1pPZbGukAfydNjqi
4o7eOgqd8ldhLv3OBqVv/oz7wHOpHlHus8auRFuWbPV3XNrWC3SzP7K+aPMnf/xuVntpWPB9pXKS
0Y4CpBkds11ohtP3SDstq9wN5Ycpd+vSHfttHt1RKVIlrheukmBJbXhjZPg2gUO3MdtSKEXbduIT
6W4azdxN8a4oV0E0G1m8vzAy7Cm7a9TQaQ3LlbMnXUHC2OVidvBEzGXZrAxxER1R4mlfQZwU/SFu
byJ5mcf3nbDSx9cRX1HPIG5BLtEzuzSURUwJNxWfdqIyRT6MmgPeVXiCkeOltoCNpNU8RzQLYhgi
VLjS5ENzdTo+0jvLrozbdDgawaFrd/QdX3bmc2g8UmNppxGrdU0r5ty5gOynQyfkqpPRJoQ6u+pe
KtcIYgbike48CGUN0cbTR2VRenINqc248nJcjPbe+w09EqJBqF7nzoWYRqqeh8jq+Kb5u65w3ZQ4
jmwRuR2eS/kKaeQcuAAVJ1SFVDbX9dD7/Fw3pglFvQbj9R8iPS3tViqh9GTZLxLGs5+/pQGT6ITG
Jus65dZH0Qns1FUnv6IFk7GtcuWa3O4HH2hOtxOo4lrNVdzE5X+7EUIfqaGIsMOR9mXfqj7QljiO
dmDot77Skpf2vVWj8KgKKaobAkqNxr2m5ynRiHhvjJTnfG7oz309PDzcGuRZ8LrIylw05JPNwUfH
ZDoiBr9SUQAM1L5BBgyhs0kS3CnNPXtOrfwPhnICofwdy85G5cToaLPSIe4D6DZsl/PM7xAqjQHT
Tzy2YVEvxLgWnU7yaxTKOHlfneEMj+GlwPRn4Y2z4y34iRr4yKIdG7SA7dxbNIOBqtYUBESWPxUl
0t1YUq+8nzjnFzNExoREJbkD7D541Ok+D5VcKFVRyMc4pgLQSaNNoP62EsWJcxpUI068bq07w39B
rMxWOsuOJoyCeGeKO82K7SL/oZWPanP0iudMPAzDTTY8jMXzWL+WDadkeAiS2755DfUbtbnFW46z
GyrlzXGdlbtxWoNASuqCpmEEcfSpVVPnO+y8Ju2caGOU61jOMX5EeOZ+Aq+b1lVkD8W9EXLrD1m7
0/R1Kv4QSwy4KtyV01odd7HwJyfmoPe1U8uhjeiNwdOrftf9Y2sdjfy5NIiE1gYfxNwL/lJWfiX5
szYu8uGu9t1eX/PGdcZ9Im4s7aZKXSn7YxkR/sAt1GnTYNKpK1CCH3Z2RzuC0Z6EhSV8M6MnebqT
gyMRtqG7HnMKWUVhK6tv9FXVuhcpR4/2PiwfE8JbaqsjaRX0BU1qNhFrJfDQVq4h3IZN6xYpKLrp
uYq2Q/S0/RXkAl3JXiSJNdV+olSK/Jpd6KtEcoIapbz7bCTYWVczEXhTkFJTN8TPuvHYtY8BPxrG
ulMpDzQ0H8zn1lpKykJW1mAUoUfgPNvqulgo0U1/rc704tXGLZuT4dSug/pi5k6PVxlmvY9UsnoM
Qj8hYEe7uyjMxs5omGOPmlA5oVRcS8BfeNNgqwhbQ7jEkDLsua8QTP5cWiEqx0n/nXWA3BOKuwux
9G0zv4nLP7VwRypGHXhM/Xul2fpIdWUrydup5XOTLjEo9fBDMJeJsUuHHRI+oYxMoXZvEgpo96P0
k9bNqmoX4Ak4jdW2TxY+0I6+HeGsqZGrRKzsuC3zZWe5NCMxbjM7VZ7w6qaD5zm6dW917UIM7F5x
NX/ZKUsZ5rTg1OYWYVW7ELeZuB3qNz9bqtqiSRb5b09fiayduLXuu3h3Nyl21e+D6Hs+araWVHYZ
UpPUUpR5Xxi5bVTPhrL1Oyes9omyNAY7C6/w/CnXuTAdMNhg6lHUju4wKfnTvTVrZI/GTJGPobJF
wxlvobtNNujBLBKn/9Mhb7mbOrv6rhrUxDreSGEapE/d7rx7cdoOeWkjSag4g7ErgttEfZ2/8BHi
D9NnD/Zi5yaZPRWurCB04KCaKDyMd/m0jYxdkO32OVhb7IhthtesblTeZmV8Gzo0GJTvrckS5Pxz
mw+bVCqW8Fyt5KcVvozRzgLzIddNX6jwIYApMayF1+Ig1TvqFCX/xu/cTH/2xqeu7RzTR0NwfPHV
e6XoCJR2dHsU9H2h2Ap+gCilTtpjEKr9OL6Y7a2ViwRMRyGk5qG97dy8dLzmKApgdrmDHlJmymQj
XF+zSeZU+ipQ7NR/rLV84bWvUti7kRDbWvWIOvy8ZCPxYBuvRZ6BaicTXEfE8CGNPZ0yHmzdcMdn
6baVd6WykntbF+/U8Fi99EiEHHqqBqbWNoVdoqu2X+41786LejdEcLL6rWDbgp3cDuuwQdWy126z
6lBrz5LvrWOfcLzYl83iRUM8W2tf80G7RYthg/iPbQ6lXQxIpLmp8SbqgV1C6q2ngNK3VVYhfVQu
jeYXXGYj9bDrS/pvzaGQRznyhABnhc2MR1tQH9Ni642bgf4qLbhe2x58ZbTJTRXJb015lG26RQrD
SotX0JerZB3NQuu8Bbj5y9y0n9jMVfbzWX4VimUAW8pbiqIbHYWnVnSl3z7NpQleyiW5Gyt3rJhM
0C4OVrwH3X1zN0yEwEvKzsgCO1Gyol46WnrGKhdD6mEXZbwdE7d4amhb6RDAJfa0GEgIFbbib0QX
yuaqR3cKJe+FX+/CdhEYS31tufUC+xD8iFHd+OnfWMv8Ln4RDmVgp5LdHYdFu+nXLejwvgVL1TcG
uMsx+Oln9iDY4rp8CCM+3ajyljnhpriJvqm26DnjfaW66rdrXRHfk6Wnrg2yPDNvZ6YOEUGf4UQ5
vnwao8t6jCo4GF1YiPYAd4EAMbBpkYrSkmQtIjGTuaDgWn7SupQi3CBjqtroct8FqvRUC8ZtLcZX
ssxnCVhkAClqRw5v5lTMXP0z19OCqxoKXjscoyBpHV+TczfOumsCPhceJVNHyZ8qMjqfUiV39jIp
TeiVZjSKxwh5NLvQ2mcxEA80giTIn14acTr0kXXFZlIVfG4zwSoBLefuM6w8OYRTm0kKX5CjaJSO
KWncyRENNxXXAFHhhCVYlpkL/j0okLbWmXwXCauAczo9J9hYUPhiY75JofuK+SmaGbJo6YQtHf2I
Onjhh1GWztDdhRo242YM3lr9MPX/m73z2I0ji9L0qzRmH5rwZhsmLU0yk1abACmJ4b2Pp58vqKou
MakRpxYNdANTIKSCRDHD3HvuMb/5IWWPRrMX05e+O4DTLeL7vH+dzZWp0MVypBrPH7sSbCYNSeyi
BkPOKdGFt41qxRqIw1U+ORjuQiguyKTiXVRvc8MdB1funDRy2DED3ITJZvIQpjuTtvJKc9SNvKeh
sSERuWk8ikmHfqFL62otrSan8vpV4wVX5o3/tXj175LX8rHwNLfYM0fh+5garSpP9/qn5CF7kZ6q
vbSVv043Ar9rhwFdbpHhN2MU7NNcvvJgM0urZD72wmbKt4pxMQ43+dpUNmX20iffpgzFjr3Yr4T+
Uoyv22ErNLmNIpsdlZteO8XVhVg8Zm5eXbDBZ3kVVTsp2Vs0cYJtGm1yZWUl63G0ObBxaAPqwK/9
UbytnlCLzZ4m2twFGgw2wzxBJQTaqBwbT9HLnwsECt2Pi8cwlwH60gH5WI1MLcoXZtrNx1BylWoz
6ps4vlDVlTSufMsjqeTPVd2Voy0jOFssHRa2+tXCKF71+vI2N1664opevDlftiTWCOBK6z6yy9AL
55WGYSzlW4xtrNMc0yfhscyc4qpxSK7pEKS2fmp9b5DcOPPka/80PWJ/nEyrorC1G/Wxv5dew2N+
n7EaboKLcsMF7arLcJXwA6yv6eCOkC4u4MivDI9r3Ob35bN236/R9M9tQXOSE+H+VattgwWHdIfu
RpLblXbEBW7Ca2OTlrb4DHDH2OjbEpsK6RZS9KrchV/zwklVO/WabftKJ5CDU7KbJ+0y4dIulUvN
sxzBy9bJWnebVXCh2xwmjrgCX5vYwnNMg4YNFTsKNFxbPPkX/q040O+g6yN+l7fBOqbHgytwbFeX
GIZfKZt+o39viNZesZJf5Id4D99OuwH5pN5Wg82OmxluefHsJok3TDuNHqrkzflGZGbVfy+Nm6nf
TsopLOe1Nl5Y4SpuHP4OLt5yKOS2cRSf8ofkUn/qBhyX7OAyu6sqmy+j9PgCV6kLG71YITYstXaj
O2HiIEwx8HHDxlq0t/dmf1kMIt26x2baAcoxiO8v/cZYm5nTznTtvSFcR4rb3yStI90N37Uf/aXc
MsWwa36SaWfMKBMcjtk2m1p30sDxcctI1o22lturJL0UzZWhunxzkTg5BrM/QhgumBvEzhi75uSK
3crXdr7l1vEeAXEN61RlK0krs9iFw01CizXY6N2rGpFPnRRGxP0mqtaNeon0vtJcD5Qmsde2Ln/Y
GbZZrovCbQdCnT2zXDDRSF2GiANTC8Z3TCI/qf0/tkDwDlkmPYA/VVLcc2CdqtUZ+MhsPmadgU7n
wA73ozG1k555B4DXXZscpfpCl7tDXnimlsmuwH8OFBlavErySZf2Q0eKy+HYwHRhISAy8Hp/dNRK
PUKmDaWj9Gjl1uSJWsmEtWCsMZqfnFOM+j6EGnDAZAbWYlZAa+CsGyGmvoI0eDkfRzfbVLvuarwY
7mUvXlnecGBrRBVq7k4W7rrxtkwcEIcSLeI7+aDeTrFtHuiSx/0BOn9Mx1ygHqESXiGL0+SOHK3N
0Da/zXeTaDvac4YQs2brrZMadorivrlqWNsH2fCy9jptnKH3jGw5oLrYGwu3pizDif0Qvy4b/Xp6
6vqNEt8G6tXUe0jZiofpUO7lp3oTbLOL1pt3wTpaW8dkLXjtfjqobrKmt/rA910T3u/z5+GivJJX
A3FJuVIVu4qvDJak7zaxp82oKu+maN0ml3OLaedlpnIdrnoYY4eOr1ot4dBXGH95gnEjceRIjmrw
bpzhINwtsfFSPHD5wVc09oM78cB8TXxUXgViZLqnT2wEtv80zy5zGAoiYox+UI66q7uFI9naar4g
v12pNuetK6/mV9BfomULd/kLeGRU5bne5G5g35l29YMHvYSazbzTH8NjU9jRbXFLKSTsypu0YoP2
+XJqWt+twyA4qoSeu82fNy89QYtRUkKBYXevhZdfVtfRI22TnXnV7ayNfox/BJzPw66+SG+1b9NO
vkxeQOoTdo0DTWF+F8ZdfKcojJVdtaOEtltprynLVp31i7S/afy92VwNliuskmKX9ptpRHfqpmsP
kXoZqKuoXnW6KyhuKa0ik6BDeHBTYW01a0txhW4zR2tk+gG70cVQS0f/SsNabwjcbtY4WsxqsZMH
K7cXZIFg697UHsruUpY3U7eSp6OsXiaNgwVxw33nF0J3mbboWwCP0y6t6B7Aqt/Yxid93d/sWSYV
gJAWuhdY5DMEgNkh4eqP7XycIT9eC7iv76GJj7D7R9WrWm361zECJWn48DBVmJWwed/HiLjQp3gY
hOSI9rLutJFJxKyrXSEm3ydT+Mw36s1C7F0NQXOHnAN5JGCZiyTU+4+z4lLBksBMjnHjly7GkC+a
jL+8ghw9wMRvokTAnKiSwraAywLiIhxzJ81zjlRUt5w2g9TCaaVbk7AGe4fzjtW1Kytovv05dTp/
DTx5ukFLd11cqKjyWZOzGjsxbuMsOpazVTDa6Vimut66FDvOPMjd9s8f94bV//W5LJ8HLpyZ5AKD
gFv4/rkkpZXNZZNGRzOah31aTRdj7JurpAkbmLrzt0qnoppiJfImc2bQEprGitZw7hRqWu/7mpqR
+6ltIVb9DVoHHW290rjA2+eTM+6NSvnuSuHTwZYH8wZ5ntrk7Mk0mVBBy1fmk/y14/MkO+3t9Fa4
VtfayV+bu8wrbpiXhqdgV/xQHgj1DEWjr2niCBn9WruOVnp8UIsV7FbaNSkAiO4qo+ESrYRolSQu
KYnmuzKtHyni/D916pXab6xjFu8DaZ/7joaFFLzg1IlrGyltBRY2Ojezp5k9nPAtuvldTRKxYvRp
DeTXbpVd5jLN2xvBPw6k+7EXVR49ARKRac//KoIdvRTedFNlDLlstAeIEnQyeoUWiRORLpHLcR49
tEQ/MFaGA4skjN2aJBDC9PDJI34DvZw/YvDfjHXeWPzqWQxIdMmg/ZqKp7msL0AOJq5ijJqThhyU
pTDKNrv2uce83C4TsqtMvFYl/zXGfmXLUOTw56V53rPTUQBGBX4x6oGVB//v/cqkFA51tmx+klHA
Y4qTXqvq0K/96Bva5WStd1NfbOJh/EwO7LwP/Pa5sOcITqimw399/7m5guGG3kT5qbeEVSsB6irH
eLYjHYNxOZJpZumfOaZ/2PTc6qJGQ8HEhOMNWfpugqVKbSMpVXaKi7j3amM/KbpPkUc2H2fJ6s/P
9TcftmwkRA2QF0Av5izwwtvXolLTeK5x9RiFOQm2Yv4opO5uSqPPMtPz5IwfTxMBaAPp4HKsnGWC
Cr4jNLeD4eTPCS23vCHXlhnZ/PmW3g6L9wsXNjl9dEZDC+T/HLIdA9hupErvTyhe0swqZnu8DWN7
0G1xZvuT9DkmRW+0MdODhjCx6KHppgFoze+6aFvk+zg8CtZ1Oe5LzYv9dWFpjpauUs2TM6DsXje6
GDgr9W3ZuCm6ic16FFxL3TSJ20Yrzd+3EhL+29zaB6o3qV49byzfszRG1K70SjnJ1Bo9XzJHDLSi
2+xWujdGJGw9JXLKK3Iv/j69T3pbLOwq9KTKQRZB7h1c2QtGhukVbJk2Att/FRvIUS5FPJ5EpuAg
oFij46Z4CEPE+zbbiP46Gdb9Zb7+zHrsvAvFq1zwcmi6ER5MkHrv94UqChm+NGJ3EpMZ39n+mhmf
PVvy6PRt/dhpxTXk588i0hJx3r9YtHOYM7OMlsV6LrSbGyHyv5hTnyDvxpSBo4ulc+gBWQfb1Teq
C7eFllA/bnKhDbyqKD8bL3+87YVrrwDRhgqgGm/H0i8gNTGYcabSxvyUCup9GmWRU6uh78RVXnlt
LMtuXLziO5J+cucfdykhGDzmYi4C+PrcYaTp0MWM+rI+TaiP7FpzLYDF00LNyaRAWP95+3xAf9JT
JAdY/AMWNW1wZu9frdCKnT/UBR82mKcKo3hUg2JGAq/hcCiEHEkcTIGd2WKElJbFJ4ngbz4d5OnC
5gUFSOlqnjVRC877MMeA6yTkosXMYnaRN7tUOq1yUX66nC6GKo4ZAgb3TOYe/3zrHx8zyhfYuqND
AdGB0Pv+zmU1KoPezOtTkzX7qnnjqljEi063R6v5NE59WM18Gm0xCMwLqv+8kW0h1gbET2tOQCva
DY2sod2OwhzYnazfK4tKHFpMEwPmxPxkOX3AggIB5y55xTRyQaUo8vsbDbkbQyiZgGUIwctJLd6G
4KHz7tS1wj6vkd/oZUbSY2sItsWB4IAQNT012upWAASzTMVVO4srY1D1U8Oc/c+v4UN6zuVBSlQ4
7RnsI6R6dtjHZSoAxg3E41Rh2BWM02vYV81KL8rGlhOm+yQDBtB1RplWMhKZW4roKnxoI5lhl5qp
q9bsCi/TSfdK5Qg7tPPqDMRbGX9yqR9WDHBVOEFwkdmYZOpnV9ojTq2PuV6erBL89twwMbHKSoKR
mnzD9uMzG98PB+iCyUbHhAUqQX8+d96xmq6R8sAoTqihK0DKwa2kfpd+sge1D3EWZhcQGvo2DAJA
4p4F90HDcruR0+hUAVaL7MySnxRpPDbhvA2rqLjQVdBqwTQzBFarcq9rXIclpMrl2OnXvhhYh8K3
kD2ZgfeMhrbr8ZC5KrFb3CfIktn6/KiaGaPdOtavsaADNzR3GPXJ30yAvELov1hBKGy5DLqlNIXl
dLyyKo1uN/YIDvrcoA1EEpVWFXZC4hdHK8vdWGl5AfOsrktDbG46uqN+a/Y3s+GlcISPwAom1MEO
RoWVZBt9kp5+rJx4ZMAQ4cdwPHE4nSHImwh3h65J49PcZrGDt7Li9GJVuEYqFY440/KL4tbfdV1y
IJjfQv4Z7Fa0foiteAkz21NGtX9AvtSZa/oAtWzVK4Td1E9Sozeq6LsTdLlMLnGRylyMUM42fiXn
QWeZeXTSBiFaK0OvXEttIXjIm8kod7CcOr8ATVBSEhU0ThWmi2LN3g+7SnBLRUpcoelBAyLCNidz
tJ2RgskMhB4StVsjGt1cqEKwb31J3vw5KHw4eVmI8AGs5fCFGnAuNah0eS2E2tAvuC5rrbA0Lpiw
2YEIgN20hsJOTezK/v1nEiaRo0H2HijpWfI/yBo4XbOvj3LcfpvT5kcWpg+pn2wz0+coZPoliJ95
rEvn+giLzxt6HywjMh10zs/PBVRxa1nHj+GYR66SX+rqybBQHh7v8xw7qs4OpEctu4SN1Fa7TAe5
A0IzsnkqVKoBUlqVF0WI6cLqmTJHhJkRmY2rUK81E+gCf7aDGUCG/GK0gIBfdBSdCmVf0/aDAST3
1z3qT6m6iXPMD4/yeNWD8SmTjT8d2tQ1Ji9PqDgph+6btHL68i6TXobKaxjiddoWV0orfAX8m4b0
B/W1T189U+/0YmM+5Lo75I+Ksh+g2yzyc05z0Eyvm5iHAfthWKp7eue8cT7HV6E8oiBrZ5Wbj9vE
uFT1a6O+8+ni6Q9qqnpmcg0N0q6PiE33xaoMkLimH3s1le5k2sITsZexV6ShdLgyFrApP8pLcigW
zOCAQ66l8pNT9eNZYFGGQs/G0kgmUzuLmqk44U2pI5zYKAr4iZEWpx9dBYBri6FPPlmaP7Xm3m9l
Po6dYHEmWMv/vj/DIy3LxKhSh2Onrgb5ptBtf75uGl6eiEhm42kp7QLt0TCfrfISt1WgeaewfQy7
XaM8KeoPSf0xDjS6ykNQ/kiFy9BH5MxTk4e5Q2qMidveF5nE3Enm3TR1aIE9BL3stJ1lo8S2ihiW
CbHT+sw1gFb0IEeGZOt3xyG8LOR1YD52FkCp8rvc1IhQ0MXgDTVd5EgwdNuqZD0/WP5uCmtbg9Mz
6Br+mnTX6aeMTbvtQ8FTBiR8nQEYnTp0NFAGWnO0lxOsPXtAEkzUrAJWQ4ws5URnUsQLlilglwW2
oPyQtO+RUNq5dLAeR0qqGvaXAJw/p2cQPFZFtu659Imuds3fyhCZBh+PTP0ebIwtRoglN5wpCWPu
/kn7CoFgoCNf2/F9D2QpdWTzpi6PcfJdZYScyBZdga0ZprYV3FrBTVQ/FfpRBDcT4lJrW/q+QgN6
hlYE3C2Ljz4Xo1pbq1h35RMgKsDMo5sqYChYsd0alzsTdDr96GpryvZ8X3DyOX5oW5ZDt4VpWncn
v0qnMXSZg0sqEK/kQoavoDoGFxx6XXkj3DAb7F+U/Zg5dOmjdZE7au1hHkk/CiOqhq4NGDbZLcDz
cVSKbmK+DPK9YHlF4DERykK3x2Yp8QLFgRCvd2sj3iBQbVEh+7sIMOPw1WpoTG5lY1tNq7heDQsn
b6qBhVzEb388Ttew3nnC/Pn4IIYTU7mnrngameaCxR1C17gfvs8ogUdeZ66hGDKmreVbK9mhypVj
S9w+BuYW+1Ojf55ZmSYUFpOkY5lYd6GXEMdYJ8xGrXXReYrpmuMeVDyhkK+8v6iFUwI+KtlSmY34
w6TABy6yzovLKx24SN68JMtUebSTZptLNyoXL5Tfe+mmT0/+eIoZOTZIiY57s97qnOtFcpeHl7l/
pUhrOViH2U4N1n58kXS7ON1V3VLkK/MGjGQ+X0v5XpfcXF1l2nEaHqDzKf1dl66ybVdcT+Z6VFdl
dFsnEASPUnfoGP/7D2id2vO41SzPMi+As2faRs43FoNSwFA7nbHkZ3T+N32ms0CCBSHaEmDhoPOf
w+H6vMDXqp3648wYMAJhmsatbeTttJok8RTH6bCdK324VttKtZssQNNOjlwfTZl1KNJLqTqZ7nAy
LlKs4OaqhCTY6JXWMfQMNEPmM0ixO6u/NeP8tvWXKa5ceKkhgoFY4GA5kK02C8d1NQb0YfpSXPUN
x1RqiYmjhQ9Wq0h2aWQVmFk0SkhG9Kp1olQH9TkX66QHoPXnc/9jEUpmBO9wqQZRTkeN5X1sFUqt
iaVQSE+yLw4HPezdSsldWfV7e+4lDuMeSosZvIxd09iiGHymaC4tedi7d8IFLCzBhQG51OBLhv5L
n0HrEJCfNS09UcKpFwFWEaIyrcpWfY0aAIRt23VQfGgR19M4OJgef4c6zuSpZKH/+Vl8aIAuV4Jt
hswQaHFlP0tshzkNrTTus9Ocik+BNnN2T9RdBQnvWpevUOz4zP/9La36cPM6EtkA+TWKwLMyPM8U
DDtklQZog7exWeSD0ybGN6W0zEOmBtAnOnmr13kGKrbxPV+trzE+vlU4DHeVOYHr07O7ACkd6INT
TQqU905bJ7Yl/zBGDi040OMnT+kN2/X+muEaYOGCewPzE/E8sY5mP0qmqEoAw7E+eikP1/0oys7g
d70rDVHrlWk/23JA0aSD2UVcLji0AC0Cho5dnvYrNbCk9SSK3VruVFurmsJJkOldBX6jr7S8sNam
sTBhshhIRtM260Yq9c1UgL1Cz+bblBvNxSRl62GS/6VaHS9iEWIkSOBrAJnjXC2xmcrRL9Q5OclQ
K+zBbG4n3GX+vM7epI3On+CvH3L21v1AS2Q58YHTNCLjDjzqVpFUl6Bp+EU14f0ZmFPrekpDNtUj
T2+sx6q7zse0XMUG0uaozToSWsCjCUto6AF+MXtyRAAN7oz0IUksJ8MIgylD7gkEv7kp1QByQikY
K8vl7SqrP9/Sb3bx0lKX6WVhhACG/GwXlxEG4Fo4C0e9Bd6EuNrsVWJPi8AMhm1YUrQs3hBdcKGN
S5M3CGrItaYOTGswP1mg55JHyztkfqEDmVwGGR/EzlpL9XEhLYRjV6VrrVX6NQaokSfM6rbQZKgK
Mt5GM9g8NUFKS5qUaytqSRJgS3iBRhKmZcxbYuMzOONvLwy5fxCEbHcFqYr3oS4vhzxO61o4VtY0
O20wHJW52pIfpC6xDQpw3j71ne+OPu8wC4W9SDfBMSawUj32InhshqciGx///O5+E4So5Yl6vD20
9FFqf39ZdYekyhSUwSn1zfxqpp7VlW7tp+awn3N/q/tW7ZaJGTijOoqOync5elPqe02TvFjYj8WF
wqxUFZFED5o2I1fQX3MrnFbVlIvY/xQ/F9u/Uk25jJAaborX9r1Eynuplf9x2ipUwr+8u99qq/zH
6TlHcsVLf+TPv6qrvP3Tn+oqgvoFOTymXJRMgJFwK+DM/SmvIiCiglQKJT59EeT53pRX/tJXEYwv
uopcOioqULnQq9LJBf4SWBFU8QseCxpFn8Y4hJX7L/RVznIOUEumhlkmfT3SjoV1chb/5jEbo6wI
dyL+4emqMRB6Tt0c5mi+qXOpz+6Y4ZXFS5CoI3TRUFBq0nupI5WKZSMEkf/LQzz8DLy/MsjOghdz
HRiErH1uGjrK0jF6vwEw9ZkS04JJmqK8Ck6n6sjP+7jMasXRlamIvgl9YyLzUWhZDzChmTWr2YzN
rAg0u/BezwVv1GeZurS2PsOnnDVJdEYTFiU2HoiLYBLOkmdXF1hZapFkdnbB2AVcfJl1FQl+a4QY
bJHMCoBpEJyHh+ovkBMCi5aa1SHO09FaISS6gJ6CwBQ/wc2c9QEBIiwaBmDP6FyLSxdgSex+Sdxk
Zpw52l67OtfSYvJmsVPHCwFLKcbEFU5cuBHUujxTrHaYtFf3RDi13yaSFRmmI/Wxr5uOMgjTDJ7S
wlMSXOzUxLeZlBoPZJ3p2LtJHUcgr+te60AR+dKE/+Xbu/8viCW3RcbXH8PN/zUovVN1+u8h4yQv
Nqj/++9d/CHU3Hb9c9q9CzDLP/grwKBS8gXKFiRYjNDQzF+MW//SbzL0LziD0rWnmS6SPxHQ/o4v
GvGFdYI4JmgkS0fi6Z/4IolfEG8iDVZk/hlul/8mwLwdpP8kWDhrMP0kkxcXVCgADPXsRGsMtWy1
UmupQamuM3pV+1GhytWyTt1EXWNu82bM1npQFwe5V8qdWvrlKp30+dAoY7/vkiQF/ZGvg4DZlFlU
yYVltdWtJI35hZGLQN8REdqodTPvI2kWoaJojQ8RHzok8jj1J73sZYf/cztopS1tUlinoEFAEqB8
/X6niWqtIUyjqCdcIAI3yHLTi03zGzo7wvaXl/ybULh00j580rKdUaok6pxPXbqsseKh7LSTnIEB
CMPR3M4jvI5cKzM6O6F+WXYl/UYrleZPovBvbpJPJKwsyoUyZNf3NxmaZTGameiftAghBSjwwT71
VSpCTf+3tnAMBJn7UnFhTcPTPH+eMeumt/qsuhUGvV2Fk/6c6aGI5Jz0mWvH23jx3QNFEgHNMpYh
pwzVLXvo1yDJ0aYHmT5Vtwj6rbKg2aKIujLn9iKvRK8asxVyZli0b3OcDnr1oRKFG6mQnRjolf8M
f0tVTacWmk04tLspO4g1vape3WZqtsrSE/7udyMyyUq2YO+bPfi5fd1TbYXQqDpZ+mT0s1zs+5vB
lVBhe1Kn88Hnpbo5TrEeymlyKyUDTBORum30c9nOprZwIlXIV/9yNTKaXzj3ENzBBLAy3j+8coDW
FE+1essJpK9nfwRdgpncfsj8fFuOg3WTCAYpfP3pCiESnd0p42oNhyRO3mU0eLbjsLAbmf9G6m1n
6ANyVDlQY9nPPtlt5wUBg1966LDmsXZh3iMay2X8coRKpYRHFviy286XwHQJYbJRE2FeJ5kBQcJM
XcYyje0H9NqCmhKmQgDEHiyau2aZpzfW7CduPG7kriJX/M9g//8SB+A+oT5PUsnsDCr/WQAtxyrt
itgP7iI/KBw/bbtrQ2IK5Jc0hSUmLF4vgRwyyC3+/MFvOM93awymF2cDag4iFSWT8bNHgkiqGOpa
fdeqdKHpfONlDe5nyG+qZnqolf42TqfJMQJLtKdUeWmRahsUGEmZ6sOL6Q7hoDQ2JdNzgXR40sk/
AklpbWD7L+jYUl3P67GsvBGu0Z+v/CyrXXR9SaghjpEugutlWPH+ygV6Nmow99NdpcmX/qyvh7R0
C9O6aiyEiXLV0drcjgT1QfoLzPpfkMT8TxObRM3xl7fwIUs5PWcFK/unbuUiTvn2/f+ZpEhf4A5i
CES80shEeCF/V0GG/AXFEHw+wNYCZeAs+jtJkZQvKGBzNFAWUPCwO39JUlRyGywnLITjLRYoVPm/
E6i/9tRPcc/fy0yqSxD5Z6lzRYQ1GmiI+bzZO59PP4OqE7LMnCX0WCIK/hqQAHgPfy6/l5EP4avV
NFsIpACvsqFMC8eUZp85EeqMi8qIWA2oR5U5ZBbDgqs3DNlsN6muH1QaMUh2iUqTOEEyyYYby1Nx
imfha903MENyeSheRGWG5gvJvxk84AvCEQTPjKkdLqKZLaf9VHqdqIXfM71Es2PIyfIR0MH1d5W1
aXmIFI6gqh36yhnkfuy8Mqoq4YnBtXUdjQHyLxm+GNsk7Q3dDnJ4XtU0zp8cSO/D9PIEqYlwJ0Bk
Xl0UZ86CRc2bjeYqlW5TMfLRkuhqJ8vU3v1lTf0mGL4/9n5+CphY1EjJKCEbnW3stCb8VWUk3Wa5
2nh5WNSrUWm6lQBwyVP67DPFrN8sDG6FTG9RUgH5spTvvx4LnZzlKHNr060ultM+yIv+aVRMQVkN
vlXpdtklcExkKbbWVSCGLAbJGDK7UUqm1GOhekrZ+jHqbrn6LcvF9ocv4ndr094qDKc1BrAPwVSo
JzVCINORS3W664xJA8CiUOx6UUm7OZ+GuvE6EMGdQzWeFO68uMnZSTfMrROWBg4CoI/i60ZqYC+q
SjlBZ0TpTLAAuLi6WkLw8Y3qqIf++BUQM24RQtMpz1qk169qlsSovKmMOmy197vM/pdvDMAm0Dao
wwttmqf4/gEOgGLbbtTH2zbIX/252AcCz2aWrQ0gmuhn4P//0fd/AUwkRNIbXBJlOkMUVr+8hw/R
eJH+/Q8YxWX5o26Ld6LBv/1Jf8dp0foC9HvpwvzVXfonTvNXRGAaugpAarYgW/NvNWDxy2ITwqAG
UC7NyyVF+atZRS3JPEkmiiPuuUyNzH8Tpsl43sfp84dgniHf4LpgMt6p8bbL9qEa24b0IyNGqlAh
BJig0nTF8FwesJ50pvmuCtBY82iZxppnIs7g79LCDkE6s/dUr0g2xreEvYO8g36sKvxqrmZrTZtL
TTfG/IBCRWx8X7Qocrq+UfutUm8k9cIPbnt/G1L8GQ6SGpL2HIUnM7kSuiuj3FXyvsHAxLxQ40Pf
7BN+3Qv+fo6umxE1Wfg8/l5ifi5HV7UAMIbm89xeGYuqKgoZyYuRb3yIGta9Fl0XqEzWuQ0HpEZM
srFgfEApTS8zKCT9VpdWvb9HDEPPb0cNAL0jV64Qb+R6Gw7Pco+KXwExxm+cuDtm0ylUbmdxKyQP
0vy1T7ZGeOk3m6zd6oS1YV3zc4aVXm4QeNCsC13y7Tm9t9DWS5x2tIvkepzWeoTAynVoXUiDF6co
xG3GcKcMl1N/gJzY+IyEUGR5WoA4UMZJ65T4AJbTVzYGpNj5EfWWDcS35atYzepDON50yW2Jnp8Q
7zOIKtpVrZ6q5uSnl3G4geYcI7JoelG+MGWT2W3j9aTvamGDip0MLVFayeW6Cn8a4P2rKPL7FtN/
w+bR0u/5z3LiQxxY/yjqIHqXly3/4Od2V/UvyEUw/QJ3jRsFmc/fu50WMx45pNCk/chgv7WH/trs
qkL3GSQ8SGVZo/BcJmp/S39LX0jW6CjhlUUOQAz5N5v9p3LFP0kZVSbpIKUmBeWSyDMYf390ZFX8
1mytvdlsq2SdTjFLajBK/T7SGpVuAT6cjVMFvaKvdLUe7+Q+NZ+54nHrmwXkzH7WKViSsFMRaaEp
3O1oky0LN1GsR83v4NW0bWZRwkVWgvtukAwAg+a+vx5lo6lQ4JGBJNIqML/iHkvbt7HECZapVfmX
uWk1gEyGNlx03gqhcLLEQGoiEYfxom0lxbdN+uROYNBAvR56P95EvWhdtHo6XQVyVTyrWly9kjUu
Ojah+DzPE3zcGlncp8LKU3ydpnSA3J6G4lUE0OGprXrjzsqzIVqHfggAqY9D1CX1KYD07w+q0dhD
ms1IrwRZ8wxnTvoe5pkE13SOsge55VXb4hQog+23c4aOitRXvotuPxqZEpPqRy3U5z3utrq+FWSp
WkdSei2rNTIt3WDVOzkkV1hnTS5c1anGGNEq4vh7GCfCZDPbnHa1XlIJin1r6EijTk2KlAyyx7jz
tAjsqLXQ9y4kpCayWz9XkNYVwAETSBSFcXrelflKh/l0WZQR2pKl0Mlf1SaXkF/X0/qG4zFYUDdo
T8QtHSlXTNRUsyu5Na/rREGzOg3McHYqfEMBA6nI33mCoNYPSqFZL3SwEzBMShIQp7JBeu6FJQoH
IZhKN1k6On1Ym/oGY1eikVLGGTqTct6Cd6jUyrSNrJsPeoM7IhT6aSg3ZqzGjR0YGDWshCGXN2R7
g+zq4oDseCHN5h11aZ4jVinDsBs7rcWWqJWmiIFyHgnrbrQQUFJVwah2VVMCdUs1EW3gKi8q8EUF
oGuHbKyUN22FMs+oWgAw6AiZvRdaIT+sjmqYxFZcyydzQEUpH9uQ7HM2j6M/hqYdybkyMTJhjQVB
NDVIlTT93ZjUM4Lo/4e68+pxW8nb/CfiC7KYbxUodbLb7Xh8QziSrGJORfLT74+e3RlL3SNt791i
BoODA0yXipX+4Qm+RIXDCofCu13SUg5bSUHkW57MJs1qjAvvmmCI2/3sBVUB6ixeG7Gei5s3/n7Q
hWguBw/+Unlq62g/mFFAii1AfbnhIYvrd8tylA3Szxsna133WAWrwwnaV9Cu00KhIjU71vS1RHP+
n9oQKAY7fZDzfTqno28TziP/nOs5Muc2/N4uPX+pGYAApnPdPix2SW0ws6R57IsRlVctK46t7U1a
AHpLoeZQmZp/q8nK/sHUHZAdSOHe3khJHH+TonTtbkOTGwIvgab9bSUBZDAJsFbtLKC3yQ6TRmaT
2/h14pUdu5/9oirV1nYmjEFoaTd8TMdpP3Vllv/OR218Lbq+QR+4reNffV0jPcUJ1G/cUSxyl9cQ
mrZDV6FUShMFmqXC23oApWmlnzFMF3qr7caztv6Umsm271Os01VmJQulXQnTq1scCQHSwtWKSlQJ
sQzUk4/qris7/xZ5z0ZsnD510q2tRgQXakdzTt3QWB4pE2oESdy0KHZm0BcmbaAa5qofGJTRyrTz
zRuvC7Q89Mj6IGGbA+SOqqUSOpqNhKvJk4tnH+dQAe6t5p7r0E6cNodd1lJGyZy6QDyw1kaLrpT0
xyhuphz26aicL5WL29M2CKbsU9BX4c8qNocv2F44xg5Lh248kNWDrcBWov8QTrOXIS41Ku841L3A
Dm2GdRDFhvQ1ojpWUnPzmLb8wc+ZhpvMK7IpQgXU+TqFDrIfTHx4wgcvSfdFbYz62FbDYh+SfLH6
J6dN2SGGMbs4jgdeZke92adk3GDdVaR1h66gX3T5T0N6hEt+E0ay8GDd1cm7UNoTt3AzSMQDMbRX
SHLVx9ILkUyOES5ol4x1xUqJ9XND8HKr6Z/nFoeM9O9+qcoHqQXQwSK+cVn7AE57UM2P1Pv3YYLt
VWbpDYamb1QCRIdzXNTjW6cxf3R19g7zWGQkpXWr2uFgDyn4t1hvUq/oj6PSOzsA64dpQCgL5NxC
cLg1MLUsqe+61v2CQOjPuSvfT0SGjq6j0RLfrORx7JuHQs3oKc1Hu0tvuh4N7STcz4TRC4BPC5Lr
lM37okm/tGNg7Hq3aY5+qz8MZYweusymI+bKw7Ysn8i3ky0cCeggwUOZ2mKb47hgoovlDz9wlkEZ
ckRzKGS03ITF3oKs1nFwG9ryszvbadTn5si5pLgKst8AsIdjqYPsdo7GzHybLbW6dTrbuMVZ7gMt
6GLjOh2Gpro6anUUVcFRndsblQDmTsvgiH8ANkDjU0dZb/TC29CquXwk6oPT92U04Rppf77h//85
bpPPnUQgLS6d97nKbkc/vQuUfa/GGQZksCDtbs6HsZmITU3+bJ047/Dc/uEastwXY9qFW+1aaKC7
bfepRCaixEG9a/u94YgoHbGJn5Y7iQBhXlp3GlvnbVGCJ3SdtwNUvm3LlUMn9maFWdWbIGi+kA3s
Cql+VV4IXCc/DlIczTn4VHf0wb0lRSKgCNQnerhwNuu3ncj2VoaAxBIUD1xGsLWnItunk6yQJ9Jq
m5bwO/GPQ1hijWTy/kdWiae2KQIYnVW4HRYTQkseNVXzYRTyC/fplk5ieoMN7rsRlhihUcUlkKF0
5DQgeyJin/eNX901Tf5N5OnnCaYLyBDL+jCVaTS4aHSBgAhBy4BFM4LpodPmsJNhCkS/mt6NwDY3
VBnUvhoaVLAMQzh3xdD+CBzQcZU/Wg/asuZNP31xasjxofR+MdxOklulWYuMVj+6IcI1MTFaYT1I
pFDtNG4OAfHGTtTGzwUIM8Ce/ZIv8a2o2/p95/jEJmKhFrOSdh4dCXG1tJ+kCVwvDwcE7IQHP8Ec
nX+GdlzuF5XsVIMwdd4MG1XO74Sjo0ICeS4F6VfAGlI+fizK+tC2b9pkTG4onL8pFyhfBn51eRny
5bPvS5Y+LEhs0BXY2lPyxvDcm372Hv1eonvNKzvV5g7I4XvhohiWagRLvGSfOj7yeHC6Vqp7sgEJ
QU7Y9GLnVLHY9Ko49sieC0M9zG2C6RuyL1bxVProePsIB3ClJmb4iEXS1iVZVJaFKHusjmHDZgub
QzLvUJ/Ac+BrqtAparuPRBlfMuS5wvRHWZOz5u+ymUS2ZTtX74fZvvVilh8xVqJAA+9IBAVR+LKT
RT8OyaccRTPfaqO4RXUg/GlU/f0MQ3bo4/ghb907s5eRkSNYE8wxLbBf2rKRs3CsfZMqdFRSJAJ5
ZGpMFwRc+nY4ohW8l5RTd+M6FPz3rzF6+U6dmNYhxmRsA3pzlygvjEatsJLhkQ49cs2Ym1ksP1Qz
Q2VW7rKjFjVs5pZoxFz6nyVGKJWux51cwC7o0gHZXLzRbof8blvuVM510mVfcOFsd0wNZopWwIrd
5huxNeoL1bdJrEUrz5xXPUlQw1/9ngW6SRbT/2kjjGLpuEnJC/oezpJhim4zdYFZoiY+tDNyUIX6
CqwYpQbp5YFE6hyBuKzrTVTgKk9rCA2DEVGI4y3o6iFD8wGj7e2ITT3K417h/GhdWXyznALRHhq3
WGp6fuy10CiKYtrGQHaJtcoya3cg2Kyj643omYSTx5PYA0Ha0FPv7uqgwBUB8Jp9SwYz/OLbqvFG
eLGf7Tz8zRCiqgPvnUyK4neOZwkae6MJDcgIULkwg0YnmwkLsE9m7qfjvTERX7314qx/9PFqTPdd
Pjrva5FYwQZbWiffpXi4I9cwT/VPjhbUuanNWzqvYIyL7VBCSMM1jIntar8HGmDxNLzTWnTd1ur7
+S1GTMiTFlZLEWLqi0mjPD+ZAfC8BFEN7cj1B8IRzm/N2nN4FgOxRpZhLrzbSmXGZ71Uxhsik7m5
U7On9kU3+z+tHgfFTV0PVF5B5S7f/2TXryod/FfoyYmf2P937Z+1Nf/fCw1PQ3daZqAM+H/qDAZU
tv8BNWVTz1shcH9jVML/4U1An95fqZ8Oe/HfVcXA+h8EMCgrglQxwTivbqv/KTSgQGnRGqLIQL0S
3PMrmj9/VJX/U2dYS5rgU2hfrFI3SPO4a9Hxr9ZvbFepianDwq1rOgm4aDPztskg2+HL5PR1Th1B
1qqPqiZf2kfTpC/6FAeBlEfSr3B+bK2pttUmBVETFHRAVTEeZUFddpMjQohGV9ya71QVVp/SJEMD
oi1ySfCpVebuq9SLvXdO6sZxZFSFkcJRKrHecwjvjWrqok7BMYY/Iz3d7ptGDE8UKEwyHWGYj7DG
ux+h2RuIeBmh5NGbLB47kmRShSrDrClMGmTtYmdwv1iD3cNklmFCMqDpqxGjUE10dcxrrLIMeVrt
9EQS5VCi+uFlftpFMnPVk5E4uAaYcqzzyBSj5d2YllxyJ/K6mU+VG2HDw4hJYEIe+9cueqHhcwpF
+dfaIH2wNudZaDikp2vTGOUo+Ga+3BhVItsNvZC2Y0Hq8K5QVptd6S+dIfzW8UAdstfAG/BfhOxO
x4uzpGPL9ZSWJbeDAzUxgWcivcTR301REAQsfdakd1VZzfmPJeysD2Otuy+z7tgCc9ZN1xRx1irX
ye7kql1BynTi+QfPPvtFXWIsMklKQu9Omh70LKMSO3yjDIGMl60XGFI6RUw3DzvCIDwjESQr/OTa
zxBrA+/v3xGAjeCgOFDAUYTgaJ5+Gc8rh8XIYwoHKbw+gOVZXIm3qlTo1Km012bkxEaMADQNNXU3
JZ79y7TyZmdNBmhMpWqxfLOTsQs/seVpzx+oyaRNuVHBUC/cy5B+n5ze1ul7HS9z/MMdpw6FIZPi
kXvNa2xtOp3OZVXLXa8VkxIjalynczFlkM4ZsDSIb4h+fV18m9qGl9ooTlzevqf9SgegqMsg9L5W
JY3Vf/t0ILe0Y3ZHTIUNOCuuxo2yZv+NrJBK3JZAb2EaEjdfk0k5PzSMypGxAZCjekNH9qxpWQQa
KjXdPgTcVympVAGyt70qRloybI+vnCE8JYBSHBeoQytO5HSGCZDiXKgca5TYy6caRgPE8mM/l2Nw
i5CCK+76QU/QtC4Pe0oQ4sNSlAarg9wkVKXVkft0WPrZgV10iUfck+DlO1mdeixiSdSO7Xj3yZpb
/Enpl1Ma//ej9n9xHa3DIlDgrSVpG+ja2WFcRKHnSjguw5rL0tD90dPDEAT1sMmsyvlxebT1SJ1s
U0qyIJ+o0TMs793ZJP1eCbyqfZlgmqCGY9vW/iEebPtgxHn42PnCRG3CXtAHna4ZMlO5fDY4iAvq
/Cjt/NHPPBs8jlUjssZm/3TxVJfJVoWUY5+6lmTnW07DtwvRVud3HwJ3gdWdqmTthVujkQPfVjUe
VHTSut7D7alS4MIe/UmOJc0iGwVWsxxy8baZDI94OweqKdG2G5ZqeaerbqoOMQtcvKuWktzC09ZM
HR99mGZ+qnsT30IRe4b3bonHbPltZ03t6qPZeYo+3ah9k85fNhrjL4zGlwS9Rz2Slso5kOrB0Zlw
3mRUfpp3ZVh40zYRSYUIq87txL9TJhQP+FOWDtAS14CpcbmonGI/BVPTzlGyZGIZtoNVZgjZkvF4
403oJIWDtZX0w/xjuuRUttMpWayJwDZFlk7ay7Sgri/wbU9Gt8ShSNWJRx7vD6kR3NR5rtFNSkw7
fUPFpZTYD1WFc+RvJOESpcZUxeMW2QMhv+dl2sf3Yi3BQVy3cLvfdqZnBNWb1JeBLG7YuT5y0/Xk
TuGuX0b0emC8Ggagj8EXsbvPG1FM9iOyis3s/C5tr9TtsamL3Mh2lY1SqtiXhtOk/naw45kAPplH
ZKKTrDCCX6FRhLCAW62or3oQnUgJqtSvvxuoq4otSl4Q8jN76tJ+H1ra6H4R2fg9BP4llb/CMM/L
W8OOiUmol8hGkEWUtYdEXrKkqFZY5qT3yukl5mOO7oZqK2RQ5ihULGRGrWdV+lYMXhEedaIL6hVJ
3WMAVo6G8YbkLOH1wSM67XDxzObykdil/l3IOgifktbQiFkOtWupL1QFcOokFTNHShZqms0HosJM
QOoPQ/tunOauiuxBzFTylZe5t0GPCBAKy6WbTB+pQU/HJPRjFdWVM/O7LJWjilcXEj+Q1C/bD5lZ
oAZf9TgY0pYwksFbvgelEU9EmCwZzgR5UDnqoK3OLvv7rhGp5R3qkoZLvQu1Spd5EyRQenLDr3Dd
aHzlYnBRqPxG1zwpE+KvfTYEyW2QGK7f7H0ZOvKD79vF8ImC/jIP26aVZnoDOMZI2bWBVUyREnZe
Q6Y1TXhum96l7ExbaHDM22pMRq/YjHDsF8riU+5WKCk7Ja3DzaB7j6zbMQqNBMNM7x1Ydm1s10I3
Zf3JUKZ4DLyZj0ri1yzOd9EmFpL8XoNRohNbvbkrklaJW6FcYlFTY0b1dRJAfyOX6tPwphZ0we6X
ObDmB68YqFhT2TJAMymhG/8IRX6c7ufKt9IDXtBW8mC5QZJ98vMsUcPDKIs66FByTqt+3rIvnOmm
zsw+Dr7nLfW1j6SoCs28BUjXNPMO6x6Tk2CKw/RjNzpZdkRYptbDbUEn1LsZMau0kyiYsGQWb9s5
N6g3mUXvV+8qatmYXOedzSVBacdy8n9mMtb+M+ixAH30xbDMT4U/mMOdbxaYaRit3ccPRpxSg560
4/yYe9fPr72F6038n2cCeLaJEBDQXPhiBBtA00/fwrh0U2UEKE402KJuaVV0N11R4UHoN1DpJv91
LqnreNjJ47uEmAtpGXJJp+NJFAStYZzDSMU6PQLC6o6Vj2pcYHM/LwsmaK95Bv+Mt0bjKxOYDYfH
wel4RuyNY6+DEDltPJfYjVM0peNC1yju7oMhsLChiIOd4dnVlfDtLB34MzQMQYDjgnuThvTZIzhU
hBS5WMjNhrRLbxW3xLSdJ0Acppk2n00PO6IcigVKmC0Wu4ksdBHJRiLK51Wl9SqrhzXoCRywkiFo
SA/w9zn9yEpsI6NZE/9OaePeysESN66fXeNgPQutfP62CyYAkLxPp38NDP5Kh91h6ZY+L9rfqakQ
vOm7os73Ew3tW619A4E7Ox/KqKtCdFcvL/R5qgNSCBQCBQLWec3Dzhbai6kVVRSDfjcctRGV+rJU
h1aYcorI0TUQxkwhQYy6w0J+Gs/9TRBLc/5y+VecHie+MqPj4IbHHHQE91/Win/Nf3K9Jg7sdA18
Upqh9qGeEnS8MDAJ7PahIT9Mig2MK+RWLg98Gu6trmImxPvQ5/qCXoaX3umHR11uFqKBJWyPGYIM
cTrN/SEQg/VUckWmhwrrmw210nHVKkbX6nh5+NOAb93rsMjIU5DIhNkivLPY1hCJNzhu5kczCLRj
bovmNhE6fROXBEpXVvqFsSjsgCdb6zgARc5WOhf9YkvS1IgYO7xHrSbfTEAbH2tPTvvXTgvM8bqd
2NCr3sTZV80Hc9Sz2xhoViY+7nATAJCkMmgLm4h3XWHinZ6dP/cFryyA/dVSGOTKWeY1I86KrGmS
HDrZBjeyVbQDHJwORD2g0h+UpreBZmBfuRdeGBVqBmkJ2FtLkJ+cbpwk6Ah+bcdALDTv31VC6BvP
m4edQAvgPew/UGrG6LZX1vAMZc9kvVUrApImOJ1QOOfcnQAkg43IGSov/qLMQyFHTWAPvnlFxBYe
DaPEwPrLWmjF7vO8LnCNnU0f906zlck1lbpnW4rSiMPk0Y0gDeUOOfsIwxgnFIKxQJKWobf1AFj4
0zjgtIzeYda/9pP/uahIeDHRDVjpszc3SGaMEO0Wr4W0cGCr6g7pqUxhXE61U2+dWRW72MtwXL28
m08vJ745xCUyUK4lXiSSs7NxnbGpprSJu4NWEzIpttBPZtlpzG2GwUDC1cJm5PKIp5fynxFD5Bqp
lJBtcxuebWlTWYY9EAQeEm3tRVskb0ua8odS9PVndvUX4cjyqeiT6T4hqHt3efDzK5F1pOrFeaIm
x+10rnw61Y6ZN17cH+aKrFPlFvWirOo+5A6ai7oEIaCNGoMdqaYrC3zmZ7HOGxI+7ywBFfUuSDin
+wnjciNJx2k8jEOyHLIAF5BwKsIf7TJON3OG+eKie7Wlx5zt83HQRw/g1EGBkNv5Gd4CYgDuNMQC
24HL3+TZRmcHIfvIUtrU4oDdnP6wqvZ4Hfp2PhjNNG5Dd6gPRrd8GwvEJy6P9OzrMxI0JhvJWdyi
n8kLullTDFW3zIc8Q3FnKoUJXAidLCVd45/eSLt7xNK9jeEn/TU56pcmuao1U5tncPp6Z5N0krJ1
lnA+UFYj0nNHIE92nnwL+bY/L8/ynD0NynEV0YQHu1LMBEyT07Eco5vQT9HWgS8A0D7HccDsWxza
aLjfNDmQkErQoBJBk7yZwtk69J30toHZmu/rZfaiJW8+O4WotwnyXWDerAKEhUp/Qcm+du2crggx
N5auBKJQXlZVcCrRpz+1L4qGgQK5czPXtm5zY3KWr4aRAz8ckli99Wu/e5pFHuTuFvzJ8qoNwV0P
k9fBIZLdQPWUa+h0eKWDacx9d4k0/fqb0qjLd24zflNWOh4oIeTbLtXhbWlk/ZVr7/SF+98D+4S8
QMhpFf05rH/FZC6gPuWBj8JCxyp/5obSxS71WxM/cNuvQfY53vgpo1/08fLeOL1u13HXtArCUggl
kK1xBkG1hKoSv53NaMgCcaDqLnZlNQkcqVE2Czud3/w/jMcac7BJsSj7nX5gfHInqj3U0t0YHzJ/
CfQDmCTn0C7ye2pN5pXr9aXprcqBcArofREnnQ5n2DVItKAxgc9W4dsSBVZ3C/7MpVtf1dTdoDpf
CRpeHJF6LXIwSFhwj52OWPV2mFmriq92YAuCShCHmbrh3o5HuSkmp7rizbPuyP/kxv9aQNbNWhHE
XOPndeLcQS5iqgUf1AHBlqQIjmn+zW705ms2QC8NBb5FMBixEBjp06lBMSN+FvESQQ2jHT7PhosN
/BTsVTzFxqsegX/Ni9sRiuMK0obkfzpYb+lkdoLMiqTGb7Jz0+Dea1qkBynXPV3ek8/ntXLvOHoE
tjyE/tmeLLTnLVq6ZiTG0N+HaYi7uRs3H1XXXBPYeH7MwUJCMSbdN8nBzmONPgRfKi3PjBSqNnvX
GTDMSmQAQIacHwYc2CaNxO/r50deva4cS2Sd6yUNXqrNMehNnLYyPwSb7FQfJkfb+Q1xUXHtYTu/
wdmMuDrAl1m7QlxIZ0dOhIMa0zHDNs83huatVfnNvMnKPkD+bmo7u9nlqYjRBnSQEfsgk3rCHOTy
hF/4ytzjlDSZL1S68/oNilcofYxoH4vF6OjPASEpa/SsGsoBiFWD3nYWmb8qM1o3rLemelw2Nm8X
ojenG9Zf8kK4mkEbD0PqtQZwk/Da4QXnAwiyZ3dXDHP76tO/ckRhoiIrTTdklc34u5TBxx3woUC0
OpPel9HMdWTNK/u3CLp/cUb+q/X5S990DZTYvjRM/PO+sdFl0wBgGHlsm2BclPlwQ+JEjJir5TAa
K3IKfb8r5akXTibiCaAnwgDBDtL30+llAAiku3Q2r9Oc7noPsPbQLOrYrTDMy3vm+b3Nkpl0FCB/
8F6c75nMppxreDNmU0Uhtmlm2G+0n+n7eDLSp1yA6rs83gtTY4cS962kN9RNzlLawqtGQ+P8GYkK
YKy19NOjkxY/VTP1x9ePxPFfPSVgvsFcOf2IyL/10tTLQsV/Wh5wSAa2l3vTD7xHhyvbcf1Tp48R
5Qfqd9jRobgE1/h0qBCldgBnqOt1ZoqfJC99AGurEvbny1N6fsdQXAFpQ6BEJYn34XScAPy7AbrV
iswcBTuELMNooSD800xBa4/xiOAbELFIAt298iw93yYrXge1MUHnmUrSWbIYOH1WJMtkReQm1n50
0KYoG/s3DYXptimzaxWzl4ajSEmbEmlxFGbOLpWS5MFCjYEs0LNddJ5nUezTrEaSOc/92yab/W53
+dOej7gW2h3U9SjtUKcjKjz9tDEGUBUz7GmSAWwdQ+vXIPzbyYM1SDNaX/mc56eA0XjbKY8BfcES
44+I6l9hb2kVIybZIeYvxmjeNASGB6Oo4nxTACMsXxma/RmMcNemAhmSdJ99TJd8tUp7BqsHgfkz
XJ6dKobmdhmhvZt15V05eKeFhbXIzOS4nH1gxRScV+jX35dzkMFRHkenp7bcu6iu1PO7IcxjdzcP
2F0xXod0QxvfiM5zv/BPzSuvmHV8SG64OlG+Mp/t1U4RPyHbgwxskk9bqqoymunyovDfLld2zbN1
BIiBNtOKAAGVATjjdKpTOMagIOx6rztv/meUeZ0+1s3QyVsvq9Xj5S360mBIx/PqUQfjKJ6dfhvc
mm1lDrFSXcq7OFBQYCv6pH3Y1a+fF0XHtR7hsjmD8yVEyGlwGgjm+8VKmxY0bjKCl4+rjlagbsqv
r57Y6hpF2ASkBtmgs8tFDV4MHIyzl9BYj0iVgk+qCeWuTwHxXx7q/DmnssKTAISGfUHGfQ4JlH43
5E3sgz+N+/7W6zxwssLZe8Q4G3DRmEnWyzVJ5D+itn8/DwxK+ZLglzIb2+X8bskCmzZ1XnV7vw7L
R8Nlm0D2aPvjomn1xuC571rD1u/pNcZIhds2LA3DAvo79hPeQCgiQAuv4CO++lugArVqHwTIDXIx
nG9e1aNqQEcf454yKqclzLeNg8xcQsPq6BWY2rVoml5zH3q2BPw5HE6Ike01dzvXvemlk9jgRZD8
Gd0ZxN+qBt/CpAK5tdyYfUvlweqvpN/Pjs465go2ZCVIB8zz2z2ZjClVld47c65+Z/YQRh1Bw01V
m92Vzby+9SeLvQ4Fix5Bn7WXeh522HKoUnfO9F47rgGpqjA/qjGwni6v3UujkNtzPtE05v5ZJ/zX
A4LfZKKHGd2kVhsuxl0t738v59eeFuZC1kYItaaIz7Q/snxJs8b1ES/p7PgwCQVhMfPziDSAjBSE
2l3biyW6PLVnL/E66Nrz4HgCUVrVaU6m5vaD3dTJhOxHv9qYx+F7kIT9BkEsOAHDUL72rltv7xVS
t05xtQo6HS+LIRRacpj2iCLJKMhyCBWONR3KCe7S5am9sPXp5HATsPXp8p6HNWji9uUQUM7VYrZ/
YuaEnL60cX+c6qz/UDnmdIhJTb9fHvWFzf8HCwnobC2xPWs/pmaKazLU/swdf9tDZd0PAFgosDnz
lbLTyyMBjYRV+scQ9fRTOkVJadu1OWaZiRu9Z3ChhB3cHjrpVy6v81CYi3Rlo/97qLOgxo9TI0Yd
Qu+DQNXoOSicxEbYEFtP2T2YsDh9NMZEbo220lfimz8P7dkRp1S7GgK61OvZNqfTbGWQ+fWw6H3f
48UJx0jfhKgYPub+NIEsLtRYbcqsc58qz4PM4OFD9GiO8fTW7NrujndC3swhTrGqKrBPj2va4KSz
eM1dXvcX7gg63jxzvN+oM52ve0wCGTpUGvfQLn5bZT7DB/ODK1fEC6eV8i3ZDygOrDT9swhowRSL
0g1L3o2+uq25fKOgje37YEztvTXN1pVyw7PgknWnN+JRbSA3wL3n9NuDq6rzAm7uvkOoLep62tr2
4GQR1X9rt5omweib8AbRoP7zeioPl7/pSyfYJmMmXybQJTQ4HX5AtnzA/VzvG2/KH6zGGs1D58GJ
8ytkm1CQz4e3vdu7zhUTrRc/M4kl+Im1ZXaO3VisXE+jyZbLAWnshnkJ7joYQDuvyOEGqcDcX57n
C3scmUhE1tZXGmEY8+x8jR2wxsWzxn0NLRCB4M6Tv6h2uh+gRGDSPeatE+Hw5P0cpR53dZsliJSY
TvOrmi2Fi0Fa4xEzomq3H80pqzaApKtdEkzBt8s/9PmVw2YgR6T8xHoAoDldkK4aC+rRI/SpkXy0
XlRt7d3WqhBvp8QSXwnBny/DGkbQP6QY5K4g3tPROGy2VwN029sKgivYleUfSBrcMnGfMlvDunKh
vjSeQ5/SX+NVuhVnpwtrvAWdf7QBxkSN0Mm8Oc4/Vnk2lJtukCHQLNapujLoC58UzQ6SfIrQiELa
Zw9w79BXxyl62ENVVoeFFttnMwFxHYtEyu1rlw+1L6oKJItMk712+kGh/MPu9/N5D+A6uCt9LE7E
iNVRYlfeh8tDncEaOK5EMH+PdfYxO0e32suWeQ/d1N11fp9+sVpTNqQ3Qvxu7M43Hiy7QiFnFon5
K1ny6R3fmJ745R/y7PsS36Cdu35hquFURE/nDAUPQBshQoSGT7orQD0dqxTfsZkcc395qGf7h6o+
Cl2kqFSlkes/u64A5qKSwXUUyVmON1NQDk+Z0/pH22olrEkzu7J1XhhvFduj8Yq8sE8V/HRqqVZD
n/qWiILOLe9NVvxTZUrnTYXQ7yO71piuvHHPngNiN/pp/A/1N4sPezogKVvel7MU0YQA21uRJd6T
aSv7d+JAQkHYQIaIjUNtmm+TITSLY5cZ19KoZ5HIOvoqTUkbam3fnm0rwrzQztUooqRMm39KWphv
TKoCX8yur+atmiT88QF+aytF8/ny8j7fSXxLeKH0LykI4KVxOnsMbAcn9mYR0VBZKU1Ipu9d2x1u
kmJ2wit76dnTxzxdKpxIfjEodc7TwWrbz11nqUUE57rcZQCQn/iivwtkatB/GrBz0tY1y7yXJkjH
YBUf4vwC2Dwd063NWvMIISZRzwZsT6PTuybvfPdLlcRmcOWRfWEzAQVFlf9P3/RZ2X2yQ8N1dG9H
pK3ZzhHzdLc0AQKjll2/t2vdRmai8odx5frlpqh+XV7N9TCehJVsFPCoMLDoaBCvrR/jr5wukUu8
DHWOdaWnitt48GP8EGV/ZRmfH9EVdsNpgcnBs3n+hJXOYEOPEND+RWpuKKrKb17rG/dqQvwoLRBq
uTyr50vIvUPJGmArtXhkgU5nhW3pQFis4RRW9J+b1iv3TtoZqAlkxu71Q/FGIvXJlUBwdnYZFFXd
I3LfOVEDBfNWUd+8ISXpjuOMUcbloZ59RbJuaKrMCNwfAdJ6WP5aq75sSXUg70WZBsWMoBRwGQ8Z
gUerq97FUo2vnRrjobWEOx+sWvKO8/F8kfX+0lN/n9L4owlWbAcgHulep21RpLo8uWcnncF8NMCQ
CuQtAph8OjnDL5yqk9KKZlHO72G/dx+LfAGray/pLdkKzelqWa5EAi8MupZSEUAk4MEn5WyfFIPR
gvFnhiAe6/t6DM07r/LdA5cORo4h5u69C0/08kyfxwQICpvoV5K5AFnFu+F0qj2Kwv5SMlVLtcmj
JYx262RIHWNggSQKlP99VWDoNlpOFQ1m5eLEEFx7QJ6dEH4DB2PtUVO5Bm95+hvMUieG4aF5hwm6
u8fSZ6TvvyCtksbXum/PrhiGoodJAoO0Ls2As21UD4aIW1gckcBR90FPc3K3SHhNl7/qC0tJ3Mix
oNqGT8Af7dW/DocxhWXgdVxkTZU6UZrFcqtkm0aGmTl3CbIHd1AbrjW/X/qKf5o3IGbBaZxnZt7g
L5hesJITK70d8jK/BbOByMUMv+Xy/F44/MBA/mgUI6XHk3G6YEFcmAhs2GwaUOq7xrCNreVLXOvq
Jrs3EnGtHfzS9wTqQvgHPJQi1dmq2THcixU2hr6EEm9FX1GRL614D1Q03NoxAmKDp+SVG+7F70nL
j2Im54Ir/HSShUDyowExHukAOeOmV+0mFfg5Ylp/zaT2he9J/UBwnyILDQjt7BCC4p3E2KYicnMD
0ZY656HfgFgJ/4F/6OwS129f2dWnbMqIK7mV/6wQorPJoX6lm5hYRifJtEtauRwIaf0DrLr2Xszp
1xl7nStloxc+KNuSsWgy8kadH/PUbxZvYJW5wvNk642OjNBYSzeeLLrD5Q36LCRlegTDNokEGgvP
LCZqc3KECmMzsiE3RsquK2xvk2pn1zkunXWxRF2w1HtEp641jl64YNZ7lMcDYMhaAD/9sE4bzGU2
FGZk1XOHkurS3Cdh8OoSMfMjByckhKUES/nsoQ+HoPdsBXJJIiETBQ2OPXIYi7ciRRJJGP21it9L
S4eUprtWh1fe9dlZUACVk2HmbknWPePNIAliJy6ONPt/Xl65F0eiQUU8z5tEHHj6/aTRKB/9KCaV
zqX4qedi8N5ZyEhaa1K6fLk82vODR2rIy8PbswIXzt/cZWmFrULu6Jo8MjIczNkycqgD6g+or+R0
5C6P93x2aC9wjYE34VpBGeR0dj3tdOQNUFYcUtM9OjkN/vR/cXZmPXIiWRv+RUjsyy25VWWWa/d6
g9y2GwgIdgiCX/89eG6cWVal+htpWiP3yCQQRJzznnexl/abHybZ8/uXulB4sTSgIq4YLajJKp64
jFCkmUZCiaUwjEs3qO4bN8m6H74KyhJ7xzyA4Y8PgUj33oCc897v7IL81xlf8OkVQx2fxAcVeP8Z
PuRR0yaiBfo9joouFm7DkLOtjQKMNE0SryUa2C3I/fTdRW49PaVyB7QMnzGY8sK6ff+J/OVl0ygy
61tZHHB813//x6mMfXRjzcnk7dMCVj8nSGiTKGyHe1Sx7SaAhXulonu7C/3eYJn1UdN5b3Iey3xR
VCBVtMcjsdiPesq/JOFU3YKVmTvRGv0H6SQJSclTfWV7fztx5TsFHIaGCq8Yk/KLe82CwZHVOENt
zBozib3UGzZTCx9OyLH5vkzOfMJiKCLQu/LvzBn+bTs19aFeZvXqBu28k9FiX1mRb58/kA9I3tp6
4fN/OXqeUEI7uV9TFbl1dvLsftwVuqtOWV0v940X/lcohkcAgwwK/MqDp+c7f91w2qQv4K3uDVDx
l5ZIGSJvQjwOYyuYSI4s3ai8cuy8/bwBB9be0ieHhzHXxebPywwbCwXj3imyqo9lj+EkWju/xqMw
Sq9xL6z1kD7rlyFCUDhjS4z1LyS2i8st5KYi2eNA7XsMstywwU+vH+3neViqrd9Pw9ZbCgTcspT/
sIN+wT8i2MiZyaJX+/WVe3978JFiA1ePrRvaHkzB88ctC+iIo9XZjB/kcCiHSBcbtFBZfeWjeruK
uA6rmg53zQS7rK3N3p6mMgPyySudvUozyE9+acmThFcXE0r3z/ubxl9uiyk9DOEVCHZgNp7fVl/4
VZq5EC2LmWeMq4F3H2a1+fj+Vf6ycLgbjoW1mUZfd7FWm3BImwWYbl+Xwn0d5qyUcVQodRqrdrTj
9y+2vomLZQPGQx+0xpauHtTnt6TbQtP/JoBmfZZ9z4zI+44oJ11u82k0+l3jDbNxyDu8HK68ur/c
JRAd2yHn+spHXNfzHxvwYAXDWqytHdEynjwsJDBL7McW8Zxhfnz/Jv+yTLgWQyqqsbXQvViOoQVC
MLsTp58mVjxjs9wKB48ABBGkngRFdoUB+dfrrRNRXuPvEK7ze+tDfw7JcQLlKZbkphRheQwoWG7D
tnC3tlbu7v9xf7TtVIEr5/hSLkdF2/ndoN29I4W/i2wIpXWRBJti7cN04g/XTpQ3mw2jHT5uihdU
HKtc5vwGnUJnTtiGYEvdEnT7phqCFyOf2zZuE1I8zLAPsJAMOjcl870fyaIv++iA9bfamRWO1PBs
r205b9YTPwmyNxsuq8qBc3L+kxYImJ0H+Xhf0f0xVrb1rppluy8DXWz/4+PmUisPzEcPSijl5dmV
CdxwGRK6ewaRzT0RUPMhW+ZsNwjo/BNa4CvL6c22w/WgXK1IJSEjULzPb83LkwTTNMfdDzYGlTh7
M/aNF43J35XN4M2FID+xG/D4GOkRrHyxGcyh0a/hcfXBQXjxwqv0jtDosyuaw7dX4a9mcLt+9sTb
XJZ9uHLYsI9772DVhiN3eSFsO41Jj5778MoNvVkUAZsVrTEaUqyKg8tpxOKU7jDXQ3hIkN/8YBSC
93mlsW/Cv/4/E0u5FjQu2AXojBCQXXwTJR6hXu204SEvXCYdZjcgjTWcu8QZTqVpJPfvL8K3T5HG
EsoTo/zVfutSaTAVREb6XRMeXF/DDnKW5ZS0rnHz/lV+097+PB8QPa/E+1UWBoSFYOV87U1+AE+1
HvA3NpTlx4zKyqq7RYo7+ttIYIQ5xdMIKeoD65ZHaqM8SA5M9DLnCHveJ3ogKuyInb0Pylh1VTls
ysLxmGnOve72Fjzxby2uur+yJu1eVLOED6hUnUcvwfieKrXUH+F3jqek8O0XNY+DGadjFVqbNfkz
j5VIvR9iHhrMxFG5fphDc/6eKRuHwha49jQIALZtQNxuFsvOjpYjwBK7UuE2gx1XgU6wFEZh95Qq
jJY3kY3G8N6sp2G6S5rAIee8LPyfkdMjhCUZIHtNulJ9l/aSMc8PQCzu0t7FkIctoR1uEm9I7+t+
UjjFysCY9r7X5vi0Wpas0fSlEoviwhTBzlc4iD6GXdP/VGMtq8MIMEMo1uovP3nzon5ClXOCbTrz
NcKdc3I1bnTnFZJs2jLDObp0xSyb41gpdO/Cn72+uLE8gW1WPIRpl1RbOypG+VD1JWbhaZd6yS/H
nUexoxDAdzE3c0feDs28hJswky0muliWdy0Pzx3p6CkP83avbKNMExRrvvTTQ9RnYr6tcbSff8mm
9fj3YDvTzupGrT9PSeAUC6brURcdemNC1XRlLbLUzpYimAPfGCQMgrdgVF2c4kwZFqvJphTvb1Ef
ROMOW6xerTLOUnfZj4wK4rRecgSbVb3rBiIP3r/+5alOgU1BtroAQP6nyl43mz8qFsuv0fkTgrVT
gTviJk4ST4ttzs4PjXYf1Xb18v713nx7TKjZtDhlVpk2w7CLG/bsJINzGIhj6sgm2RPDKLv9Mnc2
hpoVoqftkslc3bp2Y3u3Qd+Gww43Kfs0k4wcHTBqt71D4Ip8IUKnNRN8NTszjGXr4utDxFBYfKt7
ggRiOFiz+aEmNDl5wZsFZY+DOWZ7jweteWQC6LQxTk/80+AzeJLUxdPnIQ2seme3yh62flAAI3hO
MRPA3PsDllVSWcmDnOq632ItWRWxClJKE8YKVfe1hy8T7PPCyJgcohN7bWw05g8FNOs7CwviOl5P
wX/MKZ/cXdcKUd1HXWY5B4WXsHVjC7v413JF4ZG+09LzxGwYInpUgd0892JKv05IUPyNhasc/tl9
Pn0IPGPZKdUO+QuWw4V54rfO+T+FxzzlUyqMdLkbFt07+C9jxo0HgAzgBFYFylgE7/CiZ6vv1WM+
Y1p60EZEZEJUzM6HqCbr4qezRNWBBjMZtwVTkcjdeQyojFiMDE2zje+h84t9S3Sd3hZ5J+0v7ZC2
c3Oj8iwjZAPD1Rx/S5Fa8Inw3BriXPmLRxQJS247dVGbPjrEwswv2OBZPwfqLOsEkmWlmLY0URoT
L1vKHVFtDibwnR9OX95fib/hoT8/vZUuwkh/VdFRYlJoni99WxSYmTnNcKp4fM4H/KagZi+TAE9l
IebJY1OgL49p+PHBTsrF/9EoNao7Wr7snogGHhIuf+0nLFayAge8aXVSF6V5NOeoNA4Esfb4UWdS
q1PjlNM3YWNjtcu1YewTXTjVlbOT3vBiL1m9UujiwB0wxWWScPEt91muQLTC+oiXkUXSRQtYRCTE
sO5gmVHX6RBjLh51+zCQ/mtJ2Mi/Uco+90gwK1VKUUPLjfvOhss1gB+NNwt5J/+YYZXdpzU1Ceb5
LnZ2jmU37i7nA0+dGIsfBLJYAGoCbPPMrh74ZvGjrqSJ4WqjyXBg/Zl1/TgZqWqelnYxiOsNZVLv
TFN5+aZqK6czcf/C2+xu6gKriAdtYjyyMck3mfc1gs7igyFFnu8qPPAn3FRxrgs/u7p3l6++sYTe
F7sr63/CPnPwvsPhqr8N8xR2/YjhFVZwCP/t8j7SGBP+ynUSNeysfi/0PYk+tXXUYzHuCAu0xT7K
ygjjJEgSZKUEMPH6b8wOiZEtmwSTtayJhqNYMnKc2aA9vNF10rb5Nl8msj2sTKTJXoAz3rs2MTB4
FVZV8tX35eTHlWvq9jYfg1rvRcpu9SEpUxzveTYgV0nuiGPSdwYm8an0ev2E5Vg0xrY5L8Hey9Fm
FB5Qz1OnVEWmRzYXWP67o3mrK/zDTgY9xJPhydUkPuxm1XPq2502NlmHb/3Hwg7sL0snkxHX0o7d
BDsXo8UzXZYki2xNJzf0NikxYN8GdegZGyYn2JtveptjG9f92iVyJXS0XKBKTM2kYj+rc/PBrLBZ
+hGQe0lsjHZquRuybiSGB3alKJ+owbxPc1v1xSvw9rI1iAQKj54I0x9dWVrPzZhO1i2P39TbFovJ
L8j5CATHXomXLOA6t8Y28Rb74JhCBLHya0TuWDo5X2Cr5x5utmO+pRZwCDzqsc77XuXIuh56TE70
9ybqHV6TZc/l/VxkZU4eUDK/pmMYiI1tDmoLgZfB7zCV1U1a49K0JR0IHyfiXTIPoTQGVTbuMF5V
fqwMnXxzjWZwHvLBWnjhQpnZHqWzvPGUoe3XYBE6v+uxOgOYaqY6f02cXgqb+NogD26jjtU/kvwz
YDyzBWAq5G5xUb29Ltbs/XL5l0YZuwsc09jBjrTUhCgUQ0+wFef2TdpaWeKTvdP1LqnWzSK+Bwvz
oc8qSVziBhIfl4VTFhrCPWZLFgb7yiIRozOCXt3oBonthyxqA+e0JIa0tuUgmomxN76fcbaEc7Sz
69EufzKgm6ITf5dH3Z04Y7MzgzY4jHjp426Y5tnsQFM08oWYJIwuYqfo++bbZGErtut73/5hJowb
fkxNk/fbTC5D+mSMTvfJtVp0IJU/O/qgle3Wm6jJ8tM4zoX+0KFRmkG4OC135WAZt4AmBnXsNNEO
xGMbRaOINaaje3PVDMwbX8nsC4qJsiafRY4f2yqyjX8pJx0SbtD4NUe81pQVz8K0fpLsKa4J+C/S
lZFJMnBYh8MQlGlikYCcnxwubVExM3o+hlafovBz6rG8xeyLuEJcvQtq1xrL9bKqw49uRXTMrpVB
EzyGrnYox2cGA3dGlebm2l9YbhvXzGaTZzodgQKI5DIHVzwSJgjBYnv63BeDOLp1Y3kvlVu4n0Nv
sNBK5NhR3vrNKK9xpH5TBP48GNfMNqhRlIaQ/N/KJaIBVmOSOtOR+Je52ZeVaX4YfdrZZuiqB6GJ
Q9gN7iiIr0nnJIMU3H/tNBm4W43H6dEI9VeXsccv+FNlG2uSDz664/QzTJR9TYj45sjjp0JZs1HK
ct6A+V28CWaRXdBrdVS+1o2K56YnXS0lvcW247nIRU9AnDDvA6Ld6r1HOfBfbT94WHh8rzNfCCa0
5RfwqTtmjAkT3zwOwIEfme8MuxbGMuabgs2SPDeqyPcLl8uSHWL8ymeB3uFQSkPKP79n4Y72ZLS9
SSrKXJYH4ow1uVIBo+c5Fl5PatswdoZxpXD/PSk8XxUwWik6bCaJ6Ooup22phkND7od3LGi/qqeQ
GKlIbwD+uh8OEb7+vddNS4LHE5yaHUEkcj40meQwdWfDWx6jGeO7OCzU8q+n9eJt+rqaCGlLSF7q
D4uR9P+Q5kQ2UjwoZQb4KlikmkRBa2/lNI5TcWV48pt3/Of9oBpFwLUqkICjoeRdfMSSOEBwISO7
s7tmELdqEFVjxaYF7hgjtxS3ma2S/Ejcxhr7G4o6s+Wm64IZNzosXE/81uQOwGywdzUhWQKbACb1
n3Feih48Ma2YrGuXuFwru0yLe3BC/do22MHuOiI29pEz5zDYfL94wR/Yqg6lNExSZzy/W4rt3ONt
u6ZcUMFjqZrYuJD3a2heggl5iEezHQmwh/cXlrWunD8fyUoEQx9CU7ayC94gS3xDQ0O8mH+EW0Om
EOPEut6GEw3kKWgcEd5DD8e7d0rz8GjYAF067gjGXjbWGBTE3DhjFwVPxdQvJKX1ZTm9CuETmpJW
HkZ6sxpzm6AzzmOf/9UQRchc8Mo9XEL/6Mq8FdX535jhjdnBWJLr5zlzeEzJRrttqBEfmH1Ed107
B79GpHSkOhbVNZjs7VUBvsHhSUuGjR1eHgiRM7aJPQK5N2UgvEMnukjd1CqYwse01GX2WkTOEN6F
FhbU19qYdYs7e2lMGjGPhT1E5Y9Zx8UGVBWOAfLXSKIxyagMVYgD8oBCKn3KGUU/Gm2rmli0DolZ
Fq789gMJPr23d1Od4MjW4dB7w8vL77UQE5G1uu288jBLu/wypzZKFEc0yB9oYat/e+7Rwco1aaIr
kso3K+83r5pZMVrH33zv8z0t7ftstM3KOAb+iIllnn5X3qB/sb95j5QH6U5b2fiAi6b3S3tERL2/
8H9bF50/QzxdIELRQLHHYcd4fnl7Iq0bp+/iNC1Oa22zKFV35dD6YHFUY3I75wUu3LOTue1LAETd
Ugx5/SMW7x4ZPk0hg69O6tXpzg6o+ZPNtMhE/kP0Wf5BB8QV7osFVGFTz3XQz3EGH9DYEXYTdDp2
x9AeHlWUeXdYULpzPLuEMSCpaRBrxlXWuD9RmbqADeTszft0sPxhh7l7lp6YEkb2adS2CmPdF43x
tRlAQ8St6yg/3ABIRmYWexZB86h1kt48vP/Y3lArAYWxVEDSQQ3KfOny9K3UEgF7muKk/HReyLHT
w9HqF3XP1KI+APWIUwQfgU01/dnMoXVE2TR8f/9HXK4cqi9MMCCcAFRDLLsckURr5Gjij9Op6pi+
3ZYJ5+Ma7mkRqTJNINeOI3xz61qdcvaGV5v5yc1rs9z/558BC8FFNMhGEEL9OF9B87IoKyyz4VQE
unN2yg/mzYiR/kyEaiYtIo7yYeelhfFhmklb01NZX1nEv5GzPxcxTwJirQmyBvUTnulFLdRFGYBr
nrUnQjjS8LD6QSxxP4W4mS7DSAhJnsxTe0fX2f3jtkNok0Dg1vfFMI/dEmPaje1GmWKEQXiT0e/H
Lp+6bWe1fjHEg2nr4SaczFHsxVT2dzWBg/P3hHccHSdVI+xxE6yPjKBsjn2UdkQDhF3b+Hs8iY1D
QgZCtXv/iV+OQbhdmA/rjVK1reZP509cWTaxYpisn4zQ/0G6lEFIWFZ8ztqhcTfvX+oND2G9FpAK
pA7eL7PWi2sJMYQlITv1icTQHzPqN5fEVEkG0ERu2aEZQb7jvHOCet9Vg/yokizbktw7fgV1nW7h
IV799i6LQDZ6kxgLlv5vT4VLxw8NaK06LboTUXxk0g3DRPBbVbTDxvSAqTd2nxOE+P5j+K3bP19h
q+0V5S7rm83jsgRkO/HNuR3GE456IY2iVzbODZGr/USo44Ctp0sC7kRpZBqp8aJRLjYPLWkb20KX
Q/llycAgv0RgPw95FmFHXUVld6LZtQPg784af2Jbr+Z94C9lchDMZqiH/JSMs6oohP91Im+FM8up
cuXdo7Up1BOiMw5dWv3hi+HWuSH2LSZH9Waa2KrBstw5vEfN1KZXFt8brI3nD8ENp2kEiSt19mJF
NCox3Cqd6pPjO8O9zjwzhevTN+WNxVQ4xIpsjaPtvL4lH28cmh/ITOZwbwmh9CbsWaRHDLXNbQ7J
huQ74Wefyiat9c28WAa5atp2bidyrq/S4dey9uIdon6hf10FN5TA9vlnM1SQLjJVd6cgYAU/9DUn
+4c8YwJgWdj/noi58e7NpfOSg2GXXvZgTG5BGKHjF3i3ExkUfH5/Vf3l44JHxEAA6hQg7Bsxot2R
lVnAQGHrdJrT7E/QVkdyLiyrfhjbMHtUKkoeaR7t287zWhGbGKsRIh+58+e0g6d6ZZn/5dOiMQhX
ng9n2xta1ZzJBJy3dE49swIgsMVXcWBVy8Ft4VgsJqP/K1d8c5ACRa9UZRxX2V1W/8jzl1KPU2kl
lP8nR01pt1FNUGGENMjc3PIyJdG9navs/tkS/J92YQ2SvjWA0eA5FaXjXXkjbx8At8+PwBMCudKb
X6MCN0nNxu9OXh/4+W25MOLcmqk7+f8EqcqbLYHIrnF7ZRlcLExaWebn2IYwjUJ1y7T5/BnoCZw1
cBf/qSfi8REEPhIAXi7+5cAiH0islt+MkSDJJRF4lzRVXRK426gvjWuL/spZelHPr7+Fn0CBhcxg
HUVfnOajNr2qrtzsuUqD3opTN/U3RMha31SXBS/ZPAcgY1F5hRJx8dy56qpr4D9sKmus3cWeUomB
nVtN01OoquRngj31a2KEy/KPgeSp3hLSqPQVrf0lh/Z/1wxxEMWuBZHjZRdcSSgmwMjmk+bdRLfN
DCn51Lh1Fcq4SkobbwFHFv4h6VOJvQ3BlGXz1WDrXbY6Umm3A0HG+ODKB3FR1K2/ChLVarYG6QUy
wEUp0yxuQsRYPz+ZxbIbEA/7RDsHt8oWLua4jVsdk9kd6IaJrXFuMthA3bUjf33Ff+yTuE5gY8lG
if4L2gPF7flyLGjxh0In1lPVWmmOCzzG/oeuMRbji0OsyeMyVKra5d3UTVjn6j77mMC/kMcKWr5Z
HB28aKwYlrUn0cRbdD1XBre/J8PnPxCyCRgQY1u4GfzQ8x/Y1V0SFObgM+VvrQU7qhEJVcokNGs0
uUGmNO7cTmN4DR4cMda1xiWwNqKjg34yQxVN+47ZO8MRGEUue07llNULyfNpf0rUXN0umNmqfztI
GC7Z9gYQNSw2JXsydVOVxN2IWTvoXpVgebmx3G54kbPMBubnuslDstMbIxy2dmpYN5bUntrPlo7k
QxJVTbE3olQU8diEk34K286nRTUGfIq6icNpR3S6ZxzrJPe6zYgLxyse0rmDVTdhqzgYSi2Ge0bj
tvvUFHbK4Lc0hPIfq37Gi7LSLYgEEWrNeGPPObZrONwbz/yq8gtIAAN1xQstN16pcuoWs9DyOLbz
PbR1Vz4mdbWO7a7sbetiOXtXFAtsbPyT9hI20vrl/zFlxwXPYqjbmc9SJ8rZGKJE2F+DrPzCXyx/
YpchZpxE2v4gWr96HZusLGO8Y4OPNOmS6lt6n97/SRc7nEf5Am34t0P3Svy69KkpaVlbo4QBLYq8
fHYgdtzgv7AkTL9d7wZ1Y3I3Ld017cjldsNXtcq46dICmIs+GPP5g2iMGqqcO1hPqlXTHXlvknZY
62pTicaSm8oVpU2qb5GrfZqNCTEICo/VNFtnYGakX99/CBfoMb8GoRxjEmqO1RnwUuU11MpNx9pt
n4cleVD9nN1EIO7kifX04VVS/Bu6VXJjTUl9Zdv964WBzYBs2OvYWM8fg6HcxsbOpnueIze7Ybgl
46CCZ8cfy0cRauMLKnb+sEMmfPP+PV/WGutNc8pQw8OGC0LGxefXzpqSj2LW2XOjgiza9u0kInBz
SLMbNDfFxifR13nNJyvYLGaTPytE259Lguqv7LBvn8GKh64yUI8hPIkU57/DYLTZidoYn8eAT56w
KTu2Sqnv5KS7g+m2+XcyM7NNOfjGf137Jk36b/IcMwMozxdbe0mcZSdlbTyFFrleJG9Mmb7LRSfc
LbGiGmXoMFkEYtXR1VPl912d7QQAXHgnIuWjxgS0uKj0zBxCYBf15bNasW2wVKct17paE7gJarCS
IGvyQGW8RDNJ51nkVsvLPHs0AoOOHOLMc2MW6k4ZE8MUynSSl232/flfIpozLX5plIuKpL4Ee25F
plF2GFI7qjdzpJLybm7GrI1DQsQJV2/mGVh56SzGykXVnWqV1pKMLL7C3TAxnpKhsPVGmuaM/JGR
PFS43EqbrR1gRIrDY+YWe8DEetrT8RsCo6O2GPtXjH3qR9/Ry7eEoyB58uq29Q+ETvfVDgL2EqGP
MEV/6IPcbTfL4BMQkPmjGfxYBjQNGwL4muSIJ0zJ5jDg6HEAeRP+YxKm8q4SjEoPWkbe6u1v2COP
igc2HLuh7YNtA5Y3boMJV6eN7G2fWT7juvYFXrvoH6skHOQJ222BeSuUY+aftTclVkXyu8yZ32Ko
XOyDbg6fkYwEdRxkSfe5gIZAe9SLZf7q+dL7tnaaIXy3sX+E9FP5hzGfpGAw2RH3S9gRNgLwwNVN
KCtDfVKu7m6KfBZQuXynM+6UotaNw0bpbOcLBrWc19UE8YJEit4VPzvFHBTLn9qGgpPq1m2/hQr5
+eOqYFoe4T8b1i1sRK/PNjoK0t/53c6GctZZ2ptWVeYHwQ4s2v2ilg4fbjlyzi+B5pOe68YZvna+
peo7NKEl7TcsxF+o0MLHSkn1ya71HMa4I0zVNq3qJtraEpoCeXt2uV3KNLqBEQUysTElg5tNlGWw
DBCShcesxdvw4ClSWQlMZoKrwkV8puEpo602ViKRXzpVu7GXFGrCAbqgKb7UTi+iQ7M0jd4w1YLW
19VhH6Fj8bJk05HRhkuN53ZReauduTRvQ6ua/mlLmRZbnA8wjWDTnMKPPS2RczemcgwQnGVGC/Nm
mAJ505bCFhs2hOlkBeTEvQzoxpjuayAlHCBk5OsHFkIpv/c29d59Mtu1ujW8aPFizzBEcwhGY5Dw
HVUhT/S/g/eKJiWd7pbW9MgznjP7x7Logo9LNUjalS1Dr2C8RdYwQVCTJIGrdpuDDJRrvRrwX5Z0
7+dZfwvlqhrs/VrdUVrKwPw4Gw2uv4RyNwmymsSr9yKEgyHvZS1VY+y8DHBxs4iif5rcWpSP9jJq
bC0LaSRX6PBvt2fPo0SgEWEYRFd+UYLL0OzxAnC8J17tYlnxGOKSLWOf5Yoycs2nzhItp3tYfIid
tj2O1tl/P6oYzlmQE1dbTbgiF0eV38sFFmieP1ezSaHQMUd76Bki4PnQJi/OZLo3nqNJARyW4GmO
kHYYQ24c3j8w13PofMdmiWKqu/LHOakufblm0c1lZNXyufSkVZClOuQ6PbDaiAdI4ZWat57V+cGV
0/FvV13Nz7D2AXL8H9frj4qxlABtbrk0zwFpdU81Jp6/hqRabqC5l5jMAYpfq1Ev+m/qAurJEM41
AkZ6Xuei/54aNFWtU9XPfZBW1Y1RzcW8g65E6Hlb18HWGrMwvNet+lSlhjgwBOxhqVLbfOgQujy+
/9Dfrj4qZR+eBSxwe3U0OC8Omgz6YWNZzbPq6vJbPzTtHaWzt1EM1U8FaDvpISnfiJqN8UpR+KYy
5jlQkuFSwbILSBI6vzTSioZDuq2fHUx+76fRMbez8sbvMyBgrEuPllcM4vn9+/3LRTH/WAtxNH0+
0O75RaHzw5Ly8+EZUpi9hfAa7kSTmXfarLOP9Tiuvnuue+VO3zxkjrgV30E9vkLp7sXnxaQCdhPi
yeeiZOomZZm/hiKsf0RBz8Si5vS0Tow1koeKfPhrxOO/XBwzEBDINYdrjUo+v2NEGTWz4Um8yECU
yzbqvfbGgFl3sJrJvAkioqLiAIAHdloVXDMfv8AX1u4Hk0E2F45BZiaX4QKFGJQj56Z8cb1M7XvD
5M1yvKMTLdtN1U3FDSZPzoMD8e1oEDD08v7bfvtx44mLiAqrBzY2DDvP7720WjwrdSOepxEWbJML
KgBD1bKI57zZM8WBD/n+FX+v2vNdDO40JT/qYF72m+1c+R2VUl+7T0W+QC6uyDsA0vLDbLpJqSos
BOFeuV+wQHL2Q+tWBmdXkkXDZ/Z+A7OWsF1rkSGt2+Polo64B6iiIEkSe3nhl6Na4CiRSxYbtXai
nzqQIwTpQmMMuLESqZ0+HvOOOnb7/o29eZT4nvGNWtHq6GQHl93MAoM7AZp0n1sS7MMTCdXyLmkl
LO66jYobBaPyx/tXXFvUsycJ4sr4Yx2wMX0hD+f85WUGH+c4p/p5nA352rdG/RzkljhkJUXl+5d6
sytQRyHcp0NdcXEA7fNLYTgK21VF6UuTNd3nWtlfVR76p4quVpKpPRY732jEf+1Nuejq0sOohx2Y
fv38oh1TF0htbfKc9056olUJNyRu11Q3iXfvt0FwaiuqnZiXOl0BQN8+Wq6MbJ1xG4AYeMn5pRd7
ruc1j/6lBpu5Qd4EadOauvQh6dDdxu8/XBB2/rrzNwnCj/DBXYd6KxpyfrmaHZXWIQ+eqTPa7olx
tmrZ9pZCKvSG0u1/mQHS9dcFjWkG5d/Csmum8hQxRld4dcbraZrF/TBYFYZijfEzbNsi3/d5Lh9h
gspk7zCd74iAFzlMVFCm7NiGRe+QtW4GQxj3eOn1zE+zpN0OgTfleBOhh7hVyqpHbMQja/xh5WFU
3hceWU80FwW+xQ/DOo+MBzKg3JtR9VXO6D1oPzUylx9bUWYlpLcc5hEh6+myS0ez/WEBMRVb0tK7
dKNF70yxzwd633cjkhLqSROKR1Z1v8Le1TLWY98MH7yhN74KyLjjPXzH/lPW1cYXDAb7H+ViOWKH
2ml59D2ZuJt0yrzhznRG79md5fIDZis9l+wqKy4moOUN8hqyJXPbTsa41Gn2QTl2jjOAWWpxHKSo
n8fEGofbquoXb1vbxGA3UQ7PKNX1VMXjIBdz40ahkjvTn5f0hhxnc2OE6DM/kVdhRIcx7Zt/lQgL
vooSweahDE2VvVQ0rMavDu/Q+hGmsdhSP9bz3otEbZ4wL/XvUuGURgywO/zLf+FYU02qH5E/KWfn
DmNexWAV00dD6db+XHdNdex6TpYjwign3OEONoqtzqzxq8N2Xu9QTaGMB7fqJ3i5kJDjBmowFTJ/
7m/tsfPgsxJOVvv3ukzxsDVNbUePIU3CvA/NWnd3Li17/tHrhWy3CU3OvOkJEC5v5pmiLM5ITQ82
nlt7N11dSQsiOPz6eKxH4R48Ql7GD60GMtj4uIlNnwKvLZIjtkmTPe0WO8mXYkObETXfpA1DIvba
tPo0IhortjqdxsOkw8x5met1yO3YZcfAn5oziylEtRNndkRfhsfUMm/zug6/AN5H/o+2gxC7xWZj
+NimbiQ2gy0CccJ7rKq3erC0eydDNHe3EMbz7yNpyP6+TnODDnZyxqneTo0SP1KAz88pZKpvsqxk
FxtmU6EQQtt8L/I0/EC6Q1DtyNJIgi/A33WzBbHSAcG6DdqwgPWfxbmOdP5/lJ3JcpzYFkW/iAj6
ZgrZSmnJKVm27Alhu1z0F7j0fP1b6E0qSYUyXFHhgT0ggcttztl7bXxbnfUPk3/bnDtrGB86BV3i
Bj0iTYOOya3zC7t1pZ+Uhvaap9h7PmftTC6x7yS2/eSGFP1RABUUWiScsgO7MmYRjsLZUHd+2sK8
2zZZUiePpiT3bee1JNS+lP1oeq0P4TcefH7qpKbge2khBVasCGM39kNe+mGDXOVQETne8t1kxbh1
nIZfRMfesD6lsWxfpRi634sU6R8SDTUlGHi146npveaHAAaVnASZa+VxnEQFAWGybd9M0tE5Zk1h
FUcVim/PQiySV6sTTfFPKN3W5CTc6Xagd6n+u8ZBGh6yqvOET1x0mW+GaqLPThhgLY/oNckgJHKp
MM/Ixis7yAw5tL/DZuqzu76to/k57axcO4h6gt5EP0vJ9nU2FpavtxWSf8YjQn2X1eIA6Gn8xUlX
ggwu4j4D6JMkVaAi5e43C+RvZG5wonij9m5oHpW4S6M7xwmFyRPU0wnlZaGHFK7yRNu0oTQfnHl0
JtimpZUkO3YqNvUxM69ececmg99ZIT5OH+G6MQOXMklaUFI93gk2ENZLS+wFufMhVaSg0FwhUbrZ
XembkW5/HcIa91VoSvmp46l21gay4ZjdG1WszUSocTb3TUVLi91oWdU2bXTaCJmJ7zdADZvaT55N
vzpHuR+bdjDWGewlrczwEIlyQmPfV3q9t/Gd/slID/gzp5V4MTSt6Q69xwt6CNvJGdH6qzN05aSE
pCocq/lZ9cgOH/BoOD3VeZnrwWRURnw3taoCSCZu89HZ4Lwq9b2Cc8s9x9Uo/y0HL1V8Jy+VPwqW
9R61vWfVxHWFzi0KzHVJmUMjLTKLLd5yjFy3opwS5B3ekfDZKoWsqaXZLb/do5fod4oSlWROJvbL
MLvOF5M6X+zrxlA+KjT9b7nK12ICJht+CnhI9mYLbG9NRXAsPBp12ofPpugG0AGmeHDdusIaKhBi
a7lIdromlM0QqeH3fMkGTTRp/IinTnuq3BlX78e7jHd+0JK8AdHNZnxRd19tMiaDgpg7mMkXDbvq
SaUo9L3LATIFiYVaHoBIk2xqmttslvUZhm2ksUZl3hx+s/RK/dX21S2Gy9XhB2aEtXD73t4Vh93L
bU8Wel4ttTinFqXK0YeJ7P5sm3z4YcazddLS/nWyGuOAdVIltb20qhuP5HpXi4t5GShLh5ez/WqD
aRo8jTyajCfkANGpia202qgmYM3RmponENsZjuKyG25c9vqkwGURNNgcenHcrmNpZ9kUehMNxtMQ
e+zd5jjesaa4D1k+Fw+2Xd444713l7TXKIWCY7o+cKE6nIShN8YT8rTmxzillq+mUReMyDmmoLOA
lta1mv9t3YQmPrR0yMx0KuA9rap2ZYWQBO15/mx1nEf8yKvhZ5RF/9iQgoxjfaoUv6WrhMOtcW+B
a64G1qIrQsuDaoZjprcOCE0KvjGr6N2nbqjw+yAuRDlLyHggDStuNl1mJodmpowYVJgWvg1DiNPl
48/tnZ+AOA0MA6fCBSyxOpyhGZBj32XiuR0zxZ+GDNjgoAnD8aPaq+iRz8KP1MF5FZ7i9bj2rf6G
DfN6mJEeTjsLuICKnH59fKKmovZZ7TTPnHOMPc20oYVZpJl3ZkTYdqNL8fLxLa+laBQzuCI2FI71
C0ljnbfnVFWLfqyvn90ojsdjQ/LHMa7BnGwsK1Lkzyjzkkdq64qC55pdkCZU6QYD8rVkA2ZIiiBP
WMG3Vm0WfzRHEkUaD2HVBhZYWHWfJnI4OVNSeH99usXZtRzbOWSSDLXWq0a2g1xOi+VzAeSw4pzQ
edsx11xfsdVe2Zp23G+YKOQtm8P1GKFQgGmHHiDijqsetCdVhUfWwnvGRs2RypNlsW87F6/SPOLt
9Z22HfQg6afhFdp5PfjDnEW3sObX44SShb4oSvlOaUgal7NwTd8nH0qtfJ5x7PyquS4ywHjAvxqX
SoDvUj1+PE6uLkhANoV8JgeTlYjXv7qg2qQKamz9WSNM41M94LkcEtO6o/NV32HuuMUzXl8PIB/a
RXrNy44Ao9wyQf6ngu1NemjlXS7PSp1U8R0WA5l/dirhNgcMXWBbncrCNfTxTa5nXS7KbeLNwx5F
aXONiBWRSIo0d93PGTiLf9qW8/K+4W/1va4y+W/tsZDdzhiKWt6Y79f1TCY+0E6oxeAQUoRfzzxq
JxGrKdTqEbB4v0JyMz5V5ayZ21T3Bm9rzanyPYeqYAaN3UzxjZd7Jawg9oDKHqsaw4ms5Csb2txI
iQk4OpeiHn+OuoJbVMxkRhpNnn3HFdPuPTNSzmQSplgMsu6l6vrZd9l636paXW0H+S0L+xHYJBLW
pb55+ebJWTQbmvv5WSuS6W4Bxm05P6WHELDSvbGkPvqd50Uh8I+m2IfunH3t5Rwah4/Hwju/Y0Et
w85f1iN8TavFIE00oxsoNJ+nXhVHOU3FgylHhxMg4qTfEp7bT8ccm2dDuMofxC4Rlljrxux8PSxs
KlqIOtkaU5ZbK9m8DCN6mvfWuSO6qAxs0aUlOnVTfZFqa06b2OxEF5jYRmwfo1qnbz9+CNcfBKsg
Lk6c/sizAeFevosOwmc61up4hnhRnDMSg3ez03mBHopynxuDcuQR3ZrZlwf738Iakzl8dqYYkiKw
JK1r+2TIGH1VRN25aefO8+1QECY25JZypKaT7j++w6t5hsvwbNn1qCBFAJlc3mFCm1zWhaadXTXv
Ih/mAVWKogn/TUY13EVkJ91Yt9brx3JfJhoGtGIGrYs1g54g2IZMbTRM5jx7h7GfxSc7HpPpAZ1B
f2QcZ19p3VpbqrcOX9icx+6Nl/reLbN/ZoezQFChwF3eMgF+WinVWj3PQKbCHdWufnqIOqDfoUg0
7ZjTpcv/sh+83DVaap4eiAmd7cblNRMEFUWTTeqZIIgEGEo7NweKKp0ZqG7vGCfqR8UrtcCwCMwy
jP/5+CW/88yXtYQpnTILO+rVHdttzTcjpHHm6FK2PvYn+a1aiLZZC9jnwCEl3YuY+hTqbScgtL2/
McFeDWlj0YrROvE4Vy7czcvbp81QqZOi6+eZ3lG7MZNKMY+ZBrlMemGU3Bhia6fFsjyzK2Di0rnt
xd50ebkmFoCeVM87ixTy3aauewvJd1uaw4luYFvuuyYDSFGEcWvgTrMRZJZWNiq/UE8YBrXqvjcO
nUBYFSVeAprV6/Pc8HtyGco+qM2qKe7bZlIrB1KmFe/os6VWUKYWx6PK6Vy/0pt4i3UbgIxPWAVE
ooDNEjrcvokphidV1YOHGN3E2ozWsttvPbN9TPoxbW80BbRlJ3Qxm/As2EwvQaVLn3ANVWz6pC1R
JtrnfBopNvXlOQX6ZGKxgIJVdiH7+DjJnfsuqcptM7bD3qxs8bNz4+kVvkm/RzWq3vpRywtY/ahF
ocwOg8yLhSF2+YKw9vZWDFjlrAnK3PtEiaR3gr1fdFqQu0LZ88Ar6ovAEbxt1eqFQuQgBJ2nVKvE
LSDB1SSPfwLmHEpgdnjkr62mQMResZzHcj7ruohzEB5xuEmmceoDR6usLbbTwU+z0Nh8/FG+d1mc
pwsfnz2Pu95z4FdxQJKU2tmBBWIdFVsSAEaKKfXquq565dSgA9o1ddveaFG98zGynjELLCsaR83l
3/+ztRwlnjqEbOoZ9VX2ry3deRNLRScWGxdXfeMu17665VtErscFOSpQwFmvZix2wpvnXj2H7Sy/
R7Tpu6Bjoy0o8eXxBjHAnN4j3B82cVc5+raOBloVmkjlUUNdfHKlM/WfQbjYr72eGbpfK7Pt+GMk
1Y20ifTcDhV9iOcOaXYcAFBJnA24nfqQ4C7t/TKrhLcxhyS3D5PsF9W7NrWJD60S8NCN8/PVdoV7
ZXajJYYXgLbWapbXUgMPdz8a5yr1oi0qYTuwjRrAljSM6kBxORf+jFr4X0XE5q392juvFazu20Nm
Dw8o7PK1mgjFsqYJ9TMo4aShXuplIehUd+7lcUIZbDw3RNHtR7zoACkUS3zyOEPlcO8s9T6KZ5dc
W6sdrG2sgML5lMKse8wyINg3RsQ7yy+Fq6XMQHeWdtFqLdAiHMjQQbWznBz1qy5CMtOyZuyCAmCH
2EhXJn97uEAugFiU2gpaDdr4qysWMlI1YgD1M+COOXrsxNS8ENWQT5vR6bWWw5WqfUdlH0ekqTbm
14+/8/XhArE2dQVM9cTpYVOicHj5YrI0L2cdNT/2xzxrvrRerT2muV3T5qJFl/pZmM7JHVX4/lGK
phNngwN052vU7+Ov2KLFDXvOajfAxoeDDsbiNyEtreplYvrP9885xotrWsWnDH6XzDC2ztkcqJnW
GBvboZGq+sxN5Vc9scWwGSY8bn6qzIVxY0/0ZnD+zyqw/JC3oy3eGY5+TMGXP6SxpDePlp2e0tAc
6y4Q5dAMr6WFcjOgSZfBWpwcSe8laWjx+6LpbWczC609TSjP2/vBla0Vo4sE76OxLJfsYX2l8zSp
BaVRqO4fM4lGOFxonU5OJaccwkdUisAOUUn/8/FrXk3n5NTpLoYnROGc2th9rJ5qDCpvaKNQP1Ea
7JpvaqklR5rag7ahulSlXYCxJLR2s8T68vLxpe33rr0E5CD2ozTMD7h8kGrvAcDsGvMegJ45YgdA
hBoCAEtwd0NfLIbiS0pyeMxvAQRm+UaT5X0S5OEgm8avM70l515LQxCyrR294lrGj9n0kWvtErTD
7IisNrsvOhVlrw5tEPUqunKV2iDYjXuUdfV33e3KJ5Se+P+zwmvlSQkTdWnX6VMR+qbMaIombdH4
cTeOdaB5wnhsRxeSdN6lU3SCNCTv3Bhg3RaOZdQGRo/QlN4eo/DVReeKm7/RekTGkVPMd1DNq/EF
e0zyte2R4G5aeIO/FQcXyKlszBirTlO6v92ExN27opD9P0VI38dnz0iAl4Mov9iXHufXve0o1X1e
WlBG20Kn3pHhAz4ATcNK4YQpwmYfgGDinioqbthyG4ryOzu3Ju+e3oxS74fa0Y5Z5ZUJ92b20/bj
l7taUxhXaOypOrF7pszHOL98tx0RsXXUet69g774T+U6FurJBB6ZZoafVYVDpN/TE6AsEQvvxkzx
Fh938YVycexVGB3oNwB8WV3cc6Zohv7r3g8cTTD2tOmAcJyoU/HLics0euEQkTtgojztJ0USK3lp
MDLbvyx3SAgPMF02Ubaiaz8BULSt9IlTnx4N1Ni9dqel2ZS+UPxCmuHnbt53YxBblfKVxzqDIbLC
InoI61hNNtAOXYLtZvxNO0Tvmfc10mLv0Q1nownamhEpOSZDWGEX45UPoE3L7NCMsv41aiNSgRvn
i7dnvnos9EGwGuJto2i/fiyzlXKirlTrfuyqosRgDa7Oe9Csutsi36ibncFZdm8Vqcj2saUUr6bC
wKZP6lr1XEFWQrX9p5axndypVC4TX5CRqnz3ZI3uO6XsI3YOnm19o1UUH9KgkKnaPY3SrVtlW0K5
ZLkQ+K2wpRU5M6Plpma9R+YdFRvcZ579wyo4yj5r9eiWn9wsiZqN06QNb9ByJ4iQY5qYR2ngjHym
wCyMzxlg4f7UYjBF0hCPcxUMWjJZWxPVAdvfotLJHe3cWeylUMPhGZIhj9V0eucsC9zrD56TpU8C
rSGt+NGeiFt3m6oOv5UpfRtmF87U0xa+npm+2qGB3b4ByKO8IJajqNWKMQUaXCOPD02UKJCwvAmU
nFAq+W+SZC60uYpDwo2V+XoBQqdKkY1GE5vw6zkbkYTD5jyNT3WZmN0/Xj/oPwgqcPs9iadRRSjX
rLGnrEOhOz7tNieAxgRnFQ91aqFRsAWMuxgY94wUR1OjuyxLtGk/R6U1bsy01G0Qc17ydVKqIXmw
Ird0Dh1ONuPGd7ra+jFH0BnFbEvMJSW7K/ExJeRyVNo0Oblx2o0orjhYvKhdBDQXScFo9bcaRW8n
6PUX4NCzxuBL0gJ658tZKclVC/BFp93n1dIFsDPp/oT3GeW/50YX+W/NTUXst1o4b6E2T8l2ihcz
bO8wdWw6R4sj6ctwavRPbMoz7VG+CbVT2RovEez6hWxVQOH6USZW7zxHccaKYqlDbbB4zXH/WjW5
E/+u415uBTae0Nt6dWN6gdemLHJuNI/PHmWtBCMBgoMqZod1Yxv7zrzMbyJF0UZk7+I+v3wCmGzc
3C286d5GOdngt/G6z4ZiGt0nZitdvTdlj/bX67uk+ZS26pwMN37A9aJvkPy5tH8oHllXomf0ACMN
ml6772yK85+yVo0+SbNr+0DLQ5XyQ1qANYJ5PMvdx0vSO8ONqGD6ZdRFofjZy7//ZwMZ5yUl/K5M
T9AXh2w7t4o4j3pOyptqVc6NsX3F03tjQzkQBRY5O6N7tQa1liqNtkOdqkVFL2HJupERHcI8A1PM
yifK164mPCAYjKHKAiBAisUSoijarlBb3W02eTc1w309pePeJRnL9DkEpP1ZVCLXjwzXochh8Io2
uvGYrl8Qo2IBwNM5JxRh3dBVtcxN46RX7rEMutoezKGKUXEmPOmpxPTAMmr1X7WOlebGhZehd/lx
cmSjkIFk5w2wuPz7f95PMdBi1rs5PgEVrIYNHdDuYKqoavZEmMyHNhu1bx+PiOuPgV49NBlmUjyJ
rIiXV0SM1NVxmqSnljxoc8fFBnPTs1UMP7NrdJNHVw21Cq1nE//qiN1pzh9f/507XhBUsA8Wogs1
v8vrc5Jw0tFqvPu6E+ndGC4VAlYk9dzRbfmk5+Hc+x9f8a1ucfmQiXlYgAvwbPi41zkCdAnzqlAj
h1Od5kAHGulTnDGyyeZeUUtZv+ZRmzRBNkrEqzFcMTrCwordz1o0Fd/tSItCcNI94OtnPJsQS3V1
KuxbApp3ljgKEdjbF+INsSrr0q+qDE7l2TI61V4Izc+flD6bf/dD2z0oEwQLXxYJvphsafJneVw9
LllJC1a4DbXHWFStiHZ4i5T2ZLf4EXxbL2LlwRO5jTBhwmx2UEbD+qWEmiKTTcc7EDt26H30d61J
ljjLpJGN4YEmHcSF1ZwjurqaGzRPp3LUtLs0Smls92oSK4ckzrW28RWDDcUWL6OobhnQzeX8tHrX
Fgsdp7tFlYDT5HJ4FYaVZuRUO/dDPlSfCZvsXy0XaSC0d1ugUHaqIWIOmVvVJTSnDUObjw6dDn9q
ZbqxHI4PPYqW6XkC1izZ/HSi+DmbiAdfUtqx81fiDjo0kUrild/rejIOlp31YPbbIV6OrW0EH2nr
uYCvg3EuBFpkx6mbbTN4yniqNewCv2WtVIl8jIe4aSRFnD4VkT9VWUmDauht4ZxGg6bxl55YgiO4
r8rcNQUINJ+Ze1FZk7XV+DBLxU8+1Y4dDSY+O4goi/8YDDUa851Z5QtB6OMP6XqWXAQ+S8OLlgy9
iVVxJoNevBw6o5PL1qXYKF7DicaNZxXtM4n0+7mx3U0Guib7+wvjSWMwob1DTLBWNMEY5AgVEQiB
4KvLOHoQbiD7uOQnKBLtX1GkJ+ptt/QT75ypFjYK/S8+SdO4il5z4oLddx/O94v62nECmfa23E3Q
InO/zN3+jzpWaej3UMi9u9B050+yFaLdhs1gKujOTQi9Q5K692k6uduePZaz1I20cDd7UL6xnXsF
DGkVquG3MMsgKDVNMTWf2HBr7iHk0Dvdx96U2vf9ZPXtz3yCyf+gOECDnubazH72Y82xXKkHsC1W
CJ552NINgD+/acwsFP0GpM8tEu3bCnH5iS2wXLaTLCBYbfXVMFhK/I4hVA/Rc5niz6XnLjdGm4np
qQYm85VPhQUaeIb3hfNM+R1ydu+OZJ2nc4OEmXaC2AuRKv8gdQUi+/EYfefX8e0bFKygxy52h3Wl
qkcdEIcuJtW8mzHOwVsY4qOpJZyNvDlznX2klc2nIe7s8EWvxoLtLXEaSQ23E+ffFw97qrGBDJSY
P/upkon514OZAiMbDQxZOML4ji5nqNahfDhiJj311pDeqW6KJUJKDjjR0WwZKHtShUlRNZFCC3lj
h3a9+C7HYBvFnL4QGdbajWFq56wHik5QQ+P+S0YLkh9HJgckAh2iUbtKzN2N97Gs55ejhVI3bQWa
yAuFf2110Z200tNQL07WiAX8vsvDxD544eDuZSLOuD/mfzOgUz7Y1emLLQekx/XglWcV5Fp1/PjH
XJVTWfyX7ib7DwcjzPrRO6lTIWWuKUraszoEmasT8yN1pfgWReBgA8RJQMnIe0W1eZeUjviZlpqp
dDd+xhV+dnnzFK7YKeO/vK6morFyKz1v2lM698qUBAim1X7DRtEdAc1Yo2Z+tuBSPXbATZUA9rqV
n7u57om+oTWJgcMfjNGNiSNQkTs+1+XQmzZ0gLBVXppcMcMzk6ESH5sZY+1hoUPHn2cEy/atffPV
eMKHRiLWEs627CXX/amodZgSkQWfmJFm1feoiW+dPNMcIL6Oe1RtFsGPX6F9fUkKtvQiKXJh3+Ic
ffn55EQCFEadNKdIuFn6gz5OLJ5Q0LkQ22kh35ko+ErIyywUUDgB2+G4yJPhK4ns2S6xFcI8WCw1
ICAKxWYB+5dqXcBi4nwP8c2LZ+wA4kmlqwghIp/DH2HWO5Ff42zPN2VVuC+Jw4HKr7WJdY4Gbejs
NZFjrQCkUSdmvoFNbw53VpklAHDicFwQAqmrKe2mJRGqOIRdWLgQC3Qr+mETs9RvTCVTrS295xJO
Txhzop71hhgfyxJd8RBZueHREvfMH+GQaspdO+p286Tko73sBm18GBiWXAS3mp4cWksmtGkzVCTH
jg+y9rXBbFu/UmmQb7WZhsXRhoEZHuJRgzFn5TqbSVCYDtnpLf2/n3aGLuAtFbiKKp+MdcwUuZ25
KLebwc2VbzaIa8z7sSHB6378eq+2GKColpMje3V0H9a64WFBQbdImYlOii207lds9ZjyQkysd2Qo
KRuvi9nnLEqRW8vG1bGIC7OmUZJ3OIoxO14Oqzau6DS4yLSnedEmlpYSHxp70Ot/STRImruk1irn
IME5l8HEHPrLGoT9fc7rTLa+Ombe9D2yqOPQwExpfjKvJqXojplNLsBdZGokyPothORfMWvnrcTC
tfaepQQxNE2rN70nKS8rFYU+ZvQqdZGePIWay15LJ2djTBYWEkOGJ3ohuu4TBBxSc6SPuC+o28SB
mWqGT/HS2TQ5XPcbNY/rXhq/iekW0y9THMS11ToHoEJtZV4UJ8Z8O5GcYpopeuhSOjQGcEQFJJyw
QSGFw9g1US1/CSf0vuNcIzBTMcqh+/rx0Hrzq16sRExWnH9gHyOg4tC92hnkbFzyrCuJJMjcKgb1
WpMrRJKFmqEgJJgwoPCb4PcszVzGfTB1A79q48JkQ4NRRErdf9bQD4t7dtsRREuiAzyouyZFi8F3
y2gu4huj8mpQulg8aLxhr8TAybJ1OSihRdKW6gbr5IyQ4LqsdJ7dvJ2kr+PLfMbljEmuwHjyKPrY
udHyuz5JuQuWYUHHs8mDzLF6XASDg2DGdnziHboiOyqNVn1tTbUkJWZwI6I3WseIEQeICs20vrWS
JrVCf5wkMS0OLjxcn7wOXJC0l1Q/Jt/iV9y6U/mpyodMnhcyzrTHAJnD3CCxSg8kbNvzUPcjZXrA
z0YcuIrXzRlEmiyZnlVVMd3fmSazP2YmEtKY9KTPAq0wpjjQCST6kuDtGv0JFp2zJSkbuyLxOa13
L9Sx1Ing6hsPxxH69AQJkKnXVrrho1e0zaSqIvqud6U8DWmMrsHPUTMaXRARBHEeDQ1v8I3RuF7H
+Fj5UDVIG3jUEfSt1jG6XZRla1XcjbIvLWRILQuoNjvqHrtM94Svlfgra8kLYtNyP1ldscMNWB7U
ilQpZs92P5lSuxtUazylnTYYvld4t05A6+mYQjX/LacfNovsplezYgzeN8VoLu9gtlkHN8+Tf0q6
A4cJjf220tXyMc/+ElrFZLRoXSwqYu5SKF93ZykclEPYKMNdXsNHSMaqD0JVFwFsueGgsTnwE8Pp
b4z2pSbx37mBaQHVHQpOdmUUiZ1VVapKK3zabt0dhDkXXywH4qAf021p/UalBXLj5V+9++VqTEOk
p1MMxtVw+V07raeQrKB2h4rYRKpfIlH9DqhTtZm0MWZsemCd/vLYsdzhUhehe8+AI0jk8pqR3g91
TRLFAVOW9Q1skZw3lRtl4sFEykaCkyLzL0XLjufGhd97tKxLnBPRUywasssLw/3zyIfXukPZNnLj
DFY577CGJ42PXsC5VaO4erTUYF0+K9QqS5doDSCUNqolwaH7WJhjvBkzO916Bewh8rJ/yYpzxsef
8VvN42LgcD18BlwQ5dQSVXp5d13hDXhLZ/sgIR7nRAjVU9Shc17k+Z/xPphD4HSzPT/ayVTdyUyp
7FNO6ET1uS4kB/561qIfxKjoCfQqRQE81hpII1KPaX2j26n13dVy9WfNZDZu9QkW0sYeyvSLSPFV
bFnrPO+QuEI/w9gCipkJ0AInIT17OHhJXsQv3jRDmNqJNsTVvWXAmeHvJCos7WdMPMfAMB/Kdh6C
Wu3a/Lek8IQtvo4srMpFatUxfMuSAp4QSdgGdVd0v3WIa8m9Ct4s35EJ40TfMs7b3bFBwLWpif+K
jqSq9XVgmJPFVM4Eq58G9qNb4SL0CmRtIKnUB6cva/r7hsbRR8T4zMUUCYTNTt/LL07qZeWfj1/W
O2ODoqBH7cpjn6euM14VzeQQBDXgOJWRNn/R41RDdFaof4ZRzt1DPhEr//EVr8Y+OoAFL0EBiVOQ
tYaXe0nPrsvKk2MmtfwBuakmdwgb1R9K0ibl9uOLrXcLBGP8v3thAFlmx7D6wouybClgTGhZiNA0
KGpQMARtPm7ckMhRdJvVVjTQrnxPKW5ZHd+5UaQ0C/ASRAmH/NVOxUoGNyywSvORjyH9V11F91EZ
n8xZ739/fJvrCi+3uViJXDTabE2AKl5+cTk5aZyZpH1gHRn8Wi9ToiQI6UpvvLt3rkM2PVPm267R
WTMzNa9JU5rN7iGCq2B+69V+sO4KaardrRnyapUFegKUAzMfsHmmktUMmSQ6wQTErRzQm4ePtGCH
JzVyAW4UopqJlM1pmXlDn9/oxFy/M0qpCPw5+OAWvdJ0cSaNLatC2e8U4HR2zoRAdNcbYfOpV+hS
P3382t67GhgkpCnUcHmkq9FJt6kgXihU8ES5aftpUmtK5ibKioep6H787bUYHqjXEe9zCOGal0PE
qa06h3fgkXWkNr+HsQi3HWou7BLOpH7++FrLBP+fBYBnggeTNhp/LiXxdX1ranujouiknzsC5VFl
a9ZvJ7T6QBFA2xRiHDcYQb1dk9PcbhR7Pnx8+dWc9nZ5mNYYI+no4QlZbSVQRpoIsmfjHFXkbvRl
RSyiVegvHmhZLahcs523H19x9SLfrsgfPD6OnVBlVp86lMHOI9HcPIfkkYxB5pggQ8qUQ7OZ1PqN
p7v6NP5/MZqVuJp4yJyBLt8k+Vmq3lTCOrcTRd2H0WmVfyEvwMu1DXVkFGUxm5b2700QIKddjf8d
LGbu+h55pKlCZLt9psGQ/VIU1AMBRQjnzgR6+Jeb7Ld7RF+5gI80b4E7Xd6jDthhaCEjnSlOsh1M
R0U5232oPoJpRNkSY5/alE033mjTXbvGGLOLMXPR0dvsRVdfpB4nttTL0DxX0ezNwWQS7iq7zqkC
KzHGjRBF808DsgU7t0Ii6WxFWwxV+vePh9P7P4M4IuxbLFyAUi5vXynBCo2KY557Q9EAkxnZzoYb
DAw6Esq91sb2nZ1O1e8pTtwHdFEhhv3klsJ/Xa1YXgKaBZYTjc/UpgN7+SuI+m7LmqWHl9B09ZHw
sZJYt96IkKtECZS4Hg3Y5zkbbYGRJAN74g3DvIiQ4/wA36GebszO73zYkNtY4OilAstbG9xNaYo8
k5l5rosM7ZlM4h0YZ32bOl52asNKbj5+D9efNbxutg1wwbkqzZPLBxCnWGRIXg0/zzVifhJFiuqb
mqN5Fpzn5Y055HrSZOnm+zKhurOQr9X3XpjFSqVX2VkbK9E9tjKdjf3YDP3GsJWYGEk36Z2NiOv6
u01Gyqun9jCj/I/v+HpuoZPD9p3JmwrVFcyjpUCmlNZUnsuuKX7xe7ogHQZDBllZuPM+JC78PgtJ
Mfn4slcvlnma0b7gJymvQO+4fNDayP42GuAloDcYxY4mqg+T4kh6VdXsKtrDN27z+np0bXFpLHJj
TGXr2mAJH39ChRqey2yMw2NrdOKLWaHKAjgUNe02M8f579pMiJu5JA90KRowg653ogKiPpQj1zs3
Vlt1x9Kzkn2dOyTGVpYYh70622Z247Gua6BvF11syRz+GFlX7pXYptifl0X0lGt6RJIJuU3yFdaR
O38Zm9FMN7JhT3en117+iRM3Xt3JI+txoT4X47Fua1lv+8GOlRsf1tVYhwoEL4JTx+IWvTbUxZNV
YdjyzoXTdi+ZJBkIbJILuYczsPnY1xnHO9qR+Vn0heC06iQ3PFzvjAA84iicyMzDmKuuKrG9VtSl
MU3RU0/U0J0eJfr3sARX6LYyyoJMy6NbPc7VUWR5FzZcCnxjyO0WFuPlGB9D8PIQNLwzdO5ZuS+N
vDjmlevyNY+EPWfuXJmbOCGXN+BcTYPk40/sai4zseFDxuFwsATurOfOXOsRTsGseorRxqS7IXPy
fVNlUby3aHzc+L6u75UM2eU+F7mLRWv88l57o01EONTZU6oo7bFCXPpltmrjBy64Vw/62o4IBJI2
wUrAXfj4Pq/XzuWdQvVkH4bSxlxf2yhB2DoQPJ9S6DJfweaae7KN1GM7KPK7HVslVDh0Bm2ooGQZ
RPLvCP/pxsf+zoe38HQpL2G6XtCUqw2hsHulBOvtnI2GIEWy0I22fU7GSLEeKZ7jvQfBze4lwaO+
ZGOOSngwFZGNvkZ+uggmPdZPctDn+cawfzt0XmzNTcBIqAGQDr9VsldrumhLXfRu5rGLY2nfErls
1Ru4dk7v51KdCLcmwTckvDVSu3vXbpI6IJim2caIsKKDSwQK1Kx0CNMAK1kKx60ci29kOLn/o+w8
luREtjD8RETgzRbKdFV7J7ch1DKJh4TEPv390N2oqxRdMTGLWUgzFCYzz/nPb6wjCg/NBkme8RnN
gM93vRdMvwFthwdFfM3yRBRaM0aMVWSzTYhdfbvw5k/G6qww2uD1FGF/NTnGTh56luWL4amBFeb6
WkuqGIHwLo6nQC+eQoOeCszkDRtbBKxbrovZhOvstfmNpw+X8g3OzlF+Cj8Egp1rY4dwChL3HDue
ixL5EcqTw3izsMQn4Rqtt+30UQxh6fvQm4TbZs8fP4R/XJhDDUgHZRS9yGmH7uK0XsdsQY+B0xrE
nxA/+wXYPB/22GwTK5Uvw0siEm25sOzOtxcqMp25DLNKEsxPUR02AqJCi0k8KeUYJQ7rhoxgFkuD
CMopu4BMn1ema4YDlqjgAjR5+mmH5zdwigb8uJ/6ohC/INN0+V4NmaXuR20MnO2M6c4aK+JC/Cth
bdbPuORozcYycmltOl1qF9bVv3Yd2pX1OPszgj9tHDQhaNwHN3lKx8p7bTjN7/paR6tjWLiHYhsu
QyZt06Es7ZhgO22YYKglav/x2/9jHHOyvP9YTqyyVRAl62QJQGPFBUmJ4HHU+qo52Km2+CEm/yZ5
O8jYlm2Z1gMmdWne4ks4eM4X4XT4CDZ2kfVXU61V8WtszSoONbsgghVWcgLtWHr3JolUD+gJkjIs
wH1kFM9T9Tzj0O9EZJs76g6vqzkNe7sUt4tIil9eT+EBOlyRRR9gmboTuZWlz76e9kkE58DHAdHB
lArIPcfvGXvs2D0aRltsnR7C4C5ptHSOYglPYO/UStv3hY/ruBPjWo8YVo+DDa4ydfqDaGoJ1tyT
25Jns5VF3cB3T1xF1xG65xhdEq7cQ4g2wZjpIfVt9QCfephvFEqqcdPXWiKPurHo1nfLKez52Cnb
nLcTgVdEMSR+DaUvlcs9CYfWtyaoDMRBeZa+fvzyzryc2L9QQgD6olFcifknVfDQ14VjSjd+VHY1
/xzd1P2U4gqbbBJfc13oZH1qRzVhAGhUZpWzi3SkzL6ZnGeCxPGgLHZ5p9ohbAep7mzMT0U4+HX/
w4JLmYYNGtt9Htddc6G0+DOuOPnq1mG2QfdP58CPf3/cp9WECEIE2mOyVOWwQc2HsKkW8azzA5wk
uR7MoZD3QnW6v9dgRbVEvoz0NF0ZD3bYYD1Ke9WO1iBDbep1e8tH3jOV6TIRLqNlvC2xzhdhFXrz
3Riz/Nkr9czeYqOpTxtD4ey1RaRa3jsNMdZbDbIGF+5KYrlx5TQl3/uQ2/wLB5RDIXloYZMMs9wq
xvCXdoK1tjl9GChD6RZhSa5VwPuHoQPNkJwTxI8MgC39O0ceMRYhVPZEMN2ZG/tLxVyJhNRxrsim
b1VwHFEjYum4SExio3ggHrIG/7nUzZ6XvHAPSF+C6MUmTU/w/oe5yrNrd7aqp5y5c3tvtcnylaz6
OL/VGl3dIoTpLpzI51dkxAUAR4nP7BJ1z/srJpOlmjoPyicUXKZOQAwjy7n0hjYU3cx0pr5Eiv3X
BTHcYeNjsAeeuv75X9IBOD/g5HHXPJXu6F9xFhL2MfdMaBsoO8Ze7+Kmu/p41Z4fuKDQ8GA50f+l
Wy+EVgaL0TdPmHV3TmiTBt0V1mJEfVllkdWXGBq2zIUuXPa8g6LSWSc24H+rufv6s/660xLFlO+k
XvU0BjL27lI8jusoCyb5k8gbxKpMr5cAf+J1aLoQCuvCajL7tr9w7P/jgbPi6eOYXuArFpx8U4M3
pGZLLfOE4xaxJx2ULXbG5Ktro8atZd1cKKz/cT0LUJeJKcKUdYT0/rbVJEYN06T2qSaAZl/W8beg
gqCEnKfbEweYPH38cv9xrHNrTDH5bHDzO8ulrPD3GefZkk8xsQHGLpsTNGk+lt8x5bI171oqj2RL
tWOY1wPIMsfTUBfpE8oilV9omv917wjk2B7/EAz/WFX89cp1HEdw4h/aJxHH416YS3Nj5Ya1oB2t
70kLhcz78d3/GQy/38pWbRzVJKsYE6tT8wuGPTYS9x4uYWqTQRknuvMGVDYFV0vjgapnbd+u6eOC
S+uk1ECWQ7t6r2O8SpZ8bo0qMjPpY0ZNuruFcbrhIVvGFZK8Pzun2ZaWTaCoqPQq0vsFZkHPNpKg
keqtr9ZQ58MuaXWUeKOPsTMkQjLgH4LJuxTx/I81vJIOmFVD/2U5rcXtX082sDPNmlxVPMm2L170
pHB3KMNh82fWeGyaJT9w7h0+frj/aBEZjKyaDIpGF3nYyaFZmoVbtfHiPdlYZz7xOiECmJP1TY6t
uXe1LvvMMFbtkqDnSQvhNkdpGJoZxfB/SlLxjPk/ry08JkzCbjizVn/Kky1lDlTqdZB0n0Rq5ITO
zq6zLYl1mmBI+uZNk+MZd6FyOP+kV2AZbQqjjNX94+QZoPAf82zIvacCuYeGizkeqTyE+TXNMHRA
DtlOF4qs8z6FK1rk7q3Q3+pB+/5Vj0RSQBfjinm8LF+TVNlRsSypG7ayGrYfv2L0EPzf3i0g/Dkx
QFzPP7Yt7vP91WInl5R7ScAu7S3998RWmEBgag019g1Appu6nUAPOmACrFKTJLgxx/hZJL2wX1nZ
RfAF5zat00NWlJyvsWzUiCqIu6y4cmq30H+x3joXe5ls8Dd1DgXtuzJjwjWdeIHPlRGc216hrBfH
SSfiDtajot7Cs3w66BNCuxehLGHfrZ6bedg4aL54EEbWW9+BqpAyHCezman4B4C8YgM3SZuPRGCY
t6YoO6ePMEfSsbi3nd6kt5wD81WjW+MgaJLphW53WAjYs8l2dKgzdqSOtGOIILLPQy2Lvc/eYA13
a2mfX7XQOnbOOCVqIzMw4M3Ieiww2YFPGApNx046GsnD01+RSyo9zCk546gZ2+XR12TgbQsnGN4S
m+DEje/U+n2pRv3ZmBxjdkOnsof4kGV1E9+4ifAhfqaG81j6cVdhvFcYn50q72YIzUb8kNUT6r8S
bX67qS1l/qIedaxPFcuwvq6FQyAqGjT5thDL8b3tAdL2vW5016xnDacRhNdLmOf1nL60NXYtFmnS
X0gclI+pLeQcMVGKn8ocaMpzmjyPygHAblPLorvGpLrOolRO3pOLS/6nWIzDS+7l8Y8hD4wiBIev
ysNgCvGlgdj2C5DSiLcYlkrxjIZ/saIypxkIi5qMh4hgHVXcVdYQj3eZPtZveKPQT81GBhAsrSDB
Yr8g4APbB5NMqxnksNmkQacr3Nyr7m1B6OFfJ0aSSbLQfEJeSOMKkh3torBv/SVWwSMjfFz3Nb10
r31zHl8BPutsh5K5uqZM84OodUnF4FRI8OuY01k+ukul1BZ5kVBhlrkNUd7U5t6TR4CXF+rYn3xz
PK/+3jfmmN9xU8lmmQe/3y6QwI8wdUsztEe9H59nH43ZZlkI6t62cS5/NTHWk5R7+rhEdez1xWvP
HNEkk6DGZ94eOsN7if02fhttGt1n5KzTcO3ruSYjr+njZJ+URMMCzcxDu4llPS9Rg0bSVpDjHcVn
ztzte6sYjEQdY8RymxFAuC4vQeZumipj2vQoVohtmxKDhixoBh3GCROmKNMl1rKuORhfhopgga9G
I23zXuAM3T9bPP4vYDn18GYnHkmNIVb/Zn1IRDHe6IPR1t/ECLn1kaHsgifU2BLJp4mh8370ncjG
312S2u5dh93ksiuxVZjDxvXVsdbTYApXuYPFK8IY1Mm74L6x49a5zkWrTwhPBhQec0u6dTTOI13T
JiaY4w5nQac88heLrSLLYnIjjAwBKgtqpdVYmVrhyo9pOz+VTp4QSac3iqRwOVJrKjUvYQFxUA8d
US7eZl5s6T1hWSdq3m/e+Rut1LshUq0c79tlWYxDqmva3h0yJ9ij2YTOpYRLTEraz+mwqwJF9p4p
ixlLd4w0xMFdIHC9DHYTtHfcb1y/Zlk20U0WLTZ0hjTdB1spYWztUpW/lEZOy4Wj8qxg4NQO2Lmh
NzCAZxz+fl+3AE4aAp9nOCmm8xjj85mjdIgxXhsg5h/tBW3VPi7i/BK14ez4YmQFS5ZMOsptaLLr
n/9VqcDfEv5Ag/fkFpX2M6/FiwK8SDcmMUvdhfLv7HB2MCemTWQOuPZvpwlhuk3QETILH1+Mod7V
zVK+JbQ2Moxnx3kyVTtfKHDPq21GEw7Dd+4MvTl0ivd3t4AxYSxlktuCb/4Wmo5+l0519ROFg3Fn
tN101N3O2huLM8wRPkWxDKfB/vLxqX3aWTHuhrwCismuDkh+RkJm3lmifCmfzdmqzdBqmIcZfZ2+
aXWR7Vo9o5VaSIKbSCQZMUtsy/7ScOr081p/AsNgGubV1g/d8/vn4Ga+Fgtf1M+905piE1gqwMxP
EoAYeJm6Sfq2fWBYVf76+M5XZOLvaoXL2pi2MvpF7QGCflIAJmODr1RrNs8+gpj4Pq4qJiS8qu7z
YiVi34ihFpuyoiK/tchz+fzx1U8/7fXqayQAr95hJHc6H+P8j4cGL7xnYAKSGcqq9h5xMRoObjeQ
FvLxxU6/bcK4AUHg5VGzYT5inZSB3pJnlovM49mEDjWRpxMkIfpEUh2ZuZhvtmiS5D9eElwMxQIn
ItQyDMhPhXZlDRmWVO/iGXmyjHd6Zk6/tKLnEect1dSR4FLzAkhwjpM7eDPSZfAZg1LQxL7/kAhv
w1aLrf+ps9I6LByCcjJPilvZSQo+Qhabu5FEdn8zd0X31tTIo4EoZ1h2Nlj+fy322TRX/3EaWDoM
pI/vfwwuaQDCZjU9+SN2o3NmqAjbF4WhhaO8x0Bpl0T3p18UoeuMeGnaoYJBGjnlPcMg95ait+Yn
pykQhMvEuSqtfPw0qzq+6FSwbvnvF8+q++OS6BixdD/FQCEojjXsYflSahb+ymGpz45F0FDlYYCU
y1Jc4a04Gp9qfaJWp55fgg3UGeutFiZD0NYXxhxNXe5hOZPo+hCKKfOzHTRV88axYpcD1hJaFyWl
P93SYQ/BDsstwk1qi0jhn7omps8zxMavBQ5l7vPHy+V8Q+Lm8ImhcVopu6dSgD6L05FeRr0oMZVP
q9PhTUt/8JKraY60qXOvpzRPfn980VNxEnpc2qY/YnPQHviY637112FX9sJvFr+qX0i1xpGpbLHU
inovFdfC6T3nkJARvSFFskRZPbeOd/SNhmylTmutPebWQ4N6t5+bPe3sdBXMVDlX5qypSyzO8ze/
2pDyTVPdYp53CtunDtSYXHbm89xWDabEYCVqbyGturB+Tj9nHgeMNB4rPThQ46nrrKFqAd5smc+D
7LJ5Vy3eTwfuWRoZg8644+OH/6+bYt1wP7SwbM0nOweRNI3dYef2rFUa0VC5qJKDRyjVfGGL+tdN
/X2dkw4Z9ndWjDrBBPQC0kflASMhxFdkjjfMf6CUfXxb/7ocNtI6oaOrqOV0TEc2ktdM/mI9p8zB
Kdma9Npx0uKHnuTVJWz0/BECfEPKXk9VLnlKREizSnlJatJpxPn4ddSa2A0HUM3X/3pLoPqrfmVd
n9D4T4oFKXWzzZgmv4hJGuRt9mphh2XqFpFqb759fLGzEmE1MFldchjx6pxmJ+emi3Gl4RNz+GLV
ed9ukrIK3mj8MP/2e3u+gS+Wvjhp1vxe0DGNFxbA2S60XhwqIlpY5r9s7e/3A2gD1pKDR7zQNRHM
F6AHtlDF+UGYxaKI96rJq4MRu8vhv980zgBUwNDiVtnm++siJUHHh6r7hTz6mFEOuTrbyuvFy0Ig
8Uudr2392OtuGtqOdP9zqQKVARgF7hj+erBvT67uESWnWY1EiJQBllpjjuxrqrTvdiebQ590lzC5
syWyXo/Smo8Wmi/+QO/vFpZnnJQQDF9wMfa1YzIaZbOb+riAR4OfRbD5+OGerRK8uFYS1uoAR4jF
qT+W6WJixylN0GYrVAlyUto/g6W5lLhyZuTMWH7l3a01CMpC67T6sO2EDHtZzi9+CjzyjYhtCzdW
6QvC5Nqhv3ULkLQrs3eDeGsxuAJjHV0p5b5ygvlYeKlThIU7dstVnDoKx06nwb8kH/A1Seh653Y5
SlcW7YvvJ81VreutQZaM1pdRPixEmWKpQFcfqoqOXu3Rl6OEJwPOJeC5zb4naYerwcdP9uxF4p7F
ieFR/K10idNZSUud7imU8y+Lq3nwMibvi0G84166/SUPjfNLIUsHTiUIDoE6jtnvv5lxMQUatqR9
wcRavSRJHpjRmHZPBOg5/e7j2zqjMDGLoPFFz0PICGX0HzeEv8oCmLcpraPZvvSrimsfT11x5Y12
YEUYlKj2d6CrrFuZLouzT6y+eYb7v4CbLxNghxF3JU4F1bIk1UbvPO1x1ktpRp7sJugDg7DJ9rPF
8iMTPpMI0hrN3w7V2hWzg7nZaQpXH+yEk07eS6Qp5QVmy9n+uiZL4GGzSidogs6ahAyr2dQt+xfD
6was8MglwTq+6R8ms60/z6bXbG3Cq/cZqPOFz+WsJVrfHtpbViII+Vn/ZQSlFDGZhy9NApaHC1/D
4Jw8V7uP2lSX3b5MxHIp6+BsS19XI8ND5GAsUChT7z+cXvocko2pXgxp9NNeY6IJO6XJCDagXBvv
KnJcdkWX/+ejhOsyPsQcgGoAc4OTD7ZtHZGmVju8mBbR3yFvVT8SO3/wcff+OtBKkT3smpcQlbNl
slaH6LsZ1+oeFdxJsTMkU5spPIleqh5Mk5BEuBxhMGhFuYtHr2i2H6+Us/aPmaUHjQRjOQ4PtvWT
u4R1BL+tmpPXGdb6dSoZRRvJmN2A9N2mbb137dS4X41V7wDqnKueW76T7dhd+LLOcB2yoLhhfsaa
ms0RdvI7qqks+dzz7LUT3bK1i9QsQ8IobPI2yfScwmZJupu5kU0cZg1yghA9FNvn4HbBhUdy9r3x
S6j64KmBL1EGnhymKh0bxgVT9mpxXud49sfFfkxXe4hmab8Ew2xtKd8vbY9nsz5QBrYruBeofakg
TrGNDmHxkE5e8YpGv7lf3cuzsNFL69COmAWHsWZr2C+Tv9qEtpLuvvUb79aHQJVEfSPllnfIcPXC
13G24HH/ZLtmu8FiBWryyVvJ4sAYddE0r01ZYf0gWr/feJ3Ve2HX2T5W17L3cITQCk9smmpu5dXk
Z2a+LYgVfcGVJ/spbc3/UWr4e4VWAswSmUXS7zts5i7ock4WDsUPUW2MSVcpBtDQKVxTikLzhTcm
Rz928FYeJgeHbS1T7UY1Pny2j5/MyYNZr8bJQtoD3eca8rP++V8HzGq36OIbHh+aIrCvimDuHvRs
lhvijPyNaZbdf0u0WK/HUQ0pGyztT8f7/nompnp2Hgj34ARF8GnQayxmUkUkltNTH/zne+NacBno
I6HmOCf3ZphowJd+cQ6VdD6lvjQeKFS6IxLVMWqdcdh/fLl1//4LFfn/rfEkOaipJCnz3t9arkSP
BRv5IDkcmA0mQ3aoOXq9tfrcCGNdm6/SUi0wxoJiHwdWufv48qc74J/rc5jxYNELAT2drPfSxV5O
U4V/IN43+Zr4srgW1aR/BUApv/qDppijBmYeWU7l35S2Pu9jiLXHcrH1Cz/l5GT//y9h5gy26q5+
m+b7J+FYjNInkPtDhRH2xumX+QfOG96uxTrxHiwsh5OGA/FVjg3sr4+fwj9WD2XSmosHooyH0Mkh
uzCM6Shf3YOGgvwI55HgcvaTZ6+Wl4TI6/s8fd9UEXzQOr4Knn+yp5SomGgHuVRT2c1u7NN6wxFP
quPYj3t3Rufw8a2d7Od/nir6QJ4rFSEny3rrfy1VnOJaJ58NPmdjti0wvqy79glCjYxObzftzCw8
4qm2Fy57fpvMuon8A29Z2XSneiUISJijxJN98NIk+cKIrgzdpZ92k9XpEdaaxoUm6fw28W+gkmeX
ppYHgn1/m8HCgE8To3UYCpvI7DE1N4GdqKc4rmInlHS/D1pvMlT7+OmefzhcFgiDSQh3imbg/WVF
FevrfmuzEQ7p3hDSOficDSGRiu7jx5f61x3CbfIB0sCGIYS8vxQNfdwNqrQPs2z13x1z2s9xBhAW
km66TCGQ5HJLVmU9XXiy/3iTOPGxP4GTg3adgmoYv046w3/3MKXUfKRq+9cYccxR05ZMi+NLEb3/
2JDAv3mJyMyZBDDmeX+f9GkNW2LsHFzS8K7MdMketGUkw6ho3fmT2WJe602evDbTHlv2IfbcOiQ9
0D7qULkv7AvnWxKo5WocAEUTjOqUEErMqxkoUsYPZBAMV23Tm4yuMZhmOAQiXZp1+63rzbcsiWPv
0mP/44j5fqfA8vGvF37yIBiHmOSldLiButb4VDpIZg5N6+IrgzRrDMKpDfIghCzfOndwnhv9zSuT
Dk2a5amDXg1TjPF+6uBzMJgjniGwT9w2MhdIueQXACmEXZWV87Z2cbPYWvC7HkS2sr0tfdZfONin
LjIxM9bQhouRGbRw6v5Bt8q43C5DXMrPJl5n881Yaq3/MNRY5G69JGicK3uWVbuZ7Tg2vyB5SIfI
9vlyj4tZe8XOGnq93gxtswyfoEOa1jPHn0FMSZnitKLDqirDKi/i1xqSHMmkFTk529owxKeqNjSx
Mcu0v2usqqJX5WbvyJcok2s5jvJJy6aJqXjqFt42HWz5XEBD/u6Zpfes7Hghl88KtKuxFdZvk/yQ
N90ZOi1C51jV0Pm1lJqzwEwzVFbDTgKtBXZZ0+dyi6Nj2h9F3yUP41Ka7p3vlpg8tIQK3XupLp4Q
+ORfK1u2OK/w+EKPsIZjFjsqiSwiHuoI40G/fDWMClb6mI/2FxxQW4Bcw1jkVsyxsvZ+X8E4KCft
RyvtwtyOmnSMzWI5agz57/prnMV9PEjLNgjh/hXNderNQVyESW4Nt94QQCTJcAB0b/0YjkAEdKzF
D42bmO5tko081oXAhedetiLel0Oe3LYkQLeh7jfjj1w4pJtDA+oxXBHaj8wzCDyBD1d8FUWGiROs
ilbqj1rRYNLsFGVRPNAo29pbbsnl2JXCD97GIC+z3ZSYstwMgwbhdpTNFBy1ptNvwEthbnTzLCHn
qWnCY8dBBHNfeSSysJiawt4Zbs352+pGvXcSiHj3GBTAjhzkIDG+TQaR70f8j6co9UWq/2iMIWtu
2UewSpbMMd3fXZCKJHKWIevv61JZy1ZYpfMbN1cc7LwSqy6vw1yXuZPqDOc+dia4g7671PnOw2Bs
g9lL3H/Si3aajchWln2jCFvq+pBpgxwJfZgn7Vcpg+XRJpxo+c6UpZ6rbRn35Vtj6Zn6as6x9r0Z
FatHojCCyt3Ec12QV6MWLHFI+wVXF3Xb14rJVKKLZ5lYXrXJtXkorr25qglTzl19ztnT01yPFAye
LgR/z7VnViP01sKsh+OI7IcoiKRrvR+5MjWPecfgtTtSldQchBzvyec80xgW5BAX1+Gtcn7opIrL
q0KNWJbVYNNhi7TvWbnDYtG79N0DhFXDO7qd1sioTufiVytTaTNDaqS2JQlWDvy2rlCfMS8c1VHA
ib/ycpXgMzY7tX8t6nqUV9Vi4A3AcTk2YYNt9nxdEIvR/QQjTLufg2Y3zUOSN4ynIkIUhubKV07t
RHbZt4eKcAgwxXkY5xAfVSz1tWDU8VxTmtPcgJXYxX0+TgVqc8uaf2LIG0wbGmbLxWhyTjVkDTi2
bnmyZvfARNX2NxjwGZ/bdqweUkdz/R2N3FSHs1k7KVF1ecbC6Jb+uXIJgsXksg7aMGm6Xtx2a4AR
3kIKk0QDOYDJPBrwB3KQTvcpECyH7lCnwSHDhOG1wgfWDUdP8BcCa+zC3nMF3LyaT2WHF3hxbG2C
/xB8uOZ1qa15CmWlCshSDOToGuN+yjazkvqnoFy0djOSS4SNWTr1AKteWh58qyW9UpE3Bu60LHhL
E1Rp2ntJ5oB9I6Vwv1Xl5N/jNgMfoLP7Hi5SYQ/Z1ht4Dm/tmE2CmU4vhmga6gkPWUwoMYN3p9gK
W092Ytc4bS+IumzTMRIQvcjjAxD5pTFB/j0WIniboGu+uK0lnWg1U6lhfQXTz6HP2H0sHC2vMyWS
p8WtMaMfgpGNo0iS4JOmDVZxMBM9k3ssopZDxmfK/DGu48+TKCS8cL9Pv025p996EmXORlua/jYx
c19EyTL3w9bvtekQBF39pdAgZIfjbDYeXHNNoRwMrN+tZnaYcLodeEBcNsBy/eSlP4ktqUCXa68O
1ojPgk0Ie3stwajBXnYLpLVgTxwzaXGqHTQjQl7DS1o6ld8nCRGeEbXY/GgScJPAnXP64j5I8ukT
vNDiMUvjdNlpgSvrezuTmv1o2RqD1JCSOu4OE7Ki32q2CY1qrVzmj8W0ONezGkm+1bS5+tbEavqq
J9LJdwjPA3OH7Wx7k6wDThKBlX3XzblrhGPvytVMAlBuL43FvfEqiM6hB/XnpQAX/4XHnyEP0+KN
eHLJjrdiY6ZPU274RdTjhlFGFqk1xU7WQhvCWDUVhLYYU/Ira+DhhjlO17d4dNk2B45d3g7O6L5S
/+iIb6UTHKGCCGfjdnZWHtpYjt3BojdUW+Ide33b1oFG8GLWQ9cssk7eWOlQYIngpkm3SWviGyOn
Y3IbuqlyxluHzJb7kZZfbjK96nRg5nIlEVpuelMEIph2fl251o2NUvNn1sYwOxMMygknGEuVhRh5
dE9+aXuwgv20yLaTNvS/er9svioLK7EtaLa6oufVGYHh7e+GceLkj2UaNz2ke70YQkPLe/QeAS9r
jwSkf4IZWBA9o+vG/Vw3HjUW+chfg9z0lvuqsH1YuRmJdaFBV1OFU0cJw4lT1fi6kqCkhXZuKI9t
KDB+eHZajbj4j+pWaX77XRP6mN9Y+tj9Mko0kOFSEy3wrJcF2q2hrfzPltPJLjLGcviVacaUH3oi
BKsr02hicc3fsIKo0boE2MlM+nsfJkF27Sfd+NMbBCrSxJWO+mTUKm+2omt14OiitIwrlL1rcNYy
456Z2oYy9+niqycn6bOUG6Rr3HRW7PsEBMZtfMihMt/NfQOPPmlzIwsVDHjrF14bKt37ixnnG9m4
wzaoO1gyVI3Dr4HzRO1qf8IyfRQTrFcnH11sO4UnvgR2ByOSkY+ZbfiehyByhGv7oYk4MjlMdTln
e033Zy9se12m170xVzagshVXV0U+Jlto/E68L0DcPqWJXOqtIoaIuKZ+pi4LgmV+xtF5kvt0oozc
Eu7qAkhRp+FOp02Od1UGQf6kpdpo7QTsUD9qFs9/yIQBj6RCKnDbBFYtjp0hoZRbs2HnV30u/F9J
UCEgJCRgcHflVGV1VCZJLDlfsf7e5E3PWw/qpFJH8EzUfA5ql+SzhGHToiTtUVFVED437kyBh2IB
rstVgZkGFXvjGuVtjNVzvAfKJWAvreM0O+SYhrAQRzQxIRZXuDJXcwqJziy1pH5ybccYjwkfPaTu
SsYv3pJobWhqwujxlg7qn4Qo5QhqHEpBx+O0OY4mLs/9WLAA8jzGdq9AAUMOJUNGhMd6X2y7QKA3
6WBSL5C/F0q6QuIcH9oEVct25/V89Bs3nQZ9/aizkmmHENvK9hMdlX7tGQ9ouvIOjV6JcFcPFEGj
s5Pk1/m0TP5mWrr83q1pkK7L0lSbjoDSknCcWrF+u2aZ1Iuj+qDbMArkF3iLU75WJXmVL3pjxGOE
CE+xAEw0m7ux1WrCnK0uMQ70/r2Rh1PdqOneROmUH0xnLoOwq/GFYANPmp1QQzuKEN0BlJjVQ5Iq
2zMxxsd8J+4+1347teAg/iA2xlBk9Y7MDy/YdrLXHnMGDtY3P+H/HDYIt+IIWaurbRqc+LQH1dgG
pQE7V7Px24bLyt4s61ssdTvKlLLQnmS9jC9+GxTQJmSvcsxo8XfUWsX+7VOcYn0FGlzfMG8z84Nt
D6gDjKDmzdXGOPd32EV6QQQxohlv7a6knAGGzLQHKmtKL0fIynsms0b7ugL48bdllO2dwglf7bVO
0pr/d8yBeRsoFeAypoon8IaTg9T0StgHuNTHZYB6aEIejuJes3d6Of9eZcQX8NA/kMlp20vWQIA1
Nc6qaFHe9/8jJjGS1EPrwNTGy24s9KnWpqSA95BXzWgQzMQnZtdIWmke44RtKGzGwbzKHa01d8Rj
4e7rUpO8wpMRyVawhXshaG/6k5k3b8E1RHKjt1BEN5iauC920NvVDd76xg/gt2pnzsmc3HpOzstT
TIO1TT/02Hd1Gs3mU+NlqXltTmM5YT+B6fl2touBh9HlWVTodXXvjwObYqgR1jd9yxukH2G9+PZv
BlCxfTDKxH/Vceybb2o5OZ9dhZFJWHGE/EadRxMYuLGW7pS9aAXdlw/9hjUqyXRPWyYOdj4qclrq
AlWZwlXK38uetXBMPYIHD5hd6WoHeLRcz+5oVjuDWEZjm8xu/joHfp+8Nlo8lxtaQvwW7R61OaeD
ih8+/mr+hZrg6KBjAYw1Fxzp92/QaEQNV013D5ZYz15KzB3bebsLQLopJ+Kq/+KB8Fx7uTbsPr70
v9AjgFzMcUl9gb5qnYAmlg1fofRm9wCojd9bJS0v5PXFq4Ze6yN6V5JaR1pgIzQUdsphjsRIQDqw
/Tssbovpwgr6B3qGqSz/rAnFaGBXVO8v+NWyvGYQuJ8c5mXo9s1YBXKjTZp+7KeiSUE7sv9Rdh67
cSNbGH4iAsxh2+zckrMk2xtC9tjFnMkq8unvR2+uxRbU8GAGGIwHqCZZdeqEP6hbpKpXXv/iuox8
E1BSWpOrZnYXoJaeVdI5of5sbpESEAfpoAsLByI+m8akDl2LZZA128Wnt9/+Ky1K8FzAEIEh4fn+
5+P89bCdoRCGR8vwFPS9v88jkT7nNUDNKQ6004CN52JRMBc3OmWvPe+CwvnT+qVfuPz5X6taZhGJ
pceBcQUyAM95HljxfjQhWUnTk9WWkleENjQkhGenObg1unx1eWYH/GWg1bpeftLU3HvYbZ+CDLJa
iXrYxVeT/NDI3ivDLm6jnyKpumNJplXcCJbXwyOEjgAkAOYAawaG5eWjl9DUcopQ95QNVIObtKGf
GlJMYUUadLJMNyko9FCZZLVuMrr3SAjn/9wB5ySDn2bkCMmZ8fXLn1ANoxV0se+cENkzQZk24gTM
5S7zyvkG8uP6bC9yRSjb2w4mXUAuVzdD50m0DmfiykDfbdxbJZK1RDGf5kYR23lzNxY5NJMWAy5v
HzRZ2nwM6IXGe7Ds/p0cjfHWcOXKJA73PxTH+QYEOoBEa/6+i+G7gdmgf4rrxjmYLYnWxiYzO7h5
MF8waW7Tc8w88YOXN31+GXQ06S92CYL8UiDHsEW6mKoyM5J2pxUdoP5/PJD8PM4i3lcARxC1Wh0N
LJ2aqELL/uTC/L5vTJqUYakFzl1fTMadhnxH2Ppucnx71auYt6xK33Yh3yPUt55U0GUrumIYfSTc
bO+D8HqcEEyk3Z5tG+OGTZHZ/o0Vr8Yw5CakKGQNtHmoSlY3jhK+H/nKdE6pN5m4f5dFfEwmPdrE
xJ/qxmLLS3uRoKCKBw2Yk06sY63VoWOg1EmvtuKzFpT2J9lZ811WLIANOeeKGa3wfoKfbw+xGr68
/WKvHxOS7IJx5mplHLP2ORE0rnECrdJz0Ltn3yuiX1jPLCh3mdxSLLkK5Yz2CWfMPLhJASasxpSB
3/EL/CE95/VIt9VNIZqT6W8N4Zm/ZrvajUi0tTe26ytvdhkZwm4COAtad/UZ587umC5k2dkpDC3e
tK4w37Ve1lxiIfL51OWJMdAhmdL4KHS4kf96kSzYE3AUIMtwPcVA42Uoc/TGZNBkY68lYfn2JWD5
TcfQjeZRbjTHFBYp6sOQcOAWuuPnt7/t9bPDdP+TaqOLAlp5FdyIGdKcmUKfItFiHGPWaESZaMCF
ohPyDO2zOrVuL5uw0Qf999trX1mwki6hu4euHHk1UK/1PWJR9Ex1MSUnfSqnh1xkbXnQjV5RV6WM
qgFwBvWdKhuQJV1c9NGjNHFB2dYD6ii0CTDJ3tp9NZYinDFyzJ8NX9XmBZcpoR+yorWO7pCpr2//
6OsoQ56x4MQ49wtfZjUPrUup0dmza+aEcJZpQXyd8GfZm07736gC+5ZH5PXZYzmH90Ntwj9rpJgx
KkazjVufcoEivk3b9HePose+L40uvTE8vz58rMWcaNHVWPROV4+mV1jkqQrwsrCBiGYDKDWIoZaL
T6ShkmQn/VH/kiTTeCNZvb5heaNgiAjcAGPJFVahbdGW4E4djVMbFKM60zM1d71VjvcJSfu3JqYo
bVHnhxIe5AVQtErrfrXVSDsZXIP4V9AP/EZkxlFvoaePdN3qLdSTRhulb6yTgSjPE3xf+d62hBWc
isAey3/jq+rI7wHlZjOBvgOdu35yXDykU1bAcGhdge3E8bw1jgkbzz9pJnAFfD1a6PQTJNv8BnTr
aiP7RFmkqiGsgoLjF7wMO4uEcFJSwp5mV+XmxuTs3Fslk6fKHN+7wNzePjdXG3lZDriCgXcxN9i6
QhL4iCs6ZuOphea+rfsp/QBlMz0omd/KzK/2MUtxHQPTBSUBfGtViTg2rP5kLseTmejpobDNaJci
tBYWiB3F2PeY7wpD9P/8JRdMJ/nA8j6h5S4/6q9yABiI1wPBHk/BUEp/G5duPoZjDv1rw1jSzo9i
bppfaVOo/PT2m70K4eDziZ7IOi6YWbLilyvX9GI8hCPnE/Cx6MmehfmRZqzp7Kxo1LvzlHj4qmGn
hUQJ6leoWby9/PXb/oPhIjtAIhhpxdX1NRRFq1HX2iesGgMkBXQv3uR2Xp17mZm7rCt+NQbKem8v
er2bkMxfNHCouxwKgFXESFSmpRN36alK6uycG85ohZjUeW2o0T2Kjm+vdnVUcEMHnIru+EKxu+Ir
yiCm3W947aVualmgUVEznxIiZjrolvIXfVve8D8vCdV5QeeBFQagu9pOSYkXlJ/L/gI8z2COKXMm
a3lKggCSX4lzLZr+xlMu7+xFghnQC0JTaPHEgES/LirwMCkjNtJw0bFCNw5xjwTwqe4ZB/56+9mu
bE9pBQGWIuDBn2HBdZbXMth30xSdAzSIqvqUaJ1bhgmN2eQ/0cGR9J1OTUE4K5kgWQKR6JvO/i3u
mZakH5jByuRnVXrS3ehu5d1CoF9/bG+J/dT1dDM8EE8vjxNqFyjTiUG/1AWtx40JO3hjghL46GOd
diy66V/bVrAKqJIWvwAD2M1aqQs/Q8SBVcBoNlfKO3febL/D7e23Moz4ICLXGD6mjaUf01Gmh7c/
xNUpCrylYbYgQP8QG5Y//ytmATl3+gJjtAtelKM7bArLwu3CUZFb3OF7Ft/Is6832PKoQGm9RVUI
NdiXy829hZddVFYXy69a+1HzKj3fFzmEnRs7eQk5L3cySC4LUyUmaYtf/fLnfz0XtDCmrq5WX3Iy
mmTaIXY3LhrbQ/ZUOJOvThqFW4vGtVaMP93Irr69/V7X62OhsUg0QPujIAWzvGyxv9YfE6G3XIXx
BV3h4puVmTY2jA5y+OaiURK1VfoMj38+2NqYi+3ba6/D8Z+1l74U999Cp1xVUJlqtC4yWbvidt0g
UtmcGXAwL/Tq+Wsvi/JRxa16envR9ZlZFmUH044ASkwZsbpxOeypP+Vtckkijv0mAbH0yZYNllG9
wokzZXoubgTINXeBe3Zh0OOsCm2Di3ctNQvc0TQCMacXPE/jHcJG0Qlh6/6D5SX91lVufsQLoA4H
rKWNsO2BonlwyG687Ve+9NKFAgKPj+VCXXj5pVNQK03HLOqCDoP1FDCFe68hvHzxRxv4mROl6hx4
mtw6aM7cOE1rVdI/L4BCBCAoyQ40ndW934HPMZBmSy8xs0J8HZjvIpggGFVtSmyAHtoctBaTtRaf
3rme5xMMTS0KM6ExFu/liLNWa077YQI7BVbf2iI85R5rwNoXBgXp89jFt+THrzfnQl1EawC6AP/i
rw5ma8zZYGl6ezHg/I3vU4Yi6QasAKNHYF/1ofWCqPtUwF64pQZJ0bQKCuwX9DM4jhwK8qR1lT+U
lLpuW87nVgbpO1chSLzVJIDZDYqFKE8lfYlUNnaMaQhcJlcf0lSI391gLbYSaYZ4cMtV9qU0m+4X
cDH5YKlE5EctNV1tY7pcU3cBSMjkG9yhXO2joEqiu8IS064bGWLfgeMpxGPc2PEvlehZsPNKVz4i
Pz6O+2gy2+PEmBiseS2033EdKQMxCIvRExOgtG7e0xka7uB9tnO5oeNcptuuG4buy8TsP9urpqmR
VkVOQTcPEBpsgz2gO8VzUTXGjniuxd+buZm6d5UZDA3nAYhNiH+t9WFQqMg8VL0juo02GYPod4XV
OfrRtsrqVwxl570Rz8P3UhluidmaOT4IxlqoS82J+t1Lo9ZAibZZc8pcixo1INiOG9vuk4vWRI69
G3JP7qvIoTs6YxS1N63Yj85B0GKuqnIDew0AO2P+pQJMk75vjV6XRwuBlXewoRa4gzegDyGduUfw
uGKCFCJD5mm7pG2y4r7Ns+hko+2oNkHqNsPHyW2UwW5iUk4eCswOIbeuE9vGU3WK9DidiG2iF/JB
9lFRvodoJaqwKmeBtb0/upcJqnAUOsPAICNI5v6U1V3Vb6YKTaoeK9hxg/6U/x2aMV60ptmobJsy
SR22Ak/bbwid2vomlT0DQ8eL1Y8BuflhkwBJ++VLNF7ejZnVarjrmuanYJha8a7EVHS6r4lQ8N7H
pvDCbFbgX4qpty5uWuC0iUhh2+0S5lrfYcF2H2U8Z4vnsTd1h1kkHmSkqooRkxqsYO9JxA0PRmSz
RQD8Twhh+V22B1aAwhzSv6YZYuDs6/vGmtviKItGFztyKszsjLLp/xsn0fzU9dpJdyOz/vyD7UV1
djf7kW0ctNFpjPsgaiw6QoPrP86DM9enYARCAzdUDh+TObeMOzrf+U9PxYO+QbYFoPIhHeuOvUYp
+tkX+GT+Ghol6kvdBz1Yw8EqvgMb8cVv0BRx9tGRhad+O0wQs10JUSpC9w3T46Mlmhqr6SErAT7Q
FztIah7qY2VNHwYrLZKdbTWiP02BEuiAiRn0acEZqLfIDHfdNooUbnNdRXw+KXtkNASaQTc+cXA1
63OkcmAh3hhjQ5Bb0v7JmFfmWzEuSKosKW1zMw953z8AsDKf/JiA+6GTab/rqlw3viTxAIYtMhCF
3k4ekeVrOkWSIh7bKzfAy2K2/zNcXhL2xrbehl42Fx8XjcOHIhdxth1i3XmgCaiyB2SZ9fyhtD3V
bXK69d2pEgmypqPQ8lZD17uSBjwdMHbjNpNzUD5zUXTPNGjn76WR6v/pWDgkOIUD6fnedxmyxnrb
+Qf0lgNjm1lRMx4iQ0YDkAdMa7fKAdUNVWLkf7SDXrRno6MLtEG8Sv+EPPrSmFS9cyf1At+1Tg2Y
E+C6E5WXpsVNPbRHgfvw3FlGmHo6DGqYtMN71TWMYxq9nYtvGtM/AKYYLnI+nLHpQ85DW9/RvI6G
nd7gQxbqyqXrZ/ZxfMb2j3vM4kp6hktdiw3zA7ffoOIWXIzBVu1urqTn7KOydirgzDJTuyqdo69d
Msk2pKXaVYxag+rrCD24CREBbr9OQc2hjaikn6xEBN/SAcmue8/ECFuP0Uo8a20UHYLK1vRwFN1Q
HOlVIS61yWkfn+vZTLIDyFXyqqLGgkeFKX4OQEnRsP9kxOVknyvMWeOTicDxqXHmofpYMxqvzQ36
gLGxBaKZ3Ad2NkzngZTirDEhMraIjZbubsHZPwY5OM8tSSKCbVFnSI2IXFnf4gKNqUMdgLI+UCum
3tYH9KKHsVpMWVyjQ5VqM4EVQaw7GMvqc1BwvT3ZSW6WH+qh87pzC29zgtdu1gX86KnVjlVci19R
5xhQsInbo73rC8NWW8RhgTVPQCzx9GS+738NhBk8YaKbzKE+FYWHzTrCJFvgvS628wJg/gmYvC+P
SWzjxQX8uweXlQ50nd5PfR9V77rUHeWFptsMNrtgqgLMq0rKrv8m9bhOTjIwu7vcD7LsrhhbdS6Q
etU/jYGyz1RqKCdi1qYN28nta4M8fmxOloGk/pbOglmc6nHs01DipBpsHSqmzwqXuQcbGU372FaT
Fz9FJMPywwJS+0YAqX70VqzdzxCN83M8wVj/6tBfkbsYZUYddwStMLY+QoDZF1BhRnMefEQIG51Q
u9NTRxjPFC0a4qtmU90tXJwTagIYgxa5W6FQ6Ha16YAtguMLV9NL5vqghnquOcnKzvq7GVlB793c
l7L9Nbix9yvOq6ra03+z+6OOTt9/CPeCM0YExWW8E9kp8AUD0EK1XfAZgKWoaQ6zU7TtD3q0st66
fm7/Cip+ShhMaBzuwZ4b9la5wjF+1rFrlHfBjBw1eH7A3vkTGop1esLu0oh/R0Nk2qh2RuWTyiHb
HUWC4EPo58V4RHDU9k+WljiPuUFXdNgVk043gt5zfPGcSTm7tmw16zhpXmMjLGCb+cVphXxOvGTs
t6mj6dolbpBwuNiDl4sQezLbu4tGXz8gD0L5V5UIJD/oSg8OE6NItLB0TKD2qKpU5Q9BnBBhWTUY
rHke+hehAqviHnLuU2O/fE4XZaYoSDZdjw1BZQO/g8NBv+0dEUokW12IahePeFKcFmOpDOnruEMj
ojY0vYa/7xePmpWC9qy1wY72RWlx4TcNcnKgdUy5NZPSjA/ejBzknhxxBOiInGS6GQ2kJe/LCQx2
qEnRDjtD5GLYun3vPKlATiKs+ZEVmq2Nl+5kFeQ/mqlZKPPBCCCyT3Jv79vxSBrjVxEZWtCABra0
4MEUk9f98NIq0TKyeX347VUeELSqTyFFjnpC53KMTT+9b+3ZMPuNW8zpfVbWuXOaPD/Z5lGRODtt
VhY6olbpThtDep0TlnVtRTtS4AlUnZe5NohWzUu+4x2ek+vGUr3PaN7iPtHU7rBNSn/039EJ6uL3
hVcihzmhSXko8JMnpWOWFhy0vvNKIJmVmIDkNZ2PYe6mDjKknDYgRL0PcISy+r5N6NV8oneVPqJo
NpdHFbQIxZJhmM1WIuP3VatGsPOIY+aFGY7APOoj2rqYqrVJ7mg7WHCwAhoH+NtYOmoMJfISauMD
P6vLTd7EmvxpJpWQG6+uLHvH5gb85pvFREuULnpIwCnc71lmZ+0O2wqZEaloKm6V6SEt0iRueRG9
1omwkVZ3n1hu577zaphvwUYHhlxfKpy98T7QwBuHMXkZXutaaoDizm1kvnXpB+U9CPa6peUbaU0a
ViTHxZ1E2D9lz+YawCAg3EvGzXjhI2Ygg0PyaDeat2CJkalJ3aKYAGe33RfVlk62NSqkg3aJ5+Ka
Yil859w51aafckbtcAvdRZ4aPWtB8SGYEtyLKJ+RB7C4CcwPdSC7j7MuhuwO2kbQQlnoglaUMJSQ
P7mbCyP+7mpO3J6iIZiIW/RkzE+a32cI5FpL7gn/tRO7DumdGL0zP9e8TVAh38kUao6tPTfqgJpv
yjRm23d5KbalkDmy/o5n3sfY3/0A4F8DCekDLz5oWT4eEytQNbrkWZZtelhv+p2cpWaFcAiSdmvQ
Fiv2RUK+FuL7Fn1h6cIN+2aaq3PStK48sIkaB1pUqvQw6gIrez/l3awdnM4o6FXWcROayBEG78Yh
IV2y47g0Hot5waLmUxln5zhqEVxQ2dB1O4C79dEVeaLvkCCjwDNAG2PhkQHq3DpVpYOOYAilRcnG
aYKmIpI1QRmOWuoVpCJ9Jn/4GgnJJu99R+1EEOT6FtKaU28cyHDTiXzE7I/zQuOeG/hvqPdpXgSy
likm3laLbuRSMuLBmkBocDIj8+/LQNjzjrcMKzrGQ3Hc9PXsfilck+xz4beISzcVXQOLyYUzNfQK
OlFeqIRgVYmdzP05/mKPXbQPyPJFuR1k0D56kTmm58auki9GMnnTLp9g5CIfkEKzBx8xpNVOJSVC
s2M7tPmxGxv++9KR9i+0uLSCZKeFLgBod3BQgFcZqPoicZ1v0TyBH43MWfN3YE7JnPFvqRWi1P3c
o1DOvWGEcUaMqDYJ9i3ZnUpcr7vXXLO6901VmEfRYcvHSYZJisM60sNyI2Ol892KKQvHsY2+uj6Q
tY0Lr22LGpHDmwQR1YS1VKV3FgjyeTskp8fv02D3PINlqm5HBhLx9gFyu48Yjdfgbl05ZmeudH+H
ovxcbhFtC361RJAsArnj9u3PPqvSbw2ywuqxyCuofnoEb7GUifUTfkkz3XsdKNmDNErxHUWScTrr
mEVNWAZVWf+xi9r+XNitUW1jWVjyCDfK3Bs1WiegkOMmOReVJ/CrmbK5TA/jHMTOVmDoyEVmJQP4
HfqQmv8F/5mxPUvqr+dmFsbvOkG7aJP7WGwerIFvq7jIil2gHH3eljRTkC2vraRpYsQ6OuhF5OfA
K80O/uBGACP/aJgq0/cATfP5XNLb7vfeXNVqS1HjyBD8UvUwFQ1gVPBAbjDtiiYjkurObD95uMSr
3TRGRr0zALQb28ZKzHAAClA8YQIwB/siNjX3swkmuntoNCQytsmMldJWzE5s7ycv8b2NnTizH6Ie
b8zfo85V6h2XsOy3RO7COY20xal8HR1UZIPKuiJgpp4JhmzOs7Pd8/PhoBDFRChSutSHLCvdDo1q
MOObGWxUbG+wHS1KFDOFIUkS3bnfUejo1YZE0Jb3Q9Z2H+GfdOnBdUvTOSz8hbN0AelsjLyADuSk
s9EcZgNlSvAm2MTcZxye5zYhUGytIEr9fdqM6QQ5oUmyZBdZcaHeQb/pvUcuWsN7QJqfdH8DCK59
NiKnSz80wJyMO7+j2xtimN3M9xCqDHDl07TwXr0m+EFk5R4rKxXXeIOTTW70ZgIC3nawbXb5oDXJ
XqVCf+pgSOthO8QAsyPs6kHRTlL8ckXa69RxrtaLjW0kkVbe6G9eN+xAOSCQ4gB6Bvm25tO7Vtr5
aVblF6vSyz1S/IQDTYPhufGStD90yKOPZ7SRXOtWe3cZBvzdw2fcBsHYY0DuMuQLjFV3s0eVOhcm
K4MKIZGi3s01uk+1yUxcCB2+lVf8ECqDnmGi4LBxW9MNB1od/xmjKG4Mr68QCsuvYQgIxhdMLWPc
1aSk85QjbUfLLoUP/IJLd57PNO7yil4EQi0N8Kv+MmUtQyt4Hd9TL6YwB74CSc6AY/F2t/2q6cwR
5m/yYzIfB/mBl01nTU15HJi9uEtGJ3808zk9dQYiC8SSHGpPViOn2XvQJlDJ37299FWj3wIjBb6X
ySRKg/5aibjhmAw2KJSzh+/sV3Noo71mW/A6bGu8QK285Wt/9aj0ixEVBI+CCwhErNU0A/8wMZfW
lJ1l3FRhLKXz3sEM4H7mN7IFlo6Q7J84EvGtL/7ayosWy+JZCIN3rceiXMrT1g7yc6fAq++yyW/T
j5YzTAp+5R8YwyBwMZzAxIR+rErM5CbyjL1Xopgy6S3sH3capmDXZmMZPJWxXqoDuCVtDpN6yqaL
0IVXfIngD90ajVwdWl4agFVkJ0EDgKdZ7Y96jhCX0ub8PHFtuVyS0nQ/QRL09WUE4HU/C3r+MSUe
0p43wLKvLc0wkZMCEJPW8DIC/GvyVc8TPma9yJlPF/o7PlCRhJahpgeNRDYN4Xn/Fno83diV64Hy
olewKIIj40TDxXTXT8yN5XRzE0+f+ZpNSQ6BYiTeYrABN/h4dXLDSA5xOZCuBv5nlA9aiBth/tse
teIrmI5uukx1VT0OqWH+q3vL8tuw9gTNSAzxDXv1SnDMZdw+BOozGVJ3AYkefDI7J9E3TVkXJwdd
p1s4rtUh/fM2wC4xY+HYuPz18iOUdtCNpTaoz3kSQRbKhji6C0iHYbvTdMFvTln5LRnH19f07QXO
BGpqbds7ZGNhjp5SnxNaZp8815++ZpCJnowpS7eAn+zfbwei1fH884wg3/jeTHldLqiXz7iYUPV8
R/XZnh3o4GVXgRbNpwez9rQGYXaNDCEKug/UDrf2+GtLM5JfhkmIXqEq/XJpVyHBQEYxfUaguzsO
vuYs+knOz6rWu302OPZJH4X/UJR2//D2Qy8P9ded+OehqbnwC6aFvwBRVisXBmD+jpW5f7KPsNyb
FjcgWnGaMK0beKZX1mKGDOsJSXAbLOAqiIi6CabCnubP2WB0Xw3l95dFsWnY2jOKujdmma/sHhYD
BkqXGgEfYzU/ZvAzZqBjp88YaaHc35M1GThyDgNIWH1AMCJrEPx6+2W+uibMiQBYj8c/y5//Fapk
P2qBolT5TPD4ifSTrEO/swNtX2WtjYxP39X9jWzqtXfqIFMFct9CtcddvVODRoOF9i+PiRzm59qs
3pddZj3m0/Tj7WdbheFlo0CA+v9Cyxb+69kgAi7g1Xn63Gv5QiRPcQVugai3Q+E9RLgRHWH3OT/f
XvTqhQJpYLILvA9KygIFe7mo0+Sznyee+uK0CXVaEEtq7ygLnGafVMBJAMjDHbzxFf/oAP19JpB7
AgG2hH5jwe2sJ/BdU89G7nn1A9BVq970MzrkOxXk1BRJnRYfqgah9pMwU/PYxHTK9/7cGPqpNM0h
OIjY6przbDx5bt0+iXj2PthN2e2hQM93jTTDpnfC3BthmUauFw9hodxJP0yNlWkUfg4K3LQZudgG
fIziz8KO1LGPRNOGbtyV7kbUKbIgwESsD5aI6ZDjvdk+jgmiDDiqT/JrGsRW9B81r5ify1TV/1Xj
5N8pc4R7jTtl3EHYNf3sxktbp7OM3smoIUuBOSKCgnJ6+ansevSiCVTxQ0tOCz9JpPDVzH5S0cFo
4a0xhXbot6eUuT+Y/dAlzR3pIfji0NVopxL3xn/bO2gMU6m7i565DdD5ypuzruPO86P+wShlYDOL
rzCIjUoNTxNS7WxbdK28cRj/VBAvd45NTAG0QoHxh7/x8iUI+rSNrKrxQZbGIDcJddkQpig1lHQX
ZmnvPCMb/wtwT/bDxu/0exFIqVBuGG0ceY25agHVYGVa3HgX6yixvAsHADaHiFAPQu7l71I1NAAr
kvWD14/FvZiH6AgCRszLhUYF+s8vHi5JwC2Kzxv8xdVlRknp4r1J8W47sfUjigb/py0sKbZ01CWM
ds+XxY3dtw5OPN+SIpIMUbzAqzdfPl9n9cyzvWZ40Aomh21QNo/gxvR91+XyZ0tErC458ibyBsp8
iXkvPjdIsKVyY3X3j1fPy2ULlPYYz9jaFwtD3u5g9q733hr87pvhpTCFCoI+4ar0qks6p9Wtj/qn
Qny5PBsbeB8NH/DB3hr81kZw7mm2el8Q+aFb7ig/V9/mVEzO1mldr3/oLMy5/EI6bLkqevANS3OO
0xQjxWPaffZcCCsJDtImyh6Y/nWf/SlFPCQzO6PbzfaIhWs/Sbvc0ps3U1wqWjxr527w26MdNUqT
G7uHnacOOEUnoINxXEWnxcgMOWxVTSEO+14PHvxpAU3PUdnCPxFGutPsMc4OWcVOAI0+NMNOisjE
iT5PtP5eqTiQ72lCB78Qk/XrXzKdJvvzhF9G/dGBf8+6Yzsh37bREWRv791ID/z//nETs3+B9biA
NUGhkUC8/LSJPniNP4vgC4IIyCN4qKB8waquuNRmUrs7PCqqW1KkV5sY11wwsmwnE5liw1td5cyX
KzQU6J2pMmkYjqex/b6fypwRmXDFIjBDI/2TIYwq2r/9sK+uzFmlEKcfY65pzmhTzLQ3x/KBW09y
Umhi6b05vPdKQ0eWecJpII9uw+2WQPD3/nUgJwCoRjEDXDJi96tA4eEPZvncfksH3XD3LTJWT2gx
eMG5wRTC29M/kiPGoTNuiammX3AI0apwQI0jPuPl5CbnwK9otelj0j8XDDNvJVfr90Jn5o9YHsHF
svi1qzstilO9svCPexgyt7U34C/qZ9QL22oXTbZ6Vs4UfW6go2vbt7/HOlz/WRdy3ALBpymz5lHE
7QjWQZXiUXOiGvhGhWxAO/ofkzGudm8vtcY84vnFMy7oaS4tFDzWNsqTNBhLG5r20Kq6u/RdXz+P
EYZ3WmIaYW00ibUr/CJwwg4r+PREbeCeesfrghv5+jqWLr9joXhbJtwV7uzV7s9sBr54GkcP06h8
6zhjafg174qS0ZtEfMVesCNhKYbZvCsSrsp/vLS4q0ye/4+dD9xcc/WpZ8PPag+O66OKdD0F+I/2
zFhF8ill0gkHmcHNjTd//cDLigRurmPaoeu+lzCJPRr6S49oEA1nO3PqrSykfFfk0Ps3rcXtrAt3
qqDvud3h7a++PM2Lk8fTAtgzTOh5kK7XndAExAXqC3322IhcP+id1O+qfIiYH/epA6xHjrs+tZz3
GBW2O5q45Y2Pfb3B/xBabFJsikHQ4i+jaxZPkQ9cMHsU4yQvmlF5BweE9S4bbO3WNfnae2ZvL8UR
WSBanC/X6jy665GR5I9qrsv9GDvFt86z5UaDBnWAITZ/o0eIkXyfZ7dq0Ov4sWjOu3D6FoYtpJKX
Sw+N1JhaBtmjP7vA0tsg/azHQ7NrAFOc5y5oniKN9v3b33ZdM7GTadYBxvDwvVn4fS8XVaqgy9/R
xUXICdongBcUaxMDOYkwSdJMbUDkGLdw+K886VLYM1NFsoIsc4XD1wykjtqkKh6BiLnnfpj7L+ys
mWwWiwNKHsv92s+a+PdthKZLwIulW4Mt7erQpn0QzYM1l48M5s/MhYQVSrorO1NGiC69/VpfOTK0
Z9BWprVGlLjasjOHFYp48VhF0fi9iFSwM2wkVTA1rk+ITZsXWrDpN2ysjHuYxre+6uvLg1H5QysG
hf/yq/LyBaotLl91UIW6qKH1yw2cB7Tki6HyPjUTkgCxETFciilYtw3GGO6NGPnaR6atgfqyDi8M
jPjL39AnCs38KCsfI0hvj/wf3TbzUPDslY7AZpBOYqO0qrvR/33l/OIU45Lkuriys8VerloXSdDK
Oikf58kVRzdQurtDk7k7VHXnilBVfRPqZQC1pKHAevujv3aWlo430G7AG2SCq7UdLc04rOWjNwHv
CSXoTIAJnfoVoYCU76oZedgbe/qqkKbTwoDC4+jShKCKXD1vPIJI9hIrfao1cxpoLbdQGhPZx7ve
Qa4YkFsO7kwY2js1kikcSKCds4f4QQooRU/zGzXOdYKw/B6UUCgb0X2BNvvyHZhOjEduHydPUyQs
kHGVHKNDwlEhttg1AL6YOkjtgqxOvJ2u+rTetpjdDmFCN8y/8UGujgFRFPHvJVExKfbWijCTnkT+
aFqCPDHtf04MwO9iiRnrYUgVcjB9p2NeUoKaccLBNdP0VHpACd7eFK/+BrrBOkUPjhvrD2RNGJgz
402e2s6Zt5K9c9TqJH/OsvFZ6rP3kFgFQpxlFM+haLL4Rny/OoW8AtTPubY5E4zqVvdZJWtZOQju
PZVMe3aclyZliBm127Hvg28GE947lLySGynpVWsD9hGOFkvOgFIp87NVAKowkZy7tNUekYLLthWG
8TpTJ8q43AySh8JWHmq7zbTgJ/o7mwn1sZ8y/B+FLt9LNuaNXvJrH4E57tKq5xdx47zclYqCBOKF
9z/SzmtHaqxt20dkyTnsukJX6KaBbqqAHQuYGeecffTftfh3KLtUFu8vzc6AxCqv+IQ7+FdtQA3F
DTIw+MOYTzJiKpHsauloPfteXB3y0c63nNtpZRcsriXmQ/QmRJuI/HCefCuG4IuaE8q0Zui/A/pw
LkJF4zmx9OSLKekmgkVhmfwapri/PN6Ai1uJobEXNTmWpEDWnE4O2BOHZoMdoAx1fkDwqWYlSopJ
ZTiejK6wnx6Pd2fHkY4KXRJaoHRoxe/5o/SrTaHSAQgIr0RY/VsrJw2pmCpvzNCQt5Ph6R8Dn93w
eNA7H8ne1kGskR1S2xDz/8egsR0jrNyr0dVBe/YVijLXSqmYKGzXOElLf0kj4igLL1zBXWdueWbE
HPwx3EhqYEJ/iq/oDNtIXNJTVak6QGAMkHs0fQCkmpo4K5erwb96E4czKm+5aAnjVrZ41aWihz49
2PE10zBek7MACZR2kqFaxNRbHk/ovVV0LBGI0khViBBvv1Bva65UQOaXzsL5fKBY/VYoI4rUU2QB
0TJiklo5+PR40DunRFURgKA3AG0eWanbQafAlDS5S6WL1EpO4fpOFF+1PrO2fmJ0W6J1rdtkQAXP
VmRaKyf0zktKLApn0QTVQHF63tBDiUBWI8P0Ln6Ok56rwtCooMlUaoDasOIBWDSxNUxQAEew1cua
TYG7J2VYiMJu3CT9yjFaLDYlcpyByG9ZBBGh385FQOA4FsDEL2hSy0dzNAAJhnUn29uk6YAfPZ75
xfkRo7GvSEDEvp4LJlWq6sd1KwcXWwqdndel8lPpxac2Q9YETejRefv/G28WtnhqOTQD/L5L68fh
v5Pl1YFrlV2fIitr/gwTv1H/hy9EFo5MEiAHkclsb8lpVCAwoweXsCx++FILlaWx4vcadBMfmIVf
//4DRW8PHiyeacQgt8tHUziKKDdGF7mpw8+AB9NTavnVXvLomm8ICO3o+HjE5YYhfVQojAm3T8xg
Z5FXaPo9Zbgiuphyi+uB0ylA2GRKH12RymuzubgeoDWTODKdkE4VeV4DtJFfUqi5Rhc74q6TQIZ7
p6yzmmI7VOk4bW3L045KADZ3//grlxuVgUV7kZoEV8VcxUMZ1dioTSO8BAPwp81YOIm0lfQwVnZA
uOsvsJKggz0ec3EtiY+lnYhVNgcEdOftWoJ4R8jSa+NL0zT5Fy+ESwHS1HE+WNJgv3tTMv7jaVWK
bn4SxGs+ScuImioXjVQKrdBViB1m65o3YahLsRZfCG6872llo+icBpr/JKWe8RPJwxAViHJQ4R0H
5O71WA87MOflX99H/AwT7WgR2IOXmAWSHnaRKUSe6EJjaup2VWTE/k6O+5EmnWS9P57xRbwmvpl4
VUSQCGLNtxes4LF2CimGHCEjgetkQ/2zGqnb2ryX+9ChZOCCLSu+Z5kPRBqQf3x5/Avu7DNy598B
u9AdmxcY0zCY7Hii5gRlvlU/FVMRPMU+raENAv3+Xp6SRPnbIFWUM3mCaIxzrhZtN4WmxiBpRnyZ
yraqt6XvUL827SJ/k+AzHWBgOr/gZjTtU9RqfsNr4AUrkjx3jjXNbGqJQIVQe5uHqQnmBpKBQv8F
PKEtuYViJS9dJXW/ZMrKzo5mRG9foSTmK6da1O5vIhs+3eZO5u0F8baQvIAdSABXeckl1aOo3kVZ
p44HgH7pyqre+T5armQmlCMQCpjvK7MFkJ2mfnZxwlr7ajQ2xDEozZsaqsk70+G/DhBWV16eZTKE
vx/7mPQPVxdKT7PHrlQGfGS8KL3gnTv4P2JPL5In1FFbClCS5r8RSlb6VuZZb3/KrY5QgIIQWQWR
s2uPCH03004q+2gtKbrzYKDsAlCDfii50TzaQqVa8ZGvSi+KVgbBroCM4tIWsbszKtTVsBKh3xkN
4T4klZl+MPXzpmuuA3VoC1YUAlRbfgKnjHAnNU8r/seAABau3Nn3hiP5J5KB7Q95bnZn0xOrcrkC
UQcjqoN8rJFjbah31f9JmGl9e3xZ3Nm+zB97FxwP6gRzGUalbjExMcsc3L6hTU+Bh6HNyYuy+Mvj
ce5+lCbcvhARIEqbbSSY/nnE1ZBfxiIuvikOrBjU0emS50q3cgPfefPg3lO/wYIZha755kBEFbEZ
1Aoupj21+BgpZXeGUaQckgmPoaw2lXeElqN9Mmntiv7ZnauXdwaFYBJX+jvzflYGmloLtDG7yGWK
pr5uVuz/2LOeaviPb20Trfla37kVuO3ELiH6pTk/C7WHEYtKLbHyiyX76mfsFpNtTRaGYFYSvwRe
Ufo7+lFAOR+v5r3vBBwL1oT0nhtJrPYfSaTSlE04amVxgYBfbhDqD3eFFudbbaxBk+P99fSX47Ge
gKZV2gsAivmf2/GSEbJLOSbKRac1fEajvgbcotN5hxYKj7GGWLjWL1xsWEYRZ50SFEUb+oa3Q4L4
pcyOEcLFRyx2HyRj/RoHDYL46VBj6fr4+5aREg1BmjagIpFIR8tuVuVJtCa3yCrVS6SM9ZuVlf1H
u4f2tE9TIEho2xVGeegUBXJlIiX4MpXWEbTAmn7TYjuJviRXARUw4gdCt9uP1mg7wq5XtAseW/IB
tuJwxX0HdLzdZbjkGU94ZkVrvoMLBDKxElUe+AG0Q4Wq1ezjs6TPRz/W1Qt2Rsk1CjqU7RAz/diO
tQoRZxjKn/KgYYomN9M1K6poO/gWjln4+GGAXUJtH6tg+Pfxkiy2OD+KogwtWlR4qZTMflQe454s
t4Z2kbIk/NnVYeJhrtA7KnRVz08PVVgB/ng85nLPMSbibAgfgS5Dgud2+huS9SgfTO1SZLb1I8Ih
7kMJOR+6UaDuHg+1uPfF51FRo2iLDSKSZbdDwWubxAOqX7qh15sN6hxZsq16aU0m696OErVbrkSC
Q31eTfXtVtbL0Tfw50qKZ9r6+ne/w7Si9pX6HwP3icRtNW3tCbi3eGhigoUC0IDZ7WwiTWkc8phf
dGlaOTbd1uigqoU1Mh70162vQ+ugBPN4Qu+tnZA8Izrj7l/AcKumpI3hV9oFM2T9WfItvXxK+gE5
hbyz1wQTl6tHx4QPI0rgcmK029XLMX+V0jjSLlWoqdIHC2EFbddUtWz+evxVi7eUrAlwBitIqwb1
ydkpgMgIYGYycNXVZJR09Ubk407syZ8D7rJ9ZiPivu01vKbRWrWSlU263DyMzr2IL4GIhOZGt1QN
iyxoTeNShAoS+FKBLlVflgckZ6qtD2NPch1zLPePv3m5eW5HVW8nN4nLMElUiVHlsXsLEAg55hB3
cIdWjf8iaLUrj9u9OSaK5bolTHcQk7sdr4IU32OiZ16QpU92ia0GO0qJoVuafv2CjkW5iTyUhXEi
af+HL+VbKQ7ANuGxE9vsj2c86nxsXdrJvCB3hBFkosvhJsimutrlDipkwehjyvL3kys6W9TqCG8X
JfZusHD7qxLzUiaxfoAu5e30FkfFLZBCE3xsbJY/H494bxPRZJSJCOnucW5uP1IagSjGOEVdmsK0
r101qOl+CHGB2US+CtdWSXOauk2NJO6aG/n9oRkW1KTC/hd//8f8DnxRaSCKdAGNH+DZ41VY6FV0
D6tKqY8YBTHzYPTXpNXF7XaTkkJwoNwiik2I8eITfTtsPI52FuHvd0UBQj4YKMMMwNzyf21aao2b
JBBHgQpbW7QtfAS8zL/dz4AIqUML3pkNC3H+1W3XyPBUpeLahr6Kfk/dXJVQaXf8mbcpoHF9UapR
O1tpFayMvJhvwX+wwOTS2mDC59AFLR+MGsW48hr5UQahX9F3Zd/lT1ofhkh2FP4pTJNq5dG+M9sg
m8AGoRkI1HbebiiLwkZJvq6uQQVnp8r98hntuuoJtSB7h6mQssN3vdjhTll+1vtGWjnDy9CR7rno
DgrPAF0s++1qF5lvOBnCWFdzatUWgQDJ+dcElTu9yto46U8WwRLunaYh1YQuYZYdJIy5zWOM6eXK
fb14A/kprDg8JgEhMOZynMUQ6yxAXF9hTOG/6U8anodj+CNSemOl4vS73nG7yRmL5gKwMup6wBZv
P9uvIpStar26JlFQOBufsPZt7K1W2eG9hiCOXuqTW6hCmmlCXM0AKFKLylMQQprXBymq8bpLqNpz
7cEqwbvHxzs1kqyPWmBI3j6uu/6UNXUlb+K2NRS3yAMv3sh6BFkfOdEWESbo3tYmyOPpLalhOP7l
vcVkUnjhzQVpJCwhbj9wSlAtaNCyv6qofG6nXLiBmU61DXESOzZt8YHorlhhbi6ePsa0DcG0g1VG
A20WNwGMBI5p+c0V60tr47TC/XugozRNaKjJdvH3FWIxoMDrC+YCyPLZVQXCyKk8o2uuCHzo16Km
BckTIO19S5ZOlA2BvHRtGe2UaMrSTWBrLZIUePf+9VTzxTRDRUvAod98O9Udug/5IBftFXRT8Mov
/dYmof/U6UO6k9tKPXiNugbpWrz66GvD8xS3NErMxhztM/gRDLJBb69JibD0JudkgyQxUCVpR1k/
9VZqP2kqNnMulaevj7/3N9ltdnio+ZBx8R9eWsZ8ndWihiHdJVdq1MGXPpbTgz1UrbUpMz9Dh6as
xz2etggpNWnQPw+KU30PGhSPpArBqGNbKy3suU7K/+kRJn+N8BTft2h/HFDc9V2t+Bjke1lSnUME
u+8pbAF8r8QRy1tXwP+YOzIYkZ/PTkc8yl2FdUxyNeIx+tbA0Hpu0P9SXR1thZ2UKMlWaWkvDFYS
uOWkqcfHU3jnpMB/obNCYQI4+Zz74TRenftynl4LWws+lkhxfQgk/DxxzkP4xi+slcrS3FoczCFq
z4BnWTBUcdX5krVJnODPomRXWunVc61a8QH3hg55xGnqsC7T81fH8YP3UrXS1vW6UZY2GVo/n2LI
qx8S1HrexqkaWsTFdH9bTFZ5oWA/bUHgO9vEMJstsEXpE53MuHXzOmnjzWBM3qHCrOlNgye2scYJ
EctU45UL01J/juOAfOrxtKoi2J3tTNEEJAmGk0ynbHYUB8lB67NQ06sDGhljHvxOUbw3qzxzG6Pu
v4OYcpCJj1FhoVun+TscnePiKCjn2h6XEbvZpF0R/qynQvrqTIFe7aGn6YY7FFQ+BFxmDN2EY3YC
tIPYkKUG5kuhJpm0efwlc4OO3wvGMlFNEagZ+pu3l0pJp6fK8acm+AmraqerEcp+BQoZG5XS8WG0
nHzcGrTuPtDRiNDWp2VxRPPUe8e0ffxU93r/Q5NpoW2xS05Qykwnc6/KUrJB+uO/xz92GTiJa4Ds
layS13tuzNHRIgGIURVXM1Gkr2Oedh9Ah6CJ5BGsBl4dHwrDS/+HyEVMDsGLzbZeNJoHNabhGRj5
lfOVHIdSkw4dei5nkQ49y1o2XWI6EtAtZeOE33C6CUdkZv76y39f+dwgxMwLEHEzpGimccdfK4QZ
XbrvtIF7O/lGwX/4oGljswWc5/0t0hONaWp9FqYHovRizC4vRU8oPZVafe1ys9r1ozewxvl4DAL1
SzC209FISG2zdFzTPZ7dmkL2WAeLjsscDEYATrOED8A/UOJS905AZMo9MA1lyw/MkUfVIOTVpbXt
kON6QhoHpdiuCXePJ3t2af4ensoWpHMcUuC5z45E5CU1FA8HOU8tzp7yDIeeWEmpb9l2QGYWOCvj
zYExFMUFolPUgIBpKsDib89g6tkmXecRAIMsj5qr9XH+ZI9Z9DnI+wy9JGicT2ZlccaMRrU/xGkH
SbCg3/LLrNDEfvz1d38N9wG4GKDVpjwv1hsqxmECIH9qainAsGRIvV3XJtq7LiHX7XpwPIUelTNd
aE5HPGV9UUcbHJ6n6JU6f7PypMwikN+TAzqA8hhVZyKw2WqYRd92ciqnpybt/w3NuttNWYViVe5p
lMzor7mWio6lHKhISz2eCnGL/3HLi6EtEC1Alig/ihD+dl0S/BvlCoG3kxRQ1zYDJR9dLsWfOo/q
l8dDze/h32PRIcEoisI6uPbZZyLhlLVdG+e4AwTpUdMSNAeypA4/QQ/M8/d6qPJvY29I9lvbmc0X
TdJyJJzwr3lyuKzhTxSN4n9FZxhLgWiME4qlfdWrlC2DWNnLSi+Pb49/8r3ZIfKn90BwSIAhTvEf
ZYOknJoujOvi1I/K+F6X/iUaq/ZF80xv5ZG6OxLxPrefTfo6j/fRCC5tKfOLky/J6n4yfQsJWfLY
XVr4fbxy39/Zb0DM+SqKTXCg5kAtB44qnvVKccIOHkw1cnD9cMSVw//QS5WibFSEp/eUAcdv+pTa
/cpuv/OpvGu0Nijp2+aytSFHE6XEuDg1ZRq9tkFqfqynuv+myL12eLx+yw9lIIXYntcbKMgcYinl
VafXY9adyGIQDG6s8ixlknEklEpeJMkMXmhkfGlVf63YPisLg1oFKMvJcuAA0R6f0/jKrJMtD5VN
tHjt8DltLRzZRNFiZSpn0QLDUGygqMVpUpCX+B2q/rE/Gzs0Q1Wu2tNkJcpuaLC1z/xqepKlUdo0
VVUfBr+8Pp7TxcsleM/0AG0IgTye8x6RSVnBKkyjOFUq0PiN3STlLg9N/V0esPNEByy3PuZFZSC7
7PkI48dV0vzz+Cfc+WwAeHDZyJCFe9nsManRpQxUWE5Hmk8WmtJ9gbe8Ok3nyO7xWskpxrlJm3Ur
u2m5qCalNAs+jkIOsKBmyFkcGT2yXaccm/nAVTop/qQ1qLI//rrl68TeIVil0k7JXVCrbm8dKSwA
h+GwfQoc/GW+9JAzUOQCvpNfqslRBncMoxBZaydUpGNsq1mz7xEa810bb+e8ORTtECqfH/+o5aoL
NyjqILCFacHOs6wK9GaHPF53SlpqmFRrSzy+9Xg4cslkmus5Q/yvF3n9DtOZ4qg1+IQ8/gHLyecH
CHCPII861rw+IbWI2LZG0p8U2df+0UZJa10p0ae/PlEUw4EiiuKZgLuLwOmPE5WYfTXWhdWdOtQi
vyVacqGcZe+AmhbP8Af7g1BDXQ1HxIa9eYXpORMfEYiA7qH6MlvxsGjQTzXV4TSyaz/ixFcUGxZD
bl2lFCKOIE3799BqKJ5pzWCigKV45T7DN2zcIkdCcXdgu4YfjFAKgFCSq5FlJYOx0Yw+Qrsqrmtr
myoQTTeIiCJmCJfdQ9Afa22d2KvGBNayKqiCcQRcbEgb5dwocubhszrYXeoGk5e8wgcOirfYBrRI
R2QErm51TfvuO2bGP4VgWPGGCm+FAClFXv1dN3OpfeVA2YcsHGPlu4JVgvPv1Ck1Ca2kwZxqw64n
v+AaVdxqMCvT7RS6EWTSAXRg5CsbNpmUN1fUSIqLV7ROcSqNXPsBV6eGpppm5ai63A9KtkUtwTQ2
RYmrIJ3tNnkqhqLJrgSe0r8Zss/OQdhioi/JtOQuXFD0CLt0+C/IB+dZz3A7c9l7jb21R2tynjow
VPbGN5Tu2RlCtXIxE6m+UHKM3+OOPgZm4p6Dhn9XAyr30HUcnnL8m98leGzMF34EuouSZYunC7ZQ
wXVSB08Fc6dHw79xFAYlRXjKPohBoqJ/1LGE+pHURo8ofmVp0gta2N1bhMRq+Y1Od/fRw9/c25I9
F6rbWZM/vRbwIUpXUyur/6hCipFcqlvhm4eKXLzxTS+Jd3pZlPZRKRusKMsoxbCuDvsAXxUjTKv/
mCS0ekv6etmmjWyKmrgV2N+9JGnzleBmGfnR4rYFHp9wA97kPM2a0LQ1CTCrk6318iWw8ZZ3Qw9Z
UTdKwdCpaL6PGylK9eYFDM2gehs0hsQGK1r5NTEcH68Pr2kHvESpQ+/Thq8/RsGEDpFrotGGArOj
FdPaRSyC39mxFL8WyjRNQZCkIrz44zKI7dCnehPWJwtJta2Jx3DnpmqUozrftmB4reEzino5plZV
+qHG4RJWlqqcmriyv4OAnNZAgIvIiWl0bJ56HiAoQM7s3euQA0ob1ayQcsezNvJ0FCNHqUe5y1fG
lcdu3s0gtiDkpS4pvl8gL2aZAUk6cvdWVp843iwU78/QI84IfhSMQfcxVdBpr2wSRyvJ08/BUAZ7
LwEOtrJ37nwzohjAUbj4SVTmig0O2WLbeTUOgPVoPmGZ0L2kVR3uEi1XVoZaJMWULxjJonNEGA55
5Ha5VbDghBy9fkortfyUxFlKf8EfuRmSPCiVTVcExdfHr9oikoGMQ1rBJAPvJ0WePzdFZjV9qZYn
XQmMT3mU5kcA8dKLmqfTv5LkozUPLHltX4tE62Zfm7qw4xM4YYHyn+Pyoi5TM6cZ9TMWNpS1UU03
v0Oq6hCPNeE4qllZ+3sjNOpqQ3A7/uwjFHa249RIoTADkVfe3MW8m0izWbAOAD6SFMylAaakqYmq
LONc06c6TuQr+ybRpa2ittJGHbo13oE4trPPp9FB0Z+6C3XNeWVz6kxgGlWgn6vOMHa8B/2vKFEr
ZT9hwJjTXamjT36A7tZLlsZIWP3lkoPuZNY5JCKahIF1u8v0sQ4GBRuas2dwiFtKcsgtVP25MgzU
yjGRSj/qTi7J+8fD3plkmzI5qicCaKTMr2CjHDS7a231jJWEs0kVO6wuCYHiryTwM/kSmSg6Ph5x
ETIKgQ+giTA7RFN2DmgdA7xvJcdTzlY4qhe7MLK9MinqEzor2i8cJx0cb/DJQQlZV590yl3FChD9
zjrDPqPtDneV+3vOfvL7GuSYqinnCvLF13RotTepgumBkZ50iNNBPiamX75gck5z6/G3L24tqqis
L0ZyEIVoLs3Otdo2KX/oKOd4bMbaxc10elcrB+VsH/HVlQ7s8qpmNABdaD4wHlDbWfhIS7bPYecr
Zw6rUNGVkLWAja+6ATHuNuNeO0CFy/4tEZJ/wwlT7Y+DOkR/Pd23v2L2zXoHlwARE+VcVp5/NXKT
K7OwJg1TF2+YvqEgrG+K1PcrOHmZv2Ysf2/GEbwA9494H4Xz2RyMKVr12cCMD61H9ww9fDxaVLCT
tHCscGV5lzsLcVDAklTKRRI8x6H7qZnKZmmq50DuY+3cyjaWH3nqH3EmNEMcGfTmlyfFU/iSeHmb
raz38ihTqDNUQEosNu1ocfD+CEu0KBhzLEPNszR52Cj5aIuP27ENx1ersMItTRtjpUx+d0SB3IFb
IeglszvLNvrWySmYnrUsLXYJXuW1K8uZ8qlwKhODLVU9/PX5Ib9Hn4kXWRjtiXfzj0/UW2Ql+qS3
zqUCA1abei3dpeC3ZRyGmnJlsDurCaUeNgchHkWbuZ+fKckGxvSWeo7hdb4OWmy+Ids+ndRuKt1Y
znoEGY043OaFZ62kfotdKxprIJuJazD1WxRw+g5l+CqdUGvLfb3ey/EgExnHU5HDVEXDcWXfLtaR
cjc7lgsBeWGwKrMKrIxpE6GNXPKlcSF8h8Ij0kjxOQQsf0zQf/rbmQXZyTVIgxvOPECG2XhmFaH4
h2/X2TAiaV+UnMzCCZtNQJ9pp+Sxco2lIPyiJJ326S83ECMTSWhwRYS9sj7bQE4nGZ2hjtW5iRr1
k2xO2msMUHMT4QtRuI/HWgRxjAW+yuDmBWsFSv12swYpN7sT6tUZbKJ9NPwmPlW85ljQdAA2FHJB
V43KtSLunbWEacD+oV4M0kqbjeqHkJAyf1DPddoY/qbuQ+m9Kg3nrcOPYIe0VbuyeZbPDHgiFG9o
mHAVoAIwu2KnILRNCcjSWfL05DMmCl71y5QjS2HLmhllPtcM9ejiGULvKAV5dUQiyQsc6lJhvqr5
uDw6GikQAi1kKcAO5r8GkyaOVmCP50rNrb2cCtNSf/xF2LZ23y4LclC66cpQS+beFXD82wXOm7QN
KkuZzj41hPSoTibJeSd75ZPaZ1R2s4Eq+XbQEMcoEe2p3uWJcAbXlVwfR8BXURF9ebzlFlcWvwh9
FHi6kADg+Ylq2R/3Y6EnINHxuDoXQ+OjsmQqdbLxQlKkM5ZaiCgGAIbDjR9kYfOUkXnb749/wHLP
c1FyawHuAzG0QK2PqT36dMyGs46lBXQB4EAbmhiJeZjKUNX3IYbQ/XfIcdpqMWGWlfPoQREEXECm
9ruFp91+OxdWY5Av+K8torzTObFYAusctzVUBVfC3hCBnLTP/fjH0GZxu/P9KY8QMUxi562fPKnT
t6U0oNghPs1SVm70+WZhSYRChxDoBJOCMujsdR6UqLLR0e1f/WZ09Pp5yCQSR+BuTW0d7FxCZ1LW
0kCnND/4prKbPAq8iTuVVpkfpSZoQA5yZ0xrx3e2ZZgttgwBEjcGQcMCi+pNmYPqmYOrJYW80e0p
YdeHAChLta1MNBi70RhfDAUT1H3RjWr6l0mnGJ/i5u8snnB8IT5X01JVmBf1ubS14im1W8fkMQBp
/avLLP9JLboh2TtjEsepmyh9VhwRL5NHJKy9YYP0j5es3GfijPyRBv7+QWQnCCTwHKoc69t9lCWx
5AVSpD0nuLcdGqg+oxtgzLX2PIgFvx0HchadEqAV3CKLRzdpnNGsE3BIViJhBYiF3BC7iF9Y1ibJ
sJvedWmWm5ssnJrUBdkDBq0capCij0/s7L7kc/kZondBxeGOb3lLN7vUcsl+jg38odxU4ke7VYkc
BNRouKUrwy23G8PRuwCASocRouzt7DqJARd3MO3nVleHvR2PSn7UJQ+X1TyIN2USDltLUsytXCM/
tbKy98aGeEx7k2IOenTi6fzjdgzbMi2GLrGfJTJ9BJkoXdGH8nr1COjblw4ReZ/jBuGYvcFrRcXq
8UzP7kYx04AL0JynjUBQN+8aw4aLupGE9FmqEd3TYdlsubGM/STh21CNo3Sog3AtHLjzzdCIEIEX
yprEBLNwQOHCN2K5cZ5Jx6Nym2gR9pU0ksatqYfR2a973INAwH/Sql5RVw73vS8m28VUBhQplcnZ
4D42RYCa+GKOabGzOic5jJGnvZiycq2zoNtRQbf3j2f5Nwfr5lxBLFXpfBJEkPqy2rerjIGPP0zT
OL7Isa9F2zHSa/snMErlPTd0pMl9o3OEDGHXme+ZHI/+16Eq6FDShwk/pnZivGFwmiSfQe3pwyYx
/NGw3HGwMv/amK1XFe4kT0q7ceRifMLhZFrjbi4uBgp/xBOgIXRsYUB+3H7AEExJoUug3lorUnxX
LZTaeqezqbTyxooQznlvUnBntGy8gVZQ0gfI3m1qwdJaQRvPNw9JpKA5i64j88n2vf0luTNgtEcV
/GVsLAcTaEeapm2RK31n7iVp7J+K0urrw5hhmfUdNWIHf7THq/m7bfznagpiGgLZxDTE0WTws9VE
ACXDZbiUnx20R/1tK4eFjyQrMGg3aktL2nr+FJ+jUZb9I1VN5UvVQwekF6rVvnHpc8zGtA0y/X30
ofI4ICXdodyaNrUMqtdDxz8c2kPmlWr2ik+YOWwY0KzfCz8IzF2iYDK/oboSaJ9Sr5+Mp2Hohq9G
obTD0fJaWd5EddV2T76R5t3O1wMt2DSq7L/WBMDBHkx1wx8kDtoZtjaBQUeLrVPlkvZVam/xpMsa
l+ha0jE1RU2Rn1MP7wX5WFO4tNvieCuB18cHsgOKXO/0vk+UT8Crh2PlO/7wqmi1iiwqlGZ922MN
aH2L+ml6lwOMalwlSGHwPF6P+YlGBwsOHY8j4QK1Smt2hWI+aQVIuQbPiGfLyt5Qu/LVBxf4ocaV
b2ukaZkfCLXWaoazpAZ6IidZbEEdmhlMf7FR/7i5tcnv09oonGdbK6dNLsX1sc4E4D4bB/NTjP/e
X/YXGJFwiLxeXE9CHmW29TMH5RGUr5znNjPsrYf+9Ke2Mfot8Rhet48ndREbMhga39jo8HEITM47
+/FA86iuiuAFKNikHGIjBOAFnFvW3InG30jFSs7tbRmNjTBbtDBttppRjrehEQRncYqTlZO/nHB+
ETAgmqxiDuYUodqzaQ5DLnvJ7Mr4OeKU/oUElkZ0LayqlMZaK77Pw5DfU8C1B5eblhrU0NsVJhYa
QoiG/ktuaM1ZZdg9Db/wZPaDsfIqLYZCwg2yGUAlIcZLLH87VBt0HlmIqT5XwPw+tGo4fJDKKsSQ
E0rM45VdDkU5V7Q2WVrBVZ99VdXZUm43ivaMqWi+G51IiTaaUzkv3GOjtDLY4myCnaNzQCTJii91
YWU1ndSM7sbZx/l2p9TRBB4g709m1E1YyUfK57Yz1ira88cK/TZKcfQNSINpxs2j5W6s/BZAk3lO
nLCUdk1dOruu8QzTHU0uMFcqGueI+DA60nowfHOy0fr4eI7FHN68EIRUQlOZiiuXgznnhgx91RZl
lbQvcmCZ+TbBaiB59ssxHX88Hui3nuV8JDTrHJQHRU3QmK1m6cN9jPF1Jx0C2b+pJ816Hno8TrZF
6mkfxxz5HrcclSIgiUMAZeP3airtWSxq4C4EdVN6V1rQ7i/YSSnkFknbY3yo5zhq25FBjx73VdO5
NOTrmQufV7t4vqN11kogujjczBgatpZwxMAlZf4dSlW1lGbhrlIdaU5tbSmvKD0pJw8J2P/aSlrD
6NwZj+dboLi5S2mizg6c0tVKpeAZ89J2U75JdC/9wVusjm6spR/TIjdXHqnFqaMSDeVDQJJgzhP4
3h7wWoqMjnC0ebEnZEDr0PR4Tc14+kEq2r4/3hSLQyfG4kEE0cftRef0dixwME6E4FrzIpeV+qJE
g7R37Mg7K36p7uvWGP5Tg2FcWcDFoLSjoWAA9eFhYsxZEtVb+NFjWYzOpjVNsMBQTDTVPn5S2gJ8
HRAfa9PFefz98acuDpoYlbgUfRhKSzSnbz/VG3MVg+xGfimUCUShZITjN1CGwfHxMIvVAzlF1Mdu
ETZOPEG3wxT0yHTcQZQXq7KxfFUzPT1z6Zmf1N5Sdo/HWuxMxhIbktPMV1HDux1Ll4mgQ5x8X4ZQ
z06cAXWPI850MkK0qnBFyorL4wHvfZyoGWKWAoqMxOx2wEIOqYNFHUbSiJDJLrsXbf0JoNURAZp+
bZ/8hgff3Fik9Lx1BDFMEIjI2Y0FzRgC5GjEHybP1+1tVFEe3g5O1NLuVWA8T2WpOehlG9UlL8z4
KwAgdJ19JDsMN3ewSkE32cGixR+azxpIpWKTmtDJZAj4vUudzZK+Y8Vg1dCAMMH6VQ8pW3GsrKT7
Tmjqpdk+aQsMjbukTS993Nufq0EjCpbTEdA/3tVhcQUUK+Gr8Xie5+xTqm2qIYD8gkvBbM9TFw+9
EfAMvvJixqZcO2RJlT3h0kW6Nu58LbDDs4EZ0yu1Nh8bS9/XP0ZagWd7pJPd0CGt0/YEFb1Qj3E4
2JSaIsMa3DSNa4j4qKM52IGoanzJexTzsl1FF71/ThPUOurNiNhyBZ88VPP2c14zfd+I9ZVw69XN
IK3cdiL2vV1jWtkQi9GzQwp6wVPkJkClqSCmGOOgfNMjs5TdWJKVQ+lgL7pPStmvDp4lqr8VD/W0
MtNix/4xPCwqKDIwFKGtQORYVDUcvI1bpc77K3Sg/tjUmn/kUEk7LNJ/pIVdr9wOs6/9PRy1baH+
TX3fmZf3gWRzWLKhuzo9qEvLhIVRjvawza1A2/paEn2qscz91DvtWvVoHqWLoQH9s6Eweudumufl
4NOVZAib8Vp4TndqcYKmVKU79I4S5YvsyfG+SOIUVkhJ9BNJ9ritg149DJK6ljDMbpH/90t4u9Fo
ILKkGH17iwTDVKZ53wxXbxjVfxvewYOhVdG1LvFbXzlI4rqdrS/pN7Yg5GA0VeZihXEXSmZi1OPV
6QaHZPj/ODuz3biRJUw/EQHuyy1r02JJli2bZd8Q7WM3933n08+XGsxAxSKKcOMAxul2A1mZzIyM
jPiXaJ6hH/bIFe6S2bJDNy0B39HLySPHjYxy/tX1Cm4PbU/d/T4snPAbl7+T7To/rl60EkHEfVSO
mvSQZEP20zAQO3RjVcl1l0/aBruh841vtyextl7I6dA4FvVWsNqX64WRecVL3Bg91pSG01QChcAv
dSpPyFXVG9fk9YGwhDo9h1H0I6g3Xg4W9lUxtzAnPcuKfFRYaj85zNmMuWRvtXjYVKo9bPEKFlk4
G4LsmzjHzfneHF9kPEbQp0AVO8XLsPnbqRin73mjBZMrT7L9GNahcsorxCzbRJ0DChLJuJGEr0ya
/j+FVbHCqMgtLpoUPTkT2VnVG8h5D7FqFp+ybJLdoZTNf6Oo6L/c/qKLDOh9wiJ9RY5FKP4teTGq
X1dziKiHJ7W2fzCtJNs1DHowldo5SkEZ7O0QHfbbg65O8r1pDR7NpI59+WXJYFEwpjPvlfBFT36u
pPdZl7XPxtyWh5zttHH2rrctfXnRSWPnEtqX0kyI6EvpDIfWC2h/nCHDtI2rBZ3yOo09ege3J7e2
hWjbAf9j2wrY3WJy86zVedJonpXXSghZwKEGNcD+r13iPuXbouV1E+hDXB3wHLA+Z5Fk/bV5i0Ml
hEsbrUOuFU7R5Y+ghVYi56OZHnAEJXJ15NVPEyjBnREU8uR2TYaqgrGpqnB1qTCsDdWHqrFQ6lhm
tpmE9qgBdcHLZ+DvJs81GnO4F+7jWDI8C1WqR6tRp5ONIeLd7WW/2lOOGJV0BfAdWdoyledES1Ko
zYaHTHT8E9e5+MGZfOtVL9X8MET4BP2H8QCVUIygWsAz9nKF7Wm0J1Eb8fRYzwnbFl0JYAhx9Gz3
RXiq8TndmOHVUWWGtLiEoTsBwlzqgKBzAyuBs+qNkjR8y8sCriQi/kdJqelHhHn/rQYdtcXuXhkV
4QHBzsMuhKKAWPcPFcMkm4cUdKrkTZH1zQkDf1coSrfPxLtTuAD9yeS22ULQXh1YQjDPCZqp2EEQ
j8XffxiU+niKn6AqecD0s3/K1uQe1KryW99b1rfb3/F6y4qhKE6KWhmBcBGL7ETWSeYHyfPNSH4s
h7A8aWOon2sNa6dB18m52563BRp8W3Dz1aHpWALAEnI6S9580ZedMkZhcNYQBZy+pFGjf3GMDJPX
FG5IhdKLZBwVJ4OJkQ8QUjYC1cqJoTdL4Q6MNJnv8sU9VTEKXGodnvW4LP6186l7GEereoWKKRsk
X/aW4cjqgMAo4baJ2vNS+lEfHWlwSjU8j2GQhW6vIsgBieQHKpO5K8mpsXFgVnaR0JhkJOp4kAwW
2Ura1lo2B5rjTWUUNORNJBM7qcOWzc10QtDGeq4Nh28Iwo7vWLdl/aw38VOcNMunI6clB6OirebK
qi/fqfWQVn97heJiSAmIshOn87q5npY25pn+TM8NYWDlrht7/di2qHvuDORIjL3ZlNX97ZOyMj+G
hMpPKibgmerloSwTsySBjYJzaXTwubWwl77WaTGOAGOq37fHWtkqyEOCosdMjhLJkpUQ0ofVrHIK
z3XilHu6d8kLAKjk1E5tfAT6++c/DMc6Us3TwTwtmxQSxHNjImyfq26OkWyMW/1Bjev2GCjGLEHP
gprxX0YUPq8gBihfLMpdKBp2tRKn4TlVi6Td1UEW9Q9NnFvqvp7zOMGEJQFCc3vQtS9I+VA8d1hd
bsvLL9iHujQn9Po8KU4l+anC9jLfYcQ1tUcIqcbWlbxydRDc3sEwsO+vWuYgEZswc7LwjKst7Tsa
E1J+rJ1OOs3xWJVPiCA9JViFbNAdrmepciq4ljn77y5jl7NUMl7njZZFZ7tWS0wWULnaFfXITa1M
W8dwdSxiN/BSqlFXFVm1UBLMgKroHOSheg92VjuCku6eEFYoNk78+lDA7GUGgy6/iGZ1a+uTVtZM
C5nrYj8WsnrA78B8dWS/+ftYxhoSqv/fYOLq+nABy0NpS5Vsh+cyHobKLax+at1ANWPpzo7zrTrz
9UZhNNp2wrSA5GZJs64lpXMkjamVTq9Puy6w0eDJsNjGS9wunmeELR5zwsXb3x6Hd3QfUUbgSK7o
XkoVhKJXGp0pJEZ3Sto5Z4B2EFRCqdiyLl/5ehQ8eGlB6Ka6s7wcShNe2RCq0bljWt+cUgMR4VtC
HKBI9b997nAnUKIkeBJZRIn58uNV6jRm9TCH5ynT9E84PElPaYtN/TA1Wy+5tWkBSrF4Zgj/m6Vc
tYNUNWI+UniewzHjrDWNjmt1NzTBjovBCjcC2PW1IESwoAWgBIta3HKjxOzLTjWT+FwjC/DZHIpv
Q2hKUBA65S0auu7L7Q1ynaBdDrfI8SezCA0o9uE5H2aALQDdMi6fYXB+2o1ZvTgB1Ja3ZiihGCX8
oMPt0Tcmu3zRSBF2d04TxGezj3rqAWrv+mRPn6WhnrEd0LONbbM2HmGTG56TD7hS/P2HM5/7Ptw8
7r+zU9vDY+LE0tfAtnpsACfjn5qK9Fb1bXVA2CTwxEQdf8lLK1q1yLk+onM/Of5XeVTzp8IMyl1r
z+k9GODu7wg0yGzBUYYuRTsEYQzAzZcTdPROq3qQYmcdCSTNbaBHy0/dFFbDIe/UfL5zukq2Hodo
nOMdbaMtLeO1+aIDI5STwTiDV7wcv5esNvBpkJ/tUh/oqZXkT5NVeVkuF79Zja2C9trhNOljAzRU
GHbJw0tTKdLCxo/OaVn3X9JBaDtqgNXuTerZWwqwq4Nh3MQaU8WGiXw5Odp3PZwgOTwXkt90L3Xb
V/dqUU7l8whWboMvc11CBmkLMQf2F5cGJbHFXsV8QBlAXMbnjHaJTysUibzdOEYGKCBnbl1kOdKf
NiianRoODf82GyK3U5Xk08hDbCMxXrm+BFsIVhTw32u1ozzP075PSw6OUpjGixY4I72f0HeOg8/O
RsiiC6M7Smvgj26HiGvXEtZBkHfBlKlCilR8lQ9n1m+zSEu7NjnHuerH+8pvp2+66dc7s0kc3dWJ
+/ypTJSXm6govXyocnKH1nCep7nrn1q13MKPiw99UefmJwHq5OCSQYgGw+VP0srMgsjjx+c8M7Jp
18eUwVydg326PfeV04TFn0UjnLc3pYLFOMEIcd8A4ndW9XLkgS6j6D7PTYpMxwS5t6sa6/X2iCvX
AVGRh4doEynAUC5npiZc7wi5Z+c0yPzHaaKDh1PqjB6Br86/o8qRvjS+0sAvsq0NV8GVyQr0HsGZ
syx6x5dDJ2aYJ+OMPKbW5+eqkdtpp5hRheeelCPvZG7G5pWviGAdZWihygRbaNE87uWevh0407Ma
Z91wKCr4jS7aEGa7sYVXZoY8FiUBdEl58C0f6WOqBMACy+xcJrocuAkwwL1eRwJfaFTYfJrNFg19
LXjAC6bEBLQBEN6Sj9bFmlEjPZWd68hXj7VFm3JqZvUP1cXgodXz6I7iW7ujwakbO9GXA/c4x8dY
kaZvt3fUSuSwqfGTP/Gqpo+9OL59pQbzxLc9h7XqSJRK43gXFZwt12yscyRbmBlqiXy4PepyycGh
woQjcvLWpdu55DciAt5ZVEsnL9KD5jTx39zHUUfsLIf+j5U4wd9KoYsBETigx0aMIhFaHNW57rmL
mCl9Nc1+HOOgvS+GuR5d+i3dJ2V0or/M7MWAvORF/0S8A5fCEuClggwjHtXTUMHO70K0Af6gbiM1
+yaZtzp74iN9DHhiMPp6ZH8UoAGZiuX+EINTKoM1znOy589JGu8ppGbNF8mxgnCvVXk6b0Shta8n
7JLEM4+O8TLl7lS71VLQm1451a3yhINhln5Ct0H7PsfBdKimqd7Im8TnWU6Qq5aaD8JO3OyLz1f1
oeKMOY4k0MxmNzTpatSykT8OGF2Gu2LmBY84XPaDqs186iIH8enbG3Z5TMQKQ62n+izyJtKLyxWu
jLIs+zJWPDgJRuaqnap9yQx6cVLg6L96qYs/97qTfr096jIE/t9ReZZCchC9lMXhDObO6Od2Ujy5
qpTcLXOeWi6OJvr+9jgrH1SHyS4eoaQzVzyZKQNXH5WR7M3WoDcnAyXuft8hax6doliV33p1MP/W
+YG5id6FkGekaoFaw+WKSm2Gi7NTqB56xrp+KoKikzJXiiOruVf0sK9dqnKF9OP2TJcMR2EOwHoC
OMDlmjXVFmUFbUZOXOsGzYubufgcynq2l5EdyhF6rQb+bwgyW4dL1k96eKjHAfaZWpsbyePKeaU3
/l7tFwSS5W6KtUbpkqrTKQtbab1rbNO/l0P6Wa6RmluM4GXOIGYM7NmmDwi6E3edy4XGV2isMJDV
vMSfZudBVqRqX0IqbZ2kRlHOcCjdNJpVfKoca6vGuLKBiQ+cGNAdoKKXcjZRmTklfWrd69F4yfYg
32P94LTBlr7Wygbm6ob89q7fjjvA5RzzVK14vGi6x31bOzgPxOEJr1hfPw/THP+gPVY5d7d30uqy
CsIVnWsC/RLHXicSrfDIZ2rDEEynJijBBrYghHXX1zTpUzs7qbLvR90/p8O8hWBZCYgoLQmkLIU4
uguLeAQtJqfpMHK9oFT5T4nOcH0a80xNjojuDw+jNOTTfdM7wxejDXgLxAZyMBuX+EpMRMaSBwdF
R0Li8r0FZaXswSsqHiyGOHmcJLVUXAvtzvG5Ds1EQZ+7kB+VOpSj4+21X5099TpkA5D8gmJ0+bmj
ALIKopmqV9ahmjxL/pjtGxmP2YOW9oO1C6JoFklwXhh7g/9YkDRC5Xz7R6ztOZof//9HqJc/QlJR
2pqVUvUqWWlfQFVlPzJKJAczNxrsCjLt/vZ4a8sN8xVaP3oCpI2Ly6CykGgL8MTyVAk0Bjdz2iOJ
NqlvcUuj8FC26YyGlh4Ff9vJFwGES4UUmcI9GPtF5t9OaWsrfaJ5YVE3/4So9/pPYSZL0jECI5gd
/Sm2f6oClH57wmsLzFXPg15DsJo0cbHAQwOMutQ1jzpzc4DG6Rx9kHepq5pzdJiNccscaG2FLfay
eNa/GwVcDoiUOW26utE9u1CaT4kz9E+FVcRwRqrExr44z0OA4NSutlzZVgdGYQBYp1D6XOZvCf7A
uVUXmicNhXKM8IV0hyGpnxx5gLFaRn6By+ekhunGvb86LhaFoAeogXGSLyec6WOv6EGteWahNc/j
1I1f+qyn6aNWFSoVdGZHRE2Rjf1LMsX7LQwWRjwjiWEghC8HzvHrLcpK0XAUqOZ+X069MR7ToBwk
F3fxLP8PkUoovFGsoaFPV/9yOKNNgwHIj+6ZXZh6SSnNn2EV2r6bq3PJYa1D7VCE9KJOf7+Dufog
qBImBYLsctxZTcICeXHdK3EiPklxGwc73Wk6040iJ0dPIKWgs7s95to3hbZPRsWlDpJTxM6Pb4Fc
n0ajznRPjvTntgxUr6067cSj0hAdbuDCmjT9uD3m2jXPe5YSFJpqZOiLMSUAaVpISuxNdR4HR0Bq
6dFvMT/YiPtivRbPAKqJYJQcno0CwX45N/Tq8MTtLYBNlWT9wdNJTXfz0AMX1Se5HTdGE796ORqP
HPBh1B8AAS5OR+Bj4a2YjenBxPEf1bIrsn0xFk9VXZ+lMk5PClHRfkCWVnUz3y83hl/5kEQiUN9c
cdTClyq8gIiwF7IK02umcTRPUu+bARp9+uDV+TjXd6hQQBvTs2jaMk9fmTh7Fi9i0HiIAS07RX48
WCbcakY29EHI0mp7P1aj1m1L/19SDTN2g0ClzDWMBV4RYxHp8t9HJqGVSikTFCRvksWOihFjL/RM
trwC9uWpzxQ8BKWRBkfoGDNSpiNSOvRStwQDVq4c2lVCFJHUggbPYljFptuH8qTlVYMmR4fK0JIe
gVbnXykOOtUtzUHb+Mpray0gXCLwI5y/ZLBN2izzmSPL66Qh6LpdOsbhr7KLs3Av950vHbV8aqST
o88FPsi1pb7V/JstAYO1eVPOFmhBgU5cXgSjqk7yhJSPF9dZ7c7tYLpSNYa1a8T+F9yKwy0y8Nrm
/jjgInnCvqaV0sk3PbmTivjQAhz5Eo2O3N/5QE72NnKbuavEgVQdboeqlRDCM55uIVBDILbOoqpY
q804pnnFF87DssTIukFTrQPvsNODttugXq7ERRC09JUBfQrywiJeaeqIlrLuG16Q1LrvYv4c6W5u
9+NGdWJtUjyzQI8h1giGZBGpEOZFkgQetYcPZzUjCoAu32s4lrjzRKM21d7fr6EAcKD2JLTll7tF
l1P4ILNmeMWESupDFNpWs/NLk+5nXOX2hhbaykNLFFyEIjfUCHzIFkFfD2KZUG94Zg6PZRdFQJsq
7Cm/1Bm2e4bTyS8Z984XNO/GjSi0OjSQeyhFlH2uBE3MPKVKMJi6N3LdAmfX5OZeT/Q8vldBHdUP
KvJPELrDKfot8c9b6gFrnxWsO+A4/sD9WRyiD1d55NR9k7St5WkhkskYAMU/5b7Sd1Nl1Rug7+vz
CKIKdwi2D9cNKeHlUCouEYMeKVRjoJgMO6loyt8opZjTMU01ozvYcgRTWa5yWrK3N9N16FGpALHC
kMS4bJeft/HzOjNhZntSF/6KVCkPD+aUVuarMC64C2uzRkn49pDX68qQaOVwKoWaxrJ+qWhZFQyI
h3lllXWfAkmPsl3FS3YnS1G41WK+jgHAsPFGR44UaMlVbiQ7M6T0NDI9tS+i/ynWpDTHIHWqLfGf
tXVEZAJlDgFaI9G9/IKj2ipmgMS4Z9hznR+TxIrmPf55knEytcLaJ6Y/bgl0rOwaMC+URGFNcokt
i9x2Z5mNkdSOR9tVq45NVdCZiqvYFHCdxn8s7d7+Aye12ipYXt+aPIMpuvAeFp4jSwUmFnGisQtw
1C8Kw9mhsx0cI1qc0dFuAu2frLHn/TQoc7ST5LDT9yiDJls915UF//gblv2pSm0Qaw6C6JwbcvIS
NG0UH5ISg9O93aGvrU9z6/91KBSvfwDuovqOL8LiG9uD3cL7Bq7LlTOHj/jU9NquipxEc01cw9GJ
i8vajaes/e7HbbcR9q+joRgdoQsdMQUqEGJBPoajiZdzQYnjrPqG8jZRCPB3pBPmW91i/1iNefyZ
FLVAIj7TNgLxyonltL5T47i06d9cDq1VjZmmuil5I+WYR12CC5wllvS1BRR0uh0c1j4rrmgAIklk
2VyLoVJIgXM+JsEZbZTaRXUk+OzE/rTv5vSrOjrG2+3hVo6QKdoKQhQDfufS9BkwjIwRUiJ5aR7i
o4oazTgdMhY/Oug4lI+BW08A0gJrNDcauiuBSTCqGRahP97GixSs6QIUBE0/PHd+OZnHpB8C69Ra
kfEfFpQSMPKJvIIpr4jf8WHb9FoZF1VoRGcFP9oTl8yIYiJ8rdSe++YUGRKF9ttruvYJuVJoiNFi
FXIzlyPWWR858ahF5xbm4nCMQAnkJ2eqjfAOKoFV32co177eHnPtO9IhIoGnqcuzZXE4ssRHLV0H
Lqy2SAkMszzuMgkzBqNonVezM+pDo2db7r9rx4IKMNUxVpfm/GJQaYZjolZ2cA4xbxvdmGh4r0Za
9trU8BZvT3B1LAzXeeeDsqPafrmoMfU5CWgR0Pl0qD7LiVzufJRcnH3RDXK+sWfW9iZpF18P4gfQ
+WV9yELLz0LQ55yobfaPrCRFcGrTqMr3fz8poCLk6KweFAQR8j7szSac60ZLMsdLI6s/YlFl+Tut
bQPt3pjmxnr7+9HYGjQMMJklbV7sS82A0q9IsuP19iAjJNnEYe7qrZxHhybWwt+3R1tbQx6zdNmZ
GqgQ8fcf5jb6pRWmZBqeQY//GVUkcEAgo+rkcHuctWuBi/gddUXYXEpCCA6XnXSp79H7MLI7J7Ci
J9ol9tOsgGVFnsvOe+BQyOD9E/DCqzeGX0sFqI7wbKVqiwT5YlFlubdhx1SSl8yOTQNRw1sN8nfx
WDQ9foqjUx1Z4uiEFUfSHLK8yb/dnv/ayRdCcOxToYlxVTMIwqT0YyJ42JX+kw+57SnhzfIpN+aU
7gPeZk2daRuncaWPiVEBWEkED+B7IOxz+XX1XMER1Y8cTwmmOnkqitp3Gww2tRMmIzoGd7mfBbaL
XoyqPtI1y559Awvnc45EwZ/bC6CI03hZKKNEBrSY9wPPQSqAl78loOzal07he1mKtYdbs9x3eD2W
PmIBSvsg905wCpSkxfp0Mk4SwOBsx7NUOfj0zqZdalXJvjLyLfLN2jWAkRCnDQcyAFqLIBI0qjHT
CfThVRWZvh+btBruy0SO4HlPQXcnYdR6f3spVofkiGPpzE6gMXi5EmjHdoFa6JY3tjOyZpJWtU/8
vME+aPqokZqFmfH99pDvRJTF6oPdecffgWHlLXU5ZomAQ54NnYkneWkrXig7GAqzMyTlSH25blyI
FqrmFrGU1bsw7ANUKjX5RzKP/qvvyKjHJkWY3zuVP+ZnTeowG7n9C1cCBD9LsNt4w5MDLG6pyCoc
XzMCnz5OGVeuM2Wds5t4R3ttr0oxpn+qkR0MLbWNz0bZaFuv+JWPIqSvKMGgNEBCuNgH4zwldoPl
+HkaG+OJynu3N2s73+kxTwfFNKYtTORKSAJRJThDiGDJMEEvv4jVKK2sjrLvdYAHs196XvZntRj8
u2qqZOcJ6a8YO5UgM8zPClULZ1fNwdbNthKVaDny3KTpTxa7hI7kvBN7f54lL4pnP9xXuSOTo1dA
uH8PCcDfXZKble8aU4AD4e3vvRabwJIRl0T5GBLwIiSjaRWrPQCoczz2/cHugnhXyr5xxNRdcu4Q
sbT+reAlPTd6Xp/kvA3jw2zW0sbPWF2BD79ise36Bj3MvoEMN2lFM9ylGqAHDNW0uX41o2j8M8w4
Ne2yuNa3aI1ifssTaYgVQEyLaLisMaZ+BsUi0SRPnYSIRDnp2mtTUs10qdUnp9urvRhMqKMAsWCR
USVD9maJmcclyw7I4P0n3aRc43aSUYy7XniMABLA+uX2aIuzLJSPwVdzXwjwqWh9X27tSrGEK1Ch
PpVFlO+mLg0Plh5mRwfgzp1hJ8W9wx2whyhXb7x9l7tKDC1KYSS6GkOjK3Q5tNlNTdCFs/pktkH8
WI9VRBUuNHdt7GiWC3on25dlqz61lazdmZPduvhgNFs1uUUw4VeIKiT/AzAFhW151+WhHOtd3Ouf
fKw+XpoOlRI/Irv3k2LaqdiXbZH5F9sYajA1eQEvFuA3FdrJ5bR7h1JKMbXkVFky/6nq+MeAxsd9
MvL6ztJW38VzbN/d/spXe0qES6DNZMZgM9Ggvxwzam0pALYfPw2FFD0G3Wj+cjrzZ+Q42UaF/Go5
BWhHTAy+HEu77BxOmq/L9SAnT3NSxNgiK35Z7bV8mEwkd4LuJzzgdis8r81OE1QhYrRIWcTff0iM
u7Jvapp7yVMat/n9HHQSZkQDuEKM5IK3v19JQQVEjABCC0jQy7H60G6aMDaTp9FHAMsOFOUfDWzO
Ly2P+q1EfG1eMLyQHaYkx7dbnM2C0bNAVxLOZokOUm3QtrPl7h7UcLxRO1j7bLzMUM8j+giA6+W0
gOdx4/tZ+pSapdj2nfwUDXF8MmJsXw5xoLTT4fZCXh8Dog0RhzGpFStLF2NNi3lXNHy0iKL8dyOK
7e+2bzc+rn1xy+kvZhQtgNNt6W5dhx12KEcQjgfNDsBWi2tkklMq4LbFF3T68J/cSPRDnzYg0fH1
a4/lNFk/TclRIm4Sff5JZ2n8Ttj3N6a/SCmIAvwKcFbcqNT/AA9eLniXGkY/zREL3snjZ5mVN8Lq
dxKMvXxf20Xt8lCetT1WPMEOUdot6emr7w1QkiaMqPFiZn51o80WxHk7HaYXvU2L/hE1W709AGCM
KwN5XjkNiPi94dsbmePSVVCUUuhEo4vHqMCP3nH0H45q20aVXoPJebGSqLJNN6+k5KumVdgN7aq6
7IuelDrEOaalJPxFEY5xj4VvwMQxpcxUdpNvx7+xvCxat++LwTFcoLbW8GBlRjp9svxI1V2qY92v
25t1+SLid78/h0liwC0BjVsUEQerRLC6r7rnCC/TfTFNHQYOYV+4ZNqavSsaHBytRvIfQ0eRvkZJ
4ZxiRy3b3YB1i7yT9SJ8a/022NhFy7cCNH2YOuxjettsI2pyl9toNlrHL6S+f+6jqcNBNE/TcJe2
kvkSlFHbHjCrqb8hqRY2k2uPGJC2pak3PJ1qO94pUVmOr4kBLXcnR6oTvyhjLCkbEfNqp4saMzQm
kHXvSbTIQD588qjo9EJu4+RZnsbS3oWaiuxmZ8TPWYOj9b6Ih0Y/On5n4yZv+3VzMkOj2MInXUUb
kxwHM0vUTqBpUES5/BG2UQxoU9Tts5kBwOpgzf4y4kpuDraTU/oukn6f69bs3d4211OnTIomKW1V
ECdXvhKt0dV1L5ntMzi77jhWfn9vTvFoui12Alak7goji/fSVNqvpWn1GzF9ZXQaYrClwEWT3Cw5
u4VvDmMnO91z4MhIBLeD3B3Jcgf1RAFVDv5BnKD9TBmgpBHap6MQS0PDeKOMehVo3uHCIKIF/sS6
6rgWAS0XboD2WZVM/2hLIe9FxZ5+243i7ypVqn/cXvKV8YTPFlgTRKAANy4ORG1R1qfWGb80FG4C
d5wAUO6cPCk/K1la/DFRgtpK2K+DAzc0fU7OIBkksxT3+IcdPtlxga59l78EpLm2OxX+FIB7i3tJ
k9y88zH2NrWw5tiVmS4fslEyuyOpb10WbgeK77uh8oz7pCWdFmHvqlehPG4ECvETPrxgiBOwy0gl
hAIxykJXaVkxhI5aDdGL2kxZ9jw2UwBYru787wk6dVtUgOudh1oVq8zFwv6juHy5IAwfG+NQlS+O
lU880aQh5E9QExD3vlat/QMxac1F7cN8mKpI3tKkMK8eNSTyECzoFAj7RFgtl+PXcVbHEI7DlwK3
2ZekHzVth85AEX0eTb8C7DrqU/c9BL6T760uicvnsE/01K0I7j+aOpl81AsN+zsBrQ523ew7AWZt
plQcUznjBdJMkwEU3C5pjJZjjMGvYRXqeLITtaC5ZORkoTMYEreRC01/ztnnT2h9xq+ZgzCB20VR
/gojWXVOlTF09d4ao3ncNxXKFQe/0NIsAPHR4N8JEx6YRONLX+MiUuPXMLDaXw6yMOEbjnKw44PA
YefMSIoQR6pEfUsly/+OrZejPZjzOMUHK7X89E/QdU35mNCm0b7lkQzXz9HSWtsboR74e5hqffWQ
tXo60GcWDx+QLVV5hPRvjA+gx2r9sYLN8mPUmjLaGaM1N/cSnsTafR/HU/3CFgLnOvYz5eGhcFIA
XVLQWBCE5TKUjreP+JKhKvAw4NPJ9XlEsZeWaPHQHPLYytLuRW6Q/oJJpxXj3pSLIvjSD40Vudks
OeFdFhkDtsppV7kt0KSvc6AH2iGhtMt/PZptuZHcrOx6ntGa4IaRq3MhX+46Lrm8DvM4ejHadniY
6mJ8U/E4/ORTTScq6E31R0oqY0LqVYkytn+61Y+4/gWwt0B78bTkFwAXvfwF9HA6og7ZFUqu3Zda
SsO3MMzafW3JMJqbFHO6SJL1Zz0q/SMA8S2Q3/X4RBeQPbJomgkD4svx09qaEcBXfUrTgG+PceGA
pHTQb0t3qp0Idp5Tz6Z+ju2ueurQBkv3Dp39ZCPjeO+7XEY7Ngexn98hKDLLTn5qmNNcOGr0EuXz
bLk4t0byV7vWmk/D0De2q6hZ9ol8wTrnGOQ+oBeTnmGaB/aXmaTE9NK4LOM3xaet+MNIEdR/jNNG
MrZE4a/vKptHpNDCJhumDb4Ik02FRBA6IdWLgvfUw6TGkKzDjCvTlajqSi7XafG/jbMjEtXF0tB4
pzFGYwUy43LMKMO5yXH6/KVvZmU4SPKQv0V2k9eHohdk8jQ0sF53E6WJ4m9z6GjZTs2l4WlQ4gpb
UEkLEuPH7d/0nohc/CaRvrIGND+EWMSyBmXMOXoiQ6Z8ros6dZ5LP+zazxPFBfVTIMfNsO+b0DHd
NNed8HUyRkN6spJywnRLLnqBao/D9A3tx2LYyW2PjL9aSW1y6OspT75jfDKUpzabBudtLLspOBTI
zz/XKJKNXyaUYsdj6WuBvJF8vUuJLiZF8wrRQu5b/lgmIlrVJXaX69pnDOTne3kK5v/ZXZFrXy3V
D05aWzmxF1UV59IJh8h5cBDDSO/1tms9zayKdB9i9fjJ1OHSeXUaVp+sgTLKCcu+Tvqk5EmffXOM
KJq+ZBZF912dW5mX+mrUb5SOrs40ERYBbqwgwVUJw4TLMx2Fcd/lWT++5FlhKXcIIgbPc1QVDz5M
GorOafYDsHgEt9rqx7d5sKON1OXqlPADGBu4PZD768Pc+3GhDpYzvugd5pAubjf678ysI2M3KIBT
5DYcNgL5dYmAHqsoloG/BJSD5tPlnLUQbIGONdOLjBbCL3noH6Y5iI/C+8WNeZY77mgnqOkpll98
bnjoPlE62QJtX7+Vxa+gwSFKhaLuvlj5cVQrreVR8gLhDinlrqr0di/lo/ogQUULdr2UK+O93COM
XSA1lj9qox1Hs9tXmTYK9Rh4pqM0a/GTYbY46ElDA71fcVI6NIPRwA00JmXLdnbJhOdyhghJZYOy
Lko3fLLLtVPg+IBpmiilNiWGpana/yJOZ/Oh6NT52W/n/1n8yAQwdG0dpEZC6y0e8lepMKW/BH+L
n4K1H8AqHn+UGpaKbzpc9K5MxAKWunUMY/u3jiTKm4yV8XOSNqXzt7V0xnvXNYfeBGd3WdOZI0Hg
a+3phbBZ4y3QzJ/LxtZPdqQGX8NuNtx5dDgfVlcb59sx9Op9K9gagtEM5pyq2vuO/vAEoWRfU8bu
zZe56dvvvZ80EUrngWIdfBAKn7Um/TcqnO777VGvjyYvLeq8tA4YHerg5bfGRnR0ysawXmzocb0L
2DI59pY5/8jaJn7qqujf2+NdvWLowZHRC46m8AVYwqIbq6+bQQqNl3kG+pNV6vjWtXW3Q01+yx7t
OuxdDrWY2mwmtWQXsfFi5hnufnZY460jA/7Zh1U4HNF9jE6Jk6WHURvjF+Qftli+10kMJriUCanb
A8ckUViULIICwfKYfu7LiG5mcq9nZdnc1X49J27nVPUdot4ArczYzv7ndEr5o4X1FJ/SttKfe6lQ
fmlzH79W2H51Oxxgo2OehNNW8+R622kCrmkToQAZa8vyk9Qr5Uiup76U0tDubXns9rJZD2+I1KBY
p0pzevJp2xd/22TALEwIKwqZMMpxyxaK6WhjHZMIv2C9LO982yp3TahbrwWF1jvqDMH/Ie28euQ2
om39iwgwh1d2mqjWSJZE6YWQLYk5Z/7689WcC5xpNtHE6BqGBdsPu6tYVTutvdb97XP32ly9cOaQ
TMBBDIQQjXjRdL486E4TjXrJoNJ54llVTgneW3P9JDUVt5RBNj2ErQyJuC2b473SDaCs26BxJNIM
Zn52PZwN0i6ODL8/JbjaM0nUODxpcyehGzbp8u9SjezpZLV5e9cp8uQDDyyqxK3s0SqynU//dV+o
WuocAIgNxqlrFaTO1Cjpmc+NdDtx1SyfxNCSNQf7RpWM5MXoDP0Ei0QH1ZgsDZ+pB9b5D8DK6ldd
myUeBjFz5vZROdyHbT/5DzXoQi+Dzecl6prOfxrIkgu3RrEcsvJ8aI3ft3f1+jbDNAG+juogfQfQ
WpebajRN0RW1Yp1b2mXh3s8MXzrkMAwobtp1/tYc3StL9vIjEspQBaEILeSsLu0BApOYDpGNs9Ih
L7vTCp0gK6Ez4UI9IZ+symrmkzJFXeaS/ffFQet5re9BO0p3YWSp7Y+hYDABer2ZWRah17DvQGEp
buSgCwjpS6JQ1WsyktHbG7X2y4khVbA4qODhVxY7lZUMiAVD0p79AEinVWVquFfnRj9bFEyNfwK9
k3Yg/iX1T5Z0ySGhe2V/VKo2r1wzh2v9EAEpOtUltQLw013RJ64MVqb7KTlFsWtUO08/s+PBvNVd
vn5Fxfw+MpPQwqA9vOTbD5KoMysERs5cCQjmoiJ05dzSHpqiKN3akZx9PlY/nB59BlzIuzutJH8c
LgtoBEObV68TGlB2ngxde55wnC+K44c/CjDPUHdH+mmeuvpr3fT9FkWCOEaLYwZ8DT4nAMDEQEtX
LLWpNMMpXZybcSj8PQR//t4qbe2uHBt/P9p1097zPGZ3WVAgJXf7qFx7ZOoidATwjdSb7aXxQi+M
yDbS+pxBoXAnV4zy7WTbJ2ylCunlgZz8vG1wxQMwW42PMmCdBV+9OJoQdxVmNsX9uagA6u1Hvxjh
CeiyACGJcNiFfRmQKWTJl9tmVzaZ8oIYT7VBKl5N0rRMGc922A1nm+pP6vEDUA+1LGQW90PQlM2v
mvKG8ZzPRl58tvyp3Xi7Vu0LPAwLpL+xjHK7WsqJworubKMgkiDegvZzp01grSen9lNOnMlMvzRB
w3IqJEPeavysbbuQleEL08nE+16+ZdqA1GiqJP05VhOlAnMaR/ZRt3v/RcshdYRZVqL4PUrRRv1g
5XyJGJNknceI2ZTF56bP5fTl5LDuGeydOkSMsIZyIf+r+hGv6eA7WyHGyuPHkBiIAtEyxQ1fAZ/M
RKs4vcN5tK1ofMhHLf/DG59q+8Qyk+YRlYfkVyI6iCcldfz/htrqpX1djb2/U6Xe1B+1QU2kk5TX
Ejp/gZmUlKEsM3Mh1O2AIet2DM19H5mH22f0NSq4fAnEeJtNx4m6BmXwRTlsUGO1KKZ8PsdKNLyo
TLdq+xI2OVr5ml8+jUESfwwDqtO7Ge7w8CCZxLf7ue/b+rEJw6igFwr9n1ug2QOgEiXZyp0cWsI7
uMxK565kOKVxqc6W2mOuFGrilZ2ZDLsiHa0/8twq3+BU4P5FlKGdk1YMUNAOc4Bw9e2FXh8K5qHg
hBGSnAKytExUU0spNUuCM0OT47sap/QlIPl8zpgx3nMr+o1w7LrrSbWIyyeEIcQ0s7nY2FZBBxzg
cX9W7CpJZ7fLx5hOsFk1vavZXdbd8wzqCUJr9qz/CLtoeOQuhc7BgFM53qu5gZisEVXaN9iWu+hF
MWfz3/fuiZC44j2kxiaAvYsLKmXoNoyNPp9VJ1Q0t0N/FiEuJ3roSY+P8HCjLnjb4vWTgEXB3kWi
C5RjWXCqx9KZB2mYz61ex+6gp+pDMEr/+HbJA1XInfxfzkt0um30+tNTJxFEPXhXKr7LkfrC7jO7
Ztb3XKjFtM/zRHeTkTEuO5XvhtGq/7lt7jpkvDS3eH7QIEKc0B/kcz/B9s9QVfsDKm4viyd1w8Fc
Ry4C+0zZhbyWpH4ZnCa2PippXcrnMpuao9UPvnWk9GSk/zaNEO9J1AYqDZBtMIEWc2Inu2hMRued
g8BkOdQRINYSRBeory4z7C7KHGsKfeNsKVM9u7TqVWCAgXxokH3buFYr31JE4jztIPN4csXmv6kh
6KFdFTl8JeemT+cTiIoJnk8jRQa5bsx7cp5MOd7+nGsWcaAWuAAOEEnApcXQr3XkqUflrFQS875W
Ep6cUR/TXZB1wX4emq1oZeX8iMqUYNcDAQQQ4NJgHTRKA1pLPef9PM4HPTN6+6Oc6g5qTKrq6xt5
qnj4Lh0AYaAYahTsPmC6FzuKzpzq9LWjnIuIByaToPU5IeFYqxvF5utoRIAJaSIQiIgMZ4FOkcJy
BjOUqOehLbqd0uj0W1JjOGYocu/IquR7GK/iPaKvNMfe/Qm5ISRUQuQKdvfFJ+wDTRsrKrPnJK2S
hxACrXvNB3jSMYm7h79qEzV61cCwWSuxG4URZA5Y8+UnjCpqi0gnqkhb5/puDOPxVMDA8pSnQfik
+LGzcxCHfkHZRn1GhMHZRXU3HeB82xTnWHlwBW8TRRqwLUw1iSfkzX0hya5yLR6UMy45/TzXSvIr
J/q/03l2BzdXMn3eK5JqSxv3dO0QU5wGjyzKbldlxm4op0jwB55p+monZ7D7yJXEC2RqvrXhxlZt
GczhQN9NmXaZM1N/0hMGcuWzUVT9jyqW6s+ILSJi2CtGsOHAVm0JGAW5rtAwX4QRBZQcoTqyrlLL
xl+9H6DjS07b6z+LzkY6+fbBXft6ghwWgURZTEwuzpES685cU0g9w4bk3KGDAFFgnDdHp5Hn7/T6
AdfXc/TlttG1JQIQAQ70eoSXhaui1Luuq2flHKER8IIEifyQqVWa7ei70Kj8C2OiicHgAvXS5fls
G7ucfPoc5yKZ4/JRhmn0oNkSPNKRlBob27nylFOZAR6HmhQwq6vEc7A7GK5innLTiJ19AtOXTKLt
qD+qapD2HXzz76QxE77RIN7kCSD84BMunp45zEK9kFLtbEl2tWcqRcsZU7fjvaAZcZVas44caWUD
tr7yCUGRUbnCQdJZWPbDJqvuhm7WeX+iUv2O206Vn9RSmjucnK6/3P6EK7vKsAfOGIIkG0SB+DFv
nhib7MCZJ5P6alSn90Pe/y4bxnnalAI55zPRtvSjVm4FBoXQA1eCAHZxKyw7L8eImtbZ1Eq5+68X
jIN31CCN7sSZ9ql+q2im7ls0DOYNStg108QeFsLC4PvZ2cu1RqkRw60Sa2fJksqPgLey5GRpU2af
wKwlP8iQBsaps+Fv4h4TaiTYOCmaUHBfbLIZJG0e8oafZ8lM9nVjZd1BiWb/eQ7s6ix3aVHvb3/W
tTMk5PwEe7HgrlksNUC8S9YaTT1TNpY+Rgg8Wfuq6OPkmJhzlmxs7EpLzrTElRSgCAARyz7YqJTM
CDKW/nGuyQbt0MnMvZW1lA1yaX4gQIuOvZJAUddm7YOkWUH0ISyl4IF6ivLp9sqvsXLooRF4kceL
MQRmES6/sq2lQcIYfPoxCky+ddG3mu5G+Rh9Kup5fMSrtPdNPJWIKJgDdATGCCliOda/gE1Ss0Zk
qNjBprDF/n8dQVFjprAhuLnA8i07S0oNFs4y2vqjzyhI4kZ+SVgBVusJoA31YHWQPidAq5j3Qbx+
w++9vo2XYSKHj2xWTPxw65YMBYDYkhChtpZDX/6GERwAfmgYTxAaWadQSbJPeZ33h1aNdNfsgvph
MOJ+46G5vny2CmMBLSdBIXBFOE1pHD3l3B4/EtDE3W6MgMCNlEdeICGJHddWGXhtKlndEgW6fuA4
jxRnQQ3R4WL44PI45JBc9rFTDh8nX+t/z7bT3jMS1EhfQO/jgg09sIJ3eyoAplSvCMqR7LiqWOpT
hjJWG9rnLFBOYZ2oqtu0ccG8YmZ/yubK/3n7yF9fdpFGok8HNSI+YAl5D+doaKHyttCvaIvffd8b
1EdN/9uAwPnn26aub5cD8BL2RWFPwdMuXKKeBTjbPKk/IKc233f6mN93VWElB2fI/Ac99YdzH3by
IWwTrd5VsJt+MbQ2LCDGVyIv1KbivyhRinbjhF/lQQxcAD3VaNoC3AMfdvmV1dqvWnB89YesU6vf
zIyPjDrRyyjubq//6jQJRbDXMUVOM/xri3e1daJcV/xu+sBQhz2c9DzkxugtKbrRBPnvYDbN4/+f
xcWG+7HZ6hNEwR86BjWanWTr6Z0ftM1TBBzmFEXq6ba95WESyiR0gMAXgCnnFC98VWU2EjNNUfZc
5npyj1vWngvNPyth8u7JwFdTkEzDyMM/KGNefrS0yqY8KLPsObJ8elw6qtYg6dLCA0OLfrrdmj8V
2AKnXaLA0HN7mcvnSNimdQKrAgVuIJXKpe2uMUZ16Oz0eRzpSUWwRzEFmNluYNLphgLN1n7n8I1/
v211eXxerYrnj0MKJ/3yMUrySnfgFU6fp3aWH9XC/qboTQjOZn4asjLZuKyra6SRSAObbOCKKDCJ
JYa/jTZ7NuWBkbiAbpHqToDw/EOpBJCIl4H+MFem1m1EH9eGyXjIHAkJxBT9soZfhX4aJfqYPcd+
OD0EcfGl6yroldXMV+6iZIzOcZmOG1dTXIQ3Pk6MiTM1I4a22V5mgMSPehPJGpEhV3UwhB7w1Fr+
JKu5Krmjgp7uHocbPOpNaye/CdGGU17mzda9WXza/zWPixW0uNCaLqfNrNkoCeOqwPNr1B6dMovP
c55X3xMHRDpBRW5ubLKIY5brZQiBR4/emI5oxOV6NWlygqGwAgRBBnvYz9SyD+C3Ym3fcoNpP+qS
Ne772J7iXVswXrSjeCpVG6Hf4rl4XTbCSbSoBF6Gc335K+aq7JRiLgPPgtH1btAcf69NjbGvTKDA
ty/PuikBzyGlJIpfvEySkWJ/NgJPGYfka60KFiDVYdZFaXtrK01ZM8ZTTyjJKBn1tcX7oClM/pst
CsIIlY7P1NX09FimVYl8vRIZ6vtSvtddRJkeoC6ui2h9sYu4rmFu7Mr/Fla1Aqgj0cLpOEhNMB8Y
PB2s9/mUV3Ngn0kvBecAqMfLj6Y27RgUgkHKqODuHCw12SdlaX+cwiFwA3/aIjVe20wRiwtlE9gY
l7Nt1JKCtJdL6ZtOWOKWjgUxYNoH+T+OHqZbSjkr98ImwXSYSBLTYMu+iF5DTCqhBPkNoES4Y53z
gwK06r6by7tm6p1/ci2yjloiDYlrF2ipb9zLlcUSGfEQiXCfPxbfsqThA16oCbxWmeK7ppvaxy4E
ecDUDV7t9pVYJl7iS2KM0i/VdEBrSyktgxIEKVUnwRtR1PkHK5CsX9Ts8mhv2311yIa4jnZzIlPA
6+ZZLnaVLSBlOVCUfl815bv1+MQPAhPJKJboEoGOuDxafjBmY5oqHK1SGU7g9SmZZCFEtOXYdg8K
e7CFhlj73nxrqnnAyq2r/c6SSKqb0Mg8Xe3/BFY2Z3tqio62a3j77qxZis4+AyoH39fsu1rbMr/2
uQWloCgVkQG/Bsxv3E6gZrqSRj6aU0as/UjtAaLwcNZ/5jz8v25/7VVTFBOZQ5cFt6f4/29MmVbQ
NZpTx14XhZK/k+Enwqu3lGvdUU6rjSxmxZ8S4dJyVUTsYC8dmq6O8dgCfPfSudPqT0VpZPJHMzbL
4QtlS8vZzU7fZ//5itKcaoOKw8vt1a44VBs/jkMVlUUasZerLYH5+kFqxx5RygQGABLnP6RW+j+W
1hj9MTPHcAvOu7rBArclSv/UbLVLk7D78YETKfb03JzGnTkaVror2eb57Mej8uP2AtesiZqQSVVT
wK8X1vwW+aMxqhKk0UY/oxJdBbN1zjI7U/+NhkF/v48hGCNTlIErQUexOD1plwGXka3YK3T02NyB
VzLft00x31VWEW6BKtYX93/WxNd9c1Z9lalhJYhiT2shoXiZqrn2HwEIG7/sNtya9F8zBkZIaOox
hkh4cGnMAO6t9xLiyXmZ+O2nMU5jezfDEKu9qIwvGxuv7trNEKBZBl95c64gUNS1Cmmqp8hTJa3P
XKOEDkjNAeu4mUbN6RQMtlNoRLt98wvi46H9i5tBJ4wjIyBncPZcLrekSV0EpZV4TVNbPxtrsk5K
PCSHQmq0lwgs5pabWd1fKDwFWyFyCEvuhlY3u0gFIuwNSi3PeydhUt5VIYYadplcbXb8Vs1RyoZx
A/Q3LvRyfX0Z9m0J57ZnhhpznU2tzMmuka1s19pDvSGsJDZrEUZTaBeJLvOk1FAWgd7kt03epnHq
Od1gV4/yFM3a48Agw0b0uvKcOcwfkYoJzvSrPrtmOUFfV1rm+dlopkcl0o14dKOhno5GJc3zQ2Gl
+ha/x6pRSG+htHxNjhaLG7TQqnqhtNmNfg612whExZW6cWj2bZFo5lGB+HdLS3Pl8yFVS0MPijdq
0MvEJICk0VArOfEkow7hSFGo96F/UlV+GTEOmjNpcvshXV0lvuqV6YfoY1Him9R6DOamSDyjmobv
Tj7eTYGqlTvkQrKWiu7QbiV7wvcsDw3dIQYA+aLgUha+SQF7HU/QsXhzVuSf9JnXlormbHY7o+KV
faZBDIhbljsre79XhjkZtlmI6HGNyxbmzFSpjXBE6lHJzaqjUUKbYiVNpj2n85xUu3BUtahzg9KX
7V0tZb399fZmr31d2vEifXCE/oD4/28edgjxesg7zMxTs6T4ZfeO9Gz2munvGMceT++3BREOCYOI
QAAEXtpyJCiJI79GPDSojKdIyfMvpEa+78Zy+/O2qbVnQBA40JmiuE84eWlK0ltCEUj9vdwPlHGf
Ta0VHJhg2pJNWNs+8EwAhwiOqQEtnH5Rm+qgt1buBaFt/Eur1kY1s8shqcgR+729plVbAhRNTQQA
lb7wE1A9mSiPO5lnN0Z6B9dM8RHpasuCH0HbmiVbtcXrCSSZ/sJVvhx08AkyjJh6VYK+132SDM2p
zXkiTqh55f/cXtja9VOJ04iFHY7hsnDI5HvoFAbyq0kfm6iayIZrMyRxTgYoNtxuHH/Xujbe3za6
ukJQGEAMifdhgbo8IYDv56JLOfh10uhPaZt2vyaj7qe90QK/3d82tvakkZlDyyTYZVD/vjSWCYyS
InPy4zRPrVOda9nkRkoNYEGe1QB985xJ7ONto2srJEmnTQONrpiCuDTqwCctRToSs7ZcF5E7OqA5
C22yH8vA2urmr9oSU8JQKFAT0Be2ILUzVX/2M88xBrquJpNQh8IYkMxStHCr/7W2m6+cdywNYOfy
cke6FdlmasJVSd03O0Kzk2YgX+v6oGR1aD+QE7+z7SQSc4afwUr+P5OL02KDJy7Rm8u9rIGL4ylK
tf4Halx1tbMrufs0VPRIbn+91UUK1iMeZZoTS3xEXLV9M6Rt4ZkymmPMM48ffClSYrdHsP5+UuL8
818YJFHiERMUQfqi52LMzVwqTlZ4oRVmp4HP6ZpmJO+6rG4ecU/zxnO2usA39hZHZjCCLNWDvPCG
CrfHCvmIlB7138Te+c9UKe2N2qa4ZEsvDxkl1UaAIAD6Fm/11HBcgqYuPEvO6mxfm6PKGFhhVxuh
4dpdIEIQhOqQyvDn5b0rx87pAgo4Xlh31fdU0aS7JsiKl3Zy3gcXfD2VAmxKAIGAEP7u0tLciqGO
vC88RA9j9ZACS/hZpeFmCLj2qQRbniCWQ8ps2efIgzyO0eYpvNiqg5esqPzP8dx0dwyVfcqrWtsI
irbMLT7UAGgVhGRceLUt1AX7LHfcIlekgvq/GpR702r+IuVk8IeOujj9osFyuZPEzc7cqXru1aSl
+t6KLe1o+lldfTZqNdliNVs7idQk4AhjUFsoy1xaC5FLS4JwKCDeN6yPsdRF0LdVpbHh4lYSW0Jz
gkuhv8pAxMLMMPaJ30xG7nXQ+/uPthrK3SktzepUkrk8tQYKHbvaDwuZuZdyi6B67Su+tb7webLV
iHDFJjSaNfklKJKgOWaZUjhuwnC+vHdK1KVuP2Fr+yo2VGArBeXt4gnLaxO6nVjJvbHL4uGkSspQ
HfNe3gLKrdsh82NUDW7O5TBP1WYU9EkVPKhQpfI/J1KG8qND+eedhB+vF1zwfdDYEzSgS+Xe2Bqn
Yo46bkIVZdIpzOoHfYRUKM2tD2FR+FsyiavfTLA20NSEeWr5oNTl7EtkgYWnj35fuengF/spSOe7
umo7cxcazhayafWM0usHNg9Ejnbd5VXIKy0pq0YqPEka6ge7mJtdDizpz0xb8MRtbV6QQkvvRxXP
d/uwrEWdxhvLiytft/mgDWlSenMT2wdpHKa7VGoyN2ny8DQjxvnNKX1p/xdGQTwKlDe17eU7A1VL
GYRpU3gwfsFuI9W+7ZYD87gxocxe5hnvdvagb7mk1QNrIZ2OagxAD2OR4JbJUML/HPDg2PROTlKX
WPZBQLw2XN/qnr6xs/iazixTkYhNgpahOjDIGf2HNKIiuIygmj5E8K8/J0HbPt3e1DWHC+U6/skk
/ASxdnmGIri5AKyJ/GHOpPEUw6wmHyttLLUnuEGNaeNZXTWnQQopKvekLIvAhayh6cbaSTwYP1Tp
XxS6uuRZ7ozS7F3RLY6/317e2seDJ0qm/8IAAqigy+W1+ojvDducGRmEslxFSQkIq9oxt9Rv124/
/QExgETRFT68S0OmUsEcHZP0WUkR/dsWajDfFUzM5ceSmSCm0Aytu7u9tlWTIvOj2EvXW1+sbVYn
TZ6cNvOQG8vCs2MA5f7TF0rbPAQtIhm7FM6weiO+WKKeXp9VVghulJnQa4VUeuiVJUeWhNjhHBg/
mxmQ6pFoKlN+K3pfzPtMT1P11PWQe57TIVUsuC/rVjNgfNOHsHOtglGlU101YfQ0Eex9ub0rayeM
vBSssRBbpgh++SGa1gy6CqpbTy+D+XPOCF/vTnE63QeZ43y+bWvtytIXAjnDV6BesjjNZL9tHmlS
6nWMHtZ7OQzL4bPa6rHvylTid04S/7DtOTM37K6daqBXXCEWeA2wgEGgJQrh0vZ1lzpfmdltpWin
yGO9BXJbO2MiBII4V0xWLktc+Vi3UlxOmdfAp+Tv1cif/iAiLUNi6+c/jEaZTre3dG1pguGEmgZ0
QFcFbystAMtOEYdaytrxJWznOj3VhZ0Pu9uG1s6JuDyaKfCgV5gRPJgxJzlZaZukWuj2Sh11d7Y8
dc2xCafB3vCYqxsJSSJXFZQKkMHLY5mVPYL3JoCuvB3HUwTd3qM9IznnRm1kWbs4HEf/b7bSJCwQ
RRo0Oxc3oU6QS5CRBPSUGF23w1z4dEN0ENa/b+/k6tJQKhMBHWdyWVtLshIm3Jbk15TaiPZPF6Is
G0EFOuzUdgzNfQx8bEsYUEQYy4RUbKaglBdDEIurlyVakUyQdHmjhTSKIcd55/rm3Oyt2Z4YRqX/
94SIhH+XxUn5kbpq+e/tVa/dfdIQirEkq2Sqiw+KYhSvOx0DT46SPHL9VlZKRk3bgMGdEriV3JgV
NJGRZX69bXhtuwHUsnDwpzxzi9grnhDCjkn+PbuQ5APBOizMZt865p5mcPOl0eNx3ggSVtdKwIWO
piCCWcbscllqvdVKmdfm1hAfE4fhzAdJKrv6pxTPIUR6dYt6lgtNZLIV5K7b5iUQWDZehMU+V2lp
DAL66M0aFYHAiDPrEbUVgc6x0/z7aIeN5vYaYygb3bC1B4KmAj1/5p6vRyRkc2rMSWqouMcQGaJw
njTjo23y8H1iTCQOt0rUawAWEF2MEAF84touR4jKBnJhO4mpu9eD8tUYw3t9UKm6y90YPIVWnfyo
4z58iGWr/qomOUo0hpp9VrrJeLl9wq63HP9J9YxNp/OPg7l8q5RoLKwZ0KAn+U11TDXJerTbLA4Z
goE10S3BlABQd8bm42271ycbu68UxrgbwPmLgKYHfRH1lh16mtWXJzXV/fjAxTXaXRp1s/jUZbIR
jy7HAQhnhE1GNmgMihGJxTsizyO8StADkmm3ieX21pzeqRRFhy+OpNW1S2vJtB7GyGnS4+Qnv0gT
Gidw1Xgst4bkrp80fgoJAKrlNA2uxv8si9Fuo7MiL67IbGbmNH6XQzRHD1mFAs/BH82xPUmDGZIh
SJm9M9pEt063P8HKIeRHMOnPcAIlW+rul98+ojSQGxkNfSsmgoUyumj/y7XOcMukMQ9WBIk+yqGA
1jjEkxeZA/8xDSDWJktpNiltrqMBweYoSEfgnoXmRdzRNx22Up1baCrH0JtH24SPQS+V7EgtD1K9
2+teNSTQ3jT2KYsv714xyeCWlCD0qpCpUmh1k2g4plZab+FqNgwt3Uat1qZRxRWGNKe6iyhSwBoM
gUK58SHX7hKoHXjbBLKbB+Vy5+xalpPEHiOvSWA0c6l0yfJJh4pqOFYmc+Zw8snVlqKtOByXTplT
wwgk8yKMlMEjeWm0olUr5YEaeQH0F+Ej6LvxX0dJgw9jkY/pCVRFOLraMPenfKrMZOMbrp5dFkJA
IGb4zCW1qRoZnaJVFcqVfVd8tbRweOrDNjCOY0B9yE2bEH7ooIjN+RBTrdVdZewHMwdobyu/81Ju
q/3tU3XtQtgPIiJNdB75Wzy0b45vq8ux7ztl7MWDkX9N5bmm14Le3sHMuEe3ba0dLCjH4eykyMST
trgqYVMqjTLHidcyATM+Q0aiQoxd16OzVfxZtySkGYTy6jXQMoLxsA0bVhXo5rQvQc62f5BBKLe6
KmvbR6xM/Q5oAf9cvEVxqjaVJSWAe9T0gzyGxXepb/+b5skKNo7O2pIEGS4xLBeBSsjlh0p9eNcy
NKw9fsaQHuAk7WDVpi/QbCDP1t54OO2QIMHhAAtZuJvMBAefw0DuRWFoTZ+cYkijn9AnRbGL4GQZ
fUjssPcZgZOr7tRLbXBuB9Pf4pBZc/Bvf8XCwctajxBBVsVe2zbyXW+n8OFlBM77dqj1ByM11EeQ
FV2/kXKtmRWPg5DXAVe4BGzENHGNrgxjzwqHPNkHQaDfww4j/wPOCqW9uYM94UnWmnmLxHztIEHU
DeZI0MNc9QyibggLo1JjLwIf/wiYkvhFtZBJEuzq5hakfNUadfTXEgRw3EXE6oQTU9nDGHvQZKWH
ahqdz05UTpTwxujz7Uu/dpx43cFsCXw+/aXLc1v0TNEYZRIzJhTCYwgtftm6zDzG8S5oAkPdNZYG
CLdMkjRyA6Yud7IS6van279ibcHwRIiEhJQE3P7lr6iVrpt75r8824fzZyePkVK+FFk0WK7WFwj6
3ja35togKKZ3/To5vfQyKhNR7ZDiQksKPb97Q/46dHD+x3AEfgHTHW+YW1/d/5kTb8ebRzyo9EmZ
swzpXlNL6gPKaZbzUs4z8AqS22jLi61dkteSkkCNi5jn0lzWtLZaK0XgmUi5pE+ZKvsNTIcQ3ken
OnakH5ZfDcYhlGqzPN7e2NWVUqIA0IH/uCqd4QanEbE/4PqGOXxC8kfoh0hlurdzKA5v21r9iAzh
Mu4mphOuCrPTAPa2xlZYKcMOaS/jsSo72QWmH+5Da7Te3cAW4xYy2G1GUSHzWLzwkh5NuZlIgTfr
ej7uw8wMnL00d8HGA7+2hwTvlNMpTOBPFg+8NbTg7aUu9pq2YrarrjNRdJGSrNq1qtqpG8ta20ZK
LyALQeAC2FpcPSfrM7+rCNdH+k9IEs268VOaCu1g20P8dR61Td+xusBXQKONSyYyvzyfWkIx1AQk
4uVZ0B/TPnTKnZQULWyYcNHsb5+SVWM0lkVXDYe5HGSDnD4o4BkMvVDV6uwAzV8xuSqMGi08bXAl
3ba2uplAqJApEyo+S7Sm2RitX0dW6A20KJ4h6i+fFRCbe1A4sbGL5IhY8f0WKT+CbBKM62S9l5up
MJ0zxR35DQy0ORQz7R+j9pOXvOqGgzL04cZ2ri3wjbmlZ6pNU+oKiIy9AommfT6PpHEwMhzIj6M/
M9WE33+zPDELZwDRvmpQdiNj5cjy8PlgD/wFEO7ZmEzE3vIOrU2/NPq/eKppD1I1JlgU0ouX21mZ
flQpNBa83syVaVdK1fRPk7S+cyLS1+5vL24t2eEKGGIGHB6LZeVAhQhpGKhYeKlSyQeVmt9dCcz+
0QxlR3JtrSmgkZYdd0aQ5udt02vfkeInVNAMzxK3Lo4NUmypjNZV4k2t9j2VRjl2zaBJHnVlRMEz
kNNvt+2t+SRqnWwsLwy11oW9JMkaI5dGxjMss/pNabXN91mR5IfeLLQ7wlnnzvFrdT7cNrt2+yl5
8Zdglr1SAoYbhMk2qwNI2Y3q/ThQiNrVJkNMeVxK2cbdWDVGmiH0pxn5XrKVtVYRNYEcpqDU+sYL
kIsa9obVd4fa0rvx+BcrA4tKJgBoBgjx5UFN5ShvYyNFCCVgVAKez+zFllIaRo0R/k1A8Yq/AzID
un854ZiNQTb38GV5o8Tk8Z2FNsxPswzzj1DqGG47wdnvqn2gbun4rh5S+GUAXwiaqWVHdBwtKyYl
JiGNq/q7Xtj2BwLZ+TRHUITeZRTWrY3zsnpM31hc5IuzHRn2YJvki8jIM8GZC3qyKngBKKDvtGlu
LBf63PB0+1uuvQMQWxFUMKRhUX24/JYIjPV2N01MTVDBe4FYx0RjMZekAyhgVOfmyUmPdmrKJ62O
i3LjZq5ushh9oYMFznLJnGhVRtIkIOS8uKmnpyLVcvvFtkv/yZcaP78va0Ksrfx/dZuRQMD9syQG
zC8XjLRbHZqtnHp5TubozopT/8rDNvrez4njTqEyHPNBSYoNX7myz+CwuDIo8fC0LwOPPs8pBVdR
4pnV+CnzpXLf20k1unPfK9kBrezwG2waRudOTZo6G6nrYp/B5VKYBUYAaobzDPvS5ZozRnZ9Ayzf
c2DbE1jLVHOaYxrpI27U8DWk/oZma8GLff5fm0SRAN1452n4XNrsq8BXY16KZ5ydctTSxrmTNbSs
AnTWPjaTme6gmt8yungGX43CDMMwPTkl0fLCaBD2E1NTZf5cTVpz6KNZ0Q9B0M3PMbdoa4xdxIpv
6oWUueknaTotdF4mpA0Wz2BTRT5YHsM5BAqAIkGT7jMNncnjVsFj+fkw5ABUp7NCKY6naLGqSlP8
tM8a5xD68LP4k65/Ghz4a4Vy1rm122IjEFm1J+4HaCWDtHxhb4hVRRpKyzlw461jk8P1kJMIH0BN
jTsm6DfMLT/a6/JEmCVKK5TkFqdTwYHYoaQ6h9Quqx+R1FaHsjWjE3X6LZKDlU8mrh+idiatsas+
ttIYTKPWOuIIWWHsi0Btd7navnO0h4NBZ5qurqjiAvRctpSNaoh9LR+dw4hauRvohXnQQwQUVCXP
jqYEd1cBTcAJyh11w4dcrw/LwjHD+Eiws6TY9O2kd5p8cA560E8fBv4dGYih3/AZW1YWB18NnKCr
uhYrY6Y80uA0j6GJrsBtz3R9CsVaxPkjxQbDIY7Nm8pFMihamWu1c4D3VSgrDjolItgUbKPtDlHb
OO5te2urEqCu/+HsOprk5LXoL6KKINIW6DRM9NjjsKH8OUgiSQgkEL/+Hbzy9HRNl9/arlGjcHV1
7wkoA239y3MhGVAKB0XgQ7cb17je8xXlA1RT/f37o1z6qg1QHaJfB6uB81HcypVq6miyU2sSHRsw
GVmm/D4GwCGweMoA/POv34XLDhwGgP+8zULuHObjxmull8lr9qtJxN0U2eEOpPO6eP+73hxipGaw
vvD/hCps+bPVoo0XTUED56th9YfcjaBKs6i+3gFw1V8Z6o2p42bvhXCL2wwCLdBBO9t/TiQdZ/Rh
IDTSof7Uoi19CFPtrHnn+fE30unpEfGf74IxYSybRFg9TNEY/aLdqGE9BKFVcmWvnl922y8CHQXQ
OcwxJNzPvl6uLcwFqrnZp2zsTl0w9jcLktQC/SYoyEerd2Oh6H2lenJpyv8edNtqfx8QToWS8Bvf
Q7tW7SdPVQXyiik3NQy6/3110SpBCQOaLZtW+euhQoXZdRiGIkxwqCzB5RQm3JPtUX6ve/l/jAZP
DMAlgIFDbeFsNF012gl0C6OPkYPPjqdZEqH0m4zRHiyF4Zro4ZsjicXb3sGbMD0aUOdq6AYGI3bq
+mYPNji/d6ELBmoWRG9qyF3suzr+R+yW98edLkBIgyQwspRz1jdAIJUhPm4BSwYfYqTzsoOQSV8M
FFnZ++t2lnVuQ4G5ASYRUrANLXZ2UnxGfNqnptqRPqbJJwOycncMGybUibToo+ctjEZ8DWf0EDY/
ZphhPPb+L7iwSZHdb/hc7B90creT89cmdb0poHGtnZ1fzeHPSkW1VyxdIB+rkAtxJTJcWElULvGZ
LtDAQPydVVBcuoKONbnIJBqxAFHUcxjsTPFGN6j1PKeQJlOrvIIpfTvHOBh4eCOBAbIbLL/XX9i3
DUSZkg1gMXdx7nfrVMjZ1/sVXKRH7FldTFQxaLdIeuVzz0felGn+nJKtTQsJg7M8baoi+EIBWFR2
sHJYD5uHxDeeBuM9SHKgM8JMckzzyO9UWTcMEon/trIb3gBP3u1xDKoowCevv1vVMY0r+G+Wbpck
KoeP7vADHibBzqCPfSW+bn/r71T7z1hAXeOViG4RHuWvx+IAsKCKw0xJR+OznTLQaoFwsB1ObcD9
qUiHpq4/JBGdT1Pd0/gWKUNKr6Q950EePwLwMYAEEQDxhDvPUwPmtE2T1nMJWok4VqlPn9LaJh9q
OaZPQOJM+7Dz0w/vz/L5lsZIkBnA+23bXBtN6fWXT/g1ayyB3WIDALK/QI5H9Wyfgls27ZzaW6fv
PcII+7f+BkqQr0fdftVfpzZpWOBDl3kuZ1WvzYu3xm1YzECXhp9JBDJ1Dh7V/PH9Lz2PFNuYwOzg
Zb615fFQfT2m64jQ+GNry94Z12QHcSdjCjihNV6W8HG+ZpdwYWKBFUK298dWDDSb18MZiSIyMmVb
wnEtOphwop8agnvbWJ/JXNuaX0uR3u4fYM7Ru4FMYoRs7DwYO56bDgnja+mtiBRZ6E2Axw3j5J1c
6jrR0eA6uJ+gxXClqXOOLNlWEwkZ4K149KDucQ6ugEOCCitu53KinvMpUZXWGe947BVq7R/9ZIjB
5wMS87Eaq6jeK8K8T5UDyZwTkJrTNf/Jt1ELmRsihwchddSdzzkbqSGT6A1byqHW9CvY2PSmEe4v
PQvnGYcqfoDGcf0B19W1kt7bILKljFuLF8I5myHM6xVfa92NgzPMZbX0y97nAS0ogOMvgOh5tz1j
9dMMMMEdqdbxwfEiCKq9v8EvfjjwzNAWRCiDmMfr8StUelQYYxmgFGlgAhClCkK5BuIhEBSJ1pxR
3r4MwdD+AnhTvLw/+IXNh74oejTI0EEsONcXYxDH1NWCj2/Z6uxgN9PcqXTxQbK3ZirmcBph++eq
K0/7i6PiEbepI20Ug7M7YoEoFPQ14rlkgvGdJbEtY9gPFL7bSIUuw9QfEDOvOX6dwyK3DQ917k3J
mmxX1JuKv+eycIJvInAgUOi3G+cQsDUuci9i6WNXLXxnxEL3YRM+OFvm58F47vB/TDjAGriy8I7F
w+j1aqP3iKgJpfvSYZX5nkJSjDGXodWBnuqHivHhw+SwdP/+oAR/9PU9iQ8Hin17hwA+d161hubN
tHpTsuDCV9HBgfKJzPqJVT/fH+bSsiKtRN8bug+Y3rNlhRDAJjPdQoN7XBSiV2yhwOc6rswXn8c0
D8bGe7AwFJZX8oALd8RWTky2eAZ94PMjTGy7VA3vsItjKfdVN1WP86A+9mPXX9m5lw4rxokgXgQN
PMA4Xy8fnoiu9kezlBJ+KR/HwdpPvmiSo0Nbf97HsdUP1Fcp3l7gaF8J2Be+Enc9OIIQAkSoPF/F
aoWjJWq2tvQhwJ7hAM2lb2qhboLV8/7VtBtnZdOlQGUABVO0yM6u+oC1yUr5aEtPGR9vEBkUjEz+
CU9sYLh499N3k+B3tNQfSVDLH/+8kf7IykJGHLp/kHx9PcsRHvGr8eK1JKay1R45JQh8GZdDRfPF
6pTd9oZrt4iBJL4m4HLhOkhAad9K0wCLoP3xemwd1GB/NstaMkP1s2fTXuZ4rDQGQFPLgRlPUGBQ
Naym3cmBnVrNTX+N5fvHKOnswCI2gv6KpzWMTc9nX5OmmlvlYKnTxGCkPg2dggbgZ9/1Pl/7fHZs
K1g+oBfV55CVo+6pX71aFqhCRH7e1TUbdmQTnP/m9i0fyoa3otD+HLvmyv11IbhAZBTgELh1AyZ7
nkasQCfB49xfSlfN9ktCKpLH7lD/I6pgC97ogoOtFeDwIRk82xMmbKfQY50tUV+o4523ut2OBFBW
AEOmq/vDEmr3yhPu0lYAsg6JGVqoqAZsweCvdHdqqKxr365litoQvBiVMfdrHbv3PaSsH7bmVZst
XqIgO+kG7L6WQ0iK90/ChXiDPjHkWgCFQRnivJlAoHTgTGHtlmKOvSmzcO4K79KpmVBMq0P5WNOJ
sDwRSVtwg4NxJbBeyhG3gIp0GFg4WOadXVfwSuBtBcm5MgnofGB1p7/0BHUsSAzxZccjYMyzsLZj
dUxmozk0bVdjM7hRuJlOG3vl/XFpQaCliCQZQEt0s8+CEu68RXgdc8saHhf5qFJyM0rLMk/6aJZF
DBqLwGo/OQmXD1Uw0CvX6IX7DW17FBdRRN/Kz2fDszlmwD57XokyYvyj02t8i94Ou2ml54kcOTIT
RWQ3b4z3N8H2d8+jAZIF7HyUE96WahPHZ7RRxisjGcwVh/TF2up7hbsWAgpV4kwk92XMq9/vD3tp
70EGDPEfpxp33dmJWwK3576DU8WcJigg2xM8J9ZVueeA/gabgnqnFvQHg3Zpr7CULmVqaJ7hxKFF
iJL7OQIsdDtM7DyupUEBiufabTQf8bJXXvyxTRtdZ7UBm/7rBFkqdgu4ATCgDSQBINBYef9sGLYd
QLTy0LSBpxREm4LXcYD0hMKcXuJK6BX8Lxu4hoGrxTLryrmws5qy2TXqAEnP9KRrKMlUgrjZGLBr
UKdLxxFIxk0Zcqsooz3/+pdAK5/WSYhf0jtm+G51JL8vzeLk40j5kdslKGInEgDqaIU6+MqtuEkn
FEK8mS7X4v6F0wCgI57KwGFAo/IcpstwfdXJ7GONIKZ2DFFb24G2sc4FRDPlvd+4kBXoezZcOYQX
diVQOwhIf2CPb1HtLBI9FOdtaVNndMHCFtbkDWozdCeipA8hgz7CgDCpFlnUxEPd78p9dyENQxUR
XRq0k6GLdP5eDxzU3jRUJEtmXbKX1TpkKgHlNuli79+zzc1pBA1rKMrBwPHsBBKxKMNMgwsIZryl
HWtw9XAiZTYj4N35I6xHs9HWTQdNjCAYDu+f/4unEKgAHEOkYWhMnd1/Ti/I6LgeVtgzPDfEhvee
1wADkcAK/mZxxFCAuyEfwo7gkbygOp6FgwCZ7v3fcWnCNydUvNgAgwMo7fWmb10xeOG4bXriwRWv
t7yg0vowlOfOlU++kMugGINyyKacjpTGfz1UAOcYDSKZW+K55D8NUTvufO55T+9/0IVr7NUoZ/GE
DgrAigmjTFHrfZ6WtvrSx36y91QCOUtPJ89xX7UnwNJUEcBE4/P7w58fXBCnsUXxB//oXiFQv/5I
pHE8XJLVlo2q0rskbocvgJzUn13b8Ro3iZ/2GYSoyZW+1PlXw5AKBj3obeBhQIAgOGvfdOjaKB+C
pSWQpyug/HCvSLOAD/bQdJPUhY24RKlUDs/DlBhVtA3qV1f4ROdbafsNW+4Ijgrew29iVurNY2ob
Ly5tUhswQ9D1JIWnauA02maM/xGlhsQR/cgEOkvo+6MWf/5abFNobIP2GJcU6fqnrquHvBurrozW
dH6ycGIF9zC5po9/ni38GRR1Wsw1ljk6j8s00bUkQDGVDZBxeSoTC0DcNMXPgjTqHlKm8bj71w0F
tjiEkgFCx/IiU3+9oQY5YumYTEpbgaXu6kk/scVVZaidkRfKGcUzDBD69cpN8HYfY9g//FYUzUJk
hK+HbXQoQtKypKS1H568QMMGmxuSPmmm/aLrbZzbKl6uhaPzGIH53eBSW2N3M3Q4h8GIALA3w1Ps
IRlp6PTELE2LLiIwt3l/Wi9sVgyEAj/YBDBWOH+JEqWriUIhvexilFCgN6/3QxX6pw5M7Ssh4eJQ
gDcgKMDf5I1O1igGwtO5Tspw1exuVKEPSt8g89mn4spmuTQU7jO8atH/S8BMfb1qI3hxMaiiaSl1
ONx5bjvvAWQKP88mvmbJduEk4Fu2Du6GcECL5vVQeNGlcAfo0lI71DyoNcbxg255OVeUPY5ySU/v
L9ilnQHZFIDtUR/ecByvx1s8AVm8WHllzZsJXIm1+VH5zFyZwEvbHtZCaNuihLRBiF+PAqoTgCLI
6sokFrAAt904AisST+FJgv9cHYKw6g8m4Mk1gMW2Mn8/Q7aNv6kXboiRP4W21wPH1QhArW6CUvqT
t2YwPLQ3BDii4xg6XpUDQugfusi1txrW2k5ehd1V2O958vfnJ8DHElQ7iB+9Aa2IHnsnpZFfznog
INeRWBSqFe1edYuBUFbUSmQJNW+z1W/RIXp/fS/NfLypRaLECdz4OZ96RjgYCKFBGbMRvn6LVEfT
44Bwh6lny50kG+Hce+Xxd2lTbZF1+2gIGJyfF6BnHBSkmFcGUNovOBpv//FJDF/f/7Q3uR5mFh5d
KA6HmxYzkr7Xi+v2ImFgGvhl36f1TY82yy6aRjigOZO/Q5c8BjjNkfcDhWt6O9lVFCNPr2lPX5hg
uBcSTDH2GAS1ttjxV8HFD6H0tnapVy4hMYTu4Hc9khyaL52Xd0uwNNPOoANF/RwkQZyRK9WOC7sL
lt6o7KJ9HUZvWGo8MNpEo0tKPVN6x7vE+0jFFO8ZFL6m3K5L9yuIe6dIEn2trnwhVKGmsJXnERW3
hXj95bhPxGibgZScg2NxhMKfDvMRtKQvwbiEku2GaXZ9eiWUXIjFUNDBmgPdgmGTs5SsokPqzpB2
Khcom+2qcB0/gBqSgDseRMf3N9iF4IF3DN4yG1d2K5+//kAoUFA5S+mXTlD3Yj8pf44Ko6gkISCy
UPTMGR4U4cNMnJ4/D3BuPvWzTOW/nyZIrmBxMdVY6PN5hveGQnaU+vAyTts0mzhpd0ksyXplK11Y
T2iMYCVhUwpt/vPjlNjZT0bCg3LiKf0tUJBS2RoO446OyZxpZq5xsC8cnY0PAdkgNNTwAWcbaE0g
KSX8PijN7K7f27lBI29cn7iRyQH44Pl2rdPuSjnu0kfivLi4xreBzxFLxDcaLr4sKNsRBtgoABIg
hoBq9UJNdngYX4NxXxwPLVrsIDzAUf94vYcgRIfs1UBdlteEF3FFFvDXVJ9Du7Q9IIHRp/f37IV4
gOIGGNYYDmXgdPs9f4WjBjdBDVepqGwr40MJaPJounxlzCZ6B5dob6HHakzRroVeP3OW/Qyx0Wsw
zQuBGSV7IKQ2csCm/bYt/F8/AvotQrKpjcpkIImUudd5TH6aOx0jxVB8cG/DujbG301p3dcfAf2A
+GE++sLqrK2W5lr6+3ZS8GyCaxoeNygJv1EEXVIYk1gxRGWP8ni7o2LUN00dmpwGpHlqIFz1lIxN
+pIE/f9x/WNsALTREkJF5C37Rq9gVWFzlXO7miXHXQKhTKpFE+eOK6S5nZOJmxzlN49mI9Dqv97f
EG/jJTY79INwM6FzDeGz12ux+pPwuFOREl7kgmRr380H061RnQ1u0F4JVW8j5jbYJs8JKCsQEduP
+Xvhax83IenDMu653SU16/fNwOJjMI/PSECqlxSGVA99wPrDqk3dX4lgF4fHHKPcCdISGMavh+ea
yxB+VKTEePYWmDInG7qw+jAzD/IYtpL3TKMRUMxxK5eMjHgBX0m3Ls42dJ23WUCkPm8spRBbi+M1
xnUcdt1H67YfRn8WJ74s1w76pZHAx0XmA/AJsvezg65WUQ8RS0jpDOwI84vqB+XE3ROzsH+s6AHh
sWEeQKtCdwgrexbCcN0OPSSYQoBN0lE+QqgK4mN79P275bFjGvaWBfyE0y9AZLq0XCFb/PLvW3iz
NcLlBxfLN25qPGjqNoRYTtmsc1Cqdlw+uGzQGRtghfX+UG8z161bB0w2eiabU9/2739t4MY2gRYm
DUuHQjYuBzUe4GsaBf3n98d5ey1AKxQVHdTFcau/udNXeHtIIoe4xHuZ7b1keYKMtWFZU7lBJqr1
WiHr0m5B7Qw6DQh/qPCcHUwqcRcOGuNVxNglG8cAr6Fp7vtjZHp5ZcO8vdfxceBRb0UAXELnbU9n
kPGAZ05cosUXvYDfP6syhRFN99MmC1Hf/RlS75mqJkGu3H6XphUBBpqVWyscpf7Xy5dMeg7dpopK
5aLfnSWhk+RShGHudG3dZJ5o/vv3dUSqhPiKPifOyHbz/LVfVDD4iaBJVELbSU7HpA1alZGppQ9G
dem8A+HpWq3s0uwCGoPtg7QbgKSzpTSDSQJjnQgZvxweB9ObI4uH6CGUuj2unLpj3ia8v1YXvHSH
Ip4hHw6QVbzx2EHcbKAeiR0UKwJ0AXCNeLCqpr2tuawLL5ys3c2Q73letPuPXhm4tlERAboRNEek
brhMX8+yL2BqxhlPyr5ydM7W1tnxjqFzO7iwHISd45VtdOG0gACRQMhhExJ+k/hr3xWj52I8FHXD
EyB2yS2ErLpvc5B4V6q7F3Ysds8mqrjN7JvqbrzgEUsGi8pcJIMdbP2gJFmB1LG2ngE/KL5GDbo4
HiqPSM8gz4aW1OuprE1bRXGFAmQ/mQFUbie9X6NO/re6drzvGnMN2H1pKlFLhphbAE4NyGqvx+Ox
gY+2YyNAJPu+GJcJt3EN6OYSWOcaQP9NqxHp3aYQueX2IMRBJvz1YHXfybFNaVpC9z3cTx13PnZJ
Db/afrD7OlQqJ07QIMrG1hQepFIp2v6h9xlF2eAK8OntccFP2Tp+m5gV2i9ngSHiyLHRB0lxXUER
GPQh9rm3oWdAYpvaU+TZ4IWQgYo9ZCb67+8HpXNp6C3NBS0LOHp4agAlGpzdYr5KqA+n3rRsV98F
Sbbvx2yO0/H76HID/AfpzImknd45lXB0FooY5othOpG2sMQkn3vYIz3ETnLtHKPxv+2vvwpyEKVD
MoynyXa20LM6fw/RQcpGKAcynp4PdI8ImybIUR6bppw1tAtADK/ctjDWxk8qxEM/m5Rd0D3UcBKE
ENes+iJ0Uv0JXsxhsNMMOIA8DTTeVUErQlVEHpSzKkighLsVal5BviwEHsZQ8FoKMEfs+rL1eY6e
bB0nn8OqDmwOIVd/mfK6TqH1k3fEbz2dL9Ddojqb186r19yMhlf39er2zWd0u5T5Tl1/4Ps+Qo5w
BAOlZmMm6yisXhztq8nPqi6IFyjqtI6lMC5KlJp/GbFN8jGyZnYiSNV28/yREEX53QLDbL1ncMx2
v6K0IOyD5KLnp0ASJ/0SzixOjpVr0UTMRlwBnsnSwVTjQYDdB78uf6VpdyNVa6DrXdOIniJXElju
mKTyHsNkAGa1kdrInHG6RCsAMMhAILLoYobWpll/ae7aVmceWWt5ssoH+yq1ieKHkc5Dd2sTacgD
o/BAKGFDTfjBJ2ObQFnbh2BZBrJydxxk6ranHpzR5ROgGUuX916rqp2f2ohA/1DZ5sgTlHp3ATxD
bAaBjDDcO2qskh3cKLwuR/uHDjC1of74NGvPX39Cc8kP7pw5hOM1iLwtDMnS0Hbq3llAjstMgn7k
o44itv4MHdXwfQKXF3Y3aVhN7JfGcaenmPbtemgiSFoXsLff+FBeBxpACWiaocsJANY1zVXbLskX
mFiK5Rfa2osHkfoIL8ObNoJo8g94SvRCFvM0Wx7uZjCmSS4G+OmOmResQ9tmCesp67I4GALt5wt6
bJuotADr6pOvoQQIU+vKmcRd2lpZFbBam/iUtYGgTg1xJ4iB3a5Rj/aaI5ZpPvqg/eC/rS0Xkufo
CEWM31XrFKs77oBEBg/YyAatV/Ch99bjgn4WXKsVEJ3OPQ22hnueTuCnsxzJAh8+gws2dDcedImc
Pcrlemh3aesYcoht7cPnQAZQvoZ0OVQdpjnz7DCzGSzfFbC4olM4pF3Wj5WMbvo0Bh14RZNEnOAZ
MKaPnuRBHeWehufwvakoHX/Sam14DjmUevR2LOr0OOZwEwfoh6QDdCEip3IQmNJ5xhTn6EswaFR7
gqFfV+hw9fpdWK/LuusdYEqzRTtp/N2BgNMGLvTEnTK2FlnlNVOabYSh7qUZnUXvJikhFZTinYsC
d6dk84KaTOJAcb6a5H4d0Nzz88BnkX8fo8W5FpUZiX+rw2gITzaJ8ZQqWgEAycG3VTd8qzo0CW76
LkrW57k1w8Jyx47ay+p5behPyZUGrMf1Kp4in60Hd3Vz33Gj8QACfQ/UkxMLGP6s6+pWiFWJpvJY
u0OsTyB31e3d4o6+fRxDO44z8Kq0SstF0XDNOlHH5GcjfLitZ249mzrjQepsgFITu9XPinSO/R5I
IdULxFIXeaOgBNl8oJxCAgdkGgp5MlSdCOruUEzLhnQl6WOlXO3eMHAi17J2otH3T0zYuJLZKNA8
KHw6QZRk34UR8BLQe+6ibywYHPqDa6NCIITQutwxX9f60EjpDntfG5/eYHGV/CHhRK3uYE/sAF4X
kcbFWYBsFJv/07Rv1j3IXUndZp4OjTnSGWozuGaSyfuB+r5LaQZ9TNd+cCqF/xQkvGqOyreQBGxQ
raMPchy0uffY4JiTK8duecEGiaM8mJdB55EiozyYyFuGI/ONy452kl57U/dqMf9ZAQGUtVQTResp
Mq1Xn6ZJzLD+tVwaBCnpoCHkU8W97wYAhvFUJ0Ov98vkVsv3XuJCyROAkSBHG4lkUw0NqNq0vWeZ
jOPLmgoCZeRqIOBeuJQR9xuInTK86Zm1dtq3C/S5vkA2CwIOc4JLwdvj2un0IZVRKkf4k4HRuGOg
TExxLte6FnldzbM84g4cho+QthDjFyDlXCt2kYYQ9LfFYvvgsljGPsYjB/gl+eB7HB4hTQII2n0c
MdQ2TdNBdR193wXyK1BfjcSpczV3Thg7jp7X2c78E6M41ScXL9TlKB2fAyQehsLyrCUpvzVTVE14
mY5J+z2MnGguNfogm8bw1NjwBR2Apv1iWzlHPgx4cWaOXQiogsCl2YzeoRlCq+fMoqYdHTQgP9MH
1JiJKJCxC9QmlQxlJDPA1PBaSQcABR8t6tr9rq8TAA+yLuxEAqtWweEvJZFF3w01rNR3jUmcYMoA
N6a86ECadvLeSaJRZ9OCNDTTkAYRR2a1wmUxAHubY219iGh0nERHCvOVNdvMY9Iy7V3Bdg2E2tjX
MBKpvQmiRZF5twRdPN8Aup6kX/VoHP6BmtTX0IsdtQqOSsVVmi3jBE5Q1g6R9IfCxTmF2z2sNT5p
F3DfW72SyjmYteec7QD35bGEtGbE1+/NOMv296gGF79QoNKdPsJJZ1hfRM1IU+cSL+Y1twTiKoii
ZMKawvYtXR7WKQ3sHtYt6C79FwC3OpAc9+RSPVfEC/ZwjhkmwMvGhR16MAv9e8otEyV6Z6CoFmBt
VJA28rYZaYGg/Imo1C+7SXRtAWUC0Cqtv0Jqu1/XdnisBwdLZWeYPeaA17hh5sg0/N2yhj/HSjGD
mxsOUjdamxH5GV102Sy2+jHwEV14B0aDw86y2JE57JvDr2GdJPxeyj5pDu2YqP6g+wYJuAsVCzCV
IXu0BzUTTohaVj7qofCshWoQLpX+flZVGGM05SYHK8bKy6SZzE+eaMhhJwnl31RQ0RcVWBewRhob
b8873UL9h1bhw9Kuc70DCEQLP2smV6QH0FVIs9c2HvTt0nSKHj1HA7k5cFyjN13bz89LEFTL4zAk
Tvq16huPZ2D9Rh8ICsjOBwfym/OPoYOfiCc8E+RI+6pHu4ZYziUwoVe6bqd/NqCwNXlLJHkeJxE8
wjN6JVna++lQQnaxKexG5Tm5woW2hoyXqS46b4qQCUNMFKkdPDWX3FLriQOiLQ2P0h8XAh/dYHyW
6AJwXAqYpl9KkEHlsQdB3iKJKk0LQSR7rgw2ZO7FTvfMxSB/NkkyVQc/1cJ+W7s4aH/aFcKouY2b
CLuZSc9dCiimwuSIzehcfkOCqdMnpxnE/DL5EOUDcpcu3XGF8A3URTun7m6RJ0lUsscGyYzCZT4g
X6+G+AnXG3dvZjQnSZEmlugMCsiJu+fYrmuXBbSOf1fAbuFxluJ5eKDArsjDUCNbzmcrqgaYAEP0
o6/QQrzVnpznL8RB2yqTQs/9Do4dND02Ak0DJFErpYdaRzQIi6HzI2yfMFjiHXDmMbzGLDyNUg9h
8NYY7fKDR6gTcaR3aSQyDd3SD23TLr9qt+9MEeKXfGwCJ512uMKIn0WJMfZhrayX4hVFkCbAqB5i
UrxYIU8g87AdhqZoLHSPbtBe7lhRDx6sup2ExvIowBBPv+L67MJdjVvKOaCZtqxVtrqucopZgNKF
XnXS9YcmSMbqnqkmoJ+bWMX9bpbuGBzqmbgitywM1R66M3y+G63S6CjJfhTfUTXR7c6JG1xxNEA4
+zrUq/BPGwaQg2EwL+mRBnMgPgfERAcYXitAf7rA6i7rmqVhu3SO+PyIl0U8F8HUJDWgmoO3nnwJ
6idei1CZbqrSFUlNcayDOr5BBAHUNQtVoqK8bga9p7VNTRHNaScxo/6E3re/dFUBC6I5zkGWY8Nh
BdVqykhCm+6zAPvA7Ds3kGsR60XboklEBYMgOPW4pwVme9HObxUkT2vZgFAYNCG1H9dZxS6MAFth
815APN3FEUKKRY94V9ll+riiigogBRDa6Qxo7+hNnc6cOqItL8Nqib3hMakAhEe2GRFWk5PfL+69
IBx7dXFbkRZBhNca3lgVmGE5IUsa3i4AAUYZb4aV5bpShiL8NL3JtuxnvuNgMFT3CggB+kN5g+g3
lUpgXLVm8fTQOyld8yWYUtDKUko/NnEEEB8+KXaKBpiv7wlQ8jh8ygm+WBLw5eQNVYtujc/m4ORR
Pakb6QcUvnWJbfqMu2P6DJXI8BOs0u23EMmsmy2DgRBnr61MwCzxbLvDMQ5U3uBjku/w2XPr3NFo
uoBU2q7QX5dNcArWljx1eHChUjJ66XCyvQNbtcHrgyiD9odNCqnEOGV8cSDRWiXp0hXOYpckF1KY
B914wAl5bAG0oa0rfyobQSwCAlheWY0CZV1YL1AsE5sZ8nHhDQ1yJiT5gpJHyveCJ1OQ0072Qz5A
HUfu6lUCxBUkLCYw+m1Yn/VJF1lYIHa459YOVNdx7N0oI/6U/E7NSL/2DBLsWUxY9NtVKf0P87p2
+VxDTSpIlfTwT5W9C50NmuC2oYmRdKS1s5MpoW3mSxp+AQck/M0W05mcwdnE5lFqum8NnO9ZLjni
QAHUuMDzR9Z9dVprV8MvVwBC7ActDwH5REmlmAhHuh+nlHhZALmE/8LFmYesQZd5yQaIVHyMFF4n
GfeXqN4tTRs7gMjFbZPPIICCNjvrRhaOM40Ogmmsn/q5U2leoYxx6xgIBmam0964G4ilUJNHlulk
wWg3cXRiK50LX3U861bdeznH64Tls1BpnEGTkj1gj1uVRRBvXA+QyKMPUcM2zHkVLmYPfjysvpEY
TLdwCAOBdiF6/QIuLx5+czWsKA8MC0TBKZQ+Pmq/FiKfY9L8wPtMgOjrKKuOy3b4bg1cSbzcGziH
hZxJQQZO7eg9JsHaQOHATc2jQ0ijC27t/zg6r+W2kSwMPxGqkMMtAklRWbLkcIOyPXIjAw10I/TT
78e92dqqmbEpCug+54+U0g/opR42AmUe8U10bKuckAQ9imX65y5NaBcllVoT6UjWeFY9h3SOXKpZ
soi+BG7LnUTatBPsxam1J1CnJhnIoV3C2f1n1VRTZ85CEkrGU9bN2Uou7pvPJ3MKxF6iKpR97Cav
6sPTeQtqEaVtrftv0+DuWxrvE9dDtTDR5yKsnb+9Z+9rrkfHafIG5JHPIpqQuxkl1Yv2dhrGhtCq
fo+uGlqcua1tpWy0yN0D3W05I6USJ8N28ojWChiUSOCAjW7H8lCQPxWunBktnpE4UuH3bWTLVjGu
KRbfUH1ClA9B6gXGczmejbcTd2cjsNwatIHlvpA2liyKX3CzxEw4salYChyv0SXf8W2Ec2ldqPJR
hf9F1s1l2rtHnbltJGk1OXhvbOezrZb4ttoGf6a6cX7tbbzlyYxzK7PLoXnSK2gLp0kZf5PimOvT
7IXcuBWSH5lKhDeAIKPxfhDw6nR4KYKJvRzw4MJrNniYo6XTp8u27F7aeNKP8sE1h+DP3vqCfKUJ
o75H2FyKcqnacseIsePb4Z5Il91xSlxsvc/5ORwhQ2hES8dNUR9uaSnbFSupcFaZRlPjCjIAx77P
nSG2n8J6UTa3s02gJprpxM1E2CT/+d5Yy7Ti4PtRu1VQp2EZqSGN5nV8ZQBSRHx7NKKmR0iPc+oy
DmyvqBdLFAIHH0vy5srMU15H8qo6LKaeaZJbFtXd7j+HJZJevhHHPWHQB+Jyejso86Ae6j+MDC7W
G6mt/7ZxaYNi7+bwfeBW7rNRVxMLth1X/+xGjaoAfzp+9e6ox7zXrG2pqrCmZYYEyuUd5bLon7le
9uVptD15jdawfq+bOdbpWDnNo+aWHk4mRud77ZTkQw46ckboBV1OhRj6kmrSTTVZs09dwHTvQT36
DPKXFjQxygipN22KpzssU54tM2Y9iER1Qs/WjScf4Ok4ASCytYyU1aZ0nxou9nEtK65Mq1WZCLDh
FkwXc3PfATTXhQ2lknyzV1MCbIZbx6ZIdPWxWXVcyH3jm/Um1beFq+3mNawt375zeWO2DG/roP92
lo00euxmXz84Eoz/rtSYEC5lbShWTRgGppya4Pl98kwD7kLQEiqLwZXAwqzJKpPHErGkT67/eECn
O+k+ENOA2JomirPYF/ozjlVX/Csq8sUdw8huZ3FvmT21PUIuMhhTyCZnoHDqMu2EvGWknGLUUZXP
P+30tk40NG1H/2hZZlD5yvBAPRG1YPbFblAB1vMUtmfi45sGHgTRUXZzIiYZK/lapzDs1XLupR7Y
v5J5C35EQROtp2gBEMo6pZs+BQ9V6u9U7wGMgsXymTUijvp8iANiMFMTD3XMA2CPzg0P/v/UpM03
w1LTvsbG3T5dJr0pm6aQv2pQVIc8Vg3w+nkQ2npXQLxuKud+rqGg1jEas9VYDm6ssQz/+e7EBTcQ
4NKnsk7YgQfawXnv0faQsMpatGfGXdy7KVFSngd0F58C0WWfrQJHtnSD0ZzKQM+fc5u0uEJ50pq8
Y+HriQ+B0Sm46cEMvXGposKP+ui5pyOHF7jalH1qw47TjuN+KqKkttoMbuF4c6UV/7CFFTfXWBjt
vLhS9sw37liJAm/xMqfcKtJ7vMG2ktLEw5i7CEXWW41pY8m3pUIz2va8lCfHrES080rrLUsqlt87
XCjli7SVkIWeAueNOzcRednbw49l04FMzS155b6mNdUvgFfZfZLN89464NI6nWhV/tNGtIzQ+cMh
gP1ZT+ARteAfiqlyvUyHvryjo9LoTPi9/sfv3vrSGvd22jIP/COyku1mGBvTpfbs75ARUtS36CdI
hFPSdKIpFDGJomiGbYyzLlq6v6NnpqWYCC3h/jXH+jSqwPvj3zafdDHsD2e2gV7AFHfjdSCh1s2P
uHLLfJtW/bPux/B3CCH4r3Tq8bdILEL9ytKandQ2vrsXXC5MVc3Sg4YtPZkqDy0tVQW1isuYtwAC
/MysdekUtMdzty5zn6nmCF753UYHL7M/fPoyGltCSyqC9YgPCT57th0niyejfcbXMNIZn60fT4Ip
G+Bwibm+SnI2hnT0TbUXmhP68fZWfpBhVc5ZjN2sL0q4DHMKQXre5R7dgg6C7WOO93rP67Y38nK4
u35HyDJUuT8r8yIXbrgiHkZt7mtQ4aNgz+LXVZPBkGT9asEFuXQKCr721W+ykDCDOVOl9LZsAiMZ
ipn+I5UmGilZGuxdxa5GqDPfczWEdWaUb556fdN79cy+O7/UJpFgBUsd5dEs47zpVnJzQjIUT4AJ
rjj59rL/dbjTw0IcvbhbSfpq82GHHYGZW4i12coK+KPxx+qk/YFvcCB6dkxHWVfvegwB1Xl2hx+j
s+/MSlu4tVlPTuOUKj0OL0bWUubkoDcfcO12nUFzm69yZTPKRdfNQTa1dfy+j1JGZ2lk+SsZre66
WbPSD4KV6a4OqiVkvHe2jybYlJs1SCt2uCU1HDnGIhrLVV01d62RUXKKS0KtswDqyGK1U9UVsGVT
aQB3e5U+IvHUnc28Zau9VPfIkNo560K3nPKWi+bKOizJC4hmT+X9Qk9ONh8oTjI5T9UNdktGGxMB
wCYY6jrC5bbiVqwijfhYyFqSRQDxxDzGJNbkrbDUO/P0uKarRwdoulWtu6ba0+afV8Z4hFt3NI/8
4KZ6DAKr2q71sbLru30gfsdEKVnpvIJCZ7cq40dKvhvObmrGf05HDIQe1ztlcY3s9A8zH1aZHn0s
y0wDThwngXvu094xedrQcj/LKrQ+fGGXv+laWGLmnhaw+jAsiRv4a5tiER7t6+yJkepOpwruPWbS
NfP8Y/gwsyj/7ZzAR8oW3T77GEm9FOB/1OneIILMhO1YP5vdIhe+TVgBM3TUpiksGuUg+Lxxd9O+
JDI667V1U+i1LvhTOyXEFK0hD2K+rdgIC1+ZmlHvmIIwDfVEwM6YiKjO8ZDrJY+9GDZRGtwE/LXz
BjViBUOf4nmSa77NAbuAPVeHdw20tJxs1QsQ0eSvw0tE8xiW213Rh0YSWP9fsycDoqSy339E67SJ
0xEk1poDGK3lnSXmwX2yUI92JxGC9nJd19HD5IjNBcPp6x+OJoaQwdcde+AC9kQ6KeSxnhy/c/B2
hTY35bQ6vBuRPCRz57HX372Jx+8UVZWS6WiG6iuWsSGA3VE1f6yIKj+34Ev573t3iy81G0180kEF
hLY7tXdO/KqrzlYHu3Cep2FanxR20ih1hw0UEOJjZU+emWQLrEMyzphmm5r9jTP6hPCr3C6lo7Rk
DnGdb80eVeYMeM0gu/TV1uYR8TP7c40jmDen68Ftbw/6G1anmbT/bpsdLgla2DteeKrygAITs22p
CMNtOtdqcYu+8qU6jZOmiP3Q8dSmIAiJfQn9LvjOmcrDSbFGy9PXbeJIvVAHFhc8Qwm+9Pm4n9pZ
AVFuljpSC8iqThU0H0C9aPaGIEAVJ9lmh7XM3KZifkxYlru0HBJy80ag6e8ub2uZ77NLW8e4a+rP
ePT4Xymc9to3S/JuRovXGc0b8OM6mJuDy9+b3wccDlPNgG6hqMThOpfGmQ/DVBeUv70+IVfW2ztt
cjuyqmtEgM53VVXImMm1YE9AXpJ0RRNuamKsR3OB0I0yK2iDtbYyqIXgE3dus2bkF7Qm19r1fwxS
7OTTSC9+JGORwd12tvkBAmMUZ1hDp7/GUVC2j1Z/LOIbNjNpXVCbcOU7xl9h/ifn+JnUWkKK9WQu
3BOQ3qjvPBGLm86B6rqnhskBcL50tyYb4nCF8fN6rynqaoo47qN6jU9iK2G5rMB7S+aycot9Hyz+
7TasbdKdxciATmpH9HhT2BGKDADTf/IaVn2blsnmHo/d4DT9+8ad/1kKtz/eSQDkKyfVKu4LKN7x
jz97S3/iY1FrSq1D6T0vCkvfz3Z3lHws0XXr8+ZWSxGvTPeXcei5EidD0Enqz374ax89RRI0EFdz
GQlN9y72Ng32u49+weTH0ftLscThzKFM6svBMajMq133/UHJ4gpxRE79XAXnAeDKSeUAo/NwTCAP
qc/Iqqir2vnfFujbsJST3BTcuVDq0Y8uQpGCZSlZ95dpV/xCdxm7CsC0Ccb3ZqmsPjOrJ5t76uIS
7zTRUpG8mDVcrZMKx3UqCELsx/sqpv4v9Vw41EtgBnuFa/ZqlY2Dv40PVd1he719Sdv9kJgg/LaR
Nr8/OTxhglkGNi94N8FC4UiB9nGWTeHXLMYMk3RTPbb7dPwdjp57a+XaucyxW35u4E54j9YdMszr
dBylUs/zmpetmP/oFd6vgBxrfxkUQlVBB12X5Gt4DBiOVdU9rUF49HfC0joDDlozaVevLNQzZ1r7
zH3zWYZxmSXhPP/pNj3fcaIFP6g79tko6S39ZTDdWU/O5rPsLlgAeGPi39TbTp/RFnxviekgPayb
PsQa1ymPiEy9XnNw5X47Dud6Ft2no3Y/PNlTp4AKqv1XBDCacFd1pf6v85z2KbRplke+MYY69aU0
1lUndTxmCHOqNW3mWQypWoPky2gFV4GdvL4IGSS0QO4AV2Upor/S84V/4vZP/LcxOib3VDGt7Xnf
iJb0RLsN02CtQ/dCn5o5w5p79+Bd4Hr+2L+5aFFP4BvxkFp1tf71XQLKF7QRnDd+o4o5npr1tA2j
2k9enbjmuelJ/akCMkIKKP+hsIOKVDX8Y0Ees5XA5ERN8LsZKmCAWN+OFyGO8g889vQ7bo5nlObJ
kLeRnwB5z8nA5enir0sXa0BihlE6KmahAEcXutp1bja1numE9ucsVHavqNXljkorembtnEcnGVNO
17ljkGS1ULtZSamJfZaFrZ/061puy91SY/FlaUraXwwI/RNSV5sVLJyDy8wz6bGNaQ9x5iTa+NR1
dfWPwK1wyyq2uZ8eaUgO61l8/B0FdoVsK6f6K6r4pQSBqdQrhtMoRT/XVrBvenhqgj3qTrSPzd4P
ecTD1zbtLWCzrUCmI1Ud3wm/FawH5gYABY5tPbR9Mic/DiRA3lPjDeuPysx6AGmknONSdrprUObM
ycaxgnwlNYG1RXkvLd7+WLkQhjNy4rNXmqg8STuq50dpdVsI4F4FX1U82v+hiRVLCsRu228HUxH+
Ha/emvejs/FO9vEaf1EhyZtT7k1bDMO+VOdgi6BeZ4awBzRV7RWRlUPgiUDO4fO7siAy9qVQQTtO
bzyCLIBTv7fOyVb2smV1SG1KsTH8yhxX0qi+1FTpFTGOy2Vjcf47FwcjE5CmBGTLPeiS9eGYd+nw
18kE/TgXtDjXTUy9PVuLqpjRh2A5VU4gtgyF0JAMWYcGpM3LyKEWoUt2RvjZhHyqsGT76yJ0Zyed
HD67NjvHdHNVL0tuqnayMqdxpu9hh4om3WpfEzAiTROnqxYl6obEAx31SLpIGG58LoPYqqIlnRH7
owbbwra+itlJ9nSfpuDLUuuwPB3WynDnG4Ie0aLQndSSLPrXs7Qas8Wfd0Vjm0A/Q8kLIWvHoDor
LY9m0tfOmMM93TYDwC+bpyjcQNxTbl2/LNTB7ZUme0RZn5iMLKAdkH4kqknQHPm6ZnC0AFJuvVRI
XhrkRSzSh4TKmCiNna/hWJnwEmH6U7kKZnHcdaL1q6LmhwlO6+7HK6xPMFRpODTBY7U33etU7fN3
FpqShduyhzdROsEdd42y88RoySZqhhtUrzvrbu6N6FOs1mNTlPU8vB3wuH+a/Uie/MmbNuaYuf6n
GCkBnKFgx0xoGH2AbrO6l+jwmL3Qtz039rF+2VbdrumOes5Le5n0983YqDsJ0EgEC2TXbTJ1KLbu
O/eLpb1Heei5/bcx6tsmn6UD90ajTOekbSjsKHNitf/sqn6/474395Si2pCbfiW6nNPpVRib/wd1
suGptpw47+LuIEl5q/jio9JGzxY64xak0B9HUqjYn69u022fPkHvQTaW5Ug41nZ0EGGURV4JDe18
QrUtHeBqlM2LK7Z2vV+pmPxXD+goU2z5xMu6Ye95FEI78+fhjuFpweaDnIC+ofg0MFHfkq7qhtXE
ktT+mLUtu1SZhGHc3evpI4ib/ovzEAVIK7rqxY7tqrhd9SaPtReXXzGawFMclzCtjRN0yEVkOX+W
xGDAxjIYx+cgKYMub/uBs4CbnJxBt0JBxEvT+Vxo+8EdsfvzpmlewB6LGkNspxXR/kNidu4X0Opu
yQgsNnWBxgPe2BpX1b21jTP89HsQimzznd67a+1OdQ/RKHpYLVdP05HXlVtBoiGwLOB+VHde+DnR
nKog6FPQpmGAwOcxLoK5qqe8C6UPv+A1LA27Icj6LFkjhieVaHu7KwGLYEkpnJXyaN6WPbbbQlWi
6d67ssXQ1PBxmR16fsTJYh7hRsKPdVF1qVp+EQRWXqmTGVUWmNYHX7SQKTwsglUp5/4TztkQGse2
HWwWmoV+cMH7QquzLy2qe3b/g8iaTLnk5aSq6Qadd5FS/+1tK0o+dEyJKjA/el3N8vMnjMbKzeGI
gypDSujZWWeX0e8g2Elj2GGu811I3PZjm1SniPL2h87f5r98q9aXPR3TVEiWUPviDVEEdYaGEnaq
FAyh1FXNGolhMy5/0FizsaMgdx/HyJhvC6/TmNWltd4fzOJ74QyN/Ydo8u3hIHCrOm+WHb9tuE38
1O06PV9CbZhmg161bsaL0nS4dskazLx+JRlLISMFyZLlyKAwktPEglBGnyY4gG2Uu3rJxZ/KqXxZ
Ol/UdweKjjCL/HXria2KPE3lYh24p9qabC4ATQNrLg3RuNDmXWKfjzCE45udbnky5AXJrHXKZeQJ
RZ4fpKUdbdAFc5KQ1Fjue3nZ3BnJk2oo7Q6mmIGkbeLGu2MJwsumeduDjLNys3CyA/+dTNd4T0R/
ohBx3Kl2cnsxgKuAsTpKRbDbE7P4sFffq7qOrV+GBUqcR0CxLuMJHVeHurpp2O64IIM1R6QKnrej
PYpyinqRZPuEU0UnHYF5ZtsWhNtlI/Cnz8LWNVzZyOQEz/TEdTKGvf07QdX61QTK7fgI5RKcHZaQ
6PZfcjc3B6/jO1xqo7PZKmP+Syk4qVHa2G+1CDcUynigmtS34Fb2aKFLq0Rc9kjyrahO3jbs39tW
zXW21U3onXx2M2gaepz1Wet55whIota5Wyzu63NbE5r7QO/fZJ3YvyLaeKGzojMzFihmA4hnXzCx
WFYut3W+95Sml2EoOQfiuOXrtSz539qFoT7HtSp9JpC6NRw4lj8/hDu/vKyX9fqqeuSc4ELB7KXJ
fNPZW9C6wykoTSOeTQfxn4fa8/Up5I6I/rnRFH3iiS330w6HGV2bJF7+eLzX4B+9CyI3hfRbpTaA
LUF5vUCuYuahzxie5kdnspv7xln8U2ut22MyVQ7pAlwJTyNlBB9oJJewMB2eBlSB8eI9arQPG3uz
571OkW9ENkviR68U1/rfglkmz70vjzaH6+/puVyD4R0XoNffC/QfK9hyZcOPxaV10YkEVgn30bWL
CMqRncZvPg8tlPnomzFsL4af+AlPaEuSW4gi5my17kT7mUHrIlcsEjehSCO5trHqcqmHIsyReW4i
9TflM+uagMU48hb85pZPNgfSRL+HSUpKBYrmmyOTTSn+abrNjnOE6ejIm8TMf5HFIgauwLYV1IZv
Thtm7MKpq/JKoq2aitXb649jCXnWbmzm23EI9nZI1Zt+XFTKztRa1z93C9g3DbmHUbqWv7p+iR4g
qvdXtCjHf5iiIowGwNwgNKhciS+p2n58WGsf4cuwrX6h66D51JMDDLNxE+Y2qtsjnWB23hDK6L/7
inSSxaCJXrzwVi4+VGSU3TD96V6LPb4u1Zh8ozite6LcpftaEs02tZCdcm1kG7zU7ro+j7Ojf9iT
lzB0JOv2LPlwAP1T0H1vJEO9UYHeUzXN/ldveFPRbRH21oqgv++lsZm78OHlfmLvj7K3oRK5S/og
ool3Nn1o/joa4H1ab+p8FfQ/VMz2czQdc00H5eWK0M5k7O/FDTguah3KU7sP09k40fA17Z13p8og
vFu0PXwszuLcC3+xoFF9VqJgmKo8GaH6gsV9REGpC/bo7RXt6X/VgKyG4PIkHRqiiazOYbIgmgkl
S1+aS1clvzHgkfHR3PinSZ7taFLPCOHCj9sLfW5dKD1r52Nvxq8vgyfUOR7iBzEBgLv+4aek8UIw
B7L7iZI3eYL7PSVJ9zp0sQu9yV2bjYl/atZjuReEPQy2/oVC4avXG1KE4bgf0Sim/FOqWr1wf1im
ZfxWziRnZvWEEmf7qCeL9Yq4T52peFrHHKlc+BG3yBuKIFq8bGDXfAyqMEIkPqn5vzA0bnhqnS56
NEsn77YlXATQ7yyRwscj4pF6fcK4ztMNZoDcOx70cjLjOuqiatqDNJvJibIwboMfyjXWq8EB+jnH
uEKqUczPozWI/zYE44xWxDj8Dnvf/q5ZKH5Zs+V/G6zeeYbNHl/speuvUljbkttV650Ed8WDM659
kQBE38PqMyXrw+3/jegsEdqMe5XG/hQWGuUQ/LubPB0quCmNVlWAs3a/nNY9jrRLnObawRefY0TS
EGYEpn+GwxH/Vtz6Vxe69F/SoziKnhx4EomYX4NZM+fIE0qJ/ZHYyuFDOIopPpbyHqgM33ovzPTu
lsr+HWA9KRgDIG9XCV6XGPenNftoRU3rFnqZ/Y+Yd+XSbmsNnUHKKyP5u+DefnEijz/KmiP3T53c
XBd7IBD8BceVM7eDPXSHBa17UjsnyLXoExlX/8CITO0xZ1f04rR+953LOYK6K92rbZH6iQjiKEdq
5Wr7vG9xd28PSLMRDlkD9IrT738836pe9xBjTlc31lM0tPubaWZ3T71Fuqd1cutf1lp6P+ttplFx
gKG6Y1izVrwjfvlOeED/cyfPB9Ww49dfc1V6/PmirIFG5Or+AhBQbziSJtQqR8gzt48df04DQf6C
BJweAGZskdw5vW+BRSY4mDhGSK05YoFvYN1438SIQWYa+rrYRuk9oqac7hX6yHsXAUeqosE87wSH
VRn6PMfKg21ACRlXHHUde2QBVDi+JFN7wOiDIH6UYqlfW0hvtKW2tQM3i1H80kc5aAxXSIiUscb/
Kr2IfAkJC0lDFSQsDUFNsYTTVIdEMugTIMwY+WSwXChg3tV8SQfcBHIFHaLnx+aDOpNR545057XO
w5sf64o4dFl/22aHDU+1cSt5YRxx/FdP2bV7ZQ8DIzKJZemvsZebnYKu2Z9eJZcQxTiCvp/lig7+
0kqx9X/nahqaZ84vz3tou6O3WfXici7YWEyQxdpqvyGCDDpkKe1AESYKEyqr5dJNhjVqCB1CiMw0
iyrbzdAGIz/W1rpXnB7tcceWoZDwVWVXY/fZx3jjTvBH1PTsmVYfv83y6NSHFVYo7TK4+9qc6kiW
0YuiLd59FD266CIIRHyHHcb8R6x13WfV0evqUrEFjC9Dz7hwQhG07/apmp0+Nk+jFcpoOi1sGI04
LxEoXZ3Gcp1WfHjJdNTvUiLJXbnxlIl/DpAOIcsRBDy2Bm86DqwKAWLl5ezNKDlqrHPGMAse8A0F
6tgY6YIypcQqbCGfsB+6EeUihXHQMGy0o924y4SwG0JJZjvyul3k3hZWztMAuxRf3H5RJd8kBI78
y8HmAqBuRjqrunNLmja+94tZrTPys1rpNF4R8HoM7aWm7cqOl/hYaBBjT7ZPUVxv4pu2Ii7jWJM1
+YQUZtbgGItnt3R64hv4CJ1OD3cr9roIIoRZ++ojE0hYY/dty3zhliSWd4gxixqlX/tQ+ZEqc37u
erFhztx4/8HvokJ7H277b43L1v52zJyOv5bI7nd2AjrG2XXEInr7JwHWLnEzhmm1fQ21cuanCRbX
vcM/PbpnYjNm5PH+DCHDM9BOuKH2rq+fwgkeDyHkYnuFD10TnbuxHNS/MBzaBXYG2fE7VoZy+D56
2oF73lwXVMTbJTPqWk9O/bT3WF8By6mGcbMa91F5Nnu4w6yxmHFdeLalGHZ7FKe5iMk4urdRa5QG
k0fs1SfL9WrvR6XqyHqE5Tz49c6LtRxPJbRW/A07C64Ce6hGQm7NmDQvHXrhCO3j4JUXLJRRmZIH
f5i7/sCV97wk9VLC8EceO4Wx+EurlG8rFheLPt8d1ZO9KOXmqzchRQZuHIPmmRYOTmET2+gobn20
AD80j83zs1Wt4B+psGQrElLwqXcOzvyESXRx7KhFn4wfWXd3GNg1lHE0w5+n4TYKQZwTa3Pww+5i
7fz2m7DEGrIpnCoFfuKphOfEAnULDCrnRJ9HweRTTHxE18k7tfjq7B10Y3p3HOgxo7WuZwCiwZ08
79dkWzwj0dJarkV1dsTCnVo4tuRKYlbJ0Iq7JtgfyhW4NsXfao15ye8z0kj+bghI5lnDhAgDHL50
Pht79ORLgEyoeS6dGDJcgkzM/3QUBMOVYTOa8ShVCLYRBfmNuDoqcdYzDIWyfqM0Ked/sxyD5W5w
QWkLpL1VyUMrDnnWkd76B/IVrASIvUmmi5L7sN5bQ1mWuROhAs2Szff8X3hN/aYg+X7bXhpETNZp
AQbEyTpgvk6PKAYXw4MMbV0NbOJAgEKawhLuFPKUumTt5HZbbW7uNB0P/ykG5hbfGRSVHCC9rd2z
r0Eia72duFNcWIO5jmrrnoLaNeYYoMIBNrslW507IxxQtTPp7FvHQjfo+d7312SCaV1U4+cy8q1D
AZGow3m3djgHqCU28ffQ4A5Bcet46yMPrKou3Afh9rHtPU1r2Bn45zdOGDHBPuP2ut/QBq03LfLR
ZLzsw/APE6BqTmJ0vIBjDi/rSB4d5dPnQxL8notymqLgUgak176Pcvw/p7BX0xXC1fcMTggb2L+I
gYLls4qapvk1OY3gXXXKwcYKHdnuvPvkM+7Gss9ksawH5Cjmon4+d3wlx/QZKkD6nzaOFfcAmeW9
fxnjYOnCD7f0cDWnFX0KYe7UOq5Zo4Ts4uswieHfylGSZFa3NskpEGrFtowi3zbncvfa7YFgcgyw
hjVqfYmOkcu7Jo3mNdpWhy3Ia/s92zrCfHgzFs9d/ozkrTt4FAOYhfBUj3R/POtknNs+Awa1moco
aC3/Z2RGOjwpJ9LDaZgCOhjSiS+xsjGpY7y7k6GflA99FDoAER1VeP7VwnHdFR4HJictYsbk/gD1
H+/QK2hYa+kO46N0p7a9RlyxMDgbDMeYoh3YEh4mszmncACOvXTeTkMirhhvFt89qxXjBWAysdzL
6hyT53zMKwfu3yryxur70JLf5SFCbfZQpZCNZkHCROfUkK5LGyIJahTCoN0BxyiCFVDBZXfcFnVd
vAR0qthoYZoeBuVgsyEZqf0fR2eyJScORNEv4hzmYZtzZpVrco3ecGqwmQQIkATi6/tm73rjtjMT
pIh4791Ipu0EGbV67FLU6W4j0qXHaYwOKDbWGavscwQVOBVM5J2yKkEGQso+hGMdzv4eTH8cmPs0
0t16Jlctuy9SEagcfIrAeZSSUeetl+KgLnfSKWjS2nnR+RNxbcWagZlRRb4hIYyruffZaX0jSHM3
6ERrERVERHNnOY6UrT/RGg/qEqocBIVjYo1MkgyZ/L26ZTa+lw5egpBzrcnkBRVIOcwhUcX6kcxH
mNPcNHxP5a5MZzROap0h3i5F2jRHOnQZY3qKWvEtwIeVDzGoi/YfVsmh/BfM112cm0kBJcfWjoPN
UqJV7kBca4hIbpIcDHaOX7QRM9jKFK8EG0R91nhT+/sYE0L5KDzSVoe1DpPuPNtaUQOtcJ/EOaio
pZZNQpaQYGe6Ri66Mf66T9MpLiUAe4qax8yTbM1BSOXUJMZVZs2xjFyv6He1QSA4Ed5Eic+v29Zu
XN3E3X5oR++v7YRoHvHmR5PBmMq7d2kxcV1qn+ko9Tkh4PdeZ2n+jTVdz85GaGzUuwErWJLu4lwm
8stdmny1J1sUiX6NOigW3ab0wTltClglkF0Qcpjep6ZoIgC+UUqTtfhLnOyGtjDmINFbh492ZMJO
JtL1ljd8FqYjYcH94z0H+Gq4mZyw6sddF+I5u5O+TZG6rOcWRxckGBaYUM4OAySvyQ/c/hyshok5
ElU6OOiKRiF5HoRfX91i6KIBKrq7+GfPX8b6mFMw6VOfUOPXlIB143yszDews5Kuyd5C3YNt2DKT
zNWy0UlYix/q+gK3LtBZWpUIETa/tYFKBtgcTFif0H10sK0xbFNxIZx2DwWuK/taYPyCVOFwXe/6
1InDb+6XgbORZBmA1bxiim1KMADVJhiifDhUWeUPd4QtnWqfKivDnzxxEzNtQ7cN50MNs6umJsG0
vPAPLOLxk4kVy35DeFf11nNCxkAb8nYkcG0kfMzdReVAEdApMobjGgVObuqMZHl03k3RtVwu5IuT
mAWnfaSruj2oUSXlP5VznGETLRYxPxO6Tu2x8EER4FBXSwFmnALRuybHiDPiEKQl8T0ZdF927fLZ
3UlhqCX0aHhBYu6B5Bna/Vzf4rAhy12bqylgTHTVnqpeuxhP2LABo0FNTWCfQ8W+uqs+EcsbwsTw
HZyktvVCEUl66w9EkXE8DhHps5PKFtErnmTpLL8BSyDbHaSdmMbYyBAtOnZUPeWObai+Zw/OjK34
2KQFXS4/9Rwd20jHWChxL/kBabJpyXHF97YgXjfnvohu+d5Xe6eXMpCHUBmTfZFE5cTaualSbEQp
Kt8+S7bWfmABCz9k6C3cYhJHUXVb64gJ4B5vKTyGyNdeeeP5nUPsi+e8HjGNKAZPO3YNifVWlaM/
vVF+TsObPxPCZtcvV9V8K1yH2CeFWDLurCYyLs48792U7ixVFVlak3CBOrRQRqXPbkPAIj0OTqML
LKN5vbJQSnSQwlOZLdNhaCarfvtBq+YZR+lcdiGKg8SyeSbkpf3pNJH2qxWwolX3917Cm90x259W
HmE5gl74jfHeKR9Wemb7p8GW4nxG8OWWr6Zg0eK552CtVuylrpd98rX29mjHGBMUkcmlLnZuK9WC
x25I6aNd1h6s31DLyDdRrJnQ501NMozhKGBl5QSbSCm6fp7DwTjDBvJF6GRIjlizub25cOPhdgVc
PI17ZoxJ32FqmEwc7MJoQa4+hZTi9QsbFXrs5FgcouUnW4vRfjMHcNU3al3sP2lyq8m/Ujez/9dd
hsk0G5TQUPi/BPbpedrnbme64+BWE+/3NGcmSbmkillFO2/p4UhsE5yeRFqEqypxFAz5gTH4JNlP
vWNYNJVIYf23vjCeuQFsOqinppNpdDcOTt49jeiq9fvQ4+c6lPOayTsXCS7eBE5Ys3mH1r76jJj4
5+cIzzT3CLeotzMsv662bhmyUtFD9wlfVob+8ZNrqVlhngTd9f+AsH27GJsG49U3admxNXKFoHL2
gQnbm7xwV/EWRSLKngiykdqnT278budJTuRTltexdxoYa4X7pOcEulE8F8MR5FOAvUe6oIPTkq0U
O7uQNL/A73DnK1pgpQeJKm0WDiU7hMEDZpw1PMUeoKfqBPRGa3Uc0wyzDFr3vBLfiWxSXQwPWBzv
SA4k7RktavBX6NMh4xxdrJWzb1FsIsWdi4Vs2LGzo8Tz1UepM35BiWmF3s4F0jBV/eBQisrZ6xZn
tyJe/d+qLYSQMfnWpC83bH9kt9IGi2bg/J0DyhHJTsg4X454J+fqLhrI27Ceeg3KQyGmIjqp8JpW
Bj5Bb3GZlpVkF+n0Xl89qTHx61/8aq6lK/ZaiQ9gLgb/TP66Cw/d6rSK4qNdif73xNbSX9Rgnfdg
iMrZcU8I3yUkwMmqf6l6iLtDOSw6kthHMjf+pFQvoYmR/aUlm9q426Jrs/CSHlRr54MGIlp4onEs
LdswxM8+7fBbFjC7K9Ibpr7NlrLqaM67RgUfDgOq8HFoOLDO5YKucdNhACYZyJ1l4JM0nrebujgt
GSDWRVdfNPJoDalo5TBjedrAYBtIzFAeVv5g9mjK2I7HCdDV9DziGrmeb32QxK+tpX3/Cy4hlS86
7gQJrtxfEjJ3HbrpKykaF35JjIH21fRZMB6Gqsv6D3wClu6Z4t6tvmfpGvmI29GhkCOXyGuM5cI3
j46FX4x45pXrDo+laB/TVl99K97gUf6PqSYmaWIxO8km64d8iG/LXuCoHwu8HIdV1UYfLXCXah+C
uoggM4yYLm6bImFwl4XL0v7uw1Bm97JZkRxnpfmsc0r15u3Yw6bn97nk65XUPhFn77GtmTNdBAPx
Zh/x3WfZtlmKLDwWSTp+TFcEAMHOzOIfMYE3f6ZawXC8MOZDZYqYN7lH6mmW/90mkvjfnzwNKwby
mP0kNb+P2FC/rjAJZio2HLMNhX2MjROzWk56EIOEdD4ERFP1jB6luheEYkTRTa+ncv6F/WBer38x
c9N+zoib+J1ijF15WWfHe68ciybZ26z3mDznKmBBCB5WgiymcwOS7IOv7B33Zo8S5ShCHXgs+2Yy
5IyzMqQnqJtoajENB3gHagZb1V2ehYOzJQWqxs/FTqs8Ydbuq21RxWAPUsod7EVVMYMBZeOMjqJ0
szCQR10ZsnQZf4VlILKXRfYZVt5Qpm644fgqB/oPH0LPhtnYEhGASQf+ySnR0l1F8C19WTvy9eQr
q5xjbV95NfuTxqhXhMj7IXFIlUWF16273s1FGt4Vnk/lcW7CgZ3L8dD7Vj5gvNFl9ERjFbBzmm2q
SfhcZ24wn5dRgJ2e+X4nAsE2Sxg01VVwAI3n+o+i7Sr1GFnG3i8KYoL37qYon4ccPIm4IUAMxdW4
pk/zTVxGeQxQIZHp3axV016aaurJhRZVmE7VsbThzP7DMYC3X+PLtSX22v66aRRB3K9bWvuoE7X6
02da8mWUnneZ08yp7onBSVrBsaeU2XUkQbqjYySq8AZHIsm+XVyUqP/IdSV0ghbrRUmyoxkT2lay
BPm47pF9GZ+mGPfpw5wqDsc9JCeT3TPUbasTpw0yFAM/x08/eknV+27HwWdsyLeH2Z/0ISMxor9e
+KIdS7m8WWLU9A0QRubK6ECJyz+Z1qs+GxKn4a7mnhrqbVV0DDQTVi/5TyLHnqS2SVcX64cCgAEO
js1QPSYFnN45j1YQdtrsswFjKW7Asvb8PYggrHKta9LpYUWKYuiPUyXDd+ZoaJeJLXCYw6MQ1cmv
lGrLX1fYzbgX42qxL020Yd19w1DArc76WpdVFBIkAbudNqrHmIRhM9ZpcYlnQ+93J+eMjAI2+0jp
f3TCRCS3SD1Xu1UX12L5Pc4eILADm9S97oau37p/12nIhoAFfmPpOwc/XBrNmiDd842uK8LDjpBu
bh+FLN32CaxLGs/nZA1CKS5ETVR9RyqnPvQ0381fBuhMmNCqcN4psqcgRHxPP3tzrGlfpZq/F1Jh
3JfFOj8xl0iTo9v31U9ZYELdrEukg4Sxqzs57Wbl+AoOjs7Wt5CX4ic3gJrYGwRUbENLGdw04TLO
/yjvvYci7CpUTF1m3i7SZJRIPQ3+/TIxozoIJy+bs8PI6dAKWwbEM5fp0XhXLwduZZP88Zip9vBF
ZkAy2IVwU86klOvfI5zB7q7kFm6+DGFO16Mrz0rD0MmfgvmFczZJg40b97F9HY2lwtjQKnni0DOa
u3pRfb3eTZJQIjHFdTRbb/QmGp/QXDsCVAq2LhMCwkJbDjiW/IVgOWZrvPKHiSseIEZSTMkjF4/7
JUSJ7ZukT3CZo6Tsj1icacwNQDCfZ7Sno93qxif2XhL8yhn2VOjpQWtXf4dQ1/01fgf5PsEb9Yxb
J8DdAPzUf5/alOUaosdsdoq0HJpLnXaBB/M8a/19N021vq2wLw6PEYvQgjdctyp8K9pQ+/d5yjDj
xmEt6XhT4TSADSPi1h/fGGGG0RkqlrjIaViYt8ddlmG4Ae56zPISfC4f1mnOtchzhRO16OPgC3te
N7rbsQYHd8aIk9SHMlgJbMWemzl3UyUM0+7W0vFs0HnT9bVsonb+hXsIEsT8PyMeunb5EOIPHTap
UNl6yVonVh8Ot2WqKBcZajJV6Ur+DrbeeBqfG5Qtg+8EfQ5NwQwFTyDvymPjMmtlzNirquoYwmZt
suz54ZasJReBVQJNrxdt1myjcG3wfAFhY0KKNzfvzFvAwDTEcpYyv/eayQlvKKNi96bAgKdvHDJQ
IebQpm/0WxhFg3NxM6z5jN+jxcf6lk1mPPkM8aNPJxuAwLE2IZrPqmmImsqsb+5xmi4dFVeQNHsv
GikYqGtmTpUUDxdkF9AxDUb3OOOcqjz+z3Q1uJLrdgnlPhXdEh8EU+rwtw/6kORgTapV7jCHqE+a
5mXepXThpEjr2f5enLpWB+3PAYilAn/knT/Ma39NZsQPrBA3Zi/aopj3E7pj/TDncxbsXG708s4K
e00gzPWfipDOXYEfkRieh+d5H4vIPg01xurbwAHDdbNwRCJqNaN/EQSYKJEpOhiVrwk5qUeGdEQ4
4TS5wXHwiUvjNmdi/jAGTX4WHHnkkTTW+HvunmrapBxk6enqeQk3MCakx5OQkhYLdRyTaoJkou5x
zDbB9wxUoiAuGrLkx8HOakeSXGaYcBoDSCsH8MShwFEyAgZUXcRMTFL1spZkqkc771m4y1qCwqXd
52ScQ1C023p0lQFf4TgZ9XXv/eM8FTiSBpJzbXcpKhys4ZH0WInyyjRs3U+LLULGmn77lS7Wl9N2
SYf+A5In6eEq0W163XConIyHlAkGETHSrRI3oyzNhdWLgh8996cMH2TUJTH89r50+tMKnMU+Qu4g
QkVvPdkXW+IrhkfT1aG97/sm+DcEQf+XIKgbHbMoLe6CnBJzX1eaqsrt6FFolWkJ8YRPLEUmClap
9wjvqjkUFFvnpKjgRqvcEVAn1irg3wZK4TqzbmPVHHKE3ye88DWJLaLDt4ADeyLjGLW9A58jeCLf
1X16nt9Up5ofpz2IcYyYKcBlZLksRYpz4X++HGonWavfMlr+z3FRjl1ylzWwOzgHSL40rby4zJVi
xIq5/A5EbJ4TTrhvxw9Te1sNKhnvVO8OL3yiKfwo2mbSX1HJCIihtmq6k1eZsT+XYkQZHXpZ5Hv0
Y6AoRTYRRvAsCXhUkb7ZSxAT+M7LqtWPPj52e3IYTcMv8URT3PJodV9sMBbxYR2r/EkzCgx2MqS6
3sPqxLE44AvVjAuiMt0BQcVPXbBXBAvLOLlu92kbFRVbHm6qoorWcNj7LGFovppOgJJisJVPglR0
F/m1v3NRlXGmZ5gpiZkNwsQngMQF1I20piwkQiB5keye/WK93KLEDO1uMczI/zhVKJezP8AJeXDd
IrdXNhRrVfFvS5FAahg8Csx1wMW6qd0JBW6TEbar97qpHGxnwOCiuwKF8S/zOif60fBM38fJq+rf
6MDYPxLk5jv0QXCx6Tr7Z7QybvlicK1zYsqZ/jB6EpfMgdNFFCMsJen1JHks6MXrQzzNEFkIfXoQ
l4ECt1AD2P+8FSPwOugsJKgxzxLSuA+ItjIGzIcK4kCzorBzr0p/a1D5hxcCo+MxZ+htKbEamBqg
CaV7lwPLqc99FuEqzoNijS5DxuuPDu+l94Vrun6rFvSVCxNDI6ioJHA+03t4GyUXzY5sp5IQCOx8
52PJNNse8JeHVypNfs+0Y/Iw8sD8c0CoXvEDvaVHxZDqHrImb/NjOaXuuZViCG8ZWRKqnJor64XW
qnxuGPlA+qNb8LegV9OjRWBkvB8Jj9i3w+LCX0OXDPcua5HFliVg3c/Mg4Mma9j7HTPFY10EArvD
qpIW4XbjVZ0XMxFRUu2aLmnYXmyyKTlRCSCMmrlx8ZkhH7HRal7HJ04DHLxrVU7LDoDRisES5TnI
jlYN612XsIha5XMojvFVEY8RbZJjvMgJTmtGIKC66VnUFQaHjh+qOSGDFDTJ9FrefnCmKBkvqWTs
4r160onUsCdRWOIFIF7S/pl17NW3zURm90jV1irWrsb5j0Vhu8m1l8qjmmsYdwFpg/cSMzhCKT3z
awzMg9aP8onNGDH3hHNaQAmrTyPIzxypNNduV9QRRyFjeXLgRRP7vGLUzuFNAb3Q3a8Muuwn/BNE
/S8EyI78tJu3pQAzKHOXZahkcdMCk8SQ3rj8yaR9RnmT3DTJwJGBNYQTvHr0tG2RM72y8goMRH2Z
L9ZiXi6K9lVM2XrqJ08X78Jdc2CKPlQkc6hG243EK7Dn7vQcQ6GYfM8LNn5gsju4uho1acAmcsB7
i2bkOA4sodTjfcN6PbJDiZhpQ0Ka62vFU78o/V4tnlhAA/VLswvAhGV7dH9YvePsw8zhCbm4ZDDH
k2Fj5V1qq2TZJa01rJEpja68JxaQmOZnGYYBBSFPJeQeCDNe8IZzisUHe5/WqD/7YwJfSnV99jGg
vGR7RnJMwSshfX2SrSIbnuaFvpA+i9Lv1MJ6eOeMt+UtpIlxByPMpqgpejlXfJUMRtoUSjT+jOrH
b2LWTXOLRhb9YZjv6eGX7llAmvs3aUJ/hJGlgDngs8VwU03d1LS7oZoxEhMLssVtiP+TcU49w/nw
W/w5Zx+UPLCTqrXiODfZEh1sPwr7u/JZE4qQmqXyMkAzLTEI+flwTMc2Il4rGetu6hUfLbNgqK8N
I0kUjZOcywUTVgpRosA/Xx8w7NBtJvMiHmOnsXJXKb+Rh6X0NRQU0XB3Fmk261+LrOVF8qwTMEtW
59jK6wo93Q3uYz7UTrqvg0jfrsPqYf5eebNvBHZSYtL9oM91QP5+V/i6wfVvK7ygee4hgW7Y+CVx
F6pkul1IntNBrc542xUDwbnOULA9jwj05dE3NDKbxEZ19KdVxKw2DQP/H67Y4iGdiN0fyYvVj87s
hMAPrmIRc+dxGTEzocE7G+AdaFOzt0R/kvgaU+FZoXMnWghiZSBeurPeUD6MUAn488YUbxMr5OYd
YQpP/GHOroMNbsD1DpSRKrZMjxJMpkzugHGJCN94lvghTl5FrujgkcKW29Qa5088OWrBWuHRwuka
jhtZe/W1WENK68powJEUs7mNvXEkytuKXtljN+DL0icK8ocX4LWCXTz/iZmsVveidgtNTtkBaciR
2Y7qoR9Hn6Q7YaP6WLoxdax2DBkE1nl16AgrC0bGZSI7sGTgo8nYtdVx7AOpfw1Uuvo0NHPxZWoO
YSar7vJcWDMHe21XGE4V6t2wYyBETQND2x22gj0wJ3Dhhml9WevnrKii+NAG86wPcz0P32VGoX1t
itVTVzuRJBLqkLCjfwjA6eCdnQkQr+GbwNkv9k1jg2azlDUPcSi4+Dd08vN7Vsik24muC+odpAeD
1iX99NitfUUKUFa3bWHFi4IzgTOy65o/uAsLcSMh4L56PvCcG5hFwSM6v3iFq7Oi5vnFdElTo4mV
Y8TB97bamQRlvqyBuMOflv5FUS2Scwjrbb7gr+uHuyyOurOeJEZSKBHZC2lrUOpGkKXGeVVLexe2
Bbn6qkGCK42pgz2igt5jKbSEwgYtGOmw+kleWV05jl7oRdnf2JjWzoeQft4cahmhPOQ+FO6DZE1B
voU8kV2aHCPLjnBiM58aE8RnsIjq2AmjSBzMZYZde6Y4uSNQ2br7qrcOUW7JBgsScDjRfTy2x4rk
OGMuvHZ0fqttOHuaxI0P0MjWFy+vfedX2SNWXcHnI0FE8AC8wDmQ7FlVH+ivLo+slSZL7kRc584T
0hTqUbpEo7q48RBM52UoxHiocH87m9rJsj/LkMOfEFR8IHcXnwxWPC2FeyISSfebdQgiz0OTRoju
zpJE7yTM65TbY8Iw4TawmneTTry8xzdu8THFgU3QDdek69qdzOFpgxovlP7w/Ix2Y5NPpXoxbAJj
9uupcaeVk1RP4uoQ3qguc4b7ZmRz1FEJVhSeyYE69qhqN4ENZgaMO+vQ0M9OE7OL7YrRjsaRLVfj
rTZp131PYA7uZ0XXfZuPgGL7jsaByW0ZAgffqKmOu1sm/NDEgNuZAdeEy+E/W2KPu35d68cmTMR3
zmf8PdU0OwT7+SIZWhrzDBRUjQwcxYr+m1hQ+5DOkQdkhAk8kF3CKLyQTberkjWVp9ji2eJYazLv
MiZZclkmG7xGadXesbQYmo6Hpe21dH0wXGHiwydliLn8tpRPQF9IlU+/cE2imRcLDk6S6Nrrd17p
dMnnOrMj48LOwbQ8VhM9OV0ms+GdBFpHctgBhQgLheOmVuQxtn4I0XWTwMB5QbvlB65tl3MulGZR
B6pLAe0yMgE4496p36conl+AlzNDlHDeXvFK5M0tC+2c6SMuElbkuaYcD8wshHsHdjn61QXIDSiV
Vf1t3aK7LUcx1n8nP3BHNrMwlqbQT2GcJoVFtKIehlhpjFUoXHO4Du9z2ivyKy2/2wm/fv2iWJXQ
vCi1Dr9S1N/2M43CaHjADzX/U6D66q3wVu8P1ZTsLpCpxxYvxNx8ychpHtrJbTDoxT44Odu4GW51
T9n5lx+5BIjoaJicqMwdx8esjBAbE37tW2vq6lsHuet8ueRjSSkmo00OPBY5vQztl9h5fkIYCIkw
PC0To4AziBsTPq4IxMM7ncbS/wPNFC03wi399DEhKx/scPEvzcXrW/VjvMyVRz1nor9hS6RAyaki
1Mluxna2GdJhMczu7OTuZj9muLRRkbMOv4UM2+wB/62/8Dd27t++qbLw4kep7/LXGv3UK5HPl6lq
TUIMwvMmIK94cx9oTUT+LMkk5FuDV33ZjzBhnxbcgD2Kg57OWc3I/XcPlZcFG4GOjk03AQGnvIey
RCShxhjxgUstjn6l4HarjUnxe7JKjE0LpybDeEnars6aw+SmeMIy1JltCBx6D2mcPZy6Cp3gYZxZ
LXibWx9/KDRAvWwRwZgqtnO2PJa2YJMXlbsyWxtU0UezjF5fbPvCa+dNK/MWZ3YE6w6LylCS7qEm
AIM45sHfsGdi8MvFePUGZa92jzm6RAI5yFdP0cwdtYvL3l/ZKCJr9RMBREPpyxjMAKTly963/Mx4
a6bKY7KyTn20q2pU5ttyYK7nR60O3xM16OArpfg8T2xFYArIaprmOwhtMG2pc3qiBbwQuCFylV2Y
NHh09WsrbyvFnskdUbgctmpPU7Ut2e6AqllP40cXeiVyfT9GEenhZPjKmg4wxLiGY4UgpTD8w/Bd
f5w8oIGABR3+rC0JjV/FrC0aV9rkSAA9Hc0waZ9OjU6437DGg2oN/C6mATMKh6a1MxDpQG8mPEsi
FNM9C1aY16DbFsk2amYLvXRiueOI7XyEjtSwXIQuq7+CBvFCnXBD5MzENIYJr4K5h/Ik42nLwtpu
YIDj+S8U7DH4/aCDJtY00FiCMtIbn1vpn2cxlUPEHftvtgQUbKqgo+AkzhnTbVyTqweSnprLm/ux
BBaZzs8zLpNvOO8QGrLKzJbOwYUJ5gYGp3Nko+XkURsvuC4BDm8HWE2PE+5VrIICbspmwDAU7OBA
6o+yWeGINgyu2K8StnH9q1oTcBmJdOABOpHp39cJvf3qLkoASs3tk1itPvLEAOGBc+A8Dlhmcuq1
ergEWeYSpYwcv2PCqsN/QeYy1XCCQBwq2zhf2OsxeUVjVt/rRXLG5eC7JMNfMb5itAAKm9QsIGMU
6k/bRl5Hxh4xh2tEBGboLgsW/1X6pft7ak3f7dGj8V83uvX5JYxZfpiTtC8R4b8IDBdKzcZvA83a
HQYngKig7bWg3+KIaGq7fvTNIL7W2C8hiKLRsCGvDUmy5UrlDO6aOGaAzmh14wVp+1TOeFc3YsZv
y0cz8beFo3riR4vttoTcMZB9qyrn4JaxZCm4vXpt26aUD0Mr/YJQZ8W8AaebYomJzYDvsiZ2FVuP
7uxZd/HwwM0pgBJGHOhkGDu22ceYrl9bF6w2RWS/vuk2xgPIm9mW28TE6X3lGeoEGm1NGNJ3rNho
z8cjCl2zh7GTE6w75KRd0i2LnFuPBqFmAI73X76ayV8/4QbUCSFNzNMFeiFE+ciU/67tMZz61V1+
J0kTgXDDa0UVx/dNyVYw+rQduz3CXjtk2yzZZJc1GveDnyzwdWH0ppur2/LIrpkuI1c7EmivGYZU
25r3+QzTLh0uVqAGb0pYFmRkyxR760zM5WP2mxkPPNjXR9P4yEqiy9NvQYAWbklM2PeQyDh99WzL
3FxQwj4x4uQ/MbJet9ZUEy+mo7RM9mufwPeYIO2tez/NxWNVeOWn1FfaYNwgq3VcO+V2lBNPFwSc
/C72WjLEFA9ohXwRXMY2z6ilkyJb+u1SXTuRtusokoQf98W+N8HEzK+uBrwULAx7wVyK2E4E5hq/
ttl4Nh7OkJ3CZ/DXWZ3iL+t/Rh8hP/XPedyub4ZzUG+zSSTvy+KMJZpTVb0QCJ7fRRv5KdGvUN+n
AJLcbR/M8PaMy621qehkf2eTlzO/jTW8IBRsev6gxrHOHAIXIlmqJrrUydS/ZZah1iXny/vGRQg7
BIAcHf7alMklwcVaHUQPEQEPgNL7TufJfRxZR++nqC1v/XbhSA6WvC7hc0Ty3kxd+m0rXpcDgYzM
2bA4yW/3ACPRFw0qBWNoxF92EMS0oatc0Jx0tMzBLopGwKpoUd6PVyYehr5wiaZTpaf8sWkDUBgm
wHa5W+AV99u+VzMkqrFyQ7GZA9/nYXHn8ELKzPnMmD5llOBLc8d3iWw9sQfyjPLFJyD/U+hDxwon
WqxpkTd9zbh7l2YBTvPrnuvfQY6WNmxQeDxKRuj8BNwJT5NPYf7TerdB6eTAEyScrbcac1RySCcI
/USBGJmMD2LEGbthjRJvb7cOgCYQmYv0poiq9At7O57voB+Hf7PBeMBekH5WbPtUwDy/Vw8aSrhp
PTmmd1ciAGY0HqsezxsT6gAjP4aOzj/O8Lz1uyACMBJAZq3CAo0I4xJLZfLqhLVaMkrAw2AU619d
Kt33JLKM6A+WJjI6gUhF0URQgzmMkM2VM5TpckJuJm7Vm9GearYhUBomTcnGrowcdlQGw2c1xmO6
T0tPAFYe4vJLcjB9JqCDke1Vn5U02CVTu6VTpFRHxpM/WSbjNd+25ZCo/rKOQZCemQNLMrYZrlq+
/jEadXhruIjav+zksTS1avK76x6o8drJgG5r6ShkprM/iYdfbMdMtoiIl6HIHH3ZlbdBi+t4ey3m
wPSLhSCaJQNAilOMU71dK0YOWpQeOf8gnz+RpEOcB57sllsL1DwDF++zUJ4vt29nXENwWs3wFBGy
GGKSPQkLPioqd8LLBSOas17H8aVxa/4cOyisvK8W5iGbRDjpZ5ZDsqIqI2Kw6bBcNw9z0UysYWny
5ith4pqddKLSF2dMZ4vdMCZNE7S9/jfYkIxYCzGSH8YBx8tqaJr6PWy+dDxm09A/41oco42m7AVV
0SUtC3KKcUleFGsNn2d43XgJgmyyJ28JYFkXbNKxx4wwtdxHfee2O5Wo4A7JRyuOAsau6Ya8VjPc
zN5Yqa8CldX962BX97klJgFjh7D3cQ6W+KGYGbi+yWpGda4DV87nvklbQuDg0nqxZZZViU+N3Kmm
XVeSMaamsAUR3I1H3s+5pbfh5cIknfwYrcD+8VEccVt1a5ABY5ki1OS8HqKbKcWBySalKq83Kowk
+6QgOU3+PQvvKQMl0P8VCGcZY4QLmqbGATL/x9F5LUmKa1H0i4gAAQJe05vyvvqFqDaDByEQAr7+
rrxvExPT01WZIB2z99p22bJ1ywFyoQxp5r1y61RD6haVbx85WvLmX8ieW58C5rakfRiG+hvIQVn7
iqe9W168Ui4vCwpWJlXzFPOCdxJiIc9qYSHBr6V4XRm+51zjyZS/w3NO5s98KKfuzvVGIe5z8r85
7soyAKCAXSC9GqR8ZBo12OH2kcSdhOO4+v/+qdSPDBJKKEeqrPROkd9NqRqyYNkwak+Hx9joZTn1
daevXO9cNfjt7PSXiRiZRiHyIzQHS4q+zLRCv2dL2Ub3tgqTcOcafuLP2pRd8IWT1IueI3iufNoo
kpm6QsdCO0QclnnkEO8orbF4og0l78I9WGOyI9V4EW1rK9iz8/iZbtMg5B1+kIQzB4VthOQxXSyz
O0A9gCOzep76d8xSwC+yWKfmgY1AF+47w4j926y8IzXfGezeA5KGuniGMcaCJJCm/kAz2cvN2C/2
MR8sVKN2nVYUojBco5Nfh2q+stPtxUc3qHXaOaGWxJOw9sbHbVPXK/9jVzD7Z43lYnwaSL1TH50v
eUwYpTD1CBFk89D/tax1kRNFDWqM1RsiCKIGqT3ZmBa1Dk0JtqMNAPoA5wzbI3WlIaXtahD6BM8k
Uuj43QfQhecVJUb6HQuZuy/wDCeQXzS5F0A0OnowCFCGu5pt7ZHRR9siwke7cMZZArhn9RhK/gbA
GbLMQfcsnHMxObJ8o2BEJw+Mv9butG1KfCxvcaTb4A0PmA9CkDEcDj50kM52AFqBYRAbsgvfHG7A
W4EUQh4p990Tyog6fmP3RxCXh6yy2Cm5iCfbFPlyCgEe3FmbeW9pUmFAdDAL7CvTFpewdRm9sbLI
QKoUDcVSMvLok+Ax1XdzfzOUSMPq7LlxWKVfRuw3+Hlxi2A1mBaIPKgKR+e8IonMcTG68Agf/SEj
LtJfB7s8sEVCqUmsd+H/qjyWtt+8U2W4R+eJ4oNOJeQKNzUSzl/ExaO7jJgoEOBWR3pqSKpfGFhQ
5EaYIjZRwN18Ecy4+vu2Y3nfKZWO933iJAgCXcB7EYa0BHuqZnuPAQGUdJ6wDh7RSt37ftK/oXFq
f+hho/Qn4df8MdHAQLMSomKRUqztf9jcdMy4rBaskOZ5zvPz3GX5MyLsNduNIA+GrQHtCrGE7cE9
w17NXo5vqai3vShvx1GImWvbO43YhWXQNy/pogbvEKwNfeo4I10FmWLXhdAvN3oM4yaMD1XSMigI
45xFRDvNIDzSpk92ATslnrqisN1u4j52PkImuvJrHJ33DMMNXorOOQYRV0XQ8glvCIMQ8X1NYzcx
ufE7rnWNv0hQsibKKQl+mVdMxmNVsJ3UPQu1eInmu1GQTU2ZBr6c4I2kMWrFvRB3913t6vel1+qG
cFs996lkWOzca7DowRO0/Co4Gt52fYwX3riPTlBebUYPxhyguWSqjuUYJt95Hkf/YhTEFARrMv2t
GtkQ8DAYBYYAiPurHmVD4iaBOy1qnHb+oK9F0rEUk3cXtCiliPWyOcVIj1PrlDLAxHlNREl+9lQI
UAiBBC7StSBx4VjgwPiJ0C0srzeuwfKYoDkFb9qz0903S5EVW4mwsDzWbl+Q79n0f+qkdjv6bEeh
m3QS658yirVuH6Lxv+sTtvo7BuuuZaaohAWritsbmXNVP05LH7JAgo7ifkDBgUQHoZoWcIoasd7N
awmg1/MTZU6NHFR/WFxm7mhzelFviXr1nFOFd5sG3S/hckEeGOWWPEaXgWCEyWmXsgV7DqkjoYjC
Ox4GtKum4DlcnHb5DP6fMFP2c4HTVpD1do/Cfj5TCQX5vRCd+qIzbYaj8GQICGEwQNkzkQ87XFoK
Uw7UtIMvW3twIoJBNgToLvOhGRJdnJsCyTv0Ey9h4MlLw5BP2mg+pqyXmgePCmG9hqGcwv2YRuKW
7VFMZXcSYR48pWYK1HdYkB1NYMgymCPL3OgjJTkMAlvNuhNXdgyIDZg8EQWFcEZLuyTEe9dGVFSB
7CXldpJnUj0Hi1efA1kXDmhbf1gPHsMx9SSndfiXIHtlg7Essddchy5bdkbc+NdMl9bd5DCrvzKs
ZbvhdPgbniaQ/ITd4Ld4qkWsioNHwXFLL+nK4KtHM4/5fC6cH893sbex6AmaPWI84xfbCeBEfWL7
sL6sIuuT+ShwIwUU2Fj0BV+H9VnM+6vjXFE0IQ9pmpRSM5MOa1g4erg+dVUeOE6cJwSMytt2I07r
hEi/Sjb7WAbRtG1zNgqIq7VPZ2pa82sZ4uoazui0tgmj9+QojS97iEnwfCSlZESFu10aqbnBcQNE
Z5ppb0baL7kIbAuimI3ICnZgZZ0p8wTpayvnyvnMkSBetamjeSth5CwH4gNJP+0dZANUlFTCwIzW
8XPFE9QcUOKBRR4NWCLkw90zB5z7SixIuj7rPqLAY7XZtdRKM5azWt24y2HYOIAQ6vGLtDo0HR4y
IgSxbfqeIoT7xS5RlHyHMwMMtFHCP3VN3Dx6fdD9dO2NGLL2cJL7JFn8u9IZuPzHVcywlMrOvTbK
W8zvxi0S9eziXzxQMCt6+iWU7ZunmjC7ROy564vLoOwYFL5GUTG3wn1WbA+RfHhS/ATe7UkpYmEJ
++vCDvaJH+PyXAAe2r0kjiSlMjEes2/Py9RuVRlkb9IhCQxiheDnr8s8pcGuQQ0R7Wa+hWp/46cG
HPHkdx7ooJaWm37U5Yte3Mk9BobUzQ0EDIYsrNVAaEzCxafDyNw46ZFdsmRvOGRpFB7TSZnbLmTw
15cg1/Nf0i3kv56S6A4SZI4+QRBZfRx0NK3vaMmpNkJvTv9qo7LxXntO+sSBAxUL3fIISswH17rx
R6r88/9zQb5cu3BBIoHXqfgzRhmBz26Pn2QPnZyTs1F56/w4A8ZeIXQVP1Z5EX7g9ejcb3arbfxi
W85JlJRchS7pyasKt17oruO3P0+uw9LopnzY5Xkfp4hBcC5vLB0AAvkmV/pcAOON3pDoBOCw2Ik6
38MaYPmGH6WBBpYebqmkMpDHTejDTHf5FyBUQ7w6kKvai/WizO4w+td3KP2G7J6vqP7G0VkRtDGo
aCLioRvuzQDGE66tmqbr6OUkyW1yv8l4ofnK25+MuZD8CtQwCBqHtiKWi5ErUnV6Ir4Ww/dLhQdG
K+DsaQjfjsEJ3OH9AxUz4mP5BeogiTkD3HQ6ax3P7amOkOseAuCc+pJT4YUn1w/T+5pOcn0K1Irm
Y4jWOSMkJBfZmS4YMfbGZU+ZXvpbAPcTkoJ1PbpFqNxH4wMebwCkoQQgWKfCzNwbqtSW3xb7Y5WI
8Ln1K325eWTXfXdbEADL8J8k8Kp/YmGWtpsQSSEWJkx8hwHQu+AKluzgujjLhrdqssP0Z3SaoR3R
feloeenivHb22s63B10ISetAJfWWiYo46I3lQfphIeeI75vAwd9DQEz9J88WJjknimbtvmkieVmJ
swjvEFcyFYx5xcdPhpimPia178zbfEhGODCLHnagU+pxPzC04DaNby7YbS0DOf8saTrAJObxncd1
m0SrfXeAd/uPISgvts+ESjPu36nFwQN/69nuEbXr/oFZohwOHU0FIoy8pnFHz1jNP+PSGgaLWtk/
pVXp8hROc493e5wSwnI4b3G2hTacnpmkeB7yu5u8iisnf4B7GTVM4BioscsnSGsrwsW2z6R0DvUx
n9gnbi25IRe3GSUZF3bkFK2KUnU7kH3R482RS7tEKGOwkbPXOE8tOWTLJvQH4lXGHubiwbW4waF+
kQK/s6GTvZL7IbwLAt+IX8NkU3PQUATe5h6o/hZqekRmyjzlbN/mKcqiQ1N4zoX0JCQrooTHs2cT
SjWlxtjrtyV5nphwSpRNhHKUpdcskIMzV+9WADry4DN1++0m5ZKyjkiGB8ZBN20mBNpdhhl75dOY
YfTh+6ACsbkBCcbAomkPDGDYsEMWv9HOBOGR22iEL+73atakz/jK7hjqdk9ZiR1726cDnQICd00W
wi0WePGAzG3j0Zlctnpj+CdSjeneR4zf4pGNryu2vcw8lJ9ACu+RHVZXDWFx3a4lvjKS0ZrSXgjX
K/95QIGyQwbu7OpHusjAHvj9/N6WvYO6eUyca0mSkrwrXH9NLkURdjWQrGD+lwhlik+Osum5SYqo
u7CqxSq7iViQPZeJN9/oxK5lkhhPSEh9kixJL58VzYVlY8ogyqPM8cyIgZbw6nGfdnn3hQdxrR/5
Ntv2goWOcLalAIF2ZoeIp4DH3F/+lpQ83BlGDs0WW58gnUAwwt5x0bCed1RqyeZuiSGioE7rkMSR
Clm7wn4fbzyDtSoGluuisS26Sw1AGoQP07BT1BM7AT+QYdbOIIWq9isL05cVYWB0Ykso5/d6jPCg
DIAbTjrQVbZFyX4LniT8pnsZM+Q7MrGN8xrPOCs53lj2PTE+CJ6djrnAU8YnREZ6njLiCfCvHiOn
RKOq2Hj9dA05wxtltUFaEAXz0Vma4p61vQiOJSfIxbqzzVGGAOB8SILQkJbCAVz6WF/DuH3EN+se
JUk2YCq7Vg+HJUfP/8q6MnsjPbVVp7aKnaNtRhJI3D7Wlypm3vg8s+4sf3DJG9h2sVyLv7p0SEGF
BcqDz4LU7z8nFBuXyOldgjJnTOtT72TNnV0x5W5mXfmwjSN89dsY07O6LAYiNluwJKwPkXFmQDsL
kQ38GwtYx+P33DnkOjCVmNimkaUSZo8T2Lv5AskHCHsO4fM/gIcGKRN7vRe+/5zfL46KaF/5kAiQ
E4y1+azrtMNOHbEzFAQTM4Fk39LuuQ51cBy5dTDmEObkbfRSAx/FaWHumpZd1ZOrMUExu8A+TAxq
0e1tX8IaZAGyUv6C7iXJ0g7puk+tBZcbMpKJ7gIIpk/5RG7dVuV59Tk2cekfYrLmCyLV1/Bxab0x
3WNT6kPMijfw9soq5xkNDQsOZro+aojSS37hQYJ3A0dk7B86huLRBlmN+gWHLmfylN7ohiWlHIux
CQONI+uSkL6SFm8TLlASnhPrIiUUbqmeO6oy90SjID7DwXish8vYngq03evT7CLOQoKGFBsz9epe
SwV9m5ANFScvedTEer+KUjMWHsV/TEQt7R1P3l9KantBJ4oA2eUshowyafe/m/aZ1EmiFP1LL5V5
jsEZhVvHsah/EKdhG10I+7oRsXtyiUxV//WGAgH7lsouPkBsCdI3Ew/5xQNrWf/DvuTDnMP9KhDy
kQMNhNAymSel25/d6WjAT8wfAc2s+zf1/L44xcidGAriXwaT77VvUxoin1mDIsP+m/Xkf+5Yl03j
FR5GDE0eN9F+hcCPU6ENltcBDgiVVpIvyTf5fxGAHQEMELBJmz8QrLDwSi8+2qPciUQBqnIuSF8s
kJJe07go/xsiicRMAj6DKkd4kYdH4ZaviXedoiiadPY663W6swvL4m1HbGu6dcdmISYRn9mj4K4Z
3sI2TrvN0I9tcWwnJ4AIkczZAys1fnGhDYF6rdeJazLCAdzodMUyYBGwck6hdflNhW0y/uKAuftG
G3IPT1EN7ONkBqc/dgEm/SPRBLfK0GHRfu6bvjrNGoH/dqmjFU9f5ukrMNn5N+KepiY0gkrrYSlM
kO7yoYvhFRvk7zsAiCFuVAnrAI09sQ0nV8dLRgRBkJLH5zVV+h/jIo4MUCEm2dExOz/Iouke884F
35gGgWk+qiVdWTOFONdf6evBpToRLeMWhQTSMVFG4kRsnlkOcu2kutg6D7s7Sr2Z/1A44X/Q9UaA
VYOIjmkSx+C9ZIP8NsNN35/JEMQ0t8AaSxml84F9xGPhv4Faj9kQS2xVYGkyAW6jRCe4YsLQJ6Yb
avzKYhVF8upTJi/f7Tpr5zwTv3k/yAYnEpPG4EMiYpHbYgiI1wJhsAIQtE43oACUuUITSP4lHAA3
0fLI+5MHR5tUUPtKNDtvgyaS7AT2PIdHp0sjbnEGARRYd2Cgx6KOpl1MFa2hl5jKweswm5tryI33
ge6XR0hCIkAcmwy3vgs39V6UfjodQByQDYMAHxZ3N7mx3hAoC4eUC9fcEWF541khzqU3WWYHRpNf
rjvWCEbvErvoz8mS40QNgx5tzwQL80EcCfMOP3cka5I24NvojmWyQkvMsQ5pzUXHT1TVJqWdSchV
HsYXiFbkUdCTOrjWXKEuerBS37k0wze44hjZo+e2/QOvab5el2oKfpVORddOMsew3lXl4v4MhBGp
bbqq6H2wVUtXjpWfNFJO0nyLfbpZWPDTDuxBNsp3muOM7ITSd3pSRdzkYa7cMb4fassFDTXDe89t
nzwwqa4K7ry8Zk7eWnvXio5AKLAp00GvkNHuK1sUj7Nn42zbd5p8Pac0bX7h4qkeG9pW4h+9KInv
Z8asOLX90f+vBL5x9KKlQq6fDHSKiCXlBQrmzGEh0vyJy8y1GxbZ0tvbtUCCmXew5gRKGB6nvne+
cPOLP3HdE6mJUbk/EgFU/1PC6X63I4FpiJBSBvF0smXZQprNvKeQzEoAQ4FwUGLC16MZFgtTiu3g
jcjQU29grZv6I2mtHdPbu4kAN7HlpQYCNaoVNd8m4uFddtm6hGarAqA9O8861aFjkOdvG1X4wTNb
9MrsZ+Kbbiv4Saf7dQXvjVjVadQ9RQNJf5uJFMNXHpiWtEOml3RRfjp+yKqjFHNLoqRwfCeIRr2J
l2LfxmjSd8APMIoPmHz/BWKK3yvKWhKZwZj9hiuJWkTMdjH3ynai//TZ+O0jXZuQkaHD4gRu+/hJ
jAd8JomU8dFVOaJ18plR7EDW+mzIf0q2OC8ARxSc9iGbqmm8hE08u7tK+CxIKrKbn5aAYfdpKMd5
PNuhiF8gGjA3CJhaJPzohpThgs+cjCVoOhtCKejy2yQlNxFDaB6f4j6MkPIITJdn8sHRIsMgE8T7
ERv54dNDOL+RGKdguazW93Nos+zZnyIk1cztvhD6IPgJQ1yVeyZPOUv2rA7a4TPs0mQ9062ZCbJo
l4BTj9PVPWk+aebfJAC6N2hSWL+QvrE8LiaiTcnxm52xuGXNQZGS2T2w6oqv0HdDHjqJZwfiQgdr
eiWrpr42kNm8Y6r/z2Sf4xgwaQcAfyQXa5+saaCPRQDV4xciffFoZ4rCnUcMhtkKDbiL6muBtbFF
AJITUDJbFdV6owAOVEdsghM+yNDxBJdX4NVkD/jr8yT8iOlvZYfnBnwbE+MxxML1EbpkAfw0ECrk
NYEtC0ssiTLjqac4D5BU7/jb2sXhuq48RhfMPH2WoVyIFgRSXBN3vIIZ4MEuJmb7HuKaV4gKtjvY
2cbPFJZBtx/Xub2qoXanXegFWNe7lYLki7Yoz45sDSZG4ZUYLokPNG9HseEn+3qUw3u7GNoDlbsW
6NBShKcuYua8F1rIv3iEDYej4frYqLYVn+Uk4ivoyfIr7gi22BDLYsjI07L/6bRLR913RCwQf4ti
ZhOyIKPD8cbwCS1nSkJe1A3xftRD2+F57Kqzj8jGnJaum4Mj4xnSgighWdzOFULrIykN3fdKbqfz
5boL+eoOULyafiadTiSWzk8JHl8EFk5fdT+Og0p3m0A9oIaVHVJCgvccRh+5bvxfUGzX6jwSInA/
wFeZNyJdxv+AWpRytwY+btlVYug+kT1h5Z7pWddcJrvenAvwl1CtkvyWsN7Dx47WLRz+RF4W/s5V
j9M7dsZ6xV1H5HM+tVglMKnW+TlvPecZc7vGkxYjubgjkyF1r9TnKUroRfQ2PHYEZ2VngnnrHXxJ
5BpbwEdpc0oSeCRX6y9QaMARIGQLGGhv6Wia/MrmdnlOCx7SE27OhbtZ5qR86pArFEkfGJ0DlT3y
uDWyffiKK46oziYzub/HfYSLAKGqtZAxAtKXAKvRuRQD83Mo6L7Ji3001pLEDDBFy3xrIbCXQCnR
61cyGRueHbceij9VVeFQdBotCFwBwY+Wb0P9uFLZ8+fA7B3YsFba25X4Ofw90VBk7skuoKFtaOdW
OBC4A0mL4n+8w1eFYh8+xLin2k/+GWSkI+rjnkVQF9AubELafuY4us4+M79lpPkoWcOkr2TEYbOE
0Zjg2+QlQQhzXepB+f+oQtbyMHFB/evIv/lWI8HZ5yTugVlZFjQrwgbB1oQnsE0uuCv0hSSCLL2o
fvBex0Q2vJZsK7xDjZ3KXsiLmP8jidn90zIFqm8vTB3v8d5IlqBjrNaddqFyoyV0hgdobdZ5FxNO
qHQpmDIwb6x8GuWsQLLFdKwybw18Gfc+zZhl/1UVEQHHBUkinykUq+CLBxDvxXYA9JSecr588VvL
0fXOS4Gaj/mWmp36FEW+W+FdFcF/NNE9+v2Zr+iSzpL02J3jBSP6yIAp3F8nLCnAY949AhLSQbtn
AFj4iR2kvOnJW3goLylmVxwdAvEoJ5KAQJ+GbqAi0ltRW29lyijX7MQMLBZyCpgTNnG+E3KNGZ9L
yE1zR94rkMzOlTsvX/dZAnB9D3VDyhfP69k743aZioM78RM/oI5GnGWHUJ+l40j/vEZhzUwukDi1
JkBdPr2ME/aHrI/qB57TlFSziSk90OMK/kw0NnJfAMcK+EhZJs8XN0eEx4w4jKP3BosDnLhaRz4L
4s58uYUSPz3ameRtwJwIDJ8F4SWxgyFhV5bRC+e8Q6rZYhm1giZo7yYVEL7Zrw1SfQA2yWlgSUWW
vTf6VwM2eD5SYtJsKyeOmS5ia2l2YTwH4QGJQVR/+iWrj3NuKcnfkhyCycaMWS7viZdABA1RWhao
C8pG5q+MZEOa94pBgTyOPeRuRrvNjUuRhOBZwaVH7G52a+bQs26iniTTVwRWQfOwgqkqDkzS0t9t
B6MUyyJytEMzkou5bTzLQooWiey+OVLzl7NO81ceWemcVKii4J6ZGlY+pJTVTsMo+dsaFSBnlKUf
vNvB85xNg7Xboi2UDJpWtArVZplcLPOlMbPdN4TdJGRZBao9Bd2axHsQnYS0gOZSGMMn8pAumani
NyJr1QMDNRYmyU2Nv4OiPtQEAqG05t5R/ndUEt2+oYheAIWmIQLGFfsB8WSBS/BO7KbhL0oKzpmh
pT47ioUxxiZF5oDgtibY6NgkAYHzuD7hn4oxtE8osuP6PWKYdwsTNuLKr7X4nJeISHZVmoDd9H3A
vUmtlvo7wb2+gB1QxeS8yKFF/FIYyCtYf1FxfEDxlfAFsfOgw7eIBuRem3IorinpzkhznSCvrouy
Qfu9ShL8fvihdPqjQtFH3k87sFE9YVHPkkPnD/7DGNPV4APPM2c7VZAuLtxCK0hKCkP+Tk+2zksJ
wIqhzar6dXy1ndtVaMINGIKLAVomDyZkMHZhX2GWn1xU09cNbwp/xq4T08g0dXewG/KAQY7XZPkZ
a3XkgAVWEdrQMZvcq6NdGW9ncgjVnawnMhYTBnOMlYsgay0xaJyosC3A0eVbr9Lxw20Xg5apLBpw
kwbK1wa5b3QtRZqRJg7mBjE8OeJ0ykikoL7eeppuWqPyOMdNGezJweGVkgPkF3CKnZxemT7HAIeW
hBMfpoljt3OGkg0FbBJwt3Vjlv7B1zIlz0pzH99V8yr5fCR/NnkspVmGN1LxdPksUe3cNDvGS6kl
SMzB0syK89wCw4LPB64Pw325FBLMFU7lQzQngiYCcrFC7Fek6bGTOdj+jTfzOd3Eg+towh3n4Moj
E01j8E37Oz+70m896LQF7gTGZvLisl5yaO2dALl8VIlXcrhXUrtsDc1jj5+x4WHnsMVmU6juaGTf
R+9BUtBrsqJcD3iz8T70gIBGxODsb9hJWXb7RSSidw5dNOLYiSVvmY4MwYjgt34NUyT+5jDmUBtx
gAInTRgiIb5w3c+ccSzhlOgICSl3VfhrLiryqylQyIin9yRyMlVE8gA84RJ9QhtEppfvtf5jv8iQ
bDWQzlSR3RBxum36FKwPXnQNBEJUSeHuF8ROt/gTGbrHFWrrG+tntistSuvqKBl0IA7L/h+ODMkP
r4jRwr0Es0hKmPSSnGbdUN+wNhzJKh31HPxCmwLChD0axsMlZloPfrUP62vS6PDgM7og4KWv5byj
oBSct6TSoTeX5cwqzhjkX5xKClo7nglG0lza6RbURvavGN2e6MVu6r8J+vX/moI8vqxOi990RrAu
UCb+BSlLyoOHcfzsNwzQNkSRl85vTmcE/unAQ7indCQEtHa8CKFZDZLwrusCIHWBb/r2VMxoZZHG
QS9/yGnCfzVMsMpdpKPyzVXB42zmpH7U5SzuoshU83bRoU9azBLBdkwWx/VPvZwD+B8sCZmUw4Io
OCJQcL7SvY/ywMZ1LaCsG4qful5K6tNmoOoC/bfaFk9mQ1cJughZIFz7tnqOlJiKeyPW6o+3doG3
bxoMD4bfzKEZ2tLVr7+rBWXhsVl9NW/RrBLCnRk6xYvHQHDYtpFXqo1TyQ4hRNu4n3qq7Gfv9VF/
aGLrJXtdeo5/7bIk/eKZmPojcNMw+5xqn/Y8cgbG5lG0yPtmodPYxagACYyeVUbgU5+KhXs3FW9J
bImpU8m4Th+6t3A5bRK6dx1ZJ80OegkZoYzD/HnXeUH+0S4ufiy/gp2BAYmtY7KbE1R4W3cehuYe
x0lHndu2aHkWb3Gv7hISW62wo0LMiDPjooErGyrCNxc7oPsyYcwqrkSlqfYXw/QRWLTOMVAtPIlz
Wr/QD2dfMPkYuWHQYtJlojQLtmHmOhgUswYNcLMbCB9AetdJ4HJbnXfOeLe2kVHbhW6oeJ3CXnOI
zVGY7BKEZ7gLJ4Z/sM5wqsyIj3Wf1gGHunExzA2O4We8KU+wqjB2hQ/FAz55Q3ZsuwFLrKoblQBS
B9ikWG70WclErVS4enplGVm2hTTIf60Te4jG8ebRatSD73XuMSfaxK73WJFz1rS9gwdfPwlV9N6B
fkx1H0vrrmR4+b4ak0NVpAPmcpljXB4kxueXRgWGDxbcHCQKpMcGCyYr7mS56BVx42EmOKe57+NW
yruyGDkfr14WdGSsoN8memTXcc4FwBBUaI4s6435zXZqDr9S9qblh84bFM6EoQBQ2HoD8ba7Uqu1
vXMZ4aMxa5jrwg6L0xGGVB9hmZ8YrNdHr+WPv+Y1Lii4aywwkO8qEzqX0jC9Pq5ukxdPfY2Cc8MY
oOc/aqzNIdtlhAighJ/03ejN9fxdZp0gis1ZAsIb3LrdJioYrqTSBOurC3zOv6iphhjleMsUnQ3t
8bwpKEwJEiWlgslDKxeK4KCHzXS0LBX+0BVZHANV5CE9o7REX8Ul3YIGymAJ0V+BFL1oFq1mmxpf
rHTNcLZ3HthP8AjSte1u7FAW7xLhmPrFLUn/05teEqN7rxcuLkRgIxSne5YS0ryUwh/aewQHy/AR
WnpiJp5Vlu1CZ8ZL6CPPBWgiu/FPCrk4exjydLxrPaPfEH+7zcnvBcgwiUXEZYzQEWyz+NSHdSuY
EHVe67IfKvrxrpwNcOTapjMKlH66YcI66FHfbYlmFnNQFf+ueL/sHtqorIlooRDdjDl0MQSqbgIW
nS8miI5+n6D1LuDzytOSrANLOGrFeouOi1hU+M14lJIiIXiRe5Cija2MVfdzJ2je2x7CNKG7M4rC
ihCW5FyNgYm/PIa5nx16YJQwSHPu87os1gdnmtzmF9wRXTwRg8BJwN7frojEdZ1Er4burd8BYLA/
3eBQyHchlckJlXz6hWJYnUGYocVHLefy0tNk3U1Nj7ZxvBVqBDwyh3pjDdFHVyi7uA1cJJne1vaz
N58MagOx7xtvlE85Dy82sRrsx4NjCHrYzVx7v2ONyP4oZGhyfJGMHDfai2W581pVJxee6P4pBPt3
C22w6pt9Sa13oaRDAC8yLJeZ79vd2pBx812P2gAtB0Da8aqVylZzCs3qNX/XMF6cC39D1LwWXj8/
kQE7u3eOcMNPKsOgqclxnksYnCAbUJxsVTnE3ufcBPNSHfkuqoz1NKbCkHkjYae/VO6blDCbqPwo
WLASuFbx8mHmu1HVX1ljJjlL8aQd39MyyzS+e6GxVsLHq71DSIVW37OUTtNfvLyrDyGXNT+Khj7P
3B19583MPzaW4GRcTzpqYAOIsvwZKyiet7OSvqgMhbgBUKowEjsR14z7TJ0OKCtNUQT9q+Uf63MV
cgpzhjKPDt66dZwveVLCZei5W8i8KTt8y0oCkoccHN4etaqUPzRnwfDZYDe98IRZtPVTjF+LBA7a
Q7LVA9C/GWTi37izwuAUxSVp9Tm4e/VZs09RZE/xrePwXzzkZz3cwYNAO/4ZEhz/gMCB0EAAWIM9
kDkmRqQXqZoZkETNyOAqDj7gRkrC2+rJ8d9R7gfd0SJH8s7VDQtEOUWm0YsMcfkYO071qYaInu/L
0FO4QZHMXW2usoRoJbwXe9/DD0jp4qRnV804j4a1rH7zkutfFu87iFnp+l9slUioW0AlJsdcCuKb
2a2przZKPcJspyH7WPvGPMGeYp7d4YFA9EbENL6PLpja31Rlif1XOT73iwoJyNxlRhfzBctJ89Im
Jv4vh0liSWcXNkYiG4PLKvOxrbYIxuf1I5oDcR5ISvO3jk/ntx2Z0yoWO1xFR9asKQLh1oBOKdow
eO1ivVR4sMBUaa++VUzKa3zWGbdwdZTo5cwQkcDRczxOiG0aNTXNoRhnqXeWyoxQSDDtZAsjPyb5
d1Ysk/Mk6xDO6IKJJsxKJI7UZv/j6DyWJMWhKPpFRAgQILYJ6cp70xuiqrpaeA8Cvn5OznYmZqIy
E6Rn7j3X7oktmZzDRGC5tS88z7t1CmtCCbK5+T3XC/v5OXQcAPN94LHObxa/C6LM4nQ6EK2yqGOy
BBdg+DLrfHxPiguCqOyV7lHzCOyZgzbDV2FnsNgUVCFswEQkzLgSBqapjlu91Mh1eM8p5OTOYF8B
JYtp2hmezBQiEtihwN+c2xmD8b8tgx8e9UZaRVStTHjAJBCQU4F60882CHdUeSJc39j3UUEDBrSg
RAJrB1qa2Q3C3sBYv0PeZdeyasLiqtl0m54sX9e3dUGENlbAbp6d3ZJtLinekllPPGMz+1zwzemr
zAfT90blkF9Poq/zi7E2bG4NcRLiZ/Uc8qhw7yZweCyn/+CxAdatsS50EVNlD+aRn+s318Zyc+wq
B/3lGdp3tXzOOAYQtS5eWB4n5mlPYAPV3xlxH+r8ubLlp0nGabkl+4dQT1SzUJwB9DeEgo1Y83cq
dVr2j3b9g/dC3RKai6zBxfvxHBiHJGKUFFLcK4tRWHe2N7Gx9YTKMt3Vtje6oM/6yn7wtiVzjx63
UYhA3JJF3x6muShNhzSdKIUJohiyQir42lNivSYamoX4rrQDOe/ARBcWzQqLfZaInVB/8UopyR9B
EvQJlc4cEHyMYHdXZQPjB1yOBkaOGFZM1Jk9QLevVx+0lKRbwodX4YGh8lxuwpaM7oM0Ql2Bm0i+
5wDOZjyVttt+UEfOOen2nBVfDuSMN9gmE1khuv4N+tkca7m4bxg1gt+UG5n8C5uOAOc4eV1Ent+F
KA4MAxoAedhVoCjQX8/raRE5DL+WVJA3lNoc+tjsuI27RLAfCTqHKU1qfC+5hh28/UGrsn1h1nT/
wDrmwziKZQ9zPYx2hwBh0SVfByteRsLLdtomSoYIlwmGppBS8IOwaHvjmw/D5UQ8x3TxD9Kc3zNN
zv0HNFW1QPxCxdXdepnjbzcgDK01xkMY4DInVwUgoH2BcfU1XRLvdgAtsEdtVX13rW+Gcwu1CeJB
4ObldQLkyoLSTFbKkyf4r/JdglaTETEKfI7PFrntLVTXArPh3AdPWzsSvYF4PyPLesLtxttANnLG
FfrqtsL6iz3edk8B0DLxuKRjwu2NxoAkFdxqTdy7VZXfXTTvr7wlhMwMeblGsHFyhwXtWpwcuyvg
WBcJmV0/OFyQhI6JI08TWSmsTXO53PhhPshzTjwnoDZqfhD3GJGIXMlClvnNm1XmFY1YRtdMqi02
+b07VyTwyGl2RmBsqWn/LL3TB7Hb2eN2ZJ1brFeKuRYbeTDM9V/UxSFfRM773XxWPnTBI24D1xwu
iUHrm1dY8xjlxQUICvKCiBGWXV0SPrk57zmVq/RxkmH6h7xEuFrUFy25tbscBctONFYX3mtNOXXl
h9XQQedFiZ4cLtc5hJiSeC1HjhfNq2s7LzVLtJTd6DrUkUvkuhNtRHXOzyWVfHoAriWeGg2Pcycu
vzLjzmrMjph+ipARR8OJWurRoC8ylbgRQlUnAigJsKBF2roTNB/kAzml/We+BlgcQk7a04z2lc+L
KO0BSo2ffAMky3DUaL+j5El68gFZOq23bDWIs0hSzwKIOXvguxRH7qtxVqR4k7TZoi6+24NvHK11
Lxy3cx/Sdd64bfD3IxFCVf0yps6KP3HLuttZcD2HTmvCQyptJlOsaesN/W8pSb5FCdI/0U/0WHtx
F/2qqnO7a4IHDAEGSzbd8N5XAWpd0b4g1yACHJUH/UtvFSaBUrhO6X5qPO8+Z3u4AdXERpr13fbd
8L5ruqsJ2DHDes/Gy8n6DzwKoNsElgJ+WPILghNOHDbj0GUA8XW0fwix3NDJjy6nTn0e6MLmfQ9+
uZ4OrFQyZ8/vamOBT41i41RO7rbvmO+EQ9w37F/8I1qPkfNRZHAq7SenyOnyut6zrOPYuGt/9JyB
b8HJ2DDwKGpUI7m1itdJeqak2bLQJ7SCmVMssiwJfpetbBOioYjyQH7WQdOrgWOjvDLLwCvGZLV8
Qs64rnd5i+mKZxm2bTPNLZcp8Qm3rEgnBqITp9sRbIL3xeqDofRCXz0euxoO/RkhJbqrrICzEHn4
N14u9rCU+9nqME/U83CbWxS4LxOj5lNvLc7IbFiPVI1j6SABJPlA4x9C5TBeGYsLI8Yaw9FJCFut
r3yScCHYD0rfM2sHDGRw75h9oOS2vM75SJAKZUMKs06TUvmhClHehhq6AdnM+GmwcSMQH10ZMSzl
OE+sTn1LZCZg8jqUvfHAvJwRQ51Oj5seiD1h8qCuiOMgk7EtEn1tF5YK3zoxTaeSYJBi56sZwQTx
YCsas5DsKPpB029S1EdAno65YSebBk8QkcD6MqVXd5UtSK9qcKz9bhldd4ys0shIXMwLJ79KF0BH
XkgXbiFoNaitXHlq0xW06+QRQUABVCt1oH6ZzH1LVNK+pEEP9ho8h3szqLDv9j3pJnI3T0AKDkXu
UHHNmR3k5wVW2m+nF3R3mBShbxIW+K/fNCba1A9gfcNxIWblxEoq287dbKAUZjkFO2+yJGIddlav
jyP7HBa9QccVfdeiMglcfo2hnU9FMQx/hnwZPXROJD9f8r6BPHBv99OQtTc4ajs1n3wi+oarQjil
jbqH6/TD7lo8CZWBRIRQq6v4aYyzsO/scDJGyN+hOva0MV9d0BYzOoS1W2fkmkBfPhNRNkcYY5V4
k0jEiyeoHkl/t0DHIqIVdj/YQUCM/iU4NUsw3zkspJktbvAXULHhJN51DNryZ78K0CQEJGwr1vkp
FXFO7Y57qdCDf4eTgnAgNgAXcstG4tAaNc7AlqEo5uHiZqkKgu6ygoFitzmQNYakts5dxsvKLKhk
dk683Uj+Ddpdjn/25eXKwjbZy1LVtFE8lTLJD05K9CXUlgkG8VNRCTu8YFmsYXkKEe4jvui8thp3
BcGWqz7QYJSyi7e1Cf94VlmkcWdb2/DaEudWxCU65TuMaMtzZiW52eGCZdCz0MWraABnfFszkHyq
egplNpaDuXKVi3bTw87/pC2d0c0Y4toPRGnm5wAp9XpswdfKT4tuPSe4BU1QHs1WrmH+bVkJrHKY
h+1zkwZ5bsTLXULXFY5BtCFdP/yzwaWafrZicZfzapPe86wUuGpQEAZOEcCaokzYpKI2XcddlbRI
XUSQQWqTKXPiuylAeXKt4MuxLKwSpJMxF54nD0R2W4qcC9LKmztOwUSi99Qeq0k89iC3EI/DRzlK
Jm3KO8GsghMa08Q1k7Nz2EXCdEfilpU/ykWgxpHJ4YxEnxQu0GoFoY6oFSkGUuvG6hZnvZ1q7bV/
mQgujHASW/j42hsns481ZCQEfCVed7zzMKE3Ne5R5hf6q7FV6Ozlki762oHCMpF5aS9psn0s3Fl/
U4RyC7XUIMpHYl+wKsQt4pGFinco7bs8Cy+2Kjrgt77CwvfEStKVH607WvA9HDnb2U0jtt7bLwuk
lz1K4mL6lTQSMmHfmoLN6GduYO+Ola5XIXNsEgi3lDtueq9IS7cRO2V5jw+vXOf+DqPnXOw5DMv6
HnaURGYI/E7fZB6qjofepsv+TpYBJNTeHuSSsFdG8Zlio2dT4/941BTORRWclB8u1xv2j4lR1lUo
oDF/rLj2UMdXQysylm8NCyNj2O+1sYOfO9xT6YPF4f8IiPgrXKbN1y8S5wObRfYsWXBs2DrP34NU
do9pN22tg2l63z6qbqRw3gAGpkCKAtI34gGxWEgslkqMwE9dUWdFjkW6CivwNGhuEIiHmti1bJNs
XRC8zPo82L0nQHp1vlm/GxKFg+MsffaksHoxLX8WOcUzmkwn1fEsm3ZFd2nC6mYpOqchRj2ljZ4T
8CDftvFA3BjmUSOaCG6C5B4cCFcEdj6bfVaYCuvEANhe4hT6eIAu0eMt5oSYZ/fY5n6mHlMY/DTk
OEf9g4/2031chdfqU7KNFCiJ52gnLoRX4S+bRWpbL3ZtCnVwSKhcOXdRmd+OLFZgnASBaIfj2qaS
cmHIq00e7SrzKF96WJRWQJ74Qp+G3WJzMkiDyIVQ7YfUOuByITYcwA52dXGqwEDIBosGByPxanNg
8yeTLZSL3cr2vP0sxnH0X/wOKS2BTL1PbpEJiMWMmtyk7oDZnO6WXTJTsbCNgxzzCf+QzcV3Pa1F
HeHHG8xu0YmQn4VK+zy95vUJXIzTBcp9XAQ1p+sPj1xFt70RRXOrRZ+ANfNZr+9U3vlQMntJngOb
sQUCFEAjzAc0zy2fpecO/1gYg7g3rC4K8evXSO/R6i4WeGPU1FIRNlEwGIVqTMS5L9DVg3UM5Mlt
9eSiQVzZLlxVPkPXk5Equ9ghhcsBT5QImVi4axDpjYz/Iw+tx5+Skm7+iwCCCSARR46aSEvpwKhI
EC4Dt58x1tNISAYNljQ8+tLufB9etYt2maH1KPwH5YLYmWDuQnzCKtqk0xPw4rkLrxhsD5DkImyh
GXyeGj9wmd0FIIVMfge8sDHq0EBh67o9xmCnAsFYi0CoCKw+RuqVbASDvF3l23wo6jwoP5mBh/O1
2vJtPJq6J7ui0mFmDnSuAcFJcDHTQytsEvqsQcIzYoKBE9bY60r60oVCembyP87ohFOEnv1QOfDD
jFIj1mBwYPtq8pdzSZuFXJQvqYorBG3A+hAuMDvLy+wJKW3HyN+bC5KPOjqIaMUo0cZ1TfkfWyYc
qZIYZdC4pTXpdUirnd3groTtMrvx1lPAElDEbLcE2oo8DU+C0OVvznrmjVXuy5vGHQm5RXfx3pXC
mfaiKmqDb3zA3iVxkzBe8hIEBdgRGJG2SzqfiZBKfofGJW659RI1/KIf8bwvuhy75SdBIhf56FwI
5gUSaR6R1xGLMy0u+IUmH6rgwIgPRnLRDVbUEL3G5s+drZm9HufSELeY/gxOFOKVvwtlmmvEIznE
vWKjobIp4KmNSm/BBaId3G4KZCmO8q7Iroehb8JrqAxzg925ROimSbZ39mypqNoCrYk0CfKMByuw
mhx5Z7N4G0cjaEe0vir9sMYm204VTMeBZ9uuk2sOAXRU46zGn5QF5IsoxcL2F0saUnq7oTSuJUoQ
xlSUDMzH6d12qlCNt1vw00GdWH3eAQskKvFLIXe/DUXAe1hdapI9hY6PFoVeJb0ifSaY79GS59l5
CL1RXAdLuXp7kiPS12GWSiEPph28hW/eveUK9eWXX2sGdLUHbytGCuPqQ1vY1h+tvPJ3xHJe82vY
w+tkbSueKzIBq8ggBfuGJgMDgJxetgltcsnnnH3RPeFZrpzzRrLbT6n9toH1BIEcwV+7ZSQKauOw
8cvN9QCd83ecEYlBKw3D7ZFcrfS+AQm1HpOq8rqIZe8l3KYRQbMPSHsmhKYP6hMy5FTGdtuEHeNQ
VJCPo8Pa6TD2xFbdbyND/mcWV6R08P2kDact8Uk7dgfekW4JnF46FG8wFtx/XpPlJzTXYPBxdmUv
spt0d5X7LmwMcnjgpvvKEnernrEGEz1aPc1Czs2h8ldbkcAUSqL2QOF2O+lnw3NXLwVzag6jQ476
uT6qrNH3SrLlPs0ugy9iecoQ3+pMlOTeGjofupRME7FzA2bR92ldGR8U+SRxPwyjYjajcyvy7QyP
gmDeGpwZtyznwLJRNk0mkHQMtcb9Q0Z0dwe3lzgeyw+wpNroiAixxTtDTEXoW8e6T0jNKBANFAyi
JYInXIespAketR4atUAtBHyTuztUaxrZJlaoy2mN6+3Q+bzGX4nG6RYHieU9IUECaj/VRj92lcj/
SisXNzUTc2Zy/1O8rNBD119s2+VAxJyParFaRxjtY85UDVxvfePBsUBANg6CdSZO8JCMJHhnxYVq
OF4DIwjQow0bt41fVObHtimHA5IOwHAETXaeiSq4jJywB6IVnCXZXdZWjbHw2269Rvyu2xvUa3gm
ljz9pPZbfUK+Wv0yYQbxroyXkoiF9aF4r62x/c4Jl/+bg+G0ry5Jzy9WjyYzYuFYX3V8pCxO8Zoz
ubHJ43hp7CF805yjT95StCVSMA5fgUi/Fy8VyN32TFrPfGAFyLeskoCgQrf1TBSgTh8ocQDLLsCh
k28mWC7KDjBm5VF4ueucRKeyn02I7a9iz0Qi47TlxxDCLbY9qxTqRMG3srEM+fQkWAuNl5VXJ6Tf
FSaIK3QgRH9pb7gZIQ1KFuU8KYxQGg+0pywYn5HQtF2ZaQ4AdKHEv0V1Neozv6AL1NlGHB3XwivY
ebQhzd1iFQkQ77Ec7OsRk2O2m9wF4xU3b3239pmZ8S8YG2yRY9exu4Hfudm2vnubVDF9YISEtxNa
qij2gaaajKbRvjSLmW7/dMyFgKJkzNs+a2se/vabwJkfjoawJHQjua+uS6f252+seUxqgRP739qs
vJSTIzsWL0g1j0wIoNn60PoObBkT8GLk1PAQbwnazZ1fJ/rHRtlTALXbBvekMlLBdw10Hk5WpPPO
wZlaVd9OnfLqw0C350Zu0Hn9s6wS9uP+QOy626cTeSDEvl5e4H58MRpky57t6oU7iLaCMCUqedLW
gMXQBNeEWxy3HjVMZEaJu0KnqfPpsyX2bgaSw5aXGqs1BBw3rYj4RcuEM9qaYQC5iWWf1RSWRL8U
PYWyPyZefY3ajDxR6BTNT25tDKkzSv1n1cjiA9uZ/k6A5pl9vXKPI/IIaVjHOcAGn8n+PmkpGCOd
zhDWm7HXn5QbeJVgPPls7JqkY0ak2e3tAsZtCQKcbYq9wCU3i1CrsooKCRKgkYjUaGqlJZ/QBLGH
9DNCmxeivNVDZfvuX+gCM1B02btfZYrM5LR4hkbZbdAAEQy2Bnuf6KP63sVjUnCXZ6K4swWuvjuT
9d4FmQosAceVwooel57azhDaF3iG1QJfUVRh68bZYmOOaU0xyNgZugmOJrLD8dTNzQIFDfSGfbRD
hIP8VRVBRyPckjjFgyx2WEHU9Gh6mqCd6vG1XjWDl5/qib7heu3SDph4z2Bgt9ESefvUmvLgwDm+
nmkyJMphYl99685IPBvBSSS0QXvcqO78zrQ0FfdVy3rhHx4cTN37KWghkx5mlNeZvi014gnvmM1b
OYz7PMCASuXhjesFlOBs7wl/FWKUJUwmQhQmz321mhlpazblfUi1lmFxmEkQHiCI++5oR77B402u
t3Srry4t/etpxGaADQVxQUVWFFrkuFjl1N0izVuHw2TWBokhIhlriT0KsoQH3bFwS3YJw7wntr44
JzyYut2uWClHYTkETv/uFyg4jrh12+ZuxUFqYa9M4EJHoLrq9IGAsMxhFr4xxkGHsyIyZpXKh8r4
owhKUNovo8KSm7k2nI/ZaeOcRvlFuqDGq4zs6IyiZKSzlMF8ySPwQ84OrHFltHlieU23sJe4goeq
PyA0squ9jUbxydOY0eKgImaIAYtVvuYECTi3SetTwzKdQIDKrL+Xr8zppt+Qd5eSWXkzyYGLz+2M
R8gX7AfJt414YC63QNB01dFvvTk4tTbDZvZcoG5OrHsc/ZcUMOSRYA2lf2jaFEF4gBE4PRG0s7qs
0mUv6msvncbpL/e8k90Cj+D7yjH2XWA7jXx2LmX7E9oInTxDo7rsGNdNAjEoV57oQ46zPD2YDSQY
V51Wzkl6Ghkmxez0Hqzpmh21Rsu864YF8xntOdJ2GnvBlCW16WF8KkcINn6pqihXlL5RjWbJfvLo
8Nk2VCSu5/epwsjKRQBqqtggQFMbQYcE8qCUpwAYtesDxY/D0amgR90CgfR+B0Ae6w0zDTW8zLYg
G44peYekKLCCc1UAU3o0GRXwR4uzwj+5mkkRoqraYFFPt3m3as+a3tPUU81VY5DYRsxaW8H8qOvD
e7dZBrFndCm4IkixbP45NkvCA4I2DxZqWqcMRV14n8/o4OfyPKeGIRrDmRAxlEbsKR9dJKmfE74x
97Yn3Hg82Al1BqwFh3dmLfi5DjMB7xeqRL+YLsIEmBK03ffIUH5YyXdNdLnRb5EHLjZMeRIPEKpa
SZu+tJVavygv1vmxC8l5JsnI2N4RTZyDtchqpap2aNLr9lbTPefXhDoE+V3bsA6KQ0CHLLHxhNRM
epCcuxg7sQvC6XdcKKyMxBW8JhRabReSKICrbbhp0MKM/SOgho3yA0EAokbPCEAqK2KrihsmTKyH
zLeDvn+h4TAklGpbV+ykrG0kr6KTyei/txhZFmAXE952/o1yw/dRhevwNw/ppk8YpibvxNjOzt65
7WzrgRm6SZ6kzrvhRDVDAKFZAhdvuWtzm1TeIOuHBbV2ur9sgeyT8PDG7Qng7V9orVlws30SRJUk
Elt6UnnUqFQ7A2m0EDGsHhmSPDCtNhTaDplH6qrVGHP2vpcN1Q/gAvgXSxpkH500+txbrcWoxLcd
h8yPZH51fOYdyOg6s5ztOcc7JrXxf5J82IaoZ1RNSFFhcX8G4ezc+TgREzLbeVbjy+XlX+aw/nvo
gCBiBA5PipVgA74G4RCQznqw+9M2i+lCteowXokQAShLnLVogQ8okKV9rbarJMDyxABsgS3ZzUp0
gAQNsT0D8g8dFSOSlb5Uyx+rzsrHNQ3TFINV6qHhRJwN4Rl23vvScjVinez1q0hhwzCvN9athRkC
R9PACxUh0aOoR8Ym50tSb/aGAnv8l5kWfZKFKJ8dc5t5/CeQNBixWxloc+rAvxi0sSp76IsTtsp4
AmMvmbBMIghHrEwtot4Lv8ibuEOA/4HSn3Vf5i+GOFr8iJ+obBxyhYhcOfseKXf7mVH527hdtj6D
U613PQ/pLexDppxl0ajpHfxo+bVtznBBr5nEitJgch9BCpkn4yTjJ9GW9T9nkMV3sgbJleOYCdhj
i1R/t3CPY4dDbPTFpBQtVr92fbsnlSq09mFV5h/hVIPKs1FEf2b42Z4t1PIpgmcEKbHB2nhXpeRq
7cK+QZEF7K3/GQoKFTbvTvGI5dZ9C4Xr/Cuy7P9Qp2kKok1VPXrtye8EhEy7IEEQPTL7PF3bMY8a
5+KCGLWI2StX1wqtJoQk0pC7HZpG2MsGrGnNodfhc1xlR8gRNkpWG3nCuUZ4CqukSvmYiRyZc95u
+YqxokuRs+3UIGgMaPqsEuefbP71sh38iNDN/pcSq8n2jqmDjNqlhu6Z105wPSJDFDiuJLtx1bR8
1o4MnIzuIgjLK98tRwxInFcTmVJIWZVAtYKCMU/mI4dB9WvmTn5bhvP2Ag6vrKup9bufgKVfiKqv
qgmIDZnO77UFIWs/bbK7G11bPXPnaP9EYB8xDytKWqAZNd/TbuJcpYmzsqA/9+PFmmVmXT733UB2
pcN9TfBvwxp3b7OE+SeHyXoxaIRPW9c697CXLxQe8E0DW7QiRYLC1R6ZMHeqY5ZozGprWqrrvtzC
1xpaxhRN8B7QOzYNRpLMoUhBF4INOGRH+GAho+nOplLO0zyP6WOX2NyFSApXkAqrXu5YgtQAPBCX
u7sUiNk15r/tW8wU5lHqEom98xeacXauNs5bOS/LmxErPE16UjahbLF79NpuLSP2rNXZQ/40R1Pv
jY8s2rqXXK/NbV6TorVDRcP8zBuC4bGEDsm0RgfLP7vIUZOwG/OPbjGWzWEUxJgfLHJ4ORwd5k0M
Q5btDzar7ln1s0ZWIi4e4nG26+pA3UTwOe99M0fCopza1162mchkCgwW8jqxY9RXPOSFSL+xRwWM
ikzjZTFex/wppL8NIl656mtyreAnzMc5j3kSiNJq6cyeQqhA/Bk2zp49G4XuOrwYF6JNVxYDt60t
XvtwRblSWca70a1dO4eQyqnbBUPOAap75kmkC3Gu7kIgZh/9sgSYlH1+f6qGhEeDCw3JEGcDDPep
zewHIhM5pwB32V+ahTYPVcPmaFjH8sObnPIDwEv9OY4uUktbrPKG7UP+ktQ+zOixbr3qPFd5dSwX
qIDxwqb7E2EOzVESdIj7zYYsitohp+wNnAZCp4P+PD1Bg2BdPmCDnc+ypotWCRJwMFArS6+elxGM
U9tSDpB/g+zKZo5/mueZ6p8rO/gh8r030ay9/qOi6Xx2fYtsZiwhCoNQx74A/9Cyt/Bm/SnTdL43
CjMf5bXjUbTNldwu0iyGYaDnyldLoP3aYTEVqCS1Dk3M0GfI9wJZENLOgXHwbpjCC6ad1QtDnSaw
3xTvLyt2vy5AlBt63p3u9TRGzIjmlk052oA9Ugq40MQfF+8e+WBitxWG9POiHxT4uTklQaIbErov
DV5MHiqOyjsVbPoaqUy7xHDyc/2ZD6n7L0P85O9QdQ1M2csRW0aVNl+0HeW1yMwlJMDYUIzpOrQi
gGWt3+ED2+s9M9seSggartt0WZzqbOcLxBPgHhVII6eDAJpva9uc6j6/SDFhVcCH6nqh9xaI5vka
pCWbRdmj+WRmYXt3c1dZvxPy7KN3+dPhumqDmY7g0x9/rWz08Bj4cGXM3kUEW/SwC8O87Z6LpQq+
w34w3KKcgfhZYYbsV+FI6EtMRG/kJMFx0puB9FHA1Uq27qw5YruCprPrHadaiEgANLeDl2AEeGkn
IJcYmSx91YZwO5rYtUFhMpTvdGZp1ezALYwDS1Ja4b1NM0QgnDM4GRZGoa9qDiKGx6TK/LNmLr3I
ggPD2sMHFoQ1pl4lwqecIDqngCm6E3SIVgRit30d4Q+CJmObfsOemK2WEDPdnbBN/V6SopvD4W+S
N8T7GEATbdhrjewx+XlwntsEGF7CNRd1cWLXdG9OW332ZVWn15QQ8p4noEMp3ubpN2bl5hWIJXPo
NpG6utKwOJjQW4LxQMZKaTj0s2qeE7J0KKAL7d1KnE+AehbffGo9ck+z7JB9nNqODvazT+D9TjhV
i9aH0XVs2HgpWldck4j3h/7e9Z0ZF79ndd+86yRn+H7S/FtwAhE8i+wC8aqc8i8V4rV2J3rJQy1S
iFG49cbHkGAiZo55U58Rtbczg6iAfLJL2cmkI1ic9xIcPYsRVscX1zOBNYAtVX0udXrZAwwFGsIJ
OzHJBqxjuY+6FAWu6y48p/yg9d0CmvtHQzQiFmfrsi5Kx0K/DUhMF17derxTTbVYbDN4XXdOMeFo
Kd1+JAshTH55xJnlwCSumbLn4pmzsXrWW93XsTcO6x8bO8Yjm4fRi5izd0DBIWfdsXS8yBkIt3sP
gtWcibSVItqGUFzIVQmYDVvPhQZhsmwfNvLn22rBERqLCeQGX59g/hZ4c4t2n1RqE3XUnsmOL4N+
f11sKF+CPStlS2F5TVyGlntr8zSS6pJV6pqYcOxL/JxOE7u9ywpxXVzKsZEkShFZpndYaVOfYA+y
t9Ds+8Ly+z3Cbb59DqLgrZQZw9sUwQ9Dj651T4N1+WhtZXfvvqNo4KplzgcCbsvmca0u9inKWxXX
gPjzy5QHq2xHUYuXqJQ0ZhNGglOPE4dol2yeX0k/rJ9pvedv4gYLrEYDgToWw4Y2qhleVruU7HER
6a2yj1C9iP0aHO221Ep18YaMvX8bYPTlXI8Xd0NmMXKh0kpTyA05yV/unAX/OFZUEONHyXETl6P5
SuFnvW8te9id7zLO3ZMrl/mnTmE2O2qq1vtBTTRfKMZz9GCmzN5ciaMBaCcJ9lfpYNVPaA1T9DtY
6fFuJfXymbZUW1Fatyi4oTraZ84uWvoBYUoZW6gHzAl7gb5j2sN6y2X2Ab8x4+Ihwqzy8gj/oR/i
1s80twCbb3DqujHfVcnq54BbatjbhAywLuwQ4DDr7HsrZqk/p08MmjUFV9tY8YI7UtyNCz1vHNYl
2rNVsa89j0SRvuDxHU6gBQV7wg0JJHtbdq2ssp182ufTlgBp4JFwY5g97udkjRAme6Iqx3OqsL0f
Lo+Lx9fLW7Rnqw2dgxYUriVawp70Livwu4OFFZoWitzwFeog8eRL01FglUpCkVCSGASESwTEsmId
BLDEsDFHZZtuiig/uTywLndPAalm+tDZ/vJnyJYLG6Z3MBGze5UIGlB/EPA1Ts0Xg1YJ4MDBmrKz
kCC/5qBv4MnYhO3tuhpBZiyLAmqPEBlakR72NkC7rLG/xhYcdYRv37nfIBOhmvEMKVMzOi4SW0fJ
4a3CC4B2SAuzne0lz4ZDXfnlu1pRHOxaeFzoMagYytM4tCFx07j7kiOpXjQijA6BmvY0N//yKccX
6YwovM6VFQxwDSlmGDxKI5OTZliCCX4hKBsyUXm7rbO08MHpuX7xA4JSYqwUSXiXcz7/mVKTsjRq
OmXHXZ0YGliCf78ZDUAlmZahZazEUs99hCLT9jEezPwhK3rXRLT4LeneJFHxXmAvIZxbUebErmel
H5usUILrzNUP5Vy7454cKHmcA0H60uIV0y0V35IdHZrKbCe5iARv/wR3Z2CE8QMKKv+yyTa9JBJZ
df8C0V09VmJixWg2fCpHb0Itipa5p71jmZBB+oZVxZTH6fIvrKj1L4Zzu4lKkeDjIKPS3vaW9FML
lxeOD471zGKqQqcCk4/yLiUec465MHtqGRhgH3OhQPqh2/C/pL+pHr+MayPO1Oklxtqf5lMyeRJx
JGF39UFR8/66jCB1nKMtp8TMPfsBCxEXrtewv8OYNf6qpUK6yxo+ALuEUy45zgInPgALr3pDQMQO
rx1GuWekUiJpLDStXAmT4YWJW3vTMZbDd1X2tXmpQB8GO/Q5rF2Q6hC/jLTZYTCZB/kF7E9Gqa68
7DQgSAl4iqsVPD4D1+nvhtAq3w89WovYLoP1o+B0/1tzHD2vwGqzqPb8ba9oOiHpN9p7c6e8vhYD
mSexbFzW6a7X/KkCF1UNtKn2AQRaer+5SmI+mMr1H3Pa5VdgcfmkoGyvFBPXPG6BAcK3kmO1L+GS
vqX8wE9sqxAOFRNz/SxtQNx3YS3RmVeXWVvYTsPCNqcioAqDT3HHGwb9iGp3Ni1weDKgp7+UX0xR
eSnbvHxEPJP66FZVMzsMIzie/yPtvHrkRrJ8/1UG87zEZZAMmsXdfUhTWVYqIykpvRCSukXvPT/9
/VGNxVayiEyo7gAzDYwaigzDEyfO+ZudCMaWIKJqsnNeHPhp2VUTdKa10cTYx3SCKtXyKJd5at21
kGERrXkywB9Uu7zQO/0rjgEskxXTbKbEXYeqfuOj6N/St8nHEiAShWUa7tmkUfPaCiWlFRxyPmfD
jUYPDw3GggNN71HlSymF78QGtx742JtZ0EPHHr5EaKSJHX141HBWhV8hiWDlo6dZGp0b9AZMnNoi
M2n9L5op1NTetuw5rNAyklgEoKaF4OVLhHs0cvp9YbV3mNw5xpXRjpE8mFgfZj/huWoWGhJaUfeo
NRa5uUfsATnFW91Bw5UXgC9a5OmDRJgweyl7Ds1DYLdWnV3bDu5M5h0cfroP+zCwQxZk0Au0efZ1
DGPC2CNaOCC4EuBwt1Gp8Kvz+4E3Pjy/gVTNUabHBEX/9AAMnB4eYp8EydRouPC5oehORDgNKttB
ZDn+FICecGaFfDWrhvVIukfYlE9I62AhvA0CaOzIMGiEHxhBwTHCnLHdRBVYVTKLMBPwak2p80In
19sZeJt+kMDtc/r/YEboo5S8dOjJf6souf0yDaP6Ana3qrcR8gMkVCmWLtsm9OSR7jZeP22uCSB5
Enf0XZhDqtmpvp3o264zq18zjBi3gN6IZoGUSsLNB96OKTp4IRxvwszgQTaMv2wT8jWO2elAOwio
P5kPNId4DzdLvQZhqEmKEEX1ULSKHDfogjs/rKQfr9CEpz6P+UZj0nlsqKNZhg5Irm+b8OsAbP+b
j6VeuB8yPaPyxHMNbzKaYvKa30ET3lYMdbqGREWWj5QwSVkxlIi9+5NsDf5XsR+MFKIMtUNpgQaa
GliIg0m2uuV141V7tJFwks8l/iNhlzkutXVwLNBjU/PWpJcPwrKOwUM6Tao8q6ZBhUbqUfkr0DJ9
3KaTlO2dHVXaCzkfEC7fITHeTCoeo/veAPyykRIJJkNV9egGlxQ4JkVGS2ULIRIYUqjZmL3rhmKV
t818RHYRVBrloPbDFKJ6VIKvQaMFVQtbYh2GEOdkfzZ509JJBVCh4bLXaZDDgILiOlLG2K73I0Cx
gUYWOZxG2acoIIUTHnBK4xkM6BuFggyLkTaobPO6rrLmNvJq39yFndZ3W1t6lCOQZOHfRoFHbqIs
934AKaqPDiBRklSIF39LUep/ISXWcUzMkZNdaA2y8gMKt5uwQeZ0B93NODoq9d+rjDr1E8gxKkzM
Lb5uwd0/IcY0/JCZXjxoJs63VyFdHG+PqY3h7AHc6dyY+iyCpFewhneGBhl5K0E704rwzCrZ4r9B
XQ3VV0fdSMNAx8DuvJFOaRT9lSUZfe+szpQPyD8lqMRZanWbxRlKzJZpl4c0xOrxxoGGf6c2Vexa
AQEZN1EkB3doIIBFBPEMkEk0pmFtPLDER8AeAu4fsl0/gjAeAQRaOOFCUbHqjRz9MNxQGubt43t0
azYsBzd/TVX0sxlo/VdtavJHT7JRVBgzShGZgsI9ZmM6wrpjr36PUpn9zQsvfI7FXGMNU33skGO3
OW8G7nRQ8gbqNrz2IBaQvEISsPw++q7myLuKOOzgMSiIO8CFmsKjMwrL3AWACp2rgu50sSEhoFeA
/LKEuCe4rJFC7wPEI7Digg0MpQ6PN6v/yeNvxE+5HJo79pFXeSS8cH51UY/btIQiZC9RFbJnnQXr
q3SMmao8pSjU8PbKwMXlRvuRJ9aQ7+AYyPaa2mRVbltTyEekfYbvcBqr7xEvlp9OivIeD75pcBP4
xs90QBsXge/qZUDNvNhQekFyR+gmM0YukoX4D9hw4ObJ9PclSqbFdalaAWIblYO+4FVb0Aq6DcH6
Y2Rlwi3Q9v/+1//57//7c/hP/+/8MU9Geuz/ytr0MQ+zpv6vfxv//hd9hfn/vfnrv/5t6VJVDWk4
wCstSp5gUfnzn9+fw8znXxb/EahhUFd1YuwLPW0eOkTzCy/oHs8PIt8OAoXE1rBbERpQNv10kI6l
47iZWG6ZI5VOvDGmT0BFG6A9DmWtzR+PZpPTC1ui96QzsdPROAoQEG0LCJxKPrmHh4U8/Kg57a1O
w+HX+cHerp+Q9Bdsy3QA6eH3eDpYjGQ+jXQswUChVXCXsPwkRim6e36YtysosWfVVLI3zbCA9J0O
UwCvQiDKMVAkg2n2gGiHGRx7wPnm9WjYnvdyfjgx/32vjoXhOJaF9ZcuIXJJDdXG0/FG6okt3nvm
U4YCOlwEtLdqUjm/pQS4GWRd9geas2C9U9F1Jd4PGhqhO6f1kh8K/Sltbw0yiOmy+UbX0YTBNBuN
oMxHN6QzCgKzGUUlKguwf7ipD+d//WJPJO9RoUL0RoQJQp/QxeLHayPNx6yO3UQrSU5zmDC3wLOT
9vr8OItF+mccw4RDYmkYdJvO6ThmxROUYWLXVHDIUZSAWM8lRbGl75ovPfqQhwzDhq/nR10chX9G
lej9CNMyDMgap6Pa9KAHL7Mil69tFi2FvDliPFBEYBLzpggezg+3upiS78gyDegb1vxzXgUIeBDY
+yhF7AIloicqInkM9ACNrPPDzL/61YH7Z1aOaoJCt03TkvPPeDUMFrP1gPJF4nr5AC8UN54KN3Y6
ahZXEICqMtC8q/NDrm2fUFU07nQVOK6c//zVkMoMva2AJblhb2jhc2/HZHgKI417vy+M/Jtd+mqH
/icP5tvzQ68tKh5NvC4IuxZ4itOh/Rode6DpzLYYqd5HFKFLhHL97h0n9PU4ixNqd/Fki1BCIgGN
BxG89F/AwJV73NOgIQQh6ry5H/54x+QogGkmAs0at8rp5ERhT1SQ9cS1nLzpPsZxqXVPZhDVu/eM
ozsmcFabdVwsIkw9Kx0gCLsDTzJkw2t18p/zCnDkhYOyulumoOdh6wiqLSdExx6oUZulLuhkeYix
RvH3yKFi3nh+QqsH0tFU2qOqIMgvditJpEcJLshcM7H8zyQVgdjrqu6g18dzi1ef1GsBrC4igz0/
8trXB9/mf0bW1dMtI4ZB1gAk5yI9rn4UVoIyI6FHQEhBVvhH3VD7Oj/i2lw1VUPkh3xA4zM4HRHh
qwgHyjpzoxbEr0ca8tBUQ/qkIouM7GNOi5MyUnxh1LXYqXEkgQSYJqzhxahhaUxFX2eZiyGLAxxf
nYofaBUWroXrw8/zM1xb09djLY4nDd98gAfHboZ688VRmll8q8TXeIBo/NTBS3/+/xtwcXwccPaq
3kWZm9pJxeQUM8z28I6KF1Frxtcyg/n6jnND9ELCmCIGj83FegY4UGoFRnlu3ifGgYaabB7sCFu8
7ZTYEpU1KzLLu/PTXPsaNRI8rl1NkJ8spgluHJps1SYuLeK63FYe1rT7gZb2heVcPaH/O87ym5BZ
VIrIThJUTYPv9GdHOBCB/hTasbQ/YSDbhzcYAFvRhSVdPaKvhl1EzwZNkKCz6sTt0LQSVFRSD7RS
SSPwgKO9EV6IbWvDcf3ZtkPuylYuVjNokN6YwjAF0qd6VzEkqptuin3kqdPw0/mNW1tQXfC1S9M2
VZLV00+e67DwocOmLqLNw8+ZmHCb6QASNontH3jBXvP2bi9s4tpHSHiRquQ/GoiJ0zHNlKK+hBPo
9nSIrC0iScUNFCjrDqcvn6JiVlb352cp5li5zGTmh4cFskVzNFs7HXJE1rAxFYNryW6C7xZoBJij
N0qXA9UAXzWXjOC2UiMa6CQqdtFcyX625Tz/M1b31QTKhbamY9ly/vNXyc3kNJVMdTtyydJBsSGz
0d6hwgNlm+Iuddjzo61urS14SgrafOzt6WgyUrAzHIPI9QAs38AbLkDbw0N+NlOqgkVS2sfBUY0L
EXYtEugoj875m8FDbxFhDaTV5grtnAkHKkyDsat3NdXFYXd+dmtrSSJDBswjFqTk4uAmsMFBn3Sx
a2AldNcOXtFeDfFUCvAKpXchvK0PJvkabU2b0+HTpezyHrMMZ4xcVE+N74hIK7dq7ptIuqrt/vy8
1j4OeOMqT2TelY6xGKrRR5BXis6uCdXGgZ5m0HYIyvERtxDw9bAHyws7tnZOKHEZEjUEW9XVxedY
prmaWjB43bapkHoO8qH/MdYmpZdWh2+M/V81VAdqNOJSJry2rHwOMPANiiSqushw7NoruRAFyT5V
fFxCw0Lsp0zqgD541l9Iu8XqaFLDwFt1JCd0MU9uRC8bwYO5gF4rnEGM4JMmLLRArFI/KDCtdgSB
FlK4OfYvBmLLqEUGpv1YwyC8o5coUUbCoI12F/XfL7FSmjfnt17Mv2AZpcgzNZ33DwTk5S2Kb2ue
YJeauFDsgW+j8nCdKtX0dwyHHVSbiIHySv2pc3C7RCVUNBic8O7TrgK8NM7/lrXPmOezY/FxmdTM
FlvT9L0q0D+P3CTHBBLhQRUBk7xX6+Add93rgZa7EmlDHRc5T9lUrb9N4K5hzHdCiJs2B49+4eua
o89yhTHRtC2ADBS9nEV0UmsJctMuqULQK8q3wGcVEEmVadEKQheOgh2moEC3ww8IFtXb82s6B9zl
4MgMzVfe/Lxd1ouaoQawDJ/xiJ25AnOpcWwoHYn2s45UvXjEJcJQXhDjHaODXfiB8QXaWKl9Pv8j
Vr4CUny+gVmEQmhisQJt0QdVzW87Sg01KxRqk9a8NhqZfSlyiAcXpryy3lwBNP257SiNLN/USYcM
BEV2B4JOW70gkIlMmyhRI7mScAHCnZXVqOFkfl/dKxU4vnfcgZpFnkGyQeeWwvlp4NYoeKH7bzhH
Af7enivZhFcK+6XzNApcbzwDfPOzxCcwu3A/rYWbufRomBboHppfi+t3Ro2VER2Ro9mZ9N+6VhOE
GWhIj0UK/PiKWrKfPU9KDRrRdnrlSAYNmULFem+veA4C33rT9cO9j7oPXiXF2OoP4wDLwT1/INZ/
qD1HYL51It58P7zKSnRaiJBQNe/ooM6UH6jS4W6tym58RPZDRQplpFkmOirJMEeHqb3xAOH1hyAM
BzrqRSe9g19yZWGD7cTWgdNgH0SiRhdyuLWDS0XI4Qam/GnLxXpWMBd7r1DtY69A6zQgat2HmFj8
RGelnf48ddJIh9mR33F4WV+LUc/0Vby4j3qHXPJOGhO9xKLsxZ3SZX6JCmndB8a2aIUTfjy/HStB
Yv46JV+mbvAYXkwTu4dBIwtxjiDdkV1oGxwr+kTw6jcysDEf60rmv5ADSL7VhUieBzTKo+vzP2El
IaBAJFlrBHtVYS5CMqb2Ega55xxBvdG7RVoG8nGRG59bb4Iwo3WR/Q2N71jenB93JfUhM0b+ih4B
H80yYcV7u4X3J7wjrJkeDAr3bjbLzaGT7U9xeEBYOMwuzHUtQKFKLATXgQ0tZpFuTUaMKEzheccY
CebwtujovUVYszh4BsKXherYVvSdIFmj1hZ0X8/PeO1MY8gH1smhUi3kYnR01DIBe0w5RqmijTu4
dwlQW80u9ei6M5pq3J8fT8x/4eIKQu2HVTZ1k4BoL771vuP0YNfuUS6uRQ3CwLZuJi/OxRc/GtTn
rszHl6gZZ2n/sARtN2jRta1kSCWm2BGzNFmu7hXbUy8UtNdSH7Ieysyq0PW3FzNeJ9hWFbpylIhy
fPGrqXuIWRtarkg9Rruu7lLk/BoT8cIsgXlKO9x5TAK0ng5hMi/X+YVaOYq0K1RrfsAIKjSLe8Oz
KFXhUKIcE4+2AQ9DGRl/T0kIho7KVLUjeR+0C8d/5SjyEhc6GjQaL5tl5p9apoqHo+8c29LSb3OM
5zHHxSbb3jlmGQNf69F4PVAA8T0AoWHifTk/55WUb27McVdzZQrDmA/rq3tAJHjfAdSwjkofp/iZ
OgVE5LEDR3V+nLW1pXMhUbSiX65ri/AiQPSVkCacYxKm4KmyUaj3VtDh4VEjo4pNQN51T+eHXIlo
OjGFCg7jUv9eTG0QnZMHuB8cwVjVd1Gv98GhCbUYmByWhVtAVbSec78n6pwfeHWuv/snUP+JLvOe
v1pT2QJtcfreOdYIUt+mhVcCl9JQN7ZUy/rcCR9tgneMSPmdcKYLYdqLkNLR1h4RvfCO6CQ7twqm
il8h2MKtoXCLbjG2qeLq/IgrQYybimf43Pvi0ljsZ9XmgHm9xjnGBNMrH4Hqu1gLP8XV0H4+P9La
CSWTJHLxSWrydybzajXp25cNGZx9HCsj3MFRwoNE6cdJe8euQWAF+6vSrXwTJZH8pNaeKvbRKOvm
YIABR6i5NaNnXUHT9SrLFfHt/MzW1pAPArCE4/AUX1655iDaEFYB52RW0YMGRB9xi3Uo0iRlhyXV
n9czdCkclpEa41yNOj2WQxCEEfbcFIAAuwGyzCcQRkGPAopqQ1Y5P7e1XZu7/uA0yDJJKE4Hi5B2
RjM7dI42h3EvadTMoCSEK9+xa6/H0U7H0bty0JNuco7IPfXPiQP+8CrXoaag4TOLKthak/51fmor
2zZ3XGxHso6CnO10SDHaHRYlun1UNO274cXOcdKnYxWX5tP5gdYKmIwEosGyublR0z8dKc0GdD6Q
9D46NmaUaVOpDzhF+RYawFV2QD0Fw1jpQMHNldA+yh68vVYXyd/nf8ZKODOoCJCtSJJQa1mwaXjK
4Qs1cG4apOv1yBSfe/wgt4yXfhA4qF6Y9sr68lCmWEq1RoXntwhmeYBYUes5yhH1fRLwyfafYi8Q
6N2AHPnzYzrnnVJSMcXZT12M5cSll2aa4R2VKUN1HauwEc/dcK6a/vEiSgztBMU2Ek5qEadbidYf
RmWRUI6GXYPKRX0erGeVSqW+xpgvqz+LCFj2hWfFSnJByJg/dx3EAO2900EhAXl+1Uw+TSHMrF6C
zLf3QhvwNZE96vY7LE604KEI/BCH66G8dHDW8jvGt0B+0BgGIrw4v3h2mlU5eL4LEUZ0VxoHyYEz
0M22BWAAn4T0tRvKEiEwxAzjoHhIsq/Qo5GghjCOHcSf7wE/heaxQ6KoGosP1wQhomWW4rvQUeAS
CrRmaaxm6FLEYOojOYlP5wfUVj4d8BQgmMkGuCaN+c9f3V3A4grkpiw2wFZQDaYuIt2UR1B5PfYi
sBAlxJTSfwTaqeNGXhSR4XZJ101YrOHGdKUi0Rld+/iuoFVgTyL8gBoqgrU9HbHqyjEN1J1Eavi4
AEzc/v1x4AZ9iOxaER/teqZhcbOoMZDOpAeu6hWGtS+Adfj3KIY11Y/zs107bSa3J5UDNDC4qU8n
66OPVfdGqxwxNvesGKRm6QwfUzFmn4Yus55SYaU3Q2Ja9x2mSvvzg68FDZ43CCEi/MeBWxy1sgaF
HjqR7yIZX3/xQhR9sH/L6k1MpfPCWPPftXhPgWaySO2AZvF9LSYatgJ+vxy9I/ISPBHRYEAqwsME
tECsuX+wGh8CvIQ4XCMk3qv9Bul4I7pwmFeyW7q8RC2il0ZJflGr1bW6rcZmftShYoYHLLZY/ouX
BeozgTzpdy109YexkUP6689Xmjt9bsKwAJQTF9tspbB2rMY7esjA7c0aai3GsHDU1EBOh/Nj/Qbt
vVlqR8zQIEcaYlkYKUsJ7Bg2zTFRQxdgbvjRQ5HlJixS715VAFciyRMNjyLHPerKthsNMTIJZQpj
Qw8ZoaqrhuJCSWrtOS1tKiW0n2jUvgFIZViuCty9eL+bdnjfYun2qBWOebBHgZuhp2QvFqYO2HCY
aL+kUv9iJpib1pUy8QkiwrUJBz93Ltwva8eBTTGpHtDrJKE83ZXWoXDQdrZ3LLQUUW0TQLR6nWMA
r26wYijERkUwEdUdy3rHObQNR1KcJ5c1lkAO33JKUWDdfAwTG3qfVQ/tRzWYfd18SvnbSQF5tcfD
GkPo82djLbbaoOGkpNkJjmRxowZBL32EBJ2jHiMBaSNctFFbDkgWiRsk2fsL2746HNKk5GOzwM/y
GaJOIGbTJuDYO1X62RwohG6KSNG2g4XGyS03YNh9OD/DtThDICWDpqELiGvxiaPD0BdO1LKnHSbQ
m9AzvY2KdkT8oaAtB+OuNFLIYnGbfK6MOrsygsZ+Of8T1sIqs1UlcENb8AmeHqscwlZdDaZzDLGJ
uO5Ilho0T62/2ijo8gup/Nr9MV8bJArUCeSy/BLGVNTNgelKlFOuofnB2+EyHP5KVSAtAgdt5cmc
GiSs7QLE56VQM6/mItSYFH+kSa3AAve9eEmMSo4uessN0ldUeQLMdZ9N3zSivYFLobE3455vpxk9
d9TtKz8AJH8lc3CeN3+84hQmwX9QnTS5zBYfci0AK1QomR+bmTo2aIVVHmTffO+UsgwvrPjK7vL6
VCk9UYekDLTY3TSeEM/CasCd0iq8iVHLQZoSe84rKY3+Ehh85QOauw1kIHTgqLrOf/4qF2o7dcAK
JwzdrrSjpxmOthm9NHnoYM5hBpZf6qmvfD2/m6ogL2DfvEF/wJeL4GuWodvqsQ4ROgoHBKyrpkru
TX/8LbU3mj9UtKNvYQkEwd2gtpjg/vluzkWZuXaBrvwbZCQO5DG+HWAIlLnNDhAu/9QD/nSNWtUv
RKjffa3lCX492OLoNB3UoXbQQhfJPednCD5ZPaSRaA/ViNQ+KTf6EBtSCiRGJG/xlybvEJrfDJC/
YGLA26EKrUvzu63kk7aFwjtWF26ptQM3w9i5pgBwOKZ+egb02NAxfucXouAwIMRUBbZxSPUGmXGK
4egsnV/91SNnYV5CBKUduWQ74KknAd05DFdBnb5KNCyrrga0q5GUBPQT3Btm++P8kOub4JiIeFs0
Ukj9T6foBYHvg0jx3UxzQFltYJOZzxjpjOgOoGOdX3cqQj83DUJE91nqmNjpOFZsBZsWldcbldyF
8lYZA0zC66r4y26NXlzAPK/tAjWZ+eKkeEfB8PQnZswfu1Zw6wHCDBGiXQYOEJgUXCsV8j0X9mB1
sLkPDMpzRiUt1gNtaCutTSV0BZ6e/sd6UprmasIitTlMiL79Or/8c8RafgJzI0GfM2LgZoukoOzk
aOFLELlpmQXJTtZgF5/Rk0Mg/vxAa5kpDUneG7wlBRiaxUgg1CXCKykyoKWCQGdMyfs7og7wyzTM
ksst6CdUITQAtBSdo+HG06NiD7Y1x8RRltcIz3dX53/S2mmXALC5Oaka8ew+3dakKdpA79XItb9F
YdXdykwpPwgvCD2kUoz6Ujxfq05xVwJo+2c8uShz10bt6+hYhK5hRKK7waOrTa9afYAVrprBXUm1
xXvEDsOH1NfgKcRLCKZ6GpR58I4oa4JDpdwP6o39P535fJeQQSFhpmVpOW6wvo12U9bpf0kaqds/
X2UuTcOkhKqSCy7O89T0zgSRNHIzlIbUTT1YKd6SLRC/jdqVlrElNVMvHLaVzIhCKreITvFoDi2n
8xsw7tJEnoZuyhs3e3C8IW4OAlHEB0RU/fgqLHt/PLQFsphYrAyZdmmv144WHzBVSLrDDobfpz9A
BfGmjTFBbTJBTeDwosAfVQN+6z7s/NmjlTaM947IAT5V2BRAqX7qc2R5lTAoitl6Kp+zq+dK96Uv
RpycE4eLKe1S9/ymrgUpai8kmJLcUyyb0BXpPDDCOnADJMKiWxNlvn1oxPpVmuWten1+sLWyGKiY
mYPHg41K8mI1+6FoO5FSC0w18kcqODmXQ6ar023QJOgr0Iqg54dQkKIeaJphz2CjWgwqUMIrjmpm
cSFzWNteTrQOTRhEHmYjpysd6m1m5d7oIwGoWLf+RF7UloYV7osROZAdHZj08fwazCd2Gacp1PD9
kOsy9GIJiqZC8byqfDfV4koixNwjYD4ifpffF4r0t6Vid8kOdYa+vBAr1kemLfjPyL9Ldq9OlerF
KnaiNkfZtlt9T09Xds9Qmx0A7INiPaROioKIQwqU7d8xZ9iOJNqgo8C0nK6ygS2MwnXiuyM0pifw
ht6tXaPI+b3jjzaQ8Sb71prU8u8/H/Y3wnNOSTTLWmyuALdICbIJwOaK5qpDIWwTErivA3QxvnRF
PzRILUTx9I7Z2jQH+aDg5GnL1xz6t7IdfIqtOaYALx4WNy81Pny3pYpW2lWcYpC08RMFV73z010r
zxAtuNfnIA3Aaf7WX20w+kaS+zZUjq0q+vHORof8BtkHxG58tbHwdIQen9hhZd0BsMXo2LJ2Sslh
2IqqnZAMUAvtcwOw2n9H1kUPhyY4517jjXn6u3R0jWZkmO82Aw45Gy5WmNyZ70VuV+FgcCF4rn3S
lAZ1CyTPHGcWo5nIunCODd/1EyTktnlnDd2urGAPWZ1odwkiTO/ZcIOTTaUAYrY5p2av1p1CF7wl
NQnd2R/neZiwqbXDYvilpXGHtC+VhJ2qXOwzrs7ToBoLuHKO4IvTjdZCiJJ1ELjRFE4uvZxWfeyd
Up+ePSBN1c5AaPZSt30+QcvgRUZLDYhiBdfhYm0RIUJWWHahi+xI/bWK6lmDcrKLraWnaNqdP89r
8YrXMkMZM3F7OViupVlYQR2EQhvU6H3grfLESwETiBzFsOQqsWIkQaowR97q/MhrSztDgan+UB6g
3Hm6ofoUNTzSuH8DJIC+d3Fg36NZ1aGurgXfypEGwoXUam1dKfRyKc4YVbbzdEBPSTQEFvTABQIL
7lrDmEa9jWtZNPuOV3R4AX60klXRzERQn4chnYNldwpVsWIW7eG5zNO8vq9xsioIB/6IBFo61eOH
to1xD7GSWf8oxDa1uDq/wCvztYAbzgRDWlK0w0/nqyPhnE+4a7mokmm7Qit4LzTS/msE4fhyfqiV
veQ9xBGaUd2wYRZ3D35G6CEZaeQORoaT7DQZorhVqP8gxGgPQD97JxvfcdVSTTCdmURJSXr5bZot
LiNZbYQ8kTqxc5wqcJBNFNYvNODkXeUnycETYFwvHKM50Cw+T54/vM3oz5M7LskoFlI8nYJF6xFQ
LWZlQIGr7gkbjT6+ENFXPk1YBSbwDZM3EETR0/0bTU8z/WoA52xgBL9NEgsjipgSsrezUb+eBanD
svw8EHYv1ZXW9pPvcqY2UWYQ9iLYGoGG+8uYAK/w+/weYTDjqouKBrl/Q9s1QhkvRKG1NQU6MrNu
eGDy0ZxOFZ5WmeChBcigQ/j3RsgYgKxVJP0FjMpa+cTik6DsbfHeADN/OhB6YJnioI93BIvY30SI
piOpp/Q3ozUqW0R54k9aikTSwa9yZI175S/KOwjQ+GZjoqEnTZS+Jqsp8XrVuwvnai1ewHOcJSZI
sd80HMp0avEpq+0jSCFHvS0xEvWvNavp208Rfg3KplSM9hkQhV4eDDpS/s2ff8PkDVTgIFrxz8We
W10nkeIDKWuVKcYwQT3uRuB6mK+YcovryjuIwRbQHxCRRA6NHs/pVuCIHuh4j3nHGnb5D7XQtRyX
LhODhl1YTEqIeCYV47thwjv76fxU144beAWu9fnmATJ4OrSHiDRdiVQ5ehZorK2ulC3aFY1V/3zH
ONxxENdmBMgSiuvhZ5SiDkoPaQqH67iorGRrUJS7hP5Yi/T0eBFtoDZliWVRMEfmV+QSKCKahM0W
iaz0TldRaIQQGH4+P6X1oSg+kmjyxFz2qbK0UZBjZihdiePrLlV/xF7Vfy5q7tJ3jASmAQgUCS2l
l9NN0tCwwpE39I5pGDS7OMvxsS069Z4z7F24qtcmRZWN6sO8VW+EDMpYdlNKq/koQhTDx7ROsYAP
sbbd+IXTX7gr18I6WQhIVd6m0GPnH/MqkUW1utZR8VeOZuBjPxWqPd7wVtFNmG/ikX7j0Gqcbh19
yi9s3fxBLS8uZ47njkr6bCyrLHpCDVYCBnZ5nFTf+T6Kl8RSfxSt5tyLKPCQbTcDRF/Corxv4qa6
kI6szNtWyUcQ/aAW8KbXrnjwYRuUZCBlOdmLUqfDuB07p7jTZJd8M0snfKkcJCEvhNWVq2yW06Gr
yiniKl2UAmIkC0ffjgM3sezsa9ricmP3tfQ2phIbz2QN0YXgsjogR3YO4byJl+e2QcG8K2REXouB
zheUsb3HofZfRNrGgosk8S9M8G0wAwNFYXJGuTPiEuJdzmK7OWJZx5EyzjNKjNxXJGH69/Of45vt
gzbCzoEF4elIC3We9qtjq0dqmimY2ro1OIkXJxN2s+kGqwg21qg3iNDpdohypvxjrYzFuIvUAJWO
aBA4TLjwu7kUPEs+IW2YH1KKOnguhSry76P3p3fhPCgVHCEcwgHo+dPJJgMHM8DsxO3YzR1PP2MX
V8jvYnGlPSN8mf9prGM8npc0huHLzjH8dDwBB5LqKPIUJhz2Do5EoasbrGEL5WMI2Cj5009xHm4u
DVIcs7l5F+k6Fho5KuhxiZy6jRxN0Oc7/H+ya2pl1SEvDHOLx6914bt4e4D4/Hm9E5/Be4ISOp3j
OORFasghd+cCys2gOXexF6JGbPZUuNMyUjZR0FcXIIpvIrvOoLyiTZ59RFu5OLW9l1cBaq65K7B2
snYBNarnZIzUcVc2F19Bq4MB2GUrYXnQYD+dIXrvI2ofSeGW5Dtf2jwvnqyCrj5S4OrwpxnzPLFX
Yy2ytS60q14bs8JNRsxd9uiZI80L0BD90vPf/ZtwNg80gxZI1Obe6uIVqU1FRCuqRzmlKOynPkah
FYPqeOtZvoYwqN1eSNHXjgksdJuqHo8BANCnizhwG1TAFTO34XF003A4bpCDH/sN5qPyzspr5akM
m/35Sb7JvZnk60EXx0TIEJdNPcrdtMqne06GghtsOODsbWMC86UtE/9HgIfmpkuldyGwrp0aJIfA
NQIw1E1rscCYxdgDeg05QIKsBsOV2N1u6FDV3tHOHo7nJ/rmspgnSrqtcf0jlLHUFPPsxAK93uQu
Uv3lU4yPMwrpeZb5u/PjrC4oDHyY+BYMrOXHrim6pUx1m7nTSEvSSTGc8p3p70r1fgy5pY7otsqA
VlqRJRdC95ss5/cM/2dkemin56ecOs3Hby9zUZy3vxQ2xTNzAuyqtT4GG23nfJr0YsDYDqMubwZK
K5/OT33tgxEwnnhHcXqRWjz9AUaLJHuBPaILEOJO0wrjg1bZNTYIuBp2g5Z9Oz/cyvcCtgZ5R2Iq
TcNlmalwCNp8+ygd5UazKdQhxUXTpihJ8Ig/IR1q3/cYNVydH3VlknDqeAEwNtTZZdkwRs0kc1o7
c4HqW3ehmnsHiHXZLYRHPBBjJEHKP01zgCxxEYOsBmlhcYecLmtZ9FU9Z45uVjTxfggqrbyu0MNt
/vgqPh1nEX9yNFoGxF4zF2FqD7MeOOaHrkXZEsNpih/nl3HlsPLYZt/YDFDFy1yxTUMSgjBP3Vov
SgGf22lvRFvVP2cUtVvGEbRkrAR4jG2q2f/lOVIG1Tmc/xGreymhQJF9cDsvC7FVW4qQ4i97idg6
paV4OviNZ1+TkEyHqQEzf368lYAH9swWoPAY802y0woFpnOnZ24RYw+iNES5TU3n9XqanCy7cGxW
JweeGEVDFfLaMpPTZInPqufnBKIQAfEgn57po6s3VR2ID3hi+hc+x9XJ8cKaMWh8IUtRIGH5mM9O
TC6Pu+p+aA2l3hRtH2Q7JRwc/cJnuPbxoz1JeZDWD33lefavknKz0KwqqcPc5esYNlGEK8vkWeqT
sNv2kUt92nt6bf368/1D9Q8EDFoeFG8W2aNvqlmMhTtfiCHsB6cQULxQ0/+WWeklxZC13YNPAW+e
HpNKoDmdn8gRq+5HfH+aBs3z+1SPQuU2H1oxPpAjD943tVXoLl44M6urCmMVTBfFSP57Oip2AJSr
Ye64UaGqn0CP2fqhUYf4hyg1+1PpxQ+5GiAbfX5ZV65MgUIvcfx3bWVZ7rUaA5ikXqeu6tXhZweP
0k3TaoW9s/tQ4FOaSSfYBKOt5dcB7tbBhTxvddIwwZAImIWdlvhUej25JxREu5IEbXTPw6qoc0rP
3ihNJfZtMCGAnXQoXp+f9doOS0gzvymRxJ5FWEe0oAmw2yUY9FUKismeMFvKiuuonEXXwci8Y5oz
qQIIF+GOd+zp3sJm0zMcCxHrE1ryFSsL1GrhJj9OatPdyAYU6TbW/OIC1HptbznDs/IDfQq6Mqej
4rzk6aBTkQrTPLSuR3SBSIP8o1CxWhz6Vtm3utH8jJsgfjm/vmvbShqNkDC3NLIAi7OMXwzukTUi
ZWXXWA/ImOP2hjFBuimKYtxpVVrsHFlc0kZbudeILjMegFFp2orT+VadinhH6DNfkr1rqZv9c493
7y4bYVPuwrrAnCXOWq61wPHkc1B11o/z857PzUmxa1aXBRYAPJMDTcfv9BdMcSdUr+QXZNpkR7dh
lwYf6Z/Yw9X5cVbiPePM7xS6FuIN2EaLAuP/cXZePXFz4dr+RZbcy6mnMQwBQkgCnFhAErflXpbt
X78vZ38l4xkx4pWSoyha41Wfcpe6cpAaqkLHxSJNjF23r6c6LfBxw6vg6j8MB3uRcvIsbbAE4VGD
0SnH28kTkhfspALuln5jB2YwwTMrBIJ+n7+V2Lf/f8DFZT/JySZfthHy4qbFBMhRMD9VvOZnWZME
YvCGCdwQ529pJacLIJ4zVwNDA6WhjTpTgRZH1cEINE0ddJWMEAsh3+5wnt/i5NH9qDzp/UpRnb+w
ac4cFkacgdQo6QGTX4woXXtoTexNn+qqju5UI3LAaQ14ouLdVP/Byt7D3MvG8+bjRT13Wv4ddjHH
XY/rn2Yq6ZMX1q9FWTiH3GxT/GWKvnotg/oAlOgOr7HuGgfVotp8PPrZaaYcDawCITMCpeOT0uSj
HugtKzz1ZfgE3vBQZeH42qrmCE3dkZ+Pr0kXAO6QovFnuYOR7E6VRKbiye7at6Yu8IsyQu1J6TXr
ktT0mVsXZB8FfcTGkOZaJila1wW5p0biyRPqdVCV2bVRB0PnN0rY7eI2brELjoLZt/jzGOj5+vln
6MWSepWbxugviyetTqDSOJXnbDzFtH62hIEXZvTcruWdBA0OjIMbb/GEgkGn95+ayVORdT1GKZPe
9td6JXps/hTHW6eKjqlZX+EDdfXx1jl3+VHooo0HBwLs6GLr5F3otUIB6Q2idTwMFhQ0FzLAu9k1
3YU44exQxIBkgX9BX4uhAlTBOy1Skidgx/XeraZm3xewPgVq4g//4atoo/JJULF4wY4PhFKMVjri
2PmEVS6qaRgG+kPambexw0PyH4bCYXnWSKSIvyQsOBMbV3M5e/VUYaDYp6O5tSMTt6hIOMVw4Z45
dx4QfPl/oy02SjumA/KPSCPqmNbh4lYC7fqiBdJcxSL1/AonpMBHQtjZlVaTXwiBTvHcHAnggYiI
oGzAfllM64TJuRr2jJ51BIRYpEuBiqeuS7QUoIY54KoH/YYynPUtw9sb2w6Q/dcCD/BLvI1zewlR
Mq482FjkMIvYQK+6EaPGJHvKZCO3fZQ6Bxrz9ca28Ir2P7/CYNiRh4G5zElZXATYTMOw0hTBkxIm
GKN0ibYq4wYgddXSev54sHNzDA7HnLUo0fukgXG8dYXVlMqYF8kTfdN2BPSrpRK31Knb9KLGntew
tU6uGlxhx2sN97VbD8O1cg3qq/r68U85cymRH3L3OihD8aIuntLQS6KhEQjLxYVwbvJYGt7KUSRO
Xu9Bls5rnumX9veZl4zmN5aC6MbMWLbFXNMJs/FZBeBVgTp9s4DmaVsHB13nWSZ1hShA7Obp519P
unwgZFCqniP8xXe2eoHq6jTET26XJ9fBNBS4T3tyuIJaqt6Gvap8WoobhM+cmloMNyvkLG5C5BxU
jD3BdSqj4vgQhd095pziHrqqu7KTUF4a8EwoDWaGhSREQDZj2ZwyZFuoTs+AiZbYq67Vh2KTalJT
L0zluS2DMjUJMEk3D9pi8zZaaA+h5jKVvZJ+1ZMGR/CsMGV4kLQ4w11VutQWA/Qlhs+OzImhNTXj
1ygTgWo4PjZxDFpC16D15NIjse6pm0dINxmlAMqbhmiRYPBdrywvd3598pjM+4ZnjRQNYUfEHI5H
RnhIRWrY655Cjfb4ytESdDtwGYmgccf2YKy0fGq3Y69duipO7kAGnqtGgFKAKFJdOR44yV03LoZM
Iojf1l+Kor8OO3SIMYjP5GdLYnNQOSvy0uTQaDYuNizOTxhQe5HzlJrN+BMPyeEhxmhq5fWj89nb
dh6KljA3DgAHTsnxV1W1tIZeS5ynjtan3BQKeICNEVnDIcuxhvt47U6um/mzqIIRNYO7ATd1PFiZ
GERUiSmeXZjpm7AJpz+mtMefUaMW3+d9dimePTkg88fpFNWo9kNvXEq4T6UhmrpN82cZWdnGrJs6
wk3Lyw7CK6cXBMiGPTKb3n/4TPJ4YGkYE0GDWixfELR2PkBKf6682l7nuaqoPvQT4SNKkF3hjNtq
/2lEC7sUVgmR00ULp+QkJjTDxXNWTtIf4PV+yZwu/BJhfLgtC1deGO8kLmJeiZvdWW1jltBdfOFo
2KVUBjd7HqAEbcYuVjatag3f6bZ0W+xco8rP0iEhcfACb/XxJjLZJP/UKXgwyOJh1YJH5l4/STmz
PImwUx6Tb6VWY405rdpL5kVLPhAhDjEXJQqeRciEBD3H+xQpEaWzG0N71YZq3BZ12T5T6nvRx0mF
lGxEz+XQKNvUTdvv1B2am6RrvgKHah8//tK/ckD/fir3DALBcxNnBjhy3x7/jrxoQYqoU/Vi6cJW
SsyzxNAf8F3u0FrvPESm/AJOQbxB/0KFKZEmodH4Dub18m4S5mRehZ1bdO9tiw7HOkPp+AdWWfWb
kwLsguGCVTjy+3EBkAFsq9ff1tJufoPVtX5iaqw2vmZm/a1R2l38fuHT5nvl+NMsD07oTKCbr7rl
vdParSzjQItfBgnc+RakQ/uC2S3W0YS9YOtHRw03KSrR1lVsVKaxqexBFcYmj3MxHUa11LR7J1Yi
4WMrJqP1mCfhCLsznsqdMhZpcKsBqS72SUjRAxNL9HX2ZaZn2tc05R8duzesC8iJxe3GWw9wggM/
k8tntcq5aPFPa2EC0Bc4TjW+AjUuHvTOizvf07BWaHUv3Np5f4EkRviznERESwFOAPWjQErwuLxP
Y5krAjLeiyXi0topzUgi5gOMr+xrTZG6eeMAiNG+1B2kMQ9lo3FjBYWWY6rtmNm2TkL3RY0iRVsH
3pglPsCv3l1VsV1G+NZHdf6QYYaZ+rKYwjurg/VxY7mtgZl868l8F7mVlv9szCAID6YZGkV1VxXN
qLZfMInNdqZBd+VhSpCSvEqLDqtIDAmUEr9fsx76HX2Y+lpN8qzBAHjQ4vtJC+WX3K5113eULnmz
mwgLxMKsp0czR3ln3Sg9p1E4otom4zj0V3h0psGuSHq9WQ0iLG4KIaok2XalN3TXgzvV1N6kMQb2
bdFn4j2lINb7jh7U1cYx8BV8Hc0RKfkmFU6yEllqhf6AAqeZbG0hg/gbDBDx7I1M2SGnRe6sKguf
vC9lhUp3R5nApCnvt1ZlKQejCpwXh8Ao2hiVJ+6qeupaBBUwJd9ZCKeFm8Ybhbkf8IEt160OYnIz
9bUsN/jPitZvxeA9IKqql74qrcbbgdFLA3+0IKavhrAxsBUujbHdwubp4n2tUKFBx2BSHhqeseCq
QGcg8wFeDdGjV8nS3eSaHbnrpgPXepOraikQ2rYzr9+g46HGK1C4g3PozUJzaBugKbeqqiCBGDQO
7g+DAql9cLAGrB7Jm8zu1iqs3KT7P6XXeodqwLcy4rTe1Hk93KpW3XW+sKLYQ6F2qsN91euDx9NX
V9bGNAot2ymd5yRf1FRP7dsybm1wvYjqT1dN7Cae37oR+PVsyqHjm4NyiDtacateTWT+EqKH1q0G
Hvg3126ccVXZRXnPxTnPWmKGA1bfejQeDJQkxK1TyOlXOLURCtlt4ZRYDSOagtSDUOvA0f2yj6W7
4rWyx12IbUx2O0lV0YRvpFyr5VrJEAz4YhKSBI+Y3GjdvqpCT/tiqrWS7wNcqodiZXRVnj3ibK+E
2wHFw+hV6+0qv2tUR7TFumlFoG9koJcoUDlZrCY/AiXqIt2XWuMU+iqTcWZ9UwEd2oesAFy1d6oi
LGgXkTesOHpd+6i6ip6HW30yjBLX+lhxel9mthlcS2kP+JTUcZjWcLl74Satj5EI4o51oKfRWrfH
gJo6lkpP5RiF6vcorNWHibZg6Nc9+MB9zKWsbRH7138HuIUdTA1dgDXccFxI9b5WjccpUkb5qhml
ARClV7vkuyx769ZUjKi6sTpeJZ+7Cblk1w1xW60C6Q2r0NLbet17NrAcqReZ+oCLcfK7A+Rq3aoq
GdFITc/2ByXJphXerdZuQtxZ89Xasd/sKTd+VohfaGzvCB9te5zwIQ5KQwoIoE7T+AWaRuFKr0Ks
SiunKRp0tlyEJMysHIAaTbGGWO7UvbvYZGerJlWy+wbIoutHduEOVzltltHvmzDAqNfJi+y6woyq
2apRG+0nQxjaum7xNfe9sR1b9O+UpFM3hFNFtkaX1r3rlUmp/Ma0c21tBlYR7Qwz0U2Mjy08ibc1
bNF038NZakAhCOFZz8iQZO9Bb3KuRSeaaI0UbW/ewcRru2tRo0J7gw590mfbRJ1M+zqug+inJZKx
WYvJsCIk+nUcxJ0qtB4hnSdyrUyjg2Usao99EfqVSwa90lHLvgvNNGifhAdmaUWDSE/wBlTnryvK
XlnT1dfLLe8/klxlxxX1tej1/kqVuU66VsMiWWVDlE2HRoqgu4N8jTyCgJ37VNM2+sPDZobfw3wc
t4OGltV769ihvrKaCZAX+v6i2VnllN+rXupZq8KuE2tjDGZXbkeaTf2qtCtz2Cq0NcFup7mNKXcK
5vFK0B+J1nlgOj/xao3Hg2xnprErLLPbd6033gNBiAtfTm2b39QpaK9NaceDvc81yX6GrK3bPh3E
on4w4zwud6CYensTqDlo9KZ0FO2m71EX0tYNAlXa25ghSnWrQjFF7s8aEqHfhHMJFRxAyHx6vBnd
KiCPKX92iSyLeAdJHcfmtSijKbsQzC4CaeoRf+UqiKLJTmZVqeOYoTOqVhVNZz+reSt2LRXoa4pD
xWpgvddqCv45i418PQ7WJcn1v6qo/0Zg89A0r2kT0URH7HYRPHQYDqP5GLrP8RCk8kuSI+fwEAnT
oiSdWnqHB/eQ1rfwTSCC251rbHouE7lKEEq8LdDaiPZZIpWr3g666Q8OmHoX+yqpT7xtGkcb3gdT
tl2CVHekPUxgvCD0RlP4VZVyci/kI/oyKaA+Cu9zbgkBj4FlvChkNXXoWnRlktcwapWHBCZQ+4V7
syjWGih+d22FlC93udVb3l2WQXveVGpb9Zs6nAhIUiMBTw+TqtoHVV8+mmBge4qbrdf/CWTkFuYa
inoX/5BKpKpb2BWZuo+9uvlV5bYtuDPcrDhMQPv6K+Kc3LiA8DyNLGn+zFL89IVnEsSi2tIng90g
nmS9ToZO0sNLpoX3qR7VB6n0dexTny3qCxWeRbmDaBblLWKMmS84S6wtco+6y91Rp8z5Ot/YnQ8r
QMbXnULBwC+8sLuk+7ro6NH7ni3BQHRR9qUgu/R6AD8SdN6YTq9JaDX9VRG24rFCZL27C4yAx84l
nsLsnbM+bIu2NUo/yzv3Eovv5KPBU6jIoFCywySX+tbxccTqQ8Oz3dZeA0Ng8U3086S1XprDsrqk
xXqypgxF+YomEBuXotK8o//JFuDvJFHYlvor4UH+1IxteHCiuH5py2nsd6XmpJc8fpZ3DVI0tAlA
xaNDSilrWTlLUYhLye2iN0+YkeUrTilvtT7TbloFdcCwxFDDKUoMRIZWKy/cc6cTOyu+U6/7Wxax
lhjT3JI0R2sleWvbcqhW6WjHzxlV2bU9CHEhbbaWuSXnjNrS3DiBRuwhH3I8taFEq3WKYvV1SLCS
25allnf3g9Jg/26RCcqNVWsTtCguAmud68J9Ad7S6yu6W9DNRkXEg/ATKLHiW1ShXGjvoOJO9a1e
5p12hYO47T1MWKaXmMArBM65XxpGVP6OxzKwyHJ66B0DUuVYd34vCQjCTYCWSXbruSLLVjrYz3Sj
d7r2jECn1HzbrCrApyVtSLLEMmmuiyyaokezLq36nnu16DCoN4auWAOTV8OVgkW64q7QOg2SfWaC
yvWLONA7koVAVzaOnlpJv2rtXnO2SClj674azMZBcIitRodhk/VWPzu2F21OFzJIyr55MCcigZ9e
EGb5mxPVVvPJ4h87fWZakh+r8Ioo/i02PBLOSSxrOT7TcAk38ZRj+RTF7q0zGW94ZCoXGoXLC4Xn
zaTCABmOSrROT/B4E7R1NGgyatVnpSDl2tpjGm5HJdXvVWGJcKe6U7/WXWEkfhoZVeg3dpGaF+7Q
5RnnNyBrzAGnhkS/cikJK0NVCYWX68+hHRorx03Tx1wWkU8LxCRygwt4oZp7Urn6OyJvBPATBBgo
rRx/dVpqnVUljf7smARncYv6gYjqeCuLIPAVaU87BE60VR63P5RYSQ5aZ4YrtxKX3AjOfDkzz/uB
5geVur+Vi39ut8yKMt4KYTwHbRzvVahrG7Ovx68g19RD13by6uN60lL9aw6kZhYw19ssTctdc/zh
9eh00pK2+TwmXvPLaYV965E+2gf4SI7qx13ieuu2TSexwz9NoVJQK/Wm0/tyWgcSgN8WsEpwoSK0
KD//749CkBciCAVvc8nMCPEv6uAKms/gqKKVjkDVxi2qTvWnPpcvWYGYw3aqjUD9eWE2loWheTZo
AcNX4s491YBt0hGAIDfjcxS5wQ9AOnW2RpG0vKqi1vA2URGN0zoNkug59Yr6J+3nZANzWdU+Gbj8
/R2MD9qL0j5F1eNVMb24SCw5WM9d07v3Sa07q8CL7JZYunKI3d0i7XYff/uZOccuidYJJbGZk7y4
/GnnqsqE1O9zGcd/EmkWB9UssO7K4K2tqXe2P7Bx0u8/HvTMdkdhBUq2iQzzrEJy/J29RmVHzQjj
+0GqV6YaYWoip2l4oENg+q6VhpfYTGeuN5S/5klFLQNc0GJmPVIV0Ze59ZzXzVRv8rGeDpjlOJOP
pnlwC8CtTVdGYvVyBaGqWKm1MV7AJ5x+NLVHmlSo6NM3App+/NFVXSBOVQhyl5K3J7G6NvGjwRTg
JLw0vdXAEl2IIk4/mhGBtdFBcuk+LOXz7dAMtJbq9HMvoRtNptI+DUo7btsoy649TKuuGkMddyV3
8k7wAlzYzcsgBnwbXU9Em4gu5oVeXK54EbYmubH97PVRt9Pdol2HkTegPTtM24831JmLnMHYSyjO
ApGk1XE8uVFpTmMwlPazLRHZ9ju0m/atp3WRX1S22a57txNUsTrtC1byuXfVsk82Oh0tAHdxWYSf
PlX8HO5XwOuqO/fRj39O2gZmL0bNfq5Gvf8a2UG1icpRbJ2o1PwJTunOEeYnxUm5Pv93wiFgIeyO
8tzxoIOrwLssW/uZ2MbZ2YUq3xLHAQ7SwNz5XMv1/4yFegele/yQlgkkJWKjqZPUftYKPfkh0U70
c7T+901R5BfWdhmHz58F7hUZPZ4qkOOLy6LyAGQprPyzsHtMrXg6EJjT69WYFvvYCpVVOKHbqFth
fGH/nh8YBS4g8zDalt8YGdSEzN6ynxXZeOsh7vMrHCnwfso9pLO7YtPL+jWwtOzCRbHUEGFykdNh
UPIOgiEETo8X0uq72DKjSryYAxoljyCLPc033FCj6dupwi8s+jzbMTOkua0ys3LW7K1UwxKnlNnB
jLSWDS9LqshNbyQbA5+VSxaZZw4c3URC0xk9C5V52fOLi7ZIi2wwXqKyfQkCkW6tPolWhhD6Og0x
HgSFaa7MZir9KhzEqhlCb5dQult/fPJPLxkMqsBfYs+B1IG9jJzaWG26KOrdZ2S6IiBH/XDfVL3y
OkpLuVR9On0rwT6iE0F1waSvvwTTAS0vM5vU4TmlA3EINKPeB5GVALdXlR+T1qaoadaXTvV8ao/r
TvSJQLqT8tKV5/U63gzJFDpisvv4pdYNmhe035873CkasgGzW5d1N/z6eEbPDYj23GyOMGfbS1cn
SjMyCk01eekba/wJdLfZeLWu7qAyjE9dq759PNzfqG75gYSgkFJmDzea1ccfCOvWKTvHCV+q2C3t
b0WW6uWKMkKjHkSkxr5SUhpFWutXM0TBoTYwVPRHp9V2JcHaprebFAyljDuxtSQe9E8lJNcLU3Jm
4ZEw87jHKfxBu1yUHUdvGI04aNznoDbLdWERMSRDKygCpPLdzDrXr6OEB+bjmTmztZFnhVnmkhQg
iTDn7f8kBUojqgljbUZF3QWgUqrfTN5gPalK0iQXMqHTu4699VdSkjCJ4GQRHynCSkSEYtqL6sTJ
qmqKfpfVjfBz4s6DHandw6h15SpMoZN89isZDQoFkDM8FE8IByWWBI3sIvGCmJhj+OCT8pVs8AHx
08y8JLR7ZrMxGjg6QJmQk1E/XswpLlvdKJv0BbNMVV/lbTXgV2giu3uvJNg5boSRIefeDqYarJSi
78I/kLSHu5IebOBbeqD+URFBdA5j2VfjBg1KN3lM24Z9+slpIQkAVe1gfUR97aSGGWOGiUdJG73F
I4/OqsBkdE1pegw2yFBfQk6crP4cqSDpSe5F6gWM43hWpjSrMXfyordMD9Kb3k7Fzs0yOuRMj98X
ivEdhccbo+nrC0/syV0z1zfIfIlPEaaCi3E8cJQPlHioSL0mvA+v1JamQ9+Xw9dSVMMrpJBLZh/n
xwO+RRxOWeWkypE7RmEOqf4aNFl+pQtMuvohF5scqbzKD9FgvlBWOTcgbQOU4mnO8FQuPtAJhIzj
YDBfgWC4r1M/2Pe5oDum4na4NnrzooHzfCkc3aZcT5g1cYb/tkqc5VJqalR3lq68u1nd2etCVi1t
Bj2iBR54cX4w6kj0b0IbHUvZR1Cdiwew0G37LTfGKtzipVpwteapngQXkj7i8eVvm9m/sCR4RB3t
NK5p1DCp2yHr30EFRIq91r0mIpICxRs7KznkrhXcuBQddqHiiunOrCmC0xZs6KgoiRV5t2WoZ2vk
Z3JnPWhWJm/bskMUJndMtbmqc0fm+0EJkRgSUKyRXgQOZV1NTWzGVzWGnf1Wqn2mPLVBB/CRCpsh
Nm7XRu8GsULkEzsTnctei/OHVCD6Hq3gfuZjsrFLo64qP6dz/J3+rTI+eVHrPBsW3agvmhmbzwSx
iXifzD7sNomXi2gFYEG8RW3rxH6ZO5jtlfiE7rywQlNf9sMY3Vd6TY7dlgb/dWWpJCPo7tEFlfsi
tK34wUmS7gGVymC4UvIg+wZkBEUDZUYwrcfEoQ2opEN5GPVWf5y8ptVexmzCaKtI0yy562mDHGzU
IGN/oqMoZgMQO/vemIOq7t2hAeXmTw2I6XVjG8mNB9nVvTZD1+h8J1RqbFJEneKbHJdeu6dbFFW/
m4ySx6qptJpC9KQXDwlMZJMmfZyKG9yDDJXl84LvltPh5tJoxWj7lp2aCAfJSFnHBaSAHTLNyk2Q
ZYO3iqVT1I92NUaq3HRmVab5xg7Q441w/gkjdzsAZn+alEQ139OoT+Q2zihPbr1KMf6YcTAVGRQm
16PSa0vAUPLCA3xyLc51mBnqTXwLY3VZj9K8UI2zUh3fuSLaXSRkt43NNtzOWbVf011DeBc1cTWW
6YUU4GRkB3oY8Fn6qPQ5eQaO78XCRhQgG3vzly3VrEZaAkbRGuyc9pUeW/G9Bp2D2QRlu8LbtZjF
U/H++Pk5KR0QeCDHgsYUiMGZInf8A8ZsiK0sy8M/Lep84VfDbd0nRWoTgVhW38E2T5LDVAX1Jom6
7Duv03ghrj8JuUDYUjugA0PmRbd5EZDQctRyEpf0jfBe28U42ITrMh9zw0e55FbBRs6lme6Vl+CS
ywubMhiqMATchNxz0L3IvYRbtUNZq/bbiH77tprGal/qbrkT6I6ijVjhd/HxTJuLS5HuHXoTCDTQ
0wN5u3Rw7ESI0rAzeG9otTkTGKJe+Mr8Rl+Avy2jyRnvDsaWVwglD5ta2PGKqopSTryy3huVotg3
h6Z/tIow+w3oxvqkJBrCT0gTzPEk0Ys+Oz8dj6WPZjDGugzeVDygrpJmaq+buFJRxEWYpeoviij/
DcD/ffX+DggsCdofh4Uw5nhA5LCFiL3Co1dnRV+d3uvvAhf6ca/Kdj9i9xb6QUnNIKtLc29U5ave
lsrVxwt5khL//RGwuYij2Lm0RI9/RN1rJf084b1lVafX68CeXD8mwvsetf14LUfX3ER2kr7LIQx+
69Ek74SVq5lvZaq7/fi3LO+P//0p1FhpbFDsXNKjRd6pw9T23lvpuZ299/o+r/2+w4rU9yT6NWtD
qyb6ZkXyVevG8OvHo59uaZYfBZX/O/piIpDgMq0Ooc+3Subx2m7cMVwZ0WWP3tOzyjguYRXkc2oQ
S5rVaOiD9NqGCRd6+s30YOPYU2vteBrlwY696UJ/4tx4YFdgPmMABBh3cScVvWuPnje6b4O0DHRc
B0zOx1Gu8MMxX9qqji+8P+eOLLQNImMOLcD4eZ7/SQD7GcM7ZKH3JsLauteHOnzOI3fYT2YiLtHI
zn0bLWBKDTPNiOjxeKy0JiKs8Tt+w57eGXYYR4tDYcTu5CtC8TDrFZbx/dPbBLyERnZD2QYZo8V0
mlouXSUpgjcl0Lpw1dB2CbdqylN+4Yo9cxpmywIWjRYbHcZF0ldmFDJwJwjeGrUsVkUeeCBDSmVj
Y9N7pdejWFVFUD8mSd3sPv7EMys4ZxkQ9yEZUJderKDeIr1pVrX3pmHe7u0mdUrwqDLNaaMOwO8u
RA3LN5NTjxAlCTzyiWh9Lfnsdqy3itBC5U2YitnMBdlR+I1uR+9BqQiiiDbzQ8MLnj7+yDNbh0se
6QcqY+zSk7ozNipUmC2mN6hDJCaK/opUcdgrmBhsrLT7pJnL/LrQoZ4pMaRwjDnHLv8cC7pYtdDU
UXmbG/vXCnycdV/An9oobpzcmMzCpT7xuWWcFbCIg2ZyzF841T8jgvVKvADxkrcQtc1wDZ+W4oBu
J/kqj5JLtjFnbk/GIlPi6FNqWlpACUtGTRn1wVtulp1OB9QEVaMNk3rhdjm3W4g7yPdpO7NdFife
6+vKSCcneHOysNtPuhw3qUjjaxquwY1TTWJfj1Nw4ZE8N+hsO05RGwYeYIPjtRuKoPDSpgvfFTKF
lSlqucE9GjOPSKuuurIzv5R6nFw4haeDopRGMVOn84eOxpJpIINejQPVDt+7OIIYmyHnTocIOtrW
HcLqJtdrr/Thf5vrjw/G6Uoy7hwBUdeCALR05aFiXQ9h5HAm0tao/YqFICShZPTn43FOtycXKOpM
TCdAEcCRx5OKB5qdNUUXvQ/S8W6MMRv9RDr2g6kr3ubzQ838CYAK5Ab84OOhsjBOE2wGY4aS2c2o
6MkjTpJgmxGx+PS18tduEd4Lb+6MBzkeKqyaqIHQwVd5Rv4lUxplP4waR6GPbtyoKbYff9mZTYIq
B48Dd+gsY7O4VcygdLIuhrnTqI21jp2hffIUQ+wzL4nBDRo62rPFJUn2ZZrFJNJBQSGc1gVlvuU3
AsyoczMv4ncVmOfOoOiyNvBE9eMxNW6pMLcwDAf9B+iEYeOlqn3hYTy3cQgt5lLYzNtaqvAHcTU6
laHE71Tn+j3PZLIynVw8OFMf7z+e3tNHgnubSjai6JwFduvxalqF21uTXWXvzSCMaqNmcZHeu4jl
69+pULVfwxK69SXJqXODUgvjoJFMEtos1jQr0xQIe1G8axJ6r4pr8VfqQsbNOOTRFfIaw4Xb7cx4
1AlInLHrJJVbBhq5Z081uJ3i3agdywfBGaMqKpt2LUdp/kkoE1948U8XcH4FaUihrkdRc1nPBNGS
5GE3iHd11KetW4TO9z42MAXS+umTrjEsH/Q6xIrpRgBOpFp8vIKEEUUkZZm+KwGdgscxrUn/Ay/I
lH0BXeDx4/1y8mVzHgfvfZa0ov27nEr0JcNSGnH7Pgs8vbSoHvkaASqPr2L0/2EsMjMQEnOpg2LY
8ZcBeyptdYq7d0MtLFACCFpteBMheDRKfKkFcXLPkIRTm51zI76MPPF4sN6ErVwF+vDuDU1zYwSx
vUJ60rob+mTfe8km1vP0wtk7eYeAeQGIBlilcwy8JZSwKN0gF2Giv6upSvjSOnmlbnRqhRfyvtM1
m+l8WIvTqadKZ8zH458wyUv7pidP099behTwanEXuY6GoG9XQvUuRYHzPB2l/KzXDBKDeYryMj3g
48G0xoLz0nnil7A6A9Rebn2HEZqspkE4IBfjfAWRzduEqZ7/+nhrnlQbEAhFXGHWt0Z5Vj2J0IzB
NrKu7us/lEzt1xiJswOZ1fhQJbCNRB3KXyWygY+JqQ3XeEu6P/RslBfmemkTNgN1HQOVUgrpxDX8
Pf7+OFeGoJis9rdhgG/fTHYS1L4Vd2FFXWzsEDaJVVSPkPk3vytmFoHmGg3tKpNWnVIzzvTXNoUB
sBeqVqjbCzO03HEzMp3nDIlasmSkKxY/zoiRDmmFpf9Gpsh46M3AeFWgNzxR8a5xL9Ogsw1UjzYV
meihSvLeWXmWos2cxmIOJsz+Rz2lw0/A590lLYYT7OP840A+zu5q7FRwr8czp9WuaHtt0n+rdet9
iek8PWmWIipfb1zjTsIRlL7XIqjkS8r1mU93IorWfV3Kq9aMIM9GZhVZF9Zz+XTMP4pEmEiArGbm
aR//KKcnTuxTW/s9jWL4bVVa8ccSVFVNVu0BmbJLbmdn9g8HlBo1Is2IU6CccDzgALEoi7TB+Z0U
tYoPhcxb9BCdrPWrqAnviqbM1RsnGlXfFEnnrgue6ocgN3sffmD2Kx+JZ7aR3mbJ+uPNczoTlH7n
ZJ0ECDDyMi9xRYGiRKcFv9LOelVSO6Ddn/fyJnBQbcyS+vfHwy3vYyq99NZh5bPVSEiWtcrA6xro
IHr4O+QR8CcVd5hGqZRDXTbtXhp5f21KN9p8POjy8vo7KK5dVPgBnFL5PZ586HIRHDMGLSawlq0R
mTtaXh6EwEK771A83Q2oy+ybEEbvxyOfmV3uaOraFLpnlO1i2eUUVZbVKeFvFIrkc9m6xTpKYuNg
dkO6Htzo6uPhTmYX4gRqo9zSvHaojyw+lEhJjf+HuzNrbiM70/RfUfhmrrI696Wj2xGVAAiSEiWK
lCipbjIgCsp933Ni/vs8BxJtIkEDRVMz9owq7HY1qbPlWb7l/d43jKJoy8GpU1eDUut+0Nqxhpwj
7V3iWnDzGnp3ys+cP0WQgLCqIlIAqOAwIKygV9OiFxFvq4SjQ9lRvvSdyjNQ9uXde+6OpTNSm9SU
Y4oJ1ur9r1lUltrZWRtvgVaEo1tS0yoBJCD6AXBcWkHZURXPtNyZH3F8Km40cEHYErM7jCLJiER5
l24N38/OK8+2X1MN7F1MIXVjxz/hE0tJV1S98dBAXzMvNZoo6i5iuUi3QaKGq9RRpLMhUNWMskQC
BCfmdbA9xbzQGhEeJrIYcwYSopCRIklVtgW9GCzCeNDOW5JR63HspOsUtbl/pj8oamyMTIC5c60c
uQHVFClhvg0jw4cLosjL5kJWB+O1X2W55BaFrp2ATh6cfTFFToO4bsCHzj9dHJCTl2Ir3ZpRNLz3
orJYVXlkulUbA7iRa7V5U+qGEEUu+lNG0xPfkucFBiT2jnD8xM8fWWijgcPgU+q5Ddohpw6HdP95
XfZRSKY7Na+Pb5wnviWd4ZZwj2PLz2sMskwL00Sr8+2UxdoqR6t+BaRwWHfwMS56yg9P3DVP9sfL
SepUYMnmC5uqahsU6ZBv2yoyzwlIxOgEVuk1D1d2XvPMn0gHHC4mvEoKcV3w0UJ2aLaY5ZBafp8q
8Xayevmm9NtySYB5vCaQX6yOL+WhyYkRRVEOjvOO8Uye3aNKAb4TYynZ+nZZIL8zqQmcC7b5yanV
6D368BQ7RXIJcqrT3pnUXZ7V3VSeSCEeLjCDIEHA6wEDCZGt/d1DVHKUozHncFpTtDbiPIJuItO+
WUMRn9dO/ly0Dj2hzgUclqABoaZ5PBtG465opCnb1qO+qduyOfc1Hq5ispYhrtLZ8TU+/JxAw8jE
EpYUQuVzwipqW9pY86R2q8W69zaUJyhrIie80LVu+/yeQBJidpDcJ709s/VCB4HMRqq6rderxZtJ
dYJV3/nhGdLy1fp4V2JfPPKSgHVBZgk6FgiDAgHYXIhnnGqoOqRU/e5nuU6ZZK2uasXu0SCXIHjx
a/MitQ1/GfRh9FG2Qf0d735ua//oX4DLuPE0TG2xpR5dOD2Qzb4JGuU7pQ+6vmrsUr1r9KZdZ35v
LOuxkN/IvvdF9lT7HAQ3IBxzms50q57eyU166vqbXb1iNERLyAHh7WMfzB1UUrdAppVG/a5KnbWE
1oASDDPztJsYXvB17ekQH6S1p7hRXHUnjATxIs++BKxhHGEy41wX88ipOSAyo/qZ9j0YSDj5bT7d
qZElnQgIzc36H1MUE8QeoQR6DuVLG4KYWaZo3xswPxeQs2huVjuQxqhVFZzJo4FSewSjH4Qw01VU
S281qEcvQqu5SPK+uAU/XZ2SapknxhnTLtTPe4e/ivE+uyjtoR0cKdW176aab+o89c4DEO5nvJFf
WiuyK1eB7n9aOl4X3pRjSJlI2ALEmjBqjm/H2RH/MRBeCOojiETiP+/vxqLM4CBUE/07MMdwVTuR
eREGcKFKnS6tjnc1v7FFX4C+mC0BCqok5qHdtndCIfwV+K6k2bBoYNG97vrG/wPmnfpiqqdwadS5
t0whwV8OkkdAG9TP1+OjmJnfYhBwueGIazqQEf6zP2HFt/PeALHju3pUO5et7bwvqh5Sn1Jpy9uo
0imPrdGNO7HXn9iFUJ2xwhgZmBtUUOz3O3oIn8Y6xCHuoIVvIZXwkquWUhioSKTxe50M9gqtNX8z
IE5EPQM0RBfGIPWLFkbWchF2cnHZ1yTbTlh7T1xHjEewIeJhU/E8hzk7sRGYTlJB+AomVb7yhza4
gL3MdtvYGhZB5g2XAwQn0Ick5hmcPGiyWLX+epwydaWRrr47/nkO9yPsmtRl8apDisGC7S9Tozqd
2ch55LuxoQOUQXjyHR+FOmk9P1XNcnD/CLZWIDmiL0J0c0nSIst7Saqtzic3BNcL6HIYh7oi9YsT
H/9gz9ERBUHsOUq+OO7i54+ufKsvh7Hq5MGHbzed4pWDOoC6TBqoxt5n3M6mC/qv8S9bFbaQE9ff
DjC8d8vSOTaniHKSU+Gi3e/cK82gLyaNjedRajWeTUQ81ddBUvjXYapBl5bYViODYwcYuRylUnYu
FQ8CNSqmpnxRRr6ZuWWWj42rxn2Kxzoo2FWRC5FFqF/nKexvC6gxGt0F1Wsi4QsRQ7gxojaX3ptV
EWSXRiR1MtXsSPq5mimP2PDKALFT4XoUYIbDQtd8+yusStnnIA3gjDQnq9LalTdVtpYvCVhN1DZV
ECp8Pr7ZnvgusASTtKNqB2L0+eVH9LvUkkFTfNfkPbjIai+90vQyXQRBkf2B0zp8rm27OlXFcPDm
YulQSSJAEIQCcHn2v0hnQIqj16nquwHlTvVFX+ZjtQCarzlvjLKywwvquvrX8M4V6aokYXPq0Z9Z
rYIkeMeLLLKIFIDOUUImJWmUIvVa4Dag40YXkG5DzJ26A3mRO1n71dR948TtfzBp+oSAE6oKrDwR
ot6fNKh2SH86uJ9c3ci/5QjOvctgUSfJ3DuX6jDoa4NKhDNzmMwTJ+CJ2eIhIKnN0y9KR2Y3L65c
bDgxjI/uWIXnVuOX8bmvqpN/04Rarb/JsdjTE37Bwc4in0/gTNCUUhRGgcz+bBVfb6OWoGYEWljX
3Qa+xGahVIaSumnvFwupkJyrCrCNd+Kq2cUC94473hd4TVGFCOoFTqD9niF2yp1U0yiHaeSuyS4H
XN+6WhStpiSfGgrqQUPrrdKc2+gWhs3CsoEavRnMMGuvrKzHFDjD+4dIooKd8l3bTlLgKpUKZD6V
0rZY2k6jrwMMa2oOixqWaxwCyOlcuH5861sQJ2a71DHl5QtLw7GGGIr8ovfaaTjNqitllhKi6iXV
00pPUzl8a8YEhJawaFfFMgGQ+UziccxL7jy06vHQYOMk6bC/HjG2voyPpn7qnXZpqB+dJHDT8fZ5
F8m8k9mix23faJMSqJ+0WzgpJHcY3fCdc2JPzffxvJOZw9sEaJQbkq9+ws10NWXhS5dVeGGfYime
b91ZN9rsdjItOJsKaTcX/9y6kW/Hi1Mzmbtg8y5m3l7uG0ahJnwTqvmDN0rjSuPSvPc/NB/Vm+Mf
Zn7rzHua3TolHFOWXNGT8i6+hDHMWBlXwSWiMce7ObVmMytapS4hp0ZQ/eRdZctoKd/2F8r1y7qY
3WJhrzee5IXqJy7qhb703GAlnR3vYqe18vjumK/WzPgKEUrSipJplJvybbk+C6mQcNuPHTUF30LJ
DT87F/5SuoDWzjgVvZ2Tic3P6dwRTUOpjJue+UX+utLPa28xptdy3biVZFwqqgvpylvDXvnahaJJ
rmSUgIcuJPn1VJ8x5mUPMYb5ASK5mmLo48syN0nnqzK7QWQKDaJkYA8F1te0f19nX9rqxP3x5IHg
uRCxcvI88wJTNcDyg+iC/RO7H9JL5Q/nD3/pn+Xnx2fy5DZ91M3sNORjFDpBTDf59/g8vx8/Sxfj
+mVdzE6CZBaNlpJa/dSu/JXYpqP7XGt69z0ezWJ2EhqN0vcpEV1cFm/8S/WivIhPnQRxAx2chEd9
zE5CFeiFVen0obzLHLd7A34Mbbjqa1G5rbaIv8lfX7ZsM3uh9h1ZalJ2f/59ei3daZfZ+tTHn9fQ
/zhhj+Y028dWrASFBPX1J++P4o26zv8wr3ve7cuuOmvugo/65DafgxMSMqd23OxhbOJ8qIKQPsdx
IX0yy6VULJwP5seXrd7sZcwKP4GNktXrV8P5j02nXRzv4snHlwAv9jIMWRzTfTMCHaAJQGGsfrKq
y1y6tfVbo59crf/ysm5me1vOfS+JJropgpVjrKP4sigWoX7ikB6En3D4KY3C9TFRQAC3NHuAG4sa
+SqRpy9ObQeZq4RD+94DitlR0k4R/Vme5ZDHQTcVnktIimTLGDq972Fc6ZgdCDZsnjdrwCNgxATg
FlgOae7ZvTT2Q6VFjad8seMEkTp5yN5VWMiYa6Xm4oYOJywpsYqPT7cAqyAzBFYEfBPo/tnphs6M
4cRO8IdvpI7uelGYoD3tWafMwvnLgfUvaiNYZrD8ZHpnplQ7eJCH66r3patVuwwW4PJa+RLHeLKV
BYm1+pm6YoB/gPRh44LqF3X5u0f2UaAhAVob+lVS/KGVqbHg3GXywpbQ3LKMCaHiqClOkTzODzh+
M0+WiGRD0KGhgbN/LhqiWuDEtHBTq1L4egri8J2J8uIV5Mv2uymf8jcJxQUngpYH30+omCk2iwqJ
Dmmg2WFMtUQeJEiiIVlUQcwQdVgjX6Auju/Kg68Hd79ABQA6J2IHMm1/alJhQwufKtmmkkqnWEAX
nt86Qvh5DRwmPfHiHE6Jqh2hBApWEjd1zhtpF0QPkedJN4WZtW8qxCXfZ6VxauHm5jCLRahXpM2g
7cAdmi2c7E3g98iOfAQNAM2tZBpXnRUq59YoCIFCcwTt6sM2kBB6+HB8NQ+iv6Jv0leQDBBTgNJt
tlMMOYlLKfDtj2XAk0BJ7mBXG2uQAbhnedDCwGtXYQgmfKLa+APsoZnquKbvx9I2Tvi1Ewu+A4Lu
XQIk7SCdIvpJPgisy2w8PIUeBPK6f9dIcDRDWRLXVrY22qbz36dQjFivqybTlSWZ8qpe+BA2O66s
s/NuK1ghii0qw+3oLWro6eLGNSkcN0vXSWqzvkzV2iiWuLpNly5Gn8DW+ajXkf5M8SUwQaRnqMkE
ucXeYU33d2iZOAgv9LH+cexM6S1oZsiPO7LInyo7VbozyHpywFrHv+PBgbdJPhKW4viRwgKgtd9n
xeYNbDO1PxYKi0bA03Oh7LAu4cLXLjzwzFd6bpUXxzsV32L/W3HegT8xW7x46gb2O1UHeIZj6qI+
Fmo3masq0usErc9aM84zx9fsMy3VlWQdpp2cnZmwt/lrWM/tU+Dww+ND2pAaZEArnEbwnPvD6IQL
plMK/hGCoWy66aXG0Vw00k3tIgAdVy6niljeKpfh117lZWF474+vw8GVJNhPRJaGSBrFIvOwkhwV
uhHKan43xWPYkzqIhuHMKL0xcLPW9E9dSgfdsdbgAtlcIJUA5s6OiO1XFnogVnyXTElCvKfOqNSX
Isrf3RhtghM3xMHqisIbXktA1bzLwFj3V7ePybMZQSt9RBBrfJ+0WrsoEi1bF7Hfu/ZEXGlMomFJ
sM4+sacP76ZdcBB1H/EPkMPZpiZCZcBjk1R3WlBJb6vUcd7oXeS8zcfWWDBp/bUWp+p7xdODt7oS
fFeVJj1hkx2cK14zUdcoChv5H/PKRsdIY13ySyxxHhqi60XSrbxWsIv2vZFd6qX/JYRgbXV8Q83X
HBJy8ASAtTCC0Befg4tC2zPKZuqMO9WYnDc1Odj3fdrr3Xs4zqfvvWo15hLEb928HWvPOSWudNC7
oC/G66V/1p0A/P4Xh8K9jDu7H+7M3LLfeAkxyK91oTrJItSiipQBsKN0zdvUr/MR2tnnfvZd7Ju3
kAwA/30Ax/E6n7inGY53PZ6Rsggi1b7MYruNL7UOnRw3B2T/NqvV4jYqa/My68bwq5Z7g3Hieps7
F2Ic1BBQBSIgl8Sp99dBMpTeGdtSvivrxhtdLISiWvdqk1Qw9vk+EKg2LU5AdQ77BCENnwHd/si2
7ffZDilyFGgK3DlouCwbvXPeTaUDR0osLYEjnWLnnm9vAGyIIlG7h8chw443u0pio5nUui6qu2iC
2STomv4KFpLpTHIcX3XLQsXuB2jw7fj2nltVGuUSPFEQmLK7eOxn59qPDa0A2m/caS3K14IEP/pk
6KN26lF8qh8OD/SGdEYyabaR07a3wwqCIi7KTgovJ09KrEUKvkA/sWXnNzITAjrKZYyRxkU5B1jV
zejAJ9cqd3481G6sePmqh2XdDWTvlMri4eGkK0x6KhfA5IKL3d8gTkuNJzpQyh1s9Pkbbaqs122v
e+Rl2aKUTUTLJsinr0kHF9Pxr3a4NSkNFFJ5IHX4ZnO4s1I7FooGqnyHvpt1liWVJV+WmBy2W8am
+UFrUXp6do9wFJAHZotiEc7hGH2cyXHdyf6dFcT1mWdazZmjZM7KhofFtaj8fB4HEqUZwF1EjkRU
A6BENltbP4N0Z8za6S7K1WTt1HVNaXBXnvupbK6KvP18fHoH2xNcs8A66OIpF3yg+59SdroJTEQ2
3WVxEL4dOk1bEd06RbT0ZC82iDGK5Snimxc9ez6E8y2ChneOMjTLsUx0ZJGC4cRdydAZ7WNjEFIs
gftDKxgFRyprZk6M0WVTC51H+NGTKgnSwWpETtVEOyr+OphlWMtuEFPBYbiA5UoncrUoDLLPU9UZ
qaBbB+X9DTRGPZ6bfWIjBdMkARq8UYYiziIBGOagblZYyGBpqPAkXzQn8rpyIQVmXzkuoPBWQhZl
tAdIaExPq/mbhpS9qbW8pfA5G+rGXJP2bglzRdTKKIt+rAIjXnqIz44DuhxWkb72Cw+VB5e8PHHf
dV2zS4JF1EyaSazdRtzoAg0aqg5cqsgTG5BIlXZk47VELzrjvEWoGDmRMVdLxXQDsNyxRVwSBJHb
9ZSTvHEitHTeUm2iVf0S6qOhjFdGWdvxaxjUgvxzGKl5fguTXRBGF4jQ6dRt96bsof80ZsPoB26h
qAgOuQGkO6XkqmqRIKOjaHmHpyM1JtnA3ijLC+IaSvRpitQK7Gzgwa2hulNfBGaLr0S04jyVjXF6
19SQNq3x6+z4O4AzB3UA3YeT8p1njC1BT2QVo7MKCa/wnuqvLFuF6NoooD8ANtIS8PjusucJ8c5w
vc3oez40sXxWwj/UL4xy6sw7DZqn0tWMWE3PhjCf5Gvb14PmjeonRojejla0se8mWgChHdIeSJ66
lh63ydtG8RLAL0OL/vQ5xd6WdO77WtPd6GBiUqRNuPBXzuAkxnVcoSbzRZYJswwLJUohDFlQX6Vr
lesMWe5fKKqUbyGmLgTHrjqEKy/RelBdPlo0a8fJJHk5qvVQ3xa9VGfrEWM3WBdE5ceLwMTgWxaD
5kXLLgv8emnZkq8veq9P+tetr1X6GkEZp19UpYZAlO51RXWJHKZp38a21NqfR290qmkRdYBdVoOU
5P4irNrAWEMzkwbUUZh2d4ZBRnWFYdcIASeTXXXuSNvhslNAp8QLJ0RSAiocANnW6Kpmb8cVWx6x
rxXUGyUCgqgxNuO1FEjSdEk+ym/e9V2rhl86tdaNde+BJfk4dVAGvi79ZOjdNIEQa+NH6ACuEKto
0wyrrhYic4TeavkDhUMAvS1TC0x7pVsFjKHwqOramWkOVnoFJFQXJbhmB8WM69dGLWdU34wUtrt2
C+GVqyVeXX1gCHZ/MeC3JudR2TnyqtW1Ib3JAcsW2xJHP0YKCBKW69FWSkNehPB3AahTe8jIVLYf
8kDlpI/5oogtY8wWcqJUNVTwRZ6lSz6dFqJZN6Fu8bbQAwud5yT0Ou+PkiEhISQhAucZy6TWoQvp
S0BTG70bBo8iIs2HXjrNuAiuothL/QsKUUPbXORFEzXDohszZ9rKkqXkihtmfjQZLpWyLY+qkvmS
ct51wO6/ZYAmwuYcDjpWYqmWeEPfqOeww1VGlZTz9fh7sQuAPr5iYaPDitEJ6xFjEIXC+w9GnYZU
nfmVfAePV6eF6wBWHri4M5ub9JrVHYbkrBlxh8403XNYQmjq03HrZ1YKZKjukjqHYllGBmPhlJnt
nxO8yEx/iawVq6EV/UlWwblhJKr+iD5CdyQYMwHV7I/YQUHe17xM/TxAsmauU6uM1fO+cLi5udGD
U8bRgYlCNz8EWvFViSPPFogPHSHUl0gflKTObFeTwXIukqoarswk5DKWsyJ8ps1AwbmKlwCQAbAe
x3o2Q8kK6j7s1PSL7o9NfmGrTdmeabJvTZ8TuAGblVkY3ObHd8LcCNSF6QxkDb8EHAuYzf1lzSLU
GZwqrr5EQe84i9YrqmBLCUpmv46rjltZjSOryzgaU1OvA9UYlC/HR3DwYUGECQl7B6g0LARz9A7l
GUXB1Zx8KpDg++QEWvBtkO36vaqXSDM+u68dS5Pg3gSgPbdgeO+dfmys6FMLA+95XhiDuiRu33Rg
oEu7PGHmHqwt0iLEG0gLcNCIRc72kKqPEip8bfxJ6XOU7wAFOjeoDDfXfZima8Ql1S94ArG6LKwk
/3R8pgcZIFD9BFvg4aBMA3aHucsZ6gbBKwzpTwhyeR8KMyLEc0aJZ6CDjpYgMz9L/CR2Fiihqvd5
NfoDpWrUkrTWQp30QXnfWZ40nIjrH8RhBCc+9iNmMUUHohpnf7uFJescjob8OY0mXXtL8F0dlp6t
1cVZOJQp6Kner6R0rapSEymuxTHzr/3C6LWzyrDQyTy+SgdfCJAwJjPQSSiuxZD2hzOUsuo3uhV+
rmvPWilJPACYoyLAiJR6qU5Bd+ZNRrkYpDg7kaGa3y9QP+9kg6kTwgDmStvvebJKKSzsNPiMX4bV
2UTw8KxFcMxDo1DSvnSUm6fPjAjQJxa1KPcwRTnU3EVPm76eUqzgz9ZkxReUv4UXZu1IN2HQRBdm
qybPRLTQHzxlCvcaJ43gx2x1M0mpGi8Z6s9Kk3tICpldeteEqVctmzJXK7eeDIoEtdTTTwACD64U
gfwWHPriaQN+P4tF9GRyxW02fDaAVUeXZeRI2VUQZlO0tDLYxU+s6xO7Wtzd8PVTlA9J+pxzIyNH
lvZdX33uoyhMP8Ix2CNFW9oZyiKjr0eXxAlgAcyR6EuXAIGbYRlAahku7DyMT4UqDncWV40IIhCG
IZg8r3dL49QO4q4PPguE6nI0TO+i1t5WlrbwiWydHz9AhyuNi0HVIgFkHVL8eV354KkQktej89mG
4eFjXvTKdVSY0ILLkHXeHO9rl0DaM1oEHzwGLIUMEDZS0rJ/ZjwzaxyzraTPaZP5OFfQ+Vp1uIAt
1yEZmhdJOr7PMfDTNzBwyRJitXAl3BUlGb03hSb5fkMOSGhyILdS9d5HOSoHoY+Nvq19XjVdrVzF
YxEklynoNXjfEeMyPgaD3d8en8jBolEjwJtHTBQmExLV4gs+SuI2PgK4ViYrn8jnWMEle6P8YuMZ
BlAqxKa0fG5vMG9Akwqz9i6lMVs1La1kaH1T85MuxcYn9HdBlpmSsSqLwj5xEMS52vtAguQDGjYq
fQTB5zwdPkI5h4KuaQgYqiJcMn8ZllN9nsLqvpz8WncjPusFL0u08ic9P2FAHa6roA4T3PEiGEnd
7v66tgbAoTgs7U8eTkl4PrVOFvPKIf3y2vdlRzrxvB8cNKoBBaszNVWi33l1QQtVK4EfGdppo20W
ejdpi6j1/UuWoAbVnUUnoDbz/tg1YJxJV5OHJ6Q7x5DFIQrcTi+rXzvVvLbtzr+sYrP90OfpJ9yi
U9LhB72RoRBxe0q7YfYBbry/mEXdNzGZheGe2gHS71MlI9tr5U64Vq0iLFYjZMqn4oLzwA+IFVMY
oqKChht1Xo6YdE3Vt/Ek3zuOl11TaZG9biOrPHEgnpgZMWrB1iKefWz7/ZmhDhtmup3L91LrdXdG
ZwwrlBeSZT7CMemqUrl93gE04CgDq00Ynsg/CI5Zfy3y5kNRePE9muuyWzpBsuq6MXW7qJyeaVXQ
FZoxlPmJpwiDZn7WqZp3cIWb+2wwq7VcTP0au/uqwDe7ggCqe6Y5vQPAA+kRpQ6i8G7WHf5hVI7m
NEIO2gshELs583U/WZi5eUqLdn62DexYotTiDHB1wn66/9GGKNZjFne4r602R1Y+nS5CyCTeBKg6
3x3/Xgf7gw+FWgJMbDyiWC0zGxXSXHPUJqO9Hxsn+WxDK2P7Vligr9gE55VvnnjWhBX0+NKkdIHj
RaCTqDQP6XzTG/IETIEimXvfKqzPRiQbBNIGuUeHu7WGbAUtCKhXgT7yn3lfkouERYHkGEeO52ie
FNX7Qh4nO0vvnZxXzsWK89wJR28xdIhYn9grh6vKfUJKm4Qztxebc/8Dti0ci0lrjPfwFqvnVjgG
hZtBsPLNybryJhmt9MTsDgDHlMCQbxVsGCBTwC/N/GkCXUFCoZP0FUIee/hqAnObLiQrCj1lYSeV
l1HzNo1xoa4mZD/6i2IIEcbIyjAPLkbPgEHR7UJ2o1u0dpMumy6MsgYRsz6LmtfY64rqKnIoSy3q
SJqXKm4L8ZEFtAZaZgmJz6oljwJtTnGKu2u+lAITAhcTTwCpbKrpZu+cXCtpOpoQlY+eMt7kxDHP
E2csV5BPxV8MZexPfLr52aOKCLd8pzTERYb3tv/p5LaQPLWstD8gX4oW4EMGV4KqaB2TBDvlIB7M
jbgUb7fAmnGlUNC231cecgh0wkxfoabszG0hOxE0aP7ot1KybNEFys/8qSSYrEYGz+GiCwFCDq4P
bXAB8VyCpPnG6QYQ5GZgRxUcimGkRcsaiJeOlIxetS5XMeGUE2s0L7OEpkBgZjCA4PARtCjzRTKt
Ig5Ktb1BeA4mnRqpiKWaTWgskAvN/CWIK+Vt5jXtvVM26SWZvea+dYL0XoGN6WsCpOuUnMpBCMCE
BAYADyE+UY0MIGx/LXnYgy7xiuS+1Z2m36olerPLbOziHtVz4s3SSgtqOd52vqQ1SPrC8//eR/Oa
4GjMkP11hjWSnjKbZvcd4RDBdUTVFHcPgktzM8bwdMnzCqW5ySVpWKpa55yNSZNcQM7RLmKIp4gy
Bac4POcu2q5XinKpRsdLoR5wdhmkfhV5ZmI0N1CsZWd21AfnSeaUl7lK2LMy+u419k13pvOoLEwK
Cd+hhnoKOj/b22IMQKqwiwE3cn7n/H6tPVW5pzvlTdHHRbSAMU6xF2k72murqu23DVwApyoRn1hs
4mqCUwLwGE7h7DiBNO6LIVfKm7gdteusH4q1hLbP58B3mqVtcyFOnq6ujz+gT3YKbpMcIaiLA25W
hLomz4/66sZMOvkiIJ+ylpUyvIKgzltQbtm5cJ6dIveaXVK7xYWAzWBTEdsGwLW/2UvDLogQNfVN
HmdUw0UVV7AGyJpqz1Os97Oo0Y+uTOJ5JLhgZZ5bWUkkVSRi1OomyCUzu6DWLpcRSsl17zW5x8k4
Dzy1ilzdltSG0jrFL088bfO5Ag4TQGqBauQ2xnLYn+tE3d1Amia/6dtIowzPTs4bRya74w3xCSdH
3BGPrBOuNXHlY5jwfwjYzflPYCRq1F7OUMxJQv9KcpRu1ebBKcN/5jjueqE2nXufyxNjZPaiNUrI
TVMW2c2Qj8FVm9f3UyoNt43sB3BYGdVKgwkF8bOoPAfV+cfx7frUahKm1QVBBvWyc2RuJPlW1Pl6
eCNNTvQeg0FaOPnUXUIsmJ84GU+spgA4CpsELw5c0v6HIyM2JJKR5jdSB4GjXw/NO8QT4s3xCT2x
mgKnQpwEEC4iczMDNkljD60lqbiJFYoHEZSrFpHnmUvNCaxV1+rleTfqBjnfuk4WgdWdqgSe33Pi
KaQYnteHV0u4WPuzBOeWJmnUNzepMnnXsleQNpe1UE6WyBcUf3haIf9wjf/jfvhP+OCuf2zI+q//
xb/f5wVVvH7QzP71r++KbXbbVNttc7Up/kv81b/96v5f/OtVeF/ldf69mf/W3l+i/Z/9LzfNZu9f
Vhn0vOP7dluNN9u6TZrjP/0xUiYiGrrOw6z5kB808ad+aTeRf9jQq+1uXB/GYvvff7lH8r0R4/PD
PPvLzx9dfPvvvwgq8P84aGg3mWMNJBvm3H6jZVP9TdBwirJbOGr5w1Wb5Jn/88eSY/4G1kZEgrA7
fv6cDh8t5j9ag4NRPbFOx3/n2Ax+rI5YApFjetES6ExRbPEdEOzR3NXfoNfEHeZS/vln19G/0dRF
tONFUzeU34RwBXlK4tziD6//oxVQ5N+w7Dj8sG7s/mBo/Xt9fN7sly6B9puzw3Kih7L7wwX7aAkk
zgcgKdJvP8+HOCD/XmsgvJcX7QJJNX7DihcZBtLyuz97awBH429C/gMgu/7vuQ2IEL9wDVS2AUyb
+FdYFI+/P67dbyLEL/75d/vyu/Djiz695jA5QTAqBDTFH573x7N3nN8AWxM4Jlq9+/Pjxvk3ugPh
BHrpp1d/EyRXPHEPV8DeGljOb8wf0Uewtbs/z9gGf2Kd/mYqLIIw+bazJMJt/cgcOfkLD4/oYQOP
DAU8VMKse78qTIsfjf/d1PjrnqWxe+Yf/fDh2d/19POv/5ziYed7fT3M6+H/eR5uq011H4y7H4w/
B/p2k2KSuNsknLaPrRxBv/X3YRyYQ387AcdaXeR1s3l1E95jf/9oSxgPgkr+pS2vkle3m6TbfMur
h8ZE0wKC/dKm1+2m2aabZG/MIiP90obP8+xbW23qh5bEgBWZnf3Sht+ywNXGb/dGrIgI/0tbvt5k
m3S/WREXON7sU7vzb9br4Z59cAB+uCrP//nP0YjVxP0E9PWw3x+fGBr/+6BPHLgjv1v/a07ngs/w
be8zCB/k7xP6507nGlcvSzZCyeBHU2IJRXzipQ1fbYfwPn9oZ7fNha3w0mZvNzh+r665xartK4b9
6ios2y0v50PTuy3wKw7URyi2t99e3TbcBHvHdff4v3QeCxqoNsmr39NtNbsaf7wY/3ilGMyfu3g3
Vfj163aztzSCOBp4IBHMfziDH+3/6w6wiGa//AA/Hv//uRdzE1RsyIfF3O1yPLl/uLR/9suNRdXu
7TkBvnppq+vNtGE7V2Hx0NZuvMKvemnTF9Vsl4nE5IsbravNNnloZzdWQcX04marTfnQyq5RkfJ8
aaOXefVttgRCD+KlzVIqtgmbh3Z2oxVF3S9t9s3264as8ENDP9r9BTvsXTpbAyGI9NLBvifcVz00
sxuqCJa8tNXbTfstfPV7tfka7r2p4Gp/QePEVvdbVX/BIfv5IIkxv1qlYXXwLv0Ka/3Ttm5euZss
flgFseKkLh7+9cmw6J96jr5s0+3elkOj8uWtvs1fsen+R/1qbsOQ1Xl56+ucZl/dtl+/hTUX5/3e
UaQu+Fdcyx/a7Ouri1qMf+/KxysgXSOII16613//2r66auu9Hfmz9V+wRv/zZnW7urlbLf/XK7F5
thULNt//1KeC3gdsJ+R5BDm/QE0fn9bj93slIvI45/93HAigNUSc/v9zIH6vfLHk2f4++AX7C5rt
sJtdeL/glXKrzRTuvf+C8er4rvnhPx4NRxDt2YtxiPThixvNkzydvSSiiv6l7a7u23l041c4UWfV
NrsPXq3bEJ/yYZTiord+wVqcbZJYXGZP3WmCGuWla7Jux9moFYFDeWmzt23F0Uj3tga0CC9v+PpH
WGZ8aGlnwgjU/UtHfL2t2odWfjT6C+yij1VLDGlvsNDAPXTzz7/+d9tsO+Go7203qJdPtfwvfAbg
gpf/1DMgLlU+5kFYaD+GlN/jip/4nb0g8L8ozvT793lAYoem3d+tP6f8J/3Z3zNM+PtmFudQIHWY
f/5ntlvPXh3qH1/W4qqt8mL/DkDa5+AWeN4w3+ZVEzwZ6dmFKmcXwfPa/r3FMN0ks3Ug5/DChbjN
26fH/MM6etGY34mTsD9i6neobQZhTG0SFH6iqOdlH/Iar9HP571QFUw9BPgkJKHBMMrGQS/t3+Ee
P+Jgpy0K9sxmthFNSsaA7on6C0Da1NAc9Sr/bEfuBq2L+ycikhZwcEENJTT9DC7VHTPL/oH9J+Z1
ta3zIm826f6nwpY3YMxXQRWDAgVcfPSR/LNzu9r4QbX9+vDRd8YIRTPiH0ASQOYAgh995v9sR4uH
qOirt9smQMVx7ncJaCkYT7DuovgP6JWoKj2xmP+6VwqmvYMt/VLX5fFsTodOH//2istLOGqPsqh7
g3nWz38uutgKFF87f+opfrTN/594av2Am5D86F5g5Nh++7Mv7rStvm7CaL/hX2B0/l4RxZldCEeO
x58cLgEnP9l829bBQ1u7r/4LFuIKZyHdjx8K2rF/eJ7/7ICDdv7RfkGok1qkbBs+jE4sgdBAeulY
F5v0a/5t/5sJPa+Xtntbha/eECncM+kFLOylDZOz3XdL9V+wcUm8+69ei/+6/f3mYYxiiXcy3i8d
8kX2DfXKmRVA6fxDR/+840TL+59uh7t56XgvN8X+1QDb8cvH+nqsfIQh/zd3V7PcxnGEXwW32FVm
OYIiKby4iliCpAyAZgSQrtJtAIyBMZYYZH/IgKdc8hA556RDbjn6xjfJk+TrWYyEnl0RJKZLcngT
aFfPbE9PT/9+HdwMjC2MJ13Z0D2baSZuDvUulhmVrdtAW+BK95B0W8zrLBG4131lYfRUH+8E+SUq
KGN5MVATZWtXRCKWNcDdQ6CQH59EGdBApVNzw3P0bqZuPC9StQ7vNKGbxBI+1yvFApuYPBxPlQJN
E502xd3QzixBf1EzVQAzLUAYIVmzWiGIwuT5YXv/kQ/1EGBgagW14bfpDAtC8oo9xNFcGXIePCVH
WMK2GCmMWqtxut0WOMKRMrdc76Pt3H/A/m/UqMwWZBaGag7dVfHEL+/GuoEdhCUWe4RXRheI+XpC
7gQlVN1PiMnYm9bboszKVev7VrewmS3Kzc3cXo4AbwQ+ZLNgr1yqfG4yLOn/aZoWfYPuPr+L/U99
uEIKOl036RuEIyRsn4GZTlPd6qqcJ15dgdDnTx9a5FEZ6Q3XhnOzQJhjCa59/GeVj/U8IsFAsBLR
jlpUrfwUL3rkqniu1FrhgDKT/vfv/8wX9Os0W6O4Dzs4U2N7rfypMX2IoN5r9GX6Te1/cCNzbbOD
PiVrPTH6QsDooEFRQjA0nIKFF/f8+2OjgABf4Kv+Ui6nihUFAr0MyPkCix7bxdSCgSO1gBtpeMHq
IeEBSiTre6oEQjUrjkD2CQDM1BEUq44u1EFqDiZzow7yvPT06Gg2awic/RCedgNlAR3UV6tiHpg1
FWt2PgJNIaQvk+vHIGdE91mMiu7VE6vzeaLnd5HESVHhxW1tAeE5gpebZcyC33m2u+PnLoXB90pD
2WJvE7oZMO2dP+4C/njH5mCsKz0+09mdntmbIFrRFjAusXkVlIDWU1tPf3s6ZTpD/JudIDXex/L6
WFOQjalFieKutxnYwC3s1wIC182LMDNEWO+xTEjuNOluT8g9qQK8PTG1+nyCRYnd7YnKrG6y3R5M
5zzSxjnJ1HKi/SaJE9QsHLvlUzNGqjOoBpVwQE/Rg77M9dpvkTa8u8Vlt2Y71RmKEzlZCT6gZ4Nz
l8ZXx3I3ySya05n4ovs8nu5ZCQ88Y0wA0F883beIdQTKARjzAnQLlfLd0ky0WO7+qLNAwIA9IkAW
bstArXlhLaBG4in3FaC4uDRIJA36ppiXoWkCcNv4DQ9Te6MW4ZYFeNw30OuFXsJdClo9JPIS/fJv
GvmZMuNmuUR4Y2DTKXjiWescCUKgjJVlRHJV0NpFENTRZEm3ezJusxJRis9k+QEA6pfa35FGUuKW
18qhIiKeLJBaQsUmUQZ+gTKkchZ4aBKtfu8QsQicDWCWxPOBbnSYbEYlgABhpzVR78lCEZgmJ0B6
FfSDoYhEgOqNgkOXTT0luh2AgPc/95fg4a2e8scDYEMSZE2BCoRQjAFKFU/7ckEtd8y4RJmVAN2q
37OHhMHUcrdRIql9BeNqArlLgHnkN+uO8cHyokfa29DIeKD0LOMCLeHVDFFIwh9VzML2H7C/4CHA
qlv2FxgvrPQF0I8SfXNVthi5TI20PN89JkxL2HM9QF/dMG4fHgJ3uV52WT45QHz/D7o3Ta4Z0EKA
CXKIUdwYb0pIvruX+3qhNaoafo6BtRkatpmZIvBqHFFqnBEVcJAwASpHto+RJZDDWDutgzeZXVqJ
zGQHqTJUuvjdkWaUSB4mc8UeTYmH4p1eleMUhbhQX6ggbSVU2LC98T8JvHLH+tpOkF/DMrvXE5BA
FInpzPKe4N3dGbtDIIlFronXqbwSsFs+wie4ZoXlRx5tH4NE02qiVrp1pbMpszceLBt/5JN9/KuB
11cwiX8tYNt2Z+tVsc0GiYKV7l+Bh2Oh91JqGlvyGiwaCR+rU7qZAegkU1USVka3mBu74upaItk4
wrU/RVklp0wjSGIZcYr8L1OuhBMeTRRVxoy3u+2G3Te7LgjAFonfa3L/n0K3pn94e2MNr9rB8JV4
8j29XDNWNLQMlU822fpmHFoFLyScBuToLcYD+892QRGJCgDsN+ACwdvGitkAJQwzlQOHytOqNixw
bIhx2oKXK2BijF9mfzeEijFumQ7GZCQRsgFRgVs8wEM6CeNuIrxFKUphytx/tzs1mhkQLxBEOYwN
vZB45gb2jvQvsJ/8NqtdC4jxuYGJz6hKPBmOKn8vMJ3cL7O/BFdq+KBj8lyVnpzjBcFmxp7gu/sP
5TKAPgZsrQBheCYczcxNsI7d71CvJ3OdppoJMyaBxu940xFZ647FWEgB4hS94aHZtkQya0hAaarV
1+hO8Lsk4cBIHv9zf9EbIu4bFHS3JYCfhuWUR4XQhBe/25HlXhrmEsUTHd7/y7ZG9vr+g6sIucju
/72cGN5BDJj6+IWAEmOCUnTEfwToquVdqKAxOiye8OWsdsEl8oeIEyxQb9M6UTkzizCFOX7PgEE1
gU3fluhQ6CIOA4wA43fobqDEA/u+5oO0JXJm7831WI1vucaQwPKqdGj9fksk4zqoex7BmGONFegk
90zfX88djde8K+8NivHR1UTDOhFNhqLe7U99vTisg1l4hoHYRkyJV7uRP7/iSXjszdjT2P4EEuuH
gLHYWt1Nf7b/40NASUdZOeaessBNwvqAl3FvZUdlYzz0nqjTif5HxF1dzkqT8li6RLcP7RZQTMys
lMgjUSSpo+YAWGakJboxE7VGXr4pjyRRXJIE0iHhNh/ba7ySHChc4j3zdJvjxDRwM9bvAIxyiM4s
UbIBGPIpwI1LblBKOHZnwBVl9ghG7sWz4UfIcXB+mNkaT3egMrKfQm9fIpNAqfOcnCQWNMfEy/hd
X6CstLAEfc9NVQlkygoHu2eKInfa9FzfGK5BJPrKqlX65YQHLjCQLp47I9TfmKmauu2P7BhwPZ6o
ewskihipMbHiTwK5tHmTMmxLFNZXjLoyqHoGPDml7ykzWGmFWl+rRKy1QyG7fN66MtnMNCp5QG56
fu7/nF4OH1xBwIPuoJgwCPRjKGv8zhOgMqGV3RNyIiURxxsqbhW1aSBo7POBLuWi1QWUF9xEHodt
S8QIK+mECVPM7z+k+nrtd0xcwbBV/3N/OXEfMFBYgVeTwUmSyD9WH1C9Aq1vqu6Cb/2u6SNeAqpp
p6e3bTZ/soSb/iqOX+QA2bzVndDAmY3djjzbJ+H5v5tJ0Yg+J1GhiQKuX2y62Ojr7ZPGVPY2Bhhg
vDHqrTCl3Q1S/sTCpikYTSf8ZdoLm2DtnqEUVDMsgPusri1z6CRUSwdNNKGfKKGxCLLXNr6cEng1
iSVz45uexkyl5ezbJsNDwgxwhY4EuQ3dSGC+TetIlPwn1vrLyKxMibr/E/Mr80QksFBOUNZMAPl+
fosrNaWBpTWQpgdHoTyylmeDp0wTVuv0BWyZDX0XPaXDJvvyI6YqYXBN2aFIgAvD82Q10HU8zvLJ
VRJnGiXsGwl13zCYHMP6S/3f2EegM9ur/f3Nkh6a9cewqTwlMhVeSKRjknkGtBMEbRpeKIzP9uvt
v/NzfdtKVNpQvyxR1H1ugry5RLHVlVqiSqz03+54LWEcnyvUhjKqEneWGPxeo/yD9xejvtovtf/h
XZhiAqem8XEBGqzAAmqFKCp9QkMVlgwURRpWEwgINR6pHBARzRBVdTDop2uYyk840ymicd+1jnJ4
4zmqF6oQA91YxEMBs5KUyzmzUwDSG38oI7tARyqTVAxhl6CLBlpPhm5V+6XEbkv0FAWbFZDMn3G8
pgq5nJQF8IjYxiWCxDUjsy0B7JIQAhmF6/yl3d73K3iXNIYUY2oPAfaC6fYC5VyX2/PlMMZuabPW
TyUAlWAvNppxbwjE5o+Yo/JnuD/Ayd5dd/sVHZ8GAOxYx2f7azbe8/afutvYw2wt/1/8Hx/Kep1q
i4Aak1oJ7Lx3ZR5Wb0jE20f3v6EcYq23hRXw5v7n516wJrZ9GYe4CancH8u+YZHtr9ktF9v/txcM
6XBPE0T6M/zKBnz25/eVTXDwv7Ov3CHSm+qASQr364f/AQAA//8=</cx:binary>
              </cx:geoCache>
            </cx:geography>
          </cx:layoutPr>
        </cx:series>
      </cx:plotAreaRegion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_xlchart.v5.12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7HvJct44lu6rZOT60ol56OiqiAJJTbZkyaPsDUOWZA4gCRIAx7fpZa/vI9SL3SM702n/5Rxa1RG5
udbCIYIYeObvO9B/3q7/cdve3/gf1q7tw3/crn/7sYpx+I+ffgq31X13E5509a13wX2MT25d95P7
+LG+vf/pzt8sdV/+RBBmP91WNz7erz/+/T9htfLePXO3N7F2/dV077cX92FqY/idse8O/XDrpj4+
TC9hpb/9+I8WDtPXNz/+cN/HOm6vtuH+bz9+89KPP/x0uNS/bPtDCyeL0x3M5fgJ0lgrKZD+9E/+
+EPr+vLnYYyeUIUUkkqhT//wL1tf3HQw/c8c6NNxbu7u/H0IP/z8/9czvzn+1wN1cOnn70/dw1mz
/NPH/fStfP/+nwcP4HMPnnylgkPZ/NHQv2hgCtHftP+bKkgIfyKJQkxR/FkH+lsdUPaEaYQlpey7
OvgzR/oNJfw69VALv44cquEfr/96NZz2d/+bKiDkCeWEI8Xp9zQg9RMqqJBS/+wF4lsv+MPTfF/6
P087kPzPTw+lfnrx10s9velv7v75X798/L8ffQR5wiXVSiD+ObyQbyw/0eKJQAqDXsiX8c+R73P4
+RMH+r7ov0w8EP6X54fiT//x14v/yN/0t/+bZs9AvIQppMm3UZ88YVxRKZT82RsgIH0t9j9xkO+L
/cvEA7F/eX4o9qMXf73Y8xBv7lz44XVfw3+/SOLfN36qn3BEuWRUfjZuemD8+gnCCgKPZp/VwH7Z
+7Px//lzfV8Zh/MPdHI4fKia1y//etWc//O/1/rW/SKXf18nhD7RlHJNJf9WGRhBqEJaPPz8st1n
NfyJM3xf/l8mHgj+y/NDiZ9f//USf3Ff9+6zK/wihn9f6hykzqii5Jfsq74VPoieIy7YL1kCQZr4
Oh79yUN9Xw3fTD5QxTdjh+o4Nn+9Ol65eNP+UN7391CU/iKU31LI71XFvz32BT1kN/Em/wQ7viqa
f3/0k8QBCx1M/T308lmvp3d/+5FwCHhfwMzDEt8oHbyv/vBrNvwy4/4mxIfJT4iAkhlhzQDgSA0Z
brl/GMH4iYRaDgoKxTFjiEHY7Z2P1d9+TLB4osHMwNmpEkwyAXAnuOnTGFEw9mCmnBMFxsj4F6h3
6dqtdP0XWfz8+w/91F26uo8BcNaPPwyf33o4qMKcPvwIpbHSGkGihfHbmxeAJuFl/H8GAofeSCyN
mD2+Cmt8HzB3ubCKHH0lle/sJAg63OuhcuWYUCqYIkyAWL/eK4web76sR4Nar0wyLePRgmDrpu3W
JI19sXLD2yWkI5vEBZrbKh/EuryUXdHfDJH2Fw4tpRmnqjtVHbcnM5PWNKTbTFuRe50IdjIM69va
aXoWppBc1hOJGROaXNq2YO/oVqqXTrmLCifa8JXrPPD5fvOzM0tf0ts6wThVRXld6L1tjBgoCIZ1
tjSxLrbRsETVIi1mMT8PXbycyRjvC1pYbzCXHxSvwnGtWTB1SIJha3PWzhtNCzfOLt1lp1M/eZYX
/dTfbaoTRlBE0272A822rR5f+lFuTTYwpqt82goZjOhieb+Xdl8zupb1UUWCyyzlERFTd7RMfHzZ
JTqxOJddmbTopa4ErbA6cV3tCpHRibN2PEM6IXs8mle3yeVMripZrjfS+sZUS1PORi+S8udeU305
WzzdtmspJ9BRx+q0RT29CeuI17xEEztFijVVylzchHEhJu90sYmrvSvc3SRc/QJPm1bpUNQzy2Yc
5pg2y8bfx30U+rQdOq6NrgjIHC9Ol2e8ovJ6c71OzBqbfTb9gtazKfGiPMJeFCd7MYfXwS3YmsWL
WpyxPYw2wyNqNsMqvw9m01G1ZsOofktcaOJZEuyGTNnOYG7l2El95gbEhJFKW2t8O008LzvLaqNh
Y5f1no+jiR3l7mgYy+pMTkOyp8nWFIuxu+/fcOG2eATfEF81iC/aML0FZGo0iY9qVW7L9nZuYbe4
2DXFqqK9KVi3BIN3KQrDUCDM0A1VZeqspG9DM1cu1biWjZm6Prmfi+A74+uW3KnBJvuxlkG/jVQm
pbFEV72hTaWTdNYqmY2rvD7bl7qoTCdZMRk61zykbfJguY4Sd9t0uH3OUDH6rAlqHY/kIrvR+MXh
h7fjeLdbgSszy8K6POnlKLLFtpPPiGfjfDR7vcXyKsRlg7gAQWkbwr31ilUZitXyjrUJ6U3fJevZ
QFq751RUejQqCNKnVdLiMe+Tqa/ORr55dyJj7G5EQ+315ivfZi3Fazza8AzC6TRFY65sKLVRhUWL
SUS9FpkvZHlFeaNuwSZqdjqEAoFw29lCFJGNKiFgrNsHXyUVyyOxpD1qWO/r3E4KogmYT/fO7ih5
SRppVbYwxZ7vmG01uChtVcqadSfH2oHNmGUrl6turoU0dS262sTWo8ZsjMY3jZum16HviTyNzkZu
IILxYIJMttmsC69PerG4yrgVhfte4KE2W11Ped/raTuJ3SxGkzjGx5yimTSXaF6XO0mDX9PKzTaa
yvWFNVWSJJclHutrtBZTeU0bTe9WzKdb3Mb2hS+qjmZuYXuTymSudzMgWWBj565kRyOnVbIGI6t2
J12Tj5sIl8Ww7MKEYarGHPOu3k/cVPoXWBPVmAFrCCNWD+VHS7uyzpsuYcPZ7sdhzaaimW3uY0ur
HHWrm54jtu3gL90apZn7QlijaD1VR76qvcvJMlYorYpZkjPtdj6cjhSDUcxVTfGJjtyNGW4acj21
itB0IXo+Lle2oTQZ+wdHIgyVz7Zxq7GRetlEvvcormYnaExeEerL22iLhRihVKWMWPX81NZdLHJX
0uVa1SNpT7D1szKr2gub1iQpS7N0XVBvg+VblyKhxDM+OYgDFRzWg/O285vely1JS4S3eN5q3pXv
3VryeK887ruP49zv6wdXkKbLLBlHTkyL8eJf6GZl6io4nuw8Jbxvt81Us6I839oBLS91spT1xdbX
eAbbksVegqsE0kTDi6qfh1QJKq0wY3AJPZ781izPQc44Oe1U4urKIDEP0lBYvzip6sROT8tqY/BJ
K2vbWZqClAX92CR26E4iFcJOJsQ5Uc44yTd55EaaLL1ptr6v0y6Z8D5mZUwKiEhIjuH1otEW6nS3
qFNv5LY1AYJz2YwvhpEtNFMbIftJv3HHjotAZZsvdJwhlMSCQPAbbVeflTUexAlvCZOXSWzakZuF
OMihkGin6w5X1h2jnjB6XEyNxWlZ1Aw8apRIp8I1U1+brl9G9sIG8I6T3vpJniZtp7Ez3WZxc0cX
POq3WxAR5b3XvGizwfmxud3nSOKrYRIzOd86uXbnnA94zNaObd6DTzpZPRsCKPS4mIeueI0s2edM
IzZXx6ThroPTB7/nNumW58uyUZFXqq2rc4i/y3Ifd9Q12WzLjl8tFtFnawXx9emyj8ucBVtRAhIS
a//Cap3Es6oqxO2AWbllidPNlNeh7WUW91BNl9NGyQeOl3L66LexqG4Yw910zqZ2LJ850UhyalHf
Ncg4pGOVLhBGkTRbv43iGExlbeZ88MxvPK1YubMztG93K++YWdfBGt3U3YVIEigXoErpSOa3QTcQ
U3d+MrVDNaVNF1qWua1uUkJDa4q1gYqj4OUJZ+urhoj+3WLHsTRFx4e83ts6L4uqvYCaYf3IHWrz
LULYMmCd4Yj1aAdPVpvp/No/97arjsg0kiEdZg4xNxlYPs/LeMqEaI9XRDfTFyPPZNyG03l2+5ve
NhU2EyY8U3GsUhKiNRuPdW9KxpPzHq/q2JO1N6LWS6YVv4C+gOkHKU/oQJdnGIflaA7ybtjsfAIt
FJFKBJHElsVwNE5jedTE9W6fkngsSEvMVNiqNYub3o7N2l/q1S5pIyt84gVrrvulKt6ttvPWwLdW
IptVr0HJLdHeFDuBJEc2KDKTli+mlHI8Eg0/YW1JciZF3LLQTQQMekAUGT+VIiuYbo+Q3JNbXYgP
YCbhcmU4SWmUo2k8m849nZZ0JQkJEK1an1d02i8319oMIt9wNoqRH2Mek9uSsWeqWmM2JrbLup0m
zwtBqnQYR3vWyM2/nMXkyrSWU4IgivnmWIXq49SzKYNqzkGe7FmTlbrmF3H1SUpY+8b6tjDLmiiz
hAW9GIpkziRj8nT0pTNN1Xcvh2LdzgusxvMYG3/atxyKnw6JrNlKdFQhvUA4hfIpumI42wJYDEXM
UyNaVD/Dkbxcoy5z7Koho2XF0yIZ+nwMfjR27ctrcF6fyXKK7xDpUVonKzlfPR8+9m4rrootSDNQ
RgzH9LLS/Wsy9MhUTZKctLH4yDbenSy6ng1UxhmsXHujvJuOZY22N22x7uNRpdl7DiWumSexnvY9
LaF+R21cMrWDU2cxUeJm0oW8pCukdakDPxeQOI8HvLyRq+/ebTOH/GEnetau0kKoGt3dqMmc0hDd
Gdnb9rSv2pd6xFtaLXDwLBaVN3u39HlDOy3TULNkSQkRr3U9xtqwoXL32PWiyWkj/EcSSH3qGCky
MnGnM1UuqDfB6ocgT+tMD0mcMkWQteB2TbzfOzVlfR+SfJyhPFUCXzeWS8A4Lc8Sa/kpj3ptTKQL
ykncpo/NWM1l+jWD8A2KvHXD5uuy+rln+OXXv5//0oj81OT69flD1/HX354P9/3L6O/v4/nNcPjm
A9b/8uqv3bIHhP2ldXaA2D/3L38Dzv/u4J/D+grg+W9D/eObD//8v/0v9MYnAA3vfwb6mD3hBLpj
mnIuoZdAgJ77DPTVE4kIYZoToaWEzg6A+Z+BPrR7oMSCbppAgP+B8PsV5gMVBeAe+AIlFRGcKvw/
gfkP0PpXmA/0AxPQWaUa+AZJOKwG41/B/MBmSKot+FSh3UveWnU+OzJ+bvV8bnN+B+EfcAkIGoMI
BICBnyRYkgeC8utN4iC3otuoUVD+pnLsC7POO8mHqvD5V2L/zk7ffg60gR92oloK+CqgR/QBa6Hq
auxWTg2pRnCdhkXj123Nfn+T73wOdB5AXUoChQOdz28/p+TKj14CT1DL8aTUrnweNh+PFKlc85mS
+23JKSB7vlIQfBEkQ4GB0AFmBLrgEuzqa9kVFNJ0yW1OC6KomVwci3M9drXNx7VVQ1bwRlem3IPI
23Km01PNVBHMWO90hvQmuj7d5zWSbABmBzBYGcc2pYtfvdE2uv2lnmpE82Kj3Zw2rifkoqyCfW4X
SvxxRLS8HXEBEZvzaR0Aq0j3FqotKJrLZe3xRTIuMEjKUXys+73hJqCqm4+om/nHeq8TmcISrLna
uhE2xkCk3LFkrcucARK1JlkWzlM7tFqdFY0UQzpBRb9cINuL11OcYW2KdjsYjbt5Nt5HeSt1L9t0
JgWGwsPqVqfWyu3dGtB8XQUmm1Q3ha8AzM9QVKu+X6OJknZnc8XH5aiQD1DMLl2Rtwgw4lwU69sV
4MDHrq35+ejsUpuEVtOLFfBCc2RLAjwIlKFVkupQ82vVOTake++SD2Ea5WsA8/Z1ETlUlzWDzGjI
hMsIZVbXTNeqaVqCMlx18bpTy/R8Vw4k3Ss7vGeS9C8IoIzSkLg0z7oEK5suTAKaikHHaw8e+aEP
df0BvGa6qTbNG9PsTjxwR2SYDaIk3Egc9jbdMWgGJQ80Wlt2XZkputkFFh6XdwT8kh93atsC0E1U
vStpTy+g4tNX3pdzA8KkwLeRcbZvV6KA0KJ2fb4PC/AQ+xTty37yZEx727E3eF6TxACVM36otY5v
16Jd3ow2KZSpxVbfcmrDy6CgvDoiW1zOvV3WDepRyP/Al5TrM6VXUWYYAk8w1bCie7Qsze1cuhaK
UGjEcoNmX16RkoxTNjHIacZzNdvjom/w2Qj3UKjRsU6etaQtoLSr+wGnq46Fy5aO91cR6WlK293T
IgP0RKTBruxno/a926/WfSkv+w7P7+0iqw+lBz7rhYJMdz2JWlZmjFXfp34ELJluQEVGoBXRguE5
cYBZRytKM0dfAJJo8HAbxkChYoIi6xoPnZsMkQu9tS72SzoKANxGFOtYgf05YHMQgLKLZEczMy6K
4Ey77t2LnqrqWWFZRVKtOXOGqtABPlN2ez83NZtNO0IfzqyU2xYidQte1sKObY4LP9zhKiBuEs+b
yvRTsrCsCpN77Zt5f20h4uvMI1HdTawFbqoKlXzX0VFcEU8xS10rC2CForC7ARjlr9BUcPIUIEAV
TLTYDnm7IrB/NAD3nA07XRejWcffhZDUt0DpdJfbMDUu26BgGI0OZbKmdYOAgIUuVkdSKj7VPm6d
r6EAchEgLwq3KxjQCwqg3+kCtGXjtFwEvG73aq7BkqaxgEoc4LBrM20LlVugt6HgGVDfGgsAMcnG
YmVvPITM975I1GL4RJcxg4Dju1MtgBiuu61MTBC0AIsqN98clS6ULqUFBXhZVUPTmQKKHGZCS7dz
140RPhPqsucwr3tNkwZewKhZu4eYtnZZWVb0447BVFa90sZoJwLgyrpIqOlbXYW8brf2iuy8bXPC
3PKihA+wR7NFUJENYs6Eb4nNWFGO8igIthSmVK5Zjyiv+ZD2m7LqeA68WdO5IXQBlDOLp1Tg5R3u
+QD8VlfDmbhSS5sOQyQQzFpnL3mBE3ZCkLO5rgekMgYsrTOI++4sti1ypnbYD1ldV5NZx9XGtKUQ
n2VRZDMdT7dJeZrPWPaLCcuKtMHbyC/93LkacI6vbxlYa20kmXSdtYCGu6yB8ndOXblMnakmXb0D
iqDeztael/c13jjLS97Ml6ztmjkrm3YgqQLW5uUkWOvgE9i45V0DTY4T22u9Gro6Xac13QDmWjyH
22Iupiqt0ES7jAJYTdKQROCL+hJYhnrp6zEbpGdve9aXLRBucs6ADEH3E7DqDBhfhjogMMUJVVsF
hLokHTJsj/Qk2cl4almvdDpiUT2bfcXNRAv2dJt4+wrZVn9IRu7fY7W2wNYnoQzZ4mN5zjsVLiJF
Az3WuHRz7oBcoimvqrrOOt/WrxM5oA+Lq9cXDKigLoXsnthj4MLry64vapeyjfjbwS74bVnN22ri
khQNNA7GpjFjM3ubTkKOHxDEtrydFO2ziRTuQ7+0y5XziGas8/gS0oK8CINHSwr46IgkUt4usP5m
cKhmki4iTv7EqkU93xbxYOelhyQzNrwfwP/68KoIXfVCd3zdjjyh8s6ygogUD63AmfRkh7QLrG9l
GB78WVLDLYG0FBKV6bYgyD6eRLWmEVf+NILxfRhBGjHVAjuAVVTuJ5LUAoBR6eusBwD1fMV97fJq
CuiE9xg8cgYq42U5S3lTj2OQabHPy/nAhC9MwkjkOY1Ndwq5Nxx3QgFvjOpmfwu2iW+cHlli9hVD
AmmmzcZjimcwJ2BK2sGooYnv9s2W9qF1AhGg9nMApkGz9blkkXXP3MZ3yClkaxigZT2+42B89kju
rr3alFIfK0SHiwkSBdgReF+Z6rms35P44B8No5PIMCq9TKWg/VupcP1eNKGCwD7z5IQNJT+qaVeE
LPF0Yelaq6E1SM+QHRalxetyCSymqJcTM+3GgDQFvmQajuQ2kc40zQbftUA1qU3cS/9s8xRaIl1C
aweRSCAMMo0RsnI+x10DXwLYcL4CHO7sFR5ZOz8NGDgAejqWnF0ROS6LQSSA7ijEqACFXNluKUT4
8QOwWAb6Agk2CkhNyNLQqYAuEjCza7ogouzTfqaLOPUVxC0wHIdpHpd6vmxKQtzxpAJNnq6brizw
ajKJqRrLfTFYSv9qqKHuNA1MUYbbIV7GpeurXHXKnww9WW2+diIEoHeapgd2hIHmGbbrhz5ZiMg2
ALdnTTKOwJFWQCmmzE4VfU4b8DhIJAm5AowcyyM3N5s3YZUNuYxEQE0Uxg1yF9qJeuaBBp+P6iga
oCdKoCUuKjm0W7atAQq7acWivehGsd74xo3AKUBebDObUFllTaPmO09YARVkFVdlWKSRmIp1DYYk
/3DmCcjMEQxrFlVa7nE+Y6sLd9M+QxcBmkK9N7ZMcJdizyDhlMGHJfUaAcObBCFCukaIwcht6HRp
28Rn3SJbaH9WfBiv9nUN4TzOQPTnOhRUH1mO5pN27ipVQTtgmG3WztAqNhgL+kEuOMic7N5CF7HV
JOxQM4WGPq9jS46mhx7fabfNFhyjEpCB9jr2ZxSY6sRDRwTF7qguihpDyCEzOylEGYshg55LP6WS
lnuXOagpxA2uoPw3RQEgBPIyKnvxIQySrq2ppIJ0MJdWs/NRsQTOVbTDNS6aEucbCg16UyxuHW7q
utHjpWVhlJcDYRWkqaGEHAx1nbD3/5+OiNsDvQDkwFeY9V+uHlze2DrEf/7XN5TEpzmfOQkpn8D1
OSkFVgyBI1FgHj5zEgI9UYoRpISEW9cACwBB/8xJUPkEwRSuBRKf7iAB+P757gHcSpIANQSUp4rB
uGaP5yQSgh8uNmhY6Fuoi5u9smLvRe4g9KRQUEFhvbd/cNvgW4bg18UPiA5gnKfVFrA4Tro3RLPX
hPnjr2T8h+TDr0sfQPToKLMN5NKc8R7qq6ZIgHnfxSNXPyBPbIFr4KedyJVYnw9MP6XQQfgDmuG3
hPLAdHzF/mybEgpYQJFPc/IeiBOgiYFMeJxUHvb8am24PRBsMSU8d4S9bFd7E5bpkbp84Ey+Wrpk
ych2yB45AGUAgEvBs4W33SMPTr5dnc4BMBQBSymG2KaldBA5gd5+nFTA8b4+Oh243GZX8BxgSpku
E/840mn4TMP+Jmv0W+o8IKa0XpbJtiDyMrAkhSQJzdo+eZzQ6YF3SuKnUcWC5XpyydUckTpl3RS3
x0n9X4jIshKzWuHyBe+md8UM2Gegrx8lc3rgn27ZfegGWFp2W2N4HJ91bDx93NoH3tn6toemeuD5
MJQDtKShsgWO6nMe+5/q84EF/tpYimZaC1840Cfu76CJ+qzuxsvHnfvAO8FKNDDQELPKbYSKAW5A
hOLp7y/9cLpfqeUv4ZAeeOfOBhEIaji0OmICDYdqf17WpX8K4ff893f4DTunBx5awXWGBm81zwlG
pxIlT8vl7nErH7jnzrzeF1TxHC/izPP5Zijj4+I4PXDOea5GKLxLnusOLdDKL+xTaHQ+f9S5yYFz
iq2BigwVaz5T9kzs3QmQGfnjlj5InDsQtMg9+D2DWx8VIWdwCefkcUsfOCYugHomieL5mAh1Vsok
fISLz83rx61+4JqMkxkNDaxOiu0tm/yFAFLicUs/mP5XCYiIDi7hoXrLE0TudiDADU/wu8etfeCZ
ld16vk7lli8KwDmfB50RysbHhVly4Jw90FBjOYc1b7m4LOAOxF6Prx538AOvTHq4x0e3leX1QF4v
nN0Bkddkj1v7wC9bZmk51dOa1yN/ylp+Mdv57HFLH/hlt4spaetly6e6paaIzQXwpI8LJw/F9Nd2
Aj0VQP1oYXkPnVSj5vmY0+nmUefGB35JgNMd4SrcCvGEwc1YqT8m3f44meADxwxwE3Bwcd5yYJju
hyS8Ken7x536wCk7tuJdw63P3OPuYnLTBSrhEuPj1j7wStxQNmjr13y0sXva12J6NRFXPi5+4wO/
FH5LiIVbxHDbSd22nL3sWv0HGfNhie9kTHzglN7xEVo105YTsSUGVfisLyr1uKIQH7jlDIQ10GNu
zYtpOcaBvAj9HzVEf+vcB15pC7gtPOlhyynQMdDEgF5H9UjrPvDKtuA7XDkZIaHJaTM1r59VU1Vm
jzIUdOCWTekLwQe/5UNtr3vRPgVe/XGZAR14Zal0CV1ZsBLbJ0CRzABkVc/94ywcHfhloYYiFGCJ
uSpnuLz00F5qmvlxrokOXJP2pFN2BEOZp+S07ul12TyyhkAHnlkmdmYJdHxyy9Cc+36tUtrax5Wy
6MAx4ZpLPyY0Qkob4jVyAsh8hJ49zlIOPLMd98ozCSHFQZ8w7SXN9to+Mqk9/NHQ19lhdBLhcYCk
JrbhRSyr68mKR5rhgWc22M/QdetXaJ5X/EUS6vlt0/rHhSt04JsjpZap2G15VfSv+Cpe7FX7qGAF
f935rUjWxv0/zr6sR24b6PYXCaAWUtSrutWzz3gWj+O8CLZjayFFURK1UL/+ns79Lq6HtjP4iAB5
CByaXaoqklWnzkmntOrO57zocrvw7wn1+pSYlH67dKI2ZqZJbgUatNddluShjF98vOTfUZ6fP2SN
MRoyR2LD0Iii+aa7l1rsnms7UVkJqoOwgUXQa9oLacKDlH138tu4E5e4CSacZgJ3nzH90W4mzKVZ
lOfiTlyuZklFFTfwwWjBtEylvgzKPvpt3InLOhrqdSCweB2auxgzLnRqvO7faeZEZTaTGB3OFi64
B9+3NfuWkN0rcFBgfeuCdU+ntE4mW7TpQo5lGsX5EDRPfiZxonIJrTYUr4eCKwvsMSooqRDvALnO
n+zXCwpGYd5ufJRdpJsQR0OSRMNpo2y9iro18At67kRmSszY8hIuboAeLdBRlkcbqMbreABq7u3e
U9EGsW6HvVj3jXyWocm+lOW6XnlZnTvh2TJ0IflEt2Lv6UfC2qfU+IUPd2LTxOHcYtwAVeXAnJq1
ifMxDvyqbSl3YnMa5UDGHUaJdPKo7Ll7rd55O5x/+e98xQnNIGoX1pBzO3ZuCr2Qgpj1K9BVxxBN
cj+jOyGaNFJMdgYcB8iaU0irEygaPH3RCVFGy2yuAuy+ArA4D/T8cUVFxW/bToRWW1Sleu9tcR4h
KxKM7uVoGH/3Wtyd1xRktEz0GFvoz1NJ4/r3oL0ePmnqhGeZYoYS+DDk8VX+I036HW/Z93COf0gs
LrqxxgjsiEmrDYNE/ec+Kj+Q+qufPZzAtHsLrMBe4mhrzYepVZ/q/X/Qzv/LsiyQu28ziiRjM6gd
+QrAkAXIs4ke7ehXE0tTJzLjPZYY+EFk7o19rpR+JoYXfiZxIjOtB76kOrCFwmBQotjzlGi/ZJW6
EdlpxpFRomIwAW5YJVsBMvfdtxOTiwmCkp4BHsMQXZOSvGSYhfUziROS9W7CbKTEFnRfPuHSfM1M
4pdJmHNm9pJwDFJpfMgufW4r9mXvU88sxZyQZIBJbWnDtmIMtjkHxBvI0zr56GUT5hyY1d4mQhAd
FUCc3WycPO7Z7FW4B0r7beTYZtQNEHZAfsX6JRgmUVTzQj0N7oRl21dDorfIFrZv7ngYXQaV8btb
uQPqzPCmJx2WDlX0V5NszzwBmszP3E5UNhhHERFF6GxR0x0Y6o8pnz/5re2E5UImTNxbi8dDY79J
vX/mgRz8QufMRPDzoyfLWDNtAnXqzIqHvuqW3OLh47dvJywl6OwUYG8RTkp5UuVyqeP6nUx19uLf
XE+oE5aMC7VrtuN60sr4a7OUBzWGlyngkilCHyh8zzCiToxGo5UBZtNx2sfy8xrNR8wn/eNlHupE
aIl5ZrLvcEeChzfbko8743/5Le1EKKC5m00TmAeTP08YyDpgaNFzaSc+KzYvPOOoFoIr4KFi2VGq
wXPp5K0vtkljp6nBrnWj10MPJPQh7r3KYhjTebs2Bg6mqRbtXjQthp9baTEz1gf2ndvyeYe/c0cn
QuVULVymIzJiYM3ndhunu65spnec/U+rOzG6WTCMpBUenJg8/1aZtsqThX3x8xQnRgEBX7U535R1
1z3OWwec3pj55S0XCbQlWbqxDO1M1DnrXIoBwGyq/BJu4gQmeCla0iMhFumS3mGI4lDFsd/5ljiB
GcuoZLWCTVZZ3tqF6XycxIuXvRMnMlfJ9hU4a1xo5bPiw5fOZJ/9VnYCE+f9VJ5RfoB2Kn7Rzaq9
KZnZ37HJeZXfeHjixGaUrApwWpjbNDUoSqpabg+S7uZpqrO6Pnr9hDOe7efDqF1TO2Eocy8oH260
5Z9CzS/8lnb8vNbxiERewzo2/BKMwX1rI7+yypno5+ddW92r1HA0Y8shVPlC+m+zbfxSYuIkFkNY
J4cVVfGImIs25Kcofq+w96cv6hhb1ZSEe4+Tn09tf0Vpc1jqLU9ZUPolxcQx+dyPTDa2RYG5F891
FHzcLf/H72s6x3+aii1MaoWWlZrpVRJjBDZoqs3TV5zUMpMyqbREZVzW03cMVo8YQ1J+rfvUhTEl
q5yCMsPzitR6wFiG+liR9p0gPQfjb4I0dpLL1GJYTNqzJzbZ4yrHi3Jjfk0rsAW99fItqDABzZAU
syDAQE3Nvq0gUfG79MdudmkjmYJwZSu62gKFvbWnbvKEMKYuksnMcx9WFmX3so3PM0TmYpjAreDn
iU6A1kFmFgDbcTabdTlMHSa+ljjwc0QXDzRNoekXhuhfib2sVFd04/LBa9+R4+MraQfQauBzRkQf
hmy+XkT76re0c3wyuURNs+CqtQeYAqIsbo97VPsV389j2D8nWyPidYvRsi7GUjykZrofqWe+ihwP
r2RNpVKw9sDaryEuKiGhj34mcfwbSDreZBh1Ow9LgzLDXkoeXPkt7Zw+oVC279N1K0ILNLSdb4Bw
8EvgkePbjC2Yx1AhfDvZT+Uk7uc2O/nt2jl8+nJqZm7VXqQBeLRQCblZUum5befcCUbww4UNtagr
L4duK5+nun/22raLBCq7CQNpIW4RJYCzlyD9qa84iD78FndCsrdBajSG6IqOBhfaZpdDUBV+Szsh
Oeh+y0DjhO5Jsun7ZW2iKzlsfqkkdEKy3uM2TAByLWYb1PnUWQywqt4v3kMnKPGACAZMpeCaP4R3
ZFQ3Zf+/Yxv4fwjX1IUCbRhKjIYxxgUoxmg58PM/UuX5OnGxQLyNWWvAi1boFbwszXSTAdDw39/S
4Vv8//t2wjImvGYGzIkFZaLa8wyKAH2uwia7JkkyPS+JJHfpvvHHAMQlzMr1LuTz/qlOovVmmM/0
AVQyFoEsME7mi21R+m6N1ukhJizAU8eQ8grF8foRM4JB74VsBf/T27TdGzNtYXi2NZjxQIhyQ7W6
/G97/OHS42J1ItA1jkC6LUUbytdoNFelMH6TFamL1LG1VlqCUqHYs68a09Zm93wHujCdNUR/1wS9
LmwXFo1djyBs8zSIEzJyGzE/EG66SJW41UOMCjDzO9pdkA446RQG4VH5XQPWHaOhaXKRrn7JlTgn
WZ0a+Nu06wLEmMMhKcH4iKEZvwEcULa89cCmXisjDKwykK477WV1JFxE71zUzqnuNxdv4hxnZwaD
sOzwNTcguJ+yfvnEjT2IKD11csz8Go8uYGdKS5BaaK2LfTUNKdbSZPcoII7U85BwfkSWrkLvNfqx
bC1vJV2uqyx8Z+mz6/3GPqFzJAPloQdDkA55MLWvY4ArCwY8eSjzSMFqPokAU2xvv3Bps0ZN0aAx
xAHSrmUFAWtGrR/aEINtb1cH6duUCDrqYirBFSVTc9HL5sVv587xbHdLw0hg52QOLgSJTqod/vZb
2jmcMY4dNtswwWkymffzdB0M2qvuwbLzx/4JPt+BpCQcAFEpWjlRmadjltRgt+Df/Hbu3JnLkQY9
Np4AaJgmxxWVbLAcRvHJb3Un2QxNxUzHgOmO7fopare8HsFD47e2k2p2sSs5obJa7GS8xXA9z3eS
eH5PJ0htpSkH6wwmlcTcnsk3QQm7Uc/FnTBNiBisGRUtaoqxf9PsdyPtvd4pYKR+6y1VmmxLClrn
Yh33b9OirtKGex0czEUeDUk8CMF3TEEF4GUGw/QK3jvrN0gIyqi3G0+7WI7NhNWbSBSBba+beH3n
2Pj91QXspG+X7ptyT0F9QDEUyj/VjN2CqsLPv13cEebI0y0pMW9aZzMIeqrse5nipuHl4C7uqMU0
W8hBV4l8VV2lJr1bYs+4/JdI66ekMpbhJGKwRhXxGIEFr+0Oddrxo9++ncAEUbaZu0WzYtp3fkma
6HlNrPQ0ihOZYo82wDJaLK7167yEn3a1eN3oAEN96yfLELV61QCRgQ/6ZWAgWs38eh0YF3+7NJiQ
FwJKClYw1TVHuySnhEq/4hhzMUcJiLEj0PPSAjPEO2gVxceoZ6Pfx3RBRxSs6RUrUzhhRe65Iqc9
IH6fMnXicsXhQOmws2JDGevKjCYBMrWO/LKsCzzCxwRzVIWNb+Xyihr5Jz2yj14O7sKO6gWMmJRF
WHpNlzztx0Mzpn7nceqcmJxLvdlEsqLp9Q2xw40cUk97O3G5WtCrTe2KAfY0rArQ5zyC7yL0O41T
Jy4rsckZbIi0EHtw06TLlOuEeD1rwZzzNnpqQgFFn7FxwndxJKhd2z7wmwNnLvQobaoODB8bCKe3
+cBSdU+7/oOXn7jIIzNTBj7whRbB2t+We1CI1A/ADAZHxySBKNkODHMxIDovzgmlCq0fhgyUim8X
N5WUU53AJHQdX8uZXERj9+hnEvp2aaZnCyr4lRYYz1G5CQ7bons/F3SBR+lMIrEusAm3AOqCCPp1
qTv9l9/GnbgE3zevZYpvOW5yA0cPCPpGbfwcnDmRycNALZvA0H0w8LvOZi+rJxMB2DHfGpxgAK/v
wJxfdHN/0bbNh4Zzv8sPc8IyaFISAGV9pgrQqQLJMMswbtrX114Wd8FHIJCbTXt2cbA+negG+uyg
Cv0GFJkLONqCMJ16i70nwWtkVJ1nwezXw2Mu4igEgB5MQigY2DL5sgmUl5cu88PQM+rEJuWGrNnZ
VUBeuL80DWUXhFTa77SnbnhGsDMNwNAQhtt9nMi73a+Bgunxt34YbsBjIIhYEYzz9W7Xy9Jov3ub
CzqaBtJPcTuzIpHR3RKBLZUnnvZwApOgy9bwc+0HJDz9JThAm9O4DX7vEuqEZr9FBtxTNbhoo+oG
1P4vwkpPkzih2VUQTEhNg/s9DR5iIWzeimo6eAWmCzgC7erQlwpXlBSctRcgsbyCVkDqZ3EXcLT0
6RZEGhZXbJOHrt+ar7YJMr/blYs5qvsRaTwB6YvWdXqg8dR9QO+t9PugLupI9+FWVwRWD1tLwTZZ
kodZ9PSrn9md2CznJVlnIAJAGRBHhwmcuHliJ7+6gQs8Ku1Wb9OMxUVffttSSNt06+7pL87RqSP0
qZoKT7aoX7d8BVsxxgrpe6+288//tejJXOzOlgQp2ihIiF0S13d7A7Y9CAHFIHTeIP3hd5NLnFAd
dDLgN2DiVJT1fT2MuSGTV+sNJHRvEyNrRYfD4pwFRhoeOjAMg5HS7oWX07hERCAeRO1awyVljeuh
KEErPW974ncDcHmIoCawYyiA4dI/0mswB75sKv3st3Hngiu6CqoMFGaJQdx3X7NOvxqx1s9+qzun
aIsxq0wKuCQE4j5Dm+ZCq8mvXusieNpA4tKiQBNmxrk/yCbCbVG/y3V+Pi5/4+0uhCfddFrBz1mB
4dntUBrI1axs97S5E6hjLxezYSa8mMuZHnW0AQLL99ovO7pERMEI3acmQHmlbukt7jGXjPohspiL
aJRrE6yxxMbpuaoCwZwJnf3Qs+PhkhGtWzVOGQTXCsYSkJbvUY5Zw9Lv0eKCjxIJkSVV4SKaVUl1
LKPwi+z9+ojMRR+1G6t3tuFNXtrlBoznV6V9b3DxD354lhz+uStRB3T+H1fJutO2xD/Isjx5xaaL
PZJbVgVlhF0LVnantG6+Kd4yT3M7h+hQxZDXkZCXoma/yhpAMcOk//HfG//DSRSdbfVTUZUGtusA
aQaH0lbXr3pX5S1Opwasq4sfPwlzGYm2CM99rmCbKcHwfCRSc52NZvS7NbpIpDPXfKMUgeXn8l6A
9m1j3O9+ETkHaD2IKAaXO97mJMXcG//adosXHPP/Cmb+ZPYwBQyugV4HiofkbkGhLy218Lu6uEgk
kmih5hRdiWCy4nrddn6iQvnxn4Bf9K3D1GDiqEEQSgsZ8NdNoRCSkdSP4AfqqW8XVxXtKEZ30FAB
z/pVHwFFirfM5OcqLhoJmhFJF51TS9bEXyqxjhhhjAbPxZ0gXZOa943B4jU3x8bEN1y8By37Q4y6
aCTdzFUFalYQros4TnOVRKDXV2e5t9iY0DOpu7gku5VDGU34W9aqbW9HFSyHZJN+BDHQO3n7Zfu+
hXQbiPOLLbb2MC9sPVYRfeem+ycDOYHaA/RNuhEJcg0W9WTrbynooCX4999Z/w8Hh4tRkOB8X5Ly
vPlqfmZ6uIIWjt/1xUU/JUkZdNVyri3qaMzBUX3V8mzyOzhc/NNYhaU1YUULo9UdlBkv65g//ve5
8QeTuPAnwKU7vTHsu1FtDMCGgcrlwP1Kiy4CaugBdbQKtdwSgLWiU+RaBbsfKAyZ6q0ntuFgzAqV
ymLu+zsTqgcmM79RT+aCoEiULJCRCUAHlzX3LKkuUz+iOQg6vd31LqedGHJO6jx5mml3xxUEOPy+
pRObUVjxKUlQJt5qnYJwf/i02dkT8eDin8A/PmJUHyZZVvtcm/oq67Vn0dKFPdEk0IMNsPFp2/Ny
7J4DMOT72IS6iKEwTEDNsSIbpio6Y2P3UwAaQa8TmrqAoTgpFYQRWFJwDtIpRoJi1tPu9TXpWXb8
5xtdWA8bLxU8BZqxj0s3P+g6/OhnFOcFipdz0tMRcQkwwpMlZCpaDNsc/3vx3ydx6mKGhOgARwBg
BUXi6FMZ1Tlm4S66cfc6nykIzN+YBejsehlHEISy2lhwLijzBD1J4XVVhO7N29XNMCy6NPiiRm6Q
vq4yALbqqPMqt1CXsShgRAlyNk0nhicax1eM+DUsqMtYFKhpHUSJEBJCl9B/pB8qiEx7uqJTJsoq
XKAbyH9BVUlet0q+7rUfeI26mKFgA2ZZQEupmLtM582+6sOWLn7B76KGFDTzxnDEXU6vkCEy/Y1V
sd+ndCFDLIBkMQQVoH7S71D1nlpxaKn9/t8h9PtDmbqgIdlC+SyLse8oE3fV8JdK4me/lZ1DUzCy
7O35Dccbc0x7ugPmCIVhv8Wd0CQ8DtIQdYpCh8Fdp163RL/4reyEJXIsYZBsxMoZ+9qO6fd1T7/6
LR29jfgllMk6gpC0wJhXBjU1sxSLJ0UZhQLkm2QleTzHVZ+c7+LpE7pQp6mB3J3fxp2gnBeomfRT
hES4KAJsj4AOuN69ACzUxQzV2bJsbIZVKkoOiTIPamZ+CdxFDJmoGasIqk/FzqCeJ8z4OG3Gq20L
Fc+39iZ1PcY8hr0b09pc6xiyQH3nd9q7kKGEz0KZ5nzyiGF8bEUsX7g1pe/yTmgGiwih5QK7tF18
aER0B/XnwstVXMzQuFRzFwL7gHxi+zA/K6/dcEhUz36u6OKGJgilzzIhSWH39T6Z6mNWc7886/IV
QZFnFzwe0ZKbA8ii7/W3OravfmZxonOnGfqp0NYruqi+X6DwesPDnnm6ohOeyxCSjEAPuYBM2D2U
ip/P6pte+3ZRQ1SWERlnAJsXIxaSm2qYr9p0g9ig3/r8bRRRZivKSkC/0ml5lVFXowPdefqKCx7a
oV+ouhpoxK3kxRBX9+XqR9tGXegQiF8DlQzoDethia7ZDM3JMOnsO+F/jsNfux+UOfFpAibMqkfg
BKM6gXCpjr9XUQPdPei9155f1jlB63kEoRM0QTBPv/J8SNd8CdL+nR/wh1sFcw5RUtsdb02gIIgc
krs+ACcxBmb8xj2BQHzrND234BmZYR6Uz26siL9C+1Z57twJ1ClkbdNM6IBC7I8fiOBXkAFbjn7e
7gQqQf8Twsq43NoJuvE1RP4SwRa/UHJxRBRyGrwm5wkHETY6b6EQ2+RztfplRxdJ1E3T0g3RAMmH
uTmRqnved79RJChiv/2eegkDyLmhS2lKLvKq6SAnZv34VakLJBKdrEIkXQByMgstOrlPx4k3nl/0
FyDRRrZlTSGEwVIoAo7ZA2F+DXP6C5JoQHlYiBDlMgaZRjjmP6vxdBUnPLthFaJaAQ/poLuW77IV
0IkO/BqglDrhaSs2ZBtPkVmStc5j0twEZvYjvKAumEhB5NJWIWGFAtH0PWQ+52Jk1egX/dQJ0DCa
5phCAbBQkRlz0iz3/TA+eQW/Cyfa1dZqMCkzoOTsdp3uBtrIWzP63QFcPNFA67iFsi4ccfwWtdlf
kvtpj1AXSzRsilXDcEYl2/KLZFC0nbbaj4yKulAivD27ARKbqJlVO4CyaWPH24Bt2Uc/mzsHaaaD
TozoD2G8EWAWYuglWIG0XxS5WCLNoO+myuHcQogvQFhazO9OgP7h/HRJgErNlUTXDI/QmZZ3e2e+
8rgUfq8iF0kEWWdoOM+4i8bzEBSkn39Mvdkv/CzunJ/DMkEm8qw4OUMWuGjZACFbAxFfv9Wd+BSQ
KYa6M1ZX3XQUbWJziEf7jWfTXzBEpu4t/kHpaQ9N3obx57hevNAyENh+e8T1/SwyNuNBpw25EUP0
hVfCz+IuBVAISaCMnuuIYVl+OC/N6HryMrfLAJRB65OYAZncbBl0ttu7KtF+1U8XPiRjxQK6cjzN
S4gEb7gKZZIMfm7ioof6qZuHfcCcjRLth1INd+t777hz4vjNzdxl/6mqKWN7u+Nm3sSkgDwd/TpD
gjrL93rNXvys7p6ffUmCAE+sApCHq3KKRd6gDuq3thOeAVk7LboaX7QW5lGKPbwAHEq9c789e/Pv
rOOEp+oGGpcKj3NZbu2t0mP5QscFAEsMWgQyz2SU3so0CX9smsWexSkXWWS6cmmHpcLTeupu93MN
pgTL2Ts5Pvv9L3KhRSOLodHW4FjF8DB56UbaRUWb8REzoRt42Yph3WiQq3Gf+kNZpgkID+Ng8nME
F3zU2y6bGh7EYAuu0gO0UV8HQ+N3vlXyh1/mNGZIg5HipcO30hH71I9GHMKw9KN+pi75UTyPMsmq
Mi62aRX5nibRUWZz6hfeLgAJjfWgsRZOTFvykOg9umR2SPwSkws9AjvzVmYGWx/seLVo4D3L0O/g
dXFH2wZZ+iBszx0fFJjgrusj8MLyHUKHPwSfCz3CRD3PdDvxYsNggyoaHvKPRPRo+S6mgSQnjkwy
nFIlLfoeMxS3/Y62f4llfsIlkanfoBWJEk42JxRiIUmQ3Zahmoifo/6CTUI/EkIeiALWLjpXOlzz
IBR++dCFJu3ZZEhayrSIdRe9LMncPjTL2LZ+nuqCk+KGVCJo4Ewp5MCniu/5pEPPVpmLTYq0idaq
gmHkurZHW8fXuqo9qwkuUxJjQSa5xeJh1g4nEnRfzG79cEPURSfhjRWMS3BObDUvL6R6neJe+V2H
XEzSAliJri2OgzKbHnvRdQ+hIKEXBg80GkimP/n6dE7uTSUhY0oW3D0Z//s8h/PfR/MfrhahczRv
fWilIBnwffUwf4UQUUtyXMyH+GggT//833/JH7K+C0uahK4FCWAdEWyvuECbPFThk9faLi6JTBgj
sgvSMmGjOHQNgMlKUk9vd4FJjHRZv01InozGVd6DQfI0Rl37jvH/YBcXm7TFXcMMJKxwc1m/RqW4
BUu6X/5yqYLAKBUHHPQJxbKFB7Av3/dV4vfod4EyaYiecx/DJvtOUBxuqghURJPfiBJ1oTImmfq0
l6htyT1ec46XeWj91HoTFyvT74R0pAVWJjDTC/gMH/o0aN65s/3+WyYuVKaDWvw4zN25PCwCzILy
oinn9woW/+aoX++4IJ1+mwL2xpi2WRKgH7qRd5dzRdY0D7I6SC46OckPipSdzfsMGfTA6yb9GABB
uhxDCiaEfOhEPR9ngODO/z8UlE6rLqP3OAzC8N9D8dfdURcGV2V8J9WClgdmkHh5W01sMnnD2yjI
ZzNXad6MHXtqqlnUh5D1tL9Ufbz1+iJazLzsubY72HABjGptiP+2YaqjTcL6qplT+8M2Ks1yoKfF
saqy+WrpTWRPNQ2EOWqrgEa2kLifQbM+gy6OroECx87cpHnJdPfa7y3jRbY2W3ds96UUh2hW5Ve6
WK2OjRDrx41oUd0BfpjOecmHejhYu8xPq1329EckurIGAVYrxmvVd+uDhaxfct/WgrNbkHHt1e1O
IcpwIwJVV5Cx3Uf1iu5jut7Yte37Ll9Daso95+OoNwihEwgCppvpQBsJASi+nSCtvQvgY/sQAMJY
luYSMq2iuehXFMA+TTay2YW1XEaHcRrL6iN0HIcPXY+H38POqZS5iJlqrjOStORetWMYHzKNavZt
0Nfd+oGOg9rivAYtDkUCC/sMRVEJtdbuIIWMl9t5zLbm7zWMQn1VWcHmEENkbGwegxgqO7d1tM9g
XQpnkvaPczJXGm3bEDDtPJrXJXwcZ6KmK9zoK553W88nKP5Iu5+gLgvR7SMdSzkVSV319G+jgnVI
87GdI2mPE0knzsF4LqYVigdzJ7Jvqx7K8AeUFsbhJU6BfLrVkq7qIUjSILsZ1yDrHma+L/gAfBHl
nEO1eVH0gHF9u583iTZed0gx1VC/LO1M+4eqpbxNDskAyS2ddybszS20BBh/FdGIxtM8ib2sL1sC
K2NGpKlOvN7LXucMKK+naqbh+mC6DkWIVNVLe1i7VU3/ZP1ajnNhBgVu/3gcphsgnbmJcbsG1oVg
3HlbnlXZoq8AkiYZvsiyjqOj7it+HCdN2mOwdyG+Ok0IVPpU0tcHsq/tjvZMZ+6HNBruq6VJQIlY
ddnnMuG6ugarz4iX3lRW444fFLQSb78h6Q+Md2fj6IseVgiPcbiO09EI2nwie99PF3HWBdeoSI4B
yrR1Rwo76uRDOHThleFLPBxU17dRHtpuTk99XAmeZwnkpHM+SGhkZgkt+3xZJGrTEvIOn7tGrTbn
Fa/CvAvQrxITGS84RDJOoJBLP2P0Gz1bPe79QdWmkcekXEebh7zTF6Ne47/WkVmaT1RrAaByw9cj
tI6r+ULTJP6nMUsAJdSWPadj1vdQhW738kjTpOov+0GjS7OMe5WThWYvsaXTUWVs3U4T6E7q+63K
glMAZQd1BXjh9HkYwuq6mev6SyRC7EoI0BUe5MrW+MpkZdM/6QASXoc6BKfOcZfdkOWh7rLxcbBc
PMoec/L5uJbhh60UvD5OLSH8yCRvodzW9Vd9tuvHUgd4rFkalMvRqOlJTgO7tCkUto5bnK7jKeiU
1SczhnYtcHumIgfVxvx9rFRM7kgt+joHAmVob6puRg+tx4DYeqVa0R/GMpDqMt5LNRU4c+10B1Tw
leLr+D3cK1inq9rjFCxVhTwzxFeiD82rqhP8cXQsBnNo0Sd6rDGNz/OIWPphW4ZUXEN/iQILULUT
PcXJxp/FEIr5Jpk0RoHqXq/iNM97E9z2sp2nS+jNbDdKQi455xqsTIeliqP1QxS34DiMh12eutFu
G5Sfid0/asW3ixQ9ktsmqVt1DGMMGNMERY3bbGeSHDZme0xL9mK6lWxl6se4SpWeKjqnW54JPkZ5
0KtmexyyGr2QKt47/DvBxDI6gIKHRbjSUhxtpxYggras2Z96Wq/xETTCmKwj87g/JegoBJCYyLT4
PGcGVNlQxFviY6Pq9a4EuhcNbm42Waw2iu2BN6CCysXMxHzRSAlt25zGi8xjTHrfhHEdn5auHV8z
Cy3D1Y58vBwEEL3Xo7V2/LB2SpfoOQHkyx51b9v5DmdRSe8mk9mPNtNhcwp2DF5ftDwA58JBDDFk
0SBSw35UKZswP56RuMQ4YCOyazmDnO9KgZ1XiLythlgfZwMWrDuzNFkDWaiQtDfwqOGu5k2Dsfa1
q9B9hVRPYYc6XB/VWSXtIaZtHx9mocO/kxTMcyjndRUo5s+8KR+5Toda3sQVT+kRNJikbMC6YcJj
k3BSmL760erAvKJgvx8xjAJHr7NsOAQpuOzwPEjSR4me1Sc29cu3bJfbkIftnGaHMivplW5iDQ7+
dbtLJjI/NW3C2aEfQQmoRRvfTMuyqDxZ++4GFZvqYDBGdwi1JFfJpLKbrd8NOa6cQcmQ4w+1n/VU
678TzO9+EL2utzZPSs36Y9LD758AEJuSyzHeicq3dCL1qZUiaw/tKhd6HKKZfQ7LjKGyHphtPyCq
kyDvo3kIXxFUc3ncMhEMt5Xca1DotXt/ElPZJBeAWbU6h+tNNzKZwIhO9rC9qmMICB8CPidDDuq9
9LKv290cQEUx1pdcZOkdVOSGOe+bQG4XtG6b5DpullDPh3EbrVnzkdgpftCiTpPDqiBYdMyErB7l
oNlw1NP/4exLe+vWsWz/SuF+VzUHUaQafQt4ks7seUqcL0JiO9RAjdRA6de/dW5Xv75xCjevDBSq
KrCPjsxhc3PvNZD8QbPemoikMx9iW5ghqkfYgUV9EJTzlVeEcoxzG5aHpjZVdXJSrmY3yNKzd4zR
dYwBx0G7j2ukIFotOd8q1XrNPi8KicrP6FcRdH5eKzrV9bYXorBJKDQ9lq4p8p2Cf023aWaSJyZQ
Nub+hHTKlqL5NMHdeIoGizMgWqh5NqoPTzkY4RG0cG+KsoORbc4LhkgPCk2ZZI4qu2XIOCKHzZhG
fKE4pCeiiitnsirKSTkTeIFP+6HEHULOVEa8oTzCNzVJH6bXbsw/Ly1sg7kTfO/ySaEK0wboefMB
59joF1D39Bxw6bcDGStxTMdM6HhyrR0vh7VPpziwGoZKbZd5wZa3HeilGhQ/NkZIYvR8oKSWXWyG
qigjx1ZXblsVDN0Vn7JxjIeh4nrfrCU0hV0eZvI4SOQjUde10/h9YUaEkb8aWPtNSMLnxKazMknX
aUbinCJ3gP66I/0nlaWeTTqq0jFpNIw68ULOPqBO1ubxCvHpCyT14OxzkU6v86igT9P4KcnjucRq
OgWyC69QkV3TnSeQXO1MY8XyEPa9EVjLbCZxrYeluumyiX9uRcuwRxavQYYSpl4XK0jQVuiLsyZP
rIXE2457UCHY8jT06QFekCZMuCJa32lwn8hVFYpVRkgH9L6qqccwAhUbrhTDJSPJ5jkN49aE9NMo
PVei9pYHZb33RrhsRnWOvDUORV7xKwOEQhaXuQXvZnK2vJ7YgDZo5kPEIQpWQPX2IsxKc+oyRR9Q
m59kjLhZ7ySj6rpwCxmSImhze7fSfr7De5NvXKUQRWwgepAfyAovlAgitWp6WadFsQ3cvFGnc9Uw
L0khcyufQC4O+n2A2S9l3Esa6m9jNcAZdc3RpY20q8MHoRpXQNQ5C8jGgyluHi/eQOqtrqGum4z9
MC4naEyNfezrmnWJGaFkFyPpJxe5rt2E7Nea+lRB5+oTlFIUiZp2hPZk1w4OwqKydV9DVjuaAWQy
z/XeTgjQe2uGutnYvgQ7Du86hfCXL0QGcCSO3s3IO89cI46X7r4ZwTE6rUuGuypzS1kdnAP0Pukl
PJuS1NFVJXRgvh+vNOj8fT4zhXgzsQyS3cOwDHu6BrgGzgXcj58w51yc4CRe9W9tjSN0JwJ/7b6W
DPSimAdUu5tFZAu95ZM3ZhvIBKUqqQtSbQNf0s8No8NVxnH2J4x2o8BtoRrAf+AgFSfG79I1Cetm
HPetdQVPlF/U3iHMgLa7RSLKxxhGm3n/qKq1bS9LqL0h45pqh9JHNvRbgidf1emKBLOqMm4eCyaq
8aKogeD97BnhN58nVpHgmrphVvuFKv4wccFbrDPTXjdTL/J9D38fkSCtpmXcQe+/3rgxrFkM8gMJ
3zgHtrCJcrrOgP0to3fhySAdjn6Ltke8ms602DFts0ZdIUIgeCUgd/KIVR9i/CHg413nJE29G/hC
IR0oUg87CJNdZIEBnQrztOULWWa0TiB+FtFgGAn4Cn7/4A8mwKIDb9w1z20zFvNLCBHK9GUoU7q+
hhNWrv3OGDYqOXs1mh5X1FAFaTwaRsZokY3jG9udLeLyPJxPY2n7IjEOp1dU9hqXW50P+Ve/CoLP
DgZe56p8q0kAu3iJHYAu0ay3Y4Uzc0m4h/9NYQJQjrM7pf7cNcsNhcNltsThxMupTRALshqTOipI
ohS4NDUJKyxuL0O2MMjyoQcZbiDza8uE5+ViY/ggMBIBiaNbRAUHlZAJl+2nqQTpHEVoUBMrmSBt
JBB7D2QKMHCkJrP4nykruESm0VAv9jOT6+uJzly/Icx2dTKHWEvbbOykOigxtXBbEKHrw+cw65m9
GzNUCO7qRrYmtiKoNW4ZeoSRsOEIfhJxNN0ISnUeAuA18PUS0xrkpxW+J/esDvJiRyc+ddee5ZQl
EyJMcWyabr6HASocW9t6zPzbNi8nZKeoFZC3UXCfbiQBtXAPUNO0xj1S7uneLpZMkViryhwXO6fT
LrOUo821su9A9swkmhvtvhKQCO7VqEfQQbzW9lA2HXmdmGb025Oc5/ytrpfUtpFl0BZDCt+UWIUU
FofldjZEFvgrFbT+bXtVtarZYxOOnzNiUhXxaVR7Fqzqe0EkrqsBMVLEC5oldsPLXJrLAbPSFlHZ
jahSR8tQNSZai5ljJsZV3MD9GqS3ZfVdRDC9yWwHf0qY6NhNEA6sPnG06zhyHxxvkTa16AHgNCOD
9LDFoQfny5BvWQdN1U3YMl6+OKrrcQNdUevD3jCjIfYWEuy4bXv0VQaPgFzihBHXLIS93Y2AY1YT
c5Sh63jFJdkk+TrY7LS6XFjEN5PxCGBpkMRz3D+HA4cA/eUyjrqI4Co1qwvrLz3uUF7DcxvBVTb4
JIxVr9x5ZHgm1Fp3nUkw8bYo6kJUljUixZ/gagEnMKDTsjiAEf0tHtGJi0l5akAconTEkENFDnrC
VVeUexLMFQzTR9UEPIZ2BX2iBJWnyEFq4r6kElUZWLqkuGm6oFEHnDegE/oASx1QWW8CGJuVPEQ9
BxIMMfG6PgdUAGEOQi+TwzUgaImfdGkDHNtY6S499bRe4UROZcpiXPHU3Zx1oYxIOKs6bpXNPwcQ
RTsMTdqzWLNKPaajAlq6a8PsodNd8KkcZSliSsr8K+hf672CTQRecsaBjpuPH0ZTxsObYErzL5KM
hibeXNYHfMlywxfubRBYy9tSFwNDsuTmKh5TZXdCu4EcqmIBgtpXWBpxWwoYlhQTjJC2K9IAvYWY
dqtxzo1wn5pThMyj189Ndq/PwN8vbdkizWHoxPjfQcvV2X0FeD1aNBSnFOo1CleHPEWh7aoMB3Nh
F0E2xehBxifHcHSbvi9KdQdRXDLH0mOIuilOrXpM0D4XadKPSO47LDCPopTmmT4SDlWkeHVZBdFp
VEcikbtNGTZXTMjlcWbluNdGkeU06KbuX6wjKQ6Lahj00VtsBRYkUTkPp6gApebGEc5NHJZd1UW+
5J53w7sluxx4pkish1YeVuW89GBrB/3vpkx1/lhpuOfdpCr3GXJUOrl4zLW+JZLBgSm0Y3Ul7MRh
QGLSZrl0uFQfeDd3pyVl/hjj7gSVIZHiIB1wJStvat9X32hlTJ6UEplJ1Ig8vOdwFz2iFd5Cxmqc
emSZU+6eUKOpkUF7ILrialM0w8nrZYDGbD8vn0gzz4fU61cemTAtrtqpqb4bKmVXow5BES3SxazV
qZpw4TtNvQqLaFzp6OKldLjni9p4EIcSmLOdKsxkswgyOnl6L4Vu1ckrvPxo2tLMce+XzjuydBxb
jKYc3mAiWOpIjEMmI7r6S7fzITL1PCrnphh5XHqds5ld+Gl4O44ZwKMQvFMuQdhcLy3PW3Zh0OR+
A5Fe3ioIEDwvCpeLY51Rk+57aojYET9Yxh1sXvohGro5vxOgJ976Q5p1UZ/K5Rm0RfmZ1XN9LAde
b0g9bZcMtRZRv8wcWyLyrZ0/o3/gR0DHIFtDtx6RsyFXGvfLa476N7yzLCACmwnp01NGV3focHbe
gkNjvUMVOJRITZDOt37I1uNkpcijJQ3NUbe7l3ado2GB05nzyZzI3RBCWiIOzpXgjBb6nhmdfaYK
iytXeQ3ski/GHbwjQcvrAV9s46EqMRUFbIiuFm3YVaDX5WuKIt9jJVJ7vbThQPdhTZ9CskTL3H8X
enpYjaEoLA9aHwuxli1KfiI7iS7LDpgYL2otTFaAo5mrJRlsP1cRhl88pt7qpiRA8tzHo2dyYIVQ
Y/vOVwjMYTdw1KDh5Bjehbg0X+fhqK49XlQWp86ibUSxbLFP7WJuCzK7abu23C83Wb6g7joRv3uG
iwthOLk5R3W+8m5p6A0HyskAa5d0rl98sS5vaplaggLkIjocCZX6XkMJ7dUXU4GPBt1Uxiniboq6
B0rzqERm7J5pFKhBsZvH547VFYvmmkPMwPT9kCZNKIs+YlqkDsnh4i5G5/IiFqjPPwAFwx2UeLxa
41Jq5y8oEbb1dgo69YaNxfZBsF7VHq+uwoKWl3ztpzIKWj5ed0GoLxGu5beyghn5L1AX/7rZJN5L
A0DXebCtyAGLlxM7gLu6xJyHH9PBEe/FAQxBaYOVNRAjWOLehHTLMO/5Y+1a/mMjS+dt3k3FuXlI
i30xIRxRNn8MS+mH79BF3eTnjYVp8Ma58/pp4Ryer6P3IS6C/573TXmzZCmO0Q20Nqna5wFZj8yi
E7r9yND474nfQKsXKHgDUjnPwR1JL1hYfP7Yk98N+rIUKLVkK1BXvo1WHdx4AfvQSkTk+nE+0VwC
4aPGWtE6/dbO1TPt1a+Aff96lfvvKd9jLU3KMzxb6PSTVWtcyI9Z8PnhO8xgbnMjCodubebVX0SF
PpaevnxosN8TvjniK4cyAATNajg5iDngaIK+fezZZxTWn5AgfOiyELdCkLIr9raiwRJ21H2sgf2e
8I3WEQgx3ZmeKb1vMIkbEqqN/yEQGgq+P744bjau4gIETajfFEmBC/QTWmjdhxAJ/nujCO4vKCDa
8yIcaXpBUapo+frRh59X55/GPEMUn6uyARhztFfBUsSstR+Sj0GG/OOjoRWJwnsA8pQ/uCeUFuGg
nn362Ep5ty/VgF6ZR0GcSvuF3+Rl5kfzqsePBZT3tG+0RYNwzTKw7D20cubOO8gi+5gCExoOP46K
mAkJA9JCuIujNoveBaALuFd/aFze874n7VK5Qr4L0LvwaerQk0KB7oPPfrc7KwdlflS6AS/p2d7I
cWNq+rGz5z3vewrWLpUKr41a7nauiy9h2Xz92Ii825o95DMhhI25lHxc45mXyz63dk0+9vQz7uxP
u0ctABboFPKOxRhaGIb3CYUpxS9OzDP65Wfcif+e9i1Qx4FkL7gwZh6RO2qewki1Jw6wC96iL4yy
VlG2+yqg7p8WWv/x4v5TvzU3//10+4//wr9fmhY1A3gzvfvnPx6aCv/5r/Nn/t/v/PiJf+zemquv
1Zt9/0s/fAbP/ef3Jl+Hrz/8A5a7QMneohm83L1ZuCD+8Xy84fk3/39/+Le3P57ysLRvv//20oz1
cH6azpv6t3/+6PD6+2/nfOM//vz4f/7s/P6///Z/zFv1tc6xpv77Yf/zibevdvj9Nyr+TjhoU6Hi
CuYc6szZmN/OPxF/R6cuYGEgOSE+/SOZrAHszvAjfCigHI4THGc7A138t7/ZBpe833/z5d+ZFBJG
ioILis+L3/7nzX6Ymv+dqr/VY3XT4OZjf//tx+UhCSUsUNTHlwRSKBTnflyDq0yrlg9rHqdLqiEB
aIN61tGADkuBhqcT/SVgzO6FOiBZ/jRG/3yTP3/zecf/78L845sxKkwRAQpowN+TnuRsy8LTWY6L
IdQrI5kR8q0LhlRuIK6yjEk4o6p2GNVQvoE9AmzDX3/9H8DKH7+fs8DHTTZkMkAP+V0oBZiutWCM
IU+QsiG4rhqfxwpt211jQXeDj7x589lSs8QDKSPOh5Y2u8ESf/fXL/IjuvQ8DvzctIF8JF4Gy+Nd
ZISfvOkggIW2bLGKE+Fl9tnHsXocM/dLAN45Xr37m6Hz7LPQhw4+D97j3WEyNK8TLPpiQLf86QHl
XJWIMi08lGXgLZxMjfiVa+zPCwx/HhPIfuGcy4FF+XGBWTc7FPlxFR9WqOXi1uxEeQDrMqxgQOa5
Xe9y0l7J1ZJv//64+kGA8RXwCuTv+Uy2DuTCWrQ5vDrtg6vAFWlxRK0ThS5P21/Jrv28mn1CBGch
qm7Ak/00i0teja7sTVwaI062sq+ooQ7jdnUQCJpoufWWtY8KM9f1L/bRvxhgRJBzWR1WACE4BT8O
cDsOXIFyX8WlC8RpKly50RMlidHFa9XT8FCe19Vfj+150t6to1CGjAbIJ6Xvv/fFQW42BoZ3VdwS
Qb4J2mClFohUv/ian7eGTyRip5AopYjgvbVPzYFDZS3U+GeB8BB5ZWajtB7X17XOql/pz/0BFf/x
j8Lw4WtA7EbsVe8DggSHoe6gWx5PhV88yalCM72iZNxRinbOBgwpv0wGk2WAnozcA9p8GAYVL/AN
2HRNLVBwyer5Vzynn8dAEoYoySgChWJ/oF7/lCSU6D03Q7oAjpd1fDmdsaxxPYTlfJnnWfhvxyIc
OBQRkeBEAO3r3WZdF+Jn6JghJsLX+DR0JEcdm2dwffbn9t+qcpzj3vlwg5+2QmRAxRon3J+znwAR
CLUOKJXP+RjueDFjDVVtq39lr/TzzpQUUT4IKcWskves/SGlDmejBmBsrqfLApXu3TrPaN2t6PNE
gQj1C/Fc9VClHrpCf71Pfo63kmL5+irE0YrD5l2GB8SbhiUt/sZMMpxuY74uEVuDHHqBrGDl5dii
nfmLg+3nvSklGtpMIiqonzcNkBQ6qNMAxnrAbNx4KGM+IfL+ymLvp6gTEF8hBITnsMfwf3+cvVEW
IF3iLwbTjno36GSnl2mn/GOZjykKsKq9p2cQ+V8P5x9UkR+2KGKrlCrg542Kbz2P9582Q9N7k8cn
2GUpE2bhKQVIa28qoFdLwB3UHqomi95NpTLzBn12LKjFBPoV6C4gCyB+Fh7Q+iv5Htaa9FceE3/s
jR/eDRMdhDKAxhTzf85neIMuzDJ5S7xCdX8HQEgx7XB7ALqMsklFspbFaXB1dpNWOjzjsuuDLSaN
bbyWb7kM0RsSTnQN7MrH/Ff7+qdNIIlShABocI5xwXtW/+TyFZ7l1RoPtFCf+mGqvqyhgqwC/MPz
W6jCeeQyNx4WJvJEpIF07R2DohODUjESxE8CQnF7NspJJqGGvo6U6Txv/H6UOrGmd0vSri1CcikY
jMsBY546SD/OwORiGgOXAFFevjY9FlM8MXSFt4tTw4zbWsXQ7wQgH629drE2ItqRyzlwqB1XtHZ7
mwZFsXVNZ+ZtyxR+jy0slBtGSjQHlhDSJ/q8t3pSoM8JCBxeIhyHO9fT/AbAwXoL/ekyi1BMNy+g
ZywxmefKxMpVmY59jAmq4N7kbtBI9sYoQ0vuxDRMN6KpnZARDWulyuciKNxVTuAjv/nrFf1+XhDV
kceHEpNDQ4r//nFBO1Oi2zY1dexdmWkLzRxuNmiGBb8SXMKN4V1c8H2O5zOJdD/kVKj34giFA1on
7DOAXf08yL56zAt7NIuWxsYMuhpNtPZoS00wmoevLZwkkmLgNyn02qKUpHDVs0PPL9CoEVeAEYAg
oIMwu1ntujVldsEd+Aw+Aw4vAvXNj3GmpXdrWa1dwrHxsk1WAQsI8SezYzOaCwA4rP0WPtdfVgbe
WVSt6AjbGXYhQNiaTe5a8nW2y75xXfGZ9KXuI5WW830OzJ2OkPCoSGE0bZy1bIos0HNFEnTd7Tkk
5lu4BPl7kH/bG4Da1HSR52WBXjC8KXfFQNDDGFSG2K/HlB8RD2SCQmoPjoWUNZjR+R/Qu1nJWyg+
icvSZDErPRJsx8wjfZKGsFjeeWUb7LJscVtfir4Bvp6un7jOD62P+tpXTDqNfRsIlnSZM3YHxoAP
eChOHmCeTTU9AA0OzMU62ti2pUQZdCluKfAbWTTgLZYN7QIv2Ier8o6kWpukQK/+NiVLe9f5srxn
LKvefDvaKgqB5kZv0AgL49C2cLt01Ndj2HZ81wOI2EbE2vB739K+wVbzxOcUmKIlboCN0kAlOhkP
3PIx6qUbbwAI6W6pmMwhwDq5qLtUHL2BbwOoPGx77vgJgw8yxeL3cet7xS5Xo+WxByZHv9F15w97
QsVbli5fvAKsv2gY5/BzjxV1B+uGM4B77EpgQMFrMDMEHQbS0f0MkkxUm/RJ1DO76QFFiKaVvaK3
V28K2MaB67R6dI6bZVq2YX+Weta+ZJdLFQDuWwlx14ZA9kfrCNfnaCpA0MeX9d8dUEEqbmDaynaT
Gml5ZdL2BWC2+7ywKhp7Ni87IIvQ1gVUEQBM9OmfgPAGTCbVDJjcoiW3rPB1VBDhEk8D3qHz9aWf
J+RjotCxnXJQdEo+3knTDhvAa7tdGlYwi8T1rdn5TaFimJhiNyFqWaCbR4xg4XlwkfW84UgBtK42
dVqmaZzDyvOB6uIhYyk66ri0mEPZE54lVZ3bHQtbUWzWYTGfIJm4YiRLAXB5rTWOEc83sQNI5qaC
SerOuJkkkBNZL/UYuCOu2QE2d/48oWEQQcP9PuWAzg5mBkyDbzOyPvWFeCpwc0Sjnomo9+oDlOTd
ZsY5DvB8SCOWzW0CgFa5Nd0IBaR1CsUrVG3WDk5ZAzWJ5bW7bhs7pRBe0EvkSp7HEF9e0aoFBHot
Xb+BK6p/C86dd8367KYxQxunTPMYPeHHWgh6kKG+h5F8dzsuXf6aTUF1qBtzUQz2IcyFToIK4NRe
fG3d+rWUvQHjoy6nL8h2XkMfh5vzpm9Q9fM/FyBNYT37/sGtrAQwoLqDucc1fOnrE+l871ORrtfC
yTkudf4MfFlf549Kh6/ZTMFEUstxIfoSQUpHcpw2crC7bqVdEgYdAHPWfwbbaoqNYNcU9NN4EO22
qNdH8HJcXBF3Ao71stapOTO6HrVH+U4s5Xc4QSetYs+haL+RLH8MxSyiIGiCGOoYCmxk4J8AYQYC
qV1ekN/dOY72KinJ1rOofzDqlXD0aeu4ga4D5MT0RYs1ZrIUtA9616VaxRkO3osGAJyetkPEoOMZ
902hkyyg18ZfMEMrQBVZoS+QfpooNQ3KPG3AkrlZvKtq8GfAatBzpCjI4xuIOMLKhSRMzSDwVI0f
ZbUXw8ukuapBQ45kl6I1z1uJuxDfe3UJ5QVePOg52CHVWZEgiG7jsE/GHLaVpkWvnmMPqbq5LhcS
hwPQMgHL31SW+QdkbwIcoI6hEVdQ8Voi8YBqWuW518GI4bOAzvsxxT678Ju1hTBpuaVtjld3Xrj3
2um6tIDITR5z977XDzGt6kcC/5lV9v2mD8+XDJ2PMQBbkWvXA7KJy9WiFx12KNettE3MWSockoen
idrPdZkebW/SXe7qOvJ8AIZ9FItQzAljIRxPdJ9nm3ZSFmBe8yhRUqxinxJMTCUfunX1EmDoH4uB
bj0BEDvyrwhVCheBtXVbFupFB8sUI8bqC68Tw6b1shfLdJ5MDBGxruUSyV5XMRplIgkZaHhF276w
rD92INgdw4E3kTP1dwUgaoTvzr/jepjFPrzfYEPaZK9g1tUnoKCrLTr05t4Xg3lc0w6TwjJgmlpv
3ZC2Bs4M1m5JqcvtWpIdsuZdOwOnjjXxxiBCilWHosZol/wyr2po77XLXUb9PZ2ne1A7LoaxvauB
ZgWmsoN2Qi5iL5ML+kDqBexpvWkyww/r1DPUs5ZiE+RpGdGu36TGAdw35FcrovNd3013RIDrE85u
FwRL7DfukncdYDKt/whs0GWqQg0EhgaYPjt2nrgAyuKWZR0C3ThdMR8gKNk+pOuEjBNViz38WL+D
LQHV0Ha5yDRF3Kjri4mdQbk6ayKQuL4HMFdaMCmMn3JeN0hV51PZ2CBqKsZiZuYLZfWuq5o6QpYh
ofzibnmN1b+lGMjInCe8Gp6lnmwCOvHOQ8CBg0KdlVdEAw8CqEbEwrp+BMnmBTcbUJl6O3tRyZox
6VH4w1pc/TGC4dhVZ5fj0EP0lY/hMwK4iNt8/ZJOkD6MqMYhzoMCeYqnL2jOyCVMPdoIGPu4AVvq
dq6wKFG6AGixNEuU5SCl1VMKYsQ6eAlElNIYjLvtBP2njpS7TGUgLyz4nSG/KxmAKi0aS3HfVl8B
AJMxRDpfSe4NEaoB4VaNQ6R8GJVWftYDqMqva+TRMaDuD0HdXQSmQFGGBQCChe1XPdMThNPddZkC
LSa0T5OC2y7xFu8TjNnzS1MtMh7b9Ar8z3RDUWAwVXkg5iGVep8Cmw7kysbv6Ckn2aXMCjgv9ziN
63qM59QjUQcLyOQsBjKZ7jWfspdA5gd9HtssWB8E6eszQlMeZgHGu616fKJCGa5nwO2VWQtdzTXY
tVm+82ZTbEXPbhTA54Lcd8JPt66zu4B7TylubXMxxpT5N8g0tiRcp8gv2wQVjVdmpqPNm9NKvB2Y
O1nkQUoqAghyq8tlO0l1g6ryI6nS16L2twI+sqgcnUUaN00j72dRXa8WkPO1Kp9lvyYdnx8blSN0
44S1Dd34k+9vB9aXW67MDeqnZuvgcL1hFZ/jDm5jqIHlKTJOTEcoaNLUhb0qihkJe2CjOkN85+m8
Dx1WQV7zXQZCb6Tn/r7r7Kb3vHarUE+LBLBqEXqUT2RQQSQduTAeuWNaXkE2FcxJ553ACC02hpTD
MVi4wZLys6gx+uT5eb2DfjgGaPDqKvKC8EuOas8mLZf+fBQAYR4uN8BWnFZVX5SBm66munmRIAKi
aQlnmkYhI0c2/UlV3Y1U4LGOa5DtBcuxaxSO7mqNeuble76k3mOOW8mDVuG3AKi4OZeHiXR3KvAe
ROrFg0WB0AX+91yqCddQQHImKb+QEIglNJDBMpYdjc5wuFyxOmY4BJBiT88or38dBwUudC9bABLU
QwCmb5RRtgV9aN251RVHVfGHUqv7LPMkyhrdLfo3t1K75oow0cdrs37xZ+/YDy2Ls2DMEvRl75yZ
kDfYNN1Uur3xgL6PbeoMKqTygCRttxRAgAKkLdD0ECZB0fw6T0HwsE3QbdFuuW264lvZj+ASedl1
A54v8r6z+bOy3XefmlsgEBD8UUcCc699soRVcbe0rw2fb2kb+odWLfzRo0MVsRmUOpNquPUAJH2E
8tM1eulD4jE9bYUuKrBwl0pGKuu+gl1xwUx7meMAO3arlwIHT2DBI+YcnFUEjkusu/UEqtHzABNW
UGMXxDmkIytC6IUM8yZNKhrU+zRrXryhdMdhCIcYjOPrbkiva5sf52kcoxYal7u2GXDqLNLbeP4M
paO+BdpJZSxuSlpEhK39puBBmhTQTo3ConrqVruXAIwmGSJLRKBus1RefQGoyhqh7pGsY/3YVN7b
Kjp1Axnd7JIosBAb2bFtlWOaIefhbUCq1JcAtG9JmR6yme3QGPLgw4gvDoy3CyuJHaTmdAfAJgDf
9VbZ5UlPw1MT5jaeF32Qst8hmiUEGnqRdfyiGaBqAtp2xNruAjykTSgga1ousEkDYpug1ZLdjaF8
aArnx2LtbzoiPi91eB2OfD9WhB4AFx1AnANq04zzptD20V+9R5p35NSp5nZW+q6jzV0FeasIcPdn
MnU7XmPfrcK/mEzjYrAWjr0Ij+sKYmDXXoJYhWsJbjA4qrfZ4BCjGrn1x343O7dBHeNg1oHiYLH1
lRKgrYAoXS8X7P9SdyZLciNJtv2V9wNoMczA1h0+xzwxyA0kgkxinswAmAFf38dZ1dKZrJZKecPm
bZgLJsPD3QGD6tV7j0p/3g1zfCqa9NEmprqdQ1OhmKQn1hDu3Ua/gUiIEmLbO2PT1Joq2qXa/jn2
5nrvklnIRch6XpYtxZurP7bDlOgIetZudiN6VKfqiE5g4tpbWsppW7Ge5ZWGcXyORZrX20FYVZNY
picDZ5Vl2pMztcV6hwt+qZ6CQvKYXsa4Vke/mvPbQVnVo8m64SdpSw4/SypKxsHF6OnUskPNKkbP
OqcGzWebdb7zAyXHf7Pmxhwtkeu70Q2y8WCb0Lz1adnf90Uk0q2wySjuC39yHq4BZh7W9pwGp86t
693oO1WUcEtFQyKUngBC2i8dkTj7Bn9v+BL0Y/7goConU7bcr076EkfLo43C/2kMa0WG6IPzrt+W
y6cr13sdSndTDE55DrKl5lmflyVZXoEj3/ABcYUpdxMTcaXjzedH32mmfYieZSmahTK/Ta3sxXj2
ZoVysTWmfkppnut1enCy+BEhuN0uUk9bYmv3JgcCt1m68tYxVpVus1QBe8jL6j4v+11Xhmyx6MQ2
Xcsogd71OcgohI6e6lPNkJizvdMe/2j18eVz7W7hF+ij1NkZ53B23Zrc3WMLv8zT/IVgW8c+KTG9
yND52kb9WxgWCKGEcBNcq4c8VQgjbVcdS/znNB8pUbmsXC9FjI8VK9uXHLM8MqQU85GQQbCplf9W
g3p4bvrs3Wm4c7lIOn9T8eY8Eg1JWMMYoPwbWCLUtaBcYUbSgWZD7iYsjdEJq6mPMM1Pljs8FZN7
P65E/nLjpBfm7J9dVXaHrFjMc95bDegHM7UfNGjZ59DK6AFz9rA3RVQ/Zb2DxFsYTPaj5TNU0E8o
lcmSRedcByspcsBzlsyWQ0dkemuXpO6mMi9vBM6aZ+70DyXNA8ZbdY9FuOw2UdxVu7I11isdMdIr
4fnleRnleuL5KDeSJ+xL39Ds1etaPoThtICqjb8Q6rXOkR0+ZG75BcLXdOk8QnN5GK9vpJa5Iqje
1E6pSLzWHa39lFf5Tudj8xqvKAlB0fjPdpbxFjCKrBtGmiczDnFi/EA/9Gucf4+iMPjuz/78NtU+
zvfRextsEV3yoqnvy8yiIPdNeVtH6UxNwTh9U5TEuQZDGChklK2baWt6399EWrFJx2aar8z3MlS3
fC2M0rT8YMRdJ9LvH4lY6Y8+R4bi1tk3hkS1U3n5hTlJu5OwDU5zO06nqKubYzGn/bHr/fnVNQuc
ShkH7yTvnN1ANb2lprL3GKCpEx1T7kXXxY8ISaDDpymyt0T2queeTuJQL9X36JoyTS0sDyVLXQhe
Va99biXVurIs0vTZdmio3QqSd2SQFlUe+LlB95xJrNdJ4wTyduxX9CnXncUrMAieAk5PxiaLy69I
IgvySSDMlnG8fXEKIw5x5KCWWcu0zcfpYXGpm2s/qE8gO9pk9AU8kUHi+55Fr45L74eJabQtOcxr
69QtQXkHLqY/F5ln6U2XL92enE1GdjvLnkNR+bdtOd1YjdMkgesTRCbu97VVpc+6UXUNDvah+HDy
Su5jZOI/oljwidiumeGSF/KDBeuruWdgXuebUir7e3+VlGmMhjLpyCQEG+6NzNsaJy+54Ba2YmHT
rxbqQrOQUt336zSjFBFcIDulriuyHzuBBzbeTB4X3HGREknCQp7m/tX+RBCkjD9W2F0BXcjK6pGz
irI+Pdt5IbvTnI55ixyNiHu2R7vw/mDt28zdOU4y3QSAheS3kp+p391Ycujb5BOyTxKlBaHJdQyK
E9egykDqDvWbasZf4wdgIbtJcftsSifqxZanAUPHhfIe9tYk7MMwpK5/4qEQdPQ6QVY8i8YLPrMG
d/BAZ89GuF9zA5LcqjxRhy4elUOrjpMo+uixnqnmzl48h+4+HVWlj93YjF+6oLbx2ldE1Y9mNm45
bhY4sVfFI7TKc058VW7zZXJdwHSO8cwZMkjd3LmDZx5qdrnJvTsJ95iz+4WAlI/fejshMCJcy2YR
n83QiG3TiKj7Y3Qs5d0vc+A1u9JvPJ+ZmC+yZAAxbvbSdNNwRH8nQGcI9lo7ppRNvOERZSHpzH1c
EcxPxwi3a8evZzkJffXBXq3HxTNIr9Hw2YQEpR19iHXPaptKv3clOnNsf7d0iSKo7mXV72dSXAjA
PcdJbA/HGS35cUVXTSKV2xe+7a855Ws+T39EbMWDyqHXr4qsjkcqf7Mowr/VikhHa4WwsIMZpBPy
VUGylCgr124933tdH9JTfpO5BpcgAov5UKbsPe162mxmdyX2KX8QFD3Olv5mZ2Nw1wUzsJPY7LM5
G6DDW94z2nj14saT/ybsvjxOvvmMRo9ndL6Gx4GyekevlE+benDCc8fvuilhSvAVo0cS33JbhLlq
juP64BHfDB51XUdENmNSfJkB6HJQ3hzlkBIXwy0SDI17M4Wi/cw8nQ3b6kqvOg+K3ByiwnWuure1
U+ojCwPo3D2/koSMc5aSbTpyVOGWBnGakHHqmJRLtHg3xVAu3W7oIz/e5rIv2p2rhyC8tIUFLqFr
yXOAM8hBDgBPNeISNsry76ELhMGR4LsV7jwLL8F14Vx1a8+kYi+6F2534ust1qM9O85KmJrE/w2R
Jw5LzCGMW7FtZHrfDaNTPVIam+xlZOOrC0RIcBQEs8WfCwdQtBGii8fEheGQUamkN9KL03FPRkbl
0Kq8XnC6AM3ZdLLq3JvGXhf3uXK1tAlp+6o+iqJe9REOAGSRzT+OiTkqp+bbHJDue/AUEZrbamB+
kwg9gWrZuH3GMr4YfId1Gwe9Uxz5yaBLUgnbwx4jH9lSDveZB69t44TVcva7hkeeV6l7ruF13MvZ
HS2ssH2m34hIxztXmh6mm5WrY2PR79U1OsZDJXp5xDCmr8MdcLAKmmTaqziRmjFlRoF5t2Yk8hm6
/YzD9QuPTLopKu3LIN3lnnN7vBRecGnnqD42bOU94Eu4Wjw0oo3rj4fG6dZdvubdVlnS29pDTO3T
evqUKwsAz3XKvhgGWFs/mNwfZButPcPx9D1tHWVf9bP8vVFFrvdK4z6inScXeERrpoic5bjctLLP
qd4KrgVfucOlxus6bvI6iO8as5ijw+5euquYzOTqt6Siu2opE65lSvRGterlOj/ZTzEPYSOrmMvc
jdrvg1Utu0n6NySvq0+T2cujZcfOI+u1dHHQUSXJJK7ZaRXieXJazD2+gARjGhBRRMpJk9cq3S5D
rPZWNjnngiNiOBs6r4Mz1X+wHKFMqjgdnh0J2mOL8ubxTlhBRJ8nv0H50s85c5JvFUCmRNQx1Cdi
cFsiv7W9EZ3FZ7oUhC/bBR1rlcI7rqTlzq2dmgdsyvoh5Lrbxo77xWtXp9gyknU+a+QCJmTh6CSM
MpbXionqW1653SPB1ndXo+Bou4l2jZnTxzSdeuKT0fLQyFRwMnT1NnTa/hbcGbyFbozuq3jSKZod
35MANckYUlXzSZLmPERBFX+yWGk89LPubsBlqDs3JegeIkXSZvsOWfnraTfkb7ZI3UvYT5+ycmpW
rkensEjNzWKGIOGJMd4RH3bP+Ih6Rkmy/wiLqkjxGjsLqdr2KoaW7tztGRtCLvWHtAAp5Xqfk0X4
emvF7WDvVNVwhVU6WD6AJJW/ov0O/X1ZPMRM6N5zbxnfdR3xmHDFo8VPunUhK9wDFtUrtUW7ngUj
4hgy0VrdaaqQvSI0TCRtUI/tmqsHS07n0g4RiOxAh0eUA+QpX7ooQnbpX2EZ3ep+zYc1IgsYDaze
W9o75WXiKEMG/psIF+W6taeyOjSlqHcBjhxQWGLNv+VpEO2tvBPpZmSAzay17zlXI9gD7L9FEM6d
EXOZQ+wdcdCOA/BeeePore59YSVl73n4APL4eZKTmyy4Jg8MHWMGd3nqHPLaoS8PLehNmW7X/eqJ
4TazZvkZLqV7V1bzH3DgCGaqYT3RrmTbsEvHInEbS5zAi5GEDFDNfBYhXlgTQ5SUbeUHjxymtRnX
1Hs0TqgB/fROnKTzsNw6sfCf2kxTdMi+hjTZRneINNGm6tLj7K9HerRir8RUbXphnvB9WC9L0I6P
kskXRWvR7bn0sUDEotwPdeF+UbZPdyZS3z1lPhfhxpgufEoLpvxRV9anWM7xsS+n9DiVISpcESdl
JLozd+upavP1K445lOsMfVGUgXy0vFQlORU9XSvLEZ8nV9vv2neyO78qAB+4To5WEzj3jonfWEuI
hmo3TXkgO1EkosM/gOUuJy0ZN7RtyjlWxeoe0ryaHtZ+qqkw6pRLPwdYoVP1o6nIt5Yt4dlhmj7I
OIZ3Q+cNatNPuExDNfE6zO0YaJutYOy9jbSTU9OU9XkJ1T6q7RmAsb8HHHc0aTuffAKiKKL+2XE0
FK+w6Ldxt3xVQJB2mEVem6b67o9YSTqQFfYC98lvxU3nx2RKZtaIMNaEiiOGoCox/zQjlLNraWNZ
ddJCZdyinZibio6bxJnJn5C724sR9dNM0TxHgE+TTl2D+hMjRzh48bljqw1y0kI3nDXWkl+UHIo9
e/qyC16OkS+C4zDWMc/eBp2qntfnVeguATykdrPObLhuCruUiIkBeS+hKD8bPGF7lhZmCUO/HWWX
/Tra1RE5vTw38fKtV7ZitW1t/2FB9NsWri68beAur2vUayA9hcYW2KgV5ExhovwMkCD+kjZpgygZ
LgX/wi45JudGlUmU0hNMpOzyzeC31qW26Ji7WVsvRvXj2Zn0csl4Mm9kPlXHGMUMod2oezVEiEaw
PraMgnOWsYctOLpiuovqHp0caXkhInNAN6T/oNnatpGLuy+eoS0MTf9SCAtLEucp2NvG33c8APfe
6pS7xQK20aOv3GZ2gN4rCOCCM1NbCG7xZWwJQud+5pM0DJebdZmGVzh/+gPOWfVuBdZpWaxzt0wC
JAYgyxuU6q0Y5bdi8puHafLjS1A2xdkBc3QcpKVe08izL3IQ0U2XDcMPBGJxKawhu9g23KjULSY8
yaDTcXFZ6Y6jjMkCozAGO1m79ceyOfYLRsE4upaLHcQLY9xqt9RtvHccyx+ZTfjjw0Sq7g7uWXfJ
6OlfequPHlJcpbvaRu9yshXI17zU3ZNw+o/IVe2NqnkS7tUyd8ewh1FaeGS4RrOMn/HIJL/GOL2h
r+NkbpxLYOi6bhek7CdgEEx/geAP9hb6W3y2ZuTEa7XIlKebdynMvCQVoTkgh9jnUNfWJk95B63E
ZFVq1Mt9VSt1DoyJCS4D8Tx31VhcB9ndt4WTxhy5q+Nn2UEA25Z9Y5I8VNDgRjYBHhdjcwYU9bhb
sKQdm3AZd/gPuNsKX8ovKXysEVkjimUyi7lSG9Q5cTHS8s4ZcomzZc9K+OpljviZR0t8HCXl2Ay/
Xrz2fqAetedZr20xObeyDeV5Hdcv5RA1t4bu6tEtfXlu0qB7shrgDps+a9jlGw6TRCp31marGYAl
bjvTzwuz3CLf1zufnlBsZqT67lQHLad8MGc2GnUmZy+xRvYlBQGcrm3n9+33xW3zaUcSPn3Nh7H6
6VZgpUJt8SyIIqYJIwgmXE/xXHLJF52INz1p9xenX3xvg/PNiZKiG3zKX1tdRqWqAwca5Vrtk0K/
OkA0tl4gV2pc2TLHMP0Zn4JBs566ByunUXhp2KLA0Af3G+qIG91D8A4BZwGbst88fBPUTWWQnaO2
BcAzToF7BA+wbETfFOPG5B1jDc/MfrfJ595e2MQ3ZX+IsZyZfcJo6WFen2GS2J+u0sN5jNn8m/iu
YVLhrjd9zJwvq+f2ttNW+sVZ18/coN/4PvPtyucc00VxU1WhuXONqPZhb2nQWcG1QfZIuUf6NAr2
IA9xeduF09eCixyh0BTOtujAsXeFz/JB41X0NH0PFBVnVXsPXqzNdhjNOPUotI82dLBN4RSYXya3
HECHpN3Bzpqh2ARL0/GeAivEZhR5mzkIv6PQFXt4sgfl+3qXT626rctZbiUEcUZUxBCwXQcbYeNg
KaUf7/NFNieHfmHrmuh7HGYYGTBMHprBHr+Ulp2xYz3NVFKPgzxOjjNwA2F2oM+1Nstgsgc+b7xC
eO4uICYM/lLdgQsgbLOv8gWBGIRTa+Vjn6xMKqwLvIHmBQaBaJOg0ZAiif7frp69PrCkAFAH+AFr
BUJhM4cNmRBTPCF1MQP1GPhsGi4+iElsVj2prKU85+/ETnFIMyRuBrGtJ2wo9CLZcQ5cVya+0PMu
wzyyR9mzpm2rvScAPdWemAQzoNDDaGX8b/Cp2NZhUwVtKygjR5qr8X1tC3203b6mcIhIwbfK6t/d
yWdo2sNXfJe+hR8wlEtzO6Z+edHC8HtQ76XMtWiVs0nMiTWLBz5tDmfVlXyHbbeeCrTVv3Fb/1ri
8CfbL7ZKnDgBaNPQjWh7f8/Xskdo9GbZ/dMyv0KMMZBwg6DcIL5j3PEoETizrg3nGKanRUfjBwP5
kGEv1AhCMDEN8FGnac0Va1pMrJyG5iFm6kg1VpqWbR2jO0HIrcfc+qOBZRcl1QRv+R8e4f/Xqb3b
4rvsVPdz/D2295ek3/9H2T6QYX/y7F6zg38J9z39UbTd/+K0/9H9Od/361/9M+D3H2HA9x7HthC2
7QBH/K+AnxX9R0DwiexfGFzbhuga0/9nwi8QpP9sBz8qCTSu8usWt/9K+MX8FbEXfDkBq77D/62A
36/1KP99gbLAjXxFGF5DJADqiPv9nulo0g54KsfcvnxubvvN3fZ4ebwkP+PkqP/mZvgXi3HEr+vQ
6TtYW0Kw/391M4NtHoU3BsxyZNIJcQxkdvzTZ4/lb4Ec9OfQ4P/4CteUnEekzHN/50DwKBvgFvEK
LI+TiHMiK/8vX+G3yEbcT9ptel6hGbYF7wHv3//JK3jCuX4lqOe/L9cETqyC0mIxyxQmFvf+UMq/
eYXfYPOkhHxiNRHmj4gry/F/3wCT9YKwUIk3rx47z9xiLRHPq2qiL9e5gX0RDFQYho3ZyJAlam9b
Dwyc04NAi1JVeVu6bLu8GIAHmBIywMXvDEAFQDdD2uOQ+oVAXrdE2SR2XaGE/fvv+K+hGX55Lhyb
0KWPIZ7kzO+pr6GrEC6GkHpytW/E+CNCj/ag/l3Hj//+la7f5X/fGv94pWu37Aov5Gb7HRVjebaC
DWdhb13wjkWyvMzh+ki27O8S3v/zC/GAJxHj8MD47aJa6zaADJ47AKeCpCnk1tXdG5TC93//fv71
kwsdgt2gJkO+9n+5/0xQIwfbi4MtBFvJ1WBWt9FXkO5HkGV/81rXgM9fPzseeISbrn/EnGG/3etF
WI3ASlsAHpEByL0fGGViq4RXdsnD/b9/X782rfz2Yrwp4ca2G/Jf+7fcTxW0yosMnAZIGds6eBPY
L8NLbHWb6zh9fpKUos0NHc3fHGh2/CsW8dtLk3NCyqaS4gr5/WrUXi/xuDCkHxx/egntGQz4IuMa
HiucwvtWx8bFmF6H+MIsIiljuz65+MN3+JIGLwF+XHRHrLfFfdl5AKOqoAe5lHcpPWvgT9Y7YJj6
MPu9aLb0cu2ltKceMLbD1eJP5fiSLoX9NV1V/C2NWIW8UVim8P790unsoJ5wHEKjZb2UG2Cf87Je
WtsSW8tN2a/jqYta/u8h0PNn3es22FNo6tegj7D9y4EAELGB6MnH9KueshE0+TYbvNWcwV4L95L1
WnyilhUPdZWip1tuOmDEC6gURR8qb+OC3X5yKe7pw6+ub9FOMTOPGKNdtjAaTcg9289aBYVzmSIW
m51jkw3Pw6qZ7jEblvult9SPYsnGBx8p8sRi4JaGLiMGMzY2RW+55F2i+tmRh5k+49b1tJoZy8ZM
7vIwoqeM5s5CoAt4BhIUsvvPEvdGQRhg7cFxwoTFmL4OKmGvx9DcgmOfP9Jo6i7A/7AGwD19jF0V
PdjS6ZKOjO1NxNoDpoIBgkfWTGWJBiM6IIzd3OznmS7tOTNXibrEUIcMW4GQvFWWyoBKB2q2cJ3g
FA22pYIfelBOjue0qcJwSdyy0899G2ZM+ApiRfEan0vOu6PPxq59Hkn3cYYN9qxbjm+ajXRfN3nI
4Noi1EDFwGAfhoslY+j1DXLtDeTNVp/5Mp29GkKTGEbx56nLEGWEZCBDqKpsXzR3zc4asOHtW4fj
42aKK/pAIiShfzNmGsmEIeZb76wMrOKJrOtM4e9xVbMT4QGjdrgdFA3wPigDRitj0cnbaZzXa4YB
NjSDlOLkQHnvnkixiH5vUnJZl4aP8j7Oo+EEHpaHB+BOvbxUXDvuQfPjGA3mNmC2kbEai9JeRq+o
dxMqxUWObZCgDGkgyBTvpD0Kp4v22YIJaxPWBaOMUYT1edBzXh6AKuraoatzhHOvKwTH77OgFNql
Jh0tdg/EtX4OhF9+qM6Ku4sL5eRUt2tbYVLs8LGx1M9/AdMsixvodhhX4oJ15skQyPIbMLFrFAoc
ZpyiJTjOwWN3gMFFMNYu2p8MrVMrRQC7urPll7aKpbcvHKUTN3XHfest8XPuEZuA7zOrDVLn+OHU
HoNLa9JHa9HywUB0+Zp7Xv/TsbXHug120BSlFR1L9KmPCHojjKcC6QN3DwZH26uRNYpimDRkuXQ+
qiWyXlVaOs6m1Y0I4eJP+Y9uiqOnFP+wtbVQpb9Il40lDA/q9SPOS0LOfgrGOdSzf1ZOz9IIw6m7
n1U6vrMIMvpYFkRJNNDJPVjBOD7MEHl3vuUTd3Hk0JyLgNznRwiP0j7g7LN2U2bFVdJ6GB2T3jEZ
CzU8HFa4Iv1pPlRrrW68dfnStX3+0cimvbHbcv1eFkEaHXTDKqkdtfKA87vJhT4YyylzHMlp8boQ
QbtuD7HkwSejKxPBIV6wx140P/U40Az1ro6f8JfK4CBi5JaLmFrjwDItFAsR3L5YksqX43rjewWr
OwYrw5bX+HhMjlYhV7EJ0tY8pkx9hltpl/X0xoI7jR9jEECbi2Qsei8RbYFASSNusZYmx9MB2s68
8Hu3iUc8AjOWmfuvY9jE26nxODraQOfBfpxJHF/cMmy9Y25RhzGsJxjKTEUfsFbZwyEMy+5H0HkY
t8PSQVpCMdTbacGfH9ZxgbwglPWEr67J8CGTU1lBxry2k2Fpfdn2Z1Yo5FnSTRnzfYDfb1HvBuuN
rQpxC3PATC+DFBXSBy6Mh5FM1gGHQchoyY5YRh/3ubMPKiiDeCTyyH2to7HYtibrL7XMJBD/0Yvs
E6tntGQtxbKiYRBi7vVzy04+9AKB3LgPx9XxHkKQGs37mA562HuFMxWPgQianWgmcZ7KprO/IRLY
jBQKf/AeNPXjzWDX82NW6pVAwaCd9Mj+vDzJWOF2h/0weGr7yQHdHfSLAxs3nVMUvtHiYTcsJsg+
2Grmy7vQm5Z2M9VESvcACe3saPSwOG8jCHm2qrBs4RLKGVa96uENLrONX8akszwtjtXhJ2MRBncO
y1gurNnw54TJRvxQZ9qJd8ZZmv68GFbWb70wXpDzx2y6El6lYr6QWgy/ttkS1PtSMVjl/mZ/wMXy
1xpGQN+lT3PM3XKcq8AJjjwb5NE3qmvuZMzuGVYR+l+ajCAfzuDF6H0KYvq4MkH8kll6fV85AFj9
gdeaWVnEzJXTdgabGSCoYSgirFk5uX3IQHY/QHCZw5uG/Cuxw5l97PtKGTlsuiV2n7xxJbyrjT4w
Rco/srHAFg/vpXhmwZCgG8BOH5ROuluniE1ZC1XFIWxKplp2aShHNtLHauzjI1ebcIWCkq8Y4HAZ
hu4Jg55t37BKWY+YF7u0ffKQaPpdNc3iuckhAx9UzPe+UULG4Z3vLtkTOTrOHt2v3iugrCeOabtM
cjHjShlSM5XvVZXF+q6xmPSEqh3uwHV5EUB5TDtJJ2uJ9QjVG5cHMjtDstblt16FXHiYCrzsrCSy
4NmU+J1JCW9ZbdZsTTViE7EMvM4DcWztYTDRFVByEKnEnSq2wbkDdKBPy2LcybgG53Pm9uLIkrCp
umlSXfrHInKtKrElnj4qT/bpMKOJ2Ur6kNu+0jj3PlpnwcNhe7p80/iVeIyRVozuAvKpzUWaKG63
5FYdViakbXYq2SuM+j2v/vsaC12yOGjsDjNNfMVZi/P5iEG38E/ZOlXtWVUVo5RBjzmIO1VlTzbx
0TlR2CjZY7A2MsEQne1jP1ipoPrlJWI6Pz8LH7gxuyjODA8kmaQlS3TmHnEh53e5t1aHVMf5Phvr
YZvaQQba32QNyUBgrvVqzNEIjwkCuzvW636G6KaCGat+DtYcki8j2qGHwj+o2rJanrUVrqYwVc38
ODd6qHYpae8YQ00IF5/V1V8bTHUVB8nU76x1Xi6N6o3HnoKYACOKiFn2OlBe/a57TKCbgSAOweNu
sW8cxDKqXvK/N2IZO+c2rjyHYT8LuD5LHq7XCWycna72qpJopA4uZtbBAzm/5uFXDPQDGHmWvcWi
7RNHrXHJIy0Iv6bMnfa527NyDMYvxYQlvlrwC6Itao56NK6DANc0Krg4DWBLkUVlt4tj3RCDK/PI
2Ufo49i24Naf+plycd91vWnPOLjTz4bYFjE0p7W+0kZBEPOKfrGeWZeFH71dC0J9fPbLx9WTuPxw
QnbXf5LSBWM2hexpw7dQyObZr3KOkHHoyZxK1v6cHMP0qmPbT5P4RR/vHJdZFMkck2PMU+7LtDT0
CU0viDEuEJYtm3wYGZ7UitgW0BNczGN0Rtj9w8/Wq6ig26jemLI6LVV1maZmw5SSVfdQwnKVwK2x
TtUyILR3eXYs45LlIwWJnV7tR0p5DKbxpohnbgBh3JF0iz+qmVsqhqRMHbmuibtmmNVktRKpdsrB
BbenortowNpJl+HfTWAht53XTD/rwq/xUdbRIeyr6EJAy2FnlbJ+2hl31pajeTlpEaf67EMnFrDP
0a53nP/Z98DrJ1Kaa2+9Tm5F0K7sIpjgiL+tfa1RBakt/L2gwkscrcQkbLqwuGRsbsZ6h6asSkbv
SiZsXq6YjDki2sGiaDFIDp1zSKVJUZDXlQxAzSqMgllhIw7sPAPcwEIdXZ4sjAvOSZZD1t5EddC5
G5+L9p1cb0uErjY9K67WqSMQM6360uWOu5w4FvMTTRVZ0Vq5otjZpV6+8zQA8l6tjcuoLxfOmakh
fVehGl61HfN9UM/hscxGMtGiDxTD+SzXTxHLZNDF8Mw+LGU9fA74nW9dJMgDbFbcAyy4MxtnqNLu
BjiGfhfzOCOkt0ajL7dTMHJsZqMJd3qtS3Kkzq+1LmlfNi9jG62U/nyfGGPdvnoHIkfCilpkfjJz
7T5aJlXfImULs8tNsF6yXIyX2a+9D9M4jLcyrxEMHLQWFbfxKPOnIIVNxmMSMO0GKiiLROaMLWCD
JwxhvhFkB8K6vvYm7D/MhsDfFP0sv/cM5u7hdF9X69l4i3DiDIS+U9yzbdzv18VOq1swzetX36Y+
T9gu4OIHK6CBrDh4v5DIdOYtFgQoELPMcwy3AApoY3j+jPCrsVlYgZQJudyBR4AK+xvgNDo4lTF1
/Kh8aoZ4Ajlfs3MAzvi8Z/3BCNCirJ96YHo7IQinMLkgiKRZk3KI5zz7VjJOfumXfubmSiP2gY1w
NzqpxJu0aVnbVVT3PlrUrjaBEkT4uvSrIzE3sqljuEROIe/yteNlMSUPJORyPX/B11b8rLsahw1G
CnOIvXy5C+aFvnwMpDmQRpVLgrVrvF86zzlUPvPA187zl3Ou8iJZ7cgB31D47AWqPY8Ysg6+B8qx
bquZ3SCbJhPtIyVp93WabUK5BW8eUgMY9q3nptnEMZERoJxHn06zh5t7wqzgHwIW2txURVXfcEXb
mPu9cs+vPjy6Tme/6P8k7byWI2XWNX1DQwSJ5xQoL1dy3a0Top3w3nP189AzMVtCGlWsvfvwXyuU
lUmaz7xGSx+g890jlsMQMYbMNnsjFQ3EgGp+5aIRxxgog7b1jXA4TMTvOTjQPP/W1F0Z7vhr2k0S
qpDxshoABZms+ttC1mUz1FVxGGYToYC8bMAoAI1NPSzg7R9WlUloSZTUqKSx6aA/NnDYnFT1IcyY
WogUvGgLbIi4D54lKaGtTib5HWgF/l5KQ6cefW4jP0bwWj2btjgE2sBIzlJkjT8A+2f3Bm56Ln2p
EXDDlF4NtV+w6YQpbgrLyPb9pCb3td+aG7mydDxH0uK2bSJ7D8wL6wSL5N1pyPeAbbfG8AKGIPNa
U2kMCBJ8L49NoHfbMJQTc1NCv9ipPCgSlvf8ADeqcv+pQjNlNwtF8gwU6V95UIi/4ZWA1m+ABIVj
fKhHu/MxQsV7Mh/65pgB532ErRSfQ4EDoTPoow8GIMqwuch0CcdFSvAPHZaAu7lvxhyWXY9ESRVN
yb5QfCoWoGzcCitXKLOdGICtSjw85lRgmcZ/7hMvC1M6iBh7mZCn7Jg0Hc0brJBSMZ7p1YWkyVV9
hQx/61llPTl+OCE5NXCv6eBq8LNA6Fmh051lsD+grO/Q5kgmR+hpsEUl0PYGFsJC01zpr2Ck143b
t7X+F323YsNLn7/gVO622K3e+41Q++tyxgVvCZ6f0EwzHzL6aB1hq9klv2f6oN8mMAI9hnSWnN6x
HByfsewn1DVGvBHbDtwJOnaZdAu2zcDxcqkNEgeMgFAwpjFRB41bGUhlIPSfRaSB28c0Cr8ulcRi
G0W4OwBxTZWNPOEr7QGKphke1n6yxZ2K56it+t8QjWj9a8adhvxF5TYw3PmF0gDovefomJhPuiAC
tbsm162/Bp6rtxNYNdVtlXD+bue+9h35+OGeIhi5JKjN/ASIB2mQwmo6y8mrhBQ67BR6tDO9ms0Q
zdED3qwx6h6RubFF7kfbksZVDL2cTbCpp6aDsr/4IrpSJMwrvQfs5lpqHZwNEOqaU9LNIvpl5zkk
YmP/ALbcKZ+lK0AGcbYDUy0fmoJG2TbBG7VrruS0jDZ2Jv1ppw7/V8gy8l+/MyQMy/xMuLkA2Y33
yHwa8CHNnRZZr3A/5HXzExNTbSebBTyqroimPda0DD00KmxmSe7rM8ArcTumfDg7kXENsTPgnxmY
UycTrX+jFRFIvKrSMGTBnHXWr/HQesSTClJW3V/PljLda/CkAf2AaNOwF3Dqo74Lz/Cq4/3ktynA
Eo14fGfWOMvMuOuYRzThR27boiquqcljVGEXJE04H4UHYZHHkj9VxjO54XDElGTYKAnK/vsAcOef
kqCydaBRZB7AmZpMZJA7z6I65c2+0FrKJ0n/3BIH/0qBoKLrYJA6bqA5hKkXWqCqHVMmJ7vOrSK3
90B7gRKFJXxhh7ATG8QBaa4tIRvalvE85U92JkKsDCn1wwfrbfh5HfiDHbot0F9iRKjMG2w7iq3V
t2YDr5DcAty6jgV3B+pilzZmd1DCtAEtTqz/EyUtZHDKPvkpqYiFeOagiCPIulHekjxMwy6qIDrW
zTkB2eyEiJ0upiI6fMK60/StjdZ4jsIUScLWJB66LpMWw6jAL0EYlkH9vQQa79bo1+BEYGf+t5qU
x3aVzhoWMLxVPxsUYU06RXGj3quFaQKRjLWDkfH7t/IgZficxBZhk9orzeRFoT80KJ9oFAbVwaiv
YcZafyho/i2U7AzAMMJ7dbSU20mPCrGdw8FPN4Hppw9qq2F/WSvRq5omU0mcgIgKEs+4WOUmFF2o
95OdXU1xAk7aBzmLRVaj5/QpjGL6ickH5AzSnvFZ803cXnz4zycBSIiSEpYy6kGZS7nbdWhQ9cAT
AQZstMwAwdmhIpls0iCr422M/1SyqYFKVm4rS73/iLJQ3XpmFMz9NtQVf4IVIfvXKJmYiQOEMGl2
SQ4iX4paBRphFgB2CjPq+zchKtWwwmsdcZYGK8TfguJ47yZSFl3FWl7pnq8Fkwn/eoolFBAV4yca
2XDZSiInAxGwFKGIIp+TcyAq67EEaN+7HTsbZkPH7zDx1krgDySSBFeFIkuAOiJyq3eKbUqmR82+
o/TPkiHh0lRA68JmUGC3V9XPnjLd/Kcl0UrveuLeQ84dOO5zU0GSABischZBgeO1n8AKl5Zodx9o
qmj2Ngh/sFF5Dp1Bym5r32geEP3RqZtXsvg7R2oI50CMErT5PKMGP6qYT8oG5LyUdd+Oam1QgRby
ltgkutawMcFPEKzJuQmUbj8UekwahUjDbYtx1h1h3XCDRmUfuqYYF8aKbPL/Mkb/D2arcu1KsZ4g
KYuFZIP6BBysnQxsQzupYCBRZGn8Z6Dyspf5MAyvrJ4sjkyYKvx9p3Cw3YhN/AzFiZAR9JZEaAD8
6LnuJpD1eFSlISo80uKDFFA/BWMSxM9RTTmAu9mQ8KVIfW82tAYrbp+L2UQ4gXfXogNUjD8ZLPE3
smRVD9Is1U9pVup01nix/mpZHN+lGSTQnLui3fWGZcGbNlryYIg72QmltPKhRWVhwCUogfoNUdZ+
TVsyVzDE6GBB0W6aYafK8wRI1QxQgQvn0uqdAObuHkRLk7jFaIagnxfH0Trvix0CJNWPTJ/0a7+T
yoOMNMyDrMoxr2uK2az/1y5L6ZxJTb2N7T8RFoy2XguPRucifUQAiiFMDh6XdoyQ/zZigEDYj/HC
ukH6Qj0lYRai+hOW9SbqUlIzuWY/01O2n6gK3vYhChRYdxeeauDHh0ZIU/IVYQm07diRaJQITYXY
BcLRN681s5m605RTCLmSfQ3ComZPVX0s26EtD12c57QM+NQ3GjbY/Sbvekjqtp/gyVsrsxScZFOj
Q4jReYtxj0+Bjy++CH2QUqS3cm7JTol3XAGFOA59fmQYUKCf6FrhQFyXe5me4X21PLoBNukYcmPl
W7sWp/uFRh/YyCZX6shhp8JdrMVIgAmJ4bHJ4vy2N3MiwYS6I0tF9rYdqY0mu9hMeRfyyiI9G6J6
io9C9OZ3kSgRBo9ZM93CWMD/HOWbSsExRhyhOA4YyQ1FhdMw/YhfiahyMHA1apPfypKeBQi8AaWN
ulR5bOvILDa95A+06qjanMuhn0+gSMfknNOeY2ZWG6R3otWtcxQpbX5MITWBV89N6WluSvkWE865
cuSMspGOq5S8yeVZJqlTDIVAx0ZyKStn85uKwVrgBVJrKIBCU+OKveRviaPkrT21XX4cWwG5gTiR
mqYuYO/Q63oqmm6mn5OqLXyzrDHnHVZhFiJ4QRArjxWhmEA6QoiCwuLcMV4nIfXE0TboEhjW5BgI
8SROCuvpufDHah+bPKkOINXpFx9OXEcmSPiXhGk7KBIq0gNN0ZTmSp+EM4U7U30YWktaio5g5xPR
UBDQ43qIl95Tf4CfFyT7OSjLehc0+vwY61Gfolg0jk/tpEZeOQXq1US5+kwXPX7BMrveI3Ke1Qcz
a8tkH9a5+kuMurJJUvaqk/mTWW+0tIkfcmjZljOUAIs9ChP2Q4ZEVnudtkik3OObZiKDa6EX4Pi9
JSZUBIwy3aZ1A8V9yINUJhoxjVcJvEt6aIcSGjZ63jiXqXbaHNDZa4pfJU2c6UkychHeN36WDGzZ
ANDhNGmU9HWrHp76Hsg0JLMof2qG0SZGbiyq6HTXJUSlIsrmW0THpPDc+jAK8XhMmh9qEGSHEorH
XgsL9JC0OJ2fo0bVXkccAR9C9BdUF4d1VEIAR6H4R51jEWiqorGGmTyU8lULOD66SXQplO+R82OH
49abmafFl+uQZZOIjjFdZnLSkNV3cFLtfgK5aqGaDvBN1MY2zpHCPewOVZvdWYHZPKik/ZpjSH0Z
Hf3WKM9BIMbualCUHLHEIvhhEAghcTf61BpjOVJJcBqINYlVQukMmqiHtMjj4iq82+MJmhSyVUIL
xsYrsP29U4NUnQ+p7lfFtwqDwhtcZmEG5UGSfstlEAiOLJr2sdWNGuKHCZJTM0qJYn9UHK25qkNv
tiXEgmy1S3Tkcsgh3KxKILwQCGdXFPTSM79dEp6miVb7DS4YWj9+hnfCIDBRtGp+xuE7vEZQwfJU
Wu4e7sX90aBsIvM56RwYUHcktFgnQ0dKE/EYC2GeKo3N8T6OWzqfplwr5zjvlD+ajBMfnnRqv0DC
kUeLiAGpfU7gIhxaj+a+4bwcasymrui5mS+i7CxUCDWdsnotI8qGSGGyG2o5ykgEMXVWtFg+94XS
75TIqFIO4aQ9+VAcWHMMMXdmW3XhviMnpmuJlgrCphpJVpTbbbWZh8De6DQnXnmyBLyfEvYlKNP0
Z9PVNVzTRbpuTPQYxz4JNQo0kPrCy6UYJHWut2V3XymVctdEKJNGWT/eyLasfBd1KxDPRDmvKvlT
Fd176H1Ro2ebCO1oL1WGcosX5cQu0VD26AfZ6DdqL8XWkdbP+I1KUb4lcoZ7mk1le6rVEIE6vTSf
5c6IaTMo3U05dPY+ChL6nSk9aPIVDGvHPY0xtEh8Gv9/OEv+poedeBfX2FDii8kPCqBpBghd30JD
wLEanKnlZVwn3zrIPDuZrbmpfd1CNdMPlezVD4j9rqIBw7xjYCkNTBrsIas9QXqauOEQy4d08LOH
WOAFpubYAKMPNDRE9YFdq3eIU8FsB8KXH+NWM/ajTZzr6OkIMB62VXY/gW+gnRlX8V9EROcfSqPT
GUHOJ6r3lCunp2qWW/ka6U2DtdCy0j8Maqf5m8GOVAhBVbvzZc2vPbWN4XHAzUW0IbCoOgBkEfcD
NUwiKapuTpMofb4Fwq2SFrUp9pCRaj0hRVpgUNR3WCg2MWI4Xp9lnZfFKoq9Pm6tCDJ2YM63RBRl
jY2lMu3zNJjTxymaR6eH63OlENfZEPu45bYFT9oJyF8ndlgE5ne6RZAz+QI9FDMXTUB6I/vELcuH
22JtWuS31Dmt4KWfK4WDUutLc4sughfAvb/uIohznjrlbf9sFIRZdjA1aJeiiTYeOmXWqDpbFNI4
4tjDztIsPJNrUsJmAV5bSEt3Rn1/Y0zljvsiufNHM4mOCTaS96DWacvzKU66bs5PdNuDBtVb4cfU
DzH7pv8ZwCqJOFdDF99AnaFIDVAvAFFCnB5vzVwihSWp51zMLBjsQaJnb5ylCuGRMax/4/2GEotR
tP2LHutcWn4VZndN0dqjl9DfQlcsRsUCGq6c33eMeq9NeXbyucZuSGEgFLZjfRbRFGFqKud0LCAY
bXHyJl/BKaJ35660l5g+1bZx0WjmJlRwou0s7mHXMmX5nsYZhd+Kv4UALJpfB0j4Sn9sDaO7Haoe
fGMKMTeAL20hjoT6ykJw8o1EAXkBPUKNNeV6BFivnsDWQd5TjYgSl1XLUCfaPKG503NU6PRH5BpV
fRvUms7ZGHKkZwOox344//RrpGzx1cPksJv14QpxwhnvvQy3RBfqJYpFpQ2+0xFl2h+oXCvPBpH3
N0mJJir0ukrbAc7Yz67w4Uhy7PzibizR/YcqjtK0Pk7acUii2v6WIgR0let4t6O1h7TAtgasn7l1
K8GjRmmSrpecJrcx1rj+ljBBWNSW8sagZ2oZ+ZkuRDg9gCRI6++EPTUCO1kV7vU6TF4bIPHSLrNx
g78jlYf5uVgCeGqTIj0u98jLO7VWWNlmaeNit2pYI1V6YDj3XAMJyCW54P2YymyHSJ3yZGKWSbdw
wPYbh+gfQPvgyPQ675/ikckQ8PNyDySxs045gp5pyrWc9bFPf6ihp2sXtGvUsZUMSusEAAmFvqs4
UrSrROYqcTOAcU+QwrVnTZVN7ECV8I+FRk69r7WxbGhAFFZMtoii5PKLx/A0Wc34zZ6TyNhGtlHL
G25cGyAWj2HwzbZq60+APnZygHdBGQl0Yp1vCODRS0L/W1xPdk1oI6xh+t7mWvwLGUn1Z2X1DWLH
SW69hCCbWletygzvdCOw/oS0L2yuePovlFARLXMl4NRcXViSHpowzm7jFvj0RoDLGGDgT+W8R0fS
PlPCBAaiBFb00CN4V94kPhrXHMMYvd0J4f7+Fum++RiKfvwt867+VYsKJ+s+Ubh3CltZ9nlsjd+V
UmgPUyUh51rUUeTvl/DMpFtIaWlLPdvA8kDJRXwFFi1XHD+zsJmIFLv9Dk3LP8VjmNSHAglY08NX
dZoc5M3z0UPvebmpg57qQdai1eeVWhUkaF+qegJ91af2nQRS86x2o/YrzAnwXRVVUx4Tntb2iBRF
YRzonY/nNpG6Yve/2nHOu7zuucIj2NdwPbT+ddEhhrZHBfo+6XJrJ4wuhgMdDD+VuK2owcryBQeD
j6hedLtNcB/CIIqSNcD979ToB4GRazepDkbbU6RcZxxcKP7/kb/HAlI26UXKFo1Qa5HtXkmEyyUu
6lMb041XQpSX7iMo9nZxQy+31O6+xtlaK0yvQk9TVnTZlDXdwK1lwfy+kdcfCeqm0hrgqWuvirnp
a6/UD31Rw+ikLi15X4+2RhAvowkZ5xJsLXgOjZUBhNKMRTOTNADF6t0pkpCksR41Y9xz+E9orYgL
YN733AFLWcZThKmB9Ob2NLUVYhnuGmg2tU1dsB2bwUC5LLgwwnpD/Bth2baGrVrwclfrlzdNOtVq
n7qh9FIGN9lEEzr9jzxR/u8s3oyxfMM330hLI5BgFWMAoUWq7iUxpSthjRcQ12sk+Xomq28zRAns
eZTY3UWhSoVRXB0i9UGQHH+9B74eR5dXm3sG6iXEzGxkDWKefAu6AZ9mF8Ly1+P8c9p4C+NeJqQq
ODRQ2V/09lcfn6KeVql0K9y5NiFJdvVU8iZqgmavBLrDVTFwUTboMNtAEmQNbcBxOIyNqI8Ehfle
w6MEfqRh0qYfwsSbweHsAC+hL6Xb3d9cTqhE1GGV34Fl8TN0FdAgOEXjHJjE64lP559TZ+67XEUn
wCoalTy8BOGNW/A3H7TRD2T/gisbfMgLtSzTPye0aH6AbAPpEUoofQ6yGezo5Bh//CiZ78xUISKU
rD7flUhCk1Bz08XuPNadv1sajf0Vz6xUbdUmESFY4iD8hrrf8E2qK1V186IIf+AnLyKIxz5NPatV
+r1fkqEOcR3bF476ZxcLrQ+4TsbiNrZ2K51LfG0ykKuuT2Ws1Xc16rilth8r7rBNZt1f+NifXGNv
R1PeH5Eg7iJ6hYyGVo1Dz9iR2hCZteHCnvps774dZrWlmgT2pD0xjFD/iOycgPbrflO0+3oyH7gP
y841dBO4kcHfs/7t7DcHntQrtNXQQEO0+l2qnpLtVO02CWNXLTEO35nFrV3dGcb5fzjsMvs3w4Iy
o8qAWorbq3/6XkcT+T7FNYusVNd7SJ+3jbQBKip1F567hS33jljCfHlQsQvDgGjZLiuuDLlLK9mA
/93OjH5rxQuC5dTjz0H/1CUQxoNpw0vvBImOXN3NnOhniGgH5HGOk2ruvl6ET16odz9ltQZtbaVS
i4yqqw1IEKqFDl+r9DS1DdyuSA5KkV342Mu1urqlmDgvlBAGmIW1A6cPEDnSMjIkmn0PRUoiZJXE
k5l/A4X0Neg60N7NQ6lZf76eqPh4QIUK7JedJjOsbKz2shnoJhpGADuM6QkqyhZk/rM9oKQbpw+I
NKH5BcVX6kEf4RkSol9IP6fVo4dWedC6+NoXj6NZuhKyaV//sI9fQGj8KlkFtUj0Y69eu6UPkw9w
ljGYKHdIXuJA4A70MCJAs0TpF070p6MpnDZ9+QBCXgV0uoVTa1KLHAmEwptyhO8MycF63VOC51y6
dLIxavzya6/NX7BWTgZJ9Jnbw032ZZq/gZXhxiFRfaX8Mw4urjnxKZ4bszgmqP3QN0ijyKWAE776
kyojfkwhxTW7rL+TFRrUMSH5om2eQIigtd7+QEZzfF5gVYoTa2GFRCWA/0kG3SDHREHYYl0IIT+7
rvBmAthCMVw39X/H+829EQdz04Z4arhC6nuXlsW1bGF8YVbaD/ictC/r5NEqgzsd1kmVqA6V0dev
98yHexmaGF5xaKTKPDjEs+9vLn8O5swMTRQnotzxAcQOqGuMXqVd2Jva+vP9GwcIDOQRiGnWspve
zFSR5SZUIsapy0fIIG5dXnDJ/rA/VgOsNr+R0GTLimWA8YF9IcSZiuXXa3VpDsuF9GYOrT6pMeV7
CcGjYKuDDppRCv0fDbG2Ey9EzIW2LFMTGo4WPMv2he/w+TKZFjZPwIFgFb2fgz8qBtp7nFQLJXpz
oAN1rxj/eUiBbRboNXzrhIyV6/sxtNCcJaBqmKpJ2TdVDXd2Yz4bIr2wVh+2Lm8f/GmMt0ClaYax
uoDmIcbDseJGmMD0IUzTg17qwl0Gfv7rj/LJhQ9VmxtO0fCYhWy7GokG6eJHNSEcrvyAMyBr36li
01DNZkDzT1qHGpgThnuVwl0ajChs36bRAfivrLoK/+3rX/PhCxJ+60CKBP02gkRjtdFlRA8l7iRa
uHrmFpTmJ5TaLl3un1y3fDmCAZMoCmSjsZyFN3tdAkBCDXJOXW97ffu4/LvfOY57dB8mZx86+/2F
TO3jx0TrTBe2LMOQhYS9zPrNeF3Ym+pYEUEFc+4gbIXchaI8o0n39eJ9OMLK+2FW2590R60aBFfc
bOycQbuZ7Evepp88i0yEPN0Q3KeUPN5PRE9hoGKyBJNC7TaT/JTPHqgSqtkbP79wlj+bjMqdLTSZ
SITj/H4ow5h9tgJxSGLH7V1Lh+RqaEE3fL1knzxSWNGqMCaJMlFEWD9SVu6rgBKphAY5tiKV2sKP
MudbmfqiX+DqAicsnn6N8D3T5rdf6Q8Xxl/S2vdx3vvxV98M7WS9N9o6A1pub/uqdzAAnoCLhjez
/1qjJDNJmE7N5N+j/fr12J99TEQhCC+JcXifVytcILVNIwNElJFDpuqvUQpekgl/PM3JfGGdPzsB
b8ZSVtl9NKhgaxfQuor5W0dxuRhPanRChfm/MSd9kTrASw9liNXtnKD9E5QGcXrWIuErF5BEt910
k7YvubT7eqjPt86bsVa3yAhBtwOdntFPQY5G+ysLcti94RcQxH7N0CoibVuo2358/HrgT74bpYtF
Hlo18FNWV7cJxsNRY2o4BQ7Za4B2sZITVGmOHB9NO978N8aiLMf2oLjJv/enEGn+DBlpnB1s6DdC
20F7lUvdDVHdpbv/9Vif7BFNUU2iRTQrbfyE349VtlOlBFPFWFiviOt5sVIZUS/vLqyf+ORqeTfQ
6syV6lQbWJHl0DNBA13P5W5U/yiIGqXAsTuMD09D48rKc1EcrGbTJeev57mcq9WR10jtUOQgMjWY
8ft55tCQA5K3nP7N4FFyApVswOjgZTAf8qYEoPAn0S9s1k/X9s2Yq3cVHqivZBpjzloKCHQrMn+P
EqiOOv7/bHKrSwXPNj0uxxr7SqgWlmEzqckBUy10aBla74K9iawfX4+5/PgvFnRdFyeWmGDSMbkc
P5ji2CJSq73MDWpqljvG9eE/H+1tIrr6fNMIuLiHSkTtLtqoUJGS+kqiMp5U43ahYuPye2FNhf1x
yyiUfXTsL0yKP0JdreqctOEscOfiGEI6Ry6iqE1rO0xp04PJlWxph92TfaqxM0fqsQ7Fs0CebGtJ
pXZIkS7EXGsILKgAhQAQkxdHKTKCw5RO5hYGWfRoBUOJm12R1g8zziE7gKnlHZhA42RMivYdL+t6
V9ilhutcW+JQSLtOfqFBFb0YIjYj4O+S8Y2Ceu57GEQpsqOMY9V7VZqA5K8iEI07A92whyGJOxux
2xyzOdBO6XwM1L7sD3aQGWKb0cT6DqKXrnZBEbLedCkIq63hZ/ZfKLTGsG8Dnb6XD0Fb3diTLDCN
p6lnukiE49NVgzPIN3lfldU2qLJRP0ig66x7yEtN5PiRGMeD5iNY7kZ9kyVHGfQ6C9cFUBczddzF
oWa3t36UBu3BSKtg39qwcXe1PWY/wmJO6QpT63emwZL6PUS5xp0Va/Jx8qMfC8tu6q8z3cKGADwh
AIg0S0dzl6kAEnwFehHKZ4F5FReVWSAZh5jlwj0mtNd5SBLXRhnkT4vgK2KLpTHpuxKJNvikg49b
whTL7eBpuQn6OYJV8gBa0bhVlHKMNiOsz2sFdt8IMTcd4cJWttSDItByfB6hBR5ru8RFbJpxQ0A4
EfBXmxmI09vDVG/bMOYH603TbrQZVYNtnMpUe1ocsm7NWcu7x7lAJR6AW5lXGxtSe3Noy1b+JYtu
2uHUkoOdAw1AIbkG+HKq49pCwyBYLET8YNjJMzTTPYGe+kTbJapc6N/tuR9KWAddYUSPKBLXwgHR
m/9GZHf404dG9b2YBpzNKHHsK5gDpw4rGAl0K25O3mCji4q5jDEf7LSUHhO7ye7tEZqSN0yR6alZ
WJ0QGQS/EqWm8gAgu976lTIB4JzA7TrNECTPSDRUdzU2Llho2UOzt+IeqGUDAT2Gjtn7P/UsGn8X
ldRYrm01864rFtFg1UQq34tH26g2COBWIfIjwnctacp/ZnOMaGosqc+V6GxcxYHF/KVm22guFFaj
B7CZzXirDebPAIQ2iDHhF+eo1mGmW7pSbURomreVDXHYoYkAx65HcrBwOjkwUadGpZVao+rHPy0J
6cAd6F+YBr3FDZ4YXY6Dsg6zx8HsOAea1KL4RMIxtABGAlp3BmnBNSY9k7zNOay/jEkkMJmyXvxn
Juscs0WaR6fDYixZK1nc+9fNH5QBaycYSQgjSsioYjQaInYTy9dWfKZk+fVl/OEpX0YziF0plNI8
XMd7YaTnTeozmmT/bLLAHbQLOdW/yPTd47IaYfkFb3I3PwS5W8QKsJzd/Dvap4ftvP8LWvNYPkfu
L2QsXbQcPQqF2/D667l9uPT/FX3+q3qlvB+5LxozQgAdzCNa+TQr+/amKZ5jpAeScUQGY18Olyo0
l4Zcfbw0GygLKhRQguklBUwvLy6xYMWhAf3sYavZ/uHrOS4x3Xp131boVqurdHPb5zQukTS5gUIN
L5D8+ELss/KK/z9b0rA0mgi2JWP5uAosByM0JAOqkmM8KbvvvZc8pwcY3mIHZGPX7Kv913P6p0H1
YVJvxlvFl1WuowdcMl6/FQ/ie/9dce8TFzCvcncFIuzK9OSd6V0YdNkNXw26CktQdkhCy1hqX0Hi
BTC0IK7ONh5MbqyZ2NnchiggVx2+YY0nVxeW+LNjCPifHMFGjM8yVoOLALK9WTNj07+uslur+U8L
KMtRePP3V+Fr0IMJ7jL+vjQZME77Da7f8nyd6hdW8dI8VnEWQPoAdzHGWQhYmdj7cute+E4fIvH3
UzFXmXCtdVJMHCDBynDNwHuJzvNVv/+NxUD4mp/AuW6zbflUXVjA/8+e/H9faF3li3wbSOLAsLbi
Tvfn7FV2CVkIx0/Dj2+Tlx2ebC/TLwaun21KPp3QbYUnYZ0+duhVyTS+JWe2neqo/1Z20866rl5b
7/EuTp0JZR4PN5raiZ/kk3EhdxUfaivLUr8ZfXWBong+V5rPkZgwrAg3xTNW1zV6GxucI76FF46A
WPb4hwNo6//qfMrS8OB/f/NQ4LsriBGZK2I2r9Wz4tK7OxkHsRvvi+/jEdqaW52QWLi0Zz+dJmp/
GGkZ/LPW15sVo+Y9jExzTAAhYyxNTxRzKNVFVKDUvdi/gRd3YRd/NllTVbjkDEHbY12DaBK/70qJ
yWbZpttAwOicapef9PvUGa6mrbW1z3gb7eJNfOH8fHZ83g68uluNBlPwnsDdSeybVkah5hGoI6HO
hTv8s4vg7TCrC41vSfCpMIys/DCHpdn99+sV/DSueDvC6kqTsBRXfI0RKENXjnIst9pd6zjBVYO7
uWM5T80+353Vg3536Vx8soTopgJzQQyWKpK5mpuCpSLmk5MELfFJ0FiuvAl3dPv56wku2311HBiF
x2DBdRmEaO+PgxpDiUnrmXsO+RCajmENhbEOL2yHT74TFSPE0mRK0gDkVhe2jGOrisQXh85+ss2z
HN58PYt/yL1306D8rNMHNuhkLjK8q4ioh23fELiH7mn0LBfk8y0M6F3s+dvKabfRKdm0p+yMPOAG
KTh3fr5DOebGICrMHdDMt9w1J3+j3dzMO8zaD4oTeE/phTX4sNKrn7is0ZuLJ7QQwhryFMdv6SbB
t9rYqP5/ehwYgm9I292GpGBrq2VGoB5GPVqEZDJQtu819cLf/3CdLH+fErwh6PmgobxaZRS6gwj+
WOi26quo4T8d4X1j1xNGFwb6sPdXA63WKrBxQQD/G7pYKUHbOEbmi5ZuYGh+vW2U5fSut82/WAhJ
Z1P7cMbSmZqwWiAv0XrGM5Lsm/Iq2ag3L/CieXWDXXsVHXs3O2Cud6Of03v7kHlEADvpsdhcQk58
OCMagDIaFrRsNDbxv4frzf5Qs1zO6nwIXaG84jaDgseF1+CTRX03wLIYbwbI2lgYEy4gINZvZ7Qg
YGKVFJwurOkne4SWK3tPpydEMWy1B2EoCl9vl1Gq6xT/rlyBBFK4FkIol57UT07U26GMVYwmUINU
xchQ43ynFbuuOfbWhYDss9mQuapUgRHlptX5fs3SItSGDu4+bK7fWgkr8+Q36LeCq0kubPnPPv/b
kZav9+br5ECuAUMyEh6pfZyD/tAufH+xBFKr3Q7K478ms3pRbGiqcoG9mDtuTcWBXKVsqIphJrhD
gVji3pz/fH2+PqZ07Om3I662HL7yjUhHRqylbfQs2Y7mVm5+Cq4qQi3tt265pXdhyEvruNp/rTTz
RGgM2R1z6bqkX+7+tV18hL7DNoOZgwaX5E27r0f9ZCfSJmC/A8EGCbfuHLfD0Cdao4duRjUledKM
TVzffT3Ev07q6usxhqXYKltR59Z6v0FUyZj7HH8Gl4LtDXbljnU0b7P70aGuu41fIaI6hds6yVV+
86puBucGjK5j3WTOT1jHv77+MR/0yhXkyt/+mNVuteqs0dvCDN3JpSzpwAfUsHrx5iu0yH+1G3+L
rEjlFp7vwlouHP/Ce//JVfZu+NVORkEf8hByQ26KJarmUDpzqvi+gLP29Tw/QhBW81xt4DgplKrB
6N6dNrBkneam3iqb9BH65X27F/t599S72hbP6w0s6Rt7Zx+7PZ2xq69/xqfTxa1iwVkSyZurd9ey
BrvAoBuNY8zN0AUh9LRu5+bCZD85OUAFBIUXIdA8/+dL8OYG6iKs24y5i1y9BQv2GGVPX8/iY+rF
Yr4dYPkBbwaose+Ro5YB2t/oUvUYjh+iU7CxDuGv/03aee3IrfRc+4oEKIdTqePkZHvsE2EcRjln
Xf33yD/e7W6N0IL9A3sfGRh2lVgsFrm41ngn3mt75pb97dY6SscVy0vn89Tyh7ODYHfRYrnaTopd
r+p7sx/vkRmSHO1W+FbcVAH3+loGv7ahs0PSyg3M9BJW82hXJQ91/n55WR/dAsweWEu2FZjHh3QP
iUhLqUoPiHwo1wcklO5MdaTun4H6L3p/Dev6cROpGE9AXxzQAu80eyogG1VaaNVPmPAHOAKj4rFZ
K2wuxBVsoEVBJg9HN+/zcxdh0FfIW5Eqi/6th3+d12q7I4WHfGdvWA4dw+222zCn5CSb9fbdh+sR
27yFaNyphizPHymmXvYSqpWxg8g5bEDP6Q5xVgepNcevHdgjN9avUXfGW2/Xj3Z13awkTr/Xdh7g
z+zPS05iGOSK2mO/cdxH46iX3JbmZnSyfbc9jk7nbyTn+bIHLRzJc5uzbxr0FOx8dapqZXZ4pOp4
ZbxC0v89coofsFOS2m+Z8vuS364VCBaSEdoABDQTTRAkNea1yFyGUtQcmCrLgi+G64jBsWgPvbfX
TO4xAa7PaAO7X4q6KJw4l1f98VFPF4Lb2kJXC/S0Pr9KRYSWQ2H0Yye8UTbhMdl2W2vLBUZB3Vb2
4bv3Yty2pgMpzqb/0Tgwnq/8gCkJmX/q0x8wiwyMJyaKa/ADElvZCQf04aQb872+ef1p7oarfuNd
99dMdG2Ze4ED5jp6UYEDO+LVXT1C32aDzVn5RYuh5GRHZhcqb75+ZGB7UpXa6lWGJvsOnXdIwVec
fPo784UD4gKqbZJMy3NkWhWPDarkTAoG/b3kV4xIQCv80MjVLu/eLm/y0h5PAh4wNQOFg9HsPJRE
hQaAWsWUCbX6Y5SKqPPF1fU4ROUhQ9XWkYfuu1IN/XVED/Gy7Y+Rnxgi6paB/gSqdfosjEHX2wvl
JPymQbwGf9S2klZWNyUe841kyBAjGuN/jAKcr86Djh+NEsavM63ZGsilWUZ9HeXBl9pgUBT0lkHH
9x8WRfsOvBYJKEs7N8l0eODnNfXwoHgIzdyu16Y3Fs/l1CD8n4XZsYjjMYeGGgu+QtxVpokBXubd
22ibmzrZlvawC+3P0Qs1ac/5KYLhWFniks8A2iIJmm4AVZ0tEckSIWKEhiYe5AObKZ1W772Hzl6t
Qi86yImh2UoLiE9iOcCQ9hzfADGAfAxw2nVwTJwv8g9Iii3bXTl6i/fL6eJmZxxB4FGDwmYKOvmL
eCU66teG/fxl3gcO42p28j1dMbm0nZQyRCaDENUS5x7TGnISGhL8VlqhwfWC/C4KDg8MBIkh0BEY
CNfG1j6GsfNLZZau53Uv1YEyjSob/bGXtkwBbfv2aaw3l4/CwsP23NC08pNUtg5kCfF1DME1+7Pc
ja/JlXpUbkseQ1v0JCBNPFy2uHA2zizOs4OwrvAZEYsiZPLfskO/geTh1ntqD7TAbnuHTNZJH4Ft
fZK4t67ylTtzIVM4tz/LFNJQgiJIx75/FO6tZ4/mbPEZeNCN+TJ42/EAfx3cEi/yHbXky0ufDt15
qDu3LJ/vtRTXHQxQPtzFkF7r0Rc/zXf1Gkz0o6ueG5nF09INunCCnDgwstop82qVnD9VFqSFtfjZ
k2o7YYa/6qyVE/Kx4TehX/+kQcYUKE4cqWddkTt5rLiHKD080IBzgl+DZQNRQx1l01/J17RpNsrL
P2zqVKaTQPcxZj1bb95VYFdUNtWNPVsO92X22f1rNOO0NgY8UNNDiOnjvHjhtQz6Y6Ow9PbQadav
aJTua2GAEA0x039Y0B9j8/PRWkpE/QxjvvJLE7dIUtqeunYIPrQqz1c0b88avkZzT8GIKty46qbV
b0IDurgEng75Cu2SMf8hC6+XF7YY004WNnN/PxwtGLKxaQVyuinj8FZrB5XGWiZsMwVt+cvmFk/b
ibmZYyAjlfZGFuKQyqPvPsCV3mRX/38mZj4Ph5w/Gl7ApzK/U70B3W6jYXrZxvLBUkX4Cgw6TvAj
nB8sbVQ1tdNYh2bdCpIzFrcZLNu865SDGx+14MVA98kTbZhjCu1ejTfIhMn1Sp3qd+f8Q+w6+RWz
e95K4Tw2On5FXx5FeCd86NzLrRG9+f09mjX0Nja6v0X/eiVmLjrNid3ZXe+XSFnm8Nc5Q/gs64gG
HsY82IDjW9nlpQOBGQsk/zSBOZ91rsYm1KBrjBxBBbOisg5JLw+uywSmC5mCP80ridJGqJQrf60i
Oq1hvrdTRYkxJCQ4lN9o3JPQWQSuNkgytqPCvKJFu4mBgXS98k3PjKO3dgEvfso/5tQ580GP2FE2
yBGAUd4txq+8lzaea6vVU26C50vhaM52Sdodeadf3uTfXfrzhVITsaZpOYnSLyXAc1eGysvvW5fX
Yp+j2uKYbQI/o6cn6gtyNvIG0bLSg3cvSn0kywvT3QZh1KUOMgrjEbGi8gXt8Wa0a2C2b2brKZtI
UEaQAMhcXYnFkPrbaOQv2VWtQ61sBRLKa7lfQkpZD1tv1JNPsl6T19SwwYu1KrwXMMDurRCaI811
i0OMxO0GVO544zMM/VloXJcBZCgIHxqvXM3RPwYoSOl1GfgSJSIFtffz3RhbuQ3DsuBlAFNWIVOO
NR6KfqXiumwEmVdmmJnUmFcIZD/qPcPiAdcn3Q9QG/2DabSfsrDO/j5CsBwatoaKXiHhapZXhTUa
7Z2a8ZADCxol39ENs9xrgDhe75jqVjauIMyy87Xr8mO+g1lL4QnJwaHmNUtgTRVtYz1hF/X609g8
9/mVF97U4DWETyJa2qvgvumrzH2YvgsCETJdQX3+8G+o9kyqErGj1p/A5iLBKEIIHGzrCBGtV5gl
Pazqd+Za3jrdJZfszl4EIeqEQmeyTrOq94HRH7phra/6MQ5Ng0yqwmbqqsL8zblDlnDIynHKF0Ta
Nq+ORXcYGFTT4OSCRelyKFhyy1NTM9+HilKH2xJT6A45nacfTCS2xSReyaXWVjTLAbxwKMbSxwyM
5nbeP/TRq5VMRKo/YQddWdL0AT58IKAblsJgH7PA83u68RFI6ah6cjEb1pMVWpA9P5bu80TIrKcr
sfS3ePLcnI7WMTAsBejz72fOyaUhFUI7scUxQuTbY41kbf4MxtsLkVt8hN/ZMveCett4bwMtHvOg
QJuW3/kGahPh3myvRfVnicp8kj/H4wHNwyBNni5/4aWtP/19M3/Vi0qJNI9YH8BgKkJetiuNR6X6
Xgdr/cTJLT/sBM1ZnRmuqegyc1ulRPvF19iJUoZzGab44SFGwQnmmjp6LPRh40uKHdUpOkslYm3f
cuU6c+EV+qEpV1H/OYU0T6etqj/23sqjaMklCEzUhfEIg6HP8wMV9fSmIHrEy2XvMZGNh1T7Ubc5
JLv8EFNBM/Tn5U1fuNuJhurUeDBAwytzrwhbnTa/gcM3iAGYj4qHuM6X1Hjx2zdqh4GMAsWtutpd
XDrNyAtLTMKz/wzsnq8TEcxBM2IaKp1fH3ppSiaie71UV+6yhWIFfY2TLz2LGo2cK/Bt41NFcj2I
kCaH2zaCKGqjWC9hsoNes0UfhPzJSzapvBJLlhapT8NQYEGYg5y3xgtEt1yzRdVt9EUn81TbVZ2/
B8T/pvD6Y2SWZkdVbkGmi5FO+spEqVYjh7dT/JdOOyTuvbzWvPiYXU+MYX/MzRy0KAbIshnlYvw9
hLvdVpW7HjZjS1+JjUvBwICGmUcltULmys4dBElJvmvG5aVAlCnCAj4++Wi0qdJbHK8ExoUzR/bB
7Cjoe27necJjuCpsziqmgvBZ95CTMUrby+49yYYRP4tWTvhC9nFmbfa9ulD2YqHHWhQeR2juEVWz
Ax8KZhmC2G88ybp6rZW/4IdnJmffLNRUBnBbTMol0pk1Y0jZLWz1lwPJwgc7MzKL3tBBhG455aYw
/FPRvfKZqEkgcy83bbFyqhewaxOgUqb8Dw0QFAmzBTHwqzKLNu1h/Bz0xy64Q1fRqbON5m3V9CUI
gWK0P6v0Z6DfuNTnmOTqVEiRxJ3ZIC56rKFMdeON1GxLhBz6GPqIdkeCFql25t931kocWNyak587
2xqumyZFFIvrpgUgUSKzV+6N4nsnINq2Fs4XnfnE1iy5LU14lSF8I38pvsMBVQlfIJlWkF6J/KMI
OTJ6OcqNJW3l7KHWUVWicCk/Wdor4s37fO1GXwq/Jx+KOvj5Ka4gbe5EkV8Dpr+ndORRwHE0IObQ
xOupZ7vda4P4l6Y9pMmm692VILIQrDCPIo2ucMV94A9gCk2p+inTd4uH3nqRxxRU5VXvr+QTi+fr
j5nf9euTxEoY0VatGIRy0goBvW7j5YcUJvHL52vNyCwgaqrg9+oUNyzhG3T2dhNsdXHlDC/FJuhv
LXhAYAo157hraG27GPEbqlP699g9jjHqm8fSoBsaXWfZl/7z3y/JkNHasUReEPKc3kGsxbxBuIVz
N2zRkNbM5/EfrmBQu/+ZmH+aXO5oIeaYKIFkel8LfSukK6d76cPQ1oU1hYa6zFzhuY/D+zzWCvID
TjAeBvULSsFl+vQPG8UAqg6nAsmhNot3PsST5WiwirZ/RrVxiG6sduXTf5zRYEgCYtj/bMyC1KBJ
hcfsLf5Vvo7f0DsaKkfQfsnBt6Z9jLkWNZhO/mVZPBuBIfAgn49oFHndqNkAoaZWHj3vPaDOorxd
NrEUDmkR/2diihAnRxMstZloGSYqONeFA28axk3SuxEh0mqlnLHoByemZh/JGrzYV2nhMo1Lj1Y6
dME3bby/vJylm+R0ObOPFDVDV0kiNtC1Y3jYVo3PA7PGlnStyCsfZyl2npqaXSSSUSDNl2Oqy35I
wlVcvec97+795QUtYGFwOwYjpmFEkuT5GxhFCPALDW6HaOsWSIONJqLtNu21UegOQ+k8jPM7KFL3
g+be+ob36Bcr87NLQe/0F8xcJO/jvGpNfoFiHtvhl96+yIozGFeF9z0zd4G4tuIpUM8en2DRoX+h
cjuRBc7iRWuNft/BXI9AbgBhlh0Hn1Cbid2rXh3t3vqiUCuveYqv3B8L+LKJMxHwCbVU+vtzPDci
vQNCj/rUA68+N2/JVvmubPyfGdQIdoDKju399O3sS31rXg8rtheOBqbhagRaBo2XPLu7orIuXIYv
f4dIEyp0hJrWyOEWvqIBLQt8uBOqCYrm84OeIyLdFwGgCb0AZGnudHHvMwcjIu4RbEjywrXq5cL5
ODX4O56eRBZdTksp713cBsmoOMztMTiOzU2orMDwl/buZGG/3+8ndpg78Uw1sagI0LQxDerMqG/+
Q3Jxthj5fPeMvNHSlJQYSQxqUC5yOF+6cqX1tRC7IE2jogwuCNYsefr3k4VEuoBEcIT/0Zq9qSBs
UIrwuu6CbcZUvNeGK/u2EPnPzM1CJYqSiifAQenE8s+oCGxgCzaStfRLTPZyDWGyZm3mfugrkoWg
lOrIOiJ+byFaeWp56KONJsOO/H45aC68f9CIo3bCQANVVyo351sJTMcq6prO+XV+EwITBZW9H67K
YwWg2HKET4EDdueGQYo74VtpZ9t8H94A8kV3e+utPJ4/uuf5T5ltsyi6etoYQugYDIfo/RUMOnaa
7S4v+ONZwwhDKDTrJ/LKeTFAQ8W0GXvWK8NjpTabAn3kxHgyhONlOx+DCHbAYFGYYkKcTvD5voaj
h0I12iaOJL0jXkstbCy+yHCPtfpjYnSOr628HJTpYJ1fBucWZ9tH/RdwiYtF5f4bKlSv1fYZLOq+
2b78sOzxNXj6kVRbsNsTKisHkrUJbnI7vsqevd24VbbUB/fm9vImfDyn5z9p5sqQq2TSkEyb7W7L
9NBaV1X9FbYQ2LAvG1pIOU8toWlwvt0gJ/Iundx4VBlrt+mdBTujdr1bSQlDhCwSKGaSMvup+rr3
5Eumv9cbK3pZ+RWLzvXfR1fmziUiPNR1E7qncxAF7LZQGG3r77FoPwyb3C42iJRW18JhjQ5hcZuh
2IIzAE7WD+1jZJlLJRFBAtTFbZVOqkqPpvGVQbGiXImEi159YmnagJPAm2ihWKYGlqIu31hk9QV8
IPBzZOrB77606qO61vtf3NITi7NzZKquOkgKFmG5zrrtKBuwZ9y7eb/mQR9zKTyI4jWtYV74JFPn
S1N7P+2HGEMijEm6o0moZsH2TJG1bN5d9UkMXnrrTgpX7C5/u//Mzum8XE8MPT2d1idtwtiyS+FB
t7aptRW7lVLXYnj9s8D54IHklXqVZFgS1C38ON34IA2vKwdgOmYfYtCJjdnlLwlCbjQ+KJsKsnTG
rROarjUaPxbK2Fr7qQ3htDi24opXrq1slgaLgSG2KNZFTiuPG6Fz8ZBvLmjwy4tbs6KeO4hrpYmW
Tw4SKNc+mjloK0fDX7+UcEKuDAtVZGrV6szb8zJB28jCBkjPFFIkExg/2nw+FdDLi1l0uxNDs8sC
UrLalaaD3NO2UoUfXnFrKdsR0pR2d9nSQsiAEYM3isEcCinG7OMIbhNb4JRI2Luthg5ngMD7c5vd
6eEO2VEj+Xsv1ycEDcO/ytSTm+1g6Ctea0YBBbTwxpAeYu01+fvsk47niYnZ3gW6oofdQCMoSh9q
+aFsPxWZMw73crNypS+0Wc8tzWJSX1DCAUlCyek1ekMQGnVbu/0M8dPOu1Hu7KJzVNt/uyL/va+u
oCB8fxe/rQ3cLwCepwYvYZGcCcTIvLQyMJxs9g0YeUlCLspW9+aV+AbOGl6xfXzNmPx41cOzt5NX
ztuCi57Znd01RUNj1YCInwz7IRafw8JB8V7lcg+Hw2UXXcoezkzNnEZt6S3mCJoxX/1eC6/6L3/S
hBzsqrmVis9SeOtBC33Z5sK9dmZy5kSxoKqpGbI6ejad9DqKMO/dpGv4lOmvzOLxmZWZA7VDVI3D
NEFhST+H9k0RNq71VPhPcM258srJW1wRMLKpeDk19WYHXWy6yu862nkq1fiWNm9QOV58o6xByBbi
MMwJf+zM4nAEZ5cS1djxxnsZ/bv8pV3LW6c/Md82HJ4IMnV8IZs5D/VpbfqZjHImVaMMeZ53Za2W
vGyAsSloLqlYz0sMikmlyBgZIvAkZYvI3vOorcFDF01QQp7QNCKBd14o8SXUPDNMROnPLH/SvX/x
4KlG/T8Ds7veryUZPTJEBTXEd7mn5OjeiJ/8tdR+6XOfmpm5VRnCC59NMx5+dRzTzwY6tmuEH0uR
5tTEzKN8JIj8PmIlZvZZCL5a0MQguR4N6BoXK/fu4leBHwakpTFpnM1WY0ZqJ1UiEAktuFHr3KmS
YiWwrFmYLSYicc2yCQlXcyVQE8y1vy5OcwucLGH6YCdvgLLOaZRZ4EoE/1OgvihD74TdSkRe/OiA
BkWVCh+alDMbnjumRdSD6cj6e6a1zexGSd4vB+ClvAQwxX8mZtdLXHpVpOaYyIc7aCUba6MyIZvf
FsKhyYsN7KMrH2YpFqNmxMw/QF+GzWZrAi7D5KBC180fdoUOP17G83vYCPoN8bmAivPy+had+sTc
bH21ZvlGN/VLzfKmkw6B8dlQNkN5yKO/z77103XNgmXXmkUbjBhq+m96uC/oVagrLre4FpAiQNDV
Cd02u8bMwkos0aDrreQvXf4p8I+qt4mz5zBcybhWDM3HH2A0bpKkIPCLw6FNXnjBxLnTAt/VV+gu
Fx38z4rmIxAeM501MorUmP0vQpzZZRlsrb/mGFc5qRMxjzmBys25x4m5HIdBO7m4Yqv0eZEOFZvP
7hr/z2LEOTEz8zSpDkPJ9zAji4+C8FqsCSYupmfMZvKJJ3XBDyyrKHCGqTuBG4sx2RaCf22G0UYJ
5IPkd9did9enKfhXOS3s1KpW2mQLuAMqRhMdljHlwMq8YRqmSmCY9UgoupOukz3l/40o2KCj9gry
w1seaf2KyYUhtXOTs9yQSNEUYYVJeZ8eg6eX9OjBR//FYng+f6eStPfvpEfpm+IImxKWyJ+XA8f0
uebJD/xik/QUbTQe8+fxvVYQtx1TDltv3mdRjK75oRMAER4vm1k6AWBHp/yBKj1kY+dm/LpVxsrk
BGTSXnZ/tcP9YKz1IhYQiezkHyParCxYJkODqj1GmtwB9ruRzVvX+Koae0tzJEBT6VNo7at45XAv
HYhTq7PUy0Oiqm4mq1V6HdQZcglfLu/d4idCpYBvpIoWmN/zvSvldsxHhogR7BL0BgWGsNorgysX
TmFEeu1AyWqt8VZMf/ODW1CUANtmMjQwz1x6ZWRISMemW6vpYKtmF7Z2lQuFYwS1udc6WYaMMQ9u
hdqlzjsk0v7yopePhQW116QLC/vqbFvL1CzUeBIHQbHEd7yntHWmZ+idtR3vAic4ei/W3ty13Wbi
W3DvsuNaxrv4XU9+wCzjjb1CkD2JH5AAe56u73atGrjQWcVhT0zMDp8hiInQh7TK+5200579F9/f
tBv1qtjn10UIsadjXDneV/G1tK1Nubu8w0u3Hy5lTIP+ZCnzCmGS5KGi+xhXw3eFAdSxsxVG4lOk
8VaSk8XD/8eB51VPEHdVZE4OXGRviXEszK9Ns7KY5VvjxMbMXYqudYt8xIakH/1KsrsSmuDwIa4f
Rlo/lbth8k+Ut/+whdxSQBAgUQRTeH4y41gwlSbGqEpaHCvbggDqWjEj+J/ldCVJXowCU+efzh3d
u/lcuJgoDQJgDZW1MtiMYbr1hLqwfTTwcoTs/+WLnRibfsxJ1j9maeyickBmlD8MsDR1nyJz5Yst
u99/59ucRTXB8404jTleUpHuiwh+ZfONIgkzIBmQQ21lQYvx7OSkza6GQi9qQMMsaAjUZ9/8Opav
njU+wh94LaYmeR+T2OrfD7lMx/vPCZtFENrIvV9Nu9iIVxW1cd1ylOCxbcEZfP0HR7SA300py1Rl
OP9eNTMJSq33VH6ASBr1XVk4rfnCUFLrlis7uXSYf48kgfGRQD1P/37iGnpkDoGSTHFZa7dR3m2L
hmqA/PnyghbgPap+ambmgQES55lcYkY4uLfZm1DZ/ZNabqObbqM9MEaRrMGQpz84v/FgBkEVdJIB
+yBdk4laijTtwFvdeAuV955hlsK9r/S/BjOwLglCOqTSuNvmEyRN1XRe6fOlPOGm8Y6ifBd313L2
2Ogr6KTFbOjU0sz7ROBrjV9PPoGq6Fha12ENmldJlY0l581GahFbz4q9bEWbvqp+5trr5U+4uKGs
EGwjlS9O17mjNKU5jrU1bSgsAJagwty+rTnf3vtlO4sOeWJnlj+bghCDpBHZUfM61K7VcCdUm8sm
Fogcpq/2Zy2z85VIwwh+jhxdfNQfpaPf2vJj9YtqTn3Qn2tjI3xCZn10AmgS16qTS5HrxLQyi1xR
r+eKH7CNfftlQCOl6A9hP9ie8j7Q9ZaHO3GNsXbxwwGq5Blk6QAaZlepYQ5yB3EFiQ8ddHVwdOnd
HzaeHKxUx5ZuAO4y4MITiSvmzh0kGYJGDjUcNBoPQF/y4EWAOCy/19bq4osLmoowrIcUep7pxA3S
QV4ocxJiAYqwd9Nqf1hx4IhlsXK61yzNzlwZu8Hglljq5EfL3KnIaFaGw5jNSuKxmDmqJ0uaZY5U
ephxcCWWVJi3Y4t8vV46bRp+yiv1qYyam0DMnd5/kfPPaeA/IAVsC8G47cyvKvWHIS+3ox44RhEe
1dY/Xj4ta5swJdYnN0QTa4WuFvw2qdhU1jZXb0Wfp+vTZSvTsf4Qr+HEmtCQMOHPK95eYXWy1IKG
NPtvcfOODO8YHsXiasid7udlU4tNMdpi/9mafVYfTSGDtzNPvG36yjP9nqmPCp45r97wDNkwEoPQ
UPZ9jd1u6QWCcqlFOQJ6Y3PeTFWHUOrMaDog/X0m3Vf1Wla0+KVODMy+VKQI+YC2F4m5DpeDcjPU
m7hA1u9fqvqnC5nlDIactYneYEcLvgXJaGsUNKLvlz/SYjQ5Wcu01hOvE1SBgYDJxtAkdhi99rnn
RMiKhc2TuQaMWdw35g9VBCYh3po37juvpc4wYKvMbR9TlS2KTr8GdFj08BMrs4vNL6uOZhKR3+fI
6uG2dm3wvo34YLo71Xy5vH2L18yJsdkNJ3pxp0gTnDoQb13GiyomnHaW9OJ7TlUeiuDrZXMrOzgv
1aQ8fWVt+J0cvDbZvqfKpbx44uayleV7m7T4dwuD+uhsVWo+KKOvTPd2cm3s2ldx6yEmOQn/DA+p
XT1oe/252bwNtrlyty0mJX8Mz0vLUp5FTYpmhlMJ5n6U4GXU61u3No6XF7gYIU7MzK5QLaCz6IaY
8ZuCYcDUlr9cNrD4robw6H87aMxCX6EoSaQ2WBjld7UR7aI8dNZnVX2Siy8+yFhBujKzldvtg3NQ
waaNSdGHeiGI7FnmaMamWnHwUnqN4rUk/hCL4lD1SMeHmrBi6uM7Y7JFYY20HwZT8tTzsCELCuTe
RjRNrt+53adeG23RP0ho3CXZvZB90pvrRrtK2k++vtLm+HC8Z5Znx7tN5TLwyzij+3BrFLdSepQl
wdGUO8P/JI2Hle84ecLZdYk1Db4MyuqKTLF35inQOnrJIGaZkwOiVjP5aWhfrDbfel62y0PUY5Tu
VhRhJhPMq0pyV4770lo1JDlkdLinGD3zoqCptaZAzc8BO/t50KZ6moJWp+n4JcWtQL6uPXXt7C+u
2KSrLxOl6VnNUiShHxTf9VhxH2kvvSxeCYO0gesOOKPu3ehSZw+RdSXmiqO5PxPox1d2/MPZZMd1
9hrE+v+Tdzr3LMX1JaOtdbQxqpuJ+bE6mmivFiZMvN3BtLYmzNfuLlY2PGV7DXjU2iefXgbzTz4p
1ZG50A2C8ef8B5RW4FYNz1qnC49SgqqtBtuQ8O4H0IsLh3hAMPK2X5MyWPrSkyASmDboEaiMnRsd
g9IrfBPxAgZ3wpsI+We7R1jzlp7eMzzZd0bovrWRVf9t4s1mo56APZPEFxLkc7OSUqaI2tToExd0
vxrIsfThPug7W5S8FeTLtILZtlIXNxDzpdZioVt6bsrNEdU2MjFzWu2HVTV7xpA2dVbZVl0eDYDA
K2608BXlSUoXeRKMgvk9N9fEcL9GE5OIWZbPPQIHpox8vBhtJbPYd9VDa4lO27g7T1rrKS+E4TPL
s08pZHpYdAKWK/ehI8Gt05LKprdjaG7trE7n/8OeTk1LlSLWpJRyvkhhGJnBTYgP9ahcqUFoG3l2
4wveRuGlEiUq7CH+LjOfYJW/Hjt9X4lr8u+Li514AyZSFQ7tLFqkI2znfspiR+Fbrd1WFJzy+qkK
1+g9F84HUE+UpaaBBEmel88aM3ErzmTmpFJzVZrtllDN6JH0Q0jrg5D0Rwqv+xUXWvRYxrfo5YA0
FX83PU9SYzU3jBTl2cyJgqOWHQLtSvL2ZXxQEbcyD/64SYwvmnCTWjs5/CTQ7qm7A3onzVprd3Ht
psV7bUqbjXkTsFGs3kdONHNCf5NEe1V5MbRbs3SdyL+2Ym13edmLX/SPtXmK2fZDEYQF8T/NWqcW
vxQVTKo93DxrIW9pe2XYINlYCI3oHp87rwslSdc0Y+ZYcKnlQuCEVvOUSvm1r0RPvVU+Xl7XUspC
2RyxAQo0BuMmM3uV2IsBetgo7VrUgaTczqtdRGqm5rdp4oT51g2e3PRzYFLhWCOvW7jUzmzPLvKo
7SSxTGRsp54zuuGN5Ncr7jqd9XksoL1hWdR/JZWxv/PtbKs8903XzBy6K1szbBxNHMgCg5XU+aNU
uinRs5EneS2U5dCJOLejNSrqxOjm8r6xsn3g+ao9qgnkOaZnbVrqUnuIm26Rt8U4Az3VwLie7w0k
hp72SeCyQZA7GVYi4YIv8WFF/qdoSrSfhSEmStVkMNQM+pCq0R1Pjdwb04/GlKItss22USrRtSa4
4ZoGzLTa2a7zPCJFY0qcKvj8waIHKO1mtGKc0tvK5V2nFxsZ5n4D0fbYfEuqTd2ufYCFoH9mcvah
gya1unbSqjfMflPkn6xSdMQ+2apC9ADzBowatW+T2fR2LIv72LKczpVX4Ey/E4PZujlH/IeOI8zg
87ZaMpCkhQ2HqVQCu41pHCIeXGg/W6W+VsXEcSMuPPXNCnT6bOVebUqQ0ekhSB6gizxEWo34NjIA
enDtmvreR0y3z1eBDUunjjYtKq8ydSZ1DrZtqyb0BotTl8Kw34VXTfQaUgxQNm7lfQrV/KgGr1LF
+K/evcgwm8H1Z5fi2hTB0sHkOE7Ed3TkP6hAcgCYuhhJfAJFqJ1AlfpDqSWpo1TlytNo2RIMTyg+
Mqz4u7VxcmFJjATGjcQpCFX5YEr+oWrjrR6vcacv3RAGHFLT8C/iHPMI0IuKEGplkjumTxe1OgTR
zyDLqNqu5XALnj6petEohp/Lwtx5qEmHQAvrsMidrEAacesHYrLTxLImcROYkzEH44vUSNIhgTXt
pjIqhA30UrpW0xzQg2R5KzfI0llnPoPKFRIS1OVmBy+rc0kfIyhlgKPpMeWkd7k/BtV2jB/85HlV
D3Jhm2GG/2NudmeEEH8zroY53701+wOA27H8rK4N0n6sVBDP4WIis9AYCIEU4HyTMyFnmsEF+lOV
yIvfuNnPRniX662hvmryniYz8MvLN/FHjMrM5LTyEz8NwiZrjQiTgyNtyi+eLTx9jwrkpECYXkMQ
Zz9c+b+Eh8YxNslK4FrY1LPVThfJienBz8vKCtvcCdOvhciscmyXw32nrMluLFxIZ3amnO7Ejpu4
YlY12BHkeCcUghNZvSP01bEBEaMIa7ytSyni6UecXcodra4+6NjRuH4dy94e8+cueBKFTeaCzV/j
V2LYip8/D/+8G+lkA/fjEpjdt2MI2X6qkCTqQLgbJyn7vtxXBVC1LTFIvypruVC2HmTduyGpy89i
XsoPgmYNylVtJMzWdrnU7/RImSRAB2Pwduo4DI/ykDFYqIyKEj8QzsHzdKlqHAI36t8iqc+YOBw8
ZeuPHveKh6z1dVVYdbeRS1+lxae3GRoymlBexSK4lWCKA0oqu4KTNKL006rF6iBXXTRsxMQSgk3r
h6nhVL1r3mlCEWq2JJn5g+Kp4kshS/GrJiam6AiSif6VVYkeMgaB5CJcmtXhsUk6hYfXQB9YMvyS
32A2d63hAgaKRcF7k8og38DDWj4rhcIgKCC7btuEtQjXi0LwVKG4z5Ca8Hx9p/mFfOV1WZ/YdT5h
OJOq0/x9lQgIJxLIRluVYnXDnIp4sAqZccs6buQRRske2EzYpwWxHqmZqw42ocYpvND8mUn6VNQ3
rPfIy6VjoljBnjLXsLFi19ev4IlnsKweWvYtY5Ntr0JHflMYTQNdaq27oC/U5FeRD82tPlpZhQxh
6Da7wG38BiRuqL0nyEC9SUE9mE7kVeUPZpHS5yzIRtfWigEZDVOw3mON7X0yMsO7K6Welg/thkyx
Oxh8ESgvtm0JLxu3J5d0ByNmm7py76D9cUzqJrwauy49NkMhH8W6N9+KPmegUEbqKtuVFR4mlL2S
XmnaoCS3qZaZW1loA9Sj4ya9VrLWvUV1XSgPQyohrB3JonCbNPiuPWRy9iqXg5sCPGJCzimHsSg2
naFZ2WPeh/61Xg4KCoL5WIx22hcF2Nk2q7RtH/neLvS76k7QRulZLfsAQY2iHRNbVjJZesi1Ns23
TSc1Hii/UrnpO7naKrzivrfWAJexrqcaaMf/4+zLmuQ0tm5/ERFAMr4mUHOParW69ZKhkSGZh0zg
13+LdtzjKopbRNtHlq1j2Zuc97D2Wrq1Ru+zGOGAu9kl+nSbX1FL1nWL3ZOVeP/VictlG1V3unzn
8T0BTCfZkeJvPfoDOVnOGlnskmmE5UhSgr8Y4ON5/qoQrVs1HK5WG5unRoh7M/zN9YyavNzqMDdI
sSl0eaxAUdegLtMaa5wFC1cgukLR242mJxSr52KgOWTFswjOuNcpGtW9rXnqpIFTqXpRvEZBtXC7
A+6Cqrht6ipwgLPrT1NSs9FaBTnSjlrWfZlZXtzsBvbCyFq1f2lYyM5BzhgENqg3z57ncpC4Nquw
9FhjIB9bGcVBU/supegmMDOKW6Tzx1DjOR07S8oVF2zhuUR2HwwyoNsy8MfsuUT6WdTJWOdeGg9v
cQr4vVLftYq6d5o1Aso1U7MXM1XQsaZYMFX11c6pTF/BWrYgsQvJ423/Y2FKjamNBGULUBlCLuLy
bSY98CDOANbyROQBQ7+yryvFF6WXQWJngQPSkr5fY69ZCEUubM5cHjtMgBlNYDOF2EZeE0QhX26P
avrq2ZN87i7Oa3asdGOjGZrcK02wu+bA/PY1Zc4KPGpx7s6c0hmsJo+SToyyy72xc/F+K68xVNfj
3PIUO93YUMEQ4ZpcysLAQJKGJiSca+MawdmSoYlHiRNggAG1UTv4NGyfxtrnPUP0Xbtov0Z6A6Qk
s13RoqzilFEJz1Brg9rcgWQeztsLWEhur9NS6AzkMGJBnGb4iPOLarD6kpRhXHo5zutb1XMbhYVh
zE2vFalSUnBj4CuihA8jtaTBLDrA3/nORCcqmoYhVFdDzT5GjXB3UQhJB8bK8BjFUgk0IxVIwDYW
Zz5vZfHYp5YDKflagG3g9jAWN/TZRphdgbGJFDeZNkJtI50mE2R5eLTGxbRwz57v6bliTYFkpCZd
GDHAtKv3O637XRtPZvzLMoPbw1m8fQia79UpqQXCpMs7oUu61tYKBFvoBsbz2aJzZmeBspu93raz
eH7O7EzTehYXJI3boUKCEZHpvHT8l1OqYBJGm3/qvpvMOJScr1x3SxEe9jUSVDp6AnDhzWy6Is5N
tatLr7SQo45GoJ/BtD1+j0hOtei7zDw99TND828PdencnpudHSje5JleJzDbmTIosxcyDNu0WzEy
ffv81lMBKDHQJgxFg3n02qakGYSKFIFAdTQk0QMP1wgG1kzMrm6tqOEGhDCRZRxnkUVPeht/PnOD
3O3UsA1Q1lT3vNwWdaUCZN2g1dVRy+e8UX6ELN1krPwPGYxzM7OUQhentdU6MDO1u6UPRZvBOboD
DX7qBkR8y6zt7S2wdH7ViXAfgN2JxHq2BbIKNavMRC60HSK/KNqHZLSDtjcOesvAajFs/oM5qM0A
VYZaEfQ0LmcxGa3K6jQE3Qw1PsBOAyDqfL0EyzyJ7so18qqlo6yeWZvti0r0vZIMsFYrD4C5Asz9
u+F3rbmJgAvI156NpeQTcOMWQOoQFLii0Dd4rI+RHGHN+mPYgWtve/k3TV5cyPpU3e8efbmfn0wo
L1qoKICcC4WRy8k0CKSZoAEHibC4D8yCgXAvNXra8cQbIgg/dlb387bFhQsDOVIEni4q0QhiZsuX
RX0xaU+j8l+EVOuthzA0tzpC2v8wMsR0kygJEnlXkqzOMNgxzloO+uBAjMcGWH+3D6IaEd2nWxlQ
yz8rD8ydMsKQPx9TOLV2/VaoKi3ir4OFdnO2G/5DldAARuV/L9hs9uwcClTjiJcla5HTYn4UPTdD
6AFSwM1fEaCutxdr2t3zixft2TjcIIwHw8osMhjCxkl1e3KiQ4Wm4r5Eb7aIn0y+lj5fukMQZkEs
YQL+u/Os68jEoKsZDDXpNzO7U1KoVCQeuJ8qpAJuj2npRJ+b0i+3fI5sit0TmBqUk8p1qmddkKaH
EGEt5ydzraa99LCcm5v5HCQmkerW0xSq1YZH7AhetN3tEWlrQ5q+4czfyEDqFhvdNHvD99x6HjSv
gC6YMxza5FCPGy49i9G03LXJTjGBWY+/SvfZah8Hi9NGeVn5mmkCrzbN2VrO9miid0WhGviaGlJv
9RGVRGq73QcPSmkdXRxEXd1UzTHKgy5aeRw+qh9XxtF9g5KzDQ9/DuVSrIqHTgMCdubo75wgSVDJ
ewXkD47Gt4NbUPTz+n39PQfGHSc0W1uK6cK8so9AHjQjiKedKx5a1GNlrIASvUOvHSECLGYp5B+/
qpagRkZ2ihFRkbEfhlW/GeqaE7i02QD2AYnl1FSiz2tDBdrgrNTB6IX8JiEnA6pfH1TG6CupXpmr
75GhC8qeY2v0QWjyNyTeAma1J5BtrdXllq6O80+ZHTOTmaRPW0xE7tIyjALV/YP3Wa1WdfmWZvzc
0OyAtU4GdkkJQ5WNzDh/Jc5WV0vaFC+W6HwF/XOIlhJkfKO19P+Szw1CAUDI0BuFSG+OxQSkgYvK
xXSHEOsgJeAqv4n6lGlB0psBTx6i4T5ba6tcntd/bU53wdlZHw2crA4aayCrLpBZ1eOBpL6VZBKg
lbh/F24pn28f6Pmmgj6ci2oY8KYoHql4Bi4tImdfpk2WAgEAwRVQk77wgj3dNjF3CiYT8ELADQqI
CPbu7MowSan0HYcJUj6V9ks+BsMajGo+b3CrphI2mtFVc8Klz7YJj4pY2FFl0NiVoDolNOZbFcBg
QKDp7cHMb+PJ0hT1E4SYDpKVs8HkFRIQqHsb6CRhNAEVg4xVOjg7q/+VOYfYXTtpV9twMujo4ABG
/yue0Hk3eFGOvFbDwUDOdfQESHJV7ZDX29i9S+K7MAyEuCPWykV7vWJIqdlQXgNbENKx86qtjmpD
j741SQvxrBfdTuTthnTB7Zn8EB0/v00RTwBvAccURahJ0W5W8eptpZBVbEta+hL9JdYWQm8+eB6o
RsFw7EU+813Pwp+VDxhTACp1X/Mw6VSlKMr5EIQObN/0P9t78vFZGpqykL8H5mC+XUsn7eLawmdp
7kPfvbbOCoryisD2wwBmFlc4dCPM+YoCSKhCx8SVtAqmcQs0vuue7oH6go7033GDntNr/N4bNtL/
Z9Tcx2XkM9RUHW8NBXPVVwVaHkThIBKc4KtTGfnyItBkmTIn0ybPYg+afA0lGJcmjWd9aTbaPQNC
72hRNE96XyP65ffapOtXJ3hmfnbzCTURBUtgXokog+wpmF29fP/9AQlkJAU8JwfhOtuUu1/Cw5NL
S3o/0L+SJt5aN+wVEQreVw0XFVxVZCQmyPblRDRZndh9DVp9o0EdTgPGtPiWQJ+vHiIUrozIU0qF
EvFDb14buw4YB3dJYq9Qa1xdMzZuMRMbkMDPQPJ+vhpF5uoR+CTpQMyHIir9Tm2fh8RqPKloj3oF
cpY2W8lgfABqLw7kZBQoyem5mzh2ZwfSAoFl2gC7TSGrh0bqb6WEN9EY8qlRitOQ6yiJWfd5CsbY
2qwNXzXax94hHjToTnk17powvCvDfuWBWloPfNXETgdwGCKI2d1eN8OALBSmgrU/i9I4qro4mMlE
YlXcOWAFCXuHKnDCABN7UMycQl/5J0reb7dvq8UFAU4KXh8UCEBbdLkrbL1Vh7BXbVplEukwxXdR
tpVV6AtH23HQwOs5/3Xb5DxswkYEVvZfk7MjgdpmGVY5TNbY+KDkZyooFO2EdrXcFWu+9ZUfMDM2
W/veDN0ilTAGcbuSssymAPN8VtRgGhFOFiIm8OHAg549nm3YDUmXE5uqA4RLwmFbIkSr0Ahwe+Ku
7xKXAKVum1NqwEHS6nKtQltpW6UljIam8zjk6l/LMY+g0m++jqNdvN42dvVWwn9C2tKBQ4B+A3hR
l8bKjFRKa9oMXabqVosGuIviFbt4xfu/3n8wA8EX1BCh/qHZ05jPPMOiDXXRji6wb9prm2wysOHk
gQr8S9a92aXp3R7U9dZDnhm0O2iB/khVzQYlFRGhGoy0QA6r1Ii7vWDgPOizJ+6OgcjHFXsLKwaf
CiR4uHrw1/npimOHZVzTUfUqfgpLu0/79jkfQFyfh5+sESFBi252uBsYHHaHNTtUClLYSZ5YNo0a
+wm/s9iFokb5PyGOH7VrbXjzlB+sQX3SnvxS8HpBtely1dS6r7uudnGEO68xvmjmX9noNFdPQ2IH
mXjLhQxur9zVdpwsGkiKTSrb4LWarRxooDIeIgGJTj8DTad10Jl/GBgeP20F3OFT7xiOMuAOs3EN
6MMHNaJFaN3f9+W7iWQV5ytP4NWecFAshGC36xpwflVjdu+HY1Q6RmjDl1dODhojjPpgp9+GbuX8
XuEesEYYCPpJ4YFCa/gKLY/qpKOlOsKTRtFOkIJpAaGp0I7Qk+Q4dOZfRmRLq7B2/VLkOz4AMlnL
tgz0hPUru/Pq3DmIwKZMLVDZOA7WdEufnXIJ5JXbQ6ODJroht3bdO1snQ7cAMUS6H1uwtIZo8Vlx
SHG+8J+9ePhhFilA9GRAGgP7dDbVVTY2AtIiFvV9/+j7d/7xDn+3mX5sNnSz31OKv9xtNhv8Hd3T
bUv32y193uKn//eHVdL8J32mW/zjPf76jN+H3xtM/xw/edMPD3/400+eR33v6cnf4cdxB1v+9BP+
9PBj+i3Tb51+4f8+vj69Hn8fS7/Er45H/Ph9nP4VfOfxs+8GgmDgv4G8dVHFceaMcAZgUXnfahbF
5Ud5/UtXxw3jJ2a93D4916s8MRlNbHsW+prMOXohHEwIJre6RQvsOlEKCsTNMUMutIy90v1729j1
McKbNJ0kC8jQqU3jcktlRMhYc2Ob8rR8bCJ136PjvTXlSejK7rap622EMh76ZVGfgi4uYIOXpnhI
EjGGuU2zlKPE/9oAjxU1aDAFeipvf/Xd/ra967sOwqpYLbAXAymNg3NpL9I4KUkS2XQURn1UWZb6
IhmhVqhkYuVavb7IYQrcj1MJ1kIVdgaaiBsrNMyG2zQB6/pesznUcQR07PvBKiKaAAh4CO0Bks9W
9GornVi5b6dzf3lAP9iNpusQEIqrHdOjpK2rrLMRd7hoYcwo6B5uz+V1ngEuNjbj/0zMJrPUnM7W
aoHFi4HyL4Qy+OZQdPt64LZXDaIIiJb/5hDE9mSePpBOXeMMXtip08lDBDLR78EXuFzOLGUsMgS+
QIuyyMuEdiostDXmw1tqV58/6hBthKg3kkYmwquZiwhZpaFLRri7aRv50GpT3bsMUKx8jT9naUzn
dvTLMdWKMIsepRc8Lq4vtTu0rIMv3PGqz3IxTo2u6C42p25JvB/qzK+pWIqyudYiPim0p6oMfyX2
Wnlq4bhNyqQT7gXuBe7Hy7HIiOcsThEe1mqKFCyBLKkOAojIXKtbfmSyZ9v9wtJsJ/RmHoGZHLPW
GSq6TB5HbLzoTwuBN83MPKVGnq/70TSgFlBWDtpVtQXzCNMmHgCw5eBvZoNMunBoGwn1lUF7icOH
uDgY6q5qHqW+VTM4pPGpEAe135bWpq2fo/qkx0fgqExOx+LHypFcnvB/v2U2DQb6B1g8bR58y1Bs
w/a+UL8zNrEVnoR5sMxt3H9J2ZEl0LPi4FffDMOKb7Bw8cA1QhMuvDxsrvmTqAmLFFaN6ShrdZJF
KPFgkc9CFKc5nxLtqMRP1GDzZEfXdiATDHtcPbL6qxfmpjfMP8UwBhUKrbfndOE8Arg1UU8ipWoh
vr7cw1UoK6PkxKKKXX8T8fBUNuaR5+kvxss1Gs3r5YOLbMG1mrTiQec8u2MUqVcVKsbYxUTZVpXz
i3D90BXu+2eHBDOICHUVeXyUh2ZDGkQ0lgMIk8B+J05Rn/lgAwniYggQhq9kiD5e8MuDOV0tZMqB
IwXiGtN2OfNPXUNpqlJESLgk0naeSiXt9yFAn/Jb2pZVsiEJR8ihZ9z5ZpC2TzZRNuK1UmIuBw9Z
bIgmKtJ6TS3E73esLuWfVGXueKoiaJVR2yqazC8yE94+mIj7aMPCJgXblywT3xpj8xX1vupRrVP3
gC3Tt3DIpXgpo7rstj2xcuTsyjxFe20CGL4WxfVX2xrDlyZuk3cjBCI9yfvuD7OTdt/obr/Ganp9
WOC4g/YQrU42mMLV2UroZi0aM+Eu1NzeiXFMrJVHa+m/j8AVmTAsHfyQmStXuqlmhEXiAE1Y/GzR
gjFK+/XTmwn4sn9NzBZYSRRRhxlMqIL5pNLB2GB7docmh7XTsbSX0OmJ7YQ4FaAHd/ZiAe2Vq32a
OdSkBf3+T+6bPLQ+rrsA3hU0+kKKbmnvj9xAEoUE7Mt4SLfyKGlHX0tfpX9/O164sf3hsPbSLUw0
ahJI84GEBWHAHMYyQgkxsZsCvUykCSK99ghZG/71RTSVPf41Mbvb21FICUiEQ51QAXSP9yH0NlW5
G43BDZpC7V9uL+xHYWp2dJE80uDFYnOiej6b7iLPR945qNei/ZhapJxgihQpP08BsMRStGOtVi9N
qz4bSY+2QChmFvmxCCPfthJP05On299zHQOBNmxibEc1Gymmeeu4W49JGtsKo1puPBuguc+bOkDD
1S4Zozdn1FZChevQ5KNmB5Z4RF1woGfTDUGrgVRx5dCs+hm7qBo4vyvotozVfZLsbX0ldXE9uCmb
BcoBzDSemQ9f++yaRGxJcmTHcU06444Q9lQ0cF06cWfAySTjWgPgwl6CaBHWFtU65O2c2aEFAKxu
tcZ1kNOChlYXmERu7NHT2GfhLnihUadDzwReGvRMXAWuvLQUvQMtfGXF7JQ09l85tuPKI3P9bE6l
IITFSPlMxYhZFIlaIytC4SrUED/iQn3ikb1RSLFyHq6XCFaAjHOQL0O77bz9jZfgu+9jcHyVjfYL
SLItK4eXXoEahpjwPFrjbG9v+KVhETzTyGfh1oOrc/l0AtY1CEXjoWcXL3nZ3kex7WngyLlt5bqG
g5KiDfrYqZADMNk8/5fqPeAeShp5x7eMQqAYeZjtr29e4D2tpKquWASQo0J9ykDWCHhrMEjNXqMI
nhwzczcCe3/tIze03Z4aP6VI29we0sfMXN5cl4Zm21sSvedDzCKP0+yjVlyjXpx4VkDwK4JBTn9m
+N/x7c2/c4O7hw3d99PAt4+/DHoyoEhpBgBwBL/oowFJA9C/0m/b4Iu3e/r9+7iWG70+jZefO22E
s8Ovg7QgrEPMi4L+eg+9/vEWlBhFoIf82TaltuKhX+0rsOOAgQNLDlgCMAmzZeil0bWJVcTg/Nar
wDILvsM1GgehhCNyeyWuun4B65wuT1gD+QZqGLOhRYljaqLRYg/dnqOG5zkHj8r4ylKxa/hrl/Z+
Ep6ErRyjVPjoj8/Sl6HfWlmyKbm6V7r7mv2x7b0pV273KwG5jw9Dez4qMEDqXPG8jPUgeWWA13PM
ke5FFijB3efmDZA7oWZld3wooHVpWTWvvRhSAu2uKHTzERzi4EaP647tstgJo0ONHT9Q3NjEN3ml
P8mw74Vfi6FUN5rSK0dHjXMDfZRpq3iFlHBaq6wib50du+gpNKpkDR2/sLyA7+pAaAKkg9WdElPn
u4lFwBdOPVSyOZl1SfURwpZrHWrTCbo4YQBioOEPuWeEvAYqI5dGKl6VKsklh6fX7UxFgR6jvru9
dxbGgSFAxXq62AGCnm3Tbgw7ktYYB9Cgr1GkbhqUedTUXrmV5ocP995HCguREAAzKMxdjsSK1WbA
QeOQRUR6gFj7MK43ts6eRbgWSl4VDj5sTXmqqYcapcbZQ5V2TY/DDVtOk0EJjozU6dBpaqb+ADyg
WfbB9P/XDbnn2kQ5pPmjs+JoXGVK5t8w8+og5NOCSh7foIBe7KW2FXnMrFzxkQYVXq6Wmi+VcNyi
Rj4cylivHzJ0ebeOI1duof/PZEw50klNDnH85cRrUZppJsGHqHAXWeuLbpfYv5R2w81NaNDC6n2J
SUKzeL8GEpzv3o85IPAhkZwlKGDM1rwiCaQq1YJ74Ki5J0oV8PSzHtaHCWxcwCLw4l05PvrguhmI
Yaaj993hW05+u0qQrlVd52fkHyug4ZoAX1NUdDmHidITpShr7rHUPHRWsYu6hMrh5+2TePVwT2bA
ZgIMBATWwT89my87LWPNSSa1agE3H73dryAlRZ9viz4mqJjqXxkhm6TNGGC28mdfFm8NaqWVwVxP
y8hX6KKsFbevks8fnzTV0SfuSzQOzI4SmuZsTa8zEBQ2WcAIe47tcYfeck+Rrc9Z/GR0WWCCISdM
31ZmY+4I/mMa/JBwzOAGzn1anWdSEAWsl7x8rK1+G9fGzxQF06x9HrXW18Loj8PBc+N+FRI45/Id
r20UyFrfNybfSROdf2sZnXmwMn0S1gX3FyAF6F2fLdBgo3ACeiYo8PbJgYsnJKu3qUkoY/19kQvU
pD6bep9bnGUuSuGmA5IK3CuTsaKEGX6jpu+xCYkdpfBvz/jSLj8f3WyXa0o79rqELZ6G1EXVyy5f
yzXU/NKqnhuZ+Yy1qSAWcmEEsuw0SUARG24V98BALvHZ0tB87mY3X5G2XQSEFrSgW4D48gC4IBu9
nhwqTDanA/Qoy27l2p8e/fP3+h+TyJoAEYLbaO4UJLIEq4yF0amsgqXEq7m+H1yVdpZ7z6yGmtkD
V8YVva4Pwv0rs4BiTfkDExW+2UjBx4jwL8X9ZGzjb4Y3wO3OT8Udoal3VILBY3v31PuG1/rZXemP
lL28VZ6x7w/xC3urfhsrLsXSvQ+yG0hWgMLEQY718rpUstocIg2XMkFTEyjF7uNwjfTtKmvyMdNA
niFfjGwQUieXNoo8G00zbXAlPxnP2qY4AHDrApSpb8xtuOF+Kam3pkS8tHenRYXuAloiwUw9s1lO
tCIN2FpzOKPlYzYImYH5ApkNP07B4ZeErfncNIX9eYGTCZUKvnU0b4EbQZsNti4zuBOqAM/b8MDJ
poX6k/wvLymiRbyjyB6j0jLzZ8EBIvPYhKvZdT+U8T6Etqb71VqT2Fm6Y4DImpYM6ZArh3a0IXGP
5xQHxIm/dJ14TWo0icgxuH2VLXo9Dt5R5BGwQ+x5GbF1GYTte/Qbp+6dGaECc5T5Zqi3dfeomkGh
Bag06NZJEy+3DS+O78zu7L6Oeq2LZIRQgKf5xgX9Cqmei0zZ3Lay9A6dj262EZMwHsMMGFAvsg10
LRIbetHRuANLQe7pZW5v4rLT/CrPP8tQgPcP5xkIJrSmTTC0ywNgyrwiTYvRjXHmxZlzFLblD6Py
wBTAOzVlY1l/b4906So5s2jMyvuszWKBlB2ukiL0nOTe7db6BhZdnHMTs0edDejvtEKYcBzmodYk
WRCFj6H8Vlperu/0vIHbvBKwL70TU7YJVBkG3OP5RDKzNJsxMbFNUL53zHcJBtKeS5+I9j6u+0Nr
ZCdVDvvbk7lidT6Z4ATquRCw6vQPY/mQdI969Forj42xgzpTZazslqWzcDbIeZkNpLYdVwjMyeRL
kYJ61KCrnWdLJ+Hcxuy8FX1dWKEOGwZvKMrQJhq9dAUqCIM/tMG4JtuyNqTZwRsyhw+VCnN29CPN
E7AXBfUaeOYKV42nDYqUeMdx0JDUnUfkhIdtBR1D3MRDmsYbTRfhOyhsrF/xyN2NW4AJqi8cfm/3
bT16Qx0qDxANsyIPPJHyFFVpemxNB3W927tnYex4zqdqJsIsJEpnY0eFIi5bhPDIze9ZeGhsdCQI
tnIwlk4j6tlAeyGPBWacj26Is7RKnY51QSZKDSkr86Q4lf4YZuYx7SXi1trdDkJH1wUP73qRDDRK
ijXE69IwUYRBLyNwSxbS95d3XG2DXxQwKTgWzhfHeCycnbbWb36FZZhW+NzG7MohohyRn4WNNk7Q
/joGBkQ65aj6NquDFrBKHXiRSFg01iqPE9fjmaBqrlGe9CDcSv2e6BRsZ7airSzyQprm4stm58mx
ecWaIuET56pLXmWHM3QIm+3trbRwq0/63UgKTt32V1gOC3wMyFQgqtTrv7x+ieqvt//7i6OYfIxJ
Og1bduYvNabasKGBP5yhlRmKWHVKh8p3cmVlthb3CiAL2LHI0OEev9wrUk9wTDkiDMIOuvKnEltn
DT60ZmKayrPzoJpDlcgeJjrnC9hG0GPgq2tYkjUb0z8/s1HwWjiGg6jFKf5WPODFQ18+316RpRUH
hRiYrpDLBLfpbMdbBbIqlo0VH7FzJ34ouGC3LSzeHOhX+0AJmYBczRY9HCvWmiFmqkC7c7vrm2Ai
bIbYLvongcjpJfJsK0nNpYwNkoz/2pyep7OZqyNQpQs3xwb44mp02ILmkBrvxda9H6Gp8NqcIOr+
ySrcdHegRcMG7AecM+BwvTQJhEYGgrcpgFZOqbVVEEbna+JIC47ChY3pfJ0PS1OZ2rbTsCpfU5EY
9MfsjsVfgWVBX0i3FhQs3oeQpQDpNfQE0GgwO0cJi2yt6REwdp7w1a89aI+pgd5CoB028cl5UP2B
Ksd2A5TBynuztPVBkA52GxxfxOyzTdOAxsHqwJTpxdrBiA5l/92JV6Lzxff83MZskxQ51GryEKGq
urVpvAOZ9Ts7dRt3G1HrOfS1lYaU5SFNqnLIJNpX3ZtZZcRRNGJIjoZ3+pfM7oZ2xcQ/dIezjIM1
ZTimJhQE4PPu5DbpAT+NlQSM6HH1FQz/5k9T5eLVcLJy15VM/542ubtncaLc23nSHpJMy4IEvCE7
VqjRPkzq9t3omfqjSgq2gyTGuEkUNMxThNhkW4iQbfpQ7w6qBQwxHe18fOdDa3hW2INCQPQGms2V
yqn9DJ1Ld22cYo80VgmuwE6/awZbeagr1rdUdYZxW2lV+ENPtPTOyrryiZVNfzKSuH1MlbpDnjAC
wRvlmdtv4q4J/VDVfzoAZSRBbjTgJNXh+Lx0XRzjnRbxvWnXZuPHAEONXgmpjZrmkd04wBkOzWtr
cWOLiZPPeOTDvWZWWuAyRGe06xxjF5X9RFI7VvUpJmT6MpbsBYCqvl51eU4HI0r83C0ArQF4YKOC
uDPbdmHV7XjlyL3Fsjj0VHRPfw3T0TlIqwETndqjZh4wIx1KamSqcdJLle1CCSAVCMvUpqEdJnEj
MzR0mfWovPcovSk70UFwsLNN4W4SS8TbbHStt6yNMiArVeUlgdPxfWQOFEdLaQSKFpEOUlwGAT9i
a0OCl6ShIYJB5do3MupIvoS9dUyzTvvRpbX+xyhi9VHaaRIUtRYjymfgAQczQJF+A9mTrLypse13
zsz+kBAle000IfZFro1eLYfsDv96dxc5kFxqU5vcMUjl/MELHO2dXk/u9Nis/LoY45KCv7r45la6
9STz0E2o29UEAgSGk8oNy8Iw3XZlpO8LvWmfeEKqDTqf3dZLCAE+Sebyuy0iNbCVesg8RynCrQTx
QA1AqQke6jRs7lNWJSWYfifH0+3DLyHP8uciH0Exm4DVDrTDVfUeGlbk0kqr5Q9DJEpNUwh0mgc9
Amtwwm1lA0ms8sA6lbzkXUnY3pA83nVcH580SfJNxgfTU5hiP5l2xfaAjZjqVhiMhEHVVUyjVo6K
GYSx+SC2adP0T2kpBkH71GUnaSrZzmJKt2NxCYpOu6+Kn3nSRS9AigGqWUW18iXUzCb3c5BhvaAF
qf+ih6323S2BuQlTcCqArCHJX3Iiqh9milwwqGDBZwUtuaj6VsjUfWJuCGLKvCRk2ylGdnRQZA3G
TvSbtGhA8l4Nek1DpS7+9kL2gTZq+otuxVkDtn63UCgkGvoyAGtK9IVwyDRksRlJGiKj8KIPurIp
WEfQRF+oaU4j1stXUodyz9IM7c65tKyjLHV2H5IWBxjSuD1O0WDso6wURym5+j4UBLwjqDbj0020
rfmAxtv3GbqDNQpARL+vWKzg6kCtedjG5VgfjBq0/kMydgV1jaiCCjiQurnZotJhjlGNvLHZnxR4
w791zZBfS/Cp7DMndSFBj/LNQ47EUh4OVeSXdVH/CB0W3eM2BPtFnQ0/7UyvNqNBFAT1eR/Rxi4T
8KAMQ3iMRYx42x0stq2MJPvS47reqEmjQ8MVQMJ94ZbVBlk0fmeURfKssCHaWRExcRx4iYNkRW0Q
krw/psMI6tfR4u+Z2wCXMwBjlKEtYId+UdFTKzRRI68HG+UaTW8qkOIRsEEPtvMgDDAmx0luBIXg
pgRq2qpdDy1NEBtzCTBLVBZx1fp61KQRMkm1pqNwCgAbFQYBg4wdt8SzQxvgZtTcX5yEILmdN70C
OlrDrAdvbAwQarlqw/9GVu6GtC+q9rUqXBYMpC7fbYO1OxGlgEYbafMOYep2V0GvC4xfHTgi7RoI
kmnSo1wZvxlap/6VBneoDV20JxMtY6ewdZsjAF3jXsNG/NplSvRpHqYpTDtz76/cIKfD1QePEnK3
EGD45hTfWebJei29u+Qcn9uZOSGxpoNr0oSdvDuY5GsiPp+IuRjHzAFRAK52mQGXscqCKoIAoPmq
Oa+33e8lr+N8DJNLeeYyJlwnIi0xhrY5JN232v3C1+hKVqbpIwA4M+GyHCJGNUzoxluUVgiFVlpt
FscA5T0b+Q2s/LymMKgdH9QMbmimHUDMpoBPWWVrIcPky849J7Cj/c/IbDEESaWttjBiPWU/qvvw
ftwpINPoNlLQzit/qLvbC7MYo5wbnK0MT00n1KdRSU/DTfo47h7F0aD8kWy/Qij2tOZST7v1aoA4
glNfG6qk82K56ig6iOPhfw4gA6/lo6M8deZd6DxAu+X20NYszWLjCndglEeTJXVrRLuwdqhhPY18
W6zR2CwGlyitGVBWhZOBGsxse6eZaYkMpthT8mBrgQnIxAGKI3pAfrOVWHlxG/5ra77Pda1kVZ7A
ltB8x7gfjY2QT7dnbvEoAYSI4hkyjeBrvhxO3Vt6qqEzyYMMHmjZaZutjEFfSsGcBwj6pQVipH0t
OQIE8LGfyKZ+a/cPMggdz9omj5ZvQ0GWyrf2YFF3W/4Fs7LnfoUi9E4i5xXcHuwSFuciWJmFl1Gs
DJw4kIsT5HmMNyrAQJr9rrvfVPF/pH3Zjtw4sOwXCdBGLa+Sau3qfbP7RbDbHonad4n6+hP0PXes
YglF9BzMAPMwQGcllUySmZER+xFRCWLglG3NYXvd7toiY2YX64uxDBT7BbNNX8QQCkApU2l3NeYe
sqaRbAD+mcSttrQgbICor/TINWDB7dlHpf3K5sJz1dCzDDQjKQTFIfXQTZIn8+pewGQLZrEAViGg
PTv/tG3SGq2W/Pm0up8BUIUKxN6BmKOPsayf19dQakxIl3VrJ/2kwFjqoOwJsbhh2yMvO2RL4/1E
30PzV1L/IzHKg1Nc16WHwvYomwR9mRxGQSxj7Jtf+REVf9/8VINkM+2KV4k57sOlObw6OAMHWrDC
gppqXUehwnE/j83JCLLDT+pHt51n5x719Ydw2x7QH3LuontZI3EtgDBY+q9lYXUB9o+jkIdok22r
Q/ZPdFI/m7dkZ0tQaJfE3LhKLQ0JK1q4KQ2bGIZM4rnP5dt23lEAgyNAfq1f+S15in/i3XcXFZ51
17zKpI//hOTFCuPWj8ojn/kyhPJji9edblb4oLflU3fvPIBJxdnVKNv6ro/5jo/ygd3gde0G+ft/
+bYLy0IeJG5cujEPpe6bQ7x73I+1nRWAaaX8dGKPbRuPBu0N/ZlAnsOXDVestcHB4vXXbyEFUcVQ
cETCev024nG2v9cwWPs2BtVR2dGtjCtq7TwG9sUG5BxNd5TTzhMDbQHbtUJ85DK8o9ChwSRmtRvb
21DGibN2Qi4NCXlvYA1zhwgdMqV56ZtvRnToVUlqXUveSxP8Jywum0mNcAWJKArW9mHKgSnRjP9w
2wQCAq0+MJA4GD84t1BiaNjUOUrVxegU29nuxiWSWvHaIbzoM4lsIFqbt6o2oJujzM5pdLJjR6Go
A0i6kejB9UBfNfX3RiGSdWRFV1pOzFs6w2sxbiGKWoY7y5BcZtc+PAHWGgNTfAhY5PSxAfKu254X
pu3dGEH8KcUcnOTLr3kC4hQHktRIjBfoJfD6OXE0AjoSQ7w8B5YIzO5ZudGSzfUVW92cS0NCFKtK
0ph5xw21XXVC+TE9Fih/beyubR/sxg5B5QqqxMGyPiZVazFoSbaZRQ2/N6nsUF/bun84zXDJBSLr
T/5ehHvWGXM563gk2OlWhUqQFj9F6k3XZv6kSerhaztraUrIiEWl1ziRYCoEzJAaj2MsgzKtW4B6
HoDNfHpZOE+NLMvthBf1u3ZXlXfGILk9r0YIGtT//++Lp2YBSnYQCOE9XfxK+iSICtTVXHtjQJXq
eoxcDHbwbg9ujxqn1QVI5WKWJwLKZ2hgyhmsICYEVx5lSyKM26C62c024Ny2p0eYKknLU6ewO4Yq
8Qx+vAbPycTgQ22qR0d332t3feiiRCpZi7UbxPIHCkHcDWU/93wteuXdsR6gfpXHm7j06+5YV3tD
BrBcXfrFeghpGdVpnKgUvZQUeA+MD3tWxXwdXFEoJV5f+rVUs3SM/5LFjijchCgZg2NJE6Dc3il3
qirJAKtxytk9cOfjRKJCnI5KgfFxsNn6iX6KUw09dym4aX29/poQQpVZpYlyOdar94FNjnO/vyu2
0cbe1IF13x+UoPiHvvTPjuTgWS06QJ/uX9eEw22Y7Vip+HcqMDF81z1wEdJj4v1ST3qggKuywszY
9e+1msH+WrwggikyF6wksJhRaA+2L629LbJvWXsC54xkV672KxfeiTjwcAw7iMEhNsD9dDJujADV
3DvXrzb00H6qn7pnn9ie4I75NEs6b5KQcYXkCUG1Zqx1hExMq32Z0JNlZv/hjF06J9ziWkNnUxJi
IV2r35XGiDp34WV2Jgl+2fcSEkc9pI2phVhDNinAtnh2MXh1GpjD85hkkg+2vpf/jUaX///FXsaQ
mM4GC6umd2Zgla85GNgtR7Jua5Bk5Oq/VoSMkbSj2aroLvjpm3syH6fA3YYH43b83t2E2+w4PDFP
Fg7r2fevSSGDhKpGbbfFt4qSvYoRnqa9ZeNtbaHwZgWFtnON7fVdtm4QAH5cjEAKIqYsrbfoRLIe
1+Jv4x2wSaf0YT4aPn2/bmb9bsQJcyAZhbl3ke2lSlg6mibs2PRE82M43WdOgu7IuzXue4ACTM/U
fCDlPOCLJIlkNVg4fB9tPsw5i3fMYppTtMJgOm6PRR/7KnqKcbKTOLga/gsrQrAMiZ0SCH5hOGED
jNUz8eYtPVbvkDeMwGh7ww71M4TvRw/g9sN10zL/hJgZwNukWPzUgSRkYu+aHPIqMoDAappaeCcc
O3VBZzIT2JjyCGh5JH/Z+KXMgnDARGNVUUWBBXxGL4Rc4CAb+vrDTS4WDTBWD/ADSE+A+ReyRg7q
/rngE55QkdrRpywg4LuY99bbtkTZYLi1vtFtjEPN2banV+a1e8lD5GJk/M/lb/EDhBiZCHWAbsUP
mIJbUG5/0pvm8Ds9WYfkzvCUwCq8Y7m5Hhyr+3thUgiOEvBvq8wxBVA4yUuCO5CX5xhwnWPow9oG
A5YuY09oiv/ANIIkLqXuCkFj6HTqrBq2rdsY4hVR4N4nW2tHH4t3cmtjbBsaq562oWAWue70arYB
AwAe4ihbgHtACKY6HdvE4V+akugxB3Ny7b6MbY0GaXUaWvBdT+pjM/2cu7fKSSAGn0lSDv+QYqRh
yBdvWnCbA3IqHLmQexv1RoPneQIl2K1qM3VvDgr55WYVlJudUnu97vHF7gE/Pop+mKvDQxfUg0I9
zIbcURw1KuQMrBsdqBEjiiQuXWQZWEBRg+OEuTCGODg41Vlpxz1oFCpwynlMHZNN2uVASECESBKz
a878YYxD3KKaIk64gg8jU6CXA/3HqPIIeWC25NC7fIXBGRS7QYqC8x2jD9zZxf2hb9Q0bUK38CdA
KKBfQm7snHRbhUFsQgX6ujXJMdTHk6YoR8dpDopevtb1fIvyfATEi7od2vihMIAMyshwLPVuHyqm
7kWqIes5XIYy/6mY4UHlAiNYltioGgHlJA5kF9BHt7aVlu9VNHyZpYKRycXYYuzXSeir02c0kyDR
It8dZE2JlS9vadhImJSy0eUU+TTaKkTphikc4nmMQBoYNU+6pkvOz3UjIOnn01+GLe7YPMvrvGIR
SPl1DA+26s7SUUsuJFe6y8E69G6wJTFdDJEM/YLypM3MOdFdiuGMLdkqdz+nIP8BknXQ/Nett2Of
zfsTUIr3xc0pvQfk5+1ZeQGI8APURxJ/L/sgf36JxflD8CYE4ZsQgkldaLjvlH45pRuQqtsM5Mh2
N+0BJQPGow9Y2DxpFVqgpB0l+XF1sdHJ5dYxjStO4mIqoDaQGUH5mLg/2NT5U6XdZPEsaRKs7GMs
9l8zwnFHigY3wR5maNlBVMO662L6/XreuzjesIqYkwQ9MugS0cESjjcHmtNpruB7Ws2TGd4NxTfI
N3fTk9N+M819L2328zx6ltgFe8KR1rHOCRlNSsxMBGVzlzKP8opaMM5HU/lwDa8bX5VBErWXj29u
1UWbmmBmmyt4nMdKOlRuXTUZbil7pds5jypEO/TvHfGswAzyw7BLP39dX9e1CFlaFPw0ZlrmFUpQ
fpWr98wA02tE7qny7etWANVFQxWVN5zUwqll1S51lSwvfZKxTdPhjty0gVZQSRyu5VAECOYSICSF
SqUY7507ppMzlfhq9/Fp2g6H1k997aM8mZ/QOJGVSviTXYyRpTUh7EHEFmqsgLVu2wXKHheeHTi/
bua7zKugCSg5l9c2GZoOIPvAWYkXjrCGY+LEtaPV2GSsAPfp71Rm4PIZjOhbWuD+Lg5L265IDxRN
6QOOlx26b7o/e6oCdh9LC9LTcJz9H5mPuZevxwbea5DfAkkD1wk5twpw74wSKTiNTfVFI0dD34yZ
LC54FItfygQNpobnLxiHRXxQSBo9bKaxhP5Jcu/cvli/9AOQ/kf1OQ2AVW8DsNyAiOI/ZF/wQ3MG
Heg0IXWdexaC17wMDQh2W3kTFI0F1RVIpcruOJe3b3y2pRkeOIvPxorIBl0jJA3d+5J5Q4AbIXrO
L3rvpTv7tjw1b9a+vnEPsyR1/BksvlzVv/4JJxupAMLFgDNS1O5jguH5vjiNyFpb47n00t/VqQbb
4BB53V6/T7z6XTlu+t7PfmDCzyOHWpY8146I5ToI29FSEgyDcq37rt2Qvf3c+sONFYBU/rkqg3Y7
bTDSsa9P9D5999Mvz4Xyj4CXJubLEWWaCKuPLKd00xIRRq2bPtvlbRZoI4jWgiL83YxBXkp6kCsR
zYvPYAzg07wXvFEZWgumm0K01kDR1O4h7zM+duUDdaiXJdSrFQn6beWc4MRk6MmgOwwKVuGhpbCB
1I06QfOxGGavcz7B/oNEocuK9ytZDndP3NoIxoFc8IecB3NhAEMVUxUf0WmU4zzqHWirySTJORfS
TDoOWAszZhpGm/CSEqFuYDiPrHxk2Jqvzod94hSZGBZ+wDDB1gIXQR/MR13zlFtnC2DD9Xy3lmbP
bAv7tU4aBmA4bIPb4p/8rTllD8ZNXnsOgtSt/BmzO171qr5fN7u2sEuPhc3qpDUCJoPVNr+ZhrdS
pki6svsA4gSpFtiTwaJhCh9O74HvdWL8faXZVKpXOGjwOi9ai/4IeNp2rJV9wlWHFgaF0wpcm25X
VdzgjbXrTtrJvplv3I3yuw1YQDVPvWklGWbVRRxUBqZbAcAT9byyMSQgc0Bs2uV07N1pFxaRZ7n/
GPZPvDO9ULN3oK/8atOVRyqkBlBlwLj0BUPIOBQorOBZiit8t7ej8S5XzOB6aKxGJNwCzRQGIjlt
9PmmMwHfLwn+8SPMpCnmW0YPVL3tEl9BO3J41ZnnzA9grI7oj6zfDbhcyW6+ax9z+QuEj5mSaZjq
wsSeCGflaNi9fm/W5PO6n5c5U0eHHAkaqiS8I8t/xOKgzBUSRlPbQns9fUbfwkqO3XTTmfeKejTN
39dt8Zv6+dl4bkvYbumYKGXO8zPrf9jmroDc3HTS6K0rY0iWOSWcesCB5b1ZwlAXBblzl4Svboi5
fYy5nCZdcuisvGV1PhGG7Y2SGyBZ/McsVhAIRTNP66JCE8s5lPE7lAD8JIdCrh0HekF2bPpUo+w5
dGUhunb8LONDuEo1RqphDyBCk1TdKPhvO3QHjDJIcjNfrPOvhoqXDS5o3rMH9FM45cD3w+jk8tMH
b+WucnxtAuyG3tdlub0eH2sOLSz9WenFSmKYi9I41zDnasz73Ay3qZts5tF6um5mzSEguiADBTou
KO8J65alGvgTWYid3eT3thv9nBp6q6LABPSM5Iawdg9F0wVQSF50R8oSFg8johhTi2ALw9U3fR89
zMza2Q1o0Bxnm6bdXjUeIPPhZbUOafE7XXvG6MopaolXGz+bNJW4fgke5pexv79HXOIOU0Nl2+P3
zCR8LwdtYzbakVTFMUnjhzZ3Nhj0CmwUZUDOG3tT8eVsA/MAg6NWAQJIcEGe75Vx0NEJ66IKguqu
l2uHSfMT3H516ucKShffr3/olXiCtCJGcf/oVIGx9tzabEWYgqsorM2T12EnZj/mQXIUyWwISZqE
ZYqZtRi8NbTw5nBXsCioWfL1PXjmiRCyUV1xzBQ8MdOd031X6F2cBbEMw7WyMc6sCGcB5kb7DupE
lW8xv4hOmXFAlVV3Xv7LV0ElAnJlnAdK2BKONieYCYQvmRZ7mrnnItrMlaSSdVf+NSIC+OKpH9W5
4Z9euS3M+9zeJ8yfZPidy3MG4YwyvYoJfUhXiA+curDDZLKxYEpr4F7eHSqjPvVmlXlDpvujFu70
UQY+Xgs43udAuxqPAV0M6gyt1sbNcdw4DmDkzD2pebFzu//QU8H4OhAASPkwJELowNWaaKyqEQuW
fstme1eGP6/HweVtgBfzcG8ENJQrNQq5IB4x29wYeD3ZDs2DcQA+MY3HfKO1xceIMWjkxUg2yHEZ
FvysBlXHH0YWqK+cZwRitaSf8UD3KYVCleLe1K7xmDTW7RDHMnmZS/9AY4NrAcgeoT8MQbdzWzOu
Vp1r4i7e0WBwv5uQFuiPo/khBfeuGkJJH9U9zHpdNEloqBl9W+I2XPXfJut72Byi/q3Rj3Mh2VSX
F1J49NeQeHi0ZWqTbMT5rDXf7BTHw7S7HhJ8659fNXQU8kDzjWIeJJHF3ldrDnPZdVBjSqabuXuw
ip0SvzfRvh5vKv0Gw8vXza0t3NIcj5bFfaOMMFTcgADVzwC7Y+phBqVaSD+Uad8lsqboqi0ownAa
FzRniXAWDbMDiiToQPqz+tY5yR6jqY+l0Wwwsu9Vhkzg7zJJoPML0WuAFsDnoop7iyhdEpX8VIL6
A6ZMt6PzGlab66u3tpdwpcHxih4ioC1CHi8hUcbKMcXLofxN2FOdnGIWJLJ0txZzoH/nSi3oAwKl
c/6NNK3OoeTKrWiPVkjRYni87sZlDsejBAkcr8g/WYh/uEUQQF+sKqApU/llEVjVqx5+Rua9kRww
eQyCIv+6sbUoWBoT3gqoI8c9eAqQvGeIS6UHggF5IOts9dDKagFrIWCjNgWFWlw/QW1x7lc3OiNG
urFwdZ1gWGvnpuDrjGUXk1UrmCA0cf5BxUScnoqbkqAjnGHeTXlkLnjD3SfFVr98+8EnWhgRVs2p
RwWZFkZmbM7y0NJP0Dip2pcxl0jW0C4E/gzTPZb7B0GziISiqloI7sGMk0InUVWUPSoYrWdG04fd
W7d6FOaSLbQaDhwVi3SngjdP+EYxtGmIGuI4CvNf/DgHOKNWDspYBV25ux55a7sVRcT/NQXKi/Nw
AE6qa5OyRDgwkOgf6rHyQNMhRYKtxsPCjLBdrZDUfT/CTJhtrOF7Hz9V9O26J6uLhp4MoExoWmgi
taebxGZDs7zydf1xSLYdgapeCB1a36KS1LDqDJKP6qoOsoOInYvNsBqNHM6MLd1WzPCTLP82mTIq
utVPszDD//8i7rJ8dKyEm0l7jFUm/kQ3TLO8rpR0fNZSKV5C/7rDF3Zhh1p2pmsp7DQkPhg9+Ljn
SBJlshUTdioK1VGB5k7lD9EToffUvZ8nSb1l/fP/9ULYM63p9jXhgdxq6TaObvp0V0e5H5ulN0if
7zxcxQvJYsnEZ0TjZgBOmTCG6dfUI2OL+u28U8iH1TtBZ+ebYTYhD9hD6acc9uns/t/WU7w1WGDb
H+oI9pFee/1lMHdhK+suSL4ZEV6wejbQ1KlgI4P0sB3fq1Cltc3/ksL/xp5Iolxb5YgJKBjRAITr
NoOzJfrRlhWQVmMDyrqYakfFBeIh5xFuqCyONVAS+WP1GRZezTZD9piFEMNJZfe5lfowTouFLSHU
Y22kkz3Alr7Ttv2R3pV35Ss6ant7xhjohMvDQ7+3v/x25kY56xwojTlY6NzB2LRb1CArpFcVZDib
LP9ty7C8/HdfhPzCBM8iiyyRRJieckL4ZRVvTvFz0n6kgIeCPXLUPdWUxPdKPercIR6cC2th3GVa
VsOhqvQ06unfi5vGs28xzxm4O+PXfzg5Fq4JidYelKwcTbxpG8XwDNoH8TT5uH+P5GdJJKfU5Yww
v00sjAmxmHZTS9oYxlS2zzeqT99MH6Mqd8Ox2acH91Xx3M2w6TC6auyaJxpUsquZ7EMKAdpG0aDW
JZY2bsgeAIZheids3GnGd726HXRJpXM1iyzcFdIyoIZpE5mwphcQNrAZ9QC0Ake1DO8ti5g/ILdF
xNhGVAG8iHXtok0TvpAisIF6mpM9QNmltS8pztB4H4Lc73rwcAeu7AsRZDprU0wqC3Yx5fE2uMnB
nV5IyG32ngLaKQ2tobqR3EAk39AQcnMZzm0cpTDaj8021x+regQL6E5vv495CR3Tz+s+Sj6iCDtR
57ROVZ5eMCkAUEbuN131BNEMiVeypRRSjK50ZB5ymFHLT5L4VXe0+xA1wH08+sz1Wtn7QeaWkGSi
rIqheQJ7Ibu1oW5bgt7r+frK8Z98LTqE1DLUWYVSEkzM4/PEfoKM7frfX+0yLdLJBQLZCSMrGWDA
mbq3mSlPGgY5Ki1+jIAeYxa5ocV9lUVBkluH/6NpIZE0DkZcEwrTllm+GXl/SrLoxrbZMTPpsXFV
f64KD9wgUE5RJefDevzjlo8ZHQONXn4/W2z2Iuzz3uhwGCWK6Wfqp5rEO2i9brU5DPImuZ1LS1IT
Wo0VXCAcsBTi0Sm27I05Nacs4TuOjBvg9zcFJjKg+iXJJjz7X8TLwoywsc3eadyEYU07Omxzx8GE
K70fqB7kxu/YlTEUr7ShcBgturzCOlp4+VFMZ2MHfCixRz/yR+tQ3zb7CBxtB5xAx2TytO/JQYYO
WP1+C7uCm1bTGYMaw67WaaDl4dQuu64MGnX29PI9lenXr6/q32a2cD0ySTK3uoJmdli+KcAOO+9t
Gcwt9IIln28tgy3ryMKW0JSiKNUCcTnp6S6OgrF87Oc9Ki0bCEpGMe5/YNC8vg3XfFua5D9psRXM
PKrqjKJWAKliaBUo/T9T95pi2jxWjOC6qbWvxh+8kMgGMhUi7Oemmn7opqznySzd2qEX0w/dOYWs
3Op64EREYm01tS3NCUGSl7ZR9S3MQcfat81DFutQNH10gDKa3ZNTbqr8d29ZErM8I4s7cGlVjBVQ
WdqVwT8hEE3TbihxYwdgxfqqIh1vASzt8JNj8d2M0k7SDrUl6Ph9pKqvxg8pk9y9+J+4cAU1c9An
o6EGKeFzE2if9JFVI2eVTnk3VOETznDJISAzIZxvRalUTtk1OLKr8AQwxKZuZY+3tcyL6R1wS+H1
hmkeIcBR6Klp4WDzQmQBqtrfW3XyEtkY3OrG/dcIim7nS4XiFHXaCQnJZuxj7l7A33mgKMJOP1vl
OaHao5PKtFJXlw6AULQ7wS+M6c9zkwXABk7Y4uuk7KNxQdYTXN+tq4G8+PvCp5lUrvjKL23UsvaO
S+/jFL30qFQ2Ifsv9QjIhTno3gOLCKaXc1+seKAjWPzxjSw18yKu50Z7cCOAlPy6U+vB8K8hUdyj
t6dMTwkMqRWu+dU7yHV9yGtdN7K+cn+NCHlOxV3Gpnh9AoE/YETDw0wuZlFoLNmeK8BKpADwNKEw
wemERJQ6esG6MwCO7LNHEnvhYzB9lkdMNYfb/FC8R7vpWOxYkB5CLzvKEMCruXxhW0iuhdJ2zDHg
I+PTNBEUe+McNMNkgoipO3lVmu1HvGCuL+zKWaVpGNqCkKEGWP4FwqYgSay6NhDX2YYOmIJ/BPaw
KQPFfbtuaO01CAQ7uLgAv8WIiDhIlLKisHLLBRKQ9BuT5TslmyFcF6HjAWU/8zfa5WC4ju8TZp0S
Iuv/r/kJIBGwxuCOQ+4St8OsgnE5AZrG7EGUa2R6sdG4Hm6flp2PTVQEalzLyG1WtgYfC+TTnQBQ
YIXP92ARh04HnDGi1o4PRdSfwgKVDLD+Xl9amRkhcCytgFKfjfsGIJaNnntmH3mjbLruksqM6GfO
CKcwJGDmKOKnMLnP77L7but6dPNQbMF1PkcegFHpQ/tzuG1qj8jYRFbyMgb7MGUBjAOmOv8U+BYH
s15AKjvU0PiD4FzmufPPkbmxZBFXhpd0TG/wBoKNvi8u/Ocfa5hJC5J2dOEsZj7kA4BfsNbdOJpT
HBXGUDqYlAfU3OwbDfc4X5+TH4kOIQTbGlKICZLcSyLJU3ItaDF5YUCrCW0uKICe/6SK6Wo+GfB7
IJ+kfk6jNEirCNHLvNByv57H4f9fY8Lh1KPFrVYWjIFOHeAohYDfxmqIp8Ts5/V4XTnZYQldYrza
sM5izilqFGLcFvHaMEjLZTGeNhmlYGdhyqFmlGybzNW8dmp/d5NM5X0lyZ5FMQ+1RSgVgwWlet4m
IOxB00Ea9ti1T3p6ylH6k/F/ymwJny8bam2eWtiKpvFU9JbXJK1vDu1mSOKHZAD/qD5IPuLKOXm2
tIJ7XcH6curQGFVAL4oxa1sPqs7YmLJx/fXI/PsJBddYgrpsW6GzF7H2zsaFvC52RtX4igOe6nL/
9XgBQyVGoEHtC5COYCzu5kbPJjjVt+3g15jX94A4n97KAqOFqln8ohmY1ctmSF7Vps8lZYa1JQWE
0sFkI+bVISp8HjGYzqcFmECBQZ2rxkvmpnsgXVtDhwECbfM89RJ7a0vLZbgw/ge6OVvkzpu7cIjM
FN7WOcah+je3PUKNXItuaScJlrXnHMaM/zUlSk7NJWjXqYmUZ04k9DQy+KyMv5HO8lM9fE/75gCs
7SerICWqyt7lq8ZdELlYjg5dRiTd83Vt6q5kNe9eAI8VHjJm5FscXN/sPDok9YQ0n/XETwkk3Fz3
qNas2n4tqjSOtwHjnGXwqY8LooAMkgedU4e4ZTkhBG6/9XO+SdtxD1axvYGbgQU1Aih0yN7QPFyW
L0AI00NZDdheAH6AXhD7hPXUFX0CmIwfd26g9ce5w+HpsC++NEQrwpWAubM2c6oXH5SVXmPGfj/5
HVNAP/zViu0fS64KEBiGOznb+/lnrNRcY06F6WLbSg+KC7XXOdmGHd1d/1piLv1/ZnB5AwEQgKgi
RM/ABKTZdaAUCM3G8Nre9TGoe2Ru73rA7gUVJAP6/p/rNsWdKEYI/02Ls2JCxUUDMjQG8Hk6Ok2x
VWv76Iz17TR1EDUZJY+Pi8hAHdPFQC6fIyWAnwnmql4vCtrHFOj9/tjWGPFIGUfTKRIqrxU7lgYI
C3gmUaYGNuPcLTMkba3xmEgw5ESMJujVUypT0b74Xg4IRhdGhADMq4axrIY24ERBL6JFUCsBp6M5
ImUayi4L/4mn5vn657p4YeB7OehrATsD8V8cE8a5YwOtxpT1eC4RnT7Go741bUA0GvVT06JH0BkG
UCt817TSqyOkbzOVpNOLcMEuAOrSBVYe9TiQhZ6b73vQXg+xSf1RHcBXM9qfbmGTH7XRa76moPuV
1QV7ve7zxTLzbAI14j8zXWDAFb5lFzYhw/xs5ruU4f12ysdDpT02JTJa/pDK9rp4FGITYsoKCDI+
EYyJLr4Ciw2RhfowKWqDPtCcG6e6dmbIHYd4+c+DutdoZO2ve7dqDy9GjrcC4YYIoE6bedBaq058
N86Oevc9ojoGGreqKVHPvtgR3C/csaHaC9Yv1FLP/cL1YQCVZQu/WH2HQPnswnoXKTI4/Zo7wAPg
0MFMC0GJ6dxMA39iMmrQrko+NPJrGLaW8auKv3190VBexGMeW5Dfr8+tAC6txT3Voa6jHrr51wyk
UjQ90OHXdTNrawbODAhhow6IVRPMJFmHAzR0qZ8gae0USvIjVwCjngvaCcmV6KJDzwOPQGsbiRHF
7ovaQcJIXdoUGE89HtW3KbfdAdpXifY4MdT2PabUBSAPiq7+bIsR/Isd618zGs3YD4lqPzS4POb+
MNM42gHdrtaAcbbhrxZD9S8gIs8+ob2JkWunaCOfDY793UxK7cfX1wtQOBUZAiQSmKA9/yx1b0JP
UQ0hfGWyIIxBGuOWezeUCUasxdjSjJAQCj1MgZqEmSwut2zaR53qkzQN5vDtuj+rhrgqBXCrBPxR
wp5xzVqvZlOBP7mtxhCkNc13DWO6T8YcGp+zFVtUkl8v8zuqVKYLXCSnQeCny/kSNiRUUUUCcXXS
7BNDC7TYn60DXjnDvOUVnLoHUrLZxIXkMrUS6rALAnee9vAWF9Z0ruMiVCqIVkQ4T4yUBGWrBBHE
OK6v6FqUA/6rAZyLIQ7UyoQtBUk1l+QNSKaHrPQiCC4p9NF1Xs1mA6XWBqX2jm7q8GhEaIG8QWt4
cp4b1Y+HH1V1gxeeY26m/n7KJd6bWFXhworSlWqAEZELTtrCqlvpUBPKxYjSchdyIjSc4dcdv3gK
YHufmeA/YXGu9FONpNzCRPWZmD60xCkQgkf2bfw5fZfpmq6c0hi8UBE/GBYG2aJwMXHnmlOEwZaD
xMj609jed7rplW3Qpl8/VjiTi8qzF09cQr6PMLMTUReE03NU7btwDqKUHJzyqwV4vnpI9Sgw4v5h
EPH0miOzNRwuYhlBk9jqoYuRWp5jSKbnVtYNuxxPJT4UiFluIQxaF8TWUzYlmNBLh02hDsotUufP
qWih4JaqxWaMxloCg13JMRCSxOQ4SOPwXxFToISOUmMcKfHz0TglHFCjKh5z8n045pJLscyUEBbO
bCRYQoCD0hJce1BNg1SsVX6LvzoJjI915pKwjFRVO2KA49kvCQuitgXpOtT4ZlOypVZSFu7A+Ack
piAUEm9qKlUbs4HEI1bOCXqtueMP7YI22+s7dyU3mGC5ADGdA6wyHDvfuMbQlEnSgwa2TN5Hq8Fr
4vm6gRU/II8KQj8gyPFEF/ulVVilsVWCrdSKx39ol29LAASSUJfs1JXghgywinEz3C0wgCFkeJW0
TqxYEVhfs/I0U+LRVj32xS/SorRLZSjyFWuoZfHXEX/xQcP5fNUSXDagNZpmPnCxN2qqHvLBDqwe
/oF035Yx860sIazh2OKqAiCsE3yrQ2fMdZJnqF85R5XXeRyy0WUDWiv7B8V5DaLXmCzBo1LwCRCc
VHGVIgNQDEJLeC8neeWNeQxxvlHysVYdWpjiP2VxWlBTSZDeYcpo3JesqaALWpGZBY3Fmo/r4bcS
3/AKPoHpD+eySMhFh5LCaZgiGPZwmH3PtK/2NpAQzkwI3jASD1EVwkRTTe7THDUJnv1R9HTdkfXP
89cRYaPGDOPtswsrzqh4M1K3ubXnJ0ORHeWroY2sgzopSlsYzTn/NmNjq3PBKvBs1ebzABLGwQ33
sx5vapbeGooje3OvvX95lvtfe2IFE/3SOMPMPt6/VTt5bQNSH0j4gupDr7+HIehvaLSLy3R7fTVX
raJwykuHeA2LV6Ixi0gb0Trz5zI7ug40EX7rGjq06BsZGgTTJebW7keorf21J9yP9LGwW6WGvWjQ
fWjQeApYB9BqRfX9eUQ7DgVMwjZgYLju5gUf3Z/YXNgVNrWJGREVbdHM18J5Z8Rbs35kxsto7jp4
y8pd2UJvkxbbvj1YstvwaiQtbAv7AqKygMrksO24LiLHQqUf/TeWRbcaGb2Z5JL7zWpWWdgTdog5
uchWJfdVP0Va7tVtvLVGWdV7dR8urPDIWuSuuUqivuGRw1x3M5HuA6PVHiIWAFE6B5LPt2qMU6GC
EIQf0IJLWZdFQ2ui7NYRKM3FfeNVtf1Z5NkLo+FLsi97KLeeigZaY+pBJbs4+RFaFgaCvg2lJP+s
rq4D7nYN/2oXuKdB1zq7rzq8WWj7O3copDpbdP6dSHI2rLq8sCNEjeHUNupwcFnROdml7iudjhvr
BwR4JTes1aMBU/Eo2aKM74pNzKjGzbSaesSnAiC0Ubq1lwPccP0Tri0br02hRWOiti5WNFGLm3I1
HjOU7xXPiaoTyaDg3sk0VNdWDZxQLmrCJj6OOKtiV4MSa/2Q+WliFS+WyrJDEwKuEKMl9kby9P26
V2sPeT60yREnuAGBkeF8FwCahPowZRlE3NMATDgoVpXDdwvFfXbsQXJd27fZGLTh9rpd/meFlyx8
xHGLIib4GkV60nIsrKGPVBxOCj05XWXu0papnlqS9sHpjnH2NvUlZlrKH9ftXkAnNBdwUPCHAgsC
kjGQRZ77W7sz66jREy9qMXjrzp19UuLpG6go9E0K7TIv7513JRnm926sWNAlzPTblD5FhvExatGb
4TTpnWJBUD4d0IiLgOaS9B4uoxm/j19EOPIJ5QfhF2aK2irgWTXBZfPSVe9jISlKXp6Y539fyHvF
/5D2ZUtu48q2X8QIziBewUFSqVTz6BeGhyrO88yvvwvqe3ZLEI8Y3sdtu93h2DsJIJEAMleulTWh
noUK3tnKJpHeiPoyot0r2xiWUwZrcnCXu+bcmOBeOtSl5xJJS+anjhyEDLQ+HuAVK+CMhdMRDoxo
hpqXhcSx2MIGWfeet37pDOTFTCdvRvJD016lfGSVcZuor6BCaHpP9g/qKlDxAqwCj+KZeGDU8Dbm
Setzj4KYepFWGsrfqvKpJE7qY9P0LtG/iWFDi7tuBtsAKp4Or37SeD49rOYDjuQv57uJf4JG8DCz
KOqogstIJnTXxh5OTabSVUon8StWRTet7oYgCSql+w59mH2MbWzaY6XYeeGNqjt3rjQ7g/6gAh4d
bitceSefJepgt1AiJC/5+DzUjiZD/kKCzpURghBBtyeftw0/6/V2gq7PaNWQ/P6p54GTSIe2/JHp
X039TK17nW5iaPIGaCNEGjjNnjsCabO1R+nCfex86II3RxHx5xzlaRSSEic0UzbiyRhMLNTv0dqk
daUzxU9GtyYvtrCJzmZcWPR4hB5pOsBsP3ndgMoW5vEZNVk4W3CLkiu7HrYuw+XZKMX2rRni9lYT
wFwBxt52mpic3iQj6Jl6WwUfkDn9ka01hOzC1j0dolibjMq2N6W8N4B6NO2gRO8Bx60CX3Z9aKp6
cRTwsRG8UPDkByuodr5//GnyzaSDnWke7ZRmrPaf8/SLGjdK90iIxBLqzIlTTu9DnTim4qnaH6RZ
0H9oMjUbwDJIwQVyGMZNAyS6JK0xdhyP3Mvd9e8HCld+Pwt0o1Aw+Qaw9a11A9wJy/UM5rDnCUAK
X+kEoGaqugRMZdGPotwnecZaGYpwI7UnUFzJ9LHTGiZX9xZYbGtypzbm2sm2uF5QrAWWXQPtv8hr
jmyFPE0N5jGYoa9FbJoAlLurQgCr0GhNA0cnTxZS8qh30Ood+flu/KMXlnt9OXmoOZ0sAPeRRcEN
CTVtJAvFu1jfq1XTVxAZo0bMBlrMLG9NBcpOtWKD9DJksbnWp7NokoP4cZ9AalxMTYYjCUCMn2X2
OHq0uwFFM379mAzVLtfafC/CzXF4J7a4M588GvTI7GNTh60J/dFZuM37GBJ0qLretbOjaY8T8Fe1
tDKnl0LafFJPrApbxPSDuGjGFHiuLOGg65HEB1Upmh94V08HCxeae8U3jS9/GK3SC9oOChWpKfu7
QFb6x2FKc2eeVQUkytIo76jS173d1I0FdlhUxCGaIVHld9gEpjtEgYb2qiEGyjlVtXLrJ1HwGub6
lDqV1IZe5PfGX2Z2oBIB0iKejZVRNjcvEqTj0I00mcBGUHYmKGtB1CsFzUqYuXASGNExhQY4T1A5
EZ2kjkhR4vab2UoqM2t40XJIVRtPkq4BBbFSIxXv8HxAYB4GfgSVZcCNheM48rOeTqmO5bKeTf9b
UpxsfujGt+s77ZjHE7cav3dwNByHTgln0DzFvaHhYW5rHvr8/J3iAFLNRve34gQuuusfA1e7IchQ
pAzhMr6Jd6DOdrMtIJ67cT+5+aZjnfus3lbPub0GZhcPSL5RTj5OzAZpSjFIEqeYmA1wSGvPHd3h
I0N9M5BD3q88NcXQJxoT8qpDgHAk8ZkAPENV2SDV8pcyVNZTJ0Xp5/VpX1pcsBOjygrxc2TV+Lec
RIDJGMBrUhiZLQfjY6z90ovxUOYW+CzmFZc9isOfLTD8CFBjxFH0ISrg2Dk3VelglgZsBQ3FwDgC
iNRr2I5b1Kolfa8Y9ji7pgk22OEzJvvsrwlMYRydF7zgA+/CHffcOO2QbS37LAd0FQorZEOsHWpe
LEKXzPUJvbhAi6snxNQym4mZcVcxH+vQVfaqazm93UUMVXMvv/Nd2fm+bnLNX4SxTRhEUSV85wRP
rQ6YzsZfy4Yu6AWdbwDh1oArg1k2A2yQ54/InXe9k/xQ7fD+VrEf5u2Dz7KQ6beRp7mBd310qxMq
uKgxUziMCtPdN3mZP/r7X+hT3aCz8+Yh24x2Uq6s4PJ0IpWGWiSinRhb1RLJDKPDmZ8a32P+oHb7
VTrdRROKaeBdrBLQOAohtaPQuRxqFNplY9okg8zwFnSTsrJXpo772tmW42ELDItwfPSmXFxGVcga
qt3RM1D3nib9V5D/zrr0VkVusJvSP7VCbEWPbWRitjMYK4MkWql+Xu56/glc0AikvgZUD4XVS1K5
VWqNOyfYyFzwVr7LVBo8gw4AXKextPEN/VmurZTJcrSHQJz0SeL0KYMuowvYvrQyJRfxjn8OmnQQ
6xRww4hUcrKVD4mWxJkda1+t4g5awCoI4K0lCtbMCEHA71BTVkqYSYo7P3ZK/9DFWAFjJbV8kSk4
BhtwMqNOCuwvCgbnYa0b0iRqqiSzg4TEXg8CFSjc3cbT9EK79zBPD3Xa2ZUcvXemBPHYeWeoHys+
tng0nnwC//uTE0RR4jDIdHwC5O3CF6tkMfIi35NbufeQyH0fnOBZgZTgju76gcUrR+XFPYgvJz+9
oOJEQFEqhL4+aLJeN3CBbXWQp73B2dhYbOroTzasIAYWh3liSQiAEHQA9S6/Ktet4dDkIwwhIzLK
LKyKbdQBHOkPK4srZs6Oa4uDEvS4gMIBiXk+sVIw9bXGr8kgsR5ZlowoRHb62tN/KRQhywM0CQd6
ALxybgW83jqo+3PMYOXEyeuIFkh5tV7AIWhiHNJ1jk+zUG2CHuG5kQp5Sb2SgJSTAzRx3IzTG0pZ
9Xxrob0XpG0KcYj/9F/45alNvkVP/DKIfNASUthUwVJagK0coab82Wt3mu9VqjOb92FlT4hE0kel
2sh+sEJ22mxnFjtarGlbLJ6fKPfyviTeoCRuVJo3nI0WXzMU+wDIcv3LHx9B9yP5bFBxrUanm6uA
fLK+N5K9Vji+Bc+66Tq3HD7TyC3ilVN1KUBxFAdufFj1CywnHQvfQqIpsw35a24+SpOgOdSydWWN
MkdftESxQ3kPKOAcgoMR6gdhbcJS46ZOsdU3uD54ipPe9irrt4b3MTDFI/eAd95JrNkAZQQiEfsz
dDU7sy027hU32eV3FvgV2Lb9mHDJ6N/mjc8eS8c/hO7bdb9Z2g94VaH4qiMFe/F865KmGQ19wPUN
T0t4zhw9WH+Lq+I7GxET+BkIS+BWKkxJAxHULqrgDPkEcKhRHUihbCWlWQmOYprtaAbsnxy8BXCo
KLM0JGkRpLSFzzU5BFzmQZHve/Sq3tRylTla3cqPfad2N9nUyqY9ZWH+fn0uL8oTxy8AOyzS2fgI
RRWCpjwDCFtM+IIy3KjyTY98DT3kkp0BBJ06VpVuavnGLGvW6L99yw31z7De+d1DtIYvX2q/No2T
LxEiUBKjXh+P8MLkDWqHs1P/qiBxPttf3SYB08QuvDUeQtdyu615t0bNsLQDkEPiBDbEAEhLWG6j
miG2A1CgLaEHUjG2UF2Kgjc6ryQeljwXlxr0/kAGENdX4S5Ah7SaFFBfQVVL2dSj4llN6E6+5q4s
6lIwBzpBATabw/ZEMGlgmH0z1DyUTTTt3WwIjW+pr7uETb4a+x6NOt8F2UH7lJZDR+weMo8KrpZZ
2Dr/zadwHB+H8iOICauKi5xUZwY+RdqC1KZj46/RdIzakzwJUnArV9ml+QUJsQzAuAHI0zHze3Kg
KHHbET/pkQMYPKr9QE5UltYarpduGac2hDM/kbuyCgGst43AmQmqF1s1Rftv4VUADWq769O3NCBe
YkKSUUXXhVg8BKdyNJsddqdU7YL+U/Y32Vr0XxrPqQnhcliV2gSgN0xUeB9K/u1sukAjgJQO7N4W
2ABWfHNxRCe7XNhpWpVojVVzc4Cz6Bk9hKPhTtG8crdYHNWJGeF231WVWbUVVgmd2iAXIjUy6NK7
2bxQaVeSlTEt3vFPQ5fgE+gfUWd9gDUCvEX6MQOEFGavuOKH5XtruUWBDOCXXO1Ac8CuO8jS7ZoY
wHgiz8hjihBRIGtBpCDHWZi+NMWd2d6P80GO76Pn62aWpvPUjOAkGRrfmlLGAP3kOWh0BpnPRndA
vTzrG1zuVwa1dCqiQVzDqxQYSXQcnd8L9X7M1aAfcZH/gO4mALnqZ3zjP00B81dWbskb0fGPwK/i
+nPByV+j3RXMlrAkG3sr3qTqo7nGnbB0tJyYOCb4T2KSOml1NVR8hYb3efijQjy0trN6c32Bll4i
p1aEbaVGaqJ1AwbSQgFI7Ro29SuRfGmqkBxEzyzUJnje/HxRjKREpcVQcCPSbo0xZ9nsmNrKKJYW
Hm3B/CrCe4tELAodwSHSqCYuohPKKZsZPeYZHnFqGbCx3LR54sTDigcsFlhObQoXIDNPFBMHJkJs
AEbY/LYNalQ593LmDZPdBHcg06iHFQfncyU8tqBFCEwFGr1BKS5eN6Q2iOswR21AVdHsAIoemn3F
08jm+pfmb697xhFRfGkMqQccIcalAAAa3IIuqn1UkGzd7p8HnWVofqjY8Bbt253mZRBHzZ8oCtnA
ETzQHd10OaOOySA639hr6YClXCHG/p/PEXuhzMJP8lrC2PNba2Pa+UvgJgd/C8HCcK/dRM/y0/Xx
rxoUtkYwTFVZxBh/hM6IXQStwuARcnQwNb75drorN39WLPJwf2XGTfV8q8xD5mt9AosANkQM9WQb
kGjvYUZ1JAcPcbKyM5dermdTKhw/YTcMVlbBXuu0t9rt3NuUJaxg+b1uyz+Lu4C9m7VzhyUOoRWJ
cOqtDJjvkWsDFvZQDn0BqOAeP6A5NKoHHzO938HNO8pAPmFI+YBBZQW1tODXKHYhpQaiJjQhoNJ2
PstGkHaAwoAyqTM4qZbvmFbPpsTtiQm2+T9WjHKw8VEis0WDEM9mDxU/lPa/tXg+ZEi2ds1WH28p
eW7lnWk9BV0OlY/UIY2X/S0yWgUrPcgcoNqEuIbedCF2yhGd0DWLT00bNxqelOwTWZYe5Xpz/Lq+
FBcrAV4VrvaBuwCagy+Spw0F90cDVArUPqD7Vs16y5J0XkMoXJwF3Aq6clEJxMl5Eb8MlZZmHlno
+6+z+aYpmteRqiBcz83Xvx8OCpoq2ObQuYjEzPka91rrg3oIDyY5DH5mSDzPamBfN3FxtcFYuJIN
yviAcqE789xE3kpaivQkSnnl56Q9tzMYoVC9gBJxHr0Zpnvd2tLMoTaBrA5YIFQiYre0vJyS2ahR
eo7qN0MJbq2wfqMAd143s+AGFvg8kRsB/oyDSM8HZWnQx6ATamnT3NkQabobA/3xvzGBeycwF4A2
ijh4tZDrUDfyHEoVwQ6Fp5hFffn7uo2LuxOejFzUAW9yvOjQA3w+jAC9zBbUHXLUdH9ZSMaRzxoq
KfJf8ylzMwre/bzqCI8WzXRxMlCzxmzp+6Kih0wnjvL39MaCFeEOjWrKoCkRrNRlvpmjGkRn+p8s
/9tmNo4F4NQqnMuK9w3wO9bJfbONjJgWPcwE5kcEYvjUB5zdadZ4nI41trOYf2YHO/TcTmm2hREP
sJPmjSNVm3n8oRU3M0hBQxPUEvQOaNq8stN+5Um8sF9Pxod89bldtaJAtvvcrt66ltTaeU9ZnFpu
PwKJqT3JSF79tReidRttiHgjqEiRCUEoH/0ImprAceKtAjqngkXtwHztzR9Xdu2Cu58ZEo5RMwIS
W5tgqNEAXySRpu4AxSj2U13+SCCUvjKuhZlEQzXvH0WbAFLMwrg6KUs6RUOQQPftG0h2nDboOgad
OhbL+UFDpsHX16SWl4aILn6UGRFwrYtEW0IUyYriLrc1YPyGvmd96NAclGbVCkJ3IdACxCAjrYrn
BI4QYXBRP9SVRRA6UGG4sbIcmEX0rRQaWeOOWxoRTnQCJS+o8yJffO6PdJLLfkgwogmp6AjiH/RR
A51ira2s1uKATuwIzhHKkm72UY9Y6JNNpAS2SjInaWbvurNfVoP5y+TEDv+Ok/gx+iEymBnGA5ir
kySQ9B68hrjQmizNG4g5jWUI9SM0TOMGNe8jbWUPLA4TPH/wENwuDJEnI6cFz8VimDRWXUWCAPek
u4q61pPCQ7oQvdCE8B8zlhC9fL1TUimFmSDE3dD/MWjVsy4XTqsq26L8W2c8IrZPkJJC6FcrfyQJ
cGy4CROm+3+qRgGFabbiIRdpKNGMEPpl1Czi1B8MEEBS7SmfFZmzCBko2c+1XVKKa3gxo9HDV9Hs
mmeh23V+x+IOj+pGi6yV4ugFm/nxc1CPhfAcxGzRGHruSb1MwTivjAZUcx8z1UPdQNPxBIHyA6FO
Rz9I8SkDo4ruPfz6aYyFK9PPoQYf0ct1nz7er09XW/wSYf4LdNxqGopGrOlnFlfbDimsPKn2lnpD
ffQJ1Y6i8bahe7l5kmUvmO/G6VWXfCeItx2a6+N4YqjC1KCAaCw3M1o7jjQ24nKdpR/EhDBqUW6u
f/PF+frPN0NRD9BWTnwpPCKlJB0IHSaDhc2Hr24I+ZS0kNWNvhlzgO/62W57pyasU9aAWOIW/Mcy
rsUy0j3guRLWLbB6s+ij2WBdioJe1yJ/mkn9H70FGub6IMXYKVoS1iWwfF/XalgClQ16qZCDCfF0
G3dmZ65kXNYsCVtDzbBoPm7eLNBkx0d3wQxZcy190LuV+Hlk6rr0tf/Mnoic13McO1MIpHZU+Y6l
s1nFH9ObspudLHrspNhVAecOFHuW7hR5o2o3QbTXKTo33lL6oZVvxJrxH9BWPYBZgdXdPU8UxZVb
qG/ozpnoyj3+QiHpuAi8y9kC0QmKRXzqTgK+qaU+KHDwwabk342oAJGaPAYKT2WPmpdAHmaUZ3Sb
Eiej9Efi/65rKbBLP9rMtHeKtnevO8Wy5598kOB/c6hXI265BsvN2SsmFOSQQAjpbROqENji8oL7
Rn4YWpORyLlue8H1kUgHaTaHtCvkWKM8mYtMzaQhyhAo8jZET6108PvUBaXmyiG3NETYAcu4dUx2
ipcGqUlw/BEcCKMhxcg8hsDdTGHpoM6bgI+wkTz8b/2N7/PW/RpdAFkyoereW+nKgC+yY1h9KAgA
Z4DCJ+K0CPlMNX+KwwxhJq6bn2OgOQVV3rTWdFRI/tLCePaDYWfJyS2VezvTw0dzUO4jXfeMPllB
MS/NCpyQcwhwDCgyzeeeWMToti9TbNI4UZt7NZ7QBFS0vzVadgx/gRtHlUVvQRDn+3CaI1sa5Hsr
BCvwdSe4uAJhTvB04u9BNIiAnUZwQNIViq+HisHasczc0KKVo4Ig91bxi5D1BsAhaT4Mtk7j5zBF
5sAc5tBOIkPF0oFYRllHyvBHjRBUzlZJuPx1CU1R/4Ffdryl1dj0YOc0DwXqjzS41wa7lrMbYtx2
2UpwWNwPJ97B//5kP/iV1tA8hndEbbxLyeBFc+4W7d/TDMEJgchHWgQoSCCpzs2k4PlQIj68JL4x
cbWl7Urhfcm1ziwIJ43S61MEBn4Dfbp3AXkftV2TbZPhXRsfM5C8ZwddvR2Ktc0l1uGPm+tkXMKp
AzouiIxYGJdBXpX53Zf8TSrfSPlDHX2nLYjTQGe31pu8uGQcTILTG14sYgyMFi2Q5oSR4rnAcl/f
ZlLLipyuvK/4hF145IkZYUJrZH8miDMgggE4Wg6bMHH93NXGp0IzQa20kuxd2pLgfvt3VMJMomVL
baUSoSEpHpTMk+IDKDmj4CsNKcD+bpbjzgBp4D+KrkBva3M9IFyfUmgcCe4ZZ6nSpjiQNMA1BgqI
jlYc+tT6bzbbf8Z4oT8wpwle6jz8lcZT097H5se8BrnjceJ/XzX0JpyPpIjkUO5GrFoyS8ijVXYv
Pf3f5kp4DoNRXzbAS4lIFYYbbUSn4hjc0KJxr5vhEUEcCApnIPI65tPFEB1Uo5RZyG2A9kNzIyQF
feugVC1Y0/aSuQYGW3o/nB1MQhgMdKs0mhgrUyk3/fRthOo2byHWN9omqgwhvZeRZq1QFK1JyiSy
kUmzscZn2m074w/V72TtT0H+QABIVx9omztNUTj6sJfITwv15qRVV06whdk5+14hnqI9GL15Bb43
rNC+qZqtjFdP1+8SiHEx0HeVLGjjZiXa8S0oLMmZUSEiBJlqRa0Eo9nschnWAWmdOspdMBDaXawz
WXu1yBpqcymw8zQnIHToREaCTggMaIbRcnOEIxgDMGo3SATCp8EZ6lh3KbnPp/pbN7On2pR21x1w
6bF9aljMIAS9lqaYZf66femGT0X9DqjslNZLUe/aOAEJO/LV+6obWWesxN6FeHR2PxFmOkR9H83X
MG0amZ31n8MM2sB8ZSMvMBKe34LEmTXNqvcnWIkR0fuk2UTTWzHNCO6OZv2sLYj/5JAisEnRwqcg
QhU6cx6jYfi5jFsnibyi/VApurxTNs8fK7O/cCHCFAAdi4u6CWQ0//uTi0mT5yCgn3BFK7rXcdqn
2k5LvR58xuO8DSawe+4z3U7ylUVfah0+MyvEz2QGgTHN8aIbKBqhEzfBhTAC+LeVJDzNHfR32IX/
s483SlizIgWTBQF0K2dTsEmlp0x1VALJbTtGC3Vr7Zu17+MLf7EFwR+Nkx/ZSKCVz2elALd4FUqY
FVMfnBjinknbM9o9+GTXJJ/TGshKWbMnOKIE8GoRNZiOOBq3SKYo0cBCxSvLXSrdROUr9GgN49AO
23BEAVg/TFAKiYOveHQi5dEs14SClvfkyfgFlzVn4Cr7mC+P8ZF3866GyoyCkNdFr6oE3e63SVeR
1XiBuHo4rpxIF0CS46vhX+NiAyJaAIwRSiYQzcCFqzRuU7/0TP/gg7Qjw3Op/EPD3zFZSTf8L1ap
jCQb53c7xseTjSDhEKpJqxlsTj8pOk2N/COAijKpXk1rV42NTcizpK81CIsLz2HRqGODFhTknDiC
hVO+lwcgwiQLXFvyzognewBvknGrKW91/1QUK+Hu4o3KtWc47SvaH4CRviAQ4jS0/SwVof3h/fJ2
Xw+/3bvnwFlrCLrwZm6GNz/gzgy6N/B4n++eQEJvcjhnkf1msIPnMXbLNhtmu9uVyyzl79jTbcoN
gVIOT3yQyKOQLrzmVF9NCzUoI9s5OAfv4/DPD887eAcGs/iJH+7//4U/bNiO4ad3/PXPX7rMzdnt
re1sHx+3349bZ//49vj25227Emf5jhE+lUOUCOd+RTVZFnZUVrWG7gMKDyhLY3ueF9nHH9u1Ksol
hgXPPihDgYnIROiCX51PvjwUWZJNmHxn7zie42HQLltJNy6tMFr2QY6G9jKonItvo1qjWVZFVWQn
bL9/2zuHH97m/bfO3t2VJb64lmCJzywJkVHOA8WnISztDwcsm+2uDWVpYUACg2ok+DHRZy6E+qhA
g2ITIQmyPzjOx8H7Yhu4g71dudTp4l2DD+TUjjAQpc+KMClg5/Djx6+Xl5eAzexlZE8zOkBm/Bn/
BdPurWtvn79L+/n7eWD8n++JgROF/2vllXSESIguCe4Z4AFQP4S6lnAZr0GYlYeNAk/h22V3v8P0
MtvB2Le2vTL8S5DRcfj/GhNSUgPJ5dGouDEH3s+8pw12Jiw5W2fF1LGN62JcOmg/CSgJQNophB95
bIKppeB2cBAWsAO8Hd/2PBBgeBifw39e397Lc3liU7jPBDQZO7QBwGbGNIbfEoYkJHvDaBM7sr82
75uH24fbW3dlES+Szke3OjEsHCAd0N+hnMAwImDBPO9l82nfrQWVxf2ONvb/TKl+HlRIoKjgGuPD
cw5IlSGCPmzgqa9rbnJx8RCHI/ikGaW1Ih8NfTjebsPu1iwc87AX3mGih5L3UiJTL+x3LS5yKQGT
GF+pPWEfvde5jrd5+F26v4+h0t7yPbBy9C5v/xOzwvZPND/LZgVmuX8k7KOzP94ad8BxMAFtCDUr
xyHYFQwnpc5a/JPij+/AktqtC3IdZqJVLMfudFYOJiqm1o4zfvJhwnlh5SEY/vR/lpYfo87h+Bs2
Dt88/ETFMco3K/8Nv+PHLf593EzYTvjh8G18fT8dkZ1XVskQMkVS5VedfPZVx2/znH9Ob/4V/Fvw
EycC/7H2BRp3afELVBn5c6B9FdxjhHkpCmSK9RokXNwwbhTHHwiRT+wdo7+zb3iYdB69tUvNxZ0G
uTlQ8BDwNeOudqHSoNVNqPUW7PYdVIc6EwVT2jGaGK6WrhHaHvHRZ4MUjAlRuY1zKQ4BcrP3BbsP
WMDwDLZ79oU/zWzE7wG/ubkYL8OwN7cP9tPuabNzXQz/+/vxD6Zl5/GN9Pa43z46j29v+8dtx76h
EM3+rNFN8J0pfCyogrAmKCWgDi6yzRjJkOUoNSW2mst+bRcTqCDcWdGgIFaNfkc2M5mjXVDn6UqQ
XVgSE0o4aL1C/xAAekJQsnypmtCWAvQxkDgMr8bOQf3/w5iM+AYYbGUl6cRDgTBO3tKGJw7YoKCA
IywKTTQtqXuMU2uRfwGnD6hXLJuziZDaJXSlWHRx/0F++9SaEA8LmieGUcsY3PwwDBDUuDPN2zHf
RCCja29QXr2+sy/7JAV7QiCsQEIbdxLs5ZTNH/53w7Tt/Cv9FeyKXfxUsnqTvEzO8OtvJcPwukIN
imtCAKdF0WZ+foSZWpXWfkEhj1A+RsPPANLl8Vq68OKOd27j+MY8eUN2aqJkQw8bVeIDopIA67Ad
UOi5PoVL7ngyEvGlqqKwP5gVrGSp9qIOmtu1jgzoFFO0ldv3kiW84nA6gPlWASbrfM7qriB1P49I
ikk/9ApdbdRVKec+XxnRsTR+4fIEtJm8SAiSEGGHBUME+TpuSKnByWzanTraEaBmMyj5NC+UPgL/
tYFKav6ukg0Ab5P6nEquZW6uz+zlA5k758l3CFuvTUYqdz6+w4x9Zqm+l1KPZA9IAunloQIGP78l
OMIVt8p7ZkW3VFrZjYt7/+QDhN3YzJBImVR8gK6E4A+wAga9CpYbgNnncuJmge/WqrEy/QuB9WzU
wpb0IUcPBCqMtmPoxuVNPUK2NfSkfiuNn9dneNEU8o1AU3NFX7HXoPFpB+ApYhuFFqQUQLzTTevI
UXvH91euXNxnLnwKMFCQi+MEB+b03HmtpCB6UAOhNdL7uYU8wPu8Vg1dNgH+Lq6oCWi9YCKW9T6v
VCSNwwn8CqMzKd9p8HF9xi6vxMeA+a8R4WkR1qE/g5U/seUGgktAvcmNK2lB9wGustQ1rVjfBsks
P+djGntpWQ63bYmyBWRspGiXpJGxEhSWNwn4Df5n1MKTowrVuYx0RPBQdYhsA72OopFj+HvSP/vh
I412FfWiDp1P5BAZdq2sfQA3cLmy/x6QwrSrbaLPJMMHEEjBtoqdSa6m70z5YDRQBAH7lOTQGuSl
YEz9rRu7lfW4uDAf1+Nf68J6SJM+GVMFFy7kTdjezcRnavQL4pPD8C5bXlp7Tb0y4mU/+9ekMON0
SKo+52e05v9Ik6epBLL++/qwFjfmyaVDeOEVlTwrJTcBGky5/g1y8cy672ewya7xE6wNhv/9ySGp
Z4VspQW/3sTTXdH9kKjsqatyUxfj4ehb3rLBSQhAliMc99GIwuZgzYC/AkAsl8Ve1n9F0VfQN06I
5qHrk3fxVjgaA+aHn5Q6VDXOh6RIjQzuTIBgtSh/kKDqR6qf1y1cTJpgQVieSp7qIKOwQOLezoOe
4S35BIFb77qZxYEA3wGZGGSrwGJyPpA2yqcMOWkg2a3gUSbjsxatuPIFAAGAMyRtAQxCchL/FnFS
qJwbalYYgEWP/pPPWUaLF4IeWL1k1nOeuxCTJvqBfMm4+eZZu7k+wIsbDaxDnxwZft4MA6L28wHm
elP5xjTlkO0ELqC28+F31Lk+cHnX7Vyc49wOJ3TFMCGsIUru1EY2KGoEgk5Ukg4zGH7HwmT+lDBK
001vKQzguDUs3OLY0L8HMnjQskOE/Xxs6Tzk+aBD+AtH77seAP0ZZd0Pkmr7sjUOedeY9qyHL2ZN
nqJhHKBwFSq7Wh/kGz+rdnjsal7ZVhA6VLTX67PBLZ8FbMwGCjpoPrIgXQAU7vmX1aWhDNGEtsZ6
UID9sM2GBZVXZl8+ovVEX7pwxY+XpoLLEEG3ATSMF8pN6Gg0IhNwPxv978zvfhHIGZazHa1xBS4O
7MSOcHOCUEIoWQXwtn7/2o4PfQ4FiNHJwHtCD0rplcPf3mn4RGJvIruPbQKk2vlEAglrSP4QolcM
el6cuUeSBiA31h5pS9Hm1Ayf3tMQ3QLUoFiYPpM+DKRg7Rw4Fn257hRLW4Q3pUHHGf6Kt+65EStq
sox2UW4r450fHrJaZxbZ4jBoczec/puJOzEmLFQo10WTpTGiji6zqtqr0aaBOvj1ES2dOacjEjZg
0kCKTEIMhbqMJ5HOzpWchcVti6Lpmh7VooP/Ox5dyI/1sy5DQAemAuWztLZj8lirL1W5uz6gNStC
tDRx8RgbA1aotaOATJf3vcT6NVTY4iZCTyL8AEAjdLSfO4IepH0cZejWCrTAod2XjOQXrJGmYCWQ
fSiq2Nb0t50k/BiiaFNEwRcNqxeMc5BXVTO0IeQ22nBcmlaA7QauRR6vT+BltoOfA5Cq5cqP4IQS
XwigpUJ9V8NpV1UNM0KNDSZaunuwqAxjvFML3zMGvWZS1TEDWBcFnJVGfsAz1OuB1+6rgVXGt1FV
K8fg0pSj4w1ts9CjvHyG4eD3hzhEz2neEqcFlWKgfCdlsymU13y2peJQriFTl0IKgQALSt3IvuAk
OF/kkkgtqPFS7PYqi7eVnAJVooXjodBS07k+6YumMO8o6UFMGnfAc1M6IoufUwyuqOcDhTDCMMov
Jhmer5u5fAfBBhTNkFjCVemS7hMARDOTeePmDCAxScLXvo0OTf81+X+0AVjvsA2Z0UE5Vh+elWh0
DbUuHcjrAvncreUML9P4gj8LF8RWqZBVo/BnCX0or11i9GAAb4A2dnuDTM+6Pyq+B+WSHPkVlXSZ
Uyq0/wnPHJyJQlncJlafAtoRQtr7yVKlFjIuSsRJ+xpKQCBeI6ZNIRj9aF2QX9k006ferNMSramK
9Rz7MX0cIRVq95nffFb4f4HCINhJPtLKGjdtWASJF0h63zK1lLOOhS1oUB7rAa3XDpaoGdEaVBWW
rWpy4g0hsGjuMAx645EmNdkAuJDT1KR8KP1qhpZBnNYpgxQSsclolF4FGqQsaCUoTupFjqJJ2JUU
1BxDdUfrVpmZaY75H6kj0cfEi2UsIiAKZWWgo/9u1MHzkDcVFFT0uFTNm6QnmqOSQH4eqn6MD9Aa
Nh+UMKOj2/blELhkVNP7RI06Ry21wIRihZlu9FQxLVZJsv8WlnQkhzBDY6EdDxq5V+qs3oVBTbwx
7nE78K0AO79qrEzG6GPyOsRVgKYyqAdtlLotvAxAydyL6f8j7bp2JMeV5RcJkKEk6lVSufZmXM+L
0D1G3lBe+vobnAvsqlhEEbMHC+xLA5NFKplMZkZGYGQoMFMgHMH+Ob9HepINwTRDKCGxzUY1wiCL
9tuQKCQX7Tqt7ZghDpcgU+mihyF6cTGFTHPFxX8BtfkTezk+nRO4AaguGOpQN8FQAA7oMj9W9TFx
d5m+X9hnStE1zW4BsrK04/XDKosJoI34x6SQ0cx07NxKw4huC7LjxkQtc0yaZ2hjvF23I91D0NGA
CQmkirhczmOP17F1rArY6ef2OIE0vWbZZ+D+XpphUoQ5+Tb+a0usNs9LNaUG5yZYnaNBP/TluSdp
sNB30uzWddflz1mrIoe/rNRyVSDIxYKFl98bIsUlWNviFjS8mBr37mP2VE/37fwjTt6XOsjs/YID
m37COfcNDJw2wMubYZp/64uP69t8eX+d/wqhBjMZLY36BL9izEdfj17bJQ8BMAiiJJyar0kapJ3i
3XrpQLBo2RipwQsffBBCKlTZeTanSV8F6JYEDdP2JKWnKVKZucS78P3FvQzUOkcfirwW0TQ6mNyp
kXJNzivxxud0TNpjn3g3joUicGnmU5BYeOT1aXtKa8Z2QG9ThWtdJrIGiKnAG6aDpuqSZmWludek
nBog7bp7ZC7JISrpEPYLAHmQ4QI9AJDbiqgg22BwukDLDJ02Xh4+PznN6DVeqoMPLXbAn9SWRRfE
bIp2Q2P8uu48koPD9xg1W45gAkeWkItEBpiGjRzLK9mX1PuVJ4tvtfAZ7U0r38flYTHvlvVvh0Ex
AXpmlJyvTy+jIm4JXBZDxMfMcL71ybCvW6LI7OSL4+wboJVwMfwnLE6HCkdUkw6VB+CFy/IB8q4l
EujykXYBRNDL7r6MVODxy6iHtQEcgu0E6g/j4OdrK1k+eEOLw9GVv1oIGWdgAo8WEAUqvpzMR7Z2
hGMfeV69FC7W1nY3dfHRlztjUmTs/DOclyrOlyJsX5t5A7jZsJS+fV712p8XFee+arMER6Bm59pJ
hUXk4ETGnXTKU/rsFpihBq3odU+XhsnNdxHOVNnQDOwiWExFHzXMTXSOv84nCylxZNxNRuR3vaoF
KlsdThTn2ObtPFHaxLMA1J8oWA/MnoRJ+bikD9UIrYT5rx/0yB7/tSOChKeksxY9gZ3EqG4do9r1
ThGuRRxe30GZx23NiJ49FyMZdJgZNJCBgdU/KduwKTvFai6bPIgOiETQ+8WsALQDBTsTm5pUp6jv
Num0gj9kisje7Id08ee8t8p7aBugOkeZ9pDq6biz2qX6Dknq8dbsQG3qTy1I766vXOY7nJMKk0EA
DKNYen6mtYqiM6yBNhKa9eM3fVkxFhJNhgstrI7Q99pZukc7jSdI/oB+Akkc4u3u+k+Qbv5mU4Tj
7lotwUsFm0Kj8bWOjJ+dS0K3VrzjZAvdbr1w4o2qW5slwid2p69e3/hGDb0r9gxtoURfkf1+g1rL
f1gXRc0LT2+evwkWAVjOmwR6xEGa0mifMd2+qcFzB76fwlZ8RVk4g/gD5/zCXY58+/wr9l3RxzU3
NQzWHfAPT2nlBNdXI71xAFXiDuxB9lSs7iZRnvUrFKuBwhn8uA2s5Wjqx37cW/3O8J5MBzMag4IT
QxZmsH3A4/yps4sdFw1No6WZUV+359h3jT4o1uVUErJzql7xtS7rlAakh8CQDpAwrP2ZadsUQ93c
Y+2amhVYdkqofofrGAOi8Naa99V0U7Wfr++mdGEba0Kh0i2nfi1LWEtQuabVwdIxsl93fp0qdlAa
cnBVI5n3kGhCZ+ncNbS1LbqKr2ux9ZDa/R6g7jAF42nfaUHmQvl3+Qqi7WBh831UuPsI4wl/v1b8
AFSygcXk3nP+C8qybuIZhO0Ql4K8ZvljoElYgt1X91LFN5SdcaBKkJ+ALgkYIOHEgfuZVmC94xxr
jyOd9pwptH+y6Z2VnaY59V23VRw8mdeg/QMhJoL7A12Z87VRJ56NrkjrYKbvq4Hc8qnsiN9hXsmd
w7hLFFspydixkXiX8A+K9p2wlSarG1AeME5ZS9ktWwjEDrUWbAgzydKdhSrIoe9pFylWKQkvQJBb
KCTa4EpEtnm+Smce67nmrxE7sw/aSvdNqiLXkprgfAoo/UCpVdTTGB0wNriLi+O3xidmokSEFu5f
+yGXsQRanJ+Dy5R5WCAuPNi4fMvyaLLY1+a7NjV9L1HRJEtONwan0fw0QBgGJRJxv+qsgMyog8if
TSgNxSCJuLHr59hU+Lv0GelCLgbTPjoIg8R8wk5HOGCOXas5PYs1gejqlXn+XH23l8c0f2zIo+Mc
Vtbvr28ld2sxfca4HPd4isK8+LUM6g4knrDAXnvXiHlboWpVxYq3uKTyiilV9FVxrDBOA60Nwe1A
wmvaoB4NXBNMPsuhrp/m7NkpUes8JM5R7+5Mc7+mJJiQeRpvqLJdX6WkiY2MAaVlrlnOdeGF41Zn
5gC+Chy3atnP5BFMUSNAuqj9oCDh68O9ZwcD/U1R5keHMjRs1YCeZJuxA/BVPJQpT9DONyDSKkub
+rFGqe5mSn8Q9pzEPxVr5NmV8Ck3NgA4PLexuHZkOy1sdB55Ns0B+tokmPUfmQ0Ok8w8AuvwvY+X
N9SdgXM0Tk3eK4KaJIae/QIhKUZ5DUk9xS+o6yLwZjxXuocm6W+dfg5t8GQuaaY6N9xzxEUjrwVz
DYDGlxSFrLDyYTUIsGlNvDoHDcPQ34Y1jpD1LlP/kqCs/sx0zS73pt3groxsN47vjJjkR7epR2s/
FES/yTw6qQQgLjYDqThqMghRYOPHjS34PBR0SeslIFyCSG3c7kuQxyzfhnTAVPTtFCmqCBf+JRjj
QXmT8xiFjdAO0rhgiqadEz9nBIJM48d1D7sIhoIR/iM2RiIAqQAuhREX6DlzvC+dfUEw3h6drtu5
nJHhhtCjsWwL6JwLMiLaV/G6dEACNrbj1z9miHMtdhnaxq5lkCxMXgtwWRk1MO/Ik9twsR6T+b0d
FD9Dutx/f8Wfwb3NcqHCPaZag19RZXfl9D7bN1bxGmmK0CSzgglDAORNx0WiI7iJ5wEK6OQ4L/36
QPLQow/aHP69qg92FPkUH40GqRo6euefzmnGpJvKrgCv+4zQ99ZBqXTKFBnq5cwYt4LUGxRNkE25
GIVYJiPTPW7F0EHuNBSsIKAaq+kxNxkI1QAjy1FhXot2F+d0uKcU/Mx6Ni31/ey4HR4itKDs16Rh
+A8a6nXsmVCxSIaQxoX5S+8K6By3UQw9dcCRdLbvFrDP7Qgt+/5uHK1ZPxSlPQPg2JKGhGidxap7
RPaxKJqiGPPArBo0yc63sahMQxvSvgiYYYZVtCsN5GsUcoUKaBA/rmdRjW+kjSQKtVXkvyIvb9MY
FtPQSQtYGw/7JnN/F41N/jYX5EY4ly2aodS6YEGNBpJoxKDATtfdbRonflwliotful9o47hIqUHB
L9YZnTEZ2LqmRZD2Zh7O8/fWaH1ntpdwBuvq9agh2zMALJDUQjoDg9nCyznCIC1bFkQnznZO6+ex
ePoPBjCCxrXCINYqpmjUG22tKLAYu4ca+XDK+h//xQCHCXFhDmCgz73LgwhU7JGkgIiP+xMj7QEF
1ZDio18mmvjqHioM+A+NPDSFzo3UrVmyNsuKYO6ig5HuPBPA+DLUnNCyv8TZhNbxXUV139MUlqXf
Z2OY/30TTscmHpe2yEGdzqr3cXQDEpuKYyNzt+3ahOOJ9xsatAnWFptveMOG1rzTKJpctuK25dFS
PJ5cpBOvG1TcIDd1vhRQpLk0W8FQ17pGFCTsx9wC+z99RTf2yZtjJyBVcafnqokY6fLw+IdIIS+j
iGP6Jebp+2iE2WV0EuAyrDDP3I+itr5U2s/rrijLJzBwaZoWtOCQsQqHiSXErJcOgU5j3sOUmoEx
WRAIyXfXzchWtDUjFE+Kjgx17yDOQQps9K1pDkqg11JQu2VDcfzfbAlXIMnBu6eNsDVWb7S4rfL7
onkYqm/XrVwW13hUxQwYKLFRW7ug5YnLdOks3FUBxqZ+DV0WMH3w3SLBZCD0R5L2Ka8gNcg+OB+6
wjR3uwu3xN0O9CqkanRxMl7HxGrl1AwrbKzAie7c+nFxHpL0ZFq/ana07WfN/OSOin3lrnBhFeka
0grQCxCx3EbSekEiB6902uTJRPm5+snmQ0fzA5n211coDSEQd0B4x3DTRdG9JmPiMhOmWI9Ru85o
j1GcqUgQVUbM88Od6W4F34eRdMq/TJEOsLPKhHTLcFcRaA8jyxV709rievMKvfRg0YZfLE5PDRR3
NOId6fSdtSroIT9EFx9oY01YkKVjVmBCISMYjBWJtA749IpR0emdJtrXaPQeDPvr9e90+d7nlwwQ
gvhKLuoKuhA+UNzWUL2DyRqgjWktA6NJP7u0/lLpiz9FRWhXRthXTQM2+W+Wt4TmQMKBNju3VanW
yff635/Cd2dz7URjthQFw7Xj2RPouxFcHnq2G+x+V6g6MJKNRuEGgGlO5GlcQC261lxZ+Ye4dKYh
wHmZGyb20QFbeUy/a5PiuKusCZ81HWg/rmWFc4fZRWf9zOJvc4waWI4nE8AH1fH6N5WEakhEgjsE
nCho+4t9wq5p7dWcBlzftnvA+NCg/bT7F7qy8Lodyd3qIovDA8LBQwLMKOffi8ytlrblCLJuMBm1
n5zpaGs3FTkaBbQxUdQYGkUrT7aPXC/SxI0OGXARAQTGd9B1R4iaxfo0syCp5ltzdxqAw+tVoqcS
X4RkO9D8EHTxIH4qrE3XAHHXG9yq3UBvZ+QV/jzk8JESmPfcfXKABrq+mZJrHAah6ItJF8wXiFXm
Na7nKNdwGWWTeRg06veYjJxwzq6bkfnGxswfrOPmjLWd2dg9NxPhWZR1900XRI25n01F/Jclr66B
YXv04MC/RP78fWOIefbQNyt6HGvTghI51orc7yuT3S4FedbmLn2m6WL9iJjT75eqzvdJ5gyJTxIH
ghzX1yy76FGCRgONq45woqBzR9USapY9NfBbsruGAiyMzuoa8dwd9du9piOgYSzTUw0WSd11Y5Zf
X5stAOlvOY+Jifx91p6BwAyHxPlSJ/SgeesTcyH9VKnYXGVHcrtSId3VtdJwlwkm0/l7qn+fzH2x
cn7uG1sPYq/zU9U4g2qNQmiDMi9LawcG60UDa9lXtn4uo9g3Icc9ld+NRBHaLqvDXMlps6f8GG32
1MZkk4W2fBE05q+52c3jwSSn2LtzvZNLHr3+81DumV0A8Q0EmeKJLI0JQOeBgQtyp5ZIbzKgfVjH
Ndyo19HH6I69a+1HGuhoWk6dYlhZvlDUFBziQjgT+kLnC83jORq1FBtrOY0OnoIUjCbTAha/kpT+
YEQ/SJw1uzyZzBvoz7xqkWGFk9s7AYbxPVziSXm6fopkq0crmnCWLUDJxI6iNzUssyuCnYfEsms3
tyQ7ZN2eavmBlevhurELEkM02qBW8o81saIHlsC4b1Ib9anqccCsh8ZaBmLpZwSvIKlJOJVZWKFP
zJJ9Y4Rm4GIi61OT3SFIa+WL7vrZ0xxqoZEpfpgk5cTvwmXHB61BCC2GEqvTUFLDLswYr85Z84ir
QbHRshANcROMWKK+gCE3wcW9PEparefRKk/dPFzGHDyNizudzHZl6T6dvf71+m7LLKK5CZYuCtQ9
xLLOfW1kGLylFTgfofiUPQ5xhzqZvub3bDTSMIr7zv97e5hUMAjOEvi0/8gTbA4x5iC9YWa4XJsK
TBVGrH1fi/UmNczHIlG1UaXBf7udfPEbY2TocxNpNXJqLwtq9j4On511NxmgPvg6m/dlgnz+7fr6
pE6C+ABHwFkhnvAFS12L86zFFywmz4/K7m6KVPSqsk8GqDDecbwdCKK481UZkZGvIGwpgqm704tb
d37RzIOnQuxJzzy+EZeVQltVBCrR2mqZU/MzH1dPuaXdsIS9LjTdQYTpAaB7RUIp3TeAux0MzmCc
RWzs68Bm9SXopQNrYN1t59TenbPSL9c/Dt984Y2Fgt2/RgR/aDLUApIRRmyME3o587UsD5n5ft2K
3O0AROLgHSDxxcuiQE5ZZTlEDkdSYhjDAGa0OaVTctQiqEPk5IgxitvJ/uV6/yndQdWTyz3B+S4E
CR1Qz3lR6iH/H6ywT98MDXMUrbkfkyiAdv2htL9P9XwA+58iOMq2FnUUcCwBPARRGCE4omxia6Dc
RLGt08JoOK24iZJfio3lwUj8flsj3Im253leO31KYGTUPHTdmyyYY21X2FhqNvn1OB9WVEgrPjTj
eqm/pj//xx8gnO4anUStKPEDYq3ck+rgrm9x9ECWQ9/Fu6F9NvVP1PqNYcvrdmWHY7tuwW+7trdo
aSFI29Bx16wDdebwugVZLmdBPQ4hC9y8eGWd72wbG7HVdQuOH0BtlrEzxs+ZdiDaccizoICY0HVz
/AeLHxKFKAwKclJY1InOzdlrhACXIIQZxp3hAbPRk6DLvteaCqEk27mtISFH7Rq7isHvUQSkqV6H
tfpkVatiLTLPR/eTk1EjL8BI4vlaUhIVFh2RrSX9N4p+A3uq/ksRYWuCr3Lj97beF6z8k9pPn3F7
uWnl4/0aDHHQsydmKOKX9ONsFiQ4uZd7OksjfJwlvzHaMdDcxp9o5s+qhEplSHDrWQPeY8yxc1l0
Y9DPY3HfdpiNUuRUsu+DNgJ6ZNCX5joy55s3ZytdnQhisHFBoWatvTUNO05x9XzdpWWeBoF2HFNc
mCD+F1w6SnR7JS5CA80zcqtHBkCbvZF9vm5FVrMDkhlIBYA0IXUukqbpfeZWw4R6Ujpo3wdmHUzN
gqqADrghKO3n5G7qPqyJhgyDhd4Q72IcKdrEQTFQhd9Ln/kUAmCc9AEkBCJ0wmqcCfX1EiF/7aFX
lo6zn8/o/ZIaJOt1MGleUKcM2mmpD3GCoF5VolmXWEu86gEnwXWDTBKbLnhqggagkVEUGkqstAW5
++Q1vsMww0h+u4V2IlZu+hUgATHEBSLTCGyqAiTywChGsu0mCEfT8VhRuhWv7yGVqIZ97t5W4x5A
Dz8u9R1UjvE+DK77gOzYbE0Kq7YxYxw3McfutPM+7T+69FBPVrj2H9ftyLYXvvbvBxbOp115S+pC
8wi+BTBnBf2IZnJDx21vYijE+yAwDt3+w1rzwzRVu8xM/cJSzcAovUw4viQfTQoGDlTjysgvTLQr
Sp/QX6v9gzkfS3Lfz0OQk0M3/IeCIyV464M5jQMJhF2m1pLkACcgrBvZMXY936ujOzN77WmYOR/Z
GF7fbFm6vTUn7DWrkalpaEhC8HH9Wi1sNxIHomyopvK6o+H9vm5O6kMYNeTwTILkXry0+hRgqq5B
/Xag4cLCunlY9UO2NP9lWXjIWhwfzIfiz4Nvkq71QFLYYeUrPxQjO8wGWC/YPVWVTaQ7+GcGHm1X
yOEKAbhpy8RpM4ZwpBuBHh8tLSzr/RK9p5YCYiBLlnj7DgQbwGS6IoYhXejcg0UU2Uu/6+3QMZ7H
/FF3psA17joVWo/7mRhgtsb4j9nc/QaGGuLEhbFq7KrDiOlvX6OkP2FyRYWFU5kSkkCIqTJSGjBl
TQ/u8qPQnlAJUDiEzPG4wDhmMA1oboq1LYMPZ9cZHKIZmJ8PdYDutt+YGoDjCkvS1WwsCakfJB+8
1athKe6hu2NB9yx6GMe36+dIFv63yxH8O2MjVFkrGLFJCqGnl46lvmEfDONTuTC/mx8xSXrdonQD
NwUUIR7isomHakEBZU4eSL1v9FNafDIzxR1zsXlILsDOi1YLYEdAO/O/b7xuTiejT0ZwF3oJZo5x
qVaPa6xCuVycWMEIX+rGCGzPaUNgJLF+pO6+qI+F3fhD+6kbvvzlpgmWhE2bgWOKQfwLqOLcB0if
/AQJiVl24IJVOIRq44TjWluTU7QlLPXeexwf3fzVdRUecHkl/lkN+FVQisRzWyRhI05sdxpw6AFz
w/UOwzlheaf9sm+mT8Ntcri+cxcO/scWl94E2JNDJs6/kWliThmzc4BXRu9uivSmCVI0hJmOXOvd
0vYsVmQd8g38x6BIwUOLocnWDgbN2tpBOcmf0SUqU9W46GVyc74wIlwX+ZyaxsK4nRu8cT51WWj+
bCHOdJiQt/tGFrb76zt5cXAFg0I8amrbaM2K+2C+d6odIWFVvFpEEfUIvsfZdSFYEQKSDVREOTBY
sdpvZXYYG0VzQvXv879vz2zqrFDUA6FhBG6RHt2PTMm5IlsB3uwmn13i5EXnFsYM+DB07fOgc1/b
fgmy+UurE98jfqyd0uWrPqb+9S8jjUMEui2oR9jQPhFcIe5rNyKcOtEz7tIIrCXZvoohEgE6mS5V
eIF0/za2BC8waaH9Py900k6+5jyXliLUXb4QuQdsLAgeUNGlIu2ML8SccMlumva1jl9aElTsMAAi
bQRtdmPE+0kzOCUw6EKub6b8YIFvGGVIvL9A4HP+/aKpdIwBnHwQSzYwTVC6I7SqU631/DajNQR5
I/BLWDN7KVynfHTiPK8DDHMm9wYe0C0KG4DhX/9Jsj2nvGXDFXow3iL8IsdbKxA783iJJwyGkMb6
53UDspiFSjynszeACxV5lqFBzGbdwpLdaD3YDY64BpXumCq2VmYGlV2AhPDqRdFMWIdrxhPrIgs7
O75Cfb6bbnpv9/cr2ZrgQWxzvK3SW1haELDiZu5DPkBArcoeqrZUnDjprbJZiXAf45IcabrCTDcW
/a3tAnYeacYNuECcsAP9O/UAxSNZfEtYPSlsX3Kt8AOyMS5c0VPbGIvpYhtfCs+3H81d9IbpzOqo
31rPZdjuzBdcAsdV8WiQBpmNVeEinTB1jikXvmQLGHtz3+avdXKAaNSqagLI3H2zPrF/mmXdSMGJ
gbQKCOgWxHy9CuGhcEQxYLpWjcnOGhYK0oF5am/OrU/K++uuqFqGECm92WicxMNnGg1ojsPG6/V/
X/pBwOiBJBdlb9B7nrt6lWWoDDGww6VF7Ot2UM5hVtxr0VM2H69bumzow+MASMecLOIyZ1A7N5UX
RlZYTo24QBdg6W7H8XcR+XX2oOGx1de7yTq65dsS3Tf2k6Fyh0uyPG6d36YmQTED5Zxz6xXJkxWU
Npg6evb2oE56WY917pNTv7tbQhdyrv5dGwxdoClw3rIN5pN0XLzbwyNCOOSRo1UZOl74gFn33iba
3pm/g8PrcbY/WbmKK1gWUVDgxWAwml6YmRW+Zl3z2bO1RTpHdGgu3JbZx2xR364BFbsd87Drf13/
qFKD6MKCtgktPltsWGroLJhN1GOQgda3S/fWUTDtzg8JnYAvij+t5RKiE/wfbgAkPxgHweMZ6uzC
p3QzDJlUxgijmGfR85M53i6jKgGTnW7c22AQw7vPAfr13F88Og+ZxflmWsyPd9F6Yol+6GJnd30D
pc8Y4FtAV4bRGfAACGlXO5m5k7vQ/yjT4n5pH1fMqyVt92A5zq7syT5hyRO6Ii8L6Mi94v26dX6R
iXny9soWLjrdQjPA5cTcaIf5A2oQAA8N2StJwv/NjnAIwHoxjQPFMyNCDpsCapaX7wzECraKL0Lq
j5scRLjVQHnhDM2KHKQ2oabrga3MJ8VrTx4HN6zq9NhRRYFU6ibodzg4dACWi1DTZho8vWUIK3F+
s6zfdLCltd+vb57MBNqDgFPwaWBTvGc0K2NOpg1IzLMMlIS7qsSdpupFyu6ZrREhODv5mpGkgpHS
oU+6Mzx7KqlalQXhQFlWVQKqjlPLbDC4zY92ofgU0pwbkyYoVYMXAWdWiAu5voAypkWG29Gvev3g
DbeQ8tCGz1nyDDKP5F67Bzf2qnpDy87Qxqr4UkuQo0LMCVanfA0i+qVvXb+hYaUdrrsBd13xrG7t
CIEibvVpBg0deFyZAwUdc3ke56/t6j05648SfAC+m39ctyh1vH/30xZ9osqtOocSEuDNeuB0JVAp
L/lfV/JwL2+XJbhFaXZm3HJVlNE7QJ3YR3+MAZWaKF7sqq/EvXOT0tduN1mzCzMNXpzFvPil8wHJ
20ZXQCQvYS/CevimbgyRxShck+udoGMRxMs7YLYGu4+al5YT2ORNAE48ZECR4k6UnC5I3mNCA+Pl
GJIUkSdeFmedya+RYtRv+sp9GIdP171BdrxgAnxNnNwY4U4I4pFdTzOofWHCZQ+MlwWa1U8TzO5n
lr9MDOWwG9eqQsj6zvE3s4kVCaTkE2JkAcOAQL8TAt6n8511xsEoUy6IolcgpaoPGfmW6N/tVHHO
JF5/Zka4E9EowsC9CzN9Pxyjfn7sCfvdV6rxXMlxPjMj7GY/rGxMe5gpuuyeDGgkQgiaI3bu2zry
PZQHrn8+yc0ISAvnBUEfBf8X7GWGprOsw1WfOewLJuZ2yfA7ieKDNr3Cpfy5/vBSFfm2dI0bm/zv
m7MARePJZpimxQkI2/W1zZ9930IjPOsV09zSb4b8Gvkgn+YWJWObri1jPrYbYD77AKafPaZNbhgE
nq7vocqMsB4Lo5PupMPM3B+Y8wTwb6HCd/PPIER5jJRwKTqU/rAQIRz2EWuqnDoIh0BOVhh5bVG1
8kekTL0KeCJdDQfZAtGM0/wnM918HfR7caS4qTmZwsE5WughF6o6g9wIVNGQvyCJdAW360qrckeb
oloDSFVhfl4s07djxc0v8zMMmnKGMGTqhsh8E2PMXosHjFOTzDhECTobGegJGHglvNEL+mJG4TSt
j3/vDECBAzGM3XMusJrZ5OBB2cQc8QQKBK8tWeh647RPrVWxPFng21oSItK6utBMz7G8xCPoGJK7
avROGIAPcdOc/n5RJkbeKDTKMc8kPiDB0h0VXo4icDM7u0nPDm3m7JbWU9zGMi/HLDJ2j8PILxrv
zB08aNKjdOLllZ8u4LcOEnrruP6S7a8vSLZ3W0vCvZ9o5RotMxZUaft1Nn3H/Ri93Wi9Xjcju363
Zvgx2JwlA8zrMZYLM/b66E4eWINUAhDylYBHih8l+0KhsigLzLpBvTEoq9/LjKLnV3fYTSoFKtl5
RWHwHytCiEtzsDkkvLo6NE/1cFqS3Twfru+VKVsJZDZREeFD6eBNOd+sZh7LXM9srMRHxPnZ3KUv
y80nLShu56O9b2/Tk3uT39FHoJYe4r12+6yHyNe+Xv8VsoVufwT/kZsvlnJ9kIn/iH55mO0voMqA
BprizlXZEIJfO08tblzYoGRP4m+TMfuJioZVFvvAX8ZZ0qDoScQTOxdmPrsUd1KarR9NmdyNVnmb
W1BrK9CPh6wgNRLV+IIslwAxG+VVLdu4EPe26zab+hjrSscmNPSHDNcGK8HrDmoBp9kNJhpiiq2U
RYytSeFzjY1ZxI2OiMFK94GAycCcyh9jY+xKj+5Ht1QEd9UKhS9HoN5hRQ52FawtNYaPwDTWaN2p
GLtv9ai/6V5c74AwfygxuORfd0z5B/13c4UTqOlDPoNBBWJpQAYc9AZlJxDyjGHpau9zHb3ptXGf
2KrCvPRMgvwJ2re4rC/mgeO1NJdG4xF5usXjxZpzAMeDNvp9fXGychdI1UBFAUo/PoQgnH0ys3p2
aqyuNJ17PYfaJiQ6oOl1YFp2W+ZvPS1PoN3c2fFyjO3hx3XzUi/irSnUPwEbFQmMnHEcW89ByqPX
P/q8hOOkezMecbG+l1qm+JDSLd0YE64esFWkUde5KA2Z0UvjfMnX/OR18d4GVeT1ZUm9dWNJ2FS7
Zj30xrCsJSEBrt1bt3KRnbrHYa4fs14P26T36aokNFOtkP99E0Mr/CRKJ9hNsuZoFi1Y+iE1w5gP
8cj7eVmCJDeeYnDsmpl+jIb+tWycRzedgETqiwOIvX1jVCkASj8xZDkhywfcKwTBzn9TvoxFOw38
+HDMfrL34tAhYYQm0KIoj0gP6saSsPrJbb3aSLB6Mn8nll8WxwI9FGAmoriCDI/CdaV3ycaaEJHq
RQeukK8rtUBjtnyLUK01gD+97kkqK0LwSabc1uyCe5Ltp9OO2K2PnFBhROqum6Xwv2/cxurtITGA
1A7WoQejQn+XDE44Rl+iNtkRJ92lyXtVVeH1lckQAeAu+8cxHAFRkY1JxhpudbaLvZWmJ5DNB8ZY
7Ua3PyKHR3MkC1cWvYCeC6NxzY7G75hjeyr+GoqPh9D2hwiFvB4q1dFc4odEuhmSxAwosMuNpoJM
ylJSTNLjeQJuYa4ldL7LboGxDy/Hyyt27f2UOcdsLQ7X91TuLf+aMM9NQGkqxegRIlw3xjeZm9w5
JPkSrapZWGmY2azEOjdTW31N+wUrIUt8arvm3hhfjIoCfKPE0vN/Snx+I40yOccCuD9FtiQCURzN
SjxkhfHgz7O/2i/gcrCtLy4BVfd+iB7tya/ICDmdXacSFpR1SIGj/de6sJ8J8uWOtFioiQpXTZ6d
5CahwdTcmu2uGD4c/JLWB8xyNIHdm3bXP6Y0nG2MC7vcuRMbWv5Sr9MWzz4IvxxiqBDF5WeMqBIt
uG5NVic9W6twO8ZxggltvDWDZH2wx13jZL49HjB/i7zqxdJeCjOEPNJ1o1JHAhkehDlQWbkQiNa8
YtK9PzLtUXKq2tF30IGtqHYYsMTrpqTXEIYADQB8Cee4P/fZERyQS2TizQ5mRmAFjZ02kEOBF8ZK
vuHaOl23JlsYXu1wWFeHrorYRFzqGIOHBMMQeCMALJ8XP3vmjQHYgDH/Z9qfr1uTVoLBWwfYt+1C
z1UsUsU1UPO6DXNAJGLoIG/u+o7Vod1DFxQcNs5hcKwffQpVupkONajNIDXeROtr6TQqejNZCEJQ
B6oARMSX6p+gtbBmZFmYniq8GzKwgDD3vlC+siTuiv4bf3pz7ADIooU7q89iTGCARz8w0hdavUNf
rJ5BYj4GQI8l1a7TNN62uL7Pl1+Vj1CDWQaq8aAnEpFOGjWTtI5gMwMpUfeaYmyndk71pJoQV9nh
f9/cx645ZLFeobC/uEE/vC7V3l0fW/L1f1uNkMA02WQ7CcVq7GL0E1r5pfFKdPS1P123c+kRfNfg
nkBOQ0NPdE6WJnWv93w1xes0Plf6I1Pp4Fwe7nMTQuxK7Gb1PG5idj9i92S0YVwDjPB7VfUiLu9w
C3odpguUgw0wggge6bve1hYOQJ+hJ9Z6LzpVaR1ILVC8h1Dtw0EWYTGWkSVRGqEtMLRBn30l1l+H
XKwA9VGMD+FliQLwuW8NSbN0858WgPu5s/ZWVPt59FilKgUkmQ9v7QiJqzlXQAxOKMA5YLAqCj92
P8cQ3mREsR7ZfqEBhhYUqlcgihDi+tAjcWsc1Mda79GsfxWTqbgY/1S/zlMQvAxRXHEwW2NxrZvz
HXMwaKrPI1Lw5i7bO6fvkGqARuIu+t4dll3p6/6Xe/PG2tu76GSt/tcSiO3xJg7xwMMgPwov/nu0
i9HtXg6qdE+CocJPw0fErBSKPmB2OP9prQ4NyAVqZcFgNxjr+KQPkZ+4pQ8ovt/W9573mzjZc29h
ADB71sfuiA7QpwHklrrRBk6MiUiHqV4skrMIQTzLAwcX+lugmxB+01BEHegOkE07xW20Drdtahws
BiZNHMtlVbV3ZeYM9B+hPgT17YvnJcjC83xy4WctlF3eFjfKqV/+H2nXtSs3siS/iAC9eS2atsf7
81KQdCR6U/Tk129Q9+6ou5rbBc1CwEAYAZ0sl5mVFRkxQ4rQLbOsyUgyKTo6uTtmbCG/lIZE13sL
wkjWsA9Z2PtON2c2Sc2pLCBcYgMyKCd98wIKquzeKHtdxMO59r14SFooFsGmAknW8+mhc09RaMf0
TLjqgLlL9qR53NtxeRyl9quIO8H2XQuUxqJJrkH6Y+kD5w7IZEXWGEJs0VWlOiZ6I3uD1h0ds/as
GTzfzEGFKQ8kNmwAzhStzvLj/NmBMCsoVcDxiMjJGR/ntJG6GVnX2DtePchbSXYCSwa02jACqdNe
5nhANgZ8tfoMklcBuHXFN0BsWl+kYRGxgYE+n+sCbnDOKVJaI/w+RDZRG9H9ZMXLASH2+2XGBr6F
7xvL+nBkWk9RUKa+Hu2YchgL/1/wggIieWqGu4c4ZifJUo1plF9B8hO+aN/lD/Aemjd6SKbNX4fr
M1vc+R2LSGmNELZ6a1dDbydmd47tX7excrFaBgTn4ODQouzHrUwDjZ25bvBWVxhjkKK5hoSho7hW
q4C0wklTUhhD6mVlGuLS0Y63wNCjiKUMxr7Ju4e+nSfBF60dS0gRLpzxS+Gef7HUYjpADxakk7X6
C+86JLdvqSzdd86AlyMRrcVK0RXDB8kr1DrWhAc0MMk2yXK1qxSqEXR8HR2qWX7ESvbRx2YSIGO6
a8PZuoVOyk1iS5aXzKngdKztXbC5L/KlJpaCR20OWZRX8Qiob9Y5pNd3cfWZ2O+mFVxf67WZBThk
ERFd1tzkXMBQ1lqH3h9wXdiDr47ZznRAWwh5nEz7CEdd4O4uSlnoBcNhtxGnoWwMDOz5kZfNODKo
Djp4luyHTPYq8wgwNZkUd0SvpVYFUZv/7QA5k8sEnGTrcjSAyaOHSb1XvapUQGnXPaUF82RDAoxa
FPQvlo0zxyVWcVf3QJDCXGZAyZLuzP6BNZOrieCBq3YgirE07aBdhqcLAnCjUKYJWajplIeIWq7R
575UpWi6FGHBL7bIMqQTU9yQcjMFPXrf1rhUQbzwmzlu43REFRfSj6aoprNuC1c4PHQjq+PvjR3a
9qu8YLVraOCemMpvVpTtmapCjCqutrUuRNlfhMDfg/vHoMaVOQ1L6opermoXWPidXOl7E3K1TSjv
ig6qoOwOkGeCqvWR5TKxukxQiFgc6VkAXqwjSVyIYABFu+DiHrOSZqgjuZlUeQnTCJ2/U4N618/4
6l45scItYAkN6a5NYEWOYk8CqwWI1IMuLUlmlALsxWU+83tEqOQg3TcWqtzz4wZ6gKEOc9iSWl/t
Mw/S3CTJPDX0KgBzbASMUCN6KYgPq/NoLBRScGVIZLhyg9qZLM+GAX5losFoDlAO1BLPlFoBomnV
f/2xw4NXp0gaaC71tVumjptpnw2k0YuO9PYmQQugUf9AVBEMbVmciy1yYpJz0KOtFoakwWSGBXMi
D4wtfe427DMBy6FsCtZPZI1LZWa7QqujjYnUB6LSp1B6NJ2bSH9CzSYU3Q1Fk8mlMlCmMvVChi2z
Zz7E/FBIaWeiy69Fj6Y7xUtxObt+EEQWl4z0JBaklbTghmBRAXCmNXovcUJ/mBUvxMnGI8NLFo93
QMR/XTd7keguZ+JkCbkzoRRK3NslzIYI5znLvEgXaUsqqwu3MNODvABvxfxTrVoAPWnFUw11u2PU
v9bsvW0OWugp6jYpSV1scz2Y54zQ5MGWI2Ki38U4WN1Oq9w6/Gtu4mXAJx/DzXMd500/ZRhwbz7m
3eRX6QHlJ0EusTqrJ0a4Wc00wFEGMBa5abrX6tFnk4gMYtVvoiV1KUlDOZBvAbWwVBmIuOHLMIVK
/9XolMgFsZnonrLqvk4MLR9yui91jVYJg6GhgohOn7ih9qqYAt91aUSHKiHKVqq6qNryfRF1pqgZ
EHdwJLhxSz34fzo9KJHW/+1mPzfDeRDJikMt1bD2UBPq8VogU3+CrI533crl0pxb4XyHhE7itm8x
GHtWvTx5rTMwadDvg/H5b+ygooyOJlRLeJy4PVZGkpnIffTW3Ci2vq0dEJtpQ7sZTLUXTN2le8Kg
ln47bDaQY/GPIKqdztUIlnSAySA0Oj1piWuDZ17SwU7sNwleyUWv/5dn6Nwit1h5pJlpmMmIZ+Z8
azU1aZ3w4foMrm675VX1P/Ufh9vbvTWiZWrCoCQt+14Ug/6W6hbd0BTsqtctXeaOeKgC0h2IZnRt
o/3n/BRlFUo1yqQDVpGWezXa9q12qzcqYR+oCV43ddkOjPbERcMUeC50MV00GXVNqaZ2biJtnFzl
PZCfRqI+lG51ADonJcwb3kO3+66Immd+15fPs4Fzu9yCKU2c2pNp1K5Fnu19dpzvG3++64MHxQV9
J+lIsenwv62QOOTZ8Ee3f2s2km97hl/77TZ5VVyTyB5I1o6l1/rDm/Z1fWYuiZi5meFOpl2WdVdp
yxfeRZvouXrDxdm1PcfHFxwqf0Dldd6j2PNYkH200UhvCLbBZSQ8n6Jlz58401lmTdeN+IBY2df1
m2I+K8lOz+8nDZFCsLlX0t1zY1wQimU1LKUZxtTMU/QbzVi486CGFvR1QKunmvpzJXBJq9v8ZOtx
B2oa+qSIY2y95WFI6/BiaflQmSM93VqiCLg2l9BrkPFAhPNr8vRYwOjSvpQsHKmSjOAMREMLmXrm
zmHvdfVBBDK9rLxg85za47Z3EVs6mlVhr0hfQA+Yybd59Ynbn+uUNxL018fA7qCBKQgma34XLwgA
VuPmYJt8O8RYjVKUZhQ7ZryjyU6KHZKFvhI5JAVOS36xRe/Paz5RX96dAQbFU+UFNXoMqpqJwWCb
BkP9aZWvIxWcw8saHqbyxAbf0M8MtVLbWkLkquunuZi9rvvWp/GnDma4elLulUo/VEbmyfaA5ozQ
T+c34KUFZ/Hy6Zv7Cu72kmRxhM/ASIehguTjd0aLh3wsAwUNO7H6Og8hrjJHSYo3dd+h7p8JOl3W
DsvpLHAbKi0VI3cKzIIJGDsDB9Gsv83K0UjurVFQsFvbRaemOMdXFn3FrAZDldHRWKNoHlqe1n1p
TYBkO222Vv9vnM+pRc7TlYaWWM0Mi+n0nIAjL3fDMid4EPPa/qWxQj+CYKIs0hxafpUPQadWOZc3
oilfnxero/VS6sC6iHIu0URyDs7OFaNpKhhoihnKhWCLkIaeQB8dWO3S1zQKTbQC+qDG4/XQtebs
TgfG5Q9SQ6sK1MNwA1pPjPFJh6Kl1VpuFf1Mkl3891WZ5YCiRgIRVAgo8qnl3KK/LMO7gRvmv6Af
jGIMKRwvV16uj2rd1/wxw20SldFesZYT0M7JljbTjd7qvqwywe1iLSE/HQ23K4y4DeVGgxm5eSyG
JShpQVG5FoB018fzf7iUPwPitofG6JSEEizVUeWOWesb8Zs5e6q10cCiYEDvAEU7d44geihCKa3G
p6VvDtLuFsS9eLybPTZKOeth4w6ZMfzMU33cLK3gu6KybOgX5bR/lCq9eZt7nXl93ZV73agGv05y
Kbg+DauODQKFIA9aHirlZTOfZDlaZnaxVUeNm/e6FyXPFbqpcUvQdd+KBd1Hl9qvixM/sbUc2BNb
dDT6OG0waqvuPPC6wSaMzckLAyC9dj5ybfIwzENrQNpDNT+sKiIysFv9OBzl/pdkg/Zc13aZ/MNR
IhCFOxttlDZJTB8hV3lom9LNnL/uzMI340XDwT5ZrgR8HRJGQhBVtCCBQD0JKLlYNokW/rVAHjcz
nM+XoioFZBQzI8k/x2I31EElHUqUiiH48v9bb+4YQx1DS6IclmwndEvLL6rnUn4PWeSXIEu5bmvV
AZ+sN3eWQ5TJ9K7C3iqyoK1BCeCiN9AtzIrkRuxK3ZsSv163uJpHn24x7lAjR5Ks2cShhgJZYuyk
zkeTrZSYLq29vntwJlSxOsGUrqdIJ+PkHL7DaNy1FuZUqx4saEnJxiFr3rJZ8RtwnRV1S7qlMPkw
2aR29ukkOMK/9+BFJAVTpgFWRjz08WwwTJuo1bRx4xrKEWHVHcwOelbbObmFM6nqTzts0Mr6qIyu
OTwPEH6T0cMmEtFT1z3Jn6/gpl5Pp64aVHyFdXdnfqAJYVN7yQ6wSJnobosckQyevCvdHxWJyK9a
InIAzZwg8x1v/ri+DVYj8MmEcAuisLmv4dcad5TMlKjDJ0olMdGKyetktjP0xhs7QwQbXL2xQvru
n2XgXGmGt+2oUWAVmAtSBFFEfn46tzGhXxEuq4AOYwJaYhJ0a6EbZSdtR9G1fjVGn3wB52BjNYdK
eIQvSGuCfkJ3iMCtLJIw1JZc98p246XcSpTZk8yAFRDz5H63VTcxMXffay//bhDta3JDv3qjErG9
eFfse78lozt8aI8/FDcOyh2kY7zUEx/CZX9d+yzuitA10Knol8+quhRoXCNjk4tGyHlL00hxy7Ae
X6TeVh4VNCqDLXmI2n3TxWjSS/K4+6kria4DIzc538H0kBz6RnFu5Da3W2heO/r0MI+0/Sj7lB2V
HuJjpLeM5hGKJF0wRQkw6eqQOl7p4BLdxqPUkbaqnI5EEaOhn9sZ24eJ0W5BSKgdSouhAMwk5WGU
O/MJhY4YdWHL0rc0quy3vBnoPq3DKSQAnXYezhWK69ow3xaWk20SaXQ2TdGUfkOBCcNDFr3J0XXk
oY4N6FVety+1ZODSaTphvM/A+31XorHum4N67k3ezVVHGnQuJp5c9pYZUEMv9lo0poFBLdkrAPIk
YyzpqCE32kfcpt19iV2de1AtrvDQPRcge8+jZynpTQJwgX3fZv0E6hC9BmG4Oc/Ktq1sA81H7WT+
kDFth4iFRYsSZCdDAtmpZI0wJxq3wODRHfSyLXBRJqzdd45Tv9pzPz2DhIrd2+MY3TUyCH6AXlV2
DPpsfjb08q+YqYABl7X80beqs+uLCL9I7ToPqsnCos+T0u5qvHbtw1SXH2Q6hJqH5y+IPMh9exOx
yaw8xuTii86WFNDI7OjSraFtFTuvAPULs1rfd4CUmUSNWqcIUCvTO+jKUyPHa1bajQTvTepE7EQF
Q9TYhA86VSNUP6uM3jaOqd6jEhBpUAOw80+rDmkDvrVwkSKwaigspsxytrJe6PcyTdt9lGvSjWO2
WetWsp34tUmnX2Zj6lAtSIp2c903/q7PXzsny/E+ycL0GaXIVMY5UW/iRySbn4l3n+6p9wMt4Rv1
rtzF3ttwsHZTEBFJ5KF+lwuuWecynTxqSgfqXsg/Nt87VO220RMYCuaHgqgfs2/7yQP61qyjdUdv
rcVlivp2V3MSB22QJvgXIC/A2Z8yHGY9TDH6ttRJO7EbU59tn3bDtzyxf6R1d7QKLJpRTrvrE3/Z
CcWlklyAHIF4Gsyyx9ClH20H3PoxwrXXpsyVFFwUNVJbT8DryYmvRp8hG8EfZwmeZdd85Gk2ywXG
UYuyLInwCRbLPTkyglR/nPTxvu5ENYXF216s88JoC/8C5Byfk8RMs/JqBMl1pjQBpBPR32I739KI
6UGt9YiApoQUXkKRW85AWy4pKMuVZSEo26yNF6W4f76Cm3KrrUtbxiuiixe+WyqNEBXazfmGQcP+
+uKuJj8nhriJ7YFalfBU2bgd61A879KeVAk9GrL00cU26YX0V6uZLlDBGlhitEU/mQt3kDV1jFEH
O107HDRE1sn2sH8UhJ8WciSJ1483iYj8e22U6Kxe6D6Q7qLgwLmOdlK7bGHEk+vvhYV8xngza4PY
3ZshwiWtjw91TVPVgLkEs+K5LcgOyG1TY0ZN+Tkc0Rl9MNDcKnWenWZQ/whi5sWK4l9fxrUECiTM
Ckgcodlj8E8/vROHVd8WDTxvQYwuOURt7FcodvwLM2gShPY1YJEXJIdhN+Wsp7gwlPO2ThGppRu1
/XXdxlp5zTixwV30UEnQQJEMG6FVsUCp237H0pAKJmztgJ1aWSb0JJjQadI6psBKP6BFDqJ2AzpN
BtUDpFRwmVzfEECSAuWEFhO8JJybis2iSiQJpoyh9ucB1wkETJvNLmvKHfiOTFKgahnVtqdXmihu
rW0MoN3xB1JOKARwmXWC7kBgWPE+U0rHZnxI6U0RCuLD2oKdmLA4BBmEFVjZdTDBignw/sob0Ehx
fU+sBT94jH+mkHOHs+KkHRtwIU+lo95OHlij39EUAbW17BPKjiCj1UnVit5T11cOmpt43lykI/ln
CiPFrQuNhsjM6y2AsKmy6cEFq7qz6pqQmWcKsXIRyfPaggEq42jof4F2wO/b6snG1LtJQmsKhupo
jwb2Yz4RUxOs2KoNwAuB8ge+F5CI8x055mzR+MC4MjM8MHWj9tW2qn5eX7PVWqFxYoU7yElr11k7
wEqMzj9lihAm00dGx7tGt12FQj8gr2tP76HaXRvPTl1I3vUvWPX6Jx+wTMPJVNIKaN8yR8rWptO7
OaJYOsc/JK3aylBRqVtRIWHVpZyY4zapkSv90FOMt4g2bf8aj29t/Np3ovLvWo0AQD/UXlHzAuUS
d6JpHuVK2SERnLv0a5btLzBx+IaVEq0Jj73+o2c1iUFVQzot3utqTuw8hQ4VawbimFFCqvGrspWb
OEa3RSvKWwQfZ3O+oLDMNg4ppnyYCYsPs72BWI1jNG4iQxtCxGOxvo9BRI1+N4g+m9w+VtF9TcNl
KkDfT6pC8Wqp3OlFISjtr3qfhe/6v2a4jTzqAPbbOswk/Vtb3XVz4k16YGc22F7QJY8av4iXWTQw
budOrUJZ1MOinM9ua4cZsQERL9tR5FhFhrg9G0ZmpSvNMoPWS2rcjhBwqMDOeP0crs4foLDggVSA
1OZjELqJqlhpkMxSgJSa9G1IbsMp8Rr6DQ2QCICkwb32usnVswjScFsByy5eB7iEL6u6zqRqCd9j
BDazN0Oz0Z2bqVOC63ZW5w/YZbRkALGNAHXuYlIkljM4TxHbgXGf9V2E2imI5fzrVlYd2YkVbpVy
e+EXmjGBzKiOBQRHg7CVPqzWnomqdg9lCNK16xbXxnUa07n5yxU6SNmSNhiJjP7w0gunQyRUpl28
AX/XAgEf6CWBdAcojzu/cqhksWTDSpZGH/j7RqntbW1VfkLnm8LQgDF7KEBFj3JNKXjTEU3p8u8n
saHUqNqPFRJm1FCCsvtgRuI2Mup+XbhXk1QQcFfd4skCLv9+Yg3kjYnZMVjr2U5SXpJ6bwzRw1wP
XlkmRLNFfcCi0XExosjnPolr2MuaMcgt7b4CF4RuZ37cJrdjqWaCE75+3P45Brzbt1sgK60Yx6AH
STcdn+vmF7O+Runx+q5cTyn+zCPfz9baNE6qAnZaR/1s0iSCOkohHZRwOKp5vtBEg4awsMfSlas8
91sVj29t9ddqbKiHQGf+fw+9rZ6vZhPDGSvLaGspUG2vslS3y4APskS4nNVlRKMQHAu6h7Xf7zcn
28ZRzVx1JixjVN3kLBjTB2VpcKnfIrq9PrOrG/TEEhfiBslyinmEJUd9bWXMYwBU/1zUpEO/ajiI
NMxW9wsQimgKxqsPaOzPZxA8r1kb98s6MliKFS8vQtLO6o2ZDYIeT5EpzncmdVrJlQZTlaU82erw
kRh4yhvMXS18HV9zmgvu8n9HxfmUJpGKQl0u4XroPOiOycjYfdftRjCi9VNwYofzJokeFnSIKgTt
0Ndmr0AdUo0qr8DeYNlza7t5ez/briECw4mmkvMqqRWNXVljKhkopVDBRv9M3ZF0KL2hMEQuZfVx
EDIHyNFBvYIDx1kDP2AFIAKsGcn4M6ugTqmGd/YY7to8fqcFUFxq0/1KDIWkTnGMbBnydA16iKiX
m9mbDnzg9SOy0s2OxgJHQRUcOEDQh3DRaox62dTTGaQplf5YF1jdqfTSOCKGZXua9QWpmiAqHjuz
91PnY4yj5aW4lItnBBrCACBM9OHl+jddrAhu9KefxB1bCQ8TRhXik3oouVv2U1UFdfZYi6jkl585
i9Mwg2IJiKGWLt+L7qK8avO+bE2orqheDA6TfJ5Fk7v4zCsmDP7iYMShXUYWdCdvU38EUoHQIH6Z
N6AG+EJhXagJcomiOR8Tj+w0yxAMrAUMJsfuV7Gj+/4AYTb018+/ZAK8tAivsrZUJ3PIk+M7YWrW
eQxB7bZ/G2VvtB4U6x3kUH+/IU6tcHuUJtgOGsOopuznCJBxmJJ2/GxFQrgXnm6ZPOD00UoB9keH
z+jNoWySkWEwOXPRJUIM9Nb8/bXh3AhfV7LVSo7UGkZYHpM8fHKY56B5p4Yu9qEpE6/Cc8D12buI
gpxFLuuFg3GGDGJzrsnAv+p2Ks64SqbiOHyhYVZgTDCHFpdF2E7Xq9MAY1L5nHbe2L9oH9eHcwnS
X8aDNyNkK44KCAm3G9pW0uupg+qpUTfPlsma7TipgcXmdzARpvDcgL6OTT15MdiK9raZvQ8lY+hN
9p146eQ7GvkQaOPcCiLYRV6D71pY+dHksagP8OV4R+30CI+4UH3vJbCjxXhUoUTKviUmaUWl/7Vp
PrXFTXMdlrKEbixI57IBb9Uo3tU/9EFQIVg73KdGuIluBjm0pw5GCpS5hlDxyqy/zSVwomoiFbE1
X/y7Lgj1LbzSy8t4T3JC9OjYUROOmYuuPQOsq1Hx7fquWV2cpfD4XwPLWE8MyIkdOlYOA6ECGXZV
g4oHoCD9a6n7SiGqdq6NBq1FizoEni2gd31urLP1SY5H0HmX42c1/GBDcH0wa6t/+vvcYFjU6VZI
Nai+zxGayhovsp5b4ISvW1mbslMrXOJXoBuR5skyimTXGxsq+7rSu5l9b+hP1y2tjsfQoAy2RGMg
Mc/nKxvy0rZLROJJT/B+EGi4vaqWwG+sLsofI7/L4ic7oDBorzYyjFCGZj9rE6Eh7/ow1s6LZSCn
UBd5XNBVnQ+jgDZNOSYIUxrbzrh0FKQYH5N/c1ROrPC30sIyQmVQMQ41DHLl10gjQbS9fBmHIwOr
Exj9lx4Rhc9Rl1ePsJxgwQSVT6HvoFthdnfxuAFvjk13Vf2GE5q2myqEAgnOaz4LvmB9Iv/5gAuS
UknCC49uYH8DWFrbhJovZfM+9rvr67W+7f6Y4QJjKMeQ5GowTkWJiI3YkD05otRl9RABxQlaPPAS
QtLifE/QSWtUCLXDh6qvRv1kxDu52JWNn4jYXdaiPJik/zHE+wS1nMIkUsH4MYEV/GYYXiZpq7fv
db7Vi+31ibvE1i075MQY5xr00ulqh8EYgBNzYD05JIZoATEjcn8kb2+zS/yj75tkK3z5Wz3FJ5a5
W+JQJkU2WbCcOBmZc/TmxYIwropMcMc4yQf0j48wod11udc8Sq50K7lsE95YPvPYrnJ9Mvrh0+AV
L/ox9ETSrqtXspPZ5bd/YYOAY5awZ+xP5Sm8LV8VD52jydNP6bO5Vx72nVeT+kZUHBVsIJ4yplRH
vZlsWFXzCPVsEFMf7e7IWk9PPzPz/voOWjMGFV5ohsiIkXjUPD8Wc+joWbc44zEtg1hFqckydt1c
b4HzQ4ffSNq6EoBPVt3aovG5sJ6j+nTBNtTSOKYZUtMydqkm432caFpMWumOAoVqk5j+RK5MEnab
qkcr9VqR5MPlyyuOzekXLDvvJARJdg2sVY8vCMtbdfTm0DOGoMpuovCmxv5KHikuvNcnet2mjvbj
RRfGupDSMZyobWMIjbg59etBh27GfVzdS/UhMvF0YeaEQQAUGFiB2WUB+Zvvb/JJCFzg3dfkPERm
20VemDDrFJr0hTaGZpuMYNXvRinfFU3CAEAEEzOzqhEvTYmGC4k64JJqzzK+rLU3fTeIiNHW/D1o
WQDyUPGqBrm18+nvEjxq1GqYA33+2GhvWa1hzf/6vRRrfGqEy8zVYp7anEa5q6M/N9qb9h3SpWQQ
zO+ajzq1wp2fbJqtXpIxFNwziMU0Yolqp2sx+NQCt1eprORyocCCkT4M+WasYAP4uCjxru+UtQAJ
egsZXZrLweSTjdSWS1ahk8aVwvo1sZz7WpEg+zkebLPbNGorCF2rE/fHHO9b0zxOjJnGudsb3WZU
xocZjuf6iFa3GTgRIR4EwvELRgZToUYf5jDRVD80dPmnkT+EH//CBlqE4DyRhlt8xsy6BTk5S0jR
5JIU7Tuzf1VCUsnVufpjhM+Yx3gCp4RDEYeaDgKwMoSlBNv4kt9kOS0KaCs00LJhE3BHsgwHyARQ
jCMC0UNO8l/SXXwYD1VQHHBHi4+WPyDizb55G+1F63RZcV6MAwKDLmh4KTA1nfsDBfUemzXY4lDe
7h2COHtMb9jwlO5SL9l0ocAVr+70P+6HZzMyUoCZwhb7YoKgeRn+6CSGIu9XUd2zWpDDrG7BP6b4
uqOiT/YQxxjZGGYeJHGO8Rh56jgI8KuX8GEUjBclQogEgO8RDL3nM4iSdN3LjOUuWvQC56i74T78
WW+jt/Ch+o7Co/YIJWT1S01cGuLhxS2LXfr21yfh7BO4hLAzm9BgUpWjQ3GiOpmoLN+jOTOxPEAm
sti/bm2twGorwEUs6o8gEuW5NaEVTDV0AcK95wkB9t+1jCMtItJZPlQtqzkF/DLaKtm9VrdBgken
6/ZX8qYz81x0kXu84pppDd+iBxIN9BHFJs/JmKvJd7Ik2EVrucOZNS7KNE1epmkMa5r22KLcMLc+
+COJFb12GgI7CnBH2v6L0HZmlAs8xgREeKtihqPqrgJyYxZeL9euL2cmluNzkoeFml3mUoZxSdID
NYLG9rUo9HT5xqDvqeTHhUTqLw3NnUnkR/FblHRuP/mo6rhWRoz4MKCTIvyY2LPdixCc63NuGqAn
+q0wanBHSovTnIEgMgdbzGue/mr6b8YcDJW9yetnffaw+TxbzI254jCAowQTgAJdAAO8seczosXg
sY9sTPq0l3/qH4t4zZZ5hps+G253QLuHP8hEONYVj4hrPBCB4Ce3EZS5dYgSqS0kFWd3DCZf/UY/
VX/+4ZC8DMKfxa0Z5HcOdvYueRDFndXhLmBt0DQsHM5c2JEnnTJl0fKlI0m0V7O8Sdrg+kldHRuu
Ngoowgwk3tyMZpKsjZrV4aSq2sYaf6hZMAEtOxabUSRhuZKq4SH9jynuxLAI1X2zhKlI8TLJk7ut
U2wmEaXoSjZwZoVbrGpkrQMOlty1082o3jXgrr8+Y6uLcjIMroKBfqlSrWIYSABEDV/iPohEPc9r
Id8BVguvPMDmoI+YO11RBOqMuIcmnBXLfj/BW0M7Lf2eUqDXj2g0L9MgiyHchham64NbO9dnlrk4
BZok0OdosByxB+jclmj4SL6jOAg66LjyajzSicpbqyZNqHxBltOEM+HvYIqT0Ezr8VCCKk3WPJfh
jdJJKNyhz6ZDm11HJGAGdO/6QFdW0Tk1yo8TLVNTWsFoMd+X5r2s/DLHH9dNrATBMxNc3lbTcNbY
CBOh7coT+nTQ7xgewSsqEqG7bKIFRdzJYPjHuqZvjUGRYUmrhmejY/uETiQBCrWpJkyk5rXarzp7
N5UnpOHMPOZj5Cv2Z5zbRE4TYhvRLu7NAF2AXmi+qFSG4NuPWLWIDgBabxT342DcJaAWuj5BKw7h
7LN59xb3Ecg28Nk96hlqGQzKqwOK0MK/bmZ1HaAfAz0DyKCg0fY8aIR6RNGMAdWRyZz119hx8k90
55s1yXUtQv5uwLO3hVmXmIzIEbE+Xvoj9Nss3VPoHrPlCxg74Ph50YZx5qbZUykfikwwusuNjN8H
y/9/GrQuZHLyvoprmuD3GzzUOiwE2DcNHPn9+hz+vmScF0pgxl5kOgy802E455OY6t1sQAkQhNDx
Y926QxrI2maEXFsYkgZCS7PHemI5x9ZlzwYAKq4L6eAqmEWucW24QC2CeQJDhjI2t2faqFKSScVw
WfmzTM1jO0mbqVMFLFcrtc2F+dqESgEgrIrBVxnbrFBY1oKYupyI8Sxvek9+zff0aN0AMAlilpv8
q3DzQ7a3BH5JXQIuP9EwC8JHWzPBfMy5/lmWO6mS4YAH0wQBjYR76S8lys3DVKr90vfWtrd1i151
IPu1BsI2GdBbc67UmqfEcXmvoDR1h2bUJkZjqdOYnjZQ1R+auh9JbnZ5QSSoc5akZWn0TK2ueR7m
Emunyam9VWny9/EYSiio6iGWLboG/OnLaamCQmtxtGgbdnTqsVrQF3WZwpxb4ALyxPCOX6WwMJYP
PT3Mw5OcHJy0IY5IOHjZ5BdrY4MqEwsEZBQfqViXZ6ae1EAN6CHqTBU0fTMnAzW9ZNuEqflxqjNc
N7KEbpEzilhWL3twkYSauMst6jLojeSrKQrUnoEpgCNLduon/aaR6iih3u64+o565XuPcvt2gOIZ
2ed3+m308+9RNGf2fwfyk/uIpIwOVEVgv8x+heaBxpuevhn55rqrWT3hf0b5Ozc6sWKkVZ8YIMFH
OecxTT2lzoguoiVa3TLALgPApYMsmucv7xp0DVRaj2ozyhpqZ9xEjrYx6Yx0oyS2JCJbWosBACbK
gBqDvMfmoSAN06RQ6TCkGkJ4Tq2iQfzb9Um7jHE4A87Sl4IykYL/nLvnjoK6IlUHbI35lo1bmYEU
wC8GYtiQ9RREnN+fyx+DE2M8lQNDZlMXCozVzMvVm2Ha5My3U18Jt6YejJpXNnd57JV0a2uiTmxV
MFKeppRKORo/dRhnt82DPBLpxXEnf9h8ZTeGd9NGJPKszZuyJeEOPNxg8avciRQulPmgxyOUGlvb
rKdTwRc6dAOIr2XeZXas8aLpbEMRKf2a0zk1wd3QqsihVJlhosu8btypgDzO3tDiZTGQbLcpt9d3
0sr707KVloYbvHvBbXMRdizSVC/iBYJSBU17L8/varK1m7spcq32pw0mJf2zkgYgs9CdLX9rDEG1
bu2wwMGBOwnK6bgQLFN+cv4p6ACTTsN4cwcd53ja71WBh1m1YC1IUoinowOPsyDPVZWqJoCbkdYQ
Jb+RY12Q2a7U33DaMYsynvEUGYIT54OomSQz6PcgihuABRzy6VH5H9K+Y0dynGv2iQjIm61c+vK2
N0JXV7e8lyjz9H+oLmZKydRN4usBBj2LWkRSPDw8PCbC3JLkFLRuoTnBzNKK6YcK/3HKh2vHYwHM
ns1Ep0FLKYBHjH6RjSh/xO2NOD435V7ktSSvGf8Si7GUeIQrKudFlkHhNePPcpL2BCT/1w2StyL2
iFV5qo0xUEIZ3BjTbZof8BLxtQ+h3frxxEHjrYk5bR3a9ppEmNeE3iv9R9Pu4/79+oLWLh/oLmAi
Xoa85cWLoCzVuq7aDhecD542rY5+R1QiVl9AuCYcgglUHg1PqGztIyIVPEvHzeStLLECiEXkyJwb
8bLksW3tzABn2DPkSEZz3ydP19e38glFyOBBdgtSVvOg5LntKx0VC6IBqzWR+JUU7alstclLQRDP
OWYrrlGEVBbqf7O+pciWKgIBStG9AVcVQYJVHKOboLhT0uKGiOW+lG/A8OKBU4ZXIFmpBqlL2Iuy
xdDhllfhP6LB3BZ5apmD7gTRizxKW0K0fVM+1UF4oGHjIOC1ffR02yNEbWLQA7T6sxKHW6VTbEXk
JBzklV3GD4NZQckboTbb0FcHMS30HMZrFKSB1gZYcEK1ECQw3EXxC97107thpuYukrt+Gytj4tRd
i4ixlFooD7eTb1VTEr7mdSnc5b4U+47Qt2oK4sakU0ArNLT7fJAHyN2OmuzomHv47GIa9I5EsuEz
zWPld+jXkdcowzhYfaRJHzqt1V3ej8lhDIxuQIGlnh46sxZhFELy7jdVtAvAJOihz7jJjiTvzFMi
0OJ/buRAVARRNSgrg4oIWfVzmww6QaHZ3EOlj2B7JdokuVpl7sqyrneyjCzXaBggFy4UyrnN1oIl
SIBhcmG+DTA5zDjJKCtxKMHAZEv33QuSxi56CEJQmk37wiuoJTw12+vHb+V2OwNk/CVe6agHfbU0
NPcyiq06rwPnMm0Drp/FihgX2SpBaxDYkS3KLvJDBeh+/Eiw4/89RfdFb65hRgms6nhCnu8ZqWjV
RXNp39Aqt+uSm1wG8RCtOTfmhROZB8q+R13YUjslel723ddAT26JYKM3FNChhpqrFh7RnNR0y4ZH
/HLxCYEJ14jELmwCPnm+IhYxDilSVR7yGkNEQtFD1UF3lWJ0prIG4xRP6OQyv8qAzV5jAZZSUhh0
QLyRVQeZHgTNVqJjnzmF/hxhutN8DZHZvW6Dl+kiBpPZO3ActDpCIExjifs8us1afEgQA8ePCe7w
zlGKUyBsE+gK1JbfnkZjK/b7sH3QI1x+B9CpcC6Kiyvp/OcozIALIaMcyil+TqMGP/qk+dSkZFMO
PuewXxy9Lxi0iaGvVrjsohQRB8lRAZhYR9eGlr8jGXN//cteBA8MBJPsMANZ8zEagQ8bN1ajHBrM
lU7kTkxefOHnf4NijFQzW0NvRRyMuhGtMLtvSOWV+kElOV4dnC+3vkHfX46x0bYJ/SxFl4ONGTdb
GJyAoNNK4QwKrIMYcH7InyAfyywoGUwjaghOXYLLGPOrdhb4h1LOOVt0cQt/bdE3DLOWOoKsVjU1
4IjIT0P9pJHmrclvirQFFfdggb2L+9qY75CzBzmDyJy2SYaSUdwCscsHOyy25m8sTr4ZS2sfETDb
2R3Nvb8wDknFAJwKJnkwSp07lRYjzm034FsKQXuM0YRC9N5N2xtTfILwxXWsyyfpvL4F2HzuFh6s
TIM8AEcjCAVK2R3A7xxm6HSFbJpfejQQoY6Dnv+XwryvatCLvHSilfK4Bi5LcsxvYCOIfEqR/sKC
Nc0y/R+D8hAmmPV0FYLhyNL1wWRkKLeN/s5Z++reLtbOHPhSh0Yrsrc4hWjaQFpYAIthjWSjV1YJ
xnYyq9RKKDQ6IoZOr0OvHpcFMnNc8owSKAgDuUSaU6D7SRs2EO65DrLqMiE9ayCMR0MiGx6RfhIK
EnRg1psEp2lVDOS33dt1jMsY7GvvvkGYkKg361Y3B9Axi+atX2J69tU0NzU5ZsoNjXK7ejWlTdPe
GMWv1uR8xFVnsFgfc05IlSiEgirFlsE71amCNUVPeIyVVi1APHFbEp2XJl6LZ0C7AV1fNEqgY4Fx
BmqZx0IwAZGUTyM9taalR1AD6aGpWVlduzV48nfrAcY3Inu7UkNKmzEHItU3LQLr4m5MJkwtFU4e
tiDQxdBgicLF/zxKMO/qgsCC8QpTnWUTypYgsBBfyiG0TCiS9FG36/x3uf/RVNP2uhmtftgFHuMB
KhQr456i/qOa00aeho3UC25ZSFZm0tug0jYzs1GUis512FULWsAyDiAb6CALM6xkkhfif9C0Cq1W
Hr1C/iFCdrOXSl5D1erJR3nta+4Y7aGM0XahkpnthC8bSaMnScOzOJWnSCw3hjHdxOJzJI7bAezf
lj5GCP7BHWiZ5FUAJ53R+JtC4w2SrToJZc6moR/CxMjPuf9X0OLZQRK3tqdq2KRS9zCEPFau2Zld
XKH/QmgCEyHSEkP0UwgIvDF69QZRcZxsDAUDmJxIZ96ua0Czv1/cZQQU0hnyBbi7NN+O0NjTIWeN
xvNtzk3Ur2/jP58NdGPnUJilLSJh3kbabql2b/SvrcjzNuuHf/HhGFvJtXYSxhbr0bMADCSy1aP1
Lkn3kY8Ude5ipFQK8K5qeA3sXGDm+KMdFyzxIoCp0Lr+3Lgpu6WypejZrwdr1LZydVPpnNiO90kZ
H2DQIjHiWZIolxwdTdN+sNEb+jevFcxjyjPrCCgLGRA5T7PBmPctR0l2iMqNMmouFCE4V9OqyS9g
GMcCrYTRiDXAILlmdeVHjQmLoECvSuz5/sABWzX7BRgTTIhmqxf1CLBqzK0xvSmpYo/Bz6bgJXB5
QLM7XZwvLRBrBN8AivK7uN+IWJQOrrCIkzVYNYTFehiXpJa4AJIYhiDoeFgH2WMojF5WNY/Xnf86
jIZaiDRTrMmMt6jKIsyaCW5JxAhQL4/IqT4OkvhXBveNwjiKPCnrAJQ7ENVp1a1ohk9jFW3i3OS8
v1ZvMgye/rMYxlVAMiQNOgMSNzIelFO4Ufwc8inbFu+UKnAm3rOI9+0YB2HUkG3vCsBhjCmU7FKi
Vhzx6pG8NTFnFVmA0NQGfLoMKSanBnlkbEVT9jNKjclFhhOv9CrrZVdOp+7pum2sP0lwVQngIkKw
xybIlI6EyN5CqqiGDE19mDq3DcGlX9yUxd5snRiKfBWEoDAFex149Tr+xv1qt18csTyYqpEmWPMk
SlaKNjN/4EUg83V7cUsuIBi7Hylp01QEhJGjIwyrKPWtBkeLFv1kSOyx87TRS4P/uVlrDikXsMxB
0PMcrTcUJqMSfTeU3ctU8yTaV61yAcEcAlWLukaYhbogKldn0CErnnRY5/UdWg1VFyCM6esoPpFx
xDqQ27TAXt3Mw3OSbDXYMG14aJP9RLbXIXlGwRyEtBeyvJMAmftoRtHTvV/kP65DrLr2xaqYC0uT
ffCcGfC5FXpC8vqU+8Wm004RKBL+BkhGawg63ZDqZvYo1sLeV2Y5KUXHXE8WBzZ0AFw65FZhKK/X
sVZvYUiH/4PFbFVdNWmrmbCHTD3g8TSItSO3jhzagsgjUVq3im8oZouaFAMj+SxtJsrdUQ5GpOwf
hgylM6ELPmid7mQUH/vSlzifc93kv3GZfVOEZKBxgs8pwcd3YBhC23Qw9Jw2sFVPvPiQTIQhJ2bv
y/PqDMVp04cSzCYiiuCt6pW16XLbMtaN8XtR889ZOMGpo50pZlgUxBop6gS03MjNDwUiOtftg4fD
BBoixCuMSsCypAqSKPPbr4pQm0geuyLmed3Zq1563X/WJLKPoNwgmR8ZwDLD56jfhYUlJ7kddvbU
+1aaPE7mn0F4KhTetONlu+WX3/0GZtw9BHdSbcoAHDUGGs7/NL4ZeMYgWC0Ckiohm6x8pHS0TGo4
PZ6cJQXzBo0sSQ4tieoPg1LdjZlgcr79dZNCUft8j/NWV1Azxx638XNLD6px3xbhPk5fNO1HUvN0
uNePJ2bNRQnVNbALn6PJ4ohyZIo7r04FKyptWgxWJDdWLu6G/OcI+lYz5NwTq8b1NU4jggf0gh19
SHxJimo4beRvMC/lNu17I/+uNM6bdz0Bt8BhPADpxjhuILYCBYldme+yyG7Ir7TeZvR+FDeihLv2
s+6eq/QeIy/O9QO0uokLbMYvKEYltdp8p4PuJNXQOZK8NGDN6wyvCzCEwpsL431Sxi9oZSPGYgu4
IPtdRTdKaVfGba5yFrV62y4WxXiFxow1DGoAhSbTTlW7T7GTONH69YWgnnVujqkQm2UeASKqaieE
X4MCb03u0sq7vj+rt4Mx5/dFAXMMX/p/C0dqmFRq41lbThogs6vIJy0TXrRaf7gOsx4tL3AYG0Tn
eNL5MnyM3L+iRjIXryNPFq1WDVyhRrfEFjxYYccbhVy3/QUuY3/SSJqmmxVL0dZj1bTa+5MMrdnE
8XMoAiW1G5o/mzz8VcatVVbQAOuao66Dyur6+le3c/EzGLuU/SmHcPzsy9JuXyrloQERbTZAOZzw
eHFWQ5oFFGOcmQk5Rry+oCSffaowHOiKTAqaCftXkDVu/9OyZMZKkybxc7Tf4bjVXhBGNrDM0RYU
Tui56kTmSwpMQ6DGMJhNVJRBi/UeRlqNG6X5DXbREk0jkeCo0M0SGs7pXr0JFmjMXpmdnrT6gL0S
+h9S/azRg2S+9H6IHvpDXnpj23HOIA+Q2bGk8YlSFPPy8tgKNDsnJxFtynVxk8muqrkyLx206r++
V8i2KaphCLpyCUILIKZGJ6l5nOL26bplrPcgLDCYoMJvQFGaD1iUkAr3ZtSbVpOi46bIJOqI6XBT
9fEt1GJ+1RBJg+bb9Nz4047Mykp1dBvVM6dTncZukcq+nVOQSvQjpEJi0yecW/iyWxS/EpMmEOSe
u7cvuvNSn7RCpoO4P5VRL26CDaY8MEZQQP87xixWhTYu2m4USG2W8MUk7neQhfqbJNDyRzD+UUE+
ELVU/AixuO8JWlNR0cyg3M3ZlbUYcwnDnqQ2I3KWzGoi0642vKY5Tv2LRjTIiLw18bNQbNVqV00c
779+yfx7fk0mkvMxTaRCUG6WQpj2BIWitFRuggrSM9eXx8NhYjjdEGJIyOPkIm27lf3ChSg3utB5
Wfd1dwQiE11AnU9jJ0EwhVKAexfL0bVnqk1WkzkdRJz10QVViKDxRl7X707MZsqyANpDNK+exwJB
rw9+omDT0sROdWhudccM1cQhfBrCU59vTRCpE2h65CrnaKz6iQXw/PdFcBBEJkmLWZ5x1KsNGfpN
z9MpWb0XFwjzji4QoEWoInbCpxwMJBUmr9R8J9G3haJzTGP1VgQlGJrqTRP9ocw3BHuQORQ9TCMP
H9TKjVC6FxCGKi7GIDlQq1a4gGK+mj9IVMhn1e28uod+hqU1AjhcY86lwUNhvlwWhAqkgYBCoqOJ
EjPkKFMuR+XqzQQGdlCV6jJ6fBmQsEfXEbRV4JXAmRpExzHG0AEYO5pbM3VjiHpVMueqvyRu/fLG
aNwXQPOtihJzGZYpTbJkFuZtcys5qQ/jnfbU3Eh3vic4wlttYZSX7oI/iOKu+461Q/01MPD/cNlQ
RqqTPBa/sk7TztBdFeze8Z0UHDrRGeP761iXs2Tni2QLC1GuJRSRLy7HjWkFrh5YAQR3J0u7y/bZ
pjyYk/UqWOlz5QUORrHRxkw474u187BcrnR+8FA1liNNgflMgwfNtHFEGurJqB1N/Hl9rauVwiUS
c/LUzMylPgCSFB/gkruxc2ThoKroUZC3tYbWY82ueGM7l13izBdmDqFh0ECis/IYZDxPE+J6jCVa
Q2Ch2hG+ts/+w6GVLfSQOz99N+CVsy9bwRl05txIUxIJNJ6VrKzQ85+0u/i1cXQ3clF22wTY0PvY
geaZXe/Uh8ohPyAxvNs0byWsu7SbLeIkE4yB8W4rv9eecE8OEe9htOba57llHeRGkM5jZ/Aw1DEl
MSRobX248aMB09m8a2vNQS1DDWbf6zxrU2HE5ZH7lgoSBZJtfK6awur7bonC7HMNUWOoowIFamSC
MVh6esJAuRJ+yh2aJ1LimaJbCc+TsOlNTx0F97p1r91fS3jmrUAgl9lqs86WUpF9MumHPv0DUsbX
ZiSf15F4n5PxizUVijwH/zF66O9U8Xmkj63/5z9BsM+CuEu7XA+wGCmZbCmSQIA4eVOaO9dhVuOZ
xUdjhwgnwwzVrp8/GviJ8CLHXdwZu1q6parbi5+xeChER9Cy3XVczhdko9AgHKgozErbgfpWo25G
xXtVer2OsX6L/PuWYEM11cBka1Zil6IenXsUxDQ9eTOM/lCr0kdsPDZGtL2OuH6QvxGZAzCaSZ0q
PhDr6uQLiAIzkO1z7sZVjHmCw5g5Qi46kvLGaKADNhtGF94UZo/0iKkU3a/rK1n9dhgjMqAcKhkq
++0EdACBgn5GqTRnJNYonPx0xHSL7FTabYBq3X/DY75cFkxjApoOvIWqh1q59RMvGY+x8Z759wP4
Ka6DrRrfYnHz3xeBri5EcSLMeoojndCFvKuTBvOwnFbdVW+0AJn/vgBJAtqj5A0Qv69cUL3YQmTi
/W3cotGDY3a8zWIeklqQx1IiAAq0eLKJlhW3nT7G4VGWDqTl1JZWv50kgiIUFCLqRWpeb5sRIt24
y3VwoY79XoRKfcWbvF2PyRYojDnkilRCoBcHyTiFt/V22qJ6tctOJVSuYwuF28KKHHmX2+SUeUJm
pSfDlTj7d0k/MccNi9/AWEnbKaAYSHAE6K9b6IAEGFkyPt+eJNU2nMqhtrrR7ckeXw23s+X9pNqt
p3B+w1dMz5ahlr+BMSLkRiEBHeA7dJjcdrLeVh+GQ7Oh2/ij+hXey6Cwc1EG48n4rkdsi7UzFpXm
0qg1FXAhF2MQC6JSh3YrffqfnWyhtiR4klV9oEp6W6JLWXczXvlt9fAs8GeLXxweX1GSxIyArz6e
TAyrv/rHHrLeMZChGv/QHfwH6QYkBcHHdc/Aw2Uu9lhrSlXLseeg9Y2QQlBOE3EbXhGIg/IVpS9W
pydo/oaUOC6m+iP2ocsMXRlqTRXn+Tb/2CvG83X1L2AktfHleJZwVTE5lob6bxlhNgjaLUH+M4UC
In8BeVtey+yqM/reuq8M3wJVyac6pCNQu/KT+IqTJiBgSEH19KQhbxg13vUdu6QGPD+mX0HpAi8o
M5N0c/50tCECA6ImW3/D/yBEpd+ojdW678JHawsP5JhvWkyc2uk9OY6b67+C4xW/xjYWP6KVwbVZ
EthNBbGKoRe9QrE1mZc34aEwHqkARTYNZ7up6hxj35Wtyq9twgsJeRs4W+9iLWmdz20KQBHiX43o
Np1Thb/UxB2RIox5ZMLr8efCXBhPoxIwJ+qzlyW0sUYdamF3gu5EtHM6qGQgKwTqJL19wSCc+9+2
jHExUlcJRM2wzLbb4DU8QKgo/Ks8xmJxjDtBa3ohZrMbNcFQN7312S6bNgZ6/WodPHIaJ43AOe9s
M5o61lFH543LDJd0btQ5Qo4jGO8midqjeRh4ely8a/rr7wtTKQ3YfFRj89Id2relfZaCiKc9mG5q
RafGA+uabD+M3nO6oXswsFg8iqjVWPj7+375hgU+pg981DKxYpK0bqDryFNx3Mtsfpc+FHPCICCf
aZuYhzPtiAr9eYRWRvHShTvdPLTVS5i6uuxcN0ceEBPxqAOpimxWbS5HrwohqIz5cjvtne6v2mhA
wfPvkhgvotE+CwfMTNpC8Qsjt4hMU9RaC94c4/rezBRRoAoFUTRzsMdYFsRUm9WK0eKaGQmakXbX
P9m6o/pGYE7wCFmuydBgfZMYW2NU4XYpbF9XjrQgVhqoTtPrnCv1KzV9aQ/fmMyJBj9gaFYCMKO8
ek0kHU+8NK9cwUyzrd6UCi7YIJNUCy+M8T3qFIxso2fzkGUYubXyiMgfUjc1v7qhIMdaMYaj0A/l
D6UN0wfMmCmQw4ZAkYVOgGibTQ06V0utdqquNf6grdB/6UZh/FDQ64Py16A4YyITECq06EdIQD+3
DVrd97JWlRG1lWZyAgUKPenjGOwiQRte4rY9NW2kYqC0UAanMuXoFzXGcmckprqd9AakBUIVQ40E
lLa2RlQ3lodHodSzTVKpj/JAzK1SSKpbk+iuMCPC2dDVMzBzvGogvUGCm7l5IDiv150E4cpAfFcq
C/wEli5bSnIceGpc64nQBRRjnVrdmwaBIJdtxtJOI7EVGtvSfCeID0T9kISY0lLcVOO8ctc8NB7T
Ehh9FEUQvhidFv6qghw6yWcF73HILNCXeTNzUF90EAHNN2EQb8esweif8Hr9oKx9V5B+Y4ZCF6Hg
yrZT5ZTq3WikeIo2OOz6PVVj8KiWDYJP8ySgmnAdbi1MWcIxrswPdZUIA+AS4b5PG7cxnuPW53zK
tcO/BGG8mF4b5gTpNthK8TvHczBxaIqhV8y7FgfJ1zjeebUujbEDVEFAwIDXLwMXpVNfDiYmwLUk
tFL/Z29Y6KV0ZB/qdU8dzl/TWmaOtryxtXyR8ypZ/aCgeJ7RMR7KJmNSopSxUWCqUJc+ITBgR9Nr
y3ssrH7PBQazaVWmynUyTzEnoYS2/U0fYKwnRgTxLnWfCk87dn1FGhpIcH1qaLc7jzFBhlYEao+T
Ds0ySwhB+vAxqAUnHlq7gZAk+weE1d1KekVQyCyKXhXNS5irXo7u178w9QUE01ihlRNoWgjW0ZSR
G+KlXI2trdHP6yir53fWpTBBpQXpA8b4TLk1oyjG3lDxBfQ0khbDBFC0KBFR0ZRj6quGsABjnDDe
iJME1RV4RvroayDRLJ1e/cAAnaPqu7D9i+EhOHwT3crgBjPY4pvf5aXugxDQxvtpE+i1FQ+qmyec
A3SZRwHXNtqVTGi8oY8dGZVzeysVP0aSFA9tEMP3LsQqtsVRju3y4G8DyTI3amnlG0g3cRzv/K3O
ogUGVjqHTeNWVMISsGKzB00pkT/H4pRi7vq6fVw2DQNHlCAqIs6LM1h2dAw/07YKFWj30DoX7DAM
6Qn8Rf2fqCPNVlA6I7C0pBw+jFzpbvKhL3HqKHJHmCBp9mhpqB9SHBRoX5Mpe64jJbmrUtJ9lCaZ
7q7/1otDqWBUDO0a+EeD8KY52/riCsQofRX3SQ+2fKN3IgLeJV5D1cVpgZILdPDAVgtlQtnUmdPS
h6LS0xopD2m0a9GVcpd2ktXk1Kq5g4MrGwyHC6+MkSMTTOjs80BQUCP/UkMpLJr/qIfbtkAtnvPN
1vb3DGb+qIuPRvu+GuIRui7jxnwMUkuyiwf9kN76d5Hd/gGtV4IGcDy3iFNxMnGX6ZX5ayLVCzkq
KHEaKnNyFDlp/SSB3ov4qD4qe8Ulbvyh3H+oNzSwqJ3swCrfIW6x7Ggn2+M2xs3BMe8Vkzn7Ccwp
SlQzkoxxlpzJ3zXjFPOaNC9zEMwamV2MhYiqc3uNrf6a5cV8aONRS3EiCVeT231ovKzuhYtl8Jjt
DKMUUpYhLDTcdadCQ2bXP04bBcp8e8wH34PG+RV07/aL/NS+Xz99l/whDDRzOAhJ5VSRsNT6Ld7l
u8hw6KsCRTFLnA3Jbh8Sb3sdkrd7zH0SosZC01nZxsDQkEDcYODVjngIjEuJhVhrs3lNuZTsNBpv
0S14fQ3rx/z7EMwbujh/VRmm1TRiDVUeeKaMtoDhVQMrP49aZRUHAR6YxSHPA/q6cxyVimVIMUJr
Z5BQUgcrMH6CQsYEhc319cy7zNxLKnor/8VhDFADJfSIRHBmB+QOxBhoRyYdz9Jmx3ANg7G0RPOl
ZqDAmIKH2If+d+bmOlpq+207naT6Psp3gvkT49zXl8b7hIy5aRjuIJExOwsFJCPIQleCXRYHmbdV
vE/IGl1YjK3ZYXm+8aiWt3UAsfjEub4WHgZjdmMx+ZnUAqMOHiZjW/Q2BKs5znXdIyC9ZYB/DfLc
LB9mZ0hRoDT4YJUJqXHVMaMtJBNm9m5deEYrkhK91Olj4yPjjNx2lz4RHrvd5WN8dkozJyfq2Zg5
/arELY5X0VRQxi5g9l3lyXieZh507Lyhsv0MtSYovArDMS286x93LSbEU3ym58RJwMwFs4OtGmr1
GIG8r3YGByK5H1NmIcVt2qkV3Kp2eRIeBmJx+eDmM8yeiyUss6kxkWN8BUhKahvdo9vBCyyrPgx2
91Y9Vged8wZaOw5LNOahpWvJNNaijuaqbFsqJ0wiGI1TU86hm3/zlTWxxIG1mRlhO6Oo9VteOsp0
MmhpIc/RDJ6fvV3fuNWQZLEmVpFAJNUwVRLQGivYgCANWxbf6jcIgWILfU3QL3sLnNIJHx7lPYYS
Y6fHcBBvPvqyRAqjXf4KJiophq5s/RDmM93+iNAdOW0bO3w03d/SrvF8q96U4Bg6HAaOX13zCTit
InRJUZ0GayK2YnFWplJMCkNAKJjWTl3XYFEF5/7D9S982cj1tbZvEMZG+0k0knrE2lqPOuq2u4Hw
1s/s2Du+RTf9FhxnHMC1y2K5KsZMu1o0pUYEoLQRU8/fDE/BffE2TLaoWZCx+ovrz8SDU0To/sXX
cv4NMbygmNUc70U5gudjG297HpXm6jbJeBEoeI9hp5gFFX0d99EAlzarzoWzai7EQShnHWuBj/kN
wiY4BiPU42kCSFs++ZBAi7gc85xlsJxkPd5wY5zhBiJVaUFwSev2Pm83Zou9cB4KdLChMfIlDHO+
G9mo417qoSfaikfwHXb0neqenOzG/oVjZaurUcA0DTonSMp+PbMWZ6eTYz0YfZydzh5+tXARmaV7
cPmW9BjtJru8H2xeomv1ekXz9L+YzFEycqmlWgBbGzzlT3LoXcOZNsUxval2rR146o6XfZ0t6/Jz
fgMylpeqba1Bahb0eJvgIXuOjslucEsUwK9/zFWX/72ui2JjGYUYiwEM9XQ0LVuNp2I59P2/oTCv
zzgPR1Gu5q/3a3KCe/8oFXjk8lqEOZ/s68JZ2IURSH6b9kCJj+DsskP0B1M38nh38Wqcs7AFNs7p
RKUN4gE4yr2Iq7891C6Ylt/STX9//bNxDP1LMH2xoEnSMwX987PY7HbynaDe+dLzdYi1RzOCJrD6
G8hLg5mJsbOuaME2NUEcVUzfS7IHm7VTUHfUHnzdM8xNIv3RBa/QOe1nK/EMUGWwbc7n92JEVg07
X4MmG8Juk6IttoUe9LYCrXbByXv8f5ang1IG1RoNtcpzrySmXdpIWQI1QK1zC0z4+MZrIbz1mERH
wtKFjiQ01wkEj0EfHEy8hOWKZ58j0n/RmeCCJolADAhLQvkck7HGjcjL66x+Rw1ZHfhCcGCzjj3V
adNCLAjLQ3idkD/D8EDCU8gL7VcMEQDfMMw62lBuMVQPGDk4BvGRhlvV964b4uqnWkDM8faZrROj
CpIMkpQSxEAw3lMGT9cReIuYf8ECgdRBDTZzLAKE8lZh/sEEIgS9OJXltZgLJTrwe6PABNGPr+fK
AmVqjISUElDiQLHKmUwQXVO5bOX5DVK6wBtUZ2rAsvg8dM8+bwRhxQWeoc/2skBPiExjIsDgMhpv
GlN/FGh1GPXcAsuyi0qlE6NimRvN5vqnXbn7z2CZaDZK4wB5VSx6kh8a/5iqp0F8l+sf8sQJlS73
EClhXRGkea4eYkeMt8qavsLol47CSSGEVtJVN5mGJgEh5Piny+84S8WAcBTjgUgHX2Rw2q5q81ED
H27eWEp3KofHvhrtXt4J7YbqdzlP0XltYajWQA8Lx1iANPb5xg0lJJ3LUscwIrS4xOckfCDN+/VN
4kCwowhqp+WmXwCihAJ7rbzJneY0o3MdZCVQ+tK8lCVM/so6NF7PF+KDFw/JL/SJTGgX+WOUdvbH
tDCbL1ttbek/yEl7TBxeo/Gl8zgHZcx+JKXe9wNAK3A2oyPc6Xkx+sprFRCGAhoT1I1F3Frn66pA
CRpGUMCxKzd/oh50R7x4k+/MY7prNKuw862cv+ib0r7vLfMYb8wjTzb90tef/wLGCWcK0XIhwi/Q
qVWSnSq5VKZ4jbxc38EVGHQYzPIEoAWYT/X5QnG8Mmp2ERbYPavmQR48XXjqRM5BvpxlV9BQBAsB
27YAprevd/nCUwmNZFZZmiHXYGUPyYtIMbMXizYS9la0jza+k1oypB9P1A287JErYvnlh8/j63N8
5sBV6SQ1JkIQu9tPHuR7PeVdvMF4EyYEjdOnvvn5ef2zrlwMZ4BspN0JoPeNDQD6P1QRQrd28kIP
omW66qkbPPFPbPUWB/LSLaNQCsVFPJHhNFVWXDoWRlKrmHNGaow8xnfVDX2EPLt2nPm1rWlj/hDt
xKl8W1a574o1KzKQkoPUJBTiIOV5bkUqGTUx8QNYUeqn6In2H1Khu+kn0uxEwedRta0tdIk2/5qF
MSW6Gk9EJomdR+AQV8qfQ54+ScG7MUnbsf1z/bOu+FEDzYqYp0HcOgsan4PFcRn6VYWNNIvAHoSf
A0R9tfLxOsiKR0MXBzyNBh4ZUWWrn4M4tIVuQlJpgFymaiFG1+8RAhocq1yDQQMz7lQdEg/yxTZF
Robh/h7JU5RwIRpWGry0wMpNCuEACVcoBI0u3xdjaGZiNWsho6Utmd7Cugdn5Q66IIXoaZKEcitv
sgpqZNgB5mzDU6NuDMVRCX6G8dXhRDIzDPJZPdhoJrSA+aOd+YJ/B2Fw2IceorZghWqJHnMDHcpm
H/YYvjCQekExgFQYq5QIJul6ghpoNDX9ru+J8pL5DaJ4DKGW27iUk8mhMgIRIdPacNP1qSw6FEHJ
san77ojyfn1TiWPQHUo9Uu60SYPHnsbJk9oxPGhSJvyQxsI4DJHR7DoYMLjdxAwxjTIpIpr2UKsF
J35gan8yoRi8STHGj4iM6n3R+KBmhaTXa5kY3UExk8FTgXFfGlCwLPNcCp1sMOleSTXtjVZhtZGS
MRStoevb0REDAuWGyKDOJKRNYI+1QH8iXo0bTwrEYtdpEyKeutezuz6v2+kAubnevzOhqn4bQ26C
2r0pm+Bty8Nip6vh+FJ2dejpETUDqxBbyUFbgLYJI3kCMZVRlKMTgCurtyYpJLeplAtvSTX592iD
iiAkpYMaY2bld/Ry7Os9VdCDgwJdmIMVJin22EY5cGUzGX9LlQSukgktjU9RJ5UoKKiC4OVNE/1p
IGsreeAwzpEW1/UuQQEi6N4kpW/fiykAGQENjfhDDGrZrYNOGSxIXMlHsD+gzthq/v+Rdl1LcutK
8osYQYIEQL7StBnvNDPSC0PmiJ6gd1+/ScXuvd1oRiN09pjXqQZYKBSqsjI1RdzdChAc7008qk0Q
jsv1qQSIygKDXCgpl61P+LtTYC5NxZe1aQRoGOSKsAVlsvMoZPE8AScRMCma/Ty0u7z3qQrLvBHD
UVn9rwkp4XAg88xC0HKh/P8to8xPe+illyPwL3/N1IIpyFNLUkjVRS+qUcNi2vlgNDctsm0VgejG
FfEH+IftYqhyyACIZJjJgOR71YsrdwWUkIo9e42XIrBCY389dl/W1NCU1XVgNMHygAAu3X0JzMSA
gaMKXiyeNaGRoXX7JdX3SVd54VD8k2qqyvufUpAc8iiyKQBSndXrJJtDUddxtErwaa9o2ZR3n8Lj
i1vcW29v0cNwm3jslT5kQe33T8WPOLCRvhKQTig8f+s6QQuQgusPlCDAV547JQ0jbq0z6p6Z7RgE
hftJ2a/ZcspTE9JVD+3nSdgdTDjhDoQS5H72fqCzyl3y5JS++Vwfk7vGdY6qQqlqaat/naQYVZlz
0Y2wGwGVreWzO5bH626jsiCVmLvZ6K35z02J+NomDxN5vm5gKwVFKoZ8zOAAZkN24HwNHUhjRNnN
yLkF0b7xgfOvZRyhrVbbYL13nQVQ5gJElbiFCoaZ2i4OE+J3GSl+NZGZwn+T9rZKxqH2r/+yraWf
piHS+c+jcBqjVQJ37L9oeAqwWIFP3PKaUwPrDzj5enbTZYLU0FWsR/KekXJfO5inm6ubkigsqeKM
FDQnoRfZrKGrGVbJYYyOZY7uQOd3+n0cH67vmsqUtGuTwaMhC9GCFlPodyzxZ4zpiXdLr/0S9FPX
jW0FNQ7UKoouUJA3ZIhcHYmhbx3Ez7ECp2niVphRtg5OY7p0Oo6p6kbY+mCn5qQP1hqZNZcazM0F
cFyDP+u/w8Ed8vfrq9po/9q2jT4SkAMovGAa+twxBoc28VhB2rMP+oAfnNd/gA76idCJgX+g8cy9
fhhvoWrzOTq+qsWzdYWvUG2AWTDrcSEHyPqppzmF7VjrXIhW2kAAGotKzEZhRX53zmWkM6iNoCsS
l64dPzHrhanY9ra+1slK5OJIsTRLnc1YCcXc7X40swbQD+N+AQYfgKEwfb3+1VTmpDOWzFadtznM
mebPnP8skelXGFyL04/rdraKBAAz/+cLyZ2etC5sQ1tfYcl3501HrdFd7lA0wyVwxwNAFQbXfrB3
yQ+F2ZXiUb7MbVyfuM6Be6UypKVBCGnC3kBTDjdBQT2HvvTk1QCjbZRgmHLXzWrM2tb5XoHVdK0U
ECIPJzixEY+RsLCnoqy8ajFvRd+/9mNVBEbzMAA+pDkKPOxW/MIQDcMSdYcDfHt+9pDRjyYfCXIW
yBoEmvlEwWfq2kmpHyu7/mQ2V6GkNi2ij7+CpECKIY8Bsr6z2jpDninmnAPpZSTLIRsT4xvJQi32
aqsO830x9YWiK7Bxv0FyBGxf4OHA80i+ePGJy4yN6FiXMT2K/p6H9f66z2yccsfQ0cODbgIQGJZ0
F2joe9pWjzaenmVFQBc9hg5zO0HHlP9z3dJG+xMkfeg2wTUJyqFyhTcphhliyDNQpt1+DKCT990Z
/NJNoUmveuRsHMBzW2skOLm3NRAqkbiBLXC6Fw/Fvf0r3jG/35EdefRiN77Xf+iKb7VRwT63Kbml
IeqZjDhsngjiN30vXLze/MxLPPM+fujcG4DwFTt6+fHOLUqZn6YboJPvF0D1gB3+qb9nkde583F2
IbcchK+Gl9/0R9XQ7eVZODcqJYNjSwQkWtdlOq+Ldgta55F5Zof2EBjpFAtcve88oJ3ZkongRDFQ
1k2wpZVuG+hYmMc967W8Tf0n/ty+Rv51g5sbynHg0KZHU9SSHsfQuy3R39FLr+lnb0GESa23elJ9
t0srCNKoAjIMDSBiWtIOLpXD0N9FjpIKdByghozyP6mD60v5c5zO9w4PKgIRD/A4QFBQvoOQJURx
YUKbGzWbObDuY58cTb+8hVoI+M4WsJjE/uShpIEJRL/c+99vPDu4uf4jtqr1Zz9CSscSDol3S8fL
Yd5j9Abl6h/Obei398lRHJ17261/Zf/cETd7rHz75brtrdh5uv71K5yEAKhAxk3WYP2Uze6km645
KvLoP1t4bYulKGPWjT3YBlaH5x0IGK1v39Id+/qT3tiPgAO67Lm7S74Vz+Kte1h+gHA9sjwjCL9f
X+fleTz/zlLY4QvItHQTP6JBBpo+pfrOMA9FcSdm5RtataVSvIlyvQSgAKa4m39FQZRNbvWj+HI3
vGu/7YMFNZWAK+76TZMWhptQGgHs8U+gP/mKWTmVsz2jJhYbkct7x6vin9f3j2xu4IkJ+SsmiV5q
qGp6IveNRwgXFvvO11z++AbdoJ+6G/9mbx+Ni0nrJij2tT9WSIfdHukbe+hvU1UVcCNJxaMCsD5C
Vjl0OQZlY8orszKBEjJuyHhTWsFs/xZUVe3eWPYKt8brYW3y4F8pCtG86OdkLWx1aSJ2Th8NhxLi
AIvLS8oinzuxfZ/oRfwQOXEv/EYU9cM45vlrspjJTV6QQuzDxsDsdF2Du5WwMH8lAGPckXSaZpdY
U31gAJom39pxbEM3FamWBCxJZoL6ekJfc0dLgc9tCTumbQtlIy03NBWbybqK8yOK9XETSRvmC/Fg
kvKbcM6isAEEBZUlqgfzWIae1bbacexWg3U3B4SM1p7O/bgHJb2tuMEusmNcIvgPydVKmH6h1xgv
SVUMa05ArV+pdptVrhYKN548U79P80WREFxcLGfWoA90HvJCo55TUq35QCluEtEeKuw7d/65fmAu
zotkRbokh6Xpc2td0zz1HgSeD0bP78vkFeSiHloV/nVrG6PX6xbaa1neRBYs35Y5WJ9Fr+NOprHt
xoun68/UAtEIf7PZj3T0cjG7ifUpwse+VAT4i6P4Z6X/MU2l/WwnjWYIPshY62k3kl3R934BLrAk
e1Mscv1LZ266WgJsxMZHQ7tXLv3zZtKWhsBSId7jcNfMHonu0UFxDfMGCHa+eMugWNwlxE2yKUVz
voBO0hCwuc60Z3yX65anhXd2utPoLav3SxgwzU+UJLQXSZ1kVwo8yWBrfW7ALoZBvcY5Nt0DZQfN
8rrxrugxI9b5Yb7DcxVjmyFTnZHNb4q3OXqWJprccufSaNM5cwqrhN80X0DI8JyMozfG77mm4r3d
PI0nlqR7pZuGXJ9GWBJh7ldx7JtDsqu0MrjuO1sLWp9woI6FRADe/ueHXhjDpCXEwII0tA5Arh25
dlQYQWlZ3zKjVwwvblrD9QSmdfxvyY5q101haDqE7zVSelMIvpMO6vFa/RxavSJ2bu3fehP+nynJ
P010FyMTbUeUuYrGz8yOujlkOv2K0f31Lbx8LsIlT01Je8hpGQ9DAVOihBrIN+I8seqhr+/i6if6
tebyTTfejfBAhg+RvRgTRvIUv2Arpp78ALnYVk6Ap3U2fkAvfhXFjW7fGaAisclTkajQHeu2yaHm
1JQcvuvQap0oEl678N9Z/J7hiSzY4FdoLtlVvBusvxf6w+46q3cC0UqRxJ17qJYyLWuHEB+ypEen
7b9Artavh/DfHIQTM+TcjGnHeWJASdObx+S2E9ZugYlkooemIAqY38YeYoIAU/cAfjKGYc1zU1qS
/+/n4s7YBnloOT5U/yBsE/GntNMghtJAhhsg2+ZvHzW2QXWMYSOTgX3mrGfmJB0uq57FRRELdGIS
7cXsC+4VwCIovPEiaYIVCwU2IH84Sk+ycPpSQ6+hMAcBwY13BhoxkM1DWSH8ZjuzC/C1a6jGZS7b
kLCIHgEG3yjGQFBNPF9XLSAc19S68BK7ck2Mluf94PYLh74lypgjPThkCRJiuRnVjmZvuJxHAe2S
fbekbhOND0mJ6SQ2Bgvjb7oAhZKd73Mn26VO5lel42VENZ25EQnxkx0EQdCgrlib8588T2NeT5UB
BF/b+lWIbCR18/RX0T1fD05bvgYEOnoMIHfAg2ANHSefnA+llmSDJSBJu6cElbn4GI1vJAPirTtw
nOP/nzkp6gqjWXS+rOaiL8KJXcN5SIfHOPxSjoNbdIqM9bIouH54BuqKtZFhGkzaxaKqk6nVmfCi
0c9tt0HhOs0MvyXvie229LiIexEqjG59OfCtA2GxhiSozJ3vaER6OsX5KLyh8Ts8tMr8n3J+G3WV
yuRGUAeG/792pIAUFc7IagPHiNqHwblhzKUQyjYWL69Ur7nLFi32EZEVLCqgmsR7Q9rHOZqaxkpg
ixtPk/WkTR4xIRKbeKsaCnV23PBFtWsA00rNvT38c91pNj8jXqwAfmKOF6IekpMWjKesmKc/Ttrp
P7P6G6fQJQSnlqfj6br0+3xSnIuLysC64hOTkqPGXTiVLcNXZC2UExbntTBVg5CbH/DEhJQWxMyc
RzrAhFbHdzVtdlpU74YmuadZ/jHEs6patjqedDWfLklGWhOWt5XdYRd5Pf5q4kcO+cM8jh6dZryp
zP5Vi+ydMwi3sz5bW5UYbz20zqxLx8IRDvSnHaw2bo9ZHdTp5I7Vi9b/CqN3O74T1athB435Br0g
hfdsvAjOLEsHJdEIQZUHlps69bUG3bIuvqMsfWyY+NJW4EkbX2Yz3mvR4Gfp62y+G0reo63n0NmP
WH/kSZzNTDYLkHwJUJD/ysPnvh79zvGK9BHM8flwLBe8xT5aFcxxMxatPWSEIkB/5KsW3Hz6VFqw
Ght+2b3y9ikcd2n5cn2Ht+4QjCD+nxVLeshmadgLjcIKtXCn97hdd4txIPQbWTF7isfsRvbAdIAr
zXVyCsMW0qlJ+Fxaho5Q5NhftDLbs+p9drTXRi9dTbC7lAIrTWPFwJbCqPxUt8Dbpo0djA4Cc2hf
aHib4kEJEXCi30FHwWWqwtIaUKWzCqqCVRXHJnTlXzp3F3QPnIg0yFjA1VF1xCXNcVbKF214x5kR
6WDQghVhZ8LIMj11K/OcA9k95GAqcSnVYiTfTzTbELxa7dg/gLQFnA791Na97oQb0ZTp0JBe36gg
mpBdvawxUZ5xJEzoo1r5uyMCCMPPNHXTSvVxNvfNtExc7yim4GV8/nEcgnEHocNUFT4uwz/1+Mqj
V6riwt84VVjQf62sN9RJxFiycqS5Bisa39cDBJjsgIVB3X+NzNobVeqtW3csMIGgxbQY7iTIQJ2b
a+w5aslqjhfgG/kxYigRoCRGn/lyMMZg7Peayi+2PpmBPUR1GJ12VEzOTVJh21a+JoMYK/YTiOU4
PBDRQ2Pf1VbiX3ePrROMYXkcJYA6V/T/uS27jQUJbdgSReyK7OgYX2LxaUOXk3Y/FyBwEYGvW9zy
ErgHIKRImAA7lDZ0rlkepSMsAnUN0TYIO1nRnYGBWZL/NSwJgPwTU/L7HnjPjNbZakobPbCuHTTy
YdLFXYT9dH1RG6Jdqyk8oRyAKcGkKqViLaaZqymiArywTf6rDCPxw64M7XMkbfXachLSYBZ5dDvS
OL/Ll4XfsZkU3d4wnPhYaxXed8RahPEEhL0BGuklrgdfNyFQfP2Hbp0e5G8gNQTGH4PE0u5XdJra
fuYCGWoOR96x9olCbCkHU4IpYndsvl63t+XLQIwARrE2kwB2OPeviPXVULWwF3e1mwmgw79OSMeZ
/mQnscKXN9fGGPo3BFVrYCbPbUE4QvTmurYFlKQfE4nRZuDVfRNVmFFdqocsF8kBi1dBEDbKyByT
h1AmxGCUg2LLud2wApHamAEtXImvxLonTu5T9lyRZ0ImP55uWiuYGoXRjbWe2VxP2UkUtPjSDJbd
Vh70Cd0lX/xi/r4W7Gieux3wrl0+qPLFNbBKd++ZSWl7p3mMJm6tJptAFyDb34NXPQNmzOCHysBQ
eHV0onsUZbp6V1bPlfN+3ZW2lwy2RQPtdSSNkuvingftX96DVUG/rwQYe19siP2YSzCiqB3NijC1
VRzhholBm7UreBmF49ysE5R1K9DrsPDdLvX5hUeW8bokEzE8c8i7ryMzswOxCvq7pr3z3ZniIWgH
MF64Exv6I8Yj6CfiOH4buNLsFzvNaLbXhDWOPquHOA6agWUfNNYmv2Bm66daY/yOFhNVLMOIjH/z
XMUX/M8OyulahnGrKjTgqKkOPCg5COdhHo597WmY7Osxaxyy9wrkBWiIsF9TYym2dOsuPbMvXTZC
t8FZFOELRssxzTwr+ahSL9K9OfkSm4eJflZRqrC5kWOdmZTiz5gg+yer0xDyHA//6MuD1f++7per
312ei//uqnRdV8OQL5OOXY1jC1co+AuN3UoG7hRgE/eb1VmD6xY3gio4IVdOYhvlBzTozw+/NhrO
uJhL5S3OzWz7+mC7TvMjCfdc+c22TKGaYgBJDLYYVJTPTTlNgXGsCCjiSfsmSp8uk2tngUkKd1pU
Qx8bmQGmvzDBgizVcC4qRFYH+jzQ11VeV6DjV94h0w/S9OdQH65v35YfYrIILzOE63WWRYpkxqCz
cMiNyrN6Cux3ya0eOJLcikFl0InFnVudxO7k6OUd0+xu9IsUI2N+HU3F3+LP0WM9/SVrzDsJ423e
Wfpg6gBpx9Nzu/wUyWeHnuOcoeuyqFjQNvcXFEzAHYAF9oKPF3DxqEl7LDtfWuGGHJxyzCg/hcM/
tZxX3vVd3jp5BqiFCPAOqGvLmzxEcWgDnIZjUWOGLQL7DngVQhBpXzez4aArjmIVcVxvBvnRoVu6
3RlLVqGfii0LXZ28on/qZD/MUZE6bZ1zMGKZ4JXCu5bIoIahxBCdlRSVZ4OXpHyvgPTR2xsw6Rba
tC9EfET0v762rerIynELzhXQNXPU+M7dw9aapoK4De4g/bee7ZGtu0afuKBuGCaItTlfhXiPzPe0
VBDY/WkoyjHtxDCXShdT1Wd6Z8KwpQ1e3YMDQ/NT54mG3wnEq+txl4Q3Tr2nywH6aq311PDPJPq6
iIdW5bSXAE/Mv5z+FCnYTd1cDD3DT9GgoEpxLkfDcEnhU/17ykFh3RxIcRctPnjgIw2Qdi8sp39x
iaCkYq182QztH+kncDM0I8us8adtJ0jpYxyDIE18VXzsrTSS4MUCkh2OjFEmlSC8IwX0hSpvQKNl
3OXke1js7dWRm1063zTp4DFATq9b3YgJ6wQabhETqStIBM49TE848naR1pCfLj7sqhsOJLGbIF6q
7HkI5+Z43dxGUMCAO0YgdZxVCtLsc3NxNCR27WQ1ZI4W2+3rrAxCg2Tu1FkqutWtlaFZByQmBUoe
4g/nppI8GpxYb2rPMKt93JQBFBmOU8IPXd8qjstGZgxIAxj18Wpf55jXVZ9E8X4c0XRsYcpOu0PB
p33MW8XbZmvjQJuHxieuRzw1JRcMY02vmVnWXtrhmTxE7S8ea71Plr8HjKOGBk447Bli5wqYPV9M
jaJbVTVjDexL6Vl6fwtAReAM4OrU+V7vmoeM1DdGVu2M0P513Tu24h2gx6tMBwS3QUoqbSS6Nn0a
86X2SDgHXbgEosuPRjHsWN3cjyzGA6N1C8hhFgXdl3OsEsbauEzWj4jiFdDymCSR1t70ZWfWpl57
1QiUZT5BGsschwe0eeLASjUI7PJeJft38WWt9dxxArFyhBeQS57vdwEulCSrwCeYEFLvOp5Fn/Zs
VhANblS6SpumMNoABA54+S90lSYnNdIyBbEg+ryzy40yOcYVQ/9vmFR4hy1TgBnirGOEgmC89HxV
aWVqAjIkYNueq/ZW2Kx6JmlnoyhiYiz/uttssL2sJRdUObGNa1iRtnBKun5sqxqYaq98cx7FYfKp
4SOnS9w2dbO7LgCbwV20t30a5AFQsx/lXjVMu7Hgs98gZXJG1ndjNOI3DOkdpe8x/4pCpWKhKhvS
ps6ZHvXCho2lfAz7R0zyp8nr9b28CGVA5JxspYz9b6alhRwBTFjLvDOM/ABRQUUo2zKBcGk5aOFD
W0NGHXCAs2orhAkt5buEcVAXZIpVXDZmsYxTG+vlcBKRBxThyk6DjTrI4yB9Kr7Yd/qRRIFx4+yR
RFXgJlB8HNWyJCdsEx5jkB0m8wUTzQXY7BUln8ukTFqU5GIRQib6SbDQ3PHX2CMNZBfpC5J4t9iN
PugTPfuR35Serqr8rH/4LBuUDEt+h8dBgtpGU3r2c/40+Bh1s7/SWwIdBPvIITtX7Jx34324D5Uj
RZuWUXdnaGitMkrriTj5jowOXZdAeNFjInGt8i39BCUWZlh9BqKQ6cd131+XcbFMvAqBV8bN58gw
H4QXJ++bDng043EeBteYIl8HaQzz7XA/h2yvxCpsHWg4qo33ERI+5A7ny8NlJ5xK4J4tMaegTzdF
+h2qLNdXdZEHrR/vxMbqtydb2JiNhtosbGCaJ/k9tB965Kex6sBdJK8rpS/e0shNMG980ftpabc2
7KAyEH7Rb6pXtroF2dW2iyGUv206SqakBcUjCadGQ9GvoLca4D9F/MoA3Y0d12BQGffqRZHebewg
jhbG/uiKocUb83wHMfTrMJT1Cq+qHmsTzI0WpNPnvVVpf/+pwK4FHRWUHZlJdOmcRYTVvMwG8BeD
T3tOQDe1JA8xSNJaq3657hUb0erU1J8SyYlXhJUl9KWDqZnV7tSWj3Nffb1uYsO54REQQANuznQu
IOS1VWAAoYKJcYj8IjSfMoC440ylArsV69GWW2VnkDBSrOr88/QQERmjfAad4bjrl5ckv9XS94gc
qeXbCeRZ6ttl8sb0ocqhr/N2fY1/MIdSzEC5Ct8KvRSoask4YNZRnsUhFAfJ8zivks139jHI9tke
Y4izO++cZw1DVyDU6d0v2l6FY9j6iiuCgeOEowMh4490TeNDklHQwRYRGOBwJJLd9QVufURgEdFw
B/LYBgbyfHNpT0XIMAfjJdU7FTcLeVamipcvfGTAYJ1CKQ6I6svnNQBUMysMhkEqepuNvuOWu8Gd
npP75RlNqlrbfScHVQ2QbB1q8L6gWY22FCCX0qFeKio6WmNhBSZG+5vPNuiAJExczHT2buE+Dj7Z
Ow/VwXwID80c2MfCA5cfdSMQLqt+zAavAXbg5MeQ813OlqKp8hY/BhwphuOmA9jXIzAYdE/pDrNP
+id/SbwI0zyJ9/Dr+gfeSp7PbMt3kF0mRlbC9vCZ/Z5vwDkV1K711H/9af9a9hMI9rvDeMe4mz7z
vVg1a5Qlnk0nO1n+6uYnwaivrbRq1m8hAufV/ESBCdO7dA+n86ZAu38mz5UCSnxZAgY3JEISxkHh
2mtJTzKJy36MGkD3jW4/x94ctPcY0nxs2yB7mhTGNpa3jpSheL0yUkIZ79zWHGWiWZoKgTA76IXm
LqiaYcr1+nfcCAUgAgDOA1EQqbVcB7WpqJPKNuBCs+H1KNFbKljCn2gixTqgN008kEE9cKmIF4Zl
3JaCg774od3HH9boghocoyOvT9lnHEBIEwgTFXxl62icGV3P8YlvEC0uSruAUeBj9tEBGGPkv4f2
a/XB78mBPALJ0uzi++LWQPRTZBp/uuEXK0ZsxwwbWPGQ/50b584yVWFhgyXfD/f1fXq0b8ATPP0g
T0gLn8v3xKfH5Gv2kbym+05xfW4EKIYiBLj+wG0L01IJtqiNxozDGLlheR/GD0l9z53fIzn8tdus
dRYGbBjDRKKMqbezpISYeYanc/1uWJ8s/3vfR50BBRVMkhqXJYey7bs5s8rSq3oAZzKflI9mr8jP
1q8gfSW8DwAJQmED2Hm5Sk4wCcDAcoTHnrE3irfR3gv+YbGjTl9CmrvAuCueehcHGtMAMAMExQqo
whc6dwtdD/UFqRmIRrrMNWa/MkqXJ/vrX0ZlRHrt1RW4ecMJRmgI0SvML5rlvlV9nouosc41WMhc
8PgAF5mc2urGOLFpyjAUD0xibPoj+t3Xl3Hhxn8swAboHQmK29I92/VVlQwE/JtT7fhl7dvOiwFA
na54u23sFuIe5rEoQeESzMznnyQUTYXsuQInXd25GBFwx/kj+utkiIKIBIgcwCxBpQHg6LkRrRUx
bSD+CWIQ89nsodJSGnsSKd75W0s5tSIlA3M+hn2K/iRkWsF4qOt7I+kfTa5iAd80Y2K/MOxlofgo
xbZhQimSLSDZGnJ6103mPQdTMSn6v3djDFEgkq383DoqPud7Ni8aYQ0F+LAF+RTCOK9NF+yl153s
okyAD8NwFjkDlwpAOPIlIeoSdUwG6QVKd6OTBGKZIYm4kv+k0JMa/ThW1fsugo5kUooBqV3VfOrQ
PS4SyxN6kFTfo7Dzswl1CtATN3uaKG6j9S+ehTnUylC2xeULml5gzSQX54tgFV259Gy7RSqBhGys
AppVe7bYL0NYKG6Gy2L8am/lEDPISkMnXw1xaPZhX6w0b+C/6fOgYmD43IvUE/xLBg5o4zmOP53o
5vqn3FolwIFoAaB0jFEv6YzhLhmTokGJyWxuohhkaSu73m07Oa5QIZo2QhM6i+tAikUgXerIXlNm
+VILmMLVfyzM8K7Psx7vxd+9oxon2jK1ztqgd4NbAzwn56fAKkWLmQZ4C2WD7rZG1d/b8dzdVW2t
uV00/4tIBc1djISgWwROYvmGGondGiEmG7yGsABdHteGCiC4o//+W0GNZNVaQhn3IrF1wPQK78GY
vzAy7mc84oCilc+JkQMIUwoIrZef/8YimOpNB7UYDAKe72PNmyFvapDo2QP9J5+nPYFk/RI1rZva
2a5lpeKm3/JGKJ/8x570Mmkn4EF4DHtVkfzW485ry+lmAjVUq9XPrFFR72zEZH5qTjriM7LrOs+w
oXY5Ymj5DciKnUiC63u4aQQ5H4itwHqLaHK+h6WYHRschLiRM3KszeduoAHovxW+senxJ1aknYuK
vsnSlW5nislOb8LPvqvvzeVnlDRPf78etJhW7nIkM+g4na/HXOY0XdIZkXh4yUcH8pqaG6uC78YN
g5oc0En4B6QW8tVvpdbchNrKTaQbfqx/6MlHiN5SGbbPdfK94M/X17RpDoz7Kw83ptlMaU3zFINK
eNWwbpfqhmd3ufkLLdmA/VOBpHIwX69b28gCOWZOkQQgscEuSjG30cdebwFj8zLH+anldmCWieId
sOUOSM9MFLqRpnG5UoVDpFukRazF4/Wo96Xfj/M3VHKhNEkV9+SWfyN/wgwtIPRA0EuHKDHA5F1y
MMukYIiE0n2uH1qSKwLDZdEKt+OpFenyYEAClU6NBXW5VfzSFspuwslsngQZ5i+GtnAogLNqD2KZ
HCVJ3t6mFTqEbtmkziNxxuGVFQEZh+Pff0lssYMXK1AWYLw/Pwt9Dh6SfNUkN5zwyUyqp6n+ct3C
5oeEJrWJAAK6Lnk4gUS0dOZmtQA0aXIz6IWR7ifTqGNMlAAf1MWDqj60ZRLlBmArbBQ34ELni8Is
jhm2FEE4yYvPUf9YMvO5WikeUFzeXV/dlu+gGYPiCG4z8OZJsZHXA6D70H3AOBrN3Ipav52uuEGR
u1aEx60jh/Y49o+jYQ1Ax/maks4sxbKqkoEP6KuoMfIL5LpiMZdFLslHJSNOMtMwZjgJWn0I83EP
US22eBGNXZb6ojY9K94rZ+u2QhdYlJB3YCQVkwZSMDG0qOELxYBv1XTHhJnHJenvwnw6zIjLYdPf
ZFbjX/9qKpOSgwyCzWEZwWTT1BjTZO5k/+ygSRKFAVjeyuRfBGc8lgFBX1/MqIyff7thngcrWvnP
uzLZ91z/LPXqRlRoq3Fy382JrxU8uL7CrSMA+Nmq8oJmIQb9zk3G9TLRFJpNHkcPxVr03VyUt5ZA
qdymimrKZt6P4LFeBjCI/89tEQ6YuuhxBqDPB3nl0bWQK/Bol2Y/J+5q5kMdvnKys7gipG6dPVQu
kYyvxBUXg0Ex6PmWzFopuFruGmXxBBroXQi44/WtXJ1efkadmJGHgloMdGEUHWb0Jgqi7l1D3bkW
uxhkC0OquIq2PhtQbvhe6IxiIkXylIhqRkryNUGewIfcAjDl1CP3tA4I/9nJ9tdXtnneTwOl5CWR
M9jA3OBrsd58SJoXYXOBoZtxn9NoR5b867TQz6Z4TJlKgWtzoRRc04COOTp+w7nPpBgeGAG4WLHU
4FrPiStSiG1YxC2Y4n24uUi89VHiwcnDpKtkyhbavIwLQEys62zjpnPMKL9HsllNrmWNDtQshrS1
XTaS7AGQ8viFxKS/taF7oajTXK4ZzzkcRvwSlFAwPHe+ZmqOdKyQBXio3wYjc+dQ+BHockrVHPGl
x8KQjZq7BVJJzL5KhsxhpL3poL4Ztncl+zYVIOooD3iqAkejOBzrnzo/HOem1jWfVNup4VTmZMGU
MTdu6wSOQBqlSiFURqRraaC0rY0VAFSEQdT+cLQBBCOKRGjLBhAcCCSolzCEsvOFQDKl0acIIIEM
4jUsHwDLzHempiqSbJgBOyIuAUgnIWuQS8+zgRu2+sOq1fLvjm7teYgjF1WRIpAo7Mh4bFPDVxxN
DOaA78GNK23XalMQUpUWxqYZTLKs8Rc3jczRoTkgC25rhl2bw8HTbYHBEiZKt+vDvz/GBqAiQNKj
uIKBPfmFE9UNznAO8roE+laFHWAwIEvvbZH4dvONgRHJhrDOoqJ5vMwU1iYHXnIo4mJkQMYfs6SN
0zCBVUh7vVVN804qXGw6OvM6hHQoNKmKyAmuh+WNOLEqQwEevOKYoAp37oqDGaV5vyQC+jn6bjB/
5PO4X5CezHTcXbe0/iXp9J5akr0kTETUThMsdfYXqHLg1gk0DJ4u0zdKcJsHtap9oDIoXTh5J0IQ
PcJg3NYrZt3iD+m4Y+Qj4XbQap9cpWuwuZdkxVpD0uvyQu0xqUOnNhOQKAe6In6eyOzr0EdXqQZv
+QlgYP9rB0X282/WiEqvQoaFpYaJmu6H5SxemHoa/SycD1sTfx12AeEAyAKtCw59eTlPoEnV2w46
nV7WdF9QmoEOKUn90qxGRaa8eXuCMn5txqy4ERl8mVIjzu0aiSQqKjemDdq6LKqDsI2/hcP4a3HI
O+iLPSLKJwOVtevuebmpeOisBVc8HdFylzHsmIaMBj3KMX5YpE+DgThJjUdNNF6GMf5q4dwdqKYo
Dl06DGwC0oe02bAwVSF5qJ3WdjXqsIkRwJ7poFr8YiSZP0c//sXaTuyQc4cJad0OqQk7djj696Uv
yshz6ict29lEEU82txGQIzw/UCdHh/jcFNf6rDcpaP8F2l0ReHNRdq2hWdIYB2rd2rniPbBpbn0P
YA9RJJJBaSGtCmpMmL/p9Sg51Asz8JxMc3cuxPzgFA7UGJPwvsqhvnZ9S/+HtC/bbVxnun0iAZqH
W0qybMeZ574ROklvzfOspz+L/Z9vR6YFEd0byF0Al4osFos1rHV5GWHrUOhA9YGOirCgh0olw7VM
mIcps1uax0EzssgD4l9VbiGD/n8R78RJrvjiABljbHy0fXLlRwBvMoHibukHI6yJIvCQ3NdEGugx
pXxjGBlnI5M+Gypz7kIAuEtPgmBbwbsxH5rhKRsAh8AjBbt00CiHLoTRNMRCv6KT/dCIo9I2ktgO
+y81Rr+kFBJR+QnoTeIPV5HGGWlc2zYK3kqBF0TsHWOeZRj1YkxFCtK8G6X2OLfRrht0zl13CZyE
tAnKvbQ5AguJAvO5anNXTQhVMF8oD2B0VB6DyO5NPON2qubIwaeC9E32S0DLfzZycjdri4rSP547
6HlFGoCJX2MxBuJBibMujiMI3SI3i55F46XTj4HxkCsAdoyfto/Cmhf7/X5EkxxtJaJftNhGvQuC
uBGwplIoP3aFdOwy2Q210a7BgrgtauWGwLrSq/X/ZLFD4iaG2NU8wbqqyVcIvOEMfT820OSe6yBy
o7w4yO1YEbG0bk0xeNkWfvnSobLRw0RHc9EBy0TteRf2TSdimNNK0czuPwBShuRiSiwhsPOS49h4
wpizMc+9NsYYZLJ75dMKPLlNnTR+rSp3BMbLtl70p84Ds3O96JlZ7F89N0lSG1SU9CKnP3Hj/sXv
I++r45UIHDq2my0Q28AsLfx+Y2WPUth/yJng/I0IMNahVVNE6Y0xwVKsFauoYPRo4klRZxNBKbUt
4Xfm5WKV0Nz9/0WwmZm8FDMxTTBga9wWkV2exkPiTXfVm7rTH3Xys/wHMP5u4Tau6QkDUQ7b4lf9
Fp4jmP1CL/5F4Xn2236IW1yrhtjaWo4hcPSr8OCf15w/Bdv8nxAmTED1UjHrAUIU67kyDlmKCT4T
sZhiZ+Nt9rmt0arVLYQxpwk5p6nScgiTR4FIeMmrfzy7Rn0wSkdgd0eojJzduV0LeY750boswQIq
6aTC08oO0mcpbjj2vbo3iIxh4WjMxOvtXA4ayXFYwTqJ1odw8EQtR5tmH+aOJDW8gdjVHbLQZgFH
i6CRfa0JYpygExfuzxJrt9WPMXr82l9amRAxf1L8hz/fIvqUQVkDr2GMeZ8rZs1oTMkNmHw5vbYN
etU6Tt1tbeW+BaBOfy5gqmYzS00I0IefBpSojGPIuzJ4MpjdCXW1aPIYMiZ9Z8X3inaDQHt7ndYu
wKUazLkpxU4suwYihv4UxsgQH8rO4Tab8hRhDowGGhq5UyClVppdViW7qbWAvlq728qsXTwozSGE
x1A5+MLoZyxuA0OQrXagToDOewJd33pOwG6R6J+59c+2pFWFFpLosi4kxVY3IbSGpBI9hDr6PzLd
SxtOwLdSCgWe1EIKEw9V8pRM5YBl66P5XjMFMlS4tgGtqKvJcy+1Tmi12LjJjiLdUTF1QvIi2qVp
fFNXI+9jeIvLRPQpeJJzlSIXdEfh1nqc7jGvhokdIhnE8sSDv5+c3I2fzVce6cRq4LRcBuYsT6rW
yFOMxR5N62VAmj2ai12KNKdRhMdRVYGOHHrzIDthxgMyX3NaC9Emc8pDvHE7VYbSQXQ9jh8VnveD
O6KtHcTR0uO2Ta3IwtsFjxdckcjcse/B3vRDpagBdxMALyxrP4fCxOba2uCp/ZHLy7K2qhCHYXDM
RSH/zXa9pdUQWzq4jG0zFG5UCWEpEAVBbWq3mGdLkLOYQt2dxIaA72i/renK6TkTzZyeVK3bpk6h
aSZdx6WbVi+5zxGxYq0QgZkygBSgoYltW8310o9GAZhacXUfd46gurG18/urVuHkW1d1wYAQ+jtA
PoOJpXNP0E+JpEUGlrHX9/J0DIuXmIdAuqrLQgQTT6eCHiR+BBF55MbddYX8EZLU87i3eF0OK7eB
TKed/qcM40DnerDGpMTGoECYRcep/DEG9338sb399Lwy4Sha/xFO4zWCKRH2IZtmQt/IyYw7JyVg
ubXs/KfiduDN4rXRrT1lZXTIozsWyHWUnOx8c5JI19MipLZ9PR2Dh+km8qZP4RAcMkjrOKWENXe9
lMaOeBsYORUBJwEYoFPoxafyFO6ia4xH7wJv9jSv5k4yrMShGAhFUZfyEAIhkVHPSPI6nA2oZ2FY
owfSYMvjBFuz7m8JF+naRMZ8skSRjUThrscIXnPIuECgNMRgzWEpg4lyTLT0DH4PGdP97Ew3aU70
r9qddv5r+EPY/cVzC0xU6GdH7RiVTjYMRRFD7mcKORNk4ujEGWrIiIJ5iHBrB2khhS0YGGUH7KkB
8XunvrUAKZav8vi1nb3tg7R2YyylMCun+lknhBF0iS0ULtEaOl6loLuJXy3lJp/vt4WtmQIovNDQ
CwQxBW3n52fJ7Iw6S6oasFNTLSPlpTcE2I+ha8ymRrZFrdk1Cr8AfIQkkGwwegkdHjx1BTeEQqPT
zO3VJFp/sXSAKcWzHniHmDlgtNHMsM9k1AMAoqVQ1lxQoRaejIxWXFj3avhhKtlhW6k1L25ilhWj
tGgPRVn7fP1aBMADUCZKuxpR9+srIgsPWhoQbRJIpHFeJzxhTFhfKVUHUiIaCecuCGzBbXVs5ng3
Sejb2W3rRVeKPb5LvZgLsBBK00x8iOrHG3EqCQg1iR+7WeY0fmuH9Z2AUHxb5JopLkUyF2I9JD0Y
4hEX5yAGS3LrrdXla0UNeTy5a+cLNoLkPOXEwHzK+Zb1M54ogYBTPLZAxkpeKuPFUslgHKRo7/O4
2dfX8V9hbJKmaLOpMGQIK4NwP6T5KZy6PSaVDpEKpHFj/iXrY0dMASxa26u55qsWWl6MI4jxoMcJ
vEihUeSo5zGQyRxdo1+PI+hy5BCDlEtJjFV2fhunPVVxkMufoaTWwHnT7CKZTkY5upmoOMDPvB3N
d8AIOgXg1sXSixuZtPpwK5dPwaii1AQ8BwwIbS/BqkGh10BCqRD5Cbb1JVeEVCkNnM1RD/ZNA4cd
tf9Uc81xOqunEvnX380tdNzp3J6kBo3uigAXqotPjf/YKrd17s1fwfT6F+rIiEWAuIRudDarM1hV
L1Qz/GcC1PgJz0LLiO1m+tiWsqoNgg6gyAG84aIeAe7xLKxUSBH15B7fAs7Q+MEfEydLi2Mr8S6F
lfY5WM9CHmM9czHPcGUIg/G4lUktfs3hj2IE1XOn7lANAs369OSLzwb4M/SU11a6ekgWwhkvl4xC
DyjnHg5VTK9M7TET/ccknHcGVnZ7WVdtcSGJcW6lIoEv3sSyFsk+1b0p/tHxmuBXlbFQJ6YddGid
YPxaOQ692uRQJgq/asUx813UeELIZcOh9nxxNXzLYaOgAMddHihGbDS50i5w0dePgg7ADilY1KnM
/2blFuKY41UmUabVCdQSm4TMJdhbBjuz/sZVLIQwVmi1Vi9HNX2MDY/VsE+bhzg4/IUFLEQwtgbe
uwD4GtBD0qAApn3k0AZMwJ8LQd8U3v7wyEBrYGwgyEAyrxQQUlQndNXWYIfj9dauphgoQg5gSiQQ
7LFzYFGJqoMxigiyzM9uegpCg6Db1g7Vmw5+aYyJHD+a2V/UhPCu/JZK/dYiN4cH7mRhKgIXKdpD
W9HWLV5eduX8QCGM9qJREgPLbFNmhe4B+AL4cXWUnxMFj69ICT66USPxDOTs7Y1acbOYvAQ1IeY8
8W5h48Zh0me9beAPBOlLEg1Hn5KDkE+OqTVEiT+3ha04nzNhjHUbYyDJ4QBhGbjWxxqxDhkGTnlw
dfUWCjHmjUmKWZF6pGZmAYjy8rOcPiTNQELha1uXlYDqTBfGkQ6NIDYl/oD/Nz53lbYz2mmfWZVT
m9b11CnP6GJ09ZhnfrwlpP9fmJ8+y1Y/ZHS/UGPV0c+RFbcTr6ZGv53xrGe60TVeCDHNLpDKGroF
QnHIgJs7tDxqTJ4ezDHqIrUY0wB6xKNy1bcjwIwsKMKD11iJsc80of9faBJi6KXAvC+swfD09mS2
u7GW6XkCTwZwSzg2sb5uBgjFKMo36L3OpbWZlGmgbKRlocJRmqsq4uWcfpfSL7fmXxHspZeWAkYZ
BYjQdsp+AACKao8kvxKeb8Tb4T04oQnsCe0v16Xnu0lNko/sn4T3EWuxElb1+yOYq1BrajOvaHIX
8y/dQCzpNGq2Ca6VnJRjQjrJRmVU54ldd1XfUhnvEVq90EoFpKaVRhrlPsvey/HUhyMJRo4T4Wyk
wTgRZYySpqJpVx1drsPkmQIvell3H9/K0C9YGGYh9EXZWFQCHrTmQMbAHWIvS2gXshNL3sCjZ+at
HuM4IlQRxzmDwLlywNoyz3fRkNhd5AwKp8F+/Wh/q8Z4jyG3sjoTIakRvalDVk8iucTLhtLSyNY5
YPxHBZKGtotoNDbZwuzo0Wud/2gllfTijzx2Jpn0o7ft8XlGwfgSTE6hN1OFXor00vk/uKlK3rox
3kOqeuAxjPj91gp/CtMA0KH8tS213bYaa3HT8vSyVacWXdr9TI27BCiOYO7MeN8EdqqIKP5dg/or
l48aD8J2LXt9JpRxGVGtj1mnwxHD0M1D5Iolkfb5VXSA/1Blu7oVnuBD8tbZVnY1GqDgsmj3t9Zy
2Ih8fBliARvlRJl4UJAPM4RPI+W1waxax7+SLnLZtRSJYDyHpKlOiF4XpGz+5lwtJDBLWBhG14n0
LqvNhBj9J4aDAh7q5Op9uZDB+lizauJagW1o6btuPc4B2Jvvx7R1DOU14XFWr7okGe2wIGxBJoGt
EYKDzqj0CiQVonyvSKjWmM7YnLrothQ4R3f1aC0kMS5JtOKuS1TqLZoHUQMGvWuVPI+0bgDf2jAe
SQnkqJgHaDMICJh6V1BaN5ddqWxJJdlFPWBcggQKuh1fkuy96O2h45xs3hcwDmoqK8TWLbRsii9d
+cw7zmFavbMWq8g4qDm1Zj8bqYb5SzA8WBJmBe78DgfXyZrYRWnP3j69HANhsbS0OfdVkI0jDo33
KGnb/mwPwWcAzPmeV4riiWIOlz7U8txJ1BaRnxTofr1F01ufHDUeQBhPEnPElKRoB6OhkgYBfcpX
kRDaUkP08XPk9Tasej/MgqJd2UTrGtuxUs1TW/m/qZfMV6GVSaB/tNpdw+vGXj1dCzHs6ZKjtAlo
QnA2fuoW9uak+5z+kFXTXohgDldr9lJn0JfjYD6G7T+Teti2NJ4KzNHRYqD0Bz78npyDHiQBgHDn
Kf4//00Ic34mtTKHnq6T3OuYEgE8XeQpwdt/EsLe7lldxy3yBHiX4h6KZXcWNICcJeS/SWGOS90r
sdrQbKlkPIfqjygAZTGn9eES4ZLC6H3vuckcFCAyAlSFamIAUXc/ZES7/SHfxbfmnXRTOfGreGic
tCWq05yewbaYV6S6EjgudfWwLr6BeQhUJhqATRrzjYJla/1LBH7bujgl0UmyeHj4q+51IYuegcWT
QIjkMDEqyArKnz4GpOYqfRFjBZAbottallNV2U7Ts/ftneQuMz0aC7GhX+QSrkeEnTvpJO18JDd3
sjv8k9kx+M4Os1ec/KvazV/E3X3w0RxftuWvRhwLrRnn0baSDl4jqvXwQy2fBWXe97W+SyWA87Ug
OciThDdKTn/y4u2wEMk4kyLs/cGkQU5bAqY2JJbvAo6XgDJnWzWOUzEZp2LoeS2BthHnfTqY4Iob
XkHd9N9EMC6lrWcVFGY4IyNYy8eHPP3gThb8pmHYWC72Fp4UoyysGWrEp8YuPOkhIuhSu0MQWs9O
AMDXHNiyr/LOf4hf9VeRDHv5prMt51nxMgBI/7dFZatcVW4KUxf83ryntLuzmgc14lw26/uGgQ1a
TcfbgbGPNlWGSqQnYgKmcBjvE/8ZxGnbG7fuWL5lMLbR6UBDl0zIiNLpOcpAwziqu2T0SQk2ylzl
9aWsnjI0pFCiErSxs1RIVa3VcqYg6DAwRVTpYLnrKDe7U5XHMD6IvDLGeoYI/RUquqMxc8VO+WR6
3mRjNiHT+9C8oEEaJhKdMFenkexOvWl4td/VE70Qx1wVtT8n1mRAvUh8V6ejWR1CcE2bh+09u2SL
pTfSQgxzGwB0LwfxOrQS9ub95IrX0VEpnPS1/FET6RB78TG502zf3Ra7ao4Lqcy9oCUpCm05pLbK
Cf2M4vgaChzNqJu4OOIY2gPeBXbrAqNwqFNZzwIUNdLm2Il7KXGbDsy2o9MEnmqMZE5e/0KnhUDG
69edLCSKAJ1Sc5JPOkJi2+801CPFqeectJXQEXR2qFUrYCYG0xPjIiU/E2pFAqVN1489EWO98dqy
aDjRyuomLRRifMZslkk8zug67Kzkfs5DOwqMq3TkUHqs2vlCCuM1ZDiIJuggRU89UzkO6l0m3mi8
aZffyBRb5sAsWav7RTJatIVyDpy8sVOxJnp4U5XuWLyANt6MrjA7F/lXffMwxbai7ay/erEDVA+M
R5QLWmTWc1DjUB10WmZD/UsZT9r0Q+f54FWrX8hgVlNB342qodJBswIA0c2yD6P92c6u5H9VqlsV
+22bX928hThmVRshaAGoB5VU9U2bPiX5SbeuuOm9FXMH+LSOEU6Kc4ahsvNwzpxSrcjp3jXTaPfV
R+hzbHDV0hcCmFUb1FCNSgMC6tZLsmOm/Ap48I30J1j7QxIKrGn0gsTRPdcBs+hCaAZw58pU5A9l
2B4twKO7cxdrxxazcjfg1EmAIdnwcEHWtgg9ryY6ETHncQHZIo/5qFk5qExT/cEw7tHrOMpXCS9P
s7aCoJ6gmNdA3LpATBrkViirUKHHS3b8SDwE2uwIueJt29uKJaCbEhPYMAck19giRgN3KEQm8K5E
jLjbYuiLJC0rXgRK7YnZqzMpzO3UW8DT7XRIEbTprgRaflilO8OMHhsUhHRUhLaVWlk7HTsEYlIM
4wEpkDGNsE1T1RwpolYXukXdfCrtaOuCyCkArYoBnRDgydHhD9DScws0wCYjZiPAtPq4fMt7zMZI
9Z0V/kXOEEUDCnkIY4PN0c9YvL2MSM80NQT+EjhXNdeskvhB1MO3OQliNwLgeuaD/jzWXwu0FJN+
1q/9IFOI2M4gf/Er65A0Go8uYG0/FWDeUhhGDbjLzM2caaUUzRUwLXoFnJ0heNjmG621pQQowk/b
e7ly2oCNhjYH+CrQB7OohzmmzcMmiUHQM3QY1egCHySgiASkKfERDzRCy6u6rT124ReRncfgBiZT
frOHLxdc1/MwDkBuE9Wkcg2SAP+E9O9vhZeRAJ3hhWcYNuZwYM6n2T5qX9NeOmxrvXYsQVNoYtgc
YwpY4vM9B0Z4AY+HT6jnBOVTOSZxF79uy1gz36UMZhMDUNv2qgYZvok2QyABSwe5CT+MrOHBkV9o
g/4eXDNoagQZBxpjqDktFhQkt8DSCgrwPIjKqzE19w3O5h8qg5h0we7ITrZ3Qg/6zx6wQmHoWJ3x
Aw2BJE/lP35DUDGAUKJdgBSNjbnXMgDEC6gVVRh3w8TZMH5WkrbX5nqP3sTdtkaXzyPIQlsU4lLw
OYPZnVm1qLZSFWCLlV0MMtqMLaL2qhPkuiNFwCIXQ2J2lZP1L0kg2n0feP9RPKOqOWZKEKCL2266
0UAvdeETNRp2Q6miTysSJtwYyu0YCBNmg4MPQ4tPvll/cD7iooJL10DCLBC6EYEP+nuNFpYTpfVs
WINWAZU/vtO1eCBDPe4sv/opTfIx9hWvS5JTF1oBmoQMTi3twvVQ4YCxUhEkodebnYbLzXoyawvw
oLDs66EZH8pgfhAC8a2arfdtRS/O4rmo3+XYhZ7TVJpJDvpcG82snVNMOYD8eh09d7XKG3a5PIzQ
ChBgGoIXS5PZoFmeWlMJGogCAoaLK+N9ULXPbW0uG1CgjoUeY4N25cp4Mp4f+KzVonlKZPR+mAcE
EyJouqavDs2kqULy5i1s9Ss9eJ7Kgz8+VtJXbGEkIb0Wyl02743cUydbm90y8LRyN/D6li53FbAp
FC0ID1k0g7MTS82oBWrRR8hKV44szaQDvdYkf8bWw/YirMrB3QjiKwyZYQb8fA1Gq1f6uorR3Zj6
mLAAwROwTFLlqOZ/DJwF8g3cw5gjwZQZ2IGYyyIUytofIgySTDPSofODob5N/u2Y/dxW6NJwAAiA
QBsJGwN8R6wYa9TUwfQBRNEOqW5XQqvbvu//MbY4lKFIFwB9ARfHBbV80wnoHAqRrOzLMb2yxFy4
LgB078hD+BJMQ8OZUrk8eJhv1oDySDlfwJXI7JLki+04+5g8qA0fTNWdp3UGCCkNjjddWzu0FlDw
FQWDcmwVOyxbJUlzNMuNxj7zv+T0bXtvLh5DWDUAG1AELjyDkWM6Nzbw1FGeNRRBM81RgDCWZUQN
ryQZ7aDqQe1+bUtb1+ZbGv3/wltJkh8pKe1yjgYg0InBSU95SEoXz26qEIYUMBeF/mB4/3MRlaVM
wVzgkSUC7pTClkvFuzU+GPILSrCo8nQfEVAmOe+GbaEX7RkK0NN0rcWTchD2TbcLNaSabGHMvEgH
chTQav+8XxyvSAU45gpoIdFay14xAOSJrX7EKw9kEWCE3Amz6CQqx/guUzU4rRalgEKOVYWNMEbu
j8hHBh0IxlMtc/RitA1TsIM5Rs0hfp1i/akvXjQhdRL/HgH45ySWV+jQqy3Fqfjg6jJ27uwtyHwM
/f/CeJoh9E2fsp1b4E+c4eZbNwgiBzADJmnB3twVV31SudYsuOmAifeJ48ZWTjxA6gHHgcsPWHks
RYI8xmoYF2MFNEjzCXiSgS13fWMnTcqL4GiAxmiKqXa83ACiYgI/jln2Ao+kSFCDGoN9KgCshBYG
NIt3lRF8anp3m1SJwXkrXj5dKEcCRs0pxokFrB3mKpCsGslno63t/CT/mInpRO7ne+ygcuAmdrir
XZnkbrd/HohG7nmzapfDVZBuoSEdOaXfiSW6IIutVU0h1IDYVSOtRJqaBDf53QyxYOYOrntbeVFS
MnrhTfa0RyGNFy6v2BXoSlC5wLMfnpC9bwOwugtKgckb+bo8KcQ8mofEfi3eigOQpt1tB3g51Q10
MuRmcGJlTQInFeNvR8Xv1KjFOguPjT3vLTvzRjs7zC4Ihvcx547iSmP8bZgawaxbUA0sEcfgCAqM
29SJ0Np9+65iqtfhKHcZdJ8rxxiRYaWVJIFmG9PQtVOCsZGMxEgdw4v54/F0oZgzcraQNIpamIwu
xTiqHWQNx879GK8Sr3ur3nQiwkDGW17st+YJz8QxFiqpyEIZVLX2rXOnn8ZVT/pjAUZ0UpLgsfXq
53se0eAl9BVjK8xDCogl5iAVkGneZ/vQaUjtgNH4ZJGdkpHKaV11N3rvoSvucu+Fs5Wry0vBQHGb
WgoItM6Xd0gtoZlqyJY+ra/k586/lu2WdDtcrPOxOPDqrr/fpBfbuZDHWKoWUYQ3up3qtQCi1QE5
khhrXdnAHwiIfDs4rZ1em3bOueJWbm6wA3/ryZhsO0xWJlSQ29klelXJx4PmiSLfXFdcOuQoGvIZ
AK/EjXq+nqkkl6Fk9fBwR9nrfmXXihM6Aslsy67d/md0+Bkeu6uJV4S47IylNrSQy9iQlSvopYmH
2q7fkp9IbQSg56w/alcCiWqekud7Xtsl3aiLjQR1oAQgRCBXsJSjWgsUUpkaziDMIIgVr9qcB2yn
rHrshQzGWPoZCAl5hOtislXbOjXurXSY7NuHN9/xd6MTEONGPlxHz7+Av/4OnjcS7LzwKnLUG+vp
mdcGRy3kQmHAsGP6Gc8BvJDPd3aItMiMZRknpXgqp4c0Byu8vX0aV16EaDFGtAd2JmSm2Zh21syk
8hOttlN1dDCBL8mUDfw66HlX4aogGahNyF8ifmazh0IRS0WSq7WdASboGO1nIr+rRLvXQ1IMpHGq
k0gMZ77reFBel23jsFOEmHheA2EcsCDMOQzVqquaSaztcdeb+/IuQNjh6reCF4kcJVd1XEii/19c
HGikjqRshKTK7UHSZ6MJyPqb/cJ0KuDfgUuns2cg6tI+GFLsV9U/h0Cq9JV9FR1MXuSyqgnlo7EA
SQPwD8ZH1zkI0PsJlhcIJz1/kKv9HNkTb7Rj9RpCGgunGZx/gIhmFiwxM7XxDR1X3+foDDbS2p7h
Ip19ME9hSma3PYbkZiDF3r82DjInhFk7XXh3yEhnIyWEHPD5bllTWI6VAYs0zO5u0s1911q7aFA5
O7au5LccFv8mm6Ws6kbImY5y5vTA1UCjri158JEPg2e5s4YhPxdauqFMYtuaXNnpY7J9zn/DFbC+
BAzUADIXgY0CpI1zbbs8CqWkgOHo181P8yHAo+sUuaYzfRq7eh/+VGai/Kjd4Encg0rnM9pZvK6y
VZvCiwPjZZQviq2AJYGayeGEL8jmwzDeG35FdNSOuB1KPDmMC5+yypwocartZ8ou7BoCC3vu4iwn
xcSptq1d8TQZ/D+VGNcSJZoSmx1ETUJ9rUv+btAsEB0Vtiz1L7X+mdblruSOENGtutzKb6nMqRHa
XJl7NEbZc184aJa15F+TRKoK78WCGOqhCN1OcttWtk0Z5RN325JWbmEUogCorlHOHotNf9eI+fM4
92FImPHPgPPX+BxbXdlAA1UZlCqRGqBtPeemmkm+iXeTgAcjer4mnczGe5w+RrOzrchvX8msI9Jf
YI+hFwN4vpjdK+UAXbxd1GCql0i78lY9+DvtWvxq3d7FcPa1zO0uW3nFnElkds6Qp85qckhs3NSB
ldwN6AMkHdZwX/MIY9f2aakdExb2ctKVBZUVgaE4MewBycTtBVxxoGfaMAGg3AODKAsgobQOGgUT
bRzuHNRKxUk+E8J46awc9a62wsYWPf0+dDo3doTUHZzHyTO+tvVZixQMwNUB6A3tcrALxvDmrEHD
UBE3eJlgVwQyZwQX0UhqT7+e3znCViJNRHVAxoMoEEiLjPWNkV6VgZY2tuxZt6I7X/k7CxxmJP6J
wqqHIGJb3qo5LMQxplcpJfiDMtoT1StOE/c2hpa2JaylWs40YiwuwczLrMhZYxuVM9yrXliQeFeD
W8sznc4iravc0ydJSYpT9I/2xJHOU5CxRmBiVfqcQ3pnFzS1dPPR7zB5c2c64mPxVdvhr22BK8+u
M20ZwxRGzLRVJRZ0sO4iAHfkRFZInPgkVziNS2uSwPgEpG2KDogc2rk/VMYR3l4sGnvKrurWBZVL
JX+BuKbloUP+Rm5iPeJSEmOTsiBX4M+GJP0ayJrDUfc09/buVixJuce0speSowycIQKeO14Ve/Wg
L2UzBjrXtSG3FmQX9z3B4ITt3yZe7/7TgW1iv7111BS21GQMtUoCOR3CsrHVH8CTum33wrVw33CE
8HaNsce2y8KoLqCPhVtskEiWobLpNK0zzLwBjLXgztApzRDYTPFcvGj8Nlo5kpKKKjTvGrsNkKtS
SeKOh3r/Hu6KN+tafgofpivgHR2Tj2TiOJe1HNbZBzDKhlXe1NaADwAdCQnqt6q40QUyFZ8a4G8x
LzR8qurn3NygcqxoYPqSXzqTcxvJ67v6vQjMgayzuRstkS7CdXyY7nVPujK98Uo/iF/ZoSe1G+56
AharnXSsSbQDUaMdeuOtRV6Mg+5uW9iaM1psiE4DgcVLsMrqTpwmfMtstaTX79WC0+q/ltUChQ96
V9BqCD4Ktn8lqaNqjsS6sXukJRDCoA+ouwkRwwQhsqLqPnK6/Xwneryzs5b4PRPMbHUugCy+GSF4
Tu35IOKtK9ozjmtFfXxUktDbXsq1aHCpKLOtgljkSZ1BXivJZEDlovaJLNV4WnP2jP7QhVf4XlEW
oQLjGU2XYI6YTuYbkt34V2p0pAVyFMc1daeEn9uKrSXQlivJ1nn7oInjHq2A9o/giFLbL9wgOLWz
jaDXEQlA7Xh+gqchDUkWVlkUgtQHOjTs4n1eOrWKus8u02xJAHfJP2iX31aQ3hZbC8qEU6YmJprW
UkvpSCs6Y/0RtHfbIlZDtoV1GMzdqI1V1mkSZMQn0e5++U/plfAjJvqN8scwWmDdXUpi7samVRq1
lbB4bWdr40sm3aQ9xwIv5zQYGcwdmOpqG/zfiu3CQ2jLx9zJPPQRtbCI5NDsgDy0l1/Vh+1F/J3N
udwoUDthRhozNiazURrGFVvdgGrWo340rpRXoNDbDbnrkYtRibgr7Vd4TjtFalfci470/hfpJqzt
9wcwuzhUcRLlEXZRAqBkdeoCN1S8MeYs76pTRh0QSWsAjQJP/Nz8m7YwhBm5QJAviQRPFwLUyu2V
XH1S0t5vqg3FNGVWMrTGVOxMKKJ7qIvZ8RfAN6Wb6E5wUjf1hkPgcATSeu3F1i0EMivXxWbshxYE
YkApI9NAXt9l0jxO+2I/cJRbN5OFLPYEVEjl1T5kFa7ou7rbuSCpAIqPemhRsSc6yUJy5999lg+B
26J4lQDUR+TFiSubaBo6RTBHAkQRf2fbFj4MY61+WslTZesoXhOUXR3Q6vwxmoQpmyBlQesSGmRw
xzLbqBoY340tFSWiqnYE3auTN6Fz5j4jZXcLHpDtTVxTCR1ZKMibBjhqDTYcTVV9rkN0v+mpOD/q
bfU8YUv/PNuJFqZvIcy13bV9XhQpGgcHdBBLqnxsdRXPFX2/rctKEGYBoBhonih8ofrF3NZAKJbi
vA9xSyPZt6t6o7erxCpBUlvcVrVlPvhqVT1FQELiCF6529DQhjgIjQ3obmA70ts+9DtTyGpM0h0C
0+2suxoRYHxdJT+a1k6S+209V6L7M3GML1EDqG+oEFdPOAiimwilG1egFmwcCTu5LWzFQEAfCkoC
3aCNG7+j74XNB6pVdhmt8M3Voc8SO01TztleCbLOJDDqGGmqYVplhDqlBC7sxG7iBzW7LpqRY+tr
67ZUhbH1cIDbxMAZsofifTMUJA9Kd66upCIjbcorUfK0Ymy+1OtpLERUKLtZqG6zMBndTqiC+3K2
7sW8lTm6Uf/H+GIcMNqBjWEpesmc3y9T1qnlpEFcb93n2aGOvrg59LXlQ/IVXgLA9mjNYpavrxIM
p8ozar3FXaSRoduDHiubHnseB/RaKEKrBf9KYtZu9EMpnUtImjzfy/6Zd+3Vx4y6heFqD+pjcFd6
aoDE2Lahr3mPpVBmBX3ZN6jvRVtCvM/gnsQ7o3fUzpnCh7DnvKDWDtW3LOTgznfL7Po4DwvIasfH
aMDoLSfaWHsTo0ecRgFoTgXNAtNqFeTG7EuJglN7C8oS0c2uB29ELAfGbh1344AY33IQ41echqs1
M1zKlc8Vm4JwRM4UcqMASNLGa+ynjihwhKyla6AdxeUGPyBGs5mtGtqwmpEfg8cIHH90gHrsBDpp
xBe5fWtT1xxPeXk//zHBEHrWFlLZN1o2J73cUN3M4qtMtVe5ll2zyd+2zXB9Bf/VjX2YDUVqldkA
3fDc9JISQTigmxXzj2fbqTIgaEa+5v+RdmXLcetK8osYARJcX7n2rqW1WS8MSba5g/v69ZP0xB13
Q5xmnHP9aEV0EUABKFRlZQKRrvElcd9gXR3IGIxGfucpiEIepzwxu8qcUBAnn7fHtLihL61xR7wU
ymKTRLCGThL1fWwTZZ9oqdAAngt6InThUWfA1rtvxECBHl2dH8A/OW6nDuJnREgja0i7ehvGmWr3
VaM7TVL8vP2JS5VSIPR1aE7OIgeobl97bpRTNmbqiB2TSE7XvLZ4fLehZMcQqenLL0kzzLJrraEo
LZF0x4aOoJ0vkfFqf0z6fRpWW0GUd6ga3SnEtwujWrklF+fw8gO5rTVUOUgDDHygehzc+L73gk2K
F5rcWP5GPmdbtgtxankAA9+emaWz6tIuF4/2oSaVfoyaQJ68NvIxW0vqLJ27l78/278IMHI5lhNZ
xlko4ciAxAM0s2wt3MXxvQ+W9Gylarq0vS6tzX+/sMaKToglNChZ5fg+VnPe/EUxXm7P2NLVf2mD
83a11ae+hIikJaRunDxR5G8SWxofb1tZSj+gwwEdnRCMgmQG/3IOIEM2ZCmGMkkvfaCBg31biY2Z
I6OoeGq9kwEnKNeSHktjuzTKrVZt0FL3FXhh3z2nyZOS4rU88x+ujG1pmWa9WZWoQHkB8H69TDKw
LNE4iTjhbWy8yb6rvUhzsFpOcfQdHTk/MCA+rpUtF63OPeB4ROApxN+akdZCgQTNf1ZfJE5UogJX
dy8TU1dqKkser12Y4Xaynuk+SUr4R9h4U25jT6NNdbJKbTQJSUyZrkQby55yYZDbwkKl1j3545Bj
Yw0JOufQnYaX0iGjsd3nRAORZXiXp2A4KbuVsGptTjmHkUKfBpRgTn3yELU/ktar1kivlgLTy/nk
nEWQtHwiCZwlGtLHTpfMUWderVVPVdg5QBKtLN9S7tS4tMftbwAEGt1PYY+ebXmHxu03atj+uXYn
a9yivujW48p+mCeJj+41SuaGBV3FnuBGiMKYEtU+LKqp8GuM+0+WrrWkLyX10cr51wY3qnwSSWII
8Eri1Y+QuXO6vYgCBjPljX/orNYmNtkDCbVyjC36BxSFZCjeQdWXh6n3gQ+VcIp4Jyr118jPNmKu
HvVQWZnBpewYhvfXDrfpRCXXywoyd1YIFo66fI5aY6uOqQ0dQzAmvA6T4Elde66j3gn62iygugda
iOfb59rSYNGLMPduIngFDun6WKNRKje9AcyZnN33ySnVnghZmc/Fdby0MZ8+FzccxTOt7hhsaJI1
7Mud+ChYkaNu+9icHtptt8vc1Bt+iD//McfFHFLqAOeIf+SU+MF1OjQSkgxBnjLV0PUDA1leFyYk
tVeySUvZlsuV5E4zWcvECI3TsDPSu9YHa4xcO3EqHyDKB84L3VF62c6xhv987S7NcgdZl0jKIJcw
m1TUREbeLES0Aavb21bWBsftdBrlTdAZsFKllo5hDM80cilFA+NHmuwh5bIyqsX7/GJbcLue5GpS
htpsT3ZC30aLLTNeyVqssmhFAW+HToF1An/BtU+yNCTZOKd4GD2QwVMCu2+PVFx5Oi2+evHu+z8z
3BKNE7pcs9mMfJzetNakn0i2C6do17yq2+aheFQDU/y19pRafI5CuQXtRUCrIgPP7WqQFtXom8Ic
RvlLJYMpf1f91lRbk+46YOJSe+g+xjVenMU778Imt8uDpqbaWMCmOLhJ/HtQWlCuvxrxqVnVjFkK
V4CTBfcKOl3RgsgNLw8bDSVQnJyKfqzYsQ2PlXzXFC90ekAD/m33X3KUS1vcsMBwNY1tDltyGpoQ
Oy18W84LU+hXttnamOZteHFIRqIc5Wo43wZt6uSDbpb5z0iV3JhBO5iBh7/Vnf9qZDwhwwShubIK
5lks7vLgl9Y9R1NsGmRlApf8Ym5SQPszlRTEfNcDq1gKhlwN+ExFS0w9Pan9blI602/2UuHdHtHS
ZXZpilurQU6HHO1DOBDjrZ9/EG2rBL/+OxPcMrEc5ArIySAgFwdLQimr+CqRxrptZNHn/k4Zn9cx
ajnJfHH2uaiFJi1hlS3WimhGgILeiYa/1hSw6HuzxBOaAhUFacDrJQKfu44G7jkIGKSXKY4Da1IH
u+rHPYHQ5ljTV9WQrH8xRpngVQMM11x/vLZpyKEYVD2As1le2cl8kTTWGNqpfP43dqiiUsCp5h6r
aztBLlYyVbXKMli/TRMrHnPLEAJoe6w43/xDfESM0xwPNTT4z03R14YAlY/resIklt1HXaAvnpo0
94bE6SqbMkdc0zFY3FcX9rh7MitY0EsD7EnTBj0jVLKD5ocmHlmxQrKxhINDtw3qFEjkA+rM46kq
KepxsmMK+6Nx6pklviabYhMdq136DGSIYAbb4N53/F9Gu0k+16rhi5fZpXluV9M6rIkxm+/c/NSm
IDMx2SeADV5k1xsQRP5Tf0EZFQLb6CiR0GjEk21LmSCmTQTUay7ixeb0zdGH4Ky0/RdWqIjC6lzI
0nTO+zM5UaRxAty1jDeDcgDVRjXYwlraZ6HZGOK1SPyA0ACAbuzta5+ElqAiTH3SWIUdnBCamsY5
/5Ctx+jQHZpN+Ni6mWD6m+TATqq5C5/rNZ267056/QGckzJfQF46wQcMvusPbhFCjf5HZ5yKUFtZ
t9Wxzp9ycYFWJYnSSIEpGtiYVaKgBU/+Gbq/ksNX7MavuWhH8NPeZIfWjJ4K72MNErA2WM5RdT0f
tNKIG6vNbAT8coBG0syJgncav9x2nzVL3KGWavnYMBVjBQ9L5+/LdDemj/V49qM1oao5QL0+1a4W
kIfugeuMynEFS5V0qOT3JllLXcyezhtAPzzIvHQ81fBgu162Wi4kX5ZTHP7DneLfoQFgSN2SuhPb
j4ONwdEgtCZ5TSjyDw8UZxe3ATYFlYF9ITy1bRjUdZEOyFUbDbWrbBsMg0XA/doYptQ7qQ42mMQK
DHWTFfugOwrhvhzMUdmr9NQrb2r/AIiOKY0BqiJe4ttx3jkTxI7JPpncPre1yapEaoLhPtb9feuP
ZqQPTgcl04YJVj28dGGBppQPqfXSTLW0bDSLZD9Wd1pD3CG0DBS1AwTu+QrB6YLnQPMTiAQwqcgg
/qHX042rELi3CUxwTDpkAVLoxjFJLIM4pVKtBH7fowqQ91yYml3rYkPmvTw1qTSbig6RatehRfHi
jwRbD2y1WBnXojG0ciH5jH9oqbo2Fkx9m2YUxtLOMIdscomgmo34JvSHvD3FRePe3oHzwcW7zywR
/h973MHW1iPIoETYS4QXAoQ/lZ6CWnWn1rltZ21c3KkmgoijqNV5XIpvZnXm6tJXrnh0Cr1C07f6
tIZ9WDBIZ6KauZKJ/cGDfQQp1H1J1VtLrBwSFNtoeh+bo8DKu0h0/nm/LZpLAC6aEzQzuy/njRnT
QNQVGK0lKb41Fs8jam+h6vZsxTvm1edW68oO54qFSEO5JlqLVMLdkBxT8SnqVo7khYPyygTngHSi
RoRKRGs1vmxJtLfUfyxuAdIgcDoB0wM4xVwivXZxaaJqwEJMlhy2rw2b7K4IH1m8giFdHMeFldk/
LnZtJ+qCGhFYAduZSQELzNcSBYuLcWGBO/FjITQkYE5aq8x+FaVDR2Ao+2LlCbVihG8zlZWcBtgg
KI8qCUAG216XcfKulO5W5op/w0CVtNPkHCMhrXIXdpKN5ib79v5fSJ5erfqfFv2L9aiqpGwUEHCg
33g6RioYlBOrz8EiNlK7iNgha0DLHvZerxMwi2lOKTJrCEU77Jip9MTz+3OTrNWL5iX6tp/+LuG3
7BnAIo0hYHaz9lnPz+V4CoJ9Wu+74AjS8a59uD0JC4ftpefTeR0u5iD2ScdiafbJqPe6yDCF6DWV
PD9ZKUutrSe3h9vO0OvCmPdwEt+3VbnP2NPtkaxZ4K6NvAwMfSCw0MtvPvMkSMbfNrBQWbv2F+6U
UKN0QocA5ipVyJMex7GJ2i8k243xfugEx0h0d4hys6kfjWAtdbtqnDs8wmACnrr3sSHIU+ZXZohN
3t5l032t7obYAFXFngnSypAXnRFsQriKwduGfOC1d9SVrgayEHZWhhPLZ04kx8BBWOAzNtMP9ZE0
v25P8ZI3Uuj6KuCiAziEzz7qg1wXgwF7rdH9zqr8aYgyrxWZTejqhEoLG+3SFjehfYOG8DKJ0J94
AKSoCoCUKj60o39+lh6rr3wNxrQ2NO5o1n05jUUGc90XOUUv2jk5jb9Kwyz2GmpSjq1sX5SHVdT2
jC3jT5OLQfKJyEKT0qBOYRWvUyjWAFesHOUtKA9Cs1ijTloZIa+goYtFTtgAWyNkM1hcWhNDtvBR
X2N0W7p/Lsc0L+zFkRUqMboIYtjJKKp6qbwP+8jqx2572xfXzHABVCuGFc2a2YxCII64i7XCjL5u
21goVKL596/DK9zxO+qjNrazEQGsYLpXvcVP7CDabJ+/yedYNdeEWxbvvEuD3I4G1QfpknmRaijU
fWim+t6AlElwIq+zABgUfhV76QnIMOMhfbk91rX5nN3nYtlwbqZVVMEypV+9/iLR2izJ820bq8Pj
juhuTESBzL6hHimwUu+i2ewjiHVCIgpDyt+m3XCf2EphSp6+9txeOVAU7kDBra2GQwnbKdBjmSne
yRb6WVV0IQfOD0iHetpKjLSATVBlGSRsMynpH+ae6yn1xywyikZEI2IR4W1/B9HwJHZSaqM32o7i
81gemb9pW68cbaE8xYm3Mt3fMwzzBwC+C/QuoPz8i2YapsBImYx+nh5Kyh0gaoVijcTE2oJAKEZ3
JMo6k+9khbNiWZtn8/pkuzbN7ZxcD/QIdThwF6p74KGaKgO9yibpt1FyFIy7LD9U5VtOvUp7MRSz
gxa4kDuU/BLFDxVvFMUkQ/JgzKQWAXEgRBn1R730N1OXWFrxhCyJJLzN+XOjiM0aPHBN9T6ExGqa
uwBEs3KxoVIIUPm2k9EthfRFfainxCn0dx3cjUID0enRFaVNDI7HbKuUu1xgTtlvmeD58VZlk9kA
/aZ76uhV3TkZjj69UyATEcSBnbGfQbQPMnDcIarIABqa7tP4jkk2ilZAYxXokWZ3cbaNR5c0iFfZ
Swbcr7+JtY1uvOTFA22QEWD7dHxIR1MTE1uvNlp5hrh3lqCW3R0UdRcHD2p+EMDuo70a1KmmQ1Lt
c+iLl8lWyx+zxGP1h98/of+bGWet2+SqqY1eQu8Y9g/pwJ4TfdUycE13/eR2muREIMnO3kj9I9ci
a4JSE4KiRD2GuiWLzyw+C/kHHWvbQOcuApZGDTBdYL8q5V0t2Eb0JeWKJQc/yHjK4juhAOtoFQCn
AYS27sL9rDh/9kswyLpT87sprdg4EP8OaayuftaTzx76oWF56ECM2rA9KJSZMVhJ5wayU5N6K7Tl
oQlGT5HuoF5lklz39OQN5CNuFjmZUa/d999DJxBBAdKG1h6C7D7PupApgV8pYdvgDLDErbat3Aac
EpGZHmr0KJrknh615woCDfYZrUvjSuC2UFj4I2IlgzcF+FYANa6PhhIaJ20lwXx8SG3J6q3EYncV
SOHM17N6gGbN7qux6tfaWQOFLzRvXVvmNqaajygJ4VKbj8Had6RdaU6vQWlmCF2tR83RjoVTH8ZN
uNVsCHl7wmASO7DXboKF82FW8fq/CZivo4vrJuxqgCt6fIY08zTANPAOHg7jHk3qz8zEDWdrh8R8
M37ePpm+R0HXw+euua5I9JFoDdLygR1m74Xk1EVhtnRtfPP3c+ff1fi4m44kWV9qSgdUtZmdZIvu
QzfBOEu78xrH39eb1lpLKS1ALq7Hxt1wWQiu70bHnGYvpRlumVvK6HZH/tH+aI6n1FOsfmUbrY2S
i5pTWoE4enZjzdhRxfOHExU2txds6Ra9mEk0lXGeAu5dNalgI1aDT6JsJsK2RVybdf8xqIVtpMNH
00smaKYTEyz/1iiCiD/qHpJk7YX5h4bs/19Ug3C1K8NIpcLo8CkIBh+M0KQu28Z2cvLtz8Qb7OkR
t5qJMotZu7oJfWS3sXp7B/2n8+05+ebEBpVlCXrtf1heVb7g2gvhmBLJRxg1Vq6ENrMSh2utHVdx
zd/WF4b+cJKiQo4jnM8tG+mUFiqUFZB4A1eZysxCcKjk3h7N9xXmrHB7UurolA4A+1lVZOroekB8
Zuaxxzb+Od9Siw1mjuLVGvfp2ti4HcoA2daCMu4tIX9o4ifoWPWidXtk809c+Qs3MG5DImMp1KTF
wISYEJTgy+xVEqgaQ4VszI9aG6e/hTYeVvKYS94B8mhNBXBhFiXnvDSJwWzUTWmPcqBHwARGAEmv
9hJ9uz24700Qf0b31w730JtkCUoFAMBaBuI6G9gn1Qt20g/ozAYH/QzZq71yTLaKVWtrt+d8O36b
VxDhyDONJCiOuaULtMnojSgBg+sWu26rEfMVsG2HevU2dhClrRGOfn8HzkO9MMgtZBuUbVS1MKge
m0OEzLAHMd0H7b0HO26400+r6YhviQHOIHewQoqK9VoIg6UCWo/c6kB1YVaI1FxmrYpPfidsurb2
J7l1cRm3LM27kcDaYIt3utd95alZg37Qmt9nk6fe1QiMQqv5gDeNm7V7a3Ej4i0AaQAy9wzPf7+w
Pop5zqQp660oEz3SbQAnMXtFXXOaxW1BgQtEVxEUHPgigtroWmFgWhFstb9bj1iqIxzKXfHp32tO
hXTIKbsPXKg3rWyTRWcFnBqliznU4y8NNKC0garDLgpLX/KDaKeub6ef0hOarazyrv1csTdvu2+b
48Le/PeL6VQEKW3CMAeLpmROm6YxU5NakVcDM96DTQSvv5WZ/Y4/mN3nwuI8AxcWtdZP1UzACPX3
AIo7yFO7zBU6kH5BDwhs63cjmGgEyIuWm9/g938vdsJhjYd8Dlu/jRo9dCALhOotOm+vv6FKC8i1
0fkwSg+y+Ftfk5VYHuSFAe4IQINKnwUNzvJmUKHMmpulHFsx0R9ZC7rctjAsoUIpv0rNeJSRgg5N
4Lo+oAyyCYrYgjCKKak+ZBTKu77ot4lOTbGvzrrSIdUnRGsPjO9h/rwmF5/LHSBdAj5fIs23m7pV
3/uPycxVNzwXm8cCJIP6V+ZOvR3v6G6wRNUerNE+/2MEzPUn8LLLVJCHKlUwY+D5LMm70D7oEUR3
XiF9teKBi4s/k7DNWQ485rjFjzulBG4J59eEWhebitMwEG9lWy0eH2gXEKEWNivncE4+MA3P0/lE
BokNAInZqT25yh4s6eOPxgyeoOvoVZEVuZV72/CaXe69FvtVQqMGdo1I2srFdECV2gry0QnXeIiW
Z/HvCLlzuItHZWoCWNKN1yh6kSPn9kjmHcJvUaBcAHkBeABBKxeXaHURBn1QwiUDxauR9PDvoZrS
M09k6Slbg3ssjebSGncMZmoxhXUKa6Px2gYuBHr/hdNdGuAcQtUiZRBnA6p+lsWfzZqI7ey036Zr
pnbG6wdAnW+yv9JIqdpVvdVpn7Vi541XR25SO0Zg3V6Xxfj7D4n0/1rSuRdWPoAYVUtgKaKkg5pZ
iIxzEh+z4GfgJ24gUatkaWOzznjtIwCyQZnwQjogmRU9P/lpveLx35nFcHCAuwNyHbitEcVyMzsG
aO3oGL4n+Q0SCsNuACqqQRZ5AkgJCZGGrLxil7YY6PLQBwQ+ZCBouONDjqish2XdW4EPigHtUFCo
AYpOXtu3J/r7oYyWCxm0Q+g5Iup33dSxF6ch65AUHaGTESH3Ipg12OnoSdoZLsj6cq+GOKYb4/W+
07Ygk68tUMqvpYC+Odb8FeBlgTIxBTcLr1oJmZQ4E1v8dlrZIXRbcZgVbpjfF9UKfPZbYMcZmuf9
Ii7o9SAE6TaGO9CvAEIE6CWuP1emdM0Gt3ZqR/RGSDAY8tAcwJyz1V3qdZjWyGo2rRt4oVU4yJWC
hkiwY0fZEk935ONa59xC7gW5SAkhHpm5JMBOcT1WeZz8ngx6bQUv1ZfqiK053eE9hIqN5rBN/Koc
xd0a6/T3Zwkm+NIoF5NEijFE0my0+RoBdNUQ71WHCDxMtSu8V6dxc3uyl+b60hwXU4g6hB2FDubi
8VCLv9X5nbCyRdbmka+ItoUklfUEGy/FVj9qZvYgmCLyoodXYxedm6N4fPivBsXfSoPRJo00G5TG
baxsKfGEtXaTeV6uTvLrZVK4q2jMcs33U5jQzvQVPS02KpVP6/WmBdqEK3fgEY4DAVlVO87rs61y
UzygViK6qSs/YS84+XZ0Ia6kOyhigL/Vj9w1lYoF4s1r+/OVfLHfAzXw5Xp2xx5wufAgnxo3/gEY
8K7ZD4/dZqYC07AXyTbann4P99KdZE9O9OnDUdde7KtzMfvyxbeg1B1Tv8G3BC+tAyGUQ+wCI8Fc
w0kO8Wf9VrwIXnw6h8feir01nNdCnfN6JriTD2LfipLMKzHuVMf39NQ09qMjbkTz10Ey9a/kh/Cg
b9Zoxb+FPPAzyCzOt4syK1tyZ1AhlCNpRKRAtYh4aQOS4CBf6fdcOgIuTXAnTkBjMkxQHgWepdsU
RbCJsFvKdg21uHRF4XIieKprf3i4r1dPo2nT5A1aZPJe+UhCSEbXmTYcweb/2AMZ4jJFWrlIlvao
JiMHMZPKAR7MnW3y6Oug1pib0MDSmwanyVC9rnPCaRuGFNVFM1tjDvsWdcyr9dcij9PzS4WMbTe3
bOUvQV46qE2/d8w/TGoXrkR43yLv2RQKXcZcakIAzjmG1OpJ5M9dTihG7ZOgeVQzdAQLpfo09P5j
Szo7V8fn2+fq4h64NMq5Sk3KssoImlcgEHbfFb2tZvqXHk+Wob2PEKlOggjVUmyNfBRQ6qxPmkE8
oj2T1LcNudsxRXOLJHi8/VmLDnwxFdw6lyDC9/0MXyU2k+u31WnooYIaliujX5xxhFh4gVO0efGN
Q7Ieta0+YJ9kw7vayKYMuDyJQXZ2Pw2bWhPM26Na3C/QTgF3kIJ2JT7H1JBqIrGOUaXZj4YyVxfL
h2z6zTq6L5S1c35xbBfGuOusNNRAA/wTLBJ15ugs2ST1lhiWGu7rZivq4UpIsLhiF+a410AVVJFS
VZjKyffNvuudGICfIVojslobFXd5tYJKhM7HHhnQByHQjzCyBfIhxq+dvteEn7fXa3HvX4xpHvPF
7dQNRmVEYMWwcuRCEMPZZfMzGNg2BTDlv7PE3US1wKqIzL15KvudJ6C9k8ykfmKrlMLLqzTr9wCE
aaDp6npEEsictFg00ANIZRNUOadmAIqtTja3h7N4xeEA+48ZbpVK7DZFK3AxFE1CbD+PxM3YB9S5
bWXZF/5a4ZaHRTKp9RaDUesDBNBdqr11/bZoPFWwSv3HbWPLvoC0NNLfKg5qLi2iDGwyfAH+3UD4
VGjxSFJrk5aaGbI1paPFcaE3AwKcOlIwfENyqQ4i9VXMnhTFZqU+0vJVGyBvkT8mTLTENST60qmE
BnII/AEvCuQaP410AuVZiIZCVilmUp2qFhpfxcPYvVXyCrpraRKh3USRXoc8M9iKrt2PyYh7Y4au
wjyA6H1XBQgupTjyWKHcp0HcPN1esyU3nNnaNMUgCoFe2rW5mUJVzpqgtmgVO5kUnMZgcG+bWJg8
cNtiMBAtQ7WCX6tcCSp9iiGqYggPUXeMkS/WCltFO7y+lphb6DMFPF9B9gMavOBC4evJVY6bLEdN
3QpjwMKmL6MQbLGD2EM0uhHa4jWaiybpR5AqTI9MWeNjhqgK5ot7IYkgsUSzJnISqsKTPcW5no1o
loRsADpuUTCPwx9aMCaO2PRkMlMpSZ7QUNk7hAb5Voho9tXkump11M/PXaGHT36DICIYQVGXMKGB
ymKkoLtUFw49rbpT24g9JO2UHB5R0KT8GvSsfkvSgVpKLRZvgAfpoTWIhWD5aGX8JIKgPNalrp2q
1PCtrMzCDRjTh19Rq2b0NPhyuA20OU5LJ6L+BgcRckU0DaVtMQ2Q8AqmdDuRUMvsxkgU8McnYXxQ
CpAcmKAJU4gJYIg02uMALA4oGWXWm4maGxCAUSUZCtlTJodOLBYUSAKi1XhG9CE684jaOXhJdr87
CBzUZqjFIRLqcWtQy+8nth1FOuxjUcgOdZr1T3oyFS+1UD5LlN7DVLcZcqaBVJ5MEwBzmpFDg0+C
5lHlS9SNuj59b7VGtyaxSB9bkLZsgtoQIfcmoUbBBnABgW0xqgpHVpMeMOKMqJ6spNRRYxJvxZRJ
TiqicVilg7bDphEc1lVAdlVduVO6Tt+OhiR1IEIYQqfphLb5SvxWDHYyUAagns8KfVc1apQ7pVxp
dNeHg4TSAaYchc/Jx9HICISR0yopTDD+FWe5imIErwkuaj9UX7KiGs1GMAx36HzwJ5aaCup8ND+9
D2MMApI2BfTJlo1gAL147Mcu+iPjwiqLLji3U93o5zQdWnSVQlzylfVNtinkoRAtdcoSQAPE8SfR
ApCsVmJROJmQdM+jgTWzRearuTeVMmxKwJS9ykJS6js5KI0nRN7ZZmzaWkILW+nT44TagmHqSJDr
Gya2zWGQCo3twCcly/aI/3dYSaCXkxtgdjMpa8bOzJmhTWYbFcjw0D7v3JYx+SXKgsS36pSxnZAR
sikxXW6DWPsnamEyHkyJpDEzCfwnpaOi3Q2kOba0GVxwCEq7OmTlxhca40D7NJJgNUhiWyNNsGnS
Pn6sdH/aQigIDCrTgPa33G8iTwae1KyAgBnNQFH6wC5Srdt2VSKg8SYaRLucqPibRl0ATGYXIYbq
JMAM1WDwD1QQ0jPR8v6XMbWRMxpT8jD2ebNBb6z4KxSGojeHWJ/2CYt9OwsU+lDWItiSMrTlmxSj
dZWyS8DXLgTVe5ChGmJqWRH8kOIY1BpFVOj9vc9YtgMvuAB8DmnSB7mvjXMjlcF9BkbJH/1Yj5pL
Emp4Uy/5bDNpQn0Av62GW16JAidDv9BDV4C63e51IRUPDUmLRwVCa3tJUOPfuYII0ewnSJ5aslz3
jh4wiF2oid6h16hnEJSNy2anTtpoK1kWOwnQC+NKcPIddwHKCPzD09FAqpEQLtTqDS1T9BoCRyN2
hC1MuTUMmTVqhm2omoOr/Vkpf8kpCBVDnJutmew+xyC3WX5UyPB5+5b6nqvnPoYLyGpCijpI5os3
RdN595SxzI6192GgNurev/PyqwyUQ+gj5kQpOkIr7MoHLF0dl7PBBRmpKKQ6G/ABZR/vYtbabcls
gNJAPC6bgi9uZLlx1DS0M7DL6NR4/Vf25zwF4Cg6VbjIQxDKGHykuLrU6jMJZTusQ5ey+r1NX3My
9GbV5U6j5oGdFqFpFMNKJLIQ+KAeiaoa4l48/vhkPhh56QA2d5hvSnSRt5/YKruO7RiwyCsj/YZJ
mZf6wtT8KRePllxoJ61pQfsvFKUdGQ6JSweZTbMi1ti9qJE3QF9YWgn4F0JWEQVdPKElqgLCzk1v
QlLZB7sIYkjcgMrUv6A3aTNNRDcNpkEmLXkUxo/bA12KvCCx9Qc5j+f79/54QZjSFiajGo0rcolu
9NAShK2fWk3s3ba1EEiKqC4hqy7i6YJOk+s57VhYywVQ11ZIv4CHNbXGvm1gyT8uDczze7FoOAal
MtdhoG3KCCqucnZivf+WxtB+UllarpibdxsfyAGSBbJQBJKg3eCWC1yWuLzBOWex7lz1L2H8Gqgr
Hc2LU/bXBM/LEI7CWAg9TAx0sNWhtus19vGVQfDRPfMnuVclWGirT73btNrzv6DMoYB8KIjv57Pr
m1Y3BYnkCIAqHhBRCGrTFrd8iaqrKL4xqTh0YfMwQTGkKPs1gqWl/QQSVyCgwDohybyUdELTEeyj
EuSiatH0s0+SOYjWhHBy6vRpWKusLl4PuKdkkODjJQPB12v3E7JhFKQG5Tn1ndmNZKZ31at4Qvy0
zX9CjnL8p5VcHFHA8xsol4PnATvq2hxry7am89WYiE9l7qTTp6DtERf98z0FVKxIwdoBZWQ+ndqG
eNUSCv+I2V0NwLEP7naKEGKtB3Jp717a4fauUhhNHyUEo4GgCsm1TT2l4HQYrZSRlVLt0qZSoRyP
aGveuTwP1iBUvRKHcAuEG4dUnw5jsnaSL+0qFUUJ8GEiJ4BX8/XajB2RESrAFYRWC6CFxjS7HCIf
dBzgrLm9QH/ei/wxNCOW8UCXNUjHcjOHh0YpKOgagULN8IYnj5o5+wZKPLI17Qs3stSz76LV4RmV
d4jTmdWO/fM6iXj5AZzf9+hcSlNt/oC0NqNhx9ivZFW3dp6x/3+UEo+Mh84eBVM7jAgbdEGVzjFz
ms/a8r3UVbf5l/9U3/ev1fsarmup7IzBKTi+8FJHBZ9bSUWT24oJqG7Vlfk+bbTMjN5D0Qq255KY
0gbCJKtMWMtD/WuSW1AaTCBz8jFUYnVbcRO0tnrfNaYBJSrhh7qRH+OddBLuyWatdrsYbasgAUMC
E8BCgy+qSkoxhrTx0cTnDQfpGXmy2I48fwNEgQeZ7tKMzpXX719ue/DifrywOv/94toexbQFn5KA
pUVDJAidfGml4X92wO++83dYXNg86R1exQEMVAcWmt0+/s1eoPVdmOLP2yNZvAIuJ3A+5S6Gwpha
J5GMCczQg3hq3v6HtCvrjRtXur9IgHaJr5TUm7vt9m7nRYidRPu+69d/R8GdiZrm18TNHczDAB50
qchisVjLOTnoxiXgPG6MLUHTXPJ6XR7XzaxWjjHOIAyivp0gLgB2IBqeqF4NNB2erkv52jOFm2at
FWOQeB+XltJDTOtmt5hWBP3hG8a35b3/KG++N7tIoBYHYOBSIONRdBNTwb0Fgdon8EWz0yw76kC7
t+YpmF1NpB4v1kcWdenWA4ya/LuTabVpABFRYquCeQCVuX1rtmjr/2md7DvjYIjsg3fLgfcCq7kE
+HjEXNpHEzcVmdFa6yCn9qA99i6AF9tj/Gbvwwdd97obe9N+j7dEcEdwD/ZaLmOXUW5qSYBiKLqy
Ey98yd1opEgqjA+AizUc9Vb/BupbeRueRIMnXNsBjQaa3JB5w3AuY6JmFFVhkZgL/aJc7Zo8QUbe
aCcMAYextEfrNtSfK1S7Ss3I4FdtPX6cK7l5LgZLcf1MGXeFNuensi7lwrtu2DrHL6y/jbHrdrbr
HB2c8At5DxaIcV9Iw+a6CK4pI82Lfn+87FSc1csdrzABrg22hbhm1pH90x6V6n1Qw12S9U6Zo68A
6DilfN8boSBbwVfuX8FsRzLM3W6iCQvvx8oG8xWbXEm3AuW45vxHOcKUBkITOb8phXLDoTwqPxqk
X3BNys92SIOfR+k0f09/oQdfVAHm+fPVmhKmKNvORaiUpgGOzVx+aUt1F/jNdrbQ/WaBnympAseu
zHNT6u/X9eW527VcJhmFCUD0/MhY0kw6V+lHJR2s8vm6CO6KYo4e4Rx6r7UvQX01jbblY0XBsmYh
f2ncmYC3ld+uS+HaxkoKY/hdJOlJMS37Fv2wy30nQujlRk2oXMp4nCy4X2yIDcSNQY4CRE3aHZRw
qopat/K5cs3PakP23W4Uld+4GuGJibge+RMs3eUxm80cYXiBG6NXXwAGl8iCc8zdeoAXArFcBVsb
W/KtAW1sjSoU6uoCWKgYsq/u+1kWFLD5UixLtgnedEilXWoxDCE84QAtpuahGLxqOteJ4NXIFYGq
F94ly/AIa2CBYrd9O+Cyq6bfb/FbUOzQeGj+xo5XYhgLs+cMv7vc4FW8N/QEaPw73XyRM8HTg3tc
VmKYBSOpjNT8cp9OExAcj4m17yQ3ET0Clo9l48elUvifNdOZnnGM3+VzGkCKajkzOHfrb6nlEmUP
qEeM/Fw/mvwLE89GZZmUBzzKsoGraERKjV4fqhDwot/tzqt6bzzYOdW26SFyba8H0FPv9rmjCXwb
/8iu5C5LvZKr5HWsmPUi9zBsrTvpAe+5UwGQrFPrtU773u2uK8rdOuA44R+0iQNL+VKeLnfmqDUR
Rp2VYzSDfStO9nH9A5ySgnI5Nyi3/khit89AecfGPYztm5yu3NjmjVG+KtNrmO+THCOjxb6N7zOM
CoFF/LqO/LhrJZpxS1qtDBaGYgE/+gnaLvIaPioP2SkJaL4bwWTkJJITnuSbwpVFc6Ncm11JZu7I
HrWJoM2B6JqEaCx8yNqj1r2MHeAsjmMlhK/jehXwQCK+AwyxzY41ynHYDHUFPRvLbU7ywUeR7DB7
09naljsUG08aCDnu1AfB8i7L9+VgEuRHl8FcJM0ZG9KKvEqMGTbbuv0rfD/1H4P9e3giYIEXiOKu
5x9RrBHFg00Cf4aG5Vvnmdvq1vhIfhan6W6s6bTRN8Y52cjfgveQCvMBS1hxRUs2R69Ng1Z0i5a9
q1CwVG/TG+s2370/+05xIzQcvs2uNGUsB+PUbVr/XtQNocru3DvRqaeWoz0Aq9axjukp+xC1MC+v
gGsqspEViGXNHIQPC3JnLd0k8rkeMIOPpifv+j7yDRWZTMzgmihgMd4V7+M4i31sY0RAwaMrdCAf
fbi/LoQbjCzp0v8IYVxpYtZtR2I4HAlorsr4gCrldQG85VpamxQVjUZA8mfcSlL2WWYHONwzqjXt
BOTkID0VI4bRy2abW7WgCsFz1WtxjEUErQbmgBLiutinqR5suvoklZtMxNbCa6NF2PtHL8YM1HqM
g0jFwo0bbR9j7HRn0NEdbwbMg9+gg9D41t1I4PjO70U4AkLRy56urj9A/aXIqEO0vjU+0SNQgPwt
8Yin39WlQ+51cBcF+9nzvVz0mhFtJmOSsl23WpdhdYn9PQsP4GaaUrQ97Lp4c91qeLa/Xl3GLEk3
GEPbQpCBHkxAExXhVgVU83UhvKEWBYOjy2glOju+ktI0WWe3Swxb5V4gFWiBuQnS11rfpz7t4hs5
fJB0OpYgTzrG6lOSO34oSPfxFnT9BYsrX22l7IM6cliymG12l06P6CCg6GJB0ZWSOBKoy1tTdPLg
pC+FH0D3XsqygH0z2yNCw2i6U6UfVbbRRGVTkQjGMqW66VVpETEVyn0eIwFm+pu2Lx3BxvEu07Uq
jB0mfZ6VXQ45LdmS9HsneeCZDYpfmgHS0dwNJycDrLJo8pNzr8JMNFXGLDPmPtmRpHkcUsTdkKrU
FVWUj75raJZRXXkcffTgdYIzwHFlF+IYV9YXUQrsSzx/tKA+V3nu6m286cHdgcedYEE5t8CFKMY0
ZrwW7cFcXlp95tVtcgByuHd9z0TaMKZR95KlTS1E9NndrLxOyqM9P+Z/8WSEIqapgWACBCvsuEg1
6MQsloBgHB7RhGNE+1yEs85Lk61lsAMiitT6eVviXp7s1AVxi0uCjGKq9L21CqoGlddGsztH466K
pvvri8h7cV3IZm7TSVVHYgyQLetvcekNySEtd0X0MldeEz4Hxq7VAF+4H0pXl+81EVYHx1tdSGcs
MgFmuV6NWN0sAICd/KMG1lISBtQvZMDn9QKLEUljjZKkYZosr66OnBXtp97Hjp33VM5u0MspWNfl
y5mgDjlPhG4LT6wO/pNL36jFpdrbPjQzJoTLlXSUUdod2uBcxSHKvP57kaPVtFUeUO26s3XgISVv
1z9hcVnXvoC5CYrMloiSQNt4RGeSbQ8KGtxqxbGUSsTzyF3YlbLMUwTj1lkn51C2i4ybUAo2pW4c
NNLTRE1B/fjjbxRD88lCU4sJZ2Yb5WAO01yBYka11wELVKBpcXtdBF+hPyIY3wKg3sqXRohQ0BE6
WuCtmJFvPSb9Nk5erovin0AA3v+jzrKPqxtbUcNBHRUEX9MBhTP/pGyak/0DlZhznlLjoO/Se9Gt
qnLd89KFDdQB8NmxqO5EGROljyCzfeq82AVW9g4NsFJAgRe5s4CvlLmjl21KGh7MW/zhCNu90c5i
QKLFMr4a6Z8PYRxAlcAshxQfYtylzktyk4YUVCFq69pHdKU70+574pYVlZ7yZ20fCkJ77vW7WgXW
kNDrG9UGdnlKdwAhkLWb1nd04GcC0soUsczwYkN4hD+qMjZVjHVChmJZ803pgm9p+9aMTr+LXfKg
PLReuIB6ihCX+MZlg0RQxQADAd3FpXFhdatBlUE9M5ombTBTVZhLJ/QM7Jr+lBoNNTCPpwIB1IwC
J1VUWqiJ2xmfGFUQvAu5R2r1JcxOh6EyNgB1hY/AoNxw0kkOqk3MSNfuEAriHA7oJmKqlSxmYyO7
TEplgtbghj+eUJXpz/G53ZlPeEgl1FxgkjbdD8m9jzG1e/04i9RkdllWB9KaIURLFroWTAzbtIlb
1x2N+5/hoNPr0vihw0pTxnmUMShajBLiJul1DA3agY7cAjQrKDf1J2KegZZDo0qgIzfysjVbAa4q
yg3sFIk0q2ZX1BDqdwmdkK63zfIeuBIKOBuu67d8/hf3sJK0fMnKNxpGBQrMhTkpQOEpAnhFj0qt
JXADfCEgfgO2lY2ZFOb2iuymTQw5A4Rji1DYLjdxY29CWQQKwl+1f8WwUV7SjNKcWBAD8qdYcnP/
nDTuQAQlDpEU9sAbox6OaY4VS3bG9Ksl5zh3AzILNkYkhjnNNmYZJgUscg7CnHYvN9Gn1OfVa57E
P5VeC//K4P4sHXOes7S1SeJj6fzklzl5JHoym0MabK4bG/dSJKjXLUT06PNe7GRtbFZjk3CCg06D
UPP00gxcfYpEDoK7cispy99XUqKFVqEEcD4ezTZa1e2tmjuZLzkGhk+u68O93oiOPBlAYDTABFxK
KtIs0pTF45pWiWsN7XiOn30HIm5A7iRMvf5v0phwc9a7EHUIWMRYtzea3wNVvgSaYNkrmNLS5Ima
gxnRjJDib0xxpSZzfLsEmOzg+QB92/RYZmAQxaBGPm9ToBld15AXqyiyTBYEIQ3T9cx66hYAYfMI
RysHc5rZWl5RRHRSga2NQpg8N25mg/5DS3fXxfK2EVBCYDfEzBzQmxjjryI9SJQaxt+OtyRzwvox
UPZB9hGWE61jEccg90ZZi2MusCJv1V7uIc4KZYy13Fp5TAt552tnY3iOog3go/PkL2xnLZM5eX1J
TD1NITNoC8fS9znA9UbjFmGJbN3boq7v3/Vw9lZRsJYW4iLQwbKjFOOo47lvFEg6Rs8YMdcAuCWh
GhbQWDsqauYQ5Ohs1wpELdncuGQtmD37Q+WbUgnBvZ8vldTY/l6Uz0v3lZTOrl3hfGjSfmoT2pkl
ZgRrtzC6bZ8B7xSjYoR0Gx9sIXKubUxJF1g37xZcfxtj3W3VBLkmwbpnVB9U/yE33+JRIIMXHKEN
HphYaIlHjyUjo65rzCRPkCGFANqYCNLJTTj06BFOOw9DTregSBpE5Azc87MSyjimPrNmeQxKhEhW
8RyPqO+GnVtiEjOKig2aXp1exyxs9V7K0U1s/NKS+QSY/FSWqGb1bm5Mrq7NxxpURtfPNd8MVx/G
OC7ZDLqxB8Sao6GM1kivarfr+206feoGAGwGLyhPFkZ8uv11udyNVtAtjcQt8NfYpna0p4whRk6x
HmO+M6x2p9oBetOEbTCczsLfjTzwWWih/5IdxvRfhlF4HOq+nhy/Tx1QYnst8EAM4C4A3vFJDwu3
tzAdCKK/6yrybvKlh+gf0YwP0wfkWsniwzqzP0RVtdcM0WXAX8U/IhiXlQ9q0pUJNo9g0nKsdbiQ
hJaoqV3XhO8yVqowLmMwc4B7TlClqmnrJrtm2/2KdpKTHetdvstt56w+YkQKna9OtxPVpERKMue1
zDGplCI36UTJ6DYElCZm4w2TqE+Se7GudGROKDplOqtZLlY72hvzxi4eQNaZAL6pc2t514nweERa
seeuJVpdLEuaKm4znEzzaI4/rm+bwADZ0aU49gdSLuGxBOos7U4YRHJ/H0DDBkD9MN7DthxojY5g
dV5UyO/a+rES9cxyfeaCYgw8AMyqsaGOmfWFlTbwEa2cHIcEL2YlfjTKJxN8K7WZ3vSjCN9vMaUv
d/JKImMDVWbKFTgTEaxOe7PAc/ZcSTuj+OG3ggcSd/dXgpjdH4gcoP0PgkL7rgNXrQ6m5LERHFuu
NpjRBEzF0jDHXnTJMEuxrlVwQAOutywd9/KUFjSU3+SpctpZ3l23t8ULfFk9Gy3GCvoNkflgvJHe
Fb5fZIAlDu1do7/aimsCZ1LExMW1CnS4IPS1wGfCtvNKhZ8FeOovr/HUrYGzGqcV7m5M2Qe7PKxB
7CN4wXCX8Y9Ato03bIsyygYIrIqtrd7WtdcWP2X7STEFd6JIEPNqDiS7CsZq0UyqENq7EyYYkg9V
ccgsqM/+5o1ktwqjpgvlNA4vniaXr7LMmgLAC7cI+TC27cgH82Ci4m+CPHkXUWTM98Zp2NzGh/cz
0LGc7u2xuenc9MbYVpucYsmd0hH536+Q1zYCqz/fxPb3lPJQ15qJQdj57k3ygoO2a2+K+/RVO5U3
8238GqH4f4+RfONc3QTuFCA4F0SG3EQlAEGAZI0pLryvmB1I6jLXMtKh+zNE1k4DyUboDiW4NVov
pslZA1FYKOif5EEHYtb4j0wmiTGlfl+DBrhxPoIZ7IPjq3yezvJb5b7njuVOAMUHbupBv8Gq7wyB
xfE6jS6EM8+6gWgxIXkPhQ/FTt8WHiq+yVYCl8hwNrZ4xh7TW1sI3ciNJ9Y6M6FRgOetXyYQK+1m
t/IMWhwScG85zeexetLvbICnmidglbgqQNyvOylu1WEtm/FS7YTG6EnDemt3ymamLxb6oz8eTNot
8PEH+SzfEUfbAh6DJq+P3QYRuqiZ9SsBwmLpqy1nwqk+b+vB9PEJ6glYGaHbeg8zHTeS8/vo5Zvs
rdxaB80TITby191S8YbHyMCCwXN57Mden5qgx7pbNIZpNcj3d7R/08BGZWFOsbyJJ9DJgKwx2wDs
Q/Ty5MUL2ko6u+tNSirLhnRfBURd76lE1LrLk4BWViyubAGWkuW5KqU0gjkDcQUtBs5cAiBDNIzL
XULAFuHBjuVTdHZ+CODhQxzJEIGEPiBIdnDS7Qcs5+Yzfynpz2AfPE1gQwIt7IstWkDeBbuWzdiN
3ijarPiQTZLeCQAgjZ4QpA6kQRA4/D9KwkJsgDQRm6UdBg442JBnCNIALPwJ5i5UxrLvGOwADQnK
gbUTOb1TvCNBMlCQqIm8Ei860lES/Ec8YyhDFUWZOS5rPFHjc3xLTnFNtdIJUCantpN81/DQyO5+
XPcM3KQThgigMcC5MT6+3M+rpGjc9rFfDRqWV3mxUtTCf5oWUG2fEvUlNtwwOfSiygn3zluLZAJO
C5NJYR9DJLiIkvseiK3WHfBEbsp9shsMagKG6xa82r0TY/BzfPlNNxM+o2J1XfXlumfCAdDTLWwl
yNHivcrce37dZCCrzEoU6J6LwiHZXalvkVO0MUbUVXe2KDLlbDAy22hNIxa4Db4UBFV1snNTqWpH
rrJ+i8Y/tBv5cY+HUCpqueO4BGCsaqhsI9GGGWJmU9OojHrg6wGEjsgbu5y+z7osiKa42qxEMJsI
Gl+E2gZEKE1F22J22+Gun7bXt4hz9m1cG7KFlIIMfENmi8yqi7WohJBZQyo0ALYi1Ek26OG4Lod3
CiAIiTELb4Zl3vryFARKpjVAywLmrnIYER6iGabXt5pPgameY+IiPZXh43WZvD1CfQ3HDpiiwFFg
dAPMbxknfVc7jZ1tcr/cp5aI14KX54Jaf2QwYdZshMAfSSAjKQGTKnt4fjtFvmB7berWnYExNbth
uwmD/76uh/EKFagUGLHAg4W5ckuSlxGxh9rRplvf/xmNj0X36/rycU0DszEK9gzdYWxuXga9Vz6h
g85pQVVKFBpon1Ya44Z9uS6HZ+f2Sg7jlsM8AspUCzlF6STard7dKq1zXQRvUgSoEKqJtDimVTEA
f2l9khWloy8v1pcV93PslzsfgMX1rHUOsPCD3YTR/G0tl/mxUMJ9TbR3MmBoOJ+D7OH6p/wuIDNO
EZ8CsvOFowE3PbNzip5rvpKMtdOnYwCGKmI1L0MRBmcrHUsMk+QAjIuHEngEmIlL3L7J7dswCU1c
moBkc+DQ8h1+vNjmiQV00gpxyRFw5YNFa2DaFjSa53NAApTGpXLcRkVbHUFZ0j6DRtSsMUNegj9J
DozonI+68SOwE/LaTirqnONkvURkUEo31KPuPvITBQZc01EdYxCwqvEd2D6RsvLLyaZqBX6kIpmK
X0Mo4dEErBbZC3SinZW8wsu5Ujr1oAI+WNSXy0PFAN3oMgCDCxXTt8uls7pOB6ldoLvBUJsDx9Qu
nrHEmMMHExCZd42tUG0C6l4cfQTGL7lqH+1JpaEK6gIDFUkDaK5oVcvrb4kKoK9m2JWFgmpaL8jL
c0wauB0yHCrgKDHryZhbirkWuTKwx2ob3QzojCiK8TBar9dNiXO9XkhZDvBqJaLZzjuAodUOacrh
Vg/1OqShnWgNlc1o3st5kzwkMtkGlp855TgIJmc4/oEAFhX3O/IlgNBgXB/wgGI5l+D2WgwaFlPv
6MOjZntTI5CzXKXMgbmQwxwYybe1acxwq9t14FnzpiCJO+N9NzwCjlEQsXA2DocTqCDIA8lfI1RQ
YxSBbMMXoW32mCr1Vpbyox8Ef3G1w3ztBckcTCVs9GCMAZh94hk47Z11VwK5fEL7JjX0UJAP5N26
BPgxyMXIsg2cdmbt5koZeitbfDiZTA/s6Ki4TWblVlZfPdYBAuE5KFRHTUE3atpN7qloFH+6bqYi
O2H8e46OgL5NaqwpyKY7MtKwBMK3V4nYkLlyAMCKnlQMC+vsNFUXkFZTG9gJiKndIndr41TqNpip
BU99nj2ihwLzz2iaXt4Tl8cu9McyBYFA7dQF0p/aY1wmoJre9MPzGEyb/37t1rLYM+aHeFtPkCWR
A6m3Rtie5OCYWtL+L+SgXoYHCtKfADq+1CnucWPNAewkClX7flLxFDAksKMQE2jHs2nkz9flcUIz
AsQwPA3QvAekd8ZB5mMSAZB0cV1ZgLYCjDEOosQf5yhfiFjMZeUd+1avyERwTwxV4YBNdEOUyW37
5i9cPWBNgSaBKAwAYczKBZGtFNNylPX6o84wHek/xtLP66vFG+GFLn+EMGaQBaHRxIsZVNbvOhJA
usbkLZf3ivKsgRIZQOglmHrb2w4THiLbWN4ZrP9FMRPvA8vCOAx7ruZQSvMkhYaz2VBL3w0NiKWC
2wTJ3dBtgKp7XVnerabgnQAIRFXGDc/c71lfSe1ULyYPhkE/1rfKOH5Dj8hNEfRHXc8dedb3hja8
XBfLs0gVKIa/0VsUuMpLcyn9QAKYCbSMx2bbqsWtZvzFgw739R8RjCNM+zgDbS5EGHJ038vZQxyC
iBHjD9c14Rk+dmuBL0R8abBQ7MjFJbPV5Xg31gQN5PNGLec9ySaBGItnF3jRIbpZ2Oc1dsUqCxlm
VS9qpwuVqqApwYYBhdkYXDlLamPTh4a5sftqfLS7sr8t0zRxU9CT4H+S8JE0kqN2opYcNkCgGtvK
ou1YY2DaqKXJqcM4ORtSqp2AUYy6bJH6d2obhyP1ZXk8+r01H/TYz17HWY0DWhG/em19AiqHUMla
2pptdByaer4n+lA+NTGZDz1699y+LWebIg8EPLUCTEMBEkBlHDt4/mCaDBjr/admpEHvFWpR7KQc
xG3BGPpne1Ar3JOqNWxSfcwdo9T7rVaNJKZqY6NcHYbnuteijaxU/l7K/X1SSOrekgxPKWdQbJfW
BLLKkqDtjkx3RJXnrW5I+tGo8HqkYdoVmaflCeZQRgzMgnFD13bT3MwvU20qGR2suDxrM+r9FMjT
rU8nAMV7gPDrn8Z0VLZdlYGOJ4gU4OlGJnqoEDb5gpPJjSZsENotRQxwMrMPapVITZ5aiPgW6rBj
5FflbTfU7V5HdvYFrXo+8PhBJOqW0mjfKnYX50BDnnpB8MS/55FOQrYCPoKFWa/6CfDE5fKWQ06p
737VgKzWDW/0f10/RyI5jNOtC4zNaRbiFkVNN8SsjrLhv8SpfRjILAIAFslivE+QVVMDuB24BuJ/
mHhH0QBNRE2d2nQorIfrivFc3XobGcVSFMvKwcA2QpHjmFjgTegEaSWeE7dNFWk/VLs0lcW6GPBm
bHSke9FOqIBrNERuqQzwOCk3Ulp8FHIB8CJ7X5qiWjEvNrMJMnIK3iMAdFn+vrr0CQGjk7bEgLly
VCOnwNSHCirtON2hDig4Drw9W8ti8nMZOM8zq8cyllYFYPYuzTagX3lq06p+aIik/Y9mz9wek6YQ
sDtiSSW8f7KA1mbileqTH4r04u0dEB/+PV9MbFaoU5J2OgQloAS2utEDSw6VycusobQTJeesLunU
VIKEFt+5rLaOufcj3ANSV2A5wzkFhhnon+kwSUc7in4mYXqarLB0ASSee3IO0PbKGmrBeefdm/gB
QNdj7MpAavfSdooJKPZpiw9Qqh4JDY0sZcvhw5ca0awe7+ZcvZx/j6yvrFQfK4zK6LBSovsgEu57
h1SYT2w19GYiLa/LmJitDcCvXz/3vMOxFssYbFyUha8t6fGqtpZCWWS5eoKMSI4kbL+5LovnY9ay
mN3M67ox4iU5AIIgmubY0HJ3XQJ/u/6kH5YWvdUiAjZOamLIcSL71gxbOgw3dfJxXQbviK+0YK8a
u5PJ7LdYsSD/FdVgOw0xRCQHd23Vi7BslnfCZZSNDmiQvuBfDDShRHWpzuTPVm02ETCnA08qF5YC
msXITmpvlUyJdJyLZ4Dwk140RfV1GS/lMu+XfAoVtStiyPVnQFpIFDToTmIJfKVICnPlSFaaz8VC
jVJNnmGgV7/fhP7P65vFycVDFQ3PSfBOoPzDXjpBRfQknyCkix+DeSsPz7OxTcCE5wfbLNpIzUcd
Pkcid/n1MF9KXWxoZYe6pBZNPUKq33yPqpdIiV29v5H6vZY8JoaICYu7kCsdmQsuBV8zsjyQJknv
kfapJ4TOlvc/LiTjKKaxiAN/YQOIy3u/u1PJ7SgXtCsOEx58QUsRn8IFJyCauS74q4NalhJ3gAkn
jDrRovxqKcuQpOncZugjqP3tPI5OFoWIMIPb2pq+W00m8FFfTzfIBMFOhLcLmuVRBbsUB74XozAa
dCsV5NZPMK5nbRP1HKcCJ/L1Pr0Uw8R23QCuSX2GmGDOd2mLbtq+o7VmgxdQpR3oTfLxTlZEkPk8
Q1krx4QLGCkKyNAtUtV30v1S24NKnq5vl2j9mO2K0CvRqApEdAtNGp41wHq31fcx128a5eG6LK46
6Gw2dBsQ7PDJl3uVW5ig6HU0eQyj4ckKgnDdeK8jUXWBqxJAp/BIXxgm2cRs2RbxpHQQY8ih6ow2
OXel/gt8TdtsHLfXVeJYO1oRQAyuI97QQABzqVIdR3qVL3lRw97dqQCjGfpbLUrpdSlfL2J0rqyk
LBqvzlQ+6cDUXKrIab0r55bW1bfrAjjmDQHojJFRiFTRDn8pYDKnaEr85emCkb8sBn2zom+K7mkG
XZrsS59hk9HG9gX9bRyvi1SvitEojM9g4oyxBwKuJAB94BFYWcYml306mvq9BXKSOD+2x9KI769r
yTGMC3msSwwwNAymIUTf/QbdK3FT7NJsPzeJQC9OryD2a6UYGziFppk2mCBBFLovkehSndbcJmAE
Iy/IPahA90mT3RhvjbmjbWdTWReNP3KO2voLLCYSkeTRGEoVXzBNp3SaqGrvknx3fTk50f6FmmzC
OQs6m8zL/iXS5Plg/tFjsvQqHxuMgSVW7HXwJqEyPBZABRUcif9HOLGBTYhOBHQVX5os0mPzNKgo
2muIeQykDyR7k0avuf7YANfIt/YYjaDATb6uM/egYMDuH6mMyUplqg6yhRy71W2UwM1VVICbjVxt
UbQtMSApRLfkb+QfgYzNDr6WZ9IMNevmVNl3ZHSqUZD95i4lUpoKQNcw84QU9eVSTrrll0GJPgQF
2bxbzH+OrlxNvucrGmAW0KVANWAJo9tDjVHfmk00fRSicRWOi1OR7QQyFZr6DYWdBW0seFGkrNDt
JEtAva3coDF6webx1hIFC1kHNS3IJdgGgswENR/acZaXwIR4EqnA+TYsvl+3EN6NsBbC2KWUopNq
7pfSNpCOkeBP1a2MRmnLGYRjgiJRzL61MqlBMQZ9zNEL0KRd3kfGa1g+ju2WjAkdSi9NTmH6ASb5
udsNGHDSMFPmqtb7dZV5fnWtMmOjbQSGF4ASwq+iEFRqL7k8uQg/UVAb/2YHDfDVaAtPEabDLi01
AZyxEVYqNNYMIG5tMNzqlKKmfk7nM+reKylM2BWSMkz1FFJiI3OVxh2nD1s+9PJNWG194wbF2I2v
HqPkpFjO2L0byS9//gDZ1vVVXVaNeUxefAUTWkylLA9tp8DBRZ41YTsLp6sM2oYWMCm8WhL113BP
B8DvTRSpQAHFDk+gqAi6Ogvy5pmUbtoY8xYv3e9Ga4gekhrnsIO/C12FQNBdQKiZ+zGNqzApQyyw
ARw/8I27Bm0ousvByoAy7H4Gg8jgRYcupumvegfmz2P8+hNUPXfqbeQqW1yYr4DtOcq70r2+5vw1
+PfDWAgEsx6qbhzwYZX9mPgh1eZ9IsoB8k4timKgF1j6Lr6MRs0ampLSXEOnWf1SyfAR8a6dDsbs
KaoI0oW3zmtRjC+KJuDozBrUaRtPthMnUTXBgRRJYFxQVoGjMZkhocgm2igVTTTBlnBvp7USjHeJ
QSkY6T1ERACrrm9C3Ruy76G8i8HIIB385qiMgjQmzwqQeV4YARbadPY+BKVMNsXKYgX6Rra9KjoS
kQjOaAeaD1TUH5cmFTS0MacbvK14ncSwAuBoHppNsyXEbT6j7evkdoA1ylzf8SnonDKLNrvCkwR3
Ps9lr8UzliEVaKOaFhUjpPdk+GlE35Z+iOa/kYP3xALODXh2dqrANgc5biKoOY0YMnT1+MMs7gz1
8b8/tsur5R8pi5Wu3keyKg0EAMRw2OhiMqWdGZROIwIn5BTw0ewA2h1gJAHPGP99KWVQ087qwaIE
KNDsVpK39ThS+8UPXrqZakZxk5BzBvm6vSEpekgFJ40nXgUiPIboAEGPjjQmyZdOZhCiTQGTIeNd
ow/uaN1b4asxfqr5E4bCwtltzIONQ6HdqSIIC84xV1UdaLYo1S08Y4zsDuXbdiImUn9lD2KeydgY
mIu+vomc+w6lVxSjca2jfYsdSZQHxUxq8M05RmjTOfLmWae1/QsUrQ3GzyNbcL1yTsCFOMatmCFY
g6MFN1Ea4g1Yz08aeAPqHjG9Me6ua/b72mCu8mXuBFgOYLfG+ABz34U2ymg+wbTtcMCM5WZwfCCa
GUASdLtDsQXK30wL78N2K2o89A6AttDTH7ifmZscNUem1ruo5Zm31qsPYu85iaT6MC9YKHMHBvaf
qMu4cKchhjb6AGQu0188iLEAOlDAVXQJgx398uj0gVHoVg55yoKRjeFw3YXWn81buCMJfR8yWlgU
PJCCdV9+9uu6/xHL+AUVxXwYLcS+gFtQpkFFuy1GGKi/18/Rcd6h4esGQB4g7yLfkGHO6HeyB2MS
wKk0Gmyaj9ulYX8DcADv+ofxIkysh2UunVOweJs5T0EbAfHex4f5z9KmPAZu+9lV1Hb9Y+ApNUVt
jiI+2Ivgf3nHeC1WvdwGP0glZdYgNmgwPaKBAfv1umK/2Zi+rvgfxZiN1uTB6CsLEsbP3tV2uhfd
FrfxW/McOf6jUVPY9aP+hh5xWn7T3UPoJfTX//gJzKZnZWIEaYDRc1Q6aQceOuWou8XzOTt9vpcn
Yzu8gkedfpdcmxrudCMCluX0NqOlf7W3zM1O1CAwyLLI0u403mW/bKfYGebO3n++FVs5pn5OpW/6
o/1Ittb9RH9cV58DlX0pnrnZgfSgxnoE9Y27O9sxt/2H4o60oMH9p4LR3NbTnHqkoh5VTsiEOQYU
7CEc73jWw5EEtNfZvIDn+V5Tbgw1QnY8xcyQW4Aprz1JwQGVLxl4pgBy/RaF3igq83HvR83C4LwM
xFZZZV/3U2mVpjVg3ecWD1+t/T/mvmy5blzJ9ldO1DuqSXDu6OqI5rAHzbJkyfYLQ5ZlcJ5AcPqb
+y33x3rRp06ZG+LZvOWnGxX14JCtJIBEAsjMtZabKrqLoOzp9V7TjqUzY5WYUN28uJnsm2rrbbp2
oICuR8f40U8FWP3p5iIDnUpdwH5vXNqJz5Jj4aAvcgtpsWVG2sM9uEwpn8ngQoIQVpdXVDVfSRN9
UNtw4x5MV54qVEOXvgkue+hXyl1oERhTVWP2Jec2hIpDtA/v7SA7Do9AuO+1Q3c5fCDXxfcH4xvy
NTscJTsObOzg8eetXbUeMRefIg27SbjVM4LZTYH78yHNxvFsTHY5JGxgEJ2G1O32ym66sI4bG2pO
lcohDXce9LmCOR1QD2k/D6OqRKoO1jWnHb3JGvaEOl7bYGmHfHIjUIsjwQrWMi2gvN84wdYCNlLj
OvwKr+R3pYyMNFpdj9hWlF2HylsXfjg/uLVtawIXBJgDkCPv6OCV0XB6Nh+QNEKHssuq0mK7QWWA
yPIcvM7nra2509KadOVKWM3HeoC1rG1BoWXuWq4Fow2hlVh3x2gjK7U6dxgaCvFQhgI67nQ/cktl
vejBZWW3sY+K8tWgZBuvm7VEP/BIAHChUP0jg3pqgyXlCJla0DKUJfgROsgShJrrNHaQhuVlVxQX
IWSTiR4frEZ3Jy68Us2QCNQ8YOu2NutaYEDbAfp7EYKsdzUc2uVMA1AO7G/EDqoB3KJOeJmP2X4I
h4Oa0V1RZDurf1BLEyA3SBaJ8VhQ1a3tCo0qyRW4QryIlEchekTxL0nxkqKoZYgKdGpo3YltaH60
GQqsv8DoBrVFFICQVTd0nCDSDkt1CkpmBV+u1p+s/kp1XNp+ruy9iO6Myh2KS1PZQrWugMlObUrH
pBkajaJw2GQ8dWM0R4FbDLjpAPxmO6W8HZxrNctcR9x3xk78QmrvZMCSa0ZZCDjWCOOiJx9bDpJX
+5GrIJIA2HUIa1cfv57feau3guUUy1uvsA0+tPNwAXSwkaeJis8pkoqm7pvMdPva15qDwhJX0/F0
bt1M2cfEK7K3fry0nLeNr1m7ly+/RnoPoX6SMYAvQOGXcN8Zrlqiuanh0yGYwjSwQnD/f1JI7hbp
c529Efthw/5aSLeQgDPnhnwUbaVbqgG6wjqiAvNPHxvchvToCS9oSo+G6TbWDr15VrJVw117ci1t
StdSPVbVatA7iDBlD1G3s+OLkZiuo+26oQJodyMyrYRaBzBqcPAj8YLqmrSlACWKCshfQKmQZ25L
nIe6sb0Y0Dk7/tJVWwXPeb2kI/LEmrSZmlBtTBaj58MpGJzmGvKIYWj5pfkh7SE7ya91beNUXreI
/LOFXj80C0njM9NIL1KOuyVAoQFvkC7TnxMoUwhgeXrxPQuZ16Vb/Qtr4d7Bkw3PeHSczEwZp+E+
0ZOuBY4GfEJYRuOGggaD0sLVm0DpjzQLyJR5OkF7zYshoOWdHmvtcN51Vw61ky+QvCiC2hRhDmZa
s8pPBa+qo9PSLUWhVedZDFOaXD3uCSt7DDPuwFnBIFJu3Ddm7KHKs2v1X+i9wpBQknOgMzeHxdNJ
tZLWyocJS+nESmDRCeCYZzWOH9vS3o0JvFatNpxn/v537vrToiEVx3FtU5NOwGIdg7ydZoeQMy8F
4PVX1gr9Ozo2B1glpShPwHoLOvUKbV54krkVmb4oyst5EytBBXP304QU1kOqVeD5m59YABQjaema
w25uOyiYP0SxR8mn8/ZWPQNoR+AqQbyG0Hm6VtoQ0zIt6x/cUB3Rdjy8beK9nXlasdXour7ZFrYk
V+8K4L54D1vWVIL3qK2undi8F5Ozr7oUpRlKHqgec1dFttcdeDbehcj3BLURXaCNO7lt7Tz/eH74
a29MiAT/HL+0M5yu6jsnxjeFefKklfxLrlQ3wMS8hv1TjuJcGoZ+T8K9kSbupIOYNmSvIK/fOktW
rnonnyHF2xKkq4ntwLN4cdM5xoXKddQKnqy/rwIJ1wUTJSinkXUGEOB0uSdelKghwQ64921lb7H0
WLaXzmYT39r15MSQtNa60Q2xJjCvnf2qRGJvji1SoqH1kUXFQcs+A4Z7UO0BuHCInPNnTrs7YTjP
FWZYLdKbZFT82Mk3wsTq5lqMXlrsEsX1QYnwUYrhUutKxz2R2/scAHs136fDFkHRalRamJMWlRAi
SEMx2WJE7rv1h84v0U9z3oPXPQerifY7YDvk0lavDAVk3NDuV1deZFW7EIz4BpqvUnXjObI+eT8N
SZGpTMwQGB8wtqXFN92Y7qz4Xtg7o/DF+KqF/cZSbQ1LOkOaPuKxKmCNaxperq7i8D1RmxtnS0tz
/kXvjg4wdfw5f/LRUeYWiiR5w70o/syRNc8UP29zrzWe68i37PQS9L3nV2xFlkPH0QgJM2ixUhAo
SsdIGqJzURCcxlM+HIZ6cFW0GhRxBa2/8ibVBo+YkE01vgnx3SjeaArGQyBLlMLxTZFvfMyajy6/
RVrVyaB1WuQ4b3gPXBgoNlS/r4HI0+MoPZwf99qSLk1JS1oZZWYnOkylPTtmHahLYnFMptybBuqd
N7Uxqh+12kX5cBQVoE7oAPcMlVyXNTL+Gj2Y1kZ9a/VAW4xIBiLAa7LSCmEmJNlexPozKVMkAtqA
MJBWtdRLVXSy9eZ+gJji2CWBBVgp13U37u3g/IjXdieiOgUk2DCRKpVylbbSC1IbcGMOqrCsbGa2
eI87xlXffo3V4aGHpPJG5Fm7OkDhBV0P4NOAdrpkssctpYlsRFNwe3x0GhG7vEwyGC3AZKDR0WdM
9c+Pcn1df5qkp8dXWIVogc9g0rKBuWZksoMm7sFd0BlbBa756+W44KjQ5sA+hUyzfFLmak9iS8OE
5q15HbNvTiYuqCL2SpQGSfrdMhLcAh3XouJYKlu0p/Pp+M440r5gw7W0Ofl8Ok5bTTStr2G8GpNd
nBgf0m7aSPCvTuXChLTxaTIkSjkhwAoz3VmhelCyzC+jasMv15o9EF1/DkXa9VqBVcrmQJ5kV1r0
sY8iNAXfc+qnNZDqiZcpnwjAC+f9ZDXUgOEFZtEyjmfI6fwVtZM7nONQNAXeOnm4KxKxt0qKltIt
9cstU5JLCsMcR6bDVGSbwYA7RDICSt05t6C0vTs/qtU9jpoMJGMARXoH30yzwUHdFVNJQIiXPLXF
DmSeaIz92ORfjV/gH8QptbA2D3wRQxuWch0yWQhu6rVpo4SZHJ0IxHVbac7VMLKwI/k6JDIVKxsx
qpHl+wG4ybj67ij8YoieO6JuHAzrq/VzCiWvL6OyplmJQZE2iDPnOrW+tmF/y7fcfu1WsZw8yetp
EbcpjUH62Y2x49csTFGMbu9bq//EaH8jxj72GPAnl5mZ6GzD+1eNo7cDpbNZbk3mYurQJqSoOYwb
sfBJ5Q/DK+HgGojdkj9k1Xe2Rbu3Oqs/Dcrc4xXT+mqoYRC0TX39IlrfSZ9z0GGc9/8Vpkq45MKO
tK1Rha1DhfdQmvWxBVgQH0JfoE3W1V1j/0KuR5/fTkHuswdytSWisxovF7alfd45XQI1h9k2TfcG
mAvRa3bMta1Ddf1yuLAjv9AMFVryAnbSFz0wL2ig24HxoQrGXfGhhjoeDru9crklp7hWjTuZWum9
xqC3btjVbPapDLLIJ4cw0K/7J/0t3xeHMQOBgdd8h7SXsRHUVucVURqRGs2x75qgAAOLwSQOwza9
dtTWDWt/tJqNe8NacQCdfz+tSKtHwPilqbPnJKDr4bcGg7ouGrihoKM0fsXKgI37Gm8zHEhO93je
bVd3x8K2tKIF4OhxRWCbtfrlmMGIAvI3Eu+b2DycN7UaSxempFXMs0JJKgZTBen3JJ/2dEzcOkfD
gpm5CBcfz5vbWrv554sjYqjCSmQFzKnO50q9L+ee5q1gtjV7888XNowMSSMkSTF7YE2Nq/u8PTDr
wv4FeA0a1FD4UyAVY78TT+Ut6KnsVMEpVFxmxG+q10jfAhOvFCkANDFQD0OzIf6TTroaItK5TXGr
M9pn8HBc9H0FKcLp80T4teHQoJuqT4UKje7y4fw6rV4cFoalUy/mBX7nfHGIkeBzaq+cEEjAVtKj
L8oExD0xjV+oViyHKp1/uWHHI5jLcM4qFTTlqbVL7M9D2N2r9dwrpmxM7ezX7+7LPwcoH0BRoURg
1sWxnrSADwj20o0AYp2fxC0b0uEDTHvm5HP+Q8eq4WUQusoIjbHzRla9fTEQKU5BQNLQBYcRISo/
7hQD9Nl2MFkqrl/l1mVoNfmJbLNp2ejiQyOqtH9rXqsjHTFtdXIoJ7BS3iXhZ/Rf6+xxZj0Ix2dq
HEVyV0VHvlXMX8OFYzf8NC5t7L5vyyKeobB6BtGvS51eM/PZSA7oWshQUKuvVMO1u43TZvVqBLon
iP0oFDdLacRTXVm8jGG0ICApioA8SGK/pzSoDN3l3HQrKwEjHtmdX9b1wS7sSoMdeGQP5nzvnNDi
M8Yo05qQnLbHYCifAKH21PGpiNBMYD8Z6VaGa9O4FHcEzzRrml9Dbdqhd+G6LG4s43VMEj+2LoS1
r0OfNYdwKz2y6suLMUtRh7CJQXgQZgkNeGLf18J0jbDeqdbT+dldPYYWhqRgA8ka0B3N+haRFR1H
PCZtUuxmDP55Mxvj+fHSXZxESWskQ2XMZgYndOt+eI60ySWo7qtCbLxT3g8JDGEqGvDA0oMEi1zt
JTMLW69r3BvGG7Mp3HzcseHt/Hi2/OLHzxcDilIdvQM1BpTQ72oVDJoXsmOIloGaON7Y7xSxg0xN
h324YXh9JgGUATbZVNB4f3qml3nOWovhvQBpBJCchOC0gfBlQva2lrtQSjrQDBTNXXPUlSTQsZhk
sh4yAOAy52nU3qp8S6Ds30zFzy+S4m7VAJI5NkCYd5CVtYK+u4V6WFFHF8ZYuZa2J6jHmG3gsI0L
21ojueMAQP+vqZAuhzyDbnkxC4JM9eeGafvWpO4wmLfmqAOBYwUVuJLU5L7Nx4vOHlAVVI5GlB81
5UHLogvHCB9r82tvfy449RRB4YrRBRTOEren0b4t1TeeNQFjqVuXquKCthiATxs333qLvmr16rkY
iHT1BM9+aowGBpJ1d117ZMlrjVYkXQFR23g87z/rQfznnElBvAmrzgnn921NL1v6wMNhr1T3anur
491CLJR2Hs8bfL8b8e5cjG3258VGYY2SmXoP76j00EVgOXBFBURzCM6b2fRCOVAXQOF23bwv8lvb
CmrbY2XuMgUNZsc09XIh/G5yIV++3zA8e9np/clQ0HIBfhbA2JA/lma0ctAxiICDAcZXPIz3oX5h
wuPxRBLJ1xSpM3BNd8XVkPuN6FyURjfsv59g2FdnqCJaMmeautMJJibowVD4xiW/hoQ1Rw5tlyqX
ekz9sJ4JokfPKu8axWuywpv4B4NofhbdKmOxO/8h75349DukI4uCSkBENb4jaqdqhwQOdHiGSPH1
orkNywQaiRSEgedtro59VmUCCAgEaTJhYz/RlKUGQr1wbjL9wOrHtNyIMvNnv1vemZsbumBYYlua
3m7iKLWOAPuEkGIfO7ZXjDIQtg7gT0R9J7ziwM5sBPn31+XTE0zaM4PpMPTN63hQRZ5NsKSb/Vdr
E7c8I6VRxWOdhcM8cXnkdcjRjzd19un82swfKU/c0oTkDwKZAYcQmLCKW2IJNwsDk121/G+TyJ3O
lXSB6XHaq/MW8Ib6Whu+lQA05Pe2tlHSWF8R9DogywJqAFOyko9mz8YMKyJo77Zsl7ZvvzJbfxmQ
KSpCyEuPSgoD1fjQNHNdPQofaLdFePk+/GO2qIn2G9Cp2obcs8WsGA3W82yFHdNKF+3uCIpTFRrf
zEQUz8wg6bdJr9rHKUygT8+zNNx4RazISuET0GqIJmtbtwD7PY1XUwKSxXFiEIDelTeAkB/ZF4O5
kPbLj0H2ZHiFZ95cTt+0B8vvP9nA/iRecwUWr/PzvVJ/nD9Dh0KzOcduGXSk1dqEVpkYjcGZTy8G
P/5ifgbW9BC6+VVaukXgPJJqw+iqFy1sSjclm3R6VDtA2eGoMLtH+vdLt6djki5ETUsSNQnx+yPt
qqkOpvPRSfzz87YaOBZDmIe4OM5zyCkQ3YYJ074hxhFiCxAd2CivrUYOx8bOhQ46Ej7SZuvseFLM
BDZminxWvOB5ORMo8L8PejSAjoHcDbh+kEOV7/BKKgZ4+QzTgaLx3p7S7iELbTAYC1vQr0MalVvI
0bUzEqlaNEwqKv43pNnDiz7V2oaguw/ykqr4zkzFTUp4vdWBS2R4Pr9Wa+6G/nEFZTzFAI2INI+o
UNW9JhBT9AFsT7aJF0mx4dGrAwKKERU1C14h0yRAqznRchOno0oHvzCDEWSPDUBF4HFrH86P5sey
ywcKEAyznBhAgu+Xi1dJlvEW3n10Du0nSMKBV8MdPvU3qQd2AvpqH/vddGO6H4tr83a8G28/o3Pg
4BwsABgBSgjOf8/a7C4/R9rMdT8pU1Thc+ZFHMISKa2n8xZWwHMGiuc/Ryzt57jMNRq2MKHtjJvw
GoC5O+jPHayb/EJ8Jn53UV2bbrbvMMr8qgjacOPus7YRl/Yld22hPYByGOzrYBTKMjCX3oQl8Us8
gs6PdKXGMI905mNHMm1e39OwkmQoRPMe/eDYNZ/Azg5gU+GbAzD4ZrjPcvOgixa81OiJRQs8Mtq+
Uoq/X/hG9PyBy8XeBB5Y2i5FovdKqWO7UBaBXOSYKy63UjfXj+cHuxpCDRiA0CyS2TJR1GDV+cgn
C6ns6IvdAXYagmrOvD9vZG1jovnhLyOSd5qRRep2NqIjssV3U/+QdU94qoDVd0ujbG0jLE1JXlqy
UM0mKBx7dnhlAuxfiHzDPeaZl3f+0oLkh8CHmBXpYKHXP+XxYYhvcWFVq48cfpF8KvuN82ftyo9T
wUJYw13vHa9OO/CmTAwHz/HysdDApUU1t4m+RdWrbn2Jiw13WJ2+hTV5cIDC90gaod9iPNTZV1Jt
lBNWJw8485mGFWbkykmqpaxnHc4co3tu2ZWm3KQVEjLOZ0v/lIxe3b+e97xV917c76StXHTKmNvz
/S7p9KBG9h1xG0Cirefmlpk5di0uIo2VO9AahpnMOOoOMOoarqu/8hBb3hCkXTTVGiMsB9qx6J+7
6kJxPp6fq7UAu/z90taZUrXKO4rfr/JD1X3vtdh1xn2Xb9Vf1qIBRX4AtkBo9K51eZyFjUwFPqAM
vtpDl4ceOuVo9xyvso0zY21dlqYkdyZRkelhjXWpNOQ/p9TXoufajv3zE7dlZf75YvVJZ7ZQNoAV
UFHlKtim02cTRHe/YgSkRObMsYVmtlMjk6CO2TrzUOi3sPYsHcyF4H0/b2TVBYCj/ZcR6ZncMHTK
MaiZeTHghJMW+ybQ4mmqupF4/AVLFrCQAGFC7EmmFKEVUu6JiuuuBS0cPbxNhkOoBF2xEaxXutbw
rsTjUsMjE3odPypni7UZ0jGmMYomXmfpXm1YT4kOcm5taiD/xt0Jh/uYg3ggZDuTb0EyZu+ST4ql
bcn77LHVyh59Lh4tJk8Yzd3kqBupgLV4CloWSDWAOQ+HxPzzxfBYNEUF/GXuuWIIOaLofJ0z6ifC
QVtjaVjHtglTn9oN6Bd7sVGtXXN8PFnhMGBL0vFAOrXeWTS0phinhZXg5sBAW1zZV6HdbrzS17xS
Q5pjBs+CoESWrBEZcXScujiUwoAC+sm60m9BZ+fUu/NOuTqen4ZkkvB6LPuomh8QmsKh2KU2YfsA
lYpeQaYlx444b23dNxfmpOoJcvjlmJe4SZjx4Kax4kL36mAPOOQzq3aTuICsGFrXh1tRTVv3pLVr
BTKVwHYhU+kga3m6dFqhhuoQ28i9IFGrOx+qKgLxan0VpdTX1W8t+K3Oj3Yt6i9fm5JByxGD3hZz
1Dd66B20EfOgklgcaA1O6A4l3PrTeYOr02uhKR+suWDNQzHkdIhZqE61zpFUSVJxERrxMTdtN2nE
TlAwIWTM7ca7JAKNYPTtvOU1N1oalqIoivE1UjwwPEAbQ8SHAgjWdti4qa1tCgvrp5ooLiLlLx06
SuU0qWnitCbWfgrBXrK3za/GtDWJ87LIMQxdBeDvVm3dBEP06SSmotd1AUYcT2V3Zjp5QNV7cZod
OpUfu7Q9xMb4YFafAdv1JlYAJq5e0CLaQKysjtXBwTcT96MVWIpyhFBK0HwM/o4289Cdm5TMzZug
2jr+1jYFlGz/ZUfOew6Fwm102MBjiuSDFidBrVZfplDxO8hZVvW3Md5q11uL3zZOQEUHjAQNztLI
9CkHfmIAS0EYayC216b80JR4giVDeKdp5fXQd5FHSxJ6VKXlxrSubUk0xAMti5oNetOlLQnVR540
I2gYNONr0t91+dvUewPfDX8fRzpDCzQI30H8Do90aZSALRCWUjzdTfu54sck+czj17T6LJTXLdqM
ldIbbOngujHQHIxbkDSopC/EiAiDGUVKWXS7EfWmfqdGt6qxs9WdTSPcoJ7p1qtwNYW7tCsd9kOa
akQBF5un6Ltvg3dPDrzZ2V8+kCe7CWIeNE8bUWZ19QzwW8x4T/wnhTdzylCNmZHydgZgrnGlK66m
vijJx2iLEXFt+9kLS1I8y4y+tOPZEq5YrkPdSnnpUyjlbtxlVrqYsHQLO5KbsMHSBnu2U7TolFUP
nZu5xYV23yIj79d3degZj+cj9cbIfhwhi+tT2Cd/zmE8Y/GBmC2fyxR6IFuqxCsoSgwNrx2ILoBj
jsoJ/olbJZiZBySv9qanHtTHXenpmmvfql/Yw+Ql+/oOZB69O30+P8C1o2hpl56G7zYDqXpp9/BK
/pV1R1DIMWd33gSdf4d8RCxtSDuuUzKtTAlsdLuMuvSpvgj94WgfuR8+lI9q7xeeBqo8w2cvmXcJ
/IH3Ky/K5RdIey9LLKKRDLM7UXqXTsoOhFeeiWaLyb7r6ua4MeCtSZXOxNGw2tEcMGDrwdyXgfpK
bgEL0D12A1jF2Puqn/nxHk9a4UKhXP/E9tMFwLOv0ZO923p7/pvZn1PeoL8EUl+a/Ta2mDlFCOLK
3tiV+3B/zD1Tda2delN7HKRuge7zK+0NmnXYTftkb340f+EZACKqvz5Bmv5hCscmNnBsiuQC3a/U
PNpbhNqrG9WaBRDw0ICMqhTscq6rtVLOo6y+iea7o3cQ4n4wu+/nl3Y1pi7MSJEuHeoKPd0wg+Zu
3n0FdURYXpd0cMdtmpt1W+BThwgnyktyljmd0mGKQthikBvIBCqdJppgXlpmeGaPgr7Ze3gLoTKT
vrVm7Ftjd+0Y3J8a/ZokNoTe7gaWbsTD1TszPOmvj5rXYREQdZ6HYafUOFQ0KxDQRSC554zHMfY1
89NUH2zlRttKBczu8S5+gApKQy8nJkNuXlUaZyw1ipMzt5X7NDcfsJ83Hh9rFztAdP8yIQ1Li1Iy
jDUuBbTQgibxenWvpEDUsONILqJiKx6tBoiFOclbuXBaEs0MRhoedX0HPHeGXIO+xWKx6kELM5K3
9malDiLExJmpemB8VyaKj3KfRyARuQVkXB0S3omIMrhpOrLSNcM9NOkqOIbKQYVam67eBsOmMtL7
xnqoHCD5B1IwneJeLE2cWTRZi1spyvHq90jzOR77mr6LQ49AcSBPvMgEq8vh/J5fcz9HnSu8wOOp
73oYrWkwa9vAYlU5OBgb7Sbrm40AuRa9liakU5jUINetYwyLxMjKRLdZ4hagdtKqj+eHsuYQSzvS
WRDX4OuyK9gpUCqy+W3Bgwkig1EZtFuqxVumpJhf01JNuQ5TKS18sAJXDQWM12vaqyx+PT+q1SaN
5bCk87YpUhOMwHg+kIMY3Za69jVEUQPHo7fVJVSs/MxNPTWY9hf2bfThY+J9ZP7WQ20tgiy/QYog
eSN6obSzZ4oiyIugn8pdLxzXUC8JQ7Pit/NjXttuS3PSRqhBujGWNsyBCf2RzMw7YA4FM0S/FapW
XRPEoKisQnfWlpMkal9PGhG4c+v1btKuKv3aZi/Tlreszt7CihSpHCfOcipQUY3zfW93B0IMNw4v
B54HlX3HNvnA55eCfKQ4C3vSS6KoAQ8IO4wK3H/2dwvZgk+aD+3fZwjGsc6tmEeeRl850Jt61+7C
a/bwC8uHIo81F29B1CJ5bKcZZIhGjJcgMZqCpinWPXOrM2U1cC2MSC7JRjMiPyY1LGNfoc8xeIrP
D2O1Eg6BG9MC+nRuXZMCypRCO2QI5xcZua3Lu4KhtRk9pK+x/q3pbk2w41XXjOxT5fG84VX3X9iV
oktI1SmN5h3PJwaZD9SILNyItl5lq16ysCKtEmm6vIP+ZOvVxY1evunjFRW5Cz0kVhWgRsuC0vxy
flyru21hUVqyoaxqp6hmv+AXTvI57q4Z/2xsndUrVsAailYltKGCjV7m0OuUSplaCitVSLzE0nZZ
X7qpfdup8cZTaAXkChMLU9JCsRSiS1aBp9AA9vAHtXOnQ3w97cm1ftc0bn5k3njpfFY3CgIr4WQW
QwHOD+XDmZvs9JZaQclWYz2SkmCespGpNhsfIsiurs7CiQGEFM+v2oo3npiTBtlqfWb1KcxV9Con
H9TkoJIP502oW0OSfBE9Bb1dz3nWxvjQA2nT+Hl3LTIfTKXIDQZq973Vd419qdj3TXdpFHc8vuXM
Fwhs0T9n9z9eh/9kb+XdP+Mk/+//wp9fywpPMwZIzekf//u2eiv+cZe9vL7x/5r/4V9/Ufp7+7fy
5iV//5dO/g1++Z/G/Zf25eQPQdFChf5evDXjhzcOCuYfvx+fOf/N/9cf/uPtx295HKu3P357LUXR
zr+NxWXx258/On774zd1BhP+x/L3//nDeQB//Hb9Ipr4NS7f/ZO3F97+8Zup/Y6O8pnCdb6WgroR
TtC/zT8xzN/RswkIGtp05k4DE7e7ogRO6Y/fiKr8DvIKZD0BkJtzn3OZk6MZaP4ZVX43qAEeyDlz
MbdKGr/96+NO1ujnmv0DzSp3ZVy0HKOZi0UnR55jgCgAbNAgTwWESuYKmJI6K9LUGkAJa6kXpLaG
j2adNJEPxXgw87S92HFemz7E3dvcbcspeemV3vpe19EWrOOdL4O1BnUJjGruYHpHGgt2OE5sKx6R
uGb8YFBz8i0Si4NVZRYDaDRq71Obha/1sCmuJ4c+pAYAf0SbDBYC2Ui5B9+sGfDZ2lT6DkG2pQVr
T1gMb8lg7xpWb+l+zPt+OeUwZmCoDprxqY5jXg5DY2OiRdmGIhPRR3+MxItWkXS/8MI/F3q5sOtG
8HiFyhN8zJaMRF3RsMwA+QPNY/VIyqTzJ0vTHs5b+dE+cDIW9LfaP97fGMtMXHgaUs0ISctcAeFD
69yy6gEa4K5T30f6bmJPNfJJYU89R6i+UYr9ZBiHhFHXmnQ/LVF2tuixUqGOA86pydY8WziXmBaw
YHUeihsBJLhKJb1op9uQ6P75D/+xotKHA+sCdB34JFQT5YXTDy9NpwHtjCn8zCiBdqt5YaM0zPLp
25RR8jG0Ux03PDoNqFuVygskCafrgZTOY6SHqebWXRnmvkjyxFcJLjv+OBJHw1vQGZ5jrasmV08K
+xNUPsN7B3wOpZvXtNN9x5yQJOGD9thyG7+sQeqvF91UeijLpeExUnl700HXTztSgS/Bu5VD+6Vs
gAh0O8Fs5+jwxoI8TaMLwwOnB3kqEu2pGVjNDloDMh9XbYWlBkZiTOgoqnjhoDPPaLcKs+8cDN+A
LnwHfLToAMQrQJpAoypJ2jHh5wXkNokSClAxOVsZmHcbEwkuQFYo7qtQ6kEp/9RKC+3JXG0hw9sr
be07bUPdSQkHdAN3yq6b6Fbjh/w+hbjsLCMIziV0VKPPTHpAmSSvDBE1ra9aduQSUWhub9a6zyro
ANXwWl8da3vjvrwySMjNop9llg5x0Ox8OkjHiYCIMkO0xabijjdVemgjDul0zbkrxjjzzru+fC3B
EG1AYi0UFRD2oaxwao2Bdj9r0B0OnrdJ2+U06iBGnH4SJNziJHv3DtDnGhPWD8Fcx+knvwNataJx
jwgInHEyPpngeouDwq6AzK3L2H60u+qqKToLEqNO6Kh+SZSi89BSbz2aY2fcxhz15X+O/m/dUq7j
16bk5ff27B1lvss8tM3bW3v9Usl/8//Diwq2xr+/pvzPd/ZSIFX0f//PyeUG/+af9xRL/x3BG/gw
HQ/6GR+E7f7Pe4qJ+4ZqzcLfzizWgIj51z1Fs3+fRX5/AAeRU4aj/XlJoc7vuL5AuhHVf+zf+Ud/
545iaKdPLnCBUsOasYkIfCoSbnK7MXBYCjcICQO16JMrotlvY8TwNJ/6KxAVmuif7C/qNokuwrJj
F6SLPqd6ouzszvAUOtJAbRok5M0hz1wemsaOFIBsu4KJ1PLKUNHRb2E3UJU2RMgC3sUWonLL+uwu
TQzeBXWkG7WC34KMXArJmyEt6avBK735ZhjNcDkNgpPnysHF5blK2vxT11rddatbXy2hivusyBXF
VdG5XLh2lPeotChpwITpHGvT8Tu9Ra+VQpiNgxMU4qpbDkpRXfclc0IOlcjGAZkgqnFXjh3beCnp
uSfKKvM1uxIXlY0cJ28y9QJKW8IzgEv3WhLfIUGp+EbIO1eJ65ucYOik1i6jUHzBBaTEE0CneBwP
cXOhd/kVNwqIXE9MtfwMQBXo4Dbm3iwmHCdqEURcu1QjgYJDqtR819VtYbgOYn7pEadQ86ALjfKJ
o92oGKnPOV5UKksYcTsd+Gll0vIr1URnS13mQ9DkEMarWWbe5q0N5cdc/S7IeJ3kvH9gdX7TiJGz
myrvgUlEHGuemgb8TnqbXHP8SuGaExLXR5zQsDuC+OOWgmoLz7gswotj7HTDq+u06ncNjRzVHaIW
GMfcjDvhRdx4Ik2D9qWesSlCv1Y/Qa0x9ApKexvy2MbYP42jGj0IR2svm6h/quMe/Pqm0POdWinJ
Tih6dWlg2u7AtHMU9eSzrrorC9EGo1pTP0P4ApuCuVM7/pKWHeDWKkeNDeyLoG1M+S7KRLPvnB5Q
gGzWRYAMxW1hCWEEKS37mYBCqN1F3xrRHbNZ9L/sfUeS5LqW5V5qzmfUYkrXHlqlmtAiUkASBEAS
ALGnXkVvrE/U+1b9Sw1qXvMUEe4kcO+RaZ+IwvsLCky3t2ZGCed+Y/p+rprzsPDrRHykxwZGS4RH
RKkHVH5F5F6LVVFoiHgB32Xr74ZBXuwilrmn5eT1kxyhALxqmrFx3xatt8dKeqQuVbxoLQLP0z6V
dsYMI6vegCesdvncsNOckAvaNIcfXe7IjtHZ7ZyF8Wgfq3CAVITvQpnGlyARqNonwaf7Va6v2RCb
B746mNBxaEy/gq7ZcQYx2C+ZKh8KpACvg4IISNc3PmKiWHSbHlUZTG/Z9oO58Y8q2Eln05Xo5TZG
vh9F9wEbUjgK3SAyyna3TcaGL6WnQ7+tXB9TpCD5vlILour9xDTb83oaltPkQjL+zvEyHfFMb+G6
Cq4DClLFFTHw6kiFUi9lRERH34R1vYtBd6iEwdEjrpMz4RH5QbABA59rt77gykUkKU9rHwic7iHy
+YoFbnxWtmleiEtv61wjTn7QyXZdsYAPgB9upkKBDJnMp3+KrvUYela7qjh6NKrttrkw8hinaYbl
YYGwlSH4H40fPNr31CRLecJ9isCQiBkS2WAsVNc1X8VTukpk18+YHu7INLG8n+GOfsxXg9FTB02T
0wL+7sORjCDu0aLpBmrBqQFp2G27kqDikKPr90/kW41z7jOUeSxCH72on5KNUEy8ifzTeVgVZLeu
w8kx6vqVrhm6ryz3DRwgIhwSRdnzENw72oq7qykbvOkyQ6WPoGKHUNTiVUjqr03i5lM658VpZMTu
edb6ZDcZpsQh2RZ7iXLq0rPp0CiGbKRrt8Ho3+iNbH0jyOL7Mkh+WuD4RPKbNYU/GsRE4ehb0PyQ
j1TjA7fJTnr/vkid74oZbld8sHjM0C0wTc72WwyTu0m0Xe0xEZlSGPOIRVirzOJ1Wpvxnjel/sab
2Wc7i+xhgalw7wmz53pqX4t2Xuk+VK9JPbRQls4EfOcQ7Bsp8weJnvs+ce255qYFjRLaU9MV33C+
2uvMGnfbVX5Xpk7MZ7Lpu2ZEAIhBPwdELj3VaUhQFbeQAb53w5ejDfVmYC3N9ygqWG9pbOxNkviH
qqPG9i0KRqDiLXPGdmOONMCzZqx+Ephjr8XM1HcnOH2LawkNo8nz7wW2M4RSg9Kn2kMMp9/wlLe9
c80TRjjSi6x8qm22pX2k5m7oqt98E7/yxldi1yRpu+d0SO8l5zUkPUShgi8dkSa1y8F0VEiVKNSZ
t+Uzrqj2ypRs9paU4c6kenxVY64sujTHAxRPCEDLug2PsVS4dQbb0J6veXyfkK3klhEdY9m6r3Tk
/QIeB2WR43z1U6dgnzLboc7yEWUMzu21RZ8SgliJAjyfxHovh1gexo7bfpj97ZQXd2nQzwNW+uXo
51LhhIUda/hqFLCaPeNjLnpVd+iLVCcZK2yCeULOkjGh+wQJ1D9i5tQrCrGTC1ty9RBBYQEdTQpQ
SrVlFhj92kFJhZCW16FhHF8kjTg1u88yiyeU84Wep4X4jFYxqIWhuMbekXw/jsiVLag9lazZXnKO
APKe8XqcsfCtP6GQXs2xNF2loFs06Ze4ol2kULWCOZFj0nBZYa7Lwu4RWoGLJc6D75tZYnbu0tvA
CD8Unt6GtklANVG64BaoVIKmn3n5LpqKZpCb5VmLMLBhfKy3tSgPg0zl3QIefblJsxlFqHPQtx2W
1u8Iibf5bZjz+8wK/ojM4xN81mLPpfqpwB0z51AMN1BhEH6sDHzXTKRAV7Puth6mETlZGBHFoQhb
7OuRk5PgDb/mc9G9FmsI1a4lY43bUaojx1UJoDuwW0OLZ4bsK5TUbyM1BzKP3SNFLywBr4txtR+k
lx8kW8TaAynjOYQdGmwsK+dB71o90OkzQB6/h8hLK/bAhQt9WkKNqJ6lTUsw0ihUIa9k2ZrfUrmn
gaeI/c6LpdkupcZktcc3CNIwbpuevpTooiM7HubJHruxbd6x2KR3eg3NCPxY+eGeYutC+W7N2dpr
uXRokl2TgiKHpRvqM7csiX26ssQfg61nc3Jl4v/wrFHwZtnkCxundr/hUTonc5ofYdUnAe1MyiGx
rZrqB5fjpW0LsaeBk9ttmtrrzPVyZJP7aim1R50h3XbDYYoYqQw5mfuOKXiO8aTtRQAqILn+TCyG
RR5f1aS/BpGiUmWr05DtIfV8nLPhVk35dtRTNdwMY+6O2AgTAIHtKsIp6jVBlgsdU9WHEb5mCru/
3ruAasbe2BgvdTuxq+cUBe7tYM7LmvtjleKVz5j8LVlZ91wUqPtObXM3bM6bXdzIPPWJ0vk92i7c
B3gxeyiinO/SEdknUNTveaP5Ew0jrAptvZEr8LQblP3kJ3zLGNqLsbzbioqeujV5sSFlZO8aNl9Z
MoUD5/YtJ7XdYYqlPyPdzqkY1T4N8/yl8SrQ3vG2+FjzwZ/Xdsr+4IvVZzSl1ScYxJ+wcgRspoqp
FjP48HXRTTiIpOh+GJOl7kjDzK7E+da/4eRGnN9Ch/y6VdYfptG3bxT3NNpXUz0DPYV/7cMlKXsr
Bjn+8NG7XT0Vy2lwEsEBRBfJpZsK+U4L5LwsKSIP+3zO9M84qQwRSFn1pyowxRwUN1eRrOXUb8hD
1KcYqk3ersj34j03kHTtO8/ltxjc+AupXw6pQZHDPqk8ajYubaKTQzYkmdnruLKlj9MqXrM6OmBE
zfhps8zHVe28z2BDa2SoyV2bA7e7o4ilI4dJKFacLSfq4LoieIQlmhIkGEDSsOMbjque1jCcDx4c
9B5/zhUvyBfEodFko/qNCPIqw+jd+SLvN5kbwFgou9lOCMmHhmI0HQhDXM+7BArLfY7EtA8Oru1R
UiQsH6nHwOcPBK+YQjqUYDa+dG6u9A8rG4zXJRR7OAj8qABB6vU9qiXLzisjm7idI4Oqd+QJMpKS
pW9sJcyTTFn4JRoKr5I0HabQbSir16WsGObKtan0QRuJe3cL291oYKp9xTUCW5tMiR0OySRf8LU2
01Uol8cDOmgkWo3XjW3hMNhl/mVo2q1H7/VD5/WpKej4ltpt/gaX+yRB5dH2a5UjKODKrTQImkln
+6CbSdwMA6s+RjUVgPy6pfzuSglpK/UIfz6K0ajlOM6Yp0ZrHy3q/XZbQbt3JrEd7TAPP4VoMiTo
1MtymAlOlL1bK9L1hRJI8+LVADyRdomrDqPkqF3Rk2ZoSMPdRfssxVd/Sr0giLQvCe0RY8wJsgGH
ot7lcambo/Gc+16tXQ3hhhflccHSWP8IbjblAZU7Uu9TvZRfhmSsXW+Q7CwOW47+9b5CisXTKCZc
bZQEtt4ySsSudgupe4osVLyo4zj+sUNVy+PU8ewNA4y1u7l0n1MSEWflnLofRjJ9hA3SmD5LWArP
nJdYsxxV3W1aiulRdLqSJ8YHhSGumI4KbLs7Drya+F2FRa278IVnuPdnXaffuk5S0+tMJ3eSkfrs
Jjfc2zRhpG8om94UoRs7IlXOPcEasnzYOkt3OhbDn1kZdxTZVvdNR1OFpyVgmJVWFw8yhXwLtYtm
+ixfbDTta0r4fRqQZvBc+RLhxVkVi17HKnX7YUqX9rCwQfG7tduYwUiKfPne0HkK/bC2WI4Kl23o
c26HlhyqYSmH42q29WvQ2j53cVhr+BQ9OxcOZ8C3qRvS4aqw2M0Y61s57Wk+lyhTr/K7Jonlcync
FYVt4pRpDDV9bUL+6DrtCN6BbZ1PFKnma79tUoQ71SElNIvFApXYrNhXHqG1unaOJeIyg+XFzEu3
uBcyEnLbdh12IG9DgbRpX2ftBuUhoy+t3KZtH0xeY+ErIVLpTeZrf0lc2oQzgBO93FHEqkyPM+EI
/Eg6jhKsFcvWT6Ksn47g9YcjxlzcZLPXy/cOMHzSL2tS3wTe5gekaGOqsZInTxtkc7ik2gSS6W57
ri12q7VNGRrF4JHinJX3ecPrC4CY+dFK1GsgL3DqZVKrb02xkltMIO2lw7ryYrOC/pAklJgZZJv1
BXZ0XKXFwEc8cM6Qvp0Wx5BdHPxe5GN+6zRi1upxnA51rma4bbf4wEp8DzSw+4WmHhSTxVeO42Af
1LDR+6bg5XLOsyTbEM4tSyjYAi9uhHFyPHc8EWfCTEOBUzmXYeVSnUVKBanVI2owYyfg8Aa8T/ql
Car7SAr/GbyNOV/8cH4EwGrw3j00OqnGs2dJ161oElnPJdDetPDDHiDWC9fTS4qSLt5Vv5J1SL+C
ucY7mZlXSA+A3yT2UVX4p1L55FNyHtsMv/jAt4cV496LxqTdJ011N+jxXLVtYjDsflkErj1VXY1D
OD1P3hNunrpZP9s8+z1mHJqJtNkJPh6mObyjLpLtywaxcUN87pCk0C+zfDcjOqjgBv+aFHgbXQVL
Rjs9tdn4vbLlC0uTBy/L6hbmfQpErcAwQ6eHMcwPAG5uPOShiPGI79U0fZ8oal3ALVbHUesZAXvZ
0tOx+mlqkf+SmcRSAM8cdg3yHnJxmJS4TTr4hGQHGEWCHa1Wwvqlmw0wo/zzgVm2XmCjRnWLRPl0
wc+jZq/paD/DdTF04mn/7Qs8JZnLnymfvtgZC1E1R3AxesVyPkBizcRsL4nGmnNGrt9UMTxN0ldv
0HpEc1AaNSa8b2pbkjcRC3NIo73F/XwP3TTuODQn9V0MD5XpzjTWz8B07qZMXTwiTFoO2ENWOLcy
rBTVNu2HKM7apPPFJ67YDznyy9Nwk6BuqsAIPwhe97F2SS9ivaslvfWgQu7UJ+uB1POH1EmMJfXy
XYYiHoVl61EY1l1yDp1gF/QD5i2oDwAJ0EqhcnOF2wo6nLduax5t1k0PuiC3ExapFOdTH5oumDez
VH9yWRe3ONjaq3fYcoHZmJtEmHif1eEeo1beT01zbm0GGG1Jd6gg+k1U+SkCi+8gcr5nqA08eIkS
K4bu5Hkijw4xMT7k927ZyudC1h7bxwbzQLp2V4Wn+TJPiTqXCncTtBPpvllbBKuIUd8gKIRdSr59
6yga3DV+QNz+PebWKyRZfjfExMOn1pyClPc2q8IF7RXPSFVu9tghBzx8ht1OSYUC3OLzOx+wosbR
fQxhKfu8xB64MXyak4x6P3I59DmcB5emVA9Zwl9g6AKK5PT20Am3fcxle6nJ8GUt4g82rdcR0vZT
IbYHgAmmL6biOcPwnkbNzqiVYadRYePTGfhVeEluUW489/Anwz4xIwaZMBcfqpDrs280Qn5H1+Ma
wuOE03sn83F+wX+jD23E6/G5T58bm70blE1ATN74Xmjd9IjLTc/1nFlAzfmdyv360AJQ61ctXm09
PlcIDl5bqvcdbnBMG8AF0uG3BAojuvSuHjGYDowt+FwZrqG1e5pbq64TOh8xjUhqO4k9ej74ZiP7
mRbVN7Kl4QgA5AGx3D+KwdxMWfVjapw/IBWs+5yLVqjtie9bVXyfE/RTEhbv22bGA5vNt6QWyw+k
z4pDWbKLkeU1XcDbUTQvdw8jQfM0alXqfDgwU1J4rlaQ5WfA/MBJVVUT9bNQuZG/bIesxUhFd8t0
Fl/maQILqGn+ZGlbvNaRx1unSL6zOv3aYcs60EpO8DMgYIZsCac7P2/+7BH58zVU+PaV2xqUANkG
ZtJle54HGq+FBpM8xJAcM9CSvZvS4WMdgWfMM8cgiZooyjVuGhfMCx+y8WjLgPK2kd403osLUSY7
NhzlTYsG9sbZFX1+r+0Yn+DceyUY83uzmubG2XE78209SwykUIOcMM3dqQI92yleqz1lDPFN3VYf
kVrlccU1r7DZmx1gJtUrlmc3BkPKuR31AYDkDV7cuhcA5voimq82jfwiZjaex4VEbC487p1uxkPG
4rkYl7umADgxCvaw8vRtM/U5nbXel0DPbgTV5jfyXcOZrCFCYTL6fWvLW6bmChXSAZ3r68U34TqP
4/BC9LrdEsIzRHCL4kJqLJBDIeZvulJADCO/h+31DHuuuCukXw42d+KWoePzOzPyZ9nGqh+6PO2b
dnmLSJF4BROU7qnR4uhbew082BOh8yuiOdSO2vxqAXBq5gxg8lF9RSZA6MM6fSBS4wPU+t4PWOjH
KqDxQvo/Ai/JJMCw9YmcxiMrcdJGLI3YJgvAG9hI8a+K3OFVWmdylKS0vfcN+qBS+4v75EezLY/S
ZqcK58iFlfIXFhxc8El6ys14Xlr6LbSws2XbGxkNFmiyvtWlrr8jark44tnDD9/O8NN2TtwhqOgj
tr765at4oqH5MTD1dcUHimZy/MzG5Kew6Usp6ksQw50b4u88hW10NH5s954VjUJ/70ou4MPGHcwJ
YJKAmUNXDx78aALMHdWkJggtUat3XXFMfSnS9Rtf0H/VmvZLM/Dv2E7+FHF9EIHFo8mXe8yF2w46
VwA6a7GDY2DYKwrABv/mS4vKqt4N+Oqsje9liQNo5aZ5NI04mqm8c0W7AE3Iyvxdcqgl+yEtwnAk
7eJKwOkEQ59zDFnJazPvS4v1loUazl8mpu4TbmsePF3wbbbYFvKZVrcdmPJDWJITAJjmQGg3fZPt
VKOVsgm/qnSY37Ok+pbG2c8dWoS3Fm+15PNDBRoqAd9YDWwPaq+7x8SlinN0w5BfhtIGyJMhy2t3
gxjsl2AIIAzOj9NG/NURhUD82DbxDa1aaGfw0qN71pOkZusuSN2NuPikmx4cQAWCz7iK49D2JVxM
/NlFE6rDmtmVH7FJefo8Jnkld9UCtmarXHu1ODr+wFa93aWr579zZIys/eIzFt4qIV2KE6FR59YU
81XY6JGllPlQiTv8dg19oKZk1VUCoD2OgLZIj2S54gTQbMNTKBSaMhgS6Vn7YxvHO1EGIK3QvdZa
0r7T+baDlUSienw65kq0R89SgO7OzPo+aau7cVDJT4Zn7TGboa8uAO/YfHPHzg9AmhdcazG9QsU2
HDOS/MJxc69icZDNUu3nljSfiHTYu4nu1DBw1MvLDk1cbsl/VblH3sG2lMhSM9M3g80GLJB/MEjG
g3aGTG0fu/aki1Fj/sYTtiDbtctJBcbEVgngpT+0TmPCbxesznmNZRMJHJgpCoRk8kHCFaFdnDEN
qLn4jFCXebqrGhGPK1BRctSlG77pKMQHTxQsZqCdoWulaqoPaw3neTn8rV76XxHDv3yayf97FQN2
4En/3//z/s9iy8+/8beGoWz+glAAOR8dyujgjW+gVPhbw1Dkf0FJCeEvCmDQrfuv+cb/0FpmED50
BeTAn272vCw/Ddr/UDEUfyHpAm3iHWrESsSQQS/8P1Ax/B0c8f8lZ01RQtyDYpGuQkkfZBb/0QvF
5RbSpQbsSEQ2NVc32uox15VJyp7mxF4twoAAZks8N2Mv0oKmzd6JmHyfrcXrbXmZ22+GWizyqqsJ
HOmNW3N7wxrJvxe+c/RKQ0Hh+QtAU/ZgcFtxyJBM0l4WwyXD2TBhlacjhsQTj83wHRjX8DhPUQD4
RlyP3ifVZiDGzrPx16KV+CFGkaFGEHsKOXFQYy/M5GbbM5umHXpAhXb7ugUFu5PBsyfkkS6PA5E0
AdZDKqRyVxbpLvhHKtpHAyJ9zxdtb/IObsUr32Ije7yrtjoZrJefcA/3+mJ4wrZebp00+PUVIRc7
LbgnHGBGoCljSsS1SE2XPiioJRAzWzUG7+mgKPhKkoPcrxurOvTIJhbBVL0PiBh44NMCFULvgQPU
u3kwG7ySNa8BZfkFh+dB1zHF+KqahvJDNVmNzaFRWRn2JvBKA9dbBYkvDTIk5lcnEIwQL2yq6Nx+
5MARw3qjQrKk65NrZoqV0LiE8u5+9Wk9++c8GVU0qG6n0zpeAlDzOcaeQVVg4nOseS5W3Iqp0bAk
zcqCVncF8x1u3Ylk2Ndt1xzFNM4rqK9JNP1Ym0LfgGcclxu2SvEjS8zEQUM31LSPfqMZWDVYSbDr
d1BYvRCJ9+VQ8gZsMDaBTD1PxhSYkeZlFqdGOu93heQ22deqjXSfGcynPSQxQ91nJEL2VjAIGy5x
Ad5R417zGsIZbzrsHxUaEGeohef9ugwgyzkqhh3AX5zKh5LY0BwB3ONUjODDi2u+0RRSHPSfoS2P
MfXaqXGGSgPD5iPB9e1gRcQz10fRwICcyGY+YaRsH+k8g6iY0YmQg+8iDtmwNX9glVD63K2Q7Pai
YOFb03AP+APe9c/nFo217AiGg4eLm6chBz2zYpVs29n4g+duwwhULRW8zpyBqgmyRZ2th6In/4Eo
cCP2LabQtkco+2puupBjcNjaEfXPPdYvbZ+yzjbPXaYBvEGPiHnVxGEYtt7Z1GZv4MXT8ZRT5qsj
w7Ouj0Im0wpD9UAxJ3TSybXnc6wAS24gmnnP2FDW39KMTIrsCuyXwLUWJNV+c8I1y8MmMc6cFr7I
8gdQ11Qz8NWQRR0BXiQN2y3QJQ0PwP59cVfh5Xf31Ixk2E1qqaafGVcx7Ayh9WNq0MW9K2gcDqsT
JaJC6tHeZ8KY+8RkvtxlLkNfRzSrPMugAQugtjW5oV0T3c5PBUKFmVg1krECg9SnQmfJE65TmR3S
hG7VviUCYccN6BZyaOLQvqztVp27gJJQzBvMx8MmK/pEkFl0wv8KBcTcxQyClRK6ZQD5sHJ+Sm4c
PabjyrAkY/xDnlhbqz33K6TECJfSHxUB5XBgg8faENOOQ2HAk+7arllB9grPyFO9DQ3QFyjEDjhN
GTBSmIKgb5mEq3rSVAJUcTVB195MLXnjk9ve57SANgtF49hjPJuzcDTlgHfBCrBYBIyi7UWytR8h
ZpCFTqlJf9RLkmZ7kw3tpaRVF3a+yMR1GICo7UyWAF9wW1VgP9vQkbcbgPvnByC0OXIqhPNYl2qa
XiOxGg9OWox/mkTJG7vY8s0paeglxQBIp6+iM/4FIhWcI1vWud+oLm2qKyvmTPSED/qV0a28B/xo
wqF2SCrdFT5b4z5kHB0iocVlAMxtnPD412i9RlcKn3vmavsULVYrKNOW2va2sDM74iaj8VbgzHuE
L0BUYOUUXiiSA4Dfl7LLvtfJEnBOlOv2ZCtNkgNaMIeS74jO1/ZhS/AmgwqXYL37PE0JJrB67pYJ
6VtpqMLn8oavwI5zrQ+pHEvcdG3t0f/NSYB8Y8Hh1Td5AnQpw9Yzgc6wJLid8R10bCVk00sPpVz9
xHjHluJY1hJMhkir2PbgQdKvNpHJcq03Dt6nzpe83fmuRZ1Bp5BSlac2UYeqobO6ahnAe6R5gdtP
KmvkoVwaoBEUzsdfagbkdspttza9CHpZIRwRbFiORZC23o2JGm60iMr0WJlWLANIc7kzCDISG8iF
cnKHxNQDtDPMFuub78r1ZYgVoFU4lM0jXgH8rpDQfgJ5NnGXkQ34tVHBPH2NOZ6NngSKyCJwcSsm
3Zx06029Rjhn+4qZSvyB2KZpL59sbuxHyK8wpgbpPn/IzQpIELC6Q1XV1PJLI+YNSYbQ65DXhMIW
cJ+ypTQf4Ns/R+R8msZpLwZAFOVhiVa0wGhaaHT3o4zQUWq6EHT4tBqWELDOIIJnjmN6N8YMuCGU
YzzpUw3S6zDRJdt2MZXbo8CHh+TZ6ZNJScCcYW91HcpzRSLkO/7c9qVxS/e88STiGZFhe/Wpa+79
LFtEqXhjvlWZz2OvAgJertHn7dRH67s/CeAFshdiVWgD9+yl28rlEZukbmGP7uLXbhnKH/hR3XcO
af4dE2RyoPwYZG81ta+f6nxQrkUQ63EscT1CJ9dZSCQ2C2xf5czhp6ZTB5yyhXoZXNncodoY8m2M
MtgLAAZ3ZELqZIAl5eDHEG8BgCNFJFMjJPgId/Y7QKniWDODRlNal8tV4VdB3J0Q9jmpgl93ZDX8
tuhEPYHT+ZROtnCPOzLkc79GzZ9brudffp7R/CuGsdxnqc7IYWs52obqwWD2W2iCVOGy6hCgorw6
xRFIwgWJexUYSq+xHkMbNqpjWsjprUqZviaWWLvPQZ/8WiDpK8BJBfsNE9qaY6CkxU8csNhbQllR
1MUEAYg7bQf7QBut6K6LDiQvnhMJULsbEsSx0NWfFzUAHQBfLG63QgM7z1qd/qwNohN6xzykq7YC
ldK325ZymCBq9RpTUqibMBLkNXBQ7hAjqWmBOquGMOLU0XZLwAe6+nsKrziI7mKq1S3FC6r7rbMc
h32ygh8fl6zUh5hCvbVfS61GIIMGRROynN33NYdSjRcZzDvrSMEEtBCNCiCmSzv3eJFGNKkkGUH2
SBOTXxbyGoSYlyOKuRB2jK5ECA+hx4e1gXz2/mxg8/H/+8McBipBFxcGaLRs1ADEAjK0tsONYVZ4
BUhCO5xxhcnOkGaGEQLFWD+EoYAGFd1XEorbTRYW3voxuVubCVhPgmmQnWqQeAgLK0tsxYSu6Rnk
ENopp3lsD5O0Q3scx8Q/+wE5jSds+kWa4MQu8Yn1Sx6hv0HDcfV7wq+Uvvgwr3stTVBfpjKLYFMG
oKAdMlk59gjYwGL6/Bmz2rzaueyQ1jmJ+XaYpEM137Lop2TJAJjAvGi/drCHyeLEupbMxy0mFicy
awBzd33tNYO0y+caOkavBgyAm8ArvwCAYRFMdWu6J4vF+4FYhWeE0TU8D/WssZIDqw69ghcMODHG
yGyf5MgJx8melujVG5YR04IpR6RSjjM4dEhsty8tkUzfKJFk9DBSD90YYGUACXzS5F0XbQTnZ9vt
ATYl9wE+DvyTgMyb7/Vo0Qn2r3vn/27g/9JiAf7vN/CjfVc/2b9bwD//wt8LePcXLG0dTB84dT6d
H8W/LeBJ9VcGgx2MjLCeNNBjfS6//9jAq+yvz3i+6tN2DJMPDOP/toGX2V8F9mg4zHDbFnjx6v/J
Bv7vbTZ4b8uyhTwXLQmo10V4zqf/8J9CaoSpBlRHKdCzAJLEGXNR/FKKCrwQ5pBb3Cdpuvunz+a/
MOH9p/+xwjqCHFXE7n6GmP/HtFr0COplniDBx2QBCp9WyOWJUFikuylYq49VzuLT/6PuvJbkRrJs
+0MXY1AO8XgDoSNSJzNJvsAyKaCVQzgcXz8r2HO7yCxe5tS8jbVZmXUX2QgADvcj1t7nz5e81Ct+
UhdyXwwWDS62rthz/sahs+kE83QZC7GavYVglSSH2I59CxR8sRcfc8nW33jIjfJNmZXJR1giChBk
aN9nR5avqrWnJoLUnTlHHaD4P/+8X/VVl1+HcWhIpeWiNKG8+kY15jQjOqeEDbBo9EJEUveepkbe
ezdAMUaGs64K1rVo9Lj+84V/iLv/qr5wZc92WUNUh1lpoe9dnttPbz8bPT9PJf7KKIuMJmowk9mR
Fi/0Bhv2W5J5E1f5zLPlzUhuR78DsLOLOE0YQg7gBHiguzEr7wWp6ruTXH4VZf34dXgYWa7HFIpL
+eqNHNGdXfoeF3SqjZsZkM+xvFvp9jPKvwLeXHZV5u8pUwf1WnhSezvbT5vvTeCylorK6D+PYsju
YLcK4yrts8RYa48O9jtCNeTAvypxkJKiAGLgiI8pMu7I5ttJq1WQeeEseBiAROKQJTHEnmPnp6Io
zb1PG6Mp82WDd6x8ShPlvnZ1nkD9UsW9kUFdnnWeiE/ekLrZymJ6/Z1BcAc6Vhb2CglO5x06KKeP
TmZ06brNUuSh/SQsRNihxl9TMZUvLHSR7roEbmcN5DEs1DvCcr7jJLNel7jx3H1rxyNumO0IO3y7
5HZNBApe59zlYbXYG0cOzqVP0ARgo0hHmhCjVSoVGNFZ1pLfpp7K5l3i1wzLixMGGq0HNreE3hwA
1PAAPdYyjzWeg1ffGM1yLTPijgN+w8OWTK+qd8PUko3GA1DECk1TqyIICKQyy9DIgxzb3r7RE/DH
YaFeCB/bDJe4RQqmrHn+ZEgU7mp+SfyUQuCCLnpce/R0szNGooui41YUGzYc/h+X9uIwNpmTe2He
K/qSPQ3UcihEhYNDn125i+/KK5RhNC5tc+afxlza+JgUXqKYLlcUxcqUSGfWSLvjbteFMyhJs9gN
NgxTls87bZjma+LR68DDceEPJqKi9VqCzq+ESrpjGyfWhQKr0/Jxop50CnrlGCtVpBdAxHQAmaym
K58s3+2DdZiEwdeS0h/qDOnQbbJAgKMqXPxXqEeASYDPC1HvlvMtkTP7NEaq4mRMQEcgOqktCEqx
G+OrDcwvgUyLYpuHYYz/TOBSaUIlsKrgDt2NwVzFdd+ES7SMapg2s07GA3oC6NmcRBhT2LlG552P
6R3q4+Br1ihl0KT3VnLpa3K0yrLuGMs8yGOcF2pgDCPJ/SNlCXIy6TRpuK3SwIqSsO5uRTJDutLh
qp+h5J1pT8TnPYB2NPNBoAWoiHQTdYeqmNrmhAObtbJkmIkNxb7m0Im23RnFYB2dMngh0KMighV8
8bIMrmF/ab1YbnuzyL/qXIhuZXgFW5VEvoLMFwRnk6EwPukF+Uw7LF+tcqRLPQ79jqLd9EU0dn5l
Uot69AcTg0OoCvjJaZmH/aDwrRpigeEGDclnIUdn7QzEoSU8+rqZqQyl/dBsxTBx/3qmw1OWAGhJ
T2GJOkhD86agnryqGfyTR8zcsijQDgyy6YOcfVz11pclCRjcDdxmP1u0+iBmilo5EcoouZckK+MK
FirYojL+dvHDfzRyN/zeGR0z/wb+PjXQvqwemxaTtpUDwnO05GxEugh8pvI57UYsffuQu4YGQx7q
/LlAM06BOpiSjUKuxzbD68Z8VBeJuTGTUKyqvmf/WpRejr4eBXKfXLxms65vKPzNkdd18SoZa//Q
ZUNzbhrPM1YtE/Oot9rsKk3nOVPUAEYO9MprIbcl6cdWU+r51gShvOr8eaFH16Irqps4PSpXp3h2
gtp+bwBRI2DKImcsngF1S2u4uJ0luu7d7FNm7aFa782izSILHcWpSHo0VXlvpFd6MNDHl52BZ9VU
YpkyArNHPbUMmo1ZDzprcnKZ5nJTUAzkVCMP/djiBMicYS9xruh4+tt+7JLboLayXV4U1EnJy/vN
JAb7juI2+U7fQ3/0gRu5YyOeEOA06Bt0Rv6bNsayDWmnW6vMthvowzygz574RYTXc3bU4Ig7E2Jm
gMcq3YNTm3pHbQGNYY3aByu7enzg5C9fAy9zrnJLTmQ0cxzfIc2gfeeEgQQXXezuvjKdUO6NZRzv
NEVQMzKz2DtRPAiK0zTU6WbS83Jr1DNQEPn/sgrMkr0sBc5iFS+fnaR3x1XduN52Cf3L6ZM0bnBX
jORcdxUrvT1QW1/CPQeyER8mPoVqrfo53XasWL7twr3Gm6CIQgjFzWTTM8zxTKJFko9roxf9EYHb
7RSog+sEj00c2GeYHb1VxrBDirjrfOsLdZP71gy/9VZ7bzXhBs7sFa/9G7morbtktxlKroOQfXfj
OpLKZ9mjdIA9ZE9NLTBA72qwTFRyFyhjLtVxrujLiMJBSuWjSXdjZW0svuYPsQopUdrC29ZtmO8n
3VvrS5fswEnnr40ky7/FLRmTayTdjjXobwpPDa+T282niUv4nD70KSXzylY0sLqnJpc4Vw+msYfq
xNXZlAH5sHCGmgaS0KMGsgzb05hb1EkgAttINvZI6laML3m3bC3ssDOIHyzAsUZIza1PFQAfQx5o
nLxQ/UCAAcVqPLQZ7Rz25zQ5gOKg4imdCggnjhMzuFJBIYJNSH/lETgW8CLHKWKrigoHtW6M72tG
363dxEH3wiJsI6TDcXIkX0f4Ng/iPHXxsvUv9gE7Qg0sMeUs0Htmar4uVB6CDYWjkmdHt/OGMeso
mDzHxCMj7GhXb0zLnfZWIMV153WE79pB/xFRJPPSSM++JmsdluUewrjlEzaEY0VuWolP3ein4QYF
WhotnblAYZeUTLeMs/A+8M1255yJ8QrIPQAjkVMNIamr9hZFo9jmjqHB6vuk/BokA24YMRNgtbTs
YO20WrgXyXz+6BPbA0dCrrpg35Vn75DOuXf4pMRRmYfFd8pExodubLMRGJs5P32aJMlmcQsZFb7P
0DYctT/MnhN8TG23Go9dE7Z1lA+Z2xyGzIk5OSatdjRpOig5qr3zlITrOuvkTVNVdbrnNClvAiOc
qbFU7b2bC3nEZi+4m/jXV9g4PE/Qh0cfT8ErFA3Jk61VBbZqD9ZnQRp4ChnrsU/i0vqe947/IRnp
vmFePn7hyYpP1AnNEy+OFcPtxfgZSVoxUVYK+ewxwxgt7gwVoA1MjnQtX2cbpcdCLkdtbmz3vV1I
yMy2mtd8+0QBpQsRuwfvsj63xQBhKREmwmX7LW16fmehHGSfhTtdSvwN02Ub2ojameejV/XTbuxU
sVYtldyYcsdz7hP5LXRUj2aVdFbktzNvErGw3rqGGAmurEKdJ885ocGajlUsoVQWUKnYVP6rNscc
adIFC4jHQ+wghYJI0gL0pFfXjeWclC6b+xE1+8JkDmc6qHlONp2B2Z0Sg/VYQFeeqHt11xo55K1u
KxcNR1mH20I19Sa2PPJLcz4Yeio+k5qmUR+q+Y5OKqO1zQD9PCKP5SZ16oF6Lb3PTjhkROSM3dfa
duMzY2isk2S43wdQNAtczO2OVTikVzZi9NvOLE4J/AstnfoMnWraaxKAY+IbhzqXxUfUXupFIAr/
MBLs7MrSuzOLDNEV5XAzRdGKsBh21p/KM2pBxoSawKkpkwq2VmehtTUqfy0WO+dAK9WWQqPYljIc
NjkA8oo2UfvoKHL0JnDKna41qsMgRaKQFdZO6fZMh81iQvcwXoeFj4jFA5Gz/VJGkH/BynIAg1HX
xAflYfrljEqfdN8Ox3ZSxiMhl7WWaOROk0IavQp53bz3TubrLk39tZau/aSTDoWM0y4nVdf4U4/i
NW2ZBOHWY7ehMzFtQNymXRE73zpXNuF2LJaKBpUbnzoDgU6awhHVqbZvjEpjcU3/4aqqTQ8VKxN0
NnOKqK/VBm3ssVBbeJzhpFvfi1CE6n3hG2LdGqM+VW7dP6ZLgRw36L9WKizQoM8hqg6bPoufMd01
G1W8a5O83JXmYBDuQ43T2m3OVVp91XETb4m965PrLQ0b81CsBnr3nwsn1jRwWgrNsu+v/VkY8KqU
uhfTy5jHmcuVVxN5gMJmq4ne+a7Mil3vFssdHVj70XfTfD/TW8Q5Dk5h1dZdeDXS4UQuIhc6Bx3r
wJE5NWndfgmJDL/5slxWI225rXmBp6o+xgOOCZM7DQL7Acif3GkYSnUyynbcpFP5xFgu9lyBI2Nc
1lk0hbZ8tpphbQxxfhwain8Yp3ikVtbE0V92JkKEUCVnqHv6s+NggnxeSvatZ23xeHjgncyr1MlA
9dK4346hegpidJdaz+Vh1gjjKKEiWeWQtppab8vK36U6qzdONuD82rUskclD3GDaFttLBdBUK/xa
aVeWSN8grrIM0ZRBKHUIiC9I6GrnS+mZ1bYa1b0ztAK9L52RZzMzbkso1q1hB988U9hH3ra1CTha
DmGW7ULYx43shmsNbQE3yZhKUxnVA/HasseuiKaVbXOWop60cTLQq7pCbRvFoT9uqOPq3YRmCSCA
4z3h895T+oq3BMefKl+hoPNC57nK/fCqAyleiQbTXJqN49ZXI/sIgvs+DB5s9A34A+YyalsLoaFV
NlvP1nuDD2hV050/z0WQf63LUj3TE+MRzMkMcqjkytFLfVuiV6Zd4Bf+Q6zbdotRBooqD1WhQ+QT
78WyfMxEumx710GAkglkthxg1aab2jJaAHnGA7qwmdnk4zhgTzhMvMIOJ/OV65M1uR0pAjOFCD7M
sn6Nh+a5nOfga6eH/MRfrG58lNveIe5GceUmLdhsir3Ex2RsGHmO9ufaKIV+ocgsb5XVIpiKle72
phAvbmt6l1EUKOwnz3NfStdsb73czNG5G+6VtGvnFiNsNzIb0guIO/OOhFIcMaqod209IsimYYGR
qJFaBxyLx6NRB+pqyOR8hz5BXgPU818rTBdHlKMPQzUblDZc9Vm6k/VaKWTRpkEPcgdiDwNS9IXe
h0A4Dt1zMzwIz+/5B5lA74A3dIR1H1qGm35FybVsQlrwXx1W+E6JYN5Kv1FMtYMTOYHlMVfPGFvI
dpKgTRgXHbsCqNSwNhntgg3SPGd4MfSV88G3HTVu4kYQdC5D+IznhJVFfmWKb4znw/FzjLvurm/L
/MlZuNI6b6fxLvbxP5ilf+l4F/JL3M3hvrAs52PTKEwdalQnWVkfXc1MKAOntkfC9odyEsiA0bii
GnaWOwUu+Zx6hLJpO4970zTT18INim9t27K/2R5hlsTgoTR70KolPCMcJ0YaihafoS64w0gEAJdF
g6bGNNcK7d5qbvMpQhFm72AzjXtb1XcgsenaFePd2NjWl7IHtXaqRl3Rqf+EvV9JP9AyBzj+2Whf
Q9OdTIbuJjICuk6GNVkSqBM8ULyvRqP9OEvRrRVjDk6Jl9MZ4YGDEpnJVWWhG/BKg9ZxhpgebfdM
q3GuKgo5RLHuFlsB1vsAf4uduxvsBy11fN+Wuij2E6pJY7vIed4BXXrffOUtzJxR+RXzyh8qJ56b
L+kwuxPyU1vU1l1S+ZOmqtPXN1NRinijsImxolma1tEaZUd0Pi52sJFsLO4msYo5fUJyBAJlea35
aoWtp7cIrsfPIYFXsZ1kF+5ixFesQn+xTx4F6bupkJSXAl1RO9OuayDeSFqUnejodF5kmJP5Sbql
gkd0XIGyBCfRTbGKbFnoYB/WIKCHGgW+fW7thFIa02ugt6xO2PlaWpYBO0YTcWupMkGfG+DQ0ahw
vGU7rYuXblAZZe7Cy/LVZdGKjyolFbpOi6n0vlOBK1rJ70AVQv6aD2yeUJzuGG+dipB7VXiytW6g
CGjWV+PU59ucqOXrZDnVo01CgMlVOd5DFs7xyXdV+TRUsnwie+pKQrvK/UzP3Bt3SIXFcm1OjZ3t
MtGmGyGUez3ylZGe57ZI192cZrjWkLVi06Hn/lBRS9RULmKkaHYc10ek/0O3auhDrw23ZiRuiXnI
KgzSS7jZlHO9q4M0I9SckrtUxCB0bAkFk6XTbGYWSN1i0zFSc13j8+SJD1bowww1mWRPTy3GoG0S
u6VyyKyRodv0Sql4NRiu01xb5kxPrfClRxmewmSxdzqwoJW0bf58vSy8V0T49E+WHiOUaZn4vNGh
udN9moFY3Mx9zx/3CTuB3CnlPcYtyxMjHBPhf6t6JTfFMgA7L0mKxZ8fS8p46SQJJmqNOp6GrGdu
m+RSHcltY77y8t5fUEr64zMND7WfirQU9x5+fYx8FMjMHBGDrJAkkjML5I7oxpP0KkF+YkZYC1Tp
usloPUU9CwIfP6JPP8qTgik0/ujSSLYCZIV0y3Oq6BM2ffFqsYoFT8B5yBAkE4GtwyZT/h0zDV0f
86Y48w7OlDkUNVpH3SYC7/Ia/oOep7cUTH3PBxN5GUEbFae8nh/z1MUPKFs8N1l5E5rcaMKzxTss
WAYMyLAq9gxUSV/p5GKTMpJwf1IyTm97x6m/Dn45Pnm2wkRlavsbtzct/CEanw60wF8Z0q6a1W50
YuHuhRczWistAX0OjZTUaQFFG7WalOjPfVfCIxNW3TJmSQtmhdflk0P8/qztebkOG59+b9vRt+ZA
bQS4gDZLbE9mn7N5TP0X4M1wa1Ap55Se68BbAX1O1XNG95+AvsIb6PsUTpTsrdQfiz2YHiE/9ee6
2lKG6cNzwnm7C4VMIceCWCPtYb97maZQwH3jM8CK1yLb4KfA6nMKWx3lvGQf7aWRj0HiDBfriWRH
nYElw8QcP8BwEr3pfhjEUpwWGs8qog+cBevGSSrmqLgVn3K+MHx6V80mgZVhWPat6EC7T5qetlxh
p2KXB8PO6jEyps7n4I6TOV77VON1lFpVeJrrnlI9PAIbG05CZVTqAb8diKPqaHpEiRtyNRa3yon3
19izmJ8zcQk7M7NSD+6Q1k6UQnwyuI7EnW9urIyD7uHzwP59QgoNX4ltQhqyWgaIyD71esJVnGSq
PVRWcd0HQ2jfODRQbQoSFqFVq70K9bjvcguSrxIjgdYgDbR/rHcTy6hvc5Hb3sYlzbu2uUln3U50
OQNcuZJoHmXzuRfK6VedAibFJmUoH6jnBi9ZNxSftd2l8y5vnfLJJuhs+VgL52nBIo2K48XvBfFU
BWg0zNNNwOeXkxL487Oli16t+5DiysHMFMrXAniT3QBtnLdJm3IQqzy5yGZtJzFxDKjFazxReK6G
jg90THBYWafWbKY7XwmQkGwi7OaKYWWsHTeuqXTDlwAVNESveWdUZ3qYGFCEruteuyFC62jEQmen
houWw4sNBIi+g0dc1rUGo7AnKx4Opm33aldbjXNhkxdEeL0EksUtGYn9plGI1aNqalWzKbkdpIN6
Kf3NWNndTR2G7HkcwhheVjWyExKcqj6PuVLn3l0C8kR/8JePnls1XzTzMPo1x7itT4L8aL7r8Roh
PK2UDb3XL0z7kUHTfVCD3zZRVzX0OdCLBdP9jy6WrqyqgvtDQIT2KrVem16F17hVSL3tZzuoyd5t
yBQdtslDkU8Mt7hsnhuPj81fGekYPhWu9jPy0WC4DzPqJszWUXWzycLkWx/aWeQ0qIpXTeaGh3Si
XLSCjBmehECvtMYUyVlWTVEJ6twdR90Kmwd1BjsK2+3FUBR9UkCRf6DKX++n3uZkSL0yaVZJXZ9j
ywaLK4Kw8r6ixEmZlhgOXXItvYGPV8BLDWdznjq+QAol9qkv/HzZN9NAK5H82SkPME3xsu6kgVS3
l5X8Lhu8WmmfGcVT63SmPqm5sONP9uItHRZqM6o9MEg5vJiZWSxPdnyJDgJL+cFGFFPob5CPGN2D
i2Q55RQsNq01hCMOHBA0aypAkHteT91nijvODJooWXoIeUqkl6odmTZb+ZwUr+6SZmDbs5LVeEtV
Pu/vqi6zsVdaGn/Td1hibM2mZxJP0IlR3IyGURLNIeIJJvMEjGLfj0ldbJHLWc9+WSxfksyMr8TS
WKS/Qpzw3F6eXdFkRNh9f+9DXu9bjS2USCCjnMEL9gXh0k1nZ4BcoJ4A65irnQnmuJLdmngmxcJ/
wIF4+FJUfsLyQcy0wySvu6WPXX6zWjl97xfsF/iqdLxeyqm7z7CGCU9qrIKT13a4ohuFUllk2GGI
MCnWz745Z3vAv80Aup+tC0yoPs9uGH/qTT/8YBD6rv2BpeAXabfOjUR8q7IqcEEZfftq0jk616k2
b1LXwbYuhV2wjyrWMOrlxe8pa/Jhz2Yg9qRVEtulJW9e27T12MBHZcxbbULPemOXvjiLm+8Z2UUF
IFDhyXPc+SigNyLPgvzVKXBoMhf+dYoaaePpYQgifDlwV3Rn4Ro0QmJrV2HQ9JBmhmfSx6pNbPsx
5b4KFnfel1QIX+yhT6Emw+KGL6g11j7EFzLstB+/KCeE4MLp26LpPSEXcm3PjgrKKB1t6Qyn3YRM
dzuFHdKkxq/Sm4V6a7LKWgx/OpFo4Gbr4rJgd3H1sIgy/U4vm83OmsjY0so084iScutEskrtKMXR
Ua20C6ZMXFtjCtg6TLQrMDvsyrHhtVpFlE9ZfNAhSq48CMZP3mKVa1zfUIovS3LAaYTmmBU/C9B2
zh4RG3nkW00jNksO36WV9T3I3Py6HacPGMRpjsIGww4qWmf6p/oG67hixjdIZvfNoMTalwEaAqqe
eSTjXhyHGUjCYxbII/Rx8KKZGYCgexK3FFNZ+IvqQBCFxBxPdKyNMMnslYzhXiJ+WpgQX9nxofRN
F4esCS2l77WYU4aV2aWvldMbRxpvUTDJVkJ3Z3KXLgo4nLlt49oNFPSpIjuOilk8mHNQnSFJcBS6
OLLDB+fu3uaZ0a0m0b8FVdZq1TKV8GqJ2/BAglw+0XGo1nhI2RTZ6pQ+fRxkTuSqMDzluDZ/nrOJ
UwxBRfNBtYF/nWGQ9ylsO3uDWyr0PgX659oyFBXdgSM1ayQFC6cws3Q7KgpZIM7lSRic5LpGN7BN
TBsbOaP9bvj2tBd1O5TrCyIU/Z9UWZpXjS/AYoTURUd3wN9PYg8WiUwSsyVxc8wzilK9jdFLGah6
82dE5lc2B7SD8UmYcvkQCTZyJ+eNMbBkv8R2NGXPzTt2aiZzihPOItMXJWz6bWaFi6OyiSz/fNlf
IakflxXwJKBfpkXkJt5cth7hVBeNNaWsDT9YVaVGL1dS82ZLrQKSA7+egneuaZkX3OcvHIirhoww
ZXiTT18HL+TwDXAjey8cqpLu84ARF9XMvDHpQ5lsXisIokHi16HGxzkeaOJaxNTAEEG+p+lPxjcV
uHhvUryzXnXZo4vFb9UkefWxTMPSZxDGwTOomGM2G+aNeKXdTAzdCjf/XhWlzml+B1AqmGMRH+jc
Gr74YUMLaBRMCuBkRhKzR0de32Gm5RlRVy4OnuDt+CEgy1UwmoS1d430LDAgc2yHfTpW07gZcqU1
YuPY79bWIGjP5SRG3St89IUgMdqCXZSPjlIZwzEew2ykg4rFoHEwY30xU8F9oY18b1rAiGvvfnby
kk+LXOFVzYqzDvMBarCEVlvHILhES+I67hox7EJYaFR41UJhmd5apsijDiC1U7rWfa0PXmmSs81C
UP0A8mmPVuF19E3Ir5+Z0dAhLMWF/VtVBxmxBrw3s4ndIvvklbUtcPKZgmHjxpb+UgZzxqAyOY9Y
nE5zbyIAnQEDOgww1kNLJZpEs5nZAqiOYfaUO2N3KNF7FmQzBYXj0JfyFC4Fx0yw4JQFQYTXIlqQ
RhfrluHI5GNGVu+SqgeYazzHqTa5N4wTxYa0pCxgFSHbN9gM4nScXI+uVZrhFjX0cmhDPAt2Pz6O
f8SZPjbwDdVbB+pfpmv89xyt/zdN3eB7/P9TqP937Af5Uv7KoV7cx//FoYKt/Qe1OPBhx/dCuq/8
m38JQS0LJaht2QxdCMBUA5dt4f8N3eDv4HkIhXfZA5kn57M/9v81dMN1/sOHPeZ/D+AXLQcT7H8g
Bb2Apn/tPTCobHduQL2SzwOyyLnsTT+hiAnD23GbUfbZv8F4FIeZDM3Qx4ZgrnhnS/+V1vv7lS7Y
4U9XWpDk4CQ1AShgXpQR8GRHmvmM47auJU4rOKn89BreBV7/fr03e/lsoUorHa6H2H7VBYepXMds
Mv/8IhewFqEvQDE05683BSOfU/zR1pk2PSaUn+3qCwYxu0tx4s8X+hXK/NfdiIv3OBsTxspvT6YK
zcisp8Q+IwIEBsJWMkhxWHvnLPrNVfzLvBOOIv7jm5dj+ad3hCbfEcgq3DMCJ/U4aNwQcKbzMdQC
xvnzDf166P24IS7FAe94TH0J3vLI6ILzOikx1+hQ00S+X6IOc9P3BjL/eqD/6yquxSwD/EpMJoC9
Wd5UP1tqj457rlVHmjGJxzFR6WZpg/ZKT737zluyf/cAsYz3LWzrUXD/mFHy0wOcgsToAjtwz3Df
BHJ0kasP9BUQes7ZzBC10nToQ2VCTiSFajKPRZHIl1FWc3HhA3v670oAktAmkWU0+a3/QlrfJltL
MI8T24E8f2QGM07PICLf006qbJ3V9vSJpq093oJLhHtMDlHJMQhWvjcE/ccgjTe7BacmE6CZBQQ3
a735psZemW6Cg++ZqaDp5tL852hMOKYCd29egO7YuKnc8XMbD8ux7A0KOzJwzn9eOdblo3rzK0Iv
YD81zctQqx8v4aeH7LVx5w0TD9mmFYoviEkQMVzll0S71/mW0upGtAPppnnAgfy9T/53DwEBP58I
OafHiLI3c2bcxjcJsBfGlRcUTJyk1Xe1dd/LfkGvN5TnLHfXFMkYEeLhRGNI50b4s/fOQK/f/Aqq
xQH+MMSLdF3sN79iCGwE19kozjaq1Y/eWMd7XAg+TVNe7KHiFLJWs7ga9TLujG5osdrMrH0/l+/N
Rfzbd8yZxhGGmIFFTy3J/nXLaJ2wB81vjJNXgILr0J9JJvFy+6fvnMsQmrM1eSYfs4lm4+edyXGt
3mFUvHGS5Pfxcpz99mtYUKl3PBNTImq5iookyy17dxLi7+5QWCaHJNsIoM6bJz0D+iiZLMYpsLDg
KVfqH47U883Lvf11AffNIaLp2ZmUmY2Tbd9VuKTKaAwPpnhnNv2vKRVbIXo7xwmECCi5UDN4I3do
St8akQ+Gp2GCEbMyYFNDbjNJSyvPY5z9gjLd/Pmt/W33fXPJN2sDXy3qIYUfnvybsvtk2R+C4kPv
fPjzRf625b65yJuVAduNVp8ZSqfE/KzqF2EdVPmOkOU390HwZiMOFhYPz3/zgtDxEMEz3ONsGAy6
T4IotPHHSe4mvDz/fDO/WWu/XOnNS1J9TmVuSdPzaMXbRgQ7MtLnP1/iN+vgEomSUxP3oZ94s4d3
wWRDcObY6rVjusPF5xCA9m6Y5nsq4lZf0bwz3zkWf3dXHPYBvVefY/HtyJSp1PQR24FLJnKH3cUn
6fm3f76r9y7xZqlNMtEd9eH0LC9+xY4vETCK90LKv4WwwvEZf2SxBzFHmlFQv25CFhUI2cZjeuZD
jZPpGBg7zXE+sAzq8BR0D0PgrP98X79besx+Ij0wKYXgDfPrJUdTd3bpcMnEvjJxd2PVGeouo0/8
5+v89vn9dZ23S9wC2PUngVG7V2AEryCrUk2T4M8X+VuycXl+xJWhRc5DzePyKf90cJtlLOlJcRHr
Bvt4fBRGXd5Mud6hSTC694Kx376tn672ZqFXjBLEalmn5wrpsz1WR0uaXxHgrpoQwCq3oEjaSKj3
JoD/OHl/CU/e3OWbIBoT3skocFM9y/Te7IYdqtH1RZtC09u2P0541hQJ0gP8CzP446o4pbg5pHt4
M9rCn5W8qrIvChuxJRmuGFq+ogWUe8W2CuHbHLGbAcwYEIelzD6R+n+w0/38ht7oEgfT74KqNNNz
q9KtRUzBI1zPBq3W6uXPa+F329DPV3qzsJVg4J3QrIV0vJNmew039TWRz0mWIjkb+3fUjz9m6P3t
paD4xHvJM+3gklD/vPQmTNmVvzjpGZIHy7M9I7nC/rOF5G7R4ydnCh4TEtK5+2gw0QVjvvIux9Q9
lXrdwK6P9THHwiPXkYNGKvC3GIy882385hhjyuZfP/DNk79of8DbQ3Z+ymJbkwDzeqQFGbmLfu9Y
/t23jvb1omalthC8PQEyc/ao4FnpuUTNvR4Fdvij61aHP7/g3+1cP1/lzRPXk5fGg5j5DLKXfpRX
WArig3qs8CL984V+ezsXWSvBJwnB23g8L3tRkBynZ2Y4p22zxgH9nSv87t0E/74CNZNfFw+l2EXJ
iVsZaG0VIaNO5N3/JI5BlezZpuNiAGa/LXmPzaCxp15SmpZ3iXb2+LlEhtO+k3b/9lbEJVQnKSYe
fHMrjB+qnRZV1Pmy9I3pqV0+q/ad3OS31/AYkUh24tmMMPz1cdleA6OLTOWc11fx4kRFv8thz/78
1v+eALHNMgPu31d5s707zsIddml2nm04oIr+17r3kvSAd0G7yXL7ynP+k7Qz3Y2bSbL2FRHgvvwt
1iKVSrZlW/Lyh5Btmfu+8+q/h3qnX1elOMWvPUBjujECHJXJyMjIiBPnFF8LatQ0Qb8ZdZPufK0a
Vn7FUhQ7/xGCk6M4oXk03oITaBmJThj6guMQahuI9w2Ymf0dlAJrRZpFm7Mk5Fy5oDou5IhoXchl
3PIJbwH4bjpo2WkYujpznB+vb/HiCT4zpF5+R2Mw26oDdHlqOzBe2rNBXYhLakYM/N8MCSl8NL9a
usEOTrnziXlVyE4Qj9OOdlHsrhta9ExL1+TXtypPw8sVcbc5Wk8h5ZRJj1B+7KrxUQLtft3I4rbZ
Ck8s+MA1OliXRloVFaiKBuEpUn/TNt/E0TvHTrZAcFYuNWG+/vVJB3UARWJjrgJQS760NLR0qaBI
Ck+dZm6AFW/t9FD299mPGE6iLLsZ6DpAN7mVs/3MGyOtfLaF3bSpqhkoIZIVUwu5NB/3SQQ76bxQ
57HRHgPeX2uh5G2tx2Aw/8yG4BpqxcQVdMUhBTXpQBZsQaQU7op9MyY3Y1kfpOSXBIfV9S+o88OF
ZMFWDGIxkgH23BC8XFhrqT2Jqh+ebK9/iEqEVmUz2Fy3sbh5pMGYcXSDUtalDc9qGbTO0vDktcae
p7GELFHllSsusriSMytCrGhNCfColoWngGnR1iphabf+wgRVKPCQNPnww/knnCX1edkFgwwU4zTZ
921WQZBirlhYOFA8VKmum9SJ6ZUIPgCZZOI3WR1C+v8Uqvf9kH8M1HtNTlYKi0ufhNCgMt8JLzIn
+HIlTJxBlwhnxSkyX/T0o9Q/NslamrfwKKHZ8seGcGbymu5HlDA/rwdTewTPVqKfqRcHSvrHtLCQ
PajjB9kuHwCFrz2/1tYn7GMzyaXUgvk81fYHp3uKmHBzfl/3aoHa4jUkXaxP8IbJDpVhqM3wJN3V
9ITB0YybiTEdP9poL+lYbizloLc9lGQg9dc2d8lRzjd33oAzV2zmgYAACNUpZgiU8YHS+BKmEHjF
P6+vctEO6bPlMFVLl0TI1fWitWM5MEiivprDc9/t9PKzLH/8CyM0egAjkGHYlrCTTLybkT5fipCI
6/GBKWzrLllzicWVnBkRdowRKrrnk8WFCGxnZ9ThR7NSIYyrUIkLB/1/FI/p//ov+f9PT45orpkO
uQt3r4qU7+UHYhBTQnucwAqQaVP7xdZsjgkt91Bdc4WFJIkOgaM5Buhxik5CeB10HdyRxb0xTzST
UatR78JqDfgKMon27vqnWrqIL6wJkUMZPYZ4UHM5TXDBf0kl4LDJA5hRGkxBzXwy6jrDY58TfuH2
BoQFumYlRi7GFbpossYDQtXE0lQ2FLGngHI+DT71ApiJTbcde5upaJTeK0jSGD9jTLka4/6Qe0W9
4qyLoeXMvBBanFJVGmXebskZ4bCzNp70uFqGfc1nxHtZByrzGmGAvggfdYLjQpLbag7Q4K6k9yVy
N/B+RenXkOvNqb5Yj0p+S1a0pZ+28qiZz/Qb26gzwRgEczNahpeu28omRbGgDU9PI1OIqDFtEgjq
UciyBm2vWX/xTpsJc/41Nx/cs1CWRxHQ8Qpz8sDEu/WQVC9T9HTdbZc+2rkNIVH1dQhvYNUPT0V3
zPPnsH0YjZVdWzqG5yaESIlmX1CW3Wxiywx2pu5K6cYeoSJYcf/FPFFXEAanwgNriC7sl+cpnWaP
+H+N5iApMVTrH/1C3kat9KsNipOcTUgrd7dNHL+7vovLplX8Ek3TOQMSTDMgDEvmfKWnha/dwnQ1
D3m2wzZUCvtgyQncmV4JN3TtKScYTfuDCaPryj4v3ru8a+b5K5qCvAou/SWSkrCU4VA41epDbo6I
VLXlduq0X2lY3Wt8AE2abueyoVbIu0Q6dP1tmMkrLaZFhzr7EUJNT26qyg/1WTFTuXcqJg3qh9Vm
2eI5hHrQsq355SMWqm2jZoyqyUmgKhCnTGqZDBoiAtiimHobF62+qcbxTjYKfeXSX3RlnawQ4jCb
jF24j80eNH2XYLgpEvmodPCWw9Dk2sj3bC2f+SNmeceVGtryZ4WLjkcIUZ2ZgMvP2hbMvyYtaj7M
P9+35WPc3ajaLm+aPUNoDvXI1n7ywOSGSrKjqrTrvl137nlRb6Ie3G2AIef0HqzRRRjqGxs5t25+
pUTevYWqAe2plaO76DRnJgSnsaPQNJkHINLlT1OBkIh8r5nl5vo6Fr3mjxGx7IUqqQxLGUYQI/5K
dhrFnwYGitI6fOjCn0my4ivzkX+zbSasZLY5v1/F7APmbb1iIII1pUdEWyEfPlJtDtKVW3fRJU2S
KbjPaMKLoKBOmezSM3HJAQVwYFyuZXxPoA1XwvVzt7gkSwVwQeeLuqHgiQqM7Mx6YysabDcMVbfJ
fzNStzP6tVC26BBgb2diPqonr8nW2dUHfLxoippQnkO8MXi/gnGvtnsbADBc9reOzWShc8e410aH
/Z0My8y6fT/+uu4waz9i/vvZj8gai8tE4eBF0TOCkG4THqfwx3Ubi05JlWguAgDAUwQb0M0GMhCO
8ARn2Mawb4ZIcRmOYDLVKvbetGJteUV/rAnXlO/Fk1FWvNOZCi4h352p7ovg4fqSFuPF2ZLElCLT
E8jJ+XYNw0Wm990v/uokn1kQIhIKhUWc12wao3KN+dFPvV3AjH7SDa7zVE3+SnR6/QhvjvKZPSE8
MQUYVQPc/acuYmpueB+j0QjvCAwKcyuoDY/FAFWzIX+MjPRgaC1z183GxyPjNcjPyt6KQSU2maoO
4bM9BQlDqdaD58Wb619v0UVsGvQ6xKmzDsml00+g/QMrGYmSYfu7ho4YUkDjazYwkXvd0GIwOTMk
eD6KbzBJmWzqED8rKXo+GSl1Co1GV68sac2S4PWKV+lg5LDEOPcNeulHWjfAHLZZ/nx9SYtf52xJ
gueji9oWGpj4E4TgkJ6YL4gCr/n+2vcRfH/UIWSoWmxM1mMaaLus/qFAQ3V9IWtGBIfnAY8eKOrg
J5uPEnu/QRysJnHLXwX+VVknr7Bt4fvL0UxOMeBoqZIceqgPpfQ3gPUTKvJ/s5g/hoTPr/lZ4Og+
O2aV5l2qvdijvZMqe8XJFu9hpHugTNV1JHW0y3NTND2YfaRXeHwbFiguxJJBfqMUoBjwGITKne1D
CvU3K/tjUzirOTLNnQyXOs2ZZ1kZd3hcwdD9dSOLNxQoRyDOJimGGBAK2Q942U+8KvLfMXwTZnej
hy+d7FbmHm612+vWljzPULnwgb5DvCV6RdZEbYQwB7X+IJMPJVzAW+hd+kMd58mKqdcmjBjWaSDq
0HzRdQWgf/nJ6jauWmbRQiBJ003tKBubSytOmHrOD3lxcBr47lANjusdfHpba3owLDgDW/1Yy40b
S/AVTs14uL7+pVMxcxEDNFNnCmrheKt2Nzl5zG8KQ1QpjO9K9juD3ndoV074UqiC5hdYEc1T8IzC
oeijkZFpO4lOif9x9H/TBLu+jiWvOf/3hVAYBR6VJymNTnkGssfcIEGyif0vsHS5FRdkFm+v21t8
gYPtBp6pKDMhsGAwiA0dBph5QWg17KsSJfApnkc2h9y6gfgDnWbm+1x4kxlu94f06+iA0b3+I5ac
d8a3AQ2j7GjaYti0ZrYCk0Ur0Mz5ULoicmA+Xbex9OFM21DgPzJmMu/572dJaQwFUgMdbgQRR/pY
89pnKrxcI1ZeCmaEZMadqSPIYIsvjZRhOaIYnEWnsoa0ppWDzpVBA227ovhZFx2XtWMOfxFnaMma
NqkH0zBiw426cDXK+RidRvnerx87ZATj/JviIZWY3o9MiV3fx/lbiIffmpHbKq8ZXRanNsLEoUcR
tNHJjiymuOEr+BapqBzcQJbzQSk+8P5c8Y5Fi6auqowVo7gmQiJyTQ4TKTGjU1fvyHlyO+PdAot0
rsMG5lgbvxy+lsYaw7ny9iTqssbkAxMH9DJpal1+y9oo0iIYfBoVP629nmzL9E5J3PaH90KFZlBc
ZzhBlar3LpMIXXxEF8cNgLf4q+X4t57LD+FNBxU/ECew1Jc/BAKcNCn8Mjg546lFvD1bcaCF0jAG
GI8xYZ/g2a0LXouSV6kxAQEICKY8KH63ExTl3gdzLEFSP/bDy5gVbl/B0yJ570Yk6q971OJG05mE
UJ72oSaOJJQFBBDBVAcn7ho09RjTpSPfKfD97Rr9G33FFXtvDykjYOQRxG+I2hmRvdzPBBmUKmvT
4FTCoxl232sIfrseKrc9FMiH62tbsmUwcmTN3XCuZqHqDucPEjQ+MBDUaiAU/TR9lqwJKPQm1f/r
+qE+E4eAGpPZxjdTvw70LgECqbw/9N8xiixOwnRmuOIqb4+iDvwUWJKqIsBIrL7culRhQnZKKQVB
88FI9COaeq7zPJrPUvaifnH6lRfxgmdgzqB0xq0+95UvzVWpOhj1SM8CSg+6IjCIeF90b6/Gt3aO
cEn36/rHWjoIF/bUS3sQwDphVvPMV8xkX3iK2xXGbRJYB1vpnjRww/7we2q+S7fJLEr7Y8X6vHmX
kXXe3D+rFTa3CuwBOizKJhJK1paNZsDk7T2rONbhMULZ12mNXV3YN17f7FU5n9lgoF1fa/4tJAT8
jLlBxKySrPOVLzeBAR0bCXveMAgE3MIH5ery9zF6GpPwUCe1q2nfxhYVa23t7nybBHAokR2hMj23
hcXxLy9FL8/Jkax3oN2zmcamhUOfe82FF4oSwOgBO84DCdQXRR+mXBsaYwLafRp/yRDkbotghPsB
inRdQW1982jcmoepu8kgzaxXmp0L4YAwS/EdKnQ6ca93zlkSMgeIcvRDqlbWTwVSwiT6XFUvTvQh
in6ueNMcWQRvujAl5FQ2zFi21GOq7J+j8SU33oUpGmr+R2s66CZshvs8/7Jicz4fV2yKVRZECpSC
ZgrnNYZ94F1g3IT5XeQdhh9N9TGA+5j/6A4VtMOK4aXF0kKi6kLRk0e2cEWiXsF2DxydIDnp3Ytc
Pscvtay5PnqcdvNZt/09g+0rT4G3Tw7QiYz+8imZkOQxcHlQvFyBJAK91NNQ7ebCrmc7DOROrpqt
hMGFFvmlJSF3teN6Uv25jpZOrcsUo1R/ySoVYuid5jAz6+ZS4o7yHSS2EIMhVeZ8hJrrvwb48Btm
nBKTKJzT17Bx5rpD7aEgN6+2g4HLrSR0Vz34IuF0jHJ35XMuhQLeJDLoacIh4zaXOzt69RSkyhgy
Spu7utbcJMV7P6WVe1Pqegy/+ZOiM11rQfKlp+gOdujOxacAwRK49x6v/5iFK491//ktwt6bagf5
QE5fLqNkWEAN4znPkOttTBiaphY9iAAlgLW7YG0D5r+fbTZc6t38nCcGK/GjUyDjnll7u3/5i6XB
b8JcFjA6Xi2XVuoCprMxcTiuk3JT2QetdbZNY25tvXpB9mGCyyVq5ZvrRheyWZ5GtHeY/CLVFDu+
eda1JoQ31F4SxiS6QkesTIMj9rqVpbN5bkW4xFSIpuyyp/iiSiitBupNWz5oPYWHNRzAoiGFwM1k
Mt1zef772ZdKB6ODBFzCPSik7YDzFYfcsH7rMzeeUvv2Spa3uHtUHfT5LWBS77k010yG3SOiyhQV
dHX19DDmawJLiwuahx1Jj5ENEgtJcVuDpJSI4WmJtKxxr8j5TvKPq9XFpTwDYdM/hoSda0cJHdvZ
kBIYJziWdiVUSdHQ3dIl2Cp1h/DhBA+XE/2k7PDtL9zjzLbgHoNmQBY138PmdBNN+zL5UOTI2/jj
ihsufi7eVZSk6APrhmDHLpgV9AwmZ8inXIZ1tHTaXV/JQoo8i5LNhD9z1m8J17yWVH3CqAiTD2q2
pUnqkSmbytekCfcF7Wbrf4hM/lcU2lJkYlpE4bvxf+DbvHRALSlj/t9MDkTNbjSBxN7AOn59SWsm
BMcYJSi5GONEJqn5CC3MFimFjTqujaIv+vnZQoRPoxmZDB8qkwD9bzRgNpb1wDjHVDxfX8v8r4gZ
0fl2CYlJQbIL4wBrGVSo75Nyh1xHPLwbotYtohVXWFuR4ApQutIQBlZ+aov63o7GYw6FZInkRvXx
+qIWDcGjQpV11oB7fUadxbw2ljqlkTk9UPht9fJJGbX7GmYw6JOvG1r0hDNDwgUFjKsy/Pm5ifwK
ubkyvwAd47uXlcbKrbT4nZhPBQblzJOiwi1fpYXiZDHfCV4Ad9SOM3Xt5yairabnwe/rq1o8sme2
hCOkABwdpghcCEJa03sUN+VDOtrvG0t5qWBgPWTp+MOUp/xw3eziV4P1xiYeUWsVK9dKraJz2wJC
sOQm31loccJO7H3KdIS9yiAaVk7xYuiDnMuAmWvG/AirrCcZ0QkoEE+QwsFzm8dc9ozwrfj8kodQ
ubZ5q0IPxP+4DEcTQpBWUST/QP04w432sB7F14wIByuM7RSVINwwVo6NUTEDe29CyXv98yzt1zw4
QaWPEg6J0eVKvKIEm+9Q66gtrfykdGW5MaQoX3mALvRudEC9f8wInyXyW70Zs4Fb13HymywqYVZV
ku9JFaX7JHEiUMVo9fnV1O4GpzV3nhrL286TAqg1TXPXTXEK562p3ShB6JD8Tv4R6pjV0ZU5jxHj
5vnPnJ35LMQMvmr+AwKqVDeHvzyqmx2Kl5QGjRtbP7benebELq+9ZrXGtfy1AW0hVGozIibskFJ6
ieOEdLTqHYPW9rjPHq9/6aVYQ6XuXwPC2jQDIptwospEwnMHxBC+dj3bQe+UUt4J3iMrtXLyF1Ot
OT+Fvl1+rfRe7mY/0rLzR7JhA2q0XdFK+TbtZdjVECDYzUykCGr4mYuMQQEjcF58qwwkdK6venFb
iQRkXfprVLj8DUnUw0ANYSTsDN+ZnXQQIQniH9dtLEVWqvWMZwIytmxDOEMZmki96sU0AS1kPI4l
LJsSL//sO4gFv15pj79WH9/46Jk10VGc3ETugtgTqqhjea4Ma5/kjw80gXZdU+yl6nuqjSRl7c5W
69vrS10MFwZcLlRj4TaYxXvPD4ijhEWQ6cSkrDtUsKP+TfjmW/377wuL87qRsyHx7w9eulVU9IjC
teR4Dptv9u/MhHAOpGGSRqvnhtDLfh+r4V5V7uqxvUHhMNeejGGzmrwunrwzi/Pfz6JKY/SRpE0s
KtJ/JoNkb9Cx38L4tK3H4CVS9tc/0aLHn1kT7qZURv+ln/DGCPDyhPDWfGm0fvUXhRnudB1OSaoy
HK3LRXkKpMSzRuiMByqjH1F0/JuJEG4NisImjJKQ5oksO1wMcVuNhKwJrdb4+TOKnGX9GfWW6zu2
eKR4KQEIn8vAJA6Xa2mBUSSBTKEridq7Js/dKP08mQB2G3OTWDpcpv2sL0OJImwPIyK2fxGkKOTR
vYXElO6m8MkUs9SRD+U1b6i/E5BONFFaTF9f5UKU4l/nU5G10FcT+11QUYZyhkjyqepoqWk1+raH
JNK2FC22OQI4fbYSKxYOGgZ5q4FG4QYQkyRgI6PlKXSlgcC5kRe912VuVBUawdGBKjw8tvKxgWz0
+jLn4yscb5CuTOUDqJ+1kIUIVUlmVbZmGZ0qh9od4puf6zC+b6TS22aylfz3X45gBaQdQCi8JYZQ
GMkhZ090CPNnXEZCi7JQ0B58uL6ihfBxYUO99E4jyhgC8CL4omlQwm57jK1xEwz3fftUQXt/3dii
l8x9CtjSaIaIXUoPsl5N8yGn1qfXPn7abEpDD/aqJyf7XO6fpdLPed+bL9ftLkQt8LR/7AqfrdHt
ZLKlIjqh1qf797L9XK8RiiyZYFkmoYTCxZuXSM4bCwWePjoh/3Lve80dFfNuWIFCz79TdD8IQhk4
oKnCxJywjtrsWtnxMWKpoHRecmttgnzJvxkuYODVmfHjYtwdlNpgQNKKTnOWCEVDuDdBYGbex+vf
Y8npzs0It2StZaiLMM54ChPoa5K9at+qN2GFWl309bqlJY87tyTcjpTdSq0aWZA17qWuyjboMHwd
jJJmn7LJ7F2i/fcjjTrsbX+2cP5FZ/dxptNFkGU9OmnOs2Hdm+EO7RFUv/4i4J6bmePjmRnHgpWa
bDE6+cqt3sOcJOWnudgTP8WoF6CAvRJvF/37z7LEVknUaUZjIQt5cia6tJZXu0i73cht+vv6B1u6
Ltk/GokMLlGOE4F4E8pvcSZ5IGMyEFpW+k3V1Fu5r95FefOz7Pad/FK9GAElwSmX14hdFt0FZAMY
VOjQAB1c7mrldRDHaxJINRuQX11kW1PJGMOPEGy3GFab4HD6eX3Baya1S5MQbXlTn2KyV5T3SUsu
kkHOGMHkUde3elLsAj//i5g/4zf+s0ohjMDXmRUdPNGn2IzcIoD6vUo1pDZ7RdpUQXKT9l28YnLR
fcjm5oc6XDZiX7GYIIytZhCxmuxa2uzIXG1qc6WRsGiEGex5OIoZX5EbbZDqgkEV2jB6+wxmM2gf
V9uWi1+LZ+c8/wRhkimc7qQI4B2XefGFPeIKI8Nl8g+v4NUJrFG9Ub2VDGD5NJzZE445MuZBliGp
cSrC6MEv+81UHO3pXgn3nYoWsKduUu02Tr4Va+/rxb38Y1gcq3OkUobIQaNgjSCgzoyiae9o/n+4
7vzLVoAWzlcm503YThvVlRrJKbA31MOt/FghaNDqh+tGlm5NqBrleVKJq1McnIe+z0IOEyORoZzi
KrnrdO/5uomldcyAOoqt0J7AoH15iE016Km6YCIGIz9mzzrKI2vAoUUbECgxU8AvftOszow0b40w
JONtjhKTfulYoeFc7q6vZCkDAG/8rxXlciW238FVY/rE+eoh06bdAAO9kh4NyVi5UF5HBcVk5tyS
EGvNIfFgG2+4KAO/ukXaMt0MAMlumjYYdlWI+IqvNdaDLMGoWOqp+SFSkweUj75ZvYXuoz8Nh1zx
w02h2/k2GFEMkhG72QyBDK1yZX+xUZbfFDmT9bXmI6kRIUyXhgkiTkPTnhqg+1B38hDq/HqNZWX5
U1nGDJOn3y9iRrxCg4qG+vNpilA0SRo0fe5Da+2yekUPvdlBxmt5vzLiDPbv8ltp3sR7zAfmbCR7
4M5HpJ5dW0/nORBzN6rRo5p8UvUZ9QzKq3oIzOhJiUq3Mz9o2Y82ClBAyW9Rd4YXOUWDnkRMVh99
SXURD2uSdwhH0D80w/11D1sq12pzEgtJMa1ycorLn51GMEzIAdm4WdxFffqAjIkbT/mtEURbVK1O
YxQgNQpGPCsRH+sCaJTz9lDW9Sa3wq1qaccxVHdeOcor0Xbxs539MOEUx5oZFbUBZNtsB3eIkIM7
1rp3c335a0bmv58nbkPkaIkGZrtOkDF6KoeXzF6pniwGPCaTQWvPdEXiwGRZjiX+UpEbDh8jJ3Jl
eSXcLQaJMwPCGoK6rEcpxECfbKE+xb1U9VPsP13fqaVXgnpmZf4VZzuVR12eIfcSMc16m3XHfjjC
6ZC8i5oVh1y608/tCG+ESrEdnIlApBrvLGk7gL6GELSSUKVufuGB11e1VLgGDwwxALAjDoD4ddrJ
RvagxMtIhTR1clECg7QiBfD0sa63UaXc8cjv0Hq5bncOBm+CxZlZ4ZvlnqTkU0/BpAp2aLVtdRLa
TTENLrKIm1pzXHNQNi3q8yt2F7/imV3hK4Z9aCfxXMTQvPcyyCcWpjAQZzi7ioz6+hoXbTFhPQ/x
zPSPwuU11kyajAZfsrOOSRN7m1hhKj/pbmovpOC7Rv87b9mbLT0zJ9xgkWWgBFjhoI7/TF8JooHH
PH24vqTFDJBBCKgNwXai9SAEeadKEV0bmE1QvcF0lSI4TrarTM8eE9coIcGEdShS6QnS3KyKHq8b
X97Pf22L91g2lWmH1NB8zj94Y33T6LULEmhT2C9O+DfVrrOFqsLHCzqpygvkeE8SryCeJUl+aIHN
PmQI1f8FLheNDriU5oknOq3CFaQrQV7lPYWou8IoXbWAcVgeVnopi5t3ZkO4TaYWdsG0Vwj0MkpO
qL2N6bOJIHsPLT3tvutfatEVz4zNfz+LlRyHMYdIOzqlVvFFkRDpM6xfsmNur5tZDl5MP8OpAssA
aqaXdsy29JugYiSt0KrNaCTvC8+4K9Jjl+e3Ujy9K7Jj4bjpjxWz87d/c9LsmfBtphAFznBpdmjl
zEIrj/aiV2/zyHLT4hGOrab7PKDHqXX5RqMFeJjKNczd4lVKl4ACM+9KxskuDUskMNGEygaqCqnl
WuEw3PaeXB+ur2/NirA8T2HOuVJnK/DVop9ajFsvJnxdt7LoIyBBZppUtAvETiKozzZBvJVaGJy1
LarrkE1PK734+fu/+VBnNgQ/1EumG9KBR4qGPthcmzfcKZG55MbAHZhJ+j8uSXDHhjqbadYsSfOO
dv+sbON4beR1eUUQadFpprprzsf87GTF7WAE2ogJGTkT7bcBUVnzGXXjv3CBuRAPno6etmULjjaa
uhWicUatv5mAKtyOgb777z//uQXByVQ/QrtYrXktWD/zGsSD975EofS6kSVYNzUWiBmphcPsJr5J
pHCQEqnnuq/qI5PIg7+1o3hLa3er8xob3SG5V9IbSa72mf8xzd5lXrXyE5biLiNuNIegIYUoR4i7
Yzx1qLzwwXQcHAZ7+MdafdeaxjYLze1kxI/Xl7x0rM7tiS6fOA1yfdiTUvuW2XVXa4t7KR9X3g0L
1D86o3uazpQynEP0vC4dsfSTMEkHHg5tV2wr697px01RHimqwQTYQaQYIFDI+03LttIAPfnndk17
YHmlf36B4KNhJBddNvIL7OyprYz9lDqujfLq9f1cCobn6xT8NI/DeLAarJjGPrRQNF25l9dWIdz9
WjFVwAzmfazeMf3PHdlL2YoPLq8BTBq0GQZFDsEHO7WTjLjhiWt72o/AN203KJRpe32jlhfyx8j8
97PIFMHKkHnzYC4FobBUj7bxs/GyFbdbMyJE2NioM62f5hw3LG48394Wg3KzijhftPKKEoOeET6E
+Yl2thS7K6Pclsn9crOE9aOFQq/uILecJCndX9+1xfDAUP0s3AF83RaOUaHkxehHmAoQpba+SmO8
GfIbo/d3+l/tHYArDu0szydS+iZBblDWmuYetexm/vcZdl6nK0XvpftpRnX9x4hwKDW9Mbi8yPzQ
hDY3CsKRh6Afrb2mpxncYNoaIndx/4xZppDyzTwhcPmpQsuukAOTcW1TUihANpHLBE2wl5S42maO
Tssk7NOVyszS4DKSrn+sCq8gPUiLqaloP011dVTrCVFl+TAqUFvl2W7qnFtr7Lbqs945+yF0fjEd
8s4y/JMZfZji6KhJDzNaaWaUue5Mi37LDCz9BvCnili/BgpQqpNjk3ZTfYutQ6X7CAKvcdasWREW
byR1PRqlw40m89ajU+o8muNalXzRj8AZvGpTMgYrGOn9TE7JdONTrtpb2B89Geo1Z3SnbsVhl1fz
H0OIll06kJczmTRKUvRaK487/ShbzQaRwb+Jjv+uB1jKpRkekXJUd6yncIat6js3ph5vk1WK4dnd
xYR3hmf8s20Mm1+a0etImoEvsCN46p6G7AfG5p0odNvmfh4YZObjL64vaCXhe4CtgFFW4fpKvTiS
0UAnfsnvho9Kypr+wqnPLQiXV9H3QTnJhK2g/xRML2N334ZrteslJ2B6ZBbMYxyHdu/ltql5EduQ
XZOMZtFNkOs3zFlHRrDiA0sfB2wm88ck7jO5w6UVSbJqv42j+BTW4wYe6l0MAoBuhiJlrlROmyha
+ThLwRF5ah6ozOJahj4v++we05j21SaviZn/acNN1o7eL38KLdcuO9stkLvfqZ7yNxEZXBd6JPM4
Dlzll0a9IXHsrk/jk65/LbI9l+lBejICN6yKw/Vwt7ifZ5YEzzD6rBoyv4pPXtfv5xnUwNtXdgd9
BTHPKXv/RtbWvHHZJs8vJtEY0BdJcBCfV3Nt6uNTW4KZpjGbH4pGS24nJ0aTKh7kHY/3XRhH5koV
fbHWAW3Nv5aFiDjm3lBk0IuexmpkxFfxQRSP922rIC3ogg4LNipKTlX0A2T3yn23dDxITuYaJsRQ
DK5fftIsYTRWzY0YlYP4y5CN460+xl/D0fRXgvHiIpm7cyBaQZIYLOSlpbEM7DwJyVS1vtjlHil3
4HZxvkcZXDPvuuIp7Z1tbf+67khL5+TMqkghoY6e3aU6qWuu3AfNXVaghz1+GvwjQM2VrVy6185N
CfdA2quQYc5dhBTISA2krazu69CnKfh4fU2vYqfiVXBuSbgKJNYkxzM6q8o3WZjsyhCA0ZC+AHCL
PSpUVreP5WSD4Pkm9fqvbXqIhmPeP095965fO6rzUXzzY8DRQHsAvwpP8svv2lp+agU5pVuzKrbo
Ww1psb++3iUfRWnkXwvCxoa0xiCTwQKco9s2tnZs7OrDYNk/mQOkTUiu+WaISfYscspwIIcOjEPC
RHouM0xEzul5235C+lwb1E3TtndSsjayveikZ6aFQ2hXSph7Ey+FKtkrxG9/2DhpBXl84/bmKjXP
/EHefrA/CxXuKttKDVJ58urAeQS/6pp+uG/qGO1CVT7U+qEfILR05PdNJK3c94uuwrAlnVMNUdA3
AGEvslTfmKFd/rPt/fb9lYOxeALP/n0hxBQhqjRxBSIO/Zuiqt5b2cEI8h3s0CsLWTY0S1mC9qTz
LlyE0Rg7QzJScdfVfDckE4J1ymHK9hJ4/Ou+v+gaZGAwRs1scSLew9AjMssZfdeksjs3clHf3oW1
vSs1Y1utjYAsnrQza4IjBlod06BkAyXn3rNBfsClb36/vqI3B81g31gOeGrU8BhtE+72ahh6Z9Sa
4aRW75RNabqW43bv5PQ+qNEF20krheI3KADRnrCo3lPMvjfa4ZTvun3tRu/zR+tdufU2zUbZ9Ztg
8yvdBvfOzfVlzr52fsr+scpthyC3MctOXIbFSjGAezTVcBrLu5DSY9b5G7v8BjOn5v2yk73eBitO
KboKFhGIU9F+ohkP3dX897OUkBmJOGmzHi7LbXlfbJ6Pa30z8fiKBuYE6swA1zTsFTQmTr12n8Pl
W60hFhb27GIFwvnVcjuRkWgZkAIddpR23RaaDH8XG9omUa1NBIXemqSZ6PHCml6d9WxNQ19OMQKN
w0kpNdcx7oPIzUDYXfeFNxVV0Ypwg41+4jmF3g2naqvsta/avvlxMo7j12bnbTx3jUnmNWkTfI99
NCFXofFPlV/Yx6bSm1RHCODUu8GH/tDdovO0gT/mUO+Ng74Nd/5dfah2+ekdXfkCwRzjNt3m+18r
qxYvmn9W/Z+fwazzpb9EJAt20eIvcXTbjf5m0ky3rOodHBZIk21lv91YFLHlNbJCMZEX7Yq7nchV
DAXIcEpui8/9zvvWnoqPa0wcb/oPohX1cnUk0xFl6Xo42fUpqbdKu1H7kLZQ971sv2oh1w5CfLnz
Q4+NzdjZG1uF1HOthL3svn+2WIgyHmDJ0mhZ6ucP7lpHcsWNUB+5XKGXQ5Njm/zjPtguiWkDPVa3
JpAplhpJbg2bLQqlXvqxDHba8Jn7r2YCstwkjivD+NceunKfd94tavXuNB3sad8472plbdhuOe45
M1IR8lbGrC5/pmFY3dg4HOGW9GXY5v6xdjZNtvOU3XWHXjMkBNjKjOyq6OEGqva9tLk9tjdrUMX/
xan+rEUIsdKgdsiKc2SaLXQenFplb22UbfDcJZvgYWts1sh8l25jqF6Yg4TPC7U7sbBoK8w0e3AT
nUIl2wxJsanIlpLupaWhag2bzpthUC3Tytf3UsygXk/PmVkhRE2mPxppwF4O8ifHR9Lmi697YC1X
buE3fGWXdt6I3QW0TeRKxw5DEnZySD5I3WF8pF42e3DwrfO/11DBaXDqqvx36K4Npi9eaWCCX8W6
ZorYS+dUC8OPEpPttUP5pIXSri9+U0baT1LtqmG3l4ZHybu9vrfL182ZUSEAJm3fMLaA0UxNH2wp
d41gcKP8qCHoY9z5nWurT7qV3Mqc1yDbBdPaoPzrst7cQIR3MKOgL988pmZ5iF6dFEK/kWYHraFF
GO8aD93jcq/L3a61xlu42De+tg3ixs2q4i5WPnWB5KpBfhv7d9X03XLu28Q7pmtovzdAp1efOPtx
YkJYRb4EJxlxjcafwYRu43zw2oM2bD3EgtmSj8p4W3jdissvXksWUiYEZTI1EeiepXnKAMZs1vPd
yT80mpuk/j3wv+dpMHa2La3UCJcXemZR8ANtDFSoCLBofJJuPkMwexyO6ody69yGX1ZcbjE3PDMl
3oYz3rkcMFWnO2X/2duaW+PwbmdupkPy7uStROLlqHVmTrj3MioekSJjTlK24wRKbWuepN9Sui0e
Mjc4rCxuMVidWRMuwsB24pDGzPD/SLuy3bh1ZftFAjQPr6SGbne327MdvwhJnFASJVKiqPHr7+qc
h2O3DTfuvdgbG8E24hKnYrGq1lp7ZOm26zpsGKCnnk08lH2yojj0roUfPTnoOhToJmYAt/DtuOI6
Uv/byvi/vYsKH3YR/gjpjo/+xF8DQ7bMxqcMmT0ePPuhdS5sm8/79KQfA3pS9P+beKSfuWYJRleH
SWvZv9SpTuARLwUWn33if3jwkAfEH4DB/ziGdemdcmlhIGDiwVC0n1PWrKR0kw5NocL9YbeXyEm/
HBPaNEHyakanHtGPJvPFHPXKnGXvvEwzAe/qQoyb4VhdYl+yTxvvo+PDkN4ZOlsf29QumAxgCKcb
fZO/kMpxNsuTE1vo8Q6SOSm3ffpHJQFkcwVRcXQz/br3/y8riBLQCYP9r5j5cbRAdPizpzDBtk8Z
VdTdGfElwNDnM4GBgiTCRsUDv++c9hiNzL3wa3/ZN+BuHIc47IAli/v50ox+uXLv7JydPY6egFW5
3rKvHkyfCJUZDVHPyrwd7EtpOOe0OJ8W752ts4vBsJCf1maw7OcUJKqJTnXsZpxMV2ipvCYr9ZLo
9A9ViSAB5VkL/3YlyJWiFUEgfDECP9n77nvOItuOg5TfakJ8D55KdZXmfg/sEv3eu31tBOUMBAwu
aAzPjcxj7TBQ56ICkOoWYs4rVlHH3xv5wmGftst/rZzFzsBydq1vwIpbPYvgbkJqNXURA9XOKxoi
oqChzuxdGNnpd55PHzD76M86ZZlQ1P94DNwiXEabwWbA0yr6jX6FQF+jaTRqnP/11Q6xVJCLo2iA
aQSg+aOlxWpcp+27eQ+WS/WQV6Te5Ud1Fd18P4tfLNWJRNQ9nWsbwPYzL6atcIl4z9d9W5mYs+HY
Rvu1vATM+iJsQNIKIrOnOwZGzi+AodV6ntZq3QfyKO/UvsWomnbjDKQ0j3NItDFi3S7dCl/k6U5E
/KDHxia00Id+tkUCBIwBRw/2PjwY5Ci2OjUTmSC3Sozkz5A6BV32VnIpqfXZv3y0evr5uwSQ3wCr
0Hqw2rseteVOVMSdoQH/wICo0uXm+xX8IjT/aO5spyCZjBqchrmVp3lxcFVNJvUwTlf5Ha+zITAS
10kMd9ksxYyc4a//n/nzHcS4b0xCN+te/w6R2sWjYGME6UZTlbFUz6REAH6pAv/5GH4Y8nnDqe5W
9BoLse5F2YIO+6Xzn5cXlNHpNP39fnhfW0JW3gWEAZ1KZ67M7cGKCikpbJPhvjIezfy1UH+d/I80
L5z3r5cRTEnoPwV1Ggx+3DUg2B7KFrz7+2oIYgD+Et6VBBeugURiP6adpG1ex6MBUKtx276Our9Q
F7BOY/no3DCrKNpiu0DHHe0NH79grVeACXS97outTHQB7pNNC2bhJL8v7qKrnN4P9+K2+MOfv5/i
z7HbyWyEzm50mYHi6Mys3ZgaxBDYv6Cv9H0y2Jm1pq4L2EENDP2Vffe9uS/ujY/2zpyC3Qy6USF8
EfQ5jPW+/ykp8qcmWr9CYIq2yJdcuDS+nlhMKBS2QU4NdqiPE9sGTiODVq57MACkfnJQR04h9kvL
rUty8gaQG2EXbscvfdA7k2dOIRycuWdTu+5Nau3cOLjytgG5lImw7a92zH+tnBdqVcA4II6wMiTi
aNOHlRR03Rzvfo3kB4stinc6rTMZl7FD375fxi836zvTZzdxsJgASUEId6/XjpZuB/JdRWznWFyU
Lf18RWK/vLN0moR37hws59oC/dp66mBzbRb7zRp7K8rhD7J+EflDW0AYa8xsk9G2tbZ4KdCl3+rh
1/cDPp3/T6fz3WecngnvPkP1IuznCJsoyn+U0S8+XzgXX3q6d7//3P+sTqUhcHxay6a9C/On2jna
XQwi/uz7gXyRyQFTrYmjcOIHApHD2YQK5eV9rbBr5rSg7tO6mUm7Aad4HKRHQZwri8IRpOIKPJj9
80Xrp3k6n8f31s/mcWJDPxoVrPtXXorqAW1okZYHtQmSks4UH0BzqmL3UB2MrbtDip1cKh9+5fFQ
+T7FkUCz+OeKDo3ILcl6TDWEuRLjOKdhwlIv7pN2C716K/YnqoFrjMCink5ESHox2fGVewCIzEX7
J1riP8GYUf5a0F84rnv5pAfK79SDuLF/BmMsrqdne6epQ0e8SMRuOuoL3vAfi/mnBXhn+2yjBV4d
Ctcc1j3Id8mS2Znaqpt5m/8d9z105mMIpREnY/Tnj5Y+eXgFDfRtIVXymF0/PoakpBG9q8lPRn9k
Dz3ZlgQ1XtLT5Oee0TnZX6trO/Wozu4fp51/dymm/MrvvJ+5k7d4dwyHtQ5s2WDmQH+/17tmX18k
XTvt/08ThOZIeBYwriGd/NFE24t6qfsVvpvVB08WDdVOHwJ3YtZJa6/GoZmGnjiiH0HF2SZ1ILtt
o4YK5SHmpN8f1q+8DujN8QLxLQvF9bPLWZujBQUUe92X3e+gOIpL2nWfvQ4GiU52NPpEeBicxxy1
GVq5W3jhXrv0Bn1ye3FVX2oT+8IGeltP3PZod8DRPxtDafduHUxVvg8fuyczKVJJ8UpMZ2qm9naJ
fZIUpE6m5+9n7gs3d2LbRQ8c2kcA6TknA/LAmyd6W+X7tC2S9bnpyHb85T4gpIJqS9YS9MU9L5qY
ebxWSB3NF152X1zOsA9CD2D/TmQv7tmwjYY509DofL+Laupf2U/GNX8VbzOxt9FrdJhi+dDd6Kza
9BuPOjfm9SWG0c9OBv2c/xp9T8qYn9BnYWHleWv7+Z41PA4N5AFuPOMGCTIkNKdL8Ol/acqPp+aj
tbNTY2kwRgPfm6NCDUqbY/kTYoNpdLSzKUFj4B20XVKe+TFwGaQkD3d+zMjN9bNPnq8t2txM2zkx
YzsdMxNNAWtiw+98vx8+nyQ0CyN1Bqm2f7p6Zy/tqFh5IDnL94XoiKu3w3LhAv+iMPXRwllIVJot
mOdnI9q7mZF6L30mH9sEAnTP0aO6lvcis26KS7m0L6Lpj0bPLvO8aXJZzhhWf6d3a4adnggK+gt6
qa3ii1OMdAgI4l1kEUxgUj56RVDhFs0c4v0z2yUZuusmcfita3F4+u8X6quDewIJ49Cgf/akEv7R
Ui71pIPCMvbNQvJDcTNunV19Lw+tSdytuc03xfWy9x7dHTvm18a+uxAenA8UFUXw+JsQWolc8K+c
S0pYjT/OXesYewMpOla+ge+K1HIhygGAvbsw2K+MIQhAlg5jRSr7bM/k5mL7cq3YQfdbcYPbZdOw
lYSii4v1Asz73B2cxvXe1NlO0YtSdltzdnDyfFvO4UCMzki7Hok6BkLKClkCE+QK3y/meah1bvQs
2psX1iq0XKIm9nAMq7g8+FsOb4st+ut7Q/+4DN77n/9YAlcqeABA1HXer49UpCPawsB+qMm4t2mb
1nEVqx1SujWCFp+AGIjItDlGN/3mgu2T7/jO9mmV3wUlfj+41TDAduTMYLR98NdsmjbsUG7n9i9b
oY1evn1v8st5RfgeuT7qOYDMfrS4SDsPegPzaunM9uJuNon5UoFMJcjvlm1QXjgTX88usGAnrBhO
pnP2npV8suuVY/OsZX1fzzLuRqAheoa02tZ5LJp7u3xkOZnDXSePVX0LUUHaj9koCgIQ7dj+sdfy
wtb6lF38t+L//aZzUGttzcr0I8xBBI7Eg3HMr4YDf1wmeAkgkfbVdX09bNtDaZKLDYhfnSV0RqNc
hwDplFP9OP2FnsRQ8JYdPGKpAxRZnvMf7XHIAsr289UKBCJYpvbOI4gjt5ckFP+RWZzvtvfGz9be
mgAlCFsY7xK8FZN5p49gh6CS8gOIeguK4HzZjYl5f23cjAaZLqEqTv73zD7gew6YL9D1eeJV+Dh4
6cI9DhO4UJnImuHYF7dQOrWt5cL6XjJzdg04YlqsboCZ/u94tdIL3vA8HMDmQaHLDU6Ny66FfN/H
QYAvpRQIkOB4w/FHXqotwD4XEnr/0i/nE+WAMw7pb+T2Hf/MuRfgLMA7eywO1TbM2jS8WuPmqj94
m4OR+G/9QZYE0L94PbS3FcmPObI0mw3KDShS1YcINf3vfcZXBwY1k/9+j/1xzLUIQUBsDahuq6cx
fEUdkEAuSS+/1Y+we1z6GJtHTdA0f+v3fCDAhZfNI+SQLyzsF4fnw2ecTX0IKJNR2piWOs8JGCxJ
5Ny6RsyHK4dnlXfB2qf6LVYabOBogwLK0vfw7P84atUUAZiB5/JwopKmnFrPWpBlIWuB+jRZGzQN
t4l7nBMkHP4uOzMuOiJ3ICndXJj+03KfbQd8CNK7LsILEJidRaBTUC9O4U/lIZrvwScknOsJCjHg
BSHFhh+R/Dx4l54An7Cvp8EjhPLwAMMTDzmfj4O3ZshLz9FSHpp+H6TdLEmQquCqctPyFhrFTpS6
XeznD3X5BmEAUoR7vIdkeGENPiXXzz/jdBrfXZBG3fCJ+Wt5cNjPyeppi37RvD82N3mD6v1uaB/s
Nm5F4rsDNbzn7yf+i7sSonmnHmoIoqDGduYvZ1UwuOqgOnD/OQRhVe5RzwK/06sMKlJaeSLAmfK9
yX8XwIe1Rl8CXAuIt20kL6F993HAEBzpWsgbzYeGSCRIeurTnvjUTsYbn64v+N+vv25+LDHHhlzJ
M7SQ4oJo5E9a9DEAoUz+GHQkzytdKRqKNwOJYlCUExqbCO53LG6RKKuQGrv0njhPtuKpDKjMqckA
iSmgIM6+e21BbD+gBfYwtg8l6LZahU6zCwfhk+s92UCED34N4PWh/PFxbuqiGFkux/kwBBAw6QU6
hy9liQDuxi85XwDk9kDDC0JXjOPMyKCNqY6KYjks9PWwG+MNfVHx+ntI2AZZT5v+mslzSV4bzOCL
m5BjKuLM36Kvlx4fjhGxCNm+Pmx/AyYYP49EJfe3tw6Jr/Yj/fG3IVdTCs1tcoPUEB6wNd2cmmqu
rQx/VPHfkf78OySceKSmE/3rH11ip+DpJ29j6uHvUpXeh2SmIeHbmlwjyeYdkaLP9k72PMU/BHnc
1yQZ6Pd78tMxwLS/n5GzEC5UJjpRF4YZydb+wTNi8/cMxtHehJLANhLJ99b+0S58swDndUljlNPg
BjC3O7weTBpz8iTJ9vD2us3uDvHhuFUJ/t0nV1c/s/0flb1sLpxB97TE333B2fXbAPkFDi18gf+q
Y7X36fb1mP5J05skTuDzyX0ykswnGUk2yfWePm32CSE35IpkP+OQXtqSp5Pz3decXb4A3bssWPE1
EJdJXgLaXxju5xD94/qeQ3nHwi+raIIBrbYF+hVwyf0d/hi//SGRDRHY9Ns16XfusS5vjZaYsXhx
2SVHf2mUp2P5ztH3YVhaTYePkO2NieZc9DrbHIzNUBaBRv1D8WbkO6gpk97YMfT+oHTMBRkuySW5
lz7jLEQVY54z4eIz0ieBQ314OUpi0h0nhwgn/IHg8FHsgZc0vdO4//dZcnOV7e+fHUp3j7c4gW+X
lv/zTQyKB9M9lRuQWAZ9yNn65+MYLS3oSg+Njf6Ybd8/9lLE3Wspni1cEn0VN+aelbFYDhO0c3p0
2/dEI23WxxEoxC+cztO9f7YbI8u2UVVH5yHE2M/ORmAE1eQZa314McgYx3rLdqD+ua6PcyxC4m0q
3ExQnczUJtxignQGEvoczjJWKJV26d/qoB/Fpbb/L+bIxqsCcRqw2ieK17M5Qj5C9JYo+kMpQM1R
yI4dcBnxOG9zM4vsXCe2x7rMWmadaLXq366wo62IZHPNg7qO60UUqQjtMhHR0mRTL42DGfgsWUvz
Elrk802Jb3WhHQf1JhfZqrOdPttQd5Z21R9a+WOAsNLY3FfzJWWIzy7sZAQrBRI+pIics/CtC6Ki
GyMYgQS4xR+iFcT1FHVy/xLjxYlb+NOWQH0BewKimeh/wG79eHRnaUvoHRjzA6KawoXauOutZMhL
+9YdmPWTuWP1ey3m2qQQlxgPkJ/Xf5Yl9KEn27h5QaalEXs1hWYQQ47BelWis64XcL3+lTX3PdAp
TxGexs48pHWLcHyKZH5ckep7UmJqGeGTx20gnOv2sZ7ybrzK61Jmk2GzObOGVTwUg1N5tPKL2SEQ
JUOfjWdyyN6s2Eokn6VhbWtvrJ+7cQpFXDtqLkg1ufqtm6vwScmucLatMJyBWnosK7AB1+uT2fV9
z2nQNXJpoQfWz9B3EKVlVn8LJ8gZIH5hHgUjOkz7aU2l6wm5LYeoWVLo4E12RYphqH4tA0ibKHcc
pePKG1cEEuUCxRCf6RVc2wt3SoU0CHdB6+EXfhfXfVl5164MZbPtIwE8nNWWLSe5MwxT7Hv1mtNl
rdB8ycfeMZPRQbBDnQ7ae5m9+kO5waeg+8ZgUr9phs2DJmVX1hTFXQtd9iY64sIAv5iMla+fZZjP
ONOeLv2dOxnrQTS9VWwLS8x3Xc1VQwbptZAL9/UYj63V386NyZ4hy6h/KbexTSon5R3sikcaTUxr
eN8FdtRllWlKg9SLq6fYWkYvhrDhyClr+6rP5jbkDJLJk/ozW6AsiL1AqjqGDlCH+8lZqipdSofn
ePqZ3rbVjf2n86LcyCDkZaD8LAyelDKc11QEp+WenSHwSFg3uqD9YGiWQeOnecgDE3CkQXsaUq/c
9LNAKAvKzWXQr8ja8smlOgJDTXLiPD7UfQRfNineHoUo6nv8LVkT5pZOmTaqzTVZl1rdyry0qt1a
uAoDawudlVObn5TFTXvZBF2kd9NsLhadAbf5w31ZGltH5g0yq0rbfSqBPqnIIk3vrZIqkERPso4S
2wB/M1Gz6dwqZ8orWoxePm8GNQQDUV1vWnHk8uK3bMLhd+SMACVVRq87MngzIDVShPrJ6K2xIrO/
YtEY04NJmW+rErm3FYp5UBkY0DoPMiNkq12uHjmH/DTpUP5bYqPpS7ATRz4byTQiSwiRK2uhyzKW
GtqFZvHXA1SSUVMtXtZWhWVRxwgkTJpohgpLLEkqLaAe4qEEdxlxVmtYrqZSDcYhAD42PPQGsGuJ
JUqJLIa3ujZFNQZUfpOKHubc9G8nTOPtYOooq7FKCxVQtH0b2dJXxC6RJqeWuaIeV0rtPK1uWT02
RoHUoucXObHnCPmsYYQKEJE59hkU0Qb/2WymACtqBd0f4CME3knKWa9YVeL8a9yAnDgauCV08Ou+
pmsupSZIYUVQDehrCdzQPPEna+CaU+Sr1a9ZgKnTMpqlJKzxip0IiqhL2nBkET3h1TZTJSoYBCSH
0ajMTaqqAq5rCNvgxYMmR7Cx9QRu0Qb6SEay5tByNjt1uuVB6nVYKgsJCM6b7rFtvWbYj6FdY7Z4
acCvRXbzVuupAwvQMOBDy9WvQ6q9xgLjd1vajLrSjBZ0bIb5A7o7OhRFcgAIQFTo4b0G/XfvzVP5
1MdiKiIM2vfBWzTlynoMAGFcYqQh/F8q0Ij91l7ylYLznj+Ispl/tlPHCxqWC0Ql3aUKuwPE0FGX
DEBtTppJFc5pk8ErRLZWV0YOJArhwofX0nYN3vc1WE0HcnWK/xrmNgoA/spNL3GsjkGQ1Hf7K5Mv
Oeo3eBNOZDIdblHXXbAQ4xRNfmJBusSL0U464a3srrqlZt44L76lpUsVVOdHEqnFjBIB1hRFSoDm
b4dKIM6sOBu2wi+qp6LpAiMLBtE8R8Ix1DaMepmt5jy0WeN1ErRj+WrwtJZNFB6KIoI2BsTumR0b
fWMPBMWYaTcPrDrliADnIqr260O/dtLPIM+t76OWG9dIC/P6frINUGIa5iAtdAu6Tgb0FAPUDq7/
BUVpcCw61qp/9UMQ6QRpgvLnjNbUe7Ag9g6xx9C7HYZAdzQUgXoACT8qI047ex4FstgBhilozDEL
ETiuSR0NyCqXbB6arevmvYeVYK3IjLL2R1KxTj4ojuL7xvIHw896b8mPs4Xrhvp8xKANtwl+zb3o
+HH1ulHTpgbO4N70FCoWrpN37WHu2/DQ+m2FbvwukEXsyNrmdAo7PcT25LFlZ+ipKOLCtCBG3i+O
EIlgOkJBPcfXUwv7s6U+upgwjVVV5zfDnAcPiDYmi9RwGOuuKboF9pQbLsB/a9ZSy0YmmRaO6n+g
GTq4k+VU/MC7bapwS1sOlHKjclb7HhHBsOGNMd9yNGpWaVeaiINqD6KTZF4XIzHNQfO0PRmLVRHa
OONgWdjaTLcTdezKjJ4AF1kNyCnZI4s9oYaRhIZeXxn0smYCBpYxIKYxuT+dsTUcKsAAcChGkKal
hUAuF+QdZj5vvU5FI0WJsCwRpQ8Lu0cqPuJxM/TFRCF7YqJnZpZ+fcUWzoLbsYywi1ooY2k6tibI
jtipQxvq0NJDo5MZFAKIPWxumkd9+xQy32wp72cDbdIg6K4yV7eQQzWZYn9nj89t0lRecERT0Sl7
4gQTmMkmo9ak96cOB7REx1icIyGqYmOS9nBSHzJMTZkDK9nAwFZPbANxzaxUoa+wFubR8Ksl3/XW
0BQbb8BPszmPRj8bLakfgjIUFR3ztjfTzm94t4NQvLEzcta+icqr7xZvXOZYFzVaC3zWDmUSMT2F
yCxKt99Gq+s2e2ksJ4YEJsAMASoApD+lY49WymZrvK1dPbJ76UB96hi2fcEePK3tx0bLMCI96mf9
ztf2MuI2X0CnB6RdZ5ZPQs+QbJ3cHKUmhB9wN3oGjXXsGohU6aJXjeYO3Q7P0CYy/65j3Qq6AP0y
bdAJWzKC4D2y0lx3NQI+xKHo5mmcscBLWfpjOnCrhLixKaJEBl3YAn6sJ2/DbLtjd6uI7CKGmr3A
e40PVn2fz7nFoECRV4+Am8gpZmZeu/tgDNYqXvuhZdlaKIkuUBe/cotHDR7C1sxH8dNgUcDuc5yh
hhgGWsPiaQgnE2EWRxCFaCEMpuVecjna1wJfJeMxmJ1njd3xaue+1ab5iv9MhWbNrSzxzCQRWnpf
HMuYCxDK2vKuh+LJb0+bIBqx8rC5bVA9vJJjiPfKWNb8nuVe1W3V0Jh3zhyiEHy6dBFb1nb4hqRC
8Ypi17LcgT8uZKloWIfwASSuRWoWYm1pMUD8mHqtZBUtxUmyTCJiOETMnH+79RiGZCr7Loq5LnM0
3PkKa6hwiTlkMuAK0IzCmrcitwAuh06N+tvUMn/sgtHqkw6usaZO6YWaOCEwe6g4KQaK8iZwCjKu
DUq9ixibFI7M7GlZBey6QscRAhezs29wh/g14eEifsgFYQ6a+saRbZZywjma+boupGGYZRKChjLC
G6Qelz+WDqpbi+crAH+6+R3Bq+VJ149wjGXVgdIEoUb0bAvPRxBg+GIAvMBZDtBILmwyms7aJHaF
26DVRXQ7zEHzBN7TPOPCRlXHiLyMQ3vlmRm82Y+GGG9NZeY5rd3cchNnVNZrVJjI3hRDV2E5dOjG
ZuW5fBM6BUT7HDn40KFhZqeTohtmcWUP4NZNSg/k4mQ2V7CQoNbvunHvajVdY4oQhJehQmq9jpSB
ilPXGlfMw+M48WbePeX2gER4ESLWJ2ttRR4xihmYul7b4ZzomUcByO9kgSceOP0BgfNyt4y9QZpQ
c+PuKhC/rygWIakOJFcdFG1BjSqIuj/LBGpN4vSsGBAjlU2VjVXUa7gtXD8HvMGkylTlNVuPqZJv
HGN07dg2VdvfBujPbHAwcWfVmcuMsYqB+QbbS1A7NRXmANKX0UU6xWSnSMN2asRo5gyeWBooPKaJ
tMK5JLg7/ZdBCO/Z0SDyIq072R0xwqpDj4wep2tjUBH4rH3OPdQB0G6Hnv9xVnSRDNpBkrVr4sFT
g7RNoehO/MITSMFPXc+IbzvDjnlAXTdeg1FF7iT39lA2ESIrK7zqymFGt6SPZltykpBcCTejGQXH
MnhhdgnVtF4sA5pv56WxqOeK6Dg70m1J3TEfxanB4z5x+4ZzGtalPSMmGpbfOQtqE7T1UV3FhfZH
aMLKVtxKzo03Mxwgb+RHY7PEo1a1oIMfCujgYD9JhKplcQ8UoXvb15MOE7dXQU86g82MqMYODkYR
gTxqcVEsgXSOgRpJp0tEohNa2f8qlG/ABeGO7q7Dz1ZqjqDwB84MT/fG4c2f0Z74tcULBvnHVuFI
Vr6AIG2NqInRuuROEDPAH4CjgG5oRDx3XG5Ms6gUlIPgaOBRuuABO6+4HycQyxH8jBkxBHAl2gOF
rY4ztIhUUq9AJcezxATgd8jppmGuWSWs49BoUmMIxtbV5jU1/VZM1J8GcT34KDAwq/Im/FIEsHjL
zqNHinEyC4IIXD+DFLC6C0BsiVxTiXDYlNyUWYOCok2K1uwWYuM0lCR3LUxWY7f8T9Uoy0xdj8EN
FmMYLWCDXovfy9Cvd7qc3CV2cqQ58FeqaoeZVQzRoC+vGw8vV8x6YNwvdu3+tKQjzcRUlQ+spQUd
odhG3wGETka2PsFbz03MWcX1Jg+KBUK/eNn9COvcNZOp8ptjU66zn0RGXfxY8FpFamjwtEe6FuEQ
qYs6PAKcK8BKUC/wurYyyuhu8gZHZm7JizoGHMYckgnqYIkLfslx06Caiu56JWuLQPmG/bBcdxRX
eExICyHhgNxlGRp4rqK5crXxDqs7mQSLxayEOT7ftFO1BMk01cXvrh6bG4mcdLGxO+50m67pu/a+
jViNy3owe0mnUaCRpO6ahj1IS6gyDYtVu3EoeTNutdWol5nLEDdj70VPrAGVLz1doQFxV7PFM9hs
8WRhjduCWbqeO56Bh1A7qVUg3g3L2aqpBHHMissDypG0NyCUCIUyeO5ZmP1R2RC2SWpu2Dj3De5Y
kkvDLvZSWWrYeWrAgxEwQdRI0CQLEl0DSfyNP+l8oRNX88lTQhkhbgsXgpOFbpyW+NiCSLfPELmO
IWXVjnFfzG5IVYl3QIz88BN+3ZwBcIO0U8G84XkNpZyp7pTEY8xAufLYGGaPNIxGTopEMxAeV45n
zSUiKq3C2IK+BnBd2Ak2tcAabJGeA5tAgqDqJWF4PnfwUL0tdn4FddwY4rj1tRM1UUvwOIK3W03h
OnRymFtRJ2Doeec9k0GSy5WDZ6URoDct82Ww4PpKJ4EOCV/vxSQRS4oTsIUsTm504C7zUUdAlh3F
+xDPkz/mKo0fa+dpK/URXWtcmtx1SI69DhC4P+jo2BYsypHw58GxVQz0kKWaLYHokmMY0inASiIV
s8NN7XjNa2R165Nt2AtQH6Mx/7WbFUJDyOBZPHZdEPqF+ZLfRZ2BHT/ZHPdfALk2RgZ0FTwbVTji
feFx5MAi5K06nGSxpG0IF00ikODA663AWkI8GFc89WsXopIDSL7ybFjqoCaGXcLHDhwrmtSVUaFO
vwRDT6dqNkPoRoMDhBazr384vZhlUlRMuQTPa2R7imlYf4bT4LyJxfGRvhGefT92Sw9ysh6xEQ2E
i8MMEV7pkMWXHHdo5DS/R+5HgvqnCB8ZQtXAgffMObVkyEFQrS0gAmpIBRNzKvF4yhuQIePdNQZA
+dhcHvNpCdcEejQti+uqcZyjNeezphzu4E/d8sgko2vKg1TCQX6wlP2zbXm1kwlz1Ycw7GQZg7sU
sOyy6E1xiDj3i40fjL2V2svk2GlljKgJF7wROGRW7owp6j0T+Ei8E/8bt5XJYmO0nGrzPxSdx5Kk
OBRFv4gIvNlCuvK2y/SGaDONlQAJI/H1c3I1MTGmqzJBeu/albP9OYva3jmQLg7ABJSUNMW0R0Pz
FFmnbe62oJVVrj2PFBW1DaOfdzZtwsJOy/wnqGdvPESjKwja9xGFFqMnmpRK3ND/TdZrwnezd9Na
NEw7/nEPKq2KVfnbZ7om66OwA91wrj8OS+FXk/rpLE7G9KqXaDmsso8YACjk5Hbzxvhri644pEEN
eTNkzrDdjINbT8VovWA4OnKJLllStvYgsAZQ/lsJ75IsLCDHLOtFc5ZWiDSH/qEbZauc9HGanWzJ
p5qpashXw9FwSHDl4BG1XNiOBZ9ZKtW/TqLrwY23IU7O7RzUWdEyWKX5alOjgPyJqDxZ122G3O68
EoUnKheEWcCunrJJAQ9P7GX1oa8yXG1T5HQHBJ0CTE/V4Z0Op0Rdquq6Wkyd4RUruSIQvANooplL
hJoLbzJUnS/SNz9bnrKhWPu+Y+gdU2qvxqweD9vqt7fOEgsHwYwTAMLwIXa3uuMGZMwKx7th7YBy
DGDpI032myoytraLortTH7rB0K5uOzHczzWF9sgvFkQFBEkQ0bMPzZ+0TjkDK+t+AOp0llR2GzAw
SYyfjDLT0OYZlsu58EumNpCiOf3nNVmscmdYtXv2x4SrtbXI/Q8EebjywiAiBqrJOt4nvi6mAhvW
yTmx9Mp8LYEqfzGR0SlTt6apRT5Oo68vg/GaBmDXFc5t68lpO+0rf6Hn2YeHS4Nl8kn4AZu6Zt6k
wEJ2sckBhX+qThGdiW/d5HW3W9XHWI3HcIp6EGlOr2o13fji9Gvlufm2u42fp21GP4/pEFFPxlgL
bbWUd+0OqlKArwRR7vbDupMFSYjwIQEi/rKNYUIahnZ7rWJRfkX1Hv2ZynaXX51kzHzWXCHRu8+l
bW/2svPqZ35KQ0ujqyOuNrLq/Ds3Kv3y5zaonS9MTuO9N25iLWTWU5zO+7UScBYkU3eoSAv5Vpin
eBhCmb5PW4ploHRXwXDimlK+2bHbONaE0GCsvrZVuhX9PAgCFFIdg8OXbhoOT1to9HBT+fPgEXZF
P4N8663j8V2Ma9w8dW3bOoeIMZdvWg3Na98PDUostqX1by/bOQUghzFgzUfoIeJ7FcjIYLLeXXEq
y9qhQkST9zeACUfVcku8aeJzYMvaOThMq9stESHeD9Dx+WFKWODOHVNEfazU2kYPdt/U76qnzw5T
uAznx6CnQfIQ1FaAYLMtsnpnQwpTz/9J3IhuXafLHBvTHxadmPV2hbHimL5mTDC5ecuD0MqOH9rG
fQPyMMRYeEHgcX/qMbz0FFGJy7wOaJRzZ5G1f+CsAogXgePwb45LyiJJbEJ9O3Y7X9qyOu43E2/c
5m3auWR+pCKCGvKC/fqThXxpJqviseiBo+FDRJzcAdtpfSyXdreHqksdbJkgq/qSpbv0im5e4/FV
sSn1xyblND0EFemgp6j1qvKMUyT4ESbMKnx4aeMcmrm3P2tSP5kkl7Es1+OOmmw+e9vatzdzpkN5
Z7x0iQ91m7TtIe5m0XxuOwfjTVsy5JQgfdarPYDwYI7+C9zYRV+3e/HNXIVznGdDkH7j9/W+BPXL
9m8zV0n5B7zOJC9csgGriJVXjaISjEq1N93u4TAk0FhNzywrwWsY8GvnosNwAO5S9XDvtSUAF9wA
skVrgMhUmO0XzivlUkkgB/tPrcMu7pyoFtupHhP5pBtvQiDn7AGzmtI72YK18vuimUa5v3ZMIx9O
y5hX2Dju36HTIXQK2pWtc5s12Zp+jr1PJtK0M1HsRGT1N3bn6ynG1BXjodLukJxjsQ3RU7Z5Daki
Y6d/e00Qo821W9/lI4U98SVd+vkp2XQb51bP3jFuw/2h9BvpH8eSwe8YDFRumcFVcV6VWRvlIa19
f/26c5OHdZgWF0QKOIxRNabtj2NH17dBsCr1Gg2+uXYkCxerZdsx8ladCAGmTSrAOee0ZiHx8Ves
Uuw3/pS27zXsGcp5J0YIuqz9/Dotg31dmbGbG8QNgAySGzLOx3FgL6pL1//gw0yf2TPMQzeTMbtm
fFn5ENbrOWn2Ms2TWOjvPcrmIBdRz+BVT3FQ8RQkE3L9sZmBSTcVv3igmQLUIE7wf0xTanKgADvk
3hY77x3Au5Oj5yw59GXJjbCB/ZOuPNqE0Fe3CRU/zYAvJeGm5i2afHtMOLPfNzvKXwoQ77ldZ6Yx
eqSolNz36KbpQaCOo2XfK7xu5mdqwl5NBxGu7j8pvGDOw3HyvvraGX5Vfucs+bga8RoyZoWHhdXb
HLWv1MtGDkmZE6q6fy69ZGAbUxkd99pOphiuYyYsRtx91PHOai7iGsKH+ufyo+t1hObhCtfPrN9H
g/yhYaKd2u1Qm7XZDmvXxxnvQ6jeMuhokKqZRPdCA6fIQtdj9mVrNJY3PSvA446d8K1qVpi80psc
Yqe31T71jgKI9my9/qrKhKG/bnokHB742a2WbRefNk+2N6XeqLXBKrWTVgGgyffIOs8z6oTZBSIo
YqxpaVS2IAEfXBHBHxQ/8EMpxDhMW7mH707LHc/etIwfAR9kn7uCmz13lHAswHvj/4oXnT7qfhrh
Mbxp6gonnVdO2sBXH3Pmli9eSBJDOu/Zu03LzoXgWa2Te40C7u+XHtzONJ56weAWtUdOR2YTUVXR
5+JvdXOeElOfa7rem1zBRt0bqrX48zvb3AYmm+FoBlKYVREzB96YLBQDsZfZ/LdKYEJyIFDxI648
CRwGdPhKKITcjpgAdFZ0g3UJuPNqHRRRzyjNJrGWfNO1DW4Twt/afDLN+od6JRyVXM3AtV60TduF
SXINgephtQt88wLqbAxNexp16T5P5eQmOTHdfJvpYPh+l9Dd5rMaB4CKucEdZDZfwCjTbPSjW8v2
3zZmkywqOSdwSe0cv0tHDgFhbcHwAfG/yzzb2IQLqft0OPNb+49VHVLGobcmO9PnxhPGcYsFWjTN
q5p2Sm6mbuahChvLIiwm8t94ye1wGae2h+CwZfdWT3oXB6/OjDxGC3FRhRvY9M/eBljQFqLpX9EK
dM+CH/NpqaKNJ0JfuQ1W4/lrcObhHnig+mtXeoALzez2a56C/UF0PkBOauNb4V1dLOucRW9BXUd4
N2Qf/5Nm97Pj2i6xfDMBhBvPoB1vlpnHSiH0/2TDuALna4LabK3kcDctda+B3XzNVOT6N3Vvy+So
g8iiSYu7+lfWm/mlG0EX8pmd2Z5AKU1JH1FgfjmhlPJkFzV+IZhg9kmrqIkPDJdOhEhg0bebT4EQ
FHC1ToCRzTTddMJu46ll8H1LKKmevhGfLg62sYjCvHPgoKYtROJMJ8dUarpbdAbfHAf2+pS107oD
K/h1eIG18GtIc1eIm2VcrTyZ2ATBuZ6d3b+0fSY+W161ELxWRcFvENnZ+4G9NlDfTJgVQouNPB8Q
Zv7Lve1aU3Bwe9/A8DI+z0Y37rEftpkPUJnYYZnijwbST5CZ0U5BhgNi6Dl6dlEHMBQ2JS1x0c48
e/CXsf2OJQT5oeSMco+y70KEE5D8iMrZQZoL21m5FanZyuy07zMZTSFlM/E5a71+wmlmJ6CKZBv+
SzNoKPC3dv5IWM1SnvaYD3JFwtgVvBDznz5NhUAmvmNsypbN8W4nJnx1CsQCFJ6LdpI/ZAVV8yfl
Hyd3Y+M6TaHGIOPiREewQEpUIjjslME7TW4hQJKD2vkf3nOmhdndWOr2Bz0/EyjZUibPES2K/xZ6
wcvjnHqjl1e2SX6m0iMGYHAXF04YPv4UR62zXdoaxwjCaNZSZE0uYchWh2sHcToPAAdp3Tn6GG2G
Q9Y4gJQnjMqxPvLYgQ3AWIco6nYrsdavDi+qtI54Diiva550NICQxmAo6CFChDa3TK8hUWHUCRDd
2oSIiUquXFH0UdjIIlC+ZX6d0ujN9bJ9hTq2LJSRnjrnoRfJtLHyZTWAWuB2/QkxDH55G6I+gvtM
JITdkno/Ot+7sh09aTs3xm5lktPKEnuc21k0F32dsQItzPVp7iQApVsG01sAyqe/eY8N0pFxmeEl
zayrA1Eeqf3hd4obPxXb7BxRUY3traIRPs3rvYYcWxFTxMc1ZnctOFCTBb9UZYMDCepsuottaXTq
hB+Yp2rTHjyvgqXbjw4NlPtxGYWtn42qYvKNNDzUcxQgAaw5T9dked7A1LaDjIa9vh3GVXRPKnZr
97yGvb/dZGoDtBeaHqRn1FWmvjRxnyUsnUY+pHqoZmK1nWxtfwDjddSCuaMaXgNlG9fC+4Rj8+6V
UZfdpEMC9bL0ThTxCQM2f1bU9E1n6QmQ+mx3t/eAJS3Oa0/ZawxvrfuDsRQvnrNySEDxWgcf+uCM
5i+yMUAxN2hp+UDw1zhnMMtgOHXdnupTaaFch9Buv9fAWZaT55RyOMghtaZwdlXWxRYOSPUsPxc0
Czves6jXpbqsRLlyP8mtNHdI8GZRoNYDNaqjFVDCBYgCvxSbzIolSOK0YP7YcCQJH8ecmHdw2XRW
4/haiRq8not2249eF+GgmJrsKi9yt9ieuymdv9l1qpfEVLAiftJov9CoGSbwD4K4jnMn1wcF27+f
hDNVFXEKDBZf7ZrMePWaMS1PfMlo4mQPB5wLzBrzYdzGIUNbQUXaCZVaOd1nbd10eZgGW3ts6LKk
sXIODPoyNQ3mq0e0SI+l8vX6sfNbDi+6RKR3XCIR1K/rAof+VaVOF6JHK4nyjryhZ+Y2vVifFAaC
h8kRzfzp+TsNmQMKPd62lcu3KKeGGNnK04TajhUppVle2rFt3oSApynKEKMBwdlQvEBb9V4+WDmE
kEZJQv8GbEYsb1BNmvBWagS3R2DrxpzGJcMVulIv5p2YUNP4CJQjr51E3V7e2KZSTw5U1nCxGFva
t4WSpuTDTcfav5VcPfXfRSbpfOdZDMx5m7iRuditi++9IZnrc1UasReytvTc6Rg5ygM9T7i10VeS
WrXsOxhd7aQ7WzfUQvPDcZNA092QDNnjnDnp8h2OATeHE1abf7sz5xD9WoZKFYpfVhz2eWshJZGN
LCRE9R63Vlcm6T05S0l2Xgws46Xv56wDMY2Z5opZ8/6c4YP1kgfCD70TgZatvTZelBlP2Zwgy4h0
WN/KdOOp3JBamfM0uLH8z5vcvUG1FSB3m8csEzBjejDOjzTsRHRsF6dsz2g1THdwotUbnziV++dR
eFyDg5eM23PPr5ddqJ/qyw+5OGZ9dUl650fnuiofuq1kvDVirf54Dg7te69LOJljkGrnDg6RwoIe
1Je4hrH22r+biX3qH/QQqGNlhhAOFTS+vGkb4AF0G7uBl+LgNv1xN1vvnVzO5vndgdiZr+QNrB/z
ZooyEai6rG+Wyq/+gEds0smR3gT2IJUt43yFyetvFvgAOGWqY/yTIzNnO0VuRBi79du0uo2dYfbP
0e7t74ksm/3i2Navz+sKC55rFZZ/urhCpLPgP+/hSri2hxxEBngX4QvLBvvxguEqccblAD+OLt9Z
55jrI+OyRqKm/KugRCfzxRkWR93xmiNnSHcRdr9lzz6WW3/youOWrX58CNclAizy/DEmQM3I9i4e
kvUum1pWQDs7BDTN4R6am9W0HhC2CJ3mRIcmspEgGsKw8HVEgiq3JNeqO1rWAtrC1z9TBxd7HlAh
m1ww9KjcXdPZOSCvI/56KX1keA3QD2QGMi28NhkE6LGVU9x+d8Ps/pThtE5gDqrcD6gvMpWrLUm+
4YnD5Bylg/fGfkTakZ3akKOv1VPzCHUitrORED43rQyu7/LsGt79VpgY8io2XNMqjKdi6pSK7pzd
dWcWN7zgt07l+DwEewTE7Uddu+djeN2v1OIHlCJW0ktvJFYAe3H2oYWYFRUDmUN773WC0OyiGLGj
7CBLxBOsgX1KMNGyV2HejFr/E4O//6vito2PAoblZR9i0JpskS6G4DLZPzg58BxN7KEvQQYleqb5
3PzYnBqrfzZI/QqsPz5l6dSUrEDavjVEe2znZpJqP/Us9zuawin4T/I0RTkwD5NN4wU2hDjdYyjG
ePPQGGXp/C9ytA0vVbx4/PKkf3SgQ7YhwSOJnF9QKXOD9m6MX7WFbyuWrFWiKOWMrkxV7vpAWsZK
DgsTinfxbJaRWjhbO+WdmetPt8n8b7az8XEVyL3zZcvcrlgRHnsX5S3RX8cP2xEJeSxU4dqoqw6w
rxp3YdJOD8QdV6ZI6xapj4U++JEgBxwuiUUp9FsBei8IBBMeW6TkorkFpggnMjDF6uaLGVK0ZRXP
/BHl2EbFpOvzwHVqckEXdGz+S9Z+n3DH6dE5zdWKtsLU2tvP6Mnc+5W3pzvILNoYYfku4J+oTlIn
pRv/TBRohkBApsI/ygBs7bAg3OWeCQPbXEp3UAPwQzfLsxwaUgB5XfFYJ/G1K7VLa/dmD1KHezMJ
+pXghjS6c90MtaIaqSThLuDSQmdg6uoUL23qF6vP0MELpuV4nF0fUaKJoXFZsa4qwthfDCa1AfUS
3MLmWTo8Sh7wcrUsPMxGrrnQkb4+1ojGJVAcEwSxWC2ZGAqAeTsyGrcXJ8u88QEiPXvPUAH0xyRc
HCTzWsRRsTj9Hty0iFLNLfwBb4OzI64+imZjFtiCSaJmbYGFiripJsEQn5gfacx+VIByetV5i3uY
/E5nqjmqWIRe4e6rC9cnlulVtS6DRpSk8nuLoxFhrV3L+OIvKT+zMvoxmLv0v2honTeEOcnzWioU
B6NG83fLDwP+ZVq/74sx3laE51NKqhNrgP0zJ1Mkv4wa3TFPpPV13sVtFT1DWQQ1kXrCET5kSxV6
/k0PU8djB8XsIchHcXxUro72H3UKfJuDQDWEU88BeaddOC79Scd79Ojx7WTFEKlmur8qan4BjIu+
EPvU6CKQQ/VatoqJXvBk3UKX8OwHETvlSTZav9XU9dD/YqEUz/NcgfRa7ZZfnPd7emIE3cuDKEeg
OaV5w4tkl537IJPAXoJdVyhu7SwZtZsZeJnfvHO+kmRXbJ5dg31m3YKw/DnDB12udRIRcg0eYXuO
XKGR+6vOvDlOONtiTYE8fso5UOwr40QUH4m2jkcOPycxUEZnXwQ90yi9YkUTRTLiMDkFnq/MreCI
e4eNSf+oCI3jTZ/q5Sddl1l9mKKQt8tHZbxdGpUIzNKJtuvLQGERJVO11fVnEm71duKzlRyDc+B8
rHpK4mNbcQ4XUz9H5nYbqlIlKDzC4H7D2LEiyVIBZscmSrIcFGFfT0lXZvFpbbrhCst02c9k9NLf
cvHNiBZYBu+OUPornGhqpf2vs+1RxuViC2pN0xc9di33LSeNOvVx6zlY2SvSppBxjJC0Mu2C8hFZ
ZqMP85oSWsbYEU1vcCoxaXsDg2iRbDHh8u44gmjPVrg/l3Ctn1tdBxRpBRaose9Z1x79bB/VYawa
gyZmcyZyxuWc+oer6WMCwTDqw9+kPxWoRMr3jYosit7rpqm4EjjIjmzG4k4kc8qlFlag0MxVeDGA
k/tP6Y7zX+bnztA7q8Bskm1d0qOj/KG+afgW/pujset+hi7OEDApTp7DumygFYFSXKHZ6OzmoKOq
no9xravuF19gjUCbDXU5GMzw5OByG4tDHITdr5Hr8cndXPMTJW4XFekeoWKavDXSxa7d+BcV3lN0
mjk5GxbDeHJ+eN3VLwcBzS0thzKzvwOcDE/diOLst1KtcW402mj3gGqvme5aEgb3t72C0CyauAVV
gOsFDz7ipxHUfwJl6b+MQaF7mtPY+LedMXJ8cjylONfMvgX5GmzwI5FSgYfewSu74G62kS4PyASX
mKSceQ1fo9GEBHy0HAKXnXuBGo5qa1Dkjf5an9Wut+5Uh3rqL5GmU/F25Yp2bsCIoUG9YYKNj71w
9g7cjrV7qvwIlrxiGQPzSKv5tdEZ27obhdPHVo+xzcc4hff1UE69xdnceAcuQ6oLAx+DOwKLGlJ0
FunE4b7H4+NoHRTlMQzUekKI7fFTlxZxPH0cBpndHnBoQImv8jwpZwjveRyT6mhm9vii8gDC8wm/
RXjmHNyXQuCkdS6ZSzttMaMN4+PtxqWo3M35SZzD9NarWS0vme6D8Dhsbvk71uhOmj7qaVuUZf23
MmEZ5NUcNM2DSawDIIM7q773CUf+DbKR/V6H5Fp0adwofe3Z9mm8lOjaunMHaYbQGL5weSuxQiHI
qIVm/Iwiw7u4J6V70s1s65stQgTMOeXW28FVwWRP/abT8t51S5+ba0v98ZmilLo5LEpfVXxtnOj0
Z+iwK/CQ9vZzG+bOO3ueQvaelmPm3a/xDvtj5G6DhzJEBnPyEn9n0CCyb03Go8RqMS3ofHpkbqBg
0oz1OWpsNCJrGLwRPCCMEnIeoeX4kxykxlJkofPgecCyFW+vF2FIho4e3wXEozwJAIG9mHTpczZk
ovvb8LzVRQrnPH6oKGmIEsAOwdrhtlvwK+kCjRkoo4f1PopAVciw0PUO8swUtm2r+j3CgP2X2VBi
JPQJN3x1jJVVnY9O2gNgjFa9d+3sZozfju8Md7PbdRxOfTV+Kpxv0EarO3zvo1nflWuX4DUzFXVQ
sJbyy1diCYtVzJubR1J68RftAiPK0QY1b+7XRvDo7dsEiNgyRvnFZiKbnoKUMAy8Osk+nIzV5s4P
FYsPMrW9ftrAqDyW5QZsZiGJePgTjjuQ8ZwOc08fFdSfOOot3T9snaXPArOSYlL22+TBBagUt2VY
ztX96tdtekTF1XQPoatk9WICuQeKwSlrBEoGBiuLgHIw6YtF4rz+gBj3vrULN3Qkx8Ppj/WM1oUD
uk64YkEWtrySC9kh0ovqdxLnuvWyeqisIXiMEU9B6V/9NhjvNlY/+jKOZe9wX5R93f6BWHcB9hAN
LNlzrAiMe+tTQiMLnkFuFuTV6fesW/HeJbA7OGkEnaGSzdU76S6LeY7KevYLhLDz/bAl7K16CMUj
+uervdpof8t9z0bfKnF38QzzydxkCFuuDomnxU8Qq4D7CxYS7c8SDTgnPCD3NW6zNo/2JsYzIa8C
Z7fxtvQePQIkW78kGnUU61dfVF3TZdzII9x/GfFP/wH8VtVNDH40nJoYqRLzBkJ7zq/Zmw6YPz3x
UHp9Tcsysy4imLRfEUX2biC2p4pZsbnZknZfzq4r1c92ZIM/xHtgVzZ+b23ypK2n/0xk4p+1O40c
ENJri3ZNu+eh3NIvDyvIz8RpFULEysNh6CWpjg5yGfCIKm/ofqptcby7JvLwSSBlb9Yjfe76ptvm
KM1LtHLRfTBvzfLVqmgpc17ehF4PaFR1SOIGhfMSOqh/xywglb+VfQALPpn0k4F6UHmMKYGkp7LC
l4biHz1kVlrDN5Qspbl6Nmyd89Ezaa3dHE0FFvDZZTyPlD2MWnjb96IDgMFeDKa6pOEYYhzNrs47
aCRG+cKBPKIddLDCxx+XqpdIrcEDOMW8gK728x9p0gS/TQQGCtCEjWb/j0nJfBhotuVUjSOD6KlK
0M9KmoP77eDHdU/SG5sda3fYmQXDV0kFhZ4G6R/KWmGzkGEt3oYsrkekIyJWxby2E9H93uoM6DVK
+YJ5k4ct81f3lhG9TA+uM9VvtByEzt3uC08dWrOU9lHHtWDqVWMWHjLg/YrhK+as4qVA3KGUN39S
p6XjYkng+kriaqjlDVPzWTZLvX3uZgeGVn7cLEi7ro/pVnXhfwA1fA8t/svy4i7LxNTNa823ZPbA
L6ANI77JcKVZJESZdUim0CFvY7tCG+V+HZKmKsCuqzP4TAT1jXtnmwx7uy+a8H2qpokOx9RHiBNX
lQZJqxxnoZRoWd6hfCWanB4PAsh/Q5Fw4qvtjoqYFkCUT/KJvbx7iucSSxEY1CCKCM3sckz31l3z
heJjJMeOC5nbYPcMcwhN/w5UZPm5dt665WZt7YNg3aMCvitLc5brVbIJ/+y+GJcP5XGd4SpuINTW
kaBALf8gnh9Z0KNIPvIBtgZ8Dm0rBEgTqJOXdQMMwxp6GIyQNeKRGHb1rJ1l7A9VP7DrOxk/xDEK
VforCBbsBoCgqNBF6C8M4RUBtLR37vi+eR3EhC7hKu3cHMHi6KbSxcOLSLAA0Mw+4ySLf0u3Hfh7
8OzPuXfdexbYZi8G+KaPqmRYLsJtH7AOLGX3ojGxeXmKahF8F1guR04OssKlhOZ3BGD+w+k7VSeU
9FgG+UpMcDJNabw8CqjrPXhVRhw4c9KSPDS7Oz9XjWOfa9+T7gFyWkznWGTmn5hwpORtNMMc0mC7
/IDBGH9gQeKaSoO+iy6eRoV/p+As/4iuxLWwd8EaHeu47l6JVl1Z9qdgeYxGCPqrEGCB7tCTeAuN
6v0jSWkoJ6vdtLjWlw1HnnTJdonHKGHt94JSSo7gZsweOIMdxF9l5CP3gVRvxp8heiRScHD56PZX
gyISwSJPhLj1QmfaDiqKMowjFZ0LL67LBv4cTjJVt5xd6z+SB8LpnhVrqc+TiOSnoQktQt/VDvq9
HcPBOTWyTx8bkEnu1sbli+UXQVS3uoAixAkEiBDGNoTKY0GdwzsPT+SE3ak34XYUEgzzYxdR9bwZ
KL17QE73tXPTXt21WQyePQdj0DxuiY7UXSmDqzB7od7+2BvmdoxI3f4HGzHMERsOIw0LIJQzFHH1
nWqmJv6NMvoXJCC6ueP2mA1S/pseGAzR4UXtW5oVNNqXT+RcNctxNZl+2RzjBTcRPLH3VaoyeA/n
Vv/aQ2+bUCgtY52H/ciyilQhmxOkE6Jz6nzpMroIk6SM7Y1ye3e/ww0zpC/4q+1bIDukEKad8N5f
R7L5Vo9Jbfgae2x+uD3g0Uzfps6hHRWV5XuzBeXRdwWXBRKq8gJJsP6YfRl8Arq0dActc0u4uo5T
ur/rSv3c0zRA5L261s0xfTS/1J7N35nsHF5AE2JHMYhP//pMSBCIGgSnQB5t1s/N6RZIvIVT8QTn
E4T32jNsxHiK5vse8ysWuaziOGJ97w6ZHUyYV6lAMr0CQQzcCTvk4BKELq4JEjLjU+gy4b9k25Zl
zwmuIVR+yVa9OuCF65OJt4yAhoClRoK3OwhuMXSWRFM5EjmNwKQ6F+40qOASBjUatI5tIjlYKL2s
mMJKv8suWvHPLdiE4HyT8riGgRveTHoYIWvqRH2PytH6vIoeL2u9LP3BU00cc3qXckKdT6cg45b7
Pa67CxMtxwGotQ3ExQPpvdrYlDiCSUSa98fsolhbnw1uCf36svUcFrf44Uv07U3nbF9MO4LoJWiu
5rFDOjP/xwInCdLoSwKCctDRPuFer+3jiIvgY/NnxLNyZpbIA9/fpjdLoht6vh1NKT9uGvUfzKRL
c0O+1/q3qzEo/U/aeS3Hjhzd+okQAW9uG2jLtiS3vUFsC+89nv7/QEVIJNiHOBrdSBOjELMLVZWV
Zq2VK6BKBf4hN5RvWioM50gcOIRZkOXRpi2a/FMf9smTEcQjxYiuGL43PNa/WwAq+kSUaq6pHwi5
g073IIPuF0H1GmavPWnuAIZQK03lS+znkysYDDexId2lMftBqGd3OdjKVVDUqOnUKoAwx+J3GqsB
X/RZQ3ACrFUZeJ9r14+CJwUkF51//Gr8VMi9/ylKzH4Aq1g3V+rCZc5RHCHTNJ5otjtaQZTgNa9O
tI0oQddd5ZQe/xgDcaZTKWN4rgcXhi6MswqsC9S45xgdOheMrox8C+NGB0g2QxB/r8fchHDZCcBV
eRp/iFzv0gFEmn43qLyjQAUXsXUgc6BjkHaiYdOc7r6gEjeocBHD8IJmv8UAPlMUxG1NiHkCFeF/
AYcEol7LxxCJVfQ7vkDxassNMsVesXXBO3kAxauo+DHyjhODiZHyRIZp+naipGD7xaAqb6BO+uAA
YsnjX+tdn+51BGay4xgnza4Yy5JTQjMp4OyqOkBoWgJfUO9nC4yqbs/RmKnfSxnQ6cpg/jFCumVH
kVuwIPQAJdLBS1EUrp5V0vNfMD2Sepu4pfQX8Y5CXvfMf2IyEN15Jme23rQbjRyAsEfYbGzo7Ymj
Blkkz2ntFrmcKbYR5QMS6ixAOBvlmH2mNEbTx3O79AtONz33xASiTYXWJFqqgqZcGaof/MIDNNIK
UlhvHQdUK2gVy6F1oFIM2x8obBI9qqgCtCwzow5YNrVJmGhF3clQwWXh8nKURIOCkGoVRDEOp421
Sv/Uos3m/4C24vnbVG/DI8ApxaKyiLoRhxZURk6pst9RVimKXeU3yCpoIfBJW5dD5moNqmjI9pgb
HdwALbV+T9iqU0v/QNyOldlpBOzFUD5MVeQfAYIVEeAEQ/kUabJF1bzvfPOSSV1VPNKngmOWmJO0
gRBEUnmOlbSO1o2Ral/r0BsQHiY6u7j0nIjlgTx9zaUBUksrpyPtciEYUsYcD6TIVhu11P4zL06p
GU2oDervHASuQgHFUWxL4n2jGKRzWo3eBfWe8NhIOjzsFQ6ujJ4SaHvWWTe6VCJKq0OY37aoioIk
nlFiIY3YZGGhuSag3karfo4JM/lKh7otQNlVYqpG12+Y+doKzQ04vlRIV3No4FdtJV8OEjg98AET
79EaUFgoHkwFTDCZIvmW4q11GPWaAUEFdniwZ6KfKTC7WZNigTi19Isfeq6PIhkgeCcnCtocYnqq
G+4mcBmhkzpZKctIk4Ym0TcqUK2Y/s0rrwCTSb+6605CZqnWExj10VzLWdcReYkBMgpKVhvuqlGk
4Y+CgEt2GF0CDpoLap4+d4Gb5AcfT6g5DRMovlsIOInXik7+xNbGyZu/hTbpvKtsDBY9G1OOLFQq
+yBu9pGQGOM2VTpmQE96IpRcOi/xfoyDXib7Ie98ZVdT7fROVocA6AHlP3ymXI1+4nRiaPRPNXea
YcSpoetwM1BE+Fw0cjg+VGakuScYRvCtZBJUWFx0Q4FBSNz+Wl4BxYOWtUq5XRpxKxSSNZWPUnik
eAJ1p49o3R4EZDb7lYgGDLdnRKMALaMYWI5XWwN/liZ6uyLz7qYSX8FMzC5JAcNZknRFyDcCWd/0
0giV2KJBAOIi/KS1pf5DhkTDe5F31qOUjylDjWWKnQOtRchCcRIS2fDupCTilqutIsMdrqqrqe2F
1hRvGDdS/VQpJmM4Pe74uRXaFsEDtts6CFpp/er9wvsZ8QHGtQ8kXKTQQGVn3ZR69SvxO8LHTg0o
gRoJ/SNX6fibgTt2MOdUefyWj57g7uQoF8od7bv+c5sa3SbVdbna1pXbt+e0L5FeMcETPLUWJT5g
EzCBd72bwzpFAqjjrBgRCqgtJ/A8ZrywD74B9AfYJN4B1aDQXdPoLndjMtbFOquL7HEYXt47Reo/
FQpNODD0Pl1MCDSpbvvYNWy/s6SeGrkWwTUpGrXfuVnkf0F0JCBraBLrCJ0VxZNOjbN1rEqasQJp
AUo10IChryjdNtkO957js9QW9Z/R928Uu6RyRdpOoa4SycCmwpWkrCuYmE+08GlNK0UsXAbfp2Rb
egnUdbe1mr9dp9ekp1ygfB2CpyBVp1KcUR6El3b2oIi6CD9kUrPvqaE8mGMNaLpnTjtDVNHwkR8a
JTeBWXsV2AmR1mzBhUr6cO0recXSPLcej7JBGRRyeum2dldRlUZdRBpJSCokiK9xqfTB1qxMf6Jp
FYV4lFt4BbQOBOp2edm3vSMmZFw2+a8IdmIIwWIZWQWhxGsRWqAjF668SlYyR4687g/QeXI/F8Ap
Qpm+0ajbrDI8iCS819sMedFxjUKY9ugXaCY4k5bXTexMWtyN65I4gc/jnMXg3T7VbqHSLLaqyjFU
as1A58TyhgBMQD0LrYbyaCA29nnIut49Z0ye/WKKQ+lEsty03waFljd19MEKiXvp13O/6dNCl0UU
FHxj2Vor2jpiaiOMicCLFFKKXIM5AeOqIDEA4ILUTIKxWWpf8intcVwNrWB+sZ4ne0sd3U+laMB6
pnGrPRm5ODhQy9tL0ZbxZgTo6oGj1+vfkPjB7sAPof6OVh/JxkjZV1yTxYsX5Gasia9Mn3RFBTKC
sQ6FW1oLsJyQ7gCHDIYQzATk0nyk0S4nZfwlSrrYfTDjWOjBeMeik4Q6cgGWZPLPVq4hddZp3Xgq
SNp/ZdAMoKoLXfjoj6UmQ6WDHLMCgdwo9CnBFm9CiQ4/58yqHjJRcmWmn1hl+pirHnWUVEyrv6nU
5j8zSsP8gjI1SdKpGAw/Wy0pjbVpFf0lobTVrYLUVaw/uijQQlLozW89KbIY4TRI9RMiEnoOc9xM
yIrqPE1AChTKoVdLeihVqvnePtMrc3QsWlD52mxkZuuYoO4fpEloaD1kfnvBsbbRmkYTKDQJdyBs
p+ltyjlPmqF7gAkAYaJDgUTaFwEMMYukGhygWFU/dcOw+iOMEUu/Ur+2VNixUDqM3kJQqhVirhxc
Q18Id3rSQAULVMP/AWMgBBFcWV198b1er9ieHqhXWDX6ps4h5V4Qe5e7k9i6PQ0TqCxBtAHHYHJw
uwhioAQH+FdADfiHBefiCm4ItDcBRWsgE2TBeOSf5exkQG0Q9mQtrQw7uM7idUEXKkMRAgoNRYkA
jNrKJZYSbIs5Y9GmjEmcuFkBXUE7KBVBdvTYNd0DXg41T00RJhARAnuo0bRj11wB5CNmzsHPTSRN
vBHEX21rgdooF68SUiAs8ImDjkfNh5tR2hLOOnmkBjTC0GT8mLbpasvLdpYWQU+k2dYomxF9TvVh
6Gi6TZVgma/D8+uQmo6+HcRS/btrCuWaqGhbx7bVUOU5DQwbRIoq1UUXl+kNdfEAyCZRv0oIStAE
1gShu1Gi8kvqQWEQAhnJzd50QuAuoGFk2oPUBtFVST8HRqv/inE0oD8UehTG2Kr0ezodAUggbUbs
dCUwdNDgNF43SR7V7j7u9NbYotVTVlurI2DhQQTDYdliWEY5WGfdQlWzL8PmkKUJnGS/LZVT33ui
Z1Gl9iXl55iq5VFOqe5/NQB0Sdca6CEyX+NQm49hXhfu0YIqSfUiFwS00kfMbAtot8JXSa3ajJm+
/LWn2KDev7OKkmY+7BcZ+B0k8UhNHNn1ilst1Km8b6gtmEgwyfJTKAcecvCiTHBdRB3IHmEiRBaS
V4sHAYxNtO/hbHsbHDLAgLqUSDOtskZrIDFM/zsZZl9t0c5srq1sFNU66PSmBadcC94earEn2nmb
DdC5YCFIwoNJ9R7VLtfy3Zsb5fKvMBe8Yp+bRW4CTbdIQ2D46t/xKTUCQzXdOuScPLONqDYYikn3
rAITU3zNRl7AHBpd4kcH3w/F+rspEnBTHIAIv86CoVDOGvJ0/i4LgSIwpQL5qJVGJY8pwXHoRV9Q
aum8CaSriY9ZUeXZRaLhkTmlolbVtbIK8G4jeybuIQp5BO2yoCnFs9rkOj3qpqLq0XZh0DtJ5avJ
lbp53x8UHdyP0Co6VABDzVx4bE2rEir2WndCeXr8rZqtFoDLrcOfHyusSvfkNIF1MyRBlHl/5ZnC
atQmkgn0qT4BHG6CJzlO1gkgPAyCbhJXo+A9e2O8aTJpb+5q22anFiSYpXsSpaYMvkhkQgijQmY/
odBTI+8tfgKj7QY0r701SiIOwJBTsmdqhe1tFkcMTAqtb3VlZQpZsjbpeiuwFWeqqALLamPDa05d
XAzrtmQMSgkGi4Zwx4xBiASgKizcWtQXzUbQjW8pnLW92PryxYOj4C7o3L6bISHJFnBSht4bIjqq
czlzrUFOx8+y5kT/Y90OuzD5Y3lf0ela2Oz3esOTHRTf+diI/5izLz12UiNDTmpO5q2vnzN76PfG
SRPWtW1Iz0F6Kh3F2yboMdgZIx0vydJ4ljs7/cb+TDiXCogvI7IABfUHKXVeM9ZUW8PnG35rp24D
tnxH68SXNr618IGluyunimkxIltm7fOVGwHz+MS6YQhLbo/NeUQ2g2zHE7dIEFi8lFoOpeAveSd1
53U+YY7r/aD8lTthk2fRwpF//x2owInitN3TuOmXcfCv5KfLGoZni3TZifbOxSs29NBOYfH48W7f
NSIxwYHzbejS/FDRpFX6GAbDSVKTG2C+B6V5DNWnf2CEXJU+AKGZPJ8/HqWeUuuq256QtP1s6dIf
yOs301cWxqDM18K1IAaBD2hYFBY1c3ZfdcGqRFPLEVMKvpTSo2x8MosFE/MTgglJBF2iS5JG0CjN
xl5IeWsxXlwOLwBR83pdwifVd2W8A17x8SebX/a5odlRJIbWapOw7BLmtzp6jNy/svWzbC4fW7nz
xd4sZ3bVAgYXjHEphZeq/CkHv03rMi5N6lr6YjPVZ82PYpqVfLFYtavmovB4DWsQ4Hq54DeW1jLb
/VzoXb8PlPBiBJ9c7eyqv9Vs9/HnWtqU6Se8upFosfWq1fK5OveqeWc2RQwfh+q/vC3zrZ/NePFb
BZaViBWkBO1YypD7+arqt4+XsvS1pm17tZQAogDBlxZeFLgnkfAHFUGYlwvHa/rkrx/Qf62EyFKR
RJmbM1sJAIFcyEU9vExiZCs6Zwexhon78UrubopJN17jUdSBub1dCZkcgGamolz8/GIiKRuiOSoF
v8suXzD07nmYliNrOBjFoJKiKLPbYrSpJPpDFF+C+kh5I6iOZoOoMwDCMf82aJTtaHQhk7kZ5Ytr
fI2Q+VYS0+5pzfiALy3UwD5e+lxRff6DZnerr0d1EFx+kD/K6xgVtECT6fV6TimgpIBCWPTlY4P3
vvXrLzC7Y8zBcPWKqtCltbbyjxSBycSksbn4pecz6OYLm1200SiomhZefImQMU0ALUO1Ax6E6pu1
RVXPgnsZ9RsD8sPH63s5kfMTayoGr54igfOen9jGjCQRYkh8sVLhAnMSSN0VjT2oAOj3CU/Ro/GT
VLE9Jgf9mKDaRB18adjIvW9sqiZNuSnYU/XZNw4VX2sGwHuX3PGbtS8wUAVqv5YuLXV6Qd4tVZN0
GYqBxnif2TceJNMFdVjHl6J+pOa7QjQtJkuTvrkr46Zu0NUCyxfbCx94PrjFkBnfRDijiwRYuqzP
XEIExqukwjRcZSY2iSSyFbIQTGkO20e9e5ayByqDIRWbxtia8s++iK/TXoCAGVAJy3eUPTZamyz8
qndv1OxHzZxhHQRDj/LbcG1gXg79c4ASgoXCWEP5Qso2H3+Cd05xMkZsraCvY8kM0Hjrr3JEQLXE
5QsY3iOln1VZ/vnvDej8/Wk+FDpM80yJmiUYIy0frh1tPEVBqVv49rGFlzDnzdlhDa9NzNYgtL1m
kpoPV+KhlW4effU3az6r0bpDvZu++B4NkLawFvbp/2GXTMwwNAIwa3Y3KPoigZi2wzVKz23+DVVE
R5h4e9ZFMFFD+tk3qE4ujXh7dyFZLJ/RYEwg004IYd9uWAWXpaCpP14FNKXrBG4EdxLoykn1F+7k
PUvMx5bINpmTwfSQt5bMwnXLzivEq+qhwI6ylBvukQ8HKbUwxnrJ0Pw7WmkfqV4sXhvkBc7I/QrU
KxHQ5eLG+3qwTOfjA3PXniFToH9JZszZGz0wJYGMuBevchWt4vrJIn5CJL9I9h/befcgyvpUI1Bl
mfqoIcuzrdI8wEkAX0QY8Mal1qJtXTx7RYmykkp/Rr62mfj0sUX5ve/ApEFsQ1WCpGPu0BLI7ZXa
DeLVyJBXjVXhZ+Xq5qdkpNeTIPv1oKlKdqjo2x3UapR+U+4rEKSn7YlkbHVOQnpaI0VD1Bq9MHno
a2DuiLhpB6REVk2df6+hvMDN1updizLFqqb3YQudcE5MLdwj7el/g2PuL9y0ex9SgQaDLhYnXtZm
JxE0TQYDRRavUveUfgsj/KA9tk5dnvOFo3jnTpPbIhVJnQV3KM2nsVL+E7Iqt7heiIdHubTJdX0d
jAfF7O0ceZ0ekk43Iuw0DuuP9+791k1uhMHmJk7SILB7e92yKpIZ3tGPV0MXNsgfIP8hbNrk4ANg
q5TvHxt7mYj41me+tTb7pPD8JV6+dryWv0Cm19/G39KTeLA24cZ11L28bz2EEFfWj+ToPTfP+aHc
fPwDXmbevPsBMuk3eaum6S9T5l6F/KqAdg9o1PHaHbxH+gkPTIwUztqj7ozb/PM5uCYMeLX21S48
AclaMP4u2pBZvaqYmmVp/Ic8eYhXxiN0kYAIG+PVq1Bvglz14OsMZgiTr1JC8xe5ZyTi6p8ZVGlI
Y06tjF//yS+wKLRyrmWFIsHbX9DLGnB4hEeuVSVwucrP1G33bu90obaHqf4dnjRgfN2MVg1x7cfG
7500Ih7mb2vSJM4680tN4I1hRdv/qqTVs3moDNtK06dk/Gvm2//J0sspfPWdfdruMFf0lzOdrVRI
8zTkD8kY74UOipOZfv7Y3nvPPpWNyAkodGo8j7N9TRVwT1bkiVdWeGh0d4MWNKIQ+aPZLli66ygo
/0L45THm8Z+Zoujsj6qY4JMuhZ7B/PgVVs8MhwthuwluvipicV1kxpJ/urvCV2Zn5waJQSWJSswK
RrUp221Ql7ag56c4dJ9dVwZUvva96uTlJVLRDjJfjdAdAita51Tny6UZ5FNUPr/EvDZUKA0NdTZ9
dpJ6OWszZFrFa9rFwdZq+78MHep2fYRCwMc7e+/MkgFpoiUxzkibn6RETjXgrKxbpQEXjeg070BO
5t0nDfryx6ZeSpnzVb22Nat2jWWfF2ociddOayB8MVrGpv+8U4X0E6iKcycrgh2q/XEsyhtdrYdk
VJ+SeDyGyFnZCE2H6yoBDa2hsr8yLOS6UkmBzSVePNSi/bG+eYGEjKFQjk5GBRFxCxozrvTbN7Wt
DL7RLmR3rbcdqGy5WnD875onjGU2eER1wL4y1U9rtjijoC3opSVBiawhbKzU5yZqvojaGNpJnDLs
SUl/ooi8zwr1O83BU2D6h7jMZCjEyg5g9rjwtr9PQPg9Ci8AxVImCVuzYIzQkwq424jXmlhi1Wky
gosIHy1YuXNdTQIEjfE3Cuketcq3/jZvLKZuRYJ0zVYIux66bdatwwuA4LDYoHr38Ql6f0nfGpsl
syUkfkFRPPlqlhAocvmYGOeRQWtAt8Xdx6buL4zJATp9IUWUrZlDUFCBVHIYPVeIIZ2+CR3ju39G
iQuu/Kf+Hy1MUyxZFgmeLXG2MBDRY9BQkeZmkI8ip+gjoArSAC7Ox8t671j4goSweHKLjtc84kNV
KB71AUNjUyHYIhfjtma81dbLFG8hSr9rShc5hBaKKbo8BZ+v3ihBGpK8IQG6ljTA/8IZC2wv6NJf
eqD/+nhR730Yi5rSAbB+siWa861Cl1qzPCylIDLAbNhxewBPkSCilcULrQFpCuDeOjGMWYg1WzpD
H7nub5cVxWpUMbdEBjWRowkM7M74xHSpnWo818b3BBRBEHyGAIni6i6C4qn4CzPa319ssKI6WQju
2qRFODsrqQ+FsOiYFGIOYNkJcRKHSXH6PzgoZHGGSigjAd6cWUHdTKI13clXgnoRaIwKoFBObfnx
4627d6Nfm5m99moJF5/5zfI1i3GCByG4IegKGOxjK9L7uJRvNoUwrIhzP+/x5tWYCy5qdNdQ+TMA
jhSi5xot1TTZRfEfEEsrNWHEOiDv28eG792B13ZnX3HIqb8rxiBfPRq4aqI+GN1OyuvNx1Yk+c6Z
fG1m9hUVPVe6MZHka5ohamC6ipMxjGxdlVT/J1goIz3qdk8WVJ5R8w4OaE8mp8iIguOAOsHCr5mM
zS4Ic+stVeXt4VmYzxFX6xTGf+cZ1wHoDrUGMl8EdlZeaShrNIib9ceLn+7bzJxlkJtbPD/s7Nyc
SxtFj1T0/9rwu4KsOLUy2+tvcs6JraH2eM2DX1QLd/C9UUuEa6+ppk55jzTjrROAS9PCY4uMa1BI
OyFdjU+xcu0G6RiFj6Z+sPQFe3d2GLEK1SIUVEhkedffGlTcsAdU2VlXWWrWBeIfVXAroj1K7qjR
lauiBXbSfFIVyTYg/eI8Fr7ynbwWlLIJJ3PyfMSl0xF85c0tODRmqA7+LWl+aNYFzupKBQYFJi7q
7abd+T0CjHxyxhwIyQ0A4zicDGhTaEEV6IY1esJkyt+WVizUnO59GcMkK7EUxomS887OfgZ1GiiP
5F4jODdgqcSK+PEAMr0FGe8zX5XCEGzjr/omWJrZ/A6tMj0EqIJLU6ZNPDWf2N6OSg301vNuXSN/
zst9Htl1s6HAiAz+yWj6tYU2aymgP2WN2yw5acFVEnZeUC1cuTuPEgAOgniSM0IWItG3uwP9BpaU
FHk3SJOOon0WR6oq5VP2Swa7cQLBK2aejcyO0+XfDG/h+X1fRXprfPbQ56lWt8hmeLcoNTfFgM45
eguW+h3VdzsH9ie5S6N/p9P+9s7zsVHbV3ifREvVZ7chGERgsZri3VBvgnkYAGtDSdLaoZey1Ke5
c9On4IJrB7RQNeZ9GgZ4jYMxGN5NP6ErqQb7tD8bnbWK9WidFd8Ec+GiLdmbLU0NGabCrDbvljdT
MwphmfTYMKkPOr+DiujHvvN9WVMBeALWiGIN+TZR7ttzA5hP1pFACW/jcPZ2sbofvJMa/m3ZwCh8
blS67Ajj55tB985xRwnZlvpfoYMsk2DLwtYSHir0kF0kVItcsItuC1XQR8w8DoOlROPdnr/9qcos
n2GmIgL9URPess/+NzbcvBZ/ik/9utnHB9Bon1yw6guf512kNTM58/Id02MZX9iFt6r7pjDXu/nz
8ed/91LO/v7Mp6IrZ1S6y99XW/RGzMKGKVwEP9rm239vx5R1qrw676MyD1nNtqzTYRzCW919Ucvq
bOa4pEQfboHXCQv79C4WZ02myn0hcORdFmfblBZaVwuRy5qMJN2KfRajPlqQA495tquGpt1D/FyI
st7nagpwIKIN3AHemBL922MsDiSmaMeNp8ZmmMm623I695AfgkXY2rvriSWKq8qUUFOgmYfFiQZT
MWg98UTF2un3whn270bcBQuv2vuT8dbM7FEbLMNPQoGZ182hd6Id4FV5Kb99f7gnExZNDVAVU/z0
9ptZgZGIghqIp3pPddqBvbSqnF/e1T6gNnX8/d+ewDfG5p0h6pUMzhv5bNHOdyxbPkr7jw28P3Zv
DcyuajzFR4P4si/dGtWZI/CBhT2R33ugtzZm17UQLdSROl88GU8QQxJYLRBwHvsjn++Lewlsl5V1
TnCl6H3uflk3d9XtIaFsjGOzcMnevbgvp/Dfe2cqb/euZvZvkXSheKrWFn0Fy7YOgWMsrPd90jSz
Mp2gVyFfB72mQmOUE+J0awTrNqaj/lrJK2pZC+u5f6v+s57Zo4fmWdK0IeuBgPYQOoJt3OSd4CyZ
uesnXp15c3atUC+Gbpyyg9UaNI9DQRA/kf5ot0vHUVraoZlHQhgDGeEWS+7N2jXr6RJDMLlFn/IH
6yzvFbvYyF8Y/mU5ysKjtXQTZtEYY+yRUJOxLNu+nT8oa2/5Oy6tbuY7xqKNCghd4mncWJuk3yk/
Cb/t9EFdSTZKpbZ+tq5otVqN4y2u7/6xpKJJQAaYlajl7bEs0lANND+ejmWzdg+xI+8LBxzJhuFP
C17lfXIxXYFXtmZuRZZdJhEyq+E0beKwjnbGznXSnb9T1pkTrz/2YXf9yytjM/+SaqYyTsyp0/5x
t/RCTv/fNxHzbCEzj1FStCoUoACnlpMYrBPOfef0a5u83Am+fLyO+9dM1w3QIxQB6IS93SEEcRJB
SAsRDHm0Q7JlnT9E1/zk2uGC31i0NHNRqoAYva9gabpg1cp1EAA7pAfXXrpVi5ZmLkpC51gspjV1
63ZfrYI18aCjHstttgBwvesLX328mY/KGUsTe0M++ajeUe3puTQOkLv+108391BpM2SmxoIQRtz3
+9CpV9JfG0Wvx//xNMwcEoIglhQqLKjcIOSwqlbWObIlm/FSC0ta+nIzr9Qw9T51I1bU8CrGkEaI
Ae36Ji4s6K7z+88GzRsrbi40im6xnt6ZHl95TxPfXvI8d7w4qEACdgknRy97tjtA9WmPwnDGiG+H
GBmOyT+4pm9szDZmDFUmkJkvRxqhIWdVr1bZXtgvvbp3vtcbM7NtyS1mX0E0mbaF0b22yOPHOIqF
vX/ffgNo9+qD6bNXwUMEIRgDRngXK/j7dn1k0KgT4qsDlMchk8S2uWRSee9T35icPQ7M51LRm2Jh
ykW/TX5VsFNE5FeNIzqHv0t+4d67RzvYIruh5gFqbPYdJcQBw6w1pnev3+ff8oeeW2T8CBzG9i0s
7X21b/qa/7E1R1t3DB818vrFVnJuEW1+7PBGFeUIxogd5Sf3ItnZb3kVH8QH93HR2U5ue/ZavTE/
+7LM6CshR76Yn9x67AAffbnNxYaxDLZPnrfgpKa/+M4iYEeQmnxfoMH8769iXVnSpRiNPj5usIJg
/pCv1VVvM/PdRt54wcPfPatkq+BCKSBqqjZ76OuK8ntdRdIpSWBZ+7T19ZtGCvZ17G6ad6iSmwxC
SXlmRu6qg/NtCPrSeu8kmFPC/O+fMJ3tV+uV/CKIkJmVeM5kO3asc/oThnX3zd3RV7XNs3B07eyn
KC7YfaEQzr/za7uzB3vsNQFNDOxWa+GCqHjpBI5pj8fuzLt6lD8HdoJ6NnPrHPdS/0CUyqmWGnh3
ngkaZ5ZO3ksr9F01BPEXvj1YT3JrjeG+jv8cPAaPk5dl2NImOTK2jaFj/mN6LleRs+So7l6tV+bn
z4dQxRTcmD168o/apXZO5VE91Mdgt9lI5y3TeX8w0O3vyNFLtwtn/N6t0ixdheIJuYH/nu251mWy
OFTs+a1Za7vq5PPmu7vJjcgr+WE5T3ipyb3b7VcWZy5L1NvBU4JaOiGux6DidWcbT912CmnSXWUP
axJLCjbIVj30+247JbLubrQttNx/MVQxXhWb5fxIvhMKA3X592fQZi9FKASQi0c+g7XTLuaN7v6t
OYwbBsAQbDGnPv1Z/WIW/Ta3GWlBQl+QWCzsxJ1I/81PmPm3zg1CxNH4Cb0TO4wlcLKTe5X3ox3u
0hOTqW3heSmguJfKvLE5czqka5UuMCCbbcjzVbRTXhJtSPMOcJXuydotrHH6jB/s/RxpYJSK1ilm
KZ2+Kw8+cXnPIctty1k0tLSfM5dSMyw+iUUWpnCdsnNlCzaisDbqKJ3DMO39wroWbpE2SwRK1Fjc
cVpXt57yepcgIzm0LC+5uvgL7x8loW92bpYRkGcZZRJOO8dlmdLQ/ljZxmO6Gxyw6UtR9OJBmYWe
02gYVXA5nP6xdZIzs4xedq9zECM65EsPwtLnnDmlvp4E4w1cRMND1O6hqTGIzakdxKrW8t7duTgB
4aYRYue2weFhSDi1rsVdvfsovHIKM09leugYlDq7ykjel7oQMlN2e5mcleqgem1X18kPWI6wWMxT
prf2g5syD111hhYy9on9NW/uoTjjCtcM2Tx7X2oHmDRf/UKZ7wLkbWcxUnbVHuLPeumMNsPq25Vx
aJz4HJ+Z3foPa4Cvz54+81TMSTctreUwZOvP1bqixnndajdxtfQs3o1uQQ1bkg7fg7B6dshh2Udh
E3XSST+Nv4wXj8G44jXjQXaLhdx7wd5rW7MTXgpNp1fIn7yUAaWnftNt2z2DdPH/6c671itjG5+n
ZzHkQqMZs/rYhUxH+v1+/2epsyOPeHjDkAPMNweEMG0Kxzx64RKgdWmRsxMd6ooboPKOn7KJ3O30
Etwmt8gEg8s/yoRefdD5k4qvl5CaxxZdd+qq7bPrtNPryfbJK/WfJXvALKEsAJEFXDY7lbESU2Aa
pH/d1vBontCNx1+wefuW+2Bu/PXHW3Y3aiNk1NFjUBG11Gd7lnSGl6TMdDwxN/Fv78iflXr/XDjS
tjgKwxq9pV1+yjb+KSPRFLbaUsx6bzPxTkhDGDLKfPMP3AzoICWMUjtZ3AyTEwru1UYsyyFKX8pO
7j3cr23NPm7RmGJcIz51GrZk7CfL7h/rVXr4/8iDpns2vwivLc1CElQB+0oNWZVxQS3+R/ts7EIe
VPNY/y1/pOdio9IEcO3h8ePNfA/bmEh5r77mLPnBz6Ca27JC5oLesnNLTKo9uE751zh4tvJHXNUo
jSzYvLuD4OgmVBQTPedO3nVdKSq1RuadE1btJTt4a3ZxC09afPgnDsZ6ZWu2gxISMkEx1pyW3dQM
Df5UewDtC0HsvRfztZHZ5rWaVkoRioQvd35ynYT1W40A7+MPt2RmtldaWXXTMJjpu0XU3tsDcvAr
UNwLF/zu+/N6OVOc8iohLodcpmHdyjR220t1Ux68dUalqt2qX4IFvvzSkmYRZC13sjEyv/ulh8xU
7cphVDKnfWmHFtc0e1MD3jiTdrzMmzrF+956csu97a6kU/Hl4226Vx+HY/Wf8z17UyPGZGaSx6JK
B7LNOVj7tBf8HcHb/3ggZp44S0eUlqbDjV7/capJTX6fRS25wWkX3jmnVwuavZ9ZJlX6NEySV3p6
06Kd+mM4T0kqaooO0vrOmG2t3//bVzRmuanSulJd+RidWq4ihZnEHg9I+Nnugj96oYHNlodUi6hQ
qjaZCzDHTBsJEsixOsi0CbtztAPMcFScXzUogM6BG/7jExdtXTw9ec7ttvRp7wRAb2zPtrBCWTOB
GCGfHr7mV3kdPYwrRLnt1sawZiNfu0428Xbp206e4qMVzza0Ngoll3tWPB5p+yKYS/GeCTjH5Nqf
dYJM5XlhM+/U2F4vc17pqVC2k7WYZRqrk+R4D/nmsr+u83N1/bT7vfBN7/iUN7ZmLj8cwT+rIYtr
1oyLJWGLjuGq2WkLl+9eHPTGzszrW30fIMjLmr6iHv5NtAVgAeN+/weg7+rbN3mD3CZz/TiuS1A1
9c7uSS8gH90A6T+HeVZBVMtWX/Ax1eacFOWnKI62Cxt2542WJdBLKmwF2G7q9BtevQEBuB9JGarp
yv+r7RKd8of6PHXpF8EV99fzH1uzRwCJbwWd5cmW/VKC9VdoX0+R3VR6oifrWMJiknXvQIJVnYDS
Fng/cba+Jhj+j7QrW24cR7ZfpAiKO18BbtqtxbbsF0a5XOa+LxL19fdQM9OWYLZwp6f6pSo6Qkkk
EpmJROY5VdtOK3EVqTVGIK2J8KalX6rGBZ0YEyQKaI1F16Q0wKrdK7JN2zidRrK4kp0ON3m8YqK4
NtuhO9YSbdQaTQEhnLN5Y07lViazOCWWQQGTQOZ0423TXfuSzQRLMg9gTKKVlb0k6/TQrCXr5D4W
PLaRt3KZjcRVJJ+AakhcAWYUjA12rfx5LGAsXcVc0Lc2mTAOyhhfk2NImACMcQBE1kyvWAgeuFly
K+vWdedUxUebTWaF8qqXZgX2X17/+Zh/uf0GJrwDQXOaNZgwWAnUm8eLj9jyLWE1xCegd8KNnkw8
Y4BxE90mvJM/1ktzt34mXHRiCz65ThJX4Iq14nU3k5ZTjDR3pCMJAYhwb6q2ZFUU7u7AUT3PqJiY
IU8LEUMEQ6T6WH0AmZYcdo7zhIeBs7M/Ed4r1NjryO1Kr973xgGlOQwJ5DK4elHVuZgfJdm8J+YM
mCgIjioiczXcpxcn8vm/Kvn6aTeigwbQ1NMeSgabE95pJ+Qy2xycp6EK8gsESijebnllA45NXQv1
NyLlStTOeD4d3O0JIiMbyKKotvNuED8BnQBECrSNAQMAo0YSi3SoVZMQRFHKYD+gkoiWnb2xNyH5
86eyKgtcTb98+sWxmyEMsrnGrUgmTEoNgNBDH9rEWy3aK/J5iTJPM692qltQ7ovWqAu6WSDjbsGI
1rRBiQUGASrS9urgX4+GeBR+K/OJWZiPV8cTN/z/m30T5YkWpiHEKXFOLsJaziOOhGs0f6Q/xqka
XQTaCe/f1ihT2QqtnGK/hhOQuBX9AhERR+boUccUqwG+NRnDBYyHm6DEAtwAVVxlRx/EhJ1ZvKLt
tpQssAc/1h87rYHpKAV/AL6J2DgC+ajUrZ4b4Do4LATQepF2HdgdEW0A+VvV9uxwjFFi9uuHOMYY
GwEgT2oJcScKUogzWakJAf10ZUl0+iIsLfFtjVn3p4rQpUat59D+OpHUjk20UXEWzuj4x5cwhprn
OIanfnI6rBDD3vU/8dYAzSfZacWCPn81v/olBesRT908qYy9gmir6dICUk1/Z6ekduHiqGgBh6T7
IlJEB6oDJ1jxYqY4rObGiH+sljFicI2AfFuH3vtnKSDNZKZivpHEgIrriCoc86czvMJb89J8lb2P
MXAS2sbhIr9GazWhGa2ij8fqZ/ztj+9h8oggAl1uXUMPKZEy4gi2DmdUUM5N5JolP1o2c5BqzALX
XQUxaIkBEd1MmGst8dcvEfnVWWQPNgFQZRJ/J9LzDGjgVHsPnXQlHteC7bwZv9A/6niE0u5LsE/m
+k2wJbrl3WPYcsW/dQHEA2CUAEpIZSwR/OlxnAn++RCTDu89AYCGO1rOfKrNHiudK4mxvtADC1MB
XvfDxTbPh8hMSPzU0NjmqJ0t9vxYEWNtmgy+H0CTnw9tRd67WYFm3Dok89h0ubkCUyH+IYoxJFyR
2kJJsCTUldbtul1d1oZToE/H4Z1d9r75QxRjTJUKLryowqoKc6JYniaQzgdLOzr7NJJ97c+Bm+Ei
Ok/BiY4pSJ2U6gyjR9Xcj2yNB+nGpmf//pgBVEGUMBDGYssYGfBigVl8OhTLlX7B3bfeTQMSr54A
B5LbX7pLMXM7ixbV6uRyotPfxIxv2YOTuwm66gXwAHIJRZwrU/91bhcVyFIpZhvBX33It+CeDmxZ
7P6RWIAHAqZwAPdkgYPRmSR1aEM6HWI0YmHertlHn6kvOaCyxVAlEZZK8Bso+jIgk0/bxydn1G3f
iGZWrBdZWMn9ELaM9QSUnxFyfdNQFn0BWgzOOsdlAepBw6z70F13r13MU4jyucPONjZ6QUwgx5ez
1Pz8Jwv6FsLUaGTDa859hQWJc88xFgl5m76knIWMuxuMKv5nJUywj9s8Vy+D9xVPB8S2M+7cG7l3
mnTe90stf9Z52cxw2H+4+xuBjCe9GFUggRb+dABU9qc0n1LJeqw27pLk+81pgK5QJQ0kKMQsd0Or
Kq591tmJbY6gwUU+WgrjQr1CquVEgiDdAcJqaIFbq83om0jmUWu2ryeiW7w7ENsL+C+fogLRVgJr
j4FBrPvFpehpjTMMUCI5A922B441ErzF1lPyKysWKWYM9o8XOTjMn2v8lsdsVx8IsdcFkNcon6p2
ei7eswvtno2m5Aga91g3K2O2LQCUVAzs2PPh+AGqoZw+yeZb4p7c2j0//W9rYvbNyMIo0CMDCZ7y
GgJhb+fx71ijMe9mNWzME+RcboaEQfiKnwM8iBLBbNEzN+E4ifE4fiOIiXhpVIloaYLawq8jnKw9
K3NUOESy+EeeAjAwGrDBYXgas6IexKxe5uVDaI0x/LvR6Gt6iIj7eG/Gg+aNGGY9neSD61SHmFYB
VRJVEntCckc9vMafjZUeAfunLpdgL+ucyfwLnODlwls//oTRvPfmC5hA0l0q0a8UfEGE6w89k9qe
Ojpu/TyFMuXjfx3lGznDd9yEaNCPFg14SAaFopvU9p4wLzd7S7aA/OAYPGdFbLia6nEkeTUk5Za/
DujOc+NZRXjXNZ4UJl5d8iSK2gpSpH1wUPGqUJqCffn6erw74x7wW22sBxQCLwKLFMR4f6QNCLcc
EF5Y4PxA21diFas5D1tt3DHdCGRcYJ6C2UxNIbCzNbLJV43rO9J83RNjtuA1lvF0yDhBIRbAs+FD
luHGvwIYn2It5aPAueLypDAOUAl1BWSIsHDUiFtiEGBM7rWVTv5L3IWrhaNvYkB1GZ5J2C6YEx4n
JbmP+0MjdJIVg68I8KZh7nQFEBE4ZjGWkmF8TER/PN4nf4C8ZuDeSQSwth004i+6p2JjFGi1lNGb
NbXA7OQR1Q7IQvdo8P6PLjg3slmsAQ0T02CXhmwboOsbL3jqLEC5GaZuebnFWedgAWxAvpXFnDJF
7cPaKCCrzUGq/p6AtCo0e6AaWDp6EIUntaZJPKtNIHkIsvM/Cmeyj8bTssSoEziSL2+1MFV6ckD7
RIf8qnEAX7LlyBtiyqPFMkevFyIwhKWQhy4B3zqG1gTzQMo2WyQe6lFvKMTm6GjihCD2AeVfZgs6
I+BhA50Ad6h7x1zqXthGyRCCdis7vOA9aqeix5+K5n7/xetPGE1XMUjylzQmrobAkZzWDaQlJhia
Y1o7Pgoa80vPawoblPVDmTeCmMha5X4Uq2p2PpjSxawskYjEdb/QG7PmXcPZnuAfGmRCaAEesmkI
wvPDMVtqJF7Lv6TU1NHgxzMQ3poGT3cTQ2M1DOBlIGhhB7R71RbhrHl30QQGvjn62BjHnObNPrEz
TpnvT/sCeNgH/8XHWOJyYppcvfFkMIe7r4MkTE6Q8XKix0W8fpfMoZ36WbHSgtA9imEvjxclDb/4
wChYnKaLr6tJ28GdLDY1ja0PvCHNVva7FFgH2Yx6q11SYYGuDpeeV9TNUFqbfXKb3YYD9egjmGPu
BWksedNhF1eFHfvUB58Soa7r25+gKeXs42jGfLuRTIytykqq2guW3NOjRpKNaqpk6N1FuzgnxeNt
J+NIFC9phBKT76gamuFaNv2ZTj553XtXYMQf2huw6nQJIRbNCPdnQD8VCUCrpjjX8q9mk4hW+9Z9
qERc4gK6Q2e45Zr7erOnpwWKT3ZPTsCY4PWTjPvMm49gnEtzrqa5FuAjXoYRpeBpatvtr5J0s90r
im0+t1dt9ODfyGM8TJx3Va1FkFeYL8fOLGn5e03plreu0awCeJ5guDPQisnqNu37WipSBbpFYmGd
ZgHBVMHjIziuuhsZjOrQyB4Cd3KQkf5KNatzDUs1l9PneUsWqxw1Gc5tYLTirt4IZHRnNEZ1FoBV
dBDe3zUizmPf9slutwPwHvXnqbOZHYAj5ZvFvNx/udv8Y+sGFn2m1vmrs3z67NL9Fr6PZ8jDOn/Y
8c1nMb48ifVSTUoZQUN1zot+xlHzkJs8+PlrHL4JFUmQg+e5wM+LFfEdeT+fu9vtlrOZoyf+ew1X
33MjJO00AGzqEGIC70U2MVREYZWPVzL4J3YhoMIZ0MpVAHuyIFxCNZVaFO1g+sFOiqdmEYscFzmW
dmlT0BkB7QsQxazV+3kMIMhz2oNBOrKL9kSV8kR91c0qXsRjR/6umYImy/qAyYhRWrZTvRPLtlbx
yHdAv4TqgHSzIemfHdh2bcOSnxyHWnvh9at6j3/TyomsrxO6GS6d9cnZN3HM+G6/g4m8bRN0bdmd
+8PRXA2wA5t4jgc2meBTJgIlDq3IHiww+O8rWZ3IubMWnG2d/tQ6EOoAC62AyQTZoMxEwVOkBp3s
NacD2JWTpTgHn5AFPM5iES4by0B63Tii2/+DvOZe7GBuNybrqRWodRWIBTAbNkCfLXWSWLxQyDaQ
YqMhBicDkGIo0is643Smp7qSPPAbH1RHQTvX3AfPPcn2F3Mg1SXGR/RUxsCvKJaZYeIJvfnl/858
UgE2slx1L9GZlw3/dAf338N4m0lzaYBtHOEqE2NiyQQTgTGbtsrpqxAGCs96qp1zUoFu4wCGe30t
nCQNWOEAbgyJJ+fogTvJIErm3WJ/muHwVQOePY42wJCZC1aqRaIHIDHU4klOJiD3nlcCkdbipjbX
Xxl97lb7aJW/PnYoP4PcvVDG8ND026meNsUbgFM+17a32Q+Tc49l/HSMgHgD1QvQT+Xh0A/10hsr
AxL6aaKW2mBlwMVBt7fi+BQlFM45Hknu7uUw5zhJm7AuC8hpaWOHLxe7ep2u01lBGsorDF2Rk+8d
8b0sZrOmca9FRg5Zp3m2PBgp2ZTomNDMILak2RHuY77wiYKJy3ah08ZU52Jq9la+mzl+YEa/Lhb4
tKgVLg0r8kxte1r2REHnKJi8V/yuuJ9R4/5jmU1uQe2T9LBvWFYyK63VQcf8ujhTybxwPMrZhjGL
ut1txqdUwkVJFAnUXQo54oSvfmXcBt+RO+b9gpjk2ovaizGRof1hn9EQhif5xtXoZDVMnf73tc17
YUyOXWp9GZxOV+3lZNMsPBudizXnTX4sANxqbXAON2fEA3+FDgx2PI2tpg46C3hdDONnELw6oOQA
lMQVsO7m9xP/1Jz6FG99sFT/j/Xrq168/JNT/i2BURM4qid9fIYEDaccuJ+uTtL/D6bXYKw/T963
HEZTfauiS29olVHszTGhx5zY+lv3ktrc5HzwF48kMWHL9wKlOifXFW1CB7PbNCO4Bv/3iDTXACkD
ivc/u8MEpFoQIskoIam2okNJkIyfiLxXCVpuInR4lwteB9tI5Wkw6r8ksmXLvkwLJTKgxZd6W9I/
F7pON75JH5vE35zTbymMR44COe4MFS9hCrnYH4EpvHnLKUXbmGbyiCi5K2I8cqgCrM8bdislrWXj
RfZzDVhA959pDrdtBGhNkNHncH9SVWHi14p4bTN597eIzwUGYSYovxJeV9jI7RCbdCOKcaWn7KyV
8fQqCtUKO6fBKzAE7MnanwHyA7xzJSdSj4fQG4mMY60xy+kDhxnvX7Oz+RGvzvML2ux8e8tL/kf9
0Y0gxluAaSmrZRABoxXgeNYIhqcTKs0em99YQnWrPtZTTLoqBGPAGe/lxwSnKZlz1MVbBOMglFys
NK9AVXWRzC4umO9neBnioTxLw6/8cEM3qmKcw1S6KO2khaqyY2X39D3Yr2qKhjlkG+iqmQvArUgB
jpOTAj1y4qf8pqH/W7Z123pTW/wFuB1P8WyuzE68fg7Ol7HX6naqBnlZwlpW8vyCi3WPWRQexsT1
Svtg+ey12jg3bZPKEPLSZWT17tEEOYtiVuZKf/JkE4SrJLDW8x0xrNARDmb2J3G4h56z01dHdxM+
Ky30kti4OjKDCKsV3s1iUrhv6Wz9TPNZaKs7XmY+IhJVJ4xx47ldG2jS7/2MkZzrSPDb0+F4sVHg
btzazPecrGPMwwxvZvgDNHgdZMb3QrSzn4Te0MaSkqmNcoLdLRALMJaeWAH58ujn4xPJMs4NgU4G
2RreVmTQJYPR5V5eGWfypM9gy4tapSmunCsA/XUmElIfDCz2lIKgxNF3aUN4UHzySDS/E80sdSJm
oZLJcKbl1zBoBATtpY7pN3zBMVgV5jsabDEpUhL8ZYAuO9nik7w/01/x/ryWF5Tmy7kxGyzPx8Ch
9sTJntjJlR+aYcIKuOhAAjs8d6HPm05xdYgHKj7rhNE8e6+vrbW3Vma8J+eRjothPwBxBEocNLJf
H9xv7DpT6qrMQngwCRJba3ivARyib6EdTKN4QJ3vT5jnn5gK8Hh6wrOGIX4xR/tOOhNtFND/nSsP
NXLBEZ2VaE1dZPHWeV4Q7T1z8lcuXsGwx6zAgeRqitqWCL445iYae0XXejKWq5BqNjVbZ5isx9zD
fIhxvHvDlcHwhzRQ4sgqWPAAcs447ippz12s4WkDVy5tYduSLc41Em2qRUij9cQpLMvdop2cWPSt
J8Ezt6Iw6O/BB7DLRVKZB83wttLg7gmIQzt1AK+6yk9kPUcvrHQCdAxvMGks55M1Ae3SKGaBHl1h
jvj5oqZBAarOgynOe0uybRT21sA7mvO4JEYeP9Q7ScyJrhVNiELJwxOLe0YvSIIQeLFLklIJxErU
P4A89OlCn0LLmrxH1DdFn6QYlHS1w/SJ+zY/mA6r69tlM+dX6YU+k7uqPxje+TzPCil+l+NSJkXZ
BYsq0gDdoqcY3hDSypGLQna9E1reH7vXkRboe40wCaOhKACcL6F7aR8ZM+AFNJh8k2lnt4qZKLb3
pvVUJ21CC3STGmgvtxXdFODUutnjLxl19LfqYI52K0pa0rYaXk5K4CCBFj2XHC135ZiqpnCer8BP
2/drzZ+FzSKhoiPQ/kOTTM5XjGSAdxbCZJlVI8YtWHmQoMASTdXEUMESwAbAalMXyCC2vOeVsZh9
u2om48zSSo70DKsGuhgyote3zukJb1EjWdfdopjEABQqJ9wKsCgJoJoSEacAY+yscAYO0R7TOmlM
5MvT1Hhtjc+os1UgFjYHQTDLZpsqLQefYqR2fm9xjI+LBTTAJNlw2i85WaXk0tL3cB3NVtksmlWf
vqVZhWaGM81pzYy8gVzRtPSUmrz6xrjpA41zCqYX0NerjDOYeA24KUO/P7ycj+/66h1v58avxFmb
BNnwkBGHJq8IyE4LXmP2gAD6H5nMmS+8SOuECDKFrQLHMt2vQle2wK/+BLhE94TtwbQUH8p6LCUG
esa3XOaYT079v81aU/B0XbsTw9X2WvbeGI58NtvKRudkhyZJO41pmSz0zJZ0UonP0nQ+iYiUvmKA
KKht40SEy0IralI2qyaeFRX1949P4OgBVAbOGIRb/QczYi2oeFkpw/4g2TLA9oz5mlel4UlgTsOl
qLvJ+RT0hxSAQAZN1pSHtDE4iR+e/WYNjIlPhbY3hGpYA5E+6NnhmdGo0/jr99F1BPk3OZgXCbnY
9FiBeYGSik1D3qj38XgfrokcswiQww5Ph+AlkjAAei8kKfE2g4tAf6jnoiNbCiTt4qVB/wBAk3Rb
buoxsi138hjPe5EbRRYnkGfsh2o8quM1ukLVGRBbbcPRMFEmoB3i8HiVI54RGP+gVkWLBw4nO3QT
A5FBqXo85LXiNptgyMhYyxUIxRo381FfL94fixvZuDtxjOmVtZ8bTQRxEo7hRAeBXLZtdZ1G05wY
6asH2tki5N0TRlLYO6GMNfrTUg3Q8tGj+SF/aZ12leJq+LteSs9Ax7UeL3DwI6zR3Ojz6nNvLLOf
NKmRxHigDfzqEOeBWfWB+7+JYLJFue3FXkwgIm1DmlUfUTL7BwKmUwmje7B92Ma94RtaXvvtYBM6
RnQ1LSf1f9/pqiqAyvhLAhMF9EmohaHX9wcfzeqBeeIc3ZEk/u7nGWefSHornSUsIBTfJ2JsGgi0
ocY7sGPn9XYRjH+oJ23ha8M+KAko6NqMiB7GgTLQxSS/lZqTNYyMGd+rjPEOyTTRQpBQ9ofFYnV9
ckfN+5D8PuSUzMjvZWct4yV5w0gnEH7m+2qV0Wz1iZoxeWwbPNUOSrmxb28invMoxGcIl47U0u9T
p5Cm5N0DR0/RjX0wbqJOFIxUJ0J/QLc0XgT9k31WRY6RSIMZ/ziqN0IYtxAZITgacAdBG93KPu1C
AKH7YE84k2i/20kgoaDLjMzJPsxIutl/6buvhXH4XPTOY42OVeFvrPUHp5c2aeLunMJahW3wdJ6l
u24zddNPH0XynLN7o3oFh+HQ+6YgBxtUcrN7cpi2wH3E7nlVRnTpM2h5zYljN8yB0/YvEczRViI9
VNMeIpBS4VF+tbnMDpl9OC9Q+3McawnUYHTSNrjC743Z1yfH14+a54105uQH8alUIg17alRHpXzN
MiutOfs1GjGhPRQA0fEDft57HZ77SDmHXXg5iGL/W4xCExzdoEStP9tSaCzQqJPaO/X0sZGMrksB
F6MKpykjK7kXKpdo9LqE8eVQlSsvXlcNmC55BPI8GczC2ryZhnmdXA6R/pG3APYR5xM/4lggTwhz
6GQj8RLBiOC6qo5K0qwrplaJ9P+xukZzt4HbA2QOigZCV8bQL1pxaaeX/HJ9RVvozoQA04Z6dkYm
Tm72hPc2M1a4Uqbo1cEjl4CblDqs++ZkoTDRa/q5uCDjBeWLODdIt6wO4svHJt/awPBZahV5q3bp
U0X62T6jPAqi8XN38wFMfJCVc1OmSX05LI7nkPjI5J56a/VR2HZKdyEtTas1i5Jmv6y5CMS7AOx9
QI7l1XRYFrfhfnenB8ZQa/niq1JdXg4vL6ti+V6Tjz6nPgFloIOhPv9pLWIULTYDtNVGuBZwjv/o
2bxRAmPC+mUyObdCdTl0xVb296esXArFs6cUltghqfWm1mM74247Y85nwfB6ocFyF2jd6K33jWF/
1KszGSDbHCtCDbqi+X6/nZhbXiSWRo/S92JZNEOljdtUNAbZi6PuvEef7/IzoP6cGXGsDlgub/Nf
+/nJ/ZoLhL51lvUcEd5jyGg80SXsOPiTRVxY762+kU9+kPYZ9C3+ySe7Sj481i/v95lTBUJ7eVJ0
OMZR+h7rz+qE85gz9vtA/FUGT4HRFfZtpYrEenpu1MtBU/OjFFRHIz//A88NdjADMtDMJ/5oU4y7
y6UMhMvBK0Ni9LNWecl787Gaxqoq0P+3kGGdN97nIht1FCkXnDrFVqmQYBCz2h9eU9EE3rZ1stGN
2aZEO3DEDl6UzaAkGZPVoHwHdDJ7eRS0KBXzFrH+FJ0nET0Z6P+mvm+Av1E+yaVHLmkdejSV4IwX
am8YqzCaaglpzujcJG1YJHaZ5OCvfvxdLAfF4IRU9Bkgq0JnKEa8GScUqqcqQwvFFN5/Ap4+tHDZ
5SpdHS54SZg848k1InNjDiiUueu27ov7WPxYOR9NwBLAKoB9IoAG5n43JD1MUz+6TA/mcSXTcF6a
SMm/thxfN9Z4cCuGBcAs9bjSlQtWWVopQU9P+l5Z/hsfDnz4XGaX7+Qw901PSYI+PUHOxEU+t9p8
nAEpRC+OBedG9luXF0PGgjdaRdDGMUQSQ7si+t9Ys+T7Zd+VyvSAttGcBJuZA2e6FGxrzjmbP8OF
BuvADCT6wgF4ziI26okqlmGLgUvTrkn/tqQXXrozktzfi2A8mKf32flUJUju55cFsZbz9b7nmPuI
IdzLYEK/X4aXSakNc6N4GS7pjCx70+KoasSo74UwZ0oMkV4EDRayAOLk2xotBNREiwsvqnEVxoTw
CVhzUX+AnJeVhDmVbMebzOdtOnM6vb7Ji7YaNr3e9se9uuM4Y87vXxd4Y73GWYXHz/H7Na6SGaGN
s+f4F+nHgbzbCra9I5Q6dAR0kKCQYRI+pIHrup+8neCtg0mh/eKSlp2CjYh/Gb+AWsab/RhppLhf
xrDMG0UFEWi6LugKxv1bcXMHqprDqnqy5aH7jDTT30tiwqMS5ahHy5B02ayOLT0e3wPqbnL6sVnZ
BYZ5zpi23CBL23I26md8vJfLHH6h8KtaGQ7/9Pj+1BGytKyIPHNO5k/3PAjBFAS46/BacO2FulFj
FqlN6FU5RkLQjAHHjAsGubw9XskI2Nq9EObQXIxSnNTT7Oopn3cbAG2d3d0OJJ2NuVtu44tpFKA6
9U1UdTmSOcuTmVJ/0A1z8CIkB8t2h56XZV2SwA6dxtWh0uluSV4BJY/x3Gf0mWpvX/4Fs1Y6lbjn
YeS57E4H126ZG0UXE+A4VQIU/aI/v6wQMewZedLosrJerTXlGe3fOMK/9pUdNa312vCDDOLKEq8b
eIpbbM1/5Kq+RTAn8CyrmGwbCuNmSeKcvgIWL5I5GzjyrH2vNubwGY0uqqcGG7gybdv+Iz45T0tr
GPOK6AuP+4+7R8yJO2uBpvUFlIaa3gVApFNsklO5mbvEm02BDlA+xtDwk/fp0f36mOjbCUl1KvCG
crgsWpsah8f2/zde8nuPmLirdJmU9WmNFR3j9QpTxwc8zZLALdZ84unhUx8thYm9MXrrIjGH9kxQ
p0VofsHQAyXWPkSHmWHyAsDIQ/i95hinkkdy7QkyLGOxSIm5wnbNZk8ddf407g7Z5RwDxgM0OC+w
/U2+9JdK2eGaXqgxizTBMlOfKu9zmKKORrHa5VwuxwPotxgmb851XDwxpo1KaE6Embox3ROvsUEc
fuPBjrFcl33ah5URDPZuHm2AgKOllDiqSSyL7gsHE5u8SwdvUYzLUPrgBHbHsj+ozwpumfYspX9k
08EQ3BtGXnkq5G4V4zwkddpouQITyQAtbPqr+jj/J5wJuDHemSJLOzcNpML3BzkwQ/gMvAOgM9ax
qOUaMwMBhaNGXjxVGKcRaeXFEJICsSRFg+41lhz+kN+oj+NORUHDZn5y/MjPZqv7FTJ+xAhkOVR9
SIzJyjytahsxZWNyhHCCtcI4kMhDKbYtYB1HEz1sBzJDzR8jvZgdXugW7xyPFN/ul8T4jzquxdNU
x5IWEPcOeYG9I38827Ey9AfiXH9tPz8FDtzVqLsHN5YCkiEBaD2MRWKIqkZ+D0vRWpIfAaX6WIXj
J/rm95kIVpz6zFM6nGiJvGCC4f19M0NBTyZoBtKhStflmOIIXhO0eCOQMcUzUAOmKPzjiOH5Cyhl
w8We2rrVvT1e2aCYH67qRg5jgAlYU5WuheIUVzZPr49/fKQCdr8KxvIKtUq1SXJVGwA8MQq9nM4l
OneNp/8HnPuoE7xZCmN4rdbXajfBwLefoGyAR0JeYWKktfluOWwbgd/6k1yLsJwCNaQN3PqfwR2h
eABIEU6YGk80v1dztcibvLaTejRBetgYw442hYvXzoBsP3lNrpxzw8LRN8l/tl/ah47iPN7+kdeP
e30xYcmvha5NhmT5ZfGvjtb32LUPpTNzUIhfXsAza63XqZnaLm55vKWN1BvvpTM+QdP7BvQp0OAC
TcuXWTLFFHqF4Xe7obT+AFyi++nun4UFdyRoODMPzhQ7opgmVZO0w+UoamnivTWk6jedaAcSx+lx
DP7qiW9MxMgmWewDZ/mgbfSZgqopxwbH8/YbG2ScQzW9TOImHzRo4i0DWe4Gd6sGDxknk857l/du
wXMXV3u6WVDVAZ0aENVDyQz0QTaogwYna1oKnZv/qApwszbGWyhGJmuZPsBDYEpAo1Pnjc6324bj
XnnHmB1PrBRZK+JBhSFI72AKJyAWYgZe1HgXuuEsPTC6K0bSje5OAPL/l9EtTAFE1958Ux6fu3eM
MXEj/Gh6+6069hn3HE7zaVoOZpGSl5I0S1tZIqvQUA4GwJMVH+fca/dozeZGJONJekDhAj4Uu4Wq
FAH/2XlR7Y2VgGYX3ijY+M34RhTjNupSbFMlwqnC7We4/PwBmhmSF4u6X4stD1FgvAh2I41JLAQ9
uoiKh4WZeCtY2amF1qHZrjadt7k178nexfVk8cnxy+O2grchSZHxKMM+sIndWW2KKW6vEnATN8X+
MMP9RJwRC9vnYiz46+t0rfhxxI4Hm2+xwybfmGgRSJNCF69ij8eNSnOwEFhI6qmyHpJ6+oU+3gJ9
5oKLZxneo+LI+8UQDr6lMyYUook/EasGz2K0WUaH99UMzLCQf1iveehcf5MufstibCiS4sZXLpC1
eFk05tAZFhJ75zR4aoDvtJB4P1bt3xjtt0DGjEpfLoVquDwPN064TcCwqqaD+tdWXXNkjd+SbhTJ
pKZSatSqqg1RXXCOmOlbDcmwZ7861vqXhWzYMl3O6oZf/OnbvlfHxKFO76LoPGTfiOQkhcmgdcP5
VTlclP+/yRm+JTEJa5kKdVFM4Npemt8akXA6Zk7mXpDpv4In5EJlG7BRnOX9TZj9FsqEIi2o/11M
ra3GXAToUNGXxMGsa0vppzLb+ubnC68jjHMc8M5+fxibJpA7Y8hlK9M8CnSluRv0Udfm2Wk56/ub
sP6f9Wksc7EYaGmaDneZd2PjmTMio+ZOrzdqXqOZNKjq7y1FExgX04QnQB0Ew+XTtM3NkKLvUscO
F+8ocqICg/Utl5Y7pXTvmsBZc0NzmzzzSmjj1cG/Tgjol+51C5eupZU2BEicffsQEtRjyGWO+gFX
t+Ox+Fu3jKfpJtpE0qrBYIFMgEHLzMUFW19zIobKE8P4F13ypVN1ghgdHJIBps+OPZV+p6QxkxD/
GkZfMbBWk1mm4zNmvx1n+Taf4160tywyC8A6+fv3KwZYjuiHNbb5kn56uDTP5xauz23Ou66PF6hu
NoBxURPVqyNvqG6bgNUrZphyniBt4KWQo8WbGymMWwoxhXn2hqJDPjBdTd4Fm25dHqjX4HEeWTTj
kbRpluv+cIW+zErTIwPW6WPvOl6wuVkG437ACd2I9RnLiAmKh9sjelUG7LwdpsxIg6O6tmj4BGjJ
/XbBRal9nIlgnJU5KYXiGcJwQ1xBak0NS/hN537DSY45bl272stN5hHrdRydh5oUgB2HHAvZqtOR
JQqyFd0DFIL3hMNx6dr13f5GYN6fcfONUHJbvJfDKDYSrN2TCgQnkXzNwa2wj5zHu8gz+WtB6UZi
W5zRznR9C1Tn3olMt/ADygn3DfN/FMR4nCYQir4ZrtW5470h3IPdwN1zDeNxrqixYz6RcI516QzD
eAGFbGgZa+Et3Cd0e80NH6/oeh9/cMSumHY3qusmoh8qk8E6XlarKUI+iHWIE9PMxdvwnrrSm8Yz
EE6cuobMG5Gxop+mRgYlLoKBq7M2/cOW554eZ00gebk/Wz6Q7Js4xbJWZuii9LFJj1/lK8g1cKXg
wt9eSXEeKZHxIkEjnbJpBos/2+b7AnOTq81htgtXfw7JZofepF4C+SAhtEaLOZDEjOViH+971+Vp
lpMKa2yRLqpxO82Go1eZi+P7xj48gbMHQX+/1WYJ5STDvGPHlul6Kbwk5bDsiWsXAfFcyaIDNi1n
MzlRgK3TKWHkK+CuGG5samfKK70gl8QUeGebJ4ZNXFrv3w8utq24eEg36I7QX3O84ePs8VJQzhm4
Xo1vzsDF/48jWazw0u09ATDu8cHmJZ5sIa5rUOWpVZyy3jFRUNrMIrtZ/IbXHwYdeL3eHI/FVuPO
SaFc9DMsIZz/waj4J2ctvK1hkg2lSCW/HN7QTbRvD+EE7eOONewM2MpfOMKGH3twmNlCXHBOToiW
WAuQCN4PqJt6y+X1mWORfvwfaVe22ziSbL+IAPflNbmIkizZsrzIfiHK5TJXcRP3r78nde+0WVls
5UXNNAb90IBDkYw8GesJXjrpX0od/7iwLBXsWFqxUlLbbs+OqJFc9xPNz4a7zDoqFWy9Uld58zhi
4O1i39aTc6Zsci7vUknsJKi57b/kt3r/xbm1C/PN85yDwSbl2jbOkpy6zecfO3Sfp/Zq7WE/tAdT
fAxXKD+TvYtBpp58ocGKY/1c4UwsVArofa4v0K5wTyhXPL17zlbdSZXT21PpBu3BvLfHV+fgfx2z
XVIAtrb/JTqyPaNNm+iTiU4JwJYDUmZ4yWj3yPAPR9d/SbP+Y0PXOb0ZltS5Ig0XlX7J+AfayAxb
PqFrjSOFZy5MEISoLikGGsdWhV36OimeRl7POAcTFSZwGSPDjMUUbSuIyuONsfJ5KMWL+9nldlJu
JVp4gYTT7rwX7XdSIicFQvCVsL59uXhRMNsC1ypq0+qUSKS3sfniLiTp6pHukX5E5Z4jSrqNV9e0
wOzzh2mb9j2ekyfH6XUyoYec/EAmM+I42RwDUJloJROqtoknaIRgsgCtLYIVlVPT4WTXQKL8u9em
CGJpZiOSpL0NYhvnHhtbQ/IL8TQ2Ye/3ybUN4YK1bDyS+OWQRcFGNkvDEJ15NZzZGcqhFBghhWHL
f/FS90l3fiFR46JqT7Ml/J7iRfd0Jo+5TcEgRJckxzfTyHbwref047ZRLAd9MwHMXWowGpFhwhyW
jikg7/0DQR+qjhkhb3vUyg7bv7PCmUDmic4VIzXbgJ4gWa9XgYeuKRK44+NtvRb9jJkUaqSz72SW
53woYurWTw544niQvZjUmP151o8PsyyyKnqV9EO8ysi1JMABUp6tsT46Nkr8X7Bw2oKlizbH/0I4
fmfXtn9EZoin02KW4Vsn1knvJ8WMepodj+4+8GkM7IHe6uBysRzp7cKrxC1C+EwY8+xqopXL8v8K
c3aZJ/70HZ4+i3A3E8G46ZmeWlZ8zXKqtvT4iiw/AlSee34Ne/9wAmdS1N8Nrc26yzlWcGqZ8451
Pr8G0F8R0POghScs3dtGzRXGoEEV9uOomBDmnE713Zlse1tFZ6invonmfbX2L63HkUh//i31WHio
chk0epCYgim/WBFkhwkKJr625lk773MxuIB9X3ClaUMviugY1EFL1EpDyfkOxRKEpda6x+Dry23t
eEbIgISA5pG8aOgtVmsipJg94ZaceOfHAIUSW2VnUSPM1/Fu2Fr2gP7hL+rcJfg/x+SXczTfxsi6
6u006JVlQdrLDnl9HCE4ZJ1HEGDhH1SeKMMC1gq0RERJ+vZRLpdoZ6KZFzmVUyEZLRhKDZpSSlRq
IE/a29axvA/J+PCz97rNtFF2YQoX2vdvS1+e8JlJZ+EkrYruTPtVt+/nXxdPg4UeTPeFR5uxnMiY
yWEwRZ3GUC4mHLBCAlDa7889lu9s/GPMS8YuJ2hmkhhcieXG6hOV2uaOtgeCST7FXdigrubzeF+W
O7ZmshhYUc/KWRMj+AC1c2pdlLnwMDcEqygwJocSEOdbcW7dH957EWIBLIV+B62PHyEct/UjCiFo
HcDGeS4+c15q1pPXdC0QmhHSWntXkdCVVlhww7l3y0787AAZIDGgUFvRzHm7ye6w9uBL2WpnEmJh
3x47dL64PhRPKQZVhjYQxdiAvOv0dOZY78LD7a/E8wtZL35KFaoURHj3ZxdJro78RIuvSfZI9R58
5em2OI5NsP48hmJzUwmoQrvMkfY50R+5GRSOS8gOpbRxP8oNPTR02ZHHX3QUwUW3snuoOY8mTxAD
EoVuXQyjhKAdNtiuYw6bDu+vM8BQJoqsmDRhvdXBZ3pZ3/4QPCS9bsKYOc6ZbJX5Rcafb+1+4wx0
4fnPaVOt7S3PRaeX4k/XQkckpVp0wTWD2bGGDqkqQQxn/modu3Cwy4G3cXExQ6d8i2C+RCDocmHm
EOFJW/khIzIXXnhKMF/jMmHe9xzAa0HL827XvieOAsKG15HkK2xiQzcU8kWcL7TsKH0rxaC1aaZ9
rYwQKb9nWCN89+C+bWzOg7oce6hYCgU6WxDnsnMm0mRGUle21O87k9HewR9Dv0xDMP+EOUA8Qxz/
YREAZvIY90HqlXNDRx2fpp8ZBneUDXCTc248EYy9KXUXV53V0U8FPgG0kd1jVmKNbCPybXhYU141
Ytkbw34fxVIskC2zXGTaZVSLidKDtvaZxBcy+ZROhHpl75Fjxtvg5+aIGY3Yy3dKsj3wGtgWTXMm
njH+UQ/yro0g/j48wEX5CjkP+XISZiaAsX0h0s1OCigzKYnudpF97yVO+7wmj+InOgGH1RHDV9kz
LwWznMWciWXsH4dthOOkD0+DM5Hzc7xCn+2lgVfL0W/RXmZy9N8ju9waBPFsYnfey4uBr2Y64331
yrHJxYd8JoMJemiLYWNU0GXrBGAsQvsLyt7a2ydHDP0Sf0DtTAw1lRmoYz9rHal072D1GGNZy+O1
hxElq+PIU4heoluS6KHOJKFc1WfGGQolHTjJmotNvPRXuAq1NS+0upaK/l2UzPZmyZoZVfoE89ui
KVT/lcrgu1bjVR0ie15EBJtbKMt35In7T+dgJJjN3mocE1l2/P45WJlt2srj5nIZJRys42QlIWjw
y0n+eDxy1+1wrF5me7ZKcLGkVoB1g9uy26JydgZ2+Mb6wLGURe9iphADGn2S9UIKVrCnJPPCPCSX
LiMJaHy7tSoSSdrEjqJvg+b0LEwPjeL15przA26b6p+8FkoTTXlCv+pOtMu3S7zPwD8yGsgRBq5R
8uLW5ernTGEGTSYUDGvJwrmq8doUcyKldruSf9YvrWKLKokrMqw28uewnVwtOum8OG/RQ5mJZ0DG
6o1A71UQKp+/4pTED5uQ95QvR5IzEQzGhNgTbVwS2CjmikHzlG7xlBMssTE2PxT36HCHsngqMWCT
ankoGhn9gk7/AzuGaXq8dwa3Jr7NATaZJ4uBmy7E0hwzhqwXh+55KFzsfnGK/e69nWzzSIr13V3p
tp5+r9UgL0gdXuKBI5/tzIprHSTbF1hP7jQfexfP0O3rwFOQ7clqz1XZWyl9hE6nYLOOXeC3J69R
uKMpDqfwt/5G93zb4aY6qOXdgFe2OWsA2XVc0Ivh7MrP9UCe2l8h8Uo/UG1Qa/va021NlwOPbzNl
W7PMNEGH0XCVV5DejbAXI73TvRxpMo6k2w+7zNZwyljD3laKcdQvG22soL0r/Z8ZoR23+x8FFmA7
HO92OW80U45BmaLQi1KNcc0L90X9ajZlRjbcWa7bDp98zR7P3t7Mii+tOsHhwwS88FO1h825w17o
26fHeSCueDoTMnTmVCb0dnuPX7f/8nKLw+yQGOAo2z6rSrrOoHZawxljO3001FUduF1Fyhdrh6ao
1i94PHhcw2MwxKyEIu8aHFsUwckjK8AVer+Q2OMNzXBuFFvPaZV6GFL6fdIfyXH64d8+Pg4UseUb
JddjRRzxYXbByjO8MwdqOcbF9laZRlrFKj0l9P2lKOy/gZTttgIcy7qGGzPL0kZBCssCCgRrTH9c
OFtgOdEYCFB/90ylru1Go6e347TrN7Qbu7nLY++S2SCURKvp4Wjb7tv+cVVqPMBZjNi/DZvtsMIa
ItnSGgo4m5N5QKRU9s4nbxZ2OWSfSaHmNzs/teww/nWGgmBZlrx3SnCwAqkyyifYd2NzOwjped14
H64v10wcqEPiPk7peWZO3RBbJjhHZItRmOS62bwDZJBBEkLMYQlAhrYmp1NxPpZ+8jIFx4gX8/GA
mm2zSgW9qVsKb7V32QVIdtQrPhHF7agP271//1KyVAShQreljFi09Frtqo7YB74YzpVl+6ry4SKb
rYxYrN/sdNt8SO0O9TvMc40OTm6rPHD7W3nxEDv0KKaKmJ1ViDR8ZIxdgmkG3w69T17bFu+tYHum
LE1MpAu9Ur3mFFijuz9+ap8oqNE64X8ZE7FtU1qviFPVwPpSFLTilw5b+TqnwyqxERxvNTGbjSt6
t7Hw6oPcuF1XAtXZ7UrjtAiDDDKVFuQhjxn52YCqCdRDnFeDA7psMaZoFVkVEixVshoSB+TCA/V/
ia/QRYKtKaalslM+Vdx1uWxhaQrYQpzcEx7T3ZuNvW+bY+w5XP7F5bIFSD3/I45B+dYozBYb3mkh
gU4UHtLtk7lWf8ZYVWg5/iYh/tE/cJ7Gf/lY30IZ764tRck606Uk0/3WW3uCPT1imf0XF+Fp8P2n
UXzLYRD+Mp47pRPoWW5Bznm/Dhy0jFNGqhrb2sCjxxW4nM35Fkh9jpkVNqCyLKMAAmu0Q9L5Nwxo
UgJN6injXcGzgnF6h2P6y47Mt1AG7EXMJLWKCZN82UKkt+t77Np8CI6yI4JO3z5UW97m0H9B/W+R
jAtYiVUT9SI+IAhmLsR8uKNUdyD54mi2/GT+I4aNFiMw6k01DTxesrvdaE8e8kXFbozpmmHuOCjH
WK46z76ddREUTU4EuhzM897zJ/VHmpLA+1G0Lkcv3qVjQ8UwFZtcpSuqMDcUbjXPw+i5vyYb9Boc
n/ftWoFnwGvvWXamv8+Sqj9TTyilQDULWMnZcAKsn45ijlY85GLDRCPA6mmjo1CCXasyOakrVHZf
enOle0inO5xXhmcbDIYUVhr2KL4BiLcY9Ytfb5ve9a2/AR1sbNgFSpin2hWinJO8wRZtLBn9oJRb
AyZOYrvBePndeY3engz0W062wtzn7Z/APU8GTMpGLeN0gIbl3Xn/kTvAkMvd3esdngOf11a7GOIb
hoktlyYWnbLOfoU1q3JZJugPvYC/DJsUPFCaIAN8W6VFB2smhflm2dCr514GR6bQ2JnmVoWrYQlY
sk7K7bnhmONio7qmKwbddoQtayxLP5gIqkgf6bS8A4zqPgob9GXAf2v/S3ce0J4ceu029PT9ZwjC
U9PlfL6l+zYXz7w9uVaZqHNBPHaoFujMin7dPsvFatJcAGMeUhCPIBtHBXC78z68X/q68WlDL0qb
OYzx80XwbgtczKjPBTLvjGScc70/ox4InqKt6pZ+/OBvX24LWbKQuQzmYRmGRrXEGDJOJ88ZwE+V
VJyoeTF9MRPBUumnTd0nCv0w2115TF6rn+jPCC/2J3cp8tK7PBdEg7QZ4nat1JkxpWvAmEKwCZwH
NAhl5I76pL7ucg6OmhOLV3Nh1DOZCTOHdlDiAcIuLsa1Xd7rsRioGIqmgfhfQn2bzZZIYSuBdlqk
bQ4GJrKlhpggXquhy0EoCUYvOPosGcJcHqNPJ6ONu48hT4lJ8pqR6JCDF/W2sS1eobkQ5k0Mpbof
OhlCau+0hbfWuu/5W+zKbxeLxOtGQ9K/h25ffiDayariEkNcXxH2q81/AH3kZl+tD5tY14QJIJEi
v7L7qFYEYaC0IpPr+xKnRYn7DRn4vfSChsIG1IUwd+eA211/osm7EVpy0G/RxTdUGbVlSTcU2WRC
dkWWhKnq6feDYifp/0Aw2ZPxlYcZ1/D/j1OcyWIu2ogBg3NwgayXrUG89/LB8JP7AbU4pwZdm3MM
XDQBHm3dA08gHjVuHnn5YGc/gDHWNMUEXS/hBzin9wA8iIgwfHjDBs/nWbrk80Nl7FUPz4VyLiFn
C+6X8jU83r4Pi3dupgZjjUUqDMFQ489niJPEdeu4fs3leF7K5cx1YIywjYoCZBoSzgrdXu9rEq86
W3XuXnNM09otkdY9x1FcTH3MJdJTnV2yKSyKKiggkaYjTp4nuBePHI/cGSieZsyDPMRqL2NDDKV4
wry3BSn2Rn28/YkWX6+5MswjrBrjIGXIW1OvBiObWEivEvmVA4yLrudcCvMM96U0hWgggJQS3ckT
zOFs59uV+7zxQ48HFfR2/HF94aOhaco0MSbECNOLHHNWmgJhDV2i4UoofPoARM7JUcO6IYZNIlqB
laiipEIM7Wc6DY6xVwm6y1Gb+6vj+9aITSRehkwLzMmgGnm73EEtvLYfbBLBpf4c/h99+ctoOxPI
AFAYyamshTId78II2elDcVQnQ+fpF0+1xbZ1YyaJgaBzJiZWmuIUcZWQbYgeLmA1mNBCsn0QUbkG
vsZHcQu5n7rLu8gcQ2HzioVZXsyg0kGx7wQP0+ruuPG/tLVp8z4ffS9uWQoDUWCgt9Kpg5xtv7E8
jAS8TgfJPmhoWbxtk8sOyOw0GWiKYzm9VBZO8yVFnh4Ndt6AeUbLXq1We9y1r4Nv2rdFck2FQalS
b4qhSmEqTu1o18a+wVMceZ2/yM6Gd5KLkDjTj0ErJZJDM2pwEZyO8hgo++IkaEB5boM373IzGKJO
epUnJjBeRNKhWwv7bHv5uf/qkbusuFtyeJ9NZZybTpDK5DzgDKt35RVzX6pCGpc8u6sSDn4DKgzf
VFcHJNoBNRU3Q7z4TH8fKtv7XQ6JGks1pL9cXKwUD/ferl0pZ4KdU9PhTXw9vPA6j5dfnZlIBl8C
UILmItYH09YxgObjG1DzC2sgXrgfknPHVQZfsjNmRauLhqN1Kb1r2RDBVV/9z9u3YCk0m6GYqv7u
EqAlUiiCHveuUlZxsxIwT7kWX61md1vMor+Gfm0sHMMmR01krjccY9OcZBOdx6tp7/NHQ5cP6/vv
M3c5bURZ73T8/cp1wB9Nl2W03uhgDvW2HssO7kwR5h7HIKHoAguC0ORuO+ljuAl3k2jrLal3B1T+
99rTwGnb/xeg+laOudJGV2eJpECmBvJtIrpY5Iwi9E+TbKKKfH5yWQUWbUJXYMaihHMzmcNUsci5
C6jl1fBMP/L787OGuYoGqdjmubRD0FjzRy6pDn+8NLplmujoR+7tSpA2c01ljCU0VoD9oiBTAP+3
QDQ/kmx5PdRYkDOS1PMPmS2Lf/UGzMQy1zmqp86K5WSCp4o7JiX267Ptt1tf4QKzRu/rLQ2Z+6w0
2MUjJxDl6O8FUbzcwfIR7xFDEq+/UGB9cF/fRk+yA/K82WzQcXqioQ1cGFS/Pj/B5Wbv3xBLHQA0
nLd32b5mh8BgQIiEf2oW+GU7xdeAaHssUARdhrTm3B36d26dAONNtCJo1kT6jaHartjJCgnXdml/
KQ/FVnc5whbfwZlSDOL0aqdXcgal4HmesPUIyYS9hAPMbF56epEUESvb/rFd5r4EU9SZ+khFgQXH
XJ0U7KQIUze48ymzj+/bILdtiN5j0B+j/tQvxGIpjHe0W8Tj3PzUItTOfg2LUEYUapmIpbkn533a
Kq1n2dfnP3pWQ8KdWLq6mrc+KgNOjWA0kqxAHK3STk7krR/X0b2Z28iKxYnjAxQD25T9EqwUMOPj
hm6cOrzwPOJFV+BbazaXKfZKJKUxbAufoHffL9gQFtwpK0zXo75J93h9/l0YNRNJnecZZE2XxByz
EZoHKfGqjZgQAT7Iyo2xrcPX3lpuNwHnyxoMWIVBhHEbAQK36grOh3RGzWUjbmNsoAJfxScvm7Sc
LpgpyCCWmmBT6NRReWiTT47jve+DzJODPhzgNxjwSct4KDQDQlBAPYNCFGVabv6ZA70GAzxI1ctJ
24R0TfHWszxNtF08ZOB95XFi8KDUYFCnFfB2Chdo8wJ/FDtVBhKCh58OvXOO7ZpmvnHv2N3Y597o
0N0b0M6B3k7uDMwlAXWQsZX2Iqi7L+uvA0o5ga27XM+Ug+MGgzBa0F5EocZxpljW4cQH5ZHOXWL8
xM4F8t/BuMHAS6LqIS42lVWT7Wkn57b4WaLEjhWmRHP+Lib8Nnk2WVvmeWPkKX2k3y+r9DncgYDx
CPqmngh3vGzPspv1z7NhMvgR59G57AtA1g6Y5X3kiHjzLThO46O//UsPeaYZAx6YyR1TAew6tIkx
up8QUuMEeYNjPPs3GcgYBks2i5DCsJMeBgN1ETRIOsgX8LZPcCUxuNH2sim3NewfI1bXNCP4j+5Q
LNhycZ6ezI2bZjLoYaRhqiRqNKGghN4ZUFNREm74LbyeGR7emgx4yHmZCYkCW9+eLruO5H5JwEck
c+eZF7suZg4L6+AHapHn5w5nN66igsAZi13BNSw7uMsbUo5OWROdXO7gLX1uo3hvdfbtW31t5rt1
pAyCCIZVBMkIM0GyByOiuq1ssUk5c2IXNGrroLIDkB17PRpD5dgNbdPHixrCl6DxDp8piWtLDMi0
knxO9Qq3ftx4XmVbI1bFg1tZWKNCgq2Kt5VfTil/30R2g3E6SVOhiLAnJCh3WBi1BsPz7vHVJNhd
Zq0/OdKo0bBHbapYg6ErJvZwXwPamZdStbLWTUYGd1Bxip2CQcGVH9/n9mey+0SYw5G2dFfm0hgT
npDEKzoL0jBVQ3Intl9HeCfcCHUpLzkXw3jcU1Z06Eo5X50GgaTgg/THD16NadEs5lIYK82jPM57
7er/oME/BocbyOlRzeIWyBcbsOeSGAMcq0RKuwD61CgPNhNWvmGu3aaNjogfvhCzWFg3yvtWSxHS
TOj1R80sI9PyYIw0+q1OTidCv7uI8iQiQPrkGSFPFPPUaeaUg2IFomhy9+RYSF/05HJSz5D28pmd
/jsrZCcODAnZi5p+uGAVHZWJ6GfUdWm1IeHxdyx2R80PkXnwarCgh+YFmo2rCiNkWw+TxSY2X6DX
MSSa5VToorfFLRVvrA20GAfXpC+XX2bRH5z/EOY9TCO5ixp685yd0zQE0rGmHP/7Qs4ACdjPF44D
utgEY6qmhehO09FNx9yO6CxosVBe4FRjghrW+h+mJc63pL/7T/z6FsNcjdBqWsHscuAXZrswcA+6
vGdazuF5Yxw57G1QpUlqTHoFEYeEhxDrimKQHRIc3G2FFh/f2bldP+Ts2hkRGgJCBQrh3fUo09Lg
D+CBRzaPvjlIC2x5Od7FOc65SIraM5Glhj1WZgaRaGwGlc37TvHOG23XrkVU4mK8q85tHRe7YucC
mVuhdJ1g9j3VMbuvQKPsH8YVRwTve9H/PtOpH9Upa9sSOp2mu7Qi1iGBt0T7Rp1P3hYhafkR/ccI
2TGcTNVTUexg6y8nQJajoyMA9EY+mBc4WlFrvmHt18n1mVaaKYa6HFc0fnRE+z6yi4rUvvpkbL6O
xhvdC/v/2AzL0455TQVN1sHjBKHT/Qv2OdAUc+KU2/QufQKvCq/1cZEzam4cDHCETRHnmUSt8eR1
xyRw4OZhZRdqwq+fX19c4v5ll+T72zEAIl5CVKBViKN8JCcHvqZv2P0TF0AWfRJTkcGIbsHfEhmD
HC/nQa9VE6lksJf1B83VNnYie9mKG38vajSTxAQkrZyqoQmlcIDaa4IBKgxPCWvwFHCgaqnYpaED
VlKx6EUysary9zsmR+e8CRoV11hdPZUf1mP/VldoG9qGH7ftfqmO+JskxkEYal0QclODpO3p3vt4
al4fLffXT4JIHyT2md0TjesZL9w1zLxJomRaOi2uMB8sEKOiKkJretKRq3kRSGFXvW2CTNetnOdj
uStX/zfL+ckDryV/DzUwkAPIhqKKaCT8/WDjcTxLqVqIAGQv2DzR9dbkbXT2P7AFhMvtd51oYkDl
N2kM/IdlXmfj0IrXFG2BlWS44T8s70I+QpJ4j+Cxya47B99+1HvTw8hfaYN/xd8i1Lr9mZdCH12G
4jJYKCRDv5rBDN7iTivbvI9EVM+2O9mtVBTC4VWLkOh/WWu6iIkjkYIJo/tvEpmP3IhjPAxY3fGU
PaAwbBjgW0U6GD1P4+sBfvULP9Gy4Ov+JpG5nWMnJOEUJCItRe4UJ3iizGdIt3CXGy95Er9Jorg+
O808O08g+U1hRR3ys/fT5Mifr77d+tbTJ95BmRIM2ugW5b1S6sKDocuSbKE6DIonmPDvgutCVhDm
ZTAojQxeByOe7kCn42LVvUHwQiY2rY4iK4NJgWplvpnoCvjIXq2VnQx2v/Wx7AaU2Hb0Uj7a5/uj
0/HShkst77/9QuYjdNG5r7ESC7+w3aAwgVUVO9jbVK8aF1yBOBqb2ObdWSUa3bVpfoCRseP1vS/B
528/gvk+Vaqm50jEMYHOWiMY3kVNwjNJwnW36Hn/YeSz78E84EkSWkVt5dAWUXd3lN/OT+7zV/XB
C++XKl2/acQ83f00wbWLoFG7cRzfakA8jmptcNhtNaKQCIONpZfuLEwVwKNdYbvoDntKYBDCi5H6
NrdqvBT0/PZ7mLddTvES6x39zI7zob5NH7oDHhawXTakw8gjzRltA4uTwFmK+eZS2aYX4RLIl0yi
Ure7cR8f5Aq0gJHzoK5X4d2ANAE2c0XuSLA4Au17l+1n6Izb9oMHbYtA8/3V2e6XxAijwTLxM0YU
EZEFWdV+4A3Ysmph9RoHRqnDfsPCWMa9PiwyS88qEe8zrnuQON2jj8QEd9BtGdNmSjGRg9xGai20
V0Ee0uKZQqQQafHBFjDOgYEOG8qFOXfX2PWwbinIQFoKMiax6EooWJDRTTeFPfkh+bj3opJoaL3Z
ZxkpHDip5eq4GVb2HpxNdhuDDosiLA3qUbI37fT1b4pXv1kbA2XlpZisSMedA56eUL3CjBd26/Hf
LQ6IXEF/9poYSRqCZQInHxxGqSTnICRm8HV2wsSLih99QMLJERKCdRrWZlTfOQa24NP+piUDYUVp
qZ0Y4PyRjBJtIfbUTzVGl+hUeLx7w3m9VAbEMHCY5ZJBP7VDF4e6Iab172g41/rRigeZ9Hf/YVeK
oouWKcmawTY+Ca3QXnoDp5qNnkWyfq8HP8StYbh/c34zOcz5GYMU4PQg58VzgoQgSyKid5jaJUfQ
IhLMBDGn1ytDb0WXmp4efeDTTeu9RXgNbotZ6q6Fe/h9bgyyI2PYaEEAMa3dON64V7YByB3vyM81
Xpac+M3umrnIdtxkyaIlfktmR20T1Qy7roXkAWvRXn8FXviZkGmwMwAQdw3b4qWbCWMCgVYHF4Zk
UbiT3Ysd490KADNYnnTkVvMX4tP5iV69ldn9zsouwnoV6KWQ3VZCI7vmvtUrXgKDd3oMfmtGoGlq
CSnCPbyrN0xDo98F7Rf2bftYSmn9pg2L11YNBlhq77phO/KvwAGftlpiSrldC47/SVtd4vvDgSN1
8cmdfS4Gi005r7I+pmfY2dm9edd68qnZO+Xzl+B8Rivu+uqlEsRvajIu5Nk8S3VpQCBICSTnsmtb
cvxqP4BV3LXj0iIuzpRjIORyyUXzrFFZWEr1XhFvHZIMXG9Hbn5wiYDxN7UYEBGnBEMIZ4gqncaj
W07jysZgsUV0O3WFx3O8nez68DU9+8d89WXQ1iHOK0Al3MDlq33NbgO2DEWWRe2HxqGFrf984XWg
LQX5cyWv/30mwgQLx7lqIKK1rxuAEW0LE0bbv3zwZ9qfPKqbZdcJeScTkbUoSSZzJc6pJlx6zKo8
6Zu6JP2u+JXuzs8/I3/TpM6xvUfMu6UFTc5JLrXE6vJMLnMpBqNNpLKB3Ohue6qfkJBSNkhk2Ec0
EXIu4ELK5jdRzHUQw6GOLwJEpSR7kvYo9x8/OVd8EZFn2jC3IA3CujRNiCid3X33argYlTv62YqX
L1wOUWeCmDtgVmKmteoIz6D2kZg8k/QLVSHM7dEeQtmtTSI91m7rpE+uW2IG3RMOPcJ88szraV66
Coqki1ifhgISUjO4KjM7jY1IDDR9osmoMrWVijg8J2gx76PIMqIxCf9SWSr9S5qGF7Ex6W3zHoPO
DdDUW6/sr0OPJhSMAHO+4ZLTNRfHHK2iFck4FhCXEuf9fSL3K7BPZ2T/7HM7hhZD0LksxlERRgGP
+IWqhhh4d7p/8kB3vQp8FQwnSJ5z/a/Fr/V9lGzwmSHxa2rZ/x6lbg9nOEOItJ/C1eCCYvXzEPFy
KdfYjoXKmYZsnJkpwYTYwMD9jonykU4bQXJj7GrfmNuNu8J43y9yF5D9hlCWIV3fHByk8j71R9Ci
/QjBTuJwvu4SCMx/D3VBZvYqm7VQSfTExbNbX7ar1WME/t6fb/aIVsgvu5G9vxri1ecyGbdGGJVE
yy44g+3pFCFJTF73G9kP9hz3iacaA+GmIpzrKoMY3P5WwmqreDg08o9QsMV6ZRl3t0+SZ7ssY7+h
6GGIDjvc/KeQ0EVorpXY69WKoAUcoV5uJ7+A4RWXp2fJ01BkNKRIEk0G68xpdqhFYm9IgGBFALMy
OYF0DtOOxUCGykZphmcwSz7pXBxzqucOr9PlAnFworq7IbET3z4EGGNb3z7P5av5rRbzEAZGUXQX
apjG4xENipgYvf33F1/auSLM8ycHWQzCLQGKOINsR0dppZ826gf23vvhPXe4a9HHnotjnsKwkfXE
pFCDpbiZ45SqP3qh7Y7eW7XeNO8+d3x8iWkR1+z7BBngPie9iREJKIhCde5g/Q92EFHKyNUD3R1g
0+p4T0y3JbrLO9ul8GgumsHxUU5D2cwi6ellXOE5xvLGtCc6z/Q5JsK2qdeFeVGKEkfaHHsH5BRo
MOBAyGLkPFPEoIrO4LG69OU4Yc0LHBhKVQmCc5sOUz6adyCPwG6+H0esav7kfrulmv/827Hd6UoX
j0NhhjhAp3UFfDlk7VY8t32pePybFAY68knW6i6Hhbw471lCsKc5fBDJs0jQOxE6dDsWz72lf/HP
5+8fm2TLhIM5lEpt4TzbmkgkWE9n2quBCgJqrl+cj7dYMlCwNwN1FRWdNSxVTzLVejVoZ+mpHW1H
fJZovWpfPNimx6PvW+o21eeiGDDpmkbudCuT6JPmiOE6xtCk295vRsnltpotIvBMLQZJTDlrsD8j
h22cnNStfcV2wFvGCQ4Wvb6ZEAY89H7o5UsLIY5ZEfGn7h/PrxwApi/FH7YwE8GARKeWU5bW+Dw9
bMEP3acLqWxzbbxL9qbRudQvy9b+LY+Fi6oU5bo38Y1QT1O2kl8+lGe7rEpXsJzovB0mt+tJ7Vmp
A2J9ucTkppK4RftwW+2re35DbRZS8hw7MxQkTZ+2Fxej7mUHVKET021IXoIVZhxI/vH4iGKyk3ga
6KX0p/iEGbL1xq3WekHaNbx8bk/OImDPzoZxA/VzXrbamEhPpUnS3p8mG6mmkXzpZ86zzrspBoM5
VqXhqgj4CrnsRBbGSv3o4G+eN1VJuNx71IJuHTXjq2hZa5zjEUdN8yK73ToB2VlHVnd3b5sNl6Vx
qYdvjgHsYEwsTGekciFtN8QEuy4TWz0FrzwKucXMhKIZCnIT4LbQ2XXnehs2SpsUuDZ2uFecahWs
lcfcHx5VunS3RlCLehnqJ8pnSvTn28a7/B7OhDN3Nk46PVDzSoIXA3rj3b1u38PbfWyQ26rdwabV
ed9RH//q2fgWy5JslJlUNdiGJT1ppZ/7e3sIbXWLtgq6XOSvCsCzA75WLGdv/hBIjRJIOGA0suw6
ryBYv2V1DvL/Wy752aKF6iqSTODHQ9MOc56aAvKJYKzpu+HJrm4j4H38SbBObHP8AlHq7a+3/CB+
S2OPMZaDsj2PFwnJJVqUCzfDBx1RTUsHfQQcWYsPyEwW4zlZZ6ucNAWa7XZJ6Oi9q8pooq285+b9
mGItzIr3Yi3nRWYSGQxL6iDXphraKaTzctm+24De1h1c2ULxxvmcjrc15Hw6hQGypC6DYlJ66cnr
V7mvekeRs12b+7kY+IrP6SRkPSTUgjM+NOCXTbFBZ73lTQ0uY/Ls5JhYK48SVWlznJyDNF3sokiM
MUh0y/PJ0Rdd9pkkxk9qLuAu0C6DhGTSyaGR6pNEnqrnwl6bd6sftp3e+8fMPcL75PXZLOPmTDTr
NrVan8p9AyW377t372msCDYpEjvzIyLSXv2Dz4Mt3h1gnKgpPZeB2kBbnKsm2WJF4ud8S6f/j2ND
jsmm/Sg+blvlYuEBrBD/QRR2u3wkGZFSWpAprhChoz2td+OdVdvCyr6Um8zmJ9EW/dFviWwSrVX6
3Ig0mOkLyHsiG/3y06paXz5MXlh5vVJ/vOczSQymJPV/zlMrwEqBCodH0fmle0NX0i73rEft8dfj
E7ZKts+DL0RoEPof1q5ruXJcSX4RI0AL8pX2WElHriW9MFpt6L3n129SsztNQbwHMXO3zZMiVARQ
KJTJyir22oDqFS++XdT02ocwpkYqWqUexUWXwOpQ36ZuDkq/l49DXShOgeXgnCrn3rD8JTSo6yKN
cUNbIPfdt3ZvmA3S9scBnoZ70N5RpeNI3IzUVnvNGJ+07iJDHrvlpoq3GHA9fUDQlMe55kbZMm87
GfsjNaFB9BmyKqd2l6EQL/lpsnRwMxcmmuhEDyRur6PjfPMUUAqhtwYDcVH6MWz7yNtonjIzBkqV
FE0LA1yf/LTo2Htjabc1Liw3YlzWdE2FGHMkAgKf+QbWDCJ7xQNtIljX4m8l3sjcsf5bfWUMUeuL
Yi5TCItT63x03yvVKktPv7GBSo2t6N8wbGsrI6Qwbk2xcDdqBOp6hHeIuC4yDQsv5M5Htum6nn64
u1f2kZ2QWTaTohbR8qI828UhvG1idH3t97e5XVmCaraeBSfxmFrhGYyb6fknFxX7MWHj2hcwVinI
/FjTugnPtHs+YurL+bax3iMzOewXUngn3R1KU3Jfnx64XWccF0RlzFCQjXreBzBDZxt43OYb7wHb
ollZn+PHz1eusN+LGN0q9jjH3j0Dqya7pVs8DYZjOEBOIWp7GN5zy+q9AyCg3o/euru/y7wOiNSn
EBw+YOjwZo/c3vQOJp6n1u55HLyRE1BvZlYxhlVboiEA+VlUUNS0VKgmslgqYYcG5nQ/2k1iq5Er
pOawN54PNcatHy+8/NJmTXotmLnCYx8arRh8CCYX1cwjEw0fL2cygXzh0L2S6ozWel5KctMrXEtl
7nIVpIZYgWzoEZnBl9tzdp8ElpgBTadwrtamW7iWxNziLGo1MCUtkgzg3BUrb60ee3mQHfFMX6/f
400c6EoYixQCr3anFAmEHdGCFFRu8hbeao9ZaHd7q6B4cypnh5FgmX3j3MjWIXd2uNgaNXnv3lKg
ZW/z+juY20xCBN5FvSy6Dm3hPp1MqzwsLEbX17sZSa/lMHdXDPJqzIwZ60Ub2e1tZd1j6pVHLcc8
4G1b+rNji1c63rIXa5lMyNK1RR9WM9Y2dta7G6MYAMD2gcuRzlPRDyDOymxUSvK/KnpsH2TvFZSD
F93ivdSLA3LtoBinIYvnQMNhYQON2/M5QS82ELuhscBaf/JrlstxXJPG+AVxX1Ra6EOaX5vorj8c
eu97ebhwtG/LzVsfEGNRjKhv8zYQxUcp2Qv3qEfPoeULvI7vrQYhbS2GMSFqZ0h9ri+69wxo0i2g
Sft78+6bA2olMAod+YTUvLNiLMk8inETp8tZHVvbVkH88AR89W3lhirwt9ysypbvulofC8IYhzRF
BzjEgUXJcPMjWiQwbwbgiOt3eLOEqGnoetJURRJV1vcQZzUUZTAYPhbzji5p3Nia34fQfjqghB/D
9+BmcLY85bVExjq1YiGEhSjDazzWABELACwgmEQm7HIROAXtTV1cLY41UGU4d92wKAl2UcktFZv4
fH0DN+3RSgRjj2qtFzBtQBIfhc6szuo3MO50VoSBt//qJVsJWvRzZZDymaRx1GMtg2Wnd4VV1+bS
R3vksrJtefXr82GMUhuEtPcjnM+x90142YcbTHdObi8PC3sQtxK0qeerZTFGSZCFNh4FBW8V/VG+
ihgIkYl2QmwkT7i8iTzNY0xTGPatQj/U4ei+3c5mBXVABRn0BtzogbcsxjxVpDBAcIBNLG2wFM12
4dEn4QAzwSsQLrfli1Ff7R9jlggIogu9VZeM4bl/FO8Pkv20vLzXtXwz87RSCo3BhBVlVOtRDjFI
KCvey/nt7XaPNgyMOj05qEg+WcfQuy6SZ5lYBsg+EfKeJNAMMECea4SykhPWbnxzLGMTwdB/uZEa
YysGve5kg0Dc84tgKnugC4DYuL4kjjliYS4hrcZWjCEijM3hFwFqwuolnkZsv4yoGNOlp5qqBmOR
ggmDZBIw/iKi8j28jXt3/+susjw8jCBfsjCQlJ8/2/Q4VzIZ44QJjkobBhpuMdq/3vrTdCOA4p/n
+304XV+V/c/SGNM0tqMUVs0iBq2boPWbzdLFcG3kqnyLB65ZjME1WYxhyuqh1zNED48g4xfvffPA
Dfq21eHPahhzFEm1KoYVXUwfYpOXc+WcxxCkvvJZecluS+/3ju/FbBv3PzIZu4QZRzX467EqpBtf
aslsQ5M66fegNB+Qr+a8jdv29o8wxjbNUquFbYoFLsLO0f76bdpME2t/K51GGJs0dkMcJzLWQt13
QKnv7/f5bsmGA/dXYL6bxRG36T6vxDF+S6krgz+rECfAm3gZnPIhPdbP4HKxOYK2TDpFcXQhR1YA
3mT0ggxhnk5AY6CN1/Zf7zIbiX30LXKkbL1QaymMJozoIkiyDlJQSjCQ1FdMR3YwD4+zmk1M4VoO
owRxWg3yVEHOxxwZkI087oGHRb/v9+8YpM4Dg26CU1fi2IcqkWbQ8GcQB+4d2w3gTzy6t9TsgGE5
TxeAFah5u7QymPfN63RXquadM51qDE1FS/AuP1+qb+A7ur7Vm0mW9TcxmpNhJHQVNsuBjvb5ER32
JsbBAjQEiwwy0p/GiXPvlC3btRbIvGXqSBMZNXYJ3ofkJZOpvME7yH6jwjA451szOt8XVuo+7u/v
Qac/WvEzcnyqBYb2zACQ1REdJzdvLNTOeCx9WxZh/WHM21SqoyDVBT7suQYMxODzDW7Zt7UA5iGa
8q7oxnLZavfcWCkxZe8vZkPxlfcabaY/1rKY16g3xrwhyz0FaBWNg8iA5Pb+EYS35PVH/E0zi32J
dvvnyudB0Hi7uPx8FQoo7TCq/aLjMmbOGzepc11fN7OR64UxBkjK0rCZPk7p+PIWYvjzPXVO0NYY
k+a5aYmtV5BSw5AMTKMDewCzi7QVyTTCZXmsuwP4nCS3XQ5NT0465Tixmx7lWhSzbz3p2ilHS8zj
ERyDb2+5DVYbx/AyG53LHPPKWxWzhaAeDkc1hyjiPZ/flcfE5djVTajOejGM/Z7VFm3nKSSUD72D
zoKFUIKjB9tPxJ+jYUy3sRD00wAi7MVuYGDrHgAdPgZ2M7hYLYVFtY1zqcix0S/67LrT+TG8/WX+
WBBO6Fn9Pe12scc7nv9gkv9eGotgm8EBNJK5w6v0cnbBuQhb6N3BRV4a93gZj836znp9jDn2Jb3X
RhHrAzHGY3EJzOCQhgDXm6gFehi3aD2UlfkbxOfC3YJm/snRxc1c5lo+Y3WXLp94liB/8oBYgFEE
WBVRAO/tXdSB9ZjXYhjbS9WW+nMLdUHfS2MG53apl3B08j8Y3T8Hx5iLVAfbRFxhLUiDYGq2mXQg
lYzNzLVLr7UOv9FGd/kdYToA5y5seX/rxTG2o4SvXncF5EJdYOP1135H3pt3nhjeHjJ2Yxr/z/Qe
bf3yYpjn7nu7U1qg0mKcGpiHvQU9w1nbVvS2XhtjSjJxDFMpwtow9OCMYX+FGX7nLYy3f4wt0TQ/
KcvlsSzM9E5BBeSjcY2nHduOz9/awdI1q3WddLoMFYSeq+7+PTmga2A+wd0zLFzv8P7mYHVH5Sgd
0SPB2UXOCln6Zi1XBVh8mJSjKx6Dg2FVbuQeQbXIkbP9+v9ZI2NNUCqWOnHGTh5RyRxbcxAWEIWN
XBYoNN+zFtVw/jzGzU6MlY6wRM6zMRJidFjdwpoG7NEHUSFmn6Ed48edd3p1QuejGaPhBiqcK8G2
sZJSnVCaXvZ1nG13D2ghWDcehLsF3w/Gam41nneOjIVJhnmihYz9BTQD82PlHeawNxZQ/q/LrIbA
BbILM6ivHyrvPWKpnlOJlshuYJHoDQYNJN7ax18eKHNODlryeVu6KU0Xia7KioiIVlMYB9KIM8FP
liWeZxcpIqANzMr+pnoHrBCwW5Ozuq0tXcv7sqWtrqRLAAQmvAOSh435CGi4Pcmmat0Q92ChUdEA
EIaXw9nywtD9TCVVXpxLVfy8Tiktw37CTGcordu9UQDUS96139LOtQjmNqpxFYlyI0I7bfv2fXAf
OMZ50zlaC2Af79kIJDWFAOS8liADsAzEz+h/ctBzgnlGHHlbFnQtjlENoeirVoiwZXpt9gGw5r84
AjYxrmsJjDJ0ajii/QMSUDVG5e7dzBYPCCSC15WOK4d5sUFH1vtdDzmI7F/AnBlajx69wPUBfwFH
1PLJrOezXhLzaofRlCLN9bEkG4YxdUUPrHm4SryM2mZotpbEPNVdXYWYKzsvxgloQbEBRbvSLpY/
NA9g9rX5bPdbzsFaIvNw67QvaiRVcFyVqTzCoeO/aJxryuZsirYME3WAiG4B6MF3hDeOjPU3YCQu
v5+vnxVHv9mqQl5WckyjERs4OWHk6iJ/IPS2tfvb6rCVhELImiLzcUZq65D6OYk9OpqhYNWRVYlg
k6SpLdnl+Hh9YRxDxBYXinoy8mHZRLB1xKClOuws3jSHzVzeShfYdyPN0Y2Me7VkPF5eNEsBTSVM
0cmJHm8wlZmr7ZuljLU8xlQoXZLo/WKM7BfxhfwuzHp/C6Rq5imDNaO9aHcoRPOpCs3Lw0/uVeMd
I2M/1GZW5mFahNsDZjctjI08u7Hlyq3Xx9qNsZpSiUBT0DrR3DfWMlYtu7vZYZQsUM4czecZRI2x
Hf3kT1IaLhrych5Bzeg+6va9Z47e00+OO7OZnFgvjDEaTZljaq2MWwZ2d3nX/FBff17X9k1/dCWB
zRnMPUYmYLY0FnPGuyvvIhPNwQ/3S+cJYAtA7nkPA4atHnmVXY6pZxMHuTrOsxhjEyPvwgVD8sw7
2zMryn1SkQ6//dlWfxzDPfLVqEb2j4pqpSno7pDm4VbV/oM3+Le9YtvZwtTXVSH4eFOQF8NIExDB
vgfOKzhbvjtWs+e9zBwTzDbQyqAeH2m8eDT1XXT3wOOT5lkptoktEWmdAqiz6HkB/yJxsl1jns0o
MOXAVHrwxXcJnADebebuI2MwyiQZZVBCLCqJKdfzLrSXwd3fMWx4dwFy57+8zuzAJ9KPmTaXuAHw
b86uaD9WmDesYlL4HqbqJ89Ucd5odsaTrw5qFUsf9011z2/hz+CS3CWPxR626v/hIjAGpNSkIKvG
RZwNJ/Hl/Ey8F8ONRSsoTP8eBbEIUyevmxTe5WOTB7T2Z1DEflhjZF7c23tPefScw+GjQY/L9MZ5
Xth0QaVH8pRTrHAAqOblfPZRZi6cnRE7F978C45roDMxSpW17azIH2fn3xUnpAd4dZ3NyvzKHLPp
gV4vADlYwiCwxSNYBqP6K2pbDygX8N6WzWzqWhQToSRZVU5KjmsGTBeIyRCbI30bYAjqnX4yzdMr
5qRgWg9m9SyDgXhUQjzjwg5/Apo4DCQRCwUhhJva9c7zLAcIKUQwC7KCE8R8MCdfiSzYvECvxr2a
TBDXWUhUIzWOCdGjiRbLO8/8dsq/w+96mL49pJdyYebndpxtkjisN5vxUNKMaiOlkJ+YORA4iu1H
5m8EAZx18hwGnfFNwDoTCYK82E7U1jMnBNael57m6ihjUyZNoJiytOgoQox5J3tPQI7Y3Eec55qw
85xEpDojsYKc2n0BeARx52OKSrRv3+9bU7FNFFctx9olgsVLRvDUxWASHj04R+dEhuiXBYfjvu8x
BA2vwrhbJst648V3Pc0cMTPlZN2g8cFsjsLpZzqYvIwP49iijUFBxgXYC1UELziIwT8nXmbJyJse
j/xJiR9aYsvyWxwd4qfrBpsxa4wQmcV/6IRqYSno8ckIvgv1WZ4mU9KcePwlBsNOkGMzHUvzukhW
h/6SqcmGBAi9REUWmxH7eVgPsh+fuvFxUO8EubYNIDGprrvyjBS9ShDq1bR01EKmVthaWV45pZ43
hzLjcbxubjIlFMwgCzCNMNGRL2BIFIqA8SnKliFR0bnIYmv0WyvReUnRxaauzNBfy16JYl2baeiS
LjHiU0xCryG12Yiid31rGa/wLxELAZRkiKJBDOaRmowyHLQxTE5yc5ZC3dYyzG3XZgsUR6agcZyn
TWGGiE3TZRm4Z+YNMfSuF5asw6luwudRO6AX0hWCzhOSvV52A0drmJjhr6UZiq5o0EkJfAefb4Ms
075NDEgTsotPE6vOD+ksW9f3b/OIDB1TDumSamWvfj2UTaLSKDllrfCmxnS6IzQLOaPHt1QOyxEx
Pk7Sqco+R2EYVWoil8mJzLkZZ2eqEjCrBxgamHccUVubhoeFSJpGNeUrRaAx+2Uc18lJOYi+lb8V
367v15YKrH8/8+IMalYK8VAlJyraZJa9PA1tPZ0OJSmcIY3d69K2V6Prhq5hfopEGMNsVGmv5h1s
1Ug0MytmEwVvq88zjqax7+iHqgHE97ccRtVyMgVCIirxKU1PSdGYIWkt2nyrgsgU/cwF/M8cy19N
wjOMm4ohGehcU8GwrxLG4PdpmpVtCFuU94dmaKyw+hZmP9M5tq/v45aW0z9yPta/gr7UvVC0agBD
lGe3dXTbhM713795TrKhioqiwbx/YA5Xv18Hr6HfRHFyqkSQX9aOkR5CQ+AsYlP1VkKWn6+E9GGR
RFKFq5rktp/8DI30QUy0xuyEw9CS8/UVse7IXyqxksYoup8hLdhNi62b3FzIzVBtzKXf7rVsPK2Q
TtOs36bkQUtnKxguYYv4v6n2peHMoWRHwVtWX7JuT3XLEK0mvScAbhHagppPvb/+pVvvOVVlSdVl
DQ+lzmxLlIu+1ijY+xzzDYU3SRMctf0pDNQUhH0jPwUJJ6jdPOyVQGZn9KFRIg05xhOpfbs1Sjtu
4eZOh+vL2jztlRTmatBQp2NEIKXtfuVB7gjJjhiPamyn5cBRrM3boQITq4C2WQZd+mfFksMpEsYJ
5rmn/g8j2fXN+OP6Yra37I+E5QtWqgu2QUzFq5rkNJSFU9ZZbMt+acWtGnEu4qZB0TBJEOxACsFI
wc+CwqzRo0Zqk5MRv/lxZCXDYfA7K+bcDjYp+tftWMlZvmO1IFJEQ6AKeGay9DD2g5X3xzE66kPl
lXXvTKnlp++h9NR1uTWNR2MozzQOLm3Z7PIJjnXRcDZ4U1tW38NcgrpSJbHVsMGjTcN4N6j0oRDA
KlZ1XtAihfUvjhNdx0TCLAIdbu3n1Sd97WtCX+DKGalZVoe6n82h5FyA5RqxziM14J8qhMIF0pkL
kIPLY5jHOTmpdHipQuUiR41bxCetsLtKc1GOaTm+EIt4+jhVnSjUwF9CFJW52XOiwxnrITLQZWsQ
dn128KsXgXaWWh21orAVpbP0Bl4L+m9fr+/plubCDdMVdGBogDUyyy0GY8qENIds4U6Y+71RtM6Y
dlZOOk7UfF3SlwBIU4RGqAlOT5yrQ5gLrl5fBkO9Q+TC0ROeJMZ90ae4pZoGSUbaHmVjuk2D9ixk
nUWiZOQc3paJ+bN/iPk/66SRJFkUCmlyimb0vgtvtX435t//xRmBvxfg+oXn+osMMMwUWYZb1g6e
ooTHoDknRWWlc8OxyCyzwl+auJIkf16NWgtCQKQe93nSLSUawWZDHcO3hTqzxUb7GQzTOR1B5ptl
d1MsWRnNLzQt7sJ4dsSZ7JrvTZc+JXHvBoE4mSL1kuE1HObdRBrMD1HGfSi0synq6OWYCc+t275I
soFAlxJdEVXGPA55kGZdhM/Ph/kpXua2R149/RB1kB6rViMkx05VbtRMP4ZBaxJR5tjnTcWjsirS
xSFTDcYcAs1dDpJCcZkyP/HEWNf2fZHJz/IsVje1UJacZ2dT+TAKHcgYiaiGwTw7oqaNsaQqUL60
aWyFdJrb5sBUDWUl7a7r4KavruuYwo1ECaI2ttjTa5MsxwJkFf5dL5TeTPXCKtLygWr0QPTpSQ9q
R/N7V86au+uytxyFtWhGK9uwHcupEpNTKhqFRdWeWmMvld51KZubqVO0Ey0xtsw6dNIcxvD1VBh+
4Ftxk7v2TEDycV3IloYgYyDjr4p+N3ZM0ewT+COFD/c2b/czzfdhUu+SrmtM5DU5/cRb22aIC80d
+qXRDsl4P0UiNxXNBQTyUvJAR92SiibmrGdr09YyGA2UWiHXwmFZT4DM9nhu59zm+qSbm7a4VjpV
iGywWWy9yqRMTQ1YpXZ00+CtLAUrjDo3jnkvx+aWrSQxBmQycBSqr0OS/FvPc5P0v6+f/+Z+rQQw
FqKsFD8JA+xXRDyk48wkIhbXheHtF+NPdCGNfUqxilY4yymSRPV56l2J5O6/WAzmLmgEfhL8F0aO
OhRtS0osxqgvRQZCyulpjp+vy9g8kZUMxj/xAz2Z0hBKnAtPfRNZMAYcFd7cLbqwF2iaqFOWv61v
2rTWsyQ9VUkBRv7Wa+VLlbROoPGiBLalY3leEevIhowsKDEIG68rqBNWudHBxDTRYEohHDpBSAZb
VHtDNDspSI594BMrTEFAqIAUV578c5fG9VHtk8guiJA5VAVnri5ov6/v84Zifvo0RjGpMI7x1CDK
J31tDeOhTTVz0Dkh7PYGqKIoLlk/Avv32b8Qgj7rxk6IT0QM7KBQdnHwBERwhVJ34T/Xk6mNB4H2
phKUVqQhv3CMB0z5lmbOmW+tdpnjqsLTEDW4Cp+/I6JiT2iBLAOtBbcVHCORLLl4+udbuhYifRYy
5YGuxD2ETEhtoX7qRHpitpRwXuYN/VVQvVDwNhE8yx/tdauYMA3HSKdaBjMfY9RQjhLOaAtQZTnj
7dqWJENCvgOpaPg37IxoP1ObWhMgCd/hVEJoh13pivSoDjxPbtE2JghTDFlEPCSjpZSwliUAM20r
tIinkRGPbKlVDjTvC3MWmlckwwqrj8rA+eentRbJGBqj1DIQEyAbMRWxWfrTfarEmB4o2tfFbO6h
hjHboqjKRGbdqKQGD9EsTjitQRpMjCPtdlW/C7tbVU2Vfx6bIKxDuQVlCglJieVbVprhT4NeBTHs
szI9tbtUfeTVtDaMs0pAfPkxRRdxGiNAzPu0U9sgPaWhlpu5KqnWaNS8+Hjjsn6SwpgmkpYVEfMo
hc/kjqgnJzCb7VhwwtNNKTgVjEAnuqSxxQK1qitRnOP05ItIK873VX3W24rjyS4vIqPX4Bz+I4RZ
CgBtUaYHGd6agoIQYEgeyFCrdhi3uhkpReq0Qqfb8RxzIsjtxSHXrcN3FwnLZhmHXTf3BrLsRBwj
m1SNU7TDYNPunwdAWN8fOYx9TwUjiLQem5iX8c7In0M6mEaBobI9x+htGAgI0pEt0VTVQCfmZ9Ue
6kqZo7pOTyAb2flZCyOh3EiptOsFUTSnJNxfv7abGygjz040aeGqYOTJRleHtM7TU5tJLgJjW+h+
NynlqMdWfg9D3cEzrmkEOVF2uCc6AGYpbbCsYQxgxMXAbNPUoQk5h2JiTp1/M+jvQ0xfgta32vkQ
ar2bxKmZPBqiIzTlk57zVr5hsD59ErNy1QhVH/mT9DTWTo+QKMl3yzvWdxEnXNk80j9r/8LtVPT6
NPVNeur9p9FXdmIzIN1VWPnoZt0/BTQtrphKMMzRkBCqI7RgTFcoNS22tkxPxSS0z12WxvtqEEOr
FxXJErIsv+il3t3nctA7GCAV2wArfFcGJb5UfW68/AvtwrQ9TZENBfUi5tpomZgW8QztklSglQmY
fkpK7DwJOI8PS0LxsWqRUALSRhBoAerw+droILmYDQF77M/AUSAZ1sHwqHmN4ZOXWvJdEjeer3Re
r8iWTzwl+Z2hCJw8JOllDDnKvnWlVt/CcqPLc5+kowTFihtEdYAlhGPhFBnH5dzSqrUUxtNTUYEu
phznTJJvQmEqitkrnqy+8qrmW1gLxNl/b63MeHvFmIXIzVcoZJpdbbW196tsrEky5dScHmhpdr79
2+eY9a27uZbJJEYUuckaWYe5IKXsZKgCZHFjVdkTCpwch3krtQa/HeYWDUiI9ViPuY01IxAITquv
LrSxUTOFQZrVgxjvpcYOhQeBOoloxf3D9auxlXf6JJjZ1xL9kaIYDdjX0XeF/jB0ziybxehq7UdB
kCDN11cp56ZsKudquczOll2dBqHewTzEmin0jen7CT8e2pSiIq2LTJ1IZXbwQdBgNkA/Q2fSubCD
RjeN4UkY/s0NQKEbGCeCsJMyd75vaqHWEtz5TnwL5drDkETEI3MpmGPKm7bHIvA+DIyKBCxcDDSw
oar32cBImpIJvZJnJ13pnFYS90DJ7ILZbbUHg+z9oXeCylGrt7j9FwemEbg3iiRDtsZ4VhH894BG
TXbyy5shQOlt0M2UJ2TLmCwSKEADC6CEEaLWYqY11MhONdV+dgN5bMreHTOwGgC/NUY8l/SLtwhr
AvSWIgEfQ2RiMG/UNCLTLMTBeKSphZKlQEQ3hP/boGFXVrygGTl7uCUPS8MjQyQUv9j4DgRSaTxi
DtFR6oziR06j2oLJC+wQtT23z9XvKF/puyJuZk6g8lVtsFKqY42yLiNvzqZFSaX5mO08DMe20+K7
TA2T+zHRvkXKbOzyJLklcvWzQxfeSc7j/hRqqrY35FziGLkvx4uvgG2TVRwvvAKVufRD3kxdK4Tj
Metk5GPf8lw1U6PyjPJIUOi/bti+2G7EzwA+qQildTz5hvL5ptRAypZBQnG4443cx06iqGcAYnZR
rnEim6+vPq6lCKwCYGoIOr/k6dI8CJOJQlT7ohyGs2BRK3oKnpKzchffCIf6qXhv3qf7f7w+CEXG
FjkWZIi/PO/CPGY11cfjBLzfNBSWoSeOJKAhO+QhVDa2EkGAohh4m3D52Th3mhu9K7J2Oo5JbxrV
IQVPWCme8+T5+pKWI/kUvWEfMZtYXmi1kMNiobI0KzRxirvpKMXfguol5mEvtq6BCtwiUh7IqZIv
1tNAaS2TEx2MYDW4tOlzLOYW8GtWXOQnTJ20wxxefkmtWXoZNN3756sz8AcOKDI8COo/K6RMujkt
ImM8LlzyVhuApThLq5FzxzbOSgP8ExUybclJsK4uZnNEddICnNAQ1dFacqkjci6aOjZrpK6ur2jD
nmlkqdlANUQZ+d3PK5KkOZ+rJsB2amVvt71W2X051HZeSNl7RCNyKnAcOzhRxLku+cvDTsmSFEdg
AficAYzQZ8nhTKNpytTxWKa9GYrtoo6Vxgm2N4VQVJEIUKEK7vVnIUQWCjGVwulIEt9slgkD4lmS
/qmLuazEADQaTwIcCDYincSWyEkXTccu/ZUkGA2B4MQYLJ2zYRumF0kxVN2UDxQCm0kqpECpu4pM
x1T7QQVXRVUsTQ+KEVk6+rqvH86iyMw1xtVawiwFU6CANfu8bypIXP2ojeYjCgteVgaP/ZwdJvk3
+uQsSbLE+qnTRo4TtnVWGHEFdBBMMBxWRiHGIRcqfApMsBabvnLJ9dRGroSzsq1dhLmlFKYQsS17
hQ1gjsIiotOxBEAmEZyykX+lU3nTlfQ4pDnnzDbM4VJWBDGDriMbzDY1FkQBgUk9z8c86upfepZ2
PSatzvr99ePashgUoNoF+CDj1MTPx9WMqVbEiorxyGGj2KVmwGbIqnzbJ7D2hdhKb9flbVkNHU8y
/qNCgBLBZ3lyqwyGT+X5KObZjpRHORR+9LVZ08Rtqtlt1Ijj/WzoI3yBJStHACOU2XEKTdwZNFFC
cgRLlhOKs5MngFDJz1rjZZIzKjaqUxyRG3sKkYA5KYaKkTMSYxnbLm6ELIbIsArd1sgcYTTz6pdc
cfZyQyGpiOgGxR4RjgBLlzbNFEksrSNHvxFL059i5a0oaOiWWqh7Qqqkt2T2K+8fH+BSBgFsWZH1
ZUrF5wOcNDVqcirNR4yf1pvO9dNjIqqm4asIG0Mzy3fX5W1t5loeozAlYnBFzaEwamRmzuw7rRfz
nrKtjVzLkJg1Tale+4UyH3t1T9PL0A6OIXlaei7blLN9G6YKKIilvgNkNkVq7LOoXFVpXkzZdASO
yhMaoIqz3qkHnzNsbWPXEELBGi6wN0hjdq0dqzaflHI6TuCqNyO/vozEibv+2Ja82uaWKF1UCPJ9
MFbABX1eUZYkdZRnOd6w0kra5ElQMmKqjWTrasDx6rc2by2KuVgFWiTlToSoVL0XE/TVAso3cwzi
hi4Ar4cynIpTAkCRkaEifCOgIZ+OGkbCiMqt8qPrgYfAsF1evnDDwsO0o2AAQyHhuWS0LsMKQjWB
6fVL2RSAMJXmX9fvztf0DkJGOGcact5LrYq9rEIbSuKoiFhMUF6K6M4Pdnr7WJJ9PUROD7KEiB4S
8nhd6tYpoSkKtg96B4PLuLrQyTnLQglPiipMphChvU5O0JMfdJd/IUhBmQLnpYtf7lIsx3IwUKwO
6hD4lR3XiOTRNHtdyvYmqhCxBK+Qw1xZXRtq9AvinMoCPEXC78T/PrjRbY7u6l64mXgomY0XEiUX
+LfQjOVVZsQt8zIiKqTzEQgHOyAAq2amkFAvlg71NB1CWeAscOMCQyCiBp2g5wo4oM8X2CfFHKZN
OR+VUQUYtyieohCACR8YC7ecpR+c7VzifMZBNIBw0zXRgN8BmZ/FGRKGCnRjMx+rShkOMh0Sc0TV
0KLJMOxKtEyZkxKDh6oO9WMSjfJOJlF+q9FUq81oMtpjks0558XeuIoovcMJAuwZNFhsV5YkzsIk
oTP6mHchgY9qxFZflbV5fekbFwNSoEEGwgoUjpmnE+njPAiqbj4OB3KZfvqcX7/h6Rhw4RQC8BuQ
XGySriV6oJBigGvlUw8N7KZ8r6c/UprsBx9Ej0nQJnt5LDi3fcNeGsBGoFCNzB3R2Nqd0MGUaHTC
1mmj6Te53U/3WY6noJntbn6/voNbMfxaGlvGGupOUrK8h64e6Ev1jMnEuavb04veWcVe4knb3FHk
dPAPRgaW9LOq+mMFHW6wozVtj6VEdugg3FW+9jh1P9L0VvWf0NV0lhubznZVHiviSEN8qjI4fYGV
qfcZCckuknmDMrYuLFKXFFhKvBuwfp8/K5y1GR210CNZvlekczzEpjLfxBlv+cvyPt9UEV7e0oQJ
PJUqf5nHptcyALCwRNrwpBgP/0PalzU5ijPR/iIi2BGvgDE2rsW1dFf3C9FLNbuQ2OHX30N9987Y
KsJEz52JmImJjnEiKZXK7Zy0ULPnxV1V/zGU9kuW6i6xHyLzKEV/H0NCMMp1OtZnImm46NxFa0Vc
zl1uGRyn3Pzkdu/EcG9J75rGe/09MZyk2Woc/XzQaOKAA4NXUlGR415u7oXASTbHIuc1nEyZ3sNG
ogDb4QTZqVMBtxgOGVMGrzCmDbPz2SAsYpcOksURQFX6Wuxgz5g12sIUmsVXSdu39vOcbpjbz6/J
0p4CWytbiFk/QSfrrgC+LIGIiu6mKfWmQXN0+4s9zWi/rPzor/t8F24zOBwANyLJpYuOZ2cVjWTo
MAdyoapBpaPyiwgm+a6wdCNB87mc/yHKtjUkk2UkJwVPrZ1mfcRTMofsF+V0X0qd1+nNqW5Hp+WJ
N/QIKWMKgFUSjs390PJzOZ9MvXCrLu5R7h9cvVA2TnRNkaCwBPcFTXj46/pEcySTlKTEW6qU34A5
cSa/Q01UDZr41CLR+Nf+MOJaXFF0oS9tL2LKdI45MTNTnsOouh+kPwAodltNhZ9fxmsRwoJQfqkj
DF7BJg9f+/mn9vfxEMBAQOWg9gmkn6oJ3kBbmiblS6yMDnTf0DRcvaT7Ilnp3wKPoCyodMJoImUJ
iLx6fTBtB0h2HqeIydHdbO479JkcWH0/7mPzfPuN+vwgXkvSriXNxIIt5ZCkJqqTKZ1v2xg/TbRw
ihMvsjcUbu1+X65LeAt0ZA+VCbxoYSYd39XWjTXXmHZM2t9e1JqlQoMZ0MrIa6goAV4vqp6M0mjJ
ogY086KCeQzlv3GKNlbzuRC+HBOgOMibLBUVXbCIIzNq+DDILkgwGWbqDFoHBruJOmPCvSH5Te36
WRnZw5DHe01ymtR2bi9UnBKJTNv1FwgKj7tLI7gzeArazJeS5rRYTTu2j1PuI4op5PZLkTI/jTy1
2OWtCy7c4PYnrO61poDVV0frlSJGoFHX6EPfYg9kdk/Qa1AZJ6n9W0T9skodjZ5LrhZv7GLHLh48
Q+oL1vbIeJjDDzo/AfO0mUBfsxw4R3QzQF9QdRHuwSDTtsU7AS/F64P69fYefXaB8P0XPy6ofamr
TTwT/HgrHfPqiSV3swm85u62lNWrjJY0pNjgAyEhcL1LaoxyJUsj+LYY71e5hhQOIFSs3W7wbwta
ezYQv+LMF7wuWnKvBcmTFSktgyDUde6kZH4oovwd2P4vmhpEUf+iIrp3rGojf7imaEhz4FrDgiz1
omupmVT0+SDncsjyxs3qO0l9oOiP/w9LuxAi7KEhZ+ijMTI5HHv7C4u7XTX2PqgJXEZUl+TqrrYs
v6zyDYO1ZhcRxy2VS/ScYnXXa0unBsn6gcPe1y+m9WjyztH0B+xsliFeqL/eXuTaTgK2hfIKSnso
OwtGA+TCE5QV0ux2fGukOJTG5lRK2eG2mDWtvxQjLIraSct5wuQwpTujd8sszCjy2V9uS1lTRjQK
fKAo8FaKNji2wRpEtFoO46BQ7lXumJPf7yLJo3uwXd+WtbpxS7iKyij63sWOlonrJh9UPF+Gitxx
Eu+U7KuN5+W2lNV9s014+B9ERGJnid1R3gAaIYckDSagtHrtwUKlrc83sq5rqwFdDUh4kC6yAZO8
Vro60uKsbno4MzASekIdBRumZD//fjWXUgRlq6lW8i4Z5HA4d827Yr1J0179a9wOHgh41ojrkQkl
CDOvl5KifbMvKlkOJ/U4TftWdqNun3YbG7ZmYKFgqMsAs4ci6LKhF8+QhNNn06TJQI7eU6xB7xp3
jF27n3bblcnlk4VwFow7aC/CPxUUaARXk44qElyj1IfzDJe5HfPMyWg9Pt8+nc8cG6jJqMA74dmA
Juhi6wm+Xa6zKepDXobcehuoH1UhZSeifpOULzX3ouw4veuPQ7YvaZiC6qOYTuQ5lY5JUAGYlDuR
q//UOq8pNl6ZlUzm9acJ2y1PTWOPQJGG1Y/+UHhP837yv8kn49vtLVjzoa62YLmPF8ea5TaNSAI5
LZgK5rshzhyt8ix7R7VD0jj2tyE/61qQvG7akw/H5fMh/7v7wkua4+i1oYfoujqk8kGL9gZF6tlR
laPRBGX2VU9d5U1KLGeK/Kh005dKemQ+qGpqjFe3n2YT2db4lAezvlPt91bd1+apnu9i/M8gvfOT
1+yJxQ5tedBIR0oA3p6diG4YrI+Ew61lCLpKrKGvtd7uwwa49/RYZ68kUhx1eG0VE3NOmGtZToZ8
U5f48+Am03t115SVH0tPabbP0UGeVQcyvhksOeihEb8p/JFSTCrGfF2mAxHnFXPuGp1DyWsm/WmG
2EnBKrFFkPtRgby1jOWpuVAEMxktm4/xEOr0EcXBkXmzZjpmHCzkM7PTY3By8qsElbMVeTPsZUed
/MGoXBOnwMMCPTJJkFr3kpvHXyfi9fah7RMvz75UssvNsH1Iz+MhPqo7HQxvdrfDpjk4lvqolM+V
Xz1Ko6tOD/qZ2Ocye82l+1HeM2d4Hr9wxUnzh/7ezJ1KdUbA/tSTHD3YpQe2GzvZcIJW8pa4eehs
0haaqQVtfb0RbCJSMyLlEIIxCy1/U9nszJrPh5JXsUtGqoZZVZROrJkPBYZ2vpRNB/42kJ4Gt6/m
B+3L9YmoCuJP5KB1uOamSFqnFD3v+iEdwhnqgh5MVzH6lx75bmRW3bluQ/LOLd2p0UhRcWVX2OZO
kw/29D03bCcbtN1oOBiS17aOVKRuMYBRt5WCJdlbJLnDZYd3ktvuO7MOyJLZB06WlGHbmIFsbriv
m2sRNlXtKpUzO0Ffo3ScEtd6MwIJ16J60MI4340xQQ/ubhwDG3OBSlBtJcgWozRZHXLlIXvQLEeX
gnSX9vsqdyPV66vflZ8ckWC0tHPVgeESHLp/7cFh+9F9BmcHxRY8Rtd6kLCqHzSzHMLv+uFRe7x9
uCt29/rXhQ1JtQRBZYFfj1pMNJZrv1T3LUHfeuUu1QxJubf7eddO5bdOOzUsRtCUbOVuRd5JBNDL
R6BhCuhCqJr4/pGszuSyywZ0lEwPkiw9gg/MqYbkscqNI00xp1Wt0bwMM1ahYDCpnszdKCr2lWo/
dWR+xpiOX8jf3SU1oU7RN3c9jwJUbZ6iuMShupix4cXALkq+PSoBnYddq/kaCa3uaaBoh7ZMN5Y2
7u9nBxJrQicYYJOYTfepiYTJWl8WhA5hnZXogcy8quxR7NhFqHncPkNxxsf/tu9ClKAhrFZ0Xsf1
AN/BfKoxO9wc0bNSmWewgrxqRuoVVELft+XJ2nTXD8VbnzOPPrXJO6aqOGCbCXoiO532Y6iPWqm7
qjHu1XLDjHy4f5/MyNJhACcHhVFDcA+jGCy/TTIPYVyklj9JvU+p0nhlbJoexRjvUyVF9+gZh83P
9V0nGdxr9T7zpGayHV5QxZ0bScfF6zqfo6HE10FDcUpiCvKJkdJdyokDK1kizzKbCBlb029UvX26
vdkfjWGflgFfGt30MM/gjLi+jgA+gJHDboawAumjpYL0ERMjHakyDvrc7xvjQMh+nH7okmsnd9zO
fGI7VBkwKmI6MHgyQ/5D5fPG478IFT4K3TUo4qEIAkyhSOYNhJyybO0QDiR6ova+rc5KrPtdUwZo
S+V9mMzthmf42TVWIRI40KU0CZdVvd6HkQNvbOcyROa1O2dH0Ef+l0Vpi2VAQxtiC+1aAmutQWoL
dL9TOABJsm/Ve0st3KbfF6g5d8dq2ujL/hxaYEkXAgUNBUSSGlUFgcO401KHAEJg7Cdj12/d2JW3
fZFkf9A0oCon9mLXtjQOxYjNU6wgq7IAPtadcR/L982v+ktfRH6sbBiJxY5/0pALiUIEGBUkKucY
EtMsaNzqF/rND91Wu+OqELgsaLC10NsuMoV3sZ4Ts1KGkLDIKafvdiT5afmkJf2hK7/3W4WAVa2/
ECcoCNXLmVUJ1lQchjvZdMlDc5Ayhx6bDcVYseWgpvx3XYJiTKo+8XyCoD57VasS3uhvSzqBpGvj
Tq1EW9CLC0FCtNU1hVlaBDZSeyv33Xv0rXS1PzrwnU6zUdxYV8ELUcuaL/zsQp1bS8OIkjB7rB81
GYPDO7/0TL8+4gGxNq7y1gYKL9SMvCuzRgib3PIJMP7hASwSG4Z5Oe1PGn6xIMGTyTTUFqx62buH
5LFvnfZn/7XzkqPsdwc0tHVfN+QtN+aWPOEhyBOjbir4EmHrAxzAX8u9tpdPmMB+MNBRvEX18DlP
dKUZYt2O8tGudGsaUGMI+u6+GaGLW00Ca2/bpfqJzQtp37V2KuP+doXDU7cMaOLQ2ZtDlbrQi8RJ
QmlPfNnxrH6XfN+4ZatLhM6hloNGcICArzVSGlNKpQjmF2iEY9HA0o+KQ7eAhGseL8BU/4oRdBHD
60qQxeMyx+GsedV7W3kjMg293w++ncQupoKSLNmB38rdcIG2FihoqCWpCkbOQ7Ke70i2T4w9maet
a7B61ZBRRjUMRFMAQV/vIiu7OGt7FeECPej77KSFVeGYbvZQt47ZYap0sZN7Rzrr9YbDu25RFsyY
vIC4QUhyLbkFu0oO/hCoKLIhvToH3ZttVDuLhiQfwPoK1BH7Bs40d9CjDfvy0XMuXsaFwAYIxwVd
Isaoxdw2rMWUkTDlyVkv9o351Sr6vU5Ps/xgaCCdjX/WuqNnYMNS75Q09fQ47Jr9UL9My8fZ32Tb
j/Xg70liraXfBl2N6DlcekMFKxGlVQ+K2ALAk/SJDX+k+fs0fNmwRGt69a+MT01imZomLfpuxjA7
GWYAbj2/CJN7MPUHoJs6m8/OcND2t2WuilycTbB/oU1E5A2SJWrFTMGypvFHo96P1V63zrdFrDkT
aML/R8TyCRcPlKX1Ku+AwAqjVx0jQVrHvh+PyZYrtuZDXEoRlNYAqRSCj3yEyXu2bEz8yKT9XKDh
xdzX8qFpg00yMHFQzBKu4XqgLxS6joyKiJ9Q2VBSsEqMIcgydlUQ71BesO75nYGhr3XQH8ej9Zj+
nH1zHz9oh9ubumYdLmUL1sEqKTHmmQJTtu9RPQE672i+3hbxGXi/rA9V/6WDSAWxjiCjRAJI0RvI
qL1ljhE5pPs2yPeWy/b6k+SXPtkoCSzul3j5LwUKfmAp5/rYMggcMKxii/lodccuViP4fo1WDlbW
ltixcgDEnT8o489E6u9xght36qP76NY6BI0f62iKxh7rkJ59/sReml38AxxLh94hhzlIj9zLj+aB
H8Z9Eahv2b31LbqfwuZxwzVcvdtoqwGtCuhNgda7vnhqFumtmmPFBti97wvJcBRGt56pNW8N+Bo0
fBGIksXyNUE/ItOWM7P99LV91o9kB8LpID3V982h6/0NnVwe9U9beyFOeHq1zMyrijKgHP80gf3c
4uZpfrpTQhYMj8Nbcl/8eEb+d+PBX9WdC6mC8c/pXKSmvSgm6PqHHdol3ZK/5N1GEm9DzEdUcWEp
S3mkXWVCTE8CqX7u54dZv5+2MvNraSa0ZfxzZB/v/4UYEL0D32NVEMODsvTInh1M7jjUw7QNTzk2
z7ozg0Dx0dhxVzv3R+VI/v/2U/RtprgCtVrHsZ/mmzzuk0Rx8noEje2GO7F6A+AhygsWBg0ny4Zf
rBRoUdmumnYM+bxHEynq2NMWIHXVZl2IELzQ0gIBb4QEfzjamDfY3CvYyg2dX+zsZ53/dxWCzlcp
67OJYBXleeAO/WaoTkHvaP+Errl3UwZqFB3zG0LFKXb/e9wu1iWovGnFplK0WBey55iY93M+TT/I
vg7Agudbd/IvOLzmL0ze1L4hnJCYs0XRsNIOhtfnnw9Al/n12eltN+Z2U+MDpofGMY+Na/7WmdMM
SOY4QL7/6LYIym9rCzJi1xKnpu7llGGfQQlBpH2a7pp244VbN19QRUyjxiWzhaMsY8nUawPmiwDR
YX4p42f+CK5hZ7OGv+rE4xb/I0k4PzniQxM1uGL5l+EINlxfPbAgCpgLnpL/ZJThfFnAxy4kxsJD
EzVzIptdB4Oieg9a78yVo70N9/NXO3bMk3UcfpudG/2qPES6NN4KV1ZfoAvpwiWPo4TqkgVNzUoX
Q1yqPzZSfof4PVcdZBnJM//d0M1izmqgArKef9Ys3Pu0Zirv0fKDPnVUNu34JGue1hyyh1GTXVLU
DpnO1D7ExdfE/GkniWPnfjQc0vZXHtOvMX3Nxv6+nbRg2gIRLSf7yVxcfJmgYxzkW5XOltOov+qq
BJ6k3Ww56i+anuPCzf9bpHq5FYKqVSk4uWelh6pFO417Cl5l7h5QhsdziUqPQ4MTK730xT78F8P4
70rFXIoS6dk8R1hpxg/FYz3FgNJ9NWs/7l9q5TcvvvcKXC5ybjd7DdZ94wvRgq3oJBtAqQzHL5+j
O/PcuGBzd9lu8IjDvfFYO+qG5Vh9Zy4ELo/ExVPW2oacRoM8hjGpFI9LI1CJkaRtpG5WPZALKYIH
nqpKManZgGVlQa06CmILOz/qm5HuWs7tQmXEQqExVXked4upBXPEQe2/lfJDp+hOFjkaM5eyfCU9
aFO/8aotqn/jaogEBfB5dHkqsDzwJuWufR/5JJhah3+9rZhrDwkw2RiPgqKKCWDJ9VmVUZ1kRTuP
YTWlrjnuewavcYsGZlUI4CoA74HhCpKuhYySUtGs0RC5q0ebKS5vz6qxBY7ZEiJYuaQCnYoRqQhx
tS9xRxzZPLT06fZurWm2cbEQwV5lTO/jRoUMEj1H2U8Jg95uC1gziJcChOMY6gE4CQUC0F9FJrfD
7B22M/kBQJGxAlht40FaXQ9yVwA4oggO0OL1wWSsUTqlgjh2kNwtaojVA7n4ceFAxsTI8qrDj+cB
SoJv0kYE8oHYFm/IAhb6fx8vHMaSjRxHjt9X70rnPD6MGE/k8HP2QznHL637B//h3z6dVVN6KVI8
HkLI0FoKIsj0FTxAaMyLjq3F3a40PNKAIap5B90ZnZ4Zr9EiKINdte6cKf628R3L1glLBwxlWTiS
fDaw3tfnVkex3maWjgtVpKXl9obGfhCSJkfMOy7inV4YJuYNDzKaypRCLp+jhOlgr8gUZTzktWUH
PXDKhSfpXM5By1aSo2HQ8dQadoepn5Rt9fGvfe+CKcVpwdZ8wkCRjBRSOyxq3QAmTLtS+lVxXuzV
2J5cGhlJaM3aFhhkVehibTBVCiAnseA5qqOcgvEdEVX/qg4/7ObAmY645zfTn2+fx4qmLzhyRABL
lh8D5a6Po8dslmIoIAnjtHVP54kZZGpduQgM7A2tX1kUuLvAmg7CW8S+4snHGpM6XUZXLWa/yDwH
nnM+YShXJN1NZvlye1krTxCaXdFMglTJAmMQtH2yaz1q9AiN9738FZlXtFrZ9wskT6vu5Wz2QKSx
kX9dedMBscIowIV1QrNFYuwelSLA2xUZSAY79ss5tz2C4XaHDhRwDeab7G8vcFXcspFIKAM2K8b2
CSW0Gii6h21QZmookkitvs9l8h5b9dbztHJwwCUtWBYNEPZPrKspKTFTbSiUUK8ikAfXbjLObg4k
u6nPL3W7VXJaOzsFRHpoGAFUCDj9a5XkLLHMFg3t4FKa/XQK2qa2vTSTdiS2jo1F37ipvP/9bi4E
L9hJ9JWDIPRaZG/FshyVRA7zP1qp/SlbjnETvxTV+PMf5ODI0HSiAAsv5nrbtLYw0bZTwhLjCfLp
B4DqreI0Dd94HFduNUwHIl8QAytLN+T1ehSVGzRvexAtVsmbZTN/mA0P9KcbSrhWgAd6GPBacDZo
iEqFo6qavDHRkKSEqsTms2GUrVciCvOVURl3xO6t3TS2zTuxMwk0uX186A2yxfq4op3LiOCFDAvz
pT6RK3RqPsYpaoUhQXtqm/d+QZhP4viutdVdkv++fYJrEf+VOMGyKHpS6RhfoYRWJrsMRUlmcU8f
f8KE2kW+N/EAmXrsjtT0Ewwi/XsnC9LB848WR/Q26kJANE5KxCn4WMNKqRwrwpM3R/vBJmiXvmNs
X8j670JiGyDYlQuJ9xpcNwvuBgN5BKFE15oGuw+tpckLJurSr7TXDpL8UhmFr5lso+t07UAN9DWC
wAICDfH+E4Umkd2jYRfETh7N0FwesVPKc79sYgxUNaKNBP7a8uC4AuW7DBmSRRZbNZ9VuTJLNYwT
d5ZRCUU7YMzv+hjM0fUpQwPLbRVaXR/GqAAWBiJ2VGGvL2c7TZ1ZoeYcVnPnLMTH9sko0qBEV3ap
bpFzrbwTQOT8I0xMdpvzMBJuNWrY9cD+9AoHoAlBbZmmyWPbb81TFJzypTaBWaI6/HEgwvAUCnZU
wTy8tOmL+DxVbRPMTf0nn2P972L0RQiedZg2YIwxNEwEwBOeSYNkk+T8sAtun8zK51/9snp9MrJk
K6gq4ZclR3E3Yn6RxfTTZws22WrB8QnXKDlP6Veg+Q6G/iC9gcKcgifeLmZf0w9G/sKSexpPrlrf
xSoQfaZbE9u/vUpBJT4+BB4ROBeBugT6bNHPixyHrJRNkyVNdm71LEjSIt/VdctcplnABqRbk7JX
pOkWJlgbgIVgUvFHi/mFNClSMJ5RVxfe+dkBDspRkt6Tk91c7P56WXAvDRNAWIA8wfV9vayJYxRr
V0fZmRAJAKQhsMv5Z0Zy14rVjedVJEZYttCwQc0JjlPAnDSRGMEoC51gFmN2TrPkcWTfynkv989d
se/HnwaadDF2OlMeVLTDzxirOM/tXpZSp64Cmr2bUrHhWIs9Ov/7HIKzXCCFiIaFpdOyU6ZG7vPz
BJ9qnzYZ1Rwb01MdNiRHO7Pp0zhaABraseFmSkUAMcCEiaFHAwi2MnFjoyn3t09j7ZtQtwb4Gblq
GDlLCCzgdCQTmLHyczQUeCjsh5x0uwm9NOpLVWvg8N5T06kHRIBETpwomZ3C3DqmZd0XseayL4Ak
InySgQlBILVY/gvdm0ajSDAdqzhXZgi/7z7LMRlrn+iHyjo0KtQQvdymvNUXJjhfi1SwcsEhsdHc
syD6r6XmRR0T1uM0zEF3UswAt9ifLtmanbhiq+BAgucRWJOFcFdYG6y5XBs8Lc6pQkaXY96pgwkU
W9TEa5qOgZCw5xrIrbEwwVgwhOqRQYbiHKmlqyZ+bSB3mLQHaoAdgDqsmtyiT1wGpIGCKSY1Cfvi
NyrYXt1JQH/cIWm9cc/FktXH/mLwEFJ+eGLQmSas3EwMZkStWpyLpHi2I4IZlfUvY/ANav/irHen
KHKkKZi095p6bT5tmM+1jV+QtOjKB5/VJ3pGSRqo2VdJeaYYMrpTxmnyjVjZ8uBXzKaFutwSJqhL
0Cxc6SzT6aCUbXku+8IF2cVhml/mMnuWyv+0Hvhbtg5IJUIT4V3qpbTsE93EdtLKb6RDG2956GsX
QkfuSUOBeCFuES5EqsyDpqZpea6rWHabwfwVjV0GvDPAfRtWZ+XGw21EgQybh5dAjMLzYuZVxxk9
T3s5TdzB9PMpGM1zlD516qM0vfCtRtqVxRF0XaGlH9kTDGMTtg8QHXDxcRxU3quGk3a95NiSdpDV
19tLW7xCwZbhuQF+AK4/prKJCsHsKp4qNOQB1vnSHrTGRVOZa7+23Smrn2pgyG+LE5zU5ZJdiRN8
/qjOrLmYKD3LRpX71qT1Xsfa93Qac0CGbCBfyN9igP6vzIUOGoyKOENBptk3SqTMkJkp73NX+IbO
XGM+Y1T9xsOwWAhxL1XcLPTiIVkDl+HaQrMoKiW9aOg5xkDGzPaVaTe+gpaOtqUjY+DJ7a3U11QE
wROUA/EpwhrB4Y8oyfRkKKtzVszxSUv1dBchUH1U0fXlyTNBX2Usj14bq8oOBU/d5zV4nC3JnDwa
56Ov9zJwnIbKvFrSGt+YZc0xuW67Y8bQ4DSCeBRUgomnDqYBLpesCuWyUQI7GtCHHDNkLc2282vY
Kx/86OCuYVN+qDOWnRqeGqADStXXQpktN8KmOJhjACMeJ/Qp50qxr8sxBlmX+WWQeOvFkpoc87pg
R8wCkx+aGTlibnXdhvewdkAgPMfhgBwN+a3FBl883Bjlo5b4w+o86SUaxSOF+vD5R9ewMoA2y0Lx
+9qqX+2i29J7Mb7/UEIEgfDEgUVbDMm16GS2waYBhpxzZzNHV9xeUdF3fBiAgzX2eZ15XF6eO+Zj
FOThtqKs2Hy8KAv7HuQi/hVEM4nMhLdZdR4Iea7sL5gSeLYWm7yh/mum5FKO8ICqRqdWRpRU54j7
Wv5KH2RdQjLhjZRgAep/tluDfJfvFq/bpTxB/8GoocdKAXl1+p30TwN4w+1jXlQOg/bc3sK1qwaO
EFCtACMJ0lJBcSoLDFQtsemZq6l+6EmqghiK3E9D0b7flrS6icgvA+WLAdbo3rzWk6gvq4KWWJTe
n6rRwHx7AF2y5K7tfoHz4WtVPDT2RggpEh986CYmliDvA58PIxyEg5OQUFO0XoKBTDyFHeI0cUj9
I9VfBrVzjCLbxWVAjNxfJltH4GeDw505RoBgGmzqR0yVgZetpl5rnya5OJoAanVIOsjk5fbWiOWt
//udaL1B2gjpKjGj0ibETjIbBo9hKpAju4CiVrULRzveoUn4rUEfU+cktQMU5fNt0WunAqThP5IF
VwNcdSSNjLw605a4bAamkeXe3OR7iQw+i/hO5skXZGc3btSahoO8CIzT8NkwxUfQcMJLJdEyVp0J
zb2mL92E/kntX2bxktlPt1e4ZhovRIkMKB2raF2r2Fuj1mo8DamrK8VwR8yRudoM4K9lFP3RBkZ5
42ptrFFMu4x2o1GpqWCTR/o8AxsxKSfGmTemb8VWlnX1GMHMjwgKc8NRVbm+XLlGu9ns6+qcRKnD
+EM1n2dM0SEZGCPS+6G4k+uNuyW2mX/orLlQfcKXA1meOG0ckZbKzC5n51mxQF8P9glqlKWjaFx3
MaN2Cu3eiB2Sz9Ie5Y8xaJOk8rlNJzCozRjsaaa/5wE4+IbrbUCUvghoxPpAxRMfgbBww9FdeyqA
pkU3PNrT8U5q1xvU23KkkhGvVDTaoCkqyvJAihlsxpUUg8mt3iofr9nVJdxCRhYktOiGEOSRmRWz
VLLz6B9GdyMBuxbRwZz9++vCrZ2LYtTSCL+ukcZXhue8/FYYhyh6MLKHTN13IFMhscfInmyhJkSY
9cexI3UNMMxSOkDAfr2wjlF7wiVi53ZmuygPkbd4bjXb1VOy42r33OW/meZhrPNYP/Gic+zHuQgn
Ax1v4AdJQTeRYBB6HrTFcMTUOjdiR1CxlJK1YWA+3XoQ1WlgjjZgWzC5xxLOW54zs0oyiZ1BBBwq
qBeN0R3pTw2o8XiVvaAxfbPlfNl08dUGifSSZkVUiGTX9c4k+tiAYXnEzvRxv0/qEUF/oWBEnkpn
cJmpxTHBuwdm6ZEHrWFM92o2lftU62xMcY7ULR1ZNOzT58AYgLXWQnAiNuLoHVe6XGLsrGN0MleC
hjtRfKDWkUru/KRZkwc8fP7rtrEV+3P/px425omhloYsusiehQzZ1M6EsrOcKpje51SNcox/FwnY
cmNw5bKxdPlIvufUz+noSCS+G4bBHdiM1196i+dkp/M4YCCAAUcxwRy+29+3ZidBdglYDKJdQNmF
i8MMCaRoY8fOAxvQhqfartREk6NjFNoBwBnbwTSmIoh6Sd9JXdVsZEJEAOTH7uAk0OMOJnVMu16s
xoWb3hKM6yaUs7OCfkfwyYwlco4Zibtv4AwpTwPGosWuVs8U7RopCfqeg/DD7tHA2WaZypwJqKhQ
1pv4K6Md5qhDofoTSKTY4Brg7d9JmCb17faOrfr3KB7jLsGPwnDFxbJefLOZyTF6KWTokTodK2NE
U36EZhi4vUO8K581M0wi0LTo7jBvkRGL5dL/7RfYB/HOLGzXIs+9UsRNlY8q9ustDwuH4G/NzeAG
/ac1/itHeD6Bz8qtzIYcs/xjRXcJMdGU/1Swb3NN3KlJdrbpKKS5t7c8/c/PBG4J5rEYiJ+WQdSC
NeVFwylAU+ycEjDXRI6V/C43GUy3hAhvERnRrmLkeC3Uc4we6P6lie5ijEvsa+ZlWVAWr9o3yzjl
8DcLABgrOKHShrewhBHXxgjRIQreKK4vfR3iQXKDA/QzDXgOdVRAS/D7yMVh4xA/p7IQCYJ2GTlA
dF7gcl8r6jLGtMc8NX5WwLyT69wpKt1BIf6QlqDxYK5kTS6Xv1TRxto++3nXcpc/v7ggcpIPTAEB
3tk0w7k+jspet/eZ5WJE5O0Vrp0jsoKYCqBoIOOQBeNVVhqRaEz5uTFsxE5JF7mSoXG3bOOtSfIr
Nw+LwjMPc4iUD1o5rxdVj1IXqeCDOtO4PqWtjrkzjWOhL0iK8VxxFrBMCtWoOqBY8nh7mSuVEMjG
ywUPBzHpJ2obHs0TH9OJn+3YBKUvg6NhyYnpDCVGkY26O/Kp8hozA7FS0xQ7OqLDhkxDc8BYOXZg
bbWV4/jkTOAtW2ZeYbwQQlfkwa43I4K1M6ZB5meMoHyWzOzJ7EGCk1i/KmM6UJ0G1rjhvqx4eCDm
QkZv6WxEvCx614baR0U7VPzcN9nOSkrXNtlhGs5Io6t88ga41ijEuLnaenRC9+PfEgLA9OIDyEIW
iH8BnygkBrSuLVNUn6BsZgfPEu03SWHCc5gQrG2c92ff/FqU8CoC/VjNuTJgrdX8fRwzuAp/4qH4
AwTwcbZqt9aGE3BurqxP4O4pw6bXXUzsgP8igz4lGNkW193aRUOhCN2Ey3xQbMX1eXc5t3luFfxc
z7EjY1AFKrH9JkZxbdkY6rNkbzERGDHJtZRcL/KxQ67nDPrDfcNUp5Htd6azQOHNbmOLV2zj0qiB
AgwOFPTHwgOnc1lLx+7/cHZly3Ei2/aLiGBOeGWqKpUkC1my7H7J8NBOZsgEkuHr70J9zz0qiluE
+6k7Qo7a5LyHtddyRexQJeRq46vSiYsO6BAIQvizVF7qWmn9iucPdhLdNr5x90NaFmQ0qDCAhn8d
gKPqUJPZrUTs0pfa/jmRHQ9lYx6R4wELOMDaIDhdw18aXa1Gde5FrALlqoMxcX7Qiwe219q8sSku
zKwugcTs+8bSYEZ8NQLzqX+5PUubP68BkvWeikO5/HI3iHYy+rmfRVwYg68W4ZS/Nwb+CyNwPSF1
hwozIMWXRlqVpEXDRxHPoGfgSepnKMEPe4x+GwuOIu5/raw2G+8ZyKh6WBGB6e28gZuL/d/fXld1
1FR2NlZCxFkpI1Iovmr85vp3J/k3m+qDnbXPxNSUFwPszN3JgZqIAiSVmx2afI94Zeu1eweLomd/
AQSuU/dKBWK6rNZxNAugHxJkmCGAKUsvVSIT4TO6DJe+ygO8z+RVyj0R2O35XIjE/7G+2nZFWuUD
L2B9mkffMJBiBJrckUrAIBVxe/Mty77yAa33dx3MVEgZrYOfajRTWrdFi81nq5HBleKg6HI8moCb
FIPWeCLV1SBHbvDB1tgY3ra+db4gcwt0LOR8ATNYJuKDl9YQAgSgXrXxJJ7pJKJCZt481TtWtt5t
hEiAdC1oUoAaVj6aolVtr9tNG/MUpEANl1FtQNhBJeh2h+4CU9BzdpwSfnLtPshmI7Is5Xh7pBvA
KUAcIFtOAAmGv0JWp1wnYJzQHNHGlcW+Nc6DRQmKn2o4QSTUds4gcPGaSgmsQfd0giZErvF7ZQb5
rWCRtF60ZC8Zszn3CHDgstoQKXVWhymhtlOPrG/jFNgeiCbKAlQ/807CYxnV1fb6YGQ18wwShoai
yTZWFJAIo93ZmR4N8d1hz5p60vbAU3tDWrkITpLpSgHMXqx0jWcMPXRV7LjU671Ds3U+l9jwP1O3
dsMKVcngi7dxRz2zenGd2ev0r9XuNbS8Xtez5wALgFwRJIdWr5tUGzPp0TMeI0ryul4PWXLitPBa
zQxBUXd7h24P6r/GVhs0LWtodzAYq+zfrvuNOa+oWhtIHt82s3XhLMVq04CXtSDIL4/8yKFYS8ap
izniI7X6Ka2vElDBYTyo+YvOznn99bbB69O/ACyXRAnYniHzvg7nU0POusWUGl4799OhClqLe9xN
FuICVz3m91nPDxY0OywgbfqdOPRqSy7GbRfKSiBRQJ/QarjOxFiKJqwmLtxXOHQZCJlaqf/pnCKv
qmMqXQ3upHEldM26yVJn20bCon8Gz/GptyNCD5pyNgoZJHvI1Y0hXVhbeRJFrvTgxbMa4PRijfb+
YKYe1+e9AGTTDIIdd+mvAt5mNXOkcmlGXaeJuYI8DBls7heE341MVTzEYCBGNzIzTBBoHku0kRx0
RUdzRdEbkZhATywV7iHFMwTJUm2/vaU2Pw1osiXqXzplVkfF5U6bJ5I2ceKb+S8xv9h7tPpXJ39Z
0Q8WVnM8FegUMzJYaFPEk00VGbgvC8sbWvXB2O2KX6by4p65tLb233puMdG3sFY0CcoH6snMoELl
uH5eOw9qLT2B7GKXJR5uB0604+3ZvPJMV9ZXC42+tBkNsKSJLYXWXmLP1E9JswcXWNZkPUZAtxa9
MeQuNWtZ0w+uBmhoC0dSjNEpD3NzzKyjVAaQZJUo/e111V+nZzEkPPMQWbThdiCZeGnMaCbISY85
j63JvhMJ/0XEZz5oYZP7GQsE0cJ2Grql5hbyTI9vz+d1mmixvujFQ6kbId4agVFN6H4oBSY0MRNP
r3+bvRnUZveSWHU8ZsqDJOZdMrBnwOp3DsbVG/JuGVWGRbn7ms1vrutSs3LG446rh65qI+W7aN2D
1NPT7TFunUCAajSIQkB/Aq1xlxOcJWIqZoFEiFqIPmDcMfzEEYBJoJq4M6br7Ymz5eLxRfkErQ7r
6oTsJ2mijZ7HxVzM/kg4hEftztwZ0J4V43JAdaVYskttHo86egk9zoPbE7axJZGeRM3NAbsTQEfv
aIcP+18pChvvG+Fx8gLOeGhwO95QHFL305QYvk2jkUdOCeKnL7ftvsvQXp472MVGXJgswWxPVjfZ
2Jkk09oUsYzQgZVJ4PZaIxymVIX4WF5oOqrRduYXeT4EA1iO0czvTEc0RsA7kMUrgLsKeEBE82yY
yRiKSn2Zq0wcp6av/UEdyqhUeMSpCq/IVJ9rkyUP+USMkCBSDAdqyigVjuYpRNnjPly+/HpkOOAo
uNrX2Jl55tIxigQpFEOEmUhCXTOiugsAieuCvgOrvd7vKU1d32LLbP7H5hUtv0EHFxufiVh5K1/z
v9wvvVciZtjxJ7Y2IwryoLt2MTiELJeb0UKTQ+6UDdIeswtouwoNiG5W+U5s8J6xW0/gorWDrmTQ
wDvrW1KpRF0AiyHARYCupeJtnFofaGwNaBskjw5dkwW2AjUBMgQqq33G5sdkzrxuUHwn/Ql6fOwV
zStrv0G2Ny8+NcMJXQUHpeFfb2/i62sNVWt4IHAfAYu5Qq3mRtmgtF+KuMw/g6mBvVLjqdB2pNau
n3wYgUeCMokDSfG1yCfgCuPsOsjI6fSJd/N9lkq/T8w7ZJwDN9kRxby+P2EMDOFAoC/kE2skREXd
ah5zgfQcFJX1nB/VjMK12pMa3jSDMiGaUpfiz7o4knQ4oHqrirhLnTaYaydFwcdQj2iS3xPy2pw+
xLGorQNriYTd5Z4VBhUoQ2gibvW71FWDsTomQ+EV7I11O5O3dfBR8UEbtAPqK7QtXJpKU85ZNhER
96nyqwQ0bCHJHTxVANqhIVOuNm8qVFJu78FNoyj+oAkJyGl0jF0areeaocUBOSHSHygFjY1MvfRF
q30DPkxJDnn/67bBaywRciV4Wf/XIsQoLi2qMwQWlcrGhjxop0IJ3gzfjKYoDyBpENT+6AuvC8XB
+Oz4NLxte2sxP5peuYR0sLumnBUspkKVz5bLvydaFzQC3AWkHKqwZIazU+DaNOkiCbbcd8iJr0Yr
CGdVtuRneH4ywwJXeKehJ+PAyj0R8Q3/DL7hwg2LE4iQcL1/zNTVUDZEUmQa/4L2kOlnZqTnoNOz
ToljRVx9doW148WsmTNwpcAoSmXw/XC/wKW5XM2GtSiipUkbW6C9+ou/1q/Ta/aJgnaEhKM/fdWV
gMjT7WXcekcAnkT0C8ebIFF/adNJ9M7Qat7GQF0AbNMFWv/ttoWtU2HjygR/AFLnwENcWigFqytT
G1u4us9Z9dfYHgv0RrhJqFVGCJkIqKvtJZm2nmD0iQPFBKvwbJaN9MGRcpQ8MydhIG/GLIiLZ3V/
0J4LVwSEGV8QMu4s3J651VvcsqInlJptrLaTR6HKLLkeqXn1XRgPmn6Grs3O479pEKXVRYNo6c9e
GSxYTZS+0VpUpaw5Yk7uwGtz8kNeVeXRHcYurDvUxWgOxa7bi7n1WsBDXBI1qK0iuF7NLOiMWxAl
YWbbfnFIkzZiJCuDmu2yM2ztzKXpCorIcEDsNRJNJnycBE27uJhqHoIZBfT3DK/G7QFt+Q0frSxf
8WGrGNqs5SqYv2K7oF6aWaGZPDP2CuGWnTXbNIRHdsF2LazTy98/GLI7abkd7btYqNzXlSQw5Guq
vXXunqGNeQNJEfgx0TCK7b/25tPGFXlHEhnrZTaHat5Xj4Sy/I+TZpDPAYoRMoxAZDnvrSgfhgMt
jCFhsuhi3POvwADFc5JGqpXsPKkb+w1JuaUJTgeVC/K5l7NWFlAJNhrSxTKtPJTVPcyaARa425tg
42EBBhidttCPwWZYt5BK1aSTm5Z9nNiJ7it9lfnN0P6WgFdGJZoQwR5j79FKbY4MiTN4b0t6yl3d
UXlW6hqkWmAz/dEln4zyUUm/3B7WxpbDI4LaroNOrgXIfzl5U2O3owPAW9yqKIQVg6UHSgP8aJ8T
K2gBSduZxo2dZwDkgXAf1VgLys+X9gAfcic9sfq4al0eTZ09n9Sm1sPbo9paLJwhC7ivpQ95LT9j
0ZlQOx96ZIlmX6Pivp4t33jWOMg4ij0ys62YfKFHshHWAp2JbrHLMbWg9UlYag3QbNLGx6QDiZWr
CD1GNyYkyhDP+gl3B9CPKXpUqKl+J3VbRiKv9Z2LamvYqEmhwxnOD47E6iRwM0Odm2RDrHV2dTAV
4OKFNgZ2V73odv5pwvbeedY2svKA2CEXh1Zv9JTp6+41t23a1jUVGdtzircTCNVAgKI/cpu8Q62z
qR/7rlID+BbKI96b5lwyEIQMKppGVKLkO5+z4UdcfM3q6VGQTBrlYMt47NQmMGrahdJ2IQFfulUw
5kZ614O5GkqIbX+nSbaHLNp4c4EqgjMBvDWatdZvrsu7tC7LcogrPLREOH+R9gGS9/7c/Z75fEwo
CENvb/TNAX+wuPz9wxWLRkyXOUC6ov24PdTyG3/NqTgunVSGN5L7KXm7bW/jukDaFd3XyAqi0rt+
cGt0HFTUrsd4dr9rVTy475puKAfujGvj5gMhHbKPaNnZ6LkziLQskbljnM086sFcg6rcXaV9vT2a
DSso5YJNEZBy5AbXca0D3J0o9GGKhUXuDQW9xswsQqVr3Z37aOPWw2trIkUCBhmCyO9ymdShY3Ml
+znOpA3xwpq0IBzT+Y7jdW1lgRq42H14dfHf1T3E7WHibm/JWElrADSFZ+7Bya4nDBaAp0XwitYU
5DIux8ETpjBGsd3aiYcuR2cEIZmv8D0V8Y0rdTEEHwiwAvh26spQDrdUamM3xOr0oBjJPa/rR3vO
npdCn+4187cq+ZsOP/thTwbreoOjSrXEIZDCRuJsHT+aaaGbtGjHePyZuqEE6qkPNGPnEdyaxqWb
aBGQwIJZq1NrMJloaKsdYzHxoHQ6NDHXfuf8vr27N7YDgPgokkAGACyHa52PVio6YaydY5V9ahqo
KM0/bhu4vu6wFdCpgl8HGxvCjMvdoEmZCbtiaixIPYRNpprIodjjE9B9QVWqMmjALRuOg1U+/7lh
B1lNRG9A3eHhuTRMWksr8jlVAfV3PDFFYNO2ZwU8kX4qgU0oup3ju7FeqP9ipdAPi0znugMsdWg+
mDKZYz72njoc7Vx643S4PajrxxvJKMBB0eiLWBs37OWgcqSocCeUc1xPx7L9kRimn6uflpS+Ve+Y
2tjkC4UW3D6DYJOv9esnaDcMhitmdGo40VjI53mwg6GzDkSZT7dHtbEJTYivIf2MCbRNc+WSIB8s
nFSVagxFTdcnvZoEQvBm593fWCDU59AmjTOLoP6q/5UUGkBRoxqzcvCrIp4Z90m2M2vLdr7Mcy8I
eB0+DiogBLXs1QKlQulAv6zGvAyn+ZOSO34Kdu3EPBiG9LuShrr6/fbsbSwUSM5sHN4F94TMzqVJ
YMFpnluKGvejlURZW+a+kg2zl4PKtstddWexNrYgSqoqAkIgEHD9rs4V1bhpcptrcfkorMrnhEQU
VHbAM43VHtPHli2Q8UChfQkH9DUoBoS2btNSW4uRiU/TMWjH1E/z5FOjn4fPt2fxmjcGhB8gO9AA
L3dRzH1XEf/gJRmT1meiaPW4gQgpHR8ShYXFIDxbFIdG/TG1kAxnIIjRIrOqHwpJQzWpwnloTn2i
PTZMRip1325/1Mbl+fGbzNVu6i00z9Zjo8d5k4ZzGow0Uuw78GaWzmtvdjsHZCNZuaTXkF1D0hCr
u+7RHBNnRlk3V2PFPhas9KjxkooimHhEysdceUWRF52a0e0xbhx+PA9gV8WltqCwl2P7Yd7TWpig
+a20uCunxBuIHNEyS/f0rDZ20oWV5RB9sEJKU5K5zbR4GVdtoXNL67xKzD7TJ8/IdgjftqwhoY55
1BH5gJjk0lqJlFeSc6nFrQYl88bX6QPagkdwTbY7O2Tj8C9xFURNkXiFF7SaPd3KGxUExVoMos7Q
ymTuJTyTXm8CwloVe+nsjf2I1ImO2wZ0sQvF+OW4uDVUgzVRLXaHNqA2ewRfR2a9aPIvTWEPyhDf
3hobgSP8R/QUQVMYnUvwuC7tDYLkRVUANaEjocbly1z/NqrOryC1a1nhWCuRQ3/0dX7v5u69pONh
x/7GbQ7/FYlcPLbwmNdPRka6wnYYx/krf00Ze5t0J+KlelI6+64hhjcBhpQL4wDPKco09Tv03H1m
yxOvY0KU1zRK7ptndJzf/qzrHk9cu5iThU0L6mlY/8tp6QtZck6QPKg7ERgFbJpPwokhQlw43zJo
GyL176BQlf/dux5D64QATLt4lc3sterf6WCCI7IJqLv3YVsXCD4MIF9AC6ECvV4vyFBbDJAxzBeC
l0kwL2NTkKWNR0gfLjzxkwmCl2I6tL25s1Yb1whk6gC/gc8Ht3yNNdT4UJidM+hx30OVXioSlM2G
slfl2DpuaMgCKRTIXpYm0suZHwZLqwBf0mOTfxmHLLAgci8ABQCNd3h7kTeukOX3AQwHNuz6Lm4z
KLc7RqnHFUQs85IFQLuA6od5Kch3GudfWYOX7EDy2kWwezmuko0G+E6wcGXmkIhbCGsYWmGjcVQc
b0TK4rcyJNWfexLERugB7kMAiJBqvjSa2naeEDLpAFV8sSoSAB4NWfCHoesPdrWX9bmm+MChwZIt
7vMS76ypSEyR9B2jth5ryhzWINbuwSFjMyOc1SkAkYJP7eZop48s/e422V0//Gq042CAgmQadg7w
1i5CYgTUBIi/0Xy6mu3RHjQ+67MeO9PJbd8G+ZKRz1N1vL2DNq2YSFkQNOHjxVlNryYnl4ydosdq
VjxpcnwwRFkfLKf7QV17D6xyjXnH9C6dTaDcQ13iqmVrsrOyznFjxWWLzLc4QNYGiPDIavO7UW0/
s/S5kj8bN+x6qIi5aqgXXVCUBP9PAsL3OjU3xo4Tai7RhIrUgLF6OOZqGMHDW5hxXR7cEdJQ6Oew
xhfwWN2e4+vmEeDEPhpaTTKjllEV0LOPa/OsDECosDyYegViluO9UeWfJ+cZvCYCOgW6GwL8+KVs
lR2y4+WJX4UcIHGBo4F3GdHNOvDMiJwb0CmY8VxRFqZdLY80E6oP/XoW3R7uxiX70dQaPKqJPFV5
NppxWav3yli85GBRvG1ia+WW3hTg/QDfRNy5uhRMsKKWqWnGatVZz62OEm851MppHKchMverAFv2
sITIJCEqRH/pyl5VQv9wwOmJ5VSFwuoCm7w2lhmwbqfQtTV3Hw0tH/LBA9V6Nc9wH2DuOBhiqtQb
nB13aWsj4KgDK4kbDk0Eyxd8sOD0opCj3loxikE8eXIJYNM7wKWtY44CwH9trKZrmtqGqKWwYGAM
p8ZP2pOr5GeNttGknhodWOK5eXSLoB+fXEve9eJT078OaiTQ9PLnO+Xjp6wmVJ0cmZZAT+CFLMJa
b/1lUlO3Cd29V39zYvFIwZE3kcFap+wnq50QM2JiiwJcYBWIoF71bCcvu+XrIpG9UKSjRgJuitWV
5dqcgwCAWDEtu6Lwcq2Fn9lYSG0SIYOaGuxe1+SzNEtSAO2engyKlpS6J829YyZ7bQZbxwLVPhxC
1N8WodfLvWS5lVFXklrx2B+q/izbe+t1d8PuGVm9g2CuoxMH3WFc66ZH5jNNngqa+f9u/T4MZpWy
SHtg7FTpWrHIG6/M/jLBmCiVHW9mc5N8MLJKYiGTVqa5wIzZ5UEfj2nyLPOdsHLrCvm4KKsDXves
YonAODBXrflzcPYodLYWBCsO+nVwRaNbefWaURcQG9UVdpy4P4U2Aw76bTZ6RK2///joopDyfr2D
OBOp4cvdRUGWJVOzgp0E1FVtVUFF3KUirPOUQ1uF741rK7mzZEtRi0KrJ5B8qx1AmrYTGRRq4kH9
pre5Z5JHMpyrtnosoAhvgww3n+yn1D5ktlda5Oh0J/kKWai0D6s9kueNSXZBwf3unUDpZZ0i7M16
zipwvsUU0VtZPyuCQrkIWi97vR4b2+XC0Op49aJ3Gnjd2C42VBdSaBLVf+56YKMgaQMMETLt6xJ6
jgK+OtNlHXUIM2dIqwNzRp//xWb5YGS1660FT5owbscCcsXknpRnUKcMf9xdDjJhYGqQsUVVHIiU
lRUwJHcObXp7Ob4o03s4v+Au33mytkpWAAEgClFRcQGke4n6PjzRsukSa0KuI+ZFNt0PFn1VwF8W
SA6wFykqFRz6LmgGES01J006ziGfc5CNA5O1J865cV0hroSIBNAwAGWT1RE0gNadalmQWHNfiQWZ
ITviu4WyTSNIhgMCqS4ERsvfPwx3Sodx4KQjSLmfwPdk6GfaPv357kDDwf+ZWI+jZ02u1TDhGsiw
Jdr3vvnaF+h90XYg7FvH9qOh1dIlWjKimYaT2BDf8sQJZvnK+lj2e2XgPTtrP0Ch6Oroe9hpT/Ng
fS7Z9Nik6d9S3XFI9xZnddlblVNIQWuCHY/W1tFrE8dLkt+3l2fHyNqPSIehoFrdkDhTUWpG+7FM
70oa3DayTMllBITcJwrACIBQwsF2vtxmpO+oXUwu0pLEUkPce7pv55MRinp2/RRdG0nKkmPidHv5
0NUNu4ghoxtkQRCjZA+OjdWzktiFnmNP6OeqITlQa7SOWNLNO8PbtkJUxCe4mpAouRyemre0J7nQ
z+3QjQc9tX/bVborf7BaqX/GAta8xQLa4fXV/h7zbO47s4fIiwAkxxNdNj9VqpieTMB3Qig+Qqe2
tELWQB+goW1+r9TF4GUjsIHJCEkvXNHGXYPeVA/CVHugmXXc8b9fB0ocBwkcF0C3yzlw0nEWXB/0
cwJGWEF0T0/cQ267p0GrgrI4U6v83qf9uUWbg3OoOEHe84soDw4UQ2uy46uvcnPvHwPIATYahOhQ
iV2dHEVRsxI8dtA0Yn7ffndBiyTqA50gfZ3vmNpae1BSAMiNFxZVmdW4EzZbLaD52rlVrP4IUi1Q
NeRjsxPWvbfffDhB7yNCXmzpeUMSEKxTl9NbVKIpZc+wxcpCP9azbh4HmsijNWJ6U6dSn2eIIAa1
w95qinW2kkE9IDl2Mmn+AsqB/tQ7w4huXLQ7ah3n0ajPzBeDRB8BftnLBG09UNAogdMVejQNFARS
FIV/x6mVwDVm+yitxvKqimsBmn6+WEZenhKpUUyr+rXtRzPK+zIJ/+jieB82wENgfYFniPLi6vxy
UudymE39zGmWHHtHpWezafKfZtJ+G0rpHG1NOMFYCGPnWlzdWP8YJuhgQS16ibBWOyjJXaPumKuf
Z8WOBG0eq6SKmlZ8Iup0NBh4/gptp8C5tZPgSyAfCOEzeCCr+ERJezEmZmGcE2ScPZbejS1o2m7P
59q/eR8XkKhIEiEDoaHt6HIfcRDg46rGO99Xh6mN+CH50n5z0QFIPYh9/9jVVF3n364MrkbVdarW
6xQGM2P0WBlqPxSQ6H23P6PH3/jOnpgR9IiSo51xLj+7Pi8uatKgZ1scxnUG12xyoglJUIamTzIJ
ik+gbbqXZgRNE+3ROqBX7wktEDtGt1YQ5AZwVOENa7gLLye3rUwQ56NgcG773gciP0sDQGos9Q0s
w+Md+jzBnll/ydAzX2S/0TG3Y355Zq7GjNcHkQvgXXDoLs2PNYXw2ED1swLa90OZmeKNFpzMvunA
vSvrZoikas/h7GjtT8GWVk1G6ruamU6Atp7PlaKBM03r8nBIK3HfivHz7S/cesHQHwx9KAMAD9xj
lx+YugraUpXMOGuNMz/XZduHugHASm2g+/W2qa3z+19TVw18+TRVrlEw4zwboQ3ZDts8uTr1+qI+
wSm41+u9tV8OztXk/9/Y0BV2ObYB4anQc4ytN5u7icuHqVQjCBw8osswyiB/CkiEZhSAB0x+MnBf
VN//xYiXEjrI0ZGfXYd6KEQCbWmkBlRlndrrePu1UdVAJ/NfjQ0UbzazQ5Xuka9sPfsEMTKkq+D0
grl+9S7ZKh0VlkHmMjXu8tE5UIv55qQ/uvOv7o3FvDMCY3xgpDmjJhHM+BBOhsMEAqf947exvXDe
8Qgv/CzgUVo5SJS5tEpmiIqSsoxS64W2ypmntp+GhXycetXTG/VObT4x+yjKZ7uiT8z5C8X5nadj
w/mA1wmyKKwBWu/XPQYJYW1hmIN2pvUjVhrXDwXSCAJC7O/cTff23cahhzU0wgLwg3vHXf7+IYID
BowPDV20KsG/ZWljVFbTwWnytwHKHfqAJGQTpF2BJroeQodnQhhQfSweRfuUVl2o7Eq1bz0xkFL6
B1ylL7Wmyy+Sk52UtQJBSfS/fJn118SkHi3Kz64sQ2sqPDE6zHPZeOqMN73Sdm7BrdkHy90iQLwg
49ZyDX1u22B7gD8mFSUqpzutzcMKvafT8EXbI85fnIDVmUe+6j+2gI27HKkhaoQsAra09m760lXe
YHrum31vd3coAt8+3uueweUhhQgwPGuy8B+gsfbSWIald4om18+mIT3UDn1XZ17yK87ES62U3mCz
B7ub/KlLfCFDTuPJLPzb37DxvqFxEP6BBpLahXj08hNAyJXlZu/igDGnC9COSn2XFHs1rHUr+vtI
rYWzAynIxU1ZvWO6Oaaqw1IEbRLEOewHimovBhTEbYEspJHc1aM4SxrILj+pyESi/5b3c9Q0zW/o
wx1c3EDFABga+4UEuT/O5UlrkoPk6ilj5s7xu35mFicKwiBozgOWfo23KcwGJYm8hbCo6AdEXSFn
r2kXtlBrokHKyN+3F2DDHHxR5H8BA1skolZ7wLAzRRMjgiyg2Vx/mFzuCesooLiRSnSFdGLCAz7s
6S1u+HC4TVFjcHG7YtXXnqnmJhWuOjQ4FsxFuvVHSRu/dAPXyh76/s4mX7L5Z8F/mSzUSqP08m5P
7uv/+YIFWot+o2t+NAfyrVDrmfQzVKMzv53BqtvQ+16lvyfnR6n9TpTsMxusE1Hav2mq452vfDnK
nTN4fd6XeVi6GYCGBd3tcj4+3LVjUlQMjQj62X5FDjoEK4Y+lVGf6X7vWkeex9Ne/LNxmV6aXF0x
YGVgpSwRAFlK3wdpbgDqN8/Gs95lQ+hMpAxM6Lr9as2+jERhFECwpo6HnlH1eHvrXT+ulx+yemfq
zLFTXOr62VUyBXDjhD9N7lxEppBqfNvUxgUAWwRRzuIpovK7GrStQNi5BlDkLBIzykwTVM5m+iVz
A7AMg47+U+rGlgHWlDFsaO3bNZhSvPlLZ4M65VM5Rs74kyxaIj7agRHwe7WzKxh4/epefuFqNhhL
8k50OgR+a/rLhCgn6yLDldCm9sAHcNcUn4EcilL1DVqCZXkP949pjynirF4Lb0/WGtKF2/LyU1bP
7SyAF5oxmeee+OSznCJN9aGlPEh0X/slBL6ynbTkmovgH4vuAgx6bww1VsuTNIXbAQqon1WjBWvT
8MkevHm4F43jZZZ20p1fPANHb30A5h0q0pHQXqaUH7qEwC2NJnbuc99hO1+15rZ5/yp4XAB0LlkY
VE0uDyfXG16j6dFA8CWLF31K27BiEmpo0/wgqKF8mq0s9TqQYzxnsnVxgVVqyDoNtGmo14IE5BvS
lGD3ABWjz+ukCFLXkcfEbb/jH51dhM1PgMh+1TqS33UoBcR1rpfoiyv6YAQUzTfncjrJvtX+xaUD
FBJ0bNHpC8rl1Wu4PPm2RBfIkgIZpIf84BTXmgtCb7NW/NqxnwyXQWe3VjXXQ8fVngDi1psDNlLY
RmCLFOpqfy3CD7oxw74tzYALPzFsz2lSL6kgiQm9VbdkOy7cWgRiWUo01Swd4VhOJCNWfoZNFEJ5
Uhnn0u57r5Kq+DxKpw76tEh+Aog23RumhA5V2ubV0arB8t3Mxj3LNXHUi3RCbwJzvw9Np/kMHLV/
uyB08qqCJ/cKp8bO+du4CfD0I2sD1QrsnTWnIJTii4xr0jirbD5wU5fA9/Y60BV57+spHf443Yge
Auxu0BODXRBe9uUur0apZX0ngWXqvurg+qv5n283XBgQ3AaJw4K5WS23TJkwWTGYZ1q1XlbzgDuQ
lEDVLaU+6A+ORe7tQaSXn7x0oxepkaWlbtHlA8rnckx1WUvSdJl5nkHRcSwNNXsoemFAFNbRfLXP
shBlvyb683sTT7mOBk+C5C1qBJdWbVxinVmk1lnM9VebmSduJC80dY9z33/i8szYeGjn9M6ke0Cj
jROFOFVFzhgsGTjSq+09upXLLemYZ1fo7qkzIemSoUcbsJjRjtJcATMrJFT/FmDa2lnc5Q5czfTy
rKI5ZMG8I1S+HDMldu9QRKxn6G16OWToE/5FTDvP93WUACIjRCngGFuyme/6SB+8JKfRkIhCHeOc
CwX6cRMY/VyF73XfbU2iAe1SsP9j04Aq5nIoY6nUWTZZ1lnt5HkwDZ8k30d6SlgSNhNFqnb+vLNh
lslZTx5iSuTVEFsCBbTy/qSi2X3XONZ5ZAF7XoosuHdUDwT43eTx0hd//S73uAM2jgY8ILTYL91/
S4xxOUq8Ci06TEr77KavVQmqkUM6y8PESr/Kx50aw5YtpC6Bn1qkyFFov7QF0SXWo4hkn0kPxW9b
CTWu+a6jHIyqBIvL153pXN6t1XS++3doJ0MyGp2ol+Z6reVKB87tc6c8mPOd1YVVeqhrAyyJOaq2
zj3K7kCs+rfNXm8blCExo1BZB1AHGeJLq4I7KQr8lJxLOoSs0qQvLcQLrg1e73EIbKMEvEmMezDU
6zMBswsxA9wmEO+teQtbN5lrxKvOWRdQj2607CjyjJ1uj22NoMa7eWlldbFMiqmrtVmBwJonXw2W
e7OWPuMQBtSpI6OlAVf40/BmoG/KTc4tyPxk8ktmadjsNWZc7yV8Ce50ZKRAeoGc+OU0E4VnigqW
+3PD1bBMH5DybqbeA3YCZcidJV0u6suNdGlrVaqhbsuljbfiXCXZ0+wA50Lt0AADXTHvXTobzvZi
a4G/Lu8G8m6X4yrGweSWgCS5tkypItPvad6O0KGEJmTPRO5XtdDvWGlDog+UFg82z4e326u8tZUM
uGHIbkGSFJiey08Y83qicmids5JIx1O7bvCMxtzr1tgc6YI9ARMDXmSkni7NtAMz1bnqnTPLPo9N
4yWl5RXGp5JX6NAtDxnluPkc9I78/B/SrrS3cVzZ/iIB2pevkmU7trI4mfSSL0IvaS2URO0Lf/07
zL3vtU0LJjJvMBg00AOXiiwWi1WnTt1Wb203kfRBMg35hutJMjray4Y6wQrTpmyAr5jnE4iw7510
BtmuPcmaJdfEoa8QfRXoU0fKUPBCROm8aiTM/bgRFeVxat+yFI8XTZZEWdu2c0HC1evNBl2aZsEc
5LIGbO+Uu7IZPDIJwo5ZWbYMwAy5GH921L0vi4yhZ811oqwEqiHURAFC4PLP7vV5mFpT6VX3OCvM
j3+Pp+HRYCCG3AKMfdsGrvMsnAiK4/ZhCLj2hE2pSmKV86C4R49+jysfkfSQbIolDDAQb7IksKG1
ZYOJIxKD90ShWXAfmdti0dBFdixJ3Acmjdug1hoZxcp15MUZCk3EuSC044xNl4uHmRwY99F2zrFS
Xila3BcM1C0WiSoyIcK61cSLwUzTO8dcT8Fsrvq1dv//FiIasjFUHIcHTYok0OsHgOg2mQzAsaIJ
Qi28AGFteNGLcAdPw9NdX1L1uGTJHgilY9aQoDFbiaGtmPQHRzs6fPDkuQpVWx39YplSqkc7yzbA
1j7WSUTMTVuYX1mBiejdLMFjrrgbMP+h+w40VxymL0StS8VKBo+tHmtnZ1v/OAE1+NQUSS5kbfV4
T6SN5BlYp8WnTaUm87CUTD0idh73blZsiFI5W+Dj/NsHdU0QYC8gXkH/JTJ2wnXoJIqq9jrWL7fo
WwtS+Cr1nsZ22v0LMZxoE3Pd+MNF8DwoeNo6jSHGIOAkd+7T/GWwXm/LWDMF3DsgOgPbHh70goy0
Jhjw4HXqsWx6H9NPqnEMx/p9rL5yZg+JQivhERwbho9wDkiESIIZVHgUuaiDqsfkoY/v+4ZuGttG
su4gm3iw4txA3ofqIHc7yKdwezzz2bmeMBVNsupRsX+a8Z+JfjodAbbgs9/nip79fqfpxEwn/D5b
Hlz649/9PuIsnhBC2C4mv4xZywu7AbJycJsOTjMnPvHa/e2tX7Ni5Lc4dzma/TBO71KJxirTtkZ3
MMZdvBeYFjgDvaFVkrhmdcvPhAi+ObY0BXAeHZqMWejF4yPsOLHSH4b6RidZBm3NzZxrJPhovUsS
MvaqeuzHbmfoPyownhCbbCxFYshrpwYuGm3tFh/m4Qr2ZSy2CTIkCAIUn/px92VmzyZE2ttSlrtY
NWV4GdwKSO6qIv1D3Cd4uHYefHWHiiDzbYy/vW0Ha6tmgaUPxI14qSG/dmkHpjVpGEIOY67K8ofe
m8/q0hwwo7JIZNjuVUnw0MhtApwEH3ApKVUs5qQofB5tY1uavtXgOepT6Szftd3h3hnleNBwoTB1
KcYFdi4tEfkcLbSZDw+9FirIEWsjhh0Bsz7JaPPXzhGq4cB+4m0N6kvBq9Ug/qAGUghHJ1Yec1Sq
8f+gY+T77V0S+7D4K5cDenHbIDQEvkDw1GUOGJHlZLzC39xXCYhHiLVg3q677a2D7Q1+nyW+1g7P
PU2iGSPvpJMf19YVY/o88MgAWYSk7+W6xnriZa1GtOPS9745fKHuk0cgatm19oYWp9sKy6QJxsLs
2gaBTAmEaZn6rVmHXaKi/cHBEMgtU5aw6Q3ZmIU1Z4WUDGjCeWYGULZLBdWKFK3WWwhT4p2ZYdzk
NO507x30K8Fozj8/rx+YK/Gg/qBLFcm00a9KRpMAQjTV2MbZOw7Iwbicl6DxgcH0LYDSb0tcVY9T
gHI4OgBTQshv54mhzRSGCuJUXy8JmDga3yj3yDojyJShJtaOBSC78JC4KBHNCvvn2jlDqbDTjnX2
XNsHUI1YMjqTlTIxwokzGcJJL1lGPYugTjUj8gfeC8fPBBfZP5OmbRZTx2CsPephY/arH/7FWvLY
D/GMhTEn4g2NG3XQu6nVeBoPs/nAD/xrwhRUEGsh3Nze3re1lQTxPxoIkB3gD8NLs9TS0RiWBLIw
YBujcawvGBQe9N0n+fE+HAygDkgO6iA2ugqaeP/dQrQBRT96MgYffE2YziEju1q7AmAMqFQC1YyE
ILfRs8gJechGQSCqHSewXE1klyiL37pPbJa8CVeuTQwL5NxdSMaD0kCw9QqT9hSTvwVmkK35M8p1
e512MqrWFW24m+DJImSM0OJxqQ0ztWWmmBNxdIdyDhPD7EKDaT7IOTeJWysSj7hiB3jbILmIyaic
ZVmwdjpRy0gnxFJm/pI796x7rtnu06YGEZzsEU4QZQbh0MZ4MA3xgBu6AJyME+LdV0s3ggK2k+zP
ui5/BQm6zJheVTdQ9mjXf4bsWKenxZIE6asiUInhSUMT4a1wYfaoeesZ12VhFUg+D7i//Eq2YKt2
BsY7EK+gfACMzqUFlEqmZOmUakdDi/v7Ej10d6iafr29K6tmhmc6KgZwA+gnuhQyob/FIlqtHQtQ
Um3q2AKTmmnF+56l3e/MA7T2trw1v8qjTRdtPR+PKEEg67zJokOlHVXWDHcTBiduTKvJA6R6VOSK
lDR0stLaaaSBoY852io0vd5gmJUMAbWmOc83q8iMgd5GNPneyxDzKDlCDpr7iX7fefGXscJIluFZ
ojIPXoR0Op4OGKMD9CRwpZYQ3OgT5ptWS6Md2baNWHfoMfay8HfkH4SMsuEd3C1cyeIvU17UBp5E
sMwZpYPRmSALyC/fqvfxggCDaL5T11vTfL2t2UocxREFQC+icVpHAfbSeOpkWkB0gr2k5bGsjooL
SK79xoZ64xpfBhnXw7o0FLfg3XVgA/nfn/l3DSXrJm2hWosbuAxnVCQD83fTbjTbv63Xmmngkvo/
ScLJ6/sczr+EpJFPVvpZl2+TNQV29S+8yJkYMegtJi/LlQlBU+d+He02UNMfpSdx7PxTRXs4lyF4
3WSeJtKN3B58d0fr3eCEDz0Lht9TIdFmzfIQcmLWLdrbcaiE7cFwn2YENwpCCaPWN27HqtB0svYO
IeoQVGWdPLI+ld2SV+oBI4loE9hZYGlQDxTMvcty1cmBgTjqjPl6nNxNyfitH7az592NZu1n7PdE
0i+3zePK+yPNxN0yYgxA5gDSvzREtc3MsR115aiU9FFp7nK1fPasTsJ8cF0v4mKAheXIEf7gFJ8M
RV0qHuaDHYuy2WjeP/ZvE4M90SeF1rtkO2TN3VxJkqkrmuEqQCEXDUtoqxHf6yCTRlODqaYR2Lf8
vNv1I/O9SWKSMiHCDbDA+Y8N0dMIw2HSLAR7kOF++/QOXeghLF0cj7pRWhCR2p1vI0uHE1xLwoyr
65k/lM/WSjA9pfHwqJuWNLIP1bb99J2BXweohE+ORjyGIsqljY1ZgZ93sBNT9YCcvm999ZzvxbxN
5kNP/yTlErjj580ajwAAlFCLQqpBbDxpbFAN9SVLo2UC+tlrfXT4BvMocRNXvpUrhrwS7yvBh6uC
b52SFKWg3k4jxNiBohJgPjpfKw/L+Oe2DVz5o0tB4jNKrVxb6XRwZI95jMfv1zKLYnuHxsNAlSG8
ri0amSBOX47EE3S6unTBfkvt1iqjDMemQQWvAGfdp28L/PC5EP4RZ9ff2JlIkDAIUdL4oHqQoHTb
svz04YQUdMPysBZkVGJhIF5AqDnmZhkx94c5dyANPlSyBvlrVAVX5UyIoEo/pgTpQqOMHDCTpuUU
jqWzaWvyDfxG915eav4Ut74+YP7tAhSi0aLFsG4i4BSDua3RjCRLX6xtoM3fv6bBU65iJjRNezqP
VZZFHtgrLQdlql0ja2mXyBCJbU22mDkYFbJo9t5a1Qv4GW4GWZ5aJkW4702SerRroUlrv1odqH+0
l0GXjcmRCRE8+FR1S51xIV7ynKl1oGG6hZUlEgcrcn4Cu4gkOKASwPjgcCE3eGnxnZ6BKbdUy6gb
QQ7lpvslTnxi+gBMuAO5V4c6pAP1wQwQafRrZr8bRbsduxJ4bUwVLt5hPHu1M+90sHGy9pOMhvzr
wMAB0AgASHjYivvpqelUA8dFo9rsAB3G0I7toNllkPVlFy7GkO1u+7Pr++ZSnrCzDqkTjTgpjRrA
j0wGMlrZDD6ZBGFbSTGkDHM9aTQTEATZ75nsvXAdrV2qIFzLoxovqWVBBdQzxwHkPDnkKO8aeG6o
vUFaNLRnyUUq00m4pTtC8KSsCxoZ1MIEOgwHViX7snIYLuyA//2ZX/Ym2tIhzmk0aDuMuDwy64Bp
6xIk4aoQB89HzjWLQUvC1ixWlibFXNNoQU0lQOH221jDh8RV+/55K+P3P57oOHCoql9qA7JDigbX
hkZlyqwKPfOZ+YDuMBkY6joKwEsBoQ1KhKDzhaBLMZiYG08KWoej8tnAyFz329Sh13KSeJA1KQgy
QHPA6ZvBTH0ppesLb8gQ1URECctaPTVU/WN2d8Csy8AoK2aGnUHbnIOYzQVW91JSNaERebQrGnms
oscYo7C2XtZ9ub03K0bAy52gGkYFAeAaYW9UdIjUZmnSKFeT7m7W2uSnAkZev0f6Tubi15buXJaw
dJNLdKSGIStjr2rT3lnW9xl3sllpsoTQVXYEj0ZkbHkaBlEhyneXS9ePCzIno40T6ijbAhFBwMiw
q9s2MIxiM6plQJvksUjtu65/ur2gK/7oQrSwoEgqlZwZAqcKVXEftq9vCoSiKQ374reXg5RKKaIh
A3Hubbmri4sJXGhUR7AIku9LlTUSdxppKY06f3ZPhQoOor10OuWqtfwVIr5SQRABLpERJ1md3E1c
vw45yI4qBxNVbiuzZvpIlSCtj9Zg5PeFRQROFMxvwwKr7DHO1wB5/2YpGhlH6nU0z1NoIA/hrSF8
+vrlkuluaxEzTmpET6gLKuVxdoYH03F+ZWhr9T1Tl7y+V1cPzSCwR0yuAkPQpTyDDmaFISE0cjNa
hWRhNFQwsmNLVSnv5NoCYiYZL8LYoKERfWFHBstuDVJHXhPvOr1D22tsDcDI3N6nNY0AK4LzAAQV
PRKi0Q1aiS+gddS5T+Ab3KR4CXWljBR5RRkkDzj0Czgp+Hdhn/qscJnR9HVkqjtwfkLCv4i7kBhB
SIgZGaB0Ea/CtM8VTCUfm4hk9ZNLiyNN2bupp+9WJZugcL1kYNZAEw1eBiA9QfX20giGoiSVhuGG
UZ7/UOhXvApM5/TZXbkUIVyEfTlMw0jzMkKxb8bMYzRZaNXrbRnXbg4y0O+ARC2ApjCBSzUwXTIe
W5BVR8XY3MX2sUlfm+neTZ6NYqeCn0aVWNr1Wb2UJyybHWOem6pDnod8hXq/BKQCkeqd6m1u67W2
PYiGMLIHOXWkYvjfn0VeOsE/yOCXUd15fpXYxyK7N0HO8FkpCIcwkgT5MDDBQNClFDenia1UcxnN
sxnOC9hoq400mXS9RRCCAT0eqDbQBiqmgpsGzrOx8bifGhbQ2fHNCb0G458snQM0W9JdRwuJXteX
0KVIwW/3i947A6h1o9xSAm364gClB4OQMt5e7xLkgDITqVKke9AEd7l+ABZl9qzqkDOZYYkOKQ9M
A1IM7Yo2QB5wOR80FVd8xTUuIWI7ZaTXReDEGl5lJZIG6ot0q/h+X2TUuZc+kyT40YWVat1bkOQN
X7P53ptkrEPXAoDIwtwwBAeoxwGKeblguqtoSCgt8bEp9xUByXQmg+ddLxZvR+LgT8ReAH8Klxup
UkOrO+odlaENifIlKRmau6tDpdcSV3DNZsOxWAAvgbsFDUl4/l0qszCtbg2jiQGj+F31G0/9goLH
FmNIfQyhUZi+H5UDmp0Vd/lZI5NQ91HS3hl9FlqyBpprO+Tk6khuAsULaLrYqVfn3sCMkYHubHGn
qHbGApOMUCZoPbXc33YZ16cZvHKcJgv1YSAtPcFlpG0O6CvpY5RC+l3tIhFBssBOqx866E6Nctmh
0fnU6l9vS11REAvN6xKgVAd0WHC7E+jVOrxslGNtjBvdiLLktcL4pttCrn07HoVoCkdIhHselb/L
/ZypZxhTzycPmvHWw4A5eMRk8bZL+jYYP27LWlEIxoniB8cMXM8cdK22MeoxySLwNP4snDcMTCKV
9eW2kJXTBqeB6xH3Ito3RWJDQ0/g2z2SRF6deZsCiB805SJwuS1lZdkwYQt3MCqXsAfRv+vF0LAF
CWkg7O7BxPJgdA+5edLK8WAuP2+L4hHDpX/CSxdVbZCqa+h0FOdA6GUKwppYQXLOHTclyOqRkI6N
bgs20aCo/zS2JKF/vUuQh0Z6vkucy12IYIYUYTJLvSzCIOi9mbLIqpWjB/KM22qJK8gz0khJoFOb
E3Lhj5eGl5kzczIyILGZleOx6ZQGZaOy2qpUQbwMrtAgx2p8Mu2CdjskW9BVAKwP/msICasyTwoT
L8886qqDor3yMlL/57Zeov1BBPpf0ZcFcmTgYsTrsYszp9JJRqLUQUsOnZOXxCplrdnXi4fh6Zxf
CIYO4mCxtJNNbu6RpSdRDNiaCzxF7OjhMk6/KFgK80mGxBJNgusEEBEowwCQwrwbwUlko1GpFrjb
IqdDWjb3kbDMnO+31030sR8yXOQMkEeCqYt1JGdws7z1ZhJVVR1gcqMPsDxmbIK/wJ+Hf8rWH9u3
z0tENy/uD4SaeLAJxsBKPStrlxRR3Wq/2iFjTzk1p0fXxhznpmvzuzS2l93cTN2ONJ2MhUs81lxf
XCVgcULKAiwhgv2rM4hpW4y1iUwPnBV57+7rwfqG8U+bYZp3BjtIA521FQYu0OZrDOCWOCd1bnsz
00EvFrlM7zbo8jWCeOq3pto4fqGQPLAKg4Zlq8YYMDB2kvN+FTlAYby9gUeGG0P+TkTMKoMyuLNV
VBEbXASoWdPuMN50DMwUmVynm+qd2tdNSPR62Gu1l4MLc869u2qeB8Ov7GoJMQd9fKZ9XByzsqXP
RalmkgTSyuFFTz5I0RHWchyY4PvGxIrzEmOkorlwSFgoZvtWWEoryUVccTV9LAUAbdgFUPfoYvcR
qMMqV2vcIopfaf0nfwTGke7sf0C+GN8TPajnoH43lP1tc1/xGRxKz4cp4SGPNo5Lh+sZsaszDdtf
a3/a8T190JVD+ZK/3payYtYXUoRQ1BwcWqLGU0SkOiadP5La15x/wIHVWIWvyqh9bOFu/M9C/tVJ
OMKW0TtJnRtFhFn0czDpbQK+GvBnx4XBwqTrk81t7VYcIfAhoPzgo+DxRBUO7ZgQwjl/imihYGjE
fX8oTcn1u7ZNUAvsTpwrBb92uU1WQYYOJ6iI6FCngaXm3j0eQimGghfOE9UL5tdtLrkW1zYNwBQ4
Q4TSyHgLMpE1ynpSwh6H+GkJPZ/5GvuVNn/y99vLt+KBdPgAHjAhtYiWq0vdFjdtVKfF0xszm9FI
miTms23b3X0dV024TIp1hxRr+rBQ5SeQsrJy2Kp08G+iIQHHwBY5cxSCjnRQ4ZRRM5NtWkyLXzff
nQaY7DYclfaFdelbRSQWs2ahCK6Rc/SQHkPbx6XKkzk1wK7ayDbExOf1zjk9xe2LbPjdmmHihkb9
BcE8qDX535+lTqrM6p2phZiiP3QgoDGS+1pW5l+zTLRLfhRv0WUoQgkmwxqmReUyMt/ZA7Awa4HT
+hOVOKqP9pTziJefakwDA/yLv0uAmL5UJhsTc/LKuoqW+inLMqSC1AC023l3MlRfrcCxR7flABzB
Wxv3vlI/Um8TK17Y2ok/5bmfxgaA1b2DZujssZu+aek+HtNDzWSv4bVVP/9QvmJnqz7U+Pwx76rI
AHEuitQ+M7aMlOHtU3NtQnjMgOvJ4d1QwDMIp0YdmmVaCLBh+vhKng28s5lW7EFHLruWrtVBQp4T
VwLXCoYT0Q30zQAEY61W0VxSjGcafUX72Qy5rzKKeaVjYGGUcNWnrxp5cVUFb3sCRCpGcw7WNlV+
31Z6JVxwPSCK0D5kICt8NaAeQ1qZs9gxMDjtdqjC+KHwdj37nZUHBAjbtJ/2JdPBk20c3fl3bWWn
xmiDxf4zZdvbX3IFW8CxvfgSYf2Z3dSKruBLbGdjLiFQTo9DOG7HbXGXPrmH8c54pqNPRr8rtjV9
YMSXzv2+wg6K3yBcq7UBDAj4qJFW3nybwjQgoT986x9kR+8DGHN59C51FS7UrO0Vpew9+MhwCLXt
GPV3Zqj9423pAXfdgZyyAzuOx37vhE9gjN0qOzAF73C2dsnjn3350vpohdqPO7qpQjAMbx2JO72+
qfB9eO/gLPD3my34uWZu8wbkp1XUENJuicFw/l2nDbRiGHaqlRthl9pxWFW97A20cgohmedIdLwZ
ML3m8qwbrMhtPc+riDDF7+tdM2AKrN/1d7etbU0MGJt0lJ4BpEWS81JMqSAsUOemilQLE9TmAZMi
THrfFmmQydIxa2tp8wFWgPei9eWDxPDMe3nw5S5mk+O4tyDoswAQHcbIiI9gTwMGp/luyWZ/rcS9
6INC9MT5cdGfIHZAMLdYAJtKq6ho7iy12SrTuwPF8rcYjeuxhibyAsywSWRhaqmk4f+qT4GfoDPZ
YsYGDZBxDyRsFbXsl5fuOg1J6+R70fQbjLXGsONh/kXHbTJIXhRSuYL3iFmdk5xCLmZFbp3JwySy
J5reaQcPdkSNgA3gfFzeKOaB3LakNW/uog+Cp7ZNqC5EHrlOWTUuLY6K0uZBSqocxXfkjLSOyupq
a5aEkiynPkFodTW+MzWXCU2SZhVlFqh9vTRVdgOYcXwnntiWen0e5rYzgIKwaiTH5SNkFB3WmWhx
OM9UNqwAdr2KEtsKDGK+evZbP201L9+OZn+n9bYP2CEDt+aLhxm5TTjNh0z/OrfFfWy3u6V/QnJ+
rz/ZDV6Ztzfgqg2Xm9z5twlb75iZ4YBrBFvvHXRn02n7JEVrCufv2ibLkxfOeLPg+vKC24I/CmXX
i8K72UA9gSEuguDJ7huvqbAo5TMSKXeP4D2Pv9g0eG99LUBmxe+DItT92v/6HRNOArJBa0lQB9k2
2fI/kw3iqTAOb3/VdfiN1UDuCCl0DoS2BM/Wt72NMZsTHGi1GzIa0OWRlVtaVLvUb3LPb5mMGu76
BKA7kG8C0KlI+YkVcsxvmfUBjG1RXjDLd9rkGHtq4itps7+t2rXTPheElP2l085bo9NN0gPKN7rH
mDhfE1B4taYbtKpkEU380uXOckkcmsxJbdH0dikJY4kmZFEAzvCG9CeyS0MwFmUquWRXDPdSimA/
3WAPaW+PQHNhfJyi9YFev3tNE+BFFyyU+anVhtqAgQZKiFEKnV9bpiQ3t7p1fJAd+NzRzfXxhWd3
k2VOTJn5ijreKxK1rXav6q+3N+3aaUFJ9BvDXxnIIIg3bda4XRWrE42mk9MfmqC2fJYG8TeSSvzA
9bvpUhDf0zNdXL2pcgcY/Kj30Aq/UerdaG+tf9RWcuxX5Xycd57hhkaXchZimE0+qFiz3sJp+qrl
L143BFl7cEF+e3vxVi3+TBbfvzOd0rhv3DqBrB6MQEa4aGmQNKE0GXLtM7B0Z2L4Z5yJyYdWMWN3
BqDLCRIbI7C3wDwl4YTRxuGsb2/rJFs/4TXnJm5blotGIzv746Y5EpPPBfJ/ii0lt5GpJVzNy0DK
qi50QLkGig6u6j535tbXMYBSB8J5rLbxoj0umJb7/1OQf9bZanYTZmQVNhRsmXlfxObeyceNNe2R
o/AdQ4LVXNcRTtfBQG80Vglb12lzAsy0BWHznzj7bem9b5U+jFErs8B5mrVJYpLr2/dXoLB9FQPU
Y2mwqJr1M4/9zm2C7i42H+3n26u47h1Bqfq/mgm7Z48IrVKQ1UV5Fg1fLMX9Z+nDKX9b2nHHpr2H
uN0jwx3e6WiLktjoR+vJ1QVwJlzYQ3DyFhre4HUEuHrlZzUGwSoWQSa/BdTST+zlm6MtKFYAd+mE
OfFAYGk02dfYtvONXebVwe0V0HoqYO+WLAu/eq6+zAbbIl5JyCKYwoaXiTcq8QSEXfmQHZtAcXzl
lTwNL3rpM1lQvSqL92nzMVIAIQiuzjLKzssWXA+pu8vMbwb1jXgO7JduCnpMx8VQYbfe/Rv9sOvo
iwVRDN5Ml6fHK3CLdBZ8UY8x4VYYe9/G5kV3d7bxrEyvCXufG8kNxbUQVxTMbgBUI3WIljHhGq41
rYvHEk6W1dVT6nn3vbaEt7VaO6WofwHPwXPOV3wRk1qAtLByYcvOvocbmMpjOkzBpD6VceGn/Vtj
SnLN/GY4Uwp00jbCUuT38IxHPVFUihmggwfduHFqzT5I80eH6P40f7mtlnC3fwhBDRFNzDyTiDj4
cq+MfDac2GyNkzv9cLwTmzog3yMS3/XoTaKqxPQFz/Nfaegc4Q3GyM8Jnkft2gZz1GbjRFimIAOZ
hfpQdKGZOZvamo6sHyWZOn6UxDXE7CT+L/jp0Hp3qZ43z6CsBUT9NM1hPpyQ9wV5+wGUO5KIQjDA
/yjmcQ51ZAeQ8xA8nZEkWkFBMHRqc2MI8KwHz3miyfLy69r8lSK4tDqbMHYADZ6nFFMWrW6Xar0/
J40vxZStmR6yDwZS/xh+dbVsRVc2eQ68y8lU1KDE5IuMWn5sSy6+dXX+StEvNyeZG9Cl9VAHzVDb
iTy0xoiRca3/WaDGf3fnryDByJUUqWlqQhCszx+qZzCVu44kDl+zAF4gx0kFfA2yLpVhC0NlwcBB
6mZiHvMyGx+JWXyScvpDE56Hgikh64Xq66UU6g1TobPePA3ei5s8Wiodn71Y3dX6+JIoRuNn+jzf
3XYRa4cWkGNgTTkaGINpL2UaTT3ko+oZp6ptQ7d9j5VnVmYAMy4bJFW2t4Wt2cS5MMFDuPHcFXmt
wCb0+zr7btZ3aRvEMhaTNZU4UT+oMwFuBs7lUiVl7Htm08w86VP+BWz5zMsDPdLsdN/riuTiWJPF
R3+io8jB+GBxy4yiyQb4IPOU/pONbzZgoInxu+zHMJdhXVZMEKYH7ACegxh5cYUKNpPFdOfcPiUx
a++mAmDavCDt5/XhXg4UtKj/w9UJpxaE1eBDSwjGfFeD7rujdRq1NqCAHfhKnP9EN+S3T5sEErwO
rguwqoISRtgsi5mgG8xL51Tj9G0UvbQCp8HYgZiQwFpks4lWDBAE1eCF4wzrPLt8aRo9mTpKO0hb
eistgzHpcg05X9z+AdIk7k97UAEHua0h10C4pTCMCulHXIo8XS/49WHIDKR7cUuBhM5IkOksfaW6
AwvdA43zxzZpJYdsxb3r8CIIZHi656pnqwEnsld2lnGKNdDU0x8lx1qj5fm2VqsreSZF2LfK6FnT
ADV50tneAJ9IhZbfCfUf9kmqYu4UL9QRli9XZ4J6hm2cNJMN21IDHAocW8ipNtKRtyuHGW4XlVZE
1JzMSbCOxphSOmD026nCcG6TnZQle2qS8VgZhV/0D56BKV7UbzBKBnO1j4v1aEwbJQnQ5cTKIrCa
RpY65bpdmQ4nyVA5Xsj4mPV89lKtdI5CqmPjxBD0ehhhVuhB9pDaOxafarSg+GRK9p/fV7wmQGWA
3Bq4doR9nRuqE7usrVNh6L6jVtuRvJTLe9rJUicrZgp2HfQ8IQgxUKzn/u5Mt65aHLVXWvu0KA+u
cjKzcLQlD/0VG70QwT/hTETOljrvjN4+pYxlO7ey74hKxk2cF5YPb0MlL+8VD41qPTiKsHx8MJGw
dAk4NHPdjXHv0Cw5ektd+kYVU4mHXls3/vbCQwjVDN0VzoO7aHPWj8Q6JT2S6KBcHFsUbmCht+1g
5SwAR8GxobyXD0+iy7XrbATxy1hZp9QMc7BzFlXqM4WiivCqzjLG1hU7hzDE18CLcqitsHJlNQ4A
pLbWKfZQM036YBo3ffuzWl67It2qum+QL7fVW5XIn82cItRBK9SlerUHQh2TQuKS6K9GmpLDUBqv
XQu0RDdjQKJTZOnduCjKhlFn2dwWztURjjXIQtC2BBo8FaB9wS6rhSRxhkE+J9vcWvEPY6ME6rCf
hkPeS+6CtROAOi2AE9hK9MYJajYIk2JV6XGaFcMv9bd5SP0i7gIi42NaNRdUNF14TY5X4R9ydtRs
b5ptk8XWScEE2V59740fTvvcD9N2miRbtyaK4zK4Q8RUC1twHF4HKlK4KPuk+eQeM3WQ8JB1YIk4
A37pwCn9lSHsUO86eaGRyj65GJOXT81rAsIdr32nVQm8Rxp0CkY+JfFTnslc/tqOAVWEmjPwgyBJ
EtIrA8b0JtRj9qm0K2TiDWejT3Fg9d6jq2V/btuhmEX7UPNcmGAefZK1rMoXzOzSY5rt1AwEzWFp
FXXkjJr3S2OTvc+MzAZp7XgYS1bfK91A3pZRcbep5rLBj2HjSdAR3ft6+9tW1wGtaRhcgv9eNezn
6aRNs1vYp7ihv5b+TU8w3y0p38pYNnFHLE3/ZxWQmkXNFuk6MH1d2i4GlDT/uSboovgO2yjaJq6Q
B+qVAMyUKRhfB9q993O51bUft7VcuzJAZodiIDqMOWztUrSZVYtdZ7F9mki4KybJVbG2hue/LgTz
FppmNLvAr6NdZll2JCjYrni9rQE/CaIvw2UERDO6/Div06UGvcu6xU1S5+TSB5T7/FlHmeXzr28s
DQ47nqfwlhb3CGfOpbCKvqhU6pzi8kihyyBjF1xbKM6uylFWSKSK0wmyZU4crWmcU5uG1hgsyR7z
MLJBkq5aWyrcNHw4ooWGVXHcN1BclHTLDFYQe5dm2+ZF2pO46rfORQimjGa30p1HiFCVZOe4zV3h
ZWEMnDnJQ71BMXZW77J2CvJa+3y6B1h6/gwG9gGHSIgXMHkDiQvut2gcthjAqnXAc5gHfRj/xeV5
JuhjCc6MwStGhYyDDp+Vdpj4GGhWpGhIyCmYywWGJc/4N7vGWSDRcsTfqIJig9EuLnD49qlGZVT1
6DYBHSRpK8l7atU4/ooRK9paz4wpZxCTto77WHbatJ+n+VeXkd3tA7vmclARR6obzyo0bgkuR0lB
I4zks3MCZtwv+zyY2mJ7W8TaceLIYrxAUVTGBKDL87owY15alsAnKHWgT13A9FOpg9AD0zU/LQnm
hiOLvhVsjicEjks9pwpeEfbJQQMm4m3WHoGfYtW/iIYv5AhGEPczA9c4NCraO8d9dvPUHzBR2dFP
CwA9t3VasYS/sgBJEyIAbxriqeIGp/aGr897xQXJubm/LWRliwAHAigEz1xQXIivCKDPRk/NcTXA
UZgbalS1n6cMAMJ26fxWdz45corfseDEwxxS4AYR2ogpdK/XXPRdIPHS9L+oZgNH+3JbodVVOxMg
7FCeMKbGJgRk2ndSPHRAF1WysXmriwbKAR3pKsTt4kweUvZJVy+Vc7KAqLL+1CzK6lNHZNEn/1Th
SsVa/RXDP+PMw5mjoSntAFUKjFINrZaSnVeiJlBRLQu6bvkx0MG6a2zqvaRFLXF3a9EQMIl8Ri0w
1qCjFczPAKImZhX4W6y8C/Rx2Vejb7JXvDh912j3aYpK5o/BAl+AjCBerCh/GMm5aME16Rg6yDIH
og3I1Iz+0LZsp6Vk48BL/arAt5/EH5zh+8orHrtYRvW6rruuAZeJLCEo+IUPmEiu6mB7dU99SbfD
nByWIj0gCRL2SzSZ8VG302Ne17mfu/SZkm+3TXjFM5u4ZBCFIhV/3cndFCYZKW6bkz52mV8UOgky
VZWFuyuPT5QCweaEaIpnKoRgijFa0LJp3RMiQ7C8f89psZ3M5zynATDj0/DntlJrbwwUFoB9QIyo
owopHEwrt4kyx6p70v6HtC/bkRTXov0iJObhFYgxI4egqrKy6gXVCMbMBgx8/V3Oc+7pCAc3UPZV
qweppdphs23vYe21knAcP1E3rKoNsIa1GmN4Qgk7uw1n97MyjF/qBiLRaTh4a40VsSb5RCGdA90F
cKBib69PVM16eGsHEuJHqK/H6n4AsZ0S5mu9/yUzAH9Cp+l9dk6G9lEA1ZxkQole4faGe8M+QTrV
J5vatg+JvhIHLV1GGEJBUg+LYGqT9tXpG5sybtpn8KfxrVuiH5kzwzoUem1vdfejXJLvhxM1BMDt
UMNGQUjym2lSEoUSA4kpJE0gLl4bPmr6Q1Bl+kq4v7gyQa+A+rXAUUg3kDvkleUNWNk0dPuOOWXQ
glzBb5JTSuyVd1Ceavjvsv4xJh15q4MqDkNEex41YmU+h8DfvrYqF3iSNq7CWZ0H4FdMFhoJqTba
WGwsPQPOotM/V3Glgh6/mrbcSPWAx4724jJga8e8MY7Iisq9MmXZySBrUgBLN4XYGjF08y66ee3P
KRq2alvYNpjfpi9QugcntL3yDiybQGAlZkAR+EoxHE2bcoL0kX0muf2n1prvkzqtkbEtnReBgsCQ
ODhUUM+5XoaeUDZCcwB7D/K/PNZ2bt8/jC7kw7V21+npCvZ9ya8EvxySFDTQkO5dm5tyWpAKChvn
ueDao2XkaNZNHt+BZGn6mY/jcL5/9S3a0zCcAZQvnlKZ6NrrJ2YPHoLT1LB9a5q3hFU+q8DIX27v
W1r6WHBhjNtjYQjpJCcuFKhe80qEwYNDtlBUGMBz2XyQ3u39qIig3hCzszbaEtf7VzNrquxahFgl
31G9OnSDHsw1srDcO/yLBV2YEo/YRQjkQqJUG220IZUOpWASk853C/uDooT/WZCrgxdcjJ9bciqp
C7hFkhLn7MW1Dor/jkEzcB62LtQxV77QUniKuPd/pqQvxHmOoVloPp/Vyt7xwnZ9DNpXfj6uio+L
21F+6wDmBbgcRSXgVcQvudi6uO5GCq01JF/lSzb8VZwutDFQMm6Jgzm1im488pLE/+IxAsmTIBMT
ygly9jppHqDrGYxaNSakevOldasXMzUfLJtF/8I1EE0glsAQLdpi1+tLm5hPQ45ajWrmT0aKlqC6
Nv61dHCRHSP4BXmFjUfo2gRorm2o34zOeWi6A/fabRYnr3WqnkxL/Xl/NUtX4IUpOdrOQUjZQIna
OVOTHS1w0xpf9b7ZeuBmzIoVW0vLAh4aUwdirBozKtfLQpwwoEjjOmdebRLICxaBN2C4f3d/RWtW
JE+fNZVnKOk6Zw2TFXNUjyHq13W1cp6WrIAzET6HXBk1TvH/L7wca9RqrcCNp/cYjSRHPTH8aQTc
EtisD68HTSnceEiSRdYnWUrcGcRVIh+qMbcTIOl602qycbui8F0P02/3rS34gxgfAjUFoh8HNFnX
64q9xJiMNvXOIyO7cvYQgeBrBpNSBSPt/xRGnK9EQAtvhwUSK3g7iA0F28O1xRJovqYH/9HZsvM/
DQEquRiVtVEc8bOlS8nCGwifQ7yKSQPJKVgBFnnOO+/c9oGe++0BnhEzzCP59feq3tzfw4W7Flh5
BBXoXgs+drHiC98oNEQVLum9s5Zh1FmFtKnPbPK5Nq0VV1/6WCikQY8O2qxQnZUOVOylzZwarXfO
tD9g0vFaZWvDWF7pgWN8/ReLEpTcIonBPyU3REheT147eeekjwByK7VHulafXjhTIk/7nwmx3It9
o1lKMLk0YN88M0CjZJukJQStypDwD86CiJdXJEMif0Fd9UbdWB9J0fAGqxmcn0NmHKsvbd76c/0D
QeLK+V1yPeBU0F/GlAvmaKT3IgcFtzegm3UGCyVxoMu1ecqA/vb5J3SU7n+jpfoBqBT/sSWd3om6
bTKBBP+s5UFxnH8CwelF5EAGf6PQjTuu2Fv6YP+YA6ve9QfjyVRVCsRqzw7oo9iD3pzGr7b6+/6i
lvcPvA24U4EMk4u5YG1WmDuZ3pnz74y8auaXwgs5630veca0VziujccunSoAT/5nULqQBotbbqLP
HhBhie/a+UbV3uj8UqmnoWErl9/SVWGD/FJcf3hIZDKealC1CW0yD534M+Ofh+qFN93Klb70lRCa
i0MLLVp0EK6/0myPE5hF8vg86BxqwWcLTMKx+VfXf9z/UEtrcQQ/AiBmKAvI7aWS5KzTGBw9Tjsa
AkxaR16rFo+lXu7uW1pckQVeT9GBF1Pa1ytKOrQ/ZjOG3xmvqqn5FYlQW0n/RedFXBDoISD/RoNR
ejRqEwTgntrG5zYOqRVAXa9wPt9fyftwt/wwOehboqKL9uvtW1F0pparanwGqVK2xe6yg6t1DFOL
ZRZ0DeaVtTz7CpWmdoNa2hxwhyvHsnIwu1lo0K6dtAGiBem8K1JD3RgDBTbLUKdHPW1HvwP11crb
Jm4r+fcKIAeKWS5Q/TJcsjGdaewcLz53s/oYt8lLqZzK+FM+DDsLranJ+3Z/g5YO46U96UaLszSp
hkqJz4DYewxSmhvgHn4ka2S0S43Ld4DKf9clx6aqgv3SrDg+p5b+24s1x3eyImxROQG0xSdQerOq
eJthzKc11+oCSwcHADTR3EP19ebguHNOMTToemfCf2DkxVe6n269VutYOjNgN4MZ5BSoqkhBicNz
1yBdFp+LycnBDgohT40a37rG7Hw0sNYoWRa+GwjOQJMIQJoDVmzxcy7eco3rXtyluHQsK9LJ36Yf
xCm1IbtaZisuufBAIBsTGA24I+h9pFfIq2eggutcOVOlD80q26VQgNGG0zQIJYzApHEwV2uv+sI3
Q80TWgFQRgW2X47x4hIcCnntiHMwAR3mp0rirznlkg1wcWOeRSC7sbzrPWxaZcyUyVTOGdcxq1r4
cQn5A7qyfbdWBFQQRWOh82Yg5r+2kmiNNY41HEPH+UpS0ze8wdfXBomFe13fG9dWbu7SGITfBonP
dgmdDbMK0zWG9FsHFxbQ9rVA5od5f8njYlXAEnkZn/Nuz423mKehAnnP4eX+hbS8Xf+YEY5/4dg9
V4vYIBXOUam0D8Qz56MWl/uq9NY4Vm6P0PWCpMCRjMwkoG+Iz5gatliYhtbO241rcp1LVlBgBR4Q
fI8Aa0vbVhCGAGTQPTGiVcRuoKpbB4iqjEG4wViJdhbiUwTA0KIApRqeuhuqk9YYu0Kra3hBB+ao
Z3UCmZEJXbQiUPKtTV9y/XPCoVbhVSvokIV3VlgWmkdgEAbCU/psyFxqVlvYzIr91LIvLagMHVC4
Fdva3ulGNKdb1gBhR9zn+KVst6qyweCkNz6rKX3D6PNncOmF9x3p9trCL8JmgFsOIAW0ha4dKY0H
yyCo8WOo63s5jD6xg6E64vEZv+g9xrhXzC0cQCGsi9EDofaAk35tDsXFFox8eLiTHJdiOyhpmFW1
uRJrLpwOEaZD2QFYJhXqutdWuKImM+cM2zzhugJ1I+v8Zm2qcGHnMIaCtwWxnYW4TNq5Cny10LfF
hT8349ZjQT68pkDp4uWsp3CafhXO7/ufaiE6AA0Q6tsA62oqmpfSsjSDm13ZtcrZqdjYbhpF03Jf
wagM9d25G3/aQ5tBulzXis8KGlN90AC+2/mMdd7HgQzCgcH7LVpvgk/meoctNjSKW1oKSA8tNOeb
5sdoDmsDhzJDEPJjWBEPAlJj9E1vMrtpGL2pMrBgN8dAfHEwnTLE4KpvTG7gddu83LDu0TXoM0YW
tr2Cea2PgwfxEwSSF7AuMKHJqRFE6ewEjV3lzPVj1n6FKpfLgo+yl/9noRdWpO2s24lasecoZ6V+
g4CHMZUoGu7uu89tzIyViEoQAhR0rORD0StdC00hmkQonZB8t3P4l6wKp0/Vx0ceUZzBWCXYXYDy
Q4fk2jdm3mt81ookypIdwMMhrR+9OQt6+u3+gpZO+aUd6c1wmN2zzs6TKM0AfJuaYyNm9+qV12Lh
ZbpajXRlk7lhiWVj27JsRnPkWA372LL9MnWCYe0TLTo8tGBxuEFSo9qyGkUzNnWvuSyJ5upbbmxy
M8w0d28o2otlHiB0Fmbti5U3/nhmenPowQy2cnPKRHvvnnj5C6SPZxdpUguq1OiV2GDE9A3f5mFx
Br2L46c0qAlKR0EbB6egaFZex6Wdxqss6gNgLEEseO03jZ67eI6GJDKpH08bIVCrBjhw47RyEpYc
B3y7SHVQFkUNTkrcZwVU2optJCD0eK7rjdvvUr7imwthIFjp/jEhvXMgL9WreDaTSBQRFaP1bePJ
ydPd6tjv0ivkakJbxBGYoRvatqJ0nZS0adS9TOTIyJ+xfejqJiDJj759jlWyQki7+AhdGJTzHBBr
tGardmlU2rY/zH+gV7gpxQLjNJjVU6WBz4pEdZ6xlTLf0v0l5nNBRY8iFRLIa/cQfVenh8h0RNt6
S10LYdJXjjbyZKKn9+iCmfL+9bL0CS/tSV4CsVy8mw5LI6/XfDadZxr7sRJOa4Mc79OWUlKC3jiC
X/Gq4z+khTVg+xxZydNIp3tr+lqzh9T+xd3Kb50TIGcIhavkUWdiqFubv4/lJ6Zsm2LYkQ8K3b6f
/csfIq3YIamKARY9jdoBrKrfmf6ajivus3T0wFOAESfgVYE0l66XHETecwrZ3qiGn3SxHqi08rth
rVu15CvoiUFfQigyYFz42lfGXjcyz05I1KWhVn0f6+ZVK/ZZ1DndD+p+/rijXBqTzrqbmi3lnZsi
fHcRZpoPVHtJW19n3eb/z5AUJTSFBuQRc9KIEBrW0x8tLwMT7C6dsia8Lu8fJtAESQ+mDFDwAWmd
/LR2OM1GnPFzU268TN0yLaybLZhZw3TeePHKE/t+dC9PgGxOemN7zcwwZkf52cSLhz6fXoZa+nN2
fiV2pNta6E6/J7K1yAoSRn5wgBkCqTvShPdZRU+Wl9fBE2tZsaGe57bZgt49802XRy3054KK0UNH
1L/3P+CSQWRbqBGJbi1Gq67dstDadrBpoQE560Hn1t7n6qsD3tzYIsFAPijmAuCm0K2FkprQ/BbE
udfWdF45DTdq7TxSUgYWc37GpbqNW/etH6YzSaA3f3958lsEJnlkAxhgRD4AqI0MGHCLumI1RiDO
MxR6ncE6lcb8qirVEXVtyK70L1AK2oAqbKUWItz+0nskszJ4YCIOiI4ozCKw+OshSPFU9np/ZWsm
pCs6A+cF0swU9V+qH4u826LhuXK45ZtRwB8AREeBHccIXADS12rrJK17hySRlxRQUPJ2eC72pP16
fyG3n+jainTSTNsjQ5wjNlfH3McwUVAaXgAV6TynhxQ1ic57RCPy032ja0sTt81FsSonRawPHYwa
PWZaEyBBq43XaCunWWzQtRtgaUIJFjBQQNvkCuJEzbkeLVgxS+YbbRM44H/CNGkO2Yj761mzJHlD
7E2lQqcyiTrliOrCqG7GakfX2uqLuwZNFwjGoVIOxNn1rnGr7EdWw4o1G2HpgdcFqo5r7/FNOAe3
E6ojQPfg2KLyL1lplBoKByNiYT46gNUnis8cDB/nL2xb0vR95pliei4EZ8T5/i7enilYhhMjbEU1
DOJx1+sr89JkZQ+NcTMFKVhfZmk4ZqazvW9lYRdRpUDUiFgD7BNy9douzYTFeM0iTy8P4FDwOy05
UHuFxmrBI66siP9/4eEgUNNpCiBEpLnuJi2/1PYx7eqt0qyM8t8kiOJzIX9HgojSE8pOYrkXhkYD
+hZmgcDGiH9QqDC5qRta5bke/zbtU8G+96rmT9aBjxjLGHYAnGzub6f8gr3bR0EYKBZsKsbcru0D
TA8gbFISvJJamFokLMcv0ycg9Nei76XvJiYABDYfnFaWdMb0pHCZlyKTyOJ5Vw7Oozooe8dceTqW
vhsGESE0JLA/yD2vlzMCO+jm6UgizSJgdnECPX5mKvDP9Upuu2jIhbgzgnlAcmQpmc4uW6d3JxJZ
7o7l9gF3RgpBPGeMVxL4pVMFDTdU0UF3hh64vKKkSWg5qCSKjfR7nBQUSgTJmozFTcCGEj20uoQr
YvfghdLXAUlBqUCZiUZF/6WYzr1Th7PWHXJz69JqC/hHMDegfq/8taGgmzkKYRnpJ7qHKkAzONHX
X0zvJwisGUYWKc7kW0npz+5OtTGU/jwq875xyM6pg548mA7bql0Ttvlbm5nh/VNwu8kAEGI6BZQd
uDcBjrz+ES2J41ohMY2qcxmtEdfclGCwRAy+ozqBXvy7W17/6aXJayVzkjxKCswyHLzqQONo7PsT
GejeUzcU+Dvy5NB656Y7rxyfvXRf1foZN86KM90eQoxiohuMrBsf2dSkh7s1Cch1hqmIpvyXUf8G
TrLhKzfakgl4EmB+QJlC/kjyVwIRosEDBj1q35r+WXv8MDoNuwn+n38MiB9wcWOmaW5VelsVUWxZ
vtI8QIFoQsD9mKFQf98rFpcCyQyhZAfwryPlgVMWC73fpoh4Px54vLer8ik3lQ8HHxDtEmpyNnAn
ADdLz2Y7dy3rTa2I0smGvGDh6/lPNW5eiun3/eUshAawhDMmKhNIouWCiwPxj2SKdXyanAWkyYXG
RAmiFXqsehZoUxbYJoLIeA0Vt3QArgxL2fuc2O6kZDBs11HKG3+ovhDzWI/mLi/qgA5KWONfNGBz
aODh6ae/CF0h39x50f0tkNNg4TugTkPzG9QEkEGRvihIqQDinu0iaobeTzIwqvLPFT/YuHpM53FC
L/xf2HuP/wFOBqRXWriT5q6DogjOmzZ9MevObP28LluUWkf7wA0tC2atzLcQphtWUvDbd12Mc+JC
R3sJIYYMJ8+rQRnBpAPaQLM/2jkyASd01ZC45tdRGVeMLV3i4ALz8BCKkheIra7PZJNbbdMmc4mT
UiBYAezk2cxqEvZ1HGYKBAuLjnRbqzC7EJNwyq5yoYAVN7w9aFWR7pNuoqE7lvnKsM/S50ZzFucK
NwaomKSrgmPwsZyaGle6V0Lv0vpS2PnByOPDVMdPTfncZoAv3v/ii74OZXhAmUSDCx3p662wNJaO
PbHLyNGexreU76CuGNhjs0Pjt0l2Q5P61fBiO0ddY74AydDX/FivMRIuPGho42H4SDD4AVMlOXrV
AJeTxGUVtQkG2majcTfakE0rz8ltEAQMFRCvqFWjsnQjRNBpZqEjd6oid4d20GvuhOrKF1y6gi8t
SAfIsKZWn1VYSBGCEP13Op/NFRPvznmdZ4rKCuZ+MOgBtLisRc14p3OUd8poVj0f3RlTeYs3Ov9l
7typ88s6NOO9nqo+LyFBdczzH+BI4w8x6G2Lv1P1Vj6BnmEeN7zbcWRclr7tVXRZ7rvVwj5giyE0
BkA2JnhNaR86pc/KUcN0rp1NULVgv2sTnKNpu1ZnvZlVxg2JbjTmWcHO5goe5Gv3nQur10pzKJHa
Q5Hbqd2QZGoARPimt47qz5q81uiO11ZA41BZBS8sONSVdSkO88p55mWKurgKvir3aeZPinak5Me/
2EyR7QjichTJRU3lIoIgNsRVAXDEtRArSHSo3zU0zKDdcd/Me1FVciyUqkUSDsIIDCZLQbVaerGi
pLgKknnP6tRXkucBtX8GBT7ArXj22Na7bObIYKvAc6OSbIFBBA1aoFNQqbvH7Ashz8m47cZAq3s/
98Zd6Z60uD0qfCWdWbgvhCor+NBwe2NCQ9ykl1vScXBP6U4Z5RVooCwXM5F9TddAQUufF1gwISKD
EweRwGsrtTfO42CbZdTwH8mo7ggYm4XehPv3/s7fFsXQExc0n5hyAheaPBetajl1aZdXUeN88gB4
JeyvG9NgAhDN+8nzM4/tlW+98NxeWZRu/Wzs8ixF6yNywSfXlGGTlWFN/+pNEQ4KWTG2eEhB6wR0
N4DXAEJKDqylRmHMJq+iaQqyiuNTvVbOi8dY2LZdkBD7FQT17WCiZmGeG7JSG1lKFhFRCFIkvC8A
z8t3RA7EHcowiOWq2i/56KskfYzdYds4yguvp+9llUAKY/hcjMyPZzavPDtLzopThSo46MwQ4kjO
mk4Een+ASUalGitb1jXl14kp6kopYcGKYKQVIiXIYyAyc+2snp3mWd7QOhob5my4O4+HImu1ldBp
wVVRFUHwhMxeDLFJe8kUu/Gcwayj3nzLkydSKrtY1fYa0bZe7QQOBxJi+H7/eCytDMmumNtElobZ
r+uVtU1lt71WNVFBOzeAYoQRDIO5Rju6cCRgAN4BphwU62TNynxOy0RRWBOBIOWzmm9IMuydhAfE
/rOKNFh4Hq9sSe9GbWZuU6E6EFkT2o+z+ZCy6Wh5fMXzbz8WnF5FyQwIIhQKZFCjVUKSmDVlG6nm
tu9HY2/qjbltx+yYZfWTTtrvXafqW8dN10Y3byNZWAbprQi1gOuXITg5DsIE4aA2mopjBQ3M3ntC
JUjJaGh4kRqvTfzc7qcwBwSCGLhF7V32kEEH8syx26iwQzY8KNUTQDMrt9jCZuIXA7yGggS6WfLY
dSsUKr287CKNNw8AwD277DslDyCQ3KLF970iG2M1vLn1fCjMIvlDYI5EEFOB157PW643Dss6bFlt
bSee6YHSA6B5/3wt7B6m8KG2ICgjRani2spgt2Wu5XYftc4vxTqXVgXF7bf7NpZ2D6M3ugMicACL
ZK1dj9OGOLXVR5mhhSpREKjS9DiwPDjauvuX1gnARmx33+hCtRq4dGgpYZ4ABQT8fb2yipc2o7Tr
IqswnqvOA1rROHhD4qP506TWaYacK6XZW0/T0I5JOGRPWc5WLuaFOob4FYAbAIuGpqt8/xdzTrK4
r7oIygihPW7wUPp9vmHTN9N40hTVr6ohaDATsLL6he96ZVd8k4sgSaFuw/nYdFH/l7uha/pUiWpz
X86h9ZS+Opsp3YzoThm+VwbOWpqy8OperdqV6kRFMlt4dGFdJeqPdvjN+Q4Ky/6osQ1u8YntQaYF
DpzQxKN7f+G3N7noI2lgQwTIEOpk0ks4orwJKaEWlsvflnXQ+YHW6Gj2/szY5r6p9wrkdcx8bUu/
3mOQgVKKDAAeJjiZdnX83JmvJQeNAUQwwAw9NYpf//xm8OeSJahonArvF5qQLd+MK262tmophTYn
9PVZMnSRng4HywMbxLjLrR+F7p4mk6wYW8gVxLpRCse1hP2Uk1CIMDggOSy6qLZz/bdrcPWIepEH
MeBKbf/2c8/bgEDjct5QkDv0vhtnqnagbVtWW3Pg/WaGtH390nRoUSWFZf5kZVbnPoHS/aeqKPUa
xAyUW5vZ1snZzFqdhaCop8pOU/O62KWV1auHkdkZBHeVMn0mBi/XGONlNUcXOEQdpRjUAqGkgqKM
5MKs9+ioWxM+rq9uqt24z56NvbOPj+qmPiiQgfB5v7MfPlU/7cS3DqGzUptevL8uf4DkyaQ1xtYq
5y7q3upsa/rJWd8U9GEcf83qPmsgaXlom5BqKwHrbd6DdUPlR6BAgdxwZaeueUb7FOvuSZ8HtR3H
fq+XxX504uGrU8RJtHKKxEbenKILg7Lv0rJqPdAMRdnY+AVp9jpwOI5+oE4Vdqg6FuNrYc6Bsjae
tfC+osWBoQP8ExVWmbwJ5zR3a03vIlLoRkATyn1rmJPt/eUt3cNAzOMBAJe74Lq+viMUq2s71cn7
qCkeOvIt1v/oxkqkt1DGQ4JxYUOKFJw4cdQEWkaRbb2pQ9Tkx6Hd8E3VnDgoC9gDgDDsC8RHH3T2
2DY/EgCw7y9y8b6//AXSa1PqfE56TntE6cc06R9bZoS0/ZNSzERvugfX6B5a3n/u6BpXw9JHRP0H
7ipm5sGTdL29dcp0T2mbPlJmV/1UZQhfMBkQf7m/vkUrKCmgEo8mEeql11bAUZM0td72kWVV6iHX
W2gGY5J4BZ64kCqjqocAFgQQQGSivXJtJm6HLK6p0UeY3duaP6DnFVSBfqhfjaB7Ks2Vl1IXB0s+
eJfmpL1LjaHra6L3EScYubXISMEaO/bfTW6nIbSC+1PdKvMzRgkxsm9o5YNhx6gDaW4fgLCHbOY5
6ULUNNQnjG9n6GAX7iEfy2GrpjPfMgVzuKYeN68N9fKnSp1Br56QtRGi2wALQH+BV0f3AMiAGy7+
CamPyYg7RIVSp7+NBvLUJW+1l4on2mlmdYw5bCMHswG0GkDAU8/dUQOb7K/7HnJzzPErkGa9j0qD
aU/OtnrDGdiU5RzwceNAwEvSpsmh69bYkm4cUZiBG6JGZ2AYW259K+kEoJbec5x0K39L3M4ewevC
Metwfzk3j8C7HZSXwfcsilPSnWwoJU341PKoQRc6zI3ibzmAEdDMJ6hUkSq8b21x80Bq93+tiVVf
xKp65lplgoApsr0yDjw7VzZzDpb3FoWSj17H7wtDm0lMGWNkVnpUS9q0Y9wwHqHl4Dd6fMyLIXTI
vPJ4L3+nf8xIj2gD0E9mgDcrSl3rM0bb46M+eOnKvb+4bSAAAJGwLqIV6VYias9rkg7Ytqzdldq4
sZv2yF1tc//rLPrCP2ZkkFbvmdQdMFYadfqfbjhybwqG7FOjjyt2VpZjSJ/GoXNtKRY+jYtJZQfd
jIz1vt2taZGLW+3q1kMdCWcI5UigezB8KF2ytUd1QuORR2rWpN8qJwajadrGg89Ve9iYwIhDhV2f
QkiLrVURFlYIuix090BFAfiSnNHnNVQMnCIfo15hgZsjEbQhXoyp6fsfbGmFIFDFTQF1C9CdiZ9x
cZxSjWDXtGpEMWtTm5HOJp/koxa0KZbWu4CJF2uTOws+IqjzMckJuAaCZmlT9ZqBQxAa10CNGIXf
tH3lO2r2h6QVZjPGbtrfX+GaOenlclvDGDKbjxHnfOs5M/M78Af4dVyMoRW7K+/ywmHGgDscBtUR
zOzewKc6vS2NVB2jMi/2pjrs0Nz6KHwUTnlpQjrKZq9z8MXpY2TnX03GQ6Y8UvNHHK/J4yx64D9L
eX9ML1yjbHugsnVjjGj+FaIkG4020CGZVi4mOZBBEU6ICaHgjv8SUp6SOxhzY+pZEUOftH9TRUeo
RdXP0eoH3UuPVaEGOmGhEP8Bls9lAJPE7cqTIp2Bm18geYiXNKQjplKdenMLSW1KrdSnNvOpUzwM
YNue1yjXpJ39r0GAVYBWgaKjHCKaKiaLkStVJzPf90OMfuseteTgQ37/bgTMueAURLSL51J6lse5
LCEtkFWn0fptjA9xBaib7Sdr4F85nP+PHbEQVMSBgpT1yNUhSWcqNG29JA9d/c0LcrT9NMvXAk/f
6T+H6lOXrnaKpFP9bhX24DEikkJ8c31vqZMp4k2zOiWvinLMTqzws8+qvS3KMjR20Fzym98xNBua
XTMFoxmyfnt/e+VhqP/+AshO4eoE8EbOfdXZhNCX4kCH/fjc+JiSwN/G1vPfKn8ruPOP9Q/y1ny9
b3XJVcGdDx4NVAeBNRXbcnEmDdTmueZARjkHX3qXP5PeBPCmCgqCqfzHOpk+9jy8L1JQIAFtAxzv
TWxXcGYNSmLUJ3fsvlTtF7Mij2X+VqLp6yjefmTd+f4Cl46GGHbRgCYHkkvGA2g1CCm9Km1OOiTb
nrg+9YecO8e8ndYaVHJl6j9rwzyi4BkDRtiQ4i6NoqLROqQ5ie+W7LtDsk/2UGrcaNsE7b1deagP
7jF56A50bwbxvk0fk/ykhkBEnED7cX/dcmpy82uk46q1MwVHStacjOpbpWRB7L5l8WMWOztmK9u6
sY5Z2fnDmlazXA+4sSvF08x053iyYHccx62Jrm7hBornx2D3Tn2NBm6jhF7yluRbLRom8ClCAbEL
+rXjJG75i0hL/AxMzQMwi1oSYm2ZMWCws7hENak5UY+HmfOYgY5JG3vfsJLAXGO3eGddurEGyByw
TBBZvgGDeInTmeDwaU4PIK3wm9fuBEF5v91Wewxr+t9/Avfip2GySbf/+YsGf4ZgDqZQ28R+EliB
GmrBuJlC3QckZqVkuvQiCtw8Bg8FdhhsWteHnE5DMbERe2H2s++huOjP5NtsjS/MmQ9qhjrx/Ki4
/YHTaTNZ+b5rnBXUxMLXMFDIRDaMhA4Ibel2hVQudGl4wU7IHsVRT/x2OqTac1Z+EEgovjvOOe4X
V0iCuPKEMzFTdebFwE7cfeqUMTTyR6Z2QTkf23HfpYf7p2zh1YA1YITxToFx473KcXF9Zg7X62GY
2YmBpWE3h5D2LNZKhbcnGT6MejdAJ0CCoJ0j3dEWq1LKijo9YTJVz4eQ7l1wQOR9mOuOT5pwqOun
WPtyf2Xii1x5tDAq4kIB3Bc87Nc+QxRaelbH05MKycTNPOjlSZnSauMMLX0sC70KmG7QoDfYM4NS
4EpIeuMvKKuI6UswPKHaAB22a+vgrbLnCvOypykvshN3NMCozCLG7JTTHhOe2D6d+mIlbJNCbQcj
VEhaUP8CYEJMeYin5PJjjjVGIhBsnypdDZpY+zayYY0F7Oa9FTYEkwkcBk4qv7exyfoRFPvpKU03
pbVRqe9423hr5t+TD9I3/Gc5F6bEHl8sx6AumGtrOz3BVT4Ro/Ht6cUaIqUxX7Qyuu8tC9/ralnS
96pAwttDRzI9QbcjqT/pb8nveBAkm/fNLB0FAcpGc03gdTEOdL2moVcnlGs0+EX2te3twEyfnGaX
P2DOI38ounk/1n9WTIo/UjoIVyal9yzRB8UoLOEV9RhBOBbz4V1ARiu0py5wkz4gAOz28XhWx8S3
nWA2/xR0TbNpcX8v1i255sC61oGWG36EE1ZsS/fFIxBEysotLf6Um6WKGXWo9HjIoKSlDgx0uRMk
Tk4snfy8mAMwo890jUX+9jkSZ+DCjLSYiXZlCe1pOCbb6VW7EzzonoEGGzmT8FHrQ4HGnf1iDV1/
c1lLdqV7tNILrngx7Kb6n9SdN/NoQvHEL9pu5fb6f6wQZTHLBbThhoXJm9ERKdHiP1HXTDakNomP
DIIE3lx90jKI+BS0/KbV06+qI0VgVF4dTGn52egre+XtX1qzhpIwQAh4nTAUfX1gKMouAHZjzVSv
jxZoq91h43HQuazYWbo7MWmIohYYdhB2SXvbew2xWeWmJ4vWbNdX+leHm2u4gqXL89KIdKNlRaVl
xmRhMS39Y/Og+lWbFFoRWaCSOrQhZB/cP/yLu4fWGarrpuA6lSL6nlGDoKkPT1Vf6PTNw4CVYwed
/um+mduUF56pA0sKwImIkmTtPNfC3EfmcXKqhjB1dlpnB1l2HNTenz6BInsC+OZFB33xfbNL2ymA
bZh5AJkzptmufSOB+GRptSO8VN2n6E5UgfMT/DZqBR3vtQH5Jf+4tCX5B4emFCX/h7Tr2pFbV7Y/
dAUoh1cqdJzkyfMijMdj5UBl6evv0lyc7W4ObxPbxzD8YqBLJItFsqrWWgVsKVXtjsCyCHGGIguM
c0AYSp2nGRYcBeWgFPiR/t+l4r4OVJRr0UwEaVYU5JgcsY3Lnpq3S3JMCFq6BTdJXuw9/XHG1fJh
Tm1okSRHmTbuZL4ZRu2WraCfkXt+nlphzk+0U8SlOaxDANn2MxS3tx92kPsm2V52LdFomJNEVhtD
kiUsRhw96j1yJjKFeJioOMBf8j8LwjhwHqIrbtbn5LgA3Zz0d4X+X64447WhblZ2WmG6QjVyy/iu
Bevc5YkSDYHxWq3poGw6YwjIjZLZQZonEaA2eDEMBSdcOUGHgQQIc5EHU16cqTaWgiqWS9XZL1Mb
TL5vVMS6zw0na/YMIq1Qa2ULyIMxtDqS+9jitr4z0uTJ0W5a7QfOJrzulashEyXiuccsUHr/WFy/
6OSGu6g6NWpAso/xrYSsCiB59X1+mD3DIoprlkDPCc4DrlufGGTmcpRnKzWRsjoq1mOUFT5trkZT
ZIRt/vmKM8ghgPhABWge76/zYYFbu21oKydH9Q5EU8pBzon+GPnmpvezQ/Fm3OlBTsaH9N3aA5i3
o2kg0n76ajlmb4J4BqFWtOYz0Kdy/gktlYpJhWbCMYe21d3yge5BenDC/VLfGTkIQ7WnFlmsG+kD
FWFiad7lTcG77Z5aZyagjXPUfzULsbB91wbbTcCGJtMre/ws5r85mJA2x1tzhQeg4Hw+UieuYrCS
6usWNx1SZWPhgbvBFIyIt81x+0KOVQaC9ZumIqh2cAOoteRo6snWcdL9PIsyq7x9vrZ4rguGRAFL
Z1p2bb8SCiC0yzLRQQX+Ys5P0yRIp64ezjrGSoYMGT1Q9H9T7BrBYa12EK8/Jra3lGg0AOhG793O
IPmokwV8slqcC3Yd99Q6Ncp4Y6Zhm+vokj0W8xvqNmMok2ZjPJvKpxnNgdnHu3B4uuyCvHGCOgN4
A5CqgP6ZOY67ENQfYeokR9y6JCRzI3852re0CP5qcGt+Emg1sB/iqnnugGC/tKuqjdOjNU14Cm3A
bGXNCVjzAIOK7+JJIyn4kUZRfpTtH/2KMgD9APWIHCkyPczJU7UtBEQ7bDINpw56cDLSF5AtQQ8T
MqQ0up6fJeWGhnSvhnez7qo/i91Ag+YzNR/QTSE4Br8aGlm/Mr/qV2BugMoE8zWS7eQtVGeS4+xP
9+hjvbN/LkH/I7pDg8EOVbQtJsbLjsNdk7jRTxQoLi+3uq7nJfvMUZLY1uJARA0BryLhleEZH9Pt
5CVkvOtKkrwpm+Xg+JKPvtohvI7c+VDu8q35ePkruE53MgnM8aK2bZvIFH6ujo/URIFUs0mzuE2x
Va0gRg0hjzLBxPMObZzWwBIClQzOD8b76ijNEjWFRmG+aOiHd3urvxqAyoqdILoV6U/x4vqpMeY6
5SSjE0cZjM37ZJve9+hVDkRhkPuWAn0bMItAra80Aef7KVH6Xqr6PD0OGlpjC9M1zO53hBaLWdf2
dUZv12up5mRXUfiaCLEa/G2FAiJ0dFCFxj/n5qs6asK2yTBGF/Exu6tSr7xPXxbozWzG2yYKkhug
RF+re+lVeh2FJCHrG+SbHwN5A3yUhTItu56W2itLZCBnCk3FHbjywqcsI/QlvA0Btnv5ddlfuRcw
lA6/KJkBUmQ7wuK2hrRr1KbHppu28ng3XtkfSU/UyibS+Ng1ruE99oLkCneTwFEB6EPd8pvagIW0
c106Q3rs361t/5i51U0O+qaDiP2duzNO7DCvPWgClPWQjunRMJ6cBdU6G1RUR11/l3ZDMwniD/eI
W9/g/xkVc96YKpwWqorpsfN+Iy31EHr9cblGwVKYQl139DcPATTKQs0CxW62mlAsnRNmEuavKnJ3
igOqEwMYkG1i++ZueJq0TZ6R6qm1rlSUSUNRApx3TVnFcf9jntmepbSMaDPFQIPpp7YBBvPnZZ/k
u8ef32cCeQZpFMhR4PfVK30mDogqnPLKsh7w4qlNg1CBuf9n4f7YY2J2OtmjkqEt4li22icEEDdl
Xew6+zasTDc0duF0HUHEPRc9tgSryJb0BmWCzHoBs1qQHfcikRn+cfhnlVi5tqoEbqilmMUhmP3w
vQvAx6Hs2ifpxfHsTbSPc5LLZP4IX603XSHy1RzkBlH/JS3r/91RTj6D2RXqMIDLq8VnRFlCZOlt
GG4aKsqJ8O7mgEeB5QWYg/WGfh6xpTRGyFy33uJF+1drO7vGoXtO3PDQ3CX31E83lz2UG1hO7DGB
RdYr8Dglc3rMqk2hr4yRqMn+0MYrY76pVOH9knsinJhj5tCQGrAM2TDnLSpJB1Lc6Zul9ujRylyj
vm2EjeQaL8CcGFz//+RVXvegTdUjzOfoFv58h4vEvj3+WtyITH67E7F+cff7iTXmbVBp0KtT5S9r
9VF1dXciw2/D/X15zbhR68QKc03Sesh624CvHoutfYv2zIMItvq9bQIPwFMvZO5GgEeWZazBQv8+
HXAXv5oOhV/7KZqPsqDb9N60mX9kJbk8rq++1m+nwcnAmHC8FCWexTG8Q98og5u96aT0Wg+tauhL
yPaO39aEPszQPnmWNvJWe41duqm20A71wdjsxSR056D7i6zb6VQwIXwZqVnmNpY01AvYMSxQLBS9
qFGAt+1xZ0FXxNc9iS1wg2YCnU+xlB4TNO3HYY0Mg2CjcycXXVXAVUCKA1kUZiBI8aA+kTh42gWD
hPufvh/3dDP8ghrvcbqPDuXRQSYHWmPb9lhvut/VS7spHjS/8/td79XX0Ue9EaZ21v3OrvjpRzEH
lhaqSZRP+CjppglUv/ZatyOJH78bbu3qwWX/YnFkXxH8xBrbvz2rSQ3Sv3A9SHQ3cRN0tX2UpHBL
km9mInmXzX3RUl0YHNvGvagoX5oFBtf7pTdup5dfShDDoeOb8V27kf3u5/Lc+MXe2Cjb8KbGsZVe
4boDON022nSPNpm20qZA247gu/jO9o8nsIWkJE96LZTxXZ58Jd1IO93VdlApKaCEChT+Q7LN9vOT
ti3f8ejbmwf0x1h3sW+59SeEwVo8Qx+iD82Vb+VjSsLrWOCoLCvVt1ViQnYLMhupyrBKQOSSJ7r+
tdzXBVnU/aeQQVHggBoTsW1IhVE9hTF575CEaJvgRSE6Sf130VuQd0k6dT4mahtGhDaMdf/l+mef
32r170KUquTG7VMbTNzuJTkFRGF1cETN+EYiA0lJHMxB5E0uSAdIunn6fdmbuG/MU5tM0K60RjKc
FjYjew7qvnYTKCZVYb7ponlbh8te6tttMnagv+5vbCe+HsYwqPPJk5Z5oynUjxT7celvJFE1Qzgb
TMSb5j512hlf5txnaICbfW3b++ByJJUruYMPDYGXci+SaePewU/ngwlp/TjSeFywziDK+bFs0ZJx
p3tFQL1OcFfkXTZODLHVdLAXhabcY3ijDwj/QSfOJvVHEt9dXmCu3zpAlIGMbSXDZMbTZq08S0WU
HbOk8RplU1iVm06CTf91+nyLlX+sfM3qyT1NH8LWqCSgJJVml6S/lSneWvbWwatpmofbKalJbDqu
OtRuWvbuoI3bWHGLcHY7tLjlS/Ewgqit7LuNFlbBUnco8unbjEp+lDZ+Z2k3jtxchTS/dyAfMbTU
vzxJ68ZiPh+ddyuxAQiUQV/EXNtrZURXb9HFR71e3LpriK7Frho9lqNgNXjuZaPFD+kkkJt9LxEU
3aRPU2ahFa6j28rOb9omSDLfkTdq9thr4P2IoGktyj9wnABXBxDSgXHNQcM96wRz3uCF1ybHCM1v
zRAHmonbc7UIGjcEZth81RzpWduDdPCYd/t4SL1Zid1OzgUHM88KWhhXpDMgLGiZPH8TYCF7JdWR
eGvhP34vfwpLtRx3QIfkHwvrF5x4M5WcqtNbFFLzpTyMlbEv7Clomvlp6UUwvjWIMZ4H6VUFrCso
daI7kQn5YbPQZVZRFVZzcAwk0GhQIFg0LV6f+pPZ5pshFkF01oj+3SQYwVbuse/Up8k4gLTVwfxB
hbVUJwLZDT/tTTCdlVv0OwiyUdzVgrbsf6wxL1TFaidLqdCLoI9eZ75n4c9QdCMSDYh5laKX0257
SU2OnbVMG2DIHZDkOVAjLKbP3ogtkuq6KMnPtQmZmRXrAHUPlnBXiQHplHKU+pTOleOroLc2dAlK
UUWRc0igLvbHDOOJba3XalShdkob9QfEbQIlCl2pk7bTovgU7Mlrb480yYKnHHcD6EhgAIsJGU62
OyVXiyY0WgPNEOn4MRnLxlFjb8zyys0AY7kce7k7ABludCsh+kIT/HyzmVWrQiYbQ0yUHXU1dMtq
br0QGoS14JQSWWJcUdLNWWtL1GUAoVKixyYiqnZM/bk7iDStud5xMibGIwFL6CookH1ZyqCul+zt
0g2zxzH8m1h4Yoi5bMvoudLtbDWUypu02ndL5gt5vnipeRtszP8sERNxRzo4UrZgiUBru0lUI6je
42FjghVRe8uLTWmhnGbGJGpnt20Ei7b+9rdotRK7QukFiAj20QcwoWQaFEUIbflcortJhDER/T7j
FJYWtoAE4/ej5LchvwnPEt7vg81BRnEUhP+qubrKyVky2K3lzF2B06qm79D1XvaT6gyCPcTbr6dG
mKtyZxR5ZdTp1x5Cv1cGBFCq39r978tblRfLAQlcmwuRgPhWDtPnbkxMqCcdG+cqyz4bVRLEHd6+
QQIRiGLUy6FQxoxjNuy2zHtMFnJXZjNvZAhpIDoQpdhLqfCBwV2aE2vMrSjOrD4E0X5yTGOQFhMl
rDpvjiPAaHIIC2W9OviFnHUPVdreLVYzrHCj8brvS8MblaL1xnJ8tLMlFyym4LMMJiDaS1NZ8bj2
PiWR5I46aO+yRhbx43PXEgkrCHqgoQtJpXO/bFo6d4NJ0bCpTS5CoXgxeWcX4Hn/WGB21tCXU9f1
sICe5fsqzwJpCsE2NBKz3w26TmpV33eJIFxwPAhYLRAg4sUDWic2aaN0sbK2BuDkMiW3G7JD29a3
fS+7SrdiheJo+6+3xJk9JtJbdjFRSmEPfkRiQDys6Gqmf3Een1lhwnwc53igKLBSO1f6dJX3v/Pk
qjcFL1KOSzhA6qyQynXmWPZy3dG1TKa405R2uM2NdAcAmf3vnRtkgCCfAX+eBl25c6e4PPe8hODZ
jzGT36Pxzcx0nEtt2qdBGSW7Voqj27ar/DlNFJKAkSmorOp3NmTZMTUp+s606HlutGXXTr0Iqv0d
dQuiaDS/mKA0WVmSWE4OMzISvchxGkdOfihNupej9zoLnyE0FzixScwaCXgN0M2FpBXOS3smdh5U
mbqxsuyQ6+OrnJo/L08Sd0OgI0zFCwPQsq/8z8n5o0VOV+Qa5kiSvGTxjQMFQywE6ESpOJEdJpim
Ia07ecblKq6r/ZCrW3kZCNgJwTWvHJq0EuxzzomHy8A/w2Jf7HJuFsYIoS9gfwna7IbQAzUJbQWP
F5GVc2/9n9ay6mKOsaAFkcPbl8x6CkUy6nwTugFsGiIxHoHncVhJjS6cGsybmiI1O+1HkNS8aMPd
ZS8QWVlX78QLaGzF2ZDDCvRnJ8hQHEGFLYxSnIMLa4I3JXCTAP2wZAm01fW0X9B9Rm27J+lkWO6c
TaL2Ls4t/swKc0dAn4xd6qq0XkL2lj26eqttwuV21RsCe5PbJfvLU8d37D+jYhxbA3Mp8gEJivJG
d0jN+jHL3+r8VjZbdHE3Aoe7ODgV4JfzdYK0oY5cLLqaUk0lipWB7yQn8ktf3WTqSgclcAtuxAe5
JCpXDjCnbHBYyWiRGsLYIBaBc7J9HdPHy7Onr1uEub8j8hjrDdgEnp1lqRl0e6oaihE5XZT4aWFR
LwJTrzvTTCLzUKYPfSkbIK7Ocp+mNAsim75MWjsSR0p0otRt6OL2AlHJjv6eJzRZRXGsuUsyFC72
juMu0/hu5G0PQvcS0vHQtLCKNDygudUmbaxFEeCdIbo3II355EAawx2UKL5ZQKrlVRVQpzXNbVJS
EM0hKVK5+mRORyUGZYQul5avRKNESr0xQdWgacHlyeFP/5+5YVw5timogtIoPdbx6NXx4EmRwHm5
+x7AMTQ3AYkHDbpzf0LUsXukZZHNNu6U6KjN0MociCG6dfHSmljlP3bWkZ7EF7PPrbSSYcfcF46f
h0Qy3FDHXXmffEg7rRJMHDfSnJhbh31irlpSVCIsOFV8S3oB45VoyphQCQGnTg0V/HaFjlH9ptkv
r5dXXWSAWXVz6BqzmjFXURr6jfbYjJYbqbdT+vTf2WECV5lrWg2NBZS+833XbGx0BLdXsirY4ILR
OEzE6ito5RUapit87K/t2+RBpK3IDYl/1pq5Mf6PJQ1VDjW2tQyrJKSVgZPdxj/HDoq6ggnjRvoT
S8x1Er0LmroUsKTkAWCkve3jXQS4pSxCU/P3/T+7xWGu82qkzSidw5CFuuyUkCG+wuYhl5efOxqU
MsCir4Amgb2Mgnypx+qvy9/8cNBgJZk9dqVNrE9TRFnBHc/6XMcf5DnYO0wrRWVVTiUaP+QNrr9E
m0CdJeoj444HBN9r+wMa/lj+/BxsBlJi0PRoj54G4F/ZWqSw4lVkkJqCc5Hrc0h+ImsNFQK8Vs7j
i0PDsKgqJIXawk8TfxoCdOBVBYC1fi3qceLGshNb6wY7iWVIx4+p1MOW3RB0psWCE0D080w4U5eh
CPURLcx9j6xQm+mW10ciWlGuA5yMgQlpEtWKxpIxhnK67oxPo9qDz09wNeKuPwhH9BXZCoox5iiL
UGLAqxWJIWTc4wWQw1whTQ5dJ/kIcZHLe4d7noHhDl6GxmBIWDGLEtW91EPOGp2fKJb487BcWyOV
N1FbKl4094kLcNqVbs+6N/dTTSZbqQXBiDela8kWgGG0+yAJf+4WKYSm8cisMKXLrzR6mP4CIwqV
gT+/z5wOph3XZdag3ZqC+7TMTGKVP6n2KJhH3igAPVthlRDmwlY6HwVITEvkPFERrMdDLlPqIlt9
7Lrbqc9JoVJSQrvJqtDBggXNiru0t4PR6Mhk3FqQpLv8MdxvQSM9pI1Xij+W/a6vUjOcYnyLAg0m
Dzkh6lZ5fjO0oqcw19BKsoKWfUND2vd80G3lhKqdz8D7LOrnEpaOryVS7yXYd/7lIa2LxF6uTaiE
gzQWeuHfiVWqboprqwfgrMoehxo8t/NNKe/iRXXb9qUClHEpBNuQFxoxgwpyRBDwAhj0fHDG1GdT
0054SWZRUGyh8Ubi1J0j1Q3niIQi+oN1o30b4Yk5xk3jooPspKIgv5ZYO8UpHsCbjiYDhZJGTnZ/
MZt/bLEdGYNagRFgwNDs6glwfRKPDSmdhUw/NPVOixdPFuEPeAATkI/gcbSytDu4oJ/PZtnRJF0S
wDPLKTCU7FCBLSn/YYMC1XYKkqdefDCTG5qMgr3AOxUswF2/NKtXlgDGLvQ6IAmFxEZMk+g38vGd
K42V8hcx7NTK+jY8Odrk1FlwumF0xpBuaw1PnDRYIOh8edl4LnJqhbm2Fbkzy30OK5Y6v6kQLVeX
PWjJ3EQXtbnwNvbK7mviEQBSETbB0cI5Yl3GczlEumDbFsVPAJVlN4mnv6gBgN8KzzbgO3GxYSnd
J2oXQ7i+EczF7vxigbJH3lKRvh3XC/5YYUVQ1TmyJE1HwkbSPnW8yUELI/AzbkoUnScgLkG/iw1e
n3MX6EqAH7UOlSmD+g66/bugepSlaxqRSjs43Sc0XudfQMMb80salW6+uEW1U0XiJby7w0r8C6wp
ILPo0j3/Cm2R+s6iNUDA2S4ZoyCudjS5Hsw50GIRPJfnjoAdfmkGoj+FXTrJghpY3aCjYwiLzdC6
r0UOEcVBpH3Gi8MnZti1ixW7qC157at47DNijsT+Jb+G6U0mAvnwzphTQ8wmngbNgG4rTrPsd/MK
U9lEfiySb4aeCF7A214oMyMqQSRoPaTPV8lO2vUqhFh/09yDQE6A9eL6wMmvM6dygx6DPDTw68Uq
ACsfLeMFQh7EMl6bcHs5IvEGAvI+A/lpXFbx/DofSCEVYFlbEdrl1PwwqQHJtm5rSJ9/YQWVhlVX
yYCwLrMwc4xf7UAAdCy6FNSpRB/vrVnE086tsaDmi24rWV2p2pkTCloIcjvlaK6ZGp+iaKHR3jOc
h8y03aJ0SD5vnWJjxhuwnJBS20uyFVweJm8/reLg+AvxNCgvnU9mJjcpxLMxmVaT9gCJO0GN3iwv
K8qGRFIU/+v0D9KuQKN/YfiBamNmdenB/l87eMp0E3WHDkSPdNyuiROjFlw3vg8MlnBwweVBew4C
svOBLb1jRRRKCUc8ABMwzIBmRk4afwIgMNQ3lyfxu0ee22I8cmmVvq1T2CqezJwsWEZVYIE/Glyv
V/g5OFKZzVvYUl22Bp5n2Yhuz1TR0m1ZFS0ZzMQhtpXZ/6U9ZjsvGjZFO/ToC5GAcHF+a+Vv7DAh
4wl/4pAcBxkVnoOs6lXX0Kga9Bmvc6l+R+/qbdnm11KUi/iTOD02Kvgx0N8CMKiDOt0avk7uSmFp
F3YZYTxKXhI1il2rkAl0vzwapbjGd8R00m3eAlrSvvf1rqst/7KL8Bbw9AOYjS4VYO5eFjwIU+dR
Ma4y6UrzR1GrHufCi2HiVYT6LzDF0LM8H6ZctrrU4lF9zBO/a2qCEmg8pl5EC0QWQIAgiDgYJdGp
b/z7YseZafbOW0WaHbYrlqwEFi/foHlDESVbOFwnKGtD3vaLtNcCief58MDWX8j11GESe8mHmJb9
WgMHj0oHiEG8eP6YZo8agwvebg0r2mcgGwv3aaE+X15LTlf/+Xcwu8PM65E2Lb4je/psXXPfeMbx
Z/gaB/WTs6eBtDdvi3vrIfIEdtfoeP5cO7fLvPcpheS6UcKJoqeo9EvdXfs8aiLvanUvdz4wZ6Uo
z8nJ1cAm8kEgvVhJYVnZRNkpqjEssXOisgMKX3fbiaDH2l974cxw3w+UaP0xFumhcvAJ53aZ+G02
3bAUCua4IlJFbgZzE3v6LX1ENyZue90PahMIasUZGZ/nn4J5Xv3o2zyDShL5MBMMLSzupU4y0HBI
iLa6BFWv5sPpYz+Op43qTEEfV1dpV97mSaAqAwaevxklVCguf8Iaj759gYlbPagR0NvLUo009RBS
iO8ifzSP13ID+JfT/sQd65mC8r8d9NfL5riBY5WERRuiDGgtqxHSLwWFfvMCegC58tDpvk+kMSJz
bf8wHu3UbeXnZoJgHLVIJgtmmxcZ4VvmyoOAc4Blw2ksiqJ2r6KEeQNfLm+00s8FMEXubJ6YYHzJ
wj0mDC0F0T/2bGiMlg34p0wiJb1LRc2C31998NsTW8xdoDAXLZotHcnt3v7oHJ0kivTj8mqtUfyb
czjQskLHCdaLzdXPZTMg2QXnWHAr1DrJR/GpGsCrpnwm0pUt9RCL/Nd3bowKK2RaBkjpsCfwSSfn
p2YuM9SaTNymDGx/8w0cT4raC+Ibd5lOjKz/f2IkbaoazPoWHsyFU/mpY0b+4MhkabOU1FYXk4YW
scAm1/uAFEGMA1MSKiznNpvUxvlRGOlxUp9KOSZ29mRNbxWaEC+vGW9sIGjGEwvCsCubw7mdBMRx
UAbDBpswEg9dmsNxDo3B05cB2uhj9gtsD4rAJjd2r4Vp8KCtd49vd+AwHubCwZk8mgf6PM23ZgxA
QhK5Wum4U7636V1hCfYab0IhpgpufUjEo3WA8ZSsTIdBs7GdY9AxSW6YIgUt3eqVSH+QO6Endhhn
WTJzMnITdoap+SlX920Wb5xnkFcGsxQ6gnCsY3XYHQeSXXRbrulgXEDOV48udZVJXZIdrWcF9Aoi
3vDVyS79POMcWq2qUzkW2ZEub2MUkhoM+LV030t7Fcr18/R52RfXn7tkjlkiKLZJaH4tAScbDVKN
dzao2oQkn7wgdTplzPq0ThfTvFkbAwcHPFW34Zh7ynRnTJ5j+1mEli8qqMXx3f1klZi9XErdNDUl
TEbVpmy2afQEUl0yIMcsNc9du1GMl3TR7y5PJtffT4wyV+4a1JZTAVkhJD7Ax6X8ACKHKMrNglzO
ZUPcGxESN5AIhtoanupMVrlv1QxaqVUG2rhNY4J3rMtJNDoQH+njm1lKNolh+hOkHJtsN8hhoBSL
X90boApb5OoAQW1BrYLnRqCEtPEoBcAKtdzzTTEpeQchriY7zvKVpT/iiSiED/Am9yuliFIaxFXZ
IeuSo0Pt1ciOyEkQZfi9Ml1HrUlURTS7PHdFKQ0JMKjZmODMOx+MrJaORBczO1agcIx30aAcujI6
5Cvuu9xrS/YwNG+XF5QXVFYe5vUPRLXZPoXB0ma51XRoX2oTSfEmFTagcdDiK/3telVAExrCMRNY
msYJx4SiKGhHN0Dbu6l0taJER28s3paDUgNdpaE0gRep7Ldj0JuCLckdIu4NX+oAK+jvfFZpLE11
sT4Ks94ug7iWHksHQmqX55Hnh3js/mOE2YF6nMwR+PHwKgzLQGsy0liTK+Z/FZj5ij4nt5OopU5n
a3gI5a26i6Y75Ca3Yj/kWkGT5UpIDkQLe7erawfKfOj4OaYLgBqlggZcWirvktOL6J14hw5SSQDL
giR5Bdqdr03t9Ch82rj51FLujrmziR3U2nXQDhNEoU3fRjIEAkRihNwdDaZ10HjCHQ1WbT1KDJSo
5PV60OxmyTpQgD96LBf9q+Gt4g2go5TBGKSeD0/DcjXlOjw03W9TzdqCQ8tI8bhJtKCoZugRiK5b
3KU7schkBWTAZuPKwB2ZZvNOo5t+hmSLIbhecVfNwgMDYHOIbrCALaOhWtgN8I/MfAF2pg2McKeM
T7TG4dPcXt5Y3N27VpY0ZKhthMXzKezivClQ9kFKxxq726hQpZuqoL1/2Qp3RDZa5/HshDOyKWHD
rCx0aeFu1SPLuNY/5pFc9y04dC7b4S7PiR3GIeTWypLZBohe9V9lIohBXLcGiGSlIcUxxbbRDUbU
VzS2kddWgbJUF7ebdMhk3VaF4Lqh8Q4qcP1q6BJY4T8m62XYtYuKR8vRbkf7tZMyw5vDyXHROxPv
wxWsmi4R0gbRckxpqrog1oiJrvfmoR4kH7l305PzQt/SSXmMJQUiSKWaB7WT5jtl1oCVD+vFa5u0
fU66yQjAUyETO0GGtFryH0PRjMSC7renx2p9M6T4jmjqFQiW1Ml2ysfErUy03MmVOfvo/sk2Q1XE
hwi/TLQUzVFQPDIFU897CKzaUXiggiIP96JzLwXJM7UrY8mOk5Tdz51+j1SGeZdnWu7ROopfY6kx
BCa55yo6nNGmgccVpIuYI6eJzNpMtAn3kpk0ngJSFNd5Vh6s5+xT/ih+KZaXNi466C57MH+k/1hl
i5JJoWSylsJq7VVOu5+s16j5lLRoNxqPly3xdj5I3h1AKlFEAaHC+ZxmBvDebYU51SkaDhs5e2hC
KprE9b7KPkNQNv6iAgAxBHt/RI6rUXppzgCIUrdT95w5za2M9iRn2lBnW5QjkXNK+uTh8tg4NTec
ayd2mcVL8KvSALXaY1xBLH6Us8dFSehNbYTyoZii8i4qoxSwl3H2RtuQdqGqvJSRonnTXNQ7tAyI
1E64D5eTL2J57Wx0wVEJ8DBoKJH6aP2MlED9GN5l0lee3Qq8iBeqUH+D7iZqwHijM8OX2lbp+hjG
ohSQvWaXFwD/Fn6Pub480XxD6PhBEgClCLZmlcT6nDmIukdI7cioPihdR6z3+POyFe6mQM8i6D4g
fwU5yHNXbecW7J8N4pBFfoJQzt0LReu5m+HEAnNwzH3TDyUas1Dd06BBc9dtwWKy1fxfMZk9ybPB
H3R5SPzwcmKRifG5YWXpMA4gUbY+Gh9JvlzvX6Wy2yrxFq3TSF3O9pUxVESDPoCVk6EUKf/wDuW1
E/Q/s7rOycllN496Y57WWQV5hQc61V22SR5ikYd8pZW/hYATM+uZfWJmlmgRQr4ZsRtRlEAzfAPt
q01Cojek+EnQHgHYSrxn5AF9lAE8uotuBv/xc/FFrX688SLphoI0LjSAbTDjHbQBhCVqiFOVLm4K
1pwGbOI1fZp1v2hNvMz+pcIu2grQVYgeBij9aGv7JnO3Qpow0ZUizQFDhiKGIye/ALC8LjJRmox3
63EM3BPQ2w14PHs6zg3aCNBgAjvt3VTvdXsHetXL7soxsdIKY9bMNR3AZhmtdslzWo3Qx/SN5/wQ
ixh3OTtcwQ3egKItQPE4jc6dBCWvvk6qKV/zHjq6BrZ0gEakq4aCeMUdx4kdZklafbBK0xnyY1H/
Ro816BCE3eickIh2EiDwMRAggVnB3CjJMlsy5/xY51YwD1crbLWVP4Ud1tyhmM7a3Ixqt8mC3OPI
keS8N/PjqGyM9mpMfTTi/MWqn5hg4m5k5/bUpDCBzpW23MMEOPAvm+BV7dceL7TFqCt9FAuyQI63
k/IePTjhxjiEQRrguCadO29/PYryP7xbwZktJsojjT5ocQtbafpojXttBCs4mkQdrSJy7JWmB+rq
pvLH/IeWf4hSGBrXMU5GykT8JOpLia4jlWLifNg5mQ/R9XCUH5cAKVo3P/xUtp03HTo/CXqvv0/d
fEu96rHfQPP4MAf6tvFRSEhW4tZ7MM0JIzXnsnY2PUyALM2m1op1ep4UT/YnsuxUWLNckzRu6D1X
tzJoXp4cEvuXfYDryScTs/7/yQkB0Z0lrXE/O+ZjuGkMf5TVjb0El41wI8yJEWbnTz30q80aRoz6
AdfrQvohT8+KOzsCh/7qpmLOu7NZZO7VU2JXurGORvF6Qq/7vRLYO9PV8H6o3NhNd8o2u66DxbMO
pkdd5fqt3Te7GIx8G80Ddbone3oACje3v4f2lxrkdwq0aePtTEzMvEYyLwnEnJjr2rJfvZYa19Qz
zkc2i1g74UzVtZEVOuLNdl68y7PPKz6jlQ+HLtKMBiiAma0Xh3Jv5RLEFGoA+jWyFEGYAXncPbW5
H1FS58Qyi5vCEpxbvD13apbZc6optbmRYFhWagXdBLBLNqlHxezfzSEWKZZyLhgYI9S01+z9yqh+
7scm3DjSDIwxU81d2m6QZVPKKMi3jhG01ubyjPL8GW9TJPVww4BYBBOb9SQMjXrFpbZN46ZyeUBu
22+ru0SewGP97zNSK17hH2PM6hU5lBvCAW3bWjxfG1Z7FfWvpjV4SUOJrGTBqIvExLgLB6VoUGas
vRE2ExPsCDm/ugToKm3R2jfXFKTLJvBKZaMrJAU2ZHt5Ovn2kJA1IFah4pFxvnZOCioyZwBcKVJ2
b7s0xX1tqkWv4dXb2E2GFAaKKajTIpHExCA5mSK1XRFJtfIk13UwIG2jJvcqfYn13djvIjUmOaC/
VvZJ9W3xv5xd2W7cPLN8IgHal1tJs3g8ju3YznZDOF8crdQuann6UwzwJxqGGJ4YCHJjYFokm02y
u7qq+3x9jLI4uzUvjHGpsmUtSQMNBeICtlsje0XWp6TtPl63w1+Xfw8TFXCedka2R9h0DbiPEiBr
0fplfbV159bKh2NHn0z/tTUeypzu2KCimZAP7Y9JYeslQAsDAALUFPol+hgUa2/2AIwfdVvF2GTb
DvWW32MT/DKxqLYaFEu45N1hcIO4Wdjj4DdpZLltqEFj4PpcyuLy1p7gMmumETSFcb8Ek1Fmfxz9
H9cNqGZOcAp9GgODcAPNszOmUVM/2Y4iCKv8gcfNzfne5mjRYC38rhohT1aCDnbEKac/gHjPKkro
Kv20gPG6PizpOhloMcFW1qEWKqzTguymZloAITcPM24xSVRMx8IKh+b1uh3p9CFBiHQwXkZ/sRiS
Vi/IyiFsee99XwgrImKQu3lWUXZK/cDCe4KTuPGe5Ms5dNrS8auBw9XmF3c8as7TO8YBegnd9qG5
ANnty9/P0rFGSgx4owlUU9QBcgW4Up2paAdkBW50Rv2xw31l4wtEXwrNnVDb0AyYIntagGkSzfs/
kYY7TJ4J2ExrR2Xnf0V31RBW/YNTANVtzmeKxUzQHXt93LK4byIYI6tsctS1MG5Lm9ulmHiFDLlC
5wbp/LUIfZUQkNwKbp8QMAMNn6gDpEFTWHNWjBrI4L75PuBJaE8PdqG4e0qdEdRy/zMjBAuauNMA
WiUUjsCYCIHjYkY/UKnCLaqsCBHDm+2lSmsMxoJMapxp7uOYQWhcyZUnDRvQdoVHguwXdaNLV8E+
IOuKyABpHBLc5kvgRxaF0ndbUJQgxqk7dEHv39RmG2tGpxqldMNhP/vAxUKUTbxfFQstSNICqMbO
wXdLFZ64W4lHJO4BqP2iQ80CzPlybHkKnIdFARUry2XXecNN5gzR1LM9bZ7N/lD/OzEZryP+sScc
ycEMThhPgz3PAiGDBpkmFBPd5vP1zSQLulsrfE43m7tueqOCwikOfnfGCgV3ax/cu8NwYkFzzIt/
L10CHol2dmij8z5MISSiayhYcvw7d/aqg1sgmSNrNpQvF9mrGCk8ztaIazaq5ZeDasBiMJQ6ImPr
1HtbP2p13JlR50+H1a3ipSxjtJ7HoDjaX59MWczY2hU2cwNFDA2YTDQw0g8BOwy03wcg4kPl7rod
maNv7QjbzCkLw6xbHvlRln2ajtd/XRYstr8uxFctmKqB8dkz+zLMtVc90Xd+YShOe6kVnPIBb5tB
n7ywnabGydvZ0bBZg+YwoYPVpbYa7iZ1740VcRMFYELWVxDBO8YnFxIlgwlkeqnv6uWtt16uz5vU
FqTAEXpA1oFO2Uuv09AyZi8oyp0BzXJCywFpu1Vkemx2SX7ABRRs/k3RH64blU0jiKt5wMUZbYj9
HUlFDLgZyvSG/Yb6UVRCsvddh5SNRxbXRQ34ReByZATDpY0PZOJsGx+Yo39IBufDvAQfr49FNoG2
jQ5jMGd5wKAIi8UoZYtZtKgZLSD/fPXsc5XE4I+Li/e8PbaWhAFNDEUAzcT9AX53k6YhFICvD0W6
LGj3ATgORNbw78sZSyZrHpsBBlqdchw4dI/j4N95rqBtsDEibCG31PRRH4E8bPodKXZ1cvKqw8oU
iQTpUHCkghLERNu++DS0mA2YnT7xYtBObz/ktIpSnObX50sWOR20OOCJzWuSjhBzirUmEAFyALpL
d+D6DEgU2I+FubtuRSKSaiKZ9ceMsEX1pbd7z8pQE+kaCOiwdYq61fhqLLXehytBe69GKQAKbp/u
ZjL60Th4TVTbwO7rAzkBoNRElrdUh9yeNLRyuUGYIEMQM2sF8/rMwJqyWOvz9a+WLcDmo/8irTWa
BkkXzM3EzkZ7sNad4SrOZdndBlSM6DPRcXlDe8uluw4szxPW4UmUuLfj+AI61HuzZ2HAuD7F22R1
ioWQDglyXYDKIFmEE/rSXqsnNajCAUCkwZDHbHD0WwsQ4TDockcRIGVnJThAf5sShtZ1dj7nYEo9
9ztv9+/6OPAn0J9C/hpdQegBvRzHWk6jgc533An1JOypF6WQ0ggmxRtBujk2Vnjc3NzROguoodKG
ld6sYr9oTs5SRsH4urrj0ztcDW7gYrpgUGy76E3DaBYubTlkr473iFqbsgYmHQwoCVA4MtDE7f4V
tMZ2KQdcAZ38ZYHitQeRVzd4VF6f+bqK13WIgf62IxwmdtAXmrniLkZHa+c0WWRrbdRqIGuf/Shd
ICELnY45VUygDDOCnLwLdDSYH3AmCyfLkiVOv0y4PC1OE6Xl/QT1maSJZjYd3SqDTNp/ZuJFkG5Q
uaLUz/EuQW8cXqzeXwjV2sxna8JFoMzzqCU/A7Stv8M5Nhb4pt64IVp47S7t8bibyQs4W4kBEtrx
03Ub0kAELjUgrz10+Ing6zRz3cnN8YTzq4MOBUkttIxd0O/zJZpVMpKy6wYq479tCUvVA8mxZBps
FY0P6rspnO17khw8G219jop3Xbo8gOMjkQp6BHTzXU5e6oKJM1lwhfITXQ91Wj3Udano4jdkPo+f
xpsHYEfEPMGIN7vdNHQ5METOYwCEErRnocKwn/1XzdwN9Sf7KbcjvfxMul2+hE4P9B9cc44bEMEX
ZrW/vpay+QXhFDaDiQSVJT6YR21Yl7lE+wzT0RVLH01Wx0uAVA19nICMvG5MdqJAYshCD5PF8cvC
0GsCdnRIf8P9b2odRHzBHRgvFBtAOr3Y2B5oEiAoJL5eFyNoyAwSy/M4aKc8R/M2LXdNp4cFQ/uR
j4uDRQHIdLRZYVjmPOiCMMEmhnlEVefSeQa3GIwWGMOzPlVPFdZsmoub6/MnXayNCSFcFiMEhjSC
PJTuR5BZfkIzfG510HYZo9mzFIulMibsPOqDsEZzkMGzyn0xNWcwTlpdtk/s+QzqXIUxWUjZTp4Q
trRxNvqccMQ5eMKcco1dMOyWE9155ENfoqvVVF4zpc6ICh8KU7+oFLkjbSIlrYMOONweJeseeY6w
Wmg9Rr1GcZfUU1P7XLlVl4elT6sq1EcDvUK50Q9xvdTmd5sOXhtmUOZqwISQjv+BZLB/oEuR5WAH
WLJ9s4IvqCbd9JYEHUWxvyf6czp7GeG99eRhLA2fYHOzLrvTinJWXBXlYwOpEAhDQCgnXnnQ+VAU
Y8NjTIn8kBEmw3EyVJk8qREbwiHAuaIH1Be8kSRroi9I5501Am3JFW20bajbr9ddXrqr0ILJU/R4
3fyC+21XSSsrvDjQl2ZOJLvNvHXZ1bOjUvqR3XcQ7zm9SoD7SCD4Qu6vY+cbeKShlWKcYkJ3q3Ma
DMX2lY4FdDEeBFlR2giEHZXOPZhBPYS/NQuDaHy+PlPS5fB0TJUPcq5AxC2Bd7jIevA2n53gpcg/
eGkXDqni5JeOYGNDCOC6rdV2leHF3E8Uqt91pYVt5vfx9ZHIMJwoMSFFA1A6+n3F1OA6aFA35916
zboHrPeLf7eEXH1uPXagoyk+Okcwekb6eFBht2Uxj4s9OTg4kP4UEX/zsqSLW6KTrczosuuTsY9K
r1pvNLbWt9qkn00HnInXRytbt61N/veNhxujXuX9AEh1W037VW/uKFLXfTcrJlU+NJD5gffRNNBU
JpjJ+r6bJiCKU9uKiZ/HbW7Hpl49BKMe0k5BaSXFpUBoAo1luFyAhoF/zmZUlT4xu0kAw10DNB9+
SK24PXXVztVOo3sYvhyDd3g/MskW/IZjmQNhFr25SpJyQNKgrR/Q2oyUqLPT8lqxVrJJRO8CwJRo
IcF9SbDSZFblUKZhrRzwPIHkoafgYbxlOj03tUq1mv+Y+DgC2BxoV9Bp8GLJ5RTWa4an5AqwOclZ
jJzCMHnh+O/cxXD3jRHh1qK5LkG2xcR1qZ6jnHUhuDlW6O4Q4sfW+Pjvrg4CGl5acPjGFnywXtDg
DsEHftnsePP0nHUhmxV9k/Jp+2NE8Ly8DooJ/PiQFQWTa76SQ8ac2NEzxX5SmRGyI4FV1gMaD8AZ
O4ZzegApUaW4E6ksCIcSo+vSJx1PKTl51DAHl9f+kKk4B2ypl/2eLjFxtSTOnFgtpst3+oiNfdit
CpiCdBycqxrbUzcRfS792JmIUxOPb5ocXL7B9zwvQOuruvdLrbig9AAZHAeHC+thVO0QWBrG4eg/
q+4uAT8JHnCKO77KiLAkTVZCl6v00UbOe6qdO7r8P7r/ZZcR/89IxMbtosm40C9fEePUvpbk1gCU
T+G9UhueBTkqtH2YuCZerklObBzbFJh9mn62xp+VdZjSc2srVl5lRYhgxuJnaTqlCMrGXRV3uYHr
9ANjiqgitwIeEvS5I8UnNkF2DC9YM0c7ALpZjmZ6KoZgb5WHoH69Hr344v4Vj4Ez+J8dwY8TP4NE
SFOUZ7SRQJ0y0pseTxQIJXl5mFnfS/CtKi9cqrEJd+x6RKV7KChy4d8AcRg/QDK9sBOFV0ux4rzJ
CBwr/N4jesNAIWXoYC7A6P2w8oYyywy1/qYcol9cYHrY22/N+tyCCru17N31aZXtKdDH4NzmAA7U
gy9d0V4rvNIDQIfrhitBtN2dl326bkKa8EPODUB09JdCBoB/w+Y24ha60Qc5qn6NTSCfrJcHO1s+
eKzfUWDSl/vRSUKAIvEgqxQbTfKwBSgXByxnDUWRWziNplq3yjFB8Fvrr+DimtrQgeaFDvhI/PP6
ICWuAviSgVwZJ5QAJ+blGNfUSJd5bstzPjlHpP7ssd2XxbFSZeTkdjASEDWhFUNENLer1uSt0ZVn
39ZeZrt/ZZN3Uy3JqcZzVOGZEt/AmP7Y4t+yWbdEr1taVEN59oaTk+0wqpQpYpTkSndhQlggsy2c
pfYwHNbiAKTZwELTyh+6sngsZkCMWxVNueTA5cQSHAuGuiOwI5djopbV9rUNX9TTz6s3hr6qrCmJ
UxcGhBGVftlb84B74wrl8nHXmsshoTf+A8Cce7frD7ZKvVY+IqSWwWeCeoEoJNp0g2OUJr+oJO6b
ZjoP6Hh6fodzA+/hg+eSa1EL59UcrJ42o8Uat62o+tEMt0lwTBrFXpWOA7x1aDNC3w/wQ5crM/c6
aTUdAb6a6ZH5zj5VKcaoLPC/b/x51ZOAtBDOOvtAqqF2MxAVHZJ0x2zGIEQ65OYtCjRyeXbNxxbw
nbL7gWLqO7Ylh1lD7AIlKLjx5TCcHLrZSYnzgnq3zfcxuFG1FMrmaWtAGIU7NYsNhcTyjA4iYoVT
obhay7YI6lroKkCFixMCXA5A73Rmo0yMAeiM83Yk0boEx9L0Qm/JACF8NBb9yTHT47978dassDPn
ZSinCuj7c0ru9P5Ns5H/hlxIoiozyc47vBv/jE84U2ekoHLXxPhyrvlIKhOKowNIpJiTPZTOfbkY
90sWfKsm20UxnVDF61926G3NC9fkxGCjbTYw35H7tXxm0xSu4bg0u8Wpo54orMkOJHAYgGkabdko
rAnbNmN9WjYWrNkQRlj70LRjrTxVjqqPS2oHshKwAKHWvxRD8FI2UjvA6gFjsY4ntDlW5Qlqhdd9
RLaBcX6bgPD8StQIS6eB/rBLVhzjMEGmR4xEWapWmRCWp0y93kv4TQHUFjh/Cu+zh6y7X6nOBfmE
/R6KyLdSeIGW6D6OVsBmAX2hU7S2++BdwYhzT3GCOSyOuJcbgAhBVl2eB//FT/wY4WhqVIQL0oDE
M4LAzYLs2xIuV8aidUQbMGWWplUxbVEM0XKnUay97C6C0w23YA87FKm6y7C0DJVZG1D9O/eGG2Px
if7QGqeOsthU9QHJBoTXEmo4ng7Qzq8q5eYkotpUeXQwynPQ1F2MRnjoENfFooizMk8DQNaAHVBi
/AVL0lbTYRlBz26elXNoka+rmcVlAK7I65tG5mmcJwvUiRxEIoLSGjaAxqS04NHA+xwKSA5YUeYp
3pnSwSA1/Ksawa/Zl6tTGnU3JKaJnYlrCPvU6+CXUIQymQOAOOB/JkSWksUq3XQwsSrUODVdfkSb
s5scDN2LgkKVy5R5AKjNcKmCv+HRJw7Hyop2dRg9922yx8OLp52vr4rUAvKkWHsTuDCRmqM0NbyZ
U9xFOBG61ixh9Q5wnWltLAgJBtqw2bF+PY/7176gp2r8qZcviVcqDm7pgbo1JOz/NPEy064wFIAd
SXJa8th6dF6QZ17Y3l5iMPtcnzqZr23tCWdaPlrB1PFrHJ86juPowDaqePnINg3axNDVYIK4zxPv
1H4xLiO6xMuzSayD1rlh0acQwflGahWfmNQSxMqA9sf+tMUnfkvrzhsNhGhL/1S3DwGyChnoQAKq
YvmRTRs6YdEH+0ssXISspcFAbMMG3QHei31m3cAZCuWxJnPrrRFh4yAKFE0+IKglroOswakfVAoq
0mFYlsHrqnjxiKwQuT0SNjJYmCBTMKAm2TtvSjY0lRHh3LQSQ3NNirmyMxoH40++QYNpiv/dkUFp
+3sowpV3sllS9OChPDdVUscl871o9qGGDSlhFbqEz7uQnzNtHACo6aPnCEmXy/jcLnaVjj7iM/vi
/iyfKjQcHbU87LvPqmKTLEyjpdsxAN/hfNV8ajeHZ6mTQKvWnJ6DbnXjteqmH33S+GGa6trjUlWv
zB1NRUSQ7iFAMSGnwoXbxNIT1H7BA1UWFEcpQelzBlMpBKUqFrvT2/Ulk1mCzo2JRbORqBCf85mW
am1dgdrIcM59U0Eb6xHE0+CBvb9uR+aAgHYhVY/GOyB+hfWap65hQVJRyKeCIOt757/D9ba/L6xS
UzHN7yjGoXu3Y30G7DphCpyFzOW2JoQ9hD6tuWocChPp53m6LV7r6RYY3Wi03lAaiJTEwHxKRBdH
9y8AkxC+Ab29cN6BlXapLL+l2LNLuLp2OL4D24fbIE+VAhmDm4iQaDF7KOglHUZUtCQci3ZXuV+y
ryDR9706UlPsSA9WAH84BAc9BQgTl1uJrrh5NrSGPdI/9DR9rFEiSHTomeeuFs7l96T6OWV7Azrq
171P5uVbw8JUdgzUZLSH4T7tDtq6hEvG9oQ+lipgsMzNQVXLk9ugkf2LHmnIHGgcBHBzbTx49YmM
h/eUPIHC+WNC8HQIe6xzj34q9HFisrJoGU8s+Xl9vlTDEFzdba08mXU4BsiQQFhTZnfev4vY4Zq4
GYZwVrhlSoLOhwnMFPokMFP2v+sBcxMcHYNMuYUFuXQ3y8lTHz2NFC30ybrHM8yIOsv76SxGsrs+
X7LQwHncsZWQj4dq2KUlSMY1RsVgyZ+HCT0ZBsNDzgGiOOhmHbTuyXA3Erc9ru1gfFuZqSrsS9fr
j30RDtSUmZs7HkKFq3/DepHi5X3rxZl2sX0RNMS9OyRayeuY2EJ+E/ngzq7XyFa1Bkj36caIsE81
f8IR7Pn0nCXTIUnmeGKPmW8+KPmlpBO2MSRc8cFFrrsLdRCJqh3vQEPmxVPRfckuDuB9Av6bC/ga
Iq6+LCCv1DoErIGpHnbdXQ9l5UrXwp3i6JMl4HBG8HIoNI3+TolVa+D1mvVrLJoJzaIwffKfIeat
PJFkI9paEg5xZ3D7ymc2TkAzidPqhbQ/7ZLthx5M/Ez1CuNrLR5/ENHg0BG0nwFzeLmnJiC+bQRY
DOsnqMZXtFrcWvGDP0YLCctvLlVcuWSaSehh/2NPGByjGcuMHC5hrePZYy74pLs68is3dId0t6B9
AIji+TAFb0Vf7NPJPA2j8yUw56gtVHTg0onmjfS4AYKC0xHGrhM2Qeglrc6jfppSaz/2JPKq28F5
IpN9cz12SWzhys77lZBS+xt0mTnz4qNzFYxaTeDet4sOqZSE0lCb0JDl9bSG9EZdKgKmIbUKSDy/
BoA21RE2oEO9IbOSLjujuSUin2pnT91wDsLWvAdPzS6wsgcjvys1Bm7Tb/OEjLLx2ajH3QCei2rc
X58CSdixUJ5DRgkczqDKEcKOOwXa6DDocprBsK/2Tp+GrnbIWhWXodwOzybhiMDZJ9x/KsdJ9cqE
TvJM8naPrps+tMHbv0M/1nREm1uriAzcZYUthNw1eDXwQEJGTrzfaVo/ITZAanoZ0am+FqSKx9kx
FVYksfTCijB7YB7KPLDTZGcLnc9Vt0+zfeWWCi+VGgETCUeUoetRLOJMjdendged0aGrDp75QBvw
zWaKGCBdn40R7rSbp15DKzzvfYYiCnpD82divUHX3fr3TAyS/ZzWEl0nBnriL41ARGdtDA8jYaZ1
KvTd27pEflcokou/Xgd/rf3GjBBCssVZzJVARTop0qgwToV7n9naoXGWaBrsJzDdQ97v0aheFh1M
l24U9HNM2j62zQ9QLAu7XTCD7+t1WULPP3bWEXv5rBX9TT3lwMbfOzdAz+7GRtuR/s5X3dxk0QFA
UrTwgZYR2EvhPsXMCRqfBsQ2yzrstNv2pvjK3pp3oMiw639bEVOWtDYTNtiwgiso7nZRUeCNNdjR
9eAiHQvyFABeohVGF9O8MzVQZeZWKisiKPCsUOZ4IMNn23t+hyFPB4oaOWLAL7h3b7zXmD3IC48o
ATqAUz+UfvKjGzIzXgnVDg7YyWO/wTFy3aZsW+KI+m1T2DFrqk1lP2JwODIil77OxilT8d7LdiW6
6dFChbylg1afy3E5wzwhEQ/eNBR/woHegSOo9g7J/vpIfhHLiRsG/Uo4AZCHQ6JUGIqRl42ZUJhp
d/aBnbUjuBaqmNw0D3U0HSpo24ZeaHCOyZDu032x+/ryuYus0wvbOcfkATTmZjjdeIcqwu6Jipsi
/gSZwSg/lDfsTfGtGPG1TxXKhmyBelPmgZAvq3AX6r+n1uG6ARlIzNpOhrABtZn1pUkwGZZbHFCP
27vzEDL9uTTb3Uwt4FhOnfNos9jz6rBSNbjLCI625n91jW9cmUxFUtkjBmg+el+8LBzXsP8G+GXx
4t+zV/JleJ0/gCg7fUTK7/rIZUcmUiK/ut5R+hWz14ndMT0vQU3mtQn60cuqiVMw7Sq2jUwYEz+O
bBiOMjSiiDIILqlaHNgduIy0vZN/g/jMDpRDx2YMi9DusxAMkyEKgtUSg2/xoz0dUYN0C7ZHh2eS
pvGiLHrIotT2g4RNFtAZoqQJOpo9EC526HuYjWg2vcgmyD3NisNcPnxOXYGd9qs5V9jSaUr1dKzg
Xv0SNaSIV5D2FeRL6ofFeGfdVd9nE6TdbA+J1v18Z3zUl31icJGIkqkgWtKRb75F2PdtvmhJ7WLF
XTf21v8mDUyJ9bF2wwZUZ9edS9brgq5HcIWj4guWZpEbpLRQn3UmdNkT/bHKffTsDGFh3GntiSze
niRZSIbYC56bbDc3x4UzG05MkYmVXr23HyHc19wmQzXAQEs5XvDTLUPUilaQUYZZHSbPw89gjo1v
ebig4eG5f1b1/skOjK1xwc9S4F9sysWBloTGXB/RcaO+U4QvHp3+io/Inv+SYw2Ae750ryDrlnZe
MUKQ9uPia5onTrxMv+vWmbFXQDt219dVdkKhDwVYU49nR0RSdGdtqqBysKyoRLUZKpNAfWY18j4q
ZIIsgwqtI6it86QtngXCrS7JG6IBggcWwIJFVfqxNbyIV/NI1kQBQxMHojQeiR+vj0/W4APRc5DN
YLsaSGwKDxdqFblHU7S7zk2wb9cyWss96X5MkPg7F3lwF6wvRrWecsVVWcY1Df0WgM9cfk9DNeRy
IQ09baxygghSYP6XmzMKifXOcbJwqm+rNIm71AaWawmHBMz/6xq6WX/EG0uRiZCu7uYjBG+aSZXl
vQMCAd37DMRdNIGmAC2fN7lK+lrmtnAhwNSAFDWwxpejtWbq+KOZFBht7A/79ZXr1rEo+8/HXlS8
D2TnHEoKaAXhbLsQcru0ZcwuODhXF0+dzHmrm26KUi33FMcc/2BxH3o4Q9F1hCQG+tAujfTFtFKc
KXAbZ2fOj2m7s17r9Dz64agqBsui+NaUEFcAgEOdtoGpKao/GefyqQFqVBW++fdeG4+w++w6XYti
ghFQLH4bp7Ch0NHI19DMI3TFqljdpbPnoyoM6iXwb/7aHJtLkJfXfu4nsEY8/Waxefk5nB+T2QBD
BwtJr3BzWWSGurzHu7Ww1cXXkOdnOccIIWhOVhZVLbkLyvIn6Yjq8JctFSSyoUOHqirIpQSvWNwk
CQodfCOD1R0dg8WU3q5gJgaNd3pbLuekrcLM/WAGn0Ag3E37UnePPYvS9TkxVJgl2TaAnhbquvgi
nMhCgJnrSe/AfgXOM6spbnxvyHdZ0huKzSbb2NhkQNBCJhtdF0IEqerVWprZhg4xI4e01HZVBrh+
2scBJKCG6tS37DH3GsVBL1tQNPuYYHzAvQL/Xe4+UOGg+QNFkHPK/AhsD15TxMqjVjaBWyP87xsn
NYzaNiZg6M9r99isn+x0VWy6X6TR4qbbWhCWiKycn7bG5KXBfe2OMUGjvkPrkw5SicpbQ5rwZzWF
BmxK7/PiTsONFUoheVscGjpMaHGzQ7zyIUiQAcbpfcinXVKue9s69GDCNrrjYO69TNUvL3Py7VcL
S14snYbmab7kECuqd8nsh6T8lpXRUKhCn3ydQSsOZVFA2f+SJAdfclEHOCTBBAC8EtSEkVIsjf31
O4B0oQGWR0c7bgFoaLhc6BX8Cawgv/QIfQDNs0grFEVa6Tg2FoSF1npjnecBU1YbAKpObuSn57pS
wZPkVqDyiUwMf+gJ4xgTu6Rjj13hzV7MUPrhOax5OVyfLVnshgzAbyvCWGhG2hTkA+A6Wu9M4sTB
9IaiH4OcumnGlZ78OwGvFQAPA1ZgvCnRp3O5OPW0zDYNwBWSVR+Qz6NzcTeCZRNIvUSxHaXTB1gV
0teQdEOJ+9JS1pGi6gkolDkV5YIbQzC9qMU9+ff+tec3VoTxYKhr7XFm13RsduW4PPqMV1FPa696
78tCM08x6hDARM3e5vt4E788t+gGj2ChSggFV4A9tE7klF/QqtHYxc5gO2RIr7uGNDJsLHLX2VjM
Ki/R0gwbqa9ZTExzvwRtEvosOdZD+rkjqlKL1BUdIMsAngT24q8VqwvaFpw2uai6AN3LnXOc3f6m
qoombMskiyf406Gcc9VjReoqG8PCIqZgwpyzCue8y1vMxzvTfkOj1Xv8EfqokAiyZNppAM2RlYAt
lwTWAYjQAlmU3n18x5KBOQw1XEQ/V2yBSUjao1cMMQMF0HC08pv5c8BWnCr1IShUatGyQiQkS3mT
A9KqvL/50kHsirB+0BAH/SYLU2M9gq8ywEuLoSJehin0T+70Ew0hRFcePHfnqdj5JZsPSFFAuDFS
vKDF5FuaWJrhlBDqzjWk362k+dKmLTjtJy8iSa24pEiNIdmKDiwkrXWf78/NbvDGbi4LDZQvk75U
8dyVLKoHasU+iNN2uJCqiJuk9iChgq40vp7ihS8rfGdypgEUCLOFBldmnOjSR/pa7cws/e+620g2
AJDWLkj1LFyqfTGjTFvfbHRsPpTL0T2QlDPSSmiOj+2G5IqXlsqUEFT6pc5TDdQ5Z4MgA5CNoTHn
YWeo+lVkiVl4JmIJp9QF86ywp6ckaxaUF9Bb637MQjCIx8VzcaOH5L4+NxHbOyctqm80xZNBEjIv
rApBGteCXKM6v0lB+8cL37xDEV9fKr6nhAMHij0omnCaO64+c+mGWrkwOnro0+wmBvoZ3d+jK//r
dRuSowZHGrqD7QDvLGiNX9pIp6TyGgedk3abziFYQG71pNit9c7qjV2d0a+gjhq0n9eNyhwDyBAI
ZUO8Gr3/QjBZpjKva8vHPRR9WUX3rUQeX1Otj+SIQXELHWjI0qBhQgTjUrfz8gEPqPOQ9FERmHs9
+eicUqhZai9K9luZMwDxi2AB5iOIAgrTSJfR1fQVxurqE4UoUPbNykk45TQCoO8dk4cuICDmOQ/r
XyxvTdPpoBfBuPLaChOi6QeAsGjUdMuicEDpqDamhMeatpZ44zTYwBlAAfrwbZo+Lv59hzxJ26gO
Zpmzo/EEwRZZLRQvhGzeyJqxpBOGFSQfmQukJ0Rsrk+cLE+Jo4uzffpI/6Ah/tLX82JKvcnCGYIu
4jAJWtx5F+BplqgotTDr10NGfzhIfgf6O3piOdcinvI2tL9xrbu0bGluMSU5mocbK+y/sjbCk/76
4GRHiAVSIB8BA6H9r6SkN6U5MmrgxVrK53Kcw7quT1ke7DJVGVy2ebeWhGjL0mwZcxe0M8nQNZGR
uU2YEyix+E6pK/xPZUoIgNbq53Ndg4ekTX829Cfrvvn26T3zhkCOrYvkvCts3M6lQVl7GI1u51EN
wRIAZKs62Wej4riQjwWgMf4iRsev6N9tU65dg7FM847VxxKXF0ViWu4CfywIQ/GtJulteNrZX6Lv
wAyR2/d0twCR9MeEeenHZB3bMeH0ScT8mnKZ1ddVdeip5kmIOaBSqVJwGYI7oLmx906wC47XV1wW
1EBQx0nKuSCeGGjcZkmDJQPbB1QlOsgWkfauIDeT//jjuh1ZQNvaEZajs4oxLyrYYRASAL+qltPD
v1sAKTYSLAGyowhrl6vhEyeovRnMWZ0RAw+zWJ+u//6vvmXxArI1IFzggmbSoKrLaRXKsLf6nbmr
6wgFuuTorU9T9nOtbnKU3+m6m1gTNZ8HcDSvUVt+W2gQ5qc8uYHWeYo+VcXAZT4C4mm0jeK+B5iX
MPBl0Yau9/Fdng9GWu1tTtRir7LlQzULBTSQjOCsFcLc1Fqzx7wAZ1+1oOpqAFes2K+ygjNuXn9M
CMMgiUmDWkvQN0zzY2LeLfkUuXMMpP49yYE+t4geGgA9zu3z0Plh+1TUsbN4h9ooYiv96GS3XaPC
tchuTRzTArcCCgCPrUufWqyGFWzENyVefWe6T+nyw8jbW7OyPnSWfQPBFhVMnY/yLycDvIW/e3iv
mTDRpb6aDISO4IuoHwyj3Tfej5FnpOmtS1+uO7QMf2ZzMDx2C0p4QOFfjq4ha103Jtiz/Dv3VJ31
o39nxcPeuWVHM3Yei4ju3Kfsbrhfv4OmMLbDJoJIOGA9Q2THdO8d9NBV9ajL6u/bjxLr77NGDTcp
8FHExCay8yOu3REL7GOm+4di6eMBJJT2eDcvduRn2WPVzw/+4H8G0nd/fX6UnyLELFRGBtLbOEK0
e3rUoGZKT2RvfCZH8E6e88N4kz1dt8gXV1x8rDoaMtHVDrZkwaBNisac+Zk1ops1nUJz/swa0IZ/
vG5G5tVbM8K5ReHpppZiimcGTcYoq3c4hIsj4tOgsCSrStsoboBaGnk73JN47NrkDozOZlbuoYY5
tvZT4HQ/gmS4tUtnCNfs2bfjothVgDWQzouNzlWcbbLAiKc9HiJ40Rk4FS6N96NGzRYcv+fCOpDV
i9oh3c+1CpUu27GAZgPKACAkUpTCbCbWYjmQ/gNYtGChm7ca0JgVmmnRItEw+7+01xSlKqlB1GtB
3A1PQefZ5bAAORiG2cWcpjf+jQOR3Kh7rFRpBOncbYwIc2eYUwKiZhuoQdRqGGgI2+Cb6St2mOxU
Qavh75EI3rGmDABs18nO+1Cx9L+oGcSttP1pIY6OTe8VDf/pZVfGNCxurUPeAKFmx8NZf+sfq4f1
1vhi7fMbO8Jr8QFsCAdjfhmyk6+Cnlh8Qa59i3CyBXqHx06AbwnSOLlNf6SR88WBAviMSni5Iyfr
bOxxsFX76ZwOt/MBmKLiwb6lX+ddfU/+o/fDh2JfhPNLALBBfD0WSG8124niwWKzQ1m66uT/SPuu
3khypNtflEB685qmfMl1S93SS6KdkumY3v76e6iLnamiuEVsf5jFDLACKpJkMEhGnDiHJPAmhLcI
rLCIB1ECVrtoSYMSSe9D/er1vguHDpZ9up+Vu+k3lLv7QN05kkeBzLG588jRFz1dmWOXSFEVL2mY
7YlEl0cUYf8dLc7Z69Eqat0TqFDBrcPhbG/as2Q6b3s0anDXv59aRaVaCpZajaIkuL1Ut6cH/QLX
v03NeKostlK4Vf6qwjVQw1ry/ru96y0eu+QpeYwLHj7fto9qeZjsneZKSoiyGWJ/v/A3xV6HqWBw
ZGU8YI/6nSZTjZDN06eoEhNUcNg8Ff5ogBcU6gm/c7D3IL9xe0VEhW8Qrv8ngCFWXQ9Gw7GXjC5M
hXF1pwfvANq+ZmF+p0dfk+P0nDb+H3A06pv8QT8ueE1v8+/jc7HTJJ4hm1MuwGRqbJo5ICGn1T1X
kHNeiOxyzvz2v4cwXB6uB7pqatI2A44DE3hrps2uvfRbVDDvlcl37un29rzK3JALBBPU1Iy2wMFN
T5v52yCpZwirNxerxicfDJt0bcIG0/9e7pRg/pJvC2SiFl8P6i943KW7tr6bqvMiuyoIc/OXlrnw
oJO2WrQGA6v8OvTwr1M2+slOf+32zX7aendoZZsgGCfxUzZfN1bvA0p+sefMkaA1NIabruBGdv0q
3XSWP4Z0eTfcL2SQOIvMGnc/aZxZUUD4nJ7aEF2b38ddvk8CLSDR/8lJeLTDTBRzTnUWSJSwIfUm
N4qosSXnhXAsUA9BDxAKfWijuPb7whm8Gok3jAVHNzkATWZEZA7Kb8tRRpsmdssLW5xztIQSO8kw
b6oCJMqs+96q+/PsbEcPcJl2gUjKd63ySVE+poMDIHSxtSEm7Nrl6Pe5DAAujCkXX8OdNu6sk35x
cRQ46ZgF6+w8mbUhRVuzX/nkmRdWOF9xzGWKVeaZ8bkI142zUzfGyT3hupFuxo2soV14MlxY484e
dzFmG9linP6pX6LnY+9MYe38zaX2wgh3/FRTrnmzyvY41aKleV5KReL5sqXhTp3BtPqm9GDBo2/l
dKxUGeJC/Gy7GAN3oKALiVjTAAuK8ZINZhRn+yUbIGIdAUuSTgeNjGEFyQcXGcPbu1q24biDpirs
TO2YQ5Tv6aHc1pF2VJ5NZH72t+38l932gXFk8Fo+Jrbp3M5eMgCNqufg/6WDZUM/fciHNKjnkmqh
q1aLhQddvkw+xJ+nx0xzISjcrM4KqZnKqHeDrtF0G9PSRjdsn+I49Kgho1JjA/68Q/79Tm6HkBFV
XiRMEIHijTnjPt7WfpToD/MkmRHh1RivSaZYgnahT5lgbdVtg/UTtXkcoMPGj5dNPDXhqPyRTL1w
019Y4gKdOqaGmywJ0NpdEWQ22ma8c6Z8nZ96dDI+mxCosBHRILZlaF9umxaOESLblomnOshSOb+2
Oq9QqMEE1vXSTzND80fXi+zYOGCdZfd14cpdGONc2VjVahxmdK2QdH1bpsTYO3Rm5TWiBs2IVqkF
+mYbd2llCWHhHoJeLrRtUcZGB/71oQX109YiJWDCffzTQ3Y0ne4X/ZRMmza5z4AmAijl9rQKR3ph
kH3Qxf2isDQlJiMMLt20Bdsx8Ep3M9hwiIYqkmWFZP2bd4qLNguAfdBnxa/j2kD5A9AebN73zKCH
RetebA39QLeHJTwuoKtqmOA4ZqR818OqUgjruXOXnTYONPXmLTSvMtNPZDyGwkoswBpswdBpD5Hv
azsT8IKLU2E0FIwGKzoX9V9Vul2UwtfaBzSm+lUDKK0Mk/rRJ8dHFkjPwD/Q+IoSHDe8dCDVCMEU
1sE3n5adfSDb6Zy8TU/O5A+P5aO9xyn8U1f89Vjv6OOyqZD+Hb40g98+I/W+lb2mhCH58oO4eein
zM0T9kFL4Gy8KI+coNq2x2yTP5ub/N54zR5X6VHH4uetWeAOU1IsxhTHMKpi/NnDzzhsI2W7Btrp
V/kge9iIPOpyhFz8ccB047TKx5TTzR80l/lUcjf4EAi8NR5u86+daaXpBBMoNt15UGm+87rghEzr
UX9on5pdHQw7BKGNdohfk317GPbqt9vbRuzPF47Fh4MSyrH2gE8o9lZobvND77d+jFev7AkgCucX
08k/5OJWj8vcgyHQ+LT9Y10fwIMNwbCX2wNifndjSj9uSxfhDcDCFWpnCG9IlKu+EcjgpobELfi7
yJisrWtTjMO4b3ZDNKMIEwf1q3nwnbvqztwn0XqYt8YXK5g2S5huC+qbEf2Zbda7JZzvyGn6hv8e
dD//SXY0sCQ3A1GPF0CG/0QKvs0lWzOCHCa+b6EvLYB/ZzOoiZ8WkFwK0jsaqs7P2DvaeKbcnnjh
PfTSMBei5i6xS/BoIUQFU6D6WeAcTd8Ny73uu5KNIzrDLk1xwWelY1OWNfOlyNq3D0gLRCzjKRmQ
zJW4aJOYvQGtJVg5z78f8v3sd/4YjfCpP5DZ2Hv3pSTXIRsVF3BGrV+alMBeH9qRtxlCNi6ZKoRs
G3Ihx1RrN/VGGFk1X7lbDzls3J63D0DrrS3IhRQLvD8YBrqR0b6JrHQNuvSgOuiRHVov9b26H8Zg
PNO7+aVC+B5+/4AEzO0vEI4RTZ2sLAvYksG5h7emauasOKO99hE9sd781hnPziBJNwgDAehT0F4I
JmAwqVzfBBY0OiVx2QN4bvkNHQLIs2VeuCaBVFFafNiiQQDSr7hxAFJ5baoCkyQtDXQJGF8csN+7
mwmdL276MmvaZnT1ACVYf0DvhTOY4BlC89zZKn+UYCC5Pa/CIiu6AtFCigY6SLWyx8JFcM3U0p6z
GEPW+mCqfyf2pqmjEaoS31P1rQWVkr3OvpeVUWmdVuMgw0WKaBQgZAkMN+54GuOWuraP4F641szQ
6bUZDPkvc5l9E1yRdNpN72W2mSBFOu21+TB7vyVDF642uMdY4yCwpjzjs+oSy6wJUOS6O/qIq3P1
moIyAb1IirmrBnXTl1sUoVlzP66NQW8+qn3jr0vtM3UUmZYW20KfthgQB9AFA0M0KDauJ4JCQc2q
C9aLllPXL1rly1B5X9IeenoeWiqjrMiIPwH9DYqt/FUyFaL8Mhqm/zHOPQnzvm5bpUbHBYTIQtJq
X03jdUxO6HHZr5l51w1gTCuTqHonf6EiYALriwou8OYWSDavh40sR1L1A/pyIP3Su+fUPU31/Sxj
axRNLmtgcRkXLnYc5+W0Slu7tz2cLu14TFJ60OsBI2u+NkTHa6n/sbbadxDE/bo9ryIPuzTLJQ/i
bkV/0Qqz+rZHY0JSl5ESUz92mnO/DJKtLDrbANqHJ3ugqwWa/nomF9tQ6n7FTOb1O8QEK/TbSpWj
ROcZeI9Atcr2rM4/bTuzIERBwguekQSV8Ypbn1nRMM+iZQA7UKVJwr4wYw9CdtTakf9FpwAXJlW9
qf5/a05toTLa/UgakP83nU/bR283FMqmJqgyoWta9VBBSHeNjsRtv0Zu7f6oiSopngmnGJ004H2B
6gGQItdTPChqYSoE62mYra9oz7mBjlxH1n8nvHaBzcdCIgjEiHhfX5uZlqzWc1fBngCvi7Ef+txX
cwd9kWM4ZhFIV8w6SGmA2s9tdxUOD3wrjE0XOPWPWvXFWRCvq1WSPoMK3ugyvQVrtsMplripcHRg
nLAgKQQ/AuL+enS61uuFUQ9Ap6dpdXSpagS50ZHIi9Vs3696v0H+0zguNf6vyn01psY+Dsi2S3JR
IpIPoK+AtGXQPeDkubtg346ZpyDjeBqXhyQP23TyoZroG9bOcaJqjSzFOEMoqlm7MKHkVTd3sXlW
kISomJZ1n+z+98m//BzO06GNbbVouAHU1Ml2A0hf1vmZKjLfEgVC8GCihR2UEeiZ5wI9pITpNDU4
ZcrOiRzvbZnbY+WgOdgGiWOX3Dl64zfVX7AoM/bNf6xy4bco7GLJIdt5qp33Uh8DFz1M64szG35Z
rtAxllGfi26L6IBEYRiU3ThWuLN06WYX0hQObov5MyiIN1l2cBsSDO7jX6wZxCLQGf/RKMutWZJ2
ceIuiAeK+U4UaK3g3tvrsnqDaFt6wG+hPR7aUrj+Xm+YBLXlfuzRjFB1xdka/qBItUnWP7eHIjqq
Lo2wj7jY+0tTNs3AekZMpwuW5l2FMpH5sJYhnVpJBGDfy990Lk1xG09RymbuZowHET90QeBZSQwI
nfxiwrhloV2eDmoGvWx7Mr5pBHrONl71rbl3ijogqrl34zlKM2ngFrrdhV3uBI7nypsTdI2eki7+
3QNcYaXz79VWjquKg+L2eglPRkZJji5tqOOg3ed6wVqwtDmJC2NjH5nkUZ0D1X6g5cYd72nyw9Uy
313PjkP82j4n6vcEVcoKD4m5kKW7he558SFcSLFqT59M1itTp1mg6c+6nfv1ur09XKHPQJbHAd5f
t5B0vh6tl6O5MhnhnlqShCDaQRnWlniNcPUuTHCrt6zjYisjvCbpyF1rW6HTdhvimL9LcD/eHo1w
yi5McUdg3FTmNLLRpN27WqORmvypZVQ5YhsgUIZ4FvgOeWZTqwbrhMraOFuVBq7yp3UrH5eGvxnI
v0a4tS+8vqwH7LeTuz4quHCq43lcZBw5wtCEZqX/jIQ7PaZyWczUgxEg1AOootbKVw3Q/3UE/D95
/ZsBoaSHVyEKAjwPia6OCzqJ4AStht7X9rl2TL/9m64SpsmBCzSUInDFu3bmMS2nkbAbkNPFkw9a
rHHnzlW86evckzi10AsuTLG/X4T1qSo0La4wdzF9oUMZTs3jAuqP25Mm3JxoTEDHnI22Tb7da2lT
OsTGhHav1nmeVvePImXRFOZLPMgIgwqQSXR9gDwvBlI6xDbLbsHd1ElAAUjGO80sj7QswqQfNmnZ
P/TYpiDDOys1qsRjZNMkRacLCXMjOU12LEkVCSf24nu4NQShwxgTGw01HUOGTI+QpKnzl9vzKohI
jNUbCQETvPmgLL1evJaOGOcAP6HDsJtVN9tCxLAKSeEs/qTKVApFaeYrc1wArHWvGpMZy1jW04a2
CBfTT21Vn111+kZBKUOKfe7slc7wjbKMINwYpjIkHTPBXQ0A2gQTD9iVbDRFGdcjVubYtOky4qqT
tb7alb6lDEGrrhHR84cM/FgySIrAda8McsuY20RdoFqD/lUotaO3xVkiM6au5PQSRLArK9wu7Iyy
MKmJYS3Vu5uF9UazthMK77UMNi5Kp11ZYi51sU1wzxiyHhgY8Fk/EfuxTqdwMM7rLrceoAsWmtAP
bc89aASGURIE/otpkJixpzFkpbm1gxqPq+Yd2kpT+0uO0zmpQRqEh+s219LIBakyZO/P7vI02/od
boAS84L9iIHboMxCw7P3iZuLzhnYEXK0n61jGeb9IUfXqVI83d6QgoslQLngtwBTAeRZDO7cdusC
nBAuQCvpO7jY28fYPBYWAbHeScdtr7T/3Db30RX+aTv8a8/k7ngQRk5adQRLIyk3E92TU74jj0MR
DtO92uZ+QXwHiXD96wLeMw0USqAP6X5r1n1cBNQKE9CvzZF2r2w1GV2X9Mu4gx+NzVqfW5gJgHwB
kzNe4y2OsnRHTt6X+isYloat+6iRSPF8tQmK2rdIpIKtNS6DHfWTV29/e6qE+xiszmAFQb8JrF/7
/Yzuem90FrwwzXfUBypXshTCHQz+GxTqdUCOTW4HK9kA5yMs8TVrRzK9pJDFBiTRegdTgqRmJOrE
QyMLLvXoQQJdFd9gAo5lpEhSvJY1Df2E36Yy1MwXvV/9pYXEVfkVRPZhYTont0qC0d7Q+Z5Ym6ZF
cQnXf9t+myVZL/EHWaYD0jukvoDEuJ7cFB9KZg8fBK0Fb9zaNSDWIETcJPrbQJ+K4tg4HpA8IaTl
UvNZD+vhbTV3BALyXilDlwsX2nKhVAxlBDDkcWeio5J8XVLwHs1oy7esVy+VHLrCPX5hgDsF19bQ
qDfDk+LuZXCX7dTMe8M9WM2v1nRfZ+OlANPMbecVxq4Lk1xY0TL4QT3CJC2ezfSQAJScFkZ424gI
FoCtoYG5A4UWgAs5F0bMrLSsBM8FrbMqKpAqjnLPcza6SnDWej2K3ild/USdAVkylXg7aukoOQiF
kwvFNuh2APMHcv9rTyrtqZmQQUYArX8Y3+BFEd6tVEUbgrEGrgzZI7xNYB+huAS+0E/yMqNqxEkZ
Y8SLad0jWoUzmFC7aWeN9JA/zGo/SBZS6JwXBrmNEqsVaY0Z+aCxPwNU4DfS5grhBLISBtiHkLPk
U8N5WmtW7qb5hxBmVvwoh0DrAvrTzqOY1oECYbrbbiM2aIEEA8k09MNyRxAIQ/FQYhSJjkUQx81T
Nq+RmRVRUipBBnyJGhFTBt0T5YgtZGWRhQaVHhiWuF3e9BkZsoSg7ZXJdDellgbOXNvhoBfxthyg
gtKvxgpda2fbWl62052lfVq8JJX4q2hngsACEppou8bxwhb84jplUIYrHfAdpQ+plyTQv92e3Y/3
JH/CXxrgNiWIpCZtrrCe9tYIyx9JNG217+XO2ZBfvepvv1YgT4WyjrVFh3VgGH4T5XfZHrxk3X0h
AfUJA8Tlt3B3R0ctOtQY8S240thbrVIjzXgfrWlTto/t8KbFJ1JIgq3w0nhpk1toUFArFDri+em8
FH79/by24bKC/DOc8J5DWCDsf7fnXLRJQdDEnt7IJUFY/HpNp9jrzRnSkScoffukedft19sGRDV1
kED/a4HtqQuvqVoFmgBsIocAHa/7Iexz4NmMdJMe0p0XGTuoQaVLKhmXxCxI86/N9os6tG4Hgpx6
9DOT/tCnaD6qw/hKq3E/9/c6KpDzS0KfExDorCp4IGQscOLlZGACAywQyNJxn2A2HY4YpDFOdl//
yUda+86ibUCwFCj9fF84xTapQ4uAGjPZdYl+0Km+k0w+O0I+7Sjc01hTPTIsfMVwyYoZ1CPI/Ssa
eaFZySDkUbwqQWnrO71VAxUs2RaFKCWEBWZwBt+2L4qXaLb+xzznXQWQ22Xv4ggAxT2kAWqwJTa+
/lsDDzcKXWobGk4mOdmFQerCJOduWpZZzVyzQ3X4QVMnZJXfRNpsJxwYAjKg+i6oSvjrQ0r7Sl20
GNjttfB7FbSPJGqn70byplan0mo2qIlKcizCiGSAj5FRo0C1je8xynMvt0inIiI5Ha4I3/vZQ635
e1rGUJldAzxl42l9LMcpuL2IohDBSLpY7zwYz3i7Dhn1ZnFA+5LkNlM0S4H8v22BxVLeS9HOhHwL
6HdQo+I2yjhpS5crCEK1dzYg0VGmL8Pc+FLgA4uft+zwFy6i90RJkJyn5hwWfZwGRmHg4qwPOFZw
wuI9AXn422MTXbsux6ZzcWgFJ5hbI4e65hu3eZl/u9XbEOrt5Bdj9xcrheuB4YCzwUXaiJtHSLMa
6pShajpU70rc+LaMF0W0ufDuwT+gSQL5HTcYb55bxVmRRl+/ZN1ZmZMw7TvJhIngdWiJABQJEBxN
xUiuZyxTKQi/CyQv+rTXd2nsLuGSVn1IvVEJIFyo7dC/AA5emnqBMRZD6Ew9lDqtxvJ1t63fijF/
zD03rJI4DkArxm5LSxvNVesGcQceKa9IDMnMiyYGlyLcCfHVgJxwE5MPBslSVcHVqJ8DqF65rm+P
shYAoREdhyk4YBAIeJI0xbPMMc2b4rSmoJLHU/fN7B9ue6tor+PAwh4E8yv42Lgdkg4xAIEkLU4F
Mv7a+E4rGQGraD/gFY9IAuYeuCh/x+m62iQqBoFcUaDg7VF2SdDZZ4RrhvD7G+VOlof/xx7nTSbF
+9VFSghdNo9taW7GagqkuWnRoHDzh3wayjIgbec2HrFGi+pOV5wy3faXHCFFA2RCBWpXbTdDle3M
rtr97yt1aZJbKWtUuioDQfSpTn4gTx2q0Fi9bUF4f7k0wTm1p4IapY2nAnwpo7O12wk9aSqZjl7T
JFuKlx1EXft1W6sgZlPSGskXA+5SkkJ7bHpPlXGWinzz8nOM67hQrIUyOBZGTBRQSwERCmKw2yMW
neoOkmaQtURmC7DDawuWO5mNU/VgfaoecfzEISQl7VN1UqwgljBwi/YyroQu4Dbg/gO89toUZAPj
ohzr4mSNR11/1AZI9yjPt4cjOlbBQgxAKwAGBrqGrm3kxGrbWGPrV3nBSCc/A3xK80LpHhPOGw4d
gGgcFCv46De0Rr2M1CxO2CJA6qxbU33LrDdCrUNMAIJenIjkstyX0D1xTIAMF/cGkJlzw0O7maJA
GbH4oBZXJ+uxolOQFuahMr5O4xoZy7fSyQMnQ52UTGHsAc56e4JF9wkPDUseMu3Q5OI5q3AMjbG2
xmzc0DFg5SKQrNEs6Gf3sDg0Ujoa3rYoCDQ2ePE0+KfLtKq5aLaaU1Xpc4mKrMLY3I5OHY7m/bLm
gQ21ANlxLxgfqLJx2qAtC5o6PMttTAew2hZYV6Kf9PwbnX+1P+rqbpWV9kR2HAaI0pBRtYEg4hyV
5g7KwHZxmujRjE+5bd0vXfdsQcYNBAY/bk+hKJ2CiwUgfYAPCTQ8ci91nZFZ65xS99dRq8O6W+oo
bzMP5W3va+GV42EqnD6oAI4PVGJO2xwY5O3tDxFsTxAjA10PZCO75nCjbmqtVbWBKZq3TTDWv9Yh
dHEbHWRED4LdaUO6B7Ua0FuiIMX+fvEA77UKXIdzXZ5aE0nOqfc7FwQPhhdoq2+af2guu84Ll/Nf
g/y7d6o62hCNGWxC8Hmhwr5+U/uDJmOqF6XigdK2EOKAXESJlDsDsdfjsY0xg122A8uV/l4/xOBU
IoGr+8VTglTDt3U7v4Op3wp2RRbKagHCFbywzx2QdZaWc2rBfmbj7aB+Ueo01DzWLrxKIo1o37uo
4yHTjxGjrHa9hkaiTQ4dreJUxZGiogkx06lv2WQzVd6OZk2JnLUu2yjsQOWeSx/qHcj1AW6HJpBr
ozpVSOLGUKl3tCm7mzv1VYvBBxd7MfH8qaig617n5SZGz8LdkKz1Vndn+jznlEANd1qj2tDw+L69
aQTnJhqJGcs98OuoL3JLbk4x1d04L080GcvNWhZDkEJl6cUZdRmcR+TGuKR+BD9cIXmUVZvXbQbm
3uLkrH/sdjmM0NYO8ZjbjooMmCLCr+EMMV0U7ABg80xuWDW0a7UxpeVJa9vpbiROHMVoUAH2kCSR
pWvprqKVG6VABASLNgHzgVMimicmdzG1XaRNdAQUQp2O80rnjdpJtaiFswGUMrjlPMZGzv5+GUUM
WqrL0paovlbVNq9qY2tR4m3yyi6i1TLTBzOO6f72aos2GICeDE8HcPSnlEcHze8VTWMlYMDDXeIY
D8vyvbXVyldjmdY2c2be2XGWQxsIDRGMi/p6fFqRpslE4ex1e7Dsx6KSbWHBWBzIakMpFqBVHN3s
7xcTSI3E7dcES1xbT2P6pICDXNOCxtzdnjLBOjmQdbFNCDmhKM8jIfsU7Dq5tmCdCM5T965wV9+a
FX/R+30z/7ptTDBp0BHCrQ5FYHC98gxjGi29xCYadiO9z/pzSWXdfCID0FzGwxrRHZGWm7S5o3mh
ZRhNV9VulBua4vdd72xvD0O0NAakkEydvXk/MXRDA4RaYwwrb0DSeaWfZH5hhrdtiNbl0gY3EptC
RrOZ2UiAFkKKK49KGgDorxaSPKEgQjqXhriNusCNF0jglKcBJQNjRvP4/IwEpiQOy4bDHUhqNy5l
XMEKtLDn+gC5WdPdrxX4OyWFGJkh7vYS63ajTCYMTct2VQPjvX6bltCW7U6howHKguZDyAR8ooEH
AwaIOihoMj0TlfoWj8QIVTRdMmsiR7MQAcBwiyCKssB1DOjKeahQrq9ANhL/8OKHmDibKXd3SSGj
rhV4AWA5yKbimWA4n1pEIZWXGs1qYn3qxjm2Ztf5DjHLXWomRnTbswWDAgIBJhjqH3kp7l3etO5M
qOKVJ1cpQnAMgQ7egO4SKOFv2xE9+FDsRZsGKhlM1ZTbQlZJQdJe6+WJ5R2fFPNlsH+264laqj8p
RzdYobXZPyi9ZOeKEu9oTIXGJqSyIMTEw2nIHLPbhVGe1KrfLSSPzPHJo9Nx0sAWMyfnyoKYt310
bEViWTSzwHcDvI7wp4KP+tpdksGLUcKCUzLxrN6EpET1OkMKRH++PbNCO2h3tECBr0EmltvMNRRh
50bDCiZN5k8QKOgOQ3v+GxpXPHMgbYMmFP3z0ZR0gGbXQ0pPhf7eTGe0LWtEEi1Ebo/EDXYXVBMt
NAJcz9iw4r6qOiU9zcobdd4IcGHSbmVBqEBbGJO1hWwEyuCcG5JydklmVx/DsFBG7GRc2MLluDDA
RfCqVucW3L301HpnILzXNfeb9iythojMsAoW9hRAKB5/la4TraaZUdNTo52B2TXAegwCWFkgEllB
DsFkfP6ogvL3Kuh4jK2tZfSkjUe05vtm/nNMvqfV9//dhS2keZGDR1YZWLHrhVcWXW2bYaAnoIe3
ZdQlmDO9DzxZh66oUQ59s/8Y+ggWF9e4xcnzVqlGeNjg+YbbRzC4KfL0EZfGbjyyd086NX5hfc2K
MN2siX1yO++wQkdn/KN6X//nYQPO83E9Bo4JF7HrYVurVi89QeWM0jdzfI3tJ8V+SK3tbSuCXXVl
hYsPST1MlUZRyC686eBFVg6N91qmKCIKs2g/R2cDTkZ4Jc9vj84yPXVMVK+AuKgWx5+2mMtGVZlc
p2Vt19T2dYOe/mJoKNqwyAdUFN9/mZW11mRQqjyl6pbUjZ8pD1ovObgEWwBSc5CjxjULqmW83BHK
tY5DhwUtXuYSjlMSLFW1ydFwFedEcmIwN+deMVemuPjntYCnNy5MLerZzsZjWoDuRt0j5xUo9A/p
6C6RMUoLLmhXJtnoLzZEbFC1m3tg/935Gbo91RGUxn5nraEGboDbiyUbHeftpF1VXXFgqrai+GVp
qofMPtLhrbUfmvw19mrJbIpShdA8Qp8FnlSeB7Tg9diwKeJ20QCIX7vHTNX9VgEjQt1Eq2mECyG+
yaTFA93BgwHqbf97ieDKOHevwhu11PQaa6nT90nXfM14tIfft2dUdKe6MmJej9DpiUVcl40Q+bMs
tH8oWuAkSGb5LoHakr8okJHeNpaM8Iv9Lu+olzPLOSoeyckyUQxOG6sQAlNhYjeS+WNR6ZYJzjGX
fo0TNQZeoiPBtAUA0Q66sNvLCvyykXBO6Wg2cGKJBiWWw2aWXGfEv437El7ABlKc3KmGDsquij3M
EnK0+kl2eIjOMibp9Z+f5+Utqs4etZhV2ov98mxuyz/lwQuKL0Cw3LfRoVKCJfL2fSBLrElGxQt6
Z9DTracPKQtoxdx1SdxFsabICNyF58nl6LjNW3pd0RYlRgecuN+Hs1/4VWD6RVQEtzeRKCwx/K6l
oRaFNAXnAQpVey1hWjzxGQUf5UgUQABClP+Rffk/muJOYpRpDNoOMDXpkNr0piAhLsQqkHbWv3f9
Ph+e6CLLjMmGxzmhoi5t2zWwWaGWDX11gNr8Ntt0y7ADHcug/vFkPDhCB/l3QvkcVqITBUHZxCi1
bd5v0ah7e8FE6dYPjh32EHEhQ8hNI6mrLqYxunMcI/BOT/UxPyiR87Padv4vo/H7J3VnbtLwtlXR
LYoR+/zHKDePLp2UYXRgtA2T6KmXjEl0DKMlEKlLELAi+8c5oZ7i5ayYHsCG+qtWnVVV3UGkB4+f
IpNgRETXmUtL3OTFDtE0kgHr4jRhlc7+zwax1Sw3t2dL6HUX4+FmCw+sEUdDzA6mOZimOpit49od
k/xZpxr6thjOQpbU+ux3yGWi8G/hfYe3KE/oQvUkdaGXgMogAA8bTZsep1aVuYHgUsGsIDcL0leG
s+Fy/fZSNLNRFAXKY7Ptg7UlG4PGsLb6qPld8msZ0AU7p8fxJZZx531eOVhGGv0jmQoIOzenuF/b
g0uBvRk1z9/oqJgYIDiS5B8lRng5YLurU9yngWww9fNUFOzp2hnPYAu57R+CHtirwfDFv2JO1WLV
AewpGnVXJd8z0D+bkPDJAStt+29686wha+KBTfRrVm5H6gD/oNW7RaklEjhCr0FGDzV5ldHUcLPq
Kq1htyUGbJd3BoqP1vp8e6gSA3zjm1F6bd0UFXAcTuPH9C2T9X0KjkrMJSMHYRBPVha/vgXmrjFA
2A9zqRNzl3fWpu4eqHoe6UO2gGGVHgpwTSaLjMfu8w0NZhnuHGl3nJx8GF4sj91AZpgtoPl0an/r
ykOZllGvuqEUuyicRZsJqKFtGtuP23ZzptF8nJkx4viO8oDHtOR58jnAYzis+IJGNTwpecagLLZ0
shJYyImNG/TiD+iDrCpZCkJmhg304sGFBBpgnsxMCYgVI0zo6Hmxhr8aDEOuMj1bpCCvrWStpltD
vKKGVHaspRvtlEoiud4KmqzB8A2Xs1h2E9APgzNSoOxpqhCYK+/M0kfTg9fh2XiXDVtTf7M6I0ji
PiBLDn6SBFB1yb4ShpBL89xM5gAep3GJjeUuAd7od6X9RU/TwFXPSqH55RgqNehShjc3s6Jeb3YO
FBNLBf0mtpTS4/PxzbjOkbFHBguKkTyJtNtVblya2IHmtml/JWmLdvI/GTrL5ZPOwIjX76JrU9z5
PSeFpWQNRp21dBs3G5LcLWm+qaYlKNOwcktfmwL663+PYZfj4yJMHdv9uCxlwRKzjvlcjbKzm/3A
51G56HLA7QdnODeqplUrVV2BDlRVrKATNelTkjwn5s7ezs+KItkdosgFti7Eew9tZ2h/vnbcYlVr
ai6wliYj2Wg12DfiRVlguMv39uCAhm1Ag77jFOHteZQY5rE1TmtQy01guGT1jl0yhYX2a7a2Vv6F
AAV62xjz/09z+u8o+ZDptnqd2TmMTelvtzzHi+T3RVeFi1nk4eRZASBpV7L7SOX6lvmcWIm/UArm
McllUhxoICrJ8NmoP/DoBQfsNY46j8VpQRZx6t/LpL+rybn7VSkH3filGFvdiCM1hSY96PdlWF3h
ohnstofUMaTV2TxcRGyG2iuHARHbQC9rskcyRXuCdmTQTH9uL5gwilwY4h4BY6ZAE9wC4rOd/4xm
YJ8yGnWDX6AF/f9miNttWbnMw9pjRNkr2ZDFBxE0mlAkTxrRQQcwBtKmKGRCGZy558W06Y2T1UaN
0czlG9rY0+5MyfvtcQg9EEVLBqnHAcTTNLgVmWuv1HHjjxS/hDCQ7IojXJELA9wYRoBl8lmHgXqv
hZBXCtJAldw/P9pjPm3TCxvcUa2oTjFXBmxUB9t/Nv38AKD24cGL6t2f1i+C2B/8LmqD3xSv2yBw
A0gNNtG7uZOJQQoX7OJDOD9XV9CyGgs+xLD2WX+nThu1+XJ7wT7eKLcGy7k4qK/arKtgoz3p6F8+
Nsf8B/llvHezP0dtVG/GwGr9+kn54u7+H2nXtRy3rmy/CFXM4ZVpgkaSNSPZll5YlmWRBHMCw9ff
Be19jmcgnmHZt+yyH1SlJlKj0b16rdpbk+takE/E5Xk2RGHj96kV5xAnQSzumwH2vTs7kKbLvbxy
Z9CBQ2/TLQMg5iKHfq38xklwMBpPvk8CeVP8mL8qr/mr7MvgDF97Vy46GUBwOA0AIAwiF0Cfpyrt
iQpn/UP1dEAeD/LW2JnJ9voCrJkRJgCKOJES1TCTgicxvlWH9wZUMcVWrd+Aqv0bD3A2JuGancfG
mkMOLNfHyOlChyVI5aor5ZnFXQs9WBVcpjr4lIRdq4XQYbF6GDHjJ05lapCvbcOC69O2kGjHxjmz
IuxbiEXLCVWAVjexNknv9eFW1Q6D/szMF5Re685yQYuXArYarxWFFp2cLUHZFK0NQE8KLx+1DIuE
hFiyRO7HTTSrmjNZECaX8wbEzbWlrgGAF5pvMViU4PEa/rhvBa8HJepuSAoLb3Nt9kCXLDMH/Py9
p6u3Q9U7iD7dBsE+ZJ0jFG9SoCi0lZ2zuE3PvkDwiTJI0iLS4wskd9C/NSnOY7HJ9gBvmHQtGFye
39+jFTaQbcQDXhIhXBI459P415ieSAgOEPr1+h5aCnFB9AH9N3Tz4sUkngZTB7avo/lB/x7Xu9L0
WvNbkUxf9Ohe6TpfqUlw3eBCQ74KhANXOEQ7GGfduryBR0UHT1IWA4BiN9q+HdTc6dSO+gljA+jE
0hz8UMYc4Imf7PqpjH0075Gt3bX9/ZBWqiuXrNoPXUgeSzv8UZh5j3I5MtZ6PYGnAX2lTgFiB5/l
PfqLit7ap3EDcW1ttG8tObFvAGONdtfHtLRYUGAGXRFAzVB4F1q1sqgkLSCk2YFYbYBsrFN1idtJ
qd9Yf85kgtmDwNFHjw9eucrl7DE9GVIDbK8HHZeT0oCruHaItLJGi7kbjozkXT4qGCGFXcGbAsM2
hmMZf/Yv6K0vNyhQjogwwSnbrrjKxcn7bcsSJq/sqJakCk4VEvNFvdfLvS7vJH0ttbf0QgVEFjEZ
3nNoWheGJGmzYUYcVz9HSujOwxR5lcWetWJOXLscftC0zwK5yVxNy0FIySb/+h5ZTNGefcCncVas
Q18IUOaVhzQO+l8eFdf+xl4jBvkBj/1NRgfURlxrHXVmTcy1KFatlZGE8ebZFgjUKdDttREtTikw
1OBjQVstymKXezHRjKqtBwIf1XhgdJtvujzItNtYfbC+pYXDnq/P4FLYyyHb/zEn3HZ0zBLgueES
UaR/a7InOWSbSKl8I6de161wRPHtIIaE6HJDTw8YWaDeIBgbOxD22yZWSyXuXATkZ9aOdxRy5Ba9
B0r121jqK4ducXhok0W9DdgmhIOXszmBs561McsPad55UX1j9GgvQwsIqn9xunKTLYUn4CDnOhyg
55A+klhnr6CmT5VJToGBL+smqEnlS6W9L6u1O3t5SL/NCBvEnJGVglYSN4MOoTLeMPCcAFnkKeG8
T2arW3lBLp4xjljiTYMmL1ldzqEUh+D6NNElpJRfx25LQWDZFM1Wi4BXl9ymKDcoXsX1965dU6Bd
ig3OLQuxgZLFKKEaZX5gkdfqmSflnh6Nm64le2w71x4erh+GpRUEh5mC6jACIkVULJIzQpVaQ+uE
DKl3I3GL5DYp1yiQl9bv3IgwncYoqYYZYptk5jaG9AClpTf0rp1u+nwN07c4IFyfGnr10GkgdqvI
RlNqfawD8WvkmsvkqXBnAvpL6HisDWvRlAEFhw8azE/0b+bcymbPBmxLlRk3VJ4nr5SsnQLA/sqZ
5htc9CJoY+AdiHgJoFB7uR9LFQqIUxUC5WtVDulHr4+/SqAgSyv/z7cDNj3Ggr0Ar6VeGqqKLO7R
2ZQfpnRfglBX2iV/M5QzC8Je6Pqig7wsgNJxe1umPmvcPNwVa9n7pWN0Pg6+dGeOiaYSAzUkxpHo
AZlTb2BHSXPqJyssfKtnj9dnbXF5zsbEf35mLQYjPHQPAGjHU3D050RFo2RvumNlxoFm4kF13dzC
4LAPZFRn0dxrAkR/ac6gg15QDXdKG4/ONEN9/hUkl0q3L+q7PF1xEAtjQ9If+E0A6ZC6FkmY7LIv
q6HnDqneTu0B/eCxAdnTNVWxhbOESg5uf+ArP7zR5ZhStD9EBVBlBwnd0Lrl1v1eJ2sHdsEPXRgR
Jg7FhVFXeTdAWvh9407sFlTbRQ3KlZULZMkQ6mwQpuL0feAkuRyNOunzZKc4r6gcxpHmk/HFgEpl
b7wAbbyyG5YWCCBbAL5R3ANgWtjqigLdZBoSNKHImzD1abkHwePMVuLeNSvC1JmVnsrtDCu5vNcL
0Ao5Sv1A14LNBfAL+kfBXAmkP/JEeKBfTlxPanClNGlxyBUUddVHy0LGqtdw65vlwW61g9q+EwDO
JNSyI816TyVtE29ClDRi+UYt1ooAS5kRcMkAbwFyIU66IDyTumLqCg0NjKhHQc48diwLMFLS3HL5
xDj6omWuans9+x7ZEAvK5F/XD/qC8iioEYAY59pX6MfWBWepkW4aoxaA7iJNNlW4H4ZdTW6amKDk
xx5w6wRROyE/07rN2EuuXjwNUg31gNvRAKnCjU5+hWbQp5uhvyuA6R3kPVN/FUhqEOUmUTZ5t7PW
eH4WKHL4NwNsgM5IiBtJwpQ1uUT6eG4B3Te9LEHtxIi2ma25aPCJXfMt150qmnwiz65JmIOvYpJT
JnfpcCuP1Glnc4Pn6v3Qrr14+VwJdyhAsirq+WjLBlWUsLWk0WB48wKkTZQy8kcEyZtKq7uVsvHC
ybck5OvRyq7yRg/+87OrIBq1JrarBIC0bC+B2Fj9gfeSbX5ZK4Ev9JcD54/EGX/HcP5twVAvh62m
N2BbsE/xsGfxT7N4LkCMU6rUzSSvGeYbqELe2z9o86vLf8UJO/VK4+DuM6V0i9b0lafAgoPghRC0
JAM8hLYu4XsGbAUTUHLOx5+6Xda/97Oymal5HKo1N75kCgyP6IdFyYyrAl3OMQuTOay5lkGepJ4V
7xSdOuVIXbtYQ00sW8LDBg07WNJPpFXanFhaBdj/987eDPVdZXyf1oBPS1UDMHb+NiIEdyjhkmLo
a8D8FcvLQtsl2SuxoE4a6Xfm+NZuqI5swsQCS+1Ocdh6cbiFOmYQIR+M5QQSjBy6PwfSqcBW8F4o
9H3j7heWkxLLaKoZgMC5+S6HAaTsjep5XGtfWziTF1aEM1lIld6hRxAtAZtqu7Ih+RcK591COzhi
WIO3r4st8rrM2rkLAbHt2j0aQfO9bt801s37dRe9ELfAzaH7G49EdOeK+esJ9Eqo7YOADnVAa64c
YLmc8PgXNnAdQuxLtYC0FoJyowHSH3o1yJErj/p8yCN0Aa+1EyztdN5d+h8bwk0zSVke1g1sILkL
wKTm0jTAWQf7pe1dH83SmmNbIXoFogu4KmFnwVGwyogBBk2g2JuAfxx6e9ctLMTH1rkFYVeFNvD7
eQ4L07yVRgCq7AAsUGgbQGMERNavG1ucOLRlg64FTa3oo7l0RurYYOIYYELJUU/8SUMydb8m37y0
lcEygN/Ps90g+L20AVRPo0whbMjfTeu1Ppr9Ux2h4/Nv5u3MjJDaNAs8Pc2eI+1eCNCejhGCDV56
lMxjuxYlLKTFECNA+IjjboD5FLZbqRSRNRfAbRdZe29q7cmOpLvMQP3FosajTKQNevfRwJKPK+d1
YbkuDAvRMgEzSJZU8DhKNHqtpiC/3zpgiHU0qVlxQEtjRBgLxToZgSMaPy9XLdJmMyIM/KYzYsZZ
3tnDW3UPUQn5SZVaNzOU4PpOXAoJUDX4r0Hx1YFcSp9mHUKCsKzlL7rZRQFVi/QuGjuowjY9DZpM
6Zw+ldE9EUIDSgXqxLXHZnITEIE5A0tYMCFh/5gPWWKgQVEvykABSWQA0bFxBRqwlGS7+Fzx5IB8
VbUiELBauXqI7ae4Tr7QEKy74U0CjUjUbmgeef04OZb+549aqM4hnkfbJ/a0CItN0ZmYKjFmSsdL
sJMnh8mvloTyqkFWfLfCnbNwDXH1IIREFthY0f17uQvCoqjNSkGwAuXEYKx9i3bOqFseyFK3anuj
5jcRtOhQE3Rbq9hAOVY2g6L+WSTbLrQ9qdrYhluOSB+DpHzqHGpX39V+7eQvvXPOvvITO2c3tVEW
lj36UXKftc/ImDnTdM/UPiAgyQUQ/Fs8zN+LZteyO7VPv1zfuQsOG5h2Bbc13n7QjhYCOmWuSB2n
CLMyzhz2YISQzKxcmU1OFKoeYK3/T3vCzsuqISXzgDXpkgN6jBwV6smRvau63GEo/pG/Mgc0HhjS
UcP/ePSevQkSEkMI2MTkgqLUIdYTUVvHMAeHQPSDKI991K7cSR/48k+b7oP4hLfn416/3HQVnFmh
TxCX0QdUfVmKlkSaOLHa7RtieBXo9tRiOxVPDW222SAFSWi6Vj0/5VO4C+VjPh8qVQUpMr3vyqC0
g0i1vl5f8iU/rCKthEAARQpoa11+oWXUkdkkaKNRGAM+g6CxXzG7oFIm35jVaaXdbskVY+r59CPU
Bgbl0lpcmb1SQi7hkJalr2UqpLxw2NFTpkZfakiIt63yay6M7fUxLsSGfM0BUOaEjViHS6tdV4CN
CQhhECc9ErOAPPXWnL9ft7E4j2jb5f1dwMaLCZNSqtGPXyP+NOmPrjN4RwOnKk3WFBqW7OAhAEo4
jhMBWPByLGEeNf+QyCp0X9mTI6mRW/SBEa2ls/gvErfuuSHBXxKlVYvIQCDaxn2Q19HjaD1AwYRp
3WZsQl9to831GVwIrsBpBSAfetU5AF/YGwC3lKz7QP+GT2Ok3RbarcTcyjL3ubJGd7doCyysqIiD
aMkS6apLaWBRJ6Mdw0o0cLwPvV+CrrSy77o02UK5a42vePGORRLivwaFLdiEXTblBvDUSf42kyCL
tSdZeoVig1f27hg9QDPcC3HMwUb8F7NqoATJ6SggYiK8WYrMZu3Yo0VKK7zM0VR3ir187SmxBJ21
8fpCMgc9d+ArFdYOVMx6SzVAPRvTjraMcFh8W8+eOfcayksW2RRGmN0UaR3dGEY9+tRiD7EcQa69
VvRbGdwIK6536cxDsZenYwGpQuPI5TlpTRbbdTYAK9+ix8J+t5qHMVqLLBeXFeU6nszCf2h4u7RS
d6bBelUGgkgb7gYIEpaj6eks38uRgf+7jZLYXku0vd4/pN0cXF/b5WkHmw7vv4A3FZtKi1ktzHEw
8VCIMii/hQrz6inJfAlC3o421MyF6+tcLS1Cj/ajhZ6nsXA7Aw9X1lfkIM2QFr7+TYvzDgwbckwG
cuDiq1LKxzJLdI4j6zMnpaYzTy9pv8ZyvXR+sbKWDMJBLvYnPFssu2j7cuCko23tzQB/+BKtbCdM
erqp+/yuzR+uD2vJIJJc2EecxhU3+eVC2wbIihlDP15Ljdt8eJYltD7fanOzN5J0d90W/3jR857b
EjbVbBvhOPNGqzbmwrBKSPxo0syVS3Fx70IXElhGvP/xauY3zVk0VGpWNkQ2ziy16yoAYQ3149gK
A3DCQcl1GsatLvWTr45y4RvZbMtOUYTNYbJyY3N9wEtXDW+Jgn4Aqk5Yz8svUctmMhj6sA/aXIGH
lwFwGIEYO2BROrqZGneQMLAfh6RjK05i6TJFGAgCLPTCmniFXBouojrWaIiZZup7g4S9rd22PfWs
v8A8I/9lwwxyE8YnJQho07ejFmKAgAwhyLG0dIs6Qe11U7T2oF8cEjJtBqCGElgiBX8/MVwCbYWb
TVcB722621SF9G/6juf/ivdZOulIlgKKxOWp4PUvJ0+rtHBoecNC3hxJBxQzVL6UfPoLfwLhJhXM
v9gZyDVfWkFLOYhiGWqsJaL0WzwXnjo1NrezHYXO9V24NHOIEZHLVj4gecIRV8rYjnQLBVbK3Xnt
mOXdmP3U45Xn9uK0nZkRTvc0FyzJLFA8ooKrJO/RoDv2WtV9cSi8CoDiD4QGxM4jAP3T7gO/aDcP
cVh5oN0zoSsX5z+uT9niWH7bEd+LKNYVjVXg+kvahgtZxxD/qNIV77DkDvFkRxmX06DrqnBI4Ziq
FBcJ3KGsgiop90JstuvjWJ6v3yb4z89c4TCRgnQFQJhVuClCy9OUL2gklP4CRI6HwW8zwl62EP81
SoORZEBayE+9vWvCX9dHsjZZgisdm6YvI3SUHeTYckhdu5FkrjjN5UX/PQrh3IdAphCt5tTYsgku
xyb2LDSbgTf+bxyMjeAGV66BlkdR4wPoczsyQxjqtTRQlR9qiv4Y6/36hC0tPcqD4DcDoyPSHnxC
z5a+NOIiSgdAonAcbfOl1YmDdh9vpN3KNubTIt7qnHUMj18bSGnRXSZGNYWzDYJAA5Fh9pCwH+iv
L6E0EpNvzRj58vjHIQtw4EBEATiHv5/wCHUKlIc54HCmI1o8pi+z1TpSBCy/ku6G5vlPpxGNa2h6
+aCsRPJI2HfpWINwpABeoC0gdPk+lYdqeInAlXXdzOdIAZTOSFVwfmEZqyU4T5Ip86w0SFApm8TH
5vYrX3azlTP0eaVgBOE82iCgYaOJ6G+pNHPbboAYGcDvYUieJeVBwypccBNojwwXNwhUlqft9aEt
xGOcrhpMjuCYNZE9Fs6Vrg7TkMdIxYO6liYbXX1Xh5A6ALe5BBQ4qZY6Y1K66TwdpPCPzzRsI/GI
U42pRdf25SlIMglZoAyVGlyuu0oFTfQwonV07Qx8PmyXZgQ/q5VJp1kVf4zWrUPzoEPO35CPhhVc
n0vuSC/P2qUdwdEaei0XM5qwD9aQ+2kN+O1wO6idO06Pg7QmE/rZH3JjXO0QGwaxgxBxyfVMKRli
RFzFfZbdy20HFoQ/Y6BDsRENHciYIT/Cpb0M4XjZPUXTcGeOxzDqXLV7k9uncD5enzRhHJ9sCPuv
6tEbXJRkPI7t5MZ16kKyw2Xh1+tWhKX5x4qNw8XbbMGZJixNAa35LGzi6Rh2s3SKO0I8vZTotq5k
9LE3iXJnhNOw0pIguI1/jcLHQ9EUSGIxzq/tru9BMjEe0TliDJ4NlJbl1HE9TcGcaM1P3Uy0b2U5
VsEQk7DdXR+y2H3xYR6+GJbx0EJcLmz7mswAbBHM7ECrO2veEvWgZwDbsB1jszMo9NjrW/A0XTe7
NNN4IuugKYccF/CJl2fa0JtipgOdjlp/1Ejm97FH+pfB2A/x43VL/PvPjts/48PVxsv8aBz45D1S
1ORjOx6Ppp1BVyFsgrBEJGiWObiYQ1DSXje3tJofmhigP5XxLhC2kJmnYIUj6nScIrU92u0w4qVD
G4MFSPJCao81vFttiia00oRGGc1/MbHAFnEiLxRJPuUCtGxOZfQlzce5ag5DnXhWbm9R2vuVkfFZ
VdlaUejTQgI8DUJcqLqCPoa/6y4XkuExkrOaQZ4eOoyTPoCtlrkNeyXxz6JYieg/LSW3hXABb0c8
6vB4uLQlq2BHaNHpeDSSISgqJYhHXAQs2inKyix+PhUwhcwr8g8QxQFTszCsMh2Y2aoNOxpG7xvD
LbbrRgvHoA/fMrNyIlD19HHy2BtrrXh8DBfbFSShcKcgm+VTioTz5RjN3GrUdLCGY1ZF7pi8WvE+
iSU3A9f6Mwv1Tb/GfrkwqRpeLzzyQyvIJwaTrKb2XBaJdGzkQ1UwN4yrB2WkQZmxlQrXsiUV6nJA
vWGEwtCsOEFwVFLpqCTfKgWFyg2NFKci0coRXJhCJI1Q2EJSGVBkMVcfyck4xrMtHdPGvKuUjvfs
HJBVrAEj7Cg05Uf6WuZ/Bn1F1ZbLS/42KgR/chTrSY8M9DFqE7Di76ToDed/Ul+vu5elOYT0Au5b
mOJqk5fbgxZd3NcTxha/SVIPwsuvhlK7k7pyK3zyYhD10ZC4hSQCh5x9Kg12UTvIaSsfqzh+VoBX
6Uov1+Q7LWaHVHH72PCvj0sMMDF/yAoB/iCBKZLHEcLAIiZHkjpq2hGnMYBkhquW+sbKbLcAQTUF
EnW0Rlfqq1MtpTdj8nPF/Od5RY4PzyzMKsrwuJYu5xVIR1Lqxmwd0fm56eI7yAZuisZ25twvpZOd
vFfjM50fik2tbmmS+obxQr5Y5coscK9yefi5BhmgYqaJ4o8psgnZU6EWYWaEx4w0sVMYBbkZkDLD
XMjqSsvZZ7+Noi+gaHjAopFUFdsDEmvKZKBL4lMO/JZ6sMk9ot4pqtwwfVqZW/XzqKD2ivgCD0t0
i4g8Z5C6jHNz6pOT2mb6Porq78OQyHfpVCiBXpD8G7QyZW+S1MxtM2ne1bJx36ZDu0+L7kY1iLIS
cH2aZR0TDDkgdJty6KJI6K1XamJWMr6HWfctexyKwU9NNVgZ9acjBCsoASAixvHh/1zuqFTGeYk/
Rh15+bt5z7zXcUvfE3d4Lqk/QnoIRJ4mdIac8Uu4Jgbx+f76sA63jhwoEpQiyqdS5FABcCc5jZAZ
7OdHMz/F/UNnJX6qvJdV4ysKc6Y1IQWej7jYv9wqEqG8BQkdyuL+lZTIBLEFZhalNF8HWqXT1yq/
nx2FYEPIiWBUBZtivnrfEVopLvVsPykd9l451ZO58rRZnsezEfG9dJaBIUlWKEzqklPvD4NPiQvR
ei9yZWi2IhXvX98za9PHndSZMU0naUl6GCPAuIfqWwKVqusWRMIwDmbCCgFlhCY+6E+I3IZqaOd9
BAjXqXWqXXoTPdg+2/fQuvCBBr8dtuSx8/Q11utPvoYbRZKcF8W47IWwZJC+NY1UwbgobmJXBlcy
ur1xH3fWES34L7kSrSzbJ28uGBRWDQ3/tqFE2CNRETlQ+NlT5bUxvhsVWzG05EoQp6GVgVc4gRG7
XLE2abJU0cfkBBY4CsLckDgZIkZ3sKQ/rDX8s3JnpoRJNONMIXkJU1N2mogFubTQwWtjbYNwt/Tp
COPpAH0XfgWJQZqRo6w1KyGOl/QrKuWNEXcPba7eJuM+y6qd+mNQ6h3JyF1qruIQPl0UfNnObAsx
VBaqjdKZdnLSIMKZuYnlVYHcu034WpPbWnHMdIf+9VF38Ky5fi4WNgzw69CAwVsUKEwxTRI1emLI
DMcCSrC7tJ6ONhgcnKyQH9S+W2NUWtg0oMBA2hhuGblP0VhWdiQdEqxko2aRi9fikehZsWHWWvJn
4dyBGpgTUKHXBOlC4QoqBivDh2At5Xu9P9Wan6hO0vj5vDJ7iwNCfgkOhQOYxFx4ppuxCoKW5ISI
fEvspzRD87q8ErB8iurxOEE1FDE2kFnQORP2fx/1Tdw3GT0h1TjTQ9I1HpGPVN6UuOHGqvPUNRJn
kQSGH7kLk4IbQXFSwTs9pqfyHfS9cel8Lzzr+ZfyJpsuWiltx9i2a+AfEWT5r1EOAsUDl2tDXroU
5AYRIsY5PUEMKH8v7/IXzQf5+86A6PMuZ661UvJbntff9kQXRvUauXjYY/3e/lahY11yksLVal/R
N+Tt+jlbMyYsYtFMpINiCz3RGOReIV5/kQVxc88kp9zeDaOFp0XkXre5FDFgGX+PUFhGpje0zyhG
GIWD02uPteSMqVepA8r3o5+Gv6IhaJCr0YeV22F1LYULHcwpqjRO2LPyz7KnOyZbWwJQ/nSi3YFB
A4oZQFSy2LXpXd+y3fVx87kUPPnFsLl3OI8mMlZLeYO5njRS+FkFQWE07Rf+dStLERIebHCekLxH
27kYaYI3eCoZLegJAjkaToW5ycpdojhQhmuIgwazNbmCxT10ZlDwajmaLFpbwnIa7rwFFLrEWQQB
yPRtZa+K+Nh/TuKZIeEk1iGqEYoMQ8nX6b06mTfWr/xHHzmDj0R67vzMHHX/DPIHQDbd4ii78tPK
1HIDn1bw7APEoylpI506bJ8SGOfjNDognwqkYPDqx25j7rwVc/wcXDMnHs5Bn2c2wtzoxZr7ovz6
ot1Xvhq74+Zgf/Hor7WumLWVFA5mFXd6nhJsnSa8ZRp4p08DUg0yknpDfCwfKf1DWoF/VxS6V9iJ
JvTQBIMEfOwZ0bCiQ3U3QgegeM9emjK4Po/L0/jbiHDoazWiU1S29BTWSh70s/EaK43sJtO4VnAU
IXb/jgd6q8g+cXySMJ4ipQV0DRp66tDcKJv7KQh3KmQTn3RjH9GfdbOdHpuUOnSUVpzq/zgcv00L
ozRbRS/UqqMna7wPs19Qj0MJq61dgHGdSbppFa+pfxqP/Q/au1r7NdJiJ/yZVSA8rB90+5tmBbQq
nOszz21+3sC/v0nweHk+AAiXYDoiSkJQdKXABtuG7BFbOwHK71+3tjoFQsoKOeI8Kc0SlxmaNhpt
QFySgSbOfo109qUDKZc57o3Mrar9+B5TeTdY21EOaLqd+6AqE1eZcdE+qJC0z9YI85ZP1u+Z4D8/
8/2tBi4wna+OlN8oe8Md8x1z7KcInOErc754ywCe9u8WFKndddT9wETDJ0FvZLSDQMmj1Yo1GsXl
m/TMjOD0S82OrWrAgGz7STH99MAaKAg7uWd9o/v41/WVFXuk/jlXYLLieXhQ0ohNWQQgki7qGK6Y
3Jfsu3DKNiV7LNUGIrRBbT9lO9o8Da17U71Z7c3UBxnZtdA3er7+Hcs77Pd3iHerYado2NfgStB1
UM6uHvTFRptvM2PCab/PjTsDZFRV6yi6Bw4pZyxbXg7xNfOQtg8k3Pbkh5E72nHlsxZSWwDC/3d6
xHcFZXOlZgamh7H4mVhB0UJUcpvV93istVn5oPW1OxvQVK22qf1Toc85WIPlIxL+k0r9otccNCdX
EzqYvAy8e5lyG+WlNzfmjTo4mTX5ebJWVll2lWffzO/asxMxZFqWFqhrnEDd/ZKd0of6Nt+M/vCo
fYsfQHe4VgdcvAXO7Al3dwYyHpBvKfRUh9EcTK01OlodNm5nDmuEgGJv+Md2hfcHo8CHSqFIjZbl
TYdsHA4HJJodWuZukkc7iR3BOlFJ2y6ekTh/VOfA6NzZYk6YP04RmsnQweu2CPbNzsmjla27GBae
f5PgiyGhoZOqqzHfwNe387MGMFFCwc5O5kDtfqaZ5VTsBTWMldt3caHPDQteeVCVWas7nJk4uimL
k1pSR03uoTtRzPdlEqA6CYaMyqvMQ/KH7Qyf1kHwutVQqyadYbqSyDcsBaHRAfJ8TvzdUtKVaG3J
754N82P+z/azUTU27fDn1IAqS5MSBwrZ14/50m16bkFwuZpGZXTXYAVzZdpmk7LL63Y7l4ormWui
p4tPNIULV1toBjEAQr48nVFiTJUiYTRt4eNW9MkP0602kMy5ZbfTyriWt+aZMcEVzLPZNTUbYEzy
UXMYeo+Z1U3lh2C+SPstmb9PRrISLCzmEs5HKPgDYqB43arwmQqDTkTl6t22Udzm0b63pn0JenNk
MqzercsHE+y9a1pES97o3LoY2o9tZiotvF9YWyV4DMPEs0cN99aA8P76tlm8qs9t8W8525lxVYD6
LuZRWHljzG4u3cpSA3jvrdU7ZDywIXGj5r4MrLVQhB8vMfw7NyyEpPJojnM6wTAg2KP6XiOFYbuj
k3bhJjHfzMfr41y6BM+tCQ4uJbbeVHj5npLirpEKn/bQMlNfQoZMUTQjGl458MujQ5s4MoZw8yK6
kI1EIVE3wcnv9Ho3D2h2c6sB7DyedVKb1VwsP3GfJ/O3OWG/Rmra5oOF4dkAHld+dCsfTVef0A+J
RgQPWei1t9miQ0MGESVCC0SYon5I0xRQ8AktGIwJdGmHZHZmHUmE66u2VABBM8dvM8L1oCQFuLgS
3Ms0u49VR54Ds77v+z0OqKONzqD/0sJAJb5RQMIVhJiKaxpraaFFz3r2DcI9AcL+bNYpvmGQ/Hyj
3siyI/0qC7dqvzVv6pfKM9K7TH60qn1LwKJVruUYP/RaPy3ufz8AzISXRzSKWUKyXsblLKHIuo+e
WOHo1lMPopx8g34btIB06TEdDtZD+S1FdznZJxCVtybqMoVucjNxWuVLUj8P1hFKCpv/1xrpYsNe
kfU9ki/4vFzaZDRg/V3cbfrudU6DAtL2VjCHD8BPdhLbSWT26Mwcq5ZX/Nji+T6bI/GWCEeNDYqB
9NnGRldi5rKHU7YCGlm89ziXGerjAKghs325EJmi9DXo6JOTfZNSVDzQ2Kwlb7l5KLoX2vROX8le
Y/n6GrvtopM+NywcgxkcVyYwvckpTL/28Xv+eEcMZy9xdOgboU7/+nB9TZe2vMqFWFAt4+zfwkCr
bopzsDHBb+h0M3X3Uv7URrpb0bW4e8mNnBsSBpZkc4e+5Bq1xnFwqmRw9bWm9KWNcW5BOL0hg5Zs
12IoqV65StqD3hlSAvcDfa2LQGdsJVxZNKfZIOpFKyewOMLMgXRfIzpfqU6u3boqPFC8ODkI3UJT
p27Za7Kn0ia4vlwixd5HKKuhEwCGJRRBRDwMhZppRWSU4jqv+0lO5ejpoQdpM4dBkyJ9U30XzZnb
eQUhthianZkVaYnTsZqluYbZHrl5p7mPXtSjFMwv0rdVAaSlHXluSgg55SQvBmNAcYxmoWuwG0gY
dNGDsSpRy32p6GvRWYdMMQeb4NF3ecSBfNHYpPJ0ddpLeIGQ0UuUpHxqEuh/GEXz0ExQI8/r2j6g
V7f7oqU63V1fTb5Frn0Cn4qziMxuLZXkPaUnU/a0pnPifseKySmsG7LGabl0/IBg/IC9oH1dzEj2
Enp4pRrpoMiqrX1eNbqD1BdZiYUWEzRo40WxGCgTUAgKp9xsWYmLHG8TczqxaD/UX3Hu1Pm9/lUA
sqk9yD3YDd5mPaCvoeQN9jas/OHeer0+r0uDPf8KwROUk9yTtsV7L4okY2OAAjUopGwNzrjoq4FD
5WLTNrynJeyguTfAj08RvGexr5rEHZni6+SGlF9CZBU4Dap1K6F7821cze59nHNx65zbFrZON6OD
u7ERBhrjfZEk+7Aje/C87vLxSZH2TOJVSeqO7bNS/UzAEzTJQcoO0NxOmh1rXyfdY3QLiv22DLD/
vSj8QSq6S2W61ZLcjXKyoyPE8djm+sr8jznDI48rZqHTW5gzw8iKppsQLaPHIupeS+l2nvUtcTQz
dOavcbpLkA9tqsD8et0w/72f54u3NYEuAk33glfpZttuJcRIpzbWALHJbPXGUuN6MxHVCK6bWtx9
aOr4jykhQDGyAenmYUa5Bh0EftxV87aS5cfrRvgWvjYe4RnArBCYzU7Cs7WSt+k+BguUEaVgNQ1P
YfQjHCzfjNZgUItRERr0/zsyPvIzf8XqEMClHItnydEuCnVQllLXBM0QoGVepJZeDHSkMR9G9IzR
ybs+4qUVRM8+xykBDw02/kvjmQH4/DDgHaKNY+//H2nf2hs3jnT9h14B1F36KvXdbSd2206cL4Kd
OLpTd1Lir3+OMu9summhiWSw2J0BjO1SkcVisS7nGJUNPP480TDl7dC/8MuI+jA9iMlyXO6SnhrR
zcrv/TlVBVoS1N9TtgKewJowB1QbighsUS8bdS94EHBiyi4TGdbGmbIkP5lRgsGmBC22Ke/S1UCF
6vGoEiX5RYtOaGgpy/zU9IWzzfEcXud5nG5I6amSOYsOCs0g/6rlSE8ZMuRaZGROcSJ1W5jr3mt7
YKb4nTts2pSJ5jYSOi+ng2YjlxUSblp1wFMefeq40O11jlJhuq4dIzV3Zhbl+r4EINtw0/vGaKwM
sHYON7FJQWw0cFcr7924StufOkkAXwErHbdTZGdVYNPWmW48bnR+EDtj1+xaUmPsmDGCiSsxJZUX
4hiBNVMRHS7llUAA6s2tS8gKYMLx0lx9YNIApcTMETE16zcRNKv3LkyD73GIqddQlXVcunhnJh3E
oRgWwgmV/Fsj8gIHvi9OrfcDKPoHF3dSZEUJOirISaveuzoLEg2p50Ich4ne8nRt5Y+URxtuvo/a
KbJ/+Gn34/qRXQiRTaRiAF2ATlcbjvdyDajPi36s4/JkJW1gaCSghG6cYlr79YaYZlDzl+sClzwU
JP6al5jrrr50LSJwrLtJS8tTv+kBPbFiWhi8m6/iaTiViWqL58+XfDAaKxCLY+jFwASM5INBaeFW
3IcwXKmncgs2KvZcHMLyU3ZoFM1ACyf3QpTkkaoEsgw261Xgek489z2pk1dbL1Wub9GQzpWav+TM
x9s8ioCHBUnTgee7AcT1JIimJ7OqVpG2A3wJXWt4DAOTrAzSZ498sfkuY6usflJs5ZLxwBsCasTE
QDImdy8/pPRoDQ6PpjyN7e1orGdQDzKufZ5unoyv7UPTrOk98KuAYl7OTDrpAzUwhL21q4frH7IQ
pM/tM//7DuneaV2MajZaVZ7Ksg/8aaU3NygQo7UkVpF5zpv40Z5+S5Lsyampw7kPSXST3leqIvxS
NepCEcmG3DidJgoej1OKieRqlbXbLH/MimC6oe/NGwiI2btAS0JIvkw7+uTdcWy8KmZeqpzOEweY
LJxJsj6MivWFlQD4vId5RZ/bvePd1UCyWpEu8MEG/tKyUOff++d4PNA26Mx1NXxuWKBv3RaPTars
WV88VmjoM01MayC3Ke1tSQUrjAZfMxzGAjyL0QvTbkoPhaip3vXaDXoCEvvFcj6NQ78pWQcoxfRg
Jwp8u6XSGJDmwNKEwUSAH8l1217ko6abrDw969aroBWA6tvAZevCDsBqZLBdpJ8s7SW3XrmpuqgW
d8TBAxg9ohhxwU11ec7GBsjBnjfCvh8w8rneW3vx1mzTbbl379n6yd/2IXkDluVdtetuBoVfWzL5
38I/JDxJwlpaW6I81V6OToXupiTK1vp5E+VjNb9FAdqGHmYA4F0qaBdT56Y5gckJwGCHhbXpUOw4
Jk5oP7dPfhL07rq1FVnKXxmRa1Kl9BAoxtu2JbNmK7bia7pK86DY9J8s0DkHYzCs8s/awVy/7PtP
9nF83NIHdjfeJTv7Z7VCBfghfbvuxn7lM659kPQ0TwDo1HkVPsgOjEP3Wm/ekrALsx+3DSYO2GpY
2yd/x8PovdndVzc+vrG90R6+dyt3HW/9Jw8cs+m+38W3RfCCeG6r4/8nAnc7PGZggr3+sb/GHa59
rGSUPaiiYoPhYwuMkiCtdg9A2+LUh9rK+LLWH+z1sIvuyJdh34e766I/XjvoZEbwP3dmo+gp57iN
DtzAFgi4T4XWBybJAz/ZoGQ8wD0hyxYh6Xtd3qzJpaYYeYJ1oqN4bhaTyysAM6asaev+5D1BUbb/
jhbN9rlcqfKvCyk8YNGjjguGR6S1UUCSjgGfWbjSHILSfYIGg+HBN46cW4EL5BIt3zcDxoQVveHz
0ZKVA2gu4l9Epph9lm60zmdxU1VVf7Iy+0bPMLHrJz9aZm6YUf+8vo4fPQloNoDTi3QenvjGr7jm
LG6JxtJKPbRWneKOHG3DwksqVSQvPkYClyIko/QyTmtnavqTy8dN0dWo8e2aZpV6OnpkFHeCQh15
HohOuTPYKWSNvfUQF4CyiVRd0CoRkkGQ2skqfZjVmdoAdAVBFn+5vicfzxI2H091AEjif31TkpB0
gLJmdoE9AYxNYGA4qwNFp0grYNlU66zhP33SKko3KpnSlY5+G4tEUdmfyggQ2U6zn7w4oOVn+BPw
LaDXxlI4jKVlBFgCgAxAjw5uEul6yczMpRbFMoI1yFlPbmYHQNH6en0lF/Jm81L+liJdJzxuraLR
Yd5N0D2JIFnlxy/REIhDaKerUZHuX17D38Lmv5+dpbSnlbB92p+mcJqC9NX/1k+BHT5f1+lj8HWp
knScSr8FuHcEKeMmeUyeVTfw0mn9vWLA0LhUQufYhbiH77E7UDiJk+0zBHgnTGoAXfS6Jktu7lyU
ZOcgpEXDmZh9ePe9BuxsV2yetL7+KyngKrCAlgo3JzlT3WqSLk0hRYwaWMG3KZDNWjN76wcv+Bt9
fkuaTf5s/30/ycYKxL+nis7MSEb8kOr0Bn1Hz1pTKSLARSvAkDmCX7R+Y/r3Upbd92Oe2RNsrYlX
FJRolv4mEJRd12j5/CCynokr5gZJ6ZRy9NDXoPgDBUt7G3doygZrrubTfe2lgZusDTe+SyIzrGLz
q12LNZjgXq5/waKec3iNYWtA2MgQp2lcAqSDkv5U5C+VDzWLo5qPWyVEOrjOUDltmejQ0tc2CU9u
Co1/LrVU4WMXnpIAmUc8PUNy/8IFuNy0KPa1wbUiGEj5HiGzhOnBEB1bBEOdbRb0eRkU4t3gFWo/
JeYG1hkr10OFekSVfbLzKjTwBG3Sx1oku+urvBA4Xn6ZtALoVmnSoXVx5eARudLaVfTQotH9ZyTW
5Z274zq6glfuk3sHlkfnh3fyoi6wrZPqXfPR+eAzUFOfiaB94KLMG3V2gobeol40Mgz35X6YGJ9H
Q78pysMEvF1HWXSbr7TLKGvOVOM1jabouaAp6axpmj11Vj3M3cgC0P/lvs1fK39tf4ubV7xxA3R6
auU70IQUZ/fj1YeuJ4CKA/IFcRfoDC+19OoRICEuRhgT95vt3LT52/XdXIhZIWDGJwAtFQBDrVnz
s2VsB0tUhZWxU99x5gR+nRP9luWo9B/LwfPTLf7df9M1bzBXVukJN3Dyxt0ZGvq0Vte/5ePRwgA9
an3zmwDToXIFnOQizr0oGU9IUuvpCigcZJdNDqlXhmep8CY+XigQBgpxIMMDuAvd7pd6D1qpx0ZD
x5NWFHurBKtBrcNnjBnoNEaqCp0XVQN4OvABUHgH6dKlNOAGV4PX1eMJbS7kMDmRczcCuG9vuERF
TLUoCqhEwLRFfhZ47ZIoIOPl1GJQbAJ0FWZTi51hV+aNGWHY8PqGLa4hkDRsPHbmx4d0BFsvZU0S
GeMpq9IuiI1dktc2BiHG9WBPYn1d2EK6f8aVQpYSrSDz0IW0hqi8c0TT9XQio+Z/9mOnY0Flx0C2
AqCQL8LYner8M85xEeZx3G7csnfbQ9q4xVs9MLz53CoqxoC6OnvseVmUz9c/8ONRxfchv4O3pgGs
QBmKuh2GSlCMBJ4iNA/flK5F58kuQ7EMH9cc8/sWuCzxeEYnpMx15YrY1RpTm04NBrpuMIU/HRxN
S/Z91aWPQDtvFB17C1phd4GJgx4cjFFLr6TrK/TRNPHtZ78lBXFIEBmRE1vTybk33/K98+X6zy+U
Ji5/X/JlgHSJIy3F7xtJmH/Lb5LT3u8Adg50DKDs4p8KeR+voEt5cmBVZqB6MSHPT45Ff1N0W/1L
5nwb2+2IXlHPehi1td4HZF9nSYgiXcBH0HL/aCzVDP9CevPySyRvJmrHjuvRxHRtvDaHG+fVqW8N
pOOa12zT0JBQOyi2/vDpVbECHzt8LuVKHgAcQppA7WY6Df7Xulm1+a4TmxJ0eKv4S/y92F4Xt2T7
mFyc22QBb43r8NK1mQz8lWVHxSnNDVTfq3RCb3X0yU+bKGBG9acsAugEQ7CMS/fXkC9QLqT9TTuQ
Q+B6FKfBNFZO+p6nQfMY7V+EvhuYFxbrVAWQuXTanBmlBFEfLnyZTHjy9S41ORF4FjjdJgN4/mZy
e1Wiao5WLqMZIEmdSZHWsSn8JBo5EyevrcJWj7ZVvR1+AZJHN56fKULZpVPiAO8ahB4zrahcASj6
gmZ67YuT78XlHcE7ISh6t9nrWmduO6s6MdCd769byuI6nsmUdo7pLedw0pBJWIYmoXrclk3lKULh
ZSkowSMhNrOjSO9fB7F27/Ypqr+G1d8WnvjK0aukELJk9DO4oI/cB+I/2eGPObgnB4ISs9GP8W0M
uHgjMh8K16OrKbUtxcItuWh4aPRb4QVnY+rw8oghfalVUV2Sk8AVF3Bv6L9jmemdTYdGcZMthJ4w
Q2QSZzhDICh6kruOmSWsLvLECW2P5n4caYFSeleFlu9NIc1J/Mx61B1dXld3TVtMB5f7jiIPs7i6
qJ2biF7wDzlamgdTdJcjdyGQNz1kudcHqTlMqxyZkzAR3o+/sEsPXbhzlABpkl2K3ChHNwKsmsvG
biNKnQReW2vhn0vBHIGLLoUZ11TmIrJLzWhsnpBT5fJ7mucNiFaGh/8mQ/Yh/qC5aQHbz0tND1LW
xyHzVbXMhVI5etgQ5djwiMhwy/i6bu5SzyxHSEEG/4Bp2+7G9SZ/H41T/zAQJOZyr/PXbewCssZq
0V8aT06gRyBQbtDovbZTzd/wjreB3kxiNWhO+hjXYKVOiilVMBsvHR1gwKCmgXFEwMlLdyFK6Q31
QcuN/s8oWuW4nk6sB+DTkBX56friL4vyAbZqgLcC7GCXp1TLQA/Z5T45ddowhUaRsKcK7BWBPaET
5LqoJR+HqiXACTEOjAqfFLONtp2mRWfClsgQ3wFSWawtoyd/Y01nUiRX0Lel6abw2CfDG6xNMtTV
3ikGSxE/LC6bTwDviJfRXIi9XDbPKEaWO7F+ArIFEDgZegdrYWR3SEk5iiO4MGwDy/0tSwYrry00
4YAkmJxKZBRQAfJayo76OFV8F5uCDEc2peYUaJ1g7cr0m3LamalPwLXpig4l+8IekCIrLCcgqd3F
Qd/aGH2urAyDCtd3eHlVZmRzApRsR36bDqQatF6PCAbk8vqg9679dSK8u4+GyleUXOYFlgMPjwAK
bX6/oENaslu0xLl17+c6uhuNp1HYb21jPCT2KdYxAILoee4t6Td/rh7ApuY7BnSZrgwq1CaWaMYO
MnlbJ4FmN0NYa0myQfNErBC1FOkADBxERNh7wFmal/Y1IRxgelXrpySjQXrTO6sxAlvkpuWKmGDp
UJ4Lmv9+lrSJoig3Mq+aDZl+LpM0LOJSkXhauBhxPaFxA/kuwMnK4Mbcmp/as1XEXXygPUi2ge4R
2LxEY8vT9R1aerehQguXOTOhubCOS3UmBkr4kUEdAqzz0IjZyukTYPyP7XjnWa0W9mnFj31robJv
e7fO4E1fSs2sFau6MPmBdAkmkRCrwlZ0OYFcF5idjsdMR5uEE8RVcTtamM03nluvCDDkEDYHqwfA
T2yseI0X/uTcdcWwHgr2qayqvUbjUXE0F87LxQd5lwtTt5WvcWM+L0noWOnGKKqbCKswTDzI+QQc
4aOlagJesC3IBCAcaBkBzC6H694Icswk7SATlC5W9plQ1az4sla/JUjHZMSTy+9bSLDaJNoUqOj5
42ng6VPLQNulpff1GB0bnyveIUsJpAvNJDMTSOvWRdvrp4n+cPIv2l3sI4MkpseMWNsK/J9Vv6qn
NPTNBqwf7l1eBamvAGBdqJJgcT2QuaLnGT1aMkg6FRQxtQYfga4sE30qtcbD3LVDCiLSmtMSycfo
kDn9JtJHJ6CZeQTR1/r6gZvNRnLDF98gmZXb4UbxJ9yDLc+HV6IRUFFRxoYvI0OkJAD2feQ5M1ai
pJ3CRS66lTP1pSvY4aAlSmf1XUwjaN53RK+h5b6JQpVMXnYqvyXJF3DTNlmMlmX4yFMRBVkWaHdI
XmfPzSP/ZL2pcFMWLlEsKVCxUH4yESxJAUwbpWnCslY/Of3RMk9at7FUXBMLt8uFCOnYMGYUxcQb
eCfnOzQCyqBRvsbcw3W2v24fy5v0WxnpoPQlt7nj4KCUIkSH0M72yqByqk/FqAjIluL7C52kgAAx
51THBK5gQH62yfdtuXE6KzStdwN1Si3hKx0sK5n5WeTlZvS2NcPmpavWmjYTc75Ypflup+THdfUX
/dPZXs7Lc3a76nib6aWNhfb0lyRdEbC8W+LA02+d9onqn8zkdF3e0kMYdXqkWB3gMmPmUBJIhyzN
kKNA3MCCFrZqAiXh1flRGoGHTqX6oVO1wS57oTOJs62dqVhWgkzjvO5dEq3rBqRqwt/W+X06xVtL
e63AsTMY27oiVdCxZ7tXuOLFO+ZMvOSAhrKZEica5pZLv90mnp4FXdxkCje3FINjXdGzBDT8uR9W
smO3GgGYRyHG8ULjaW/h9AtAdB2NANkagGuEqmfM4hE9EyiZc68B3FvzcHAs8IdMRRsMnrHW9Jey
Tla9itl40eWcCZOsJh76OhU+9rCu6m/dUNDQy3Q9KIsiD68b6OKBOJMkWQt3J5dPIyQJu1+X9n3u
rVtz1zlHEC/VtQiRjFJIXPRAZxIlA/FLXmbchUSX0a0X7Sb2tSsxNMc2f6QZMH5njqC5fIzJTXDF
SnJKFIRIFoMjyKruDBH6ZaC9ZtoaOELTo6XqA5Y27IMw6e6bSCvQxRIDVAJEEGbjB17f3BpcRW4u
7ZYsRh4LKluvQrkUOkU2optAkADRYlSEMfADqpCrcjQKreQEQcO0qCQEWjkgli2621q/d1yFR5bM
4ZdK4JtDYRgtLKAElbZpcFzCE1GC/zHbkdfumw8oymp6v24LKiHS9qD+bbHChJDSZIHDH/QyR9Cd
h5O/ui5oaYMcC0i+GLsAzq7cZdRAnZoV4JzmM81Wvh+9wGbvXLcPrmZv6tIA5UmpkLmk3MywBH4H
hCe2zHmgtw4QYhjoR92MBKA5rL14k7Js1TkK175kDueCJF9hOtzgKNKAwbtDHRZsvOkPdC8qtFkU
4lhoWEDaHQ9tKdrybYEH/yzESBIs1ntvbJVcnQsyMCuAUSckD2a8TCnx1ZnekJGOlEfXygDXdpj8
PCjBEnvdFhb2BawQoLwxCdp9QL91eRG3PC0mjHWVR8q1exQUVl4HVGD7JVOFWvMPncX88xGCIJTq
MWiHJgQ58xwxb6Ca65fHfhhndRq33l5XRbr8/pFgYJAIQTBIzeUpBw/0nxkHW9hR7+5zgEaDfDIs
0tsGaZbOVjyjljYHj9N/ZM1Ld7ls4+TkLCPYHPCor3m27i1rVasejMtCsFgExRCU4+a/nwVJ6CzQ
WVSDGbJz3P5IzarYaC0jYC5nqszRoqi5iQnZbvR7/ZosOBOVYWpPM1hBjynZ9n25AgUpGIMUtrYk
xDYJksYoJqEUJy0aerc9s6cZPcbpfd8gJQ7cRFc3FVf3ohTUHgykWA0XvfCXq2ahCy/BxUaPYJrf
vekqEu7Fn0eb0gz3hxe0LynBfN4iO1zRY5usdfvWBSpk9WeJ/F+GDLf8PxHSye8xnTDlGTTgyHWL
r7Q4eMPP62dlUQvUlWd6LTClEMlL5plGSG1CRIrwScMIRGk5IbEVvnjJudi/qnmYvpoTbJdbkVEd
AQ5Yu8EI66w4EPA14962X9ws/Zs9R9slyrsgEgJew6Ugp2hrt4t1epyqNbi6sSlMRYC25F3s3yKk
PpT/57KuAYylQY9+/GBbT51pb0WK5DgKhJpWr69vz9LCoQZq4ukwD4zIXhnxbKsD+4Eex5TuMysL
cR71iq4SoQpAl9zyuaTZUM4O/qBrtYgHBwDiwQtXnHeVFvPfz347dUphJbVLj3a61sCgnqy78nZs
FWu1sDEYBYEJo06HNjC57TfTqecntVYcRfFtGoe9TneCpLsSk3WZ/mdJ6flkXsiSjg2ZHE9LNMji
B2tKVz0Ju2Ohq6x5Yd3muwUzzriXwdIorVtrdFqlMTCBkx4cKo0GhMK++S5QQFm5pIwU6yf30/5S
6lycpJSYkQlcB/zm5FsHeIKue+jKdmOBR71vt1bzaI8/7DZArajMNl58tLZob+340TfjEG5kRaad
plqB2eqkYOFiBSTHUcYVOAN8rEDCbgZ6FPxT4uyuH7EFw4cIdHliWnAePpZCOFG0pi+8GvzO6NjN
4we9fbouYFmH3wKkewgcfiiBzwJcsLVk5p62n7m/+W8ypOgNrHrm1GlteRw8YPE8cS8KcMSuy5DT
1v/fPn4rMit6doz1wWJZLBCGYCp/CA09nYcgfG/l2CNoEjHG98ms42qTO3qyFgWS1oAB0Dep1ef7
fvTBIJcYdjhQlj9c/zDVDkrHJC5jz83nBfa8EwV0Gnv7b78vnYuU9JMVxVhcpxBrH4OrQ5IrmhsX
bcQDbzXY2QCfIBeehNZhBowgIhr7LTtp+uH+L1QAehmibrxVMBx7uXVszN1YA1I9WN9JYCSHEQSJ
/02CtAnMTKkbTSk9VkMblikB8Pr2uoTFNUI0j5bs+RkkR8EmrqfY0UR51LJXMCER+q2jCl8wf+QH
d3MmQlJiMkeHTi1EDBh0KOtwMDbkNHkqbJYlgwUXOqYzXYzKAaHocjcs0rGsGfBASVH06L91IKP9
86U6EyADwk/RwHWS4jHnW/VW48Nt6ZDbLM5//jcxUnzaOXmccQdiLOZisvpWT7TQXV2XoVgruZ4x
ccvUQIYFVeIh0L1HQ9UJtbTnJri2ZjhXoLrKETBlg03YvFaUGztUId8d7a52YxH0ov4bXYDc8g/R
M4YLLvddp5abJAS6dPXziBmHylZRh833oWzAMzbMvxKkHdFq2x/dBMpEovlJ3TwPON9XTffoWl/H
/Fa4iUri4v6cSZSuz7ZkYkD5FjoVeUCKp2JQXTvzN3/UyQQnGNht5n61y1UbykxvTO6WRxYXbNXq
ybtvtCuRd2aAbpmcY3LbA/6o/bUi055Eqk7Y2bt/FO+iUw4ZK1Tk5wU4u/XoVItpxDw1wsoa6csk
OTTMOrj0WXBr25KR/oUjNY3f8iRXHaOFGulH3LLMfsrqd8YUV8GivZ/9vrScnTGIytHw+xvjp/X1
RfHrS04a3tnDZAAaGDBbf7laNqahTGSsyuOobWzM24GGpKhUNre4JXN2Yu6gQrJcsjkzxoOrcmN6
BD7ZW1MgtRyPa6fbFYa1UmV85crgr6jHBEE6UDMgESNelxrpObgae1BQHkGqnWwjC7D9bIrFTngT
EExsLQpJbjsnb6Z/SYB0v8nArlJn2QvztD5sa2GFLI7jle5n/i6P+gJYgXWK4v4wqt5wi4vvIJad
q814N0iLXwKQHjPeOd5ZzA669wzkxEJFdLAsw9Y9FMTtuaZ1uRxjUVluW1JEEnEU6sIPK8gas+fr
Xn/RSJGA+leKtOgA0zNLw4KUOl71fJtad6J98r5fF3JNFQx6yWmoTPd1EPAig+P2h97fpPzUZwoR
1/SYRUj+mDgZz+N5tXIKutkDtW7rOlSmJFSKyOcBeVAtTiClGd6m+om1d0O7/W9rZV5uu51ppsv5
rIhxj1qOrx+Eaq5qUQuMNJoYNgUjsC+tlUXBYOMlLT1GXnRnTjaGdTWSBMh/Ka7hxU3BMAXB3Cam
DeUMThyZjdAonpPcajc6CGxpogeOE62rURHWz2Yq3x3z0x04Pw7SXnJsQbIec4YYO4CF0VCLNx5f
edEPbfoObMNdUr5ObqTQbek6PpcoHU8Qt3BRdyU9ekQLcv85aipFbKnSSTqaHqt5W2qQoPFx17LP
TU2C3jk06BDo2qPVr/Ps5brtLbn7X97GRjcYnjCSWyvijNDcxzkdCd4vwVSFhbei36zo8bqcJbtA
kh0ZdtDjzpMAlzZu8kqgdRoGKLxdnX0qbgaxyXOFkKUNsmF0mC4FBhX+cylkKsusHIQFz+a+AzM6
YKpmg6VjhAQY2IVxyTsfJoS7QXcyt8blOCa0fHGLpg1BLZkcMzb8KcP1r7vRsQlaJQmKYB9GPF2z
BxatgFew5zH+6r6jZBNn6ZoYx5ro96Log9Z+Lz3VY3NJRyhnoE0FQDMIdi8Xsckqt+4SjnPVTOt5
ps1P3zPx59l3kDxg2AqQ6XiWy9G6m2R8RPNPfnTtwjm1dTxuzNEcD3XPIlWMuxC3I8B10JGMvPUM
WnupUJ22A4+9KT9WabRpkhS9PeOGGf1KNNvRPUTViFCD8KA3n4zRCV2f3TtsCOit5zeYwQcTouGn
KEVHw5+h+sw7fPFhszmfRb8Ox+RL7rP8qOv+S4I2xbRuAifNdpmS5nvWUXKWF6KkTe0n6ib2MOTH
fAAtFQma5JACzNEDEYX5STcBH310xgLjb2ugSOD6SVd/fPwhH42Q6NCZG40lN1PZjBQRMiW4q7tg
in8aOcELbW8UX6/LWTDeCzmSi0a9cPI7x86PJZ+iTxgALvd2Oj12jP5hQ/0/m+eg5wgN9ciaEEmS
Zwug1tciP5oAT7TtbwmgOatRhYEsdyt/ECO5NNY4UVEbRn4E0wwaudMQ2YZA0GgjdPaWMws+oFnn
fXvLYuuOVHwDNOOtZYw10BzF2osHQMK6+79YZBzdudkeV4Y8YdE6jmjQK5QfMRAUGHv0qQeZovS7
cC3B5QEQAU32NiAZpDMrCg3g44aOM0u8dNfSFkRq45PTNvclGZ5HbyQKA10UCBgOBEdzpc6XzuIY
8SbByy0/xtqXpLJXRATVy5DzVT7+vL56i+7oTJJ0FE0bsbHTQNI0PRr6o5blgQ5GCsdDsn/aaPzx
urilzLKJxB7+i6QIkGEkzbLcz5ImA50IzwiI0poyW9s1T1ag7o3DfkST6djk/UrHtCjYoQq2pwAb
21k11QOR5G9R3YMuta1V2DiLJxWzGiiNmhgZlbOygBIemU3wWR09oM4cNKINjOF0XXmVEHmtp2FI
dBFBSIBo0DpyFYnKQlhjIdBFF72LmABw2pcunHoFqzPdzY/Z1Pora7oHjXegxzVIpsm0vq7MvFGS
D4esGR8XDR4IsCUfSiOIH2v4NhCTfmvbfpcM3efrIvSFYwAZmI7A2BlwsuQ+r6wCoLNLsWC9aPYU
HcERw6MbiCFdHtIZc6F5rvJnUVZB4xQvBs/CeAS7NQoQXK9COqFs1au+aWETL75JeoE1ALbQmOfl
Rz83v4pU7Ao0TVhlGjYmZu3B3mYHVGcr1t+1bQdjJq+ZUX2z4CtzS4XYo1ofyS/1UQZojxh9cGgn
tPYOK9yA5FN9cIc6AlaPhv7lUvDt9V1Z3HgD7Dm4QeGdPCl2pmlS855jUxo7A4JJ0uH1oRPx514d
A1u/pUjLTOKx9obYR0iWbP3sk9PtafR8XRG5B3q+zS5kSMvH084vvBrLV/KnFDGVgdiLtD+9+GdE
vLAFPkvimjutUQ2jLB5TTFFi0MlFb4wrHdN8MMC+hS6so0W2TnlI2Gv/RLpQod3yPv2WIu1TXSWN
EJYojlpqG2jDGPt1UaT5DqiUerFKmS5uXMdvv2Q8a/f1MGp3yG7la01r4lDXALPnZd0QVFkUKZ7K
qg+TtrboqoTyKiuO3Zp91hT32eLxPFtbaU+doZvACYcfJ4QGnd2spvE9de+vr61qA2cNz0JlbuVm
13ownCGO13HsBsP0s0vswPdUCGcqSdKVQWjvJ1RDY60YN7FxK3ZM7Frzz58/OAe/LWX+iDN1+i7n
QxbDHsfh0MTgQ4v2nrKhe9FX4QFngrkepUlPCh3zoZkxmLBmfRaF9rCBu8y6N7840Or1+u4s2tdv
SXK7llH2ApuPuxxT9gcxPGSp8zfO6UyCdLScGHn7yYBzWlFyp7PPlfN0XYV5MT5crmcCpCMSl8Cn
6DMslg7kilw/lE0SlO7njDzOgUlsgRlZ9YJY3h8AemJcFV2hcqbdqfQoSyb0twpWdlvRRfF9V0bb
2I+CEs4KUfyQKbRcPKs2XsEogWA+7ReG9ZndVXCDMAi8JhrrJfdvOicLbE3VgfgrOP+wlmdSpLUU
jjeN5ejgJuHJ0RrDKlvxGfbBIkFtjBSzZ12gie40IADlHqhOeA4AH4o3C0Me1y+7NYaKA27H4Tzs
b6Ilq7dXdACLlTuA4gm43tf3fiEiR6ljLt+bGM+x5dwUG9ncDYTvTTE77IB5jCffTfNQkK/9reOq
nsKLe+AgVpwJHVDOkVxZ2mdQZZjjca+9JbiWtv1ghI3FfUUflUrQ/PezzWbuSPqyQtyE1oHQdu/d
Hi+NWEVQsnj2z9SRXFliIDgrHKgDHDe00g+K2Eee8PsnZMCm4KENNiwIutRC69B5lrXQoqEHHShH
Ot3ndAj7EiWYR5o6q7hfn1yqeg8uqwX8IZArYdJPnpevirLuEHfmR8O4t9z41mW+4lJetDok2f6V
ICUQCtcdMYuAO2Dwq2A03cBIybc0vtHqpgi85DhaqkB6dpIfzuWZROlCAGlBimlv+Lgi0Xa1k5QB
Y2t3oIjs46BL/J3D95lOViIpvnSNKgN8fUU/QNRnllGQ3IW+LXiGjL7cVY3iVl28uv+nH5CyL02l
zTqEfoBTODbcDAYRf/ZS61MPcAUrU80mqJSRXNyQDCMQDiAKLK7+rerZqvp1KaQCUgMRxYilag7j
dnfd2S0fKIxTzGjSGKqQVwnMqBUXOT69AkhCm7Etq5xVMok9FfrXtDIxqQxA0tYHGmWbHJNB1dW/
qBwwjpBTBdSRK4PxeFxzNX0ejOmmogsMjKs80KYd366rudRwOdNAINcIigxoKfkN30hKs8hocUTm
E6zw4A8vAS9u49UYG2FV36CFDmTDgXWw+GPag8CJkU1UJOCFNQM0dG0mvdm3mb4Zm/TIE+cvIqbz
r5O8Zt1TgDABC+lIOrA5deCKz5+vL8BSQIPnFobPMYOPQG+OPs68vzm4Zl43mAUqi33cdussbTYM
aAJkh+gA73m2o1a2ui5zKaI5lym5tNzxaKW585rHrxnom2OQh5b1Y4TlzLuf12Ut2jEw2zDrgLom
rgnpkDCraDNXR/jkms8lGgjLxt9XgBvOmR0K6txabK238f+Rdl3Lbhtb9ocGVcjhtREYDk4kJVl6
QUnWETIa3cj4+lk4nrommxiipFvWg6tscaPTznstf0yMb2lOt5w3Ebr3wy5dil+u+cX+2jRLSjue
ihBzZKBAy3co3WNcje16Jj+27VssJd5oonGXPzBUiKphGftF8sDrEi/pQMMCLHoHvtccza5eSRvG
Zc32g0oVXv+CLKuKRRwlaYekNLA5yhTQ9Kk8582Gd7EayytAH7WwOhudImJMnZsakCsQ7VJWuEWU
uH3zphjULWP5rbEVl0eRbzduJG0Rxoo4iP9s/YVkQc8rRROpvSpD+Q4zSRvgAw5PVfs+1u9sfNe0
mcjA6m3ZgwS3Uol0v9lSLv/P2jHdJ39wR4qYcLIa27S3OGy3XLsWe6V2tTTkuv00u7OKnnWnPMbt
AwjaNrT36gtDBgh8cABuA77E9a1rS2Po+3jApkdqWBqYi2k0t6NgubGbHUu3hhhXr9GFOOGSo4Gj
4GkywmOIwZbNdlLy6mzOlWytSdDUc8pNheod0iYaJ4w5j1z5rpTH0qkPSl7699XGqjDMYC1Ifhra
EoUNtOnAMCWHu6NyB/yAIKzJ3Ez+ViORN6cbNmhLlrB7tGd2xZd8UFr5WYN4DnyhEukQ/Zg6qzeC
mDXnBwy8/1mYsIt1PsKmLMKSsg8k6wjwpQDtvm6Bt3B/C9c174UowXhpaS/HsqQisWD+KDl9yNWH
yJD8OKPuZP2A69pn6JVnYV33Gx7e6n3UbR0JDQOOuTjgOksmN50KSlcBVk47/OIpc4d6Q8iq5UR0
pqIsrTuoV16/MbtwqNJ22EklsXd2fGyy0st7KPMoaPszUomkVWT3/p6unt6FzOUqXVgTC91lZg6+
09Dhh1L9VumYstbKHehu3v5AELYOPQVAxFY+NNuFIAy92VXfMpjoYpx2dOp7uEH17DVy7JC2oxsx
x+qB2ch0/VPpFsGykjbmrB1gh4BdBa6AT33KibmVHPzw5cTARkHzKnxaAG8jrXa9e6ac9bStoRUH
p/Bau+kOkYVyrFErLuDNSWMWn3gGlIv576wpdjXaKXolSMp8P8ceneyt0tbqYQJaCuCawMuGk3D9
ObyVi65zcEt598SaErjxtCO6PvtaBifg/nmubbC6sHEBIlBGeCxc1tiIaBepIEGw0HEKUX3/qd98
8YuiEvf3UoiwIF2V2yYdDUz/J7XHqyOoETaWsaYqLyUInqMyZIPaJiZOkBau2v1U+p2ZaKRFnVfF
8N/9PVs7H1W3gRWycMWhlfb6fCYHkXYM9w3NJ9RlVXasx+nQJE9ah9dwX9Tq8RgAPAMoHTqcVfVa
VI0WEjgBdhHmZuZy1asadFdtjQBuCRFsWmm1U5mAETo0nE8VyPXS1C8Ahf3frUQwZnqkDFaqWcC1
6I+2pLhm9SjxrZezetEutks4mSrHMFANILZQHlx7z8qNNSy36OYeo9EdALs65lcNYQ0zKOINZ8Zk
YW+yM9KrLp/zT12nH0dV3jW0/jtOnA2RqxcbvdoAtEanEzrsri9Ar/ZSriEWDdOUhYaJ1hrtkNao
HKLTGUnO+2e0un0mGnsBa4hJJ0O4CLWmR6wBa0ioyC1ssWwNOzvTtvhzVq8b4O+BG4zwHfQKwpJK
rUqkscTcYO5UbqYy3dXNToE9Hqrd/QWtvlQQZUPBASUKJ3ctapQyx+AyRhSdQQ9q/TNP4mDscmJl
G5iV62v6jyCxjt+iYxWIvRhzqzuH8H7hR/2Ud+bG+WwsR0SbYG2DmGlmZWgAF20o7R/cfkkK5pdm
7N/fuLWboAHfEJ6Sim6Bm+BsokWjm3EZxu2MjitT7/K/MZmwdeHWbje4LgAFAbwWDKoIMWDRa3rX
mbA+w9Q/TBJMbB3X70mnvOkclfEyOt1f1toGQmMvZOJoPgKSxvV9sIcyjpmMKVrGuVvZ7xmo/mLA
sFXD631Ba10zWNS/kgRVUVoYQxjkpgyBwAlcqSlBx7TTGK8NyCGCWLZzt554e9DjvMcchvPemVHs
dposAXvHCTOJmW5TavEfvIfLrxK0iZRmaQ8IbVxT7bMFgmr5O8p5Sdm591e/9hqAAoy0gQqoCoRJ
19usAqEwQXMi9Ehe+2Z7XKzJ0G5hCq1pY0BUoE8XfV5LD/e1FLMAxvKoYiBQpYC+tTsv7ug3q2XH
RpX8rENOOt3CRFy7P3gTmBYAPSxukZA54EbcVqgjlhiknDWS9C+qZrtKV8hk7LbU5JYsQU2ioay1
jWVcDN02f1UpEEQzL0ZCIIpm7/5xrb1CpPkwlY+GHVURm3bgOVFZmowy1NQxzAwljIBupTTtrijM
oC7yjYbatfgIvWSg6UMTNDq6BaWsK1yvyxZN0FMJKC2zA0Dq+JfWOQ+J8aChBQh/6+iM5oaGFtHs
PrI+6GMD4yYSlIAdEd6+nhTmKAFzNzQSZJWS9jVKm+cKSYLS1naagYztXLklzR5lNjyYc0TSofkD
9QPkRxD8LIPzYGS8vrHqlKWTamEO15nYcWDWF3CDuHXe7y22VR1avT3IXKNpeYFo1JYzv4jTcCdz
qhiYbqjmKRyd4clCc2A/GY/2pu+9IgrVGOAF2WjOR1gvnGfVVqbjTGg0t6vPNp9d3o0eqyz0C3y6
f09XBSEShCMEiC9MsV2vSVVqowIrLEZplEcwub5U5a9qOkqm9ftBpyFj0gBAIopyw2bzP0Zj50iL
YYpCl+RDjLbGUm52fzIyfSVF0CVMH5PG7jE5USNtlVmvqRGTjP6By3olRdAi2tyCoH6ZAuh76blH
T6YpnVQw6iLLUrWpF1nthu5fe2eQuMD6OB82QDilegJ3R1ovEzyW2ZHCLFwnfzWNz5MJi177lFNC
454w+UsMmDkM6Bzu35IV42PgciClj7w13rtw86lTSf1AZbxzfSR1+QuBxp+A/1zJEMLNxkRlRO0g
o9RrgtK4tsDql9//YCGo8YOiC6TEsKXX1z0tCtQia4DZZOovq0Iqgr9mzlazxdqbUuWFRAalcZTI
hd3qZib3jBY0nFOd7rrJrEkEvNRaZs9A1OIblmZVmgJmLsw/Is8iMuR1mT4aTm5jNiSeD1xtSczY
qdMSr6q6DV95xagZgA6BqkV3DCZEhd2TDYA2pnpMw8T5BLjUuTxk5oM17LUtgqe1+6bCjiFbgxSS
I46iMFmtazOSqtBk1K+i9oj88GPea2+/fxsuxQjqYszA66tqOQ2bGZHSziqJM2zMkywvUwhvMUb9
70qELVPtZqwMLaPh0BdE6X91gHz9k0UAvcxGpwwiwOV+XFilrklkanVYhMk+Q4DpfJL7X/dFrHgX
yyz4f0QIF9oaW3tOMQkbKhhAJilg44nTzmhP8PN0fLBG3ZNY/SCV5uf7ctc8fuR8MSOkoLRiIDV0
vba6gnMIWgSAbFCu7ZwazLA1WGJIGrUVLIgN1QtHazeOqvF50CyMINeWmwO727czSz+g9JmB/msC
aOX9D1t7cxjFBnEjPmqZcxW+iw/J4CBrG6ps2oHpF8HIHEzaIzDNNyStdX8bAOrRwFUBNxIR97Wo
UekbBAR4CkpmgO+ZBXN+0BhIuAbHtVtXRil1SJ09kH7c+MVpjSCyBm+i6ctgA9Gfn4Bev6Fw1q40
gAlA/4nlI5MqvBo+AT0iTikNK2YwsOjosZvoUb9h89ZUwKUU4eFw0EjRXsOdG8eGQ39yw1UTIEHa
0VQH909z1bzCvmKIUNMBPy0mhzVK1VSZK4pk0C+LKe6ANrM6XYqUgwwEo4da2Y/qw1Sh0duxDiYb
N3Z07TqhN89eIM8W1jPB9NVxmZllxSlKl8dJPZbfmromv+4vcm0/EddZCEXARKyLeY5pqFjZdgyn
1kheWuxmHnnJuBGGbAkRDs0YS0BHWFgIRXsb/C97YkTdAtdbFYJkA0wRYDsRg1y/CEeOGq2wRghJ
XpETcBl/rPrhD44E/TBoAkW1CfslaB5nKGcKl6fGQH5DiVU81n32rhqYSAS49P2TWTt9dEiBagzB
tY2CwfV6wHzRmW3L6jDjIPuopB+T+rdSpg94vPcFrZhvWAgdfE7QWbolsupNmZwCd6mlQMlpIxDO
SoHUxkcb7KQsGzyj/HJf3Mo5XYlb9MiFYbLaqEQerKGh3U0kot+VHHUmyn5fT2Ai96PQZMOxE9tn
o7FkchLJuNfoCV7oUuJ9auQbVnytvcG0MSu5nI+OicllrRdrieQEN3qs67CR7N3g6C9J/Knu0kcT
46tzU3uUfkcrrVtlnDRRuUPziJsXvwnevkTbKKcBRfYDRRQNHtcfgUGKqki7pg5tWh8o58cq3iiz
rtwQDPghJ47WzkUbCU8LVYuu6LKiDnljEBY9JfoujiuilQkB8dfGvV+xI0hWw61AnUwDraywHMuM
K9sqphqpEUWbPdx+9s1IEoRs9+/h2qJQVQedDuaz0HQmKKVB76J5nlToC6ctgpKp1cEcqizoK10h
UY05P3tO9I1rubI4+OKoMGF1AM62hUddou439ABpC42i9vO5090mU/9g9B1bBwZEkBeguiCGZa1i
G5IzOjUmMBx719ZSfkzBjn7U6dhsvICVTVxOCXTViDHAVi08gIqDhExqUC9J8T8Eo9FrR511KTFn
UwuqKnVA8ttqG0mDtU2EQGTRLBSHgKd6feHHFlx3ZVSxsIj4dylZWtSdaHf/dqxoKTTdY+AdmTpM
PopwiGlkyHxMdBYmzaMN6A3u1ECu2ELCWpOCHJn90WCJ/izhrudGlFXUynioAT3Xmj+hJMwl//dX
cilDeLwgUFIbLct5WFDN3THM/yn5hn5YOxB0DiCqhbcEGonlllyowbaf1MYeUg6rmO3tmb+X2Z8M
cQN6CjNhaJPDmYhBptYqBu+0mmOS2dyBc9lTWOx3XbS/v1u3VheLkJcst47QAoDG10upKG9mIHki
SDfjkOvfTIUTXrakT7cAN7ckiZuWgd6K1QnF6MXJyr6WEWbszOdc+np/QbdngwVBD+BoEKzdnE2T
WWY7aT2s+w9lIu1WSL7186KPClynuINHFEq55RmWV+Wm998tQHC5dGamcdJhAYPfuN3h/o/fPkCE
KsC7h3sFowO03OvjRsPC1NYmPp9HO8upSNt+tpMNHbkqA7laZA3AKHPT6y6zConh2MIJ8Fc7/Qzo
Yln9dH8Za6cAHfIfEYItM1QOupbRxK21JzBHfQYA3X0Bt5d1IYUFQyCeBQym+Cz0Sk6mQldomDcj
J4kJvkSugDGL13XmjtIwb9jJD5fiOkFyLVB4HfU4YCwJUDQh71172tW113zqGYhFA+mYVo9Kv3ER
thYo3OO4qvRRRr0yNGmkubbOosNYSl8rGY2pGi/5hsZcLu3t8oACgSFbCy7+cqAXGrOMpKTqtBnL
k7TBq1qMWunwA5SB+2r/k2mtNypUItG0xVS47NutYDS4gPMWN0ZsqOmjObW0CFES2nbKOiir2AMn
QNQkbpq/3r8za2tc6gcLpjoGqES0c4yOZV2lwsFyLB6WQL+z6DECd4NdgjE5I9S2iLnl1N0+BEwX
AlIIVgJG2xQZhmhONTg5chNq2nu7QGxvtFKvbN/V7y9v/eLcKjWzhlzD7w9jisTDE8ih4meaktze
2LyV+whDh22DB4JeMREKYoHodLRZbeDU/xyKJ9wFAzN55WYiaXVBixiAa8PPEblPyrIxrHmMmjAx
jX1tARfl3EnUnVl/LIyNuuCtIsThILuOPLGCWEnsdKATomdVTlvYVnD7AdZGTxBNfL1/61aFgIdk
yXsuWC+CS8WpNMe2DiEx9otmn/suKJrP92Ws3GyQY/4rQ3CpJAWYUl1ctACUkV27yI4Mza0jaCKm
VPaT+l0bcjK2aroRsaxebtuCywtfCy9LuHy81yNzmsoW6CNvVfU6DFs549VLh2hWw88jkyeyLxU2
xTAdbdpQZi/FGCFHM3rQSKOq+vc3cGUlqA+DzBQQrcjh3qykYrI2DWMXpoCT8LWB9YemTZ0tI7JY
b0HZoa8GMSsq3+iAEq1WK7VJ5HR6F04VSLGc4jNN7MdeUYIhb4lZDm9TV77pc3U00p2ZHxX7s9l/
u7/S26uCtiu09yxotIj7REUP+4jKpqn1wE6JKj9BZ0GQSSqywuoQEa7mhZ/EKM2D2uRgjFN5uC/9
9kAhHYlDA6QWyCWJr7ut4Ra2zO5DDNyBDnwmhbyDeSe1uRGS3aqRa0GCPVN6u4riyOrDPNtXRTDU
wYDRnvhR2uRxXt7v9Zmi0g7DhWojsIrhpF9r4CaNuN2YPehnh4zlAPEu2FHWKtuvAJzrpjMQLB2n
jFx0n3NSj7ESSHJDd/f39VbJfNC5LwEvohEkYK4/IlVKM2txg8NyjrwxBoJEBnZErm88+JXjQ14W
3T14KCgaignoMYqqyRgAx2gPfvbSxMuoZJjU1YaY2zu6xO5AGQVrBIIfY/mMC6PWoHZSWDkHqqDB
5Ida6+bHRMKsk9YX31sLqNzmJDd7vZhOaETXNgKuj0zc9YECphXTOYCYQ1O4JS6ynvvZHqmlhAaA
iyYdZFjzuS4ei59D5uUPzvw2qRmRezfqAiM/tm/4od0UnftflX7Ko4Nspu4WBtvtvtvLGDNQFjGX
uBBPXm9IqVYGJooTNUzHpvYnLnPr1amynrlGYlAM5tWo6GyoxJVBJYDrAchnGZjAUYvl4b5Ti74t
ZtAZWT3RMHpWOh3GG20CUFOiM8ejheVPc+Zz8/fVMYq24AzB6CESYZjSu15vrGQFbQpFCbVSAgte
bhphk7bsfP/RrOwqmoHQyYXwAdimYq6IFbxH/3uMXa1S5SD3JpcIxTge6TQE2gOgCDaU0u0rhQ37
cDlQdccKF6V1ca9ZNo+2VU9qiOlKFZB9JrC0fhTc4OVjNtLU3rjJKzELql/OB14YKvw35T/KUdfI
aKOEsumVDDS6YHMjteYBPh8Eb85TiTGc8bc1/LVMwRWRs8jgA5jHP8Aw6uGl86jBXGCQ3z+7FRUB
lFjcSvTiAaXEVq+3MmeIDpHpU0Kr1HvugndSKd2C8gpxS5Ez6qJfF7whdt3OXpzMGEErJUA33v+I
WyMD3/uf4RFgQNzgOoO4zJZGqcdHSIq6Q47JBp973QZKxq2DMafB0OnpxrNck7n44ABlQ/4E1bjr
hQMofx4Br6eE42SHk5k8TqgAEqo5HFQfchg72cYi13Ya3Roo+FlonwPE3bXAQtIavQWWYVhVw99J
gmFFoE2qJVosATu5r7LclWgDal6+cXtXHgusAJ4/rCvaYMR+XYUnKk9H6Dx0CUq+PQ7td6qWjttm
TT9tOGYrmgAAHjDimP9Bj6yIju6UoGcvwGYAjKf4re0xxp4zvzOBRQTf5P6dufU0YdVQP0XaBXME
N6C5+SDVvAcgHJgA9OQ7M3kfqBKXNzZvXQoSxWjqxLsX+/JiI6UzCNzVEH3VKSmnutvn9bDVKb52
RMiK4IdwLVAYXLb1Qp8NQ0uHwgIDuV2Ucyhr3S89iVuXoZNyQ6usS1pGhdF6i9KIoDlrvLQ8ywst
jArjxzgYp8lon6Q+er9/OKtiYPXhfMBFB2ba9YJQjkb5tCg1NNqoAPAZY2e3ZEv2NZPnjSTcYsIE
LwNrMWFe4YbDsC+hwsXezYlsSE1sqsCEL45ojHI19oVx2S37F02Sdvjz20tDRQ5aQ8HUkqWLS2OW
pSYdGvHDbvxazQVxMNymbsHG3F47VKFx49CBidylZQv7J+tFagAg3ASIso4R9Xr6mpljvqGQVoWg
4wqFloXKwBYUEk057vMYQ4jedLLHGEXZb7BrO/0TQQAHxyM3UE0SR2KcLq9pZTCwGGsTc9WqhN8T
z1X783dPBsePeimoTqDWMfd3fRPkmesZSD5NEKI2pew3jtWzfT/BBSJdxZTs7ffF4d7JqMWhMoLA
+lpc10YcmG6JFRYW70hv9Sc9sffm70N1oO/mH+djmRbVBDFzxwaAUKdWmEgsXKQAhO230zcOej2R
WQNbD5oSRHgfpyhNWkixFfZt+glBS4Qqn/WTFfbWJN6teVgEAbX2I0kJpX29ZXqG8m9k5xaKit+a
XDpTUByVepAqWwmCNUEG6tmwDDrYpkSGVD504JJPAOFsUseNByD0xhhrl4HsvHU89yXdUH0OaNGU
OxnHA9gsX22/aXbtDR3QMO0t23rrsMBR+c+aQAB5vXlJyxwEpJCkRY8K5U/AYqql5kmJGYLUjWzo
+qqgFEC1B7huMRYfGJ7xzLB/apYmbhWrScDr9IWWtHqo7Gbj4a4oIjSXoc8CXaZo8xFX1gG4vSvl
AV5Dgso8kZT4s4VO57/vv9dVKUulDL0j8MDEqes0V42oUpkKZKKsZqTSVL5T4Pz9tukDTPxH2za2
D76lcMdZrbRxXQIgvrWKwsscjO0Ukqy5zFRG/w9WhBEQQK9gDgS99tc3gqaqUg1NC89OT3sXGME9
8D8se6OisbpvH+TPUA9Q4Mt/vzCwgN2dbTvpAXWRlc4bJiyzwKwS27u/lpvbDeReKG0MsFkyEohi
h6U0AIgvBuhR2JUx4ZH+BsI4r9Fgzi39pNFmY+sErwHhI84IWhXNBpjZxr9fL0rnqlIYdqucdF6S
5DRkO7nVATEYkzxlnlJudVIvBvvCSxHlicnraNSzvDUa5TSahwYgNXoECD5549VuCRE0RKkAXH9K
sSh1cHx0oOTIC0byp/sHJTZP3ixFMEiqlEzZwCFFfm2+Vx7bvUU/+f7v7InlbrRhYwU9tMhCdAp7
AVqsZRxiWfHF3SsHR+sihI4ndD8ZoRNFyltEDflHMnIMcg2OsZFYWJdnoryErNwy4HgtDxhldpsw
yOut3WQ8jFQBhGwVTJK1EVeISaH/W9m/koRdHByZ8kGalVNMfbM4MEchVfWYeTr72hTPGaAXB5Xc
PzkhAP1HJFp40Q2IPiVDbOYAxbMyUm1STnU1DweZA/SrR5wfAPHY9NtOnt+MjBdgP9X1cR+PurYR
e4hplH8+AI4SyhzosMT8wvXuqnGStcDWVk7l5+wnA0z02Xga/ipf5LB9qsaN1a48BtQL/xUm6GEA
IrYmhbRTk9YPpcz9os1dNAX49zdVxL24WZQQUZWORWuNQs7Qm56RxM+AfPViez4y7QjMYTfvlrEW
QyJmUT3Xg3Ow8/woJ/kuj1VPmfqN8GT1kC+WvSi+yxeTaEqcDAaWHc/nWD8qdH5Mc+ZOivaQFuhK
q2RfyrbU6eq7uZAqqNMsTyuzoZA6FF3QmnEQRamXVyrAWrbSqRvnKprxUaKZYw24RK2SkgGs4Vbz
NOvWVsVM7AAVz1Vsjez7bEAWB0uSy1+l9VfPi2On2GRWqJ9SQOUX0j6ByZDNOaCSDvgx3TUxqXv/
dm2c5ocuvjhNNNP2mPPC5ZLKGrOUxtEe+ZOOIRyj7T2DdYei4D7qFRti13Q8Hs+Cc468LsYqlkO4
kBuzXJesVIKq+Dq2REGXFJndY7+rXmswLpL+6/1l/j+a4V95wmNlGcAgkBbBoSKEqqeJoHLh07J3
0YLr4hG780xJaVjuqIGJ2tkKUNcfMdxrkBzINhJXgjZ2nNxoWW8rJ0DBEmvKHocJgyRa/zQ3Jspr
w84AqBgGux6aOdSb/DRlOqCq9mBrRY57I6GxeuYX3yIkNPiotCNmP5SThnKbnLmNThTPmvyMDDMQ
FPM/MXkopv6TRMO85vVRy7HEisbEUU/jV6a5wxwoOqm2SC4/omHBAQLYy79ihFU1it1Ug0XVU1U0
AN4r09Lra94mRAdwEAC5atO03WxoHNByAyq7NIBE3ABPyNds6niNPedHtRmjXdJJo9+r09fUGtkD
4ACiY9mVuj+rc0usnM5e2uj9U1zWW6kzwQ/+UAgYOEZpEBzayDgKOg6QAj3qlrGK2hR7bjk9xZ0t
/YHRwgAwpv7Rr48mIsH/SO2s6y0lwy6hH2CfarF1sBuQOgAXYwvmZVXBKZju1AAdgShV7Amgw6Q3
SlqrJyvXvuWZGZjFblCfVAz3Gc4pT1WvkL8nLEXNofGNkcZuRZ0NRSN4/aCNswG9jZViuTLqhGJs
MdZzlFpNc5aNGqXAwtXTyIu0X7UZe7H6dl/L3Pj8oAxDYg4eEJqLkfAXhEmpNOmK1DfnPq9PElNf
05EGcd12pAaRgzTXuPfyIG8Y5FvdsohF/hh5f91Cpmipe1/pUjTRldrYnJt5Cuy23wEPlOeveGhS
Mwft9BcgDGv5DAjlHq1bQ3MAd4VutBvxlbY8sKsHiM9AvygYRRZ8AlRZrj8jb7JkmGynOc/pp/m5
0lzwAhb9zupIZBDdn3ax5FtV2P2iMZnqh9QMSsXvXuvaT4xjO+3lgaBnWtmlqFUDzpoSpfS68UEp
SCc9N6etutQHT9zN9y4ZXdQTcVimoJcSi2lNzqLmXB+sH+V76vcuc0t/3kde+yC/cF+DPWr2PGiD
YY+mRb88DQ/gE3uWn6b9VuP9Ryh972sE9SVRPZfsFLun7jqfLf2qfkwkF/46DGNE/n6fvIz8ir2N
MGHlfaClCogScJeRNxURsEGkx2KnktuzkgL7jrqd+gV4WWTpIOygO++/j1uN8NEnYAHdAcWIBSrp
+oqwZhqitsVNzfp6b1X8XOVfHV7v8qTdtXEc0hzovYoBfPbhVyu9d/aXoVA27umt67F8BBrnEe8B
NwCgddcfkUUt4JpqszmDlc2lJsfwY/YavxrUA3q1O7UeRfaYOb0fscEiuaz8tbELK2oCfUs2yryY
+MScwHImF+81QhFbtqu0PevZl2hoyUDfs1g9AMuAdJZMrPq5zpPD+Lnhh6F+rIt4z5PWbTTPiP9K
FWDSqPqGRyCOxS5qEkh2+B6UVFBTEScwpUE1OlZq7VlrFMK1kHKMLOxGeKMj2i0dwxu7X+m4M7MX
Jo/ELjGBoqkbyYVl34UXgCZCpGiQUYUm0QXThAkaXkWwT+eYMoVkzqSRhT/K3dj95WduxGAAFmh6
SBKjdft693ueTChX991ZT9wmdsvcz+3PqfZksaAYzhH1ZOp13c8NqYsyuZaKrjVMS+LYl5kNkVi4
d7Iul7PEONngPS6D6WkaXX3siWE8ONNHg6ZJxnE/b0Yzt28OiVwVxReE4yjQIpF3vV60F6FIh3Tr
yZP2weFH6uc+HG7XNR82VMmtARAkCQ+rUI3WUDgkoek65IfKG8l7RWxvJsAOc1tvcgOFJEG7791k
3/vpzvZMD7SMfuolxzKQH+JgfjG8+zuv3Vwr4auESIMaWrf0uNmnzp3c0ct+2sfqAKSNgBGFaA/K
vggKj7rvBEybfuMN+Ef2zEDaqYG1U8lEil0e1LtiI+l544QLnyUEJDOI2RrgYtinwVUg3vIrUhPJ
szaWL5Jvo8Xj+viF66401AEr8Icc+ll2HSy68s4x+fvLdwxBkyaMiEx+3t9zEZb9H6Ef4K0A4XPQ
tXN95xxZGgBbbNinORiw59re2M/71FWO2dPklR53M/dZIr13xL7u7ste1nP10BzkkG2kfwBgAQsj
ws8g/96qY9o7p4SebfWRSQXJ+Ne0fiyyrabalSNEiheTGYAqwiTbjb+u9WbCs1o6pRPBFOook9gk
ag2/BfkYT96a+Fq5yJfiRAiLWUlmXGUmnVAfJiz7ATqZ39062ER0R4I1AIoRiETXp2awUVM479Oz
1tZEMxr05ASofLlwIFwFHJO/Lw3VTXT3YC4UmXLhAaA1rVkSIJAGdqdIA/XqV/WL3jygF+gPBC3K
Hj0jMCyii1PoE/B7Wi09qzYDwohfnmvkz9iepRtW9PY+YM+AsbTQ0DpQt4IB65D7NCygt52tU2Ga
JNELn0YtYRLanQimHP1xa1T5NuhdpvsxRgwvBkAON0eGTB+tszzOzm0w+d3jD/04ub8kkj2jxYrE
u9zt/a+y1+6AcrFL/C3g8Nsc8yIeBMkfyKewmoILbeut3I4gYDibn5g7e1FQ75vA7b7cP8CPJPz1
m74WI5iwQWEZB5JrdgZT4c4gBpl8RhL3xwxeUu7HO50kT53HvdQrXI18/VS7sbdlRz7Kavc+Qngd
BRwWq0nxEfVf8V4iElHdnqBnzgU6PdG90X+ZSekOXk3qnU2gXAvXeJZJ9QfP5nLLBXNmZqUSmzK2
3CKT8qxZrp6RBEQX/HR/02+cVBwtamVogELrHprgheU2+mSaVd5mZwOJQbtKSOOC7IxYyutw2OwR
/IgNxc29lCasinVdSoeoyc7N99wv3D5wCK6Ta/uqq7pWUPrY6qD2FTJ6s/fjrd3PO5P0broDwobL
3cZrSfPVJN1BJnwn7xBDub+A17WXvMzNieONXutJB3vjLLSbrPSySfZiccBhCwBO4bOTLOt5rurZ
uQ80r384zCTeg7XudQ5UX/UpmVz52Hr1ge2yIH5964IhMAk9yIFWwPZ+L73qOI7klHrSS7KhzFfP
D9YJ2gFtzWggu1bmaMKDtUiXTwPWaWbvgXXutUzZm/AzMg1QN2/378vaVgAfFKP+SC0BTVKQp9q5
U0o9y8+0MUEyU7g0OpiSFUpbib7bVC42/VKSoA14xxDUgc32DMhoLYhZwDpA1DwUbAfUIOQW/pLp
4b9bm/AWEkxwa1JVY20ggM+Sl2586tORbKExiDTQcJsAl7cYX3Qeoyop9gKmZV4pNJeys2p5vHso
i3MMZ3Q+JFpOtD4FqQD80fmhl/bDLj8pGanfmy2dfnuO+AYHtxp2DH6UiEshz0NiKFKan81pz63n
KH2I2KOq/Li/o6tLBTw9smRAl4ThWmzpRQw8qiMibznPz2PgPGtfgY77q37JPPWQ+9au3aOYRoAz
yzZS0RtibxIQA/owYzpBLNoAdvorfW28LnD8+dgFcgCCVw+a51ndWOytSwoHEa8QQTYSZBiSul5r
UYDKI1fH/JxIQfSoPzX5fsLINlM2uqw+gNmutSjeHrQRGu4A6oGuu2tBQFIztDqWi/McNq9/WYQR
OPqpnwUzGcnb7iUMv+zeX97fo7+G5/xZAhPf1kz3ylKRW0ZXM/LXaJrUhGMtSwcoWSarztG3KpC+
K36+aYhvM2ULlCx6gNG8CKx1QJdcr3KqFZB78LE6T0f9c/cteY6/ob9iZ+ylt+ln6w+n6AsU6+PC
PV972QYe0Uo4DekGjlPFF8D7FZw8PmgtWCO16lx7Y4iqwEO8+6K4Nqlg6YvHaSumXjJi4pFeihPU
qjLlfZEbJsQdyn35OgJg0JUPzhN/MA+Fl+81j30ynpqg/V/SvrQ3Tiza9hchHWb4ylSzbcrlIf6C
bCcBDsMBDvOvvwu39G4VVSqU+zqtqNOJsjnzHtZeyzVX9Sp+zl/MU+CSdfOmg4XkQfiVvix5QotT
MNvPxIypUJjTNznELTzNLleRp7qdIznMCx6W6MGn9bw3BbNdXRSQk4iZnp8EMGKOhi+nB3V4VBrb
rF6gYwbC3ft30/Ro37M3e9QLodV7VYE9EjxIberI5S5WZOu+kemjZ0YmAjp0UaO4iGzobF1jLRxk
vSLRiVdfRHwrltJcNwYBzDLcNvQFIQie4+va3GQt6N+ik6r/7usnIV/FwRLk6MZhB6AT1Ux0dkxA
+ckFOb/D1czsFY3R06PsKO5RspYoYq7Tkogtzi3MjjrSkrkQFLAghkfWQzCRPonpgUDSRP1tSB47
KeFO2aufZpvZqOHeX6IbqZNz61ePBSpSmSQNsK58hFCgeU3+qN64S786JzxY8nqgrjKx/BcvsgXd
h/vGbzzDmFUQ1UztKoCQzTLlSp7L6G0qEfJkVodgZ1352pK62XwP/rTl4LJG0P/TWT07x3zsYq6x
kJ1CCBYl6oOBjOj9UVzd1XMTs7MLDVS9DjOYANHsX+Ebw3ktX6VPiHM/x4iV1G0C0s+/6UP21J2W
OiuuEv3/GddQekQrAvphpjk+259t1VXMGCiMn8C49xbZ0bO2T13hCYchspZehvmJm1ubTsuZtYT1
JRRGYI2NqdPXkN9EWqN9vT+hc69+MgLfFwoTU7UY/TaXRigacctGIQxXLxjqy5cks/vRGnbdQi7+
KrKfG5rNHSDhWVaUIzvJYJKwwx17SXfitngw1ktP3KKp2cRpIykMacSYhF1wKDbpY7gK99GRWunC
231rhc4nb3ZflWaCa1eDIV1FxB78LrUNTVb3F+jmpkNpR0EVGA4Q6I0vV0jUBDkJRJGduq3iYgu0
X8Wb+ULX6Yv+pFIrW1qoeTkDCzXxJmlg60Kn4lVnT4WgophckpP8CJmE7sh94xGe5k7+Gz8uXUo3
dt+FrdlK1aPQhJGQlqdkF29rK1iXXvPG1vdncPpLzl/G+YBmqxRpRo+2GBiJNumTvCaP0n5py90c
B9CBqoib1UTR63KN4qBNJDR2lqfxu/uUH6IvubKkt+Dz/kDm7clTCIcnHpxtYBUBK9S8IC6pSQrm
TFae0vfI7nfHlef1OwueIrg/3mx/Ta3m3+cOFoE8x2031XNn10NmdkkTEl6esmMInsxHiAO8LHU4
3zhFUBZDnzFaOYCsmJfpQijAl0wQqhMRDzQ1of9hh2G48HDcMoKMLdDTQG8QAOovVyiR00xsi4if
0O5LgQ5LopUBIMH9Bbp+/xAuTdl7FAMRMSmznaamZlUWZQ5siF6g4Ah9a5s1aer+/1mZDYU0Qj4R
nXPUG58FCbTqi7SHVwAQTBMGgqYD8FpDNs+cPeQqM2LKA5hoxO2ofBLB9DTJ1jSko56KwRq82m6Z
bYZbQbZKFL/yBR3SmxM5dX5OzXjgA5298mKiJaocZvzUt7VpZXqZ2U01LKmHXXmDP8NEbgJPH+rn
OFaXm0KNmmAYQsBrKtEhqoX+FzbaeWtL3AJEUnonyUc7fjTciVpHVBd25Nwhm4wDZTNd7BLa2X6C
orPnfRQyQPsC4DOgCLNWyVugUXeQXkFUtLArr7f+paH5ZALCBvi7zk91juo0CCXb4kldeqauqqLz
4UxfcTYcQRWZFjGAIFRLt748fui/wj+gI0bubg2UEmqCsVOs1npn9V7l+JK1jazGUp0p+x4i0f7c
4Jf/flDQowHSZPTcQphgtoujkalZJhb1ietxdASlmOmMY8QXrsirksnPyIHoxyMCXasreQ99HMbI
MIQaxQRjK+6yo+OBZtUTdzoyT8Cgpmtth5qv5NjmZuGx/gGAXb5tWNsz27PkQVO20GQwYZtZwtsB
xWgbSnsbbds+cg8ZYY9tPpmXOa/EMbzUff59f4Kv6ijzoc98k7QtZLEJw+YECKZnrIpHULJaZFVs
gtRCjt1TV/1atzsPRYyjtO8f8u1S1fsKIzD/hNkij+Bm64iMGQgNm9Vf+lvPt4H+Xkee/kYVW4wQ
5HEvKS0urnJhXGW16coOyX8PcgmgzB6yYBr48OJEcBiH2B6zNQF0F/i/47EJV6z/ow6t1UmQy12b
xLs/gTdcVSR/gELHowR2FdQ9L0+N2lEtihtgR8LCjkHdG7qasBPW/C0/mPulx/zWrYqXD2VLpLum
u+fSWNGIpCoF0pxI89kqiSV2S7zrt+40uCUoXAB3gzalmZMPnSlF72nSnCJO021fs3xT5UZlk8YE
+yrKbs7C/F07q4B+AWoE9Bd6bUBOdjkkPiR6KqRZg/BFtQ70WT2snwFp+3vfzE+tYX7Mzs3MN5me
6rlAYWZY0b20VZ/Vb3HneQfR0Z6qdbBfqR/WyrKOrXXcmC79dIWN7xMr+vAb4D2eC3uw/i4M/aeL
9t43Tat9duESkIOqZoNv0gZQvu2oDmjZkUSeiSoGqonIJPrZC6paxWlUveY9TyzIrAGRrTvleogc
hbv1i0x34t9a3HDpy3Qk1ar2weBES/mvq0rndEbPp2/2NlQZr0F7nTYnKdnx9gBpwTUmJPRy23Ts
zup2+BXkuC3qglFmZUtHx0/FhaP2g2a4N1+zvSn1LcSHIXt66rLVkKwATGfkC3itsLLNtWD6XN2a
mZ91j2UxWnK3S4tNTL4KCNlA5Bn1kiyzZeF9NOzkoFeOqTmDeWyBd09cBQGzsu0kL+tsoftbbKrO
EnNLFFZV8sgStzegheOKzUNUPPTBE+VWV0CLatAs/MGUW+2fJFs1e6NwR82DzuM3DeOdEQLTbIVg
Pru/l3+y2bN5mAh28C+KakiGzZwebvI2GrWGn94/Hr8AmhGseoPe0ifB+ootqIBaU/kZ2X3B7a3Q
pc70g9n4b/xPAaCih4etuyXW9jNdv8guxAfwtD9HbgTQFfg+7f9+dOvcxhm4/+lXhTrsI2ihisgt
wS0Fi9nstmyqKst6fYBbqG9SQr5jrTkob/RTF9aa6eVVfTKaV0qrpa2Dk3Q1Y9BHmfDe6GyfB0Ey
i9MAWbv61KktJEXG8kOh5juh4cGMR7Jwrm89CSAWlpGKgRbnhP24PNcyreK80SbcrpzusuHEVe4U
RHF0ZKa1dyo/Zq3FoQBxf25veRIXZmfHo5RLUkkTXNh8fDWt4kkprfQ52YYvmtMBtya7og1qsQ1x
oD2Byjff5atyHS0kVK4qAdMKI8OMBPOEr8EGvRw8tGLBUdcCsimRbWyZhifR0KlfhucysnoZAAUX
AeKjUiwkWaa/dr7CkzocoP1Qr0IJ6NIsJGMypSLwYwT1wEBvw6UlzNDtkZ2ZmM2vEJXISfVBfSrF
VYGlBJtOK0WrNvQSYVvYrID72321q7B7XVjZG28kSoX/O7hZckIrqGRmEQaHIMarNqCZwEn+01rf
38A3YDlFu8IjFTomfixh4q/qoz8LemZ85nNISpiPTRQBHHtQti36OHGnhNsIdwrw8NI7erP6VekN
+sItdwUYnNudBcmdHlRgaMJ0c7cCVCOyNVsEZDDZq0DByxkCksBiXu4njgngi7RQOL0VWZ7P+TxT
A9K/sGUyzAu7Yi886A/msX/TH/RDv2q+zKfosJS2u5EbwsmZUriAW6NRZI5CrkKp1cIeJ2cSrntN
jsVz5I1r02YgbrK1yMpiS/gln565S0Irc4IHw72/z24kKi+/YLbURAaiIFOw1IXs6qkdrDjS8OuE
7DJqBZIVPJLSJd3vBavTQl4f3UkQdOq2A3Hc5dE1BBLkMocbJH73Gw39rCCo+yCuIntxuEF7N3kS
B8h7WM2zkp4a0PM7kl0nC+s93Q/3PmJ+bXE1JZGGyTfSpnMjEXd1F8vMbrXi7f54b95UJnQAECuA
7vEKCBv2psQKFe0V4x+JHUi1JOQ3rdLVUM4MzK5CUy4aneqkPvV74V1dqwiEduPLoiznvAz9cz7P
zMyuQ3Gscl3uxPqU/JW/hffkj/li7JXn8jFnCy/b7X15Zmp2/41DXoyxDFNjY0kfYOvIDmlkl4AL
78i+P5gQzPl1f5F+eCLnkwiq+4kWdGIznmcbdTKKWZnh+BexVf0CbulXtlXVbef0rwm1+E4/ZW8Q
LdH4wrV385U5MzynNVY4EeBWmOgEQRBe7bWV+W7uygPY9oW/mRc/Jc79kd66dqYUFh5N+EXYlLN1
pDm6UHMJEV9dHhBUR1q1UulLpbxU5biue5ehslRaEHoohcHqyVpR7CqHhi4ag9i2AjdqnuRrlnuM
Ly37dPBna3DxZbNlb7pKFoMBQYdC11K5U9F90j5F0q88cZTxIRC88ld9GLcp/bo/JVcXkoi+OYCQ
J5oO+Ko/udWzuKwyog4iVnLpox/NBNBfs/EIHpvhqQwqV+wCdPQv4cav87XAVIIWa1oBUIQiIXR5
CcYhV1A4L7gfCY/h4Aem4PTKY14DsVNth7dIs2UN4sWe3FlIgtFhRZo/90d9nQXDJwAWgM43EBiB
AmM23awwoig2a+43OtqOLaGGkPxHKtVuxIgnqoKt6Yi1HuJhk5YbPXLK7EkS/o7DgNat8tFc5dXv
ULCgq9wICwtydaNNX4YOJPCZopsQKnWXkwN+yKZC3yj3ZR45rbIvhb81P3XDe62Za/DPL5zBq7dg
MqeBSh8ePG65nxNztv41ywSwg3Tc18LEVqKdCXZ2jT/dn+7rgz6zIl0OiqlGBt6wnvtd9levW6uu
dcdsS4cTZJDIMUk8Kq3zILPLZp2PL30cL5yv2wt+Ns7ZtJImUtUQ7c9+U9o0yle6ULu0zG1dGDZ8
ZI4Y20pSWCNKlMmvX325V5KPun4BpYwbRE7AtorOLZM+ofdMDPP1/fm5uQhIxmJDgpuTzP0vJuUk
1ujIfTAt2k24Bqu8nS7pNNwygmQXmr4AlidgHbhcg8Yw4qrWA+63hvDFeVytE31MV6ipL1E7XGc5
sdyQLkC4Ph2uK9UrDg7euinE2m9J/QFFLzfsD2MMlLKykkJug01i6jyS13kGBqJj2xzlfqs26/ip
3NEA3VMgah/T50jyIrQRfED4zu3QD5sFj225Ye2K6VYH3o/SLsslxMbNfTK5ZhMAFGo5cwoV1iea
MZp67SeCuEs61RW61hqi4RijuUVhip0ZTwL/G2ChIg7XVP9CHG5xqEPGQBaDiypJPem9QXxSF06q
EEfArr6/W65dBEwvFEUghQU4JQjrZq+YMgy0zNSu9svOiUSg4KDPjC7ywG3Bwfas/waEc1h4OW88
ExcmZ/dlLdJQ1SqYjOw2OzTAGwn9UR78FoFK/tkt9gteOVzTECckLmoh6IWc17piXJDIOIWN3/yt
azTHa5Z5zILj8NRBRAV+KiTpFhrSbhwPsCdAivxHle6KybmXgVLN1a73kc0ZnQyEx64ZSonNiR4t
mJrW5+Ktx5OL2x05dLQeo8tg5n8TZlaROIy9D8yVU0iDJZqhzcp1E37c3yk3x3RmaPr9s8tdbKWw
KmrS+2290tMCGkbbZlhiPbry8Wejme1GcEHijeUYTZe8hfSrCF7vD+I6jzYzMNt7QyBqMQ1hQBUt
UV+3jR0NHtoiUPbUnHJ8aF/bhQDpeoHAYzDdYGQi78RSXc6bIkGYXg+i3mcsZqtILZJd3ZHBMcaB
AZkuhQun6/rNR3kDDTRI2KH315i3aI2BSgHJqHo/jPV1/ZgqoRUE3M2GxhkTbPiQLnWBXy8aAAzA
ZoBmcBIvmfdgtwpoqlCM6/3UMJE2jdHyneT6kpXryAJMCD+Bhf6fsO1sIodUbSIjVjGRbalvqjQz
POAYJLsjReI0VVase0FI1mmF2IIP+d8WypZu3IPGPcz60AWLU2ihxaT1ANELXSPp05UcVktJ5mkD
XZ7HidsP7uiUyTPQnH+53HGrxmYpR4NvFp1lmrFNgDoUO8MxOo+aSywAt6b+3NpsO3PT5Ko0wO+F
pLkTcnWt8HyhE+/WgCYdEjj2YIvW5yxrA9KSTackgy8D7BW8xCq20UGTX4l4vH82pcltmk+dgoMC
XQkC32WuVJSkQawqWTP4UcG8KP0glWcAWE9ru3+snvQQ7Q3GW2R0TgnodjR8xPSYhStq7sB0ABHg
tP1Wf+WxDsFIcHL0C6709fUHHo6farqKTDjKCJfr2ul6Zg5lN/hlEu5jFVAQsxysMsrThRf51pIC
DQ8hP/R0TEf40pDGGl3qhHrwR6N+CJVqLWXRy/2ZvmkC/ZOYZtQTYOjShC4oDVc6jCUSI4Qsuahi
MGRRPGxyxOfrOakM4VGaGmHn0LCBaWJZaergsyAHtyHuBSgGirVTqay2o8YY3tSYg0xdiCo7Gwbu
ar2abeuq4nZWU8m5P+hbC4j4DPoDiNhxMGdhQ5pCL7ii4uCrXH9UsXHSJnsEvdHqvpkb1z0iX+i8
gI0Lle05pCtNdewNjQx+3EXHHKwYyZi7VfU5LLGN3TqXmgzoBjisUUSf+/mjyjWplJPR59A+rhLT
yfGThTqRI43mqaz5Unnm2m1DTH9mcHYC6loKZaMLYbCpV51IbbH4VvJTSgDctiTjW27d+1N5wzeF
RVSfwKkyyUD+POZnLscIgscsA1DJz+hWbGRHEreBloLRrLZChNWh8ntoFG8Yw0ed0A3Pw4VQ6tY5
QTMiKBWnzBGcyMtz0lGxlMFlOfrAUI52JYfFSpDkaGGY1wl7PGzgkkdtDw4cIqrZcRyqSMjKWEfy
Qk/WYuG0g1PFllQ7QaZZ9FnWV2haBgvXqhDMVdGUDhTJdmD2AeGqFSeQ7FjTrNxWtfy8MP/XjjM+
DH05oPKEeBFO8uX4M4nXVa7iw3rhUQOMRZLtSHCl8lF8kQsvhrb9Uo53+hvnVwYmAoAiQLPR+TSL
KyUFpfJEkUecntAVAtkDpmKTp0sRyK1DOnXkgkQTKhrmvOglSbnZp2Qc/b5vUzSXU7BXGCUEsCMQ
KHXR7/vzeMMjg/MNLidkqLCRtendO9vGdVQkZl+HxBdZTVYsTl6MVFBtEsr1PstptsoqUXdbpV9q
XLlxYmEYDKLKJBd9JXMMTK2hDDyC4WdpW526ldTZkNmq/4rNr/tDvLFuF5ZmfkhGMlksKIZoZvmm
VEH5AWrJaNCf7pu5NSAUOyYitKmfcn4hKFk6mnXOBt84pDbOSPl6ZKotRzZbEqy4tWbnlmavxZBD
ziJgsFSB0V/7AxihXRE/Qf82MU689f59XEANYdMDeH7NrBZGBemoWQ2+TlJXj0IAsURHNpzByCxC
jnmBAmlwum/z1ggRlExQTJDkXXVNSdUISt5MwgjRkaD4A1q6wRyXg6DSa5cYypdszU5AGhpGkJp4
e4lNHhhw/KCpkHZsCRJ4475Cq8BEiz9psIIj6PKgKTXTM6NUBn8wAUBs2CPrckftqRdQbZOkeyq4
FRAo3ZMad6t8rF+hiyYGv03tgUCzDOl5fzB+N+P3/Ym+cdlcfNX0+2fHvxfEThBiuEF9iI5no91I
FMQ44AdLQBx839TNeT6bgNkxDAwcQtIglRJKSmrxHFUfKfyNmpxlYufSDktcLZi84Yag5KqBhhNK
Dog6Z17BkIcJTccYN3ZN/CBcFQFxzWjTpl+q5t4f3a1LZiJalHBp4+6eI94CcUzaSmajD3Bds+4C
Y/AEBaEglcdyc9/UjbIC4LOTShaws9P1OduxbNBwb47F6CfpcyW9ZsmfVP+uHw3qxONDXb2mwlte
7KA1CUwlmOzo6r79W0OF4wGkIhpWgcuYvYPEEHgXpQNmVemTVZbzbyMeQ3fkSbqwfreuVCRX8TpM
4SoKN5e7UwJ1nzmIeHG73s6O8jMbHuXdKMUgOPDCaGmD3hzXmbXZBq36sQgFpo2+WqL22AIkbMRu
2YQLMes17G7KRuBhR0sFIkp0cFyOqh7goIeKMPpK62SjTZBuL3zT/JVXhZVxAL0Kl6rrVqjsjv6u
uBMgO5I8BbJFk23JNyW07ug+TAtbGh/U/hQXhpV0+kHLF4KSWwcW2Vcg0tC6ig6Q2ToHfan0hhqM
PhDbxJIr+akB9bzdJpVom1HcOtBGqWxm1P+HLBF6DJCxQV4Uau7ztG858ILr4M7z9fcEBPcSd4wQ
EPFNVvZO9vbPmxleloKeCvg/172DCTqdBgR/xI9AJOiKUSZaRc1it2rSYn3f1E82YuZAoswF6SwE
RUi6adOEn122lJpdp+md6Bt6eNJSkjksgOec9qJkj5AQdFVwjTt9JaCRf9TAUKmOotdUJFuHuMiO
0N7K94kWV9bYaMnOgPfr6W3beXIcQ+kgNZsDlZTcMVKx2hcJg95l1RQpkoeB+C63feMi2yy7wEJk
T+lAomMfhYZF0pY5Kfq9Fm6pGy8LGqOmgBYpJxTeZru8aOqSRk0u+6zZZ3V1yIYng6NkYCzpPdy6
Ds8tze+jLIpZObap7Ge6B/wCAKQjPKHKjXK2FuMHiGdYtI3tJLKYEnr0Ywh2TT5Yei/8ur/AN0Iy
fIiGmHASc0U96HJ9G9T+KtPEhxAxd7iCBPsSIO4at4VjcW5iusPOtlAtZGNv5onsJ+pOYw96hQYD
+BJdI630ft/zBx1IQCRV02Ffa4MtgZ2IujJQP/T4fxkrwiG86Hj05j1VYsITXmul7KtE2MtCa+tJ
/HzfxI18+DTY/7Ux20K0aohY14XsD3YuO6m2ymyW2vqq2iaVWwZO+n7f4O31+3/25htJatFelWYY
U4zUuwpkFiDY9y1co0iBDUJLCo7EpMd1dSrkvipGIxcUn/ebXvvLlbfaUoY/TeBl36XkCt59e9dP
GsyhZQzll+nWIbMHFIouYxWBoM/HzvTi/LHP1iTlC0aup00GKBT0LpDCmeSapcs9aUqEawlYPP0u
Quv6kNdg5UZVybk/lGmxLy9PUA/g8pxqSfhJm/lyAs/0kAma6teeVoJGftwLthD7lfr+ItIlfOSN
eUNbJXpA0IGNbKc+cwXSpA15Eoeqr5UZVH7cSHByuf1nVK2IllQkj1CWAGz6KktW9TrpZJ1jSEFR
eVysK+hm1GCBJUOyz/sodjVlNLwy6cR1V+igemv06EGXa7YqpZCtOzVZkpacBjafZXTdIaGERx9P
4uyJqkYKZqK2UH3uGvq7QKxS+e4AN1vSvrt+HdBfh52hIYcGKr0rFql61EBJzkV/jByVyBb71npP
HZZaHK7XUYFMGGKuSX8AvTWz4UQT/dGQaSIiyDJdgU6NWVIlmy7yadX6/v68kSmbbE3nWkYdEFCb
2THAE0pUroq+OL7F3HyTe+pKKK0nxOm42+qx3ejcQstibYyAXa1iTVon0Allm1gAQOtUKU4C/E37
+/53XbFboPCFNl5s5Gmm4UbP7oBSA+17jNqV34FEqwYTaNM9FeU7L8evthbtEjnLtAVZLXTqZfpI
WYzC32NVvjHSnUogRbRc+i2PxkLgeX2cgYdSMFG4DZHpn18aYtt1FYgOJV8UtnrGrG5gFtoSjSry
2PjaC1YxLNzuN/yEySSsTZtuelkuF6jvwlyk+B0/Ow5tBrB+4FCWUiskEEyt4TcQaljtQ2laWiI/
Rp1LVGoHrb4Jq2bhyrzxtIHWCPzAU9MXuInn+98oWdJ2Q6T4XRWYrqQnmVcGYg+RwZL7TCmgv84E
6IYrSmsFBtPWAhDb6EPt2r8L22O6nS9PPL4Ex12EtjYwM/NgMql4poVCrPi62Ftq5OrCrxod2Nyg
lggG4fShtsmupF6hu/ctX++AS8PTs3LmypA60aFjiylIzAKckgNDx0uGSNbOzK2QPPFoIe66kbEH
LzOqHtBdRmcxZGwvDQaGIAIEVWl+tGfRqRk6EICvBJ8iBSl0Vl7nltpZ3JQ9UizgIG7cDTCN6w6C
D1NH8xwNnchZIIRto/myHltxJlsm1KwDgFhwOZAotuMUNJNeVbgyt8JvXBOscot0bQbFelAOMd2E
YeqaRr/wXde3/fRZuOzBnAKxxjk+QzLiOqdKp/mCKq1lvilCUGKPopMz1Qv+HQQrqjIk0hS04kNK
EZCjy/lvI1HpZHXQ/QYtsOW+Ak/qlE2kg0fp8wD872PVHZiyieiw08UlZ/L6xVFlwGwIMidY/6v0
bNPlKJGYre7XstuB5lILnlu6p81z2v5Oy6P+2oMuO+/papz6wN6A3Br6hfb56bWZHbWLT5g5SgR9
2FUfd7qvFbYoeFLyCuwpkqcHo95RcITfP1/Xb9/lgGdZIhm6i7kgjLqP8FezuwKSTXoxAEtisKWA
/QbsEbbAR4B/Jr60eQdYl9djVGeK7vcRmiqL1wilN20njsByK6zeIDtBAbzQnTQ4JM3T/XHeXNgz
27NZhbYPBTutrPumvoqLJxYcw3TfLVwePyd0tnZAdsg4JhMxwdXlAQiDmvNUpkdFINghZRoosRPq
QQsehJzT0jGpiEJyXcrAdMQ1+HoPJRf7t7gIi9Ki6IQO1j3h8WcJwZo3wTShKoMiS/5Asx5sDi0b
oFVk4g+HTk5S9GW0cZQH6zqhxLCLMR0NiGUAy+u0Yaf/QWtyXNhg62WZHfdi9WKoXfauRIPwycYp
G4BTMOorKmd43dVu1LUtCEOExlOUAmlCMQYm0BZyZfpLayG1u6ROP+uRQ5sIjB8gK5UDyCSlFYBI
WpT0bx1pgs7JY61Fm6YMXfecyujWYXWp53aiZeyd6n2DiExlwlMGOi9whKFAqtoDdASNp76C7/4H
FOUyNkHXI4MBBPjwVWUdz60+C9T8YcRd99bwJgWJPNo29omYpqVdVEHmgHmsA71gY6Q9KLJqYT8S
OYR4FDJs3NEwN4nTqWP3pWkRz2yetSi+NJLEzJUwqkr4mZkFbhzSqKz0YqaAX3PIWCu/DFxJ90MA
hNpCrn/2siFwwPSiaAqgDdx7ZNAuLzol4hGvWAVqqNRTy/UH2lqDNYcikuLGS4iM2e7/sYVMMHxk
PC8QyZ49aiob634I6mafEMFKIX9r5qadeUq4JBo7i/ImQ+B8nYgUJh5PbK3LQQU9lzQqSs2+btrX
0BgyzzQF2b5/ln/oQM+O2X9WJol09Cwh3pun/hppKFjYQBsLOAwkFTR5SEM7zVvlKw3SonZUKuTy
Qy8YbbqjlDZHU44Mc5W0WqofWMAU0IVUMhxsyG1HDZIwvfYbLOdq4QaqHn8YKhVPLCAieh96swZd
Jm+UB7kDnY5TCmJ5zKocnAR1wcxX1kfyXzaw8ltFGP2YUiOBjIlU+Wk9CG4aBhm1UREonlv0MEPK
RmYpc4qx6Y50AHqjy+hYW1Q3hcZt5a78lnKWfGVDEJ9oEKVwNvKC+UEyKinOt6qh/ZqUkTtAtwIS
r1UcvUeJREpQi3VEtxgkdzxp5K25UgwzVb2sZUl8UlgeMUtOzeFQKZWgeFEsCdseAqlfWkBJjYaO
WiYHsYxTv82EMX/IocWW2SMZoBIUlYFCrDTrhFNI4uR91Fv2AUYSVC1IObxDwQMZfUIb9P7IeWV8
5hRn0uU4PCLQviyN3bRtmuewlFri9YYM8F6mgsPbrlEHhSZQVPPMKhtJe+GjjPQjzykLrAkE+Ymc
nZqsG/ComXbQjAIA1ID6Wk1c1swxeSTWblJSE6Rxrdr9ivOQjZsGc6dZatvJ9Wbow2yp1/YH8zPb
fJAJIWgNAgIHHvHs3MYSjbjU9d0e3kMOvQrwyXNAobUu8shodqkToAPr2FSMwllJzfi5ZrUeY0Lk
XLHahmEpROjJcBuYw+wzKNIe7AoJlfZSSTHpqphXIDuLAHtypEIzWjcFRhcyL1qc6XC29foARWuS
WfEA7RQ7wEtSTlzc5IByc+Yic1R+N8FY4a0Rx/qPUITomcmRtAqhnwLaMFdMpGjXFWbwrMdZJqzF
BhQMns5BorqqzaoZHDlN+9zSkQg/9rwDKFcYVHiWbQ+8JxrbofSIflc8YbGdV5Ux/BvadDrcCHfg
Z06YEuT1ZlcIHcD0BDmybt/BAaq7lSZHXlv+EdKlysXcH5ksIfc88ecBGQjc5yx/Ywg50t0k7PcG
DcXjKGi9BTSi5g20IG6elZBAbPqagiTJIOiMwE0BAkPBY/pQWkQFULRTSvqPNIw/HwWoCrC2YJXV
UAS+vEF7GZD7Wsn6PbTrB1vW8e5CPmAhnpu59DACFxPTCzQ5eMFA+TEz0jScgQ583Gu66hlgg4r0
ettwDY/18McMltoIbplDnf5HsBOglXmvBcoUrcKQOtgz8JM/NoFCPb3A5s2qoYXI96jbctyThcjx
+s3DE4SckQrwCJCC80ciNbje8V4Y93FBTVdtmmyN97bZqlxhDgNW69886Z85RaQOwCPaJcD+P9u3
Le+hFCxFZB/RWAcJmlIczFaAbObQCgsR2SxE+M8Ucm8IU5CEQ8B4uXx6ByRGJVGyJ2owbMAH/CnV
RrfqYxOPTTCOD7km1nYqCqV3/+W9cWRktLCAQRMvPPIyc3QTEfI4ZJI87nuoV5jIRROjXXeN6TeU
2YMCyu7+1EL4dgQTBuO9FY8ADBcB9e9/x7w6Os0A+sHgyAD3McmFzKJEFCS52da5uAcRAwGdGdwr
+Ixaa9E+L9HDCzRSU1Sajauyt4cRbrBJW+5lMbTkFLVHp0rX/gFiTbEbsc53WUOEAwGc6qXueOdJ
UVY5QBSnm/x/SHuv3ciRJlr3iQjQm1uyjAxlu1ttbohWG3rv+fTno+bsf1Qs7iI0exwwaEChZEZG
RkastaIarKusDIpP2Ug9ecxG75ClUXmPcHjz6fKiznMn1kTwY/NIahjkcbqrYhHKRS23oqsM430h
l19paqgfd1J9foPx2UA7IX95aqMYw6oloxncyW+aO1kevB3+HL4acmtdXV7O4mXJFvGGB537Tx1e
eRODfVe5SSGU54FSyIxxK1Xb0pjpV6cTyrxDs1WhWDM1t0kAH9JRA7d6uioxI/kfyB5cS9vrvVN7
x35LAuI8W+eTcd+jq8e1Sj3k1IShWgGf1VLcSgzLW7mpx73Yafpzlir1LRmBbuut3jhQc3zHmsZu
Cya/rEu9fU6iI1rj/AMgbnFZVRbvLMVTFFeiBB73o+1Z0a6PXwVV3VnjvjaLo8qTsxD7Q+fnTjZe
X97O9V+AiWXAxpgsiaD86RcwU1OxUsZ7upU6T2L093E7OIlY3hjq9CKJX0qpvIYWDkTJfBB7hHHC
ranPK9s8k7JnmBkgaLo8p79B2WJ/7CTCHs/5L5Wk5jeRkZiqEzCofQsVtLLhc3YwN5M4LnT/T43R
comaSG1ENxUV+qeRMU222anqwYjr/qUXoPHVchcfMiNCW2iy8g9fX1Sf6ZgB1acHQo/p1L4ZDIKH
N4luV0vWrTaG3R4vr8lp9eRHlgn5RvSZ13Oa1mIPHhkEFZWbWlxcX55ExaKkceeGWaRfGVKW3fie
mRxMtCkek9hL7wWvVx/M3Cg3gvmy3Tm7tjJ/Z4omoKXPshE58cze7FhqIgeOl1tPYzS+5AITW9re
0SLrKaASW0caTMktbubKqjFtMmXDnC+05U0a+mowmAKrLsVsTgqo5H/PI1fVY7swUHXbGqr1f1nr
vwZnH38XFZXQQ/+jxaAFfEgov8dmfKiV9MEsBFuN6pswCG+yssyQ+pKOl0/wyvFRZqE6GilME5HF
xcNlihMl0JlD6+qpCcQ+9iGNprQ4zG5TUPL8KkMDiE4vfguwg6rD6SrHMAxaBWkBl1kThXN5Gcsy
+ewu73/48g4Li1YfePEjSZjnPMIpx7Y3ZqbfTV7yWwzr+2bMdqjSXhdl+NxPwV5+7fvua2TVe18U
9h6TIMDFQW3+K5fj3u/1j1Ua//n1yDf5zCSdXIGnazdH3SiioZFdDVRvB0gyLH9EWe/E1VaIOk+r
+RDvLC18qZ381Mt6LBnBvmC2kWEzOCi5/XL5e5/n0adWFnFfzENdLLVeduO424ndXaM3B0+7Lixj
9x8MMX+XCA80BgT96YfTi9Ji4nYlu1lt3ffVj6hh4FyPxKi0UXlbWxEXKPq0NGHP+71aNAzAmE3Z
TaJkl+k/80K/UpR+L8TGhq+unQOelrzldKbMUvc+XZLlGUZHcVFx6dhnV76RfiGP6K4uf7eVm1lD
u8PgycFRA1i0ONhSLOiSn8SSq9Se7/Rm21/XiQRUt9Ll1s5DbdrrqA1coQ5eXI9F29IilI27HqmR
L5RHu43Pe75olCzmSD5jFhCqW9ycTSCoXVDFolvXMrX9eqqPctltiZecR7N5PjHCWKgY0Jha3s9x
PHP92EiXyv414LW7pmmvff3DLy0SWEIloHaDqsRyUGszpkIsBpPkxjKSi2l+KAuNKt50O4rDT6+U
n5RhI0qfOydtbpnvRvuR1Hs5cSlVrd7q0BBwGfowPUlF3e3izNNvTL0FzNLrWwyLld1Cp1khsYM6
f44zFSj4mPnEkN+qkbPbWQTYZZBlvhWrzs3Q00NTg6KYRBK9fLBFlZGroTiobp6q2q5R4/rY5/7H
zxutF9J0xivBVsEvTs9bIkCODWqsBGqq7eKBik7epubGqT53PaxY8yA15OLJxhfnbTLSzBsaRXXN
gQ4lT0fplbNvPZV1rewvn+3zEI8bY40Sn66RBC4CSJ1KE2izSHOFAoS2VqTcWGImXqWJrBzHqBtf
AqHdkoNeW5/CK597lh4oyJDTrzh4hpdmeaO5YaV26S5oo2i0RSrMKl2X3N9CVJ+7hoF2Ay6BD4IQ
W05wyrOxLaa+1NwpLTXH7Kb20NbNB0FuXMtYscikZ++jB7lwDauIu6lEyt410G7Kpwcr9q+kTYrm
2n7xekfTlqMEqXGBP0vVotHkJtXd0Axrp+vU5FpPlP7K9PLgympoBpRm5284ycp+waGcc/e5bQ24
6HS/clUfOqtVNWC/Rbej/Tfc8kIsEFy0mg1TK/krwhcGs0ZY3azcu7iklVGLK9WzNLc0jeSYp6Nw
m2SxfqVLVeu2RuXDdQvaq1HQFUft5eg2HUZpSxt85cZDDkN8g2lQKsFTT1ccDp0vdl6mu5aY8SoY
bhrV36vZdz1x9Uyycwl6pU7nArHAT8bmo2Hte3Ofg4ZguBl1h/nP3+XwRWWJvjeJmhvEADWiOhh2
NFUDm9x7iyK7aoq3Nr1CWH68UU5N+YNgCG1r6q6pB6Z4qyn10D9GY5jItiV0g7KBPTg/iiYJ6yxT
o4OHQ/Hl1FyaJEGp1shNCbnnfa4So/5TDJ64ccWdL2q2QnbAZFzIomd400kXiK6i7sqVWf2UO8A0
9My9ACpo3e4uB9DVFZHnyRblIZiwiwOZG4KWIDJtuFYT9JVN3bDPD30Oy3HjUlg1pAPYn2u/ECEW
h1AqTVr/HTvFZZ29JJ4BiFYQiw006BtJ//SZPt9u9AVmXRaO4GI9dUTDJ0dDyNV8K/9mFanFGKxa
ABRTdTdtrzE2fZikm2wQxn2kG8oBaEB6rCEhP5dScq1GUeKIsQdHLyq9oyl06C02cfM1KsbiwQh6
fddVTfzboLVoX96JlV1XZoYO6EewnPBjT33L6Cue/mHtuUbqe07uU07VU+2TtkmNXYlRHE68i7uL
/B5M86ml1hjowGqy5zZcX4ikiEHwjTkyLJq6SfirzPWS8Rtt2e0UvQuygxn3+UsXa9LWkpdgQi4d
xqHNeo94BC3xZTMnT2Y8bxSYrmdG0Q5m2/C5EgKrgaoSH8rI8K46CQBfnJLWVb1Q7ZvRuw9Tq3ro
gz6+S2LzRa0i5TYh8G88U1e2g/SFfAw5eRx2CTYTpbazmtY3kdfUx8+6T1syT/0CqG3+8fYPrzmY
WRaeSzl+OXy2aecqFwNT72BrOnr6S2kgoiDdnxeW7W2RH87XBaWCogNUJPJ2/nu6+aPi12A4jPQu
N+91q7KBF+nGj4+68txyoDpIFZ04tSwGsxS6awwNupsyOrPpIP1WpW5yQEhupc1nrwGQ+fQnRdBE
9OsIyqerUWIrUwI/T+48LtOHJA7n0iuKFwkaOTccnQ/SeIn4dEpQvmPD6A4Sy07tBSIo25bu+l2W
iuqnkTILonutYU9B/2fyGg10SjPtpECxnmVxyA6Xv+scI0+CG9ZJ3Km0z3hfAGen1tvSa5Sq6fK7
LvbVuyibpn0hD8OxDpo/sRCED3kAlyyw4i3c31naNhsm0Z0HF3JXLHt3Spsq/pRa+d1QMlPNVgAB
Mj3Y83zJHmE7D4d0aqo/ERPdPnoKMUyAotLMW4++zyJUhUJUd5kUFHftBC5sIKPc406hbSZ9s3Hr
nofF2daMaJ1lJumdLWxFWhbJiZIWdzAXPbQ2CsttBtI0KZekxykQg79mF6k3XjNEiW34ofwoWcOW
tt8SaP7mYVzuFEQMqpGwJk73uDehiuthUdxNUqV/Aidn0EsfZvSCofAB2uku6sfsIIp5+ynVWsC2
YYJ0z5g3cNSsWL9pBBhtjWe9yv6UHSZrPAx6JThe3BQ/L7vjWSiZPxjCV3Pnh0LbMnoXKCFZRVgV
d7EXqftENu8zsuxjAbP+9bKls+QBS8RhupkiwunAjk8/Cm2fmFFxWn43WVK4K3UkHSgwbCnlnQeT
+XQpcDbQj5nbgKdWQrP2yhA2Fh1Qr4khEWQopZuVnj4htRL1jp412nB9eWXn3xAcL4oAcwI7lzUW
mTpv8THhVOtuqU7+9Ckr4yGwM/BF5UMx5NG4/6g5VCKAueFm6A6d8ee1Vumnpk1MN+5bgFYGXVvz
Dn0JUbNDMfDrD6M1ZvgZJ4qfMGO2l7WuQq1qtHFNw0UbTwltTzSj7pDpVuBvZObn3xFeE2xucEdU
lc9QMbjMVMVZaLoDED8HOnQQ2kDF4k+9F2hb8qDn7nhqbHELUMGDDtaRGzC0wYTaIeW2PkTmh6P9
POt2ng0NXkIBN3vqjmadB1PaMRQ+LDv5qEwVypJ4EcBYNWDUSQ+VSdcaNbcrRd/S/D4P+DMJ563z
Q7JASn1qu/aiseq1wHInc9gVnXcbDiHogPrz1EnHUvh82StXvieciVnbHQokoNnF28BvxhwlHp2h
QGWCWv6oiYngNCZ8uI/m2CqjBUnrsAJnhPfO6bJUs5R4gxS5K+rxVWhwX8utJOwteatvduaOC0OL
m1ovTcXLtDx3E73bydnfvH8yivDqg58NI7wQEeZDMAUS0MJBPA/ll9AbcmBDTXSIUKPOxDbdqPCe
7c1s5A1uReHc4oVy+slQLkoEz2SIVNuFABk1vw3vRT/Lso++D2c7CBHNemgyBb3F1mhWQsnIMnN3
8EPvuk/R1aOvvCWcvfRrbvWZJjgjn94k6BbhFni9WbU8jW6h9RZS7LQt8v3M5THG4+B/MLRjC5ie
AR6CQgwHc/Hlen1EKEzztNtEfDSbwSl3RtPsLrvAWbrwZkSfG36wj2ato9PtAQA+Vyos/VaMdBSm
kyB6QS83e+l4Et2Uo+V/a3ir3kxg9I6+MoWOCV3oq9jq/pM+VMmxFczMrlS/vsmKpHKGVP2V55ZS
M6NZ9fWNhGGZv86/LJoXPM7BhnL9LHIb3ndeZE6Zfuu/GMU8QE3ad3fd98ufZDm3DQDImzAb9Rkc
lzxq8UkKBRUASOTmLYlsiv6s5R+SspQOQLLzIx3BYZeNVblvhtLcRWYY3+t1PRyFRs98SoKtd5PL
Zrn3jByWaF17d4YQ5p8bMW+erW7orqhxiNeM2vOiXVX74q5pJKu19bFF+xksvYwGsQSidyNyLXMT
FmXNlW7TAPNJ3XQRUABXw1mfdPNWTUYehkdJrq+F9kdMfePy59sytNwjcQTXURvmbTfdAm1wlF5h
vMZD3L38Bztco1QIqWrT1Dx13EnOmiaEPHtraAiqT/reysIfhVruh8k4XDa1cuhnWen/mVqEllFv
czENTPO2sdpHFNdejPLQjHeNJiKe02/Eyy1ji40SjLht5Zx1xSzL390J1fNVo/yHTULIhWYw6Q73
5uKpIidtqHSgvm/hnGZOryDJVeeVeWWO7b1qjNLGXs178f7dOTsf8I9ZQga4Ohim070SOyXwpBxz
fWUNdqxn7Y5xStnGopZTmnhBQA0igUPuf3b0JX4ppuYVWUYZuL0cFqUTar5X7Lug6b7WfgdFJjJ6
+Wfd13MsHZNgcIZ6bFtHHORmdOLcaj+3ppgFu8rvfQZ6oXnjM1UpR23OVvwRoq6eJk96JkrKPosZ
T0r65CvSL7GoFBD6Y1vNGq5vz9lQ9sutrthZ8GNagsHlNoekGRm6OFipog6TFmnCLRD+8ktn2PqV
CH0oOm5zBOfn0Ml+YcqkVwN6eU4clxzdotajzDRb3zUruzmU90xAex2r3U36UGzdP2euAZiXxiWy
qfOgxzM4tjS2oQfn1XetCExOZz6B6L9SKy2wxQwqqvSjK/1drkR0xtKvUOnsiOOutt1+FLawm2cn
7/RXMRaPxJRyDRzt3ncb4SYVI1K78pig6NGbtiFkxw/GlDdjBtcZIHHrDLLdN/moBc2IUGzyNVSE
fTf+7YLPSZ7cdsO3y6aWuSTHApF/GlcGuzmTek5Pn9DECnD0yXclCHKydzPAcxi3eL1zWFq4zFz1
4Hrh/TunlKdGLC3vZDE3QrdKzbvWe/Gk+NgHKVu1QV84gyexnFm2iYSF+5c8YBEgO8vyvCAdAJFJ
wq1m5P1e4Z0B5S//1JfKeIyHfNgnkuYfdF+KH4eACadjYEJVC8zuCB9HfhJ7YOu5RGpdkrk8eqT1
D4jkPOedZTwDUO79jdC0VIyZQxPD8ch/IW3NW7Bo66ke3JGwDyM3gHqjXku+O2jX9HvTR+tGglb3
s/7tebuD95T94Xe+vP/zz15sDbZ5QRN/2ZxlNVXPvKCWaEy4bUrNzalzd3rKJaZLHIfeLjfAKWet
w39W+n+sSeLiFCHjlIWlgrUy+h34JcqvI3Kz6pEwczAsmEjjbRebu+wrsTQxpo21rpqnOQwTgG4g
neKF+RL6TzUiGeBKTAJUyxxQmkf7UpslviW7FAeuBe1R07771de2VpnnCULv8vdeiSMo3f37KyyO
Qi7FsRZrOt97/OlHL8bY2J6w6xqUHbaQVit3Ak+qGThNn29+5p+eumAw1IJ3dsRk0qu+/Dt4zCDv
fqSwHGX/ixa3G2+s80POGHC+7NwBIHNYyjVD3m6SSm4DVwrdztSdygx3GZhwLX29/AnPaqlccHOm
gEgArR2qMYtvaHqhL0dk0G530GzZKe+YkeQEul3s6g2HPY+OVM2ALVCLBwRC/+T0E/ZCIZq5qgRU
tOSZcWGnwpd0y8hSaYLzjxWi8FyLeZMmPLUSMbGADqIfuv1+cL0b3XnW1b2/E3bVbksYcG2T3pta
5AlRksENTTBV5n8EJJCfMuu2qX5ubND8WU6DChQn0GEENXIu+OanC0IvoA7zrA5d+Vg+K9/EPWw8
uzIOT+UrBGHhMfty2eDaNr23t9imuBw1OWqxl0sMq2HWSUDradwqb56HytNVLc5TrI11JDCsxg2n
fbg/gHGS9tWT9UfdqDYuRyC++cP8zCQiz+qRywRcMHzF8HQthIvy1VDSR9HPmTMTPJuIyRaT5YSo
sFTqN8svBttsqodpFP6W8FCFrbHXKwGTFxQPQ57WwBJY/ulGlqTRiBqlkWs8SA/6i/lb3/3Kd+JV
5TCR6j/Ej/e25k1+B+yYhrGwZriVW2c3hQyhyXitSoRrhw8qR719Xs4zGQIPDh67c9x8ZygJy6BM
zD5ydSFysh4musaM3mhDjuCs/TyfaqgSs0jTPN3+LYq9MzPDAfysniKXhvNT9KjfgAlNn9Pn7rPk
lo63y+PMHq/ajYi1dsABSxrQCSj7U/I8XVyg5kIwqSrqk2JrC+Qq0J1tajSdupFqrUatGe+H+iSw
MeZVnFoyeMdLuGnoftMODNKebvtH2JL7+poH0EY+vOqH720tIn4xRYOUCNjqHcu27B+1/ZUsweYB
4vQbF/T8gZax672pReyqK1FuqA6HLmrG+//0w9G3oaMMAofb6/SbiRKDa30PjkMdNY+5lPb2nJjt
LkfDNRcAk/s/I4sV8DqU9GmoSCeZ6KkXzUOh5HZsPfmVueEDq98KOoWB7jzmlmUWWS0Hy4pbNFoM
JpUiivkgCv1Wl2f1ugd8RVKByjRl/IVLD2VeVFXCeR3lbjgyrohr0pq0XQVAmPaE+WsUFJGeqZbs
m2yw9l5vRRtOcZ61kSMD8UMqgqPMG+Z033jOD8jvi8TBUAt2gmXeVtDQ94Go/EUJVUMEirfF5V1c
u9Nm7TMYwjL9T2URDr1JrQYvng9yZB0p1kxXPH5jJ4rCLRWaFX8huwHmMOu90Rhe3J56IbZljw6z
K2l/c74fKYESV85MpP3wkk4MLTbSD9q2UCMhcjU52YNRv/F6zUUQY3/ZzMo9Pb81ob9Ic51nGQJ9
WPpdGsaxG/ZWuS+8zO/tcbJe9ShFvUykehCZnmQ3GdMoYPn3W9MB1iL/yS+w2LpJCCseN3ns1pL4
TRbEYytqD8koXHmi3tuDqd5HuvK19MursWVuGy1O8JNRmThp1Aa7IUlFOwSZvBEWVhxqFvEn7NDm
hru7+K0QjEoS1B1iN6g0lFWjfTI9G8XW6LI1Z6LdRteZsh5FosVbtoyUoAXDNq+9vivLn4HyIMnh
lUWh5vIury0HWTZKUfNsIbg+p0cypA4VilbCchSGg6rQg43XuvxwS0eHHvfOyjJgt4rRe3Uau+1e
BwMRZF+k+k8Ox/rL5dXMrr+4deZO2AyrhbwBD+90Nb3SWVFfTYkryFbmVF2R8yTt95eNrH2y90YW
ixm1plD9XEzcIHGUvZzZ/+F8M8mUtAcAEe2pRSBJ/Uqpa63gOqi/yckLYzSr6O/lJay5F50o3pgo
myOjsHi/SIwGRlCixIR/zwy+Ib5G0khPry9bWdsNQLBcNoAKZCaDn+5G2XpaNWhERNTiiz+Q12pH
0+A5b9wqZ4R+UkSAsf/aWdzUVY2CYC8FsVt8S8gGhcD2JMard54t+o1TleLRS5ObpCjtaXQThEUz
Sd3oKKzdrie/w2LTciamFAbDzVyKYNlvulb6H/N7cVuZuyDfB0+XP+zKPQp5mfo7yI1Zu3WRevMq
DGutj2I3F9wxTB+GpGHC61UfB/ug2KJmrbg7BVRKBbQDuUSXyPy2ClXfiKTYTQdUv/S/PkpWjFfa
OFQrHgmFB/QsPX8qaG9j596l+Z1QBsgEogZbmK9i0tCWOaBDwyZu4VlXl0MxGHYYiDVdXETWyDfb
sh5krum2suXcd6bpZsy2MI8rrj83UWf208xuVBYHrC+zsI4Mg7Bq6nij74h19R++GFtPzxrsDvPD
Fl6f9HXkN+gRu2X1i8EP3az2NZV2XH267GxrOwMxD9o0rkbitvhgeuSp4IItlkIerPQBOkG+ozC1
T9oi0axtDYFixm7y4EMe4zRe0OipBuC8iashk9qqXy2UeoytIShry5nRR3T9Z6GTJcY97srOS7sa
I3po+yYTQR+k4K5MttAl82dZXEW0kmYk19xMAmG7WAyskqFOsVPHnh2GMdPHwutYL3cN5LTcv2Hy
2g1EiI10d+2Jhz2YLbgFN/oZeyxtq3HqJS4nV36CMdDa4jF7MFFX2bW/uxhI3kb0PS+PzviJfw0u
3KMQIwhWaNi5wWd5n+yEL9M+2yvXl31wzciMTgMNxyMJWuHpx4y1ifmN3Zi4k/QYD7bhyAV4v8Nv
tfh62dBaHNe4FakfgvOfZzOcWooiMwe6qCSQVex0b2bP8SGJbeNl+sMw7XGrZ7HmjO+tLTw+E4tS
oG6KM3bog6avqt/ancjgvc3i6PyTlu743tIcsN7F1yn3pUATkAGc2tvJSK6GH1yNWb9vdCePmXRx
G0aHuti15U18uPxJVy6rky86n/p3lgsd/cTBkmE13RWBO+zr33Vrm6//b0YWp63zpyn0DbZtqI8/
op/x9yl3vOfLNtbCE0Rons4k/0BWljbEKmitMUnduol+55Bv6gk2k17v/t/MLK4OoRYH1C3T1C0Y
JJplwfWUjD8MNdpKm9aWQwr4BlbnlbEMhEDdPCWb4tTtYUHbLfSaQ9z7c6NB26qmrd2G3B+AnGZd
RVLzUxcANQIASspS11KiedYTRF3d2GoJrZwlIPe8yMCRUhhaZhCDX1lWPxEjqC07gYaQQC07tEbB
xNmXd2itsgwTmKAHIRPo5ZLRapglo0XMgVFW7U1bB7bW3MvJ1zI/tgXIi19idzOGr6n/k9ZzKSEN
2mylF6trnUV8KObMOjqLzDryqlwZetw9F68MHm1FeOi90PG3kqWVnipPQnoqpH8A1+BMnu4cMqPR
xL+pi/biQUW8+jW9Gew/tkLdOttrTkx75b983HcmF84yxf4Yq32Y0vXoDuIN4uT70A4a+1G6Ka+H
Y+ZoGxZXDgJrhD1uzfPXxGWDT5JyzepEQqOXpMccPTC6U0LweHlZK1EQfRYU+v/Zr6XyUKsX8D4a
D7lXBSX86TglklMpzEN4EeqNkvnKZUlaO8+vm8fzgWo83bOmBJ+jxZy2DPEbu0v9CEnAeb7hqA7X
Rct7MoWDeRfCwPwPXxIuFspqlGUpKCyuaYo1spzyl2uobtf9ad2o+ziABLoZeHV6/Pglwmmni1M6
Ly8CPwjctnktgOGLGlTI9iaFumrRiL68aSueQUUW4Aj4t5letrie0TCrdWEaQ3dC7Dkrb2pftRkP
eNnIylkmOySFBsDLc3xZl0XkM5VjTaUfpj6lU7sTtb+6RU/j4+iRmef1r52FW4RGQGKo0g4ztGfd
M3at8DPKnwF1b0THFU8nxtN3m0MjPrhICJHfHypka0MXydO9yYNhF2oSrXmJ5DONf0xdIW1s0+oX
/J9FMMOnPqHWklLAOwjdwkgclee/HD1naKwyBWNjbasO8c7SMhwmBVNDMo+WYu0BpepFFqj/HFpj
o/20ZWcRA622HGbJwNBNSzp4SrTTmEGLgMZlz5vPyiInJJGhPKMCHaRAtzhL8Ne8WDMzQBSVNhwt
Kb7qlH7rmbpuBGQiZB1QicvNiftaY6om1Sy6sJPu/zXi8fflZazEO5bxr4XFpnSMDGsTRi4iDF3v
E/UnCr5OJRpXgnSHbsGOp51z2eDakngJ05V/e+IvBRJaK4ICrGOQVu9DhjKCOFYvl02cOwD68gxP
0rAzB7zZ5d8lzWj+eIOUEsOFwnTyILab5nXY6o2cf7jZCNJw1EJwp7OEtjbiqaVO7uaFd0gs7T5S
voS6ehsMw0OQNsi1GFeXl3V+UoH2c0HQyyUYEVNPl1V5gmqB4U5dSNp2x0U0PPrm5y76cEA4NbM4
PmprJQ3DwlIXBgH6ykZ7PxX3+hZKbmsxi9shLLwmqLKCe1bfJ4nGuIuaCmNaJnZl/bn83c5jKgua
G0t07wzaxIsFyZaQmJHYpyCCHryweGnQtimYgcYcR3sI9N1la2t+gdQABXQSaRqgC+fzxFYgKyST
DiI6+yHFMWF4KdXGKavmL3yn7aLMmbvPp5eWGdnsTFJcavkKvtEM4lS0rppE1a4GorlDqSu/UtrN
acwrpsgdUG4At0ACv3wmGGCr8jGQOjcOPfUuHZJvQ+TLh8nQ2uPlz3gWJrjSgUXMEh8zlWlZaaw8
XRbKsutcWqo7wSh2QbJRFpmv0pMAfmphiY1IvUSvq4K1cFoFu23Fdo9FhpJlcXMFeC9yBLGSD6pW
W7shHqQvlxd4Xmya7XPF0zcF+Mp89tPjHJi5lJGEdm73i2FDqnMtGTbiKWA8Uc50KqfeWO+ZY77Z
o4zBm4vmzpLnZKa5Hpcm6x1qJ/8TgIZCh77dTcLGNX923BZ2FuvqSi+A8iljZzj4Wmkb8md/Vyn3
8mZTftUbjX9XtDhqSqtGsmexIjy+fEFY9jr8YzGepdqHzpe/4i4+bOzZ1tLmP393sfh+GJQdAAr3
bvr1GOykmw/jj+ZvZzJpBdYDo3uXhDcydr/uS77d9CsPncnJ5d3+studxd2FhUUwzAsqjunsBbV+
myBr6tUa0qYoJP+6bOf8mb8wtAjwsLdbudQUjlf4HNW7sHpUVbu5cr3OZtgosyG+Dsox1n5vyTxt
Gp4jy7tNKrTSnxIfw9qDbDHh0+kPQel8Zf6peKXdfK9+FvbGN131w3e7Nv/5O4tTU8ZSILFrjfgS
K3eq/5IoG7IvWyYWrp57oTiGkcrXVB674bU373Llx8aOzZn+WUB8t4yFd4NbnNJ0dr44SHfIflmB
o34rajveQQzLjgybuWxwLcSjiAghnfyZN+liTaikRwraq50rhoMtelzGSrFhYu2zvTexWFIdQKeO
/LB3ZWbCXOu34cZlv7WEOea+23mGMWTYYAlN9ENuHqLu+fInWnXm9wtYvAcDRRLqUg1616P6UFxD
HCiDe+Vn/7m7M+/F2y/hQ+QkG2/qjY+2lHhPGh/orOH3bpKVu1wqnRx8YqZv4LZWraC3gdDhXG0x
5z9/9+mKEO2BJGNrvMGRbYAA1cZDY+2+Q2TqfwYW7oWITp/UTdy72W+wG06kfa7TY9ftq/CobrUi
1veJLAzZJ5p9iMOcribImMWEklDvjtIPcZYhP1ChsgP7b+KYjvqDTdpY3Vr2wpvwH4MzR3phsIuH
pjJmg06hOGLoGK8NKi09o2WokG24+fqn/NfY4uUh6m3cm1HeU8gc/1q2Pfz9+XFvQAiJNy58DNLj
ZY5utsy7Vnx8rqiesuhzEtyN0efLZ2llEScmFhdSnheFESN26srS9zz5zXEt84ca/v+jlG8c25VL
9sTUHDbe+bbcFrCOGfHipglT4vqfivl9YIKItPUGXbdDs5dW7NuMi1M7c3DrO4UzhAtYvelkJoU8
JsOo1pYHrGQ+rOhfS4tANytgSKPBYWryyImZ16Nmwj5WHMEbbH3j660EVUSjTUoqEKgtsDynq/LF
UR7NIunBuLd2pk52T/Xrsi+sfjhm97w9o9EzXAQfTVKmJi5w6F68SUv/gGSirepXKoOPLxta+25A
kOkow4KhL7/wBLMctF5NWmZu05wMh+uk+Gpm3+f6mtR+PL+nPA5eYp4fMeNATj9bwvizMFTyAZx8
97kW7EzaF6UD3iT+MDQJIb33lhaLkqPc70W1HlwmHqBEpUSB01bZ1kP6vJs8mwFqwL90DkmMTxeE
3JNvaGE3uI3iFK649/KjKFwNuj0lx/I632LnrsWH9+YWbtebqZELA1sVKPGt/luQ/V04fpX9vSQd
QRlvECxWrr+TxS12a6QuaQ0xi9O6aJfmop16T92W9uHCiEm5GCYu0HiKyeBplpOUmHFaB3Iahc+S
rz+iBLD345+CMfy+7OOL8zpb4QTx82dhGjqii31KtbRES9WKngVN+yp4zb3Zh/rHDuw/NsDFoqVH
HRQ7p77gKVLnq4MQPVcoqHbBbdrfmNawq7rPl9eyCAz/2KHzQ9hBjpZi9akdQfEaxN2S+LlBGXzw
g4MZ3qpeeW2EG0Xq1Y/2ztAiYRgGpgx7RRQ/i82rl32Zqi+XF7Lx85c0wy4sdJ1pXfGzZcSvFkP/
LL3dejBs2VhsfKGNuaLoafwc2+Zd1TkBf0u3wYEJLCJj623NKdWrLRmVZVhYbtHyevBKLREUgZXp
P4bD+Md7VK+Bxrre1+n75U+4cnrwgf/5wlJF0teFTmf2Y/w8QNAVE6YFNmF7GCxx2HDuRS73/6+I
VPWtLc7/njrdPLCh8boqfkaaU3aYqCz3dsUV62bHaavBtASGnxlbhLkOYadoijBWmA/pz/6egat1
uUssqCzaTeMMd9lxtHdbLK71b/nvEhfhzg/VUe6FMn5u1cIFaXdVpEgSxa33sUvwbXXUQSm/zuJf
1NhPP6VXFnpQeAYsfU9+nOQYeUmNmYv6zdg8Nen3cDOTWDsDb4OUKLxCUFvy5MIozLyk9a0npf8k
mTdjvwWFWzXAQghISFSQRZyuSBa7Wpf9znqqLVc1HyYa0pfdfHHvvX0y1MyZek9whbG1iESt1gxJ
ZXjeU97Ijic90LOlGJ8eWuTMhi9qKW6UMt6KxO/qDP8YnBkl6px+MWr9dEVSkU2KXAbCE+NW09HW
E3XXhi9V/1J043Xa2kO5Y1yklR/M8UUM7VxNGXV00MrCifKNKHnulqBeeH6i+sQdRtXt9FfJ8y7O
y2IQnpBBQI1p2KdjCO9843GzxFizYhAvFlVeantQhpco4EQojdLLIv/59nV8jr5p+s101IZ9fh3+
UuG7F5y4y3t6HlH0WZFOpYKOGjF6H6frMtQxUwMtCZ+ZJLiLiSXldMwek79BKB387BBu4RhXgvIM
mABRiyIqiKdlDmAI4oDmLplGrmj/H2lXtuS4jmO/SBHal1dSkvdcbOdS9aLIqqzUvu/6+jnKmemy
abUZ3ffl3oes0DFAEARB4IDWQbpSrTfrN/qUNIm2UrKdjOAwYXr5fTGXYOdCZHT+4QqP8kYmLIgM
Jc911Cgdazwi2Lo5pW6K4d2Op1SYr5qW2cawegx1LPpgE4el9GLFGY/F7taGEN7jtjKn8FEhwD7L
CV2K4L+ewmMRjiZVBAPbp8mFDZixSvu+vMxtAnY0D75CmIURQXjgZC/9Rjf2mH4VZUfj5NfEHbbR
sebEpbeWcw3BnEVKq3mYoztDSMQUnKYlBjLEmfk8Tcku8dcY+OHcF2oJEa4TlByoPUPJDRNydX6Y
mqGYZMdKBisyKD5Jpux9y85b2iFlrBsco+HhzX+/uJwrWiYpsQY81bRTzAEKCkfWnCkGzQVYV8/y
8b54Cweuhda5f8nHptMwj3gK4xB4gkTN5kOvCEoEgylzmmKd5rTzaBduGpQqKBUGmT03IU15JPIs
JclsOBbKs+bHQTTF37DIo5Ja7GLDy446SLe1fTU+dMKH5x+k9pzmu7b4XRe/QH1hfg3Sc5ObTpZL
tA4TogzhLsaQpcRPt1MluhzVLNgzfhZUM79HYcrKvLUulqKtwGeM8wE/C8Qf/l439+kP6UPBMFIi
/vJPSDNUK+2AYTauvOe+Uy3YAcAx2Q3EHsjZscXeUZNIpaGjikdqLQJO4xbOfzUUCBnQFZAcDM7G
ur1ZzNx/KBkAvfA3F8a1rBmI+PRKEbJjoGbn+CibCIPSF7/gze5YOF7n1gn0Jc1kDhBtDigulFrX
6EkFz29+7JsPVe2J5e16G/sqdX58lY71FXqHxDzXmIMRYnpWtOMRrLAM9WA3hCOch1GgQQSd2WxN
1gi271CvRfWIxsd9/gDO+Wf9Wd5GG39rbqZn62dw7M/aynNVu6LWRuf4E7Yp/AafsSrNxGjSFFwC
x0zHEML6FJboVejsQsL7avdkhDKo/x6tMSN653Gwv++hV7ENIztzIFUYtjzAg6tHmWabwo236arZ
ZetmHbnDbliHK3+ju9Haf9Q2GB30FLu5K6/lVbLi8lYxrzn/qwW0BIEPFJReKEC9NoO+FKdA8KEF
XTqoxYcqb3FpIoq40YSVkh8bze0Hbm2vjI+y4oMYHZXKeLKfu5GvQUu9KIYyLLUjOFG+0D+Y2enB
36d7/8kj+WOy4viPWYYrOAQaiCMR4CDKAb0mc3SIo6nXrSzox/fk0f+pZhRkl/pjccBVbYpskRPG
3XgrVC0hTpy7CucZMixHM3LHGJmXxCA+t5y22yTCrlQpOPAUXivP7RaekUASipmpc/jG7qC6K+uq
zRPr2K27XfeWncqD/MNz+725jh+jVe0E++yPWnMOxkX5LlCZfRPj0V63PKCOwZf3LPRfqAonzcoI
Kp7fn7/ErNuVfMwuQZuNXw81NFlUtpe/+YKjrUudtMdK3A8qtcZXOfiJAegw13WbkhgTXe5bzs2d
B1dt0C8h9MeFBwciszk8NN4YozJ4xxa00GtlF2Nc8+pBf7mPsiDmFcq8Wy48sZR4RdpPvXdMiftG
73/7NvRlRGBCfLPNBVEc8fH2YUQv9eO5f/JaUhAZS8aBmj/FLBdY8eHK52Y8HNeMHGUSyYPQK95R
fBZRzvTbcrOT90PcwPCjkHpv1hOXJevmtETHpPRNnAlSAFDaMtJ5o+irrSb5J2Ht78LOHnaW5Qzb
1D21a/FXhcfP/E2zecXsS0oF1SyymDNxkHjzDKX1pTYFahCcUtXFbaWmKPBVUIqjoKakdHl9RQtW
iNlB8zQU9ExpaPm7to+yMjEDNAuDU7ZvV2jpABFp/eilROQk6m6V+R354d6Jl4i5VP8aRwfLSzgJ
oAr365gMn3l3GgX0qjfchocbQ0H92Uywh5pYHPtwzNdAVe7ppV8HyclPiLnS/1SYtPkWvAk4Dfah
G/zRPof/rFzfnGn5LxEZ0xxkTGgwLT85Sb+zgnRv00jrfRaTjseacuMcGSDGINV+KH3Rh2gh6hSI
djRqIivr+xvtxl8wGEzkBmoRI5FwxJy6J8tBIHr/67dZCObzjLkNDdjBIwWfD875Q00j23jA3K72
3U5tDUyWEcHIeA7kTfKKgWQcfecpnl9PgOydX/1LIlPd1p4ds9l69PPZUziO6iaiZ9DmNbzwt6il
m4xqFhBVpCban5+i1kW0Nx2sJ5VHubuEhZpSxLlozkezKKNMCePSQbUuY60wNscnAlIsv8eWmmuh
JwbvaepWjaAxAwhmFulI7CiMlQeDEk+9H/cnUwiixzbqa1suDdG+v1q3Jg7XgKcV8FbO3a+sm0eH
jVD2QaaeYpT/oJUNl8Jdkz9N6vN9nFszBw6uezhNELXh1f96mVRtTJJIaNUTOrylBtRXAg3NH/cx
bi8B8zD4CxBmfdIUo6LLflBP7/EHzCE8Bm7ylr3qv7uP+O0+1u2F5xtrLtCf38Fx6boWKANFIKYO
TuqpcYf4p/oz6/C6e7aU36n3FMcbDRRpSbzrMc0AOW/pWZYx/ei1rjaWhpnxpN4niXP/Fy2uJKbn
/P8PYrZdr01SNCaSekJV5Oig5o9E6r5PZFfk9RZ/N8pfxQaz7PPMXtRvIeXIpjYVUHvVIjpwTrue
vlvEX/9UHVSgUDSu0IH+qM8fH18jObWExxB9c3gywMyh5pc66nQDRT2ZL7FOQHT+4W8CjkNma3Rx
vFxKZ7EJN1HNJsOYZIAcilOx+eVt4pW1FTbWKnJC9/6i3SaKGDDm9MQLANKziHpPXbUWkRh6NI6K
T1ak2YZ7nfhP3YPu2QJPj8s75V8reLPtk3yyJjGCIuNX5YymTxo60rNxEA5IqHLs8iYQYSRkDlGr
KBMpglc42eXzpnsVOCmW74rBf2+MuIdeb0RDGtq48WD38nNaUsz2DJ5GzMuaKKgQnBq7MrWVrf57
Gh2Ve/WdV4fBxmGAkl0kwVHRzRasF4rQ40030E7VXiDGDrPnHO8RdrKqd7yyn6Ulu8T6DmMvDrrI
ytNS1zz1JK6GfWST308arRxMlnjimOTCJrsCYkwS0zcmVQgNuOpTdXaVhjQ78Yf6lO1qu7VNNLJW
L4GDIlvhCRxSHOzbYBLpub8K/d6bF0J25aCMamqppypw/J339ESmlfBTW01f6J8NCBeQJytjnGVg
+XFcQakamVzR6dbWqkLtK0eq2QTvmAmbnUuLfEzLQVBPPY022VN58Evi2RUUqtDuJdi2bzXHiS0c
Bld6ZE4nMFRXmVfCMM1VTkAhwNnTNwKB2gRXwpltF9kRlDld7zk1bgZliFT9FBgxkYo3MJBwVDZH
N1cqmxHQLS7P58x8wl4jhFaClls0Y52Kd/HLcKMIm1moyegmCMWd2EaD133EG0tAQz+YdHAvQx4G
3KOMSFWYa2moSP65VnXpXOVIFVbY3DQLjMg1K1Q6oMlIPXZWwHPGNw5yRkash3mvSBQbbFNhoIR+
N6WDfzbyjYmbbonQtW8/74t3e8v9RkFqeGaLQTKaUSim2gVFFEE+rQxcJXTAkkwa0NJFK7WeNroR
28lKavzVfdglrcoz3xLq4WAo7H5WUFjTgIjHP6NgiE76Aa9mtMgikgcrKfqtJBNnFW/sHo/lyO/M
+U+4YwxXuzabRlGCShnl4DxuRcff+hvJ6TlFPEuaBADGQGJW4twIyPjHVBhCK+zU4Bxs1C2K/Hb6
pt6rbuSM6/vKuz3aZmkukNg1U0qUX6pacK5cYS2so725LQ/VOqaF462l53AjbaNtxasNuA2AGFhG
ibEYhW0/AbbfBk+Ye0CzJ+n5R/RQbkxX2HBkvElZM2Czq7nw+FnQToKQ68E5fjj7MVFPE4UuD+U6
52lz1ta1S7nWJuMTSxnzm2MPYglrc2W4/tb7xIVnKzniOjjwOlIWDfFi6dhoPDWVIMkgVvjwKL1l
H7nLk+fmMvqtOBDeYWfh8YdlmcoUK9FiUQnOaHZxQPK7HtbKyntEHoSzQgt7GJMDwYyEkuO50pSx
dyT90USmV+E5dyZXBqNFYmu7bqfb8WaiCsVmtkGmQdr1Kwf41jQw0QxkPpishHQtGCSvTaPFvGbD
K+To2/z9o4aXlOTLWKm7iP5DJGa11EGq/KQDUmN3m4l4buG8KU69yznnJtsyAD64a5Fms7mw9qDP
Q2+aRVJwbXr42T39dk1bO4xucPR/4GGMd4zyVDiv7QVeMUaTUDTAG+GpBGo4rdtiYoor/efbGIKB
SAD1zjoa1zUGKExStdRMJTojrYnndVt6MB8lJyDlST3eXyx2Etb/6vACirkE5iHYmFByE51Lp9on
bkkT+2fnpiRdh86w7gsyPsmP5mO50Si4Xjbjcfj9WYLdkGM0vN/BUmdGKU71ssHv6LfJRsLOaPbm
M96/RDo6mes7/irc9G77Hm9ASflgrRTa0Ng1Nlyjug0grnSvMxs0ALkOIkz8kMJu7JpMNRWOzdvv
H2BGPlSr0PUcz4n+44IuWLKCwSFzFbCMDmRmy8SpnHdaD8vqXFQ3KPuATrvJo6YtPpb75mNLo+fi
UL5JvO6uW8d6jcvsILQPzcks4Pof6lbayRLek0WOid261msMxpiHIghRZ/W9awQykV+67Z1Sl3dE
zO7r+jwCiorau5mREHxSzDEryGEz1o2KLaOBlvtp1D69kee8vxkA74Ewx2vhSUXVjgARVxjyuwI7
0PebfO2GKLBoV96qXlVraTs5xkp3cxvUMGteuuj2soBp6BImj6D2T5mJF6990Gg1vhImdXLWsxHt
fh2JY85WvD2hrhEYm0jaKCojuUrOHbhEx+IhNTPajY4QE6U7Kg2PB4wdT/jtgVDXB75KcDKIYEa8
liiSjaitNTU+18rz0FJ0kpeT4/dHAUN20YEBhjPipeImb+VVpblRPaKjpbXz6nko9jpGrhe5e98n
LpkSbhAYaYt3ETzWMaZUyWmLrShDxR66u5Ffnew0SWIn7rgjNmZnwhrUzEyGixnmhcOCr2XvJ9PM
9b5Iz+1X/SDtUrr3N+Vv6SU6SLxExJLhoPoVzMHzcEuwyF1DFXHUFE1YpucpmUaZjrlf/FH7NhRo
Gwj5H8ydzA07MJpprxhG/T7Kw6jTxPf6gy41uYxSNvCOOFUtJL9rTcfcrPtKv31bgfiXv49RRYhx
I75fNuk5zndDNu4tTyCYgbDxxdCWk88cZ4KqgZfIL23lJRhQiNE/3/8JixrCBHHUsoIcHv0/1xrS
xFDABMUkPRemtrWG7iTUKu+BbwEDvTgiqnpA0o7LI4NRpGnrIw+cnk2xQNFqJPvUwkgqjgUvRUbg
ugH1q4QqbjA7MV4CfRloaJnS7FzZnY1h8whnzY1uqyhRt7Z48F7zelGXlg+PHupMWonqDjTMXCsv
k1JVkKUsO9eY4oM2GceiT85HsVobT7wAc0mHmLQDhi8USOHAnP9+EYZpRlcWjZejBow+8fKry5q7
+Dgjh+UNGHhdFdnZq9v+0RIq+V0bo+pZKDBGMJhXlkhip5tEHowCNlnUEgifUBir0AGcPNGqMVMp
oXWRzLXggVUHnLW9fSsBUTGKIpCuQZkYavSZX9h4xugXptGdxYKaqC8JqrCn5fRc+n8w4rdHOZR1
7LtNJIcnIbBICTL6sT77bUDHbuV7NibRWQrqHMp9NXA28bf5Xvsz/DZksfBajlpEkLhcL404iWWi
C1V/Fsp16Utu4f1qRbjo6OgHPfWm9ZjVTgxKi9RwQyHceB3qtiSSpRh7k9P0fbDeG2GPspU8cXXN
CdJ1Eny1IenNR7NVHfzrtjpEKglBqmhNBcGARx2zt/LCEZDREvGoV7wLqltrh7KobdH7nYmgv34I
/6TdqooxO+Dd6kmNcvj7nuP2yNQwNuO7XtxEGwDrW+FEm6iTtP6cohoBjd6d7ohtIrpqFH7VGK/h
dLL52bVC7NzH/T7tGX0jxQsqmTkdhLwec1ZLISa3NKKJYsDhzcPg+UF0cx+NfccxP4rhk2KQ0Hu1
htdQQLwckMJCR+Oj8kvfyJh/uBdPkYHxtiaNHgY0QftUkx6DGpWcG3Wnmq6m29JhDA1bGp6N0Smc
8Em2XCMC32NFhkOur8CyUiov1h/Zsu8Ldltui3AANeEzix9Ih0CpcG1ImVb3hlcJ/VmMAxT4YviN
+mip61qnhroKpkNbFkQPbeNZo/pO80+6cSgrMPNGK/MhDUgQ8wrlldllsqq+/EWMaQ+VOsRj4IE3
AFNNJbcv3bh8ii1ag8i2sNLVqO9H38arSL7XN3rw0b16AYapPGkiTZt3obMNUMKaaxjjYQycybDl
9JCpOFZtCYXL3joGBXSmg6xz59sNj/7x9r0D5fUSGJUQaIB1CP1Q1/qM+7gYJnmIzxqxvdEZB9xc
ndNItKeAc5eZ3c+Vnhgk5v4Uy0aoFlkfnyNP0DaDJqGNfxpMu8eEcs62u7lZzFCoq0L7CRI32APX
QpWe2SXlNMXnmNjG6HYUZTIVRoce7xvjzXkzw4CZEzlfvE1hltc1TG22UYIKbMBYqKhHhNRS2Wx4
p9p3zphVHFwHlmkeF3ozwAXDJYvUkOv8XIO/cJ35ai7TQgy9eCWVeq7RfDTQy5M0agX2zrataKIm
oUn7eIwr0pUiap+EKTTBFImpUiPNvHHA4PLA6FH7VYAOfhW1bec/hIKAVu0BLTsSURRPPpWFYsE0
NRS401Qf64QU7TRmFNMEwFphVZ6FhFSg9x+JJUSe205ZoFCMae1+hnlUClSsRkPgOLbbYxg6V1CV
ijwV6toxU/Na56JaZZjvLiXnwW025YNi16vABaeTEz18qGuMn+MNz74NYBhEZpX1ru2mzkfU37jF
/hAq27Sn4QYObnIbKtjekVtfPEe0zIJDSFVEbzZ8N/5/LWM7VnGhoCAK94yHxu1rF9XFPVJ/bt1h
BNKruqs/A7QyIA6+b8+3OXec0WhlRjcDCOIlMPBdA0uF6Y1SmKbn2jGIuj0EVN80znjmOPH58GHl
u4RhNIpJF2PatIinW5q+/Dh98QrKuHIwp19tFUHiFwDwVsauIfsHxYkIl5+XC8OcRaLRTUVRz3I4
JYngZkzyEKAgg3KWZckeLvXFnDBaOHm1BfpaWODgQiTX9Ym6MYlPjW1EeA1uS0cCeBAV3EQQsKPf
gPGeXSWaVajMcDZ42Dfyn9oGqVRF9LfP+4LdREezuV0AMeYWDFM09kWYnt/BT7jzSeSkLsfUbl9Z
Zgxc2uCkkViHVV+bNGIkPO6MOTDcR6hts4/3p2duXnZxhS5QmB0bmWWJnjKgIO0gEVdao78TpSUv
LwX94lxGl5SG2hmUgOKigw5qxhgGyYwTKfSzM/hk3/OBGqvIJ+v1/ZVZOEBnnkUMvMCDKcYbMPLk
laWUqtLiJkW8n+AS3XREbFa05hC9Lu6gS5xZrxc3thahryBkwHmfPGIdiH/GFKbtyeS1gS8p7RKH
Mek8UQbFCoHjPcu0pvojHlQcjqndxIGwtEsMxprVcp5/pjfZeedpBH1dnwN3TuJsrKzjvIRg/JpQ
G0gJtDXUlWzklUgFR/ip0BPv6XXWxj2YWZsXqyJOjaKFEiSJNvrWrfZzk+LGqI5qRk7BCy95unQa
XArFGLQkdZI11hAK3QgfcUjoF2dhZsXfEYedZJkgWahXOm7uzUa1oy3n60vxweW6s91ARaaaSKzh
8/rWK4jm6OShouvPkSqkfLu/LRdd84Wu2JSoUel+VwVldh4pAk6SbgVa2uleQq8MNy84R/731Mbs
TWsQuy7vqnldEAi4ckRiN3QFm2NtnK3JJm2iXh+EaoKxNfZw6uDOKhravGlytwWA15uTzY3kyTD2
YwzFlV+Rq27+WLsNmjI1Jz6Na3kn42r1en+peGIxMU4fCZpfjAC0w+OfdL9d80TibBuL8QW5l4ie
IgLgXaXSWv2NmW+b+yLwEBg30GMGTDuJ2JjmYTe5A8Flm7f3OecMe5gFKvgkYw2L34Odo1xVzhZX
dMI5MRdjgL+7Bh101/5sbBNBNuputuSRdvuSjJ+9u12bVNh83lcZxxncEPZU/qSmlYJNYwc0sp73
zosokp6ob5jGkVFelwvn/Ly9KSi1L4nC7NpcWzNRG1x8pHayLShPhUsBzqUKGWfgy77k+cW3M9BI
Z5sUZL62tq52Khp8KZeCj+Po0MVzvWR+bap5pczbJyY/lV1k6/b+JX7kbaL7Zzbaeq9hGq+M+maE
/pA2VDf1RiRrjkHc96KYo3CNIPbiIIcVbA8X1eZkPgU76lCT13jPNQTGG2RF3fQC6D/O4hchtTtR
GuBiwDvq7nsEMEteC9NlipSNOsKonuKZ06SoAH4MaEhV0n1kuJ8aX+1eWGXcucrLuHOtIjJVaAJg
lBj71eAjOwHv7VT2oSZpSF7vr9OyI/qLwOgv1cJeFPMkO0un/CjQZqvgoTZa3QfhicGoTyq1vhLB
AYGo+idS8e5aefpnAEwoJepDiKwJANKJJCQj5u/o5T7CvzG0fymKLcewWrTLjCMgDj1mSdLpwVEy
Z8ufQDbr4jb6+Iszh8IXMagXdIirsjhDjkB8jWzz8SVxOHuTs+Y6c8mBrZlq2cCq5qnjAjrcBmdb
HDgg/8aT/RWE8ZxR0WljZURwMa65SlH/LJB4VdvRQ7Lmbc/5B9/TGeM0k75KlbTB1TDa71pHc02F
dPTHdMjompcVW3acf6ViHKdUNl0faSFe9bbvIdFPHFFuq36+47W/32d2fGbVoVS1WBup3hpEkm1J
I9KD8IC3G5K6FXEwrNc+HuM/YGcdiIzoiuMQlg0dDLrfnEqo5GU8gqx1WhG082MikemwkYixRrER
2MMo5WypxbP1AolxC+j2bJNCw5us/Kf0aYWUDqhG7d1wKOiaE2wvpU/nHrR/ScV4CCPNkjTsINWI
thef9vsP6iTr7dergihF5tj+4sXrLxhLWYDcWI90MMCCTXCipXtfb4ve9OLrjIcACWzuwUFk59ef
U0CO6e/T/e8vugekQmfKhTn5zixLiapgMEAg/LUH207X40uUEkRW90Hmj9xs2QsQZj2KosSchAFx
jrnCQbp6Qc/HP0NQmOC3EtCCFPgIsYP3iagwrWYlrjnh4eJC/5VCYZZCKdr/i3qPq2eOxS6u8sWn
GSctjyHqOGsoSH7tV9pWJuqas848BOX6pCmaworR3ApXhtq6xjl5x38oAuOWPVS5oUYGAMlTR3vb
4V6hl33VhZIYbwyGtH4MDJgqiHaOv3L61NvivqIcOTi2yj53JVYFKiYVKOPz+y/rAxHm5z/aDKzL
DSyhkVoZAMF5Wserfe5Wq/sIi8fWhaKYPT2OTZpreEI6Jxv/RSQhN908W/qd/aww+9nMC6FM5nuS
unqtbGUH1mj4jNDmPQpyBGFdq6H2UxSX2Bblg0/ic0Z5N/OFxUa5kYYh7Ch6wtg0xqTS0sOFolFy
hC24mWPYl0syn2dRS8HRFcos5kWUV6Cl3MJ/8LTpKO4viWzizYCnmpEX3i/s8Suc+e8XOFJeZoM4
S4P7/2ZW2Miz3YUFwcgZFLmgPhBXFLaKPlaVLECJXY6buCsnKGcdeNO9lnJYVxCMsqaxANuKAAjv
Z+v0r4+FW78UjmhLrzT+DAhnty8cf1dojMqsIpemptDz87t3cMWSqmDQ6BD9VH/ub0keDrMlK9ns
m6SecVBjPhDlgXoPvIsXD4PZlThDBE3voLmR6ivvGZlGG7XzFSnP92VZOAcvdcZmmuPG6I14xgF7
MsGwofX9zy9vF1T5zoWhKKdjx01bTS9JwgRdha+9UxNzE26IgniRv/2XElkgiv8LxajME3rwt8mA
0tAFa+DS4gY0pbCAwBmJ+PYfzlxAPAoe7b9w3yfcxQatI6WNo1kyjViuQDv6ELtfnOOFp77vv1+A
yKo/tO0AkJhEm93oTA/Ik7xwYiEuChOxjFpjGYEIlNJRV4d4V1L/Rfp6Gd84QItGfaEyJm4ZiilG
mcS3ytoPaa2fnOzn132Du622AgkMKq9FNGqC7Vxhn4LzXuqr3lDnK7J3iB+KzbhNH7zV2bPDQ3hA
KcT+x/A67nNM2+XxvX1/mzlKr7CZE8hHubKIaZNIZgQ0+azs0K4Lp7OrYJU6vrpuq11eopO/6red
jVLwerA7TOtwRgrOkOFHjmlwGQl3aNNQv9Kt4ZRbxU1yYlYkPZgHeRurxP9TxqSKSPqrUog6kugd
E0182/fWrZ9S5ZCkFpHW4odnroQEOVwzpsHwgarDsDo306rLnCjZNBgY6HPeRRcOX7BaaOitRNsC
an6YmL3LMhCAVxJuv5Jd7CaNvIS2fX9peRBMyN4ZuNoqVj/nxGXq6vuPE6/xYikqvZKC2QgKhvWN
ciNmZwwFfC8dmSo+yTTo8ZnX27vkra6gmL3QNmpu6hWkqZ1oUyT0HWyIFS0TOr+7GJuUczYu+Pkr
OPU6nLACGZz5KeB24h+UQkk/7q/Nkgu5+j5j+qqpJs2EitHz9IhXfgMVXQHNyPo1X8vH+1ALgdEV
EhNTlKhcUHwJSONKpod6Zf7mnFk8ACaMUGOtihR9mh+RRPpLf6o4Aix4wSsBZju/8OmDVOdZFmGr
IDW8UZ0qIR/rL85y8/YKcxaWfSj3bQxDDtFz546tMyprXr7pvp5QNXgtRxV7lZ4bwGi/DvlKtYtX
j8OxeF9TIOe+Rogxl8X0RKyE95KT7txbhOY25ZyxPDGYPe+VeieZJcTYdUjUv/T/KScZKl/+Osab
DpxEqgelFPGakpNDSCL7aDkxrxODJwKzucGin/lDPSLvI+JREuMP7Y5TCbtwV7iSgtnenpDpvZTM
7iPcok7YlXll5xwHorOvTkMc1rLnAUHYidvD/GoCKq3BffFtXu/r/b2BefXXViUiRz/VBlakLIlJ
qI9KhHLN9e+z9TOxwJXGmF1e5KCBjhusyTvuVjJOeYOWe+N1ywmp7vt1zMq6FgYtaLmSqRDmvGkI
7xLC0RQb4uK4V60owcfFznYnkv4JD03JTSZzNMXGuHmaqnUfwB/2VHF/zn2VOgmfIt51l+NMvp/c
L9yupxqB5uUwMI24rniin7nDcbqLCDLItTHMACMabu46ugl+hE7BJjFQTZVPRHsm/ScnClqqrUZf
xl8UZsXrTJlC35KxUdYGwYDfdYnsg9uAXReE2RjhicftbiWiqDhHYBE/6Kt1g1b89u3L+RAft7w8
6qLr+ftrWBNBLB4qggiZY5L/LO0fqK/maHXRCC8QmEMgl/PcLz0gNA2xqPC067Fd74cUi97tAoI5
AtAMWWRyBohXLJsOlNwj9xF4QjDRXoTHIUFtYONJZbshMfeBTgrKMQ2O/X2/pFxYeNIGpdz3ANFI
0JEaNw/r0UVbTH6+LwwPhzkM1Nasw7KBukb6s5pcC00R1NFe7oPwNMaEedVghrWOVTnvqr2L2kS7
euXNhOTZLnMQhF0/xHkPCOPR7XbRmufZeGY1i3ixHrVu5FZZYz3QaDzYDciFT/d1xANgXIGVTXjX
hv8/T6d37di63LrqRdf8d2N8X7YvJFCjIYjTmaIe3Psbi7zHDwPBs2ay9d37knCW4rtR8AKoxbDX
BjskO2e/c/KInR5+cva4xLHab+7CC4haaFu9lbDapdPYkitSDe9KGRXw0Byip7SrqPHsVOT0ySuG
51jydyf+BbCmBu3cAzkrUbLriLxte6J93tcfTzj12tQwQ6kYixIY0aZ3zNff0spYTX/+mX/5fgG/
EGQwW6vIDID0VMtBu2VL9Ef18A9BmH2veOWYgHYF+758hQN7SDdouqLcfotZITfh2YVlM3sfB2wz
drPB2YO1QjtsRzfNuXyPXfXXTl3z4G7ZFuZbwAUc4wqi2uv6robxvXd7SXfC/eGMLsSneEB38bBV
XikdBhtySrHzhe7R/zKzcfEDGFcRtX6igQhgNsKDv/a36skkJ8M2/5sb218Y9ulW7YY+C+bD+l1c
7cbvIhV0Eua/7lv7cp7mAoaJCabAyIrSw+oNOBpQB/f54dFs9clBWYytL1CYsECEsxiNADpDLWnv
YHyRZ9pII+JhKZAPESngPXjcMVzJmEAh9EIDzXFQoN1kJI/IB/JoobvG8BOOcBzXfkMu10flqIZQ
IW6l6Uu4evvIqPHEy6hxfB/7JpeIgmekkvZd8jsQf9M5PEoWrsYYh4F2yiHVBkAc0rXrRp9Z7dLk
/b62FsVAI+NcWWMaSPtfu1cztMqhyk1ECiB1/pGDPE5f86aHL7rwCwxmhxZxqAtSAgxMPorBlitt
1fdxx0uiclBuTvQSk1VbWZ9jt+iH8ow6/LnY1+A48eXb/F9h2PNcN8E+YSB+O9sjDZ4sotKGSNvm
YX1/Xb4rWm7c+AUOs0UxucH0mxw4cbEyHOOnR2bWMUIdcGhutg/1eRdtBNfc1sTAjagAUS86qjlX
8OVU7sWPYPZsDq5QvQhnYeV85z9jgJB+whnyFhBhldq8s2TZ4C/g5qPt4hieAg8NryMMZXeQ0S1r
S91cJCOveGIteogLHCbMD9O8T/PamK92eJkg753tb6evr/sryNlZ7CjXKu2S0BcBgja08nUn9wQ3
IzSj3EeZfcA9M2FO+3CwAg/kzSjJAdEQ6TGK5r+K9S+UxXiIMUuDsexmQ9SJaqO5mXMY8SRgvEMo
N2hv6vH9Ab0gDxm3rGHeKHc0xB7caAIfx1iDhr6fad1fvhNu6Efk8NgQljob5kFb/+9K2cKroJeR
FRMgyFzXINPHiaDqF+PeuPX/HMv6zqNcbJNu0L3c8yFRSkD8TFsSPL+2aBIWHoOnYlOJqw6vwmjb
Mc73bY3jYW/Yu8w+m5+h51u4dRIwfRt8Aa4e2ByTXhQPZGNzrR+KzFk9ov+sgn+14HTa12YXb15i
m+vFFz3ABQbjXcc+jIW+B8ZOX2V7cSvZAxkV+vHf3TNN9O+CrxLcSSz7AWiz4tAPwxxr9ZqcQbj8
6pMQnCk4mu4vzuI98wKI8Wl6l7Z1KUYzkIF5LugO5JUZLxv4BQQTj2CS8yQlUzyXIUmITkenpn8G
irPcDggvy7xoaxdYjF8bmmHEjC3orYvpA1j9cIMIbYsXMyyfOBcwjHOzJnMqjAgw75M97Z/0x3b/
nHPSfMt6w9ROdPHDmjGu4PpYq7tpxCCIbC516Nz8o/9AXEpre8yJ6so21+TmK8KNw/sLZ8y2f+Ee
6gjjwgSxyHGZndzxFSyF5Gmi3rvkcE64Ze1dIDGXldLKrC7SgCRiIvZjYKuYy5RCIJ4xLNr2Bc7/
kHZdS7LbSPaHlhH05hU0VSzb3VVtXxht6b3n1+9hz65uNZpTCEm6oZmYkKaSCSQSiTTnUKcVlKst
J4E68myBeoHDPccxavyLmmjo0AAhyDyiThf5217u4j6tYG5Ak1TNOe6Y083sTval2+5SELVkmecN
auo18zGNDyEYs7rKanZvAykt8R0WUe/Kc2P+k426lEotIM81njyNWECJTE8p3pUNQOY75IRYguYf
om3vUhAVMA5Cxw1j2uZnDXnB5Fk2a3KXkcmuDsWGkSJcPFaXsqhoMYl4P2tK7FnjIIIbbWE+VU5t
FfAWLNKKJXd0KYvyrsrYwghVbFs3o+WuMcmRW4Drt677cIFlHfM/vzi6Wi0ZIPaGmAL1zhl1GLim
RzBVwOQ7s7HBQubDDTJh4VhiKWeLHllBa4x6dlCTU7kAObTkV9lG73JjJ4fhRXhQ2fz2S4f6ckkp
1xsnaF+OgWeIkzDlpH0Ybc3RHOOpfw1MH4UyTTd5xU5vmKNGTMOh/HHYSYOuVFC3wipjgM0stoCQ
AXZssWKCUcxG+N8PxC9mFSlNVDGRZ8NxxBk5fecIO9VMFZuMJ5b1LAU1f1YUYEs/rQfP7IhrMCYD
I00+RNsn773Vut72lmGl8+9c04nyJn1f9I2aQA5QiN5SO3A+Gzs7iCCRYMbULJUof2JMceH3OURN
jozyPwiGUNjO0PXIDG7mX7qmFOVNFE4W+aDERml6RJS+cyTpc5RvDRQfM96qEFdXltqt+2ZltK9l
0f1t2GrkUUGYKn/jqAHcmDLKRAvDKqjHuelSQ01IwmVqF3jxZ+b13Vs+dn/J+b4JL1wMIm6F89tv
OfVL7wh2tvoH/aOAzQRCFgDUdQw4Uapwusw1iTbMdojZx3nPuL3yymYxXLJDcL5qqNXzoiHSVWm/
N7jaB9Yt0Ap408lgHTfK6j52Pq6v2KK/uJRD6aMI9Rh0GuQAR/8dVLskdEfHWAkoPvsWq9f/ewNo
Q7yQRm/QEMpy6omQBlJh8jZs36eHDYsAUlxyS5dCKFcxeX1VBrNb6kFRlxLpHc85Sx0JsIys491k
OXi93viuLNvDV7TeGC6LrWVp+A1G8tfmfS/6hR0mIS+mHY8vmLqNkm/vt7f+oSU8OfQuwi6dYfVL
N9ylNMqPeFMba9wEaQpQB5DIaJ+a1+tWsnSuLiVQ/mOQxwFGikvFf0VvXReYmntdwG/OZXiISwlU
DKKJI98oNXSoLHEGtZmsDH3gGlHclDzt/dvQTEjv3Mi+Ndzb1usmM79YXnLpaX75CVR80nKaMfnK
HHIBbyBGIlckXyxsd5YMKhjRwhRcLnOo1T64hd3Yr77FUmMxr3mpBxV7lHXWjLrybQ4a2E/P6CK2
PatDt8k9vzVurm8cSyHKfQQJL+Tp7D6kozOLGcwRhY/rMubfuOI06OR34+dePTa4J5EIEl9lkoK6
DdwK1nUpDBunc9/iOInhEEJKD7MDuPMUmIev6yJYilCxRSYPtc5xWCwrRLBLYnMyY3RMsfoKF/0B
8CJ1FdCFskI/yY2oEPK84/Pzi+RMbnwjr6+r8Zvaej6sfwTQj/CCA5lzWE7QIwtsR92o5gAQiIiI
Oalwqx+yymTSpS069QuZlFOPpMSPtBL3LhDhzZyoGNaeo1vV6kzeMcvjv9WR2iuxzIsqTrGIiN9l
kwMponifOLGpnjvzNbA5l58HXLsVwwqXb0iA64sizrAk0cbe9YUEsE0BaYdVZ0XPtRnwJD9vooFZ
/1gKPwFt+5ckakU5Gc5olCBJEWHxjaOQ/ZBb06oVmeNELFHUYvaamg9CIM43lBNZ8X63AYQ+uwo7
/8wvR3GhEXURAs431FMJe1bHa6SLwf0sE/ldsM1+clj2wZJFXYkIaLMiSqDS5HRAHI8CQMpJZn28
DTGiwsoRLU3kzTDEf+0VdT3WvZKlQNLEqA8QmCQ73RkVEgHNan6VoGVwm69RLjOD1fWDvuivLqRS
NyJQWYec7yBV0ld1/VC0N3qzUu755J5vnZQn16UtVh+RrgTfFzCXkRynljQuNJ7jYwmvlKProN2u
3+8GdI/9k4rtpRhqLUGBVwDaUJ7f5gZpZSJsixf1jXWO59Pz2xb/KEOtXdwAOl7woQx6+koSPM3D
oDuPaA9AN7y+bsu79EcSFVO0oPydagOPHt5O7c+E7OYnJCvGZG7OHAhchLSVUbR+OW+Olez2mQWE
fdz0ks06Vst31x9lZmUvxASeJnNqADHZjeUMVmvX96XLn4bXnkRmZbWM9PX81Vd2ia6fcQkoJ3IP
p/hpykhxKNDdmTExpr599i8pMjjMAUI600zP7vFCKYED+GhQwuJmKD3BeQot86ENzXgtrQNHPKMz
3+3uEttjGeGiZVzIpTw82h9ktUggt0JF46W8vylvbq/b3uL6XUigHHuBLsZIqSFh6+0xfGjCrzN2
iKUD5dNHkN6jXAYJYF1J1/5h8AAPd+zrtd//k+ldpMj/7BPlgJSs8seShywM8FnCHU+y1S1r2nD2
Lj9tASDeGEEFALoCegw6GS/LfpPkhtyeLZd1zc6fd+2nf2739Y39HQ3//ExqY5WpHQN/klogqtRO
uu8dk1VwZS0EtbE9IKB7X8ZCvN3dsPpSWb9NbaQ6NKnaavjt1GTyhC28r34uDX1/+AbXAky7PUvW
XW0Brsfe+bh8Tx+nh+t7sDAz8FMSdYcU8IRcNy9RTFygFvdkC4dxUi3imKe7bLV9sXDebMvG6KHN
6Aj8LkRfMybqVvEwURlXHQxg77z09+G9bqfmJ8Cn91Z3vAss0L275jo82WZrndaH1PJM3zFYKIes
faQuHbDGRnxX4SOcO+RGGffm76vm5+pSV03b6SM/6vjxgXyyTvlCWu3yx39N2emtotS+r7Tnh9jm
DumqeEsIMNyje4tjMahdP/b0uN11k7u+4OC7/HlTiYI3VYo4L/jNx/VfZn0lddxLrva8sIQt/+tf
pg57N7WS4c2uCtjRrMZO1npQZ33k+DTsR3y1QghhZMUX8pQ/bYQ63lmcNqEx2wjQ7+9qwxbz+9vk
rnGQUrZ2H7sWuKHjdic9NIqp7YO3YCDRLmJB8X830P/3g/5rrq4XvFHT5zMGMmtTIjFYF53dnNeu
SbYunaf7kazW9te/NAfqZI+alnUcj4UdiMn4aYllatTBHgo0fsYqfhuPsrgk8W2+2tjH3UjuTOu2
Jbv1q/lxarfmypqx3TZSZJWsOJbxCVSe+/rJ+c48Xdmh79D8InwMAwHjHBP02b60BBXuyHL2nlsR
kdifYAG4Lg1MflfDCJVOXveiMWl9ArMsiWsZxB0s7i0mHzFKpvWaI27lYKwwJXlJZNmKD3s0yCgu
Z7uBs3VHpLdFn0hvR+Xw1GRmK27PA0D9wZab2nuF8D4pbb+w19O6XT3Vq6PO29K7eiuA3W0lg8J3
Zewk8OmRQCchyCeHTQlkC6LvhTugghA/QFtq4rYJaW7ULwFdlC7gF/AvTFa4HcDUCeqvVbJ7/JIi
lOj1Q2UJpzqzopvOA4XHXbYrGjt/0JzcbPC53Lv+qkTfHRFRRvqV5IBbtDbznYfkUroSwPexv8ln
vLTPPe82zqpwPg2iYMLVRcXM5Delve8hNIzXgxW1qGkjpaG88fa0HY4l6U5H3Q5MJLLBRKaagVU4
kU6e3JKAYBq3WW4OR/TwOlxDXEdZwVKN1MRz1ARssERed6s1sCDutFVo25qNjPTeuPW3RYYyxq2+
SW1Ae/ZOgdJ58qaAQW8iozUIpvGpbUVXboiSouJ7uAmsfCCuGs59U+oWCbrbBvSavWd9KJjO0EnZ
m7tX/i1dbR7L7aG0lIej2NkdOYE+LbNS4D1JLmfdepviXjsrBQHiKiCNQRpkcwiNVwAcFlDXUA9d
b41r3nbbzX3+ltamsgosU2+BGxM62gF3n92YWgEkL8y1oUUDNgIygXhC9s5z7WJ96okETNzs66O3
xOP6475/VCRCgo2lbkZXv8PAxQbdsmtSfao9WW1UGP/EkWZvkgyRhynDdb2DoumsScSpQF0RfWqm
4UYHtLociX2qSGKXVmwB6asDx/FjZ3bgcdrE1lcrAAZqXRF3I+3N6fYQOjwR7qr7AB7wjMAX+9Ed
Di7+z05PigGLhsxVh2+xfBOrv1Y/Dgo6g0wdP4qV4MynwMreppUDdPYM/1OwtylxwLX0yKHY/+HZ
+VsPiOsEzbky6a2wsI3EPqwfzeRTXh3z7aE1oSkAJTSUhFch+FHOxcq4EYRtQlorvv/ELTfC8nfe
DuCxxf4Dg6JELsgHvxZJvZ40Z7NKNjm5Mz78jARfoTU+ec69dgPK6uK+Rc11k2Pk2MJB48lgI1+/
JtJq43KZ5fmwysBuzWyPgvfKVD5eYxPosdLdDPuzaa26Nsk6IVjad2RCOfeQNGQ81tvErmJC1q5d
AiTesDAz7dviDYd4Jz4WZD2aHtbmC74KeKSk2d5/PKXHh9QZboN99GplgzOteRyGNtlvVOh/3aEt
XbMKgIxkTZZkDPnS7lMNIo3jQq9DD67k4OgP5CU8zA0ZidWkRD+qzgwDb7jYqk2Ivm/GdcSUT8VU
wlRLVSIbHeAjhdQUtuH57ITA028d9A7d5G6ByFm6MeBGsz3jBfGtG3V1/NCdirrUNIj4TIfsciQv
ZwMoBqHpEWQp19cXeaG5BxMIF4s8X4gXdxTP+xrGwbnu/GSF9h6oN9KhfMJhUUDnq7FrXL+zaz/F
UXGZrzfJpFbY06Igj8/CQ0S2goMDwFJrIf6DWhIoVSRRUgFR91MtsegCsfP8/mwQVPsz3oGHxCh9
foNe9wh4WOUNE0FuoQIw6/ZHJrWUcRm1qa9DJpDdswDXILhdQuerZ+jGClF+qnZ9+1m/RX3yIOVi
1BWIUKw7xlf+Tv/8iJG/E+MXdhX4tVCBzm0OwA0S28pBAXB/T3KGGJElh4rFAUGWc3UCOU8OANUI
2R8582V/9m1cdWQNsqWHrc2T08Oaha+4YGEX+SD1u9Z2oaAf16WQzq8XFLNYrxdWJEwPQGn6UPTc
/Hx52HaOE1jnCH0kGXk8IwBx7sjadpXV5iEgJqDiP0Zz41usdpnvHnDKA/3QjwrGPVlMymaAfk+W
tb/7OB7XJXlGaOlsc5LaaKJ0HNh5bm67rWeBagr4bz6xJhRHza/V7WDaJ3sjb0+4GshNaN194bJ2
N5/rzwOPG+pRIvt9gBBsrdvXLVq8ngADl+jPk88ZXQ3ABkTBgnP0rL27t3p86oujrGs8GzCsljoS
2YHBMD+yKviM0/T9HrgwiWgSQEY9p31S02aZm/y7FPfjQNHz1GofZEM5Pyass0/27rzSK9N+O6Ml
JiAI0zKrtayPEG/BETmdOVpTLBOhlUrwdGLkdr9h/K8Yh/jTB/2PVKgJF4v4GPAuWO7T3aN/K7tP
q73llqZ+0xB7vTLJCf+NyRm0Fai2jQ80V+sTSDYBk7FmWSvjMNIVKC7QdLWbNx2IiqyreNaF1tVA
+l8CWSpGJn5dJcHop00K0lw8WCoBYVD/pK8xJspZ9Za1y0ve7FIW5Y+VAK1JgLTr4DVDu1u/e+Q0
7+X1I7IUXICq+o9G82pe2OnohWk8qAoQnsx9fPeWmskrphmYCPALEAC4DS/kUL7ZSPQ6NxTI0fDg
6+0X6a0CJQjQbjMAl3NoyQfLKbHvvyrnuoKsVaRSoG0docKbfK8ib/svGu6ek9YTVlMcS4z+cxmD
yBinsIB6VuIRKSXeewqjSHACr6uzmOnBoA44REXjm+XvpyAl0OLcG3TEaHsBw1u4D6o1hxdngOag
Cq+I1PKdfq25yeeMsFAyDvuSQ72UTp11oZCKMSxn6e3dXe1m9sd19RZTrpcCKKMfk7oSagkChNRJ
RyvXbNEzn32Xr23jYfQsbB2LuOi/yAQ+pCZqArjOqb3jJy/mRgOHem8AnkjdREiMN/Zkm9n9P9Lu
jyTqHuXA1tpKEbSzvIdosmoLj9fYatc8NoxjZCYXU0DzrN//qUVffoAQz6ouhFqFpZAenJMC8Vwe
k0qA8NeASkQYyi1dSpfyflau/ieWh8lPBSiXPE9r5bAyRRRig41/ui5n6SkGT/JHL/op5gW1J4d4
DiGRkq9lS+oczi62aKUQtykIupK9h7gC7/pNhBq6eig1wnIqS+H9j2+gzkEA9pc6mDdyRMIotpu1
vhPsU/n2rxeVOg9exHGYTscmjuDQwfwIqHSce/3wDyb5Z/f8Z1GpayASxdLoxm+FZhS7FEALvQN2
rRVTo/k0/b5C/0iiLoJQ1eUxGaDRzBdqADqrw3g6pucO8/Sch1gpQp4ixEAlUzLLQKmrIOO5yjCE
+Zw7gK68US1u5UOicHPdQJevgj8KUu4kkoOMC3w8/VLMjMSrBJjLryGzm+g7rLq2jpQvaSXdAOUS
dky+7ZFRBeevCQBhFBgLBLaG6TkhoEZXHbznJtlzrn+s16x+PsZW0o0XCVenoifjbh3N+r5tgRmj
+oWlBnbnff3tNQW+rSqLIgIvgNxSW5f2Y1HlHJTtnKcaIGEVJg9OrLt1Of9xIYXaObU1pskHG/j5
wSCBGQ9kAGKrT2pLRJNMYoeOfxrfmFJnX0Ft5A/dqI2U00SSUxlm2TnfMSXeqoKNXKSzYTJvLGzY
hahfsz61J4Z+OZ+9lPCYjVVs0TqxWnAllhDqHhBUtfR9gDxiuMLYZs8Z8mTNWrbLW+Nuuk30eYQZ
/W5mgUAlX39Vt+J6B++dkc09cqSWhRFUC+g1Fr82mE32S1HojwWg7448HbNs3mGsNa+bpWmgl+fN
2918FtvHAh2ARF2PhHNHD1W06ya8dGcoAppBDRnDM6B/p2RnCu/HUQS/MJqYBfR2u9eCGR5+T7j/
MqYLIdTFlPZRj35QCCnt9GAc5GN7729Ut1wpdngbY6Z3vhMPmb3eDkiFf7VoyPrKbjmk0MmIQQtW
8mLpefFDaer+MmJlKGsN31M5e9HmZbIa7O7QoEGLNV7OXF/qCks5rWjVGqIsb67DxMBAvj8Zz6wX
04J7/6ERdX/x6LdNlABi9m/+5kaHyfREta/byuIRuthFyt2JbcmX8ggZxY23q2zZucUbnhHKs/Sg
nF2sCpHPN8i+7qOb0H7nVhWeYP/kzv2xWpRzwxiPGFU8NCnt2s7t1kYTNq73lE2ovBTGX4qiG9oT
XxgUXLz9GTPKRNtKWx8lt0PuNPfFnqXXUtLjhzDKyRkTeqFlDqsnHIUnHo5k72qofgqWg2HDF3kz
7v1NYqnwJ9Zz65rZq7LOTc7c2ZJM4No8YpbuJthLqEOhCGZ7zmGz7p6vW9FS+uvHR9IeJ+jEIplX
RB8wrPAYSih+YdZZ6528WwfqqpVILllhtQJmfCQcw5FMihlMZsWbSWp7EYpHaJwfCzsKrGjaVMVt
Xa74ghXQz59xxWdplM+KsJJq06DswJveRnn0t8N35XNl81sABK8jYmKB3j5KAKKEzgNjjZaPmqpJ
GLKQwV5DbeSgqqOSB9jI0exfn1Cr7EmDgnlmhZt+n+io701mMRE7PMtH3Fwt/mlM+q1hFRbjS2ZJ
v5YBHLAqwhxd/EWXyYuc5HNglkRgHHVIlAsog6N6+1m6N8M6xCjTM2pvp4jIW0zBWayhpmVP/af4
w1OeOpMqzwg6PKuk1ow/QTyaujikJ4aWi17nQgrlpP24UIXMx3LzZvXBmfEzsvIsXNzlm+BCCOWi
E0BCiXoEIYgkHlQM6YR4DfZnntxe37KFbMhlvYxGs275kq/kAnKAOXwnniS8ANfXJSw7tQtVKC89
VameNrN54lLrjp/PyTq3GLE1c7koHy0pGO2tMsgYwZwhrIttt6k/zGjF4kFYPGp/dPn+jotUox90
qJl9Wxise3C5O9XpkKO6vmLLTk/RJFlFgkxGjhbH7EJKKPNh1hZxj7QpsEW8ByM2pS16RRBW606y
Np/n95iI7iwZWQLloVp9MEx8Oci8+ALKxuUg8ZtJCvrz05ARQAn6m25roHNhHquLCL/N9voBOJRg
Xs5WzNfEojO9EE7Z/mhIMjfEED60GNJ2M+LtbNLZNsNpL7W1ov9ZUxUZxKeGIVNKhlHQSoFS9Thj
MjoVuhB7CjANc8jAxbYP1/KmJMpkNY9tROozWAS3RQm3xUcAi1Qf4xP+c12wusYWvcvFR1HKo9Sj
TWrSIW4CZ1MSm/L5HoD/9eN1E1s+MLogYcBFkCXhm4vmwsTANZOFCQhEzuNmQiXp2bxnFhrm5ft1
Gei4BnhexbQBTXXugRRhCLxh1iR7Ul+28m1yVN3hbkhJBq7el1tWI+1SPkHBSLyE7UQeSNaoDc0x
v65wXtKfw6/4YeadnTPLoblzHt8PqOL4RNsLtxP6bk7BqogIY0nnO57WF3CfqEPooqpIEhXxjjmf
DxGf9nClI+YrqnNsA7Nyx4O8dVidWJPKwuwEromj3GqYC0Wox2UPuBlwQ5QHZwCEv4fuK5NbKSw4
tO9a3y9pIngVFE3DcaHHBfys6stMh71U1uBE5yY1fc1UIS1Z2+bu+XlCMJg/85iI/mAs65IZiReS
qeim8SYvD7u6/w8sPjqqdnNmAxS4H6IjkhIZPsaVuHQCLwVSIac/Sl7OtVA18Mhe2iVESQjvNCwn
v+TlYKqGpGmz1aiUuXTxNCUVAMTRzaYTCXSAZWbW8m1agMOYfx10R+UME6N2pgGsp/zgJc8ptx61
1ygQSVdscgHtjVnXETVfCwGG+XnGBy7M+ilosf7zgZSB1WIeSsV8mnCUNCfe+MTff3qAzHj2TX6d
lGzYz6Vg5FIidYurUdZJuo+Vl4B8V26SGl65luYuRM57UlX3MO0NFIQCs0OMDzwKJqrtUvwqwify
hqoaiqpRHxCEnKSNET5AAV7l7s7AUMFgHjhmHnfZU/0RpM953gv3q/fVODWzjT0A2R1DUU8xkW3D
yU4CsMs3MizBOryK28JsMxJtjJtmz8pxLVXhsL1/6Uq/GqRO7GK+xCdsZzzzzu0/y33xmG2nVeq+
YooU9PZrO7LX0co7sBJJS2GUKKsqpisFTfwFiDslnpgkxYgndTlnzdDrx+xnWRgOh/leyKD2UtYT
9ODlkLFvbrLYnHMpGwQuq3vkJQlaaDiLlfJYPjF/RNLlKk8oi37spx6FaGWb4hU2N8vaNwBsD/ac
JbjlG7Pwt3jpXIikvKPnxcXoRbhkrZnWrL4FYzcwxzBqDKthg8EsSlMkkKQqqmzIOrWm/JR0YCmR
caW7TsibmQX4I/XY75qXaDMykjuLrznkyv9fGH3leG0K/JQawh405FpQGxZA3yQCmChhRYKLWfNL
UdQqqmESA6tW7M/eqvkAgFRwEDW3zh38Ke0A5bjhXllNSDv2LaPSslTiBD3vHy2p28Zok1HtU4hu
HI0cI9FuGoI+ieS2QU8GusJZQdJi5HcpcN7jC9eTZmUag69kzjFFAlKMcHCAWSMcWhf/yc2tqDOh
n6RrokqFsjHeZGNqKHMACCgTtFPNb4jBfBetdWCz+woWH5oIFGQRbzD8rVDWKcUqxwGBBl5lkNAI
rLdcNxG+iqejmoIDmXRtbjRWkWoAIe28MixJk1RCBSJEvVVtrxWbL4nThPfry/DNgPwrdMLIrT7T
MBvid8vfxYLzU8zlQh8P5wRPNtkU2qdR3CQSGdqeGEHu6MCUSV54ALAKmKzR76LpvY1JKd0mKBEl
T8qrkaCnXSnfEuFWzIg4PiJ1Z9fVPpe+UrE0E7Rlim9xQWIejeEkzky1Wo21C6gGTWVU5BcdNwBy
EGUDVsigdcmViNd6KRrOoByM1M/ulOWAJX2NT9L99VVb3sw/kujCXKkJfiWKkBS5BuC/MYnhv43D
JgYXFnbvJQxWEbJavcsQu1BgVVCd+38Fv8cRLzZrjtZ8gJMNGHUU0GOHOp1kbhpmpn8p0plpk9Gq
YYDRVKNiq2iQJp5DDfkcgsh0OtQ3rFzY92uDtrpLCdRh0CUujzE+M5y1HP2qnEfU0R7tKsM4SLiZ
doNBOjc7FrKpPImBmwQrr8BcC8hZQtIOa8Cz1aYoWbwEatF+zyOfFsFaJ3MsXN1fcRuQQHbqIdGt
tlgbzKfUUmwMnyjxkiygo0qhnaLU83Fa4CKtrPRr33Gm6hbgW7HN4rPbs8O+Jau+FEe5xCmT+4qT
+9kHzy+3/TkDJJhmP851Ed3+OiFpykxyLFnApUwqxzN6ylCjU70HbzryiEeggeXgd1HdFOAdu9jK
LcR+a4UFybMYeF6KpZ7IWdGm4TRBbA4sa+BBHAGhAFdE5B7RvWzNkRG/7tHQWG7zbWVF+9xGlZOR
Xpptj7bNOemCHjBVA304ZZu50nqpXvNze8FbYmn2ZL4mK9a8xWIO60IKnavLIjzi/FLqcZRL8nbk
CEooJqj6GtKc4l201UrWiMViAHgpkooj8kZMABEFxUZb/pzOlvNidTvZ8m+6lbyO3wOb4a2W4rFL
edQ5GbiMRycn5O0L8CuFhfk5HWIQfaMgM7/PPljpz6W3uAIkJ0HAweRBX/0zdmi4uEjHDiGZ3HmJ
FWh4oQ5hk5jcBPjG67ot28gfUdTzuB89XhRaHSnvlfRUK6TULA1DWhzAfEVnkhnSFq8bBRCHsgbw
aB0tND818xs19AIZmlkIbeu7fONZuF7u1G3E7A9cXsQ/oijf33YjJ/QRwqIRbJuDO5bEs9BdgBJa
Zlv1iXPRNMAylKWH7aV61Injy2kI0eA8P2x5sz349ntrTWidyJjle3m2gd+H+y/16EdQVfa1xEkQ
laSwi8YU5MBKVFNAH9a0iVuryBI7+RjSfZ6HZttajd1PT5E+kR4YZNlGkvdGb/UeMoSbsHYV34cp
m1XreK1pvLTGOcm3nmp3yXsTPNXF3gg+JgCYZOsxdgJgjPl2jpdX5Sm7Xj7y9SEa1l7CoDNdfFui
01ITNEORJaAE/bQWJI51PQEK8/lp+8KrZo6OTtu8NayvAuNzFrNJ6TvqoNf0Uh61fR4v5XUneQOw
uUd0QRrAHnlAac9y79w7zbyxH5+1kZiKmaw3zQr4JKBO9o+YRfi4fia/g65f34HeD7TZiZKiydR3
5DHobjO9H89PT8hZTABQBa7ftEarwoCxEbIj9muEboJudSrMYvUFZnHUIre317+C8gyaJokIzwD2
j7AJ/eMqtfhxm/eGVKriXkIz4WSqysyqJFr8e/sRZuS6LMqYf8miFObVqqrETBf3KCxHuzs0pnl/
j+CXlkCX/Ovan2Q1hDZFaw4iGZEI+tAN4gMo+W82eP8SRd1OSggSLy3QxL26D1NS7ye8F5BbnAvU
os9YOPqZ+R9hoq6CkgHp/1+cDFKSDDWeC9I+jTynC3ZSZRld5nhTbuHIGuFB5xtLKlLn+obR7+lf
cmfvexHAq3WfGakOuXVpTju1JKlvliESuDr+CPv62D+yyt705fEfmRJ60TRV1AB2SMWPCt8nhRAH
0r4f7XTdq6SX8XCo30vMUYtE2BvPLJGLZ0AG7K8Cr44QmbLLOioruY1iaW+Ulo70tGyBZz78GM/R
/cCMxqnL4z/qKSKIq5AwRM8+JSwPaz1ps0Lat1/+Xbru1txBOgwP8Rl0dxrDbhYV+0uWxFOJ0b5r
JwWUIVhKhQiIiM+qBEA7/yO39LfrlkIF4JRWeCr9NBTOl1Vd6yFJ102lc+r34QvlvURkGSR13f+S
I/6UE8uVKsazHI7w+/AFLyu01OCt1QFzc1xX9/Wb5vYaUe+vq8daSMom64r39ElKpX2H5FmY2aX0
maKWqbtlsOOibZk//jt58k81A1HmUSyAmnlFvIrwhaNVBDf6XbXhGDkzlmrUEecBx1MOEeyRO8V3
qEvYHrjuziPwKe1/p9N8O1z4Eo/reAH8YN866Q/Co8cRdCRzt4JvCn8zJQ4zAeczxmEUBeVSHiPM
P2UF/RQnClJp+6HRzQipHCTIbbE4JkhTceUHml5Zhkk9HmaJMxEH0mWCNCciqAOA+d5CF7rc2ytB
S7iqsUtPdzNBI/3YWhnOnZZtAL2EzCByIdVN62PECWCdjAP/+3j8/ArqeBQcuCXzKfX2mvg5xqs8
O5ba6vo2skRQR4ETtbhDssXbt7LoRIlr9JteZj03F4Woggo0NR69C3SyE4TbIx4snbevfaCXFzdN
uWsNRkb1t+FjZAp/KbwK5DaRdo6ygpdDMk3BQY83ypNwLCSbjz5q45hkKqkrRq5vPrEXwR7s46c0
yj7GvJoExRCCgy/5qISlmUC4WmaxKH+PJv0Uo/O6rMroK8Z0K0+n+YM+SKNCC6NDM2Vump9CmSSe
mSdkLNFrUjykFYgqgtg2JlJNbi8haaEVJIyTI0a97UjtbG9kJcnng33tmyjVS7Hgmrj3o0MkG5sy
O0m94frJbZexrH8hXEGxUYTeyA+rkk6bTdKCz0ru4+igh41Vao9FlgOcxDv6gWXc8gSFCPCSfBoK
w4XSkTw2VxcARCHyKAVIkqFQGoIEvm74vE0OrT2uRjO1iXYHgBrHX/m2YHF2bQH0xgS46wp1JZQH
wpXqxChV3gsfLNJXaWG1f3wL5QImI2owh9QlByTIu+AG/ZrIKRBV6kjWbjvhTUBKO/uQlFWka6Ze
d6uxIVyyBgqIyD01IYlfwtTS2y3H2T06dqLHJDulyIJEoA44VqUVlccRic0XqXLj2NT5RyOZGF7s
91nR0fdh8EhZIq+FIsRP7x1N8SiWlZocyiT/0IUcgdFw+rte7KcIaseCgjdkMD4kB5/Hdde5g2qN
FYui6fed8FMItRUY4fDVpIYQfqW8t6upIXxkox9K2k+2oZhtQ8TCHllB32/f+VMq5aClLlRGcYRU
BUgt/LYObVFkPLPoauJs8LKK+TARb0a8G2nfyfdAwfPqOj9wVenU2o1QneS4NcFRRzJ0sSiuEVWk
r+NV0DJE/w40f0qmNs7rh1aa8iY/pPrpRcorW0fCDObbiwwjXHhz/ZRE7V5tgDew8Nv8UMSOJli+
bpcRCTnS/y9nX9bbOLI0+4sIcK0iX4uLNouWZcuW/ULYbjf3feevv0HP/c6RKELEHDSme2YMdLK2
rKzMyAh1Ve1RvPQWQojZkVGZB8gLNMlwJde7PpPiONCqFCOT37kKBTbKYX+85wlykeJSgDTjJWSE
SP8xNv78IhjjOzn2hTjD4OpGD4JHqf6k6apoW+P+OZt5zWEWKQV4ADAn/qZsSYN8KMIa6+W1uV4K
G+JtEbTTykUktBec544cUF30xkO4QHY5v4DArgHBJuCxpU5SG9qQ1ELK5UD7DJvC44z4FPGsSFdV
eaL8oXAeumDhIpimssZzoQD/R8D0AmYZTZtMKy3DrFU9ktn+52Alhy9Obw+yxBRThd8XdyhCRCd0
bpgLkzyOZHLDXpkdt9blapa+WvcBzey+/pR/4kbUPaT8uNIsuYchXZPWdL7FYCWr+/axD7VTo0Li
/J02JiHuwrdMu3FvpmAy61XnVnJGpMzmQP8kWYEVnsSNv+pQrQ4jvQpAMQ1pP+ZBym2sCPUu43ld
NdM3uVw6wbcR3vVqjD+/mJahz9yez7AawWawcjsdAKGP9QRaaPxZ2+cPwfovRMK4g2ouiWjNLohI
IJ4oIrakU52fQMzR8ZUkmZ1mqd4reJ32LvoHrUBEcihjrrQkoThrkCCBB3gAQk1lMuttX7keXuWZ
XSpnJOV1vt0HjmsExC6RT11kdZ9xH4oMF4VGDEC74LCuZzanA+f0tZjZce/ZoZOsOCdnKd7GtaYv
7O3xsp/ubRkOUVFHlAyaWK9NDRIfC37h5/ZHidR+uEJyhp3cR3EhCz0XwykXdqaRs0skTxgC2Gms
6KV6Gc5jf3zwyAGn3exkBHEI5vaeBdV5qxtbFt1nz1TXsZWs6i/3WQOB4v2BzwRB+B6NAEkNvAeZ
Ihp5AuVaLo9zu8gCPU0DvS0XpnbOAh4+MlHgIsGiNv784niIWR10ipTkdunHwq6jqmcGtF661qbQ
uF+HoCCeQ7FfxWtuCgzX0qwRirzK7QwSwzmTrBCUgrKpgNrxwdXJejCjY6afWoOuThG6QP/9NF5a
n3jkVONS4HNqWFfLwoyTTDiInt8veL1prfJmkBMPLCuQ4qwLDFLcJi/c2V/jecePhHyCLj+olg8l
9PeF9+vs8omom+C441hM+xqKpImjMuxzOxwyo4h3GvqT78/dFBX9z6guTExCEsVVcrUKu9zW1uI2
+B6La+/EKMwS5AbOjny5Rvy1YHImCgJC4b+jmqzXUAqyn5YYlbdRvqUzJvQ1MIqvZAcFM7QUbIOj
anlo/NJeFgzP+RmUnzCTCg4dss/Xp8F3A7/0NJx/JUmBINaRLHIMHtp5q8TdC3glqEG+cADnIhSk
nIkKfBXuCMCsrm0qSempIdLPdmXIumhah8guQMm4tIyzc0oQpWN84EqcIgSirnY4qW9zIE/JKlxH
oMdAJOQ5wEZIUISrd9IfgCrZ30Ua4rkHuQK3/X+WfyfgwsUUcdLHwgDLymNnFJuOKcdoJz8CooCO
7x1dWMNxuq6uCghwo5SlyHCX4GqfkgJA1rfOygQuU6BAehfUq9dE6cFjiZfYgluZQj+A27+2Nblw
PUfQgsQNczvuXuLgz0//4UHv1OCqXa+BcVN+LFEqyZ4cNOyhebF6DD7wZ/9VdNvm5G7K3opccWk7
LY1/clW2Re0KOboYbCKdO9cQ6MYTnjnvPYfqFYSNwk0TrgJquCgl96sBiljCwp11+y68mhUk7643
tKRJHSAq+IKq/eusHedv3OtJ/jhIrVEOlkJf0+FVyDXz/tm92d9j1gXAJrTRIxS5IYOQMr7yG1LX
ttrGZkaeGqi8USh+QO+rcv/ct3Uzx4qEKEtDLxkCHwC+pesR+lSq85yQws7j6JyFrpVkQAqD6+K+
mdHNXW1lmEGxT5NRGMZj8Pe+uTg4Sae0ykiGaZc9avDSs69kqzZFSSxd2DRz47k0NPG3YYmpjWsY
ahXxJUgzXY21/SCnC9M2Mx7gSMfkGEGXGPqkrqcNNKKZEhc+xgM9ls5jqneimZVqSyXmma2AjYA4
A0Eu0sdTLy74cghEdV/Y/ascof+sOOSyWWvW/dWZmbQrK5PDn5G2UVN5KGzKo7lgbJcfkDO+b+P2
LAFZhqBXRjoRClE3rP1VEGWSIgSQNiZcv0+bXEKrtlA0Bt41RhooRA9LJ9SzJgRrhegCNVByodlU
4VIVeG5OCQ6YptLxt6nyHB83RZspUm7ztGGRAoid/x2iq8KhviFrS0ncW8+KcePKkFHpVlFKmb4t
giRoxQiNK/aQvQ/ud5qLqHEbkohCG2rQUgtVrOwQpd6pyyzto63cVQUFd8H2+LUiNjpqEYRCPStj
UfOodcCl3V+XX8jN5Gji+5CeJKjzQDJvspXDImwSvlVzuy60dZUAIPztSSD1kT6EbVDq4UtGmSet
OX4bhb6lSpus25ceXamO2cv7Av1W0ev9T5JvnYXy23cpKxQayqp4fbjqegirTqWIcfv8Ldd8vQrl
hWBzZsdTUYbI0Thy8aZELkmC1yVtXtmZMBiiv+1cwkKy4CRmNhr6V1QVPZSEH8/w9Tj8uqT5EJaV
nYZbYfiba5oRBJouegOjUrSQnZ3xSFfGJmc4Sl2BJKSobKVQdbF+9LLvJvvxycf9tRn/msluwZrg
WgLGT0GTx+RGRIWlawovrW1SfXEScPTQeBNckSniXuRPCkox9+3dPrfwGOCBvVNHNkoRG+J6EqXW
zdAK3da2p66kKkD9wY0NpTxXlcgkzQZHX8R8avbfkBbbhZv0RWtOWrjFTrXJrlxSlbzdNzKSbwg8
wbUsQABs3LoX91gURz0XyX5tx8mhIj9q/BAAQn1/yHM2kF4UsGUkilreZPt7chpxsZTUdhGg2OE+
JinyTM2/zTtjCGO+A4uIMh1Sp9cDyRKelEGd1fZgAT4PV+zKpu8wcem5fLtfru2Mg72YMEEVoLxV
wY7aI3vGm2qwCuIVWi/UYuFI33qN0RLONN7mgKH8bqQLS57UyhmKRbVdS8TTK6F7FJN0yZvPDAep
bIFHuKzhUaVNnGUJ5qdBFJTGTgyQyyPVzOSFNO+4n68PGGTOLyxMVr8muRZ44BEFYb9g5eAc9jeq
9bSUL59KGSODLUMdHDVFSCLzuJYmx8qnWlqAqrGxIxn6AS+kRQRfbbQi1z3/FHtPQ52d+S7e9KWz
jdDc5OydTrZKIuu1ZLovXma2ks+ifQrthfw59dMHMkSWlqIZ83j/OMysK76UIkAdmcuEqcdR+1rA
4yRvbEctuU0VNSCLLfuf+0amTV7/fz7+a2WysFlRdEXWl40dD/va1RNo3Xu4n+VP7yDHna48um0C
bGV66PjkNftLPCsYTFeM1ve/Y2awCg/fQseCN1RPJp/RpMTJ1KTs7UAkTGtqpiwMdNqrPQ4UFuBT
EVHyMoLy6wPZJGifyOKmR0IigQc9h8cAOs/dQ3Uo9XhFjIi5B/+geoY3mOVGZH+WGiFn3JvCI2jm
pTEMvGnf4LywDblS7O0yQe0+9nQh3UVlZdyfyNvrEMNEo71MNGwZ/jcqu/AGJErjdOic3haSbk0C
1CxaqifJm7iUkLuFKGBC0aYgjrAOEXnHcUkvLLVVQviqLAZ7pMrsNtIugyyJuIEIhwGNS3DZ+AdX
/xushuf7I5ybx0u7488v7PqxXyc8lw/22TgsPKJmYvXrMY2ze/F3y2JQgdYKfzc4L1Zfza6CFAho
A0JrCXU6Ex1fW5rESH1BOVXVYKnXoe8SGOle3cibZD2synNpfI6cjpxFbGSlwf9YgM1ykVR/PFLX
DhdhObgfUG3QhJEd4nqsgzrQJG9T0e76Fn3A1GcO9xbwPpN/FIiV1jqKlzp1WhYdU/G1KK208Kww
aR99BzRcSFJmZFg36cPQm6K6EArcXjfAYPFwB6hO4Jn5u04X61B4McC/riDbAxcNejoIsjGIBD2n
XQY2ZDkmFkf4GmV4iazu7655y4iRQTSDvrZp7omqKTK0SF7aBTAmLbAXiQpOxW7lbtLy7KvCwo67
9XsAuIzUGMD6IPafeiWV8gE3BIFs+wXZK1xmVZy/EPHMRJIq3mFIpyEgV9E4PNlqQk9j1BQ12a48
MzsEkLmtNgNIc1bxT2THD5ktciwUWftQxIYkW1UIZNtBgO4KxHWWBM1m7pvrj5nsusDRkjh0VNnu
n3gI0pCdIOsUUZiv+92mhKqaFecvw2sHpFO1Fi2t3txf39vSLpTXAatCFYoHB8sNjVCq5i10tTEb
ucwB8KlLwpO/c2hyygKRkXobeXux3obqVoF45KDqamQFyldQH9uv+19yW6n6/RJcvSJUjVWcxOsD
yCk5zckQKDb9ViOgvplcHUMX0hb+QfEfY8WsuVWc7/OduPW2sh08kcdiGx2HH8ExRSa+CXQN6JW2
llQ9wxlZuEhu4zEVlxS4CAjY3dFzOFmosADVRRbg6/rquwa7XKU9xdLfv3JjFDmHZ/nb/dm4rVFg
Ni7tTe5nToYzIjHsdc2KbtsHW9s67PRpP/9ZGNiU4QiRACwRBUPCFYkywSTWcOOoFZMwVGzpsYVw
JUSPDt1guUffDBWLQIxq1aqs7Y7A9xUpc3f5qyZY4r55Hz5os+fQZ2WKlTXQJ4WsE67TM3cwc4tb
+eimvj8pt1fd9ZeK1zukCouqoWjTBkgGlCZ5y4Zhq8iH+0ZmLj1YQe0JBQy4CfVW+0DoXAoRc9vp
9bAY2NhZLBx9UWGdhz5wD0pyFdPCEAoPC5bH759cQbAMaIcI14QKu3Q9Pk0p0z7mGsX2829lxzlG
IhhJaTQxk/p15T/2AIXX/HHwF4Y8O68Xdiehi9I7Qq2UlQLP91r4LwlWPPuf1m5smR5ZlxB0ThIG
RQVtlzAdFLv2K3ug4bqBPLukdAuvv9F530zhhZnJZkax0CNa10F6J1JWSoueMtpn3wWSspHWxKYf
1dnClTVzQ44XFXLmWDsRie3rRRPi3ImAEVLsKHsPi51fWWWoHAvcKy3nr72OW9glcyMExRIYs8Bi
oAnKJCZLSUilwSWK3YJ1TXbfFLFdBQ567EPWFfHC4Obu4xFwKyCKBi5iijyN/aLzeVAW2Oi0Iowb
NGqmSUIXXNBM9AdQK5KOeErDw+JFej2HXs0pdUJE2SboLEfvmK6Exzh6lRX05MgmwUbpTG1UgGsb
M6FQD/wKEyvXNlWtq76lSe8BwFYVr7A6NhcTCrMBA1ho1BG9NnbTTGZcqf2hFqHRaSdBtK1ylTkx
RC+wvmjQ8IjIqIeHocPpjuOk+vAZQXyrLlexoEvSi6utM+VNg7LfMzrgm/oh8pdSY7dFejhwoiKL
DeQi7vApEmFkCZJa6LnbQl8wRdLFkrVFuXbQds8+HQPQ6Fo5+oeWU42eP5VLXVyzG/LC/GR6OijZ
SdjuCE67GGwZXt+afpDnRumigQyzCWyE1ksLp2BuYwJ5Dr4MCvAMcNHXO4bPKtrSHpeWI5blCgmu
wJB7LbLue2Q6fvvUnVA8U5GeQoMavNe1GZqhISNsJcSKL4jwTQhsge/p4egy6wMaGt8rn+15fYP/
pCCA0k3zYftm/kAO8/M0arb27I/Htutnc/Xwvl4/rdfnl79Pz68pM3aGa593IKLePS1BpuaW4/KT
J5dkprZNVfbYrRX6arvgRPtdS3OrAYEv4Br352c2Srk0NrmxnNgdSrWXZVsCxD4rtgA8ivQkJ5bw
xeWWLJvxSdqqD0G2c9Sl+v/crXVpe3JrobIjlUGCtZGidxnJy7Yw6qWoT5zz7pdGJt7ddfgsqzoq
2zs0s3ZgfsDrB+/7lImrCEzIORPNkcFPNdBh6zKx2pYPeB5TsCotPZHnAlCVop0YYHxkhKenPJRr
SYpC3DNu/5F262a8p11WDY9+ueMVq0iWiM7mjhhqIiJKVTKAHNO4MK/UnCt8QO1yBwSiaKHyFmoI
v1Ce6elCkha+S8ALA2+Q69MFREECGFdEbGuz4fQNZL1+CKjjvilEOUEi93PwIdFJGDRPoRw8av2c
X2OmsP74Z6kRbu6cX37JxIepfSeLQzOOVdn1tiOB6ML/ABBi4aL7XaR7I55cdCVxvT6hGHEMGvqY
nc8aSCe+oPTAiofzl/WyUY0fsCYCEajph+/2DFrTUa+1AQGTaIFwrdJD62kHfvHda60rC183d6A0
tJVRVAJ4tHBOJmHIPfB9glvebhyJ1f22kdZp3Cy4jNmZvjAymQFOqQrNE0tid/AVKhCWgspqKP6m
n/dd0+zuvbAzuSBKimxxVWEwtdtB2pmWaBTJw34hPpqfMjo25oDzEkma6x3MF2qiDU1HbEkR8VB4
aPq1IC0lCeZ8EARbUGlAjETQi3dtpI3TxvWShNi9CsjkK3oSoG/coVMUyYn06/60zS7Pha2JQxd5
ByRYQUxsV9sN33xgZHmhC+VS0DznzEYy3bEkjttbmZx8oanbgng5sTMQVgfSpix5vfdAHQyZ3U7v
UEzUtOP9kc3ci1gnPG9xjWvAH0x2t5olgZtFErE1pe93quDlZuULqyEj+xJZIj0f/AWLM1uQInYG
1JVH3xbwxNfrpvUyjV0OTkUqhDchQIanKV/uD2pmua5MTLIE1E/FhK/hT4RQZhJgvTLSJoMVx6lx
39DMRgcDqYBHAD/+MwXVRpCXrEIBhvL8D5AhHrrl+26hl3DJxmRTDBUPWq0CNqrwA2Op6VroFuDQ
s/OFZKasINExEgtNloT0TVT12N5dRMByNfQvhOCJL0NOlYVo47g/aXNbDs1eAO6BJpTH0+Hamugm
IAwcWmJzYgqxIC+VmDCoIXNKD61TMejJ6tRbOMBTzcwxnYM0Mfhi0bmHQsQUq1ZnjlcLMY8hQvd+
Txllr8HqtYAIVYpwxWe5/uhCFdtcHQ+H94NqHFlvJewBdECG3jKoEv9dVg2cnYiLb5pMRMwBVAiu
B+werXqp/E7VQ7UGqRQKMTKYaxslk9n9qZ/bS5ezIF5PfVCAUA3dcMRW0ZhZHANxE/kLFdpZE3An
UFrGucAaX5toky4G+65AbHl4bN3nAW1UrbpwvudcCABm/7ExcVqaWxacX8nwk0P73QnVN5eW5v2Z
+tXjmcQkcMD/tTE5E5XEFzUy+Wip2Pbb1xKS6qpeYe/gNY1fISvOO1Wvt2cJ8nIIgl9+IPAxbqwQ
WwvNC6l+/NkccXw2BA1Bvi5DhYDqjsc6/GthhpvglSCGgYp9aTGerRXjaSk0ntteREJCBPQTAKNM
T3VTyn3XpxSLrbiyJboRWblxes56shFrMX4k6Jla8IdzjgQ5U3VES6E8K08mDXF6KLQ0gswmPfXR
Bi+gNAh0MQ3/fYCBdn9KEF+McmDTgkjc131bCD5FGIMWBj6RUgP0qjK6JtR24cjMzuJ/TKFYer2f
o0QpckXhsJ/L4jmQm1e5E9+oL1SMuD24lOuuse5vvamGwa+vQnkb7PJInY05z2uTbqTCph9T+1yB
yL7Ag+oV6ZxfOdGRqdbTo8eScayxKrBdtfpZNAWGlPQaxYD7XzJ3lhFcqQq6+tDzPG1sShQl7yK5
oLbGbTnyxPM/GmKf+zZm5xewFIIWbkRyv1R0F0U8joZK37gptXNvCHTUwA5lihOmKMgpS4chWN03
NzskdQR2QAteQcb1em4BLhhE36moLccBU9CPlqqf1XC6b0ScPQeo2EAkWAKMkkw8O+09mfP7mtqF
A2nbdtdWaPBcC/3frjrwEWtUS1PRHMkfcoIMnbzKaz1ydslQsmTtc8euAe8euHA6zmW90+5dD+RJ
kVHWB34JenzblYCLERBdBLciAH83XC5tVxVlUfXUdrwYUHHJ8iBrjIeeuxHBPCvoBO0Zeilq/8M6
UCwCdDqAAUTbwPU6FK2kgrVDorbQQjyC0uqJ45J45SDZuFDZ/K1MTD35palxB17ssKJFnwAXwFSt
N1aHX9BD1Xs9Bff/2KIEFNkx2XQggdYQCTwiDAARrO4+NOBWHPSIHdzVj2uyBx+zwDwNmqZPT+BT
+x+iPBBygcMBvQwiP702kUBPlAgMIrY/kBcEQS+koLnudCK/cN6mhGi/3oUi2CeAUaGyxU+8izdE
WQRuYfho3FTRZhTcE6zeLNkjylhrwXj02U/DviP2kG4yyKaAJAJVX8GEr4N++IIjn1Le3XzN9Dzm
SeZlLr4mIj2Ta0M79+kfrl0p1cpJdiS2A6/UJYKcHTQBAaoUAL9PWVFu+tSUW1Fvhs4CyRITcsCy
uZ0mbYBbNjKy68u1FOzUAM/pUK+qkEmg/fC2cQeS1vCxrK2SAwcuXr86AXOn7RNUsOLSaAkEnN2N
kvU6aZYGi412sxEvZn4May42Ihd0VTd0FF6hQbOhD16hJaDAnN9BqRj16vFNh/zstYUyDDOccVe1
aXeoBjBZ+i+qlOhpvXBFzWVs0C8mjQIlIlycMjlTKFq4vpdg2cAyixN0BieTQREboSYHiSwVtBga
ev+Ijs10dB5c8+dbZd/fMiMsx8ECGy3/PYY/PThin0JQKdbMCBbVzWcyBBSoFVxdKB8Sacp21+Ri
RSXo9NqS+8n3n0lXgtHsM08+NSU3ZTVeuC1vyTjgSi/tTZ6dQd7lUpXBHlW/eHfvSFYercGqZlMP
t3aWM2AZQLAoR1DG9INW1zrLSTYegkLSP1ViCB6aTo8EU+olbMAd3ua6g6xp/FzmRiS894I+OK4e
cyzLj1HzqjbPoQOVnXAdckudFbPXwjhvYxMHMCFTKCcItlM3V2LVjjZq9+6AU89DsWkjr5twN8h2
t1BrnUuZ00t7U69EQ6J5Oew1VaUPafymaG987enkUUl1V3vKVHhqkCMMvknCJ9AXOsoSEcmU9fbX
F11+w9QXeSAqGLsR7M555D3dSZ6pCIBawUAIoWkrdH+I8hMiGF2i1hDrXtuZlP/k/eJYeOsMkifC
YtfuTEYIdW/0g6DwDqqB30rMhcuoeI8v/BBbqsX621KODFD6nWU6IdvIXeeL1Mqjg5i6KMRY6HaT
EO8h23ntQPIyS7jUzVQ7VkZhFeWgAHtmu917rldxyQbwf6QL6YC5QiLG+B+b0xo4suyZQ9wU0w4E
NCh8LEjUrDkT5D3soLK3BH4CdGhGzxx7lL5bIua9bVvEsb20P3GaPclLrxztK51VlWTXgAmexI2O
NjZSrry+1KvyUQrQTryTRaNMlxpDR195Z85/kSgXa1x3blApLeznWraVuLMq6ZTf8BL6J70lEuvZ
/YTIVwZZgYom8MkWhzq10qtOgWPdCwzsUbpWGhEi0oDuOHIQpVwPl4pF867kwubk2oukTCokAHdt
STLlVQtFCrARSygEA/nASPWWnYQlwei5KB+191E3YNS0mkJGVCXIJU5tVdtXeKNKzjzQOGn4cj/K
n1035GpFxM54ioqTcfVFLchpoVI7CGLICKydFoTcjlnJpc65C/0rvy/nm02CMwL4MzJ0ePVeH0zC
NcCrl3AE6P42gk2w4cGAjAPJXCajSuSyFw33sAcWKFThBoNjX6iCrcnDIX1ojfcRI+WwePNwatmf
CPK7HnIOIBtkonX6c39WZncY3nJIPGBibt7LHkfEMmnhyBUvsVUHO7gPd+AuxivECvvuIywgBJec
7xudu+lVLAEANCNwehqO8EJaox4Oo2oJTdUQ0chDvKo1UK+liEmEhefd7O66sDZZi7wqwiBXsKEJ
XGImfsninx6vtftDmn1DIp5Ae6MG0BNaiq5XvNfiMBE5D66fe43rkkXkqyk3dfviuueoWkcVqwHs
433cRvsgsWNh3SkU5B8psCBfgbbvR6KAGjRUUHAtpOytcqtV4a8ydZW16/vfOnMSECGA9UdBNCgC
k3v9qaEsDV7bY/rdsmeke5edIzoHWdgeimCJ8GoOG4qUD5oyRlAY2r7H1blwl6FG+1SLRheGQB9x
Sb72vNVA130hs6DzgFFmQxUaIZJ0DesG/E8RlMAvIA2/P+hZvzZiA8FZJiDJxk8+xBWGKs+4RrUF
1/QUM01X8bEudAWJBQ/QaOFYLl3Pc9v80uLk0Uxj2Q0Cb3RrPt7q7sC9u0lopg6Er+h3EbbnFiHJ
/VEumZwE+rWT1kHUw2QfhuYgI66vXrroMUWXshu1pswpC55uyeD484vljTG8oWy60eDW2cal/xA6
f3L3SH1iJH6zvj+8OW+FihueS8AOjJSe19aUWpTKAhkcOyZIfhQ7QV23HCNAMYJAVz3X3MITcDa3
hw7skUVtbNr7jYMvhtcWLfRv0Zphi4DIqNsOryZ3nR0kC8yB7EMGQznZjjUJgb2EIE9q2EupDxRP
XxPc7/fHPvNYVJGi0jBs9LeCsOV67ILb9JD5Qn4YG9mk7peYleuKqixtl7iZ5vzDpaXJmkZcFoFr
A5Yi56PioTSOt5Cg1tDoRHaMW1jS2WHJoJdH9x4u/+kMu43n5kHjURvFJ0RQgSWLLitJqgv8Um74
F+g0uZXV0TkjbTYyi2oTFxBmzeDmuU9H9IkfbNAIMNANSb8Ho+Hew84MvcwITzXHqq9eePDLXgcP
BOAw9UbqXnqyEsOliuScV8InAfqGXBKc8hSblYdakXAxksdxG6PoeSqEo6yaHvnIuHhD04Pkpq+S
9HZ/K80u8IXRyestRG2BdAmMNvC5XPcD5KJRpT81+kRQv1y4GcczeTPpuBBRcMWNj8zx9b7lOYkk
fg1jvB+L0H8CgpCL8iXOj9ltdGFlcjrqwY/4ZsiQkBO2fYxKHKpBENGgLfTr+yXAxBy6GrwwuNfA
swUazGlaGrpQWoWrG2mwc8UbXwMEKh2Q7gQP6tF9jRYQRrNDw9ThjOCFD02A6wkchDyIkqBEWj94
Vys4cfmrLN9EbgnUMrdQBBEZgDNjL/RNgEz9SGrintqd+uIPtlr9+fe7bkTY/sbDqjzthC9o41To
jqA2uJiZkr93IIHQktdcdlmrfN63Nbqo6aZDn804XWjFuWmJhxZOEARoc0NHqDmIBUvF52hADeap
RPp6yTPPpdcAHf2PtSknKuohkQj8NLWTUt1I6Z5PwSwVvBfcRkg+PZBqOXqhwLN50S6IPCMrBHD8
DNsOsmeaiPgnfOvKVufLjeq90i5mjvbotE9eajaOzoHtvkOS29+F+VbgN2Mb8FBuwTuxAde52uDg
HtEiDHYQlnDoHEkeQGJd94yLj9T1oaFm3J/ZmSv4aqzT5zcvOj7IL6hdit6xrVYqgTB8OqCTaoeW
n3ZTCUslp7l9qeKkjQwlgG9MS3otokcI3mEtYxroQcLvVS7b3B/U3BGDcAMa5nCqkUgZB31xzWtO
XfegqaR2mMoyayJR06kEIgA+RkYpc126cOlJ42vgZn9CkRR1V3TDqdOaIeW9MK4rh9r7s8IMYF0A
xXwdM/znj/1XYHylSM6e8bvLUJLWx7y+jF8rEunN6f7QZ1o+0S+Dnik8xlB4Bq/39dg90FJLrYhP
kTtTqllMjZjsQm9N6g0/bJou1Fu7KsH0veUBdhs8vFssxO5gSayW6Dum3VOAs6C0iAlBLgCtI1iQ
62+JUEZNO+ggn5THoWaOY6pbcCRHz9FDsx7OXL4qX1GIM4RdrOpAPO0DedUhJlOY467UcouygZqZ
r56FdFjwVC8s2sSn/PNxoEtFh6U0Jj/Hn19sEjfteBr5DX+CNEyht02OBi0hRF4880AG2zmQJRxq
HqeVyxdCv+ka/ZpGVwYy93i5iPJvTu7CtDbk6NEUWv7kBUx8GtRjh+LWZ/9Ft0W4QiOTL+vd3w4N
L7oEtgDbf/H+JU7kny8AIEDCzYCejd9k+sUXyOB8DkOf8qdIiVpjwD3BxFygeuY03sJhnCaXf21J
PDpR0M83BmujQ7iwxSt57UFShT8hN/KRs49zbX6U54xts9X9vT8FRt9YmgSEZT2yNfMxfxoLIgrA
IClKIo1Rm53hrskKDcM6P9IiGpbfsG3CDsoKMM/6pTf+3v+S2RW+HPPkFPoRTUil4EsAThk/Yi+w
zerABsgjP2wDpIAWWoym2fOboU8Cpqxy8yqR/jFY4VljNA0zcn0cX2O6uo6O76X4e9rjcWNzcoKC
0hUlkDbzp93e+vrS7NXWNXQIFK+XBjdxrzeGJv7cb2ldd/loqLGMYZdZ8kaPjWZvPC0s2+Ru+jWk
gG9MxLlEexSZOCwliDO1AVvSCa7a1z+8wizehuOYKHUYOie82vgT/Ny3OeeGgDZBfCbi0sPj9Pp0
RIGTikXZ8SdL4XThyA369klcKq4sGZmsFBEbnMIIRqAhwboHDadCB83ikjT3tHH3d/4uBzNZqIhy
ZQctCf6Uy1b6hhaIjfoaaE/eYw4ZPDPapSmjEI0NzAqPIsqWmJOmxYR/7KMhHNJmiBL5KXi/TbVC
ivtWOKEuWjkM+NNcZn1kqWf7pIdLGtZzu0WF1g6YFcbE8BR/SvJcVVtH7k+QyR0DJiAcrfub47e/
+CKw+B3QpYmJR8OrPVYGEEqehmcnZK/h54cFtNGm2DVsOI7MB9perqFEbpvo5eFd9mfB/vgYuWd/
4sfSEAwINMAQ1ZMCSldmfLz4ZrpSDX8VtlsCy3Auaw6+xTGVP0vdNEsTPDkbvNC1MeBY/SmLOlsl
6boeMbH3hziO4N4IJ0ejzHAs24L2J9G1vLIyeX6jZii0OfnL/2AIyQFgyzQ65ruuD7pSeIo8SMFw
ErwTOD+06m86oBtp4baddk7/7hik1CQBwTVQgGSyYn7kd3GqOv3pVWK4B4Rzr5+Ls3F+RE5r1LoT
XHZs3330haGHA+WB3fOpPOhLLnvcl9NZvfyKycrlIfgMioDrwTz45Cl7juzapXTs3MJdmpgsXARO
/TxOsHAyD6FgCgqntmdF/TCIkn5/5ab5gX/mFOh8iAWAwRnd9tdLV/mSmHaJP5yCjXKO18KuqFjw
FW9iEN8BWvp139xs2Iyy//+ZmyrrKTl47cMQk9cAiqfv9p0HIKKVGJtUX1H9wWwN8/TuPL59I2Az
zc/np5r9W4re6ZDp5F3Yxr4by4M3nMR+n4OL0MueeNWA4BFra+H/kXZdu5Ejy/KLCNCb16JtJ3Wr
RbkXQtJI9N7z629QB3umu0Q0cfbuvAww2E6Wy8rKjIwgUv0etiYTh2szvbCoyJzh+oU7BU8W/fTG
E9+PY06d3PROfvJLnbParVLtcjAabUBkf4dkE5Ab+7iayexvT/tPQoTaszI3c5mIANWAe4+qoyhJ
kshR2bJu578P/DlPnoFyxjlFHu89DRt76o9BHW+DWDyDA3UTMZ5dqhlRXlqJ1GmDrl+n9EBB+14G
uSH539IEEfeV5BFdrp/XBWGCgpAdTetgq6S24jTJCR+Lw+SKh8MLdObedrgXhk9gWbAXEavklZHd
+TpP9LNvnJ5uTxGd3qSt//z7RSg/+tDXrbNxcod6C7YNFLyUZ5axBuEU1oAIVGtdRrSkxY9BXK5g
nUBpEZ3ElDfLcsjrdJw8ud5ARuQLBl8zvRDsjvEdi/yPGByQi92yjylv8sJas+FSgCuD2xRgPXQc
omhPWY9kNmyDhpncdlubL4Nl5KOdMCaY1fSz0fWrsm2Lq3tpkHKb05hNA/DirDuUEikgYd70et7l
ANEZw0cbg5ku0asMKnzdp+/bBYQfuHtGMGS8b2S7F1FhNLWWiIOm+8HK0ZxN06cDqTcUGQGU5BSa
UkDOM6Zh0gafxpE3KDfK73W8gsJcNDHXFAEXAyqWbsCqGi/Sqg4HMCUMsEaO5g5PiXt7Cy+9EWcA
xn+NUGsaJ0HbyDyMSKQy+JnDbpvacKyybliTVeyzjbS3ehmlAgMbqrHhAspzsGV32SG01nIQy/tb
m/n6IAswJ4WvbxaBKzreVwrW9RXxM2qhH1Rvqh6y98m36IH5zoqYrzaEJg6wkmutlUvRMkiHADP6
qaIgmX9tXMmzIRKmknV7NO4N7Qvq2S2rs2AbTbbtMBGkBqAWw1k5SEGZ4in5XyVcfk43yCTBHAEA
OmCM1HZvkylVswBr4UXnVn4pipNst0+qrweBJT6KZ2EAKnXuwqvtOiDol2jaewGo7NtbYnaZ9M6W
QO8DnnG4VRTRr6cBHreQw0RmXV4mAkDhT5VmhJs6MMTKqMaVAutCYIQWDeSbgCgTeZCqXBtT1HoS
+8TnXA49VyHOkYDaRr3yYJ738O8R/TVCXRJjWfJD1MGIVtuD/BSBBjUhafdye94Wb4OLsdAXZtyV
NS8yDPbPqOiK9tp0T2m0C4KTKh2Swex6FFI3t20uTh8PUg4BdEdI8FIjyweFA9tYwLkCb2p3nb/y
8zTQ52dHAknxz+/TQ2rishtaNuddwfcBia5ZMUTjhVLwls/KSQbK0ykbSRZl0zvXV+mZmcnxid/5
GdTa8FQciKh1uJlEPww1qx+LxIwkD0xZvYb3t5m1sbYfoImNGyzi0P7rNS1eNBOHWJ6wapkJpPCa
KTDTnokhNZ60b4Em4/AP1YQbASkl1KbUPukEPZsajdczf4yhlFX3XGaD+rNv9AKvDGCQGLyE9axI
pXs0eKaNmQqJ+JRzmSqCv5kVgMWVwia3kzGrnvNEhN5DmgvitpRYBDyq6A1nEcrdjXV7+Za3zMX8
Uv6u7vJUS1usn9HUSEUoTmqnyFBNaLQlmX3b2NLjGQnHv4tJHWy2F8aS6SLOrfacYdV6ZyQQJwod
9cvi9eZ+euBJczdCMoQ1gl37GIEydOUL5pDx10G8+AIqn9Sy4ihL5bxd2aPKmAxLuvpeEvZlYhbT
0WfNoXDUTDWSymLLF/BFGp2cGaJ3GkHj14BXRj1qyVpn2uxibn3U/Oq+COKCXOLLXIZ3SGoTTohF
m4X3zAPJc3vwS7f55exTt8tYN1MBVSjO9aFALuwVNJtqtoCsU1qvnNrFyB2iYyLCNPSYoqn1ekTa
JHdZwmGhJQL9J+jOCrvwqdu0dgrnCozSnt2LTkB4J9lGp/4DWvflnH1eTYjOu/f3zP79Dmpm4yLI
ctYD4i1FHe/YFMawU/fZRExdrZ5vz+5ibAohMqTV8cxHvwFliw0gNTLmGeeyo4nWwsThOtQvoL3p
v2y9z/q+mPT0vLKki+HKpVFqTb2pTMdRzjk32CBCQ7+UPE9xBYSHod53bgVGqzUmocW7DKpMoJ0F
KT5i8eu15f3Ak9Sm4JAB47d5ZrS1ya/hchdPxIUNKg7x/aJOCw42GEFnT3JmspmbG7lKxnElxF28
v9A8iZsLb7dfYslYs0yqUbF01cT2kg9J3rH5SoQxX4G/NuFPDwo6B/GYpiasyaceyiAS5+a5WSYE
JabI3xcyYY/SsAmllbO3Zo2aujHw20TIYa3y7EEh/L03p0TiRj+v0TMs+pOLcc2LeOG2WMAKfb6D
JRAxNgiHg2MZmV33Ea2VLZd2w4wvRWg8I8Xozl2+Gv2gQQjlht8xWJRkCLVy0WvODoST/819eGmL
GlSOLFmftRXvTvcsAgsoPDDcpwA6YC3Xc1BJFmsZlqUNeGlwXs+LWZTbUFJGDQZjsSMR9FGll+Tr
tmta2hIXJuj0lTpBm1vwYKLVxdSc9m/dLntSOWONqmfRG10aooKJoh+6UfJhSCqnDeOrejA9eXxP
qvcJa1b6d4N4bs8lRMKHUF7Z94uRzKVxKrhQh9zvkjzj3UDbTmBFRLCYYYOQ7JTpYbFypleHSt1w
njbUdcdjqHUFLnSITG/84sjU22If5g8Ti8alxgpbpy7M22u5eM3ICmLMH3FgSK5f7xexFsuUT2oe
vOv6NGd6ACU3fNGpivvhMbEk9G42vqkWRoJygDWtaprO1xjtzaD0CWQzGskEgOqu7fN1zng4o0jK
NXrVnLNCHyHvLJlCvuUim5X3tbgZREM7auHKI2opky5fmqaOCsOPVdPg8epKn9DRk6xpg+NZ7RkA
/BPLArVepqNho9C9jXISnTwgyZbf8Szh8YexGVvcT3oLeiT79pIsXYh/P+sXfiaS6rRHopp1UUMg
SMWe1pgPl86vIoObTxHRAg+IwPWU+0xZDF5fcW6PLKtdBEZfgGVU9x+RgF0JkBdTECqQKtqckQFF
CLW8Yy41iS8OiEUN7sMz7hp9i2rSydO9lfTV0qBweaBSBzAcGt2pAzSMVRL7Pce5QKH0ced4Wm4M
fA3yxtio0BQRNsekkFaMLkEfQNg6q0rOMCS0OV1PZeEpbDcWKh7iTgqszZ2GTt+j9IRmkKMZn3f5
bi22XypVyKARgTgpKqCo/lAWO0EAgUyscW5MdtX+0NsJCOEs3TfEh9vbcNEzoDQpQZxnBsvR2bpy
qOIgKD3ODce3nvlilE3v/5GheWIWdgXaicBgWbOq9PA16nclR26bX1zPC+vUOBmxHjUvn63Luza3
xffSf47VTeXfS8gQr4Fel14YCgdaboRueNCDPOl6IYewxj+NIe+Odjzp/Figw7acXoTM5LyW1DFy
RmZ1yGIn/axL8ywmZo7kWV440oZjjMH/zqDboE+vtydhwTkCvgPgKvwjJBNE6gKsJ/QR5io3uhoe
9FMJmopkrQS7dEKvbFD3XDumncxnsMHUotUzqSUy4l6u3b51huoQ+YeBMQLI+hR5b+XlPVf9v7+A
OrpZNfJQXUINPB/NsO7sasJLvRbNAdEZx+waz99BsIvMjRh1P1iilm7KeoVXZ3GmQe0JnWkFtPN0
HQI0IfXQDuzojkL3NniKzkTRymLy8zioq05FNva/NqhQWlXyAppMmOnRHu1oH2yCTW2+gREBf+yG
DA9ING3Ee5m8bs8Q3zBu76Wl2gPMz500s4fEub7e4lErcUMyoNj+cnj7ADOHzkBzo3Fi3UaR38W9
S3pSO4F9Ule85MKFdmmYrvmNDTAb4Csb3RbCCvKd0r732Usir7y81qxQZ0XNp7zvKuyiJg1TXSvb
Y52qzhQh/ca2jPWvJlMDiz3EfuCIqVNTBP9MZguhysPhPrNqGxQJ5IFgNl/BLrgprfPpz5rgx9I2
RTcNEEpoq5n53ag1HFjQuUioz3HyNvYfePCJ3R4YzeQ1J0jxJvqvBTq454QhqpDVQoGW9KOuHmR7
bnm8f8TmRB/rk3bQDoPekM9UH7BvQZxs8OawCfRHlFi+ngmzbWxJB68JEcB2Qvq1XP5PApg+RJff
Ry0zkzSSn4X4PgDvkF9E1g/aAFZu5wfv6G1S3Tbv3MiMrcpOrcREKlfvCWNBmXwVSzZbuvUl1BZI
1V4DBGKaXGAPRR2CRG8ZFETQ0B39m812OWbKQcpKxdWlhprwTKJSz5OOIaubwOgIADqvPuqVZ0SJ
/S6zk5WzS9Ol/toP8468eE+C+1VLNfnH9hu4UvHsAtox2KRk5qHFoqOL/LO1CrNDP+zX/nluJj8j
1asnB9+od6uIocXrCsUcsDehiI/GKup7RLEWBC+YRsxF9ZjHTn5Sjb66E4VzynFGaGWtSsC4qWxu
n4ul5yAIfP7apd5JmSy1apPALm+DYPql/vI0oqeWs+KlV+3Mbu5ivruwh+pcDDtgLrLYrQEeBuh5
kz8rw1nylorMobsSNUm8u6jhgGw15Eu5Z2FG+ry/fyxtEEqDfWp6ytEVQBzvbuW1tRS4ogn5r0Vq
YJOPmgzXw2JZHDOpAXBP7xOkEzeS0e2DgwZW7TUE0eJkIqIDNB1tsxpKkNeTybCiXIoDYJGHzkDq
7y2MoSGjyaCo0dW1h/RCKQDj+2uLeumEyAurfAyuc4DyDy+9auS6Mh0MU+pWLNEUQz9HEpQKqC7i
FIAFjnIHajB6WtlzwFuz4MizS2Wv4RRy23RjkwcfTetWbenf2UH1IaNx2gmPT+Ldk2bkNVzh2qrO
x412guABmPVkVAVqBFTcHNXTlHEiRn2IXvyTonNbvbED7KBvHP6VTSssZAjBJfHXGOX7QX3n9X41
L+dusj7erLfW7m11a2HrPoAiHYKqu+Pjl/lsvpf6c2UPbqI7CfTN/fP6e3MJkA1mLQQ2kC6eFX2o
E9QPapxoDGoBTSdmuzFOjUpLVKz5JJs1UPZbiW8DQ5uG/J5lfFxW3qjs4kzOn0I5YzcSqnR2xE5o
6svDBP9b0dvCJCr3Nf4jYetrKx5sMf5T0ZKKtzHknfHZ1GGYwqCYGG/OKxieje5Nsdc91ogcA3ej
tjnlH9+M4eykTUtUPV/ZtEtLB3kdiDnN8e8v4DV4qNSgz5GBrydz4j4E7nFkrIAU0lqv35qhecNe
+E81SoXAQ7Lf7RT3TYTwRtidCkxosUYGtRjOXw6Jms9IFnIMCWkU9FEZLzNVe4sysFm9Bio4KZFT
kdChcFR3hc4w5I/ztOLBl06exoLHfK6b/F7OtOo0P0lhvqh8PVEOkvAlzq1kIdgwmW+PqXSW0cWu
RMWR1MUWXfSxOD3e/ojFPYX8wNwIDJQ0RBKvZ7vJCi9R44ZzM98GcxHR3p9ry258crRN03+9225P
yiu8DlesxKncwgUGMjcwK4ORAskXOhJWU0ZQpgpAQuhEkQPSLr05jZjvCgmmk3BsyWllqLNXpTwd
yAEgWAMGDJDH/zQVXmysIVahvTrP904ISD6Q5+ob7VV6Qe4ISiGZrhnlDnqUmyfHuW15julpw0jS
4aEBqJuGBpvrOS4H+B+hgsBt1lta9lb6n02/T1gCojZFiIyOX6uPzBv3lkHqCEl8JqkDEm1u9Mnl
B4WrDFldA/4tHFM8tEHsMAuiyXBI14NKeZaR8xI20u4wzlyA4WRkzQo34VK7wpUVanuKcl4XQQgr
U6372/vwFDusCT7kT14DsYshO7gTnbR/YgtzZbssZQbnTAJSdNCc53FNXA8QhHdiqHXwtqC3J756
1rh9npppbAJkUg6tUTEQGf9SZDIyelK7a5TqC0OHcwBpyNzrgqiVFgsOC5FLu6nhgSPlT8rnDMWI
TRs9r+yLFxIHKITa9MzpeHuv0oLeiE2uzVLrOokBk6k5zGbVSR59g88AsDtolto7VUfUMCGFArJV
fEIavEsPLPIckgEK+yctNspqJTr57SPwMdBPYTF+FNJV6uR0fl/HeMvyCP82IQl2a0Wb3y7h+vep
g4IUutAn7YTBMuCrVTZiGOhILerStMtAmI9OW7Y+aJFRjpt8OjTd2h77fVCv7VOTjSTE0KXz+ND1
mj8Px1p69GLDSx9i7316j+V7pdeVPzl4AIFlvb3QC6H1tW3qaBXK2AmlhLEniY6aVVcXhIFA7XNZ
OxUw06ZYr5US5gD62i3BIngX0f6KZlOJbqRq+QbSOyVy7ULcJEBusl0KovE2QTOl0ssi2Pp49tzW
YWeU3TRJep8FkkCSKpZlIpYsYIZdKgmjNZRquJvSuABBIkjmPuKpH99zNp3+5IpfrtEW/nZ0119N
PQumMUR3sgyEUAURN7aWHQEY7jjYSUOtR+paa/vCjkADw4zhnXGfws+qXVxSHNcUEM+UWDeUnsVy
o0aP6Ro55e/rCGTXkDIAjHnmiKZxKW2i9kI2djMGJgWyMdHHst5AWNdQiichMfok1fN8LQXyO9hB
ugtAVg4OBi0adJVQ0VqtbUURIJG4iuwgTd6HLlhjj1mIKWCFR00FXL3g1vp5f1zMXtaLqe+FAe/K
NaD+ybauSCgeWtB+xYlndR3I1qG1a6itFaYvVWK36SmFMLMUfa5hqxaKL/iUWU0IV4iGZ/O8Chef
4tdxK8ddyrveoXiERqchmZtwW+xqw1TJZGZo6F6J5RZK0DA5o7/RwYRLg04JgAtrbFkJpbrxlJNZ
jznVRYO7G/S72JD+RfyGLPSsXiKhcAZJOepc4NGkKCG0Xd0WzMsmEI3FH/ad10H1pqugnwxI+wKS
oOKhf17jqF54uaEaOTM+zrJGLFqGr+c2HGXGYxB8uEFOUMcCB6XjbZqdctcgebtrzO1XuQEE38XT
cXPbay64sEvLP7fnxaqiRTNNfL4QXK6Ldaaw2Z6kPVCc5pQYXmDeNrY2TpqrhuGnPmcYjJP9Lozy
TjA2/jbV0Rnq3VemiFYxDwnExo4DUq7V0xaP0sUc/zwcLkbaqJOYejFsF8cBVGp2Zvg7kF/XOhuY
OtOTdof51dPnf5HyuVpcOlpuEMG3sQLDCriB3qGkfi8Ne0lnHxFgJNFKgLF0CyKvJEDaA6kk6G1Q
WylrkFxTtQEIlWE3dHqnkT++ZBWaAZx0H7xP9dvKmi45+AuDtCA9P3HaFHQdrl2A+Ucy8IRHHLtH
u7sEvdZ373mb4A2y9npfs0oFs0h0D005wOqQ7sHTWrd2K/+rkYFCQsZzToPAHuUQmJ5vmzgSgLfh
nxpG3AjcZICchEi8WwpEZTYpq75x2XftWQlv8ZHDeM7/Sgg7h68QqJ+hprhFOTD4XLuGJIjzgg0z
we31YZN8tBvfwnyuxU5zZYCKZC6t0ItY5KD9R81VQGwOEqm3wWht7q18yTco468l8BeYCuYhoYkZ
Le/q3HJ3PSQvYII0kGEMUrLWSxNacr8dIBde6yfG4VDlNmNSGDnUZR/XtGUX3N2V6Tk2unACQz1J
cS7BdIwOHE0Pw6Ow9aCZ9xHk+sq5WJ7Sv6Okdk9UcWzCCDC1A+TjdFLOOeI/XfxEVXMVgrFwGtBE
gscVSMCAIPzBElwMq+VBp6sJueBWVvbI61bqPIR2bbCWmb9i/YyVoS1EkFfm5s+5MDcKo6eMHoZm
gJv0oLz4Zg3m6j17356hayI9OtN5xeLiZIImC6SrcGzAsl5bBPF5WcRZK7geyBZ7SLJBXP4QfYQn
MK0Q8dhVD+y0r7NVcrXF/QJuG3Q/qkA9/DRvXIy0jZDn6uOed40XfjvhFRHpd5B0cfszcjqrAi4L
+K85fQQHPbMFIgihnm+NGrdj0BTAfKRmwRqxpnttOPP1otUwNqETYmRegjnYFwVk6AvwvwonTkFs
FPRmN7pcsgumbZKDKDZ3GuAzin3MG0pw7sEmVenymxDg5Wew3Z8EJY7EXlmkpcmaRUzA/oX8ArQS
rxcpKABo7sGw6D4ZoKLvnE2sdw4Lv4XHV4km0Qd+Z9QKUrngvblteqHFDhN3YZo+bH0pxamP62A8
8SfU4YzG8E6doREpJMIzW5nmK9JiuhiS11f7rjs42Wr/+VK0OsfokAeDCDKPqP16+IOP3iuNx80r
gOuf+LnucRAqRNvmqf8Xz+wrU9RMy14ICO8EU0+G8YIWGp/EDOEOLGInxxFXgCg/mu705QACAQHk
grPyHv3MRWJM8asYt570Ur+zT8puMLpH4S42HxXdhmKWrgckOFXu+Sy4bkWI+Zw5e4JU6/nkWyu+
ZyGBIl1+C7XQyjDCpTIqkNLoBwVzkiWJWG5xLZmwtJV5pDYhooQlBafd9Vp2UqnEozoJbiM9RBpJ
M9s3B0RtmRnG7u29uxQUS5e2qFBmZAbeG3MWzttA34p2FvXpI3QZc7T22btKtlun0L/1FatLabEr
q5RH7VCIqKOeF9w5Oz8Sbu9t5W33SGTjaO73FYii36dJDxxJr//cHvDSZQXaGTzYZTCmAGh7PbcQ
48mmNpbxCFD1rgN13znqX2+bWNol4CVGrpGf5RV/3rIXbruaQi7kawwugZYNCDKJ0O6jdBusBNsL
7V7ziwKcF/8RqqcjRL7xVSVlMJQenV7jk/+MDt9jDd6EziEk3X9ig+K1+tmRL8b8EGoSjDa3Mpvy
0nRefgMVINaSGPhcqApuLuUMOo7iGpLvmTBpz1oZlG4T5+OjD2a6L9nT5NbIWw9N3SITKIfBn9Cx
p5Vdk5pNP2YcmjfKUYDILYIMIhcx+8GnIjAzeYd6DylLppZ0wWdA8R1EXob2WA5khIT1pewzkcU0
sWQvVcyKaT8mdIPcjUFbdNAjntpXQOXbzcQNbWmkGiO5CqRPH/MiS458XnXIJjR8UerZCMolXchk
AREFwEY+/h6Mr1GuVEhjckXhMJBsQYu6ogELDqGPQywJiVMkyuQEhez/4SWUY/VWhIREkjUZR6a0
a7YqaLU3SZEpIG7kCnDRF3zSZuhqT9jezCp0SxJ0/APVnAXVO5v0FUvkvm89Hf208UeKqaoJUgbs
Gl3m4o3xd+nkX7yEYYf+SwXbJ3osVeCPpbM2ghUtJ8wm2Hmm5lt+YN0+GQtVgMsti3Dx+vSNqlyP
GaqhbrCX9eB8Hxn+ibMhewhSy8SWVg7iQjkO5lDcRZ8zTvsvMD8aRzOIHnrYnWawNzrrcIidEpgh
SMhI0B/K3/NCF6FunOg6k9vGym2xPFoZaUeUO2aWDepwSGLojfKQiq7YgaH3NOWn+ElED09F2A32
lCKAV6g+tMPduAZbm3+ZvjQhPPmPZfoG8XM+LSYpFF3thS90qBFVNp/v886uu+NKOLDoARBbCKj6
45VIoy/QrplWUPcV8RZ+0cZD26Gev1JYWPZ0FzbE622TFiMfSixsVNZhBw4QUPsExsOXZ0E3Sycm
1N2/oUz9pK4+TRcHBzQjCJ5RtgLd5bVhRpiYkfMn0d2FMHP7MCy9Y2ak5D+/TUVsLbK6IOnEb4+u
uXUDYPNu//7yAb8wQMVpijREslbAgBo5nh0A8/eSd6i2iai0KQWZhFPeylB42ffNStD2E23+2n8X
pqlAqVRSbMASpnPzcHi7twCkIn0JKA5IAff7cnN3t+WJcVYiKKysXYtL0dPlvFKnDvomReQHrDh3
BBzG77dZuEI00bsDgcydXXw/v6aPd1sX4I6TIxTkXx36v0OnAaMMV7Bg78XQuxduD0Eq4dkzHhR9
vD83ACba0couWnQyeLAh7sfzFPh3aqqHKa85LoRLjQFEPIx6Ci5sc3zcgg7nj7dGu7g0t5fGqLnV
hj7yp1ES3INoxltFTx4c7nVl2853AL13cCbgUSSQV4KU8PrMZV3sN16biO4BmcMda+nO6Y+zpgT3
k/f8ZQXYG2S3IHwJnb9rKx3OBdTE4SHDSve+rY+SZB7uhQ9td7957czgQa2MO12Iidu5sbGSUViK
EIHBQ7MRiwwbvuDaeKK0qVB2vOhG8kc5vo/5Y8q8j7x5eyYXsKqzmNZfM9QYGUHIErkW4L1eZq8Z
6N0xApipJB+PPglwHkRC9sxJheCe3uhyDI7J0AL1sqEZoNhqUQy4/UGLuwewDQBHOYAd6PuwCPiS
5UdFdNk35j7pbVD05ryB5gZ5pey+bEgW0BqPZyOW93p+Fb7ktFwNJBficLIlfLCek2VmFzuF9n17
SDQT8k+GFIwLEJcGMziaj6n3BOP7TJGmMJWbtakQ5jxZk6Anm7eDFZLijH7aL38uoySEOyXfZkbi
RzBepkc0DIcGGPjc29+zVGhAKRh0RSBan2FQwvXQPcg8c36ArWUcev1Q7XOCirtePSe7dC9tA1lv
9bUTyy/dZJc2qetZlZBUbRLYRKCB7AdYsgh4b4ezhW1G7E+yN5tSN52ZKfVkPK0MeB4QfZDRDwRk
CYBIQLZS7qJuxJmEAP6WOUP3wRKSFzV4EMDmM2Qm6MmiodDV0kb4xWB31ys7evGOvbRO3bFi2E25
qI7z0A9GddSeFRZduUSN9G+Q1DkrY5030++xKpA7njk2kI28XtxJ9QaOCWXRTdGp0mxK26/0LFCM
OOrQsq0aQ2Q0wedto4t3OUKR/xqlYqA2HLO6QHiLmP3pxTsAZUUOUATefPXH4/E53+8F/U53HP1p
zV0sbCu086N0j/gddGgydYrjMvIiuU4ll/8Gf0jf25DwGMyBsW8PcP5+alKvzFAnJhf9JG6GAs5C
mgp7ilTMKRNG+uiJzVpwsBCXA3WNSBZsf+DApZ/svgzFzKkrJRe5SDITmz7YR1uHRAk5A2q6cjTm
3XA1MFxusIZzAdlMXDLULRNPbNknkt+7mZr4RtBiYG0ftCu3zO+CymxGgSYZ/A7+SreK9ZIK0Wpf
7dzhPr7jDMFJD0iLf4FVyw516fDcmKJRG1p3Whme9us0UIapsyeFUpSBbKZ3ffnOq3bMudkI6SaE
oh9kZJt3hf+TjpCvlvfoh8mtOLA+tHfoKaR4nmuvfF1DOjR9KI3wULpju4nDZ1BHJJD42Ad25ZG6
Q+NEbaC2wJj+Y36fg7t+r7lc9KxCjNFIfVIl90NhS9ArDsHa5RRnuTxWXEMq9I4xJHKy9xL0JLVm
+TzeuaJToAN3GwKfGe1Tzuh5I9VjlA9JBvCdBGltAUgRviHx3TA31h+gh0nQs4M6eMM8g2gEeQHR
DA7iR1Svdp3PR+nXVrlYw/lCvUhZaV6IOrGqdK6EXvunutSFBqzFew6ce/gY5SQxZh2Y6sPtk/fr
mv5ZQOgPQ7AD3Q4q5c7UOBg7ZV5Azgruoduhez5ZY5xbs0F5ry5H3b0qYGMn2mhMK3b82ple3oZ/
R0FdQMNQjGrp45iBU97I7hugCJ5ibBFS7rz32xP2GwZDzRi15fuxzKSOm20R9PFJuSMkpnS68yBa
yeml1e84/aylK52Ei1MIdArewAjeJDqZkI6QrGzYGEYbCBm3XpKQkYPcUN5vqhRgoKEZnrKAXSOT
+g3ZnAeLYgbakOHGAHO63pRpHqVK1mHpouiNndBKxqNR5S4LuRnqW7NEADHkYMt/Qn5ffLH3lWqA
/R+qzsfbk/7LZ1OfQc05II1jxmZRPxfiM4tBhbrCkD0zRD2nvE8Vwbpt76de+uswXoybOoyRlE/i
0GC+xdJqAiJpKNlC7qkSjeYTAoPKBJ5/yIj7unxUQzPdxIqTf3JfXW8EeGKb7B8OAL/8+fZXra4G
9fSrg7DNIbEzb708ceL2AWrtwYdfPGp6mkMVsn3pIZ6GKckgf2XEzC4cV9zF7zobVgJaz3OoB30N
FFevN0TGp3WbFlLvQjY1lJEjPmZHTdAbKHQXr5KXkcGRMoiMlxIkENDNERHtgQufB8EaVXh2c0Bf
ioRcbk+EyBb6gyxupFUIzJIrne/BmWcSQTid/R9RHRP5TMZHVhBXg0QgkeRTJm7kxvYHOwm3sfRW
a0dJOK8s0NJ1jy7mmcQCaph4+VzPjoBXZc3IzQCRjT0XPtTToE8DWKLL8BgJb4PMgm1nW/EW50Um
A5lhWXur2hVQKv0UQP8hZARmkUIOjy88b6m9GzOeUkst+p9eRPsFO0SNiPqKh6UNuUI7bHWAyEYn
ttChcfAeAHoy5EMGlAfq9vhze0Jm93BxjH59CjUfDNBeANpPrMsCcS7EPYnZO+CsvXRlzPQbgDbE
zRfExeUpgB2hixkYqsBDGHJ/Bu+olgUB7ZwpVZLVpHq6E9oGPDZvY5uteAvKO/0yTgV5fjh1IC5k
WbfJH/N3Lz1P7Ba6hSFncI0lMyvJNeoq+GVt3vwXQ+VYRm2YEcsbo5gjP4Z9D3Wb1kir+zRea7tY
nVfquHuJxg65hA7JbMOafm2VrJO1+gAunEhv4P0dyRxWmS9+VoveNsBbgPOAg66s+vPgvxxiWI3K
xGM1UQ7tVBsqKlYE1muIOgAYyX2skc8sjnJmG4KrgD4OEJjXU9pC5muIgJJ3I9GUEl1qnGijCU45
HhFEBsl3rdkVblzO+7x9POi4/Wctcb1C1U4EUQygtdeGp7hUIm9EZ5jQBt6T3I69PfCoqOWZzxMh
Dca3MezSJ0YVog0kiUcnZUZ0yCX5azpV3zGX9natiPkpAUztfsr53IRreC/GKHduf+nSQUYhHE1G
Ai+LGg1DHlI2yBMPHxrWVovbMODs3BDUTL9thk6X/UzIHGkAQSLPunhUONp1Xg2xrhhcnZWBOpEe
HUGgeUxPshn96e0GbPSMKZl7xQo3kt0b6Ya1SpTKQEF6ig1tA20BxOuhxaz4sZ93Gr0jL7+L3iE5
x3uCgO9S+C85TZzOaurQHJDW8f03pcczRsj0Ne9Jh5qzFPCV8O28KhfnQFNDwefUUr1jSgeUcA5U
oWQI7Y4POfhXQWyJgmn07Ql6Ba3gL7GFvPbKenDzBrwY968voAKvkhuGRBghvRskbzmYDep20yH4
YyRLkdDBcZqku3b6KsAXmuabYU0xis57zOY1qKYiBhU4kBrRDa1qm3RM3jXqHR/iPODibNMJJLF4
jiXnSLjnvQPvm3702aTfkvAY9Zvxc/JrkEgbdfTKhqM+ICgXalLxEil7PPf5P81reh6UtQc4dT7+
86H/x9mXLcfJNNs+EREUQwG3QI9S05IsW5ZuCI9AMUMxPv1Z6Dv7/7qr2V2xf0f4xo7opKasrMyV
awF+tDQ3gb1PJDLpDAV8vHVrB6Hz3YTAa44XSJP7dtGczCn3bCN1HfYAwv74SXcKSF7tp9lv+OAT
2ZwJIcg/X7KIuCLfoOHECi4FDMx5Ug0EItKQArAKgMFkUehynQl7Av0j+GUkNBx07wq7Mo70sqKt
aQfc3nWW7+wV/kzME2u9tH6uKHAC7UMi65taDtg9o8JGHLqkrcPCsAOneDWdnwPEkbgs6l/b7ch1
IV0DrK+Opg7B+2CX9OhVUaBqrTKUpHMHOIkcLwDalF8LSO15fTyy7YjKk2tZI9vbbdOcVNbZz9RS
qEsqp5YcwGVYN8PG/rewoEu6XojlWq0ucsKxmlw5kXoXPinmQ+Z4ei6J64Wg4nPXgNYNraRQtgaV
izC9La+ZUaeY3hQC5yo0bLX0oWv3heNGYH+Oh9f7fn5tNS/NCcOaSDmFbaNDvT05ce1HlZzMRIaJ
lQ1JiD0dJa26ecKQGPhw8Dyyqy1pdEjObaxH9l9oxzoo/C28FXgd2SIFiK3xLO2M0gnyXnFT8qqj
qlsp3ztNtiHEWOWflbqwJNxExlCZZVoUDsQzq7fMfEmmzC0aYwcMujW0DyW6KusfbQdZYp/LOmTF
ysY/xoHrhDtGewwagLFdLy4kUuqt0yW1E2g7Y96l6VNmvRRh5+naOQVuu6oPZvfCnWOlvyqRzxj6
4tD+vb+/edZ87eLgEPBoqu3owsIak6EnrdmCin1IPd5F3owXp42O89aWFHbXTh8QHCCagwIswh7B
UlFqCWegNQ9CrYC6yuOUdy5HJJY828O3+4NaOxH/mkKq/XpmC8bZ6PRRGOTqscUTyUAHYWu7942I
8SbWD35NQ6UMmUS6eLprK2WYsElh2DxJ9gUv9AKxbved4JVcJqdoOGS2S5LDkH9YSuWG9cYJ92G3
KzHLyt6SZLRuV9FZuhl0cCPinkIB+PpTMjBn8J7ixGSV+l6S+rvC9M5VrGGb6UgsSQYuJAiXgcOF
AjaOMJ+iHikMXK0JdHUGgpUkpsc1t2p2s7U3QZNgJ0gVZ1tQT8h4TG+XFDYh4gI6ooXLVKydDCmK
ZSNnYcB57UZ822mxN8jayVcHdmFEuO5brk1qYsdh0GZ/GXtxtkUBAs2ZHpr5l6KrfjHLQGu3ftWB
hC6UkqBgutRRhKkElcekhni2BbH+wrTwvUxo0ETGro9/Z8VjK+uAXJvFZdUghmNpcDnCPumNKkZa
lDmBmh35NB/rg1pLE0Zrs3hpRHCqLXgb7EaPncAwuw3RH5Fday3H1bi2K9jz6LzR8PcEORLJrryN
pDCVuC8oWvLBgvIZj1y40wL3cZvOOANDEZQaO4JDx9ehLt0cOqRXG2s7xKAejBJ/sCUX8MrT4tq0
MK1OXnLHVhonaKA0OaZfn9G2RfYjSlRuyNAaZ/92eOba/dYqN4ops74+cDQ5ADyLcYt+yDIShPbx
Mt+kgJTg8Id12/aka/tixm02e0QFzDQCMYshiafEBotPR2BAeNcAFBCkmraQPaFmxZukwOUBtuaX
19gjIB38ZXnUt30FfQozuhZQa3I/oD7jjWj83DUv/vTg+CD/9qa9l9rb+3tg7TRdfo9wflmd6xDy
wPfQr+ZgbHCbaXTTD+Dz0t4N2SteBGP+M/qFXotCChjOV9jnUdJ2JbU5DpM9QNMKD6LE3NXq9yF0
tg3gkHazDQFNw6PTQ/mNQQpn1E/WiGx3brbelPhq91tttlYGHazoV9nurOTp/nws++464EX2FEcR
DykUHvCWur4WwMecRjSenaCg9Al9YijxNZEk2L291mFjgSoYi7YeeFOubZQk4+0w4TJwUNBra9QJ
x5e27N0ab1tNsuHWrlwLHUvIZagLPNMSQibQSJd2FJk4aK3upeSAF2E0QO7ERv1EK1zWVa6unFUU
apXRVbTRs+murObneEw3rQ29Uvs1Aib4/iyvXL7o4wAcF9UkMCCJZR0ja2LDSkJch/qWmg8hROKJ
dkhaLhm9zI5wV3Ra00LrCQGU0hmnNin2TqwdDTzdmATtKDO0HLMLT5pA6JKwBoamcYP0FM93cYyU
7/1ZW92bF7MmhIMJKfPKaXHX0j79AbnEBDWo9ut9G2Lu858j+q8Rc7mqLkZi4MmSzhVGMoMgDLqD
xi7Cvvn6y0L9unuarO19eyII7x974ElbSGYREn4yu13YMy2mZmTKwyAFcEoFxXD8OkKjrHVfD6ML
HULX2lHQbD5ax6APvvy+b33tJH4C0RBdgz1RbMnOjNGIUGMPA8sEQSNiP0hH68Wb2mpu3EtqBGuB
xKUtwdPydiJKnxcIx4adZXzU+XNtSkysOXOEe+jRXRyYQYWznrRhFjocw4nHL5bmOwxl0vEh1A9E
P1LZyi27TfSUoAqApSVJhorc9UahdUFAntaGwZSrjwhOPCuzfCVW/tCk2DS29qgNv5pB8iKSGBVb
d3jCk4pOVRh0wMuTOt5T56FR8fJzCpfPoECZLMeLtVgWdK7aJeAJRofrgtwRXDY6VqoybZowqHzj
yCsccHee0F/nt0dT9r5c3SgXtoRLsjMgYcVUTGxU/K3SV9v4XctqOKunHIWG/4xn8WcXpy4P20gx
GMZjUshiHbUD2A90d5w+WHpi86aMTInHX8kb4Nl3YVFwxbqOnhmofsN5heO55yeDWVD/Al3ueIrK
lwo5ZfUhpeRxHPJto8X7+wd9JbW2mF+46dDfChi/sFvLnFbzlMO8zRgDtGYz5T8r8kOPnp3qC8n3
DtddFdQ46TGddHSK3je/6mf+tf65HBfTPc8sm4aKh8GgELdWy405WnsL9YMT3smSO2/tljCXvjY8
tdH/IT5YWGMUKYnw7Mtin1l+vLs/lNWTgNq2iS5IShFZXO+cCY7A7Ey4sQTRnGfx1h8hrwLFznDX
95vxOy899KtJjK4kfrB8y08DDIgpEQOGdqgdu8oJdk8CdFK+Q5Y3VfYjVCkq2Ku/c3tbxV4SfSRg
ndqy0qvrt440kqkVgfafl9XlZwibWFVLK6UDPiPt0JQGrh/6Za42ETolzd3oo3UMrfxEU5CB9kdF
sofWnDs6UKCQDED3EsldT3xrJ9FYJnDuE9vz9B3AA1dv3Spr3JZ4JYBi99d59cRYCw2+tcTCyC5e
22OxBcCLioU2VeqNNP/aG4fa8YyQemXxyHniqSB4btR0U6EWoxqHQoYkWB0xCL01sCsB6iqCjgrU
EVVlhrMHNNQjbOtUu4o+hLWvaY+2TG5mzesu7OH/Y0y4O22t7waTLMbmryhpR82JRzLNrVUneGlE
u55TG2TJUa7AtSPcCBuUGLWPTO+ChrwlIWTKh2ifxxVoDAeoshZ+MUo75JdFEy9tbB7MJ5AZYPsR
3GDY6W0W51YYMOQuMzT6RqBRWsBE4OYM8wfeb7vsp12disTZa9BgVb7d31Vr3uPCvnh/s0Xxxspo
GCjNJmvx2Byzl9qb1G1l9l9UPP4TWRvc6pm1F14l7CHQpIkB5qQypvSag3MzQLktDUzt19y8NSFU
yKBHBohQ2QM9nXmE/6wjtuFpeqKONHO9lnFAjIvQARwOqKQIF67GVV6pY67AbY4bZ/oSdwe7nt3J
7pGaq7xy7F0LcL5aZ0FZki/3Z13s8F78FmoCBKfYxCMQDJPX+06zh7qFT1cC9pj8mLfjFh2eSLdg
AWrPCdKdfUg2Sr7RBrDC13vZu2Ut2gB5BXgZ0AoN7KDIuhR3Q9ukkE1dtj3NUj9Otrnx0m/Ss5O6
/SbUJI/4/8UgcAIm0iwg7xJ8JcQq8izNNCWA7pzHa2VDerebTj2KSzZ4fqu/qjN4uvR0rSwyxvmv
2cWhXVzzJCdGhdVTgjL7MpInrUu3qWV7yqJFS7cKwK1B1/pNnMh89XLpCsfaVhf6a9RE0dcuJrNJ
nMT6XHW48zUIt4FIEiRa84ZDzA+U6Q+dobk0l9yFy4a9NWkCbYYGEzQjCK4swVEb7QYmJ7B2AoHH
Yuj6RiaEaeLD/d27cg3YCysqiNgg7gM+m+tZ5WU3UKbg0u1L+2AjSwGuwhw6FjZNPKK/WYO0TLHi
pWDxE55PFq4XYR0rNrb1ZGhw0wrKICgsTcMmDt2RHhIAv+fwWYPw5KRkG1ICrWw1IFtMAbfsXUTV
PtO+F9EXLfqqyyKAtesDff4qstA40cDYCXdUHJmJBsSrEvRZ/I5dbRb4+8h0OC68+QhQl1O3i9qd
lg+bupSBsZZDI674pXVhHUwSRV3bxUpghTOwx5B+G8yAVm7dmyAwkjHfrK46GhaQjENX1Q2NcpI1
2gAIHayNWxaDz4Tk3X7SE4QZae5mVewiKy9JsKzdFTbCK5Sn0M2AhJnw9Cp4p3RYTwV4jylxNa0D
mNvh2zI8FyHQfJ3j2u1CduMXbfmg1ecifyhHyRW5OnAKKAc4pIHMEss2QClmnZIUSjDSnV3zrVUn
voWSMU5zo//WUDK6f7xWAh8b4BYdFQ60bkMT4Pp4tXRWshEZn6BKqeo7FQo4iULAIGGVhsTUql8G
PRToTHAhI0EhxJR8VMMojVrYQq7Cw17eK7E6HvoYVPF2Vp4iB0rnaVaCuK2M0bhBqOwiXp1d1Drw
dEEBFwWy69EqU5xNXawqQYid64B4mMcoWT10DgR7+Xucvd2f3NURwxoYlcAd5aDseW1vdoZpDHOs
Zps/hCz1278GBcDPPIMk0zJTF89vVVZtXDuolzaFFU3RR9XpBDZzIHznyq02Xe+O2U+ZvtzaXC6d
nNg+KBgb4tiGpu+5YjpK0NDwvajLbZUZzG9mN/tomWfwSFKyXbOHYjgq73h74rITnp5lSrQuT7F2
neUxnuyUc7sjneap9euY7+8v3MorGhp9/9oS9kmaQLyiXPbJgDbCpKuRbJIchrUL9NKC4E5rECUW
vJqU4FvMtQ1FBxHEspkMhbJ2lQEsgdsCCU5k6oQTRxvKSe4g9KI1PY32Phpf7fBQ1alLSI0LZBM/
35+41WEBhYY+9EU1ScTOmkbJ2gW0EBSz4zPF8XjYB5mu7lQZk8ia40JBHQJ1C80FFPmuj1bdkUor
cgR5lfltoI+F9T0O/94fzOqNe2lDOEp1hh3SIHEbhNluCDftt9neW1BKCQ9oifIT/Y/zx5aV5CTj
EtkDRmjqhHMPm472N+v+2s656t8l41oLGC/GJbpBqitIpFBsbx0+SM0eiDW7eoAeaeSLmz/R2yyV
tFs7UBARBAkz8JRLP8/1akGdhSedrUZnKxtUf9bNyZ0LYLklA1ubPCRpwfiChIFm3pDoJ6EWNVUF
cI5fu7G3dFgmYH+rNu+Qc0u3qpRFYG2/Xxpc/v8i5q/bsAqJDkhLXTi7nGx652ffEI8TR3Kw1krm
NsXMqWipoMAECTNoVzG37YSiVOt0fkrTbTL/qI+lFRQDeIWqY9qcYmc745KZCDLw4SNlgGm/SCZ4
7XK5/Arh1Jll7MwgJAIEK//TRafwyL83zlc8PzwGBYg+36hbhfpjGYyJF2qP+BKle5xTGeJ1bdpB
tA3dCcSGACgKBzMDZwQdtDEMVN12qxQwUHaqZ8ftUy7x02uJMOSF/mNKvHZoNNt5Zs+AuExQ/TVc
EL/Zx4KyPavN8+D0SEe9pIXqjjY5mcZL00kwNmsnB5x3oD9FPpfegBVaVrVmUeD906qnCQRb8Sjx
BitLioO5oMwWjBkuvest3FOrtOy5iM4t8ORaAtGrDHde+hFDSl1vpUHgytI5i3wqfDagF2D0uzaX
VaSNOj2Lz/lf4zj7oIE42Md8k57GlxK9OV+igw1CiErb3t+5y464er6A3grTCOQQMF8I74UdE00Z
A+GGFZ9BEwxJ5wV1YIAVhoOh8RECDPUgiVYk9j4jw0vHMM3FwEvYI0lxapyPWMtcZTo77TdbI35T
HBsmSXvcrCNGCJVkA+MDJTxyXtcT2xEelUNoROe+zTZ1AcFqSOGmz7VjfA1lHQk3i7jYAm4IqCgg
vcFgdG0rr6v/bwsoLEBldnUJaKIFAWgZZkRmaHH4F9Noj3kXsdSOzl34VA+6G+IBxnPNrdPX+/tj
1dAiTLI0sqPVWTSEDBUYc53oPPa6z9IQoPknNjugJ/l539CtQ1nmDkcAZGSoZ+C9eT2kjKlRXAxx
fKZ50AxsQ9gEVrzBN/LyOOrJQ5YB2wb+UohlYI+o5Yd0rGt78/ILhLFCP0gruzGNz8BfjGF6UPpj
S5ODbeR+2oI0Nct9Ev25P+y1+V0EBEAqixQV8hfXo7b0qs10J4/PKh6XvPhuDLVHw4O0trluB8rF
wJEDZSQiePo2LDtzrOKzke3V6A9Hzq9MX2NHchGuHTY8z/9jRvBirI76mHKY6aNpUyUQbUlNd0hb
r63VDQzen7zbdyT2DJ6tSwKbIpUtnreqrswcrzCY45NH4MPeWTJAEyAA68LG/Dop31NGfInR5ZEj
ukzQ6AL6iPzbLYK0mKaaZxM8dbkxdsp+eP5U6G0DfUdlpbXFN92YggA78tSgHUaG/Hp31BXvx5gM
8Vkx0KTyGOEgnEKQkGq7WLYRP/lvbmwte0NHURFRsLB0kWLa/cT7+Pzw/cNy2835TNwzaOq32/Nh
u83d8/bsvmxeDmCueXlh/vYPOGxQUXRjH0p6T68fT8HbH+727mMwucfAew82TzNYmTe//z5/g2jc
w+TtLVAnHcFM+76H4i146Z69L8/e5ihZoNU9eDEQweFnZYXH0TKQKDCeQDqxN9xZljBZJv7eZAnX
ZqrPid6XI2xEDLEP7SgCvUgWFHwGUbdmcDUjbgdAXKQQbCEI06RRh9vSZC4tf/TorI8hdt1MvxT1
OBuJp+Xjrq82yMvVw57PYJOOJk9NXxv6UkDTblBKNITpPjBfu/vHYHGG9z5N2JpogQHeSmnguI7E
L35Ico6r82sDsIOLexHk1K43PlXGLGFkjs9p8UDTzI0riaNaMwCFQQM0YwjwcGNfG+iG1OiH0sHJ
yky49hquKp6a2r8/SSteF407SwEC3ZMLF8y1FVqmgLeHNoK6F/fJ9DT3/s+v7Y+r3xfzMWGCfB5f
fh8M6HOcuzbYYi1+RsEAMl5/KuvVJj5Nvil5FvDUHQ2/As19dVDJ3xits+F/AxVdOvwvhiysXM87
s7YnTGwPxamzXZnkoIfDx/2Brzl+1CBAFITxgdnKEazEfdEnKHLhqk7BrVvnrr6Pmcf0Z/DSpRDb
YzK1yFuI8jKuC4tCymhAW3RGQlicfwGO7L7a/uvP81PqpV7rfVegcI1nnsuPb4/vm9Hb/La9o/tj
r4+SU3fbeyl8hnDsBnvmaQxd47MOhhx7xMNEc2ckMpd6U51RYMNPxsR8UB5A8cp+IHq8GzkQrg+K
/ZuT0jOnn5X2Hkevw4hGzV3P/M6EXHecePAS8ECS4HvlAruaNeGYsXwY+ogq2KD1gw3qfAYoYac2
yDG/lVntho5MgGTF+V8ZXE7kRWAMtvlWzQ3MD0p8T7ET+q364ISxr5SSLbgSLMKQYQItD+gN4G/X
hvSh1ZK4S5PzpL6Dqtk1Cl8nE46Un+vUs8x3c/4u2fQrPmuJONCZgycvWp8Eb2LQpmBNmSVnvflO
bHh2wntUGLWdpqADO3QOCvDjjjIeaPLVUBSv40+zBmDQMOzvf8nqh6BzB/BpFIUAPLoee5s0altG
GPtokdgHUDV0zbxqJd5tdSkvrAh7hxfqVPA2Ss49+zB2zNx18TdebNrmy/3RrK2kgfI/Oj1w10Ak
4Ho0SYc3Ce8mduZgiGiDMjqGfZG6bf+zyGMXouazh3fPfZtr5+LSprB7QkgFKGANYGcH8SOaXjfG
JupOZWx6GZWAsNdMAWGL3jxou6AVepnmixNB6ynBC7FkZ8K9fgLXxgZIzdp4CvlJkaaFVt0kVHFQ
J0RZBxgDYWB93xMn7Dis5epGgZJdz5ba4PAKEaswIqdkYRXv3YY+K/G2BsYCGoCTk7yODFM+DEHd
/xkU/Vf+03hsW68Zf2i2WydvHQqNI4If1h5iurfIY8IPTPtghkxhYG3TASSI+ULUjaeD4D8SOnez
wmp2Tma+QyEMQDaag5Ws9risgr92iiAhR7Dl0EcP5NH1woQ8STPFydhZS34jwcxkafq1fU1RsgU0
7zNNJvx+WyeT6aRYCgeBqdLPBzaf6uyxXkjg+s3AB3RSNZIzuxIVokHEQrM96tMIeIR7mVltF5Zz
z84FRcuQ3ruMHZEYlZye1Zm7sCLcxdB+iVETGjBzdFGB4PZvZOrTzf0jujp9F0YEJ4dJK6C217Gz
Wv4d85Pp+KT4ptr7mKauXb4zWff1WqwIdqJPOAdg/yI/KRkg35MYmDoCSsL0MVOZaxm9qxSzZI3W
tvilIWFgfDRb1dRgSLO+qGa7IRbu/3NiQSDB8O/P4aoplKEQNy0pVBGriC7hMVHmFqeJN77Wvzgd
Cr2K5zTfmPLnvimRDATPf7TzgP8Khwl4H6S/r4+TmjpWSVO8lbTIfMqnYm9DMABJpOcwnTZpOPu6
6ZqzZyuQ1pDhuFfWDrYhbO0gJoDjE64qIzOGTIGK+7nXXyCHUJiuAZdOd/eHuDKbV1YE30SjUXGQ
yY/PnU2geAjkKWWP+pi540xfUuNw39ptZWUhq8BwQPeMMj1wzdcTCmZ5I0NmPTl3TFMfwjSrfTWz
Jg/6EN0mUjMQ7A3DvBsJKJ2aygofrDZhp5haYJ+H9gTKnGX5bRrw8uQW5JLuf93K6YSiD5L/8NHL
+0pwNC2NSIhQGOGXE+1aEF0grf6bQ3RmzNEKroc+afmH0ZIf982u+DcNCZJlUgC7Albjek6owqzK
GHGZDmP1mqb5l8IC3Z4ui2LX3jc6XqdLzwogITfyrKbWRpxZaXYG8/60m3KndruZNa4ZBQpABFA4
QcBXukWOBDM6IxSJ71sZJgQwcIaAScEOEG/BXtf0vM777Nww8DKPHn2fh0zihm6ryFS9MrJs94vA
JJ0tS+FOl52Hya3BEAT1E7cI8tplP0q/fdO2Mp3LlfMDg+iwRa+lYaAocG2Qge4sDNEPc24aO91g
s6inFqKfgMwV8XeLtPVTZEAp+P6OEY0iPQn0ITpqQfuGEFOsx8dUDfMEtBfnQeuB491ZUWAChFZT
a8d0SdbkJoe+GEP7CoW/1dDYIaKWdCWmM9dhLFLfq27cAtzqahVYKcFuY58dy+/Je9f4Q666oUU8
CD/fH6y4bxb74PvGi2DBmCJ5cz3DI7RsxqIJs7MeZi6y2SNgIqn53xhZ2FewjOARFMEbOYofTgrE
+LkxW5eab2PDXdASS9ZtdSgXVoRbMppzxAZpkp8n1G8GzF+5cHdMUp7s5Xcu82jLlOEvoOfL4wPL
J0yZMUDviZPsnKZk29ojqM2Kr2hwMsI9OVpkp5rFgeT21oByeOy0gY2nZiQZ60077OdHmASxKJLp
YHYT8kiENErf2ZhSIBhtH0St4wbskR7Q765y/PL799/8PADZcX+zrJ0MBwcC4elCOSFWkFFWjXI7
w2YpeQydwCMSndif4ZZkm1KVIX5WjwbEinW8mxcNPLE0bqVarOrNMsT53HaV3yO8QtJvKZJnSEq0
6XhInBFqSuluriFeFP/NZ1nRfHXEkKDDCdVRHBRzBmZWhHUTxvlZxR3i2QOu1Qjh0Way0HscVm3o
ZuWY7O9P802XEBYX/Hl4+CGrj85isUgCJog5HGxYBRk1bo2Pct5rY/kOQmdnALcHPWaD35AX3fmp
mrnvTpyhaRGXminJmNyMfimjA/y0SIyBLFfUq1O7MsxiYFWfbV1RN2qoerSLQMU5zRESVCbUhsu8
3d0f/M3pgk0C5eYlqkaq5rPP9uKOUcxYGVPdSZ5LPsV+G2sEuHptllyXt5trMUNAYIB1Be2HCOMx
moWQy4AZELfw4Q+vwBM9kW2xiKhC43cY3mr+ECd94LAgqQOecYlPvMkE28IXiJ4XiDZz4HbyTKFG
Hma+Mj306aNpVO+ohnU9cVFezMbca7VfI5oa0Nd77CqQnVGXaycI5KK9Rpd903KfXrm2z7QDblrE
Z9aiT37t2qpZ6a28w4IPOSkPScmGXZoRctRDNGjXUaO7M2sJQK0E3N6DSU9pVXIfFH7aVm1Y/mTE
9tKry/lwnDmZXScNM4hht6j+4vL2q5x/i03jp9JVuVs7CdvEMZJh9zeQGNkvBDX4ftQX4TRMTVzZ
uCjqbKIZP3Uk7KCmrlK/xw20YyOL/NwAUe59ezen9dMgAGFww2hFwr65njRzjmNF4TU/xShfFfmL
zV80REd989I3UOzsP5qBHJRi2IVv7WGIHzrzJ9zXHFuSN/ZnXuhy9ZYPAQ8IyDggFIKmSeFDIqcv
7KFs+Umj6iEiRz68gU2x8bs6Br1isjFqUPqFD05vubXCvbl/iuJN+JR1PyOz31bRqTDovmze0XsY
4x8i9PH07Xn6RhWyGybJXXLTMP/5tdDVxsfgpQIuoetpGxPk7Hg28hNSOsexdJ3OOGSa5U5Z59n8
NUqh7tH+oWg6QXr4qBfzpuWmb4Bqnh6G6pg3jWfmQQwlvWIO0N7xxZxGdOHKwLqfL15xVtGr8AnQ
QmDvCDet2jRc1aysO2UWhMjcZjCr54K0reppc9wBQxWpieFnDc0ct4us+EGbsiR069HuXDVBpdtG
yyxoC41GS17rCjBql3aGfWR1CFmPLm9IwNIOPZ51yCAFGCt2/mtmEeDrVdSxX3VtDpFL7KY6jXhQ
fMRpoyJ5qzVs9I0CYuzbQk91IASg0CdZosUD3Ywc+S7c9ujJQQ/l9QoZRgLaKRNZx9Yw3CpMfLP/
W5APDvbYpnm0ZZ0S4m2zbAgDXCqQvdUXKSMh2Cfz1NHIgjnAtcIaO9Xfuljr+6f1ZkzOElAAVUSA
6oWjWK6fi+uFknHm4GBVTlESnvIsxO5rjpY5P6TKyUg53k4hebtv8sYhwSTKaxBbXWgh8Bi9NhnP
kd6goqucKDui1nsY+GnEEzExvt63I96cuKt1LMgyMgtIB1FsinRR36fYOUHqQRr4/m/fjgH5IPSE
IR6DU8UL/noM3ejUFp3wElLmxs3sZt/URzO3N301SYIfMYpfruVLS8Jxy6uhaNqMRsFsz54GKmpX
GfhvhduSOtfNbhPsCO4na+s+QqUIdozuEYGmXxXRgxnlaAVmv7JGVj4Qsx8Y1hJELmR/iO7AVnU9
gVNlpFZUYQKrRwQzpzH0wa1ifsXboCfb+2t1u8WvTS3/f7HFe8iXd3EHU3EWHocXvd6E3SnNPxDh
IXqQbG6ZMSFiUEiJM42HSDAXydGeEaWD57LKTTRVAwvWzi5ITO8Pb2XhLmdSzFDSqJtBxgaLRv4l
SVEhsUN/Bv0Bmm/j6O99Wyvb/sqWsBl72ilGWjlRoAKYkQye0T8WeGlMVOJpVzb9lR1hM45Ja/VG
Bjtz+Q50gJeW4LavJPviJn0j7EHRESGWHsGpACuD8pZQ+60P829FqD1or9lzbfhKlLxoBXrgzLnz
B5nw5a13utqVn4zVF7tyLitHb0iIXWl9dYY/U/5/fKt8Dm4B/qK1D5Hr54P54vdpGYZDPitRkDmg
bhiJmXzpqDZ4EWmqbV9XZVB3oyyLvLZuIBUAqgFwS/CWCm6xz5V5GhIeBwMUcF0GZPsxt6YCV7Iq
M7XmQJA+WYI7ZFBQ7bo+1ZQ2CR4FbRxwo2bKBtwUiGbLNgfuF4+pp6zNIaDFlbocd/Vcd5tQjXoZ
h+DKcVheSxZgTch9oPX++hvyDK4lmpI0iIYh+a4nDvD6XThsyMgVb6qaVlIIvUmqYlH1TyU6NH2j
HVkEjZRW5syjwyEj1BeepoXgfkRqsxm9qBk26ZzuWBh6HU0CDaRr94/+um2A6tDlgUgBqKPrwdbt
ZJizSdIA/MbZN+aU6m7S6+IB35l6I9Df4IogyqZ2lO+cDINf12UkuQtXnCvCeGQjkTW3AG0X1pxb
FdOUUU+D0unrfDvOs/ml7RcKfduJy3obU0PNIO1cF4kfJmks6+BZs49rEpJi+Ax0Vgrrza2wUGgx
s0CddGM3sBq6xl3bf1W1CE0oeJ8/qFDL21k01zr3/vSvbDU0v6Cmu0TcINQSTlY9q9Dl6bo84C2J
ziUY3HYOb0K/KO1t39TG7v9uDq9eHC5wG0CAVJjpiXVaazV1EUQzpFc4nrNl3kFM2/bQX0RkW2vF
F6KHkqILAjbRTrnM+4WvKnrVboZ4LgON274Vde6Q0UOYJPtUO+XR7IFWaFBstyPUy4lyNlBrbnP9
obNkV8LKAtuojeAP6kZ4IwmznLYxjw1aV0GNDFNlgVQgLndOah+rZuw8xroXTUk296f6puyHQ/3J
YgH2l4XiXcwisiUz0GpdHTSlve+jH0r9XOdvVnh2iNcCMWAyvk+mL5EmY+Ff8dbAw1vId2tYabCg
Xk+7PZVoOydFHRCj+MutaMPMAZ2lLJNctGt2gKRYKhbgSgLg5trOkIZpH9pOFaQpPKSR5dD3+RZm
JpXYWX7n6n2GibThnMA6B0gCWnOv7TAUnMdaL+tggoZC3qCTHHk5c0i2Rvaqm5J4eWXP2shwoNfZ
QFMGdu+1sSjpQgX91EiFRXn5TJSi2EVgwJQEQmtDQvrPWU4+OiLFN0wJlHtoOUkTVLoHBua9PZFd
zaJT334dVBlC8KZNfmmhAYcWMPzgxV2Kk9djwkZVnAGq6oFjH7rWVdAWf4SsjZvys7nLN7T6COfH
AvpCufXBHNl2vB0rXoMgQUCJaTkKYvuEqg7lRHVWBVmPHuroQ9Uj5CAPuAx8J9El/vR2+a6NCbdZ
l5bKlFZpFRTcdJMGEH8Z8dBN9RmzuXCh4sYECS9WUDChNAnPrd5Og8lztuWRPIBn6Y+5b70SkEsg
z6HrGR9rWbVuWaPrQ7BYRT0CwprLq17w3KlNBwhawCpRs80ICqkUTV+sDR9zq3q+77luz/W1KeEh
3ykoLwOJn4I8r2WJb1svaSZDM8lsLOt4cTUoDVMaUIpmaIYs0FPfV0kGTv/c9mnJ+bf741nZgFdT
JywYSjlDXqlOGuQRxNbKQ51hA9oPql56sy2hdJTZEo4a0u1mkVhYJvW5pFtz/MZ/RqXtZbmsoXLl
lXO9SsuXXMygCWhFxXJYQmdjOXsj+FycDPnFSY//H2ln1uM2smThX0SA+/JKUlItlsplu+y2Xwi3
3c19Te6/fj7WAIMSixDhHqBxuy8MOJXJyMhYTpzzOYoav5I+58mHgSZ2CERtUPaCps2d8qoCMQVs
qa0THQfB74jSPwY5FF4RNt8SMRzlKXKzkKS/fLn9Dd+nBZSzeM2wO8oLDIle77a1ptkc5TS7ZPU5
Kc5dddJTvzXupPQciGdd/n17uc3TfbveKt+3MrWccoP1oDl15UPhP336VaHUl8O4tLPUklyvb/ab
pfRVcKLOInOalCGyNjzI5WMe/Tu2JwguPEiumY1mpLN1HcrD1djvLL31CSkSgotbPiDTbdeHmjaT
rc0aCPxmlPzYDfWLbVPzLH4hvLqzya37/nap1b2IUK7Sm5KlxvnbzESAEkDX0h+D8jHGfNPppFl+
OA8wGlcw89ReHBxNMSIZuQfueCWvenfcbza9ujdRoM+dYZZ4nvv6Mhx6H4rH1h8O3afiCYjW9/A8
fGwP8IrLMQMJrleMHij+28exac1vfsPKmpH3qUONKeWLHv7F+zH/BcMbdFPdl/yXXDz8/9ZaWXKQ
EZ0NdpVdrPBURBXDJMBZjnXt5r/hmDX6PTaT930i3kdtGQsC6cFs2Jo9bKFWCRSryy6zdJyPgvkD
6e8crGA+3ynzJ6n7rT308zk2v+Zd7s/NYeqO5l4ZciOrxSORSwKGMpai9KqiJeQmnhKUt0DtwFtz
Gh/zvxhCzelX/J5HN9yr6W+vh3tCeQovxW26vkqNJKW51WY58hSNprgk+2PoFgkyEl6Y9MpSaLLq
li5ZV/6b0/VAgUuWQfHWjVX/h+eOyRPCxiWlfjdQKZJxbOUaAzd0cZTzO5U7PaElXz6N2bhjyFvX
+u1aq8tUywmtDLzdhWZRKF4y6aPk7MxlL3dhfV+pNYAOWKIOPun1yaaaWXWdwBM76eAnuUf5wY9s
qNJgZhu/28leAWprPchSOT8o+KCxXAVaZivrc9HX2SWYz6F1keN/TPM+7B8n88ewqw6//GXrzSH3
YUGtrgFNXyemcRTb5SRLLCa+Tomb55TJHTfpR2itFVcGdhaanlQbB3X+Ne2VKrd2CsmiRs8PPm/K
4tcnW2pNEUd9ml8kGfLzPDpL4TG3QnfoUk+yD9OewMnWekuyCOSBsMFYY3maUNPiURkZoo7lB0N6
BNvjBcGnUPetAt6ZDtaeP3d9sA8t94CjRX/keoN61st1l+s5j3hlJm4bPP8zRfz311B8CbU9DM3W
9uxFmAPbIX9cj8SOVjfDl+Lk+L3ADSHsMUNoPpD5i6l0FJ/LKNhJVd9BK/h21D9RjoWjkhRvPcRn
ZSH4KCEVl3kGXkGBsiu1y1S/aN1jq33pneE5s4PzoLmVoR2YWfHUDyHNcNCF1dwz+Gz4c/xLih+6
b7fP/RWytDJr5jmYPwIBu3A4rO6sE1ZzECI7ebGL5D7ujcemrf/WnOq3AfgZUskBgzOYZdeFfKol
1WtIRCM3jAhfFb08Bo3pyc38UUpO1Lh3fttG0EP3VYNNjF8H9+IqEtHMZtDMUSovlvnPGExPs4re
LfoU5eyH0qcCOpbm2ZxTv+sjdwzudLvzJKrPUn8/Bwh+UP++/YOW9dZnhbISXVMDJCbndW2kSd7o
gTSE+SWwA8/QGY3VreIcD4nqV+Hn22tt7v3NWit33fSFbAazvsQCvtSdaIR6NQcvMj+39nit9/a1
unx5GGc25UyeBi06aAwCq58luT0Ww062uvX0Yv4MvAEPpIi6HuxJqBnZpYMbawbkd1K9AkiB1rYD
r04qe10q+1GmHWdG7ax8b85/4/1jbVQ3AUjSLlh3CmBPmJK8j/NL2DVeGVv36dS8OLusYO9gXMtN
t2W60tRvHDi0Vq5aSXvJEoHILxpA9kaMBzkePnTh5876OwsdvzXd2dT9IYjvQjH81PWXbFdacLmz
azuFOU5esN+MJVurZKHuGm2egyK/FLISe90Ytd7Upv/BZdM4Xkidwfag6bt6fftYgLBs2Wg0m79l
pf4sphYdzC+TOvnxJJ+NUP2uFcbx9r3YslVeQV5CMID6O/5ZteoNvc7qnBG7wrNaADqoKoUMColw
2nHaWxaDocLRsEwI01+6vu5qofGFhnZB9MiKa3eOBLGyox6UYNqrv28u9fo0mIxl2u9iYEZSTCZB
l6WKwxhqhIFCfIipFOz41O2Fls9mguV8h+Mkfa3b2BryS6zp0CO/xAOA5HSnSba1CJM6oDSZuof/
cpUma4zs5aVD9CBBNHroLfX30JSya7bmHmRry9KBMajUtgE+A1m//kRBXlZyFRA2NNJAhei5jMed
A9vI/4zlKjN9LyOApq+s3Oh72xnrsrg0c18GD/nY0nwJ6NicKmlqg/tI0kiQpWByEl9C+fjE6yTn
h9tGv3GglJ/pUaButXT+Vj8C6uqpidq+AJb1SbcpZXauM+8KOWxtVYGNi7IsdN7Ui64PMy+zyDbp
GV7i3P/mHHr3H5izvY+Xl28HBv7dr50Lf8TOk7pV8IZy8v8WXZdUnMrO9SRn0VQ0PiT4CI+MiCJN
pTg0yX3reGMPAdkh0O+q9GsTP0iwFN8+3I1gEB4WldQTTLEqrw+3LzMmdbS0uABjM49WHAWHhvkc
mJ4Zv7K16tiY6LXNWrVXbd96KkBFMbm5TAGBrV45mDweSzXify48V9XPWm6He7McdQ8xhOE+bu3F
opTkVE3xyGx0bXqDA3wgVpL8mbFCycu0Quy4163DoLlqYWV4Pn7YtQ2MSDVmFXIil1pK7cemdJSD
IBh6UKtafghrJzw0QzX5hh7Jn25/hi0bZ1JIW+SKaC6vldrlaOqhni6qi2TMx6Dq74rEm2r5dHuV
jbCKVtECtOLASRlXrkl2onls57K8dMGhrn+q/d23wfh3twa6tQzjAUAHcbRUVlZfllbtyOvYcIxV
ylfMEuLFUb4fZu2p7GfDp/KwN+m+cXtpHBHaLDkNrmJ1e+c8GvMiLStEkLQHpWB2GjavzDqXmuIb
yJqfZIR8bh/m1uV9u+YajllUWgu7EM3advhsh+dY/tHbn7pMvs8pxWXak45ytFA/zqBR8+JLE5an
aq+4vvECLP2yZVgInnaegGuDdZRAahgWrkimZk8af4hyL2hV+RtW0RTKIEjS0pUm3li/MTI4mrSo
BzrS6Z2SHGSg+BWZ4qHvvw7ZV2Xq3DD7kqWHPQHQjUgHvDixAKUqfP96dLKfzDEINFLGLlPFIdfb
nxraKF5qxbKbV3bl3/6YW/YDlc0yZ0Z5majn+iBlKS27fJpKAqturl0zlis3hKj3Welp+vTOfZ2a
iBn1SY0KsiTvxFobfodIlbgO8Dv04Ouhs5JqtpXEEp1HB0S4iDzEktLs2Gh3g1QsrnhnrmDDbBhf
Jg5ijASR0TWYQwumtNeqhuZj903pWjfZk9Pa2BAlVWUZzWeiA/TX9XEmGQiUHojZJdH05i6cYFUv
jXH6KLQsvTilClRKUkNoyENrp6+14UiX8hTqhzbtx3fg/0EbB2E3c3WBH48ildN+6LvpLpn/Q/8W
X7NQhBJ+MS+9ylCB0HfKMKX0+ufRi0LTDbXDbZPcau2AjQCjSh9paUmvXiMYNPJSdcBlhIX0YONk
+rn1asu3g8YN+/JTZAmoeqzeH2rbDdrs2OZ76vRbhqKS0iH/rQA3Wg/rTqYeoosNQiNIY3pnX0T3
z+1N7i2wOsZe2DODV1l9EcXjKH8by2DPSy+mtnJgoLwXXA/nSJCzykiNSoq0POBDFdmxQHX2HkYb
3S/FnXpkVkupXXuvabLx/CH1SQbA0Au17TUNQRHVeRJPYX3JF4bqSD5bULTrh1KDvXYnYNk6Pmal
lsksDIWs4/qe5XMl21Up6ktpNcqhFLPshVm805jZ2g+xiQKSQCenXxuBKadqKSq9vuhV43Wz6suo
U5gicWGleobscSfn2PD85O1gznXVAuO2hrZDXDnaU182KD/T8QrHB6vTTxoe2o12NrblKzg7Eqel
tvyu90IlWSarSZtLmtj1QXfqpyHtyrsi3jHyrQNcJMYWqM4yD7S8sW864DPKAKPo9IbgLjsOUnRR
qhMDi/T2q0+77OUbJoHUESkMsCrQBMrqRplVE6WJmQn08MqvszN6RVLvdDq2liDKAqcDkRIF8lWw
lebDNNAYBDAmejhKrCA59F2219/YsAObsIZdUE0i8li5PyfA/2UKaCq1sR97K3GlGV4mM/f7+HTb
CW2sRLAKRIYZu9cOx/X3kWiyZhqDcxd4UHw9/t2WX2U4CXcZRN+fGwC0Rf4DfBi1qTU+TJXyqtB7
kM/mLNtPo2EPP8Kamubt3bwPZViFniYgHCpx+IXr3cixmgxKSChTRP0HfSgKaEMQlNTC1rkPEmgP
xtGukAYW0sFuJ+dwe/X3Z4mrJSYFlYzDAIl9vTqT5FXJi1lexFChG5MlxrMeWJkflOP4gDphtLPb
DfTi4tupqQLvoIy5DhRHFUb0SK+qizaEYIBnqVU+CDmx3UyRrA+jKJKnWRAK2E0ONtkUgfmX2Vfo
NhUMjh1vb/79Refj4vH5RRgSn+F687GZD5EZkMXFyvQV0sQPmvwdgaZO1J5l7bnljQSa1aAnglWY
1gVh8vVqrUijATGbBdaolrkvRFV/x8MYg6v3mfo8liUFbamo4d0ppFj/C24rXf0wMDQdeUPaQGup
9VKNRNhsVTuv7pYVLGPKYFlx4dScr3+acPrcimu5usD0M4XPbfLcxF4z7MR6W8eN4hlYM0DZZLOr
406a0Ej6PCDWE8K8m8IyOBlBrByyNDF8KYg/Q0Ol7qy5uTPqoVxh8Pb2OunrJ7lI9IRwom2ioyxJ
+SKR+GDVSeXVpvh5257eh9FL8ZU2PfEXgbq2+sJK3hplobKYKCd3aYI4sDKiDzsFqdulzoEy987j
u+U8CNehTCHzwvGuPlxJ+EwMgNMV6WdV/lEph8h60EJoGYX+OzH3fPz7F5gNvllu9QWHTjgydFfg
W5L2I/pId6P5HSjRno7ZlqHANLUQ89qMSqxr2XoSVrVVkO/wx6chC49inM5jT36gZmDp94gvNpfj
vV/4jRlpXNfUulGKu2rC+u1UOcURAPLZ6f6ZNftvefoVQSZy20o2XSDpFl4AOAu18lWIu7AMNrqu
VJfmQ5r+2/nqsbH99JfokLLylJeX28ttfTM6uUtvhU4uqOrru52mnSR6oVcAPJmmFkDiYdNwpj3m
3q2LBusaPFq8Yny6le1HYVA7VjeReiAnWQi58icj/D7O+mdJN7/e3tIGFIiJYqbUFwL1JQZYLuKb
CE0RVhBJqcpi1GGRwrqLhvI4qh7TjrHmzQYpXnVUp6+W81lOdfTJCN6GJ9k6T/Hx9k/Zsh28CnPY
i6rku2J30Y6lltV2famng2peRPwomi9WeGfIOwttPh9vV1pZTWpkQRlEVk3l1zUtrzuUbvbLiF1m
nu9LKMDRzBT+vEedttEF5ajhsKDWSV6GdML1UcftnFaED/VlRv5VoegLjeN91gz3cmC4maPQAB1f
kip7mau9qsQGInohHCeYXLp2VD9W7qbJIaTLkrm+9KD6SC4Y02nqc9t8zy3dLZNzpnwy1J8yU+Vt
8JiWMLvm0kdkvXbyjo1vvIyoEZ9R+CZYWP0MNc5qekScfM7gonLMPXXgpmr+Tmi0cVFx4sAHFhrB
BXhxfdKIb8xZFEj1pVOtSwtKMFYfEWn9cttgl+91nV/j5N6ssnIHU1nPasys2yXJsgfT9KAJdam9
HNpix2A3t0MZggOjj03Ac72dISxjw4jr5mL33UG2M9g31PtWG3/f3s/mMjDhmQy/Q8y6TjukLqzH
YGY/maQ5zOeqINjrrD1F1BZ2HPfGY7vkAf+31GInb7yOJCNOCwdsc4l6DCA9G0noRYn0OW5hpq2d
xE1rSJOCvabe9g7pTlrwP1EjWx1k3FtBoxlJc3EIUrO7+Fewh6LdtAlAhnRQYAAF7XC9MSMoCbvr
aEl4E5exikNJ9KsnziEtd67S1kr0cRGKI4PHaS57fXOEXS3ENCVNcwmBU8SZ6WvpA5PPx7r957ZZ
bPktlArIL5iGQZtkHdI6Av3tMRyai1Iq3XNaTs1Rqab578JQ21NTlSjLKPpjH1vzcZbVhzYu92QT
ttzGgtl8RTWACVrO4s1eE4hVGwYbmwusdr6ZI648fgmlYyzpx7r7D5ft7Vor0zSlPOjytueynXrz
H/vJ6v++fZ5bH45+F3p7ZKkMFa6ed6mE7jBI5+ZSpC9hhrzLDwCZgfJye5XF+ayd0+sjw6wmAfR6
8ivMjGoQmtJcoKItq5Omfb/9928E6AzEAtNS4ZmBTnrlyU1HSGabEqTAG5c/Rezzey6VD3LC/6vt
2D5kbSa7SKb++YA6LUraI+ALGJ5jb9e2EPZCGs2B6a+sO1TOdyN6tsVOU2LLO71dYnW1mj7risiQ
iQ8yuh4FhFYy3dhi+qQ77UGWP2byQa1Pt89zy8SXUhy5nEURf1286gQVd/6svnCDeqP3e/1H7bhz
33l6E+7wFmzeaMi3CWJJd4CDrO6T3Iex0ttmc2kq9acUy8qxt+zQa3Sj9hljUo6KBp1BmYeFL0JQ
bl02OD//fL8IHQPgIE+m8bz6CU7eh7AgURlsxUMVOx9IYD6HcXxSQuWpNXfKdssHW18Gxi2pdyIO
hOmsrlxCs6Tp47hF0TdDFcuAwioLlJ03betev11k5fpDUYCWVaP20qK4PiSn2fkoDW41/we/j9o8
rU+6SyBUVstIjHNGQVcRsDujfFaV3Msn60Ekju5HpZb4tz/T1qYc4LLmIsyDuv3KGwZtwagH2s0X
zKCGjwSy+lZpBj8z6rvAbNud5TY+FF3PpS/3indZV/XlxKKXnQXi0rQttmfatUcrKAU2F+3JbW1l
ATTpHQafMQrktteZjxakTtR07cWKqoppi3+LBDR3HOqaP42zc2kZZzras6TfZZ2sHYWaF09DZBXH
KI9swK9Vv/NlNzZPowFWm4U0Byj0yu3UsT0Ja0wErxyws9B2tb7zTW3H0Wxdfho0jHwvlRUykVWh
w1HHuouaqLuYJ6d+COxDXD+2lqCxdl+W5VG1Ym7+/R+bEWtCTE2eTua1pt0UlpUwHZx1F9jGbHrM
l6z8+eemQ11RJo1FyZE0a+VQiiAfcTOifw0pO+NTpWhu0snen2/k7Sqr+yCysNaauekvw+xW09eu
9Uvl40Cn/PYyG6ZgED8ueFKycr7S9SOnjkmQtUU8XMzy9xA9RIqntb9uL7Fxs185dOHbB7GHDOb1
EhCglDK9heGSz+ckfqnAUgepenDgZ7690OtFWnlfyuGgbyjNLwnZKuoWkzzCuS6GS5eAuZ+i6kNT
f6MwDqmiNuSMRDJpQ5lac+7KXPnUWPBafO9Dr1NRIfp7MH/M5lNZJG7NB2106hQfs+LJ7F/M2PTi
AZRYm96ZSf18+1dvHQ+wP9pIKP+hmLH60XEODcYcKMPFihO/cHx0aVxhvMRmvGO32wthtNA1L5Xc
VSA1TVmVmVY3XESVn6DA6WvtUxiXH6cwS3eWWqzm3YcgHYZrkgou9NzXn3yc5XFMU224TKcwuR9M
40QVNTEHt9kd8n4fHiLExz00oCShobkOZ+I+G0c5gXjA7MHJ8F60j4kfR79q5d9K+vf2p9LfbQvW
CBQXlk9F53kd6mrIqs/0fsjDjdEd8eHjHuPA++uI+C34KpvSJmXUtTE0c22GIl+q0Vmj+hTR3EFH
s1TR/1ThEltjLA9NKegbgVesn9tEzCbBX0J9JDNbV44E8GP7JMeQIaa5N2fyZXjq02wnHtw4QKpC
xtK0YCCQuPDaLoLRysQ8kbQqen2GPvCH4hQ7TmCjUgucY9FE1ZZTfEfgMsrCNtOYkLODO8bPZsXy
Sit/Mtso850a2ljkyRo/behUqZEt/HHOvQCejJ0rsLXVV0Atsy88gc7qWndVVtmlTCkF6fNDKhUH
Pfj7tjUuf8P1JaNvyyAcRXBsHxTg9WHSOAn6SFDiqqrKzWMtp1/RU+hqgnOlK60f2vq/gQqmU653
3qb315tQnsbYsjGKG2tlHak3DOp8VnOJw+zOoLBiRudwAa+l4QdN/3x7m+/dFtg7iFogGqXdSUHl
epuqDiKa+dj+MgFuvK805B9UO0r8qG2ne0sr5Z0Pt7E5jhOIIxhHQhdjFa2hj1AqeV+yXtnegRn7
VgUw/UjICbn61D/oqX68vcH3HowNvllwZSlNOuVhpdb9pXCsO5VBraj2LdBVMxaaBuqJEbLT7RVX
R8pjDwaOhJaEGt6Kd1mKoofaMNqiPNeJAvmoORb3xpDZnq4k82PWGnsN65VXe12PSjBDMQrPP8Mc
158QbUjbCOSyOluM9ek0T2MK/LX14/au1mCu12Wg7GRgcyn5gvW7XsbShZ3ROGSZpOQIuTkP0OFC
8Z5UlTdbg/arnbL0Uz9ASKlMk/UYKProq8UwPExxkO+kgis7Wn4NYCFQlSgMEfWsS8NORb8yVlVx
lvRJHJU5fims5ItpwLjihLl+LwXwed0+gY1z5rkFFUBHjHNeVyyKXIQoPmrirGHBTBxLEXy40UCY
M0c7JrQe63vdHi8gVWJUA3hHVoetl7kGNbOKPFOkpNYREZ8A7G3H1KqTxhJBfmwyEGSIpvkWlWlv
HyQFRQ631KTwV4De6l+d6KXntJsa2827uYEhFh1rDbrzrGwODYRfjGYXhRy5jBVXO3WXdTPq9dcj
mKUtErC8t+9i0oF3w6ptcW6UrBrcNEzqu9Cac78sLSQIRT9I9CfC4ig6szyl0ij/BPLYqm7U1dJR
qhP47mSpe0hiNKH1AI7qvgqanc+5TqBef+XSR1mo0KjYrL9nms7RFBWWOFuQecB2kTTPQgoBh43Z
7IV2Vh8l0WWeYUYObR4TfT+UFXc+9OutefPM8COWJJl6xuvoLKnV9a0qpwAKT4ph5zlI0WnM1cAI
fXWcl6ngwBrJs8pYfOV+B90xAmzYHRuwoa1bTGP499AHGgCzoa2JzJS+frLzyfAaw0geYGIpQvol
9lSRg45w/9pRZBZ/x9PYt14BCz15Qh9qXyDPJdSStWCeD9nYBQKSsFH+8qdXRwE3BPGeRgVzgSdf
77KJ58lMh6k9l6pSHopGKMwikzr0hrNb5l4C7fWJ8q4QH+OB6X6sTrSrlyRVllkL6nE/CDMVGQOR
IP/nBLZfhkHwMlolEEopmu4areMiqPN3BJiTHQNbFlr/ELwFrC0LazjcU9ebDssmriQD+yqt0UEn
J/4SmFl6VwwxpZ4EwdhE/Nnj+mpMFKQZcF30kFFDul7RErrRpPrcns25gv7aIuxqZx0qf2iQD9jZ
cAIK197f/rarQOl/FwXnSHJgQv+wrkPEfYjUZ6K0Z+Q4m2fahjFcRkXpW3U3HYgGxalTIv0UTVPk
BbNZ/JflCbe5x8tQ6hoZIcOblHcdn9uskF7WjXz4jsKCgk6G/jvNRX5v6pLw0r5RPWqze2iTdUN2
2T3tFGI1XsQFjb5K+wyZdrcdSP3ZlEX8OTMFOki6DEmtPZqnGBrFgzbG02Hsys4Lid6Poq0ljzDn
kwbwx2trtfbLYgi/WX27151bhT6vv41MHRQqkD2V+uy1OcjdyGiWMlTnMKTyYLdMcfS65ZGdKG5N
4e7ZppH2scocbSeCff9S8kZSEGaWlrm3d3R19JKqntZgc+5R9BvdJhQMezqS2cmnQOfi75jA+4CL
eSDYJCmEUdTmU1zvc7a6aEiYIzmXACCeM52ZL90Uk2cbFdMdaWXE326b/PIXrm42YxZ4xldNDVhE
rxeMwyRK5thpzpKazEdpMTxq33vdss1tLcUjai3UbdcTzzRtBmBooTh3Y2DmXqv0WpN6lK0q6WMc
ZDORnhRow7yTRW4sSzMcjvaFbQoKmdVpmvEMBnDZnDr9UAxgaIC/cwnynrDdSbE27JMwylisE7jh
O2Vkq1KchmxSnGuU4drM8CyzPZgo13bgtSqrPIlijwJgI4olKKHCQBOGITWKJ9efrhqaIu27rj/j
mZxvoZF9G82sPFRZbviRgUqcM2qZ1xO2uiniZR71MBqjsW6gPdkHe3yLG4aECApDyqTS+Ov19OSY
lFUg4J4+M86rf4rGcD5mvdirxm94aEqDEHIikwxCcj3pXdFgqONY7c+pnj91TnBMLdmfJCiJ5vuy
gUfM0r4MerQToW/YEVUjJpVBeHLaa8c8KnNRWEPTn5uw690IQI7S5j9kEd3V+t3t+7gRLjMasZCV
IQbFW7smPsxLsnARGP1ZVtr4sxZInXmXS0nveEkbJE9m0hWf0sCuHDfS8NO+XAlwo21T57+1UE+P
g1xabsoz9hRW8fiR4vf3OhXKHTGuuG9SSfnYa+iy3v7VWweEMCclVRR5lvGEa1MMwYd1YxUO55ap
mMFwelAn/U9trCuvarLT7cU27hqVzkUUg5h8KeddL1aZg5Y3xfJOjU3vTc1suVmW/W5D9UfUt76o
AGXq7V7ct7UqvFCMozJHYpDxX6+adGZndVU8nBvT+CzyD3P9q89OaUAc0h4MlCxub3LD0PFZS8nt
deJvnRTaQ1JJY1sOZ9Gbd2NowSf6tYCMtUoPjlacit8BMnO3l1y3n5ZHlkbF63tHE5ay3/UW7YmJ
n1TOhrM12xDe5JN932cmWicw5J5aXe5PMNCWd2E8pX5u2H8RZ7YHhVqnmzvRyZjsvTnwDbNaHkHc
3PLPO/S8guBFmORiOKP3lDxCitqeJirTJxXHcC9l894Ez9Z6sLgC6uD+8SYuNvAG1DF3oyJ1PPNn
RZ/9EpS8y837GWrlX8Si7Z/fGdCNRDOU5Bbg2cqg8tZpTTQQx3MXJt9rSjjO/G9lTC+hWe/ApF/Z
p1aPPLU3MKk0ocj416yLCY9QIjtxd55MdfoCieZLJ5Lvct1XvpzM82OoZo4fNZr1hTmV0ssG0Tyh
5JUeLDmO0YyOjSR3p6r4x+zMqWZmwak+CzZ2DKjgulESqG5SpuMJyhT1OFB12Lnx634NlskbR5Nu
mSwgC1nHD6KULLsR6XBOdCuBcUDqsntSB/tzGGrHtO+TuzBvm+cstsO7yIKVWVFBnQ9mQaYb59ax
irQRjktT81u6JqemTpxj5xjtXdkXE6JpSosgnRm4cmZ/ivJE8iOnI89hks3L8UJ+WmUPcd+DPu3b
PR6Mja+D8Di9FpvoC7zFGsM7Ms/lNHk7nOsUITeARfHnpBfhl5ie22EY+iZ3I6G9MFo8ee2sDcfC
msaDOjWJ33fDfOgm4KGj6NsHeLODBxsH5TU0uE6OEZqnYjICt5BjVOi0Wj4kXanvGPL7l5/fv7B1
LyQb+KwlhH5zaxpZTbvAMIZzMFcB46tSBTUTOqK3vdP7u8kqBJA8+rhFqO+vV7GZKZfTAl+gt1Lr
F6kyfwjVcjhmltz71tipO7t67+8pxwNwWWqEhDPr+SDFFJqY52g8m3mveqltDR9grZpdPdL6g5WW
kd+2dom2gbHHvbi1MhRTVFGAkYMvW8V1aQ8xclDhhcRYBadYDV+SGZ7WoTegfZbV6UPbaqdKjHv1
7PdPDg0XbRkQpnajMvB9fcJm3pmSPTTzuW9PRGA+tEDjs2GKB0U6TZUn9qjPlqLBtVda1oOf5LUQ
adjLn7+xG4um0lQk8XwequGkxrGrKej0hc+1ontzsUfvsbk7OiBoJxGi8MpdrzZ1y4Eb3XyG3aHz
G6cGx+FIGjfdcFxlsi4SAEp/qpeqk2nOO9a0Yb0U0hlEWrJryoirvY7UZgAjcraDepzG+yQ6980P
+z8tQpbFqDesUmsYX1tpWVlM0GQ2SvtDKLkfZz8G858ISbPbd3Hjy7EbB94xWPHBNawCBQbXLGWQ
xXxm3CdqnuTkYnQvcjp50ILdXmkjyVlwnmyG01/wuer1Z4vGQDLlzJnOYUPuooE3PsSRn6SeoAih
e+23ts3cRgUYafg7Sy/3bGWfi9Y3kHCsZpkTvF46CMq+VcN5PtNp7T3KdO3g8QbZR6zFeHTGqHYl
I6Y4Z0S5P1kQJEV1H++kHusu5fL0wY9EKczkDIitV34v07tmFBa/olB97VvwhcqHb7qqb7seCOXb
W976rm/XWkXWoegiu9ZZq4tnX8/cmaqO8mBkkccbs/NlN7wcaTJlImqb3Ic1r+OsjOo4lrp8pu7y
gQaAPRDXGfxbg+mv/Uutmp2I+n0lh7oKvm2BeHOka3AVtfexTOtJOcdGdi+RNXxBbTp2q0LaA2u+
P0ZWQlcGZVbgGny6a8Mxq6gSYgiUs4C/Vn2269+9+SC3dLOmcOcUtzaFs6ZmSFRHK2cVsaqN1lhO
FqtnxA3bx6KxIxRvJO3YVa30/bZxvH/mkZj536eQNsM7Mea2VhorNCbtnPRFdaDb03njbO9t6L2j
BGdGbZ2Ab7n066mQ0SqKXB5k9dz1+mcVwQ25cdwYofsm25M1WT7D9f1mKVwKc1pkWcCBrz8TmYVp
TrGlnmFR+6jJviJ/QFnlGE7yCaKFU0PVhmn3nZLU+w+2QBZJ7Sgqgqq1V88QvE9D6rS9Bm99AI8p
zQwJTYoe8ssdy9jI5lhpocDlISAUXkNrimYOsyRne5XZKmejb3/0LcN8XWFWx7wMPyo6Uq61BHlT
byGXlCr17OJ+Inee66c6bv+QIA1HRhMD+A09TiIbKoHXx02prx+0QNbOVVq4Tf6PFny9baAbBezX
NskSQ3PE77RTbCNs7FkoGpKMcpK4SqcJWE0CqML1Cf8lC7X5GtfxUPjkGeQ1mtFkIIlB0LWeiKVu
PAxdO0pepBpl5GVyBO+T07X5zkXa6NbBZ0s+s4hVMa6znpNw6jGqktHUzlYldDdLM+vUpU3/WIZO
7U8McnjGjNVrWoDKZ23/3UndtGOGG9cMkjFMkPbS0tJZuajBSK1uaDr9nNg/tW6h07ornPyYB+qO
1924ZPAhIWTKpYY8YF3OmgI0sZJO6JDvT0BbemRTM0sy3abKypMhV8mhqsfsKGVtdOpHbZfS+73X
IlugLAsPzRJ3rVm2QqlKGqUf9TMDS496GbuJnHycWnE3yvFjmEJgoN3r8c9YiekjQLttKAjxfuwR
ebttnBv3HtgZYRnhDKM+a3CKFRhjR+VBP+OumRBRchcll0cGyb/cXmfrwy7iY0vysOA1V/GSAw9m
k6iVcXZgvXbEfJpQ/hj6EGL6nZU2d/RmpZX7VOPGLkO7NM5p0wCm+xbn8YOQf97ezvunlHySgWs6
MPRgiGyvnUZTVTSR29E4Q0uOxOowDh7yoC8Q7cAp0DHhNind/3B2njtua0m7viICzOEvSVHqIHXb
bttt/yEcmXPm1Z+H/eFgWpQgwntmsLeBAVxaiyvUqnpD/R8+FRIuwJ41wMEXSFc19xvuEVM7jgPl
3WEygH6YqeqVbbVlhnTla9F7odPIwxYS5rrlloaK3vAP9RiU5bNugacLxUet/l0hqH17Ii/TLXXJ
ERAIoTy/EIbPJ3Iqo9AqsMs94rR0Lxj3pRK5oYiUvPRTqf/ksnc73JWiBvEoOqEBSZ+U0OfxgNz1
ZddO2jHTZrFzezIHmSUvTXupm8faGavQeghQ4H01sxz18pam5N4Qcqj7k1qhCDRIk3aqJCsS7V7H
utVJNWVxcYIOiAqX1oa/VTkLweEb6VDYQjCLj5NhlLqtxEb08/ZorrxCGA0ZOEMiB6f4vBqNL+kY
f8vaEZsluYpsw5/sVEj2JSRoU3RiCecU8akDJD8No83IN77elVfAclZTLyQ6f1gXC1WF7Gsp7ByN
IHbUwv84pHDcmq9KGJ/ar4Z4n3WD3bZeGspbGL5r1xUVUb4jOTMn+Lr5P1YJgDuUoY7y+COaNQfc
4PekeUaNl1YhrHMldnR5LKGf729P+5W7g1cVBWAA5+TTazRYlizcA63Sj34P1MYfg34XZq1wyHsL
VwhZLHZmbUp4rZQjoul0u3a341854XRKpqSGC+AaaMv5V6+QLia/6slFkTF2g7FIXQ0AsVNFSrPx
8nobyyoZ5W5ADhKJCchk6wKBH86aMoVka/Ec75CtdWPrWxX5TwmQTV9xprCBr4kXXtB7ev0SqIu2
+GHKD6V2KoM/6bS3wsiW0BpvKKKgnkoxxTNaNCqUu9uTcm05LFUM6pTAqFFsWo7sd2Ub36B6pOip
clSlb34VuVVj/aYT6Zry41Jz6Mreq0fl0CRbgqBXsFhLh/GNcIwPAFO1ijwXghmTOJHRBgdZCfa+
f+CrvZrl6PgpsLBHsUoPaqLtDaV1/e4QRu3Bz0ev1sJDGuofb8/E5d20/BwyTW51ftTa0iuCnZqF
6aTDVdgNpiucTvL0tdjyP7gahb1E/YNm12V11UhmLUQO9ogdc+GUM8r7SVyrOx6vvFVA/VIJMf/5
al8UkwFhLj5znOGrR8qkxGbp+xGKnc087P3GL91YljM766f4cHsSL/f4oltFri4im8YTdpVF1GKp
63Wr6mQRllOmCto0jTNkxWkeFc8MOt59OtlF+3w77OXFS1gFQsCS/bLDV1u7DLUQJJuuH4X8Zaqf
w/FXGlBv3bp1r47uXZjVvSELeTqJgakflbjwqPP/kcCrKHn3FA/QRshEESt0B2GDtbU1uNUOZePm
WUcKcOReTQ6jcTTuza2W+JVlyQQiYU/OCs1h3VLqw66uDB1R16peCjehHjyEY1ndpWmeuaZQtjuz
RDvz9le7PJCXr/a/oKuv1iLvboQJMpU9bESXNhHl+L54DSq/3d2OdOWUIxTUDd7N1AAvysV560/a
kLAuc+tHhN+IYR04mRw5FQ+5/JDU9314CMut9XJ1gO+iyucnXFX2GiB2onKYAxom1+3tYAsVsxyT
51fNMrSFr8yX4wxfzWIp6UIYZJpOZ8OV5sOmT9X1Qfzv718ter1UQSz1/P088ey0fQmkL7q/Jeuz
FWS1xuW0bnKhW3bWKLm1odt+rD2W6j8/BZgq8Hj0aHETNdeVvMCKdQTpLA5fKwh2DdVDp8vy31T/
eu/2grv6Ucg2SDBZdjxZz7980JdjJQuhcYw1gJW6FFdOCVjjP0RBW3HpNlJ8gIR/HsWsxDpZlISO
Qy4Vd+Yg0QA2yd9uj+XyrYGULQ17Mv8FxqisFliizwCN/dY85mKGdnpWiU5qpSaWXlZzj9TObA9F
9TNF7mYjTb4WGMgoXdTlQrbWVQ3sSKZJEEfz6A8zhmV6pntwCjNchKN5N8ZGepBaudlrSV7sbg95
bRBHdWthlyFFRkpAarQWLVKUAQS6MJhHrXyZxS9YB3tZNBzmDE3G6PsIIjeRDqom7Hrtvl/qOjRI
obvbsTrZVlMcIBjdmwhiRWJ0bzQLqHGzz7zc2qt9j3HNW8pGbRVlvPOPH2RpXBqRwL5v0/gPEi7l
SyeIPombXz2pglo4ZqUkLmUUdV/qM8VQ3EEQ4wwdJAsF1wyVzqukQXuiDyo6dayan2Nr0MGC6pXb
ScLPMZuTj5EoDBur9sotCicE/UwePzyD1k7fZVeqZjpxKhqz5MST5oq5W/RfQ/FuLn611bOkfbv9
Na9sRjISUiCadZAz1jjgKZqscvJzFKU0odtJqfHdbwHV3Q5yBdTAW5ytvhhMs0/WksJG1Reoxfr6
MZ2qY2HtMuOBQn6bhZmdzHZghd48/dT9P3kc2ln4FEA08tuHQD8ptN2kfPAic3hoeA7VdjLsavOl
Mw+V/Fg0kEN3SUhDtdfrjbzpzf1qtYiYFFAkQA9hBa5FzgWV1obPqXgUZ6lgbae1/0nSa+slavU2
c8ZEEfdyZ/QZrmsqG1yVQysAG5xPfzs1gnlZ0eebPeTKImANYVV882srCmxD9kWkvo00B+U8IAcV
GoncunKGZFKoZe2vcdZmnM2GJFJcKZnVXzEAjtCVlSgXnYY8vEGL1O8h7BVtl+4EDWVUtwzjLgNn
Gi9+PvlkfdeqxjBtTciq42JCnQDo9VERkFMN7Y62lOeUhvDU3JMz+h/xP5Re1TDxKUE0MvWLQkuk
jrPMFwy7S6UkdpBFtfapOahfg1mpB9satfpzG2ZibNd9k39N8YVp7aApAh4tmtUhhBmUiQt2E0CH
LwuBI1gRl2OTTU3nTgN6ePd6b/C+rGuKtDutK/Roj6KTXt41bdN9F3tBkncCijbqXtem6ntBLfyb
HvRZ7jFFfuAYXT4PB/xjDcVOZ1krd+ip5p/EjlbRxnn7xpl9vxog7FKVow0MSp92xhqlRhdNEQQO
FrxA47m19SSoU9tvQCs7shxLo510VFIVJJRGWxBo0aqhlT4bApbEdjhb00NRwfcVZ1P2lB7Imy31
0vDbqtPgS5YVzUYvdZ2zQtzABAaFBW70hSO4SkyixrDauREo7EViuS8kNFilcoxdq+j9h2iQ250f
iv+aKP9fUICxFI+wfTZWDxyxliKx6CP9OCWH7otZqO5c7KTGa6N/LVcskZA05nLnKoIHtBpeLYYw
6pSSN42l2H6of7Gq7o660D++LuiGczTyboI7u/CpVzlEFpVqKWYi5SCBDau5so/O2LBXlC0KyEXR
a4nEEcN1wlsUJvAqG07z0p/7vtWOU/x7bJonJa72Q/8Y5Znd9trTaCp7Mf/QJtaPZNhSqVzfOcQG
cgbIdFkrjHQVW6usWZh9Mj9/WuTGYo9Oq53n2r0R17YExVNCqK/bSJyWL3S+nc6DrtaKAl4rSSEK
HpXwR5h+FvC7i/71DbUMjNXPtKIdyh9WMVJLbxLAgPqxq2I7bGO3hlMSYDKzcbutsw3iIPMEnJQy
CDWENXCj60JfkmvJPEpFbu7TxoQoDnrcgZYmeXLXym6Q6oGD9EcDHMacXxu9KT2zt14TQ+4epmyQ
jpNPppTWSANPWqscBR0/RqFN4ju1R13f13Ld86VwS8V47ZAICxMdLDrCqNuhs8DaO0+UohlHRLWJ
/WOUBraSzLkdCtnnPhA90X/0zX2lPli14YiLQokvPA5TvcvLCZBd55SZqwmfjCHY1YFk12BCYnPr
911Uoyn/UiZEl5GfBmZJXv2+tk4CkXq6f5SkPyEfMa48qfmQ7NQqcHNxxheHYpjC3SY1j0W99WXX
ydESHbAfRkBL4UZbQ/DlFsMfpUn9YwblzS4iQbRDX9/IwK6OEdFNegfLHrxwChCk0CiRFCbPGKq/
igHgIJYP/h/BdxThGPnNixYMnhZIHqLDmOVuob3Xz0sGif2IgjUZlSnEyFdPmLCQaf6Qyh5NNbcD
MfNEiOQNnJXbu2QrzOrIVnQ/DMx+Eo5yNNmtthfK31JkbAS5qGUsg1m4C7gg8Jol6Txfz02Kc0Ti
W8KxNpO9PPQ2Yrv6APxA+1b3CIOnje+YZeukU7px416wGZbQi5MSD0FoAXCuz0NncStAQImDky+h
y2e4gmociK7pz76EFSDmGbOi/UyV/pPQtc/Yrv4a0DduVVK08V7OdQrYz1HqmNPH2xN/kXy//TBg
XRTwmRx6xOc/LKREnuhVFpz6Zof8CO4djoIIUFV4qXZnwHWHJhTkHzOcxfEJaNF/lIuPi4kQLmyu
lB0kULld/Dkudpb1sas9Oc535XiI4546dO1E5b3ZqBtmdpd3Es8FHpnciszlhYIJcLRY8eWS3yx4
E3huItH66iIkHWPDMUWmrjQhUkGUvj1bl/fSEniRyyGtoH29nqwwVjUY3MHJiuTTYAz2hJgEToy7
JAvv/jXUW58XETaZEj/A2/PvkkpGIKX4C58q3zTd1oi9RpXmXZB/h+jh/XMsRgTEF8LlUgle9ShT
KhdSps4p1ljAEujvHYLcv6fXt3AvNxbc5bdDReVdrFVJ3ZDTsoLUhL/5lC4Mdn9wi2lyLaQIvDw0
X2NBnb1QTKK7QIybw38YqEWyBp6Y9sw68a18lhOVi/QkxI9i4OnFY1pHrtVtdbGuZGwgepdimQRp
A1Tf6jyjml1nVhZnJ95mTheg41t/LtW/FB52M53etLeHcF/lgqsVxkZaenktaXhGvNFlljf1Wudb
McfUt1occfll7SdEfaWHTEuUD7dncl1h4sGDij5vHpgyiAavWUAVUhumMWIbq/V+dD/SoXOA15YA
ikY5YnCi8jmjjoh9fV37G8v1WuxFL5n9h/8PHcnV1kAdKx8FXE59xAIH7L/UKnFCAZ0aJKsSWflQ
KuXrvw8XMDFlLdbOYiB1HrKSOlmwOgWnWiyVo5k1q+yN+JV59pKmhYr85Xa8yxcamBU6rhB42P+I
7J/HM+WpyJVRwy62h/hO2WMIA8Eti3HIn+uxiOW9lZhzfQBtlJi/b8e+toAWuSv8Y1m9VBDPY7dT
kVZNM+PEncEjnKeW7qmi5u6/R1lAqFCMOBCgTJxHkfE2A5Mk4i7e5hlnmyg9WaU0bZQjr6RPYFcA
1sJVBHTOXXEeJsgGMUtaPzvRWbQNLXTaAepUfxDhEITh6AlasGt1O8zMT4LfHVNzK7O5kkTD/QHc
S5K66A6vV6to0GKwtAl7V2gatqjHrVcZ2Uk0sh+y1vkeokuhnRQGx9HY+k6uzj+Mqj3EtTh5PhYS
+7xNXxAHy5yEx5i9YBSdoJW7naFkqhfRev33mwd0DCV4HuqgvdccxmrG2D5BYufUWoKHMNTTyA3f
1M/1piLztbsAgXu2MZQ2oJmrNVCJVmJV6jI1tadL980+2EXDfQyrb4c37e31tpy4509KDYaFufCD
0ZcBx3C+EOBSyZ0o9tlJ7vzkC87BvovL6Pg8pJbKytPkjZV3bQfzWmYPIx0ko654Hs/oFCvXM3aR
mP6xrMQG+5NxmQ/3ebDlVPzmAHoxNuC7PNd4y17oJegoX4JWF5hH7Po+JD0CNnIgiQctsLLHEL6+
27fQ2cRMqHdWJnBKo6LrgjeL97FeF56iZNYjmX7sADhWHGOIejcNauFDFgSQ7aXGPExWa7hNE2oP
gVYle9q3T0FVCjs1zsv9ECvBvagMwPHbqv+jmuHE87RIHfw2K2RWlfpukhseuoVhelT1fKiTSbtx
t1+7FSjBwW7nPCGVXX3gPgXPSkkRb0Zh/kPy/xKKvi1JiccectQmcCYRTO9/WFS0fhceDYqd6/p4
Jpi+XI91fkIp4KGWJox+HtUwPxrtt9uBLlcTJxjnMW9NyKms3/PVlLRtJGANhMU2SRM+8JmUui2H
RzIbT1k/v9yOdrkvudSReoUjRMkH1Z/zaP7Mm9LSy/yk6L9647AwhLLaroe/apA+gFX/iEX67Yhv
GPPzJUxI9MMAP4CRxcbmPGQwttEgSpihaCHuZ0CWp7awEyGyfreIIc12Ab2Wh5pi1YVDzQEOwYAT
25MSjsVXMSm0zzLiRJNt9OXc2UahK51diolyN7e5/K3o/PKTFWrVjwAUSe+KWRZAg9RK7XuDo6en
AuDcGNC1DwY1ANTNG15lfb31QV6Bixvyk9DC4SpFm3o4OLXpJTEHR+viLVXSa5+MVxy9PqaQ/6yO
mzEMmoSnVwGYQr+b4GYfg3zyUvxlQ188WEoCzXPLa/Zyx3FoggtFig3PCPbc+Tebeh0v8SnITzqS
YaXl5fr3yizugSU0YbizeEzfXiRXsmoCLqxzuCsLeHOVVZuZHBkgtLFkF4WWXgT6AK8ZAP37YCj9
z/BdzN7JlMT8FII218nRUsqhY18gDxdqI5jn27/n6vgR82CDQP2CXnA+/nlOLer8Vc6VkiSOGtMl
DPMeQ8U+yWkhWsWHQEXdCztcayPycpatdws1WV4rWDouefB55I4uiSgmbFBzVN1eF5wk2Suh+M/P
bKaZRJ9GFFPHvXIexZdGHAL9KT8N0gE1BTuNP/a0eoZidgxxgBeS7ChrbADyL7PPJSjKGcgdAYVa
F5xkK+lTcZo5ewZ0StQnXscbmee1yUOqcOE/wmyntnk+rCoPLD+wFvt4RCIKcr/kmG62/q/tf2VB
awMwABq4flKHhi8p5Gz5KcADOYFjUQkfR/+TDxIpmD/eXoeXqc2ikIBm0UKi4Am/ynHbYKyUaVSY
MiXdzb1Kgts5Sj7v5L7ZUgxcvvl65YEHQ4WL5+OyD1eTF011Gy6G9IlQPPjBJ7H8LKq2GuDjQmrz
YzK/N9aWqtu1JQE6jUUIBxBbjVVMaMcNaEgMwulk+l5jaLMbIw7i3Z7FK9VBCoOIIbKlkD0gZz8f
2tRDL1TkpjhJYYm7Cl3j5zCvHH96yQ+YwbulqdnJVgZxbTHC62QLQz7hul0dab3SJsYsw59WjYcy
e0m1+1rcqkZcO6fex1jdDdRx8j7sMZBv4gnh2ru5hAyPpjjycQqExo3VeG3lv4+2/Jp3sFhkcmtD
qQNszbR01yWykxulrZRf4qY9aMqW1cq1tQG8BrAQKvHcDavNLA5dHAs97ztNAywSt+R5yLNvdeCu
7DD4cYgHWyQpwOlWY0pHqWrnPClPgZ7nu2Y2lAroeyfvpzGLDjnyVBuTeGVYjInXMQRDuCtrSt5s
xWmZp115wpIk9AL63jZqP/9oF01/h34U8OHl3WCCYlhtrNE0o3gy8VNRR9l/6jukmsxSMNyNjXVl
RSxcekj8KOMQaRVGANSe4FSwuKpQlR1eyjF8TMQXtR544JbPKZ3nVpnuln+jwbVTUDcJsa/BgcIu
st6jlO/6obpRJnsDkp2dZFQZqeZQ7+NHQYVffVPenb3WMOZTb3Tjt3RKotgpY5jO7jCpxaGtlEh0
OtoCsatEieD2sabvVQUKnSt1WaXZWMEbPxKwET/ayccZJKha2WYV1o0zxZP6ATmxGo5CbYU7H7sh
Y6e24TA6VQ2LmeSzaiFIIBr8W+hkNfAEyOS6Q+Nz+BN35jh6qe4P3cci19vhUJd1otgV+kWNbQyW
HO0Co18ql7mf8Mdg0sFTlIjubny55ci7mCNKbJS7WfQXZl1yYpWDVYY6WWyl3OlZeeeLGVXvZhDv
clCNjjG3xmRHYdjIdlOjQdJb4mIsOESPJqYCG/otlwkgt/bCRgJyA7COssn52YJ7E29RUDcnPlNr
F6lyV2Stq1h7KVWQrw3uEa/2ZsheQRJ/mAd/IyG6OKzfwlPs4nkJInYtdBzlqWR2Rqqfhibw8kqX
eKdETugX0Uame3FiL4GoGix+nnTe1roCVRV3cT+X+qkwc8AwaM6kNS+IzK5bSPft4+Bv7NGNgMZq
i1qVpQDzKvQTTA+7Q8/TQhO4KV1JU20j+SNYXzZW1pKTrFYWFzoIbCDnXLbrtlNkGmE7iOw+gOH9
jpOqeFAi9e/cweuATIB5Y1TM6ktTwVjoc6XwymHQ98Li/HP7l1z7pqC2+aichcRZLSnsttUe3yzA
ZLXkdtZelXYU6za+5/UgQF/4qCS169SCBC3TEZXUTy3AxoYOJz1xzv2N7boVZfUqyCxKNoGfE6W5
bylqGvle1TYSwMuFwtKnEE6jkHoHfzzfgQi8ou1QqMrJhzIKF1CWDn5yh7aZo6RfpMjcWJdvHZnz
dcJOg15CF2XZDevCRyji2FNrsXoihcoccMAzytSTJu6y6IOcPE/qN1H+IlKiFtXcaalb1f3k4WR9
DFToQ+nWjXlt+O9+zvpJ1OrBqAQNP0dRHlUfmU/9sbW+tLI3xg9DvtFjucxIgSmRdAAjWOwumO3z
yWbtJ7GhCQYW4KL+OCa5YQclcEifbM4DbVqf5CzgLuBK+dBr5eRUuJ57t/fHRSbCb8CDCY0TuoAI
2q0KM7ISJiBDDeOUcj/S6XKT7PXfI9AB4A4Gi4YE2DLn7xJGc5GysubGPJWioDoJm90V03LLHebK
l6NEAbyUegwaTesjtSmarsDsliO1GzxB+QMA+FGIjuodxpcuz/R/PlaoiNBBAbgB1E1Za/r0Ecat
vZAwbaZ4r8mU0HP8WtVC33Kkvdz0dPl4uPBPkLNgaM9nDyPmUpIxNcAxuH/ImzaiPx99kHxrYyde
pMBg/9/HWW98uaFRIRInGWbbRAklib4ARt6VW/7ZVy75JRKQE5oP/OmtpfNuPUQscbNfhIhyDgXP
7BrFFoMgtTuwyK6f+sJd387+AVFilM38UfC6Ltc4fnJzd3thXugo8JxWsdHjfaEpSxK+uhVFhCYF
I/AxvJ0Ee8B2Lcu+hPIuz9QXH7pptTdmtyrHp1jLP5Xj+EJ/cAG8pkm18UsuqnsLM4zLckk9OATX
pAg9qEDENrJ14o1CP1nKm7sqNYbDpOTJjsS7h3zqS17VBsadP8nS3e2JuBYeIjjKv3wRhTLD+RoL
9aqMrZzwwmAhqRo0bmmQBuaxgZe8dTcjNq7neNdqG8O+eDi84ao4AilsLgi01fnX1IWoxaiWnLof
VWKDQPEfRtXONipOV0fHnP7/KKtrM2LzR8ESRfwgOv1z97mPHfokf6qtPs2yFVd3GTCx/wVajtp3
Cxuhn1bNZgIphU2p8Ev65/ZnupwumgM8gylgALFF2uf874+5mKF7aN1JnZ786FWjKBnNf8z8ztc2
Hk+XU6ZSn0PaBugbYkxr4J0/CQkKYvV4mi3kdIUOH5XREfyvlFirQaX2KThoZ2+kN5cnEEEX5BZ+
d5jAr0kt06CEgxbI40nSPoIXI/tA5f8516eNZO3KNPIWXmLhWYRG4/L/v/tMTSdiixUa46mCfYna
j92ZOTR9oPnSJymqNhKqt0PkfFWo1LYodFLwpD+9brcjn+UntCqmU+9ymn4zK3s0OcOdSrU71U50
B10ae//t86fua70X7tPvoPDbfeSFo13+Gf+UH8r73Nl6+V0uVX4UCwlZFOp8F2WVMhC7xh/i6QRB
6XEA0VEKGFPlW1Lr16aa2iV8HpVOycV7bjTjWqA1OZ2aBvb68ByGYPdzu0V7+9+lA5b3/vtgqxus
MyFgYNwynYw5ZHk6YlG7lhgclTT7m6s/6uaxF8rHojxEwsaKujabJB2LhsYC/1vTiEVBVHs/aadT
qN9FhnCXJ7YOAumfdz9Yiv8FWe3+OS/gEIvVdKJ6uzfUyE6H6aF7DMLdLGx9tytbEfQ1/6MetvC+
VynbCK/RMpJ6PikxoNfom9LIjij+NJSNpONKBoxuBlkAniOgtYCJnO/F2mDf5Xo3n4QaeoSxN1/F
Fj6bW5DjIy++y9ONvO0SMIKg9vuIq7suGeQEjRAiGt3smWrxsXueEWNzqEfhnTwWj6NZHvLRlvuN
yG+PwNVBsKjrg/VHevfykQgXp4tEeZhPr6/HyPaOHx4K+/tTZD9ZdmZXdmQfR5cU3w6dygl2d8ku
Wf5gh97Pn5Xd2JINV2r3/PHr40vx6ph2v/vm259De7Jlu97zgN6HO+raduTK9ocD28013E87++P+
8fH+74eH0P77++/tFfnGb7w1otXNWlvmaDQDI9Lswn7yHh56T95NOwDEjuVhj/IAzOXJ2vmPumt9
bx5R29Sc6Kn94BwG+x7ou31Q7I3L/vr3fTfLq0s4TupR14PlNz35ebary31GKcujtq8nP+oPwPKa
+eNWirH8pauJwNlIXUit6Ahc5G+ozg9TJWERF8fUxCNhl5TJxpX8tufWMVCjgMcMLA+ayGpg0EzF
xNcK8STZhfMTUyH+i6+fk9pfP/8IbdE+qR83vu+VYwBm4P9CLufeu5syi9R+HixCqso33UkOqSs4
rZ05L6/Lgv2ODofdeNmrwhSfnL/mSbkDr2fruw7ZRtFDn0MvbO4W2fs2bGmqXslQzn7a6rCXpjiJ
DImfJqbKThNKnn24vkd125CnRLtmik5Kg26KKm4cw1fnBFgyTk8KtI81ekqi6y9NSi2ejL577otD
nt015s9E7b7dnvzLAb6ZOMIFXY5HfADO5x7YZT3VcSCdUP1t2ker7O2sxPHbneTeySVlZzS/b0e8
chjDZVYULGE4I6FXrbZzNqtpKyW6dEKdTZ0zO24kR47/DikaXvmD3t0n/XCHzPTzRtxlKOcre+FQ
w9GhCr1IZK5WtqJ1Ju9mTTrlj4J5mFWJgjz2K9Mv1PVhwLb5p0rPd5Kxux33MjlZwpL/ABijObdu
zcVpx1ndmdIpbnh5JA+J8L3FYzl6ioSNCshlbeI80irj7Eu5leLR4Fu2sd39EIMXWfySV4kb3vso
c94e1vXPCBaObAjUEgy285Uj9kaLjjnjaqbd/GSRKaAZ42tYjcYSKqA+Uli/A67Z22GvjZH5okFN
61jlWX0eNbLQXtPUXD6ZBpxOywvbZwPrXN/poh+CuDGh18bIEqX3vjiCoJGzOplqMUrm2CzkUwYD
cxjcqLFVSJWVucu4Sauj0Cd2io3W7TFe7v2F77+oFlEYVbjCz8dYtqE+zXEqnyrxCM60S5pdPr0E
3bCRT16ZS+IswyMjomu8OtwqP1WiSq/l01g2jln8CPEkjKMS9B0HvqXdY7tye2AXlmZUQM4irr5e
mo/9rBkNX69I7CTF+qOw8/4VYI2gONVY7XvBVRsLf1DDptJnC6EFV8Qt+GM7/mq06sG39m1mDxW+
TSyzJjL2eaDvU9lwNAWSS+jd/sVXVwAoT46LRViSVXf+LYo4kzu9q+RTKXixT/Ugrt3cA5AuVSib
VrZvQPPf0vK9UrtCBYZUlRoJRyXQqPOo4SSVoFp61l2o/canzBmtaCcqbskbWfzN4xUPgdruDCTq
M+twe8jL3706JrkSWO20xyA4rPmoklYPc1d3Mkm5qSEh1BTe7KfJxsReuXewfCNBRQMNvRtrde8M
dTWbWeizEuL8kz/Op2pWnCLqXEHPkUYQ+ZwK1fBm4zC+NrOLAjUlOSCQfM7V99TDeqgFKuWnov+F
NOlAhEnA695WyIpNO8pt5U8jyO7tOb0adtGbettmIIbk1QftK7lsaoH+AxztqfYaYXJHPbPN8U6X
Xsuk/KwLnhw9Ije5kale+5zvI69u2wIKRWIkgXYqxqqG/z+QubS4kN0e4LXPyTWAUggub3jjrqZV
SSMlj/1QO8U+HfgE4n77d6ruBMwRgr7fDR+q2NjfDnltawJ3WdQDLXI0UD3ncyrOGl1ituwpaGxx
106fZHRnq3g/FJ/F1PCGObGljRzicjJ5PJLMLeX4RW92NZkTKggCXi7zKZVjZdd1kX7XCEZ9d3tk
16KARSE1WsQeL3bgFKqzUoTlfJJn8vspwhoO0fh/NZgiH+EapWRCcwF+xzrzq33sH5Kqmk+6MGee
GSHWZY5KtHGaXN5l51FWC7/ILB2wC++kHr/wRwN/tB2Wr2T3sincWb46bMzdlXjcm5ScQInAlVwD
ZkdrllM/SaSTHyv690KzJk/qTdIDzQ9rG1RRvLG1lxTg/Lgkj31TNv2/jHZ1kC0WoDXPMpIuYDKQ
LPw2hHCJjqNQVG2/sc2WbXQeDMV+E8tpKNVss3U7KMxHkKJ4V57qTLSNiVf7yLs8/qgFf2bzQYk3
ttjlZJ6HW+3qsRKGzAIbDsQxdrR0cthwTqN9rv8dkHEeaDle3r0AZTpPahuIBvC14ldapo9hFM92
J9uyEdqC8SAI2iId3T2p/rcBE7bb+23JOi5mdemHIGXBU2st5GOYpW4l5LmnDP787ym407+V6Z8E
0cjbcS73NZW1hfwF/Rou1nptpk0UVgJerqe5Dn5m8GO46Pxs44a7XI8EgeoJFoLXOxXo86mUcBQd
zSIzT1aaRQ7AXsZErxlqUDv8l/G8C7XK5vQsN/USISrax2ZuG2qZ76IRLer/MGvvoqwW4RDMcV9M
DMj0M69tZ2xvt2Tiri2A93O2Wn7I/Dd5H/BhMsPNhTJ3MpAAnfFi6im6TPHn2wO6tqveRVu3Axc5
oEL3mTZJSxvP6vzODeb202QFj0k9zRvr4UpjgAVBzxqdCsqCF3Kz6tzUUa9U5mmacldGH9Fvm2Nj
STsxNt25v7fabo8H6p0qd454n0ypHXXSXiq671bsv5Yfk974YyW+rcx7ReLxQ6swTKSnTNHtyXcN
JM9YBfsJMk6h2n3Sk5J+vD1hl59nWccy5SgSC27E1R0y1xF686Dp0LAcZ7Cz3O2y246u6t/lqrl1
xl4p7ZkGdyI9SvJSHuyrZa2OaWlpkD5Ivr/G1gEGelZgzyXYYY04btRNjj+2fxXhOcxku8uEfxaE
gFW8iAOT1JBq0NA538GNsEDOhVI59ajNuvTIFVuNxS1s2JX0CcaFSSxyh0U9f5XLBJUgwNGL9FOl
lHbeYHq8481nfMGHtn4ZnvKw3jhmL9c9fTDU5ExUTJBTf6OfvTvkrQLGV+DXQKR6rCEEs/paZhSd
xOSbUFn9Rtp7KaUELJ+nBaoTdN6ZxdWxoXYJglqRDuYwkXdVPtPZl/M9wC/et5b8E/BkjOW5ichS
n95lPvuibZO9Ri/Mj+4UuVQQSknre1Xqp/up1n7eXtJXAEmwBjDDIfMCPUs+ef6RzU6CVOeHxikw
pYdB0B/r1v+EgoJdWF9knkF4srt60x38JvXQKc7UR025byRzJ/VP8hZ6/C1vPb8Bl1+zEIVBwC8o
ofNfMwjjYPk+MBP5y0hiYSKF8M1CPN2Baqp1P6Nf0uBYz0Z3uD0LFxsb6URgWcw3tysSMatzt9MT
uUFLzDrNfb6bwles7R2heDbmF+Svb4e6XO7nsdanbgWMk3YMsRTE9b74f+unsXAbN5T3lWlvUYyW
xXU2n0swaFu0+0GegPo4n09IFGqWxy3BFH3XFJ9wwbAFTNdTeivF61YB/WJjraKtrnxF+n+kndeO
3MiytZ+IAL25Jcu3YbVaLXdDyIzovefTn499gP90sQpFCP/siwFG2IrKZGRkZMSKtTq/IHpbz5n+
txlrmwlPGBG+zyrA9zfxKrfAEAKnjPTOc/v47eWypEofhcQKvOdEH+2Sa1gOfljtGgvareXMVS8s
sHOYubSi936E9kToPRvyJrY2QPHT4MEsVpKXmw4BOhZU1TsH9hLyX7G8PjEwM4E2eJkOTWX7qRPR
0uoSx3/9952jogfACoQ4qIqFp4tRq0aFEHk8SyrodTZS9ktJV2LKvPsLp2NInfWAsZ5HuhbvYZn5
D10sfOFZ09N602u5YCu9nB7vr+Sdo+DKzAwOkSFLAsez+DxNlKhxGyTCs/dWnaXPqkTTy2n/m3x7
HHcn/ZPWbRkIhtd+xe788xd2QfhS9XtHM0MwsnALQ6uETBGFZ7F6jOjwj5pm1/EP5K+7JrNVbyMX
APCkFZe/DlG8IU0CNQ9sBimW7Ozo2gmhVii+y5S73U1/rKa2u/aXIX1DqmzF1nXUoP9CzZeAwebi
K5crLKMuioVsCtw++28Ipc9m+yTG7QY0HnSO6qZf00Z+B35ebim2qIbx/wYIzwTgpcG2CupqQrTL
VYlPaf2zdWLRRXONISyIVabHRvvdQ0rZtp+YlkKUlukRoXmAa2wfzm2ib8guGQU05hYHpqKLskbQ
c2PzgT1S4JmzMd67C1ebxkn3rLAPXdN7jAufApm2E+r/Cu8bgqUr8eCKcZaMiwovfsVkP8dnOf7W
abSYPWQ83Kx7jbLvXv82jY8jhNGeXm97CY/+Uwp2yPuDgfTsd1a5MnSc6teuUKCamkRbQYSmmecr
/DVE9vXJJhvE72cqXm4MdeEYYsPE1ZgqkSuFwKXrjMp5MnjWygm70kxgB3BxZG7odAAxX9a6p9Gj
0AsJiqvJHOam2SRifJxfkQXkfL5wbvLy2BbixvjqDblNJUUOQKCAs019WnfJV+ahHYH3xVhsx2jX
vIO5B/iUtE0arp3LOWAuXBfk+CzdATMCnFOL/AnUpmcEoxi7beDU2auaV7ty1nPQf7Vyf/BS5J5W
At8NZwR/y0OUxhP92OVsQ5DJUjIZZuxW1imoPkvtOfRPTf0IKH8lDly/QOj7zP8AVkTElkTi8lzC
Jl5C8uxlbpB3O2DTdhiPdsVKe1mzC79yKSLght4mHr9IXvZUDt0/L5a9hfyAFhSobaZILn9BG8ZG
0Xul9iwIlhOOgC1q6MzoesjJ3lxBrFxvLLS9c7+LOar5XbD4lL4+xpVshtxbmdbswlQAbDJo8qOX
S0xyqbXqqu2qQMhto7BukgGApLiSpk6CKQ3NWHgOCwk5EDXoTSezfGk7JSD/xbGunYZxpi/3L7Hr
CA8Ijlor0AqO89UJk3K9kwp5EKgAmdXkZEWo6Q7Pd7Miwue1Z9ejZ9E9DcVa3IL3StdUeG+4FmSm
zDxRRAQFjKDQ5YelPpWqUj/xCzw/yO0hgQEG4G/wmNEacLqMg9olabYRoPO1szSGN1avDqSy8l5r
YEO7vx/XCaUJABPpBPCKtCGXj7Q+CLPMMMXEDcRB2maCPDjYBBJQtGv5ww1TFE0ZjwV0QM17OfOV
9VS4q8CK3XpQlE08Y0uHilG3chjXCAKvuXpYE6xWAK3RAyCozs734aWbC4BMwzZK3QL9yIaZMrOs
YZCtnO5BJ1chbsjDG+f4kSDSjZusMg5Nku6LemdouV1Vw25My181U8Pyylm7funNmjjkFrDekfpe
7bikdEkQNGnqip6FGDZXvbTvxnTjFczB/JCq1jG0nYJyYbNvjIckFf75i8N6Z87jqChAEV8Wh53o
qjZybqSuJ57UTOXMJZt0rTV0dbgZMIEsFQ4bc1Y5f0/9P+y/r7acAcSvyGvUU6DKTlu/WNDStJpL
B3p334evHxILa4slaarQtv7o5+5kdkez7G3ROxbD5i2C7xQCG+1ZVtYyxeskfLYJIdT8QOIjGgub
pGN1Zw1V7taw1diB1OXbSM5emDP9WaljveOyCh+iLoRhvk3HjTLW0QkCCBiZRSvfFF4k/AwyYa1v
fWvfqaLDwgX/HbQli3vL75SxGbsxd+mc4UWhwZB40xnMPEQ/gj4pt5O6Tokpc5guMgG2gucIJKoU
zEjSF0YrM9LrvtZzN+sRaNJqVT76KrPiZZ/6lLJq/2D6PreXIAgbPU69B1Tsv+eSUR77sjH/rjjD
nJJe/RrKKDNoC0rX5eNVNPuegUc5d7VX46A8RAVlJbuzh78KXO52eMwbm9nLNSDtdX953gQWr1PO
ozX5Xg374PGFCFG8Uaq5O0z5oZR023+pxmJTd7VtIcUY66fWQsxsg2Dd/QXf/OTz+wi+GBHFrcV9
YoUjxCaTX7hi27zV7RhtvRIWDFmb1H2UiQbEqFP2677Nq1DOYmFf5IRTCDWv5mc1AcycME25G1IZ
ZggrQmK0aAWnYgJse9/UVeY9m6LBDAyP3I9HyGUk16exJteSCtfwfijym2693f/7rxKCxd+/OMeS
EGh6FqmFKxsb70vUoGNhV6WTJXsc5b6p+RwsPJPpuHkAiFcm7bbFl0pQS4+8xCjc+G9xLM5xbJub
snXaz4H6/2lp/n4fnLGX0AdLLKVwNcs1zGPebZrYGepP46ugbaRmJf7e8MCLdc0n8oO1UJ70PpnX
pSavWriVtJfgp59+Xi1A3PhU8+AfGRI3+vzvSzslQnKxZo58KmTt4dzt/5ZkTKL/ChWpEw/l5v7n
uuF5F+bmZX9YlmkJI0kg5iYUZaPP7RqU4ZY7gNoDRgNtAUmYcvn3W4JpZiGlfzeRK1uoP+vjKfb+
euVRKh0dfegOLpb7K7rOPShr8JznhUl5D8r0hUmYGrvGj3F2Rpen4ilEkgdepUeKzX+8z1CJ5OYx
goFgbeDn1k6ingTjJqU++DAXZmWKlgwc4iBm9hAI/lZFzO7+ytYszH/+4VvVgQhhnIkFJgqFbRr7
cI6NFPHvW7nlgP9LBARqg+xtESvIloC1KFiBa1L6nKhHpWZG8BCN+7ZdOVOzLy9jBa1wHcJ28idK
UpcL0qNktOIwL11f3wVQzicvcprZg7ECcr61bx/NLL5MB+tdXtezGRyhyU6BfLi/ZbcMMHrFZAkc
SuhYz1v64cMMjT4WPHhK1zRrR0qfsvVcf96KxVZxgkBjmLwiQRstwkKC2KpGnapyjfaEFAqzVvqx
38Sk+IqxE8OzJB+60Rm2w8Gq38JA3cp2FNu9U7UbTdrRVknXhq5ufLyLX7SMHFlUpvVg0OAQmoMY
i7Mv2lnwtxP/uR9AnQzaBZYPtwRznQu/94WcRE8yanfYReZb0j8Waz3DG8H9wsLiKonStkHGBAtK
Pzpi91c3H0LyWSnyka55ue8s89+1+JIMp/Isp0UJN+JScmoQ9aQs0qJxWwRWHGqNAe+GKDkkERiK
fzeFUzLFCdkQ7dBFWtHrHZljUDfu1EuOKj9JEYWHcX/fyA0/gIpizsTp+nOIF86P3dGcjKZxU8ix
4xQ2nDj+aeTjqeyLlSzwuqwwV0ytWcaIahV11EVsivqaEIsKhYtQ14NU70cD51dfFePVYPQwVaNd
DA24J6iHWtD3QbLG5Xy9VvgFqM4zBAioE47Ly4OuQk2NmEhZu/wQ8Lj/JfJnT9gMCNbf39NrH+Hd
DDL3nZIVl1/4IyocYYTic+1KAlIUWQ4ht7wX8rUK4HWoB5nHgqj+zUrrS7LfBqUGOeumxs3UyO6l
z3l01CdnVNCHGDNGOo/3V3XDHBUwxkbB0/PPsg87NIrS9LHSkFDrX4R2B0ivqx2x/Vw5UymutWKv
zzS8fP9n7aoTOwD3DSKpccu//guk/kawe+uSZC3bmD/55XG+NLNwSQkCajRDxsbVs99jxFSs8VCV
3yXELr1NGJJqeKrdRH/u7+QNP1SQ2aCWxb84E/PaP1w4fV4PlpCqjavuYRL61D6ugYeu0zZW9cHA
4lDD2Gm1cYQBSMMc3ZFsfaPs8024u7+OG35+YWb+GR/W4cVJlVaoIrshIrlq9zDXorxi5TDdcIQZ
g81LGUIWpsAXa5GStCjG3GvcpIA+A7KZngKol4Huf/GMYiW63/gys8gKmpNgUCj/LIw1HXVeM+xb
d4yyPxN8SxGguGqSNlq/9ia+kehChvYOqwVBNFcnLnevGUW9V325dYOj/1wcu9/iCY3pfXOKH5u/
3rduZR9vVKAu7S2ikph6whCJUus2u+ZI5vFZPRZb5tWO8Nv+s19crGze5Q9+IfViVDSKiCX1zfLL
X5MV/xj8f8ejUD0C50WNnAIXtdqFmVbTk5w0pnX76MmLXE3xXyttKwgnvfqr91D3+LQcLekQTSmk
8vmnzD/cX+f7ZM8ielC6nSmguT/RY1v8gkn04MBu89a1zAQiYLsXFTvwH+R852nnadpMSeZUhj0G
kGCfG2pwhfW4hkudXfLeb1gEE1nOvXEaupZbgFJt89gqyaPZ1Ie6KpmOmb5P4pq+zI1jDxODTjEN
VA4XwSJm5q1c96C1W1ceD8H4X1YEdpHvVrb2RmC+MLJ4XHQZ/PlmPLRu0j90BghLyRk0yGDET8qw
T/xjpX8NX+/bnL/W1U4CusWnAIRdJem5HKV6Cg8tbhs6CuqciPtlXz1trb1y0w7kwvBIUo0E6nt5
PCbdCtJEV1o3jKyfPRKKZiD8SqOvo7rGIHUzxiCa8f9MLWJMOxlJD2q6dYsdaUGzaUy7qHZ5vmt7
O0g2jAdVzWb4viZ9ciPT42jqyjyyA1AVRZfFErtImsSCJVpR/hjGT02bbUsIO2jlbMDTbPuJdji/
Qeo8yNaGNzGr3fsfc17Z1cf88AsW/iPUQ6WHiKe6SVedI7l504K173jzHHwwsfiObWRafQakykVr
YVtLgW11j6q+so73BPzeQhafMG3LEUZIrCiH8EcNw/2fX4Fkh1sZovnSTgEiPXSHhPIxVdRvtOTr
Q/Ff/isbHJ35CTQu6QEPTvTfKg5lbYMX14niBWHut7jWKGebTtoa/dr+3vZeaDMZcQPQi27DpRdJ
8AMaiMIh3C7basyI+RBsquNvedi1nR39jI/yp/tOc/NkfjA4//mHiytUYDsK9XlNp+Q47ESnV1be
dNddv/nS+mBiEa7bPhTRRLbmK0P9nJRPoQ/li4PgYNGcKN0ftUQ/ZaGjMhfFrNRzbGqPvu7b2lAf
xYK+vtrZqjDaGsKPZr9SabmRNl78tkX2k5Tkc73J8stt0ZSUJ170Fyl+Y37SHvTzWMkrL4qbYQK0
LyUXA8CKJC58O6jjtlYEv3Pb5pM4AoyxwicvnBFa8tM0fMoo3E/UAFOx3leaeBiCYo3049YXJ38A
1spcB0nL4kmow/026vLUu0Jf2Yq/r+XeVqrf6poyy61YMUu1Ig/DwJG2xBFmNRRAsSX1ZCmUWSit
/5rKcSXtupUJIOYI8wtMSTOP36X3KuioVLIRDW45ldtIfDTk7dCch8HbFMN2TUj5lq8wFszYKY80
WmqL+JpareDJejq4Qtw5fRDtNeZziehlkz10kWGXsMSL4+b++bz1FvhodBFxK4E2fJLGA6+1/4J4
Zxhgqr7p+ZGH231D732ORdQlqUSkbEYTAv1ceGbfwaif61gyct+pwtrJzOrQis1nxuc3XvxLzb5n
jV2GtRsy+ooq916Xvhfhz1zofuihuZ8gcdOrbDtIiVMo3q5EYLd9bUqEdcR0LbO/4cRgxCkGgMQx
jKuXhKQFAZo+fItUPLT5Rv+GRKQ/bK0xcdLkV7NNf4fMwP8HZ93g/Q5Ku1sp7Mybsdysj/YXcRoO
7KEGdIYvRPKxNIRXc8jXUu3Zea9swDciEj5pUC0rqEYVSolWloM7cQmgUPrDVJ51rXlKczeYTLtm
3itv/wKX3xqTtrbBszMvjUMKPzesgWtTjbs8WUmrtari9aObtFbvyOZ4EFFQZZJc8T4LYfdLVCCv
8hthH5ZyuQ1E9LBbI9oMk9Sv7MONM65B6gRcnKo7df7FDdUJvHqaNOKXqOL3Mv9PtNozysROLzD5
9kO01gYkbsQt0I506emNUPZZvr4hQNbUvulGWo+FI/nDQS22ndE7Q5DYUwAxqn8C2jcWP1P1a1Va
bvWz9b1TEq0xl12PQrBk4N7IG8xdySvNETOrzcSvp9FtMjeCC64NbFl5MLq9aWzHZtcZ1r6AgwoG
8uM80yuGOxFuWum/TPNXvP3WrcXwKLgReugoV4mL0NeZsuG34ji6df7QFuRWxcbq7Ang5bPcbY2n
yfxm+GuMO7dckL4N3QPyeSADizPmCdMIKWQ6uQWyrAPKwUGLVg5KTxOtAsCVJgVG2Y79yS4Qg/cM
a60gd+MLMIAx87Qh0soXWNbx9TAfKkNTJreMvsJr+lj/ZIseysgqnbKHKcorHEF0itFmXKYSDn4L
TZT/p8uyP0H86354vg44sA5SP4b1lO/AyOzleTSVEYVzWZzcdgBOq5fTEWaRtY7gdVS9NLLI1KQ4
0wLkHyY3aU45zE0FHa7tKhn2LStg1SGOgGuGS3txpQVdrylVU4muFvlObsg2BDd/k+7zv28Yo858
NzDC3NdzWPmQ2JoR+qGaUIquPo4PvWyEtpKaL/dt3CgwMfbOrcl7k7kta3kuhAoIJTORohu0J284
ILIWCk9N9Jx4NZ1cZaNYvhOoa2PBt3wBPT061ADp5nr45dLkIkKox8MqMpijDSdlvDUAiq/k7bc+
EySxkF0wLTbzNV5aCWJDS4hMopvz91extwe+94qg988iCLf39/Hmgj6YWixosrJEbBJNdCV12nbj
E3IGK4tZszD/+UdvQP9YKUsVC+IItLDMbUtJVnL764uDGso7UJ7OFT63SKyDKJSNSkvFGRMTI+Yn
lk+5NK0s5Aaiabbyv2PMTEMus4Iw79K2MDg9WQdVncWbqLWVk7zJTs1T9qNYMXe9b5SkVEoacFKB
+FnifIyg7iQWJbs+ugxNtU9QJb7/7a93jb+aPIOKJmgLYKiXX8aqBaGO6kRxxQmsXlJteyb8UvBZ
981cezOZFA+uueHNDbZsQAwVJdq8mVR3LGDYEY8N002TdgrjNTztDUPEAuaNZv4IniWLGGoIqdz1
saS6WVPuIj08F575V6mZJWnSr/fXdOPj8IhDEA6KWAZVlt1S3m9ZimyK4XJT2oH4oyCQ3rdww9sA
sIGJpn1I7xcxgcuv04yqlk1NbroGOL30sSnHl9qTiNq9ZddRmzEEIvzUwh7ExfBkoR+08gOudxN0
ChGIcZc5Fi07cCFjkMOkhpYb1E9tK6Lu8aRXlPDCFfzvip1l720YO78OusByhSByvDCyO7C+snXs
kl/3d/Q6m50XhPYnu0k7fZldDqMoV2MXW25hPY3yiUKB7UG422Y/JV86MpD+6b6963nf2T3mBzhD
GsyIGYsvmOtaFkOwI7ha0MB3Kx9q6STm/bkyRYa0OwciHPjCmBl/sqaXKQnsWvhT9AqJDOwxQGjD
f0/rLn/Q/Ck+hGLLbGQjEU3BlV/KxBa+aY199BrH/5yduqfqSdjd34AbGw6aCwYeuvBIYiw3XIFf
fG6OB2cjFzaT8DNulUMllNvQQ1ilB4K3CuW+8iUMMdFISkDqiP7qXEf4sEBT631P9stZ7OPVGhFQ
EXxKzp0h/O1RTr+/utu25pjG0wiHki9tNVVbpYHZ68+tqY2nsK7fzBq1wKqsjF2kKcnKZs7B6+JV
OFO6MCQAVp68mNfApbmqQBO3qTTY8LtN0SIpoO+7qntVde+L3sVr1q4KLvOs8DwTQmsSOKu4CKV+
UahNDUvNc2t8042vXek/aJXdGCXU6JSuVNNR27UNvV4hNsmtOKH01/iOlytMKi+nHAPlRdVN8OCW
zZnccl91HoXnZNQczWLI7P43vD6i8zo5FPOAGb2lZRzv40wq2rgxn8sKCmhsHnJDr/e5L0oHsB0P
SutFj0EsNPs4z77nlBwcaOgKWwsm/TW3SmQh6zNoJM/19CnZlN0qPdjVJa3S6uMum787vIZLyIzR
C1YI+475HAkN08BQkvltCk1B+rqyFcqVg2EIFnIyW8IVdBKX258KUocIqg8T/xPr/TI1e/iqOxR1
mzdGYuzwVfk7Hqkpqs1axePqMmWJM+8aD1wmhWFkuLRcV5YadG0BCX+U9DupYnCRqT9zJUe8HlDA
DE9p0kPeDWznIt3RLL/wqkS1ng2x0n+MfstdIwWq9c2Qp/pX2aQE6bH3rW8TDBWl3Xph7NsCsabY
DWMPM0kbBkZyCKa826eV2a/peNzaBgR0kPNGK4Ry4PznH4OXX4tpO0s7VZM/PaJ9lduBPPb7le98
w4zODchcAqBhGh2LbdBzeChq2WPI3GiKh4nk37KlKgZXg5asrU96vo+N0dyqca89SwpQ6UwvfKfp
03YrmJGxLVo5QWw5XuN+vIo5ADtnIuy5ujjztS0iXF0ORSxGceqmspy8qGEg7X0vaV48X6qdIGTW
kckgODzNcmQuC2aM+xtzddDezaN2OutMAj9ebn8AR3VbBIwhGam1yTox3MaTF1LULP8ZDqkTbUwy
R43mr4w0zOWXHsswgQrMDM6Iw/R/kpQEvwul6jDWicj4TND+vL+068cyBufNnccG5mfr4kUe65nW
JqEfnvX6tzp87tFYhmBzF74VMoJtQbnzBEdQ13jIrm5IJI8JWTgZ0xhE2IWn+QFCbmVshudMUauD
XMr+rpoadRvrdWGHY7amQnGVbyzsLW7kHkW5gmc7qzQeyv4TuqQxQyAaNVonRVTt/p6+P/UvLmSs
kdUAema2A3aDZdRqmiCpqUSfewdxuIO1TTbdBgLfjblJNvCEQmIuOLuepuh3+Xd6biVHy5x+DRY9
W1n8ipkaUySdZSoXEfhLVxIkxCdbBqTPqUZRLkOeN+qgSVG1X3Cp/ooD31zJQ258VFI6Y57smQcJ
l8dEblVVKNskOSvhozQh2T2d38Z6jXDolsdemFkEA6msVZSG0gThBH/PVJiR+Q+SH+7zeJv7npPQ
/W4V81BI5sqz+yoKkc59XN8iC0EZLBmMWIjPIuLy2vAQJW45wKR3pgdlQ8qvR8X2vifd+oQfLS4c
qRfiRuVwJudqfBasaoOYqP8kFLsKrfn7lm58OyraKMlT0jd4vC421RBQgZRDOT2rFQX1Ltyn4Rcl
7Z8nud7ct3Tj+3HJQC06EwmRYy1JKswqsppJjvPzmBtwl2kO+xgODhJfURqhcORkTBNpEUNxK4Zn
h788EKCYwWnRs2DYjfBzeSD6Kg/l3pig7KmbH+XgjJNdU7a3dnKwbdKjlJR2Je6lMDnoq2x61/t7
aXvxJa2kgQ1MlLA9vAbQBCbZIW19Z/y6ssYruBITPzxgZ0fV6Bguea6zKG/MKC7zsyCdaw2S2trf
D95jZD1QMaYmClPCWRN+37f6/hC/3tn/szqfnA/5yTiGg5HleX7uCHDxW/Wq/YpfIrd7UDew1Dr5
HlT1Y74THxjddcfH4jnaJvvpLH6SP437Zqcd147qdby/2IZ3H/zwg9K5dNC0dX6WGmEjwMujDaqT
VkdJRGhlqhxURr/f34Pr4HBpcXGjVcEQ+eLExnf1iy8S5qenrN6V4Sbsn9EnZNRif9/gVVJClgYW
hUM0F+yhAbnc8yYtso6MJT/DDeR0krDxTfmQZitKPbescHnwP+40KoHz0+DDRlp1aVplPhVnxbPJ
soQfq/id62rWnG7ir4hEUs4CwnhpwvOHjOd6UJ4FD/YkmhDdpkdQ1VaUWtk2Jf+tHmJxkw9IrybK
kH5l3id1at8ojvd39MYZpaMJiQWz3u+Pqssfko1eSNaiFedQ7XmvzWqnJ2ZJoIhfI6y4satUB+gf
Q5xNn9xcfLu8oFFLWa445+1oZ+JwrsChRQyO3F/QvHOLY8nbCaQw9zElj+WMiKWmsTZ1aXk2s6Tb
lYEIUXU7rWmI3/B8Bk5pysJbR01waaUOpjKuwrE807beaV5/gqriJXoQwvG7JJg/x2Tal/7Kabvu
fZJkfDQ6/6gPfhn0/tjmZl2eRyE/xtGXsqIqVp1SobOzarANrQUIfhwKJxOEN78Kz/d39tYHZMgW
l6WnAMZ9cSw62RiCtJPKs9dou3ZonK5rt42Qr9yVN83MNRZK4zStljeWN1HTsgq1PAcCDd0SnJ3Q
mLux0P/cX86NcAly+f/sLG4nMwi1HrxDedaMo1xWDMN/ljIo2x/zxGUufwXeNf9tS7c0Z6q5eTiV
ebfFt/PbNo0DrarOQ501L2oe6V/aPLYcuobIUeVysY2kaI3k7laYATTBg2OeFLymjzISSq2lmlZn
LQoOYsPhLm1N+k1tNVY+wc7F+6qdsr2QrHFX3thc+L5pqwJQovOpLTZXAqJgFrAinSctR0fR/NyV
Zr4ZsvhFY6A1bEzDsQQ6ofc/6fXZn5sDMkZ5h1BDmV3rwwGJASGkiVDX59GoQExISfCl1vXo5b6V
G8ncLJNKQqdRnaCUu4hkWZmKQpiqLC4d40MdjPpJK61wowiaDxWPWH/Ky374Egkt89t6K+xi3r+H
lR8x362XDsWPoD6EcB0aAHTGLteqx2YTJ5JVn5WqlG20z6m5VdZPCTrh4zSCbDS6mT/E01InT9p8
m/iVRTU2+ucBzrmERHWS1zS9GSBbl78jr6Gqp2hSn1sqEVvAI81hitJy5eK/9WU/WllkGp1Z0bQK
KS5CQdtvebNAujbWzfb+pl4f0nktXLyz5hlEDQsrHtPcdZiyp1JbPiiNF0HlpP+O5GDv+77mBHq7
AvG5jnUYhBADkyC2OS+XmyeXYaoIFgY1cUTbPJB+y5KXM7JeGStR9fqe50Gs8waQAS7NaIRLS1Q4
DUYYq+ZcV3+64YuC0Gb6VnkrMfXGBl5YmV8jHw5gRuV3UMq8OVO6Q6EEhkI7QKoYlkOIeDM1Ziwk
M9YIa5a+QTpCU5jWEvcxjPLLCt5YMfFntVp1BjfTO0VRVhTIA3XlIXwVS5dmFmuTmyKbhtIE0G7W
cEFBhoQudv+fh4ioXL8YwX/jWB+ZdMn/0UeWdhfX7tQXQ0KpuDpb+pc+2jfj2xB9ue/3c6z4GEve
Tcx7SCZKq2EZ0HyVznBS+/XZiH/INeLzwEnRYt8yzgKXN9M1qmaj27wSrd8VpZdmiRyAVWaOA0re
l95STmlVFN5IuFZ3kRu+yd/1z+FTd/Ies7+G459yKkao0jv1MfFP0bASUpa+KjOYQdiiQ06xaG7r
XFofURv0PI+2SpjY2u+sD46RqW9KSdvoqrWSOl0hz5fGFtG6SAI5SH2pOVsJRaSdCFMAUn7ZyNhZ
h9iWPQnxeBoGotNBzQZD3wpyVgdO01ZwhGqG5oV7T7K6eXq9kJODV9aG6SRxyHScHiLYvSm6WpwO
sp6A81EKvU6ccuqmv/f9ZBlEWAUAUL4UqEa6IkvWLN6Vvt4kU3dWxi7aC7R/9vEYPDCEFB28scrW
7rgbn2g+2Fy1FPNAMCyOXFjkvZImSX9mMlB+CtNGeKvH1DjqYR9sPaGrCS/FRGFRrDtHiQthUxQK
PL561Dk872Qnn+RDVBTUGgVBPkYYI/VKVydulgUI9mUmZNSZsifLIpRfupIvjOoAdXF/jlrPsnU5
f9Csqv6eTFL1mCiRYg+UCbelnodHhnakU4VAyQow8voIz+ivub0O/ItbdhHfsz5TijyX+3PYq/2J
ss+zAJXCN7Uqmm0oDLnbht6b4SvPUtGt8bG/tyIvD/LcQiLyU03nVbsEvyfymNBHV4Zz5MulWyXe
sNNkZaR9FEwOOYq4ixVGAltJ6B6tCbFdPe2CAzDvYpv6Rf8zSqLsOW4U2Yl6AXrOROspYKD4pgy1
Ycc98o1JUBJni8o4IZJXwtrUxc/QH/ZOY6mezYMIktnc0xxdHD/p4WTtOrHzD0Knv1Z52TkMfG4F
8kO7TxtUqLIsX3l23rge6MZC3wt185zjLwF4mR9XSSCGwzmwfrW5vPFHxFiDL8hoHcxYPg8eaCx5
RyL4yi+8fyxvHJML04sbgiYxejQjqrqZrD1rsfda6dK3wYqf6+4UC5Tc75u7yn9nd6f1Ps+90xGH
m/7S3esC7rtBTIazFEWokqmbCFJfELJOIit2LjSO0uRHoQC24qu7FdvXl/2l7YWfq1nXGpWRDefO
GFEXKxnMmeRNl+xb4WfqGY5seZsxg79DreN9H+4M0XSATCvJGvTx1qa/v25go2WyZJm6WZE4deVQ
8b2j1mYKVSQP6JjpG+u/IC5Wko9bq+aK4sdSAaApvdhxY7Rqpe4mDlgk0Hv0NOmgVVb1734EzeNc
o1F4PzErc/ldTSVILTMyh7Oeai9dgPKuyoDgH9WC+uVt5Tve2D6acCqgTuIVsXP+8w+ZYm74DU0k
fTyHTXkIA82uzC/leFQZzBl7wZas6aTVlpuhIRjQd2atoxXYuXGojd8ZwO+sSvb3f9IyFyd281Cl
6EATi8Lcco/HofK0ogyns++pvE7boYY1F/hxOHIR3zd1/TlnvCTzFCyey3v5OraQ81SyKZ3O6Lj2
dkjyv/VyJdvct3Ij6eAqIhzBfQNQniLAYo87LRP8sJLOsd812yQJm2MhqrldmGq/70dBfhlp3EMK
7fs7v1SMDTPxxgZ2XXOjdVO3lxLPeIytPNv5QVo+NXki7Q2xN5ygalGPDKRWebEg8l1JeG/khRRK
CC0apV6mLJbcGl2RjGZnRsp59NMNFQt1G2xa66/a2nqx06BfG53IRmMQGoxwA8Fi9m2az11lF2vF
xBuh7vKnzF/yg5vSFzcELeWn6CfdyXbB5lz9RF12V66lOnMqc3mFovVBHg0oY9a8X9KjKFYf95KS
KWeuPzvdlidpE+1+KyfvIXPi1/uOccPTscWLj1AK1e1ynGFqc9HXJWw15PdZ8QVB1cpagy9d54rv
4iUzpBb3Axx0uXNQpHZBHaXKuYrf4O/bRWO9TXoEJYO1rZvD0tXWkc5paIfPTYGFpVBRSrPRc+Wc
fNeFg7Et92O0z6odNTXhNOVOf9AkO10jm75xhqmDygwkgQmby6GX64v6ECcNJ+1cafppLEfV0bTY
2v7zlyIOz+qfM0rHXDKeK3IfqkNcmedG6qqNETeJPVbV49SEa6LyN3wCv3tXtIHyiEz2cjmq3CXy
4MvmOdKEcKMZYbNRWzXdWDm0NvcXdWPnmDgVAexD9cY42eIyE5W6SYPIMM9CqepImcgmap3DmjLa
zQXNsRwKShB0SyuGUCtNMQjmOa2V6tiRhYbcIm30tUHS5OX+iq5skffO2izgDSij0N643DxD8Iuk
CBPrXMti/hJ7fq7sBBlNdLtiOG+VSvTaHGAZeroK9MWzUyxyoJDxN7MwDOF/SPvSJtVxZdtf5Ajb
ePwqeWIwFIWLouqLo4ZdNngCg8df/5brvXc2CDe6t0/v6IgeIkhLykylMleuRKyfEhPjcszwXZ80
GO3rNlVGJkn/1J0cBX3aWnkiURm6+E92LaAsGXHQynewDwMOGnhspJXAGIgEE6s3hoS4t5bkICGW
79fTE/mcBlNyssiRvC1VSj3BWnMutjuvzAodPMKVVxYw5cqUCwiNpxfL2s/Kn5k3/358pqz/YmUM
WnwlowUx9wEcC3Jgvb/yPBbr7NnfHg746reli75PwhS/7fjtdBVND2RGvdDmiLmbl8CKYZ6ltSCH
Z1yycrD1VVKQVUum7tfTgtClt/Eszn7djapgpTFGcAn7stSHQ5lbO8l595vn1fT5y7UFd3mhretR
nhrIrB2wEo3bbeyMREtOwzZavuSU0956j+l0OiVHzybAatoT+nIgmx9zylnq3VuPFcz4/l4Ru0Qs
B8G1Vb/2UPLG465usOLra+1WCLoOb1cXav9/dfN0kRHLCUjrTQ/W89PXa+dQKrx9W481fvwEQUIw
tDEP7CiMLRvntupLTZCD3cXynTNZPcfWs/tFbMyUoyGZra0tDxM/rqNXMhlTrromD8NDKAf5VOzd
Zbd4M8jSxtyn1Yw2ZLMRycbbPl7nHcr5d2evZDKmvU+bdoKhfji+eOofa9oT5VuaFd9QFi+y1mse
vnHcX10JZOwdwAtsem/KQUMjhciW5YX0+8C5Vket4UoIY+14UjS4NiBEoeJT+Pzfbhpj3noBFmTg
/uXgaEEbh/skaD+7w8JLXe+Fli/rlPJEDvZ7ZwFXK2LsG0UDYX9BS2DQoYRFqn73RWnu69O1N6Pl
0VlztXFYwyOBjF0nJubtyPtoEljat/ezlaYcxeMc0V0PW9+ViriH4s19gZxpgT/um2zNYuJZPHW4
465htJwtZpVJJOIVB2seuEz9jPir1SqYPmvTP09PhNofHxA7a4j1nZDHy+TZNBtLxkIMYhEJkue7
1vJj6kynT2RhkLeIUvrN0ZK7Vy67TsaDSOfq3KoiDi1ezK339zONSEuetACVEkK99Xf0yd3aUdf8
VzFZwHJZToqiRvk7mM8d3Kv1JrXObmzJAND/oA127iWbjkTWweVeCjwNYjxJaRSTFK8pObg4W9+P
n/zEc5yITJ8Vy13o7oJKVLZK6n1zIlyOZbCgjChJtCLJYIqfwZ5E5MLJXnMPkfEuyh6ziPLh6vGt
1nKcnjy7T8S27dnmhxup3OFoWI1h/IpugDkhb6Ax8/fz2qTFkxVZHidG+AcjQJSIVA/IbdgGpX4P
PMdESiZY0buTWj2UcvqEu3SGojJde+s1l29suLbuvddficwFIJ0vrdQNEufp9L2eKjlF4FX7HfHW
Feeu+YdQ4a8s5rzKfRW1EkZpBRnZWu+SFTjP8CxfLqGp/bJZr7852/lbWnq0OObMQkXKkVY9wDVb
n9XzqicZZvISsB+0pCdTIk/JgrT2x3438zZgO/wB2nQ9PD08JNkI7ihOjmr8avq7fuamMJujIiVn
rN9KvK4h2TTbWOnusR/9Bz39jxD2CXs55WFWX7Bm1BCOr2rpEO9l5m0r8t8t5leVr54jhlzpl77A
YoBgDSgmsRMeYdEdm9j/Nbm/S2FCy6NSRhhBFk+CrbXSDnZjzWZWQ7y6IRxFGY/NUYj5f3bHUhJk
aR73xxybhjIP/uwaG28sqbEszr3DPZ3BHK92Ddwal0N8hKC5sIk3YWWHxIs2671I5hxR/3CV/10T
4/UBAJCT/WFQfn8nUnBaUiyrIO+i/Z69pPMoWB8RLFOaLt/o5sDzzRy/wlY6msrIQvG8H0xv57w7
0+DXl7mE2Hi2vuC+wx+Lo/rj99zfFTP+pdZBN6MPMiu61WZnxVrOEK4IT/NvTP98LOsf7p6/shjX
UnTV6ZAcoZvzeUd9RyCOM3Vr4tp4QM7wUH4sjuM52D7yBnQt3cGENCsGunh92Xo/vBXxVJPtIQde
rJIjcViRSpqZ39hnGhznaQkIDs93cGUxySi1EDHzWxos23c0zGKn8L+OEPDeULz7dMJ4kO4Sakft
95R2oFV2/fdPEpCn17e3xvrAA5xzStxlMVGl2eVZrCWD0ksI8Qy8DeneSqnFiavk8cDqP8rHYmAq
M05z8fci2fnH6funQPDGR0BHdNslBkGx4QUMr7QjCBk4bn9U9NBbDBAzhm2x5T51An+MQfcTPBDO
dr+25pzfH+7Auyv76vcHv3LlILVJO8nOXYrA3MQLRCXgbBO/uynvpIY8yCMxjHNU4IPBk4VlbBEM
6/7SHh7Xj232jmv49/q6WgoTWtXGPjwnJpYCmkQHTsJ39qD+NPZWEhz82D1a7dN/KZFxgC3msEd5
lg+HI7sXa2cSMyEtxYvG410vd53A7OoYB7ivLjpGfGeToHRKazipdlGm1svGW//wsqq/UJhHp8UE
TkYfZY2iYCcryLFQUNMWNsx3zVsUR/l+UzJXyofyrtIrGtaE+V7nYPPTkOiTc0QcxWPT8Oox1xs0
ng+Kp9DTS03Sjp4Mh+vNBzt5sGW/rup6KcmpMQ4R5HTufKe579lMaEm+9LwTb9PGg6e/ev4bxl2J
Mo0yA4gGp+P7B5EcbUQVYJXElcvN+/E2j3EOaSicssqApJO9s1aO05LnfP6VEhsRLp1veRSG49fH
1coYL9Gf0VdQH7GJE5KRHdKb0+dnnT5dyNPizUupQbnHNlxIj46N8RnJqW8vYQqJ+60muC21PW9t
BtlrQv7d3Xi1OMZZFGkUHUDCODgLRLw6weqm7rMyVGFsOoPH4Nxa0mgQcyWQ8RinItx3ggaBoqu9
z/2VMwWEcXn+ot7Pev0vdnLo7gMzBWb7DvxCgy5daSVw7KEK/DfCmSzxekcnynoAqMqzS2YZrxyr
vncct8KYeKYBHrOWkhOser5D+gqJnanrmmvUTPAX54YcyUTfCmOCGlOoTxnwaRCGFCfpF2VMYmtK
7OW5GkpCPHGDyt2q5K04JqhBEzG4RBqIO5eLi9VReXYiBT1Zur/YUzlQW7xhKOd+5slkDD1S8i45
7MtJYEqLLLcLRSKNuDmZHDHcrWQMPM73WdpKWJu1w8uowUxk+4xp97m98bxe4Ia99/7rdisZ65YO
gik1FZY13/miRvIPcQFDe6yLPFVkzDov633U5BV8ZGM5u5gqT2JFL5STyxm5/m+XwhhzV7YFUFFY
SkPnIk1wRhHJaIeZzkBsIuDgaeGgZY+0kAkBdONw0YQz5FmTlV8GiUB6H/kwrpfiaB77Cup6zFku
5d8jyv6ULzyFu/eBN9vGgl6PCDF67YTTweTvHZQABozI6WtXW4qdxc+8Bo7hsB/sGvv+QZeI3B+H
XfO3+4/YAdiT59Q558KyYdZRcgb7DxbUrXfzQ4B+UE1w0u0RiYU5R7NHAurbzWO8gqDu9aw3IGvr
WwLxSTitgemim4bwUuYjxbdbUYxj0GP5ohkhNk4wyeFCqqcYcnjZoJH85K0Uxh/EWaGAnA5Stv6u
2r53tgnazVllldrwcNzYVCNvKSFL4W3uz4WVP7foaYW6MSo//+19ycL0QRbb6BilDd+010jl/kmm
wHnZHh+HwdMYxnMkYmpUfYeLuaGoCTaHKXCTOs01YlGLY24cX8jCrSrMkztfML44UMkczQ7EWHRf
yYbnmjhGxmJA+zOoIppmUEuV+JbhmuT9fRUQ18XUy5hsH7t3nhEoTKiRl2GciCLOaddGNhCwCwvU
4SDytQf0rc+vewxG9cCFsO0UZxmj0OICe+hbq/g0W6CaqlMLVB5WxUvgjRQIbuxBGVTnKmYTT/JZ
TIedxKUSviPkLoizmqKsE0330wWwQdzbknePKYxP0avwEp0aLM+CO175JPObKeWGvjwVYdxJdD4Z
4aWHlIqi67sjSHpdMkKEF9WFp0ShgeeWOZGGwniWc9eZaT2BlvSrrbE+oVRVcVNBIw+/2+NiQo0y
Li5h05yHgH5n9ch4tVbo+klsP1Z53uYxDqPP5ejSmIOXzEg/zzm/znP1bE9sdoxLsa6ximxbaMSY
7Y/0bEyVPSkc883k3WGcg2EZ4vLzuTPV8nfPakvcglLlu5IJaC09XsGZp9psd8/BSHX0AkOU5SO4
lSxH9MGz8YabjJcU/CUseuAkWAalqiv36JqHKA2YgZ1WYvKLSVaocp0JBpeJm2GugnuC+f5wn0M8
p8ECv0+5dp50mF4WTFDm8B3ZBp4Lc4uszNdt0wWekcrkhVb0aOU+xxlz7hd2RoicJ1WSDVdZerGV
ngYCTYGC73mvIe5JMu5DChGSViXkdIOhxRaeX6mDnCVCLM6KRlJtNzbNjmiTQNifTdrjBIidLRhx
SfWsLvt3JNsilN64CbeREt+tOMaFyHWL1+zwAAMowj9+GmQI5ubcKvfg7h7pJ+NCDF3JMlGFmIZu
d/rKsWS7qWwUo3rb9kCs9NhhjWQ6blfFPFZKGZzj2vBk3gJEjtijPxLRbajVSnZSepQciOfpFo/K
h+eP2RarKFWyupOHzYxrcgwpxYxg6ydyeNHxuEPGCJ4JerqAMWRSK0nRHsom6RAcVzQVibBWzpQX
VA1hzP2J/ZXBhDm1KVVdfGkG5zVvX22kOMgPr45y1zNigOMaVCz/WQiTSTkZWdn2IYTsBhTomU4z
CtDREoijWe56//L98lccE97oSTMRzx2igLm/8zOfni26QRqRs3WDM3i0c0xEo2n5ROtPWNT2KJIw
4gag9ynK201jnFF9kY1EKvH7Cdn6E0taLvEG87gIrXGT/btZw/+/igVPRY2Bsu2vAmBuhdPPfQd/
AWR6+TZpvjztSbOgGGdIqOHQH9481n+ICv6KZxxTp2ehUlYQ76wcIKDtyuJml3kHxTilfX7SYkUd
VrjDBQ0g8ioIAHqLXBsgeMBKZz+m9cNRjnGHC/ooUPzDfO+YN4REaS4XvceTKCaHRbJM38Q/yqqa
5nZSkHADWrkpxxmORDxokQbTITgr0DhkMsts1cyMwroXgy489zZy29FblFwwgvJwFFHj6/fyojDM
ztubcmQV6JJdIkYqOS0HI3uNpiJNGxrnhqFLjKUDJyYN3dxicDyvD2lEJrltFK+PVzryUhogJMNQ
CRNjs1kGMB2U3GJxPslBmwTgRyX7ikcn8ctFw9g2RBjo4xA1sLv+xkJXRmGo6DAA7ZCMsD4hu3SK
rP17VNJVihpjtFxNpfmzQN3cW7xqpLGOBCuVnWpxXiztl9rdcJRpdMHgU8PI8Ql8wh0jaoFh6mir
BHg4RspgcrLUs0Ie7+lYPKKK6PgcKMAwiZzlP08zcDFFlwjR3YXueuuAmY06aY7o7yZI1M6AoW8P
lrbkkSCN6AtYAcHiDDZlXZ+ozA0eGehCrkoZYhV0J9de3Z5pxY3QR1Ih6JtF/w8a+EzxbhLKpa3T
6FSY8ACr03v9Gi6E2exnciDqk8XZRp4k5lJIQOreH2NIKp25Tg6BaSeSlVjevCIGLZ3H0saeA+gQ
GaZAotdRwrjfW99dpCcFAQI8G2ZVEP+U27VM+giJkQlQMs81VdBpce6Xgt9qpHZfUOKyOKo5ltkH
YgXTmsFWjTNiD7CL2rZUQgEh80xefrbeZU/2HgJ0XXSzKd07ObX6VcN73Y3cjZAKflO00KK76e7J
pYqXvhMzJUD32MH0qkaj4iI508Pz0TW1RdXRSify/3rMBeIY7DXa1aCrA3MXs99ik2SCDqqPAIlx
u55jpNsUw7Ze1zxf/oszYvwPqCbQHAdeUpDYsT1rmXDQ8vY0gSCr66h1+hAHfEG5TclKm0YAVQok
+6jxTxNfiunrYY860WQGLk3iGTqRnnh36FikffNBzOVykMz8kgqyGZztaOmnzn52pu+gcCD6EqPn
a9BnFjFZ85CJw68+2gZmv8MmDtUIHDFBivbA52QBQ9pwVGkkxr5amMbG2FKlgCwBg2eCDtzhsbVP
5+1cme7V7WNTHfOvN3KYONuoTPAvR5AzP0wruzNp3TjmUiHngNppbtHJicwOBeeBNOzPP+8fpk/d
+ofDRcmiCi2RAWT2tlmRGqyV4celBY5UDTgrfHxY4Nq4FQaODVU5HbVBZ+VZ8zGxmjM5OBlVNbKc
Tait7QqLm6blCWX8bdykAoaYY1sx/lawW7rMacTx6SPGCBIkc6JhzB9YXBS2ixKUdUJaNKEZYFAX
yd18kbVW7/Y0ehFWl2n9qrrnlwNenipIHv0ooVruJAkmH9Bq2j8f3zFm40KSNIhUN/zzeM/vV4+h
iyLmkmhwExro7m63XLy0UVbEcRj0J0s7Ly56Ni0UMOTXgAmnqaNrnK241yfIw8AMjDUF1RD6xm/l
tbkoX4pTEgY70Q6CGMQdZMe7rLXhyG6V9lYI8yLQAPk0jxgkFmx3qz+OMzfoHLkuR7KkmmRe4fqO
NffRhrCaoqc18uLV09tsZsfLj+VyOZllT3iNrw9A581me4fOZhv6wUve/JbzHn3icC5X4WG07yMt
BJdLYAFh//lpInteWwXgzP6JBO5yBtBUP5tJtLc9QAUw240Xrd3ff9gjFbeRMUwDwfzN2w/o95Eq
l2UYohrYO6AMUr3ea96OHUm9YiW88TAso0fyVxyb8MhAN5P0pRkGioGpjtpOPXGeDSPu8WZBbC89
CC4uRVNDQunkUwwsfD8RETwLJ2rSeBm9HUm7LSmPHfEXHM2eI1j3MDxSBVHO3Vic/elotHmRK0NX
bAFqB4Wu9sR5Ji5wRwuo0wsQMzzlGUE0I4ZALAoQPLCdiOdvzy46p+HhDCKoAI8KyQKgFPCcE1io
lx8NKezKBqcS2Xw8dhS/SFVmpTdCGcvV8jiUlAuElhas5kzQlrT/E1pTx9/Nv03r+7vwrKb2MPBu
NpvllK61jGBQ5vp/fw3eLp4xbgODW4TLCd+hIBHkFLPU2q+jdfg0Jd0ut7VX5VMIHi99xEferJyx
1WEwY3c4VUqQ78n7cUK0aRk5vCh4xB5vhDD2GB3kc1pgFG5gmat37c9zn5LWRRFt/Xgt98HKze6x
WKv4nOttKddKYLjx6vlpMhO+HwvgKSfbbdLtj3oompDQr8T3CxJBEwsdBVOXKNainTW7lNCXhuPN
RjoosCxtImPaBzi3MRLv1iKSLiuEPu2we2gVRw9DZAdnPyDC0Cw4f3Z16lKVbsQ5JnHl5GfNIwsZ
gXnfymcsUlBa8P+Bjx3GkQGAOFRxnBMNELz404Q+vQ491suXTTyLbWTNOWc6khy9lc6YJiK0fH9I
sPp6t//QZrDM1gPgEk7dfnpdFNMliBpiHgxhzPXd7DljiHjr438Pez40oFrOSvWCqSagD+5Zt22A
SmY/3eew45FlcatYo9Zydd6MSU66s4Z0BmQDjhGhFLhNN1PSr207e/pQFgekoKn5b/AQt/vM2Kgy
0Wu913HKZ9vJrQDOz1UAwXzTefo88iaGJKTgQIWPjApIVG71WTP3hzzCqImghvl8SvOpm5IFiAhs
1CP2Vkd46KMRno9bgUzoXewj/SL1EDi3/HeUAqFDz4b1rFkuIKbgdnVzigQEt9oz6lqv1snYbQG4
AsD9EAt8iX90JGWaLuXFtx7M1+n70PTEK4iMBV43O8tYqg56Qt1sIbGic8tJvJNbe+1rQc3nP0AP
uRdUmj5eXko/wS6b07W60qeGndrKkuPwx83naumM0cqXWJXiDB+SAPHiOyB2DwkaQ9z9YrGYzI5k
VlhAFon/gzrsWKh0sweM5Z4OWiapmBwKcPYWeDb0VRQu5vsaRPTW3P6rkYj/Rhhjqko4qVuQlw7r
PDzVeVAVVAVxjoi5SCst4TxXR5Lmt3rMmKgsTITieByk9bTO4QfFzdvsDJjjeqiKWo/vOt5GsoN4
1VgVojDsYTU+nhcGqVFhQ0fP0M8DxhCOmx/BuN+szZBunYJRGhipUMLpGf5pBpYXQlx0E6GZDW3H
NLf3lj7lrO++IHArkXFDRZwk+wSjWYHK2vrvjptMPY6E0XjkrxUYjN8595fMSBtIOFqO6kVEWtr2
cobnDiIfXrJz/J68EsZ4m/1ELSeYMguvahmzM5GpFfzGB0+G5Qpu6mUOBqtYR46WjAcnV2IZlxOb
2UGWEojNyNz30UyCeMiZGhYhX2TRWHjqzbzI+fZ4zTg8F2MwLibFVLa0KyB4u5sjJHEcCR6meBFs
4n4tbLwqZxvBymlKD5Snq8O53b0WrtbMuJjDJT2DqBaiMdXvSaMSQccCLpMFYJL2h003SPWtjX/x
BLx2NSwhYtZhFnsyCBWHliqcbZDR56kbOu5SBqqKo7q8JTKu5hAnqalUcDXzudbQEgXioRL9b9oj
bozQZGr4FxV0wrEhK0H8Fm/kbw01VOGtIfM1T1F/4Y8PDs1kHExrSoImJhPoS7xQVyDgtX2/2pYL
yfqcnmh7Ic/PuB8XSxmt+EuNIJxf2Lr7FmJK8sD8kXz+dzvMps0OUSP11WCvsi0RHCdJqLtA125s
K8+PRY1Ak243mfFDlxys6W2FTYaFCkT8cKYtIRjzBHV9aV30aK5/eCbCca4m441q4L1SMVfxZjk6
6Uq9LMUp8AweFSzTauYb8O5ElvkmLEDY/nixv0jJR+fMOKTDIVLL9ILFJiWxdCJSDJR6dpCcrNxT
SIDvBW55qAcBJQs7mlvzjbehb2+vCE16+rYExOjxB40gZW93n3FUsXIq46OIW0DzT/angJfLVHJr
myJ7UpHvx8J4ESBbGTHEI0Z6nLHvyU9BKhsJNwdcWNO9K2VE/nob2hX1BZIZlkc/kA+Go3z8AcPu
Ptp9JiDS4qTKu4OCS/XzK8k5ZzuCLLrdSsYrnSfFpIkanO0BZkvAz2YvP+zHC+A8FiS24tGCn7IV
e3g+NZo7J5L0BIMLKdpKBJQNBdJULh5hl+cDsU+mJ5L8hWM6ww7d7SDYdTWwP2IgDDvsQgyrCCMh
TBhrvlA/lS+wRnEkjIYlVxLk21Cr7CYXYAIgIYnXcraoK6sTQDJPto93cjyAvJLDuB2hDvV40kMX
RYr6o+0+vb5KdABfIlblPdjHVeNKGONwsgsI5IfnVnDBpJjjyvipsxcJU4/b3D4H3bwCoFbkqONg
uI9OivE0ptHV+VnCPu5/dud0WwizyuAc1fhb+WpZjPMo48M5lDIDlVyyG2iwBv6K55eXgSSJc1w8
vWOCGrG9RNq5wwbO97nVYxBgb1gWN0rl6R7jH3I5OaSxpA/h4g69Rq1I0s/WBj3G3vppPBNkRlsu
HnFcJobXguN/GFLPeA3xYOIqUmIVPVtWuoIjxEX008zxiPG+uQX/wXjuleI/wtjGrVKthaJJDipe
FZZvpQYygwah4K7gShq9Ys2/kqRbMz4ZnSRH0V7F6wKNSCYpdlwex/EX55UMxlV0JUiLVTn8TWG8
1zEBeMKVyQzkRKnL0b8R1go49ytZjLso+otkdCFkmZ5vTYDLcuRpa2dvy4rXKj4Zt9y/W8c4C0BC
8pMoC/CAOKShNPW+8iv7OLXO1Amen59dkx7thbt4qxZLsFjMfn7AEMjtMxkB992umHEgrRnGUVhC
MU0nH7rIw6lTTeU5D0Q4wjV6K4dxIsleqapDGMEA5rWFkXR4oA0sHfkc+SDUjmZ0k9P12uIRbY1H
PlcnyrgUqanTcNJhfdudv9Odyu/Xy5dBfSj3dTTmvQaYD0ZfYdTK3UzKuqpPk7BJ1eA8Qzm0IFqH
9Iiw3U+VHQItBJvfc+vx9TboCGvomDqpg8MRuVHMT741v0g8Hcsym6iBohVEVvek5cF4Br/ESpiY
GlCCqL+BSZtRDzWPwkIXhzWRo0RKQj+kP7w7bDTcuRbC6EZdxalg1IWK/nRivZ8/kqVId/Psx9/t
gZNCqsfqFv8D+tsxN3ktllENRSm08NgPYv2LFe+Hxv8zup7D4ELOlgsyKPtCZ1DK78eHNpoluZbL
3D9KUfUCBu0NTlPHen/JksApubBfwGvHC0rGlPJaGHvxFMblUmZHNegrapyWWTjrP+LUNS0eI8Wo
pf2VdBe0Xs5qHcrysJ07YKEnr8liVr+AfZC3otE03bUg5tKpMaA0rgZBCSpBYBB2kE8Hu6/7hC4G
TIjhcxkNP/jPRgAc362ZHRTjolTDgSUETIRAedOfbz4LBXcDmcunNI91esaDFWJKa2e4OsrdOmBc
x3n8HB2IZfF28rfp89HCmDuoP0SVOpEhEbn6na8iVb0TPPFEetPSvqjlbQeu2m6Gv901Om1fXmZ2
T1/zFKBsCnob3veMXvXXJ8t4GwwiaOtugu9B1cnJ7MJtn2vbmzTcZ8HYiWKMOHibUAEyMSDg9kRL
8MFVbdZAkJAT39zJoJN1ItQHNjxjHwv8riUxh6qANd48VJDUbxA+CynVCWYrwdMABgp3OiSyCZSJ
42LGrP5aKnOwpowpX+2pVYODSbrEylzxgtRZ/4R6z8CGJSP7+82rtwy/ySoTBgcbACar4HVnkU51
hf7RslPVYLeTQLdUAPBIJBI7qmkdvVNphcRWkYld08rLQvCFdi5n0bwPYA61VkKEibKiBsBjhh/Z
0ZGD2hNjGmUfikiBry3QSdCd3MmeI3n0ArteOnPIh7IVBAwZVIP8bJ22qNCKbyZdLCqknhFqEN19
pSJwkfG6586SGgsjr0UzJ42EbKSlMUQfv2S7LQNFnmqAulchcHCNJb8Zb6ZJxXCeAC2ezgr0lHF2
fUzB9QFVjEOXMDyEWbto5lh4H+tIRIPUa+Vvi+doHafk5aV5jVHX/H4sbxQJcC2PWXCWoZ+j0iEP
M8wQn8cS1ayahGgEPL4Czoz8d+cswMtsLlQwlxZ27HZo/fIm/6KzzQTkEHP1ZE01hyjs1odEjZgM
5H16kKJvSVRIrK8bR51dhtpK5zWf67XSEwB3eHY2Yts3cpnwISv1OER3m47nOHipQZqxO6GlNfjs
YWvPylQJvnIw/87699nF94Tpj87tFeN9ARNTnC4y6P1kfEHkqa9oQ/5ET+t6u1Nmu/l59h05ncc5
9LE0ztAZgPGkKqYwo2fndq+7I3g1MsDEgiZ52geyhYJON8+cIY2zPs9jV317rGW/XB2MM7sRyCyx
S/N9lNYCtAzYbimjMV211t4Ta1t4yaYfs0243MxsEm9/60sADQAycAFhdYIeAs6nDJce8ymKjHQE
RupiTBrmBN6u/VzoRms2ZyEwIidpM6LogfFZCm65f1LRpyQdZ83kreh1ojY/WeEk1frQWHuzJXvx
SI7yx+noq4eSHOACUzCBeslh0exJlq9qg9btVEgrKhtBKSzj3j6B9vdPxsOLjj2rr5fwWxe5AmN2
x6K7HLVSCKTN+WdymcpmDMrfyvRDyT6uhekppHUVPN63sTDxRigTJna9JjVGdhICQbRKxE7O4VuQ
bHXeI5xxKDFWVPLF4EUElmXNQ2OOPatvhDN3URpnepyaWHFeAWy8SVLRip60yXN3tIoTBm0Jz3LO
SXuPNADARP4qCksZcZoYJ6U1jkKgyvR0dkKDSjIxqz/1/BOUwZM/p3JafYXkS8cwWgU+8XSQeJcB
R1cVxjn3qYDONxl7PoyilOmf59VQmjzarWCjjRTzKDzOIQ/7eGMcw6DpCVqu0DGE7isWbmdUhiiI
ZRsGkUEdv1geN4p9cHSdpKgXLm1a20D00GzFMcpfjX0kl1Gu8mgc1FiG3LM0vbyW82iAljyf6cRD
IsUKfBEFtdQh7tlxg9xy3Mg9IHw+xNNNapsawJu5m9LJ0+PduE9A/+4Gum2wESBnYt2kKhatpoVy
GJy2mDlonBNSf6L49HnKrNLcCOIwAI4T+9xrOiOTcU9GfQnzWJkAaK1/TebmWqWzFx7l1X1J6VbI
XUazAHcoOu/CAEmyzMOlp5Pd/GjVsa09JS6abYwnPbTVjoigBXJwA6PI9wMaCbn/X2v48CWA1mP8
IEbW4l9uvbF56jDoK9ew3EmIgv/qczUQSh/OVh6iw2YWtxxNu8++MwKZ/RVPahlntRoGbeldLgBb
19+Vr/u9XS6XWQCX7eyRHZQ9jtz7OOtWLjtrI6+PeYgdD4N58jPfJcsCU/XinCTvofOa7AewHFAG
w+vFfFpv0vVmzdHlUcv+u9E6Y2FGimmJk7MRBoVKxDO5iORiC+vsCVENHPZjYff9I8Ni0a+qSBj+
IOkskKOKKvMiKrEQzBU3XB+e8kVod+RgA9NElRlowoEzxVCMyO3RD/SW1UN9Hr1cm5/H33Ef5zDf
wcSUEjrqikISQtAJuMkJ4zpteUETa2/tnZ+DfTmRn7lmP5Z530jLyGQ02ogFSZKNSAistACjbLtw
0q/A2SckmPqkeVcm5ENzPHk+617Xnpfa+sdHZ328IMrlRbaDKrNOVcdwVsD9peE9wdweZnSKzhhn
LoBfydlGSAL2Qb2Kd9lSocnMcBu/kcgstc94SiqeObu8H2YlnZ0kYvG62ka92vWnMJmIbtKWQljh
U86pp15eW5Gqk3mziSRyaNFtL0wfH4I0LI1ZOqYUonsY0yslFY0Ot27laDQXjB+ClSNOqZbwo3aL
QReoScUoEH0/Fnb3YjMxZgi3pY6B2xDKBpSZqGeFqUHJ1AvtwE+XzwUDvVBLM3gs5z7R+SsIHZIY
bTfBqTKLwpDFqjzpBwQkxMqeq/c6QXpVW6k/H7KV2vWLh5S/ziUTuM8i3YplQYN1ohdIeSYC8qtW
gr1UDmRxcjQHQTtvxNKY4zBljLE0MVYYc9ZZSrCkbcziUEBWPWA71rXnTLzmJXkPBn9BAObB6C97
o7wWK9SrAKv5hNk084ry8MVjV//Nh0xuFagwTnpV5PiQk0aU5cGcaaEt09ZYV/rXhWYVOTacuQb3
2cNhn6/WzphrcuzEtk8gcjv3W+v47Tjv7/58PveOYLM7r3JYsUZX3Z/gfCLVi50F0pAVOL3hes75
SdpRC0I5TVEnE5Saft3c1RtDkooEBRhVCNLIro7gr5qL0ep4IbHpVKZrpFRrl/s3s6VN7Z5Nh6Pq
g5O8s19cIUiXAjSB/uPb7cc8RSWuqgZOVCehn6NHaU+jg9U4Mjh9v4thJgiP4nx0wTgCzK8EC8Lk
16VcLTg/CElSVLoQFNKqxtaKBW9Q5n2rCX5eNYfB9AbyG6rGeEHpGEZtV1Xxi2wsATKg2WE6SdZH
YacpIL/NHYFmtgY6gDDa5pM3Yz7pKTa4O85Uea4e7P/D2XctuY4cUX4RIuDNKwqGoG8SbPeC6L63
Ce89vn4PWhsSCWKJndHMaBS6EUxUVVZWmpMnB8VZ8DZn7xv6ySUOneWgJPg1OTeLxgjqIvWB6bgM
1ItXWV3+wreXrnsrkd3LMEudsPkr21cqV743rBYMkt4M6vAatF+SRBr0KEtuqnGDmkU/VEt8xSdD
arTiTuK0BhhDv1ryFx/yc+MJKQJGdaM3FXOJJ26MK2UOH/mNe+EMycEshOidl+AwVok61CqfEpnT
k8LMXdIjRIuPkbvgUvw6pFPNBKGCIGKOMAgipphDqWrjMsoF7xInqOEdZTDwa/DjEqv9qnit/RrA
PK2Vr0O2Y/KPKgNRhghmeek7TQmgK0EeaIIRg6XAkCtSc2Nuk9dT6ms45ZdYIYyr0uKJV1Rfb3qd
FvRYMmiOMKazVWSiGF1oiW/ZQIa9b9WOig50RtHStScaDjrU/zpIRNjVziEYORRg8iql1r7mfbWY
/eX8fX5FZ82Vwim8DEjTqNUT38ora0egHdG7UAHxDrkavLNEXnsk0gwwwhNcIE0HHjFRjwdei1ah
pmendWh8SV8ryRK0ylBWrbuY3pl5JDFklwaLyRizgctkYrhj1uMlt+dxx4Ydk6n+QLJjLdGqULir
PN81Oz8mVKSmZznVEmolOOeiU5tTJZKaX7pdjyYF38JiCiHcYGTxp25wjypXMvSBf6nQmZxZPaNF
Xzjh/EcIjD7s1Cy0C5ewjEYJ69EPatUyaNQeJQXX19nIoCxFIEmoM81bSy15hw9YE4wGHv+DuwS/
BdXoexMbZ0Eepm3sXzyLeveM1DmWwYq+lgi9906uZmiqTtWQ+jP8xOFnQO+UAM0C9Ir9xyDo8Tv4
cbo6psIjCJz4y2nXiUXVFv4l6o/KGddH2MYXlBnq/oWqfbD4GMWPiAz8oNGymZ+lZuHdnYnMQDSD
CgszPnOYjDbZCJ+Kh4LxqOCSA2DQkHIgqUTSn9J5S3Wq37Q5GEW2jVrUe7irVHHqUiN39VZW02/3
EAo7h4LbZ5TBIThVBREWkhCPTvz91406dmOhi84rB278ugrtuh4JfDxMMMHDTklPDq02lfb8Xs8E
yBJeBFQgOExSHjlk7gXmxVD31eDFl4DdZpiH8UU7eh1oOb1Jd45jwMT4Nl2sGE71LmlABkx0XkIw
PCY4McOc5oCNF2hUwJipG+gkRUA3XJhcajPBtJuj8wGIF6yr1r7VVnShl4bDz1zUO3kTFYjFrOqc
APIS+qrguQNy8vmuPvoz44J4+O7wpERh2jbSxQkjuUqSXMBe6WIg8LX9/v/oTnuM8e+lTHSFcdBV
KbpFcmlkq37pNpxRbZQ1ktVusUo1fkPVC3dn1IX7xxA8n4osYQgCEC3sNKkAvEdFcZyXXpziWnlG
V7026fb5zs2EjvcyJq5g6o+zcXPIyKz3ilXpYCPalElvih5Vqeey5k6JR3AFcy3xgjRFuDtK7LJV
U6UX+BJ1ryPblYB3vNSZV2qxk3DurG5lTa5Z1uRBJAxlepH+tAXsjkpvPG8bBq9UdRDfy5qUjRGl
+vMFzuRZ4XjCvxXR+Y9X6ZeJ4saaBHXOJYovZRevIc0AB0J6DxOroQyMHfa4bVNqcajTR+6aR4OK
fHYV2m69ol5cZUsJnz4TqCyj5u5KBhyrVYVAY2MSJStJeq+o17q0hlKXS6vxkW1Z9/BM0KLXw08M
SFqfnaVc6aP2IUeJx2u8VnCnp/FwlnCN57dtfvF8TRA+02TH1wuByKP1hQjkEJBBEFlE3KM7erNf
UVI6lKMM+QVs32rXnQvADPwT3Qqr3kpexNPz43ksOSgyCN44EexS8BuQubgXBzQc19N0mV+QDG1q
VWJIY3mF6dV70Sq14sScBDRmK2EIf/OvmJvU0mUbDd39hcYH4DYryN7BX5nSXgRB3MaM32G9HcB2
oERzkf4HcrhVm51TEuVYrzJ+4cV55PQaV30jdOLTS11LA70JobvOZi/fxndwjgYt2jBgnFlXaOww
dCKZIDk5CxYJmtXzTZ87YmWMJnDvMXdseumzsnE4pq3yizBomaO2nWyGHVDFiqIlX35FhJImzyX+
MjE/7LLIYtFgNGHAG3h/zJHCVU5e95jRpHGdkaKumCSMyrC6fM1fa1AV5aqiJxRxaC1KdMY36lRt
eTKcgLNR/U0vkgSVt688QA6X7TV4ZhFajQoMDfJIEZHBJeWx+0ky0gEyUlsZ2G99Ug+7zlsV8Ur8
ZkvSUKs80zPEJovMWY+zBxBIjqRzWJgEkrapEjEd68tDIxQXj1PpKiJR8RbExM2NIuwJ1376qUk7
r4pnhB+9cOp4jW/P3A+KTIIA0n6SKGBwMzhZV+JVgPJOCcB1YTWAUbEajVAUpTBppXSaJ21qRksV
A/+ngHz280P6bb6bHNLdKiZayeRRJtKCWFzQ0u4rmgTAkbTjwMo1bMvr8A20BEpAjpn8YBa4+zHI
VhAYjGQ6PZHkVRmQcFiztNlrvagF1apNTGU4RvSWp/Q0MwqHeCeBO6RH6dM/cZnuc29ui4mSKCz3
unvg/1SOLqVbzEh03jpqU5icuBaVFwlB3U8emEWsUf5rqJhleAgZY6BWTmiwAin2KWLubN8HmR42
OeE9dTDRKOHhV7w1JaiBSDiI35a5ThcG05C+PXrftaflCotUDv4+tsC+esLCdj72dk6UYnwPbyyp
X5WcWMh8cWHXgbWj3g+1GedqhFyaSWsg7/RUEa6tOvxkGNmL6FVPzML0jaXyvzAe2/RYRTQNwLsE
EQrzGw3cfEfeUB6IyeTiwh3aq/Qn3ef7yvIMBiQQrh1vjQSzZg49GYxw76rSTjCDPSaoIj1/idQ3
ArZLjCSiMYMMvYY0ecUs38tKMFnDPwQL0eNMClJmbr90Ehj1RcqFJSUVF1oqSVJex3Zt8ZycBBOn
GhrekrxH7+de3iS9nGcdxxUudoY5FEaJes04sXYALYiseYZjOQaz5w8RZhfXCxZ4pkxzJ3lajuQS
WoxhM6AbL+Gru2mE0/DB71qZlKUq1h9Db8HvSLUgXKcCVIM9P7/q7Myrd7vT3OSqt6HoQP2x08qK
Jb5LOiSdgQZ6d3ETVN9ATU7jrHSTEOHDIeU61dMNZ43glOff8f/QTRFksmgGAzHf5AQEVELbOB6/
Y5N/iS8l6TaJVgwGKyL63OC60OO8x8jKErW+0m/Zscu1HImWffWXDojyR1rFcawK69xMGz0IVUel
SlXJCQVmo9oYtSY8tDbFmO2wdUilxVqzd1m1/g5eGhiRdag50sKaZtx3nK3EAVMANAUr/Zaib+4b
0/aREkt+eelbzevgPF7FVCFyEq1qdkvTOQlyal9I/zhqhlT4UMgpyAqSL5MTlekmFnzBgS7zuhOp
9WvXear06W3c5iwuMbrOVJtGaRLS1DKCZunX9t2sMedZQHKooLx4yO6UP17FGmK1K9I3AIP4bDUE
f4TGVyvO9DGxoCZJxC54FLNX9+YDJrm4wKu9lk7D8sKHVgSQKNxuqwotudx0C1ZiJu13v9aJVRKH
pPA4GWul1zvqENiDQX8dQB0kknhVja1syPhVY9s+eatB5RNbiNXUiCSk0r8yNTeukbXC5AQ8VcQ1
lqKqmYjg7iAmFwgdg1wf8+PHhRaTreKAV8Xu9PyWzmTx4bMhvYiAAL0pD7dUTESkPSv3V6OD8iMX
7EhYCYc4BP+qdBH7TV6bVGZIYBKigJjY5RXytHrVfXTgRexN2j88/6CZjM34QRJiOnwOKjZjpu9W
/WQ36hsRpy/hCa+9fWe08PvgNVWYAUptB4zwEWgiKwDxqJRzjIjwN1onSwDOOR1EaAlWRrBuwpOe
JB+AVhazXKigg+Dsr3PD8V6H9I9TAmDgdAtxypws9NFKkjSOC+anucs8C8O2Fb3qAjx29QeODIUM
N5KFqD8g872wveyMxyCPyFSAVCQ4tZMY0JPKpkuHvLpw7UZm3uUrBc5hSQL5jxq6JieURHb1vAzX
bLiQXpmLB5lb0ZN7zYhZnPlJVl2KP8x3yHGE6zVeIGklgzzKJ6Va81p6FgWz25e8TxKgDNJiIy8F
2jMlYCDCbrZgcunTpE0x1LisLpgsbNnBWYCZ+5DMs4xk8UHS2IUrNmtQb+VN7nHDZ25GM5Dn0GsM
GwzZXY4Zs1mAistL1VpyTZhQpRkiNSvJVpoFazrreSkMN+Lufx+QyYkr3OCkVFVXlzpGQSXbZLzO
58Tpdlkl6IUSkJJBG0CuOqK9oGvjL0+901vJkwPvk1pkSrQYXYKyVesETrEUk3jQXRqVwJ+w1Ibq
K8n/xP25rDesYrn9W1yR7uP5ZzwywIylQHjIHGwKTXO/DtONRQkZrxMiCRvQwwk+ggWd19iE5Ls+
UJVL9nmV9y8Caji+wZCLYMUbWQ/0Wi1XgsUuXYFxxQ87gjIbj0zwyFo53s6bT/FCv+byFCa9CT/7
XZPrSDPKY2akbzFMc/ii0k3IW5JH/HfmILdamq2eb8av9/fwBWAdRYJAxusuTc6EHceus2VcXpj3
VBeOLRKCFRupPK3T/gZxCiBOpQm8cNkZ/QbcIqYToSQf/FSIttZFgTqY/46BuzvPJUJHJN8EfLBp
X55/5ZxFRE7vvx85uaGZk7NKIGCbilTtc+LjdY03eYYyrUvgNT4X9thaNeqHwspoTqGhrtO8r8DE
mG9aFngCCQiyRNUa0C+AQFPr30O7tzwdqb+FetXszbgROdGDWkpCsFeV5aUKkU1E4Oo5+yTQAmkh
GJgpIN6vbQwWbhSuqIMUs8d/16aAaiTb1miL4zRk7XX0RVhgLt1yIDqL9ASU0s/3dfYQR0Tvb0s7
iCHvRUdJ1EhZ3ZQXec0cWjcixQApQX2IpIUHdHyMH3T6RtLEP2aGNlMiD5KqBETybUIJhlvmb8+X
M1PGGbfyf+uZnJnLBUzDg0ztgpTahfoWr0G+SoDh4LZiotKp5e1KZyGZOOMBgqueZxiRUQQWcznu
t7BufZeXGgH01JWnB7CNYfYhcAs68huQTrbvTsrEJNROJ/sgySov7bonvF7/5CMXdqbVq1yvtOjo
brjvDkk5htBGQ3z8N0daq9Fpq0MfbLcPz0sI+RnVgdaA0Heslsnowbtft1IIyNwGVHmJ2jdfwqjt
5qVBW6pvcIih26b7N9t8I26iP63vRflAOeUlT37qFMNV5O8s9Beuw+xZ8mgIGo9TxCSC+zXBAw+G
CqN5L7VCQucac+imCJcAwXNCGFnGy0IzSPALk6PMmK6m+iCoL66juzwm5lYgO19qK5tVGMB+0M6F
8gsrT98QqhB5Cp5ifSm0yOo0RuN/PHCQDmhLLdAmqcuWT2JLPoQWQkbvBJZx0BsS7gBohc6vWK1Q
r8/v5gzyBxB/5PlppBpQ5Z3mwZTWkZU8TesLk6i5mV+Yb7rWXF0hpVEhxyURJKXRcMzToPHQhO0G
jVeSwZNNg8awTs030dJDP6fBtx80OW0pHJQ64ZP6IjEnXyRptKHatR/6mhyoLu+qgKMhnWHEsspy
7Xp4Z00RwzZexX7BNM49ABhgpCgjbhkItGkg0zFdITdNUV82MQrt4A6zmsOwkk79oUc3NJLrkR6r
zVbL1syuWHjGZ+zynexRW28eH4fL5SakcSodiuoDs6u6dOHtHvV5arowMmmEUWF6iSRNbHI/8GUW
D3V94WIAzbpdlW2cehWVR94xFlRsNAK3opQRh4MeRtQ4gOLD/7hfjN8wslTzbntxW616B5wJkCwT
wIoE5I87NHL2WxdsNDJptRUKi8+FP+SdUH/g0bcBZNI4zkiaolaHLuWHLMobOw2s9wFXrPp2DiD7
brfpwmswVdxfSSKqhBjKghzQdMpnE9VOGgVsbdeRyrbxOmvpnRdgkphXvQS9BeTswsZOleQ/AkFW
OMJm0Lw3MVmiT7NBVci1TbHIB6NvsOHLBfs+K2LEjaO8D0zOFJSDUeJREip+Y0cxKr2sh+aXf2jc
fxeB5kPAjwQFhfBJiCcqHpXEftHYzCAalHLMuVB13XxhHQ9lh1EMICQ4mrHPkVa4ex2sxZpphlFM
oYlmsZVNeS2v21d57a4YLdEoXdJ9zLTJLYYoZmpl+9ryVqzawt4tKOT0oRm/BGg5nuZRFgPr92TB
zCCXA5ylxkahxV8hopJBR6DGFMYlbTx6RW/Z1Kq/002J6sc/Fy0ryMtgiAUSM/iOySbQUSAXStjZ
IioJvt7vUkyHD/b1KeTPQmnztdWwO5E9Coke7MG0tyB/anKw8nGIENKjHB5xzC6aiFcyLw/SvLN9
3yM5BdyjfEE1quStUlqIXLnxPO9tziiLQ2MHcBzAh07OW255qnXdGrIkWsXTqgQvfLPjUayj0NMM
e47ql9TEWoAITpTMmPdIU/11Sl3kCrUv3rxyHWavbbmJ0OvObULGTBPdCdSsIiKzBgz3zFRrMdWZ
EGjHnF96ex5N5v3nT05KKJyWKiRsVSVZLHpgGRUVP/cUKtcoVBVOjRQSff4b7WAAquUBpoCCThTT
93gn9Lyms0NZq8pVqXP1Jts0a5bXs7eUOffgSVKsJtwLHzXQgf9GOqbMILiGJ6JMHVf0+lcSPVSd
XRcnvqtJgf7j3lFxnVUHsEeOUdlslcgF8jAWFehMStL2lZG7he8YN/ZebxT0QuNJhJWAt8lPdFQE
YgaBZUfbdBZSJGP5GL5mnywYgTH6uJMCBAeA1mD8p9Engirk/U3IU5bqO7Rk25Ecqly063ujpY9M
oD/f1IdeXdw2yEEN/lcOrPi9HKiRE/r4Y7s7KOe0UMt1Z5UE5WDb2cqUWrhqs46324/W6jfe2mcW
bPvDi/grXsLDCyDVmDK9F99IDSbrpRAvbN1u57d65n80DMqJzAjIHRZW+1A+/F0tDy8W9lXggeC8
F9fXYodoBOKYzM6ZlZSvykSPOcxhClS/lEg1ZCsPQ5TLONsFdf3l5+UX5l+RoDfzJTM/e8LATYoi
FAmB/GTnuSFMUmb8lq4AeXEXmUOwK6hjyC2uetzEqS4BHsmJLPrsYN4nmzwIOY/Cqc/YQqnz/Uti
8wmRqVN8Ysf6vocYpug1tz50FKMCxKSFYbzgss8dMxqRgJ1hkasAncD9vouyk0ltFjF21F4Hxayi
F7aGSBrs85Et5PSC2/OQlRzPGfsqoykEcwbEh2cs7ZOwcyQaRIPgQ1FfN5hg83k4WLbVgJp6+1Zr
AHurZw9NlKuX1+dXau5cb2VPdjvmSlZxvfHmdvu6fC02OUD/1WA+l/KAz/tdoiwA1gbnbqwx3W9p
HcR+W0kJY++wNrBD8ibiHIy3U42UmCD7N80QDNGWzaihPqhgs7twOv7+Grvue/W6SCH0ELj+54Pg
Q4HVB0c9RUc1khNEuejQttaAUjkl9ufu8/19F5KB1EZr5lq0L8zN6nze71/AtvX2fD8eCg+jeNgw
TCVVZIw+fOiabQFG7sKSsaVSLy8x6BoisSAc8u9BkmPcIaey8CBfmuEjlpK1clwQP3fHJCDy8CiC
rO2BgyvuGxeuZcHYHFKaEeDdxarwIuCVXpTms2tjNCpfOlbQKwHDCkONa+08HiehPf+M0WZMb/rI
HcvCunE8gAH3SiGhLSn0+I6xWdFIIz1vUdX+yl7Z0Gjaiw9n5rm435L8VB6g+DBiaKFENW9iw4pa
kMssZBhbTPchgymo5tApeI33mA9ftegAGIQVF2mdYyiOVmaX4JXHxDsxNDvR5mJVdLeiQDoMHwoG
nW4I5sPFxTewXZGVdruhTNQ+1rOlwX8PNaNRVeBc4rBgkRC/s/e71HcVmD0KXB34Ct77sPFRFONX
DBi2zlcwIT7foxnFkFAJBPYZOXDmgUAFuLcwojCT1ubegUwHB/XP89+fOfK7358cwSC6ecL5FTjU
/yL9IaBX12o2smCunot58MzHGur/ljH1RxSUVoKmxzI+EYNovVYv3N+FbZoCa2Kpd/Ocwu8zmqMp
O+bj+ec/FOpw5nffPznzSugbWmzw+yM/pIR/2j2/bizV80m6IGvmAbgTNQksFK7NpEyBKGf37evC
Lnh5vpalrRod1JvMT+Y7AtePv89ePQO1+sU+myUB45/fCPD7sK6FUaVCFf1o6rCV0W6k1Vv03V9H
3oFlVrgFJf6lbL2RODhe0gK7xmP8UIkpb4p6YFREYACH/AGWTu+Nbr+6LoGoZpySu3MaVf5GKFoU
uSKOsUwMrxAJ9bWST3+fn9TcowQbg/QS0oOImKYxZkiJZdiNw7N29C45MyRdN2p9DDBEbtMuVL1m
LuidqIlWBL7fSXzSY5TbR7iRdN5X2c0S0eqSjIliKA2yFR4HGXROSqJ6+3ppw8YHavKgyIiuEBCg
8wUx+eTueJFEV1TEjKoHRB0BaMAERW2vLsl5iJ7HFrIbOZPdwiQIlqfwjNouytb8l+VanBkeAaHd
L7E8jL/0bEWTPaPCzCkSHysCG7+zEIrOnsfNKiY+IAIkIQ0D/HZcqsDGttvFfNDSPk3uCJ8KRVaO
85RszHU9ATrOGxz6CpLT0mWcsQB3BzJe1pvLKALWXgweBG3ck/EdEk5vtQXnaOa+34kYP+FGhCug
WyGgwO0vrnfuxtEavbXohWdyxvbfypgCrAKwo4oBqBBt/1Sb0auiLY3lnBUAFxtUQ/CxpambKwUu
6wBYBXdCZTQXwOfnFmvp5ycBMmYWZSkf4+fLa3BMzaHHaPTnEua8L2DP/reCyUssOwxbOTAAY8N+
qkKrTp36s1bM8ypaOPClxUyMidSnSdMh02lrArInNUnthaXM3g4MmEXlEf0gD0maKIy9pmbAZw8O
11T11Z9SYxfnus28xmPy+79CJkdSJX3eRC2EeFqmK/84jTgawptfn5wGLeVC3tf49RSRMksM0O0I
GFK15AU/FPjhf93JmZyFG/hNWCbgd9cwFfjlNbEEg1kx7SIZ8qwduVnPxLC3A9fCaGE9o+8SYyK8
nZnawrHPmt0bGROTjvOgUz/AWl5fkZYH8gP+CmZ5V67Kbl9eXpagqg/YvunejXp+Y7gU0a+cDq+7
7a+snXQilzNmJG3e99r2cn2+tFkTebOyiblPh6xo/VCBa/kSGby1HcDhtrScpd2bWHreC9NArrCa
wCpVf7u+vjxfw5yrf6dqEzvfoy0ZY3RxPLuNu08s2z5V4HtQF8TMK5oC8jNQQ7LA4d8fyhDKSVEJ
wjiZNEF35A8aYy7pEsvenBBGQFkNjzxY5abougYsI4GceiDWJbLZ6wwiI7AAqMWCHzFnKG/FTC9N
hg6zvsZEBNn0V4jVTXcBeDynV7cCJjfGKV2JqgYIAArmml/Y9z/Bul+6lnPW+FbI5Jo4aVv1HQ0h
dIR5jKXKvaSWeGDWrlau0n/xzt/KmlyUIAfXkdhBFmsyW2eVWkvu/PyRoAYooRYG5MXE6oP3CKzO
HeZ7DAr6SFXeCgb4RAs3ZU69QHwhIIOIDI7y2553Y1gqsQnCwuE4REDvnFa8JRtkY0hGkBOFFdtg
LOrrv5GInIsM7DnS79N8/0C7fZVirILtq+lOdddpZ3brZk9WQB6+CNpfyqhJd1g6rYcZGKMFBVPP
f8VOVKNPncChApnDLApNoNXgnKD1Dex22vUF/G7XKzoP8Ve5koFNFcBptuTd/mZjp1HA7QdM9IXG
TNRGSvEB2OnBwBP4+lpp4U7S1ePxdGL256une/p19ff5frPj8/0gd4SooGt27DqZ3OykcdqYzoLx
OYRk9FbGFxGcuRmomdd7ojM4bscOUK8DhlhdXPVcNPcLUvm/0ifXXmhYP6hYSH99hfSNwYTEsUTL
NT/WaJM7g/PW1xJzCeA262vcip2cNqZaMJVYQqwDWjD5b7LGwNJxgsvzvZ29PDdbOznSzs942i0g
hRa1w8hC2qkIIxlvwYmdzSHcrmbyXkplVVNRAznlGpyIqbprT/VOiDRgq17+LthQfu5xvhU2edXC
KqwoIYIwfjcmytpI5VbOUTl9g2Hss9WDN0eDuz52fHdYcbOJxWPKjBzMGfEzDHGqVOqY/IAC1NXO
1/Xl64JSw8LDK4yu4oNOo/6KMjAKPII4MY2V04pCKLf/cfHe3yNLQpJKUmVz5APtVuNR2JbFH3sG
EHSahLGu/vkTgqwcY4CLVaZXgFuWWqDLUP/16u91TGi5RkKumXm9/l20efPGB8l/QBoEIDqmIByO
daO0j5EEKnX2Jdt2GIZjp6ZneG+FZZRmqbqW8ycxObL2D+BX1FINLdvWc2V9wGH/WsCbj5hoUdDF
aThE+AjuEG05NLNG53gXXpRdDmmu4W3y4xK14mhbHs4JIAXUHNHthhDp3kPKW6ngsnxASjdrMjIS
QxE4UtnCNZx19ziGo+GDYRwV6ADvxWStnKKJL8fkqHc0v1qD1fKAZ2gAV+kLmjfriN+KmhgWtqU4
MZZS3gZEbbCEt8TyCJObyudVCgDCZFXQ7Fxlw9XEBeqjOf/pVvDE1jQyCFm5IePtYuvruH1ERMPA
kkF7BMJhAhceKRbgNIUGFmoSoxVl4AN7JA12Vuaq0L8F1bkPzJwXzLcuAjSZKVQ+WSpZzSwN7UKo
fwOAh39PobtJx/dBUzW0vVEEvTSdP6ANSg9LDN0zL9GdlIldi/gqa1jEbXYgXN0vqiYNprwMRtT9
7f9WoKuQvMUq0+PTi9s+9qKAtVgQWGly48K4iSQO4aidYdyIE3GGMryWHmrtaLdzE5I1xRlg65In
jnDxWGPhvj8u+F76ZMFZlddd3jCtTTfagO6HvOIMJ/XVjLeyiieitCpCdgNKpgW5jw8I5MoCqMw4
sDHS/MThaKO+lns5BSypN6JmTUmlOqQDUJuZzod7r78WihG4oA/rNoKAmR2KdAKU16xS4jR/q3rh
PZtxBfA5IAEcO4qBY/19S248XN51WSlUis6W/pT8y1C85MMqpT6bq9iAduGMN7ReLdFDzpiJe6GT
PfB5+L0MD2gWRVe6zJR6UatNt80lDKcMVn3/TlWgCbLktP1OtT44tAxoCSlfHZKvnt9VyWXhTMYH
8d4Q33/PxELSedP60P7OHnKtTzZSiIcx1cUEzZ4vLnPsVTZItUWc1K9v+SgWJDWgT0CKadp6OURt
mjNN29n0mnWJxJ+ksjNdVjDL7DOQPzjJyMV4H0Tg5D8r6Efs0l1WWuFgcc2Oi0icHzumVSvP5npT
5A+yny+4VuO6n33g5JwaDy1tJQ0EYNBy75lCeaZfexsqYYeF2/jQCAxkLNTwf1sxOQEp7D0KdJ6d
7RavoXOWwPeMLCj68MPMoERbQvNgr3GAPWEL4nWRE9bZUeUpYF6K6MywBu1+LOjEnHWSAONDwwSK
4WhYu381BX/IZM5lOluJfLnTkzgLicuH/JfSy4ORCPlPBWz4oRByR6eZbkMFQEmijP3VRnK8kIQc
93l6DhI/9stBTQDwm1jKQKG6JCiHzo7CBKctJLwlY7bOgi14fGgE/lbKxCKiKSzyuQgrFt6D1myc
TcuoNAdg6xfVvi/s7pxm3cialgHEoOBiqoSskNpS8Ycc/wzOp/jJJlufIy6arb1wFezT7sz2+4FC
yLkg/9FFxlqRMIJbhOkl6M68P13Pl3NuSITO1kBDxQxa3OiqUqiCFex6lZeN1+fyZsLMe3mTm5SI
ieTjCnQ2b0bVGfRIDcycAX86MQHhN9tV/41/Vj4G1PSYjBOZ2lKZbQaKcv8JE4VusB9iKbCdLdMf
kXyo6FxF+l9PgxWGMbTBRsJQyJbxD3VYaUX6IVZfPUYUDYmF/AjoazGm6SfNdTE2+G5TZWjEH05D
YoalsJcpZ1XKLcmoY1nlVgV0b8u3pF8o4M646OMKfvsClLG8M1kBuuJFMP5KYLbyCE0cc/yrsPBs
498e6QqjY01vvaAqc+81EEMAQKPdiAaM/15Tsl4RQoGlOrsDzwivZWmOwMjtUT5usyoAy0c/7OoB
/vS/0ZgbuaN9unmYu9ytRD4UO7tkMUqn0Xx0+wkZR3jnKEUk5EOjpd6YzHSbHSDFrRurQDr4LLjk
BM0T3+MwVV0BPMKwk8kmXfi6mZgCRyEBVAfwILCpv7RcN18XybB0Q4OjKEBhLvp/o2yPiBvzfNnA
YgHGb4GMXTvR0oM0g8aF3JEoF3BcFHymzV8RxbdC4OI0BK8xAhGcNqK8ER2E13KiOQp4ItxI4yKd
cjZFhrb2XZbZmIDB+COpMRrQB24jIZQVj32K+OdfhFrC2CrDoLkWCUO0290fWiO2mL+RoZ2k6PZo
IlQz/wRd7cAnEDYJGAdsN1PbfrsUvM7oKCJnNHSDT2SMoifRTyTlSSSXVGMP9GvJoCopmmWaG10S
61y74BOMr8DkLYIsuIpAhoF07WESghLLrcvLjc13hww8OE37iq4ckd028gbsafzp+T2YibngLYsj
JSF6shH+TCx1w1OJMDBcYwN0k567zmX1DHINaAmhC8DYOSz/xcdhnlm3ldZRkixFKjMPoywojMgh
7EOaYOqyZ3wUsYWvNPZJ9kDxU/MqnZop9TcaChItcVVx41Mw3WC0eKFbCKTcgMWNf357tdC7h3Ye
sbVDsU/2Ay9Qp0iqqEDNw/9D2ncsua00zT4RIgA07BaebsiZIcZogxgjwXs03NP/ibkRRySIj4hz
rhaSViy0q66uysr00V9MmnzbU+x4Ukyg5MYDZT1ojrNBpWY4jPyeGZXyNyORQR88mqIFAxxpU5VE
p3jy7GiouDEfEEPmwX03yrHktF4BQgIVzgxNnY1JKuWj4urCZpAmtJguCYGJbgSNoh/FEthBLLWa
EvgbkZTjiotf2sjweQRXEfDnyMhej70P2NIP07g7t0n2KvLNo8B8yt1jWz7UxF3ZWAsBngJUpog/
gB7dbKxEacCnFOTdWfBMFeWD3NuoaInIAkiTdX/aJDfqNH0d6k5PZUYbxkRb+YApGXKz0EBZTl1h
soBe1uvBFi31R5kpAXQVLHRB27QMLB63cgEa+G7cVeMmC7cpA+IK4YulzzkF0Xkpaf3wlkX+6f7H
LG1xFDgmHTtoYoBz5vpbxGwUW0EswGjl/Srp16Ae40KrJE3OH/JsZeBLHgSN7HgACyBFRq/wta1B
Rn91kNHuzDfR5yiDb1GWEIOFR+mrZUBZ5+uUXymvLT1zYe+vzdlc+1XPFznfdmfiMV9EsSPPzgtc
oSiwJLXNjOAWpL0VclAZz0aDb8KVMS/FLvgATDH2NaAdP40XF6d6LJqGJlzTnVMBqh+bku7F5BDT
I3vgGjPs9bzItarYcRFc6Ghkh3Gtqry4whcfMDtaFU1LYZh2GxiwTTFJtV7MLO8klJ5Nw/hBzoSV
GH/aMjfb+8Lg9EEXI8YVLkWRhGWOBu6h5+pNmap7ka5l/pZCkauZnT1bGDAu5GqEmR2Y2uHi0mBL
XLzSJgTNTSaD8H+ABlcbWBHgDqJ9/9j8j331z7LOaSa8npc7cNN3Z9DSHyRJBwAl0JU3c3Sfa2cl
6FpeQdT+cNUjXyzN9jDjVQrT1rAlp+8l6zTxcyZrzPBEQAC6Ymp5UtHfiAcwrN2gqMLAB/MoW3Xn
LvvdhQcpkHWP6EUGTuN9Umu5Z/3Jmz//ZTIhRwGSah7w85voKW8ytmlxSCnuLqUziSXiuVSAvldn
VK0VHYU2G9o4we/7hn+6a2626oXhWYxRlCo0vcQOh3NEfeop9Hp3ZGNtkpyo4AcDqdAbKPSy4UvO
+LsEAhUd+IsUR0Vw1zUgbg+LDUpCQXkq2Wfeg6AKqt7I13jInvGtFguO0q68KBcvj4tPnkUJddk1
Pc0xV1KLZgAFLNt+5zTMWmvx0tSgH2rSf5iUXdHSd32Kg76DJjypkQJSD6IVmBCNJHWhpS+eaENK
IAkMSPoWUvqYfNauWp2ZLDPB+aTlqnfimQNe8FJ+ABfztnqQ6Kkf7Y44Pd7391dw4WhALgrNCrhN
OLxGZl8JWvWAK5hpNux03Pbeo0g2ZZgYg3AsxbUywLIxUFqBIgS3JTtzbF449jGTijiH0CrJHJ90
aLFEz8YXm3Za1q5JlC6s9CSF9Y+5mX+TuIxLcyp0ZyRH9549keH9l8n7x8BPBH7hqKNeFIuxZJGH
T9DYyErmkH34W98WIbKSdK1139q0MWdn7XI4P57nwlrJFJ1QDxjOTtRW2cYW4serH5+5SKEgTZy1
+HE+evZYlBPlGvkWYZOhG74SGqNujkwDOdyNgpPi9Sw4NIVUk6tj5VVbPmwO8bBW4196wOCb5Em7
BAVZsDdcnyAxa3kf2W7sTTY/qbJXIMmfZILWNrysK90Qo59T/I3gXt6CdKrKNBFkZSvh3eK8IJWJ
D5g4BZXZ+WiFggKXji1blI8B/8TqnRfoku/r0OS+v7xLNyKehX9NzeKMqOxztSISTkcpH8vMad7K
FmRWYb1nmW34VYlGBBJDEKquNQQvbiy8HH6yA1Nl5XqeSex5VcUxMEzBlc+oqHKqfdSsPH+XArnp
2fuPmVmkXPdZEQ2Kh7rR4CjhYLX1Ltf7otLou0/tih7pThm1BJRFAzWq7INbmeCF1k1oel98wGwt
m4KLqkQMkAze9FZ7pqAxRwcjtWu9OR1Fi1i/GMgmHSIWGfOHNnHAaWdPyt9S7qyVexe3lSCgsQ0F
bLS9z7a27w0pHWSQIfBgYmr0pAZiaADxtpFUb1FkI/7TauGpfGvA+A8BLm98UOkTOAu89/ubbqmS
AgTN3w+ZPSmgvpOPaYiimnhs0eyJ+eeeapCoQoyUs1PA8ROsyJMc6S3erXy3H+MnrrIa9DHH1GhK
awSi6QjGWR2yIvc/bSEKhhLdlCubZLKRnrnelTVCYFVB68mZtPlbqJbfQ7ML0o/7RhbXQQSAC6j3
SRlltiUU0gwiF2Edsp5jkNUNdcVjQ0OC+HnuNXs1WmN6Wjxr4POB+gV4HXHxXo8q6+O2S2nUn8su
i7akHuOPIYiylaL04txdWJnNXa8SL5E5lOVITIW91wn+riAB9JXERn2+P4M/tbabawmlFQQ7YGu8
AUkolM2qsJl4PVqjtRpr2PI2b7O25zKgBy/esFus/suINuwWfN7DMbf9/Wu8GSz1F7X8TWFSC1zQ
VvYn+BBlvaYb/N2az6GV6GsBwVJwDgrtv986W24i9ESQCniACGwyOZSWOGQFvINfPMY8ryml4/lP
zeG/ZOKuzM48u1dGJJQabGWmOITsr9x7blGjzY5iorXpqeDgZe4vyuL6X4xzFmjlscLFgZKgNt2G
A5CQfWXmtK02khKKKzHQzxG5XX+ksKSpFQ0029c7uuKzJvVD1MFzs9s2Fm9nJ2iJfUnP0+pmf/K9
ZGV27dwf4OK5lf8anQ2wZXoJJcgM/pPpvF3kkVAvqlzYVzVEA4KcgKkrbldpxKcg6N5QZwFlmme1
kgUYKt/lZu+Izagx/bFyutyqMgDnTB6KKZ3JpGteY3k9/xnuvDWHo4g0PQIvzYrNkce7AQUmhelW
nOH/OB5/zcwvA3QTJ7QpUOhSkeY/xVD7a9lt6IFS+tt/b8EEK3PPzFrsuVSaQNofKAq4ewjdzPVt
Uo+POerDbMg6PvQHZeRMm9Dmy9CAM96I/ag3nkVZBAmZb4Ad1RC4U529q/VHKW+YD5/5w/c7IWd0
SVh7sixHLRcfN9veXMW0WUxwlFJQ80V2TR+b6KwIxtBtUlOmuhJbuSHGu4gqWtNpg/rvE7tXkzPb
6UyoZl3DYOmLzAdtUprvY9lsikqXQcB//1BN3u9me0/ERSC2QKvZHFXBkKxthQq3hie88YMD0QMJ
IoVrEg//Y7n/mpldgZ7kZyMrTA9jxhKEV4isom783KTHWmTNSZpyklfRwl4xEuw1ERtCAfNejvgj
lR02B5cI9CzDHRe3Oh9y/59zMLs5Q0YoFb5t+nOLDIUAKZvMs0Qmf6QIvO/P9rLjvJju2WXUe7nc
chNGhIlzKwr3sfpQltF7oZ7UyMn8Yjey72R8StktpFs8Sg0wa24ZZV+qa8JwSwsvIFkFjjWORcVo
8nsXL8tQCZpezAe4F7nsP4SwnewIvdEXErdv01Rcm+Vp08532qXBWdqoblQhCkqACPyHWjoRtgGx
ok5DK8y3KTix7k/00l3x/+BywAJO9JrXo1OGhvB97uEEf/j5Zx1sWMgm0lK2u89/bwg19glyCEpL
gDSuDXmM2Cl80Q3nviwNQCqBvKIu2p6cMQ+PirDmrac3wnwSwWsEzlCUfMBGM/MMQ4z3udeiNDrm
sh1Tt+tTKx1bXaFbou7UgtuS8I+a1eb9US7dRZdmZ9Ppcw2JxUAeziH/KNfbsHyLY+u+iaXtcWFi
XiMfxR79lYw0nNv6rWuPVQWy0sAKE0FTIFa6yr66tEGQNQVPLzCVqKvMzjwTeiVhcmY4NwHSODGe
fTJIhBylo06ASuH9sd0agzIBQawMdWcEhT9gk4uzBmmbPgoCFngWAFYqq+U/yK8cVP7xyr1xe6av
7cyPmBJHSejDDqNuG/nXKL+B7WR4uj+Y29fMtZGZK2/aREyGCMgYIB2ALBPAlM/kw3/gXIIZEa8l
VH+QTZ2nt9WYG9g2Inik9mgrUT4R/fSgR+zNkTH8WmPGdpO/8eE3M7yk4k4evgdkEIqAMUSgBkoh
coLmKwh/C4A2DNtMKRxe2EDKx8dN09FOL9em5Xb/Xn/vbO7zLgxFuQPqLM1Pw/jYOLXRQsuaNyT/
X6O3ry3NFiAFUKXuSliq5E2gbGKxNGP/FU1fOhuxQGuswOkW0FiwhwsC6TDQ4ZO5JDoGxQRxr2Jk
cXKA8qFTF2bVPvcEbLwdfc5YO1Osrma1Lh41gEoigdV9H4kWz27YDW11LvuIso8Amd8UPP3BSrXy
1jeBoQhoMPBioztAnReGu1ZRIF3OD6iDcJ6pVBDTjQtIQ7dx9Pv+zl9ou5q8xcQLBdU+ws5vFZJz
Sg2YD38WKlzRvc71lp+b8vCsQjhKMovy2ErQOmKeKx/yySHwl9BYf4R2qBT+icRdFERfqfIt849C
9i7RN4noDPWtvFnZIAtu4PIz5wy0PlfAhXkCD3rWmLc4aTQbuQy3SLjGp2BowhXvdkt9Cc5LUGUT
qJqhBIbc1vUdWOFWggaNIJ53oEVjtBJt0vrn56egf572r6+v7+/vDw8fWxcpNg3dMYn+/a+XBfaR
x4HgHzYpP9dJKQJJ6lRuFM/BHjgLTbJ7S7RqPT34dmg3O2J7FnlK7dGRNpyZHyWTtdFgkWwjlzr3
P2Uhfa0ABDs1WcJlAao8y/GFqq9IiZpIZ5Cy55rVlKbnm5nJvNfOGkRx0ZaE+wR0o6DiRWvn9bRz
QSSHFZUlAKKDd9UanUl/LzMlp1rJLNwQU6sTqSlIxKG3gO6bm7TcwJKIDFSV0NUPhTqqdfobWtR+
g+zdOO3ftxPv3cv9iVzoHINJggnEgUb89pPXvbgyZQqCvwLsF2djd6hO56P1yzoYiT7oaqh9Wpsj
xKC1s6XBrTzVJ8dxdGdrmrYWYfDG427lXl14EF5/zSz+CUaUzdm8kM6yFpp5a9QugHzhOXJ0vdz3
2wTZpO0atGnN6A1HFjdyat9jCvDgfNF/DZ9lYpJXsh8fMvTKvTTgtHn2n1fmfbqmrgPMq5HOAZxs
GOEJHpSYd+Ng/DocreMxM6xjoDPar1L7nCYd3AQK0fJN9WBg3p8jTf/g0WPjPIonqjkrG2EB6z59
0CQvMIW83BzGWmWJ5A99LYH+ij4dQDCZhNb+lbdU0x7B6cL9Ri9m/GfYymvwxGlNb2fir+HJy17s
wADd3xzDw/DIGbyeH9TnqrXLGO9/qyFv96d9oQ6EUUoTuhr7Hb3MM2O9Sss8ZBucsBQEWa3qdiNE
fk69f/Be5VCPnoJdPKxM7W1UOvFCg3R2Cn85tBRdD1DuI6YLe185F1hR0XQLe61RemkLX5mYgqaL
OcxCtc86z5PPrC1sAbiFpm9oMnqrvb6imuYIzioU4zYauB7U7KQCiEBJ4jPyuTda9Lf6DjT+drHL
PfFGbmGDOtlhTTzlpyox2ykCmoKAegQ5F9QGZ28JiSsHNGXWGCWoO9pdoKtmqX8GRmAwOtpRtNTK
oe75BLEDCCTWB6AhrGkOUtvXWOspMUInMnrtJNrQYDWjR0j4oHd6+nqK/xU2JF80Rn8FfFHvduIm
OTCbBhJ2EHLdlGanPTOrWqWLO+NiQLPdKKVVGkL/Uz4bheU/uvlxjUrnp4tyNmVApENpCylkHO55
b6CMMn2TtrJ8bgxBJzvvxDwVVmRhxszRiX8Fxuj429rmXmur0pRdjo7SQGvsxo6xiN4T6LA3LORA
vYdu/V5dcIET/Q7g2siHoWAzOxeR0oaZgjYWcCINYI/7VW1ka9zzpuaf0bbovd4/+gupMYAVLszN
zgjMpQla6pQzNdt9DWi+JZvIA0GI+SOH0FVkB1BEjTR5JWrjpmfCzRJc2J2dFN+rA6EiGKYEavpm
kz+EaMRutcp8LTet3T545v2BLvjTH7Q15C1EyE/PQ6OxCpU6Snrl7NmRQZxmh4W1WKdcCcHWzMyC
UaKUHLKmMIMw0Ok3/qNqR06hr/G932gfIia6Gs4sf5YoeCeUXaec3yBjr0FS+hGI2Cf/IO0nOapM
k3FFIqn5vko9Of3wfN2IiroLpAuA8p5TeUgI5fNEHJRzsy+30oe0TYzKFAzZHp7jL3EFCjFtvrkx
AVEYCqXA/MpzJQ028kquQ2fbmZRmKGjwUCii+WgP6LT7u2MpmkX2+a+l2Xz6DQny0Y/UsxqYnS5C
s4zua2LE9FkyO07nV0K6yYXdDkyCiiNRcO8qs91fo3WlGdNMPWf76Fl65o3xP83cPwbm1f4mH7jB
mwxIB8YBMvzJ37OWsLLZl2cNDw10c4tQ4Zyn7wFKUeVWKlUQLLAf5Zb/rv5ET5nJP62yeN5mHtHu
D11ygHMUPPLkyWteXOU09QQqN516rnKtfIq+5EZDljzRoB0+fsgrk7fonC6tTc7rwloTSy1UdKmK
9NwEF0OTTP7oP0L2Zic/sFCc/0UgzAwW5JUX/sLFdzXI2U0eUUbxeA5m1WNzjJ6Fb+43XdN3X3JQ
l0ObXa5qXshcGLcqAtqg1boPdIQdqz+51ayQpC/UGrBiU+8PXqNoPJrDDrjQAydmmnlnI6615NS5
G/40GLqo13vOBDlE4t4/wguJIhgEPh+07Cw0gX+YKy4WLWHbjFEaGGS3MqSdAjxJxR3F/RmgKgxC
Go23UmAAiJ4eC53uus81fZqlh+rVF8zmNmsavx8KfEFloKHrUZMh2kg+a1vavD7wUJ1W3xMXFAT/
2pdMEg4IFoApQdubMB2di3EPSpVyoyx6Z+hJWB6/KStuO/5hms66P8G3Pgt4NFAbQFQICDnUbK7t
VFJZ17SomTOrFlvEoV/l6EN5O0M7ZsH37EqAMP3alYcEZYPKIYuBFwLUdefNYwOJofdTxPw5YeCE
467KjNwTK5MnlOj3B/aj9DGzBbKNqTrET1H0vBjFB4DHDCMRz8z4wJVbttgp0aZQNRmdaB7z6nnf
Yeio0YEFzMR/HvuTmGsi7yJK02Vi99+s/0Ed2XsuEn10OVSw8e/v6iPPHVV57iqdRc+Tvxv6UKOe
5fkGrY0GzQvgLqpqE+h++honWtOaUonAPEUNzO3jHfFXEDo3lymKDbhCEVdOEhw3d45AqybNphdl
FigehHuH1ihlpBGjgjJmEkKjMOALKPrSYU0Ra8kyqPQBwFWQUL9B/ApiT0QPWnBnkIxxNt/HkH4j
fLGpe0wy9DpSW67j7FFUh7VC/9LSTh1KSMwieXzLWQxVmdKPkBUD/AY4CQ460J7GxlsxcwmnFYc0
sGi+BVO7FB1Gfxspx0yN9ZI7sB0YQpyA0cdAEz/VYTeOVl1pvnTiKNCYxS/ed2LFJNA3ry0mf0n+
hOUhbTz0cNo0efdTvRU1GuvKjn/LtqLwyKIRPYw0r7MqZU/wv/t7+DaO/9nB3JQpn7qx5q13khCK
CCmQjotY/oT3UwXscUIMWha+U9TNYFRtwhtxRaBnINaPTSKxRjyUz76UUoPnPEUXwWrfpdmfdBqh
4Oe53hAo2Gs8gdxACRkdrc3kfnP/u28BIBPWTgUyDfHsxHgzD5gDvpNGX0lcUivJBowu6QPPSJsg
SUotBIC97aFfRLzeUgucNeTgC0tMIYi88hk38QWalUUIf+ExOGWS586tzQGUj6rROxcRlL8aLn+M
cGSFqtNyNBaUWMlYak6B/LIqGnObfIFpBS93ATBYSHXNY0HBk0jJVqzvprntdTpxOs5qWbtrjNDt
mi3gmKL3W1jtsrp5Z05mMWYOUqXAk0vTob24NqQ4JyxITH03oqpisgzKRZ3HeuaQt4Fdh6D3L9u6
dsbAE7Z8wLQW+ko0Go2FoZAAXXhd2ayFk1OQfe2HwZQL5hwO6m4CsumzIE9omyyUotp3q1hApi2q
dYmNRR3tpqJVkXywKCCFRtyUiq367KhHUZ1ZTRhFG2Xg1xAKt0kCAdLy2JO4e6CIKMxTf37EhgUF
/MflnpVAT+PD8IettXjU0VAa4Z0lGF1nZqFJvCMnmLVvAZqTC6XGpsck/+L3PPq/CyeNzAQMjqiO
fQ+tLUbbXDRlbicSQ1VfZNcXdJlZm8ebt/X05ZCnkdGVCoG++Y5KRbH187TDjnrxJC3w8d4l+/SR
yg+loGp185Z3v4ddNNqpNK4cpJ8M7XwN8RSYKlT4G3Da6201kI5v/bHwXV55gPPwDP9pYACN04Ji
S8Eq1TqxcGpEi/UMyHt+JI/sU/cimENviNEOyuamwGvkJJ5TxejAas2YqqSvwbJvA7Vpgi4+chao
CbQU5aDMfbeHXzkytd0Tk8hb/wA9k7A5cqawS1/HN+I78iMDr18ZULQVV5bppzA0myowI+AUTiDW
Cb9xPVUEnaEdFRXfrbvYzB+H8iUrzd63vVyXvN8Ns28Lu6Tv2QjaWmEfDF8Va0icLQMX1Isal9nI
MYD2O9qXeI6whZm0hsDY44DWhIckMSPvlIPivDKZ2KGqxiWm+Ei+USH1ntWnJtpUoJJokNxlfgvS
I3hsNcod6HZs3sHs0/u6H27C53igGpttQQ27sk+khT16NfiZ3xeYtBXSUPBd6VBLFpodoSP+FPoH
qNrH2zB6LUstc9L4FS1NuLTRnP+enaLciUVjDPZ+Y0niK98bw7fkb3zmSQAyPN/KUPKAx1bro+SB
6696grfRst5FGzro80pBD7uTLFlE0ORfHsTTWzeJN2V2BMowgLsb9hKkXsdDVuwS4EpDrWU2vqIX
KBznL1llFLJZ9rvKDuXH4m1dsnEa8c12kICLR4iG3Io4S/wNct34LCP5bhNbUqkDG1/6GwjPtwbA
WpDYDG2l0aFh2KBdzUT7G/jh0M+1lRRdGg6rSphL1xK8x9/Pmd0PSabmfld7vjscUgFtv1YdGx2K
6AGr5cFLA/1nwRTY2FD4NTqNmycqwtRLy7PkCE34fkwFxneZTEtTcF1WINyrZU2ULIjoVBlUaJO1
hpTbJ/9kFKlQRMjAKoAy7vowor2bCFXlB27DPjC4eaJxUq5XtLoAniLTelKYcQ1yKVHdcgiaWwXH
MRg2qrKqDHjzzsKXTOqjyHVM+bV5y3UaFXwpUBK4uSJ2Go8qxoNI+d4uW5nTu6HO9rWcKOec605+
wza7TPV7I0+HXpMCjn/LJchGD2wSG3zJ5d8F461BvW+f9vjCSb6UxWsQ9PxzMjj0I8lhWgehSz3i
VGFkqHIFVUinlu2itgLamjWzyaLWCPKniHlJqr1aWbEMuPLnSth2+0qUUfEGH+wkiAPip5kjlwqB
DBLIIF3JjgFp4l5lazjAWcUCSKc2vOhUGv8eH0EV5N63fNvZgzI7okUCdesJwijOYpUWWAy+VoPE
lcqHTLUqH5w8Th6fZM8l0lckH6Bi4aHdgn1oJLNWaiPz2LeCP/dgDAgyTkc8A6DpW8cCWZ14ulKE
W5jKNMiEEvE7UMAVE6w8AG/SS7NPnmW1OCERGMRdsctLKXF7uCEr6uoaKJ6EN9MqynShz4OVAH9h
N6MkhkgEVKFI4s6zE0wGjG/IVolbARKxr9fIbSYvNHOaVz8/u0ZCvquAU8fPc8ODPLx03zLZFg+t
oq8l9n9qQteWkIVAvw7ASMh9I8d07SDkKvVyEsSJOyTj1o8OwrDlKvng0X3pghfU7PL3YnBaHbGF
wQje+f5+u021Ir0DhMtE+zfl9pVZXJXyjEC9wAvciptosKJOiwd0fFptcsiqSEsrm13rXbndL9cm
Z4crGcAVxbVq4I5Bocc81RLCoQHrHUItvxkkme6P8PYoA/IOvyJMZEGKOM/wgtK1R3VaDl0SdIkR
0LHWWOj1Mp28RtJ5W9THXMK3AtkHlnCkCmdzmZe133NyFLl5thukR78dQfuDXjP+NzI64kfbmklm
lhbEubu9pBzVxhoP4OfRaK1l/C5eq+AuhKPIkbLw+HD3kAtXZ98jN0UU8UwSuQ1z6CZ6CV5PmSfx
0bOYUSuyTXpUUJIctPpEXFU6VaAFLpDm6zU5W0mF3daVMDWQC0JqVoQey81zvGD7tMrBleVWwndR
nNvqsWZOJBX1ITD9UJM8NPVHrtgbBLViYeupiM5ih6e8xufm/Q2xtP0mhwH8JWo/uGyuD1wM5eSO
YzvApAhBOKTSzK5I1ACXCwrOSC4TA0HC2vtlySjImcDpM8HkyVw3W4zrgEuDMHaTQFEcoa3ZTUff
uabdAYU04okXqSuR8EIG5Ic/ASsPUZGJK+J6nEPphbU3YFZH4UsYNoMMtbAU7w2h1tLnHsF4HZoc
NZU1WPDSgQOV60QIBu565Fqv7fIdLSI8wiNXltrxwIHhJE7R69JU44rvug31kTAGARWHBAtI/ObN
NoR27CArQYwERwCSQugjdiuXzJJzvjIxLetFMsODb0aXfxS7Qc1pnBJrFJKo3TcBdOGFzd4Hovlo
b433EeiGV+COSzvmcnSzOFnyiYpwqIxdpRBlULP0jB4lHCBJhYznLmjyQTuVpva/PxsyXvjoXYII
I66D6/GOQcCNrFrHbjNEaJg9e6Q0AuLrUV/gPKZrW/T2lsUKokUHhV/ghG5Iv728jYMxxxjRrspZ
eafwWpP15XbkxicmrBjwbMmx4SNWdThaABkWoVVXCGhoNEwFKgRlzMwYGHuL1tK3HA0E1FZMuEtH
frWl/fYVhU9FuQmJ7okkd87I1YAYo0hHDsuR7qiItCta9TSFPNQ5upq3aE1lazte4+tZ3H+wC3JY
6HAi8zHz4GwuDkQYxNhV09rwh9pRy2dm1NPsjFw3qSyKF3qv7GrWQM8v669FQdNRncUmPHroptqo
ClKNOdtMw3p8MfJF4rJ5Gx6YXEELtZIkp0gI3NgL2WMG2mJbVLxUH4ru/V/vReQvUHcDQhPEsD8o
rIuzJxI/LvqiSVxQE6HbdkdEoytNATLBxa/7lm5bx7EFL03NXCWYVVUvJnXi8gf0XG7e5MRqPPOV
voU6CATMxEIT5hbcr7IOIexjFGuD4x+l1Wr0bUwLxK8CZwbdj4lzdnb6Wi+F3nWYpC7S07WR8xwY
x2Itkf/9BXhlZuagSyVP0qiLUzcdI3Qpb8E1FYDlGow1a7nOW6QcJvZiRPPgli/9gKUKTJFn3h6h
KfqqvIu+phgMZMRNpMBCq4euwPP4vLKi/O3OBVYZIEBEYiAm+ClrXGyegDBRW4VF6gJuZiLh/jG4
9SGyfkfHWrMiQwG4pDPqk7TzkfvY4f5YC74WLqerD5g+8OIDxEEKgSHMUrdiM1UbJDUx/XjIrPvj
XMimYIIvxjkLZnwhB3K/yFO3MCTvRDsD1HG8qWTgwrQY3qnPfLWVMmfF6sLddGV1GvzF4CSlrkRB
xeDk43f1BcFem8aG8NbryARvoCe91c3h8/G+0YW7AjYVFpgQHg++n0TLhU3W531wGDSpy8R4UYIa
9ROXRmZ7tI31sA0Zm3Z8rwtZvgYovW0EwCbGLgYWkgUOEo/z69GiguOjUEQTNwE73zFq+oLDVewL
VPcLhgMYSyxH5XnKvb34bDw0Wp/klbgv8hyE7dCJTV8CP2q/Y0at2+8eu4Aew7BgPnEERd8hLWVA
zqEqVYBGkhKcshUnFJXBRpI8HnxxBKNIWNWFhLJEp34xBFGz1cc5xLqCFGoAXNIHn6QP/dCgfVTF
h7ZO+kzPMwl3gyA2WWfcX4jFQz3RgeG+xlWI8tL1fPB5K4plUSYucgoN0xpKrXE+iBK8R1nVu72I
0rWixyF4oTodnb7ocb3/AfzCtUQuP2D2OBcENosSEKC4Q+RQkQWYlIaSlsbb2tcI0WNwz36Bp7K3
oPVcoEhiBbUm7hgKruXmT8W8BS+Y5aR5anzMeKip6XMpHVB3+Q+fCdAziFJFhPw3HFEdWmCHIhoT
8Ij9Dj9YJ9ozgQB63soKqdF2llRpraLhuaSXPtUr8Y3xHlJgsltdrRK9R5gebzzPRMEy5vUq3rT9
pgpx92ulrLHReeVrl860gEI60L7AbeKNdr2qFKlyZuy5xM0Hp5R2tIy1OLCQKSToao7Ib9qFZoMs
fxtxWhu/DZkWe9uQ7/FxmoRSZrlRyIs66FKHvrbXIXoaAHRIjapktG6t/L7kC/CawpMeL/vpEXf9
rUxQhd0QqYmL+n5r+FQqjDIdPE3FlJsorEpakqS5U1XMGk/WwuNmwgwCsTK15oBv5tpyUuVeGUsC
ZklifafuCYRpyDA+iGlZrFzTS9EASpAyKsdQDEZYcG2qkEtfrMYQrp1wApit6WBGav6Cgs+Wjcu1
wsniTYLwlge2D8kg0NRcm2MQaYYUjC4um6LhiYMABdUaEGQ1Z2mAJpUZvsajMQRrF9jkLGYhJrk0
O7snPSUIvaikqVtC8r48yeKBsjvFwgFl4l3R28OaeOstngvuHDS+yDEjngeUbLaEvVjWXBCMqTu0
yEYAY6R59ScP2HqtUf4VZRHlFCAuikxmMFqInlgs7lTA+1WwWo9/uGHrCSuvriV/BuQMCG9BMo54
ZfZFbMkxIWUYREmB2m7BSAsQSSM+80wtHiB7F+y4vPR1lklDnYL4eeWhuZQoIHBRKp5gKJKDNet6
5WPZC8BuHmcuU5eaFL3JA+p8gsPIW0LsrG/sxH+slNoMmzVHPg3sZvGRh4HsERKgyjzgFbgUeKIW
ljtR68vHms0Mdfw/0t5rx3ElCBL9IgL05rWKRl4tqdnuhWhL7z2/foNzcfdIFFdcc+YMGpiHTpbL
ysqMjABcIDDCJqYFm9JSfm2qHbr6iRubklzCNeJVmBlouB84lPQ8M9LAMHbo/Bc10lmHgo/vsWOc
OYYitsuYt8E7DKmG29lh+koKuJhL7MqJKARJ3LIBO8ZeW0LazFSKgGXC21sbE5Uy4CK3hvK8ltUs
FBI72hUXZh2Tko5yaRC+O38XhF9idZzLDt7Ym+y6dkiaqvBgD2ppnin+je0b59/h8BTuZPKaEYHa
ZfC/cXvPnPgbu5OLBhrWpToEfGI333gRhOI28T4TxZLSDOQZviVC+seR9mDrYrtLyWwdfE6mR6HR
oYmo3qaZkUYLmNKZ83fzReMWuAotmUGUHTxAExvl8rFfINMbNsau7wjn/ZbdIm3IrD2A1lgwVaK9
c8oz1PeRr5QZ7PUdGilXoxrbGlpnlw5rDow9ZQnN9mO/jNHklK5aov/EW6ckL4939r3mmogdd/Ud
k8A2btB87GnYAVsQkkDZWEBpmIDYFfvut363Sn2XANwKaXn70n6dTkuJ2Lmk8I39yTVeJo2Qc/k4
7wTAVrARFju8X9IAapepg+FD+dD09ZP79XjcczWPa7tTDiK/r8E34WPcNe0lgnZ7PLdp5EDowtKF
9WNjM2HVja3ptSq2fqR6GKOqbBvwwQbVk9O/dO7vIkRmLll0Y2pylcZqKKa9gGEJxxiNNsjJoEe4
2ZYtHrmkEA/BRwuw4t5Zym3Pe67/9tG0xCK5LoIKDye651ZpTuqUsnv2hR024S8wOkOoMyBgSY38
wssLmZtZ53xleeLDsH3aNhowu6xwkqGDlAZm11F+MTie9VljUht0r4BQTHk1ilZmRNkFulNitiP6
UTJjDm0P4MJfM2lBlLHKE5rFJ//KSjVlVVMLDshUxigXasUCM8DcfY11/u9jJu4qqbnI6zisc5Dt
G8/o8K5hKPQX0BAfAcGzjXVmKUM2v4v/Mzm5BMfnL2hmMM+CtOMCswJDqvgGhDG3SCoyE9rfDG7i
k3h+KAItwV4yEx0NjpB4OdLBWT0+lHOVOhBWAgI+VuoAKptMYctGGRdmYmK/mCkJjp5e7v2OVDGh
m9HtjAI87epCQeq7VAmbAdTC6V6ZnkylxiiQJ1FGp6ub9S/qb+gfTcyRnnydrJKB0r9on361GfQm
w5Lqjwc+f+lfWZ9Mr1y3bZhUGHjxXRqZTzwJl+ozFV5YfQPxiMI8teSElLu+RFw+7yRQrQciFHmc
O+ZyX2C82G/xnIkgrImstZDqMrRtA+g2+2dVheqfhWQvWqTW8FJFBC7VYOHgzGArVDwZwWQAPCxK
7VNgnCJGbZ+wRWx3DQlUC7Cbqty7BlBcOL60/41Dsw90NrQGca1Z4R6UwDmEmURTVtfJjvsdYgMp
tWob+KtkqSVtzpOBhwAZJrgzlBcm26IN3IZvQza2Na5Cv2iK/EXeJzAdZOD8qJagijPvWBHSIjjR
IjjZwAd8G/L0yDHl4CpGDrjrV0McJQQopRPa1a3HG+6fOvYkxEeUAem00WEBUDsxJPTIVDUy5PrA
n658NRlJmafYJRoKkS/cu5MT9rfMOlq2JMs24brwTEDMB59W311nsZmuBDpu5iHWI3HjogzEb8JX
fgdCWf4JxHoOnP2fGxu4Y7x2IeE4e59ef/pkSZxWCKvaq3F1yzoYqWjeUjkFNmLPFujzYYJ1kpN0
1R7Thcabe0IWzJg6bgYFVQD4ismt5oe94rgKfKAjU2WncQTVHt1v9KeUilQC26dVEaS08h/fKm0n
IH1j8EBz02+w8pc7X1zXSxoHc4/mm0+aBO2IYT2v6fBJlan3BnC1v+ZafrIStNZ+Z3/iCr2oscmC
Ya+m/HlhC43DvdtCV9Mx2ULQqQaolhtw363lU/j5Jv4d/bOyldfxzqfFFlSGlfFHS51uYnCtSusD
R90jFSj+3eR1f8GLzF6/8F8QKlTxbgXg4/bosKCFqvo8Tm3R68N8HSg1uP0qR4jfGpDgvVT+2AEj
+H1eUIf3k0s9xOxLX6nxWypoEDZ5PDtzfgNsDhI07MDQj0rH7df0gBNIeE+ldl15g8mWaQJdsPi7
rFjp0hRsRx6bG/f8ZC1Q1kdFUES+Ao2tk8FrnRLUUqmktgI5m7XqQ3YxQ/5CVxhNokKuxiQqoqX8
yL1WKIA7kC4GUA29NqhIToJovudCLqur1OYjXZagD2rgSBbpSjgX6Ne0uP4s6vm+kLcCt1IyEhaI
zdSFiZ57rUjopAC3BIQ60So6+Qih93peyurUZlYyt+cL0oIpZpejdb8H3TKtdXZdikaiGnxtDtAP
+lYWnhJzOw9OlFeAfkdhCyD827UWPei0elKe2l9fIbgY4o/0uaK56X89XuMZHCa0aUHaMaJ0BeXu
csgSXhhYDyMFAI5goOXwnHs5qbCbcqSi0YsQy+hlkWjoIhlTuHQYDOkl1GqaS/7StM/cVCDpQvoc
JEwQJrobtKw0qLUkWHvQL6cbe3Nh9A1g6wRBys/Lguud8/mgDAFcBixHsoLb8XaKi8YDd4jUp3iS
IjBBCLAtYgIRWOmQO6QGMAqxNlkKymZeF+iuQocOIlF0Wk5fF8iAMVzNsqndslmrM3mvEL7mxFUm
QeKLSZOeKI3gGoAOPbea61hDs4jJu9f4QC8tGI9HNhpFZREV3w684fLAwcnHNzgO+4pyEvOTdMAx
6QnvoJDEFamnEQRQkKBoWz+DNi5Iww5OKGmelTtNGOqAciRAbXWRO4CHrq6DnSb4AHezfci/Jpkg
vipdAsZD1ivbkojQwsSdoaTczm0jViMa33ovTsZLL0VSNqUJwS3RFpokU43H23vuLgOUAjV2sMQA
ZDtlm4wg8F44WpbZqUcD2eAyTO+gp6PWC9R+8y/+HZ/DbHhQHTy1+di/QOWv9i03ZeBpAZWGiJAM
ns/HXzUXH6NhCt+DkgbCQHHiWUdsegGxNdfWxMxSDA51FZM7yIrVebTauOtWbxUHDPbGICwkgP/l
m26dOtSo0D6J4Bwc9Sg33K59XkPLL+wS39bfPnojWe8HvVqDGQm8Z5gIcgSVJP6k1NNVkEJ8E0Iv
+t/pRDcOafXdbiTMakAJ845c1Qn/rXpyuST0kkFwABLedLPZ0MvSe+L+3sOBAUIbPWbAAONGuv1m
cDvHuaA5zjOXvyeti+6jdeg9eZ31eFnu77tbM5OkrOekkorSmPNcs5LhRocSmFjwmNJ42ApxsbAH
ZhJyt9Ym3sdNc1w8Iay5rd7TbK2AL6f8y3b7/d58Tun6F6JspNt0lOyGv/BJWoDKzpyMW/uTKI9D
QrhlR/u6bFU+2ZtfYw4a2Unx6emVRSZQRkCF1hdak3rBz9+7+VvTkyBP5UNVCUfTimOK2R8XHkNJ
XrBxH0je2pjsc9fN3BhuxXkGvD6v0Qe6RFE4c3PCAhqDUZ0eywXSZAGZtnPaQUiZ53jlPP0ij9ls
Dmgc+tkLZCvpS8XI+1zJaA2R8VgMR6fCZM7YXHYboaiZZ7R8kK5agx+U9MxByb8q+bWVFgLf2RUa
exZxTY29tZMT5/CFODB9A2sSiBdKK1ZehD5dOAIzMY7Gjq3yY68Kfk7p4fqhBRotYRhw8IdGbKk7
lWz+XB2AggVLcw4E8yJKysg6gIfWrQOR81ZVys5hnjtUljoQ3ZUCKct9jg76/3MXcm1oMm9CKaaS
n8EQ6M/xdhNII7JE6MC5x35H0WIyds5jXZubeCxwKYilU2jMqK0UnluDPzE4wXhff3MUnI10I28X
HspzxwohKaAxiJcAU5zMZCHkQjSIGGCkgWsAWpUS3u2P53Bm7yEA5MZ6BdQQUI67XSyIUlU178eu
HcnFa+EXuxxtC8TzY+OxnZkThcYooJYxHDw5/hXJrypBqhK0QTOgUzgp0w3vckdHCt+0xP8SwL+a
x40JZt+FYzWTlRqbsf6zOVmwTuw8T1DRNLo3QT8Z6C7Bj478/q6JtSa4bOkGjGAR3rSXhWj3X5PM
5OK/MT1xV1yBimrVwvTbG0tfZOMFgt2gy5OIbpprzcAnfD2P/h/5hsIlyVbUZVLrtLKQJSxX20zX
/xYyszO79+aLxo1wtQAKI2iBVOWu7fvaSh4co5HYXd5xelxUtCyXutVnzcHJjK8qYC6noIeAy8CM
E7uuHSKJzxt+LVFZXYXVFpC6BTcwd7mCcoQDbgVwMhS9J0Pjm7CsOhFtufUmV2npYkIFkqikWwfH
6inRJYeWDqkiXLAuCnEOQbNPSsTPNi9I+o7y3+OtPgP4AG7w6nsmtwfw+FyeM7xr67XBve0DkQam
sO/+QILgUmchxhyj1+lOuzY2uXo7t5DCptTQkzxY+bnZsdz2U0IiSdr32UIUM4NPw8AgtcZBQBhi
a9NUKtNVbJyHkTeWNfcD4Tij//nZvkTITf20K2EJ5DoXtd3Ym+TUA8eTGtaHvTZYN9WWU+xwC2Vy
dKlDf8t3VsgP+AOg7NBGh+ayIG4b/8ixb7G25qtta7AAsDEbJTEUidG7ZBc6ykLc8+8BeTf7VzMy
eVv0XjQ4oB33bNAS5kQzUfQA0wxBePnjbuiB++ADvSKV8ft8PJrnHWNFB3o56W/77eoifvlHX0/o
yjF+FL0FKe4qf328FeePxn/fN2XJTwQlG0Qv9GwedNLoAXgt0ftZEh+YR2UTSOt0A2UpZCLWvB6d
enmfP6Mdo/uszkxCe3RNL0nlzSScbraQNLlvkBvx/bbEkkrqvnLeOYYzJG0lOJneVpotpWZaEqhw
E4ct9AK4w0yHmLb2W6h7tYEgprPYvDtzxwIRgoQ93ujopZyylbO93OUJG3s2S9UNWCGs4ZV/8in7
1oL/yXFoRNmFEzt3FV5bnFxLfcJrceWlnq0UK7SN96UZ6Un/gdQ8SOwer//8dKMQIYyE5wrSmbde
v0aGt5EgxG1DBVuIKR/r4qU4eAA7akZ7iEiiK94RTQ5KYA0G+AejgWrPC98whmF3Z0SSOSDvR6jP
v6T81c1T93IRa2mNJa+sQQa7AStsAvezdWnOI7+bBGsU2C3eUUjEllRaKknOBb4jXB2KXohvcBVN
PKTUyE0SJbDfWxLJ/1IgsUgKIB6loblw7896SEw2cj1oRhu1zm7nuxkg7ZtDMd6Omdh0y5dwMGLH
A+rlxPvbQBZx21NfABfVe54Rl9FZBWQpLwsTPhfTXX/EJC4eMo31unjw7Fq5gMFDU1dcsFM7oqZ6
fwq9U9+XOpf6uoiq3JrHE19Gf+rjb5gpxoKYeGSpkXFdjLJNtxMRZgMXDRW+AaVQM450riLvAk0O
ycG27dgMwa7rjezui6qJs4MfM8lozAOsfNq+3JWSClYGGR6PQnsJHQkMdVZWYxifEv1Jv6SF1PHs
HYUg53/am6y4D4L/vJNgr97o3a54Tp5Co9opq3Qv695nsRIOw4axDuBBgPg6qM/rLxe85EtLPnfG
0EsE6QK8V9HyNTnnhVvUfByVvs00l4jV/ZNSGFxKeHejaAeoSrs/zEZYgovPRrnXVie3n+9JQVc0
sOoJ1Hz72Hvfo1Am+kDGe/ANL/Nk3VMFrLiybzwBhUp6aBzQg31Q0eZfEPvSv26XxLjmvCuw1pIk
Iujk0d51u/G0LKy0GMBL288sr3ou6m3CvyvC1uvSJZjXTE57JLxDJh/6k6DDmrYBhxBgGiKBRXqv
NXzibvq9T0D5QQ/QapEo9/T4TM06czgWsB+PsE7wOEyGVsR5IYSMb6e1a0jit6sQgTcy4Nk1zazl
J6A6/dJg0r8q/813caB7kLWQRYpW80hbenyPxiZeHbMrIdeLfmy89CfzjDJYnvsumlG1ypKjFcee
WhD1SgsX2MwzAlA5ZGJgAPLTwsRKByEBIeqFwG6qDSPQCgSvRu89qcPP47kdf89kNICroGMSkGmo
Tk+L6bwI+G8lMZEd1pnegfcPCR+xXvv7Qlj5PJofxEB/bHFm/kBmDRkMEAMDKshO/QYH6Y+wA9Ke
p8dq05tL+jJzm/PGwMQDF2XQO0kNA+lh2CY6/wuSnIIg3iOarj0vk2nOD2hkKIOuBpLtk6XKE4QA
lQh7IloZyle01ibDBjouj6dtppyCxDT4HODbQUeETq/bQ8DFccGXeRDbL6UBgFilKyQAtXGzywm3
w5t6IOcGqPKnBIoDUEuvXjikyS+rx18xGplul+uPmLw4PQCc3KbGR4D2xRCHDspzX48tzMzmyOSD
jYHYdOzJuR1my9cK15Zo4OU6XNzD2vdBnZuf3IVdODOQkcgOsQpoMqCWMH7GVWxWJE6U9SkGUjTx
i8JWqskVxVK/xVwEdmNlMphG40RPrEaEknZsmo2wc3wIt8ZvEbfv0zdhsAAFJuVSLHZf/BvFqv8b
2+ROrAux8IbMQ98FDZWLNPyVwykA94v7zJV4D60Xm9pnnAgiXAglI+2BPMQ09ChSX4MOJHoyAbqv
IbcRhOe+ey8gbcvXJPNOS+/xuz0ChwhD6GAZCRnBjH+7eI3CR3kqp4nt9wG0hSJwfrgWemx8GoX8
wka5c8QTW5MlFMFZ20EEObG5UtGDRgOrlBmXjeU7nV6z3483/92uhDEE0WNaUkPThjZxJWmi9KXi
Ax/UwFm5zVdTlD+PLdwXBUcTI/ABzfjI9U9LlRkXBQ3HNcApAljhoSbUvL1xDg0k033it1tmaTPe
haVAOOB4AWIBhmXA0ydrJWR54IeRmKH8DYe1bnQGeHCgwWWiWANtdQTDj0d4//SfWJysGOrwchcy
Qmaj2Wf75RLfaqhPfwOzIUNv0FNNflY0/NYXweczqzcm/XCpgR9lZMi83Zap7/hh4Pq5jdeN/qFt
HQbM38Tl9c/K0gL9Z6necHfsMFCAKVQklgGGw2Pj1p7rp7LqdG1ui1aKYjconCWPor07++0WMsp3
seXE0uTlHsQa0owKLNX+TyTrl5oll36J5WNpOOP0XrlkKWD4pBmNxETsaSKuZI3YqqOfHu+PJTPT
K0xmQr5wOFAhGVBNdQMkojUjBHv6u/Ts++ZjY/fByDhz6LdDkUGFw/p3q18NCnGiFOJ45Nj+8of6
YcYfWnmo15+NdYHCV2P8X5gbSedZiIWIoKmdDE6GSGOVAXdpA/eqkK3/madmKeqvoOu6uLoMIviF
OPU+NscAYQn+hEcgCcdyu2qsI2al77aFjepaT8A/l0UmCyrPo4KsFRplxWcovKW64oBr+lIx5+h3
WIoo7/POk2+Y7JzGjwc8AavCBtdC7e6hBpvFpPIozQAU6CT98STPebTrEU/mOFOUxsm1rrAL011F
22hpDefcyPXvn3hMtvRUIZXLws79Nc410femmhO2fO9CfSU8Kc/F0iYdQ+6bqG4yfxOPKZVhyKdu
XdiJtpdkq3ljeOyeID7lzkYrAZslS6nAxW0ziVECJZPCSsC2EdI9x+hDDPjpK1onYzP4zngiNsc0
rkkM4cwEwEDCMSEV3gGVkRaPzF20hMEDTIweDCRtEFlP7tyqDYFAZOLS5txz3OkRmA4U0NI7tGpX
QXsajKUa+z1iHrcgO1JIAJSNs/8vl3blExDD9yAgcUq7K95Ap87b0auElGQ8wtSDg0qUfbJtWzJs
VFNAoujx7p2JZ9AcC38ExiwR3aGTs8KyjRBEmlbaWf0WgBVEl5tLnBFVXLAzc2XILKhBoUmHiOaO
9wdgv1jl0riyg+A8CCvwBxd7bCSwcnYL1Zl/tFOT7fuPgR8AQ1Rn1Om9i5xIXjPIndusAd4z8ws4
I8V0N779vA+gnUM+NzyyLxTMsySx3GNCqXG+FL/bt5zoIWkXBj4Xf+BzkItigaeEx5+c3yHvNclp
5QrkDtSLTcaMcyPZ+Vul+8PKriJSW4O2Dau1NKx4SAIi387o4kH9i96KcMGZ3KcjsdeuP2ZytN3B
D5q2UCtcquCL2H61RgOYKxlMkHURVDwIVDhBmm0oBD1d+nYpdTPjy6C6iD2AQBO9ruwkROHKTG6Y
rK/tQmagI6AJYBrKxMVRjpfMdAcA6YhX8Yg0RIB3ewkVbSw4NTOaGQrCrRgeTJ5r39IaUsZGAK7m
FRREFIW4gyG2Vg4wNegb0DLSfKrtqwfiJXFbgxLbe3981u4ppkHTgP4uflT9HH9Orgo85oNaifkO
VIhEPjuM0VtNYQjfoa6sIvSxuRboG/qMtvlu4PU2NTjhGIEikV0pid6GW4DBa6vn9Kz8ccDHZIAT
O0gNZ/gJ+WHhIv9HWX47h7ffOpnDOArTkHPZzi7RvItzWukfqBqMyIEB/Zu+8Zxss4NELxFFJPHz
eKLu+TcmEzXZpsgy+moKqV48WT8iuu8N5CzBHa1/jcnT571GPl598v4pWRy16eH1c8H+PRIb9tEu
jqweCul4fk2SUowmdomaSx3CtDYiIbTVYsAPwwK9s67p6hKUPB38WTA7Tul0yq+tTk5HLGiVKkpa
Z1fdoZcQn0XgaNJWMZo6H8+vcH8Ob8c3idJ4aRBFv8T4zJiYR/2jp2A4Mwa0ilWAXxh0hyz1F48M
dmxptCDgO0fP8JbCW5OlPPV9L8pkrsdvvbr+QPLTyTnndOB8T3bCqwjm9WF1jmDKgz/KaYUN5/6g
G14/oWygG4v8qPc3/u1kTE4l1EIFaBfhA9z8hwMrMQTzxF1Yi2Awfg+DbAR+Ru7SrT97vtDzD0cI
7Dm4Ucevuho247spz3IMhk24b9O7PH2sme9qHZgyyT4/BQVoWOfoHAQSWWDaZYBPe7wH7lFB47yD
2QnpyFG8YLrHJdfX+EF1exvm+4jsIQ37HG5ccv4Vf6zzOrpY6BWUKP8lHn5Wf7SgS0X5+86t8QsA
TQIjxUhiM+XJYEAcKjpx3Nsv27fj3t9+CWZ+OKJU5ZNztrUs62BcerLZfJbrg72JIIQE0O9pSSl1
XN67U3f1FZPl56KKTx0+wjzwtCleQfhC0tpfOHFzBw7LCZaHUQ8YuPDb1Qb0IFNAsdTb/mA4pWJE
nGY8Xs/7AGuspf9nYXKki9JJZa/IwUIWgx8HAmOCgIMbWi6n6BJUDOR+SXpOuo8db01OTi7XB50G
nsge1GAv+z2KBSnZ9qe3t/2HR4/P+f4ZV7wOxuhzR9YDWTtrlzwL23VMLUIMw045Ynsb3HZEe1pd
ArIxkgOaY+2/hP7ojydnzrMKAno80JKJ9tBphlBkxgJtjMPWgty6lU7B8JGJhh+rC8s8awdMhng7
AC4LpfPbZQ6cYQji8UxlyIWPqU8VwRUrA0BR/T0e0dyuHQvraKEB0AusYbeWMkfIml4Le/RLay2R
JDQMynxLGmRA/58MTenlyxZzF42HVIvfHX5bsaCOeXtsYnbW/hvLVEkHOZ4yq8Wgt5UQipDuLsbD
gAtf3WypVrcwaVOAcVNLrobbtLdrscMDK8E5TNIBLUfe+vGI5o771erckfFCxZDpFRhyWrypNNT5
0yUu+7mxoKMGIS5c59hRdLsBapUXUzYqersBYykXATzqHiBE8ngc/8DQU+d4bWUSCLVK1/J5AitI
FUEkHo+Tt/2RNY7mU7ZqyLnbns8NfW+M90+RJ58s0dGf8fgTZmPB60+YuE5gJxpHLLABM/0NvFGg
FQadjGkez7iqLJDJCKeE7D6NVL+sgKOI6ILrmFtKpN81tPHwKvANkyPd8+gc/Lf/6w4g8TQharhA
MTG/kv9ZGD37VSQA+SbZDToMsAyBWfB02X3JuCWE3v9iJf+zMnUYUswrZQQrfrCKycs+HdEJx/UZ
ZJm+fW6fvkUCwjgCWRb9gGhvnEv0YCz4x4Wh/uNNuRqq0gYay6r4iGr0j9qvZEeu+Xi/zJlAEQ9v
v/+PV3lyLrimy2vF7XEu0L1dJpLp5Oo615bw4jMvaRQLgekBzTfSGmgUul21KAxEoeabAXiXCtwy
KVC2aD7X1+GeGDsemtPFRvnM6GqpuWwmu3ljeFpdG+l0ZKmCYYEUniV/+uG2/GCf8gb8NlYOafCn
9OvxlM6FFggS2bFbE5fav0jyatVYrggqIS0HOwaIqU8MEaCAoD7jnfwRBgvZm3Hapg4HdtDLjxZU
Fo/k22lN+jzJy5YfbBX8f3V0qblMzwTCvjHBSROyTZwv9ezMPvauTU5WMqiSNI1LYcBjb9uDzBVw
Ieiffwj6s+naJK5BMUmEJczQv61+N1DUhmRkKNDTMM0FtHwSQsJaHewhNLXIzDuWgHNTj4VXH3yG
7K6uIey0hNKaqT9wCBn+szpexVdL6dYQltdyZ7AbMBPJJGkMgIgVkTb1H0e1+Ml/4kABEL85/Orx
Hppd1yvDEzdaRE3O8hkM89qTv+F4EoXvbPruCVaxAeHkY2Nzgen1KCebKFUc0B4mozH31DIukX6z
1Iq60xK25J64FS+YEdnHwgtA2WJa7QjRWOvGgjTY+31JtyaySKvmObcZw0IXI/VNVrc5+t2bxucp
houoV5n1Fxj19rRwSc0OGGwboxIfDuq0t5bLHcFvNW2wkakXVLNaCR5N6GJlZXYRr8xM57VMa1Hr
YSYBL9Cxz0kLR5AQjaraS8UvHZHZJzJ4ItlRMhy5GGW8mq82a1lzPpBlHmtzZL1mjLNrPB+/PiBh
+nH8Wq/Pa5CrmC6ziEu+v/EVgNlQMkOODmVUdfKSyus6qWvQztrswNuMlFFJWPJy9xJ92IBIt6P4
jnrgqEd0O7QUek15UQetjYgGN7FMtS9ui5uYJMf1b7L6foVUOPBzo4biZWU7xFt9bkDTdlJ09/Xx
WZnJv9x+ymSWgTDIlMgNW/tFIMIR5B+EM/GAA4QotoCUXrNr6/UdPXKH8ng55Us41Xsc02Qmxvv8
apFVRomTPoR51X7r/9D7T48cAR066DLJWd59v4pHmbwfDmDRJt7HH6r1j8c/v9r/rcTEIw6hWMph
hZXI+te4OubKQq18Zhffzu/E81XgD1NcEQPM9EJvzDdTpMPYfVW55MmATth6t6Gr1Y9qaAsud8bZ
31qeHFe1ZlulSKMWgWUJ6ikWL1Jdc/UYQrERiFwUkP1HlscdC+kpSrZxtthtPO7i2zvu9gMmN+tQ
qezQhphbgbyFhw8UYzz9WVit10TULYM1N9nmAo+4FGXOxGY3du/CTG/oQm60u20QmoHnKzKff8/B
q+GQDfWMFfO0QrPs4300k9y/NTp5KsWMEsR8CqMtlWqid/rH/qu5PIen53SzXluS8RoheZ0Q1nxH
cEhqbizBg3lxKTKduZRuP2TyYOqlNkn9f74lN8bj3BofH9WzRqD4i5eTTJ8D/WwlWxLvdu/Q9DzA
hxOgD/B2sn4WtuDS6f63Ra9ON6/VeZom2PzM6uUNfBc5YiuZmmtHr7aefv5VjJ2hoMsfCmj25qTp
p4XTvfgB4/G/+oC6a/o49rAq/L7SwUSG6A73BybBJ+uOWNnqCUIBr4axwQxE+5NnLbyg72/m28WY
uLe+V6W4YWDfQ3uh027VzOZAbeIkNMgX3pH3nHO3rvRf7/jVWANVqzttdKW5EaOktxeN49rg108G
tzlQHheJvrTpF6d34tzAXJ/V0E1pbaASJJPT197FJc0YF+BdeQbcabeLdTjuDTr6X3+g4imfl/r6
Z9LIt1M8cXNK6DC+z4+nHaQG2xGoALQCuyl2WOhwC1+7HXU1nl5fa10FhYQh9GRUtoVC+jEjgKhj
6VerhWX/x6D1wPX9K/pfrUWYxLlbNONH7VvjiFwj7nakP8/WN4Hj85/g813s9iUy0H/Phgd2/+2R
K7uD5jFxONoFf+I+Jnq125sKem0d/XzuzjvCnLAVgLLDu3ThqC3s9H9O+cqyA2YdJ2RhWQBTO/JV
Zp+lW7+CtE84mGnDG4/97Qxs4mbZp3C3oihTL85gr9Df8s+9sEM8SKzWRInuCUO8uKa+sKgzb7Zb
k9OoDRSkTBjBZKY7e8eSTH/jrMSjs+2X/OZ9FuPW0sRtRfH/f4ONvVr7fbMDkfHxmOgxdYmzs56Q
cktkchCMC7bRdkkVaGkpJ06r0roy1cYTJcdWVVoOOu7jgkbDmgmXbquZMtTtSCfxV6g6WVZosNVb
euCTN1xROTFRfsJA1+cnhX6rl/cUfky3/06gN9gubFthdA93JwaM2AIEiGQJlGO3N4TaR2UQJIiS
xP32rUZqM6fmOdyf1We/pZaHjM5p7ZnVVjijagEJTFAG0+Q0XlYrdRgxe4tAzhnICObk6pMmq5+7
vlpUAT6pP4lQBKN7uHKyVgbgRx3zmxyQortQvAUWpmJ22a/MTpYdrYFxHgtYCtBT6TLN1PfYz6iT
WxB1e3x4/6GoHk36ZNVTCPhFjYZ7QyL9qYHAC8okCP55+pWgCxRLj7/c9rnALljjVB8OvI7iL1R0
UCfizeJl9yoAxsuCLKghv0VFzvz6tTbfg4O0MUASpJ/QJsDvmZ3cL03SOPePvnxy4/GRx3eiGLeQ
kOUPdcjaDCcs1efn32TYiiOgHXo004pI7iS5r6lj2ISMlDJGLMhGOTj9ijEcgEhDV4eBHpZVguLZ
1v1a5YvtY/d7AZJ+rCYrkBJEn9W0vjTkfNlA3hGlEjbSg6pa1w5TUNaJD1BjIgmrRPrjLcGN8fHt
xN5YnBaa8qTh2sBLeltneBL+BgENoGZ+YnRsxgVT99711tQkVO/BUxVCGrRHqM5a0nG7Vel2Dy4s
xCyeni+cqnEr340LdVl4mDH/NUXYcU1aFU2HcYF+3M8J+l31hdM0g57EeOC8RpioBhrDSc7bL9Ht
1w8oxIJeY2y6//hwV6AlGMhrf1RrcqCnYUkXasZHATk/qraB2xWCu9P6k4aaXRdU7oA5rI0WgLGv
43lYyXppAuebrgm1A6MlfwFdivdmbmGg6UU0RoAmCG0L0z5mJ8SLgqml3g7qTd8amSKDmuhQVoB0
gfdVqb5B2ECSbCmpeH9P3JqdhJkNz3u8n8MsMqcGfjuDIHMXQH1o/Xh33nMpSLeGJq/mIC+UxkO3
uv2CJFuiH5EPCbfP4MlDz5+2LelXaR19o6Qcso0ReKWP653Bbze+boNu2LJTU1411mbTWIfcvFQU
/29S88ISlvTovV0Cssxtb1AcIV02dhmDfOT2+pQr6A9lkjdAx/iSbPPc1nwzbL2FLT7z0MCkXJkZ
3fJVdMmJZa4VLbYbv6lPOUSOrO+IWIZxGAtVf5fIoKvKXF1Wn6EeWY8XZM4VIh8IVyxCFAz7/dY0
n2dxFgvJYLuOSyvt6AjAowVbRojRDqkuGJt5OEC1gYcuOOTAQJIoTV7vmhOgCpmiLpDsmG0Gkjxs
AQaPh7NC/wdnX9YcqY5u+1d27Hf1AcR443RHHMjB6blsp6vKL4RdZSNADBICBL/+LtnVZ1eyM5y3
7+6IynYOaP70jWu9IEb3NcQqpjG5gvdEbk/lQv3dwXvY+GIxnbSTsudw8Gb8zH9sfSg7Aby8zlsH
sSUFFBB1EnjimNz/fcCLlQVNczRkFQZsX2qU8LZnQZDkBPjHksYToqFfRfDl8wU9JkFQgAQuGgNq
BlNkoejYY80Hyu1hH3yFyAekcbMR7sqNroZ9Wu1wp3/e3pFZPWhuoez0siIi09awd8+LFWrigLlp
VwnpbjO2TdUJVI0ju/WgMfP5bwfF5bOneIexuUlANlO9EvKbuFHZiTjd0TmEZmAyeRGyRWHyYTvR
oPwibNS41xb4On2vvApHUDOwdPLWvZBkNxaVHbtAsK56Fm09dyKnrnGzMxY3Kw4KGBOAr2YyahfX
ODJUfTAxRcM+1yCz23qtQbIk59VX5655ES90jKuXz1fSP6I5HDS5GHWV+3Y7pGjStbat/N6/EPvF
zZM2v7Dq2BarvIxze8f0dwvLrFdeeyXqLy1wbOutjq54+lhNNwrplB4wb1/LSAHv9TzUiZ6umvTO
xa/B4gh+MwuL532ZngBd4OsNm1cViIpEkodbXm/7Nh7v53OKqKT6WQA197y2EqG+Mv7D937U453f
J3TceR1461NQ26x1sMvPRTEA40QlAHb1p8vPp+XvqIQeoAYcCCsUNaG2z1vIjUH3iJFIhEzc9mK+
7+yEbHr3ppxMSVXDznsNIOc1DYHNflujBPsrKDk/78GRy/mgAwshAsfDxGmdw+0xrtwprt4m9oYQ
dTVse//Ezj9SX4DBuqjER3EIlK73PfLbCaNWqxyFy2jviI0Xt5fDqr2kq01xM2zkpt7y3UXIEraZ
L6p9uplBaHtFk3RTwYS9D550IkHtvL0mJ+6NYzrgQa8WQoa3mgz2hF4B3vKbl8ZXSJs16bNk/Y0A
qK/LL3q2Tdr9CVl6RNwAUwd8foArB6Pz0s9V+a0POGGu9/XsY4taSd1DOYJLWaBsr/j2+SofOfAU
NPNImQ1R+w4ag0OZgwBsyJtR6H2gSP44wDqNXV+nJ3bzkfAByHrBTQ3MWiR/I7njsBkvapiThkjT
D3hjuDI3PF1Fmq0A1dQOsQz2M8KriNKDRWysVjl4wacx4WOQuNO9L8+7Dth1kpy1bG3TzeczcOyk
oa4uQjISzhoqXBYCqAgzeyrnQO8LVEHpjawuXa+Nvwj26gALA8FKIArDlu5WKUmE2GbWiYN2xDQF
HeJvHVge9arIIZCROl49AuFr8zSuv62ylzL+8naGyMoZcF3BJOd8H6y4mi7wzikf3JGTDhQAkzCN
XCwgOS3uN0cMYGqXMKckctfhLUrH1VV5trmZY+vGvxkv89tuV5yffT7tR5LQMOrfWl1sCTXOwHNy
kLh0oTYcGRNxeS1iurnZPNxV21cVX46byx9BgrTWcXeur/bJiQ4cs44POrAwCjAXUE9dYx3jHrA3
gPQZVvrZyZCidX/iXj02wwh8gzUdaW8g61tcq1NjET+bLGigqD/zEKjQj/X8MFdnU7QLwlOH7ciN
CnJ2MLbAekB91NI89qEq1J225z2rEvqtfy6RRgHn223sr358/Xo9rFEeC+jE13tZYqSnpvVU6+bz
32R5wIgIxwCtK3EFDE7ITYrCnzgChdVEEwFVBsAu5VnAEueBiWu2/nxfHQnRApkJadugrAkMQePi
3uJl6ZetmpBaFWzEFbPjMHtDIsAFgyXL08vMu5mHs0zFk3Wi5SOLfNDwcuByDIDXpGFPFWeOfZ75
sRNeBu4QN07CmhPW2xEbEZU04BpBUqoHHsjF3RSJtiehhFmh6OXw4kZvUj9Ep0jHj6SjwzIyboEw
ACMuyO8O11LAQrRVhNuBxo9TMq69b8VP/01f2hug3SfeRsRP82ZYWcl8GW7HZ3tz9bBFasOctM+4
pcXlsL78jjKH8/X28nL9PO3stQvapt3XObn8fn7+9uWEJDu2Am4AMH4QPwM5aMlpFtSDNRaNM+15
+wVwlZFYRSUqbRQIZ6A0f77PjoSFQCXyW2OLfSZR1GoFORq7uLrxn/kKcOv7OLhTZz+22zWqogEg
SYC57nwdTwrsI9bPQdOLnTZEtEcKpj3tna2AWpTHL5uLn49XhgWQP0bb82ey805IsGPS8qDNxYYb
u7ZOlYc2q1g8BvG3YndlX7ePxQnxccxYd5GBDQJ4QCYhUWnRDndVR+YB09rAAVavmsSHzQFIaWsH
A7aD/pVu1Dr8Vq3EDdkFtz+9B8BePJyi8zkSCsPq/taNxZ04pEU6sRHdAGC8DRzfa4XJdc7nb2v3
huyHF9RaahTvAfN1d2+jntA7sb3M7lkYYkhBx/98lFgAbmCxxG7aNZgFnLypee2K6y68+3z7vifT
/r0BGBcOqrP/noE6FzOCqbrTe6RzPA07upov3cfwHLn7PtIJ+Arhgq1clzshV8F2f4/QSLR6MyQB
AFcjtwMKGBXYgya4Tk6d4uND/6tni3sZJrCwKq30Pg+s7qLMvPDaC/n95+M/Jj/fbauP4b/ndv92
S6kxUtRuJRpJne+EDMGtapq3LnPGDSqX6hNkpUeHhJI3pLsbWuilfzWbULzQC0w2K9i9CFFvT09d
+qeaMLLxtwFRr/OGIu31/rGfkgokEFjWm3bznhd0We1QgujT5Pv5PeLUn8/k0RPr/Ta45Xo5msz2
e8vfnPOrDUWtWbO9y7dQ3lditf7uYI+cvUU7jsjKKe+aOQZ/28V/tb10mfs1DQfRD3o/+N7ZCP7K
6MXy5/XnIzy6V35rZKG9WYpoYBRhQ2bNq0pXgf5q55uCVav/j2ZQdgJHPHbK39jkdAcQn4FqvW/b
LAnVS0Y3Q3vfwfz+vJ1jBg90hr8aWmyVai6BpeJMeh/a3bqqUbHtpTLGDmriGsXbDMnDZQ6HWuG8
0SJIWqDvDQNCVKnnbkSgd5njPka6OrGDTat/W8rferXYRtRDQnxkYSlnBDIfnC4sN4xLJEsq5KAw
Jsov0+C+SBLSE+mER+xtTAciH6gjRO2mZ07WbyenAj1I6hFURnet+jI6+VqIL9P86NXOBXi8T+ht
R1LjEeFBuYEDKxgloktntK4JLH8B32zaIWEmX/kyriNkjccdiPTmn65Ced85/6qA5gLIDv3mV8lM
gX54wqd59D434BgmhoZ7dnlyPG+IQF6DTGDxVmXfUttdcbpuhquCPgfuptAg0gGzzhx9O7H5jMq4
XGYDZGYCa6GLGN7hbDPmDFY6ZBYSPqykgav4ily3cXWbfmUn/CjH/KmAsoTvDEy2CBQuYSLqSQ9Z
7VTzfmV/tQFs8rLtEfCu4+5rf0IGHlHIcIuCjAeBQg+68kJpoaU/y7RGPKPYqT7Rqw5ZcHqK+d0p
68axjggjZFCj6tUDEoMLZ/vh/PVl56qyheIfgbXkKtJz6q87BYfwBhDHdhhzoRyWiDl19YY7AXkR
2k2/TY0eyNYKa+3HmTEO45LhSCQNZR6gZAefNK+aMlU+9DXIDVEnEbpZbGVIgE8aFzzzd4GfdUg8
kgK+iJw3Lb8MVZD7a791o2bdVPDg/ix5mVobMMqREE7WsMmT0PWsaSXdwapvNKs8QzuGquW1KSut
N3WPbNbYoQrACxGIIYBePCD6tSrr0aK70vUJX5HKmr85Q1v6l03QaH7hTo2TXUmWS7LyGUlpXNlO
a23nBhGVC0AsOMVNVStPfguaYGhuhyKX0U4r5E1uZcdpu04dP0e26DxydxNpTm0QlE+TPHcqPzXR
BCf1rxzbEihTGVNqb2reZQ+QhEzfV1POuyvmeSxIJODIwWvnCUDPNjIvYO9FLuDPI9/N1a1WBdL3
lSYNvZ54qobEndsJRRpTBR68PCUlMHkcbvVrL3UoO7NlqHMAPAmr3DcuH+ofnlchpz3Wk5vnL9CU
J0BMlWlD2DUiBW77xa/GyD0LNCD6vwSiZ6gumyQlsaMc0ax5F/AJCyB1PifhWDXVUw3sKn+dw3XQ
/VChk8kfbtdXGXCs5o7UZ33jRuN5RohXPALbhhVrhnpY/tCUhVOKWHaoqQO3QVX418MQePkeRAwZ
CtoQDUI5fVTqFpEfOURwz2dZHxiCbr+277Jm7OcVx/8XKhZej3/bqAZ/eAQ23/XYZkN20Um4SN54
Zud8PO8G7rFr0ve+9x2PaZEoUQXj8KSoUgpEdnX0wGc+TbEGraGzFn3Fm1UqAM28dqomQo+iItDX
ShLG1v1UOP42a3heXPZOxMAY5rhp6V3CVUPyi1SmVn1FOFxjW4iREA9FrfkFnd2exNUwNHo95U2d
ra0m7USVdLLxyiQUqAwGEFZXT/IhA88hLcChEo31fdu2wXxZBwLUI9zRnCQuQaHUGa1Lh679AJNk
xy3cFuMKfVHZToFptQZud13b655IWl2IxqoxeWxUHnhTodvYL0OrylDHKJuMSDx0YyV2VTXa4hZY
BDxAou8kpukszUln3XuhRvLMHPkyfMrGIChe5ka23jabiN8hBOLnw3pIeTQljpMPbGP7WUmxVFS7
17MPvCScjV6c22zyAV/ROr215Z3kNbBbhB39IHUFagQr6zNvNYP57TWCs4dtwGeZsRsmW0aubVnb
5ZpXmVBrEua62di5Y7UyHizC51WGspTwbaxrsgZwy/xVA+QnA//RqF9PXDVHLnYAJyP8CtQ0VIUs
UaDceShxFzfzPlc5wsvRxVDsLWsX5HtEK+PIu9L10xA+iPIFmTmxYPmb1u0qSl/zCoiv0duJ7hy5
+T4wsCiw3BD6XlwSspprpJyYoHe2ISoGfZ29hWM5jG1vFYrt560duSYQX4cbENEjjH5ZLl1HdkqA
wGrtaz+sNpSEj16Yb2qrL1aFNVWbz1s7Ynzg4gOhFXQXYHssqReoNGr4gHLGqfDEqlZ5tkYGzffP
G7GPtoK6UNApIHEBWL2HVx9VfVhYDIWMnKDUHIZ5317bPaZPwU3vPXgzSjJUDPNLrXkGcI1Irpow
XPn/rlT9rx/6/2Svze2HutL967/x9w+IfplnTC3+/Nf2tenaZ5U/8z+ALvn8x/pnrv7bPOF/f3H4
+3/9T98p+czz5/oP8Gu+Pvd/NG9/3Cs8olP5j27524NHofFfnTNtHfyxxmyq6Uv/Kqe7167n6r1Z
DMN88//1wz9e35/yMLWv//zzR9PXyjwN8Jb1n78+2v3855/vzJr/9fvzf314/Vzhd1Aznn823R/7
OsfL3374+typf/5JfP8fEcxbqGMh8GVNre+ff4yv5iPwN/wDqg3Sn7CD4G40jBJ1IxX755+B/Q/w
sgVgWgSmqvHEoSzOvG+H/wCSDNyfYAQIbICBBX/+u3sHq/jXqv5R99Vtk9eq++efizIP0yJg3WEI
wN+CcAxCYocbjNsFRNdYeq+hnao+Wjut2xKwdLRDDnvAQ1b+s0uk121qMXWTu1KO9phOSJNaL1kt
3ZokjaPL4Dxi3tSvyojU4myMgJ5/xb2qJVPclNprXwDMV+hmhbniBU0yw+/4Guhm6u840wF/Bs1V
m/6gFRX+debnAtW6lZ136IrberK6YbalxnqVcU+WCACPXlVd2sEk0GWQ5dnThYPkmuKNdEOD33x+
Cg+FKqh0EYpyIVYM1Sxm3VpYS4Fd5T3zWfiajk1diDNVudw9g+XayeAMLFwKKb5z3vL8jVtp7qQn
JM2iVhvtw60LQkVAfgLiBxmAzuEazQUNO1Qa5j8Lu6QlOMcbgJQAyzdyiCg2Uo+ZVCvJVOaymLhk
buvb0aVT5yS2O/sjPVc+qzsA0jSCSvsa94fAZ5/P0aHwRZoxJDzwFWB0gBvWbMvDPmqWE4dBFfvp
EzlYqFyfgywQGx66igIhTyrffyo9K1W7z9tdrI1pF6jlyNyAuhIh/LFot+0nqMiEhj+zCXsOyAMW
SNi+MTd1UG89Fnmf39QpgxYVM9aAWSP+vPlDK8gMOzDpXCaUj+QFnKHDYWfekBNLM/qTBDwQNPFG
WEzPOEhE7Zo5D/h1TuzGvqIlqGbvy86yZmBzsxw8Byd6cugWQk9giEEbApgAAugAg1pMhPJzq5jK
Ov2RRnPtyW2DhLN0WpO06qJpO0Epxqr8p4MPgT8LaOJ3eDzUnx8OngUs5cVkyZ+uP+KUbybbn23w
TMuxB8N0Hqau/yR7zLqIOx/u76fGmgbg4g55AwLhExthEQQzExDh9n8/qOBapcvATRbNhRe1irzA
TAoqcqYVMwei0g3rmqQfC3d2k7zqJtgoQByi6JWXA1ESQJV+AWhgAiXuPqpYJZHt5DXSQd5HXncv
n8+Zkad/+QIAOQc8PLAPuqhjgQyHH+JwzvoxDaUFTLoXLZXEJrCQ/I3JsvRIPRJrSQdy38L2MIcG
lHfmJW+z/j+dLCBIGX5CoE7AIeFCtB12I0Ritpo6v3mpuUcgwwtIr9kA/1hq8i5o6kHudwBvLZ8r
BG8hUWVbSds7C0lBhhKKI6StkfwTw6/qfObDhatLsNGdECuLoISZL0wSouIBMC8BurSkYtF0rGE6
zfSlgwlLgLuoupb3t2JWOXw1o5gEOofq3wGfNYbuflohK3si92PbprsukhzJtdU8W9NFxUStUrie
LD9VSe9BNb/zqyibUZ9MUayCwgFSTHZ9bs0R1K2kzNNRnIqhLZxQkFSIKUamHh0OMZiUS78JdmYt
hnponwKv8cDw0QJAEFsxTfsokok9g1qQIbfvQ3ry3sVn/bs4ae00xEd6VNQXm36kpw+0u5TiBsId
uFOGVMykxiy3RanLDgRLTfvUGmeDWNMO5gQcA4xOF7TrJ0xHlA58fqyYnkD/3TM5CpZA4I/+XQYP
DDmTlVvMj5L0nX8d5r5RELQ7VDzalr1nlqfpkGxXxhPs6eGulajrepy5X45ljBRAc2nlmH0sUFNH
DG9S6KrzYwg0J6wd9YoJL91sZSpctV5Hu40f9GbtSp3B7lqJ9+ajMCNAKgsbXeARDZQH9DwntdEN
VOtV5bM2xnm7iQZpD/cubWZ1KWUJnzDnoMRAXmWWVvosc3G5fq/DOnUfB2uwscmCMIOeMYi6gYry
uWxYinDMvgnh2uD8BnYwdP7DQ0nTqc7sqOVPsw0PLcg1ka/RAmmsKRq+o70YISg+b3EpjYxDHAYY
7m04n8CvtWixk8CFBszp+J3OvdmMY+8a8ed0QYnL2x+E5z+lBZ2xCUenV112BRDgAPv0824sAsvQ
cgNYbDDEEf0DcQa05MORz3ToBYn86rFy60rRWDW9R14bwQSkESs7eApkGjT57dCFGSROy7wmW2eh
cgZYk0Ew8iFWTiYueBr695pKDrdGN9r+cKdCYuXIwZh1c4FNZDGwHbqpyflKfdscdmZhHzYDg3ax
S4tSmZM/wJV7A3DyoJ1iWkqqhxO26lKugVoTxRaOGTVGC9ff4u4s/ZTVQCwLAKECCzVae1I6UGIH
UBePSEdDXs0Zs0eNbavLiOIlU++aLfFRrIhTgcpsJ71PtW+2tCNyOLbP8tahRkSKubPsjeADQNS3
szeVOHUpPCjYsPYUVjidgS1wjE4sookJ/Xa1wa8ZGlBaSDWsoA0I0sNFFLSu5qaonX2oGMXZUm1m
OqAI7c3RfT/HYP6a0LeUaXPEISuNSJGtwEVDmA013taeeasRZVc+c3i13LN85GYexDQ2/nUKktXp
ImfUDHHKKr/blCSQdNOGcqBdMuG+wHBPDG2hZWJoiF+4CFEhH8RDecJiaApAAAHvURpDs8FIKiUF
ttbM57z5oaywdOp4UoCafQyc2tyPFWlsLIj2K2B+rucKXD7ZJqKkH/fQUiWmYwwKit1HhxnSpM5J
hC3mjrw10q2H2ARPUjtCrIF+y0jBXKUW/oKNBTLUuMpcTIVSSDxSicf7AkeCodQSf33MjxGF5fPn
k7CQTqA0Nj4cpKsiTRvlQUtV1x5n1598QR6GCl5msflQbx0W6gEw6qHDsvqUWFhcR6ZJ4JogswnX
EnCjloaXVTRQIVsdPADEBTtETUphQ+Hux/y4RQvC6nU6kgb5/j6nEyacD2kNlQVCD7M0Ss3VbeB3
YVpsUuWGEAY4kMOd5AATeNYVwcFXusZF9WvZMjHWmEoNuHacFZwisxxZqc1CkCK38RJNRTTcWU3V
oCdAxMTdVPrI3zhlc7rv7qqD4wQcdUP564D7FlrQ0rKBOtgRICdPDwx+SQ7G3b6kqKMcrbS49p3Z
ldNaMOm3YQya7ahgsZQiF+cW7ynSNFpoO+RCZhVxr9KKBUhDGxud/QABrHU2pr3rr8qgbvhPt+Cz
vKsav5LPI2gGxxt3sC09r8KijpAJKqA/dv1mHL1wuJaCpWB+8yursi+pJe1oVdcICiC7T/UyjRsd
irmIWT1IVyeZLgcchmGWI6BhNZzsbrFBzUrv3vtcTW6WWNrux37bRiOzU+hvaaZ2igXQzOCg5+M8
w6zFVmx3upzSPka1WOFvBjhP6coDEOf8MPqNkz/2Ls/SFXWVYycT7NNmiv1MdWDmyp2xTDKPZ2cB
Yi4rOJrH+SKNasva2qPNHCD/dCGz1m3ZVO5+8oasJPuosbR+QDoGVVekUzW5w40R9D896ftyPwcI
sTVx2zQ2674gGsXLbZrDu7GZGzeskPZXNhTxqEDOnQhf7KoI65/MaZtBr7BVJvEa9YBzAY0SHzu7
OAOKg/DCFewAj/vbtCKlfw3iT1KW28FvHbC7vrKwpgqzrG0aSvdqpg2SdTazDSxY9gXQ08q31nXt
whG/66M0Z/yy9nQpsnUxZGocLkcvzcBCkqLgtPfu0tqhYucXLsvABaCBRwV2l2G2cK3zLgQCFKg0
XV+oFUvlXEy7MesIy7djDojlJimj0YWAHdq89741BBGLbofNMZI0GSnUFvu6R0kfHqImGmr/BgG5
AC/q401gLHB8Bueti+YQv3LFy9yLyBnOC1+2mXNma0JQuwOvatkHW10XdsVjzx3MvWh5JMdwMgTO
CX3W6YQQEUiGWORlN9PYjm1wW6SAyeCboKTEaXdlP0XhcOMX1MujWESR8UkEUnmsfAyyNCXzhevy
DjNFJgGRfQWpLZiHqqxUBvzSzkVu89sCbOthuh4LCIJs3eQ2Rd8hskyXpoFwy1lbGZtysbLaspAh
vMEW8epvTuYgLLKpDDXCvs9CIRIJOxgz64R9jhsksRHNw0PQf6gssQABCIx0l3UYfdIyu6Y+ki5G
M2OUqxIvTccUua+rwIh8d1BZGCTRqBpsgLmGvrFFSQFiZAg3vQ+VKW/G9IkiwH+4S7oUrXFmw8is
AY6OdbFblzneV5trM8+1GxXwJRGEZbAUpC5D5r4KAYNGbGSeQ9NKRiThBaaIhHk9wQq6vegfVVH3
eY35ImxutqyfXVtfhUVgupxjpdv53sfOQgsIM9niJSVA61ZIBCBm5b2J4D0Ookm8NwxIc0UJiwrF
iD4MdYdmk1/jkZJS8QKHG8N7nm4b/770XDAAJO4YwQEUtwEDE9b61+5J5y7CI8HEYQaXIkMWLwhk
ma3+S8eNPORe4C/aofYI5JOS3P+aavLx9X9P8sf34ClwyqvAaSt0wK4JG17K3G9zuc1rOmHQwpk1
GskcmuXWPQzwrIkQ4n1fKKS3gTIePuWpl9mutqMp9QBRi5CjfxNVfYNZGpyK4ytOCx+bBCAaTYco
RlmKUXqzCgVwOKNBZomX6GMGmxYnCHLtY0woLYWNlrRN7Y/22dSHxjq3Ppb2Y3v4ackxPwjX4hdr
L+Bm8NqfGPZpZkvTDHOZjzcnpKQFbD+T3O1RG0QYNdP7sZHmfurRSwzSPMXOZYffgXeSYnd1ipmu
f0womccZfzScNm4AqmIPcIW72fEC3aKowKQWrMe8b3CmoyIzno9uxPrmQ+CIF0TpamyfzoPGisHL
AcouyJVhW+OBzmBe3CEL8cJryxyHavZM/+vezxgK63nGM4R/shDPZYLaGT0ruykANjv92Ct50UUq
2P6a8qgYJLqjc1riIbgBGjRetHmJe36wxexbe2huAFtctYKoGpzWXZaica9gDUwmxVv4NjkcBnDZ
YJlYvwuazBznHvcr3iunHqVumxLKop7OadRx3ZwpoO9WIAWIXF4BebPL4DZEHX+P7zMlOrxAafT4
dSV6/DtVI5xonjXacBUJ+PL59VCqFE6BEfk8+CXLmuHRr1MNKyCdZrP3ES/34STWVDiQMKFkvA8R
qMQVW601wmVRt0PWhZxRa+brAvIm401Tlme/3MmF4kwWm54B4rj9MbkdKqrP2oJhOrb0/cyIJuSY
sC4dy3R+pCxsRrUXdGSjf6Y+hq6jrMMU0VbPJUZUZmPnrf3ZsiHllHTN9NkIEmMy4a8yW/zDfxoi
DwwzYPeOGa8COg9eJDY4vi9yuEJR0Mpn+JUjk60RAcc0n/zqira2xDf8yTY27OD1HfbVh5Nltj0u
001fC5k6uywVM54xf7jeUpjl8BoKzy3hL03tEqYvAKvLpk4Uh2PCu6hK35wn5Y45nPBZGSqISuqn
E+68boKkKTaw9czk9Tk1rgKnD0v44gteZ/i5nDhG+X2EepaS89EUyebXES2Mk7Lpcd1dAYOI+uqL
CzfWlK51WpCJbfyx9cDgANeF7btxACeQ/+RmwOQXMS7DCIs/ExepOBu/rsy1USGxDbMmHYmi1dXH
TBaqgSea5lZOh/Nx9qo0+FLO/UjuUY2r4FWYWxH5T5C32F9kbGfMQIFEHLON2ppA+MO8NF4qnkNf
hWYdVc3YPvnRhAD5C1CwfX7t+6Kd0g2qjjtF3sbcLnS6xo1GOcrGOPzfJAm5HchHeCTHUj1YmSiy
LEm9iTJ9B4hom4qf0ZAPwvnepSFcE1uJVIAqSogzd+Uj0hOAVQ3AMx8GR6xsu4FOGQABpLd77PKq
iAC8jzdJgAr+EZEpvfo1ko+1FG0BB3HieXQyw3oXN5wPRv5FU2akCbR/c3jzrjLfqN+992nhmPcA
MkvwjSmbzBdTCu9EtYblbmIbOU9bHOUM2mJ6PavJbtcFDqo5lVFlPvm1ZaFTQhIBBdh89OEPN+KU
AMZNI4kliG1HWuFtz4IMIfLRquE9d6c5jZzdKGpzyjMyG3dghzgRXlyoZWonZgv727UQf7iG39L0
vMwRaXz61ZAnI1xpAluF3H9YbHVezAHoNGugpX8pPwRW+eFoRIK9cUYTLowTspO+dN1VlVWiAXak
8Hty3+deizGrEVG84RxcvkaNY65GG8HATbf69wNHmhL3CNIne3PIW8eEGVf1qM2eDNLZKUFdzbq6
qtas4DiNm48JgR/YCL0SbLF4rtvZpLhgDuXBKfzjhUEPXw7kA3Ywii8DZEEu3cpM+VBOy9a5Z03j
o9dBlmmchrGBmBXENSeID3C8MODdCdP3z21p417/zbYzzQPCA9VnYNYGj9XSzyp73ZCxC+Cq+hCN
BXzA6AXsAJykz5taRKhwmpDoCN5IA+uBf5d1pmNYijCFKvnvPWKVumkS0aauexNEiFlBIvvMLGqf
F1jhxpUuluyXcPy8L4cuBA+pEvAKgVAd2eCGhJcuYlTpQB24b4vsHnD0EGO5Zxt9vOvA8rSekXN1
cp7/3iDo0OA4QDYkCuuQ3XfokiqZtGxeWemd0Mjxe8pK3Pi7YCoh5n6d7M8HuMi/NCOE7xZpIUh7
R7qcu3RkanCRZLXi/t0viTGy2TjtJ59OnrfRbhcOmwIAxvJLP9KpWFV9beQ5lRANpJtd3EcnenS4
09EjmFIhsG9pEHnIQF2GxabIImMwUXHHPw4VyuvNGdd9mUKu5+GQYwmY2084mRHF5QDVgjDTkaKl
op8TJJvjfHoVbTyAS0O0TAlEvcDXcT5S+zqfKOzJZPyIZ7UfYvbzQSyXEQuHyi/LQ8TEBtvN0vWE
excZnqhMvmYdOFhx470rQm3n1f2XiYS9eyIv+1h7Hgj8LPOf7y+RcALkRGGBrf7617WngbMLorcG
khWlvGCm/I9cax6Y80Jw+GB8IdjM3L+JAzqm8EQPeXH9cS1BSTarEZQc56LuhLkwPp/QQ/kD/yxQ
yrBRTVIKwrb4+/BcjNOsczl7KEmsiSy9JKiqgD75EgfmPxN1piksHcjFfZTVwchciroqRb1rn/nZ
2YcqMnjwjmAfOcAIOxUCX8TW8HRkaABexcEswg6AZD0cVm0plha6jX5YBdzUv46V45dGVUSeoTEn
x3Coq8SqXOkEcSCRMlrGHKpolyha62BfjBaE4Oez/StF5C+B78GHiSkAbQKS8iDawuV9Y1mIFwU5
67ZydizWrVH6bLIkenD89KjBmWsE2pOmy+DzjeIqnWHFxsrLlF1dQItAalCWNCjx/L/MndlynEi3
75+IDubhFqgqqTRLllv2DeGpmSFJIEl4m/0s58XOD8v7bFv9nXb03Y7oiG6HWyoKyMy1/tPSzrXN
ULHKvG8zL8/7i5WaxetvM13Wll6TzIYK+zAOA7mRB1nZBGcc2mbebBIbetMf2zSUHhDgtaOt3vHv
o1eesfZpkpy7rGutQd/UeaEipDyz8ksLrKZCQnJBAxSUbdoYleAV+VE4BQY/VsT1a7lD5xByiPnf
t9fXFqj+fjeXomVibULLupcni7INCu2e/JHmtrNnbjelnz8Ht87Y7EWm8VpzCUhbnpspQovI1xrB
N1FU3Sij3UFA2HQ1x/8NxQwc50X8o8D6XtnB+C3c320I9+IiGBSIFz1Pjc5bhD0f2dZ0O+pswqKU
edLodqTPg2doqobpoXMVObf+OkWuuKx809hBilFJ8N/1tT+MlnV0hrSo5xY4GGQogP2Iq2IK+ywx
5j5fTEyDDqom+z5ibkSwHPLBd73hnbdGauvfwYPsTBu1KUlct/00Qm68KwUoeJ7yniNzOBZysKwq
aS2K4b9WWuIxPHs+o1Q+Wp5ep/AWOC8TD10UVbV9qLrRMOnQ2dD0lCAxg+M/dP3Ks00XbW8SCasB
YqIQyqMbDZPVXbPluo7GadxiaPKlpMuPQglfWxbmeHLNZloQYbc1+TmZSyNAzHTQtfKlAxEy5jh8
pQJ/7JEDPH3uX4ct50l17IrGt2eq++/1H4D8Xr+u3bQfhq+vRvO9Su2CpqaVJLqxJJBESaYcWeyw
eR9wGTYTZOOlNlT0jsOlD59EFxnNsS293IuLPF+evLX0qnQtseuUGIkuStPZLlup1QUIS/8YSN9O
dIS0OiinhngTV8l3GS/1hZt7/Riz+orPlRTNS26WfapRkNIjN850ogkH6rI7j6hd8yMzDMlcXoR/
7S+lSAO3KHi6piGPqK7dQ0VQ8t1WNRNq7MHBqrmaDnP+Rr/9Uoj5ybbIM5GukV+1akS3OQKNI5DJ
L1Q/R2kRLeFDIIoBvYEov5bjkKVNIfJ4dQk58bJoOIebje0w62CnO+G5/GrGWiRu1QXHhV95GdIn
fpa6n0/oMbKvQ1Q3p1pbDe7ziBHsRWX2T4LJ4uRMAh2NseH0+fOit/BTY3QeEMPcvltCXECmPZln
knIK1P2G4Vy7wIdHOY0dfswgewDULNFRTU701YKCos+yhPWo7Kooj2JF3GyN7fQ4KhcghK0gHVc9
nx2E7nXstUuYZEGUFeFLqexovUQZMX8ZbbeyDv0sJtqvsi3WWDle+C2cvKBNDbICz22ETCJ1ral6
0Mqp6d/a/sobJ2tIsrDoP5nVKK514JpXo2/tb2jm7dxurpazpsy+MZkGdQkqb5zL2insNGT3+2ot
i0M0/hZa+5Q+YXxYxLB8GwwD13RpbZ/GseptlA4CWeO2jby5RSMIXLF6yRRowsj12Z/zAbeIJcrb
1QrYiGn1ErU4jXMm6qgRZ6kHebTFbF8x+EfHINDvvWX9Ys5ZdutaLB81EqQO5GkS6atbxXy1tXcO
bjB1t6Jw5YdVaGpFE9o9H+O5RptBAHGZk9NhzI77Cca8jx18m6ceACO2zXZ60FZXP4zFOtVJPU35
81Csw4vUorXjQc86ySwpCFXh+mCCQ7BAFp4utsTV4XIf2WPRJN2mqk9VK7YY8olZij1hg0Io6yGC
3LgUtgyTWZrZ2S0799MY+vq6godQ0CHuzIdmU5zNxkCnPOfXfmj0ZdxYdfRJGhRbSL4FdZRXjcO9
v/j1kY3exzxSbsHFZPXFPfohNCdLIZ/tvhMnNWvrVAnlf5JO9rzQvz9vQ7uFp0GQzkM2TP5t5Yac
iilgzgnl6fo0ScbkxtIdYJJrEg/MQqlLP6rFaaA+tuI8GKPnqJuiz44WzrtKZv1ntant28wLnqqg
t29cBA8nk5MiHfQwPVH3GjFh6OrakGP9cTP77kTqV4ZiDJj7tlhNl7NMsyOZVRmCU3m1f4GYO0vE
2FWn2mMCNpozh+tX9tkyO+dY+c74AbxwuI+6Ql5YaxM9oe3ervKxGshZYsulPW/L2841p7Oc3eW+
GzP5TjIH8otTKzYHe1jVrbu2LB6wtjsLofiVlsFyWS7aIZx8DrtT5rduStuO8hM4JrrcDJldZ1kh
HzY7LJ5DIJ0PwxZO7zjw8wsWW3CzWcaEtsovj02Uedcw75aTTG3UpOG2dgzQQSN33HKjv6+hBu5z
3YshQbFiHuVSDR/ENGOhyrxtu5aRO18hoKpBLdr+Xe5sEdO481YfnKAOLyy4yESJzb0LVe7AGEjj
q5HZaOOuV8/dyihZW00NngYzUHt4XXuOCiYsKbJupriJRHa9GCK/B/1pbg137d43KNH5Gdx1U2m9
H1sqGMbkVrc6qpCFesIqz1Ev7I+zkc3k7BSLeYMEaX4ubaWGU2E3jptEhRVcuVkvw2Nktl10botQ
pPDL7hYrePg0xEBINPg2MQSY6cDdbW+gQ7hajSHgXvvmMsnrIVIQUJaW1nLZuUN7h83EeAi6iBRc
zCZFfygiIR+rvFTtASp6La7asu7L1JCdh1IzyyzjFKhx3B7XsJPkLe2lh5mSSdE3fc1d65e8Ptdg
BbJJrIDKJfHaOVM3oDjVmDizlb9bAoI8E0a7+dfICDMrXSxKxKsJgGB675V0pZJ9RIrJI53PzDvk
ThdksQVnz9ZmV73bnDWzVbzqwYzms81mZ16GLkzFaWjWTqaFGr35KTLyukIZlDeRjKWR5U2dGG6k
n0oHNU9sF27z0K+WsZ0WGuAqMYPBNq+XqNJdYkv4hZugYTtNEe5taQ/idq7sqUyYIlWfJ2PVY3XX
4OGJNofb35m6TcGPCCZHPSZsr72bJrcKp3T1K7+xAf7HnvUQQrsms7Xa7cG15qa4rgtYY+b0AT8n
26SHLnbaFUIqmKv6oitdrz/ki7fc1CXwbVrpUl84uWvhogjNIgCqq6R1WedSQJPOXrDG9gIr70/2
dGswZzdI2ipzGYTh1g4QIVjie0sY8quKKE0ciQHu1PeZ5RxyVdgzESK+Low+QTOARG6Jg8J/XA0X
314yzCFeu4SddOJ/IECn1OUXNqEh9A+FaARp+IOlo0PdMiC9OAhb957HoHvlz8+QzG12UQ2h+ylX
6uO2FflzXoiPeSS8KqZNaJ8WNCeHLMzkyeTwMNkkfAktF2xXzWo3t9Ip56MqZJSIQWwiJmnGxKXa
eu2T7Bo/ldJf4zksXfZXNbVfpjzbjkFPBj6xhNkNzGdoJpYelyHdOGzc+2gsnKcAYZNMSwUGxfvA
CxOj01u+Wr2oH8TQjeFhDIL8euy7/mkexik/MCFPZZeg2XkQG62OLtu+GlLSTJpjPWTeU1eb1iGa
iv6qxsN8Y9favbIFZGqfj5DqEW1RatuZ+tTNAUPRtW03sRlwCKdmpIbxICy/v0XXuEyXQi5ZHI2L
qZOhzqvE9Ucl4shqib3qEWrOl6PPlzusgO9PWybLrxl8/HCq4P1SyaJc4m2t5S2nPId/6ddNWlbU
F1xC9sipUx5n0qCSuRPF+6rMrY8ggvqImCg69SbzHJmZU90blSkT1frFi9m1zw12H9hDtzsGdlZ9
6Bd7IiDL6fsPjpnJ82w7GXkgUlchltTZPeNH40vnJsh7qRXmU9u5q2hLzmqxyi914QQf6yy3XjDs
LdcKRjn1xNBfOkDZ7yEF7Hrf07SIncocbvwMa2mN4mDZX0L3i1vvTfrKFAJObW2Pn3uFg/DQ+CUE
LSB37192XleSKihLPcGBbWQ3DsznsxKnYR+JfaOsvJtGjPbnosBqG9sN1xBXTVCEpBm2QwIsxztR
rMK7bH18lSktvGoktVadn1vRT38KurYiqYXjmB85eBcZR0a4qAtjqv10EpVxQZ6u/bzrGY4W/rc5
LldD3Hmerj7PKhQcD3Sex56k7S7uM8+5hlKUV2JF7BLLnJLmWo+z+Fzbky6TEfhTxaVq9JdpWlkr
LEr6tFmArn5VsGkqhikkN79SzhnwPEfKVeqNYh456zfcaYqQvqCY8OzSv8UG5ciUNtlgeAdjaNEi
m5vy3k9j03wIhNJJPTpj2pjGYN7OS2A9wfqFEWolarjYn5aiOS0UVQw3M7vloIeiqCjlIkpP1CVG
f+sUi0VITLYrBNfW9MRBCoXzAaUML1HiFkwtcWt1zJUPxdPWjFGgSJM4PKkjkmwdSpua2mHK2Us3
zl19Z/fWMqZ0FRnTfnh5+00k0przZj0Zpl11zFGanSyMa2sonU8NclajS5QR6io7QuTV2rypi97v
o4RuW7sCz3HRjnMScOB6a1rAq4UNI4Q45de0U2vW1ldriB3YTEbmjljinlBVx3dijfw8mo9yFkP5
kue12zPnhqUCvYNLyOnwVuqh96djTq3WXc7FbLQEzI5aeYcCXVbbHbApW/VTZtpwQieBgGvqUrm6
hlndV7OoeQ6ugYxrrlBYw00o5Pd8/W+tEQUm93GsujWNRKG9F096Nikm30FkQ+xEyNREO2RrM3Jc
XEXkr8NXoGPY+RnW4RZ8zd3M1P4JvffGehusMSo/zGIpmILQhQBwjOers2rxOSLYjqf3cwGgEF5P
FJT61mTC5eomcz7OQ33aYN14Whx5VV99dsK5U23qNdO8dlfOzNfbYmxttj0miHGcNntyJk/sPnUE
tKVzNud5WHv0UeVEjUPvkA9HIUIi8JEP9mmNOurGRmRG6S4idsw1KimiQvdUTkG7rgJ0WIHwlglS
r7lZ3EPeabdsDmJBCRSBHXR9eL1R+oWHzGj8DHaOcFOBS9EdIvcQrJvjnuAj2/cinJtnA9XPFNsE
X4SxO7N2Dqhg2q9mV1NlocovZH3o/TEqUiXRz+h4swdI0c2f1+/q/3NU5ureQ7V7AT5dXvdm5iS1
7c83lbWu7UE4LSIyFUFQC6N5qiK9BJcDJVwQO51Y3Vh3C0GqcjJRV+pQLB2mIVV/FZuZ1WytbpvF
pFW4czo52/o4lsaiKRCM5kAFSoeYVcLzTtJ3JwYyt6H+bGyZXkVs5ctgPYZ1WXvpUnbdF4nLl4DW
StEadJuh6EZkZRUHygk5XsyFV6uv+Z6zYiRU1DbJE3WRH/GPqcw4trMVIhqyh6hLMtPt+4O7muOF
NfbBh0Y1LoBlkNl5nwAolh4darCOty0zBufUNr15ekGSgZwjlgL1X4LWZFAUSJaN3glw6zan8yZa
c6AOv9EQgTpenDo4BLXfnI2cVJQRQTimDzR/okVSYq/zmIadF0GVGVNxwk/Bgwl0bsQOmr+LQTQD
Ie0AZp83hBS8G1n0MBtmz/fcxJG8W32/8rBTN8rC6FCh+fhmIKoCPKxEfm2wDY8faS6X4iGoWrlX
XY5dXlDB+Gfp4rz/zBbprCdHudVjvzjZDfLN/GsuLe58uGwaGV02g4xsW6ljUZrLc6i9+X6RTcFX
wF4Hax20Pbtp0GKiqL3o0QI+JOKp6pdLC9CiTBc0O38ujou/0SNz4qJzGR8wLNJ7GrK8P052Z774
crTiKEAfWchmwzkwbuvuUl9v8XraZWrPo8Js1nQI96NSReoy9yWqubHbkKnm2aK53KjZJRt0w4no
gtU+wlzB/zLCoRzTXDmKrdfAh1HGkwiQPTr5OFAUdOt448xivs5tS4Wp6eUiOCLQEO8WHUyooaeO
b4lKIfjoyiJk+B0F+N1g7BXvSABzF1NTE9zg11mETKYeyiLlQK9QhAGX3G8tCEC8+UL4h1oh/Esd
sy0P26D5mdxD5oecpRWpcsRfy1h0B3K+dYJlf/0QsFuoKz11UqTNoMLH0ZPTzMd5HtGxaI3ODkPN
bpyG0d9h0dQB8qVsbWNpZdGVYRT257Up67M2xHiPhrBK0KbZn3DrzB38R4Bxv/TGSibB4pZrOi9r
NcaNDKfsMBdl2LD/Sqe5qix79Y6Tv3jvjawQ+hbkqma8rdu3JBOI1vpQRigx4haByG2P8sU8BIu3
0hRENm6LITO99tBaVfGu9rRcEs5Nqjrq87Rw5EC8B4zZ3eIswNCO3We3YdM6LwPqD2ZVzc0HZ2z7
F0mkVlyUHdgjSk8EXLnilW/kh9xYSIyoR20kBpXHjZyxHY3gLh+7fDYuZcWiTmVZB3fTPPXnySN5
gY68vgYXCC6MzAzfgxiXAa9B7n8W9uYctGuOj0qu9mU99pOdVCpc9mrNbJH0dEA8wTiGF6NTdH66
RQaFU1tG+tR5tmoecfGWqQTcSiWvupsMjjcfKF+sq27tCzSLi/VCCrd+ibKJ+IZxNrF0evWhDZvs
L+TOZup67vQcUu6fLDezPvco41/MPbg7NjQ3DivCC16g8EYjPjgJNbHqwvkTwunpXszmmsXh1JsW
62C7j3KjpqKx3PbEeSAZ2RuOTkrozBUomnG9DLb8swLsSENNozLgdSaVuLD690bYuE9V4bht4oLq
XwrRWVB0KEBrx/myzqD/BLoJ8CD5mQOqblUKN4+76oWOtm/Fo3TH3vXupqoY2OVHskzRTMkBxwri
Bb1W7QDXABHa37krEp/1tNh4SOzU6U09FZcmw26q7RKB+To9Z6VevC9e5/b1RdWH7eQmjBw3JyMN
lecuks2rRmUD14Zuo4qs0jdTBIHWRtkYmgSXyNqXpr6cVw2KGfu29o6EtS7hR7/rJjaVQdQNE+eX
wCtML6XOQz+RGquf5whtXLRfyKQp41F7rXi0WTTI611G46hC9N/MgVnyYwrRioDwMIplrQuY1DKv
UTGJPNvF7byDAzRIXuWbOTwoJ5xoYUpH+1K+78MlU0TFbF5I34eVqdTVbVX149yn48J0W+tgCmce
h89zvSlrjfktoiRBs3cpyeJNFOwMFxk+64pJrwZhzw0+l9zch0fmWgXDn7ORb0SMlFlY83do9ANf
XxnTSMN8Va1j1vgJwRlhoI7/TM/9yvbCGgbw9HhnI/hXVOC7B//nMKzSW7Em5WXwte7F7m1qX4Uf
bR0RGXIizIbUqn/+xF85+f0TsXFDVu7eYShfd6dnf4rfApwLJxO/xLf29RPVq6rG8ToJNT8GhTsj
glOmZhBvUVaQgq9f+d+mOewhBn9LYfglz+Fd3/LP26CGX/6Xm/KL7Mf+r79FQfwvjHNgzvJPT2qP
i/glzuFqXj6V088xDt9/4DXGwQ3/cB3TweSEfAURAq/Ra4iD6/+BRt4i6RsftIclHGPUjxAHx/zD
4kdIEHBMnnmw28Aga/ccBzv8w8PS75H5iVkZgUP4b3IcLMfhnfkfhpmcCBzopL6gQEG1gzD4zTsF
6bp792yR0r9pptcpYoEwZvqei6wyKp0ehK43xAYn1+klkbNPKWKI3SgzZ8hkEgUw0zKlHLcYUXw4
b2K/LLKzTUYDpb/KOJD8SGPyaEsO18SbC4sY+srKs5uZ/GEgmrEbuws+SX+ReUXwMaeWse9qs+Wk
zaT0uTeLTcXMK7cefNvKH8OS8jvdGnusE6hWtcXhPIcERlmNL6AdLDumhIT3cAK1m9eCobvE6K6N
mBxL88ZACxledOAV17LEORhn8Hl56tKd3Ld2sHWXjIAndDmrRqlS5pmGmIOJdD3UxETdmduEXK8O
bzVI240NeenxBRE/PZCDWn5AD+blB1w2O9SAlEnHHr+20FH2nm3E7BJv4z8xFLseEpnWXR9pA/z7
FaGj85T5WT5/jeaKtr/JuyY44/YzvHNogd0eG1/642HdVJbSmBE7WAcZuHlYrFLcYlztPRTjpA0k
hdnb+CkUcG3i50xvUD7cJRYla8NNWzjFQ1cwrRMA15kuBBFc2T3ONIdJSvRAjHYIwu6icnpxBYbY
uZ/J4y7tGC7N/gtZtBc3QVTdI9rzRdJyl9PSL/0npCjNNUJn5cdSg26B3clli0XodIyQ0OJLUU+k
pHdYS188skMvmkwOYL2ruEVa+YmMsyCFEnarmC60TzwgqkY2fyJmyVTSeP2WVDnsaG7O5p6LbS9x
VroNIVemVR6sVd/RWfsQXsvmqzRDN5EnUbD0NOcosaNT1Wv5mwjlN/mE+9LxyYZkJ0ZdbJq4/H7d
jt2+YF4ODQ/HIC6Z3Cj9k23iykEYZ7bLrkZUCx02j2hwMEcBTZjEF3adf+Etjrjqqj54EEHvxlso
ipuss7rndb9zsLE6/Wk/un9dzz/ntbhvDqvXa93VcwTvhegX3/hGXTApk8y5Oc050Mu4qpysvs9K
KheedFVDNEb+AgTGPBV5sTdVettMfeWQKRAdnGFUaU2ylQvqiWgYM3mx/OVPfv5XpD0nEUbUXRhR
7T7ZRd2gZ8DzT9XNKY8KkyqyK7q/ELHfOEvQ3/YsRHh+MLp4Gec6zUmo/hatXvUgxDZ9bBWmkdhW
HXX+Dn8HyYjH633rGca3Nc/6h8FF/9H6UU/K5uAAFyCot8OkkUXOhWVZfpqB+hHCG83021iB/Uz/
dbeE6QCccnzbp7l6q8epLB2oBTg+rdB0PfatVC/z4D/XRWlfrHkzXXpmXiedLDDZ+QjgjXoKQLvm
8T4wFuvSVyX1nlUYad2olZ7GKBCZTPVxRSrym0f+Hy4V7RRKVXZ2x0ED9+vbGamOJhgsOt2kPf9Z
8DRwIgmGoYL8nKIOEZ/J2cSDt5ffJa7/p5WxV26IVQPLd93oTWlEX1WE7TrytmETu+xqCXNXySid
tlW8CxkVcktjNx0VmunjuiFumHsEJlvUH9t+2w5mHX3L2ty4dnc2xsQ+fNa1W/8mafjNpI19/WJg
N7k5IWO1gIHfrAmMihr/YjGnDc0stwm5PMhZ9iRmaPNkW2kox1CvVLvrbKcgVPMBKeqWDEH9gv52
uQC6d19s0P+4HmzjVmbGeLBC1V74ZbheEE80n0jVtB6sIit+TK76V6XYnfjWQU1/+zbdfBJvi63/
hWXUnqz9/w/FSj51n77+n//6uYzaf+BHGJZn/4GRmCdlOR7PjXSr/66jDHyu/69yCp0/LJc3gpaT
yFYUvGzKPyon1/oDayzP2aNq5y+8f1M4fTfa/89OsBfge+21CwYpnDgG3tRNIbCf0QdL/hQ4aD3W
z2NRdIWbqrFTw/Tchh52ojgYNDokepLZ2g0debG3iSSL4Fc6KtPzVrAVW1Wwr+3Wjot76eZGHpin
yd+c6hPWvd0tvJXLJPq7SLm7uQ5yzcJ8s0gUTJhW8qwOuyQk/qOxKY62sHwysbLyMV5trDjDsm52
x2MmZ1tat9VCG0uSAUJk/gSxqHGk/LisH1YUhDWAIgj2MC7Ip5CNCaRfD6hGmtTqRhLxAG45BaBj
MkwlVXCotnCzXFwlnSmz36xRnyf504ZLvKHLFk/qDCp0Mqz+Jv1ucf+Lzg3zP3/YusQ2KuxWmHvD
oIMKGvKcYYjE4wzkzBPWQFQPnHynj7UQc/meFbogyVm8MuSWIAVEq5jOk511kLc8HGyqypjynYZ2
8Le4gAvzbg1jMLDDzfbbetf3oYEaAjRyTcu5neR5QBcP+DVD4xx++Cx/uNKAa2ArT2OOJQpH74CM
VZ1bneETPtBEmsGDs7S7+bJeLRV8lSjE+meX+8jVEXe8/0JgP5OP1kVO+gkK8KnZPYtem084K8c6
C54MINdxTIMhmxARbM4GY3liDjmIxDG0Ik+0N3kH+vBV0nPMy3EjEEgHaeXOGUbMIUM6YV8MQ2ko
dR3qpuMmIPvJ+JMLUcCnYWbCPolcxjK5BDkMKBEQOZYWCh1/NvfrL+d5d/wWle0Nn39a9f+hVnnj
POCRc2ggVGSqgOUxhfZNWSVrxAXICuX7zZE6Dy6Ju8u25cxwb5LL0wGWaCoOdr7V63LZzxBN2xOc
3jJVFxCwnl9f/PPl/HqO8gZ6gWeFnk3LhQsCQ8Cv5ygg+WRHWmfPVG+7i0dXZs44JstfdlWq8AkC
wOmHVhVPtWE3MMrXupy7vPxNqsGbQ3W/EHY/EjwwgOBy/lvk3hYuGC0E0R9BX/dee4uutFPVifgZ
jqGHiAeSkVhMuG2Dgs+uoY+gQwc8iFNarpin1mO2oQlaj2pZMc7jIRDeZN0FlVod467VjQo/9wiC
8vpG95nDSL0W/eLDP9/NXUr907aJHNlEAmmynGlsiUZ+c+aSbcXe5DH8FiV3VYBWqW3PHnHnpQc0
IZ5jQF1LGODYkxfwzx9NB/32w2mkqdYJfKMuMkml+PVRUpW60ApO/uzDGa/ZO2xiu9dvgq3nGWZO
s394UKp9DWAvbCsbNnJU0XDTbd7YObfgp7tLtyjzfaViOd6Nfbt8ZH8vcqP4nqdnBVV0188taWsn
H58Gf7eooud3+nJAjxvbpDWxC/cIyKIPEJmVFo9IVJEdnVzYAQTBER5plLw/HMWkF+yei9XuaZwu
hhFbnDqvet1Bp4gKmP2QfLTdWdu++vB/uOV/uKV/mOal0vU0JmUQFhJj9DDva5t4x5XfEr7+FjWQ
h4G4ear2UC9cJ/vGogWhXeocdl2+fz3d7d+5Ihp5+KzJkebD3d6y3OJLhrBgWa9GfIoLUYt+h92Y
TXS3snco1bk8PGcEGqRZY/tWigTSLDgAJR48kgQmoBNRXq75gjz44YeBthMBoo4HURO1bXzqXzdI
cMiBh6eHqcEXqaxpdz47K0Sm96eJu7KyrpvK3v2UVWb3lZY4HVkNbLCvPuoFzomrDpEm871eDcTu
q9O6fb3OV9sbVMx+jvZekBcVTBZMJGRJs5gwOdigsUDHnZnN0AGv9mO/mnbL449fhdl8wp+9U688
eT3lvX5sW3NcDgN2IpWfvLLRk/1u7ofvhhosLBVZ9moJw5rGfrGq7FwXSKbzw4IFwp+vbHPdcxs6
6Dtu6T+vjTcj0dlccFiw9jiCOGpZHG+WRuGTE4OwdXrfz2651Um2YQPukh97njFIzS3zVb074ZfX
cIW+w0QAJPy6LTolEuQhdap2Mh4iO9w92E5v43o5TUsglydFfnRLhd0A7ASnqLD3+yIkLreTh8Bh
3BOLHOmBy5PlU+YlYQ+j6L2nqffsaXs0dTXmj4uuPO1fD8FGHNAWe7YYgvnKeT1AX73jvRnkfMDr
HyzH3N/v/vVtt9S61z0VlT+X5bnfwyG8soU6O8vVG0bjXlh9YwpU2wSCTsWfP047S9t7SgB0YzVH
CZFT5gJBhXaZ58HxSFkVSzS2RBPlbpWb5rGrCkQp1zkikPELdoQ9ksAipZoz1rG2WRgp3ekw+mev
drGDH4gi3Tp9ar3v2Q01M0K43Z4wNrv67S746ybIwOyIQ9Vk/0MPwU785kmL1nXYk7z6KfA3bOTH
NlMrVaDd8XJCBr2WhplLeDmJoTqCn0WxXxWWd+WszsKujFjHLN1/eboBgUYcasxxNBml+fdCjxxU
2yvXUj57k73w5TfV7/8iZCMbo5tJKE88svky8eY4Teaoly/A7IFYT9qG/TW+kEBoUhBHlp4dcBiQ
nyFMiHXeA/5a3ZGzEmPpqNzgxggr370EaqS4/g0k9CtAT1OAPYiOMnQipmqBqb65t9pbjFnYg/1k
rXLIjaRUSHzKKoa/sXZ3Q0bms3NpG8u0iJNcTdu13/3zQn5TrXAFrGMLDxPt7L6Y97//iSLYpLS8
ZRuWp5ysosD7c8Hd4q1HA3Ear3wdIN9Z48KH4iTlNXT3pxsErbPqw7+9DqYlAZUAQWAf/NudoB92
W38YxI9oBpuJKWzIrHyO/SOhVHvUwNLY0b4gWPWUI1PR7nXvP1/Gm3KDZtHExkgLzngoD/fLmwdS
1fMkC2TTPBBkT+Rgc1STKxZjeujsEAirasf6qnI1YsLftC5/exJ8MJUOFgJeBe7Cm7pxW9Ec9/Um
ngqAQbo/NgugnhSJi8G/fmw+TjeT53/pIDdf36Pg9Zr+N3eA0vnNgmf8heWxqgIQSirZt/dgacJ+
rNtIPPXFrNn+nNcFVlQdT++imSa281NY999jLF6LGAIMOsI1ih6lEbbqzqMdPZI4sm/ZtWFSGxKQ
S+JG8ZoT4wrv+3d6/cUOhWRBh9qsGWMwFnRQMsQGLoxJvysNA5PU3fR/OTuv7TqOLDw/Ua/VOdye
hMQEioI0uulFjmc659xP72+fKtnCgRdg+2qGFIFOVbt2+ENcjY1xhmRBa/UBgLBb+E828CQC8YJ2
V/fLM0JJHPoADGV/Km03yfrvSRTKKm7Nfsq3Ryqkcs4OrbTzTfRugPiWh0zJ3mg5G8NfRDxGh//8
qg8y9LskOUO0dPnwafZWJ4vvCgud/uDOsrPE8dFFZ/4RXWxk2pvfaybLnDGo0aM5pE/Axuy3MQBY
29Hfm56KGmUMTv7Go9R62qGZOi3dtdiIrT/AMpTFlzpuRlReYohqHEcj4g1kCp4zUtN86ttq78Fs
gOA2EVsK4xjtlsUt2rk7gb5Yc0Yf5QSr7LjnvtH+zntpOGn3TD72hXqSEc7TLj4biKupnGXpKxG9
yHak3rYjAR9y1WUHEsrbY7Aq55VWbsqU5k4ZeiLZ5CP0wS+DJpbyT2xVqiLqJGoH+gcstjVxuebM
pZgkZ5MXHIML5VeT/WfkiFUqQkEYb0gjwcxnd63uOeglA6wX0oUegNBKj/BoqxU11L4kWuPql5yn
ZcsJjzoMehT8AAmBnNVa3cldU7vvL3vGu0ovTlVviVcc6sqlnfrnGtjFljxNU5PhLGOXMDO6Myox
5CPmiF5PcRlmQO3/7eLgmr1bgAkNWINNA5QlzPFjQWC8Bs3uPhtJzRpnVp2H4KXU1kA9bic+jXvh
tKN5iNMKUOunCm84ALyHZNg6cz5lgJPS/1bUA6Dg7chHr+WZKcW+Bo+9klYCConE9X0V1qXg2VCu
IHa8GC74zu7RyDmWLFBAV2Gafh0cc7rEQ5XsT36TQPT6gjbzGm2/sWP2Zu9OFQS7KL0Dry9qR5Xt
djuEgJhStnqAGiz7yQxG0fmqkrby5hPw04bnJE1jfgMD7qpaEyS9zwfQ1Y3+3lpjqlbplOsF8lv0
qYzQk0TuKNgMXolKod8P3G+iZ4iip4kiFioEwJhuS7Wu7KzFrZv0u8qt6RggdOLwROuzB+SS0wvx
6JRKxDXAI3gHcPBo/7x/D28OD4a1HBugMBny+28G/F0WNGDSjPkZMlW5PjNV84vP8NVQnjVqh1rn
gtQsJqofROzrs/2jRqZFw1gY7AB5WsT/v53V5LjVIDs29t/TLEaR9s6qoizKaXnY2GyfF7Rl0+Gz
1aVDBHDeSrugObMXC7RioiIe9/33KDX6KblHkIWvfa46dDDai+AMjeh+sD2Hb53uiMJnSFHt8Zgf
DQuQxXfUZnqall1upvlyZ7duX1iXJA3aifKHUs8qgXbSvGQq68DLND+oQW5mVBzTwr6mPwClndYA
vlevcxfL75Yl8cvpO8LNvtX/zFe3J89DJmriezuNJWRQK1wmAkKdIahF77JxdwueAPst/DGuicvf
0cWRShVJEj5US83FP2ha0Jz5CfgQ0xZq4OkqeKp+sWuked4/jpO1uss5gt0Ce9kvTPbXUxBZPmA2
NPLJXx78ONpIX0A5i74sAn9yGlmOUWSonQWGv3pPcI65k6Rt17Q/gRFuPQiFApopzwCbexcLk4Uc
CJZXaiPrAx00himTPcMqo3F3T4UPPvgScPoyxO4GeEoA8jzOm6mo8Tfa5CujLrlfnx3Gknlh71bY
Hb2/9G8TWQpAn7SJDMYMkdVybpKXfFizKN6m6Nlxs3lu/6SiL9bnPXUS9prkLETvFISqgIZglnM3
71//duvRCRXGO7WopNFv0semI9ZuRRU+02BGNtpTe31D0YUlYKdorKCklGMw9EHS9n+4rsNIN8I6
AVzEG8sEr138bEHw/dl0MeB5cdtB+riL3Uh8HFaHVjraZzBBPnjf1k1rKrSlzQ2wB7MIGXLc5u0l
2D+wg/v+PKP70vOMI0IH2VGnqwSo1G4emwqIkHFGyWptvW9dSc2WHfo83aqBEtfNg/6hSdcOEBWc
zKX8kxZDuCzTB6n9jbkM+xSJEiTWmCL7SDQQpl/vU8QGqylzQRGscThRJYYYpLEQXNAJ4V/kAHkS
ney8ivvf8xlyOWSNZFvzf1P/4brwoEuRuF0iOAIpBOscjS8w191y6ttAXvT7a+mmn8ztUgd5pnMV
h8Hi7mYtD52ZhyteTN+8DWqYfQSeIqtoVVYX7fXgyJYuyk8ePKtquzNxueFkwYYqpi55/2beLDAb
RQvmopGsagbJNzcjacLY0Gt/rv0pYy+ZExrC/dHxhoBrDeHOATfUC/Kw71/3jXC0jQav4JCQtmJr
vSn7o2RNKA5dIk3QgSOs+1nar3W9dnFxtEdP2od700xzKLkn5l/POudKBkcODC0CuYSoyaFMaGVX
gT7Vkavazt+E2L9eJfxmWLzZFytJ93E/BTJjlR4hZjHZf99/qKvf5D9PSlB3YvjLt7UkX7jtzUeQ
ZXa8XOdn3ZGN2ibyv05Wt4XpOQsElHyPqd2+IyJV+HC17rPaHkYIlWYpoziGuB1PM/ZXqbiZuqVs
WMe0q77vrRtA56Ir6zvG0RwHSteD466RXVw6H5iEcQARjtjoQzC6fuHcuaNB8vv77FimaZxVsmAv
njRpMyWNCHbqmvxOFMPDvwDn+B69yWDIoYoFGwYkzh3EJ9fbDnHtm3N9LosUcMTj1M2Id+7NiOPz
L/059m2WjtSuFBWHoW4cyhfXahIeLgEI1V9m1ZemwyZCiLqXXK4pR+BpYkjUhNROLWfKJ2QWZbKB
lpu3LXfUeUgnYj2Hhn9tPCSV2TYWWfBKNnwMZitL+w+i35vThnEskFIau8hVvV2bvpcmuxsU4/Nc
O7JD96u+a5ki0Mmwss3kHQYWzoAPAyyJD4Pv28vLpkCc2pNSmVr9dTwj18py2vzts25lugD2OV+K
KRR5kOw64nK9QqTFyiTno3/w+FgvvRqKcMIS9X3xeXJJKN7szRQ6am7t3fwNvRupqvKS/I0eqZNM
+XT0lnhfI3RVmPJOTx0tBz4gQs6skbMRdaKprWszw16kb4h8oNSCcWtIGx+upEzqdDq/NRFrKQZo
bwaHsU5mWEwA1uSqemVhUiQzjj6Zxsq73wJ0b+CumeOUQ5uztsBoD9SoRA0o+hk4HuODCPkmXEOP
jXDn8WwZ02Mw9fprIApY2APD2286RFGOuHxyPaxWOrBIixDDfL92WC0bLkXr8wKI8aMC4DVoyg1d
7ENYD4yMAuyo7VuTq9haSy8BcfwDk0wDpj6xjGssBezg0xCFrMf349mNDBgXBFPsQ0txZUoWvUGk
APVD9zWekh8YEWWOcwQNTMGG+j7dK1JGAGfzz8UNYBqNw4hk+6Ek1pWwAU16FP0hbRnYfLQ53yAd
GA7wCiQfFC31N0fWgBr61jRV+iOJEokkm1M4HPcFMzTSX5WgLQyJ1ufWmHgn1WpKgrRfzxmONYA7
XrqJFjobPeA1+rtHdQ1BSr6eCpRV4uAvEOSDnbd3Ozo29vcO+rkJ1wF3RMatKgHtyJ3ZhQNaQeuz
nmtlziDL3L/C40sLOXsEA4Z5Y/xe+QzqDm1gxgH0etSVNxhTQeudBg+qYArlNJuoX9Egrqji5qW7
9jnQtmD3QyoQaHs4GVJsrqp59/7nvs0F2PQMlRnII+LlR+C0Xq/0abQyNFMmxARVZQl/aZwvTWbC
BaU03XLYsy3b+6OESOLZ/z41PRnzYN1jmaxugu2bD2q3Gx5LQQOzyjCjFYxRzPSlfGE4gsHJ+49I
v/X1xVgz2F2g28c+si3pB79+SHdFNAJtwOCbVkxEd3mGHJx6rQhCeak7I3UJGEz6VcroK0laEX/8
WwOyRFcBwSNiGF8M7Xj0FlXDYbbQBuDfXYWbvBgwBzKd1lVwU4TI/b9QEnL4u5woQ7eZdqTUj9MI
lSyFzgbKFoczZYczzejze0eORtGxC2mPIy6ldHqtfJrmF0jR+b6e53xv8/GIOD7KIodM3aiRTuBD
CA62/HCcmEhqpiWlu/1QQQKD9aElqQr6FSsaZqszRGh4qcFfzWBDdPJ6DITL32v1IhaqonX7AxY7
MPCjbY2T6Xxlcjtn22OVD74/XUaQl2735K8DQ8vnBPVuHgDdCBiLQEiugmxakTSNKJjqg9XNcNzu
NzOXg2wmf/ere28dEPJm0uQzXTuKB3aZnR0lMpbacTcVn7S86S7NPfMhJQ3Y42+li8ZXfmlmt4z3
40jaSqcpLReags/xsDjoJJah3Ap2rR7zG6CnMmnX36DYCzpbcDtwqI2/630cwcelKVoXkMTac+c4
u+N8mcwxBDQeVXYC6MkpLJGYRWRcRNB2unTgcKyoXKqYhFas4nylFUbbDl2Rw2AiT++ctPqf1p1q
vAZNU7WEDDIlvpkNz3EyzrCnkUY5NQzHemQSGrdj4blWO7BCsZMUmd8i3hL+Ug8w1t600LTJTNLu
9Z5BPhOdE7SsAMMbc7aZmB96xC08+67Yshmlstbs1jX9kSJuN/QvtlKYa2nT8jbaYPKW7YEpIivz
IYN2zWrVPnizs0XuEeuq0fqkkxQm/qRMn/FO7rx7A7aq6Gq7g599zbu04B615Or7+/kmdDAZhnoA
6xFcZ8Dh86Yt50ONRrk6u3eQ6+x+0RSSUmpsIuujs5eldRs5AoIj8cNxLU5FBgGvIwfPCSBmLbGl
Judw+9MORseAl1chZ1EfEMZbSVIdeHswSBUeQQMXQgVR2tLJ8iq6oo0t0Arg6kkXvBh9SkvlzyVm
kTYHeByYEZ90bxZ8BNPoztzKKhbPalAoJ2opow4OpYv53vSwtoPJd5wZfckkZcBABzCEmjlEZkp/
cPViDryM0M/Jsistco9fwb9D/ARbvIMF4cvqzmg1GUZ1aJkJJ3fwhAvmhcwyoqsWeuvQjQ/jTSSy
K2OWgX+JnhY1mp5hd3mNd8WImzYdxO6SZ3UbB2fmtEs7PpW4yVXoAaofRKSjM1DRgoS8Vceum7G/
PIXjjl70ycP8IqwOu4X08R86YUycdq5apL+9al4R9GJ/RVC8r8lkahdSGqthiMae2Bj2EVE8xKT7
r3tbgNc6hHGBqvOPOo9w/uArqUY/LgRZUz2hlIC5HnnbVT5eZ6vDnsRGNh6NapLuHVG6apKvvj9W
PSusjWaZn+hMVeMiciTR9u4bBn2e1d0XG7aaoCQ6VHXQdjFbp49P3kzvLLujGbHx4xreEas0uatX
h4+oZ1gaZGMrBf3BZErQHp00Bp92GM3Oz/+F6UbSQl8dvL1sADWTKgVH3TqPWHKbc2h3g9H94/t7
7nV1QDeKSb2NDqvN4B6B2Ftt2F5y0CKJ9i9aYl11LPBrIQcKeXiWse7IBan5cSvudT7O5W3afyzX
gGa8hxTnzTacZ2PF4yRcv9i4PEjpqFiOOi3n4MjWZxhAJrcBqlw2lbaZ+L9pY9hytX/kLrTJqAos
xttYNprUijfpBE3fANkpL+ezoT1bfQbjP69Ix2REAxNFi2pw8uWM1lHDXsHhgnw9xWKVFUxJJRBY
vVoZNsWIqNAJYqB1SPk5tmsUFzIFy68TziS4zg7RfTKyn1MTJtX8vShqOTz1kDHjqPerM5o/7fZR
KUCr9eZJOfbovnJyMLilMX6LTnfT0Se1H5OvdYKfOAIdKyNRDMJRBL6S/TDTugrAS3G8l8zOvujD
ImpStK8O28BZWT3YYVd4+aE1p2n6NKJ8U19i38v5WbbLCnjXmVOUjdI+3VG/ogrNL/T7aaxOZSZ4
y2Xr5QoyNV2fAzjZFJg+lhv8XeTGMoGx4lxsFNBcgUx1xPMlmrfzPNHQBlg29fJL/KmlBwKNOeWc
cO2RXL9yYZybWNJnMvyvw0AK/5y2CqNywJSCWgQRJra13ZJLbwwiNH3GgwbdUcdzj7lJiP9KeARf
gAmJX2yf7ADVFuQXDaMnVdDM1HhNnG06DggOZdOhWOFdp5fJbqWNbHoDUDZzSeklPTsMoYvf2gVQ
MBo+UmWsVSGQhUyAObK0wSjtF1Qiq6Y6a0h2MQKty47bZAxMy3GBQrdRlUWta8rje6sh8A+U0/ys
eZwXzrvm1CNNtT43BoJoMOrMnXbZ9ISppNROQx5JKeIXPmeJa7Ybf+eXJlkqg/prs1W3wvtuLihd
BqtM/ADJUVSHQFKstknCG0DgT09MSEq4X1GMbchjrqw69A0HnRVyWyP6cLztAYwo1zRNxK55cfYQ
B+6hqsuyp0JK8Vhyj9jfTIZ9aHInSaavnlmDUb6DPJ6XaBF0qctsYilcGa1kSDxwX5t6eVONvA3W
ARlmi0i6gL3MjIud4drIIKcJNrrCI9GMHZgn0xIlz9m8tEn/YOfQMx5SENmkkO0+TVyARbnySk3D
zflpTnzBbG6RAWZgbtnLZnPMzMSAedz7rdhC6nwpdOa6QzMmwOmruLcazkb7Xr9MADnu3p9DUPr7
eCGkhwT4fjck2dQ/bsPh6RFO5D+62RFt06T5Ggc9kIaotGWSBvOq5b5W+Nss63GVEQawPz9ov29Z
tfr+SdXIgbLZ4JBkiek/NOU+8LN0U+Srjy5SYsD8rtAlPacrLCNMzHuU7fZxPUyb1bbpZUYu3vyt
pVdb2KfUs8UuJ/ZtQW40RtPVzpOXWHU6ovN0JR7ozWhmdTAHh7ZLLAOVug15V+8pUR9s9V1ZZKrR
EbWMHbH0mEppix8GtdameXcfREqhCp9sTp85wZuzwDRFNBxVllDOiwyorBHU7GUuTQLShTlChqrD
kMI8+435mLWYjx0DjM0/o4yzLM1JP7G39G09HtZpBfX5pUHejTVKr6FAqqDxUdz5VV7DyMK2JB5w
9rfr+o1ELAgQ8uCM3uPwqWzJWta7AKuqDRyEWaXFY2sbbofQBPD6OfoyUu6yJsfZk++Vh34H9mBR
/Udj6wQ2FnmsRbo+IUQBIFQLn+nFHLEqRldKjwLn2ZSZhkbN2fsmBtscXDLFsAgoTDHrqJNIvTG2
5Btr7HXRTxJ7jAIKCVhynpGb0G9vH42BR07QSp8e9nYIv4FA8ZA9XGq5HSt3ZXCANxexoYppvdMG
DJbJIsEM6s42z41Vgm0FlwxbCTUPo8/q4jC4dpi3vwUJn8w8F+QZW30upikJJoyU1GCE5jP3HcOy
55kwNW1lQ6vZV4cXAEHIqUtru2SVv0Y/3aK3iU4QBF1Ep/2tS+ZDPgwBb9Va09mf0eNQ22wxlthw
oOgj2kA387DmvfhjtfwzOh4HS+3lGdtXEHxZU8gKdhgmecFDhkoM9wts2ATs29sUiebfkNNgBztg
IxKL1wx/285RJksf2doxuwS4OUPswJEnw1On8ybQyAgESAO+wCiFUJDwtIQQ1Tjq0VxpiyefPLyr
v+GFLQGrs9qYO1opzflvOh3XM0HDN4u5OjbI2JbhyxYE4fiQkr/zhfT9YPUkZ5p9nUPj3eK2znf9
vaYSbBEAvCl3qcBpOBgSsFMG3kIXyYHpj5cFS+l6/KxBcmXiwPl90IXn3KayQJe6J8393kQdOmGX
rAO0+59kMcl54kxmoynKt3KCSWc07RPBSSyqyTVABGdNE56vL5nQz5/CHC2I5VNVTXuf37crFbWJ
eJFPr/HoDVAyljsUl2TTtXNmsxoSYRr9Kuk8dL+2aG9CZJDVNtEPOIaMM1k1JoY4QEzLWsLCANyj
+6VDDPMRNoAT5dJf1cdlXC5yZaBSLm9fR+xqWnweWUExCjUT6NAZkt+Llzq3P/sAa+tvs1vnHIJz
U8m2s9QsrywduU671kLamNQBiQCVfAVAXpK/aGBE1iOKxmRoR8sa+D/viRXTFa20kDzo7JRnCbQJ
/oTYlCfbPK/k9Ed6RI4BPakuVATcr61pBBD5DJsanu/udF11QbCBTO8mhznQxTbCkeDgTYvgMnU2
n9tJyvosVpfWqq1ALzjRylXybpQtWiL4zLEf+JBJvafK9eSnfcAj+0u2xkPsPQxETXN9tEE3gdfR
z60XkX4Zemd7biOAikFNYMM1qFlZ+vF1EI4CtiEmuyRifn5KFsZEpDEWYO3gmNoA6B5QiOH9XRaV
/NWTt3Nwbx4t2QaZnxazmU9eXxUQjaEPxMt/aPYTLNG5i0dyWptuAur7V1sg3Snq5thxhnMBKSgO
cDZHvss4JMp1wlPGRSEdVgm6UwkvuIwn+TR2Qk//r0EZ3sAq9+jPzWGwcBFWdU+3xW1i1Hw/L8ql
BRM2h/vovVL+J3IzwHu02N14/anEVwRSy4Nh/iIbtb/6rShbrdGZKLBPwITKzj74uV20v5c4sXJF
pw+lIzjsq6xc1aAigRj4g25JabeUtm/l4J+UVdWIwzAP9H4ReVtNMLFnyMQ4g6KJau7WuSEt8baq
x8b5smQcMw121cGaY0NV8Gp+wb6RlTPYy95koAxnKOFPat29fxdvakkAJbiKMtlhzsXI62bSFpip
4bvGYH/GM4vlordOkbIaKDuuk/h8nSUDQYfoylFSM/hUZUbv38zr9juFLV4xTDVM37TgIb2Z7uRA
MrvBQ/829VaBmuNHK2tH1QP7kl23Ippv7MH3L/zmW3iYg1gOWT4NeCw8bipqewxhaUXu9BlbSjlw
g57GXfGkh8WT24Gc0LnAnE0RVoqJytvfv43b5xcUB9E9gFHGHOANLmJarHlIqqX8DAFH7BhQNRfL
N5rlGacjZT+4+pOu5d+/8o3hBkNegY6Abmfoy/whuK1tuzlLgLXGxic0HqWELIOYuucc5l3bj4ex
IwT/Au4oAxg8rqTWRJJJ4jGtCInq2Kom8Q+rzVEa+GCj3C5RuAe8C49GRYRYinfb7vCHHcBBEJuf
BlR4uJSn8IXjFJGvqyW6IHayPuu5U+X7coggrfRx6+W6Ev7Z7bAZSgOLsS18A8DGvWn9+EJKdFEa
RbvY3YGnqncC6nA2v2/J2LnTabLGwPyJHYKcbJbT19bPbgL8j/5FBxcE8kuCHmd+781l6tgfYYFu
m1O4v7OhofOhIBIxjZBF9g++gRmblCnd7n5akNve0z8cFNza4oHxsGv8FhLPCYB4lQXVnzZviJ7M
OuO4Nj+OyboY0RcU+KtlOdc0V4LpoKk0S9nIwQpqMQz/Ildzhoedr0UiQX86NsbL+6vxdjv6NLW9
0PZthrx4e93CmYiaM7j7KPj8N7dNbTa0mGVe1IQYHb+EmUeuC9cUAJi1I0ZRffAivdcAMIbdtsPH
DgPCEfixNwAwTjZcAPxm+5z3jZgNIjnchP3naI7K+CVZVwPBbXT4YOM97yop0RzlzAcCjoIh81L3
yxh4W1vctXtnNv/FWTIpfqaGBSnJOfiDNQNMCScyTijNmyH4gSYJgWovlp3QIaM9y9zLVeaeOhnt
Krpr0OvMQLDjuuOLQeU8An+vx5aNCmoEOJ0oA0lyrbttLAkxwsSlWfa3Ec4ehsph2EBFPmGuYiMV
XJjiLSGGiCFJlQ54fkkb5TfsOREbP8LPC/r5TJ/cGZAhZMAiDMu52IRBZs4dSu48QTpN1V2BzZRk
pOEgu7FElxR35sAjNWtRPHSGEUF8VE1RIaWoT82X95eQ9WYNwfghbkDZpzFjUUq93gYIK6Xuwlz1
s+50t+rxMTikvgOC7ZsxnsnlUkbMPHtGaMsBVSbJcnVLsVPM0iKfpG1mIunJ29uRbeFPisqmH7ti
iNf8bq52Yi6nDonv+KOR7e3cBZEEwDBEQIhEQKpu94MDc5wmttl/orZpvfrfUOxTRHzg85Dsayql
3ql7jWtyRPhGVeaXCtspZgg81vvv9zUQg64zmBgfZhOKO1ZAA/gmb8Do1usDhnqfgt0YeyAIQ1w5
yQnBQAnR/1/ZQYAbG6Mu5taBMJZvPaGYmXSUZ171SY8udTLXqVQNKn3GjK3zgVTbH6BAbkMqIQBp
mUgM72i9v0nVirkTiMjSfsrSPCDQVNRh/l9/X78MgKR+C6JBZnyxNcOTvn//Zb+5PuDz0PGuTXaX
cd9NSK/LLR03koEnzQ5YCAhSXr0iLlWWB8TiobMhx36Eh3pzA3xmoFWQIyAzmYTn15vJp5Pow+of
HsHsXaOHe6239OGH1600WTgiqg4SZ58NwR/vvwB5wH+euqFFaiYYCYIyLmS3G6BYFxc2ZrI95QSX
/UcYTkN4SQcUipEyY3saw8W34ct+sMhv9GjQZaLpYgYRmCcyQ9bczXOLV4WzV03/BLkm7aYvgds2
20tU9UhF6rF9jV6E88eIEDA1DPtGKh89hM1iO5dWaJdP1DBDACQQ0TaKzKy+9HYlsVnjAphvXLvL
CaZM9QkukknCPWNsArAvd4XzxFRVIBjvv9bbzAogLgsbOCsoP7L/29FN7InfqW3lT7hgiCk0HEF0
Sw8w4/uiOyMiPnv53/QnZe2NEfUwI6nthRwuH3zk25Aibm98ZrSDMAdlqnQTUpZyjFA/2/InpauZ
JcDe6P9JZqc6Qu8//NvLEbkY5MAFBH5LSvd6TeeZ5zHD3L1HlDkCeia5LY0/t5xJYEe3+zh39G70
InjH9JzA+LCTQ89ErubmksMQr11Ejvioocb5lbK3Jpj0vEzDImMXoZLP5RMa3pDJjn3tD277xZ7G
vcUuy3Vis39yWxAZ8yfduNKcIi8BH0+ZffWrXsuYhoPGMDUxJtmIJ0Bu+ubt01giis1vldwNqUGy
OiaxMs1Am1JqDk75gP8p/UrmJGlMGx8eEgASGkRX5D92ANfEb5plshEgz87ROSL1xT8PFTarqRep
EHKwiXTpmhjbpOdM5XCIFTeMtebKIMOoZptMLrAySev+zlb6OdvNI0L7THuOMInAr2VqBjPjasav
3bE65N/DoZEOVQ89jIvooqBJao8O1dxO8kgilPA3S2jIfenV6qYKzjay4ZoYjxH72MeldJFURVFK
CfhrSyp/uIS94eI9tPRGv/l3QwX3J3rIux3OtarTTXNZeO6cdvnuXLwElvk39bJ0saLDca5otrqH
ovvGzerU+4ueIdPikurOvpb/qk1In0Vahle0q1l75pbfIcprbNZRgfN0JRjakbzMoJuFravHYo27
iMxFdu03/hPRp1Nqt3Yz97kMWUmwKWh2IS4pHa32v2SXKMr3OyIYP0cXr6YXZvwldmEJrxsKU4Xc
KdYFakqIRJ7NCzQmWziB4ANwFWrZVpH/WNntEj1lUzBMP3JkEmDD0Wr2djTHrtUkxKOaJMaMq6Fi
NAZDPnGOee+69Iw6yO4/gVhlwXGk9+5359lspVmaZFAzX6ZtvHoSp5aRANsHAjoffMujx3VuygLy
D4LZ0swaEdFF4B2hZZYoWpl+VB7Ak6zenzhty7Cq9I3R+ZoUPtRYZMCv/Vg9wMezQ3qQuiMZTwAg
f1WlO0v1RAvC/dKb3VKkePChkvv70m/cl9MZ1oIUbAyCAiGePfVeVn7P/sKYdZr+TTPDcl+Yj87T
VxRiqta+GEZrbC+Bu6/G+BUCm0iueLsrE8QC1vgAcBJXrqE8DWokqJvFEOwF6Ql56Tp4CPHJ4BXS
umSxUiv7FpVbixx6fAgYQe0XPRcmGhIL7tAH9/v5OQiL0WAMoZqtRF7ptfQqCugELtp8N/ujQrwF
LcBrDJj8lS1bXDfubNJuTU77HNpDc55HU5ahmlvHBq3v+9awjRmfI4XsUaV6AS+ShanQo7mNnaQJ
6hNph/3UYgpDuxjNKmlla+6YnxdL0p/NrvImunllmqRwJft4/hIUTrIAKdPI0XpNOWz1k6olFm4+
hDMTz3fWqLs6O/InqrGmtnoRRqHxx+z1s3OOVOjSYyDH82oJf1cY6HhFzJpXyqF+TZo2j9i3EFIK
jiqurRrodP3oS+gebolL3f6iQbK4pU80dFF0ScyXdSS7YIyiif9J0o2/Ye+GG1DjeHNFN1f1u9Ww
Aqt0WY1oaYqSMd0aeUP7CqODQTVvJkpOaqCCKWlD59lV9KyqmwSvFNHL5t8LILH7pbVuxoUhn3fq
wTkR4LfrMg3oujJ4Ty3pt3dW6qWfvazxdyRXVKDM6jgkiFbYFbEZiyY1i/yIlSPqE3i5uAAWOrXZ
MONk2SPKztP3zraFvyOTxdc9oK8do4oKa9jCLEeXmOrT/L22r1Fv4C0Q5ANQ+LwyFSmhhHB7VtgL
HIlDVk6BfExl/KEmuXq+rNASbt3LOYWzGQt2nvzr4aZaR3rs6lzrJx0eVJNxyi3Zgi6ZEN/VVyiB
HkQL67LuUK4uk2PbZjxV1BlBDjUT3ze4zZjvCvvGYvbP+1ZBHDqwS5YO2V/Kr1TVwX+zPK+D2P+1
2K5UI6xEBvb9XBfy7x1V9OsJjfYOTvCXGR/0BzLNVRoG9l6me/Y9H7Yc2Ig+5jAfJKdZwl3ONd03
KZrxOlVRaCG8PGRpzG7CLOCzQ5rB3KJQKj2jiiutVYLku0wyjDTOoB89XCAse5SxF3k6s50/23gS
BFJpg2AjTVB/shQsaVVXV7kb0BIpHDQsqSBVYh0VBFS+bjzVLBbYr4ItCRQPiIqzsj7nRriZnzr/
OnVpxzb8q4fHlf6RMGdEW54Wg/GfMvdDTTbWZrZ6PtWCxOJA1C3txU1IJ0XRgEl+jqokEmE2erwv
mugVMawxIJxB+aNRFydRXTgXwwcD2GC+cwXLDy4qWDRq2kXOE3rGbhkeIf3ESX3yaQBOw3kyTfRo
zqOCyKtlGykqvs4E9HGPZhAR4CHr7AkkIFJpex0dUbKHYM30rHKM/VL2jXxfvhA3rgOyThz1Qqdf
Jz37YhM8jB7V1T0H97OuEEuv2mSMqBAqkQGvH+JXC+MKxxSV404qqdJwH8hAgjyJlkRCJuxGWTEM
T9h3Xm17JFrI2EmcdfJxYsGAkkjX3zBByvGfQWRaqp9eyQ/FNtUcCv4WMzAUIpykSk8ahgAeSLJK
V/9G8kN+Iye69EardBTKmoYJtaKW9itUgA6To4C7GhhXchl1HkV2BGbHAH3MQFVFJ5U89So9BCgg
0UIPARN1xKNeBAxCDQH18kQ+XzCOHeYpn32VkKomz6AyWxDOPgJyc2pVNgArwCm8SYI8PaOHvOK5
mMEboQjjqNU8JZZU47nac5gAQXY7MNpwwHb2AzCi4CEcawwQLpkZ++6vSn1spHjZCmOOMABk/hS4
2bPjm9KVcuYkGeYfcTLXiDGvV847OoSCDKIEkNmzAndgjiRNek9NJ+nQVCWYMt6p/WvoXbLpox7H
boNXzsCoYphm6XEaXJn4aFpNrvBTFukF378bSq9rvplL5qAqWWWMEgA/FSBqGfJdo7XeYwD0d3xV
wzDbS/9BNyuMZBkL65igzZD6hy6fr81mTsmiRhmfYLQcN5OZHgNbhW9zSo/1KtdBC+EQIOKLUaS+
aZ29Fkh6sxYtjmRWjn7JmuzICQ3z9ijIo3T9Mig0CdRXLIvPFCEYXZ7wPMKg81/v15O3PQr0/9Ds
YpKCKiCSLrc9ih1zgyZDIfyxKltg4EC+VT6/y+hwU5MsTWj5f7ownCRKeNoztMw9hle3rTgMMsYu
bPb0MS/TLvy1USkE0AlaREgQY8A1BgOtmqOCMP/+hW+HIbTHKWgRdrUoaYGi3Q6NDCNED7Kq0/t6
2drQfaApiQL1Y4TMChBupt1TEN7ttttjJggxMh1KzI6zzUHQxedM7e1PxTW0jCbiG8VXwGHT0n57
/yZv8amAUvH6sCgfADGYb1V/NoAPQdDOzp3GjSlkGtbrFh2Pps+lXWqGa1saF5RXWmSZ8QsJg/C3
dZzbtr1rSnTOsoNd9bTB+yYzGqzfyHyC4IAbtu0glaik6rq0KvFQZHEZNcZoXl+uqOyQqTrpGedD
adqr3eJdO+rvPyaKUq97ZMyQLXSwoTcg0Qlx8rZ9YgKGYm3O9mX00t0ISZ2S2kU2LoIJgJLbiHhC
h9hSRu5/3JdojZMzsr5p89VWUmq+Q8ZN/Rj0lvHLmggqaDNdhxFaGU7jselvgsbEQBwceHoyUdk1
xmOa7k3/uQehu5lHXPNSF4/Q0RSGSb2UU4DiLoIvVHYLlgqo9FG5iGuQEmoDSSNwYHduZ6iMEVwJ
/P0mOSN+aWmcpmzrzjgCt9otDOBQlRky1A4Gr/3ckAYW1R1N38H+icZmicHW5lVO8FLssQedN3Cx
5yzQid4Bhz51dkxefbdPqCl8AZizVRQwgDYwha69Imvyu3KL6vizJVU3EExP7HZOYDXaaPuy9UPo
tBCvM+kaeEa4JyAqZzQ/twdzgGW3npwlzozirHMtb0Cu2vgD6zVvxVvR6REnPTRQmo0f7mKaHsp9
TdRv+GEiAWMHd1nolcT6ZYMMAKV7H7cyOWfzMDC5uyKnKzWNwI4hCv6N4kya3yWUIB1Nu6KGBnjq
u3Fh2e1Ki1JPohbgrjmccmNjD5/mdQi65Dg6G5X8kcgIAPChQrln6n8AIdkhYZldhGzGM5VhnnUI
BjWBiTUtBXbxc0rXxfxF9muHD1PbW1ZyLNa4nJgNAeRm6qQFLFXRlIUpQuLnvoinrfiEh6MoCCmu
glb11LmAwSclTVB124zlLZtzLFrJpmcoR9NAFrt4U3Ww6dvM/0NtpCSvmZWlgb9AM/A3hL/60+I0
M0pueWjkLx9sMQQnXu8xesA0gQntCF67QAZuh0qQA3G5tHC4nBv8+Ga8qKKkyX9YIOyQhiQSxvco
1TPJoYHW1HjptiiE2HFwv5SogZ7Wq3UvEzdsfFtx9F2WsaU3N+HzW14tfyO3SpbP9tUKOF1d/9Hk
HUxsZs7LpHgE93h1Di6jcTBPE0a2mApXdmE0X/MC0epHo0X46W6CFpGd0iabf8ZDseUXx8sW+Ha2
1X8HV5g1564dzfJ/UndmyXFbW7qeygm/w4W+qSifByQyk8lWFCXa0gtComj0fY853VHcidW3c0M+
Iu0y69y3G+EIhyQyE81u1v7X3+za1bUWaOK2Pp1s6Hz5oTLI+wsISXP6XdLPcBMDrc9mjWCukvxN
ZyG0kbgyxtsgUpQnToOrX8ZkK4POVN5lZKGoOYhA+2vsCUpvP0EsdbnZzHnISa27GVpznFCmGPpn
zfaSy3y2OtsHJUpvW5H03PaJ9jgXpD9nxEDbcdw8Kpqe3eamMmv+2hON0fl02sKC5E4yM0mUBq6i
jxzMMm06NdqiU6/R4CjfPJFIjcVfESzw4vdQXKOdYxGlxb0ScqTEItEA/OODjX2L30EAwavKW6/7
VaR4eLmzfFRzcz3Q1TeJ7NDy7m5MmvpdaNTtTYTu5pAtvfW+dxXjGHpqta/IOMfMD/Dgin57eVQ5
OQQa2K0wsXFu8PWOLmoR1K3WlvVpEeHdYde394sI9I5w4DrlXUteKIQ0M6iSSqNemta9PacmWo41
nU+qQT54hcLjrtI7bb9ObbrPUhNSYybSxJGrLN9qd8oemsGc3hUidlxRnPh2ckQWudISS56LgHIU
Vd4DxlP5JbEv1jsXoqxJ8ABe4hCH3SsVHuTH3CLx3MPZ7QjjRtmBk4QXVjvU7CaAbjvgIsUENHXN
C3O0y4e6J5hlJ+jYB2MZlS+RnlTXJHWLGGi9f4Ckq8O4bo0jmRP6jW5EChlUBLZnIro9shNcgJZQ
CaoxI2txJYhMw0TswqmW7MIg2ulu1ZX+xo66+qjFZMHHU4qMKVwXqMWJm+6StjLfYdbrznusfku+
RQv3CmfXq/ocMu+6rXNw8yz8HdLpI3mow1eN7e1YLKnnZ1hK+F1vsR4mmfrBZAHeK3Pm3lmR41wY
a1Lh0NVxA8DC1geXYh6R/oSiN6jcqvwyFKmV+Giwq2uGJscEr56YJyRBwgMlYVx1M+06wsrmy5yY
ymWjt6i/OO6cLJaT+6pKEKviVv+Im83qV+uYfonLjADpSS8hUpNZD1ISklZY4IYGYXQ0ULxOefmV
BbUwfJ3/Ed4d8gTxwNUNf9GV5rdFcYaDhTr2lA31kBGUvmb3uPT19xObDZ3srjwOmMj7LjD0gw3v
TvfDotIIWlCSMeaEDH4+j4c8KrpPmtOXtzHF2l6ZIIYE4eioZAkCze1Rmj5OKZZ481D9Gq86kZ2F
9jR2xqMN7o/9dTYflMEhvsHTmwMHn1o5aX2TeddgdcUFN5YbO8qj+paKIvYOtDbDkT66zpYcK+A7
SNdqllfS2IRRc6p+gX1AXKFnEepk1sonJep1joNtQm4QV5V/s9fSukhjxbyq1qX5jGxNucw40jC5
zPkmMo3pcki6FLaEbRXkPLvNp4m940pbLPsjTm3NfRE2qklIStYf7GWyH3WtK9ogDJX20uktB8N6
CuJnhUzeBaVX3eOfp2PTv4+tLrlpZmPAPifs6qDOLKckZBJ9s/sbvBp3p3ftgj8eT/hyGAs9UCvS
q+PV7t5X+JjtBx0p52G0PPV9RCeApE+3CLmhirUEXud7hP/KvYYN2nNlLCw/xEFdI0tIE7JVe/Vy
Im1g7xpD8QF5JijbvLpfQqOKPpIr3XR+JegdPk+hftC81Dqks4YxeRK2+TGq3OSziX/AhaMs8Vez
g+Jjhr2D98rE6dBeyd6ewzJkaiLuPeBx11wmelIG2HmBgplZGKRJnXxz67jZUfi69y1IGuELZnSR
u+vMgZ5QEZyeoqtiHeurJlluufCntLOLp2bVSjxSMMqrMoO1uzH6PUzNhN+iR3eZmb13i37FJOzY
ag9GM0WFb01JHaSWYl2b9Wz7Tq1+xsXHvJqzGQ1gbvTHydME+5m5GyRtnf+2kimF/bVVdfBWeu+i
Nsf2g43bEZ5txAzfKhEhbUPaVe/Ldh4vbE9ZTyqr2XFalvDC5LvTwBlN5X3sjuTgVeCe+WFOs6Q8
ZpEbp8+SaA1KKMilK3GWIMOrJtxJkrURQJxUD9UrhVqySzDZpookripBurMdF6WHhUQ9NoOTjdXW
TYLb834jNWcsKJznJOxJuB85yRdItPAI3fcY4OXebs6jaU0eHYSz1LEpMQj8iCXdsyiuxKFU9vMI
z26H0ldrQnoWHxCB/tyc9FHza2h5BVnKG9CyllA7KPsRKJ08wsLNpw17pXWBG+auKzB2DZZhHNcb
mClRe0H6CjmgsN1qol2ZdXZ5mxZDPw5+5Fl9uh+Iyoj3StcabaAopTDxC8vFfVZxSQwvYyggBXqW
jBJPweJ/OjS038t7c2rC9Lfeiqq+xiilq5L3+FmGmgYwm+W6ekXTd7bsI0YLUZP4A66q+P1OeMgv
e+KMFRdznSarfCwmIiQ7IRE8PdwfOxLKmG6m47Z1OFMvR601aFQ6gUSMvLPnWrOu9eLBeEmK/hnP
3WyAIAk33fr23e5Or93sZqK/HF0uqs0Uc52qPoZZSJMd3C1b7S8UZE5CatY0KEd4LVn5bjOmL1Za
4xWvI6I3KLskHuQxlzMI2epsE6PW/c6ZVdBs1GUSx4XZKgQUAwUf7fGtLI0TVREw2tZegOCNMtBH
sNR095tZ3Sbu8UIzt+19SMZX2d5SS4GWT5uuRTZOjEFfi3S3ukq3REe8xGq+UzYWlRWzwpPEB0UT
BKesc69k4wrDFBT8Vca5oFfhUSdUhrIlEcu/29oxmwanmnRhyx2rk2gISz2tPEdszHipeRylJqhJ
SB2vTpyCBHStTggXMCWScoithySvJjNc3m0picsberh1dkZNdM7QDoZlLhYfd9ZOsTNao3Ki12ck
+Ow4PJrqyOl7afW7cKxaAhQ922nTK87FqJL8kQ6wWl+uESkUI+ISNn8EDVixM8llbEOJW3kHOy+W
0hm3oi2O4k01ResidGCgtLsl1BQcsVt9hJGB6XeGOvC4CQiqxhXCvCaegHu3FqjE62zV5aFvarJe
L2Ja8pHO6aDfuwlmkc94mEcVLcuQyGeH0WMLePHMnBVMhNg9cVjHbdOvCM3AAGGdVixejlrVEkn+
HWltTJ2o1H3rKKOOAd8ZPR5l0sKo6ytsaKXKgG/90qAmQroltRAbiEzAu+jDlFUtelDfObzyNX2H
ZWlWA6AWYbXSkhpjT7zQkIIlt67TzKzB/zbU0Tmz1DdVJScLARvaBMjO6bGY8DGm9gmzdqEaxICS
SzF1pD8otEpagSLdTKEBhsxQDMdGsB++LtIrcVhpmFSIS6Y4Igx8qhvzI6aDwqGyhz+jxrsk5eSA
8Mgi+xaLyLP2autDb/ovuxlHziiz6cVq7ec4uM2PMw5k3ddN0Vd5CQKxjVnRgUolXMXUNUuHtcqZ
j+Ali7cEeEwu8+eUZUH9oGJiW7M6e3FaHFAZjuNnTm3Jl1IY7U70yz0te6/G+YDr7my04PRd26Tm
Y7xGaX6d2PibH1rOY/a9XEt6m84+DbUzrt5HBUpqxUI/GPv0b/9A0uWk29qMm7x8lAqpYkzEE9Xz
noVi07xu6tXx3NcnC4ohWdaD6Ndj44C8CbJEYWP/Izm7LbPW+jw5s+Y9VTGl9NfM6sVBv5XUtW3S
niXfEgXqQlWwOlBfi0ZQX6NXfl8sVVh8qXXM0AYfQG1eSEw28RROdnI92kyPJMcGF19xOWiZx/W4
FC6MmNApzZrz4NlBqvYmSB/yEbVZVhcCrHeXkLHA8XH+TXZGta6KeFKmtEdfz4aUsn8gd+wMohUL
VzmbYrfX3bNY2gBQ4S+nUBVdI8lnkmv0ts0vDg2b2ssW47mz4G0UKH4xx7/fZKyIRATPRbaB9MUR
nvo5HrD6HEQQk60PcinDm1eIrLZuuOw7dxJAUTFihF4wSd5+0XfiB4dzqyMkt4acX6m7Bvc6W0nM
i5ip9YgB4XC32fy0BTYAFcjomd8J8CPkY3KYAJuJ7adqanHz0o0X03+x/WyajarU54pmyKgXM6Ef
ciG2oQsw21GLCiIcfHuh909GrDjiwIMRzOuS46WXbbc0mQR5wSB/an20R3IZq9O80O7CdzQDAC6o
56sstZ391vVq5hSxxWm0c7ESAA2Kmkd2UJfaE+4IJWSAqvG1vEpY6TfdgHR8/O7ouoSirzsiqGQj
myTRQr63zdphe9lS41Xh987nNm0klht7IumYrVIqKpzKOTcEzh1IhPQDK16JnaCCIzvaRo/i96zy
b8+6fnPNxqG9CJOyIwUUe5oqzy+BP92mPWodgU/0oz17nvHGtAsG/xGfsExFwAjXFzJ/VsRCgDZi
Ygo9fYCRgHGRnxk5gs6LrSe2MfgNsxX9HDjFoipFrW3E9S4v87p/6nKtwgzLaM3CTAJLHRdnOmja
IszGVEwoeTKyh16NntCCfOfQUcCL7nlO+Xhvn7ccJe/ERgulCzZfxAFUqOPOHOVN3kZJLD4V30Px
ANHJiwqgPnfDQmiIPCtV+nLKzYsumY2S1hDSShqJ0h5wrNbSiX0FD4eqvoDPgW3dZYWHMJe2nilx
Zq+uQvZa0HjOg1HhSBlAOyCG6JZYCI6mQWTEs5MFWzTA5lDhuVgY6B9TXJVyD9rteSZvw1hO6DIe
eyO8iRJlXuEE4dhaNZ87DS7VviIPZVwC2ueCDbBVOgTPivefFIpj9F8J/TgPrzNdLYqqiqGdeVCN
ir3tdAnPSjVbsepuctZNEy6dPhLJgMAeRfAHtweYtamgyllTLghC1dCKGZqGsWisJbMjttm6PfuN
kjcqOvitkmKVg+dll8IPxG2J4RKf7XwH05tQ3m40ia0PvdGEaHwKGp0uG/6bEcBmLad0OJwiV5Ku
qhsvp4Z1z2s2TJWjy32WYY5l3JKkC85BQguqAvShbMH8XlQVK8ZeWZoPQPQztvyiNFDDiIZfD2GS
R1TaWD+R4dFTHeELN6M6VXZrBqkLxBlWYtEHsozeqIXo/QjUOY2KkZCf/t07jzwo3oQmE5YaihYu
TEpM5I44egivrCsFyQJXsOlnrY68U4o24nDoQ6aLmentlyyzztJzWdoCwrS8QMnIrNqlY5BtY6at
yWAF5if2gL/swxYD+aPrhfQYjgnyrLNOuKQcoyoT00aSyNxcFZNse66YjIuZArlATMM57MXsVSeW
E4tIWBwd1GBu66kodnJvA0oXXIsFMHLaO4a6lhW0RYJmOZ/LSbedPPC7Px9AOvwmT9uyn0jjzY1k
SbSC0Fxux6QFw+BOC0p0pvQ/5Ik0qjrBT+vTWIho5Sa/zWki0eS9cyZOD4209ls0hwQW9rgQA5CD
FIhvC7YipcfcvJCSbwFahSQhbGwdR9Ib3MUQq+7WYzUXkm1aFJR8Il4QqwmPALml2HK2JRsmkljb
BxW3OCicUh+cE5HLn6SDJYQGsz5CujJIiq3P1ffGDlRqg/CgqzjRWPn2A95o3Ix80HLIeTAUeUby
r3RJC5L2H7qUXn9/m5I5GbWdePmqOYM3+RDAKaHWDhMBlNiDsNeBiMhWvYDiDYrtL6sHc9NXcYwr
az+iswWMD+SkYm8mRT/yPRi9K1665Da1biSciSS7OpIl97aRe5yd+CpPqvG3PwEfiFe0cbQgz4oN
Wuus2CV1wDUjC5cDOSmaDtVRevhuRi4ZHHi6iOFaSn10LOm/Lb7tVFDwNhW+7zuLTl5yX89AABvh
UtIIYzxSeEUb10tSeDD6F0Nd7gO2BDTAKM+xVusqCEud0Yhnry6zcA4QD1MQVqRQGB6hWGo9ZA48
70ivxElsy3EbNUfgKPh9CZsF0mfp2R4w+O8xKx6HWbyMhSWaD6tAsPmUzfZ8sxXYDr2rBVuCi5Cu
/oMUXg9kbfCZ4rgmruVcw2zV4uhNkPUCYR8MMa4Pp6iDciNJ1lKYT6aKWPwlOUWCNpHhgmDuLNBB
h1BTthveDYdRIUXflO6FwrBFYH92AJ1mXTB5ZLG7bd3EU1JlmlL71MREKFGGSWIpXHKq+wZUgwFj
n6ERyUPc/DRkFdWd2cGFrPQjsxZUyFSuFFk6jDXYKOVNqFxqMskKiz3OPxszZtsXaLWd0TI51rdn
p8TGLNa2M9yyzThZa85QQriPTbm/sUFgfAjqqiyfQhyjmOlZw5HfYSETr1fCXWpSn2EyaQmxJQ6o
dTaWFHhZp6wd1qbxkN3iWqKu065RZ0+j6hHHmSptBWFNltr0FATtZlONGWSFL8KhScWNBuqv2E0x
qhJlrAa9XexMEp+zjFTUxFmoMcwlR5GNfBEO0hGxRI+b5cKm8IcXKtZ3eRRw5Sq/PWp0FGI7j0Gx
eOuOfSbzO3MY6/ONC5xomztbhjhqOrW8FWx+KRsjcqOIbgsQoQqiLpH4lzwAKTPEgRtiXjQLjHgw
psrdNpGi04US+btBwY+xDpDWzpNOkhLhGYlH1BkZ4sWS/h601XLvdfy1vvuu05VEIs5iotbfDvhC
Fc2PfOf5SD4i05RTohwOG4RJouGCoxCBBOg/izPnbYNc6ijtHZ0QhFk9xLYi9sONvycHsrStJsus
5+HhxSPeiVTSUSdaUOYNpes2v50WxXV3U7B8V2hQxmK5yxs85F1fMlaxbxfk2U3us+2OMhJli2LY
/LuShmOKtofHuLbjpVYX1CoH1G7tSCiMEgna57buOVMlOIabaVEj3aq+81rPNVqEVpFZvuEpFYc6
UVa2o5iq21HJsCdRNlQyC2VbrDZno03rUMrKrbJcYQ4VQ26hoNLVXlghEE1luB0bKfqy+ghlQVwR
nltCXqBZbtzPmGqEGRjTdrWdl6DFvtvosnSWxQ1F9jKr7ZEUAVdbAjA64eCdQyViXkpWry0O/zw+
6bVE8hSjDmyMV23g2sddMYlFuock10tYYGNryknkpED/HEobU5QZrWoLrxc09uJTnaIUDO6N5tw0
LGVs1N1ZZLPp1sBLV27XWlsxFLbCZJSuIauspCDhnsErBH/iM1V34Bc6WdZs8guF8EyHjlif4o68
k7KQcMWESb+YrN6hdNzOkhunXNYH2vmIPwzQCaN93Ghmnz2w3InCHHdn8cBd1RSvVFtojACGkqPp
hrA8HBSm2zoe54hz+MEe6R6ohLQu2HTRpimK6DojiK3yobuJxX2joW+TwomwdPvqgeky+zbCcyjt
AjtJDW3LeHGYmZnRgZdvAIQ0VNr45d7cRcO+cHs0f/SdzqXoBjlvrHshbOUVxrLqc6WJySTBw1KS
LjcHgQn1gqnuqqnslvFRiQF5OVG6pabNl6tGgAyxFnaRD+tNDe1/tm6Ri+FCJrDSNazz+HluVWqo
g5OVevq+z2DX2MdYt0fLReKkRYN67B3Mm30LFHkYdqndL81zpNfVOAcoGNfslqO2lgd2Tcru8GuH
CaPpBjqCF4xrrXU1nH0dAg4d19Gp7UCgUdpNl+LwdDU2kKLio5dzEn+3xONgnMqlrPLHkmH0u6XQ
1n3M7cEbD7j6rvQ102KxgeOhTl1WUzP8ptZNW92iiguLYzhyfbCoDBjdFfMO8ydrjwmCeQTzi4d3
c8vYOhR6uKjHulKn9UrHICTIqlSHUV/pDnVBxPIL3cT0qsXvUUgPgTrN8L+MLp4uW2u0K5Aaznfa
dbmW5YTAq07tAz4nHkYw+jpVV26Sr2p7MDuv72mWuESAJQcznxRy5JJKGW4UJ5vzZQc3F0a/n9AC
nBXfKsMpM/AVUkvDoVurYBe3G9Z2WqA6uWk3kssFscycd1VCplDqJ6S2w9+OWR/sQGUaGIjRTdW6
DqEZ65WvxNnoeJeYBiW97Rujps5rMNKzmu7yyi7aL5VVwmrxxtiarlCRDtUBy2C9JIwtVy8S7Cjw
kEbtcldHrlOfGhBP88bLu0q5siosEZ9cFuX6qVZtOwUDVdB3fy5W+E7ZPh7m0Rz9Dpp5DTKMU8BX
O5/oOYFh/IoMhfaVb23uS2d2M0NEUOotNu64B2u018SfBseoPlsr5ZWQuM2gbVs8jwQOHS2KlGuY
Mbr9DpIMT8ZvTW+pDJIwMnpRhArQhEqWwjIvIuF2uvgFalKcD+SyrEBiYV3dyN9boSxLfKlCSJBu
jL+6IO0cDmSJVEVCEniUppq6DHGSDvCSTT1jMJHdSDqx/JBU9i9Z/UY2Z/kpmrY63BPpTXR1tl5G
WhiTywxjHoRLIEnK24YjIU/ZIg0NvTmvzVgtMVgdmPTqbsCymDtxsD4hkkZfV+tjODat6t7N5loq
7j7rNZoXSeKII9KqwfR77sijqqARnwvRP85sojiatYbVrUN7UX3oazcsvyZ9ZoffJkLSMQ1WR7W4
7/PexJOhE9pGebfLhjud/0qy65NlSkCYrVztdZpBXf7osJMt+wp0cXBx/FOi2QiwpRX4RCY9cpJz
VRJxkzocDuKZk/LaGtLaPS5zDzUzVHVC5+4abYhydL50o8ndGSyOEx0JvdrUUVKgvr2zjTJcfxso
PHSoHRApxx3KMPCCvdFnKEO+6Lmeasqx6vIEo7D3TsfHO80FVB/NG6/idmD5U9BSLnHlYbudJBG5
jbumHvHBngvVqvdD27SND2lKV5Cykch5W89eA/lpmaKUEsBys0NCWXSw+inOj16/QE/CD8DxIK7H
+kOmKo1626GwCkarmWkZ5fmnDPHqIzbh2UWlu8MTm09fB86qLvvQs0K0O0vMl+ZO3F8BIuKt3471
9DwmYHAXnOuq9zEo5m2Rjsalm47jfpg8JmIPvmx+qwnwLYOObMb2GI/5/NSaUMp8d9WnZDd1Q/21
iWr8WRY4QAGqbuehRax8hSWmeY0BhlH665TGy0G3iubWtub0K3Tx5o7VLectp2YMKFcYH+O6VS6c
kHUexegyXui5NqHF5pCtfoYWzaqW11X/K7V8dNnx8vPWD6vBcIIIrudJB/3+hvJivsSXM4b10Xro
VWhB8PCyutO/0oLIrBudY16JzfiUaruYhnbjt20CQq7Zo32MHCo9P6GtZZ8sa00yRC5ulEIG07uv
a1nAQIp028A4i/4dPIocA49FR4ilp2pzQ0gD3eLSyfUsSDkg0bdrqpNTJEaQasZ0nYaR9purVs5n
XIeSpyTOhkuYj8bdNGuMMs8OD16tq/CXcvNSn7rM3fXg9rOvq2F7iU1F9Ym9jZ1hRLT0SdHM8hBH
zDuOeh8HmPe/hZyHCGSe0nel6hWHXu+9o2Wp88EwZvWzXujxY5hY9s7ysuQwKWv4Pk7h7jiTntOJ
HfR5hx1Kc1uaBktqosRjAMOuaI5G4STf5krRHjq3i+d9NqrtE9zX2QlgNgIAmrEy1n6dRawsIYaG
u6ZFB0nKE47AuZLVt24/t91eHfSiCEavNCCaqsl4RCY+fUk9zmJBGXXqTjfDEWLIbF6lePTeWOzx
V2s0wBuMF+tBK5v8MKQh2elkApxwPovgRPbTFJ6KrhuiPetS9eAOS3SN72fn7msquPspSqZvet1H
nN5Gl468kdZdG3AjxoMhgj/fqTMBSHSiU1fd1Zjj3vC1iFajcD00Y1885Qpuwx9SdyT0mt84uKI/
8HvCnvmlVNQyvFCV0R4+egtkJuvGnWYHRSHH79WzP1gub2jOduJHkuiIgTqEXgjrNFAROSlDrA/g
NVWoGft1AQpGZ9kX8x16qKy/0SckJCfoObV2AkfLtK/LQuJBunO9ybUeI3QW6eA7GrONtUUHMu6D
mQTp4k5V9QK3JBijhAMUQbYotrcaSAAJ60vvEqIHYBL1nGioBy8xzmF/z9tlCooyHJybWU1VOtGV
qqrX0xLR2i1HdKxHfUnWdxXWI46vZlb3Lkk9NO4EJuix10JQhJLmpyoN9osFOV21q3N6RQGpKj2C
mSFq1BPDIDfepUNurVtw4n88zf8ZPVfvpDVF98//4s9PVQ1aE8X9qz/+8/hc3X4pnrv/Er/1x0+9
/J1/fqgK/vvbH7lJntqqg1Tw+qdefC7fvl1d8KX/8uIP+1IE298Pz+3y/plUhP58DdyH+Mn/7T/+
4/n8KR+W+vmXn57IYu7Fp0VJVf60/dPp2y8/6cJC4j9+/PztH8WT+OWnh+flKX7O8+fuT7/0/KXr
f/nJsn/GCs/laHP2liF+56d/wOLjX0z+BQq8yzalobRBbf3TP8qq7eNfflKMn0k+QPenIgDFQs7T
kUZ0FUIC/k1T+T1Yr55lEmCE0YP20/fLe/Ea//Va/1EOxbsqKfuO63nB/yYuRfg24A9nwyGiofba
gkZQ5HVSREJ/gI98WPDJ8KmljKAnAvYNb46XVPPtqzDjcjyd/+xz5N8PNl4lfeACV6MQ9uOCzYLi
saY5ueP/8Py3G/zxhv78LUD9MNJVnhpannP80Q/fQmzxAqOZ5LQU/7/AbrFjLJXIPf7b34Imij6u
Z1k4eznCh+SHbxlU7iHMWzQHy7xeFKGh7TpEgYe//5ZXlk/ikTlYEWGxATvfsWTwzQ9fg28Mknk4
W2QgL9+a4bopxUJg+iKyK9VNcHLnsoatWC2YXg5hMBRqwK4bkOXpq1gIrNU7vVZvnDV++Psre2mf
Iy7MM/GLM1VWHxczp1e+H33cWQV+h9EuLbRw1/TFQ4VjKbJsKPSMpCUIuyR5482eB8i/PHPklyKj
xdcFfZaNPuDlQ8dDfupDtvmdV6buiR0Tr1pV73bslN0R4LgOJuJd926WTid6XOoOms5tGdvzkbIT
j2+bUy+GD+5bnjovdUrn6wLZclBjAXgwX4XZ1Q9vqZ30BX5SCRZU4mpMtssCx1TTlcBJh8r2B22c
El+LCZoytLK6aufwRMmD2j3xql/dVFl2KlzCazelAFydOCL7zGF2k/DiBo3qAhM0Tmh/GlZLuXJN
fX2PzHcuiWCmKkjBSPZhp+jFrjUSvXjjmf95NtEaQRHH2kCpRJv55a1NttNP3QxZaHFgvBpGkh+b
yJyCvx9Nf/kAhUmOqmo2J7pXs4m0azDdxIh3iqWue07Bc7BCSw/qymiQAaTOGyvRnxc9EesCWwV9
octrezV6TRPJAzAW0yrOnd0kKG+0sIiqpk/y//AAcb7EaMrGB8jVjJcPsM2XDCREi3GkX0uflKiR
yauXbw3Bl75H5yEoTijMCgcQzTRfPUENxnac0jzbraZX3iaTOt85YFj7LHFN6EWOiuVmYhwGwVrP
EdnehammH1baNP50M4b7eHSmU5099DECH6x6indx4c27BHrZRaOnn2mlwOaIlOFgauG61129u7JK
KHQ5flD+GDU1CIlrn2j55m8sgi9t7+St2WJvQhbMAHktBlXHrJqRaMW7PjdErDJp6Tot8cCBTbQb
DNcOFGxOMwQdb4ySvxj7Nh1VG64j4Sjma2NMvcUeHF1QvIsXI77wmmn1lSGt3hj7f7GSsveSAY7a
FcNWQ/z7D4sH5WzelnoY7/AcMdi0lvm4zkYYlKNn7+jjCz6v3bzxpX/1TPELpMJktqGvfPWltdXj
bJgrMdp0s9itUL6vFfqvD/moNxf4pie/DgYaPtcpk9PfT/W/eKhsztQZjkMiHdj6y9sF8nXXaUlE
kgVhGUqpzBAom7fig/9ignvsje55p6CSejXB8f7JPQPlBGx71dlluj5fOEQuBTUW4G8Mz1cWWKxa
VGAMEc/BaNawXUcsbj+8QJ2AIVeDwednrfa5TvIAlC2gS5MeJ6H6tKvuAe0ZLYJJ7Y5gZqzZiG0J
uCDy0rFdnZhxNz/WjQGIo0Nzr9wy/TcfurxEkj8t7O4M1oiXlwghmngAjUtcByu+JwG6uAk7TkN/
/2pfZcp/fxL/+ppX77aykXSvvWrSJPWWvbYMYABjbe2UdVm/ZmoYn7BC7q7Valw+NBD+AO+EWmWI
h/tkXuhstOETijHDT0h+PsEDHQ7KUnzii909TLPofvRSSIhOWuwNqMiHIi3wCBi85zfu4/WUpLym
JNbFis0CYHuvHhfL85K3mIv6vevuXS9pvpF84xEQTpZiQJf1ax+WCaWPTn47EAYmdoY3eKGffiPU
OERk5KrXhFLzIyaTWPMjzYnw4CycBQVVP31MYu82RKYdXaxdX6+7DB7gQBgkjsVEkCa5GehmBxI7
RGMEhJWlb+xJ503nx0KKG8R0E9MK9gtWbkdMnx+GbLOGxeR0i+U3oLQ+qrzpE7eV72eu7JLaowo4
0ow7z1PbPQek6X2CFgx0G1J9oeyKzjLfWI9eFwDiQKNbKk6INqMTs4uXF9TpTeRl5uJQ+VTzY24Z
vysNtlRLs0Z728TJ6u/f8CtvaDFSsV7kzmHuurA8Xy/tRZ+hFWNKozybd/OoXWe2PexIAyHdaSja
Y0Zt6a/IXnYt0Ub7KitM3/DmN6bl2UDh5XtgSrD0U8qyBquv5+XiogvncOH6hl7U+0nNog94kPQ7
Ku/heojLlYbHKkC1rrpS1h7k1WvIbiFVeV+TyehHdapBGC5YPujwXCZIpQHpTe/DmI1N0FvmMxr7
679/dq+XVk6kol+vM0VglGAh+vJVaVZl1EgkFN/GQO7glcpTHhELksFUfeMt/eU3WSaMVnTjnIBe
1TR9g1H32EyKj5Lm96IAKcMpdtrBRX8rDvhPE16z8DAkapBNg4Ghv5oPC2pKzWq9aJc0mnXx+TR7
tnWoMI0OZszn3ph9fxrrmoMXtsvwE/U0AYOvHuAaD3DyMMXp6YAdzXiMd15uHqt67+b9W2emP98Z
sa8O/gkc8TVEqa8mllc3M7QqVqLQXkPDdxF77LUqbJCiWO195ubrlRbjePX3Y+RVxjDziwnGFONo
TLYZ1e+rQUJ7Q8XlrsxwdekCVx0+4FF0U43ocVvvCtrzZeaYR3IEr6nu3phUfxo1TCcdvw2OqGAb
dC5ePt58gbHoTVBWjRgPNAMx5i7t3Iz6e3rrTf7p4Qq/H8pDCxdXHRRFe/lVQKV94+jUMnlU6sHY
eljkzbWzL+tOCbLUmjHxat5yEn9lUSKerWMyBXnAxFZgjPGq3hh1winDoacU5mh2RHuUgn+X0WUz
TdGxyiAG47vkpEZNg7A3r5s27O/oFXunNso+vvGexR2+WMDEteBgS3icA8/h9cRxkxHnSN7hbu5n
JdDp1nS+1wyqb2N7QpfGgWwRjupdbePDQ7mJHgNoenjLtUWM4heXgZWw8PE1cbVlmNuvppQ6maZK
e6DeKdTY71hK6hubLvih5dBF7kv0LUPofYzbKQn0dNbu7LDujv0EiQMQwXqaC+N4fjAbHvkCZvsD
B32Nlv6PKOcL8PSufi4f+vb5ub/5Uv//gIcaPNz/GQ/9QHdt+L//Bztwia6eIVTxKxINNc2fXaAb
iy4Vxi4G2oHvaKhu/cwS7Kiei9s/GeU2w3pDQ039Z5qt/BOQj26amsko3MBQw+LzLAeIAtiFco3D
4b+Bhb5cmcE/KQVsQ3w72Ctf+WrpcLyhs2tA111Wp58GVqcx966KpsYdcOKO/3gqf4FS2ud16F9j
Vn4ZRkPiflgj9df7aDZ0Om5Z1rjrK6VYHwoM0evLrtQSER9Ng8XX61nXyA3x0t/btS3dYxEb07jX
usG9wJqFWNcY5T4xqNoQ1veK2wzWKYuitHunN5ZbXpRJ1cfI5bNSOTWQu2diS8O+ubCdybkByGmq
uyzu9WsE3n0ETJYmSzB57dxcxdYSNQfExch9x8Ile02KRTVFxUlYS9t1j5sgFFLaDeKXLJ22nhkS
uH7sh75/B6/B0Q74tJbG5YDwCMihbIriwkSymWOqMt4tEVWW38/4zOwgp9SfvMzFTQzOoEHTlgOh
6bcoPSD4Dx0NDUx70l2dTVZM1bGCGzd8AFYC+RgdvGpVNWj0qUo/1SX85WZC2nfC5r0S3hvQFjng
qrCBjqVdacX1WCcofYN8EKQ3NBeoPTFcS8NdsQyWx4qd4CwAY8qjGUtSTQ97X1HpAke8RN9VU4pG
i27Y47QMa3la2dR+TZXU9M0xUr5GHE00TbmvR4s2q86VoiHG87f7b8rOY0dyJF26T0SAWmwpQmZk
ROrM2hBZisopnMIpnv6e6NXfc4G5+DeD6eqZCkU63e0zO9ZpCaU4RmgOG2Ni6mkIetz/piolb67x
isqHlTNPCckgA0/ZQAdqDjLEHZ3HoPOeMzfvYiMd3wPYQHxxLinj3PzMJ+/VXcvnziwu9up2IQ0S
vx0t2MJ1qtRxM8uYaVS544o/ytV3jgHPDjrFawceBfudipcOAeKcCnc6BSsHZrWYOxr/qtAgb97W
skaTowvK065UoB5IQs8xBQcHMTB6qqr5aZHledNr2CylthtqBr4D0uRENVSMPo9+ye88U3wa6sMf
YzZLdrk4uymOOtRbDTNjcZ6B5lUAHrLvfDBPq5ddOl90cTW4MBM4qQCDG3a2dG6+EnG5TGTkDe1R
cTjc/P55NbLHamOyLQzztK137XTixUD0hlXZX1y7PFh6XuLcoHFwXg/b2lyNjVeHEfPQuuqGR+EP
c8Aoy/v+lca8F2vSKeECjWSJHGdK+maNirRKegCwuyVTQLQalsdxs8ryiOMUYJxXxJsJA0F3t/t7
Ios4Mrk3xzXss+2tDuyrqPQgzDwwRs243T3JON7tqm6intsjRuD/sPuMjW4wXZW/ghwZtT68k42C
nPCdFvw2tADwZ7A8eoUs90AZMIrAL9ChVoRoRC+WSbOU2HbpZixMiocLsLhXF5xp6MiAfr0NV1Rx
a81sDdHWIyrLH2EfUNy3OsBU9crm+VzemRztsgOvUIfocu8mBYdxwXAZUAvSxd1N4I6fvNEH0+ej
BKP+K4AMJfW8vW1F/pdZ8ss0a0TuA7XvpXtuxPTpWsthtMCB2GwAwsIZaIkLFJpaOu2sqbEjUo9a
vPbWBeDVmRmtjrMSrbmmtSBha1pexk5u8eqWN4u69H3QdbeNeqewzuXvaa60sC8Vvg65HSat5SiV
e3/QQHYcktozncbPnYG7M1/cOTExHYCPa3uC2+BKaH18sDMLQKMJxR4L/l+1YqZQMvi5VWukRo3P
ml4qpIljiqcjSRsn6kX3B6MXh3pT8yDEOjvHnhJMF6Sm6wKrkx/EJJQKVC3zimWZPxmL80B+dl9o
7s6qqRxZPR/ZtVa7rdyQoOsTAuMRcsCZIGQTVsGY6Cp9GqoJwUZyqwJPeirTsg/7goCscgQhIosB
tW9U/DvOD+Ns+/R5MHahBPQlbb0bGX7/lnqml4ykmxNwV6+20QcHTFs7T1veB8nBFyICUBE6SWd5
XOkDDK0eQLlZUT6q5cb2jNPZDbdsuEz+FuyLChpPtnDYnMfm7yqa99b1fsPJ2zeGjttfzy2y6hNU
mTTXYlaNX5sACtX4Jn6OpYsaqAJJJs0d6vXyoA/SiWxblUeAV6fFX3mnTKQHiKGV/p7XaX6YoL2k
WZfYpI8iu0yfqAB5xCD3Szpc6K2CdUcULAl8mSBJFGQGUj3S1+KVHoLYHBiju/OYR73Tw1cassdB
+smKuThxCZUnPCSaRy76NjH0uTcuQKCDCKOSdtWteoiDiTmMJZgYWZ3ktyXEI9zhdC/+Tfo0dcIS
O1IrxUl21hD1gfcXSYqlAe4Gz8XMFEmBKujztcij3wDIKRv97PjYSwo7rQ5Tu+QHsymeMtF/MXm5
tLXxOlo1l3Xr7XtLd+do27yPJpBkaMtaI2hlUNYyi4sn2kuDzyFsrc1B4ASGOuB67fJXE7bcH6IB
zABdeSUwtT5VchX7xSp2PPx+bl77NXYs0UEt/2mgPqT4dWI8JYd8asywbDo/6ed7DE3TSfGnP9cF
PLp0/gIHwwKpOv+Anai7AXPGmugCJ68M3+IR2dSvWcoTc6LzAuilsPii+JFwR7w1WKPDSeVY5akg
Fm73bDqrBbDSuGyt+Atrf9gFU3fHilmPRcVNVdvDFDlFIxEO6zEsGofHbD9dp3uelj5IzFJZ3Xw0
7NUAZAz+Y0+inlz29J4GKdSVyoN8lyMfNfQAnLy+O09Z0B/1e642qItzybURNpmu02VafjVjMx07
3fn0idAmZAd+ZF39BIXjZ8pxI5z7oL+YtWPGVlHZDzphjchcpgLzsNTimsfLRu2r3xZPDrhABPMX
x4cpZKyZe38AzomTm/YzfUBpaNUAyrJNFy/IpF/OAvx7VfY+bQXMLksvDkSIZGyoenoiflSebVO7
4GINYt/Vv+A5sHoa+vTgBuXKsk4qOJhr7fdsiV/TsrSPkNieHSyB/HBsecCAG++O7wErdIq93bVa
BIrgC5dVt9PRnHZjzgTSqPnZpbZaV6sf95QIjiH1mXSb6+mxGq3Er/OjbU5XMkvfM6QhrnD7wVW1
il3mPBMhJXglweNUr9wnq99G1chTAq8eW2bPA3eXxXTBno0qaKDLqN/QuRKGu2cB9QZBrfp2K+u6
9cG1HIvXToFm08Wlz3WMYJ34VQUypOxUhBl+l5gOhcNWODfXtJ7Grd7DOfhccB6nHlsMNnIsgz5G
8kXo36NfIMxOzjufloy+XH6q2XzTvbEPC28+E459DbgQa1PvT/bkKiy/swZ8Liuu6ExcigD5IjIQ
X8wLaELeUvOx5c0sR0L3bMrsbhXT3u8xSD/B6ap5vPiat0QKieFPMZtedYTypkxKYEX9nOFtXS4s
zLMRFZUDeoWCWiz09zr7vWakjXYvu/a8g02rR/NdQTP4mBkcKxmuLl7CyM4C6zJMNni83NJxh/cD
f4ntNc1w1Xvwdv+HQPVvWeN+MkEXNXVeDTigzz//W9ZAy+DrEznG9dpjz0vGHUMBF91Do3KG72tB
3wsW9XS4/vcz0T9qwb+PRBTTBLbPkO9eVGP9h1jV9aPCW4wQaxutBp+002zsxuXIcFH4fmWFmgyw
gpcrQhdm95rfvWHzqPM9B0OMvle94KdUe00K67NKzXw320ajkw8cQWJWMH1imppbnZ3h5pxzncd1
bVXQUbW1scxQ7x2d8y1wnyjT1HL775/uf3+rnGxdy8DLcTenOP8xkpLkuD1BAR3ybS/eBycQ70oX
B420hDxooM0+XVmRQ/zvr/ofSvc/P6aFWukGDoIYmuN/qEUVsjFs/lmP3JLeVADVnfVmEc4AFr0s
dXqns6xl2EK1F2TIF04Zy+prtIq4nsA0KQPt/7i67tLfv3/kAIH1PvHExOmi1vz76lKAkpRm9rij
uZpJzDc+gKtBu5QcQG9a12kX2Xr4FLVZ+7/mHv/rfP+P6GDbGGkY+6Mb/PuljVzzJ9rlxojCtAxo
it+xXDQbLh7LxIge9aTI/f8vEZuhxt1ggDCGohDch4T/8ZqzufSeB3sRV8x2qr0DDsBkaj//+6/8
zzv/f79Ux7U87Aw01jEwhP3zH3eOM1sUa3htHRsv4Obi7XjFPbEfwp8/1KnZtZ92aNANHBqQT80o
8g8s+rv//hZw/dz1+H+/CQb0ZOv9uw0BJ8x/vImqrAuim20ajbk8B1X7SmQOhmo1qdjy2vRlyeHO
Cs05LTlk5No5diNLb03s87CKbgvZ5t2fyyD/5cgy19I/dlq8/K+rTcc0m0QV1SNQdp6V1ZPZb4QR
gbSzZ80/MDhULPMkm233bgzABjG4uwHRwFnbF4giJ69wb105x67RM5ttH8fePIyiG0JX64+ttICD
EM1PafsNR+XzvMbqEpZsER98tzKTTVvuO/b5NlnpZ6+n1LbjeBraX5tVn33lE6Nt00fhzh+9s5xw
1sPSXdVHOs1f5rB86ar7ICFwKq3mDGW2iEtYYR4Jn7up/0hzEPxJLQBVa8Z1xm+U6jvaVPatDR3T
kNdA2d4ZqsGv0tR229gzB8JwwXyKcYES5YuR14+d7e7WYt4Pnn+qLT92lxnmiP5jTuULkfVvirsf
ZpLx62w9F20QTaroucmHr9pgc2j1H3wrr8RHppCB3w61dV+uxanWnE92aJdByx7zeqVUg/8xdMKw
76YPBQiwQnrGxi53ma3tnVz7VfF8NY2i5iGp/rR2+8o6DYxy3PYzsj+GZyfi7oy1Nn1rMO+Gfjcm
Wz4wA/Weicd8AkqP5ql+34L2NNW2CIkm6CHTrh2Rz4gqapgP1bHt0du74KtZnGO2sYyU8tFcyw/c
yPe98YHAMBh49V3PoConq322ivlFwIGg6DPRB+OH5noHfwjYv/LDKrFdcfm/5plxqm0p4lENGGkU
dU4WcYtdtjWcZcrmywWGEWUlEoTLNi2iaviFDeXbPA4yRpEDE6hzFWEWMJ7ItD8QyLyOVvOaTSuo
N4k2fgcT/mpay9v1ukEgqIUl3pzBnSSkniifpMQ8TrXiwcbXt9APD76S39jXgy0hysBW09/T2wTm
pRr3ndgeVlxTeGCGJ22yxsdm0dj5juUjWcczB+KrJgcueZz5Oy23T6XbnTmenoKN+2yC0UO8vy1D
Q23efsI4nGhgpA45zLxr1XYPqqz2aTptKBWlGkN9Lg9C5TtvYvCoWdt6tHvtzUYdO9pyAuHYAHET
arufmz/Iofxo7ZF+JG3dIr2ux+PE3ZYUbfE1BuOrW6c1rbv4vAa+C93b9qwHY0TfOIlkFo2mbh8w
y0djWl35XuOmBXGYUw8buRv8PnNtVUhAzQWRyr4P5jWNO2uf2KK4eEN6EO1mvmPMLPkbp9eg4wkn
1zSuHYXfruNhSJq+eejnII1atomh040iFuMMDdAARjss8i9dD6cGUzXqS5snks6WkCjTJciDZyIZ
H9owP895H2VUC0fw1MrIs9DKOu52EtP2p93r8qTJ/LD5zb1ByInMOrh0APsMy3/FlnNHF3uxR1yT
/jzmJcq56q56dJbsa6hMPINy3+NaMWqHCQo76cGhaQatEY70YzEZV2InO5MrBXz7d9uNJ9FrialN
MV0KkSaXXecbUbNW12ktftYNHM+W7Jiwb4uLLdLfzoQkCZYKsdODdi99A3fht5EbHxN41VNQUp61
t2scQh9DrytmJd4QehbHg7lv46GZtKSd+67jA2e8uYJqPS/Y00/wx9VmKqnsoNN3grK0sCiL7Zg6
DQXr7tRp3x5RxjClo4eiwLJ5EV7hPE9z2SMJ86UHrI2Z2Z0NTTVPciy6R10rlv0abBWycPUOtWfg
4l+rd3riqYEZliVqaFx6NYJK3hCRf4+acdyUliKjkHSftb8aKAxEQbU4sWsxMjtuVZomcz/eiE76
kbFY+t9lQyQ55eOE0pkKhDgcHJe24qTgV1TWFk4WOrQ9kI3byGoW+ptjKuOZYhRcGnXhvU2FNiXl
YA9462bzBogfH4/Jhzz7fct21vJIxFe2PJVlt160VPeKUGRVGjXeCoDXv5OsRLOXYjhCkD43Srcj
bUzHsPW3LaLxhqPA7F4KpWQyC+3Bn/3bOJN7opYgiz0XBSLHUw2Ztjw1mUGjhdcaqB9sbUHPv4+D
9SmXhVQIWc/Q8e5pdFdqACTk47DMT6saH2woV4QdvLH9Za7jb6se572RukakpIYaXEOo1EJaRMav
QFe0dXiN0H6K3Kb8Yx0RQdU2Ijq38kufu+6kCnszQiDa3fBcw11H6qhFcUWrsv8YTB12gzHIHKye
jR9ycBsHabHK5XaGHVBa8bCtU0vphiXezSK99hwatCNLa65QYwKjjgcBVj5UTbqAykrt5UeR27+m
THfqQ+DNAGiCetotfk5eSqvTXaYhWMBDGfKBjNcyDCFAtPyCfuKGgv/EiWs9rd3c79qUhF7Yz107
JNzLRdJCbgd9Do7iSpnR9JlJIR9r8OYpqU5tiEuTWItaWv/nMNUe2R3RPS9dnQI1LB+clM2MpS+P
fq4K7ago35SAAJbgWbG/eIWC1p96iApTFIxF/VRNKxdyacQLulXsd2n1wMU4AgJeSK3mt1Ut3t7X
2neFsr348J3JiKWxqTdFUqJS0tzT7f1cq4iiavNH7vTPRjC1UT6zABZAHZ+kBNc5ED/91Mb8Tpsq
Uvsv9BH7dat7e01Wa4vspbwSxY2C0kvsTkJJhKMEXs9/l21nQJ9N18jrm44U0lIeArPxkGDHVryw
FRF09sEjymdHPAfA4990bH7ra9DaGYE2lR3xeiwXwMz2RzOB1eUgmu7M2s6SAKVr35RBFTtWP0e+
mS630pidfbUF88EOpmo8OPZq7Tk+yBI5ULGgGzYmc4v7+QChUiYE1rHHZ+qh8Zf5k7mYGy/b9MIs
cTv3o4YEocPSCNMq8F9Z969wBuSJfESHE40NXkRF6Gzv2GKXe79F77P0c+V033w1XwuWrXIyd8y+
jv3W7ctt2RvZ4MWSqNtOArTREdZ77wA4zv+jnLx5gDy3I0pN/YNOSOzYT4ygM67L+9MTPOHOMmnF
XEwWUZpvMqx5NZm+AmtGPqT8XKVqY3tW29H3nae0cge+eeHiBHe6W+sBV0qL4alxephLtXHwVJC0
heiOzEb0cLZFewbyc+EOWSPMRH2iyXkMh7765ulfHyZ9TlaqVXZFW32PGT/OGAgnpiLsNmCjz33j
Phrwwmye/mSu8+ya2sDRpT+ZTfkwmzO8e3u6UTb3S5bBFmvkpFa0mVg5I5j7rV+ZMRmHUpZxT+Vr
RBUCh+xsvuhNL0JQr6dSQ0zW8vEiff+WYbuif6ICuh5I7FjLfrELlSwZIz2GGjwNi/6QNQVB5Wnb
3nwjfbMz17zHAGgFbOZXkTYysSANftqNaAzmD+whDJSGcBgm88fMJqwK7ztKi/LHQ+tmDAgpFZoT
oJj3xDZF4LdpZuY6kHdmNzBTHOv4t16k1sWbNHuvKUf/RK4cT+lAIgtOQtiZgUhGyf41ZD7JEVrS
BsBAYJGRt/VQ+vgWAGXbco2GhroEusPAOG76r77Pc5WFDJJ+F2Qc9xpyxXVsrCch7OWxanzrRZ9p
McS5c+twNeyc2m5+uFA71IJldA3y/UyZ1pMkrxdnTvUmg/J9dIoVviOxEG2zrx6lqlFjSGxZ1nrK
CAbssrn/4bvjkNQ6ZR884Lzh2k6r+gtXpotZWb4Annun0gfHPujqs6lSDgtgOR7qjPso1eV6cNAD
drJfuygd2LLOGYMv8CllbKetv6utaQtrld3WNGCsoXmPrd6K3wNokCfTrLzY8Do6n+5qQ9oeN0fu
K9Y8dtmMoevxzkp7B3b31Kqer7vbZcEEQHs10H8HPypno3suhi1qRpEM+jLWYZrm437RJv/nSKYL
FTPFO9veNyWgCo/5HSEeOzz1sOe4dvZiWUq8gNOcIS2OTbfP0OGnG9iAtgq7sdHihR7ZZGvYzk+U
JHggZwRKOgs9A1MeluT/Ho0ZxLMK9uyvu8NmFU/MMekWHq7uRt723lugdc8TRTEdss5eb63pbkFZ
o34I/vaV303h2Iwf9qypCN83fOlcv6dByF0ZRReVbYf9kHKo3VA2aQTIqYEiYCbAIep9NmrFAdRt
xNLyrYyhDGEjXlrTPhtTe0JZ+sUow05YEJMi8+zEd3lez4iToet1KtRmuWFO6m+WaZ0n6CZhq8oX
0bQPFmPPmrKEMGjnKuzpC4AvVoaUHjzK0exvwF/PgddXz7YYRGg2925ZTxyVnG+C6oLwfvSSjCIk
5XXLFNWd/lGsI6tkZh3hZcGxp1E17k3zWwrzzdFS55nJOxsqe5y/PGM1Q6/ocQU1dNSVc/2R1ibl
h+v41Wo5uXJT2EfKCV8pemmfgixno29bfkKKGzbM2qQ7bp+jMwRtVJhZt7NKJAE3zSXD2EWP0RmN
R4/FPSrz/FNv2S4GqmFU5JQPFizUZHLYY8/ThQefGXJNYjBoUvdsusramQzFw6Awn7IheE41vnbp
/e1NY8BdFTx5i0uRjbw3l7UTTl+NI7rTPAbNau4FfKRE6KSXm/GWb8EZ7lF9LNjbhDijt6i0su1E
x8OalCorT9y7+MT7MfhjFdqtZidO1AfUodF8Q+g7y7rsbxVcx1p57yOPYI4U2KMZSYP/t0BRMV4y
rMzn5u3f5Wp2ILe89Nn2y1vFnOmistpHRJ7byJqnB6VNzj6resbyyKgkKILNO8uZ5uAh704rFJzQ
XruNpzIQ36FvxCGbzPWQquyF6YYW2iM6PJsQKGrumO30Unsqeuc4aar+JCyXhapsVbRqFp+3SeM+
Z5LZkX8icfAyAg2K/Gx4FGLwX6niZkpebVmML6NIOqEbPBs2wJ328L4M03KY/Mk9BRWNoO2wNgco
H06Ukwg22+InBIXldzvbMJAbJzgBWvup96Z/gg8CUq78ktJGBvK6r9rqb5veNcmYuRp58Vkk1ZwP
cV11r7hu/lAykYcbayyhYguKOSVunT8a0cKMHLaIl/gljoZlkNHWFad8kGZoLtlNFA1J4YqfadS0
nWu7j94KLPuuPJi2evEXQLPQPmPl1odFTYdhYt6TO+7ZMvOVHLes9pLlGOH5WipwI/iMgitC7Q99
3Xq6LPw3/PN/mTdOoQZpFuPqLTeUfTCr4lOgA+45/2pJgR/r3uDRRAs+vf08i9sKVCPOxOYfgjrn
OQWWnT2o/NkNqObjyMCcrf7jYNsY5YhXNV11HWRX08rO90/7wE/HK3kJz86Pm7thQO+654qWvwjL
kIiNST83tdpXcMWoAlvKUz4bzW8hGnM/8n9Rbvk5mdyc2ew9tNyqF9EtL1WO1k6lG2LMQPn3QrvL
SBlCnJvdm5T62xp4t4xqjYVWEt4IIGAC6lDybPPVcIrrRAVDqOniibH3D2dkLxQ45bmzljWaLYnN
YirOBhZEK3Qr0XPDmHnk4PODZPk7uxNRC0eL8zv0JG/YItaSeORI21GkqWAJ1/5+zPEdLVpnZbM/
T5OVegr+PADEyp+F4CYehrV7o73wZfPwSchSex2U+Gjt/MC36ODr57+s4rZ0zSeb3yPAiTni7IGc
2C/AV/FzcI0ESyypsrhDDZhxjFriyO5Fzf2boBw91Ab5BDCAbWrXn0uZXSx9Pkyl6g+pKFtIbdMt
TektMn2YaMNzU4ou7Afn3cZjFPVUd0SlXn80uoPSKq50Nb95VAxxAagdwIcjlVbftr+8laW+dwNM
WYVVf7ogAd/JLrvhrICL8cVQ9zIPSHo1mDye2mE2lg/LBKTFQGbkF7fLo+7Yv+TSlVE+Aj4dm1sx
ebyu+oRPFA1lxRGjLnW6VNoIYAg5fNNGQ0NRWpw9Y/OrS+Hxeq8WBU2AGWr5Vn17WDXFzqPEtTmL
QPGPiLNtp7+oLn+X+faHm9s+k4cvoamnIslSmVRDm6KQ+U+VUC8eV25gMGuePUPtfDUejKm8uqA/
cDD1pCkWjXMgMwX2X8zzOdjv8r64cTAsOBFtFjsW/7batURiEu2OiWlSj271GZS0Y0pLtPHMEpSD
wQj9XsNZ7NYyWTXy0pgIvmlffMC8R/eOKHadiR+ibmAHNou6SVfWNJQ4j0gIz4AFPmWAl4+a2JC7
Kx6bIN7ceicW9L0WAEkM5vbEb2yxdXaDA+3fbB7tvv/hLP0vkQfOnhPWxqq4AIbYMiQZYZmpGeeN
M55mluLYtBaqn3r95nP0Dq3U4dCWptfVEQ+rrh4YeV2ABciT1cOhDfXFf/ac9W1eZiAsYvqqK71i
TmaBYU5PePrKUN94ELYGG3rwBSQl/fwx31SAOc/99idj5dHBy9ZYrRN/mp8MxzHD0cOG5Qg50lzS
nqpgftfb7LUdOLQGsn5wdauIC72il8hOuSCag6jdPgY/4URMX5FF5wvVDo/d7D9SAHbWW82Kc0H8
lFf+NQ4sAfkkXvJGB/rAHJDGbjZMUh1nezvJamAPlTMDVulg01s2AE9q9ffR5qme+yY7drMYo3mV
SOUm1OS58ELNr7SYQMUUYjO0OAXDfECh0YPhsGh4TXCBPJlbuySCCdJFt5qXVc4g6u3MP2QGBwKr
aDa+KtNJUn95J7MQldXyTbEeDrEhXa464QweV4SAbeuWBblN30ajP0MmQ9OqIP2e1iX9rXocEKbc
6p9LbWgXb+xENOlBYszpGV+ehQrarM9kMNGyA3qz+sDFsdR20TLowTlvBfVgndZFc19cBypGwo7K
wIiPqyWrN70OKXoCxWwaZsLO2MHzpdvQ6K4plyw9jxCr1sFT7Dt9/H1DrnXv2GUH2sTa4bYKPb3N
mtEmXd9My0Pq4qMwjGqy2GxNM4WMYGvPmc4T897uM6KKcjhXuyIAs4UzK22p3HUnO7IY+j1YlDTs
+tayQ+auWx17qgdx0+fPxaJvkaztb0EY8qA2Pz2w7+Osr382S/oLoI97lI7ztklcp9iyoJ374ndV
02Wb96hOlTt/bRX2jy13b+BfqSszp3e8DR9F4CoSCA65+H/uG2qvE+Zmv2lNMciRSWzq7EisjdmQ
1dnZ3tBAsIwDEDAq734QcyH0svHx3XE8zPny3GuFddSZdCauZf4J6K+JlGlwzM7FWVMbi7iP90rH
LgJFRH5QiMPOz2sTWOfn1TK3U6dlbzYH+R0mxERWW5MwLhxDmyKcEF5MuZf/+FwQx4YUF3LqWRwl
tEuziZnsruIkqjDIiMA41jm/VOWxQlolJSzIOnj22NT1ru7HE6VtgHOcn1OePtr2TM6lLLwY4xTI
OaKLFxzzIHr7lSokJ+c7M06dL/NHAuYytrIemdui7jVcq4Z4gef0PCAszQNvkg1YNjp5lXPz5rbO
zOorBJ3TvDdR7fpNDoiudEBHrlsw5DFGw6z3jirob+0HzMqh0d+nSS5n85o9j+OeBsejWdeQWL/u
MnZuDBxbq44QcvfYUNrCIddtk032OPkEw4/RtW6yY2zFqnNUjbfrcnbhloIuEzS+DEJVOPXO6tgI
GcgqihLQ0ONUGE/ampj1fGIG+aE09yckUi5Xr5VR1wZvJt1Shh+8QEa7iuwNEeIaTLV4XHHbxgRM
5IGFnva5wD4s2N8wZmnsZXO7vX+YKu9Dc2MvWBopCpRmhmKTxzHokDTqLycFG0TRH0N3cWkc2wtF
4TmhRw16vWFVC9IF1/e879vgtbc4rFSb+aXN6j2Ym4tyOVm4nJVQLdYpjVa+rxFPVPaR5uoT4DNn
OfT3BTjDztiCN9iULzPXrddNa4z+joQbJEvD3Zmzp8yGH1D1dWZdDRCB2WuoBuGsbftrJNP2HccK
/ULNcS3Ty6T0X4tlPveL8dBZKdBu4nFxsI5ZBP/3scFkFHhbPNtWAoG5DZ22ehb1QAJ9xGrJO/6L
ffYRes2wF6l6quYZMI9bYfasF8FLikQG1iHb/HPa41BzYC0h0qpvqyY2T0NQbC3NMZUWU7cF9alT
Nyv/UVuSYP2knTR6GX1NxLyzD4bOr+nwZ1459XJwgskT2f2vO0I11ANzpQouP7Se/UkE67n1oNnr
mRXzjD5nKKgDfH1OlYdp6X8Y25bQpZh024SONDJ59Z8nCVPPG8dL5epYPPPrgjzAVXPk3LJ3uuKH
tw1daGIoOYrFO4yOgVVzOeaGfa+lgaeYey/bgvlpMNvzmK7NTuLB4ghJU5hdlH9Emv3tnJr443ZL
HfvKpvyD2ryzQXkSWrb1nlEmHwsvnbCS2WzdNw3nilcZ4CNIOLEvZsdnm/MbOMYnNmFjaOYGVOf1
HNQitiVSp+61rbsrZ9fni0H6jSp9u5p2McHHW9HYaqW+pOlyKpgm+exkXfrCGsWImhxZFa22caq6
nvE87LqwsLo6tksNrX/x+7jR7ilSoY3u30GY2VtAO/kOeDEqnTmOUTPp9XxMgR9tpAgTc23e6K3Z
MM4aeOWY+fYT5ohZp7TAApUWN+S7Y7PKm71yOz2+H+FpX02jNPV+pRAzX9oGlZQ+LDeNLEr2UJ0M
b0rU5iSEB/i4ZWdFbr4dx17NXJIOnScRFpmFSkdUGciHam/Z+g/UUoqB2cH7PFuvMABZIjrd2LOx
+zUIL7j6VkfXGiMdmhAfYZ80IY/RAX+aT2vEOCXZ/3B3XruxM+e2fSIaDMV0293sqJZaWVo3hKQl
MacqFtPT79Hrt73tDewDGOfiAOfGMGwtRbLqC3OOmQrzIUtsdwPI4mZBa4AUIppZ/fQC06/TyvYx
67wckXnFmydGAE+IoZ3W+G2T9EiiQMy2XqFVm9y2uU1by6MeCXcIpXfQIYfIJ5MIXa37JemYbodE
PPlxeh+D1U/k8sUk08XV1xnRIlKfnzhh+nftgRw/+a0Rtm8M5SeHObXvyLp68WdxKMP2UbXucWz1
unCb6zFpVh91BdqSc3rJbIclKisWiPnFsZLtG634vJ0mxSSAuezOybXxmS+c42FNBiLu9YCJZUcI
4BVpqlYIqRn2Beoe8y5fPunr01ik+9I0ig2bqhvcD7BYEEVD7AbWF3uEvfXwrQHXoQzKgzfDMJ4X
r70zZ9LUIR/zA2n8dNJz124zkUnk+hFYG0DHeUiS7ljIjWvTYizhPRXChtWKXmWp81iVIZLpadgk
Rv2a1OqrKyrqtYbdoH9TLWIFYDcHisb7KvqLBtMWwSTCylDqqFy40Zm8k+6We3IVkJy5ohA95e3V
gZ7M/toOKq5zIY+LMUbpUhO6EE9Rb7PzbZdw2apOH+aAQG3+5sd87rqDbJiQ57FxS1bF0RDOa1Wj
FFVGaG4zlVwWRw9nY87fZdY/N6M/H3oVxAwk8mSd6mu0rds/wIPdhmXarEtwcWuwirwlptjKtvAj
4HOQ2ArBdRojONBDdzIt/YbSnMeMTwNbmB9vExCRtx5FRdRtnPunvDe2ra69FbrV+BEqkb4abd5Q
0+g1RfclL63tWHgxsh4x/Ta18UqwOd+xdtGQsmchowo4Kv1UCvBfynwVBPnbJMzvVDr9oxiuKaq1
4kAu7IWdPPKQeaK4r/n9mm11cnO6KqcywvVcLJcM7N6DjRugXxXK5aZhf72WKK3I5CaljiPueZTp
jbtcKxBF4d0EL4RZavZk9KtFWLBG77gVCdcjIG6Y9YZ556FsUhu1V3f0jMU7zBlVymRWT7S990Q5
gSEAJ7JTMws7v3YNa424SOdrcgRLunt4iJLJb2uio4MMyAdqQZRlys+UnPjbL7AjWx9JM1FdS/1u
lWwAV2NnEdU6CD9hsIob2D2B12XQZeqCNE3E7hiDikrad7Bl4aKS9MAXqZcJ14yRiGHdYqTMniab
2WQ0FbhQjiz6Qz+y3Joo4wGXNq+Lw3q8wAkFGVnr+cO3/bmJ+sZqvcjyaJgidxxynoPZ09ESQGW/
Gwqj+h40FY3RtRzaXc8nvclcf1aR71LSYbYBP7eFdq4IaYrz/NvLprx+qSfeb2wXyIo2vZVp/V2R
7csDgBhsP1tika+SSWvJLvCFuSi/90T31/9MejSXtTMXM6Nnl2qp7izD2U9VCKSPsd9voR2bBU5O
PQ4mtCGLtamqmykNBnlkJ4TCyErm8D2RNd/XBAmeT4rM/bMj42T+Gu1hCL4mdCcvKZlUWSR4B/i2
gE3vl4TS9GEYrQaowlIVZ8ca/Hlt5WWzw7gaz2dThwAXAor0eueNidNhw74yNRFiodYgqNUq1pbE
wPPoWkO/s2Nfy+2g0yDfc2deidQL4X7bQnqzfwkD0JWnYjED/U6tl5GQjrSzWcdlZQYrIg5H4y1X
WWuuJo+1Ii9qD8O76lPmbwaxzQ41M+vgTYa4PhJIxgrEGm1MTSadZZfMJWr+WI3Wk/CJV4rwdljL
bgA71XerQensTMyckR5CPSpkQzgAq9+MY9JplzKWQWCUe+Qwr9JRt6B0gqIe4iNbdfzfUzl28s7F
O1U9KsPzKKlYFZMSULGUPhJ5Cnq0JDVPHBMRZ/Z5BMNDlLPDriNuc2TXhXQMc23M5uRGkzUOXwyw
6pFCK4A/Bl2IWh5cZM7I2ixs88HyZvetT+Q4R06nESs4it3vvS2NskZHl4/bIPEku9BUWSgpOsve
6Kts9GhqdUUUxeUMjtfSbaNXgRhwHq9sOgz7zkLMPjyQUOmJvYJNGW/ZFPMy6jZo/BufJu6wIMSV
a36VNl3/1M7DxkD8FrDeKnPjLqup2G8K2/f4XNKfT41ZL/bBNbzGv128kuuDAx1ddGg1w7gvFoVy
1BwUc1WQnhP+DhITyJYE2ftILiYTGLPw2ueauDaXbVm5NGfy74JTjrTntzG3mhsTZNuencJ4g1j/
DFbEDWAeGAhOBmPo76uWuK01wTkEqyt37p8XoxEUCQVaNqZ8Blr+RC24MBhbH4e2GjDHxUm+rVRd
sgG9biyDKeM6LBk6A6nsWcsijagpg9wkJyZs8qzqE7GI9ZnlXCkwqf8oMamojI0gRVO8tO5wJWcj
M27P8LiIsTXnKyA2gdZdX8hfm68TyPbHqdVSX4E2HJSjOaFSy9HyOodAefar4WJiIDjWx96RjhMa
nUQFmujVIKRtz8FYIOrL+8Hdt6C6v7T2jOkB8PRTkU3ociFwGjP4l3i02yNp3eNPwtctbmuGJUza
0pJuRYpmAFeasqnCmCmeFFOODpFW4faR3c7Ggi8ik8wrXJF+EV4TeKs6z8KVrq3goyrK9jINobq4
5D5wndk5CznGV4yXpmR+JtSOVzlURW/fTTnfzpodV3lw8xEGVZ6L/quxie1ayUmX9nlA5bcXZYVH
ZwHxhwnOrfojBQPcWaFMDk9zSoqjTmUxUqg5aLcomQ21RiLP6lVkNr9ftCMcnRaSKiwOfwTvXoYO
f64sJAqqjll7yKuefY4nvWEe1d1ia+aIZKvy3PcKw4tjKy9STVd0+2yGR7EO2ylDZhv0xpOLXyjZ
kOXn7MlxTW965r2XxsT9JGgOfIg049Bte7+yniDc6YFv1sxwqBjlQcXj/KjTxrowyGBWDooXfa40
62oTlFmbHBrL4dUcGAAK5lNM2HakwXKydVUy3KHJat7Q2XKEME9SBbMKQWVJhFPabxbyqswV3VPc
rquKCEGMJw6hQTIT6z4rrGGTx7MRMphAya2JML5h2lPLLcDz5oYkvQAMIbjxQwVz+M0bAhTsQDa5
h8ikGvbQs7lwYSxxBDfe+Et6gJjWnqgCoDfUGONKKEud09kzP5E4UfO3RsPkQqTJHdIa/pnglMDo
MpkNOsywDAGGgzj4qZAcr8MMV/k6Hi1MukEOew1CI+PMiONlktusxjm2mrFW5qsSdL4XtTV1yNEM
KgP1CG/DqkiV8VECv38n0hAVbzBOF1zOQbChvi9f2BaWczRaCqGnSQ4N9ghI47eF9jjDLZOUxk2r
muDHVG1/SwxPiWZgaJFDKS5Ox5r7Gj9FFbwPwP2fUD/pc+ZjW5YdD8IacwLPUkUO5lW+obxHVXto
PdH+4eAjP/4jXjLxhriOj61tKohLQJeVboCcFCxdYiN9CGULnt9VfvkUp+pG9CWRGnTg1Omqn57q
fk7fQtUx4zL9SiAyKVKY38q06/vJMM1Pt0RwUA66+sw8q2NY5+LYNgqLJgqgODMfotMeWJwgtDMJ
rNogagLBVLRiOCgtvZ+sbSmk5mtuTV+N9pbZW/mCKjXFguSmUFDGBVVOZQ6gw0drch912SljL9iy
3DJ7GSJ7bDt+IicdH+hyn3rC5zmsIJeGq96d86dZxvW3HsoPjfQ/8pi/LdEyPFDwJxeb2+ge8PFI
fJov0YVPWYiDOw0x40qPsAqWoohL4jxy/C69dGmjb5yGSPGiJAIJDZXR38L41yjNUyv9ypIwRjIi
VPOcEXJ4syzIetZs+YjzyYaAe8Va5D0KieA3P3ZyL5wYbVGfNMYNiTLms9R+9tUgNjFw1OkQsDsb
YTZ8vtuLDR5ffcgCJuZUA0YG6ZqJLkpCk0c7LwVXmu1cfblgi70KAcsib3MaCkkIuDFNu5KhBi/U
H7/EEuhB7xyH0lxYlXWxvYXnkmqP594iztJDG0rYshOUbBtmFSb20ehr94fdvAGYpMyZ55vYmP/6
d0MWsrfFC9JtEFIsJ4Rd4S+d9daXueBG2zCUax/SVENE9npHMjpBbnQoDJMzI5sqTpiydniMYwSi
Oyd2UNoQe4EdN++4fBpuaORGLh9mXt8nwC0NUkwbh69tstgfFe7fFVJHJFcdbUwSTxTcKZEgfHYm
BAjeG8tFhZLnxadET7Nxrdw9mZ3HqTsAnZtXKeOwY90ZAVUrYq2vaR7Ih+m1W9brCrvAN41FfG4w
H298qGdbMyGcMYfesKZsYAvoLwwaVxPhKBhyDNJ2Ubm6Vsd0tCYROLQHtVL4cusIS2b5Odb07AT/
pViK5lj5W6uZjT4KGXX/oFG2CZhILO9l5EXmKLPKbsSt64t2TaOQTo/K9m22dwQaIyUlXmATjuZg
/+7//LL6fkmXF2Yo5QsvMHTXllaEaK6ynxi5xvix6sXS3J3Uz54MavyJJb+RnpyCiv8axGdk4sbG
JGN0XYfhdJFmNsOwRhKNAYHvDdRAUTVYyqo8qcNnL0iSHU5z8Wg37EwnPbkvqedQXFZUXeYKRPj8
JqypxtMoAkRLXp/ep2pabhFX2WDtSGjfmH19FatjHM3uPSSy8QqYTiei0EgokSTBTPe+BpJ3dPpq
2eqO0UbJuuglDX0cBZl8lg0C5Sv167e1dKBmMRR/Mtf1zkz+qdgzE7kqhjFp8689XLodnvpyW8NV
YEJGUjb4n7nk/VliertV07AMXDVLox+sapbHVorslgXnF/FeyD7NBDR0lAwAN14au5i9CL8Gf9Cy
KrhHCtnbYm+GqSGjv27/MdPIrK8JcpGVoW3ftGKeLgvBxO06iCVP+MCEZTiJhKd0FU4uHaX/x/IW
Xq+ac60M5WwrnhS5gjrAcPnPJ2D+zRvRYMxFbZA3arp4XULJ5YTXzs3TLpfUaDf8L2KaePGLIuS5
xDtPPBBxRanRr5FkmZ/F9VlBYI+70TXNedt7S26fPT8kBqmfgyneLpZwT64mbhyXzMAvqIg7PgmO
Ty6oEZhysXdk2YUR8BAXRQbAwuJs9+NQ7Nt04uP/OgVYxcTekWAgldAgFaQ0IF8l0QenLAcYDgMf
uB2NQBas4x4U/71ORcxwpMxsvhjqWLQwTcOX9Hz3mr7mLyxu9DqodSPMPfJNpPRIFQxi2JDJpNRp
i1vQSwwo60zMiF41izXGX2b66+BPQag4fMznql+K9sRwwKkuSNPCnFA/xIhrrLF2sU3g4oT7MPV6
Em+9qxRy5EXdLXHN4TUT5Fkjci6LF6PKOgUrn/n4SiHs4alGovkdSu7T1YSMAzjI0Hv+WvcUUlDy
4sVc1yl91TrzMv6Ss9mW9U07T1a+1yVfeyWNgtAVw2jkK8+QxzizmdwkmspJM5OKJQIUkFrIzm0R
Jo+9kqDviMlJjm1WZ7giPGVisc4KjBydbRN9o1wk0atlYVayS60MG/oKTaDdP7t0IEFEWYR/UHce
Iil4Azw5uT+UL3/9DSXjd7UtVVLo/VATa7Tq+OhmTb8afrGbHJwdMyDWwaaj1MXOCF/hVAl6GAep
aaJfAdRHhZjGbrDNndDdEIVRt/f0C7G/86bMxJcwVtWX4zHa5Myf5wpk7Myg1R178ymppegeJ4Q5
MSk8JY+fkBPbF/RQxYtyQh75jMlLvan8Ij5wd432HRKLuKRPTIFzMFYsFXvBAgt/qKc63KvJcn5R
5QdvRRdHeWAgn8pw1lyFvEaSPBhAwdwxqV+SzJ64QsrbYQTibTm0PYwiiCapkoeEZLgOk1mPUKn/
sWX4jnOQE9F1uay3vTm9/nHs/UeMqqf/C1j/v2Gs/rdogOt38/UveQJ//+6unP7/V0R/y8W4+E9W
0/U7+Tei//lDSv391ah/RVj9+Td/IawM628UtB44QmF7Nr5a+Pt/J/oblg+pynbgZV+FhX9wVP+A
WDnu38Clg/L3hcdk7orcRHd+Bfrb5t9830QDbgo428GVifUfMKzEH9jZf9swXSCGoPURHXkuoEHy
R/4HNhFUB6PuOfmQWhjLqZoL++oOzGfsk7VmAp0gXBMZup5KtBs0U1f5Ujt5oWJPuQQ5Z+SOY5JE
W4xlVIXzZZx62caMREyvC9c4zjUwF0hQP9WEQBh/fI2D5SkfHYNeqG2cBmEi0sIJhXfl1L4WK69T
Yfea2Dz5DrWn5aJERWyeTVfNZwNeSZFKVg2JDp6EkTSE36RQHvv6HIrJ7octcshSP8qUZAvkbVq7
byQjlChjm8lpLp6fxchcA9sMP7IqrPKjcFOGfOixJy8isbsBAewnRUkOTmKax8RWzB6YF5pdNM1C
/sArUbArmOhKDOSSApMBmtkjB6jKd6NrDP/gj7aSe7MaTLJUAi/5yKtRd/QTdkuZ5tXU734STCap
agSq8b9jUBQ9/ruNq+puy24SNb2rUVdv8SsFDVaYxqRgGNrc34ZiLox9LyunJJbzWowFQ4foOpW9
CzbG7dy9EoEdsk3qevDcCLKHVVGyQtpMgVu8gTecz05smeSuIzf7ab1Y6S/B6qZGPEPu6slit/DE
1Y8Yqwic+MviZM13zpS14zNXdQa8lpDJWRVRZgZL9lEBcxFHB6d68N21xKq9hTAd5Z3fElB3Ytrl
UNWrJmyu4HAyjeA/iPthLNtgKwI5fVYk0SRRX8cFWhtWbA9G45LagttH2Cuj7O04yhB7F1xyxLeg
OvZYZADfRKe1YG/+5dZZ/biAjUIFhaHjqQ+EKOD9DgG6Z5n4Fx9/CKZm4SlMK0FBXhX/FxwNksbt
n8EO2DZSjA2PmdNgEVkY6VNOpaa8ej4C3BaZJksAD25RKsyrXl1SQFHRYlxIuw7xSp3NwdYyszI8
9jbWQkq7zFaRUl25nPs6oCJbTF5m9hiG5UaE0ocFBhGrLbaDVc7PrTbbc+pXcX6s3HZagGwFWXJH
9LmNOJPJ7FVi51m/yoA7cgXBbPnBJBwgulKCF8bsDMc7lwIsOdpBs3yo2tEKDuNouC7zXpu/tJmI
Odl5ImOuUGa5u8kQ/zzgbPdZqMZsT1ZJJpHpkmzFinXy/Bh/Vl/EDA7CycTloHopd427YKut3dY3
2Mt7iJ5C35kBeDH3fs+keZWOl00ogJ5Q4DoHxZ1UsWkjwq5Y20gV1EZrVFuROQ4GNWWOQm3Fn6bL
DiP9EjNDuYzPDI5ZfBpMNu/TFJX7Jlimrlt3/GaGldAeso6UliZBQzYhFS4xHt6UNhs29kjdJFcd
7uB8Hc427gxtozZcTxOMKCygPqNwESSPotb+dGV/ySCy43gUT0WJpXbHhmosbzPD1HRJVOQLSo1Y
27gxLVNtcyN107eBGQkZSGRVop1fjAJoD9qrD37X43hhSCTu857rF1awbRiPYTcMe35wI9J1HXxY
I+KrAwMCgQ4rhnVHLycKH2NqjeT4et8726F2PDBdukYxAuavoBEhVKGW+2xqBhxpfm+VW7vvMEPS
Y5mmjSgisFsipZoa8pgQzsVuR9XgmpvBQYkJ0SD2ECP7wGji3iML5zy3J0/7u2ZpRwfDLmZKXwmb
8ioX7WulRyuNAotQpR3eKxfecV/XPQw6y0p2CJPDtzmOmyeRKH5b+Wi0043wr/oHzx8GH727aeBy
KsRA35HIMGT9lCdoKUMYQ+ntOLTCPuelQauxUq1nv+jW9z8QjhX6lRhkt9+SAonNJMb5Xzy6NNUO
FSkSwP3oZZZ7EJM3DVs3cXHm10w8HwvfYU/h1rmHvlj0JqvGwLc/h9RBYB4WIyIqCy+jc2dWyI8j
ZkGq2UinoHWCIm3YHE7LYm9M9k8zaqIsNb9ROISMhaq0DBkfpdPMIBRXZxgQ6mymcJIuac4cyF/H
lboiAIk6jDVv6TL7E4rvLGY1vJIp1ekxAESVnhjuZ6gIl8Lr/RsXRJP8pIGNE2cdxpKycgVEfHQQ
nyIv+233cHhXs6ka8QWWzXxWgSQLczW7Qx5jSsClyPEy+Hbn37Fzn8W+Gck7I/oTFsJmzMWQ7vO5
VsmG+w+FOsizCvcKgJ95lxEVRksg5KBz9LSWDVOQ+oS9B0Ocwn6ovED369YelyKifbMsduGTu9zm
KrWmg8AINa9mX2josZpbbe07jn0vgsyH18SOoUsQChmLtXOtFFBfOefKvYGimerdkiRB8VbgkaRn
zq+7BPJNw8YJULqzIVMtJsIq7b+zxJibk6LS9/2oiduprLcIvIP+I0BCAEoOdU5fgz7KBGMThYeh
ZmqXozfaVAtxllcymVO0h5KgNwhCbTyPrNnpT9L5jCbQj6EspRVtr9IqOLJyG72dsMGxUdGkGCUw
LFaME7AzuqbCWRPHgUDAa9rYdxrTanXB+tdkkLHyHaaCesUyEC3vbBsTRMFCE5594NFNOJsYhPvp
uawcw/vVMRJU58EyW3031nKEYOkYWPxfW9tp3RtaFts+21oa3ik18r64YAtp6k1Iai2IKk82y3Bp
PTJjnroYl/U7GWQmPnNDdkuPZHOas8MMHcbnWssqKR/c2PdQRcNCbX4hkJTZqVSjUUfCxan2jiO8
gYSWBv6TZVvhmV8cgqzFF/Vn62sShdcoJvPh1+iqMgSQFSeIgtrCE8eMmqB4IsEwHT4KItk+u7qH
CVaCWBtuJkZbBaIddNJRHXpivBRViw+Dwbrv7TGY1OlpThxRHWMjGOs94oSlf6t40nkKzSyRr1OV
u4+y0vATbCCazx7bi3JdB7MUO5anbbZnIjdfLVE13tuQhElzYw+j1Aey2zPjqSzLBrd92LiMyceq
wwwYCHqw1dDTeUY1KfIPKc7O8S92zn/UIP3/CfEFd/5/boGYX2f/3v/wD/7qf/40MoSr+v+k+P6j
/XFsEL42CRiuY9J7wK3/J8LXCP/mUIDTMwXCdskeuGYq/L3/+dM12aEL+Zd/5F4Jzv9JA2QTvvFv
IBoX/rNghmmioxYmpKXr9/Gv8QYUXXm+2NQHITZHFtRh0y03iot1GxfIGhGNjyOrNRfJTiDkdsJM
fkjrisS9kKobYGF1UrYsn7w+C7ZkAsgjM6qFDMXWuiGeGXWih7sjWRQCGzF0/TGZyubQtv28Ac62
rsfuJL3x5HqV/W2H83s1MPwnDrJH4Ms312JTHNjtoNpAfd++cL/NfCdTh+5bHEu+ektyBuRaoGyT
u5nbujsYIYdTUvaYgYo23CJuPMGzo+uxIBzY4avGr5wsOlKAGw8zI+bVhEhXt8KIJsNrjy0JE2Q0
Z0hnQ4lHi4ZrLmT81HUf8+ysiilz99rOJzguHl+/sx6TqtiGDqQcYYjtglKGDIwdab2blMCzNu72
sHg2oZz3jYU9XJtFGA0jzvouTe9qY1zJWC34e8ABZt5ZGMVzbFA+w4VBkXVnldlrasJ0cKb1iEil
KcQm8dpfsTf3q6r3AP+iqDaVSt/NxKuZ6rrzfnYtiHuttTBXKrGXJQB8J0yfEyNUgE7VfibXG7to
WjzUkvu5IYbQhM+DTM+IDHQD6xpE0Epq88vBqkQ+wm94MkfiBO7b6snN0w1K4aHQZ6aem6ocxw/p
jnrnOiJ5CCzskIU6tv1rXRzjGZ96joB5bTpuvoK7eBh7640nqmbUN5zssH+obSZwY4z6b7BxBGrv
stTzt/TDfOOo+hBSdO5Rsn0mQGmLvug2flwcRw1ORC7V7ywjZFa4d4vHs8SEc1WZHXCKzLhyiscf
l2cL0Wx9YOy8daqR4Zu5IAeigNlPpI1Sc+X49qeZDpN6ctXWMr/LzaRekSlSHku13ODbJ357HIkq
deIH6eGYwDlNnFOHszYr9marbhWzQvad3VesLbA1AuXzfHDIVc2p1lmxlNlKWhY5sdiFaOXyiy6K
b5W595ZcfjDMontP+ilqrOxbSGcbMvwylzlEvsuihET450D0z0Wubtn4PgqDj6jgSfhMXTe2jdks
mJwIoeOhWbojvgcQC9mC6i/xPgYhP8WA4jl0CujzuXV3hbvXoYQ1QHZxQN6agXCLigWiR/87oR+0
4RTA1XzEbVpfOvAMK8ep4d+YGmNLYn8VKYQmRu3o5KYwZ5BBUm5uAPgs3A97dCJJ8yC1tYJ8E+J2
HbLLkpxcXAe+UhskD6vZ2oMWWJFb8xt1y9GOk12rjxrMK0xevE8wwIA/8fJz92esr6rqUMud42PB
WOSmkfEWsN4vAtNntrpWxx+aPqEcNhBKburyFSV3gx9BVgwNkffZGd87r/y66EAz7ggpXvvt6xB4
v9OybInWHXyTD6K5RAEhEpwjoCD8FjP8aKH2lzWBs0zfF7vFNCdpGPDJuDqlSHXS+SEwZ2M+DqiR
Wn5Nc+Z+ufkgrkYOTp28gIrDcvtAG2Smvxi+emO1BuFa1Pemp0R9h6Wk6t4bGIfWPsVonR1DNDxY
ypRftf4+nm3qct07MG8XEtK8FauqhHrdFDazpYF1Btu9xPmUzJLvWIBkcmMhiLnvUy0MWlHRHqa8
oQtylopapM+nNFkFfR6kuxR/8GtZlNR+I3NwuVOd430lZgLcWtb54kQqHwZO53zpegyDMmGoZchc
eFFZsw3GdO6gPVbDbFRRr40y3y7cN1ftDgLUtmsBnQJZctCnC1xhFww/PgF8Mtil7E3faR5WMSqt
Ugfu2rRSPA5sietzLNWh5C1Hv1O8lcyzPtRi3eLhu2Mra5yxKDlPTewkuA/inH27Nz/+SWzCH4AV
mu3aBqX5i8N0aw0m/HcoRLvv26m6s/qBVwfsp3TZRYTTvkYlxcY9PHbLdh7Vup+KU++OZ5AKuJlZ
tnnt2tMcooPaD3keJcXAL765jI5aDWG4Kxz+7gggjfbqj+7KGVX+0RrRHMbJFthHdR4Iyd0Ubf+U
ZVkBgix+V04WhXHr37CoyVicfC+i3PsBSzu2J3sQOXvKuVVnu8h48qyXa78gaji7CshQsRpjHyFE
jo9GWm5iOe4Qwbq/MIk7dLXsbiew09uFt+jgJfrFQ/gqAZGvRXZUC5mPzNyZ5vFK2l364GXxOWiT
7TKUjzFD11XrB85TMqfoCecJiC37A/gP9yXU/YMoy1MlmVFlYorhdsVE2Y0xCjumgQ2E3XZW33FZ
/gQ4OWhBLOhYIFY2VliUe6YT+BzpZ2TpYlxt54gh6u90wV5MDHJ1GenerKH6kdqAMt3vcEttCmmC
gnl3xKy2SZOdKtVeWIWvHYL7CgeGRpbvdHJXl94QUV+/pMZ007YLcjaMjtQXw0bKiksHbF7fFjug
eXvflD/m3F98pyrvar7whkHdTlnMQazJuBlcfevLHiFrEbISY12UPTFU/YjHu7hAKezmRrgbK2ub
Xpmxy41ECavrYTNQLnGVBiBb3f5F5PiiWp/Dv58YJAA36Lcpgw0fFVnUzt1z70/HJR2W29io9p4p
kxvPmbduZl96l5yvOgRcYUzVpXKLYjeI/GlJP9jTRhV5zyDlDz6SGbZWehUDD4qn/L1iozXjOTYa
Ek/jjvQSpJ6noIFR4/MbQGv7gNue83jn+ZzLKHn3KmgwNrVeeDKK9MdHNAtn/7PEWhpgKraxeI3Y
ftCnsB8E1SU7HgAy6AowFPNLi4h9bhjNmdY+8av3JJbntkn3YI+ixPRXs1F/49Vfs1aKyoFa7Cqd
Bp7y6rj93nN5F+P6jmEiryHurm3g4lZx3GnndDhb1bQd0/Czh4EhsouKb1JsFm2HpRlo/BhwGIdP
ampviFKhvnkeBKhx2LD9+No5am/OXslAxeQWvAsXM9xVfXNAbbO3bYxpKJTAVa8Jwnk1u4+hMr4Q
v3L13zSIkr6zqjnZeLb+xIkRw17iPQJW9VxZVRwluU/4XBFUL+0YvlqjWT7yTtKM+9xyTTKcG9fc
JaX34+VA83pKGnKLOH0zBObOVZGfygc0l928wTWGvaJ9NboAP3xsRcE81juXRQA1NLRmyVEYMFo1
C2LLjdsqZ/wT/mI1aBcnld1XmRvlA5MdhVkSdtGSXAAwvQJSvtU5ZlQEKzseNbzI6XXFGesT208q
nuZjEu2p7YNbvHeEXGQt+J9c7gsfwPIaGhR5ETMnWFRKxfBYLW9jNtTctL9aphSbpLPgDhGpwdws
QSu6HsxbZvY12ggnAI3dxc/5iPkw27f19LZU3j25DBPoQvEedp9I2zbaTvdDM/fRHPv3Pk57NpYm
JwNKd+gMKfxjzZDRi/1NOo7rzJ1xK/D8wLzwGu+WfRFAoEXhTjc7aqJKPjd1TSCyycj2C70qwmde
uuHGmQZMZ920bIPeHjeWbRRnVY/lpmvFk5RXG13rXppqnt4XWy0/WcbnxJBpWk56znmGIqkv5BY8
LzOAizw8+kt3KK+ChdzGIojAee5gUhLs7pT+diCsB6jOxu36yBWw5tFCGvcLagu44enwUqaYzIBY
8vSeun4EYRBLvW7Sch1n1it7+ZP0471TDQfZw/tk9QGOLLwJpvTmKrVMw/zWqINXXU1frcpv0/o+
1O5nnEGW9I23brI2KQvkGCtQHnA9jbH0nkBhGPv/4u5MkhxHtiy7lZQcF0KgABRQiGRO2JNGWt+4
+wRibg36RtEDO6p11MbqIOL/THf/mfElRGpQVZNovDGSIKCq7717z53JiEX7kh3BZh3ctrwSyXwB
3IoZhG4BWBJrTVt/C6rnQbjWTT7oHRkHm9lBej1SuK4sU9doSwXHEOo7QI6wI6R3WylG2I6zmNne
+rx0D1QPEXo1CFdueGgacC5OiYkEZRhjbwbuYZ9OB4GV3jY7irlc0bBv00efTRZ6Ity+4GgP3RMH
wVNX5pAyGgcAoZ5O8ZBxJnjRYGgZZUvrpmicN4nzd2D9Aj763YcSvO2yYM+0etvKO7YVVJrZuna6
YZvaOCLq2nFWBhbWoQ+6UzV2LymRKW7cXc8VbgpZi0+svx8QjnZdmDx3fkeQnFmsCJb54jQjKSE9
z7aPv55TaHBos4kTx7fA28U1NYHD8bZMSL3rzW0LoXCdUNxtgTu86LLzn5Opa8+2ow5ODu5aZ0sa
rHlD9ANDcQ8OQ5VQE4b28OJW9jdkQWLj+fF11hqveo63dZFDUIDZkKBFErF4RwaCeVB7p6a/0Tjz
Aq8+6FoD8Qf5OFTOrfKi+kE7BditbFjNFqfTyqvuMsBVw+zRbYsRAeMaO3eBVbJE0DxjWgP7xWfF
QrC61aP1agYpSPLJfg8iTDwMJQhxGPODkSIkqmW6sYOWARBoCltRfNhen8OSYNSTOK8wtllHfGTV
oZwe1Gx/D+vykfJeOOQgev1IbwFpV7fLMxr/Terhcw7vUdfvZGDdD0m4RZnO5D/Zlp39XjBBRM/5
QPrUFzyF60wwzcBcBEpvrdUVNoRd3WZPQXkumvwOgL6+D6SHxrE/oPxYjjirKvrezRlBMS9dF3iX
WmtJh9pNvqWpAn8pAvTnRqSJi+mR5+W3nedHb2EUmz3LdhZ9hDCaLglZCiFGpkIcuaMM7CJJxxfM
gQSWEWSZqA/8LWoJ6xGpSXXLbMo8pyn3nl6aiJkZd5iWMAYR3WceM8+dNrSyo00AG1HnHHGdygMD
IQGncp6PqKi5gRl7iQ3JQ81+numqS/CQg2+C2I8mHInIoI5pDt1TSz0etBdn+7oPvhlWVDwJPOoU
dKH1PRsz/dKQQ7aPasIzfPBT+yKo1IoJUHN0aEXeUsKKu8A2hkMQuPIQ6D7i2uca23+k7CcbSMKw
NiITHbwRTtY909oEew+cKthiNJowjsroVBUeUQtGAaIBtSLLfNYHnOppUrJp0L0HkSFTvfeSOdsM
S5sDBVB3iapI3CxOvlNeqDjfmUM6vbvkuq/rSY9HVqDyCC50OvbkKJ9mpLggf5x12dQhDYPY2k2m
323NyBtfUn/OjzK1xi8NOdWw4fqSDYC3ee+O4/AZcJ6iYS29fYHR+WDGw4gPNZ/eUwnFbWXmzETL
IqvQbYbKZ3pDFVTyycpzmoQRTsFqxoUYov+vQ4Cy3A+vIdFXoPWm9DsL+anHMwJwtgf0Y6p23LBT
jR+OVBWi7V4iJExd+3FwSTaiUe4wDBhN4igCMnJ6VcYH9HY07inVm6TOWTJ7zCZzUVH/6vxRsR/C
EYmTYNdx8S950RQMM0EWdLBlaCJ5PfiIpb9YsZS49gNNmCBdp7O8dq3W+z5aefJo5inXC9d9svfN
Cu8azszHfojKqxK94jmP+3TDhO8qNeIU6aRrFlvbIHcDU0LZ3qF/NL+FMuq+Rp6FRbZG6XjnEayD
Z2bIs+8oJDhsjE1JpB2nW6KDW5RYyWQftDNSxOYylu+FmRFkFGt7iDCktulRy7i+qtMmPTHGSs4J
x6MvbToQtNFh/TJiWuErXDsuQQyWFUDfaFv0Fq12djgMJMd1zFwv1E+gqPGarICEAr6CWhTMR+m7
UDW4B4ravx+78tUiKZ5gvxO2xxD5FVY0F+try4GjUfkRcih8tKnp6ACUXqnUOsvlROJAyjIS9Oz+
KxT1sMSiwt+reOg3FPL9I+hWQoQUSRQ45E3YmQy2JLUHkC2/xdzjUE7vHRq49iZhnHxfDgV2P67K
RPd+U/EM7NOgDbHWo0dvNuFgBHuD19lhYRIbPCxZs1Le8EoIykvf++LWQLDOOaC4yuzhUhngpK00
azep7yd3DB+9i+F496WT73JV3E1j0+9be267AybRPtzXQ+ddRq/VOclHTfcQFtW3tBDLkzpEeOnj
pAE1YU1Y/42KWYk2LQmxL2VJzdRc76vR+S6DFkuJoPl6CWWxsIDAkJw5IQtUnAbdVvggoAPjvtUn
USHP6so22Lu1P6Zruyqq98ya6XnOnhvyjY7khHVFfTeYHLUti1qKw0jXf8XdBeBrhgDP6hd0mHus
UQeYvNDbzbqonyD/MIX0+LmnIAQjFxtedmZy0x8SKwQc4HkrHRKbiNpEbW3RW4+2My9Hj1ktxBMB
FMf2yDrBqgONJUmr5jIGSOw61JZnqwqsBZAi/J09UCHybM2CpkrbHmnKbOOcMhBn9hb5jbmvvb77
LnQH2G+gGk5cMsVaXW4hZ8CQtvedHs4MQod7q82p7jsMKm9I99C9IAk3KJjRVlNfqwgWEWA2yiv9
IeMm2s2qQeg291iTCf+ILiMZPFez29AusawILGrVleHJncpbqSQ+wDYP6ztCvK1vITUY4+5OF+hu
R8ThQRJe2VgsV0la9zeWFz47nX5Ky4bGYhveiV5gNTcsl/SwReZJQU+7w+HyEh5dipq7235orf1c
B8NXPzDKc2bTacu87ATXaylt4m+2MKLDQDQP0oRbyFKPfSA+WUZQLWPEUWAtayLIag+3/IS60nGG
jTYbImQ8/sgUfGkDkW3dTA1rK0m4l0qF3twlnrKAQ9S9yCycuUuD/Ky9r1bpPNBJEvugJvbOz2wE
V/gdzKHc5xJIIFnEh3iQz0hP0DDMTntHn+kWm9oupreamI/2LEBtyfT7yPqHr5d+ryEdfe4KQ98Z
aBZZgg1IJxNf5KrlcNLzJCkDW4xHvy6CTR4BEPoWTIBu2Qzc9TD33lNcu1vVGOu0Mx8n+vMgI9XN
2HBykH7+ljnWteks2Jmg6DYdyS+OTKYd89XyTXKvVKzKG7vLbsy0b7YRqkiVY7nwhgdgjO1+Novq
vu9MxBrOeNap9VLM9lsDp75NnprAW5tBiRYDIWjmvZREGu+6MaDn1IKvDdMK5598nX2Xixh7T4Pp
X6YxH+CkoQZmkEgXcV5pE49Uh/W1aodNSW8Mk91tT5evh904VtWWj7qTrAgB05e8NXfUzc/j5LGv
55hvAw0GeygQsifjwkZz7j1dEJdR1I9DB9qNfCim1jS8ZsSqJvVCjCpnG0/ZR9T0eMVb7743dcKA
NPDO9BsOpYJNnwoOeYoMLtsogltbUBcQNPgBkiA/zHgCbmkQ36NtmQCCUysHg3xwpTxNAPQ2Ovb8
bQujrYmHAzMd5wsZMVQF1XPmRjvqIhKfVf4xxMmwR87UbtiZEvMmTgrjybbQFoM7d/O97Rpf6Rxc
LbZxECfDs8LhMoNEOSDrutNT+Y6ROEa+PnBEK/PPJkxob8HILsQLLoVkU9qk+TkAeDEJQf2oVZTu
6Kg8DTFdczPUd9j60xPt5/nCMFzv8mGxFGeks3quhwGssc/lNH5zMyhpoeDK0Q1jrFs+0o1HPpKb
p8CN2309EiXVTA3DI4YZR4mGt3QajU8kkOWl7Fx746fuZm7U3rQDc2MKzZUD6N6DnOQ6S3o545dJ
EkFU9P45xfB8MRqShVLG1HdjJ4x1a1LFAmTcgXtztlQGBBMSrMsnhGEs6YZVOrsLADTAbbEe0Wao
lUgS61sno+FgDqZ7bRdhCITInyCNkQK56hEVrBSTtfXYvqu6IbnKSJuHae7Tr2zk41VZRt9nI4i/
gu5S1wGs+qLjdgkNl/JEL+MRjP5hpU9URbg1kckFuCcESUuglGyeCdVMZ9dPjR0ijQ3ginOAbxlo
+xZjzOuoadjR9jBoSTEY8+3p0koU7OPwYbEu6yz9giF/h6CR+T1S+5kuDitasM6s0tziqpEXy+U5
rUaxbZz03UqiXTHxqTnmrTz075kNbrZu3WMmKgh2NKpFam8Hw+BLQhtiUMcF9lNsACHpMLjTj24/
k0Z/mVM/OpPdg3rFIxuqZlPhhLECg5nsrVisWgdwuTaPjZB0tVmiIyrcWMz9N6mR2oHxGsCIqqd5
sN96L74ykuQkEu+AWn7vp5yrUpI8yuYQDfmKTE19jo1QXw+mCMiwgZVTWSzVvhnMpDTPE779sFyj
emRRS/iQC62mOutuPlqNAi+bdPIg/HPhgBN3qiw9pYFhhKvKkWu3QigR5C+GPX4yxeLjzjeuBd7A
gO4uKtxtNJi6jlQ1xJMc9QfzAdbS0wgxbl0V0dHR8xHM1xVM1Ius3T3CHkr5LrqKAUSwMULOiAXs
POaau1baZF06lCIe040ktek4wvhC4BOCF5IveH65c4ZBrdQoxYlxyKPh5+u+q5q1NvTXgOn2BseC
c0n5JLvSxc1a5S5wBsm5zX4uk6/N8Kkbhh0Gtz6JfwmnlFh+tKH7rSb1sfaQIeW2YIBV0PB1bP+p
lHZ+wl62Yl4DZWl+RF75Wpr1V3NkrAACDuUVUMbwWvcooFrtTqsZSvwuWSyMPhWmD4zIsjsDk1Xj
cGwIxbbkZWUj7noN9ipfQBnxQPBft6JFtdamedWGTn6oyMnlvEyrAfkUBYRB5GpBUidgCldDHZzB
XcKqA6Ky2EmCdkPZf52PoGUyKZh0xeNphHazj3LQmh4WfbY5gSUiBYTsuPZbx7Sjb4z9MuLsDVBd
rhVEGx2JYtNU8zeZlHcJ7Ot03AINBVuUORQwWfmouQo4UAULuHAfBcxDYNdsebNJQCowsIkLzX2H
gfrTNd+Svh6+t8wPdxLbl5Hemi68NziG/rXnqbtaksnq2TdJRR9oqPLn1AqQ84HYTtz+ARGVdZgx
PPp+91pzf2EjBaxn05DFgk+TunXvTCs8zKCO+GN7eqoMNSKHCTlbO5ZlOoL3phsj3ORhnevkSc8h
hvXB/iS5tGj4xEs8ZoqZOvxi1QkkRsVk0Qrv5pxhI9Kxkw7n+4AjiGNGzJ0ZkYT5Z+hmazraMVEt
87CXHcdWtpobzSLvVcUePe9Go50r/RHfaBJchUN+Zeuc8nN2u42HoT4p7KNfsVenZpO9saFgRvWd
iqiZZk/6QnVoADtjzwWkSHXC4SAvbni00k1XzvfUQuDFGMoF5exsWizgmzLLCAnxhkc6wLS7uuoQ
RAyDxTsH/0NORHBRUdsnXvYeNsPFzeoXx0cKNtn+uo9umQite+7kVLAgQyzchJM+FxwK85dsQJQU
MEgBxUf93sXPOdJNe57CDRbF4F6l1RuBfPfNwFNmuksMcUvzMV6EVsTWhl9Sjwl+JarPvESOMBnh
vmULwbobL6Oyiaa/RPVq9fElj8T3LnXLRUAWYCVxrkyU75vMRsuwpCkSvPnNNfP6JZ7bfo+NmggS
mkKEnICdmoyvo5NuiwiOmiMHbGIGbvVkZv6anpz8nSica4xySGpxzvfjY4QPXJnDQwndrrbaT3qd
zDPNgAcrAA2pkvhb1xe3qLx3Q02DuupJOgAJ1Sl9hdb6yqq622L+GkLuq1SOdgAGe+bd0bbb25Gz
74J4uyhjAKStA7vej4LmHRB7VudG7exsOGYta5I9QeXtISxBPsj7nv9R7XVTsTUvVmvPuWE8cKwS
sRtL+83QrPth3V5IyzjXrPG+Nmin3fVWwzkTSUcRdjd2oTe9/ZzDogwZ/PnOQ+GVp3YyTxGWs1Xq
DMGaPZsK0Nyogh1RGV8AXzBXFv1V4w2of6a9sEdOSs05KYMdu+xG9V1zFKCTjf5gKvjsknsvVnvM
zW9Tg1O5rOiulQxbNEdRjEqh99jQy0/LIMNlIGGLsqX76b3V6Jdo0mtiErdRAu1BRsB8PRF92iGr
bGjDlnbTIzX+qs7d7TwjaQrb8Ahq5NKImCdrQZOm4YuJKDUVtFbyO46bwy5hSjyixwXO/SrrYhU6
xmObN1uzDxFPMtqdqRtsaotaMDawrrraOVbujPfesOniwhRseJu5VeebsjFh6fbxoZhRAqC5V81M
MEhzyhOUVbMLiSN/lZnzAlblhp5bhiXhpXOLq77WB1yfq1nq6M6AVWAw/5nGrWdO9OmTavqwAkqn
YHI+x6hYZzMXSlb3pp8+zPLkF+0GQMdDXPTXA0MTFvaaiooIodGP222S4g+1yz2jRlynONLXs+LO
ntgft4VOr+1Mz08Nx1MWyIiGK+0UJ3ROciq2injSFViOt4aDU1ynD342P6hmOMSdYk6e+xdQSfqs
zS65RpI035T9eDVaM0ed4P0HVd3tH56cfym6/LaMi7b5938VS6D8H798fP/3f/1dqGYJe+mT2r5l
kpz2s1Ct8ntcogW3BpG98mZKA1fvUbKn74VXZy96HGikou71zpj4MTIjzGgtAmAY9f61mEDUfIvy
DjqNVKbpCxIpfn4nccxBO2/J8kK+17z62e/uCnqCGWL8Ir3XuWG807ZXj1lXNg+qtYcdg0tSyoEp
pR+/X5a/pLu8qT6Kh7b++Ggvr9W//eQi+8M39n+Zqcyy+W7/e1PZY5l+oKn8UVL5+9/4u6XME78J
RVTuEp6HXkT9aCmzfpOWKV2lHM+VLu6wv1vKDPWbBNdPqiR51s7vvrL/FFUiuET8TXtZuMr0TWX9
FU2lWiI/f7hRPaZjDq43yZuG4e7Yv0SC4hL3p9lFpGWJO1vf4NSAq0NPzroqrashPNrmfRWeSdHE
+4HA5LrKOUXv5hOH1/rFp/sbnXHS8MCV1Sl0m23AQvaJyI7B9WNNmbnRELiTW2+8Dpt1R6yFcwOK
bhRXrXvbI8gbYB9tR/usObJbzhEKK3gNDloEggBTe4o4f8ZED6z1viTWuleP1MebFsWcgK4Pnzr+
ZoivbnEzmhd/PjT6JmP2FjWgeSo8wxd8nyFRc6WPRcY5MAfNwod+XDHnXmng6Ccp5D9JwRRL3Oc/
XFFLkPbls0wTDvnzAzeYVlsS/W0+IJf7Ivsw3oyh413Zs/fNgxeLs3gD0G83vBhjKy94csCeMFj6
Z2/jH79YzwHbI+jgcx6xFlvij1JZ+GmqshtnhtBuPYtOqHuJUOqqtK9knHwZVPlKo+EpN4FNW6re
W2ZFsqGdTQ9lYmzoKT798FTc/uOKuCx4P10Ve1kOuSAsRbwfZ0nwfHu9j6GOsXz+j7JUuOltNTzU
Vs0As4r9XTM7X1p72ueJe0I+bhxtJcT2//8VB3W9w8nih+v7D1bW+/LttfmX949/OcevxVvZ1e2P
C9B//IA/FiHMxr8p7A1otF1L+dwMf9d1//47riMsDKr2sklwExVlvXhXbe83i/Qy4iBhensIrvlC
/ybrXn7L5j0qE0sse4vp/pUV6JfnBY2WwzZpLfsT6gtpqmUr/eHOsIhALA2ZlXcUHInzNCK/Y9ay
8Ty8YBkwDEJcSzx8kL3wR9LQDup/9qgs8aX/eW/+4ztgjf7xHRBmmtp+zTuAfQHQd1wxXduU9IKH
y3SUNcx0fRd333K3BUosSAJ6/+s36f8xv/YLwrzq4z1+/X9gbxXun7sV/tf/HAHZ/Hhr//43/ra3
Kvc3j0OWywZqYZfE+fL3+9oQQv3GzbusNFIo9jVMCX+/sa3fPMGex/3DNro8Dv9xYwuHbdd2XE5s
CGgci0jfv+DX/mXFMz12cJqCpotp2+IMuCzQP9zXtd0Lpo2RvkSwIIgTK61J3BAVmFpvBooW8ukM
G6x3C27I2AUZNdzzD0vCf7Hk4q748b6WJheAJ9dblhP2Itf+Zc2NB4QBaVv157LR2sJ5U7v+gxPa
AnSp9MmEGUF8yVs8bWNjrJIEQ9AJ/1MLyT4UdTgPK7fJA3jW/+R9/fy88b6UzYdSeMJM9794X5aJ
tE4MmThbAxipjSpdxKt1rIYFrJ0SWcYEs3YJMLSZdKX56BOZZ+cTR/6mj5NbPaWA1RwHPt5JQpX8
254BryD8KP+r67Zsjf+5HuCr5yQkLYtTG/snLpRfvrnUZgZS2bI6/8HcMEvTnq5A+qpbAzli9Tmm
1dzCnbLBjPRWDXRtRE+ivk9p1NUge0jn81MLt0DILG3eZbL349uhgFf+T5LHfy0zWH995vTctL4Q
Lv/85RsGCSQIArHE1WwC/ICS3lbBUdML4RSmR0qKyM2LD1rT3V2a1unESUM3chl2t/HVn3+ry0v9
cNHwlSu2CqUwCXHj8R8/3+5FHAVj5orhCo5m367RhDfZZWCIQgZj2iXV19jVSBP+2N//2+9qOUz9
8qoeH9s1PQ7SlrJ+2TwKtg4s+lMLy1HIftPNNZQnCX3cXENskfqRuCWarig+oKmWVs6vT0ai+vs/
//DLHfHz2+B74KzIcQslFUf9nz+8PZH4HGl4t1ZdpikC+Kp0UCtpv4jG/Z+/1C83J9fZlw6OKth9
LlvnrzdnXjhFj0QQ+O+YWMaJJqXbHZ08wYmuqzIuz3/+ciyUP30yyXrIM0Dxwhe7LI0/fzIdQAsK
ie05pYmxUIn+uIQicm0S3hsjf0L75dD5bkvpHP7iSzuO43Ey4ENyzOBfP7+04TqZDal24fqKZNyD
5hlghleWe4OQlOtqJBMQJB12zBH+/JV/vcbScVyPHcClXYqg0P3lrjLMKWwA9FenBiUpmcJtzpP+
x3IUuQN30p+/nKDa+uUys4cJ6E78DllBphDL1/DDZgE4dgxKo+r3SFPA/EKLnD6RREw9mlPfkVue
6xJvsJ9jIvITdwv5zrnKocWTSVLp6cb2mBj0qeMfp2oiKF07Lvm15cLcj2ksQLFb0/d3ASkDGyZX
xX7RvjsctGm4+C9pHI81UcJ2115DlooeenpNFfkqfqB9Y6fjEYHJyTTmsTU+CIBY4sN09+m3Qf29
6pqe+B2RHSMbJQ+3w3e6x8Zemml7EWOl1oyO67VvBeJAdBUud0tbCjmNaPcQTSjoRqlu4AMBUQMQ
gt6+JDcaYcW5Hku9weBPzEpSZCkXxSrWbKpPtivqewQ+OFp6vGzkPCcndH4hmrH8aajSGWCFNW7d
mdZyL7pgDyXRPYRNGb1WXfvpoatbkjRTUkqHdBnXG/OGwx0DJ1gYKNXq3t9zGaCgRU513SquhDAS
AQKlEofWTmD5EC36HIgh38I6S9Wqxob1WqedtaeF7O0KieU+1I0CJfG7ZVuJ72qwEMRNul4kXOF0
cWR620APuJMKNUrrtuIO0Fp6Dz2k/+wTOa4htvjFyfds4JETBrQ7m7EyaRKJ6FdQk01KbFguEa1a
ZX9Dm83kC0CNPlslHqWxapdEwaDdy8lFGu5WD0le2KcycrFtOQRIeqUO4G7zx4quafXWNXzbuLIA
zp4TLOiPgUqjrwmKeNJYlZ/cpO3kAhAP7BsjRCwM5HFeqHv+loxU4wpOHpr1WOEBm2hdQHbIldj3
mixgI0PXzpnedNyNT0rkWzrKKwsnY+NulGeGib/zDJ3I/EGHBjfX9eiMsjuVwfQmkT/TKW0W+9rU
HI0iHOEGOh55GKRHgyXPk0NkGDSBW1gLB8ZVzxY5Cu82jsJjRe9vj+stJVkn66+1txD3yHQ1Peip
nakv3TSCbK8qWTxNDjENM03zVe/M3i6zYmsN3iPdJZ2XomNp+jVE4/lCHma+YQvot7SJUbtVMnrw
anFOUCCtJ698dzWGjgFMqqim/AEezsskGGGmKml3Xm0PeMlG86ugqdzLnJCTsKvOGP/RYMVoDxj7
761yHolrSvH7hWO/jS1scEDRSIqGjTfsegHkAPI3bLzW8/dEZFcHK6/KWzDczYM7B/l1rGNkJLjA
z0kI9brWY3dlVK7R4Wrppb0mPgbQT+sLnsvK6mkdS3gmzFqnrEIfEUXjh13FllyXHUqCWIzZRURt
kl6piBCYLxGoEeNr/Dt8uQV8TZgA1vkkulSg6JJ3wljEp+abs0j9tOv7YiqkuxkK3bbXKrFc94XQ
yTh4riu2c1QYM2PUU++aVvpJjFxPzqlFy/LB5ZzxXoOWpOxLunpG4aHCkZmyakwIsQ3TmT8OZoUB
fxbJs2p7By+/AyqvmVAJj4yR6B0Z4+DEoNz6Ot6RRNbhx0kiSGpN143Zzk9KKzoOgBux7005P6G3
jahGAR+nl0jQuGGcXnXqHBbmjGphhPRBs5lLUKzLdCzr84jwo2fER6aHs9Wlyjg2i5p15RnL3Yi9
M7AQ6xUmaYxrG1BmswXeRL498r3BgeeZgcHTi4/51iGJtdtYMOeDj3lx+l7yKnVerZqD4wnD0vxU
+NxigJVEzfEYABu7kqfjQH4ZMTyMe3wyyIEhyLan2SorO0QBzSAJCNRs900Je3KCQY6tVLRef5/n
+ndKMZ1wrEqjch/BSZTZVtj+QEIrd2cPvm1QyHD5YgNL8UgTzfhBRhFeJE1FjwOlievoaPo9FtF1
bqA4dHEU8w1FW6+AygHBBj/pxW0Hy2YMqe174iH4vmnCFxN6JCPTjIYvggDSFMtll9u+t9YDgmh6
US5bL2lluFeYxxW62Dn0Cujsm6BVePZ79IzbQpnJuOk1qd/4IaO5sYBNpKb3jp2OJhyqsMkDnQES
ajK2XtL03l4S9L0rwdAhWnB6xMV76dqM2hE0qvIsM5GGJ3+kufaMyXyoP4h742sxFKOxZsMxL2G3
HPjHuKf8TJTehmVLIrhVFGn3DW93gQNUl2aGtXci/tH5cAjmrWwMjYFsEVhSFYWfnD7q6o5BLfwJ
FkmnuQ+JuxPEHnBsP9DvCOOnqoXwfN0308yVioS2g68FycMsWUFHCsm9toQ5OavG1ZkDhIaiChFa
Rvhz8glwyWQ6BIK315hQA2a/LQOfyeJQOhVjlzwa2o9evBAJG1KekRh0X/f7sUmhiIGcoFWrA+e6
xej0TRZN8CSm3kc9HSEhi0UFCVq4zxzLXzTumiMfr9gNBTXQyrcHdwUw+sp1giHbkXMw4W/Ly/YW
nt6rhuuwygBl7gOVqIvR5sF6wLfAmaBqji55uQ9mGRRkxFXsLaPD+NfxSl5yNO8q1hWSVHzvJoZL
tV44qBvRRXID1kkgaFCuXNCw3aJuLnepQXIolI9uW/khEYDuyMKiFvgo2uc2u5cKNSs0P6bXBqUo
6Y1+kp0ipTJ71UldXgCoZyl2YMc8WjNSbMSU4mAL5rPwwYJdHA3PIHtIl3N9Gtt+ASHEzCFg9mM9
nZxE6isrh0XAd5Jd9QV3tWy51lEFanNVFJX8boUVI1RS8QBiE68MYrE4gp/Sd+WMqVjZ5DrWc4wH
p0k+nDmv7zU61lUjEFqVSE3XYlxSjhJ+XCNC7wmMmlDrwlHVGVY37fopqrybZKiRThawddjwZrH2
61b0a2l0PYKbqs63cVuO7Hk9AyhQ5URPbOt2EJ+IJ9U5mRz72QoohiGKllgiK0ObaG2SeNfFTUvW
mqyRmUbQGp9TAWl35/kE0n51aoQ5cBARS6C6dmKqToleHL56xExakpyGa10x3psYgMeoSHIyDpKs
I0mHzfqE7sr6bodlcJXag3WE80zqbO+HJPrg8CGjUVoTvvpwMjZ16ZPqh/KiO40hprqyrcvbVtYc
qPj06h5ZpGDPd730sciTckSk1FsvMSawJ7BT4ymqm/K+jQOcEUthv3GQIh9NjCy43+sGYWXaIweO
Y+nsTLcieGPqhzZYd04avLdkhT3LBby0druqRTFrEH/C4Jmib1UTFk5wNZoWuNZJe+AHq3Cle7Bj
m6Z1OihXXit2Xd2Fp9y3/VVl2wviNSEDHD9HHXdrp6u68xQTD9mrOH0Q2ZJH5SNlerHtELg9INBk
55UAl64VGm5CzcxcD2tckclFpjz2J6Wm5qml4L9jQc8i/kCW3JCBmh3abqg2I6ywadcMENwxDGoi
/YxsCZ6bTLfDrj8hnLaJgT4kPhY3ri+uabAbS/xeMCXZlTWFxlZE8/gKpcrbjnUsHhifo7Ow52Id
pTLcNUAu9nUQgrcK8vgxLbJXgd70wAeU/WKPsF+4tBoQxlw1G6J/hbcxEX/usIdM+5A0pitC5AXC
xi4kXhVy1Gqss6i/Bn/b3erYHJ5cWEYFy3EwPI120Z5UolMUgWl+qYr8YmiMX4NuA5QgWt1YfdTu
zHGSB6dEMAkky6v3UxyeGN5hc1Ep4bV+mtTn2Uy4xUgMo6YyW+NQuTkRGuVsvCoKFYJQjHl+42G1
cmyBbvE1i6fqVTrFsHc69Q5/IY35OJ3qtsZsO0TChKCsbFSUwP8px/JaYYMScfih8UycjIHnoi5i
sU8ahORTL2Cq10UDHTeDyiWr70gXB3glEAE3GMTEA7F5BCrkeXSgJq8QtMsPQlBBaDdknRHPudND
4N+ZRD8+or4ITian2LVV+8N1O4TLRH0Zz6MK2AL78r4QQdhcGwljMWW00b50UnLHsPocJeC6fe40
RFDlsYm2viVxFfkxA0+L0w+5yQyysaGX0B9U6mYnFNk8I7oQX50hMXckLWIjKuAdt4Ds1qQCLOYd
m9NYXxFxY0tOVGQCoJuN82Azm+lbbXvoy4Hzb/uedLdEtNMB400GERp2XmYgp8j9sNXoTOzhbRqc
pwpswSlt3PCEjitcccrC12B7n9RY5UNPHXmdUHk0W+L90mI7KGNA5cQBeaOarrqxGrPwLhNSnxHp
PuGNUT6aYAW9WsGKMiRCPbTHk4soWxqPkvJK7RWWoQRhk4dO9n9zdibbdSNn1n2VWv8cXkAg0A2q
BrcDLzuxkURJEyxJKaHvezz9v6EsO8lwUixj5OVMG8QNRP+dsw+5HMEX9j7GwUX6BQTdzh90Uxef
5qZeBU4V1ko3TDmUGVQi3SkzD52VIR8r1rD0lEwC9JPZOS7F5x7W2sMYTeyjSB24K6p6vJwXD051
4xhXKz4F5bJssb67A2hNUlviCRr3ZJnuU22TxNeaGRknifiYdIa4gGfLJaCeRWBvvOymJxfj5DYd
geCo/Q7dUOXfmcpajLfa9ISOakj3ciT9fYGPCJiQXRAhfrZ2zNxhup0aZ75mbGc7E1TE9VRH9mUS
pN84Gif3KceQ/aTV4r6QHX2dFYrkRGGfIDOwKaOfIHgTdXrOyyk5ziKLHxOvGm4pCunVxbCKRnTX
yb/IWsM9V9f1LbZOc79yJi6yuNawk/NFqgWyGD3aQckjoPByZb0AgION+bMZZYfO2QEfJmV4zLjH
OrZeAyDDSBsIxyVCQE55zIxHWSKN6mIClRHfP0Vdk95hTGkebBsjU2SShBkRdIOnEh8uiQ/LWS/G
9qKqhj9iCbN7P9StXfrtCk6unLT6QmQ0DlFsEMauYN2m/019fWQ3/JXImSbfx2g+d4lu3Bno3C6D
da3Va9FembJ2b6ZByFvu+sz7dhCrQDN3wPpFwRXBYbLGApKR+OZ2kYnAzzD9LtbG6YjQpXtEUlS8
600jRs+BFreLF/1nxIUGO3uS41AF48jioi54lHqn35Y2nJr9xJ4Q4Sv+/iauBn1vGIV9WeFFOrbL
WoWX2nlY1V1hpumnEDI9/q7OwF3BEb370XNXvp4mie6bhtLPSglvUSb2F9Bv4uvCXQz0MmDlB/b7
NJgLr75hy4psPv6RSe+pClMMB7n0HuRiIGkeASKits0uoCySyAWAxx/B8p9D2ZDqEk7TTAC2MV9r
WFXh7Q2W9aSLurufMJFxJQIrMyudK4601getmaev2E2IaLOGXB4ns1k4RTnV5xwCz51bzyiONS2H
5eDBDrQOXDcCZOjS7EtG3Gr7eZ4Z5eyOvOFkFCk/rGhg+Xl5OP1gsRz2MR/2uh2IFTNL9Bg7a5zl
Yy9jkzBBV8dkosGQ3TmiH6o9dsbxEJewMq64MgpConTdABchN0ffdOJPnAsINjm+isi2noTFCoa7
piEVgsOLR9Yl1Gi7w+BBx+67p8k2hhGKaCwHYaJ5gDsHj8c8TPhupomt4USF0oiMp2QQ3k6v5FPD
Snuz8qN+cFfClqMKtUHepR2CxzI4gKdNcXbYFNuTy+HXGaYhCdi+LdKas2Q0dJn0uYHpbLJOJ4+l
wWGbdAXPl38rqqoqbmrsqPju5oB/MhOeVmjsG60FpmOlOw1pyk2pe7cLCRVgtepBDu9Dr5M3OIUL
+6YaG93+0hekX90sI3aaY4CVxiEuASSwT6aRxghcapf/11xnXCJGcZ16mCz44A+zMCcqU4UOLBZT
Mt5HVNPVKkKsfh2fmbiD6bsWeSn2uyCwMPk3RPyZJ4NCQHtyxxAPRey13fLgLHrGpV61uBwxU7ua
iaXuc8hSLiEiyVUoscncmVqHlTw3o5gL/XLGoozJ36hnjlCAIOpfWaw64YvuHMNmghzt3GaWyTl+
Sawg/rKgr+ZKM1g4PPazSaLorhSt4152CSaxd8JsOfinjm6Kq7oyppS5NSNPReDuK7meqOoQIoLr
Ed9zNy4artoVrc4tCAFuybnus5kYEi3k6lv3RtTcPTMNtY0hCKcnK0wKV+6NoWjLI1WJQPqu0YnO
Z2vKZUFIwg0osRjZEjF1TUeUicSEcalzvdAf5C+m/wisM/mpxSQPArRih36ujKJGL94ja0Z1PxMl
83Mx3GYpdw7ZrvZP2HFJiTixb+lPJMqvJbNfIH5Ta2j+gFCc4cHSM8G5lPQAKns2RjYyYfDsJle5
YfK3C4et7Scm40TcsRdKGnbIRn0vysz4CsTJtupdzmmt4QxvNtMxDjkaM3IqCjL4KYZEt+djHXd4
zryxsXryWz3N/kkOjDG8H1PP5NNlg6vzH45lr53FmqVl73BSlGyecgeH4VIFIRr0gC3mezKmVjfX
NLsVOQJjcinayMHKHSRMUkbTLeZ9H2LuOdVBJYoT2+Q5OcpJFBYeZHsp7qDV8Tujtky5WISkGRU4
AULjE8GM3YzMIBytiH0cVbK9Tde4YAkcveuFra52NJF0SAKhWwm2q5aLuI8kav7dGDcUSAPI1Fxz
ud4pTfu8O9X6wq/mssO7Mpp+wjn9K4MBvbVMb+D3GcURQ+SCs8yE6ERxLCmCw9gaabQf64q9FRPf
VF8Wg+S+TTqDg2s1p+Z22Y7u4l5aeFGiMzse6DzHP6ui8tdnbcypMR4FmUf5vh4cuz4HjaXXe7DX
iOe1Ft7Nrszh25zmHvLt0VuGsbgd27rNDsnUa1d0Ls277dF2nxf+YvMgEyOtvnqtoWmH2bFTn4vs
pLrkqCnmKwpjvQMzgDjXi0z0uf4QpSVQYyZCazl4mj4ktzU0CUJIpNEWN5MsvIPV5hX5FGz22cMC
uoRYQVUJR7CeTvmx4v4YKVknYi53pdc8DV6OHUxHssftmmFCMkinpWy/yySVGWHlQ/1t7q3hLsz5
RBezMJr2D88zZcqmFB8TcIYmnw+maYknJ8sZb2VVcZgSC7BYk0/9lTui1LzovKmcTzaIu/IA8Ssw
DzMTQ3BcRxhTtMuh/iKD4rbAwMrmb38Ozq5ZXbCu3hBTrXe4R6DSiHZcLoqVTX2IbKyptzna+fZS
JLk1YkDOC/sEgByVulNXhJYDZUuujAH++y42TRgukR5O86U9iyZ8Z+LOq68Srch0cn+TvuMuNSLH
dWSPYbhkNRfELO0Tu3RiuC756Jyczkv7PdFEydVAeHZ4dnQ08E6rj2idSwyp3DyLwE5oOMnNTq0h
LbqkKJLnn2QDpOcQQ2MhS7rJ17SOsMwoze0Xkx93J8TAJ6gciRVILHnoj6KBsd1mQ0dGUh6mdeZb
nVPOl5zYKQ/vBDNu8jPhbie9ZBmw0xsLdng5Hyydbnqi/MvNumYBZj1ViTd/rOdivhZzSlGcQkTD
/OlB5rJvJ5S7/MpmJCUm9RwbxfaS6OSlyXjNqeuqUgQfYyeyat/TLBeiVtmz02aezqEvkesUxu+8
CXbGyU08eoToutj0p2ygnhXhEu0JuSJVkN9Q5RqoxzTG1nDZ5q7mHEad+MkFagBGpSjrkjPHDe+D
lCWJp4xgDJKhq3eM14QAKBi6bf1NH2KO3V0Lb/lkcCX2qaldUodlmmRi/+ca8WepFGduBjQhToxH
K7bL8IZGssp70EsBVxYUU7uPEOE7+/bPGdOpRWp8GBq9TE4TPgZrP3OywKtEuO0Q+Vrb8+E8x6Xw
KyMIFczAehFdgOdckrPgU56rISJGcu7Nrv3DbgTWnYEVj9kHY4btz+zDPqSywcukF1n7uTIcHTrW
7C4FqOKyGkUHzbm32SnzkUFIzQR3aheF09EtjDlgT6wZfVndjZLyBTef3aT5ehFP3jtwY4zhuAx7
90uG7Ti7kVNqf+eaoZ6vCX+BCZOwLA7v2RFZw0PIzpdUbjGYw3sn7OEesdUYzsRf28N1VmB+eGhM
l39pIy0iw4lI6yU+B1oTye8g8mbdOMU6iyQiT0A8P1hPspQFRY/zmCQYPVu02xb5QOWPSabrF5YE
QcPBshfS8g4coWGj76MhrO3vQd6EBMzJMCqv3cbCS7JOU8Zy0HS3XKJDOQkNS6ThUVAYr4q6nKth
Z7klnMg6h8xztPFIiy9QNPCGBKO9ingoDniUCMBKDLgduDZnP9xAXRoeUd4P1T2HiTn2qcdaLjGa
/Sj3WCFzfFlBnnxOm9nAvJX2brPeYU9UOS6KvHaNW+6fcmIWCtGZlyFFUy7bm4Syx//ukSy9Jx3L
nUObuM44LVi6UGU4HaM4z5fbEPvwH38mHWm2EZEz5LKprL40lugkdwHjkN2ECbjyR7eqYkw4YU8/
K9yCj6YnAJHPXF1U1QVpmqvx3JrS/nHR2dNc6BmnnothcbSPFJrai3HUZyyNXVIk18FgDeS8AFGZ
J6Q7WvjDcah9fuXMqhWfQpgR32CMJ/V3fUZKT6TeFNnAF8Y6mtgDULMEdLXrchF+84Z2jD6NHnb/
rxYZyQOAkSjyflJgmeqLuYsCKElzEh8Iykpxq0OwMNgRFakJ4SlkI38MBqJ3Hmfus/BarQ17Ybax
1l0XRC4UtwFajOq05CQ3YiqHIEoBNRvWUOYoslucSa6EwApJMSn/iKKYNEQwHaVrYz2qKSlmScuJ
qoVSSLvmd2aN5In65ELs+Mwrg7vuzTRZ7ityLghCjTu7/UaISDMjrAKGjWaHKlR/1VSiKi8aNHbG
WmSJ8cM1nRC3FTflePYdQBnzrhw5nhHvoJXd/Ilo8TrmdqSwxpu87gr5MBgsjhd5YzA315zQ05vE
G+3lciDdFj1QpXcuyCEtndv4HLdB6d0lgSOdW3fpAkGphR0L+erQYddR35mwqTgzwJDSDe5EnhwM
8N6Ra+C8b49ZUuqt2Pej1XBXmBFKCuKl4+ql4ea0tMPsmKOp0Kp3JumrgLS1EocdWfcZG11ClPmz
cfGG2E1RAa7Hd0uw90fkihYcRctLYQfoibmxh2byhzK3oRPI2WufVnR/+nWKLIp2HumQnBlIxrI+
eYS327e/xCX/kefi/8a6fi3pBzHWvzwZ//P3OtUXNo72Rf7Pi/9yLLq4m+/7H8388KPts+6f+spV
4fx//Zf/9ePXU97P1Y///n/fy77o1qeFcVm8UIoaaGxe922cCySy//a//1NZ6jn/kChxOMsjf2Ru
/CsHyHb/wX9H4KVbq/NCX//NP3Wl1j8s3fBQoiFzR5Kz/qu2/JUDhE7V1vmHLtF7uDY8RFT//N13
f6rIaLJXJW8vtWYa6UP0fqJ7FFGSJ2ImDMJTj1zpcpvPSjM/RchP/uwv/+njpSJhSxxGIJx2MhGb
umkeGKF6+D5k5/vzWTP/7895bo16qRP81+tLRR+Icil1e3xQR2wyLROPkXvsMU1yQHdY6Tj3SpOL
+tPv/9grbbXKf1/IqWwdJAgpa8epZd1mCTVB9HCP6375/fNfquP++jHrj3wm13K8Wl93kETlGJW8
MYxR5o9Elen29exSS/c1DLDNjom8+o+Ehn/9QUULV63VZ2f9g0PmQeRE0EkJkFCEKH5D+vZSUPnX
H1DmKTdeRr0DZ3QcU9yRHAdMoHsVNZDo2kojsv4M2D9gvdsa1xr3yqzyJ3Z7Q/OG6E+RtP71AqtC
7lmTVk5OlnM7W8eeRLx6T56Wj6fhZ5Wa9ZgCyRmHfNeTAHJdjqGRHnuBpYQlKKQI84bk8bVOo0gd
sxD9B8nYNIGL9sVsSu40xviN3/faw1et9rOfVzJSR3furOM8t84nvZwxLpLq8e73/fG1pytzQ4aN
l5uuxjqmZhz/0MsW0hyArH6/6fGmMjeU2mhVdWRZx6xzho9c2SLTCxZn28yzOk2eNw0AwKSqRI3I
saSudsSRNDQHuyoJ99r2+spsAPvHcOcM1eRUglHfz7aN27WGY+Adfv8HXpnbxPpZnn3c3BtGK+lD
x8+ztg4eHKQ1/UeuAj39suNC0rmfw9K0z7//Y698a1XVLxKItSW1eL8ouR+5a7kL7j7mXaf93PZ8
ZappXb3XRzSZ/lIa+XEOuehB2Je2zRtf46XI9l8DXXUcelSAs17MgV9qbE1xnRt4zrNxNlYQTiS9
jX/GfPlNwE8H7gh6zO+6XnRUEUuYEktBpe9Yxd04bRvXpjJp1OUAF2XKXb8imf09pyUyEhzbe//7
b/FaWymzBkwK1xjZi/jk1cTHjIwu8zqUc1k/pRbZaG801Ws9Spk9IjesUtepXL/J5HwmvlZ/B7+H
ENPf/4hXHi/U2SOIZ53Gsf2eGwVqkskkP6PNrd5YuV57vDJ99INTUoaxbX/I+AIdu/6j7Cn/bHx7
ZfLoY5PU3zlxfdlS1TlmhN3CMtLneNn4B5S9BIG7Vu1NtL5n5HXBPbtVjGCeuXC+29b+yoB2BNUH
g6RWHwFO/NFxSV6d4hCo67bHKwPNmRssgnh9/MqUXXzBrThQhSjNR33bEBPi5Uie4rm2KcU4ftqG
lTy3ueCwm/SkJL3xB9ae8peL418zklBG2RwmoZ6PfOI6mKvmQJnTce5ybRnsy7ALcrK1QjEXn7Ic
nTWRmGPxxkz+2p5Hda9kUxg4JbF1fpm5WUVEBYA0dvYgleKj240JUMeiSxbKXZFd5SfuoUPnQFCT
uUobOrt/4/e/MoJWH93z5WsOINW4KUxHcNAU8OPR8V0HIdzv+4diR/tX8xprsz9bHa2ho/Ysas83
9YUa/GIE8OEtoLLZBTIQ4BJhm5c/K02OQJmISrZuwfmI4kZQU0s+uamw3vJov/JDVRaCSbpV1aUz
jNSAy5PRRBfQ5ka8bRrV17/67HeiawPa6NSLT+HwF/UfdmfqyDea8ZV3Vx0ibpFYVTnGVDudoEXQ
uHg/KpCx9baXN5RZKGuQ285T4viNVqEG6Axc8yHV7D9+3wlee3tlDuqNxgb5HYJFryb3s8XKzI0o
MRzbnq60fE2abaJpqOGtjFPYHiUkDP8+bub2jRHyygyxXi08/7RtjIhATM1KghkDcXZl0+jfpspg
tohEBLepiPuK5BZICuH3ilt5sfGzKHMfWE90xBR1fGQEeU+0gCBoae6RkG/sVsrct8glrXu7ccgD
sYyjPQ/hYbHB4277MMrOAnaTXiTg7f22JyiDXNgENHKVvDF/vtKp1Dxk9OGIl9hm+4mIyQHvjOQA
6lJs61S6Mm1xYivJ1SwXH5hPQZCk8YQs561N8GuvruwqDLsq5AQr1A+ducOIUuhsLUCSJdv6zWpy
ft5hcUxQYWiY6bQg984CGesh4MrY3/RZdWU4AIBt9BWP7dfkw58gIEH1suRy+v3T1znhb5ZjXenz
SBQiImG0EfSV9YNjZzqcZJfCG+ug5mzr9rrS7U1kREWSBmsgjY1btyuToyHLdNtxXFe6fVewFRoX
e0RLadln17N6MhiKbUOW6L2X39YAlRq4S9ITbZHJqzjLnRtyNze9Ovbilw9noSY9hqq3X5cJPCnK
Me3eIck52jQj/EoLfN4xrSBcK59c81QU6i6RcXcg/qFn/b7r/P2wEqofmvtRDcMfViuE1WP7aFJN
zd5ZyAXe8rC/9geUdSw14qFGQz6xJSRoKa2sz7M3F290/Ncevv7zZxsIEntSguQDwg0yBGFmizmh
Bgi4qcsLTxm0ZpVIEWB9puW1z41gfwcWOzhsa3hlzGKIbzStJdzo16tLUQN6x5i88dXV0Wq5sLUj
THcI2Yk+W5/ebm8YZbSmqJyDrOXpE1L3fe+m/c62ib3d1DKqNTyCzVDqgsL2JMWPOpbZKYzDbTdb
1Jle9hj0Kxnh4zzcQ78GUdnDLJfa06b1FQP4y6dPHehxMtyGo9UFlJGhk++MKug2LVHCVZaoPEIz
VZp6fyyGhUprFP/oE+hP21pdGactZUpCnsb+CANd7mxpfdYIvtr4cGWc6gHlxZmS9dHBxob2KP7a
9ku78eHKMK1bItjYTZKRY3vRzk5QEPSNcDY+Xbz8pI6ZaGGseby61xs3xJyad4ETZpfbWl0Zp1Mv
BS4wj/hooymB5xeYsg5ap7ntxj6jDFVRTx7mcqxAs8yJD9MIY/ZXncj3Te/vqCtrDE+/nHJW1qDN
Lr2kNZDuJvOmDSWn15dtD+wTS+Zs9X7nmV8gLN+30rzf9uLqSMXwms/EGvhxpN0yPX6eBTnU256t
jFMvjnPHQHTjJ2PkIly2QOIF5bYP6ijjtEhbrUHT1/ta3MX7DOy6IzCZbXtzZZxSvh2rdiIitsim
P+LZQHCdv0E9WR/x73tU4SijFKNrqLFeE9GOUZe0D5ShNspdM9w29TrKOB1CC/ewbDqQBJ7+SXbM
A2uGmrFtp+EoA7WvQdpn5N77eYlYnvDRb2B+g43NrgxSsOa1MyCogDzQzPs8hx/cpm9VXl9peFsZ
ohgtZVxpeeeDMfNu3DY0bjItqJ429RhbGaICkXTT4b7ztYg4DeJ3PzluvO2T2soYXSRmxSDCboz5
DVeKO33Gk3a37b2VMSpHOaGT4dla0r6X/XyDxOxm26OVEYqlKwg7M+yOOqj0PZ6Ga9wm287YsE9e
TomGUVXOogntiLPqXT47n92G7M1tL64MUS1inw6NpycyobjHDXYK8mjbTL4C9Z5v1GU1zubEnfqx
XEjwGsWVtLatoLYyMKvZ6uyy4mxn5+E1fmW/aIJNZdZ/g9rEWTdFPeEIxyr/sOCGTpyPmxp6JRc+
b43MS5pqSfmIMkq/NZN37y72tnnKUsZjXw/pNI92589tYrwn50T4ZC61h20vroxIswimguDCzm81
pATEAV14gfdp27OVEZlmcWs5hq4drZjdrabbX1GKbVzYLGVM0rHrOlu1lAj/pp3VSu3gec6wbeBY
yqAEleF00hq0Y20/NuXB5SZ4W5soIxJ6Yy1rSMd+7yLmGM222hm1/X7bw5UxOVJ/n+ciaPEkVwT8
UNvH0txt7CnKsGz6Xk81sAhHN7PuzL76Hsv5LQzl2qx/s5X4N10X3hu9dj2iPHPzzuLZ05obsqlR
VFGXMcYOEW6Qlhb4v9e9GyaXsN/sba2iSrqiVg4Z+1k6igUufNGTD+TVbNtgqQquyesljh1G/kSE
U7IndNVefRKLEW+bWlQgbTXmkjhixlAoq6/aODxxgf9hW6srw3MwiRC3ScI49n24JiQQnA0Y19m2
j1AVpU1E8EfuTbz4NN31pX45DfXGESqVEZpg+ZFOZLa+m5o3GYLDo+s4YmOLKyMUXwzayH7ofL3K
7qWW4bCItm1SpDo+La2YQ9KSwSFZgihnHPQkMP3c9jmV/ezMrTzZe12LwMD+HLbTZexYj5serQqr
pqYLUuzMUAgMYlCxtNYnQBXblBFQLV4uzCXMMG9AvuNThsGNuZS3jkmKwbZXVxbPvhJtGhkj+ZPI
X7Jd2zfalYab+2Hb45X1cySugLDJni86zH+07OCm1v227dHK8OxYeKKKTCE/tcMH8sLOep5v64eq
tmmAmWYnmcROOgA+G8ZQHLSs+L7tvZXBGS+S+PoJpzTo1n0q59vcfWvbuf70v1mDVBXTqHEfPFTQ
MCKMIz3uEDu5qe1q2o2J6Of9tvdXBqmVFlORllbjZ7H5heigJ43IpW2PVobohOIxI7gSjLkY2ouB
9AuMLnJbuUuoAqZQRASAmoIXl8ZTPmhkKWjVx01vLpQxGk11lTZ61PqWICjquJg9SKfCBdy7bZEW
yjiVURi6vYtndpm0+zgX7yHWvKGCfmXnIpQxSqhVzYGZRwezd9/p8bvAtLeVodZshBdnChc4QD3g
yzaDXPiaK7p7A1/KJqWvUPWawhl0gk/oiYFOZhisDt+UGwVj4hfq81kVJ4di1U1t1PjFUOk7fXCg
sYQbb4dVLVRHXHgvPZqc6RHDpbjC+bRtDKkqKG8MQRXVYeM7QUgm3DJfwdDYWDdTlU4evUSfRNr4
RjncmUYNpKrb9t6qeqmJqU7Yo1b7re0+xQbZomm97RCnKpeISsnTsEoa36ZlsBCFhPLMubttPlQV
PStIVEtKr6ZuE9X7RqT3veZ92DStqHIeXeecVWDE9sPYJGJn5KLi2AN73dgwyvBMEg9VWjIzbrw5
37u9bT9ksb5s/KLrfPNsBAE/JUjaNWt/8RqxJyALmBhG/G0to6yi+PywfEKWhbTrSdx8BaGOLS5L
b0i33eGo+gVizwSCxabyHdk9xmF7P6bd46aXV2ULYTCTQZaFJJkW3peiHI1dJOVbQr21ef9mE2CI
l82OrFj3wqmgz4TR6OwLLv38AHTgxvrHL33gs886pz0mUoIESaiFM7gfSMH72XvOuPGw+0tl+ez5
Rk7Mxehpld9Ea9xYSB4iX9Y6bWt65ZbLIUfV1fEJ+31mQyyy0cOTALNxXlfFRh3kdKoHReW30gm7
nbGI9Gs6T0W4rdfryi5gihu7GSfapowIxYy7/MOUGdvWalVrRMLomGtOT7sXbnUxt3pLvGAZXWxr
d2WqwZK90tXHygeVuDyBhwwvoIZX6caGUeYak/ndEjOfFTRKDfAB0JHcgW+G57jt/ZX5hiJiWhYV
IDXSdcdz07gfojrbWFNQhUY1V+au1ueVbzaJ+8WhqHAB+27Y1PTkx7ycEDpdAxhrWuCebPBCNtIX
uLiac9zSMHgqXz69mTVq9BlPx5LdE11eXQIIfKNLOuvG/9/nMsNT+jvEcqS+rij9wU5Dsi/zImHQ
OjE4xxCCXHqRV/P42JNRcDZbUyOdEX6/9R6Lm1PfSc9qm0fPye2LlLpkeZGkBTx1J4u5jA+J4tXh
tsmkbj6MNYjRvY5hO/1aRpFWk8o5xOJgWNy1H50KHNghM7gl29tUqadzX2suubgOmOJzUCbjvOZD
OtYnDXXsfDLMpHUOpjPxzDGLu+UUQmkly4os+p7QPjEth3YAcvFlcqBp3HUSFs83knXrGpS6wNvd
TPzeA8QUixjAwQIISoIKgaczVIOL0ChD79p24dTu9XoRj4QFjbtB2M25ittm8fXSc+fTmMOWJ01X
htZxcEbJFTYedbkPMziu7GfJRN67TWw6u7yMG+OK5PnEO2dAhaVPZFw4gu5Nh/OyaPltmnG29lFR
Jg5pXk2wPGZGUjqbdiGGKq1p8hAeTQWOLHXD/mPj1gt3qIXbbRq5hiquqYsYuMjilb63ptpaIrmO
lnCb58ZQtTU6LUd8TVX6cwln4VDqY+JPNQCDTZtLQ1XXGOAkiXxMKt8OIZ8dRVsAmXU0K60Pm4av
q8zLHbDRQIu60qc+8JOwgEtLAwi57dnKpFz1YzPUoK79SPeQ73StM2V700vEz23PV+bkwaoBYvei
8nHdL+5KwjcpbboQ3bd1HVWHmE+yt9N+jbG0iDVmedyJEMrrprf3lJY3ZTBzxMkqn3CXH4FMHwMn
3jaiPKXhB2qEUyZ4b+BZPrzHywCO/ra3VtrcGtBMGdxt+ghap12geenOy4xyY5sIZTHRYdWmlJP9
UCTkGaf1Tztp3m97c+XeKsF4PRQOqcvgioiDGKf4ojS7fOMiq1xdRXas99AyWz9sUnktOVnh6+i7
z5ve3VXaZayKzNCnkA2Cbshd74zJMY7jjRuENdzy+UGtIjg+WUKWcGo08J17w95X2qj7295daRmw
LXNrxUWJ0RU8kg2OvtvZdQMMZNPzVbVXmxQhQqaSzl70zmVUmPoXzrTzpqtgQ1V7OVNeL3nLvo+r
rOkcyKD3AWk622ZfkspetLwwIa7F6xyQxHm4byFV7fouz7eNJke52DMaY+onzsm+RvDnjwi1+Y8l
BzO3seGVCcwSYLqiJK0A7zuDdk69wtjrwThab9QOX/HVGY4yjWE3hTOcuYDkMzj776s0Hsp94BSi
gnlXau8xnN1qmpcRAAAv2tuHHoe6U6RZVrnt69vKTwRvWhZF3qw5xJP2LU9G83ujMfi29VxlLsUF
bBNizO52nOvI3Wt5At4ij4oq23TYNVT5ma2bC5cY6wIcdAZA2jjEGTZD09Y3dgFl5lh0iH9Qb8mQ
h2Kb7qYxGeUOwB6Eqm1NpEwedgsyvxD8gbkXiKKX/glvwPdNz1Y1aFmXz53XL4VfQeneT6H5c+lI
Ct/2cOVYFNaL0bapk/uDLsmhSS+FaN84Fa3d/28ORaoCjaRnPRzhk/idHNp9qhEXgU3lYdt7K3NG
F2VNaIxD4Qd94x77SIS73Io37ghVoVibyKKUhZH7bPpvnWG5yupwUxXDsJXBFE7UGe2mLPx2EtGl
kTXuDtbQuG0RU6ViY2rH7pCauW+mLnzyxHXry8iBprltIKmCMQlFEgK9nvuOVST72nMvUmnMG/ui
MohItQrDwIsL35PReN02udw7XTLc/77HrHPh33RHVTdG9hZxCgbre7bImo2V3obeMdONsjza7J2L
bZt9VUPmznZAml5Y+gDpumoXEcSxdn7dK7etxZayFuda3NYkPNI3LfHYd/pDCAvx9030yoi1lEEF
XKID9sm7c0tlHWLirnZLT5b7tqcri1RBZ9RSVIFHw2mChwEw2mMRWdvcTJxmX25Rsrgwel202TpL
uvdgqy0Q5pa7sdGVUVtxu6AHeZFRDOdWoqzde02G8caGES9fvZ+7YgaonKEQAOG0x3xYf14yrxw2
Pl9Z/QDSBEHVNZm/NM437o5ucid62vZNlSErB51qNQ5BjJ9lkOzqth9+jGa9jYZhqIKymHuEAug3
zV65AReOrXvObavf1t1VQVkpkn5aGl4+IJbgaBmCDPd02riGqJIyz16c2Wq5fzPGzpgPRYweYQ+p
MBm2HXFVSZk7jAEBaFHmE485H9xQ1+9K/HwPm76sVEbrbMfcI4y1dgjJ+iovE9K5b4WorP6NtzfX
B/3NfKwKy2xpism2e7qO3Vv5u5qEgP4iJkqmgfRu9eJkETDeHmorm8prbeZUcF05SZ1/JqRZnnpb
LGdHarO180BHQiiYtTR9lxfWRJReXc/xfgmjYPlGrl/cn4qKNXdPcuP03cylvBqqpLuc42g4Qb4f
eQQMDMIS8lgu7yMDf8t9unIq3hexS1YMBzY4/XrewE0l3CS8TcA4E+IYQxS/MQU5etu2eqogDl1j
LVZD8jEMDDKNPGj0RAOGGxdYqUw0pQZ/V+oDfONJ/2GL+h4a5N227qLMMZw151yzx9Q3F3S2mZBn
UbZvgTTW9efvuooyy/S9lodLO6V+XcHqODctQQoHslqj5jCyhw/Ptmdn0bY7DFUkZ0DGtOVgpb5W
afZRpuSKLVUWftjUTqpILpqDnjOimQLolNFBC5anLhFvtdMrQ8pUtgaGHsZ92vSpb2d9DPzTku/c
KJy+EuihvXF/9NqfULYIOplnoajq9Eg+bWofoq5uYJsPDZftZxLAA/HGofqVT/5r1nhWXUWeEPaD
nYXHMO7S9NRbk4E6TMuOcb64cKaHrWUnVUQXRtydBA3Qb7sQhIZI+4mJaOMCZir7Bg1oBxcBReob
VNA7czx1pvHGBP3al1AGs2Oi5SSzxTukYe10Zy9rrVNJrt58tMMh0zepC4wVM/r8zo30QseOY0cD
dQFIEK97+Il8jG3WVsNUBnYLwj2O5ybxHcfqTmiu3V0QGRsPK6qQboi5ijR7I/Jj6cpTRYLowfXi
bec4VUkHNd/IMmdNqx1iCPPmTpb2tjZXNXSzqWdt2fHoZZHHwPv/nJ3JkqQ4F6WfCDOBkARbwD3C
PcbMiIwcNliOjAKhAYGevk/8qy7vGtp8m2ZFeYCGO5x7vuUou+S6/PBSQ7fDCA3u7UNdDV1yBzNj
gHSvrOJdauggKyQCa6WuFAzuzzCEtjcRoy9XHZuXErqaiXbdaYTFDv/ig1I6BQR2TI/XPf1il5J8
0DUjUXcjOqPuoHr9vDT7deaw4PT+dQc1XACKk7juZgSM6uhyO92SZbxOigp0+l+fHu0bUiGpu5uu
75cKRtn3kdDmcN17udieGygEzoBCVFkJoP0xSfwnpYfhyrLfpZSunXMLliiQGcCGonc73/R6vu4S
v5TS7eAVNbJBIDVa1xWTm0gZRvYfJ+8/pMmXSroV6vyACT9sIrPOBVRjJYh9Vx6Jl1K6AMMws1rV
YWpJ7uXUqBlAFj3l1wnS4vj9Ovm/LlaQFjFzMQAEkKVzSIpsrPUdQKXddXOQcXyRhzs+1ZNYaF5J
H9AZ+wAVQPHvq/F/j/ibMPDSFivlgGaRqWlv4j2i6x14ByCxQyW5x69wG5pvOpYHWohllezAUV3z
5WIHtsIhU/EdcNicLIeg4ib5LgVLVlBhaSeuq8BfqvACawF+dCsAqhMfS3jhwmMira/zUYgvhXhj
bmmgGTOHToAswmqQEVFLubJ9fCnroaAlh3Gw5kC9bKHhsK8Y2Nz+46v9/WYhl6oe5xeY8IgdSEQB
gvtABl2K4brTDzjEvy5mNjge0QVvPUgYQHhAoohur5tOii8FimAMxrBSse8ZsLbNqaMEhM3WDGa6
rqh0qVCcOnAQsrgV1aZbjjtn7x1QpozH9Lp08lKiqO3gABNW7uCAeD7ILPWVytPryvuXdmiIwhlV
VLpD/G6H5tmC4ftUXCWZjy8FikqsqaktHr462HGP71SqeUyukz/Gl/LEtHUwOHCTOyR9DIjeEPcF
ikw//v2Y+vsFH1/qE+chywihtT2sCYjgWRRhJm9LyXWhyqWnZAP5MEkjag8zxFKgXermcRTUvl33
2y8O79QrRWO+2EOUo9WUDqEBUpFd+WIuoqxO+3hGb90eYDuaPE9yG35wEsRVkS25lOBFAQDPeqTu
0GB6psoBuS2xea9r3pNLhU3AGETdrQishEp+GElfZJtcN15NLgU2rURJeVapO3REk2IDv+pQ15DR
/fsn/fs0kVxqbEBWBVdpphn4dyMwYi1Y7vIIFtKojyl4K+uVr//i49YrrdO4xx8BPElUrQkQ4AC/
X6e3ISBa/CVoUW0trOV4etNMYOlCbFPm8/7r39/Q329Ykl+E0ODSsBZ6Rn1Qm9rLTi59ZWR91SlJ
8osQOlegA0nG9GEd3HqUbZYUMDAOVx2T5FKSuEvAaoL2+mDbMB5jM3wKcc+u+6SXgsTQyjTMqPUc
VNaKUo5gBUOSep18Hsjdv37SSezCiqxWh0hGuuyDmgqq9uucm8ilHrFO01HHPVcgzi9tGZgcywzO
9dVVK+ZSjOjiHSVn3WTHvp/CayBqe+tBzPuPHfsP6zF7//f/K0KvQe2LHcTKB6YBvo7fbyeVxP9V
I/ynp19s1DSOUa7e8/yYRiidr9HPeZxer3stF7t0QHZag58hjvD5qsdiDZDJ2nYzX657/MU+jceZ
zgEswiNTcoLMsd94e8/jccqu26vZxV5VJnMI+VR+BA6y6PPkDHraVdc2uRR/wYhrsXuCR4Nvfgjv
ioXpOmUsuVR+gc/Q1a1YctC7YH00+Dgt0zbzxVUv/VL51QM0aMM+pxVcuG4nrZ4Jv85NEITLv65z
wiD7oVKmFYf8oZ+i+3TqPlz3qy+SXAYboVbTKa0S8PPim1SNmLtuvXSfrnv+xRadVLz0o5vFMZ1j
QLaBl03P76N6/+Un+H4I/r+ZLrn0++qiQaUZ6PZHqSJza+t1lY9GkKY5YE5V1KdGBt8+2FD/fyTX
/3MA+bv/6cX2FXtST2u/jMhxNgB5y3jsxkQdhgG7bjy29Ts0eJklcDXFRBfc7Vu/60mc5lHxVh6R
WPegS45hWPdTW+9R/Z1SD9ndRKCtHgra74AwFwhy1HI/8DhTD6upfcxPW5SKBcS5MDZRVxCad7Qp
AI9XCIRmjk9XMPDUmu9Kt9LFRTqITp5oGGCZXO1I6EVT7cvqdTnstN9eYCHn165gAxA/sMreu81M
RZy7iKdFvsMafriN1cBhfS9Rs7QACXZ6dPiBRszTJwXYYnPoRZ/9AS8T/6zdkq4Vh+6cFg5vaCjX
1SfdDUjLG6hLA6Fm+j6jaCtcATotiT0Iibxpv06AuOc/ZeMA+sEgZ5jBLITbV79/eZfR3aogAeWd
YBplSu/BdAcyFYOTQLKiZZMcAGfdTFlnWGl5uXK/M1kla2DkDmRUnh875oLEfBWYjLegBEyl4Grl
Dz1xXVaRjnpatgDkIgrLZFZlEga4QDM2fJmg3+zntqks6Li1KFEh2ZoZv2yZtCiyhAvMjazdTZ0K
hI04S7h0Z3ytue0KnSGyK/I4GmXl5JR8W6zklQfpV/x0XdjpUemZDY9Bw4DzrV0SIR6prSm9D3Wb
uaYaA2ZU0mPuXQxHhMCFGx8woZHhe6muU/hxoF/mjTuC0K0QjUkyh+F253TzP5ZMArFZziuKwSeB
CaT8Nd7EZvZynFKQxJosereBHB04thGmWAC5a+CgI9zqDju+5TyfEgDyQnLiw5SBD8mH/MiHdipn
vnmpkXrvkVnfI8vV3BFnhoPXOKMewS51/eu2Jc2UYTnMiTv2lJmtnJs2TeAS2+5jhSpEm33NLJ3m
u3wLKNO0YFJuuvDKophf5BkTCSIoaymlJShwtP8Qg27OjzBYGba7KfExqtqArW6A8LbErg3GLclu
uIXWksNkjYzuRzJGmJnRq0jVi2Ayzqq2Nqz/gdwnG7FpZDqvlenZbB4HRxr+CnnWIo/9LjAmlM9k
ZufAomS4j1s/hF/dNM4urVIdzenjgk3bHibV7slJybhfPgMQnpEEx9vQcFYImebqkVg7xD/Svq6z
vagbcOtvvF9Xdia6S+cvvec7K+EbTzCN3nga57B2Znz8WVvfDE0xgOj+g1G+qM+YLg9tie4S7i6o
6ef9ATpWk+E/nqP059zrNZxkovb9dQgkjkvVYif9BMtw5bfNkIRHm5PmSJIl658y7QQ/kKxT7cdl
aLfw7CGjTyJ0ouEbkFXvTsT8ZLydpj8DOjftXc8Xut/Mcz/WN0uSx/rOLblIyj6lafI140ma/4r9
UD9ihDw6o40UfmKAQBa9Z03VwCAoqrYuZP4MhsQabmEeRL+MeZfmlRoxMfhB7IDCPsZN3cUnP3du
P0RL22+3ADQSfiP4NpDPhNdD/bFd8kaVarcRPBF7khuMKkhu1vMaDNMPhgRLTlRxNX4CuKOenxzL
RXskYFGLym49SJmFZ5luj9BPx/phyVf+c4QnwFTWqC/5p3YjGkdJO2/+wNlsdVMRdKvWO6CIc3Ks
G6cwxBCJtXltM5OnJ6mUAqccxFn+A5TRXpXNZAbbF9kU1wTsoZRuJzNKYyvrExJV1kxJXExj8Oor
ENb4BRUjTQw7ww2/oosao4t+i8x0mN4teQoY2oXhcQHvND0wpf23hOyeA6/WgMVYAqfAHxAuNb9r
bGFR9mObyJJLz+bP+0IZg8GRlLA8K+gQQMb1FtOmrzv4dLou2sWKDed9UH6ei97imvZAjA+r+Qnm
rG0+rm3I78Cy0LgVBljW5B9HPOr9ayrr9IHlHO3OwwRuLCswSDmxmzGP8+Gwrg0d96KJgYO+85tp
UGjcgJfKb0m9I1DEOFvbngxQa1ERdNdFL5wNOqnalLuoMgRg0krsIfRvmgTa3642+PzGyTmqq8Un
9X5PQfB6JrHpuxcUe0GKBip0tPkR1vGNPecD0pjHHUWU7JgOHS49W9dsgRw7bbd72ZB+KOegY1um
SosIwwva1J3HCF0w8UdLBomJjCm19rnbiEhuZ/SN+8cZdnfdUqx7CooOzMWLxes8PsU0N/aJmSWa
vifdlo33fKQGC21q5dj+oiNwqX0h4dtmDnOTdQCuh7D1ByaH1Hziw9rWZ3Cpe3rCRCofH5xOAN46
4EwaeQVeEq1/B/glw9jctD27NXPXNJAgY9gFCyWDmdK57YGfvlW9pJD2JpD6koNRQB8Wq92n5GWK
8uy8yjF/y5IB1UHYpLP6NQXEOvoDqf3Lu+j1FlYqyX60uxYvkH9uf2azEF/FES7Acu2n4Y/ClNeb
xBgGu+U4nuNizZdhv4399HnQaV/BDrn7iKwGHkmBRAASjjpIUeZbgqUvCaAHj6va1lIZBGvPQ4K2
4bGxUVJ5oHgTuHp+4GJa/cMYkj2tuq437EXmSxYd2zlSwE3PSQEiA8EykH4siWPBfNN9grQs62Gk
Ulrkgg+9xdznc5vCTbGCzKm+8/iHh9CM4BQjdkJtIRnoVvWp3r8MWje2lBggAnmaCfq91Xor0p4/
tHIgp9WYCGxwRE30tECBdQugdvoSYgkzmDbHrn8lMfYikNPRivUwsjJJcO+TvO+mCqeOWR5D5LLD
muVT6Uh9r/pIfoJn7/okHI74io2SVt0y/wykXYpd1t038En6+9TvcDv3BvXz24HrPUXEYYGkr4hm
1H5e4gbjowi0AoN9oYXjILz6BqwD4H6j9DUBbyWpOq/i6We2Upz3ESak7lRvICrvIRpu7nJqt/UP
9DW2K3J0WUNFIhDd7zJhw/ZLTNIfm9VCuly0MOh/yhbL23LZolZ9aEccht/oDKq3NpGibSmH3cFR
pW7ScS4GLVRzDklsdQXNkXUgHXP54CWCwT+TFc/UBglWfR83Eq+qxWj6mEdL/ZwoVW9HCCOn6SM0
a7Z/gQkBv29JV683ctn3/VHABUFVekNj/pTCKmctpEt8AvL1srRf3KQb8q1r6frU02R5VlqHtvCw
YDcrKtZh4z/nuFviFwsgY/SFohUWfU45TlLYNlnLMEWbjpztpej0mpSNAoH23HZBl8viBLpT3Lm6
FIGtx8y6vr9BchLUg4cm5jnHZSt0sXoJqVXDHpNcTu9IZwy91pDl4fx2RdS7GvLj1pWJDuKw8bw7
7bIraz99lSCKFWLr/MlDR9fP02eo8fZyp3NaJm06cJibeOAS9JwDWs4w0JX1NYFJmwNzfkwVInuj
gAJc8/i+m2y0V61uATP30N/uNZqi6cTtIcbcbzmOeik6ymDAoPn0CVHvNz6wJxcDzACE8+Oa7u9K
bJlsiD/5l6bLH1aal/MSY2fEMblpwbqeytD3aDVEJH2JpV9OYIwB5Bz3I70ZUpWXDoOEz4aM2Tnq
xaRL0syPyDPsepOMgvEV34zIBazqpcX4egwr2KPK+3F+oFL5CHcFnAruct7Qqp8Xux1Z3KXrUzwR
DUNnNO7z1zSbfHtcR+CLnpekpV8yA/ROZdIataUMsG7+uE+qFkeie588oaFJp4/G8vDE0nGMb9Q4
z9FWmPfyxZTixMVMBDSQ2c0aK+QmYWryuxpHptrKLE2b5x3KqqjcOHbvRxP8goF7zFUnvoRNZj2U
Io879TQY1DDx8ppxOdAdc9vjEbO48SGr6TRVmtSJKuOuHeOH1Kl3UjA378F1BukuaOB5trKkkm4h
scNDMDM+SSsOfTbCmqsIEgOIrwqjvPStMXy+15NDWF+2QLGXcQ/rQSzdbFsL4TkOicTBo+K24V4h
qBQbQS7YWHRy4ROgPThFNI3sqcOPIR/cjI1ZJowv1bC3broZNtwnXxnRfj0mYhhj8Lg0zPXitKNZ
tYux/ZmvrCkMjcPRZW77Mk11myDlYXVvHh3UejjxNEL67kw75dH7r/enbH8H7wYd6J3JsoEcMtCH
NoRvCHUrHVLK3vy4Rs1p4BOzr26s4/XjpF1copGzJN/2sfZrybYuqtTQfso354pVRb/3AXNWM/qy
hd769ra1CgYpKeb6EezRMgSbq0IgIV8g+x1erCbJbTIk/mabXX7wUtC7geb55xEBVbnt/Y8GRtZP
MUpaz22c8AaYAvvC/HqeZ9wM58w3+69Y9fHbMrGsvU26FuMFoTchf1iiRD8TD/9h2N+zBziHuiLj
O9xIHAk3CFuWtwYlJ/28RgoCc7uJ0kWQXNQRewO03RT7nD2gZwWPATB3qS4Mae5wxK2nXWfJJ5zu
zWFIej4UUm4W2hvAThLmo7LxIEBUA7YO3o/zODPq7rZzojlgYQC6xZv9HHj2K8sa+wFw+vTMyYAF
R0dddoR/GJmWn+Iwbk8ZV/2HhigDIZUbh2EpNtLl3hQN8rf9uIOHuN/yNWneeLyps+33LK/6aeGl
DC5sx0n37LxDkJt+8lEmXprRU4AGEjuJ6LaWYvVjUWOvZDB+2Fvyq7P1bj8xxvlerJ3cMoiT49Xv
VffucHEa9y3ACCjT8a7Ail4Wg1W2dXTuq4avcXRe4xRT3JjY9+Ss27jOH020GXtc4VxB3gIfE17m
e7raO5cq1nxDLiYXQDOSKLlVnerS+35bR+CLm2nF0Rornb1RNyrytFBH1QFeQfsEkw3D29Mcrfn4
NcLOBMiM7R3rKmL61haOdUiucutEV+oRUbcvahpROhY72133c8sYXe7XbV7DD6DKPAL81mYMt/eI
jcxU0WNIrT/AF6pObnQ2dv2HLUY16zBPKZVHK3DwVcjRG3Fa3gWlh0XIhD5hkKtnd1CE07iK843l
pxijetufDreofHLGZoqUe96s7dkshhJewGomQ/wX+mTcP6DYIxLUdSBCDnfGjAYnUTsJxFBKYuu/
DCi/+K8DG/JTCtI7Sj7Si6+xoUP0TaK/jMLPNjNgPdFWaUusDkT+Re3WAQQY7bZqlY3OPnO4VNi3
zLck+2LMkid9xcQSIVipJxatL9yHfmuKKEkERZRTa1nmNR2TRxOybf+TwsBi/KU7TFAesh5szI/7
2G45LDTYrJ9BLWfDdphW+BXf5F2UzM8c+xNnMKH6PUAAHkmg/N1OcIy47Slp/S0d2oHIKg1603Mx
cs4bgA1mZNRIX/ql3BGkIrBG3GP9h94iRPQ3+dAM+m000bwe5z6y+cmY3DF8sZB7XS3JuK3fhpxh
npS3Q26+WT8s61E1REZlPrj4rluampcLdAD2fu/7tMEnER3GWw36RqVW64IMa+EwGnpzIc0zeE8s
9f3cJMuNr7fs40KT3ZrCshDU0z6OY6EBoC0wiNg4Cupc1s/H3WcIXxowe90pUIOSQ5s7URjrET8X
1llvPojYi/bPClhPdggDIW3FPey85qIxoKbcBi7Zjx3ox64v6Bzl9RmA8ZSnpRlDHyG52kl0swWs
4BuRsFicLW6W/nseurbaJxifPM2J0YcuWoKDpieqoxOSNWpLgso4TsXMLnUJwzD6ia4WisrVt406
5e379YS3ZWP4Fc9zV+IOVPKNoSlFjn3bTrZSEev8Yd0wmoMyRoSZziDauHvMek9QAur24RGTDe40
1h2fsCNrd54JSncPedLY5IR4e/yW9e3sH6fBm7NdxDS2VbbvW8kYDg4UF5v6G4xckIw0Eqdp1+vh
wVqSYzgCzjr+NIqsLVXYQdrBPBO57YSm48NiqRkfdO3MnVNq7r8nesuGw5wN+hVlFHqQEUUUht/D
s9MeRKrLcUv9G4O9zm8NK3hStDCU6bCIEegUoxfySMFRd+WCXHUuM7TqVwATsw39CpybBuGo3srR
oQZSwn4p30rMcO1NEbdYvMs+JGOpIP2C6ByOOcnDnE8WBUMbhVyehV9Z+2Xz6xLuQ4rL7hOMa+bk
XvLOdaa0dFXd3ZxBGAZTwG2rCO9nBxh6+pQAbFmts9h6WHLU4EFPCCrEh7ilKMfUBnl+wQFEPIe+
jjYIZpcxVAOa6IgSaouxuJ/1BNjMKRlQQixq2J5kv2eLshquMiQuADZuBIqnYHG8PURZPtsXtNsS
fe9hZIC41wOC+pg6+DSVWaaVf5Lohv5IAzLbb1PDbPu5nRtMyw1WqRFCQJm+yiRHdgMkMJKAAZAU
1IAAVMTZt6rPbYeqB2rM5jgYt8cFzoit7oqAWjSrBsHbdrzbvUDhpMCAWfxNGzXRckZpZX3aVRP8
B6KWSHzx9TK5J7d2eXfO2hwpzUG6euhOa9NucYvzNmF/Bo+Y9tuwN16uh5Ar2GQP8xI+oXMgIZVa
UWKSW7Hhite3W288dnayvCW0pUc0eeI7uCvgIskYPM6LyXMnPmE/+PGQt7ZF0pLF03bvMzcNX71E
NaZADuvShzhK+PRb9Xk+VMNc6+Q1SoJcH3eS9etjPQPx9iFDSTX5XyHJPSpD6fSHTSYXt1vcjKRM
Uzhl3+Mia3BZNxtLfFVzsWWqBCQLut8yxNCqvaywNSJnDosmcoeFJYaz4zRVYPaRbXrIFQqsBVfU
w+hctfo3YbRrH5NQT5D/1WSYbuE4HyXPGHgUfC6BbwoejZtpV0dAYL0+Qs+kZIl2CHM/Ji9NBLJh
sNkpGlEC+UJGuSCB4Igcq1jnqkfugnhWPjoU/oYSgxHWuAJuPnFyR3jCELUzG023HQQS6w+f7LnB
X8Vre+ObLvOVZkoNh5HSbKkSoGTsUCxa7u0RgdSIjCCF/xhUk+M71wuYs7nq2y7fzrVFr7HEgEeT
swoWCsTAEL2WaESjhzk3Z75uNOBotiq9xTk5o82+4AorUECNhwKTnqGvFjm58ZhuLl5+i44NY4QQ
KU4tBewVNjh/1CBHDGINaG1ZU64S12FaRqPOb3iikn07DXFGszengWC5f19zm8If3qV9WvbxRucn
Jrpx+xzhr8mjokWyN7vjuw014vs1C2v66N5Tk7s6mocNdwyErqHo97ppnnYZG8Rk2lFOVvSUUGcS
JZokzNuCGJlPP7sdRzYUXLuQ5Le2a7QcXSwY4kJsc+T+wMzM+mzy2WVPrO3XBjdi1odfQ4s2wre+
9/NwTJt0ipAHL4pOgChz3X1IEdXgagCrMGVHhaN9+d2qlPmssHEOm2UvUpe9xqipdeC2oHBvf+Tw
YR3eVOTm6Hlu0Kn5sOb9YmAGsGdjUop1gSEx5t2UHk+tRMMKiyRV9KgF4jt+AADRLXcY3WuYLwOa
P7OEvZoWnagI4za78wotoHsEERm/H1yampdp7Ad9Fg318ylygJx/o4QgPefTxjGNM8vIFaNIfHQ/
E5j3fIiccd2XKAAoWOYIAKbD7mSmHztjMaEiGRHraxghXCszYtCd6eg4wRtGN5H9mXGj6leK2lCZ
TAAT9Gs4RwHcbV1RGPuNJ68auhcIM/pQxmKz7nafp5zeapTH/c048EDe4tYydu4GtPBKRSQ69wcM
AhON3G5ChR51e7Ox6LjoJHEl5bKPCuy5B67MeylqYnCeOJIYmujl2EUxGjV8Qm9mL0aw0bJiXzbF
Kt0Klt7azeXhVqVbRCZ4sSXe5cVAG0DOkHzF/T2LtTFvzMAO/bdoUifvCYra4jiy1uUv3qOnUo0N
ynsYK4SS7LmbppHf1c04DS8+w4u525NsMGfiwMJBoQLScqDI98Ceeydkc956nQ+fEM+iioSKId+7
BRWFTKLUnMJcrSOlw2ZWUQlbDb6rCg08keXHAarbd+9h8RVuocTEZZ7DAVIeJHo4xp2E9Bov1ope
6edN46Wh2YmVABp5IvL9heK1YyoqZ+0QPqHtgcLWip18zEMQ98gVeHSXRDUqiAUnsJ1L3vtvWXJD
es7VzdCLhd2HccbIdJzss/3qO5ejdDc4uHIcLSjNe1vEHjVYNCcTqKXIYrIV7nZamm9yTbPkeYZf
gkmO7x6tMVK3jYHKnumQr32ZS++Hapf6HQVnDX9kuk6nU4oRXH+7TMrRqll3Nd0nBgYzxVYPJD6l
QTF6H5k4jo5oK9quGrMmR1ytFqNQGaOyo983AfD7XR2afvuIgnJqUSlvax1+0YnR5ocaZjKeCMV0
4ol0fl8eMOiv7esIF+n20zyxdLuP08jsf/aF9eq+W50Uh+BYhtpHjvZ0gR6dQzukMwb6vMWmD45I
40u7g/V50vgJfeVCkgwl5Owcbe40fZdPrtkxh3L1cVwBFv9E/NCYB21DPJ0FSHWICFDxrjGekNsd
MHcj0v4HiiYRKk8si5RBdRAhWGkmrHN5QB9pQKEBR+h7HuPfI5E80ist9yiKNbZJtmhMOCj2/u5y
hTS9KVC0zZ+MWMcIDgGd6H6595vxl3Cos2H8mzWnZc4RhBCcdOML1TqxrkwbVO514cYUHgyeAu0k
UAolFU1YBEEMbZb6MWmF9Uecn3AvXMepW3/bflPb/RyEZJ8RBfB0K/qld+cdtcjtcyakWp9wXTf0
1iBOKSQMZJYC+J5mqyaK2jwuW7QcnxEV5+JsWswGPKKrITGiDmBBQOq+DMjKGVCTKbPfnYuWrMAo
UOJRzlQDChZ6aT9C2BA31boC6f6xhxYRFyKoGHBbzNeszt+EgqpQlRNBBwoVrlovsy06TOilxZyh
809LdKu1+41EuUE5DAkpsd+RjYUuKriF9qEvGI5XG4pmnDGfUcBWXvnmuGGgEzifaUt5+xUz0ShK
F84DO7PcSOQaXV/6BY7f/oxEeGNxpWkL8UV1ncblQm7F93SS82TGA8m/9OkrX6+UQl2orNhI180g
Nz/Q7mOGnKdj142ekEujnBlecnndCXHELUWQquYreTA4LP8Ly/4PRk/kkteGhDuxUHIh7o6wCZZ2
7uyd9NEMhzYDVQvKYWsPO32RL8nzZlAgKoHBjUiJqixyjn//LO/qqL9R6Vy66jQbamxdpMVxBgV0
rDpMDjxAdLeUCJfQsUO3LfuPCf1/ECHxC32WXsxuUkr5EYP0i3ix+1y7SjUIMzF1jUwMFfA2GhEU
bvv0H9PF/yBOvPSx6qGrwmGesCPPwLKwsGs5LKho/ccf9E9Pv1BtKZDwjGhzBsWF/DHo+M1nqr5O
tHlp64MoeZGqqdkRbS7E63o/dW6kVz78Qpll49hOs+PsiErXAYJHlFdj1Df+fUH901u52Of1hh4G
yzt+bEhkcKWuNfJuXL7XPf1ityeDolDV4L0gU4Onrc1BZwzzy78//B9W6KWlD9do1Kitx3JpRZ78
MlMnfUn4noDHkyVSFcpBxXyLSRKmrsLakUt7nzZrvIDXCTsCI8o+p4s2j32M6sy//0H/m8L7m919
ae4j+p3ydW/+D3tn1tw2suX5r3Kj3uFGJpZEdnTdiAG4SdQuWZb0gpBVEvZ9x6efH+3qKru6b8/c
h47oiZiwX2ySIEgCmef8t2PvCk/H4Fy6XCYgXP68L6J3H20KX/6ntEXp7pM6fUjX5EFwpTmHsEuG
mFYhirdMNfxtHq24ln6vqIi+n92/vM3/Gr1XN9/Po/v7v/Hvt6pe2iSK+7/88+8PVcHffzu95o/n
/PyKv+/fq6vX4r3765N+eg3H/f19N6/960//2FIW98vt8N4ud+/dkPffjs8Znp75f/vg396/HeVh
qd9//eUNTLc/HY1ErfKX3x86++3XX8QpCuNffjz+7w+ePsCvv1wkX9/b5PU/vOL9tet//cVQnywX
g7pWJtO1tWefQh2m928PCfHJ1oxCMnkHKYQ+eRlLZoXGv/7ifXJsrT1eZVpCMZGLV3XVcHrI/oSI
xXSJVDEdx7FPUdj/fm4//Tp//lp/K4fipoIH7X79xfoWNfPn1eQoF8Exx9OObQtO9a9RNN6Sox3o
16Dt6Lp3ynA1kVS55xpB2CRz7/fSRM4pp3JUvqFCBBdNKrMb7eja8W0UNe7Os8AtCjcMi104rHTM
fRlZ6I7WsDM3GTDIvFGArxfYM1Xmu5Ua7hDtQOssZRdDJAwRRK1hJe1+DKsk3nV14oawrRnu4tEb
WxctmWe8z2GodFAPUXGs4rY6VYvrdG6iFDF9q1FAF0MuQH4VUZdtUEhDHycCHr/kVm98KdD6i4Nd
R+mDF+bFu1tW6swzSoSZhWFuWSvSw2zl87LVpe0Fbt+vyWapw/S+NevyYUrqzvA94U3PfZbL8zGr
k5CR2EOd+1WoxpcosYcoAGNkyid9u21uQwra0q+Z7fABmDh+nok8do5VMxFQM7XL6lerm7hBckKQ
YRIX+h96L+9enQQvMBNzyMQmWLE7GDLrFaCqPuu0m5rnzrJUr9ksjRUtQm5clNMChRu7Wn6ZyfYg
6LHLvSpYEuG1vkWbqfwhxRMbNeRSb/pBDs+pjKZj1rSlGxgs6OumH1V9g0IrL/0K/fAQrGpI9ylo
pIeARWys1JnuQnCoY7Sq/rkRVt1AOHqCcVtekkg/9HoPpU2yst4xClteOlkkrhpNpQt3pBewmSVv
r11rjR0UMFZ/xFqXPSlZtjnCEOKtz0c+HMEkxYzQqLeK2B/AHgs2nFx4vrTrDo5l6ubrnEO4Po5X
+92d9WuJsBeyN0spqZTrTCTb0TRfQwQXySak4X6YPb3+xjyw+TYcPPs0adjRxTGJ6p4I4KmItlQU
DeVYmyAgLpLcugsJe30vu6X6DZZgCs9GF11eHY5xsendJb02TrJPllLZxkGX2rM85FluHTAKpjHX
X+heWms9lGdLzTirLRiJC2kxOcsXnRAG73t1soAPiKL8slDMVIGkK+53KJKiz12PKmcXCakein72
ql3tzK0V1LOxPIu1GlZKq6w20Ba39ZUlK1RcVVHxe5ulAPNiqEXmR2VTdFsnXr2XxexMHXCdZ9M2
g3ccLxcxWmDGwPnSHzJmPfhjMzTexm2zPN6hzCjPy2nCkATHUlRb3ANrTufrpnOAFNLLgkSOsfaX
dKWFMeEA0bdmHfJNs1Dhw2yZxYcwU2ntLGUtjU8Tazz1vYYZmuaK8WwNsI+AnnEkFI4x6adKnuRn
DIkZXB+FtOA6bLq7ql3EJd529RzKfkQMrXWICiprjWFHZNn80UYNsGOx5mtPInph3HRkloPeixxp
FInxHYhd2XR+ZVTC3dABr1EgesN4TWPLDspG9tQDGb5hLEC5e+k1QOebMLQcfajRPiBoidFu+Ex+
OyBHW4tNazMPd2dMa/WgUR07W1SFdXduYSb6YAZHeA2mC3WE3DZcQFDm3LyDjIlfvVCy+vjO6nSV
H3vYGjeuECpHQZgl3d2IEzfZ9ZVXDzd9LNHass+rW8/NEpxs7eKhc2BdQVeF7XXXM7wZLYtqGU3e
xXlaQrJ17VMB+XjuAlpy71TldH2CJ6+StmzbrWcQpAek4CVfw6Hun8dZd9yvqO4AKaMKtQL9ITeb
O5nop05DFaaZ7JW7BGihBe8118cc7PmpSHMW1zEcdHXf4BxMem60rE6vp6m3luvC6PNll09MlNhE
UhXDpk9xde9g0hhTNPe5vm5DQ6VOYFVRDRgeeVg6LIOwBJT3HYTa2qk0D/IOyd3F6oRIHGc6p8u6
K10PsdIsX7qK72pj9GiYz5Vh1o/1AtUZRI1TE9ZlWB3fDPl7QxxAt4nIX5A8Fig9sJFtik6Fiy+6
WZlnKpoQmldt3m06JHbZWa2z6rmFl7sN8yUxj7AFpdjEXdJys4aefFjS0S0OKevW5bJ00XpTgnO1
e3L4MoZfnrTfKZRJxj2QtdGOWc/znTvPCCNKcyRjj+V8Cr2jEK6cr7ErhuaZif5Jj8HQlfU1LGc7
7dAE2+ZmAN+7Mfgh88BFkxYsdZqGmzjpTpPp0Rt/76b+qXrtMnlD/F599H+txn4q4K7r9xK5yPt7
f/la//WZ/wPrNpc5w+qU0PWPazd0yK9/u4+TrOpff6r5/njt9ypO2O4nLYF4WXUpk+yTb/t7EXd6
BETOscmvESQFncq732s42/rkecxt8gRBGkrKU4/87zWc9UmZkqXFg0umnKPo+idqOPktOv3PGk5p
i+LN5njSdiwH6PYvfklXhsCnZbJ+Jpbgi71IpCHlbdqKt7zAjJE61lF40Y7jHGUWqm2XV+/2styH
XvU4INwR5IYGaScvRuMyWWP2+RGlah1M5bR38uQRkw9cPs0UOGR6cMZ03o7g2QFMz9kA/ru02a2e
ysfGc89Us7ww1epYeuHDkqSlX7gGktHV2pxGmfi6qt7HjKFuaUrl5PT6gc37vjCaLSLFwxh5rNdN
y/ZQuR9i8q6H3roAZD7zhHqolPGAzfU6LAa/9JJDM+SQacahnYvnoki/lnC/AcQPOm8ZJtRGJ8LZ
qGj03MHvJxteDLmO7ySKXSmU5xMzBoKxWl4gB3nNnD0bTLTy27SoN9GSfI3EfG8rnsx8DIRYEMJ4
GVLYqQp9hxlzXO/a5n87B+ozk/2d0RmHVDByqFCPnZijINaNvTViuUMpcNA1h+oosxEKTPdRlqy+
scpzvYQfcqrucsG3Yox56MOz6WAmkWpbSOgarzJ3nobJAz1mfcsYbdH0xrgf0+JWAjf6TVNA9jSP
vJZqyVNYYhSHraxd7rEiMpMOospWV3E1FtswmdELpmBChde8pzmnjh41Dyhtcl/ZsfBnlNE+0cOd
v3bNYxqtXyYr3CKEuHZz85inEILl2twRrv/mMB/e92YkNtg7Hb/s2jsxIBPWw5XhPCDrfe9q7yaJ
kucSq2rQdeV7xLhw/C67VDtYRLzinXBsLAeQK74LneXneToGMofVhknVEMTUTKmFhmR+gaOizVFk
GhjadyzjY2BWZV6t95HtVD6AVL1BspJsKTcPtlGGft3k3sYJie9Mm7uGmDsxml/GvHnMhHPmqOox
N/vbcB0uF4kIt/KSYKqKR5So91KjnzaM9T7JXbQilbVZk569aUlDf7VaHbjxOJ6c7E+j1+Y+Ge8H
pnJTcdkXWsarH7Kqb5q0fc8Ev3Arj0acwcuFW28ht9iKDyG//NC076OH5NlDMZkWlyI5/QShdzvb
Y+nT92ypJLcGKkk/bfv9qJq924iLuEcWiDb32kpp1bjHno2033N6/uwsHxAge7wtBzPND2YtQfjT
57A2X6ah3nqTvBim/FYszDCZJjxrxqAfaEjeYOnfeu2c1cySOJ0alpGH0jQ+stg+V7k6qw2+HHsS
F7aOvy6m80AY3HFB8bRZJxsrLOPqrfquy+Z7szEOTloclpPwyrDjr7FR35lyfqkm72Msjeupsc5N
KY84/l7Syj3LnOVlKov3uZa0a036f0JLaNZ/wEJ/XxsdR3o2iiqt/hrIZNlm4qAXXD+XaDA3YVM/
pSKvA69MN4Byb9NcXqQKHDMsL+CZn9Ji3OB72P2wrfzedv/YZn+LH/rrCu1ommJEQg7F3eksf/Bt
o+uf0LG0JmdR1FsrCg2/zpxDw2j7SOYXOq/u07p4gUk41kt4XrXWrYySjx4S7tuZ/Dfs9/+wKvgf
uNeDnPzjXf5/tdF7/jNCw/N/39nFJ8oEy2LrROvCLs3W+Ts8431yXU+hPWNfdZ0TNvLH1m6pT6xI
+vSH68eTpvXH1i68TxrjlE0n5AjPdImH/ye2dkqJny9f+FPX1YLrRlJ5eM63rf+HCwf4DYlglpwj
hm2i7KE1O9u+HM3ZyUaWahjmmcyLmja3QAMYlk26j/Sazehk+Lisk7WeDGTuUi/mc7FMkdUDeLj1
0G3U2FlR8QS9OWu11XaymOwxKf/X0iINwrxVKjLZHwrypyf54sy6GcvnuM11TGluyHmafVrx2P5M
Dzgpposlw3xvdSVuVOzUzrhBOeeMW2/VavZrr2yO9Dfh5HMDjvEOd8N6z8DLzNpYOo6uXMRMCbPS
mVnpVxaBXuzNY/xbZHl5s6/S1IzP7JTV5EK4UMrBaCNiZItKHWMj5tVIDspj/JffaDFSpJeGkRuB
bZcsKc92D0940my2q3tQkoQfwFJJ+7jNYcjEvVEvs7fvMtuKLpuhmB7QweuOTaTP9E2TYITbxn05
F7hbPdfcTT1JZofiJDdlnEef7WQ5cy55LJzBl2W9gpGRe40NtqJyAyTDrDTXupxJVCvg7OqqbcRe
LLYXbWpllePetjoXKGbuDbfYed7s0n73bdZRCXWUOf2wLRxpRut5YySENmFdq23zPHeS+QykzqFo
kaL9mmU4N9HRqa6AGiniwdScTgmqsGOAcRz3m8UQACLnkbRTpNAnAcp8v9Smim4KhuAJ7H4GHKrS
2VxKGlZGd228ETDhClkgdvK+buW0Kwy9WH5mR0ZZ+F1YmuVhzZy49Wm0V/xF0gADQg3NBMZCWBQn
0jWbbEebqdatrlJc0gnK2HGzLl0znUer2101jofSCU+sTfptORbzAeOe492KQq/LFv0nCsUwGilb
uhFRKdxm4SBTkEv5GSm1e8vkn/S5htRGleSiHUf2QdZzmp1QLSMHmSqiqr8wwra9XGLLY9BWEjI2
Tnf2kqKerN1hs0oXn5vIs/Kx90am4plxHX2o2E2Z3CEQgvktnh/zIgT+7II8nedqw7Ts3D24EMg5
ZttC601XuRRKRtU4RNJOiQiMNtXluVPnCBHTepLbPsFavmVuChau1q7AnJxyorM3ixkb4upEIlhH
NElcroAaonZoAiOJy9jPSwyguzlFgxL0onZfhC6GDhltpM1Ao0cs/Yhh9RmawRARpUObHPmK3F/T
97AJx0GVUir5U6wMjAm2cF873vNpnAt2ei/tXXz4IkLlrWQ+4cigRAiivmcqatt5BhdRVKZ3uiqG
YZN5SWVdVPMcP2OwAc/RzXrCU+YkibZWPehXY6Z03mRlbDU7o2XFBCet2r1jliGg0jjkj06VKRFk
JdRMwN26Hku3a15Tr5FR7peCGKeaN87daEKHsNrjOSVzY24ZgCgi7GOr7TY7+ukUYceg5xBBQd17
r9BThT43GLqCjBBTMyMPMfIseNgm+n33YRir1LwO66nLb73FcfoRNCUsi43WYw/ehR59CF+ncRrn
MIjCHmcfiqQojn+bG1YJbqy1QYCLQhKvr3YNvToEKSfZbANjtqZ1iIZIZox4ib3yoA3Z2L6bpfly
l6yjKIhKGMPkqNahyl7iLPUQLxEt1Df3WWypfNOO30rywh6bIjrj/mT1Zr3wVvCfWcuq2MydWJbp
vOBN8mpDnifMTqBw5ibbsLQNdV5rN6wfQwALe+/1ItZXiSj7gmq1d7LFT+K6Wp7wy1rlLUi4Hn3R
62zCsBV6dn02S9GrLzjCe3k4Lb1FuKXHSlJQ1VF50W8Eea8mxnU0wikWvtHAmRvL2drFbVmX28Qj
gSFIGVSdbUgMtEH0pqaqz/BWe6840eQz+QiGgYrSOXlhxGDf2qE7TDfLXIjXeDUyj5KSKUnbYZxH
sQUklvGTKASTXJcpHGQwySlf/dgwh3gTD86UX3m1sUx7VJiD/QDzRoAKBmZ3PrVZ0b0rB/HAJA/i
FHqJRSSIDcwyFF+JSvEPNZjwUbiQoh73KrzIw3lK/BzfYrSxRc2Mi6aW0+ibpQPeHcVVbQADNtlt
bcuYQSrtOn0eK9a+naYLSs74oYFG12nkBhu8Jgm3ciDkBvFVNqosaFulCiZyho11RsuubS4k6AUI
k7AWzzSmc7lxnAa8KB0Nx9hHDfcQwUp50+67JTIp8XtUxsQYlOHqO669rkQIFGG1G5hiJ0GZ8N76
cVzldzGuCmfj2Em7M+1pxoifs4EE5DhE0aGM7aY5U1klHhwB3rERjWG5l4y3HmxfjFgB97g51o+C
0BsXLXcrXria8VR7XSLRpuEci5ABC1I8E1WE6bmeGqyBIl8+GyTyZzuCYVR2tYye6WxDFGaYRsyE
7PxtHNt846aZ5Pqczs9jrCh45V6iPl9YB/O4Pg0xcvCdlpmEQvDBH9tr3Hw2+kIE4vw45jjep27a
92wCtvjACoCfJTFQDeFcd7tlS0L3zASnNlI3NJMeCUmFdrIdX+v4sBQdJjt0xigu09Z9iRuBL7xx
3HgOMPfMGfOZwMoDdQrn3ka2axFxAN2A1JpK8K4u24weVQK3bi2vnb+u5KJ4O9Rt1i3+oME6H2qG
lW0FtZW7HWWnuiPV1dxea6RXXbuRLALEwehmTl5zjUwz2/aeCFEcpykm9s9zOpF4TeBB+LZWhgOq
n3TRA+LPRRwjtSblVT/WzfBWzWrCLEKqO527JFU0zzMj3uQIAVDP2w1aK5NyRgep0ziHpIXk3ndF
27skMFsYFGM0//ltaC+ZccicBAmiN1bUf2vputW1iKxiBLmdZsRuXdns0BA3CIeTAuFFyXcQWITA
mMj0l+Q0e5V23c+KCbCiIt3kVRSjWW1K7MbtIWorQ5312s6ea7ku/TXNl6rvJHOr2nsjNnBWCKtq
P4goX5utXdJK+8k0LOZ5huAx39WFLLlpCQh0iXuvXFyiusvT88RLF/3K3AyNZp1xjtXNmlqZxIph
tM4TUGyX30iPgQz3TkoNnSQ+KR5jthhkitUUBPE+RlhfzcPerfgYHXewYQ2J4F404xQ5ckBEldVd
hG2cfkSGg+85Sk0V7+WC7ZMdupXgN2i5ruqTZd9vcuRZmF6VQiKBk6f1e13xlClnYzyPrVZa1Ol4
xlGmuvYl+2y8BtQ/4D3G6sZfCFnNbqmxwp4dm0QJKM/QI9qBK8uFMlmWmqAXaT+jYffaYHYqGQaZ
iQqNnAFq6KAbau+1DmOr972qt6tARJWRUmIVmLXZ5qZLNY7t9VB2NhYFrIav1C7LvEvQ/js4Puzm
RUH3P6gGpjYIhya6zfIJV2zlYib2XYFTe9Om1frMutj0mOFjsyAKpw13ISZGCiysrPkOsbt6Sqbc
xA5T27ieNIpexx8sM/2wwDXqfT0WHbE6GNIfZ8YE9MGcVHgW4rzI5M6L2uQDuTYLw9BY7E0uGKp3
AF+tgRqUNL8KB7Wi7w3h0gRtVC73cFQZxrJ0sH5TObwDhNNk1qfEmzYJgEVhgBi2zC4ftXlVBHHs
roeoGKMWFa89MlfHNLB3xMxGeFoqquXAlJWLdadFehsMcWO/9mQivJNpko+kASliINI8pVi1jRFH
5ske7vqadiP+jlz8N3Tq/88h86Af/7hdf06+Dn3yo57C5fnf23UwdVsoIUwbo4CAvKeR/96u2+IT
CDwxu4gstHTUaQDo70C8kJ+UMOnxHdulVSci989u3fxEc60QUaAmdL9JMP6Jbp03/xFqYj4grbqS
GLoR42sA+Z9BHl0ZVOk9AxAaMUV0BW6/SVWh9z98G/8JlvSfvouHatOGLrI98y9gf5MmmPAW3sXL
7OUiwsj2mAvIvP/6XcS32PwfICsL+Z6QUtvfyAsBwvzzp6FFTyw5IXPPht5GLIRuTWxILUAvi+y9
2y+ZsmF+vZYlCOyNBAHmsW003tMbSlBs5v04lA9olBJ3W5iOqC7HMJLWeZOZNob4qJ3VrsyUNW0Z
rJqMG1gxgsxxeVMv4b4Z6PYFtl6iQ4a9UKsd55uoF8y99cO5UpwKOthyYw6hc4ePw2yOka6tMLAM
ZE8+a090i+vHIVB/GFW/UUnpiq0bztabrdfOO9hzL/YqtFruYa+k+qDQT6/Dym4tv3Kn+YgfyrnD
Q+Il12Y1m48LM5mx5rpp9pnINSCBaC6rK1tOfY5KvRnKnZHSTu0b8PZiO2GBxjoyY/TwW+2QuZeF
I2FD6WpWhIQ4nllv2zYWoKQsL7Z7mMM4fCynfvQCR4aOt6+Z0kdGZa7DlAgQt8UBFSbleMQYSJRa
D3JUBmW5RGf05CsOGIfZRa/2Sdqwcbu+Kh/L1q6PbbrazaGt1HITJmZBaEE7WaOf6wW3mJK4en2W
UdquOtSvHfY6EMq2/hgLvAU8goswGmX+wmRg521MRuvDhscpn1ECrU1Q4wMVW9y60jvomI2XnhOD
90GsYpoobE6imlrSAd9ptydZwJH5iUCBsW6OZjoz3rCgasootd1BvvQtYyA3lUTOzseDwt/aIp/x
CeimnrbEUpoIyqNBy8Ax53Q+a91wTHa2Q4ZzYEUpKTY+mpPpyRtoexiul5X1oUG3AL0ajd9DVf//
4vwLKMcPK8VJTveT3O0lKb6+fh3ef1yfv73k+wJtWZ+QPqMy0xZ5tt+R0e8LtHQ+SUvZRBhrgcyM
yv+PBdoQzieX3GQNCgvWqli9/1ihMUJ/wqFPyrdjOjxsSuufAVS9b1zon8saY3xZ7RWSe7oOl+vy
r9MfGg/3qB4nkxQOpsXhFsIqW95HdUng4OVMBJOxj3GCk6wTdu4OoVN1ZNVvH7jZNWgXBIWlXLFL
mrQKSLDBA6Vnsz0m9eBsSi7ygYQBcbco7wug7lF1ct6jZ5v2Db4OrcIBLs5r0oBgWwCPOBoPU420
f9DOm41RbqPq7kHBleyGYX40zUkFbWjGxi2eIPLrcO+QeFHbS/lmmUN+ttimOLTuUBPFt5ZnKad/
qHnKPRGRCJQmq/KOsjLcvSSB2Qd5kZhFIcvcyJzopES8qez6yRb918GJj9zyt/ykpj8OKMdyjyEC
1VAXB88OxyNvejOkYqeX8la13lVjpWlAuTcc1cJI3s2yZGWzX0/UK5WeucD80iVmfod9dm+zgJ6B
93b9eWtm7kUyCOe1Qc1F8hfSJRbA+xKC7mxasmnfOxF5NJOntyVTFZFFnLzHKfFqgzMoUluWcodB
ttuwjo0Y6ZNkN6/jW+H10y2+wPq6WaIBIUaqr1x7cjdetg5b0yvhaLvwMyLQJXDrk3GyJ3sOzDIO
gzzublbdA1MYhJcJKuNr0dDuzszwOBLS7gYDeRqBsPCvYocfNk0ZiQfsHSXs8lj2b+2E0gWnjngC
drKPixtbLzgVjX2RtsUh5vs78/qh4AdMenPrJrhd/ZoUw00P+uHr0JaAbs4FlnX04VkBNDKF7Q44
l/gtc5qWQ63NmlUxrfFTZ9rsAxQvK6pEkgm9vurOl1Q5t4UXGwdF3buZLdz6dVxnR2/pTIIDHXsf
kR2Dt0+SHOl0uXqrvLl6gncsICCXIljrWZ7Zs4VseFTzrliJ0cnc03INkX4eR7I96tAVZ5bG3t3w
qa+8BBw1wdsfUusj8NrOIjN2A3vaxVSZxtFNtUCgFXVkDuWLI/ZM0qpel2ka94tjmPtmWEkkkOvk
HqzGM8fAonjyJwyNAZtedGFhWzqTcTNxXXvZseoWHCEkFPmhPca+ZYzWWzwaX8Wi96pc6BsxExuP
BPGxifR6ZvpvpV9xqTSf4SHtey6clStFZRD22XxrC4Tac1fhR1d99xattnFuptF412aoUZ02+VIy
soCB7GD6lYkP3YxnEjPWMb6YCAcKurAg0dJYBcZYi7kbKOS3tGUCpMPsCPfPrFh9nFi/vUZRekS9
fcvUGeLKSmRPTCLcj7Nx3Q6x3rdFdegM8tvm1j2HgW0vUJUc+qkp79UqcciJ+Iqa8x4c+bWSbecn
TXsgmi3dALmdvrDxZZHauGTuzJ092l+BkOm4aLD2cYOtldiT7F4YWlW+lYgrskWeFKahR40hcWeV
5nCQrX3A9vCahdKEy6jE1ZzjT0iN9c1qDWzDY36dhfrhNKC+XgSTsrB5eGF0Ha/r50J3+7DLbmGJ
XicZPS2j+hwW7aYrDaiMviQbsmq3ndttXWXuHbelgnCiI9bQJ2igNyXDyC+bKdzOefQ1lM01Arn4
JUG4jEA2V/4q5/g9dOs7NO9XXVU0x3w2vgCb79bOrIJTqkHnJsdiTs7c2HgyxkndSGY/bsmO/IKg
hBBJ268tDKRVHd/Eqjm3akW0Q2meG0NZ72wpLlzP2Y/dSN6EhcCPCeNbNHgsF0oFGP7se7eXKA0I
gzB9JG3Jw9w4zkdtN/nOUNG9ZSOJoFA+4rc1d/EUwvCU+irqbQOFM4M9CdFa/UVNDgXN7BKQq2eM
ft7WK36zrazeWQ1KP9aMS29Bag2Sl58vbiXPC1teaTTTPvR76I811tI2dy6UMa9+v+ZvqZ7fk9XY
E9q5+K5N9kPanDPrqaQgP+mgnfgt6tPztYmIZigPrklpC/4GSBteWshsNvHEntK36p0Z9cBapXsb
T9MDKVBHpGv4vkcpnwaD+2lI0utiVN1hJiMoULG8JX8I89d0k9MTfWQRuhEnQwoegyX7VWtcpQm7
J9E9UaA4wG5tijlwrYopWprsz5Xkix6XpW87Cfm3I3kvclVHsmnGoI3Xz0hJwf7TGtIDHyqbVt/d
x007EBG2vgydGLeEdubvXt7ld+A2fIUtrw1kBcfWAQ3uhSyaN6/Vs8/Ue9sP86z9be3GdVPxSfck
2EEpKgJ7MH9OcUqt3/T6dlAuF/i6Mlo+tns9EQalw6tqWcEnKDUhnJp8yulex+QeDGRMNq1Zojb1
4mGcDsNSpTsm4t0OMQwHyoqaBKrYIRsMLihezfJc5l0Y6K4Zt8QKBgmg8EWB+9e3VwJDMxB8TK0N
bYQXOlfQIHvES9XeKKEbBMHEO5KV1Fb08/yK9dxNNmlvmVuzbWGwoq4hIx9Hr5zPu14zkm9MunF+
KDAz63NgpazZorjv4UfdeTDqmxko3h+zdVvUTBWeJpiJtGRARkLHFY0wHkP16gzxtkGcIxlPzc4S
qDp7Npsu8eMR2HHJ7C9wL/0ZX8yN2TmBarA8VuZAVG6znZJsGzIMNbSzjc5TAoCYFUJM6zwStEDI
g5kvX+txuXAd3W/C2byt0+Xkr3VvhEimoDLZWfswwpI+NnxGxkhWYVZ8eOYiAlUluAiIgdjwE1L0
T6ueN8MyzZsmz19TdznZk5GM2hU4fzMT29MmpFvKhxYRJt+SZbCqVPnOmYyvSzWn1y4OvX2hrSfM
76ycnY7QjJYRloRTcljlfk6a5TLOw/6gG4sJz4rkrNxoSf8xEXOEOVcpKbia3I1l3YTOMp5Bj1mH
IsF/GZgoWTeQpRP+3yhGiDdlh1y30Jy4VAOzK58tT4droIjCM338D8m2nnqycGwvvLLbPN94jpE+
Qniux3HU/f2onBcVN82uKT3jYhn7j6YA3cZitjW5JI1iGs8ow9yXtBPw+qmNxwd5aUcetN6Jttp3
0LAEmGxsd/7CJNsG0W4WbZFTx0Gy9EdtuE+Mjeu2ZrSkD0XBDd9WZsglwARGOIdTIl8DhtOEyflC
UmEW/G/2zmQ3ciRb069y0XsWOBhp5Nad7q45FApJMWwIxcR5nox8tLvtF+uPkbe65JTaHVkXvWig
C8hEAlkZ5iRtOuf85/sd2VbbOm2GFyRPPgkQh8tNl+442KoCy8nIpC4B7sqs0G2hvd1qQBF5ASV9
axd05yI5TjRNy3eoGVJy/kU4afVHgyQ2JXcryzlthKhmvMg6ZTk+2V7VDJt4qoGepR097vPGSkvl
7kcV5dOeWukX9HtTj/ROsxofYw0tv6XXIx0ACFlGeCnROnzUMT7Vt5SoyP3m+hxn91o4WcY3yFHq
srY9ODd+k0vpPildS8XW6vI0ujMqihcOG+wkf+FJD4hsC7kkqK68TML8QAk//iy7UA4ojuc5m+5g
orflF4eP+xPOiIU2ANyShtIrgqeOMHLuoivNpHfIX1CR3SPwSue6gFRUf6ec2Y++winRuJgRZibb
utTm+KniWntFyVrhHc9OtlFWHcUXQQItZtahzWcdUQpgk8C4bmnZs3fFBIP0m0NfwnWsu8oN4e6Q
Db4bRZ62100aRY8tDS7URbp414qx6K+naYjVVR9nBg3jlDouzIhyBHB5L+dZexFz4JcFSc+ZIV5c
OaX1sM2RnYcbp3bS8QbIbtJyO84D8852Joo2SyZguLTwSn/0aEX47iWAaTn34If71UwvDQxB+MxQ
4qe26KligMfhWJtnaCkDSfxL1JfMLzgfaBO7qGi/FZMGwKZ03Fjb0gpuABvp48r8MoYthdCicRx2
ooKyn2+RsUtxAWuTproIVaO0hxQ1yLjNFdmIhwLShvfZkC1btSVRgO91MJ3dgdWlkyehQNln2zpe
WN3UaSgBVaizNLwJm1o7FGVZFBz+XejcSoO+/CtF0TLbhQaiPEivqcP9lz2j+YkqfeTcibRRciQp
+ya10NoS4Xnhs+gK46Vz2Xg3JV3iTxQ/8CTlUMjHi6AJHoBF6Q75fBmr2xEU7EWsytn46VoDuThd
TfoQIgowCFY29dRP1/OQlHdax/F3YHE541XZAfXUlaslBxE17vBMIz180QQhQ3Gv1yNiwQKFEL1U
yaLD7KpWbuETjJupNWzKscGXMnedhxhY8GWc5fa2W04b6s85cewACW5Qqe8UCbAyCmkXLa57kAnI
48FX0u9lraf3pt4M22z0+K5NBR2PWotZf/XGwLinfiq+BlH0RMTE/DR6ilFaBGZxa7Lstj1Shy8j
HUIfDEAJ2Dd1GpCgoukG3zXA2dA+ovQXL3ME1FhXtzZwGjrvouYW/plYD6O2playvaL0I3U/Anpy
XavC2YQm5D8vUJ25dWrcT7Zp0HTe1eC5ReZXzpA+Oip86VLTuY1Lr9nXgQHt0xV3swk5PuMDFGF/
ayb4bUEe/NiGYhu5lL+vctkjsgypiX5owgTGQ4LiKoQIvZ8q2JdQAmF/1YhthsFMyg0km/5FE6L/
q7X2/+ep/oeDnP7/XETY/ehffpbN6yzV8h/8laTSpP2PJUPvGCjvkenZS4HhrywVVfJ/6Et2SLct
E83+n3/1zzrCPxD2gcYkJY7cHi3pv5JU9j90AykXWkGBZtD+OxmqPwmoVwkqBNoSeBIG9pZJLUPa
q7z7ggOIINhr8Oqo68v00UJY0+S/IYZcZMq7pFzeZy9F8ZzJG1cOOwPKKLTky1rrD6o2DxFuVewH
Z/rieVmvahtIGaVHCYVtEvqrpF+VDN1rASt0pMCtPc3b9TpELJZ6AbC583ZttNwaHQhLrz7XO1WO
Pw5SR69hccKTfwozlG1okD0eMJhFshzWzi6eUXUjckJWeAfPls7QIaJzHB2+wHBqLDTZgrPpabwL
00L71Bqk2H0jaNFQq7DO7vp5gm+YhwH8KbLYKOJHvdW4XkTd5zpVQbMr0OFg8UHPbbWpqWV8qdSM
4AWQ5Pw5Sjr7m9ZLFBSBRxXWH1x3TD7Rjknkn5v2DJO8jOtgvzyJQ2sF0QkqLGFHB2fU0YZXXhO7
VxZl1XJPuxZ3EHumVwCGHOKncsrmfaWMwT7gFxAeNJoLbT+DqiT2mRn1e9i6cCzLynKuasyYxkNc
U9DfqL5IPod2blk0Rka0txVJkcybbBj7r7VwNHQTbR1BkII8tSkNAg8/qohu/DgVKEVJP3hEAl6A
iMILQ8q5EfVdAMsDaNw9yRLH3opgmn+gIyP28QLkeldpWNmw0LgReRuuGmXqc/2ZPrDPIy13TFTh
G2ElZKkQ3JXOZgC/0u3Cht0dMLxms4cvmTSyI5n91M91M20VaoFnrDQLsR2z0eguQr1K7gzQ3OcM
ben6OZ69Lo0hCw5MJy/tOGv5tdZTeFf5ZO0g+raXDof7nZPBXKQ5EAbPlrO4IskU9VcUMerA5x7d
Tecm9JufYNA/RAJ72SB0Tpnj+dyaYeUSLBu7sqFHBlFPt2C5EDMSoMsC+5xKG4k+iIVq6Hhkr9u/
p0G3UTcLQZ/M0u79p6y3+gVzO2lNT3Wf4Gy0Hvu0bu+TqB19aFzNTU+xDp/4sNhDO/S2cxDjFj0q
8GTA6fBHxhMmGsAmn17lx7VMfhJyeGqD1ARI8Rumvew6r9TNdJvTCctF3IdImd16ouk/eKSInv6N
UUjSeyi5JTXT5Ve8GoX+PDNJ0Hb4pqWK6wljk10WzNbu9Cgr8svyMBzazDLDtBzL0yVl5tfDALjr
INHyMBU+n/fQf+yHvunEL0OEgJq4M3iT94WdWfiVCKFPctc9s0kvm/CrPfPNL1g9qGuQYk9UanBH
Nn5LQX65bLthS8WYkmYtIZHSApnUU3HGFG21vN6MuzqygikpBZx/wx+ifryaK0e7SmrxrY7qfhEN
19W+SsBIT4UTw8/Xy+n+9KtfHU5/xjddQAoYqRgW6/z4zWuFllSh0GieTOtwH4g8QOdh9/dStRnY
K8v5fno8Yzl81i8aqxcaOkxaAjkcjweMS42wZnbIWhHJ06KDTy+mNuZTlDn61oQaemlnqfcRXPdw
Nxu2+jU5ufxkZyFAhdM/5e0KondBR3WwtADy+KsVRGDe1hM1UFxsJpRHVPQfBDH5x9OjLM+zel5W
qOkhlUB3Idf0pNEtqYNVg4GPhJ48dt40Xxapko+0mNMJXjLDN1ieBH/LL3tZUIL7lImigsZKnZvX
8Vvu0ZmnWcV0tquOYxaNzm6mBn1mD1om5/GzCd3mDXkGPWpcC1c3m7IMgdDkge4L2UZ7RUB4oFGu
ucHlKPt6+jW+nae0jnqmt5xDuskBf/xAsxtxxXI93Z8jjD8KbyyfNUWoSz+/2JWwKc5Yf773aIii
BOkDDkDEHMfjaUrZRYEI0y/jsj7Yg5ZxqRzBxqk8OjOUsXo2tmU2PdPTqfAu92qxOl0i6TQVkHVn
19XkWQl+C7ou7couv1vkmAZ8tGgnRxpX0zg3JmK8MPW2LPwprKvphnSv3u1QUaj7MeyCfpdWnS5u
VYzxHE5RGj4Cp7/E6s3wa7lYI94UFIihaVrm8ZvpSc7LpkzQCyL5JfMylX4KTW6vW8U5S/o/sp9X
E+yvsVwJBBMVDZvUaoIZgOKh1U5wIJyeRjyscADhBXb7hNbFa7ZwB11EpmmEmUSMJC4E0OmKK0Mm
47RdGozh4mPGoHwH4c9LnnC44PEDb4PchSUeoaXpJDXL1hQo5GwSnIExZcbl335f3JoEsBib10Uo
cPy+0tRThl3E1s6YLPfGzCz3ajab6VoOaf9weqjVXrO8LnYzrvbou2jVWOubihobmMbheBZdZBxm
Q8wfbUgy3CsTPJYRmwSP9PT0Z3a4ldyJWjzDWjircXAL9gJntTYBtepMxRyANULnBxpkA8ypMOR6
Jo2HxQA9Q+ll1xgDYntwDJddqgxYjLlpwEEJok5R8ANUcNGBHJAb0jrOVewkc3no+zg+wKrM++3Q
enFxZYxmZl83nBw5lci8/JHNA804LsofVLRGApX39AtdHRF/nswxaCSjb0MiTljN9YLCeAs03NiZ
6Hluvb7Ca0rN5/xul71kNcv5o10+GW0ybG2r9R9UOQxeRStr1hU4Qg2987N0Evwk4s6NrixsCPYp
UMWbohfeY88RdeaweGd8jzVNn56wLZdWueMZmnP8tmVis4+GxU3TWNeVKa4o993VTvwr78XSMy6f
hVX9OP123+57BKmOYHlj0of6cLUy6gIFQjGic88ra9ilc9Ne6lU2Am+o412nSXnma759Tox4gLWS
bPBchIureZqL2vFCrTR3qeqpFJdW9kngFkDJQQdILDAE2tF1gjwVFhjePtAhz9w41pcf5hM5AFaJ
II6AUo0g5+iei5ZaxCbQ1l1OrfMTHQ0Ikqdxon2o8sjGE2/KgXSEYwDQLFPHSrY6HncehZeheKpj
B9Dw6U/wdoKTxEHXs6QDeDkL8+H1xbuJuI9rjSXg+Fj21q2L39bsngNH/nmsf01wGN7ITknJ4Gxj
LOQte/XY0tZwskOHsdPThO4LM3TsH1UbGYpSeCGhsrHNA+w1bHxOO+maPv2EUG5HvYh+O6rKviJM
oiJFXpC6p5ajR0VXQH9AhJtAuyfpWpjkckqAJWh5ss9tms45XoZugs9MAl7hMLfd9Ov0m1sQY69W
7Z+HckhZudKxlhuQWM0mLwwo0VCJ3GEKsm9DkxttgvuSgeDwx4xdjb6ZjUz7Fk8KvycNUNChKxNF
m9wcq107kzMWcWF/FK6WPp3+accnNL/MItXkkXRZfpxwnNV+4ml86wl7Ld+VQIyHzrUUWpEp/uiG
hv38N8cSBq26Bqq1JflGxf94AvU9wKGlN9iXHNE++WdaNzv0jbBi1JnV8+axlqgB4RnRuLRYPKvN
2KOwPJF9RgjagRhO1Sh3ZHCGg02b/ZmoaNV0zitcxiKTSfcynqFySYC+XheZFaKlgFLh60V1N/Or
2I962AG5IX94Fokv1yKXhEsLlqrIKq9odcReEn3uxuqTal8DCj8TKL59eu7xnO4csUv4tLaNN7um
sIxW8vSamPatsdArsCS7dJtp+Nsv+nio1aYgRaNTdmSoOEJ/MpHeoEsuY5/s4ECdnj7HN5blPZOo
hPKiE/O7Ql8YMK/fs4mIyoMsRnUG2s/9oDfTMzVi7WGG2vRxaEPDT7PCOnPevV26y6gcuMxcHSTN
+sBrpgKw/bAo78BOfkp1qOUUUZJL1M207mUB4DaJvMOKphLFWRvdsKWX9xFw958DenGbFg57eMAI
1/z7H5n4xoFss1TVDH21mmaMotMi7aQ/usrbI5SYfdX0476JA313+s2/M59IyfPiLRzXKMWu9uQR
eJQYc0dSay31CytsnVvTM9M7NNbZ0+mh3uyUsH2YtGxLyzFDFun4I890vZSsbIZqHbm1MwAwFMjP
bQ/HGZw/U4l6lYEKlnCNcVaj0MvdVMIKpI+RT5bszcSwv1ptWFyrPEFENJhej1yhmK/dIWjPTOPV
wf7X4OaflymgCNnuavA2TFHZh730Z3opr8io93uEI+KDA1TOz3KkaiEopGfyG/i8yTq7JASIX0KJ
yO3M4j2+5PzXL6FXwyI8I622roHoRRggRS8k+eopu23nIP3ROrW6wzCrvUCzNu1laVZPctT7x6rt
i+vT3/qdBe2a9PPxDeSfE//4W9NnrCddqjm+Z2vqGj6k9axEH+yRuzxy++/3dtpHX06P+e4j24bp
mOBAjTcnsVPg3umqXPoKn0U0nibJO6LgS9z/tO8cr1R0hZE/jzRtHZLcUY+nh39vJZFDop+KuGuZ
fsePDAgwRU5WS39xFd9HrtXfqzwNbjsquD9PD2UsZ9zRTYql9Hqs1dasV+VIlzUYvMGmIYFY3L4q
k9Y6hBpWFOjgmgtJXwhZ+Xn4aMsxuNND4EyFVTq3uPxF/8YeQoKEtU2NYNGtHz/5JJALxyNzTZ/q
0Uc6gT94WP7mMqT+myOtN0YtLArAgtIvaL/YBmTcdoVB/z90vdo/846XP+vtO/7XU63uGWi7gyHL
WunDCRg/zA4Nq2rKzQ+RoDnGqZOd25TeNqslUMU2tobbZhz3WeacCwvfnVdLwECSkgS/ufz7V7l3
urIdwXEgfWuYGh+s37ylY8baK7ydzjzze0NZFgl+AycRUqKraYXZ+WRkLduXFSlxyOh53Zu1svyM
PM/F6dd7HPT9tT8xX8D6CuQpFDCOn8rLKldzFJdTsLgFgA+n+ObpTX8tPJHvMT3ork6PJ975mpw9
bIjg4tDJrmZOOPXEBz2W3kZtYKJIeWpbYmV15gB4bwuidYNNYGnT4EJ8/FQyF7lZG4wyz0Z7VY+z
dodpAPf+RTjaFIuDYhdbt7mwijtrRLx/+iHf23VfD7+asspCb9sMy6YPxRQOZOTu8W/JD9FoA1rh
vrwlY5QcTg/67pu1SceSNCD5us5s20OolxrLgC+Jp3MmCpoquL2cGeXdqWnjDo9KgITsOsDQ0MtU
QvJoSaa7B7dQ9gEu6oZmYfvMS3x3c2VNkR8gbU6Wc/URU1xRnJQ4B0FpxgzRatIgTtwpCLW9XwTx
hGnLUO5nzGrSvvpS23J+oaiuTzu69owzM+rddSLpCOOheer16qdbQXZNy9tNwPXs9LGpb0Vuebdt
YtV+P3b95b/xNV+Nt4p4dCCyiqI/D49hNZi8ELsMxjvzjt+bM+QIabd28avjwD9eJwHUi9LS2Vvb
TMsfjAa7Hm2M9H/jWV6Psto5O8y/jHiuWPP4TR76sJT7tprj3ek39t6a56IObYbkGWHw6lnwZDON
QmPNL5CJqwlaDGjhGiPMYaKOBogpRjAfEDNvQM4axiFbdE+nf8I7i4Oqi5CStjD+YR0UZvD9giEv
XF9hA3jdR/28D+oo3RaU059PD/XOFuNxxyJ7RmmJst3qrHf0oNGVVjKUGRZfSbtCsCJl1LZl9a3h
CNtnZaDvT4/5zmxhTBuUOywNgsPlN706AVuFV06G060fIlT1oyQxruh0O1fFencUQEo6pTJod+sT
SQ7OPE8NvEOAsoXvmuVvq8aQ9fSjvPv60A7wP4QUnLHHj5K1Vo9cky8VW7CeORdwfrTY8b5CCzc/
kF5OP46JYZ0Z9d1HI/OGbI/sHoHe8ajcxC1wi4wKNiO9Jd0qrtPobEnX5E9ZXZg8wPoE09xSiKxX
W0drznGfawZbByLkQ9rL5jNmKuXejfL5ptK6DjsFaz7U+IZtNX3Ed6syp8vWzFIbDkR9LiX17qu2
HQ8Vmr7sMatXPRiZXtqSIJrcrjfhAlWovTVij5phhMnWnY+3k8Cr8My7fmc74C38a9jlLb2arBH4
BpBFSvr2NLY7sxqCX7NWSYwmvZpWrjqZNhL+5WZ0sV4FTx6fGf+dnBV9+qSHDHOplLJSj39A3Cp6
jsvQpbdJpc8ccH2+NRq7g58OZ+NFuXpJI4czg+PodOMRYoN4gR0Vwe3IZ/BNFd1PuJzlkorM6clv
vPtuyGyQ4jG4Iq0Ps87pIkvR2+pzf0VB0uMpvTG7TLsjWnbv4kwzvuBEeUhaSKGJGcy72u6nTdM7
0yOUTPELRPhXKbNgqyWxuKy9MNnrYEw+xE4MdChyg+FMiui9hUOtjrIEW9eiVTh+l5OdaW4ubNdH
9oLPdCijS51OnzNn/Hsz1XPJNCIPIIxyV1+shsBN6TPhi2WDtaHVFZt5tOfj3rBCdcCkxAy3sEhm
+8y4b48NwcpYEsSkbbm7LU//aqoWRZgk0iOKcI0K1C4qn10jo2yfdLBCTn/6t1kZhrKoK6FQIsJY
f/kxwV7RQ/jm65BK79uxx8QyARCm0C25Vg4bSE9o3tRl/k2mA/4Fp4e3lsV+vDcx5UyL2c6DIjhZ
ZuarRx2rfspzN8S1rQ96AXSwTn+lWs8dCtWhuEvwtgpp2dGdGzsp1LzDyvmThllctGktmo/hHkez
s/N0bBd90czJuDG1HCZj64B82QaYJ4YHvR7ESzyratiqOcDxkBPSvMNpFwMyU8Lf2YVSbx64mpsf
l8TkSxsOOFDgol6W+xz0L4C3vFYfii5pyzM3hLcTWdD3Tf4NeQGdEG9qAZSbzSIh3AJVNO7aUiYP
DVnOv523ZJRFoMFa4dBa30No4IYU66Xk3hrsvN1i9vb2PPxKzVydEUu8N59oPWd/c5ay7Dp16yI3
9NqekdCuVpcyscwnvZ9xTKgaG6qQ6uvf2F/vIOdY52oC775Kl5Qa/E9m9J+s8qupZHapyHObrDFB
nUHbogLFz7kaHyx9kl+CMawPoHNoXXNlu6cFJD001Kuv2dSMXZKjHtPS4KNdBePH03P8nbhlCW+J
EhYJF/+wSkB1rc0ZB47TD6bWtig7teYnbG7HR+pA4k7ZixXInBrZj4mGoWHTYDcybWeXRbhVCgDR
Nnfoejj9o95ubfwmQeyyBPlLafl43cWBE0EtmKTPrCzvcKMNNn0/zD8NUZa+qunv2YDpOyeleW9j
w4b9jzbSs7j4HI/amBGLUNhcyWcsq0Ja0fbEUT8NZbhnttCVaIc8BuaqtGMxFbgUIw9dPWATGK3n
ken0a93Nrlx0y5vKUuED201/A/kkAQsYwX7Nujbf94ndH8rCFeSC6+QB067qh1uL6Ced4/q9oyls
x3Avjs9svm+O3eU3MjHQRbFWQPwcvw78eLWoQknn13am7nu70X7QDxO8tHi7dhvgkZF+qOC3/e75
aV8mc24Pp2fBmyWz+gGrq1gzFm5ki0Lze7y00Ll5TzSBn8tCvtkSlkEIwLhYG6aLXOP4Kel8txPa
+zU/oamPUt4VfjLFVmnWDc50150ARdM2Z+4Hy9c9OlaWMZHDEnORV+Kfjscca1FFjkYfk+twy9yM
9Kez7TkN0Wx9iItQ+3L6Ra4Usv813VxIHjolSaLn1ae06b7QJegYX4Lt8UM8h/2kxSgFMxnR/FZD
Xi8QfxuVXw60DDbarZOfC97frK7lobkwLHINE/er1ddUzLMIBIbmx8hl8aIHXVYOun3XV3316fTz
vjtxXg21un9R4wzRyzBxClw6rxIZPcxQ9y5OD/LeRwSm4vDXH6XfapBJCvyZtUTzTTOLgl0xVzPm
t/AUDkHe6p8Vivffp0d8sysSzfKWPDYPdJO0NRxPGyxrJ+RYtUc2KWhpaM2mW9nK7GOmQjB7c59k
+2KGAf3fG3W1VaVBFw7Z1OAI5nnl3kZf9NusQ6C0LSRhfJ+qG21qgzPH5dsvyOmCOnBpFII4sJYJ
1uk8OwqkiS+SWF4LvXBuDMziL08/2tu1zyhIU7jieFwu5erRRrYXl36ywM88A68Mmuk8GtCp2Mbj
7MARnPLwkKdQX8HmZfGZ+fM24rKX0TGA88id61wxjz9nqnFlzEo78CfPTO6wDqPvD6ZJ/eiAPzTr
3ICxUFeXUxvJT9jRQolSob53qOVfNYYXXdttfS7if++FcNWj2Woh/6CaPP5JVWwv1kU0YmBn7SL5
K9MLBTD5GRBpF2wBf9u3deGMuV+Y8znDAIQR/OnrbZFuEZtdAk3rG20ovfATvRpDuIusxe9sEbVt
Q5ote3CHla4T/XP7KWVlf0hCQ7UbolNVAeqEesjCMx3a8V2tgStr1459gEaKV3ti6dln5C7RZwqw
92VgeT2QCCMWu6iN4GZFqQV60AvKmrJyqU3AfONSfIn63osOeJrgm+fRpX5f64GFi6xmjB+FPegf
eqtJ400C2KvfpqQv8FJqtSz169YFS0jZDOF0n1tokiqdr7+BgQknkdrF7wIZ/g2o+Nbb4SaVfFad
jQFzQZWXPLuaxSermsrnBgkMz1NhL2KnUr8NYMMUwC69wtvUls3fIdFSzJoKmWEqhvL9x9wtAC/b
6SAX0w/kxHS8lEJdScCt2AkGzRRtjXKsFMnwmJb6PKuBB8xuTgwMmD680WwT0lxA1/93UPth6Dv1
DAmTaPozrap9susqK7Z8p3LL6KM2mi1WJknqPqYWRjTDDuZKA8URyDcwCdvFCqMOPTQYRd8YM43G
eSPNJ4NaEYGR5Pny2neRC9Tj1s6r4CkOLUocMXmGRyMKXdc49LKD5d7VI7SawopokxdBPmY7I0o9
a6sHMnV82+mNBofmiEqJVuvypVNR+q0ZKH5tEwBm2dbKBNgO7D3AL419Onab3F5gw7MRgxM3aOv9
NdiWDsLIlb+iMZWAZJxch+yqwfjzXVoZ5ufWzcMRC+M6SC9aRwD5nmcd1qtSFIb8ytAc+nAh4vb0
ALfDJ6MtSOVgiCYbv2ptolYzrSEHZgtaZyfpVZuvuDu7MEelyEASuZNp+l5khdouDg3UQN2sNJpX
mQPKHgzSKyJs7sm0NCRNwWbTUc3VQdsnwBGY6tbg3LmYWQHw6fXG3EblgqavqOGUmdPS4hRp00/K
ATLxJ4wJH2BIAewwokDeD6gZ6eouVVETAVjoriDipF+mIuR6MDRm9oHrpfuxm+oK75y6Av0PV5p0
p1kY91MFeGADaqsZl1k5Djd1UMIfGWGP8OcjJhg2wGLwVOfLwfL1bKV/NVlsT2R6hnFnm2R0tnPo
NJdxo+vDBnK6aHzuR+o7BefhxfJa/iCqgfQaankK75VuiPmTHYT6JwqfmCOQF4ygNqfltJn6uXks
stZWO5Kog0AZHDiOb/axHm76appZ4okb/+qsYLpKBlLdmzaLo3soUKq7sow8v0pxYi8OLae+ixV5
pBpI8xpsKC5mGDxoIWrwmipheOO2Qj1ojSa/zUNq39ut7KILJ8FmmNtTavs55mUwjYlSbgVgRAXk
RcofY++FuLrzovRLesPB1KINTOD6QEZzQSLASCUvHuHJ0+tW2/u4u4tfdZfO2f2gWWEMCTvRxgsH
GocLRozYfSNNVcaXUZMWX2uzKr4aQWg9t1o04QtYA97FFdH2vkExG8vNZAYVqYsqzNQ2z8eA3F2c
Ft2WTGPIGQf/C88lKzpgEznSf52aF60NtnujPGveVPNVn2bxdwVAuNgYaZZ8iWw9njbQrho2YNtu
voN3rR5DNPPGtnOd7ovRZY5xgSHGQtygX9HZpn0aPemh4zyZSZ+2e+EmYCdhVebqK1kzC6tJJex0
N8WR+VHFwaAOLIqAXx0DXvsRN3VmgjtAUL3JQd1I3CQnrbuEsuZgu9SQmdpgNUex28NgGMjVFEht
W2kIlHZTmKXxnk6pEjvDTulXDrfUDDBXE2rknVP9WyVAll1MosyNzZDRw0+KiyhnkziYWPoSz4LM
V31VGhtIYrRTFLqdYohZdfIb9umgBOyFFTe3URBsq6Gn14zmeK310wQHp8syEvBLKhNJ1UWay/Hg
QtN2t/SFpP2FkTnWswnZNjhUpdPkl60cIG7qyJ08DEb0gL+PYSj3PRiH+Np0FLi8qNV/m83SWSiU
nvY3mZ3jGUAbPFy6HpxE8JR2Wlvcy7lMgZ84kgRy3AkDcRoSf1wxenTDNMXNwEbdorA+pwKo+XYk
FNIx1ErL+MmiGTb/2aXJOPqVq+LFV6ytro3eGw8hNqpPOjaVXwQ3UGvHDioAk1tB/NmxGjp7E1j/
+l3a0cO0S0VRJN8DAByLaRVt1SgSPAqj0PTI1VrGpG/SGf+CrQTT8DJoLVyzUSM14Wdp0ihcIqL4
G3o/dTfnyZg+MLXH0o/CyuCXxtqPhh7+/tLqg/JFp1aSbuk4xvKjc4KQvcPrcEK7wv2bQwB6BphK
YhUMYUcEPvYOESZqgrRpYKfYkzN9jvPOeNYs7C63YZyyT2jcQ17c2AtvRJw25qZIc452XXTiMXQC
7UvdioGQ3VLEA1o7WMO2I0vabcHxR5+tQhrhtkzb4ilHRmT6dTkYv7V66H6N1jx9pW96ZOHVIrmW
QQNJGXiLHECUCMnqwm7xem7IJO/BCE7hIcP05dK2W76ZKgpxTyIl+2aChrpr7AJuNCa1ZfcElym+
7Qo8s2ADzfVdy/8LrzWvqpydbkbp98gyIrgzSQFQAuYI1znHTYZfJj6gsx/qgXOTVHr1rS+bXtso
3Ui73TB1NCK7pbKvu8Jru8sYS4buIKpUc7c4oJvoTHr0ylswceyfIFbsZk8HDlYDuOp+CgBANgdZ
xW51N8xixPl0JA3KNa73JFUF5vWGXpASvnSPqn1DFFRE/kTvWLB1tGF6SUGgV1xtcq0Fvq7pt5os
kUTLkt5xWs6zctjWiboKzGaE85D/soZIxduqFtptZkVJ6s+UbezRocs5Zgpx2pBDGg5RV6bXmVvV
7h6wVvK1ZD3iT9drGGoWTYXxawZR7IvbGixCu4val2aalL0diODtnaNV7lVRWmW3aTRY+9zhCvlS
YGujW1lHLzu/d5PnpnlIykZvv+cKc58djmMmxl5uHlC3UN7SmkqAYONh2gbYEc9yvrISYH5ga7Xx
GuvV6A7tWJH6eifFQwaHiTTjXMKtEjx1niZcj0VtcpSMZpXRGjiUHN9lMJcdGlhtxPJNVUW9wwJU
XbuJqwfASRAO7OQYGpj02dxY8Udw5a7Oy7rDZi2uf4pc9b9dveZGVIROfuvRbmOD8x5Q4ePI5mCE
2kH42RI2YZQLlx2iv1J0YsM5J1G3MWo7hMpZamm15ebLduZRvKfP3baLdoezp5UsQZZ5Lmv9pyxw
HEjQB0MBhr8vScS1OjVvUHNmU6T5tKREtAkRxwAvbsrqeiKLtAmcybpiMs8XGPANF67sxnt7xqJZ
ZXHwKXZK7VKD1XSBP7Z8yGfPJjEdB9dFM8DZHQbrUOIMdEgSgSlGocdcIjBmaeYRL9K0nSFT1k+n
49R38jc0mtLdTHuNDqRi3UZfz8M8Bh0sqNajAuZ4Mr8VsH63VSXsW8frk21mBMkdF+xIbBU9XHdt
70RntFBvEzh00RPQE58tL3edKJbKG0HNZJ4vTPwbRxD/D+w1XMeLqf77gfnRUKs4VNM63CkSMh3A
DKOLKDXaT1qYGaQ38uaQTTRKzFX9KLgefz79pt/JO9DfQyuV7VoevUWrbCBOF81I3dsjrsA/GmuA
eqeB3NidHuXdN4mcmQgb9SNI8eMwGyRd6mZJ4vk0iOWfc0vCVXLpYjuQdTvbpPP+YITTyLRBWK3L
hF4M4K6Jyd+IBOOkBpQSi9F8wNiiOVMuexu/M0FIZvxzpNXLK/MmQn3OV6Mgpi4iGZQX7qRmxIcS
5W5Y0cwXpdHj6Xf5Ng1HUmxRD9BMymL/U954VVex+zGIqqz3/MVz2J9MMKOxfhfhVhYE5zqwlmm3
2lc4dCi2krZ36CZePWBT4GXVytzDzdAUv0avtUffsjvxqVSd7mdDXDxGhZV9MfvZOKjSNp9PP+s7
s5PUqb0UDAwcUNbzZnQCrt0meWP48PK5zmhtlFY8/FWO+7+BLhp+NV3f/PoPjInb/+Ao/4knQ1n8
P+BRjMj81at/A9t+/J//WfyaX0OM/vwHf1GMDOMfOEp6FhaES8kM/dQ/IUbyH2AJkDKT42afZiH8
b9I2xoXUGEgxgd1YJP4YD//Tk9jS/0GDOJJW/lOK6mQj/w7F6HiKMv8thE4UbTgm0NCDZj/eWhIl
ZhjQebGxDT3/liVjdDWL2MMkrR8+jRpUw6n5X+ydV4/mSJqd/8vec0BvBEmASH42fWalqxui0hS9
iaCPX6+H2bO71TWracyFLgToYjCY6ar+HMmIOO8551HLrdfo84Whyb8a2fz5YbO9PDfiZnwwDRYK
ogx/fvmRuXYDmJB+0TZDbmvU+Jb3yfLABqGLf/lFbv+47X5Fe/7DS5GDJOxCpwu+We6F3+YJtZbY
Sz97DUWlRfVtGQo3aiGIxcKo/or88A9fKkm9zahKkQynVJ4Af/5UFpYYKZegCnWHFs7BYOMXlsFE
a0ymHCydvOQ3d/JrY7/tLz57NvnW6Z9/2t/UYr5ZPiVVDBY7GoZGjHH+/B6gjYFXkQAIVELB3HEO
5ow+aVpQnVj4C/NDLzWmB6jq1auTYksJJxpunxC/hmKvCU99uGTtzF0zy67+i+f+nx9L21sj6xbg
3dr8ppikt6/vl0dwvtKvozYiTuOp/qrTiums1aL+i+3Hb7u6r5fBzMd1i1sA1fz3a0sQjQsE2l+I
lR9utAvsh9LASbWoeHqlfdR6Xd/WowaUxw2Upg5k+isynNPg/pxreEJ3wtSz29wb+zwSYmq13QqE
uIqJhFaPQw7iAu6cr0F26obsgI23ua4DDweUTC1vOgzB5Kx7KIZ0cwsKwd//+S/854WM7R1rMw5C
OhxYWbDt8/D49Vv0Tbteub/q0BxLOmdL3d8L7rRwXmusF0M2/8WI5bcZ9NcLbulEJ6CViGn379UC
aVCM9Iso0NUMcm16U0J2oPGUjDG8je9+Ih9a6pkLscHD7ddZd8+6n8Sk2g+N21xRVktHszb9xXW+
LaH/ucT+/U1tKS+iOJtR9LcHCGFf3eGsV4eI85T98hDb1cn6qfrSvwBjZJKcoL7pn3/zv1+/mEFc
Kg+4Kbi5udF/u7UYKjdLalPMFUD+OGWmXu5REf81UxifjFfxGH5y7eJhs7+8Rr/cJWMOaRN3GoJu
7dfRTEPRLnF79y++v//qs7AAYJkiEomj77fn/0rBeDJ94VinKj0ZDuCxNvCq63/5G2N58zffMpMi
lro/X6siaGptkRBWcET9IJYwfzeEtD/+4kV+q4bgK2O/yssQLKH+ghaP7cP+8pXh+etbKtreZTDy
nNfJI5THrYyj+3QN4FlTp6fPPTq1fkxtWzNRipTn0IAypZgWZsoArsfBas1rOGsQsUa99Nprq3aG
Hg2/WFP8VkMrToM90FZOWfGQR+bS53TrM1Wl1X9aRIXSVvnWJRxQ/q5NfUJ3zhKHzmdr1Q1IuX1S
jFRu0i+HVpAxEfCyxr5RIqX/TVWdXsfJmBXEyWUQ4GHdWkYnfhAwmrUzlTEVlcvbwICATvlh44hy
wCmgBfbdnN50U2odIZot1TOGJCTUgd7l/rLKSLzfY0JT+mPSAgg4TFxMajdDy3gPFg1gqJS18hE5
3aI+IhdZZVzmMkOwXPXZDplEMHsZCPLRzjn1a70XnUMJ3mor+axTnUQKW0/SYU/80LlphERgXKXv
j+dEob7DFqVuPx4o1V6v7I6+O0SHpV1jJ0emj4HjZd98V406skIWGHttZZoUGvaawMgtzK1fexiJ
ZEAlteFFWEJj5TaYkuwo7RxTQLOGddSNXpf7FJObdfJhExdx2Tvq5Jeext/pU/17uwIg23U5+cAN
6a2JvbEMWR2n3fYNOlVdDbvVddI7irtZ8nKW6+vVpJY1TPlKKerrBo5dU7tqJQ0nanpd1q78lLM1
9TsvLcpgR2+z8SgnyUVQ2fa9MayGdsO/TGa0lRpuvWPqVS8HE44orfdlop5Lk1a1q6UtsmGHDqQH
UDsQ7la7bpKT2fMQPpv+OsyhL62S3uOpF3JvlGaZx06RlYK9xai9GDJo153WiVqEXSXrV9+a6rck
zyCqsh3N86sVpmILznlw6At0iJuEkyfXMWTv13xqnVGIHR7qCnFcIg/Rg1jQiqDX4sOElEWPtCzs
Y85ZYo1T4SIjodP2p1ZlTcEv4TRLxMW1GrvE1owsmigUZDJNx7dgUwHLkC2kY1lRky/Wm9O2vgak
eUD1AWe7NSd6i1FddEY50WFXzMV5BvD0JlaWsahVqUGHr2v3DBU8BhubQbUlcdgAZEQp8tIfKwdI
++iKypa7etXMN38pIWcwRWqXUNbsdFAn6+Eay2PjnTorbeS5SMQ63TpV4HDrYBU1I7M0E1gmQvpL
pEN2tWJvwhu7h8bMXDRtOpOpo1OaDdUGeMyvt2aT5dAwQfJux6k3X11NdN0tybY0eTTwyOVnMbb5
WeHWpKm8m3J8bzRdZkzjFtON8pkRKm3w2vKK6I0+iRt1ailY9wx4jkHffF+DfL6zsiozQVGA5hx2
/iwcfFRl4hR7ux9cd4fbynDpml5LdaBqE+RIXqqhOqDXOlRIpkaPTEy3uXX0mxEPFlvS7EETKzK1
5zU2pe2OB4+XsAJlub6f9VhDxxSO4QIJnJbnRvoXousnMzSrGoqVGqGJUOWfoQuwYYdyCjlW3ZqA
nBAYTWF/6EREoMgsjGP2ujLT54UeKYwJayE+cmvwrkyCKu3O6nSW55FyS9QgBuFRU/jdhWsI9xtv
KblKit5nhttCmQxlSZwBqU2IY15JVHO9kA2jRqdxH3JL2icNfMAcM5qxr8rOa5gsJl49h27TlSlp
mWJSzPy74EzVcyuvoLizSSoyS1onU++SB9tTfGI4WulHkI7GtWYrT5xqv6WWxQZcQNOGHYzqUFaB
6ji+d7O4nZJBuSfHZcoaNc4cuJHrrujlzDrED+n464VeUzBNs/1GTp6mrHoyljpgLLuhlaGDQlmu
vojLeeD3Y+RAd4lSpo/h4CnjRn3RmTvN6ecoUyx31B/j08lG2zj7eV9bl/S4ahfQOJgITk7Q3WH0
M8s91FNXwIGZ4UErb2NDk0uHE118MaPlYmo/uSP6l5Xp14+2a4Hfzoo5bOh9UaenZRjALcEdhkb9
Raael5Ta+KzUOCB2X/Rq/YtkvXR021PUTeV8ltFrvW+9aShCp4e+HmkpOOz1i4ytzxrV7WoDZkNI
hp0tvjjamspgalNIDV8bz/bG2ras9KVgzWrOdmpmRuR8kbllC6Q7/eJ1gy1pHxLmaExvGbJx4VRj
/q0cFv8xWLrkZz0GBTNfwZ79kvPV4lM1T4MkoCPg4Jgs4IQ7pVVDhyORRylM74xk97kwmc1thHHB
eN1HiAY8Po5Jf6lxa4N8K73u1iWZy0YymczHCknbj3ig+K9qEN2do1XNI5MaGz62mcE7J1PYichp
KZiIHYTjdUd1nuXfeV1RLUdjXOCm08Ej6f3hC7lm1NPO5+yLsp75cix5yoj5HTZRwy/hbjj2OtE6
cJiloJmno1uAeXAzoUkPwNuTL5D7+gV1l8kGeIfys9HeRy5fC0KJV47RYG631RcX3vtixNtfvHg3
+ILHj7mk3Lr6osoveE/SWwua9fJA3+qGnidGMXjnlv9vzMPVSFdE68ZbucugQmykeuMPbn1r0hw1
XK+99XPMyL/juk39pt71Ze66f7eY/d9QnLrP5mGQn58DktP/AzoTR+H/c1f2/0IvrH78qjLxx//Q
mEz7b/rWDYRn849ya/7JH0XZqE8UwtEESWcAbkD6aP9DZNLsv7HxR/TB306LNX0CeBL7dhyy//Fv
muH/bTve8OjnnLn9o38J5+b+WX3hmLT1ceMv4D1uOvbWyf3r1hx1Z+AQ6+29whz0g6wUdqKw7kZG
rAffqvTbGuriw9pvMOyCffZp0eh0iEwRrB+pRrooajK//iFWYh/hyCL6IlU236x0JX4f6EVqY3PO
5mdZeMKO+qGYr+3BzfyLahwkRU0BBp/QYNDzPtlaJsNAo0QBwxUz5khQQx5Q3bRWXUT2NngoHDwu
GCV8fYl8u12n3QR10zoks58Gz3pOMwBuICDmrVOy6bTLLPmZljplRGVaL+v2ZJqDSMcr8rSy8LWw
jnNewcu74pvnNDNYSc1hgW6rCifakoxjEU/kHQtwmqVvR45lMtRkwAhqi6VieLLnPF3O3VxuN1Tv
Mc0TaQuQJfSWeU6vtFJWB09vmOHF8+rjnAppYizyremsaH7+csn9FzLanw+M/JBUA7h89K2WnXRC
8NsZa+46Za6ue8r1xrspdW9+TpKFDO8/f5XfLxc609AEMfcRksRJ/nujKFLKME6mcTNPpWXFWmuL
Gjbm2GfHKVV5/hfSBkTWP8kIPkVhXJubFGsgEmKw/O1I3wD9TpJ8fGN3IKtYsNl+aZia/ciDoG9h
ekCfOwdsR8TO612ziUwCB/A8mCHMO4bG3QVzUovTGLLLayF9G+Q9P5roP6thxL78kqZr0By6ykhv
l3JsmaCmA85ff1gT/8JaDbb4bk9jSGi6CddeuiCAhlswdN24SMvZkksDarqusgLrX9pdBUamDbfW
YLTPvr1iXPSnwZpjLAD+TqmU9ajSxMJoRc0YD9I5N/xvyWyBIaukTRKKiTEwNCriZcyTvVfhQnVr
d6ykNa9nL3enLmbZsYy9U7Tjh15Di2bZ8lmfpE+BebMysz/2ue4eMVGt8DtzR/MPjlM5n9QIOueZ
fRLnPGwyiimnlgPE2YmeorI1NgUHoGmMWnMtmqjIDOdGequG8qY4TnM2U/VbSWbDBkA65HXYL0zz
Y9vqFu8Q6LVzi42hB5bk5tYcWoqvgO1cWb7hO6YVG8pz7keKuY4ek9xIWIzx5wgQQJb5A6Mgu7qx
rKETuZrM7bDPtKTeV1QJmPe0Kdjsg6sMSMTStSMmiLp3Lt2hnqDKTXNy7jGSBSCwxzK4wOrmm5EK
7PE5g7VXknv0uiZqfd7n2e4sVUQOd/+lmkFmnwpm8t+AguUp3hD0nj0ccetZTWbPpgPLxBqZBQ6o
XVb3HnALmgK3T+VT6rD0Yh7Og+bzVUBhWh66NMELgJPFyunJp341XK3GXw6LYQOJnSd4mJHwBUik
XK6pd7aA914yxqubOLOsRTtl2HOyOFVd3iHXuRmngSbT86iYhd7sRqPARSgAtz2V6SQ+Z7aAn5nt
j2w1NdYO7kblinOXYjqSpjY6Uen3nRvz6FPHAQXy0g9yznJK4onslXNtFqD0zl0ugVL6VlGeFf4L
nTpV5TxbvloeZ83vzrU+D7tuGebPxTPH55xv0YwpByu6CJZR3sbpDDYe5kxN0LRzbLvfEXGXt65f
rj619KppQMishUknHru9eKBK5mYwlP3u8h0/g4Rv750slerIc0UWkSmN0sfJwkb1oFKZaaEjRqor
kjzlJ2FqRjODnrcSvJnZzA+r3tfjvrP8OoMhteb4FCiJwfw6zjKq/DUv98Ps+SfAB+JnxVOmATfQ
zEYsBkc+Kl9bjF1jmRKvarl8MoW0zHC23P7kLIaWHjiT4NRcWRQ/+SkJnCWUhSGklkRqdj7uDAjO
q5vctVVmFccCWYW2/1pxcIRMgF0Va9Ug48ls/TffHKsrDceJcTGqzv+ZkcO+sSt3/sxU28mdttmB
Yx1glcYNJvMMxlDVqIj5YfmYqVFeeZ0ipAMvsA0XCpdfunqCU8Q1QoYzNTqeVcqYzYfA7rv7tVv5
Y9xJFsfUMcjXeM077ybVSzONq3SW3p6SRa3Z+2uXvjep3T1TVbKCyPQUx3mpmRgElL+hM5wp4SLc
/MUIZGoy9q3eBveJ31CX2Xi5zheG+ZS3C0xVkGnQxSP2RLK9QJ+ST1c5GLpd0zKpawwqfY3savIv
B9Nq/fEduh8Ee04HmGsSrln+DKN0/zIz3fZO7xcsxplYwDUGVa2PhIfATLYHq20AfFzQIM6mPxsH
PCpqk5s52xsYwyoS2FqMPO9A3Ya6ByAO/f8CmURpobJldwfldG4ii2cB+Bv4RjfojXMX4RhJryC7
pR5dHo77vdwOFEdtrZrP3E0tZ++m2foohcaB0ICHxSnLl/lxQPVASHTLAnBmijImD01vddTVT5Tp
uCSssCfiNaL8AQYEmrFoXeRHiw1BnGRlm8ZzksO1GjNff5oJCn7KRPgfTg1ALhwYRd0wbNRelqng
kGUnWv6TMnicnAkIhvE8l5gNqOYT9hqCYuJ0y7nfGSPDmiS/PZsblBZEynanXPzYYaoHbETg+ujp
rrJFP4Y+pMcmnFSisCMvYilCXIwUVkyJS909cRHWgHxVDMW7FINeEdivgRoGSpEy77mVUn8nyJLA
4sr6jr2PpfyVG9Vv8rjqjXmIDLQOJ+5SXWBP5IvvI08mxXPhaZrNiCd18tieprmNSAEnemgCkRO7
nCa5t8zFcBViZ5/ZyK2m4DSoDzcJD+EmSquBnZadFbZ+QQuw85RCmnoYuOBJ5K5OeScJnpYIb3py
YxIkgjzFTJeURoZZLs7Kan7t0smpwGoohJN1Tqj0teuuPjsLt1dIzAnuAEtheTsX/cjSswatg5KT
DbeGYkcZU/dSvddW01HLzWbpp5jG5qWc0uTDL/WqD90i9V/8aeTXpyIE+FSW1PhdTa91P6qM2Efk
ozjaoRUMVJdW5cJxUFbuj4Fg12s9cNeFDc3VGIDLXgx7Ry+wSJupypYo5/xuhTnt1lk8Tc30gjDp
vgySZ/c+wFbvaVi7SrFUF+U8d1iG8xx2Erey3v6sjRXxo7R78xrJq/3edp71Tk3YoMKMVXcKPfpS
0rioLVHGdVV602Xne5VkZZ8zedv7QfEycRRAesjL4lgbCjutPYtRnDxGMGW0iKnq96CaS5DrpY/O
0yel1+yyxMdBljiiGkOzy5Vx6VjwZA/EAzSwearvuucVtQXrE5PZ6X6huWECATU3Dw4mTvN61voF
FrumBq7IBre35MzRKgbI0eTYgzFFnSsd461J0O2LUDfT1SEUwiaT7ZkLtoH8Jd0s5irCkaE7422T
0QNyb87G8iycrgYBsPR+CkQNNoszY5WYODSEdSlV/pY7WQYhLa2sJWrbJHEuK3Q+c2bnZ3rwbtjo
JPUtCBrskJHGZsIktOA4JAMrHEgFrDT2rhpFAlVuosRQa15eYt3VEiYYeq+yD1PSOEAW3C6821Jm
jvvRDNvnoR+XyceuWnk0nnR/0gOM29lSwopUcwPPnabQNodWY0pK78TCp3Byf+VAU+bT6h16bxT5
I8SdzKniQhBveFKrUO1jPma1ua/6kk7wsaiZnPNgUDkYUgaN8pgGfSEooa+lb95RjAxqIDQ8RwIx
o/UFymOeUQaThXOBVrzTGt5tvJQ0sWO0T2hUf1yxnQQi6jOXinX83wr+pp7a/ZWWtVlzyUhimq96
D2cibjuNoUARZgvHX3zgUhDOEVjIo9pwrPmuo0rDfDD7znevapniHl+tdXoKNKVz+5WJ7YblWrPJ
8WdF40VS2NbznC3rz96QfR3p0BV9jnrCrI5Nas0vvdGNyQ6Oz3Qh3JVhEQLuzCbFkiyHjd9r3zR2
2EvYFDrR/zypC9zizmCml4XrgYSeOWToURvA24bwiIze+bP5ksEbFrHsUQSPIrMrtWMy63SngAmK
SXO5yPQI1qBsdxh+xozrK3F5Rg1ez9HVXhVxlhp+1Y0YcLruwI1OWOglG/M4rzW7OxdWnea7Auv/
z5awv0nrRcPAE0izvNedOldHwt+1ubMTnQ0+dW7D7eJbvLP2opjq1GbthmoYsnEHadLMNpthkWS1
FVNmWd3PhjO+m0VgfShOv+mLpov8pepkepeC1CvDtJ3KgRrqXi6Rmpb5w9SBr90mrc0D2zEzhDku
8XHlo7fjrna3hFDDpf2JexqukaEt+dGXSk14tH2HI4W+4nFlPimX05R54+NiW8OTwzJYhKtiykaz
X+56YZv3853ftqCn7IX+mUPWW5UfaZx585B+aOfGKLySml5YTN906davVM5LuOCsEFoMLsCq9iLT
Mm6hLFVvyisg5HVLxiCk7RPUhElfaBQxncJ/R6RO79AzF8JznSrhAmPW4HQWWDqLUrHV9pQWE6r9
18H6/0tn/4bh5ReN4R8sWpeffTu0v4pnX3/h7/JZ8DdMxBQ8WPQ80NW+tT3/IZ+ZHsS4TRSwNncS
/4XB4O+YOc30/wZnBfUfb6uBWXLraf13+QyXFgZsDDi4mphIY075n//9fflv6Wf7d42l/+1//2pd
Ili+zeH/0+fgG1gIaeLkTdIARrz190Ks3lt9oS9cFOgiUyyKEl5xAy43xRZfWqN+3dXy3mAGZq9T
dVnp5rAb2vHMtPS7qKdT4k5H0ffY2fVsPDjltDcli3wLgjUS3pKBuUIrCIK7fBiwKj0n4ke7hRng
uoq0OK9dFdKj8zxtUZ7OHq4nPf8G4XK40cAyYnkposD78IX1PtVYieRc7VGDbyXJA+YC3zFLMAVO
zD6s7HF5akgD4F91JDtj+ZTMbFg8mYV5giTXTPON1WQXArkQDaW9bKr84Gr9rVt6dPVnrL1wlk+N
x5ufIGkQwcmYDBs80Mf+04E6vU7LDk4clSr5vBfa9FMs7taY2UU192RRVjduycfSuqo622KIHa/4
juwzxmRQ9kzjf2qqaFl3xxem4rcUumwrex8mTvDu5JdEdk559gQMbfpe6I6IPPotwtEhD8EIninB
ytuchrWAKZl22je8ZnwmQGGDmMPZ8O79kuhfx3oXdarhbCvUi1sNTMepwtQ90iuWVdMDlF1Y/Za7
GfubhkEgTpYbnMHoGkPUG+0VO68irNvmFRNrFQbdcg7KlIG/3lw5LUAMQ8p8x5rJ4bGkLU2bk+Kg
vPouKzo2gNVh8re5trqzoXlZsr7WAuvcy4ymQ617kGNxz8w7Y5KjtXuXY9psa967tiS3mueeF+zH
8Sr4wz75xNAi6nfQKrsm8G2xYVB1r11wr4Qj7rhQue2xrys6ORZOCt1420jrAS1De8DhAEGYYF5o
zGhjeGCfyOFf2GX7IKQSaJziDRicHjmLRfol6cxwXN35OHmBF/Wwap4oBkhjgp7pHhgz07x1pgu5
ULtqyZKI3FAerRLeNXKuQJm1D67b30qZ/BSGdeWO3XNTNhKDs82W2ylvOJyYl5ad7U1Ocszh+3Wv
Jc4SYSu/Qkg5rnlQxw7DkKwmBzys4/Xq6eRku0nft6mh3TVqurfzQe1F5Wmh0Ra8L5G9lC3fkemn
K+YXJi1aBk12lC+yCh51rbryqmzdZ4KyMnZry7Xd1KdKMZtax+J16y+KEwmHXLe6J7Q07kazvWaj
7UUaCcldSr7OKsYrukAxKHhusSP1dgyKq8qekLxyez5RGaRFNfuysLZnw2Rhay+0QtRRTyIIwGxb
xznMVqTkamKVr95nA6GpYesQVoPmxEMxXhgyf+T8NOE/r4+14JA5ZxmUVJe/VizvQVNeTsPYhzhd
9H3HONeU9dlbAMPSNRIZufnWTObB7HMsYGPVxKB3MWz5zjHISUyWlG8NabXLqpvcrMSOJHKUDXdN
ou2D4HthiIVLoXhP58tptKAv5/KWcv4xqgpzCm1bNjDx1hqWeOGlD5Y5dUerNMSlq7kYHoMO24Wa
+72pp9nJyKqTTKbpe+V28341EuNlDuSDM66Xa7qSWKfRhxKm1LnuBg67pHaadybiG5V8dOO5toqT
rS2KFHXJMH2edj5j8ZgZ3o2llqtSpWdh+MvR7kV5noxmx4XQ3c6BdrF200VfBR/Km74Vxfy0YXkl
x8sYgwJn/ikg4aMnkLyTm9TtIluZZ3taL/ovgrqD0dB1sVqsvsULtdqR05oers48H/rWqq/M1Yo8
jZFqTuSzbudjq023jFivYRDxLNDT6jjOCD1pOl+Mjn/uwVHHXQAFRwX6JW16L8IdGPKLSf8s2MaF
vs/zi3he8YYuWp+BvE+hQYuWr+RyqVcNZNPthNkzbacYZHH2lvD268T5yateS3nP8PHYMIMI0wID
U2VXu2EiMaqQRr4l1JG3FIDxfJiGpxV17kpLzXMzqx34pXNGn53O4R6vjeagbM2OzfEopwafvTFk
PEN174A9BFx7t7wq3exG6xYsmDTfoIZS99JVA3goL72Z6x9m2eix05J38cr1GuHI/UFK8iNPh/4g
jcyK7ME5ysA4Zq22n/Hkt0lLcrWfwVa75zmF9m7k11qePyknd3fZtCV+y1Pu8PB1OAMRO4RwT24A
k87n6vmkfdPqwk183DuEvwmZsfFtpg57R7MjukhCfrzKB/9REkmZx+QCAPeHDplIpUFUOgOEaT+7
QsH4lH31aHh005FvdvaZ5GIio13v6c8xwjxrxjifknK/DgBNG7a/fc+ZCgVrPGZZkO8tCT9iGOd7
e9Jfl1wxoMd7ErTyR6lrQ9QYPADQU939VkJwFQSsQESGXnMv6bCk9fSHih56uj5g7Fiwdu5xgTv7
QhvXXdO7+tFsNPWyKPXsu/iDrBlQNKda1iuNMu6G2N9xcXASYZQszlWbFW95kU57W2lQuxwvc2J8
JylGjbKNMNiMb3pm1Se1zqTl9WE+KaMVMVO99ckhMvTK7KS+0wleonR5sXRunHS/MigPkcMJzuoP
lmY/103ZfyuQ6bE+PDedM5zaRNj7bLAndkkVynzLk1Yjr79zKvjgG2k96D0Oa6SiUKtoqbBBsfZB
e150HfcJ0nfvWpeJAehJaQ5sk9X5QQrnQPWxc6oNTX8Q6fDMNIwFzbtPPJgr82Q922mbMybRrqwU
v1BqiuY8G/giLGFMpPtZMqutL57h6x7QZ7hAzU7a9GZoinMW6KdxMSloAzlrUgPgNLheEieWGOWQ
ZSMciZfEWUO0w9CunCcOmpc0BYaNWZEFJKo294CraYvac6Kxot7vjmtpfKuDLSJez1ko0P+6ZJlv
BovjzbDdlG4ad5w8ylVEunCBgnssnO2lPmq7Jc2ihox5FyQ3fjY+pKb1HYpgiEuNBVaeZgDsCGiP
PQFxC35apMizBpunolhpuJiQTQIaGDPj2ijhOmHoQ3iIC1eSXTc/zb46tOZlo9NTSnXmOoLcLdOj
7dymTf5emeRYe5egI4L/tAUzU+4Gr4499PI6GY9J3p1bOMoUoUTsvfYjZUzUf/oHI5D85I1W7nPm
H3Fiq/uyca+tdmpD+jjFIV3UY4u7gncyO5GVjeNRjPMTxlIztiFAsrq7N2PD53b0t9RzLwydRY2B
xU/kw6ucqNkeQlaIC+3IRO9k5eYNVzb7vryNFNqvK4L93Lq7qraPOD6v8lG+yf5e0+eHznZxJiZx
Zz20bfU6delz0xoHvIX7KZAnkLyXdaqdPKFfCyw/i1bImDIZk85doqudnu+ZB2EBketP+HIvDkfL
7QFRuuK19eSnrScXzjyGxJov+7w6zOZ40HIbdxjyJuMeyF4f01zvkNjOkz29KnEM9PTQipQtvdxb
dXBpldeBmr9Pq3nZp5e6fZ+66o7c7AVh6IixC0WrRSgzeYk7hTuYxoDM4GnWLvKCTPUS0tJP+3/+
w2XDWy5lHVENw8apa95MYR7dXou78mpQXRLBcXPiwC/5XA3/mlV3fzYlFzZbavtypb9zUMEVwb6b
1pJ3k+bseYjg3+IPgG11FoaY8t7CQhfq9TJFNE9U+TrQ6mFeUTMQD9K04lljRRF6G+GDyE7B+rqw
W0PPfs7z6spmt+r0xgX2iafczh67hs59lebpjoEsCUlWrny8bQ39NU8RtKbWYm6bEfgfrRtvfZ+s
LPaLAhNlv2Jz10IJ9HtsgieseQQGhvFME+p+MS15GC3tbrKMR9G9eIt7ubjBO1dSHtdDeW+ieYST
m+FKrap0h4vhjRbIYOd35X7zkV41a2cdmq4+qsW8Lgr9dnbVru6ZocgeyHYyzmVYe58uZTyUmK5P
uRZsx4qM5DWDoe2ynILXhQ1TwXqmN9ol1RIRYze8GodOQ4J0ghwytz3dN/kUM+i6EQtFOuZ4UbIQ
ZhpWKntiHRgX55Qo2KWu+zpNN3TrX6+pvLI0/yEgR1NK68VOBpSt1GThkDIaIX+M6q10fxSO9qms
C/LPt7q7c3EvbI+9u3V1jr0ar1oxWndQHj+oprhqdecJKc5hbrvSAkBylHeXJdo1vYO70h/Opj1R
99D9DIz2bkkneJwvZkEVi9Uf66K5SHN9uU4NsjZzctMJCnnI159ZuTmyQQMb8ox+Bf6zJPvcGE9G
7oW5QgEV6NZZ357wl5LTrTwz0ub+quq0Q26CyRTZUUr5vfS1Z9nRS7ECoXR0CgB8yTRWY2mo6vmk
zem1I9mXKo2HjcVZHXP4bDDlZtiYNPOONke4kTMaoZN1P7UCd6uZMPBv9HtS8f7OM3ia/2/2zmQ5
bmTbsr/y7M6RBkePwatBIPpgsBMpNhMYKZLoOwfgaP6pvqJ+rBayu5Iyn1Q5qNm1nKRMFCMCAbgf
P2fvtRPUdGtcxuZBDJ7kj4wscub3dfxUFxkVl+ovImFc1k3zWc15EaA9GI514YTLROKzVcwTQ26U
16aZvnY1fkPNrHZll70wDCRA3SNklPL0XtG0RVzaHLRiale9Jh9V2DwVGfJKqniU1fFYBO6Qfik4
uQb4wPRjWIE3n3uvZyjgvAIJudXb0l4zc70GptHw27BOT1V7Zej9GVDLZQaMawVL22Eg3PBEMRHe
hCGKyxSZKwTz6ElzWAa01kJ67sXDLsUQRxzyOO90b8q3iQKRMdRM8GN/HALfScsjosyUS56ED0C+
7uIGsT+HZJIdm6i/wu0zRGxg2t6Q8ZYvBwalZod06cMaggVjDtPqT6SJzoFGxxFYZDAOxm3p1avY
8cE5tfUqt4eNXzXvpiuucwnmPK9EMBHBQRskyuqtHMLy7KJFPIgmRSvsMQcccYhvY4ewDqdK3E+J
suINlxRw+XiYjIKDZES1MlbjdReCgoocFV4kVdEWK7PWjJPVl+W2LupmtWTIBYlbi4OR0e23myZ/
Dr2xOIAAbDmnfYGzGNC6RCbOvZG5j5XmXSC03PqtcXTs4sNjrzWn4jkOdW9fTRU6cUDx7oo8geci
GT6HaXnQLIfze2Qe55atDRUDeBjzwgBysx9L40R9CumEtWotGfRltaJtbl04tLEPrqjuelHr/mZa
6BjmoMUHtpZCczl+CNTEDeNQD4761oWb9YIUU2zGTOU7nwP2Dmh0HYykTweilpN/GEwqv41OsmYg
PSTKOk8fq0d4SqPwjJoQM1UzOwzhNLlIWj/3Yfza+7AHGG8rt7xEl7Dy2vgl4lYrXe0ugYpGlEq2
CREO5LLcxiXTyYFQTTuGuBAug5eObTktKng/YSYDmxTbEmOB0Ud7RwynSJKFLf1pW9NHXiPilkFl
lycmb5cppVphlEc5JO+WnzE7VEc4M3tVxCerec2d8J6pzrUaFOwze9t7xtGV/Ur1CCF6HCWJap9D
PwnavHiV2XDZ5PEpn54i1G1VOd2YVnQ1TtmjVtYXddbsEa6QFwvkwU+OtqfTmU4DE4BOK7V4XWrD
hVWl12aR0U7qryP1ADgpxNPoAIEFC8RBdK3aBSGMH4LLOYSbOa2Z/gpx3XOtgz60atKocS8xdD3i
aqI6HnQUn9Omj1HzlpwyuEVmbQvKPIN8Zby2RIc3qbhsNGubMyBRuvnidYjSTOutA3vUN02gGfQ8
kqLcinxeycrjnE7NN5u1F4weU0QOeZdwtBkZZ26ztUIedswdUw4YDezeJqST5vf+RZM2N3Gd7ioY
SCvbzDYRN9gwJXd+Q8IS88RVi9MupDe7slKxr/WeqC1/X1osnbGKEFkn20Saycah9V+IbBvW2VG3
whs5Je/zVHwSIwKlXp8//CS89eLkxS/lY+YeMyZSEKRmxFEa+GX3VieZgnmouNX8VlJt5Z+R58Hc
wLHo5jVHg97fZmjks0gAP4/ijzaT1SHUB5/k6BrPYZea/Rbw2V4m2TVhFWy5HqfpfttW3mcrmu8N
TPcrhSrpFM7uwYziM50nH4BV7LDpmHrEMTRNdoZOAWXU4EY2dhQdYqTNa2W5nyLkummSP6qGcv0/
44JuOrz9979Ik2aUghHtf9bb3iVFJf/rSibvZfeSfz06+PMf/+7wZkpAZIxgCECAN/TvP8cHTAd+
gY+IQomAPZDVzAH+HB94v8CrRHKIP99lNMyU4N/jA+YR/CxCWRMvG9pZz/on8wOMg9+MDxzMoITa
8BsxhJq8Sec7fSP+wr5QZl2ferapB4/1jn67U44fOW19OtSyate6bpUTdd/ECTKSOmePut7ChvKD
pHYYoqWESIQospb2TfyghzNK3LnnvFlWnv44wlV4G6yuvfPx0nwobcrwGDuLUL8uc6YGcc6Avivi
+LpLZbgM+UmjAz4nD5VfzucSVWS8QnQUX1cuMBWrdJ0vThoWl73Wg/CyrGxjGW6+NXoZDJThtJUs
eWObHD2Zqn2RQ88UFSULPXffrF7sgXeB3a3mp2tfq4LGrAqDD43fK5gUQn/sQuZ8NUwUf4lteO+/
vpcWSiCeE5Ph4EYfFkVwrM83EPrZtUaVgJNstDuEjPpB+Tndi8brybMNo94oVrKIqrVNKN0ZzXx1
MbvuqPiEKn7Te8GH4/zJB6ns6NGsHdA8DlkjtOLoNWhN2zAnnZtzqlL2Y5K4pm1K75RJNv4fZiCo
EzPpXERtV9wRZl0/JfT5n9gFxyrwkA8yKHXm0r6myJnPHiivo5/izpitiH2nsMt+E0WRjjiGLxG1
GiG/dTUeyaoi2E2VZfMgjIrAg9YI7zpQi9160BN9DzeNWatQfbpFbpXd2mrITJJ6lPWZJJj4esgw
BlHYmbB6XOz1D3Xh2c+AoNx9W/NNx6Nq74QItQeaVdEeu7d/QLhSbkLfMw94ScKj247oCnrnrkY6
92w7g/WWTKnN2D0x26vRsbew4P0nROXjJSv2vJ16a7hyS8wadj+jz2i84trSqxgxzGQfhD4YTxb4
qWsW2JAOOsOxlTN1mLvcHLOh0KdTFDICExit0CnEl2OSemeyMKtHEi30xyZGepVEhXOtA49eMT+O
L63Myii0azyhoa5tPJcNvtcx5FaD0DYa2oagpHjfWXBvDw3ewGDSnGzjj1LdI1a9StKaiQn6mU1S
jeYLjhmkGnHYxSuF0m3fEjhxLH0HySeZruiYwqJ+QoiMsiTXprNdoxousj56RkY47AYiWAOj49k0
zDnbdLPMzr0ZZWczl8kNzvrwOCWVSfJvl9Df96N1x/a5bpze5mzUQSssWu+c+zHxeSnt0SHn96nB
LT85ZAxvJ6PXr+Pepclu2NqmSHJ9XVry0ceQFuClnc6mMRUfgEXHS6eb4nMIf+iNQfa0Y66mgpYT
6j7Jkuy8iGojtKnW53xKXE7WmpNvhxzQGeWcVJTblFqEleiy2sdRO142gseUODzGkdnQkwjlRpw9
26Rzr6OB6Todwcx683E6bTyj5tapImNdjoIWr1MxxyymM6RxfRMiiqdupcVXHlR0m0TxJm1LkjDD
PVkLDHTIJEEgmhc7oitXPYwLVfNrUTiePOfNFVdZtKNaDBLV7xMHvUdySucXjQhcgfpuKaZvU6BO
xV2bErwU3tsJ4kljFWYXTbsH5LlK5wRELMAvpl2gve4bs9xQvxvVFe7dKY/36bBJk5OqZ/pjYq2G
G2Wc/OSyo9nKssT5o74o0e+jGn0ZnS1xPdCG5TbmEeqSq77eat02mhQtsV5d4uNCZYZyhEFXcsiK
bZyD2z25bnsbvdbuXvT7rrpFG15WA3GVB2yfln6NJ3dFZFVSbEP/i2fsF5dcn3vY6AOrDg8IEFbk
nlXiJWySLfLsIPZdDlMnL34I5auZPwtz3IU1OSLqsFT9c5hHFKvgYLN+11v925i2d11ortj+tjij
YfvZR9WYqCOdFwctu5HdJvbHOCIZ0yAICA75DcPRIxOp/lkimjo4lsZQwsoMjbnToO9rL+4eTCes
N5JWZW7TTGVqaXriAgcyasRKBqVVm4GZaXexrla4ocG8FTVxRJwPM4tWkwbPAtdUKe/MxN60jXNj
G40WiK79YjCzm2brck6mh6Hrzrl0PhfM6fnp8ZEA3os+n9ctW56BTHrtJRaTu3pEpAKRLjHMj3kY
HvXS+GLiicrs29LxnjLbrwLNvKvNiamV97lJXnR+um3OrCABjhRUrH1/BaQbs+J5uYruAMauk0Ez
jHtjaE50cZCWIvrUCiaNC/6zVADnr5SWBkWM5zIsaKCIoCnTta0tZnJvE3PS87WDKLnZ9nnzXuM1
U+VrSA06xjjTNRsnSR54Pso9jmahe7TFgZtkRrOmistEvNYJisou/BJq2QWWQggm1VtsT5z3nM08
vHLEWo3J2TXK/Vh8mqPtXJ4s63Xuxcaxb6dkVzFJq72nyU52YhiDXnAb0NGSMOXkdGEjJTsOnJ1J
KjMmuZkLVOtVSEKRjf7WRf7LNU9NpghWc9n4xY3su1XoTZddZW4TIz2ns//KdIVR4lOh46vtJ22/
OMGDFBAaXl33Uw6Dzwtf0+LYl9cZTti2DCbv1XQR7ayNosZxdFENW5V+kbK+SIorZTKoP3vxpigf
i/aMmX0z2dGqLaIrlK9eeMFduPfdQ/GachyUJAPWu678iF2xqrR6LYejI2/7HIikv80ZEgJmW+DS
bzbRlmUPUxW0Qvq5sB+Zdg/2ocTcWvgF9EYcrBedJla1uSXRqo02FYcPCx+jXenPfqpPTzR1rnqz
YhJwUdNdw6Ruzw+JRL267hgcxdO19HczjSPH51Ac7dzIhu6JAJvNaoIL3KOUQx0lHrVwM75r4Udf
HWZm4N2DU2OAfW36U9/cJRaCYM5m+1hJLJ0VrZ9V1q6r7q7UH837SVxnSJn69mDyy/r8zqvXI3PB
dk+fLa1PhX475XedPjwTUVHztVkHi83N6XbD/O5nJ0zYRbWekezb72F6lD26wlHsjfR25H/Zn2AP
nAytuSBukAYCZVr8ZJDXFYXaquB9pxuEvexuTIRQsHBQhHCCfNjwn8xh77obis2D015241GxVM3G
Vs1HJ27XQ3wCmL7p0E7W+WVVnIHus6Uz2/gY+s+KJ0hrd0V1lOqpaGCq7gdE97OM1tVA0wAsJMyM
QMv3dF/ANeR7ooV2mnaJdAEiJIfj5qg777hI13rj7jzebEUfLY7ubHmdwYjwICPiSQgWcTytyUtg
0ptcQosf151igodPFdXIxlV3Mz1gvcY5Ft/M3odC3IH/Oun3Sz8o4kPQf0kPODO2pX8ZN1tuszJC
4ZJd4SKhu4E0figf9OYT7lwYvTnzEgZrMESRPPsKxWQf1FyYiTs0I+S7v8pRLIfajZM9l/MNiPVN
m2yxba6s4SOv7xtrbwC0z6O9Tk53/NKkz3OWbHpn89Vx6m+8ZMCv/nouWchYAo+hi3FxOR59bQu0
MRtHpqjy00ieX7pKUQ6tScEwciZCDfcW9LCpZrrVlVfSmgqdPUtXzw14usDW6aQ7JSWLckx7X5VC
PdYIVHfu1PWPdpoMu0TrFJtUbgCqbS7rQa8xHDjGJ34zM31U+t6VQ5v/qsMEu6jrrWM86CDaeq5/
iyFwJ1XKd+rn6gSzeEL3Zz573SdZGTRbeQZBegcihuQ9dNvOdy5dUbwRjPbJS2g1UkSvJiDZcbrL
x400W3zC85o5rLvuGTkeQdJflHGmB6h59yGFCYpgtTeLactEZrEq7HLjw23nblc4ZaToT80DnDoU
Ofp8cJmXRctTftaK/uwQHD89T/q9Ub8ZmQlJ2zt3BRqe4jRJC9WVwTeZpSwidb9hPbSRchrxXU7j
WdVXeV6eDRlh9we+XewiTOd9J1cMXcmoZw9x4HhuVXnf8U24HUO4bmJJvJm79m1OLk0LibH1UsTM
W+3wBoCSavc9DcZ4ehBEFbdFtltupl45O5WVNGq4kZruNHvuJ9GaGHrMlYoXEftdhegHd8BzDHjT
HG9F8+HMn0Xsrd3qPgS2ylwSu7z+ExqV4HD+tbRuSdKGFuOaQCo5ohOr/u09iKND5tJu1CnFzOgr
1LZ2nV9I2T9Tb85nAreb3VyOyWZoI0BlumutqTX0bYT2bP3/q91yR3lZFd87mlEYfqlg4FLSdv/r
zKG3aquP7vufWsSif/4YOsTfxaOLZPKbP7DFJt1007/L6fa97fPuD8ni8pP/r3/5XzRP+C13U/3+
3/9CLIM2m98W8eB+3VARxg+dz6f3Mnn5y8//1nyxxC++viSSkshBEwb11x/aTdPkbzhI+niOxYIA
o9vzu3bTRtVJFJ0OBVLQXPEc/uoP6ab1i0unht+H99mxqDT9f9J7+e72ck00myj/F/2mL2gOLW/v
6yUujLUEDaF4tccyFMbjKNLRSSiL7VJ7QPEgm1s/7AZceS0c74BCoyxvqpCGRCA0nJ5vvQdDRT8q
rD7j04/X329dtr+9NdClAExdyEn0qb59awujqKZefxtjh8gAE0JeQbZCXqpAjH3t7n78at+u9XjI
XccxHJMtc0llxKr+7aupeZTS6kmpY0wQra12zj/XY1bf/PNXIZSMhhpRhybhIN++Cqd3LEeE0EHt
aZi0FWl7YN6pfgK0Wt7r13Lc5bOA1kMoTDATIc3LmvIVaYrQCT9yDVxxtSjSrWJrufSZauxLAEKE
nmr+Ro/rd6uNpp98vG+/st8uIkmt8GWcJW+UvuA3L9w0vmoH+v6raYjy3SSm4SBblA4C9f5vvd9v
VMhfq46/Bcz9/lIWgnyg0Pj/9e+uJEtezRiZLoQt8On2HdOZeG5eBm3+0E2I9z/+3v7ywZhCsAr4
sAqJLBKLzvrrK+rTaMB4Kig7p+iB0l/feFb7Dpl9/snHWt72N18dYmpewuLBd+mGmt+VHMw7MonQ
J1mFQjCXWPTKjo0/zyHa6qjyjJEOY6KfRBb+5d5fIhF1GIRLK5iVgOXm608XWipJoUUnq2yQLsKF
oe4/RM9U+CdX8W9fB14ounQUDX/Zy9QCDXXSJd2Jc/SjHXJwiHDmvf74uxJ/uTX4OAQk/Pof2vdf
+dNf3f52mk5GZ6CxttKuJ9DBwPTmK2uXRNldLa1zTiM0T60djS3IiZKqRuwzRx1mvTpPfg9CUEJW
c+af+Pj/7tOTjE2be0HzYXX/9iqrxC5hcGkQYma7BGaXorkFPv6TG+hv7lTfMBeqNZ+c2vW771Kf
04KwEK5xwQnBW+miGi10JG1dBbk5MXv98cX+u2ttWAbrzYJeRP//7Yey/BBhQIrGUEPJux0s71ko
79R69pF0tOgna/Tfv5gDcIE4JfAL311Bu3KFa+HUWQ0gyPYFBe6NSKrF86SZxiY00GT/+NP9mpf3
7eO4zCSEa7JFsiV/H6KIwpqinyIa/+fQXGJ5xzHlwVoYaFahEtDnndY9LvKwsTXWM93tNVyfwFVM
GtEntysr4t1OZfo51qqfAar/ej9hF8bzuoAuiDr+nnUBG5u8Z4/hX09/H8cw01GDAv3w40vw1/uJ
V4FfCYGRXQto67dfsADUtsyU0Oa1ujOdxpqI3LUiqYfEjDBJf5arJ5Zd/bsrjgmapEwCDFkDv18A
zYFWfrkcgGpdtsVRKcfJ8dhP8iKyYihcdde9pjZxFOgj2sjbNCaaF5yNFsnB4VD9JNvw764xc7Cl
0iJW1FlMPF+vjJD9Io+kJ0Y/md+3+4H58Lgfp0VE9OPL/LMX+m47q9I+toeYFyqbNN9XVAkbIeTP
Foe/FAYeHjzPIaoRPisQ6OVdfLUyGt1gWI7i4paliumGzl34EuoVQgk62D0ebiMZpgOQXYQhYVMx
xvrxp/y7mwnqr0mYkb2sTd/tbpXI3SnpWAILtDDrULO7PcM7ul6Rlf3kvjV14/s7adkE+M6YcvKa
/OHbD6u3plamJGUsJta2QQsJDJYBuY+mpRhKxk09zuE7wxoLB1RV6zK3GGFIsTnZwn9Dfe/dJ0XI
6AQVSak6wU5SzUBQkK971SuFfVN+kXHUu5c+uRoEXWCM5XRLuRUhqU7nJnzq6qkXR7cosU2OJX7X
oAUumRE3JtBF9cQ66LcAWth3yqFpJV3tbg7LnS5BSCBP9wYaVmKy5w4TkT5zvobsGvQp74nZm5Ld
1jc4rW7U6HRqPcjR3BUe7DU672kCmCjyu3WJVMo5mZU/k8opig7G39Bl2a71a5OubVFWzsowJzJe
4EmEct3pKFB2qCJlc+Qxt5+ph8ziAoiPNDjruwnqnaYgA2llmWrIofHlbtwHiM85S0S0lxJjCM+y
rd0ov4mB30r/pFcRqIynlKi6yF0NeZwpn2N1oWAjTr4YUQzFUnoTIdwaU5eDW4Xdi9WY3XVd5MmN
69UuxqK2qBRRfpyagiax6okoEDF/ynx0VTt9meoFfV1mz6orijcpNVRBZpaJet1ObopGdwj9a4iq
4VOCiZXNv6/QePc8bQnsvdrxDiKXy/hxlImzBgYZ48cffBUfndBMnpTm6PLEDNODITl1kykDRRko
H0GQwhROkQA9LXbM2V17XDZUugpCFBc4tpojecjlwrQONes68pPSPTaYd2mXllRZ674eUwcKXpjv
8JBXNQizpZkBrD16aTKklKsQNw35Jxn8yo2Pq6Y+xaqePlt24fVbZOSFWvdjaO0jWk/hKmKUbGK2
rwbC3LBtktdXm7UAKOU5MCLSuB9vY1kmRaCJybtKvca/gQyBT4LspRlr62BFpFgR2FznFU3/OhnP
qVtpQKKQD4P6oZryopYXzsucO84d5ANoQr8Iyq6rb7QqVxq2ZEdetK3lJ2vKIeHelXhQ9NuhSGW7
Ksw+9nc1oR+oX3wM4+XncSQgjFFip3/KvNGRzNCIJ2QERs5TdLSsSiu9U6kQ6CYHUhCZJXGgwSJS
aBIzyBD3zMtGkmCuXU1PXweRdvG5GolyWeNdT3IqhNy7jEULddDljBDh4i1dOCtCEKrXRpjdVjbw
Aw3EQxu/2+ASoUPE7ehv8pIjFkkwNqzF1Ehpitq2Nfs03pSJvrXUHNSlqi7twDc6HWJoA72IkQk9
mZUTLW3XRFi0eNMqXeZ5DdmTPHCjNa7roRhBAHsdTkGj9eaLVBvBlTQ+PmmkM75N3N7st1cc5Sp/
U7uo4wNidzIB81YsA0SsMxdOUaJ67RZ2yZpmYp2RMmIy18iKRExBGJeTEThjglqowP31Iny4Nvkk
rGEzQmA9JJFJVp8q0e2sha7VT/EwDP5TNjdz+2CFab6wasLsS5MTHvakZukYOwcEn38ijtE2jx5Y
IezsrlvIrXRazs8yL8xnEJQEnDQ1emXADiMCxNDR0y+xR7dyV0wxHg0OHeWmTmEG83Eyx4apayAi
p7PZNMs833WCmI6KQ1evKCZkEj2aYi+FLwnfICEDSlTWY05azEdFLBaQnbZH4h81jcs8B77lY+br
M6wx5Ajo4sySVQI1X4vscVBgESBqjVmgdVXR7SqIpLdRX+ZOQHAZ5lWHaTpi8SGF5qoQTeWnMu+a
6VNHFJchAq/oGmtnGHFZkwXU4X/ZoqrS5aZXOX3MYRiTK7QRxGRFPGdz9nnAn+ZljCNIBCSUCMV9
zbcoXbPvunc3DW35VMS13S1qBpw/jBHQNrTbnlK+vx5VZBDhM1fPQ5SKNhhDm4GaazdZdowrIqVZ
cXLAbmVSQRINJIE62hhIsxgce805ZMBc6BuTnjW/bbH/cWv/a6nz/2fl1eq9/D//+5sG4fLzv/X7
zF88ygOCY3zT8x3LW0qs37za+i80Y7DqoqnSwR3ans8/+r3hJ4xf6AP6BtGPvwZOONQyvzf8nF+o
8TnI0ejwWCcJo/gn/T7z1zPSv+trpGEuIEPdoO3n0aAhFujbqsiYslB5Wroa6tgek52y4cEx7zIb
UW7nycBzNfZDQyLZ3MBkEJzovI2isH5n1cwBYwzt+MUqxECW28DOujZryHe4YMOsXbUekVOg3dIy
Xw9l48dBMzeGvYG2ze1eFuz0a6P0BCIe27mMTZSimwwfG26+3GvQ9Y7S4XDX91l5zsAyWDiG4LIE
+sCv3M9xOFWBPeQL7snOh4rpWZWMK6uXETVDy9D2Om00RoB1l+LsUE7E/MLVYq8OWlePH4w4AjhK
FJ+DyZCHFGcHjAqe104yTqVg2I7IfglFFLx5xsEWx52oVagoSONFYkrn4qNxk/SWCPvJ2fArmIX2
jQFkjHFJGm8b0yLHqRQ+uZmWDO/DuE0gdKFLZsnObQTRRivbT+Aua3bIqJvylYWUHU5JXQ0vSSOl
gWdFSHMz6jr4dDBzuYmupBUfnNFkD+kRAPIaO3fe7GKtsCqGjxqjNsICR+8K8mpqBcIOEYsPcJiR
cLJpvKJ4c7GuZy3jSYkzgMSkuq8/d41ZVLuxF8ydMORGFqNbVV0ClCHGMWILQvZuKW0GPQMcKnDz
KZw2hmxbY2d4E9mT2NoEVuQxdJ/ho+A8So3+XaEyyE82i3h3tViRWK4MyfTb1ex8OviNcrt9r4q+
25rzIImkC3Uma7T5JmPFGcidFrG+6exKrw8/plAbjd3IFX0k7LOzbxKKxufKxmsBZ0mlpccpEUDA
/TC2GfthCk5k1xmYioM5cbtsmxHXghZBJRQdnaUKfDluCIKn8tMnbvYWyk9GSwzmlBrgDKPZBcRe
uy+pYQt7N85mc42wUkFj6hybxo3vzQOWljrC6uxlmJOLRDkXnmIks9ZbtZR0RpYjJSA6Epluk1WY
wcn6QtXfuybuWdIfVGC623IaO2/lGI33RQ/L4t5Oh/5TryjTt2AMKZIrJFUFEojRe0tVaz0QnzfM
OJddzhlhPcWvOmz1SwA/oR6Q7Dbim1AKrZqPc+JRzYb5COIHhVjeaB5juHo0951Iwg/6sqjBSVPA
UjIZt53tGS8dhUy2gtcfvnZaaX4kwE6ejF41xzaR1j0OvhKF28QZykxVhByAU8+0rWwS+jYSpRVj
5lYjgMBG3o/hS48o5DuFdZwGXKMNAXT35Anc06RtjXDEuJRIKu61B1eM/EqlUEZqQ+EjRNBT7MVh
S9Wx8jRvZoqIJZV+v0hqsF5+WiMgyGEmmrbprlNb5NckfJscfcASxJSPTvxaxZ56NL2kux9YWj7F
UN+KdRNLsFnINPp359evGnFCewmK2rjm28VQ0oruwA6MES61u2JtjJZ8xYfOh5KEKwpuDZMji8TH
AIKxde130GMd/CxZ8YBzLPMxi6hEPBPQ0J06A4c1qier1UGjRaHLG45cZNgC+WUwuH1/l+gd0aSQ
I8zwgjieGCFZMys0EmnKmIUla+TiYRecrrxuNIt5O7Is5NAPrZTBuYKymlyXiGp34HmyKzozHMtQ
EE7NliAd+apb4HhxKNetBRAxzeR2jiIiD3uMFfjm+OXSohMaDGid0tuk8StQmpNQ9c6pYo3g0WZm
dSyqWpibdGoYJSC/qrJxA+peEbZgW95WAr1BchsJ574QNROHQOGjae69uSn0NfiR+IA1OR7PTatI
Hyco04txRk5SPOAoEdOXiYn7k9lIlAU4yWS/9ynzr/0KUc8q8yBNBlWn0R/NIFpecUIj8DhrFTqi
cIAutSrh25m4w1SHvUI3ys1so2TjL8NFk5rAjNxEQ1bfI3/Sn6MwDT8bWCCuudV5WEJDFB+DO8WX
bLkoEuZRueLCiJX92yjmPzXSv4T/wxqJ7Lj+pXz5ZizKv/iTaLMkutA64OJDj1y6ir8Dof1fFhQz
WVg0Lw2ykfibP4g2wqWEQiy+VElQ/+0l/O+PsajhME1lJkrX0HKZZNj/bCz6Wyvs33WSTRIXlRpH
DhuN+xIH9V2dNHhdhIYWtaONs0ytpSnb7FWLMxx7Vi7otVpORqC6GzIMu9ImvXI4ytqt118PNYXC
2m404ucrEaX5OuIi6GfYVYit/GiISG4A92uDUzVyvHJ9lPlHvWsROHpIkrt7d/QdouqR+jwkvRjb
vTNjpT/7LN4v+sDzFSztOx5QOlEvLH0FfBm/vw5Hz3pxaXltsrDNHjHmwWocqKgaQn+fLFVC1rTD
4tX3B0iWnAnXAO3SS9pEyWPIArNyBZABgifMB6208+ekzcuNBRPjWuZJictDdBtLHxHnWJPEVy/T
+Br6Z4ghm68UyYpD64lvDY+dDjJ31bPc3Blj3VxJ8s2Kdd5U0U0/Rt4Jz5C9QxI+XrrAG+Cwplje
077lJBkr8xJcYqvQJ43Om960T74RicDVS4R2gxTXbTS4S18irLaVNZfEXqW0NUizGXdAOwvIAtRQ
R93uO3RJqNivWjbNV1HqYhW6+R1e3/hQxmN050c15CCt8aK96QzeZgKAdp8onX8nizbd2F74Ib36
qZBZFhCmARShTvtjS7cYrw/qeTP27YMG/3DHKDy7d8wBjxJ6V6AtwAZIB9lWGu6i2CntbRX2zamr
k2LHF7Y4jtr2PusacRWH4pxU2X1i2gjiJuIi2H6SCDadDE9wLGgEVsjZ36SiI6XBJt8Ls6C3oJF0
cXYGbcQc5sgqcFM3X8zOTMlRDtRXbavGY+vybY35giuuaj8+9KHUVjD5tE++o0AutMJas6eQPFM6
1c6PUbCDzllUi7p9DHOjW6WemrawbTdY9n1er710MKivevpjuGSJkV+sgABvlr6XeS7lrK2dzJ8u
/Ma5JM7ePOkxMMU0nzT8q7QQO+Q+59AYajSNbnEZVl36NpPZjRyp7aHLdInajeaUENcSN5+dMtdv
57Kpg8b34i/0AJt1O5vpriwr6C+lnl42juAGxKMouWzXCWiOQwuJMIi1uTmWS6Eqi+Jizooa5J2g
PvH6VIe5AIotNTIiVjKj5ksosBJ4Bk4Savt+48ip5JmK2zsOcuKWKobE4zQi7CeZ7g2Ss1cWCwey
IKgN69wrj31hi9MMDxd1s3geTCs9dIR23Ib4JSljoCEE1WKrwLQxXnnlGG9oRqRrXVN2kPv6bp71
4gqiTbmFZmueQ6H5V21UzpelhlAA6mp7mhOdLbCGlvBGP9UMJr0dDm3zf9k7kx3JkXQ7v0qjV9LC
GjTOXEgLn4fwmOcNEZERyXmmkUa+k55CL6aPlbf7VjXUDdROAm7VopCZlREe7qTR7PznfEcn5yaJ
PRyaHV07EpNmk/mriRaEC/Ua/dqz3OfI9F19jqIgj9ZjkBLnZ8ciT5EhoDQTWauPU2Q/AoxsWaBi
qLhw7/RrP1dYp5OJKErDRx4nYf7ua1gOGGCx3bbwiaSt+6UHh3tLLzQgw4HEAL8KPiiW7taM1mFU
QiwWbZsew9ZtNjSY5y+jq6xTM5L8y7TgZNVl1qmSEGa89sscss9E1t5tM4EGLAT+9Y6cGn7Xsuqe
dZHOON8CFsdgzYd6EEj5ES7NTIzqs5MZFdjcYE6/lMN6FTEMdgI23lVHHgK2eh+ZzaaOCmxE5NR2
L+EwECFIiZfG/ICNvPe6wKsx8qFfZtts2RXMDk4UJLsOr1pU8NHdabZQdED9tq8fZbVIjDurUhe9
UMcroybbWx+hXSICwR8JueAOQDjlXoIYzJLpGeLqqSH/4vI9roxk2Aah92kvYEMAT7Vn79LeMNeN
PR2MPL6OTLaKQ5U/9FYPqosdUZU3GwPQEX+676SxK8aQX1eH3NUrn+y/nTwYISub77w1+K91ZOxk
O+xBkl18s92VKQbkvNhaRbKqUv9cp0iydn6mZeYc6orsAC96pgkmbo4Te+64K699jqYeYOoaGFAR
WbS3zzegJ3Gsq3XAQV9NtNkJG9m5R8IEoV5TMdCdaBJA07JAwGQivLdSzXJgHjIePTAfr8a84ow5
3fYLaARU+CNLGkdlwaRmxXPLxpZv0kHulRkF5Z5yCaEWI7FKVVtbs4jvGs4snInLm8bCMh2lD1mR
7RhU7NsFTME21Dw4FO9c57kTfwnTnudTko3yTrY8XmOBhbj0Q/epMaM22OKke/I8L4YyP7Ls4ciD
FkY2B3jPPO8I1RY7mhXFts9qyNAR1WxOH/w0y6bYD0VAj0wpr0o7+lED8iJrAIFjiIG4DhBOj2TD
P0Od9pcwNjgRq9Y6Zk0c3ri6KjcIlmQDLMAuPi1GOu7VlpIDCLapfWIhjFdk0fAc1924YTC0kVV8
iOrgBqAGOfpeAQsQfrVprKjeVqHXbOmB4N7thy/60i8y0UePyPXnXFrcEcFNYc3mIYQrtYvs6sEx
QqiyxE7YrnxQOooTuIXN5eRutsa4hopck9jgVJGKa6mN+ZJ7OHXTnEwIT8LAKa01LTVc7Dp6SYch
ImfundTUnaKwuzMi66oZTZbFAZOyQi33W6N4GYsq2bBvGA99g9DTlJP3MaJ2n3ImavuwD8mxBoFG
YFgQuWOv5FuMYb12WbY7K4nUltJiNj8D+HD4pSYSeFFsnSbJXmNliLfRmy88O/B6KrCgjPYC+xtV
/+SWhnnsG1VuWfVGmpGY9Xmu/U5zjr+NCMFtndFgPqC8vNyPsf+GYd1ZC2zwYx6gTqSsd3j5bFgg
AwUEFePnFWan4tY1EZFg3e9Si0dRUs8vYUA9GF0NN9kMpmVwaAFBTh9h+K347K+GcQY81LXHYRRv
kiiwbzSM0GgqiinpW6eddedg/bkuUuuqUIm9KkwpOOrNrBS0JHX1aF+iebyfjexeARFjXyK5futz
n7s7oaqNjoPsZ2rwkBDkmjahRXYnSuZ9OgTVIRvAFMVsTJFQJpdtXB+s+saYnjoEmxV9VgCEJwFk
SlpvPsckJ0zNXVOk/mEioul6dbAei+YFIw+618C8qk29gewZEwBqU62E0QXE1J0ft/UFmE9+mkly
bLx5fDRNNk1uYX+EJIxXFFDM5O0MvcEvsRaDvI87xlEpfvsmbOR01cZed9t5XrvL+lhu2QNTfhEK
d5+hvXxF5tzm4MMIxEmjD8AvtmH04XScHgfQfzNGvgIHbymmq0rr/q7iHVsFCUO7tdDGM0pEgO40
Wpt0NufjJAZ+jfI5i4PMAoQJwUz6EHYO+R5VefUWwN5ooKcMk3HKwSiT6CpiEmRxQ9o7LSvrDg9k
/m6LiG9ozv5NyLn7wlEZMXDU4XXk6vm2r3EUHwogkSOaJ7maDp73u0F0cGFay2PmgeGii2k4wsjl
QjNDBycYBAVBDcyqNRktXTyRLXPeutmx1fYAHqavadEPCSHwWe67wZbnTkb2K2oAW5ycEW3SO81O
J0W3JUl+O8dIMNC9PzUEv0OWal3eRn1v1Bsnbv2BLjD0YZg/IdQlIUDxzG3b6b1BUe81tXzTWUkp
YNRLPRkDGA4Gad2eNvZZfmln7g4iWE79ssdWT67Cvw/tpBiB6eUTDCul2yfIttwwTl/KjyFo4ufc
Cgklilw7V7UXCxJCxOQBCntR1H5ZIiPkxiCcD3+StKRtafdIrZOhisS9VFVVlmfWamJELOOUiYsE
lj7IfyolVpNv0w8/Dz1M9JUxGWG/b107NXam1zXEehJQSC+lhhd/n8dw+NaxbrW4111K2cjiuEHT
hjeRKG52120ATnXCO80qqc3XTNfSxr0ALHLdOqHnbFRcdu8UKhJA8goM+EwFU6h+Ho8d83awZyhk
oE86sAX2xIkMdddNFTh6ucRV4ggmcpg5zieQpOKxMUU7HF2XleahYbRuXnO05DHtIcqPVzT7NREU
gClrGNt37fBBPrnEVhEqO7mLCe/UJysmpXMk/Oq3hwH34momkqdP2ZDV6jyGbLCttuDnwkdKpmRq
AH1EPcHEEteSlVbJ91QOwKN6mX3mEMg3MJ2Hu1D0ztGfSvc2Lny4z2pOYJa5gnBTB0EGThBSXhUE
G5+Z/i1Ej/wxifwNDgGm5fLoOwLSaozfPhVMU2m/fCpzcWMVAF8z6R5Dq/MODf0SVtpVQKtIYQYl
59cibl/T3K+3rmqabVVw9WDH2UGCa+5VkvQAlKqA/MpQvFLg+BF2nX/A5/JcaotiQ+G1G2VXkvRx
Ez+EhvuQF7zOti6eZhVXNPL2NGA2p6AAc0eL8G2f2JuxruXOysVZZozUU3JyHYO/1KZ7kyEyAz0S
rlOis+1MEmRtVPbdVFlvbRGcOBeE5Ncwboq62ptZ/90D29LV9Mxg9Xqc0pdQTTa9pUr3KAbpMx/1
W98QR17yMEI0HzmU3j47OmX/IzWqQ+FOV/NcOAfC129uygegg3XRzxs79hhyoE5GdXNMm3qZ7Ytn
E1gPXq1dPMgbFbRy8XicwmD8NoLaXdVRUF2bonuAyk3M1yhuI3u8Z9x7kY2p1+hrkEzq4aLD7hx6
5m2vMXVURv8zMJFCAEdmoZ6uLCtmFzqwfa80/VEmG+NmuJur/BVR753z+AjlMjy6jYUZzuVMxG3o
GvV+eQiWCZDOn0TnVy5yXO7zKLOsLU1EOxbfYT0a7nvez2cm+hrJd8Ck1NmwTiHEcsCIcv+zn3g/
nOmI1wn2Ho4pWFVvE7P6dTgmx2kO33I//WHThwQZrXxH8ThiPwb2SG68mEiImFXxrCPT2Cp72CvD
+xAhqVQQ6siiLljeAU8HyeAKxj7JrKi/9mp70OvBnD96m8sxKVNe9wCjsFT2QsTjXjbctXJnCzQQ
L5libiY95Zs0cLhOHFVBVuZfbSJ2VR8bODvw75gyPdP1e+V7IOdqCMGCOpQSFghVu4Z1P3rpU5k5
d1067BvHaRl9mJzxfd5l3yVgk5COMw/+ArXj92nXJOHV5w+16AjhgkPwyj0dHA/gj64NHcGG0c+6
GcOnXBVbhnQbz5yvrSB7smgCBO92igfjWC00qZmU47yAPZp8w3Rspb0cHbXDlGSO56EPD9iPT77q
Oc1nT7lprF0/30o7OpZB+WD6NSziMT/BZN1IbKhXgSFPfS33RmIfrU5Q8atK7EnJt7Y7e0uRkrU3
7P4UTuU2MoN7wLndIZ64wXnONyRG7W0jidpx4wMvbm/9JRU1uM0NyskRkeY17ZIvKDGrmUf0xu+z
8DoBoHRljAMcwKJ6a+PJOgc1aVDDBM4Ys2KkQyk3KSRPzEQiuCWbVq+YJUEeNDp3yzkKM4oEvsnI
bUUYLttYYV/cwUwHHAT1L2l5/LY93VfUWxBVMx7crtn6RLFSt7sQrnp0Mqw0YxDcq4h4FaS/YTXV
xlrLBmUj2IO6WHvoOqe5tk/SY24C3t7OenFA0jFWVW5uAWY89DPXrV1DLiTx14jmPDe+vaPcp9gj
dNyRmD0hZ3HuRpM8LKgBHQrQ7MPBKYty3xjezhwLnCGV84nd+rUTwcnLauJRlMiGiScJc5TXVmqt
WyM4NkQ/OQ/1DFw8uDEA+4uATU19TP1gS2vIwdaGuIj2uq2aKyCFjIsmznRLLQet2pssCEg3h18l
czmjxjBXa5/dRL9JmXc9t1G9CZroBRosV2y373hkV5wZPce+Zb3G8thuRgdLA0aPbeFZ4mI62X0Y
klYt3e3U3+e1d2wb/8kwZ1KgxT3zla0Nj1CZnNYw3ggKYkcaRinio4AVG/fKqywcZqFjczafxx1H
cMa8WfPhx8DSpuixhZa7tK+6OxlRwewIKjk6oznAwPimDfwwy/knpTZrurQScn9uzj0N0NT1lnI0
PTzCQCMSzUsnpb2ycvc+JveEO8XfdiWFGfSz0M7pNV/DgtfMCJ6m8SUfw10v9cbNZyBt+ZsMqCIJ
6YqB2IYUU1Z0sIy3UK+2pdOfCeddRvYcHmPAurKf9Uy+NpPJS1pkN4Mki6M6Olbt6yQV3gUnGLTA
EBGjzWje9IgIu5PzRr7uJnPaa0xAxO7wBrDi53Bce3lkI/Fcg8EyqsUZBsVUmEftFvtQLW6pMLKO
YTheGQEzrMZF3DVhRnByNZ+ikGxvwQTU58usoCoQeVbeiqKbB9+g3TmzA+xzxq7DHrCSiVHglHZO
vVPKnTQji06v4iOXBeiwAaqbVgrnXZwipkr7zcbrsm7qCCK6jahdJhwFp6FuCTTavC0xlFgEvU/F
R0AEc/T2owvTYLLfso4mVxm38JSacMOWtGZIhq0tzZ/KUAXja8Axiq1sYk+U9lBvRqsULWEFlkd3
o+ne4MM8+LAtc+Oh6OIip8jDr/WkxNqD02St1dLpspt93EQbk7jlvBuFDO+72J/IfdM7Up3tlM6P
fU7nxtNcYATh83Adb2uPLojTmp7zNfyyBgefWdVvLXt18HGssEwOuTK+Ki8ch12W9c7PpOy9+2oe
xvvG8DMIlgH9XCvN7snDYkGVzyqCVI+mWQtCy27U1m+jFUlIW/SkkulHEeFJV4zZ9ZyO4r6h7e7V
mR1S/W1e4Uw3p3h6DcJu4JzdxVOyyyK0eCiArBPrxPaTJ1MvhRxdSH/TqrdGrFiRxmZ2yJqGjzHQ
kDlwWdhO2+yhQXrdMQ0qF/IvrSV6q7JOIeHDnNzrqSrezdTu7yAFzjdSZwuyVbLnXf82XPqvMdtf
CR8YzLn+tRvp4aP8y+Wj7bEk/eW/7SB2/Eg+/vvvx27/8RV+Td4IEP8NV73HBlQSQuO/GPB/jd6E
a/0NWzYYM4vxGaHDxdX0d4OS/zcGa4t1aYnWODRH/GP0tlSxEsL6LTz4ixT1ZwxKf3SIM7jjliBB
7Tpy0bgc559M28xmux7zi7WZZmkeqqaw17E1G8R/cfr87m26/TXL+32CzPxja8Wv70VNKAUarknA
21miCL9zw1vOHGDbCVAAupmgfrctmPFtzCy211al8b1gcuYQlC6WupJd0iqedL7jsaBxKlj2vv+Z
GJFz6LOZA4/dFysDeqcN8Z12R2f371/sb9b8380jlzfGl6ZLeooMr0njxh9frOn3HqRQ6ka7ynuO
qBdaaWQOin7wuQZLIyQulab2n9wcxcJrDoYxlZzKiZ8A1DF4wuHwrhU2LAITn1nSPHpt4q3rHvy+
19Dz6ihrA1K9QQ4Rm4wAAoLB0O+j2DuRGcBlRSUFAlnpb9JrE+jHukRvjHCJr0e8NgQzqV6SZnoC
/Xhu3RSkSPIV+2i+TQCKxRGPfhOenLBytn/+zr/5dz3Kv48T/8+b4ZuypfabO6bu/kKx0NdHT9j3
/4cMskMk5F+vApeP/H//r9/f9b9lS3/d8/bfuG48ssaGTQaZCfl/3vIYD5chO85CPIYucaH/vOVN
Usj8Q4zIJST8BwCcNP4mya+Rw/JNQpHEWf/MLe+7LB6/z/wYPulexu3Gop46BH//6ab3paDsLet2
NuQyWAkpPKQN3RpJ/2qNvDIQNqL1wVMVwewTsseftxEZTt8zpXwq2DtuUw/3lq5N71KkvZceaSro
h59xY1bdmUExsmnh1erY4c7qjmaqrHIXNW6uj7YfMQeUHP3CXe3kpXr2MkpjQNbOI91VcwsziLRx
HLxi/Ku4mRBO6Nv0YTRkX/6ogQWvLO3F7sYoi6L7IjOZILF36PRxlY/JF7mwfllA2jY4ppM92jf0
XiXbOc4kqVUjtb27JJ4x5PB8zdNN58QyfDQ89Pk9yDkKrybx2I/BD+7xy+AxRLfa7C60xRXwSCtc
WyJP4cY6NmBxTHXoY7BK+ppzSBX4z4bRvqsAV/1R26FFPMxFdpoN78lO4hfaZQLKToMOFzZVBryl
KdubvQqVD6SktgYqQSOPnoOYYu9nG3onvjZLaNiadd1H5zHImpPnJ3H3bItUzHu3izt8d3oYn6HB
zZje+Ana8pjpyrqp0NGvlA/3aUeOQR9zSiah2Mu6OHamm8NQblr52BEY0BBeBvrzMABSVECfBJgi
Mg7y3sLvGNDXoSs/XTMF0Z+prxPNZD3UBlsNOCa3s2hCa51T2fZpdjK8tsJ09u7akSq/AjM2hNyC
BsU3s1HTR9b57d2YYP/Db3bBMOnCu4MXDTu4ce8DMTzNZW8ep0Ra31Q4xsjn8TzSvlVrN453pcY0
8oNODida2xyG0z1IaK0udarBU4k+GF4T18eKaVBYt8fE1ObvaaKbaY+4HXI06tva5nQzNuF9jLp+
o1FMwfUiAGTed6KcXH6TV3H1QzZRz4OG0QXtda4LHJaEjHKL4SokuR7/ujV7Fl6oqqOR0TpQ0Utn
F/iiNDOONfRB84frMRgC2zEZY7plUlHEL3XvzN6bhyqa3FIZE6rvRAB8dqk+QgpdDe1QlcO+8wOY
yi7zAarGN2ZuRRc1myGSvIGc0W6n0gxSoB1dV30G4aiiozPoxnugKrdNnqyo64wRGE2SI0X7c7VU
V5hNj6pvoAdf937uMcqMDSOXBwxuvqQQzndwdWF7CQaJU5LySIEZ2So888hQrTpnqesDih/avYkq
cU14pVg3nXWJnQFBK1MpLv058t5B1EbnMJXmjlHd8A5iv2NQ6WWfBdYNZg8LMYi4Rr2WM8Ivrywg
/hKXB5FlxT4NwjJfG4bHKI/MLD2bqahN9CU9n00eu2wAKFl5JHlfwVObFJdvptTzpFR7Zo1LD24/
u6cSb94G5e1nmtrRta7Dx7yV/j2glehk5B7vexWRHcpU4PKJjtwPbDTcmwKz5qOfmx5j9LKld4mV
8DT6TkZ6JEwphiFUtYukdp9gg8DHoeP2RHVkf9VOLWy/rqXtGJgYTguLjkw/sIYXu7BreuIbK4D4
HbCY7kYKkFHMR+b4neWfDV+BgBwoh9yDgh0Oc02xhVky6Rwo6N2SKK5pn/JtKm1Isa1qK/Q3sqet
uq/pvzXMThzNPBEXNXS3so95vxQSJHh3Kgea2VkDWETFx96N8EXi7tGD9bLBiKDOKO5kbDgjwwQu
UJOG6TJpoT+dQYwHpsftfd9RmCcMerNtWzK8GUy9A1MLD9IW8mwnQNeneIxfoymjeKga6VQwXMqy
tIIUVzQPGT2rOxpq0Cx8F/SuoyGa5yq9TgqnInPTtveJqJMjJXsArVqmBCvXEnA04/rTdBiUJgxK
XiPfU3dNTzBSRRX8wgb6txePCLx2fDbK1EQyIZkWCvrM3DT/iGb6FlaS/3m55CXzOgoJ2fnOK8ft
kg38R8hzdQd+qa2yLQ1XwSE23RE50TMvOhY22HjTPdv+UB+HljKJPmRCb7bdBq8MHPvZcLYVqKqD
Dal808C+vCjaeU96cMJLVMXh3hKOedA1rSpTOLRb2VnN0a1Tjsdmgdly7j/xe01bJzFNzojDrqC/
/SqLcNpLF9HMnkP/LTcY6a0M4mE7m570Yg1Dv1oH4ARu4aamj6Nr2m9mkmjQ4z4Jm56Q+7Gicu2W
FAtH0Sj0jSOShpKwh8fyGR/MXSUI77bCMO+F7Vuw1UFGIQ5PG2EW+d3gGQ9D63gHq0jd99aQcg0V
nDO20WHCyiz/NNql9RJMTFxSs8Vb4+gfIlcsLYnVUqog6IvEWhsI/Dl06rDrxa7yYGQuLm5fo9Kw
G1L3PXcuMLoW4B2c43VLEm/bhBFzSFTQSx8B7saZCv0naque4NjyFLcNBwFCpGGOh2K2vLsGe/KV
men05zhHVnelyCEndHWGwlKJxFxeKQbP1NMwn2Wsz1A5zS3qXFyfx070qvwIvw4W5lEx6aAAL3TF
No7wHedA8pwka8cU90Eb5uTV/NijS3YGj5/GlrF84G1sPBimNDtDH0flhmo9ZPTnXfvYiotvvPlu
+GG6YNYMONlO/96TmDoSyKDSrCmDnc4r5h5F/56Dplx7wUhzd+ckt35HHNN14/wxc8rcp6Bjtgzw
RjQ7b4OhjXZlOZKnVH5R3fdMJTdlhoMtDaiHb1tnGTEUeto5fTcfMuwveLPRdEaPMtjJw6RvD52K
171vtZQbqOEoIOVfgTotnku1WAvR+qof0HHZWDlVHK91UlWbsCy9xQ7wVDroKonNFM5KKso7nCy9
CC9KP+qmsJ6EqkcMGr2jdi00s1M+zlmwruvZ59YPppeO+pxDUUGh1OPsfKfTRPOymYh9NGNBCKmJ
NyJP3hGnCk5+4fb3nsI8veILctmkysPIkSaxwEKGvK4q9OEucx/qzkfsTJmtE9sS/g/UWbrR+9F7
oiPlNQyn/gF4F5axJE69u84crF2zLFoGBmbmCyrMKSEfkfzqqsP8p6PWfBhJfDY8dPKSuYdVWhcF
bJHhYvAgi9i/rdn9UrakgpWc4vS2SQXxBayjYb0pCAE2K6skWOq2bvGuB7sgmuGah7ly6otFAQrC
a5Ps89gjaB4P5mLs8dWjn7j6KolI2uKco9CKGe9wpCSXFjCncXlgzJ8iiOGFD5K2ltIuX3vC3Gsv
HDAgWAyCnBWjCE0PcCKd6dB3ic9cBDPpnTtDYFbWUnCBX4MeHRUN7svoN/aPuTC6J56MQ7nu9Uy0
clLZNTIfa7i25DF1U/kYT755ceiueC6qkM6vdoJAEKlKPw0wxw+eLpZHOfVBTIaFeaGZuLvErjYu
hADDU8aXCNacXo2ruZjdx1L2zdmeLFTOoMts7I9kWtkBT/ETTI3oYneJnnezJfqHgR75fe8s4aBs
JomBB7EIu3e6ERIq+0xcnt+6KP17XulLK0LGb1UIgXjd1ok0P/2m6Z1LS6x7AqLJEOalIcBr3qQK
QgaBUtef9QrewqgeJYfn+iJEFUIUhVDUbYiVdyUrGicYO1hhvU8BvxQNz3PFhNq5kFpA+osKy6AZ
GEuhPNnIFeXOG6iaXmFoAcbqO0O+dUNo+0Lm+Vp3CcMbWRx9q+GBzLkAo0nzws/FOX4cOl42d1Qs
eACu2K/Vx8Iamysxiuk8KueTNgJ9oVg7uOsaOz0XGQzGosCt1Y9jzXzG8ah5oYI6lxhveikiSnXS
M2BOArdxXh/6OKEjgla+o+MUb0OW3ymTKAE6LxmtaXjDtV+sa+5qiJA5ZhdndA+Cn/snN6j1gIFR
r23wBW/9qOMn2QTZKRhluEdkdy8spgSuhSPnnbCM5KNzG5h94WB9GAzG+uvRqPQP3bkLuLsVEzEE
pUd5pEQICxgt7216zS7efUcqMuYTo6NigVyT+LyRvUrzlyKZ9HckbR59SJxMQwrpDs0xzkNeWVl7
5qEBUfyuIooFtpYdBuHOLhJlHA343/FmCmznONYR74dIKo6wM4GJFoD3NKTrPEuFwcbOrdBsLB9n
m+9VCaUPUcwl7BXszI4Ko6p9MrUzdjeTjxnzA3B2aG6phgp/JG5LkF83FT5T4iTCWhGXL/wrha8q
/mCmYgtsZ75X3AmKyZ+kH2EKDTJFaUHgMLA/zUFQ0QolDcjGVZ2E3sbWNaRLx1KRd5eHocSSNHZ1
dCed3Asv9gCeYNMNITPgYk5GZyv4ob4HF77Ntb+AwNd+JihkU8PcoRkzubfpIRB82oKB3lVMfxju
EROoyJqegrw6zMQfaQlSkzoIWrkdjOen0LaDrTUpenDSwLipY/SlhpLzgxmm7Q9j7uN38lLxyptz
90X0FGvWs8Q+RhXnPi2Z5rE5p+2+MT34unGh80+c6nieSstimmXk5tnXZbBlcPsKX49hbmx4xSkG
V3WKYDRsnayY8b9gRmA0CK+LBp7PwSwIOOVsC34swS/6ZMwcO+RUkJPPqrw9CKftv6Z8rk7G6ISf
NQoKa6BTUwxJtN6m07Fm2Iiygn2o7OdlGGVzCEwNq94LY552LjoI5OuI0i0zMvu7IpTheZLRsPdE
YN5ORjlvR5w2OwaIz141TTsvd+WW2VR7poqGO28uzSvieeYlylIPUGTd+q9EoLrtbBr9p1UJ2mUM
qme06bF0ZL75Jeq+PcdoNCAZTdwgRuMzMQOaQCyUp81KOSpP8SWWem3aFud3bvidU7i8KbPh8w6H
d2CGOVlrKzyP9kSYvVHZ0SNs3W9DxkFX5JjSTeiEzkM1RdlTH0XZsex4QzZQr9XRCWFeV8qUx2lq
0k0Oy+Ack3fbmJTMEVtL45UT9fW2HpL+YuS+D5EybOq3NAFkAQdmKFVwYxBW6E+9wHHKRtKJNN5T
q/boWMKkv89kS8svEakq6H/Bs/5r9PBXDFpg8ZYBwb/WHR9V8YmYOlFFMf3l8s244A8i5D++wi8l
0nFolXCZMKBgu16A/PH34QN/Igkj0+Lgm9ACEAH/MXsg2mPCq0G4ZPxAKsjmL3WV6uP/8dfljyzb
84LfgFeImO6fEiL/IEMyFGHiIC0mHODkoOPIf0JtSrPAzOMoe0Nz7jpT2L3HKn5NLTQDFbd7QnJ6
lzdXv3u7/i9TCPnHicev7+pxTJK2BbAPNuAfhX1+g3NnStpW1j1nRR+fX2zlp5RBPyV4yfXUVjTe
ugxOi/w2cvD8dLjLzlkbP6XUzG8IUy3Faan9a+Lwp67rfyusL1/p/zFQ58Ll+9fXKt5aBP8/yuTL
3/h1bdKJ7gP5/Y2sGQBOXK7AX4MxM1iUcGRrQKyB5zpLOv/vmTSC+/wefyz57Jj6LIDN/7g4hU1N
CpBHRHLD5l/H9P7U1ekvqK3fjYCAEBtM7WzIZ5zqIJP8UyQtbVUieFI8T4yI2IU52yLAoMSx3Dhp
HG/xlIMIdulGIpOA5/TNQhPmjGehlyiq4FznYbAeyNaQ6ck2hM+DNWkW2rX4C5j3fXHfzw/1pJH2
ilNVnJs+vKrUQEGFjuSLFZ0s816Kj7x3D2YfYh90+41Sg3iu5Fc9SPoQzzQAlZ61drpP0bRnNRes
862dbzzJnKhKjZ5zGd3K5Mg8NNwQcorl+t8hte2lHKk/62jz8q0KJk6YYqtcHp7RDWfmgOCpOua4
wAOqid30WvvtvTPfJ1aCGOUS8yUCEg3jqRnEyebcseR0naExVzJjb1P0/aZRmIENSRCqxS4UkzIK
2+YgOJW3Jq2dlH3GjnFuaMwNh/fBG9oNridK2IIlvxV9VYWPiy294LyuyGaU7dFiGtASPF3lS6pm
xo7TDbz+Tm25mdeyjDagVABjL0kkyHhL5KFDUzSn7dj/FFW88YufKra29kzion3yg68YxWJ2F2/N
HNwPtrwmpYzlnZVw3+FRpFnpQlr9adaue7Age67Yi0Y7LIS4JJ2VQz0kXJ3vGCUEbAqntpEcrZc+
0wjAgbOD+ZUeYCzVnBnRdITpNRcjIb5Mb+VJFFem/UHM4tV1Mb3iMn+bwckHmi3bZQwqnOqZtbXq
nnA7ZxuEiHKfG4k6u5bdXauZprXSeeZks8LzQHKAD9lp2fmwrYoc47EZXQq5w2cJGEImDjtX58XF
j47sel0oQA0r2+tOgK5uA3ZF+wTUT4WVXgTHPBIkEiPnrG0tqVPJrYs1IJsP445hCqgGvYVUca6k
wuCnvpsw54qu2pN2y61R1UeLi5T090/JOZ6mz72NXIzFZSebanEw4KOhx3kpmwdrFfoXN0/x65A1
r7HIsXfJ1xnOYkEFWmGDCwpoI5XDhJBOCLr0D54yEJHGRR2Gjj5uEDNXsRKb0U83c3anQE3g3oAO
OBdr35/2ovbxdiU3oZduvQzJbZB37KnWhv9gJyNtPCNNMGgAggGOTQUNVXtUvBAeoozIEyda+9ZM
CHKR7MruR1c9EpiMjecQNyui6nEKcwqZwVxJhjpHHnU4b2gDn8S59im8T/FoqXdNFsct75QDX58W
EWKR2wk3KyZc8GNlPB20Md4r7ezl/H/YO7PduJFuS7/Kj3PdLATJ4AScPhdJ5iSlZsmSfENYssR5
Cs58m36WfrH+aBf+Y7kGoy670SgUUIMlZpLBGPZe61vVlax1SOYkxMtEbeC04+CA4VQ9hol2puPz
gQ+GCnUI1g3mTkyX9DT4E+ipeJXadNo647tGHoB4MlCp5nXY3IwkRNZVTJReP+4MDfP7sbNusxZd
SFHIftf1N3qKiEsUO6M7m+R4B6LruLQ3FS9/AvIsIGLxlE7FIQGTEzpXxhBtExS3Pe2QZkFHOWcv
nRNCJ7EHP5wIckuI5MAVFqb20azVps606yp7tmPjPSSQPCcKoB/upxAPLEGBdClKRtVLiVrGoTpe
mxjJsF3N00tX47sNs20R86ZBi/QbwOCh8VBgF2p4zWtMcHMD7mB5CzWyYqvNgOuvtm4HmEldepOm
IVPE5WAl3vli6k/4zhnapT/o0Yu+kjlzIOy2hZXHEVsUaSdcbBuMImuAz9TEJDjN8Zkrx2ulKDEy
XIpuxKYQlw4n7PQwSDpz8zgErimmXRwyAQKG6jG7d6uoKrvplkfP/ULHdDOSwSvickd47JZxh8JP
oDJtqF74E/sU8O5U151ieHcU0XuudlqmOxEf424veuneSLO+b7uEIoV6XoWnlCwPGck4m6oobTp7
QMsIc/eWk8uuOzBkfKmspLuk4URMZpPkL3Q5r9mjo1PzmmvMPJ8H3lpUTzcCISkhNgKUmnGrsH19
xnfFDr/09FOUtduG6Dzis8hykQYhd1V8VRTWjaGImAbKNfPFknOVZpcqLOY1oMIXyERDMjPGhahm
S9m7Gn/pZVUBh9OrMT3LjJ5TZScONBj7bYV3gIjd9rYpYhI1Fa6ZTjj5sRkRxFAtGayTWcfTo62S
do+ZUj2YJU0qvAa+oOj6Noye8ahTqD6oic4RtDLpW5WRPakSO6lElR+SCxBEZRhQzZfbgZLvvh1J
ReAL7mQ1HGTjvhY0bM+1VkUEdcBmSUciAKk+9mf54PQPoeV2AWIqMvlw5vpVQtJM0sEUiwf3MQaA
kKwRK1i6PyHA85HZTDvPGW+s3OONjC+aSX/gjMzRX3CqrSLCSV39kzdz75S8JVU92tO7vR4Wdzzm
ixFgInoEpRACo8HJvZs6XKT1Oy5wkskrUb7oTe2cRW0olg1h67rfhh7uQgYWh+dKRLxPsf5gWNTh
hv58lvFh8pbHTilk3dMr5zc34BvInZFM/mzZR7yXR71zEyBmPGC0j0FTJlvJouSb4PR8u8uTXRT3
AYL5R1GOT5VlPNYGFayMJBg6lse4aK6LWu20qn1UzriPlYoD25iATOrCpSXVHIgzh3FIiEy/b51l
XV42taDEblvNGFMq1A7gnjdx2nEzCWk4LCKC/N+fd9Ts3gEsqvO8Lkmkq7ryUx1q7m6ew4mKfGtu
9V5rMUTm3sy62iVmt5d22910mkllFsXzFf65cIFLE6P1J0i0vy9lFW8liemfbdlQXtVKpXS/jiUR
5S1UNLti11AjnCSMY2bSrhNnpLQ2O77d18Z1GUo2REnaQpDMnL3i+H3jKhIu6VLH/Sdq2jI+2p2s
bwAVVGuFKGXxnwczOWRkVxFlVe5R/2e0RXIyyJhC3ZjEvYQUViTYFZphygNr3sfo5SSsZMVZ1vAe
YcnQnHPe6vYqA0D+LGcNIk9bdCfYUFPPFNZan0sRVw7u6CUBOeDiDmu0/qliMGwHuGciiPHpE4zu
rdIlxfp65g5dfpK9hPyRZt2ROZG0mAHWTLbQAaaP5rCKZvO+0LLlvDOj6MYYWTg6fS4vtG5BkCxf
lXefOeO5xfbiU19m87GTlCuImcfGgJLhZE7heEfPaXqWfPpLO2ZBGtPQpBvpOVu3be0bKJ/uhddO
1Q0fZU2bmm6dPByCIrWYpVL1KZt11BwevAarWI+JfIDltcerus9151iHxHF7hRtesxijg6UOEqTU
RtgPivOsNrXLXq/KlzIR5afYqaqTNXY2r15qkImD5CEpl5mMl7YmWR6WA1by+AHgy3hK6mbvAbSk
pr6FZ1jgNyQWCnQxQS8l5kTNyh7ILnucdS3ce2FEL98mJzlV29ZK9c9OTV0qyo1kq0prvteWrPpS
GJ5FungbbqsqGw8t4pEg1+M2wKMS7ozZtR+c0otXrAERQ3ZImFMzahmPi73V7GrxzsuiG8L8KP4j
2LiQisSeyhzSW5nbryhmzlTZPY4DaafuzQLLgfiZplpGKlZDdpHF9XFMk4otnO4cQms8hvCSr7qQ
9Fo5DveJC6KzUZAhmb7ik5zkPX3u0V9EQwYphceCYKYVeIVML0neGlyqfpnMOCwy52Q0E1koVI3X
DQl7wwO57OGx1lVLl4MNe568Rgl9tzq1n/Te+ZQOwvLV1O2G1LoOITic2YM8pRlhcuz95zzBy992
1yJlJQ7TpAwQQGRbUssfLc14LK2JrW0apedd3PiU7hLOI95t7hJzI6JzVMe4bczxBm3lIzDZ6w7+
w1nX9pwOMHJHemnsvaZ9mAf5XK3nFoNDSuRkZ7rRIH8CnmDbY3Yx2OjqMVpwYPLkNAWxw0CxaVa1
DvbwjLqdRFgMdaKYKcf11k5pxqcomdRFkUjMr13spdeO15ILy7h9S624Ccw4DI8Kf+GWuEAX489c
YuqyKprF0FEIbUfBsOOlby+yvO8vsyRJ9xC84BwWhJLzZhSr3rspg0g5PaFMeYHKvIkQeINaGuiZ
ICQqugRVYYx6+jQvHTmTlWjV12GcoEPldSWoAyYjANsqfmmRmgSzGZ/hQW3bUwe9c7PgqybubVSH
WlNhv6vRVybndosqcTlQ5VueKJ5m20Yb9vasv6U4jVTfOFjNKhLMdfuZQ/FqsJm+RMBJ/RHiyfFb
IeH/6WKJRanir4sliOG+tKuwOIHi0/7r61v+r8tKdW8/lvfW3/C9eIKE9jdBKglLqOv+riP8Hegj
5W/8JyqJ3gq9p3ry7+KJIX4jKgKuuNARJ37XG/9eO9Hlbzo1Dur+JhZsG47iPymd/BSqwO+3KekZ
ro7GEX4QkSkfhL66lpUV1MzpOtOUCXODuTBrOEqVwtk0ZblAH26L74r0v8ynWIsx/12scbmmg+oS
Rr0BKs4moeLjNWkKOyW7w/F6GfoB9UK5sN4Vxfdx95dX+VaT/OkyJioJpNxr4Ad/f7yMXuPFxx0+
XIMNLU9xWoBJTKcgXyR7Nw27ddzCW8nG7DiV7p2d179i8ut/uLkGwmSKjI4OkdhCwvnxE1QgSucF
WM21W3VsYOvM2421RTCqN+DJbq3srADEEISQof2iGYwjCivKBeRWcWhQ1C1grZxTCMlWy3B0Hg11
9GICp/nFnfqG6v9wp+j0SMswHYe8EHbOP6m9YafI1NZleZ2aZbyzS2YEq4y0/VhirVyMBTeKh9XQ
98zmMtFo24mlftbjGH6gXL52hBq9kvRFzLpQzVkR5tNFDNzlgE6LU+tomnvSa9MdzCuswwIKlD2P
T7oJ+wSxPbDMVh/8rMOPaKfT3Q8v5p+VkD8K2RlrDG1uv0HtnH+GDfXxEZTFrLGjk/m15dEnxKIx
+c5iJbjgIkRvKhd+L9V4iaZg3MblLMhpy6fg7z8EddOP492gQEq1R7cNNMHUKD9+hqq1R6hcaXY9
Ipo8h7jxmEZA2czR7nezcwV+nJOSreL931/2jy8AIFVmDxrlPDyDvsLH63Y4lAa7LKLrlebmL67+
mAO49uMUGTwLtndIuvgOShc5w5wgASgN2ubvP4KxvsofRhbJFzZffHUUwIL+maoP77MqU7v0rpy0
aiEUkifYAIG+jcpk3LqY9Pb6fCej9Ko16IbPJTIION07vcfOVsFcOM/MJt6hOplvMkUdd3X4lRoS
6E5/Apfkd9QsncX7RUjQHyYoGGtMyOQT2zwzZNQfb1zGmYD11/BIGPecu9kaB7yBTfhdnv/XE9R6
/z/cHH47FYd1Crd04Vg/TVDGVFVR5bgLMcPFcYp6TEE6gxS+36bPrHSnI6n7gijqJek5KwBcoQ/s
Or+YjL+Ngp8+BZcGesjzMXld1tH7+uU2KaP2f/6H/j80uiVkKC/GVWmG4tKqh5NYpvx56Dz3ugtr
yKyNmQEALGACbVIxvKA8tGPQ7NSp2edk1bNlXcSth56xy4TXb11LGcfSgitKLU8Oh7hr1rVEqs8L
hA9W0X+vvH/2gv9hjrV1DCoOdX+XhQzZ6cePH5FxYil41ldxYZ2UlkQUSBhbKazf2Vf6jGcYQQfh
o01bXTgJpxaA5UN4dAasPDsZZ+hK5lj/jKiCyqJwkDgOKIEuoK8uv3oh18/y8VavwGKcQCuEk2D5
nxY+w5tg1rPFvTLTork1LKvbI3F2Wj/K9J2mRbB+htI5hxozPXCK4AYWOgfTZHCZapsUIUomwZEj
I0u7Kw1h8y4uS3Sr327pP9qw/WUEHaP7342t//q/rQe23vB/D641C+/3jLvLLwUZd3cq+dfpS5l9
+XEft/7I932cq/+GBt+k7SvI1WIpYRr/vo9zvN9YPMkOcSQBPPRK/72N835j/8EiRnolP4U/idH7
+zbO+g3Ogcm6wPzi6dY/7IBxiR9GliNRfvOp1knWcE06puv//+ElrsvQNkJosVtdDdaNZ08A9WwK
+YB/i/F79/Mv562Po/j3a7GTJReLVZWp8uO1ELRmZeKUlLAzEPgJUSKks9bFIWR7cp2lxu8Gxr+8
3p99NzbHrOOS7S7N7o/Xcybby0qnnrZt1UbBMEpCSooMYEpDIfqHB/4ns8nHlfr7V3McW1/RlmyJ
jJ++mkwcDcuFMWKhXnsFVBpf+nDu752RniMdlpD4jtTllQSiRYPhn1+cKCVnbf8TLGT99AwnLfHg
0mjTFnFpeTDBhiybchHEQRtJdSEsvb0WRuoeCRhKX//+0h8XvO/f20MhbvE1DPHHiSnSUUQ7SHtC
LS0uDLvIDiYkgl/sg/SPC963y+gGnVph2Ywdjsg/Pcl8zq256qZtjt31rBq6/uSOFUCdojHuaiXd
bda5BOraJNBf23T3Nk3RzddLyjnh+yT3l4PqT76xbgCOZxYGsup+2zv98MKEHUk++EUmTsYAibUK
UMsYV7/KSFqH5n9P+N+/sImVVHAAQNzh/bT7jBB9Jilh8NtZTMsn/MSzxMllEpansLej68enEe8w
RFA2xEoU3esuO5tf3PaPK+T3D8FmRme+IVnxG1v/x7lB0jVDHcSH8PrWPgDniD4hHpvPKRCm78k4
xEHpwJf4xyMKHxxTEQ44xrP9067CdamF1Us+U82i2RV50Zs+e786YP3ZQ+TRsZoS6PjHi3hdTeGK
PPktQSzhJrPjDHcW/Yt//FUMx7WZ95G+MAX99BBVL+t4zNahYnrxeV/geu1COz/751dh7SC0zOMd
dN31Kf4wIPE3hPagN9N2yjJ8CG5MXIVReL+Yu/9kLJgcQizTdVAaIef5eBXl5IMl9XDcdq1LSR71
HKLkPqkeZk6vgTV12p7E1u4XI3D9rT+9BiayEcIfTCYYzsMfrwrvBgaXarmD41zsZA7PIcKqshUF
kuC/v40/p7auKyEjAbIG7xvPyv7p0IM6V5ZFCw6u1SxEfXlueHt3UQJfyiKB6E36kCV7LR9wMVXO
nL7pbd1eRXARrDNci5Hw3QpU5v7vP9af3AEUoxjE8YMzlH5+HZYUVXVkmPgArE4/K0av3OlV72HY
MOJfPOKfjn3r+84jpJwEhAsQNLvNj3e7G8TQIjaft+gWfbore9aU+0QbznQRUVDHzGSlzrao43PA
k80/fVk4ajoeKwizqoko96f3fuhDfdZdrd2ODuY//HDFtnJl9IsBta7DHwYUVSMKKowkk5heV/70
SsKjU06X1N120cwUZS4iSewwIOiWaNyTerf9+6eHzO4PF2TF8ribFK4IcV1Dj398OyMiPMwOoDyK
VgmtIp9yqDsInyySt+MOX2XsxsZXMr4VeKSMwFC004DoD6KGDLqxRxFjl8EMUe0MW8zRmSF6rIpT
Y/envNCN+uB1Q/Xadgtioainsbcj3Dt1N0a2VCOLBdSXXYcTkdiiadBymm8tPUrCwPRkF+IJaPYS
v+wYdFbdTL6J+v2GDJElBYtUiE9O6loVLqQwfir6HLqqkbAAB2ToxNGuy5Ed+q2OEWmbWm5rPCil
AfzTYwupBhDqxAxsgPbxdZnV1UzQV2W71wCoQ3M7ezN3YKQN86rXM20wd14mUp36uTqUkk6aX05e
f9eSnXxHi2GKfEOfsGiNmuMVd2RyJC2lxt4wP7ckUclNrUHdDhp3YIao3abCPhrp0Oq61o7wBBNw
cgVjAIjdUmX1dSlMLcEMa8MFA8hMGApdauHXDler6KDFfmg56ZcQfDjY6jCZ39qI4ryfirx9C3WQ
OdueOVcc4BnG8TH0muSU9h4sxGLsceOTnLkEczNYmQd1P5PApPoFrAyB7lF13lhmS4OK1lE/Y1ua
vYRH3GhmfllFShKhN1jK3OB1NQZqLykKibxn3Qjw9+nmqkNDCDxoYSuORqhR+zLRJ0OizCJgJaXy
XiI8q/ERiGfmbKulgNXM+bxDwqUblwbG6kfMzJAN8YOFGFczRsstyMAhPXM6Q7txYc/BWIcp1W1M
6ptoH9pCzzYYpwAUZNDMoSS4LfXXThG6tKncyPtS216f72n02PWGUDA10qfv0LMMlIQdPv4M26rs
dHpZ5TAjvsaQBit4ybWzhptc+8gGZLrzZBdW5+agiQi5s0bLc5pDeZ1FkanOMPZYeGK4m/eIwafq
zC17nHYm2vjuvHJkf1VICypxVOgJyFRarI9gGAnqcnMwgEj/J+Mqgat+mnJcYYFG0tk7W4D5kRkv
LveJFbfP0VxC20Wn5CCEMHrT3sVA7KK9KlzsxyZy+Ve0pCn6wHImTC+vLd0nNyZMQfsW6j1nGvCC
Nq/zO3w//I6pbvAwxlic04NDNWNntaKxkQtqGjxO101ncuV5tFslO2e6XiaQdHIjjUonIczsJTq0
mlSburbajhEB/LdH1sT6FAgcSIVPhpkBOwnlvXusXHt0/DHt5LKBDdg1d6gR6/7ViZC5PBC65gEp
t/v6AXy7PT0h7mtvoF0IsaGRzoRRxFQ/NkUdLiGdKkY6b2AcY76cBSOfLDFxNPveoiFsxCEtaa8L
H83WBIzEviZ3d42Qv9dg/3894T84Kv2wkPyxoNB//d//610lrx8qCt9+6HddLXwYAZiE3SWrkyPX
8unvrSEbgaxOSW6ta/1QUNAMA9qMg6CWBdAVlBbYE/9bVEvQA0OTzAjqYJS8+XX/9Z8fTkTtT//+
IwMG5s3HXYvF4YiWFX2rtURBGsX6bX9c9WTSUtxYXXCJrRdGEIkR64uRt1DA8Q71z2TBUJQctLJ1
Tjgvl6zxzQbkwyaMrLa+NKEZSRDEfVMEqlZT5ZsU5bTUN/N4uZQy7d2bkU11hDsQBGh4i+dMDaeS
UdtsTVF76gAtKsXSLiOWTJyiLAV6CXIiAE0wDnf2IthgrBhBs/UdzVj6ICKLrgWipXNk3+QF4Fg3
gP4W3ZR9u0wBnuXZ/owMqQPVS/HcQNOTgo+iR9+E83QFAAhb8NpVhYwxqiIjK8epbcdvQABN/sT6
ll8VUMDVPisbN8VlirTg1kiWunhptda5saLSFjdWT9X3DONSOwXmVDklEpsJlidk5hVGDkLAve9n
p7LagOoeXng6QmX+QqZBnR461xsxgKAkrgp8fsngXQxVp4zAHBYY0xds7q10CTp4cAJvY76M0aXu
Nj0Nf75eNT9bnadh1pqarn4z3dijjc72ok2+5HGVNYG3gKkjFmLRvXDNdixbuOMxMMEbvLip+hxb
TtJeJrbmIqGw8Y0ei5q55R0Rctcf9L5a2jcM5Tpis8nMEokQdxhNzQhy4ep5FOR2V0IXjdWUxFPQ
2Uu1HNKIR/I+iZzgPVQcurYLK73isYExkkTDdnrtRVfliMfPJiEztW2+4EDIFXAEPiwGOUgJITQB
4kHz9irvh8q8HLzSo8Hde8iJ/GlKcMccB0w/7WcUsW34tBhAoz81aAGra6cpt8CqG0Cbyb3pWQA6
RzP7RDhFd4xGD/pC5jzJ2a6/6hUgT6wzwxMaYpIj2Rx8G7g3Md05H+AP8mWMPgvF77ViW0QRUspp
mvLrlHK+iRxchv1zQ9oVWhtDdRsKzckogjYRhMu5fS17N3B6MkeAiqKguM9Bnacbls5qlw7LsqJk
6x0PVRuQMIpJoG9FUxlw+iSNycJUDy+RfYLvJan9DNRDT49YohWE9IL4EnEJKUqJ61FD5xL6EUIX
FZCClKyZdbWc+1MyJ4nYwyadlhdOUmDFt9aUWcZlBqtsucqBuBmPDmDA5yyfjW0jtaQncGguzD2t
yWHHGxY+80fJfah7EwwaisPMbyL+uvCgBdtnguxxD0iEGrpbygCczDdxFxt5uhFoaQb0GJXUnpJh
boeXGWL5+NXFq+8ehU2owQGc0phcEL1QGe9KiKza6VqfhGf22KQpql5YEptlMvu8u1KEt6NCw9V9
K1EDZf7ap9EZeg0nS4jCONP7VomtGFYDpnSGIvN7SHDP2gBvLkgzk3I6smSQn8jVljOc4TDFF4+b
uhnJ2ZoCL8sQM5cw4tjYONoWqnlj+57TkTsauZXlG+yZGl/1WnrK1kUWXT2slHMCpIsFh1aFiBYu
YBlvBF1Q+JVjVTwNRU8MCvm/2blmquG6mgstB+2b2giEa5m3CGKs8qnHdvMW0uE419FsYUxNxq+V
4Q7bqBrtW9zOT0tozbeQuFFEJ3xpQgjjEEW90Wb7ItPsLU0M/AtTw/zJBwHgsjiiOjpNou+XahiR
B5MBsSmQkzxP3oSmLik0xD/ESD2yf4+u2BzqQQaVYZvP5nxrlW6+rwWOm4azyIk8u+I+osJ805aZ
aQDdbN85kqN0DpNS7hq4rc/14lUPqTNCzhFAeN4HQ8/X4D/b3Giz62yQazrjtnA7/T4ylwXdGFyx
d9GZzpOTg78BrCg7H5cp26sOaOFZbysHja9rfYJaOC37JSS5BCzhlG4MBKXIYgqHjFhs8lfQAZ0t
hRWyi3UBK2ADhnx669Xw0Cna6BtnHMonWYrmnhnAQL4vtVBtCzR0x9515Vc3H7zLpOX46tIPD8zS
mC9y1YafYZIv+glKwIheL1cD9NMxvXKQOiPGjqejTWTbZ1RqFPr0iiBisIP0oQjWlngnymhIfHCA
WCUaXa8PtWGrx5HFPgrqybCbvYNe+TbXXNgyuhM/IcWAqEky5V6Eury341Y9KzH2O512wG6cnOS2
xny4beBCHQa08DMoc4xS9b3IpuZylN4YXs2thvQ2nek018WI0EdZMy0CJlucC4fE6IjhFavto59L
cWaOwnpQevIim7o8A/Z/yrAKolPHi/9Jr2vJqBfyYt2uZ7Ob39fLwkmJgFY82Esc0NgkGyIJT+iZ
bN/qO3XT53117i3rVsCsjeI5CVvoaYat3cLCxHJTVtUVVs0YxpwWPXvI2fdN4QyYUC3tHbWtmHyv
SYkM4YwtbyaBkvoIiAX1ueQu+C10TNCiaXLKl/49StIrz0mOZUPQeKgb186YtXeyabRtmij52EBC
R5tcXzp5d6H0pj+mcY1dRqsK8R5mxFqijD2XCsCn3sj4kwaRY9MRaTWVhTx60cB2AY1a42FPLgT8
Y+YeUfnNRHgfSokxvJ88AqZY+b4aZpgMPnDUma5dv/eytDqvxxJShAIoN7T5qls1FPSHphbY/5Pu
CiLChOrDcw9MqN6pWFJtXxSR9YltkGZ/bio1RF8n1FweKSdlc5t9S2gBbbBgNtDIxgTy0T1SPxBh
ALTZawLLrdoi4LDZ1zVmE+V1KC/YrR0KWDnFLcCU0XnOPX14QYcGk7qdMTskaV8GyC9FoNX6ex3B
69gxyxVvGWv+JafuR0BVKVSYmPm5ahY/cQCa9mEbNecmJ9ND2Hl6MAhCfkHocSyb8GpvSgeBYj6R
bIMMFXCORzVgmicU/fXsPvFqaPMWpLi1r0yzJ94pzqMd0JT+00TIknbM63Xa7slKByoNJKPbOWqe
X4HCwIKlzF11V1KGzR7wZ/NqAahHuK6wvehjTvAyNkG/EzbgbHvweMi0+HdpC90Q/Fi9Dev6ykhT
N9pK1wkBV1VRoDU5+m+ly+IUdgmfJ0oJ9RmXkxWOTQSlpixPM/IpbEbwgSqDzAeiCx26uTqigTDT
NHxWRJmRrdQyoVIJAuA6LUa/hVg4nvDVKJ8QccAnKsrGr16alXdllpTPbmZlT+CM5BOcwu528qwK
mLmzNLtBzO6jq9ruMAxZuZv66utSOMj0U/JZo1S4F7VeFheVPbY7xAX5V6IczX2fSXGIs9HeNF6v
mCnN4koNIg4sSPtkALXJLZ210m9jTd+FY1GgTHeXMwpP+mPs1A95InL2yK7YV+kyvBkWuVPE279B
Q8z2gwelzLM4mtbILjdDNtyyT2hZTRMit5rGQ4fdNu61UYbxEepYdKEAcbKzmyIWWxFeQMl6S3IL
jSovgBdYUja3iqdpniE6LoK274tHuWaDVaXI9wT+xC/kkdj4+lzeuBYv9EMLkWUv26K8rMZefh6r
Mr+n+UlUNUcRGDzapDn7bqrZnzrlHF/JUWErwfsET9vpINOUHenWGae3ks0ZpDbfSo33MrEw1y1s
MDbtJNCBOoWh/AxGNAyWrGP1z8acUJp6tI91hnVlgwCVTQOJOkeFbyjdloWrt3j1VKidue6SEuI5
uajru9UeAxPPY3DWXUD9BQvRFBrySTOU9W7Zc/5ifMuO9Tq2iwvyidkojWAp2rDyMephMoc1WX8x
Dbc400sM7vYSIu+ZF0m8ownvpNFUM9wUlBHiYLSXiD1de50bo7wcikntdZHh0M8LWC4UMi87QTK8
35azBQKqGjBlrEaa3gCvssn7MjmzjUUoLP6KkWgqp3SCqUv77ILiSO/3NUk5+jTinFcaOiIX8TgG
KCPPg9CJlxNwQ0dcVIztPAC5rPhKs25gO2xMjoKM2PHS653sHtoe0xYgirA+n6hTH+LGNQkZE/MB
Sa1MzwbYnHhELNk+jDXWUpLIJwwprZwtv3f02KAgm+nTY9/OF8ooielC45jH7LRFfJjjElYy9SKy
LgdiMSJpv1oGFpZNnlX9Ne6A/CjnLD1NxRK9OG3htsdIRIYDx61S21HCQtlks82klSVodRMvxURU
pblazi0yCpqN2SYDrpI+e9ZSl10gBI37aGp5FSs2jpvYscS7dLsC+kiYHjVmuceot5KXIdWTLYFv
w5Oq2vKqx4y30W3Y/IZJhs9GdbF2RYh7dEWoRin90Ki8R4K21y3sOAsMIjpRixShAkA6FnXcGHh4
h6Mb5nvmXHoAWb7o7Cm3c2PL16ECyuyXKRFHmzwN1RUsq+GoQAmeaJmW9yVpS8+OG7GfrmVH4MtU
d/VtXXti15R5fj6LTnxeMx63ZRraR9EpokdZf8Kvsu6aALYMHEhTjTdiyckEIhJ87oIJ8gDvppVs
+07IfUXABNNF4z1kQ0VJQBvGA+Wz/lFm+CEYEfVnS/QCznuYvc6lk54gA7nowqtxX2uz3IyCjk0D
KmYOLJw4sa6j1e6G+Y5o5PQNWXNO9qLZnzcVw7HHUPIKxwRDgtXGl3YxZbc6EyOLT9KTfcOR6SY2
0F021dR+qbzau0lCgcx/8sBI6+6RZgSleruIzkrPAhXrcgv8ssybO1cW4eeua+ib13jCMJAlp7hI
WMyJxJwvLUYyhq5DHpYhk0hippMPXc38bIVhcY41qj6lEKppLlZ37cLOZTPperXzzDSxd8zhMxgJ
DO/7MQ+TMz3qyfXpEwua96jyT3JpR9MHUS2Y1EgMc6iaZszhhX7jRUb7WDZOa/t2NY/s4snSJAI7
jBZ+YrS9myiyq5rFtl4cLKoxJ2xKKOysI+BskyvsQ8fWifg4wwJb7qhp+NKoSj71Uzs+1DqpG76c
aJVso0Z3sa8u8MTKdPKOHQZK73xemiR9WSqaRYe0YaM/enT7jlJmDTZqDnrIAZv0K5FKK5SuHa+H
UloUnBv3Xbjp8NwmuWjPJ6wT6VWlWxSV6M4tlDkREYCdz15aS03TfTpkvLyTkQA4bMbo0Qtn+9BO
sr2j+hHum2RaO/tGJKyjSUYHPQIVzYdxUhY0j8IioabAwEascURsOZVcVQLHICBjMzYeaTI9MYrb
hTJctleLae5Ag7tBUjXWVzsSzT7MqnTc5jFbcshRSwbMKwQRDCr9zV6dKjmG6O3kOUReIXLNsh1n
VBweCnaJPNb2OPBauAahSJ3qKLlHTXFfsWRStIXxR4ASpr/NIOrmYVLA/DZlR9oMCYtA/IukeO07
3Tpr46Hb9I59l4Q9Waz9qL2KtkDuOZvUAxZzugO8Jk/sUs2AIpXjT4UhLrU0SW90ck5ARZpgcVTp
XBBJOt05XQkb3TQ5jWkFVlCm+zaoo1n56MDXeFPdzC5Xd8u2UEu9ZW1N4cm4XrQld2S+aLoG7CN6
JxFiVCK+y6pUemuDh/WTtoQIE8+SYAzOXfm1rSUZiW9wj8WF7pCuR1uimE02BJNJUhoIGHGrcm+g
+NZQBD+n5EFgTkaWfQprCPQKMT+mZt6puq2ia+A2JHhuGVkj2X0rqdp+k8XSly89TR9rB+u/ISep
c0FQAZNslurTCjN1D32W/R/uzms5cuzatr+iD7hQwJuXG3Fg0jLJpDcvCJoivPf4+jtQ3adFZlNF
1Xk7V62Qa1UCidwA1l5rzjFDbLUmECf/AT6aWYusQt0X1nLWwxHDk5uHwTqNyUM/wgec1S26xgTT
eT+wmyFey4LJIhNm58Gr4Khhqxln2kgEG2382HpizILtycY/1E9eQa+9Puv9zDiyfVDj28Qa9BYJ
IqOwrQq+1VyFXYHd2mdz61+SW0CWa8rWYdjOAw/KFTmuHJUAL+0tZ8NcucyWcCuiYyXWS8mzmExw
g+3tiHtHDSx30mRf8nyDVBOEjbSiCEGKy3QTS73QeRy7XQF/siQv6Pp2rw5hG62wXc4d4EOjn1dR
QsYioM2F2NU3JiQDIl8ndaMlvhJuaBJlxj4tsIiulXGmLWnP3Qz9n4BFDk70gECULl8Uc3gRTP0W
/GzWHiehxYbDFCic1jEjbGGVhFCCIaPJgnCMo9LK1mADfcXWp0YuiL9m3HiWimO+6H2LSbzVMTbw
2M3jjhyzOlYZ5jAJF47WPHLcuZ3p1v6fxpjMSiTXHsPhNAHswsAcxOqzFUrlrhF9Cwt4aAWza/qM
8gzJH8E2hf1krnSZDZYjDHBgoChm+rEZs+HM7yClGuC48Ctwe7JDSTez6q+pkabZDpSRiLsClWYn
y+dB3FwCUryjawkyqAjKK3rKJJGguwDjsxSAE5HtaWeAn5yJBusCX8I3aRLpASprxQp7MGd1cCUt
kAEwBT35IEr9SP5Ft6UxrN9lyxjJYsu8AMjxWDMclMiGUAm1bPO3yh9vRzNrvR7IEcuvIYEDu5C8
2GF7PaGPb/WFRwmWksVIFGAlIoSdEzl2mDnpTpiG9/VM+dHHJRjXSmicoRXqFWOpzKtI5FqHYyNs
jL5mY6xSj+Uk5SXJsG4wrXitSQ5zqS3pIplI0oVFbiNtcumoNRV5nWqizm42BiF1cz1ZW63pQRpG
spjQZ+FxPi18KzOXoJUpobnSuGZukjQIiBwj7BXxMDPZ3oSpsRf6JtjESpF5qhBOq0pOrxpTe470
FPNuxgP/MjB9ad2LUJX0QW224VTKN22il+/498Lzhm1abfNYTI/pTNJhVQG0M8uiO0hdVz2qooR9
uZHTLVW/iO6Wwz0NkHo2IfGObsYdtg+ianwnTBFis9Zwm+tRgqEeZ9ULyR1nPVLqu7Rvg/u+JG2Q
/YfxCnjZeBGBoHXL1X0wwGDbfRNG19MURLaEQOVcklBO1T/1G3OZexmcSJr/vQWJJIAvjKJiJZbh
vV5YU7xeUBg80rD4OZNsBVdCp5ebRo9+kGKjb6NqulDoMdoEtt5KOSm8UgKSAcwhOd1d39vW6L+r
/RATNZKZLwVDfyejX17J2dtUKjptZxVP3Kzdd7oS24g0Jdya1O8CWdL73qjLo5GNzxT5GAzTni4I
t6FdaAn0TpAari7RoXUNo7ukIntBcZfbpU+wwDySFMVEh1gncqWkOcwfGOrXuZeqMFBKDJ3XSRsN
+IzjMb2ai+lS6jDtM04WUX0MMPg6+BdoiUYyoEXJxYUoERWaXGNCFGy/shYjNTcweOmmfAb/eTW3
ytXUTrdTkmz0HA4M0LoHEtCKfZzpmwh1DAFrrKtYGR7xicwHZAw75Bazh9LIt9WwVNe+lLf7fqyL
A3TDcSdpdIAGKt1tJQvshHDAk+uiSWs8jcF5NLSw1E3pR2W1FHfkty9dYbO2dXQfW0OpXyPCkrj1
/GRnVEblmGOxKVJGJ3JrpSuxovqKVWvdM2dzg558HHAggyM3+gNP1P6xK4edmqJlB4faO0oX673X
MalnYBA3m9YqdlMqwwgJy5SGY6YQ/+hLGmBiuVcu0DonqhsqrQZLqVbzHXu5PHQl7peBpBY92iu+
r58rOsu2BF2+sZRscuc+vS/FmDds7Uu3sKkzxn+EFzJxyndGiLNxgpgN3SS/rQP9IahZmUnU4rqC
1GnjjrvP5Fl1+LGWPVw8NvAUJxpkUWNGsN70eymVXgsd72WS6Wza1CV2Z+T+7qNcO1PzTnizfBQm
klxETknYuTOHxW2Z8JOOHRMwR6K1h1C3kXd6zzhcbQhXmpOUSnDsmlVkkDo2J3HlRKEOanEJB4V6
CHegz0ynjJm/sZWMtUulaYY10ocaqmxQLq+FKXhja0rlIS/BUjDL0W2qJeuYR/tuoB1MmHF+1iE0
uJNq2CBGQC879kduSrPKNwZyBt4YBjJMgjF0HvfdGk1cxEa5bYliQhU0kBgcnXWZ3u3oF+LDDzsS
ZNPmciL4c89vmP9QZ/i9cpKzZSFQ41btuuZsiNPkJiwoPexZY1fgyPnwurSL34WW2rpouuJWBmXu
duys6KIwTHLBGS9WYQU9B45owD11yYolj1F7GukqbwWLXCVefwSxeu0IbJFw1IWqSi8RD/tLKAvW
7HYYTmPPJ2JOcUHziaUt5ypR6YMhw1qO6/bep626LyZemgBPy0tG3UhPhMigVKet5ojRYCHHiIRn
mhkU00KyZusjHdDJpbezH08rZc5ZrlX0ZpJy7dKgupRyC2QAIM+lYtQddU5mN67mwJVUka42SD0b
NVKL3mcACk6/WXZJ3XqN4hbWEbMJ3wPkUAVUTXUCWFhNSfmSSwJMQKfSHda10NEYq1HdZvJFzyCW
ZpDarPqoo0M0Kj1kDR2Ez1SX0MZnmadPnMr9qpzgDYZiKiJ7AsfZWFL6AxDQLjbGlDa8OO2jRhIu
eFLr62nitUzRKri16Ys3uqq0tgGd5PBBa/CFlv10eI+jANejilwTzTyiPOXz8L7KgkFQclJsE7nf
sFMjH62TmPZOxm9J/kzJVCCAoetctI0I/4wT0Txmc/AKfga4WslV/H96JI97gEWS+I3q77M6H5Uf
kgjFkFRNkVD+6aciSt+chrjMgF4ojFYRRfUG+AVGLf5jX1BDuhYXlTJMs8IbKdC1/hsNp7RcsX+p
Dn8en0gPBW2+gaZZ0ZFefJRDDNVC/NetyIvyJc7bpyWr2vD4wb6EBrkZJqq28gExRdwfRHR2R2yS
dBzUSvNdputCeBZYpWhh5uwa7Q/d62+JbG4KtofZaWALApB/OXb+M1/P+kexWGKa049azuavz0JL
8ufZLcKXT//Fy1sK6svuRz1d/WiYw/637GT5f/6nf/NPb87NVOLNeSX7sF0+jeZD/smfg77331t6
nPD57fT//Yf0Rlb+afEPE2kHFkUTK85f0hvln4hnF4UN+DrwdBzgT6Idf0bFDMgfY4+KOEdErvOn
9sb45wLYx82zeEx1JP+/RVvkj35aauBXOS10tHwowHgJDc7npVbMeqdWkr7rhKSit2ZK+FMhEYRW
uUXFKTkmuzJKj5ROYoKaoQhpV6Hpmk0rhNnkM44PR7KXbsA2a+pG15tSX0WZMiV7dsSjuEdwgAHN
WPId9CC2GIMsqxT97Cy0ky0mGbOZps7l+jaUkFc4gQC3GRYYik3FDcpAgw7RpvqUTLBWCHjTYnSF
zZYnATOgWJlrwR11kedOFPiq7KRV0oJdUaFGhRg8jmFU1us8W7KOR1Vc0xVTwvUgUO9Ac9HtTs0n
l00KLdAMRMT5WAu5eE4LGeW6zVmJZ7kuJA9zX1jZJsExoT+YeRo+o56ZXWFsoWmLVS4fkfM3nsWY
vajPS/ozbp36t1Q5U4lQjqSOBqbMrEnCvcJHuGTuTsrV0GVzfQ6nqRAe6lr3SXrHvXAVZzmZKA4n
Wo7LrKCr0jOxMDLeFz5q24u8RgF8JQoTwYu89qW8fBsjLf7BzFGEjWL2iUr5JkJruA5Cq9WuNIGi
67GEoT/xIgkVAM/j8IYYS1IIAq6Ll7Aypne6XerP/juuM94ZqX6hTrxkoJlDftUVH1lo02jdwczy
Ob5A0UVFhYVJvqhAWpPVqIcCLeIgl6ZbsxCHH7izkhJwsR7WxJ4DYge6BrXopooseCTCZLhMl/SN
qPbRZT4PyWZgqmtr7J5HrGQo+CNfDpXracga3veGoWbjKooM7LwwzLDM0WDkzWkdyK620FPmQ0ZK
4hIU3aA0D0lood4lN0tUIaFYQ8dktI6CwplauZpoqpLIjH3DmkuLQloUkMSydcj9kutLwwPKjqam
hjeqiCD2bTCEkqsgHpq2+JeY4pWoIoR9F+lZuialj3mT31JMsdOIw53ul5Vvo1OlS9aEjKRJvjTY
vxt1UuVbusraHfqSwIlgYbgFXeA1Dlh2/xkUp94TS708m0g1PxfIMkKKTaFjEyGcnXcKclMGN/OC
kmY3sepThR50PcGWKYDjb0ap6C8DQjAvYp1IADkhw+PcbKrukhmVRD+ukfPEzYI0uJMEId/IhB1z
rYAxh16DLmSt9h3zQdWv02u6/h23EByVbYki7XKUjfIZQYH+6LO0aofEXDTfTTqgYZtENm1Oio9/
sue0UMqtRnuILXaUhOi6FAsQdNQkiYDmOWnvdV8Lb8YJeTOjx9Sue7nyG0BDcthk1W3bAaMZ30J5
jH3mudinQoNtVtUK3E0DXeWhavtXngqq0nn+VFWGZY+xEio49spsJBGBjirzphSWCwMyU1orYtWO
MPqkIZifZEluBnkfNqrYXlsE+0pOC9YG/0JJ5gM6bX+sZ8RwCfS+rngv6wGODg3ThG0nyVAZwpgz
dpYxfCESQc2ebWRutQMzMXKEae/u6VNV7DVNvRqZwgyI0NVVndcifYdRGdRVaQ0Y/x20iwWzfcTR
N34gcpoHZWi0YbjLwIRPBN+aNbMyJDphioAqb4jlIGFaJRtDR3Ci2I2R9+FtEaRtUdo5np7wmXSD
Jr+jA5Lrj0xDCqJx5HQAO4qOrj5Y7HHrw0KijzwrCWspheXS5d2xDkeK/LiOixpl2pC5eS0Nhu0j
nHnugEeShJxUxiazIsL2lIDJdCFmTyE/Lp0dNkgDV98NtbTcKX0qXBNMPjp5mLJx07OYtFZCyN1J
1oC60XapDjNpMjsz0c2rMKc6nvoZuU2kgK4eTRNjutWJ7GHGoXlUFECMWS1bUA8VBJf9AG0p6nrL
tMUml9ZjZqU43TTjImgnOP1iIVqeXJBprrQBIPzQULdkXjPNQlmIDEVONr6eUxWjjtqK5RCBNZpG
7amfAAC1Qxa69D5nF5ZBtoFVWJxZPM4FrBPzdJPUGth/K9Vajxav4vp9lg62LI8ylICGcDSVhshK
Vep4TddYugVcfjWL7cwYP+t2ZSe+6+Tk3Bglviw7NlFqQRhTtlZY5nfpFOvZnjR5be0rxgth7xXK
SMJxlF0X93315qfo/w9lVIySB0+cH1wnwutulHv600nBy/YxynTiT11SrkHW21qm+oexTtXgLYma
+FnDzCs86GOXBGcA/XJz5cex4FPGMuZVBpaM3TB67B0riAbTQY2bX44GXcOoFolYLjo9P9dJXxBd
NVfRQBHkmE+riC4jBD8xMA9pNJMWh5lpxEc5tetYJlOnqlv2r4HFrJ3MhukIelCdPUIxRPI1iOqy
iCZPUwJNIH0pKwGtKxkJUFtnq6/WRLSYT1o3E7KCcwk1H3fnZdZUxpkfJ/pVW8+G5jSJFSxczHx8
SQVEDkwgy2d4CjOsDbB2K7oyU7mMCxIk9MyZ0IyE7XOvi/z2mzzkNWPHMPzm1ybUwvDcT4LBWLFn
qsy1H0XTnkxhGbmIRqxCHEShPRlC+M7UO5jWzZzX3PQEynTZ8Wfh+FsF9n9WPf9vc8VD9sYWalK3
WgDEF8M67qd/X1Mv9KOFd/RepMnH2vrLj/kTgaQbVNswsShoFUWDdvRXsb38HfAg6G2BlZioe/+q
tgXZ5A9hEjZNFoGEw/6D1B3uNMAisBUWshIc0+bvKN0/u8ngo+g/Pwm8NaYyIkRPPGuAyECH+lAT
u92EwMFuHuZvzJ0n9fzfD3GipGcS30If4xCueRs89w/pRQ8KzB5ciCcffoxvt/1/O9IpMz01jALs
IEcqvHpzTP/YZn4yCXwyBXzemPz58fAM+BkXbMHPPfIHm2rARBQB8hDek5gc2d35fO+vxJvyPPrG
xfjTUfdhs/3Hj/LhQCebbVUa8UzJY4gO1aESInHCWNUE17+Eqy2J2Dtys3fl3j92bmx328mtz7Gj
URO75opev1us8M5K31n0T4j0f//6J97KNB4DHVczwxFzM4OI3KyKH5YH5cgb3Pp5vOufRjKsviMg
SCedj79djJMWS1ijC2I7ANdzJ7n1zbidzxZq231z2++lnW83x6Z3Ys3Odzvj5tfr6cuvbJhoNHAl
80pSFmvkh19cqIRYV+M2vJdec4SutV08Ecf+CElcvamhU18kq0j2NAZwL78+8mfP5R/X+uOBT25L
BLkMXaRlqU0eqjKJQc3da7H59UFO/MJ/P8rJndkoPRUJ/3Kv17YB1PhRrNh10rReDqhS5Ic2IoFe
+eY2VegVfGwm/fxJiXOmX7YgNChwP19WxG0xIy4rvFczoJMNk4KACTJZXGAX8Z/a6kAqKcO0y0xb
lCzjVsHWa2eQ5feGJKS8SnGmBX1XO2I4FodUUs8tMj/cZDSuY6F+EnLzLsHwBggyY/4pjetcFt4L
gm82BqIMm/FvtBoV2U3y5n6eiEyS5vI7n+5PxtrpXfzxWy4ttQ+LJ5dCYxpFObyX18JFewwO4xVU
ynM0gnfTi/RIMOf+m99z+cRfHfHkuZHHTJl7eQ7vlWuVcQAUaFv1Mo+x3oUQOuaDKX/3Sy6f+Ksj
njwT/AkBODL58L7ysudq43uT6XQeeRhnxDc1DuVvf0RC52Yew6EJ8xNyS88yiaQD1G0PgT1swnW6
bTbpmv+eXAgucyLv15flqwcIcSULSZAnt/zzd/rwO8wmUk+cmzy3zua9dZ658dOvD6B/9RI1JW2R
dmigbk7ZRlNbVIpaR9E9zXFHXzNwPCRXxVX9hrBltgkP9F6H2K5uzcd5z9bjor2XAlvwoqeWIvvQ
MnLfTkf5WuRxXjrTfeD6Hop+IKfGVlhJ1+ORDCj2Pz8gzT8OtvYGPjuRvEsq0WP3lhzBQNvDHpG1
ncl2cHxm7/TNq0/53FD/40nx8RuerOUUh5SIDC+81+zOC7e9m18I9rwivQFlrCt6w5Wo2skuvDa3
KnuY1ez4tuzCO3jR7doJn0Tb59+r69BDueJ235yetDyoTpfhx9M7WfgMIHCtSX54j6TibNqJTM/u
kg1Tpk2LMAwkdrtmYLkTz8KdcrTOyj870P+2NPiJK/vVCZzcB3lfDiLO3Og+scsz4jYeU3feIFXd
D8fEuTE2sTvuGeQ79/WucZG9siiqXeW0u+YQrur9eJm/HJ9fx8vUw/3uxM4DqY2u8mgi7HbZwsSH
4l6+avaDaJeHYd99cxsvXsu/Xz+6t9ShKnXNYqz8+KgK5QS0oRxG963buvkWu52+tl61leTmq3hl
eDyTS0+/xjN+Eb21TnsbuO+/vodOBww/3wngm2A5cQ4qp/L5FGRo8XTf4ug+upPv5B/ClfqGc6rd
5ZnHmAvuEfm/Q/bNFz+h8vy5rj8c9aS4mJsgWTpD0X28Ki9wX9lH2LLrcDfsv7uFvj3USS1Rl0Zp
EQPLEjnPmfwfeCIQYrbNPf+cB2fxzUNP/urJ/PF6nlQQWEuLxCjy6J7B/W50SRw+9x0kd2cgyR3h
fHwRvOlR3DYu5aM9bJvrxDXc6P6bX/XLG/PD9T2pMAwy0GaDXKJ7bso14tXNvE5fwovwxToPdpqn
eOWhx/538M/JC57Wvz66/NX70KQzziCQnR023s9rKkcggR6Xa9B5s5u68UXqRvvUDV3BYYL+PjxW
buf6drmT9wFxDu7BdGC6//ok4NJ+dXPB6zAX/BNtzpN5xtRZARNlrsHD9oXsZvvh+vByt4rOKzt3
WXGN0+8L+2V7eDHsPbBRW3Izx5Ntb7cu7dA+blUncy5kR3SyXWY/6OsnegSrbH3DMyRcXXmJszkL
3RVBeXze9ughbHB7++UuWF1n9oW/5S3srPYOkSFuYyv2IeAQjf10eTBW+2L9dJnYF9g5bc1eGTaq
9bVoXyJZOBtXh4veHbzG8V0ntZ315B5/rI6PV6/edAH9UPbQx9mHC9HRbMDN9r539d3FQfWebrCM
2u8J3/Rw9+RW9s1dxX9+rd3JuTjMtrrN7E1h36Q2x7ellWI/rPyt4GU/L4C0QoDl8qkNnzrbPy6e
6JvZl6SN2tfnk/12eJr5Cu5ecL2rC7u2z1KH0966q8vdXWEP9oHv8wYae3W7eQtWJicHJt/e3HaO
77w9+N7dE5IRu3COtDp50l6jYHcK54JruayOcf/C74FbzYZYwd8R7K1mXx6u3d49bFv7Zj3aT9P6
ae+8YW3mf3oa+VKig13X5V1ucebN+uKJnRo1l+WsMmc98w2TQ2tfkbzjTEedTyEt2eW+W/H5re2p
Nnr65T+8eprnrU3bGXeK41x7u3PG1+vtcTXaj5tbTlVx1r2zbexjZKus27P78+t96pzbxzP8R87Z
Zmc59LVcb3e2867OTHtnuQ+Vvd909nXtbTXvjIM4VFq247O83p9Nt3GoSGeuz/qRJjsr7hh47c60
ebwfOvs8t72NRi1R8FN0zvm1bG+80H6bVxoXVNm9hu56WAk7ZWfLq2f7/HZyk5vAfiKyZa1z4bwr
/q20d8Hy28X2nWUbLolODtJ3++yH4Xi7cu3vvZ3kLGf2o3BWrshiYy5ycX7GgThPp3QOF5HrvXvu
bv1jKXS887dD5+w6z7JveaChQDp6ubf+MTvxpvIO3e5ycg692696V1q17iaxNweF85d3d9zdE8vq
cHHTuytih73avb07XGj2w8bgjoASshbX3oapi3132F9y5olLReaVTm5P9r7zLu4S1y7cd8W+fnhj
JS+3kWG/Z663ub1zvOOOtAz7fP3I5cvs97vNw2BzdSc3Pn8+IwDHPn8MnMdpNXo7r72cXAypXu8J
68Jlarb3bd7t/LVmDmgHqw0Xu9xhn3X51OXz0Du6RBguJ3Tr3XJ2rbfznevLh5fB3o8usz7bsLnz
Vo1db2/u6DdSiZpcwkv4qbeMSzfleb3LnV3zzS5S/fIp++H5dkKdkjFrRmrF8w0pvf0g7B9m9+XQ
sGru+KW4Ybehc8A0yaUvnJebNf3q7Sttg2p7b9pnS+2K03GlONf/s6pwQYWz04QksQAoP1Y1ZJqj
URPqiM5BvsUXFDn+utwGhElfxytAPO5wARMO8aKnODkL7tcPfmn5+L/VhB8Of/IGtkKGOCreJGpC
+fKpOB+3Bs/BNRKOc3+jXxA6s0suqm9+jeVDTw8KYxChBXxNvGIn31kMk6g3lSG6bwiHJ0/LP1oy
KnVBqp6xHyKjn0sAZGNtfNfl+2oVWDQsadzjmIKn/vliZ5lZEBTAgQdv3orv5rv6ODzID+xIyoNx
FG5M5+fl/a2e9H91TVs/p6Do/0GI34/n7h/F+z+u2+c2Imfo9W8Sjo8Kjv/7v0jnIauUDP++KU3T
NH/7jFlZ/sCfmBVtCSmk8qC/zO4Ut8Z/t59pI4MQo+usq6ik2B//1X1Wl/RMtB7cOQg+RCRrf2k9
BOmfcE8JL8TxjA4Jb6/0O93nP0D0H9YrM3363KKESZ/uOyvn5OExMGqCOmpdMTVFhFdHrUnO7dSF
gx0Go0Bqd31d6UNeOkKR+qR00R86aMzPBXtKi/BRGDDnIG5DnYhTFdDDGugR8VrhJBmBgyZpGnB5
MWe1mwyrEGHQRcPzFiPKg5gyot4O+F4M2wzgR8KrivybHqvC6MnwTdDZiWH2PGF8Qv0RqHN1Vqli
FfprJRSJt7YTae79S2ue0XZShgx5QzUjh3lZAhuSa3WN/amUJfbIgFmuhykI0z1wGLhJvf7TnDlM
nCr8xkx3jC6Orms10Ou1WMtT4vRDT2U84AAIwSKi7F8HEelGjthnlMoRIeYPQwcHmT5YLnZEi5DS
4YSyH7+LHUbKSo8qYBhZjoRD9mkO91GQT07bdLJuy3OK+V3E1let6GYAPJtq5gTAlQzIarI4xOiu
m1LcWFOWo+jW4+QVNR/ClrrEpmUPfptKqx7v4JMSy9Vt2TUBFLigqFfm7FfI0wJZBiKhljFxgCrX
ozIbfFFxJBnyuk5NKXrsZLxtmh+D0U3nam7uo2EYrEdZFEjwBbObIN0A5+hOYY8EfZLUwSOdSbvP
o3Z+NsaIdULGGXAs5rp0lkR1GAGXlGlJbo9GrDD+NghuSEOAY2ZKcsbwOksJn6oxsKE3ngPHhD1F
0vNsNRdwArTarVn1IQ6msSHERJ3mM8NsZaDtA465jaIQNej2TNKJlQklpNx60yikmKOyJybbwACB
9yeHW8vqkrpVkiUAMoRcIM2ytHrFJ0dKndF8VhNuYqa8TIXJRWN0nIwFWWsSCPLMjqcm/CFluSBg
ip4JhYbJXKXO4Pd67JiDQByVFWjJYDfDYJ7Xskwi1WAJVk04HX3qQ67EyYtU5tKRmKc0W+M2R0Da
kJBuA4wJI69vdAJ0MkO+GlrDHxRXSRholx7WIrBcAOV8BYNEmCbQA6aEMLP3IKtSVO0yLtpuG0QB
qwMh0wgOZu54DzgFd3hyENLEfA3Mjjl9J2JBI/0NwJhjEot4kSqzonsBYRAaeUw8DpyQANGHmu3r
YdajLr2K0rkxryyj9w1b9jXSEYYkyV8FusT1qlb9MTsLjChGW24gP9jkkippWxAn0xqGSfvit6Fx
E5I53jpzk6WX4D9hewp62loQGIUm2bcGFBVv6oRxI5OaRbBUB0EG0fB4bo7QYVZZAnxITUHErTMz
mG+GoVENG8eE9Q67JDm3fIbuB0Mwq8atFVm/buVoeBT7sOZ5ha2calIOwzt0Hjh0Q9nIVMdQK69r
QBY4kIVatiFiWJ4t4rPqqhiWtDpFR3Pr0QovwcjDy7Wbqlcew1yP76sMwKSTpSMYwSRBEo1HS9RJ
j4CXZ6NXoKYbS2TBDYbM28DyVf88LuMqt2tyHXZ1EZnlGhecQifWNGrVIRsSuZpU4kxeS207vZeF
ko/NmdYZXa+vDAUoTWn7aJauxNDAy9uVyfDsd2lxYaSajnUIIzOahBmOr2u2XXaIO5W5/oj7T10r
OUaLoF10bn4HKGulWblCxp0PLwQOoUloEbvwGlmIGmINUsVQF5BYwONBtec3JM8iAwRoNzRZvEFq
y+dkbVIzUKpRcUBYMkee74sn+8UyYxXXVhuOrxUP9wcmrhhK8ky60nP8MgpW59SzUMw0x0IDh1o7
jVIHm0Io/NzR04iuFvGZmlsYczLszHYoOnsKCAlnzcdINvBGl3jjK23eSFbvWx6sYi7HiKY7ACDY
67pH4Or81OJrBEJphfLsdHjGgVzpGFJtoGYGDfBJEYKV3KghvVxwmchuNMufnVwSWlSIiQR0Ekna
XWm1JOaJLPidslwCW9PqYrYZVjfSH+Xob9VL/3/O8A1qhn9fHbGOWkrDj9P65Q/8UR2pCkQ5XYM5
jrd7QTX/VR0pQOig0+kmlSzQWkACf5VHEuQ6CaozZRWF0DLT/6s8ksh9hhrFSH9RTIOi/Z3i6HPf
CIgdwUQSeDw2L1DNEF5/rqgjjSw3sEU0CExBXg2BpHvJKLTrD1fj+Eep9XGq/Xl2wccygOOfHAd2
sCrKJ92psEkKuR1wBJtJWj3gvRkhPhX9LiTcvLcNVEjurw/4eZTw84A0mFH4ImBAdnGa/DHOBnCb
OQHeVjUlDiyj3OJ1ancYtuJvDvW3K0jyDJnyfD1Csikwl7//YfIzTdiucgFVW1cl+RN4hxIxbxne
/PoLnYxRf34jTAYLdZhLiEL+pIaVdCo7CVMu+XIWZFbDJ0NYHoT6GkMnPbq0KH74LX5aW4X2uhol
koFSqckfsMMaK1Wa02/mUV9cYdauyF9cYFU+3QMuGSBoJTmfmOCj3pbxZTtF0zbPQYfH8ddf/stj
Ub2jOKJ+h7/4+RIHeZJleTxodkNO+kVZDd0NYHI4d0Yq/PkI+7dTFumLtcosXje5JdGtY4P4fLAB
nM1UDCXhyU2s7KTa8m90LTC9msf7Qev74pgg5ttRnY+o65gH4S/DxRgtoaE9o3z87r0P71WO+z1v
5Gmlln77zRD2izVHhgKLDWgk++FF1PNpzfFDzxIGLmRnAr19JajsUi4699eX/aujwJe3UAsz1mT7
9vkoYh51Rohm0TYqmHw2iJSbxNDj9Jsexuduws+VzQriaYasn7COU0FNZGU1ycwBgH555q0Lg2Mb
w+B9LVD4bvHEAVULyR8jNlaWr3/9Db+6q0xCNti78oAmxmxZeR9uXpkcorgNQlAFUJZKO251Y2MF
YmasesOXLjSoihheehn0iW4S+hxYdbPJ2YqRIKQPxY9eY6f363P64qqz6pBc4ZHAmX06TwjMvNKL
JOFZmWn+ZVImo1s2Znbz66N8scpNdGiqgQ9CZFy9nMWHLy6EypCrVsxzXxKyzZDNqG5F0F00wnVt
XqGq8F9/fcSvvtfiYoL9bfDKOR3/+VUqgpkMgN/UNTPmmt1cr2qa+/tHYbRnolgjCUy1Th6T5KBK
xhxYKsQRXfQISKjtqSAm939wFLRTuFeWF9tp4Nic9TJcrwqaX1P2R6lII8+s5uri10f54rHHtgYc
Og413TBPZXMwEyH5ZbxZKCzUtRQOGpRhoXAHAjN//wtZ3ASESSy2nL899IxcKnWQAZqdGZPvsvHy
3dyfi2/u9OWB8a8+zM87naw0ShcWHOE2p48tcayzrBVbjtLopNoDRXMiKfEUoN1FLV9T9pOJrpjH
PrS+eWB+cSmJBrDoJS3tKBhTn5c7iVkpNp9IQ/WDr6PUmmzVzb3uyHUufPOyWl5Gp1+SzijMGk0U
EaufPJuNLDHaJckc7zlgiQ4YmgUoBMBAR76yvKuabvrmsn5xZ6H4JAcE+6jKW+GkutIsoAZt2qq2
AkLSnpqscRsl/k4j99UlXMSimAN5XNPq+3wJZT2rZnkwMOTlvbIpfDVcdW1Wnw9dp3xzE3+1TjTQ
K6q6WMdE5eQmDlQAivogqPYo6gE4wP/H3nkkya1k6XorbT3HNWgxeBMgIlIwNVMxJzAmyQQcyqHh
wG56G2/aG3sfWLetmcGojGbN2uyV1eDaFUQAcLif859f+OYZUqaJAGLTwMyn1CLE4MV9uyQjMn2s
4P/4u+Ms8Vchos9C3Zch4q1oVy6gTBiULsceUsRLN2h7KGBJ/S8sFvRx8P6YH1PM7xUb1aQvZIiM
vLp2ulZxdTeLuEWdtLy5cXaBZVl+5IK/rxVyslZCL8mdJC6s4rtf9/2hYof0R4m7U1xauyyPzU9C
NM724yd46Cpr0tJanwDW70tjVW53QxzjJSKMutx4XW/uQFa9i4+v8vuKBHEmlIvAKHzIdN96fy/4
TFUL2iocSyRu8ZmeBt8GOfXfi3g5liznrH/W+6+auTpW4iZqQbSL3nrHv5yX2N203CodDLWhB9IA
9jFsLAHotBHG6FwHE+FgwJNYyISlM+IW6vCXxDI3k95vMBMQL0vMn0LbLdFNT91oaxFCkv4NI6ti
2akJJ6koMwZmGZZVll/yidDSUAdeGncyaMXl7AVWvjF7nKCxbNCa70FaFRY6ex2poMcni8czAef3
8dxjCYaEHeO9avU62vVCOK+xa/RvFofiteNU2ZP0J9cONR3pE0pudxjOutaBD5ZWDjU92qCq2yX8
4i+ptgzl1sSn7yLwtIR7RN2NEa2f4qlNIbNCg522hHlik0cyWI4iXL4oMef++GUfWFIGImsKNQYM
lInrYvjlBeA+64k0wUhu7EDny6F+8WcMyT6+yIEVZRiMKvgkaVYhYL+/SF6nsvMMSEC4Xs2fMsus
Tn2kcnhiF92RlvjQpdCAuczREJHTgL+/VIY9SIuhHZ4CCjVd7uZuE8arCL8cAeyPnBAH6lwIKis9
hRacjsHaOyKqAtHbhLks9qAYpEyDY2AbgaDwplU1hCeKM1x1iAyJI6MlPBetjjl/t9JOnCQqz24b
J+iPPOo92vNaDKxP0mTCwxkJZXKvqRtqC3sQatyw7s3ivEfIDQvEEvCjsqDyQr0q/MvGYbWRMp95
fjR1iboibzWA01ovPfNr4XgKdVlFI4YFY3zbYKo2H9kvfz/N+ZWEX638bNQL1t4GLX2UVZWiZImb
0nztGjxC8lpz3uj6zR9oN92rBHOrH3++DKn+aUdQnSLq2HtbXooZaCrxiaylY12UoKCbUhcGhPhc
O5LEeuj+GMHBjGMK55Oe+34Z5kaW0WBVRCGndLK6z/gq8NRtK+SP2cmuvEkuR57ooYVPiAJwk00H
gnvC+ysygHBKfNzBS4apOe2YtT0W/E2Afgzmj6z7Q9cCbyLgm2pinSa+v1aFlpEqDBUy59BwZkwa
ZsmTVV9ozXKM3njwUqvQhwQDdpCf5NZf9ief4w65NDXL0hvTqVfqrA6CjuvePlbuHbwSaxE5Nt9P
8JMq8cuVpqWcM1JXqWVnAlYlB2sfGgb5z5LuND/yBA9tu+jxQbhIvVi3xvdPENuFwKliNqTJq/PL
WdnLjo7Zff14wR+4CrM6GirS8yjQ9zsdgzCa0ejYnqAAl9d5m8vTBZO9f+FmiGbjIMdMkhiPYG/L
CZgqdeD/oILgGmdValoXrsDT+89vhrKEqiSg09V/ak1+eT9sZEBgusUn1XfjrQrMeYPNtHnkw103
nr2ChBA74vJWVBnwdu9enEmXDipPBPapxaFol2+xMdwYwruQGljKx7d0YMmxCxF2AVLN6eHtfUcZ
CUwxaTxOyAFjPRtkKu8CPZ1O2tT8c2gLLJXuXafVQLL2k4X9y9NTNkyfbGJO7KGwvCBSxN/5aTce
6XcPPD0LJy06NIq59Ut6v6ydzkiwWaaZ8QvdO/W1djhTpbI/N71fRgkK3CNo6c+dZu91AaEx32bl
cX/63jmCy6k387QAmoiSFZFXkQDhGHZ/roFI3y7YfX5HkWl8NuZcuuGYDOPpxO87+fg9HrptpLZg
CQy4yFrb602ZkKo4psQLG1EvGFozk/UyzXzseyS1c9xPRz6FQ9dj58D+g8/Bwu/j/WMu+UZivOVt
MB8d4gWRgrsAa/+HfonhaAaOdvvx/R1Yp4xEYCWtNiEmssf312tHBRr+EyjWumHnD/ijG2PibsHa
nv+FKwGfsZ3AtgWVfn8lkdk64eqKUllPzWhyDCcKsrH6RG7K9MfYhQfchssQx/PPffj9pRLU2EYC
aQOc2b7prMp7xMd0uXR9dWxMs77+vUXKwYUQjeESZfb+Zu9g0JuZMVdqzTG/4VT4jN/BvClsdOE4
K2MUPuqte4q56J9ZHP0sBsG4ALnQh7JA9wvvtldTznTFwStR+Q+cRSg7yDA6sjwOLEcoQBxZwCU0
pasM99ceAkwj8DWI5KGPa1Toa8uzB+8iTIz0RxdPf75BA2CwWYIg4CmyD2Jgu01nRnhRiP8LIUB4
XUROSqjMnOnTtgZOObJMDpyhNC4MoTgWVinwXme/OsusPZ3DALlRd0XiFSdEUR77og9dxePwglLl
AaftH24UW0WNKReM5yV9yGMXh9PsaG9w8CKmzgyGGpHNcq+xL+NY4mNJH4oP/Xzp1oNzhVDR2P75
JwzsD7zK3ZBQvFf6VtJqDK3xnXCmmz2xSbw6V42dbaSRaUfOz4M3xCZoMf9kpOvu7Rap3bvUZhT0
S41pS56oAE8QzTmCF68/eP/zpYoH3GEcB8i6t9u2rZ9T17IClJDiNGmdZOt3ntyN1rKckfHkbEj7
u2j1iUUo3aMQyYGrU71RHnBurYrL9x9XAkEqGfSRT7jM9cei7pKvYgjM6yqw4j9uISDbrq5o61ZP
Vtvem9OzIRFz51AujqTedJoYP0P2wZMGG88jJ+bvWyKXYv5uAMOt++/eiTI1JpQfZwGy1kaIcROp
QRFUCyxQNeVhK7qi5T6MGGaGu4+X54Er07dQELOBsEh/Sn1+KYTaBsqf5nd4R/tOfJLTBH+G7OU/
0IMiDU6lJbZUe2KzzCZjnI+v/fs5SkNIAcachjE6Q6L37zKoimwu6S7CXpgiWhuz0z7PkrMZRsuR
S/3+aUD+pBix6Ag9OCd733pMQIeDeb4Fzjp4N3k19WeEGf/5+UJzwcyJUSkJU3j1v78hUNYavh83
ZM9JEDmzo0X8lmOsgwP3gtEDs1KKAr71fcmxL9OZjZly3Cy0/tRt0NRbfan/8b4VsPTZRRi807bv
T1EcF+sTo/atMC4XfWv1YxBiwZVEXWcvZx+vg/VAfL+jcCnTBla3vRWQ2NtR5tScShTTGMAbTvV1
Dam4nPH++ApLar6e8rrYjalp/PFBxkWZSnKYMalhc37/ruLEC4qkVaCcSZy8qBnbtQqz9tePb+3A
u6LMgJPiAu4YFOXvr2LMmi2w7GZF0EbvumW2N0yF5s2/chW2ZNoner79q9TSzbWs5yotQQ5bXhsc
BtRqR65y4HNlg1pbs3W0ynDm/b10PJ40702LWF3MdIEtl8gK/CXCWXI6svUegO3YDWkEPUoaKuxg
b++dGJvNM0AZ/FYJFVBIvdpqXj4gKqOwPFOcAF/EZLtb7DjbzTThckyrGmCArez2pNDSYms4yXI9
YSe1m5zZ/mOceN2tg9XPBJQ+8PfKoJYsBrIJib2xMJo7tfGt5JeIY7vW75UkV+F7APBhXsrDfP/E
CZuJRZDzDSZe4j5Bca/O825pZUQIShlxQIojr/jAckWwClK6XpRjYe8Vz36PwK/hFdeJq19OsF13
qZPNRyYqh65CMbQCCnRt1v5ExdT6fliEa+H1XloP/IznIR6OfXkHwOh1IyZZleE2GNZPTcsvJ5ti
ycxOv44xZG1flhl+uC405M9dSzYCHhFJ9VTmeR21ZSUvcz0pvi95OkC5HrPu0sEE+cgud+DzAWlY
qWJgT0C8e0tmbn0ntzkJw4Tm8s4uPXEi3ab/bPeLeeRQP3ApDh+wu3U7CCij368bzPUSmPeQO7Ky
T6/LrCsuyCHqdtMSt0c+hEOXAoaCiwJNkJZq71IWmaj/mME10m9efbfqTuYsbjbjWEBK/nibO/A5
YEzAeCwAUbGBOd7fFpkYZHR1TBV1I25PGwwBr7DqI0pjdLVdN4tjE9oD65ShKUAre97aFu69sQDr
K4oXMqDjJobcLAmCd3UiND6+q/0nyDNzaLhJWwS8AGfdu6upd5rea7nKPDAIavrU3ZAhKO6zQvtT
EqGlG/pKTwDu51WZ+0vQnZn7dTkB7ZiVoQjNCUVRHcYOH9/QnlsIi5vLAAUjxGG24ELCef+eqr5b
yA7jMn5OvFbpnORDFlokRi3KiobW2y4BYZaw1EMnM4jjjB8WtMpL0m5KU/7x0+W3cMSvGh++q30E
xSzwwNM9prfkihFcnNhk1429TwKq1f/h5rmS5Hi+oCjQMvAf2H+RLtFjCDhWSlWdnQcEPH4ic+DY
LH9/Ua5XYdbApPXniH3foMMqCvSJfPph07nqxXDm7qmxq+ePX+GBi7AkXRuuKTUmK/P9G5ybIUUI
gw9GGZB5nOZmF9mO+NOyBagO66nVzyQAJeVi76/i1lNfqYkHllt+s3Wpaz85VZAfey32/r6xXgcW
gkVnxebLfPf9dcxuLCem2hjXw3b+JqE0vhAuWrwsLs6v4WJ69VtfB+ohJ9HgqzWhL7Sw9WEuNmWr
TSf8tRHH/RLf/UZ68w0bnoOLyVR458WodO8+L+c6j9yq9toTEZfaWbLIOjn1RN3fDMbokRRFvlN9
Rg1cXVRVVjKfV6P1bS5ybdmKZNZOK3KQjY2GzmEg/UCQ89GautltVdl6w6Y1p+YidaYGq3M37b9Y
OLbHZL6pITmtp7FuUTOY/imZptrXbgiKPBzHMrMjZbrC2ZG1l6NvKHyCKU5R+GDVJylKk2sVDPlV
MXvz42gbcoh6RzrXaJQwSi/yKjN3xRoOhHRsXtoz3S4wXsXDv3yS/YA7yizqOQrcRVyWbWPd60S/
fq0nrHpDr2gUsh5SBcoTRekSb31H9ZcUBPnL5PcERyWpso1dGygjIHcuZt9LhSmzswxDfhNHsomg
mRh5RL2zfIVALrfNZUH5WVck9Si38jc12WjjCYmMWvKQNpPqo9YlFgnq5Fh8KhWD/A3u1mSexc0g
8aJBPEuko9tMX2u9Nh6teWrGiJTdoCElvArubUe55Ip0cvmWWi6cuy5QgxmxvbW3DhqiG3vEtzfs
0O88U7bgzzllrYwjhEA2Aa95Te4D4c2THiZ+0VyammU/mrJCfqUcN3/U+WvWeT+SaqXlZNQGiqRv
UoCysd2MQcz2n0FrJtioXHIKA1KncLEknppkBb1utFA0pvsaZ5X5iDdLK0+TYfWiHD2pZmpkpyFF
qE3jS6hVxFeV5CndJ/jVo/4rs/jJa+YxJrugTu+8cfBv6ji3zjLcHEgbtttzfSbx1YI3h8zNsl5m
LXYfgfA7N4SDmmMcafXkEcSLlTECEs1EPHw2ajKEl1aqkw5k4zvpPLnAInZVrgmfcDs2wVZ75WzL
n3MSeuoow2p5iHwoH1h9Bul01zrjQrgheeHIYrymKc9Bz5IZ27UVHqP7zXXkLKP3OHYyM9YMgOLb
OCqUYEvsq4sqIDwzbPogOy30uohDlh6pzXHWEqha+Y363hNs+Tr1UHu2mSIUd4fAKn1SgA0VmjpX
3rgwbXzSzmVLWI2h/LgKi6q20WNm9ZBuGVcsF60vSnUNj8L9mrbCKTZTUDnNjuyZvifoz4XhYDeV
715kpp9N107XWta9UxCEErk+ahxYzUWfRJWdlQQGucGE36qbe9UtPInuS7qOqE7QTggTQo4zksdt
dXp5KZaUcN9Ra/PnFq/HOkwUMh6ChsX8VHRzg1VRRWaZ/9Is2rIzAqEkXtplPp3WUA8rpnXd+KVN
CdVgcWBsFfV9hRlvjuNtFxKy2z6jbBvvEsMhejfgWZyhtvMFrD4CPM5rZzDxgVjTWcOyLmzcX23K
Z/g6BbZ4JB7708ZvE5LMzKrtIVGgHR0vnFQvjdNMDNWFbNqyDcc+4+VhlvtSEtnwmf2/e6n7kmmJ
bzXOKQS/euUv1YRLkyAe7CzNbYKtla76VWtq8xbH7qm/zubMcQha7jA6hjvKP3RQdjym5IjdjLMr
+hDb6WUIE0bUOKxl/tyH2kT2ZhHIXWJ7xVdD2MkNiR6OidhUlzNRJAXPJNEzEpNm2gMEbXGKJLJZ
fJmQvq6aeNsnwrruywbdZl8sk4yCNbczXMRMmEQP2zc5Lb2umBO0nPVgnoGLFkmGv2o13c9tjFe0
MeSoTtLWtx8be5z9MHN644XIOOOlxap5PB8MR1lfXRePaP1sJIcLVxmyCS5JaNfw1K1a84tmjGPF
/i9ML4LymTt4STv5DXgaa7OxcEnd5Y7m8rANH3+4JiBnRGCm3EGyyAf/xCRJlTVQoGvcTkY2X7XB
Mi4bZ6QcjaShN2rbkMZ1pYm4vhekiuM7DInGOXfTYfwBh2tpyPewps/YXcPWeBqISkzPmr61H8py
U9ct3va6Vb4hbq7nME6d5TzPx2kJqyBGr7EOmswtn0ZHtCj9PKFBaHutMIh1X0SjZeTnVgo/LcLm
nXDGXiMBiBxv/WVa2AU2GT5Kr7jlr4vJUMWP2o7NnmQIZapdB9i9sMvYUHtJ65q/atjnPxSORHE3
WX5hE57qgBMvRSHaaFnqjAVcFsLdwj327hbB1NwbDAu3nFTG55am5zmhRz6/3U6yGbWc69avYhrk
cOLDxak2rt3Qeyy4VJ+h7Z7SndWUHeCsnZKyynMlJVxpQalCEt/yk2bKxW1viIk8ORUQUtsTfnI6
Bk3w2ceYP+FF4t5M9HO6OBvs/Qtja7Pl3dZKGDJK84F0booCUgOSwFvGCOW59ilX9Ug679LgeO5k
aXC7xKOyI6yfm6uhUO3V0Ht2SubxEm91iPBB1MjOvWGhL/hGVxzw3wwrTUlFBsUfr2byca3LDgFs
fE3+OsGMYT/E3puNSlbbDWTf6dcGvNhs26ExsV9U4fYFGcQkdlzrgy3YOwxW6aXpppkJDd5N3Tth
d+x9wnUHklREbLvPnZmreWsP2tCcmG0Bp0p0RMyhszVn4y4IJgdXwTxOzTNaHjmcoc4s6p2RisnB
SrkjKkkLiulrW/fTcD2TFHdXL3Ecz6EqU9snaUmNazJezFKlI3aqL4MYrbePC+LfmjScxAiegwEP
sWPlk70vIS1yy9jOZ4QM8yS3qUlqZm4n+bVHEvTNx5dau6Nf0VCq1XW4sjYtMP+ZPLy/lGYZ8Eas
xQ49aKacS667cVuLtW73gdoRZTCci6Qzz7oao0nC46rtx9c/eKuQFgD4ViLkPoeA6Ic0T8uONkYs
wa7pHeuhiS218Yu2OTL2+K3N4FaZxtPSr869FLTvbzXNK2nOPrxkGTMA1gx7PmnqXv0hRMED9UGb
dNQ/jFcgu72/iubqVexNnFxmJ/Nt5lF9DYPdQ5rCI/TjZ3fg3cHnXPECaExMG/bQkEX3CzIL4e8W
5HSHJmJ9SbKMmImHcq0rNjKxy5Y6vRwyj7QpJ/a/fXz9Qw/05zAHygM2r/vXbzLNqyjh4JT7pKfP
c1xvJ4cx6sdXObRC0L2AWqAdgoK019/XQ7nQSU0Qe1uSZ22ldVvbo7CYpzj44xUCOM8wgwkEVKrf
WsS2twfC5HyoHWQ0bxemApdu5/g/Pr6h3x/behWEDZxsoEs/xXq/QIWGt7pfgDiFpoBYbaLR3mC8
3x95bL/jIsaqCYENz//RwK7a3V+JAUL4sA8SLqMR7XBN/+2R8FyOBP+SLbxpu9q/Up3CHWkeFdnG
hraVhNwhkodscuZ3IzksMhGMV4PqyDBk/QTe7zlM8on1YG4MKwMg+f0vK+emsyUFdGiTQfw1GR1t
p3MA74aYEt1HpNaH7pAeI4Iceuy4ZACtwYKGkrHX/8fBPEiO1HWnM4isLwn5nlRqHdnPDl4F0R0j
OWb97v4gS+XD1LNz2uFAhvuuK6cnXVfHBha/QwyIUwFmEFEjO+J23j9ADjThJy7nAwT+AON6Y3iu
CEsIjS73biVha/+4qf8vgf/3lWj6zyXwdz/q//y/r4X49vXfvv8o/i0icUH+qodf/+u/zer9v1ZB
G4AcM0xOGIfDZfrR9f/n3w3jr3XQyKuCUMVZu+JFf0dDWX+tWg+YvEbAOBJqNIvp72goDfchNOUG
3HaWK7tf8CeCeM9bj4L//uQ4kABimQeCSTFGwo97b8WYGhhi1tY71yW30ErknFzC4bSsCyIxmupi
bClIQ38Brt1OwZKqc4re9jm1B9FFAHayiYIBRX20zNOcbaZ4GLJNsjiFDr4pXbkZspmg1TyQ5ee5
RIkQqjlr5DYHJ380i2EKoiIpqcukOaUl1ilp/FZRf7a72Rjs+84jFQnTbA9PX0vGGKToiFBOB/A1
68Sz5Tyy7/eeGWboIKeNChL12Aio/WfD2BnzE04dzXxuzITNboAKEnfTgIyemogYEWSCtWBamWkG
dmJLG7/YvWCfmbB5ScKsLnHXWJhykbUsZDICoJRpuUpGxGWgzQ5uNeZQ4yJuzIsWjkRrveIB473o
7kgktbKcGYVt6wePi8jEc9MOpGlAhemvctxJYrilhfEmyc81SJxo5RQFtnTPJjX1SSiFLG5Safhy
a6F09iOrTkyxXWxNzttkMnqdYZKIVeQsPu1SptqWWxIMdV2rQUBs9/nyeRKCwJuqcuLdMjlSbqeW
m9mQBau5W6x16Mr0egAprKz+pRNjgTGuW3k3ZFS1V9XgmmLTdItWAtK3uIgX3ZQPVP8rLkEgbvYV
W5T2TrpwU4ih712ceYtpnDfe4lkXlTUuwwn9eGJHg4FYfGOkPoohqwpa8DYdv4ITswFhCRv4r9md
asfevVvKZhKnYsSZ/GzGiKk+6wYQj6i0kRIRKL0EM/KjWRrbMmixcjbrscL1o+5o0d1Wc9poJNu0
PnEwz5u3TtIv2onmCL2/yItg6C+Em2nlLqWfUhvDbXWipE18Vs67nOCUpvC07NWfSTXZAuQJfEyJ
rcS6yXAbY0ve3pieJpnVZEQN24kPBmItcosNFWr4ksZ5uJhphLDkE1azjn8LQkmaulXtqVZOhHJ5
Y4ZN0liPwsClsG8S7V7KyXV2iVHn4AWz1mXnbT5pT6JsekXPwvQkbF0ySS5EDb33TgxNNzw4hZml
G1XTAHwpRVbWuCGMvbhn1jxll3kVd+dq8sYSoRvBrFeJKoLpuu2JLzoDnuz8Xb1UA4jdkFvkk5tB
br/xuzV5EszCN5BSNprDEGs2OOClKetblF1VBUgxm2KXkqUjsGKZnGFTp0kvzozMr0skaelABrM7
N8WV05aef11ULUhpWinNOreWRAYbLUYEeZIGs/PmOVU/bexcVPlWd0q9oHPMOgvfkbKQu2Z0UzJw
HMJ6TpXV69lJYBWpjPylVO1lEhN7FhXxUJdXpqLd38WJ0ZvfZVYp3Lr1eOhvAkJzcWtUqkp3TqNn
WHDGMyBSg0EZ4lQMbfozqfVuuq2r9Z+alszFqWVjuXhJmlKXnU5628kr02DnWRO3ivSs66aiPi16
pGGRyToi3ywdR/8E97/JiLLOabAnGow2JlLeKInJpb81iEu1gTMLJNP2Zzsb0MLVgvDMTadm/9EO
cn4Ob5//qPIwrIlVNTYbIu2yL7nptW8Nc8a3OVdGvam6WT5hs8PVy87ib2jp2NJ66jGmRgMpaXbk
23FNMqTQ+aeja7LdpOTj8CZs4Kwm9otiZ5Nmd20C//xMRfOuUoZS32vbkc1pOec1DAYyVolkmDzx
wzAb7yqfea5hYQ7yKXUJcen1RY9PO9tu38gdc94IgAO7ypt1TFEZnc3HijnHE747PqA1xnDfY2my
fAqn5iOtKl1hJRDXLXO4xUGgXC/zl2DSSYJIJTPNiO+XColYjAxfYWcBy9GtwffPTDyQ6GaE0wqI
1X4GZF3FCm8oO20uDGDw+7qXaX4yOe2knY0tQGTEgaHVGyu2rWds/HJLO8UQiqIzbIWhkUqNXOZi
mHOdyPFKDUtkZyw2pMvl+FDCJfkB+p/rGxcjqrvR6xrSjpUOCJDgx3Sfpo5z5sYmEGwitTg4tY0u
vhxN2/reDsWEG5nhzqt/Xt9VYR9nat7E9iBlKK2ivzClC7HOWK3gdmnny6thGjB3c5zZuiftq10h
KTKbifyCchvZVdkSUBQLcjIwiLht0UiQ0iWCAX/SJs7Zi2ZleRtDWVb1qYmDFDtOUhLuGy6fE9BV
OekOTQMxAAlAC2B60EFzS3IC3HWtXO5rQ3S3fqHcp0wj2Cq0DeF/ioNqFIybav3FW5TOZtaq5MVk
L+d9EzvFLGNqCLX3gmYpQ5eM3ftFb/MLV8fnb6e1Wfult/zkcgomo9pZRZxfNXNTPYG8Tk9VoZnP
mq6CKiTPsbwZ3AaDBPLHicpQDdDPdoyTsdmaoi0fjL4B8AejszhjfMDOTR5r6VmbZbIhzm7WdM2O
7DHDA87Eu4O9rTaBQ+uldIxN7mamG0El8b6bcSV1pKfueDt6VXfP6AY3OAogpsNuSlozOsDJv6YI
6NtTvUtHM0pWpDusfRgZYcG0X48Mc/CuBiUJ9yqVaO96M5avIJwW40lX+RzMlkVcZjA2JKpgZxBn
rCtPoVY1hPFkA6Z+K5BESJAvW9ww+SSlOOllVwKyCXXn4SL5aiazeMBXS5D15YuGLEcl6nHrB4tp
ndA2yitSvXmyXZN2m9rMy47pktO++EIPXnGQK+5NFGefjFRZjzIo4JLYqpDfHc8s9RDoMcV6XiqL
iC/+YHKYg0JqYcEA6alhH242fpWsL9k1jFPZ6q0WDT747cZcDw5Eu2P3TXhel0amkoGI9IqZJY6Q
iD5Pbd9u5m3v2oVE0dKrz5qAQE1GRZmNyIKz8aYxR9veGhQ0oLpDMp8zGE+/VAn0pVDDH2SMaiop
CsF59sXG6V3ytwbdT78xPMUDCG84+6aflM7STyTmYoHW5PlusYj3IYOEYBnsxosOPkG+YOiwcBid
S4ZuRCpO9eJvDB3oxWjq2D6NiyC7kcgxp13R8MlG+nqcosR0ahUtbjV9Yczifhoy0yIlNNCEitoF
WP+knRob80xPZgpLwlHFOJwljbfDdcHMN5ZTF5daUsl8Z9DL3tnIO4st/XN8U5JBiKkwMm5ALel2
DVWIsDP2CpE8a1pivbWEr5QbXc9UycLM+Dkq0coHCr/puqIsGMMu7+fLoJ7bFQK0BP9abJGWOaeN
VWKCuVTFrqtFDFmYiHEg2naqvgrs0soze7Am+DBF50/g8773UsfKfswk1OyNnmZVQfyZrIaN8i1/
i9oaOTcpkvkUMQ/EUrE11PwjI7jxCoXmEEeFK+Y76RTdN4tZGsMPqcZnT3YcH+RIl2Y0B4KYCIpm
6lThmgrHt3rIyI7o3PKGCbH45tul8wUp3zqkpWYggYMNljqbgUi9VQRIdmB/jW1+ktSat0lZ5gt5
BQ2c8gGkDQc+q3Fvky71vpiEtFB06W76XU8Jwt002bg84DUqH8gjmOwNQYc4YehppzshI7iayDzS
OrcUURxCwShzkgmLhIkA00hrDEFI5peM2Twedn5FbE9lCLK+mUOUd8nAsRYmug5eSHuSXymYO0SR
6GmTUq+lBdOAuaSgjzE4/VYrRzITcuT43DcdlpVzZtTfpr7FeXVqchwX2t6Uy7blgGO4qAES4Fno
+ykZPYRTR3E7s6MB9mlP0u5j967DCOC1DcrxZV7AfP1+zpdbx+3KESPiacLIKZa80UHHrgqyRF/d
zkEfyw1577XB6dauygzdji8Yo1RwdwdXPwfJGvOTuFI4Lw6k7Q4b3zGTWwvVDFJIBlpZZExT9k3U
Sv+RmjO0gCBQboLNaKIuem1gX+nyiRFwPFsT6SuuWexcK+8+Z+4svgk8+nx0B8X06Nbt8ISvZvNq
jgpHzozT+VEOrcl4Z+jzzx3DsyUKMD9ECN2M+VO2VDREGoPQLBrWSYNdIS6c4Ql/KXNXdZEFGcY5
MXt//OIRSDxBDWgKAtm1BI/BkaH7UwNDK4+82iIiQdIzhJoYHDxc58DBKNux+69lJwTzHSt77bqg
f05wpCCAVjP8PBo8J7swWuJUQ/52dVf6ef1Ce1OMUeUzB3Bau3sOMlLb9U0V8Gk8D9jC9hwDtG9k
epctg1a7zB9yFbgPeiW1VxTnVh35nXCeYUskGg2wybKflb9kDArT4a6VOdHGFeXO5TyV5dvCOPtJ
jcny6qmuiLd09N2PIXWaacfCYmBdIdpmujaCFfpZ3OJxjtVmhohcJxuuCeQLxnuOF3lUfhnq4HRA
ZmiUI7H2ToEbZKk4brcLdnEP8Grb6SrIPJdReV0E/vlQ4g29AVN13iZNpclWF5rxnT6MceUCkSm7
RTOgeZEpR2fdwMpxh1MF9WApXP5GNfkJradZGFcKc9mSgqGXT7bDVIchXBwwgNKt5FuXj0Z7Yndp
fk1RbJpMkGKecTwI3drGeS+Xz/ZEN4VXa497KwOglhVizp25Mdm2iWIQCx9u6tZxx+nmGcMnDlV3
i8co+gExSA8AEcZSvi3NRcaXwVJ1sHrz3vbvVpvI9V9Sqf5F4XFLLYWgjpFnlDBqXqKp9SV05mVJ
zCeB48NNUvuEnfLwsOf8Byf1jwC1/22Jj6ty7n8ElW1+lPJb+5//gZP4P8PN+KP+dtk2/oL7i06f
IZe5psr8N25m/oVZNtIfanV3ZQeDX/+Nmzl/gYkBicGlwDoQLihQ7n/hZsYatx6sBn4+4PJPIO6/
cuRv/gGIEUH/z43zsP57j5zhculbNldf/4cF0j6da/QhomsqYOHMaiJnNZnhqHSDmGv5JvWOJrvj
G6ko+cuiCRnXG/EGOqz5BfOpLg8NRnYJ5VjARws7GQ+qmNPjjJjoimC2oCzaDZKHRZwgXvRubLaz
r+4wJJ/TXNMQQhAv5G2nmMYFlKlIRdjGcLdDthb9zHFIkIX/QlWNDyydVbRIDGU2iTuJC6bKPTtj
MIxJOMzKfNKwdIWyL4vioaOoSrbSAuWJ/h9357EcN9K16SvKP+DNFkBZFr0RxQ2CIiV4IBMuAVz9
PMVv4p+YiZjFbGejiO6WWsUqVOY5r/XSjApoe142sV/F1uenSc/jCBjHNyimt9D7gsFdfvOmj8FN
R6YHNbpMDd9p71fjfu46+CWjpIAXkUqdR+Hm9+fOhnfCP0TrIbM8uMiuXTmkIt2r9LWwi/bLddxt
Os5ugGwXTURoRsbAbkGjNjG9uBimazaGaD8mZ1s9KmZN62CMFiW8yyrbfQ8YyBmB3vpZQFKvEZA7
xXatr9UvZYe93LVjqa54uOHy62i3V2zA1CjIlLuuhw6TSR1bI6NKpFhd3nVrMcU4VblQVrgV9Ufg
AKMns9Xz9/j17PxbjWq7b8gXZ7eHi31aarE5R9Yz+Y9sY8HETX/AclJyo41bpEax7cNVZS1Q5hSM
GDIctC/l2LvWvhhEzTtildMzfgFDRoYnaMMsK/ej8GcO6rIagzd3RlVzQKbGzZkOw1dF3sqICGox
bjb2sr+E885vsw3CwJORbgxRWOgecwiOb38ibTsqSJyeoiV0GIlQP5ljQjzJCq01dyzm1jShsTFn
rBeP+ZiqgYGudUR6whvDFh9XhS7G2woQxYycJmPYajr0CmxsgbH3GkPah7lxxQcg1npnUFK+pQcE
c3l79HqJrooAB4AuOwu9CKhvNRDkZaIgqXnasjZyara/qORCRGvhE09Zk3MMbPWYos1a2E2rtjcu
qlkQz8eLIjTwjgEKncxsOPwahApcuWVetPf1TKr3CRzzyoEiqVzdj9Vy+DlDpzeLXVfxMN5sZRjO
FwOFwHZKqYI29tJSYuIVq6nahXXb+bFSldWdZSBIjSlnmJ2YZBLWUC+tK+NWIO+33u3WcbLnjVmc
2Dpvcugt7oNNJ5QR18brTAXyFs+tlacftRUWzdukPEvfGVio5M2Ea8aFpynC+qbVbC4UPEwI0v5s
eGnLp/raAr5fQk6gJ6NhkI5zLaFVjWXR+k7KyZ9vZEUgZwLHhJsoSkMhOAmmQNs7PazaeHYUEwuw
VVmiiGFAuC/5EPlryE0tWfJH2/1dC71lu6lRpEbTsOH9aZxG5glwO03jGUsjGHup6zctLO+qhOiJ
L8mumOvWN2twWb2Bjjx/BHdrdG2OJ5MSyr/OTGfkrfYrOu2zBoAtrvpuEfehMAIzSjlmxn2f5vb0
uebO9pyWhT/GnLtlkYBbyuLWVLRc77wZhcuT0XpsI3UXOI8EtQTVPg+RN3mLZdV87tfUaEp/rxVg
o0tLdOpp/S+zyNi0fvKni58s6sLmI40AQxnKU1dYz/A6ZfPslkXxVFS9tcQV69lRr0ZAznU/ZzNq
GjqtaaVlzHyEtRi+oNimd6fKJWtwaUzYehb9p8pwwpYRAsWGHpmyyJffgA7IcrLlmsBNFJVFS13I
cEWUZsHiymjhk9itC5RS4U+S99QuSA2xnY20iq0Fb5ZgKQBgSk20RM41EJxnYHAOxU9OeKWc5hYP
O+nhwkOrErO1I5IOrwHjI6UVFUJjqcL1nyWvEeUlMBqLWJYuVEUGNUFZw0+k+Twb9RkNPO4m3k9C
zyvk468M8G2/W36y0RFJeQ/1T2J6+5OerkJBmWiWFwU7DfHqtb+StN56pvzt/OSv67WVsBhePagn
9iJ5cTcEO7FpNh7hRQCCV7poy0O89lX7Zv5kvZs/ue/TNQK+zUr/GXi2HxJmcnO9Na9x8YVs0n8d
U7OPrJI4+S4bB31QJg/e0bNntFlpQGRW5JIq9oKtjlW2WCYmxp47B32dj54ldsxZgoDZc3ew1RSO
kV9eX2pVD3UREylfANRjVSbpXkufjnVsVwDGqaznXZWied/NTbA+mr1r/AbTVeXORLUND4MzNi5k
On8VjjCysyKtnFyBJQypvrIXd4jzfPJfFzufZGytPsga0tgRbeZi2cdODCFX9MKZFqX2pJtdXq4j
v4rOAPgzkDY6pESFcWsVgxejMiSWgHVLqqSQBrq8ZtPCBAIbPJkAzfmHxcUDnoylDF6sDrQsmvQa
PtWOQdNCXRblHwKU8zbWW8mR1hB9+TBYZoqKuDTt11luNhUKuh7ueS6Mj1K5w5AEsli3CBuy9Yep
BmJeE/z4uybe/g9FQT5m4cHSvM2wHxKK2xYvOVnt71ulwm9wEQ0Meo39givJeBGuWruRVaAxuDpJ
pym9nteDJUS5F6NXfIzTf2SLhodKPUQNx7NPZkk0kIRBkwYIrvsc8L3RiUErLJrsTPY5sLoamgtr
e9bgpzLF3yobvG6PYqt09tko5GnLAm1FnWNmXhxoM3yfw7K7n5bKbeKgGiA1y7Dr7y2QjyAuubKL
nbWU0wO6LkXjpbS7IiYgy61YXbM2BKGsGyOuMs6nfuxShW60m3CUCbOBQZpbo9g50ua3pwWtqXHb
TSU1bkoyq1TLkqf7DKn5RVOoLo/DFUdMNMDKdtgQY7R3LFbr77m3m/ngzvP2z+7RMETOUATLju0v
bS7DEnhLwkq1XVBnyW/WE/GLnMPsJVszYp2J4w//SNAoRCWYUP42hp9OyTZI9Tu9qgTxYgn70qfT
MAMoAUpG/MviOC/D9mn3E3kBuHsdVO0psth4C5DwMdYa8m0yfWSlqzX4dzWxelNc0PFRxNfYtQmY
ri9v7EWN1k4VKj0b7qxsEOR5fGwZab911kjQjmJongeySj/CeSm/s3HBdGHMPlAGtoTiQ+kMJL0p
+vZ1YnX828lVPpS6SCnB2IzwpffD6qy0nj4ZYcnUCkzdf3Ez94+d9BbYwM70CXfrZflWuIX5z+rX
7Tns1HbUosFnUChhfcxA4E8se7gq4HmIr1rJI/tyhrFjNhuy8A9rdfZrpbLh058y8M5lGto/cut7
SpOrNbyMNi0FSE7TvAKM6MEleFJuF7ggJ+7yEqC8tPXYxC3y3R7CBtKbWVgGF02V44a0vFxUQuqJ
bkAgffnHUwqVO2wMFr2xn+RLJhZ9bPJlqaI2W4KHHlJgQmbeTwqdzBY+r23tErKDq/dkcuzDXQcV
GLvMDMH1U0MToZ9HUCw222dosoe525VoK/sd+K/4ZVUz2y/tNnW182mELqIh6F2971c5/pXW0H84
ohyoetCg2TudQ/ZEjjWKX3gQ9JcHb/NScmJARI6jKKKCQf91LaseIGsrp24fjt523DbS7iJaHcIM
99MgKLHAQAFL617t70QRFnRlpIQEHqW7OWFk6TXLyMvtq3bXimoMj2PZkyy7wQXk0YbKf477koDH
CD+9LIkKdoImYkYWL+lAtE9sCkee+SMpeoBSQA0wawmg7XalIbEKMnsHkLA6t0udts0R2SxBKUrU
mhHTm71fJJgO5lUKL4soQJQFJTM20oog77ngcbV0f5dl9sIdCv7GSKzgGiaNXJfbRXh2+TnylDSR
tBcuIDnOxsciNFvgnEvsDJVoiOUKUn8MYmnwl+4KvdjvfM7ywawK93dPcAvxkhNQjEB0+p5SwWQR
SR6OwQ7EIn/Lm0wFe38T+XbDftk1CVuYgzK/SvXfzQBW4yWZRhnLQY2UNrJrUIgaTu4uheBc8Zq4
EoVZhreH+9GQHSnIDkukTN21jZvaJOUBVNzL986i8YnPqWK5HKwGmkaMtSWPgdH0eUwql4Emq2p9
erEnzpr94NYlzEKRLXw0eSboInLNRh4GhNsmyW1UM5elsy6R640LmwcwHPoSRygLmnGb+jtBkJg6
1OHQ3PpLOVv7MgtQIqtFpNewUY6yZJxWshAxPZnFfmrJvYr92ayHXeWliPMl0LT3XNtgcgmdIayl
vt4KCkswiebxkno4DXXnzeUBj0taABh2V8bUbrz2NAZ1ANndVqwJ5QyYiakAxh2eMg2nhPxPIFPX
Xtr2wEAzvMAdddU59dBbRjY9SRwZFdnSSS0lpyypde5duDV2kEBwiKelYbw9DD0oeLR6UxXeTmu3
LjHSZn60Sofhd9kLOcfKv+7EpmHJdC/ZOOo4B+Fdz1VqquJYO+P8qupqEgfp0YMUdeFgWWcrN8Ls
1QjVSBJ4UWkV4bXFXtDjnCYWvIbkgw0jNjbahjVQCeVTDkRVxjUE4lyE3UHVPFooe2dsM/UclIye
NmLuyPmhsvFR1SJhLVQUSlLh4sT9NGPmmPMaKUljAkyec3vI2XyauoIqV36Znyw/z/xjxsXc3aW6
7svjFmQSmr2h2vnI/V9kfL+vVDw1L+t4kj8U/fBD14/q+l/HHxo/+KH0LVcM1L4Hhoa480Jlfae2
L+Veoq1t7q6FYm1siKxWYI02N6VZN1t5KH+kBPJHVsALrLp91We9vdt+pAfj5I49eqQhlUl2VSeQ
WLSZB/96vSdjJ0L7jK6D2WfcCCS5n9jX6zvh05mVLJtC/DCuK6x0iLl/IvruKpDAP4dYwvkRTswW
T//jgCaoSKq6St29DEofj11opN2BXK0UY12IBgccyVJ9QH7NNOiTXjpf369yNea7euym5gYJ/1I/
hp3si5cUN4+MxyKd9e/ZzXgeQXW3zX9CdpPmF/QSaEdWXQ3Lfl454lc59+VZ81RTfGVJ193bFLOl
L9N/5ChtMP3H2YRmQLHm9qzqoCc7Hii0LAuwuxU3a75Nl2r80bv8R/vyo4Nhj5dlohr6g45Es0hz
Z9UjupmQyCSVDHlhDjusJWH5p5KdeA+oLlZn2Q1XMs4KOtpeeYubfVC043jp7WEduVGLVRzGNbPX
HRYDLQ+e3bBpBs5Wgkj9qH4QP4ZZpErd4leg62iFnkQYs4OskkXsqcWTp6JqpuHEBT/xpLl97z0p
m7akp8lvUR7ZyAuag1/Zyty7ukCdNP9HqfSjWup+FEx2uNgXESzTmsAKo3GSP3qnGZD8qbyKoHSb
UeQlB4mnbP3RSfU/mqnuRz/lyXq4w4vuPxgL9FW0zvX0gT+xP2zLgHbE+tFi0ayELqvlFXe77irX
yvKOI43GgvW5MI0UGmErFydZrVrxyVwlXx4ZE2QTaxMlGBBku+5KQMFi1+PoCuLiRznmFFv9AEQA
feLC7Z+A3yCl0HN4BCINZfM7WBaUrkIjSSu2rln3gmX3veiRrIUzxS7R9qNkS8HOP7AuVX/WH6Wb
KoOOXetHAVfPxXzGSFT0UUXN3MRpedXLVT/auWtdWhY5PUqoxGrC8IOYGJR2G57lgl3wqsCjQGRQ
UQ9t+M2XH41e6F/1evOPdq//0fGtV0nfNDUzSj2vR+bCBL8wiuLuma4dFhmm7lu+TG1Ppey8jPqu
lhMFaIei6wcGqY66kgaJTJsj/vMoC6+XSEgPkO2QTibyLMzSkJogXGX2AlfJaPHQm15n3w2CuiqR
JVPjVHJfhY0c94Y3ueC1ws0G+WxU4VZHLqCSR6dVWemvKdgsc4xqf+rtv0I4TprgKGzFTd4bghk+
xbVYRu20GO2L2TWu2gX24k2J8ioyNOAf20Luu7U3cJUMzqRWnJ65JR2xd/BbUEY453OxR94iJi6D
sPaOtW+ndTKrzpNn1kICUZyKXS6P7AmQ/OC0phv0h3L0N/NzrtdwJivNaIKjk6euw+fuZf5TWxnr
8neYnZRhta8nFswbjfysO4ATGGwzjcpcLiH25ZyTo5I6mL6oYp31rSF7lryeDM3ZjHyMXOgiGOAz
ojsIQ7EqqFqFqhvHaL+mH6PlVdNLlTYjWGZhpCwM0dR54GR4TIexXCO/RX3/zmydDy/kpgQY2TAY
5N9WIXQOF8kY7D13wEETbvDQoafFGcMCJ0+BAOQ+4ynpnribMEZHTV9KmXBjjjtnq9W5tLP1tadV
qDxQ59qNZRQg5TD6K95b+shvHOFsR5AAhUjUEpMbd1nfnNJu89QZ09CYJ1SkzVDQS17/NdZU/ZVd
Yb5BqQH8FFoRDWPTZlmwVyAn4ZxdSom2o0Kuhz1pE6er4A0TnRj9iy/H3jwTSb3QsC0pbIvxn0NF
L3YbLIfAvtr3CXtnZDZZyTnQhFyfB4EJNEL2QbWTvU2UfcCCY600VRUwIKmWiCcqNiqLDc0crFiG
gEugRYZ6D/HcfouydkOgpUo8y7wLO7gB2Vi7FcAJzrXiO35qly5/mC3+T3GqxXgLapRpiGot+LUb
ix345uI+tFZnZRFsQAB/ndnpElW5rr+7oF3ehi3UIinqQAYRST0LRRB6kBvf8rT4ZwKK8iP4uaBc
nQh28ABrgcODzMCjSkL2/KXs0eFkt2zJXJiOBOGVq+7fIasR2wb1bD2Velzooh5X84uNLdtTjFQ9
Ve2SY1YMcoG60lOviOjKJp4215+TcbQG1gjyHskOnnUZJIYMsr0eRlKgeZpZzBfbVMg+5OZ/dIt2
yZjPrP7v7E/emChjrh5X9CwkzG0+j9lsbPJY8fw/pa0fDDvyqOYnh12lS9j38r8EfoZPICO8O/PY
6+cRhwHYoOhTHPFicB9EkUmS1TbySeG2+SbHDBJlsZd9QF+G1xZXCZfo9K8Glw/rhnS225AOQZSW
y8asKWTKULrNJQukzkECk8YpDAyIFWLquEJ2/CmKUC+cfrL5h6Rs/DvbWDZS8KJkVRwUF+SY1x6n
vklZ18GlVyzVaysiWoer3w6D8ZqoLgP8J+1Ev6BYCvNTWAtE1mlTLEFimVy+sSN8fYsz3usAPZ3y
LytV4fLudsGlqUotdm1quEk5owiI+1aK5WQVTqDiOqyLf25roL8uxxb2xpUuUItj47G9K7VpbEkp
8XVDsVS4sAvHU85OAJiYu57TLz/3U9YxLaOfjroqrNk1jQrpmuJsNKJNCfMly+rZiLoS/e8+bIIh
hTq2sCRJkTH0Q40hPgWsgR3yAoqdkcoIMBD2X++ZEk/jLRjTcNs3m50/2r2heIrKDU0XYpfiu+Kc
BxnRwUiTeTezmYNoOMa5l1J9Cfb9t5B9B44vHYvLnJrDHWYlNA6+14lHRBNFAVbe0dWYDSNM2FRb
6UvvmCmhC5lN9ardY1KMVAgxcseIGODG7IhFX8Acr3D9QFpABhbsHzcPS3MyYYZ9DxVaobiZbe+4
pY6W+yAALY4NSymgHW9tqnicy6k5sQtaz2xy/hmFSubsBqd0l8RIr7EF/QJXh/OoNGl/99rNi21l
9+XvYevGf6Ui7DAymnr+9p2tqZ68cRjDxDIWTihgGcihIOimp1Fuobjx/Na+G0N38SPljOW719TG
o2YfGw+OdPriMvD6LogFQz/SGHzeHKgoGXPf2Qb4Tyv/ObLbptjQFvr6QRj9Etm+mT/NzdB9YmRQ
VbIaanhD30CbMN777j8utv+vuXhSx3Cn4YT7vxPyCB+6+X9zq/z3H/oP9W6Z/wWLHuKJpI2G7ORr
edV/LCuW8V+wTPQmkTlGCjexsv9NvdP7aF3zpPA2BfT2uVe+/n9S7475X1RjeETFg4Y7DvPg/4tl
hVTGqyflf3lWuIuv2YYQtOS7Wh59h/+H8a8uUw4+QIfYMlT/5JZyOwv6kk+qL1OG5aFKEK/l7TRE
2QqjN1tD/ea78hsl0wdL/dmaxs/SAL11QeB2oIrwAN1M04LrwWFjYHhcZvRqE9RgUluU/BWL3uPS
iDpzXUFK2DyE0vcQ6dvebtM39PZw60YbtUPzKLivj3mwilgrVHCSBEYjM++taXlojBUcacZOawvz
llPHeu71uQvM87UL9dyL/HUpxr9WKRUiJT3dtde9U7Qz2oBp8ImkAEgWBSZuL0//mKE+5p66Ix3q
QuzFu+WbZ2duspsMuo8ADyoAJP7uOawuCJUxvnvyCe9rc2jLekr8aamPeqvvtkFZp1TUN77fXUhT
ufEdw7mlROVxWp1nyp5pU11ZfdawQ5tflfelWOFB7CmlJHB4aIQtzg7U0tSvR+I4mDlNuz2EZbMD
Tz/4SHFiS3GyysyOFst7G7GjbX0Ys+tNnILIjEIEgGiXnzMqLxTwB06YJyNcd2qSx4JkAPajU0Gg
RyvtU2BklxlJUFBMFy0bKGDWoysq1XDb8yS8sGLzO5X/CoDUxkVqv61+2AEHXuXBHnXHTf9qLdbe
XVNxJK6mvV0dp96VhtiJoS+oF+TF6Oyr6lmw/O0g19FPKtLzT7mSQVIOG1H66XMDmNU2Lm7oakNL
Rj0MeqIpcp1+V+YlOKrfsBDWSR1UJ0E8jtWqo3K9W+aifVGVh9ZXXZIxESZZNdxIld3A6dosRNj2
RA/nwafxbprSh5BEdEEca8xWsgdu/1swLkbULMLXVzQvIvyMpsI/pOX0RX7OpQxBgM0B9TkeglhC
/Tkq4PeZ9cGw0IP7W37kJC9jw14/a2P9CHV2ABAa9iuRGVvdvKFOeWi86R5uLamG+eWaCpM6NfLM
Fr6Ly9oic2SgOrqQ8MlFiZ1GOwFAOTE7QeXsWa5EbJjI/gHruemm7qx94wiN+bTM1gkX9sXulhPS
Z02krEmszkRWqeTy3/P8vDFT3RlM7EkweWizWn4Q3V1EoUCKenWsFtRzKcP2upEvXeBziN0JEcLo
xltpNTsJDy/bap+xThOx8EuvNHxX1vjnR8q95V+OJd7WFt8P4rVknZ2vzfc/+2G8yaz8C2VdHovF
fUHgUX9B1T67fXpafPNiu+vFbiiSWdXRyiY/XleVaLc4lJ55z2wDlLA8hqCXyD/DC2kA5AGVj5my
iIWwnxV6SmmKp+LaHh/2kaUopMdv9WKVNkx4Ze6Dej14xoZevA5/2R3sUW7fOUP6uV218ZutHpGh
JbRr3o5SHrfymj9Xku4qjKNZIuVjczqmsvv2x/pUBt9WnXlIZ7pnbYrzkFZGNBKrnvSAdnsE3jfs
zWOMvno81roH3G+cL8xy88l3/GYvlzfbyPALdMnQNLzBPc8UsSMv/AMKkMnfrSRp6M36zSOKFriy
7hrfaXYUcbsRHMRFCXE2vWmf2lZ9r0qzPXm9u/e66YVe+ldyVu/na71YvwyHqjNVDIrcsKsZ7kGH
NhlsMn8NhE48KvJUFf4qShuvVnc74xvGB1wcmxtNIZP3FravefDaBMsWrzZEn5mvidD241yMHP7b
fGukzHSL9Vb1/WEM02QIVqo2CaJx2DfQ4TiIbojuGcbF2pk15CqiaTg0hCsAn6nTTrFdeDekI9w2
HVKuCXmHzVc3KvUGwm69un774Lt82aaNXOIUrh2h6+hF1mCf3Gn6zRr95KAhbK3maNreg+VMvyZ3
mJLUBtFKsz5k5ORYa5y7fLXB67f5e+hsebDRS0R2Vz5Oy/zR4Fw86CG8fn7BK5ruR4gGQN20c2PP
bT51XhDt2kB8KYORlbAOy+XI9df5l574p8HJiElCYXIcRfhHk0EXTYt9xnjzwFGwEA6vf3mVuT3P
S/42OO0fL/MuqHC/Vsd6yJoahWtzQmB2qudwQ6IA+2lOb0Y/Ha1pMFBp9if/qsafQSRhQUjskgy3
3B0amL81IgXhHgMynD2F0NYTBI/lAAabrxNZj7erFXyB5rcJmA5AcG+/tV7jY6iox11ayvtFO9xM
YNlmFv7TZuDtV6thVlYmMqYWjBi56kzaD/m52ngPyvq8Oc2ByvYQZNuqrsklX9sy33STvC9s4uS2
VgAaz0hQ2Za5/MngbBEl70H3Hgp7fWsM8RcwzCKTaDw5pIOMBPwg7vaPaeg/ome5dboRPb/67DYu
1c30ya2e7+iCxHVUTMk4LDdBgIY3qPxjp03vep0Pu2aBxvK9HSqAkYHZBL6yrW+/tB74OF85uPoL
SaDHyhZ5jJxKxoh7nnyNZBkd2cbXnSNjRX3TTcvfJTOfMRZhcxLzzRjKO64OlkY5XpXWxg53TNyM
cE3K6vawyI9A7yTCDIHaO131QIrmuZHBY9HRGj1tk4kIvq6jzcFuWejsD7RyjUZQ3NtO9TVYARA4
hssVXe8tEw1EZAjERPPeL+24JalvQ4NcDhNv3sMhgcEg1ng3bTVyuddHooNKFEOV3G1evwvM+a65
jl3jdLHQHNbd8A+Q/dhtqsYwaP9rumUn+uAGVnI7NezFqBeMg+PMM/5ks4smazJvC/nbEwgYfzJe
VLJW8wnt0R1E4SEf8TmE47ZE5ClwPJA3CrhJvpwf54T3u5ldxWa1fRReAKTZIEPIpiCaXON+9fEa
yu13h6GLSK0yLjy0ecTv8ZFUn4Pl5Df2utwQa4T5BSjNtsA1xrI52DJAHrUOPM6tfYHWxpAkJPlC
E3oPsurmQ6vyIg4b99O2N9LVCn1bt+RZz547Ezs4HJrAI9tw1iAfW/nqBs0Js9SXmj0z7sPiVmWL
GZuNhogfC+Qurd6bY04ykVu9iMK4WOCPBw6yaZfOTgDrW6hd1sHHI/ifE5nV5b53kIYFwFvk6zko
6JqJmC1OjdI8r3OfonLJfmnMV/ttVdiM3NECBpvLiA7TjPTdmnMxu0onckXkjAM3XQbx0HZ3rW99
ou9D1cldgHN0vOOcu5ntGRoCuV9qFbd+0H5SXp1FhUCKp4NBxCD8OzGW+BQyIBCI4z0yyTZCZ+nu
1FDfe6vt7GoC4EdrffKm4rfeVkgjtsahhIj3R/AkEnw6t5p3Vq6IixoHO8FzogD/JaNAWq9Yk3wU
Opn/V4KG7jgXi6Ss1nvNjeuo8jg56hYrEN6FWd8Ly8a+ruzHceFgNlvjTrNwjo493lA94u8mIZ6J
lTusy3jTWPY56yCS08n+lr5j3viLfobTfx2cYNeL4J+Gw0bcQ2AYEULoQnAdyyqBcOpISbP5aiHe
rRuucDvobKD+Cvah8+tkMDoOHay9K2Ftk0MxSB7qyxUQjjhM+2iUc1J4a0pEUfqk4RMYkks8RX35
WS3TxTRRnBFBoRPKS+9oIwvjAbY1ptsOKCNrj5UB51ep6ZGnj5io1PoeVfdKm9c1hi8hG24nZ3uM
nXV7oa4ijcpavbRDJnfVapMiur4LH1BL2AC7/bK+WGl/WUob3Ny7D6rtaWinG57hho9Vv5gBiEdp
un+GcL7Fxot1UixnaNnj6uobJ7dPGfnxIGQlE5fv7uj5UonTTQ8z/XZR34i/pAvcNi3D8CZr8Kky
vM9cpHBjPd9oeODY2nggV9IKDXC+RNTuGOOzOroifLBkeBqH7B9pZtOBIORdza2C0x+F1dC5Z9Xo
X4gAygN42QeGs53bhydUJMHFCMbm0IwVAHvu3VEaXYMSoaHNN6Q65a0kMY6xa2fL/L3zF04dTPQn
KiBHzG/+vEewOx3RbmLsMXL3BG+Ls78rpuNKJFYsOVbPZMobiI5rfbb79ry5y2uqnJvVHshSLcJP
xDTdbsBovFvDIfHJQMMR1+AGGcS+mASB4gztpPnUoDqwWtizwvNiG9U+AHtODL2+D1fPnWW4D6Q0
IPHGDUeWK1toNfwioB/3afEWqPamSAOsFZ3t76RXfdqSbyMB4kHs62y/9KHmT/WMgWSXIbzo96VA
XSawpK2qrx9mxDu0cabYWLUqHvu8/GNSHnHjTO65cREvzIojkRatA1kx/YESCxQfHusokdB3dt48
4KD9HF2E54go70ZaZyPVd3sBcI+PhJJO99EHmqu2AAAMvxUC6cOVXOiF2hlB944aEySsIbOxQSNI
pF0IJc8y48123DTFK1/XLxJf7uEf2S96ekaDtf9GUopzb8ufvfZrtetfnt03e+RVe3LIcNfSQoEN
p9K7UdTNvqKh6iM3sWgHucx3nmmhm5DCvmpz6gu1V59mTuQpDMN29boY4C7587hlOWc0irStDhKv
qnEQr4IFAgs2UH4MTptI77IG4r3MHxsGwbE2b1xoGlIU2pcNoRBrCPhk70d2BoNtUXVQzN9EQWA+
jNOZEcQ+pc74IGcgdKQMJjr9Yz6Dxtn3YVuqWIHf4IQlxXgdTlKuZ6dTZ8+AaRCBuy/SYYOW9W5C
A0zftPp3AjxBTSyXQ3FCkeMJSjDGzXkcjXd6WtMT/NO+ZclFyHDy2gmNQ6BwI0HiYa55U77HFLPe
ppzeqV7vusHu96lv31+zybrQP4Rtc1o6/Yg0Bef8WNxtXXdTDMat4dr/g70z240cWa/1qxi+Z4Nj
kATsmyRzkpSax7ohVFKJwXkmg3y0c3te7HzM3fauLm93e18ewECjgO5qKTOZHCLWv9a3ThjtyeyU
T13VPha180Ai/tmYjEMnJakIozsMi72Vcn5ERkC69btbt07AKPgmqyBzyre5+RZVvbEZuqVlszu8
pul10TVPLcp5GMsuO5hi/mwX+6Lp2JrarMCiad3Gy4Ix5cDE0pEGTFH06TX3mWPIZWNcXmALnDBK
EFCOuY5JeCYXJEU3WvRhmS8TN8Rxae6ScZb7Mc5fLwvhnypsDRgiLnRFXk4foxvZjvnR8aKLktfB
JW2BcaV7yW2uat0LhF7stZrdtO40V+5QBDYeGpaZr0vx3gy3Tv1u+y5ew6yEtDTuIAMfuImCNeiI
VCSUwRb9NV4Sd+NE1b0ayIGUCSxER8mH2XK1S30a+rB35mzXjCNrfVcnNmc/Vpn3ZHVmCSphYgXQ
tsYhW9Yl5Ta3yAgvzHXccrlm+MrojRbqoa0PgG2u684PjGjEGdA9JrJqd+X87qSY4hrXPWbqK83V
MUVJKEr9pqmH5dpZALdU2idwSfliMyLTde+1bJbqQNDvs4r4FN44A/+jBnZj27STCzkxLnU8eljA
+OV07vGNR8YO9msYzxK1LvVwVwk7wL6t7WEahVhxeO8VFwqyvPnVStp+VM9CB4NatDftKj0RJdEu
nM5NL0VvGVs8QzPmuYxQdKQtQTc4D2cx9Z9SjU/JB9pX9dX/2/pjHxgT2ySW/Tlf9Pd/+/8t53UW
Yv97Xfk6iX+0yfvPGKTzT/zOQbJ/g51mUP9LEwBlfDrS8e+iMn8Bog4RGnGYVNfaoPB7novMFn0/
KMfGWtkKOPvveS4buVknGLY2c2Ew1vmpX+Jbfxbnot3lj5qypVsmdHa0c5q8dZfOQP7+J/aam7O8
5yGF8Skl5rqfdZXi6TIr3T8uPHC965pdImaxMcnINfVu34cwD9rumOLJzIIWS4EI0DfbR3cosVrV
Ge7VG7/CA4ddAGwy7seBnMxF3Rtl6nOC4set+IlMt0KDASnDK7adcFS5dacHd2YqgzkwrcTJLrtJ
D+a4gnUcJxgON2wWZrVlD+a1gdJ4RG0EDCl8XHmFB23oMutkO1L7xop3tTWyf8Kn4LjzyUZD+Jal
CUoDGe0ZQ7JYnbgVKYtpY4MKxbzhxW59sLWeO6SdTQWDoMhMk4Bohd+Gs1Ckx2TqklPuE1LnO2vE
AroVelKD8ifRPB+IC6EYuIhCtrSh9fSkZ2/apfffJW0Rrxj3vc86Mn3WLrOzks3bjmfZPAyGeKU1
fCpeYqb2zia1J1UgDuR+cTGNGQseOI2RG7JVs72jnWPlfLCWlAktc9vJ3GYYJOl1rl1v2erj2vCb
OoP3XPFIMh6cFVFzwgo3XPkCcDPfnpbX+KbIHV2AFG+6Gyxgen4kfUUsqxZmdmkKS/WbqpsUD8nI
G3bk5uXUbZAqome8vaO9m3xNFocukqxkYoE5FcNz13xv57JC32g894PHWyQZw83281Q4/Zue9JrD
Io452OA1NWmeuvQ+uqiq2hC9dOr27QL8BgF13R+UHiY1xIW4vWQ0uj6xBQDbXZsKd2YflnTQqWaB
hbYcCovHhcHb2judIK7WNkN3wMCmfcoR+QFVO0kujaiT9xqJ3i/Dtp965tDZRnZYDYO892owT+CX
H4apKhMOUNbs8hysCEumlmi4WEzrxawUHCMiVQVujdlx7gecF6ziU3ZyLAhz4n0jfGmNFQWJgE2P
af9VlYLACHvL8sPEIoyTy+ohfWC5Xe4wmRK3UKCni51p4SCAfT3CDrd8vSVrXkQf0VSUN65lG98T
5NF851PnQEJyAEi96RTXDENi1x33tTLQJcsmYpeXNsVLBAsIm8nsW2gGqlzebc2pb0YL7MSmgWZC
i/tYeT2ZzMjxWeA3FcAiwsTVhdkznNgkOivlIHa61QXK0oZFVbIYyysU++ijwK/h7gF8mOWl4w2s
Q+ehqDvyRKgEoRsB72BnY6K0pI55HwHmvzK0pY9C2Wb6JyNZk/1EIhSJ0TH1XlMnFneIsT6bipU6
MNaGmxzBfPTVEWdFcdPkFRy2gkEx4AeWzHWAFzj+YeLFx9/VNiz5ihxBNgAeMBd4VCuehJFS+dMk
YzyfFovz4SnFdPU2pOuX5JMDwezf6i0i/4CVIGza2HlzkcvTDd0D0aukDYH7lBE3J99LiyemB0S5
Izedn4G9WfKGQWxLUhDEbnbfKhuKkaXjiA0jjwiVza582gtTOP02boXKt046tXMwQFqM8eWyY2J2
IVo4cYkNiQb2PN/qGmAziSAMFkh2YIlFWFaMk3cJi9QVrU02Luj8RKtCzcYGxGcek1PH3h12K2BJ
Ju7Y4yipw/eNSMi66U3T3eqtsJvVMj9hrmVyZ2Ji6FVirUomwC/+JHqwEYApbvKunL53Xt9e1irG
3BXD8e2R/GtVhx2cv3tihIuxJbZjA4lcpDDw0JObDMdMlm1Yc+WVGyQeDOjwfvCrz4TZpq2LSVXe
RFIHW5MNYCwoe4jv8XOMPZvwZdiR3uPm3Ng8gBA62e7h78YAzbq0rC7BRbPtauY0HgiToFaxLXJS
PJMYqfytiIryW+I1nBgDrusy6Bvfve8ijdJZpwaFHOY9jzxObZW8JYmeDEHblcDPSDYnjyy8UMox
51cXUWHi1STIhqIXM1/q2e0sOnqNng9ozY25rsy0Aj+hwrfYhHlcJR0GC7N4Tjp2gqHb62wiGv5A
egEZ9GziGtECIOOcgGOilzLImZm9yV4yuclZAobwzRbJzqiWbGRc1/5UfqI3sGOM9I0iQGaqR3vq
nGl6ZvOoQ8wVsjU+iVOU1wNBErh9xuIenQ4Oyz5KzOwrVSYIMiWcJ1NLlrd8MNsPclRr4W9ViU+D
XD8MjkrXn1WV+vPG6trqy44duWfuW10CzEcYNMzhxMITmR+YBgO5uklxaDZNnmSYuyrjfu4X40U4
KdUHhYv/BE/Y4r5GjTVV0E/M5Z509vKVacDVmWUzxGgTu99PeYqfQY6ufwP0iGVoquvs+0boF7BJ
Glmxo0cWZ27gcs4MUya4R3LRsNElem1xoYziMYsBMhKjjIi25OwD0XPTuB5A/LSUuxJ51U8SO8hH
p7TM26imtuwAyMPs3cXWYuRsJoWFt7Hva+yXhKFmGC1pCQ2fh/2YWO+Zr/eSH1x6EAqTGRfqdoGk
xD6N3OfgXcW+MUJ5irUx5RGjSCk9ihzOWDh5qc05kLkqOpBopXgTw02hG8dZgwZ5186NZwQudlAA
N67wS8zoVn3yqsYj9dpLQZx6SY0P9KVp+mTOHjcM0SIs59yFQcqTBx0SMBTE8NafnJcgn6X1Paad
aAosfS4w+BjCjrBrDVibw0X1egRAcB7ki1gQGLad1pXpYz+PJTSUCNPeIULqRtcX3OnZmUPfsq59
9Ea+9qUbIyLmNlA6fSp9+1ANledWbDyJfHvcuHK/IW3uOKP+o8m4jbG3tkx9P4uUHG044mLsmX0w
1vGu/AT63BfoV1gx0FtEu+utwmtPFAdU7SkCueQfJfa7xdkWLDIU4p1OV8qOlO/gMqfDuBjYIPTi
K3O08/h71WqtH8pe6XxNgHtxcdkRb9SUQzQdVDTYlmLmFVv256D6Ib+Is3GG1Q8cYQlw93ravuxI
CVxE9cxYmbHM4uLW1xqxa/QFFiGnKaKktQjcjZ2+mMkevBGrYU5kxCpvTEtvUzp4phuC2k3jQnAz
jFcVacpExx6iL50cm9iXWSqoU46z2dwU0ZqORa9rk7Afi6Hfec3o9ocyb7P5yDHP8E/rI5qSaNOG
sgVuPDlCuzn80FhJnzwVud/cctbdHV7vLNkZbdeZe8sb8QlAxSvNYHENbIxYOGInxAqfeBy0sbqu
UZut7TwYeh2AXYvjK40PlgcugHN42Ky21aat3eY794Rk2Dlj53GqG3pir83oo3fTE/uSG8Nje4yR
FEGUZdsQWzzjzWbA2u7pXw3yG4t4H3snWZiFqJsYTAItVSnBOgCqoH85mcc+37NIsKnvcRTXW+Q7
3PWwQkVPtg8ugLSQ3TxC+UnkjoAL8+x2muw1n2kosa3dJL2v21l+laZgEJSPYoDYqez5sq+jotl0
rK37sCpd3JNYnwcS9Y0gkQkrSHgXhmTgG7SuLl80XAV1MIg405lWtfgmSmfIWK40INdvraGNh2Pp
QCNjnQsZ+dKe8gYWAxZB8KuTlpYHf6rOxoR0sYmZQzU8NaoFU1TlXmNewnqdcw4edpbtSDgdi19l
YAnVdL4FiigE7RF2BZYlIPderuJtQxNAb7cZtIp6ZuQak1p3wymVJJX0zp8+Rm3JWU53svoR10m+
4gzLJv1e57U9tyEsTXYZc0fLe7gIg+4c6gbc0WN2G/ckGVAU+wE/D17Q2hh37D98ClRcJ2ZqsinR
KKPtPFs9GQd8Kv6T4CEaof5ZiX4vWxCMd05rW3kf1CNpKgGPL7W6J1yiKUI+AMqiX4L/lRD6+fgJ
81iw7/7vJYTTe97/UUBY////FBAwkdGcS0Mv92NQcv8hIBj2b/AY4YwQaTvb0v7uSrPEb7qHYdB3
TTpJdYSE/3SlWc5vnk7tr2+QWWb7AJD7nxAQeKk/CgimCa7ZsqhDw/6GOc3/RUDQGXusYTNkS1zb
ieduTbhjgxOxxR7uSmxNyfzeW9atkb8v8tYbnoZq35spKS15pw/p3mJNr9IrRg+0KTxMWIWr7tDq
z5Ztgg8ALFgY27gBgQgaM1oOnnG3mD3T/9elPokk5WLqsZI/mmpPyiIYL7X6o8J5rm2N+RA/CXWn
53u3fSQqWIxMQhVht5gUTL2pWBpHVRRW1YER7F4Qt4lYnkloLfwnd1WwEwwKBfUvDDW4FSTtD4B+
Ifgjrs7bdRzc2z9seoyY1CRN+8C4N8xqqFUO97jXmYgUYejvRjTf9Pp81LhqbNgEU3xoUYAzvWA+
TTC2ePWy765jEl+JAzdhZE7kkSRfaERBNfnbFv1Uzz7Mur6qnAc9MvdyfFdW9eywK1ERKKyZHC4r
sEMRrQGWHdSAXVHJy7iRW9eKd4Yyjlo1chD73XS+D1gI/aSykDsg0YSG+iLruB9RHd27OflmN8dR
qo1dvQ3xpWySjYNAq4MxndvrgjmjBbsqIos8sRvkCbdGGk06oH4Yy4e3PGr+O1v1gJ3k1sCrIOfv
aKt4cJJbP5KPgyeRKw5OG5PZyfZ6NwfKfYUNw2qpCYZ62mpwlkmmnSIS+rmxjyoJFSDolEFYjLvr
kiE8DzcQbjeJ3QQmSa/MMgI8Q/v1oV5TVd/CjHRVfW1hTMRib5jVVidqKplmAfGgLrcBdPxenmM4
nDo88PTLaZQXiez26dIhjaYh6bHLGnFgQWkB4Jd+lrYXNClFUlg37P6oPBjF7TddJSzTch4k8F3I
aGml4Pu19qrj/HbybelC9yS3W/KrSP8eRbeHbRCSXNrbk3slivHSxR5YRnZQl8l+8W5qHn9MpmJ0
i9JkCSOex/GtZt9a5Ke8i/igvAeuhPUVY+ebAeyuwmVQlG/ZDBNacaZaxzT5YDC75alJvJNaJa42
r8Z/1bBC0yF347KfI4R/8jUdShaJqUPJ3KHwCTuQPl4MFSa9Ckvrg+H0oSyYzquSJU0ZB70kKqeM
jZhUSH1JkLu3pJMCTb8ajYc6UzdFFP50J/ydQPUvqDS3FVG37t//1UUG/YPr9XyDcXR0QeI0lJz+
Qmo/0+Blnwwk8r/gHrhd8ZQhRkEB2Il14HsbWzgONCNcWu+K+fZxdostWA1IqGqnRdOe5fSOlNlu
tIzdGAsKYG+LSO5AXPFjDCeN76W6Z9NLNK9HesH+wM9gzjKYgtgzD+pqN7EMbNnvmJhp5P3S7CoX
z7kJrRCeC/rhxrW+zcnGZAXq6c9gpbcmV7MY8bN4XOPNxoNTYH9KqDMpsSjRXTYFq3FUVPnORqub
iQ9le216zHkTpdcFqMMbIW4QrYoeH5ra//lBNX6Rff921/7poK6FCj/JvgMZ/KyCKsW47knvs1sm
BqFEEwMZuGFfPcNMLPVX4XJQ9sbcbufmr2rUrX/04LAtqDaOa5tU5f5S1rJSxLwJ9sMmQ79aUZIz
KyMVxt1tLsNUfF8IYHXBIl2G1Mw+odzc2+JYgix3jyraZtUNtwrdfNaTK656bT4q5zL29rnPPgnC
rzjU0J604ebPj9wvTRPrgfN17MKWu77zszL/84EzOGMSA7gs68vvQ58z8QcP4V5Bo/yL835t3/jZ
7P23F8JhZ5kcHkoKfvmG4iHHTYBbhavMzKn/QRsJCEkl3iFu/uq13P/ysSDDMWtgHbG6yw2TRcbP
H2vydKWZEVpTo115pbh3I+NIa+YhLqrDKMawtBc4j+wHUut1goAo6CEwnGNWbVedlp0KUiQ86QUr
y5w+eWv1RpbvYqgZc1686LEWwnQKJDIZQYoDeKmHFLvEZD1LLl7AWp9aW265/wd+3hzhYzFI5G6O
jlnH11P3QUhs3zvz7QKp3SN5I9oLdWPrdzh8txbySAweWrLINhzckV8zmEt6QFhPYxt3iVOlQLVm
sGKLH/hR/W1kolvp6kqRn7ENbiWT2rptjr31ORce99jmWLcxqHHQ2Vikl69Cu8WuDPl873VuwFkB
BUWxobs2xo1Z4bgsiHIZEMbWeXuDyzJ6RFFP2FE5/cEt7yqLbItb7yaEI8MFPcBhcN/GuN1N9QvW
3/Ux7LbZ3plfJHWWVjMHMPAOvgTmYT/USN4J25JZP03EytT8aehXGVF2QYBQao8zU4om/5y94kIv
tiJ1LuYBd5X/5RmfLofA0rca/jaIuGx3MHffuMZ9ihO1Pwz6Mevv8SJzq1r46l/YMod6c34CFNVL
j7+48Rwk+YRWADIq5tVkhBa7MG1Gia6Iy+OwnuS8X6w5XMN/gqsVevim9y6yWIUdOWcK/xheEpnq
rkgJ8tF9EuUKu5d17Jfi0cv7vYw9np8EqDCChblrHxRuAXKRbKAO1KMGRC/Z8WGPHQZOqQ+zWXvb
jEsEycqwAp/YQbuPKS5NI/Lr80dKADtlwWNxnVQm93uefUMbOPFVHvshCGvUxGLDy5VSYCGyj+lI
SKp9Zo5yMYkLs9uX1p5AP2MX+DXiGacBG7rm4IrbfgBhjGywPlJX5lZBz2nNQkYr24OuwXvHSuuL
ayf5jIboTmXbKMcYnPZ0Qvg7vCqF+eoZGMkdfgx3vKXsfex4NHLg+mPxOMsLB1XEIZE0AaPLALUC
GQVxuEYs7slegXd4Gp3xZOFwIY1yYdT7KH7yZLlpgPh2sUWOaJt6eNaZuxUR6UBr72m3MsJFN9w1
wwe8DVZfUzAiSxDcGmeWBMTCJneHPe2i8yPWMCmx5a9hEqxHxNarzPsSd39eT0ejiAKzBvJ4ED17
ciyvYHu4tiKMZZPNdATlzY9fE2Drs56GOdOQqiJA4N+y/Ju8H6S28JSwrvMDlxIJ03huAAs4Rugs
B4sVV0EH71L4PKi1Ryd5GdSjTjOjhh/Ln+RDdo7+xXjUcAOaNxHJBbduD0P3oVV8X/brNNg4HSVi
2XSBq+9hXVJOuMQGH3IStmBbgmitP8rupcZtarLWnLMbW+i7fmA6JZ9shVUNW6/Acc/6zurAFp46
fxt7z6PLkxLuRxKDFWOp6aD04hSAPkXya8Oie2ZBOvfk7jDyQNQIJuVyqoIP43pRnCvzPeIWydsX
1zytkn43vkTYY22GQg7AHBgmWxsvBilY8u6vFWxibVs7XPMjiV/qQWkKiLR+Z5m3+BYksqeN7vXc
kAiMIe3PVfbsTyNczDzwEgfnPS46I79x3XgrmpmwzrLH+UgJd7+1ZsYshOooLMA6xmQXixmRZFIP
HnRLdUj9YpOLowXAVyHECjBLoHDidiZN2Bz5thioPQ/pk1GiyOBvTZnDiDykd+sY4dRJ0ufO1bdL
ZYTpQ64+HbY9TTUcVFHz0veaJiAcLBeyEBg46kCX7Z3W3TcZGEJ8JiUOOEHYXdCHAkUQgCPT4x4L
PhYkS2298oFHQ4cHN4eNqU/kyzlL8+PoXTbauwFsa30rIIxCQ7uF5BWSHQ3iGHNPyzutGMA5REic
j2lyoCZx2eptaHG20n8Adnpr8nLNivga7B0opyCmFmvgOYQksvHafAvXBIPRizM/FEi+XgcIOKsu
CB0Y2Fm45Q0RjkjT3MeJ3EiH0UXgfvcWPDUH7MK0v54Yfl9G/VOmHwYIT2O7z8bDqL9NA4/N/qoB
J1C75dGxb4gTKTPIpruWSPF4iPV9HV3Y/ZWlHhCum4j8u8knuHJbGAN4p3zdP3SNHnbaj069Ruy9
WPusag8dL9wL4CQyVsZK33xbyud6fZ0ivyYp/k2LgPM4zTeyddjZSa4801gZ4mnk9mLuOgVsKr5K
SH+NnLS+Tt6QoWcZry0jN5kzh1ComDxDVqjda/qEAjzIuwUXWDtWcPkP2WiGmmouAZFt82Vns4fN
trGuoAAcK3E9Zm8jkAUzfzJaBCbjq8DTNi+7Gl46Kjd1Dpynyw7e6mZhzLpIM1y+KdqSs2WHBQ/i
USCTo4UHCC3L8+jYAB7L8GzWHcB33MBJ2oBH3fh3C19YuhAoN9xQ0SducqoqgnILW1dwYWD6FbZ0
GGt80f2uoXHJHeNQGhfUyoZOjTPSOozG0+Lbd2blbBUqXiyyfdaOO+UxKfG1l4Zb/VSNu5ntlawf
VHc1EGZ1AdXkUX1l5A8dT+WeUTbdpaCsX9ncX1seOknzFCmoCfN1ZxWYMacAxwb2zuxLJxnfYHVb
5JHQHqoEX8ybRtyq930S6Vx4uSJCUp58BgWR4kacAeuJ2M4/TrhZi4JgfTFsO4v9Cqd1LdbJBV2+
fH4PXxFNNhvDRrrV+4AQwX5gTJBUIHur9SGXwVXgskbOL8aIBmcNrwOZPJOovRkwbis4Pjo9py0n
e0o+SHF0LT6hQxSiWcqTadZbIeU25xEDkpQoF8/zOofaw3BTP8giveiJJGT1HGYy2c45K7nqcix5
+FYka2wWJ2A7yJ0UuroGIhVKdJU++mpoCujM/CDLKHTcW+VfwMfYeIQAElC01OoW9rKPbY0an4JT
39mvkTWvoom2WK4skvBalP4YdYdAIrQ/CE2the2jy3eF7l3LdZVidXBC1RNEYQLYB2MudnOHmRxS
otDrE5GSsGLoWAKXz4ZnBYBtwGoqIs5UuOqaFYpUXecZy86sONX9TZGx/CigSq67VlW+myllsW18
NNsswsXZh9nqNh+Iv8DXFfnFwCgsFsCr7IntKkaX5naZky04zV0qlqPPQpS5olfjKRXFp+XK3cht
HwoCosu3TqmdqRgo8z1WuRNGLk+Hguppk9UnxwhbRTBiOq+3vX5pETdXmoJnCrVHvBXew9DTehvz
+CtfOZvtKDBmIggUbaRgIDKNkXkM2Cr61sFTl1pxsGe2ytUSTtVzy2S/tPi+6R4on9gUmHW3gyK1
IwbEPWzX1u8xiMZyPGFIf43b7GLAQN6kr7H3WtD9q03jfppPlgKO4eOEp0P6erK6I51R+8Sc9ohw
jp1fjCydijK5P+/q/inzGhIg//ypc+1/5m/b/6iu34sf3a+/6g+eOFxav7+78L1//8O/wGJO+vlu
+NHO9z+6If+bfy7+Ua3/5//0L//lx/m3PM71j3//149qKPv1t8WUG/xsVLP/NDEd8Cna//t//stP
/C5MC+RnD9g4zaCuK9ip/ocw7f1m+54QvqD3h4ZSw0J9+LuzTUcuhlap69jexFpe2lVARNDIfxMO
Uzhmv7T/0RrIHvSfEKZ/yUqffW2Uia7Ou3Pn5y+qUZV1RmTVIGL0AQIz5t9LptQjvKBl3v1TisDv
r8QLcTRwP9u/COC9AVgjYp6Tlx6CkGywKLC0Tljsu/p3gZiQbf78BX9RBs4vuHYrCld3TfqQ17//
SbtZGHdKDPqhlFmyb3sFzyIFOv01r8mrvFvZ0WJc7Ti42bXnP3/tf3RY2dv7RCh8Uu/uL4c1moyk
koKCHj3RWV0wxZv3bKH7kn1eFud/cWj/0at5An47Yr/lIE788ZPCCe1LaAhhTRwWYHvUYs+Kp5Ww
woy4Gf+i+fkfHVei/3w00vWOfQbf/3RcE2OWU5VXYesSbbKhL4R95kI8Th1oOOSavTq1bjOTP/78
mK4nyE9Kz/p92nyZtuMIYaD3/CKEkYXKakg23PwN1jhNE9CvIMBQWB9Rm3cBEPr4L86gf/SKrkBS
BSLgYEX65biaKIyt1+Iu1ssJV2VPBw3T0vHSqU35AISEjGc8Dac//5gUWP/6QW2LmnQELYs/8QX8
cvK4FsxKlZm7sceSQOKg5YHJN89SeOBO8jm5ZnSS51oxhsxUjBH1EkcZDfqjdq4gm9yOOrLGEfP9
rJkMaErmYz9YfI9PzrnEjJXtuKykHx2q4tpzZnVdjGvEGMrvU4v7YkMTin2r+aJVLLA7o3iyc/q1
Nl45dXLToZ8jaHkNLWVCkTkIiYbPN/aUjveSXYUKPS8t7wbOCEC9be5E2zyu6wsNqwbuDLJJBp2Z
Lr653F6ceavaLmLFmrmDGYB6rzvSIQYpAC9OMjpPVAvteGf2jiMpHSz8VcGv5jQd93NtC4q1rEKH
0KNSXKLpULJ6c8ep+MR9q14BJiZinxhJdg83tBN3o187u8lum5KGQrBaLJfwjOVN6eNYwi5GkSRQ
VvSuGg8rcCR/HIPUKkqkadyrNJfl7vJtrJxEYlbhlr6Z0tp6q8YurXYSTALczrbKvsWCLoVNy67Z
DLGCGE9TzRJy73edYDWlCXqYkB9wAnQmgD5Y/3F/7dC2QGtR59lHHSD2DzD+PW1Znp9+0hYzA3yJ
unTZIoKKC8xFY3Qg5D3az5aMCcEPKs7KY+F3RIwXkErzW1oleFVIgTnGq09IyTQgKHVuce1gkJw3
NOEZM6RX1ZXymZKwCqegycg7ChXmn/oOgouuXc4NVChQB6zdWDxno501r1oWI4QA+5LyeqxMLapZ
8A5NBiZN9XZzk5mjbDeFXdnpTvYFClKegBgNjEqJiftgOeg+e4/ey+51asflBVkDUKtSjlgsO8uj
DBbZCVIviSc9LWIa/GpHe6U6pmdTjgLbrzRybAtVEnqz4cxvZpzk85XntiawZBam074n8958NhVE
NbQ8yOk007eiH61158L3cm3YRAw+9AFvwAN8isgiYQ8mbMbNRdospMxVTa8LHk/BrgXmdGgy5o/e
uMDY8UMkMOMQEwbugaKv3K8ht03sLn2W+cFsLBPXo48NJNB7N6MnRkzjY+E2a5ojtjqkDzqAJBVq
9vwqR396nJXCVdfVRTSxTVwwWCVRqT3gv5peoXw1uGh5SgcGFgcDRR2jAVHNLEJNbsUbE7MIVinw
j0AfKvTbWUsxeajCt6/1uhuAxldKomMtsMU2BXZseQUkD8xIns7GAybF5amw8vlDYwT67rdZ/ka6
f/poTB8ZteE99duK+rzbuJT697bz/M+Myvb3yYycMdDzFruOWv06OCXJFsO9ENqdwLQBMYUi84+Y
kJpJEVkJLmSQdUPyzed4FrCVHhOjZ3eZo3KaJO+y7AsjqlMHkEadd0gFS4zBVqvW6CsWrm9NAmXB
Cty/Of9GnBZvxjAt/MbVG0jLIT7b5mwZzFb3oC9tjITZ6ilc/KaSQXO2GhZOGmnBsjoQ67MZUZyN
ifJsUpyIJj/jvEKBns42xrExIcDLUuBqiuOlX/uaooUtnrVaID0T8ZHg7mqNnFeX5OQzvdvQMJM8
ak7JlCqycdZi8Bud19rLMFr60gU12J4NmN3qxcRlzT5Rni2ajW0X37D8IqfpENdInqUVhk4BEa3f
OtYC4K2AHFxdRqQhixOdfxG8NA1r16Y1YmJWHS2rTHuwjzIyQp4o+FhH7+wvpfAlmbZFS1lHCt51
tah2KPLzbd0OEEotY6gZFxSDif/UVu5EMKwwxH7ltgsGg5QchdVYY6Jtz4ZaE7/jCRM4nFAMo9UC
18Ow2Eqm4PMfirNptzwbeFuAMJx3U2fFoY1fcSYHsBp+E4kLbjvlmkcqtSO9F//w6zH2n2JMrPiw
ZOlFB1vlZruz18qKy/7sTKaVMJefht2N7RXGZtzMmLls2NZNU/uhsuapuc3qvrZBpqwuaQkTFR5Z
PPjFgZr6rv7wV7v1SrvTthFrQXKzFE7o5eWM3m2f+FzL8toNnlqZGFE88zyxnaS/z9JoMG9GjEEd
ubJJpN/bs708ahOs5hGv7AK28JMBqP9kNfF3UZqjseVGYHcwFvDlT8cRoyal12NXkPOjZOOh8nQK
q2tufWSUR/Mppjj7izyhvJ9WPz51NYy4yUlpn93q1zc8yrhoBFxt/KmStsvOc7X352er/9jGjAHM
cwQgO8cB/DUZUJ1DAtQrIFh05/AAvGbQGvS+ESqA6+d+jOeogYr9bm+cAwhqzSLQaWs/J+eAAttM
Ugjn2EK7JhgmybN8m/kMxjd2bMQF4pvXE3hYsw8in/ElbKpzKGJiBvRqnaMSBkyXS+scoOig6Obg
fGXd3cxLvlzw+E+QoKJz+ILKcXIYNOktpyktDePBUtJ77mLFaM2r1wAHtX6Mf6m0G83VdkfIA9bK
VD2M5/DHYpu+G8JlgkHfMDctLkYX9tGpooQWoEFDTPglaeNFvHLzBleRaaA7NrBKvBZJ2nc/4zWJ
0qyZFBgo2jWl2oBkZU/QzVrTK9E5yOKcQy0L8VeYDQ5M0F0fVwRf1DkEs9Bt0oZlpOHvrXgwLYF1
Ds1kuuGgpHCXxx7G5UOOMKe0mqvKU2PQCWYmQVyN8TfbcecTcHJG7uPI6gckLZkdsxbmqcsZlrDC
k4R6eppqMJVHYvmEutahHMrCPDXlkEwkQKSr7fDYqyLQithrXyZIldgZks4S3xUkmnLvalTvHQB4
C6C6uKYBDEFd7S86L1PZhdI8bpwsMBpC6tncxTutX0ngIJgb57Jp6U94TBzau/8fdWeyHDeSbdsv
wjX0zTR6BoKdSImSJjCSktD3Pb7+LvCWVYZQROBVzN6kyoyZ6R7w3o/vs/apCLvGs0XgfzwrwyPN
lG1cg8peBR5HCSTjLhODfBOuRaDxAMBvoFWr31XWKuI7XQWsRgkJMHEywH4VZ5oI8QECR/eoGpah
rCvLy95ANvTG2jXknhOp1d8OPcKBbeGwFXHSiUNrh1lT722QSbEMB53vS8TnawW2e1Y5tf6rRbWK
cJtH/UJeG+h+nD+BkhJilkm2ID/a9/zgJbagS+IrQfOZ7xa+4CSSMsS+6ZqRvgn4AvI5ZEcVK9LY
yDPHY1B8TV2ReD2uNgb5JZ4n/2m6yL+rWqn7Ueb4Qg4euW/tFx+/gnQjwzS2wCP43J2qttJ2CHV4
HTRMXTgYJJ/eJUCgfuqAHF40ySgMJLxKrW9qf4SDmY3r/4RlS+ov2CUPEqioZHcdCfl/9CGFAY2C
M9xhU1HgMdOT3o9dIFkwulqp8QkKcj9mnnIAZP11SSntQzdEj9Ux3UsV8KosNZi0+lgfV/umSHEb
42yMhAAQh/yKWf3wwuMvtidCb/i/TJw08WtNcpk+FLX21stznn7TMDdfa8/Knyw1FzQeJ0rxUElp
kG4rHBwffNJAdTb8QjwMIg47K99ygVeUjiS8Eb9EWZUlEIzBtRCoFLjbEznvw+i1LmvrQW3hfAMt
iFEyCXv2cu9GKUOzhDk5egCLFWlWK5jDGKNiAJJvCceDU9C5XcAG0HNoSdZoKuyI6It4oC6V72lF
vn8GUeNFHY2IOZHhScxB1L11iqD40Ru1FeyAroYnbTQyhiw+IFpTW5634ABBxZUzMuiBvAruT308
WJB7l4k/ayLIOLmMdsn+h3NyKTv6ixTU5WPZDsNz9eGxbBhiBfvD7cbnwNGGWftwZM6K0Z3ZCzzl
GXMqYuWZyn3LDrxONTb6h69z+eHxTD43fs9O0gNx+XCBBoVSnGJZxRu6VuTRJ/rDM1rl6PRctTXX
AIsD9R0INfylpQ+v6QT96gkhR4Iq+MON+uNK+1+FDf/fYoL/v+W8yiJynXnB6s6P/MxPXsvzYOLH
f/Ov2KCs/48uIupRSW6FxqsT5vu/rFdJ0v+HMUNckPRVVvoxyvKv2CCURSxjCQLi0iRr/Dv/Dg2S
QyvpCG9Qu9K7ABiN/yY0+HecR0BDa6hEWaaCo7biQldrvAJwWyO9pnuXI4A1sYJaZJBa0qxh1HEC
fjtrmM/0a38FPf5Vm2xZE1ij2QYuSatWf6rl6peqJD86v/uuAsAWdO01IMnkcjXSqND5J4r0Tz2T
aCBoRQ+nrLw7uSn4EhShlvTY8Wp3FwVB9ai3Yv+IfwlOhYlqfEu0JCcLsPHI5W2D2GTxS8QvnTyC
jCIt5jh7+Vf9HcD750dNYqJuwmnVL7z+lJjFq2Vq8gbV/nBUMitfX67hb+HSPzWMfz8L1qXoSAzk
/g3phc4hN9pTMSRYP7n9jxy/i+11lUwCVg75Ga1oxuaNgWNJQyBSig+YXmyF5soKJrIrNQ5Kw9fy
5iREVvgLIVh3KORAWOuDGT9WjSAutJb8dwjun+Zibp03l+HGhck5tD1Z5Hx8VXlL3Bkpr5wuduNb
Ly2bXaZid5QXonTI8l58xbqSrBCZPMCNLwr1ifO/95I7lYk7PCjpL5wmAwhChezf9xq4u1VjquHR
y5v88XLbS3M/eRKkTNVYiRWvak4BGU+vuOnIPMS64nM9WqcTtSoqHh1NPf7ey5kJIRoCNaliOS/I
l3/AbJuNAsazIeZIxeBwSW9O2Hqg8/AeCMC8p2J/YFddZRF65Vx7aNUXUwaCaADvhXziw8jRmvqm
JZNZkgjAlerj4MZbVDV731homrnZNQkYZ41n5EJHyzT9A5Aq0byFuH75o2em1UjUPf9mvNRyLNyY
Vp6prgPjPia+MsA8LOF2X65hZr0arWrPa5BFr9VlgRrU4pua3SrtUpiZ//6TdZAt4q9yPaxNhDxi
KrmEP9Cw4G2NIOzOKpYWg7kfPllxBiKFoSpRQR7bSlFta0CS1zXJZJkB7EdY2h9/uvSIJf2qcf7P
XXnWtXdmoIypI+dtrdd1DxTLQx1D6Gyr1uFtGSPazBN/4ZfPVTBZVmJLblAz6bjrEuveJg3MQzUG
dqdW/cPltvn7yeLfC5c5WQW0yMezTckMuxbFG5W7Ho5y1q9UGAlS7k0J33thus+N/MlsFwlYJPDg
ONK61h7iDDl+9bYKId4ZPy5/ytwAmkzbOo19EeihacPfOURdss/T+O2qoo3JtBVz1fd6DT/i2EUj
GYTib6VA+Xhd4ZMZK+BdJlYZhTsi7iE+ZMFN1Is/Lxc+M4KMybSNcoKBXmYYNu+rp74C51QED9zB
v1xX/GTSNniySoLvkE/qkxyOzSX5VI+iYe6uK34ycxuyTQmfa7qdtlCgJcduBHIeieFtLpc/M2SM
yQSWxTbshMzV7ZxEDyn8WuTtwi//9DBM0GgycwMxl1vk2rpNBBgBZuF8Q2/yww3dO0j0TxASzRWU
lesm8UeKx9lOKjh9lcB51uxeCEF2uNoeAMc7hvZfsCFFztMMC181s1oYk0lcDo2VYymu2Wka29ho
7ZqauJXrODdFHuHEmuGufblnxgH0yXZjTCYzOMY2qltqClwU5DzMVfiwIpJPq/QIqCJZqGZmAIz3
qPMVHGemsCVArdkVkb8VDxcIzJV/5V3Obg9zhU8mNokOlYfpqG7HuaAe8VYix0ss24W9YaaFRnnI
+U8vsOHyc3/86SbZVq9qfetmP5p+YTGdK338+9mQgqIgA47zWTfSx6S6ZZtD39TBAOo2lzt4ZmHS
J1Mb+UOL7JSVI0ExfnCa9HcYCGO2tqvfXa5h7hMmkzshb7KNIW3Yqdwne3c8tHBtAlicluI+J0Hr
cjVzvTyZ6aLVKg1uhoZNjAhwBMywIM1fL5c910jypBea3AOZkRs22F7yUlJg0oph4RerLoz/uQom
E1qOB69IS9ewRSHs4TU5m1wokP+W8fHyF8y1zmQeeyg3B0wLdFuU8aqJRJXsodZb+PUzhU8NG3B0
AAqdOrotybGwaovRVNMNrjvwapPZ2wRKJuk8YdlFSajdE36AlABiV6BjbUgsvdw8M+2vTSZxr7hK
pqYGzeMrX4mxkbSSv8oSIO3ryp9MY2zZWh6wTN32qxNU8E2gxiuxHg6XS5+ZYdpkDjtJ4oP40nW7
BCrkP+YVakyijILg7S5XMNc80ymMg1TqcQm148p/T5TCQsroFk8RD9kLs3euhsnsDULC32pNB6he
6W5KbDd4rOxkeEpdulDFXCvJf0/iukBzgrWyziR+1aCtFsSTfXJdB2xvLzfT3DyYzOKiy9xe1clg
1kBgfFNcU9lbeljeXC5dGov5ZC/WJnPYVeAo16oWnXh6ctcBj2DezoHr/ZNnB+dOrDrjBTZXkmBQ
ianxSjQF4NrkYTXPHrKhhV8xIer9+6YySivPdyQgaqbkJCWWDS164MhtizepEusbxXHBVNRxQBZB
FIkAslRVQDKuRpwZrFgplX0kyOoeG9Xe5uXTfwxrkKFRNBi2iVjY2wx+7zz4iMiOMLt6niUFZwOD
FsE3kGfhlDX54qY9cyxUJ4tKYjWIBk2zINOAZ0S0+IYLcjobzIYsF48V0uh5pVj5oHbJwEawvhR4
kGaOblMZZQi5xeIhIDo1uMq0TvO9y/Vj2jhHUIi3DRYAoRccBdCpo+AlNW67Eu4fzwcCT/m1Lz/o
Q4OUDSnVdSuTOlmZCOT4ZlP50cltpOaI/Ee7gWkm3AU8DS9Mi0k27j9DZpz0Z4cYRUepFgpQdXk5
Ncs7y2tJwwujCA8VEa/7JHR74MTMAQ+abiPucahtUL0g0nopeSS/9eOsP0myWP1amEkzq400GcOx
EYy6p6S3tZW2YzPf+NsvD+YK4NyNs6LmfbCw5syFraXJQOvr0Ikgn/d2DGDne/SDdAP4ZQ/GtnxX
/vCSCgdcCjbu28KHzYzrj1F31tJSwTxKXaozb417967bBPmmIZS5albvwV2/kXfAF7q1svUO3cLN
dmbRkyYDKLACA8+jtLfdTn3S3Oa5r9Tnhc+Z66fJwEGEG3Yyx1M733JjXsfbco0X4Zrn8rWylrbi
hlSn7eW6ZnaHjw48azk9i3m+wUnADtr2vsqMB9Unt0E3s63Qitl1k+1jgpxVYnFxqwcEkLaZiw94
Ej0WvnbUsD5YKH/mI9Sxj87K95wwb6oUdUymCuQv6ZK3UTQURgO24Ns6rZfi+fJcRZPtGjC10CiK
lZyIR4Y/WeyToyiW0TFxcTQYBpy+NzzQFKtSD91Dz3qyI/rhbrjmF6e06eNvjpZ3R948sz9N2IlQ
x0W8JMnECCX8qOKmeVAlE4akCy/MNg29fUD/LdqRnErfk6CChBG4I2zNqvrrbinwZv9qulIoeHbV
zc4OAFlk6c+8qtE/kIeCVPbyCJsbzJPTQYlh9NCbVmdXxU00JhZDYBXkp8uFjyvXJ2eDj9eFs55v
E10oo87v7bqpqx9VmMGqUopQuXctSz+x3HVke5HJHoxZZBEgnYUVZ+aj1EmzdeDmEo7i4Smy7qUw
PHnpg2/kC3HduVE2abHaFEtAXXF4apMIQk7WpwcXB6pNwj5pI0vLFqAHM0vYh6D7rPEQC1kDru3h
qSlIDMKoYZsh11iYk3MPPMpks6nQUZjtkKSnzEoPzoizw0FMHf5osHYKoO4mMV+dNKNvl0fCTKPB
PfprINdlGsCljdMTPGxk2sValZ+SsCK++3hdBZO7klVnGKfpGRUER088YYHpydEKT9mlBpvpDmX8
srPuSFq/qyowyqdMNoe3oR/MHRB/Bay9mBzSzJNu8P5NXhT0G6csIHUuMpvkmHpyAdyL3GpcNIJD
khfxwg4316Lj2D/7PZLqqnWiqckpKMxD1Lf3WSq+h9jy1X60dIWWZw73ymTpNjO8tby6SE/tuttE
u3wfbJKdugWIt0nX5qZbAyS9afbNvrhN9mAmNpc78yP74pOFY8xhOv84Xv8cnmM5zlebfqvt3mDt
70km3qbr383q5XS6U9avX58AMGyBGqzk1dOvX/XC4Whm7VAma0eRp5VioSk64Zq9L7sGB4CufZTk
Znf52+bG0WT5cDos90TyCk5ukmWvso8oqMJndWHRmDnIT9NZAiyMfcAl4ckVb0P3mdyxdaY+hsM7
5/nLv39m3I05ZOddg6WJKLk1NdRCmwBfIoVRrNQtbnqPuKUtrU8zvTAy2M9r6awQt6d8XGSbeNv4
nA8trq3mdUu4PFksOqHvE5kj8Eke/E0s/GoSfAGQzWXCzXWNNFksxNKVxXLcI7wOXQTivQSZcmrc
C9aXyxXMjKJpNg8ub1WCHWUC6FN5RCh9oxnywuSbK3r8+9nC0npWw6rFs0pLasNJ0EJsiBxh4UAz
16+TiV1ylQskyHEnNLq/h6Z8qVzszmXy2i+3y1z509lL4oACxzQ4YVV22/nyb7AkR3RSvy8X/zFC
PlmYPhbKs8YxeiNxXYsDOfz3TbiNdv6W8XlT3jX30WY4vENG3+GIXr2S5b+ufid7zHDWWKhso7Wy
8Ilz/TMJuEgl+NkYJJitIjHyRW2fiMVVw1azxlY9+7qY5L4CJbR1bLuvEvwJIFUrK/tSV38uN9/n
F0Ft9Pg9L1/XA9ikdWIddUgNGwPi9hbMJ54pKgMg6bXoTSiU4maQTa7il6v8fECghv27SsBwbcoO
aR5dTH3kW7UC1o/G9XLhn6+FCOf+Ljzty04VugbSqVi8mEV243qeLefB11htFyRmc79/sl1orlSb
LWCyY+g061ZVIfJn30oy1xfaZ+4TJqOpxzFHBk5rHK0yhCKViXr/QhynePbwLIHVCpvsusaaqltw
x8RYxS9M4kjBKiVzPzYKssrBN7fPl7vj880PKePf3REIXtZpsWIeO7VcaeiExhQ+s/yelcKKf7jQ
YnO1TDYPDe5DGJP8eJSl9E01Iyg1cb6zxPZ7Hda3TanUu8ufM9P15thlZ7NR67Ss7j1Xsc00wOlO
iLe5lpMJK4iv11Uwme5qH5qeIoSD3ZvZcxjtnVx7NrSFlX5mYE3lL8AJdCMT6W4FMXnUyKvWfHW1
U4Mj33W/fjKza8mqsEspzaPhajei21fQRoKN4zsvl8uf+4DJ5B4ELyRgQfMP5B2tLcR1txoxwpWH
t8c+Fktne109kxlukKxhkS5qHk3obgIJe+QrqqW/V4TflyuYG0eTKd4SoPZKJPZ26zVkfZnFu+Vq
eFYtabNmGmqqf3FyssFdV7aO/A9WjRjrNX/iwtumw8IHfJwt/3PX1YzJxAbfrA0ibDtbx5HiC75Z
+YPvN8la9WTlwEU/O+otWLNB1eGDODmI/hr7G9INFGcjJ4OwJw1G26NC0PaeEeqnCJ/TW0EqfUxB
QIxAoeblawhIXOAkKB0ceRihLIO/JbmxhEOSd3c9WOoDqSfWCzuU3Kyr0lMWzuwz/TNVM/R4ePZJ
O/jI8EMshc3iR+grxZb0ku3lATDTQVMdQ6aksVyIzWDXXvTiNN09+QjbASwsGbbqEiBhZlnUJ30k
wCEOBy8ZbN26C+T2EBr9KhTvpPq+xyj88od8fvTRpqqGODAtvaz1EankCKuqwD22c+VvlwufuezC
A/h7vU1zDaNqLbWO0DbyQ0H6xyZUaxBjZaX1hxi7VzxV/OJrVHJ762MYU9jYZw8AhrLffQ74d8gd
Er5q1SeDYyRWkOyZGatS8DjuShDnWleCQ5jzpvDuVQb4oMs/fG78TDYk1Q0rRcZg7gh28Q8McsKr
RrrFjmLhVDhX/qRdlDJ1raFxOttVlXwfGz3+BI0SHBQg5tet5VOyhZ6T4KJJmnlsTIHs7gIHPN/9
LpCKsrncRjOjc6rlCnu/DROyH45mYOGLqSXOnVuoX5soIBkZ95F9ksbGddvqVN2VNAEPnQMbUzvc
eupbCiCwx2ryug+Z7EpKAou+cqrAzgqzhaRFQpny4HSWDRgI3P5CLTMTbSrlgoqBtTSYiiNdbq4d
MyRNVvMX+mJmPE3FPY4IswUbn8FuVGEtNb87EEd69Hy5fWauGPr4RWeHpgFGuoS3fIDwqVJ/imnU
/EzMVviqNAVQCyV2MDpKSC17FxVyvxaaa2aBnT5Xxm3BIqByiM7afB0N3PVZRvZFlN754b9oSf+l
XkxTx9b868NkFmyRWHohGxKeBU26MuCCX261mS6ZPtGwLI20DF07ijUPcx7vS03r+FtElddpiTR1
cloDSy4pWZHpx8pqNnWf3ehhv/F947o9dBrx10R0BQkm8rZLfLknP7Qfkq22xB+eaZ7RH+C87TE4
72WZq/HR7AeQq78iPODb4umqttcnMzpUOMc2FSZ9itEdXcfA66u+ET1vYbbNjE19crwUlbSLjUgz
jrLxVCcvblQST/PW8VAtVDDOrE8OZ/rkeFkKXRwmjdTbSgsVIgNUpzTulcNmKuJqTcAGWsL13dM9
GNPmt9YQfSZwdFU0U/sPHVfmDEOU0DoCzkKi92jAPAi1P1H65XLnzrT+VMKlB0mBxbA72JJ/cnTe
uKOnQb9PhGSh8Wf2NW2yN/ulHif4F3MJShDXOJ1xEkrwiIUY3TWZ+uTE8YLgbWYKTNVcRe/xzCmk
5jEOYhFIkrFXQH6uNZj9l1tqZhhp49/P1jcL298A+xbeCkkziEMe7K4Tk2jaZPZieVkEpcI11yXx
ESe34SaTWCF82biybSYzWPZcP8jdwTp6LBTPcSd56yzDkxLEdba73DpzzT+ZxVpQYVnej82vlXem
XL1mQfSat0uhhrlhNJnDSesB2PVo/Aoy0GFoR5yEAPLX88rumMk1bhFa8Xb5U2amxFSqFfnIrgDV
DLaV3EsuqMLkZOLGW1yZ/6hNZVRVWJax1Ywrnprynp2uK0gasbR0NprpiqlWyvEAkARSR/wHc/US
qGaliWsTK9XLzTNX/KSnnappDKdsarskNoeBqpZww2gxTzFacX+5ipmpNn1Z9vPacgdVSuyCG2+k
krKy9ONnSp6+KveWjI+oZWa22+S4ClZYvg7C0lo9V/jkhhk1LdJ+C6RKBYjIzb8K9fvl9pg5Myrj
rDhbekJfixQSVTibiNWTEfZ3ndU8GJCyVm7UbxQ8CteSlxwuVzbTv9N3ZMeIXT8Lo5ykmE4imGT5
67CMhQ3vRQuRtxkxpKaMVZ99j0ScR9JSvbdbABg7PYbr7PtY1eFWnT4VVqUdBDzj7AQp6KPbecox
bTGIqzO33sA+tbaVkzQgyUUdXyE3M2/0kZEWaTKqQ8cDNB8nXvKdlUHe1okbrzkZIY5tIuv5cgvN
9fNkBtROYAmK2uR2kAryLs9GrqmK49x1pU+WOiHSfcallttmU0MVzH8Ggvr9ctEzXTt9Gm0ts/HE
QEE8hQZWlUEZD+0v1cw21xU/Gf/YE5ImXBraEbQI6CMp6jDCVKCmL23BMyvz9LVfi4q+ExoTIWzz
Uujkc4D9aiqwdbW30PgzLTR9168MPa3gBwd2LyrvQiY5xxLsxqaIYDZdbqQZYYs2fb93XVwFtWB0
qBuFuUESNJg04VSUA3vFqNYibxmg8dZqY//oSr20FWLfuO40OX1XdiohafKu5mmu2wKaWZfqS5lm
6975cfnjZjroQ/h2NrGLDHpHn1W5Te4b+fAF0BetgG/UZbm5M+CzXFfNZP3QxbwpPAyjjyHiCyOC
bA1tOjwBUVzYgGaGwdTwBGakX6uo5OzCwY8juePEHfhLL1ozy8fHqnjWSJolVCUEaOfoE0zvu5JE
5KWMwJmNQp4c9MxW69K0CrEnxHR9ZbidD+lfz4IVZP3h0JdtubYsp/vSVOGwIFWY+5rJYpgLjuib
hWUdA8lwHkTd8bZS2FoLS8rMue8j+/6srZTaqQW5DNB5o2fPZGXjaE8DWPQM95QOHt3l8TTzDVNh
swO+Bx6Zph6HXNAh72BppZfyws1/rvDJqqgUsLkrl8JL+RFp/+9BMH9d/tkzjTOVLVswdbKo8FM7
1hThjhjlgXutiO+raaw4oj3GenS4XNPcN4zz/awbLPhN7NdDRuy8uUUMedMKS0myc0VP5nIktgq4
4iy1FXhy67IAqVQa4eby756Zx1N5cp3jgZEnnnEMyY8gEdPS+lsduFO/ioXoz+U6Zta8qTq5tLha
+SbTWeJapYT5psT0zmkBp4fP19UwmdV6mIx+34JkezoExwAomC8fTV1ZGcHb5Ros+vGTEMlH7sxZ
/3oEWwat64wjjKxu7aIMYlFqxXXSBxVGydI+b8R3a6jenKpY+Ki5fp8ec/pKb6TAiW1hcDxr3flF
SW5RG1+VoSkZ4mTIpmbTuAnY0iMexSnQLWdljCa2aSMtHBU+7XcqmAxc6I5lUWlqfiRTeqta36Qi
xcbvfrC+Xe6TT8cu5Y8Nd94nQ1p3Clljx8Y/xSIXxeBdNa5K7qVw5e/C486Q8rpNiiMJ9sldJQjF
LiA6v7n80z/dhih9MmC1AoOIqG2bY4dhpyt/9yVh7ZqAeI2d6uy42i1cJD4dQ9Qz2XtgzdZl3MXN
MbXqfq3DJ7EDzuS7y18xV/pkhGK+XSh1YOXHOm7K+9qN1WPQ+EuH5c+Hjz4lQIlNFrlyNwRHUxT2
kgAf1M3zWx5183U6Ol5d/obPB5FuTTafsoeGEw19dgxc5ZBqA6Y0hgODoOjeL1fw6cohgVX6eyAB
LofXxy3umMputu39PHJXiYIWPCkV/y2ANr0GsvlWtDhRKAA/l1JPPx9iuAn8XS/wSb0qYhcBc1qa
qyCq3y3ST9Y5GZcrDWeRkT/NciaYV13L+NDJdG8dEivKoNJuLFFyVm5qVtusldOFCN3nY02fCs/U
2B2iqOmDY6PEDbDcPL3JMs+8Zvvmt09me9OIllD2YXxMDd/d5oKU36N9ixcUYJ/faCh+Mt1Vs2oM
twkMbKG6XxIUXYjp2kOkxF8kuDWwwvMbp2pvm8H6xV22XRjan55+qHUy+YkIRILVkUIDRCByu7Ve
hgje7+WhOygoVC4P77n5M1kDeh2Sd1RpwVGvFe++w/mF90xfSO/gnPgLvTNTx1R35ma5BPGxK23P
/9o5u7xKV1a+lBYwV/hkAQBdbEJoFjIbcOawz+SgAhCrJreYDC5JWmfG7pStFCZkSGmlldlSbt6W
rn4DT2ThcgERj/n8HycTSZ9qzJRCjYewiq1jgvhBWDlFrNwrTgHjuYmj+sFI8cDJggGbTVlPcfaJ
Wsi8dQWrInSrjQqorF0VcYEgyq/kH6aYK/VtP2QEDmqxKPIDjpcx0GHBxORLDuJfXimlxUpP0/xO
kVHipJKoccGMi8KWEPeMjy9VuxZN07dLzTNwZLDweXVAdcLWs570pOqwL/Rk9b6ESb1LhqB8EJ06
sJtY9G8jLTeOigQxLJBI7M0L7TEOHX8Nfrp7UfDP3vWtwn7sK9JzVfD0Lw69uHNUEkDXatt6z4Hn
q7dlV6h3PIcKG0WK9ac2xNsdO9pXy3edN62EI1+KUo7XryjuB12QfoGTFl66JlNe9UwLcJYOcQ8S
NKzoRb0xv0hyoaV3iRZ2eNhlXQ1IOpPuRAEMXFJbHdZBlcDZPPThFWCyZEYnzYWSA68XmfcWZYf+
1Xdxu3MMQfJXg+UC4mVL2LAyl/uwQ3kI9B0nBVgETjbGNJRtWqTpneYFxZfBsNSjlhXFvdPLza2j
oKd3eg8tadZrtw3+WY+eWOk3pcGCVYVKcOvUrvac4yCzdcIwHBMo8dyzNOlnA+Ez5gULOk0WEvcL
tByfTQiuOydwkve4aUXs/vroYJiafyOhxts3nZjvjUH2Dgp6vTdTFfKVCyF2G0k4wmw74Njw/FAa
K2NareZU6XduVaigxKKxulWn1JZdVnhP5UIF1kXmBZB/FUNFc/AfTB3510oYFAW/DrjhKy1LdKxK
ARAfkjRh8HVDjQNSKexFRWkPCn23SnXH2cvlwJlSa6IbqXKkbZi3/amw8trOdBf3gcQKDilYTfTP
mYq3ilK4Ky467TczwTrK6uXu0S3I/2kdXU9XHXa1O1Imc31jRlh0KRH+32Gshuu0QVHru0mLvaCo
bxtujjvCgyQzaHnLIaEZtq2ptfK2z2pno2tssEIdSvdCjgtUKhTurSV6kH6TkabmesWpsyQ0Bgr2
sIGftsW6kERCyIOCOwW3i2qn602304hg/yhjaB2wu0o7K43iBk8167cVhtkdMaMWrJZZOR67bFtK
m6grq3rdZQDNR9PNpNzkgwuyV+vUaCf3Jm5urj68ANOXt04qqk9N6ap3QSaRGAABzIYMPbRHC00N
6MQyrjBH88SbMpVjPGTRdWdl5u7lzEuf9D7y9zGU3jWHynDX4kr2JElmtLccPVpFnvvFZRKutMEE
RhuGmIwSHFx1jvtHx8KFi3cjGBvNi3HDNuv+TqsBxDThIJE8nNdYJgQJrjsS2ry47R6gk5nujaTU
5m9fUV3RzrIOf9kmgX/giSLZ/1bvbroB/5V17cgYvhtAdlcBffMuIfPC7i3ADd3wk60fVpqNrqre
jVPLataFhUpdB86R4W+avvUBstyu6fybXMGt0xX1nLhc6v12jKr9EYjW8OwN2KnGatb+7vRSvNXN
SH6LS6HGCjfF7yRS9YMHpPM+Qje07pU82xQ4HQPqBsnuWma5G5wh50bqaUq+9uSuukXLifGnVsoH
B2en6D6MHNKy8kyMVkqngTtQ0yx/k83E128E/i9ekeXJ47wbAC+BKiyHt5XVl+lGGFpUa4ZkVKqt
4NlYX7fv/oeGCPxdKhh1butt1a7E0V0zEsHsqHHk7a86PkyVk0VhqAHeMLkdpu4OlYaNW6/d4MVy
ufiZnXeqm4TjjYEgUlG7qrGdaBJtT1J0tLlc+MwFZaqX1JRQYxF3MtsUn33GVe9omwpL+1C4Cl8l
MUMmZ/g+KgsjcnPbENKfuBbeWpq5EHSbO/aMfz+7PJMBI4pB0DtHrdQxZGzMCq2nTjfAWL+qeaby
cSL2TtUliUPIpNurufPW5EqzTsL63cEbZCHGMNPB5uTgrueWEvhOXdpymz2YqklApltooZnj8xSd
qEoxx1g1zu2iWfe3YOH9YMPR2VhKdp/76ZPjeRUHgjBkmnXssvhdlv+oof50ueXn+nZyJscUJRHL
Rs3tRPNXaR2sSXBdScLSRW9m3E/V4q4YyyY7C6MyUh7DcjhoGJI4Zf+qZO7CsXambaZy8cLDj6BV
ndwWqu+a/2wkb5dbZq7cyYRKeyvGR8nL7SwfHjur+yZV7pfLRc+1yvj3swnVtMRRpcQp7ELRt7J5
irz4xorusrZfmE8zvTpV2OLnoMtDSJtwTA5MfIP2nfZw+bfPNcv497PfXpB6rUkdRVvynyR/kp2b
y+XOtclkdqbsUaUrBIXdGk8EBHYiTJK0cvYa8uDLNcz9cvnvX84GLwhhK+V2zaV91SCTX9VBuDAK
dXOcMZ9crqZC16LO4WvlvXNTOdh+ym7kfuui1DzUShvsWskNt2Umd1ssyFL4FFrgPeKcDkxZNnAY
0hzZa3e5lXRwOZzqQSDXZaerqXTf6K7xQwyL6FXR4/I2JFPrecjgNoCD48zVdN5tTKj3zu9qDNWy
ftgrZYETslwot75RYminoA+TV0OSYOuFXb30u0+FbFsHwp/Yb/u3jERA7PdyP9qIndmmm1ZUVY9D
tlk+i3rtExAiE2k8Z5n1aIgSJTeDn7Q3Va7I0TobpO4Or4rAXHdWkdFtuuhAeu+GbTIYxd7qFG9n
Dqr6pZGrHHF9xUN8ACFqlahKI6wElLn4FvOEilPbqoxEYYN7dLmvdaG7w4fJeBuUqDv1ThfsDAy2
kRAPTQ6NCaemjaCDMQAiF97y6DH8KAxudrz3Z/htNXF88Jqyrfc8bSo/o1oawhVx/24X+TlXEMuH
qe1kUXlnOK5z5/W+tcfKKvgyuH29kcwqFFaWEXi3JXPVXZV5rN8avJn/xMSGZPgqMg6BpxUbV8ul
t8H0mndNHqSd5BkScbMueu45cW6kwbWwn++VI9dq5V1ShMC2oAR+RR2YbvICY+MtB1l1F3l5xD22
anHQlozB33WC464jI+vXXp/+9rkDv/Ztw80dI4AvMe64B82z1LUoyP6PQEdWIheC8c3rlfZJ7Uq/
ghvrW1iQ+Zyr/5ezK+ttFNnCvwiJneKVzQbbsbN2Oi+ldKebrdihKPj193M/ZbjBSNFII01GAlPL
qXNOfYvFAcDFX52yzCEuUgzGLrdi69Gg1YBEJ633pBRxCQKDRGyvaPTkHRLA9vX8Ja+N2sFLLKnN
lMFYuOR3Os3KHYNtj9O2I3EkKCPd0bSi+0GprLCeIMzlCWqgMcpoqx3wMzPlYMYG6kWeS0Xl1pU1
lr4V55PstyQvDzg4W9jRGeJeiHjwZwWe03nWNjDMU/u2h4+x3v2E1wBMXvK+tX9Y2FLwlcbmfbFF
aZ4tu8VxqxjsLZtl+28v0+w3nDisM9qAMAZRLbV+NpsSVtiFXGuubNOZBYZGzPMITx8UPENbO8CC
dnfojnTRYFxXwAynDBjQ25ehMmU4kAvT5VmdBSy3FN9oU1i4Wa02OWo1wgynnOq9DEskr9QzFmkw
Lc9RfAoJ9auWw9ka0BZdadOgbFvgKVGleUhFDPQmmnZvWX1/5NjXvqmIBlWVIXYGnTO/sJs0gDrV
tcjIW7+EhyHuxAb1WKo1imhLHnctvEP2bQNBkslo4dMh5/2ryvSkQrlXwuR4qprEkSFscJ9NMSzj
rbm/v5YVF0SqGTf+yuQ1faYBgynmGivXzkE5ZH15mXKaPZjWaHBYR5nTjiipXLlJTJqQDeoYCDp3
J1ghsRAVIXlKUPsHMG0TH7GOkINKZnC60ZTwXNHDGrar6+eEWMYbK7nu8SqDN7FsWr5qFUADSn0M
9IZoKKa8EFpzX5AphrmdpnWdo0p9u4f02OQBayH5uOmaQDfSiXM1OotyWG25QBdI981AGGxjpJbs
8t6a36Hoy/ZjgZGnGtNf22IsfsVg5/gMAW+X2/L8mCeUvsizlYVcSVqnTGwYxyFYsWOqQKsErmXT
XQpHpAucqriXy7a5F9AKiqiM6W0yMz4XcsL3gLkoPlzQpD1sh2xfE7H5i0A13pn53L+zHCbtNIUf
ngPHUdONaZ/urarO/KmTq2fc2I1eO2ht5pYViaMC0TqodQ2KDmqJVS6PqF51aSr8Gr5YQQZtoOdi
ojP4R4YA90doDMpFzYjU0KwdlhOUlujYNnIC321Wx7CJQgOv6O0nogwgeUvxNaDL6V7WOxpWsGi9
kMqEXzaIdi183GEpGbQGYEGKnolLC+oPFJSm6c5mZn7KYIRTeHB2g0uXrrXotJgJuFMypmWM9aNc
jeyJUpnBOQBYOkUuDQ8d7vRZl3u2M8w4P1hA7p8g1hffFzAnC4qyhV9Yp1bFD6lTeu4a2HwRiGro
S+is3VHcYf6WzHRA307vXK1p4SIPmEQwV9gCalHmLiso9Ns6gNZkaLbtMLuNA68cANMVDa4AHLks
SxlVHQ0SOOHQQWbJsYoGINexGNDpHK2XDJ5qWLPXdn6p25OTQXz+CB4U/zHWpkAGRYnfVEAzTMKM
YRxK6h+1Lo++AqF6l8SSuRvNLn4t6JQfFWtIrrZo/KFOIRgTC3izjQLmYnLdox63YNQTl2oXyWi5
HyTonuDXqGTyTT3XA1rYs5vnsQUzTrlVgqZoe5enI4vGRGhuM1l0N9qwOZ4qxBbJnn8pnQmbL60R
PtTkDB//kzopAYIE4KcW66olngHvoWOOXOosC9xeoZ8ptR8JK8d9H7fGC84f9UDLWpsdhSOKBLjh
eFIk0fgxlWvVK0UmRrBPEnbJ+1EEFRj2R3TZQeWmHKo7jdT079gf+mtH0J+dR6X1VJ3XD83YqSFN
ixl0aRUoRKWdPJtq0wOuT+Apn7AdsiWOldPoR+xd/VJMtvm7R5/Pq1Bw+lZe1Xs0HPnZZlqzzyjV
XNie1zsxdSTkvToFbQGZwKSWVJfmvXSHxFTZcx1e62YnunNDaog5Zpn02ORq89ynCnseRF+ClVJf
EsbQSa26Hk5IZbqT9bK7HuvDMZuyORBYknu902V0hSn3FIpjvYVBHjSmGvKzzXAAeGYiiiNTSvvU
cxNCYHI2BGKS+g/eoY2Gsz295IpqnGepRWsNvfOXBlrZ7/BUVOAHioba1Cg2RMly7d6EieS9leXV
xRzV7M9EepiGEEYOfWc+GHmT+XWsp7sKxrDHeFJhZqfU0gfMItkjh83eTs5HTQQtIs2dnUJ5pGeK
cGxdGd6Hiah/rYGoET5Y+FC1rMMko/oDmgX2zp4nuKB14MyaMHP84EY5/QTmXPFJ39IAV1Gl0ym1
eqJzb/4uaZ+fDF7OzzGasTEu1kr+mMFJ7L3mZf8XxzzUpIA1Zu8ZnATueWqCuoTZVR/MXAYqdYSm
muZ0eYzWoT3DTxXRqmaar6dFPjoxpyUaR9BW2uPA7tD3gtvtXYJa/Q4WqfYdNJyH45Trqg/qpvTc
CEU6jwC8NM4MyCtagaNZeIVmDVE1k8HTZZZYAB6ZZPQGIYlnUDArrPWqhilD0XlJZ/ALLi1gZFIj
BdulkoymJ1NfFEi/uaUw2Y5oFdnZSQWJSJjl3ZdcsFMJRatdxzScXFmlHcG4aLymJPFdqk64IQGO
YQcDGwPe1TR/jgXTAdczW+7HcPry7VbiHg5n7Z3rmoUTxLKJI9Ao3kNh1r6MvQxrY1XS0a4XFfzT
TMv+oElmPaJvLa7XMfDvNFXlmA2g8jvQ1wDHl9vyK0l7MJTYqACPpqoh6Uwl5KxPVEzeNPkqREzO
eSoXrcNaAks0ShU4R4rSkxRDfzBGaBz4Ktrp5xTqt7DxkOXAgAShn/bd4FdUj89VYqR3kimlwZwN
1oeUwsgZrWxhOggO+lluJU+XFOYAXJldLCScdxxl+Z9OnpgNFHGtOrqI+9CY0Cs2jQY8Rlq34hQj
1btnAoi9spHy+06yVbgpI6tCjO9rX+PTTrM0cwfjV7LT9Km5R7tCf1Jhyeyy3Jj9TK+H3dTiUkk0
hQq2viEhbVegNjPUQr9AG0uGY+tgPkxaClH6KdbgJKxXdrYBAV2ps5f8Q7Vs0eCnan1IICTaTa+4
G3SwmG7Xq2sPX1TE2qjIkBvTgBODO3JbRWX7wbONa+aVantJQ+vQAJ4kgWfDXNhB6Hc1C3rZ3tDn
7u0fv1JsL4loVQWpVB0WAYfJkCKSJGdLbLF71x69aFk1bS3rFA40B0QFHPuoQDZ6YSsPXtLP5rnT
bSEBfGbKUjTMxnNdpBvNpJUG4ZJ5ljYNrhaEDmEXSY9Eb/6AJusRdwVQZIWlXkOzjU9YWTNLBhrR
Mw7uVtIe0KTxgCRwNfMOtuK353Rl0SzpZ+jPwsUxgWBQikxzhKduBiX0ilytx/3bb1j7+de/f2ou
TRWHyk5yFZcoUT9q4AL0eXseZXgg3n7BPy3NL7o0S+LZIJm51HLcU/Rwm/RRQOUurD6fzZ+W26NY
g/jvVkPo63bQkodG5c624IveHFgXZX3tQGI0MOAy1kBh+Pa3rE3Hop+VSmwkxII5LzEQptvBQdHi
KLBezrfgpGurdtl27shYkgYdM2qNg1tpcVSmLSzj5cGTR0vANRnNnNsfszbzi01dFLlm1SNwDxkH
8gn6WmXl5lvqiSsPX5LQoIQuZ5OM9nxDH0sdt8RG58Ttt/DtirlkoMkdkSZFMq8t9N6T0h9wSYV/
erWxYleC0pKAViVtJrFKQUJPBl9Ckt4Bo397zP8pQH+xGZYs81KmyNHRbwyztkMLBc3u2YPRPVxE
E4Ubb6Rl5sts0xFu6qwt7ua+hLi/xaaw1TQz9SncvR2mqh1y2lH6gFu8cBLg1yD+A7RF0o1bghEr
K31JWIe3gyxyNmhRP0NiJHdTBIcJ+ApT/d7t5ZKv3qhwX51UokQUak/HOFcqp5Z08dakEDy8Pdhr
37DYrUWsQiFwqIxormS3GsPSgtS3paEE2chF1l6w2KxUNtSuFpoaWQr0DfMPZl/iqXGYtDFGawtx
sUNZBh3kIRV61MJL18k0tk+b4tftwVnZoEsmoZWCGTdPgxplyUNXDe5on6fuWzZ4irlUo+Vdp1nS
aMJZOeX3IFDf6+h03f7dK2Oy5BIWxQzf8gGdtHgkP0Atj1hebET3tUdfp/nTUagNmjWKulcj1M3Q
ZLTQVGuV99s/e224r3//9Oyugd4HgMaoCYfRgfKH03VYNd+SfsN4X7/o09O5Bst7bcJCQQffZpZX
o1WR8seSbk3o2s/X/vuCBJbInRgUNUKrwClMrHHlZ2dujM3Kmact9qlmx0DU0EGPkNZnuKSAYNRc
8Cfb1KPKKP+2uTR9c/EsNmyM7sSkE2WObPoOjIdLYXF+e35XQsFSF3a2UvQLbUONgK7tA1wZFXsb
5dFZ4ahCi5TCk+P2i1ZmYsmBnOcpt6UpUSKVENsFF4u7mpK8WpIdfO8FC8RlOhplUauNGuG+1BXk
yZzvRLV1/q0M05LAN8S1NdRmq0Zd7bYmsGnla9aYTlN9Sz1XMZcMPrATLYKW3QSocGl73Zz7JTUC
5LbPsNXYgu6uzcFiM1dlUaBPhc0ckwIO9zNkvj7smW4spZXtsCTvoZc7Zw3DqSKXL1ODhta+zGBW
Wzm4QdpYRGvTsNjOPZMEkamtRgXXcEcK6dw2CdrhNwrUb37EYk/raFc0xAbPh/bIn+InO4vPCfsL
12a3sfSt83FtIhb7GYZBA29B2Q1rKUdurHMtsu20iRLNap7zslDvkyITxJmsPA2ABRp9KUtw31aW
6OagDw9oWJ5bw2XO5PEIAowSVjnUFCWgo932epXlYDPogL5xNgMbZjVoS/aNJwO55A71UB8ZpBCY
M4x1d4TmSHWXcSV3SWUYD2hjm7418sllap+8IMEZ0M8Ew3h0mjzpQ13kuaeqIIs7yqgOETCyHCNU
ldFgJWTY4/oR/dih0PdGlfQvpkq3fFPX1tciq1ASoja4dlVxkZMDOJkHQ9mDjDi+VgAltrzd6Hes
zM2SlAif817XJqU+tO2+QXc2A7MBMNKNFbxyVi8dVtDrU/nUgNFn1PjRWhmIyvxeGrCkJWqzEAQt
bNDj4wdiGM68JYOwNiLX3fjplO7TNKcmKAWHJH+DMoSn46a01398K2wri5jUFGMSDxawdFSH5Eea
+rX1ZBpbGpprP32ZYMyzjTt1Nkc9P0jC9qThJYF84+2f/o/O+EVRtKQgQp5xSlMykzDV8pK5GcjL
gSkXuI61IEJp5H19sAsbjeOcILNxCW0bv1A4lBG6rr8b7N4O6mQCc9GQvuX9q5hLY5BGA+a+yUY5
muP5jeUZOCGNvJNwR7yxgNdGdBG6VCC8tUpHCJZU0+/SRzB/vLr7c3tE13bHcosbMo2ra7pWWOW+
0TQ4n9V/v/Vo+Up0+LSIoePRWmraqREEW12aXBTYZn3vyYvEg8Rlr0scI0JlATdEC8lTKeyN82jl
xJOvwfDTzx446XgOEwmodFUvAPs/a52+ywhEqTKQym9/wMqULimbQyubpQ44UDSoutNlJ7AgHAFj
x9tPXwnbS74mZSbQuJUuR1Pzi826X6u/aVs5E44ZKd2Y3LVRWmzzDMjwhABJFBHrsSVveWdDobV1
jXTYgJytfcQi8aAw9AAjRoXyQZM374Zs6vu0lGXqZVmNXkuWDwrueizx6/aYrc2I+t9Z7+e6I32f
yZGmw+QxN/y8Ensz/3n76Su7bEnfVCQg9knBUBTp3CmNN0XfePDaz15sXx1gcuhEdUo0CcMKcONy
MDpxSVppS6Do6xcYS/KmJqmQVigqOYIL3H5OhxiIHHJOFSW4PTJfT7OxpG0a2VypILFBbo9XJ45s
ymkU7bHqUMxp2S/LVDc6vmvvuf79064uezO3kwR7oocOhZ/U7GRl1m6eWs1JbCkyIYRy+4PWBuy6
YT69aBoyXuaGNEdzP8V+IRs0sCXb8g1W6LvvveL66k+vSLJKzWfax4eKjZFk6T8Yp2+p+T0m4P9Z
AxT2qBRGEo9RzusIjTcPzLNnAJE3Yt+/Yv3/z/D/8wHALXIlZw1F8NNBnIk7iQcp8Ip+1vdgeMBl
pKicmYns3eqEckBVXD8ryI4h49LGO/DvUthijebg1dC3qt0ETn0OZBXjvahK24ZOMCTg3BTstpNU
xBPwl1KC24pC6s+5pss/SqImL/NszH/idKgCbeDjPZjDamQowCllag3XRdgSlMAHTePH7QlbWXxL
BH07MuBKqdZEpJ2YkxT9Kc/IxbD7IBv5X0tLNt5zPf++GNkliL5XNSsByKSJRCX9pAWgPbwNE8Eu
RWG7Zi1eR93amMWvI5qxBNUDDAngTU1bkNxUD4So2FHYlsj42rMXCY8yigZBwWgjuG7tM7h8Ob0y
f8vOBjrGi4g5FXoBNQaIDYDe52u0exNsDOAi9q0rAdVeZj3TlGtdBkT6obGG6jEDKjMaZP1b16t4
+iLzyadZK9XBEgeplB0BhlY9f0/f017mPYKQBnw+Uxwm/b6uMkevMUQb5feX2QJ+9iIodrkBY3hV
AX56PhX5R67d6e3POtsQR/hye+Hpi3g4j3KVNBA9w73qx6ShyBszp4AeAy+A8ktevrGH8ZLrYv0U
dGPe8wSoYXGYOQOeUHIIORp2EUx664jkz+2XrI3TIulhXalAVBr+jxYYZbb9Ox/6o6r/Ti154yvW
XrBIc3gnG0BQYf0AohSK2SjcBg2JNq8/INv7rYoIQ7XYvxNsDnTRc3Gg9e+SD0c7Ed7cb0lifXnA
4umLDTzy2ISgmyEOjHNXYtxLYFq6pYr2r5D8vxCqAov332nmCS/ruNbFQd/RvzYo/afq1Hnct/92
T+RQPVYbacK/5sZXL1ru5CGDtjPG6ZCEPRw5/PloBaZbeiBOOsrOOtGzERUfJGiCcrelX/BlYMXH
LZKgRr3SGRPMvs44CzqgGl2gQJ9vr93VobuuuU87hCVmIUsxvqhpnTnQPOgdhnIYh1hfznRgLvnO
0YOvWGz3IqGGRqH/dcCVulfrr3a3VVeuyDWSpTgFENkaEd0oDp2tZXd5V9sXQAjJgWkZDefBMHPI
92h5kKhcP7HGZB4RoAArySQ/1rIx7Ahw3secN+neBhzjh53XY1jItDwCVJ27xah0rjIl2l2djakH
l267d+rU6rea5v9Mx75aVYsAokOUvkRyI2BcXIbkXrzS++LOjMiuchIXsD2QBc7WHXdA6/bynz3U
3gMp6p5qd9ioPfXrJv/qFywizCwnag8Da3EAo8PD5nQl55WFwDY75yf/IUydXywoz8LZHX++A4Xs
YnHIzvvlatt79TDMYCSYBpJH/K0br6/jBVmqZ5jFMJKx7cRB1oME5jc2f1bUrf7+ilMFsRfRCLfG
EiB9+Fxp3/nCkxxjX8FOWXL/9I6FyNH7BKaIuZc41w0gb5x4a6O8VNKQS6DtJR17bXTnYPBh/31E
+zHQ8M/kT+7oTvgnC3sPChsOjC98wxscDZPQOYrDYGcNpse+j6Al85bdmb+p7RiTY7iJv3U18U+3
7ot1sHSASvS4FWqFX9hiFSjH+FAGlWu5rT9iTNJjvKt902mdHu+MPQD/bwehlcleKnT0QgKWSwyY
DuysKq492AObyvPth6+ET7IIcHzQoTBy3VxoOmbWmfFft5+74pZMyPVrPkXOjA4w/gIJ+cB/xy8W
Zuy6kDRvuEv3dPcGxLwT+zCedwdP/NWi60xF4zFz6lO3kZ/9M3P8arYW2Q1prTKnBL/AwLuhyuDn
ewjT+7Hf7+mRHiE35LW+fZIDGKf6mS951Ef2HPbB4BY/tnaqthI7lvXLaIEXhOMdq/p+AvyrPtOI
H2dPQRRhWD38YPvGgxqqYb0vnffaLd0k6k/VuY66s7pH//dieBtTcg2YXw3IIow1DRdZJ2FAcJMj
EMDiBwtH2tX4tN/X+xzb6k16owDS3Cnu5OD+8CA9Nfut139dI+N+dpFCtbxE9VBeV4Snu68AEDup
R12ySz6yS7wH72e60w44AZ8BBD93R/6uB4VXBeYhwewoPvdVR/K25uXrrjt+zSLIiWxmJE2uuQoA
nef+CTqn8w/zYj3HSJCO3bn80/1SLrdHfi2NWLKSwZuwIbqNl81n67G8SL+KE5xT/SkwIvWIWd7Q
oVpLwJbUZJzgIzOV62KL6mN5ae7GXbWzHjCgj2gM+cnecKFB4YMaE04bjZuVAGIt8i8bZiv22GJW
x0Rxq5a4Ssw2kqKVwGctYtM0N1WSyxi1erCdvtuRCdYDypYv/VpeseQsy1ZbghODQ7QNSnSSIVty
b4TNPr4r9tqheW489TczAkgBBdCs/pWfdKfEUV6ekj/aRqfzn7LrFzty6RtkoqvGu+uRx4PJLcM6
JLt4P+yYl0dw/tzlbueNnsDiH0KCIFXvtnwf15b/0kVInu0ZEDQViS1Ylq/1ZTzlz2o4nfMQcps/
WZQ+ApT3zdW/iDsD5RR6JZo4mLt0z5/kU/ZoIocmr2RfncvG2dLrWFuKiwAD7mZcaBTfFBsTWuqa
p0E3cuMbvi4yyVILZJwyaSJQRjkkRxGYO+M132v7OCLHNJSDJhxCw83PW7q5Kwt/qQzStUOpiBgD
ZtOzRX5KckibH9/7kKUwiCDQ0UzEjNTxvniAPzH9y37qz+rPBjKbDgxZwbNJR2jrO1K4ZVe89jmL
EAGTa6JJBV7ZtDCgSw/ULkAU3miCr0z60latTC3of+noYUgQ+QFReN40elh78iKD6RS4yscJGjxt
p/tS8qvoxQZy8loPf7HtlyyORoxjfHUgP3BuOEOZIvj8lrPnWvzWQUkiWxiEtePAXFROuFlO6kSV
rxm1Hqk+g7t65kkPACX41bEIsz1gIScrbJD3bF2Vrw3aYq/PguLTGkS0bn7Ky2cOvaTbC3dlAy75
HUoyd5IWYzbQ3HEonFfBcHJ7qnli2mpzfg1PVom5yAlkM5Z68xpAWm9+Td/jOzVK92WgHKQ7y5dO
VRhfkof2DqKFGzXP2gwtGSBcAqMdrG60ld5amCGnjvJk/Cjuq2f6E3YJKB/9JpjMHT2ox/j3sNfC
24O5lp0v6SFQY+PQecCX5g5cQOhZBL03+m2oedcEOXfHYPSSu/pvHhZh/Q4VgAfVa91r5rAVrFeC
wpI4UsykLM0K8wkBttcWameJcepU7t3+wH/Yzy+22JI6oiXxbOWQvzg0fuMbjoySvduNpw7lYuu9
PSVIvUHJ/1Xt8hPxykOHqh1lutP+YT6sK3z827cv7LTlqr32tYtYAjnjuZ2VAc1iVaSOaoDkTCBU
VnMruP3BK/tuSTOZx0yTqw4xtoWxERfHJP9z+8Fr/aMlr4RVhllaGZbo4Ha+dFY841AHIrSD7Izb
ZK9GCYWrWqyO8gQby7O5bxFSbr97bdQWwQTwlhoMYEyi6BWnq99TQ3WabyE9VWIssoW8nyezHRGp
0H314wy8zHkvGYZ/+6evJVjGIpZAXSbOqhm/XTsbr+2T/iKf2GN7oEH/kn5YL2AkKhtZpP31abIk
m0D/wE7yHG+ybFDSRe72Se3U9AcZ77UUN3EQdVT41ml7/flf7Ksl98QqIBipylgNr6r7BqNA7+nt
lDso8E+/0ij4VTlB6jwkHjpFoEi69s5Es1d2/kITArnz38PLPXNfbo/wyopf8lT4KPKaDzjcmKz9
NczG10xl49FrHbCl42IqGWyGP7k4VH71V2OuqCC06EzP9aP1YL+Vd13YBJkve8a9iLhvuOZhi4O5
9lWLQDHJBAZQDSbTqCuYAA5ONc4bMXHtsFmyWijNTEOBfM6BPk8uxDRPaZSdaUiPEhTcXe5DyPII
+j2KQ9Z708PtaVrZw0umS5lbgJdC+OwwyiddfyqSd+hn3n70P3TfV4txER9qyC9IDHqZKJ+kMz8a
h/S+eCZHETUXzE+Uni2v2XjX2rwsokUdx41l6Bi7QYCYBoXv3tpoDlyz4K8+YhEoAE2QhXbdvnP2
DNi2oyRQ6gNs3iCzC07DxlBdh+SLtywJLwyOnm1j4S3irJ2nqA5tZ8YW5a58bn36+/ZbViLRkvii
QnIShFbMNWgAR97fqQ1abzII2X1yrHTFlydjX6TFxsCtTMmSC9PhaDCLDG8z6ieI4zbaxnPXvuKa
gX7qXBZcniawGvEVgGsb0102zf40Gl7RPbKkcyGC6uhbPLCv6aEqWZppaSNuL2F+jMQAkllpGbZV
40J7Hb5p6HCn6IqCGabqz/AoPzbNZcgN5/ZUrWzLJWdmhNqZyRki3EAv9ErZfYnJ2+1HX8fpq6W2
qDpKIimqbWFe2mF+rikD9sSKprEA3Z5tTNHa1C82/qRNrBZVb4V2xmevV8vuwVC0rYWlrH3BYrPn
M6PFLBUW9F3BLXKAgU8A0hm0wKoUyJ0qvRxYrGQ7MEPqyyTpww44ADgBdTbZC+tPo9Le1cqqqZ3J
gAayzwnZkn1biRZLpk1LB7tqa90KK2mErM5PWGd79nxv27WjQU7m9gyuLI4ly8bMaRnzwiZhy0ft
nECc+6xl0FYiWbUVu9decS2NP20yeB3kfQ/R5rDitH0fs5TvCj2Nz5omfwtSppIl20YxZ7hjCUZC
ho6oQ+f4VMntRzyPG93Wfy3OLxb6km1DCbAGHLpNoabGw0HVE9thM5SzZ7OaQGtIyUeqpFNAdAFZ
jyGjT2rVj3vGibbX4qpJnbytJ3QUs84I1aSL/U6nHdRbNGh2S3qC/1TyQJa4FsQTiBVdUncvhSpX
T0pSlY8Qw0hwcmegRQKffq8CP+d1ulX7zIzbUI2V3kshzBdYnd1DHrSE33I8S08q1KeORK2AJRFD
i66Pmqci5Jqdzs48N7hhkuOoE7UcdSkxwyLN5R/ghogPU82rX1ZeqKY7yNCecdSYK2GjV12oy4r2
IoZeeyqmsb0CBI066E3YnnRxplouG9FBactR8uKmTUNLLZmDO6dRDvIWwquOnOUqMg7Iv3hdMSin
riygyS16q97NeoErvDgeIJbV2F4FjWrYJTI2Hyer6u8le+rPczGity3k9vVby/9fSv9pbTKbZaWR
tCSE1HLIWsWruDg12rfgoeD4LuIjm014heTEDiFVOEOPpYWRO89NyGLIBghbpmrrXjWWSXj7a1Zi
5RK5Uk9pV+R904MtzgEsLziQhGLLw2VlGy+BK8XILLM01OZgSE9ScadMT8zcKDVWHv2vbf9pFoqB
UnPoKA07SQXjctaPfQL6soDu1e2BWXvBdcA+vQBaMdCkUQ0rFJAUdFkFlkPD1Nhtm1L2vveKxVRb
fWylM4ulUCsyV2DPjOkxU2r39tNXzoKlX5wG+XYVTDMSDtnwhGWjuBKUyWzNeptqInmGWT3dftHK
EvpXJn0aqZIYOqot2w7Nkl1q4A2g7LRxkq/l8P/u2j89m0tGqStMt8NS64pQucows75PwOmvehwH
1JSgHWl5ROscuywo/PxYBXoY2uPQCEBa7ij6yKEz2vXpAeaS/YbA8koK8K+G+vSzSoA1eSckC5+s
7Ca2083W4cRw1S1X55UxXVK4ur7KBpCV7RD8nkslS65STd+rVZYULm6pRtrBQjikhgnxsriG0zII
FBtPXxuZ698/jYwKiUY5thj2JfA/bpaMJuQXAMqRu3Pc4Pb4W0tuSejKY1ZSntpWmEOQDI5Ke0j9
bV1IrX3BInvsqxhYE6miIc4dcjJlhbwYpOF3rVrLD9Ysb1V2KwFm6cumVX0KBAQBP9Ocgxa+Q6oY
9qL/XpqtyP+dh77TJF5YhRTCErR3J9DSn7ipaaGq9dlPLktbHYmVr1iCf2Wqzi2ENygsN5QfpUGe
0jyNIMTy9/ZEr0zGEv2r0bkA+U0moSwACBHHWYk90kS52DhG1p6/uHxqcz3LAJyloa3TyoX0mO62
MT01eXs3F/XGS9bG6PryT3vC0mlSTWkCecvJDCtI9DlXFovTNoP/vVG6vvjTC7KczrlqINTn+WMW
Qy9OiboCiIUtke2Vo2SJBK7lUcmhpiyFrT4Rl3DYNGhld+p7kURUw84DK2ljZ69NyOJMBK/DSscr
C6I2XkQKXSfowCtwTMrGjV7H2mQstnc1Q08VKpf9QQEavoLGqgMK8jkX/MftuVjpiFtLPG1q2mMf
Q1D90FSZtOfwgX9hlV3sew53ewtCe495q7DAhEzP3wlaw2dVma7aK1CxRlnQJxeKFX9vQ+K4cyso
zR21sRz8kvPOgW3YeKlMexrc2L4mDHI8MjvgmTKEfT0aW8ZSBOvm/0sXyP79dz1JSmb3M6mnA1R3
DXeAPiEtSwir1txRiuZem8bXMd7SK/oX8L5622IPypJdMqp3IL5Ug3W8Ci8+of7LIZQIrVgPWtY5
XJgGiGV7FJrpjsayUTg9pBXdcdS24tg/aMNXv2KxSXvWxjrRy/kqLgWTz043G+IQiora06EaSp2J
aPkvu2JIN8dGrt6MceL7pIWOdQeb8J3awpMKgouxI1eK7sz/4+xKliPVgeAXESEhEOhKL2433u2x
x3MhZmUXqwDx9S97Th4900T0lYMASVUqVWVlTrJ9kd48BJxZ+SbvlX8H3tX0e5eXxbeC9sV92dT9
92EudTDGSXQfNXp6BpUt2UGMh7WbBmpVNm5hDMHO3LShqyf5ADBN/YBuItEGWTvLKwkGeYgYSf0K
GYz5gYguh5ZP1e0IqYZuCxVFtm21pR6zsRVbu67tq5jEzpsGYDfwiJwOqu3cK6TmGrA+Wh0sebS3
pHdLcCCy/osuocQVuJnWN2LMOxBriBnaOQSAtFjmVxQtFBvb0RKNAYXziKtLv9OMM6hPlyTP0THg
JjboI0labcuqQ/7Sy4fuOA9yDJO2RtsTl7ZLAzkN7c/z9vd55ATV13/3rsrTbkiHoQ852GW3jbBB
ojYm/kXeA/JV/44eo2YOcnHwAECf8KeVTEeQncsgxza4yP95ppyfGGy/jnH1Dhv63sKz0vK2ir7H
cq3n5XNX7pl6fmwCvSrYF8AOVuASAHDWnuMmvSGQIc889o5etJfL1sHIkoHp/8RXK/1rAZL3KCHf
VBWtuNilfzBiGygi94nsKxrKGFmNvqi2cVlfp85wr3tcYpXI9hf9g4k5TisGvuZTWjye7C8Zq76U
SbM9P/Tnx5BngoWnUaKdbEBmF27lxBZf0GtJageUqOhqPf+Kz49SzwRxTUnUu4VQNCzc8tFuR9Ae
KfI6NPWj5fnfz7/jc2tjJlbFVn5Nyhy8mmV340k3SBpn5fr6+RkEn/GvpXH0u4MoaPaPhbTURvOR
XRe2G9JEHKxZx0hMJV/kPD2d/4/P54qZBKQQUZhAFM3h/QfwvaA/Uk035ZSFU9k9nn/D55sW1cZ/
/0fXlCHsnsCRS0G9CzE45vWQNJg34Me8qnBNOv+apQUxbMMtXJXojs0h+i53HpBuU3xRpoiZYJR8
Ao9tSRkNKz1toBGQBiDIfr/oq03ACR1ZoS0BGkwfZxNYe99kL3+dH/pzQ2MmkqToBu2DPIGGbu7M
m94Gh4JsInfHx3YlSbH0htOe+hB9Q11OusLyYAMQTAvnXuS3yYTuXmsa3JVb9cKqusah5voW66po
lCFps/c+Ke5A17A9Pz9LQ5+ef/h65LUmPmrPOtYuBBWaPxLafJeNbFhwZmfCIUyKo8XqnXRDiFeu
+IalGbf//ebeVVM7d7k4OmWtkFBnLWBKTOa/4rpMVqZ86R2GvRKQT7vU5gA3qSZwSb6dJhDb9yuz
vuBvTPxHliVlm9tJdPSdsAS2i89fK5B9o33z/NwvfL2J+gALP3NdqI8cbX2rYr6h+Z+qXyO8W9gy
Jsqja0Dd1Lf2HGbJ0OwhYmltE1HzlT7BpU83FndOetDXSDDVJjnKHzztHn1R3iHQXAnhPi/gsr8N
Rh82fII0YYsUT3Tscb4HFmhYocYAIcoROCLyayjrNnBG0GQ5+cpO+ptZ+//VAi33/25XynG0VD4b
wuGrmjftu3hzAaAtA34DwZYoqO/Iy/TtuX70IcnxfH79FyB8zKzoj10DNjwGNt6pAvVyFNe+s6lH
X/6wxzn67VZuuYeUtvoKOYISgK22d581FFf3EMwZd9Avb+Kg6TSxNxbIov80k9T3oKxPfxcV44Gi
FDiHfGzHq7yB0mtgt3n7xtLMt/eFb4MULC7RgRbM0Nz8ZcW0lJeZzd82mg9rB+JZ7Iy4xN26luhT
BcnVpi3sYisq5t7lFqRezk/fgnmaddR0AjNK1LU07HswUqY/rDaMZ7HV3coeX7Ags4Ta44I95jHG
F34UUHgVJd3LfOPffqcPU6QjlFw4pFlDSFoMe5TxwaCURc2VcKZhf352FkIZs3TKiwKIHUc5UC6D
5C1V0c6ehEYFUt02NL0a23QFALvgCswSal0O1jAn/hjWVle8QqfY3gw9YuWACDWvJOcWlsJEpdCx
JZM9tHk49OlxGJ0bKtnKPWVp6NP8fViK3LKLFgzoIPdOixsEIS/QQPp1fgmWNujp+Yehq6ToHSlt
GnrkjxA/4vxniv55ll84/GlBPgzvgwKQ2ipyQi8u7u1mfJik9Qs4LRmQOv162S+cZu3DOyJ/BO6f
IJ6s4Sl8WoLcdEZ/wSMUeS60YiMA6ebOddN5ckJQ3e+adN4M4zc/LuHj1gKRhfoUM+lZkz4e3Db2
nJBayrmmLRSyEr+Nv7WUil9uEyf3teM4N7od+82Ut/6uIA0qiZC0S8MRKuLYFmAbCqIxcfZknKYV
8MHCzjOro7xpHVlC7im06A3rJ2iOrXnGJZM0Vq1G6d/Fxw5hw0PHBV+jlQfssrIa+5tS/bAldEZa
loIlLCz874rHclOjNwST439lcz7tzu+7pT8w4gvqAsE1Q3wpbNNi2KkB2Y+cDkUA/ZyVw3dp9o3Q
seOVWyvXG0PUpmngJCSQ6bxW1l36fCOYaIsKoIjUso4SyoBBVfUFtFcanj3lidIXcd3YzKxv+sKH
7Bd3sjDt0q3b6YehV0/np38pGjJLmxBsHDiSaBnuMtV8YOBQQJ9rXZIAMQu9gooA2TqO7z7OHkd1
t/Gt+Rtp2BwFglfdRhYyBtNAXH3P2lo8skFkT46DZ73g9mWeyawuQs0jsfrTVX0U2N1+2Ts72oyo
fkAR7uAoyJ+sTMVpzT4JDP9O0Yf9PkKJfYyH07VuiuctsxWIV+vuqHUEYLb1tUushwjxqeciMeyr
tRTgQsKd/QW2fXjtABQVtONG/5j0fBel6CvphjiIXZ5tkGmOt3PRuAfSQn23nN0EfESdD30CtXLg
LsTfJn4GynNcZLPQSLSrt0HUv1KHewFod+9mCAEJaGAG1tTeOVDvW5nnBZMxITXo87atTBH/mELg
1IVKEIX+XkRXRv9bUv1sFe1/DzKsIOYxcT3c5aCRCZ272Op2LbEDO3plutl1lX6esh7ycCsXioXD
36wcIzeSQugHL3TsZkchegKehyy6UfnK6bE0vuFiIGlQRyD9nUNS34FF/roGB96coCaS65Vk2MKK
mFVjSgvUUVgmQ1Hf5rrY0uG7cNhKBLzw+WbNWGY09xJR+keKOo6YG8AsUfpwflTzRXSTNjOJozIQ
p0k/g1Ro10P4tr23nfSa5c8V0KZjfuEUGRGejp3MSQaYiSfvOdgqIueXv4qfWIjgTf4ov5WOm3rQ
q0/GeCM8L1DTnQI3TgTppVy9nndvSy8xQoUuYR2pY5+GjsUOZVuk6F3kVVCCXhpXtSI4qRqef9PS
ihuBHjRdCZomLYkM3JuPXp1UJNs6RlMQ9ADPv2Fpwxo2jrSqzB3PbcKKjn+cxps2czYeRhdqwZe9
wIgZUPuLQQahOSQb5ASKv6k6wEknD2y245VX0AWGEnj5fz2VnAnvSJZ4x1In/MiGKNvaTU+2KtI9
iMMa2oK8hkdV6GvBrkZ00OyjKpYZpBVlfLRmRwS6rtydP0O8lZFBHurSm29AwBNXgUKt767xSB2y
xKtvaKVAleDq9ojmNtRDvSm6KVN4yLZTzpcxKtW964vqigx1/6KUFz1pCIZs86bzn1hco1EM4Nwt
lBLrQHaOvUW/7bxtrfQHH1oAQbkf34NDsdkB8jmCSHFM7+0eMK9gqoi+nySE5cQEDunCh8xtOg36
VXvduHWgzXtdDOl8gBLfBAkFKz/yyENfO4NkcpVFe3TgpUfEP/GdznX5pgoR/0AxPBNB2sT+nzTK
9RXP+uqqmQlUOaHdu2kS1VxJamUb8AN2d11UObtUj5BfHFizGWsxv+VirvYZs9odh+LSLZQd8x3v
basIorwhd5RDCDVoat8OYttuD8XYyjfFxR8OROamzqD1CR8jwpn249UA0OhGD60fDpA93vgk8X/w
kVd7SaBb6tlz/NazONkmftxvhCYn5nQ0PzeS7eZ57KA5mv1u/JgeoAFZHiAYXYXOEL92XWx/KeIR
zZ0uLbcaVZYNS73vA0RlX8qZe7e+UxQ3jdfJp9RTbsBH5e+FnaGdbF4jQvzczmyTd0P30usi3IuO
kNq9qmgRB6prH9WUryT/PvcUtgnOgMwINJVPXtVhSRRAJhS+qM++Ta2tt2k7rd0LF37DBFAMPXI6
w5C1odVYj0kePcRD+1qk0YolLw1vJBY4jVlJnF6Hrgs5XO9BdnEwaLLi607++f/xjC2Mk0colbUj
4CfHNvMeKpq/wFH8OO/lloY+/dCHyJMPfpJWrucem5IF0Eq1yYUDn174YWC3bpIxs6DXlUzuK0/1
naLOSt1rabKNwyUtVTVoPWrc5qAf2lxBznLLo5WrxtLgxrkColYH7RqDDhnI3P2TjLPFglqs9awv
DW+cKv0MZYW5mqtwhp7sNklcfwMiR7Q7eJm1sheXLMo4U0oIKlqylvw4RADJFDx5c6x+SxMIynOA
Si7aN2YhvuFROrmcybCo3+3qi+rfLhvX/3fb1I0P0agSDnBgSXePFmmF9uu5TFZ25ecRkG0S+2Qp
myzXweqOUMvoimlD+6cifa5aHjB7JUe68A6T/yvmVYJeB7cOJ26DBdTxi2wr3a7f96eoFIIv+o6S
uh2C8zO2sKNMRjALUC3P0a5zlDaWvOV7GrdBM48rsfvS35xe+8GOaVvbUZtClDLp0/ZYKLfZgx0b
JFTAKkNsvhAQuu0uUqcEHbnhNIgkTpH0TIeTAOIT7GLkUdRrnNILvXto3vv3V9KkVn00Y3RopTjH
BgKF11Zke8cBFZZNlDkR1Jk7GdpW+sXOYujGAhm2GaqJXQO5Ue3OL9fnl220Of37Eb0LiunyJMAZ
dRD1nE6do1E1RvvKFYGouHfdTkLtmRyyQ1XXdCUeX3DzJpcXIdY4sEnpUHEf5+v9icD6/P986m3Q
PGU4NMuLco+PFjumzQ+u8kDi7hIlxTa21+52n25wvMHwZ/OAWkCEiPVYIkmBlqm6vcvdlOxl4a2R
lXy6yU815H8XBZS0AwHQlR1ln4epd4dGKhuiBYnlB+0a//DSOwzPFsXcGtFpxY5DoipExSc8pSeL
/Emf8m3VgBrdMFhrXPMLk8ZPX/HBbPu5rdzehx9t6+qolNqJgd9a4xpZ38KqcyMiKWwIYOcEOqx+
azebCCH5zYyL5Q5rpa90VRVXF+0ubnifHORoddxDXUo1swBRevSifesBabj0huBCcf4lSytjeB1e
QpirmDp2HEFEFdRdcp1Zzi/Se1dqbN68rN2ff8/Smhj+hxdKD2qG6lNcq982Krllnn0fh+77ZcMb
nkVbtQMxpoqENfqR/UTjZnibrpW3PnUgsBDDzNHMl0MxZDolRodjXiUHK74odsbQhn03o8grl2D6
SdK/WzHRGy+f36NupNuLJsbESflD0kRd3hGEdALlsqcel9LMWzntFxbVBEpxwSqeuSDYoKAfGvPb
Rjr7Avji85++sDVNrJROhgTt7FUV1kmpDrZGw8s019UNzTtny1JR7P0qdfLLfLlJwpOphOTosPOP
sxh/dTaoDrM8DfB37140r+XYF1yHiZxCTj0FXmXCAZhKFP5AN5DwIhzE9NPtvUuq+dQ22XUgo9L0
3dBVIWRD72g+vMiUrjSaLa23YcSFjxJm5SloXCc8yHHFy1Eomd3n8+v9eeoaX24asU0LIulAQitJ
vzTo4T06aFePffJLCgJoBT16s9pFQv/Qhdydf+nSihi2LdI8i9vWA3rI/THaNtIUXtCiT9m+jJYb
f2WYuF30eeFouHFrBsxHWEN8GPOqeeGNUHeQNWqf5WzRI6kZu2oEB/pGzjaEHG3yShDgPqiJrHFu
no7b/92lqW3isEah224uGSAAybRxnXaX8hHELWPg2vMtjX6ju+CiWTUxWYDmZLasRoqs3iyhosd3
HPD9SI9vkVevocoWls4k1Ymj2E0AIKfHXqUatFkWF/doLHCvoFtSbntuQf/v/O8s7HuTYidBq62f
otaMLh0wV/d02ALM9G67/SWXeqzL6b0fApau8zq7IZQe0UvRBrglRb9AOBZvYtmWP8//wsIZZvLp
9FFfaaUkO4K041frp2FNxNP5oT+N6vH1hlew2txTAONGUAqdkEcfi81sE/Rtq3uvjx5pdcoMDr/Z
kD+cf9/CueAYboKXTFddpOcwGd483gW2mjY+WHiB66Te22XvMNyCKwsLKpDAdI6e3kbK3WQUd3H+
Jx0FKgXqsqDIhOKNnlsRmU70mDnztRWDaQDR3ZuI5jWq/s9JW6ltAu8m5jZTObptSKeJgMe5HlNQ
f9jySxIlAAFoaTloXlKq3krWgDE+l8m9Sih7mJAJzwOvavOddhv3WOmkAMWndJ8F5y4kN+ZcfvM8
ld/HIiqyDdc8OUiweoVK1/FaoWNh1/6P+cWWVukOPTlmNLvF7XjL8nbFppeGNnYtBIyoy8kAdTzN
1X2a02zfJVm6UrRcGt3Yo37W01GgYzCcEuFc98ob76DlGa1YwILnM1FiwBnXbUemPqym8sbX5Yi0
a3wL/s8XRps1aMfSL5zM74NTigZRjl0PmUq/UP2dThy+4V22dkIsuFR2+rUPo+d6op0/sTpUtriO
/ehFQuY0ntWX8/b7Oa4DG99wqe2UpZY9TGAGcSpyaIoy2YKRr9pT6f2hbQyJg7ymoPRQVVBlBbtO
ZO0cnCmyrsTU/ModZMdjkWeQhh7aR1fU7KXS0bDiMRfOYRN0QPIqhyBVi4pPPYTci0GhFDUv5eQ8
+gAdZHnWbuWI6PP8XCxNteHLRGV5qvN0FVYdu+kz/mss60Pl1SuXgKXNaMQ3jU4Hq3ZtcsSlGMW3
Vy1eOSo5NlmDNCx8vwlPpaCf4R6d2dGHuO93DuQ4OF96FGXGwlkDki38hIlTHVJVqGEcu7C0bnhW
PRJ6A03hK0hgb84vwsKhZaJU4y4tUrvg0NnT+qD4s+d7m5T4G5aUW28Yrs6/Zek3DKtS3SyB84xB
BauyEzqSHvFXcSCK4ei1euVsXFoPw7TclM1kjKYunLvhoWPdFRFyL8s1faEFv2OKats+9ELSWekj
CIcRhufo1Gh356dnaREMny/9OUkEPaU543wLUayfvPPBsWoNv0vNiw30Jb6cf9HSufv3+Qf3pi1u
lUMaV6H9rf8KEu4jWEjVFQ0jhI8/+IvzzO/jB3IDrtzDc3GbfEl/nH/x0toYtt7Nyhq0xHut8qUR
zSb3262fHs4PvrQyhqWntjflHqoSYayy93x036l1URMHtU2InxJeLEEiLkEJO9zPPH3yQZd3mf8z
IX55CrlDKATVYZepcpdQ+qeY6z0M8CLCA3z8abt9WOysRc0bjQvj0e0L0NMBtvKEdmO9lUB2vsWa
6xUfsmDd/0PKDSitWGnbhLTJQ1HQm0zXx8Fhe5lYK8mDhf1jgg1JyUDapQGFattu45TlK9rsX7LM
XkX7LZigiX4Tk/AKpiSiCmf4GjkZ9DP/uGO2T6P5rimhu2K3aK9Ux7FLmg1PqmACkY1nDUFP6o3H
xqBNIZrlsf1FW9oUj45TUk4QC6zDOB+PLWdX0XwRshe7wjBFWnQ9qwQiHJBX30u3fCCxtQMH0vfz
X760UoYxxk48Op2aVQgAXrbxKEN3/AyVqXJtKyyslImKy6UA6zuAMWGs7/lwg6Qq6JqiPU2SwLHW
UEALf2Gi4+J2iPyiKutQS/VLEhECW4u+6WKtQLjgskxsHDBFEW6sFuLwrNmzogV5wJrK3lK6yhRV
rJA1n5u5VWGb8Z/wi2EprC8xA1lCr/Jd0+tHFvcvraT7qmzXugiWJuz0/IOvceNocABPLqHkWO08
Gt/orjxwZy2YW5qv0/MPw2dZXJYRLnRhLd2rXoDVAo2wasV/LX27cfwOE2PzqHsV6uxNarQZej/t
tS6ghSQEsf/98DjP0x59hlWY1yMqcODcTH/gqCcbLmb6s3PAqkJGPn5hzSC2Fji5VhzI54VVgNsM
Mx8oJJSTua3DJgdfRQsY2B3AXMgeg+2L0D1z5ru0Lo4VkgZ9dU+jC3N5JnpOg9mzkGPdhNYE/T3A
h+pmM6OFoExAzjcHcTauJKc+9wPUBCmlns+KZJZV2E0e+RJ7VbwdXIv9lGXnHucsBhuYbNbEiT/f
ItSEKs0R8mBMeXU4j6Ej0w2P+8Dv5pXFWhrdOKgbG1k1fRq9n94yBzpxyLaJ1RD/8+OZmkglVdel
Dfm/+nQ8u98toLsOblryP8JOgWwEjmNlQZb+4vT8g40WNuH2VMLvjLbYyUgGrkohb72m8/C5C6Am
qUgKBKRXNKkMZ6u7Jv20z5m9Uj9YGtpwAGgA5chTszIUSDMNsnofvHQFSve5/VOTSSRPKShGC/hF
lY58P87+ltg8wFUF0nez9dgMnnU1zQJoUc+/LLCkprKhG6E4D+ZULHgBnBSZ1Z8uzYpADcxeCV2X
tpRxyEclIIj21KiwArS7bqp94d32k3+M+EViD5SaWCaWJZz5mqKp0X5qRBxE4sDdNdTJ53kO0O/8
u1PdufJLyDGXUEv+NnVT4Llq4zjWJmu/gPfvyrdXLGJhX5moIwWa2q4tBN7jQg2uLa59zlYSeX+z
DP+vmdD/QYyAmiK9xO1BOAqdsZRkG5EwFgpBkziogAcKoqybbr3GYwdIigNIU4A2ohFtf5X5YNKo
bHAqZV2MlkJa2n+KLOoCNXKQiaWOfo7SmL0Lm7JHLYv+RqHR5Zg3pdxBS5xsmjRXu2pEiD9CD2/T
iLz4giRs93A+hlxaH8OTdAA/ZkhGqTDKC41ux2TfuN0mcsZ3r+OgqKBegOz0RQErNfFNw8zSctJz
GSKy3LTgvCj7Q5lV2/O/snBKmfgmv4E/L6NEhYQebQ+ERSjUTI6/jYvburJXApilfWYEGVpZXFkS
L+k78F7sa3CeX/b1RhDh9WhvGtGmF1og4ya/XaEAxSgCG3m6tZN16dsNVxKDUrCfx3QMMwGlhsYn
r3037y76fBNZmM4lrSeqEQkrcAiMU5YFNJ1k0I1gHIsc5zaX6cv5V336GzYu6f+6lL4iqQR6vw/R
f+39ykCZ91QUzRpj+dLoJz/84WitS4tDQrmfwtIlX5lX7miUrRxQn57a+HDD1iowzTPIJNBQl+Ke
DelD7OkHjmLw+XlZGv70Rx++HFePoZS6bcO6o5s8P5GDBGjYOD/4p8cQvt04t3vA/vNWtiyM5F3W
vddo8iTezyz9ednwhlmBGXTu5Nz1oef0VqB1e2pfmNBHaoGUW/AV/7O0toaNQTp+ZHoGAdUYefui
8Peps8auvjQ/hm0xnoPkfMamjFhjb3t/sHeNYOPGFbl/KJy23p+fqE+dnO2ZdtYytEeOswDpUZVc
xblqdqNTFwiQQUY+5zVuHM0ao/XCL5nqnK1Nc+rkICpCuMZ+5wnqnkUNRnihCnLlDFm3Pf9LC6vy
l6/+w76tkGVA/aNH373T3/KoPsy+/Xp+6AWTMCU5K4ZuXSA7aJgxVR1yOrvXNShcb0U0ipUDYWmW
TKMGODOms8ae8snecuYpiKfpZ9dlL6ApuIxEyzOFN6cuwd4qBQmjVpM7tyDOIW78+sIFMIxPEBfA
vEyqsAauHdWyvNulLF6ToV5aXsPoxn4E1cuoVChccWwc90YlaxXEJWMwjK4qmqwYG1BRTja4SL32
EEv0zit7PzoQ4qYrCdGFFTbRsVkPaYmhLdrQp9lvUljptVVNj1MkWADGHmvl/F/YqqbQJWgiI+nJ
HPsIlA005jIY6DxtXTRdruzUT0M92zMxsaxgED+I0P7Y1Wmg8ocmerZR9sxqaMnV3maU1krAvDRh
p+cfDBrdd+ksCwbAYf8VtQKIRdzN7rsbi5VYf+lHDJNLQEkIumKXQAzGRv90ZjVb1dODG/s3aEKD
rLoYxo2PMPO8E1nYwCalYNZbVcFH0aLVMrtxKA88GT+eH3pp0Y1TVc3OqBswpiIbAc1odedMCYif
3i8b3DBrV44dqGPg/OLxxnLSrSBl4HnNym5a+nTDrCW6FVkqXRrO3nzoKzQb2ywJMv8yvTvPhMWi
w6mEowChjNPbG1s3z32eXClIrpyfnIVFNUGxVcIyTSrVh33UvCvXfhoqqL2eH3vBLZmY2Fj2JwY4
cFDWforeqXcQ+R685Fl2emM1l9EqeSY0ljs8KccGEZO2vBcJpHhA6+y5x0ZdcUhLM2RYset0RKH5
VYepKu+ZKK/q2v1+foKWhjYMuMx8XZQntqmhL1+nKLuxk+KiTg9onP3re0im0dPq4jguMisgUCnh
bb87/9ULbs1UlqyHJKq9TvdhmgLXiLs7OmOcuRgPDfSddr6TixWHs2BaJgjW9+xOZNieYcml3Kjk
hNemSPfUA1lrqVx6hWG9yO9M/jxETZjrnU4piOY3nbd2Ef88IW57Jt4VRObgFGJgHEeKEuQTcut3
xQg+D/UWTeygM+cPs1DK64cd7ecfHtyq28dP51dp6eUmwrWzMr/rfAunT62SjYwgDRU0EYFz8ia7
CjLtkG1jY8UEasLYH1yI7QSGa3SWy+FBuFH3ev5LFna5iYCNplikmQaxe4R+F8mcG0idrABuloY2
rsADq4lC6wmCBc4GiK/V5AGc4GsdfEujG5ZfyQpc2qruQ8f76g6vtv59fkIWNp2Jca0dDQGRGuNy
tOP7lBymrA7x3bvzwy+EBSa+Nc4dDkwowj7Nv9pApjdgFJdxtid2s6Ui36ju6vyLlv7DOLXrjI91
2Uwk1Lb/oErmBMgiZgGbqrXC4oKrMfGtNLdFkbCyh1Yg9zdWS+p9C8TF1i1GtSm7Nr7M05jUkz4d
kpiPEFvKfPZtAjkFYeUr2FzPz9PSXxjhOdSicbgqnLFd5JBN5EbWc8VZdV97aXYlaByvnLcL62Ei
XCteuEI0MDSWzS1BUK6sLbpEsqM752QlUls40028JeEE4rsz9m5Bk03sF0Ccf2EdMl3Nz0pceBEz
JSK9ue9OqmkAdVKNhDHJ30Uv1joVl/7AsGqRl07Rqo6Fjs6/kzo7cmFf2/m0j2NvryFedH7Rlxbj
9PxD8D+Az8BJImGH0FX/w+eqDapY31pSr3Xp/MWJ/C8db3smIrgs3Gmau4KFQ9ao3+DaardC5vku
imh01TSsuy4bx9uK2IpeImjuQqqiIN+hdui94mhA5UmIi7Aj+BTDE/DcQfsRfA6I39svPVSYQCuy
pmK1NJFG+C6SlkfuMLAQcD43SN32fa5QbuBttZIvXHDzJncp2MsK1sUjPn5Gl3kyD2+a9H/O74Kl
zWaYvpt7RclI7QLb+17XfFfH7paR69Kdj0X5ev4dCxNkgkLdgRNZloMdWvFT7vkbG+wqiq1MzoLv
MtGgBCQkmro9tjH3770yf4ql+M4FeZl5tjJHS99/mrsPlmJVvU8qN2JhFUGZyrHL9L5Ophbtw+O8
4rWW/uL0/MMrEo5GfOAaHXRba4AckVmth01fT5u0vewEMYkdfeEkyomoEzp1Q7e2Xdu3qojinWul
04WvOO3fjz8Ra7eLIcgSNnEEI48Db/Q2vL9wdMOEBfPBUJCWZZjUBGxKRQbO3qyYhxe34vkaBmlp
qQ1bThvoTSQC1Nq2vJu6F9K/c/HtvBUsWLEpdje3E5ThadKBlC+XG01962irSq6kWhbs2JS7S93U
ahwFbw5HfpPGw++KdK99lnytO/dXRdeqRwv71MR+gvUA3MYMF8KRy4OD2DMA0wKUahTbxI2zBite
esspcPywkfzc8lJbtDqMq+w5nrInrYc71vWPushWdtPSKwybRiA+uB0HH7Tunwhi0Hq6J/w1HX6f
X+yF5TDhn74DickMBecQB0+7017ZRAE5cYT0rHy3eErfOqayL+dftrBpTSAoKJVA28xgFB2HspOu
0TLQTdFLUxbdSkFsYe+aTRAxYXmaOEh/FaN7SCYPCoBr/XQCa/pJkGCCTOXoZm2cQ3aCAiUVWC7q
SFFj30opb5Dl/uZiGgMB6TmwhMk1ob6l1TGsXM49ifgAxSb8SgKSeD5dtVAOS66V7/XfZJSV1pai
aerP+fVZuO+Y6FIX/C1276AJbs6G9Ltr12IfZyXZ04laEYCzwgYnnBsh8p46vnYzWdoUxsEOmUmL
+rE9hImzi2S+K8prV60Z6MLgJt7Umuc+t1iEa0+M1pFqnMbASpKXutcrmemlFxgewOp8kQoATtET
0d1OhPxo/GKvLKsNzi/JwoY2sabUobGXMWhXdCN5rGKI82QxVVfnB1/6+JPP+eC+PFR3O0yJOFLr
+9TfzS0Y0lbc1tLQp+cfhmZdlLZ6mC3oV9yNkILhgGZWfCUIWRrcOL/r2gZVXqajoxYPla43SffU
tWsMAUszbhzfCqo7yCGl1jEj9XNZgjEWYnVrrMP2500c4F4xTBpXfRmhaJKdAvxBBuU4VH94Woqn
nMck38ytD7SXlwHHAko+tlFV9saGbP7ZIVQHuRJzITYNlr9I8f66RYBxjDPQFWaprr53orT/4+zK
euTklegvQrINGHiFXma6Z81smbyg5EuC2QxmMcuvv6dzXybO0Ej9NFKPZMB2lctVp85BuXbO2NFj
dAaTcNf4m7i1hjgqC5CDz7wOSJiJvr0rW5VvUNxi30/HSxR32XAswOoQTXnf3zvWHCNTIHkQlf0Y
fAO2HlrugZMF0Aq2LJD4+LHU4Zj2oNuCyPhXFYzo35ReNz6j8RgC1nlbtlHadiBXHgNh/eJW7rYb
BbXb+ya2gCOomNum24A73TOjHLJp2kfvTJZlMYEHFfx1zrw5GlpQRboj8YD2mtSbk1j9tyHjXhbq
XHIQNujQbSpxDfZGOxRZzA6gcW6gl0Ignde1/TN4oX6jo6u6FQJ+ywfQfHos0lzGGxIk9Q8BocSw
yIgKu7J08KjcH65sf+weeZo0OxbX8ks8jTP+3f1o+dhuuDtAeLcPukMOeo2jm2ny4PuwS59S9z/H
5e5ewivcpeho3bGUWtsEcpgb4eYMLZtOHdX2WEeajyryJubt5tZ27kGFqn8TCwWJ26KBZ5UaxJRh
KcENVcakDh0t+29WwORbY9nggqQOKhi9PUaVwyHbQtDvNQ6pHfmxSm/ZxARkFcdhY0HbadjmsQBN
ll/32rkSNZqqIwuCFc0mY23+jeST/lIBAPM+OCkZt07resWOMisoo17GxQ3uovP1rAlXm4lW/E2l
wdyGHmfZ1ayFDbF1GIfvp3YfVW7uolc7of5mdKrhK9oNkTdJXK/aAqeii6hobbpHe5R9m/LM/9KM
qUch/wc65B51w6sG3aFNWGpegEKTg+oOAvBWHRK3qOZrW6MzD+B0VxyVcsedl2URJP2cK7BoteEM
N4BrAtEvhTXb4AESTO4Kt4ofg34ar4MemlGI9BugQHjRbKE+LndxXumT0KFfgQei7iBUkxf8N3L9
1nsAwfXXKsthOEJWdrdt7aa+tmPH3lepyx90VWUKtNmyus3AKeptRZPNX/1WktCbm+EVNV0n39Am
dZpoaBrZbStgtrfdYLk73DkGQIBc61q2pHiN89F/8cHWETKqHUjNAMTnq2p6TCqrvWpqniED0Otj
73lyW9YkfS0rlCd96GZ+jfvWuuqltLZ+Vj4jeUGvpzpo2xB61fqbSka8DvroNlPtkBCrTQ5kLrOH
1KdzsaeB5/KL8mXIb//t7fmJBg6uQB0DoBWwFvnG98CukczF9pKTipsQbu47dcrTrjsmnvee+PrE
Agd6BketVXn+NG79G97xwIizmZPMXQaY0mG+B4BbPAyv03emQnWbvoyP1jf21f86PHeP3W1853w5
/1Gfh/bcxHYLxStHpD5YnNVchigxxMAn5bOVhQ33VSjFfFFHDONmPjNXaTu5iQ3ILyDNG9BlJGHJ
ip/SWkvELwSqZsNCbE859F4YJLaCKex4B9lWvknEl7qHgmt9EdQeZ6cRKhYkr6FWM3THEmzkOy3j
9jkb9UjDwlrT1vw8tMB6/72TgYOGQGrbVEfe2LfAAP4HUvUrksQX0lWa0CQAhrgTl5U6xol3I9sW
Pa5oqvUkWQnhP49egMn4+/1zXsW2ayW4kfrOg3CdN8QuF4W6KML9PXRFm0IXrl8eGwo+ERsQMQZJ
eP5w3hiWXtyI6bR2dOWUDMIY1nQtPHuP7s2LqgZIqv794qVbOgBtpTNaTF86/huwwNCv3nm/Rr6/
9OpmSEdBv6R6xzsI1FlvKw6pYtmPYiVI/9y0/uEDnAJ35uAMLo+szhA9lPaxd4O7IatuW0E2iarJ
RU78H1rArvNjID6xvjSto1HSUAOS2SOqOL/An3u7fygBx4A1siiKGSQxYmOBEy7uKRSAa2RYi5VH
LBiviXhSTtDyvB/1EWyGw/Xk9Yj15h5xR+Cp7+e/4vMrMjMhTwjdqeu6YkIDptrJtM42meTfEXwh
2p6LL7ih73qIuJ9/2MLGMkkByyRHPjqn8mjlMoz7a7IGW11aC8OUpyqGbKpD0WRSsv/EiARlR+cB
BNrsJm/HNWKypdc3TLqN5SgHHTgHMhTPjT+9KDmteIs/6kP/Htc40v626bmv3CkuSwjQBNR+KisH
LSZlIBBOBhYkHZADgqZ0osDiw0EPmUbBwLsvTV0n+0RNZD84xDupShMr3ffBoH+2EP+E0lpQpEU4
oF05QoiY7nqX0xtWtenBotbwCCJ5+kq1BZ7zoAl+izgBe7fHUhaqUiHzM7tpdUc6xA+kdccfKYrH
IOpPm+fz22Fpext+BhydiFWLHMzec31giRw3fhM/qWqNYGBpfPr3nAYduE2aLEVTHqujdnC/k6ne
53V7UbjzDy2h6HAvqRtIDTtxcS3q5Cqpq50g7a6e0xWDWbBOE4PlJwnr+hid1xCQF1fObD9BgWkv
YggmWJ3/xILsKu2qi/g9GDNRWYL0QQVxKLSHqiJCNjMUxS/FX6t+ZZMvrIcJyBpiqI6nMSpGNoXQ
uULL5FtiF+5BK3eN1XThcDEJCouAJRAUHXGm1HM0oQ2p1G9yfBFcR+1aQWfB2Zj8hKiVzmmSArsz
cv8OotaQj6/dq7lRNwkkd1Zc/x8mj08cggnTSvIpB2iqbKD6HY279I4dnKiNig2xQitywgbifRvr
Vm/JLg4PT8kmvivf+Hbt8QuuzkRyOWIC1qGQ7DhqVb5Wg7B3vUqoCs9b/tIUGpbvBUA8n7Bzx7z6
WbuQqrHvx7jYOGtKLEuvb1g+pcgpdgwyckL5UeB7N97Er86/+tLQRsw+jCnLkBVn6KFqnpA7fuSl
txIZLcyKicvKVEqLucDQjPfXJQUUy4VAR1jGFUFqfljDpS7YiIm6qtXk0tofwY6fdEnod/n4npZO
8jZmhEc1S/MkdGm+xumz9FGnt/iQOM1Z3Dd5iSI9B8mhp+5b9c32dVjnK4nZpfFPv38Y30kyiXwE
VFOFtZtnnJf5V4C4I9atOK3PexvZP7yDNWuoRIbPOZLIifzX4RZKsOVLFz7Mh2abR80Ve0ffqfNE
duXGurbe+7fqrfwBGtYs9DbeNaK1FZew4D5N9Javq3xOEoESaRPsHaATN0Ern2JXrTH/LGxtk6Nw
bnsARyZuHxUN5rs2qTMoldBpZaGWRjdsvpicoOr7BPNI7Wutiu+V163kz5eGNszdj9uaSqDbjs1Q
Z0hIafkEERgQ+J83+aWJN0weW9hHp6ZrH8vR2vsEyRp3TFUYd2v6yQvvb6YzEDvY1uBhZTmk35tm
vMnjYMWnLLy7icoqXUv5eu4BM6HVvpO3sx9HEBdY2ZJLL24YN9oArSGI0ehbFf3PhnBk0+PdRZNu
ct8pe3BdzSr3CC6CsGjfSn8Kk6m9bElN5rsUAoGjU7bsyNP6tuPetie9t83Tdl6Z96WZOf3+wS3x
RoiUpZ59HG1xrVSNgK0M1qb9NL2fxAYmqCprTwy6hHrH0XMntEMI9LrFdywvRZjAX0Xe6F1Uf2am
WCpKE/6g48Y9usoro7QbWjQLOyvR7dLeNMw2GNF+AZ0gfczZszupUCvoUkwX3s9NQWj0krLEIQ56
tvTwn0/mr1w4X7M4uItpsUY0s3D4mACrJPCagFYDrMv250eAdsV2aHNkyvnMoyZ31Pa8MXx+D6Am
Byr4eSp4TcAABFP/eRCKPcwTGMzCxGnkBlUG8kI63uoQNcr45/lHfv5p9B/SIfvUMZFn/qFx9FZm
YD323Snb8EDcWNkqofgCVBGKHn/bSdGUJBZAYR2tZkTQ4xT5rk0gD9Yq4e1Gx3JQQFG1PkxjXe/c
Qg07z87aK6v2+qua5OzdT3HPPf/JCzZr0g/yMZ9L6Qf2sZUTWB4oyG3fATzzLuKYRAXVCFWqRshY
nY4pD6rBtv3dydzrbl5rWFhwCibObC68qQm8TB+lm++D6VXwZIvwd5f5v73sv/Mz9PmmQDD092rp
2JLcaU8hiPJCtwYaBRyWaBEA4GHFMS+tgf33EwrtQe8tEO4xlUkQJVmchbyWK4nTP7CZTxynyTg4
CuVNSQefAFxNF/WxJ76ITjYPDYQ17rp0BjtRCWzhzRwQeZ3astlBb6bezyDvfB7YYDdhl+RxlBSz
WmlBW/pewwd6Obqi4UCcY6KLWz1YX/x5vnBoI2yZHBd5+bxhqIOD+FYqLZDgE2tcMgsvbgLSrDir
s9bGZaUQGmSdqCLu+rhyVyK6haPBpCNMncJz+hqbeei+z9a9qiWK81/Pb+KlsY2ghaVT7BRuqqFU
0ezkJEIagyIoeTs/+oKJmAC0QkrkhQqYSNOpUJCbbCj32EShVVzWB8tM1Nno8a4cUZBFA5d/PZRO
Go6Z804rupbn/Py0YSborBRV5oouQDjqKx2Ssn23nGLjigxHqdWGuS1cPHKtKWVpOQyLx32aMRnj
aVngViFL3G0jPBEGVrJS51laEePi4UGpMfNqzNcw5NDFHCrQxtRtSIvxMRjzNWjb0mcYhgxymKzq
EgCJnVOwV2X+oyP1jT1dBsxifwj2PgSUNdPt0Nr4CsQCYVp0IRh4QzGt4W8XzNkElo1qtJKh7ORR
tvINLXzPsrPX6kkLDWfMjCW6AU05bg0nN7p6OymKREAWv3JhidD3HShoQe8zh8hz5avvw5TdkXT8
9ocC6LxJLizNP5izAnE4hEthkkiqfCVa5AcLeuVbKp01bpqFPWbSHLqeraCAjdvKGIC2uDgdiW19
lQKBH6E893r+O5bW6PR9H7aA7Iuqsmecjf6QXjVFh8JZupLlWHr/0yM/DE1TLynnBp3QMnFCOdyN
YF4m9u8YbeLn333BpxDDyqU3uZmEfNJxZt2TnEHTZPO9Rt9slQ+P2oEUdn1ZyxZkkv7+FjJLNsUQ
xD7mFO4LyXiU51BV3Nl5fdmtyEQHjL1PyyDT/MgRg5feiy1WBl5aBuPIbpJYDkAdEagPFpBYCaR8
Bu17H81+k+38vFwTZ/zcIv6hK6ReZweFwgcUaNO189sEf2Z7Jcr6fKn/oSecWpfYfjFwKFgieNM3
cVCEEziO3FiFtHoiqtyc31Ofk4uCD9k4yUXWFqAGQym5HzNvH7c2SN/svHoeBkKuQMjoii0pY3Ak
TydStVS1RbHxcyXW0thLL2B6Fs6dNPfdBpVyDRKeiEz7aoBEbTgBk8Yj2wLrzEVxMTUdTIuieZpx
BWYqf3rQyfSQ1xdpIWEWT5vxg+3zFqUxN9DdsWnZ93EsvjfVGg/F5/uZBobHKp3BLQnFVgC79H5q
7kjyxVNfnOwy5pR/aBgtXYw6HjC+B6hpKWtosa4Ez0sWYvirntk+SfOCHalMywhkHcVurFwWgWNw
jahoyU4MP4Wscj8mU4xueV9ubPshZtUzoQ9Na++tBuC9yyKTfxgYqaqo1ODaOoKRIipoEkr90xuS
7Xkj/HNT//dORQPDZ40KgjbCwalUb+wnduBReWhfvB/Bsb5ut+7DFDlbgOCf0kf/nTwFt2Dbv8mu
isfim/zG2XZN0/bzs/EfisZSJn2ZNtBUdYl8Lr3utp/W+CWXhj6t30f7sGXsNQ1BxYe1j7bqX31F
V07FP6mFTybPZGrry57ITp0YZxx0uKEpsI5ikXRPOs+miDtkBK93pqYIOlHzvfT6eJu1g/1VMN7c
TxzBOLSZk006184BHCxIY6Z++c2akdgEC2I6hjkI7cKJd/Z30elh1zaE3JclRMZ1p4q9pRIvcofE
39C06C+6AFFi2DyVQc3IiRVjKn+CCnA3B8WmtX6AoHPFFS44FWLEKkVD/UprHxqw1W2XBdvGHa+L
6ba3vp7f0Qvjm2SWw0iU1miVPc7NhlkhrqJQsH0X45qW6NJ+Miao7tCPxgeUwalw7qmEHq8un86/
+tLQxtQMQIVoJMRQtp1tbyvV5O/ZLNfgiksTY/jETvTDICRvjl1OXpvYuxKTQGNVNj7Wpfvt/Bec
ju5/DIJSE684pwUvIPLWH6FfCCmdE8eTF+ZlAGp70KI2a+HopxOFxxiRwyDROVDmtcSnNO+WV+5c
0q20dy8NfZq9D+4i7otcWgpcYSC2eOvaeJfRand+cj49lPDWxs6BEBWInQJQa7pyrrfIb5M9t+kg
w6qv4pXb8tIzjC2kOSdebIEjmDhuJKxg7yM/lpRrHm9pdow9VDMPe+bUwNRO9n4O2Kbna3JGS0Mb
56moYhUEZTIc/abqI/g7+eIHKluJaj/d/Jh7435fu4r1WZsPR7dJIqeqtj2QwfCaYaov4rDDI4yT
FI0TxHVLAYbeQW69bgIaNUdf4fm9szA7JkdbMpWgZRV5eeymJxtq9SjGXjiycT72aPbplEhBkOv1
v2LpuGNoe2Jcyx4sbEgToTgNHm1b4oO7wq3U7TBO+TPEWuOjrnl+dX5ulh5hmGzbd5620QJzjLvk
jeh8M8DUwr7L19SZlibfMFxQ5uA8p1AMALP/jYi7Z5xgP8+/+9LQp98/uBur6ofY8sSAxmAnPOmR
N2veZmlkw1RzULxamcLISclCKxnR73aZj+GGpTaj5XUnPs5jfkr0Q3SLNMGLl9jb81OytJyGqaaN
7cmhINgxHbiBSfxSnDRLp3xNU3PhjDKJ16gjW15pJKdjXaJf6Fc+kv0MGJiVZmHhrV0uF77CxP7x
CoqrXA6gO9b9XWehMaiy3/PmIi5ctHIZVktICXC6cvQxoyMIYdhV3h28Sl9mUSbUr09RSxMFuJrj
utKbgjY2+BTpjVX0a1e/pekxbLbSbSvtZk5OF7TvIuNHSbIfU12tRFIL7t4E+TXdFHtdhQ9A4+e9
1QBLMnDr1nb8g5d1z+f36YKB/Qvxi8vCG8GYI+wbx5J7NvLd+ZEXdqgJ30t72iKtjpFH2j51GdkB
BPKlTeZ9jMNcy3GtYnrqh/okWjN52MA8U8eDRfVRM/u3mNJrNTZdyOz0vmm9/dCVoLcGhDxsfLHW
zrq07oZxj7Xb2kEMGuEaB080pHhe3HUgm0PL2sqBxk4e7rPPMg7i3Bp4PsxNC3qvoXrMIOF2SFBz
KTdB18Rf7LTF4dA/jiStT41hGZFhbZ2iJNW5OcCggUejGBTcYxhzl2yLmSVVaKk+5RB8LeT95Dbq
R0JIP0WZPYNzxO9oti090TSRX7oX+m+TvaYK+pmQGN0DARuekbC8L6Y1CrmFRTCxFRD6DXwFZAhA
dwy8av616rxHSA1vzm/fkw/6ZP5NWMXsZUFbzATCcKR7FTYEj2LAWxuvD9ELBPJ3J/vJNHSKzj9t
4WNM2GU7oZNtyrk+oqdzQicNfamguRWScY27Y8HOTcDlDAwdSDXwgNR59OShzC7JUVFqaju79pha
pXI1cuo3afazz27a6ef5OVlwf6aYM2LTxke3dXP0MlbVKGbkaFxtCYRmoezrytu47MjKYi/NzmlZ
PgQwiU1sd/ImDQktP1Tj3WytkR8vjXz6/cPIPmSHEkUxci2/uc1/9trRuTSuERiBcl2Qocbun1m9
FTq9tTW/7JZh0tpZwUlkwkdtuphHAZ2R/LWR9d5Noeqbqi46v7hLG95wocLVXq2zPD40ZIpQabwP
kmTHkjXpnaXpMbwnlZBOddIkQ0Tap1feMFU3ChpsKy//h1jnE+dggiVTO5BcNz3Mtey9K0vMQEj7
xImaJkekMZXIic1xD5S8b4ldM+Z00zNdRgXPvXDoZB721Ty8D9DTQwsCBKv92IaSmkXkBOmVmGyc
HgR8gVOUK6HQwnSYCEyR1ujjmhvADdqqes3yILvtuqz5en4tFwzVJMSTIm3QDZt0h6Bw6yipk+Ta
GuZuIzzgAlw0u2wve87p+R9siU5ZWjbIgeEGM+eh40GPMw1ep7y20ZUfrMkBLn2N6QtUMRaISfXR
qx8771cpalRtrpmzcu9YWorT7x8+AvzdfacsbJ22/pVmP4LyMgluagIyHUqGAO3I+ogsO4KAaLYv
Ym6k1ARgjjPeeK5nOAS/fMkIbaOMJ1+y2H09v64LU2Li72ZpzX+uS0eH3FMN8jz0SZ4fecHLmGg6
Mc9uBvZliCa1W4WbUSbTsCkvAsFQamLpEPaNfU2q4ah9fwvihdAmbIO00vl3X5oVYx/61Esai+Dd
88IOB+t21Gs4i4UdbiLogopa1jQP0J5N/JBYUzQPattnX8Zy7TxdmnfjdOqAA3Lbth2OvLVDLW7o
SaJ+Wgk5libGuLmrhExx07VwZrQH+uSedG/nZ3zhxmKStDX2pGpe4CahLH1oRRXRhoXA8QNKtZnB
4XX+KUuvbxxNAbD1ls2RePAy76nN0CbSlI/nh/4TVn9yLpmAON/u0HwwoYwa13HmhGqgIH6RqbMZ
m5Zvpp5CElB23gYEbsgV+NLpgQtjfJMnKtsIVtOrIIE+JkN/9MbSQbytcZcCLLZunyAt2IBEpm2i
cupd8PdI/851pyoPVcXQ15zW5S4uhA9PSYc7L6uDPbNVuvXKxNkUaCMN45T+OP+dCxvYRJ8RgP5m
wXGcuS4Q4VKIHRqtn10hGerdSIeef8rCQpkQNK8CE8bJqR6q+AnKfZjNNYDp54hjCpf69yHg5bYV
zLYODgNoMX6i2WlKovxX+46u1+Iuf7erKC7DNanppe8w7AWZ9KorKjysKauwpE/xvIKdX1oGI4YD
1w10IypggKC95KcibNwyjK0iLEe9Ob8EC3d7E3DmV5mVoQxeHL02+dlq6HD3YBG1GPijWrJNkvy6
VdZtVcQrBrQwVSYCrSkGMCaksE1nenfUNR3XXO6CQzTRZ9VkN/3gwmfVfh1sbQacfG2343VZ22sZ
g4XVMHEgaiga5Qg/P5bFfNBuOR87Nba/Xb/ob5HRv4j9mP4DAom1mInPx+rYldl21MF15lzUzAyr
OF3FP4RGMuhc289ArAzhEDssgvaprdvnbqZbPdbX53fUwgqbEuBN4ZMJpDAtFAizB7eNv1tMr5jD
n7zcZ973tDIf3n9qcayCwkAfRz+YogaqTFtoHFqR6w3aCYXDi/jEp1VFHbX7bTdXYHROMx8wShAW
QQ92EPusbfsXwNvljZelNCxn5YeVSMm2GXTyWNqueiEuczeJVv0Os6J2/TT5QG700LWtWLI7tca/
JEXfHmzOWhpa4D4TkRip/O30kj3NqtE7iON6OtQZH+9lPFVb3Y9sC55FCGHhksfKN+JZcbnXBfc2
0Komd7qnzTXY7MXOkXb+SNuE/C6TpHsb8k7fM4yxb+sZtBMB868Qt8RhkNnuvQAhGgVnMeTWV3zy
QlbGLOzXFMU0RmGgwHp3+0SM3cuoxLRxHNxModlbhM3QcUB4g3a41LBOW+nDsvZWwlkMPoPj2Ax5
yCrwerbNDZvH70mvL9uWJjRRt9Bt0xVCsolmP1Iq/psTe+20WQhrTCwiTueJV/VcHNU0gpfeqp7l
nB+F9J6Hvru1W33hgWlCEsGda5WQ3uiPzphsBuSEKp9cFvOZLEVdLSyvT0FoCSWpTUffSbwSSnx+
whCTZYudQC0zs0B/xCf/F6i2051O3eKo0cvyUPd2GjXZZEExh4tNbydsd94NfX4eEJN7Szsp4zn4
i49WzbZQBt8lHguTYQ2ptxBgEBOVqCc+8ZSg/BR3ukqiurf0ti25fzs64GvoYlltakLTXeL38m62
Y+9ecvCyFywtHyf0gt7l4Lx+Of+tn3e8oIvL8OtZgZ6gwvVQb7ehhKdLmt9CYbWOHE6Hq0k6fGPB
G29rCD5v68IutkNqQShqGMvIpn3zLakg8FgOcf7l/At97kSIyV1UNCdiljYH2DDv29DpkKXgnF3Z
OUHIL1poUPjqTVftz/OP+/8V/N+DgZjoxlKxhObOqTpdN+JogU3qBjyUPdielJq/EtLqayWC/o3U
GsxoIKD67hdeGm8gg2jRzam9IqrmMscFswCkxk67+kjiXl13rIzv+yAnG0JsaCUOhfrOhKdv/Vp4
23R23CHkxBH3MR2yncWC8kenOzuL4LjSm/xEt5t0c3afdZN14yhBd5bljQ+kr7yHSQbejxEi8Ptq
LKcWVRzL37hdNb2LKmgeujp10SBXDa8xT9MX4Q3pTzqW4lY22o+SVpF9Os2JCgtaQDgmqOcnpwYT
Le9V/cI71IkT7IpffsVAUykamn9BmWOMhhJkd/UMri1aePY9OEPtMEOuLKScZndun/BI9AnQu3WP
VJqUWb5H9jkFpWd9Byzx+JrKgW4Hwr137UjUPZyq21Udt6A9pgH2LkEq6SnafZ1T1w0hLkkjVxE3
mrRXgZy0lBFugV3Upug1pMWE89PW8+0gPOuXF7tsLziPN1bFu5uBuDGYRjH3pVTgRRY+iUoCHgar
S6wf4KoRUeACF8cyB40SUyLYqw9qwd1QZvWLV7ssnFwCkQoO4A82PrsCmW4SdTlAwlAQFi99DqI/
PpTTAzKCDrBBVD7ktq2jLNDV3q7satMMJN42dYKseGH3IrSt2I0KMMQepR38btBzuo/jXG04r5sb
WQXD3kNr2yOgKcXXOemTn0XJVFhmAzhKRJ9fhFWkxBS/HGzbbhTU3Y6DIOkNc5V968bsv/PGtOA4
TWwWpR1lTY+rX8Cqe9xqg7CW6c6W/mWVGGKisjwytEqXY3AI5H1R3Ivqlz+tBIifR+jE5JEjErIq
3SSh4zJXGzfwwgokviOAt4P9/fzsfB7dEhOcpSAi4HICzzZPPZBBKbhlYVHuit9cmnsjENIp9hZo
gk89H2QDMgK0/qJDFfDQ8y//6fSAy+z02A9xVmMVgGzOsX8YfH2w/OxZZOO3KYsPmaiclfjx00/A
M4xP6GpqCyQ4/UOaXWfVV1n8mi258v5LYxuXejIlPrSrILKg9XzNuNiOPN41/hq6eGl62N/TMyol
hcf1BGRW8qMm8N11R2yIZmVfW+2txKGfBw6YIONOb9tz2rleDa5DCiWjeKx2XtW80Kp6s3uJVOR4
z7Ph2bYBDLMIjhcpxUMGBskwTda0aT6NV/EKZoJMjK2yG6cAho6le2Hl/QadKPK+c2trI1DY3tPO
X7tQfGoxjPunuPDDpuu9VE2NBBd4Zvn6FmRjc3T6uOfzW3ppdCPyKbmQsu9tMM3Sd90+SfXrsnFP
U/fxreektNquiA+dw9md4iTZjkE6XBKcYk5OO/DD6Mj7Zcqamv7oB5AeD2MQyYdtb8W3s1NOT5d9
gWHsFi/t2HeS8Qgt7Oq607XeWzNvfl42+mk9PnyBFTeVYhS7mPdu9xDginOtx6S7cHTD0DsLvAdM
sviAKhHSdKW+g+Cy2Jx/9QUv4htm7hegm/YDD2mc0UfaWcb8ek7IsJlBfbBSWVh6hGHjRTrEQ2bV
8YEJBCmpt/HTaZOsNaYtmK9vmK/rKC5Jz3Pgv1kQ2hKM2qUQXjjX8kcyg0bbXpX/WfiQfyKNfLLB
STfihPCB4+XwSPO2DNbu5EujG8Y7Fo5d0LLIj1DDi4ZpXwNAJr366vw6L7hzM84guT8RxLT9ccy+
gRkkZPmPnqmoDy5JZYJT0zDiuR6RvWyC4QgYnEK0wYsXYDSRILns9U+T9sHCECR7zlRBLiBTMso6
dGSrezbGuE2tGNnS7BsmrFgacFL38aEcsncmg2uv8Z4dkfw6//6nYf65kmF6DBuuMTdJC6jDwW6G
5KZXBPIvKlhBUCy9u2HD0GUEMStBH7ZU5OBx63taOAdZtmviakt7xzBgoABBwzVCCCIN3rz+iMPy
OhdojE/25ydnwYRNEDgXYATPExEc6qKowmHM7oD8CYOORAwVHauyns8/Z2ERTDx4L0dI/XjomJwn
XkZgbmCPpGPpioUtrMI/zLWWBAnXCbyKEGJTaL3J6l+8/Hr+1ReWgBsnMBCZOfOy1jlaNgtJ93ME
nF2KrzkEYM8/4ORlPtmgJk9tl7g8Cyz4NsgRpGhPb4Mvkqc60tKOrUjzpHuA3kTbbRxkaFeeubQe
p5n8YNS68pw6VxBeUe60D5z6gdQXVVYYmlL/Hrr3WSUFlD+hLc9n8GAi6z30dHd+rpbe2zDmSuRZ
V8eI6q3cv536+ivr17qhl4Y2TFn1QjozCEmPlQrYTWOlQdQkVbxyI1zaooYhFzW6hHUy+IcEeg3E
heqbFOGg1+6yC3ZsgsShW6DyTnT+gdXVfzX/NZa3KYXcBi0hR+tdJrTKTZC4xaH+kPd4imoojuHs
SdbDflYXwdEYN0HiGevJSIKTIVhPLEk3SCCFAcTx9HBRwzs3ceJJ6UqKHFB8SJsfFhR7d7VjHf/H
2Xc1SYpr3f4iIhBWesWkK++6q/qFaDMFQggQIIN+/V31PZ2oe2o64rxNTMxQmYnM3msv09vgdpX+
b/TLL170Z0/YVrVrB7oXvYSg61sfntbw+2xl+e/r/6unf9q3iOhwydIGeHoKreBSU8WQQPmXh3+x
Az4zxCVZkZ9hsLmQuqeKfVh/mXj7598/+H9F3/FuP23cBhzXAXbW9IJsEAjzWVZShVg5JBycTQz2
Qd5cN/EoC6gI/0K/+uqn+rSfLTI+whzEhyvX6oruqN/XNK4yOv5Fefd/g8T/cm6nn7Z0bmfhe9iV
X/VT4I+Lp+huOFcvY+8B5W5AlwM2rodtRdmRIjPkBe0uoq9ZJ4G+E1YtqUVKfLKv5NTHg631ADM9
gBbN34qHr97np/o8ovBHJHkEZ51x+pNnoRRF0xP659/f6Be/72ci86Agi2qmiV06S0vifnDzGvi/
3LlfPfvjqvyP64m7BqKxMHdXe0Ciwo3sVwYDggm/4f/22T/d6YOJOUx5UI7kSKTf9m9ifhbbX9bd
F0fxZzKzMU6KaUe9GXldIEDv4PQVYnKKdZ9r9bfEkC9e7efobuRO2563DYpapl9EGF6Fk/jLIfnV
5//4k//x28OqbJEthkeXYA2+G7a/R5HMw2JfiL4muhG16P4q5/+itvrsATtrQ+bBzvAj67v7aBtP
S5tdQSB71+d/0z9/9Sc+HQME54Br+xA3o258sfKuAd8AxHKC8MyG/01D8NX7+HQWIPAp7eyCL0Ky
5DA4eURSyV9ajK8e/WkXL8TnXQyI4LLoOSvc4nk9kvXX/7QRPtOFGbiHKzO4rZRpKwAEl1xmj87/
b+bl2We+cBC3zUIyRCI2+3AfdEHZLGiPFGz+//YXvlitn41bpzCKlzHeyVVD+VXf6LjqbVL5BXoN
GY9z5UyS/OV6JPT/av7/cuR/NnIdvUljsB8wdumWqI54kz6DhhaebaPmYzQNy/tq2uUV+wdjHbBP
jjLm8H+hGegbI2K+vo/Iv6gHRKKNBQ2X4IcbBT8y57pHtfbxN4NEI2TS2u0E27jufs1oe501Upc5
6CxXSzy2NypJsnMMR/MqnOCbLGS630du4UdcryOmg4bABodNLWZhu6zpQMg/SjBZR9GOHDaxTFXL
Zv2mEZ+0lybgaFmlFs9RZqatMGjPrvY+a+A5HOv7Juj47zHk+XbAf55UHSTxl23pkkMuI/5uYaH2
TW1BfBhHvnxnAGTukVToLitYyWcYt/mHgOSWlRvULWdreMDhINGG53Bo7J3AbORKibX5w4K1PTDR
tdW8dd0rkpvWX0uQh9c8o4aXs7C9OGBgb2C2TIYrN2RxBd0T6MNB6B4GEzTf/eTIrwC9fi2ajT/m
yGiai77tYKYSgxJVKK5R0XCGGHf4eMZl6jIk9gXrfDu7TtZoTyNfYAfv+oIv7psy9SScqh4evTXS
MGyBQXpwNad7+ATJFPjFGW3S63zdyMXkcBwSeUqfdTL1cZ3PE2aXK1fLgXOaH7DDhvEQ9nP+MCXR
HteI59nGKokQc0eaNaIlItwE2PPevGTh5J8sJB9VvjUEy6FVhyWR+gBu83iYJ99fAjWZ85Ty9uI4
N7WNxrFO5LRVu9uWinYRovXMZk7R7NUlHKflHFEd1dJt6UND1faKBk1v+BVkdNpzDNM8Uu5gqwlQ
DZJPWCBgwTKozVb3yOIEZhRRFHyHQ2lzHB2NDjSPRsTmjMlxd11aBtLQAuNf9yel3XItEXT4DaYQ
w024SFXhGlF3bsv312YyY2kWTA+Ijc0BKqufmcnA/WLo3W8mNdLa0HQq503Jf3LglveKurTCdaOv
F/y5Q+IwJUfC4od3TYO2YErMHVJc9SESEy/VaqYnksE/LEdACfzRge7ftOtEv7cOfgjpIvg97LSX
u6mLSEXXuClH4RTG7sFQSkZZvcVk+5aYfTqMDTjSY0iHutUcP3qoTZ13eAoSJSw8QtV648OYXGcr
sQedMIpXt2eHpMuGOg7HpezntLlVmD+BCEZAU4q76PRh//AjWVYKg495vOZ8TLAZV3mdLgl98Lbh
N2RuXLkmXf4a7sSWIQnCBxvJBZTaEMGUs8niBzcP0SmbcnIKHVamIMbfSgNAwrVZ98sjTPDIhqQ5
BjTa6iVOtm8k3t9m5AueU/itHdd9DU9u25MiCr27CSjSAYuYIM4PAWTDKW9c8ko37espXHpSTMEy
gjfgktsZBXTZ79B+FGxPsyoU4j3MInk1rAv7E7E+K9q2HcqEpS07SM7Mt6HbvjWe8iJP2kOabuIE
DjHEiyaw6be+te0fL9qp5OPg9suQZetF6xRhEwGZymAR/oki8HguGbMNRunxcB8l/fwotIDPS2QO
YZdPj2rS8rL5PAY9LQt5ORgdF3M3TLWSLL7N0wGRhrECgZQs7VuMf7qg4shx2sFot9hHOlehJ0Ex
KBZX7TS9WSmC8xr2/tsE+dlzO5kJ/tZD94agRxOXmCx0P5mLfHJaeyNu2wiZhuPeQtoxL8P0BE7X
cGYU/maSILUnsYBha5ul4Nu41CJpYV9/xtptA8ytg+k206DUYpOxf9KlCwokrZAagYT4vqHNilVK
0CSMSEuXB9mB65GcLLdxFWewB6KQI9eyl01Q8A/NrYMAAuSBJm+PXA7zUqybyJdyyDteJnDRPQ5N
1t81OTI+3LrghyQNqaM5m5GRSchlbx0vNxsrLF/W3bVJSp+8D+Ynq+X+Alcnegzh93xNqXNVQscc
ff+2H1MKCU3JggZu0GBUffc9UrWykSVHv/qksCuIsNs+jS/ezLSgCz790JCozHDowAOOpS9xG6tH
uU9bzVW4/WrHANCCFUN7GpbuYRuRorxEkz4uc4CbFJRUXS0e8UQp0UH9QSJ9zWzc3ZN5S44trB+r
NU9MKYJAlG2o5Q2GtdsBct3uepfG/FHzNN5SHPwHPtHhx+BbJLXrPulLzF7imyAhwdn08XTCssAK
oak8yzYaDhbpwbVUyKxIF6sLP+DcVnhNGxyNJD0QGHi9TEhU4sU80/RBi4xCb8vm4M8KXONGQWp3
l1r1EeCZ+FtuZfsNPgH0lYdDj9i/Wdx0mc2OdKNxZV2jLprgAdYrifN70fe9WdZLR7hlxYS79zkP
YuR+Zk3yIJcV1I41Gp72sIXVYWt0uNZMdc33kTpymYBRI1FUiGMsZf8dVnkDDuYUobZ7tt4POs8Q
7xTHZZNqUyjq5+Oq+PwyKq0PjM7iW7L3v9cxNVll8ny/hhvJVucwLXpGMYEt3xDOz3ts7TlBxCmk
CJBvspK0GhG3KY5W/xij03oLHbx86mGALBnyg0efz7cDZwWscUoz4FgU8Vy4/UPdmzZdTO5SCfvq
OjKLQ1xUO35jEIleIhlgay2jPMV5o5Cjt3CYr0jHs/ZmRfTwUmrQeMxhxfF4CiFDj0q24Pb1epzA
yBWhfAolIZVwkNyafiBPk4hgQelitAYSeESsoKM2YzoEdbA32YOfSFjj2EJUHLH2PaTrXCMox6m7
HSROeFdmHiKmBkPqlC1/qE+VL1qJjBNCiUNuM+niBDdbz8JqQf3zqoJtfoFzHSyGlIjAB9IGLCCs
Flk4cE/7kuxJ+5aBxVXGM3lXQ+ifdjMy0BgaTXWxiDCOSmtTpMbmMCArVD/RQ9AMDlS21MIyINBH
HIXIiJ2oOZsJxoDILk7mArKATZdkDtq3NGDiaoySsJahsgbR5DnCX1CoBZXMYhyJe54jRDDXR8R6
+jtDJ/aS5Ht4Bag6RkKQtgjSU+EfhHyJYt+VqbxRCG81ZiW1QIjc0TseqpLyxnfVzNEGFCZBvDIc
4wN3n7bcHJwaliuQmTBSot1Yi8yLwy74dNEyE4jUjVtxl9FuuuLgKTwn4C2zonNLcBsH7QSnMdXj
uI+3IHqRk8zfNWiFP0Omcf3mPlkv3KNe7iVm2iRUw8lseYTiko73LrfDEfwu/byYbHmQPS6QwYm4
ilTic7i/Z9BoDKzztNhU6J/tKBFbjMyXYSiG1JjsIhGKUivst5dVyb5qlz6KapCr5R3NwiauxkxG
d7lMMhxF2WDjuvEy+B6NvlnKkU/xe5vH/ip2i7oFqwOzNJ752uaDRgI06WWpsoFCZDqq5j1R+1rO
S5P+0JtMisE5W49JHj9tNHK3YmsiRDDsPkFMcDs3f1aQudOTwKN6lJew53oAA2YbS7oO2yHI1KmH
OBQyYtC2a5rw9UibVlwF2Zgh582J8OA5Y8i0iSJ3v0oD7jlcXg4ZXXxlV41Ia2Z2X/bWE1WOsUQx
4xwfn0Ld8lorr+68s1DNbx7xwQVUue4BHr/+AJEfIC3IYPqP0j7APy7Q2MA2DvkLIhQ1DHdQNE0L
avxFASgZrItKqZS4LLhjZSmUxgnH3TZmIJI20+PQhMj+BkU7PEyo085jEqLDRJLQuc1Vc8W5RpNj
tuasYhKYgg1BWDsSyfPqelerdBxvYjRmF/y8pHQbIweIKGZQYEA8XNzUHPWaqWIlHMl+eRKq64UQ
UTq2yVPHFnDcUJH+sDBlWc50D5ZDIPn0oCiL6rXV2XWf4r4A5wF8vm7d7uEborNimTU8C8Pe3iGK
yi+lW/v9xBXPQsyyEdodZB0I/36Oy5wEba1w7b4Ew5bdJPGMmDw1TerYM5EeYq4t7naUIMUIpka5
RGkPo40uvCQIGEU0H1sewzaYfngU2afJtxPCFs0gC1RgQwWf4yEt+l2oqRKT78p0Du1bmy75q5qR
ac51OvVge8F5rQA3Nz5MMQmvWDvkv4UdYVjfD2ItuwHZx6jtumvKl7YOpLYf9CQys5L7Df9CrO1L
mHl57QPZ/oM07RCWy406Dl4ShAkNUSVynVSpx0sC9Nndux7s1NrObXrgUYCw6Gzix2Ql6TXb5YB9
M0QHMFRbNJ4DubRhqngZxWZ6AYlX/YJzUPImKU9/4vO7vhzoHH1zDVw6ETwYIF46kt8X0YYGnP4w
OqhJ6SoKR3ZKRLq9ZjNJzvDs9c9L6Crm/W4LvawbkmBETlxzXjs5Pk4x6qRqlT2HywgPDSujoJmr
Luv3g+pij0h0QT4+1ATKH1o8A48QNssTx01wN9KVPoSLYlegY1gKMnY7XS+5XesP5xdbLoiUwvg1
6Pkbsm2oOCozoYvhdkbXFS9VNyN2ifM4LUJEf6ODZ6ZkOQ9RuGr5beCr+kklKtI62kWa30GhJ5cn
MLyz7q3DJKurezTNvAyl8t9AFYiu5NRHp9wzVTAYXRzHpUX0V5s4ICdP2USb2ukoredEzrya2EjO
DdiAkKzhR4DZtLLzL0wLxiIa9faa5n1SIaw8OaMSW+cytqN67k2/Idkr2FWKHK4wfUHQd9pVrU5j
4CETIxckwSOdG8Ld7LQaiROhRTt62FjzO/JivEetshQtktSi6sMsPC8VH1xStc1Joz8Y78c8snPp
E5qPCIVXytZs4h2rmlnwMgCq9U8D14SD1RNDYbvL8ch6PxSQTcoC6kmYhjayw3eL2DkOvP3VUmqO
/b6I0uBHfIzYHj6rARzgbUtiHEJZDLdywD+FllO4Fipr1rPZtvEWZh59vYhRHEDUCl61NO7CUKNd
hpC117nNYcc/hlN4sJb2lZYbP1kayGOuUnEzGQKwBVC6hwVrkhyTeIefL/MXj2q7AAaEQWE7+dsB
vVEVWxSAxQD68CkJdonViL5IgLA1yhvJZFZn7bAcg8CaotsyfgBf2904vdsTFnBeEm+mmiFE42Ye
xhatQM6Oa7KYIkcn+wYFZI9abheHSJL5vrH5hvfre1njzH6aWrRKERP2KRf7jJ5FJ6ekgaVMIzaK
FOaJ3i2sic46ahpEHPgElPZ+c/UMc9QLxRbeUC1v7OeeYpsWatb0eg4adhoXrZESBRKU2gx/5m70
P1E+Dq99YAw8dnGFV3BzgAl9agZ3S4Zg9KjAAWNwnWV3UsCGJNAQ6UwYHOKGBn508GhMH/S46n8Y
3IJokedh/hts8UAXBp01SN0s3MqsSXEqK7RIa05JjYMYufXDTUMMwK+xd1UwSOBcSkUlfBtk3YQD
orgyMBkw20GqCow748q0zBxSSEaAM8YcCa3IiUH3aNGouKl9DankD9hNbSEs4de5SNpq8imc06Cs
raOPtqwAv2xwBYgLTYVmM7qsJMZWnPUymTIWUfuGGiqsQZvLL+vu1IX1MCJdgtGd1LjMt8h2tw85
zBmPiLWMrpa8m69FLOQv1qJz0ntIjyTOElnY3jVHQIn52bkxgoB9sG9kj/djnjUfYqd46m818yEc
usj6mHVr+tIJ2FkMrYy7UoswuaAQDM9zYPD5c6NAsQfSugR7dg1oHVa8w57CUMhyXPihPjUqt67o
+y4vxxbTPdwUMwSjc5D9Ya7HzdmMEhdbNC3Rc7gpQk9WNvQkZweFPQzrWN1sMyQCS0t7YCC5mOhH
V7eZEh0yqzvt3DW263aE+fd+w+C2DZq99e/rknRH33XklrYJ3lgeQfa3aJ88jpouV3PnMHwXUGa0
ULBaB6cDKObKVaEZBPKX/ENGsG4Bps0Gwxso26AaBNvArjkiaNIcpAAQ69sfMPHgT2YmWwpr7NlE
VUraBXmGmdXvOR36Z+Bi+Y1r18RWNOLjndhy5GoOkGCMviMVXlN6b0iU48IU83sLaccjVZDkbRrd
DeajyVxTQxH5lwyqDq0VyBdl4XUczfTkpkgdJlD6DzOf0AoRh0T6jCn6vVn5ckKVM903OEhrCsLI
Sa8z+P89Aran1dBb3zh3bLJYneNRjc+RhrNSsWLm8hp1wEwl+nakSo3xacvEcoRMJbzWNHSnBKSO
vegYps0U1/F7kEQNdBX7ks0VKNzRfeOoPIWao2LbR3TwBeQoAT7Ch/Kg7QNy6RZQideYDMcEP+qN
yxiDqn/s+qGYZtreLgHrqibn6wEVYfSmxrkxVbuyGD2cAs+gn/2jjyXM0ZCOh3FugBV/jMOeN0co
xMVvihrqQgeZJ0XYgsoPcUnWlavNsoNNwZvtnfQ/J7cIAhpbthyNSaNvjXVz7XWkLYQmKy0z7PpH
4xBHbOwY/gxHSA4/Pk4ZeBw1jUrCgsHs7IQYLHHTwAC3CkjP/ogteA9DCC4Ngnpf5i0dDgGb5tfR
7NHbotL5Lp7d/kPHPZBZytZ6Nd38MqHIqEcEVVdhN1W4xKoQYYj2RHcbHB0I/snJ2Cn6lqnM+QKm
0/P+0IoQeOzm4DxDIM5FEYWJwEv+UZu1QTtcUCTQeoKjf2UDpg9bqoOSZGjtdsfhFY9e2z9r5K0U
IkjDX6Hx7Bx5MjyMelmuAV2MH7NyekArxk66QX02cwDqAvfYcZL6I8ZCykuHLs+W4N8kx7ST09F4
8svnTf44BQPF7YdvI1qgdW6V4k9qpu56A56GiASyPocLD0rdygzXXqNvJzcu1YpBYMH8hkpgmuFZ
gDbIj9SUXQbIlSBP5Q0j2/4miHFcx651Zaz2/CqaoABSm+A/R3j+1QNmGjezkDjnBShVeIN82osd
I5W1BF481qaBP4JlQ/yIg6E5eKiiULvG4w3dmxRVL+rApwhOGRePwuk4idGfB4h/SrRi6Dxcv6LE
Bg4e70105HpLn1oQACpUHbhW9c7rrgkcssCDnJUYgCiImDr5AylPfRF1KTYwG2QZJR4FUWtFDT8t
UkbzB3yv3Hf2odNdWSjw5F1+d1O33u1yJs/Ep9/NEjR1s7Ttdxg5vzsYeSBs3Mi04pRA9COStMIQ
/j3eR/tni1oAcs7COmtguhZWdHsNBx2P3wPAXFj4JATSy/L1QAdGX/0k/fO8d7Ite50KNHJxz4o+
g8tOF2e8SDTLoVjGcZnngKETqCjPRgTuugXl8TFpd2z/bROPwnTqEDUhPWtUKTWusfEm3Ghzx5dl
emuc9cdWxOMR1uaqTDQfKoOMlkKZ2RcSVclYeBTvh5zk2aHbAf2h4BS3DmUgqzLkhZRNkwd1ssTs
MIsoKs3k2An+6FBlkZXWeaZBxJAJlQgrjl9Tbh2s8CZ2LRIv6wweTQ+LXcYr008CIEvQnma1sVuw
ItZaQ8ZUiQ1KSZSr+thsSL8tTJvD66+h/htqwvQ26wV5R3wgA9oKi0Hr032DTSkbyzCEY3qb2l9d
i/6tgAND+kK68AmZqcNaL6PQ7yyIdRmFuzrwnMy3WwTEvs/6+Xuyd/ll93qvU0VlhXCEj+WF7sTx
GUbrUtASHurQxAW4o5KR8x9Dhv8OkU/JQXRhzAu7bPrM9gZCsQbDJ9gN6TfOk/DUBp05YCqNRqld
5u66sSl2IXDQoqNQq+R0e8MZBKCgmVgl5bw9D4KlBwOw4tQmWfoAhU6ML/KhThRBTGBfsQMhPTpM
AT6O7RmWu00fRr9ByCOvwdqQuwad1HEK4BHSaIOUCo9BDZdIpYx64NGYHi0VErPTyu2YdPadfR2y
2VeodPBUxM0exkCEF5gez+coyvNSAtuGTJ7Zihm+lS6YZNVIqk8dwap3IyCCYkcd/kiDWRwhWW+u
nJ1s5ZgfL5NAK5n2lp2bBHYm+9aL5ykbfmEEM9ZWDrxmW9IChgdiGlgeHp03eK2uF0uRoLK6xQol
VY9C5LwPiA8G8rNfGt05aAcnX+0b+lPZ9BqrODH3SzuaI+oLmmNvJ6pSbTMg/ClDgr2FEPTULHy7
mAQD1/FuBLs8L1pFt18roP9SjRbqQ52O+YXQeD26FrJkjC3X9B5EYt7BAGNKwdG0658ZQP9dGveL
eeoAsLYFp1F053aDjRl2iCxMBBl/kmRPrqjYyF00bPyy5tB9lFYLTKp4v+WwIKEB8l4w16ESILAa
EOlFDGZnswaa2bWjLFNJZFxMqE9qMafklTJoI5n0yVYsuIwOo/VRlQ8WgGGHExH+9XN2CMZ5/Rmp
YDiASt9X3JmhmlEefrerT0F0Uqz/iZS7ydRBOMu4hqZv+w1By+TroQuh8+sjfsniLPsxb2K8tPno
fsMU2axF1o7ZTb605J51KCqBVJIbWJIkWM9dX6DRv+GIFLqBXFLdmBX/d0ExOEurEWfkUiUYeF91
nLbHcSODrON2XE/xisThAjOq/rwEoq/5KrozUh/9j7XbtSuHcVG1nYj9aYbcfndd5m6tapNDMGTR
EZOpDNaEc3+jBrPcythKZLtGyRMZkiCsRm017HDQRGC7b0c1rux66OX+4PzG6rTd9yOZOmRXdEoC
sFw7cfDrhv4cpxMg2jlC/T/IWyB4XZ0jyhj9bAiPr05v5qcOcl8CohMhgDGHfcGSsfmRrHNc94a3
RwRW8gOCVLcHSZB/NQEvKXO9txcA6OND6FqCJEIVHVoo5J/ytnXPOR/TY0hofzP/piTQz+DgIx6r
W6MFKoU5nqdbvTqtix7Lr0wsoNbCAot8TfcGS0fn4jqPRI6PuzcHmGft16IX6N5CvaS3YWbmXxh7
Rw4tRpS9odDZkCdP+9hUW5RvXdm3AlDHCtfba0DiaX8dbh0iyHEqYoCcWPPQKQXMIEvjrLaCiKHm
jdGnbIN8nMba7icKF4LXRqXBoZlTQQ/GyuDaRdg3BRnJ+KNjkX4fh5B7UMnS5jt6H1GBFUTOaa46
SHoWWe+gBaAf8smOoXOyuXKm9GMyr7s6TdAQoQx1dw3Dpy+Slqsi3Xt/QxGU84d3QVBOwgS1IRDu
lXAGdndij/wjCV33g9LRHz31LioS64Zy3zHCxCnB9a2CAO9qj7s36kdxdCwd/tF6FRdATPol0nFa
bnEA2GabEPq0pfZ15iPWxz6t7xb77mXGjD8+KqhAT6xDhbBZkd8xy+MbmSygvmzr+h66UEDsNsyH
gOPzgYoiggI4/Yf6zQ5pW6zK5jH69H0g6FKlv12GDg0fxy1YaQ6+znEI4m4tcpGjKGvCMKxhG68D
zOHl/Mw0yulC5/B1rDlTY1qnXbgduhUDFObzrd7Q9V30DgFYIfqA/cm7TD4NG6QexbZu6tFPo1nR
gu8zLWFSFRSk6/bTBm+BckLUy70UKRphCQjgd67FTC7brkPw6NRa7+ggMOgNTDwW24LgKgBYOQPt
g+CKnHuJgRcYOqwEktU++ASdLzfxfr1hFPEmKE2fc5UMNyiatkekmQ4ntQtZbSPGFHT1OcCdJTpu
FP20xfu5H2FkUONeH0qaxu2D2ht7n1t7k83TP906kluVpqqCKyQm4UhkOy7oVIpwT2TtJqzSAm7+
okpjTt4thvxn1XTLncfFWKVik0fAwdOhbS272rlHk02ztA5cGBZZnK7AdbLpHbutvyeS2YNqUnsf
Wc/PgHTy+wjDj3LRfVcpNQE7iJYNGLl2TY2J0X7aOZQKFk3pt4Rmw10a0uQWDjDkGmOerszwgmq4
0WOSZLytlh00iDUe1+tljZKHOG6Td/TW02mWMGIDK8WGx0Q3wKbiqIkeLIn6w8cM2oDXIaCBjdCD
YCKaA7eFJ3FJHB/qMMDa7DcgUFMm5hsyAQ7XHTCdCrrA5oQ13V9N2dIeVJxmOJORg9RCMrCgpB/z
pYnqtivWW6Ae3TLuKZzJ0JDnGOhhvoRb1yhg5kkXu1uMP3Rh261/C1G92tKkg/w1ivF9H5r5KHiX
1VOPFfTvzLkveIXxJ5qkyIUacioJgmdAnZFjmB5AMrjuA0fROv7NUeMLIuz/Z/Uom1h2H0l5GWBD
CQETegSA9oN4/vdv8dXzP7Ejl5Wg32Rqv+IzCz9Sw+kEBlVE3zuxs/rf/8YXBMb4Ezdy92B/TQaO
LkagG3rAifvvz/1KwfzZFxothSDU0eCi+u3SbwJtKByQPgakfJirnquL62MAQOYYgyxGuuy8gFMX
zH/hTn7xvT77RrN29TjcUhCg5cuSP80gc//7F/vipXx2yZQt0rgE9DlXyYCJiSp08CcDz//fH/7F
uv1slAmMTGw4SCEo3qFYI0sZpAL79snmf+E/f/XpP/7wf/CH5wAXg215e2V2gZbyxM38/zg7j+W4
kSyKfhEiMoGE25Y39BRJSRsESUnw3uPr55RWagyLFcHdRE93VREm8+V7955L+9L54s8/fes/n95K
htsNw+MjmMaj8nVvxal0Y1rMxoXIvggomHMzR1dOhfAD/4jWkVrnRhjFzqvNRWhOF5aPcw/PzA/h
u5VquakwP3VAuupX5lerz2/wuU/W/3uF6LsGEvaLexBRus2NeE3w8NPnH33GqTbHZuZ6gwzKN0+n
ofIG9eHv2ocNUQ0pR2G9cpej071ok3/pPTj3qM6Uz7KomeN5U3O05A/Tv9Ols6yjh7zSLgh6z1yp
OUOz4VTialaljkw4mmu/zN2jLJ0vwRh1a864a6s+RwhY4qbpokPcOrcJDa3P78O5Hz6zL8CHNUKm
We7BnBxvERHOlNlfSjzgZ89e35EjLnFe6OVzB5GJNPpdzbRnLeL07vMff2Z9mCM9E+g8imzz9thm
xY0RclDAGPo7FOrH559/xmk0h3kSY2oOXj2kaM7HYNV7uXHri1NJYTnS2NrEhNy3zBHu86lwrqe8
zy4FtZx5XP9uU/8sTZYv626yMJU4Y4tTVNduegqPZdyfzsGqupRpdSYG1JKzF7z2qcSUi18ages2
QIyiJ+UtgjpqyuFtSIujVOajl7e7Uk7hhUXlL3XnA+W7nG3iviEzXTOS7Ojag3GjSTe5HdH1TSta
/7RlHB82PcqXTaK1JilqbrgydTvY1E3kLXpdactaG9QuqoYeGY0XbboibG8RM5pbJt2q4/w9ICkI
6CAtNNso/tC8jxYmQLFoFzQ1dHq6J9O13hTRi5Hkza5wZXUTTs5wLachvqtDz9iqRtZXtdMMj2Ed
cqqomkTROMkgMIY8xGt+bvotbFudKOvecegcFBmFQc5g+krY0XivqsRdmu7gb7zBsrauR9zGgvEc
2iOnCsNnzyifkF9r2zSWxntKd23HvDPZFlXV7ltln5TGDkl7mDSOnWdNq9Lox+UYR/rN6LbJOtJI
24SmaKxj0mqRB02M113NZKraN8M1SfH2OqhPVWSSWHeRpbpNXoKOp3fW2JzdxjjfxoMdbWxzNK4Q
nIpLm8aZl3JO3QP1iZYoC0i0RaBCe1B67d5qLlAoPl6uzDl5LzU6JAIYjA82RTp+Tj+4ZGP++F1H
Tfjfvc4cTW2KIuUcZFHdFV7drkxP+zZ1fr0UVLJlk68bFe0lYu7PF5dzf8ps5TXjKBS1QWlmA0XY
DCmecxwf+oWi4Mxd+D8IbmBEjIQ092AwoHacYG2ZD6zCF0qnj3+7NUfedsLvnLKfWJ9oNu/dFOlW
2Slr9/mVOfPb59zbqh0TpzLZkxwokyOj3py2uEuf8WsfP7vwmlYUtsjldET3ezdNA3JmAWxNt+6/
9vmzba+TvsHQn58vx2yZed4qyW/CyL6wfJ67OKd//s/WIGr68lHLG+AxCJe7OrQZTl1Kg5d/T4Mf
LM7zjFIvnkSU6Ll3mIrSXNK6bW/7bty4zPOPdpZ2y6lSFpofzVg1rnoP0yJ961P+fa1NOLT3o/Gk
qsBYDcGpt+fis1yj9/M3WegnaBWK8ClpGdsKAiGvGKKh+sz80bp3DUS1pRXat0wD660KGrn1ZEMy
rwjGvS8C5IlRFaJCYw/8JnzP2XAQG+4r0bwGMg1b5Etdf5coJ9k4eZv8cK2wP9Ab9ui+5+pxcFnf
csc1Ngy2OM8js7+1Waj8Zd0MyVE5oYN4TthssW22iI0O8riKp22rNQAYpxPlUvPHdRNJ7WB1CBNo
m7q0gwf1SguvezXTJDtk+pD/scImRwjRWN+DUFpPtdb0t4Nophsr9afTAICkJb9Jpo2ry+RJVkVz
049k1CR22mISksNLC8Twe+fK/EYDvl6u0MtGV6Mbmoc2rBXtmFC+Aq2tfzhKTdnKq4RcqknPtiC4
zAebkecBGXH1oE+duk4nCzX+6Ojaru3zcGfV3fBcWppzJVxTMimLkZXqYJXRNtohLTyFSrwArEnu
H5nj9YiQrxDDIkSf9Q17m3Vs2lIiX2cYuBi0wVwEoY71whposbRe9gurgPZoRLI41nqofmpmU77J
wBs2IJu6q5CYmIWJnfpKRTUiIWxPeywrtPkkEqYqkE+hp0EEl44KrhK7ZfEN8nIBAjT+phVWtGyS
2hAXFoIzp35wNv99l3BbpZWsJcWvOZjE+LTNEwq14NsEwQptWpWpnWCMfRtOHJ1VVjYrbEe04rCY
XMeeGtb0b6cLO9u593p2ivO6RoFmAxxfa1fd2N4IV7vK5SUm+pmCco7z7WC7Go4r3IPVvmJJWI4+
GmDrJu0vrhynkvGjhWNW1SUWenUaPc5h6IeDxblikaYMsirjDzalbjHpA9RUY4wWRt08Ct19Gdyo
WYb2JXDL36L//3+AmCdST/bIADOrh6OfRVgVsqG6KadufHN0v1pSlfwScaVWus9B2VCWv/ayGi2Y
Bcd2qcfteOW3HnJIciPpkRbqwlb28UYp5lS0NLNKYzKcAU9pD8F9OqR1tf7KNsNz+N+H16NERwpI
wWJOL5bfHfrme5+pLzFG6OP+98NbC/XzoBfRccwYodKl3TSITDxLNzaf//qPH0jhzB73wjdqhQZr
JGwYxdvw25rqVW+/l31w4eX++H0ScyQaWpU2pwgyjppu3UFUP1q6hgpRiy9c/o8bGMKZPe91YvYV
lfx4DJqwus91w8cgoFCrS2xI68JImE0wmoHi1BuXOlYfO5TFnJI2+kyEORmGR+Gj+HGneFWl7bau
m+927ns0+Iv3z+/OmS+aM9IA4HLsGoLpqLnXA8YkHEsLzaN9OGHt9IILpcyZSzjHsvZ2Ocm0caOj
nzCzXzAq9F5qBOKMlZNaXiHq6K88YRg/mMypLxVnYk5Q820hosrzxmNqRIckHpgvPfpD/e3z63bm
oZvz01AFG13s1tPRQlGC9GtveMjDpXGBE3Lu40///J/aT4uYoHe1Yx8yP1nFBTLkZiWLh89/+5ml
yp698l2cuN0QWfahctt7LK03VhnuP//ov0f7D9Zme/a246jGf4F2kas+3PpxcINklIaNtpWjuXYa
97HJKzoBJVVXqalt1V7KND+zzNin3eqfK0bVWem1HU9HMPn0GjCm76fWRmsaGjq+S8LBLiw3f1sm
H/2Js/WAmeAkI2IVDrJLja03afW+6rRsHyTpsxfH6U3tFf2iH0d9h2Sb5HPD0W4adHkc6vvx0tnm
7JWeNTp1p8kxajvjcRDjVV5CYsgK3i9vE6fC+w4WTHEkAQLXTDGqbj3y9o051MvP7/OZF3qOZhvj
Cqtyx6JeYHCNhmdDuFjj+kNXv7XRbRNe4gieeQ/mkDYsKU3XZsl0xPqZIQxupmU1eBJr/qVQpHPf
MDsjomft1FRDylDDz078ymic2GRefX6Zzn346WH956FsK/RadVA4uOufbAv3hzQXqZd8reSwZouE
kFFcJ37rHDpvvDMad29mlyIMz93f2RIBfojucGv3xwmOXbhommCkHV3IpRuP2ZtTeeKnnhGDZelT
eamwPLMVWbOlQ6WuKCcfktRE6E0tfkbjs1v/0ap3O/z9tdsxWyPsTs+QDqEya5FL3WQaDjKNHrji
GHah2DmztFqztcEhBtO1cAMRF248U4hjIul+fv7jP4781cUc1yZYdvS05EkVMCtWmBsHBF9ltdRV
9zu2kWhppB4tnUFwkBRWsm2HSt47HMwPJnqHa7yDLwMyRDKRTO1Hy6h9MdY9RlIxtWuMd91L1Yfu
mjmf2PUgfBZuaqN2+vzHn3kR5hA4MkbccOp4VFNzegRbeFSRiyTPN7/4+afn+J8XzbABHhJ3Oh2r
1odsHtRrIdyNMLH1XPgDzuwv5mydqIvWhnqZjsd8LLSfaRP8GlXUPSBytMFzle2ffBzTrRU717py
xtWQltHV4JQdxhPh/shKR0OdbAvYhkl85+H7+4n/FvWu4XXXveVVrzmuDDAApImEsgvICjUMrFLJ
O1rLaD0lWQL9v8UmM47yWW+TeGk34/inpe7Yxkjt7qEBFOsKjc7e6pjOltgqlwVp0LtMH7OjkNab
XyIxMTMv33luRD8GDWBzRAcYVIAI+GhdN1CMu05+Z6n8EGAFNftc3KUVEJjRSKLXvCvGGEmnU1yb
4HOWhd66wxfv4GypdBO9zx2rzI+9+DEI5EF5vSqHP5/fvTOvpTlbKbt4LD2SbaqjUbRlxF+LtA1i
S/Xtax8/Wy17NwtdOI3WoedmWsPw7mraF3/5bFG0nRh1UODrRw0My8abcLZZVVhcUEP8nU1/UMuY
sxXR8kh+FnS9j1gTVnRJFkEpV03xGPcCJoKzwJW079V0cCXLRZx0u6h9qMdxHeGoyqtuO46YNHGX
BGa5Hl1142vxNp7og7HRlQxgzEu6jXN3cLawhmZBS2rs7YOWmflitCbMl8nXTgrmrJIqYXEMCMLG
Y5/Vi0YCd2ufzHK4tHKwBH1wiefIuwaIYVRAuD5QKoXXrfIzPEJ6fPCqtLsE7TuzvM7juwOk0wAF
KvsQx7t+usftmhpvnz/bZ3bleYJ36LZmFJ0+uqzbpddj/ohgL9SgNH5m7iUS6bnfP3v5ezDsnT4I
6yCj7MZukueqk9s+sbef/w1nHp45+M7WbSgaKuMomNMQKyo8plPz8rXPnr37Ha3DnDqPRBpgUYF4
LZIL7+a5Cz978xMlwKAVxGXlSqySMN21BJcJ90HUpEIb/peakaR5/nfjtJnbtz0gguNJ6e3Ily76
U9nrzy+N/NuR++jZn721LLqjKR3iWHQN22chrGqHu7LHQI9lSVuZEZITut7T0C1lK/WVESbNLunA
HrlqCo5GuIdjrW9Lv8j3VYNfzMUmby1b49ROQswrFr2n+XQR8A1hAjeKZlhYgLFgPWUqxEnYu9G2
x/72wxPV9z5A14fHY1z7Iq82Al7QynW0fsP26dxaVinprDCQoLNTJcV31/TSpa30pF7hqdWHq6yL
wA8gTCvWEEPMxxjLw0rHYbxAXppc1WYUHpPQjnYGuvx1War+T+zb0WsXQO+0zSpa4weI2LdjnYls
NTzi2jdhdnhe9M0tAUfdj9JHc2DnKarj1vTTY6fF1j4XgbmFiuc/9rCY9lEvPdhHnQ3CIxhWXpxm
+6QFWELmEgCTSkes3TXtTp6yA40wxg+IhDFdJKput03aqm2O3SiDvY+ul+OI7jbAQbwau1WK7bk3
8YflhpYffYIov+GWxMmJFoshixdZO80c7RfNdZ211zcjaCV9XLsZHkE7s5pHKM7pRvm2sy6NDtsb
kv0IetNQqLuokRb0l8i8Vl1oLwW/exc7nfHk6ROmbHuskZxqMhneknSYIMZPIGNEGl0H+BzXVV+n
tzKLsk2TYVZvzaLepZ2nFgWrE5zMWs+Y3lQDbLMCHbdydGPtl210g8EsvoZ6lv+GmMZYJK+mGKBY
kI3l2ratfJcMtnvQwQvclU4Jv4pgSbrYKqj9tbRHw1+nI3p7R3j1UuM4/1L2FcntUol2kdV4tK8J
zkJlnuRpFGAtwXwddJG2yUay3dE2/z0CoKtusY0aePS2sii7tbTM4jHJdPPdLEZyqDyvh+JtOfnJ
XOGGT1WAO2dR9o5xX7g151E6DFjUkmnqHyd3rHEZjDgcAH21PKWrwn7UFHut4WrqnezH8iFpiG8T
SV48R174jRHGuNXLMTP3VtBhdHECJurTRJSVn9a7OO9fJt2aLFBwNSZvTfQp3kVEc8uyOsWR+QIC
T9wafbhSsd9+DUws5qRHRQ9thPniHCJDa8kwc7aJoT+Zwuy/VlTOQY9Qk5hIwts76jCn24GjgV9V
a09HWP75EnfaoD5Y4OZsR3wweqtCzTwU6GpAt3XVATYZsAzbxpHpBd6FvtqZHWwuHE6H0Sr9qY/g
GLb+G1Y2DShwYOsXapRzHz/ba0KMHNhCJGhFFetkxUTZHmS3vvraRZrtMZrpjCOac/MAxwNEx9Kn
BNLlzdCJCz//TPkwFwsHo5GZZmyqAwgInUZf6V5Hl47d5z57VhwyHE963YmB5qIUvxsRwf4eNE+s
OjcwL9T4Z5otavYVuj8MUREh/6lHMFPR4HzHfc2aJoNdLLVbBNzbxKq/VlYYJ1XMPydlN8Jt1CjU
8KH5HYvAsmJQp0JquhK7RlZf2PrPPVCz8zjWTzOYxpK+XQaXIj8RgJt8aF4/f6DOXLC5iBqiKc0n
XMhH3Zz6YysDvKcBgrkMXfpa8XKQEdiMC9tNqwv65DPv+Vxdbdi5bZupRTe1bK8yiY3RlfV779T7
OrEuXLNz33EqBP+5M1iiGk8D8nAMoBs/m3o/PtZFruE3isy1EQTahZLvjBZQ6Kcf8M8Xsc/Sqq7N
8GjaDtZRbJzryraNZRVK4GpR0odPbmS7x9zDhYTiw193VdU/fH7vzjwZ+uk9++fLMwmorncQIuow
g4r+ZAh1mTd9/uEfS7vEXIKt+4lKqyFhP/ecfOFVU7PqRfVLuN6yc/hKqs2o169x///+/AtPv/qD
9f9vr+6fvyYPUEIMBvJNw3aKnbT6neZSj4pAlheeio/vllTubPUsHM0QXeGFhyKI3QOWQx2cy+Aj
+ivC+qCF/C89Sq1wRSFU/7LATUDPnCLrws7z4VPJ189K+CJIyVULKv9QmkcXKo0q9sPJvWUmX1m8
+YLZ6uf0mMla1/KREuTbvuJ0U4T2kxo7dWH7+fAgJdU8w83FFmH2uhYd7Lg36YuZ7TMq7nBvQlOA
TTUa+XFQSTRdeAY/fMD5utnS5/VaCDK38w/a0N2a+riLwFR8/rSd+0tmK4RnyY7DuB0eEihPt34K
Kt6zxSbGoQ/VclgCR/5aAjEmr/++pkNC8Q8IMDygBlgW9Q89MfcTlJ7P/5CPZ2hcpNkq0DZuryMf
DQ+T4xB1Pj01GfkUiQ2LQUR/hIzXYQSSF2r8z/p06EJd4nNUqb5//v1/V5v/e2/5/tPN++e99YLA
U0FFjGet2lVRPBooBjBX7DT1S8OPjyMaaMGr0weAg7BDdyLbJgBaJyx7ArqQbhh3LUbZskdNEooN
+8N1BFgnmNJH2e46d/pOdNGFvefcAzUrzpJYy+rYlNic4+pPAEyGkvnt8+tw5uWeSydkAB3XkUl4
8Bx5YPG/SkW9ShvrpSwu7WrnntnZ+uHkkV3Kkjtt4/GO4+fCafcE4grvjoHGhcfp3BWaLSG1luSd
T07zQU7eUe/7fVhc0t58rByTeEH/+6QU3SR0WTlcogqok0Uaq8MylUKGlD88I2YS8I18cGigBbOe
dq2p9mjRnP/S/ZnrJkaROE4zRvEhDqZyV2XATlKrTzeFP+QHL8wubTJnLuBcK4EvFUGTXvtUav1d
7raHLgBp+vnf8OEWKQmc/O8FdLWgUZVrxAd7whFMQjKIW75wUduNv/raV8yeMb+sqyBD93+oUx2Y
hjG8+V31bjiXIoxAFXxYcvIYzNZDPG95jHHbOGSjDDaircfbBv/CLhOIQIDSRMR1M25K3wunLqsd
6363JztCPOtuxaEQmEdpn8zLxrNpa9kuV4X2ZOhVgK0ZZPCgO/qtqYECxInvPfvZRIcVTZN5Vft6
vK8yy8P5IoJn00wmQDhV7lzRTCCWosJCC2ignIylFtAwrTBdJEdc+8VauUVQL00GuMtCtYW7qhlT
5PgldLFMYiFXWWwlwQLwGSCfArRLWenGstFMEjVML1mUsvN3nkgRjMLe2qRqCqmpkmAktXs0/U2X
Gc0uA6e/12Sb7KiXIO2ZtNCZgiiW07Eylnk9JoeswFui45vY0smo6YwQ4jv2hnqHXmsfC3zhL/qI
Zm/boAN+BzSu7ej0l++uB+7RL4oamgXWbV8obVgSP+stoHo7tJXMWFtJt/ZupWcBRCyz/ASvjsKA
Mb7uEXJkDlW4SLEJPealhheiBrXT+iDvRw7TlDMhJmEdqnHC9YqXSOzaX71CdNv6sFOZ3Mnwm5aU
QOym8Xc/VcxHhF6bD21f92t42AXtJ4rpjd2GyGgT5Ez4GMa3ugohWxdM9VZ6IZp3DzrHCwi28acT
BfIxI+H+QZl5tvGkb38f+rZJVraIwAuMtEAKMAnvVjhiOJFZQ08sH/vy1i1xmi/9RPS4qpphJcc2
hinZ9u7tFJcu6AkASQKXCkNhWD83YF6lASQ4E9qiTSwbabov/iDNtp5MoyYcHCDxXo5D/5rIwrli
/DY+Sz5pzaS2+w390V3nFqAqJU75ukzOnwyGAPrSMHtn4TEbfG5s1zpyX9Ap/7WCe4MLIr5Gzr/U
hhrjdhpExkGC0Nxz7c0tXiD3ocSx84fY+KmHNBSkhLdb2fs0GNodGCPtLRGte6fBTOVPLTX/p1J6
uq091dYLpDQS2ACqyhMpI3xFV1ERMV046i2Rouk3blPLa7DH6HnBfbn2SnhDRta8E+EXCs3OXmqx
MUJD1sNu35uZ89CAt+E/pkXXZk3xTdnayUhUeUWzSH1VbJUacaOnGMQDjNsLH4xmvmwcFE6LMvH4
UM+Gn2AO4VWc6tUjkQD2lR8nFSYc14LBq6xYrl3iJhLgCVr9kmKi/WNWrTgBMApQL2PqXIE1M5Fl
l6CCMzFNmyBS48G2eetCv2felskfUZ0Rb9ylUMDMrP9Oi7g+RomC740LGwh/kd7Vil1JZGwSgyz9
ReZM3qZ0zeEQF4Z1rXeucQBcQJp9Z1hkC9XtTSHyYV9YNK8LAInGHoudXEs9Kd5yKq4FzoDuobMz
46rRUlTacdTR6DSdHxRt+SYcVX0T0F+lInLypWqDldt0K8dgpSPQ4iDpMNNDbd1mGxdhjMnKaJtl
UA+duzK63r0GfO+t+MlgqoR8LAssA4l3CuxwQTVpVZmuWmOKrk/5HnD2eqO9qZpCW0NJbNddLkZe
xKHyaHFXfbdoQrBr6yxqsa0Cx907cazv2iLI/4g0VS8wW6adkxN/tKi7QV9HegbJsY5s6ESMDZ5q
x0p31kBHfwG3qN3qcTnt27FNr3S3A9tiltGaepWUVLj4oAyDfmWZjXoZkr5cyh5WIflAmqLdEME8
9hNnUzZadnDsvr0yFETQ0Yy0HeBh6weJflm5sCkjGFME8RbGd7ZVloxt+FQ14AYB6LIvaO4VVTFs
jFbTnyetsO/oNqlXVYGH2cjRisnkcrv6xxBJ6z4zZXSnEfWxHZzOe2mKYHzxtNFeVn0EjAo81DIE
XnI1QYY5diqJdwAe/E3ji2Ltydq+K+w82Cgxht8t3vtrGMg2LjO7uJrcTBA9CD40s5R+G4DRZfeA
N6iXub9qUktcVaVm3+hFB6TPdWN53wjl7xq7cW6c0MZLME7VXsuwrU29/b0pO+u14cDXL7oKWMVC
FkbzmDI5xx+ghmplIaOzVvxpahXXfb6P8O9BU7cVd9NoN5WNp7TJvBB2oNk9+51KH0ofWqZWDy7R
goZQy0JKsRiamPvRpZl+U2Lye4DvVr2nKfz5RQnCege5o3zLykC77vrK3+spR2YLGD2sEj2rdsnE
/r9g6faPIf68GzvPzZ9Kj0xMkkn8BnovPGhdz5NkDBoLlSn3zmCma+GLdEPaIX6g3PbzBTZGuYzr
Ctw/xHUIHKH3C2JUpXZUV+19jQoEOGBhvfq5nu4SRikc4utQ/tarKv3WAVq5sVQNNd7XjJ/4SdoX
zQnjb7WXmwWs3RGFn7RauTahkIGQyw3xbIdY/izlGMtSm9yXxOvgcIci6PtVWNrRofYNd1skMRhC
sqc2Q++TudOF+om3Ye6ZagVbUy+bn0OiKQCI2bDWdWoE009g7uRAnsoSSEwm/GjN3l2+teyRq7oZ
mbtRzgHerPNgO+ixtTCQrZM7RPioFsnyF0h/bdMMRriFZjQsGpv3qSvz4IctRQDKL7afArR3IFHh
I0+jCG/Ih4nAripxHKP+xbeG9q0hiwOUZtL9IsMEOURQm2hpjFR87ysSVlTLOiTpC5LNYXRw8clJ
inz4tEX9M9ehUw6BTpwdeP7pahhPY0M3zZZppeVXDWHUt2QyCF6EqkRgUGb60msBm2cVEuVF2k7i
nlNyeGKYN6SZxdEfg/TwY9ol3U1FTPxNMmrGcmokQ0RNlEG/j4vYjFfu4DjjTRrWtNLMUL1qg1Xd
QYOJNyJU5rpqKnvvj4rcD9PvdrHyxmxnq2y4p5FjbPSgJlfGAFNRazR6Qj/SV0KCriaKTLnI5Ki8
XERENlfNJNyDGZ3bbvPQi+4hxMe0qfMoyZd9abvXZREPj72Fm8kwQJPbVaPtOKpwCounNF3VSlZy
6ctQn1Zwg4rvnYrh88e1DQEy60r3Nmt0FkGzKlsI4AFNV1J0xM82ddsnTw5y2blVfiuCQeWrojY1
Ul/CIAZJ6sl0SwZ0moNBjgTneH1qSTGwGW2aDuS4QgVLrSWQJ/H01SSNaNlrjJ7yoi+3gj8oWXbQ
zTIwO0k+bCiNzDetGsqf+RSqeyx+p0CBrInpmEd6fhc6YbjuBDA6v7Tc16F0k9+DF2SrgA0wWDqj
nDYT5c/3tnZHInKasHhxbQHttoiJq1u0cWqki0a1JgRu3RVLU4T99yzqncdWALR1pGk8+AwcCX+x
an3d+R0QHaZlePVt5xppEZFaY1R3t+xYkjKqt8UNI0+3WfcltG3Hq9wNyavdnZNMxW/VCtitsSzk
76btrJvR63JzmdStBrcVBi/3xYijpdP3PtFOhtgWkywOxtTEL8BXsqMPv2QVB87AghwHB6csmnTh
+rI5Fcn6MaF+NncQZYd0YXsnXGHuS3lLEAhDGBeW4yLXHN9dK40jrU6+FCyqwNRB2zmGts0rQmL6
voHVEFvmuA4rRz01PCZl1h7QgYkdW51L+g+PBztyrDZtlLY/k5JwACFtY1t1SQZ4rKzeAWOIbN04
cbDC0zgtsUFNb+HEpGPBoTNn/y8095vbxfZIrkef/Qg1Dcr1iD7tGpZict2YY/SUZNa4DkypP0y+
kRziqk7a1RR1BFa0BpojWC7DbwAK0Y0BeHhdVAPD+GDrmmZ/Q1hWcssuVeNJzJnDj64VgxiywSuT
GHnPJG/YJrjOnUU7aiD/ba896J1dH90RJlVr6mprT9QfYemKYzvU3koNo/3cd+14lzixuAuV6vaJ
CwmYrAJAcmnl3J7W0GtS3egxavi2B4wiV3lCmsAikcz3wVVyuzLbsLYjFVTM69baR6GAbpuBaa8n
NbR/ILPrEIMyRAR+Mb5XlNQHm+dhZ/iFDh/Yze6ToOh3xHElx6Z23I0N1n2pa3JcRdNkvYa+sO9r
znnpQsRad+W7IAZIy2jXw9DwQmp1XuoL6ZiEfUSjmLqFEQfqMBBudGerPP2NoY/jRRYzQBV9V24I
UyuJ5QtHf6VlQf2mepSipLOc5sPEc6zogddEmibySiscUS79uOIlJRhkeFZjOiFRD9130IenEyPM
mofIFNmNmadeeYVM1Nnp7lTcD6gQd9jwYOFNiuII6HJabr1eJEdBk5VSPW/bdQFycqdE548rOHUN
3FVY+5U02C1iB9Cz1OtnXwP/QX5B8FsrzHFpteDNMhlSx+NjhDc8mGL8nRe+uldplqAYGS1JET1Q
XCzLuEqvvBH4PqzRNL3ijwQpYlomr2aSYPYlnaU5Mp4PFg4Bf/uG13+JOqDeERVjLolNQ1HeJ9F4
GFkN94B2YUdIOPc3oQfbEtIlsh6ri8i3LSLCFIjUKr8Jgkpg9I4nhq60X+0xzpaWAdkr5Ac/WGao
/6pcc3xoEuHv8tYIjl0V2BtomfLGrerT7qs1myTOwnaFOZOmSME/fp5ykjMEUR93AFe0H+AN/F9+
LiOCgTQI5tjTPf7FnHQXJJ8UBSzOhoEOMMzLVWikpO7Era29NbqoKHfHzGvo4mRiTfp4yAPrGpNc
akaaI15xh+ln3Nehji2gCE96BwNWo9FxyiHAhA0FIirRgaXVbKRetHv6mqhFQklh4uYWyRteuu84
cYWLtvdHyBgVJdnUCwvFTkqgoZ0Yb8ZgoHomJxm3yWg06zLkKO/3hlzRFpdHg1d9E9j1+B3qo9pm
/YktbrWBjbHVmVY+jU8CKKSRlss4quvbYuzrO/7v+M7IbSJ7oN/ifI2VVbyGk6GgPFu8KiTrHZDv
+WurqTn/m0PSHZNxHKHSp/k60FvznUaBcSjy2kg2kVFVqyqx86tUb8DxTolNZAh9Gg8AGH2Hweo2
lCrO/zg7kyVJcWYLPxFmIISAbcwR5DxW9garquxiRgIkBDz9PVF3k60/CMxy1dbZbRBolvvx7/hr
UNHAEc+QVikhU9+5w3i2K1BkN+mq+FFpJwFSDoc3G7z+NwZCGXCPkALwsQAvr5f+ttd6PKGAFzc6
6tFs0wHL+GPS8NuLER/axMlQr1QGMviqsan+l8IxY0e9oPfgssLfNYhbJzg70mHlkTyJGgUnatqO
4JJV/vgedAjXwcJjbD5guiJ/xDGQEmBqKu9WMBgT2jCxw46OyA14mt7JVkNwY+mSIbpEYRpVI0au
wpD/qitLc4RooPABY0vm0MjLcUt0BYBqyiSUhc2wwb2ab3qgdodV0uke0yOBQdHkqeGuHgqs6gkO
XgB51WhFDvMfx+fPzTgUH7C/QqFnP6kEq/cE9yQmpwgsSi8C6oasczIA8zaAqT7wrn2nE4pnEqgO
b3DHFw8Mj/kHphHO++T57CDDgtw4VoqYD3M6N1xZQB7uuiQABLa3ofWbQP94OAc6ImtMzyOJFjio
+GCUrIey9fZjN6bPniDJMw3OVlC6nY4wqq4OCW6B+0ZWkPpwFPa5gE7ew3Yihm0bG+5lrbDjCG3v
2rAp71APHYBACWghhJ1594876vL+fMjbOCx2+WoKbeez80Cl6brJBmGS4toooM4i7gCjEYmDluM2
GW51JUHDYet3uhx+Dzm3NyChWT9gol3u4DyCYnWwmTn8SXn67KfYYoRA6ofhC9e4ztRbYE2czWgh
n7+G25wXTWEMcjmL2RZI6BpAAAWXLdDQV4ADwlOqJF4Kh6bKfo0lw4lrAIFm1cInbt8rx92OgKUc
LVSXgDOqLIgalcVhTSHTOwwNbq8bUdXPVp50OEVqz3oig+7uwyIc1z6s0V5BjLf2BfDLN60Np0tB
MrGH4h6VQXZIvRMKvBN7xYt0+KfGMXgN1HudI5uEo/DUx8ndiH3+B+rB+08+BOFzDQDOBgQ19Fyr
UMjFMPNXeRzjFxe0y6tNir20WAmLykcwzts7zGBAEsA43Dksa27HtHCPEEbpXd17MarNtHU83w1R
7+8gRNQPgYclBp5qK9XBwmjVtCNfE8amPRVpsrW7zkJMrQwfpItE/MrLGr2RzKG/KWMaZptAE77o
LGfbmjOc8zpZP3gyZ7elbYX5IWz9ZEeAAEFYGicmTL32NkljXm5sz4ENTJCLY1+68aPXF1mUhmib
nRsIfFVAavswWhMlG11hxVO9V9+eXQ63otfpXkA2iJyH14+bwj6fGAIh/nGBQt9SGnZqxZE/hdNs
7xyhg2pAki38HzmzxG2jHdwGYjd+assue3E0/DqET+xDP/UpmtebUFAQdggVxyMKVdwhDI7MS8Qx
hBhuFyBauKqwCN50oQSZeSjaXwhdA27S+TC5QC30aRwUA9C2qsF8ZfUAp7ISd3qxH4XTvrqtaPYy
JPlJxawHN5w5/APrfHNfgZNwtLteQYk38AjSTXqHmqPqHgGj+L2wpbhFEUYCe66CoNwyzsHZqXps
fXBsSANcrIq49t6ZTnExh+0WXKtsOu0D6lp/yOjbW225+PfK74t/sakB+IqzSon8L6yqqqkZHkH4
l29Ee8DBagz3sdT8diwSmC8iTLdr8D/DiYaCXEERtvY8kG/isP0Z4jLwnPmdv8E65a9CCPp2QZBY
INBz58ZtrHDTAE/wbgGE9IKoDr0RLfXWmFYV3ZQDz4edDod04xdF7W48rOm3qL5BqJDZk71H/KEM
gHuzyG/aBgqrZCjovdc70nkA212ptZ3huN0EbvwSN0l/PzRD+xL38OE4lsCOsx08W7wfucS2vYax
+ITbJpyNf6tCdg/wFWjttQvSCKpNED4Hz0OTF4U4NRwR2jg/EVxtrV0gUvctDLN+wPXahgEojBoK
+FZng1s8wx8NtgUC2P89nSyGYG3mdHtrIPFW2DjmbMCt1SdrIqjnb+hgg3hcwZ3CdoCUGJpKfAS6
756HshxgVNEU9c8cDhvQMTDmPgas0AcJp5E7iDqHU4zF8N8h5cU/XikAqw/r7hXmMp2/xYIMRDrS
pYcwT3qygmvqUvJqJkHqG6lwKUjftzCPOWEAP1eOT5BuKT6Qj7HPwHSc2IHSvp4mu6iOQQ7rnP37
kvRWTgcKYm1ZR3CAu9t8GlMcz4fyIbQy9URiXT5yq6iPFRuLGwa3wcP11/7NIl5Itps1wWPvtUid
JdUphykOnHlgpey6BWyjxMBg+aDKHQzUSn8bDz2k+Tbh2a4FpGnlAL2yV/CU3BF4EeyJV4BQIMCf
hykz9KwJroYv8Ddt7kan7j44qLTrIWutPemKP4qEBIez1L1BXZUfNbU8ymbq4jW2HMQW6gKGDmCL
IzaXqLz8LH2JYESRxQPMEbMJg6LjwzaGF3QARkyDACUOfs4t4lcjzI5xu84Q4sisP1ZRJX8KnHke
kryDp2ID9vHJh1EtAjZ9M2HjQQip1zZQExUySjBT4VscUoKbPnPpbanIv4S7/ZPX6wDzrIwfewFb
5xbmpW9tgxN4mMbsB8md6pXzAdkmisuNFfbV3lUIW/SlmO5sJx4i0ll6n/IWHFl7rJM1DSCpHmoE
RGnRf+D+B+ZOQDzQwEi8kJueG7dGXleliYdVJ0V6j0Kk1gdOusk49srBtmEpBvuvDRIv9e76GLpc
7Yyxa6R4x7NXALbA8uS6HaFA8LPusx06ugakoNgy3XxqiVgv6CMejWLU46HZEYR5Vr7dPi/8hrOc
4NI4NmQG+VTEWCsJ0NTghVsU3HuUERx50R6Q6sKlzhdvodLbMgdEumMv1986k5o3K627oKyS2Bty
UKDc9t2ekKopuEsX2nVGAGLWV2vPQUaE2umpDJs8mnrp7QI71PcUGWQk0HKI0K9/hjP3JqPxJkaT
WCAIdJI19iHosM+ChjAgYIIEtH/iBcaPhd0AVZI4mmpgem6L1PuNrmxhP5LA6olrO37Pi1w9pGlP
EYvyv9vGhq4q7XILBt4WP5Eu/oEIdPU+gmv9zQ48N8iXVXdsEhDnMoZ7ypQmyBc17MkmlVqQhM0N
D2P38IOGw5iOJ6fcKlHACX/hJFmY4LNddn7nl1/eOn7I7V7yU2ABchUMffAEk+vil6tgMAQkFHtz
3aHBQTaDx7SCnNPvkWcKcUncZDkZcRgu5QMnVrZnQx4cfSsVCxLWmbXHLBVXOEuS1Ff8JJAIWKdt
9g476xCe6vGzN1AbdsZ9vr8+cGca2Kxcll4/JXVToYHDeJU1OMKT39efPCOM8c5Sky/N2/dTWcLb
GqqVAGYG2MP0zylw6hfU+tKFWTf3442BHSAFNoLQxI7YgR5qi55gPrRAKJl7tDGsSV6GDMphfhrk
2Rv0Sdvv15tlpm/NWl2Fu2ealF196qZe/yYspcemKeljPgEhA1GMUqcCepSP62+b6wRjjDve4Mck
g/JpwqXD6u8o/jGFC2ylOZmj5/63iyW2cJyZW3HSsKlZoVqaRKCpwSlrrG22R+4lc48I9SXjmuBE
j8KxbIQVLbIx5OgiMwT3DDdfqoWZUTCZNaLIA1RdHZbJCYgma+0jQC0H+VYCK9T7qDEL0t2ARX9h
4M11onE48BkA3rDTgiGL3RyU5TzFwdmltpw+vQDKWOTHFxapmW3FM84F3SiIU6UiOY3xeLJ5srdR
b1Y5v0i6MM7nXmDsW5aotSrbODnBVApCCJioxe+CDME+g/Fx5PR1qrffGopmofDEU79B2j85kfoh
aW8IYLTwpVtop4vjnHgmxzNNy7OFs19HxVht6wZeCMk29R+u//KLawEebqxklgMPGdhWt1FPipuc
5KiwchYWyblHGysYMrBMsADlx6ELQIH/NtbfUdXiNxvrFyK6SZWjKDhy4MoTDHdN8nq9MS4OGDz4
3ANflvVB93Yh8pIhd8TeqhbKFg8OJfCf7JE7Qdz8+lvm2sVYtzxYZGUcQo4INu5rlsGyQLv+Ujn5
3MONZYuGQ+1bMoXXOopOYTPq/FF5vTDKL15C0TzGysA9NyiVlUxRAwOSCSZpgMPt4YRxUysXag21
UaSDvpXtr7fT3Lg31odeFDS3mhxhYHGLRPQqcf8UiyThuYcba0MY+4FlO3SMUFm5Ki0f6k3IHfQS
tfJyN1ATgYxcVattHlQRFHs7USPRD5umfmEAXR6m1KQg0zGGiU3neicHwXIIe0bnj9e9OfBZut7w
c883Jm4OYwVS2S2PxuCOQ5QCtnqB86P61pJDTaDnOFIGszWkVcEwz3Dn9T89d4mUP/fTjRlceR4i
VjTnkZsjO517nUJeB1m8QGXBLgvEwgp0+U5LaGjMYaiOhhz6YfBT66aJYGfd61WmYcdFs6DeayTr
UYo56sjihOwYdYp7z6lQp+Jbdr653ktzQ8yY6UpxjuAm6peg8ns6n9lbLl++92hjopdpT9qCyTyC
oxWCFpleWwlfOl9cPMyg6YxpTVU/hJlG4faYQT9gFWtOp4ds+GDjs5dNAL83S+P48hz/n/KkMsMp
yQsoRaVIC/UxJHFru2El8qRIT11vqZnxZhYolZMubXsk9BQiCZPZFcjtAwSKL279dP0FM99gliRl
DELwmmNLKikDK+F9arONgyvc9afP9MVf+MOXDQ/GzZPTUMmjCvKbXTI6yLrWfnAoS9qcla4ASMN4
NTuWXel/Xn/l3AedW/LLK7WCpVYt8UGCbjV4mNPZAmrQC5Ni7oOM+e+1RTwOMaMnq6xvR5tGRZm8
Ib+4C20gHKwUGvJOOQsvm/sU+t9PyZrEApWcebCJhWNAppM7FHjdOHmySK7Cg/4nagX2lDHFvZxC
Iubja86mAzil3dhdexLuN1cQs4RokBpO0uRcH83BMQgD0K6Lw/d62Zjkmk3a0UHdwObdXYGNvVbj
c+gt3YfmGt7YvIOmznLoADDrQC5Hrdsqr3ukRBfiMjNz2iwb8uUkRVWiJL2pICp6UuG/RJ2QGFyY
c3OPPw/dLxNgDODY44X48SQ/Vh19ZI0GFAmkkOrlW21vVgQNjmzhuOIPUWurPWPsDSJMZFTt7nj9
+efhfWFUmvU0HL6wFFBjB5sb5G/aRwovSJfOmDNda6ZUOEfudrSFH/lpiaSfi+A34usVkCTr67/e
mfv5xqwdLQgiwhLyO4a89trX03DnBoBTciBI1lDsQZMZsDBiPh02zUSSVxiywcwHBns3vl9V9xCP
5NvWgeb3ewPChAOOuMUMCdUUeDruQcyc/h6E/YBU7h0KOL5Hu6BmLKytygqOhp0XNRVIOQlMZJ8y
JEhI/eN6s871m7FUwXm9SjJsgJFt9VCaf+oC7oH2UqfNzRny3znjp61l40JDoySD9x6MOoNBrgWy
KqhrWOiFuWFhrFgBrQhLkpBGElUwmbPRYmmbmPvxxmrlTSwt2gY/njEkPD+a4lerf/GlXM7M080k
w8B5XxU2d6Oa/aLtKyfdamqeCm/BomSmWcwsAzA5QdLEMYvOnukrp+qRiZ2ShV1i7rcbFw0UnHUy
JeeW0RX0fDdW7m5U8LPx+oWlamZUsvOLv6y1mMx977o5jgGsWhfUhRzmLqmWhsz5Z15YCE2IK5oa
XhXNCAMg3t03VPyqSlgRy9ABvpJBCh0rubAlnfeGS28y1iy71cxqSYsyfmdYdUO8ctsXKNlWPanW
NPvZ2fnCLJhrMGMaN23W2BoLUuTx4NBoO9jFEp7hCp7q19eJufFkzOSgKPOhQflXZNcp5EbPabaw
AM11hjF/xVgmqc8Ii3qAkI4hRx0S6E8j8JtNuQq9qVzFGezur3/FTH+Y8f+ii6dYeoBSBtMU7mJI
ET7yWkPyDEDUuoTMKYOffFAc0ikNF27NM9/3N079ZShDkq2dsYT/aFceHFXva1TriPZXVannQizM
x5nO+Xvb/fKOxJsylHE6TdTKDK7WqAJppzpc2HhnhpZJYVVEMQArB1SNoua64wwk0wxyx6Wz8mXY
BqGeMdeDwm0Lbfk08jExZMlXLQT3EJmirAu1QRbMgu8hGlgRvmjMNtNcZrojdyGQBHPOhxoJLjo+
JPG/BAQmQ3Nr529u99sOHurs3W7uB5y/Ou9J4rJ7ffxdzu/hY40FoYSYksT1GeJNoO1sqzd2rrAU
FdS5I8TlMHNnljwObQoRhvx3CGD1m/bsxU6TY+Z4OwWUltP41fdWDTNXQiUUgDFtnCjOaLYaaX2W
2h39mi8sf3MNbSwavT1kA2pmvSh17CiW7iEZm9frLTn3aGPZALhaemnss8gWQEoPSISKJdr8zO5m
skm1EBDvViCYlWCW5VAoWu0NdHxw81lCrP+FoV3YF8y8g8wqKGSx1EU5dYfbtO2KPfgoHewuUEJt
j0V8RmZahxb5AyDpWoeDkoHDH+vhzedoCBITVHlsCopqdih7u/HgStCr+m7Uf0JwVjaTH2bbkqb2
cx049tuUVvIXcyzkgzSXyY+2geEUGbL0w02I95g5qkJ9WEP0jQf93i7RoOcnjm9tvTbObkXF8hdw
CMcBtuwBKIbf6kFqzHv4mk0oCRklbDCal3TKojCh/15/9OUkIKEmfVRSmBspBYvFkjf9Z1xTa5eg
iPYw2H73O8EWcDeMqAhZj1DePujOARUa8ab4YRqV3utOpUtjaWbxNDOATg8tK/E5Rj/ETavALd6A
+niGweVSwHruBcZRDNXbAa3bwIsgRlgnMO2rgQmW1tP1hpzZvKixXEmvC1lLRlhV1pZ7C8gnJaBE
j+ED773+tYQP47ayod9fWB7nXmecYiyY2+cO2JhRXEq1Q3z02NU5FmY2PNRBekd1s3A6vpwRQUn7
f8+XyYjiYjAnSQTAosqgjFHNHcy6yaatUeS+djtYxNsUSjWf9/C7tMEtWtoCZlaXv9fbL3t13OaM
T15sR8BdouhDkAPhqE53Rv576NoFscbcS4yGLHOwFzRK66IiflcFoKwlymz4qvuWjgLzy1h9J1Qw
guBvI07u07fMIiP2r3CyxQp0VX9hfZgb2cb1yxpQe9jBlCUa0/HtXJh/gpI5X7tpsuRbPLOHmFy+
BtttUwwUoG/Xuys98Smhhlz49TM94J5PoF+72Qsbu8gqHTUd/121PF3xunfWfCQ/tC0er0/PuQ8w
Jn+Rtsi1+WkfhSS5z0a+A/JxYSrOzJC/O9eX3++oydKxC8ayqpOdArSjZv5NOg6QAiOKAnKqg/yn
y5aaa6azTagnfOfj/zeUamt+49bjg6zpryRG9dz1lprrDmMhSwVwIzIRbhQnY7iasGwW0LLzcBuc
99kSvotyc/1NM1cM0xu0LoHjbduJRXU1AktF4luZpHdhCOtcL2HQ0qf/MC1+XX/ZzGfZxjz0A5qh
MMyuI8hJ3O4loOA1WDHi8uXC18y9wJiEeugE9zzc9IUQK9JV+7p/Dfsj6voXbvozL3CNlapiYEfD
37GJpumu5rd05E+pYgcndhe+4NzDF45aLvnvRISnhxB2mTURi9+Z/8D1Ujx4pqNNAuoIIWrAKUeZ
KNc7VKL/8ixrWgG0eAPTiN/uJP5hVrHQz3MfYXQD0lW0QxkdjVQ23dIGV3Bn6BYuj3+BmhdayER7
jvkkSJ5mCNJB0P/cQGjzAK14AHp0MLwCx+ZtUGLQ/oGaydtkLKxXcmhQh1GUVobkCUOBiG1RZ+Oj
rHeryz7ZcfAtd6QgIfjXFWJ+vqoPlnbHYyto8Eg8FM2BHYQyE9kEZ9aHhRqvTt1WKAEEjICRhTk/
c5owbePrZhJ2ASe5KMgQDsb0K5oHN5TqAywQfTeIGNkliQrf61NxZgUzbeQdi7YVateaSITJodQg
dkA9g2vb955urPRjVSS1m9XYqnT16DXxKUvCWyA2Pr73+PPs/LLai6IJSuZIpH0Q0INqbZP0P+C3
stARc01z/vuXp1cQz+uEJaj8a6C092J+7w70tx93S1Dry8Q4lMwbuy0sU3SqReJFSkMJnrU1ZmI4
SoiK4W53I8auepnqKtskMrM2rl/HqKpz0/XQE2snBEAbWqji7XpbkvOkvDCfTN1XpQalzpfISFlB
/9CPVXZIrQROmEWQJvs8DNNX4fv9+OSikq3dtQmV3qYE+7ldgYsRAm/vlzswbXLU1aBo2d2i7r4/
WhBGfMqwgzGMADXqI6RpKBEtqLMl7t7lRcY1tS8hGeBsgxtmBE+ru7piEcntBUXf5RHgmsqXOAw7
j+HiCruPEScJFP0FPQAX2+stfvmHU2JMjh7YAfhF4hhEFBTJ+YRqcJRKLPz0ubyTie7NMil7N+1R
Sy34DW5a00oCURmM5c8iRnUMV92vqStfalXkOx23W7jFH6DMBhJnqpKVEzbP179yZjkzKb5NmQVj
rVI3qgT/7WUykn61IVKzdcObX40HY4HrL5rZkk2iL8j6rdNBCgv/G29YoZAY3tTpizUiZQPNwfeO
rsTY9wlkW3YqwyaKCYAwJLbunbxcsO2aGw/kv+tNMuRFUrqFE8nKhXdSrB/ksBi7mXu4ceQiQJkB
9NbgRh/0u5ZFRVMs7CBzHWxs8lmZoZw5kG40wirlseNw4AYJrzlaLrgnraj6O8EKtrBKXZ6R1NSP
BonWuisqpM2QD6VnjUp/N+iFL5m5PNjnL/yy4PMeBZ/O+bjCMhTHqicfgLi6oKsA0kbRwhEAh0m7
DhfG69ynGJuXnfEwxaSnEZZ56D1dnDVAViUL025mNpja0jJPhB9a5bmh+EqDOA0V30ohClarJdOW
mY43beFl3Vs6t2I3ahGgC5Q8hHBtsywN1RmAhGrpoDf3GmPKDUXvt5DuNdEAFBHIC2sw/I8Khbkg
iQnx81uLh6k1rUFwCbSVIuMlKdTOCaLqaudNOFVwa6G/nb8N8787rBsa4+ssTvN9C9u9yKdqPQCI
9yhRB3comqEB4UHF8UORQw8CHJ7Nf9bg7T4nYcJuc7tD//UeBx9nImup8b+uQlTz7ieqYQA3SUDB
6F+elKtIiTpoG0mbUYenME31TWCRdEsBNTuI2FM3wq/9TQ2G6yErJrBWMi8PXhw7q7egpPirvJLZ
Ns5hHJ2Cf66lgtRlpP6+zmD6ISgi+XUYh9s6COlRpZI9oh6Mr/2U1/ccRnJ3MkdmVcNBBH2FDNKK
oRrykIN1jhRcDBtXJs/haR1OGzUIiHXENL4MQiZ7n4BgCWikPrbKdY8gENFwlQLOdVd0YQCoSRiu
FVgj05raIILGUBNF7VixWzYN41vtOo9UZr8AC4p0R4I98Bbdxm0T9VCwbpMmapcAt70BHyo7jXYO
aIqP4np42MXh0R08cVMTFGZuFARdUKJN7laypltT34030yDypxHH8ZONuZpvatfCJ6e2L3+lFvI7
TlIHLxUJ42kDRJ1zsBuQ/tGlhKLZg2YD+418Ay93e0XDonoA/YwNW5B0+mKTtiCvLAywywuKawpd
C+7I3s4DhQOcNx5Ib8WRN8TtjhEv/9b255oWX45TjY0d14DL53oNL5gY4NHFCTL3+89//7L8Wl0O
/B8Qg9HgIuSkZQIkLRh8KE71xfr6NL+8lrimjtbta2g+RcyjlsLfEAiHtbQtgNaaGNr1/ibV1tJs
n/sYY9USKLeDQMVVEVXNcEwB/ngE5cOFkieY3q9/zOUl3g2N80JIla9DLlXUEGuEIRar9uGQdR9T
lY+3xPaLhbVxRn3smhJa2auuFB2iUMx3xU1eNi1wXyL9DKuB060bIA3odEBzbf0a1Vfctos/eUfz
99wJfbK9/rGXzy+uyf7P6zr0UDkC32Ld5mvejDsYGXxP1OKastqAWeFYZI6IphxIVll9dgoHfULd
jT/Apen6F8yMCDNxVFc0892UBach+OyJvZLVG4TcC3N/pnlM3S4bJ86syRWY8dlJsfwQpPlCy88M
M1O0Ww+DD2BMKaJaqUeWo+6d9XpcNVBblqNjLbTO3FvOf/8y+f3BZZkaqYgAf17DrfgH6fiOA7fg
cm/3rQ4wnQQyDVCF62UiYkQhrVhmsP2w7Nu6K4eFxPHfq9uFHT44d8+Xr2gJIvFhNRE4bect9DKF
TN/KwQHu2Ul9cZQ6qUGhnAowOeP+0LfaP+D1yXMSu3qdclfcoeKf7UGvmZ4BBm/XXtg690lHuk3Y
qwAQGCd5CeKRNiu3s+yT28FqwJrG+pjIII9RtC/aeoUMCiT0viuXEr8zy2ZgXB58O3HsCrGvKCWf
fcCAKUhXUN+tMutnp5auw3MjwLhHEOy/Cbx4dOSAWLMd6iG5T0Mn/7Ttwfvj1F64EJOamyrGyjwA
eoNuAToJnoKvY9M/gqG+EJP8W1V8qf+NJblWYW9V9tRF2FLuHFemzlnTmd6lhID6lhfTeGjtwu03
aZXJd1k66h+BI/RN6VoAX5LauRGdApeGdN5xkGl122BabwMOWp9XNUCaOmRqDyJIQYttJf3pTU0K
Jkri/G4U2HI2MgL7OK+BWMyYVGC1gCDXxaFz6Hpr2iFYhmJEPowH2hT5idJUPAR2mr/ZpSTvFoC3
uziVwWEKE7EF8r1/A2aaH5MUAC9VOd7Gb1N9GICYO1LZ6NsiGaZDEjR0DYBZdsrPZRyQPbngSVg6
SA5BkPZbz2+rccU7NZbrLiXirioDOm0KXqn8GLK0/gQvB3pYmfJw5WT2mwOUy8KqeDnW7Zr59FbU
o6+qNDi1oxulsF0r2AYImI2TAG0L+HVXL4ypubXdmPcyG4aYFsI/TXJqTzSLnU3A1LThAckWaoDm
XmEMWzJO5+iMHqM8PoXiWE+3mb1QfDwzI0wFuoxj2k5xo6ME5pirwFPOaw/i+MIxZaYTTGcKWPGO
rih8O2qbIhq1/UiK8lQW+kn72V6WwZ/RHhe6YWYJMaXoDbheqcR6i0NCtUq79JijnqgM3uFEsL++
h8y94fz3rwt8OgWwYIPqy9Lqzh5AH5JVv03ghAmkQPC9tKJrqtIdIJMyPyF9JOMcteAfRbYFD+N7
O63J9rG5CP2kEvEJptaCSphgAGA53lrhn+tNNDeajIEqLYto4C3DU9qA8cJBXXA6+I1ff/hfAfmF
FdY3VtjB5Tmp2uwcpZ7yHGUGqOXpCdzhFYDWGyBdkodBS8CXRRHe6PQMmBSgj61zAKa2wskAjo8b
1F7Gb94qpjjjqVVGArgMFo27jgsWrgH7htEPsM71yguydAvONyieAXxpStCXtsTyxSN8O/Ut9QLA
tQFtA43orkzhGCU4A3UHyMIK1aNjv2FQTj47hINPNTa5XI86i19D3vsfHdzgH+AWo24KmDgcQ8+R
70MeJzc5ONZ6xfPiT2v11oYEvFsNg+oyLMhdcyuAO4EGl6YTDl/WcAQEa0R5vhAg2xQj2cs8sO4n
Hgt7ocFnNEmuidOBxJikNYGfHeICu0rAekJW2zgb92UGOq736sfvFstuqHrpEELADWFh7Z45c/jG
cQBnZQBweRuftN388admkyuxYbR+gutBRP0lgfDMhDb17GNX5AzwqD6KB1jHlu6mAJCOs1ef15vr
Q3buDUaSp6vBNBtL5L7OPrATEI128BMU1HXqLyzfMy3Fzn//siZZAHFnbmtbpwDO6w5ib5ZTH7Lg
BECIlS15k899xfnvX15CLSFdzfEVTfisEUKM0xElpzdSLjlzziwbprpdpV7lhcCbR7C2hYwaHD14
h6iFNe9yZNcxS89GgGY8FLSpCORiIG+HsL8Pk3wCNNl2N5mg+1SodksSEM9lO7xd7/jLXwRW13+b
rHEbRnSAKw1qO/7pquTTyZaM6i4fBpzAmBx4LIfJjk2QOuK/bNiCPiLLUz0wNfKFjW7mx5tnAsRD
fVFmKQEFstYrZfn3ozu9XG+YywPWMU8EtTM5rT0GTqRRvMNg+YDqHdDcNOQfmrX3+C8P118000zm
eSBx4H5e4WUIHQMnx1hYrEpWaQTsOrG5/oq5djLmhcTKFDjM0qjjyV79Md618fDNZjp/1ZcpF46Z
jD1nGiJaf05DsyqGj8Dia9XdJggFX//5cy10/qwv7xBgyJ49AZ3Idz2J/QoOSn1XNUeZoYzh+isu
rxxAuf/3FT5IwWMo8IrUYv4hEH3ON25c8oPD6/EU8g6uEdffNPcxxtmgsxtuWwGSQ9UQg7YOcMk+
pl18QtQveb/+ihnZv2Nuhx4ByagETTPKtJ0cbeC54V5E+/ciKcZ9E4pwDbsZcixamsD9MoVPCIxa
P66/fK4ljVkPJXCmmIAGGuH0P4XXR1PngYbvpE8ZdxZCGDNz09wPcycjI4G9axT6Htu3PB5hXyXT
DUI+zrZHZdy7E1jpv9c/aOZw4ZjlXokdJrwJG2SpAu09e0yK0+SMyRPoj93JA3fy1WnZxxi2kFn3
I5hDpfIr8N2L0AfIniNUf/2HzIwccwsNyiKx8iloIs/qN3ZobbwUUSi9MMnm2tRYIwopqxYWaVDm
u3/gzb7ukVckslkp9tONl8J0M1ucuX+WuUT5pgvAo1PnD2FTWEfootaEeLBpoduqLcGK6D+GKq4X
xMhzbWYsHTnrAKxrlRMFWJW2eR3Eqz5uzkZd4G59r1uMpaOCzUoVAquGakDYWz32ULonz9cfPdcn
xlox1crzJ2ENUa/YFnavu6GFWafkPztWb1ERyBZG1sycZcYhANSwgJYqs0HuOGUc8LZu2IO7uWnH
H9c/ZK4bjEWB2QSmP3liRzK1nu043VRW+QGr6YWxO6NRcsxK3qSQ8LmYJhEpOKts/EmhaqPy4QYu
43FV2aVY20lVRG5P3BvLB4IfW6yXw0IDLPQVxOp8j0s5/d6AMAvh9KjplMIEK4IDdrvqWLN1cw6l
PRff23P/p2psJLDuZnbxf5xdyZKcuhL9IkVIzGyh5urBdrfdfb0hPFyDxCBGCfj6d8qrfrpFEVEb
LzocqDRkKpV58hyopkEWYxy20ul2neV9G8rqSZOuWzkWFyP57zOWmd1jvV0VaQX1kbOrKiTW7WLT
CxAv3z4SC2fObBSDzIgMXJJcmIzSuKsIiqzdAYXNSCL9dnuIpd9/+fuHuCHM09BnkkKIvsjRQ4v7
AYJ3tz+9YJlmd1cDXRUf4lX0DC7wrStY1KuvuHW3IwjjoT5/e5AFq3EN83ca4lXSnmZUkJtY27sE
wCd77ZQuXWsm1RwHPr9zGrRFsDltT0MApEecNS1JYw/qPmcyTHwX2lBiIFBx2FezA6xqIPtI9z4k
O2f3zmeC2RJmDw2UoqqMniX4Zu0ibtmeeGttCAtLaDaDUYeITEhEI9AZjwQrIua8uv0KfG3hEJgN
SMA9zahoVPjlOp+3bu0B+wCy7qio3DYextA/Zd54X8c8o/b/H2Y9KYisltl0DnzIlkOKxIaW1wBV
tozGngBh1+0zt2AzJsYk5DxvZJ94pxmyEBEUSzOInzgrBrm0G5eF/GCQrRBFz7WLqxKK2Egw9Z4b
Fe2dkbVZu+xAtO84AYILMVhbYKn3w2Ady3Gt+eBvUueKOzQT9X2a15Pbeygw+S75V7cDqOocaKpa
MQCoE8ja9fTdHQF53XUz47ssKAMHGlRpdu5stGpG9tB6QeT2mbvTDGJMde+JLSM2B5NkUrTPTjlP
0Qju3gHyWLWzgeD6kMbg6+oeAVDMNj30Ho6W7w2HiefervQd9pA1w/RjsObkPen0/OJXNYkC0Nye
oTyC/B7R4SETQRAh2wClBb8LUeRz5PRWoQgeTViwwwyITjyXdcPjnPvDq5rDBgTUg/VTVoF46dCc
cJqIrL+gdjPHzThnR9uGKEOkbNUe0wKqThApDR6VD7lIywvJAc2NaFTyyiI8SYBx4wGCY6CTK4ad
Hl3RQQkqt4HUIdDPlRkcSptk9QlibvaPGXo8KWSIdD4Ay6vUSu5p4aoxO+2CsUprCZHW8zyAgxRZ
fi/mOeo3cy5ErJru812m4xgW2k6sZW7tjufO41ncqGyKilKt4C6X5mDcBWU2NBLCBOMZ8oa7sPw+
Zb/9FGg2dy2HumD4ZtsZHmhobGOIlIfR+hqkY/2pzqDYcNfSmN1gme36TM9ArvW5Aq1SY9VxTVDd
u+/rRvJSSNblDpIPZzdpQXdL6Xs2jivVmr+g2StWbxs+y6NQJSu6FmBa7iM1w9th/gSI0fyNOQlc
l1tDwBqEysHnAiWSrUe78UADAc1pJ5w5+ot9IHtVj/APpJaPnTVCAFm30L8lcxArVgQHQOasxwC5
+iPAkNaGh67TRRyN7Ctrv3BLmd1mE+RJvLbwhnPRpU2kpPcGvv8HkDUrKGTVkNDM1rCWC+7dbDTz
Xdelo20NZxpiwiLsn/IwmGLkzDa3N3ppACOgy4ZQk2acJsgAKlRnGfAIbZt4/wiAJtYyQQtjmG1f
AYHEEZ74qDxBFEmDUZiG+7CZVo7q0teNh5CsAy5GeM9Ti4uVs+zQ0Ic59e5cH8MDkdDtNNEA6xPI
P9vdph1/FEOwEhkseCCz2QuirlK2SienDPQKo5tGqfukkJ62yFrssbA4ZtdXCPYGew76/Dw4EBzv
+41OwMNdHu47PMbSQ0ALDVSTDk4Obka3fSDFE9W/7vq22eYlIdJWygBZULdWu8K1JxSBZB9D52Pl
xy8svtmEkzPPrtDnws7AYEeAfEPHOIlpKQ7uGq58YfHNRo+0bJNu5hP8v/7O6neQq8MKVo7O0rcv
s/oQ90FeBDQ0FL8eynGHGpDMyC+gb6fp2kt1aXkuA38YoJ8aqHcWDDwnfjDseQ/ORryNoeKV1gAh
o+q6EvEvTcRwQHoaBSIezc6q+senv1x6msDOefsMLfhps2ujQVSFbCailJJn313fOkvHAlU8cohI
zGRyrZa4NAUjkPDwJG54Pc9nKElmxyZk6dvge9W+LKt+jTHpcvFeuTMtI58EnkPp1R0eRrhbDuM8
nJHEgsjQcMGBAdIdNOQ7GcaVPVnKdv/tFfuw+Z3FBPcCMPRQwvzvE67hEL1bg8i2LOya5wwAxpip
DNI42t06RZhv3QFiZrd37frJo2Zjl0U5EP8IsU/UockXL0jnE5RWITPfNfQQCJ2suPbLCfvvklIT
/akKv24oZDzOBGngqLHZz3zyV2Kc60eCmrhMHGj0ylFU6x3J9n0F9XAowF3inTXS2euLxMxuUdBJ
l6lN8DKT82Pe/yaqAxHLU560K4uz9H0jALSB8U7AaMbOjVLfPVWWTyCrBMMKYHS/ONQDVyz0+jox
ZoSCjLJG8xH5sKIt8m1RTd0Jso7u2SHgiL99nJaGuMzww1mWXYOmSnT8nqX8zUWwaSwQlkMA+vbX
l9bpMuqHr0N0rkqpLBF9NPyUKP9N6nR3aX7dllN/H2sKM0k48HarKkiv+afWTyLNnodORdJfC8+u
2wH7mwH+MIW5cDMP7+/wJFq1Y072OZyqn7dXZ6E48TdR9uHTA++cbCwRIMjMaWLWZtZBlqD6Sv3w
c6o7/3uRZeURlNX1LpfoHbs96tKOG76SEHCTSt2Hp0KLJ0s07zyZn2m3xuW0tOVG1DNAcbLCrT6f
B28TFNlnAgU5LaBf567Y3sLvNztyK0hWQ8aRQZobitpoOwdq0UKDY+z2M1kZ4vocqNnhWhUNh9BH
E5y6Wh09Iv9ARDSefIjHVsD43rMN9D9tT5TQcUYjDaglXLYvk47GvBi7TVqma7a9NI3L3z+cr9Af
ZwGdn+QkGyBQpzJSTEQZMof9tMZdfT2GoKFh4LKpp4EBtXCqmLMlkIyFGmwyvxSgAy6G1/tW6mKZ
H6YxFV3NBwtjhHO/hdLBsUqLT5UOVq7zpSkYb5ggzRMpg2Y6U1HTL7TQ3k62Of/SlaAVCR3IbJHS
z99uz+V6oELN7pScBqptKvSgZWiesgI75h6Ahkk9v3tqCGMIRv7p5Vpb7tLMDEufR1GQEe2O55BX
yRm9N3MEmdhpSzPo/0SQYSRfCwC77nssU7MZpexFkbsSUhFlZZdgb7We0JL/1bHtL7fX7noBATU3
6/8PQhKURQJFjO5ktXpH2LCvuuDgJtVRlQ4AINVro4dNaEsIZjYH5EUBgeQrTvPqUmJoYykl8aG5
2bb9aSSfuaWf6gsKvRaQ6POeZois3p7h0iiG71RNOgxdj+IIJ4D1ibIb0EJonZqk+p7nyN0Ow9pe
LYxkRneQVc4UBe/cSZbtd2AbXm1RZHv04Kmo7KY/jhqz3e05XXXXzDVjPb8GFmgECOXUijyMs5xC
2dae/EgpayXbujTCZY4f/AOjDQdvGVatQiL3GYLq+lOKRpYIUOFqZYiLq/lPMIxJGJ50stB20E9h
cwr99qdbkp0/oHPh9gJd9dL4tuFC034kShD8/Clv9yF5tWa6Jc0fQcv7dsAErfW6sX1tFf1JzykF
1stN861kwo0m2VrvtyexcJ5M8BqjxPcdCxKlpS7yd14nLK47Jz9aULM7F7ULufuhUC+3B1vYcBPA
pmo2VWqmxYl3id7wJkfbWO94xyYv14jdloYwNhwaY2k9s9w/huwBGMmtbx0S1d25IcaOy6ILcQ/I
5uRYdbkvRWYfbQeSugOAZ59vL9HVe4a5JpxdhwKyzIWfnxoGvFA0AvT3Q+SB/0VVtiwg8FU08dj5
ropmVocrgy5YiUn03GorScMmKU4o8zxONXlJMcrt+Sx92liyEPqPvVBteXKrIngeqPtnALRs5fAu
ffzy9w8OBPwyWWIHQp2Y6MYo6ZLvNQS5Vn75gmX8bYr68PFO+bWbAn9+0ug//1GkE1gUGu3kjxDU
bh7ULB0vJl3o39MQg403ohmn8PLEh389tlr/LKbg1fOm73WzxkW4ZBfGFawVt0Iy6/I0uqWKBj5W
R+q3LMpCMa0s2MJumFhC4nbAy4AE5lhR1m/TxNP7TndrpZsFb2sC6EfZDNlgC/9YVEFcFc8hmDzL
PIi8eSVKWRjAhAoWwvPHFoywJ1D66O9oUUCb4zCH464uxwx9K0nA9/fZxMX2P5ysyRkYSqIM5paz
fg89hfChhKbT5r6vG7eqhiq85RSuPLVgX93aiXbjxGrlSlliwT95xjlq5soJhqFWpz6fRFSBc2wP
WfYcIstluwmrsI5tN/gFQNC3+2ZjxG8tAH6p5VvNaZ6rL5Lnr12Zr8QGSwZuBG1sKhsiqd+cPCSF
Yy+pQM6v3EenLw9DxZ24FO3KS2XhaJmgs3J0Ut2A4/CUE/lNqGofcmc75eQgVfd2e50W7NuEklGr
6wcmVXsSE3lJpu5r4E/fu4msUQ0sfd84VSqrOYWcX3sKEBK0aI0pBQTC27VW0wXfYQLIyKR8pw3x
8ydbP8laKvS5ldmKRSwtv3EHCTDsCD9s21PPwRrjlzkU1pn3oOzmmThrr9GlGVz+/sGohzIZRO9g
j0cUwx96kul90ZV3hsomiqxqlexmx2lOGRJmm1Rnv+TI/Hgq7oybTASZp5McABMIJOmWgRC3zX+F
PqjagFJbsYGlA2QY8jS14PgXCQ6ofmu8t356LpIVQ/7L7nclyjeBYTnRRUFcqU4ehSbQhonR2zTY
bHhtSsZ/fHBpfZd2M3yrQemyTYJBnMXsTAeIAow7KE7Z2yb16rjvrSxyUpK8OgX9OXioPqW6sD/d
ttDrFGbMNfEBo4NwpeMyOZZ5YQP7NfTd5zYUrh+njSUjuxbZIU8uqn6TCt1HpMUq8Gvk3tlDegbK
6+Gb0Dr9Bt3LNSTHgjM3MW9JNVcpSxJ2EjI5gyLoocmCT5K1X6wEVCKN+xmJoXnltbTgbU0InAgU
ynm2b520tyFWuCNlE1no66P1+4XN8vYaL1i6Seii0EgYtFB4PGKff3e9mKL5wmiaVL9Dd20fFw6y
CR4b2SjKuZ6CI/Qp0b6w7ywSZ3qtvW7p64avGoRDKSoF5MgnH4Smli2frbnOviez9Ffc4dIQhqdq
BsjSsNEjRxdnu2s8dLR66b6h3RoV2NIuGKGsDSRtOvtWcgRlfrMhffmoKzjesSgOGnm5lb1ecLgm
e3gIPOWY1VVyTMI3f/hjtSsRztLyGI6KVIKJwBbk2LOHEUBNrV7QDLsSI1+XnmCuYwQdXuUSOg1z
cqQJkELgY7UfgJ5i4O7IUribjDUb2yrq33mvvC3AVWHMpjw/k6aZ93pWDfyTE0Qy8dl2ytJwOwVA
Ld82noWJm9ArnkBAiDFMXHZtjNbeTTd/cqu7qsnwfkbQ26MHRvLL1zv5BJ3zqBJHi/66/cuvU/rg
45eT+OHybYBxTaxhwE9Xoow6Piso0taRgKMvu3qXaa+DLhnetmNFIw3Spy2QESt13QXHZmKZHKLc
0O9YcrTq4TlJs2h0AR3k5W4SKEOs8RwvjWIYbVfnlDtNk53K1o4IoEafrMzyd6nrPM+JqsGzSr/f
XsylY2BYL5hRoSQeyvSEcIYf0ALT7Pyp/lfY1lrX+4LlmvggL8vcdgrG7OSEb7UWZ+oXh/t+u2G7
LZgwZiDlkqMtrR9e34LBFRG2l6w2OiwtjmG+EiApIkeaHLV2ppgD8P5co+39CyQms+3tOSysjokQ
8hWY2UIJD1G3h4GlMa2a+zymCQ0adNOPYY9WKtBVDJsW7FqbutTDyu++WhRlrgkLSmzW6kHjd4MA
I4nqPnmntvtj0NnPWVqfUrTBAkbsgugv2N9eqIVrxqSEHQenkgkhwdEXY3dUjL17onjpQiB356z+
cnuQhQ03+V7nyu3dFKx5x6zQG7Tr504fg7185TpYCMBMklfBuetWtZMc+1Y8ZXb7Ky/650B1r2BM
jBm3vxXendkZEzTkgbkYKV1MxLK9x9FNNl5SrlwcSyfW+n/vO80eSHKsDneaLD5XYKkF8evKoVr6
tGHQPORdKTkwCDZIL3o7cOJ5CPuV1V86sYYxk5CAS4O1/GTlYfmCpLFwYyQsPX8ra7AyhHjDQbp+
1O37CCmfYxeCf2dz17EycS5cj6NF2ik7WSGNXI9DVeUMae/X219fsAyTBb0oJ78hPSYGMVawj+1c
WsQ+NPyq+yhdmGsCXHjSqQl7w09ODtG+cjw0ExRcRgCCbs9gwez+hk8fLnRRN2WYUk6OLXeP+dxu
xjT8HPI10qylBboM++HzFyp62V6suvatqM4Y1M6+B8Vn0t+5AZfj/OH7Pg0Znpqw6zwXkFLLaBIJ
uPMiqF95FrD7jMNEuLRSOZO24c+ZJgcqIExWO99ur//SAhkmnXK/CdOuSk+sbjZzfwi69gkPw6iV
dHffCIZle2EXNLxFmJGXf9z8mTD3E0meBneNLGEhYPqLAfywBbaEFsDMEJa5RYUm4vTfhIew5mY4
sKp5k729JnCw4MNNWEshmXLtPIFjHUo0dNFo9h9Du91MBSxbf6nEmkbfgk2YZNEgE2GTPwbB0Rmf
0QUUV10foRfvPosz2aLdNAi9CRxAR5+pb6DthfRfzl7dbm2/L0f/So6GXk7ah/3QPjrjk6lNjlVu
HwKIPEnSvdw+SksLY1hzAxUsIO5gzUw4aDbKoy6cIh+gifs+bxhzVpSJtJqAHCcXFHUDUiNNWaQx
K+H5bo+wYG1mxx7oeT0PEr14ypbnlssoDb+NPXQXxZqK09LiG+aMLIJjhQ5e5EHdvJY9kpRqrZVj
6bcbdpyzMsO1iIh4Uu3GFq9h7sRjLiK7+HJ7cZZ217ilnUb7okExBiFABq53OKWjo1t/W2uSrDwb
rs/BMaG5iuUgq788eYLghQ24+L195b2A1WN7ewrXl98xYWk54zOHRFRw1Fb/ENIxpoleyVZcd3OO
iUYbfZB0TRXcnFd6zrubkS6epuxPnQ52RNHu9FJCp2ZlmZamYZgwsIBMq0mhhqil3pakzLfO6K7p
AS9tgmHFIxTZCmhhFqeKplUBQtCS7ihUQSDWJMVj0YflypItDWTYM8RznAAwnfQUBo+s/xzwT13y
w6XvK3t9Pap0QuP9DM7dwHODNj29vz8fyfb5kX9x9s7+rKMkBmFCTGMrltE5iX+7EcitItBN7lF+
isHcFI2RirpNt2En9zR/gwjovnkA5K+O6viFbIZoiH7f/pXXjeo/8D8xF06uRKPOWbAPIXynsixO
89fbH79+TqhJSx0OGRhI3F6deQc/UD3l5cqHr+8cNZfWphx9zY0szlVWzGgH7dP0U9cm9I+cWfaZ
p7xYeVouzcDwlxw9AE7dl/0ZUvK5TDdlZq+8OZa+bLjLqeLd2CuQmwb0UNl9lK9e4Nc9wX9QfFnL
J0eHRX9O8xenpkdSv6QKKcVcgNIvXbmpFs7Nf+BnyhMgYfdA5djriKRFlEO2ALfvyuevx1LUJGeG
eLwvJbX7Mxr4Ist6ZOKVCCcOQCw9QyVYirVUyMJimbgwzWwnLWnXn4c+2CBn0aTORg08nmFtwvl0
2w6WZmN4tL5OARqwSHemQcqOZT3xg1Yp5M2JkqemsPu3hsoAhEvhWu5oacTLqfsQZAmlwGMCLt4z
WMUfWha8DjZ/SF0Kdvu0aCOPpafSk5vb01s4yoHh6KSDMlXN4UNIU0fa8qLcWakVLu2OYX4yA8Ft
QmB+bkWHR8qGNk56qWKRJG2sMprvAkeTlXzn0poZFgnaOa4Gv+mh3pek8ZyIAn3mip8CXxcxq7yL
/nkv3tm4modbcGMm3V3ukzJx0Il6pqgbPVnFVH5K627eKUAdIhBr3qWzzqhJLkqatvEJGN/BQbgB
PZPezqAI3PLnvNnedQJMxA9rWl2rLu3PONvRwJoI/Na3v7xwAky0z1SB165VOFuBLo8idY+cNwdu
NdleQGF90yTDykALDs1E/aCYIgi6SXtwcCJP0n/iAbgJ3P3tWSyUfKlJCNZSUPj20h3OaZKOwKSz
8YD+T7CkIqN+FDP6Yd0e250HJRR9x9D71OSZ3EFqqNg0HdNbqYL+K0Sa1nhiFgol1GQG8/HMq5wk
7KCbBLWQPOF76DlsixT7B473f2rSvJKy3IFXchtS8G5rEHSv3HxLK32xhg++ybKsyeE2jFoj1qD2
p3r8GqwRVi+4IpMtDC+DkRQSJ72TPwP+w+YrtZ2l33wZ7+Nv1oAsOHYCdR5QaXrya0H9mOk1nYal
X2040C7JdCNsfzirVkAxdDy0vrVZOXkLPsbEaVke5PYstLieZ+mOsUUKN/aYkGdgF6EU6ap6N/O6
24bSmn6gJODgcrCcajuoVBwnB1xxFi8hgh7WwzbvS2vPSbrWPbXw00ysD3NsUqVTC73csr5wbByg
+Ryz4uBQtgL6X1hYkzGqsyid25HAqIsT+NG9NZCMdbmA/pvEoK5xHpx+YqHo8eEh7rb1Mf+SntUr
21SbYpftVORt9E4ew1P36jwE53ZfxWu8nNfJJRg1AUCl1RbJiOrNOXuwn4N9fwQ9804/4nlEniAO
f+525TH9pB/EudqC5fSUbMNXuZLfZ39rT9fmbVzIeeDNRaayAm26DbXjMeGRaNzh6+iLlMWoGgev
kAKpPlmQnukihUz5GNmjWz1OqmP/kJS4UDxS1vAUqMp5qGjIAZVHIFnFM0dBMxaekz8pYpUnXdTQ
X/E8iPbpxkHNCOCNMFL+zOMOfT7RWM725xFsKZsCYI8NodCOAhqaAm8qKZyrw460ccfntLTUN3CD
W39ClqSPtdc37+HcyI0b9O7O07zd+HhNRyDpVU9EpsVOpMqOVMD8V9qnKh5cmyOx3VXnoi8rFHXH
YldCvGHLZy0PCR3Gr1Ip+4juQmfLh1L9cgcrSKPJ8bpHMdXezm/z6RE8ttY2cNr0Vyt5J6E1UWNq
tc4R+jd19VQz2b+UgBvQKHdt8iMhrf9gNYqBNKFMN1MfWB3a+AeQuIQUAlJ2Q77aMh2e0FbiR0S7
aTzUCVobfPZmZ+gBbZJs/uTnLNjO1ayj2fabaGRKVJukgNpYQlh56p0eMliy7h+QI03qLfMKsg+o
6r5candbyFn3z6Wn9VvqzlW2n6C7+I4gL4kSauFMkxxpqibLN75kczSqqXprqzbZScn7J/ADeme/
yOcYPjk8FmNqxyqsasgTDBkF6nHw7ajkfIqtwi+TaPLsYTNVIKqDKF2K/9b7jdoqgc7oAKziL3Vt
oyXEqrMQ8iDNW6rhPuCX0qk8uw26qdMZRBa7215zwW+Y7IYZhbgXhE3C0yi+jkW7FVm6EiktXSRG
EsvC/Q8qqCY8eXMtIkd2W5n7UKz0Dnf9chNh2vXoLq8gmHWeuK4ei9J9z3tUZ25//G9V55r5X0Ln
D9cghBy7yerxrEg820HiNkl/zGDz3SZNk5+Sshx3aVKJeGI620ha+WANplOcFvMUg9iZfBpR/NiI
ChcRSG9KcAv31vOYltPK5JculEsQ+eHnNYNqZBcKddaWThCLin0FJqtNH/TNJltlJF04HCYLnkNS
6Aa1CV7uIVQl+FNSfr29vAtnw0Qvuukog1ZL+wSBAS8q5vxnx3HkebfWtb8Uhpo4PwnN4kR3rQ3A
RVWcA1vOBw/vmc1MAhpX1XBGVxGYNlnVHypXbAJ0+UeUlc99MYx7e7LLPdqc7gsDTRzg1IOPhE0S
d/N85NW3ouZR6q28GxcOggn/KxEETm1WCqguPdthfQ6D8agLtoca4podXwz2iimY6L+M+OOFxh9R
LOzrVU+cP9RJyY51UpNDEDYzmkJ73/kV9t38FbdHiYcjE2B6QTVonFIf/7TdZ4kk0AY+km/KyQ13
pcybQ8FA1d85mh/CRKo9dxt5SuoGiK8slXiXBPNh6uZhd+nX+gyGB9CYN+Owg34D0KGqTd9Cl0wn
iAA2+1wV1WMQQmuwgArhgaNpMPZBNbWt7Yxsa5fojZyD8CyYCi4qOOzJShnbhgo8deAhBDMyEdYB
CbD2c1bWajt3oxOHE0itbp/4hSe3ySDWBogoyYAwSm3yalvUG/8Rr+6+2qw+dBaM1YTZQT2qkSlB
mo2z7ikfvVPdrRU8FtDG1MTJNdmQupDFEufWUgoslwNzqyP30uolQAd9G/ld7VS7NHXYe2mHp75t
2mju+RsUgg428dOfnOYgk1Wkm08cmeIdm7i/LxhkR1nQjytrfD0NTf+GsB+cop4tDY3GsT/b7VRv
QExWbvlYim1rOc4hH63hjcoQjfF+9tXqi27lxbvgy0zmQwG1vH6U4PNL5+THKPmro+jXKXR/3j44
S9t6+fuHSRVtXct+RNqOp5/94C0Rr/d913iJFRAFUZnIxbnrql2ZTlt0fq1cnks+yQid/WmyGAjc
+7Pn0agedAxa9y0Vau81/ZpTuu6TTGhlVnZQxyK6P1fTk3LyyOntTTXcV7ilJmwdFJFhmqPWfB6m
IRL2oW9+3170hZUxQZtTkpW+T2GjrB9Odu3+6sGQG1jpBp5mpTNgIY1kYjOHJuvHIcVNwEHeXD2S
OgcV1jNpx7gtyxVDW5qGcSbR/NSE6BLg5372XryJ/1s74zFPhidb3Bnd2cbxrPXoZbqzxRnjTFuQ
ydpbsJ+7K8dnaQLGCR1ZyCVpq+bEQyfdll3P4jDQzlcZ+O63GSRQK5aw4BtM0jZBujGcyICbv5wB
bT4UltxafHffYTICbE87FbRqEaIyUMNFdqBfAWd4y3m4sUY429uDLMzAhGaqpIRz83BirXbXV+g9
BCF1cl8TLjXRmTIQPYiJaA9F+T4Bx3UbAkRZ2isx8tJPN2Jk4BeAiQza/hx686abgCV3N4Ozkm9Z
OEEmEtMi3sygDIxy2bTz5107bXSGBrGVrb0Y0pWQy4Rgwk+kKZ7f2Fqv3OBZGjdrMqNLi2KYbop4
sc8sJOI78UazfxOgxHu1suALrsfEW04DGDznMYffH+iAWI/x7ZCh6DwiC7oJe8kPKYrpmzsOpvWf
y97qdUh1IMKTtpwN6JpO1ZRuk0SsuNGr+4vPGyUSv22mUNe41UfavfcEqQ1ePQxd+mIHa9oIV8MV
DGHar3BlGrg+1E3gsfcA8ewbcIB4dQnGd6faMOK3u0yMkBtdE1G6uvkWNSGYWVsXwtZ2ckr9S6Fx
hAhwthUtXUkdXz21+Pwl9v0QqqQk5xxi4WDQ8vttN5N/vDb8567dNsGXDtouVTewEHCVt6mdYy9Q
23qt9L20LJcz8OF3j5Q0PPVpcCp5sdOT94/dpLtA8TWb+4tO/I85Y2EuA38YAPks5oKoEMLBNgix
ofosnru6cTZOwtR2QAT5nLhBtXUSOZyIQuKg6kqy9yRtD1DPmDezN9L7zMYkIJPgA/RpjT0Km2xT
VbWLBpzpqSrLO+3SRGiWHfVB02D7J9WgW7oepiR23PK1o/XKKVswG5OJTA9cQLkE6mjSyXKU4Dz0
7WnrSUpk4/BMnKRfxlM1vUBv+vftw7dAokj/lpY+7N9guQ0D/+dl/1iy4z0S4dLeZY33Szhzh4Sj
+DYg3JWcv46ShCtbtWROhn9IGDTuS5Z5JzYUJMo8PR4Vb9cAWledNaoDl+X9MKcMBOlBWnYSCpXF
QZDsm+dY70zQfRkC1qzHSa1EEAue1MRwduiNswtVwM25yZ+EJt/DqXwGC/0Zuc41DtWlyRhXfd5r
P5DoxD/bXo4uAuFPv6yAlTFxJvYddNHqEWq17dvKcfhb7L1izyawUzTUR0lTp1CkJcVPX6ctP9Se
Z7uxTvNsOIoiETGytjWYNJTjfLW9snsjNXGPaG/jDy5n5RdLjlC/THtdvDhh2dlYcsUPoub6ZygC
8WY3PKgjnkL4Ct0R1QPLSmfrENZYm36g+ecqCLuYFECMOG4Ngp+hHi767crPi2jMv/Hil2vJh47O
4OjL2fxeJwL7Ci3f70FTdJHNx/oXmyHUESVgyG/BOSnab6nMw4OgrruF1L16GJquk7iNaPeLT0G/
VwM0TFuPsp3f0CyC4CICQrsLdnRK2ZvldNmmCcFo6Fk8O+s8Y/uRjBovj6khb67memcNEE7w/bE/
ZsT9kpSujksii0PgpJU+AstXsYiWqt/NbfG7AmYr0ikhjzxzWTynAfD8Frc2VQhpZDGO/3Q6seMK
vW4btKT5+FNg7ZJB1a9z6UHVdVK1/QVLOv+bVsL5x8789rOeDiroUOgAt9CUx3btO79bKf7NPCut
ohno+I2LegUwzZ7L4B1BryYi6rnfKgU9c7e6qANPld7NqqX4rdDT+kqhFVBHVkmw60Fip2Ax7yBD
keTKj7jTj3GhXQClw8J1ti6xs+dqzqFfmtPuf5xdyY6kuBb9IiSwGewtEBMROWfWtEFVXVWMBsxo
/PXvRK+yeUkg5aalypYgPNyLfe8ZvEvbjKM/okToe2kO2bs2A/gTDmRdtm/YVBGMP1E/2QSZ8n1W
sPhYCFOA9D2Soz3FZo7kE8MahufizdbC++qgMnyUpYt2FeQxGXhPln2kM3MmqOlBaRSnbEyCQUcO
LwHdzf8kqqyihvH0AAGN9HvlDY1zTOeZxwGZEgWt/tiYfGdwjAFdkhlETDiJv9pe2pi+Ycz1XesV
+b0pWLIriqxEubscw55L59fMbbiAM6iR+61nMzT/E3EsapaWoBNl+pFxMcOfjHRggjj1Q01y8pyj
LXRsezeTO4h+ubZvl0k6hqKsewuOREkJcgc1ycvtSF7JsObiu8whfTLbAtAAD+7Ss3x2iPOZsiyy
6/WN77KrjGWu0/R69yDGV7MRfwizTyzVRyGsjaryx0U5vGNxRY7h3jHXtocOZY5JkzD9+1WBH+EP
hIBkMwzVY5mndQh1gz4OPIhv830ytdMv4tQzeqjtFQRJDUn+pnaSvEIRGr3GIe9IHZaea3k+EzU0
8T8304sLt+btDE9h1p1dMqJDUgDZxIstqPeHtVVMxOKsnrKJI2pUdyYmpPUrGZ+nTDykengtHX4A
V3SCjFu38VVe+5wtvsrVNA+QeIRBvIbKO+73PgNKJ73vky33pA9PoxZfIrNNQWvs8HaI0J08yjiR
OKF3uzzhW7Y/H44AL1gc03NWZe7cy+48tx6LYOnYyEBWORxz4aj0F8m5ONxe9LWRLL7KCoVfw8vS
5qyIm/iuzX7GXn5f8y3Z57WBXP/+Lshqy8sJF7iDj7zbK10Gs/u7TTrkjI0BfJgfMFOL/NAT17TF
WNcYQAGzad1/64YtKZ61yVlkCK/VXpUOtjync/9ix7CET+zAHMen23O/NjeL5NDOnBszOFlRV8xD
UOCjFDhzhaNGczeSbqursfaWRVhnrBOlWU81tKvdk2eSpyRLHsXY/SnIvJFJ19ZgEdzoJ83UBbj3
nHhTe5lZkj1olciNaP7wMoEVXkSzSl2gq6E2enbLw+i5QF18G3i5swfbr6txT8t0f9Uh/NSaLJHE
hTZGfnVCOJcalmXWg+dEMFOFstcGaOXf8tD/nUstvtSvFBr4bdWgnmYf4kN2VC911D9Md9YxD43A
C8ZAB2Q/X9x9eWwj+QA49mE4ujt3d3t8K0u1hDJTXXk81tjSo5P5mfHX5ht41ZVttoQujzii9F08
QMQ+G14TCIeFloqfJSAwrgdAy+d+/SLY4d0ElRBZmueBTTtgip+kvdWN/vADhXVZxLoasrpImc0j
Qc0gdqpwiJWfJsrv7e8KivVF224MYiWrLAHK5sCE0bCRwaGMRwNlpe9W3Wusk5+3J2ltJRYBLyf0
Eybm6XOdBs3s+qn9MHeN345i41SzNoBFuBe0a0zhObBUrJOAx3EHryj5Vnvxhubg2h5dBLwhrWJK
BdVnrxnuCNRFKQ7ht+fm+ln7IPqW2qV2LvqEAosCr+ovRF6azD3Hpgy4ftXOVrPx3/rjRy9ZfLxn
5Y4AbBUsit3mdYQGCDZP6txZxIv/WBxEdHj+lE9QOOLBPMCsbADMatfllbebc7d4kHbenmFiJi91
BRXvulZs9mlaJQc9uJBamYzCCXuj+mpQc4vltILA5UsELiOlzuMEvmtlZVWBM4Jr4gMPSbjfGhBd
8TkdvcC5Sr22Jptf7JQWWdAMGVF+16RbKIyV5VlKcFyLfG5VaQX27VchL+hT+7ApbzRkktONzbsS
Hct2j2242TD3TnP25LcedzMz63YjjYTX7G9vsZXoWKrJGiZshgwxWZFlo0yg1c4g874yP1X0trh3
Hde7A9Wc0yyWJg5UtU5O7uj+hep3yLvkjRhyI4GsjeD693evKHLbNYFc0mcZT1ngNuWpQmtPJK3Y
+KKv5FpvkWtRk8hmU6FhpTvyYsihD2Em9g2r74SjkTzPpQ5T3Nc2Yn7tbYtjFnNK24ql60V17vzs
kinSJj97UzOFPRWo2cR/G+tzXWm+5DbEPMfVvEZXuiyrLy7r76Qaf39uXy2zrgUxxTjLh3MFtrsv
VfWbXFWRFVRNbr9gJfiW5AaT2Sh0eS2JivirFI9wAD5xCP1XY7HX5Se/4EtiA4HDXZ/ZRXOWWXZv
aRLN+VbjfuX3L1kNRd4ISRs4zOTcTSIDfNqjWSfxVxSi671S3hAMvZn+c3uy1pL8Upy495w4ddBN
A2dZPPXCnC4pKeiltvNxRzwJwhZlJD+21NBRmjjjPpPtH3uyJWC3JkiTMPXmARny4dhUJpG+O0Dk
HvJa9JjDHv3OQZHuB+9Ie0csXGJv/+iV3LfkI4wNs5KkQtzJsQn7uPIHKJfUyReinm+/YCVzuIvA
NgAwRs3SxdFDwZgzId8ar//F4WG+kbxXQnkpfgxodml4sjOjDG2ZsHQg7KGSotzlViOOZRrDIilm
RSAmtYVwXxvR4jBl9VWaCDGZUeI6d71XHnroMII3t7EiKxhIvsT2Vsxs+24crKgS43NfV6+kVzst
rCJi1uRGvYvqHsud/CRTtz8mpCm/1u6UBziHDL5Bp3YH6+nPyZtwd3nwKkAKsofEilC2/E3K7GEA
RTOA68dG3l+J0P+DA0Np0UAdy4saMQdV++pKw6ccoPbyEuMw/6k9uJScrfNczAqY7rOXVn47PY4g
EZH28LmHX0f2/tOYwKR91pghi7VkB6ph7FeMoNzPra0tsRKkSx5KX7aKtgXWvhA8sMvfIznpqgjb
Lemoayx+cDpdslBonAIfmALkJ3rrqpcsOr/se74xQWtLvMgArO8dZ9LcjShDf5lzP46Jjz6Jz3Iv
nPJPrvHik152eWdBYYZGcW4YX5jTVoHqVXwaUudzyBS+VJ5NiAMD38RRETMu0PwNKD20ZKvJv6K3
yJeo7ZhMZTVIaz6nOsuyIFO0es4NeE4VbqqrfVcx+aueuJp90wYnPkjY6BIfCN8iw3+n+gtw+uQP
TH7cUJtp+9erCpxlmxL6ULc3+sf9VIvTRS5o3GEozQ5u7Wi0B9CXS32PFYOP7+i+NQEndob5KGSp
QlkNl9FzTrffu5Jvl1imKe+guJzDY0jA9iw0CVgP2FBwgs5VsbF51oa2hDSNcZHKYujtKOdkfFFO
q+7s2mMHd3Ya33ZBiSzcIQ77tgVJJa1Qgjep+/P2+NaibzGt6F1JUYF9ECWVBx1giYfrof/c1WMJ
qK+ysiomWc0RH6tnqCZXuN1Ud9Szvtz+8SupaQmSVzobDNMcQeZqHqqcHGboAMqh3bF4i5Cy9oZF
fq1au2Ne5mZnDtsP7bE4yGq+B1TO9OdYtxvztMIc4Uu4vO6HOG4IgcIwRGfG0ggr6RxwNEU3EvIH
4iEeIJv0g7om/NHn3WzSsC9+zG4KqWMJ78IfuORtXE5W9vv/IZMhbUQAxVBRXVjFd+AH6G4cQScv
mJ1+CuDIl+7hmpiADsBBLeJNGXlGjWpEvedsYwArCX9pGi5FDg4OtSms0nvfcP/EBfUz9tC5LnAf
88YxaW2WFqcwkO9kU0JF4jzlvaqCvkAzwYY+swynGsTR27t75SVLaBSZVWvYytYAPYD7V7O43o1N
E4ex2W5Z56xtvH///u784LgASInKleeKlF0KfRMx/6pBM3yrk9p+GpRCxjf4bEP8mFr8t42eMRx2
9OjVIRjbKEMynaAzYMTo2wQGHVxYfF1vE2Y5ngvpyY0AWQtD67/HHOXUGbWdWUWqmp8oNyEGMfq5
BzLO/OtTk71kQhAzaaZqtKco1tqMcq27A9OGtZN14Wzs+5XLwpIQMUNCwaU6mTDX81+rdgrAP6WK
AO12hF+PzhQqUrbYtJ2ed58a1RLyDuGXyWpI3Z3t2DN2Y6q/Z5AfxbVuyzhqZWGWqHdZzAVLXYzC
hdnjowa/8gHeMl4Iz58r2E5mnyvBLkHwcZbgLJkgLcUwwJ0cYwdhl08uyzX83oUATLWG1FJNdkYr
ijkvRiP9dsbXqvct9pj048ZSrHxo6eIgOlpgmMIaLztDLP7cNc4rcDnH26u89ujF6VO7+QSFVKKi
eeovQABGaVZvnE1Wel1Ltdq+L3EyYR6NOkcRHcQZaE4GHCp3cJ9OD7zp6M7oYSQJN7zqrzUa9UbA
r733ut/eLUohMguafQ0BQWZ+m3p4jlTQVeYwlvJLMZ0N1X83cw7QDA4sGwu08uFY4qchnoY1nzsT
aiqjDiFeC2QP8DZ+Tia8FJ7X+1Z4W/DOlSVbKtpSyI3QAjMb9WX6MCViVyV866S8NpDFdhhUZZcp
wUCyEgChXTnshrdkl4Z2CEuj5DfL/Oa+flT35S550I+3t+BKHljSqLSKhTZj1Z7NmV41+a07+CKq
HU+nJkxIaxxuv2Zt2hbfAZI1dteioHnObcc8qbSu3oyCbglNrA1icRYG+9OcDJNaEUyOvuczSmFZ
Yp7GJp/3IzQlP/lZv275d1tbKkOXAyCvZ8s71MmDTB+l8fqp6VnKwVKgpzrNJPrevPgKrs2Lm25Z
xl6z4Qe39CUc2YPDB/BenhXNbpIFo+ZHG3w43LrKjZ79yq5dgoxH0cS9M8NG3XByf5h/jhnow/EP
gOV86m7VMlb2zxJoXJheDGZ/ggnSxVPewVkzwwH6c5NP/ruudNLekCt0KQgkY1rxx1SfPQgudn1B
VJrIEe7vfSbUBVCMOsBdHd59CbE2vq8r+XYpAwuVJd71dcujti9p2IwDLF5QWLJBPJXlrgNcrwpk
/jNp872WtPx6e8pW1nyJJx6qpIVhZmlFI3GdgMzFa85N4vcNvA9G8VpXdIu8tfam65nsXdClLh/y
0XL0uWVvyv07VjqU2GeO/AmhufD2aFZCZCkNqx0WZ9oD4rvMh3Gv1RXQkKDU38KLYmOPOf/ChT+I
wyWMuLJRaIE3HaqJRlLsedWjJgv7kD8edwbjogEnv4ePqw2bU9SJi4MLEu2xg59kBqdVV2WwdYJx
ok/RzsW3oZMRkK8qYHDgwLO8dlerZP5ulgS8+nnywnIotR1QCftgP68dKK9K040yrFRQc7MPRx3T
P7YwIWBh4Xzum1bG7qkT1zg7QZbD7IdkT3qXXLJ0ovu5ZOm+n4fBr4XyvvIuZ6+WBe0TH0Ijzguu
C/lecd64gV3I+c6YRHIhXk9Tn7nVEDaw3zkAeZZESZ/Wv1B1GvdliSQEI04RpEyZe5axck9wMX8p
+1EcFEB3B7cw5C5heLhP0tk7NvChf+PMS1A+H8yntKDTHWSOhwgmQnNY8lIE8CstfbPnrV/KPj4a
iVdBi9eafDNlhs9bR//F2cQ9OEBL+C14n742eud1LMR8NkzXPOAgMYZ5TsZQzVcrDeFh4PZUXYy+
TnaKJOplKCzXbweLPRMDYEx/6LQXdYlD9kqa4uQWLc470L3f1a4ED92yC9g282pfOK4+qFK2X6W2
6SFXU/7WuuBOgD8t9nYBmHMAGjX33ZrRX73jTiGq8s2LdOYumtMaKga9c+6ckexGPhYnVU8JBLS0
e4BjfRs2EpSoMiPtPc8968mxO+8XTXqU3nvp4ZZSTye3EiUuoclw9vJZ3XFlJfsZNrh4FGTCPWb/
00IyEN0Q6u4zCnXnDuYJTVl4gZ1BCMXm6aMhDHJSQGnvPS5+J33rnFAzNV8su3styqI/umZO/gEg
oasCXsvxO1SxxmAaPECkca2EJ1KRODSIY6hit3PdBNWs5lMh2y5kTZmFAFx6jzlwzS+iZ+q+7QXf
sUbp75Vj1W8SOhj3yeQmlzGb/862agGsVvmD13kxJkCld53XvbmyyaJBkxELUouzUnVzn1qu3AOR
1UC2p/7iOW16zyVm2CoacYrxxFPc2MOhhrKICKD5VoQNcxUI2NMEy7bMPOAWTUOiE+ib1m62d8H5
9muI2vmlW7eHhmj6i4hZXCBvDK/xfhb/GB0tT3xWI46IaXugOO3vMsuMQf4CYFUiftygNnRzaaHg
HTBKMUgh4wA7ugnhIuFFcYuGwCS6dJ8P3vDICwtAdTvhodFY096yRXp00qtbJFKKD5LrWTFNAsVV
ExQT5C9o66YCHt6cfXMbt3wqpVRPg9OnYVMMSegoVx4hh2AOO+nwKUDdRe+cEheCPV7nnTvDyIJW
mWASJKzUTy2jUAttc8i8srqJVNvPB0E7Gx3Y/E9MKxveeXkcJhTt/Zi6GTQ4OGFw4OxifFch5Hty
pB7veVXlIohBy/0mzMzxYfOCurQlYvAa6pEzGGQX1Q/I/VkQYcL6PCotaBV2A5mglgR6wwODoMh9
afPkh2sZX5QQrYfc0eKukSKF7CpVQHJCzt1FSyD9KhsvMcQs71CDGfZuhpaRW6EEUclptn1AoPWj
TrEL0xLUUVMm7DxxOew4T+H42Djap33l3UN8pr9XKOHsC9yW7lKrpOfe8uQX7Or8S0xN+oa9Mz2j
4DshnxpdBy+QaQbL1Sw1LI01nw9FS4xntB5hCUZGE4SOdAzgq9dciCqpEcYTypRNTyfvZEE3ow0a
Rj0UrBsXiXROyyN08DkK5wNiU8Ae57UtMx0YV5sko9TqRze1JHTBe9gZGYckqgQ9ON1lTo+vmorR
Je5FRo5lAzsyF3Yf8INrpyOnlD7oVvahgl7RfQaUxnEeHQ2fdI6yGyO2OKoZEEmT5ubDVMFTS6RG
HbYaWh2IYGzTGrHQeFW3z82pP0w4i4NwEXfQeBlz3p+omTZvpZt0ITULfQdFlD60stza57xi98Sc
+LMSagSGWw57PuDmBrqB9QATJeCIW5L8082039cgu98nyDhBY2sa5q5TBwXoXxATN+NooqbO/cyM
5312BR8VnOMMhOMXjH7j0pkeOVAiz1XRli9mD9RTXUEtROZ1cSczIl6rQsW+0EnzWuSFW/gTds9J
QuxhX0zE3De0fWQdz8LMNvWJzrb5A7Vw9xjnXhvWc8PvAe+tfFhHDr6DytsdS2cufDebCshp2eYB
VRX5VKFnHqlS118dPopdSQvvAJQoO4wwC8I/085Prdk+1XPWvda0wKerqePnsZznXylghQeAprwn
2rfzoVQyR5yYPDAh4nYcDOmeUkYy1Jvr7jKgzHm2kby/U8uYXsu++a1KYp1y6na/u3GSZaBQHr8b
OqXubW50P0e7yfyqTQY/HpJxDxOz+TLOukgxxYrOPg7b+JgXplMggWMX7QohW0g6jrYMbcs1vqHP
mL8Msk5/zm1ZhBpp4YEkff69h3YDSEdpFRBTE8yk2b3B5B0kBcMFNtyzGnxY4ry99GSiPwet496f
oUIX2HUKI5/5ehjrh3Z46SHqF1QC8j0UFfcDZLfAH0+Ivo+buvljDjmHwBjzwJ9Cl7lQ8MSuzDT7
lnR5dkmdfHhG3tYXpF4amrF2nkU5VxeJFHcsDYP/pTOwE2EtexJ5Iw5dUFiC0SI876HrZIIzNxb5
t7EynL1Z1eWpFtZ4hOk9OVtWk4aKattCE4vqMDNSWECmHUTdYjYlEpyiRCCd1+zkzGXsG047/JMR
qLrNc149gndsb1R81k6xi+pBZ/f23PEOnb8MlJApp3VIpDEE0ApoNupVK/dsc3FTavUgXaf1oH6S
9BFIrkMQ47vU1vWOGY4R3D6Nr1RblwQPh82uLUdAM8yhZf7Yk0sjjEuSD3tHpCfD7h0UJujGuXxt
RIvKAWrnDEkUNzQYZlz6ojp5SdH5kLw4QZ93A9D88d2VLTkeSVtzLxsaM+qNuQEJEIyrZosfu/bs
xfWogvKVl825GclafpWthxTSsC1279rDr3eyd3cvVptEsAGibqmbVuHcOHME4qE43F7nj5/Ol3ws
2xKlXeflcLZb40cxk39G8jkvVr4kZLkTcL9N6YIPYYD81Nri1DTFvZl3n1zR6256NzEGUI2eO1WY
dYf0wazU5Mty+n57Xj6OY7bkochxrotS4PiHo3C1h45ydZzJ7HwdW2/cYFV/fKlm/Lok736/aEFf
RbUGIWa4FKUgAIIn+4IzxPeaVc+60X9uD+Xj6GJLPXtPWATKh5BrwGUqkFClSRxoXQ69X01bOMm1
VyxSEm1Mz3bL0Yq8SQbK+qcTKmr5Dl5gu9tj+HibMr6o4biJiR/dUR2ZDY5I3XDpCm+jcra20ovk
I2Bar2shrXNSfjXwNerap05vNXhW1njJP5FZ3GohEhp5TpbvYnishrnRFmHcFIe8azuIr6Bic3uO
1t61yEKzKIvU6VGESqa4OkuHHQZbhG5bARhomxREQ7YF7P7468CWtBNudqjW8BkwN2VDslhkTgAN
uOYqQOb4k06gDjtNQGnG3paIwsoOW/JRcHqqbO46OT71aHm7io6+VvLrDKCZ75Fiow7/cR2Psese
eReSRWxmIH4ncaST56EGE7gzQ6G/iUT40JHYtcN3a9woGa6t1iL66YDTXGOVQM42f6n60vePjthN
WKvM+HZ7P6xs7CUxxYF7kzd1hjhrU54qW/7i8RDWA6Tmbz9/JSbZIuhnL05yc3asSDulgucV+TpM
vd44f6xNzyLgnaqWGSco1OU4Y/rEqw8eBcsf+jaQm3szeLKRhNcmaRH9laGHCbcBK5KD/lMT4yXr
1REe0lvjWJmkJUOFKCUhJgRoitvS+iRQs73vRxQibi/BSlR4i5Bvi8oCxxMtyxnW3s0kYEr+jU7Z
rjbs8PYbVuZnSX9oKm44vIKOyszh4SLY7zgXqe9qd+O8vDY/15G9izhOZe44DHRGXDuh3CAP6dCc
bv/0lS3kLYK5swpiDdrC+SCB1oL8myV/SzMJdYq+zsYpYSUPLpkPuEyhjEA0VEpKyCNk3OofGY2L
czXOD17S7ClN9A5CtluGjmvrvbxdKMnogItqBJXbsJ/+Do4MzexnjzLG7TlbW+5FTDduZUx2jcbq
PKBugBJF0/xx6p+3H7726xcxTYlhQ0qCMNwp5NEpxBvKLWVgjPIBFRV7d/slaxtqEdBFa0PEYbSt
6KpyYCj9VkIfZCPjrczOku2AKlTPOpgbRI00vySG+TwZRjB4G0iKlf26JDxwh3XgEV7ZkDCjKau2
8HGuZbirmqe6ta+2F2CL3Z6klZX4P3oYJOAgHRbrM5dH3hg7W/zKytFH+e9zaWNJp0iKxJQZmG9n
icYF934QdZ979cYSr/366/K8yxlVYWcoTQHBAorAl7oCWRjW8hcBFLTP02Yrc68t9nWDvXuLYUpF
4Kcxn/MGmEhCsqd6dghKiGpjGCs7dcl+EGCzdII3VjTF9Wkyu99GzjZADGsztAhjlOaGCmw+5CXH
vkAU59uc1RdhWi9oq/29vYXWdusimOts1GatSHu2Kx10LjqbTeO8iMJ76aCa7qsq30ILrs3TIqJR
Z85BnBNXadAGnYPW+UZItXGHXEFusyWHoc1JCa0kCEUj6OagVLr2zdruYXvPj149ntrJPABk+SXV
8w9iVQ9eSr9PvHjstf3kZtVTn1sv3DJfbk/qv/Hx//1JtmQ7mK0JwRn0raJiZOCJe7GDGn0+HRzX
mO5ZJZOHuWySQ2zXzdmw7covCSUnM6HDTy/p+TMdFXhRmooXG6ovfmWU3RtISujSD9WAf0O95MWG
zyGqeTNw0ebUPNhkJBdqNb+pbU4ArNdkgBcRFw+Qq3IvUwX9mbZJUDODX96Ttmbl10ODVW41OZR5
Hu8xg3DpGob4LsZt5ow6iHVXUmc65bjlQKOnsfaWhkVUYHIlgXJEw0dDmzlC2a/8XjZeF1ZEW8cU
CtY7JG4dJjm+Bk1psXMODyNQRoEi0zH+B1C0LOAdMqPmTQLFZZ5+jSfLO46uqvcTrHzDykZazqd+
vB9AttzIZis70LnGwLtU0DSKNxQStZBSEQ+UNicbpru3V3wlyyzpIUnJYxCDAGfh3cGwL7n3ZKuN
y8y/qoYfbaZFnpxkYRml7cjzENmH5gKGr+x85+IdRZDsqiN5KE7xg535MN3dqzvxMGxkn7UxXafx
3XRx3NSAdCDVuWHQm96JSYzCH1rL3pGCTVu8+7VFWZyFrpLhwEyl1dnU8y+7nr+VTbolbrZyrnMW
+RONKZcXjkeiVhvdJc1tw48ne971NZ92KF6bATjsLEzKuX/93D5YpFPa2wNPGaA1lir0j0m2aY2e
HewHuRq3LoQrKXtpATCb0q0YowQIC+K9QYpGPxSZJyKLJGkQ1617iJP0c4aqUFr47yZIvZhC5sPU
Z0X/FM0QpA7KyOxTkkAWwv6/T29b5sGopaJwuqACQn2dfSgzhjq/OX+bwBYLb6/Kynd0KfUPzTL0
Fq90PneiJ36tkjomrPuGYgcXkc+BGdmSvYBrrl3VVY8Cb6+iPsseuRg3jpRrv3+RAbw6H+JsNvS5
y6qXxJiP3JoiRzevacq2lKlXon3JR3C0m3kI9+bcm1YI7wDgCqb0F4npl9trsPb8ZZzbZZsnpcuj
aqj7o8jUfPEaVoVGNUwbmXIlldiLcIfajZG6EH+M4AFXQMly+gemQJ8rMCxdCMbYiy2HcRK5HLhf
yKyVb7VE63gy63bj56/N0OKAJJOyTKAbiNaGqtNoHCRFibfYx/CR2rgvrGSOJfZ+ig2j4PAlijhN
vscjMAIg5/6uUgBva/01g2/Dp9Z6CbjvEGZdRdvuLLn92KrW9kvaRAAjbSHAVoQx0Ln/b+Iwi6Im
XjK7kVsAYqQAb4IsjGsEbOa7CiSXFppWMGaM9FTeEXMLf7/CUWNLAL52i8yZZUEiLMqDpJP1plRm
RIAZiLeEOp7fGyb/4xVq+tqhYyJNa8uMb2VvL8Xp0Se0soJQCSDJEKbed6W2An/tyde/v/vMw+0t
jQ30ns8Dyhx+luWvTG0JmKx8gOki6E1H2YRlfXtudXtRc76birPbDFFnljtzfqH12+0Nt7axl5Hv
FEYinQxA+U5kAPiMr6nItJ947d8mFw8CzJ3bL1rJxEudEl3HWnVuBknWKgkghzKUvd/wHHy7rTPL
ShZYMjxtxji8EyAzrgtgEgFZLE/DFKM+BDLO51olSzYnHgwqlY7dKDfy/t4SVu4XUBoPqyb75/Y0
rQxiyeVMkzkDFGQAiKm7ehPJHfo+sEclG6uw9vhF9MPBMe4bLptzkzeBW+RRA71QqDIeP/frr4v/
LiI8SGMJVTpuZLJhRxkKE8CDfqF5nW38/pWwWJIs5DhpWPeAUlXiotDE1cmC9WoAzdJdmU61D5DV
RRFzY7VXtuySZFF2Bau8SuFGN3U2uLtxitum1AFUWQEIpfvbc7aSRZYK9tpwiBDMra+g+7exiS8F
Tza4jGurvQjuxgDpj6HsfnZhWx3UtoJaZYXTYuFsFQTXfvzi1C4SFNqbCQIZcJw4OXQ6dLG1MS9r
P37xUY91Kjt7Rt5urxA2I3RAqLH179uTvpL2lqr0ownOqNmY8hyP1hBWZfwNAlDPtKA1wH/ArsMq
duN+uzJDSxamWcKeBx9yUAZKcbLjcV94/cvtQazM0JJ8CbgwEKsFrs5Q5g2A4O0ziKOZh9sPX5uh
RSjXHcwaCw9X/qnOfCv5wa6tCfbCoKrZt9bG8XztJdeRvc8XHkjLU+/QiKX245A191MHKenBc4HW
xocuKQE1vT2clVhe0kNa0E8sXco4yr1xN0HSKhAOXNl048InMFcb1bS1t9D/jmfQ0mwtjYCz5yNq
dv4EQ84Bcjciz3efG8cipG3cIiuHDDQynNG7TwzShk7H4kOa592Bz2n+uUz+f/LzvBo66FDAV4uz
H46AHB4ksb3M2kita1GxCG7PbOExhebNOYX2UwOvRs/ZuG6sPHnJCala6rlNb7RnCg2Kc2KPVihh
q7fx9BV9G7ZUljfGrh2Vp6A+2jSPjeNle5uVLEhHoU6lBEgaGouzfCwo0A5gMccBc2BFn/UCBcS+
6nJYO8EWJm+2augrO25JGgF4iVNmQ1JfFDOa9O3A2ruJiT6ysoGeBcm31LTWXnT9+7tQLayUgM0G
xAOgKGizzs74T+1Z/Q6X9/TOze1qI++sfOGXeCyrFlrADhUDooAeWL2f/4+zM+uRVEei8C9CAhsM
vAK5V2Vt3bW9oF6xWY0Bs/z6e7KfurlFIpXmYTSlHkjASzjixHfQIE+6LHCNE2wVzxXOKNen0tJI
ufz9ryeyJ7BZdYoKe9e/GxnZ9/maWGfpXc2WAb/N0e5W48qjaYKFjaoMGj91/AQ71uj6b19Y+ucS
SIRAObLVvMYoz1IVKDOpIDay6B7oimFlCfj4S8Dv8N/345Vlom2dFCfp/GzKPMAhO6ghJW1pvM3M
G+U5Kw/zp33u/3la1529LzsFk4WCYngq40nABFPku6Qfxl9ox9kkQtKTBoQrKJmUD5Ta/D6GFcuu
IN6wjwEi3GcT6VZ+yuXZ/v9LvLnqc+os0fM8VifppidIa064/crK/fHr9MzZkmcROOh2wyXkMJ3X
ZCBvnekOwVDVr6hTRbQr8qAYzU9Ffu5c7InqA0s9jJFjZo/H3iir0Gjj28SQD9fH38cP48553gNv
aIwWBuvYougQNGktQ1e2PxqHt7tce/clugzEl+v3+ng2Aa777zi04VoBtXhOjg2cimz4K8Y/3XQI
asXC6zf4eDK5/mxpE53ITBDvzKOEsN3X6pnr/mRVnfPJ61/u+9dC4yGNDYv4ajy6VblTJXrN9LPR
x5/81Jeh/NfVrcFpVJ/FQMxIcjCsS7uYruD8kOR6e/39fDwp3Ll+UiRxmiqhpiPzprOdZvsShifX
L730bWfhTN1aXedknnUsMueU9RkIIvIg+StsqT93g9kBhXst0oxO25wGW+2rOGMBSdQh6flbV4An
dP0mH4ex7pzozX2SoJYNPn/sQgdovViGDoiBhgP+ffLKlVe18BXmSkong44yrzFK09R8Hkn3hKP7
SlRzKUn8f9Vz5wxvl7YFxxnaBBpcvsCl8NE2UXfFnnLGLAi5tE6qReecOeVrtas/zkkf3XI2qWPg
/nyTJuRojPVhzMBNEbA26OqI2U8CopgqM1HpJVuz1sghiGhKfl7/VkuvcTbZ+wJ8VjOneI0tuZ9a
kDpiGl2/9J8j+0cPNZvoMVA20kNrLHApUuw8ottj1eRDumnrobjJ6z4tgqnw4XmBvpdchTlN1ZM1
TOPBGiCrhgF95eNgYlvWljr2lISjV6HEXQ/1j77WbYFjKUeXbOpY6h4EoRbs5Ewn6U52UxaWbT5+
qn6Jjst/lxTR9g5Aka55tKoSjWKtCMa8C7oc7sHX39TCijtXZpYmJHVDj+3DrMoBjp7wSULDRXXD
DYPfX7/FwsoyF2cSoAuKxsV35ng3njqTizDbfpjSlTnzJ1Xw0ceerSx6wGoy9O5w7CtAlQwp6Fak
XnuP7L3Yq9KqIrOMu2e09QCMNmUyDdEopbYOupD2Q+r4UeeOxaOlbCsyzRaVf5pPODD6Pc5Eabln
0rFeP/cqZpEH8R1Z6wxeJVr4ZwypR8BvTsnoHyeyxltZmFVzlacJZUPBWAopbNLA3NzlYYll93Mr
31zk6RnIwXmDtI81LASR0zobVOyvv5ql3z1bhnx/KAvSoD5Y8KF+J5rJs+vWbE25szAI53DrVKCq
kY1Dccohqc7yakct6wQo2n7y9UoktrD3zEWeZEgLzyJNDyTFbeFuKSl2ZQunLx+G5v3npuucAt1M
1pShxNmehsRWMLy0m3tA2Mim0M6aY9vSh5jNpsaua/hScHi+krjbo32CBLqp/ZUk3MJ6M0dBU24y
zzWYPvntrgJpjHbJhqJv7PogWrj6XBU58JxPlDjZSXtjggbzMW4i0WXkLEAlWcksLXzmuTZSZdTO
0QgPd9bKzbbwwBqfHWiWuqD2fPRVoOmdB7XbabnyTAv3m+sLKpnklZlBc1a1sDRyyXuV+nWYTf57
bDX3LNE/rr+7P9WZD5bRucJgagnlIzPIsey9R3RL1UGayjx0aNwHzImHCDLNJKJpfU6Q+QqY6+wy
a9xhg6qDvHMiYgzmbhQcfriubkKBJmyJjpJONTSQtkZnMym7ba4yY++jPAz0TNJFUDHA7KsjyCo7
9RA2WUpfDDTabpxu1fLo46CK/u8Ngtkw1p41QOxLt4MziSD2hxcymE5Qivhb7hhAUYHUxvS0Vtz9
eLmh83cpJm5RiDaBaDBiHfQEtHvPQvq2yksHBbE1ydaf5ev/34z+T7Bh8NwnouWnItVotLFs3wld
nMJvGJzjts4Eb7wU7bnbrrM9+KTDbmQDqSdsYCjRYQuQwtcxv3hMTkjr1/7U3/faYC+WXRlV2Nce
f6ex191PzYCmHZCxybeYSPE08tI2o8QxZDQKUBmr0msjybkVqbws70vYtW2yCoJem/qNFYi6TV5q
jlK239Jm26C2GSB5yg4m860om+oqQqHNgMOdtJ8zxrKfmlblxmP9YersCOtF1CSkOAMm7N3zckLf
ODgMm9xK+72u6mmbZraMcpyMAmCw0eo/5QQuZmCdp5rbWxuMjW158QuUGfxXc+Lfuq4H/C7QszsI
d+wDqgJlVPQl3JatarjrcKAFU6VXIfwCUqgeqX7CkgVYK0rxET7sjz6Jq23ni+FTyzqd17eqKp8y
5pXDEUfFKE1u/KYL/XRNM7gwGOd1rbZUg295aX0ibpGda049VE0zsE+ByvN4qVcOeB9vHHRODhM0
G3JpJ9XJ8n/4QFRAA3V9ZVr6/bMdKa9STdICsp6hS7dOhfk0eMB2ILHRtyuL7McbB527MTd17LWy
h07Q5EOQN+2RqyLo+za6/gQLl5+zWHMP41cWA1Yg33n1xfigHfqiE7UWFiy8obnwqQZCJYMEmp9Y
qSKepNAEDsEEcarbW5vrj7C0iNJ/TyJe1dEkT9zuJHmPpvZ+vPWp/dvOvOd6LG8rhe7/1OJ1ZAE5
s3LLhQE110I1Fy1UDFj8iTjNefKyhzGvVj7I0qVnQ2oYshjkkLY/MdZDYvzQ8bW+mKUrz0L80QHJ
hnmFADOkf2CDjxwT65uVmbBw8bn4iRsp+JYNQkxnPFVYi8ZiLSe6MELncifYVxAcjwg/pax+gJP3
3lHJjdGs0SeXLj+L7mG5AjI2eDxAMo7vPc2jrkYO263sNQOKj9OgdK5qag1O0DDk65PHYkjPYZLa
e10wGv6N8PhmECiGDyCjrXyHpce5/P2vTJ85tqRpUptjZMqXKUmwzZN9zcmnzkJIpP97eWKYjZlo
xU9Gb3XbolMyYrJuVs7LC4vFXNBkgFBhJYWDb1G82cII6ZgBdeJHPHu+vlQsvR3y788XgAmVCuKl
U6V+WNzeGOatM/Sb6xcHlBiX+SDmmeuXeAbsFQQJ8dG04Ya0140PX1yng3R84EydB4/Wv3Nk+M1D
P3VDEqBa5hzjoVYKZwHTeKD9OLw6FYzGDm1iyyeUO8TrCN+3976yzZOHmtHX0k7Za1qD1FG2k+Yh
qWk5BtZUih2jitwkUzvcl2nF7ofal0cOjPuzxAa4bWC2eE/NtNo2cHEJtW7Y98RqvDcvQfWpK4Wf
h9IV7uMAS9c3WXQgrKU4sYjALqrqPPA2jeDSnu6FKqrI59zY2g7JTgKAnLfcIWxjAR61YRRtfkE6
NvrGBtNmH8MA/ZQV8bjvLWyWQdHX/AZEMf8RAK/0iAYEuRubngC8ahu/geRDjquX0vwBxnZ9x70c
wCiVOu1ucOFWNrKiPKjJbDZ5X7vfh8mP73LpOVvpdICOcpS5Txp5qaeq6FHerXoOWpgoqhRnIFk8
uJ5Rb+MsTr6iFbHogyRx1N0UCwrWbO38LvwKvRh9aT8Mg4/HZyX3AzcfkXFUWbu1nKw6jhoGcDB3
QGmTdc2TpQFR2nCUwd/tkdBN3fRsvMnBXCtvzLgGjEeKs2PHKrL7ygq9gVU3JLcBCs9ctVXaTqOi
renWZUZxi7+VERpn7BBGw2LjtZYRpkmSh3UNeAOONuVNJyzY1wOpX4bMVW44qGbaZJ3VPIPc7nxt
087ZT4qPUamhWhAKSLWAomN716PhJWRG14fKsfAleeKBZkPZYTSog9J6Hwcc+l7kWNPppqpl/MXu
x3gvZT0dPUzGvWqGESoqJnYN0zTyUgkHby2t74pm6iUZMYiUb/hPUz36W2Sih7uKU/IdxGvvhz+J
/tmtMDwM9J/8AMjbBIvCaccQBwEvlBMZf5q+H8ZG04Y+gZv1pha2f6PRbuTAlJtwOG5nvf9UjCVa
5713EPpEiLxmuVEZLLgVc05OXj+SxC63sqLVpmFSI1eMxjo0kTcbgK+sbwAN41MVuf7au7V3q80E
LxU9hPsB+OFjWqO1pi60u3FFXQVwI+733O0UpB9AqQZepbNdnk35LcqndBtzo98mcSKBk8RvFnla
9iFYQmaoDGLdjENFz8IAP8Kv7eyutOR4Q5mkd9SL9SYZ2j4omG/orUa2PrILw/3ZMYuh6tPgdAtq
lQ5qe+yPRI7Tc6LxmUzbbO4d1PH3lhbxKXVz8LSA3D5Plus+2lPV7BpamXvFsrgOtOAXFFLjR7Hl
d3tH+CBgTWjJKBXeoDRlHk1S5xFzG/jSxibbgi4HXwaf2aYMZQPDbM+rFFx5iKBH4V0wgBKp+MjP
SAY1Cf6vvHGrk+FhUIusjMMS5eatKSjZwUW9jBgbL90GVH8TLthVUUmn/L1J0uLEsrJ6hLK+2dVm
xV+Ap5PfMa2r0FcJXAntxrKDMXFrtZWZNNgWaVJIlsAAj0PTsKu7vM6FFflw2kyCqrdgfSXxbsKm
E+YUMqt0i7Cos/JBC2aBIe1kEEn6hFngcLHhOXd0catRVnACRc3x0WsatkvT0niaiE0AP4OPsxOm
zILexAGZ8C3nKn43hhxYcJnAHzWj9XTXK6AgA3iZ+PeYGhDv2DZKBQHQgelB4gywdyagC4JBjgpV
C0g6cMh2tHPugU07VWKa3D0IZqK7k+bUBWXcZNamMUrxject7CUmjyLWB3DLgo5KSxDM4PNV4lhk
EQksqzs+jKWG0X05uCBJci3K39e3sKX9cRYi0s62oSethiNQ4ndxIhCnlOJtYPmatdTHKSM6F8cW
noxF4+f1aerUja+aMPO7dyMunixEXpi3a5a2C+HoXCJruHnXtDYSK4MWD3brbhOwLldCrIWAbs4r
R+7BrFMPho0pE962TumNNho0iDGw70CTPBiTc2fH/Yr8beGTzFWIVotcTTVAjVtnT3HMN8S4y521
loWFgGsuPOTVSFMuZXUys7r67SG8O7Y2qdEX2YLu2hlrwu6lh5gF2SBijSYgSjiAJyhVecVbl713
hf7yqVE7R1IzzyqSJJlKSJmcTd03AE7CxiaYCF+TsC5Iuqh1ebC/wurW1Vq2GSRdYtDxkRNVhMzm
8rn3JxMsP9u86ZvyNLbIyYikvgF6MNnLSbebIuuTu2zKxLmE2250/YGXPtv/o3BkcZO+OPHauKvR
Mt5YQAqisPQVbLOV2hj5Y471QTQ7B1kDwV9nurLQXoAN8Gnseve2b2v4tLQ9knVToXsNYgQSajzv
FLzNCPHf6iEmT6AFArMICF73rWUVK4OMjeVZlTjDJV5TPNoXo0vwTEf6rYBZdIGJH089GmiBvwrU
6FahJ9MJ4ssGau2Y4MCKzCmwjGMXh7ZfOofEtJsXCeVvG8HEVdpB5wPtHQx9ayKYAANpg5xM5wQF
jcv7zrCGB8fyRchrKoyA5BZIeeAJvkLk7pmwGii8Fzr040ZqFm9MOhggCyvjG1iY3rs1WZ29M+pc
PXvUq8bQctvxSVZOG41DOiGtiCxxqVN330hh32qdl6esTORdl6O2ZQxFDeg0LA+HKO1ax99MHG3G
pSI+fnplXrpNOmW8cHMyYGVVGu2ucao8FHaSVVHFcp6BHFjGD6bhxHjlrP0K3Kb1xag9gIKJxBHC
S+9bV9p7YoKamVce+UkLkF+2sIHot65hyafBNsc7mZpqjzQ3IicxHfsJu2ABVHJgtV17RILUP5RO
jlyGECrwcBADmlhe/Bu9IQtADSbR1KXFvbIBNaxgaxbEhjB2BeqUgZc5xm3rqDpSZl+9ZXri22kU
6m6kBQee1QJPuDG+ZTWvtpzRGBhVDUEamojqMuAuaUJ49Ogq8P0kBbOopPfGhLncCXTkZ5by0rC0
hHtvQfYrIpC5vLtOESgNJDeS88h74oaVJfHiEMRBHtLWZ4KoHoLOAZgqXpewu7WxQIe6qXIOUzG0
FU1GQQ5OnGB9y0bfTX5WonGODck6HiKJimx46nZ2WPtl/Dr2qRFALGmHtmejM3s0cxRyfQunFD8x
zybYTrh/P+5RPmi/kMbv9xk4sRuS2g3wXpV1ItNob9sia07wzADUc2TpFh3z4oBRZYeGXzV7MDfz
kMc2+MD9kIRs0OqIY10HkmktUX+Q7q1tE7KTlQGImzDsu4F5cbkd8a9PLUngn44WgdteUsQxwE3t
WW+qUPsXEqTWFpyVYrmBixA4911Cgfe0cA4j5K7uMUwDOFKUfZCbkkELK9DKO8SwPGbK/oH2Yfu2
MDtzA4+M8jZrFHujjpPuR1WlRz9GBBR4amjPpOHG2R91X27duBDfU266uwyx57Ph9r/tqs92Eu1q
IVOwVCZ2b23LeJC3ou2G59Hz87vKwhEkTPqpejJQds42FrTFgd0jbb93Yk+fBdqIk0DSynM2jefJ
fYWW920O3mpkjjVW4jyPv3ZprHcpzUkfNNqwsJD46Nm3YOkK42bfzvYMDWY06nBSA/m9QpkFaANV
gxedVl8QeU4KzYcarnI92ulvcjRNv4LZiv8NhykrtDxfnI3Cwf/OmSnRLUFShIkaFF0BCpZfYmlM
cpQvINqzvn9qqZ+LOD0nc/SYiv5oXH4mKjY0Rr9fD/FLtRJgLGwmczmjmDAeY6iRjvXUOjhk1mZI
0Fur/eGrlwxrdYSFgOyPxuevDRRVHNWoGoEfrFUenXZCjbJ9vP6K/tQiPtqoZilTnmsf4GCk99mD
uhF7oN7DbRMc0ih+A26tjujDdHSPxq7cPPHjHkj+7GX4lEadzj0NypqZqtKsPLEWLZHm18Jei2AX
Qqa5Rn1MVVNMHIUXINOfOJxCNae3ecFWIv2FIHauUce8JpekjDyhQ3HHujyMLesxle1G5TQoVP/m
m59r3aZz+Tm2IB8hLN4RGM5NNKopiUBc8LbXv/7CicK8DOu/BtYYE9P1Y1OeSp4fLZDPTZ8+tGTc
TdX3umg31++y9Lpm8V8+9MKCorE/uZZ9kHZRBsizvSiCPtW0f8xoeZ/ksMy4frOlTz8L7y6mztja
J37ysGm+oWOHvIDMmkd1g631+i2WnmdWMyl7xn0T5ZET1q5HzzdvW8N/KUm7K1R2pLR+YoncXb/V
5UN8MDvnmmau60IKQCCOPk5go4sATcKeAGRhFe8/cwcyFzJbjTOZcO8djo0CzCcpQEnJ942RPlp5
uRJxfzzKyFzLbJm5T3UPsqKEDURC8oj0R46K9kThGpU+X3+OP6eJ/78qMlcxp1Zh0LoQ5km90tf6
PH3JAEdGvTroXodvzd3Rf0OAbK6oRT5OVpO5oln5NCXKMptTg3ZJDseJqjQCtMJ42zFLyqOVJfWm
T+E1GOTpxXSLGUKtaAc/3gygLft3zkq4VmCvrV1EEOVRMArOWfrj+jv8eO6QOS/WSlDC5j6chAV/
pUCzJdML4q+Vk//SxWezBglp2gOByI6kHL+IsfyFVuIsSOr4U7sJ8cm/70VdXDCJzuDRYbvtzkKH
/B4082qlCr40hmfbZE/Rq2HwVpwydD/tPJVm99wxkJSqJnlpTxe/CuGuJXqWRtcsk1QiMOpQEQRC
AHCiSv8YqwbHpDGYBGyFRRMMRh1qCEavf/WFATXXPSdwDPeqHoUjkcFoA5lq/kbcyf12/eofr2Bk
Ln2u/KJNgbcZjtz+CU/RQII4g8xj4FfDyoq/9Psvn+yvTSwTXu/LcsCpx8t+Fzb9Zg9r2r+FDzFn
wnpw+OSeWaN8WqehPZET8uEPnT+heJN9gaIlcuHn3Xv5r8+9q9nUbl2vxsnLHOBqYqN0UocdyiV+
dcnerzX9Lr2sy9//eln9aLIOwft4ZCZDhC8EgCo441z//Qs1PDKXHY9eQdGNibZAbdsdYMSjEzYa
ni81H+wzlKsNCPl+tZUWYc+llZlZ5OGUAjR1Y/Bz6aLiVZTayXF+StQL/LntQxxX5Qnu3elrh/7k
n0a+SpVZeBNz0StwZ57pwrziNPmmgOBogLmGv2asvLBczKGmJvKcXBOjPPnoFktQyagKI1Cch0Nl
HSqZfyoSIXP5q+ZxnJaj2UFda22ZU+6QWg2HLjl7PD3apn42Haj+r3/cpfc1G5xOmbUXh5MU1kSv
NT2NZbVy4YWNYd4GJ7Wi3uhekrQ6PYDK+3Ug/l57/Ofnfvds35lMiw3pAOBdLGxI4LwvxGx+X7/0
AnSFzHW7nuM2XjEy70gudaukHlJwcTB+S0M0MKRyxF7GBjzQC+Q37XKMNzIbnM8FbnP9vUkLT6sB
Fy76SzWDCwIRfHefWiNcY9JpJdD5ONYl3mzfU1allXAKeaqQeyiHagyIPhSlARxEuy+94iiGFf3C
wjDwZpseKhuxJSYcRCftQI76WNvTNudP17/UwsXn8nmvozAXSj3MR5h6hnHNBIjl6nEEi+f6DT6e
8OBw/LuuOm7lQTyVxkck+UJQPK0IcOxbc3R/AThCwqL0vl6/0VJjzxx8WqET2KdTo09qmAYAVZHl
NKrpWVT1Y9IxsmH29CZ7/6EoKMxZyW2M/pcg49bKfv7xm3TZ5e9/bSBwmcpLxj0YEco0auG2ltvN
ph/Wih0frzIuu/z9r8uXpBwUqqbtKU7yRyrUu2hX/bqXrj1bCRzm25RYkMArz97RUd5asMhZWcQ+
DnNcRv793T1TpmuUeXvK0YJYNk+dD/rOiDIyWxMbfhyLuGw2Exsy+KYzokeggYHTZkqn58Kkd4rL
LYfVpPCTU1IV94VRrsTTS080m48Orz1RoTJ7GtHFG2lrcr94MPra9qPxhpPPWnJgYTzN8aiadSBo
G0Zz6vKoJ2mYFn5IUBe/PlsWPvmcdlopbYiOJe2p9l4FLIemNYzQ0oVn870mfQFXMIF2ihp6Hz4+
13LtzL+wlMyBnRI68sTR6tJLAV0scc6d9O8s5OoD+DgiL9f1n9pB3D+1q7/mGhy7hTsSiRGlLt0a
0B0kP4XzONX5J28wm8xGY3iyk7w7kXFCDzP68eL7BOnzTq0s6wvZS9eZTWmS5clAu7g9GXu9HcN4
Z254WGwoTLOi/nY6sWgKb/obeW7P+b58IC/ZXbJdW/MXtn93DvHUCW8r6l/uDsfMPIDNZNZvjGGD
874XODJwf14fxUtzZDb1jdFjDgSQ7cn2z3WHzwSQXHT90kvjeDbL28Rlk90Yl84jaAhsY5O22ecu
PedzGo5LEdHhV0+G+RynOqhctbI2LZSUYf3y73ILL9WuICyPD6Nl2fv+UodHYp/YqISBoHsqALG/
rcTADrD+UyEMUaYtwWLw2scaEiLAs/SLMLvpK5hpZOVxF6btXAzel9LyjETqI7ROY9ASPyrT6VzT
7LmpgINKCyfeXf9mC8csd64Lz+ouBi1RxQeUyQCug/XcIx0kgR+zA4e5OCuLh4TW9iuqkr/Rd7xt
JhZ243RP0cy2t+KmDfAC9IseSPll6lozwEJg8hAo5DiImRV/vf47F3asud7Vgs4PVpKiPXrt1J/b
MuX3quc2OllyfgOpYnKgdtawQCNuvo9tew3tt/Al5krYvkPFqsGp6NgWHjxHK2/j1yNc8XJwLagO
J69bqf4s3Mierz6oYbtujBvll7rIpMLMPruIw1n9RvmaE87STWaRBRp5XAoTSnXsIRmLNdSYyejl
aPopNwN1zKCFXvn691q602yZqWO/4NNQNRAw2eZGQGnCi+ax9dtHBaxyJCZnrS9jqZHbni07lvY5
dAs8OcUxSnQhtGEN3yBFPP6uagLAPspq6udkw3xnQxOZ3RedbX0bB+7eAYdeY7diPfQpzER7FOqc
sEaEcw/q9EmhD5NOdRJMieFHnlfbPzrmTj88kmRllGbYUake6IrDzsLiSWefBkJb1tnSUkdPZNW5
yUdnq1JDb65/jqXtZa6I7hIPplGZWx9bFDFhO+lNHYjkLQBehhfDQbaxqXGfZhrGrXLy3W1DW5EF
ZV2qlfPtQgg470toDMj6YcTUHac8NqEKFjSC8NY4e6jA74sOaY3rT7qwv827FEQqLa6hyjkSxzC+
MC2R+fKhZAQoxlhZi5Y+1WXM/xXrUJ6wbjKJOgLGyb85RZaFoODEr9cfYOnqs+1ooKzAUIC/DBIk
bNuS0j/TpLZXlpmlz3B5bX/99kKNuZ/FcQ1/Psl3NVphn2C+CuM4An1JQQf99rmnmE3KQgEsiZCt
PtLEUGDpwysYDU73n7r4XLzoOuBH5rpNTl7vwgwXqVPj1/UrW3/2vf+Xfty5YDGRnPRQuSen07sR
vDoBxEvBTzfywj50gtvb6F0E2zq4fT2dotst/nN3OGwP29sour39cveImlRweAx+7Ha/do+/Dr90
8Kvd3NzvDodgd/hyCA6/brwg3OzyYHM+Hjebzdf9Hv/1dnwK98fd+RjiOlF02of4N5vwGO5Pt9F2
+xo9XP5ZGEavUbSPXvc8WEvYLy0McxGl6yY9NFdYd0Ahat+F49sPseyBWfTggdCNJbuzhPQ2EHLC
STktahTXaf3l+tteGOpkNtTpmMRc1KYL3wp3xxKIUEexMkSWoro5fHTsJ4c3KXMPY+LDG94I2tzY
m/p7xoD8ntB3ajz2Qt/XOCbi5sQVX00HnRMsja4/28I69OeU8ddEo+Vk635s1dEcTfswGKP1Ki0D
Ft88zn5cv8XS65uFDCbOW8XQuu7BhOq1Is9OtraIupdt+qNZMNuNDBPiSaJsdbShr4GncPae+Wid
D2Eogq4HM7WsX92AtpK9YUMfl2lpfunsMf9SxYL9HlxX79yysspQpEBeguITpyHctK0IrdUbAUdB
RIv9vh9s+iCrNLupTUN9UxrqTDjWVOi+huUtGkZsV9t9aHcEj+inkPb4Tb+bpsIKKxce27lo4EDH
IQm4Yy2sUJwJvpdoxQEkGwMq3iFP7v/yqykO8/RSWWUoE9iQ8bVGjhYL/AqqgH/x/NLfjdT2x6Dz
urgMoT9nDU4AHOxj1+5BlwK4c4P2Y/yLlJHujsQNGCIjnTasSNgZ6B39BawXGsWqjXGiKlRIKyd/
VVBh3TE0aYT2gA6zppmaPtCGmXwt4hQZCtrSaBgUDdOmVTfMcNf4mQsDYy70SH2dW41lqmOTgAwT
+GZub6Yyy7yVPXbh+mQW3AkxcMJlejEtVuI+TpMsFGW9BmtZ2KLmjbYMPr5orIahuUMfB+9xmqbQ
M452OobXp81S1nOu5HbSxko9LZ3D4Nfnrjd2KBYdmsoHkAudNGBAGZWKioreJ6gmBCSDUUCxJpFY
eHVzoXcCKhe8R5FkQ2YmiNVdkzxff6qFgHvOl4Wsu7ehVlFH9Go0kN75475Co+ad67bkjOaW/NjG
kL1ev9nCJ5oLvQsKTk9bZcVRQrV3Gqu0vc162z/ZZtZCV67V59CJbJ6g5opSp4Fy5WRK81cFelKL
3q8AmO2Vkfzxg7D52d8dYPeeIpkLmwm2qQpKI5aLs6XcM2truf3c25rFXPCydwccHNyDBN5Uf58a
N2i6c/X9+tUXTAKge/o3pBsExOEtq7Oj43emHcRgzPV7q+aFHUwpdqBQta0hgoHR1gqk7hwapCIh
dUBaKKrRLrTKzlsag7MNKWl7TcuG5cdUe9UWFkzi+9BpaoWUDQrKVQ13T6vtd9cffGGHnSsZncmT
re9inTBL78haeWNy+mC4zsqBbMFsy51TdfWYmVMpW/cwVO6IDYHIHpAvPqgXxEzDjZMIcqCMtI9W
MYAr4Q2wdk8Kezz4qdtm6NCL+6goByMCKoM+DzY490lZJCs/7+OR6/6J5/6KL9zLTgvGhryIf939
FMfWEWXi6Vai9w3VO1TAVmppCx91rn9MhjzJKXPy4yBIUUFki0OkMWTFgTE3iyyOMFH24xrecWF9
nMshB1MXjsiZOpZj9h9zX9ccKY5t+1cm+l19BAIhTpyeByAznWm7nLbr+4Wost0gvkGIr19/V9b0
nbFpk9yTTzdioqe77BIgaW9t7b3XWmAMNYCm007prCSR398y1pxzZaQTvqG3MgS7UezlKvkUDv3T
mK01Xbz/9tbcncjRyKw2LjO4E3NnCufIrctakpDAemvlhogyouMhOuSDSG8Rw0w7N2zWdCiXJmbm
QxohI2nZZXSgcbS1po+IZrYnwYTzlro0LTO/0LRO2iV9ER2G9DvVcFF0DWW/NLL5dlYsEgsCqEJ0
aFLgpCSggquJhPcNDG3lb4euEh4Vyq2jg4MCrOu0fhJGW2esjsWafvPSpM/uyFEHAGIy5NEBvUG+
bX7q9OSRdK1v+X27BY3O2/c3DUdVke6A7K6QpvLrnqbAWduJedPLNn1oxwnTBQhdt5LxW1iKeeKl
CEHSb4RdfBidobudog64zNRYO0MX5mquhFOpquRtIiLo8BkohnB5bBjJfad0V1zD0uuftsErf2qm
hcgkcEmHIpI3Vl3skL64qN/PmovaDIYE5VVby0MPBja7sLZIL0AdwQ6UY2xMveKnlz7g9OevPsBx
cIdFMldCBW4yH+sxs1vPkhPdn7fhBXOYJ8KF5ATcApNEH4DxJ5+MXRamDQifIDEAlM9lzHIoob/9
iClVgxk7ozxAegqQ2y/C+fP8679fP7Dm+c/ISEp0mtjyALiNDyacb0IVuMeW13aT+VM7veSIz2R6
f/5pS7Y3s+zGcIDHa3o464R9hqaWCoYxAmFmf9sIZL8ndzJXXOvCssxTYYRBAKPrMGHO8CVW6cFh
H00wCHSQ4j3/KQIz//dMAHSM3q5IRM1Oo0FZHmiln51K34De0QOE2vZYXJheNrRXxHXWyqALZj7P
RiVOkhoJr2CFib61W6ChkoHf9jUopM9/ztIDZmYOzrWoNtDkhLBpK8cR5HIPY7dWilga/PTnr0xQ
T258wu2R/VB8GxsNGoajCwD/+TdfsO+/JZTaFNxkGm+eSvpBp3oPZPVKUnhpjWfnczWCHKrva7I3
EjQFMJfFBysdYt9y0BEyxq1968SlvIcQ2Zr20NK2ndl5Yae8K4UkexCtA0zYQgxeOGhxMZNhCBrV
JSuH0tKKzA5xCBqNLU/cCJkK8DAYgwn478CnbZmnxcojltZlZuugQ4RYLXfjQ9j0uRedeANQN77M
685TFZ2Vpg5xSon0R/1xzIouiJS4ak8Sny0rVrzVwhfMcxKQ7nHaJBljiJAXgOvZvr3aErCws+ZZ
ialwwyG2uDyQqg5AjXPI8x7ITmMrqvE2FcBpkTW1rKWvmFl247ohaFRwgDOQ6oBe6JnH458Xmd4c
dJ40vVGG2pKHOCXHxgXVEoo/54deMIT55R2sx7ozx0EeIEq95/HLUPBtJEYPrB0rfmPhLJqjxzVT
zKpMRB+M9X6b3oG7Ajoxj9L8CSGr4PxXLM39zJw7B4drRTH3tV14uvqRXLyBZgYshlDJBHQLB8vk
N1kzFZ6ph29UOT8sIY8TJ9epnT+c/4oFZ/G3K7UAebGbwsNa4WacbFSW7pJ2DVnwi+PwnYN0fo8u
hZV00zSwQ58BuuzT0BJeaQP2U8QGeQZPlPZJLIebcIRSWktzG1lxBpocbY7flah6wPCN9DoDzh4Q
V0E/tPlkBGAh+oLsut6CQcLw0kaVW5PW5MPYt+nm/Kws7ND5jRyUM2hDdni4xyrT62GqinuXx9FL
r4HpzOqOrbi6hQhtnrQeXZA6ayvDVc7IvslcZH5nsns6NkdqJj/SfDqWSNyeHOxFGRRrDljsM0S0
ZWmHe5sjf+Jg335PCODN8YpRLGynuTiOJVPgPWwn3Dss+Z5n7FnVw3Xfqcfz67I0/MkWXwUbmerG
EWmCcH+CBXAJPimgVA+OKD6fH3/BddNZUACYCHh70Pqwd5JiZ482+G1o+xPpx4MsK/DzVN1uCtfm
asGBzNHVeVVGkEbvyV4SNKBrlzw2A9Dd579kaaZmPsQCmwBtjTHcT+bnAWxvmYEcNV1xGktvPjv+
3WRK3Rpdp/upaMDbJNouuWOjIbeXvDubQyob08iggTrFB5MHLB+2IOYDKRJfuTO+b9tsjqZsrUih
6oSTv6r34CfwVV5uwBPm2TDD8++/kJ1mcyglSDsAwDHwAVkKxjtrqM2HKInrD/WIlApLI2Nr5GjX
zagj0U4G5mAIFI6ou1XsotVnc3gln6rIHVVJ9qowGUVl0WHooHMzJzDAmnB1/jPf32JsDqQsM5CC
daYFYwQJWpJmmzwDXYYaV2bx/U3G5mBKR6dZW5dmuK8ae88zqHqb5MI7N6L7t45EdqZ0Y03Q/zju
Q3f02Sor79Jrm29HnlpWVcbp6Gh5Qa9DN0TCqeRkd37OfwWRfz9RmTuzaxRMcZ2rUnaoLa2OYZGy
q0I1dNt0jNy1aZGA7tEiflvWbeAK5HnrmL+gSGLHAbyN8AcTKlY0L829cBJQlgwV2qESN+YrB8zC
ppgDRYgo+nwyweRdRA929hGoHmPNcJeGPjnt187f6qYcBHHh3hxQkAedICQEIjuDjE3iSPfH+Qle
WD7nFFG+ekjtgu7aiZAU7gGs8zN3ip8EWMs/nR99wffM8WatapkJqiKxH3OVgiUmvwP7DPptQv3i
WmvCmAufMBf7gVJBnEUmdiA35U0a9ZtKVis2ubAEc6hrW1ltDd8WQg7mQ2FXG6D4sdXWZAoWZmcO
dRWkIqHT4/QdBuGDYjCwBteDKuYm15/Pz//S+89Wt6UUwY86vX9ZbsNSJgFK4B9J2qyB/N4PINgc
8JpQJIggTCoPmVOlKqDcSO4J0M7QfCf112jU6OPQFr5nkmytjrEwbc7pY19t2VYAYWtyi+wti1xX
jbwv+mbXRPqnSY2Xi+ZtDjE0E9PkFK3G+7wmhzqiz8Sk96DEuUyonM319cCOGg1O7FQHAhaFoCqM
PY2LZOUy+H6QzeYgQ1fnuoxBX3rIQwf6I0gofee5djfKjFow7Ftoaak11AMLCpG4OCnWtvPSXpit
Sy7DIUvBaXjI9U2Xb7mJZqgU+e+nlKIxMFujgV/a0yc38Gr5yxqJkSFCktqpe2+KWWDX4JE11lJw
C01lbI5JHkqWVXpgpztK44FfUu8FxLhKXEqcLLATGgWjKYogHB0wTDeRgajN1qDIbFywzqb1TQne
7zvRIpY+vxcXtvsct5kCZM/AXywPXHdqhxqQ+NRaE1jBCntEdWRImV65nb2fRWBz7CYIygudU6Q2
naLy0vRFglSNM4lM8A1Y/IPzn7O0fLNYGq0JRKS6RJhTJkEjCg8lfihHfD0/+sJZ8KvX7dXmqBWb
zDYO8wNDN8ZtC+7loLHVGnx6ybJm7y5LtBVJYhYHsBECzuykRvlAOOA1bCJ9MInmqZ+KOjChjvHF
VGO0gl5ZWJe5nE3boOUjyRQ/OBZkqx1DtjsgZZqHNnf5jlc9Ekvocrtsu811bYyuBwsJ2HEPiJkO
NaSxUl2DeTC9ifnVRWs0h74mgDi3KVr3rxsyFbe6B3erbKd4pRC3YC7zbiLowZupE9YUNNg76oy7
PnwBXM23wzUaz4UtNge0QkMuLXlnQ6GqqbY6dLZ9yB8vm5mZa1PIvTdFBpla1dN76C4dEwCVVq5I
S/PC3rpNJK8HYblg8M37TxI+H5RxvUYaO3o+/+4Ldj0HtBoyKocyc4prME37aIwMHeJ3ZGXwpTmf
3QIES3UDlkjn0Eh2H4r+jgu9Pf/eS0PPbBoT3KdmbpqHgeSgnqtd8DnHzooxLXReszlatapSFzpv
EFMaMt3fppms/Cg2v0cV4iV0HQp1jR5cfaNjknqZHaW7JlXjStFiYcXnWNa0HGlkTtw4DCMfPJu5
39wk3vBp2AraypUvXHrILMJEC28IUsuSotsm/2nGxRdl1oELaU/Wtl8uWqE5vpUbZiOnPGKQJ0q1
Fxnpzk76yyxuDml106bveogqXMO9NrsBhKGByJwwOP/mCzZhn/bcq9OIi3awUR2mB3DNf6CxQJcx
OdDO2V02/MykAWRt7NwFx1AeWT6Qc+hwTm+SpLvMT8/Rqr3NoDiWgdbZLcm3ssa5VsV/nn/zhYPU
ntlzavM8dWK7R+085r7Doz8nILw8kP8/iMgegOZhJUgzSUBismINC9GpPbPzsJgGAa89HFowv3Ng
B1t1jCAs5fjTtBPZGjydnyb/nYTFHMU6VtSxRqAJcW1wGr4Jy2pCP52b+hVod++QVQfOpERRXXWs
hbaxW+PqgvtLNFT51WQM4ibr9fBxygrtOR3Lrzs+OVhYkV11YTH8qCY6oc+bGHulO156JR1A30nC
6ODKVOYey5voc+TYsY8edXo1dHGzw65zIePKyaZlBg/0gF57qwAfhwylvYMMxaa1i6cxdoetnYno
yNqMPhld9gCcZUV8w5rcLSN99VXHWl6hkb3yae2OJaSFiD0GRpMA7GcU6opbFttCkGbaVYJCJFwb
IOK3ahQ0K1MFSU5AMx/n+h6U/NOx0I3FgRoyyIa1fXtLaMVuQ5RMNuf32ILxzYEnZtyIynFA5lmr
lyb76tA7wAtWvN7S2Kc/f2XYYahFxK2+uDYttNx7SkoEfBA8iL2mq+XKjn3/ZKLzDnwH907WOBNE
2NP+TljljTKKlbzG0tAzYxicwoXsHZgtapdfgY53y1tjJSG2MPS8mo0egsQl6Iy55ubHsHxI3adL
lpPOC9gWVKd6CY7J6z4ZI29krsci48jXwsb33QOdF7EhQFGqqq/LQ2nFMSJr4lyPo9MF/ZQK34R0
h087sMByNpUreflf3TV/9xR03mAfcyxv1BTRtcpUDK0WqE98zPJOgNBZDMFklbn2usKorw0AN7dG
EsYfoAhko2dKSb2JLShiOaAxxl3AYkC0qL7/RhCGQaeTTaCoFmj+89HuKaFrICq0cCVjT/dZAyJl
j4Mh6xYRgQ6g8Ecge+x0nwgycuUDyN2mz5et2Ox4chPXKmwbe9ZBP8N9jTLHRsQh2VJblCub7Vdj
zN/mkLpzUi4K6HZTpml8XY7dVPm2nXceD8mXvizTcs8jG7opVpyR657EkS+1XeN8h0wEaJyT0o8N
ik4OKzbyABpj7mejRj+9cCv9NcIEjX7nqPqnCwpNUFeDOuIIQUPyDYg2UM3XHe8/CDkMK9v7/TiK
ztsP0tbhqjFMd0+nie4sXsqPThG5kNKh3LkectR6L7oI0Hk3AhIYBiRFDHdfiiJ87ogNHQjViYp4
rq4ToMULbqzcxZZ8waw20JGunJDgAnl13EaVZ/TowkqcSny7bIPNoghU4Zq4yxUampX10xHVbTsW
qPwlcq0vbun9Z24ycoy6KIQUeyc0PjSheWe31cfz776w3vNOgbDvjKEDifq+g+yQ3TjXGuQPCbif
vL5Yo15aeP15VZ+CUIy5JnHw+u1jU4ugkPnKyi69/izsz3FVrRIRi72IpgOVj2adbFjt+mOyhtp5
P0Skf6vcpzrMnRzID9N2b1UHFdOEHZLqKHnm1RW0BwsTTPJ8JVhY+p7ZgV7C8pqCAKWa2sODaVRf
RqvYZRaSX5l72Q0cqgtvgwaL2LVFhGPtkzqcrrjRoD4KpvvcYRP0fdTKyrwfmtB5Sf8kcaTNekIr
B08fRctvbGN4aARf2bdLw89M2mjw3iHQlHvBpfsVAlvqoc5CF+pAVPbP521j6RkzuwaIiUDDgYt9
ZBQ9aP3HRHtKaahJJCbc1GUPmdl2zzvXSVQm9oiO74yp+xKTci/r/scFwwP6ftrWryLEiMagUZMh
2+eDfa8k/QQEz64u1rge3p0iDH8KY14NnzZtAwiYy/aRoKAL7DYyxL+K4LKXn1l3B3gmInLB9o3Y
0XryIiiO8G7YnB/9NMo7Z/a8WA9Vic6o4Jr2CdmG/XTrgjle6BN+2zfXiMrftWfMz2neXs0PwLsK
UiMO24dZ+AypD6i4AvzlcQcle7voVkK4k+W+9yWnP3/1FCGiIq5ii+2Bxvtk2FUBoo3+4bJZmkVP
aipjV9omQ+nODTpVfbdakA8WiX1ENqfyKlk/XvagmUW3shGQjpMA6Ddm9XWC8sM+rEodZJAIeyqB
5dvlZbbWq7u09jPTJmOLdG8Fmh1gm3yQC3HozqXQSpmmrWSfzn/Q++0oWPyZaSeSj5LaBkfh3Emh
Rzv0/GkqwYcFtEEUbXjKoG5WgSK3AZlRwLQxPGpeonFBOsRaQzm8e35Rd05PCXXtoYFmTnxdVfoq
6d3tmPOgN+JryqcdSOtwulyHrFrZiQtPm7chDDaSA649xtA/gXodEdCoDD1LlDcw21saQm27xwVA
qI/np3jhcfO6uClU2dUKdFmDzcUV6S34tsql+8gCjSGDdXukzS0cnlCq3Ley0itR8vv5VMzqzO/V
LUElihC2z5KQeLYBybfrWJlQyDN0Ed25uYK8YhoK6PvQcAxacBB9NmWYr7iu94uDeP7MM0omVGKL
1NqP1TB9NGMD7ZKhBrNAMGaoOxwsSFBdoezNukNbuSB7FnVaVQGtDdODnGe2kdaoA8b4+BU6MGtQ
7ZNXe8cPzavwpZJcZUZs74EIvw+HcvLbRA8eSYbj+fVecHRi5k5PkF8RJcTa96Jocq8l2tqanVmu
Ufr+ymm89wUzT1rYphxjAzhcIcNATXIDeemHSjUgJ5YAoUR+LoQ3TeUuU3nQh7GHsHkD3ui+/ZSA
/onSjzZYSy37LkHRNmf5laDhypovHCXzenBNh8KuoxGhYTLcN0T6Nb8qsvGuEF8um9yZAx7jBlzt
vQ2M8xR9KnGXhWbWyrr9agB/b15n/pZrSqXZRGKfQFIIsablSOhkhXrf9wpU3lCCP4yT5QZEDfYG
jUBsU0FzZyd7yKsXU9MGluDs+dd3/tfT8N/RS3n812PVP/8H//1UQnRRgtZw9p///Fjm+N//nP7O
v3/n7d/45+6l/PAjf1HzX3rzdzDuX88NfrQ/3vzHpmhlO97rl2Z8eFE6a3+Njzc8/eb/6w//8fJr
lI9j9fLHb0+lLtrTaJEsi9/++tH++Y/fDAt+6L9ej//XD08f8MdvN/KnRNj4r6H+/fsvP1T7x2+m
/bthcQONbZYlXBATYoX6l9NP3N/xh5BTcSmaWYRrnuo3Rdm08R+/Mfa7wbmgLhUmZcaJ90aV+vQT
w/3dQrAphG3b//rpb//3td4szH8W6h+o6R9LWbTqj9/ebnnHZOBvZtxijAqLc/zb2/hGQVRMxc2U
ekOX157bqkFvBLiqj44RNY9Ib6/5l7cOzEFTjWFS2xUcn8Dsv6EobfULNBRbHhDp6A4wLBIok/zs
iibcvlqBvz719aeZv4ov/zEJcOBZ1EKnJppv8HHIbc3Mjloig4hfK6HvO5qRsckqHsb0sXIZYWMO
1eGuKHxIppmGsYmQLk2mOBA5TZvM2OYNn7pMejJuU2lAzieJrrSUk7uDnrwJ5sqax+F9xnG+OyQ0
IbXbRxK9V3b6qFthk20mBmhpEc0zduMOMqv3ceZCaCo2KnTqlCQ3yqfBaApk5MveiXagluBYB5MO
ZX1VIGMbbYvEUFkAYrKwDaDwM2p09orc+hA6UNA9lpxLc9OSakxvkyoannQl1TUKaZXzI0+G0rpF
z79zjGwZ3lajI5+yIeukX9gGlJptU1XjEISOCyITP00i1dre5KYZBGETGt6WE7pOXIRLKWTD4rbF
DAY8bGyGMNsYS3Fj5w4ob4hiWQ/2AMJjdOoMvI6uTpv6KYo6tP8XkMdgftOj7FpfD6PO6mCgnJnQ
pg3H3LgWcQ1JV88eSgF6ISs1Jtz80eenUHKgSWhNbDNB+NkadhmQXknltVKk6HCrdVX2X+s46etb
OyJF8VH05dhzryhtu3O9pKYd/QzpN1Ra/cpkgwLlEW5qrrsRvd1P7Ra8ySVpII9Hiqb1xpCwmG1V
Wfcu26RUNZN1QC0jrkAu2NY8V/eS5DWagyrbpiip0z7McSvLLWusWr+MbWc6Om0NSaNAtglz8jtU
nTR9CFVR518iwPEmtRnBSRYFFfpI1I+sIGXtwt7EON7jA0zXCKpEabvw09yCspdvVyAg0H5NY9t1
PdOA0NqDw7QCn/NJry5sbYKQz5BdHgzW1Hw5nV/Rru7UmG+rxixJgHXkRcCkdiHLJpFHC7jMWBpM
gNLlV13ajOidNRzA4Xsnb56mpIL0dVvpBIgAFGqizxrC5I3tYTTadR7wlTq6gxaFjADpCCHZRDDX
ZWAWCXTwakfoNNCl69QgaOrb0rNIJGAsLhjvWa+mHBFSBBbGAkSsdyASUFhNlmDCoICt2XNv2H11
6FVulx8Mngl2k3VDnV3LETpdHUK9kTg+taZ4eExYq9RVWNenX80GlngmrML8wElKk8gb4p7bG0vY
oRmkPE3pVQKQQ+lJ8NpWLxQ93umVXeoRSXkOBhBfmUbzU2ltQ1PDlsNeoiWUHioiuxDAGNukSH81
6KZr9UahdN8YngjdSXfbcGgJz7eljQgZiKwu73Y2E04UoCepMnZKUUhDtxo6JAhvxurKHBWHFDOH
5FGAqhxKHKBfsjUAKwSdRhRK9+k27zT1e+izF1fCEJxuwfw05LgK9i7dMDTVuMfUrVx1VUFu/WNq
RGZ0G8KQxc5Gk4HxGA0Wti9kKzIr+Qyl+IGjSj9UAIEyZOrr5NtQEJIRiPcZXXvLkR4GDdgwEXk1
IuolgbZOER/lknIfUrakuimShMZ7YooMZUyEZc8Fs/jkx5Odg9U0S2vpm24M5cgISmfBUNLpURpZ
F29tXpHeqyGAdw3xcsg79xOA85su13YXmDgG8iA1pB4esSt7JxhjO7Y+9cQcelDYt1kE3ko0y8JF
Q3oG3ZTom4DiYDJ9G13TMh7C2JiQ7SRiGMvvMaIr0/xmEKTTsS/7BNasogA6WVAG9SyDmiXflC1Y
XvvnCPleVQu/s6Ajon52tQ25eijQjx2x+mfA1lVef/rfR0O38qkpVflnO4913oRHd9VL8dg2Ly/t
7Y9q/pv/P0ZFJwD+clTkl83Lj388v2T/+ICo5uVNfHT6m/+KjwxGf+cudyAaTk2kq0954H/FR4Zp
/W6AuxFRE3UtxA74yV/xkcV+pygGMURNOJ0RWmG4vwIk5vzOwYUvXCh4cpTiAd37XwRI792HEKjM
AfN9h4JvHw3Rgwut+6s6ioxdLCa6cplfGn12yQSYglIV1uQe2Z5veatib8ymlfhnaWxM2uuUlTK0
oCbLo4ewSHBdrkSgbMe+cPBTePcqH8baqq1zswvviyz5XnHTBCqiXEt5Lr356c9fD96pDMEK3lz1
AurvwrwmBr8EQHRa0Fm2zbUnqwJlYPRgESPcgC+uxClM3SDqIF77ape/E3kuvf8s3uzxBGjt4hHG
qIdriLRunQyx1GWDY8O/nhxRoc0sSkR4P2U8CsCN/Xlo6Y/zY78NziFIYznWaW5m6TQVdrg8Sune
O11JgT9NqW8bUBYDr8zKvjllb/4Tkv/7CfOegbYchqnAJeg+cqrpNuur6gpdu4Y/2LK9G1KIsBaG
/onyTLo7/0kLazFvJkAEwYY2y8V9ojV0pjLXy0JrTbhuafCZ+douK4rC5s49jfh3knWQj23slVzB
ryl5b6pm9puKptIOWn/uVQ1emVpuIOKLmGNvtp/F9KlsJhTHAE67S1GQIwVHk8RVpp9CAFTbLf5Z
uk9osfHOz+KvVpr3XmZm73WJzoSJq+5eh7XXV/12iq5J/tAntzxKA5v9BI0VxOfQAGXuO/HV6cE2
DZPN6voQ0pvcTYO//q8GKAi/c2KjArHzNifjhpR/stBdedN3ed6wh+dFbyqaMB9AonLPSLxn7Oco
ap9jRthw3RRbKEp7eY6kJcAYU70luoJscgtFtcGnhXtI09pfmbGTsb83YzM/k7k5tAXMMb+nOTj/
e9frMXMQvN4hW91BiwuT0IuvYXWPwNsoB7Bo3UAG3YEAdtI0PsgPvKFtr/DLaboNTebpNTrRX+iZ
995s5p7y0UmlJpW8r/MOQXPj7PuBfgUhup+y0+UqO4WepelBOeHRIBATBDi5uA/t5HMnmhtF6z9l
5d7IKv/qMvlgjuRWu/LroKJPRCFHo/NgRCthr0y/icdrYZBbRwOGNMRq34bsE++bn2lOkdvjMTTI
h+91l0PrHr2kcXytyejLMLw6tRLE0wTexuERccGB0nCntXN96u2ICT2cZkwaIcLF8YPq9G6yjPuE
qO8gLr2F3AL1mFlfuV2zi2V2L7mrvZoI9LwhE5Zln3vSbzN00zV2EvttX2/NbDjYwJI5ZrlT4KcU
WfeBGcVDllXbqEsLf9Thcaz5hV5w5sONPgfXeJvWR7PDARcPkIPmo453OjPzW6oK6y4G758X6jXM
9JKjmjv2YcLRDw2q44hOdlM226ReS5QvDD1vb0h6U1ouqEqPVo8NgUulZ1bVt/NGtDT2rAaAvqhU
8IrVxxrU/17Mww9CyIfzYy+cdXOCAkjX50nl2PXRoEIpbxzs+D7JmuQuqbl7CfoLzmje2sAKNjpW
NKrjCNkt0CEcErpGN7c0NzOP7DTKcFXt1EdSQ2NmysoHjTas4LLJOT30VQRG7EGQhEXq2AFp6xM7
JZ6hUrpLW2puzj9i6f1n/nGw0X0F9ElzbMl4nAgZPJMXzcopsDT4zMVpaD4UXTQ1x97BeePaUXPV
N2l8WUwxl3bHJTZRwsrUEZm0bw74rQEMerlsVmaGmrsxCpqxbo6G201+CGUWi7Jq5Ux6f1aQPX67
qo4gWdsBuHbMQsPyXby5D0jwRbZqzfsUEobsBWqC9TEd3Kcpky6kY+hKLLT04rM4KzObMbFK2R5z
JXZF01eBQgPfijNeGnwWZ7FiVHUqMLgJErFKmZPfh2qN8Xhp8JmVhvbQ6BQQ/CNYx+OrjjM7SEJw
1J3fLaeF+/tJbs2JBPIuT+1eqvboakuDML3cdln6WKfJtZFNf/YAaBZt1h3tBAXT809c+p6Z1SrO
x4mmp8mq0j+xn3xWhJewfwowtM+M1i2dCLTTbXM0G2g2xa7jeKVlXZ1/8XcJe06jz87c1pQikhWp
jl3rFD+K3CbfJmcCEXAXis1UD3SbYpv5WVGbH4QDCSWvHsPST23jASFDfQf12XA7OaP+NEycfcio
gIJClToB4Ybt6Wzsb5pRP6dcWR7v0Hx//r2XJnzmENo0B6s1oe2xEuIlGigk0ro13cD3L2OoPL31
B6HOw8Ztcyymk5KrHL2JnmbOZ2p1G95nzY3OY41iCVX7i75lXtKfwAvnFqRuj0NGPaOhKRJ80Oq5
bPCZj3BA11E0muCoHXnok8ZpPSXgm8+PfrLXdyxtXnc3GKmnTI/t0RaxDCJkPa+tvs0DpQ3jeP4R
Cys9r7zrxFYowabNEe1puDEM3No4vLhEPRPbX5ye+upED2tWtXIQCvWJ0QS5hHrmY7R22Xm3D+c0
+swtCAhi5KBKrI+u4Vp72pbGNdp/nhzTRSReV9MmGTqyFyJOb0dlur5KWA2dWGcNyro0dzPXUToZ
vCxvmuMEWaqyaq514f552bLM/EZJEqtp8rY9lo71VFHrGdQwz+eH/oWYfG9XzYy7DwHsCoVsjkkJ
8LlRj9xLWOHivkpMiV68qEM1aLCCNHG+8Di2gr42ai+FszqQdtI+j7Ni505hunF6Vz864ES9zaUI
t70L6p8GqHGfhGHuV3mL4xgMr7sJ0ngbkLuhKSm2P9ZdmAfG1NcByYW56chUezG0Lzx4dVR3jDa/
arOTNPfQs62Q2eRbtK7vxWhXqGKOmddyLT8ATlB4jIMWNTcn8TV1SYmbXxhv2Ziaj+U4tF/DtB8P
Rm1DejHvxw10Q580Kg0ooDlJMKYoAk29kXvC4XTXc/er0+XDpjcFZDmbrvLk0P1E02Dt1zk07s9P
/sKWmRM/qJ5k44ga67HNhzQYxxRszW2+4ukWDuY56wOPK2F1aVcdgebP/VG6jidp8QJxYOQcRJGh
Q6tCa4uR4OaB9r9oJTBd8FLz3rCuiS0VUV4d4crjvQpRTyJuXu8Hs1t5wtKszW5kps6yFJXd6hg2
4Q1q1yC9M1EKO78kp4jrHXOYM9SkZl+GHbWqI7KT2o/dpvfRukuQOSDj3hhJurI6Sx8xi/iGKc2B
3TPUUVX1nW7C77QoP57/hKUVmMV7UG/IxVj39bGPc/ZNNCx/KOhUbhRPaXD+EUtvP/N141SnBbih
qyON6U1fjc9JutaftPT2M1/XoD0iAUtNdWwyaV6jZml6o+b0FqXNtWN66REzl6cZeuf+D2dn1hwp
DmXhX0QEILG9smWmnbbTVV7rhXBVuRCgBQQSy6+fkz0vPTnldoSfOtrtxpmApLuc+x0XFNeT37jJ
sR8duyeR7rMek1BfqpBD8fF/jzrjmGjVqx+ewt4L04Wuj20yf6K5/+DmXzITtiiEdWWPaztco2Xb
6pt+/Fpln17SEroVU/ohul+nlmc62LGvJcOQ9/zf+xF1sbMGtAtPMFk7iGR+q0nytZjl/xESFkg9
9OiGJ2CqnAwagi5t5/Gz+aWPbvb55/+KWXTibNUaJ8FpwPhWngD/la0e+8JgJEKWf6Z6/3VxMi/o
+XIRngLnjCfh0221Op+pHM9B5192sktEgl6GyTdjH56gQOlv5wqNlDrRzR7ehXCTSiga4hFmnv97
Q/hgSV3af7sk1hFmjINTvAxLlrQK3EIgFG4hCJblf/+Jj57Exap1kqSD7MoLTnPfZHM4PDl+8v6l
S19yE+pmhvGZXvGQB5ARanf0yiXwPmPQfPDBL8kIcTixrgWJ5jSvlU0hIvpumfe1YyS4yDg6lrhw
GAj1SbYq9byIoWJOX/77rvzTcvvLG/T/UAhBFDPoj8PT0h7lFO0w4pXxpYQtb8Wgm+1vlibIXW+3
iHef/OTkGaKYaxIeorFNz/82XDVbV27VJ/veP/2yv32e88v3r+VC2aLWrhXRKa5m6KWWLF6gxAaP
CTqMg1uBhXeg5i4a2kNnb6XUGRDLqRnobhlQbD43MYZQfhInfPRQzz//12eZ21ZtYcjVCcFBqTgc
kFaNwaH/vvMfXfwilZEUInakkupUxQClq+FqBpzxk2t/0Eajl6AFmAWGswv73FNspvlXwFpzEH39
huJ8U8LqBzXQIVgPS9P/ZJV9oF7/1Es3/rasG8n6wMDkpoaZXdfVTWFD9K2U9Zqc9P58Zz1a36sR
vzdOcbRXqn9tRhcuKgsYJENwQ4aBf/ItPrpDF1EC5Iz4KJWWJ8Bd//g+g140ttsnF/8gBryEN2xC
hYPreeI0LPxGYaoCA+ChTpNVvPn1/LWVe0lumNFBakA/4qeoXt6MqX+G89OX3p6zWvjfr+YWjYoM
jhWnakkKkbSntuo/u+9n0e/fTpVLv6NmYtsAG2Z+MuhZHtiyed97otob39mmtOdNfcBURN9nSTzo
fKodkAwBePi2GaKzce55OXdTk8dzG/5kjbLHmEgoyxqUDidkgtBCeA+Bv/hlNc3vQJFNQz6rOcxF
gKxFNF/ryP8/V6Wab+DISIubDwMz7bMdMor8a3f/YpNqtk0SruvuhFUEIa18Cib+yYb8wUt/aawe
xQEyVz51py6W75DevXjhJ1vrR1e+2HDcGeJL16j2VOugLijoNAWD59/X7oj/f9/HINIxjWDKAJvs
WRReDdPO1WDO75Orn5f8X06FS1clAg+WHigTXD4q7WozRDUojt1Lc0DLXQTQkLS2cNUbOR/tzXsS
eTtBE2T2h3PbBELfnPEgnyAaJuFTTKEWFEtagw9TzSxT3nesU3CwH7oKtYH+GcIGxMhpB5fjyg7F
iOok/tIUv8z4aTCV//tnvfozptNHT+Yi6pldx289yvlp2dyfncLW6sJr9JNb9/c7d+nnhG6015JO
dSdtFXrlS6ka/2vP/NK6qUm6GhpY+FpVQ31U/njXf4YN/OCGXNo2kXpuWbeJ876Jkg+8ugqo9x+/
dkMushSODYatoAWdgvBQ0dPwxfP80q5JCS69OVy6E7HczxPIyg690dHXAmNyvlP/CkW6qpMCCSeu
roYbkPtfUJd7/toNudgXpBpEJzQVJ3frgqw2Xb9zOKzqv3b1i42BBSoOF+t3py3RCvMK3S2t/OSL
F7+IEHrlhw7Io+1p5fWzF7IxwzzJF7NCcrEqwVaKybwt8rT2sitrncYkUl97nJf+Sx11oX9DVHuC
dc5Y2DlGxJVU/v5L9/xSS7qh6lSHXiNOdKDPopU/ZY9U/7+v7f1TgvjLXnxptlTVfdeZUDYwWHB2
2IiPWPZB+IS9Nhjig8th7yUO43I479HLNhVseg5Ri/VXP1vrLV8pUmzh3Nd2K4ghOy0w4jH+Jt0D
rsBRGCY8OMIfNg0ni93a7FH7TalYD8Q7NjVE3AQvqXpWyD5D7O0w5UqnSad6O2ED72WwV+Zg3fK8
VY/RDCV/u8NPNrwWDmA1OD8Gwg4y/LEoFcHj9Ab/0Ye/s4b0CdMRP+Pqtxs/emA7UnqHZPeIw4Bs
8W+9HKKQ5dj9HTws8MizAeg7nAQKMEuP0R3++hBN34N6SBd8kab/1opDh+/jsPdq7fF8f2He4p+/
g0t6qAU7FSRq7Q1+LXZpgc8BrgKUWyjhiv+9jSNPXU12E0X8shz6ccyEvcV3a6t3Y/sSNwSnmXX7
q4pTeHq4uYiqVOrhanLLpIIgPSrPZ9waeamw/E555hoVg+cqgdISdKng0M318Wzs6ommwBzMMz5D
jfpKzcXe9170CMW9DF4bKq4rORVikFnosmKrvXScbuCsEqGBxOo6DVFBNRh6qV2vWGBS5mgDKr8H
5yQ3Q1Jm3NLoMMcnn6bXVgapO6/X0h1zziAf7POuP5y/o29e4i68QREgdTc3H75YVPgnSfrX3slm
tHuTKGhPY1s3qVcFP+rxM+PRcw7+t8VwEQnWbLTC7ZFGRNP8AM/kGR0oMxVE4VFiBmbKMFASfLL0
PjgVL628YqVDbaEJOXWsPtpAPdI6/AIYDEWqS7Hy0A19J83YnULD6CFW8DWhSzR/8YNfnAG9WZKw
Pqe66Ni8iHm56SbxSQ32r+Oo509+cQQMaFoHwUyak8S7zzB44oHFhAXGzHn6tDxHPGN3P+PVs2zP
Nu/Wmz5JwT569BfnAyzsJF/aqj3FhP9Bz8s5VcnYP4DV3P0hTZDcxmb9TN/10de81DPrtaJhv8G/
EsTV4XpOguBejhVJZdWg/GGc5UbGYNHV7WAyWplkw5oEkKknY5xJLPxDE9XeJ8fLB1/8UuochYRz
zYU8wQixv8E8BL+dxpi/NJiOxK651oUBW/hr784lRS3uHIz/rK08Bcv8NvD4Raz1238fZedc+S9r
95KWxieyCQ0Ry8mruwD7c1SnSWeTrJ1Ic8BUZgKLQr7mvuerr6Vgl0iuaIGdTLwA+4UhNptB4IJu
I/9io/FSkBxHgS8CNEtP3axepezfhOv/+O879cHO889b+a8dlDA9OjE1/DR065MX2h+od37yMn10
6Yu9YTVOB186vz1NkftUje3zoIPPymAfXftib4Dxk55c5fFTYt3nqktKPkyfBHD/7Ix/e3kuVr9X
xcrwhMJQNvIFeLhuj5E6QR9GMP4KBufLOnVkjO6ycga/4PN6H9EI8LUE+NYc0EtvpxSDEWbriNxZ
B1vMi2qKpk6GHEUFb69BYE2prcMSZB6ImP3zsCerhs+mlv9Jnf/yBS71tHpc7ez1CTuZRWISsSsl
dpIWvXLZxeki7xHPrBBU4B/uKNLOop+AUGsOn+GEU4AZc46oNgwS4VQft5PfPfTiql0cfKNuh58h
qZ5CUXSRKBCtMVhOn0MHG1fZOdpqyA/RfTOjzeEyh8vQ/WR/u+bFmk/OhQ8e/SWoLBSR2wcwZTn3
uJp15322yDDzd27v/e3GnbfFfy0GnShYtAJ3eOJez76vQJGUKJ5ujzSc472FC3kRJ4kuOk+4hTfz
eicd34GaHPPpOy+GcQHk1hUiHC2zJJgwyg2ZhXjqfIZ6hTNSjKyOoAc246xvZw2zeBeD16mNMCZL
DNuwT832dsHc95F4kIYNfTDtJcAZmNoEcrOcAJ8Gw0KOma6Ff+XqHpHI2EpbMmgO8YSo8xir5JvL
3TxYvDs2wYSeLDA34gEEGdO2YnaZ9zqFiefWZpWMVCql7UF6a8gRSEOCSH5VpWsEeaQz3crVl11B
uNP8cczcvsXJHL5bZft3hgnju40ABtiAWV0kGz4EJNxBOhjPPFegPBRYIVE6AB6K4nLsZ027uMcK
Iv4y7Bd+IK0T54qQ+9gLfraMrEXlOWDbhVzv24ktV9DZRUMm/faIYaJ61w3DWxPD4aifLabRqXiH
VXD9xDb2mqieP4PFGFxTf6x2M6VjGbi9yFzRQvghyWzvpMun3TwtZr+GJsw5BCrZ5jVAsIwjyaGt
QKQ6b04mVPPEG93ftk7f5g6vhifkRJFEeboP3+jgURgA6nsc19nkMLpfB1oXuLZMAYdcy241Hn4B
XelZjXPW9qoreBTVd1U3NndNbwmS8MlJTdP+mJdeFGuHbWQVyba3YvVz7Xg2w9Tt+N1pI6zTnv6B
cIjuYr+Wd7gslB7aeTQcguquXqAStLXBrbLNegC/s3LRTQ6dn+2U+DmRpoc1aDPtCZhlab0RUzYi
8vOxZnZfd3ARaamHp7NoVaf+tNYHV/JoF8JT7NUFzjlPBpocWrm4uwnYCeCWMbAPg/KkcHUYnJzY
yJ9M1sTD2HPIS2X69qoKMTUNfTeiMni3PnDJN5a6DkN9H7AZOqQ8jMdUY2+FfKwPMzMlUCCNE7IW
40UmTJOEgGsQ8HY7JjhD7zUMyd6nsFKFrTj5SWsKoAzpKvWzs6YtEyfQhQdsyU5VfpyviTPcKsAS
MiQZ5FkEI+my0ammtxbQ0oOc+7oYV75mLXNBRvWNHf+4NMAbqtzuKsa83Rv4VjajK7JLY7sVvWKn
25lh9Usb1m3WEIcXqOCGaQxWKE+tgdnxxsf+oKUyb1Wgg6t+BoozVbxfsCImejVH6mA1pt6JQUpF
BgBW/ZdgIFniM1C0ZpaLJZz3QxNtGJVJkvuVw7VPJht5Hd2G3HibiUXqrUlzZbAwEXry+rCCjXXP
xj4papwmO3eOx6Fop0g8eVaSY+BQvVONpeiY8TVKYcdM3oMuFmEGwLgpITAB3sGgXIPCaePdMpZ0
1d56MlyRVS/d9UaCzUGVtPUOsfHlXTy4XVL4iQ/tKLCpT7MM2p3ARM3jNFo6YnprgN9UwuKlSDzR
MTAtGs+FLgkDVBtYBU06aLF9XxMsnGWYt98j4NrIiHm/hvkULO5aqlZhCCGOhQfxa+zg+PGpGu9J
CM966MCX6VfrRNX5QoF5MkmHohZ47H96DQBH0QLLdWYJEHMfb2NYWN8XW8ETPmIOfZjhjTtIki6V
aLOZbRgdrEx/O/iYs98mRYqgN5iuohFwQVsNx4628Tf0LPBtYMXJUz2SM480xrTPyshRbCNYyCOY
QoAaoIipQMgvQOB18jBa6iKRs7mHN7bOlzZ0i3GCqq2zc5I1klSoYWuoMrpIvbdAYbyB5jumwQr+
lpibzAxDVilwJDd57Ofz/DyIwlsq8cJj6L1zIvC0jZ9HTj3na5ioDMP/M00rG/oy99FL+xnbAZNM
sxucADwOtxRbBc0xW4BZun7ySxKMXRbVlheLT3RhAkMLJ/SDAkCoLfNsjfh1hB96zyaexnCB0zlt
xym89UblZzA0mX6A9WeeZ7PNxxpS3P0QmaUvpiruvtshqe7Z1FhUTbTrpkHP49xgpN9JRYWprJRK
d0lFi55N7wwBdGV8Ss+ekm9kDaafq4hQvADC+HaKhwqhei2u6LLIA2ELKgiejLJBYR2NwdCnyUjC
O5DbxiXtgL816Yq+vKz8+oppK3edb2nhYoL/0Rm03DMaNLf96ok/IMhjTG9Z7uIR7PCwGckdvhXJ
mFjm96oCQsNC5JydcVw/RUvPeGXrPFOgfA+z6ckrLKo43i5T5wtpsLclUZjWrfvDa9pfrojuWCto
BldScs8VBWNqteBveGYuG159n30cAIJym8JrfsttErR5GMPRhkaLycGNeNvoSsGgwAeK/YWXXKKH
ETNnyzHAKW4gk5vuRjGP6bghrLSWRFijG2IuT4iCE9/B3ghXsJ6xoNAEsd3QOX4qOCSabKqCzERR
BoTzkK5wWU5r8tbDR8oxIvMwmp7B0Ke/Rzzzy5Whm7aBCvF7iXODyXl9EFDH5rwPYgStMOTmfpkM
/AAcVbMT+vyN6qkuNfO8XVzb/tV1Y7mL6RTdaqeyZdL17rc55F6Bxl1XdPBlhqrX7QjgUUbi72uA
0aV0+wcJpA6w8KPHEWcZ0CQiEvksH4x1D9XmSgg5V10aE86Z3yZhuZL4VVsDGpNT79bVrwquOhxj
iN0LAr5Jzkls8PIv4qpzE6wIrNGq8P1lKiPYgGJCTtGpUODGllbW7zbp16yOGk5TMF7BuGmEwwUm
Jxv9EK5xj81K0Jx5yRkKGHa7MVHrDpsRanh0dHdajnj859nMxnO2K+LZKM76GVOjva6Tg+UDOUK7
9o02PE5pEwzpRp0qJRhghtJheD9HtrcY1AXOv/JnN2XRVAdpTJFJqLMhFwBLbeq4ncmaoA92Dqno
oZdsziKFNS1MK1OBk+Rsx6PSSsIMmTvJC9va8CAb6hxFPz/WrvVh6DLj4wweeQ2Tts5b2v3Rq432
3aSeIhBbUopADqXTDvoQvQXOI3Va5w0VUDfTfSDBE1rcZ7E2bRnAyqpla8mC2LyO+IDZSD152ziB
t4/VUD2GZtbHDcdnfp7vTOT6HZvJnE/OYh+HzYWFYNN1hxVItoM/1EMJ94Ixx4pV6RLFgFfSMWl2
hI/JDigjkWHI3mGpsxD/KGerykFGdbEQi0nhRE9ZQrzvG5gqaZ9gNrYfoxAeW1F93bdhh/qjBBYY
sQloKlrGwM7o5T0R3I+yeVzZ+ZYBGpA6dKkwrIZJ8p4CKIKIJkEO5cRrZuaA3w6jPx7DYUH0W3vW
nLZ4iR+U1gZ+I35DfjHf9crQ6voalPE7xIz+Q2vtkx3bKpsh+8/XrXbz1fHFt7ZTiDSgFynamSR3
utLm3aXdfFUnzZ8w6UFq6Rv/cQuVY1OMtqv9XPvensHDFMr+NrrhyoOkuXJReVeGrcdqQEqRSc6G
85k9pMrYNcVeWeHGODJ358F1Cmyl8rWT02YzUG263IUzMfbCDvPUbRKXphlvVxhSXG+ran6ALt7u
MOQcppsQPI8atu6XWPxBDR/5jRnZdYd999pgwqRcptDNq0q+8wBerpBhLDluGLtdCXDulYeIr/et
hurUW0uQaTbQ8UiCAYhOA60S8r1HQDe2lFF0bWe4zhmz/WLVtq6ZitslW50maYoumLCNssTXZaJd
OmWMLs2GhveUCta/CLeKj630EB0iiMFobvdLDXYr+1UNhd/VCm+Uu0HJZemGyXLpIrrQiX89Mxj2
tbHoi/o826uidSmcpnun7hzeE6LXwqBAWy4yGqbUjI54SHoqMAIhUFnH5/5temEPTVU7aeu3Ubno
PtyBFCEOA4/OXpxGghWVQOY+zf3rECryo2+COCPR5mY4PsNUV82yx2zdmDt2NjvRV+Nxbrx6D5tw
WF8tntrryXaZV61jaqGJh++vSW6NJfRRq6k/BpOGYy+kAKBB4ZWqMVCRxgzbmzsNHMkAY4VSOG5a
Z9XYpVR92xlyPuerOEPXIToAQSaf4hkmJBzEoKOLj1Bw8CIhP0dEHK6aZYvk+tZj9YQMFr2zgY5T
QRfFcqnpmd1kuu/tik+Aynl0wAgNa/DsnOR5nBzksQsYPGKcKCliVcdPwxRNbbqsHma8A3e60SD8
3nEEHxnvI/pnQ11hS+HNceYewff9wa6un8XuEv6uq87bKz/SWRe68LOBQSKkCWwpmyB8UQZertYF
f4Imzh9KXLcEEIaU/lJR7KlJZPIBU9MPSY1TD3ag4rqmJrxelQt0lkra65kTucfX28q5Fucm0RRe
udKDrKWX/k+1tM9aYuRLI2NAetN6d/M2JiCMUjntg2b8A4nBW9AFQEWtM2fFsCW/wTtqCuExgKB8
z+zHESf21Pe4UWZ0b5EJb5DBY6Sy00NQrh12qNiM65012N2AD1XZDN77N6RSybfVB1eStWwpjDM3
uXTxgDD1EOaSTxu6UJtf6irCBAaQrjfynJMEPjhxepHuwXHjEPSnRl+pONrSxFuD7zxGSo9dCEne
6liZxXj7vvWjYkWFAQcofmyElRCS7xKYOzdFyulmRCtMrPnCyWKI8srJ82hpK7xWfkKGp3ZZoNvA
Rg53rOZPXa9TZidwXtkcw6G+DXjpJb7cwU3S7pQNvWJuMRks/QWGAnbpby1MnEZsyf0fpqrmhXdN
fY2DMnqEcW93cAL/nK4PNPWAFdhtdVVl1NHIHjejDgxeFrcq4VVG+Aa/C4Bubytcdbe4dtsjNhhy
L4YMstomEN0MjGkwajTfo0eLm6+Ysx+tv/1eBxLmjosWm+iT7dSsaP9YKX4J3jj3IbdO0WsVPsab
qPY9wu/rAdXfNN6QTCyiWtN42RB1kLgpaYsZKQzLBg+i5/XNxml1b7XUuQ0w/wAX+BhRPmfNjVEe
+eb5U1VS6JsO9bBpjAMG9hEzzcgqkGkcLLUafpzzy0xDjNWNEsUmHcVoVEbjfsIBlTrgMlxXaCmk
zRpFt+GMDqsZZHwzukYe4TA1Y+AmWQ2CzNruVw+SAwlKHN4LKXeAtftwArLNiy9wm2QURCdUP0Bv
5eZH1VDM9vWheO3DYCxBdv2mLb3z7ZrslpXxPJ6a9nbEOF4aqdmH2cpwUkAghmngLPTKVcyMOVxq
QHVbIoeV0xA/hSrysi1qXmKjMt9tp9ydtndkYC+cVa/dyMWfWNRNpk2UN9Hiwo3I+GsaDoplPFx+
uJUKDjHGwItuWJuMgN6WTTjnHtCNBjwNhZxybPquUGyxGAqyzXENHIwhOVjKdTgNBRb72+qzLkXN
IsCaSt6rKPJRKuNz4U3IYw0ZmysUuu47qPBQK9lk0XSRxlqdYJPGERUVhgFlwQ0PHrSv/SslsVtR
Oe/XZTDfvG0Bv7H52bvIR2NIKncdXU9Ij6I9Em+bRWc8keHquWX1HRUWb7IeZ2Rn4fI8jW70uxtR
A8Oa6+NvZ0O4a791/G+MNpivJEY8aV3TUzVpN43IsKS2123Bag2VewdXRhROvNsmQIKs3KiC9ih5
Gc12Sxho0hR9/LjiKu8Wvy7hUrheV6xrQJ0e6aNAueHGRWj6uzUt6kjALu7ttCbpxMabTrWPuGcN
QJL9bz55A8pJiSlmEaIhraandYq/IyA7gSWAtNnz35qEP0xCtgeIeaNMOGdD+SqIkeZWOGqWGVWI
ldwiV4FZdT3cCOwv1dzKYps3ftAj1mcauVF7YxpnPDqY6UG9QS6nicfrj2gh5yBDe6AYN2tWLTof
VFA2Y3JMTEvTTsIIsLWVwf8TrOlm1rBE+OQWNWtQ7E4Me/ISBkZkfJy4T4ppCl/CIHikNFieCF7X
feMpfQwFCx9Q6m9KB15Yu3Bq/FSLKsbjDPLKmJ0aY/Hb1MZrUh3NCq+hq65YyMNylpO7pwqmQEgG
hrQGkb2GbwfkJ2kgIMmee3LvECd1ZRyDUtzonQNAypVDRhAHkM/nSjR1iQIWyNAsoXuhe3BJtAhK
Gss+iwbBCo44CK40TpTLia6ZNyzieWBJeGV89HsNjE1RJ25vN/iMplHUImlwYYTSj7nSI8M56s2l
xDTe0bSdc7/Bn+ORtLjreNLJdezLoTDJhCjA8e+i2EOmGARYXrEAD0wig0Q08CuYFCrbio4ZIvw7
7FthPuDwvBk2em0qdYQRqXfs6wHiCml1ilzcuavI+mbXjmWiR5ASRK7N1CL4zqGdRQSw/QrPVSio
/b5H2iRZP7VRGsWa5OgrNcBt6F+eHl4cdpYlus2tXSD1Q7tjQ5XUu1+4uPZJBT5BTZ42EQHb0ifp
4EfHYcawkD+ao9a6zTReExhG+MdR0TbtEjsWnfV+ERxtQIpmyPdaBIzWQW5gflhUUwhiUG+p7imM
43OziXXvCt08hxHq1+0g2V2PhOIwr8q/BlQuyKYohodckmASrWdX0eZfhSN6ur63G0iw81D1jLzh
kQ1+fIphj42txY2vhgReQ46PPG9xkPH5jsWxHLt5F4amdMPk0DC1FAzYRxDM8Ta7wTzeQ2Da/vLM
lNLefcQbgSPQaZqsCqYo9Xx3P0+gZIFZg1hvH1p+3Nz6bSTV1cDV7SBCuEo5y3Wz3Y9bmEfusmtY
A3/LaIbaI3DqPA5CXVLq7wd/E1nkJOk2yHPc9wJ58HfSSFgPrNjpV/HNbtVVHDvdPmJwRBkQZt7z
bisGklxPOOCmKS5XaINrudliwzufMqHv2p4ctSP9q0iYRzRPT2DrXHvVcg87jySTtMK0QBeAS823
eW/tfKohhUpV25h8DRp56rpElfOy2e/wW0NFvNleaun3ZeO86b592wjq+hS0gywM0BgZuhlzo4DZ
ljHYxD8DsV3BFsruGTuz/Vu8Kgxh2qDShPdPxrQPHD0vPUWPnMp8GGvErY58jbrhvR45lNQ4LCrJ
vfNU5rHBQe9EjXcDjOQ3tFiyTWz3vnbFwfe1yCcfzbRtALYTZtFPi2P+tJbsgXm3oGkuSID0N5QL
ul0bznEeb2Ci1os9IqeD3Z875XLz9gt0sBloviyLxqS7YYvr3EYMH9+bt4K27vUAJTO2HtHBwYIl
37fJZdAR4Z556D8sFbgd20R5BvRpAbTR98CsMjNNBWxUIvJEo5I0s37fdDXUsb4AD7eTPJXcTM9D
PK4FZRXoBiM7doO7j9ztBVNVbjF7CJMQ45n9Uo9JZnmF6tO63PQ9xLve8lNT2AjCsCX1kchvvP0V
6sRebRMzqIPpfbzIneyb13ZojsjPrwE2xds7sf6h8sj1EP0OAv9ZufqKwFdbL3cIDfKuQTEkTLrm
um0nqIJRmkdeM7vzloVybJ5lKH+NM7aLxOtKTZqXuZqiawp7xysYbs7vfj2QG+Grb/8AaiFZf+hQ
YU/1vF2NE4C+sYMxaMebYTcSza+Nj91lINNNB2sZHkwnuqorWNq/ovYJLmzylkiFAhic0iGbH1Lt
iSPMD+NSN553YNqfspncdJWuc9tguMUa/853ILevtafPe1N7GAxmNZLtWSTumNK5360QtkhwrTKD
XloW0X7Ae+bTq22ry7r+DqjJteecvBl57RL/wHZ/U5H3eeRw/dg8RHtmm26WiKP6ypf3miZmx0AH
T1fq/OmIs/f8cDhgRuWAlEceoPRq0Wox/OdcKe5cWW+Ngx3GY1oUsoGA1jl0YRwdbR4A0dsSkyJN
f+ydZMW5EgN+iobfkkDLFukfoz//Hh20ptDlJPfMt4/VeamGCVdoIkRI37yeIlhxLJQ9fYICra2a
9w4D7M5gbleNFF0MiCCQ7ncPqO+/gzbb7x1MlYKX7ee86+/dBemvf8btNhjTZK4bFMSGryiNh/Af
9f6MPPkWQj7o/Q93Z7IcN5Kt6SdCGeADHNgGIhicKZEUKWkDoybM84ynv18os7vFEFthquU1q0Vm
ZaYQABzu5/znH0rM4aI4J2sYUGInw6rYN+GXZJzpeIZqa81tB/yYPS9O4gUqL25K/xr+uB1gV7zD
qZdB/thFG7Poe4sR15jX3wfqP9xgMZcMnYZKtoQjR4Yu0UbqzIKybvWE9o7avcrx4a0imqt1inMk
OqR08ohGLLiNnVxlAyHdE/8q6t7xPM3th8NxJpr5aiDe+W5253ukMrtY9nujhmfjJ2S5m97/htPn
HnfdIAtphJiJf40Kx2ynafmeZt3GLjSAtFdlQdshWFuwQrPyd14b3dsNLXctS8NQcr5K3fBs9Kp0
t4TpeVFbIXY+ZXyjE5HufdE/TV1rgsUtb5hxYqg9MyaRI8YmIQU16MyXKocMN3C2rkwthqj1wKLT
T0BdYGNunOGMx6BtGJptZ8mNW43lznXjhb2neLDm7NHWkufT3UoNQSKsP/esz6Br+sdDcsYuLocV
ten6uXH8L3mSfRZ+94UZ47qzPFEHTjmXWw4YN7DS6mFYxXVqf3NUa4BJdXquYFVfD1OWb9ao14FV
+urDTLG+k1186eCOty09hhqpJZv7pdF6W/fVeZH0tE5xMjJ6BhcPU8ZGltPk35KZfPs6t5/r0cKL
PQV0aJaiCPQKOa2RHFBGlPX9ENM4RX1o6CWX9pku8D7ERWqf1RKKp5kzdqVFnXuh1QaJGclGVU52
7g7jEy7i3a0dJuFu9RyoqLrsz5I5mx9y1WRP8ZgCDKu4e/AMUFwcR9MNkz93Z82e+2CG0byvq+FT
E6uF+sNzMDyIq/XdXPXhDa2NeiisxH7kJJD3Jqoo0sz8PmRYgONP650JMVCikDb70V7HZm+KruRZ
s5eH9iTvm7qcdj9LVb/JIrlF6TNc1xyB105SwibslupRLpXaaZ3eV96AdQqGtBu6knK7OoP/fnJX
70o0JTsJTlSbRCUvSFnLfUGRHLjrhJWBwxgLBoLYM1lYGD3r6HxtiselSXp2bjm+z1vdUB2WGcGD
+PXFFeB3lOO3YHU3GDDnVy7RtIGFbuG8ssIMQ+ghRIVUz+frVJ2tDqt3iVNr57Yy+siOHTGP7T5P
K96bm6pnpOIj3d1qXYmd7UbEaGa1urBmIXbJUCwBRgxXeSE6MpWEf5tHvgAJDAdEJ0jnHmNHlddC
rAn+JLhSmmx5LwYDCyCzEdxJJ8WlUacclCGeeXkq7yAmzO/jhqSpbLR/yJ73lZVaPpLNmW+11TN4
bId1OxfWc0N012bq85ZugiH95IcPhhQGoBU2zjrg85ANn2C6YFKdWx9wzQBYmtE4s4BSqsNO5+eD
GJpzZwQzAF109TbxvPVqjnmI46LbiyicWMnQZCKxVRzx265TyWOJ5f1lpa16m096ejeZA+SgJhN0
YV5SSFnJ0zTgjLkunf9eTNMj6IK9aRmjK/bzcDhfx8S/nVcvuhZ9X2BynsMnmIgvHpNmfe+JifDv
ReOTVUtyBeZ+Ti/cOZEvTaLW7Rr64jpJBeT8XjHJqtXhUNBxvO8TWpGMGdueqa/kndWFukpUmADD
ht6mmdziW9gprIHGwqFAhEciYIivdvhlasLswvW1uOibbr2YxKCusZNeNcaAafF14rO641+uVRA3
9vrkjj3uTXlf3SxuZ9+bqs8/q0zIy3kq6U7jsH5W3iS/MCRz4cCExVnKJC+A3sVZAWKqtsm6xDcg
n1EwR5G4Lb3W32hpFyDILmBqggL2WpTzvGcKFu/qxCCfy7ruoh1y4Lxl9PZMoeVzW9jOu5GXciH6
sr9qqW4eMyr5e79J22/RKBaDcj6RW7uwSSTIavj4JPwESQ91xpkaa7taQ/xuBjT7oay42DsrcGsw
h9U0BmOYAXwTy1duqzQjmCBtLJD8fgjp59hmoFenZ+kALWHjDJW5XMcsvZ1rs36Ta9nzjbS4eY71
8NLaDf1FVfrn2WKzM2ZJtY+iUH1n1Q/XY6SKM/iL3v069h0J5Cx4pkxFvIBHa/0pEnF807ZeeZaN
Ky2+U2G3u2FCq5BpVf0c7xcT8xum2O22S5e015Oc43d9GTnXpousbZGYapeq/iy1U0Z2gKHevuE+
4eZIA/+tmb2XQbnFudMBXCfDcLAbKFYSNStPiM8uQWmUe2W1fA9zuKFMCxmWRmX0MlpmuiA70Tya
Jk87LGbUtBWim5nXsPEykAbjAw1w7ZEF4AMDVl7zI2XlOmnZ3aaGlwktTnkvmlnre4ai5YtI3OlH
5Y/eJiWdgg3Y0+/61rDRN3P0Y3ZVdp/0hdmaQTL2C8OJVFQ+vbytmOQ4Mj0rFGVuxHF/nasOBc4y
XZEg0l7kroI6MWdu87xWHD5+/iWOyNQ9IDf5uSWaKZiaFntWX4Xnmcl2Eyz3XYj3PaiShW6gmjyU
7l58y1zsKas5Of1MsUrs8CH30/rD2i4RMg1QjWpXdIX7VUUT0JLFnx5Nc37pC/bhNOvbM+FkznWp
ezsQE+Mgk0PjCUG7X2zLj25rMzJmypI2YOxr7gapsDhp2k9W3zbtJqVDYU8kG+C7KvIReRs4S5qO
MUysxLyfHGq0aIrIua2ZmryroOWdDZ2IH7quhiKQEPHQ+PzbNGts9Qfi9lk3F+uZHPk51hBVFzV6
1W3sabGzsoZW3VTyqvTC+CXNGELacf4cVaW1KdkJrABTMJ1sSeVoPpvIrZ4nnsnO6JnTAX0xxmpQ
gJYRWs0mscps38Tdy5S1EaPQ9nPimZnY5aZ7lzVTF1CCC/KW/fo2V658MlnfnatkIdRCSaCpuabS
P6SWtHPrnNlV2O/MmMP00PkUFGsNWy2KmYc7FLNNtXwWenH3CykiZ0xxPFpnz+xMusgtiS8ZbHzm
xas/zWe+ZzEvnvz+plszl4EJs6EoxILZmWS/aRjcfKtD+HVTTjDrAPFnk+RoWlbfi/cyJBUis6Ps
hqz4kUQvKaO9kIpFmZR663b+k048vgTO5/xTLNv2rpq9r25vt9diitgUutLmZBH5B/b8cRe7YJ79
o40J1INaaqCCtiJ8cTD5RsUmu1rAyK5LwdS8L0crAOj5URRugRFVX1xPU9pQ3hId609T/zDBz2Su
rqcnPYcpA06b+QYW4QiSM4AaWVbdzSoygudDQScY8um7OTZ8AmeqO63aTyx/c0EmzbylYyvO56Kz
P2VeOF4u8cQ42cBd6vrI/pC2FkzOrL6nHKuDZRIFzy+27ibdzVthPLOFoebQ+OUZY0bIsElIXBCG
lvTVUcftp1A6W7V+HqJphRDkSj6LttyZuKp2vdfSr9W1fwvpPz3rDdW0xXQ7CN38W+zV3n70Aa3i
2C7OpT3CinCH7srlGCJiA6bQ1VhN6XU9K3GfiEVdzNUc7qUVfgzDXuznOLOu53gQLyHB2tgp9Mt1
ZkZ9ESPT3is7iS8Ixm73dTVG99kMLrAZJ23dJs04BWqU49e+SBcSsEv14M+iwW94XOHXxEm9N+HK
GL8dv3pygERMt/8uyolJYbLsOdc6MmmwaCZSDRFLlwqyT70tuqF9yUgU4RUO9BG573/NBqe8yjvl
vsOnE2J+Zn0coiW/7hvGkkKJYteEAE6WGftLG/HeHtRvuV1Ta9hGBdFL/dqvH2UUm21MkCcRJUv3
ULR++9hMRXs2tZI0urAT24mz4VMylWcw3jZjW41AJ3GgElgWlj3cA6QDg3dSbQarbe7C2cl2iXBF
tGGgzZ9dVW3QFzHboSPuGAB9i5jX7dSYjGd13MAELi4YhG8nb4k3au3Ky3rFACme7PFxzJdmZ41L
8piskMZMJIavHhgVoNvaXjZLrXdmCfnbKGECQQ1RbfSsnvhPu0vNmXuOs/PXGBYlz7Mf926Y5C8r
vngfJpX1Z2wM4XU7jPFVCf0Twwnp79wV2cPiZP2LA6/is6U6z+XL6cJtMdpPA3dFDqNR92FUtQ++
6zXxpm6HZNdUa7MN524bzVazW8oivHJGrMZEL5YHhJILHnJKbs2Sl+9bp4YKldVw4kXjpXeR7+lz
7NCovVtnuIS4MN+vuqm26bz021E0xDMzlHqmVabDJA21+GrNMZK7sKYPqlMDtD2I/jp1xuWODvqD
kcWyx0xVYx8cDc115Ewf6pW+ltjiJhil9zISfHrV4ocNCwZgmcFjxigSViRqw3s8dD7rtPrqhVEK
FJCAr2LWAGzh1tMPW6yMfrJiWNhUS+LrQBHZ8OkxcOuzvwgTSuJMdXqhar9G2sbIMNyIKJJNkBwS
O7GB5//O88o6X3SUnXvSNbdWXH62pkO2+IpH3bnrJ9V1kSzwojyUjqbuUibLdcn8Vb+XmZu8c8KK
CZdJ2vdLt86PxIo2Qc20DskdE/OYjMh9llqf89lLA5hY+lzXjE6yg3fkHtfE6Cr3dLxlKCq3MmJz
wHR0bG7hL39YiGvft6rOL0p8M4OxXBFyr/oTKVnZVVKM8qP2oKOkMRk7/hw+ufn8JcG8b5sVhdpB
iEAMWLGk2lCG91Xmndv6lsirIHaT+jOBRclt47XlvW5dDkqv3UJecdbEQjcYr3jUw3qPmF0Q7WPd
rXmdgOTLLzUbcsDp/iP13LNe76PmvS27/lb0VXfrok5cBzfahQZ2ohfF/o2dL186xym3Tj0C9nap
x9k1lJy24HZ5YWhxykJ6X/0GJ7ZNT4DaJl6Vu1uk3Z3NSYMvHzjFrteQQDsfNh5Kq49jV+UB1T+m
O3ZorC2kX/fBZQu8E10Wv2tgQHxKk2r9IZaqfBREoqIVHZx7iB0ZG9FQgrdbZmNFY/qsrU7CqE+L
lfLYIkUUj6a0s8R5OFj1peXTAe5IrMzf9/kMlwjMtmHsF5rmiy/Qx0LXqXc1JKxzhxEsPO0Es+xK
RdCDcyeAB8vxMVVqv6BNZcRl1e9ioLmL2RcELVUhyzl2umt8wSkpCSQIu6m4yvNJzIy6QsbuUTSR
V5s7e8henFhTHu58WImPjV3lW6r65bwO0yhwwNqv48QmkIxRYbAQZ7dzmadsfprUhhawRORnPhCt
/OL1IUCbcSxgxGy1/LtpphCfyCbb+5DtvjXMWGnHyelaxJjtujEpnxpXVfAPW7CQYLD9dKvdRuxR
EdjeVexljO9yeoubbOkIgEBwmcC2cfX7xPSclXg89HQTPzpg/NtBpeS2Re7o/TClB0VtgLcTMhHd
h8Xq3pKRCPSTJOXDVAiB/70PKtmnyxcfZuplZSEnrDPgw1EjxwnTMf0wQpwCkBqnq76tIUKEfuWe
iRaDLYdwIG4EBrC1+O1NB3MVKD6FbhDl5t7YBZQSazxkBsPmo1Kx97VoPgI+xnvQU/7QCAr5Go/f
8BQpvvj23N/Sg4cfCnCtvd+s1WW1ZjPnWUJTUrNAW8KIz+mIRODIor30hzLZDjRGT2uyEt/QjT3n
kIOZZuxGl26VdZdjOyEGMClcjlnoce9lRXRbhqX/Mo6geq3bhTtTzO15nFHNVGM1E17BhONynUZx
jmRjpHh1qWd8WrR4gUM5Z9GaAg97zadWq3U3sxdu3DSZr02CUJGKyI3PNeUDgQlMN6WTwDSKdf+9
F9acBKqrqo/A1cX93EH7qBIrvGqwP9oZyax3daLkoS+H6XoeIFNiKopmpqAnkf3oMwPL3XvjxA+x
3YR7m7wwNmfnE0SaIQ0yDkNPtiGpgF61L6fQuehrA4NLReS2VZGrHmTkNdcLjDnWfpsFDd8R2I72
+dSZaMWhC5Jvze5mwkL4mY88vQ0V5FOa5OKp93Ec2IjJXcBvvC7e+YOc7kQTRp8j/nmQeiNdccrh
WdUhNh5LMlw6hZfuOiyCd7Uf1Vu8J6Mg16AaEc5sOFqx54LXP2io7Vv8M5kjRknzpSMyg34gJfoX
4nbgWMtwNTor6vVkyi5K3+vOyIacfxgd8i34nKB7jp86qDjKGa5OpGlY3YgmpUvXaIcch325S3Kg
mmh57jyk7+DDX1d7GHajhFlpy2iJA3zbrXPlNp9j0TC2hGC0g7hDJAKklAmNCPkb4KRIPEwzf5v0
Wm+ijPHnYMZ4m05JvG/4Am/JtURtNNj9R0bG+a7KUISuNKsX9uK5l3ntpTAJwvJzluWfRscG6IzZ
Q5RB1BFWyyfLqlakMUrDDe+IjoPPe5+hYEBCn/MpL9roDPYIYTVuNPA5KNLVfsoc/411ffePiOso
P/bob/+Xxclq5Il/yk1jbvXS/ZqXdvgP/olLU+o/mkRT2xhJYiyTexSa/8SlkYkmhE+rbrvC9zyS
Xf9vXJrlOP+RruswsRa+pin1Ecb/m5cGb+Y/Stg+KjifYDAlCYz5m8C01/LdQ5ysdLWtnUPymjbu
cTZ723TCTjJCgNCAtNSull7Oe8db74c1se8l3OizcBq0s1NOM0JbB/MLs7p4EGWn+13a0hpCx/mU
54fkQ4UZMvCBGmLsCsqYdmZ143QD/oFRGyOeGM1ebG5KhzS/YEUGCzjeRcMjZIfwKXf4BjYjXlif
67YsrquyJfW+VNYGSKdd+eLVfONr5a9bBsD1TZ4dZqKxUQ9DnkGcirpqmxTxBwhQ1bM1SfoIGzb9
sAEzc/d2mCJfAXnZZd4UPie6Kr/OfutaJ5TWR1aAhweqpZDUoa7n2L48NviI/cJZ8mLRm0TnziPN
vHexVpYzBJUfNnildc63PuPDdle6l2DqSfWBXdw192sOyA7HaKgOmArEh95h+0fXUWDJp9bkoRUo
KLZVqcbLFEMmeY6eLjrx891Xssyfv15pV7laGAcTcHHkyJBbhG81C7Ah7J96h1I+hDMITde1Em/X
pLhk/PKp/LtX/Br767yWwf9+wcMP+kUPKkM7jtm7UJC7kMVT+64oDsTwitmBer8oBspGQyeevUt7
kGdU/tf5mt/mubhsw+VZhOOu80glJ+X9zz/stfT1n98FdcTz+PoM4lL5+neJtpsnljxhrDNjeIDn
6tLK5r8zkf33Ko4w2pU8dm2O1LC11TWdMXQ4cPl7yDJOC4FjGE+81J+OT/9PbPvzMq5riKfGrlYx
8DuSW0uZrYlCyrExKcP2DRwiuO61E0ZXIp/Cp5gCV2wS0SzPttvaT612rRL43E5fMieaqo1RF8y/
VE73U/mMknqil30Cur47Iqc0V2vo7NZhduPd7M3VNsyUVzOJmYO4Hs9r4Q93jpyLdJfmUf0wQqr8
2NSxe7noou0CHea7KBEV03mqFvSXxI0yBHLyC+ikIgfhRbYgSwn17e8Pqv+lSZ8Hr8T//4l18/Lt
BdrR15f210PLOfxH/5xa2v6PMtASjLFtx9fy1anleEaSPOiIw/Z2iCv7N+TzcGrx7xJYY3xlkwx9
sFX8P6cWsep8TY70DFQs2gqcAP7m1DrepUhhF4ef4DI2cDkMX3+cHqMvz4mZfY9xPl+skD45evpT
plvHWxN/Pjej+NGc0Id7PrqKIh19htQXjLq5ol7+MA7j86AxJYCvROVEXPUvb+GNzfB4z+FSHPm+
4nk7miP5aC+cwWFoFOeGctm170ghDvc+Ze4/y55o2rdD5H+7imDD4Z6Ib+XtEoDy+rbA3jH3T+GR
k1bNmMfuxF4Bx737870c1xV4yRhf2hJmsGu0fWx6kVqZl5OX3pGQjSH02jJjLODAquQ68brHOU2/
DjM2VX++6PHpRQ3DmcXKpZohrf7Y/hHRT8Sc2eoCqvBoC+8PBVq9WDttieWaprs+cXodTsNf91Ws
frCB5krShjHINv76USLARgnjNn1gSfPRhBXDJDQwgYqyU+Evv780ycatpaccSgvbHP75L8cktP9K
pCl6lFKj3F9WBTpXD/mJ+3nrKkI7lJWuL6Rz7E0zwtdzE28AfmriJrtMFxBhFmMD/P7nF/XbpyWk
PhS/tsvLotY4WumM8EApYh8RSk5AOwySbO+PoBceE9az2qrEj4559okj/Y23pX1P+HCLbTajY49B
6Nku8zpi2nuhgF5UOZ+1SllnZQNr9c/3d/wgfdvjA4OJoAXB30wLX78u29dI8hopA4z6cVCrPGYv
pNCfuMrRcmfxsUOx1m12QNumYHt9FbyCbVgSaxYsps7OsRvuA5FfF89F6DgntqY3LoVVgY/LCv2C
R0n0+lKaNrKe5zoP7GG5krGveV++oR0V1UWTxfmJV/XW5YR7KER5YXAtDs/3l+XedBPgyODkAaIi
3e1QukJgHQEvrkaEIU4AGEd3/lfvjKcpXIeF4QhP0FapozUpS5e8OLiOCAZcC62p/5A1uvvrGxM8
QOMoHqKGQHr0ymK8XTuNj2Ng5qm7iOxCXRBWj6AgpCMnv6U98aEdLcSfN3XYmFzDHmVzNL9+kMo7
bPeFlQZ87snZYGrMFfzI+i/uCoekQ4npShb9wezll9eFnS9JFw7g+ZxVOdxJK4f1LpAU9kUX2H3m
7P76VXGCsRR5XzR8x3dllDWsfMxZQF2eBmyaeIA49Xxizf/+7HhFlBf871AHeEfPzl+qfGT0C8pV
J1gojF27zYbulInl0a7EG2KtUWr4lEdowI9bgN71u8Q7+MZ4bcyEh7/cdQd4kAlweOKG3roU+A76
MILVWOtHN9QLJ8Jl2OTBTCp1EA9qfiCectr4Yklf/vyG3roUT+4AeHhC2scf8LCOA+oCH0zKjR7r
IZyvxkQMmxrZ3l+vBUl+vLTJlrdZe8dVWmg7fTJEccHJGBkGju5gBXNSmf/ihtjVNecHgM5PHOfX
JR7Lykw9aqnAJcD2ZrVsOMNQvsLolkTi+q/SLnhgrAn/cMxz0CvFh/X6e0KYw9THZPjr5B0i/jwZ
b2zEnBd/fkdvrG8PkEki0nXR/h57WBUIgDViIrQmbd3u0m79pJb87yx3f96K50qpqZ+5K6WPNrxk
dNI4hAgAI6TMdwlShruob6YTRlVvLLdXVxGvH5iooywpi7aAETDF516dy83aN5DpoMU8/Pmp/X4p
RfkAW8hWHitOHfXSDLlmDMdwvdFA3ugtfWjamdDpc+4N1ok39Ma1XIcNDjW7S7t1bD/toxwXEzS7
wNOpusqMQV84RckLXYQ6sTf8vhiUqw5nE9giRYt99ASnUFgV6twMSfma7XS74E0jnFM+hL+f60BL
QI6OBGzEaehoNZQpUI9Xmgw9Ux2NN2JgkpFHmddfjV5EgmomrNw7+/ML+/2atB8uvSIAiwYLOXph
E23VYWyQBzXad8BLu91aGVzkvBOU6rI9lYt1FAV/WPL6sBMxuvK9A656dMGKt+PEVQNZffDDLmAq
A0UQpwEYi72/eE8W2WnZ3mU/ZJYOUY+ktbS2P4mu7j4CvTKwCFNGUgFCaFI7XT8e7tSA6S/DsmzO
96pOOutsUJaLYFdGJ0wKf19yoMGUyYem1/Yd++jHt2kXRY7kOJowQi43+Tp2kGKaNfyCVVd+yoz1
rau5dNcOygUqr2MTya7Fw6ll+of0msTDM4JSxQdGEn0btCQKxSfW+BsrgYGIDXnQ1x5TyqPzT4QJ
6ojicP7ZWPlvsqnGb4KMgwzu6AwVFG1n1b7/8+o7/Jm/tIiHxeAAI9qa3cKw6OXrnQkr6TW2MjcP
Ot+GEel+J5m1wIAs3ia4xmL4OZ3Yn966ST5fIwQVi00b9/qCg43fmtVwHiYTEqghks/+nNw0eRLC
s0Up8Ofbe+MF8jQBiYynfMN2+PpqMscgx2oVniG0KRCq+q5+xJAxw/kskSfSbN+61uE81Hw/Ev71
0bW8WrcTYv8y0F6HMA/DjqtijNLLvOjW3Z9v6423ZjxxaIJhhVKtHxe0uK65XggxYGUsuG2azHwQ
XmfvKuU5O7rHdEcsYXTiEPv9zXkAai6YCV/g4eN7/SyhyDJzSWw+Brfr4BAW4U7bk3PhJ1AFfUep
s7+9Sc8/FBfcqe+SBnr0qaN4jJrYo0YbpnnaexjPpdjmtQMyuMm+TNGuvIPMqrd/vurvb9FjoSBK
EdrlL47zmDrslyozcFX0X/l+bTjJMFAugrzPTy1Ojwf2+ttjA5MH1Jvhm3COH6hMfZOPJTaFqcAG
AbKQIrAGQxMMQsq1fMrXLH/IugYDvQQGS3Vit/l9DYE0sF5tbvYAEB3tNnlCOYQyHkFZezBKzwsd
NArQEg+FKb21cOB7DHWhTxX5vx3kCizKhVQr2OmA347eajY2y1JWGHfWfuFfzF6UX/sy9k58929d
hU2U4YgrxWG6+XqtruMqFrtJaNAL4kJN1raBH3nDiRX621oB8+JDODxBX+PHefQI+35uR0dTPDq4
wu0OFRkufbgfJPG0/jeXAk6hWWQIKo5Pohw6Q19o9EiimNxzwWhyq5DZ7uzUmvd//gLeeHZUWJpj
CCWvp/Xhn//SLRcI4Ewi5iKYMeDcFAxKyy1p49VfwsmgeDw9AT7E8gfuOq5DJvTXaVGiIy6JFYqg
YcX5Z2z/oOL9+X5+W+g/r+M6VD7sypRZr+8nOkj7dKSLwG8EjPIOZi+eJbWPccyMqdtcWaI7g9hY
n/jA3nyO7HsuAWsGIOhok8Y6UadIvQpiGP2GcaCV4ggjRfJfXYYJIF0f4e2HWfyvrytq17Q1LkQT
OpBBg/AmkIYx86hPLIuf2M+r7YrnKG2Hj8l4zEl+ux+TVdWw8r5Uu4m8ZefG0WMet9Wm0PlFZcvz
OgG9KSex8Rpv2Bu/FCc+gree6C+/wBztHX4+d1iEHtwHBstFDk9QxfOgVn3/5wVz6jJHB53bYTDX
8XHBLZ3nm8L3PsiiGk9gUm9f5LB9GBdg7zi3QIzjak3hodZaoqw982wkw1YBWfDEa3tr9YM+uIra
DqDy+JAp22TMhkYgxkkbeE9qdu47JSZgKSo+yFGmIXYvLk91GW/eHo4CbIpUe4DNr1flMujKtysu
CzOgJIZ3TdfnPBrkifL1rR1YSvAV8HrqIHnUFrrjYgFZUt/BR8T1sFrU2QJNm8J1knjw/O264GN2
+JAP4Dm719GhIpJBQYrnnqx6IlO6iomxlEkLd/e/uA5FJF28BED/rYWXNcZ7FRuWXD0c2bBXjfZ6
bpMT9dzvz47W3XV8mz1R2AzbXr8iU82qFioaWQm4AaUrMryRMPWN51TFiTs6bLGvtw5KKsHqY3gI
jKiOnly+zKOFtwGDm6kIz1L8J/d1uxR3sYujGeFH3QmAyjn89lcXNLTvCo4SFdwB4zvae1Ndazyy
hjlIU5Gld3We6+oFcxcy7KgZWpxzdW0/H1TU1S6rTS6eUMwM5oKawaof/vw6f3vOxrOp05llgpUw
Bzl6zi3uPTG6ijnAeMo6SyCN7gnXqd7H0pyqKKkFjm7c43PDap49WnOuquOiOWzKMuzDBJ0Y0iV2
yqW0Rv/OLEp1H0tZo33YQjBqsBzBTUuFU0Dru6537Rh7/R5PoSoNcCeLHptszpKXdOlQ8CYFemEM
Ryt9m9Np3WuGivoym+0ZJ+d6cvCvbo38qJB8uVdzU+CD0LQSl1VBIE30weJ8+jkeSSbEWuNKuYfN
eK/GHo/JuYKsBLmmtHk1KEuG6TapwPuQrc2qT4N+gN/yVNi5f94V2PwhKk+zJPyi/HzAjYNTCrM6
/NZNQnCPqBYJYzRx8K/8EgrsZPFvRtZZvl/Qv2AmXkUWhmEkuLa4bmHvabriqsoiFsHQO27aon2K
pLzpkjQkxXd1D+FwjVwsc12MWRjlO0RmxZzgjKpLuE1eug7pt1lb4XxptIfhGGLxZf4qvahIgPji
ZoKgU85j4kD/muaDU9tapM8HR3aFCVayhO69GZGuXeD7WOp32Nb5sEAXV3YXPS9YBP1S+XAha7XA
bCMvTcbEKfpps1fL4Pq32ZovkFs7LNOuw6xpFnzoWjTAVoRS+SocsQN89JZK6i3mO/blGMVwp6yZ
iMPvjQgxCqgGS1zLYSowfYsT11w2BtO0GwidaXuB/mrC2jCqwnbXQZl1P6Zu7GgEQZPrYSIcRt8I
LBEHG6coUxjGNmjtrghFjpJoCxoYJ88WNiH4zLIpV5tRqXb5Wi7yoK6RThinn/nasnAbNroMH8IQ
y8FLB22DIdVFzOJTMWOqi4CrbN2XuY3tvAQCgUMHObnHKHSXlVguIRFsZ/s+ipGrbjCB69y7MkPk
uCvWxuZ+ptL/0SJl/95WeTdtbOMW0bkckPdRENaYBk6ZQX/p4FBy52OKgJ6wm5L5UZLpDie9U+gj
BDk/7fcGf/VPUsadwcWc3wYVqO45CJqkbM7arJyu7cUtsg14nr0+t9aITaRpUXNR2x7kj05B8bLB
6BZ3tVYgUIVHptWm0yHuCAMo4xDMcVRFaKxLm7W9ZkZuY3uWX52xKPCK8leLWAHmYyge/DlFOQqx
+K7rU+erjWwh2VYjLgx7bKLnRz9EanyhbShLuxiWJ2QniNkY3HXo3bdFXmMyWNa2+B6lsk+3XiQO
fG4acb3psCyboFVm/SeTFlLdRIvHhZcVf4AADghMuDKylmrXZpXzWE8qHreVqnyieWpNz9XGWY2Z
erjg6a2m8n/YO4/lyJk0y77K2OxR5hAOsY1AaEWRJJO5gVEk4dCAQ+PRejsvNieqpkeZ9aK3Y7P8
i0UmGYEA3D+/95z4a6zYpmyswrJLglNu98dbUtm9JCyGe0wG0MCgFrusgpgAN89tWYn54mUxrJRm
pJzF8HXpAuxaQ+Nl17qijLEtgSvOq7wgXRxSgy+ii6ojH7h+1PntMW362FnHSWr/WjJjUW9L4pa8
GWmaEn5P4LNtSfI7L9z41RvAneiJe7eVbcrWddMXg3IOtxvoqct+5J75c2eMvlN71NOJoUH6DiEq
KU5ULrFkEI10p5A1eGSEos+Kv8KKzBc1cFK94girG1cytgZjxxSddthI4dr9Q2I7EY9TVZjtW1HP
4kloo7uZi8nwaDQCHMzch8rbsMg+PxjgB6u9jHS2rJkFNc81NJR8XRWG/zPMVBUOM1aDZhekvZWc
ayTn74YSMt7Vc5obO0JB8V97NE34jn4bjNA0Gkl4s0zh1yhWjP7WTJo0PcflGJhHZxTyzVWihcHS
O9bvVLBh91nvK6Phwz75yXGOaWyY81wsyOFUWYatrDJj44+xXa3dSFEoD6JZueNqrFr7oYgMZYZQ
B4phJbLF8TeFP479Z8R5fnNpi8rrCFOqwd5wL4ExGnk0CGkTp8tjvjBS+6NFK/74Llr4F9JOmUlJ
0HARLzj0lFZNLMFqBL3Z0ZjoM1j93EsGa1vQx6WzR53ONYHXJbNct2T84t85crbPemisN9zPPqRF
0yjIQdjEe1dgNFOtN1M/Dg3zGDtunuBftsWvPLN18BbfS247Ssw99+6KrciqqGzrybYWUCAWJe47
qwr45YpdUUG6l0puGnqN1Ip6UUaZnsRwWt5ihBv5m1tC695lQe4vZy8mMfaiurqKVmNd85TM1JBj
w+Oc0OdCTDU1VIUoYNUNKR0ThFGd/27kvYLm3w390THiaTw4C2/ehna0aDckcrIImQK+7X1ZTEv1
oznun9kzDcXHqDzvb0PfT3+RTIU7xBUFBSoxqgww+2KAiiVD7cpXbhu5rVd9lIvgkbtV2+6rwo6n
Ix0uYeNe6VBkrVAgQHW34lxHb1bjNskzaghhcrH7Lr06Mfl6dz/oH54y08GqAlO2cw4m8B8u6cLv
nWJDdbgsfvliqeBttsrvuUoW+lcXrcYxO7a1DiiXx05Apm7xnTkivpw2+q00urSjE9EtRQAeebHN
4U8XcKz/Ibu4jZ+gEhTtl32PfYJljZSEchb7f50qgkA3iqCTuDNUQ0s3NeflMLuDkWyiitvyLnK7
LCMy4Pq8wmi2aJK9sjJquIxroxy8/USnyvnlQDowbxrBlHhz+6yNnyde6X5HO23Mb7R9G3PL+aIa
dtBbbVjudp+/ja7lzE/zgPo25M9PaYLZLri3IJsdTIFEXcVBGP4yrquy9yamSp59lG0yt79rCvFo
dsy00CvJcfwpFbgs96WXMjyfzKBsgM8PFL24SYATAulNK9D0E7O+tTNum/VYj7zn9NI7PpgQk/rS
+ENW1hh3Jv3VcYtDYJFnx0pGb8u+MjcvGZCXaQ2dAwgY+NfU2pJDuXPG48Wi69samfVKmdm4NpoG
13ngPLf7qgMxjFcnniumLV7mmO2zsgiQrIp2tLptZ3i1+eBR8PF3onOCD6MTon31onEsicfVdN9W
E05UueHxxETUAPDjGKCO3FnAax2VLz7qeB6N300VJ3c7RjG//HPd/p8qivy/mb+VbFH+4/jt09/6
v/0bMKWvj/+y/lt2uvr40fxH+fG/p3HvP+JfYVzL+wcbLc6PApMoJdMhRgH/qpCYzj8c0+HghfII
aT0ODv5nGJcsrmBsShKXc09SW/esx//I4lr0TliOBVQluH59LrH/TBSXI+/75vJ/7QU9i1+AmgPH
MpyL02Z1/69xTt9SKe50vkuqAuIt145soZ51ddnSBeNB4mjxx23teifqoP/jLAJI7eh2t9oPqjfT
G4B8xHXKOtPwym0cmcErMdFPdCc6Cpd6aEOosu7OI1UVFtGYlOtEC/nXs9P5KMHPhP/8iVOTTKEB
VW3m2Bp4SYcCRHs+8qyp6JLD7JT1QfT19BrLujs30s6enFHLs2vOjAD8qua7U3JSS6PTW4V96CVS
an6dhtRjj9R+O9BeNEtJjDKtTL09iwT7MrqKmzTJo1DMU7kJoPZc8rINwfd0N5UU2S2R/TfUPO/q
5cUUujySDpz1ir2dt99FHBlvxBa6GyEMb52aHr2VqfeuSsblrlfGcAD/7137rm5/EiP5vGP5D/fv
NEZ+ImoH+Qtp1HdDE+I0IMs5s4qYX0cE6Le72PGnMRLYqsB09/6SfnoxL+Di2dntDhCiX3f/M1Tp
ufta8Tr987f05zG7CavxruNcf48J35UttNRr28SpBV24mqS7Lzm74pnfyR8wiNVb0Dt6WXPz6W49
2q69bFV2k0GkDpapprDz+AmTJ394V6e7t4Q/QhhG260wbpi7nJLHiy14mdNCia3bDZg8AM1c4/sv
3ln8vnOk8d43c3YbHQp194qyd11ci7/E4NeXXi1OPdQTgpBunrGOVbnY36Phm5KBE3Cau0zXjpT1
jWLDg/9u4350pQHg4p9vXjN3UJUqL7s7EL5T5bv7BS4Unag5kj+pl382eJuuiz1+Fzr9ROdn0Y2X
1eH+skIh9PaBw59czrzAdlN84h4gNA7ShmFx7P74/qx/JMXEg13xhuR0lvapjbR3ityrI7P5OnOE
+gfQHa+iP1wzmtQPJavf9dCO+Yr/66uIxIMJ3AUqQlOhZfcTI16RMM2fddN5mxRwzc2giX0ymU3s
PFQ4Cri56b+KzCS1Fmlxk93sb+rW9s8FBy6bGLfNsMIFVW0JohuhwceWZ7foN6KeohOdMSiKJaBK
j5jCe5JNMD2RABwCG5gsQeUhRJzBtMBovfgbE6TkCVlOUSitKtp7vW9/Q+cFV8/+GjyD7u8om0hL
PFBLe+liypYgfLq/KfKCtTcEsD5jmIyMvnG3Mx5vbyMXPE1LtqLBxNq6wJe085zMfWzEaL/VvT8+
gYJij0R5lxWhPauPGDz6aVlcffJz1BixmMenGTzGlau+f9PKMDfl5NANz/qGHVUj4msLLQNgLIZT
s0jg77MEs1FOQDCsgGddOcqOnoLKo2owd8EDjpIsbFI41q5oLKrUwXKNSTCsiM/YIUjdbq0TIcCp
DKlaa6Tx67gLAJ6yVL0zJWN/l9hLuvHIWV87t7dvoozGZxA0astIX6wX6cWEaoscIK0/uRc2QLCv
+Ge385TLQ19UX73ntk8mt8qR8MgkOf2WrEnL4OomthGWcSRgE7e/zJL3lq13qTe2iGyAjHXDb1jq
LfhGtoOkgEIrsQCwWSpaI4gZj4PhvFZANh9Ub5rXFOfPSyYifbRKw/kE+oNcL7NEtzJwBuBEhhN/
LFqLbj0nf/bBrM2XFlriW5B78q2v3aO9sPleWEr88pKyokLW+VxwRgOxDqJvstBCANKsuqODjPVV
Wga0rqyb91FXdQ+9CxtWF76NMaSQy2q0M8ieaZ2dOjM1Lq722FNmS7AWEZuNtRa9s5LuaDZ0dg1U
FPej9DUUh/y7rqO/uqMiooxpbysIjjPq6+e+TYI9/IBZkLy875EyI422FMjbuw7BfWMrZB3MjvLy
qKdsryflbdpe6CuvP8B3B/DlOi9SahpJueVApnmJxwb3zWTKo6pEDDp3MtbgX/yQkvf0PjGNPKkF
RdAAa3fTZjH6pqkRgKSsnAlCg6VED2DSK0tTZvTij6W3+Ju0orBlNXDbF+N3tkS01CddGXxUQEwc
F/D4l0XmccjEwzr05eSGGqzVSpdlm61Gcwg2TTEFG9mrfezUfLyjbvganP6iU3D6VcffC7folE+T
EwZtPhyEOwcQCzD08hGVFUy+wt7oftaXrKl4O8wkRj1QD7Z5UjQoT8DdC8Ft3eKCMmXzpESt9ixK
YCmJiflgEI0HLQb3TQ8MXQzK9F/GHPusAepf7VAmB13VxUuLA+CVw3z/NE+xuH8kbGi7scVN2Jmt
YwcXSq7cGCr4yh0NsAVJO+9hV8sDM6zyHM3VsieFOGwsC4gxFaQy7I3I21hs+q9RWQACVm2DUG0A
6MhME9pWxQfC54GsB++I7ck+ukMU3CwZdBvGqsaqvj+peN6lB0s56aMRx095DxkxlmNwSrol++5H
E5h0dB+UALGIoGjdqTXjugaT/zc25/LiFsDK2rnmKgYju4U4WD0UOeCceE4CyBSRR+gpGv/a+CY5
GZjmFHSHzTYwiArr5KMXehRgoyNgObV3pFRwH3QOzS2oM/Gdci56ah1fvcKyfzfm1jkJBmnMTJy7
CUUmxWPeutV5jrmpuVXTrJpoGbkck+qJwAIEDG3KcmXVSXTrquZxclARWbW6CNdpAENUJd9gcLXr
ztpLfv5WGsVDb8AETYZyeC5HbG6AU8ZdpIpbreRrNnuERkQ0hLobSII3nH4gA1kho6IlaBcXPqvI
nxou4tZ3jqNH/6+o6+Lm6eahtXkAJAWsx7QM3WL5ZAU7Q8lJ1LYK5J8gMrlMO9/GCyE4YNaJxE7B
dJbjBdDYnrnVOog3Faq7YwGXZcX6xlizBW1fCYV6J+405QYUl7mteuyIZZ0Nn8swVX+ydKySVeQn
+rZIc2IgFDm3tjRs0AJT8JTUQbBDp9Sz21cL23x91KMYnk3ZRqAME+MqS3/YOA2M/yG2gUQ2POfg
Stu7tPGrjUwavbcq+AyDkdsbNdrzNmUCva3H3vmyE7/c5MqDXDTb4Jryrn1xebhdinRqIGWgRzw4
Vj9j2eQcfeRTY1GTKVy4jnMpXoCMuV+zicisZOHL/AqsQhu4dTiDgdv1EMC3dzjaFl5Xt/UH36PA
AUV+gIlBchUDXc9H+mjL7qKW0V6T2nY3LeWZY5qWBcWV4kIVOeO4we1ofLTlFbqDE/pJ677YXfGW
agimi2k1m45Q/sEtunonYbaR0CA74UPKW+OF1NCKZbRyjfFxaqp0C96diTY3xTWB9Cy8p9VWcSVR
h5TGvMXnY66HuUM5U2o+aGpITpBoGEU5Y78H3OrfJ28JCPtGfHPu4O7SNphXosXBwN8UhXHSLydw
MLBZWRSUTO2/Yhf6JoKxP20A9stx5vRxYb2yszkEOXOoyWp48K+1VDcgluXanNSIzbcUz/fZQ+cq
5sFQrNdVP/s7HgwdwU3PGjZDYLRfwbQ47zlPt69IzcGhrAeurop8+KEsRx/AXDTX3Mczw750GZiX
Fd0/H3vo0I+nAC39wXNy+4FPbH2g8C0vfq3tcdUQa/8tvDY7S6GqazRw6rSeZzn9GjoDUStTpJDy
jdoHC7eUHn7P2qyG9FLk43KCg4TuUN9rC4RFFwg2g9k8gWIrkbAYxrtpK/iEQrq4XO12gBm42IRy
HaucH4a4MZ56PqKAkSo7+mT2GO1ZE7avMhJZzBJpmQ8GzMiXpCrlLQko2UWpbHYEzdJ81aU5rf60
9v2HMajhsRoiH3kadc3joAJYtoiycNC05dAfUAbUn7ZbeN88KBbGMsOAp8KN1YOLIGbXVVx5yiTq
kDej9zpOKYxcpegji6EyL3GQFweo0+lDYhPyWllDyxA+8e30ojJ5MQ3Ggq7XLkdVNLC9W87vGVAj
upvYKj0ZZheaHQsrtydVpOriI0vhbBVtO5yApCdA40ihTi71CGwt0Qoi4++JARHzY/OloAUDAmT4
1vxPm7gQrBkrZmY9z+lzT/15MxnsTmAJtpvG8z+6GqAyBLd+H2s1nJ1Y5MA6u4+sL3AQwzTaToys
Vxyeae53s/oeOgp+cTE8eUsNcKZhD9OJV1D62H8Y18W9O26Gvgg4U+LIE7AMJrdBXoCnJBfHWsbP
zNXZNVez82MGtfk4xnFyDqwU1k3psSibsQdPQFL3LH8evXL+M5scztnJEF/uA0nG7f24mcfIPXqm
jI9l0xmbzHasMIEPBr8PUheb0hAzSrWrDbVcoZpl+9kbzNdIGnrlejOTUwPakoQ0hub1m3snxutS
+fsC203FEcZGBMUWd95rpAtQq/Nz0cli27noM9GM/CorXGq6FVB/xpepQPLHqaHzXiMXPVVF6j3Y
c1S+GFMDL8xDP9EP79CJyge454p9oMkMj48CXPyUp3n/ndSSk+jC/JwKKkpTHwxh74MhE9rt12OR
5tvUXvSLQKF1TvnbDhXr3W2zpM+MGA6e4iTCycbsd56k64FG+o0Jgh1Oif6cE/FZ3tdSiWH/0iRb
tsEdjszK9pgWWbOeZPbHyHB4dKZ8jkbjZyq5BpfqVonpvRqrYetO40MhKyykXotfLnKNo9sxOl9c
fJA2OL8lUvz5JYGL3jTezGHkBmOAeel98D1DBhVSNOkm4FDvYqf1gA3LqY7Mg7NVJ2oJuMBnYAGk
DG5+emVZikJBAMijUBpthBLzpnbj+rBYOdKrrj/bcqi+psqbmZP30M5SCR4q4CEXdsE0/TJizz/5
yxD8oczchoMvYeTk8bERFrv9wP4SPLmOBP1XNJC3fl5dMnKOtwAryS5lLUwysf+ZO6/H4MEwvzM4
M4oqAIYRhy28NSXI9OBP5QzPCzYDAvDWJUkCCkTDzyj7Lxure0k7ldbbAHe2uCTwh6CFRKek4rnJ
JOeqgmjHKXto2OkJKC13NoELbGr9apt082uZGycjSF8QF40Xh4LwE4Auf21a1Y+bpdteW9/SWA6A
9uC00V/BUJJd+74eUc/Xej23atig43prRPCWsL6lUNrsh1Ke6ozHnN+DSKg4JOMcY9XmkH+T0XCf
AfNtMi4ITlQM6JdYFzWE0x3nCr9HUYaFYfqrgW1h7I4aEEbM1rqvdpHj3SpD3othCihHWvQhQdki
9K1xWjd+0rGlX364wBe+h4SdWQkgXdNrTR7vke5yv0PIeCQ/UTMAyF+EGe+KHKNSkTghj+1Xows4
ZMqnoyXQIta483g93vPSaTm8au1flhG9FbaxPNapeK9ayhIAVn+bRvNYSfNv4eDACYLPcY5/MLme
B3zksd2zGw9+4hyxcc2628qBhMVFR+zeUU9L331QjhhP44IgQ9U4s92cJmTn6t+1gZ6IzmSGiJuU
QA0Q9+wVMLagnXlhHquMhWbL2UnuWivgkcGeJ95dVAu/0MlBUpB0EA34jFxyLlcXx6m1d7pyjkUJ
ndcy3H0TL99ogQBId8QUsobpftS882JCzELSU1Two5G+qXzYou3jsdofkli764LTOVBMOt+j226Q
xlYcglM0y9mnrdLRfKZHGDNnGrYioTWxCFFv8XiTiq+fMtbmMShSZp5sm3IPqVK0q4LiSNPjoJMK
eF/P2nIsIOe4+jgp/OiwoYxZtauijz/c1OYhwmmQX4w7hk3Ri9cBe3LkncwDInUYvHrPOv7RWIwL
n4cdP+XJXdIbtLp2syzy6kTpgSjtuJ79/C2N2yfQ6DSlqhOZJYND+h4q9QLyMZ4BuONzjQFwh62j
HgueW+jn51drUkeRR/RQ1DqCgLjLOUDjNCU4qDiL1n7S74Hsxb/skk63cPt3N2pP7Idx2+A+W7uV
qfaUsswdIqyI83+Pq1cpRsJVLaCrLLn3oVF3gO5LMQN7ht/Cmbfqp7YeXhgSmrs2N8yjinOx7ogB
7xwNynyD1XS0boWpNRvyCiz3kPQeI4XGAxTGkcoqQdPL2TGmSqxTJMFznF1O/rYEsQYj3yzJk56K
8tnTSn1FLRw0JmPOPi976yGwjKK/8TCR/dHvKRubbdxYq3vyYtkEHl9l7uhEDd5GGWVcMdy+Tcvq
h61l3g1VNuC99xRUfEiQgP8OHLYlogcGq0u3sFeyq7clzfqV33GM2heJP5681rbBLkqcYQeyrZW3
ku1gTTsM2TGaEYRhEMlsv41DYow2MloCxvoK7xfuOem99gRUso836diD9Gd8YatbLWoGqzVgsZUC
vI1tDQwDfCHWh9u2sDZdqe27kXsiJaJnqh4s+ir0o9mkvUdGgou4zJyuMXPVcafWMY2dKcyBG5L4
olLlBZa+Em3CPJ3B8QajVtWMmOIuB9rD9D3TH07PiuXEMawWYQA5pifVIBp3h5xWXAlayZmjvLEE
VIp1Rvql9WxS9VwQYHmR3PdZPzcHn1jlTQu2CYXNH/AMFzkOTsBonLBN/Fr9ZQvn9jsyTiOZJ+Vy
7k+CRQBmlgnplZcaK4d7wpBDaIkv/imXIBjOqiVlc3TUkrXDKgfZHYW+n7biPDXu8G55U6POcyX1
N1evRu44CK9RGy/i9PngTUKNjw7d3ZbBDMx+cGsOk9hMj9GB9j+T9nlJhwecTy3fqhwzJKnt7tGo
Du16LrIFxauaUy7OqhJfVpkxR1smabZAaFXSQue27eHXBK/+yrkdAsA44Z3aW53r6d0sa7v7Jp/V
1MYjMpHuZEkMngQyhP8KascNK6bu/Qrlpdft6HB9l2kZg+BiwAARkK8nYF1hIufz8uCMPkNF+7NZ
eKl4cAX4a+ZMtHI9momzZ7Ni87ID7AmXifZLdR/2c/V93rOpuGQbexq/I/amgPPycmYxGpjlO+cE
Wj4loo6ni85Lr+Z+4/zMxYDFg3G7as5Z1yUjQGfFPxqZ86ivwVSnf+HdF9MWYXid33Kp76BfDIan
FIyvswGkJdWTlXvWrY5gmkKMolQWctJSwYEqc6SJkHVzHvjG4DnLFkvx9BqxDIye9ZgOfWj48VOa
0NRSK8a/bhUWo8HQxpr1t0WCg5Fyy2kOa5Bi0dc+VRzXW22rf4si5vHN1j1/Xbhth2nQLsYb57Oj
h/7IScHuc7CCMb4aslOOGTpbzUXNVWAhdcMF46XB71Fmlr4wZ3rpySuHy2hE9UcRoym/OrQc/N2E
2OPoJ9WduA7/03xNiM6b3LJK0Rzo0MVQgfNUryVvywthQZ75Zr+ACa379LeQrfwY5NBdgVobNpaV
GH/LIrMG2znJOm9F9lCxkGrKRz+O0YuSdYmYIcdGb+2x7tQnWBJ+aPKAxUNGIGgM75uSLQZ5HF3G
aREu4YlcLBo6ITd2ZqhEAYlTJTt4Z/4Du/NkRSoUkUSvCCKu52qu+Xg59cR5fBtN2c5B1kFLoFVp
uhmZ3+T9jrVbyUS36pqz1TSa3Vbq5g3KnclqNaNHE+gUYha8Cz7HLuOqKhS4W02d56L4NUi2kNmL
ziz2fMxDynX/RvClmD8Q4oMuwuYV3KoHoT+XJda+yrKabyUhC9ysrIrLtWup+kcusXkzGnHHr/GP
PQUzZs0t1mDyAejbmyfO8CdxIqo1ZyfGv7XLUrVObrXjxM6mJ1E0HEt+a9yNUZMB2+8YGNzx+shx
K/XoDBZca4fLfUWLPPaxV9hGvgGlT9Zk1epArAdv8TifjMec/FBD15NxT7b0/KzaCIJtOzGr+ZnI
Ja6J6uGllkhp+fyRA4rm0IjM4mAvM1oKQ7g3lnTtzqi68mxWd9A5p4lrVje7RdXdL+77Ni9al/5t
ZVO2q6mNeh5nM9aA2lVhl+evqHguCwsfbZMDXYFLPTgmykcD0s+6WqgFVM1UPvJqQrdv59/Uhv3Q
i+ZHrxrEOsmZAUQ1yTKjt78YqMaroEJoRkj97DDRV7Nytqlr/OkrlCBLZz6ScGm+dc/NouZ0sAsc
1Bljy8kLRE+i4uNpYhUXEoiMzrVrPxdaU210/IMTR1ZIXzRbSaz2RNOtVUYcVS0s2xQwUJI9q1hM
oQLPM7MX0Bl4VwTNQDcbWN598D57uB1zUwTrxWHxwPtHmk2S4ABF92uJHdjXDSMBivds7biNMWDb
eNOA6zku/TcKI0DRGxOqPKJ2c01l956PtzatzmZMwwV3xJIO2EVXC672BH8hsRxeD6tuc9w+ZfNL
DrK4qDl+QcKVbL25fg3YYqJ6COSIXcHJeH1XdQom7epHno+Zw5IuYdwmwoDDwB17QxvE6yWr5Map
zOmh9jJcbxWz1I5JwK7rEDzFEZBFMz95/fgoiwL3iHxwlnrPlhclrag2jZM661YYD6zu9XqsqmBV
FPoximzuAxlpalTXyJGTfh6RYwRPZc44uvXHbWfTnGPie4bNgBdImbdesCElxloDeiK+Wy4W+wUn
+1zS1tviYCmfBUGoVV1P1nqMZmvHvBJzl7GcEB5nO8IqMCQFgqSV27nOqmljNAqwpokc05EPgaxi
NYjjlBYfezalu10s6vSxyN1T3JgsT6z5EJv5xmB7c6DO+OY4RTh2TbxnH8OSPGLVcgxSny0KnpVX
hr3jhwWE+sSOX7PFIk5bq+xU2tkf27fU05Rb79hWANK30tgEI4y6eRTtzsUWbAcA6ZvFOqBvg2qL
m2kR0ZM2x2kjEB/uW2dYdjX+tr+BF32bmWJJXRZz2BRMNnO7fs2YgB/GVvpXYhXsIhaVn/Myw3DJ
V0O7jQ+5YU9bRzB2sSRrn8DEmsydKWEny/GQ21TmuZBabPPWCzVrkVXcJC61oel3xIOqB/p+dox8
R6jqY3by31FL3rsHVr+WzvgCgKxht5/fIeqoN1vh+TcHMvq6c+YP3MrZ+U7EWdup89cmWYrMqSpv
vrkwefdVteVtdTdRy8nYMN2Tun764RWCrFplM7Szeo4Y5dzxmiLlpDv8zNzrOzcQfEGy9tklISL2
5uWirNI/1LP3YqD14YFPDoJDRFbuNOzfq8zydlTcCWzLPTNjNDKT8ycd0LIl2ngesp+stM66DL58
lADcy5eF0z8W10Vc6l+4bTisMpN9YBobU8dbmLps243jXLgPVsC73lp+fiC8bV1nFT0W1vCZps+V
m94yg8URzdSQXcRJiPTqAE8O59R4sOLa2BcdfY4e3rSnc5SnMQfl6fTWJeVwlY0sdoZ3d7NN3qc1
dKHveXtb9Pu0ql6Gyt4Pab8tUPp+RaL7HSeqe8nxijPfYrGaBV/SHaZNwU1Id+67bgRyhDLeUhzr
Vyqatqyvj3NuyzV3Y7WHt3GLaze/FWmccKwxL8fOAhhn5tMtVpwRRkPRrPpg3LQeLidtduvEzhxn
JVKnWAlnOk+aZGEzBFt35Lyv9SxI350lsdMFD0U/gWd2k5sr8xcf/Iii1B0adXFYvN5aU9bZ46j7
DNKanWsBir4y0iu1Vrbann6pOnXsdAYMsv4g0cjhoYEhp0UQIiGlx3m3ylFuMrlC5xoRLs2t9DX2
mp0d1+QhukfaTafWLG9eMu4XPwiTNN/bSXdNq9o9taLNgBnDLFmZQ9mHqZljOk2OTkHkoCo5yCD2
E3ratDg2qV7u3Qsbu+mjzjH/VbOxXVrn2PXZ33SwrlnVnILBwcXrl2mY0nxDFMzlnysmGT5puCqd
Pkm1snxgY76J7Er+sWlnAKRSyDM5nVlxlppThQEM3RSWe588Iog3JvjmsTc+BbTwD8Nosss3O4Ib
ZoPWtxk8ieXUcs4u3Yhr6/AAs5S1QD4nrz5iGO6kVEk46hmzF46UbGE01ZhVdYIDSyGcuLm9EnPg
sA8uD6aKbuwskaXkWRtKjrqCjF8sH5nQ1TxrlkE+YZSE7+2D5SV1tMcitzJKh2c65RGX2yhRyrNu
nDWHw/yOBOiNtakoEntltJt81R+YxA43R9vO2vY846FH4mm35ciMEl2L18vmXBa+f87Tpl0DQ3/E
GLZbGOqzqch0KLLe2fXR4B977FC7sZ1Ona2viSlfecadRCm9laVZNCWolonjmO4+qzougtEpHjt7
tB+agQ41Lz/NxCw6p7G5afpkzy6FIStOvSyqd6rR42qqP63uPjUhgw5sH93k4hthIvWh88Yz9qMz
UYyLWOwDurFXHkmcvOOmKaqXOh/JKmEDYGTBgpt4c+R/gyKTKALczuo3HPrJv6NjJ5c0KNMzc9bg
EjPYPeLxhZE+sDgMo0E6367Ngi5pip8Mb9SaM7QiLMqEJbzX+o8my+T1OLPnJmEUhDx9/OvI8O9c
+P9eDfv/Kcv/eq9a/scpy50mUfn9f2Qq79/wr0yl4Zr/uLdsaXN5LlhS+sP/Hqq8f+m/s3duu3Ej
2Zp+lUbfs8BT8ADMzAWTmTrbli2pbN8Qsi3zfAiSETy8zTzLvNh8lN0oKe2Wdg2wgbloYGOju6ts
JpnMiFhr/f/3Bwy/H3kdPrY9H6zAT8Qp7G1skC4IqACLfeBusK6fqkoElyFEMvGIg8QLinnxbwBO
EW4+kVTCX9lIPFjrNzSDbSOq5J8/sYgvoUXuuC+L2Nk0ieSzIVqw9HAqZiJynjyVdz90mk8JzPZz
SsKPa/Fx6cXbWC654+fXwoyYMT8eiliK0Liq1JbDnbgeYhCir8ps2Nllle2z2T4sU9q9g2tQITNa
ujhA5hS5IiU4YJQnk1qzC7ts3D2j++Gw1ZUnU90eaixvcVeSyodhsCMQlOhU8gtZQ6oOwRWTt13F
ZnxFmNxr5tXf3NmmnHWQuwJxhSHw/M58IB5hmXD5FVcax1UKLYCu7Z5miYwcg32wUkCRV0XQ+8sP
9bk79/GZcmWQeNsrBnN5++dPvj9vJoAPg1ARE6uS7nG2ENNpuq/5ZR8REn8pbx8vIzDO0GWzccHT
b3l+mRZDSa7CkE1CFJpwGGF2+1IR9WwyaU2iumeUZxe0E3eWlSZfR+iyn5ZuJZihIM7QKhlL+MZ6
zqCHoJC6Zqwtqtb5nk1Bfo0ab6Tr6U69oltEum7Egaq4oAVUfC76mRYr/T3U5iQPXziyHM/UJOY/
Hx/jf8fapdFwqf7hH1f33fCPg2q+3Y/Mn//Hdqmvbbf0RLaN/+v5fyW04Ocnie/H+2f/Zd8Qcblc
q4d+ef8wQGD81295+zf/q//wH4i7+Vtulu7hf/7za6uQBfC3pXysp0JvrGFP3q3t7//5597c1/y5
q7YZH5qHtG9/+UM/ljLb/ANvdgjd0QO1S+eZNemnPDz4A/AIFKonq9XPhYzwga1vtxFYt3gBV6Dp
/rmQuSx/AgEvtAO82JDAwr+zkPHv8w7+9Y76NF4c7Om+D1vDAv11bFQ3hGELZiklNY+GEDS0PbGY
igH3ENGcp+Sfx27+THdktPdKLzZC0EKT5kjO3ZieVpZdeHui44a9rjvb3KOh9C6HYQT5w5R4zGMM
muYNM29adTWqwG+lE0zhbqhr9NAMnyd6ZlvZK+1K7tzR7R8Q9dBTdw2MoPUyCg7oSS93CjoGuePp
dsJpXKZK85JgCXStYrmtttTVhERVJvwSXMxJgGbg0Op1QIU3dc4thE0toyZXs9iZ60pfjEA9ZurC
u6J8wUWFmWm4dVxJnYxJsMewQTiyxayNIzMqwrWKoEPWpI7gziQvJDVMFMKGc93COH7wJPFXO8vt
23MXSXdBqd3mNO2DPPg0ziMqrdBBMonCDJR83EwGZ3sSFbpLEiSwCZpdp95UGDqDE18iGHF6pOhA
aIRtniKtgzGBEes8N9WKUq2q0IH4pVO/KT2EtHDaAg8j1Cj+HAaHAc2ilvbCX2dNYwJ427wbOf7L
PQ46pFV2t+wkU8hx1yFaA6422fqdGXRSRC2y21tpeBVRbSnopIhD7uxH8NHI9VSsJE2Ezo+CTgn3
ahZz+TbVRFmJRjnqpK4DQW5oy2Idt6ge+quFJO5zO9d2wderrFNCF6qYdN35mrFxoPbM+OozG+0z
gRKkmRo0cPrhHR6jgwxVSFOCWeJlYLj5n9LqwjvPHjF2KVrK575SdB6qPDS4FwJdsDOK8L1fGtUd
LzgtGKURsOwDo9T0GZKGWe+QiC6MqXX6/k05N/27dezXC7tbgzkmmoy2s8vLF5xtjpy7esucUlpY
uFCniRyuVEhm92kywKdIjfSeNqsqYmOYrFvXM/R9buJXjId5nIpDJdMZbpl2ieclDs0XUbeEBl3Y
zu8/0TepNr2tmq/S0hjohjROv0ZlW44kwBBSzaJvco3QxULBmLOednabV2d141VbUjZDdwyV8EeQ
Hqvy3cAWgkjbn+kS8g7hbA3WDDn2aPcIt6YUQRuK2oErCIOlBFOu570JGmrfvSXd8a1b6NbYd/PE
xiSJuXqgtsnas9Xs9BWyqfR8S0s5ZZBGw9CjW1nHRN309XnrOt3Z0Pq1PIiadFfGCim2VsvUyPVX
5VwtyUQrKJTztT8FKFHCSTI2XnKX4qDOBvO6RoLdnHWOMV/WTjHxEjemyFHsw5K5wWnBNscqqr0f
9Ir/js2qe2g+jP3Dw8hu9XxP+v9yixJsKf/+oL27/9L+4+6h//bwdIfa/szPs7Zt/7GdhSCa+o7F
JuVywvyxQ7H0E3TDC0yLjIhH2+QP/euo7f+B3YnWvC3YNxD+crb511Hb5YDuwPNiZ2Noxsr4d3Yo
dzsk/bVBcVKHxEQCDx9gmzZyun9+iEprz57EFic9m1s4r1vzHxM0lJ8EL/25xvP4uWPFokPRO/ae
DEqaKGHpOAe2ovq+tYrzLFEYBkhe8uK52KYPdWVWb71udO/doLUvVGCSvxTkU4A0dyVVMUJoF3xM
aEy9LVRJL79c2vpPhNLq0sBDMbeMa6S2Lee0t0LjTyVbivaiXU4y5YovaHeMe7deHCbp1rSHD4px
2UNSW1V6OfPNYIpLz85vn3ypv6sTtufw7DlxlqUogh0M5AnEyNGZtsXtLMvG+c5I3Maw05S7oZKA
4wQ+fpD3Vd1HjVWjMhcNfs/MU1/FEjLQqYiaaCPU0/MHNi8LioFv6zvTK+sFx/ncoxPLwKO1oKmZ
h2gzGvsekYClyMls6CNf/j/cB2ROV4D5CgFWH+GqHD2wcE7tdyaa2fs6SR4yp1xOqq6gW+IZZDGn
7beenFf6HqlzkurMex/WCNnHBU3M4nfFLhlT60tSJfo8EaNL78u81MVkn5Gm2F+UjXbfOU1W0Ilu
81e4K885L7yrAS5AnID2hssEprtVPE/qit4xK7BC6XcCQ+vLxgzcS2Z5zDdGbV9aJUntLz+ro8Pb
dr0NFI2zjx8Gle8j6vTJ9dYJsDdJHA8c4D4CTb3ljGTtRVeMpxw7qgvMpCYdX/aTqWPkUsz1K3WU
8+tLx0kUkLRHsQ2fNjj6supimJF6tA/5WpnkzBeixiYxFPIbEWj297VKpLlLBn2G/FYQq6rN5Uvt
MtPbrblY7idLItWCC0xTarbfisY3QWKulfysGRPuV4YXGZi3EYfSWhvIjGFCNvvW8o070XaHKav8
Ks5tDZ2lHDL/U1isPiItjY6MFm97X2ejvDGSALGWqoLu4uWnf1yZ+5DvKCCFgHlACgvuyufftos5
iyDq8aujITNEre0t56BSpo9QX7Cqr2beHlonN7+DsLCpxJOZASapPsObCuX1hwzZMjHl+OLobE7t
go8QmWLUL5360zPM8Q1wgnU9zCK49thH7+Zsnt7wP7FfZgyNWYxaxMxZf2WJNr+Zg+Dax2h69vI9
/vJCM7TgPYZeFMLcc7egmacvND+RNtW9+NJJZKkkAa37qsQ1baUWB0Ic/9HLl3vMeHi2iHE9/m+L
uKBuZsT9/HqyMH3bWeQXhZLxo0hSsScfvYypNeoCe1Vo3ztl6J9qRlLZmHCeLZPhvY10qEdfzKpk
+6m+bHGG0F1m0HVKh7pMGb64xkmFRZ2JWiCdjfkDa0SRjr1bF3u4zgOpb2zfto1Ijul0Y81ENFfZ
KiOz9bFs64YGeG84Gl0Q9gI06uo7qu/wbbMm7xofDMju5edw1BnhzSLFB+CzCYsYM8cx2r52c3cm
q/3rFGLVIB7QjBceVjQjWLrooiUa2F5eefRbG+noydMKoVvxGI3xw0X8ZCnJ8twfRTd/Nas+OAtL
QkfRcaSxKGmAvnxz1i87Oj+XzRfNwkWrjg7e8y+ZvZrhaz98XUL9kchZyWAWdPsnq4EftIaEL3jk
g5+WmJmnCHdE9Tnvi/JqcZmBvPJRHmm7z+/68V3bMJZ8IOrg5x+lDBnsZHb4pUX+9Ym5cD0yjnH7
d3YB+gfNNiaUXTYz/yo41TqR4abGxwxe40fKXqb/qJLeGnXhYSk0wuSDkYr7kdqr34c6Z9EZs+5r
YzWcwdO1kQ3zuBB/VKqky7VqoppffrCPERjP74bEkUfveEgECO/r87sx8zWQleHdV6Xd4gSoZu+b
SQWA+84O32LZgEHUBA3nm4pwvH3HL+ZhBuQcDTnt1pg87mIne6sEJIdy782KJ2Vv5VkexIK7uJ9o
j3+HEMFKYBsrFKhstT/gsxvelOniflxnR9/JNrHfGobSRMJapwT95tdlNrZG5C+B3pLNgiJHm576
BMEnbXNqU7B+KivVE2C4oH/tRoG3FQk5pbe6tCqffGALPXcYhcAkW6yfOL0s5nMrNJfcQP0JS+2V
x3gUEciuGgJAJ1uLEBDyCngznj9GR4/DNKT2vQaGwrBuVvIhmAf6oijcVurJZun92Arn+sJrvRnx
OcNNpj8VevI+LWJT+4hBqmFgwMUGjjxbJ1cwpJrvo7PJ0fqa5IBwTpniwGNurx9fgv+UOf+0N77+
v69zbu6b9b7J759WOY9/5EeZ45KZRh+NXdrdunCPGNQfVY4d/kELTFhE2VgWkpWQn83PKscwmRrQ
ZkMov0WjucRx8Rl+1jkGMwWiLehbC9e2oeZzQPhXH/Lngf1H7up/LfeLc5SHE4KzBOcKirAjTJ7O
SzsdDZzFiTmXNaQ1iRpeNnN68uSp/KZQeL6lw73fen1eKEJe8I2AfLzFygC/TUUU76It9bVwJvWV
cwYgBkLhY1mSIf/y9bZfy1+L0o/rOTzwDfMJzjrc8BRPNhZEdWEr2wnhST8Nhx6mNXGNqnqlbPjd
XXFKodPqC8zRxwcVtPAc83HQgIo27GsxkFUYERCevS1pi1DcDWb9yt7xfMPkvjgRsZEF2wuzlcBH
i21puxCyehjxhTtkTMtzABcZcgwGpITEnb78EF+72NFDlOaCHdvBMSwtxjqYJ1rntkTondO7SeXh
5Yv98o0xr9hKL7bmMBC8K8+/sQwSTaMEY1enk8Z10flNnE6if+Uqv7klmy5BwJjPczhIb//8yXuB
x5yJbYZvJ8AueFHmznjSl/6KEcz+m+EZ21dlEx9F1BdSFnxux5fKK0ct84TwZeysM8HNMPEV0ys/
rN89NtfagC2WwypzzLmsaiWgzmPK6TvXOikVkgMrEcUrJeYRzuXxvUNGxgQSTjvVsX/07diGX/um
WVYoujMCxAlC9bDyBF2XjSe10AqLxjrqAXuGkPdpj+3kslSNRNtPRV0AakCid2ODQGwBT2P6OSSz
SpDQ6aa6WhryLSIgFcqKdEvtuqOB7YkTj2QLhRMB6Rp8MpP9vJ+s9Ps05E4SozNrq53QRXjvVb5c
sJE5+UreTz28DwtTyrM8X9cgboAjfUqpNtQrG/Z2x89WGL5eXlSTL3hLaDw+xLEaoBs0XMjtSxkE
EZlQZhT6bXXd9mP5ngOLgW1XWcg0TaFoh+bhK8kHv/nmGcw6FvNZ0gZ5wZ6/yuOgOUmgH95aVLiq
pn6OkLq/Fl38mx+MA92UADTGSVuN9Pwq6bqimjZ9almplp2tbXEBGkrHyNm8ry+vAL+spixpjNYt
MKocDb1jXm3hiTFH3VLhqeubb4gqyzFqhIPtxeud/EMjElu8efmSv3mGAPHZoRmZWOCMj56h0REK
BcOUPFkLdZZyZ33I82B5ZZs4vgotzI3q7tPRZLrmHpceOFH7HPLm9hs1rDJWIh9mOESTDuK/dzub
uh6cAoUFh43ttXj+ZfUlqJLMQC9ZWF52bmFcj3x3mD/8/av8ODQwxePV277HJ2toOzdYZw1ZR4xW
kM+qDkVCoP8mj3mjWIPvDfliuAqZbkcnk3qy3LGxVY240oMX22KlWnVlvHv5XrYv+OmvmNEk+AhB
vuXWVMFk/fxeihDvaprj5EG7313nFkNBpO/LN6v+ZiuU0E1m71++ovB+eR3YFzYwMY1qrug9dnie
PD9oHMAivEFGU90bHtJGUKtRVjeG2gcd3IozzILen67WSRLbCdoxHDZgCnaesOUJATzKjSyzsqvT
jO1L7bVpDSjHvDQwoqKXqt7nNImC/TAVo971ql6+DKE1MdqvbWTSZduX31cweW6svbG346B1++Lg
gaBhAOiMBNp5ZpNW56J0MySnXaFRrAHFtugE2MZbLPQopJvVd2kxOs70QWCX/0zOuoeYEi0u2J0U
8240g5o57e3Gc+CJ9MyVGgPcLvMtOTwsuCrWnTHRvNrRLtwUtB0E3F346GKd2TTN3ZxY0E9AjmQf
q0B66x7PclHs0F3RVayQWCtCvjOGlkVmtXjU7AkLU9g7FvwTlTLtrRr2sc/VTEDSrtVBZ6I6mYXc
kb2THVQO/ugqWF3/y+b1lLehqQKfEOvJTcmDahu/bXe91RRYDdLGU+u5SfQfiGVBc+ZPO6OPxiec
WXN9lHIYWZjrIjRrJEb0tJonNOP1AIe99qZ852lc01U0TE0wxLYK0J0lXW8WcRvq2T9NBydjotU1
zleHl6DCkKK9L2NWZ9MdzuPkHhH9OmKJ5aeNgDZY3of0pL/NpQWkUNW1vNGqcI0vnWeuNwz/CTsY
Bw7cp61nTR/SQOj0rANngYy6oJbc90YojVsZNLOA8pJbH0eQy5+NpTPbXRfa3SeJajLR0TD6uMqK
afJLGLFll+0kXmRMiHY9kc9izWlw8Aidx0dvSwUqpdSLLg6uMsBBNtrsPpNWN7p7gwj77FBUlAcn
au0gXTDyRZIpB+0YB6Z+NlTDYcXIbBRTQfBwxpgjCk3D/2y01qAiJMeov6H08p5vQ5b3lZnl3q4p
PDl+c3NyfC+GOnGMs0DIXEfSrGh/44Ybq0Mpy/Udz90q/kT1YJlfewKrxluSc8GpIJysCMEELAkc
Lln8j+ncJF6c6q74UBtL7pw1UBqML01YyQ27hoc/KmqdmgdhwgvDs1Tiz0RU3/nfvdqsS56Z4xZf
B7+ajTca/i7ixZxu7HkQyrG4lEql1s7NPN19IZAYfW7UAH+RIRLBbD0V/OK7b9LscPRxXOy9eGH8
Tu3vWXl3vYRTRjOnoSUdTd5ii0iLDKZsaYFFjhrlYsPNJAiiWC61vLVsvAqxABvVXISzDmgCh6uP
7MjBJ8GIJeUM3Lpwna8QnNnDFa24skYf6vpT6p4MDoEnIh4oao151+YtDtZdqKt52edgOpuYJ12W
5wRj1EWcUu4NMK3W9vOiU/sMH/6s3rHkZMPB1r2VLVGTdWKUUVAkov80+Pj1xgcYzRQyeKkEQGV/
D1UhDcrTrG/ytbwrAkLmdzP07rdaVwWa7a5w19bECVykaYiDtZTTFGm7z6zxYoUujUGrWqt7HJv0
s33QA/O+6+zwJkzZaSLwHygLJtAnd3Ogaf5N9ZwyOm6dqjm0U6WtCIxcX+76Gpr1zqVMCCPXcOg4
u6LnpAoJ1kdIbpGPiNCUcuEUS43oY1VVnvoG/3updo6WargYy9wGDcIp1TxBDJcmV27KOXXflRsP
tyNgu47zlXI4CjRTu9OZvnu+N/VA/s+MgToSziSmfTECJTwjF9vHUNJimgby4ITvKjddCZ8aLT59
wallxjhb1B9GOvbTe9NLKWNoh8n5xBMJRlJoUSPrdFfKeed1nXltYNZKIMlOSccPpUvfYa2q3+Zw
iYnQ0kn+gb8Dqf2E92KNyz4fyou2ClibrWUAlMsIagpAbgWZdbYO5tyA8G6DDzwpTMeOMdUfW+Bq
CZZzr3oYpQS23wCnoVJdExrfLDoIsh0QwF+MwF9U3FFJOFjYfc/Yddrovhi22vQEuOxuHKsY1WHO
NVxWnPUSXJIw9BUBHo19Mg45WMkyDZLtx4Ku5+CzqtyNPnCD2ARBc4OzhBqys3Smox6NhEL/w7Bh
jwfTu+/YOuHHmXZu7jLDbj/XLYYz6MOWPAtl3kosflRCkW8oVmvfstY7g+adc7CxcU273BunC34c
QkYFoS9XbuFDr+mVqcz9SkCf2BENn3pR2wWEQs59jSrbGUV6q4pBoEhoJtRF5gwL7yFv+Y3c8jFB
B/a19iteIEZaH9ds8bqLsTZ9dZEPY93tasuX1V71qkF43EBo++zyx1RsDRJZsTVYm0EAjOMUh/BL
QIpl2Lx2BQSG9IOaXZHtHTC8W/QU0Yc75iqleTXA1xyQ8nmwS9rAwIbaSfq45wFudrBAnVQl0DuJ
bDOko2Ie1ixPIPYWm1W2KVtQCgELD+YT0LrFvk3CRXwWdl7CpS+BTmFcA43kHIBOL/kdMXQy2UvA
CMl+kqRcvcF2OjIzdkDQmZfh4MuZPbyByXAtUtn1X5Ks9frvU5Go8QQDjqjBlWVyRs2/dPnpOlhQ
sqeygyVgsLYg+QlldtuXKRbszPDQy68ED7V7+BzGNkkKjWpHPzlnSZ0yjCjY4+iHSterq8jIewHD
nPDqJvJHG4dKpnKGO6LxGjZUzk7ODQYU5ezsuTH5gYPttE4b1w1ztmYNO7NG0wbJczKZywujnHQs
s4kMtRbRyS5HN4QEycPgE1Mkt5xhcqZc5yJkUhrlM4eyJTMEsMcmnEQk6QG+AWaVFEjcmIdH88q+
daLKtsh3xey32GYL8CdBnqW3Plgb3klWiuQicPzeO/DbB2BqmF0bxux0yNG1Z6fosFxk8ZMFyyq2
yGi4zUzYV/HqDAIbBlSKHFWd2p5vJY27ul75jQRVZbHJiQqAHnsDk8AqN8RmtpeXTmokNA0zmMr7
dpodtdPCWe7UoI23g5SBh9W1h3XJlwbXTq4V7mLPS8y9TshdTKjq13H+juBQfEpwKWJtRvxnnJgo
8SsEbcGyRDoVwMEnjn5/OmUivubC7JrLEndrwLCzCVjWHGdezp0Jg/7ObWCRt97UQgkXeQOjnHE5
qaxVJqad6obwtuirjATLEKRBNMy5+bFQvhHufLZSzp9zb9cHA/ozHYekdT64YO76s5RkcKgdvVUD
nOh9inqfJAt68rDiBfYVhAWgV9QW/9pm4qbyivaLC1S5OJFpstJhYkXF0Vau6AICYXgA6MJgZnTa
0Nc5eKkefHBhBXugRZbn3lH40xnz2PJ8zWf8JtC4rBtvbMnrwpfe3OvRb3g+4xw+bsQoB4le6G3u
x6VZ1/d9Cbx6CLb4DyGdb0r2PpaXnICDyMpqC8yaaruP/VTOoAmrFe9s3uBI2OVBD/zG8lag1paZ
sRVR/pf+vvGD4Vo5vOSxrdUCGxH4QEFWqhXCcuCdtKEsDu5dp4ie33FaI5Gd2iY4iKEzoT+5eqZ6
afPlx9QBde7vm9fOcceAQoqhLcWhh4QUXfVRjWgKDqfWOiJOGzn0nLv8ODKixfG/XrZpn3gHnFRG
eLJ0CWo5PENIUBQm+3erhXwgkmXflocFae4SZw3Y+xPAafAsAWGP7bsKiVHz3tWDDnYZFdt6CFKj
sM9SXdifGC41er+C5UiuKbXTnISGJsdD23reJ88MMv/Ggi96huXG8+NAdemdaxfzXbE60ASXiliQ
k6LkvTgxksRAYme4HhEW/QSw6OVy89dHBM8ZBwKb1SbjP45PyiQJDWkD0C9oLOvW8NbkFDrWZpCt
C/O2ItDk5uULHjeMcCYAkHZo+GOHsKGOP6+o9VL4ZrlAE53RO31djb6OKTo4J7cYe3d/+1ru5k9g
bI1n4xeVVpL2HfRJaCm0ipzDqvgdqkxOJyESsr/bWrEFCVTcHM4Q2q2PqvsnRXvYJPkg6hT4XtB9
DMGfXC2wAV95dr92BlC1MIHn5LBNfvztnz+5SIHJG8oEFKA6U8X3Gi7Zu77uprOXn9rvroKWkaEU
vxl8CEffUB30lDYUOcRUV/rUysscISVgv5evYv36Imx/Py0VJLY28/ajywjPLEMx4IRmtMnCP9BA
njkiWmiAefHzesfISJW3RA2V+W2wjFbwvqCUQ+wxW8yM7WVxCckZhPTOFgWL/wzgSenvEh9yafzy
Z/3dE0GOijjAYaxmHavYnLAzXIppnrs/vnc66IqD0fqvTFN+exHkUoDRme09yhqffrmWDrU9djAb
vWEjMM551wcYRYkbfqUz/cuDR9/PvsaFoJ8zmD/Sg5Uw6GQ/pjIyvHE8GFMGOyKXgYGjfZKviUZ+
uSsadHilfHp1AS/v8UDKyCCQkSDRozRqocXUbnlYLTKXXv6CfmnTsXYxFCc12bUdNG5H75Lt9n7O
OEpFvLgqcpd2wtsIZzfP2vQq8TbIggrNVzp1v94aC6ZtImsEeuhjjXj+a0yDXtlDwOAgJzsjduGJ
HGyXN/nx1v4zOv8n0q0n3/IvJpa39f/5389ML4///o+5uQj/oJJEx+tuY3BGLDz7H3NzwQDi55zc
9v7YAsm34GeidLHkMVT+lxrY+wPrk+synfGYitHg/ztDcm/7pv/qEjOPYPSFyNK0mH6ZqFy3X9yT
dTkf/bygrUCelxFw7mPA7ZQHA7COA8hpsd7pfDXGM63pLFwZDccyEHlzoCI6hkGDObp36JrNTve9
Mwh4ikyjS94UdquTSNYKT5bMBrBETItCJh4dp9xgGCfaYeOcrThESYq8ECXYwMhBEviBowdS2UVS
3OVdWywRBV3jxm4IOzbyTGlej/QKPzZQvhSA48c0QzNg8dVr2i2R23Z2eWpZvaguCvIU4VcN/fwJ
bwygSXvGyRuhdmOilsNesQ6CA2u1H6mO1cFuC3EuMkqtk1qiT9hNqlvX897pLc7ey2CV+7BbawwH
ospL8sTy3LlBW6Uv5rHMIP6mTsF/nguQs9RhAFpZpjhmBoNaT9e6tVyWkUUa5z6Kng2XmDkfNM2v
dkeiDkYby+9fGWw+zq+efbV0zRE+eHil2KrCzdf59KutEqsyVeHh6k/owJ5qZVDTJ1NdT6deUnnX
RUUJRd+hjpkbg10aTGwWXpV7XkRPPTjlL25emUlsi9nTj7TtRMwk2HEs5nqsQc8/klV1Ka3fMIgJ
JnDeWAZJV7DxgtMim8dzaufg8ORn9+7H3/zU7Pmb6zGVYjqFFoWt2jkagpGHqit7lVxvHtaDGvv8
UxK0Y1yP7fAVq1X/yslg+/zP748fEZqWwORYuo3In98fZViJwxXtV0VdFJdGOnFyJxuVirB65dae
L+EcohCRMrn0ce4ibmGjen6poQ1h+XN+jCHHBPuG/trXfOrW1xSkv1yG5YeDA/8ffyOO0e0JP10f
phFWHmMk8i/sYJ+i4TxkKargl78nqpvnT87laL2dphiKIWHkfo5up5xmeEorzXdKnAGIu0cK4hzD
gXOWc+2MuYQiRd3yqXINyzhpfDv/njaFDZ6goIWY7JqsF+6M+H7TWZhZOc9v56nKINEx90g+FcRR
dFEKqGqGA+p1NoRbev0JMEPoNqelaI2HkKZ7fRUCK9Knal6ZU03GuOxxGPEClSySPU1tV9gDrW3g
ebt1xOi3g+++1p8yC6safZVwXeqDJ2hjjBFBRX5+wNZWfZgcgzVi1IT6xUVld+FJPgyJe90YUhOB
NyEk1XD/s41Nx0yjv8AU5QDGEYYysJANmgUYFEBNO7rdmXUmlnPQyrjv0tLzq1OjEUt6wI3AZMdq
PF2/sVbW1nj0FFhrBOQkEl6odq55E4lmIg3DtMbioP28IwLR09OSEEhJmMFeSL3Cj5/Mzrv16kSD
HmjGQnzpifmr9tIeOnmSBcMAJgQC6UdaR8YQh2ubq48zx7Wva2FW16Isc+rvQVr5+G4F8VLc1WFW
9NcokZW+IcG4K06BGbb5FTV/x2ihaupK7ZJu8nIZF4La+OAOyaJORwJx5OVazkV5l+aLW7yX9gil
aOf0Wf5mJWvKvmC6p5YvokpIognHQCLNVB6cKKgTfXbgigEeMshyQbzm2EmWsqquJoOspyjTHUxV
JB1D9w1mWFnAfh2Jdd/g7yF5m541eAySmGWSgKmq0CcgYuNJ5DliFICXKzAK+BD1eEuwZ+t+0CsB
MHdVkafNfkiDecYRXul1ZwEM1G8ruRJzGOlEVslHVyNdO7d8mk2AwpF/f+a7APh4mo2Tb6Wx9IW2
7+2UFs540llzDdQ7qPxp2qXpMCGVhUE0YUtzNPZ1J7fs2NdsoBTlhsHoa0KlXeaubi4qJwkk00NF
fkBJP6g670PpnwzA3byTzm3RdXUzDD42gaGD9q1x79D1g0AKPCbArtk3a9YcZL8q+7QLy/YTvvbK
jqF1TVgZR3qasTkBloiqIU2SfV4qSvJi2myR/tQn43lAlwT3XyfWcO+aBlgwLwkW6qIkvTQbtwpA
M4scES23Gu6JW8RdJya3P1sLv3PjDOh0CPSrcfudMiyA1uQ+Qlebm4V5UR5ilmUIk9FQ8zrHTC+x
nc4QZAJLL6eZ3QlgR7ndnMBFDz+Tf5d2h6zvUWIbtl10Bylz3wPkLpGcgRD0zHNUCI4XAeU0dITY
qrmyS/Ja3mrs2OImgwtgnLaOMjV+crN5M2jhd6xHXVtSIiTpDX5MgEepJKX2JGCfqUtyBAunXhFc
911lxAOBtcx2m9Xjy+WTVz7XUXBrwPpBzpoROaxRPfe5HYJPTCpWIOBSPehcrJhQ2c+lY5O/rUBb
w6Q8VEEuh9jw1652T/KpSRguvbw4H21qJGqRgwAnxUKaSUfiWIdFAHCaoRjP4mxq3LfhjPLPU6D0
nNUyXtnUjqTstDm4FhUXOwFbKMfbo22Ac1rHTw6Xitnr5kByLBrnYJpwlLbibhFh/r5zOihtgZ2+
SQLD3LczPOK+zLpXOglHJ4ftg1imvR3Pt9oPAdrzfS+U5gB7tgE75y5wLFnE0y8uKw2opoQWzGXQ
w4x45UEf7bUuKmkO4mhcOCR5ASqX59csEuKboDRMMfKAhURN1q2K0JP9y1/nr1fh+IW61uUEsVlt
js4oenbyrNPWEreTdvdplxYnOjTXV3b031zFDhA7cWrfTnuP/c0n5wZ6V6ZZ1fkSQ+s0r/vBtc8m
spO+vnwv1m8uQ0IcliFC2VwPvcvRIyNNrCFJedqSxsHcR8x2Q+Nt30No2KvOD7s7gq2m9QyfU5ef
mEZqfx5ZwcPLppV6vJQloi1CUmhZATcD9HWe0anSty9/yuclvk+KPI+AUs1ChmNjPjl6l5zBnmZZ
VUWsZOXvRQhzSHSVdQjbkB0iSNG5Ys3+8TL9p/j+5yYH/Pey9T0HufEZPGL793/U3o73B1VAwAl9
W8Sdx1/YT826+weNJRc5qxNuXfdNLfWzFnesP2g2bfgIlE02/xY/y5+1uA0EJ6Sp9hdW5+/U4kel
uI3jD0VV4NLwRRcm/O01evKT4YzQWr3rkagZMEyZYZq21XnHML0gGMWtYL3mN0+ezG/Ko6Nfz48r
0rPbzEMsPt7RatvVWZD1SCdIkg8uHLM9qZPXtG6PlsknJdHPa3honyn+0O5tYtMndwWkbiRmKEh3
XVycrQruWex9T87z0zx6O0cP3GmkvP/L3pksx41tWfZXntUczwBctJMawOEtSaezpzSBUZSEvu/x
Rzmor8gfqwVFRAUJKeimykmWWaWlafDE0CW625yz99qvlXNAhXFmDl/YOTkamfiw+QPltUWlS1lM
qGOiFEnF8rXyqtegvk5I5QnoPBdAJX1fcjX5mKo5/Y3vH9/Wn8flpMRbNi9gMw1n9ji8veawRS1G
lBhEyEaQRpdvpUo5wtW8MAQqFX89RMWNmtCUMT5/PPJipmFy0QzU0mRmGkzxVEjfD9xYUg5tQkUV
RiItdqsKLKFZrJOuu88RtNHtJ4/r4yF/emsZcm4fcItZLZnp3g8ZdrqV+i1D1gVqvGHoDmZkNU7Q
SqdONh8qhDS3CFfiM+vLL4al9M4pG7+oxs5kMaw8dKUJ8TIA5+ZHKFwU9UtMBNAa7u4epqgr7IPW
m9Lrxxf70wczh4/CvEJ/OmeNLh8sZgGpjEcIUIkEjQ64ZJM8jYkFwfnjcRa7j/k58gKBCDAEMkqq
dO9vquEnRoXlguNanThwLzcDbS3QgRckD5y5kYvdHUOxxNHLosio009evjK0aKkRljjVMo6s4XQc
VCab39wN/DmIDXvHohjFNPD+eoopSXKFyF2iTEMiKVDR1P3QndnY/PJKEJ1iHaKOoC9vWsrxtmo7
wYklyL2NNDebhgkYYyQH7seP51cjzcC02c6mz/uo95fjR7QZ+cZ5DQI6xpBTGgT7fHxnLujnt41C
L1xSnaII78G88LydRsw8sjSVMiic1+De1Ku7MinODLHcQP14MhpfkcqiKHCpLi5F6pW2kDlzrLoa
Gm7sCfWEyTzfdVV+N7HTn1PcY3dU2s4Vkk0uoD2SyZO18q1adZRGh0YnPo44ujO/2C+ufdb+0/lm
XkHtv/i9aCHVpEpAl44JrvKdhiTcTUqh5/a3n+R85GCLRnULxsBiGiGFRPic1MnBRRigIrOtyePU
qnNO0p9XQfTx7BNY3u2ZWrVcaVFuKci6oIRDj/9S2SSU+U1EJSTR4UTC2lXlHG5uDoQjpbuFNCis
HJSn9QFRSHxZ+mW406JB35dasWrNVnxvWnzUfSKg1KPM+vrxXZlv7rs1m98WITcNNlpSYPkWL55h
+lpCWZW7Mt4lw1fTOyYr9WYUDx8P82P9/WkcSpectUxMS0tjlGJPnR0Ps7ikMw5tQRIu2qnhaOVe
JEH+ruegy5ruOLW6oTccMVS7FsonMl/f345SnBtrOTnn1vp5ZWFraMKBYNMHGX+5sqRFrdKOI5Up
l3xS90b/NNjdS9zsWn3fwM/f4f35PSsKGxVuOP4J3sHZjoKL+/2XbkhpxqqixKtSM5EbWQnFgOzg
5c2ZnsDyqyLJjjWaKZKVE5X+ckMUKZKqtCkPtoBXeG0HuI3aXq3PjLJcvZajzL/Fmy0ffG5PkNLA
t5uXKh4+31wRF2JcqJ0o13BT2jOrpb54XZfjzX//ZrxAthFMdlyVXl1pysVUPiq/O0/8GIJW3OyG
xNa/RCsaudxWjc0QUNaMjPqMRSSVlp5Zi5flD5VhKLEYfA/2XBFfAg7VOG7jKCPYWUclfUmsuLFN
vGL41MHpJxejql/qupY3ISSFIR1OtcKsNeXtVJ/5RZYTwI/fA2MKECOF73J5uUMyKlltjWSy1cGW
pKfKsbyWeQlqWKPK3Tqy8zPvzI8J/e1c8MeQgk063UgVq9T7h2jpPV5jzvIrzWzB1RUphOqWYr1n
iMSBqhvd4fbXXSCyGhkcnWsISd0McXBCTV2sYFZDBNgJ8wZLcnnflN4ZO9Uv3jEN/zrzN8czUDqL
d0yfNM5GBDqsNK+vX+mVxhs6MCyFnjf8Sdb6R/HXubHm7+vN+1wSAqyrEdPiSDLEKIuvJNQiqsjP
XNI8qfx0x99c0uKOy0baB/3Ezp1wGevSz4oDAQir3tCuSd65JeZWdZq8fTGrPHE/nvh/MQ3RtZpP
zuzV2LsvRp7CuCHiCkm6bkitM1RGfFGp1rnJ7ueviWUF363CYWi+zKVMh8URMkKosq1JA+p2abob
OfY5ei5TfzE2VeQ/5L1P9Gx26Npgi3LyzMT000GQrTvfNAVENGqoxqzFTOhLaTVMyIhXg+9/NRvt
mNAMkrEcYG4JrpWquZdblUwf4aiVt//4Jv/0Fi3GXryxTU5Vj6SfalWJ155wWpVqOVSbMzPFssuM
D/39JS5eVuxOcwc3qFbULNem2ZKAGb40lFgcQy0OuBfWeGf2ZdLuhYlSuctIA1Tqbvvxxc5vzLt3
ef4tkEngd8NUR7P7/ScTm2UthzWPuolJSwi6QyhJIISjO5F4ay9Pf3uCZLx5HsDGx8RlLO2IMDTH
mPha2EGIG5kytkjyXYN3ytDnbMv/m5sMfoSrs6ldUSV+f3mB1HV17fMsy97eBUV4CPTuprbDQ6aV
N0pkXxUGajR0mZdkG6tOMVqqgxHozBy93BnNj9okj4I/Z0XicmcUh2bf9g0xCjSEtPa+qVXmqImq
7rUUl1r1mIm2L+4STeRowBJ6a7cfP+Sfpg0OwjPCmuLdXO41F9vSrB6kqWnYFMZTf8ld9mdz0eeP
x/jFi0TzgfrfrIqiHLg4ECCzTXN1kKsVMT6fdL1d+UVwshr71pDz58YbVx8P98tLejOc+v7B9sRk
TIFPyFEkha2D8+cwdO3dx2PMX+Di23h3SYvbNlhaQLEBdTsrK5nifeX2mYlOna+ROeHMBWFmnV/G
d+NxMBZsXih9Capuy28DRQm24zTA025AKxvqkTQavUXI/72djBFDciJhPKkNKfbWduPldzlHT8Tm
RquTfj5BoaIXWEc6WShWVFxbvtcGT4BZ9eQITy8zDwVePHxTzahPd+pkDsekV6Rn4qHNCzHJU/y5
rkuPMNxGy6/7nNMEwXgeWXBjFAHfRD7e7uKqrE7YdFLQlVaoXiMUqeIHWyEZiWmjJWuUJGwzQllR
m5L5gCA4velVQNGXoVojWDE64jlxtiZmsKt7oDOVnMPBol9M7vPUDY8yLFj2JJM1Xmtymu4HQ+gE
paje95CV9dlP/OJKhbx2jEyi46S4KXZaHH/X9XrS9nU8ABKkSaMQHh5MfukOOa7MpoJ9uB4TH3H1
qHJGXGVs6MutlwmOSMRrAiqyqk0IzeOQURwlM5cwZaqfBHg+E3apNrBbyY4nuxFXv1VM1aFrQnGK
0QIkuH8uet3zDqUSd5skhleM8t54kqV4qnb6qMiXspJpN2B6BNEg051BWsGxDLNm309BTTYRqvi6
DTZeGWUenh0bQSuBzeueZNhmJ+Ve3n+pITqkq6bN+03XauhwRGheV12jnhpyM9p1qqdi0/JI8XBI
U3vn44d60Juh7qlJEWnrDpZup/vOyqYLJS5w4tAJ5cala2TrbTiHZCLEreXg1KfjodeiZjXR4C4t
udymRWw+G3lSf4fILNZjB+kNg+bKLCY3QHN2SgdSlXk1ictNhu+WgXkgD9CmISfJpFnPti3QXahy
LzmQZ42vRToG0crIfCeOJqytYW+s51wrCPKowY5lqsYn0HryDc+ruR7CUFau7HL6ooNMdjCCILcL
/YT7rGWQmGK21MLOvosO9qIcWSc8SyRwSM3Kx9rq9DmatIzMrqe4nr6YIjQ+kZtD5lXdo4HJ5l8w
jIt9lxs463JzUoB+SXu1UL8XQiOGBsFZ6aQxLhjshC32LymJH6LBB0Zb5HurA/wLbPPWC77ZI/4K
R/ZH6XnQ8+sx5xkzMwERHsmLElW+6qexOJhF2q34IeJhzLFHKMeKL02eRSgsPj+vaFWysslzmvIc
rxIRVWsyxZRNpHTXpBOoq9oYlV2fcrhP+otkKNcQD+8TUXZkAUa0C2bOvq92eF7FEH7OanYvqNRb
rMnlqyDqcF2GSXFlY187sHeKr4Fzia/90MrTShiBdvCqz1MSXVCZU/qV3WS+/WwOo9N76TW0q4dU
fy6warVK/5DzemQ3BM4O+drq22yTJeR7BrWNXYog4/iul+jYOLJSqnet/F0jN9iVrdY1AtslpOrT
pKovPs4aZ1BkULtSLaNQiJv7mNrWRR3VyQNSn9BVSsjeFMmD+NAwt5VdGDitVG5ayVBf61DC0lHW
9j71mRXW/kBeTaxcgT5Zz9kxY9Anjm/r30zS4etEP2SBv0FjgTqp5gMigTuwjCEll1gnEVJWp24l
SDpYWU3+6HdJ4RrwLxwFY5jSR9U6nB3cZFTy3/cTruRgp1k1FGnyTZE4arL9Gb/XBgKq27BCJFO4
6bSMHOj2aSDAXo5ChsMloySkMhLpl3NKAQ1orButQLnV7gryfwROHT13erlHv+S5rAQgUPK+2XXk
mj2VvTK4WVY/M49h6kvk7iCPPhnCBcAAefpukG+nhTMcPDEfIaZ3x8hgWvDRVjkkNw7FBpyu8kWR
Z6usASON9+KgVdp0JcfCKDdhJHrVsSZOThiC61cYmq+Wr99McpLsrMiYc3+8tCTTrvHWnRQp1drI
rDvh86RrXQsA1U5S7iDuQjdYeeXtAMKP5y2KxCH1TD6pSkIo7TinfU2mt+9G7yvKFXgw+NEeZ8rA
bhLB1RzW1wTSY6ZrzxFBLoWFqNUnLN4Q2bA2a7Hzx6k86XFX3paSKRwb8IQ7ZhLeer8cSt4nH4D3
Xi8VWNHVOGg3qU2FUBk8WN8BrWQQrawPkEGfmixXV57VRiSl4tYfDh4nm63d+Vtv4PP2Jqn9rsFY
kNfRGI7BfdZk40nI8bCVpFS69I3EM7YTZoYLjIuB5I7WZGG9S7WrRFMPfHL+pWXlkguudkWm26oJ
sOj2jZU6k6K81u3wJHeDURzoKJAS2PXeq22OAO89/LZb7GSnRKQFR/Y0djE2HkMB4Jd9rSsNxGgL
hfC18WBpupNUxbrBCKqGROl2YzC724ZdaKpyg47J06n/tYiwUDjITxFmTu0gJ1ml3da+EN8qBfq6
gVx4zSZ2Tdr5lZCDK2ok29ojHdjsV7jOvfIYdsewpqZX2AS3J4C6k0SrCKmh8AJqzyhvq7FqD0Sf
4liURQg1r7eiZ4i3Y3KoIRgCs9fxWkNpiJxqtIeED5pPFHeiWu0rfR/5onq0hxhRMd5ap5UztURL
lyX2Be7saVVSonB4mWVy0ms5drKRUg6FUoOUgGkX4Ea8t7o25wKLsnmYqr6j6FQx2qq2YLbavjnt
PARELnufV18W5EzlEx7XXCmemaleqEIXVM0bTPP2YI83viqRK4XO6ZhIXWS6NVS0cIXGThzRtqS4
0P1hrJhi4j4hGTdGOh1ZOWxM4C6cG6X8ajBH2c11ET1IuMt6JwUjuEvs1lzlVBJmVo9ehTu1NNsa
F4ztHyOEt5/Lqui3xDlONkuKPviuWlt9Tb8uU1q3C+1Sn1Mrn1CRkSdlPNdmYbgigfrqqN1w2ajS
Xi/KO1I48s+hqRPuqqFALQxJMbl7fb8mZbI/pkY6noLMRCwk208iasqrwpR2Q5b3RM8HRJSZRayu
+Cn/WhnyPFyZzNSSADqhdB5yKzWfig1GoYdaj2h3lH0BIbS0o6smxYKFLd9/RjvKBsUDodM4abkr
iJiMMPhPn7RxPM6+3mhn+GIHQmolCT9M6OB3+anprebSQ774Cr86c2UcsBY1o+GGPISt2eUXCvCA
2xybnTtyWnebQIt3aRsEl5nV75tAFsQ8WD5QgPRTFZEgnyVVsC7jm9Sz7rMiq69tz3wCnEDCQIZP
TC+ArwwIQ72K6iQMpy599ifuykVSd/G2YH1YMad5R/LEzJ02ddckmd1Z6F/ddAR1xQ91hEsS2Xwr
FPa4Djm9pJCyB5YcO9FuI3IlMN9I8gGnSnVBaGD9nIzDLennN8IbnqRRbHvzR5JFwpSTNGtdZDlB
qWTTvMT9JLq1VwmROrGsRCeADQ7z776atO4UoslGj6tLnj0nk1VfgEKUT41nVbcFG9/rss6aVQ/L
5h7SxsUodWmFhKm4DUO7c9WGxLOYsKA8L2DABDLJW9XwXBTYWR0zpFpbJtpjgDDXhXv1YrbhNzzA
w2WgDn6xtnEjHyqzvQojtd8qAxeRZ6q8CeLwUQgMzVXcEqw4SPDMOxIE2z658PWcMLoEqIeuxxh3
Orbj9RgefVm+bCp1bU8KC5tZ93ckaCBqDYeBiPvCdKM8fDGqAHQKbI3KNKgWNIV/nbbWwQjjdWHh
cdbNlUEzW2tzadtE7AeSUuSXvSKQ8UNW2RhWUO8MQpNYh63KtSUT4EbPNIAjY5q/x1UeGKcRzGeH
f/bKTIyEXk5ckrk3pM3Wjjng9kXCwq3S++0uhE5YLmZ+b2sMBuR3BeBmlFPxlccK1EKO5m8bi2b0
VyaHktcWDoIDyQFnBD7wz5XHTkgP/S+GOnRO6/k+G+f61rbzz1k5BmB8/Cm9LCuiyphDxoYPIIj3
Vau0V+XsSQ+aZri2q4z8TYi5+SaywTQYSCxjN4xlnw4ZBUOyM2BbF4pBFCN9IC1kPjWHCtgA/vHs
O+Hf0r4aCnvdRXjBWTbNoFlHCEsdAjSoTEE+WKtxKtMTbohsCOsv2UjHs/HCpxgqMIpVdlRjCD3I
Ieu92CRVq+3AHwNL5jUg0y0eHjNyzTCZSEfyw7/nalvdREaTJRvR28l1iAtZ3TVMowHhoT37UKWh
DuMaONNgzZRq9jL1uPgPHJs9/6Kb1CK7HDJsgYDjSkFCXUwK4a3tzRoNzpjIwlrocdj6vSaNd3bf
VsNKmASpkiPCmtlcgaAx6VN5g924dhHzu42KHRu3FeUbsaHl0iluOMr2ns9+DC4GM6vSE7YkuMDS
DN3ddRpJI4T5NZIb4Mpft8koxqewwplKKl/PLxBJxGzSwJmRwpbpxE1mp45vyMJ7UvO0Q1KnBX25
VTBNV45ozeKlNDx08lEc4+MGypk8jDXkh3U/jOMDBf5YbEtCPL75qGobt9PM4rKLRHAy66S5s5HE
fmpV3cvW/jQGw+VMaDrwk4r0ufctP91GQWU9YrrtRvKWk0F8CcPCPnHsyJmVSR8V12xIzP4xaFWI
Mn5oqwTZSKP12El+5l0jfCRE2y8GM7yM2trwj7kYZd1leiJcdk4tYElqLos8UHZD1d/2WT7tpazU
uZbqG/S7YRXoWVM7BTlQyAsavRKHNM5K+ynPura9oB6dZCupEPY2jnVk/uzHmt0whQ1Bi5yj0CP7
8ZrF2zN4G+3jqDU92A/lpVeii0xSGtfLUNk7ikS6EuLmLn7tK796CEHOXBYzicWnNcM02EIZ0vNG
Gx6INtf7blt495J9F4bVITRyDuKYrpgKCgNrBNm1LHxFFxzzOahZ+xb65R1gLOEdkKGqlxzN/QOr
aef6GqdYeavIaPg5Fg++nAzw5IWZ7rBrgffww54Dm1QrrheoFUtwK7u1GlqX3ggreZM1yrqzxASc
pAPLHnoXItTXhTxeiOpJMz+Pk72agGpsPDHmxzniPbmpKtXwdlG66tvVNPHeHWF75DdFprvmdGLA
/LlXFej0XfSZ3Pse5z68LuVq8p5wmUpGsdKGi7FuPTeALULmV4VFJdK+UPCQVn03AhDNquyyqMPL
oJSbK1K+JMNyCom7ZPQN0bheRZzv0PROHMrbbpjkbzVtA8yR+uSZKyGs6j7hLKDHfHgjHamuukAC
LG6hZJSPvVo+FLApjOrSbPM5463gX68i6CROKjXapQqOJYGRgDvBT+V1rCpHo4z8jOkcreqm8PpA
2SRy7F3jvBqhKrUw+iuOOS2bvUD6ohqBY2QDNoGGIHom2WxqnQhQGUHpDvCYdd9lBrN7AqoLVJ3c
szvkDgEdUwho1tK9bk/AVcLKSCX6aiEq2dgPywqaQXAzyimgKqKWguYq1aVDoKqf8bAMryZ2CDdX
JXiseHCsYMULyeHGzIwXDB0UXbKcokxFQT67tOKwqTbSQGwe0euh29kqIaJyMtZHwqc9CjrCQ/ET
yPzCbNwAvZSmdt+Mw0Xcwtx0yKX+NMTy3qxwpzmhRg7rOvd540nFVkanbIP7EpVZse5N7VutiW1q
1k9gEVR5R4hbYFKyCgzikMb4qGSZcDLW5nXMd3LPntS/bexioyeG5q+9wNP3qkIJauplcW2NZN1v
EskvLUeUsEjuNSPHIqjV5SpULFTFxFitZb+5H5APG19aRSaGM8bh1xO3sBKszCuVXCmhAflivss2
AZwSad/q0lUc18omD6pDn3fHrgIx72X2oZWK4tjK2jrLZcBcrVXHrt5MHbHbuPMwgTt5L8BipJIe
X5pCTI3b+MTAF1OmXxVl1dJv6IoXguyjYTWy0z6YWapST4iR3FFMAJwdgLK67oBenAjMmjiHAVRJ
kiCJbjJrku9sj8bQSqmnGm54Ij3lcRRcDpIpZ9dxJo/s8prB27eQeLFIVWpbghr3IHkdOr2WLwUa
K2sNP6TO2C0EvGWJD0upY4MLj6y2c3K24uw+iO1+PwGSe8oh+GaXdaCS6GXFSamufUON++vR69Cd
T+pojgelmF0TxkjiNFLtxgHVr30HtJAS4xtzPuwkYq9aCqZ7O1ObV3T3/X3Nov81kauYHIIc/CSi
aqp/2ojnqZia6ySKsn0G/fwYSY2yifktL71SsuS1DWRr500gxVde3OQ4PRJEMHtsAMp6xAKhW5uo
NgcwrpSti1S/LRqTIGK2S5PNSufkLalszac+FBpnLkkb6oKzU20yuzty6yMAUjaBN/FP0LKNIbdv
J7xcwzYoCkoCehYGJ3ZP2gPl8JOoJ6xnqRAXo1zr10PKkUgBRuKyevbRwSed/j5C2J5RkVDyepXK
naVxMksjfa2WIwX4HSSKouf640qdSuml7xHOSLLmJanTDb2exA7f/rj7vYYCL94PMdPsQ0YytdSz
o3GHM5gTNFU3lRtS+BqZvQ373hvONHyWDad5IPp5Bpgc2UJvuegtqkPZ2MSKV4SiJ7iJsPtBioqe
4sB44rjau/ShCPfutN9z/mM/mcfVkYrToZZnlvL7rkyAFtyXEoRuXZomW7ny42M65sWZdtqy1TSP
gtWDwBnT1Plj0dQDTg5wK5nzunCSiExZ+alabibT2mSp0e2bTs7O9BGXLeEfI85tS9Okf/aTybIJ
ulHg+mDqT6+l8cKutZUR6GcGWbab5kHoiZKhQ8t91gS/v3nsKTPEdLNKMNxTcOa8RXqDcExWs99/
DQGNkuhBVUiQ6vh+oCJRtVSdNRga1WNwTdsoi0mkg818G3rRmW76L64K2xd+PBlGCu6ghUIrGiTS
epKGwTrOhWw62GGTbLji6z1z/36SLXAD8eWgNsEDoKEbWNxA2YxGH3U5b98ziSjexqgeQFEVLAtZ
RaU83Fj63sAH+tt3k0mOS0TlhCFgeYFhZfu+7HEiSuogc4O6lJ8GT4VtGie5S6isdOaGLjufXCVa
SD4zAzf97KF4//QCyrMVeO9qZcd+RKFWhugHwu7ji/r1IGQQwNfgdpLt+U5Jo8vsFPqQTwzfLE5g
7D6uCM7m0v7i3QC7g8oD/Z4xi6bej9LSXK17wa3LrOu0u836r1pwWyWPH1/Ljw/nbV+VOzbTfTSA
dXDktWVflaDENC6ioSRunSYZhtg67F8SFrLeSA4iik7oeTYkZuEaI+rcrKxdTMS2agIa760HNeM2
S7U2rrAdncy+/v33hw8RrSidc9g41qJxHjRpXbbsF6g8KemuyCjWd2OR7SsEOiuBxGj38e2YH937
u/EDgQFJBxoM9oPF7AmhQORqwVdi1dHW9sdVYlnHiNhl0PQ7aJibMai+NHHy/PGwPz9rqNoIeWen
A1+8vnijQlb/MjYrPvwi3bJyuEMTrPTauPUa68zL+8uhNLxtc/6cjevg/WsFizpWu7lGkVIQjukH
ITVRKg7YZ9ah+Ut7fydZEBCFstDB1uHpvR8HaD2zaME8KgjgpkHrNi0UZGVa91XgAi+a98bn5jix
HJONA5FUs1xHR7Wz9O1ZvSEqPKs4emGSkB6rbJtAiefDD01y+QHcxqc6r3c+HY1S5qQaU68TzW0U
0cX8+IH+dPUkSc8WPbTvkNl/WkU6SanHeBZ86CFXSwRtL69oEjqi4oCW7LJzfpmf3tt5PJ1ZAgcJ
+ZBLYyk2dV7aXKVfsE5O8F2d0kXo99RsP76snzYXDDPPrrPmfA4vWnyOmUHpwODEsKIQDvVRL00y
eMfbQpfu2YSGK0vt3P/aiOr718jOhJWqtO9AiHytgA9DNKdzQvtBajZRenaVXKhMUA6CJmTBwuBl
zfP7/FzfiCRRKREtRiL3imCjg2J4R1GnbsHplMJI7u/Uyd74hbQJij+JGL9lrLzPU/5/GWWKwPPv
7O3tt3xOtK6XPzSP839+6r9JJPcs8P9nR+XdS9bk/+J6//M//jX+61T95//KXsPi2/tcIP6FPzyW
5r/ZuChzkgZrFZPzHGT6h8fS4G8UMWf/8NaT8jMDtf70WGKxxFSl2HyATHhIivirv1KB5H+zH0HS
x//N4fI4r1j5fiMXaOnFYEdvs7lC28/Eo4IbWawcVGmHMSthT4YaK2NT7OVsqon41cROTsLqKvZm
WVTfRMQzmCyle5MqqYbdPRCHDile4qaxmT7IBMWcdM+Ee93QxP08lp1ETq+VU0XwG/XMNPUjlvXN
LA0ajI0nOEjWHf7EFfb+fY+1fATQ+anT6WRRglKUUwBniO5hXEc3voCJGlhddqMJT4EoUnn+dWIZ
5Xfqe+JKJEI7YEMeHiXauLNUgl0DR3vpsje03LXIp3kO+SsNrmo7PZiZMu/LCmV8Ql6h3SncSaAS
YSK90n7tv8lhV1AaHYYNAJTuS6R14ZXke2jKgo4GZlVl0eWYq5sEgCan4qkCwGxO6FYcy5/q70Tg
WasC2PYljT597u5K5zaz72c/i1BDc57z0J7h/WSxng9CbyYHGLewMuabZTYuov5j0KKkpmup0RVu
RkdRqj+fz2/NClfhK3D1/Huz/ObffvL/8/r/sTTk+STwz5PDtg2zby//Wr+2L01ehS/J22lh/k//
mBWI9uK9nYW5TNaWyVbjr1lB/zd9Ks5TYAOFhjJtPg795bz+94+f5q8omxNsNLuz/poV+PcMKJzM
JdgUcDD/XlbYIieT3wdzAW5LFePPnEC13NbFcUp3NyOyQQ0gOBPnUBKFW5nDt0kOqGolkpJ4rlBG
5b6gZEpyZEuS2BbGTlNdAbUyezc18FHSEO4nWkymHphrrzNieJqlDu1d7ovMaW2pfQU4L73oJZ2R
C00O6gIwt5zX7qTC+sHYpFn3cjZ6BmkQFDc24WgZz9I0ZZ3Tt7W3Gub10JUwNiO004JhrxVCzS6h
xIjSKUp6nvs3T/P0xwTzlqC12B4x7TBnk+0i5r09mt/FZOlr06AXukUPPERQp4bSo4KDaA+QPrhM
IknZ4oXUA9hFuf/08ciLs9uPkW1ZGBZZFmyUlMWEFyitRkOJCGLkc6vWoJbHNrG4+niQHzPB22kV
7CIvHTl2MxfAwrL9fqYY+xKdBzEaNEwAp9Beo8EApV+/kSUFifdej+qsuzAbQgFupE7ubiIpC0Ly
CKQWfnjdT0YVukNbxGRQjGgdcqcG1nKpSTXkxjgaUZ5LiU/Du01UuoopDR/TQcTaak7Q1wSNICMx
HxS7g+vcVE2J14XenkZNQ2ehaZu+0TeNL1rwPqN2F1PQ/zoWSZm7QIyJIbmNJzO5bRFTfapKMzjG
QaB+r/LBCN3CJ+TsgJ9ZfhGySQpooKJ5dCh/ey7IrCxzxrEsvthTnXwrso5mESQwUR5S4WuRK42Y
QtdVMsnRFco6e3K1PIWtXsNl8delJpefaMZoyPZqq/pmGaRhroZ4stQ1NLuwdHKqqHTe/cRrINy1
hrzTyqQebzze9pPtJwEHNjCB0VorVOVZRSHmrTyphceNlyv/lrbqNOy6vhzupqyRNdSbNg3fGse3
5OqREtquLxdefBGDyGTtnpIupwNQ0S6AaYSEZ5IJOPf08oum+wnpTnZQ12fOZz/ccn+/O/MqwzGc
FxPgLPBEbFvv3x0J7FWc1F9zK8gPellJNx0NQdizFtI2chcovRal03LBn3qAZA5ZA8c0S2S3L+PC
AT3u7368zP9/DfofgiIpk/8/L0P7Onmp/3VXVC9NMr5dgv78L/9ahdiDmpRPZLDR8x6V9emPvanC
AmUrOmYdUscwJs26/7/2pvNSQ/1ZxpoJ/PkHGuTPVQhKp4rKfd61AlrEMftbLM6FWwjrJaRCalXL
EK0KFBcfd2vuRXWo9ewVgTYKUu8BrDXkiHxFduvB7q9b/xwc+H2F4e8BFy9uSq86UdkO7icUI2Vn
b9VWJsJkCh/Dsfjy5jn8YgFZfCV/D7LYg8lzAy9BRryP29t+AuKZNW6vk0Hj++tu+OJZAc129aIS
E/Y+hBj0ZTUias6MzsHhTXHj79EXxROCY5Qx1GJpL0f9FgiXm3jSKic5WOGYaBYnWUtWXLADvJPe
L+Hy6R8fI1u5XxPcF2Xcv0eeSx9v9p7CJg8vK6V6L1kaCQlboJN7nRAW3x8v0LSc+tK8MGPDrSRq
ZagHz1zw+3Px38PON+LNsLGGSVy3ynw/Dmv7uj0m180T8UXZY37C+vDxIO83BX+PwUfydgxJCdSm
nnJvn3XCLTSb0N5+O1bXvo1UBJhoEGvnnt/7QtHfQy3W5XDsZbvsh2HfG9YWFS/Ir84ReJt0Pzwl
GEUsb9oCLbxos3udKkOaVuem9/lq/p7e/xoaJuX7qzRYgINJ6Zu9lijbTkbDZ271yt+FNUkPHL6K
mjuqXcwZEIGhnLm18z/+q0HnW/7m8ZE3J+WyOTX7WEV/19scW9DldtrW5pPRBm/rTaoT9tqZMtE/
vKXAf9+PhzFktMrGsvbFc3EXfpOQjw2rxHAQVVxR/ZrOvpf/dDcXc03sVRFmWUH2jGQS93Cfkjsk
RvvH6zMxo/mETUntRonEAxELZ1+fX09xlr2YffTek0gmq/J9szEg8j4qz9lVHlwFd+DCN8Ep26uH
vkXQNK06t3v1jEPgJMfsqqt3wwXxHa9edKEEa089dJfxERtY/RiddOmlu5QcQu05yIqr8iU/5rdJ
u4bxsy6RAV7RwV4Rycv//L/ZO6/kuLU1S0/lRr1DAW8eG0B6MulFSi8IUQbebHhgNjWAHkVNrD9Q
x5B5RDJ0ox+qO+rhxj0uhQRyY5v/X+tbV0mya8/JvLvPROahi1z17lfbxQ6PAtFutq22p/m2OAzi
T+11f93Y58pK8cozZO/AGXfJatoaO+kQTLtxPfq6pwXraVPvSRmR17o/7YptTdJo8zU6r4/NNs73
7bY+4lLjT8w4aoy3+bW07i7EJWqxIr7Sg0dSRs7Cjd1vxDY8lNtE9ggMWiXiW3aFE0Gu/f5R15kw
jtJ+YEu7qTfFxkoO3bb592ZGnNQvx5wyIF3PpEndURsiiMbxBz3eWm0gQJAml1Zp+0qg+TkJaTZ/
Hcvv0eNPuP1/v9EnU7KkDUJQ41V30CPcSlZdS3H82qCOon6OAmw+PfKU+nOsKGSjzJu+rS7zWN1M
weJKe+8Nfyq9/uoVP52hzZHJU+2Dna0fZK105dzxusn2ByfZkxFHdQSLR5PdZ4N8wJpA7owR7ufI
8CSizw09SNymUuRVU6DNJrhw1FU3InQvljlwToO06cLe2YlYXCexjwCb0E/8M/vBRm6V6zF+mRpX
VUwmtZoRKY/mfJDk3FVb5SznbOkaaG+Mhhzr2kYRH95bU8xgm+6SUNmNJImuF8KJR0jKp7iILpox
8pIWLWwW6pejYhB1a/h2Ao1D43hsixkTg5tYVn6MejjhSe7ncXSDLHQbKo3hdvSIiF4VeEz0zpVj
44h54cIpBq+tHkP7s9K+Eyn7yjbEXsqRzyfWBOBbposq2AXxNhEPjhM+wo30x7i7tCqe4ExuT3U9
2SQmTi7lLZd5+J1Z6LU5/WQN66JQJihqMcMF4jHC4VDYmh9rbAECy49D61AyFNtae29O//WaCdX9
5a3qtT3GppwHO1FsuDUjMN2KQb6smm5ZXtP9d5v4OloShRHBIBJ95z5f2cDSRn554VkbVTLnpGBH
NfGyQA1dVLabZZofVcQaJtVBnw+9cVWU12/vQ177Ue2T1UvX8r7RjDrZF7vKcfZZU98hpgCX2l0m
JY5z6byvs0tDYaU2AQSH+/fQcr/eAcEGfXmnEzavtKnMZN/bzkHoqk8t9NA46GfN6VDx98s26J2b
/PWOzj4tYpbykNltFqu7cpIvo0De28atnpi81s0dHhB2RujqW8wLUfbe1meZin4xRZ3yCsa5qQu6
0MquD9qDBJM3GK5tZ/LzKIUGrBxiZkPSJC8CtrYGXyVFv/XOBki1X7v4ySytNxOoD2Tyu7E/pPjc
g6xa2ywOSUkMkgLn1dVK+aOeMUWlaXuGLPuQZ85FXruKqI/FPB7mbNhlIvhUIZbXsBhG6UYjw0zA
BJParWqu7WadanvRrMvyMM1MRZsU4SK/nrKW2sCLuh7U0HbiSKKyMwCjjKtlZJYFJOx3VCgEUXvI
JpeF2wOF7g7X2nwYqkc9u6zYJMJK6Te1syvsbShvyT/FOQvqSR5XJS5JV4o3Jhs6CSdycJjSB009
Dvkh0B8M/bpTb53xvtJ/tPrHvLhRevT2m9760bdbq9n1zU421guqNN0ixVfG5Us30boeN0q/hVce
hbvQ2BnRVqrWCXmFBCVX8P8xHKhnvT1xEMGt41mFhC9Pu0jr7jZR6zOtRFgXzEeEhwenErvO0bbm
hJhGRWke9+u0c3Z96Ee9OI5TCo9ZuzFrotqmnSzPR92+18y7viw28TRticb1Gl73ttIPSWasIyeG
FD5+U5AdIM28cTJat41m/yCS9BqL6Z3eHpWy3mmZeUvQwHmh5V9bJzpY8Xit6IMrN9FuasxVlNXo
ZqmWwRNSHGlFWOPXQbLXRBqguqz9KkFXL5MuQV7cFe6czTRPzDn6XZ4hMBSFFyc8DAl8uZvYeJhJ
X0yERc6fa2TfIypVekPNTnxucGaHW9hEmeNn/ZS7tTacR529Sox6I5cG4T0FTpjB3IqQQ93o4Dso
fISX+0EjOkuqVrk6X0443u2md3scaG44bQxzj0/1YFf2lRLV26IdV6LTfNSKCHqworHcROq2b0o4
W8VF0vd+omBeUORd4JTYJbDuieXR4KUtbtv0XoM+iN2OM4HVkWrQJ9dpPnytitILC3ntzNXO0rtd
VjXnZiavMLzHro5Bfort77S9brrqXOiDV8q8NGVKsp6Vm+dwslU53hOOep2O+nk3mTdDaD3a84jt
t/VTWd1GWbaeDOOsxQ80XYpUYt9oXPXycKbaeNdmczfI3Ybgno2WK1spKHeIfsgzwigfXeaTvELl
cLBbcUgomkbqJ1JCeH/HqygklGxJy0sAlOhp/EV3mjWOd3cmG1eTH5hZ3dSyvCK+VMz4vXXytYlm
+efPzlrK5NQ67o1uJ6Ydnb+tLXo/k3DFRraPYG8zk08V4AxhS2XOe6Bwb0/oT/SkX82uJ1sRK8gI
ZW60fmdruReQnhq2vOB5vy4T+ajBZshxVeoNSt7q2GCdLfObYAhA8KloP27Ekk5HLuJi96wy05Mr
2ZNbCsNFS5Ci8EpE9B07SGV0c232MzsB64pdpbhtik+yzG7nWzzgSwqMNQHkrJEp76W0AY7i9WzR
RvxGxIO7g3MV9pdVcZ1anevYmGxucxKt334E6ivHstNYuznq57Tvw3RHLrSrFocg22fqbSF/YoVx
DU6d9khUuAElPxy9cboE+eQRZO7LJmKC6aobadZ645AQnIw1uI19UjjO2LkdSRdbXUVQ79/+os4r
X9Q63UspejTrRlqTjaztIhZh4PS+HA6bon5o9Wt6ivWcegQoEFB4VavKmV3ku7Roz9SgXRPo4NW4
PbrqMlbPe8AKDDL1kMnA2yseM7ScLPU6egB19qC1DLfHTlQeuQCbhrp1Kix/TIhPdwQBD3BlApTl
vOJND+3PkN1SQJaVVg3epsUOvcwYoryFtBM7M4LEBtnF1yz/sRwBDFP24jZaNSM0tpDOw5QSWki+
fS2Dheh5hF+k4TMxG96gnlUYPFRpumq1yVdTGSbRVdrusminJhc6vj9zRoDULMTLkZiJ+Ky8H6t2
Xar22nZCP07EgqfxpqRZk3nq1eQ4j0G2CnMT//0nqvjYBxB6Jwi8Hy0m3Q75z9u/1pNU6Rdv1qlk
UrIKOuCNwrn5zE4UzHuzvMlUHHBtuQnTxm1S8gpvuuRjSINGjJ9EdGUs+IKBo7TZrebO9rK2udW7
cG0THRT65Pt4dfJ0yNoP1nRjiNEfReSFdX2uBbDFU3TxhIJODrLTtL5w0uIsiUtiCko3N9UdCbCu
avc+QZ++NlE+oNo5gH8sUpon/UwzJPUSsiXmLN8TSbTFpecnOeuqUaxmUa6IkFgpGOIADLsq25G3
n9MTKedXz+l03xzUSmU3Qb0zsk9Bo3qpMM9ZvA8y7mI9bLeZPYL0cK7UTv9WSfFtJ28iSz5X+eHS
MDtqtdj1prhS6p3OME8m6WKGqOGCTmki/V7Nmx3Sh1XXqr6EKNt0IHwVyyGamHZRfDIbNFXheIBS
vEX3jf/gS+cQD89aOuOzGydpYyfyKmI04oC/kDLs+YO5C6vBj1Ayia7bKtNnnW5pPtfo28uV2Y44
fbvdFFfbuCW6KZdWMv8vZHPV1+ZGjjo/+SiGZEXIiTuWN0GCxQscBn9nWvFqltMNmAZ/rG1O/u9N
Hk8tyl895pNTAv0nmgZaEu1jYfq2U7NPb646Cph20B8mWCAS/zizN1Vo+ILkVhLeyaahQ6S0l2Jy
Nu+XFU8a3H+VPqyTOtg89YFOCYAA+cRpmLy0gzxdNJDGKWfC4knn7lHLsjOSRW7Zfu+0+abdhal9
MEqF+Rc7iGivgBDIqjeruuxNE7zjOxyUgLQpKwz5Y97NO8r6e9VxvSBjD2q31zA/kj1qQpcIiwFq
ZvoOue61c5+lv1y5rYpQqXbIzJ0IdGpj0YNGRQvHOPGbuu73iXko2vAjSoNDOR4gBPpLeM87L8+r
Fz85n6QzeTZ23dOmoSA8kbgiCvtQVs6XXO8OkSCHdsJJOxF1ws/okBRb87NKAA3efnlfO2Vb6sub
zwrFlNQ6tHZJDjSnwlsnDD/o0ssgocYPaeepdjUYl3OZfHz7mq9UME5VhNhrUO+Ok7FTONYWNIsg
Vyzn+qVykrE1GSLZzYx/99c9qZfIsdwSxuFoO/gLdyZzM0He68r4pkbOwbBv87iCP2D5elRfSsZ0
sKL5YHAOevtWXznZL63B55vCXhSKo2Uq0vqBklwOCaM7TqbhJ9xmkwYbVbxbe19G6y+mh6dMvmf7
T7XH2zq3nBPFdKEQUp3YqMm4x+XJEvi0qX80wvZGJWGpbDS/iE3WAbamybsiyleK8ktCwvObLTCX
trjL7F3Kapmrup9M0KtSauU8T8Ezbltlo2Y2StgC95T2zjN+retw2jHPsl6pB32yd42D39Z6WN5d
EXxsVIsNDkgnHr1ZSP5YpZeifPd5v/bTnsyBTqwgpqeDuxu7riSLbdsUH20YlwTck65uQJJQtlnC
ltPxky7cF7Z+NYYPQ9B+7rTkMqQerdW6HwIefXuovfJWLVmSz58+Xv64MzrO1lhYvmCEWzW6cYhl
Y5MGE5t++VBjzsEF/t5555VCknkycQktp4vcV85uUJNHm9ZjbtZ7MTzNV7aGaTM24CbcxxyG377B
V3/nk6mqMcIQChwjHK3fJtZlXzUqXxsegtD2I7W5HCaKxdUDOVREsvx7c9UpYptcYWMcJEdix94f
wpncJ7plHW/wMi3ahXWQaVYqrLrv3ONrT/VktuoMNcvqVJd2IaW/ZcIoeU/HWWP1ng5qLbsBynYd
p7RhBD+v+VtCj9v3Jciv6hGXC/030yADuX/23P+RqHr+ZSrb9vtzZcfTJ37qOnTjAzYwiP+oek2H
UFs2XD91HfwbVBtYG0geUNlTqozEP3QdkqJ+gG28GMhUTIZIwPh3f8kLVZJdkM6jFJGxJyEM+x3J
8bLf+3uiXy4M0wGhlaOwXPK9T6ZbSSg9qMzRpv/pRJsEBvJZZ0bp2ki1r/hG3pMevFxXlssRi64t
Bivk14gkT+Y7fYwB+UE2ctsmYI8/cVQODCQWz36Ay59f/7ky8GQf8sdlkNgipLEdINEnl4kyaRZS
1jqUXx3Id70ICSWUR4+It3ifdeGwDZqmgGUwacqRzhO6fHpW78yhT1d5+WwRCGJlhCOMRsjRT17D
ehRyN9IwB/9Ql48JipOrOd3MSZD8KMvS+NZ0PbJmsH97zmWA7JSoX6Phq+tVUafVZdHP830iIKYE
c8oH0dykP1JLra5Fj/u37VMo+GWbnsWNBO9JBid3UCRZMT3QG0TQOmSWdmOt78KeZC2vlohrEJHM
ETGR88LL20z+RlYYwggTglXhDibF51DtPkdFMXye6+mScNvgaJIH5QGTK9eOnQ+3lkSBGYtwQonP
ziGJkKQX/fz9fmsSeXWGeD5B/D+nWF66Mq9LxTZf8sf4y/OZZPnvf04kxD18QAFMT5DEU9jUmHP/
nElIb//A+2T+YV3AfcL24k+JmPYBJwFBKk9wXkRc7LP+mEn4A5+sgVhucfygRP+tiQQr9YupxICA
y3xE/DPqdo3AlqfmybO9IyQ0ZRqz7ErlJYcbSvbr5yKvjSu6rhmdDoMQuepCJ3jTubV6Z1EMN8K5
lWtj+DZXEBncULaT/VwxyojdtLN7+Cf2CDYocXbwgLT7PohVeaNBmvSdKJ6vS6o+OcVGfYj2aBwt
6UxYuZxgseviu66VxeeabVuPl38c2rVRB404j6WIpnSYZyEBDoYNm6BAOWsS0KNSRYEK5sR2WSD/
CgdIC1alUb3vyl5xkx5EGdy/IW+gdWlEdKr90FARiwJ9ZToxdm+7lmrNm7o+TtzJdsA7A0eo2zV/
JGS3Smi4pmuxJGiVcvC1mTMLSJ2aQrycEz0KV2GhkOaeaJ0DzMNWiLwedVrVtD0oxDZmG2SUZgdY
ogbwbOFJ6mBVXtv3SbGS0rG/rWQw3m1nzRTdxMzmsWSCoYChO1Hr1vBgUjdXxDj5SksG5E7To2kl
yQs1TGud/D5NWpyRQ66L+6FiZ01PQ0gx0MSxgA5YJzGijErNCl/TmFCp0NbWMZZmGPh4q+zKlck0
HreTlaSqNw0ArTzC3NNxK2UlktoA9IbXQ6j8ZiiRHq4dHYyxD2eFjEwIUimSO1JlOMZXhPGtwAOo
A/GmMglgIu3izLchLAPmSCZZYVMewSVH2dzzqdkgAEMBDDRD9e0TApesjqoBGIp2beFLJUKscgA2
qGquH2U7ZbYldijzmY7H3s3JxYWkW7ZqhLA5pcIdS8EY/9xt/s+E9h/L0vv6hHbzJS+//Ot/5d/r
+OuX4sXMtnzwz5nNtD/gpVTRsS4BI+bfufMgV5QPS2g1TG8T+yfBU3/NbBK6WFkHb+xgbF7SSZbS
6l+bJP2DgfkOnbmqs/zj3vr3N0nE3TGlUpmhd8VVsPedbJLq1hG9bvQWSGdqK2COlhTYqV2lWUE3
LGmb3bOH9Iv9y1OKzd87B+4Tixo2NEuFV6CjBT45FqmS5oh8Lvtby5kIQol7mu0QbSJ7PztN59uD
rp4h+ydLVmANKx093DRg5wpf0cNonwR9iw0kpgCv2b2+02Jt+l5U3SfMYiGdO2zL17U+ZZ9DSUs3
YaBQ0EysXlrhU4xpP/bJl1FPQ1RYZSEjH2gHz9D1Ym+U0VoJPtLeGy1XFrO6qkaRf3r73pet2emt
s1oZCwUCV/zTue3ZKqKoQR5MeQ+jFuC7F4Px87tJewDNZLyzP1t+tZdXelqoLGWJe2fdOvlVnVbO
aq0189vCittjnCEmskQEPspqLcobYVUeuiFU12/f38nedPltLdxfIEHJzpLxxJxUczT4JCMNxvy2
FmRJYysGlNk6ta9rE9wsQ4VtFBLmYbaAFq3x62Q24+3bX2E5WfzjzrHDYzDBwoK3ePn3z56xjPSZ
+TLPbzVRqMdQ1PFmtNkt10Z+JIZYXdOyGFaVZIdrgLdXeIG6nTMwEOU0TVdpY6irNpWGjckp8xP2
v9qddCuG8KzXe7X/odfAVKeZfkRWo1l4+8ufjg8cVzZjwyaLV+fMoi11o2ffPZw7TcucWLpJ5Hsy
h8FQQ2F7b2iwlXrxgJaLEG7GBRac/z9e+D5sWPnCVLoxo3xjxt/bvNowC2zGP6qX/7Mw/McTXeWt
laFov/zrrPv6X//7xbLw9LE/1gVT/mBbxEERegBtRAZG+9eO12TuJwCIqZEzMkaK56YI/QPGO9YD
Ii5xhnHm/mtZWLbQrCa4InDEqBhk7N9ZFbSXRTK+GLYK/BhL2p6M2WJZm54PxXoy2qAiBhGSobY2
pyR2aGaicpHLaO+I0fiam4a4GSKwfRnFRcOdtCbbpFN5iA2r+J7Fhl4iNrWmq2JetoVGrs9fWkC+
Zy1k+rPZlKFcz6UQLTusqLtQR3QxuaNfQjlzvhRBHF+GUzBfc6iF0GMbkThvJoDswm7RX6EGk64C
0USfFWQO61zqp2KFWaz/ONvFVZzKXerJWZBvx/aP7tJvjeo3vaQvz3A9eMKu/v6v8y9V8691V3z7
0sZlcepUXa7+36wyhCfn2eT1j8oQHjvupIifH+iePvJzfGvqBwVfKRseA+PpzwLQz9KQJnPUUxhd
THWWg4mUkfdnaUg1PoB0Z9SzuwFGz2f/Gt6San3QoGSo5Aop0K8InPyd8a087WuerZBAtEgVw0HE
lyH6TT61o2vgstVqDCROZiFszOpWHxlFXtEXEopvg6wAm6QSiM+F7nZdUlxUTREfhkSkD1ADnc+j
ak9fpaimHCEcSGmWnQo0g1V80XeS6U5l3HgIE2AhJtG9vRgD+/jRxgq7NhJ9T1s+RiFqr/K+9pPW
uOVaBg30ZKdO9bqDXUbOvHMg7/KhqwXsMs30JjsCUTiq40rtWd66QCbWsEa3JpliFcnJxJGjbWEd
osHvu42GjDG6TXA0fatjZWy8WG+z8maMikz1IsWkvq6nmX1T5gAEjQwRiCwZAF3yQRbHEKqzN8Z1
S8sn7yGETGOubmDzkRMw9iC4P6qlVnS3itQMoFJFvaiWISr233QhUDVLTQ9ntI7DqPAIsJRQloyB
YqRupSiop6d2UPAFKOKsNbEfgpkz0/4e5+nkrMzEMjcxDJbMBd4mFyu1HtUYemgXXkW6gTqsSSNU
EXZpuXWl0SdStcmG1CQF4e3Mua47amPRbdTAqvEeyXZ4rpfD+FHllLYqHTM/HzCYcO2rzihn1yq1
CMkYsPBBlpqtOpThGUNnNWBxdKcqEVSxqKjj0KetqDbBVthQCobALdB7hx0I/3jSIRBW4NXhKx4c
I1pxwnThpxzaOr0VlgByGtQ3ADmqdUzd68pSUqYnKb6fDSc6V6Mo2dSxAzYzWWplfjvpMqoUQDrK
PcduJ7+L5Fy1a7jiEUhbK3TayZcKXUPM8PQK/9+b2/4bzlOL3Pr1pXgTnRzNlv/85xSlfHgCX3Au
o7CDU2WBX/ycoiTtA2ATmyIuzDHHpPTDRuzPmhMfW9AnLMHgIPCv86k/Dmb6B2tZLyk1W/xpFLN+
q+ZEuftko0YIscz/INQZfFMiWV8uwaBg+yxyvkRVadP3r2QAWia6ai9RtFi6q4UqnZXIO0G+mOGg
eEWzyEkmB+M7FuOy2uURhFraIEovez0pXV+CYe6NjQ4eP9rDEc2anWB7zMuv5XF/gffB6PeNNDsV
8OakGxVKJ3FSkKUBQ/tsCidYj8CR0v4Q9GrGhGZ2rR9HZYmfAllo6WpFksi7DBFGv9dCo8E2XyTt
rQRM6iqKTK31m1b+rpq81mfS1HaKF4iRwe+MraBCo3Wyi2vcag9qBE58OydVY3zJEJbKx5kTWbW1
nV5qXDOs8sofFY2uYqIq/Q9UVZZYOUncyzuSpEh36IJorHxebepPSdfb0tYMUuZXJ8p630KHuKms
vkfyNlstyiRyDJptAoAtZCLMaLJXSkdXTiVT4oyCn4ZLow+M74VSSAfDKEzal5k2QQ90Evp5ljwb
dzaBDdifG6Xal3BmHdeueqfcGqkY5RUxd+LzbMb5FzlhXiNgSZicTSWnw1c35dcOcSBgh0nCw3cP
iv5OS5Tkux4SSuJLLCnnlWznV5ZVdVSiZjyUAPeNqD4b55AkkxBwwfdOANoEImdKd1LQRsg7M1tu
AK3INSNGzVhdIiJlDE92gnojmUqqrAuSKgRiHr191BOd5YTQY+sGQvxIxT1WA8kPwhHIrVOy4BDi
kFvBtp842btabrd4YxrWRj3UAX7lGilHM78LlHFHSj9B184/w0CKliCZVsa7xT7S6/HY0/+UI2p2
eUhetFsUYNUBMA87PJkDoi0SOzrw4+iQVKOeJdagGLGDwsg6DPBzkcPJURzt0kqnSmb2HV81kRqe
nhJJkuoK6pmsDW2TSh5I1Jw4D7uLLufZSR61Po6bXUh64XdsBPrsTYbaPprBVDzU2sJ9Z52K4M3L
EW2EMRLDocJ1+ZhTutNIxojLKzm2E8uTyIz4DhnBPGp2HWarVCHCyKMCN+K+6ZGq+Hod5t8kCKaT
108WXOk4y1ECaihY7qxAX0zpWd9EoFAJikHz0+JXM6zsWOraDJZe0ceCLAc8D26J0AT7dWP0bhyZ
ZbVh2T+YQGEftYG6IjpFPXiQk3BA2dSaJHiRcR+H3oC95YcsN0nh2nKEojSddaD/BEKoqPjNpIs2
gxzX3xbSNd/OqfvRRZcUAD9M29by+qBh0VLMLiS1KZXAX/dqgkB2zvlBY7kRZ0FgIPYLIRREuyFO
A1AOgvxZXk6nRwieqg6vW93XN4iSCDgAnI9eMeh1tj2iNdt0pQMsmIhfir9lCbkHbq2nQ7mu28rO
QMbow6oW5UhiBYFpe4TpxQ8Qx0HvkQykfgssLUlv4sgaflhWPPyIhNxYbpRKJfOdowex1xW28mAT
tvBgdENfenWq2B/ruO6N1SBb2WfdQLxjlvUYuTMM8B9xlKjgsWfOHhNs+ci1SNJFiAvQ89wMg/C7
1lDTvQ4qlediMiQz4iaMfJ8LUqVWXThKbiDxs+xUomR3dV5XVJ4Hw5E+z5IhXVVseqeP6OntB2Di
cu/PyOS8HGgWwSJAyVEXW+Gg4cam+E8i5jhCes4rs75uaXJOn7I+IKOOQqG1Y9bAOmeUVm96Rllq
dDfn0rq3AjiZR83qZGstZYH9g3IvN1d0rQGboZ21cyWNpX4DNNp5VNTBLtahGVGVceqhvlAqJ6QI
5ySYG6MK6B3fTyNpV4uY0wouBpyjhPA1TVJ7ac8B7lHLmNn6hkYLgSLtQDv5Mqr8cdvUiPD9ZrTM
W6Mcg9LrWxFexH1AAodGfM51AeLVcudaoO1PhIQOmph6/QpDwZKbEBsqu9OWMyOZFE2BYQsgROVl
bFp5XwYKO15C3+E2sa3U8WyTQA13apTwmBkB4T387iVNXruJGUq5+MZiYBV+rBhhztNK0okJt06J
CmOimdeGok/dqoKiQdO2ssKWjKEaprVDbBpvtBYrDeLAJrEeVFsSzJKWLrXnU06q1y5kfA47MMQz
r1uZJxqqTsvM/KYQ+kcRSGq16hI6IAeEN/29pY7IVqNezux1yhY4cyEIJ1/NISZ3Cj8kr9tZH4yN
8nFM84R897yMEXBm5BReVXWQEAHDAiP8jHLp/ZxM47DJnXIeQheqjjS6ljQEFdL9sD+D/c20rGlh
9DlBnQFFR6nUq7Adph+jneagVCNU2wHNBZF/DpNM3cJlirsjoXZK+jDytbTbTJHmlFFBnc8vjLGb
AIPb2ndRjYZrITvcxOaYXJnz0o6xB6NrfN61s/y+aDUdehchM7eNNTGpaAyJ+Kxmzq18JxOoz2m8
kzRSKvP4I8g0vrqeEGTHww7GDBQpO7UdaEnaQUoRALKWw+yxIfJFziLpM4aW4rJua6vaiiSrb4JI
VNKZVClMeZnoi4eKK5HrMPUhQlBsrU03/EjUefoEYcX4locgGDaD0M2zkOo6wuiC3hYXrQPl39hJ
///Z5aUu9eaG+wlMJblx81//2T0vDjx97s+miLZIQGDSsbWFOkcl8q+tN+1eSwGLCYFI5i9oT/y9
9UY4wpkb8BR2UqhWsKf+3Hor8gfUJIBhKDlArPqtjfdp6Zz2s0ySpkoZm1YFtYuX2+5RBFOvBMlF
KEvm5JlNqxGpqRbyJuBDdAWk+o7iOmS2Z4/p8mfl4Q1dBy1mrkvF2qFbbRoKFY6X182LvhQ95QOa
pbpSnrOYEHMFnaMeztg5ftczddUEBBw5WvrwzqWXuvKzWshyaQoycLgsSosgBE8uPQWWyAZRX/Sx
Vh/ypBJL1Hgxr+kdEDtlgglyNUVt4v2kDM2O/I86wBpjDoPHB9TwvS7CUls8+ToEmDp8I/jSoF4Y
As9rjwP5kKY+RRdxEbL+qJCAmFYzsF3uQFAoKQyVA7ZYLfAdMvXWLP1JzvaXnm6WslRYcTExPhWC
rt95Tr/6Yio6Jxk2F323p6Lps/o88PVFUiQd5UpEKOHRDf6ARFXRikql8Eoqe+NOz8hQ8vW+zu+m
sR1JwKmdJUCHl+DrRFrG2dtfidPrPx4V9TCaabQPNYpnLx+VMdn6UhS44EygPpZGVz6OlDj8AJ3C
PlNy5R41jXUpOaL8KJtJ+M4DWcbF6Q+lW+Rl8Cg0hBYnIqBc1hvTaJxjwl7+I0tC+4hIKlqDYQw3
b9/n6VmYEcrUD4iS12Ppo570s2gsjWKWgmMQafKdrTRiq+Sd8s5FfnU7AIqWvgitV804efN7jP9l
GGhHJKeVn+nheEcSi7xqRdve/f7t2LzihmpTMKAB/PJnS7uI5IIpvRh5la5FY4oLOxf6O2PjV7fD
OYaZjLrpQnN7eZEuhZrSZPEFCutJuMKI8p2sC/0aY+90+P374exgQaGGWOecvrEl9TAliNMLvZ67
Vc/xE3py2HXjO+PtV6OAoq3FDK8z3E7F4q0zTFabxheWk85UNikjNDFAtbfv5R9NTMbagi1fgOyU
sCH5vnxuQ1WGFbXWizKWVWTZFhuLtW7nJDdqeXsDnc7g7Du2tbFqkJDbXg1KzdqYgTK+JxT/xf1C
oebNUmUWh3/A4efMLI08s49NW9Q7VWtqDMeJWL19v8vtnLzEzLUUu2yazuxgT5qOVZ4xnQvlqALK
o1gSdG5XFvdRlj6OTv0O8/oXN0RvCpIs2Hbwz/LJdAXPL0dQOh7Jzgh3VhdMvkyh6L31Y/lTTu4I
nhcjBN4syFblZOAnRUS5P1OPztSr+7wxcSzXFcHUFvGVQqcqIgIVJGlJjjDNJ9KLDOBDq1pPtLO5
A6egxllwS2cquVGTEBlOLS8RYFKSXBsYp96ZdJYvc/plLXD8dEk0wJrqyePXO7USqqoeTbXG1oVe
/NEMjcqtJx1t5YSfXR5k4/rtn/wXqwZLxt/XPJl+yDccuwQ9VQKllqpPK6nkJBWQFGwqiJFGepVb
ZK1FYA1c8jOTotLV21/gV+MAsQnaBGWB9z/5VJ8tpF3VODHzydEKcGb3Ut2cj1EUvzPYnnqUp4+W
PRUa1SUkwDwV/DelIhQaLZRpeNlX3Yj5GA6QbNwBFMWcLldtSx2KWlbvzVqBT6w2ifbTE8Txfo5B
XiLbJ8ev+/a9Lz3af/zivHDICFHCsJU9eQmQ2bCBEfqRMWz7sJKia6WNs8eSEsRqTuv4o9AG1C5N
A6yG5Xt8GAtDWUWkTD0oktlc6UUpvmc5ypV3vtgvFgxOiwZ5Arw7FLlPhgVqM2doHPnYkfe+t6JS
TfDL9tSE+0bflsYY33R1U34iFas81PUQ32tNS0Qd+cnksmbs6ldRK1dkkRrl/+HuPJbjVrY1/US4
AW+mKMsqskQjUqImCFnYhEskEsDT9wepTx+RWy3Gnl4NGHJkAYnEymV+c6qF0b7/+/X9cd1CdDDY
L2QDzqvL81slTQqHi9F79UHWUY/dXajeUCb9QzRk8rhirzB8oJR4FTvAP6V5mY4X0Vr4IHaDmz0C
u/TpfySDu6+LSVz9/a5ekTV+5v2MNZnYr3PNEG8Dtstv70K7jPDCLXmZTDWcrQGAoSwL91Pva/tW
92tTxJjd6RNMJQpkl0ne0fXM8SFZ0AV6Y2v+YYV5HRFdRJIV/dnX1jhlUzAMC/tLlRr+bsnVD9Oe
qjdShT8drwHAdZI4x2Gw8brYGGpK/TKTFwFTeYO7b7VhiNofEhpP2DB1ZbcVaYJtiJojpqfLDI0a
2Lj5xrL/4YzgKqh8PIfDAE+El6u+NhH63OgvSITibmRbz+2ivuvQ/JIwzvCX5SBxmnnjSf9peYlq
QKNAfbg/JZd/f9JlS7vKa9qLo108Qdq+Q4DB9TYgdWg8udaVW2Njp2b7GpnfD8YaHh1154HFG7Dh
TddU4+8X9MfrWWMQux0g4FpP/349i4MCQzTUlwjp3Ct2dr2NZi94467/+SGgVFyOm58Hv/uaCWvU
KQ3GpruIyc4eczOX762s8f/1nUBDQcQafCVVArZEL++kseaK6ZW+CHo5Xx3tlyeQs+0bd/LP8MiH
hC4jPxAK4GtehYbaiBrD8/VlMLX9QEt1uEpQiE43xeiJN506/pkWUIYwnqLZgVUHE7KXdzSDj9Ew
Li/Ay6lm3dBl+D15+OLKacIiZAqnjU2n7tFMhLqaqFU+z5adnVyzvLbwNu22+IswWEc1GS2+Ykjo
Rg8zADfpSNqzf99H/3ilWXOPMSmTHzBJXPWrOrCEagWU0770eCJWMC7aEJS73xsPGC7lNcosXi4Y
lkXYUfhaGnwdkK7BwB6Dz79fyuvdtl4J5QEDWBg4wDpeBdPSmaoQpa2LXwYIK3tBuV3gt74RJl9v
hLUQBYZFd5gYRg9rTa9+i9hzGKbGkKqLhsqy6XWhb3zkioCzF29Rctcj7fcM5ucnreUu2Qu4rtfS
Yr6ddKBj+0urKnVLvVNgI+2awSnXkbPPkWVGncMPDr3O7vp6RF/R08Z3RsnWZ5rD3Rv7/xUDm3x9
ve//Xs1ryEweIAluN8BJXSlvOETq287W6tY09U1nuP6uS+fsscKQuVJIYLdpM+4pOlahpB48Fq6W
5fzG436dyL6+oldvyTQvedEn/WVBU495rWV9SypZ3WnoPnFSgnRllubtyjLTsdV2/za0rZ+OwxWG
WrZt2bQmXu4DVechQGR5CYSlN8h62ptceuKNVff/sAXWeINQOrjhaOXY/b7ZktHo+gqDNVEqC4EI
GewnMdFG9/wdronl89/fn39kI+s9gTkkXgdr3+C1Ukxl1MUSDd1FytAEaK3xqRVyXh7CqGlSVnhQ
9cY2m5TUIMzviwloEZKRVHx0CBsreuNN++OWA6zK60wJDKT5VczFxXLwrEpSqaTReRkFCXuO2UW7
SQrj44hpc7w6JeJQiUiCX/fRduxKsQuT4r4pbXXdiLb7/MYKvY7M6wqRtwDvWIXr+fXygQyjCBuw
DJdhnGFt22grPmNrjUIQg/mgYAIV6Zumm2W3m+gA5XHeDLW1DaxUreSaTL8zMINtYK6EIzJUiVKH
gtn4BKTAtMaTK7ry+xtXvL4Fr6MI4ZnASEgk43kVrzhAzGZqxGVEr2XZOaWLlFpoLiFPTmMmE1fl
YNDGSGXWbSJpDrfKS4PvzqKpfXmm4i116D8EacxBTJYRnAw4wFcPta+Y2uOnerGMbsk3rTJBW1uV
Gt/aPH+6bwCxIWBByGGE0JdPCuH3mqnuet8O6JSwE/2Xsmkna5fi2HpVdw0KL6Ovlm6zZAzxt1Uv
vItfBbhfmTi7/NtuKRsHniSVH4od7lqPvryccOhTewmjGwkJ/hpYYXU3Wln2KV9a/fD3J/6HBV51
0U2PXinV0utAjXOqWyaVcdPMAVYVQvi7qeyMN9qLfwhMNBdXEgfRj07Zq5wrIDOHWBbetD2O7Uky
qW1Nl/iuLNueqTKJwPHvN/XPWA9YejUeIQlbIeyvPq9eklGQYNzI3JYfzb4d3M1S67qNdahcxI3N
tHfPdB1B5DiWnr/ViCnmb5w3BJ3X7xIZGaMnEKoch8wIX6U6lE0ZcgbtDX6GTC1LDVts5+B2+3Hq
l+ij5wz6kRr7JxqhGqavrjtibGbQTJK3E/0qBGdSN/NuCpEkMhZRUHfxkmSRukKkFx6sbTWL8QEg
YrCc5q4yT4ZyJHIwamBRVe+pJa4WkY4bGw2ei7W05UNXeN1X+v+YWsD9Ei2AgrBHO2apXQFcFAjO
zhOB8UWBJ7kb877s4ozD8OuA5tUFYOT81fNl6u6arpIQzPIqOCI9gvxWKspJ3gz+OOl9pzzxdR5w
DtoM2l6KbeMIdS9dq082CL0GYWwpO1F7OG1qRrPGLr8FtQ2TTmMif98tyBVuRlvip2KStaB/0ejn
tnbmcpvbGDpsmhKX4m0wOs4ny0lt1IIMj1lXuizhuzx3mm7Dh9skEXgmqdNURApwBiP141AzuMIX
pMiAes0QioGdTxZR7BC1kYV3dTg3Tb4d+jzMvw6lWU8bXMZHd5v1LoeJree53jOlNuZNE/WhOIix
KQGNjWNWejHfhdVyXFMuGxvMXlR47F0cL2+S0Ecub46mfNonyoim26gew4MDYh5qowsm/CixhPoB
SNTU28HR4JTQYKuXeIDm2MXmGpHBiGmRxknYLxcBmpOTdfA7lMIafHe2vV9NPEB8QL04sQj4j0Oh
KzpYrlu+t0evV9tolLkPRqgh6040ZWfcLcDydw7OWAhrMAJLtkuU9neGcDgzbb+y73xdYYXuyikg
+OGVIzbCk1a1Q/pP9UeLh4vDiEzDDaxBSZmaiToBQLb6BBiVymQcIOzxXRo0cBMk2z81yq6WU202
yEilbtJ/bXwsp5CzmmuxscDXAedJh+YB0WIUpGY3LNx4AN9mbXxgGUiF2eV9unTsIHOuOtxIuzYk
vYmmIMI4IALwylSUXR0lLRpojgyREtOeU0z7Zq7hkYreAcmctfRPN+M0wyXDlgUYcRolaNNnwnCd
a7tShdqCbks/uwM9KjhAdfDQ+PP03pltX+xdDE7GPQMuIDNTMZXvzUmGHIlmmWcbatbxFvzKeGc1
DOJixZkvdvkU2d/8cmqtfQ/9cycWJGkDzwGiVQErrkBKH5vUyZyrxOPHbLoIPLHWbfHoB7Ml4kT1
2fsc+RsMx13j3PlApeNAWksWi7BV/lWD9fv7QUX5u2lIJIrlqGZqYMVqeBrMsHY29pRFmLov2iWG
pJ1Mt607TurXKfq/GhNM/+63s+Uf3IV79Rkexu/ghJ/f8H+ZCxBzSLMhKOJEvcIMOGd+wYLt8H9W
fD7qwxacTDxo+JD/MBdWuiZ/wflE143J4So++R++pv0//O+AgtRei7h/y1yAoPDyCPJ/uvHRoiOa
AzbGLftlHtGMWTIPUfCAhwYYgTyqeHXSBFmjVvdPtj24Oxn51SUDIQ/5BoltbXnTF5NMejMWKL0H
Gb4cKefKpR/G6dmeEv0w26YNXstp90rLGZ26qnhasN0yrHR5tHSabaZMpndJpZazO5jeLpuNCVTA
mM57v+PPdYFmoaNc/C4hdF47iHqexJCMZkwB66RoP/TK3La2l+y6bBg/lmE3u3GRZS0QrzrwPnnC
IoXA+Mr2N5XvyHd234TnovN63BESKU6+0hGad50/BPHUtku4X72/Kng+UdnHLn2F7Zwa+dEEPV/G
tHIawF6D294JB+3gq8FU6kn6Vg6HyJ3dO6HL4MClyBuR0IQDvGjduu0cbAbX0ttm9torf8oNL4bE
YfW8dxCnayQKh9Y6SSZkh8TJL2TS5rlwra0w2+lWBx8jR90CmsaaHWST33U/OueTlxn6LtX6NMrw
S1/O104td4k442N00uPwCK9/45Wqp6sD9dTsHwCgfjMSQNRdrz+2TSKuVDva73o33LgBZPLekcHW
LvwvtjmF13LoTizVuzBzH6aoa3fuqPagV+fdnGTpl6LwqlUQ/CvQTzzPvWD6bIrhmw9ybtOKyHqe
PPmcd6tKkXESeK7HWZpU98TQ4oD8YvOtRgSV0uqHu1hM3t0HwtkRhMyu7Pu9TELEFQ1+19nS3arc
cUd61PzoJWn6fQF1/jiLxF4d1u79Fl4oJP3rwtafPWdGUjeHTgFcdGiV2uq+xANA0Pc/O9gsIxuY
v5dggknnbC/1Y0ub9i7Rvfmj0Twv24jJ+YtyY2QTKBG/cuq4K5uDZwg4xYjMOkPxpN1kPgFF3JTg
Narx41hVvvpm5OoBQTcUXp87b1AeOgPSjaUADdnMobR3XZshBGa4GPEmWc9B6SGwEMae4eCikSez
OtWRYat4wqJ3vLa6Qn42zKC+lWPq70JHpUhC2/jq9ng5cpxPNVVgAQwxk+LJSDs6FYxamccPcUcb
ac6Z93kB7tBFF8V6lkftyg+I5+x6R9w7oKJFaj8UC8G/mt3tYLd3Kq3yvTetzihRKc/KQQOlcvNn
cy72pCcKFQa4cowbT6D87Z1q1XUts+zYqvzaUeA7w2GB6eOG1yVt21ji+LV3UTLOJO0MUfbmaSEn
QmMVADoIHS9uRmP111tN9twlgDiE7raw5bvOKiW+CB26wib2aVJU1wadUZB1vdhIQ4w7fHBxqBFq
RlA8fRBZHl7V82S/N4SX3oECSjY4a6I67IfzPgp0Re0wqG9Vnn4QeX9lVD9oW1rvq3DpdsAWjafa
d+WV1UXHrO0+tLWL36Wgnp0c61iKYAv2Ux0wsHE2NFDXCX07wY/o9TaR4RJL0pnNMgBgjmWofMZ+
7hGXl3Bv1RoRZekGX6wkDfYq0yNz/cV+nqfoHjHYY2IgcOG1xTGrpy9kxndNpl2aD5jRFNsia4YH
CYp0AzYULXM4RxAek+Kg3JTuZ/E1Yem2Elf0bZt4X7OxvJo7vJGy7Clt5VdAqOWXsoaC0HOU9xr4
Z6c2Ce4R5O/Axm3vXe6uAE3v3jBkC3Vo5PR31XEKTSohXkcTqkFe4q1q8wxyPW3LEUXUusdIGSHQ
SxFU7S2302+mZskvwnPUDoZBcjRcpXdN6JzSAQFFP9FHfFWDo5vlwIWWLcoR9nOUo8URuxSV74ca
TX8prGyPT0cUY3fHhJKE9rFKqg8FSn2DmTlbx3/GQVjEGnZNfWzt3ElgUwXuh4zz89ZxWucRmW6i
eph+sXKbdxf/k1nMflx10K2aJRgPbp56G1GN7lcqrC2hJ8xie/CMqzYiwXamzDg75miqz/QuxNm1
1PAF9z09xZPteV9rG3rUFqQ9Kn9WjgRVHJYmcyXSzENu5eOloQwKb+ymsR5VGXSbyS0M4yBM71JF
hbqIsabc8hGSvJ16a9gMfW9tidx4Gxtzf6V7rzgHVqLIt4HZxk0kq0tfYwOvQbIDUdcVL6Y0t4UB
qnoaIy+mEZQf8TecIaO7wYcWMy7q8gtyrmifp4dWHJtprI6Mhuujg6ueikdCIHXZCPNcHxlG/2D8
0J2dyTS36VT5YyynUO3zzjWO4aCLfWOWyT7gXmQ0LudedNatRDA49TVLwD2Mk/80TFpzQXl7v0gP
pTT5eVwKYO9jGzwaak72UyDkdjCHAZ6+1MfClckugazylJpl89lwquV9GiLgOlGL31CxFE9GDhZ6
hq9xcJ08PekCfjDgf+NiwI+/M/Kwfc5nPzVihAZnTs85TK5KV8A91IN/P+BRey1ys35ixFV/gZW4
POTTSsb3J7mt4aTsGXsltzT7mSvUZnIlrXn5+jP5+1cZ7v9SrO7a3v3/k+Ou6m9N/V2+VGUi5f1/
DDmXtJZOJ0hbpioMLMlEf6XCEcpv9LBIgwHxMND8TZQJY1mwc1B4AeAgfPKzP/qfTHiF6Zqr5CNg
xdVd1v1XyiXAG19kwtDc1+77qmcQkJXTin/VSBQQ6GqvK/wboDuzlNHGiHoFZGvuByNuqKhE3EiD
01VCFxpjlStn2FidJkoGwvXlbrYbAw3dZBxFnA/NPG+Ri0u7uAazD41I+s6yQSlC6XhwXXNBIx9H
p2yRMtuCrSO5SlTDkS05NuOymfBL0DSpugCpeSo9icnNUhrGJxU1ZvuF7kbY7xjOEPJ0ntHED+dw
INFpI509VIvCs3MGqiJWcms+Fpv1/pdjbilVvV/vw4wNvxzQj+Ym6/Ahpc39lIzU0l9aHdTNcjMO
tDHP6dRUy1OmK4mQRFSa/kFoq75TOMIkGH8CRuD/eE6U0lcw7R4cfK1HU5xtpzD9JjZKq0a+0W6F
X95Ygs964LywoYBMU9Zvzc5cv6XM/Vmc+yqqgeJ6RWH5h8TIXPtZB4VuEDCX/I3fVYV7xiMP3Um3
7O3yprf59o96wJnh3CPHQTo5ZNGzkgYMotKHI93HjMM8N04CksAshlmk1XdHNHNzAx/dcuATt0OF
OzgiIDgn0dgxd6ZRmATU0iqnO0f4LrY/3dA075yZROUmge9bHkYQHNYHWmjph86tSuM2M6U7HAdc
IOW+LciC94npmeo7WG+B4Dt/OHdIixVnP0hnfZXrkVUVYq7o4C9LUXzHKcJ0bxYLsb2D7p1mOpSS
pXtGXkMbDzpx/e4LdDarfOcVVR0ddMOTPOtgSaE1qbYQe4EUSfJAUdY9ZSkZ21U1Ola/a8rWKPdZ
Wdr0DXKIIPVHx1IlGDTTa72LZ3azQmGh5VnXqemX3xyzl851ply3+Mw6Z8udzPzh54OVZoTqfRsG
7pMKZYlCftCJSj73bgrLHC7NzEYrSzefIGP5Ztu8A/+92O/syo+yY20nUYH1DF32Q4qgfbLxsmRh
g6Ivwo6pwpIVb5MMudwGP5zsFiMtFm+smzrbehXvAtlvEL2bOcjqc0lPZowhvPrXjIxE9cEc3YJz
Paqr6AgFnAx+Nkq0WkCFGMOVD5NVXVFocrcjCuXiPPK0h/sWNQgZ1xCNrC1+WtEHkZSNOtTuGO2t
1gmzG7PRjX0IwJS1x8yjBXmty0y4B2tYeMz2z6953orlqfDqAWtfM20vUOm98ubXRddyYfsq5APK
myCb+H0F/th8CpWdBbGuyvmWIZTR3iUA+cWZXGlCPhdtrZWMC+/qWI8meBJIlqxPaitdn5ckSLrn
pi+L6W6uqzzZKTsvjWMd6Nk/+QVWYp8gtuffmoq+DvQg7IDva4x8oacrL0dCL/Zr3L7OqYGnzB0f
hWjyvDIGdr1pYPKStc6CKhuCl/S/83JCTNimvzoxmq8OoYXm0a6AYud7sS6MIL1q/LxYnn7dKQYk
YrpTbul0X1onXfe/bw3mqZkHcyfSQpqfxjBf7GvL8DTGnqpgqbCD4t6T0uTJgCk2crzH3MQ5RClI
pwPuN4P5caK0esQVrZhpTvvyXCculKggr1aKXVMTicI2zdRVTj+ivBHO0EyULC4yek3a19kusEdz
uOpSZ7wzk/xnlea3mCJ5Hgtr0V5kdeScunqvyihs9vlk2KuGNAF5bySLxRuYt+wiZZRtwos/lgCN
IqsB6Gos6jbX6tvS0s+7z7umWE5qNG0S/9Hu5DHyioCKS2FJrm1r1cRDt42IGC1Gdz+7aZ59VouT
WQc5T2nCZ9rW5zRvKx3BRAS3dVfhJqCuAMuxl/E6JY66Opp5eYTguk917hTNybfbDIMbZAfAs9V1
aiEd4AlUuBoEPDsje5oKb/L3GEzXE4OspEhpJGO8QIWx4JuQ3hb9qMZrL5zWArEc7JwPdhy8nOpC
SFqwXeIz2nKL0vCghs0O3C1V8XxGw596BPBsb9oJIwC73JOo0YDVpUMUyIOBr/gGwvZE22W2u4OU
qWXs2JJ+tHPxdX6kQHGpwoe23v/6791M5br/9ZbNPV1OpKWTqiKlWwb//Ou9GwiA8zFIVs5WhqZi
dFczmUdyD1j18ljQR/DwWWkH6uKpL807BfWP09ZJOue6obZJCD4WJXVJV2iY0nHbRhjO3qRhh6Lf
VpnTGN5FKkoV1hd9IN4tdcU/mzoUzTsLcEIYbFrHpfGQuWMYJBS1Hc/n18s/Qrnn6Gt+/sRuadmY
v34vh3Y0HmZOdY7UEhlLvHNpuzPb9cv2mnbzkN38ClfVz4OvisJyefr1mqRjwhE8+dLT837u6vWF
nsoCDElcyaAbqNrSUQu1/S2Vu/013v2dT/SySwgOxyYEu9CrQBW7jOjWf/8NpIJGYdZn7dycUo6m
5VLa01Jc6agf8HTqrG9RakT+hkJWw5Zv6Wge03YIx/u/X4Sz9iL/O3qGrsG4DvQKGDug5QEs15dX
IfOszjtl2OdfcbVoFCZuqdW26h3z7xQ/JeY8CIL5eLWfU3BCzYlsqPq0VKUod3YkrJBCvgR00Px8
j4n9RXXxwVm0d0xy+4fS79kebAzCR1CaJW8fjgsayz09tV8c1fftqcJzgyRoDNkIjsxT0oalniZO
fc/8LLCXFudfCYCv03p5t4ip6fZ9jiInUws/8c+CWnN+wxnx562/XBoHwprpI8BAcg3T6eXSoKE0
DEaZBefOMQzMxfzJwXEXx5Ipxi6FdgaFamkhjGQR8AQEi+AigwxfsKJHJ3Ivy6YmwylcGqg8/naQ
sRManOwUcqF/HRhReDIRYMDtMi3azH02bHfsYkiZHWtfhwsVbWXxN/DO/GYrEqt2zgNjkPR6Djr7
ZFrmYJ/RINAGi+kp3pu/7w34eS82x0qtg92A0g+QYxAVMM9ergDNhKQqyqA6ZxDbEPA2keZ8xNhy
Ku6RzOqXU+N6/ipxKaJyT85G7MrwtqacX4zSfcrNvne2KU8131VC0mo2gKDUm9KhA41vSYli5mYk
BgZ4wgfN0O9QW8XfqddWdrPMicIUu3cH9aW16ed/NIoBcVatEIQQUVvlJ8Lb8oBjlXdVjMG3FgG4
fedVl9yJxG6mGI8Lt7yf8uWjx4xzN5AKbIjPgGYWb0OzHZu15kO1OIRPkOSJhx5eme0bkd8S6jdT
gCeqxI0EXMJwqTrjTrUkr+V80pLx5zDM9D/S6M6civAGkyqO4Yg2Weu7gNWTuTzx3u31olC3VjkC
rcfCtOS0IxrcJ0lQH8ZGuaeE0xcrmCnZ1LbGiS0sx7txcK8WMV7Vtf/Jb/WTbMQUJxNMtTC17i13
vDHAI8aeTRfP8H3cT/21ye6uccPy5XfoFhCvdOohu86wML2tknocvppB4xXMHLJQbn7l1FaKAu0D
ABxaIyUSYr53rKfqZgqC26Am3DjGjYujKcK4BjRCozu07fxF9eXZR2uXsUb4vZiiz7L2+7tOVtPB
6+mHOQVdN1gYXZw6CoLkXGTrx6FVQCPdxLl6W9nmdnTK2wztAWPBtDprvjkzEq5pF0iGEc77Phs3
nUWF6OvsHDnpKdTdLf12efIrdbJXqaRpLL5mTneY8L8Z0CfYOxFjCFt2FzInhGHdIJ7L4Dad5k++
4T9MSy7PbTA2hyZdoLkr23kqlfweaoCoeEjs5rQed3blPYWR/GHSk90tmfqWpv2j7Si1UY7Rxkhj
/LCT5Y7xIA+kCu+cBZMiFWHF1yQPbU7FYswfg6EO0EUCLNOVy0l7C9bGXTcOiFdAWznIkdRqA03R
oDsnL1YSHswiONPt+QYNY7wmScYOpyhcjJf0TaqWvXCLGyRmkNGQybINBmfaCs8LwT8Hn5lsfF+q
9q4rnQcsBT5i7RyReZdJY+5yK9hpux6BoyEqYkxFsdGlIhYzjsy/lEln52zyvsFwSjqLPHSyWUg9
YewkGNbgGnTddMYUnabGw9my6pOEE30e8ms3MmR9AXDnTds8sayj45BL7AxRFt/awTaQ+0V1IAfR
59W637fOMHwKClHciBQ7o02YICn1BpLIWVEdv8VqGLmwTIlR9ECATwHHfxmp+iiYhYVU0BVCXOR0
i2mO+oPr9/ZeNH1Ls85Ivfomz5ImPRdLVYSnrAsmfTOakQqABnIfcVpWi7dTjfe+5X2ugQl0SWns
A4bfzTu3G4zlqYrGVu5DryZ7NY22elRBZ9afylmA9s0WgrVuhgWJvbymUDVtq88cglUZOF8RmXba
72lIbxgD9bXw+nu0BuPyag3osziIlgJFRBSJ7s6raI2i/xSJsNIn1c3NNQDU0L1t6ajW29nQswOV
aqxCO06zuVbHbMwH9dGa+9Sx9xEFiv0QCLu1j7+KY/o1bcagu4iekS/Q45NrZ67/6JiDO+1HPzHf
qUrX+WaZ9CKPOKOWFsV4R24LAbhq3pnT0sjn0QJYes14J5JbRAXXhgZCO2JNWJuRE9/VXYLNeZ9U
0VlxknwcAgidO2nY5bwvkXk3N+AkuvFrU9V+d/JDVGbjJqyj+1EEUbcdoQ2xvD5SoSHc0PoxQYtH
8cNnsY7jzXr+NrTmZO80sq4G86G2BBOU9pXh4EXak/XRKFjEOeg8egxDoMk/5OSQInc9nKWDFElD
W7eIis9hHswUnNShaJBqk1rB99pugQnu9flpcnMQMGZtAQiBmxDMB6SKKu6zYhCJIDUSiw29fC+v
d2XaWfYeK23TvEqnwljiCNztKZza2diDJiDXpUk9Ruc8CJYxZeq11lPM0ERwaAyRILJReyU/2iEf
RMZJunR/sULT6cXmMM83UCeNfBNSEwPSQXnGPiektphON3YFqc6JEncTpnOVbYzG97MdKBSYrbnH
5I+KJp97Kj6jOo70lvvjELVLshF4KTIFCKsiuOrQKaYrYWNBVAZGl12FJmoc219FqRX19bJdKB/v
IlGI4ZAvvkPGmA5dwzQwn+/mrq+LY7sMNR31WWbpNUDRojyhhhI5B/TAqTgB4Yn2EkJYdY+VmReP
s7aWahv4mnwBMYuFsr7Xk4ULj9TY19tTXYHS81T+ULQeGPZaNMxbp2Aa38oJX7JS1qQ9JNV2kM5d
E0LetpdxZlBWRUbP5DdJayc8VY3s7jwzDd4bP1tTBnLw+XEqh8p4HkIAjNsEpNvEM2lpA/jMSp1N
0VK0bXMaBmrvBwvdkHlI2Zy1ELKlpd6X4tacZtRvgjEcr+zUaspda5PgbkKGU9sENZ47VxveXoZ2
Iw4NH/eYKJzcd33YsDH/Hlde6fUyCEJ/DdFScuAQvQfrNcSd3MFq1TBM+zIfA/dYQFT1T42uen1T
M4/Pjp2J+CFBxm+SfhcRSbovy+In6cHQDI+OWqsx2Tfl4jH68qcsuDfcWn2UczK0sTsaTnL0Ubca
DgZLWt6My9QXjxYlcBG3UQudI23ASFy9cVcvH+R6V4Hp0J4FvbGSC1+TnEykhoYgTAHO1WD0dkvh
hXorfgq5WCS93bPODIJ8PudTdj8W7PyNl7ZW8rlAiDGd0BaoDAtVFB/Ky1HMOarciz/RaPkVRbKf
bbYgkM73OapMBXKIh9ldz3lPRRwWGe0ZFOPWSKZLC7I8cai/QWnRSj+0UjbyHZ2OUR881yAg/P3e
X7FBuHcLXAobGYSMBbHq9UExLGFjWUh97Re3pg1YlhBHToueTQ1zbehQeUkp4/fY1FJ1WkFJZ0vL
0RYhkRXQ5RsH1z+eBJLrvFFsLBcENMiel69UoLDzTNse8cpZmc0TgNYae7jKVckewSKuI6uoeq5Q
3TFGZqc+ikVvrMfLKQXrser0Mp4AG4owNoXOyysYghaRosRBD2sOUv/jDFoQi7GeHK1f1blG8qSk
a58Xuwn9mMAghptfmx1QmmmcFjiJeBL/24taAf7sUoTIV83p1xu0AG7qBej+HH51bKs5YyMUIuRw
yoqG7fMrC7FaMaRfk3rWwGYWZJl+MC2Sy7VNy59D4o2LWkve/6ZZrBR84NVhg8EGKiT2a/LlYMww
T9GpOvQltg5flYEw37cu02sDTzD4PaQ9raSN4yW2eZs4Y1AcExfq7rWoK9M9yNau9VXkKt6s/md5
/Mb1vUwD1+uDNI09ES4/yNTaP9kKv/VUrNEysV5Iy4OJUrF8PwT1ghwK2FaMzgNY26j+AceW70HP
evma8Q1hcNf5kTmDDJwC9Nz+fkE/ewT/XTB0YiIHui7ENzQqmYG+VqxoOclFJEqCpJUGI6AdJHc2
ZhOmzg7QbBMix2YKIl1KFj+AEjNq+4B8Ko8XaI4z3ocN7cFTMakgzemw9AGDHVq87hFIKC8Ish51
ErteR1s4LTD9iBFlmNNrlXHibJPh/1B2njt6IlvbPiIkoIh/nxy62x3cTn/Q9PaYDEUoCjj67+LB
0jtuS7Y+acuaPfa4SVW11r3uEHdyY6uijJZ0Cv68gxlYvAmo+vVBaEFISFVi+bVvq8Iwzn7exfmD
shTwciDMjEReWMz2SzyihPgL+kUoyy/fEs49AAroOpkQ2li1YJ7w66qbOx/mZ0IO2tTLZP5ky0JE
R44a2NVdywfVBAVFcoPIzjnZMs3iBzpy/o05KTZsL/co1pROy4huNfHKx6oRHmUmuvj7asAis4Fj
0+Aq5owJTXwKmlBtjTGYizOcAO7QjYR2MaIc2aI7O+7ehlk5Yl+7UfC0osH1LFlta7GeogHO7+eU
LKLd6EC/fo7mvpv2/GNMYog066+1mYJHkiq6lIgqAv9eoaEah9j501ra5TwnYoB7yQsDxWZJO5Es
xze7M/UA3Q4mSwwAAlXEOTSDzXnijw17dDr2nOwTRymxS1nc51+tUnfNPaAUf4dcNHtMIWDzNW8N
ig5+RKJBdyFfp/OnKFCBvpYmDJsHVOCUughfeAJrEc7WQc21/pg+dbg8tludbTNibAHVyxs2l9Q+
yNVa1fdC0hBNcUlkU1hXPCIAOl4YGOFyb1IlCYPL24whTELKkvWIpTEa1b/GbR5Dk9V0XyMbkd5Z
y4TRBhHdFNwQbqIeExSkXHjZJXj8XdefPEuZ4fWRONOIyLq5TQPXwcT6ucLw5rZ8Tm4SVoJI4rw7
GQ5qVk7t3raOQ4/S+Kjp1oAS7Znbg8jEpVliSJgu5unUH4rbjCUsGiKlmwC2yBN9uO8n7Bm6Y5np
Mody5Tk9ZWVBRSufBrvKEHL2eF3s5WJ9wjoT9fIx29BgTKxdhQVaFefjbP8oLVrA18JMPH+XwML3
zl6U8qn4s0vZ07gBr9PMXZ7qbvTrAg6KG+F+XSd1Om7wzhwY4MoKe1TevvLuhIHwo9gA7AbdnqSN
wh42fgx7763OG95D3kTUjUxTeayECMnu6/qkBoe81GOU5HO5VeWwzPWYVX9NDSH6twRjly+O6jJ1
KXpLANjNyOrPjT3xd+FIy+V2IQ38GZrmApPPFSbhR0Dgig9cdwmITzDSjDw3nt928IVSsm+wY2Um
gDY1rE5mqWKOMYMEtgEu34AIC2SCVd15EwvGh0j+NR61POG5YiaP69cSVaMfPFAQyf+ZBaSzD33T
a/Kl7SkaXqpCl91XxwjGZXBTZGDFdsS9XOfRjuC4OYbPtcOOs4zvFYwzOHNtnn6KW8PkxJSmrjah
EXnRSUeL/1KktW+eLWGo6oKDYzfvYl3iJMOAVqfHqphZgD93SLpP3h7+SkWxSeqkL6FSxb79cSTV
jG/qNoIbUaCyGrom4TnhTsru4UftskDWb5i5OTcP95SbT7Io5shWTZbiGW65HXMuOK8cqR0u2NSM
00dd8S09xUUM3LVFnjwR8UsA9atHnnH8ZGkNk24HMTDUbz4MnQlTFNqZH5YKuGymMaRvB9VE9e6R
Ydp3QdifS2Y5S+ewbLaQMwqX5+r627U9Xh+ek3LCb9Mktkb2hoZZWu10FL9hjHCLWUnpJ8BVc2Kc
ogFZATC/y2bVTlJED/Y8jv6TJtJFXBPPIaJqjDgtk20mwnr8RlPg12rTAZW3n9HesWf5revhFjuA
gcIs1R44ghdWxox3Zu4KzkVbzp/WdjO/jdhTpazgnpla/T/0JXZ9T94K6K7wA0XGpTUOJ7u2lq9V
263COnjxV1bbHGg9OXksB/dCrS8QSEq4kg65fF03pYhmenZWsAK3PDKpUeadn7eo8MZBNeORaazX
HT062uoqhV/Wp3Dq54KNw08ad0vkOSzgxh5A33xHtPCqlz2nUN2yBbqCt7HSLSIfLOXeTZtW7uGd
TdBjOQq+wQGa5LkuVDh/T/0S5vUGK99oPIHy9yayFJUUzI3msjm1xFxB+iS8Xh/zwcrso5ONc7ur
A7N20HeAZe9Gz58EvXwA1pE6dmUMm1xWMGPxvLbSI/IGtsXJRZR2D7bJlwrNLVNn22kyTokUK0eG
nZkpGUca42QeTSrkBGdh3gr5gKIV1eeh42zco2Nsv5YCp+ad5Q4GoLfm41kGjsMA/aTPxq2aYpcv
PhvkAJE5lZA2b7MlO5s6uR8aWu+AamXZDZCmc0zyHd+OSX6hn7HqPX7Apf0WhNOyjJY9fnxiPCCW
oFbDVcfZEAvCRBCXa8e7Am9p/6nolBNVD2PVQw4xy2SuH5nzNv4zLPTlXUTzcpblVsCB19QVsPEh
YKbKjJeI9zz44Ztaz8VW9EUzvWS3nTWxrDLbYt1b4pIxWd3sci7xJYjDeMO21r59LVPWEsK9bfcr
5UCbwGtQ1xV2KRFCveEpztm8Dpgk5M7zwLHpHBtUYn8xT/m99SMoz0bqEAqHSpOJ369FV0ouqx3l
DNnxpfXwrzD9RJ97rYDsGg32sic1qIn/WWeyDX/EO9o1JMgz4SHLU/1zeWz93k8wvMOQDJYaIaWU
7b9eTltDWGJxZsc0EOxCE/WsPEhdiXsmUu2wNSGHwKcVqoh8f8viBlvw1vMSP7P+J9q7DnDnwIEP
9ZcLfF+k0lAwp2Vk4tKJkaP57nlZQ+dLQ1fVJfQmcZSWyIsLHJ/sY2daunj1HQgcjq51sp/DCgYp
bJAY8VbV0Upg/5BWzzAx6WGlNWT2M1w5/cEJFfX7X67z1xaWBlb4LkAbCB9ad7wv3j1I08BRQhiD
f8nbgHreyhI4VqXA3vYeV+rQu7hiNNwvmLnzjBL86OvX2CBU780vAOp+rF3An6/p174e/bBP0CoO
PSHmWIsjx7tLojUqbVEk1cWxqqWfdm/3bWVtmO5TrHsxnEiKavrQoxgZnlOIWH97e++gq+USYD+i
q0aLA4TFY3n3eWWW2RIAWJ1V1vrBK0+p6hkqz9P4Os1gwsz3y3B4rpx84AIb2RjtHv9exzkls7Ts
72kai08dRaCHV2OTBl9KjPwduc20BVHn6mrAvU0Tphht57rDJKvDOVlstePzd69dRiNFMjnbPz/a
XzWuy30xuGcjRKgMzP8bCllBc/EgGlOYof+FEpX2vHmv1K136VrP0K8kafT2/zf2SQyeCBla4EEH
WeD90xQ6QZSIFuciMkT8+w6CcPk2+TjxXVLZje0xzLIouWZe1qZPTIapddZ2R9zYhyvTUd56KnNs
7PlOOnX/mJlEAD1zAHfxFd/DREBgnjH+Rl5Sqr2KvEkdaOA7+dUZrcZ/xcl5Rifi56LeMZA24jtY
Nn6x176OEdUO41gf//y03+8BKLWhzwF9EPq0IFTv9gAgO7BRGthLOGV8LX5vL52gXYb61bFHdqQ/
/7h3Dg8LiIH9HjkKIAb0xr8hPxwchu2aFWFNqq+arT0v8GnSafMDYtUOxmygg+4SKDoYmLQLoScc
PPuxdMMherZqh0P+z1f0jgewXBHQBRughdZkIQS8W8p+pBJaz6Q5Tq3v5wQ5BBT0FLnzUzOZKtlE
zdx0DCzT+K6AVgaQduOCCM694ujUZh0iosUoESVIgIaHgaBB+d529KALv4VKNEuNPSlwOEVwRlP5
TJlpHivJoiMfYBTmSTqj12ysvPeNTW4y1Dt2fZQcsPdvq/2fb/fdIQl8xMkYuJCfF7tiIO93Lzxi
/qKGcp4Oidd4zglU2BbHqova9FmBKFvbIoWJd+97yUDdm7VWdx28Ij1LPw1QEv35apaJwn8RJC4G
g1CC+zD9gEVNqtIvNCEvcpWMvXA8pBod155ecbC7HTJb+2B3wnowyoJp9VRpMZ1S4OjqGbados79
82XcRIv/vQ7imPANwnYOG1uA0vfec0qyKsu4cQ+6rIwfZuSPxr5xZfnB1nGN3GuC1nL0lJtUH4TT
63bcEBJSdbDWsEWbr/2tEY3MjlN73RtwROf9+6NkDJdxFMFU7GbxoDw5qfuI4gr54+Sq6qVE09ug
EwE0n7CMlI18g7pInO+f7/BdMcIZirp/metwejrot9+bl9IAQd2GT8tMHx/8chuO3RA+FszZnuoA
FQ20zFj7F6IZ/0nsYDEyLjKbSVAvtfumB8mAf5uHMKSP8Kahdv/58uxlkf33BRBJye67HO9QxoDK
3y1C3VuFznGwuBAGI/bke5jVNdC2n+Mt33XtYSLdIb/vbX/uNp1Q+qGF+4t3iOf19X5qIxdPCycO
beQc2MSfc4v1c+4q3zKR+ZGd5O2xWWecFlaSmnezcrJoeuf5brZxRMM1OCr8jxNpxdFfVtz7UoEj
DMuIJWOVTQ9JwrsFJ7ySKZ8v9BVbe2qjddkRXh4Bt8wqMD5Qr7AQC0hh7r6GiKv+YpVh/7rH33Y4
GEtMufD5w4j3veVjZsNGw/O0Plb5UHYXWiW+0xIJJ2h7jRPAOauMcvwJd2HYVoxPK8wywHCk2SLW
BM2A7JJ0V4aZrfaWGY0elkp6PnVjA39L+hMfeljWYX6uSq+KD4ZReRaUnxZkKm6I/aw2CYjffJa5
4ZTf67gSw98cN38jCSzfT2h5QGhoP3wC237dThjFxUZMbMGFMB5QZkwL2bkbUimSx0lgZ7phAk9D
Iyt4vXv0mzgNJbUDtsFUoRi3k9OID7KIXbIvE2tmEpyOTU8kWLbQnqwyck92KF1rF4Ku1qdWzx+c
AlHGJYvbGL0q+lX4Kc1o1p9RVoQPg1uDcWmTBurBhapI2aRD4jfi1mo/u0PlGTVpHngAHgunKF6n
zvTKi12FSt4Je3iNxyb+6jJmQ7GZ3Uz57IakJYjPvia5LJmuzlDCNiEEZbC2A1mi/b61Cn84VSHU
hUUmmb30Gr05ZgdNG+w4eLmdxOT8ouvnArO+9codlIteHYI85ALhL9sVzBr4zItZLR6BMsVOIDYS
jW0BySeQQBbb7U+x0nP0wMYBEmhlbJDnxCK97oGpT1BtlSpNsk5rcqijPJ37vY4ZCV/bBveSg25M
Zsd2mRv+uU5xHySup852hVFgMJZgD9tuFHkX2QsfzAKhYgQE7XgyIFsRszBB9h+D5H+BXWYPZA9N
xWMbFiTmOkixZ+aUBWBtGhVPVphI3r5o8eSw5jJgPAI+/H2lbFZTF+qTwb+dd6ZJ6/5k5dhsAHos
MC8gTJAy7c0QIcA88ttzibVbfL9ix1Xjzc2dJ9z2J3weewVkyMkr3OaNE08haaCu2ZhRKH9gGxIb
+0LRbJ37NjNO8IG9/kOH1G1b+crTh7qLnHjjGFU9nb2h0I9G1mbDNh08os1z7GH1IeorpU/RZOPf
UyML34lgROpnGs302lcGpSGrcvqrvdn70xk3VtxuwNAg8rrMeped7T8Dp6bFrQKOeXPVU1t+B2vN
xpfURlWzY6LbfIEaDVVuSZNqyKtd+JGV7mfvzoaXN9yPNyK3Ng2HbSBCW3lGLj7A2ruxTFbgnXqO
nUhAFUYKENRUmzwuI78isDedbVKxsZ978oHsM5B+U7wa/LdH+Kf29IBoCv5wZn6ZJa5z9UYaCJjO
kcZtcJvGgKrbAL+YZNc2gKEvNtwFiWm/xVAsRcbuMhTo5JJxGIiRJDAy/GJxsHi0CKZlPFKHDsKl
u2vZsdIoboKjm0+otzfVqBNifm5oB9FkC294WiDeJIo48PuecdUbGu0qXDzC3O4+mCfxbxmVJJgK
oSo0AgV0GQIO0CDQXC/jFBNDUnWObkoGfZtd1DeCTi0x7NoJGXOxLXKS6msWth07zFp/EuYFfgEv
E8UBjGISFK020Ora2JBqNiockvm0TG0++4PThhu+plRtxWTmzHiybJjevBR6MpqF1ks+K2aYXxii
EYLEwc8SaAMjMbaxL83m6sV9aDBZ05lJclI/q+R5vc6IABroBcIrsuNoGDQqcpi68ZSOWQO+3k3s
KXgJ432sPngEFnd/OVpvG/r/lQ2cbPgN4hQscOWleYHm/esXik43ZvLSZqc+EvB2ybePZrbGxfis
gPk9XKX0wmiXNJ3ov0XYPmsQvUkWDxPYa/FxbO0p+6dpVRnscZ0ZfBqzW3ubEK+DVp5T7qhKVTR/
O6neIxq0QKBLSwVOHwQw8u6gKssi8ozQnI9BmzjoqLyCnjNtrALGkQ/T7BufKK1P5U2Yhgvirv3n
3qmN+WACfSwhjH3+z58rsJsd9f89Soa52FYiYqRAdJZu8L0TeNuYUiaEDR0nnfHZrQW5WWOx/BgZ
0stf66LMcnx9tHTIlKPzdy9xB+RNKki2V71TiBPb+1BzeMIEj5aoHXq7QVowatyhgd0PMWrpONit
W9wSYpWOrysJYqzGGP1IwOJv96RZoYufbxDGEOL/A3I/aiAMaDMgDz7dQHQIQftb5pML1WT9QRjY
LBWiSvkRLa8aIdtt+rvO/rwYJt2lLwPQDg0LhDVgY2OyReRnEuEJwW54bjHwcXHJgY46vhLZxH/g
ww9HUNYpL390oy4Sd8hhFPZ+dhZQU2Ss+m0lu0bez0VqpMTj4dS/MyKLi3DHAZhiRcgSo0yAZVS8
0HHchAira6vqLLqTEGGjgyfgth4I4GMc/ufXenttv7xWfGH434Jq0OJDH/h1hTCphGSetsZRTsVQ
fcSAbhYvTm6iJvTMiSdmTA0TynVQsk5EvEakocVYx5/Hfd9o/tBcIAB86vBKT64kC4bFFkSIpqZs
GUMdxjx2BkT/GALsobvl7cck9wHdCTb6a7vO+cMV//eOAjxel56dfh3RFmX1r3fUwS0f8LSIzvVt
ZDdbVlbdNXWRZXdqzBmXYUlTIsRYGVeriq4F1Zw/jRDo+Q2h20VchCtffT9iPaM+NZAOec2xnfIV
elnAvVZ+QEO4ceA9TQ+qhIFbwNsRHdvaOu6Ybwoj1++kdy50bDkPKxK0KiPWKZpRekh2wnhRpLEV
IAzbpBBiUgKyhiIe/kUYYaXPqFSF+loPjhou5VA22d6cgUQ2w1CwEa+swbrTTAuIgtOIMr2yZF7g
IkNCVCRmg/wwwx3C7gw6xudXyHK5WjXPk/NowZdu/tc6ianuTZBbZq6RKNpNG0i6fHIpHcpid0r7
7lse+AZcYK9OGSNTZA/PUYvry7cckjSlzgxjBlLrcmKtg/F1SC4r7S263UqxYamU6vS6niA/J/w3
OnFC+EH3NQ6RWOwDlLzMiYIai3Y39HoDt/tFBGP3mWWckX8mgky2iNF+YkDE2UGMVNl+JQRNURFn
u5wZVrbMtXg8mFFQtq2EgJVa4axg/trlrIzp9aqzm6gMZ05uEfHzMgqioXfsB1v6Rr9fZ2LryxI4
qPCg5e0cjtmK5blTPn7BjCLt8cQhATf6J3uVQEPmz+jsinLaoDqjfNvU6O66r3kK+/2YaR1Sja/0
9DHDZ/QxpRXE9eO2WfwU7YVJzDqj1YVNQThoiA4H/YCR/itkBNsa+wKLrh37dBKHC38uqnFjunpO
x23VZqi9+H0r54NSuoNvv8zFVyZSSUTh/Cn3o+W1iQz7v40yB9TJPZ4a4QeR6BAQ4qak9Vo0bBcT
nXa9lyRYe0fE0Tmj9dRVy/h5GUYjf6s8ySJg0rX8v8m2lm/7Rvme2ozlvtbROAaxAYCDLoPr8bZX
VEhhnG1b6C44x3EZjSaOG/By++3sJn116GvgtXyDOXsIJQCLty5hhrZwE+2b9JEiZykqDDgGOaxS
ry6/BnWf2U9GsHxWySp+NDJ7+VNF3fAClJI277qXI0/Ixh/YvIxonN379dh1Cvzok42pJj+/Z6DO
FlEntPL1hjBKLxhobGyCOlsAmuziNKqxtokho3hbejbJpyWsDf+I8yAN5Bj3gbHpDaKs7tfPf6VB
eiFcbiTQqTTi7zYG4fMzC6Yvjl7Xk0PogCWG+y41pu5Jgw0VGz8zxXSurb6g0jMStFhvdVy22ZEc
6AFjD9tWy1BdpDNXO+VykUOj93Tal9As9XMu4rS8T+gmNuvyXPkseaesTzmhz/4bqXX095qEAfs5
0ZXfkz/tGKM6MpkiR3JiaCmuTc763E7CmLGMbMnS21PM9JiN2006n9Rt1opIqA529NIqPcfuwnrT
EfOua5Pkk8IjCJd5RmDmxFA58OZ9KaYsO/ig8PZhXQsdxeGR9NscGEJ4AAoKY21rw1jU8XbsBsyU
53CUX7He4hBezybodlw9ZYLCLLZFRvDwc4p/0/f7mTWzbHMAt/gFi50BKUCG+QLJMpKSf4tFqDE/
4oOAfpMWeUTtmsee/OK5QWZ9DG/E1fXvq/2WQwApahR8bcU0cOwZCFCfijqwZvqcxbFgRfqqweF9
LGYxobV8Kv14TiAI09YEgGnnLEPYtcUP1Zb8SNucvkJZRZyNzdAcvdLaxD10gDi+b5ZQWy/FqWkr
rDCfmDEvInfpCahTHRaCxRHXT8/YrePL5UbnT7Dy8N6pXN+2LiaSQU2n39r9Hf4RvI+6aPN4hy47
q/lGyIFkiyDg8OeavVFH1n9e5+IJBgL2IejtsXzl3TTRAcBwTPex1KFxWTfaos/nHyM0YEk0sBNo
LA5TQ10ZD+GhlUPgyTDTtAr7WpeETWyGG92uMCdsP8FwWzX+nBwF+KSxzlACLtyF7KY5KMh1nj8F
UAnZ6WrNhB2bhYUVP9f2IsKPa9u7CyxsI6+u7MSyTG+62sGveaA+NkMo6p2ZQxEcezkggTshOZhz
hsuwVdFlXjIDa917L9DIcScefomPD8XRS4DNGDSl23aP/p2/Yl3Efa2NANsIv/dOk5w5N8OCnfEy
yEbgoBnadGoNcbpwWT4bscURver+bPwwuAlllnCAIljg6b1buwHubDfpOOw6p7j3GLiJfo9JMZ90
GaQeT4LEG9glUtINHjNpjI3crNtb4OqQpd4EXc+xdWs/f0oGGDLAZ/NJBdysHEI95Wn/EQsm7MIy
o+CY+3NN+S5Chgkd00aIu1DnIYA6GAH+WoH1tQHhKKuLy7QUH/vSILNw75R5meQbx2rZ30XEtvAB
e4BR/aAMgZzZjFVCcQWmToWSK9Rq2xG3s+5uLZBjMYKN/vk6/XfyX5it2MNgI74kmYcug65fr9Ns
ayaJnmgvqy5/hE0E8xJ+kTqy40uop+hbnhabzBQuja/EeWbC2R4xLbFOgcogmqxFAQwLSIF4Msft
zvDsMj4Q/4oN7eKFkOyNW+c+jhCJjr1hFtMhnu3ePtVt25FibvaiOkIMjA4i88z8iJ/BhE6tRnp4
qSHJh6zohWg2ZLR/u9oz60hvYkz+moPZVZjWV8rj7CjGrMU9Gxj2leyxiE+6KZws3JH4Nxw7Gajq
OYupnC8l7Ihok0LaGPfFkId8VVNaLXQ5qLlyXxs+UwDlASh+WokJC54HE3S11ljL2ol5NozM2y4i
+2jZVEsXVc1uLBV1wSotr6zAwHXPoqve42Ex468qMB082mbHcTvMFafyqm9vVj6DzzZ/VGnN99rc
6ouAyg+ew420VwDIZdvUCbFMgwenpr9yct/1DaHlQsLAW96xUAnRe//6NSQF5saNdNAlQxqmwL8R
Cedb/bKiUdGtjmDuW0HhcaMbjWkMnW91X9UlBsbu20okWzvNKXICjqxoUWRiiXmHMa4fbXuGPWI3
TkN+R9x3/pKpEokREK817mB7LfcPY/BDAqBr7YOSk3RrhRKGYIen2XYl33R+t5woNxOQxnLNM4o3
OT3ICJ9Kyy1C5pBDbCUXEFErBThs5vAvz+q3kQXRpzjMO8yFLQgs75vGkpuK8BMyLiPuwu4XA2Fh
twd4nMb7JtLZQ+v1dOKTzBRtuQ7VX8fE74ayjKesZfEiT0ffBt/9vUDAbiUZJLIrrg3o13ieEMR9
wRY4AQ2ZjHr6kMUFo1UrgN117KmMcadByzGc1um9Wr+0G9JIIKeZIHbzx/r0k7ZUOFZ0rRtpWzvM
NYFr1y02LmZL3dsTmNKmJzMiPs2N7dic7a7+xPzLKo7FjU+48vP+vFn9NoIMPTAsb4GxmGEgcX23
WWWVwBeUSJJrnIx8nkViA22sphVeXIVEfSjDwpQaYY1PwxNJODAwwS1yg5yY/6Cew3aRobnV/3RT
etbxZ9V9K0/y3qJcZIdZ/JtWEY9p5xyFjgyTYM8XaEbXdWWWSUIVb4uOH//nW/ztq2L0j2wBESex
MgFSi3cLEL8dVkAwQNy2EmOHW2DxlAxM/Y+p2SNNiTmirZNfKuGcK0J9/nYe/D4DBddlBMrwmxwk
jwCmXy+A/QGCx+SMvHsHvAVPQSAbl2loBHzs8GuXlQo2rErInB8R80FMTNzwg5yNJH8COgLJQiUF
7UjdUK0/P57Fz+wXYANjKXg8TLH53k37txloFLXw3IVlXIbbFknoOvXJOkEz0T1gYm3I+GwMUUbC
uQc1nz3ZzB5WvTuaCEiI0eyQCs8cZrwTLkr2/TSlM2eZSa7GQwv11bxMeQ3WuL7rP9/AbzplwjHR
GFkBHsSkwf62aMdpDDTGpMmVVMWC0FzbiAGB7cXQqiReQh9aWfjiQd5KO+TOU49dq6MxRw3qovu+
YlAxoW/0N24RXcq8bt3Hn4vzNmMxyJI1XlZwBYkvhoBR2SOsTw3yDY7OrWfIGYGXV6MW7rWjTXK2
fUlOyweM0QysNW+PdsazCTSwG/2/0FuWT/i/2BSfNtXRzW8ZWp3/vjKySzJZnKB1r5lNXjqux7Ko
9iQjMYfcrIWOGozSeYpxD+n+Upb99vmEMKYAwnnyixb2/Qhd4ZvQzK1v4IZUO/oHoF/Rf+C0MNmj
BR92R7LbyKJK49SpdknBrx1WFnPq/mXejNTl/XOASIM0COQFxS05JTd5zH8mR10/Tr1SRnyOqfCL
aduUVj1Y6DDMIo+3zmKK8eyxb3tUK6EGdo+seIwOOvMXbPcmzcM2hO+mEzjIftC2AD6FZBjp17ZS
yv5gxAzJfuApCkhbMnh9y32MJR+CUAYvjrCaBvlxI77myPmxLa6WrS6fBc6nNuR3bOhudL08oip7
GbOh7R/oWkBr69u2Ew6O/JZCmPT2UDZzfKFv15J44QJP10zw39Yp/uwaiEYbrO7cL7BYnIfOnGMf
nHu5rDQIof7loANyJxvsPPZBgo3VjpxDvnitTdE/rSdr5y/abMKzFsjtBmybc8LVEEKLg6IfecL4
kVFGu3uHX9MXBA84qa2Xk+feFL16fbwAyHkJ4h6F3vJE57TnalcAfVIJD4A+ZKa4dfzxNMdOE2oc
D0y3/uTBb8uffWPEtgmfbnSCe9fDQPDHSgBbdZR+Y/t6387c8KEze8P6YioMVn/kieA1ra9sbh1K
xJY8Mgv+UOshx8/HPryEmcHzGAYj0h/LZoxeVzLiWlFWGGRREDWoq/dE/YwTCEAKpxvMygzm+2Iw
0+Kb2ZeIf1pnzkAl4vRfGVcYHlucGs7BNY0vjKvD8LwOExpH8rGYYcLtw4UI+6tb2iWSsNuRts4Y
VoKkm0g+ui51TOMejXGELAf3bK5m3WC0MTNj0GXPjpag/P9OgMNQHkOhB3HyKpzqNuidDJv0D7+B
6i2gY59xZumat96GW/VMtR5Op1IkwEtx70tuLbhNL8oqmUoMWXtz+FQaHu3RwMKYDroeqw53MKKu
sk3GUMQlBF0F6Uvc9hgUJyaGT/eN04A14qoH3fWLnWnOMDIleP0CAt+EgSIy93MR9Ys9ncYk3ffs
z8AW3tmqMrn3SMd4KQKngXc8O5vRl/aWxGn/gHXqrmB+yew6esg1djJtGYp/Y9tIth3Tnr2WBA6J
QPrbWQos13MjuZbpJO8A+WbyGmJeTe5geCgx8+sLt8cdp8/HxzQiqwkZXxefwdLjfRG20YOb+v/O
OGkcyqDt94M1PueDdt5qcqnvyGEIXuZ4VDAswvHSuF50TeLRvMfPNUa6YOJ8nLUEn8zl/MCRmRya
zldPspv01jSnCUsro67VFpK7f88osN2pqD4JLdWeCQBs1yoddn2oTGzGZmVtwrhIvnH0zxefiehO
AF/sq8lp761kTjxKKul8sYfUfEN7oLelSTSE2WTiUBlGci9145y6phdXUpScY2axlDcDwptPypmw
sm+ajzkqBaanqBl3aLeyK7T46UqYnzgMjJQeWiY3x6mKSgalpbMfjdg+tGMW25vUVN80E61tZ07B
U9QY2RdiX4YzVFaiJ4RcbJonxG9KYG7fWJTFXWvk+YZOKjpiv3vJrWzcJ3OR7FEb6F3TwsE6wMgh
1relH53DqcAw2Rb2zqT8/B+bMPhbiw/KxbAzdWBS2j0ZJHGcQ8Ek1CxGcwf9/3NTkvkeJBJvDQEl
kO32rjbSx3JW8sqQadxH2YQyzE+dmR5yrg7mBM1zR/AiYGPXxWrfwrLCClm8mrAutmjh0gOFT/w2
67zYGtrCe6Qe/zWjYsRzhyMrC6p/rFSZ004T2hu8yKlNcJ6I3M+5P8Qn10pIqw0rdhueM1bwcizn
TdvpxzmzMOtBnAXlq7J3YZwFMGBGMR/VVPfeHpFY1u6msWzYduag2LbwxD5apY3Pj53P4YE0bnFW
/BbFVRpuExeilOoLXCJT9re582A0CCZhw5yQX4I33jfXwHvZtcrwRGLjvy3JQJcuc71t5DfTfWU0
w8Y2HONbnTvZK/QHTBOHpr8Dyc4+Z4byJeCzXV2dyI5RdKp/yp6wjVjUwbGCq72LhRE0m75XWGf5
7LxVLVTJSAoUDpwsMnd+0PpPNXxAvVuygp4zNcZbeEc8+cImmMQPrJiZZVj9aykdf9ep85TlVvS9
zPzx0ZU4qdTKGr+oIa6MrfB0uK8tV8vPysztz9Ec0i3Q8Xkbvq/so28N4V0NE59YBuM5yiLePTjb
TuYYyxEz/8HwgcJONgKVkom8QRhRK7Nt2RpwLWMMQ4+T4dXnoDDyByFxYYIBO3/B39fdYgJj7tvB
n19dsM+rV+DVTsPYnkiVwpveMoo7kqKxaDVkePK9mblI5i5VDr5qRO9VRcFv+n3f/ChjP/7Qh4DK
ltW0lzL2PjlpIx4FFUlRI5FzqIT2cG2J0VP5vC18ksEbMb3gFBB9pa0fedmYleAE373UXdE9RgDA
WINO8WMymY9Ok7dbVShSTLWEWNf1Fm6o1fKIiErqqjkctoWdd8chIAtITsPLlBfJk+i9f4NhGtmP
hvDsRu50Evi9nyJF7AspEWy0eVaM33K/OnSMDu90mjpbux6tf7zGmu1Nr7CJr1DIbRFixx+FgHMk
3LpNN70u7U+NO1sPcWMOr1WYta8hJ/VzKeJCbJz/x9mZLceNZVf0Vxz1jjami8Hh6occmclMzpJI
vSAoisI8X4xf74WEbIspBel2dEVHqSQRmRguzj1n77VRr13hk6Bbp2f1S5VkGcjzlr0QjwEcJTvG
DEKOXGYhuXLI5ViKsB2+9LHoFtySVrIsBuE86IHlbzyPecjIckKV5UdfXV+OX8YCAeCkk03WLg0M
7ijXDR8zkqM/s81iKZSBDWhdyXcmwu+NQ/DsfWM5Rydk9EE8RXmDiU1e40CItnJkPs/NbVyL3iXz
oA2KbatDrlhQ67aHKBTu5ziEC4U0Rv+MFSLYqJEwXhr6YsDL8/x7UzcOEJyKDChF76tNZWfZslAb
8jM0TqilDM6G2kQuEwXEEdEhrVyMXSKXvpk+p5WaHqIStzAiJlc5KENlLuIWeQPuimirB126Vd0e
J1xftFcNuDeAaIF7zPzA/2LKysWNzBlpGOs8xbCWlqUbjFuehuFrHLVxi8gpttdxqXbqgicZ+Xea
2C+EJF2hWs2eyM4zMDF2WrWyqtxlVOYzQ0ubBg+7KQgkoecRbYgT156F71PXeUQnJ50OeEf3lQp9
stPU6oLOokHv1VYmdFrQXMdGIh/Locxvk8R2h7UmyxAM/BDLTdz7zj2+YGedF81F5uXm1qOa+UIM
0Vr4RrtOhtQmOLlHZ6MV7pJYAFT8GQs7r0nSTlS7vjClO6ysVOaHmFp00Rg+Nn4tTje8dJJNbiQb
dwpNMANme70YEXtIzbwA0BptOU9XCrbrBw3xoiShWK+vSCwEEj02LaJStbQXEYKFbdrIJ8HQYdvY
JDLomu2uMzcwMIoA1ouD4qlnidmq3TCuQmFJII9S1Hst7b+CQrCO1BRXQ8e6wBhT2eC92hWBhh+8
tCmdKT+XaC/rCwkZ85mdDNLBIbryKM6WZtLlcGFV4iJqNd4QhauuKAHslWH59RM5LskVsD3iIIm7
OuZtrVxxX1ZUPpJsJGmxC+99Rp5Kp4cTtairf4CkzraOPYwwvH0P25xo+8fB0F6EH6lfrFT5bOnx
1yZvQGXiJo4WIfqFT00SdQ1pN22wBqqbPcdQKi+oXZ1bM86tB4RXIYiyuNpkNLwXvt2zIwjy7ppt
Kfbcnjgyr/DFlgxLfKQhw4VFNDjJhlhVhBXSyq4YGPW4AybDvpHyfgqIgOgZQA6QuS8R6tdXiTCD
S4eB/J0rW21j2U2iL+K+cu/RIlTDRdS24VE1ffOGnxVjrKkNxlPWkwKQeJnBT6WYsMReQU+fLSGN
kS4n3J7yste0XWW22nYAgLCOGjO800KrvAJYUKyHsnwKMZOuyhKSnsRSvixKV73RrUG9rXOrWhBZ
ml5XWGD3EBhKHhGWEQN10CcWm/EYQWhbEJXypLUO1lKgnyvTyb9a+OoXNROCJbS+hDt6AJDINrIu
vXSD1bVZ+oJBHBsvyGEOHLGNLCIs6nRp210YFdSekTPes/dOXzSrUp6yVOULZKl7SfM7fDAwPabL
gBppGWnsEMgH7C4aCM2PXjGE2wY58Fe3L+NjJ8r2MIbwALDWZRu7NodpSJoCz8zgky2xwqprLMNW
siDoo9oyhWc5C70j7nJqP3bKn0os6ce0R6/F5VCm9maKADkWWBi8SPAeJgyIsc53pcy5T+3wuhND
8bXPIJglvpU+ZnogKLapG+Kyg2UYdgD0DJ4V22Ga6zKkr9xWv7SGoNiPo+QNJpOjYC/1GXR2vVcV
I1tRpdvfSoXgDF7E4qoNImjnSlg/0/BNnhQz0D0eh0pZZIHqwiP0h8Uo+MBlb6DBLBgAtFCo7bsB
185VTdVFy1NxdlbnOIeqQZOcG7q3idNqvNSduloUYUJ8EdObSyYlFbRDE2hfpFmXg0sCzFBnLyrG
+TuLqFaQDnrjrUBbDCuXOQxkBkBVnzTwcvtIVbSVV41i4xAEsvaVIqZRqRqrbowfq9AOUMnXxaXP
IpYt/CKTK6lLrqHRup9SvcVDHIJDQrci5F6LI21Nkwjb7dirxQ1i/+gh1m0UQfB3l3SyCgeGWmBu
+qgZrlGLtwc1qMyt48VF8zTG5rjykNuuXTtK1qmk2kN5IfdmkJfBXdykYoPQtlz5af15CFVna4W2
vupk8L0offmJ/L7oGa+PuyJfEUs6A9mlHVvhzu5SZU0rsQkXg1eg6LOZ3Zp2ARZ0TKxhPSIj2gcm
Yow11MDsgSxzF/HaiYCF/ol3nx5aTOvSlrv2zq1trfzWtHhdaZ8kpnvJ2M+SSMNjkEp+S14dQb6T
pBDUbuhtKzd2s6vZRUhoppbedPFYqpuibZ0UK5hDYiFuLL9dB56d5+tujAz3IoblhHKrSDTSFM3Q
qJcNe6TkoaGTA0rppKQZu95TLkO0/NT+cRQ5G4IHphu+DgZNfWA+m3/S9Doi4EAh+eMTDNyhJY8E
xtw661Wn+Jx2g3KoW5MtdenGKBZJAKSjUqHX6z/RPKEdYIQiL7dqM7q7EUa9vw0NGVjXsOJcY+/F
9Fx2dhQl33XO0bqqkT+uaGKG6uU84XSzks/rc6foWx3VTHY1axJDJwaNERcl3OzJCEbnCJMc3TpE
UZ7c50Zm5dsuCP3sXvZ16FwrdcOnmWWQs8HV9nuLDUYQ9cp1U8uEaWtv+BnoVrTMrOdllhkbXxto
i/D2lk8uQZ3eZTik06U8NWESp25hADhaWXCSEVo8VvAlox/9qX00nnhVfQKF/meDpBcBhZxSoYk8
tLxVzQsrHbgNGrUfjL3rlK11bbQ5vS039mnjJaUOVGmZ2iekqIws5dLqoGTfF6NqV4z2i55sF7hq
YqNCC8s+iRL3wQ5DnhGtajtEL1qd/KrydInmqy4RVJEvXyALSjdA1+k0zUYbrCo058JIHZ4n32R0
NfFn+suQugYTUV83/Em9tegVKeFQl69pQN+ooILuGUpTCyoXhu8KAhiVHrcc4hB+Wh6qk1+RMAfx
qA3NpEpNAA54m/c76b+NAqAhCLbhzAEMoaESPrNDVQRuKg1Nw580Hxh8sXb0J53BFkgnvIoaxUEB
yAVfw6E16TcceaXXL6FdluMF+pfUXtccotj/5ClSMqvIB1zajowgEzSu1xUyefWiYhEKth15EfUH
X8KczHtvmuFMrXEmw2gxMeaY54pisDAdPDg93M8DqkITSPvTtAuaTamMvnMrwDXcwiBIxBUY5aZf
l0zI+kc1ZQMH/Md24aNPgDC5Qj7FcEsv6apvcSTgSxnjJh9v55/MDWulR78rQfA3J8ikL8QEqIRm
CAdkWfX4Kj6PLTb15XgafwxmqLsrZSiGld8K/WmWdBoI3JpN7GqUi0kmKntnqq1xVJvE146kCpVj
DRbEYAJRhkoPdIiZLW8BX0ECN5NjCN9UtYXS9OKD5v5vtk1OoGsYEM3Z9jrsc89mV2jfHS1XK96u
p8amUoYaWuW5az0vzVHja+oqljjLlmAOJo31PKhUQybVH+iKzbcwMga0zDtV6AaqA0Uc4N6ZBiQq
tCyXFQZlha5JdZUFpHsf6Irl8QaQtor8OxVO+1WY9INu2yiYdIAq6ible5mVqNOmByxfBFYVi1sF
TGB/O4stZxFWkoCUnKizhJOTNErNcZGppNYirGT8Y+W5ePIky7yqC4WdBzN2TJqtqdvrMDEZCadt
Eej7dtTYMua2YscsIo4bbWozHx5VTAUY1CCF8LasmptWowG/k4KMtZXS45c/MhRF/iCGCI/GvMp8
8Hz/9mi4+KAm7b8jMLgzMXo7iSwc2DuWHN1Lq3TpzJth0qQH2CBVvNPINSO4onHvas0iJF1HFPBQ
SiKSllmf2vmBkMKMJgh+MusDG6z21ih4uqgo7EBcGsgkpjvq7ceKByGawrC9S0OxWfdrBj/5Epk0
uUUDmgz0REnUyG86/Qv/NsMVQE5GVBgPRtPzfjd9u0H9b3uxLY9cmdTcYBJjWuqQc8i26v1zaJ3r
wGkCoZoBMjUB1jSei7cftg37dtpXlIeO9O/oMy2S1kae2maIBPyOSueA+WMqO07i1Nmsf9ITIu1i
QGid8l3mTv+M+PopXzu5a/yBJutWO+FJZ28T6YvRsGWeZVdbYwji5IrQoIrUX6oO76KhSO5WhuuX
47RF9EriDUk72PrC1ZVlXmv7ma4blKjXd4JPVxxqoD50K6YFESdQ3g6vnVrG3QI+mPGa4ehsVqPu
gANSvco7GGyPyxWTaT4XujbZoX/36VqgSwklGWijNWzH3lVpjIxVAQhYNbuOIUIHUkxX7CDGqJHW
ycZSRGwtDTcDZsAEPly2EQ/hwvQDRT3qVdTq6UJXy7o5iI4ewhLyDUMdtOYsniGdlQ/VZG+vI18G
+w5iYlyy+My466ZZ4i+zQr8qOaep3uznKRs0wNq6dX2fp32eCrWnmcz86nW1NC7A9GribshM44nX
Szgtegx3lv8XysaZwwitm+BBnYy7qsXs77dJZkMIShpaQ8umOId0qDaVc9dbfVFfUk/pPXdXE+cL
5HrpTgP19qr0JviASmIcBUSsJuR5cJdOijcxsiYWMmIg1HTNBpBykgOvNpRc+eDR0H5bXlT4JDwU
Fk7qiYd6ZvqYVM+qYXnlfh6rTgTa9CALSMmLcrB6Z5MrpSc3dLBkuMh7JgkLxL8y2DjYfuQ2d2g1
reZp3vsP7Rm0ZLrYrFmAjFB/QCSFMvz2YovRKHCqt/reOSk7i9D17V0cBdyRViiLdcnmQVywV6Ec
wfiKImwW05b6EMZ7zRHhnRjKergwyx6ua6ooUuywLtpQaIA5IwcI+m7VC0NWFx08s/gWyXIR3ycJ
e/zM9wgJfP8bGdOa+LbKoZVDOx2SgQu67xyabPhqy0zZq/dzlpFb4iXY+aSOgfSJgnrqbHSFt4KD
WQ97pRggrCBtKeihtOhMILLEfYJEgVRZOj9EX66MPtWMS7MteOxmH03ehNpkQ25luGGaNplVac9D
YwxluW3KZli7XkUQR5aOWr4Zc+TcW0ErKGHANGlIZjIgcfHFk3+SJs8+kfdPhP62IpgWJdtA4yw0
/GigFM4ZCt1gjRpGEg1X2JTCFZ+ktqkKYO7IIJmENIJgynBPi5uwkKJqyK+0vERzdoWsyIWcLRyj
Dmn/Ck8EvZlMQ0hRMJYVGOWrijZy4vsu3G840PkPco1i9vmoPags3v8qvxc3EFYRCAJu0hHAOdbZ
e7DSO6OxY0/bdwpRPrtRxkW+5cLiLy6TPP7SO1DSxYLUZXTe3ZBWNN5xvR6romvYVecjRkz6ThPE
E8x5c0gxHaiLwMjiZlMPir+H5eiM60I4jrdErBR+xVHOOaMsn4SgJ9F0deJB1Sb74WEjYHc527Gt
tccZd5ed4mTcwecQowrZ8tpikvWAGtbICQMZipxQColgdc2mpqaXjRzjq5IEg/c9rqU9EqbQyfq6
jtNcWb5/9s4QLzgJEQZzHDIScBRCjzl7xpuCTXDbR+ybIWeHd0WJSpZsRM2vPxWtKsrNLOSYTXez
KiZOaiTLUV1U5XUlraH/+v5nOlt3+EwaH4q1nA0E5R11w9t1p1WctsEzElEZRsz8Z7kXTHKlW0Ow
rW5hUmawa/EEvFo4mXVCcLE5xpucvC39ERus4f9wa9Jej3M96J8wtoNdx5OmCLrYMjdiwncbxCD/
bT0jz2HSD3AFqdRaxY3Ykb//tX4r2AQnm00iPwDnJtDrs3cnybC1oVAXb92s4UG3bKV4mt0/5cnf
JduiqPe5HYf6zxsnopkFIvXkyMHY6lxHaGaG/RBgEN0OPavlgjYVS9gHn/RcncQnBZWFDwHVBtKg
85uiYuaqAqLMt2k+pula4u2C+euQRPWkADwIqC2wxKxymH72lgZHm5C50ar1rQf4118Urald1oiF
bD6eTIxtnTB+teNEz6E2kvh3TQIgriamnajb9Fh8KEn9vRJwNNVFRUo5wDLHeOXtLeQbYMcEE06m
wYounmHUewWxRphb4I9pAfhPK1d2aUOe0XoIRtXZ1JKhCSTbTuzaIM0lg3lizQMivBgaNXq7AsYK
FyQ3jMQ8Kl6mfZQccn7SCU49yUlpJUAWZ6f29iPbVqpDJoh9ct4GEsTmmySy3LJZO3agwi5Us3RV
JpJuVDrGwU1IXVp/sB4QzXr2igSxhDeQF4SDmlr8duZimw6b0WvqTkQIji41y0f0HgxS1rCQmF3e
Vazs1mOdZaAyFlqJcIrQiQkzNjuGZxFYhMyE7cUMkC7CFkLV7PydK0Ml9EaeM2iqGDN/6mzyLCtx
XmRO4EKymezI0an/xSSR+4MUE6vcTCQRd60qwCr3824AVzwtsYpkjO4T41VL3UEQzLjv3MGYsMuy
uMFHZOn3sN9tZRthFcxfACt2N5yERr9BVVV56/lz+kXPUX1H0kDUoKkgNzLS3r8n3k/US8Mo1C+9
aWGLaYCw55epHprNp6FHQ7CepUL0zWh7AVzJoh8IxFAJLCrLTMWeatrpyO4heBletF+Lm8rsleQ5
6RBKLKMmqIOjUoNdmcVBPlU/DmwLRxmGLMv0bgBRaNsiRC6BxSBlZ7lR43acPIhJryxFgnKPkGai
rfKttARvp7nNoFPP6tdFo9FHjFoPRZkbi0CDtIuj74bbSq9IO51UVJUV8q19PxyJGOyqnJ3gLD3W
esUVj7OMHkEn5BLGg8I5uC2EiS1b/HYA2cEwmC8bipC/hx2BSzLUHT1GJfMVse6sNLYeocIh3DB0
C7XcrJqS9KLE49xmnSVwdNPp5yonaJzT+CzJUhXhsEGIoibLuULOOlLL9vTC+Dnz353fTnP3kkQl
upcodrl8iRTcKPOlNCwNmt78BuvtntsFY5xXPbo5lKMNzkb6WWvD82W+ixNPKy5QVnDWZsWX5oRs
sbu+8ZVt7IyBvtZqC1qh9As14t7k26/m7nZZokivSYunUiwYaZrlnRokSbi2TRijRzySmbd2fD1y
t6ObmoSMk4kVX7KIZs0ecX9T32spY4gHoCFZ/9QVJIHT35rgHWlpUnmpkWfce0ndK7sJZ7NjAu/e
okBCQbyYL7TfE6W4YY6k2BeGx/03qW1Amhyqiir9aER2ZXw24iq2nTUXrAmOgVsbzS6WmMWJ8yyG
MvphEUQkHomR0btdPLZWdgxUq2FyPLvsxyziuZ+oDfa1H4QeTOYM2OlKswtXrvVMJPp0B/TVhQfS
p9wSzwrkcRFm7rBlzpRhcMGDU12gAfHb+7lzTcoIJ9xS6kkRmQcxyk2RkIl1oZ6exbl3i+N0ekMH
pCe0dyOfKZUMIkuaQD+JBAE+SRZvk1voC+hgHgXDdCIZffA2P0VT/LqVYLmYJPKYUyzIeMaJ4/Tr
TtgVBRswExtSErnfUBLjJHZwLV/QgLFpKBAPsTAsAoqYTIpS3WU2k+LIyKpkrRpZ22xALHfaluTi
8AbVGvPz3Of2+pShiu9XfdmTFj3lvaYYt3hu7jJFevGdUmtxiaav7pNtibeivTYm5MUKVynDSrvV
3BezzKS9NUCIBU+M6mjNMdEC8LTIO9mCBypTERGQbpnDSm1czSOEPiH2bbL/WsaiFWmtXgVBSB5P
4ZVOfJewcy6XBMkX2a6AEI/mr9d7a18MXl8sJ+ImrlM/LJe9VYM2IlrVukqqqPio9yDOLQkOPhPB
iYbUP8HHzruYjj5G8cBWYDefXJ7AUmeL7L3QhWj7BVv+AkdfEobIjGznE4pk/84zmNgjqaC7iHIS
0N+6QLpET6gGzpS3Oe/1fPoPMoQtdZO3o92sJTavkD5lYq24wkG2qIhViw5GHxjgMobUCPe1SR88
XDbI2rVl2rVdfvSDNujuIsVELJ3bhlzYUMIrwJCWvPcZlzHaQRs1LG0SH47k1ja3rVe6zzKu1XCn
t4PY9BXCvmWf6YgSlYYrjDQihxseqZ0n1zy16YOVBczRKeNHoABDk7J7DkR57DyWjz0gODYoGmnN
O0gIYbX0RixBK4SbZs6YJW6/OYnb7OyqqD6o2H9TkLOTBGeEc48mvYln623pkvoekQZWK3Z5r/RP
oTrGHb13jRzAgmnQSGuO+otBZC/r5/dL1d8bi1xw2tsOLRLsOO45YKJBJpmmfWrs0WigohvczlGW
sz//RCJZ+iQOOBeNYTfBUrhwho5EghTPc7txDjOYXfCG1Attyj83y88mgzdno6qZgrlsckv3J6Rd
yuzdBbsHjoJrjy7uJp/ArGQHTft/xDlqf0k3Whu+oABHoRbjIsHRV8SR1d7rjhI+eIisjcUcLkBK
OD85sltWw5YxXrglrNxPD7GKdhmbxKl50J2K/5A2ZQSCavI5o53n/9nLTBNyGPTfg5pEX7R6mZpc
K9Tk93ozuE+l1WhyVaNc2A+6YV5pbpblPzRCHkjy4ll/AUc9+uu0HFkig1NiuUUOxADzDcj4ltTp
6iDiZmBVG0qViKxOuMNXOBvj4/uXkP7cWclJjc7ojHaiagvqzvNiXRplUdMGJaMQ9FP9BGWcLc3c
9pgDG+JqAnTSQhizF8q2wt9oDeX4dZTXeIPn9i/KoizdCdI7fyhx6wuiL11vXMM8zoebMPKYENMD
KAhPLPSk/pJEaS9IXLaMaGOGqH4PuEUyex0VNvpTJRV1uwDVTTwmdeDkolQi0a2jju+xQBhletd4
Hw3/nsmkSnIYVEBEAnQR9CWFap1ftH2eOYvAmWDSswP9JyVIkVXxDThCOuxh140XKvZbuDx0KvDX
JKNs15UYI/NKTehywiCNppbJrL6fyRhhW2ohuZzI4h/mVI0mCwzCbIg1vmYIP5BfFEsXKYRDebeY
IWkdUtJgmdJV/s7thUZKnBK5CaXpEQ0JhTA6LzABxinszCDPV1VjrWcqB8KI8Zm7CQC7CV1VoMCx
qnTV6qh1v9l4AJrXkKwJiBWntohfd/y7r7B1/wkmrCuv/BEZHZNDq+2tne0pON0TEIW3dmU22XYG
PBIzQOHKB/PHfEG8edeTvVvSYrGJ2/boi6l1t1TaHj2SmlZkpII7XWl6ooLg9UsPuY6r1xt4vdZO
GSs92jqBCCAHaqAkDt4JnHO6cf/9pf8P/zW/mV/29T//k1+/4NlkxBrIs1/+8yFP+ec/p7/zP3/m
7d/45zF8qfI6/yHf/VPb1/zqOX2tz//Qm5/M0X9+utWzfH7zi3UmQzncNq/VcPdaN4k8fQq+x/Qn
/6+/+W+vp5/yMBSvf//1kjfEXvPT/DDP/vr5W7vvf/+FheiXJ3z6+T9/c/oCf/+FKTh7ZRmff9b/
/IXX51r+/Zdi/8PiCZ/4lth7dddxaDh1r6ff0sQ/TkN09u208qBa/fVvZC3IgCPq/4AdZOksEJPT
VEwO1Dqn2vz7L/sfmgsTmXkiW33aKvQq/vubv7mC/3tFf03CPmvGQ/qafhJdJ4PXisNO/KxvEMne
b2juHZWqq5579PGkTThO+xrJsbBWapiaN0Kr9ZyCS/WaNU7VloxNxN7fAAakAzU0OYD/ksF3/kwE
XZHMbPOPZZ0NCNI0K1WdONxxGIr7NFHEU9ENibtiXxh/dV2fnUyXuI+MAzXtg3bA9KP/t8j9eeiJ
eeYYKrs6++x0TOJUj+isY1ZEysZ3M3GAVc7+DIHCjRy04NsvN8rPy/Hr6f/T4XSVrg09OwFj+KyO
YLMNTCqJjo4JSWYRBFX6EpVh9tVjI79q7dT+/v7x3o5Q56/36/G4436dZhmRYpEzgnxBH4O1E6vF
ziprdetE/PL9I719xf08EpZNBlTkTNFAfnukIIRiNbBfJ6ZMHiMlTneEqHyUCfm2QP55EMtiRE1e
m7DPD0IDAa1/HR5zUna2AwbiH1UZVochqpOd7kmEX6XVEeVt6R98u7etq58Hduht8hJn738+TYAg
oGaIqI8+b3cDYqtpbLBT+XfOKJy7DM7cZU9e7ZImwOQ7yJEF/z/O7jT4A7MCOuJ8hObSRYqFyvFj
0oaLKuy26Euqf/1ZoEMwdW7B+dGcns7+Lxu+WDjgKvPgGDqheMHdomw1aCW3fRwHR72o5M373+ms
M386qZppE0eIPI+DnoOAdeYWkD79Y9RX+WXVF8pjHuokglMw3Do6dbY7pPV2oIABikTBuCG8L6Et
3mXD5v2P8ofHhMdx+h+PJcKGs8ekxfKgqp4Pry/RlrJIzJWHeB5qZd5+cI7/cCQmOJi9VdKimExN
j9Ev57jBEZUBNDi05HE9Gn0Y7XqF1BYH1crF+9/pTKNzOr2TNQUxDIxtkx3E20OlJSuZHRkHUlu0
B8mp/GoXsfOtcOOx2SM2tz7bHjyiZROk8TMCNxfkcFR0H+yc/vDkUMbxbSfun+GeIMm/fOFehCIr
LO2gFw08KVHbwxIsmHmk7VOsU3Ucj4PmpwDDknSXJmb9AU//DwvuFEuBExwDOK/W6Xr8cvh0RNXf
GsYh92PnQh9cLAVJYK/YZ1cbT8v83b9+0ifEy0SMoEHPa/bt8RrXDHjx6gcYe6WzSNETwd2x3Ryb
Bm2iR7ya/aEKnOYLHnHtgi678aWKcCe9/zH+dNJ//RRndxkLPfyYQj9UvSyudZxBVy5NtSU0MutW
FbV6m0VDux1yt9hKA6rw+0f/w6vAxGYtSLCA8O2cRrO/nHMri4OwG7WDxPa2j6UucKIBM/zgO/7h
SaJNQkyMC0OcyMezV6nsKo/djnZQPFWuPdHqWxmk6rLWMvnBUP1srnV6kiCl6wzaqNBQJE2n+5cv
RCp5C9FQO7hgba1lGwy07xDey41itI698AK/Og4U77tQH3Rihev4ICKlZGacivLB7vL8SpilcdWz
xw0Wuqic4YOTMT3LZ2UMehDdANYwhfyoZ7edk9WBYor+oBXVcOhooq+1zE1u9LCztgMIj7vRrvxX
L7eLj2746Se/PTJNEQz+DNkpnzTt7MhEk+JTUqxL4krja7LsoxWG/mZNX7DeqgAuiW0azAVPoUKS
NaHUfIZ0B3Qm3+DJhqZaqE73UbrA29n/dL00FaHJlLyESJFJ69vrBUO5yxlGXbZMcjbeEDdHH+Lx
fZgW+sqyaZpVtt1cuNrQrkat0zYhyvHP7z8Df3i5IQIzSJOgnsWzej5hjAI4OHlmXypGWB/pWdgH
3fdwGuOJxZNuZyQzF+YW9LHOcKmtlmlmZDdW3pXLDz7I78/J6UxgZOBkwBw6K8wYQeIsbMxLL62j
7x5J6itf9DstzqxV0w5JsRzSHmUY0UAXtBLDHyTJGY9m5TZLbKzjjvYeY6zWrK6cbjA/erL+cPdM
as1pp4QkF+nc2yulhehtbcu4FHqIuMslS3XVDIO505u+gUH37KljsqbIylYmk6v1wIpLv8vLL71c
BiWui3b4oN/2hw0S1BAGqxYvTYYn9tn58smcxLSuXsrCsJxF35vJzRjWxMpJag+/KJK7AT8RTPma
aAqoaw7ypJ3X5sNtUPmB8UFl8oe3+PRx6Dqy1IHkOW//FR15LYFtwPWO/W0FfQFLdK+Zi6bHqT7m
sngwzSG/65ksrMwiw4HOu+b9W+j3xYWPAAMIaeO0Appnj1MjhWnXmGrVVtqbMExwNWv4b1eyNOKn
ZrCqXafVT8xV/0VEzulBRpeFSAulsTrtV9/eHmFmNmpia5cRM6ALU5HhFuyevQF9qt4mlat91Xqn
enXTgAU5hji4691kZ0eOucBaKVdp6soP1pbfz4WgiICOJNAWUomfnQtGNGT4jhG6/Xx8xmfKrToC
w1kw8zSZoCIWmQZIWXpheVWzev86/P5eRTeiTasJpwLR2pm8gtADkh3d6BJnQnQnu2AgI1OPv71/
kD+87DiKSeAVayjn/bxiQr5Z6OUYICjsldeRDL64GL5XqRIv24p4bmY/5gavHSRZqLjkKfQmzbvC
WA5QrvpV0hjjU06sF55np/TX73+4P5x93jYTsok+OE2Rs/sh8YrEqvhsnCD9os+19Apda7jxetzp
ToYzmmCWbIlX9YPV/G37f7oPLfQCbGw5OFrzc2ELgk4megDIHCt2klWfO5VcFl2bZesA+km4QmLr
c891fv/Rxu90Q719v7LdnYocynjesedf2ak0I1EBftql5u7plKRMY0K5FJH2uaajugQvX67TkaTS
trQuu64SGwG/daOUjKvxKcQ3VZmGy0R48h7lw7VLfuwt0rjqmJaEFpSt/1KpzQPmEWM/RF60zvAv
LlHyEBJluLeo/A8q2QEf3Mq/l+UIVyD/Ie2mWmGlfftg2xUS87Cx93o5PSpJRRzIGHjGthKlm68N
Ihtu379zfn92pgMinmUNZQNmnT073DapPpoIOWzXXzMxKTdxXGYfvGv/8K14QNGSC9LH2eycHYRg
HdhckUAHqnk3rT0xvEps6ERWasmw6EhtvX//W/3+brep+Vwm+yppVaiu3p7GLO4qCpBqL4cyXLl1
jx860KyNIjL9g68247J+vRFpV1H90jnkuvEFz7WyZZbg902stY4TUG5KX+j5Es1C9kUlFyBbOmEr
CiSU6fiFKRNz1pGbT1/bndFmO6v2rKOOgZ7ut1IbFyomO/2iHvQqwF9bBoTPWUN0rXV1mK6izMED
abu9B7xgwDGPRAshs1qX94MJBWNpNgVuo7pMjM9dlcSH1pDuS40MlwmVFhTPGmoduZDIMLq1SY+8
W5NulLxURWPDpvCAUkNR0aKrgsvVsP2VtbvREawBtetTsXbNUWEMStTwi/SJziPnuatXmWNU4yLM
a8wkTY8dBTJ/Et/YCPBizOZG88IiUP0ok7G/jHOc0PzZLiY7JmmSH3WBnnkVkHL6muPHu2Ozqv6o
s16/NcIOQ3RQVHa39NErfcvInvJXSjyOxcKmk/Uc5RZx04Qqe1/NVBt6TCcJnBSvU6PLLDbj24ZQ
MmfBLF95oB+gB1tv8qssCMSs+0sGLXkHRkSHzViD0oXl6U3gAsWLOHl5Ap2haOACN262xNsBIYR9
0CeZw99cBD1pFYsSUFC7tsl617YMESJrkwTVF71psnblarIrN1Hgl+W6NL0An78B9mcxyMgOl7pV
gY5IG0/8wCRV7dU2sR6BHUusCbwznQVsS/5KXo+uuVTDYWDwhN4Ey7Qz6dAUcwxXwJbdeinVpIWE
wTx5ZStW0bCHQqC7IJIFVQRUUgNXqeF0F3ArjXQhy2AC+hlhmi9FKTxgay1DSnh5IToCJdRvIB4o
wRZ3QbeXUYVmQBuG0sd9HFLyxUXF5ynVOvHXHgE8+ZJpOYjG1o2TfN3UQbZFLui8iIiB7DJDi5Au
QLv1LTTerP3MY4CVqFfx6yxcUZGCZFQmIAmUVk/UVnqxYOXxvjWolLgkqIeaBdyieNfodvWZRbHv
l/7QGw8pWMLHoC6xD8d1b3y3Mt63CxGU5l2VGLq98mQeNiuy8wAc/Rd7Z7IdN5Jl21/J9ebQQ2/A
FIA7+56USE2wRFFEY2gMMPRfXxtUZGaEsiqjYlirapapkOh0NGbX7j1nHx7LbW9akRzA07l6D7Pp
Gi9B7vDxo8y7MlZ+ReZX0BE6PRUcnTEFkCx5SqJWWJzDiGiLKJclqBKsnBveANAnu4NZrt+VX+gu
6jB225GVtdZJARbHiJTYgGdUCCPCJGs3ZcaWkTfYW3l4xguXWOYCuCwRzTuXuGtOoElBxVl7b0bm
1NfUTMQilHWsyOODH1WDkSBicUgbbkALS4L47ekVlbkwIyby+VexIaPnRrEdHsN+IosS//wJPK6G
KAS3LD/zII9+lDVZdaOoC9FwtrXFHwS5e+lU4dwlc+Nl3ZnVes7p0qMfIyiRnPDDthp1HZnkh1+0
SkLFaLnJ06EIzPTV9fGBALo1A0lQlm498AoMb4m5VsNLGqC7uRHQzu69xbaruEuJNI3w+Zc4upwg
/Qx0Fgp2h8vPBYNiqiCp3IKFJp3HTpIGBIo5we69BNGuMa+ToZhGedbXZotQRfuiPrBVht/Valru
odrSQEDHFLgs5aoMJ4KZQSpqWVnU/RuAg4jhd/CadS68/pX++PcNBvM5sLLgEXCRDCP0Jz1oDymN
+sRKN7s/9J0/6VjKzBaxNSr9QNC26JOqp1cQDVYAWQrXNSt01TGFjYTaa+0CUdVTMUpPxtbcNiB0
JCzraLSa9Xqrje3JCTTLToZ75zQr2y3gaDcb7yCYvJXIVr+wIt9bjDv0q2Ma+SvVdlyuLLyRtPV0
Na47xgwFYnvnOxqCzK5m+2Ja0/zi2b19xZVCk+PnQfnEDZjus1SYD3ZRGU4cgJtc4xqjcXto69Yl
qsEvQ4LDnAUl9BKijD3aWSEeQg62IiKye/Rj7ZT2nqC1vYDhEmE0IPIdCcXA3oMLgug1ME7KzJK2
mDu00xM+12R12VNinKrOmxfMBaKzhrywlW+oTvdp8wNURPVFF5v9Opnt8n2BJOoffKJXnsSYsgSV
ffjZ8N35miCzAK49UY8YvwldG6PSzTaMU9VSFAlMwFQeh2I270hoVhUss5A7E4oFiFOvsHVFRaat
jaRPYdy2gT2w9Q3VfFqQr/DFhlvxg64s+komamvkm4t/36ZeCvMYyw8jNmrtS2x0FifsfivECeU9
HIBp3tglsSOlWbKZZvc+m1SJp6y6U0u2uwW0UAUEUCUkdcg6gvwqiN0be9mea8+bn8MZivNhKvDA
nZk0hZ47ImmnhPdqxB0GELm/IMvWeFwN4R2MbnTyE9yuwOerDaFrZDdN9QQyI9xNV6l/Q7RYVcUj
vvA6KkHYWLFfEzkf10Fd8tCPq3VJ0ULvvjQWwAH45lm1PVQeHiEI6e4nW+b2B2l7yFq8lh03Xje3
R07WE+R6Rh5Dc4706nKyWPBuipn5yg/PB9dvsdcQsoVMZjxfBtLA4rxw2g4NUhvckOQGANd0MpZ0
Ryrnq4tZpEsohjay6RuHuOpdFvMiUZ6ezbZupqhznKZB8GoZ901Vd0CcbFu+BYzMIFnk6ICPQeUK
MtnhlhPlg/LtnoM3aG8+vDJiNXr1d43EYD66op/01byitTrLqtA/Bayy472xjTksaJX3fY/1uR42
X32fi1520dSM8s6thfHaYgyc6Ko0bp1oQ/V9hF6CRpAFLwFrZd51LDhh+eD4w3Jds8oz2KJeZ1MY
hz6HyJZpI9q6yjw3e3xk58DKZ+NL3XqLPDHTHAVWOqsGIlhD8lE0e6nhXlmsP9SEKweLW9e1JjN2
SIuWWWSGKQlmC08UcKqyqZyDVINpRzbQMF7YqmytKB9poR9yggo+g32gppi6AtBfxmTqAAC/f9ad
VaZJJkRWHnuyYr8UZu+/+Zj3QbtMlD30cQr7zR3FfEeeVY9uxa6A1rle76NSExYrYJ1JheSsNoPI
Id+ETSqgjkahsee5BduqzAgZBqL4LnC855ypzeWa+aABt2x9WOm+PiK7d70zA5oZuygPvIhqk8DC
QzAskxcjn1MXg0lgcyIc2v7Ema8/vH4eoBtMjve46Hx5DIPMKUjVCFj/NjsVUyRMld4QkgivNoQy
lN53Xp/NLEse0XG27+HtnJ1NFzDaAwWAS5ShddwL6yuDWkHFS9nsew9xHXeILfOvNVmG4AY39yqw
PcSCVjXkJ9TyrCnzrIMSHJdpXxvhPG1H5HvSjCV/8tVu234B4WYGy6Fk+b3yxml63Dyz7s5KExLO
Ka6T+q7y8EuwyBTNSbkqdztkyHPLCJalC9iMfL0faW7W94B3EV+60CeiIcO9lJhkx8zAtFG4xeSP
QNFxy7XbCAxAbnvc6sHISTecLetgm1JulLhj+A64RgGISHUtE6gS3L41rAcLvINrZ0ecfZkfN8EA
ac0cNzI2VnzZD4RCVE+4kFJ9lGz5bjwZengBCGP0katFB+M4zVZiVoZitWI6pN5bubblt6FY6oLu
MfckIbJXv1LohmYc6jkjLGYd6P5MyuGeVISkjUk4uOIZDCFtAcPf6kcTUSpl2rQHCCPcBmZi+mn2
RRWzdcUMefu6BIv8TNSucx4AYeljZc/rfVj3wYSKU48n/iLFHFlqA04SrhPwHHqn6akz6cepRWvt
GITXxIWk2EIaaxuHhtLLuVq4OHfwvoryVBWI2tlv3ZyziSkoronoHKmFyqle8j2zqd1ZsdNj42am
H3GQhqEfzHJ4rd12elkJkL+veaiqpAkHlPyw19omCRHj+qcsr7Ci9GqZMt7KqrtgFkPYaEjPmbu/
qt5i3XaXNyDAPA65q5crEKYK05nW04uTTZmBhjWz30ByIv+dF0cdFcpXLrAzpA/G6rVVnOlVXjOW
rt7FhmQUzOvmPre2B3TKKAjHifFHN955US6YLvE2LvNpL2SALtbudB61XU/2TaA6dGhGtXR0FMNl
8BNHLb0bGyM8bhQZ5nrpmu7IEzWlnjymTUruJQFQdeJ1ZfaDppaYwIT5/gCf1Fie/R4i1ImYzfS9
sib7zHPWlN4X69HLPpm4zgeg12fchfnA+t5kh9y2l89hz6sNu6++CbJqzOJ+c/MZy71RPaQZZ99T
0QULwm48CFebxBuP2C9AHTZ1K0mUcsxe816bsIt3i14Swv8liNglLDQOrQrW6NyUY+TbtXE7khk0
EG/HeSbheDO/b7I3xiOuFNgnqEIQoXVNKF4a/uRqnTt9r6fKusU+MdD3t2XtRp2fhs96ZJE4Kj0I
K0L6h2QP90aNIRvd+zOipbVjq2bqfZwds36HEmg8dmVQcu1GUVSUS6R4RJ1XFXsRagUyDgGKwcl3
qq2KRUmtdqjneaeq1SRdej1j2mOP/z/g1QaIwhlJ9HvN51Jm6yb3JuyNXjkf/HbZwngY8/Cra/eQ
E+m6KMm2QngYqu2wjfsOkXNUmr263ljjjWgZC06TKHnXl6EnTYk09QVWx9yWwSNqrb4/WrmdPX20
an5Tq/0m/flFPPfL//1vCuVu1A+wOf2PH8PVN/U/Qi1H2+n//12T9i9quTNdfdN/O/3xrX/72/q3
q+9J23yr3v6onuMH/FTPCeeTwGuAfM7d/VnBPp35KZ4T9ie8WjtQnDGn6WJm+od4zvDsTyHOWHQr
jgehhmHSP9RzcGvRzyF6w+e9i+oRIfwV+dwfB+sBXT1AC7u3mp4wExGxdwB/Nwn2XcDWE+rdM4MQ
suPYBvoKkzPq2xbRdDuTOVW10NPWp7kdfz5Af9Bi/l469jHQ/mcDjs9m7ICUg3ODi4IM/dMfPzsc
toCDcVqeT1L3t8rUVMeET7ZfPD+sv3FGM+5bSD2HCSbtcDa4yzrFoe9bNO59AskazAAHVzFMGX1g
/TRlrYsix3dz7CuzfWYiltE/g6j8wxlHbOGjWsqrlVflPfdn83Hd8u7dKEfS1bYF0q+Fz7u0GK36
ysq+N339RNGqKMm3wAjAfdvG82o0xW0VFidNA4Ws8ilno8meOaCQ/FySqsbo/kZwOvh5pf7vVft/
zEr/3at2izh2aP92X3xvf/9+ffyr39SpvvcJXwkvCW/Rz3fl7y+Y4YtPwA7QQDEyRzKDQPQfb5gV
fOK18vYoVkaQP1++3+SplvgUIGincSCIYOLtFH/l/fold8TzKJ2wV/iOw/Cc8dOvqg5Y2NlUlbo+
tETSHujPzomLBpWamAclogNRJV1gChT/4iEwx4fCkc0BTHB+XlWc0yW9hVO42WxGQ8AxtjSCS7/K
X9e2H89zNij2ju7CIj6UkIYpvKHlap531Tocfnfd/xOd5y8DIy/w0L1YTKqw8WA+/3VkSiitVaRW
UR9gi/WxsY46QVZ669WmjmEug2UFzR39+8/c3/9/rg+sRt6uN7CQOnlEL/jWL2tT5kGfaFYqjFQx
nHXC6t0WUBwhuvzJ8OaXWcq/fNAvYw6EYlBYiL48uG71tS8zgiDr8PHff5n/7DP4Nvgl9qeLZfeP
i90wOkWTD0UGGZDlpMe1nOy+gj+5Tb+qNPavQjAEWi3E2AyFfp2u+8TX0LqskWQEI23MqiIpLvwC
gfQkHPvnqR+feg01kcCaY7lZd3Ww/IkI8peR0c9fwIP2DOhaOGjC//g9fXIoQlWSoR7K9hL8M/yE
we4iOQHMn+Y5/JMxzq9ygp+fxwEVLQFbCT7oP35eAfJEb9BOk3zsoAR0xWu+t2IJM+J4X4mbJvTw
RnjuHVau98nv/mxg9aFE+uUpZQaHmIBXnHbKr5wkh6myu7lpcShCda687royNvvg+uV7NqrtTvre
XSHnZmdmwQsW1avrlO9OAV6bDMYorxVcwpUisiWU4ujkm3s7usF1V3h3tagvA8O/ppPzbmr3uoFi
mLQw5QnmMxibjB2hzdIjyCXU+a20LJgUtvU2VUYR94RRAnB37rC1OtB9iwfP6r7K1H/UgXvX9t5d
YPLJrsiedp9H7Hvlq1BEvXRbr5P90+a9c73/GtjFNV1o8Yjsy4nUYt25lOspyqmI7uIL6N4QZgj/
yZO292BSZx98m7S8Kg/6U18vdowoUyeVbkCzrLaEC2dud25PumWh+dFqqi+L0r4rdUCq5v7N7NK9
WjkZXLjdvuaRGn9ojHk5NwUA10LqZ4nr3iHLc9mumq3mdDUH5CUO9iH0/OvOmWsyTwHhCt18GYD1
JysTsbiF0oxNKC9jT070Jxsdnthpy9mmq1/9SlwvU3DtIRg+lbolGUOO4XHncPspPl3W8O0qUO4U
o5NTMZaX4tgUTIzYea4tr3EiGxIqYyhm9ptw7pSsX+XqfLYLGyy+0M+Qc4CMCn4Fq2jWp/2+pqK5
LAe6Y9VS5TdjmB7Q0HNEV4GmqYc1d1KucXDzHrsaI6V42S/yx2VcXE2ARdAFST5k65PIHPtgtlyE
1WnDY4NU7mTNzZAZprgO8yo88foVzO3KMEjlxavbFGXsyEEdTZsLTG6wfdBGvh1n7RBq33p3LV2o
C1QBOlm2xbuYuQzwH7djL/mkkmCDq5T09qgzHJl4srNjQp6WKG3Y4rqueifp7dnO4fvtv3uVYcky
G3EGP4ez/7J9myf73U85Ty2jOuYlr6u58RenLn8niGk7ymzm7KvXMPYtMf2gZBsOAe2TU8jgd7Vf
tCdBu9iHwuH3lmGxHcNUP29lQy5A6cuksEi4rQjCTSzNdQrBeh7pZqMuIWgjEs3wvHk8AIZXvBsA
x07atX8eFkGaXuA30WzQORQ1N7PpF7bXsFBxFVp3oUWURzHxmxllx79Om8v9pTEnfvA88pcIn3Ci
/XUfc8ak6z6hmwyMWUwe+dFjCK61lu/exEtWbfVr0fvXOc0SQnduOjN8ZFy084Q1CSQgelFC1SFO
c1tH4+zebekUxp1eggTD+XXTWPOhqQoRYXy9ZoJ0V5W8SLafvTohF2ZtLT4Dpzwn3EvXUM8GPOzD
KoovQhsjvSlumLXxNW1gh49lAdc0F/kauTItYoSnvKJi+w5UB053EDyiaZYJA8ZH0+bp3v/EyTBP
6eq1yXhlhSsedW4Zh33xHQYhk073z2Vt3/WF4qW1eTma/cGnlQp3AHZDQ58hHuzZS4haIdjFZclA
z7mcqwLa8VLvZ2SfadCWmQzIsOFfO3uca+xm3E6huTWe5pc0DaOEF8PvNFcBr6iqXr3B5xvUdCaj
YmNk1ZHh0U8wo9FNn0k3KOJQ8cbrsn/uRf46OeNzX/fPFYmLlFotBF/aH1EueE4QyDgRhrz3qui2
48d7aijxSNIW4RYlkSvZOqIrafv2VAUTbwUICBIreUiCyXhcVsnDZRDOIyt1DNpV3k9uWX3mLLPK
GAHKekLiwg/ahDKxYTIfcCEbj6lp31Wydpj1d+k3Yi0w1O1lXxruS2O3MBUQ9OCg2HvWiaPn7oCB
Zb4hzVjtfYvlNnBYBMvZwqwP7vKMzACSNOgZHdJu0AzWats4zWgXMw4zvq1Llt86QU0wIuv36Wjv
o0qvfSbMhJ4WGEPr0k21OlrZZt9bW0HgwwSg/2ISKyutw8gtgjMDR07m9JWlNRqnNZrdyPJHSH6E
0h564klo0Tt3xInsnvYReY9U0o/SotRfeky1N9JoqoPXe9/C0JIJtCmdzKEOEjt3zOcFd8eFJqWV
zq2pXiwjWE6CJl0x5biBl5hl/qozQ94XpvHN6iRRLkW537/SrOooRbtyQKNhHyYI8m9Kyfa0sJwp
hjmiWdAFb3iWVQcy6nWSWnNwFLAynueyel0Wtud9cYLztJw7bNjBws9VU//8sS1St96tM2qQRuM3
0PtwU8m0v6j3YqMOvGsHN/du/n3Gf2DHJEfwhWqvv3CtwYi1nm88YGNf24YV/GONkIV/bSKqeDCa
8jWrVHqustyiy20XR5b4fU+pHquprSICzrNkX4+XbbRj2Rbv6OJvkWtcMeD87ubVSyPkhVzhdm4b
e6leADu3cNKP5WTacV/wwtkscWCVYIK3ZuVHOziagU+9XiydKS/XRXBQSYM+aU1BskAG/19OD6We
ILVXUBOHxVtu7Zk9RM96OW8UyzoV5TNJqXxN26RzR/M3qmS3fR2LEO9i/lpkXD/Zo8ZFex5b3f7S
7gXGR7kAiex59eUrCi/FnqWdA2zT9k8qxV+kdntdTCihg0MQmhwiIuePhaJTc9RrFmxiVcBaBcrp
ceaTWDShhBS9DYhxV3iYTvEnn/tBM/tDgejvBnvTQ8q7A45+LRCXtdGjxk+fCDHd5IVIhiEHLzPd
pRKmurIY92dNgSigrxLqkSt/MD5bonsu3fwE5WUTASQFPeI6lGyyjM2+OzQjIpV+e8hmWaIHsAlO
1/osHczvWJ6MyEmNL5x2HzzVX3RWoI6guM9zI3uy9PhW2tWplQlmRTzWJG28K/waWHGLcz/rKNOq
abn2gL+d1yvvcpOycDvCP5v32n0ueGn2Z87D7kxUuIpL8kIPdcUKCdz/BrY/3Py+YN/0XIeqkWZJ
DN5+I9FirSMI+pDK1OYcRsP+E+X1vxxQfWTXILD2MzbKLsFZ//eNrFYJ+ItFYCTIyozDVNUUaZZ/
tonsvVSsnmys7//+RCf+5YniIwWcZD6Wjhwcoz9+pD06zdCllZE0+5Xi5rhnoUtp6+RI8rTeXsZA
nHUluwo+oJMpDa73ctLeWNDrcCIodOAAYG3suXvNZM6UQPtd7ikGVke+LuSaJTVryNQEZyuZWhqg
xFlrV++d6p8dRaVDxNidVzp3S8A6Dz9NxUWhqILY9u28qA7T4N7RLqcQpNw0NiqHmiJcM/OKCptN
AkXQGuUTfhO41vbho6abemJHAKM+BppXxGB/kjTYT62Zu60b71pt/E0OUs8LQQuPoHiY7+m5ZHCS
sSfD51nOf+6MnLmymY1hXk2kl0tOrgE68zC2Z8XCSiA3qT3sCmG4GnthpxOOKq+jP8tkL7econuW
/jZA59cp7FJv++nj+ktNtf+VXvCdhv5fd7fRAeIOf/vxt6tv/XtR/b7thl7/721tw/7khnTPOPki
EIXg5fCffjOFB598xDsMs0kvx4iMkPOfbTfzEysh0n+Ux4KWzk7z/K3t5n7a++D0C8CXwm2gL/tX
2m4Q73j5frfqIu3cfZ/EbNDa9gUmyD++nGXlLGlFR2CsAUQ9LmkWMsoct9YfHxn5mDXhDMo3+hff
xMXDNlVL+57oNHvtz1CPTCRPlMoxsuBt6QyZpsdcKa9928ZUuxpkeW088aiXECSYSRuXRbP0D93Q
C0WmT9jcTnDrXjMGT2SUpvmXIIdIGU8u8KyzsUC4EjHp2QEOqM1WtoBteQ8HApDoWHQ5SDEceSpx
ZbAUl5JAEhaXxhofp3ErO5hS1ugl21yjUydeQ96ZTt6fqSxwflAvT+shR8TvJFwUiwXZVKXz2FoG
QSi21RfjddaGhAB7bv3Vy2sGYWhrGMrG+TCv73ljIeCstrGNtmDMv7qQxN0ImvdEH2ImwMUPOW5C
45Uow6n6fG+6JD/C6xJQ2tJMSE7wtruV+RYyFZ1JyukhGK3P9siydFnQ1UT7UCkyVA4Wrqng6FP6
jgCds/nLWKDnulhl7qqDOTju56oTfpW0ViYdZEHtlsVz5qkZjIac8zPGGcZwxXyxY5prsTI+O07B
qUd1uaFi0BC5n3gtUliGfdMaRsAN1vGAWsXbjn7WSx1bypFUxJZHu28XSTQJB57ujWzusTiOTqUu
aw+9Rbyxd1/TApEuCZTI7mLDcoZHDlR1TWHndzJG3tGSlMiA/1G4xB0n6bKY7ndhL5kbOwiMAoSU
VpZd5CST+hxPUBwnY18WXSTsLtcnJd5cydqPiZFItbHkmtOt4ZgwECbFTZ/pHkNATmO5bHMfdSYJ
eRF5XwSoltbYvJCbbjex2FTgczyykTuRnRR+bpoU/rCF3upszgBtRpkhGN9DRwaL2tHtpQ/J+Fqe
2BYPRezlBKpFFEbBGxpVHroqrHoB9jknLB7qBz3rKh9SceG6kgAyV2zhbZrN2ze1zFrHq5mGaIhb
ZvARjJ1di6bc5Wtg2Mu91Zvim1aLgdPGz8A9TaRgZsd5NNkfVscBmEabPP1WWiGYJJ/Z5+eiAzIT
B/bSeJz7+BmdmvRzadTNHRqsLIsIipE/ys4GpdXiIHjNSBp5WOcAKvc89ctpRTiUG/U6LHl9qEZO
dIHv8ZSro97nsgdHWnhO+GTkZf2ZvykYQBV9fhDTODzg93QuCbgArFdaDlGIdtnYIMq6qkbt5MJr
ShSy4JfS8Tk2b1avIAzO1YjkJFf2u9XZ7X3j8HLHOBftOTIRYfrRKufhS7b65RZ7evDKI4Snivux
dsDOsYy3NNEH/V1uwrypdOaLZO3Qh8cTSLXreSkzEp47aZoM3zU6j9HAtJHioPqGW6I0Dszt+zXq
YBhe2BBoVGwsGlY2lJSZewGMI43trFzPfdGsL+ash1dnEehsHMx015s7TD0Olw0Tvsl5bkZeZdZP
m1UqN9JeUwVnGSmpl5KMsNcqbOifwPASXQIdtb7jQ90yrvoGZZHXWgKY31J8sdPA46GD03ehlfBf
Wyh1eNA7/l00yHz9DIknvyYBSj2gy9ndb6tonjLKkXuRus7F0nYkXhm2tI6tgNsVEcg4Phf1TGu3
ydamO1dN0eljrbX3UnFCL88I8UyRGxtpfTfKmi6DndXADp0u6HBmdmZ3xbRWtQngJYNGoZBtkqFC
eoAQhsTCbov+YWzULqfyhvqC7932pOPl6D35KDS8fWgR+BSURGBdeaLGLdYHzefOqHugYnqaTRKP
fHM+TFnVzQfPKotLNbBixb5kLYozAtqryGnNWqOzs7NXg5wj6Iw6FyIBstN/l31drpdiFMYchX1Z
/YD8T3Hpb1gtkb2ylm4FY9BiHOdbJ0PJHI0tvzXHGJA70ZLn+XeaNGgIZzruPTr8tRljf+zoDdMg
8O3ERtkoDk6TBie2TvuBjmvZIV3ubfluK398AbGRVQiJ9SZjKPEh6mFA448McYXPeT8biaRRk32F
Mr0jeJHWhh2VlAJPg0yde54URN10epy3MG1nCNJmkz9zzEb/vZjzEqduqz9Xuz5cUtghfJcLTP1y
V5DX9KVUZO+6cshDqzixiJMoo/Gn/rzwx8/9hyq93ATKlgF/lsutRrg+7BL28UPNHnwo22vUa23M
flBn4KF29Tv/2wsiBuCKcJcPhXyj6/m8XY0wPyl3CT38CNT0qUvibUSIW3rTfOjt9Yf2HpoVOnyY
2/Pp8KHODyny82isTaRr5HGh4Pfo/UNG70fCelk/NUeeYMVPtkv/lY9eDc1dsHgRHHN+H/3hFBhI
fBMRAnMgH9tuJhC678+r3WBgfXgNGqtKETp9OBEcN227Q/DhUNi531MiybjYGyK7k2HgXKSvxg+f
QxMq58nazQ+kY5aPs+9wwN/Cim82fFgmWJTQ6vMDmzm2BsR7F3g0ONqhacFu0TRU/nU98RosxBfx
sn0YNGaVY9YYd9+GYddYOBrIf9/SD2MHKjVMHnS57Ff8Dlg/MGpjA+Ga23ep21nvyPjKe2sglrj/
sI7UOpXv+YehpPwwl6jdZ6KssX+n+TZ+Dz5sKLPyy9vpw5xCObOltDQ49nLZh0kj9tLbZUYj8Hvw
YXCZHO0drA/bS1rWREPC2VnHGK9ReT2AJpoRMQU8OBzEqu+uMJz5MH5Yauxlt9cEu9OG1gwqpXn3
38zeKC+H3ZPDridKIpLHFLNJvQ0gQdWgTqrWC+uLcAzc8aQn+uhuDsLtLbR6BGwqRFuHkJ+AJltR
K7VND6oevT3GBeFp94cKe9cn+i9fbiwXNiRxaRNCzWHdFcF+2YDVyq11XqPRL82HYSQm9HzMSYQE
azYMF4VpZl7irVV/g9dspdvJM0T8n8ys6xKB6BXBTvSyxxp8aFT7e5xpMQUWu0E+dx3QfzG82ARH
X/RtOT0VSsxBbIimPKFHT+5hwxNDGToJddtLSoeEBa8BFCDUfKFHe3xBZBt0rJfZfGFTUwiqrAbh
tj/DkowxQZdA2HAgfiHxi1djDEfjslyIzWQAtLbfiG8vzfO+sdTZIk3nmxj6/j5rltROOLEWPDcm
EdWdRxR5lLe2hi3qGrnPe9UT45gtyj3OwvC8CyxO85PVu+F7uDYE8oQFdvGDQ/MVWYcLxJ8cRDF9
9coRnflGPh6bAHGb58IK5pdsXcnHo6/YPHasMw/eMCAhDBo3QIBaLeuBGKfytDLMgzAaMUarb/hn
5mBXPxyVlY+jTA3zVDqD8WXBYvQl7WzyZvSEXHsgIQu/0qBHdFsZYhM07tt8no1uw1cZs/rCWkpi
rjleGD9K5VMbKDIIw0QGPdRFkdMYJb636E9yn04egEmdZ8dwJnCS7VWM93VGbyBCX79dBnOfLcm0
paQi56SLcMgeN5NwPz8lWVHXXX908m7wj55ulRep0pa3PeawLLLmZhKRZxeU+2FXkO0MhM834roD
bPuzCfaXDtv/Para/zSxmL3zLf/r4/TXb0xycOz/E6328Q9+ilccxGF4kpGBBZyWTdtBFPDzEG3b
nzgkc3bmj9HH06n6xxnaCD7Z+Hdxme5/wbMQFPzjEG2gawHIhsaDZlgoUEv7f+UUbXkfzcnfHaN9
JuvotBDBIMTYIQK/jPMHtRqjgXoU1SOwg8Rzyik/D23iMitb704lKw88BKXCN8w321JT+1wvI66Z
ubCy2UioPee3xSGw/ISQ8aw7D2vTXGASTUXww2tGoLsR3qk6J6jPr3Cf9TINnooQcSgw1Sxczray
9K2vNpHF1W1NYxIxY2mRdB0Uq8lcTDrZWWg0SGDTdMubq6wwHMABHUygQz3OzyAEoCttxkgMMdJU
4Jn7GK5eY3iDVs8mNiyOn2QqNPdoy9on3Nyiq02zMluN7g7IBIxytDWGUR/Mzs+CAwXX6J8KErnk
ib+RU2ERB/a13QDCoF0Nr4phyh83w5oucs/UD0sfDMhai+W505U6Z0oc8Ivp8aHXmyJvpH1xFUTk
emzeKlExDVqt+WLm4rIZuEMyGqL7himTS+yZ21ka1tUpgQj9iUfm3pVpjjdGgRS9skfOjjVdTyvM
9UHmi3vaTPN4obVsksJ0XlasWMwozeCiqbW4tZHyH0rXfG38iohasyONeMG7subOF3TI0wXojYmY
SrN5zxfSNuGnOyeyx+egwtlhxKdICwPShEhWDM9eHbC0DhgeyzbddxiMF8qZIm9u3eFmqHzJAbUc
VDfUmCFLRz4tvprWIzUgNyrqUa30d4betvBlzgOpL0Kp+SdUHiVAragfcc/SHaFT4YrYpmIp2dhJ
v7spp0JFRpldwGyykUfLmsOUt7a3EPjSDK8U1tpD45MgTqwJR3h4tBLXX+hS1tgNrMonGwMtA4vh
Ufq+ggfN2mkGPYuu4a7Yw/rtUNYyj9K97R5O3RCVGeVY5DYM7A5BPwXhPe6xyj/6BC1c6dKYEjay
+Y7jPGfMdQo65wEunh1QyI7Ty9SngXvqqKFIsejkTnmls64tzrnhUlxalXglOMB0zwyHoPJzj9xF
DpVO/xVt9fjQ+o0njrgp5+ykou+v/oO9M1mSHMmy669QuEcJBsW0IBcGGGx0Nx/Ch/ANxMM9AvOo
mBRfz2NZ2d2ZUdmRbFK4o0htsiIzzAyDqr737j13jz253ZPFfW+uaMT6tB2+r/ZgHwrAKc8knMpN
3irjrrYtXL6q3mO9btsAuHh1qtA1MvDoXUmnxKo7TP9g2wFas7WsFnvOh4QxeJ0MpZLibol3xuxS
u2qExhNoVKq+CNVSOP7BQxBv3qE98oZNZnAy5D1Yz2JKHjj93HbjWu5EPny3JMNRTjkMXZrOetH4
65pXScnZnFqJVTPUUNsfNaXiGstfnl69xqKdQ3g7gJ3xNNndqXQd0CWZWzLaigd7zj+msih8EK4u
wdYNUId+nuh/byiQajLTp7RD2yLeVG6T/UOB+ZE15qGYJP0o4sdwtKySe5p6neMHbdJl8mBghn8R
S3Wkw9HV0VyM+rdJ1RY+NhoLmcZ7aS2frAWtu+mZyzGTB8qZ4FoEsxol1ZJVmwRZaLXVVtwMx8zP
OgxPsVyB9tZp/23C95th4Ku1bjtNZHCHPm12e8PZxW5CdozY36OpS/NtD7CYufYo0Gg49nmoDSRb
0l22Nk22G5dI6F2bZJzaknL9qkRP0vHgzBpUcU4DupV8MnL2CTEYx0B2Qj+k2ojFFS/ck/qNPNzD
LLZauaPEXiM1lt/r1lV4RpUWmbHmnjAjWieCccVREMn44Y0Zdkcyq+n42w6EdAOnWhf1BmMLhqfS
jgho+F4khR8aRabeuqF+kdpkR+RlqmPZNU3USd89GRyD1Nrwuwt7CGrL/pyBxt1MQ+kRDV93Wx4N
8YJDb9jUKluPTpYS9FJNhGxPzZJcFQNTcUb+toY2XLt9Wevf/axJH1hv4zMhAUR3xovRMKJ3qqCH
7LWjYnQO9jUkZGid9S0fkibS8Iy8IWRDzZ/HcX7OgfYfGC4V914v6mO+VBcg2j+Wripgg3uxd3S8
uDlXQwf3eBmHCIuI+VDQKn3tAB3tWGm9Q8Yh6uhNbfxkLSgKbZZBvMapmA8GBPNLxhbTb9sZ0UZQ
Uz4Vk+1/tVTtb31KpruJEei9Et1OeJzeXKPD2Ftm9b7QO+3cagRQt2ntb6zZ4SJOgS75Jq5zXiZK
AhKab91ZfqmRatih1flAs8Rq//CgZdl2LQ55q094xOMzHMtwjDH2Doz9m9Z8p+4KDEfeaRWGY5v9
supqDKh9vSUX475auhPt5cB15RKh/eHMn1lIItq2CVJr2Oc940hbDcmGTNsB47sdDZQGm5HbFvVC
PZiKNV4VDl1E9BipjjDIWOWW6y+efTHzV80D2KZZ+Dvmo8nNEnt6xK7PapGW8dFZKlonQku+CWMc
icRezZ2tiiJMJ7e5MUr62U1lB5U/06G01Qfmm/nem9cDbv0vvVSCk7J5sdtkT27T/AU5kVmyozuk
CiUp1itr/IGU/L6AMcApGgeX9UYZHiZocDkz0+ceF8w+HlKo9CXp5nAa9UvWG0fXJB9hcLzIAil+
w8TB2HR9/pC63dnPiXj21nyr9wkmxrF5Ru2yTx1MnPQaCWLvcvpwxSnvfEUN1JrUZxIhkdmsT3nW
ErACtT6yXf3OmT1+y0IutsVgTzlXcQ1TC0tejaMTTe7hWiWuyk63BAAUrEtCf0iL2CejvgOpPWXq
tdS65Nnr6kwLLCHVGhltYvobIgeFDNvF7a3IR3qTHtZswphKm9cq6Vw65btprZe2tlt8vtUSWk5v
hd4ELAo5Dq9hnfe0m+akPHQDXJXhxiiscdONKBI2k4XBNa1UEWW+YbBYF/oJB2f14jEKDn2dYl71
KwL6tXNJANzxBqE0AdV/8BQUeoT51YXMyVRyymjHo+k369e+JvfD7pVfhn0m3Ug0vnaPJr+ih2IA
6NvQ+6ycncd8831Syqs0rL0aB8k1N8wOQ3aNQ3UtMusGwdzkvlDudP7WGKa83maTTO50cxguqzSd
/ZBk1mXsbQAfXQLQkSlmh24lbaf8MPuC/xtyZ3OQlrHe+bkSt23aUYYVFsqtBcPXlBRAKUZuulkZ
PgN+R4V0Y8V2mDP90iYDYZCpQBxX5X04i2l8bjhN38+quO9bU7sUib4GyuLZXTnt7yazVSTaAblR
9vhAOu7XDp3xvccRPBANFl9RL2cxdji4raSww6Uc6qhsq0cUUzzQg4GuIu+fif/tEVL7ZxOx6W4R
abWVjdDDenaTC6cWnVF/fTtLfb4kvNBB0+h7PbO4+vH6ndrwHXZVekzdCdeXm+2pnw/Syed3m45o
aMvC3876Ohxo3Cqi1dk4N0gz6y/c1ukrvVt51hL/YxErGWVdW+wbab+0muxvKYGswzzaDd7C+tHQ
eVBd5aoU66zst4LIJzji8MroYkEb2PLWpmfPZj8JgFNQoy+TBRWoXB9ney2OVmpZoTK9GyJY7J3t
LMlhsthLSKVRdCHT+sWI23g3QyPAlWm04UROIiHxClTKpLG5+sPnPFr3WbO0r5VeYOeq9DcLdkBA
LV/dx7HWbg1ihj783PTPjbfqr3Y67NKk4ezndM1rtq56ALjBe1iX+hGiQ/U6ZOMnzJdD6eVpQGeX
Fryc0OTM2b5MKvGtQXR6tLV2fBhGo9/iNE6+tYPrYm62x0ufCvHkFz1cFAMGKieVq/Nz5hWjpTw8
jlDlThqWYNyukz/+sJVGqB0BX7vC0OVOQ5QHgFZqO8fs3DdFyX+hP022Mr1qjvFZp20tUX5RNl/b
K5vlUZ/mQ5mN5k5H+P9R6pg2sfBqX0W51G+y6NJtozxjW5AMe5lalKbSFNWl9JT+NasqM9JBIIWm
V79MBFPtFguSg+Y1u2Ym0HxCeLQFvNMfrvk7QetigCNcKg4ad12PNESbHTO3bNcRQUsrGYwIK5JP
lvoSG9OuHcbq3h+H0EPhHqAzrmg7oZ2+K5xGbZQYs6OGYPiJuC3a5Ilj4+9xH9K2kEfCsSRT3/g+
VboVNimK9CW/Tl2sft71yxLvSRPB4691B2zz23zM29es1437oW++YALsTsQHQF50cCszo9p41Jp7
a/CKS6NZ9rZlChRohJq/2xKJsOeNXz2xpHeVkTindjXMR0Na6Zm2jnG1IENuRBSFLUQ9xY1/LGYQ
B3mTWg85R6Qo0XSf2ROJIk7dk4DAbCUl2MLPQoX+7ctE5LPYFqMhycSrlYgMQcGn2Gg+c7TRW462
cIerLn2gTKe6jF1f3jpF95EX6LHH3Lo2rL00OSHA9M81nSySgaTcUMJUG38V1BxKa1lBxHqXTWo6
afacnUeje5hwU9OIQ0LlJTZtANyNt0VXJjceWIxNQpHF/mgw2hZMFZSV+ftOSa4GbaowMwfSM4rW
fqiv559shjYozPYDmRlvaGeEuH2tTRejONjEvJ6IjthTTeY2kdXL53zpAD6kCXXoMLfU3m2zV+BH
2Ih+Uxwt4nuX1K+5nppPa9rDOejEiC5RLd+4X/ZRG34rlDOS0Ibllcf5EDdJxtwUZ2ZeCWenTVML
3WV1qoNoc+TaNAr6MCcGcqEcjHNUkwQAB5YuGXOlS0l+wmIdRZHbHKMTb6M7+TmZPG8Hj+IG996D
aaIQyJHi346p99Sg4TF04Iqt791YahqDpfPAhxQk3HICvPdj2w+MESwkQZ7v9Ekqdv1y2DmqECdj
SvdjzYwn79aDnpRv5FTP+QZZp7xMOuSNMkPDZqTuBV9zeSJJo1WIfL1yLj9Ss072TLTGG0+6zt6k
WfAWu+scQBhpQqC2O035p3bs20fNyTP4HuzOg7Ug0yLbVSbkBzlue44NraAt6VZfOrf4QuNIXid4
84XEES1U42R9Uh+8e6122xj1Bz3L+n0mCfFcqgLhopXP+r5hZBUYOlQdTStkCBfNO7ptu9UcX3tJ
9T7bEXwKIspw7NdlFvpOM7tzOaVLwCIjSFpeCfTpYqvfk4xk7CnC36zGoMMshlcHOzaPSMxrYTWX
VprabgEqhTajObvCSraN1eSRPZTih4jF/MWhqbPx88kLRp9GaKOSni4XgIeEtJb9oFkfE8I2hseV
zEKz0+2QSK7qiVjsgXU77e9y2Q4HSja4ox3Cs3YkT6ptiVMlwMI7QjVZt5qvoC3Z5RA5SHYDvdG1
EHKuzT7GZKv1je6pm2iNaMsqNmU9r8i1RHlsr3OUTv+xLm4a+QZx6o3O+8DQWZOPrVo/85icEE/B
hZS13t/U2Bq2hdeBhWjMettrjAyRQspdo3d96KlpOZmrr++Iz75l7H+elfvC8YhDuajkLSLX6jCU
vTiXntUE4LgU8apM+t8Yr9YcDdMfRIbom9Jj3isJFjsP+dJu3dh3zw0/Dgu62sJyYVASE28Jz3DT
VisK4hFihJ2RxliABntnSrUw7W3KPSNiYhGr9XVcEQ5aanTP2ZoDt2pM8V1LYo24EE3cl2O38PZY
cWgkJIOiLMDbTvl7JBLDfMwg4kTS1AdaCte6zlqZLqK4W0MEOf2uyzxBXc0a71JnbNEy3XftnIZN
D4sDM2q1V/HaHTooNQdjQP7QZ+YPOlC4Mez8kakSuVuzLTZ6Z1478ox3iEM3wm6If5hT7p+YgDv7
yiQ9zDRynYM/bMjK7+8ckxyEUZl6MDuZzR4oK0Jy/PiWICOUAErmJgMZ2h2HmUZjKOhoBvo8dJAZ
LDuQSz3ea07RRCUOBNp1vU97FG1cuTABYlH0Y2Ryyg0nuSC6tcsnNugm0DS1blF7uFdeEpZ5p9aD
PtXe2PGQQLezfvLcpDkkBO9GVW5fFLk7LbShk8EwZdc3iBhgnnB2ZH2gth+8HH/7XBOw4GX7fKGz
JPAj7ywcCGEBDY8I3I7oTVs+NcnyzJhmCmgvmm9J2X8rG+cCyKEH5GXPz6iL5PXZkgcmjuOOJvhl
WXsixR3xXWeXDeDzF9u5d4qo1ZjCjaVagt6Zu6Nl8yOQpOD8U3bO8LXMab0m004mCyqgZFHBBIog
KkT6Dko3to4U7UN8MlWaYAYAkNDsClIMp7M5OMsjuirbjoqxGFdUK7TiN1Ue63XoTmZibaRp2OqC
+yU/Z5bOpXViS1dBkXcypnHmT+lz51oomGPY2FA58rx+RVHqUELri0WMn1N5r/MqQemAAilfSmNu
v2QTDxwwglZbgKHFvDw9nmpoSP5CUeilhr4glbbkdBWCaQmFJUTiKXKrljVP6iVlysxcCmN0YnzX
Bvp1964zz9ox7xsTGXdtWRUzf2sZzPsBJhMtqM4a19Dw47G9sdCnm8fOgGEQcqI10lOrbGtClADU
KGTVNNajljvEqc0Jc8SjmHmZNis2n+VcOfqIGFWLzQvgO4VvztFLul96VyPyGmh/YoQZ72j9A3aQ
mdo7dfKlWsc8mpTDOa26iUf3qQTIFciSDlwyl/1DndjHThjfYrNW3E0it6eqQAexuJ+YA9dnnoT5
iQZufuWtICpwmFO8GBKxXMFIM6g0f4nkspqC/NmKSVbttTd+DjSiDhoyMK/ncg8UjFZO+fMSd/1w
b8qx5nnoF3fvV3SS8V1M9UNGBynfJhPAose6n9uTTkcoKCR9S9kn1Usxegz1q7kdb8hyvGUWZ+xN
zegCmYInLU1cBeydzfMyTS8lYUNVhwSn9wrxMGaa/dAaCvJgqs4LOY0bZnv1V8QxHC4G+3FJoMol
rJIY05mh77qxre+qIW0Pha+BIRvpmT+vMnYPVuvZUZdn/StIC/WDxKlu55oZAjGEv1fmU/yK4kVt
kwHSiTUlBhCq1IZbHOc//H7UVJCyZEBRtBtp3OBeaOXGXmbjczEdkzVkbW31XjmqMvdVNpXmlrN4
Z++tkczLHQ+9nz9nmfSr62B5kYcsrQzkyUnb9ehyzNzOto5tgOoRWddTQZg9kZ2bGREKMenC5Otu
Jj/f+hkrApmxk2wiGJIVGeNjM9ZfCjhFC021ImNbVVtVVDD+wqFT69rtk7SqJeeixJ3ns9fN78yC
4mpjcm+iYfXB4K2khK3j+rKkzR29afTGutpgGHE3Lr7ovbHSqq303DvUJEFQs9eIX1AhHxlSZKDb
M49jp13POxLw7MhCDUhjRcwbE4hnMCbejT/p+S0DDwBCqfs16Rmyo5gELbtUO3MWCQA56ex1gBsX
iB5wwuhKBlPuEbTK8m6Qp25M3SFuMfJtWlmZp1pf2zdS29xXVG7uuTNEtjVWa35LOy89LvRIG3qE
tGUx1tLmrdYmSjCM7b1uSY5jCmcgmtuhb7k/mUT/YLLdt2lSaOCJIRUXvbAA66W6mQdmrRsbm9xJ
nKpvaxIbj0wGQH4aB2BJ7RjZSwoype+XHUKFljeiLALO4PV2Mp04KOUgicLMlBmwgbaXyebVRQyK
kq6lVRW502DRkBcqo4lPz+dllaRqIiykj7twvv0Kt+W7bH7jKA7OubXaAtsaJ2eOKQkdQ7O5GZZ1
+Da13mVALxHmBDJGHNF9oEvLcvSylEl9gncsbaxbx++1XT+onTdlt10h933r+OQbxyNoIz3vLr43
JTeC8UAwSx8qaOHD5SmT9hoUKa8+M3VNPnKHL5ob3zLuYFekmr7vXJ5KnS7ggyXyG3JTo2kFs8M8
rydYqWKmWX8lqhPgl3LfbYg0oRCMmVI/Tx4Morz3tAHS+xLIy9afhAnKCD+UmfKlfWC/yvSLb+2a
H6Q/vdctUkV1ldxajjVjgWKXTu6rVl8+WG+rlwmxDG9jF0eOri5CkzbUr8GrCAfMUV0Seg63Tzfm
/dj2NgAzXxioq6r8YM6GtbdyVGuEFJlfaMt+n53kqbJ15l+8d2e7UsveRZ8ZKg9gjl/5tw7i1ruk
5R4SVchhobTH/hqd7R1wYhbHHj1YWHYDxumpwhs0WNrtaNh9aBhtdVo0FG2pYH3mhfa0R5Rf3eM0
Yb6CJ0sJK6bIu1pgU6MwgBWZKxg3u8e+VzWHenRf6tzC44JDJNDmubqpNJMqMCa20BTyG9JCitYx
uXWvF7U3endLBZeHemUpBHj9rq201x4B+X6KR85vefOcFhWQM8/ACGvM7zORd7gcOLqHKs29jcMS
cqqturpJBmLAIGd91C6CEo7F+pfaYy+wiunGsVOKLaNaD1ZC/m430492rh6kvL+t9YLmca22zjJr
b64gWLJl0TqCPqtCY1yrOuyKNP0yCXaxUzFPU3+rJOekBHdi7Jwq2v3xW99DXcKM58bGqRgwbE+T
Idh3LQkyE7z2Tluskz631B5+y3G3E7NzBDpsZk9MPvAqFz6V8L5QcwP+XdfT7htsSOdkoioc/oko
+P8iDTAjv9Jo/BPos/neV+Pnu/yTVoP/7t84I+Ifjrjm4JCFB0sae8G/aTVgWkIMcYVH5cTybIGr
+HexhmX+w6I+A8RAXNDv+J/fDQ/8kSlcOps4FQ0mHab5X5Fq/Mb7/oNQg+QlF4iO44AZgZRh87f9
yf/U4Uhw2gV1xGIUh9Qudq3HvDLGNEvjyARIaD+YrkOHWt0CqNtX07DjS20G3Hh+atzkboGyDKCV
eiakPIBEF9S4uFJGq9Ug9zGOTE/TcCWWoW99iuHNpyu3IBqgifTSFv0T+GRMmsw/03yP3DtAWchb
Gi3tGl49uRrwtCSnRzowQ2HqsDh9uLLCor7GDArw1rF2+WKdi0Nu+XsKgAqlOJG0Ga+sXaEDM+uc
Hpz9GvvXEOl0N2ca3u/hRIPvSjgYQOaN/D3G3Id/eBb+gnzyM9Di5wv7k5HE053JqWLZR0PXkKBc
cMq5E+BCp86Ofv1JVwTIr27h9c//wGJqaYmnC9t85Jt3mvl1Mv4mOkr860/xyOlyDAPPNKZE76cP
6NCxSTOfe4QwN5kO5BbYY8HuGwcOcU76lwQCut/OG68rmGecrKaKCmhseX4ZQBL0Q7VlP8czwFyM
CaMzvYwWrAjjGakEOj1is4eYIyKa+aEBUdcEHOjOUNE2DqNBmAhwH1Ar5+hAahB6bJSwnWSOwV0k
296CD6kVe5qX0CqLTUOt0Gj/VKH9p8Sp3yj8f77CXADjmrvBe+ya5vUC/eEK6wa4Q2IOmEo6MMrh
OS8feQKSb3wZm2lfGHWAPkW4C78x3pC3jawmjmK+3q9v9F/ehz98jZ+Mg5WOFVUl3IccHPmVCqos
IHIA9LA0/c0zxdLz0zP151989TD+4Rc3ECuIVl5YFqw1ZJKEsJs9SP+7X3RdUP/icxy8W1fqjKP/
pBPD2NKWQ8GVleaXtLU5zcX0T8CGVu1OS196/4wINRjEEeruw0qHsJm2cn0x8YcCT9nUwEibeBvH
3+JJ/g1GCE/ZL7/aT7laQo7UH3gjItg8Qbq4ZHTLzXU2xTRwm8huN2EY1RCr/J/c5P+4Ij8tyL62
qLiduMkdNiabMUPD6Vy2U0R27t881/+6cFxv8n981E9LVG1jr0pGPkotqHbRwSbVP82S/+mb83ef
8NPKkY49hqKeT5jVWw/uYfybpemv3wjfg5cFXQrH3p8fU0cH05Yjfo9G4zKoj9Hl6UjsjR9//Pqm
/OXrYOFL9K+aRvFz2k3mDv6CXYSbUqYbn2nS+Kyvj7/+DCH+8olD1+nahgEXyPjp/ZZ2gnaz4okj
Lo8Vbo7aK0wy84jW0cnEZt6KWs5br0L2OcocfCY0XhLEBK71vKD/Tlr3h2lngJvHK6gbC4S2PE3D
KDdOhmTHyPhXQUAGRTzttdI+V8tTXuh7UdYRp++AxPmLRs+wGqEJtzYzvM9kmCN9LOlkrbeD+6F3
nxpg2sJtj1qrH430dvJKNAekWQwzfjyiPbaa9SnFk9EEa38YGJxhzwuJADvgCwpruAAlQ0NNA6uT
1VGyxtFcYe5Z2wPmt6vEI4yzIexXvDHG0ZqY0ULbHuZd2+pbkihuzfo7IyejAYPi/rDF9OzY66MX
Lw8DxG4T9ehCDIT7IwdilWpgQhmJxgjh04kLl6dokuYI08xpxZ8jUtpRo78Rlb71Wjd05rse74E2
v/WIqjScX/Zsk/Sw0pUugD/cmgz9eURovBS3tH3ORfc5coRY9+790GG/2sXsjdefAF6fTEUEo9rD
2LzXzkcC0EC8UGayOb3bWXUXL+XGUWMoFsTblFprCzVhzreD72/V4kSzzG/WxTuNi7mb0yeUkRHs
/KMDeahiXjR2AYGkN7maI3NAWcTjomWfXVZFi57vAJ88cHtCjz0TOtAGQz7BBPZZpeanNy4RGqHH
eUmYnuowZRKjOFumedOAxNvQTby1pvmx7agcXblbusc4LTe+OlXALtouw/qASYNCoqJeEVrBaWuv
01Wbr9tDxt1Ga+U2dmCZ9makLFx0jWfjm1bRGU5Zx7Ug6z4X/qWsqjd9rULv2+CDVUhmOFgGehBx
cJNTw1tmu+khz9+BaHA40yOueZ1wDh1uhP7PE0HpBLk2UqrmFPAwadD/V621rRrSAya4ONNF2niz
oMIqGUqOfcP4zUyxu1EymbcNrRH9ThfgLjoS+WT60FRTZFkiXNoqJM/wFb0mu5/YNAtvWVGFCPA3
PYxjE5dUDOOpjM0bP51CzGYRVN7b3hXvhZ6/ZWK91E5z26zzg5y9c8VRFlunESdH17aZCaS7Yfyg
b7ap6v4Z+ncYu09Tx9mF6W/SfBuoyEUa6ECsxZJD7q05CCkKe0lLhqAlBB6MtcP0bsS/RZSdEeMw
xaS8AoXO+PruEHBw2lEQch3aneFwkvaz20XTAoOJoakCZ1UhWmgyctYz2S373hxOVYcoy2xvaHK+
ITINRtPces2FhjHfgFI5Z2w9XFAbcB3mLUPbjeNMER63UOXPpU3t0FX7UQP1MdAub9+Qdt7Fo7VN
HRE1My2JpA3gFtx43uNsNttYtwPmK7tpQc9jXzFSjOM5TJoycJLyvq/oSWIoyaC6F8myzXpkKXgM
bD1+tgR4sNxhPDVfVWWbOt1WKtuKbjn7yr2UGoEtjY6vqmo3tFM2UyUPzNQ2mqr2+LiDvlyx3mb0
AIZHRy5oZN6mGb9X/WjTMubmtPOtbOq7rMoOhF29Ieq9z4aedlt8RmQd4KfcLdpZc+h1oeeRqAIB
GFjcBZvlelD9drLngHdsaJsI6xKO4TbCjX0QcRnh69yj0D0sGdrTdYrE6G9REAHH8LeefsdBEwXe
Sq1AxI5mYjDO9xBA1uTKRMbEJcQuLtwTAXsvPguUVgznyvyho3GW+h3A+ZNiKKA53UbRyMmSe9ec
bq3uzTaTh35cDtN0Q2+RwYi/1QpMPWYN8xR0f32ocdA1ZbGzWO7mfLnVyBHpiRDL6f/3znShHQN/
udiPNswuurigYA6ZfERKvf/1Lvhb2PGfztoUtS7/g6/pwQjwftrSmUjJFGtJH9lZc8zxm6DixG3S
Bo3nb3SzjJi8bRITZSwiJw3ZALQAxnTpqZj0G1rM6DanOy19Lmb3b77av2zPP32zn7ZnCNo1WHe+
GUOb0Orjix7TPma0zkC75F76kkbzUIa/viD/cvT46VN/OolbeHt7lBB9pC2wosUzPu8d7Oe/O+xe
z3r/ctnBL7Awm941tffPJ6nUlYanmwU/zsWvPzp7KJosksPdqCM20dywWZC8zfPlegDIsQooE47A
Op6mzntNuBUEFrSI5SYwVe5InwmOio38ndo6ne2N4LkSo3gSUKYdMUBWVKHF39rpn8wfeGsgxTjP
w8OQfRlQcSx+wmQFBaSxnfYWJSEjLjzLeM1xRl11KuIVfb4lOJ0kcjviNW69OVKpvZOOuu2t4Q4R
dgTaICuSu1STd9d3ju76M679V03SuF+Tu1L629Jn5jQxrE7m59Qxtp4/3yM3f5txerjpo5OszMb7
JarU+ig1rFKEYdQqflaz81oOycNKaaKbPXoDMyipxlo3R/jLgWn0wqTqGFMWocSUl7GREK5CqIQV
/Pr5+C1Y9hd37rcS6w+lGktg3CPLvj6WQOHnKO0fhRZd2zgYR88T13h9Ho+jhH7nPcb+35yMf+Jl
XNtW9LeuzSgGN4icr4/vHz5dgme3e8GnNw1O+TFqD+ltVl01579nOf8/aDP+3+BZrl/nA6V6nyXk
nf3P37DjyffmSvP+0z8wBMgGdQ9oWD18l2M5/JH7/b/7h7/buyBZff8f//2DCRav8sP3JGvqP3YT
r3Dt/9wpthvf1Xv9/t+i/r3++C7/5Bm7/pe/9yFt4x+wKlhYr4hVKFaCUux38IpNi1K/Zoti2qK/
wRH23/uQ9j9cWLAWxTkhk8BhBbf/9z6k+Q/DZHiPmQw0FbAW3/iv9CFJmf/zAgSR0UUVr9P15HGy
beunuhclsEkQIUtFl8QTKWDQUMlgEdR3ZEsUk2C36oEGm6W9MLbByvTVQt047uaBsbQXT8yMm0XN
WThgDMFthFl+2SRWkuxsTxmCo52Lpjgf6EYNZJnswX52Yit7xbaSFQ7FQjsmznuqDNYY4l2SSy+1
Jovo6yYdpdWgAfs22xStq7GuRjiqVTvgVJc/fLQaz1NbZc0mj9vB3q9gCBjs9RW+a+K8Yn0nlNQQ
TOQjPVIZp/HyOC6Gc5wleoyAi99/5WnD6G/knnPfERB275D6Ve2BEOSfhaa6B7IPiq++kUx4iTGn
vCbm4I74jyA737r1vOxn3er6DXHL6ntlNjrx2x5gt7Ex01dU196DbZWVIkPAXQllR5KFjm6tr+pJ
aYunrvQn5nmFxgjEn7Xq0zBjp3rWE2Tqz7JcDRzumnBSbOST9WWqq4UcF9fVBgicNkzzuCIrIUAv
kaGpUpqDyMg2nexOr5Kk2BR+Qd4eGm0MKSqdFiCJ+ah1N4VMyRsb+mLtd2NNvhfMTax+lN/dJ0G8
SOZ0ZeUYRVzlkc2DUh6KWNybatv6a3OLTY8ZspFLOR4tHTkDc3AImZSHMdZpZx27mf6uo9m7GPfW
pQYEwu00napFRFQjp8X3N3ymkC/781gAfziYlQVRTte895p57aeTYvaHbOKoZwHd4KXU55xf49UV
AMVWMC1ehg6Xn1X5o5sQhCqZjLZ4LG+E24nvSU2o56XopDCiNNPAF3EWXfKnAe2GgIZXI4HSKmsF
XDtybWkcZsWNkeLi3mQ+yrMI39/oPLguCtGNrjk6x1g7MUL8dkseOqlDoVK6XYJZgcQGqpIM5zdw
1Zb3DIHz2JIxqFd4gHD6fjOblOYBiq4MaGEGubQCCxkuyB3oWlaOd9+kWaNF1rSW1b0xXAdLo9/M
2oEspPlHP8Sk45UyT9N31rCBaCAjttxTJTEqUGAaQxxaGNRzEkJqJ45qogGwleFqLgDhLzXukAE8
0sbAEw/112WayXy3AzZCQlyS71a8Qa/kZ6bfu9pF3VNzCkHByRmx2fSWdQXzplazX+ykvh/WXiyR
VXbs+nB/kIxnLtEeYUsF623bhYDKMMvnKYWq6YsfWpFg0DDy4X9R9x1LjiNblr8yNnu0QYvFbKAB
gprBEBtYRGQGtNb4+jng637FRBPETJrNYqzMapFZRQcc7tev33sEgZtgCDSzw7dAGMLqqPDljmXK
c9QxLCH7TIkkkyVicVTSRmKLbeNnda/RSe6iMemRPiQAMrqxu7IHuyNJeE+naIi/mD2RJkYfcrjD
+7CoPaI/4b6hzQ4yIHRyROhvTA1SRL76Atixn6jQPosunieBlgNPJuHVS0jpBJg6fYCpS7kNmRFW
HB4PhAAex2/QN5cygICSpOMVeIRmDTZtwX8gQgavUl31ny43iKIlSg0u9YjUwPMxfVAOihu56b4T
CRjD8B3Q2+AThN0BXudIsRIKDjgKiBZg7JMlzQIFSnCoFrTQSaFUESj8HqqYqWB6I8jksj8Q0GyE
HVzfwguncbHqW7GOtRLWZsO/ktH/Byf9vv1d1k05qY7l1f/Qm/TXZ43T8/8DsxCawVG6fKpfPoPu
848s4PY//Oswh3AgaN4CyUFvAG4xUD77r7Ocorj/gFwl/pDBf8/czmtozdT+//qfNP8fjMiA/43q
DDoZaCr+c5STsBSBqQaqpSL6gACL/N8c5TMteYJGmsHy093tz1QQYCKRIHuScnKH2veOeEhM+gDW
LL+pXwj9bjYO/0pv701A/kw7/xlj1i9gvZLsfahVOPyx2flXudOJ9+e/TP3Zkvivnyal2Q1IkCIA
e2HG5DCOcHKd9jVzMp388n7Y3doIf162/hlidpfrOk6oR7oindJvo0MtDK6G8lUJykBZarXA1ZkK
LCi2WUeYUJetrGYIXBO8ml4H9tqHYE7BGsA8QUoHwAUFEsHgCHIVUnw3AtYY1q+qlCScORSTXpgP
ZDwYhbFeh6KodSwqeCMNE8+mo0rFk0ISsEofqBzk9xoP4VZAcKtCbaAFBIwPL75C94NDOUf0vimy
zn46KeIVIedAEEfXWCWAh5sgtAhn0GCVB9irgdoQ56UBfsw29YHCpLxTXaVmLbW5Bs0s1Ovg6GWm
QIdCMgJsCYR3SfP6JD6QMfldA6nKIIFpwjMdoEkKIwLx7JUMJDAb4PHroqt/kXAkRUGXTYwkBESe
hMkXHBVFZgNyWw4WXJ1qXCRGO7eCvCaAY7iTRPRnBCSGUddigPIhUG2tz6eXoRxYDbgPeMFKZe5E
LciphOsxijfgWuiGOBbrJBG/hQhhmGNjUknaolM6yKFaEQll8oABrZj2XZRDXTDpYC3pKUkIgGbG
wJ4hdikGLeniPaGCdhvShKiBO10Yz1fStF7+ufr9s46m3XF36WpYiHk0A5Yquw1MuLp1MmPQakSu
FAVm3bl/fn/K1e9+HxwqD5g6/D6sIaG/ym/DRusPcJ1EwcWWWhVkxXTDyiAjQ+q/lT2VgmRUYKMw
M7an5684ma08fMfZxRKl3RaaoAXlCJQD38RA2JSjCUtGuQemABxjnj92Ac48C7p7K++9NK2zbpXk
ppyfETHjJEwH01Z/0lodIJ1bNnhzUKBoYzr+NMKnKu35W9JLEWH687uZlnix4CRCgh4LauuSV106
WN0CHKf6RbgFekyDAvMuBYdTJkMoqgrCO8dSIbQax8wuR1YZEyPgBLmjXv3JkRHKcTExZbZC9t4R
+QYRZWVupij4aMlNn+nuQYW6hswGNKicGGK/SXvsuEBmVSirgYC64X41tLkyI9Np8Wig2SnCw/iR
h+vY6IQgHZcX3HcgRkePjfwmdHLF68xkjitqmb8RbBhQgPIH1n7xAs/XujHL5JxHh+dPsrQaZkcN
EI0ZAUdk2OAZsJyA/07KOHz+JVFA73XW8zFudj4P3vamo3I3rRSFezUVR4MDKIoabfawfXMGJVRB
jtq2FqeDaK8kVqNmSqeRGlouMqn3yq5QJUM6Fvo5kVNr0M6w89vZsUbLzWbtpKX+LED+OwhMPmP3
XxymQmkTVng0SjRIUgPcgOK3kBsBZlLNfmBhPcJVsrNDGaRoMJi/ns/IQhZBirPY1g9ZClRlCIku
NCESefLzQ+Uxg7g9V+2yF+g+jhteDPcrw03r99EHmIW6Ci0L6C3l2IAGuE4KJfcyyqyIpowNH4CV
rGUpoIqzYNZ6HFxNJIzCG67RXFOrdColU6DDcZZeUrO1RR1GEJq/dTXCCpWVd5ve4dG7zeMZinck
Ca03Bwrj8sh9BuE+ZLRS1DvkBP6u6yZRsYsvKQw6SQ28khpOFmEjTK+sbmlpCc2iGyQSstRts9GB
B6dSN/EVqKgdemy6iHahiG5pKFitBDGxj8qTVMg2ymnE6jEnGIXPA0AElf0A34XrLDKsP+OSgdIZ
J2gJhOrTdwl6PSKwxWSPLtbwMUIYGqkvhAoFlEDRyoP5R1FZYmMRoVNlJzG90IDKFPGmwPWqydDB
vlbkqQGQLAVnl3sNB9yPxmtHAuMrHmk8YQa7jCggNRftE2rYMxMuBerZQ/AtwBa3ci0XVCTRiCMa
OnjZIcw8e4CKJuzcoDMGu/vCgFWdKkI+j/EPHguCM9ybglTQqcDyqm2dwi+Ua+W+OyHd6fptx4PW
6pIWlwX4UOygcPyZ76nXWmo++hbHXIX+OlPDJqDzv32q2RZoLT5fK/RC2J37IUliEE/k/GkfBBuO
lsltvKHMaANvhPRAmTDa+BS/Sad/4V/rbXemnWol4C/FmalmeR9nggaMxsTHyB5xoCcRREjUBnJp
ubHGXzMauouehqrONFNDsSWZj54+Pn/pSfnq0QYRZtuSAqxDrJNydPq42Y4M9MtJVpNiHGqND2ov
GklQKbaglgx6NCzs4bRKjDC4oBVONNjmAhDQWyWBq72BTN+Hj1tyGIxaL1w4lC2a0NVJCnr7KBCN
4BnAurYgtRgQdwjnO1Xrqj0LIAnkegGSkesORtSej1YphH2iwQ7RDy6hSEzFAVy34NfpUFAzL0vo
IbyXvUPye7fRcigEAWafgM7KFpBaaJyGRsJKw1QiWjn2l76OODv3SZHoxRYKdw4aCEoBIjWqRgCL
AONAylWypZL3Gg1kRA2Jt4E5AXGkw74BMDNxVj7S428kzvIBt0uAXYmxx2GkrkBMIkUrlCJWXu+G
4HsUImeHfITzN6+kgnZglUd+9KE/mmUGt7W6TV0ZzvSgVQGIrWfQFlDKsIcEoM9QNgR4JbxtB98e
FhVdOsaiFSEQoVMuL5iQJ23lyZAedPsOuhY5kShVm0XoVvON1tVUdaIZsccSauP6O2o7f80BbyHg
C7Mr7AgsrwjXjxHaAurQmiIOTUg2ylH//fxbTDJyDzfMLCfoxbhJ2RIbZrC7naRDlkQjFJS5EB8o
7Yf4BdcRO107vqZj6sG3EWbH1wA9E5DL4sEBtaih3A+R5TXIKODuhU5g3Z1g0Sa3tdoCwlNusnBf
MiurYuktZ8dW4HdUDvLx4BSpAQ5QTDRyBsoOWOfPp/HW03j0ZrNNBU/xLPZScXASrfgA+uj9u7I6
1aJk/qontrCBxLMM8r4mmql8IOVSodVvlNcNQW2+oi+c2r+ePwi9kNULs83Ft3ktka4wOBG1Zbvv
AYCFzCxkIfiAuPWxDXTeEDYsDdahjB6nDYRMcAm3BGmUqEOQoGvI1E/y3npmBUE3ew3dRy99+dmu
bFGxJlroojuwwgbV+iMSr3WowwbMGH/gKgFF916Rim9mV3QGl9tjowa+QQ9go0q4xFuTLGplw7Jl
ELYBaLPcWrI4jf/gu/Gz/VV4JAN1B3y3UUc8ID4bvdUSlX7lkbWtfJGFV+dnO4yW+HFMWh6L3qm0
2gGEaFsYSDzSTahChm3LvxWH0ITVpwINZCO5QrFJRiH6sDL84/oaCAh487v7CAqIJGjciCBD/CoB
CwOjjSwqZbDYAqhJ08aYAkUUq4wPxXi4yOXfsRm617GHcozMQtBNroojG7yjUaGWvFx9iZBRG5xm
JVeYBC4ffoBZrsDxI/SERG5wXJfUOGILjUCu3o3DpoTrfPsCHbCM0Rioz/utXre2Z0A0C3bzfm6Q
wY4pIXSti5Hep9c0MznGBjGcgFsXdMCsuN1WnN0B6RfUhyrd+SXU9LNoJZYt7fh5mzwVUolgpgcH
oloVNXgJyq0KMJgKiXUVMUwFRlMhZFeFoqPiWUAHWrxqRBZgXQrsIRXoKiix8ZcfeZrdu4/cUhUU
gKkUaU8woXt6iCe8g8tECMeANIeOhPLbrswg9AREYg5w31A6BXQlw5qGxBMUJfta98KPEVRfH9KA
kO6WfZg8wEKx61rQzI8dIShkC0TX8+e94V8fbbtZPI4IIRO6ctp2yD0UpPwUrsmeOn4Vu1Bt4ALI
QAFXTnek8OJB2gIqcv2KSxBcRB4vuFmkTvK4IJuRoBygChuTBkhNGW0aYECIBvuqaGUoBMqS4l6r
12jHmqGB0wgCIgnqNXtPYwYT5ofhG7Xxaq0/gxN2To7Jj7vjiUMevjKwVBVXVthSonazk7r7qAnT
UpCaw5OKBqOOqmcKOgzfFNDbZX4fqanta5z6/IMsVa34WXwGaE0M0wZjBbvaYm1OjS+5I9pgH+Kf
5IL+pcHKgu0dIsu7gLi3kVRhZeyFE2vCKvyxdgm0eNMWQ/M256ASoPZaaI5bYSXbXCo/3K4Kd9MY
FK7ftgAfOzClgP/LWTDbV+I3j+LHNiJQZXk+g0tfi5vF2QD9GCFgMAyqHNAWTwAaLq/Q0dn2ZjNq
tAVd/3qDXJRnZV57PiYzbZcH2+iGwLh7NR69RpA2PdqB4Dxaoh18ya0y0Qej+UHnc4JaIeXoAcA4
iyB3vX/itiHuyxdselB+oMx2RXd3B5oticQ2kKEbJiiVqHjR5fnz3cD0j55vdhuDDoAPZDzmpG8M
Xx+gwZ4AG6mDGs5NKVEOJjUh8+dRfIGALtCW/SuqNbnS/fYg6GR2VsYgTB0hIwGkBiyr1qoYMxbQ
vwth3CxcUh2Y7LBxpxy/NUgJmO0jjah3BqAC0qyoR+4DB0qHAqlVAVBrX89nY4aH/GfUWdCbYCME
lPYpp7PhfwEWiF6NEBz23jr40QCOmzHfTXsIuNTK+E3ciHLBHBorT+Qu0bMVmsXUm3y4ZGbhz4ec
O9HzePWsN/nCgHVG5kIpWEfrKFdzGLbgtqsNxA99gMBeBIlXNfBUAM+gnkVp6GQDFNn+kPQB5lw8
C4T3EQ5iRWIDEMskuCbKwGnUvulBRT+Rx/eVmVvI0rhZUlsTbtzRU3Ri9u5LrjaflDm8ZzQOiHBl
Ky0FoVn8ozuyQY8VI4hHSr30MrsHr2E1lC9VC288kbuNKpRE75VTjAuBvsBGyzax0eutxajVFkIE
KN6BU64gvlrDgdLiXklWFh0zbbUHW3Bu1+6CVQ4WOkYewKbfBVdGL065WtmpMZi5WlqjnnzGB2oD
R48rseUPmRG8AOl0lWyArndY/Wqne1uU76zsvHqyTfvs0UPNYiW8agdpjPFQ0hk+MQJKKzteQZEW
B9sbqUKe5hDt1zLMpS7wjQt5N/c0fGnIbIr/FWoYpcorQGZcGTC3tXAbrJxhS5GOnUU6kWIJyKVg
EHhxaIkt6bSWGbGe66kqGqPKq1CMPA1WvWHVwoHJ4hak2w13GIyPWMtf/m6bTIDA+5OU9oDrLjs8
BKNHJqn9BhhfkwzCWssSltI2dhbBOhrMoWqK57VeyNN7VQZQ+5dAAZpJhfUksl9C/+Wv7MmlgMnO
YpUX9+CaTV/Od79yUR+rLUo4gVKpwBEi12d8NbZr4uwb8E6CIqS/JUZDWvmiS4WRW3/nbtn4RJRC
9AWDe9fsszuNVvfTO4LJn8nv7EIYlQ4M7jn+/fzTLVWt2Fn88dwKgDgWo8E02ODtywmQJTQuTiz+
BR0ffQ/joL2niDKtJmqlXT3VVcSVeV44EiYDv/tlE0q0OEolxo5kVksURAJtLStiFgovtyz8bhZr
qFyBvY3frnUg+1gDEG6UPqCSpZVWoiWnWK0UT680gBtMRqdkICewZQ6wAvik1Ux3kXRz236DFhmu
rSq58nFvr/YgAN1Ox7vHYplghHIZHqtVSS3Ve6e5tnJrUzIaD1ZgQlFXYw2w5EDau1IysqifzHH3
jZ44vVYbJioQFq0KBq0POCU607c8XbBWlsK0uh892+xGPMZRGbHTJit1z2ydRmuM0cy1yCDRL3RV
aVvuggP7Virx1jegcasE+vORb2njo5G5PxdCHgdQAiuRTpLSDkYPTai4ogqfGoAhegLSirg6biH2
Xzc66DH8Xiq3RHboeEgFyC5kjc8e+AQgi0H9+QrHZPoIdwdUcPJCEwq9Iwi1Alw30dnwHYKQHvji
ocxwhxEdKsnsK7Pv5IKXvakv/rtx4RgYAddy5RiwFw9eDVDI3jtNtkcwARzl529840I8euNZxGQS
AARaDnPdKJwe7wuD0tEg0poXT3tFlc7oDVYndcquNms7falucMvl75beBDUQIhJDwgDKymTfuFL4
zo3WqrTi4xD0dcAF5N8UusHg52minBuFVqsvvQbml1JZvnxeefmFm/DtCe+eBNy/MBumGwu1H51O
4w1WyfeFAgypTFuVCptFC1J5h3wbbldGXIoGszwuInoicacR4f0sk8I+JOxRBpPD8CtAcFSv+qSw
8hIFztxgRgGls7LflxJ+ZhZeSSZ32376zpncackusjPF4o4arcbaeW3jLpWybiXZu/n0GzgtUTkG
oaHlskm3I4S2vuNmU/vaiC9MYSMdiF1r9RBEHNUS0o9mewIlMAFtU6avlBXF70ymoh9JHlz0YnQ4
PnfeTuwODfLyem3NL3z2OfNZgCNdQPUi5YzfxNt4QWMLVaDyF65jny3gCHtgkH0wXS3mDILbV/G6
8u2Xhp3lfMBK53U5fXvoAZ6Gn1HNEdT8KdRTCjBqONbAbQXwqFxbbFPUerC3b0ft3ecIoaZWsqAo
OCNO7d8uc26KI+w7ENWPXKNib6HdAKg6WMOqdFl5yaUxZxGUhnkxMO2Y2+Eo7XEpTyrdh6ad0kOp
C0U2mfkoEREj4TTw2yBYKWIvDToLYh0B5lpfccCO9R8Ud4XJBO73/4ngXeT9L5VPbhWju2msiTAS
yhbTyFGQq5TprXfK9WjLnsm3EsHi+nzmllbHLNXrewD/+ZjHBh1iARdy8JALn3yDoSpELEUPpG0w
8/I+XBluKd+6Nc3v3soVOFT0YCzgFFehkaHKu3OvxTYEtl8GMuhSmpUz2oEFVvNPZdJmbtM6WlZq
/eIjb3/+yksZ5u2yePcMTBCOI9FgsXQ/nAqZYCjjvoWHiTtvgE6d/zB2fip3/pE//d2Ac0ag1HMx
H0gYEDa235J7aTow4WSekTtJ5n7Tr5BSbWAdpvC/PDdXqZXb+1Jt8Zbe372nnwrxGIhYQfv2nJ3q
aY6rl3jfqYk1/ki2d04hvCHTm0yD1CqPm2mxz18y8/lLL2yOuQJD7VJsA7V9gA5JX+nak19cm4pb
iaVL9/rbp717taKTirrPsIx4g7ZrK9AyBeimqaSMor//+flJmhAo1KYcMV85y25Xggdx7VaAvBsT
bAwPpA+8EebS8UOHBYgSkgC423sb+pB8FCBdWzi89+Sr+yrYtaik+TWwuFPXmS0cU+CsgmZ2gIcM
tv0Pc40hTWiLXzmndq+QMaU3/jFZWeJLkz+LTDAihTirgEcFAEWLLsHKWbJQrLnxJ+9mgGgaSWrA
wXGgDe1Cm1z46OuT9066qgjBqsF4vnKWWqk3HOvdMLDBTIjuFvm+gxO9oyxGp2FrZUFzA4qCF4aW
+Qu3Fffg47zwaizjSEEZZwf4LC4JW7jKoL8arrQtlq7et/B89zCjRPhsUWGlDRoAwlhf0BNQYh1M
KJlXfzNKtYfth16s7Jol8NCtmHI3HDEEldjnGE6QAy3AxWPUfZ0HOJ9XD7nMKK2GJEbl7VbFVGy9
lbW9lEJNrvD3V9EYsnmEMODLNvZ00aBlmjQDEPt3PrhQG+nUbhqD2tDv9IXYBgdCZY/ld7XxP/Ij
LmSoAPA6pH3Jt9pOtuW+19wN661s9SlNebDryOngupsQFmrXdRrUOAbrt1jEHRmwHxpwu5Ak0Rnz
V0a5dWUfDTPLkhqp5LyQpCjorAMiN8nMQnJzWxGBFgnfLjQEhFDckr3FAblewzUqBF5brFEbyd7L
9lzTEHkGxFKcssgGhh1YrAAQ19EXpIRlv4WySwxKYr2DIksdvuTofgVidSQAZmIiEYysL5bUEw5m
mbj+uVCgVouB0ykOfgSiLrHvLQSa4WzkkvQn7HXkGBrCjBl6V6h78wDxAnrYQxUovJSU7fLkNe0o
w4dXyti0ORQ6bOiLGWH8GhX7yPcgno/7PcTfCLZFmZkLlOfbdsai/neZnZwuH3dfKud9kmq6Ctea
bxYs8lwlvqCkU55rm26M5Jt0lbHTspVQtLQvyVnGlzQx6K/EiLSW+IKlCtzINMBcIBRTynGl9emB
781qG0OIBTXrAiRYWEfjr4CzCNcUvhZuVeQsypJ1CW1fF4/QlLTSRzgTdIEWzBqK7StTuhBwyVnd
r+8yKI8PmNJSb9VBi8wQGWBttl+Exlrf4Wm6lcYGvSEugE2tjLlwdpD0n58R8hp+mXoNslpj0Kpd
v6E24dmzfZWyeR0ekp4ybNK1UD9dQB9tu9nFNPbjbswFUBM6erhwgwsV0P4yjAFUrjhwDKcCRLiD
d5dBQbV0HBith28bxfyCoCqUWhgzn5RNcHGryw8W4NCAR7kc9JXnU/G4ZyNI8/YHDwGWOE8RFSFk
DN0lOJHBKCBINTbSIMxDwm0jho9CB9lv8K3lgrXp0SQj6LrLWQcBO5uYnDXVqHQCVNg5CBxBiQkG
LAoDfddQUCJaLQCIaopB8wm4kryH9TvLfCaYdrSpivzt+WtMIpgPJ3l2CU9StmCbgUGdETnSlnkX
TOYM30b0AFUm+eDhzYDmoOL6Dp4aUqnNGchiSk8IZXyBF0MAQCLEuFf27bQ3/tsHBxF+dtAUaR1G
jYvVJQ5Q7L40UJ97/pYPt8rEsP9z2UJROgt7N8fFAmRNyi7RuaTSa8tBA/gF+idaUmrPB5p+8NEb
CH8OlISoE9Y93qAKQNUBib1jCC0UNvUQG7G/rfqf5+M8jqd4o1k8HUGzDeE3fmvW7LPPwu5eIEOj
xZ/i23htP6KVL3LTJ330QrNICiB5VSQcZo41qh28QixfiVVRHRUJ2QYPOA1uRq3My+Qmf4lNFEle
19KOx717vOIsgsLqiU9g+o34dmBYpQVWGkVh70M4pWZv09/MpwjjHNjmrayRx40NjDeLp1QZgFw8
vSrMrPa46Wqj2pu+HqPyNui5EajvguIpEElayauW1soslkpNMHSQb0JjCDVHSb7UcuGsUcse99fw
MrPYyYpEw8UkfrwGSAWasmCPhCZY1sgPn6/AaUU/WhizuOFnLQW6FhZgHH8w3S/uWFjdpNuyUj55
nOsK0pyxE7BZ3XnTSdPqmd2b5T6xCztUQx3Fuk27qbVM7faiCY6WzaIZD6u+lTPuVn588GZzQg7X
Vl0dMoiI+Cpvsd5C44qWR9eAWh0F0YncJChlag+b8KfhUK+KtQoS6+8wJfAabdgwCNBqUaOTO8Qq
KSiCGuyZw/NJf1ydwKzM4ovQhUUOA18EMmDWdV5B2vcriGTiBPbaRjrCoH3bGola1itf+XEmhQFn
caYoJyd5cJCd7Do60Qej1jBx1IUtVPjOwKhIsCGT+V1tBO/JWl4zraBH8z8LOQPuGxE1DVlo7jEy
p68NUycbvI2/DGr/TWg3ovsIbnpYuxYKj92xthKbeQUkSI0cEITN3ISQmsLZ8WeKGgFpCJe1cvTS
vhRnQUYI4JpQTGkhx2hSdskMaCcjTcg3fWj7G3/lYjqFyEdTOAstZDS4hFSguDPZiQ2wIIB52fMV
+LjQgQUxCyzhSNB1GCDtyWDL+u7BmePEwJ1n7zLvyWDA1SvM1KbVIBPDwX2lPHvsSaKOuKlAfK+7
0Ka7SeNdswfLsmGUEBIYxshq3k/1G/6/UqgGLjSpFTtEycaESxJZnp8/9+LEz+IV67neMEzRttBQ
6ZI9I9RpC3hfQzz93QhzVkAC1zaYMKRTUevbTVSWgXpFB5OCTG0HGeQ3gEmuq9TkpY0pzFIa+APG
kZh1+A7gsWrtm7DHVe5UW6keWePRv0IXbwcwaf6ZrezLheNqzlwaOGiT82Q41ToKm0plToOOX/97
tQ76MNsXpDk/iSXakRpwqkByAEvq1UebOd+SKoKa/GvlCy2cWXMeUgh7kZQlENlbSs2x1UOtahM5
5o0U9+YclUI4b57FAiUEG6ezzh7KIUKb1CxXtuXS+NN2vbsEk23EkgW8/xxUrLqf+Nzabqy0a62V
KSQ/2PTCLLRQHjn4eUGQzrjv9+5na3WZEh/4l+7k2V0nU0YfwdlbhkU4//V8QhfSamEWZlze60kx
wojwypNQGUIqaGcWpBizwxpH4eH1BKtiHm4gjuATOaYM1/aveOOz8vNHX5qsWTgQB66ECRZ+1+1G
uW4ruSV2PswFo7WDc2GAOYcBfni5lPciNCgClIHTi3iEQhPcr4+t4jqUTRipluyJi7uGdF0I+XNC
Q9V4dDBEEulAO1Gt+mPBFGrHazW/C3xIJ6gj2vkUOJ+77OJzF9iYPZ/HhSV9K5ndLWmKhoMxN80j
0E0v2DDbYvX+/7jJJUAc7c/tQkDbKpm8ptEZGa7hIbsyaE8ygzJ+Rvu1a/xSHJ0zBmAZSYWA1gPO
ZLEa+O0b4a23IpuGOmOB8jEbyv6m2OP8FOHMnq+svoVYys8CAcRIxoYkMWu1hb5L9kIZsdl8QRHy
7z7KLBIMbhv2ZIf8RoA93RkSsODrsF+NsPLzS5dPnv7zw8APqeohVjQ1VAdYyDRK2ykjdD02kjyO
Jxfq3RAKV5t6pWHxGCiAhTALAhk3FkUEJRZHILbUF7ftQMAPZc/yjzCeqnRUQR1AE1dGW4g4c9D9
UKdCS1Y4h6brHyBlK4nTwkaZA+pFmMmVFOEiOvMVdDivBHTDuSvHKZK0gqlnFk7QOaYewsql1EUC
jhc7B16FA8ctsOtLehA2wNDY3DFV830FLFkmw1kKbBdeD1QfADMg+6/iBgKfsmCt4dceN3NRH5sm
4i4yoMskdlI4dQ2AI0t10qaNCIVJ95JvGgctGQWFLb22/R1vQgTbJFTkfyoL5BT3/nwXLETgOQ4/
cDmxpjrcIMvhwINsE6DTOGgE9sTz31/YxNzsnpJ3YRXAhgolGJlxiB1EUmTi4J6e//hjXRZM3yxE
wPCixgGCXx/jj8Dxa9j2GcJHW1xdWoUfZAyoDvzr1tpqS8UWbh4yCJ4o4YmAKxF4PqMmHsMwl0vK
Gn0FPcgA6WUkqiQ4VEp89dc6tUuBhJsFEqLmyaiauqZF9/XJwL6A1lteL6wwV2kIJJhN+ep+4Hr/
fE4f8x0xp7NDv4bNGJMJeMnQGYF9hJxzdhJ0yBCp5abTYRN5QVMUlS3+0P947/1nsK+gSnOtDs/H
v7X0H2Roc8B57/VCCCMIMC908tpcm51nMzu0KlVOy5zQRsX1mwegLD2RavyXWeEcas5XqB0KUx1l
ArRxm8wW9OiYbwK0KGuFeCc39bE2XO35Gz5GFUADdbbpaaGQxBweWhjt2urI5bf1pTDCU7DlvnrH
tTLHNzMLcEP0fgx4L+/+D5hZ01d8NLuzdEGqOgb28zjJwdAyqRa1c2tMLfggjZBcH7QE8knF8HeZ
/BxZTrkpLVExsi3oDPeB1p7d+L2XrvTr83lcOCzmmPG8aFyhqrBQ3A7yxjCog6rHCZw7uC09H2Ap
Os9B49CYgkJayeFDqezLaNEvZCQnhntgXqfsFBUkINQHoMfBtcO+sMPpYxkfKa4O/6k3vIhhWkhY
5zhyguOLFk5ErEOzYQv/KG+bVe3KUbhUpZjjxBPY6LAch9ebTDPC3EovJK3jTsRajASZfr0VX9zi
wBfXLlVHsOlyrTjB0zItXrPiKkKMOk3exNDqBbuBi+bYcQo6Helot6h34DbFOS08xVmrNzoJ7oom
jR6ikGygHu6DsFi0K6ts4YS5vd3dEZrxaYD7D/KscV97L0x9gl/ipK0KfZRwZSEsJdlznDmfEzBx
DwLKIa/+hTFrFMF6XIvleIu8QHm+2paS7DngPKv4RqiaGkl2IxwbBi4N/guNdj1nJpLSDz+sBOeP
ztfQ0HivguTUcBCfIg4VhM55Dmbh0tqxess+HgSJOca8SUXOr6fSHxltOGioE6TeZpeiORXDnndp
mYCXufDK7mkwvIIQUmtGOYx6tuNzgwGAwYcM1lipaTwJ1cCMagCElDTDfcL+hiO9Dqm+MMRvAjDd
65IIkwxS9gFaI14bCQ4tRkAB6lirEl4rVjxW4+nfJDiscIyR2Rgmb6ibdYHMsHYabMuiVxtPBdtB
o0FyFWuHZD+ef4+Fe/uNF3C3ruJqhCtojs4xDDfPvP27tVO7NULj+a8vbGxmlhcN7ACxLbdEHOa+
yfrd9VY29UI+d4On3D01lAS9IvHw6cZkj0J85ptSNsC1bqXjsFQhnGPARz6kuZTFdbMLLc5Vk5fW
ZmxKQ8beI7F7PjdLGc8c3t30cUgILYqErQ7NEzmSc4syEyvUXR3VOukQr2y5hVvM7Y5wN1l8xjZU
yUaYLAYklfhdKH25baznb7HUFZwjt6XMq0isIiwgXP/2FFQjoVKHNCoxSwuopA3K5xpWfGmmV+CW
7fpaGtFlFXW1EBbnkG5ahBArm/kofcpxoiCLY6/pRnQC8PinxoSkBMao+RpgxdK7sHKZWOq8zAHa
WRT6iB1Y1bHV6q5RGa0TXoJNookqZ4g6pHjE78ER/nKd0LNEaoA1PExwsEU7u9+LdrQFpIg9ECdY
KCrkq3QYTs8/5cJmveUHd+vEL7M2TEQsehaeTAwgUyF3ef7LS0H/hji4++m+rmoGZjZIMZpmGzEV
Kqk+8C/uXmCgJsb1GgMv48x96UleK0a0kF1G5QgwS2Acy2e1k7OMxrY/K08zXWQeBP7bneDuaVxo
rnJjiPtUrXZadWq2yfZ3jcmkVdFst/5Kur20NGfXKMhk51lF47OVsHsi6Vap+kxri3GT9JFasomV
Vv3KJly6Id42590bdSxJT+35SYmAtUFSsYH7kR3CyEDR4lYGeQwPEaQ5JJvOaEoSJoRdasE9yJgG
8bRoS7+zKhCHBthC5QY0esM7x0b4IhwIy4dfIq4U0soTLIXlOSAbCCAAHabXBGYDvLRCCQA4ABtV
WYvJ0uOVcbut3c3jAEl3sqRQXYIrCyS9PdKEcUmlU6D51HD3XjkVl4pYc8B1OUIxV+gxk4RZye7t
k4FTY4POBu2RQYVw/spIS+8zCx0jMcYSQyM415UG3AbM1VGbCA7lcQ2mM/3Qg600x1dzrpt4kYAB
eLv635yd127raBNln4gAc7hlVJacww3h48CcM59+lhpz8bfnuA3MVQONbksiv1C1q2ovm+j4Zj7+
1hj+05/+Fjv0YzZoacWfVowHRX0cQ1/JmCg/1/EvevUPG/Sft/M/L7tRjMEQZj5gkYLhNsRTxaIj
q2GCzYGv/stZ89Mb+HYKzGsJxqDnQ9TCw1gPOF2MYTwa6e5KVlhOEgkGYEum8iOgY17zJVsubsiJ
hS2U/9/f4Set43uftKwpyjpJfIeMSqwKOPVs5AfaHg387oDkio+mWwmPVTK56RwM/bO5bAAtmMXR
9EfK7eQ+9VE4YD718d9f6Kfj6nuv9BImUVFPfKH1bnSFfXWSveQmkAJNs5mn+EWA+Eli+ecU+Z/3
28a6kIgTKVO/PGnVtl32YoXFNH6Cq/7amAt0pE0SV+R3bkr9MpZ3lblZhL0x34tv5QSi5Ldeyb+P
IRjW97ZpAcJCJFtoBNokX4ao9ZOXpFwcKp+bUfMTZYJAcEyUmyW1dYKK9BF3v0Laij2pxLEQmcDc
h2X8y5r8YWN975Qe6iq2woYvIyylM/SMO8nYnBvMdWLFGf8SQv8QoYvfTh6y1WI0Yo642tisK+Uu
7baJ0Xp+uQp+iGm/9xADdcHuu+Y3wKt3VamxBdxxY+23Ctp1d/7lWPveNFw2o9Bb14uGweegPqz2
uFdOo8OUs0ebC/LHf2+EHw6H743BgkXnaGHyMaM/vOEsbV/HE8TDbwWtn2Lz723B9I6OqnRN7mQM
uS7R3eLk52ynu8Zz8TY+yc8GdjPYO0VHCb6hw2hw5kY4rPxWHPppDcg83f/ZgIlU5+UwXn8ebSHZ
vMWW3YLFUae/lGd+OMDFb7WgPFWEKU6uP4+J/OZEOOCYlJ5/2SY/Ba3iVVz8n6/frZGg9wJhvplx
ONjTY+mbd1i/e+ZkD+666x3jfkHC1G7yzX+vhx/6DiFN/PsjhzVeq+qaL4OBNzkYNtKmEuyc6dPU
hlrky5sWDA1QzCC7CNfDcvnlk3/osTO/t8XKZS8mlcwnz+/M2+WtK9HMRbXYA2t5zn14nY+4YvBL
rWN2n2FzRejl/Ram/H2SxzCtb6eFlUTWkuFcQbkqeq14m6uvOiEH5F20Cd3lJQuW43CkudRleKe8
FW5WuEvoUule96vN4NDxF3/+8g7+Xjozv7fTRrGlxrLCyTU5pVv643696XzFqYNu95vpy4/v+Vts
00pqZsYavXvFyXouR56mMx7Yio+h2zjYJR9CX/NUnyFjje6nX7bL389M83sTrVyunZjOq3IwE/lL
6GnaMxeshuvy/b+f3N+3u/m9aXZB8Y8rnQdnnWOGMbvDb62OPwQwpvXtIMkmfGBTlYStPMhviODs
jKf+XfHRy+rDeGmOyQNL1EuC6lId5HaTJ06+017kw/LLo/shYgHh/e+NaTS4BP/TENzicfCGWzDY
CqYPOsGGKuPMn6YdR78J8j/oC6De/v1hS7c2catRORlporXT0anpuv8QL6CD192KzvWOU3b3NO2m
nf6rLvv37B9K+b8/dDYE2JrXJdk/F48NYxyEo++6q7jhtvfEfeb/OlZ7/Rn/7+Vqfm+qHWtobs1M
x8NwK2CSYhvBzM1aHhuOuV9y759+zLfzZDCXUVqTnlqsWQwbU55Wp8ua9pdr+4c81PzeCWs2Om58
EusxesMjSvBGBw+3yHmQfuva+Ok4Nr8dENBelngYGvFg3EW3lF/T++lLfaSVB0xBkjB6zSyhdFl2
5XFywckubnn8lZlz3VV/ez/Xh/o/916mpv+3H2olCdi1/mqci8DySowIMt9IvdZtftlWP5wY3ztg
O2lO81UdaFRCDF/Fzl70kzlItlD+Zqbw9wgLBNO/f4uRGm20yNfSeehj2t0KMLHxty1o5RFKp8UW
Mv0lm/xxUXw7IhZgQmtvcPwZ092cuGH7NhiqY2CAP0QvwrMwPye/eZv+PfBBkvv3r1KB6+VqRANr
mbgKk6b1ti8+4GPPhj93v9Fwf3g533tY1UIyYT83yiGUYulNT+vCyecUL6B2ige7LqzR/u9746fz
7nv/6hjLYSTVw3qInXSiHzdLIZw856E70EsIcA/vcwUjz6qxq3Krru44vpRt7Cq/7bafruPv/ayG
aXa5kY7rYQx3U7UfFtEu8XUpPZFBQUx/w5YRyaDZJfO2CLfLO8f+EH0W+aEuxF+Wzz/lyL/suu89
r2FvgDRcRuxq23vmBG2pTt1pfRENL1YO6eytIQ5s5noa6lPWvy5NSNCgOlL1XCR+CEl8zJuHaS4d
VWRysymdejFu03yj4MxszZHXDoAxlcYpwg1KB+atOSlZoGM2LBV7ua69In2bqESVMhaBoicn953x
sQz+/+cr/naeJaKSNHPGExb24U7+Ku/prtgZzuIDcd9IN9V9mdl36cMvn/bDrv9uY55YUymVI+yP
wYk2Imaok0fd14+u5lm418VvaL1YfONqbbv//ZF/dw0yzO8dt5UUmhIAKmySmf6W77sOJaksz3KE
TWH+0OnMaEQXVcNYa70vUy2IdabTy8zLk/KgG+u5ae6xJQFUwBbAkFjXvUihWyG2i3R2MNgcFrdW
K3uUSogIM0h7Tx1OS6//sgf/6T372/L7dlCaRtavhjLBAAp77CYop6yqv2qbLDVQIu5NRl+6jn2J
RDPISyDHMFJPddV+YA5uR/n7mr0NlRQs0aeZP5USgtZ2AvHYqps+fRLS84A7OJ7R1l2YBRmqfoKT
hZZO+4JdruPt3dE5FeZuIz3pFHJErTyrVVDXgi2IN0r8icuJU8cYy8WCXZTPc5sfRyHILa8DlLHw
53DEsZTyyJSCY7SezgjvVP1SIv2hUIcRxr+PWyExmqwHaXsQ0QIAU95Km9JFsH1stjENa8IvRc0f
TnXj26me6os+NJq6HEw60VWMqO0IDEZUMZq93Fvjyy8r9RoD/eVNf+9GTlhQ+aThiz260xFuiuVn
X21A86a2kQPu3s6mPrhKpjME6cF4HiUPopVm2LJTTbUtHzLES/9WuKKPus0YO0OHmImPxnjqcQwx
f1mQP10K35uYB0lSYUOwoTiQs/IPVux79bx64tWKKHs2nL5nEJ4hEwC+7m+Jxg/zXub3FmYt1Hsx
mlMRSbimUb67UVeKC8z66efkqYYvXp9X6X6q34fOF2+a0FlMezafVWm2u756kplNZPTrfQhXV6Fq
JSb+OB2XxYlzt0D0045prP+Ssf+UknxviU5l5qEFhRBR6nZNtPpWyjPBnRCbBcnroheLqX06pdsX
sflNEvlhhX5vkF7rvp4zkY/Ej+8296Otvukuv6WnP2V53zuh06XssvLa3z8ymRCQfcsnreYJb8c/
6j0yOSb4OEjul712b92UX+NtmzvrRcJ6PKj2v1W5flCNTf0qCf5P9LvoilXl3XWz3+i79AXWUJAe
pa3kZrtxn5+LI8qHgPdb8aHyVf57T2ryP2anf9uV387fDuS1yesDQlCk96po3YjLcy1kf8pxuKkU
vTfoCoklW8roKlrxKJCGZ0W6TbRo14IXbrvyWDWRK3MKljdLeDETv2pvxuou1eDolRkQ29wBnWgr
UJ+ieb6EeDsnxfIRh8Ouj5ZTqxUbs6I6n9bQf1KMl2UMuLOOAKgl2bRCp2jAUCbtfg17VJjJi/LI
m3D4zGNPCZmRFftbQbIWu7V07EcqnwKi28yqCz/ANuVtWRzyoTlO1l3DlKQibulp8/rSBMKsnaXQ
62fTEeQ3rjy3Dyd/MKu3IdmK2uhI/FzNfElTlZYcmBOiHQ5/igoKTJ6/LFbtlMZX1Fkbc+6cbJUb
l+sm6/16fhILX+jR1CuzTcH7YouQjYktL5dYzQH2SvUpKmLMNGE44yQ91f7aZ14/zDuCJbPdgsva
qZr+Gkb5Hm7n05jmrpWVD1o8B7WqvsRW7sxd8Seep3M/x1vJCoYa39O+FDc90GUmBeQuPdRJi5GS
yi5c5LTEQUlNSjjilcbBpeheucJzwOJKfsmyoJB3afRRdYOr4gAkmqodwwfXjNI2RmZc1ZFRjqEW
+5tm0l87UzlZrZUGrTHohWcUevo+FnLzZ6iaAluWBkJEac08Qdy0gDoJc+lG0BW3QgTRo2g6w+Yp
LvbYGvyXo6x7izramsLhxYS8V1pYXAvtc6y30bNWlU9p8drn/XjQMi2QZs2txszc5OryKnVLvqkU
rXuOYzypLbX8WqsmWKcOf0kv7e/C+DwND61+juPOEUBp1P7SYyc5bmAJENEbZXyJWycLLU+Jgkxy
0nC3lAWIiALEIpRlKjTbNgbYepM1CzNaH6Fqy8lFYQ433qfRtkg3fb2b23NHKBxnoaMMNdBtj4IP
nnnxZIu9izctSzfmHNbdQghmfKr75KAOB3FxBvUGY/Fc3ZCIYgBnCrfjfIg7Wlr0QGsdBGzDg+Sr
wHd+FNcjjI1iokuyFd1WskNh2edicwwxDSmoo2CFdjHX+NYC2LgwyVHVpym7q1m3BqhzEGMNFM87
zRwOVftZNJ8ze05tgYrIb/XMIlHG266PAzNTnyjXMVplkJIIs5uoKe1+YozN5+CQpTsxe1yq70v1
sob31SRXW6MUz5iNnPNWOrZy6zVQvrZLHz0NkulHOnrieptJp4KJsHl6XbNqz89YJmqTAsY93WPY
rM5o9ftFjPCasHaTElrbvpTvlEW9hWmr3Jvh1G0KULgCtG9lzvdaiijB5q2LEmBTiZEVS0OlgNXi
9ZTadSU6av6kNLE7L+k9JqXTwjuPQdM2hl81p3FdG8c0xK2heMVYeHMGaKX1i3l9Ghsmu0G9jZZA
LGrP0Wl4yRedh1qcxwmGroCfVAwdW0uw0gANI0QUsnpPYKloeeKTnjFtCUhnup+lFKj96laa4lRG
x0sSm63UuKXsidchKVxfqkMplBH+pUfBcEdUFRHLaA9qlHv9OypUyPlQalACZCtIE83yG7GrNkqM
e4el1y/A0S+1vISHIrqbpvPQfPZpa0Me7pcga+5N3rqeoBb1Lg377I5CrxxjEJ1O2evCJjHL0C2H
04qFq5k0ByHOtwVifyRmhdMm1n0IXNgduQ0VQb+T+w5egJDteMBT0ORHlCcr8obebg8GJ9tZRLo2
LmOPhykjP3F+I462kL8yXmxadxBXxPGPboWaLdCu8ZpbgbhsII9ovZ3qTp870h/+z2bdpr1TAyQx
bWlyJFoZKQgo9ogjv56cJvhF1UFc7ai4raRLgudV6fUkMFHjm9K+D2+E9SsumG0r36UC3wuYIQZm
tdkQPYxtvBHSfKvH+UOfNhjSZpUcdMUuptDRdEVgjrHhK4yvaRYE4FkPOu6rQZExu8+cbmhnJ8OB
F4tSjStN4xS8WjnuI+WekzxZwCktWBa9apQSIm1vkV+p5YR3g1E7mraJxbV3yqrmE6K+PzalkfyR
7trEnzUvzBmS0x35Wp6l37IIFMMImKLCQHs2HElPbBaPF3WqI1R0oCQM8ESXSZPd1ehtwQSlaBw7
AEVmxCG6bouvfMUUhXmJ2xqWRQY9YdvrmdNXMOrScnpRu+E896AhIFIgfSxemR9AyWUydmWQ7EZv
kHa14gmx1yjUjHG16flc03LiKemxk+GpvSXZqcOONiMtmhhePJbrVsnIJdVPRWREX3WX6pSKD8Uq
2BVKQL8zdE/qKLG0D1hHBVp3iFQ3ihmoa4YbrTrVo9dh2aUiBABGLcBi9XfrzUiDT9rfMsNYhi3k
vNIDymIa3pBAF1AfloXzqJx9nZntTh6cfpkBVruD+GqmHwZkj540xk8+B5NDghHUinOKhheaZqFh
SNvKUhxZ9iXJs9r7NnrQqp1yPSpsfTxW5Z5qVFSc9MVrMdtGoVbtynDqmnPuRZjvivW+ImlRB3cM
tzLDYENQ9hsL8ica3/Ma7ak/qmyONX6DvuWbsnWw9OZIlAe3d0LJN6TeG5qCcyhdbutF20a80ToS
zypZaF4n/SEFd1S2LeUoynOO2qyetc67FNcOLxI7rpglO+smupEUe6muv5mvcesl5cqiTR1FlzdR
l++xotqN14ePomtOmT9ACG1WUBqVP3LQ17wLlJt+nncYXjhSM7jlcsqp0o+NcWl7x+p3edy78twE
yzCWTtM2Bw0dQIekrSrNuekPsnAXKvm+k98ASJdLyFh7P16URLgwcuI0GITiMnk/GGhKwk4XwJ82
WEzOk2Srs5Oa6XGaG4XjqdRhdFbtfpCNyrHWhchK2sjR82AgGQ2qQVAldgR7BGWxbPhLMRd/1pEL
PzUUNy18mpcxQ7aqQI10f1EHXJg6d1gVe0D9R7QUj0bN/s22XAKGyvR1te7UxfTlkrRS1oO4mc7z
9Ey92G7UzhHxDmyLyZVhMC6V6sTawco1+rLLZW+tDXhivDi42BL9rp46n4lE+JHQZNECLKEAnyzG
z2VoBEL4JiIZoLbZq7WzjBsop4EVyYBPr4uZQaCwVG3zpm0DrQh3tWV+LUqkuGMqXIpyG9bim5TC
r0p41drYBHI98cRQ5h96yk5rYN7RSK5ppm0Zexq+G6KQtX1dljmwWvyRxsfCepXFx359VBfCOq/O
b1Z4K1LvL4A78HcPtzGelYQCjqynt5OsfI4MRjkiIBR83wa60opzk9THarRkWymFrV6zYoV2Y4y+
XAVikb6rRuPFVo+F7rWsWK3A44GztqXuTbme2oydz3Cmon1TFtNh0jtggmUfb+Nl3o0YbttMwd6O
lXTU+yXeKOL4UnGHbxhatIKqfZPW1CtT63OeYaxWqTPqj6lO+E7LPjp7cgHtDpRTKv5kKYnJWAAN
nLBKGRu3y2nfWoYd0ey2CYV9KaWbuA4DMKOP2PftVVUIlokQZyyTL8XCUjmC0acBtTfMV3ExCNJY
djoUdk5LuiSq8sTlvFfoLu7aw5q+JtaLqHFUnIzMiu2MDV+OQD1BFGRejcjUaZ0nNBwl44w/DeXu
fbfO4J0ZxbITa4gPc29u2lA510Z70Ci6RXWxX2cLuy6SgTb08yh1K6nk8dXiRu0rCuXrcpijwk/W
xNGWJ1HVX+uZNE0q94XEhkJxTbXPtHuJiZD6oganziSA12iatw7dWU56R1T8WP7TUes1lfJOkG5r
XEfa6QEm6qFQ88vcR0wamPwlQEmngU+QuwW393whaFOeurZ6WRRrU3XZYxlPjzL6zCxfmuEwl/En
3AuYoRDjYIuNS8i9SP2mEPClscP6PoIoKrEC73pYIuyFzMvqEydsVXlyt88oQkv+YgVFfmeRDhBr
XPeuWu96S95IJcw3bv9mYpVAEL83hmbbJBy7jeYuAp2h0tsk3uuLO6RMDqnSp5wPz9r0wSJ0ycc4
P5ywKLw2Tt0wm92wedcNcOPKZzV6q9EcFgK5bkoOkiLaQv+pm4ItQaUuHxTzpkjcwsCRHKm7wr9h
RktVyhdFSy9WKMF0ErLtwjhJoy+ccZRQp8qV9ec1zneLWT00Cd0DXbGRRacQMbRmiCbXXMPaGcSJ
ynsauZytffaqGjwkJ2EMI+XJDZs68dTkPmQstXyOFdfE+UIUDqa4Kf5QYGw1J8IyvHyZlGfN3BIl
rHOQdSgZ0i6ZgCd18c6wfK3hpiZN2WvzcFkn8xjhNMG8kdiVrkC5t+8JaTFMHXVnxAaqz/BMJSbq
P+YVJhZ0M+U5XIIUWEPLnHVSRJ6cntTmTWd8yRxTgJKkdqMv6scM5RYTTDhtfeY3xk6vTpyeLTfM
mB4UfOnEGxljyZn9U/euKUJ6gvGomq5lvkZ40bSQseWtRg0yfFseYhoTmqv/cCH7xvo4M9LX5U6P
6ARlRNrWbKjmFCq+Fh5NC0CRQ6ZTE/H1gjsYp14pOIv2eY/b7WqdTKJgNWs8CSMlBOGhzVwpGyAX
cWQTZXdFtI3IuBQr8yKyBTljW4vU1G6XEtG3d+slOuIQF3Q9GcXc74Q+9i0Jz8zkKiQkQKIaL+o/
Q2isSb74zVhxxlV20gZjFLRajhPkQ6tiThMUkmfkIT+i3ad55FapQmycuLo4n6fK2GoR9XZV+RAj
XJyKdsPVfhEm1RdyP8RhcX4Omd9oy3y7iJ6i76riy+DomUvSDk9CLg3TrUxnpW0y70wlZzs0r4a6
HWmur5a3rr6oTH2UNvWlHtIPJ0BuE31no5cvdvkJ6cFuKv2x6LZyfOqFZ+jegTDBezOZrseFjadv
9i78W9M6SjmRUbi3uGrHiiG1tK7QySot+bhaQ5ItG8ZwE1fT9KI14vyihk2HVGkO6k4QKl+Z5iAt
ew99onHiOPN16NBhT+YrMyudVl8mey0qWwzZJ3WXt/NuipJAtkBH6OtllWQmpjK/X8ZtKbUfq64n
R0Lge0uMyg2tJg5WR/e9Ut82xfQVRSRu1DDtMIyNoI/L29pkfio0rVtxsXR71mOylyWE/ivcVPLi
dOCo+V2uuAx/zHyMgyiUvgRT8qoh/Fim26w5rZ1TvyrNOzXCgdEPcp7BVXInf9dx5krH1luGawBn
9PvqSZDh4GDjhrebGVyLLSYZmXqsEwb8PEOAluVKk72UnjT7ffVWJXx7W5Xu1c7OaydWr+MJW3as
WnlJvjMlX+siJ2x9oHJIDEvxjD8lgWBJy6/bi3sJxa5ugMFv4Q1Y1qWosIb80v9IZ/VReREWH7i3
FEiDK+lu3fl5cjekx0HrHCrH2qXnstYiF7GCSVZ8seM4yKpTy7/N+Xkzapvd5cch3ZZYb45OmQYN
jpfWWUkDHXg2TcWl4TVw3MiCo51AoFM96LgxhbdjI3tDYY/Ze6L7IV3n0lY9KnQiVis2hX+MNLPz
kJLnY8PUWrdJlX1R1NtUD4DAM+o69X/iwZWTbZh+CvFbuN5H/fuYrdta8ltsnGqX1K9EJoxaTIJt
SL5d41n1uTJWjlPa2SI0sGxHILfWlZ+ab9aYnnINT2Gd/4ztoQE6qOEMq6UzpyyNbJvdKXVEBnrb
pB53yZK6col3VBof6SYOmi4+qOZBP2v1AcdMEwca2mZq13oXxoYs24uMxwJlojx341ZaIcJnlOrx
22p08vB9m+4IEwTm3UU4BwxVWg+Fta2151hiADGfbnX13cCgN0VgAlI/cZiVz2oLE1PQPbU5FKUb
ix+djN1v+ceif674qseLRvVfYba88nDIlDQEjqNcvKAz9fE5rLeNdldmx1Y7VDiF0gJe4BRKc5Mo
eFx6S7uV5C0BwVp9lKGXwy3PC9dAtOs97FBtGa0qnfvrGCKO8PGou/EXV1IIonFWH8pO5Zj1BwGh
BXbzcCQcqZkyeyfGc5t6I+Fl9lRUtvmHS6V7rD61xo+a+1zfqviPwrkHq9Mz2YGlca9Y4zksqhvI
r7ZS8zAB1Yu3VhgA/ozNB36LUd2Ud2r8GM1nvIaF9aFViGzixEmT8lT35PEk1Xpc0Mo0BLrIj1uP
4VMprIxMQ0zStioma1mNcrPPrTwwypQdj7ee5UrxRdipeEiXOIcfiqZ61Lklc4IwOSaZzR+16hIt
dlXchD1L/qiTzpQqb4CWQFHF/hle6eJE5mXJ7qx1Jew7Ulkf2zPtarZhHJbqUioPTXjSCGgrqmC5
r4TuKG+KfJ8wZz0oiIeZj26VltvutuIcxJy5k1my5DV3dekb+uuw7goBjTdoXrtsMzH4a7wpIHJE
Lk3GBudXfpcRB5MI01F6L9UN4qadVzst8XEvAUFiGf7wyS4TLK9XN1RAJyKQ9ZIYD3X5OeRvetPd
oLfThaB0h7p31Ix398x3LdOXWWntpqVkaNzSLGrx+jpL3MRoEXV1MxcvS3JasdaInrsysgvlJg2D
knw8sg3rQZ1dZDfrlLboYEqglFu6sxyDk2okEUMEyuGfGE9Ss9dpO8ri/UgoyzmiO23Hej+k3PuD
Tjovcaasgos0REjRllsiIJLlhP0IfIi1EM5MVNs4s6N6WQyyWX7IXRe9qdX7lD93raMyU4R7i3Uu
q9LBoldHK5H2XYWOop9pYhhLoEaBkV7InUqZa1PPbUN5NAkrQqdaHZGO2O6mwYSx4PL4yrSLUl2K
3NGjIFI+NCt3Nf0+i5w83cZtMKgbihxcw6PhTOAc6gd8g9Mcvy/huJR3HQzy+jSkl7h70koE3H0n
TN7IzECav87WVhG/iOgaIXJ0ohSZOCbeZysjbJkrzPTgOE0DFcMuWfNELyLxiB235nYK1bu+iqif
8PtwOAFnq9ndx1Rt2Cl17KZtYKabtiV4ue8gb3bRZ6jv9XC30gQbu0YejB9NSqiG9RFj+poXP87w
i2dX7s7MDRMLdiR48r2F4n5QwEebpCiISyJ7OeEKDHRUEiHdNlHu5u1jpkORLyh47NOBoNHYCt3b
ahqOnuwKjAK7yhGNTUmLM6QNmes0ME7Z7Kny4/qpJE8yKHqB5PcpZEyec1kvHbHg7cOPcqPSNTix
iiOtJIL20SG33i+qibZtF1eYDedoDlC49wUGJqE4URGYP2bV6/e4kS8SLUDIi/fcQEaI9Zu8kfX3
bH5uLxUXS7xJMDwhTAs/9fxpohMYKSvnqFUdpQ9denRGnfAc2RH9w5667UK3pGa8RMqxU7Gayfwp
5iHND/K0ZyXkDRqhozCO17hWdxJ7WjsRe11ZfUoQH4zLOLvYJinkkdKjQL1bRUkWGt0dZyQxmjEM
22g+q/A0YSttbdUXHT0nJmzeLOa5gqs12LqJ78DjJFQufY/2unxc9cAX2n4N8SDONzMtRaT+dRUs
nVenvjg5leCGndf1W2yrxeTVHLdZWrrzRCVMHG6UMbRXwwyiCJ/57qac2WGknxpkA7r0zml9G41e
W2+aadc+NEBAcZj/IvcMaYVUnyK6FU0vvBtoKH8xvobMjSWnEnGo38iWzZSPOW3GXU/9YPBk7uhP
Jd1Jn4WKcz8ufFGoekP0avbPs3Sj3ivYEMjjTfesLEHFN1K8dVmRKm/LSNoQg0Asc8jiw+R1VURH
oWUL8wStNLZcyegyZAs8hyC7SnYcvedIe5MSTkqvL/aI9Zb8GUdu3v1J8gClFbK4OT9Iwr5r3Wze
hGJAwqd/qZnhtC+p+lEPb4i8oLbt9FUmpL7LSpNFVl97GpQqKFDe81M4N9tWP1LHtvPloHLrCgMq
rF8r6IMziNm3AQcA80b8qqpbUolc36hRZTfzXqu4pmfy1q2RvTfSh6LdXvV/HJQ42eTi8o+wdF1y
qp0ekniDdYzlaNWG+gBdXCLCULz+0dOtCMFafMh55RP/88qAdHaH3mxTazXCO/GOukkH01qfg2Z+
0PK7lDUV17hw4/E63arbvj7VSmAsbjj7qCU0hAEDwL26oLuRXIbdhTFQ0IrbRvJZb8b8OnAtRIde
84zQGaIgrEsXJGw13a0xlgd7q7lDKp7eh6hxqmdVveO1i52bY/GtB2PrI1VPjDz8WfV9GoI1AM2M
y19DUCM0vLXlUaM8kzx2wufaOjILx1ioe+yvIAL12sfmWFHhKLVnSZU7FB+4PRiRl17W9klR0Vck
bkKs958xWROyDVF0vXgj/VIC13/QqrQAwLxu/4CvtbR9rgVptsklxyJ2BZFjYsvVB6bJGe3npL6c
QuDmhWKTDQFbUy98FG4BPh9yUu6L1mP8tvRk6gW1KdkZ441mnCTa/ORj32ws+X3iX67b0djWmV0K
T2H9UL+VcrgL0wcqJ9ekxxpo0m/xx+qeu6OKpN/OiqPkN62+l0Yuc4mx5QcrfJpjmkIqh5dArCYR
aK+am1IS4yTuiJx1KuSjLY5Xs/fEzSp6u/mntRJR/R/CzqPJWSVLw7+ICDzJViDkSq5UfkOUxZvE
w6+fRzObiRtzp1fd0f25kiDznNfWT+ZUHCabpc0MRp6tDBvqSnmyMTsUv6ahvVca3tscLG+CyMBd
1egGN8dhLv3Oro/O/1zvNDZUNEDN4+jFtDRV1adJ/wHOFfvqSP1NAYBYKVZ/57CrwmsbWHuuIQHy
bBUZKBFtNVH71Bhy387xTi8rz+7rbVOHf2paf7iD+FL0ZCOhlleZnXhmu7WzLChGc+2ItW4PXCyr
MgpMttkLQiYEpCuh+VX8o8dfOmoE/RCKDSs4ZYONsdPqwx2Gi33V/oOyL35cxdgmBmnVePaqs7z1
Mlr3818/GD4KlJaLC8x5a/Inq8ZaW4x+M3Uy9sg9CwZr3WjBIoISqsXqk7/J3utQJ5Po30tzzTIu
W88U4zGThBd3w2HueIkLMDEdew0gtZ6cqke3fY8sNUhH8tBkFkROdgUCCLL+Xt+lPw7DfbEHqJ2o
yK2b+5yskovPFTQ10zqSHK/1cgRTC5fhXRO3xEivVbhL+dWWpTyayo1QzibjmiAh/hLHR+7NcQ4W
lxnrwfqLxt8RpXUEArBiwCeCwvE18zAiXTRoBohoD/A4au9DL8xwd0cfZoDv7jJG23LYzyCxkFVQ
CUZ0dUv4C3ienaUdFhvIXV/XGafgsq9mYKLdssDGHbmFk94TdmBOt5Kg6mYV2usKg2ZIi8lmUNtd
NZ+qHwfNVeYMF8BlUIphuCj9XnlcugfqLPBQDs67JSI+XT/XN4WzdesIbcOvTVRKddZvk7ErMkLv
dpTcrTJqGzn1hj5g4TabJ9N9RO1CDjNyAkW/6Tz6zMl8R6PpT9EhZcpQGRDIaxFkkEEYRQRJ0cE3
8AsBr9uv3Hnvx62j72aSiqjrmn4GNIEFBN554Cw3e6a1Yp1BE4cTQd1GvG2Hc5G+uPZxHk8ZLCtA
r7U3O/R2gLvyXgI4ySDvE9D+N6JxYE9uDHmMKBrBhs/DfJbarftzf/LEXvXJ2g6/6wkAK0luk92/
a9wMM7+5j1+r+jNHCeaOh+G/i9XHJIAUNTpfwd7VDZ54kIPGKPGeMT0yRuYB+J0xrdytS1NVeM6z
TV7e3OGhGdZKflbhlvvsQHO9MMTr/CZBPX9Vdm1wz039U4W/lvAyl6UfrXKmenzuqnVaJt/i8548
ImdtbzYZXL3yJRlpS9KKdZy81/Kofgl+TZ+tp+InrF56olDN7MIKCAkJe2Sax6VK/c7k/sQx2Gr7
qGoPZgMHSCIRFGOh7paBTQLkGKgv4F3umJ2Odv6SLdDpyFl6xAF5G5h8vPkr0TeTOR8kc5xu+273
sGjnXHrTSFryhqCNwDyEzr3i1FzP8n1S4fk90/id73IKFDXumu3DQLYiGTbu+02mM1igIsm9CsSP
kQGlj4vRN31vnzRWk9rrjO20rI1H9zI0L/I1dT2eB0BQwAotgtxS/vLyg1Syugjc95JBU3trgFmi
dKuWrj+XqwiFbOEbzqqOVV+/JCV0uH+f3d7nOQjDLU4gVXxJ+lbPoOdYrGGKzi7XQaXxoY8bs9vX
PRuNS2mGfpD9F5bcB4ewbHMJFGjM5SscUEuUT+O7ck+C6R4UVBpNTYttFyQcGupuYlWqFhLyjpGB
KvZ+z8Aq6PU67I9LdMrmd5m8RfHaVT9UKLrEfLUzd2M9TOp6suEeDzkIvAv9Q+OFmtjPrqZ+9YVy
iCQ3TUhC4osA21fqNzvlmPVjGt1JDx8+yZqPM59do0RlKB5mi4grmy8Hob75O4X7IlU2Kvx1HO7U
kQ8ovfWDDNwi20gHDgfibjnXaOkiCFCE2MNDHXJORL7Nq11X32l8SkCmo8hrEJFEzVY0hTfTzsbC
EDdflvJkFCPioBFNPnZP3pDIYXhH+ljGQbqUzBDg2ja3lLTXTjauZws9Th4BPBjZucvHVa05xx5G
n2BkxTP0ax/dqJiE645cBFIr5u3BaVjvs8e4JhFgyK0GDRSIiV5vM5tyG8EWXuRBzK4I8wxi0r2K
+lNoG55LlnEgRWU8NtVn7vJMJAAuTKcirk6a0L1SXJXWv3/Uw9XszgV/YZR/8qc5KTJGcc3Nn7Am
Zvo1VZHnayzg+pNCzW5sBdPSEXPEssucHKIK56gottqfDmjvxgHIiJwX5JChbvql/arUfCiHmqNw
+azcrzaK7r/lwPOfooqxI9aEo+kwdyeebj6OU4zyq3jnyhYacKJjrwYk2oWTfbQ2EGo+kWnzCg6C
TQcBGcTAm9o+lPFfCw8/s+0Of4vZ+v8tVDkv1qmHWo/Y0SRnoirEW8VIlDRvQ57tDYEmK073Ov/w
SDgHajEPxaTdejIJxn1pPoXZxUTLGIUvaju2/uJq574bwnWj36fN6j3O001xUKZ3VwO/Rujm9fwo
/UviPur6EEz5vl3gqcJrGYEoGdcu2lc6zOGjpmwtsV7c0LeH36Zax7ArtrOj3JVp1yp3ifKc6AOT
9rddfZlATEm3s0zollXa0DhZgrxnRKkWj93YndJCf8xNsGrqy+JibxGjWHybDXKJblZhnQuYzuVz
bLlIY/dG/jPv3NR82VPyrLhw7fViBaU2wD+hfDSaaid73vCutzjXnO++AynhBtZGRWz7THyG8byn
p+8p6veT/uwgK66wECTy1VKiawuo3bBgJI4yHBPYfeA0oXplArGbMbQElqHGQa1bj44dJTfDRCAk
I2b6cql2phvdKofWGxPhaPWtR9lat4ydIlEzFsvrot4hII6cSHXR/Z/yGCYXIZQZ3pWB7I2m27wW
LlV6ihj25jjgBSBXbWWW+rZ349CTqZN5vSqHTdyZX1HjRAFMKKqFOT6KEAGJaQx0h2pM9+U5VIIu
35qai7/Nx3cwGuOLwv0eWpd5eGL9bNKDK/BOyMQvUSSVX5Zt+g4NAsvKalinMlLoBU4Yr4n+EuXR
oN2HJRSrjGuMV7qNIOE0hA2Zhsds6gxqAmX1mAvlIDVl9IRirC1yOXReVNcX3a23El8rt7PxaQn4
L32TdzwN+mczseIXqCnqEq4EzlLcCTrieyvDcwgyWmp5auL61bY1KrcHmCh9jZjd3KeadR4I3gQm
mJliBRAWpceMwdvEhisw3s2YjMo4HnZNWzwMY2/CaoWwXSTzxmIjpcqXiWHOc0QReqHSmqtGmto6
jvi8HReapNfT2YfgObZlcyl01xOcIspUn4z2w03FviBoRA59RfWR5U8uOlTLqH8s5cGpil0S9Xjj
+gR8v9io4dkagpT6EBdblkEP/KycDUESLEkB5Sk1GJw9pkhH29LeYHBbTNERn1LC1DkXz7O9V5pA
d/eVtYmm2yAOJm2m2AN427q6u/JYR0FH0wV0lrmA1acKeKSBBkxDmqWt08kA99ecZxqCueZLQpqS
5aOdmj34Ctto1XlF81RTNxGx3ZyhtxXnYMaPtrVuiZpofTcBZ4LoTbhZejaLfNmyAbgYpLC0CrHu
cTQYa+QPQUVZVz87vhHx49a7SIpdP8dBjwKh11ks5Us8rmXfb2Vu7KTZmXBvjEwpmkNEz5y/L/Kx
Ak7txbfDuc3w2w2feecSWGO8180PwFnYlKcuSk5atc318WFxf00B2F2woTT6frbaYLb5HGplJ+Iv
w6TtRPGxn5EWtc+1tvbcUv1U3Q2Vj35TI39xm/CzKSXNM2mIiAQ13qSZvlLZn4mjLUw+FAO2/Wun
qVs9jW9zmHmhFLTdmZ4VJighKgUd7tDOm7ZxiPucqt79GZpaXffqLHxFi5K1ZoW/WoUelZfa6FsK
JesO2XCqUlRQWEbF/wF9ENfc5EuhIulsqdJyIveABNvwYQB5O9q+CLI03fbSPcTTBJNHawwqphFC
vpoisLHamry4rQKgtqoykZwNwDdiKNNDOklwqfgiMbVJ4JE+K48KZJwxaNsFJeLUV++j5gaJyM7I
c09Zkl7Du0HRAHfqGe8XfCsFqhvbttW12pd9YNd3hdhpsg6qmYrHBWlnNdpuUN5Fu+jcvTEmXz6M
d/awWkSxdZH6WwxUJttJijepQqVg3DpeeQm9FBYNI1unru3hc1g+TLnV2TsN5GQNSpuY8QSPnuJH
9mOrnybHZdapfZqtQ91a6R3/xL+2JvovtB8yFAgNg3LpMKXbn5ki2WAU25+K17LOnjUx2+cZmhss
IWc1v6u3tczw8+Hs1Bc7flEaUOq9Wlb3F65MyJ0s7K/a5kEz3tC0BH2GHU1FQRwb8q9Gyp95g3hL
omhjJJAVEhQuU03Xmzuxo2+HyqK/lkyYdmLGcW9IOJrhPJQ/WfgVD8CdvMJi/kVkMDJhFyl+/A6U
Yla1dWMHSx+0uCPUy2BunPAaaicj7OJLhnPTQIV4s6blJ6mHcZ+2LyLfdLn9axUJ/STDxkIuRpdf
gFK+Ms72SOD+kEOs+F3tZd1TYuueTT6sM3o5atzM6LbdXXlHUDTakMlF8yvWSZcDMVwqeZxjBE+o
V4VewPIXvh03WztGib0m3s6ZqUDg6VqNhEvdh9oSfkKF2VO2bq5gnnzj8kV2goSrQQWisnXXHwnJ
foXG8Wqum3I8LeMuCQ+6OLdW6kUcMdnwMjSPkE5Qy2MBkRq4JcgbolMXW66naFYwqFxrMDTxkH0M
SnzOmMbN5jApH/3oBhza18SUgTI+m4ZJ9OqIN8Hwy0yxrhazXpEjZxhaTtr8GtnC2nbNQgYI4/+6
Cnt4U+3Knz/osYeIiQGZl7bKuoeETawolmOk0UoITmEAAnVDCq06n0Vu31VM2qZQt3n1ucwkfkym
1yy6p2nvXVjt3Snn58AFm306DtopfmN7hwPhIbW/okcAq7crB0y+w6tRGXniA4Yvs43lFKQjX/Yu
/dX64hd1DEFCaWEhohFdAWtvqvwWwkZBiroRoX2SbuIoqMmHqQCws2Q71LNgv9tJMVwmdcbdMrRJ
TagqhHaZQ1ybHeunJBDFbmcwByMYhr9YOuIRZYBcDXHZX/oYRJ9jf4LXimJt9lUVn4cLUJU+qH0q
vaE2XxxkKBg8Ktu61KWxSfC57BtcyRhXlHIrCnoQFQbvfha8sAsiykkPY/+e6PRW1+T+zstrtgwK
4o2t1qklFyDoSJN0Gz06TlQg1Y4pVlJPz6WyzhGI9BUBc4bBuugoMAuqwPWYN1t9UJC0TmCADGLX
Xolu0ZD782SIh26aPycF3NCw1MYXOurhynEfpUbnmDs9grhmzWtz35RbPfqrXOLZE+1iMIia9Zh5
letc9BZWOT/r4RMq9XydpR+Spo7ptW+4NGt5C8XVIMAaPWGvEsEvXqbsO2T5auRrPL5rHG6xeOrs
18kC1dWeVUDD9K4Iek1NyGKDv8fnsTm5I96BMJbywZkhmUIr17ZOEuufIW7VAuI0WuDkqjD0XYYr
dQiM+3LXQ5yHi3RBUp3d2GTmZ7fI9ahLDM3h05QMWyN0/CKbtCdV/IS94nEtWDJJXpBIUWhgI8ho
jNpBETwqX40a4UBJP9u2+I2WGJTstV7anUzDFwV4Qe2fkglINrYR3LRWnm1jZ9J5fVD1Vqpf8Pit
OIeE5WgYAaIH097m6vcc084nDHTFxneRiCPgRb8IFTqZ2QRbDtI3znGr4sB0NmX5Z5Q2BGNHJNGk
9Qd1ijXCgr+r8dXu8QmByZumy32Xbdq52NqgeFH/WZGS3sdPOLGQu6NCHPi4OR7G535EGmqqJdtK
6lsgKvoCO+SYybZjjAZBB5sa7z9N2gSlvELL5mzyrnhvHfUxKt2Poi4YoMEv7blQ0Bbcwx0QPW6K
onnpbMY7ALfUHo4EEqdKgG486qaNgyEKBbMJISL8pmHbadK7TJ1uiVWsQG9AaBcGqhfLRv5dp1b4
BvDLASZ/bb3+Gvhm0XFoMdJRwvayC0HGwCTKo9KfBH0uXst+4c/ylVxH1CxG5BUjKCdpyT22Lq3n
nGSZKyrrWvCfWrasu6Hb9SoikEUcqAddYSueNEQtjfDyLtkk4UyPMfCM8jpHfGNSO9bOAxDksRkA
voV90aJqi3y6iMbmbaJHtuwr/EOo1Uh4djr+ewn7wbI8LxvTQcXX8GJZRBvWf2MIkFdN7lufNVDP
MVu3gsO5sE1wGbMOMCdMZJyekLXLXZu7Yru4Evg1Nh/KFLSPWUj1o8qVR6NHaSa0BrGxug91huG0
9dPUYquLeApbdWAuxYnSWmjTYxe20Ayv9mgDIDnWSXHEzcmkp4Wnam4ebCZ6Q8RBKwCLhccxdshc
5hUIsKh9lRnilHHaVqZxpk0P6u4ZHnLGY7EZx19dOociddem4BuG/+LvewLdbYpxGw1yl/DP0lo0
/MNzpY2BlX5w8G/nqjgkrrMN2w3LcdwfrecQzU5d0+2NaqWtNC8E212cwUOGvY/D97DhdORBQVwT
J8tDHVlBB7ttThNQrHiuiYirRupc7IuN1Bu7NdSz6snl10Sp1YX9TpYfLiVGxD/cJ6cRbVz54/av
innrnR90YHHyGakQKejYej9RPkdyuk3b5UcF0Wioyc1mf6wHTGQp6nE4NyD+zLwY6Xs4XhhPqw4M
q+YtRnShOIHaKTe9arZubAQN8fHefOdijCnasaVvDIECfq62g/I6ymxjk2TrJgd9eqkxI+kDhWim
6omkvdMctpY3Xj4ogJH3l37kYE8JbOm/XWuMt6Ye7jLL+Ygphh1kvpkck1pxDG8lxpsCQZ6e2ajM
ECbY2iFhDjIxb4ZtdGyH2zgmm3rG+mfXewMLAabANYGKdx98b/JJKQNkJ7Irx1yxIw/Y5yvQMtak
yJr2GWoPC5SuiG+N/aUkN9X28RchX3uf9S+9/nbg5TVJqmv/XpULHtB0/J6nCm99Xb5rVXqpE0Js
W6O7aJPzHC8q+QXF4tXufFDyQ+0SMddSCyd2GqhYylZ5/xyimH+mgwWx4XvC0KJG8Q+iJO7jA9gx
7xanZ+Vkm6hCfp5BZR77+hKHN5aZuIIUPhTR3TYZyD5dd1b6bQGcjrdZeWbeT2R4GSyoq4kAADUa
EVuHHfsGkDz7/77L0IFb43hVkaQuKG3dedh2LCdCJPlKF+VJl7O/WMV+ji39kaIpNLFGh2cy6aa1
6FHgalrE2Z1rm9qav3XhfJX6p5NfFtF7eaMgcNFbJFmFG52ENX2iYK8ydz2EiMjDSQVVru7TURUW
z1oDms8K7Edp1/NclHcm/J7uwGQz1TO7LrEbRgmVNbMT15GzVUWgNbQTJqhLyxNFM0GnN57D20w2
vimMQ1ZALnci3E+ZcTPTOMgsw4/cCSPGpk43moKyFGl7b/p6synTkyLCR8wQXfI9js41mt+s6Aer
L1Q+W6htKb4eP2rWNVWMSwvO3jj1SZlUzzZFUNmq/ehMGUqo2DECljgCnIoxwIr4kYy4rkYS2gqR
mp9OmJE2O0haNPPxf8Z1JUdUqmWsJ0IqEGcSK3Df8z1ZU7DEaI4wTE7lqxCfKP8W47uGLDCQPAz+
pDDDcKDUL8JentiZdja3TqnBjbiRehowQSnd17RkJyc/zBKmI6r8pMyxVjiIhuZtNs2bWEQnBa2B
nNKjldZ7PbLwyExW0Ne67uP/WeeWBHVS9zIENUjq+KXJ1LWJog2HLbXxKIarNuiK8RS1oRdBr1TL
jC5/SX1DOH5ejWjoWql91otrx0ArRLwqr63TeL3LibqlwQHgeqcjbhtpA7Bxq/l5BEh7NsZ3Dt5e
exXzzgz50jxslgz7j0tMfAuq9UcG7Dq68XyY7hU9t2h3LitzKJ7q0oaNuS12MFUPHZOEJgENzG4z
ivDG+1WqxOkpvxUieWPKvMbseUvyGmGiWyOVSmvF1wzReUnU8gFrZbHP25EsOkDeNPUbNvco8SV8
jRzHvVPbj7RW1X5rVde2vc3xxjB8MzEONQixZjx3smKEjlgE1lUeGispsaRVgQrraojJy+/pS2wr
RnlOpx7j+CuWtp2rlptIy/TNoi3fk/04MpvVy8VVforpFTqcFf3uCKUUh2BeSyxeWKUBdG0+W+g2
xV6ifBDtVo21r6GtERkX+wkgRi/3YviJjAX5efLt6DlYuMLd55IL9tJVyXEiBJwmN/EVLyxrobEc
TBj8hVmin874XUBR5vXMRT6fFV7sQbWwImirpJ/esAx17k9i/Gn2dmnbS2GdYTKhiWf8xoo8xU3p
GzjyU6s55sulMfMNZanrBu7IKK5N+e6kL3PDPYjXXBzyES17g1zcODVkU2WNAKS88xVB5WCdSvz8
rkKEn7UYWlGhtYtzbJQ/g8jcHN+w3WCDuYuU+qTGmy/WOIhicunabkvPkFck8RqKd6ZqUMdxGyB+
1m3hRcPgV8vJtEt+MYxcCCGScLcqEmgRISqWxDLfzvVDoT/ozDfqplv2ZMYC7K8WcpCcCUPr8nIn
vqJ1Ve9w6CagktYOwMg0N91wlr1XAHNFNzNay5IhG3W2+SvvpVIAIyJ7VlB3oJNAqRQ/ICZfZcaX
YH+GTUBfpQwQrw0OXeXUx0hR6I3NEOO5LOW6wXcEO5CcYTQVi+sVZYUMCy9py2Ccx4e6hdw4Jv2h
nd9n009ty9OzQ5de2+loIxjVk3OtKjyacfZeF+bOEYJP79utL41S7m0HlrdxUWVijVS+GDt2rOXA
fRi1wZHWbR77Syf2levSp4dxixW36uC1J+tFNf+sokTXZe+TaHlO5aer9QW+FawOctR83Kn+rHfI
H7KNkiKQFYfo/hP1X6zpfPPopUCnsf71Zrguu/pZHfqHBDqmdwiObg7KEGETU9ZxEz1F6f2pSK6W
m+wln7QeagGsi2c0/a4zjkKdLRJRGWHTqKUmL9uqXXvCbMxw9ySi6g2jBgIACIGA/rJ1qu/CjKDk
wUJUMi+lPw9flmUAF/XAA1G9IRcLPLVh8x97ksodT3fnnabOsy9Hk0jO8qFKc5JZYqawcuhAV+wh
moJQdJSUSdZeOfWbpQKAyBrcnSBP/dQ+J03F295GKtVwFhkrZqfrl0jR7Od7bp/q2+z3fjRY/c7V
AA4iFyzBdNFtigmZKBYoLCnK/CqXM9LOTHvLmspbWpIK0MNLuOd3h6t9im4SEsjCOOE2QZg2n2Z3
aWzMEjN+sHEqfssWs/PchsyoPcp+Tb44dPU2Rc/4NXbfsaE/NFLbi3sWRF1carKL7Eok22q4NgDH
cGqLlq0iQDABcexoXItYZibLCqT9Q7kROUfptAvH3wiLshuzwMXh1R0Yk0ox1+eyQaSGv35g86S4
1cLbN2rn8L491lAhhvqea9Yb0UdK1e+KPH03Ivy4ZTE/OnQJ3EBNt4yenQnmNVzGHOGThqth3fKu
Nf2jIK4H2X4Sf8/dTk+UtaqvhdPvYFc2NUFPdV7cYvKymJsWpGpkCzKi08yAum82P6LsXBR+hDwb
VWgyo26YLwmp5ivmbPIDkP7GinMplsUzxtBL23Xctt96V294l/yhjQ89m5ORKZ4F++jkUNcy3Ogg
Q/F0M2cGM/smQF39NpwXzylyRmzSsZRi+CvuD1wSUFu2MewHBDsyvI0mbYZCbur7eAHqJusPLL/9
GIgENxv9VDYYOT8r1gOpB4iIRAVLTZ5R5ZxVNHwp+4WWEeZs4z8Om2lilMDyhn8xTnJ/KUvu8aU9
OaNy90ReQXeq9EnKAOMtXvxLAhk6s709oxclP0Dlp54iHd8YIEMQFU+iX4fzo0Ymi7LjtcTSWrtB
o3yMHcKaNOgtb2o+0H1HFOOqj224j8enWdsN4TaLFH9KLmH6kKM9df1Jv+UymMefsli75WcCK29/
JBbk1EsHi5q8x5wV44uarx1KqMajDsCplMTTlOyzS8t+X1ymAsRcaHeRZ/IQOQw254xDwx2utuWX
00kfXkrzJgb7rETWR83dmYsTM7CvDieoyVbtn2W8791Xg2G5BgfPh7Bat64dnkU/enrLl5bg8eh1
TGAsK5JqkrF3zq4k7LBFZV/ljnkw7qZaKQWRn9DiXkPGeaG1TKLtibZDf1pSjqilAGMsjHPXoMYy
qnnbKwImqmr3oVNxLPSzvhkQYHkS25VWvEr1O0/njcRLMtfU2zbLQgDOkPCLrMNshDstbXZNLbe5
glsqVzYaJgBBIkzxEN/7YKZ1vPzEwhNhelarzgVitve1prJ5aKinQTV3LqR/C6xXj+9xRgN8qTPA
2HAb2sZwndtQMcUjBz40FgPRjB1PFh/kzj3EKkt0hSc4ja+DU3L8zhtBRs5UbDr7bOhn3dgJICEY
SNV5yFnV2/koLG1lSdnsTScO/TS23uAmCByB5m5iIqQgFmO+8UEzvyNdbFM8XtkCo52hwIfliAeD
V9xY2TqeLAKy1PSrEKheY6iZWTc3wLe1yVArln1jZMfCaG+JieRXyZ+VKDmEaDMsJTpZbWKsRI0J
rUu3roi3+oIhgoS1qZp9ojYGCMDySvbPymhe6hQ/w7iulIewJzJ6LiyvvtuPMljia8+jOnC4Gnen
sp1x0Elpo+62DYOfs3sE3Yaar1Yh22KsT5gFkrZY9VJ9U2T4rqTQwjBTtk3aQWz92FzWTb7WEOa7
7W5KAjthXInnvyhND6WLgh2jAhOUVQHSzXdlZ7np3X7tIGOLtXId2tc4So4d2hxLBaW4z+c5DtzS
dvdaQ6jTk+4QI+egBcoAdmHWOumneOIp/7ZwF7bKS6Q3vgsz0OUxgo1rxL8IWXdqSX9Z4HbL+Ue6
yEAUKBlCX4YZQ5QoHhxQwwaBaZ8gKUIVuDLgA4u8XLemfAyr8mzn8YXe5N1UiEvdH9ORUKW+/0VI
kypboZyjzPKJ3HjTwvgQFrbqZTHmBKZ8aEh3BYZ1zEI0TumEoPj/j6PS/u/4e/HPkt0sKpfCcUfs
NivV+1peMTyv7pGJ13GFZ/A/RCb+Sxz1P8t16ywdLFW3UPCZQaw81d1jF778hx/gnsz3f6RpWf8I
M5ZmrM65oWsHVR3ru0BUb46zHqdIES3YIW2u5XufjVhjrcZioo/hXH/7SEArmUuM+uA//Dv+JUP1
nzW8WaeXzeCizlmm0z0+N8fPDgUYLD76LnxK+lrmHkXjcJ6hckzBG9T/8Fc7//YR/CMCuekMe7Ed
bobJJFiX7C47ClUMedMaLA+19C2jnhPuBntt0eeHwdiN2s7uP6eOoIOWB0yRm87Fq4gbJOneZK6v
U8X94RZr4y3vL8BcyadpryTYg9ledWv29JlJzeWHko/x/FpyDLefhtS2CfoP1cVknkb2Zzw+c4di
fsKS6QkcZmE9UT3Rb1NL2edmi7ye5PelZ6LFOM+DbeDFL1Z29EQjidOQcCZ5sz/VAVtluZV9s9Wy
bl/GClokk5JWpsKfnP1Al3ud/23Kcd4ZsLj//1f6L22Z4p8lqmNctEMUS+MQj62CEjzvQoNEy1J5
TyoVR3kC8vAz6qhFzMFhzbR1FazVIobH7HIMho45fTdZfgfv83pnk/pIRk/ZloduRJYrM725Tg4T
i16F7dPo2ikM/KiB4bkIs7AiJRCC+YK/tBdt+B9eeONfMiGt+/P7v0LvhjrLq6JUF9ol44ezX+zD
S7VJVl/+S7vNupW6QS+jrl4VD78gAuDVflzdel+sQNy9aPMXed8Yq44qAu/1f/qY/+3V+UdibCwU
vVWcyHiI9GFL8JaKcEWRb+TmvzWOvqpdA8w1WoNH3pk9pLpIYZN0xHZlsGyQSQklk3eMnPseDm5g
nt5KUvy/0vY1YeEoiGm1LjK+uFq+dZCv9xFR8jPU2Ugq63+xd2bLcRvZun6VDt9DO5GYT2z3RU0c
i4M4SNQNgqRIzPOMpz8faG83CbGqtn13Ik53hztkkZWFRI5r/ev7hSEv0O5edc8iv4uNs/7VGKYG
LChk43GSfg21ewX0Y75GouNdCh8U16R5uJCdTdXWtxbRYWqeUsSrN2s0nNf4T6+tG0Lto383GBsB
8yOCgbpVOKU1K4tzLWl15smp91CryNzROFFxuR51Csk3aUcc/wjq4tepRpTg82tnIeChnnKJXY3Y
as9w9fKrrnnU2GzYkBnxSXQWk8Ua80sSyX0OvEA5RWVa2v2ig8zWLlwAVylBHUJl3b31jZy0oZ1r
7M0cgpv2mHwMVXxVd2ICQ2qiiwk9lmi3PYRgtHHyZ5Uzs7nYu2gkMFMbEYF0T4aOyNpvNkEyXlB3
ybbp+3IhhMns9a7i0qPQSb+PpX4VhFsvQ+jjXCZoKqEshMS9qnU9nFRSR5x6Y8uLxn3BoafuL7W+
WBvF05ieUSdF+v2+pLDMxK0kZ9WBDkWpj0p4Tt5ErBNqcVPqQQNO3L6ReXtVNumTjKyVw0VO5RyT
pFxcge8BvBjOIsNZcj0KynUP/oAbNMfShR0+SRd/9D7f+CSOcb7OvePEfazERcrtgFhErtsAeeF5
SRAtaLWOo5ilVLtgYx5JOWjoiVO+VdQdIZlFaziGwFlyTr4azm/at4EKB8rQwuquHE6b9EwimygR
cCMMLEJq2YOQTcFoXm1IdK6ghlPvloZ8NUdCHLj/UZhh9VeNvk2Sa9A2qnfimHB/gjXn3w5/94ri
uohyP++hksF32/fvo/Q4FUsnv4vq6zyVK7X1viocZpO2pY4bf7PUXvoN5TKV5h/1WbRA0Z2j62yS
7Gb/fNZ2QP/12XbUqDIMBXy1rdmYMIcszpXZJgMdhRh8icUxQUZCUSL/oaDgMexsOwSQCoZLTwum
mBO5qSp4SZvkJo+HIx3ZVUKC38dRy8YXyUM7U5bNcVcSkqLapitzAhAAqqwAr2fzgAXv51Rpy55h
gGulTD0rCFjnXvW1cmFSpJFvEYQf7e8i/dMzi2XP8L86yjdPJWTNk0sUGU9xdeg09PlxzpqT3F2n
ysy4yuKtIRfZBZcO7n5QCBqO8q/Drc5lw1i537wDzk87umlOc1cyyILBwHNEXGvuy1vlK9mhiZma
/cMGZkOpt8su1WFubFEfjWj1LswHeYsmfnw0DjCSdxyArTmMPSoU1dZCmvAe++f0OXrVX6tr5Ss3
mlo9sp/rrXqopYnv+utJlfPYx503UUNLaijNt90r7mzsc6QS0S9/lTpo8GV56r80B4DBO87bxjTu
3u3xDVTXGEcoee5GBLkDhU2UdRtlUAYscP8Qtj8fw7Yxg+emYjqkxEp/TpqIaiVAgCWAOKSx4GoN
L1zYKFYTL96gdtmmaDjy6FwJnl3o6Io7IifrV0l7MaJUVl6igjh4EJ14FcmnUtnY6akfscqqRKdz
NPAVUcekXRmJs9IQ7wZTtUGRHrmkILkHwvmLKvurHz+r6o0ftividkv21FLdVuDKtIpgbRQ8NOlF
hoQcnocTs2WoP0p8Opt+4yj3uf+sRuK6HEk9hsmq9dEIqtCgnZCUgdLgpXdf6Nctjt91coHgo88x
Yuh/5AHodDwZGtI3g3OqOGiNOHGfd+lzP97JkrSRn1yUPUU03ETJ1IYkzYI4t5b7X8HbwPl1QNnG
DCTMXtzazpBTEADLiyJHuL9K+xhUREnQureUQZjoRXyu+2OsXiv6JUPwqIA7jIqq88sFEsleo249
ImIeu9uusF4VneqYpJ5K+R5zxo4gKEkUqMWsw7+mbAW8zplPOQyVeVGD/N0sl1QBFBZ3Yc4h0Yla
VST7t51yWsdbxT5tk1PHVBHn3cboNWKklXF1nQ/HQ1hdtaQTYodEb97URzFpv4Xh+9dG4DxnrrHM
7J+Ve+YiFhUUhyX1DRnFdV7311HfPWlue6z3w1KDvtLHwOald6GPP/r0RKu31jgeOCyru25Ws31A
1IRcDLMiiVQf+QoIQ6quvyu6d6d7lCqduglEYXAH7YEbx+frKZ4bH+ctR45uQDwjzmovN2+sMqou
yURSMJJkmQNnP02BxMTWCnldBCDPtoyr/UNpF4Jdn77RuxVDKKNgaRq0M6UqyeKObrqJBvNGaTgY
pqgCU6v3KJW8NERNDPQlKcS6VSr0vB1hk4Yod0bw1BGBfWh52XWImF1Tet1xhYycDMJURy4M4c5S
PLqPYK1Dcg2wVmyNEkP72NCITq3QXuYIwl+Mm/w6aB+7O4W7AEnDp+6CtwcV6Gg8U9BEMeMRsHOi
wNsEGs+TWcL2OLbCR4KiUGzlwvlWv0bxOSp2HvclxgGe6A072rcSrxCOAs+cHRVkHcPCfEG3pFTr
6LSCVEAJNaZ3R0jV6xQS26L4QeV0KRbJFTBMW19H1TU0lNH3ECKeEbNPDxgWvKH8P1kD9NmmIge1
yEboUedQ4TfacXRKHuQc6ebCx65aWdzaeI3pS/MU09alv3FQXS4UzM7yjYnvk8m9Llq5C06WxwTy
pt9aJUuqLFfwWJY6oaBHbU0V3VG8pJzxkrqJi/iIw+45eGXUuEdkH0/io+a4OfPX9obarQPzbucR
craBmbbnlmbGU2HbvKTG/0geiWtqXwFMYy/ereA0rc0TunnRL/QVcNTly8Odt4o2nEPOKCsvDmyk
6o7bsj7b5YKxiXqWb4lDHGnOFeUqy6mLzAXy3CUkgUWw8e8OzMHPzwe2PlvOSyIAUTS15W6Vm/QE
H4Sr4Rmi9zJd/8NAnD5bz5wa5UkpB+vcdVClF9GFLZH/pX0kD7y5HVd5fbaC1aIt7D7qrHNVmWot
G6x1ijADyK5snLg46DGzY3XQZstVqjklfPeRIAbp1bxrVvpwx/aDzsHadCY2CdWZzbHaOXTa2bEw
a5NLwrvlscm6tnBjVPZtA7MeFKZSnCZEeqHYQWvpVrnE4iQ9MBB2nN7eIjfvGtNI5epxTIqO2NDR
KB41CsvNQ12349imzdZVTzfzIdI13Hk867otqAGExrh/AO8KLWmztciyEjsz/YYQaJmBSIpKUviR
75j1koINuNq9ORprYVGfmyPnuVR7UsuBAdUKtwB/nRg+h0cMZKFqa0AKmqImcpE53qIfRYMgWUIh
GVBfYo4Di10owZlZSXES2744a0BUrPqaepmW0nHoVqn9oEugkFj7uqjagtGxzu1EBSjqujC3YuH8
bKDaLuO8p1Yg1jNACbDv9vfErnODmC0bqdm5RqOryXa4DlFDYgTwkuQbSRZhkvUvkV6Rud7f1o7R
ImarhuX6eZMqNJWFvnpip+UG7a626icp6/4WdsxpbbYYkzwuR+SZ2GRUEIRAk7MiLoEwLKRxYBfb
cQmztVl/BaVhUpdEE74WBUclAkNg5r6xbi30eoZqiXXXW9VWtrl7GfhlcxonFObBpQ2pCMvHVcgy
feDqv6M/31yf3s0+f0jI1ltmzygsOKYGpzY6sCEoDryuXZ05W4EVUzND0XvDuVJsMYGQ/cZ2AN4c
chdhPfrkNPC2n7778lXr6lmv4WcQxCWBdhC21baVYv2PBoKcrbqiDpK4QMp7btqAb3Th/Kigusqq
e4rb8NDU2bG0y9lSS4WsP8pR0MjAub8JEbonWXsaJjoBIv/MdsbLURusBaD2ldTR0Ox/th3ropxF
GgqAOEXhyp6CvbsmecjCAxGM6Wt/8kbecgvv3ohtkTAuCz7XU0+jdCL/ISRXKQz11+a4+mfffbbu
mkHdFGk2fXeFdLq9CaL0wNTf1SuzqV+Cz7DKhE+e0G51dNOJAwZYO6aBnE34BsvTxFVUPjheQUUe
1BViaEB/+ztkxxyWszWxrDrPUySfblj+AocOV8KyPxC72/VCZxMYHVHvhdM3dyhLFRQ3TYX06Vdb
X6Lz3P/1d3XO7BDlJ643tjHqG11Sm66R6TahQzxz0d7/+TtOM29+SO/GZJB2owelN9uaqNk9MboL
1bLkid5CAMS+z2agsvY6MQKATIIq3d/qjqP0myPju1b9GG3YqKfZtgmapyzSDOL0WnIUxRAgsqih
LAPs7/6mdhl0vh3n37VlNk1GcdAYbikVii7E3ZhQPb1Urvs7bXEoiLvjLb1dpd+1kQeBnWOUGm5r
LePKkRYBmNvCfgot5Ko5Bf6HTIJ3jDh1Nr3jPnBUza0gxaK7pxQoDu6t/kwZqJurvrd+fiD4sGOu
q7O5XiRKrOtIUretsIO7ghd/5jqZe7z/leyYkm87/7ve8r3Qc7y8DLe6t2mD27C9FPmBGbnro2ez
nWR3rbh6HG4VMKKJ1YP0XRflgR1111yZTffO4nyqtvRKcg/IPaXoCxibCvVwOcKSPbTO7mplNuMN
LWxRkE59T9KtPSp/kpEJMZRwFz0ckJf9r2DXrBCz/Xuw1bodYloJwXCVq7DFtQHAw4JivUY5dalu
KA6sYDueR0xD+d3bjoI6wjmZltAeI94njkqBr12twdKXuEgceKAdL17M9mwHY1w3ykBPDs63Nn6I
4wpCx/P+ztr12dOsf/cEdWI4bh8kCXSFq5aCXNDdfh0c6J4dM1pMjb77cGrEKk2ifN/qWzjyDTVw
BMCvRLHWswMr4I7JLGaTWa+btm1TWmjqe1BplBAe+Oq7+mU2H4Y0t3O/U6iqGHvgv88VRaX1gRVo
16iZzYJUKbsQSU60DeUKSIYAWwFvbqplWBVA+A55AH/eN5YzmwZ6nA+pbY3RNgPqpshLLT7ZP2Y+
3xHwH/34WtGe6aUZNBGFiAnDhcCjpZMUQGFqpPJ+fxs7rkqWMxv0mkoExw6DaNt5IaxxM22HS1VJ
G8TBLEeqT3Ry9CbOs5OFa6R63doZU+2YE8tTVNvKseq13YG1cVdHzuaIY7h+k5p5vK36S0U/xwTp
wCDbcX+2nNkEqfwhtos4ibc5nAmHvAGlA1TXL5pn93tFkS3OZYfkJ7seYjZT8lFtfDsp4m2IKr2w
7uvqwAqyazTMj7hqOo6+6URbe1SOdBgyJbHyABcA69Ce+vmJynLkx/HWxHqp5CktNAqWAjVwlitX
ea1LcKxauNo/3nY9xXy+ewGSJINMeEh9dqPfRC4CBrQX2XjIt33XC5jN+sjMBlPtfdJFMrmPqxqJ
sfKw/8vv6CB7NtP9UFOccozi7fjc3qpP+av7nXrZ/Z+942vbs8lea3UbUwQeb+vBNIDEyW+lrhyI
Qez63rM5XsOQ+UN+0CA/wDPy3tz41/u/9q6Pns3ZXqBTLEKPmYXnBWlLFJFSB2UzhiaecOCR3dj5
hz00m8RWnpiNV9NDlOfg6NVAlNj/DJ9vn9ZbSvr99llg1gYmjxFTI+85SzfiyknP8sdD+9Cuz5/N
XKepjNT2GPOYfqq35OgnF+6SkuQF6c79j/B2qv41LmDZs7nb5lngi0lh0hiL5KJ6zK+Ur2wY2g9t
6T3Yx0t3jYZ4f1s7Rqo1/ft33RUqwhS2K6KtkiJSs9aOphz45F1PYc16yu9cOcTTVuorEHAyD6e2
yuBWB1kOFWQlqN0O8KZIEwK/HbVzK6W28rVtVs1FXWX6URbX2SkLpbve/6g73pw161XdrLJay9Vo
W+Ajiz7tu3dnTOKxBXUG+1vYcYi23kS473qzEh2V65gZbtNnar1RG8b2Iv4mn61r9ztXgv2t7Hpl
szXRKTJLYKkQby2fMCtR7KwsDzzAjo+ee4L7uejQvPP9BUH2xMLSNHQPfOvPz4bW3MdbJNpQUv/D
vBkZZqlCZb/W5j2kyK5Y7e+YXU3MVsZMWOAhxjbattC8qJMH6WES0T90D9v18bPVMWnSAT9dzh1J
QnrsbAiOOv9A0GXHwjs31E6EVmMpyUd31yC7MdQpV/1jcrO/W3YdmMzZHO+LwFDsDqkNno39bXuF
5mVyg76sf1SX7Y/q6UAz0/j7ZNUyZ/M9LgLwFxEPgb8b3jHD5B2xAGOmHgUkwzBt1g6M0h0T2ZQf
16w+cB03QLe6RXsAg8uogQ0ede4ieM4PbeC7ZvK89GEyr9ah3XE68LG3xXCFih+W+rVVbpBbw/i3
D6UPd8252XQumqTCdpluKzAjdJXjhkV//xvZMWDn1Q+hUPvRLQj4twooN2yVlYcMUNb+D9/xtecl
DVqnNKNDBfR5nWMswQ7oql/fPvm/nvv/471kV38Mmerf/82fnzOwaoHn17M//vs2S/jff0+/89fP
fPyNf2+D5zKrstd6/lMffokP/rPh1WP9+OEPVM8G9XDdvJTD15eqieu3BviK00/+b//yXy9vn3I7
5C+///acNSnlaV9fvCBLf/vzr05+/v6bOo3V/3r/+X/+5cVjwu9tHxtgUEAhHn/5pZfHqv79N0X/
Qv5LkxQ6WoatWva0w3Qvb3+lWl8EzqKW7Ti6ZQjHYnFJs7L2f/9NWl80VXc0R3dsR6iayV9VWTP9
lap/saTgX0tpsbTzf7/9z9f78Ib+88b+hbr2KgvSuvr9t4+DwbA0VaUR2zaYHqYq5wkNaVIp0jbB
j8DuENhYvUtlL8CId33yZ6PvG/k4nP9shLutrelIxo155YWeJJZHluxHZ0c+tiQ1zleBopwKiv/+
1tj+syXH5GGkSb3AXOnrGaMTO4PzoA4xxwS1c9qv9ZDCJNn/QL/2mlR1zbB105Qmb252jRqdtA8B
Fn/Xijax16lImtts8LGz2d/MdKH5z7o8PQ3NOJaJYZJhgKya7V8ysAPbLjTsD0ELgGjSvnk2hoZu
I1XYnpiwZBYQizaJ4xNtiPMDD/lxsf6jdUOTwtDsaSDOw1oRo7ApdfHdL9A+1v5ENlYENSy6obiU
BSb47A5meDEoQXEgu/bZcxsa48SxmTbMmY/bRRZkiizV8XshuXDc9YlOcXJnVqB3s0Yq4rjWUp2Y
Uu9a8SYzZG2tMzvvDgWUfh21BMUNyUtg5EptLtwwhyCPx1x+x6ZMX5uFd1vk2AZFUaIeGLS/NuSY
lOOrwjQZUJo+e82dovgDxYbfFWA3G7fBAbGNgOI5veed7B9Q2puG+8OQMlmD+NeGjTbaxJz9Y9em
pqJ0ovDB/E2g9UEPKI52XZzboXrnyU1QUhVO1Wrk6NSEtS6+lx6HbWEmNoz4YXJYADUG3KnCNrZf
pZkbPrmWC4AGFp32mHR1CGVdrUsC6mmBMbo59hGCUyYKerRhhMoqy8A2IAF6sXmmFSnYQ9tt8Y0r
x8SnMN2t1Gdb2nq/DtvRd/DVDTVihmpE1TpSzXZKzWiWckTqXavOXHxNqb8dAS2M49BvEiOyA5w3
GsDeCSTGbaU4bnptO4r/TTMjCkhirRcUz5K/gI4fhi3kBlVrL/PCbAp8tTvKbEbCPIQScWC9MduU
UI+Uek0J/eACzk26MYKeFifZT9WwQgPtSRi3+KXI8nZoO/BDZl7i9hNHiWJhPIqHDnVyvljiNgeT
tSCBbFJ3kwXA5j18SrvGHfp1a/SAkgG6jtrZmJpURcAhbH/4Sur/LEVq2NS7BxLnG9QTpvuolrg6
PjWm6X4dW0OpL9rGJODf96VNaZFq9godeySU0C9OixrbCXGj26GvwWRgs8GbsTErEzKS26eVMy5c
qyzG6Mo1goiY7ZLUEVZuoAvcusauZMjzktwhlMC0Ui6U0VDK8iHnxhtq13LUc3CrojOS6msoShWq
ZBzGimvikeFkgOiwcyuBa2tNVAc465YRKGRVD1s5Egw2/NywqfBSvAwjgGSAWmffJrFXcPBYImJ1
VYF7R8DLnxicfl9yKiJFoOkrU3pW8c1tW62ZIPlWg1lFXGQerL02N+2J1CgNo76N+2HE+kcTSfk6
lhoq0lAKE1ph29cYopy3mpc2w5Uhg3Aq0NVyrcR/MRwMGCpGIpQ0vav8MsyKleGStzOACudaDvya
pgJq0by8OHGKCjwP7G+RXPiOiMRZC+dIHFVaUL52Q0Zdi6GV9tZBqZ2fZGpif9PK1kOJqZvxSxhn
cB/RLTX6RTXEo09u0wWHKL1WuaztOMBnmVXPvx9sn6CdaqdCHllln4xXLmiqa/YGw7vscw/yi1pM
rnJZHVq4/wjb6Ba1Pqp0huz67Jsv1bw58kfT1s5r0/XN46CbzK07o9exdsT4KTxTUx8/n0gKRNrg
toAJjyZ+PrXqpBI+fm/lT54f9TU2owSI4eaZKj+qA8rC8KIFQ/29c3Ht3NRO6ip3Q1e32q06ti5C
n7rBeQMqqjC+hwOcq9vBxNz7p5PUhflcBYXWcvVOBlWtFkaTyOxbkakOdo49090hnluYOIi4dejU
29apkxjXG1F38MyLqmzDu2gMyrhZBqWPGfCggX6hGirzIKwpAgTmuQLZnnfpexBI1dC8GqiVTwle
KKgaU2wKrrl7RvjhBYJVpzXAii1UpdUFtYmVScgB1NR5h47PX+ZqGV+rpk8pVxkiYe3LCrxbjdt8
z+Y44dhCI1Bfsb3BcKwKQlAFadXqMU5KFkheoaomZX5d628TVpZqOUB5gAkXVGSkAqxxJh2R6V57
WtzfQ/LFjrdPDaZLoGQI5OPEZBuqvMC2sEts21vXs4y7TBmLFMxconsr/CVKrHRCE3tQqbhcqWXa
QMhzjdKneM8KHqqhI2qEgXN/peq+oQFAV+CeRpU7FWSkHlWQdmoklx1sUOwihsC4Tzs5mYc1U6V+
pLgPQobZcxOL9rY3uiyEmSLDF18fsbnxq6D6YSoCwGYBonOl1gHQenBhwl93wh4eMl4fDjlGCGDX
1yqk3JaaOT8MJw2i1VQhdDYOHmQ/L+2qb5gJ+A+DbSRPvuy4Lkrw2U91kinY9ARddpL3aRYc+abs
LtJeHZOTSNEFCFCq8uEGamPwZFiJgThyiO9UpdEew0TpsWi2hxSYcl0EN2oUVz98ONx34FO7Z1ao
MMShNnDsFducCunHKmW0zFscdrqBgmcyZb712nu9PcJTstsGq5kO78lclNhQBAhV4XTWQEJGqYMn
buuSe3zOgZEiY2OMI2w8XFUBNZNNhhAgbZFkMzmA6Vj1gKqQABvTr5Hwj1KMyEG0elF3IcaqwwSI
+NEVklL52gQQgiul7W5i3kC3MtlYYdJEjeRmmk2QyXCUxQr2mzuCHhl7qpOUwkpWtl0ShxrZJSdC
it0/a2kO7F/HaIdwwxh5z0NoTSaSYBQ7gMsKa6E0dTyLy8HILuLKtfC/Grv8qeyMSoHS0PJeuF4l
j6YNameVmRwzYE+kCPshVabVehRAaFbemHfuET9dUtJjVy2u5UnWAPUw8MxOIECFm0Jxo+9MmVQl
PpDCQ5ZuNeFP4xoWriVz46tWBf24eTsX/a2L685b6Yeb7GX+kt7U5ctLvX3M/x+4v8op07j7/noT
vJTl47/OX7L0ww327df+vMGq4gs3TRKrOqwdDsKS29D/3GC1Lxql8dxuhcNNlrPHXzdY54vDf7i6
2FKXKrUrf11gzS+OVOE1gUXRMAZwKHL4GxfY+eGZC7IQVO1oumFM3292eC6HOk3cqZgwdtTHIdFB
pEZ1Uz+xrmUHTs/zWx9NqQ63IZj0Uje5oHw8O1eqGqIq7E9Kg0W749K0EEZtH7gMfN6IJU2ufZQM
idnzyFwW9YgVZq4iKORY0q2VkK3o3Uv+X1zI357EMQS9pgqLW8fHJ+kbzR6LpDvh5+qf0JTEcSa1
jnJl3HT3tzR/HEMYlqFjkSNUU+gAgD+2ZKai811W6dCwwWgoXsxRLsczb/VPmrFNRpawhT3Xwddm
5+QWh6vArbXbxufCKkRaH+9vZOqV93cn+kvnPsyoNnSeZQrXfMi8OGPTD51+bCTdABK21ji5VibY
+ohvdTJoeXEgYfhr55lTfEc6KlV1kLOme/K75ISsHGqjLQ3ENIC8OuUgoKAWWP/9p2JqU1xsGRyJ
51VqoJM7v0q045Zk9lIa8AxEN9kmKOj3bGrWDrypzzrxP82x+Xx8pjgpx3ZU1GMlcaAphGAA6jyp
L+E46hvWkeJ6/9PNaB8Mving5Eju1XQhV955qIaLTpP16XE8dOmPrBDBU96MXrjUIxVsXBSoiJii
xI6uerMFVyddAsmEjZvyTni2N64G3YCK6KUY1OUUHJiYjfQQsvrBd6+CQsfiwx+68aFKCvDaeeWD
FAi5gFP8iGQDAzMZQwWCTupH+GmkNZgL3U5e9j/kfA00hMXqR5RxCkcxo2dx/NpJXD0ommN/qIwj
8D8lB0sbq2rNDf6WwHfqTYuVj/V+iswQm5ktHC77u4iH6jiFfLhWNM9aNuXQvoBmBhlVj/Bg/v6T
0YwgEmPrBKNmMyAuBkxUcBNLAwtoZNdC47L7DqZ7H93ub+nXucaTEWvTmAWWYcyzXX1YQQJsimNz
hAtXpfj4xmnQHgjofdLItKSzG7KFsEHMXhRGKFztXaxneyIYuoWhZNAl6mb/k3wyGgyuELYkAoKN
0nyZklqgqA0eY3Accd/oczyMPY9TZWEUB5RCn7ZEA4ZQhWCBmh733fpkeIRglT47Du0yOA/VWtlk
WZpjce9rByKCn3Uc93KV/zLQWYE/tsQdSPYq3rDDBAbyEiCAAbnUA/v7Z48jidEDO0ftpc7r7AOD
k39lTS7wnKM7CoWP/FplT0kb/Wr/K/r0cTirSDhZGEjMH6dLvKHAoAHT+AD35Q5MLCjIg4Xk9MnH
7Wp6EqkR7ZBM97me0hQj7HhYcLhNPBrAN9CxNfkWaYv5NZXt8FOFk3Kg4mfaAX9pUmer103cLOCp
f3xNvvAM2Q3hcTQCwQ49PCAFushjsxww4xqmvJOiwK/Y35mcvX5plsOpRvTUUdnC1Hn5gWU1taeX
8VFlQgqkur0Tz1UWwImrmGzdCmyCXIT1UFMQ3OT1gybK8ImIIPVsxAmqcs3RVlzkWdpdDl00gm4x
M9yqerP8jgleiC8xSxDUZ75/uOj0yt20sQrAz48qB0F66QSgDQlkWdeVL/ULI8Jo9SpssxYaZ5wC
3DaDlLoX4kMC1PRY4m7kYP1QF9ykW//RCNVUfJWBrsATYNBQ31tI95IIePgaGASXTt2B7l6XrpLd
Kr2S55tWVji2B1F3LMYaUx+t98VWyAYzuaqgM5aWmnT4oY1WsVDtZrKXT9x2rTpRH5y0cWVfZGro
PpjaAIMxUVt5QtGo+1roRqUf9VE9fI8b3apXYRwBeTFRGL0oKT7mbtVAc0qMAHM6z1NbDCXhtZ3b
WQ2OWVoueucs7Rtz5SUgwnGQLaJ2kRelMzHkLayMmF42bi7FwCJehO3QrSAhGga2QNYQcs82Awkq
AMT+2rVG/XsLGJofqdrk1a+G6KJkOYuxyKndm6IYcLv0AjffDIOHq4LC7f8nAWJsU+PKbB+Ep+bj
WtVlv63iGsFy6gD6U4a8RCSRVFCRGkozlAXh2+KsHsBHgusCVYDqP63NY29osnRFpIKAdqoYPoDR
OB2+NrrZPGCiUT8R4ZuccXXwtxjdlu1tOFgZ3pMuqeYaLq2hHRe9MgSrGm0w5CVy+vZ5a4VBeDwA
sbge9SzTSFZ3ytr0VTU7gvCEOzboN/uozItbUwHDfWwP7Hl5UediUxgdjql5S+W57/aYNBTMta82
ePuSIvhUO63tKLofoGz/iL1E3dp9731THaeP1roSRlzCi8QAjNukya1n1iT3jbGwvieDnQGyYkcH
pTXUXG1yq1SSjQwxyWFA1tXTQIgJkruvYhGkEVZ6bPzQ+Em4asDN2/Vgv+o52YOzMImY4olRknBX
uz5+9fKKZa2KY2mtMEbwH8fey0Cm5niZ3eVKRW+PhjnYi66uo2Cl4216Q+RVI/jL5ZJC8FqzwN2w
pGBdIjpQSLbvTSBwQ2CKBBcctFgycFny0qJfNa7a9ysHGeUR5yGYrE3rK/ealXjqym0sHKWzHhre
wispXdnYipv/8FsnYCKJidvFmgYA11InJ7g4EOr1SJBGrHzbLL8BbcyyY6oaS3c1oGa9j4ukzxep
Tw3MxtFH0FJmGzn3QyP6HHw4sXr0UwJItkHko8a+K07ucovfIqqigvQIrYYUR+GjcAdwH9zEwWgg
qIcbalzklN7GK8tM9Nd4AD+9IBCb888kBwituUaRkf1TeXayMi5cUS1iKQmM1H02q8DDqNYPoYKL
OotjLEMrCVZNxph9Wabfgj2ltOyZI2rdb/LAakeCOnIAWON6hPYK34i7+77NdcNZ5UmbERuM2zp0
z91Bs2Auez4m8KWqqv7WlFX9xw78/+Mwv6lTgdTuOMxJ/RjPNATTL/wRgVHtL9zPyMBO93XLNCZJ
wh8BGPOLqRomNzeqM7lok9v7K/6iIy5wDCmst0y1wdn2rwCMZnzBW8IhZCNMzqCGo/+dAMzHPd9i
s59OmYbQ+X4cnecQgsxIirF2bAmKvu7OQks8mg5B4Ji00/EoQzgVBoPlXed8Er/gQPFhy7ckQSed
xyUFr/Ho+jw56/lZalYuPMxS1PGlEFV1OuiihNQ5xBxBpZ6ZP9mlwP8FmfqTFBlbkwzt6rHyNTzX
FXsofsosxE5ldIVxRnIK+83cdeJrK2m1uzy1knOnJ3xCcqkN753QCR+TQIoajzTbJsKPfwQk3XaA
gBQEGGiRrsE7MrD9YRXi5XpKAMzIVrJzhkfNaCv2p1ApwvMiItUZFzjVdrULqHNUZX+iNXVqX/Uq
1kSLISi94Hvm2EldL329mMJMJr60GpZODg5uDXkM8EvSZUKLNrHcE4wbhuYF8yQV4z/XHvPTLkOx
t6ooJlCOU4l11MLXsSxh6VeAHOl6ESC/R/YNx7RPwPgpWi7lFpzQaF/pZGnzU49kRnrBEuJ+jSxP
7WrCxbWA+Wa6ob2u7Dp3jpImSbJLYI+YSeqpn8nTpnbGK6/SxmGl2nr+IMacluKobbdFW+KZGYw6
AP60C5XLqg2dm95Ppy/nwQaNFW+Etp5SXFQFjsCaL8FtMmu6eOXHA18SE9T+yIhivVhqqdRu1LR9
jWONQ5wZtVzo5WCLallZjPrzyiAnxulKr1d5mTf6cQYNx6FQ33C/BX6aWpshwdijHz3tO+4p3b1h
D4G/shXTyE+VTPu/3J3JctxIl6VfqFHmcAfg8C1iZATHFCmJ2sA0Yp5nPH19IZXVn6SyRUvrXW+U
aZQYCEzu9557BvdcthGey6ykxB6Xxu8OTHqsBNdV2zkOM93xJiG4j4ChlFhRDO2nsT13zJfxGZ6w
t/GxzQvcUHN2YgqtDLMCnJI3qZOU3TOKm8utMn7Ys3MlEkr4z3+fpZYfnUXiav866Vvfudahl32c
cUbeat+b6yP7Fp7LjCssFKSt90hvljGNIGht/aS6KTuXtgXoMNZWgyWj41YHdwFmmRYz9fvczMBI
jC+G8CYtZZjv26LvGkJyWoRRydQt4yYnL4mcxEoQQQwBhoe573ytdmu78JXLEiejA7uOpsZalCcD
rRhtBy3vCFH3P29u2iaKPCGvrcy5Wub58Mabb//Ubv+nyQALkHScju1AzZASytIrBEk6RdY6dk/w
Z9h361M9UaJfFZZfc/HDlOiPcaSXv65CBte3aerjHr8yb3EJjnLKhpwwyyXEIJQ5QX5j62P/3mnS
VkaxJisRLlO7q1lVv9mRJME3zSKGFVUbE5VMRMIinv28EupYM9euT6JLimqL3o/IVw1vb5tlWUii
SlbgMpTWsv6AwTpF58gUB2N3ELUoExAPQt2NH8csjUnidBISG6WJp/Y+XUT9zkvTLNyOU716J3DB
njl0Rx7LVb4a56MLhy86WEz5WWayeUJpZnyHG9QZdUmMSRNuE9FhLBTKtS1iFsySMdKfsyXhpVzb
RJ/jcfTafNvrnORlSTbcdNWHjB3/6kwSyi0Rerzb9jA84EBhM4aO/BjLfUc8F4W4s5o5hve9RtMN
A8tyH7fAZoGnJgrJsujIaa46p7oPJ2KJ93lezda7jrhEtesnwtOuUScTPOfjjUu4UWxnzxOxzh+w
8CQxAzNNnMzron72a7+9E6U/fRk6J2EcDKsj3BJ/y4lWU3JJmNOLLL6IqiumndPQEmLdFseIEtGJ
kyBlFdI+iszi562KzXawipqMk0aQpMW6TdpUyAoyhpl2CWzKVb0JvQipSu30u5Ulh8QyKzPNcJ8s
yzi+6wqfY4Ze0TyTQxDTEC1LuVGdQv4TzXo9pUlf3WZdZzn4SxTJo3YqO9mT3TGVsGrD9Kug28N1
NmnchOS0XHqHWfU1bSMG5ILhclFmLd6uRCvEm9VfVXjXpkz2vvmqnW11MqZJSxKjolXUp0Xg7rmn
UB+KzdAwnb4nxJfFdkz5X4af3PvRAZnc90kukygYdVJVdxx6aVJS0UJcci1twvY+62yV3TfsPtkh
XKhnySicyzg99D3+7Fsb/kP3MBPRE6EcpxAdpu0kmRPci2Yo06eilnF+7fLY8xTiOse/Dlg4BqLk
/ueH/moT/zgbmZJiIAyfHK4zS9a2zRANUFnWkY+7m429yrhuE1NGw5WbYdfxyYmsaNkuUQEvnKF5
jGNXQ+WJ5dbI06yStX4ek9FTO6uZWGOXaeCsS5ZA8lzr2n8o65KdZ2Df7Z4X6A20rl5C5q9Wlbud
fN3Pu2G5hIuWo8PvExHai0OlZzt7GvOWV0XUMw2pg/A8fa/7uM3uEQrUxWOPBXG3a0mR5JH+uTTS
JiUJOTVp95g4jZVcNUtKLdEsBEt9haWYaphqQycOpW7K731nJT/y1jZ/9bKq3ee4ZIacDpXd7wH1
TllGuCA7of9epU5m9sxXnceoSfRtNdjihhn2MY4wxMLmaWahxBixTYlOWBxEuRrjEX2VSwgxZRSm
0B+xGVoj90kt2Xh0I+5VXzKyaJDo9+Og701U5fe0UtZmgN4lAo+501lldvh+XNkUdhnWtPrBk+Vj
qYofTRVSBlTJ7B5E3ttXwzqWJiiTgcufXBx0wz7fNMaZ3pU2K2GeyOqbLEI7yGbhPeBSTZJX0u51
5H5g68emqoxJ5Vpt0veq7wU3+kY3OPfHDrOBeeoOS1OTVFQOX8q+uIM04u8knLOtCK13FtVYMHV6
oQ/izhgMfXvLb07tYraNNT9N5LfWsA0wPE9iEv0mfTN2IaHg43gY2jCgK7dJayTigNnArS5LVlbf
16DXA1HfJo3fExy7SxyQ4DyS+D9XPkOCNKk/YvSqoAASvbGcGZV6G2FHJ7JED56AatV77bb1Mgez
5GaftyF+Vr5PvcVmoIb1HFVdvo+gKBycMOcJUf1ZkRS1c4b0L3YvQlgrXtfIKU6yZgmlGtuzTLkf
Vr08qtzzA8CX5ofuhqOrlyFIKjLZwvFTvVoVls8UPE3j9EzqvYrETQJhDOMjiPbqMCResMJmUDT6
kVTfgKavLNyzy4TekBZ9eQ4zaMmbMOa2xJMQwSjKfW1b1/DkHpVJYVni4dMaeGnrTPcchGgsnS3R
m3G2mVaMo8Wo/IdGGLgcqm+wBfBOUVYarKBdovvGaRPDDSQxYvgwjvpBpNgvDl1y3RvSb3xc600W
3UpkAluKq2ITOekhIiRxpzJJUJG7fGTpnDbCxRKup9V/cDs2JSsrkyurNl/SsZuZWFHDExI/gssA
6oAY8B5ND8af7QBYcN25E6yddrXSLcOLJmj7rh83MzSQz1MP6B9Y6HwJb5/HfEczHuYg5mOzq718
Oox26QILe+nTIsKp4EtGOGna7QRhwvGij2aBnrMkl+gWsHeivGKct09tONePZa/tz6Ypok8G5A57
Tt2abEeOwTWrxHLXdjUoU+76H/FGsk/OmpW4InatvS/AFrZDkWY9DDyu1txi0a/d7Bh5WYgBRqqI
yB4a6T92RNKmQZxOuFiHKwlT3URSW8jecBNHGSqIIcJgWsxj9zyDaB9bEetP9SVupKry5CGjR2RL
oErfezN55YONR79LwJ8fWZiLN0mVZwdQpsr74mamt7FK4ddwP48iHBEpDESg/bE+1B5EmKkf4O2s
BGQ3djT/IE1GwkeqwOcqiMIfXL9eNxnNC+JcbEKi7WC7nQiysJHJzgmVN9K2hLRBkjETN5zy7QMA
XX8L0w5qDYQQIhVLKHYPUdHP09YSJSctKbEJZYSdWKDRpbyqW30YxlIFBNnEd4VFZE0oJ/3FiBFj
RDGJE1CZ3hhc6ndt1/dk+cVYd3tzQRTCnILs5AnuCY3wGqoJ4z7o2iUGZRlWvOI7K2tuIA0nCExG
ANYq6+q9C7HxgkmuR8lPZ7JpwLlEMkOStruLYi2Kxq+27y4H1aX2x6a2FW7ta55DzXHmuCGwbYiP
UZU6H7vBwwukGHoCl0fLQBVrEvFeT+bQGBf/36LpjyHWHleiEHB6iJ9KsP3GY9WNJucGjoI+RRL/
b3/WHzCOEtuuG4kvFCOjyaEmhtLxBdNk79CxBB7cSGYSb3PLfgS2kzu20xK38rLerM08HQz6gYeE
1PYjwGd17BuZXiWqyvchRTorX+JCbEq7s24sAioHZShsoMP2oIyk32Xew0hd/TC0w8Sm1Hjn3nV/
QBbMr+r8st42/hiSYj5gtZ4WmpBTU0X2TYoZ7cnrhvU2lklebC2TJmIXhUXxtfFJht6l3Vhe+WYs
b9eZhEFQuYPOWvhcjJE7Xm3VZ/ovbL+ppiIvhXJkrf3Wr1Lry5J38UfRdi2whKnzK408Ijzq0Sa1
qUb7Z4hq36y4VZ47jR/QXE/xd7bPziaHs58OGs/6S9Joe/I9z5CaNWGLDFn0gaWHqCz2G5fcnnqh
xo2xNV/tMT+M1jr4m7pL2i1wJtYQEJhOYZ5Z+5Qo6KdeKWvc0Pstx7QTKWaxab8v5KSeDU1N9d2p
QJo3svfMcB69tb9j6jC9r4XtkP5VeF6Lnt4iFHLRYU8eVOPfqFbblC75+Be4kYhxttfTQYQjUIwP
/oqac2CZXpwVCWwuuvlxEjbpZf7gxz+gZPJIp8UiP0XaRvTZelG2EYtRm8Zp62k/WDmMuAvR+UBa
pD8E3kzC9NgUxPgBh3ypJ1mne5PFY7xpPTnfeZPlq1MW+QnOfD3wYjCnkBDP0Pkf8n6N3WDGGLY9
tGOrT7GtikflwD6P86I7DZmaTyWhaaTH+uku1+lXsHDCu9beHq9dQiEtQlji5sGCmHFKgUDBNVS+
k0mPV6EglyvIo8neE0sYZqgXWdQrq7ErvG+XdMGQZYyc3UhlE93F3H58lOEO09MDxgWuJOpNOU2B
uG/QchvyZB6ZHn/uxmr5K4H3ke2nKe3cLWVXT0YIzglQ1qyrnpX6eoiHeDOMyfvQi5Mzq7p99pHN
3o4J44eWVfNgfELOxsENbxxW8Tt3KvVO+onFnh8lT+7UlBvdkIBeEX+D6xuJzl2qnK/+sNYfXE90
13Objw8WSuBDWflPSN+aK+QZ2bVLiuFTOzfdnnl8sutF1B0snJqOoZQE3rEG1dusHNDUFgJia+3L
6Ya8G7boxQgSPpOEon7laR70xOLUzHDMZ+/gloISI6mamGwvolmGs0vzuIuXZtyCk9m4MrLZH2bZ
jFeiHFV/LeKQPHIwzZNfesSR88pYR2hHhAi3mIP5isNz0IRisDbwyclxrNz3Xof5VljSY6cRb+3g
9pJNfAXPmFAB4CHJCWe9Hd2Hs+ftCwfkKm9K/T4ig+5HaiyEbb0Q6x0JdHc0i3jiNHzbi/+VsxEM
7sYAk3gIHL01mDNqWWQFXl+Js++XKRuO73C3avDwpF3/6lsM9vuSKv6QT1Z27+kKwQAyBJJwBePA
mVBmE2EMomyy1vIJgn+r53UnG7glE2Ha37DzXXbFgM/lEidOu58KK+73ZeMpQoVdQBhaJrc6T3oC
U6lpI/GmLvUVEyLSpD0cvGqsGe4cKZwv3jK47xaS+4h57bwsEANjljEZnGUnllQy16CZQCXd+mO0
Syvi0Gapog9wR5tnN4/6oGwd9ZcNB37nLhFhtr5OTmUtFA9klxePGJ/bYGTl7BDik1Xmh8tS9MjM
8nsB03VfjhH1biy7UZFp0RoXnC6UpLUz/A9kWquvQLF6q3o2OMqAnF5zjmd60T6rz/EqMyLZk3Fv
tTFDkCz3CRZtyIO3kjQhmqrrqz1Hji+MnGIrewyJnXZQRIQOUIBDtyDRpFW3wzr3x9YC8QwEzwxJ
xFOZvzNplN3kKk8eC48pobPMTTDW/crV98+a23IiNzLbN2qZbfLEMkQKHms8G4XI0m95R0TumA+J
+roMKvucF1bBjV30F0SI86l26/qQlmV1JZj0ujuNWS0YZZaRuJqQRv/Qt+B8QR7rYr4aRtt9t+qJ
5Jta9uWHHlZVu6lYx66nDI9T4kFL8oBZAL1ztjQi3695b8iBwzD/IJuYCNCFSRg2o7Q/uzCT3qfc
jqC1g8+AgcqVuE384NOe6BuZrfY+7zv9ZapR711n7oS+xV/WWV3FXVx+Zl7ZfBZWsT7NYlgJsavw
z+A1oi7l6sVWezM5JUKjEU2Tc86yZdoXqR9/iDGBaSjjM7EeWyrOHxRnRJNUULyh8CVWcsP4ORq2
UADau1kV9jNIFHPhnhjvs06IBm4K/cj+zUhVTB2hSpigQ5svTePyZBEtlcHYOk0/wd/wJ5bl5iNt
OB685Vf2hTG+QhSlH2BijvWW1bJ9SjJSUEneVGmMrQvxdzgLre2mT+rxZEFm3MW2mB4TQuB3CQNI
6kdjxx+G2s9PaW4XNvMtN/rc1xUgAvo1mx4pHC1whXmqcQyCEFl+GPHXd/fxaoOk4WwACpAtMUlF
tu66nvRaBXY9Jz5/NizqQBKMDJ1NX9jJp9nJ2WDaARuIgOgZcKdfgK9sXYItw8709QaeXfuV36bo
d0dKDWjn9XMfW+G57Jga0zqkWZ3t6Nr4kBrq57K1okaQpVtrh8p+6fIdWSPOk293BHb+RPF5JxUP
rxlX3iFVMBP49fP0J8bkXnASmRTqyvejUxSV0RKY1JM5PElXFDk5Ny27dQC9cBA1eRKDvR7zTs5o
AYAB6+quiFIuhmQyIJYA5chanHMzkncV1DAhu73StbXudVFlVlDNRdTdez+nFIuZ6+fScblWtTJ8
BJHW/GmnhSzOTKZE9aRk2UmfdlflT61NPCQdWe33xz4e2IWsFNA/D+apIfKwc41svhSlBv9jZH+B
en7CNmBVXCTSmYF9hqJN8usYkJ54zEaTcmAKNaVIkyyBUsAlw/VhDpv62XIVHyBJNEVp8xPHUTX1
8hkVntvtp05wD7w64uQ8NfNv8MJvsl3nRrZ3WJiYA29NreFCDVnLKfWd4vPhdvChc12XTERs9CYB
oJpdnBvMb7vnXNv8JKrDtXoScsjnB5bLiOBoYRx8PJyWhzKmUSfccZmd1N0sPha4tzZLT4FHdTZ8
oPDv+vclksf2ySYatt5PlcYeWYzY5R0G4ehm0/o1n1Z0K1+0nSo3J6Lzcqq+bwbvCsiPeOiy6Mkh
b+auvE3bjhVl5DvMZ3+OKwOGpYDofE+FuF9iRTTsEq/iFOfc4etLOUxEUNVtdEgGuLxt5xTXloc6
sG1n530y+5Iu1U+PhWvvs1KvBQE1Iwrf/yNkTOAAgD5Ry6GLakUsIZnoIJf1nTOVdnWFKa/7/OdB
wUtOENpUWE+OD/tcQP7kPXzFTUunSBJgoHhqpWruylkldtAXozeTa6DbZK/soejfYiL9dlB+F7KV
d2G2M3t9TSKkmEbDTfEUeNqqn0HqRrEJeRq+E3ozbOWwuidn6Zom8EerRLCG1bO1XwBZYIxkzQPB
3eRUG9LKiXQuB6ZzotgvqnE/NZPfT1s3nmiNG0SpEn2JKksal95/cjxrfKcbm0AAu7FPfYV1wJb8
ufYty5nLZOVvkxcuJbpzBWfX94VUTHxf0rtWS9Y22wdpCaCYPNtVe4UYrNl2yp3v28mZbpSeyk1a
Rc3jv7ybaOuUUMQHO0JdBs4vj9zwqo0J0dbBmEoKyyz3rkCI4++xW9NAGObM6Rv38pUj20ViT9Hq
Q4q+jN1t8TqKoS2TbsApsmORyMPb1RlL+FqWOc3p6kKUCI1/XWSNvrPcsT6VfmtIrpg7ci2I97P2
FrRq0ikJnx7e+GIvWYqX7+XbQMdM9uEE+PI1Bbds0CI1bOjEvsv53i+K+T6NW8rFVqTUBn++7q/H
7JeDOTgUEMt+4RC+9mYyC1S4qrOHYDQFzVWc12q4CJOdf0W9hKMgNTM1bYOHoibhsr+8v8u4pinv
FMQ40YGsC7CifId39DhsgDLYG/58Wq8fZA4neY6kggcB5v/ada8kOrxkPSKh++fGk8wJcwZoZJfl
L8xY9PNuuYBQbAyAyCs11vbPX8D+yXP/+7tk80xB3ZCOC3HC+/X3f+POJpNM5owZ0MV6rRk+xF2+
WrvUcZC9VUxc7qg5nJEEwqhmMhB32XO45hVB3FEzAOjpVgAOigjEhBCI9baDEIExQKn9etfLjEQg
hatgugl75VQbZw5R9GU968emiaaEHgNT7uOs0knTEMdLBfRb6jxYRCXFsY5qKybstGft/zWCcUe4
XltmBpcaFO1rdSf7ooQ+QHV70QvP3Sc/Qkx+Lilk5S1DB6/eWrm3LEeUW6K/zyHEteT/znb1RG/B
hsqUhklgk85suv0o+GCErVz5bgjLYj9jpsXWO4X8WY1WhVIMat650Uo/YIfITxvI6ujCpgsryWHF
Qy8m3MtOnMZUA3Is+PJ4bSSHXvXcSta16HME4zXcJ6ntn4q2Awh2ej1cp35mfggVs1VyjRNqAKKo
GsgMXhh+KE2I93pLfvN7iJvrg7aWns1UIpwP3DxkAiVB3vPrpK3Z0HM9UoTgyzivx9hdoGW4uUMV
XRlC+t7NKYrqq6Ua2e67wTWAE7UiDqha/aTYV4qkq2uVgCTtJGLOJXAMJdVmaWOqqEz5XChwmuRg
zSnXMrxw4I4hZJD+qi9mNugCwxZmdz/rEReeSXKaK8ea94lCVAilHV+PY29PojjPeiq8oE8a4OuB
yCkMB35+AknHHGRgFnOxmp8aHcxRkpgjc7yfF0Fz0pqRN+ZpVsWXXanx081UjHF338+mfu7WtGdO
U88hSPNk9tBX9QepWp6aVDDXQErY3KIqJxc9rLEYq0PL/xxmMDSRRrCtlOlyCxeIBjLv0sU6/arS
5gkyLTd2xJEIw42tA7L5w64y+QDx04YP7iOP2IbkQ+Yn2qbyrW3vFcMJ7QFLBSWUYdl1UZC8YjVf
clxqZSOITLoEEkfE/PCBc2Sd8p3QEhsbP4VfDI4/LxKvF1/b0w7bLL4fCkmCfF1NyIn+MPQnZts5
Co8AD3QehIru9g02+mVxfbEUYU5z2ewMFGUbQvrl/P+2FIGrOlD8qjZwlKXfx8YmvleotjnGqXGR
fpaaxpXkWuGfw9WuPva8FD/+fKq/XWII3IhXkKJB7if6Q738CquB2F8WHoMbDBjuq+XCtUkq/WBL
GwKEcpdvUOa5Bn8+6utyjTOGDQQRC3IEtNrXJ87MLTawlkFGcEc4YyWB5M7KL6PtvGyfxygZ7TfW
/debN3RbVnsHxhrcPKgIr9RIE+8u+u6LbDhOzB0R4BOq2Fl9N0vLUvLns3v9+FycW2g1MBhy0E3A
E3x5TUsIKqaf0yaIDK1IQFef4fzQ12v55c8H+qebh/jSQ9AJ18T+zTZwiNBsO3pFO1xlX1y4vTgC
xBgJ4ghQ1Xgt+vO3X+SNn8f9V2zR/+/spihV/u800Ztq/Vx8Qcr1/aXdFL/0iyrqCOymyJ2k9ZBK
U6Jzr35RRRUqXt4WrJEcyq0LZ/R/qaI0pP/laHSTxijEXcq5BCJdOhXcpizp/Zfv+Tb6TUO1xFDh
/0Gty8coxFyuSxOBdZXiWC+fSYFhihW52CzMwrZY0Sr3uqBnfGhAfd9y/Xv5dv86FjIrD36rYKT1
OjUgG7UZuxxlOoOicNyE4KI2dB0VIw4Jx7PyM3gtf7sb/8BLffnK/TykD68KmSu01EvR/PL0oCkV
aSqbCUh56rejWqxd2cbJG8XyP5wYymAj0cNJrdCWvjxKrsF4QhejgBgGS3yF2IyxMm4fwz6WpY97
rUv04L/qOn6dmREwih3p8I7LV8eMSbDSbq8nzKcWA2jDYsz4k8jKgBIqOvz5Mv7TCdJJ+9KzDRfx
deRwGuJ5IDN/CkaI77eqNO43BxTm2Fi0WkPSmrc8bS/35T87IP2UCy2UYhxJNMsX/315RXkgxVhl
1RyMU3wmR+rLHIf1GV+/913qmuui9M4xjMo/n+Xrh+VyUAyYOCItCG3mq3ch7sO58tgPmIfZwNmF
N6OUqN5yL//9KBd9PAWQ59D0/NZZjU1dYKSTM2q16/E20XVy0wAZ//lUXm5rl+uHHJTxjZLsNhLc
5eX1m3FgXyHaLsCWdvuEPGa5B7qurugci+O/PpRGNodo7lIT/XY+nROlMB3QsYD5C/g5RTXB7FPL
9FFNMUHvfz7ay63t54n5KA5pRVztsIi8ejAmxl1F1UG9I5fbOeRL3zzH9Th8cDLLu1uHy74Kl/Et
v7zXzz+XEyk7xHxfclGd1/L8qPeapvZjjmp7/UMCaQ5GsSmvFU5MG6iH4i2/yX94SDAhlC63D6SD
lvTV/Uv9xhdFtQYJkSc7A4R/9PXyFnf3n49ycRpkfQRNuFzsv9WZubJxDslqInZNYwV9apN63kn7
jZXqHy7exTHRZhdzae6lfHmUMF91vIrukiUum0OVudZtCIHuJBPd/MDhvnmjev597fANbA/Wj8uJ
UQG9PN7Sdl5R1WB+rlqPXGUG6SsU36ofPiIYv0Mb228xcX/DGuAf3jjwTYVJHtJbNoJXbxwwmYSo
Ma/QEha9awFkMQP0zDGEbPD053fgt9t2WaMkjQ+8c+DUi5PH329b49XWkCsohhjLdTeEDaWHEtPx
f7l1sswbcBBaLCpI1CmvLuNqNSJ17EIh4EiWIsASfN7WfW+/+5cnc1mlGGnylLNDG/PqZNLGx9an
z8gN8uqKyHmDfWMr38rW++2SGQoPkGDY6Vp5Wlye0b896Ub6vc6cGr1pk1rwM1FpdVX5Foj02zPA
G3sR8VwE6xI9z6ujLNCeRx+buwCJsXVqs3W9pxNGZUD/vv+Xl+3noS5GoRRUNC6v+hbMOwkOSEsn
aN2YjGzUEwKWI/oxufvzgV72oiy4xoU4hPaatVYrStGXV64d/aHq0a0GQ+2FNmv60utj4hToEaTG
aGHTyyVbNl6j84sf4Iz8wZ9Qhvzr88VJ4SJqdy8NsXoNsvK+qjRKtA7SeZyj0xLWRhykKurqjfP9
/R7S9dIVXpwbXI7z6j22kPFELShJkM8VbHoD5rIO63CMkOQ8/vnS/v5QehwApRaWllQ5rzPxvNV2
m7aYfUhxa32noYQcqwwa5b8+CvQcmgw4DzZr/eWE//boL2XkTSpH0pn6ZbQjGKwLII7Hb1w2hN18
zt9LNp8eBoieMxJsJvp1J+0mabqOGiY/MnPY3Dn7V7fDbKb5pn0SF9DHJDCoAzjFetgyJg49HWBk
6kSHqMvi8p3XQvDaS2TKLJ+WhRVDK2fLxgCkyMR1khXrN+2OpGgHmNW130OyS+GDhwxgIXp2on0X
qW7U+5DduN2taTMDO8EOztqTmMM1dOCCwbROTp0ZdR8Giz0ujL6mKmb2jYniEC3+FWQ6w6w/nh10
IJ0feeh8pGzGB3cOlxGnwtQQGFGWg/2gNSFMgV2nwxjoOjOwWlKX8PpFpW18HhilvXfjShxUNWbF
puHs6rvQgQ3zHLfTgj08QlwEBEDhGHWMHtJpsVS9OWakkZX3K1q15Wru8EqEUYSXyN7uLJIhqbeX
AsdNPcwuJnkpqq+xnIq5DJgIkpguM7fSu36WiftX1c1hvI+7HvqOwiTSecgYxCeY44TNQ2pjQxiA
VLMmunWHI2LWUVwFQ+bX7n5wO1l+lFEYiVPVu5l6kvCpV5yCZoa6n3Pm7PGu9kulAhRboLlA60MB
MceHCtk6I/QLSF0EYLTeFH3K0smP8AGcZbYF1kyesN63VuiCtSW3DoItiGkSqvW9XmLvCVPFfDkC
webTFQw09WPtxlls0YSshgmdrlru2rgQsAXwGdebORzih2jI0CUXOi5IOqyyvKQO5dMfYmsEUrUK
b8JrrXAhd8a5BzXZGwo4rFmMHhPGjczvh2ZQ3uPi+N1yBdBfupDSnWIyxQ5jyBQPv0XA2Bm209zF
1hc/bQdHEdIq5u62TVEsnKeEOfauttKx/ZYUy3rVqsUPN6qGzRKUZHWN8Gd4IoJVJsxB9rjh9e27
mlFD8mVp3VqpTVkKplY7V9VQdo6ZZywZbbuwEhLFe9Eg+d5FTW4mvZVNJMZvRlWiv3ZI8um+D03a
IhfBuc6s0d5ZlH0rCr+MT7i1xNiZtgimj3yJ7msmcBI8hEYnzKpE88PqPMiUpoKqcY4mo+cB8mpZ
VPeNbdm9Q8un1Ph1TcOUuzq0lrGuzLx64xeBc0V5iAaT91tpGoKkLDQnXlBWKaNRk0LVYgS2Rj5c
eM/CpQsoXm/A2ZroYc4VcSV2b0ZzM/dxjbNHhIErBKh+xOSDd/hr0akYIR/Gqed+jTA1yOfQyveT
j+3flYozW+wWXh7C4mN3vIWLFkXnefD7/C8EYZ6Dlg4K1i62mkbubBVH83a9+IZCeQ99nCTxoKh3
WQo0uIPRUPiHOA0LZr0ObKRgHmoug7WYlZIEuucdmdv2+wWh2XjQfKQD78Pise8QiGaAzvMIE1cm
Ch2HEgPzna5uwo2fjhH8OCwWvq+wVyiA4xyn3rqokFS4w1ROzygim+4qpuMxx8RqC6RqXRE594OJ
Ju9Dz+yEUMXcuMOV5+f+yjABPwVYTnHr7k3Zmw+N2yc3ojZWtENSXn0XGL5GN3GN2iVYewe/0CzE
CmA3RY6fv2taP4dXLypMHEw6TJ8djDs11rZV/FhNaW42ZatNiu+kLG+zuZzazWD7yXLUUaXSjd05
krR4j4b/OGWxDbGjizEABixtP1baurDtCcB76IYWZ4Bszq3bbIGGzcKvJUa/vhUdlBxZNcqy69GZ
FnX2WGdwrzcy8uf2EM0h844Vj4/6bgkl9pSYajMJhKrrFptEWb6/q90UNmBfzq2/d2y8LDARSNvw
I9qZhdYdOqR9rQxc41vcxpOrivUCuantMpBetEzK5z7CLWFX4r3/TDA1hCFmoJP3A644ykncG8r+
jDMGNqzhEk9y2wx+YRHQKqAL+2WeeycsNTs3iCYxwM5b7UUEAg3EsHPk0C8IL0Z73cZhjyFE3UHj
DmyDHRN2CVW/nmLeFnvfWinSWH8o5/7UjNElVMKr3WLnL51Kr7AlQU8Q5Xkqn3qsKiE5aScyJ8FW
vsDAYa4SzIBC1CjeRdiiSoAbxEG1/sKy1ogbr9LRfohclLm8LDhV1NCL4GJDUNGfRtyRzWa2CpGd
FiQDMRni9oW+F8ODgUW0ciZTNJD3XTvoSTYungPrzpB6/XEJbaA0rEIyWBT2OCXBWmuVb6xpYlgR
zThhbla7piisjdd+r6w2bHdOsuRMu2TpUeMbNR2RPUCEGJeY/OFqytxo37MHfEqWdnqX2omDpbPl
8SrmeWvd1VZIhgqcqHFi6vLf3J1ZktzIeqW3ogUIMswOvAKIOSMH5sh8gbGYTMyTA+4YdqO19Mb6
C6lN1qruluy+tt2XsssqMhkBuP/DOd+BKMfiSoflucYLJRPylQr0Ix1Lz73I9WCje14qN2HUWH7b
jS2htIXWDPFCNetfQT+MGsuvMwe7Sg6Ks93PAiNCbT0G+IStUe2wOdj10WzwKEeFrelXdT+2sbLn
2o45dMOUE1n778HU5u2paFpD7cbcum3g2jklsrIr1iemftgR/bGHXCFtow/2nV/Wl6kmRCT2/dF9
E3i1WBCi7xyiMYNYnThagZNrqnTeEtF301NOVDsCZBO3PsZpALbRIHxyR8q2AnIj6q1B3j5XdJys
tbsPm6uPV77dnDbSg0QQNnuD85ULdBORMTuMtdDoj6BOuQlsCGt6ICV94zJIyLtr67i4OV1W6RKh
3Dud9aKDMOMqqG1sXPB5oFgb5VzvWAmKncj0KO6dEejOntnCElAg1UPMkCRLw0ihxLF3/SCqcm+v
fTo8Zqk5ZA8raoUwnjKc9A52GU1QHnjkDc8g53sRC7PtckK764UF2zCXy7O9NdqLO0Bk5b1bups+
YCAvFwwjLs8OfhzfuqRTFVYXpKfG9NKWIeKEKCvctDj7jsp6ERn56Iog6rx0Mbd9YxSBe+qGrZuy
O9uBo/tbzpQK3K/2ILIklFykPg5NpkAAZg3H7T8pW+wukduIkaEc5jRNXKNRx4ILcTyAqPO9I2wT
nFh93cAjz2gO+0i1uKm4O1qsJy6d4MdgrJk6yzqAqY7HHvczgrH1KVDFECaFCjGEQEAq8FOlvlqT
jYAsqCKFI3scUBKyYT6UNh//wEew45vxziyWx/Gg3Kl+Mo0OnLsvve29y72sowYf1JBkeIl/SMDG
Z2+snCIGDKruspRYljhjvzXFTuYb3FDdiG4c/EGoP1RmOx8rvS2Pmx0qa2+myJ9RgTTVRLDsOmU7
/j0M0gJnmzNk/hezft9Ha7gqwMmmMzzm6FdShi+y7zkAuRpxc7bGvSkBX/LItyk/XrcyItfMFAAh
WUX5kZo5J4hhpM0aKYciMYIqq0HXWKX6JbnUZ5y1BlFhGkwTus46nd8HpOEbx7A9t8hGev9lLLHv
7FoLw1dk19XkR5gcCxMPSib1brUDqY9rY2FeqFnnv3iG7YAF1oY37Sn7xKNvZr4ZkVizZDha8/LD
tgvUFIGnFycKgro9+m2frvzpLGcQDi/BDwtyAvvvBmRRAlKXVIg8H/QfWBsoPrK15zUsh3KUiSqV
4P9xxPQ2qjX/3VWSkekG39REGebN322w9u8+0POjmyIzjkwW6VVEL9CNcWZU493K2q5NPGkst/sG
T0PUlEYZRIhAyAv0aYd+zYhkodW7C6nxWVn7u6X28seFk65/hYk1+MQ8ipFHSa2VSLCGYmrzhGns
ZQ7Kew/svsHj0HqzAqfR2lOs7YFbr1pLHENtiWI95DK9E4bOsnOOb/918DNhvuJYSAF/yEo/bIPr
PC4ojR3IQK7xoyjJxdj5pvb3SC7UHbJMVyFMXnFfe1Xf/eW2WfeoFS0jJTYq9Gi0/QF+kcrTla8f
L/jtOkjTg40rczmVCEebJ2Ye859saNvvuteelzTGyO0JL47UJ8St7a/FRbjGleuiACMhV69WGleZ
N9EGi7Xd8E30suWY5vHpSsxSnDbhT2PdGvmEKhxGeTTllVr3ogjM6tVpGzyvUW+vmU2N7UgbPmZr
1LyVRm+Ow4AmRPIrwkzFWyOX7XUWvF67mpQ2vVfomcdknjzvIxtL/eLSCso4oAt1AABgFeFRKtcp
Bs4fBPuVOOQLHIx8icWG6zHibS146EwFYmCBozLlf+RgYOzvu2D7hatEfZXDlONeAKfV8pzeIAPw
JtDUO01Woawfqvbi3Ux8+yYMggkvR+Onu1qOVMBbYztvXeGYb7rk9Oawrc3mEIpaHZHYY0Mc6sW8
b9EEk2Zm9CDcBJX6V6bSLjyIIK8+eg+nf4KEpN5XvVs4sW9v4Ye3KKN/RPgEfT66CQj7v1RBI/dS
NyzJPvlsVwvj/Tysu3yh9MaUrPzXvMeLmaAvgmkEGXsqktRpsEFmOH/dSyOU9+L6tlrwtBnUYpzT
wxQ+GYwzyguiiABnt8Bwv7M19m4GssNvCzI3Z5tfUqyICT8MjXK16B3DJgrybnKh/rOXp1PAsuod
UezX0MOoN3Grkv30sm2G+sz8kOzArjKtj2D1/Gu78pvEQzFxVRSzr9/mQuK1D6U5QIXj6XexeA3g
7gPVo9APBTO0iPFwPyXYw7P6MIzwvSPcJO3vBqk4Jx9b2iXyvRJQj5rEeHbaTi27NQ8hslOAEnEy
q079MpCsF3ezhz2dMUgg5IH1Z5pGlBrqB/rhouOaDpb71hqbcGd3gxFyyd8cQxOhDYet1dVA92wY
xYGxn8NfVWGz5jGc/aMQs6eZRTB4RldpWsM9ziO8vwjsfXGHfiv7aGXQpUnh9/0UCa+xXwyi2bFh
aordaARVQu1Wl/JSNArwl9iM8o2Sb6UAzblDb5J/Xv5hFjCHpYuNLPImq0EIhyBaxFq58rfosnmM
mEoSfFYKFPkHNAxTn/Bcchx2S5hZOyNrwgyHaImdoSIPDzEuxwxpKADcos3c6ldjCLaHtMyWPxIY
Em85RnfgNb3WXzyXeExhNIrie1urdsCIBz//nFrFZEUK/xv7aS0xYwcSCtAhQIVUxIMVKGdP12ua
n02DKThqnbIadtKctr9Ih+PcUU1uPdbpjYBfGZv86bi+pGjCXxbIyMFlYaRXYw0Wu3nOV+Xyfg1q
LQ9zT0mi7s0+WO2kGjaShDqCbeVvBgdl82mS7gKfT1rjdEB6yJgKiR69+ktFGTdw8c22b3ygaSvy
Z5aKAqxe2m8V72numfX4AxOOF8aev7BwGaq56K9B6s/f81IBN1yBDHJO2yndsqjoVwp4f3cAANM/
ACOab4pb9bPXYW6/67RX9Xe5UH3vUUmBocexYVv4ovqyeybEoR8Odh1M+Ys/saxmCjCU71M2/Wir
NZA0EZOFPo9HA7Q9xW5pkKUcenmS9p595HP+HBvrbmjlQ9u53yF0tSTvxVdb28vPEtrPrgmy8OCL
+TzeSk6jtw5Bs4ALtmbb/Z0F7ppf/rnnVUrxuBOZJw2rRUpfGI+GD4Vi59ml4pLsXWaGpTFOPxlL
eLQyOCr5ucfZe/jnoEPLL2n/aNDbDL9RV5qaRVGpHkLlWFBTaE54o3PK03UOxsceNSB3zKCq1/96
Yvt/TFJJWGIjgs7XAh3s/Z0T2oba48n0DRoQMuSBdecYGXDijyYRC//1H/X3ETSNIXsXdkgB24qQ
vdl/Hg57i7MACSb4zzKK6ppxDSLBhN/3D/8prERQbN/ELIBw/7YXGX3PnTqcIBEMS3mmCWrvELY4
/82f8regwQCmuY9WjVE6mzEHxv3fdsNC0wvQQSNj6WF37mXFrYOpCMbQTozVel9MbnA/C5OeosoG
4zXgwvsuCdgp/xu5xP/tC7RMn4H7beHpir/9INpLXcsw+AIplFU8TyIk8gRXfTsY/2td8Q9Jrv4/
DUq47Xj+38qrZ/X1P/61/aevP/U/PSv5v6uv/k2B/+/qK8B6rMhCcHxMAgHa35aY/66+sp1/YavO
osdzCSoQvG7/ob6y7H8BFEKLg5MeyyvX3X+Ir/iPMOegEkHzyhqR//0joD7CEP7zk8LugJ/BvT21
LNpcttZ/2661MJw7Ro1vzMTo9Tc3kHdGGowXc6i3B6VnjS5RwVZxw3knm3zEJxbYhzXvvAPbEvvJ
6OvpzBxYMk8xObnoyKNB10ewkcUBfvyvRjXLJRvcEz6QxzKk1IBv6hLlldpHkhf9o+Iej1PP+JMJ
ll6Vu5kMJJaHqWmeKK5OVWH8gAtRYX3c8P030zeW5fe66B8yS9zDR3JZ4uiVqiM9zZQ/+8zwqkcH
W9kL6DjT4DZylotBY8OJ7cICvBkkb17ZrmBjjRsQjUNWlp+ZheBTT4OFgXYtzgLXzguHJIOxxvvp
ubVBD2qN3e+W1l7s/DDXdxnstyMN/WjFvVJ2f0CxdhtvrFYyZCllzky/F1RSnnKK86dK+t4vp0jz
4+bJ6UjdVb7aNOkjE7U0gGfR22PCt5QzcxnTY1N737ju/XOzmfZPwM3ceNWWDft5bh+8DWYSddqH
akP6e8Dkd2i377stP29uihG6vA9uVNjMO4Ee/mGU9jPrkJ3naSgy1l3Z9U+B0M9tmD8vLYvUoVhh
6Amkmc38gnENre2MgY/HVAGLM8L1q+3CK7UFPtGa3CamJ0G2XzaC2IK0MZ5Lpf70oA6icg7Pdmdm
6Ms76CaeEfnEkdXfU8Hf6efSavFvhKV6b2zh9s56rSweSiiKwRg3GzkX/c5JBRPsXQvgvTiNy5KO
7tHQFdPzWXjLz86yhxXH2FI3VndsUxQs+KqLavhghmC+1wwLizucgs38w52DOXubrXLx+RqDcDP2
+W0OuYe3UaexbFq3ied13ECp5iz2aBBdSRDToDQ9aWSMA4hcEebEXbebCP5QxG9ch05DRo9RV9tL
bkn7ZRyd4EX3LVOvLVjo7102qJZqBEv4XsVa2grwhgp3eNezS+Dd/ICbrKBp6FocbF1rpphrV9+r
lZ19G/T9243T/VFXbfYEzZHWjZ0HTw25Xd583mD/dEk6r8wdRaOndNeIllkvdAIYGbHXrpBl4+bm
5bT6Tl+NfoCsEzh9JROvL5g0ea3DM4dqCrvhunbHwBBGMrsleV0oLjQTCcdlxG8VVpy6c8iuJ6X6
d9DQnDs3UFdwIz5UsaUG9CPm+hnyj9pVjjU4jEmb6sOoLGs/s1o5BRZ9IsVsilEXazJDhZt36BPk
G0PMMLM/lVt7F0AN5nkhk2yXFnV1CooqUtQK1wmw95ERkHfqHNpil/nin2xahic+Z3efLWSK5ZMi
AcyceWmAaSv9mHldCd/ARArJPHJcAByxItJi7e/XKitPIeCw8+Kb3QfD4+oAXSn8Fh4uGo0R+HcO
NWDPpqUHu8sXxBAaQ0jtrRfWhyrxPLfbo7vIDy1Ly3haPeeQi22BStCxZlF1rlj9le5jszLoMLBA
JJiYp7t+ZhKW5rUmCs5NoyXvt+dxyDQW9wLvCmShC6qUoInttta7ZbXWvYeKI15pMrBSrO7RVJWZ
bM5GAntobEnbOEuCbu8W+cngFlO3DdMtMPGEA2WLJoK5EnNcy4SycryJ9Zu/hi1glM3xxCyFpxc8
Zi5ji6cyHl2UKbA8AR3RGAv/PJSz88jyTHKcpu1BpUuIP7Sz4mqCvqRsboS02x4me3pLQdDGuZWS
5QLnx7CyHfOk3yX4LgY3Hq0FzQ0HXvFlV9WfdTCIejUkcwPmIMlSc4D29cUClzyiteOU6cwdi7cy
pniao9GDyKR02F5xHx5mkAsgRBg6kHCHiACrx1kzKCUQrB1ZJS3WHLsFgYcN82y1zZjmDXzajMUu
IFWOhRLfxHHFZkrPRmQK7u/acvvjYLvJnMNAUMqydkx5vwN7PNiZ+YjGtkg6OphLDscDxhi/3jBg
AjsCT5IWwj5si8Hn5lUoDbyXsFU4WI0t7XHgjk/sFRkglJYVrXXRvvJ2RXxLG8aQ8Yozeo5U2jwB
R+ijHDhWnA7bL5go5C7KNU1o+P5ayvm9rZbPdfNfmJycRDV7ySpXXt8Quxf+xOVcBKl7qXW+7gCE
qB0j1y/u5Mdq8+xL1899bEv7kQU7dDAb+nQjggcLitWehpvjgnzUHci9SHfM57FquTF26qe2Mq6S
jqaTXuIVY7nL2sXYZyyVIxroE9TY+zRjSBeY3ivcQBhbhfw9z9OfbB27SxfwCVVEVYe1uWdU8MSS
4Goqr+bS5+C/DSCiNdfFLl25cQPvCpoisbRnxu3g/h5DLrYlf6wy81Op5cxI1kkWzRPX1+rHZgRn
MAQRqgcmxv7W7UkpVZHZyuPS/06d8QsNNGlq42e/dA2bmWxv9e0UoyxyE3IbH3U2PTvTDNuul/Ol
Kjpy+lKMjCJtP8SSs9IjoTPqgPgM4pbTItoXFBvTqVnzNjHzOkaH8GptArIeG+4c3iQkLCQmLIeN
GH/4sluCtk/8Evga7J8mgk7ukKtdU4d72JnOQDa9O+AT/W7A8s2+BsRoBpbG6YOXpQ+5JertOIUc
pg33TOaJB8iIX1stTuy8D472190sh3AXKsxhQtpvRRU88mX81d/4AIbrHzF0E9bjMEvyi+ssgbzN
RftVFf7P2nCjqgiebXUzOY4gCjFtDgyjqvUDvNCDPzHD7Wb502Pr/Q4JFRvg4iGwLi0wAOE0Htg8
zu8b7c115rC/Z12Uv5UdEDhfG+dGFMt3ASGArnmw46rLnHhc+z0JozZXaJkyU5iDZEWi+2K5LPh4
sd1kU/KlMtM7tkJLQq5ev/eLKeC/lhp6uVQn/v7swomujSdVn32z2gMUXuJUb07siLC7ynBCE2ti
n7Gxf+0t2DBJH5R1YtspZ5udtp/WtqY79iXn0rJ/AX0uDmPTtaexCvZyHplTBCvivwpL2r5MrT91
PnaAoTxc1gw9WfB/a7N438xb3CKTVv4i8HViX9vWS9uyIAD49VkEFva7Gv9vMFZ+IrEWolroJ1ZQ
UEq9TLF8aIb2qszwGlQFArVueNRwnq9k22YXYgKc8yKsR2srx91S6PKnWZjO3pqH8sQeoX4Af9Xe
T/AsGI4v74ig5tgIVJWMnMfAP+Qcfq/MsfCHC0QRUSOz8QOkoReD2Bx+hJbxHLKf2rl4PH+OfGbP
7Hc5qVa1iETlVZlYpKK+CHCUPRe9PT3eYEWksWL/krfq1B92LfdlPDHEg2NRhL/HyVGg5Ui5Ugpo
W2oXv29E2OeyXz9HwEP3qWWIx20YOAZTec7APnLt1EZc+8Aml9W9GF5Xx9nSP0jN1K8vlyzKl4zp
CAQ0LLDO1Uffr0Z93cbhZJjbnbPofdFySKq6L5/HsXdZQnKwii4tuARLffEoZaKlLuZYTu6jLddj
W8+PTU6CiwQlds5rzzqx2YN2oaDit035uhb1sWjRktT8zfJhhWG/9q+LAF5iy4H8Xy/N7kBmrYwh
V119DqgECmISSCadHEpG5RRhtBCLnIbzdg4n1Z98U8GpQzN1qFQwdEXi19hA4jr1cDzuBtMu+m+3
sK3t0EybWD50UNkCyg17+wrjKoqeZyNHOLHfVqiUPeE2C9jOsGfRcc1k73lfDY2hdx6zgTkxRd3s
SEJEtnQB+5OxG78xfPnXZbzYxK8wutKjuwfKXl5SWy6/0k0IOjH0i92hWTasWRsiSzeugD2wsVn8
+do2hXGbVkEvj+fSsypxFN2KZGIPEtFYKs72MfD/8hWxlwffb27pH0Q+V3MVSaoMWj878wwvEaAK
Gu9qZkAvTp3g2ReJkDID5bMMK1e6gexosu8rl1/iqeCIAyLWNIEFUtdZM4stLu4k97hhNqyLeLbH
Ud03uQJnxkKR9CYOKNX51B1NmIcxK8rSlHfM7bf5ukJArqHclbCRXoi/wPlNVdD7f6zZW/5qRFMB
vSbadNf7fsXttNZ2o19mbp5l73he2YDYJtdhUgVrdZVWw4F7ZflY2yL4ZU0oB9+lq1jriZQdYrl9
F6xME02YJwQQ61W51UPnbB+Ly4M9tsRimYo8LonDaBOSEGZUVK7HFJ1lU3OlGmIFHIizM1cBcjHp
xmSOfCgbOwFjpD5CbDKxzNRJIQlWaSbx7ppUc6H05vtFb92BWBkzltynO9M20wP7NaCUuuVW88J3
aHZHBEvOzm2NP5s/jacWf2UW12pqkKYM10yn3YuzbV3M3LWOheS6ch31UNVbdzQsCNNlKN74ih+d
LOX6yo/OZJaxKFmZdLm7b9L5l1yWS1qZxPMK62Ft3Y/GX/tDns9DEjjwb5mA8ieOwftNOWUW9OAr
acU3z9DZy8lvcmTlkyBGD6Pdp65Nz0CXPzajuVjN+AEmD1nVdjc4/qMLNQPUZrdDps2sfCve6q4n
jjpI03Onga+3ZBvFnmi+N8d6Kg0KiLx2CeBmYhABSmMA28Oqkvp1KWp11oWDqg4M+EporW+zm87t
NVHrHEYNOrsYH1V5NMyQ/KyeEl+vEwuDdXqwGViz4eLKZyh9F7rjQtpkgyhMGt+kge+7kKU81UVw
VmZAjarIQI/aUp0AEccWNL6YJPWWE0acZNZ86qG926AUYqFPnwNG7OwjjOEyO9WpKAd52XT+6PVy
O9Q+m4x1Hh9J3mBZzSo76vPwB2DHPfjKnF1+9ykn71duDguqYbousSGg4fuqWTuMtD/VNYdinVSw
FGMtlk8MxyB7zQqCdYXpribI+6lHNsbGiTm3wq+2yxvnr7AdfrjAhRyzyiN+rnbn8pntBvByTwGB
OKeaZUesFoAQZrv8BfTwFzR4J2nFVDK5QRnOdmHnbP0NJ5jelxv4P+1fNgfeWNawShJz3tytHXob
QhNgwywjhu9Gv+cGYGMAxrTpi5ricEUnOgV+ERt59u3SIu4dwqwde72fFb+53MSNoVnnl9KRJ5BA
Y6SK5dCwRk9qIfvbqIp6wQAvh/xQ6+El0KiN+AERpFrj15T5UNxqCrOV5wQXJEDCQP/CgfyhevZR
TSkuiNeQ043GlbIUt1FeXvmOPkxA65Ec6iBREufwplVKZdtkh1nObeLcQJL8yCwD0IHWA1EMBqFD
wxKIOM8huBSGM+0WP2TXNpvVcR3YiEA2wDy4lC7bvaY/MikaT45tPXSSnreHTpCgYP7h6OF9BMVP
yOXms0RCMYcgATSoO12R+CKrtccuKqvQY6ajf9pOc7CFBJ1+I/Nv6IPbdFBPPjyrXQ3gDwhrca7V
cr/cdERab79QnEhA8Ou0kxOeKsTPNMlogE4Q1Kh9Kt8826ArpiaH7zb7xgGpV3mFPoeObMkfeOUP
qBp2ube9G459WYOaHjUw+rgVfsmoCFc5iwh+RIZ5UeiuV907e0Lb9xajobPWiKxYcZXgVFD4pQ9s
Wfx4DvI705h/ssd6N5gJpcFCxeZZ92GBtCHdqpjy7sBwMEpn41qWTf5gdvlvYY/nSadH1iuxYUNO
XbnseX73YFSc2JBqjSjptzgYbZrS8a+SMtplTBhv9CfN2J14nXYVkwTUMdUxHNsH5TCvYiNoahn3
Ngx2ZwRSYnVf3kLc8lqDlC+/Kyp3pTRQJor10jCItZ4OoqG4D/pzwLZxXPqPoGuuLOSO1dwROLG+
Bl52TMX07IUVmNBs/ll56bPdMN4wbMY66wKhEjlBfYbTRDFJgI8J6a7tix0jFCvRtZ+CwWse+hE0
WrZtS5S66VvWt6fNvYWf+S358fC/UBLPT/ZQgQDp0/whB7HIeEI9IGZ7sVAfJGy/mI62z3KsdvyB
z6brICdzWyYSyzVcYP+b63FrfezkEJMpXnLme8QUdaxbXWZXPbVruo3E1/MbVB2bTj/juKnzdy29
c2jrBCATEL0xuGZ2yCxidFCauVt2sgvrq8E/w1K83W1+F5NLxYcIBkY017DJ0SJ5NP9b+cYpmgSL
uXft+SsnxilJFyM9LDp7cFP5GwXyLrDU3VTWX+a0vEDtsJPWNIHZ2jpLsJfSQs13SKX0uRDmO79t
xhEEpzWF3gyAjE6r242stH87ZF4EYXpGPtqhd5A3jf2Krm9Gku4lBISQoq0Y0Viz/KUm2BUSSpqu
5adTbfMFoc1DB3glcilfD/AUysPiyUg4KwWVt8fE9Sts5UtQiUtv5zt018vOKZYmShn+rlq/ZrXX
7AfCFSKjncxYdUNCzvfDGrggzG2yzHx0sWL604+2QY9lc5/7GS0ay0S3uIPXEKMg3DXTzCBDB/f2
pKtHW5TqBzA3LRE6oWuTh67M7Aal20hJhgQWtV2/WPrFHlWOgQMk23jkZfd6xHNrbf6ecwZOkAy2
9Vj7NFaMIEuqs5zwkB58SLhzqKI1MvfBOhAkP+1dohXEbttqhj3ugEYp8Rczn5+MGqHradBQZ3M+
c3w2u6Xz5Jeygy6/m93eT3LK1fmxmqnBEiffSIMj7IGgPEbluO3uwH811if59X8xj8j8i1tUuXxd
JkSEUcYvwU82nXnipXddoQ6yCHokLUvhJrY785zDyZbNs7OA4jQJxXqYEIsMJ+2J1DveIGOIg4LW
fq6RVZ0XPbcH6lBvPXhTYN4PlTn4h6CcNrWjeoS1TItGDIsfILj6lVWbC9+H7BlJFgRL3oPKA4oE
UozlPeFcWR1Xq37p+omGmMAZCOyDcAkoY5K3mVdg6v5T1nX5emQG7sLah2DOKLWVTsOEwuJEbub9
NDVoakljaXMwFl0FC9rsBeN938ofIPWh/yubRmU7ZibjBYVVZt/XruvKe0TTKPyq2Z2Q/a9hgQKC
NhDdq4Kdc9CZQoi3rkPWnBgcOS2UmSKYL2Ji/AiWH9XEOuyN9kbZHjZkxF1vwWTGywwrBHroLfnd
4J9Fjj+S3cF6zdZSovLzDPLohJsOMV4zIj3nrMiAs7c3mahQokWtJTx1Dvg1KtJW3YZaoFmjsuBR
jPO0DdJXoEHBJ/pSwgDX1iqdXd7nOQFwEJ+JOQO5nvgbFFMW9NW+tqRk7EO7Yj9oZbn1HiiGiIIy
z5MytdeD2XDfNKgDEwcozbHKNtIimql5LKygP+JPv+beyNdm8TaeLXvVTzX73YMqt5AXNOvOaNCu
RZZW5DSyzvK3+pdMHYQRgKOOBg3VxULJT1yLeB/m2+tobNtZV+hOUILqPZsuNOVi5pTNl0NYdc7B
Jyh2T+w3Y2ZUAhHj6H1FFBAFqliP2nGLOM068MXNgBQTuTABRSamg9FN3IImCgoUgvMBft92SzVx
Urnn+4J1X67el8R79AZAMguj3CuNcx/CszelqIExVzaUBFMenXl8ZVA8nhZzQEJ823ee6BQQK4IE
T9LS8J4RNI2XpljCHdqz26Cm1efU3YojeDxsMPPRlhUzqJT22bTUjy4L7pCrn7VUZjIbNQku6EbB
MKeUlc7ylmv3j2Pn8/2UZyshd8V8rQ3rLSy6dedqKOcMEsB4+66KOwQaUeeAR84rk7EgzMyol8PB
ZzbUZexgwpmUiw5y5E51LgjvgPyKdkI7p+bgaNMNxLOuYRNVTftDWNv0pMzt4ivFMGGigAGWn3J5
rQMUSKM+tM6cHVlCjW+j6Zf7zM7ylzCdrsCcfwdzundbdz7XTBz39aLdw2gJ9ze6I3jmRc6k3cOP
IrTHt14yOyaFwtFxo9eT01rrqdGhuPNbt3hcK9dIoPJOp0LX76o20yNcXJrfYuTzH24xlarn+gD6
j+AN2ncvwj4hzJSkRDN10P8a3OG5CMfEqfoxYrhJQARf+j3rNfOpGRxrJ6tAJQyfjL1bkmngWsLY
daaC8YmOSeZp+Ikku7j0VU6fMbFZqQx2roZmJaXXWlxTdyFwYwOdjukCTdm4y8CkUZUufgxBgZMj
aAZ5HkZOGJ36tFLKflDjhtJ4ySkKHIJ9yDyUvgyiJmM958zUgWMAjBG5yHyQ4I3iSeCByZAl/VhX
H25+rU3a4cUMDh57ncSiv90P1c1V6OPeYqsWNl/Cad9yZympTo2cJZr4QUCNu1/g2UXekn0OvgHe
GYZTEbs2QFQiI1FoUDp0UL3SCijq0lluUo6sU/JUBCPw4Ly5bTfYhrL5fCQIs45wVrYvlOfOC2Mm
H4VQmb1q33laquJ30VgoPXX72ljVq79KnJV1+1mBX35yalHfCbDntx56g+VqqwstC7EoU7pdcxPx
cMWMMQKhKpKwKuYIci3H01b3P7QflsncoOeVaVghX5vX9H3L6FmbqsF9p5V8apcRKmJWVr9a1stR
ZxPRgFN702ytGzuaFo9wH0I4rXkbIp9Ym30wVODhJyxqTDlQHg2AcbN8/VHXE0Mk0/BOJfmc+67s
vpraVHd97X5XMwuJ1Ei7x5HUJGJX8/3CWKBxLfmWIQRM0DwT1ylQmpbzOHKCtOGpJBQOh0tIiug6
XxwfwEU+0EiJzvJ36UTZOjfheBpda+cJ/VBny/hkyfBO9wPBsozMaFCrdwZJ2cWTcxXX8+Q8N4XP
fqEDlGwv+gcBQeeWizTxKD2O/5O9M0mOG0u39F5qjjQ0F93U0XhHdzaSKFITGElR6HHRXwDbqiXU
xurzyHr2IpTPIi3nFWaZkwjJSThw8TfnfMdGlxV2Zl9HzrSB09b1X1XKjl+b5Ld+3S6tlx+nJvu0
QODuxrZL43Io5EteCwc/OJpiiXZ57xSec+3G9WEYNNYqaWktZGA60EzFeATmZz9I4OkhFZwWzjhC
0h2GKYQEjbKOiZVECb5NTBrrpU418nhsHn6zzZ0X1op8DJH350yr72D8kf6dqvEumcuGOxBJLax4
kLeNfEO4ABTddRaLxAVtu2Pe6T9ocHyCGatL7GCVuwydSGNnJI+B/KW+Q9XoeI9eyiQ5n031zIOH
Xm0w1e0xfmlb9aDL5pm74VtG9B5jcPe9YKgegsfPWERZlLV9awVTWr+Zq6E9Ma2vr1RMIZvG20Xg
9O/XzttDrEoOI6/lyADSftSEP4Y4w+r3cc2ec9343FzHolpfv+tWiVQey7+5NwGdHDIP41/lSZ/1
VvKtR7FPVTQfcq733igK59gKj9CAzk89WokJLVU2/8TFMOJ6YkSz8JNezBwqhmBqSadNa8P5CYub
/MXp0d2KdE9Zt8Rkq7/mzpZG+Wznx5an+mCT+ce2cEDXTSnhHnl8rMDITfuwmU53h/D4ba6rFG69
133TINGRq0ocJI76Q+HQ1d8CWCHbG0W4iVrEik3FKV0di+OtoL3z+cVK21ojiTU3wqorr06ind2l
ID3WxSYovw7e9K02Be49psMXHcPQxc7cMw9LfjJyZVGHwW4H+/shppaNErlztIisxbaxZ4xMoF3g
92V6NglbsETy1uMz+tIo/w4t8Kvt61FlpZfUajDFzyUJfn7u7bJV2eckYdRqarSxPDHGtByAqduX
rqEqw9UGyDQvyugPZdT/F4n9L3gOfycSO721/+d/N38Wh/3xB/4pDkOc9w+4J5B+/ksUxr/8B1At
0IJg2kh15V80ICmhbgn7H0gXdQPghkWn9Ie7/f8BuUxYXaYJs1QnpcnSMQb9J5ow6w/J13/76CFt
YJiCVAEBD9YrU4LfoCzNOswTq47mAYGaefY0MKLkD4qdk+tLLBcOYXdhazmN6pvnqytaoWTd968C
u1BlO0f0x3cTka8A43UXVdAyqZ3PKTY4p7LOY/D223Wx0NuO/MH80TeTg1qJujIxXwTs1OuwHeol
THUbnlTuchTVHBquXbyJgk0qmm7eEikGPg5eA6lsTSQJY7CAYRH5cdTBefWyrRkyicL8SemIuMzr
HUrm+yEdz3khP8at1+N61ardZrkpGX9fTL0baHvFHIy9b4W+Mr97cv0QZi0OfulmV63KqmiQVGIs
cuuLBcboUPTjvnwoHhzPZ2ub3m31HZnzoVfqR387z2X6pFXkgLmqY7SPnjvUy0WLtjR96XRUcmML
eKH+8CWOBnWyqr1rHlfBWtZia0o2pM+JLD6o+1uCn2zB8lGxYbaYxwHz2iVJlKZHBS061Fx8zjfr
/KKcEME95eBH4QcFMe2oexvyuWg9QMtKJijSODRGxerOHa1frdb39ylRNLzHLfGi9dpbzUmCi728
+Yt1I6AoK/a+Vf9kh4LGPyUNaOwtuSMpJt2b+kLVkDDzYg9KSMkmP2YsSbz4JZbmvBhOw8pbcQFd
tOsFPukWsD/7ej2/1GpQkZKE8PlIqNjnDt3Xkajve0jJLsIKQW4mApq7fL7pA8byJe3UELpa9T7j
DiF4rSLu8MZQMeeCRDtS5l8c1I1Rg5r/Cp3YPDMH/lHNa4LsomG9ycv7zlKLCyxevhuQL4NpdV+p
EyhZCe5i6+GbUWGxkXfHKYvNyv7Cl5cHzYDRaLwFKLodLyzXdx9Xm/6qaivWICzrgtle5RdiI9M9
oTXfbGbjsahH8LkFkxg6ZhF6Sg1YdvPkQR8TjwQ6lp+0COkr1S6ohGZbwg7PGEMt299CvZ5IU8fV
FK3z7SafSkGUUoPKqcKbZDU6EV/pKk8FO6UjmSCEGM8DcqOOnfPAqDkgG13cARHxdsnSL8DOKZd5
HfL1oWkC04qAX7s5+VkqNPjj+27+lfj5fKkdC4sKG0mTNw+wfGPQqd/dODfieFYIQVEfJmHHZp+N
7ejw57mjPE1jTUzGcVBukuu8qeqKsJpkmqTOYiFn61AlG+t7scKq6FHpVZnRoaTcfBZiqApMMkfP
xrD0ES99dCL5OpE9NYIlxjdNF1kKVMs00NGcobYvbvEBHkubI+PyIdBv5ttlYv82Yg8/Lj5BVQAq
jGBFoweo2KLfnIs0xC36rQHFH+Sz9eygS9mNWKJPID7zXb8438m6MVjuGS7+g/wXVuchHGfCxZQt
cOFM633Tt6TfammODbkW14wmcYdvTIVpqog43PwiAgF4qzscb79KjfijXnYX2G3WsffZfdkTHWtu
3Hxxc2JEDJEmGgtgII0EIt5D392xFd2itWaFOnU8tU3ZkeCUrrdM9/xNaba/I6BMnjA+ccW1fo09
na6CvJj5WE8bjZQHZ138MYXeCHBeeuasioQ4/DlsytrBPSCWdWJMnNm/ATX9lXf1zxeGb9x4Nbyz
SCz7TW2uYZbo2EE3DwiXzjXyKJv7Hz9JSHTWt1uMaiDRiP3pNfo/cBV/0y3zQ6PZd22WY8BaUQP+
9pKaTDH2mzNMD6zjZAAU27tKHWOnBUvq+vcfdfur/vI+hKdEpYyoH58Ctr3fgDwrOQl8/6710JfF
DyjM8ciEOM2xIc1EhI3Wv9Hu37wIf/dxv11NA4dNVoASfiAH54UF24uWoSEpiZ3ho//+N/ur+YIv
jheAQEx+M2D4EBBuP8qfyDxgWPp6KDo8KgYK15CXzH/8999IuhQrfMjtW/rr319wSflt5uIRDPUj
r67vjTs8/f1H/Mt9ABDyTx/h/kahxOWXA2iYikejML5PhX/08/V1I2ru7z/m93uAWw21KdMk1zRg
It8Ksz9fqdTi7UbMQfWQtZeqYmoYu8tuTZjc/Zsc+99/Hz6Im9p34dHf+Im36vLPH7Ta2mCsWK8f
XPyOZvWm5V9ID/37X+Y3n4rr8SE+/GoHTx+kJKBMf/2QWfS45D2RPiCaYYw00YMiCCHU767RZxYF
E5ZjhDjJ899/7u+3m6DPo3blcbpFfJm/5ydkjWqX0hHFA0vi5LPR/t05ZN3MCn9+dPgAQckKuRMj
jgNr7a+/V+6Rn7llRfGwpOuyG+cZgRjptZzxLmJIPZmiGl0CGAKUpgoUcjA7uvUDSRxuWw2Cga4w
Wd5Gc6R12Y8sWObjqjufS2rnD7lk8+sCK2H+p7sRosUWNgxH+0A8EAVyp9IdgXaUPw4ayLaEBT74
dnIPYnbczWLYYqdmfyBNBBt/f1n/9Za5/dYmyD9T4Okzbpf9T0/xCjJyMTpoOqpktnDw5dWS/+FT
9s8LK8x/foTt/ubSqmzsTMBZ8gebYp7RY0ZdMY3/5hn7H24Pfg/OBM+Elefbv3+I9HtLOSkF9SOT
TGB/f3+Z/vWv5+j3oCBCz3RsXf/tph/qYsl81U0PCseH99WV2n/88//1A347TQmeIQjx9gH440lE
wWv7978AB9u/ftUc0tD9+MeAvWzefsc/fdWFYxV6ii/53i3xdVVNA7fGLXPQP8VykEs7hBWF1otZ
DMxNOfL3CqsDWofMT7h3FdoSIy0vdDjp3CE1x4SzY16ag2fJPhB+Og8+ebzI5IokiR1lvup6kQfT
YnhWSDKAOPZyTnDfow3PlTKvel5AqJ2ISO09VD7pYHtYfQqXXOVpkOYR+bSKGi7KdZZj/TXz83a/
KnbWQWalv5ZuqTEEt4U6IRPJoh7dz8G/kft6NTGlR2ESplr/jXzhGdJRPaRYLCiwmHsgJj2xSqti
a6hbSqpsDB2vfW0X397Ptw18qzNjXMzFv+Z6VoclhBsoPRjYYZVgSShhTXy3MjwSBcEOe8sV2WWo
Onpca5b33qJ1Ty6rBEwobJVu6XDwTtiL3zne1n0jLKm7ZII5I2vVPpqGxic9UVVxbmbiPedgOuHy
wAug5nJvV577k6RpFSyDq4dpq/RooXsl0Am5PC5gnSQuqkQ8wSruvfWjztn0D8386maS7U05Adsg
HT6o1qxjVTl5O/YNT7rZvhDuRxwlpue4aFHNK6/AaEX6Qzh2c2mH5k0vKbuKK5WI9qIPWhONztyx
/iD3k4KZvIc68y+yEtu1y+cmHm0cUVPNzjJlsHfoUmLuptwdKfXZWtJzTwdYcllktBbRkA0Yox1+
Qrr7UXcvnSirY1eZtHTsPR8NV+cDbnZdVAHjs8HyNeiIM4sHC8GhqelA6DtvPBp14bMNm8Qd2cn6
Hbg2G5movZ3IpPX3NvnTsTOzHNoY+NMm+VoRa0Pric9isi/U+yAsWDQjAS7lE/pTwS0ziU/CsE0R
ZV4/fQ719tJ4VXJcvF6d8GyIuy0ZSOqd/e1JWn53nupG/Uon7x2HOSsKbFrx4HPYWxmjcS60dj+O
6/aIAJ/AytTJDkZDXrMnF+vecxaD79S17ul0nSM8FivOJBaiwu0o3NMO8ZPNH/Pr9JmMnDleBwdO
wrhksWWgT0MoTG6aTTxJTbRmlBFgeV543I6b0VenUoc/ltZre4RLwxdcbBhoRmHjXxIzuqa6emIe
WOdBJgbrsZ9nwscnD5MBaprASeYkoB9so2qDLwICgHCREk3XsNpTYKTmWy+MJmqsEYmgaIfDpK9Y
QoiUoGwv6j1Dl/TTRbSwsyQ8B/wpaNnKKQkRjL55K6Eeja0/SofVqC3ZUpFWJq/aMnfHUmQzSdGr
fSgx/B5pDda7ngiyuCPi+Gg4Tcp/7OihAY4q3Hq8WeRYsnsQ6AjCxnLrgNpEnQFfIkozpiI20l7f
yb4CWNPSVLayBmiKhcMdMep1g3DCKVlPBD43xVvtfKN5vWpjngYMOuWdQzV1h4KSqQGJp3F6G7l7
xYBC/6vHBsOvnShdUJZNePij2Sp/Uht9GS1n1Dgxpfhhpksfwiz5phyWQU2TGEeRkXacDV5xv+UZ
a7mabbIxrMPJLlmgQfrLQM1N66GWSQshuhsv00rIdaUsGaqKvCPEOymN5Uhaa99OHyBh8lAlo/dA
M868gOgEMvJYWeeDY10wsrDHGqW+Q5BZHKZKY8NasSqA9UGUfdPPYQXxPtsx6W4jT7kpbIORw8sY
Nf1Nc+zhjC9tiFpO1n2f4TahmnWDAr3GgcM/O0qnqyGF1G1ssviLdeYbO68t5YOhGIrUuUUsvNM4
F8AMW5x13c8N6uOdj4TpZOU6nV7uA0Yw0FdPMnmZbP8HepBX1SAmdfKWVMMqz3E0GSmmvebDnPEp
babYsCV7nI9lVb4vaz0cwGXKR6NT8+emZ2UWWJMwA92ZZsx1SJc5CbvjSGjvFeMT5k9Jt6LKIt+j
U3gyQNBEiOGwBqzaF1sZ86FJUzeWE/N++nY9GG6DM7Br/p5A6CXSGpmj3V6L69bnALg0LiV8H/81
XxtkcQUSh5UYnINwlvTVWBCqAHWk9DGn4gF1mxeBD+2CW3robaE7XVc113jkQY2hZ8i0IG1J2WgQ
S39VrYPqVSbDYTBvb76EIy6w2RMHFWbWF2MtbYR/nqY44XklkOK2fOgdgzYPSt5Rn6zyiy8Lj1Vf
teYMYxL9BE5Dv47Vg2QkUDBLc9UHLE/9a7nRe/dFJ/aM3J46XW4xmsg5NjIwRUamPhtpKVwpjX/q
i1oGC+0hUcPzxBHW+YTxIjcE+PfZ4tdgCbOxK2Whc9CyxgRwU88B7878YXGtd5kP6U9zVlpoDclw
77mFfC+GjSzyzNHyUDOX9uoWFuy6xq72tTUPxzUzjUADV3RePJ1LB0sH5VLxMS2ivkWuQ5QP0QmV
jxkGWq6dYnlTzmsOKQz1eKgjw97X5OI9rP4s5l1D5GEsKSuumEWyyG0wPQ6jR0I7hKB9NcgiJkHq
g5kKqUlLZ54KTXxXaKcvUqbvOr9EWE8Ds8SVWSI6l6Svp53PDmQ3Jpb8IgTDxS6H+rQ0rewCO3HG
R6CnBESOtn4F1VGdPT3NIsTBIH2GrfZ3OnsaY+fWozhpGSivgbXTA+xG8nJmfYCiOIGoI2/yOjS8
yj2vHEJIVWkMq2gILCupI7KEc5aCWnGs4bTGss/4q23zhw716qw70kMUrmlRTpJ8bNDr7OY5U2HH
0hcdQfGrQOb2Bq3tU93+p2wEm4U3ngCw+lPQa55/IQ/+jfUVTuLMJS7OgzS3IFf9ZLVwA155PKyW
/iGK7A1lqPY20xXHE57PSCt18ysLUS+YcJjyR+EFXUmPYcqezBAwfSs9EMCJGWP0VJDjSwxAfQyg
W1YtGDoT4RxJy6HXI9tBg7A+IGh4Q2VQ3CIr+nfD2j5ZpmvHdjLYGgvCuwM9dfPzgrM5clClBVBu
3tmc8zvrisODlFT645sriEGxumIqsXfWyvt2NeelCTXYRHs8ePcqXa8WU/wR60UvkAi+oGSM0PGg
/uCoBEUjlnuWxE6YTO0vknE/Qf+OTNkQmsKUdwIeZ3Wm2JCwixyPbtmBviGRzg2ljm3FcTG4Ov0c
sPXsogFz195rgSfOTC5D1bvI64emvEiOnysbDda6t3kVMah6DPUHMWPPF8FUF3kk31yP2DpVeyB/
uEYI1w7rIlnjyTfTI+B3A1GF/qOBSXNYi6kMptzpTlZpTXscjf6pGx2dF2bKpTM9E8XM6qFAsbe9
AEqCLSbDPlM5H1YxTgifMf2xW3TOMlH2HghJ9k3zUclA3jOPJYq3Y9nnTFhZRaBf8v27THOvvY9u
WTab9pxWq4iQThnPuVGx6cG64LNwFswxi6bIThOZoQyMV4cfbVmw/xg3OJ/wnlaPkSrYs4UxCpQz
KcaPBg3MnZo2cckr8eYYVF2oJ0gDrzdqg7xP5SH3qukWPi7DrRVtOE5uGS3NZB/Y9o/v69Ik18X0
urtsbVVg1q3x1AtqWYPz/yaUPRaLfOSuE9hifQ8AP4LHaqB8dRb5bQFlyr3fwyssNOTivfWd0FkR
JVmNNCVpfq7USEgn0GFkOO/2nsnOYtcPWAFkLdb7qkPA7Aogu3qbz1GmkvVoyAVlWpV15vMgrC32
hUELw5S9Z2Ikk3NmlrTQhjUNcWnNfajmPnlwqlldZlSnFw47VF1dpR3wDPWxwJLB8Jydh9HmE/dw
hYWsJKf8knc9uX596xyJjka9bugNEj0x+t0TtnT7o27KIqpbQVpc005f61UXvDm7eV+7eA4l9wqS
2Jm3krBbzGMMGY5y0EWg0SmdRty9+2HgUewMMZ4QYv9szNSJuoaVmyQHcT90N8XcbKUxlYIdNQt2
/+RmsxEi98N1Mykw0jrYZGtFzITbS5GP0Nz6Fahn1+UxHqD3konNrsA2dsBF/WnX3nZBxJoe4bX4
R4gC2XVForCjP0HH11M2WmLGx/8HgrTEwmKicg1ZMWBXY+WyfVnyvLtPkpktw7b6KgTqpB8mJAQf
FknhMXajdt9tGVu0NikOFRTu95up7IInPI3MUp8OHYbqB8/K1mfsQeap2+Y1FNpW7LBrdBctQQ7T
r6I7t+vsv1ROV3xDh4GJ3x2RwmWaRmw3fdaeZSfJ0771ZJOmmLIGWxTOabt8soz20FONt0ymbNp9
7Ho4sSjZshMxSfVzoXdUc2AKX2ZWETHnZrO3LVzODVoxZJw5syyF+tDfpm43ZmuC6Hv7QucF86jH
NsGVW9EDUtodVnT6wZYb6q0ZGiearHS4B/gGONFYi2Nu0BrrRvqRdv4XdmoaNod6QCxfOofKKuwL
dLPiCRKqODpJl+7FwHuLmhQWpi2Wa7fZIjas5TUfWNw0VJVRNqGehLwK1m2j9Z+NLAtqxX6NHrre
jTbsWoUGDYAXBamO8uzSj8Yvp2jro+LR3Tva5oUqN+q455gM6csfcyNVx8zL0JBWqj87Ou6zeTDY
NWezeeeyhA1oerMrKBGkT2ZlnYymsaPVmZoAkYkRgr9uDn3L90e0JDjpLIdU2SAH2m0MzcrdJv1X
0BWf2M8RS2GvO9SaBw5O83+MdYc/yRDfHZbFSG4bAyqiP5xN4Iz0mf4znRVb1ZkKah4zcGcDgYT+
1hlhMjcy2ABdwlShQHfEjIYKECtyMyiVlWfx9OdcF5R+4LZcAUYjNfQwyxwWwttXLTepx2xeDWmP
k63wZ4aNZF6f5tp2volczXs7tex9fgNhYs5Xh2Ry2qAoB3+/+FhCk02jF5g0G9lzjcw9B52ulPGT
RS9UUSLp7rDGv6+J3R9nFMfg2RN0zmi/9nqpPid38q9rq3VhQc4256JcjqjfLbBWHPCZVjRnabn+
Ab6tilKAAnh9XV58SUHrlAnvNE+ueFGr5ZKObtqvOHS841om9RMXDlTCtpQf3YJN2inrH2K2Fs4o
68pz4tyBey1jXdPHyBxtG1k33jcMflbYS1rRrCXhempMrG0SM+Lk0bMJjVeR1SAKQgWAycEdut08
lkmQzpistQkVlanonJdRY4fnbsMN2D7jWh4/E9kzG2onJxx07gzhpV40TP50TtSUHkBfjiE+0eIE
Eq6MvRwYBMAzTRrDUe8a88AjEuRKHNnR2vcI0+qv5M47QTu2z6XfJ5jtWjCPCYYcP8uLuDMR10xG
xcjdliqCVi2ObWG8iCzFgIaDLupcGE3QSJgTNMkaTb4+vZR9r0V6UQ/s+yw0mky9YwbVDM9daSLK
zkZMS7LJuKp0xjAbyjFYE63ZW0Y5I9Kgk5hJ2w6M6laiZrcAhJpKxQJqvzOUbl/zYeTUliafPDeU
/GaKNEhOv6zBHrAW4zLuUTdHgH1unLzagW0syidZUDy5WDL2mUIcr4FR2Q9SNYd6kunB6WYvnoXf
R1Buxgu/QhN1i6guIlPG3ZIs4xvpvq+sasfAW+BK2KJZEZ7VelyIiVIhc8W+ACvPEiJdD0ys6NQx
We24j+s7f8jarzIt5D0EpV/SoGsyunIKnBmZyaiQEfiiaA78nD6ySJPqhHFpNIOIvpotqyFSuIYH
AIvlWYnp3eUfzjemJZWZl/c0MCuCBi+95mQfUAVxex3Rl8q40RTpCC2Yg3RkxK8wQ7PD5XJXQ1ec
XLN2X/xUx2O+ofvCDDmhWVtBJHeWe2gLnswia11ObLfT7hKSDYJ2AZuB7orshHb+5hmFiVmsmMOh
H81DOqz10eUq3bOV4EHAibjXi854bEcPgcI26BSVSb5XTiEjdIBOnCaTH88YbDCWwLpgnNnuiw3T
qZNWc9zl3msnzHHfMAN76MDHRH7eEQNgcssuiB7uITzPe5ksxj41bu8qmjrwo70Rsc/2aXPhmVLr
vMx9Lw8msoddTdMCNGLNHlNBZDtETOeCsGGAmam64waNm139DG9iXFCLZOydbx7hY1KVjB/I2MVj
CX8jTXPnkJJhupP11EbckxyLY23E7cq8AR5O/1MlXfZFAyQdOtyoO4Pc6S3JbwNj+kSs8D1kRIxe
mdpnGumZnZ8Hw8D7YyI8SA0T9HWrMu/KGUJ04xp0/1CiKeFgh5xrWzfjdDJeyqzTg7RIvB0DG5TS
CtUxpA4SrjNsq5kJ1M9h4X5n6uZycmEC7QlW6qPWle0d4T7AN3FD7SXMoJ0tHHnZKl2Fo+uA6XRK
4yFDZYKxgRf7pjWfW1rWR07aKZYNw7mtntYT2STMb8eEQiIdqz1fZHIA30+TaA9+2G629mJVs4dN
EXxIZjnLCV2JPOWDZn7tMg7nTUvRnniZHiMQfmdQrjN6QfSauoq+oG4BGGxmYccec7Bg0kqcnaIs
glERhIDSumUI3D/rCEtDPB5WtC5AUTX2x8eUkKsntfa7wcCrg4Va7eBEZjtDtGtQe8DA6R9H5nn0
7dByvO/1Zi53raV9dWCiR4Ob6EGbKp0XBOKOVHdrCg3E4u3WfYDXgamsDW6kdHS50Lj7h9s8P/AH
j/c0qtFPlY01cyfQRIwiKR1zgAOHsp6qsBOd9j2hTbgze+aQeVlRM9DV76xFv+UvQL4qyge9OZeF
IDOjXm4WL6xIfV5ybY3WuTK0JE7a4MsFdbBeMqPE2z57kJEAgh6X2p2+2lmCIizXp/OS68j5rXSM
E0BWQdmD/kcHfls0IBC1vLwNfcvsAtDk3B3OlJ8VmQThXFspVjanf8lLpD899pMvU9d4GAsGbwla
hPkXaWPVgpKD/1CT5jMrFwgYLpUgYRZdyiqhwdJl1YBTaiQg+DnLsaoeFm34TjoIE3+k3EGZSdg8
purvXJ+JSeOp/mcJkvI+MYru3pT0sRDb1P5mmC62ZDwjoIIaXzUOFAuSB5nI5wX+fAa2UWNS64gp
ld+EaMxfItGxn4+K/BMyMBDGgJCJRlsC5l38t5WY3D3YIIOJVEVdqPeQj5bVO6Mw30KTA2+PAJpA
Gzr6gBErgDdtLWM6O3FKGsZjmQMllEmHte7WOavRJm1Iv3FFpdAhpiZ9nUqpXSebOmuEOQZcocfZ
QUTKg0WjGDdFJV4tv0aU02PZv40P0jDNSIj2xGKfx9xRV4QrQ9zLYfs+cO/ej3pbg0xBO4ssrP3e
zQ1CGaNvvwo2d8KYPpLWcFhO8LaxbAJnvEI3j0aSqXuHkmtnEd5xSLINh8aQGz88v9Z/0Ry+2tDz
oTwl+g8SSornwpGTBmAnH77PlZceOwZwe03pX4WBRryzaBBa14sN4L5Xbrpna5CeCg011V+RWONo
z9pqP0wbFibZbvW+AsBvh3KtWi/aWsIVtYn7pC4k4+vete9pK39yGE73iQW8i2yHJ3aF2aHiLcBE
l5JhNll/z5KZmGOBwF/twgn9sde4nUosQZ4oHqfcftdVXp1pJVngdMl83+s5/WfXMt0DnUIwPBSr
tlPvCHQcHL11tp8sA35BWxna3cp+IfQQN4YDN8gDxP6NB8Ke6Zvp9w2BqUwreuuu1tf5DbELdnNN
mK9u6ny4hBCxZMB8dZ/3jha1VmaeDMtloIH1B/ozc+qBYWgfED8CHmX19V9bDbC4wtZ76qfJD+fV
8C+9k2X3qFK4o6ko5tAY/PF1ZCFvunlU/dDAKnOy2trZ92o8nmpZhl1eAFlCkDW9j0YljgyW1QNc
Ge5IT1n+idMIa57bZ9/x/LYna5vGs+LdSObSJsMCE99Frmx+B2M8mM6Wh8S++hGdWM9E6mbytmWz
BhKYxbmdCZuBUQPOwdKRR26Jd9Cayl2AJqn1G3EnBd7bjoFs72btEaEuWlFvNICVUZ7JyRrDTfbe
pwb0OCYb5vZqptcyb//X5FLbY5HiV7VYjbVl+yOxRuNgmMXPBfPpiSXgy+Jvz/AFfrqazrOHARG/
/phqOvVgZuI7nfwvUi76iB8or/YaIOZALeOwBBBExTMWPgHv21zzcExN7y4pM4uqgVmVzLH1eWOZ
3hFaaj2usJ9YYXXuycPkoODGeSAS9XbTLvxMUCKXAtGrWXdloLletrdKxKnDlih6Ie4XNBVFao27
rVzW/ci3s3eSdH7NCqu4I9K9u5YDW5jGQD6X106FuV4vrkw0IAiWzpw2kceiMWRDy4s26Y3v0tHc
gAEzmCsv7dD5Nl2csyWOZ6NhVZjpG+juHmRYC3SAOXFzYjLTHBM2tkd7RTrizSPMJmVoO6Yq3I3s
Px7Fls2HtgOLXou6fKIRQ2zYkd21+I462AbFs0hMPyqwTcT1mKSxrOeN7TuP/1RtbSh0j/XbKrdD
PVsJUlGTYj8VFWAorwzckqSaqUyccMaoHy+WNwTuT8hhhfY6d+3KCzxjzmZ1hGPUfv8r1/ytJQZV
wJUvTJ21/K1Ms5q0AkOGh7/r9Z8MtXWCiHmdf5n7xsOSni4Ql6oxzsoRLtkIDhsfbn8ZAfrvAOmZ
oeapJnYH18a/4EKbxGJC2cdUfBlAu0ls1GrDMlDearPBhxOQp4wsLHYyAQyI4qCP6xtEF9rrelso
NjjX8SJAXGrAOq3vyiBtEXYjKPM5/cLrTjwnN9k289by+5K7xoff1SNTkg5RAikSdGcFjBXBsIkD
/QM2OLxPtkpRvVROUBJk8bROvv1SjvXyDJd/7MJ5AQTjpzAHBrhMO0yWUB5HRsZu6bzYg7SwiNI1
+w74jM6cTTIMiKWoco1BlQcMDLw+LaMLZDwcCP8hKo0Fzpu2kvUTF1JzzXCEnhEuANtUwrO92wo5
Hv3BmUFHgsvaLdQe18kiOqmkXmhNwjZ0w+lj01M4QpMNg1YzzYc6VekJIbMInMY1X9bKsPVdkUF6
kL6r7qeutUMLm9vZSS39h1YJCiWbgK7YbhYz4J6Dl2aZcLNoW766dE0BrHzvvE7kt+C7kt/93rs1
9esarjdWep/oSUjvACAjU8Wp1luT3SJC542NbDBqlhuPAqOgpuS456dZ9qs2ebGjJ/p3HiDG4XCO
TsUq2i+VZwgoO2RSJQXSICdlDZmr8T1Zhgntf1MHZau3IfLQ+Zy1QxMXxlijZc6zk7YJvo/CpFZy
WU5jgpp6OF5uu1ZfiXMqfrIJ9N6zBJebnizzr7bNZUzbrsAXGeWXYk38g6F3+ftS4pHRe9oYBm2K
3rEeI4h85Ve3XqcnlopsTWcN2TaJPTe/Pxam+4l4v52u/i9pZ9YbN5Nm6b8ymHsCZJDBZYC5yX3R
lpYsy74hbEnmvu/89fPQVd2fkhKU465uoFHVVZ8iSQaDEe97znNAvJTIYTji1hHdWLVqBIw+otty
agFMzBKrQUM8oNIOGA9lXmxgcqtrm5pHs9YUfThSEhxXrW/RpGsMEI56fKOHaXvbK7lkudGhNqVE
bejUqjtcOUd9TMI9qWZkWrAtQF+jyGe1gafW55ZKOVD+GiJFXVt+BzM3T9RXn+3+ohsUskFEZm0s
gmZGkLt+2y3bQJIZkwifQ2qPZaJWKPpkEFPufSbOlyjuwhcqck2zkfkY3NFERB7N67JF6gi1kKCd
VcwU95cQggestKV/E9PEo+Q+qntikPRvWhY7O+52dUoLIlAW9uTCnpxl7KJvWzY7p9SuqMGQJ5xR
jOJVHQVaEPa+KjhbvdiTiVeutXInFHn0AhwdUTfwooBQGFamrlbrMa4TiqKWVmASoD9xFaRgsQDe
1McIt+Qvw6Jk3g+KfoT7bn738QAj8Y4rth3Tno1NyoaiPw06y8P63FjOodZqgzOm/ZPc+Z7dFC5+
/h7LCWE9FAM9fwm08TUg3IQKii5u6UOI7wmnLbkqR/bsVU/dhJ4G6oBJAVcuTbsbHvO8rnZCM6g1
mGrgbhNfpzxfakSNBQ1aK8sv10pdSTpWuBqyTHIvXH2ot7Ks49+tZrhPbiXGUwhX5NGJgAwooccO
TIEXZ8bWF5KSDKK5QpbLC/qxSQt7Lo9EgE0QIm8sUBwCP8/VY4VqeGotveKOkNZriy5w0wdr0kyO
shhuDT39WnvuDxWhQZa368/Hfi++m0TGZHNPschEm87Ed61TqCPWRu/OX47l1ul2f/vnHeT1WKPQ
stKVM2bSQT8ANOvI1r2dnIsNxd8L2crvfz4mdRocsLcF2lJjpjY3aI+nZLu4t4DVryOHgm5xKU93
rjCWqtRxmapU8RiLAvr5w5EmZdgu85SbDlrvyxBvNZInaGHpF2aBELNZMIlvUbNriLL5P5xwzgeC
ZTFIzyyLG0E4KWUrhaCgHIHaMS5rfBVmUuHlMMY1dFqOFanSXruqGsF04TiuhFX82rT2yIm49dUD
SAi5puCc7uN6wmG2FApqip3UbRsaXmw/6DVYGfulS1fxB9n/djJzGbbAcQDNUlOFOUfck5EDRZZW
7Y1nViWOEosKaaSxk0JMMXa/VHjCC6gWAIZC+lsi9KffjLJswXaDOhuoM3qJTv9AqYn4LIrx05ez
e3QxEAAIxVzSiKleHCesoVRMNormEcsmYV2RU14ne3Qj5gbD6Hg1BGO7lDU7N7qgzWpMNDpKuJhj
jsWrVBCAQo/5sRUNFFFTIz8OHiM6i9LaZcpAmTKZ/Mgexf20TL+6vSXZnaka5AJfGEvs1HQ+I5el
Dw8WHAi7Zicail1MYtHRCupsE0Cyu6l5Ne6HpilvrI75mY7FQ9S79W2gqdUx1VFS2XstB/7q915B
BGWo7PK8V1Z9lz+zjyAzTRTVo9UpCMu8vl6ViDRW5JvYe1KrDmyP2bH7QdYdFCN+ZfbYJyAsdOrN
dry2cPnvLc3pnvAEUVZuWtPaEK+TMz84Bw4GO/VFG2LnwczxGxxSTAadCnNa6PGmIuZpVciqus8m
f2Fft+FNjKbjlOdeJEkpjcb9UHK6TDHTrPXeTA6OM0DR00stIC8VFpPREEvB3u8Z5665Hyc504Bj
8gBz0oTxmlq46VwStCL+O9d+PLCycn7h8x/0knsbo1sM3OiRjUG76iytXevQc+UCc/CrbULE6spb
jcTNiWWle/4RTQqtliDh7KZ22d1ASfFVmCkF6J5mWr6IzKnqS5TqwmXnu0eUM1x5QhSbOIUplisO
VSPFgVKnTDUXm+350TEbMlt1/eSEVr6vrJFNvaaEN9qYxftRF9YqwVC95ajOPmSIoPZWrqpMOMT4
FFYQMdSqoPFtFwMqmCn9YUP0a06+qUyaY02hcqXVLk4qPGx45Rt7oHFgjs+twv+PYFcNsFoX0QGx
RG5smjFjL+znAb4x6NSEtgXNs6e6KJS0ysMHr/arMCyD68KSlPWVFjY1PvxD52fgkGSoE2LJifyU
K9+H6lu9DIQYt8VQO2sLod8TKPI7pcyuAg44beIm1wHGchVC3wo5XvaY+pX+g4yi6N4rqmI7Op6/
z7WkOzRa4984XW5fsTugageLgccg/UltTdD9kWi4fG3Q3f6WISz8mgJ7TMZqVwJhoq8Xpto6wBVA
88fqT6pFo85L3e/l0D+7lZ7/UkqycmHd0iakBmnfKMhE0IJKnX6eB8+fLvAS4X8M3RMZqWr5Ay2p
hjN9RY7nFrW5vS2LxiUpslqFgmwrOMCt+Ga3CETV2kZp3I8andsSqs5I0J6k/ei4+oZ+jbj228E7
eKbykjuCvkeVvnpIhlZVjFSFn+D+RhqTb3rFa1GqlZCvgEovB6v4PbQcLk3fonLtTcLSWLV2cZ5T
B5GiOwjWdh5pAFUx1cSDDd+LTUn/02R/9qKVnjh4kRWs6HMZ14rvlKQkDCC2dKO4crOuXecVbvKs
Io+KkM9q0Um8aYNQIqr6WOUSI6cQXGOyv/r8Yz6zkznI203DVlXh4GnANDTT0Y9l55aeWWt3wvet
fo1aaryFRB7ce0Zu/YL7V30tbSSHZEFhWPx87HOBPZ9E1BumFJZBH81wdGv2oVcVN7LHHtl4kW6D
bq2CBvq3F/65/z/ea3b3r0/U/wLvfEc9pq7+7/+efv4/H65pCF21iSef/FbYfP6YWN5o+PknXW2o
W+cGh2//Uo4rt1o37ebz67g0yGw3MSZxZgCWcW5gHpEMSJMZ1IkMV//ZKLNdHdWOOIySzrlhoz52
N65YAjGMmuPno5xvvrhhhJMIbhc7SG6XUGebu1BHGGy0fsAHImjg/nfFTQhlafv5KPM75tiaMEjM
MUwV25Uzf/JVpBFhphbjHZ1Qb9WQf7SNgjIlflJHzweF+cJMm7xvb6cB0m6L05UD5ASYLJvi822Y
1nnSpiafnDL/G7LosXtyKipld6J6coMUceIld9TM9WVrsxHnVjkELqHfiTTBcl/iXDPCq9Ihf23w
XyBP0R/PKbLQXj0oGRynvDl9fn+16TG9v2DsWTYqFmHN/TeDTmyI3XkUr0ACuX3x1Izo0OgKEZAe
rFr4QGwckFgPuXnA0PegUA/5/Ce832Lje5M6DxgyMFbO2fnHFK0R1AgqbkKJiEPvTFo1Thtvw1rk
R5nWPwo7NJafj3n+mMEo2KgCLSFRdeu6gWLq/DGXap7rEgnKg63E0GQMZC90ugcNpWR+w04FzlK2
KpILLsLzycyojkXMlSb53+mFkdMZ4M0ag9/E1X01du9pMFMbpTw4WBRR159f2/mLyVlyOmqxTtMD
JGWKU/z5KETvlfCwLEh41VPsflMu2BTf/XmN4xBPiUvBOGjY03/+5iKk7A383VL50nbOIjghvb/w
Cp4v9tNZ2BLsEkwDz5DJo5kt9kXQxa3havLLZogeVV9HPJHefn6L3g3Bt2xa7x2Nk4EQzsye6lMT
16FllCcLQKTZgr1XSeT72+cgdI2vFksJV6Ia8wWyciKDYPqgOuntxtr64sK35N1zmP352WQqwsQw
wOZXJxsQ0vq/2DD/n99DnsLkKtR41ibrgi3n9uq+SNxAFV1+UmW3roM1VDkU448JuunPn4U2/dB/
VqBppEkdQ+CWpeIy/JPF9XZCpXkqqmiM9JMZVzrbUu1QSrxqskZfmDXJ7SQZozR8rCosW2PPB7p7
xMzyd7UEfgW2dZSUBn5i3px5FUZTCh+Nimy/CHX8KXP5BOzj8wudb6DgJfPCYLgmig5mmz17YH3X
o980bGqyebFS6uhIR2GFp2IJ+4HcA0imE6Lq8zHnk4QQP0zyLHMS4ReTfnoR3rysJGNJAnojdv0I
4qw1m+n/7O9PK96bv2+IPKtovWWnOD459CDzC5//+T2bNp0URP58jKcC2WyTEThu5YbUl+7k6B5B
Dm6l0RziluD2CtYNcc8I3fsL9+xPHuA/E/JfX2RHZRPAIqA7pjHbAwRRqWs1vYCTUPSbXqmv2zik
wy7G33Y2PpmQC03H/9n35TVZHCuJi35BFwstQQiM2qRgPWn8tGWf2EtNlEf0lBdWlvOv179/oKZa
vKPsv9Q5CqhpPRx2iK9PccJbM0KyLxxnURvoUVK8H2Y2rEqzfg6t6MKe78PNCn0Oshqp70yT+fx5
V3mlRUAJk1OE66UaKLCmbJepVybyK++M3v6wqyulv/BuzpaI/7rgf4adTbOBErlf5mxSQBtyQN8V
7a+++zF4J+kTkt4/uYQJx9UtOgcce/6FOe6cT8L3o88+SETSZTiDCL5TYH6CtDOPsUVGiw9VXZrJ
r5ZIeJquKUcxH7k5Ld5nemSvkOjuZWwt+Q5titG6yvG+sK7sDZVeW0+oSqQX4HlLgm989U4SFE9O
SrrOO8aAjnpnFwScURraQlBa8p7YMEyb31mCv0Sm3nIS4nbUtbQUR4VirsMUry7Spxu/hxI0jk/4
BGApotewuxz3W7VKMn8z1PDOdSaMx7rTiX7XuGRm4dL5Grveg5mqd2A64a/xj+HXQPsByTFPD3ZB
DNNQ3HemsyHdlGi8lGyXLjGjdd76AFxocRgYLgkMTKiEgF8rMrEtTfHaFsZPLDKYBDsY5cDcyiE7
Bqj60A6gWfW8hyKommVYiW9UMY7EuUX0Sql8PZrGJIVs2m1ODBtqAMy2gOVQq7Sw6I2HXumu0rBY
Z4jVoOUT6lJ5Xz5f3LTz/dq/HzxlcTZtHDrF/D1jHaDQQ2nmRNHzjk4cHB6nJxW5I6zME1sf9KhM
sISY41YPx6PWu199Uk40urv0LH6mjXLCFHBpxz59J86XJzZ2FO3/bJCAKsyWJz2jrxcYRAVGxYvk
ZMJzMpABKNpXqt8OXWll+Fm3D3pDWaC8sB5r798F1CP0KCTHPnP6V+cLgIoWqTWHiG1Bq6RHuN9A
/hVRrslQHZH59ervEkXJr9Gp0c4D9b+t4/EXPWoCEDVVXZONbh6azqlvy2LA6xN49cGgkLtRu6h5
+fzxTT/l/D7xqSWPk0+fRsnCmi7lzbcJz08yjLZNcvtwKysCczwMSEpGgGC56aKHzwfTz7s401zh
xhhsh4GDWAa6pfPRbLTziOlkdiqdfdC+BNk3e8TTT0Zn5twZqAvC5poALWSGwCtvdEv9VcIHk2N6
Vfa3LpQKzBEr3f6ZkrjSpr97OmOxwo/WcLfG9INw/Hv6Va8CCVSjOyf8K1rFv34+XURbThOLEshs
YQ9CL6c9MeQnAPRHd4juoqAIMJcr0YXV9INPCNssjf0PrSGYCfbsRkFE00qBuuuUxuhpKbP7L6gt
4l2tWC992ie3gWP01zAVhiPqYYTgQW9c2Dp/MIlpUnAEZGsxMV1mP8G0gqRzmyo/BcUj6MUvaTKi
nCgWKIKd+NlQ493nk+P995pL5mNN+ULq7DJnb6yiepkqI26ulzrms0GWPDoJ4FmeVfs7mfXiaxIR
QqL3Gpr0mnb058N/eLm0r8AxgQYkW/Z8aipqg9KLDCkOIipuW/pEhFinXwKyXKfMjb3Bi9E45oWl
4nzr+WdG2cJwiIuf3ghdzC66Un2XCvd0k8loc6sYIF7/99sRbuw/Y/x5Kd+84oHl5srY1vnJEFuH
9nc9GMtcEsAWY3jqgb6uUy3YD016YQJNd+x8aWFci76gQ0oH0M7ZHc11DWesa3NHNeehtTUUQu3X
Ed3U5w9Oez/O+RI2W22LACEsQZHlqdLkbeWmX5UMOjj2UM+nMTNldVjOAxiEfW2Um6wbKR+VwAhx
UTpJ/qWDL/r5D3r/QZx+j0U/iLM5Np/ZdffwW0ZsRTh6gmCvZqiDm3pPyNMOtfKFXfgHQ2mgUCSB
y5ThqNKcT9pgYEkaEAShfAzvTZk5p0jLHSIPxW/PHawLF/bBjWY0y+F/qAe9O6sDumy0sK2n0dhs
5dVGtdJ1Ii6sA+9fRA6XFH8ondIbFe/64Q4uq9oHnpzLcl0lzU8L37XUbV7MaB3W1RUC/wsz9f1b
OA1pU3TiPaSIOnsLlQFgfK8xJBEXYo+tSzmCiu++fT4vPhzFMQSHJlW13xURdQc+KC5LSh15ekpb
417X/Qv37oNCpaQUTNGDOqEhcVmdTwhkuQYmmpF6R/K7JGqp6Ab0mC+9TUkyp2lMQn16GjHchI5/
YXZ8dHlvh56e65tlRsfo4Nn29Nwqwkm1GtFWi/fi83v4wRSkQCj4IAE7QXAw+yilOS4URMLyzmrb
AlSNbl5j8E2OYwCZ9fOh3r9b7NzAfWkWc9F897iUsHWqwQyDUyOtkYmHMNbX4csM9ApXML3HC+vY
9GjeLJeUICmx2joaE1WI98tG5FEUbchiObUaNEQlTfLt2KgALeMhXzsqqQlOVukX+lXvBkWkST+H
yjK26olAdv7Q3FjEOEYa62S7VbNxNYcDjz9Ex1Z2pAlzfw9Rp0SXZun0V88u1VAp+E3lSyAqdDxn
K6ReUMqPYbOfBJLZvVpqEcEfOOgb4tz2UeVpt4oVdN84UEKYYat8sL2KnKeyjaInwsPxsgl/DJdO
08WnIIcvkMSVuBu9gM0D6PFDZmsXHs67XyyZbyxJLEeQjHV9NrnLHlU6esH0NPTfU++3Q8CPA7Qd
aPgyTq6JItHk300/gRxDp82iUfSjokMN4/zJ4MtroyLo05NmTJXFGjKaCfP3wvs0/e6zJyElR2kq
bizsHJKc2Qek0XJct4GSngz9gDqEGkX1NDi7WOyK7uXz90mb/tZnY82uyMNCS0mRsTLCLOJkyjo+
GTjqQ+t1LBpcPUQVQZftXhznHqNswgn6818wW6GmW8p0p5aKpYf9rDq98W9WKM/NUHBmkFqSgwVE
L70wrWcLBq0EjRXJ4XhDc5R7OlubcjUWjVdnCuvrz4gQPmz+5V00XNjOXRpFnF+EUcgxcvpUOXWO
fU+HJrs3fTxRnecrZH1m+uZv79m0iTMEBwAA3VRKz4eLVEWfvB7FqRnQoICN/Otncv73Z5OiqGLw
CqpTnIofNQ5j/z/8+bOVJu/HzEoUfr5BSEaM1n/1+e35YFKf//7pcb2ZU0IqxK0ObnFyxjv70dFO
VF7o7CdUlHS0U1t8iBUm12+j8uXzkd9P5vOBp5X9zcA1LvYsb4zihKVf61d5c+HKLv392YqX50nn
g/HgwfDxw5d0qaV76e/PvjzDOIwE4/Jk0pFghi/E2P1H90fOulcWkZVWhn3rxOkAt99Nrlz4JMy2
Iqwm0wMAQ0ohQNfs+aYRIHuP+1opTrZ9X2Tb3thq1fPn1/Du63w+xJ8qwZtnrEZtG1uZV54Q4a3D
SdXd2OR3fVPEJCm71GO6cEHzNoINIgFWHK8ivW0Hw2e1h+X1+QVdGmK2eGFldfRhetuBeKXGUmhX
zXhhiI/n1X8/lj8v7Jt7poWlB+OOIfAH4Sl0/o6Uac8f+5xY6mqeTCMgJaeOYOZk3dz/Z3dotmBp
ClCFiPiZE+WPoFklqKb+jlX6/gpmS1YXJbEZxHZxKh9Ez+p04QFM//j5Z573wgZu7UyqY/zC5wtT
To0FdF9Vnvqk2uKdh2m7bLOnyh1On9+qD5/0m4FmK6BdwSATZlmeHOtWMckK8C580D+crYgfOIxS
sXTmUwnPwxBqVVie1CRaWcTMmMVtYl2QO1waZLrKN/MVD0ZvghUsT2bgbXBK30ettQLXcaE79OFS
4hg24mlqbKacbU7wZrTGgJeBRjjA+85c3unIO+Xd54/kw2c/gR/ZTyKAmBe+ZVspdmoytQztELpH
/fcI3PTp8zE+eux03TkhOWzFwU2f37BEFDUKkbY8KdY1pAYsyP+DL8fbAWZfPtylE56dARyE1MUP
OEUXBvjoLlE9AedLh4JLmF+BLD3u4Jifkp9ESWT9FmBUnl042X00rwyA9pSRHZVq6mwQNyaQq/Wo
+pnNlRI/9eVNrV3Yik43Yv6mG5MYwNB0m0bnbK2yHXzBbUKbA3jSg3CKK0W1bxCZg6z1DvGfbKOp
7/L3j//toLPlxc+btvAUGjvSel4I59fnf/3DR/PmkmZ3bfASvUtgtp4Ge2V6e1BmGGrq5oKy5sNR
DLYNKJAm+dFsU516dsjO1CtOw9oPbm3/2eBcKy58ST56Twyw/8aEr59O2+fvCfWGuslzjQkQHfKN
bl54+B/Orzd/Xpz/+dGGSQbrhofvNfjfTnysGnXz+dP4cIKZpjnNYqo98+rESERtKIyeU71NjDXm
G1sjz8fuF6TAiWgn9f/RLfvv8eZ7xiovzXiIGC9mW5KM90OhLT+/onlj58/2gTqPpVNsmdbI2Ttj
1fAl6salA2btoHnBCZPEqoCKw3oAceaXdom8/eFzejPg7H0J/Aw1UsmAJCq24S1wwyTbfX5RH05n
x6JuioaGgv9spklZot5IGUKB2tELSCsvhbQW1v7zYT6cDW+Gmc04Xns5WmTgnFzCYf1q65XbQmwH
PVwBkCSpW1xYaaZ3fb68Uf5TDTmlWaF0OZ/hRWJmMo39/FSld5H7krjryLqC0hhf0nZ+9Ka+GWje
oLHMtos8m4Hs30B/deNCJemjGSBVyhJkdoGR/qPceLPDUGWSgBlixbRJJTeBHC08/cIM+PgK/hli
dqv6MHBKTya8qLCKyS1vLy1mH02xf66BJvj5szBAm9mtSXfOM/OFSDA9BgipjHLRJJeCPz68XZjL
+AqgRaNEeT4UzSHcQYWWnUhNL8Jnzr5Jf0mq/+Hl/DPGPJOgrSKgr3iaTwBBDOMbcEc8Oq5+qbpn
2n+WyHeT+J+R5l1VS+3NwU307KRqSYar27Fv4jBpVn2BMLUCWLLvqMbekJIaHEPyoDHQ+lAnLNxF
sijDVQ69G9EW/wQgfntfFtqU11lNxuMY3ebO0MmiJg4b4x+AOhDAXsos1lJzl3XWd4CSCPjz8TVS
FOsU4t1bhUNRyFXjW+gUA13WUEyFs0uTmHCD0ovQ9yWkdeoUUCixT95/X2NRIUPUk5yESuAzAI2+
xjhJBgICVvC88i1+6Ge7Ln2oVCQSe0XwAxfQSwfCYB32Rb0mdxaYdgV6Nxg78xW/HdcpIsCG6C23
SQQiH4ujAAgc+qexHw7pSJJzRT65Df9QgXQAmhCQGoo6zzNgY3bgReMw880duMMAHHaJGUkM5Jxb
gVEvAgHWTUSmQ1hUka4sCfWRhoYDZhb6bSR6d2fKML8TWfysJ56xBjVgfbfgXW114NXbtPCbW6gW
OI4FBjB0vpB41LpbVXYiCJtq5CEp83bpkza5Vsxafqn0tjqqOXwoYHLVFQTefB8RbUYmcWHsNM3N
vlu1V21l1xRrS3DoczLs+bavW4dUAz4yxrGyLuFcrSwd9J1btj8qwzOXqWy0364B1FKUsvs6FCZp
9nLoG8DcoKkHo6StNE7e9TJ3gXXYekRSZROsxsLTFr0xdNR5lV5uvQJgsuOk9desNo0VccUuXH64
31dx54sr4SW/C40qEGoie982bUYKODT7cgxJZEhh5cHIEGRT8P53gd3/CFoHJDGctbVqu+Z6SAN9
lxughjC4l9dBNCWqd2W9k86AzxxBOc/S1I6+V/xiYlibWAz6d280QW6ICgN641n7AhftwquHeB2W
w4vojh15VW06PBSWC53aR1VGMnd747q5u5WhGxLcN8pd3wwvWNUVAF1EVXMCKlYmHMh45ccA23PM
k1vq/OHartJ6X5lYvUgdvdWCqzY6BAURl+hOcc9bC2BbYotd29ulVWfs3KyBEw40Eyd/rIN46YyI
ENnmd9kpP4pBIlMoLXfrWqW4qYwEWVyV+6yMg/UEn3YwFxRXwY4FRO5FfTluq7i0FqpeaWC5PLCP
ga/cpV1mHxGo1ptahv0iFXASmibojx3Q3I2Zw9uv/cK7rizjVXFUbPV2LZdaAQKmjWG7GZH1o9dC
RJw0g5ec/bpNrIAicGut32tB0tNP0oPrMvLbfeVq7hfXG4N9lWfEufVFdusMkLqckaANoEhkO6QE
hikCep9hQHWNoCGtkzjQwHfp9k1Q+/j6oHdwhpXPJiEcYICw4kWF/YsYBij9wEqWdiRgZSQuDfgs
L4/Q7OgKqd51B0Jzn7o2gkRAU8h2/DtbbfuVn9npIzBea6Hzbze60chVD/9+04bjlHmdjej3iHSp
Qhdei9KJTT6hvGSe5quiIUs5AN9EgMZEROrBkCTxhMRPUG7h6fWuTP7tMqhgLftNFoBwL/NnTwH0
BVCcpAbDUhDUNMWwrKX16lMLWHjVFC5n2z6ZgF681GubGPkw6sEMmCRW2DYpeCS1r/xaJavarquj
6QYG+0egzp1XNPceCrJNPYG9mnzMDr7N1rlNgUma2VgsqmJE+hoV7oL/hnunjVNKs59/D5tAX0Yc
gVZNFRj85BIZmA6kGxZmDZwef7rv++DAHAIciYhz1lmAk3CEXL5JlAg6YKl6z00Z68sCTssyKKwf
JYippRFEL11aveaARBDfhi+tVL7peUOUQ68/py4LfmVxA4wih+ZoF89SojOyhEuuekNeraWHRNU2
OG2SOvfvkV1EC9eCWpvWykMZ9fzMwoxxQPqYHRN1xBwryC+sE96bpAQVZaf61oRNuegKtg6tYXiI
kuEop+2AFw9KYvWV/yJvYhz0oMOCksY5K8bXwKpglMgifrSS5KuJZ/Rb0yjJsYvU4jCMmXf0aAgV
C0MDV91MrlprwjiCv1GeDc92VkkKJQmkUQdi28Nl6ihgU5CorDTfIerZs14NGxfdCCPsqrIciOZd
RTg6alhEolUPwg4NhFe2KP7NPNyKzjDWbUhRUOU92QBiNL+EjdZtOWRW10DV65s8N8JDmbD2Th3f
K1rJ0Srq/Q5ylvzNIpSvWvIZWe7IKm3NGjt1ZIebvHWGLejYfuNTDmNqdw2CJ4g0AGogRhn6sORj
O04Z3d1qrCpxn4e+2XKgaBoSuEjA2AbYwBed6oSPhlvxWRdsnp8VUsohYkgXeIxRcjPVzjuF/ZTw
I1rIQA4qcCezfzohUb9EbEAWdUbjBnpPBDY5tsyFgNlEyogRXdGjerIq+V02zeMgoc6Wehx8ISYj
gpnALlC2pCSY5uAssPaUx7hRvDsZgDR0YIgt60pHs9JHGPs7t5+Qv2UC8iTQDH3nxiEPYfBkeUhz
A3GyLSWgGc+7FTy1ZTk4/saKUhJM2eRu6hjESTrRgdOYlx8hgruIkV0vLauBq+qn8SImGPPQW0a/
EaUe7isYQDdtZOAN8wzCbVzjNSmmVivwo4Na1/W602L7yYVmvRzywd/l7D2WFjH3GxugIyAoUzxV
QNohK+MChO0xyodxsEGrNUYIp8PT2i8J/GPmvJpeawbIgk6Jf+cjC6Qf0o6qVLMkukUJbscMg3ci
22iHdHi8zfGO8B/rlXdlmMSDh6CmjsMk9YNv7a344rn3VR0bW09WxrZWwYrH8O+gnjT5Y1ogsmqS
wl7yU7WNgkVxW6eQmpaZUpfkPLXOLaQ75vFQOM92aZG5WSraCva7c0ckj7021A6sSV/ztsZsnsh/
8gFq5Y8iVeqfJpQjGDDRkJDlMCZUANSRxV5EDYBEo1NPWlG4D27jgTJtin4bpZq78px0WAPOKpZO
OrIquzZhnVJJmu1YD96DCib1i+HzCcRxDQbR7ttV7rXuGqlFTiY6FCjSz+x1rbD40LBGMd/r4QY/
tL0NbDVchUULUsxBjhk29r2ZVgCtXfaPfmd3GQG/xasOqIRgj7jD6wHQL9bMV9VAHl6kbGerEgW8
yufXW8RtlP0i60VuUHmrC+y7xkQgswkoG8oHtW4xQIcO14q9PEuOYaDVD4Uz/DQrtWL307wMPbj1
odfL67YU6ipStZdeTg+tR3tm5kSpj51NfCnwTFChTKu+pxqHWBtkg82ynhe+duMjVl4oKYupXQfj
Ji8lglZQXBtj0Pp7tx/ypeLzMvpx/LXDbL9ChPnbFiH9GxwNB8JubptEWwksx8nmOVf9h0kmQXgS
GhYcjcO2K0h47aBdLtS+a7bYwoNdHw4RUmdT28CA79dQ5mPIBG68tgzmqVl5cG9t9sDHQWqcH8K4
PgRBXHyRRRLuip5E9kytumvSsOqf3PhhK9BK+PCFBnqV1h81SVFxC/r4SDZuCFQtch+A2I3bDiLS
NqVgRkSDTdQNWxCNTq1fHkWoNd/qzBZgf4No5eSpfY2x3tvIka2Tnpv1HSBuDgMqaXk/qpCDxyYq
h+6Ug8gs2ay2xXfyYK/6Xv7AE5aDxbL9FJqLLOpAxwCjZ/EuAAXvbqRaZj+gek2TkhYfsAZd3yap
bNeFWU/Bqal0lnHTE4ZiMEH7xwro8rXZ8Xlu4bssEjCCe1kDqRJwU5egVNmDjCYotNQw146dZ7to
DMyF1JTvcVVDACqLbG/nZvEtKjSOMnbiB4CY4HctvSCdyEShyr7KUYMFeJB64cakAS7jWo/2yGuG
dZuE/p2WE0cLnrm07v3AITWoNO7bDo6G56PfZvW378wAAIhrUWEoygIWC7FkVv0diyfiARS79iFn
L7jXWyXYFJAs97AvkeSzyV7FepWTSdq96L0ql4NfwRmoIioVBjEnqC4SsqTYBalm5MDWyvV9mFvf
HNPi5bFLD057CdmL9W2R+u732K3TpREZglgaEa7IomdlhGS1yM3Q5wxFMZFDnn+d1BblMGG5yU0C
CztcOSDu2efbCr9Ui9nVQEhlAZXhcA1zFlC8Fsrx2tbyu6iIvzdQ43edCQVq0ejwnZTYKbcdUu17
q1fLlQ8BcY0JNdkQ7srHgkwfUExMVABe/iMbA7RWRKC8mL7XP1uq2961Qyi3UstS8Ly1f0MCBMZL
b5QaqVJW62660qqukozJaUIBI/4mY6nFZ+AtRGrreyvsrZ0YfX2huPDG2ZS0exE01m3klqwF6RTz
0BLwCFK8SFZlNUAAtl3nFukX9HZZffcs61WJ0ewJziiHnoDub3iElW05KNlPZ3AhTaLNXiESyZd+
DYNTSfwaGJOrIObXQVixbiylUig74DnIx5CwL1SS71aF65VXZgfCQUXzRDY4H7Gcc79YhBm7QAIU
lK3RdcQxm0Dl79Sqtxe0wsRacwEbSy8cFwliqA0B2yjFdGukCc5ez/HTV8cDZJpn5JRpqWcsUvZ2
q8CQPeS5YFj5oEdWhVSMVeY0452Qg9iPATETBAYM154emZxCnBz1WVluDZl7V2Ulwf8l0iZ6IGhu
o0Q2W2yRzY9BDCOJW6qgG8hph216NBCGEnxLtSMaE1j0wPk3CSmDTz5r0hF0YrQK+4jAGiacuGMj
DBU082HxO1lzL8rute0II/Tr1lmg/B6vhH/fxBsC38MlxyUejoi072x4WxYj9km5Iutl11R4Ierc
WvuMtxKekAutzjkm/j+Ozmu5UmSJol9EBKYo4BV3/JG3L4TUkvDe8/Wzzrze6OnbElCVuXPnXoR4
5X6aJLmvrrbzLmpJbJ6ZWvn3Fllf5L7MLwXm+0OtrtxDarnW6QGfMNHJZqsBy7OTQf4lubkc8m4x
/GjJiqBQ2aRomoglJI30LQikfX3tB/1HGoZyJPp/cYtt0tkzJHOILy8lR3HiZNgacj7zRX5W0hr2
RlGjqlhCo1zsCL+rDZz0FdvqDalpr466vlnEqFCLrQAI+oaKUCmUnTVCc89LVN25osJl2Z6U5ryu
vQ5QYiiZm7pWN/TEN24PyB0Ti6LsX7FSIe+MiUyg1MLQrk05n59tD7tURPHebqvuMdFt64kfynCl
xYua2qzi9fMnKekkCgki5FSKLhdjJCGmwzQGzMvF25g2abAOhfE5JLp+dbJcT90WcjMTzgLiNuft
aRIsshVDT5qxGr0Rb8PKUaJgEOSg9QdBDHxVdPq+d6bYJwrse+vyKSCMl6Q52+BkZWU3zBwrIrOn
+V6mrntBjyJhF452iOuVAHnBI17XVTxWVvKyZfPiIxIRG23YNYl5a+mjVBrkGo2/M2xyr9HyZp+M
neBo4umpEC4O9Wr2j+ZUKafOrK0TTKfkaoliC8vczoMNEhMqb8OPod1UAuXDqY36LrcWKtuh6lAC
BVJHHPGhmv+4gX7BxBLIjYPMY7xMm6oQwb7MpuPL2/5dnKYWN+0Naift8S4lJepsVVyNlUMwZaPJ
BHyn3gax6nyxINGGylgtNJNm/7VNaJZsPVOP9XOoi7q8UkVOb0tFmLfRRYlLk1nDVzC7XVSO+S06
lSZia2T+sRGQF1bVRF2ymmVA+wMzUV2J22uGItsPNby32NL/iCFlZbXZNq9pTbL1hf3XNGoLA6rI
j6uymhcW8ipfDDNbhnFsdI9tOS70+8VAxlAnYO8QIxLaRImB8Y76sCF3yTWy8hvXUMJn2/0kC0m4
xC9qxlFWvP3jpv27RQ66bIXVoR1FMnd78JO/eQS7t+5N7a5kTB+A80K8E5Phj8MNcJLZZ2sDTmSw
C310bA4FVLAR0nJuk51J6CZbHmSMK4nyWqy9+jAZWvLQ9UZ1cXLbeifICTWLLtbllwuBDltcSJyt
uRdWv/qkehkBfLoyEBLGhKpng6/Eo05Ud92XH8MgoxOAhG6fJFq7j7Q+uQcb0fuVtsHs4LF4Yzbr
J2Pi0cQy5lhXWzOoZ7K+yyjbdnXm6CedaMagWzTSrwxwdI6j1bv/UaZd3IdbtX0pyWih0jaLPAwz
TkACRvCdUd6FWk96ZN8o8x5rO1HfdsLjKGa8BamQh3kRe7tJn1tJkGRS92NQiIEGTk2yA+sf7dUB
zXbU6alOGzAWLplOE384q5oPaQ/vUVMkJ42A8l3ek9S8pNlP3C/M5WdUYrHdePbRMJrhBj405LMq
fDYJkLVa+gdh5eodEDy+b5MkxjV21KCsjWHPx2mEsFYF8UV6c1S6pXrSo8x6Xzb726oW3heV84ac
qyGsLSKqF6WyD8Jsa86StnrGR9H7JO1xUlewnrVcST8m3RrOKSl2Ho5dYE0UiJ6ybQRaNQVJSqXS
vGzpAPERFQOQnRyi6ImHodElFo3jVT3JkZbWAIaS7NNqvTQ/1s2cjlh4RjAKi34zrKrzC5efuKnA
+oGlIvUuaRAyKJKm/TpZN7IElyaMK1YIBOm0ZUPDYCLQ/xAzkzjEsLflvyQmGbYai/IPlZYlS7vj
QF7HRV5sQNKPCZhdblEBwEGQJZCRsOqrUwQj1cmtkBgjMikFL/YdwJfkiIEdwFk8dJ4drQvA0GEy
L6NEuNt0IAt1r70T6MWmzdL+6m0+76EMEwArVUscBnNoMH4SxBGoc1OFhmYkF72rZxA2FrAmB+pb
1+riTa7iHUO6SiXXfJp50t/x1yETEK87HES7vOeToSPCiFuOWuloMZsVuZQk9mvx2XbIy65ujIlB
Hbp3HYuKP3Vl70+kxenV+40yMPdPei24GobK/LM59M9WOX+wBt0cQQm7VY8uhdz5kZa475YYujAy
w+AtHbajAlJtAKeJ85fK+COzCPDWS/LXsDhmT5NWd4wTWqSIrrLCKKuS/dxouldj5zvAhy2PvWRr
gU/OTNgoHikedX10To2jNR/m1nQRFLheD1eRvoxOQi9jzB9Jc6ORiUWl1zJq8WSjLLilFIvptS3c
+l1ZlgIkVWlErppFj00yzxeLZMIc5G+0dS/VuAwDyNJlfZGdrQXNEDV+k3Sbp7aJoR7BqtiHBSjN
W9Spvc9ni61f9tEhXhGYdSd5ZeqgepUdw2KFa7+LyDTc0wRFB7IuNN/M4vnFroETb7iuPSXuCcMZ
Z9Q+Z6pvKB7Tb+3mu1Sr77wuNQ8qCpGBpoUad5roOrugiMb7wgaQMdqwuMDIZnRWiR60RFIjBeff
o8axODVlgTIhGLyooxW9tepaU1YvTrsHtRk42SdaWx2dq2q0jAtcrZmF7GlI0x2h7tZ1I5eMxT6R
7lgdTT2bSGC3yjtEsVIDRSgV+bPlgImq2RjIJ6z/RUV8UzBfu7cyO8k21J5uPwAxAj73hZQnQao7
HMIatNpCkqNKjlmGa6xtib2sIyi0mtFqO6lB6RkYPBGPDUgslhoSR7M6wdqMw9Eir2iLJ8Vds/xF
0xjbCcL5wqywzUeo2d+rrp3WPH/e+OB3Kku7EFfR7wswd5DkL2JeNcjIPWRSNf0FHkX0iHWypvsS
L5YJcwNhVC8lRXxZRO8Yz5yLXjIT8qxVSf4aMY/PmbT7T42gfN9ZiX8kt07buN/JMAqycpgeLNXY
jraeftpG/xo3Kry6glDMQZtQzCwFCt1SdzzgKvUc0XDE1ORjukLPi7uxUeeTqEmUR0YmtihVIt9U
EK+rFB1jrOoYpXjowuzWthITzUjFAC9iTHD5iK2c3aICZ1xoTAHQlgqmIZzCK78tT8zkX0+NPoFo
HNOQ8HAW//sSNuyKI6E0kHagoHKrCWt87hdmL22aWCd4kx+c5/rOYjziGXAQ70DFZX7ExplXsdgv
+fCJtXNVdprYb0UtgujB96xANkEx4vJxi3Lqf0sCWVwjt+ug7inWIk3Cwp7j38VakgAi+FYFzETe
Ww4gj2kMcdvR8gUtMnONZt2Y3KjUJNCqQl0RdIlps6g/msLySjOQ2ZlBAHZjVB+iTx1U8KYCQIeW
8GCs9fCYpQkZChOpSo+WXlbUxlvTems1fxqcU34BBs0juPnLVkhN7XTZrgi7o4AGlokvPba1C0Oe
+mJylvAPMb9ruuVTFssV+o0pmLI4BB30WkJUicYct4xymvfiQ43jdj+1mXNEp/4eknHmr83QEbOq
vWUe4ir1i2EanlpHRduN8o4QdgAbaVHGnmnFCQDeeLyryu4LOp8eiNZhxzbjrqaQK9wc0s4ES8jq
ViY245sooTYCCCkvytiVzanU8/KiMnayyGsYlnvW8bMwn3hACkGLQRWr5dVYCv2uQfiHNFBRLKrj
8DKTKeMbmbIA0WtuOEv9tRaIgatONOFomtlxs5z8KNVbvd3xLJi+0k7rcRu2cZ74ncPZ2U1Wt2e6
A827rRKsG0txUGpH5+irVNdBi/ejzHzXquI1cWabr7pPgi2N9D2UcXPvLDoFXDQsdshcc32cDPYm
B2s2DmR8LsHc9+W5XjqIJL1NZ8sfgZxC1HxuxA6wdsmrKORyUTbHPlkx/4UNHbnu4UEsucbwQNVj
cnY7WLWKhSWgI9bSQIp6SLQu6Xw1kp3jdmoeXzq4bwxyLN1l+D6FRR/dc5oIKN2RdpRake+nQaT7
G5eI7mZj3J85dAhgUYN8gapFwkTjzStyF0nX7Cub2BLIv+gYVoIonUworemNb70g+4ZDjIiuEvfz
qVMLMQSJc2/R2v604Mk6qWaqf+Xwt13IcYg1HSHr4GHqvU1K1INGSbaLs/Ehj6dsl8kW8KYotMuQ
3fIIhDH5wF62E8kA4iil2RyEQmJIbUcg1Lu0+0zStAkQ7wpPUHx6m1Pq3Cgc/VA4c9i86vRkTMxt
SLntT8AW8bNFQx+Y1XYzNGkkFmhmzcB4GzrXWUFXO/m27R0nlsE0iWQ3FzOT6O1ta6duDyK1DqxJ
jI+czytTJaK5snYs9oYWpedG75oTKbbgLYypfWjMzGb4tY7UdRtD2zbO7vpufhLUmntlobQpBkXs
tuo2xBbql+l0/WUVRJRU1iAPPeLHUzONUahSU3gWdUxFSLuRZOVdl0g7UJz5J83l/B7PlUzc9ZbF
KXNOgmaOf8pplWFupxEN85wz+1b5D6Ybm6GaxQM9RPw1mEa1a+0B6POQM/uN28zLM2u6shYPY1Bt
VUZpUcsuZOwcIWo7R25h/RDnWcMqe0l4cJPDZOQm3vp83SG/dj5lfXvf5c18qbQy31u2Pd5KQ4Wt
ACaJclTWvaY0Fc4HSUm81nC95jVxZWa+FM3o7JgEdcdG9jeWfavS8E6EmcgBjEnkEHNbR56Szsu1
WeIa/NiNf2Y4NaRk508ptH8dbQhj7H8mxoyDJEDvbTZE/jCt6+ypXTwGLP2JuwoZOcgnJsC6GVfH
zMnNI/n36S4r85dMWAW9p6aeelNf+AUMBORWOUm3DHaYSrEbKmdWUxlyrQfdjOK3PF5/qqH9IJom
8bSyIqSm7tOQSasaWirlk1A6kx0u6MqLaal3ccQ2vmPlfVibm+5C4tX9lLPnUhV9gr61MkeXy8tU
Fzj5nQSECCPW6yyjEiaYprwCBzqw0Xxday0NmRpcrTy1aZTMz0kfEt9cuVxtjVecBP7k7PBUd7Rm
2tUBrPDADnjuiYVoa3Z1nDAaC/uHGk3bqXDJGCvl5DordndYeyKAjdX8JLi52bOnjevEiUBdjYvh
VrTDYeKYGp+C8WkT98awsGu9xLm1Y636vok5PTtVNB7pYwjrYGaectEqM1Y1BIGUOAlPExWvS5MZ
DwDq84vWwDXZEoJ2tiRpA5JvJaCMTrtjSS4PnYqGkN2rxDVlgVAyiZJVE2kTtjm/zeilIS9Z4iN1
kTCt9eZ+ixym9FIRfxHRbrcPgf+eNsMjyBrwmaX8mPQqYD6aD2chjzeZx/GSc1jvM4UfJzYQfZpe
vOI3SG7hPhtgWvBQcisf7Hkb3iT/NB9Biieu6tFJMSOIuUPygdMHJJXAmT2llq/Fyfxs15bFTwFM
yczRk4jIHg7NYG1hT6CyPUyvdcTMMZvBU2vdmLoT28o+c5HIs7upDJxEGw76WAz3oxoNuz5Pq2ei
1A0fsq/usRiToFxS0XtRO8tPU1f7/WSvxntMZuyL0tgx6JG6t6hrGEvNeoGMh5vI62mnAjtBH1xb
qiDwSSDyGjk+dEa1PU7TRFAP+hP8x9FN2BW+GLLtv6CzV2ekKIEVwIqeSbLm221nMB5xxUgkJc4Y
GOtAx9mp//Lepsshguh7G6L2vdDsbb8kmRUaiYGiyISyVoRXO5i4CM+lRv8d6vktUeJnEOiwQm8+
nqVAAiRp2casJudXO+b/YSmmOmh7Bo3JxnUsTN24M7O5+1aHdnrV1H7yMlpcEGXrGNCc5Ii1XKy9
rahXGsQYWuFoeWM+x/uEMFrfsUYtiB1MCktUxVjOpP6sjcYvaxAZ0RWDtVt0I/M0rY1YOOSW7M1a
e8iox9xBMtYAZwlQWKfQYYkb1BRDjL1mNAz9Fby/RjRP3pZRkPRll43uBHjuHbuUHqaT9WL3Un80
RKPv6bZw8ci85YRvuFpsMzpHWbuF61xmsGujpxSKyom5YvkymNgvqtUuzpo84p6C6Zwr2Rt0UvgX
tVXhM6PjETams4RBzqORf7JyjoTzQMA7FYDX8bWqCM4pWdI55oD5NStDDdsRw8ZLW/2btOwabSuj
0fu0OJNGqeonpBm3RiTI4x+YeNyVyL0FhLDb7N++jOsLlsfQlN1eyGdIu9DSNT83nxrtZJroj3dx
crTTPTyrlMGSCvTHsfdmS2F3Jt80AqnqlBUtj3DL9F0AoTYUfr37rdjL8sexHmi13FSlW+jPiI/a
RvujngbkzmoM0o5bhURqntZXZT3U6otBH1XdJemut1D0zMNagykufst5XyA89YqnY/+u6vOKkpSy
ynl/G0yPjCCLaWA0ggbH3dYNf0SbUyT89ooPvqwbz0v5MxImpkfXLf6nlR24BcC+Dq6WpAvj+jkW
70p71prsYDLVluLBap2Qa+9cRzcXTh00/OYhVvm13E7qGC79z4pmYeb4Heml1Pl1RY3q42CesCHQ
DBlUXKjZxbzXsqNYT3bCMFYUvin2avFQNc8Vn05Hc32xB8R9gCVQp/zGODP58+zB9uvp5/bUZPJH
Y+lXGRGBGyDQwLTv6u5N5cCMm/yY67tZO0EnPpQF6BYaZ06GUf2XJQphagdKa/pIuATzUxQTyzMi
pS4/nEBuCRFiRH8TzbGbuXigAOZkRarVay0PMoU1pgs3jWa3NY4JjiTeGC4Sn381wl6r3SvquRMf
cX1faIch+blh7gjO8WaTX+BF0QFcX5zyNgP7QFeZrQcHSnuPE9P6J7TndXkl3sdltNGLS2TvGoZZ
5EQomHYGQnpbPBfBoP0UGTAorlWYa+mmQFW/1NE1FbC88XTlF5uLXMLSFr3ahjUtLhRAPGJlrXTM
dSfxkkxmdUDR/dJzPb/C/AisjYYqv8zlc2I7QUr1NXQLlilxb5uKVxo91KbzhnOtB+wmz5HenpJp
g665L6zKnYHCk5YPUBKqMHHRuHgZKN3W3ZaLMaJ7cOQ5L1PLyeswXSsQTyNXTC+Q03wyp72WcjDL
dynT5pnEJNyu+zVOieh6WtZ7u7xICL8LTb3Zv2fK2410x9TXNi45GdhOTgL9cGcuL6rz2Ea7DKPm
1vyhSe6U7lXdHnXnBY//VvzNgDDjWySYdstv3KtThmttd0Os6qbmJetH2r6k8Umd1H0ULwc5q15O
rHdbEz3nwAtEqKdaYGpwWHHnCGxyDgTFrnrqtdfe8A2hXHGMBLV+43rCME1/xegw0i/hFZI4VTtu
M93Ur+8FJkOZnTee1pgemhgZZ408tgTQkJR7zEc+GI6FDSjH+dE5NVZxb8kfTIJenEACtKAaILJv
+m4k2zzjuF2Z1B9ubkkmlGVycVaNkoQDkXeAPslXiipIe+V1wqYGVsi1o4fcvF+SfJ8bnzr297UC
i4T1IW4+55gubngG+HC7Cpdb1y9YVlBwCjSuwx56VlCSlho+lmcHMYvmEJhmtV5ocsNmBmSfRMcI
ypMVuUMKYQ+gqxEo2amFiWLf0CHTvSbhNXUMxpkOUaxy4Lf+XG+nDpT3Kk91Yvqx8VrVH6rKr2Kh
1cEfUEvim0MmnDypZxn3SBxXaEmC8LvY/hz0m091uebr4JdK9N1PjY+QDCn7IteDUr6N8z9T3a/l
TqNcyiGNOF+1eU+UnpcCN8qNmrP52NETVuauAlA9gwvPNfLzHrhQ03yHmljMirdY/zYO27n91+XP
lnmmsXDN5iMeP/CaBazkUfIwKNOuW4bLfT8rF3vZk8042HwI9yNw8PJdqT+QqPxG0M9aX0r/FPOJ
DGlYljs9e+2nf1bV7FY8uHgPMMA9CWKfWwyIlTIeoZhxVhPHWn6J+N7qgbvUB4Yx5GE+9c3bap9K
GJP/5/1BF6bx4y/G5jh9N+a9w1fqKHtTPhbLH5OOuv/BgLsHnkavDAFM/ynXY1w6u7U9Zy23Jsf3
AJvLwsdoZLutfB5tjLPbnTTvudZCKmmPdNDor0Ue+YOs5El0PGVXxa/Z9KCu7yWmEW04KVRXseUM
+5vzGLdGylEkQUJl2JsCiNvDsYAcvePpD8Be6jqoDJmcWqO4n8kX4sEnIYWLJ+eHacZaOCIIllfN
QW7MSHN6TefR781/1vLb40fJAJyZC0yqDdgoj4SXwVuzX4Uhgw1YesB8PSfCr8T3aio7lEQwqW94
zgIZkYrOkbst8i4aGBDkZqDlpDzihSrk+LFqRtjHh9J+ZzpAE12EpfmWRL/yOpDGq5b7/ss+tMOd
bPgfTnTJ7lTuBsZv7E8e5uQg4Tk2kKWS7Xxz+kzri8FxmpccFreTQfyUXFDRwpAiubdK0j/g3deP
NvzQJuchf3B6OcrqwjGo8sKX+c7kULE18mu2j9h86sdz5vzCeyymY7yce94ZOVxuXxrjZz6ig0Op
rV/T5jHSmb6bVgD5nb/tty6ClfIOXWTuvx3UL0Ym3Dmd18UgudKvLL80GA0IDt1kMJIaYF51/W7V
Dl1PE6vuxWKFE/eFYR81heFDH4rsKpmIzOSyxDgw9OvaPa7zl6XxxnwU6aeSmIxjcdwDLG6Uy9j6
jPoDgCeeOn3M1mmr7wGB1EwBm4QUjNcu/kLnUaplDwqmbJ9VA1vml2qdpHiM5hcQynV82MywS05l
+VhuO/IjPVFeHVTYer4rsnuBFTcdPot04CU4mfbLZO4Wrq80ZpflxdSf4+x+nM5qfFxv9qnhPZNH
QlXHzaZQCVKCLHlDodo8Ovp10Ql4DuVk8j2+b9qdMwa0cL45/OMiYrANZkJyvf0uMg+N6mxPSWAW
EB/VIujg19Dhi+EhyWGx6OCYMuFqaihbtmiwSUXcyuoNiH4pgYHH9WG0HjN1Pk/6ZzxGu0J30KWh
pndXWhlPWh0NT+VOjCsWdUcs10OqNQH1OZUyQjWlvyLVUC3pR5JrRatmcfPa1SMxfrhTX4z1dtpl
xwVqX9H/S7FVlxVEuepQar/JZLmt/pZxAOhqRoJa5iFAl1TuC6PDeP4d18RX0pWoz/Uu60tydFFs
Ne43fnytfyVqv4cbOjr3bFxQC8ThBid+pdRYrMACzNPIJ10WYTr3j2MMvXATnDKx30Ufi4mrf36J
mksRmZ7SQiFHpNrMv6kv/S15mpuvKCHjF89nxnlQI1d2ip+qd71j3m9Ofh6aOJwFV1VcusTCs9+h
e3Mp9o6Oe1Fy4o36S1vwNtfF0Rjjf8JgPJX9tlPF4AFPP94ZrsLOt8bjRCwUc2zOXJiDiMsVf2WF
kSUaYZMiG2Xd0zS9i2Ynh7uo/sFpwYkdhV31YzBNB3XDfPOvtgM5EuwRRcCtMlrw9pBYYzhpPy1b
4ZFTNa4k6XrE/tMgd6os7rj6zfCrvCvZcqir8YCv5Cbqx39dtLPtvYbZTbFTd124yJLnVQdvVHcB
kt95IMBvZ20mfvu/xrb9uXsdpPGq5+3Xpkq3UHtPGD9t+ZeY1skE2RkTXlsW73OX0ppjf2Pkx2B5
m/ayvW8ULt7kNXVeEl0Lxg7T7/a9YAKJnqv1z2nBoLOOo32MEH1G/sXJXmyHikWYlfawkJ/xdpGd
n23qfrKm8yif5zaUKUUKAc6Z4mrMf2l11O4nq05j+2UaD219Wx5jMHNq67DQ7kYLTtPBtEgCABph
2gFWCW+gOJRVuhsnJF1Mfrr6MHSnUZw6ZuAy+SkN01uQiwfloDMWbZBwM+3FYtNf0XZYQl2VJorY
VBhWPHnWWbABeOmtFUOyGV8XA3rnOLhG8bDYPyDPvzdAn6IEnCuutfGMndVN6wXF55czXkTXTjlp
1qHMdmPueDb/Nmbk5vbomH/jwObLcl90YZm8zVYEJIbTiD2lo8JbxHQA/uqZabNh/lZxg4f0mdFI
is2NzRaijrPiT10uavts4mKtzsSSMLPghVavssHjte9uFFf71PQ0PeZ5Kv8MpskxtNUOpSp9liOj
JUCXTXsfyZd8Nr1pvQ5txGyfsuxNw+a1EnZrIarT7fEC9NHFAnpVV0/lBA3sye4e53U3ER1T2R66
L3r50Sz4A81913/otC7COfWpeqiRMfKVCohVxLJ4jRTzbklJyzmxNOj222NhnUr5ngGs3FZM6XLD
YjnfJXCkJtvfSB7aWNAzkFVLeumEuk7N/iZcqc24j5tLVtKa1/S33N5V9ePA+yyYhKXarphCQ0/Y
sLxicPLbjPWRuNmP6etUwwZXOybV/9L5y2FtOcFioBjvlf7ddtMuMVbfUA+gKzFw8R5v9vgwKuO+
BbAj68XXoJ5BSA4SZQo3mMayZUFDQO7O52+Br29VczLKxzNrX0d0hshl2e8V9qm3cVLjuM6PkYOq
r9hXVgq9La/ORb0yHGcPEqEHKm26BvrUH3vC7/l9WB3dTo4bUHT3BgnGo6awL9cGZUQ2Ziu8PFb/
7A7/kb4EIMs+nJjtIlTYyhlBiFU7XBRHa1j3AwlL6s3EBOQc8zzbJThrBPbp7Z8W6XcdaeBg2ui9
nJ3RD0Gq3ZCmk99WYt+ufOzWOh/sOn4fl/pdCGXvbFNgS/Vc13loN5uHDubKtbhHyQyMaTmi7n+Y
FIjSmY6zkT2IfPHneQ3TJmld3aqJRpegENTDYCvnMo9PiaGEFaN+yHDTb6fIcCyXx3hVmdoznJp1
bzP7Q89XkzqEFJXGBzYXagmQu9zGnZvmikfe9ZOwsHsl8lAZ7eeS2zLQazI3ncI5aly4OME9dTTc
VjGCDdKcB7eL/b+/tXwY+icpJkrkrXJ159bGFe+Mgu7nNA+1hV0Caz1uZMBgfbsvHGZChrOrOo2p
JAxfrb9UJaO8ion82O2XKLrX04kgYZgF49Zfx608gYv0cyZ4kQoUGlnZTtKTzQHtxlt0j33wspBO
XcXmm94M7sSlOeQ6q4CYcPT4ZMQFuNbsRSNYftG3l37rA4c/o2KFHNfYc5YsEBwcbaTyIW24cQAG
x46fkwiumNq5r8u90fOd4p8keMvrbCtgTPnRKvY+r+dLpy1ezQJmr37eJpha7a83woeq7WW3PKJD
vs3TeBR55Bsb+CUtzl1Cf2l7bg3tXFPb9QjyRGHZa42DV9yp488YmTtHV/Yp90mimoHJeLmkUZSM
C/C6kyzGFSz5eomFOiUF1XvOktwgtXtDnQL5P1AaCJPofaxkXpJ0+7YfAGgPu1FdACg3jLI06Hzr
wdJrCOUVy4u374d/Oxcz9uZfR0QwLa1jr20+WedXWVOxTfr8NKEeDVYTxgpinIrks5iLXyC/o0n9
qqvzmBLD7ZlTwg8li9+u5nnbZYAZCZXJof7BYWZQQm432/cgojWAyIOTBqPHPGSHfC58pysOqlqx
/pnt2qX6YIJc+NGWxPw0Sth1DGFuBkO9goAIPNi35gW2UxQyIhbBSG5lksUQCGvw7RG3gaQv1WV6
yu0ZMnK8i6Zl9QXxUz0qRLE0pzrmLLe3F4HNdRooiFtoir7NEdBOG2+igwyoqt0JM9EhXwFysusX
OQkNSXfrsQ/YhEbauu5KrsiT1fGDV8sdzOrCzVhQKLv4reXlBV1JnPP4UBkWoAtRNsA/sydjeM0n
uryerXlNsjrIr5Mjo22ezCH/yFaJ8W/18EDulzIG4UllNTaUdWyM4nascJiV/sI4KdKKc8ccrBk4
kql+eD0y7o92bO5WLJJ9wkehVZ6N5QG3KmvdOMA3TvkohbrOl9C0FBg0OGaXHKtocDM8QVXNHJu1
B0mhVtMWdzUXEXAAXNeo8k2QdPZeR1kFwBVk0xLkg+XqubGD3OnrZnWlzDyyBkynRVE8KF5MGLyt
s93eSZaJWMW02JJMK4QwkTYccRzFa1Z7ZsHG1tAenWxy61vPlmgxEmK/F1S93Vj+mT2reKWxvWsz
g7ZpvUx0hht6bGNhcbZBIqkJ43l4axUnpmS5qBpzJD2dNUDofxfdsTHVtsES1aeehrCvC09T5pCT
4XAznq995+sY8Zy5eG3G7Dgumephjr3bElJFB1E+1iaeRBwTdIastmWieu9ZV6NfY8JiYIDNNPXS
TqjkNv/QArMUdwmDWUoyk68v2bG3FcwZM9+Np4giygKTH0WLR55+aESWO0ob50Dh5YVkx6zx4xkf
uIUWnzcGmgkLqzzPFT9TOmez2+N49DoF//oWBQ2Z88U2l55UTHSNrPQlq8tNp3LtslqU2D72LC9e
bv166xlVdVZt1pA1Tpa6r3Am6a6TyB+DTRNvzYWXCIb9qo1NmqtUzTUWD1nn7/vf/0g6jyU5mSyM
PhERSQIJbMtQtr2VNkSr1cLbxCQ8/Zz6ZzMxMTEhtbqo5OZnzm0YxFt+Xmud+UDbi1H9Pl7F3kHX
a23nzkbz7xZ+Gcmk5Sbp5aV211cnd45EuQ/swn1hQ9sTfvBdyy9nMuowWnsTNoih+XxMF/eUDOpA
nWpH0WyPJfckBkZVHMiA6iAY2yf4kb/amUBogOdni5ULB60MleIZh7tAM5Qzw6Wj9Rw6XN/m+jQw
sW+yfDE7z7CHp592uqcLLf1DaP64vL2mln8a7UlNIHcTN1O1GxRdB/5XGwBDNjAKu8lK0N39XhZx
Il3/xbPHAUu52CVqPPjDZ+l5kVPmDzMC3WBS7OCaBlhyyfruQNEfb2fYKlM8uG5zskf6cs10kCp/
phyOEIovi2V/EkqebDf816lMECyii5PWLw3beW7muiNCNBm+FCYcTiNGeRW7jw18Gvr1/JS6OowO
0UKHA8nzPxcLBX7QPixH69dMbnAbg0akxGTwg/gDa4mjFH4UbXxdR/pr85BQyE9ew9rcDeVItZCk
v9eyr2hc+BU5U3NAW8bPyOgRWvfwzfEWeDm4NBdJWd+cFAvQABVIM7O0HQ1Y5gV7ZCYCPJ7PTgiq
3QQ2y5ERehBnNrPiAcQtqAaP8HaPtbpPB8Nyc1JqMZdUGa7HW05z8fVdKsMD+O+LPy7jEW/tb2Cc
yMvyq0FlrFy5bxP1IZIpGuPevZ/nBvkwAHPRhNxpgp2PmxwrVjFP7JTxu2CX3K6O1cJdntKq4Dqh
en3flTE3cPvqtNm/xgl+wmC969mR07Zd5LqaubA+z32xT+GIGpmePVY435IvzLy7JSB9dhOB0JQU
QowtezQTs24cL9lLB+W9sXhjBwi5CJTJ7WVoUbbJuK66/ULQaODyUaSMcjPsJgVLo+qSPXGGyMiQ
xkdZHzDso6nEcdW0zWvTNyc3BdgIbqEzHkO3i7wCT2F1EMOH6eCXNYHKkXx5XrtQEeHQPFsL5f2c
nt190yr28bBhi2uSeAr5grZl1W/jNLj5Q5N8soOmDaJyrYZDlaX0Pacy+M518Ef0IryHQor5YLOq
5H118K+kd9U69/u3hsTHB9yo8jAvvA1mbyQHrUgGOewFOsY+64E3XVN85blTPjSKyBeZIfY1HaY0
GE69tDEK3MXituN9jpPbXUyffq+FHg+UDzMa5bWiHNcXFSNZ/BDYNgXQZE15pp1UEr5DyJOgLETw
3ra9/KTtHzxKd6mK7Wh6eXDRtLdWEKcHu0ZxKKY4P0/SO7chlS23p229ytnelJmVH01DjyhL0JH0
6lJ5o5x5xIId9l3hk1bSBPSMonM8UJYkNkSFia6aRrv/YXk1kdqcdb5O4MsvQ+wd9Z8AfNIOmHx5
Ep91xqW+KkZDWTWUeE60rJ9JoaWnvKdQgEaSdaixXf46FmP/VGmP5D52tXnIQvRjO3SAvEi6OU85
nI4AvkkyP85t5n+rygNjsozVU2+C+I2fo73anhuzIVpbHkmn5QXPP0qS1tv5iw8DQrNCemCzLKrU
NFffgb2u0Zjz6YkSvgdVpK/RWHNCKkoj7kzQCChY7vLSI+3OSKU5Ppf0yV+H5l+xDtxxM35zYO2l
Ckld+5BIKBTL5bUgJbGfR/FSmflvK/r8XHv2XeWVkDtSn3kwrwu2M97et0NAC9mDvvIYZq1PA28I
o7Wf7U985/CVOLJ5hwPDsr2mAApB0/PS636KEhZOX0SoxrdBSzzgsFopgfmUeAhkPfGsuI81mIJ9
I2T3VxCOPHSrmY41nim7PhRJ8jyP8XWgATKiz471V2nC+qE1vjoJ9aIghPttFxR3x4xbBo2C/74E
NfgKDrki7+g4d4K/vZ2/CwE65YaFPjqL85IFnTx4M0ESJpm2sM6EVgRStUa+9pKKI8tGIkYdLN/p
2t5in2vtRWFWZVfiMXInJYZFS3mV6awezGmSFekPNY5vk5koZYQBiqAImzfRCIbVyeLELmi1iE2Z
uxTpcjryZBi1SzLEGw7NzfRp59D/E2Z9ub91v0AHTB31xIL1Pvyrs13ZegZZI2G+ztJgy87IGfmW
w6iGAv/CX8FhJTHCG1GN93KEubwBo4MlrRIKdsgMBz1lPyxzy0g2z4hEdRHSU+iwwVJIXpgf7X2R
lQ0/je3ogH1Kot2V1cILWAOGWFLytgHiaJ6Py4PFJvoMOf08ZjNb6Psbbor9dbnPnOGH7bFtim8n
Xl+rwlBhuZsy9RikLFWgrwm9IzQLiT8SNsekbzjYZfuSM1WxbzrlYK1ulWkv9uqnwjgBrydWO3I/
dePTKLEVyI55b5YZ0TjXil1oMb/pIg6phWi1PA5+xYr1ZgqI6yI47Iy0fk0hF9qRafizWOyG1qWc
TvMbsIF0ivjR+1Om147DADWW+XBsdhV72mNkkuSvEya/mVbWO9vUzWeJTOQub0kJLZAZPYXBEYM/
WFa8MfqoHHdVHP/rRVc+izGIf4ZF2QneeJyd/Dh4iHkjvsyz219ci3hhZbHunYUJIafL7fQoV3tv
vGyrY5BtDLhuQB217PV0Ai+JwZ+4CCPMQLm3Fekc2uwvG9W4130J9oAmbHt06BJtWfeE4LokC35J
3omeei7Ca24kmUdkrG29JmnEx5qcrKxL2fbNa9rJbR7A1bK9ywz9gfQT94Zr2X9W/WdEd2Q3Q5S7
61xSxJJpbQ1ifNqJRWaWYkF7MViM0KpbP60V19udLYdnwvu9GJ6WQWb7CeISmViuMCw/ixH2LfLs
PYJX6+jf841iAklOb7vejQ8aUhRSUN5F46JhjXRBzAAy2xWDOPGrIbNnViKWDHpsG2Zkp9rHtj4B
4yqNFcVcgj9880URkY7lOzRWFImwvDe9zHg1jTE2GttKd2MiuNVUzMyJ5X+tlB52pRgTZlzWhTLT
hWhWMW2QcSjrbZstII1u8cA4pI1L5q7b6rRPyDCop4TSSLJNW6ITYz/EG6SuvGG3eBz3u2lt79p5
+BFsn5qeFTMaaYQ4f+xnpzzp3sU2oqjkoqun985Aapq6opz/VbzYoYM58k8d+H8RtcJ9O1dctpj9
i20Y4wOGyXSe/D/EeIkZVB24a2FJi5Qtm7Z4v1cfdefJJ+oN4yfQILGdb5n5OZC/h6HJnX1WzjZj
4ACkLAGAdsJCGE7BSvDGZQfRY3cLQOYSycrnprP3B0qiZcI7mV4WjWVXh49dKQkzavtSFkbfekgt
McusQ8JRFhWbtvwM1hKMT9B+cY8diSclRctXnzll6mMtt1gFYJuCPC3uYBr0eLRtsE17XTy0q/oX
j9lt0vXMNznfv+1CDsp0/kOoLHMXpzF9Xjvk3uSLbhr2wO/cBIyD0jwbtKwQrZD5jVE3/zy0xNFp
cvsrNnF7hu3CfrQlrB6pUHrXaoTzsJnDOcURlcZ7r8jD7sECoCQUlrDuZEoGMpgzcYMPcYsxqBmr
XYbhpVEqD5+yJMS9di3DN04h+Vu4JgqES2LCX91AdBOmhYo8L3tI0Lm70d4m8jMeuFggu8RNillg
QvlTlN4z9LDnzh2RC9vp0Zmta90X3Xsceznphw6JYJwc3nv5iCeip7+V1AIX2X2bhxRHzK/e2diZ
3rlpMr553Ei41RukW4e2+hKHT0vbPNOsei0D6lMulUle6Jykm7XrPgYIy/dVzizoKgvyUQaEp3Cb
+VfnkFD9po3zutIQrB5EW753ya0mtvgYXPVs2WyDZUy6UZWqbTeuWAUBb4sArWJTTcO/sq5+hJvX
yFMkhZSHKd3BrOK7kifjtG0dC1yD4DGND3YWj3vWbbvE+R1G73mgPT0xoW67zqoPKht/ewBODnA3
wssyJLf1pCFxBjeH8danSIkL96UtYC8oa9qRx9FpCO9nU9jYO5NXjo3r6tqsocz1P8vxq31ZTEAc
VsLX5ep/Z2hzUd1kv9q2pk+ycBVqS2vd5OBctuPid8gJK+5HAB1jXy9p9d1WovoCqXYLdBfolHu3
x0PriluEqu3t8V65LQe3XDAlndFvn22Z21z2RcrKABHkr6gcXER5jZFS0CrBCEin7nir4RRRnFrI
rHlg7FOT1zNzeyy9IhoHj39HQmL8nSuJOvUt/b1psMkQrnauItgPI8EfNtZt4tVdH+1kHr9Lvt/F
3gqsj6m0fq+18Q/A5uqIzXEgpvzJ+5mccmy2tZwf5klP754dEoNWmrzUjVJcFawu4taoX3F1XwU9
yV0ZWz6lJDlEXYm7zySe0nMQ7/C0QnOSS7yS7Ql+poC3BPcffz9VXKijDojTyfFWWsBlsFQPekGS
6/xQ83/yuFABfcZoifO7tNBPa0/Fj2FOMpkVnftUpTU2RbUI7FOGp01RQ4SlAU1mIOSDSSfySJke
fGSV7m1Rc/BksWc+mtKpusRqlHsmmw75kzWJgcf2yY3vpmHUxWH/U9xgbqRRmBgn33oc4VD9Bahl
roPrThdH6v6UML/vUINQLsPBPyp3dXdWJQauJ2K88j1rtqXLAwdLaz4qQkp3U6i6UxZkwanse+Ry
N6fBOg8NSho7ayAc1Q/9zPlSTWhuqJfOTUemdtSDL0Hhswh73k4P2FDTJwQctS380btvatn9KoTW
564Piydt8vhOOlP+IcDJ0OK1xu1cZEs0LQVWFByss4/FwXQ4uiktlH45u574ZqEMWR4n2IiGTYFV
Hlqnic750U3kuPcQzLa577RHVBMyDFJwpgf8aHHqyPNcZ+prFKB/2Ywz7yS8g52w8rfi/zEv4oJU
GSjwsUp23JvMQnYL7TiyJ/tnHYdPtdC8F7lYfgeoORfHUOHGnG/ObHMsXlZBvk6UxlyJdathSz8F
K1pXr6uXAYxRyJauRaTMUvmf1u0Zk5i8Njoc3H/+4PHFZJbeps60PFPkkluDd7WhbWZv8PeRXatz
Fi435pDVbk2R3XLrU8kbYJ3TvaYFABuI+WyI6Q/ppLWjwIT2Tgjc1lEv7ZE2NZkHoi6VN+w5AuB/
xK1/6VkO82+WtJy1GbkqDZm1RhlD+N/CFfPjAn9816QddwBYP9fR2I+lcH8gnOlNnw6YVgy6IZND
oeCz3QA4xoeiadrOemn9wtsVytCZySyDTU9GX32psU3fmTbCz1nyIs9F5vVHGpLzR1+5+aGhV0Pf
j0Yx4lDXfKw+bbGa5MROwzGNxslW/zL17DbFMVbe/NSVYCajKsExbMOEF4Zc+nPnWDl4AGFRvWTk
hsNWfrpzJ/bcJ4lrsk83+2D59cIthErklrRqu8F66ncsC5AXZdUILCmRJ4Zu7t+IKOfaqn+B5St2
s9SvpbY+7JBVxUSrpyt0q/6NJLS+x512KCEmyFl2EV9COn1UB7vkGz3HY46hqRK0cf/dLdBE5MiD
PXKT/NU0q0DNmhFd1t678ny1Ud45P2XXexQJxuqYVu6K+FnS67yHvzr456WhxueFds0JG+jr6Cc2
IrzMLj25rjNkkPlQTWom6pTXr9VAsdQvF7Pt8wUZSixyYvil1xRvu0CWeSRjmVMErQpCHogvUxn1
1YxzwCKa4D7R+YxebTuXzqUGuVTxclxJyL+4GKkE8XUZsUicbcjUEK4suMDrzFWzk6Fls9szhJYK
L35frq21W31/9pGdBCH4fmmdjR8osE6F8IjfLsHHkCHQF9JJil3trO/O6uArAZ1yUFHjhBzoQkqp
jdviONj2V0WbD0oLZeuN7pYVPzRv+8+1yEbi9bIhUVCZVG5lO4LVYXfCY2D3E1q8dO/THLEqFsCb
zERyxoxYdNDA1n2V6v6Qz8ntbwjf/KEc/kgbGU5ragKSKNoOH6HaDqMb7qu1KP+uYdxfizaP4c7F
5ay22sEe7H1lP6xuG1Dw7r2oHfJgX3KPO1dtOmAI4lNpVTMupCwXYxV1+NQJbwT+M7BO0kLGm8nw
LRnwVLOW6xu43ua4NrP9aDuW2oZBPjzSwa+jVq7VdtG2OWIMFNtWufGfcmIEQb5kgFgdcaAPS6ZD
c9pneQauqyZGF0NAPJRBY1N1R3CnR06MKwhstmF7THF6/ppz3T7kdeV9AxMA+uah8FfAIVd+ZAzA
1XTWIdV+ulXMELve4K8qY1d3FJHJMzgsONvAQWyRDsDMFOyDjOrFzii0J/Fu8FXy5uSYdLw/LOdd
9FZ18sJWXwbv9kTxljig5GGSa1FF7EmzH/k+3EwpxM4qRSiFmsZm4KkK4QmNv/2Ej1qv9XxTecu9
LbL0w/iLOFdi7F+rsV1IDnkVqUtVcAeysE5LV1iEOtMWcCqcZJbowfZY8cmKuv9tp1n3d14q84JE
Px5pmhSXLqna+3oy30Kp5J6pouK5IuEc9l1Ha2qtj6Fq58e1rdWFdjCgPZzJnRo8cDNOUlMnpDE3
BZzwbY8N0kydw00Iyy7MkMKyIbF3ZaNp63SAg0n6rTP5ZCDLAIw3w1ovmwW8Q5Rovmw2Sv7O7gVz
ZpHcHmCOtGVB1Bgo3ayfRTK6bzplcGO3Oii3aVBQIoMwKj23Ogr0rE07hp+qTG/7W/oMPocSCBjs
A96xLKx9M6bgJcXYgkcEDYZSvTm4wBb/paTLNmUzx0dRUSb1KqJ5E6wPvAEuOXbGPkpXFTTSTZhF
GGbOYZyBuoJIah5uJ9jGp4S5qXnz7tnig4k3NQCsxv73IgjsZl58Hyuq7fFS57se/BSBlvRfxvy6
Ubb5XCYyx30fO8d0Lt+YmoZtIKyX0mGA21Sz230kSpj7sEvEda2zvy6LsfkhgyS5b4JCRMbMPN9h
Oj9yg3Qj1kzrz64tEa9dh+xca+OApdlPtQb4xtkwvre8S3aSLdonsbjWKYldTXk5xRwSLtQ936/O
wP7IlqRrInHtqE0Scg3EH+6zyEqORYDFDI7cWzwf21QxwHWurQ5Bw614duzpPcnr+D7QY39tsnra
c0si7DdX2Qt+B23yntBwBuw43ay0pDZrn/0Jq6y5TE1fXkhr8KODU0IHSEhPN+NgX8uiRW+B4sv0
kcA+ZDpwyxc4Zc5xXGv7CYOI2LeuCalNFBcI8tw+h8TOGUTWwdOosJ3z25tFfc8zB34hTX8AapBn
y5zmwY8dEhNZI9d/WTY4O+2gqKJ8pFx4KNp4rSU3gVt/MBiGuzionL2hk32YOpazJ12P/eo3aO6y
7rZ8ujWADe3Ac5TysgqCN05KJJlYJwmxoaGCQWppYwBqHeQ6PJdoKkgk1YsZ3cdyTNq9ANp9AA4q
vvxbzhwIWHj79jBCul5PbtcTd2qy/tjl3EeZdk0HHLbt93luT2dYJDMrJvMvOtfxtqoEAV/J7hz2
doiIBVPLJV1dtIYJfhFEuinqRim4goHU9cf0C9JNFSWkLkCgFeba1A0XjSEk52RxFdilbstcLwhY
hEpWh2zV/j5Zyn6ISKvhWXPN2DrK4iYpiXUFvcHhNMMlpDK7XIOlBu4Vu2F6O/qLxxQr4A/bEd5Q
ruynXM9SXdqmkdVTUQ7wz3FVCftjxumjBHX2Y+shfcpUEDzGKQHjnuXhDxkAFjA2cR/zPipyxPN8
aRrS7ER5aSNx/0pvefMx7xgwueG057g26YMdUBGsUZYhm8Dlkm35I1KcV0RtOn743VjnECaBE7jv
XXzjUYExOVCVpemvEnFpwxD5poWhqpLV3S9M6QdLUg/SNiIumVq1c53kqyRveVqV3V9T7SW7vF+A
WI5s4Jw5lreFCdVlqlmB7pv6Iym1EyUhxd9KovtZ8KMjGTTxa9+stDpM7e88ULmRXOZbRJPPtXKb
X3kSEBYOLB7oie+UY+u/XG8xW1cZ7G2rI55baf1bTkPIl1vcygrk8/mCAC+a9USpg7nHc5GRyxhK
qqEQwnaCsMzuPNR1htjKB/CU4Je8OvTkp71es+WToofehpriM/jFaROrG+7cXhj7YKaUmINMOXNZ
MEYOc34OHQMluR5f6g4ZaiwZXv3ZwiEGHnWU/hRcZ5euwAYwIB5d12iemjyRBuO7F2q5VJmENTuZ
/DVuq7+cwGDQa3Wzi5r8eVxi8+JVY8OxxK65beCTHFep/FygsF1dsxQM+WSAQiZ3IJVp9lZ3OST/
lYxH7Js0SgWyvqtiQfZjdZoDGQWm/CD8Sfzqa+C6ua8GOzus7Fa4tKYrduzDZtBjAynPByg83n0Z
oQGUR/GWAKfY+AvRXwFxm+rNmuwco+xgk+M27JJuzVCXLWdAVu0qeyscfmXD6ssXmp72s1PlBEIc
/pw8+414EHKtrqZdOceMBECHSLk28XGlakAWmGSdadHxrBjnI5+wegXr6VZsOXZl9Onv0lL4B2hm
R2mZ/hyykm9HDoN8dQ378cwCy4H3qjUYPhpmWriGxdVYUN7TSXsRv6Q0Wrzwx1IpAfEuCS+l03Pp
5jsDerxduYNnFlJuWPa892Og4klMcxUiVDqc86CpdnXWJAebS1i0LBMipkluXBCwE9jMeQfUO9F7
19HNIQ9y72V2VPmyZAmABb/Nb9wKZ+NpmpfJjOczMqL40tdR2stfk/a9hwUYbTQ6NhXk2OXF5bjR
7J5i+QNWdNqJaVQg+FRivyQm1e92UJDUpOiDiq4HhCTNv0pbRCPEMPbn3rXyVzdgSJaDo5BMxnHf
18TOmqwcfhlIk8/NkED45AX+FWQ0WIuJayKYceilM6mBwtUSGC+sxTUg/ldPyjngCjAZ98AlIf0Y
PMHcPMGcts+W8oavuPO8G2eMZauTDR/ECgq9tcv2LzKD8zONNuc5rtxeyZz7cwDKYbUKYh10CmjI
uGoTc+WM7DGtvlRZOPtxNsNnPXKrAErCkD0H3zYAyO2Yxk7EDEHyJfB6xHptxqe087NLM6Kd2kTY
jDPdqi4OZapR2MWvAKOfyzsZhmHprMcuDaqHMlDdk0TRQldFF3Zsl+aPWklnmkURmi8ytjaA3Kce
Mvt1FDjcAzHhRlZezP4uFXK9Dz1mCeqDCD4YK0Sd2CE258xoYK9GieaXmx9S5/UxsAY/ol28HKAR
9sepYwmBILX1Vcp5Xglku/rYcGLs3FVznrqmuC6UlInI2vFW5wDt44799WWJoumQ+rjj4gxqdqaZ
A6aK06+xf5h9mNK88vYe7vuztpgo1qSp97AjZzvSgTTPcUAmF95a+mjTOwfmD7vtNDp5gDXopUer
8cdD3K0DQA5/+epZJxHRmue8AA7I8U+3Fc9geC/TBZ6WWyk8gVvnhPngaGM4vZqBSLmYxXoneINC
hFDuATYsEGHB+3e2pXXPxsIp4u4lj3M/pH/q1rZOTpwX27UxfybPVjzUVfavBr5HDtLoyM7nNprt
wo081K69RwQNzckBguky4VZsEIhclniQVvUWZnFbu4dyQW/MM3kwoLw3i0Nde0o87J88Hvaro31y
p2zZaIZJffbtjFZ3O2wXSn6nybHic2BQwjeZ6X8Xlhv8dpceT7FRbXMCFtzvlPT4PGAJJMmvaiSR
SJqu3mNGxEc/p4sTs1hlX4smv1ASso5FmuT7LBktDtek3jsLceVOBv8G14IKdeOBofSA8EkLuCY2
TJ1h7RAN4W/wX1EZ8Dy19ZyIhp3MSxY8GyBWkBdgk1BIIb8wevYpLnDyZiWDJ/wdXneB+sVoIa8s
ELAuCr4gUwqCxNYBxbyjOfyDT3eLVbE/eZsJHwCTblj3URQjIMgizE+lR6q7BKSmwssN6UNTOi8/
/dqCx9jE7VM90chJw9W+WEXbfngj6BlFEW0/8jg9OMxA5xwowLZXJFXKPE/ufHyp68yjz0tqmMlD
0BKoC9Z7TQ38wNT7g0vkPNJC/yYEiDa3muQwzWrYdYmjDiH3vzNrK+xLIBcd8f5tD+XK4Zf3dUgB
tJoJM7tZlBU6/IUnxyK/G0uZBZgETBWbLlghqbdZj2bCA7gFYYZgUpGxbCGIbDBi8j+or3CRKAfc
MSPyPDqCNpqFYWiahiymBcUSmLZ7G+X8V0gBNCZgB22DEAwiZZf01lJf0kOq5oqBnVXQubK+ecln
LowxDqY5X90oj/3kSvqVfOCKTmo5OYFbu3EjKaoPtK9k3yEqbpdJWkycVnZBxUv3i4XOPlSt+Lem
4VtPFeZNlRZfqRhC9ZM/GnFH2biPmHLYCUIFjma9429j2MaALcj5hb4X7Po1qa9pZbxjIomcJJAV
elgfPk7sPTZk8GEn4KW5lkwXKXg61mZlE3i+gvZKaRHWInmGTHJcF5/Siupw7WpTMYMtJToYvUZp
1eWhqKhaMxrQHdCW2OsSSHDqi3nbiFqcEHuhVJRZexE+59A2vC3ocebFf7AESaEBSQgaGF/wovEP
VduuD3pV8bNdanGF071uMxt9IFRZcwyxMo7EbwEd2IwzUSUhB5isftc1hjkHbnpyYCn6BP8XpuYW
uuXGBIO/m9lps3fqLvtw64XNIeiG5DjR8s+B5TkfxJ68SN+mimma2sMgEaCRwtzLSq/8mMPkiipD
tjbLJvgbM4Fi41bNe5H59bPl0cPlzryQ40IAL8r2NVyMjDgl4MHhwByHQvhPZWo1EXkO/52gJ2CP
MsCWIqKA79nY1Fkxakw5gqIHyhyxfBi91GCa7oKbRaTW0FkBuhZEmmu7I+uhQ3TnYODdQMCU5Qqt
sN7cogJeUab9m1UZKFkYhvfgo/kVD231BPcdSIcLSlKvrd7F3tyCCxdI8EVfXuOyXV8bBrCrl2aP
C/CKXV6PPxwq3JFDtgxS+18OMZtQAIww5XqkfzaKQZENGyjNcNgQJWZKeuV0aqEFXuMK2abvECX5
ZRJENo5NungQBwDcn2nAa2FTjynQY3JhcTm1Yud7xT/gnw2PK7wCyqMdgSVCvWA67CeTzF+UTX5r
cBeneU2X9wG9fIc5O0VLAsQuq4eQiSBVd9hrzUHHE1cT2tMQFtivk7A16b+gFq1p2GwhosUWyEy4
KQocxqpVzdbRqoM3zCuoN1XwXYCBvHZBhpE4Mc8KsaZ3XOo6bidk4Z7boKgOwRS6u3hBH5pt2B/t
5OQvpP/m7cyxxrBM7GdqAgOiEx1T1xkJ8Sb2r0a29GeL69o9aQH+BOy/+OW1o/cnkzeUlk9VSMFf
2eYm03d2PPtbNRZLVK+xigIR9h/5rNESfK7GEMihx3upuRJAt7/58tNB1cJgGNbmF4h19w6II+9R
bmM0d/CiyzqsrsRJK4aqhsGDvS/fnMAMWyBJKG2I8JCCS78UJZQNaRwwSn0CSCpGScmLOIvsLps2
SXeDXgLmbHiSiuY0OEhZUzu+Z6S9PgTzGrFcuqf+hFq1CWOWF+XtmL5hDMdM5GXxPLOF5CmMSeHS
Vx8+SX3LCPIa9xHlkrvhP/L32Xfco0c84tSNiJXbAqWGZHxZEo/NAOtfu6Lu0Eu66sRJtb5Jp7XO
EhP/UHYjxwuDis1OHOZIl5th7tPDi8UXzJoPLZKnEdI76H/EpTJ8a+e3xkfUs1FwHjrjBxfWkTL0
DitXU1Zj8Kg0zXdum3JfJEVzlyv/VigfarLHayNOshpZuoBQe3Bkkb3KW0NM+HZ6RSwrfioHR1qQ
IrsXDdlTDFyzDwdTXsy0NI+rqdzIYj1aBKiFRQaqeM8sp2u2+pg3LIIBGRei0QZI62xR2XkJFOVj
Fewd8o/uKa3uqLMCKBljzJF2kFQ+ckSIAPLPDZUyvGfTDbcRgDnt54poCdFPLACSfcbJVhj8fbPn
JMn2A2sl+CvYisGzIHaLNbZR3Ts90fsmXr/jpnR5BG7pjjrrzolOcpKvFtx2cTOK8sB98tbV2S8Q
mnahO4SHwOHjUj2AAhHD+IL38462LL7YguQdVd48i053EVrv/wN0dLchM29sE7IUqTC/gjlo76g9
pd+82cwduRBSO4BBKzRKGlYjewRgPY3VI4Lw8jE1nAW4sGxPL/23rjP9pvf5QyY7/nZWW3ZsyOFq
B3uaJIG7fCxcwTeeY7InCz/msDoSqkE58LTwRbvkI78G0PBsaKGXMvL1cOEZ3layIEG1l4R4/SZT
jFdshtmPOt7XVGlnCQCvGwD+huiY28F/hFvcvTUuWJ5NmqTJJTSFeybN1+7UsuB8Cme563Kg9jHR
93u7RiNj4V95SMaQB2byQyJB+O/YgSzoWML+2qE4P2JmZFtQ7n+osSR7uNHJo0o7+2gmQHI5BiK5
IlmdkVap41ayOUwOmLl47JMH06lv6PT12W4mur7OHIDdvznq3NjuWUfFsUy8nPOCi7ptmvhZKRKT
id8CTK3hOhY4mUggPa4R151H41M3yGxkB2cGRjTkbXDfT5rXZ+jexjNqILn5H2lnthu5kmXZX0nk
O9GkkUYaG9394LNcComSIkKheCFi5DzP/PpevIXulFwOFyKqkLioxK1yE0mj0eycvdfWEyqGPLVJ
x8+UJFN8YLJrWzIlo0OkkFZxahML7jk/dLyOqyZnsRpaN9qEEcYU2ZbNg5yUv2NFgQYTkNWEmFHD
mQMwk/NqxJdUld+DZeOcV1X/S4m++5HZXbBLiQeDMgeVJdT8fk/hMn/U+ykgQsZqaWzBnY1jdDqO
qU+UqmEQ+ihNrlsHC7Zv4HQzBKwBi0TiSNTtdeNgHZCuNX0mNEtQWPStI5ocrOK28azAS8QxlSbI
h62E49aG8LpDdy91vbgF5RXh0ULQQRbesCH0q6M3WFJFS5EWa5irDR+/mUpLYhZyf4T/BM2ndVOd
HEXDOpYI9He22btXVTaXe81ASdPNWn3gxWMz3VBkb2Mn2gQiU9cp+tgNuzpWo7b7UiIrPDSoZx4q
NZPd2hGuCFQh3lGHHq7AffK6Og3b9UlXn3xDf3BSOWziYrJuZkd+Eb2EJp/yVW1zmhMoLtVDh7/u
JmkzpN0t86OSiLVTrQsPdFViGA5EAk2uhTu2QotFj5WXhGopey7NBF9Lv+kD6VjhZkhMzDjwtjnS
YNBupmZivW+Ka8PFOGB22EdhanbQIPL8AFtLRwjexYdcyuob+1V2OahR4cIkaccSaOntFawtJi6c
IA3dEkfX7Ltl1TrcwLA6yFiLPjCvzCsC3WaAUrODrzBsyPIr8p9sgTDMOm35THgSRuJe65yVwcEU
yaLAeVIjAaGcx+HcMQ3WSvRGY1JjT0rw0WjI0R9MXi6WQMPa2DMmlt6qcV1FfvNU13VzrzdkQAaV
SvbBNBoboGtyg0L3G81/2oEgN28Kvjtbuw2ArpcNMAYM22t0Pc4hjeEKmJ3LYj+Jr93oVDcN3Xs8
R7R+GgMhc4rAe9WTcLQZjOEb+Wr6HvO92qnM6n6RbmQfDTema+TqP4D1Zbsa6uqDO7jfQkehbKsp
HNA4+4nA19jSteF8GqUNJSRYb6ockINYHZFbvU3JTy/20mKHZmALh1sj/Z0zYRC0SPraWKSD7x2X
9K5iFAVvfGlmh04zA0/INnuwOC6iIW9HCvZUpo9Mqh9VS3+izArODSrkQ+T3+nYQOpLSxtBXjqPl
mxFP78qackCFbN/W44xHE1lgse0CvnywrcnmWKBCkRuNe0p3AjUddRiKOFNLtBY0RFc61POIvNjw
KDiBh/q0VWn+WxC3uIH1lH5vp3K4l06nfasG6kOZMFsMidZDxcbylsYaLCrdH7+y23tGamZTa8Uh
QzTquKk76kVDj1ohjoufXByvNDWhFXW5FEw1XShVhs1xTC1r1dRVfR+y7BzCElomaTR0JuinihxH
OyocMlZoYAjccYmMb+UccYTI8NPSRC/XzkiOykr4k3+FGoBYqM6ZkBXzTdNnSDQdqR+IpVA0NU49
H123h3UcquSp9SlYK0GzoUn4NEh9IMYVkuI6jWKkzlR/AeXXDdKc4ZlsSirKSerAGtHB+GMqGcfi
QHtGWycJbsjeMAlOT3OFuwRfhT6QRjTnGCldoqE2bd+apIM3mNXriXAEeozXWFHu4iRRn1ACxesq
r5w98haaAUA+8HN1IaGR09K8oYUWFR2bACT3OGl0pMeO1tzI1q7oOqC2oU9gcdLopjLYqt75Hbhd
H9AjHcflvK8BtsJGhbVGbophooNY+YiWYeNCoYvtqTvaSNYDtoJxkCDir5KaFFpbsbOkQWo8oT16
qm4InOxo+xvFlwZI+MRBS/Y0WyVURm0p+UVukzwPHSotYWtQz0Eaol4L5LEpA0oqSDZ+2sPY/Q5s
OIYWwF8tLX8pKrN7hDjlnuS4afnrst/YDaxNb9LODwXvOfQI2IILylRnKV5HCpR3FgID0j9WsDRX
RU2PUqXWsKlsPdnXqHOvLLZX5Cqyf1s1fHgxwznJoSYSCsopyLNIYWbpXAElOLHrG9pY82ebhIRH
/m+JMGhDbZt1kba1unDC34caCWGi/lPrEGRSkat+JrYZcV5IBIfUiltjLlAEq6ctbZuKL35uymvH
RsTXYGy54lja4zSIm6uko8YDU15tBU07QCKmAzUklkdhJBFBouPOrPAnl/RHAdf3vSY+08TGL2kJ
te9sxz5aPttKvhWYnQwz2JbZVH8AIy639ZxVUCMICnDqCK8bC142muCCJD/i1+wmy2KBglChRoMW
RWur7uDZ2BJFZwC6SBl9tEc/QxcB/zsuzHr4GA9++yyAdsFYpbR0X5kozEhBluu59EEvm0y/OgLw
QjjlZ0UrfOf4dy6WBjZ4SzaJPiN2rTQ0NJID6A3VQUjEWMbQfy690ryzvgZsFL5UecH19Kl+M4S5
9MKMaqyG8v5BL0uca6PrYrtH3IoisqYgL+nq0vnGj4X025GGcW0P2CihlT/P3aKZFNBp9QiLOafI
btu20bPFN3GV9lQqqKtThsXeAhR0sKDTIFiL4IHvodshkdABtC2UVk1jAxLrLs1WAy8SGzn3gySL
BEHMWH/mCGzse/ziOKRJSzlWhsGrEvdsiY14PAi+XmhitfHWobStH8YKNTJpZIlT3hcj1l4fSRWL
EQUyIWq1UmnK+1YqHluGxSZyJSR8mWdPKMs/O63NetNnZCBH5A/bblL/At2L3ImjbwNT1k42czaB
GSO9eOVWuGWnkKVcG2GXtfyh67jS5MOMKgpRXlQ/kREj9qpMh8cklDafFKZdI+ii0j2baSSDl1GR
sK6FQNfOh9tAqmJ2tFMpY1kWoISoyYv93JrqRxG35HIqegOBj1zq3//6H//nf/0Y/2fwq/D+Kw78
XzmHECQCbfO//302vt1UysKEajn8z7//Vb5IiEf6RtZyBL0YYhrQQvvpT39emsJ0hTTp/EihG69/
vrMCi+P2VNxjjf4YzOW6MKavl4d4G6jOENJlo24KW1r6SWg7RTaHznRf3BvzzaQ+45uzE3zL2CEv
j7Pciddx6lyE4biCW2XqJGG/vpSI/Ao5ZW5+X8Z3FC2sMthI1uUueq6wHV4e6+SaTNdhx0+rgpEM
03D1Jaj+xVMxY5oZKc3r+yEQ+VUJCOODY1BoTTteUPL93ONfjKd0ixHRy1nq5DG5vMFQBIr4HqgC
wu7avkdqwtfj8ignc+2/rurFKOL1VcWCKAL6HvG9YfxcABnAkS8PsNyWF4/ozQDm6wFYWEfqXAxQ
+wiTnE9G/1D370wDY7kXp4OYpiFcXTCfTevk2RQkFdRYl4N7BE3XSVTcWhpEAg0VHbDtu9EUIGz9
jR+hBTHYcuXq059fpGlaDmc6lys2Ti6ybVWEn44CUhp2myAygcveldOXy4Ocm4AvB1ke5YsJ6MT0
SY3MCO4FtrYmogQwQX3S7rX+4+WBzj0y0+FCUOyZEE1P3qpODm46g8O6ryvnO3yQn7bNeuj295eH
UecemrJZIAgxBsV8ctOMHKt4lJvhfRxhvuxCytCdRR6g8cgS/QE73u8KJ+Kfj2lJy1VSOIoV6mRM
Hk/h2G4c3rv2d1ce4uhjFh2tGmgBCv+ByJHLw527kxYuEhK7HNPW7eXfv3hkTYG3MRiq8B5uoVF/
jGuQWNeXhzj3AltKWCxONuKa0yUwMYaKrZgK7v16p4zHPPb++Pcdy6QCxo+zo9CXWfniEkhWxnWL
dtgjxG1lWB9Fd/vnA1DhA6RrceayT2dbSlKPJhoLvt2whYv/3tpw5v44Ll175rOhLCGXWfji7zdU
6Uyw0F0v7W9vevkXf7xrKJP56wpBy/f1r5PHlBNT4bgeEPdCPg3ZO+/ImXde6YLv9PIBEHzhXv8+
vcPYnGgY3zcYuOIfpo1jHKj3O5+aM/fo1SjLv39xj7DIRvkQ9CxfOGKpeH1z6uTDHz9lhlDChu4r
dUs/+c70BKoiIGSFpMhJEdi/rqtpc3mI8/fqP0Oc3KssaMhWHhkiEEdTQxXCkXbfujeXRznzSivJ
xgz3vs2sdU8/y2ZfVr10mU9LdoP54FdX1ePlIc48DtdZVl+D+cooJ6+cQQzJXLtM2RaOaw04YXf5
98/cKHf55NsW+Qf8vP76cWd6xPG61XnjgDdR2NEJ8YDOMejv7Jje3ioeObwHw3GoMRjq5NUbya8K
RB243vyjTe7Sz13/x28fA0gl+OJz2hHmydsXSJXXMkA3mQc3nDbtP56zijfO5FahmpT8b6/vk6E1
soyIC/UcbTd9kPE7W683t0fpuu7yUbAs20CzdLJJxqOoKNpXwuuKa+uXGK4Ntb38oN9MJEYwbNdW
huJT57gn73WtjX6tTY3llfCprAY09nz35yMIYfAfphMr7Mkt0uxeIe43LLLGKPFix3xnqv7zA692
djxhXjMTr4op1ZsdvuyDHgRvOXth2mEcozYPSIlKlxYdcwBQiSIB8XHQIfdua//gV+9Mgbc7y2V8
2FCma7BREae78F7OFDqzaCYL6MGqxYZSEk6K6xn7grt372rCCn5DSP7ju2rqji0N6XBKM8TJGoNO
13bw94wegiJ8CUn7zgJzZubxq0qXTGpWAOtkMe7SWLMWj4W3INa6D1Zz1MI/3Tbw6vBRNGhosoEU
xske0sdDit5Uh9gpfhpmtDG0X5fvkbH8kSczgxEkUv/lzZdqucgXHy2SpOwxqIaRyQ1Pi+DBDOYo
+pr2Tps984f9LCllSqilUxMcLo999v5hB5LKJViKncXroRGaFfStytGjAP8ZyMSXZLIfTfqjl4c5
8/pyisbAZlO1Y7d6cg+zCa6oNJzJayq950FF9VWapMk7r9jyK6f3cTmku5TSbNM83aNGbqY1PbZj
T0EY1VvWIv2XDlNL6nisp4e/uKQXgy2fphcPDdZdauVlwOvcLASJTYbL4/IIxvL1enM9CJmWT4+j
eBavh6Dvx/tM88XT3UdFU5Q2yr6rnksDYhnsu4ywgIw+RvPOPvzsbWTz4VjLpHxTVQEuNSQC3YIX
dnQQ7d7+OBbDbYKMxCezvEn1d1ams5ND8eHQOfaasCBfXyYhWMh1Onfy0NhT4c5uUDT+zRAuix83
koTH061/OVtGYJfm5A1N+Vuv/aOTqf3lp7U87zcP68UQJ1Oc3UcckMI9eUn7zSAhJMvvRnD5oXx3
Vvyzw3w1lEMFh62bYfNNBHh1csP6UiAXBeTvaTMZAY2fTL8nK3OCVeoa6IITAnowwGyyaExvwcxW
Gy0mXLiQ5P3ilEWvZCPYGEvUORgb523Zg7xTAfmJCH2BRxjsb1dp2ZCPyIKLgwxfQNCZI9A1tL5R
hm0hGBrr1poG494cOzojaa8+FKPqD6kRfDbLZngihHf8ifALTZHm4C4VfR0/2GGSbRvCizcO38K1
IXGUZyr/XnYGNkpTn6FBdkWHqSEZM2T0bpnttKAtrqpotA+BVfertrNn/JhDdu1G07TFuFh8cgiM
WlsVaSBdWGt3oCci9GSY2syitA9FWJYfyLhx97OwcemknXP0+2Y8GAWSeFogNCPdWF8ZmT5s57ii
qE8yUnQtfI0IkIR+ML3v7n7Q6+iO5ji2aCv4XSiK0Y6s07t0pFBcxHTtkPJEK+Qz+OWhy3+IWh2/
8lRVkLYwvQA5+Rab6HotSde+VhNJswKiJGHU/o2De+w2E7n+0GTWTUBtrKRVM+Xj0XLJ9YhcsI5h
XgdXdtBOB5MzjcnXdhfYDnWhWP2kVDhvohgYt6McwgniiMa6TlxIB1N763ZN8iUPUqh3XYLfVOJc
D2AyQQO0R8e4IVP2QVKUXBNY59/HsfvdLABQT0lf9tx6cuVpwuXuQaOZgs8vfHYnGHFgasoviCpo
sbbFQg+s6/l5qmOMXLmBHh1swgANxhXfAchBbBqUcL9GKtCfsQo1+NJqLV5rk+N8EpPIvyOWMj66
qilu6NPmq0q4v2o9b59mE08v9+eRiQFHMWt/ZdqoPc4FmwrmR/RJkYSorlqrI78ymGtsPTIiYwCv
UnGgWvebUBr7YWiGdg10ZNhkagoOeW73695HawFRyrhHhqPwBFVIeF2tab5HZM+tdS2kOlWL4Zvf
uBnqe4dYbSogpLw6oYZZLXU+mNXwGKWpOBSFZlh3pdUF+6gEfjGNQFdDh5yHMctqMhZaa2u0fIvC
ZZLAmYCUOkxeCT2R+xz9SCDvf80DouxDUA4LlsT4hArLtK8QJmW7wYSNP/nc+5UtwuDeobF3S25z
8DGtyq/CKbOnphTPCa50uJoAbHtrJldq0JpdwlOatVHueEjjHffWfTIniO65SoxNZKFVNrOp2CVV
Ro5SglZv1iSk+MWpWUQ0LDk58A+0VRDRW/ezZcDNNDoiaPXAbLbOqDdfA95MpK9OFnywqrbjQtFg
wT7bjNN3J/7e862CP7fqzV9BKmdgjEmyMUhF5SEDem1lB+21ccDBIcZfq8GFlGT7xUZiatu1k4Xh
xhU9sKLI2Jl9XV2Rm4M4LAidTw15mMd+0dGkASxkyG60gxYmwDBjiS4DfB8zKiyEzA4Wko60lji1
CXeZbXzXdTREoPTM6qnpLe273SJ/ma042mBvQVEdpSjNw2ggJwgAeVbnFl1VWLeRjLHfNh1GQvpQ
zaOTms0CulP7LCVUou6c8XfPFuq65qj3vcOfcgWPXK5gVEMCEklG5kEdTAcWHh1rM1DTVO+Nz7GZ
N8V6KtoG3tSYfKfnBxM54tC5NhcOr1vb/dGMK7kvB83ZDqnRP2Hj74jyVqWx0fq+RXsxKJC2JNik
eM+fZEQwSkwn+KPIWjqD8GlWvd2H11iB5f3odyXLtzYegAvBvTc6/bYDm7ZLNa15yGx7uo9TwNFd
q0DJ57O96VRSeL1GKo6GO+/Qdtq8DUo7+dIEQ3aIIQSvx0YiWkhJ4piiojjajU8GEaArnAyGSq/b
zLJuCmLwNpre3kvoYOsYyE6gGT4OqeYnDjd6ZwOGN1B2T1TCiWMLtBETDrr5Hv8iqg2E+Zqbz7fJ
gDtKU8g8E2RRdLnn6ENTKUK8XKsHCzY6qwJ18gqPaI5suwCwGzZkW9QVbkqfP+oGF2q3i+BIfJhF
4+71QkEwLwHcVCnpU/Abi00oJ+sQBLqxIzbP3Y4EPqwrRLtf+eqSkhLG0RaBIwnpGlRjmB3xtkyY
031hgZhZoPCjTVd70IArhaPhQtXtUkSDxBzbtE1XZhvWXq2C+qGM0TOh0iYEtcOzDx+dRmCQjJ8J
53QIZmvnlbKVfuuHBF+ZXaxfJS5RiSWJvFuSI8YjTD/CpeEu7Gr65buG5f+qTnDLa3ViXwFhjx+B
eg1rrcGSQoG/2iB7a9dN4oitE/Y2DcjO2GsT3EFskyAsUMcGG2xRiENJkbpJJ6UdRMI/JPxL3B0R
QTgFKR/QxPTnSUvqo+2OBlGx4A+b2A32ZlOVD3WRlldZPXefqhoAsDEhpKwbMkn4nKVbTAjtt2Rx
do9qqlYucLRVjG5rn3cCeV/M3VoJF5OJTOEzJqWbX6UCIINjFtV1uYRiwKSKDhAA0MrZUftoIfX8
EdtEvve109PFRW2JYhsi4tz9LCSs5tbh6I2XN0LUXRjXvLP+mrqq2KE5Cvfo71m8W1Ic097nLfPV
os5oIaVmFRTUObWuEEf1t5x1bFAXtjsNgOL8eIfC+jGJg/I49h2BX1BnF29hCO8HlEfZ6faxDBYr
byadleoFrAITO76N0mmjgWO+poeteJBA3M2xZKcd5M9JTl67Dy5nQfz6u8py1G5QkFN1HWT6lMMJ
TWVXokOSgM5GpIa4N3+ouf+BNNR57nvfYMcesebhH0YXUKDgsEm2mCKMPW0NYxLVfPCh0YgQNJMO
yf+M/0rIrt0naQ4rG6ImZhX4b6BlHcyLBf5aguBv2BYwB3EMrsYuhOhe9C6Y2+YexRL4I8MRkLCr
Wu4jH34OGnVrAcvytYmx8mzAF7OJQCn6MFoEe6AeJZLBcGd0QD1k1Er0A+7DZNz6TRMdclyA3hyn
/qFouuY2w/650erWvuVFmrZjvIixmkS/rfMCIRQmk12MNXiPbZxokCqGtZSlsFWp+oA1SVofZn7n
dI+TCH6luGZTU95VbDC3uPSGJxtF/LQu0B2SPT41nlF1CV7dNvnizjbg0NidN4Me/kiMBNOPNgC4
9gm3yCvXXDcLHUkIh62AxFHR1r6+FQoES9U32IJnNW5buEhrH5LQti+tYBdraPvmarAOrtG121Qj
gDXlZAshsHj+B7ESwq25U9Ycb0wMoYiI6N5zjFFE+whzG0BA2YbGFG1tGYR4nY1SyD0WkLnf1QN6
SIARROqFwRP+Z4Qq+LOf2UegM7HoxnqhFfc3sqrilHTguATqJC1tTy+428TgmI4SUtStGzg/YQWD
5SqY9JZfhruxQ3/fDYEC6jfw3cn4DoK/tLdT3LdXji66R6Sr4c7BqvdsitS5oePTfnRaLT02TTF7
thZEBNNDKy+u62CW+D0WflTcNDP77bSK7xq0z6tQzOMavQwsoqaKt+lE671IZeI1huE8sDXDeO6X
6Y7MGvsmH3v1CU8KSETcdd1xHElwRjynDxWeEj/6lfZ551makz2mgZNct1WP6iheDOSDQlfVhna5
rtji7f2i1Xbu4hyGKYkicDYJI4Hne0hBuhwKl1xuK3G+Umhoj0Rq0PLDD/EZiUV800PtWSXZUlab
+uhTGEPvG02Mu8RUAFevKv2jEmXkiUCL1omMQs5DVQcqByZ/mGXVxz4Fxi1nIkLdkn06QR4guajQ
H0MgHNsiKJ+0BilbHtvZzYINuhYRgV5Am4JDKc3qTiIFfnQQlF3hU2CqLPlRlYx/8/8FtWQwOyDF
vJsynPq9m7OWct6qPESsbO1rSMnIwAd/GxJSzrkFWIY2oH1B7oti0OKgkYXBQEKZFDu7lvqdy4v9
sdXtYhuGPl7ieAhJXMrAQ45Vf60nsNUnG55UZGXtg5Ug5TE5hgNF6ppdDeRDQfXKm/Fz4lvapgN1
BeIPMCWZs/0tgiV87CyHax3qz06I1NqhmpVrs9GHfSixrvlt/stPahD/dl8dizoybguh4HjqzWa0
dURfM6G0HAXaG9MI229pDhZUjyoTpwv4LjIqiW4diA3oizE5hjoOuaANiQic9X1oaEBygVprs5iP
A31RpJtxddRcVNemxOsdzEELl51eAzVxsRnbOrvGcgbnBC4ySn+U50YZ46SMXXcHOpzPel00H8Ho
/YyjVt3pJsscmUDsW4ZKo/cN2JJ8S+I3ayOj7+93G9HWRMdluXVt5C5RLp3+y17CwUVXk3w0miNO
7RieI8az3Sz9fhfSkFq77P5IQSimrY38cyFh21ttJPw6kMSIRamKf1uI29eDGWh3FWL5I7LEbJcE
g76mbQrNC1vfiiVcg5DKhyGSTb4f9JZdqJuKo3JVDatdzgcNTN0qTBB36UsCS0KK91WPveJ6VGGJ
OoqwQhkF5XNbxdNWH3z/ahZ9tp71FPmmmJJvejjj+KmN8QYk8u8pTtJPlqlxL2XyeXAbbVd0/o+u
abLH2oxLr039ETKvEF4BkIBsHVbkXtj5np04ll3DEBsKIyi7w8IkpYRKNvI/AmfsSjt2QYS+iZKJ
fqtTzMX4MrSEfuS3oTHgNdXRPQXupN1ZLVUJO7aKawr1xYfeiof7DHzYJ9kaj3ObOdju9Mx9RCh1
Z/a40uAIE+GXpEj/yY4PvTAZnt0wHAmfBWsXW/5vsEHdtSPRu4m+QmXHJ2sdhShoC7vuzfWsBhJu
RdasofWzN0OtrTvw5INhk8ToXquF7437AjBRg97Nj2R5bVaGvu9znajFUvWkSAEpgzj5GaGUOqCq
zX8n/QShcoIE2pshnh4JvHOc6urObmFttiDpJXgbY36w4QVf2R2RgWx59T1Umd91mrgH0CPJZiSL
YIVLC/SWmJ1dphk3ITzVtQpK3cPVudxCZ7pqSdPZRGbyDYNetE85fYG+TTuqChi+U4PKU55rbLk5
gskj0o/xUzHaAPJn9HMA7KELa1r95I+RfbR5N/YR8GDOiKnmaeyniPch2ExVFXWtPjPAuxLK2Gtk
DYSFLFAwJ9aGo6tPPIoS+LpHsuhbhyBoWGkhuwsHvCK0ZLYB0PkjRPDbnBrxKuiqXyrqEBTyih80
CglbSFUo5Mda285lWQJR5j3QkpEcGp0ZBa52WAnYKx9UN6bY+Oro8+UC4psy6FLVc+ERAS0yXHVa
Bq3HwZYzsH6vM65scTMX7xQOz/2+om7ILxvsD8yTJl2OQt9GWTR7bXc7xleheKcV887vWye92MF3
NGVE/L57lwK+GNaXb8+bTgW3h84VmwWamBQ+T+qrmNb4xo3+7A0gqkz8E/puist3+rznruHlICd9
3kZmcrB7BiH0Hndm/N/8+ZNH4KKtazBZzJ5DzbG4r4Lny/fo7J+/9MGEcqExn2o4YK1OdkL5ycua
r15jfvvjX8eAqSMAAuBjANt/Xaf366HV6t7WPa0WX8VilhnTP23COlB56HbQi3KZqac9yoJddFI2
BNP6enZHp4z2A5mFly/jzERiDKQbtKE4i1gnD4FGi2tGeSc9w70zGq/OKVV8vDyEfdoLWC4DZapj
AXw1EY++vlOdVQDX1QkT7vhGNsJ5lPB2Uzf96gBdfWdOLVPypBmAglMsA9qIR087eBOVxgrwm+QD
OR6SrD/OfndvucZH0QQ/9KmjHjm+Ixw5M80Y0rbIg2JMaZ/0H/RSG1VsVdIrApKvjmHw8/LtW57A
6SWhIuAdR02FquOkaZwCjpc+CQeeyH/C7oBCsKKYusLJstINykDhO7fwbaON50XfH2ESwzrcnNfP
S8KKSvNQt728d4xtJXyiveBuSt/eD2SJQk6hZpt/HE1tO+Sl/87Kdu52Luua4qYikznVNlDWbTUM
CraHkmU9DceYzJ7LN/S9EU4aiT3f9HDANusFiLsypqTz8fIA5ya8bS0KWdYexNgn71TBZllRTWJG
YM2gyTJYtHBgBAEJ+dObtUhNTG4XClnpIi14/agmg33/4HSm11BDw9qhUci9fC3nhBq6jtIRkd2i
dzydfvEsar2tauHhq+UKcFF7eY2LsjzOROjIrHnSiOzWfWvfuPk+pKBnjb8u/w1vHhiaA2R4/79f
efIdYket4IrRTFxcqe5iY7DemfPnRmBDyOuLmFDw4F7fR8if2KxwFnv/FLewHmHN794Tmr99sVAc
mRYTQ0c9wZfjdKWYKquqQNoQDeoEOSKzf2J+asUZ1m0aMFcYF1Ns4NdAJaJPhR2pnTnk3y/fzOVS
Xi0nyx+BxAGYNWo9R578EZkW5LHTpWgcONU7UMkUKdCC0D5QbOse2PNfDMcoQKBN+fYjHDdU6zrb
HDyZi61ZfBm7BjtYs266J6t4R+74ZqVcLg3VmJKOYsKcTlWnNomDwo/njaP+WchgV9vwniS9Fz6c
gEXkkG8iO/1hEFt9+SrPjoxbATEW+7E3euDBAtvkG8bggfBbDZhJBd1SO7/yzRujv29w4RHT9c4y
9uZTx9VaCKeYs67Oy3myTIe9tOmUqMGzRDFv8im7tTPi9Qp4Rwobz8Truc0ERK3Ll3puWOlYNuuO
oZZp9PpVsZqmI1DRHT3JqpbZeyxtwO0FJzVjw38tynce6plXExkdEjFEFnzQT3cPqTtyNnRM5mtA
dZ0613tiumW5P30hkPfTP2KTpdMpfn1BZgpQF2YM7z7HRLWQcGCrp5h/L9+3s9dB64gvGsJf63Sj
xSuAckA0ozdbzmac5R0wlqu/GYL1C7U4m97TQ0E4aVTt6370krLo7idFbZQddvB4eZRzE8Bhv+ss
YABkOCdrJeThWkqtGD2mJF29g6yXFtGxJNOkk3AJni8P9+ZjyjR/OdzJ4k/oRz+RyzRCfkCVMGL4
/zi59m6Of1we59wr7Ag+1w67RgOV7utp0OmlGwZkfXoUax6kX7IIT89xaX12YLYJ7IUg/W8zxNTv
zIuzXwXeJ5M9qw7i9fSFKtI+TUMVTx65DSvAANQ2qq2UDbWnn5X7qWC3FZjfrfcMQuemPRY0Ng/Q
jd4KIDXNlW0TGWgR508G+3BZ/y61n5fv6bnNg9QdpiISS6b8qRTWhirZlMM8egEGZVZggRZFS+86
n6hQp1kZ872dH0ydKMDf2nD15yYolmJWZf5pcfyDPff6mVoDdF4z0oVXQW3OKGMGUXi4fIlnXutX
Qyy3+YXwTbXVUomdhaeIbB8zoKr3lwc4871+NcDJFq/GF9rJkGswYpoh5i7sroYS1UX83Il3tgZn
r8U0bL6edCZ042Rp12dLmDG9Ls8BHOJ/e0+Q+M7Pi5OSyJi4M0TdlJ9flQLQLbCTy7fqzJQmZJbd
8LL+sTE++SJGvUVjJjKoucCmJq67Mz5VCF+OyWDId75KxvJbJ18NR1cUF1DxcoD+59+/eO4T8aqz
UegzWn4XCMWzRUKjFu3C4rMV/lTz0gWqDgqtlvVOUeDM8vtqYPF6wsUyMYNRdrMHHfARPfE2NJ/8
wWtFs5mjQ5e+oxU8tzwxHr4FJgZS8FMLXqnlJvvUZvZKEXy3E/17KcotvRmK6SEe+Tjf65HzY/ar
G7NHwnH5iZ6ZMg4NLGogWIhwzp7MyM4tpco6xJcCmwwE+3e+Le/8vHsyI3vA41Mo+HnOwSvyo1v1
+y/+frb8nKCQ4nJ8ev2wgiZqYjV0k5cF2mc4fuy4A9hOlwdZfuR0KuKU+H+DmCdX0fbEVLhDhUKV
FIUVCuaHPJGfqEP/HEMK+Lr+rLlzvMrVuL888Ln3zQAGrHgLsEi+qdHWlMMNP0ZD33wBHme3e9qD
l4c48/V3Xg6xPMEXr5nV2PbYN9nsRc7G+lYb26w+NPKdOX52Gtg4my1iOgx2ma8HAc8gzAZKsWfO
IKvX+Xv36fxF/Of3T15Zf9L0UgZ4HUCd9u4+MHZDexDv1aHOP43/jHKygWlaNXV5zyhmtdXJ//kC
MObywzg7wj8bWI6xxptaYWFPbQJ2dBH1oltPFcxm0dwatdz+t8aRJxOajMcGQtQ0eZJz3Cja24DO
7EqGjfc343BmQzXscFw82cn6eYNkDbKKJ4sPORrgxkNycXmIs1NL/WeIk92rG9QkYkDs8QK0Ow14
eBm/81DOTi62jcriyItT+WTyarTyiwbmiZewfcyBaxFquSGjboBQ/OfXwkJMcVBInWLM8pe8eBcT
zNCAzEgDSygIoiZ75+fPza6XP3/yNFIOrW6GUhOhvbMRv3o0ptZfrCbsd1ms8FzyOVv+hBdXMDWa
GRFKr3thRY70OrhCVAEK8i9uE8VuSnNESGB8fT2IAx01Blo9e2pGdaO3cC2U/HR5jHMPnYoYlksK
jJQbTu6VIhcSRXegewrithtDBoN2EbkAneLd5ZHOTWC+/OziqVu5HI9eXw2CUAoQ2kSTplb93khF
tgkwFfxpDV3x+7rEx0u6GMK9k0msO5q0tYjd1NDsyI2f33kk524Xz8KQWKnpJp4iHuyMdr8/y9mb
TLSQQbVOnQVTc7Dbd7aFywQ6/RRTlIGJwzES0MfJsxdNLq1w8EePJvWqT/4vaWe227jVROsnIsB5
uJVky7Ppdnfc7huiR87zzKc/HzvnnEhbhAj5RyMJkCAs7al27apVa33PwKxk6cqTY8WI6B6B1NZa
C12Nm+VI2JRvnU5SZC1dsWiEZ9PchqUzY8IOI1bPOkKVgRVBRU76g61N2bxevrmYKDrw5tTrSb+V
Sr4uokVvcG1wr3eQ1ap7z2//nDcy/9KTNTkwIuxgr7RgQ0S1xp31e5LyPaOMXmjvrIyTf8QUFUFd
VagInTxAeh0ZpMkCyR4NsLuqcnWP8NZLl0+PRWR+qYD1nh/a0uGkuV4hbwWMVxNdTZFUehWXOi1R
BsTXCg9DbcUpL56c/yxYwlWM3rVW04U/uo61jxANSx5nqNtaAKYs7jZyewpOgFhbE65Jr8uKAgot
cnC0qxBZPPYo2SdJ/eajS3zvtSXYEJBsZI5T+yusVTAwU9RHU2yARQpaMoi/dtCvtfvz87vw1iLv
SFxIokRnSYWfJdXg49Uhxs1235Lkm1K9mOGO1DzdgSm8EueNLcyBTfaJ2iWVHFTatGNPq1nI9FYW
5eqOLiHu4E2j40MgjDxvZmHP4GbnkjjkHBrsEsdmVABmljfxnstQ9XAc2lMuj6Yx4JCBZBB0o8/j
PLhkK1+no6YwCdkBHBn3iOiuTNTCqlgGxUFwD2TMIMg4NtDliRJLLcWaIq1+pEr4aEA3TF8VYmoN
ZbeNk8rdvszSHxdP3JFZwY+MftGD5glGtzKgOy+Dq9UmSmVhbf7td+c0Uzr8+xY/mDoLsmoH/lda
X1PEX7MGQBwk2Ok1TyDzXh6V+l7qQucJiD09HfCobVCiT6/QCoSrAJ6sva/mJfyievR+fugLW5Pf
NTto9p2O7OvxjCOlmiOayoxH/X3wFQ0EObj6gAWINuCMsSD6EUtjYUDPXAjJj6sAdo3tCkDxlxwh
5vNWlryZKdsG2Ui6BWk9Px4HlKiJ3jncnAmsnNkEZrW6rRsaO6yVLbpmSNgrvo2USBdhyBsBiMj5
DgzW85AO8Ps4+tv5QS0dBxgfeMCQhwKwJxzoPvQnblG6OTMJpel+vModCZE4ADUIQG6SHo5uOfx2
3ubS+OZ1oqsYV3VSzPBLdA3tip7LxHvO9Rc7kdE/2EqruXGVBRHv7gM7YqgjO2OkViOxdDxku5yO
pxrkmzNIcEb/YyX3Wk7eiwMf3UG1d1ugIHt+mEtTe2heCEvTEVpJwHr4SmVXj9tqesvrO8XYoS4n
WzfnbS2dfaIUJpOIi1ZjYW+G8YA+TqvyfK+ggil0ZGpHIKvnjSwOiPqoYmoAirgEjg8AMsoWsh2s
Gy/ibq9J0vQA5aGHYh46Sh1coFeR3sevdRqskbgsWiacJACH7M8WbwUtoZ0PHTjSlvVNpTbbimrO
pH4Okf9zTFexVh4UC0Ef7y+LqjNFyvmxdzzQaubtapHIdA3phZRLOl4X1T3zal7MhWLLPFeIj2kP
n3mOhNOnN+ZAX28ku3RXbKfqF+0WTfDP+VVb2Bp0vbMtYHagXVufT+PBtVDLKJWNIJ7dfPrsTddG
f/uB70NHMD/AeN+LjAtF7qdKN5SKWyM6Nm5Ke8UbLv7+g+8Lv1+elUlaLVFcFVbYGCLv8mKk4rwK
JpwR5KlNaOKEC0omK5Umoya7MlI+6m4CM3v5FEHXB1HJzLB44vAKu+7TVLMU134cUXiU6LA6b2A+
eYKnY6vOn+buB9UpRE0k1JLa0zvV1ZPY2rVOeuuhoyX1LdLWxk1lNPG26p2Jpsv463nLC74cGirQ
a3PdEyCB4BPaLJYzaYZhoivQ91vzH8m56rJPHzECfs1CpRp0mbBAyMYpEeJ1MpLVSIok43jbelDM
IjH0xdTS/QeMHYTtgjG9R6pABsHmtrX5qW2j17llcYMI0DOUvCsDW9rbh9GusLc16L8dq9EmVy+v
zf6u+X1+KAuRF4k9kz1NvG5BFHZ89Ieqt5rRo6QVvSOia2uuV69cCYsDgA5Q4ZFDCVpMfjtWH0wR
bNMUMH8V2cZI1o7OPNvHOxsWF41HDRl2/il6F0VFWwouIesZnvFd5t/5zteQ7mSk6HbDxaR2gIww
pukAgcgoiX4gR/EHBZbRfM6Vu/A+9C5+2hx/fr7kDhxx2EMYgRir+Zw92LNc8MpSLJTLwUjhX2bo
IMU28ec7xWjSyNwYzzSsBBW8CNNz68OCXd4qxm2hyjuz+aXM7cDSvUKrpDJ8vnS3HdsXxueMY05D
WG88S86XknbdKrxrU2XF051uaYzMzFikYcEviUCLzumzcooZpBJ+QroFNedNbL2cH8hfqJe46SyN
biPwWNxpIhQMBVJZjgi2nsnNl9dVl5pQ3/ua8Rq0YfTGLNPQmaefnBG9u7ZQNUKeIgw2Epo1SFIW
9JY3Tn2PvlT1BFSU6uPkReFbK7X2vtGH9l4PA9+F7zm9nSI/3Rt+Fe8LDYgbcllaSO+z2txw6dXj
zsjG4W4gSrlBnAewKXiI27Frku9dGfovVJ4Qe49s5S2eBunNHw2oEsegcLsArsy2mhLEShPg9/4U
b7JIibdWOiJyFbdKtsfFdTRsTcVTRPce4Fxd+zJEzmuTN39QD1Q3Etri9IBNIcKn5MGC22oc/fd8
tKd7ONvbWzQSkb1OutL8M4Al+52oo7Q7vxKn7sUEYGIaMxMaBKpieUKVusDM0kB9DtRdqcEGurKb
1r6vCkcSgb+6Rrj4uRlfU/1NN76f//2n3uv49wsOuOkUlNd1SXnuk1B2ETWsHxVS4RDDyJ1GX02g
hk9QRZYrDHhLh2S+Kv9yT+onl7KV0XYlpwaHpHxOaB+lq/tiAk185YEJ8W2l1V6VBQUmHLQr6Zu6
vnTi5s/DNDu38GgnN36eswGH1jefZbm/RuN1Kn8XabPRvTufdsTztk43wbEtwW8NZaMnfoWtsbP3
PjRXprrimhcsACyBqo70JFGauI2V3M+0kuzds9JdF1fIMp0fwGkMRtjK5TibIAUosmhafkGW1Vfs
Z2V4bXmjlMYMjrpBJ/a8naVhwFdLiAll58xEeXxa0Br1S0np7OdQ/tbdZ/bX859fGgbjoA2ZUBZo
qhB4URWRisB3zGcFftyXwZ4g8jBK6fOUaP2T0cnJCjeXOp/uYzevw6I9s/gBuwUFK8SuXtv6HZI/
GeCysnzpi/FWsWmVvqrCeILHyJbhb8rebbmIr/oprp8sFEw3UZYhrdhA6yajaHdX27XzmuPZYYk3
k/J6rPSMybetrVao8XcDHOTLzIGwzaW8/Xx+wk6P+XwRQisGeGMuTgm/30+UppPSKX2GPUA2ug2V
nU11cU1Kx4VxQOyZjvmkyh0QDOt0dkbPllxuJ/CFtYlCm7E7P5LTnTVbIVlCGLkQ5WVVkKsRMqHP
UoeiT7Dtp7WbZGmu5rQy9U56EU5ae1CqGwddzuJnLZU3hgUDgNxu+uHP5eOAPJ+XisJLmAff8QkZ
8tGg5pknzyNCHS/jGk/16TMPpOfB5+dpPIggI6Xpg97g857xPoVXUvMAq8ZL2aAuslfKi92ibs78
bjTUklI6WXmKUMg8DewuNUseLbq8Ia67dLbg/LVICFPt1ijcCmkWqEktJKny+rlQd7W0z/MVvzj7
o+PzzfcpIzggOE26QYXzEepyEDpaVD8rah09drIdfJaJKO5iw6weELjsbzVJtjZD0K81kp3u59ny
jHIwVcBbYige6AVazk1ZPze/umQTffnAvB18XfDD8hhD0xFV9XOJdqDZ3HYfSFhQIqFthrqqA4Wr
2PzoxAlkFri85wHiArSD0M28fAi4LFaFdB4zJRwUzVf0TNFZ+rF6krwHGfmSFQNz6kxYfNUkV0ln
k62wjWeHcHBWlFaFfMGeQztsXflZb2y9Cl6mrZyklnPjI3X/medxvqWRV98WEo8zJPq6ksqZN4ao
qcPE+z33nGrbyF615WR/YccoqKb4nUy3jdleS5SfX+JOtdHjCOzr0kkQxVNHFFETiJUGTX31+8Z4
sj1DuomCDMAj3PbTl8Ex0R5RctW/qWmnKSCWQ+odSejpvlfL/kuKwsmmN0MEyrNasqRtXcnjLqsK
6+IHKTNjsMIkVeFCF8+fXAZqOyJ67rYTSpCf7XLl7jg9Bcffn+/fgyUo7ar1ipbvdzSgopWFFMz5
RV6Al2KB/cllPJc+xexAHfhDP0C9Dbz5UwI6w0BQcoCYIIHETHosg2TXl+9jlu7O21Xn7Xm8ucgL
Y5auV5IFJ5lwL7ZHLXEqIF+dtMkR5TIpzpRedBUMb5V3P/l7xfvamd88+vZk/6aHS0OJXu3uy9SA
0rfSbVJb217/MyTDbdpXm6J81Dv3/I88vfGOfqMIT63tvGvMtqndor4qpF1uoS989b+ZEBx4kGgo
4lJedNvkLQ+BDiIVLq84u7VhCJvIIqAKKo1hGNmLmn9LNbSXs5XXxulFMU8VvL1cdDpQW8GhSrR3
dYiz1S7kTP3TmMrSM7KevDcdeImiKUcAtZO+jPBbrWzgv6j1g43E5lFQADFpAicOdXC6x0ekiP3U
V+BPeUH/EWqGNAz2xQhhYh6ao7QZvLF/UmIUiMpWfo+6ON3qnvkiBxEbW+tA9EMHcVuic7JLM/uV
ZEa801ofRrh0au47v/1iJXC6nV90kWL55DfPcfzBsVZg2DCUlOUo9AJyMekNZdN7r1TeHCDsldZt
M4RgHX24sVPjAWjZtp3U2/O/QfAsJz9BeCqMjhcjdcK0ydO7JN1pkBb+bwaEHWF0wSAH8xjbfyAZ
K+OVzwub+t/fT1iN75g3gFhK5lpMmwICm5e8zCC0ekQousXOB8ZwYGSexIN1qiI7aUIZI3AsjiYN
vitecG0Qwt4NYQGsk3kQM+PhtBthcoxW5kl4EjJPFN8ADczySrTwiagW5GHMRpXa8sUkc62Zj2P2
pXa+eHq+Yud0P6kKr3NIeahhgSMShiKrTdBJVRi95PY2RUe5W/n+6VQdf184MlNhNcGQ8f05F2hf
O4g6Zys1y8UhkCoD8G7P6QBhtQcjymLJ8cKXoLF2NW0lQb7yXl4aBLIBc+aV6PYEx5GahRzoZRa+
lPY9AnFZtovTlYhkzYRw7DpfiuFbScOXrt2qOcReBG4XnwrQGwejEB4Fo5XJjRYwCrO+blJYblZO
xdI6HHzfFkq6eaihXm0iCKYnf/w0hXhyxfetzJEYtQ3WaFbQOIY8L9/M4k9XVVt5LWG1ZkO4dO2y
MFQrwUZbbuURIqI7fc17KAtnm4XgyP3LQCCeuRHCxEIqpeDFyuFEVortEN8g1hFlFPe+pMhQN9ot
LMdt8Ls1f0nObzSgg/Y6rurr825yeaz//Q7hbDpaV3vw2gUvk7pr1Ws72JndB0zQE8cNTwvyKT4J
QWl4hJsofIHHVzP3nfdarQH5l0ZxaEI4/lbVdVYcByE3ylaGr6u5QRLx/EQtLdihifknHNwnXqDX
lQSP2UtofVVSpGBvrHJrGvvzVpbOz6EVYTm4DRRfSn3myqOH9aZcUwJYnCiQi2T80E84eXmGxjQi
64q+WC7fwoVYQHqmXH1gCAcmhLXQSGp0daKysxtIx7Z2thI1Lk4RkDodFUAAb7p2vBC1pMRlE5rB
i29uJBna2ZXbanGhD74v/H5HK9qcwkvw0jpP1Nei7MmGsyX8yKE4sCJsJ+jxjbDyjODFSK7V6D7G
49trhTwm4ji6pnJwYELYS6g6m1WVWizEV3SfbHSGo7usXzEyXxjnjAixaI889NRkzBZirddlI0PW
AuOh8b2FQt96geIpyT99YH8dDEu4JY0hUAJK5sHLMF5DrButuea1/SVckZ1Gb5M5zN/XtoAGzAtV
v+ao7nBZxNqRFGaOHVp8f9Yj/p2skYas/HxDeJVqTWRVVcSCTOqm/Gr++J8m3xCuRjVG6BVfG7w0
zZ1RXq929C8ePpuw1wTzQBFE2E5NX9vWiLrbCzUIo4Sw6SmEa1R7+8AoDqwIW2joA6tXK7xgbG+N
FPrZ3fnvL3rZg+8LW6iG4Cj3LTl4qafbzo3S26FfcbIr8yTGWW2uenrdM4IeZAvllXjT9b8L7+vF
46AuAXiZR7pCq5+wl8omBgc5+P5Lk2/KYYuY8NCstGQvbFcVZBgvQZD7MNAIS0E1P9SLoJVowPU2
jvWrlIcVT7swVaoNAz5/sHMibynrnhzzPvHcodd2Y3zvRK9Wf5PC2Hh+suZfKnjCIzvzSA8CBEWT
7I5yt+cm0jdS/lDLv6gOSsWoHAzlNzVfmbj5JJwzJ1wgqu0P8JljTta+ppHrBfsxfY/1B7QRVy7E
09089ySQTqZpAOJPEQ/qwbs0jbEnu4Z5A9O4lT3B7Hx+7k53wWwCPgCI7Odyi3BgTJ9XAxwvipup
W8vXr5pgLUJcsSBiTSc7ier0r4XwfealX5M6WpokqrYUcJF+gXJHWA6lQRMhywbFHX0TTIDxCTH2
Gynv9ucn6nTVgbTpcw8K7zj6a4QTWUTAgAEAKW4O+QcSJnupKn4pXnnVg6wq63bl7CyOih51h9YC
+J/EBN1UDGM61owqlbo7I/Q2diZDGv/z/KBOT44N0IjSOkhg0pDiWwjCaRpiAmKFKhjuo7L/VFtV
sp2y6WfvGffZNL3agbXynD/1CtikQDWvFQ8TETIeBJ1TRX0C6jWFX3iK0+8j3gcVlptKi8MV17C0
+YCm2+TL0eA6ibo1RCD8sQKEnA3/eOk7LZUrBpbW6dDA/AMOfA/ofruYQgzY4x7a0R1U/XIT784v
07IR0na0s1JCNsW7347SyWwc2R31bFdOzXaSPun1ipHlqfrPiBDdx5pWGVEeKK5T3zYTAuYrM7Xy
fUs4QFFmSu3k4cxqkwYhlCsuxNNwy7CxgOqCoYX/8QTUbpgdKEoWxI311zD8mZAe/MAyINSMn6R9
5IQ5AqaMEoSIQSN2CPu97QXmHj1QmMs6zVw5/ouTBY8wQo8Iyp9EY2XfF0onsRi6We8oDG4N7SPL
cWBBuP7RcFb9qbQ5+nLxGkT5K5WyNRCt2Br275IgggM/BWC6k9YlTe77WGosZsxEr1mPuI0D+QEi
6C9SoG0sZdK3flX/ziew9UEQIlaW33iFsqkjaWOWxdX59VvyPJC5Avmgi4QWIGEHqmHbye0AWt3Q
tuU/Ep0DiltOH1g5YyZjBNuvw0YkHCN5HK2u9QzFjbQgvbEHBLzKwlpru1zaHwYI67n1nEtbbJ+K
HQSSZVos3BAlJP8z4c8HtsehAWGu7MLrOq4OxbWih3C4/8hZPfy84NEq3fDjapwUd/JAI+7yi58Z
tOUcTI+wCOXUGR00R4orWTddcZvLK99f3Emgn1Big4VYEwOzthiyOG11BfGvbVPua+fZUR5Q7ji/
XxcX+cCKMElemdI7l2l45DLaKW24+3P++wsVNTr+6W4iCIfQ8iT4CyQjIv4DIRqmbwZq7WaMLoMb
qE9qmD9UyJcajbfrkgE9leeuX8m5L40OIjfYJ8EtgZWZL73Dm7OZ0AGmudG1bQgu/Wx3c350SwGb
hdOhP8sCsy3mqxHxy4tEoWssHnIv3BiyXW0NKW7/GQgWrztVzm4NBHBWHgdLOwN3TaOmAyDyBBuX
RUpbt8A93D4DHdPmyfRo1Cif5Y3R3sG7saZXv2RvbiNCWhQ2zZPm/XCMA63ya25VxdynjX1TI69k
XkfeymwurdahHWEvjiO43nws53F5X6e4ukGe4p/LF2zuhGCx0Kk5CUZLlO8mR4G0wxvzvRFEj9Bf
oNTYDY+JatwjmHR5vpEpOzA4z+3BDkwCJQpsGYNZ/dXo7nKz3BXj507vP+BL6XMFcwn1Cf1YojdS
Ja/sLVmGD6zYts5WnvLd+albWh1AhjQOQNMJqG3+7wcj0aaxIBAdyfmFaGQUiJ9cXkkksEFIljwB
AkiIvB5bQE0x9I1p3td9QeOlW5gKsnQ/zg9jIc49NCLeamPSVFYUYCTv6bfjvXJVpFa7MVT1+iOG
ZjaBGQR40tcZoZEZp/OzwGluaumX19xX/efzJhaWhJuZugvwINiHZCG+iuM0DC0p1txU/+o7v0EG
nf/+wsHnwQvnIQ9fOkbEKyhXmqmSJDpvo/yxqr925T4ODPSEP503s7AkhEswBc7kuVx3wt7tylLJ
Rzpu3RDxDrRsvkLs/wELtBCqtHOpc+B0vLOQRDFG8na0EA/FVZj2j83gXZXVWsPg0kBmEC60lHR2
cCkcmymUSrdHm7tukh7lCYXBKdpWxcrbdmHR6UgEXkG5CPSqmIvIh2zSmok7zcuf5PEp+X35VGkw
GlE/QqSHttHjMZiSg2KmTdtugogXOg5uWjhfJk9e8fWLU8X1RcMzWuYYOzYzopJqD23P1urU/Sh1
13HRfA2DeAU5sBR+0LFt2IpKmy2SHUKMSUNKXJmZj/91HG+W+Bu3WhLe6nVzHSOjuGmi4CbzUVIp
poesyn/SYl5vWggkz8/qQqDAz2AHMqO8HEW47mAGSDE7EbQA3XDdJ4iyGuk/bWS+aV5AKWX8et6c
SMI5P4pMNgj3NRBX8lXCKnbgwb2ka+jypknreiqU6FdbOR2qzI68C8qhuxqdCYlfU0q+Qptk7nJP
B6uXo836AR9CRmtmyAJmf9Jv5ld2BTCZX+IHw4Yuq83oOVs/pV1rrcVRREz+O2hN06DewdAJ1/ho
pEFZoxzrqmbePgZ+/BZLg4/+W9wG+8TM86dE0sw7udLrbeOZ9q6VrA88eTn4PKnh1AJiLPoy00sQ
Bm1pSx3q4Eqzi5dGs1agp0te+dCEcBFnPW0atUZjLSkBwJmPuiPtKh9FNP9CXru/Ezo/P6BsonsB
MN/xIQ0mB/FXJYE2Vtv6wya5kMT07/cJjlgtDoZxcjjjfiJpOEFn2G87/8mSV+Lk+fo7TqIjdTpT
dEHURbuV+Ex2It7InQo5i5IUN4b2LUzkq1J5TX2fjsdP0M+fP3RL64I3m+eJfiUauo9nC+2rwMm8
anTvVevtGs6Pt8u/T3OmgQOhPk5zzPH321KnFhs3o0sDZbMzg6dJfQrXmtMWbhc8h8oNgweZE6jH
RnjEDVbZjYYL04b3Oaq+nB/D8ufnbneueuIwcY7Q/zYlWlwRrPiWGbch5ZPzBhbWnN//n4H5vx9E
qZlWS1WSYQBXsK9U4Mdet3Psz6rRXQ3w23WqvztvcXFINCfT3GPPpU312GIQ2/0oh4lBfvsq9Pfp
ynW/cFGSQTNQt2FcqBEJM9b0XZXVVWMhooPi8bZ7yaIPDODQgjBlcVd0Zm3UlptNv2IKZ6G2htZc
G4Nw2behD/9fXVlu610pypVc7eqVs7FsAXYwGLr5Y82LdLDsmqcZORUOyw3qO1KzefygrvH+LRxv
FuI/E/NPODAhZaU81mTeSPM7m1SavaEef8u+XL6bDq3Mv+LAipHY6lRNDCSUb6xkr64hU+btIvhE
lN0gfFfgrQYpJHzfMfNsaLrEco3gu5nfwXxchN/192q6HCtIZYnKDomKufQjwoCVDKYOO8std0re
a+m3U6w0WC0ux8H3hRUvylYx8beW69ndtpevaoCtnv6rGFdu2+UJ+28cwrI3NYozXcc4emXf6Tde
gK7rtffDaa/OL/zyeGa8NM1iuiymkpCukEYSPqYrGT8S+mLs51jfXthdNV+4LMp/RgRfVXqtmum2
Z7pyY78FqXoDA+T38+OY5+N0g/1nQnjMRaMqh1ovmVDaWO9lF1/7WTeC9l/rj1lyu9yGUPvOAgqq
eLkPuY9YDl3NrpRvxnLnrzFILowD+kZyXvDUElGKD5RyQrJzGDsYmJy9kd62v6y11uaFEVCanJm1
KVLS+ihctaqONnAPjxgdJnf1zzBc2VBLA4ACV7H5SwXdIVwcZik7SFga3IRFB5FCuQ0qiOg/n1/t
0zE4WODmw5fMHHjCGEwIZWS0SlW3HrajtnG62/PfPx3ETN02a8fN7HQnGJUJyWrUnkhP13SdAfO4
ytV47wfmxYccM6g7zJSrRLpivdhGvTavFEl1xwEsjHRtWi+p8tDEe3Wt5ef0mB9bmif0wL8HjSnH
eYUlaXh1yrsU0LwCsBUh0vMTdxoHHduZJ/bATmFGUponDuIY8Hvo2nNbJpuicQct21XVQ3M5Yskh
I8gf9gK7WTwttlPpPvRMqmtZPrsATV//EY28jTp9Oj+upQ13YEhMseRjkdjybMhDxnVov1WAEs9b
OHX4QJUgyUElaEZHiVu6h5UDds3SgGqy3E06+uBq1P8omvg67OIf6tR/PW9vYURgsEjdzq+UU20u
CZa5rlWGwbV661di4mqs6OIyyOxjECKgREoCX6SYU7Rch7BVH9zI+BRc68HKmiwcUoXAyJwfPgSp
mrDXGpQ41cDn89Zb3D5UwWMSr6zJ4hwdWBCiFsNq0yH1oEP24njTNq/jWnC3ZACx2NnP8w/82fFx
kQPbCjU1g8cTCe6iQe3bv1BWiLuXpMCBCSEITn3bHGiJQlKDyLGZdj35waRfybYsJH6wgnKvSX4Q
Wixxqf181NSuZTd19S0K1pm2ycq96e99actxNMYrOPDNtSLHwuxRX0MLEQgej0ZVuGr8rkrjqmlI
dav91q5bGvguvwewQCKdsjdAPxGr6OljrbQa/PSZ/8MOMjB3uy7enz+IC/kjdJhI3qITNuc/bfV4
EySJ5iVtR62mKB5HY7yOvXojZ+ZGTm799tHP75IuvS3yiwNZrFLvIH0/M16I+VwSvXaAXPnk1jFK
lVP3sy/1KznTv0GQcXEaHFPQaBKRUyEiG348QDU0UkVuc5Kuzk3W/e6VJ+lCRsZ5lx+ZEE5qFBf0
ObUl+dZG2sX9+FjX8cpeWNptNHXz+7mxeXALMUcppUoZSyG5zajzYXlqnlR5jfhx4foksISxg7oN
8Y1YigqyXptmwVxX6p3r1Eme09Lemilk16W38xRkesO6XHGji+OieEBahNahk6MbSxHP/IzV0RqE
zclQ/jq/vxfcNJuJxNFMN8VTQvBxuWl3oVl4o5uHj3IZo5Mbbbrw8qsGPgI+TlgLnFR0pDD823Ht
k9JLoDmJqmmbrj2UFqbpyILgR8d6kqJOwQIrYr+36YoHnf/34/fLzMnk0ENDSgcVK2EDF7Q6qZUh
NW5glHd5GuqbSMlhnB6fykh9sv3S3MSKjqTEWqJnaVx0gpILpWsMknPBiZZDUOVBm7WEUP22Drxt
fzk2iaHxoADITByAEzg+/ppnjno7Bq0rNf3GqB9GaT/0G825Or/Plu6gmQx0pj+mToyvObaTyxKg
CAk7GoxubX4t1+ajLN1UzZ1pTzdKE+ziLNv79kSz6LfzthfCa21OOXDRMo8nGWXqVZPka3GLzMQX
aYq3SXs3tiDbksvBUczlgSHhrhi1Zk6YJ607mRrUrfkmSiCnPz+YpR2hwYFE867My0TETVMeCq2o
SHo3Td6kGCjbylldmixCTrhoCHkAHAuONFHbwS9iSnxlal83+FKlNW8130bMYMW1zTtLPFTz1Q15
O6W4E7YaWEYNWGKzzu3rT5PfX8XFd1+ieOH512Hxfn7WltwcjxCwuLx+ZxzB8e7T9dTUs4bdpwbW
jTnAgpJG+S9JllfChYUrgtLFf3aEHTDVndJDKN+64R/Trx+rn9q3ps8fy58f2AUk6iyubQXchSm4
7SaP0kQrhsaNux0scWuiPEvTNbMQUilB81ITe036OEy7rK5btx0Td6A30SurT5a91mawtJdBdbDN
ZHwPeZvjVTEBKqh9anJe4mD321fW4MtLbpukJpw+bGYKrOKq52Gi9KHXunLm5tEfvXsjgFfah4Le
uOibtcaqsXR02Mp/pcxhlhezm7akVVmS4Ge8Gv244L0qfqYTheO1dIFIfDrHUzNT4P83NM/rwTve
6altq/VsKH3S6minZ8PDNHk3mll8KbUWBpbmWY/z6xTGiK2e/Ip8c8cir+zBhTI6P8Mkr85DdaYs
EK6OWi7sqZG5nDK1fDSa5rEPM6q48rYyTMDoza5JU9j044e6y5wNsNGb0NY+nz/Yi3OOr6IYQghz
8jAvesWp8pYDp7b6Jk1u7O7Fsr7m3pqy3l8PIXor25lxCUC3yMcKe6kzE2OQPDyI0SNI7Gf3+Th8
LvqObtSq38ijuUsjfRdmb3bj/xhaFL+MFGHrKdtWsv1TlRHpyoen1qakqczkp8mzlSpXtbzG7LB0
dMH90LqhozbNC+J4b7SZT8k9ZEIS8yYvH2I68u34cmDZTIk4Jw4g4yMFJ6w8WVzHALQ5urr8mCl7
5fv5RV3wC6SNKNsAKoMJWYwXc0SyWxjFBjR+603xZoyXg4x5MOLeuESBaJrWPIkHB2iCh9QzMn5/
HofbknzYKqHYguvRkYUl4PmbYhEbXFI59gu57AdXSrStZaeko1+a8admfA7kH954b5evH5izA4Pz
QTkYkl/kTmx7vPFL6UGq1Y2dfv2IAZK6OB7WXfRu1DihffPlWcn8qnJ2wwc2Lq9QUM1EuiCYLGEA
pV4ZI0xhnetbzubJVr8EykrVdCHgwAI711IByfPYEaZIbezcKuUOzYjoqzQ5183UhBsHYGSc18Gm
M9bUjhec06HBv7mFgzXR9TBuwkrpXAvFj2S4hsN4W4SvcnP5E/7IjuCbhjy26goqbDe2nUd5tO+q
oP0cONX1+R2wNhwhuKmUXs2yfmKFehJu6pNZfc6698G6Om9m6fQbqFBwr8zqiWLmUDXLQGlrIlCk
vCfjwatXrowFD0kPDTyF1Fmo5Yhgtnzqo6IMWhTZx25Tq0BYgH7U75cPYtbtQHGJOEoWKWpNffy/
xzGbQpQsP+X5SnViaZZI6ZGPJr7RAeQcb2YnKCo56avebQPCyzrYX/77Dz8vBJiVrbVRPtW9Ww67
ydrGaxHm0lk8/L5wFuUQnN3U831bR95142V7Rbkriqt+reS8Ykhkheur3FQiGqddrd5VCZJoL864
TQwyoCuvzGVD9N44PG5PSwSZ3RiSHeS9a8JM6+jh1keULbY+yZCSD+3K9lraw2io8HJC3+SU6bPP
Jf59OLD603sRv9ryQ6GvOJV5BYSAh/fF/zchThxdC/Xg2F3vTnW4jznnDU2a2yq/T4oH0ww3/dqW
WHIvhwYFL1ZlulLHEwbN7nua3PfhQ16+J2uXwPLMzaIa1BBPmUql0dLBysq9KzlcyrQv6QEcv7Sc
fOD8cNn8PzPC+aHG7SVggdl2+W6q9b0jrWUjF9eHPg/yUfTp01B/7AAg4FeGyscBlJXc38ddVz46
DfR9nlpl99ZgKWTZ5O7GqkfnJohH4+b8AJfmkeCf1CTo7FMiP2OMye8PdFXm3qsi32nDDmbI/83E
vGEOrs86pxsagK7sKvn7GPs7xXl1aJU4b2TJj/5FMwJoVE9x5uZQZmZaqxQRrPd618oroexS/QBk
L23H8yzRyCLsatvrR6+YWvrcQegZ5QYFhax9GJOfoxFtcvO7Djm+Fa6Bq+btJR5ear2ORWYFbyTW
D0od1QVbGxS3Vd47u7oqlP66UO+dbAcn7LaBP/v8LC7tBtLvM1U6fz/JU+ZagBaHOslu4zuI4uhj
8jSYevc8FdIasbXIYj6/fumyxY4BhQR0QPNvOdwWEhBneaDsY3fjdV1Dzv5CeeGaVPbWqHaNMm0T
HL3W15uKZLaEQoR8Z8Ko319lqbfRlR9F/9BkP+WWbqX4tizXlAKUpZNJ081cjiD6P0l12oUzZpVG
a9Sk773G2uae8qy15pZnOlSRD3q4p7eWSBjVvu+GfhuXLziLrT4QhmgvXXdLALQrkrUUucjh+u+8
mbg8kpTyTEgjzJuVQeOa0A1E1kBPH5zQ3jTyjSz1L2n+Q8qiF7O9Ko18k1oPQ/kY5j+mIAVK3G2K
qdp7mnPXtsVGqnxUk5/7Nnqxa2Xr1/1KkL68vEzfDLugVVZM1dVxhr6pwvKW0T+OHWzG6UluPk1l
eY2YzLZASSb1rpzhT2pc69lDqt0VmRsMAY//bKcq1VWVmFvDQiYk9zZUBV7M6OXivT63WMx1gFnl
8W/v8cH+8yq7H7yUXouursdPI7TGD7PcwZWZjWsIioVjTH6FNqM5FAa7LyxZ5HeSUdUsWSHVxUNc
I8w2RN14939Iu9IeOXVg+4uQ2A1fgV5m7xkyM8n9gm5uEsBg9sXw698hee+m283DmtwoihS15KLs
qnK5llPWNLS+M1ftJyfrq5dGcZWbbSZXKaMAFPFs9OBc5bosPbM0ipzOaXSAEmergTY9ttNj0cT7
EUAnc/NRM4y4PKKNKK5CXwCslqDUhZZRs6KsO6XOnT7d/djm5sq1wOoA21/kHhkoqNal6E+zYo5q
piF/U1quX/RZ4qEeuPcxqjM9FmYWSzpMrsyhQE+8ucZaaUd37E4jYBl4nuheoaICAtFAybZdOZ0L
oSUzhejXgvwuOAFLYWjWjbw/afVg+5js4tyh28LwHCV91YdkOmC/ZXVRq5u5YBiihQYZIzEnVbp5
zwzb7E4av29NTAqjd3P52n74gbOwdkZmkdAzNYMH0w06BxmjsALVzLyEf9mWipVTQtIQ2rWEgSAc
ix0/o9DaRl5p2tycyJy89XOdvxTVrPmGG2mftymtbBlawDBuFJ2YS62NoMcOs1FbmRagFNl/A2vs
SWHuTTTmuyHvZXifK1wBRBb1FgtYDIreBa6KdNZIXFs1+v+ey/45z29U8mmbHQkJMa6B/lVCWQkS
mnLbYuJWrT2Osv7iVRo60JtsKO4Sb7o8HIZ8apLWUXVqUzIiNsMGODF5/siimUiUaOV0YBKIs0wT
RSOzKAeYcD+5XVk1SB7vZufGmo/tcOT51+1NW1FVFCegW3opRYfjLMgAiyoEBG3anNyBWcwrO40f
ewXw+xpCN3dll+RHu59TSSHJlR23lswxeszBHeZli70VWqbmiqrrJeoimF/FuUfKk2rvqzEKdOUu
/nDfw0IOGTAUTKFREDH5y1OzIBdmN0blic/GnVn+ZQzGfnsbTaxw4dkuFBBRARQKZguhjvySwqQb
MSo8qurUd/eUeJ0s0H+d1fh5qS/4y0j1I5AtmNRoYkBCjyEN+XCLvpoquqvIE9Fg4J5MJMS6z1n6
FNU3zJFYo2vG4EzocGohgDASYlhq7vNxUvSyOdldlt1gPursO8SRvamu3yMAIoHNW2Y6w/DBDbzc
v5pgCvxoz+Up7rtPuaa/D7rmD0YcRHkWoB4pC5K+CrTamnwXMyG3D+9aqXVU0wFMCFE9C+9vwTZp
ETBbuTqyE84wyNQYICyq93FoMbSLn1ERzZNpsLKO1Zmd3EJ9HRGojGZnt83I8qGCFF6QEOQ8sWwA
X44aO9nsx1S+9CglACDPwewf+vivKjmRD5dQCTzpl8eWVIau4IXFTonhuxrxlI+Ov8Fljl2DfYJY
oCca474vKcxuVbdOBwrlj+Yul5iha+G+XFz4fNo5hZNNWDzT7yYtGKKX7fO4NuGX6wtKm6sRB0A+
zkNxbutPk31k9GhWx20iq9JrI8KHocz4VxM8kth2ldhqDXai5DZu7qfkzrYk1Rcr+7QEvtEcs4yG
spyFz3OXpHCLzKYJO6mAOfUGKhHb9eWRcEctFoqxxJL2hpaYt6Rk7ISB7o1OvDmRxb2ubznYlQWC
9n8pLF9wxgDThwElmYydct3e8xymhSXHipKDZkf308Qk577GEKqykS1EfT5eEII1S9LeLlvkB09d
6XijkWFesr996NfJdhhJxNmXhzxw/q5cbDUqnZFyDo6y6I676ed4ZveR1QMMXr1TOsXv7Pxgav1t
oik7beY+r8uH1O6et79j5SK/+AxhYw1StG6Zqew0W0Pmpyl/Qlnvri27AwHsJHoivqfNLLmSriHL
f/KOXlw4YcB6ucJ6AAK2o7QDO1kDOXE3PyZtek+4u28AYDzNbIe5EQ88mTzNrQKjnf2MUyT56VMC
mGa1yXY1Gsq97Y1Y0UINLgaG/1noLLi6Q/rebe1ZV/OTNjWofDlVcxHklSxDvGLgQcVFstPSliED
gmB1pMQcKEJy1IzdT85dhImc9CUpbL9qMq8bX5rsbZutVYJ4wgFaa2kUF+OE6I9SZjZQdsJ4PjK0
XjLtayRC0+ShMYnXVipCL9nHDRqmQGCMNYZyrLQzKUo5D7SDOTDqY5/vJi1GI74knrN6XL9piL0Z
cYnXYmeDrwTxTicBhfSvdJbNNV2hsuCVojQXTRpLhOvS7DgzwuQ2I8UpLt55/Z6x10x/3T6gFVNz
QUJQwHQ2SaaNVnHq1eN33T1sry5jYPn9zG52UKZIbcBAot/bqMTGZFaF9hJbtnJLXrAg3C7loFPN
qEGk0947lR0MlgEEbfJjGeC1jJCgPXXTNBx3XHGyei8xghh1ntkNM2Tiu5yq4IVd8CNcyGZqG3NW
gIw9936WfSM5xhxamFaZ7JGf2JH8K6kRbMW4M2esD4WdezY7FCNmFpdPbq/4Obxf9V5ls2cr9/WM
OWblF7wG/XEgnutmxykbd45eexyg3cWNzvZ62n2atWk/uzurLjxX/w5kF6/I3nOMLi70AjHAoCZa
EE9qQDHayLG+qcNbVsReRl8m9StHJKgrdZScvLrJg6rJbt8VGYWqIRS01DhcjwdLB47x4ayoliIQ
Wy93rUUle75OYYGi1Rc0AzE6W1pTUdlWVp10jfujgyZOWaXwiiaAh98UBFcxRkP+VJK0OpXapyE6
zNH7aO22lU3GhGAt+m4grtPk1Ulzvur6fVME2+uviP8FCwv9M2Ueukat1Azrj+pDPqKo+Waa93En
0eZFugXpv6AimAzVtnpu6jgKYth3iAR6cXSAL+TZ1V5Rxp3bf/0QV3gSAFIbjcKAzIOPh1zPJVeY
ktA2xpSVz2p1n9aeSg9KfFvZH3siXlERdBpRBZQKj6BSs9s4Qa/dTW/+/WFG4Ncga4qaRQPFp8tV
fHY8Oa/7pLbG4vlrXv41xI1XuI0ni4SIcYSFEYQqEMI0UUd93f1IgS5ltpgs8Jz9TbzvsCgpOTlo
6qVer9ya/SOf/MR92+ZsOYIzkRBpipctcOwMFO46xTOJ+93kvGeVu4t108/LMHI/drFf0RLeizRy
9dlAs/2zgy7SMSOeOdW+JgMtWuVoaSFDKdCC2iKIQzETE8ggCkbhuW8tC+YxUAbX7y0d6Q+JfP/M
Alzt3tLlBURyoPmKbXItLcioduCoI0dylz9ne2Nv/7C6IPc/1eYnC53GQ/+aWDe8mLyUY7qluUvz
J7d8yOMgje7y+Cmfnii/qWUADYLBQnUo/uJJvkAAQ+fFdxvP605RMJr4xRraz43+ahT2j23JkVEQ
TFb3LwWjfC7c039cXTBVQ6O6mOGH72+0bjdmgeLKbg3B5F7t0PL7mU43ka31HG00L0S7z0svTr3c
upPVk4vvoV9UABkGECcUv9piYeqg1bFN29x44V3keBiXd9SjYWcPxrHox38U3d23cfus8/wvjfZ7
btWhm4wIduUH20GHy8BUOCfRB4Hu8VWowsC/C2I72u3FyGFWRhxNrFUS9u67bb/Sj1WaXS0vqKCJ
DFM26li+sXc22/eS99y15GEzl/sEjjs8d9GjqLO0MhJuRS/2fOz5gfKPXfbL52N9xFNRUIx+fjEC
jqxLPESKFr2gyAJzS50/+PylugMXCppZrvpD9aLWKqK25KVBu8ddmUis7NruICuKtAFMAHpXBM3J
TIPG2sSjlz6+nfYN//jZIvMBm2ehpheWT7gKtaq0KqrkcWgbpadDcT6s+DaQyFGhtIBtIaQurG8g
gMBzjPR9SRUEe8tPtfKxgNnP0z0jYArpAN7bGootHOUlxtTm+FDIGnGX/b24EyA9gMnQFjh0G1kH
wenhsY7MYVfGodsfgGWBSvTpg97oTxZQgm6jL2nxex3B9FZqRWdatcpLG39zH3T0eW6b9mvTiN4a
YPejbwG1oldBHLQtdspUWWkICzTF+6z2jPno6h8X1Asq+qUB1pSp6RrDSMO02HWTj9fRNhcrinCx
vuCz51Ocl+2A9bvmpktvlA+2NCyncLG+cAr4cri2qZmG0xtJ9ojlb3/+yiHgugB6JpptXbjRghFN
LSfqZm7kYYkqFdvL74zMU1LJi+DKWYKIImaFTlETswhA6PIM2rrJJ6S18lBF/0nkvEbFfarcoWQD
U5m32VlRC2gEkgVIwGnorhLMEkv7ihDatyFzHlHUnime6UqA+paPFTTvgoRwo9dlQmHV6zbM7DLe
86Jleyee6gc1RZmZm/Vh21rpJxSZZZ4eMdOUcLhGHu8DdcHgQdu/6Ax2xE6arNCbMDdilL3ODQan
I/z/WOmke6KV1R/UOaVHF0UyN8gJDJIKkhVxRxbwN3mB+yJRZ9VUtCbc1/xzpnzePr5F2sS9RcfA
UmIFiBbY5UtBsWpuTXpnNCHX3po5rDt/0nqvHW5cp98pHxzguaiWiwp1YA6h+RvogQI1J2niTkcV
Ythj0IOeOEFtfTekEdsV4V86SXHHL27QFXhs3hWl45RWE0bNfTSkAWffx7FGe8eOyOKma4cDuHC0
4EHVXMwsu9y+Iq3rGkVgTTgm1Utjx7ejZUjutTUF+1ldg1sBaibuWVOkfHZo04SlGw8vkZvoJ9Qv
oVKZKqokN7cmDARFV6glX0ruTOEhF6u0UqlRduFgADaLGJ+VSD+Odlt4HYuDnGhPPCp22wIoDuj4
KRMIyWK45S+DKJgqIy76zlRAlAEUzqtGew/8Ji3/MevJPgb9oR/eR3SxjTMQdtydVqVH5pr7uiMv
21+yttFnHyImi7t6bJJ8xod0GDtnD88ThrOW9fs2kTVjck5E2OK6r9qsok0X9l0wK08ZKvjIQdEM
L1JDmty2Mv1eE1A8mqFvaKABTKtgntMsQ4huAlNqnnhN90yjD2Lj/Dq/MwqCfUIt6aCZrOjCpkbW
YLYsQEfIoP/FWoVfROD6Av0OcSdcNpd6huIMdTQB0h22CuZ13JWz7qcahlJ80YziaEbHFqDzWiur
ZV49rDOqwlUdkZYVxTS3Yc4LhIJvCvMtGm/V+SYbmW/0uVfHsjI+ER3hF6cWGgYX0DcMsxZMZBTl
1G3TpAuLvA1U7YaNX5IItSeHOt6x5GZIuUeV720p43VVUM7oLr+fPZvjdJq0Kk5BNzGf9Kx9j4pG
cpGuKhhwXR30CUBgRJTrpOzaUamiNjTwfrEfWHLoZKj6Yo721/Ytm7dMh0V2Xtw+p1CyFBYl7Bgm
XnDXp+6z3aIn+B7D6H2t/VGSr1r8pAyvSfXIPgiP+5M6MGcAJ45eHANILcImMsWdawO6MPFA7f1O
Btu2dkjn6wu65tBpTGPAF4SG4edo6O4lj8C1C+B8fUHNsqHM8kyjsE4TmnoimpVBbca1h0xG56Nc
CKWX+ZSEyqz+V84EVTOTsaa5A87KeYYRGTxW3mxb3mVvRE8HB4N3D8LW1z2f2uRAnVkFybCPrv3m
tHBxnlPt2zaV6xNCfhwvOEBRwfsmYlyIdpCLCV1mobZXjCHI9THYJnCtRAuBpcPi1yUtiNiMCYkx
rwcQ4O9ddNDVxoPf+wc0lqAWRjLCXTMXJs9sgTnmPANkWxuOxaHOdrl+GGXFFNenATbwSIHTiXf1
1aQVN+bRYCogUTqB3QVqjNtwl8myj6uncUZF0Bemc6PpTaUJMQGDGk8u221v1PUFAS7QlQ5X8+dO
CYfRcwPuc2XhgqgxnQBo0uOB66XH83vWHqf60dFk7tLa8S+e2VKjutbul5VsxoDINpzQH6kYezIy
eOv+NlsSImLDnzYYvJ1y0oZJ9TRbB3cIWk3ibF1bGjwXIQBAKscbGJGnSxGLgDjKBwp9TxHH73ZW
4w82prMFmMSVVhKrts7Ob1qCbVG5k+QYhg0PBSUyOhJJeyqrFV0+99K4XLKzCMqZxlCq8tmuc9ye
U+fTrvJ6gkSSpXt653pNI3uSrngJF/RsMdiVAqh81rF9SfwCFHsvVW7VKvZaLcD8JQJJVPK7mt/y
D2IC4YK7pCu4rzSqOf7AnTS0+yF7Alq66R6kZZtrxuFMOETM9MHqG0D/gwq8PU6/xPQ+aV5wF/2J
lP8rFrbgKlQdpvG5Magkyq3rBgbwwj6Yhb/aLsGQcrtGLShmCoXobdZHtJhLWFizb+cbJdifpufd
HLU1WODvPPLRHrS9Ravra8iALW0E17iKZWmWaC2H5oz17Cfl49x++wMCS08TpgcBNlVMWCg0MdSx
NhA9ou/JnlZvf7A80C4xUBwYqledsSg9of0wam1ocs+ofV1ixFa352z55fczrTeR9nRmjuVVXdkh
Etmz/fb3ryoC2lKQ6cZtefUgTyMd4+G0qAkJLW+L+a1B7AnRhl3fyHzzVQO2ROhRHoWnuPhO7B21
VpoZ97E20p1qx3vNLnOv0TlDVXaB1+N83GZt5UkHUwKI7qVEdEG3FExm1lGEu22zCYfcupnM0afT
EMTuAQNRMvIwMuwo+oiJIqG7uqVIbyD2ujxFxAYw0qdR3KMzOhyzxkOe1TOHx4J9cSyJu7l26Syp
QQRh0VR0lYqLR0DF2gVD0DLDS9+Mdmmm32TclJBZE0FU+Cz1GIBVvsqZKY7VKwUxutAms4sutvGQ
p7Mr8QfXhOOciH4p55WJCT1KbnZhjaBgr+8nO/Pa+ks57CvZTJmVBxycqTOGBKvcEKDQN5SAFirg
ok9jm3tWup/UAv27oUruEf7p8H/AqAxzFKRMEm1b308XrRdLRO8qR6gPyK0OyE2Hlpr4c9s/mNHw
ZVvy10gYGpJ4GEy/0rVstKWWGS3rQ4T1vFOEKrXt9dck/Hz95fczq5QA58xsTaxPjMTP7dlT6kfS
7wrjsE1nTcLRGYNHAhxgDM8STiqvidPrrOxDNDsdZxr7bMartB/322RW2QHSkLkkPa+7gDFVw7Go
UoAdG4VN9h6gHbrutYjRbdNZ8Uhhh5CXIbjr0BkjsDOM3IjjROVhaVa+DQj0WbsZ6xuSPuoN5udK
fNIVIUCfId6HCFRjFrArWD+FcmDPsG4K7fhb5zfF39vMrGwaipbRy4YmBTxHxbB+Q+0JIEaEw3AH
w7ifGeZpH6SwDD/DboLbCzIL6Buwl9ExJxgGpvYkV4YZe6Y0nhG/0ooHhfWiZM8medTjvVUm/mSl
Hsr+/XIqg6LBVJQ4sNtH2wyMRpaBX+XaRKMgRsrC9xJTwKWpYoBml05hzw7lvAPYWRTd0r+2t3b1
5M6ICC6wmplAdlTpBAPFvNdy/oPH91K2+S8Twp6mA8IuVlxMIW1vxthHdsTIJZor2ydB1Kcq7qzB
YGCB/uNS37lXLD8dZNlm2UYtv5/ZIcqVaa5tnEbSHjnite3z9kHIuBCcX7PjWoyOC2wUOi7KIBoe
ZvfelWFQyagsv59xYU+ZQWiaTWFq3dmJ4lsD85h7a8pyL+u7BW2FywBwZDF0WOpDNKlJOYWtE2jE
l072ka0v8IGaBi11RoiVNu+5caS55KmwchtAbH9//+JDnO1TlDsMRQfNFMbzLtL2NcAiqv32ga+S
wGwzTNUGniH6fC5JGE7M8qSPeAg4JQMAUalna7ttEqu7dEZC2KXaaDhrWTyFrHnEZIy5fvlv6wu7
lDRGZiVAwUYRiU+GAHq3vf7aFqGO1bBRa4rmEbEjX+XIFQ6dPoeW/ULVf6Zq8CiV1Hcs3yga/WVi
E4oYcEuikOryGKbJwvjqtFJDFLV6ih7GRQIiR0JuUXUuOfK181gAQFCytaSLxXC+1lYJK8dOxbPk
rlUx9wjDgrZ3bO0dggci2vFR3oMLWez5btQZw4LwRgljszxM0PIi01TP6gyfkvSJ0Pmg6O3XPrVu
ZyorqFvzOcCXhSZCgMRcFU90ltXFNaobQrfdjcXRobd6fJubezfa6ZGE0bWtBPA1PEMgpMK3FbSH
peM0I+Kqh72pBj1qFRvZpLjl4EXBOKcgCAags4aoIqAwjkH8SPf8RyyDX1+Tb+T00eIHyYOcCzfX
CJiu2S5NLVRZQDC/IjvSD85dWmI2qL1a4tJAL4IrKOwTiSKTz1Yyh6WueCxD7ptIlHTtJBzIMspy
AF50BcyqUKVKZlbOIZAgvKSj3rdtkV7bJGSfLAQO4AaBC0FBtRzw4yp8S6ujO409RFTZKYPkHb3G
xDmR5fcze59GS5S6q6Zwxtxcw9P13TYTsvWFY+jyaaa1CyaM+NCpPreC7fXXhPX8+wVhzSfgvtIC
95WL55FWcYz4fu4stqsMiblcZwQFX8hG4hkjdk4aeoTR69kwhRmdd1RvodkfZwXBOdQNasvchqtI
CnwsTkZjHBGGyvbAS3owAOCfc2uH0hTJ83jteQ4oDgxAQq8gql5E7WAsMXLLqMeQR20RqC7XvLIc
Tc8sHHVX6Cz1jUHH6Bql6fa1WbnPfcvrT7pdKEeOeLg/DSpwpD58lBffJBzlZKmohenwTXWR+h37
NigvNWYxfBTAbbEMF3SEyzvlCqtVrRlDg2HETPas0tc4TT2OJivneVB2Y/dq2rL20+vukYUq4OhQ
MYWk8lVO2dIQe22yeAgzw/SIi5Ri481dQOpdxQ8EOB4zdX21+ITx5Y1RSbZ25a7HYGaYEQf9tdeY
eIqbj67ikD7U3L+plgG7+KFwdkV5F1mSB/GKPi5DIRDHApLhAsJzaU9ankXodiiGcNZ/5E4LWAPD
qybi0erD9XRkASxaajyXORDifU/zdu4trR/CsdkrzEtmieFasb4osMX1hOEWCKeKjBCjVpwSyBph
3/SYSWceZq3xG0OWzl4jA+SMZTwgwi9XroNqTMC2MGsepixg6bE1XzQj3NYrGQlBr5omzdA9BBKY
aJoC6ku7JTIQEhkJQaUMqk8tn0HCUPZTesdbT5OJ8Ir9RRgEVnEJ+KK3WYi0JGwuJxdUQvNA1cBR
Pn6Zny//0708uwcTnRSVamD58c0xH7vs48+qi+WFaINpdwxDtrG81e2oclcQvxglN/ma5p1t0E8D
dMaBWsaDqiKxF8ZvTefNpdf3aGSV3FGSUxC1YsZsardNGh72JBgphdH6vi2sMgLL72dcpFrSDmTR
B5P/pXzNix9/sPxSNI+QHep7xO9Pusp02hJarRRe3rcejf4gXII0+G8KAgO6CaSatgCFtPL1GyPb
/QkDyzsDT5wl6Hi5P2zSgXabtGNYzbWvpsyX5arWrgpUwv4fASLoWe3kg2NGuB0d8pjnALBENmdm
gcK90pEUhP/cbeGlsbT4I8qHKl+gIgpaUXI6u3M39WHehJq1i4cbg7661WHQ7zti7Dr9EKd1YFm7
kdUeJW/bW7nyalscIBhfIIejSE/gtIqNomz0tA71fMI0y9ob895fzGSSeFWMqIHs7Fa2FhFNWDAA
xyJqLFY/2hPt8INbhRorvTY6msmD0nCvqRMvsw3Jlb98vbC3F8QW7s8UqXaMKGaGU4Um3vVlcTv0
e6V9jvNvWfJKMsOzuSExoWv7ec6esJ85XJw+SaMqjIr8c9vBACX6vmunW4wTxLjVCbMzRsnVtmIt
ED9aqvkJEI6uhsSlrVu7XNWqsNC96VspWX3Fol6sLuiaMSh60ROsPjzl/G0iN5jz4cpGga/VgFxQ
MS4Pqh3dwmwMUJmm44g5pGb63sZp0Ls/GtRQu66n8EPU3ramDHdFtnmCpbIaDhhDDsJV7/cI9f3B
lXrB2OI0nEmg0rY1m9FMF6LooGNeLMv0rDgdpoO+GBQBwnPCxLPL9aOEDR2y6mVoOV/S+l7HlITs
67aJWNsidAHCc1aXzhhDqM/JgSuQGklehfm9MgcWl2iMbHnB/qmEoklpYlWoTt4wfB56WRJilQCw
4eCPY24BpnZeblE/ApRKUYwynMxHtz1FjS2xMmsmzUG3IZwbBEHwNr4kUEytMVh4yoRpWd7xlO47
2nqZVXlx6+z0SoYlvKaRS62Bi94uFGyIFhSx6aLrEvRpDM6LUkY+hh8D4TskkrfFimQBzA5xnQVj
dkEFvuQqT5UqrtqiDtMfABNo/0Fr17ZcrZhKdH3jIlhwMPWr0SuIsM1KN+d1mFOMum0U87Ycsx3t
+/3oAsir6tCA9cFZdsuz94KmoO4Z4MPcyGF1WLPvEUC8k/gPQpMXFIRtYxqJCn0EV9UUYVzNPgMS
+va+rYjbBQVBntnoYDRUDR6yBoBK6b4fPLU5oGGA2O/blNZEANHVpSMI17V+1XnnKISPUVyHFg+d
7qGOvN46bJNYC1kvQyD/j4YI7sCVoR6piQuzaW+6NvEt5TV3e8+1T2b0xIYTrU+WLrulV0yChcgP
ZjiDMoI/wi2tloOdzUSHX+AEkXMwumCbK8n6YtFp2ukwaA3Wz50H0wha/n17/RUTcP79rmBxkgHz
d+zYrMKkWxJUuhNk2T02679R0S8tQJwM5RinBqgwTOm8MfUg6vxIBrws2yvh6s90pc57B7wMQ/e5
Nsr7qPogvM8vrf993O7yCWeXMLK39a/tqhKAB/mpDLNGdhyCzqeK3ZqlgY2aW+SNdkp9GyveLNNG
2UYJeh9FUafWKqiQ+MByX5fNlJGtv9ids13qy15Xi3hxhfD0RIdh3N9z3GRv20K1ar3OzkJwyZu2
mu2BgYus9gFTpaOJXt1TeqKykh5t1XqdURKUvEQ9iWEwKKGL7FAa08M457nnaF2gG6m5w1yxajdn
+iFSsxtH6T3dbd/zVD3WSnk/DrHuDwn5ss38tqCgSvRyi2mpASejwBaXbJcUftfeZ1/Q/rhNZC3K
emYdNDFKP9csVfMMGhX1mhbA+cm9qIoB7dimo5dU+ezB3XvJcNi7NJkbz0kd7vUuxnjE6EWWGPh1
qULaE2MtAFIvFsdrie3WY433XtTsMbxR6QMJt4t9EN544PY3AUGg3KrSZvjwVUiN5oVk3S41lYMD
WIy61XamTo+K6e4Hbt2O4FJP3D1imIemVp+3v2P9aH9/hiBts5rNyCbjHiv7ezJgcENleKhoxgOa
SM53XYP+pSTWyxeJMdpWA0qz+TYnd5gpUSTHMr6TdmitK9BvQsIt45Ko6fsBOzvoAfAV2tSDUmzv
2vr1//v0xPL4LMrGIirwQq9LYHxpr3b5WLPHVH0wq/tGPYzx1ymZdttEZXwtIntm6GLd6SoEeHD7
u/dG+8gcPM7/6Or8vXXLJ5yRIF1t681CQjG0ndb0z5Yd30xlu29Gst/m5v9R99+0Fsk8ozUDlo/z
2sI1nTx2+jdmvhLyNkaNp3aZ51b/DIDlm/7KrQOgZCSiKBF6EaiWtPGQD5jPGrbaoe32qvtaRLus
l3C4el6YOQdET4CJw2W7ZBCzJoGG2s04L9L66TNeCL7EiCzKeWVDzigIV58TWTplMa4Kq7lx+6NZ
+lb1KVP2dbKLtbuplWQeV23iGTnBZBlD4/Y2GXEH2t5UeYi6bYuEbH3BFlU5xnSmNjaszg7vncyi
SzZLjAeg+CJTJw2blWgBglrNKY2/Rykg+O9j/08qPVAf8e/ZG4INykk6YGwtWLH0BL1osZdI7LZE
uAz9UrjqXDNbu5+gqfm+j1Eq/cSHm/90HGINQ5YPPKE9NqxsJu9loFxy3OssmIggAjrEvuoTrnRG
+eTivjeaYzQMXu8c4llWW7QuU7+JLL+fWRmLl66Rd4uP2xwnehplk9dk6wsWc9BY2xcl1p+svZXe
sD9o0oQg/f5+wYi0AF/EHY1N0trnTLklCTBRDwQgqdtnLTsLwZIQF7kCJ1u2Kd5RC+is8KkkJFbv
f2A3L2CiyyQRQWIj5NEAAYKQvcN3yvgjKw4WRT8Q+auE277Nzap9PyMlvM0GZGbT0UIAIKbHyXzv
hs89mvVbIsmXr2/ab44E2SqIlowEo0TCNv5sl75i32WZ5A6RbZogXnpf0Kyw4YaO3T0GoqC0HyMS
b6PW8W33jyzKb24ESZswes9Wf0ZNXC+vkbbxpbBOq+eCqQYYq4E/Vw05bKwUjucNDHydBbFx7xQP
Zf1gy6bVrOkkGh6A2o8KA+2qIYcTVlY95TC+yQ4gdqrs3Fe9v3MCgigTd3ZzGuEi7BvM9P7al4ec
9F46vHTk2Wr/IUMelIMEGGZt785pCjJdY4wHT52hCm1rXxRelO11smPN+7bmrMnbORVBpJHlSTKt
B2e68l5PB8pQ071PtWCWoUTI2BEEe0Ehb9q8xavdjULWjbd13exzLTG9rJgkXu1axPacKUGyCekt
VnZgCvP0ksyPstuZ73QejOoJk623N1DG17LBZ/eNxmMUUwzgS9ODKUUB83HmDxn/gyD3OUeCJ1b0
amtMOSQcrVkEYP8TgqiSJ846Iy4AldAgDhgnwRnTapVjaDJuhN62762qetGc8ZDCswS21B9Uj1km
Gn/+l5YYdyz7KOba4i01N/FRRUUz9aaPlwBekBAcMgUYMjrrEcJw2EHrHh3zuH3u6zbnNwuCSejj
NJ8nuoRIAPKj1n+3TSw5EBkFwQDMvOM9TUCBhMbsaV/+2/cLit+jSgqVD/AnWXmw213xJ1fy+REL
+t6zOIvteBEn9aj0b3Z2aqqvaSKpSlhWER9E51QETbcSu6eYR1qFcXli2ZuaviiygaKyYxAUPMUc
CpSsQvX4tI8NX5YVXw3/nbMgqLalRtmAmXfYqCwLapoGcfaWoMSxqO4UdjI526Ps2HPIV5PfDvpD
4n43jD2zZE9kGZuC+pct4C9IDJXsUVHRxXu1CbcFbtu+oCjs0lDGVdUb8fKA0bVnbh5TtufJk0bf
tqlss4F69UsqEdyzuWSgYuClZxyNSeICytYX1F6z0zFvKryR9BqNETeYxr39/asCbaCyGHWMxLHF
EW7oVLKdvGrwzGMDil0xS5I3X6NKlzjMq2yckRHYKFNNn2wDt1bbnJr0PcJIvG0+ZAQE45VOOq2B
AAI/tsJd1X23y8//jcDyAWf37ux0YzdwcMB4oM1AdZdY31VxBfSZ6qLGG+3Rgv0aNIpiKAC+oP7H
p42X2wcMGMpHiQ8uo7L8fsaFrjiIdbfLRYi2BK7tRutLCZc/J7JMooyQYMXcoUiHJMJ2xTH32viT
WXwagNo5jW9/cCxwH0wMr8Vfscd2GruMzBRmf1ZQR2xCflE+tU1iVUX+JYFiics9wximPI1m2HzV
RWjHw4iKRhasX5XeMxKCFWFkiIC8CC23/pkBxvB9mwHZ6oLyRURxOJ/wxO/iF5TKZRJDK1teUL1G
acxaL3AECjkUBjDSJfu/KkpnmyNoXtQZepMSyGxhH5x9+eXZkGWGZCcs6F5cDay2l7S0lfsTfUQ2
t5TdRuubBMRNAmBmjBgThEidOpQQWWACmels9DNpwmCVByiA42ImEpDxhGu9hgPK8qxGnIhRrwaC
oD3epfbjmGh7LXU9Ix0CrXwh3dfZus2i+wp9fdS9R+2j5LRk3yHc68bY1Xk7VPiO6DR1e7v9jHqP
j8szJvKh9ApwAPpVt01B/4e0L1tum2e2fSJWcSZxS0qyZDtxTMlxkhtWhi+cwAGcyaffC97n7F8E
WULp+yup3KiCJoBGo9HDWmFbWP2Qo9BHOxIQgZvNP7clbE3iWoJwYspwzkfS9fl5Nv5G5WeTnQyA
U9wp44PHjnOGWBzrS2x7tGioD/3UlG9ZpSTHuIzsJ0R7nFM12URyt3xwFS7c1g9ZFkFcDNW7q1LI
MQPEGS3B25w3up+maOoBN33e7Lr82DXPHTW8Usn8Zqr8ss0C0FoktDpqSfFsZpUXOrrfJBmq01XJ
EqyCAfgsG14HqosMDjAhWg7azZNS9ewtahzPsNu9kl5KFPZq6T+tK3F0VlZEkCVYEdrXLmdDZW+u
+x6TzKNG6cep7iVzIpnVSnkESfz3qzt2Uu2MMeR23+wo3E8xiB2HfD9Im4Y2Fw+c7cj8oG9nxfwM
k55bXcnYW2r+USrm59pLAnZmsJ/vilLGb7MyX5gT2rGhpqBt5yDZyzkxJ0wT4BRVb4Dn/mq1yVOf
xRIllYkQzhwgi21TQfLnLWzLX5niHrswlMRpNkQA9MUCOr5loEf242l0tTPm1DNLAWHWW5upfvXu
Fo1kDhtKthDAf78SgISDrilpWb3paehlwyOsxmEcQB8mu3PXyU2ApVxPRfCvIiQd0LmTYUPmF0uL
gXzaesAb8Wjd7ObyBBqJQ9q2O4PGDx1Jvay+N1UHUBMXHDUWcE3wV+ywYlbp9GU8lG/GXJxiTLZT
JS+fDf3mBe8uwANRPwrm+eVaOnmlWVMdV2/jGD70qT564TB7PZhxvLyxQq9sMonEDfXgze6aiTgR
Kj1EoG9XcaM4DSGxUHTc0L9Gmfe9JQDEDwZQa3nzsYj/4PRIxKSWVb517Y8pZvueyBCpNhQQZNzo
pkdnGmpTxUVrs74t0dxcvll47qqv3k5Lvt6+tvj9LVwlkADSYTxHwBMq4odTCxD8Y6mWb4mV+yYb
PDv5XVjNU0tHXxtsX3P3o4wWantW/5EpmIZsbA2Kxi9clSOaP82gVS+JVvjW+HB7bptyOPIENM6B
K8V/vzq+eV91QFbooNQofRrGud5HKUrjhsrp/RxglvdfFATdtbxaGX2f6HNZioubjlIgB2Zv88CQ
bqH7ARVJTL0boBCgYfA5cVaBxakiEboUo3RZoZCQpJzLatqVsibFLaW+Hl7YHD2K5w4g/elbRUFm
Wltm9ejY0vDe+lL9KLoGtQwv5gfE73IS9ZTrCqr947d2iA9KDO5F3dzXmgwVlXvJS+1Gu6iNPlwT
OP9ArhO2pDbGEuQ/Y/uG/q9daoAT8ocTP1rWk0oOBf11W93WKwdjYKHYlkNfAJZCsOGNnXezHcED
nKbI71BzfTdDiAuqKID8I/DioppcLFXvnbLrhlmpUOdiHqzha0mfUxNYQ/MPZ7g3vCuIEo7OOCRV
W1dO9ZbbHsk9Juvn2Fgr0OSCMQeQ6Ui4id5yZFDgqaEa9i3Nw8FzwY7uNXVx9/UNrQGkCkyzCwdB
hAeDWqVTq7bdG7hz1Opg1+hn910Z/N3GVNCmwL1edPbCqxFeSA1KC7VkmOO3MBz0z/VYgFjZTSpJ
pHotxUEoCcXccHYAGCBWw1l4hM11yMJLVLfWDpwKdWPu7tXfpQjhTLpqrAwawHouVhzk47k5/nfD
C4YlVLKJtcBxvFQfWkuzu3uc8H5EuwjhGVyeMRYOu1lYeT+2zL2EPdtPn6PG3N89g4UA4VDYBpBJ
66h2L7MLdXVBIXhvzlaYgWBBavBdmnhtuJexbHao1vF+kxx+0nw3jC58PZ2/NcAgo9loSV9a3yQb
VDDBuvlbMT1NRZx5xoR4t36/zi7FCAo1jUM5Ae8of9MfWDzuTFUGCLI+FKiSQ9sOAqx4cCJSspyH
MenqXA8ke0Pzr+cee3W4+0rnAngkEiccjp6441YYZkanZG8WfUHTVqr9SLrzbaXiQyyvKNwXgNQG
ciVv0hCv86LRyjxz+wx70aL91S9Nv433FckkxnBjrRZyhOOXaiGdwEaTvYUW8aqfSSpDHJUJEDbD
zZymaiYIqEa8k0fT15J7c7KAkjQR8+DMVQbcYWE3sogZk9bbwwVIYngq79xZhiW2cksgwVJ5rzi/
MFY0RLlLytGlw3gxu10b7SJnP9QSp3S1TEsR4tnDSyst7BQiNCTmXogMfGClTsLwwplL29CJ3AHD
h9pj9zdM0QlQPZZ391BwKbCw8ESBcbwi1qNWltsgthgvyaOigkAW3fV3ngoI4M9QZDZhqVZdeaM6
N01izP1leu3tUx++hdN7J6NnXLfj4qaAiUJfKW/5XPVHFRAf2u6gA4AAN8ZgPeU980FZ+2Xu2r0N
fGNFCQ/mZP4t0aqlKrILd527/ZBvIV4G3BGOK7W0XwWbo9RluQ60DupVlrYzjCOdJh8pPH8wH6v4
Uz89J20EZt6HEJicY3K026CT2em1zvBlwGpbH8wI4sOFshgPwLTXz04Z+S0gnZuY7hz02xXjvT4A
n7CGB6dO4JMBZ3k5YYaeBDVmk3623tX+qFr3RjGE4fnZu3rwzYMGHowKwxvDuEdZfdzKmAC3VQb6
AiQ9FT33Ivq5xZTGdZmFGQx44A2lV6KNO0z2JkFvwh6lwpV9KAbHq6T9EGvbhLW7kixkBMJ5yAw6
m/q5UR/r+dMQPbnJ6+1Tt7ZNEIF3MqanAwVHnByaLVlXxrp+Thqvd/xs3t0ef0PRdBVHGrcdQAjx
jl3uD0BLwqiCy46kxr5lR/rUMDAfSC66jXUCTjNim5gCB80TDpUZKkacGIV5VurhlCj9c2KMnxib
D7fnsgqccIR99Fm7eFuAG0l0+7M6VltNrU0UiX3vzJNl/G3RDhOSl0Y/UIaCJFXWSLyxO6h50tCn
jGOKLiNhYqydi4IUhnUuk9iv9deRSeKpG9uDWJYOU4B3JjIYgobNtVOPLIztcxO/Dv3slT9qlHRW
1uX2ym3MA/aWIx2bQFHUTGEeljE7TkkV69yTg674hmQWsuGFWWQ6YQjaYvhGfbUQfclmSephSwAo
xpGgBpoI0FOFK7ZmJKnVMLTOdl16f5xMVvuwocA84qeCMZ0nU8R9zkjY10VH7XM2vtVJCLwGbUec
u30pEAdoUGHwHqOjXyQPIPmMPFU52mcVlfSk9Gn05+5dduAdQKFUcB8Dq3N51ie9SLRxYM7Z1A5d
vDNlgMgbu4AYCFZfJZwaQMSIKnR1MGKE8s45enGQVtyn+3snAKRv9ArBiEAIdmM5AbsjjI5AAD0b
4a4pfEbvvqwW468cwRAXFUU44axqT+0/tJTYp/VhBmcWik/4OQafrCGsf0GGxmltLTwPeeIxMn8m
Y/PZ6X84MmKbtbouBfHfry5ds3bjHujs4TmN9uWjMu5ldLVbM+Hg7jrAXo014uqoO3EfMYqiE1L4
WvrdNt+i3tMaVXJxrDUKoSjIwBMD4BYryJ4WzdNaalbRZTb9InyKzfPdCoXxkXHTDXSvwOtbLhSt
Rp01XRtdEBjM+mMqAwXb+n54VQjiIA6Cgy0orDtgkUojiS7KUARWOz5mAJaU+OUSGaLSFsDIiRoQ
2l0m9NMO6oE4Mr1dS0BlOt7zrmPhVMMtXq4SyVOiFERzz+0OtdetTFu59V88txEluB6eK9uVthp6
UsQIirjnKdsP+ugbueob3efWcPzQ0Pzo/uce5MEbAYc6/N0V+GYbJRXr9YQActk92C05SOz4+vQt
xxfmY5OZNkUVYj4z6HJ2YfdJvf++W4oQ7+uJ5oaWQYRuH5TWq/TT7XPB/7+4JRyWmgORGfbqPg3n
sYlmJ1PO+jyCcgB+Z3l0o+MQfiZhdLeHizjRlSwhCjImGa3HCbLcJkBUmBSyaoEN9UUFi440Ph6P
SDsKzkHo9A6pFCs8u19TwPOr8d3YiJxZmr/WUMq5Ae+pRib4Tpw2PDePpUn2szHsb2/HxglZCOAz
vDohNYoqmjpswrOWZg9R5zyCM8bKd7W+s/X2GBru4ba8DQ1eyBMOvK2MlNoZJkQt9U+cdcckzo8T
pf/cFrO1MSZqDjROzA38OeGgdCMr6iTHtFL6CvQNWxK63RwePCR410CTVwDRaW4mqBWoQjAnfC/Q
fF/cnfbDvqO4CMhLICuFVyUo1pBoDbPdIjzXPQqlDky/26sFoziINpHHAOzOKvSVmN3U2Q2xzka9
6zWf0t3t9d/aZryUeMAZWPerOGdfou4gqmzzTKPic2bSZ93oHiJG7k368yfZlRjxgMd1OXR4HgJn
Z6f+VmVNiVxLBFu1GF4IYFgAGQfCITHPBSAZWZL5s5P6kYWLSgYguLleQAyAtXKRIBWTfS3QotIy
TS30JM6/1Ix8atAY1Kbpw+1t2dJb5Prw6MZLFlUZgnHvq7ZzgHVtn7W+9ZvyMFDn32w8QYSLJ2Z4
edjSngC3IqkArwTFmmeQ8jBgie4nmRHZnMaVEGEapppTc+ghBHjMSM285sm9+TeuV1cChFdllRZu
FkUQ0E05uilS7184CgsBgvemNiWaN/gyAUlsRz455P73DMcfAy41z04jaivYWbWkqRmHjnE2yvk0
JMp+riQv7w2VXUgQdlo3+y7kBErnUHmfmn1Nj/erEoyrASsFmD4NZUSCKpW00tU2sc9ROJ4UkAmU
I/P0/nD3kQDbgokmCtQxAkdN0CW9STimd2ifq/jZfAHX3P3DIwIKSgcgciHbICTfcrsJx14v7POQ
fnVfFOP9XwyPEkLEcXjxsHhPxKVWFkMHPUK42PiRTL9uD79hAMG1gGoaXi5EVjWekUFyOleKcrZ/
2Fbva9T2K2vySyJLq6+bZlEkpmu4rjkEP+q3hHUqNYfOs9UpZzWZ9+qwL4onlX1OxodEy3zH2KkI
iLul5PrYUOEP1HQEqQkIRBxB6KzXqsKymZyH6J3Z1t6sqiON7n4IomAMvtv/FyJc5ZGhgnqNCyms
l/JA7y6NBVYwFg4VkRyTfaW/k6Eq8Qy03bOTgQuvqz9lsbpv+vwTAF0lT2Z+FITrELUPKOVBiY2D
Nm3hqGRDnc1JF5LzjH55h/yy7SCkJ+NrqskK4jc2hqszkJU0C9k5MVWi2klb43KB495PDzXeUVqN
NrZGf7it3ut7BOjENgcBBcIlOtYEIwlQ8Lg2w6m9xHbjBYMq4+zcGt/UwJ6NyhdUJopRq1GxrLns
8/ZSGH/yB6v6ff/nc+5RmHfQdAP1emkgO7DijGPhNhcyfnFjXyv/y/EFAxxWc2nUDcaPXN95u5v6
ldggiuHrju/H20m4PwYyj/MYkuhtUk+1dWjuvsKBuY+lx/OfF6KKa0/yEBVNTlJf+qNj53tSywCX
1pv74Z7DSzc1RFXFVL6iTyHC3Tm7oMKexHs1vDtiuBxf8G1bNbJD06IMkD3Zp9xLCiYRsD5kWHkA
KiBch+i2Lqbn3EyLZrdoq0tJqp9tN/mk570C5o/bWrq+Q2DQuYFCjhcpFLGqNUYXgVr0tLk0w/fM
NPwJNcAhCgZyJks4rXfk4+qwHaDDEVSA8d+v3rKkruPBqloc5/6BEY/JEBFl4wvmIml6JTFajG9E
u9Hxkj+3F0o2vHAgRssFWePQtBcFOWDrB1i8vLsFoGDRxGvPQqh+xdVlD03FQldtLzmAw+uTBmb6
+wXg8kZjz8eJEHMlZdGbyTw19JLm39p9cTcvKzwQnDakYtHDwGl7l/s72+5k51WVXjp314BtQXIb
bJyHxfDC+ieRAvklht9R6wc7Fd33u1dnMb5wfdK8MUJlwPg6gGB+Vm58uD3+1vdbBI6GzUmxEHxe
Ls80afo8K1l6ofHenB60cD/qkvjjOlqEmjUNtY+8uhbvSOFG6EjuRrOapihZu7hJ6bd17LcpcI5d
B0VAhTfIGms3zgTqRlFmDSsFRhjxXWz2Ja1nN04v6qB6RXyq+8vtRVsLIACbQeYYTxUkJ8Wq0aEJ
0Z2qWGhwzV5Dz2zvfiQth+fir0zSlGQpAj0Yfk7HgzVOXqm1oGqxJVsvm4VwMnDimxKBheLCvDLd
gXzo9iJxzV86fstZCCdjBp4hHjIYnpqTZ5lflf3UfUOt793mA1FUZNjxVoI3jlzocrFQ+wcIi4SO
l7qsPIcmXi25ijaWief40MKJiOC6zqikYBns9LG72L7ZvVL9bk+fM9ggBQpmW7woxDd3o4Btvs/V
4aIlz2VO/Dgq7t9n/phAxYbKCRFFvxjZjHqaGjJdkuQxeojJ3VFB/pj4z/CCQxmnYxRHPYbX7fcu
v9j722q0NlDwwwCwgR4NkOrBI17ub11NTLHsUr0AvF55LFUt9xDqclGF1NZSnE9xr5HEBecxXpS2
BWO4YhUyKd5dOTPmC9NOX6h2vD0V8UR8jA73DgThiNrBu1lOxdamYU4rNl/cfHJfAFxfBZpCmweb
qSBxplnI/NsC19PBVFzgrPD8Osp2hLXrXGdGn0YyBPG30t1HTPISXs9nObxwd8SonE/TGsMbE6ik
2m+6iYbjQyxL/shmISxbpsa1FlkQ05t+5XozkWiYbHz++5W5xYMjIk2C8QuCNPj01FDJq0JUYXiW
KN3F2UMVMrrnxKyrFuJ13Y9DH2jsopGdq+KQv96909cixEhIZMRKViO8GWi6VzM/lng5G0vEWSPQ
bkP4MRR7MVJidCwz8j7o1Ae3eCaylOvW+KhjQNKCFwqgqnO5BZ1Sa2WbxH2ACCeQ4lLv/uVBhcZH
j5+B06AJLogOKCXXAElAwJsKE/QC579vrz93w64vO2wx0jp4rOPiN1GAJehom/RNYqF8IrCqkxKi
C9QL3RPuuky53Ba0sVLoIuQ4dPBmOV/RcqVQGExxosM2SGwvjHaaxPWQDc9/vzoLmeOCVa3C8AN9
V4Yf5r2gCB/rdPX5/Khcjz8lfTEMGF9Vv2t1kAa3V2fDIqG8ATFZRMB597LgLSu21bhTVnQBgFt+
sKo5OIPiKZ1zAAeBxO/YONQLUcK1lxu5gWRC3gUJO2j9H0r3ZRdJZMimI6htafWlbY+YjhbvwnSn
0D1hnpJIDrfon3/syX8WTbQdYOlIajTKd8FYD15SKh5Qe7zZavw0+auxU5vIprV1WODo8Y1CV8Oq
s2+yK5A1RnUaVJET/tDcEYSQcZWZp5iG09OYsumRagOVwS+saqkxUQ6XgaK8/0WFE5ZTqVLUX1RO
GtR1Zr6A1dwOcZsUDoAzBvC6OOTv0MbdIaQ2e66w9LFXKO3UeKNrDwel7sCjF6ZzASKTJj/UlhNJ
7on1dkNnUfzs8JZHtKzw368PR28kScuwLoQdm3Hf9p9sK93VpYylZ73hkIOoL1pWuBURny91O7tW
1qRpYLfP6RifCqXaDYDOTIDDkAeo/ZWo8aY8NNiiFRV5V/QqL+fV9OgQHY0kDVgee6iVf3Syd338
otj7sDrpQywR91H9KBhjuP0qcgLwrNEaILg9hLKcpnGeBayt2IODlltwyrea/VgVg7GfdEDdtq4J
bEg2dkfmoquZalp0AF/Nd5Skqv/0dAazl1IpnwpEPryUkgzFrjn757ax2rAgi8/Ul8uiobsqZOjs
CZop/tyZxT8KeEX03jndFrNh0kFVhcsPUF+gmXMFMWnajmTSYWz1V0fb303rhUPlgLKGdxqjBoiI
/vmctJY91nodtAclvJAquP/rkXxGSRbaL9Y57ljXcmY2rA5o71t0Zw3+/eMj8QzHDL4Hno+CbuZD
76isz5rATJ7SY5f/i8W/Hl64JcK0sUqjwfCTdbHydyYJrWzsLQet4ekV1HusGkunPFHaRFGboDZ2
brqPHEm0VzK+mOtijVIkcYjxh2xnht4gccs2TsD15zvCQS3apCoHIOIEZtOcaAfKR9L60+wcb+/x
2q5qcLpVB893hPbtjzTilV1NWT21pWrVQWEd58Ty5jpIrNon6a/bcj6CZYLhQc+HbQIzxUYjppgW
LozQZpHWFgG+xvDd1jV8rbAzn5RUP8RKQvwKqFZ7Csv1FJOi3tl07GGbAP37B80C9dmJx+9GOOV/
5ylJX0DZMVxKFicPWh+5Lyx1xkOT4mJWozHXvbE2HNkdud5wXJA6YmfwZRF/F6+GdMpya5xjXJHp
IfRUGf37esPhmYGoGZkDpOYRVV6avEhT+3zsaRqAFGpXuE9N8TrLAirr3eYycIGiVAn2X7T+TVOZ
dYxKhqByWr8CZmrYX+AY+lmm7G7v93o2vAQfHQo8F8UN4HI2vVmTzCJWGuhZ/aAXb52uoaX/720h
6x1ZChEM1GTXLUBUbVzW9uhT42KWmndbgmwaoo0aQ6UxR0ig/QC4vhdCfLusJHZWJkTwveymKewi
gu8FZP64Os3lkyrrONwUgcANkrMfbReCNdGmaEaFDLbDUQ7zrHkDsv9E/3Z7sTa340qIcJuOEalQ
EgAhQ/qexH/qUBJN254E2hb4ETRWNXZzalpMHbFOip75NXhuXaTNoQKSPV81qWk84ogA+f+TIzr9
usXAcTWTNGi/pZ1nZruCPYztwT0Mjt+8AxxWl3n965kh/o86NXjf+IMan+VpGZTcVCO3oEHfDSeT
TvqR0WTe1aEh2aItQehaR+0MSiCNlXtr5mXukKShQVMV/Rd0RKlPDng6XmetknV4rW0NL1hDJbqJ
mv01NI7hjjTJK6UIsvHYZaeoeu6T16mSxNnWOvdRFsdNJpIOIEherhzyreAfzp0iqJJnzT1kMtiF
rQVD2d3/jS8YAAZiW9stMX7KXnXyiaWf3Uxy08umIBx/g3Uj8AMgQtUephe73t0+lXwFlhcv+vkQ
2OEvDFhcsYCQ5J0et7YxBonp6eZ31H7g6oriX/Of23LW0+B9gyon2zYMnv9Z7kQ7J7ljAXQrKNNj
ss/q493Do+oVGCEaytxxpQgb0egscRuzmYOx+xsf63v7rcAaxF9D8NHRxQJdEvRo7K0+UyPSBw3Y
Y4z34u7K9v8VAKQ1FOnDRq6eGj0AX22LDsHQ/NGdP1Ryh2ysPvYYS4P+ftzt4vD1NKNyQpkQzo5C
P3sAI4hEwPogoAmKByVQUousqyFo6eBkEYrz2RhYmeVFdeCq5zC/FwQBi2QC+BN1lmjCgcsu1I9R
dLimDkusoAVDMexfK8lXrW0S6EkB14UEBoCmkLJf6ujc0Ridk7kdWM+N+tWt6D4j5d7S3m/r6qr4
js8DITacBiwZfzwJckIzbGOWOEEdB9pvYOAr5qH+209/gKN2jEpJbGRj7yGNg7Qh5rmuihqKGGmm
CdK6GGjPQVn8i23BZFBZhFIH+O9iiHiOiFuqY9EGVLO9T4Q5kht3YwIYH3lpHnPhZZHL5erB2lTH
cdsG6Arx9T0o5STKy42DYAN52S5y+TowQtBfsBQAhDYnAbBDG9jxgLrzlzZ5acon9035WmXz/vbm
b07mSpagY0WuxKQLIUuBc8ISX2H3VtFDu5CrRPkrugEQtBPRv8xRMe2pmdvAUj93jXF0s94bHQ0Q
UDJOta25IL0IjDH0mPCGcGHdapojOlIj9/CztR8i5+H+pULkBYaLoAsVqczl8BFCikqUZjyG63XO
3m7uDgGgrPJqfGErSi1GBWyYdkExPympTx1JLfKWWuHljJ5HBBnWqZ+qMkDc12d9kJr/lNP3Jv5T
1b+o+iMf/1qajK5tBVvLtx29SaishEMCHDNuoa+e6lavDDPejV1ARuIV5l5Nj83rBCTeVn23qU/o
qaCP1S/G/Gryh3CX5mcAHSA0hH732/u24SEvP0XQi7IkpNMVowsmp/KY8rlXfkzJj1T5nFHOlmO1
wRy/6MnlttiNKwgHGDg/qMGHWymCOoPOwqjzLIYZ+tb8QL0YqrpuC9jaTwC6IgMNpeElAcsVHivV
UMyU2yGn3bPkWJP61M+1r5vHnCSH0v1+W97mhCze1APUHN7At5SnuiyhjUaaILSsl1oJd2M1vfV3
YxdxxcHzAoFORC24ZVqKGca0YHqFyA5gWJTqQZG1RvD/L1pXNMHDM4OHiTiq4BqYM7BdlCisA7V+
bmJ7N0xfOvfZrl5a1h7uXzGUMRObVzvw+uzlVIrKDLtI1xEzjJmxn81S9+JpYGDodWQw0XyzhVkB
0pUjOiCKC4dTEGWFVmkn49AFA9D2vhXZ2Oy1+L0MB2Ons0hGqLCxhrxsV0cpAiqz4DQsJ2ajjM3J
AYEYKAwF5wkYFR5d/RjPgNu8+8WEtYM6fLTZ4ToUHOk4dWKzn3lKK9rTtvV717r/Onc/CoIQycLL
QwTEabQwyePJaYOwDHEx7eJa1ibKNUrcG1QIQw+g0IDeFfwrktJ0LJViCNooPwAz1HPS8bPap8d+
Ii+ZU36yDcY8NVIl6rdxH2JCLtJDH2iv4swomgijXne7IHPG43fFvhfgBycVTyhUE6CkCr30YjZI
G8banMuxD7K/SnxQZYDMG/YGL3H9o4UTrUyqYAh0NZrAazT3wRgantN9A2+7H02ymNnGIvEnFJIq
aNLhDZ1LVa7HNuyNClmP5Kv2a/552wCsB0dqDjgGuAXQJLzqz+Ft726FYpSg77Mn+HRPCPFLbvX1
Ki1FCF5JVzZu2MDeB606+HPpHl3F+QQOOkk0S+fWfanEkIPHDg49nsureveOjeZk0CYJaNiUIE4c
e7BphKbvzN1nh5QnU/sWsWbX6NHere3omYXZ9DNK0uKXC4qaA8nswRuB2fRQ22bE8a96rywLc9cV
bnQg1JSVw65vRwAyYzt5ywrCyKL/Eel0MKc5SoIkzR8is/Zd7aGYp1PvjicbXjvK0G/v9UZSGhJh
5Dl0J09RCJrU9YwSoB2nQUZVzTe1zCv1Z2/XVmSXqtWwd2g0eLpCjF3q2igFjYzfNTNHuCBZvx/a
pJP4Bxt+Dz6Ioww6qJgGDoVw080NQ/EJelaDNH2bKDLz6p5lT2X46A6f4tbwqKbu2/oXsWUVFevr
AVAOsHUfMLz2CpwinvVhZk6WBRawvudqfAeKcevFg1t7WWu8Fkazk6z9xm4jcofYHYgdN7xNXa+q
HCT0aQCeUm9qnuYq82Ny7GNrZ47vnXswlU8g39sZ+iMFmn+hfSMEuM3WDrUKyeTr+bfbH7Rx8NG2
BH54PA/RCivmj7IcmD9z2Gcgbz800TGSvXE3Tv1ifOFaZAC7JWrWZUHLXrOm8JqOeZkU5Fo2C0GB
KuREMiCAZEGUWPuK/dSkLBKSeZiCTznmkx1ZU5MFk+vX5WnUHxxZ9fLmJAC7yT1W+Cxij2Rk4LGZ
11MW9H9S90A0yattcwZXwwv2t4GvTCjg2gI8aXuUwANvU4YFtiIMAKgxr7BBOQlUClZN2IfBsmlk
K2YWJNPjQCqvtQ55/4x/HfNY5NkuK3ynezXnb2MoQxLdOMpILfC2dBh9PE8Fo1ZY+mjVbpUFOnm2
skMy574DT099QeuWxF3ZFMWvYP6aQSheEGXqPdKkJsNGVbso3HWZF4bHLPSq/u5cuAGQyf8I4r70
1dO0Q8qkMCsIMrVXt/rUnO4/+zYudsSWERt0xFT7ONQ901v6cfa77DBIFG5zmWwD24G+Rbxf+O9X
X18PLZrvrToLFMOn1oPy2fgJSsxCRvG5pdd4uiJGq31kXwWdsxOTVdTE5TGNO4egmsUDNMjthdqc
yX9ErLL5pZbrvY10ZVTssdul/uomfh/uqdQD5zsqOC8gVPi/yXzclFdrloZTOMQ2cmRE89r0QPvD
BPbfe6mF+TG9liKYgrpqmFv0LjJxiTcMXilL9W3OAq88vIcIbhZH2JJMdQdFteMsCGffQABt9Ir8
ZJXB7V3Z3HjUXCJKhB6MVWYfIO4lKi+QF41A6m5HX53xBGzF2zK2bDKAITl7Aoq7IGqpw/CNOmOy
qiIAd52WHHpZIfjWSl2Pz3+/2u+iRsfvrDVFMJM3C1DLCWKOEdpvMiKjH/t4wwuqRT4inAiroeJP
LISo8jxMHDcqg5TGjecM5ncauyAq0n21QkNOVx5tFGJmRvxQVK3XMtNrjHTfOPf2i0L50GcM+nSY
HISExGhQQs3MtVPk5fRwXzsHN5V4kxtqQeDRwKHhLz30cSyXNMvGjjErzwOdVp+rMPydkfaUj4nk
ObOhGbw90cFDnCd8xciCnjdoEkgbiIl//7RkdT2y0fnvV3qRzHWNpuM6D2L9S+YEsg4X2fCCWhsj
irhqRP0CMr+TvU3fbp+arS24rioVvn4AkV40tU0aWB1cjYtiXe5tyuZKdC1BmMCMrkS9YVyCuc/N
/fB+ewIbmaZlrYIQCbH0fk7QtJ0GSdF46RSjQ+DU589KSnyE60vtQAGym7Xn22LX1mApVbDLxjjM
7TBCas8x03bVdHSoZ96ffUAsBF2RALIDKdyKgWiqWydqSwXWfwBZQPhZi3/fnsZau0x0lqFvgzND
oKvdWCqvYtZlFycKxcUfe1r4JYx3/0KAhSAYR9NFEYGwO3M4gNEpZXmgVI8hUXZu0T3clrC+8TEF
AKqgIA2hHSB+LKcwOpM+g4eZBl27oyb13fS5ah/nNPFJcv9keMTF5Q9yJKDE5Gyeo+zcroYoiLRy
b8RPzmxLJrOxHwsJwmRINE+0VSCh/Fwb+8o53F6rjeERWuW8KSZK01ZxSSVl6VT1ahwUzan0q+zu
KxiRQWBsolcHOoVk+XIrCnNONDWmVcCGnxRQf79uf/3aVi2HF64LEH9WcVNh+CzxQxzv1B52tixC
uD7YaAGAow2EHpvj73F1uzLnCPv0odv05Vk1d2VR7UBvsbPSY6vffSkt5QivbXPMqlzpIMepz0OF
yro/txdrvdV4XiFmTxBiQ6JfTHkQO6eoe8mSc/vbtp+QKr09/MYyQVGRDMdh4FAbgqJ2qTOoPZqa
UOvifrfV6ZB+UeL6AVHn77cFrTcdQQl4cwA9hcaC7365HxHL3CnJuzBolC9Fd4jmgy1zQzaWChRS
8ERQkwJ7K85FLw0yVsjDnqNxX/0qZY2QsuGFq8IsTFbqBMMr7N39VbWS2oe1/UPIF1UPSDxx/iCx
xL6om0Kv9YaewehlGOc4/0bo2U524f3GA5Az8NN4DRLOhinMw0K1ujNYbX6ulNyzbMVznP3tvd5Y
KQBaocUFFwaijJZwwHvTSOzOdIvzC+C9vREsWP/d+MLZrkhvKrQKi7M5783hWAySrZB9v3CmUc0/
IKCI79fHYzYeXMnybBwFpBdx7RjoBQd5q/BWYxpTcZOW9Jy6P5lSe1aK4vFERiqxMYlrKWKooSnG
os61ip4V4pW/7fe7t2AxumA3MrNxy9wu6BmAG/O4b8y7ryCglgFJitdE4kkpVkP2bMD+koSeQePK
0t0kA4TZ3IOr8YUtNrSwzagV07MDurkelcR+LguPyUQI2zzOCgL3SPCddfNA4l3iPmgyIrgN6329
SmLaPe3pWDqoBDtnrtP/mcCTHpgMvCFWU4V7uFjz8fau81VZPmg5KyjwYdDOB+oO0c0cgYehzGiU
OlvjCOrpdBeND6X1T2NlXmF8q+d7MW6RhwfHAYp2IAxus3hpZHqYpyCbp+da+Zk0gxyEY31IlgL4
71deQtfF1NArBjWrX212YsPh9oLJxuc68j+kfVmTpDbT9S8ign25BWrptZqe1XNDjGcBJDYhEKBf
/x3a7+epUhFFtB87wr6YGLIkpVK5nDx59n3HmbJmnnDVU3nEQNVN3NG1jl3+fsXSNhlhcgiwQVkV
t1YsgufyvTPscQaw4YuP4FjwzU3F2NapM1ozIN+vSCsBEdNU7zbm+D6yVqjFAc8Nf/Nyi7w8a6qs
ytxXs3tuj+5WW/71s3rxedXXl23b2TXVnNema599W/sVeOQejFcxeiEOviDx7QO/vpGIwVDzRtUb
DQKw75erKVk5TMaQzq9lnP/d5ntRR3OwIWNFqdB5tIDsUblAuKc84BW4qwPuCP2Vti/TtLO28CJb
31dcNdYVnllq+H5uvbb9i2ltnPiyB5dWJEAgvLBjoNcPftoi//xSkCUkK13xWjeJpWfd3VR0z2Ac
/oXuwN9s6u4Hu8/vg/zDO48GrQKgqgQwBaoGEhnlaHJDaLPMzeFV70nY2KHT5aHufc7Ez/8gB+Ak
lEaWcZDq8jprmDRfRz93gT5uLuKKxa3dhsltKVc3H6sAy7S5OLvgclVjtHQaPFaRBgCO+oCiSO7F
Vvte4wURS3v9Qn60FIuVNxJdmUNugAT8FVO7ZVQM8ZwH84YuXOnaIgPJSdDjYN4CmocvdYEIv8Tg
LRtIuPRQ9cfPtzdp5evoJsWY1AVicU3G7XNQgmlzNb+i11zsM7b7nz5vKT9eE0LwUuLzo/9oHAby
XjcUXbdnv17FXpM6tdxO4PO9ts92jv3+48XnUZQAUfnSkKD8+rJsAe51zflVPBrNUWR3tzdnRUEv
Pq94iKXppiL18HkMWPD9J5s8Fe+lAAN0FKE9WImAn0KjhjpIw9UKNFA2TH8teBpW93OwBQ9dWQME
ALmB24yLoCLn+mYy23HOdfSUpmGmWeFUsUiMW7mKFTXFFE48FgA02Qtj6+UlcAIkEHCf9dfKjdsp
9rdQ6WvLOP/+Iv/M4E5CD9p8wve5fqqKl7rZy2LDM3wjb7kw6jgLVLiWc0By/qo5BwzlPpqILflK
s0HeaXrb7k1ulnHKRZbD1vIk5/7B9oeveFvGn8yUBM7EqDMaUmoar4VW1JFtU8Pegbw0R1e/T0PD
p8GhI7kXAYVVP+c8L34iag2mkNr6qO1NUIXGgze69770xF7kZn1Abg/TPOam/Ibo131KXWAEAa2U
/bM3BTw0NC+LqD86r9QyeX9fOW0ceCzurZk5kauPfhVbdW1hULxW7cmcaQliZWs/lEZ+wIz3Mm71
Mc9DC8X1PUY7Z3+bUz4m6eR807iYQgdQnpDoYpC7lntAPZpZpBtTeZRBJ0lomcR4RKOXFvad7Nuo
02zvC/W7+tDnpDt2lPRRl5c8aZtZ/sxsSzw0OfqyaSWHyC+MPPI1ru87UJhGQHWxD5VPsqgrGx76
lSH2mD/Awx5Y9x/66IERpXHt18lq5RiCXSmN5rlxT5gVYvygvj+RqC1nlsD265hx6YJADGwzPPg4
konsmZf93dupv4V4vFZG9Nwgs7hkIIACCpRneLZnczB7zOQasjyqtIKHtaOFo5F9f6/9QbELGWV3
IcdCIlNRejReEjdjhZF4/jEz41aGwcf/TcKy0rNrhZmwtgGVNJLeQw9qfeQp6gcbq7g2DZerWPzN
MxkY9CbrSkIGtUNvjqutxoK10wA7y/LO49LCNbr8fjbDMGAirJFI+ztmMQRA34sN03AtAl4eRCAN
CwuH6PFSRCdLu29FYb9aNrhWMEez2KXuj9tHcb1NlzKUwwa4mXUdcAmvRhEHzzl791OJzy9ZRWS1
QEesdrX6Vms1zeRZr+6k3fOoAVTuP/x+wHgWRgHM9lNfMs1uurrPcFczeIq++TqQjRUsenJpnrGC
MwGKHgm02mTG5Niv0vkFlqywI1nIKDoutnJ/q4KQrEbDLPIDV6AgYQNZXKbMfqX+h3E6WOmnef7q
m1uzwNaUChOrgUJY3s2rWrArSnMckfBAjxgP8+6eALNIuk+3T+Uqdlxoi5b5PWhHg5+tApwYxRSa
rpusVzlZsfSqsJmemX1nDJ8I/XVb1JoCA4UGfCIggdf3kDf62OvDaLxa7OOkvYjD7c+/Vc/U88fU
KbjyKOjA9CpRfGlOhWGkwngdyikM5t+UjQcUDaOc3gf+T5PfE/Y46lmkcW/Xtg9T/wnNAiFzu52s
X436eeyfa/bDkhjgveHlrp3kn1+GeQiX5kHywbeyACsvyAuT4QwQmdiIldY2d2kpRJsk/Cswq12K
KN2JVGTsTPQlH/X5Qb7c3ty3oF7dXPiHuGAunrRrTnp90E34MNB5S4+8xg9rs4wm0ACSY1nyyJzL
mGlPng/WxCwW475s/b1R/EpBFZI135r6aHZHbcv/vl40OlCBwAfnL2Krqz4Mz5W+yxF9JzrpohAu
xkbkdn3RL7+vmNzWEAXhBN+f2e/R8na22e/m8s7vxYagrYWop8dSy25HCLLgi4CHnBYyvH2Aq0vB
PgHRBKKPK+qqfGGCyNCxlth28wJisg99296NrP/WTVsMGWuiloYvWEeQc10R2Q6IttNiaFxQTY3P
bp8deIeKPce7a5rZp9vLur5Z5kK5/a8sJU/UpNTxSAlZef/Vwm3GpOB2K6mydjhI0QP5hVlLC+vp
5dWiwTjaaZE6CfMwPrTvw61Bg2uLQBcJYBO4QCi1Kt5DnRPMGcF7k+T2FOqw8m067nB5bm/V6jIA
nltmaiGKURFMmjbNksJDSgLQVuuhhuFBtwWsLmN5RjDxCrNe1DSkS2yeOr3EMoYSMzj0mBL+cdCm
jbtyjevHBCckPP+Vo0Tdnil8INx0Jyn8NKoWRG5l7Cz2YUAPYLkTYohmvQl59dXyP99e4coWLh2k
UDcki9AwoxxUYJAcjRuunrAMoXIYGPvb31/ZwYvvL/LPPOE86yeXTfi+NkRWENs0Kr7clrByNy8k
LL/gTIJX0KDIekgYu73h/1UAF/iDbGHC17bJAsMqXgtMDUZocilEpGA59odRTzzvVOanrb6utV2y
0CCOCju6S+GtXn5ey1yWD5bQk8DCXDKxI6kfkq0C5vKRy/cOIdyZECWES8dW6/UUayhkHWrp3+Xc
RJ77YrA9KY6cbRzLxpLUq9N1njD0ZsKxFOzk1e53f2T3fpfvbp/+4mfcWJRKozx3YJkaZyxKigcr
PRT8VS+ezCAHN89WvmdVFOBgaJEEDAmc45eHJE3NyKye6olLf8/VF2lW8TiJQ5G91m25EX2tKTXc
8DdMMDoMVcuGLhcO5sFaT9AtHNf693RxS/DiGN9vb9+6nD9hvaJ4XgX+Gt3t9aTMDoZXRA3Z5fYH
i/y8LeZaGd64HpcWe2jg1VONZp6M6TSVwFHvivEus0JWbbQArIpAmRP+AOiTfBVxkzt1bhtMSgAR
D0jeCHosho3X4HqzUNBEt9wy/gsVCTWwyMBT0FrUkcBSupHR7an27JhJPb13VuSSID2Xs/yOM4vW
wdhISl35aoCF7qfkG8u4tmXLpEAL/JagnASmWtHjoiHgMtU6EHWwSJYxmqduH/bW983Ln88mv0fi
knuvtNo5DrjwSnvrvVw5CTjtQKssZMsLo9iliKnPzZy6JH2dDJl95zRNk8r3vpfgBPhSCQweplZj
gosE5G9hNWhyv3QchwExH9K8vhOmHgmm/eocDK2d/Y/vXT5yPyCtXDYXaQe1/lJlYxOIvDaSthSh
OPrI7P1vAhQ7btY6daqeG8nofBn2Pd/gqLnuC13w5n8W8PbnZ+pnl27HzIEhQcbrB4b6cT/gQlne
+NVj4uj66LKT9SGd+i/V4MVEwxxe29vpYHloXbqjNnolaI1hCWSKc8w07nkRl7Td6F69VjL8SESH
C3sB9litP4Otv+icNjASke/8LAZ57X/Y5D/fV5+vDANC55S6RlIYB1Lcsa3HZPX3AyMDzl2k3q8G
zqIqUWYiNfH73U9+//HT7V9/fT+wOz5uCP6ByVXvhyuDcu7qzFz8iTs5BdHsHoYx342jiG9LWnMq
0KT5Rp+CrlQ1E2kO3LEyruOhmsmdF1Q7o3buZtuPRkMbwnlCi6G/xUi/urozmYoBcyqfFzOFTBTI
Qi24k/WDabHQ637dXtv1k4JdPJOjGDKSutVcMqknc/0ZXd6O8y3L/kMQeyFD8b+FwXsoGmQgGfE0
jPPTYKAo1qLmkm7hp68bW5aLfbaeRSfPLnZFBy+dxawn+lTEy/BC+uixXeFi7MHc7iRmtKCaENfd
12b63OpwCT/c3s+1c8PATLhOiMqRzFKcjV6vpQXaDOynA6t8AtU/BvyKralPaxqJeTPw01DEx/8U
KXbDHVSlsMoxf6Lk1PVPmvjI849gbNjpfMPLveazxp6eS1OMMWFWOk0jpKEv6t7B/IsCDBCTzSK4
bztDb++YI45N0cZ+10W6L79NUxn3LDvqlhEPlfwr6/yoZ2zDPF73ZVz+LtWIz23W59Zy1h5twiD4
ZaV31EPSZwj18pjTINQNsku3OhlXT/jP3qsucu6bRZEy3EzTnuM2tz+7oxa3Bd9lZGt25ZYo5XL2
AMS6JcXF6ed9Pb60Y9ywo7XVDLb6GJ6dr8oqONazZBgCpCcphvYRY9qnbhm2VfNodGk4Z+jZy0Bf
W8yvTl3u+7J+4ZN7PzP0iBPUITPUBtEKQXIaW1kZEjJ1Eauy4+17tZY+wEh0+L1g40ZbsUqxOBZt
wEmwqHx53zQYj6jtDftu6B7nDn2kVfqYMxTtahZOKIHelr32jp2LXoKmM5vi06Fwof560vEdvSfa
7vbnVy8z2IPekrRAzSim3kW9VkMkBJNV/g4Qn1TVEBYEFf3+mzV9z/MtbMiKvGVaFUhQUOYENmHR
urPlUCoCrgUEMXK6o81e/91Oh9naO8bHbAtkuFgGJXJFHLmQqFlgegKh0KWovKR64OYVds6df3e+
DAlYG2q/ePVTHRSvAgXtguwnbd7f3tKVVw1ysTxYCJT11DGX6KDJu7TK9URkB5fETh5ZW8PPV5Ti
QoRyN5FHE85gY2naWEcG+wJk3fvV7kKC8mwWuug8WuGcPPBugDcBzCPifxShvJZlrY2jOUNESj9w
fl+8GyWL8ZnL2CFoNS6Qp+KEzCzLyoqUSCcQMxZyB0xM/P6TBtUSAKBL++VVebIXTj7QwJJJzexv
dCxjoAN/1ZsIvTWF8g10LyNpjek6agqRdDnpK+rJRAvuA/fAtCKUaPq7vZYVcw+apT9ClNPQalhh
1Mhk4nttqDWY9oEB2cYjLTYMztZilj8/MwBlPdYkoDYWY+9yHgUVehg3RKzkkZYJKyiBAiG9lEEv
RUzIxze9HcgkM+7m6R4ul/g8Ou9Oh4BOFnBNpK2X+v1VOqTr3dwTukxm49B1ByBVAO25fSRr/iT4
asF87AHKCJpGZa+IbnE8R/OcENM8pnoWFnQ4DUDrCOLtRAO8uWEeKj787i3+4BE7El0V9dbWka1Y
G/wMlK2RkgM9rIpU0AOh+Taz5sSNSEkjEFhFtxe6onsXAhTdyw1bAHLszYkNDHK5a+2/eamHVfde
YjSoN7CDaC1BwyYq8cp2pjxrBQozIMMGKVoY0A1rsOYlgD4XMacN9vKlpfVS71BX7EGbpc1wZQS4
KMmRWVXUeA/U0vZodQ1n49lNy7BzXnTvx/t3ED2uAEmgHo93VVH5ITUpkha6lXB33/s/vDZHAnBv
bVR0Vy4WiigoN2G6ACpoKo+GAHJRMmpYCSkfq76Lu7kApcLvugkiFNH+w4oWIiCQpbnI8ih+vwli
UmseLDvxx5NMv7vDqTSADiNbiIk13QPKEzAQgAxW8gSdaedlOUEO4TvbuedNaA0hmjk2dHztEp3J
UUGxfDZLT6CBKhn9Z69g4fBulnFo97kAxZND7QFwGQsCdHqPDttyC8J/TamzCABN14IatgEtUTzR
YsxBUdXodtKYpX7gztCFrTEUIQqg1aOVIU+USs4OzG2+m3w0QoSObcRRWg6DXGylipe7qjh3uMYG
rvEy6gwl0Mu7Vjmp1eTa6CRN/8jApl8/Gv1GiLcuAm/uUsNFa7dilYa+z1CEbp3E5e330s4e/aAB
Y6izu63oq4oBLO3/F6NYpZFmuex1iClsEFD6Yzz9h3wm9uqPhOUKnD25VeH3hes2TlJiDPFuMj/c
XsCKSw8SsYXtCHXO6+CoMGRe1K1hJ24fO+mDXcBJ2RP6gFGPm+iK1TM5k6Xo4MwnPBV4pJJ6MMPS
jPwWONetlNHqiZwJUXRrGLqZ8DchffRLfz86G9cInR4O+JrgnKqOg0tQ6xRFDoODs7Ya7dH05rvb
J7Jq085EKAvwRlOvNVbgpuaN/4DeWh65GrhhOYadha1dT/v3y/OA3HABccbrpyuvD+A73B30GvJ6
O8Z8uNCyhwiTCGP+fuw/NszAiLiljgsmecXIeXM7aUHb2onGji05Hm+vY+3g8bThJUDsA8pe5SpS
yy2ryshgQstQ+15tkRGtKe/555V7WDeDOxfLsQh751CMAn/07Q3U2ErMC2fxzwqU++FnVYphbVhB
Vh+Al29qVAiOtbZDY3YTTluz9LYWpOgZiParDEOGAEFqfWTAn0fDAM7rcPtQlo+olh4DISwP7E1v
Y/QurReIdey+toidFPSD0DC9FK3BmfO3aX1u/RcKM3Bb3NrdQfEOAEpE8Avr/qU49Pt3AWiIbAAR
TEDwP7tCi4uRYA7i7rag5UPX6/ojSNm8FITLJTMhaEYv3j0n02nIwbVE8/JzhWxG7DNry9dZ1W9Q
AIB7z1j+Ve5pE/CxpRO1k2l68fNdMWz4bOvftxGjIvmBJi/ldjZ0WqZfSTtx8kNbhsG4sWVr+gYy
L1gAc9Fx9X4CN8D8sm3NxBr3Q71HSYKWG2Hd2vGfi1DuaJmPY4kWIDPJwasu48m8b3L0RWwo2dpG
gfHBAKcB5v2iyHapZIPMQPgKguCE9qwLC8OSUdCzLYzYmoYt1FPgjYHfhvjtUopetJY18QIccYa1
K6R7F5RBbM0aYsS821veuydu4zVDwmuZCQbSjKvxTWOaaW5joCiGoZL5F7EVX60ejeUCI4S2BaAQ
lJtpdl0gZ4NikuOcpZ+9arJ2XdNVRejMthYFzuhsPAeK5UEHKTDHaL+FV4OnBhD0y/2rbL+xMHEu
ODm5HQ7SC43hJZDHunw2iAundsOPUksK/8iDGwXcAFIUAMxeyhsB62CsG/2Tm5pADtgA2QDwgbFq
Dhg+O9oZoV9y/oDeB34wTObfVTrtPr7LKl39BlX/C5f7hRj8kwPAqkkk4kg7iNBBBFi8mZQOi2/L
U670/8kDVAL8eOi3U3NbAoM7MGy09E8247uasLBI07jLttKZ63uLvmAc6aKjalK2R1rAFCnkTFn9
DP5UzPfrmoc+AP5TWPnL0Hjf0crwrU+dyObVxqYq1/2fRZ4JNy8PVu9RQm6Cwj9Z0n8iHbkLSLWR
21CjszcZYM2A1qDifZ30oszWatp57snRX4K6iWV6P06JKU+0keFY7cxh3KVmEBluduiNLeoR5W7+
I91FBLBghUHBpFj+wEfnEpsgvRKwLLL67QXdXjppXJVsIwmxepQIRP+VpewmdcHj24jAPXUIN0Ok
AA99Zn80a/mx7wHhyqbmrm2HvTfpB4nE2PtM9z8rxeBOZAyWtap8NHmepr1JNPeUTw/8k7UVdK6p
CozOv59XFqenJdrhcnwerK7h3sF/3nvf8HLCvCAEwTGBcehSFRm+PqbT6J2a9mfdj9FUHR3t120Z
12tYXmcAXIDoRS+2mijoZqefPU+4JxoS5w6zNW5//lrXLj+vOE7ubDYZDfB5K9f+qs3+OWPNo2by
B+a2G4HU6kqWgQCAWaNTVKVOIpY0MQpidk8y6DEKOQ/pz9trUZ5oaBPWAsYbpDE8F0UK5U3TwBTt
1PaA5kMwrqN2yFC/bq1QtA+Wv2VqVxdzJkvZN9bIgggAeU9mne2bisfOFofo9YN5uRpFuXLe9VPu
YjUEba1eXGP4BA+eBpAWusMvf2ue6tp6QPCMJDxe6IV65VKVZen1uTcR9yTQO8rS4CDHj7dP559m
7zMn/e18QM6FK4NwAJgKxYXKtNmfenvOXgBPZh6Gn1v1sTLbIe7xWvNocgYHYEtf7ipz7D6Onshj
MrHsruXWFArw3b1MGnPudFZWL3UN4ovMp/YXUpDpQ1P38wEWbPwy+ODhqDGE5CjQc3hsLReDAmSQ
RkznGIFe0LwNU9QhdlQ32I56/fyB1xxnmOY2YGJ5+sh6Jg6gvBHHEj02se9i/pXFc39Xc4/sLUHH
UOo0v6clBZDfmwZUkj3xF3oDf3uQ/sCNUn/p3Y7uK5MGO6MM/pJM7w9dSQSmewBcpg223IMr234Y
MGZUhCkTVtiLZj6Vk5udnIrTSIKYKGKYZr13cvL3BI7y0GtyI8paa4htlmrPwVyPj4CT012HhpgH
o6UYczCCik4WYxO7qCwAGmujwarUm6iZhjQ0izzfBSmx9rNntq/pkMO3FNT7nMLX3KcojB1t4WiH
hmflQ8sIShRyMu+YZ39tnSmP0MRrh3Mjs8TTUxFpmdlHBi/K0O+M6kFj+t/ZaORxzbUPSFLKX8FW
FXLthi+ocxRP0OkJs3uppV6P9ksbbbwvqXAwtIE+OK4VUtP+5M/8UBvifUnLN4V1bbQ3AXsKage1
9tV73HBGw8levDzfV1q9R9XjofSm//CMvBXXXIwcQu+GcveyHqTKunSzFxu0Lkgz5I84/NM4uPvb
N3DtjmOqNMgW3+YBqXdcYJK95TVpemr85oeNjvOwN9IN12lNBtJxkAJ0B+66ckJdb1Y6imrayZy1
0ETQ3ZXvi4v/sSIoRcOrh5yrrkySkozPDqwIBkpMKRLjW200a08iCOUWVko03CFrcalk4FlMwQHM
sxeS9mGjyxD0ylHrgRjWOdw+ELXI9c9aQCaINBPqwQjDLkUFTTrNk9VnL+jYPwZkOsD+PLTIw6KM
E2pEj3k1AnFhf6d99ZSW+kaC6zpeALX6mXjFPxqyYSimYoJBnv2/pGN+dvL+MIqtLNCKk2m+zXb8
P6V4+/OznLkxVDb8mEE7Cbd1wwzceqB4osesDz6ZbEjczosHPt+5E8yb5mzoy9pxIte1+AOoY18F
7pRI3ym8Nj1NXrkn5fe2p7ty/k7khuavykGyC5lbTDu56k0q+ska9EqmJ1aD6Jt/Av1QOHivdv31
ttKs3jAPvKzWQlqH5M2lzrRz2XIXIPJTWu4s+kS3hl+vfB9P99IxAoL0hcTx8vu4EQUarIP0NFSv
6DKtXm///DWdx/eBqQTIA62hanW10GTg12mhnWDMTWiEsKJas7J7CQjw02BREeu88kNMuORHoA+M
uB4n/4h6+hbCdHWh4ApAHIu9vKLyHCXagmuTQit57D05W21yb5Aoxd0ByA1VfmTYkMRRM0aN3Y3W
ZFnpae7zdmcWrowaJ0AmrAZHBymN8us81nVs1sw/oOcNPB0iJYe20B28sWn+s4eTsZ9o1kYeZ6DR
MIbyAJaNv/wu82NqpPAMKJ3DqtEwmqwdfheB81AI59dAB/tJcnOIBSnQnOfM4/sfLKzMWXIMywgu
dXyuzYy6ILqfnjQQWaeFtctKL9Hr5nhbVVYPCGYYbxYoNjBf51IT4aWa0uuhKZafhk1JIrYhQMVL
LvZ3wSH+fwkqyGDM2nIstVw7pekY1xSQQ9uEr2R5L5V0Ir+vHwauhZ1Zx1QaB9sbXoTjP8xjcMzc
+s51hmghsvWn8QlloR2tiqNRbfEvrhhp8FrALVjmFPj47+UuGA5jJDN8qGn75PoxcoIhmzccnRW/
aqHn0APQZyBcVtneys4Z51Y3tNM8vKb6p7osY1NnoQww6GXeMAArcQ1ahixQlyGZishWeV5dao9O
XZTZS9HiVNkPzXfjnB6G4jBrZuT2d+9XIsjzccOR8gPO4nL7yFAzDp5U7TTNzwQokp+3P7+qQgjO
F1QFQltgHy6/jwRfw4U5aqdxcowHLXX1KHcsHpEW3ENEopGn6gMzkU1HHlPP7w+29Mo469OviGKz
WA5WuqvQOf0BaJb0x1R6RtRWtghHT+uRlBfeg92xbCM7uqZTBmjj4Acu0C7Vj2bwLc2xxKb0/qfM
RbuMCSRNugWHXXkRwbP+rxSVHdaZNUrbwtFOugHFisi3YXwgZCODtSoEzFkg4l6Sy+r59r7D3Kmu
YSS4E8QIMau4LzDPFVMWjJ3Pui0ozdpVQWAOo46cz4KIuzxviSFqiIIa7aS5JGyR0h2D3yV97hmG
8uobV2VdFjKQ1jKOFBHIpSzLyquAN1ibtgRqQxYa1RA30sVbAEZlsVXiWLuZQO78K2758zM3rcR8
0NYpsTRJMLTcOARzH3rB595Mis4Muzq6fXVWxQFKCsD6gkpSC1zWaASEt0uoUIPxAxYU41HCg+2A
MXELW7qykbD0HvJDCBuWdN3lypxB5B0z4JsN+QgWjOKbSK3DqBW7jhcorskNc7rycJ2LUxW/G4uq
yf0JL78MwQk2vHO62/JsXXxf0cHS45U3u/i+bOAnhdVWaVMlG/lHAPjNAxOwX1S8VB+wX8CS9YAF
cPun6cVZE8qDI+Cc7GCmcxoWI56+0d3pVfDBJOybXonQMUo4G97naRwfWdsCY1ls3PUVjcHC0TwA
O4vCjrfs+5mCuvNk6kUDj0qme4GJfiW71wCGonl+nLIKAJmtmvyq3pwJVPbBmImglq+nJ18TTw4N
7usa6w7gWc1zLDVj40a8uYSKywiiTSTC0bePYU5q9AykSVpTOWLfhYOG0Hp4smSNyabf3PJDEzJQ
zo1gOxLHVtoHauLcs3ZrhszqHoMlCBPQQEV1lUSdtT4Hg+0SxhRpaGvPwwTqz73bn4LgS1lvvEPL
vbta7zItCBEw+DlVF7lrAZClS2wGwEtsl87ONx6z6WdjF2EKO1D5UepuhGlvQxmuZC6tuBj8BGCp
Wvk0hK/PQ9Olp9x9bSYatq4RF+D8kDZQdn3iTV/9+aCBRgx/dyeGIBSYb9jORcSNJtJqHtEqC5sc
MZ58op4eB5iq2Rn2M4ZqHprp2KNzqpJWxJde4vSojWZE7AePPRT6jLciD7UejPVVqKcH33kmyJJk
43NRfHfSo0MxGfS7FnyZnTvJ7vJpjG9b3LduMnXtUC+YXNRbsAGKPvN8RLAhivSUTd+42FXzCe25
oZfL0JA/3LkOB+NouuJFc55rwDQamiMDMe9MkCG2ox66OgGZl3+8/ave2J2vfhV+Emr44D9A4Hl5
rVO7nF2jMoKTmz1NZh9Pw5cAHj810H6EudWz1ID23bfyoWm/WSbepHkIbfaXpsvIccDOT/7OOIvs
oo3klIjej21Mo+Pzfu5/p+QxaOw4ZVs5jbd69fWPhg8LrQWprOqW9ynzBkIcDFDGr6lJCyYCVByy
3/UoY9O418bPtd0j4PvSt09N5e2otRPIuJn5wdL3lU2QvrTAkfLNcWvMGXwwtPJQds/S+9iKg7BP
vEl48Hm0j3L6Jvryzq1/VmxCatc/tvmGi7xS7jQR66M+v2B20aeuPI++L+s+56mNOjWGSObPGr+v
6MPcJQ5UnrSfe/bLLu5Q6Hj3iM/lpbFh0oE/Q3uJB0qRy7Pn3Tx2IgN0y01fhvapTW7r1oqjCzIu
uOZov0dqRlV4m1ORDy1zTiCRegomsGu6yHDJd3Ig/LMKa1nAksq7airxONJsLeucE0jo4j597A22
EXKvuBRYyB8JytM3gfBUcD44J0CGMwfDq6wvt3dqTQDol9HdAynAaKimwXbraeod54RerjD0ePkf
FuCj6wUHgZjgKj1m1WCR4OBgOlXgDj1WP/7Drz/7urI9XccDa+jx9ZZ9rM1nn2/V5FeeReSEkXBb
ujagtMr2BMNsiaxm7qkV9pM9DScy+Z/I1H4kZhrPXnacHL7FWr+mvEh9AHKEkVVgvrAu7waQp6Mh
CJRXEI5HkWP6TyMwh77G8JON07kShYu/TA7Di4+XH/WOS1HERRKkYEOZ6NZ9VwOnt5fDBhhsS4R5
KcLEGEIhMAYhyetZ3A0m+vg6jEY4Naa/BSu4ctuwGqQvl/wCCIpQE74UJbOmJlkOUfqYxWzsDzoh
Xhi4TY6eB+vnADznbfW7CkIXgSBBwcQW9Mhh5s2lQGNkjpUGLU1o8SV37438e4cLVGzlq9bWBfAm
iKjx5FyPeMMEA7MahoAmQG10+z6v9q3PH/x2/IGw7ej03u/by1o7MguU6ciaI/l0haFi0hqzNHBp
wmcXrGs5/cgz+9SaW0DbVTmYM4bYDN0B6C+83L7SrBBtS0kTdIqEHYfD+YP1G/bt6gLjiKwzGYr6
kQwocZLqNEGE+NO2sy/Scu+BfEBtvf9hZs0zIGvOxq1al2ljmB10AvQqqh6i7jE3k03xjqK3J//g
ji04oL+hEGKLBxDHb4hb38Z/xaksIFo5C3RYWBS8f+AYQWyoC4a5hv9BKcDLBYcdtglHtijpWRAG
1HBGh7Irk9KkUT15iTMHiRy30p5rVwqQGvQd4jmyru7w6M+pYZG2xXhxMHXbmXS+EJYfxPCxSGFy
byv6qjAP82ABH0U7gYpMmJ06K5EeaJK56+LGRmmqKe6CsQpnbQu3viZq6cQCzgKTjVHFudy+0m6t
Yqh4mwwc1mj8PDegypM/ECrcXtKa7i3d2gsLnAHktXJMldMM1LK0JmFlZuw1uvCuSgdzWY2frkk+
wGt91Hv7ncPO0a2wOJBLYQqoZbQUKYYw1wjXPQKpvfloaI/BRgLgyklRPr9s7pnutbQY6oJlbcLC
kcSbo9rXLtD5r1f2zCUN18wGv97/1jDEbWKK3I2S69YKlmM7WwFxunJwlxXIYqfxzabCrc8rFmck
dld16CMAQctRe0ZD622lWv76RdCD/UeHGNDomCKwMAFd/nod6A4BrHKb9Jo8NNX9NO7b6itpXuvp
6JgHNm8JXLktePAQnaBfAd57sKz3bLsGECPXA+nqpNYZwLp9pj16tEMTfWNqcTajF/32AlflLU15
eIwAYlA9h6mTTcqGCfKCPfmA8ueveqtV4S3mUDYR7xB8ExcAg+vGT2c2ClcD51ZS/T/SvmxJUl3J
9oswEzO8EhA5VlUSOVRWvmA1MgqEmARf30t1+vaOUHCDjt1mp/ZL2sFDksvlw/LlDjrqA1Dka7sJ
d2oHkBL6xZ94pkVFM+20yn/tqRZxO/9SlTOoDwACmtonw0bVkOV6EcBMDy/NsoiHwcvKFDQMKXvG
EeqgOPYq8w5yMEKboVmJjZQ8MtPOQ9Y6JGJ1zgNM8k7vktqaAqcb8oc0K5Kd4FP51LVOGvSpmbh3
QzIWX2ue4ZibnZNaYYWEqbMsUY3UyRig17NC/J36txkhyyMiOe0OkLskxPkUX8AYUOt7czKRuAZq
I0AdIikCo6UfkzfoX0irf3hN8o3l2txhqEAP8GFekmjSXCMF6KIbQYfmWnVgFt4f3RyTN1MjRuCL
1NEjRPwvDuvKQ8WsIiZ65ldh4eTIGy0Zvyt0cw4yPdXv0eSZfPdLwxiDIcUcUK3MjV1l1fY9rVw5
ElTngY5xD5+pmM1wasrpM6fUxb5MfEO3Vu4mcImoucgcJqpt6tV3R1GZCKzwYA6Pv2mnb2SdV3QX
naQAEqFwD44OlVzS7j2Mi7AtGqdWE+TLh15+yqf7ERt4+Y6sWElkKHH5UTWHB6CGQsW0DDzp8zqu
ZtB8l4+Me4BvbKA2VjYLjz9CEbyRiLZMxV3LdBPcn4zTmGZ3ybM7b2UBzw0Z+rsBlJeUdwhHlVe4
me2l01utit30dSqTAOT70eVdWlsAuFnQCo18wHliA311JNeyuo7zdmcPb85WGXXj+2rpmtF8psmI
71t+5EfIPf6ffr6tuOSpXyY2mfF59wGo736r/1k+FIoNBP0P2tAwUAeZH/Uh6eYq5VnJqnhxhl3H
hjvT/ALfHKbujmwSFq9t1bEw5eJ5U2XT0m8qsEs8eDAnxvPlvVq7eBKIhvwAuH+Q5Dh9pKySCscD
lCDu06gpu2AomoDqYbO/LGbl3oEjHC00cL4JSFKUIxmz3kTZh+JKLGlo6vUXi9u3iTA+/o0YgHPQ
eQZ2IfVo4CC2mm3lNM7MIUaRIZgm45bZW8Q+K66EZI1AhA4lOMdWpui7oXIwWzxrU2D4Q+RMRWTp
n7Lli1OAMGWcgmSrH21FEeQRwcdHvhaMa4p3VFg1dE5veJw9abRGw1Nz/aWXw9ElXwpIoDDI41QT
qFtwz22aNjYZEnWBvVUvWbk2tom0vWRiwqVRWXjyxjfLsjdYbBshPRzEGxfh1oTjFW22AS1D1xna
iIDbU9bQWoNeFVXCYrAyPo8swvgrYFE1L1iuJF6SwQIkgfQRWo3/qqGQW+tWW2D6VSwo2w34F1/W
5LXjlgzIsl8f0+vUUv3c4YhqTCaI56zazaGYt7ZqVQCG/WE6GDxiJOpOj5tosPDARfMYhaA2rPDv
+gXgPUegCPOFd1258ZXe+O5EOTbINW6HPtub+t1lCWuHfSxBeWZ7t9W5l44IR0D4lrpGCKcp0sYf
mC9xWdDaVqGf3fcRzSPLo0Kps3yZ+QymwTj93ma3/ha7z+rn4bejFgNIBtyS05NwtTEls+O0cde8
ze3OcLdafbYEKEddTCUbMhMCLHqjk5vkugnv8iqg3oo8EVp8MKFFTUBYQ0stp9VY3OX8j9nBqzfq
610eeP4YHyLLILAfijKh13cBTGlisTkAzQyk28YJr6jSyfcVVep0MmR9he9PWXdXatMrkjd7J8lv
kd7beAlXDuNElOK9oQ8XyaEMomYeEEwde72sqysP7cnnpfijoLMZFqPhGi6Fi5EpXpCgLLXVfL26
AvRvEzCVIMOvnreWc5r1qd/EltOgzA5Ij+bPV84BkUqFnCfwpxj24yHuUJ476g5a4yQNTsRqo6Xr
PjrL2g89jRK2xWe+uh6J+IdmoYyoZpt04WZA83osLsrH5XYoN0Kb1RM5+rxy+xzSYqaq4+DzXXnn
kqjTo4mXG7Zwaw3KdukOHQWS4Cyu6d6r9tPtZa3a+Lw6RxvRwNRWhctip96B5VTbAm6s3T/kSky0
v7nIXKh5WSPpWZk1UKm2HvPPojN+a3mSP/VlSu4sc1o2Hle55YoHD/+DAC8mmWrOLFbTzaMwEWmC
xbPWPy29m+2McvQDOg/uTsdjFSZl7n1UZm5s4dSUnUQFDq3xMgIFW6AHbJzUlqP7OS1ao1tmB1Cl
9eiyz/YW/EnRtv/+PiwyEjQSbiTlH32fY5Jl3VOCDm2dhm32lGS/ZY/6ZXVQjus/QlBZAfINAfvZ
6CTuDoZWTw4a8JkdoPsnNBOyt0rAGDfuzpogOLsIt3A14UMoq+lGx5+9HEQCwwiAVmmXr8ZkdIGh
Y2qHWer97vK6FBf177qOxSmHgwqyU9BBirO/Zd5rRfdJta/HV9N/vyxo7ZSQR4c7jBlHIBhS3jMd
fFKl6WvgJB/e3ekjWfY833iV17fuHxHKk9YaGAawjBDh8rvcj9hyZ3V3en5zeSHSrhzdpP/esX+k
KK+ZXndeQRvsGEZ1LWKfPqBDcXJvAL8y/6B//18Ig1KjcRBE6/A4TnWbMc3oTQ3sA7Tt5zviVPZz
QToXXFNUv7OFD9rdtp2cEBSZBQEwRbgbP2B1T5HNhKkC0PQMgtR6XplkHjViPR0+tbz8IboEuHsQ
QAZjsqWMqzpyJEz+mKObnLYoLs1aZcQ2j/ivurhttpJh8vacHR4iDJDIgE8UQ2lPJVC7Whpf0nSM
9iHPPzvNxqO0voJ/vq+soEIA3lBSGDEAg0Fn/OL17fwvZoyip/IfGYpO0LlYOn+EjC5ZBNpwl6/Q
fCPIm/HrZeXbWozyjI9oOCt0B/cJYOcbMH4CXziGubahYVtHorzjbSaAy7AgBfY9RznZvU1q798Y
VRTiwWyF/6CxQDn2cTbZiEmLUKww/aSRHf8kho11rO7WkQxlt1yM39U0gN4xdOEjE/tevx3GP//i
QGw5dRS4FuOs87Ty67TUG2yVUd3XyTeJuyRTsvHSra7jSIhiRVlvVHpvJlgH0EvcDwoRWbmz8eys
HvqREMWIFkObU9OGEEN7ckF8ej3RHGrQ8NeR3kFp6CwrknRkLMRkmwgw0SrxfQIS8vJRnC/AhDOF
GR5ISIOKUa10LcQAQ7ymm7F4WNAkWfdXJivwzMDkYsoGaCTgPXnqTOREnwXXUB+I7YJEnih3yLRd
XsK5aUfZAdErkQkqcLuT00vRCrGAswAANZPN6SNawV+R+cEYj6o5+Dy/vSxM3rBTw4vgCUk2tK/C
H0QL36mwNJlKpwTAIm77cCm/8QWGZEfSD9PcuIZrB4ObDBnAcJyDYIBQzPyc91acfAJZflJvGPj1
z6OZDjld4FPUSFD0RjfaBWi+SPkA5F3ePV/ep9XvI7kGeB3G5oHY4HSfeD0mtpZjsmU376rxBs0c
l79/fruxL0BpSCg1xi+rSbbMrYRX+Jkdty4IjW9zB+N0rr8aaBjDiFEkLlAxVTGidoMJTS1mQ8U6
FfoLy/3pQxPZFhPKXzidolHwjkHkIudAwjFR3g2/RqWo72c91oSPKUJILRDzuxAu/JK31rZQqKU3
PL/vBNo6QBrOflXDxgVaOSugQjD2DiGcDVJg5Rfoo8ZS29JIvE8sctPkV1bTpQk4/r5aM1rA3DAQ
I9NRCJn3addFos4Cg2sRAMiXtWJtJaB9tDDCBfQJSHScap3NFq41Nd4uq5ujz0Mroqu/bwAohucX
eVE09ilvim7VRZNPpRlr3rcxHrZmv6z8fAAh0QuJxkEMZzOUgxhcQnULKLzYw5io6c263uMCyv2f
75/xF6dV7TrcM5Er+zM3jxj2grL2zfVbhAcFLX6IksG4ohwBR5NlZuuTCUyiE+TI/WxFsOc3H+AF
MJkjGIddwfU/PWOChve+Z8UYa9WeYqZBHuRpeO0aIALUrjKxZKDrR3Gz0iypRmZlE8h2X5Os2HX9
hgN0/mRBAHYIfGJAfaFic7oGdwAbnUD2ODarZo9Hatc2YaftK2/jPmzJkX8/CkQYRqDppYCcFG48
10LTZPvEvqWbtc7VQ/HgRKA4j84ENc/e6watRGOMGMVYh7wnP8fBDUwn+3n5YLbEyAt0tB4DxJez
XehjXPfW3kQqrmLND8+svl8Ws7ZtmMCIoqqNSuFZyVOvEfsvbBjioohdM8fcDAoWrDns+PWTwSTO
ELgfwIyQK1FJPzA2t3d61+xj27mp7afRv3XSPvDKlyn9PhdXpy6kMOAM0bMK7jWVYqGz+xKgb62P
2+U2c2NwFZndxlOydkC486ji+ihGnnHYI2NnVENbDnFWWAEjB8n37rHo8vGsCwGiHwlH2bOmWGGg
hpqSWFYfI7FkiRANVLa3YQHWREiuC7jeCFGRwTpVNJIBKaVZ0OeKvfQAMtXki7XFg7ymZR4y5QiA
bNmXrsgoOCqeSKVPsMblvcusz35j79nIQ2Z7d5d37NxrhQeJLg4QYCFfcJakzdHshtRMJWJvGQKX
3k15ZPtGaE4vqBxvuE1rW3csS4kfE+73E0b2iNiaXj3vjTcgDshfLq9nfeukkoG8BhOI5G84sgPA
cBgCnVBTjIYyPd+L4p4tO28r4bslRf79SIqtp7Ve9JBiaeJGT8GihUmNrvGZdNfhS+Eg4XigZ6gW
o0kYYcypoCkd/IybnYhBIBssyEtV88arvHooRxKUQ7EF88vC5yLm5k/R3CcFRq5ttT+oFCt/lwHj
j7ISvHKU8ZX9qpOee9VcizgpvjbaGzXul9KJLF+OZ0fPaFPvNOOeG498aDeWty5a0uMjFofHflZl
TL2sGF1jijuHvY+ueV/U+nPJ2i+LZ0Ym6lxzaz5gZDyaCTGebHH4t8sK+f/5AcCMEdCae2dpYYa5
6ONkQFc8fqiNP/o4hpzuW+2ODF+9IhrYba8/WubV+SALuJJ/pCqWsJ77uaMOpM42C1q4RG045z9S
e8N8rF2EYzGKT9cW1WAXszPFrffu1N9Ys2eYT+HuL++hfLxPA6HTxaiP+9zYGarpU+y7RZCxPMg2
IEZrVhDjNRy8gUCxnCWhOXoT0mKeoCS8YDsiujBdqhvN96KcpN80N/16eUHyUp0tCGGdfEFQbFWt
lAkLNWfJMsUJKECN9k6nTTCIO30yQjD0BdWVMKD/3D9J5+WA+gdFF0UbfArEqpmmImbvRfJqORvO
l3yPzpZz9HlFCyo0QHhjg88T9lQPWQgakQz86igmBT0gsz4YlLSN5q1zxZMjMBFqSQN5Hm+ZPMuR
uE1Rr25e/ckIrCLKU3PH8rfLJ3WuejIRArYuZKgkyFRRPW0Y6wHsU3XcBM6c7nz8uyzgXPXwcVTB
ANqBTwF46amFXzKjFsUy13G29/XI+ePPqIRF1YYZPLfyUgqSOkhw4X+qR4FxudmSj5AChsggMMEN
ciWUDSp2IkEN5ZtyrGxPStC9fZXCKd7Yp5WDQEwHbJOkHEJmSjmIrAMIhfkL9qk40J2ZbmSNVo8B
L6wlW6NAOaQeA7WXKTMnfN4Fg1WuB+X4TdNC3Q+BvAgvH/naYZhoK5cjxsDVr95+MVXgIMnKGvP9
nl3EEXWEYQ6XRZwbGND/ooCCcVgoSGOU9qlW8dF2y2ycmpjkZagP993ybrsM4cMQ5fVeI1tQ0LXt
O5Kn5g8KZxBMVOgRb4FrB8Fo0Nj5s0V9PSCM3qY1emwvL3BtD20k9ySkBC+7mkzoncIHtS6p44Lk
Xw1RwEEqdnPlX/3yIPuG3JccQwRYtqUYTquoPTrkLq7/Ugd3c7aVSVxdBiIJ2UcN9LcaTWjjTD06
aXUMwAwmKri/9RosTSKZNinSpQ0+tdFYCaCgIPQE/BC7dqoRpjBgArICXfy8Cnp2p7V39TIHxBGR
qd06zh140ZdBx49oAkN8qero8oGtacixfNXPtPJhAM9cEzsl+84t/ZGC3jUATHKf8vrJqv0NdNna
zqKmjJFpqMdL1qfT9Rqg5fS6OQVVcbWrgZvq9fm2Lf6FehwLUTZ1AbNdB7rKDt1AodYGyeHynq3Y
POgEIHjInsDiqTavm80BJWjKYzvIUaPaskOrn8fHDZnOAvBLbuFRFIMOFb4k9cwwECcNuvFrs+H6
rn5fMqqhiABgta9cHq4lhSg4vp+wN4qW59fLu7NywpIcDsww4DdA95fy85NEd9OBFsAFD9neITwq
QRa9ZdjW1iBJcBG6yEdaHX4E+GDXIk0GoFf6vR/zoBcbjsyWAPn3o0MgY2eP8J5YbDhfW+uPrz9f
3iWp58q9ly/a/yxA2aWiG7PJ7iU0kSbBaN8I9ELZD4S9Xxazcr2BFQU+CfBBZF7VNF8z0bHpF7uJ
KeEYLcqtNjDqDH3G5tdk9N61tN+4G6unj9YGzCIBzRoc6dN9Qx9NU/We3sQ2aKqRrEaRp03dB83n
VyJtpWeDCUUAPaNYiSZ+dRjd3IB4uhZGG+dDOL/UW9yVawpgmVAtgrYf9MYqB+QnZUU9B7ckZTq7
FzMVh2bIroS2/13EsRTFHNbZPCYY/cHihmj35WR9YsMWMmRlIeiXRxEEXizmqaiQZ8sBBHZMjT4m
H6K7F/XVqRBUDY4+rzwgSwsDk+X4/AB6xqeF3FxW4NVfL8kmANaWeWrlHoIXFgmdFp9PP6zhm6ll
weXvr+gr3nC4YqAzAcZONYYF87Q2m6shJphwRVCtr5rQ3UJurS0CI0IB/IdJRO1bKXi7OdHGdqJD
TG22K6Mk7za88BVrgsqtbC1CvCJ5Sk9vXdPkNBvspI9n50Gw+1w8zBh1ZoXX7xUQN5KZBRMAUDc4
leL3XZsWGvZqBltlWv8GdNTAbLDLQtb26kiIJx2mI8M7AsrSOCP2qrPf291Qbzx+K+eNIXYIuTED
St5rRZ8EBljygehdrCU3hbHjW3DXre8rZkNnxKONje+z/l7zXyZzt7ANE7ti0xHUO6AplBPWz47B
ANmjLryyjzucMNfn0DLeu/og6kM6fL36MHxwenjAnWLi8lmek3RcR5Mz4/G77qONcyO4Oz9qwAzQ
5QGUDBABZym4ofPt3siJFWN6TXeb9Buu5srn4Z7hCQL2GK2VlmJb9cWwWVYLExY8DTgvgi0k9aoA
PA0OmLwRZal9SQPRMAnDngEtSX/fj9mva/f+P5MdAV5BffmMFKQa217Xi9GO509V9zlhGw7Iyo+X
CCW02iDURQylKKploq0Z1GQG2reMvVkvb7q7RddybpVAlo1o9y/WHFdOKvLRVS5qu8utWgdekAeZ
veM+yFZv7Sv5gmCLEP9JfhEgEwEwUfsQ5zzrCR0mPfbQVlk5UeGSfe14V1tYSMEDiq0iME8q7VVr
tcJLtNYAfGUKGvdOmyM2x8TayHiubRlYzmDEwcQBz1axfk3quDMGmBhxo9e3xEYkiIarz8ixYjK3
d/2IcWRW0eMIEDwMOprHTs/H89Ks0pJOi92g5l+z5O2yAp+bQpDegY5B5gJA4f43A390/Bhd7LV6
y7w4H/vXAc3TNTcDX9deL4tZUeQTMcbpKvLKtmbqtl5MjQb0hMEoNs5kRYCD+ghygJIl6qzsNzg9
RqzouIgW/2m8GOXG75e7fBoJ4IYAzvc3i4ZYRrmIiVkYTt0Ydkyrn2m/Z++keRTGniz7XPy5eqtw
3sAfGwR147N6MrjHu7xsTWCwIpLeF1d2rsibCEOIKqycs4uMveLmLLaZLSPRnLg2ggL1k61s6dpB
HH9fSQZ6OSlmoudurD/zpAy8dGu+9crtg1uD5BXQY5LyWjmK0e/82m1SPa7ReDM1PRhji6BlFBQb
t1efBGBb8Gkx2QB58r9s4Ud3oyg12s2sJXF3X4xPyRZP+8pOnXxe2anRaItcKzsSg7QzCQq+YQy3
Pq9cOTATcUIFPp/bYZHt8i1SB7nPypUA5yrgAuBDAOxGLa+2xWAvRVosMR0Og/NklR+iuN44gfEI
WWV4/jLJrxz1rLGx1RoOsHHhBR2mcoI6whIb1b7VdSCmgLcJNmmEw6emKbNIuThVoYPlKA1KEYvO
BB33y2VVWhWCrlC8f4CJoChyKoSZ3qAVPCExo18W+ze4HsAjcTVKBI3wKFzCaUapGHC6UxlD0SFF
aAMQ6Bj3adkH9vJlMrbIMVdun8xTgIkKpRBcDGUhgrZJkZQFwYSIP43xmIDQQwPW6vXydq3o7okU
+SuObh6ZXYs3bUZi0/7dkKcy2V/+/oo5B8eDJMiUpBVI8p9+P6sKwMKrmgA+fbCKN6278+mdCYLv
3m6DeqvzaG01FhwfgBwRVp6V0SfM5HPBskZiDLqK3AmUwMOWEq9UyjGTWXYBYSoCKuVqkSoZUd5t
KSexQeYffDKigYJzeUnYbYUidma3t56wIqdxIgN9aRyv2UZIuKLhaF8Asg+AcfiTai2uneaCaJa/
xFx7tedPZnZXjXeXT21tH1FNQLofLWLy7E5Prc8TptWpscRO4T6aY/858ceNWGpNvQF/lvkkeJJn
AGs9wRBQXkkR7Q+DmgHz62CabZRINy7rqiDkj4FQkp63anV6nILN2gnGn2AKKatdKyCzCJ3czHeM
ibfLO7d2OCjNI5aW3SGuOpTMy8HO4IErCg0P+c4ekUDJn5M8Cy9LkfuvvAiA1/4jRXlxvCbXbI7J
lzHV7E+0GYIeBOv2+F3L+xuHbJiI8yX9db2B9wQPAdoGpLIcmQgwc6c8F9kSFwNDpVzf6RZGuWrv
l5e0KkWSf0hnHzRpyuOQZA6KWJU7x3qipRhsvDwtU41pXk268QqpY7VktgaDU/9H0lkNmOQzQ58e
JOlGQOlz4n716R87f+k68IsP6OTL/hdpinM1RIMHCMxgMvDfM30fSo1Y1WTMaPwNhjJqB3BABZiW
c/0uyq4FaWoRY6hBfmI4Al1vArcKTGXVPCPQf/KLn5eFnFsHLOVIiGId7KHtQDE1L7E2EMyfmh5t
s9tQ8DVt+Pu4IqEDmLqqDRh2PyxOZ8+x69/Q5Ys2fxnGm6tXIXkj5JgGQKVRrz9V66VEf1VXdM3h
i8etAIHIhple2SUXgQWyUkB6w5Aqu4RhfkAa+1lzsJM68HTMod046zUBcggIEp3IP7pq44XB7YIi
Cq4PQxXO9T7buPYbn1eztGXSwpq6+HxmvKbL3slert9/zMICnlfylJ6BlHPBwcXn6fSw9GAyQk23
2QCPry0AEdjfzi2k01zFohgprficUnoogy55b5qr42AAPECbgmls6NlCOl7RH1Iz1xOkPRi1tUNn
OKm3OhnPfSdIcJGPR8oIsbb6CteW0Hu90dsDBmZlJGj8h0IPCH2sCwBgN17J882CLOD+ZGkHPBTq
u2WO+cQa0nMgnh/Z/NAu/OrrgH4BkLqhFmYB3qU6gkYGqF+22O0hm8sQFI5BtoXdPn8UpQTgrSxY
d5n8Oj2QodfqBZME20PY+Z99PxyGnRPoW1NH1zYKSVQ4RYC7nlN2UOLmXTr57GBREiaLv8Ojce3F
wDqOJEi1OHpvhVehyiMgoRrq3ZSTcNqCm56/RZCAcuHfuQWYICHXeCTBp65dNj5hh7a8pw0gabfd
cN9fSdaCdxYpIpkiRL4ZKTWiGNh0BpZ1wTU/dD3bY0xRbW8FFytnASEYbAPgiwTaKSbWzYpM+KnX
Hsz8tW6euqu9YEw/wKAKH/Q/SJyrFlxLmkWv8pwe5uRJFLv6egOF76MGKQfIIeV4Hqr2vetXSXXo
szZMbMwy1m4vq9LKQWPaFvIqgNTJk1CiL93OF2funeowWHumfXL4vV+GVbvxEK1IkdgVG/dO4sR8
+ZgfqVPi6FXlTWN90IKS//5d+j+3jMeqBJBMIz0BsgBYw1MJzsCaljCBkzDvmfc9y1/Q3Y9mw43t
WjG4Mv8hMYge8EcqkqVEFlrYoOg8aHb5WEx2qE1W2Pb+XhC0Xwdt9375eFb090SesnFV1iYjLyBv
zObIsfqIbLUAnPtRQPDhoiOzJjn2VU6WkRSLKIVbH5J27yUYzuMFrXW1I4WCMdAzkggcALS/Y1KO
jj9tdPB1JnpzGOYPw/iNKZ2Xd2ltDUDm+DBXmHaGnMvp4euV6w6VZ9QH99nsA58/5NVG5W1VAhi4
kemESwMq61MJFbhZRWe1cHXQ9ePl+c63Mbmr2KrlrmkxcNv/T4xKztqW6KPiNsQ0NLLqJ614RuvP
1jCsNZ1C7R7VddTxkXg2TtcCBjPm0b6sD63/mz4PWz1Yq59HeQwxGu48XqnTz/NqdIFxIFAoHx7J
VEUgPdw475UADQqFTnuorgzb1cwXMVrN6wq9PnhEC/Th1vaSMGW/i6KIqAaCYlR/JkYCJraYv9b0
QHbHwgasMSR5VVbzbrHpgS2/Tf9Vb9+M+c9lZV5xUmDv4cwBNgCUo9q3bmX5kNIJXq9D/Z3emB9u
Wt4sdv3La8HRnF7P5IJBvbiXmByMOSVwtE+Py+oR4HRdQg8j+lhNBv6sVo9Mf+MBWNs32Qgm00VI
IavOY1NkYzW3kNKOj557M4rQ2OqMXrs7oO9EizdQetALxbkTaaUVbos3ZqAPQHZEeUuDbvrcTVvg
lJUDQp4IMTrmOuHRt5QdmwyrBtpxzg49Fe9jrYdwBQOSaoHTj5GY3K9X6wPSiAB+wsVA1K7O+Pbb
3gQ9eV0dfBoT6FvxygwzmPGPJC+XRa1cXWCQMcINtkGOUJB/P7LTpaBwkEcbzoD71QlG4/rHDK0i
YP/6Oy4SQIbTzyfzkvAex3KoXvJhh6mbl3/9io6h9w+PMoJq1CnUi1NbmZaQtmkOvRFWSWi74axH
l0WspHaRjIT+AhqImV626pClzYLD5/C8C+dH6u6oKG68nu7Kcd+Tm9TfJ10RNfXnxNgKKla0+0Sw
/PvR0XDH7RbXTNhBaNOn3plCV5iPDU3uwP+ycVfVqWXSLYcszA6U3eHwnhWfkDRZBX4nOP8mSMzS
4rNnfLLGTwX7Rgc/crzvjv9i5ixMnH43bN3iFQcL2V4C9cPTgbk/io6gXTTVueOxA7N+9fzBNx/R
6RG5803S3qbTsrXUFY2HSyKNEqJ/+2x+KW99wVIxIZJanlDn2DFPIPfLdmlJd5X920lvwfDYoZXC
AHcYa598M2r8bxtKtWJQkKrFmyLz9ZjJoLgvOWvd0jImfhgX7Yue4GKgCBYmWb43UvPFpMZ+6Mx3
VN/Q3IqpxyaJRky4SBFz0BmT73pMLdBzCkYms/l++aed/TJE4bKdWp4GWp7V+UEp9cZswaV6nsQX
gG8CTAvkPLKyG5JenQyDADx7vuQAkkAtxfaYgk0D5wN7Nind3bC03DjqtaUgjJKVMqSOYeVOL5Az
a7OReT2+rweNAdLimofdz679njU/Lm/amU7JrSIICWXHBYD/yvtQlUVvitriz85uERHN9ld/HjMu
bDmryjWR+VEWInKzrRjPuufcrkJNtDsQDW/kxc4uIYJOC1k3CWVDHVPNxNi1MesLd8Zn2/xT1s+5
uCEcU30PiQ3+JGvjfVvZLt/C3ZNdpSjKqnAkY9AmbjoNf65BCkvu9aertwv0yJggjuAfYBS1FtbR
MhmtKuPP3PyTRmb95/rPowAGZBiqbRh7qthlWYHwSsfgz2g2/9lvuU1re3P8danUR1afDdQZ3Nzk
zy39vnPMjfzk2YOJrMjx1xVP3Sr6dLQ8/PaPYj5oH9Pwdv3eIAsGm2aBseasPq11UzWi3NY+V/W3
HvNdB93auAvniirbsPHmIz2M/im1cteADkfTcxxu5n8SAs6/8zhZv0z3YV5ute7q6Ay+Ht59oNoQ
KyPZo7yLmoW312sK/jxlSBvSfkfrve2+Jls9oeenDjng8Aecw0LyR3VkgNjxmzEd+LOeR00eTRu3
e+vz8u9HSiUIqbq6wueH7jFnr9XVBGJymxz0+oP2w8e9UJXW8ossTfB9gomxokm/tC3d6TrdEQ8E
vab3clnLzrUY0CM4KUiyQ+jZiLHK73o3XcT0DHRmoE+/U/fNmTb4Sle2TJJ6IoDBaDaw+SlLmpa0
hHNciOcJo23shofG1UYQhW6EFNgyfP+sCyRNugo8z8MERcY8u0+Zdv33UdwGmaYMvkD2oSwAW9fO
Hint537f+Qyov6uRYJhmCDdB3naMGj7rm1loWc2Gm9nPfvlhF8853WMa71ZnxspR4+7hoiOzgD4v
1TkEYH+GC5Vbz93BNEXYdzTKruY7xEKOZSjZkbF3e2gbZOS5EebTW2tuZe9XjJZsLEGNQ9bkzgJV
qxkGNOZCAstCan7Gw7Kv6t9kvtOsqCRbQI2VPUPMiLYp9MdJnj3596PbToaxAbjGNJ69hdyWBIOO
MSg7vbl8B2X5BN85ARwAUgyAnmwKAeHeGeNly4clmRLHfM5H983IhvoTGpHrW5FjihUwdcYhafr2
y+AYdGckrnnDjRmcrhNa0gJ/oYLufEFmjIbznfZG2LR6bPv+R+e5P0gJRN48gnsjsoRwvi96lr9m
VaJRIA0HjBGsPIDiA2syfzoWunUAizLv2rJ288D3RREWXGPRNNTajc8dccjEIA7a7DvfLcTBbTBU
rrbvdaajmSX9w9psP7gFGLdyIDPaVit3KFzw3Zi6yPf5Qr/Lk+JHoZUY3NU7PPCtssLwiKz9XQp9
eBTgNHyovR45VG7kH1mN3okgm2cDitrDIFaptV84erR3bWZ/cNrbqHK5+Ttve6cMQAPwrHvTWzV1
Tbi4S/mV+m4TDrk+7u3KNzErrBa7UU+W27wqSYBZX2XEEg1vXV++gv0kfexmjUTmoP1YZsvjwdgv
Rha4qUf/aLPIgsEZ88gqmfOZzforBkGVrxzMxbc648bOswe32qXVgrntGXqTzGgIMLPm61D2/vuE
glwXebQgNzobvpft+FX3axHozWw8eD42Pah9jELkPRPfCta4PHAbe0EvKaWvM2sQVxman9zNptnt
qFFYT24+YZyWx2tahXVterE1GBMKHBndJS0FyKLUefrkms38Myfjb8bTbt+y7qNekNYLaGHYIuAp
o25Qjd7bxKo30XlfjWWZswDdZyTu3ZIFABOCm1ub05AstYf/35iChNDxRcN3g6bVvxwPkKIqTdLd
2CX1IUeK6dby+Qtg8h+2LuK0LjIjnDoR5R353esTD5LGEV/8bpn6sPMGu/nUac1wM/H6TzVZbrJH
HwLYCbrRfnHysR12CUMTe6j3Jhhg09HrvJ0n5vwZUI/32ulrPCiaI5DRmQ4lzz/01o3nomddoBX1
+6SznyJrtaAtM2tXlyANmex02iVW7gY5y7x9xxx+52uDY0Z5zuqoYkVGQ4I2uYd+yfI2YGYLqozU
ZAHJkzFynCK/aYolDUa7Z6GOPuY/rBTsrizpKyaPpQFpSgtz6NKvQ6eZb05tNHfz3P1qnb4bA4el
9T2rZm039PbHkJqLG2qu2Xm3tnAyLzBAP8xj0pegfGvBK0WnYQKnY9nAlcnzsEoR2qLg9AbAEOlv
NBCIDPdzVg7Wl4QAArF0fAla+784u7LlOHlu+0RUgcR4C/Rguz20uz3lhkoch0GAxCSBnv4s8lX9
x8Zd7nKSy1RQa9raw1pr9zweE8qiUQZu7JX5H7do6tjriqFfcd8pQ6cfeLn2R6lxeBwSEmXuioma
dWhPdtNcdFNlh1ChsyK3UE1Upw3EzUoOXXsLqmAmGC4RcmB9bE5sTzKol/T2+AtKt83GLas0Uont
RBmnjlp3XevYUTf5v6k2umqnWHvNeFtd16ouCA5D+0CqajcVxr70uDA2Woq6ijrblBC4zI/JWL5Y
fgFTo3LH1rGTq2cBASl12fp5sXNkCyLdUDNphYagj91IsHTI9KAfMDVBh2IBUw+1WaXqoneMdKsc
kR4myDsY4DINAh6WU4fMSOnG10l60fRVna8KwxuSDc7mLWvNTZ+gf99A2LNngpCP16+NXfyAqPME
j2jWpmgLxZLipqnQhbgdExYrKWWzmhx1NaXNGMrc3KaNtXX5QMKWkAdtB9vWHt5K6Vpyiwbn/ivB
u7kes8R8Tdr1UK4lIOcrM1G4CaCW346FTRKAjdABse5N/6bNSZXHjDvtk9/S6YgK5y+IWJtXVS/v
6hKbVNfV9Nw4PIOVybssAqbS6lZalWNUAsa0Sx00kygdc/w59G2yodKvHtDj7EHXxQt4QOLCJ42z
I6VLd36Dw4LbbETSkUkIcFkfFoaZx0j0JuCk19NaA++1M1hi1FfUlXIMy0r/Kt2AGxurCur+qFpI
qf+0e5vETI0qHmDswzKz3Rg1Tzse3KYBmqp3tBmVLg9CpewgpH75ytBHOkK7xzIqCi6TCxsKginw
oJb0k6hwjA4KUkZFrbhvlGLrsdZJ2BMTbxBxFR7rEWp2uYBkfLelw/TCp9KP0VIjDwXR1VWq212n
sj7sZQksoVX+CnzkqjKR3faeJjGaPdKV46BjgKlgVB0l7bCzhfGCN+PPZOe5GfWcD7FPprYOtYSX
F9aDKcSGpklubTw8fSzWaEjJNtNUVziwWcrRWaWnWdQPeRlmdQAapcMfSDdpEY6sSmLaJ2MM6Mu2
8IxIl6DqWnUNGUv8RJNWOF+lohtuULLKM+JH+eAX1xT/MyyHciOcJEws7Ekv8cPwSg8H4KnNO9Km
dQSOMW6rLRvIgBQQlg6bsq8foYharsVkkpWTsyQu7Xaq4gTl/whpximEmLwMKfTLd8B6ppty1Fno
9+rPhLWM8NqKyEcx786FUMFmTk/GVUDVitpKDtiFRL00JUTYTKu4A9gmWdVG0b/ABqoXtA+dYphn
fsn9rLv30c0TZsKzmyjxFLsh5aSf86zk9NoYLPUDssok1G1LI6BAeZT1VvLSttWr1bnO2oV5CM25
jaYcSRIJY2AXaCBabgJv+G3T/t5U1iMRdgP0iuEffFHQtT9kbhvlIyr2FOUVZGfcZGvRtosTkfEI
oph5ZCcB2U2ZC4Eyt+4uYJDrsC58vmJ56x3xjjU3irLh0mHQBmEEV2Mg3CuiCjHXRjF72CSEqasg
SNLQz0afwEvtdVj7dXMNrrT9QtHKtCd+9qh6NOhzRr+5KlO4ZKQowCzr4DQJr8G1GeHK3fm6CQQ6
YY00TAta/+5604vxW63Q7roSjaET83daojwZS2Ee7X7sxq3hStbfStvKXjsCN0bS9rINyL63q3wH
HcsA9dgm0GxjoatEG2ne7szcu2euYjjLVhm6TvuS+v2dKBq+NYIqR0uVbANfzXdGiHmO6yJLNm03
yAvmGnZsGaN7AZ23PgKOuglbUxK5zjmE1lpLz9AqPNd0qrqI1KC6D051k2qarhI7a1ejYUn8jy4O
0p9t51XR0BjtCkcEijUujXMhinAMfL3BU/uHTtYvJdQaChA1YO8oKLBgYxd+3CTO75TWJnrDJWAP
gHsYem0OckpRISmXZ2FQoDE4cUUfIaOGVYbMamRbaFUrVPYG7ma5HgU6JkrSPVHW5FFJ3Bc9Ofkl
651bRQnErXzxp+K1f1Ok5vAb5Bpzl/vJcNR+kmyssoYigaGKhzrt+apKzGmbClcFq8kuzeIa/Qaa
0KiC9MrEwkPWFTxq31M8iEk7OH1IuQHni4G7sArUBNCsj+fNqQcO981AX5YOb+ezmPD2hWZDs4MN
0dspMvKG/hyU174Q1v2AeuxPlbpJVOmsg+NWoO2JOiZo/H7ftD3AMBmszM7seinikrmlCfuqxjby
8RL9Hn3tbyCgLX/ChWhjZG6csLJz1GWKvm1WWWo0KycppxVa2BZXYOS3t6RS5l3Xu/m6cYWDrXAZ
i4q0q4JQ5FPywHoBDGJCutLb9YPHSZjaUus49QyyNoj5J8l6eVuS+qF13WoF64uQwcybrVW7CcRb
OBBO0qjSn3lX9/BRW7fF6nRBtkFjdLgcgDH8sI2WXyFsgOqYNrJR7Wq7asixFG5db6E8mqPzF3xb
CI4nxZqVDYtZnh1RIvzNGbw87hQRdYYpbpMB8USg/wSB7GHJHVgcD78eTQ6dVcV89gQImb/TghSr
sQBye8KdPvSuhgfPm/5HTpz+aNjGbdNK4LICr0cINA1R3aGf2oqXFQTy6sw6osru9xtrKvIiCXmN
NsVXZKrqDFL+0ggGOKcoTvRD08Bl1PU6VSYIPYPhvkhs0EtSBk567fRIK3uAzG3NfOT2hZDWDWqv
EkqKkvKostFyuywcOqwyv0WOJ51QjwHk3L5p3NwHn6p8JYUDdxZigTdWkCuocarsEi2beRNaSEY9
GgNPL3KapCoWBCobRu1C2Qn0BX4ZNBWMjihZ9jS6qR8aXol1AJQI4l+CgzdhUb4CYemn62hmAkEP
F9ge/TvRdyLs2gwt8TqdRywtjqY15RFaah8qs3/gKBJc2oGAv5fqPpwCv4uSrKpuuVnV0YhK6FPt
1ndaZPDMTHR2cgcTtzrj2YWFV2OTW8LfQISC4DJTPwacur6EAKPZ3oONQ0LfTpr6OlVZU91AZeO+
d80f6HXUDbsk7W1/n5gm5JG0OZRh0pSvlTMcTVo+kKZ1cF5t+ZSZjnjwy84SoUEm/STsYbyRTbvz
q9SNgXhjOPWB/0Pm+sn2f9VZjZdQGHADXcf4UdSFGUIpBwD13GtIts7RTvE+gY7Nk5vi19uce7+k
HvxwsOkeAtPOaprEIy+GPKoL3IvK79466ae4ZfzJVmMdWRrRYDY2PPTQJnXTuGUddRQknWEMzCMc
4YfMt/MnqKx7P6E6ll1qx2rwjHZeGZZjwm8STsYh4iVi2BLUkVUJxMFugFqUubZ0mtxzvw7qGI0U
arHV9nDf1S5Tu5zNOpqli7AuC0A6G1TyZsnpjfXDlWwKiFa71c/J0weOzAVDyISG39dD5r9SNPgO
qwYA0FWTDXiUlGkNENfzAQryvRrKdD60qlAN7jk2HArx5CLouQe6j91cONz8ZY7OLzsYiojXMJBO
Zf4iHViUBKYo1DkWA8WsCmXlMcOaNUn/qAGqiSbfSnCDSvmnsbURlo6XRlPr6RIZhyzd9bUcLgU1
BhoyJXaJTg2wDR3gYgoiHStmqfs0CgD/rXy6G0vXixHcI9hTeQHDEhxbM3ky0Dc89JzS3ui8FNGk
abnVys/WvEgG/LS82buqlojixUyPSIr2B2jzfZxrONmIUGGws4nfjD7FHBTYgkyX8mgoXf5kaAD2
DLZiLbdQzWpvC+CjQ4KnR0bKsw8aWlcPDbQVtp5q8yIimcl2EENzHgRLc9xwt+2BsUNzpRBuI30R
AOhdaDKqIU644TXrmlfuRg7N2hG1+YSQWMUVUFs3cL6HVVfxDlwBav0seT9MW5mCYo1gCpjEFJYC
r2AQBr3ZRJ0f6I0Y/WcsfRLCKwHhw4e/OmnzyEtbbVmO+N+T28yy1kHeB5dm6yk0aUjy4abvWWvv
AvQ6XA1OTi7zzm8jVK7b2Fb9IzKkdOsa5CXIEFaNPHjIJCZGmYOu8c4uKcyDSnr44Sx99TrxAsfM
W+mMBheqRUAYoPA/ekwdRJr1/aptzTJqTdWWkWGaddzQJI9bHyFNPyW/PIhuRY5RQmXQLrdVSbak
cbfcmKo2gqfchJ6rVw3cq8Att7R99um2d7vQmpw3MqbtumuEdUWzDDhKZF7fHOQ+fmZej3i8NtMh
dkvI3k5lfYvY85F0KVsxKeF0i65Yq8DrQjZ05c5WyKROjfkyGbm4QgN4r4pVIn4ioqKXVim7VZtp
9yaxbbVXbZrE9QhdHNMrjlWvX4uUOxsJie0p7GhW7ApI0D0UeuA/y84Zj34ZPNSGWWbAgLnIuZW5
jBmuRcR6K7hoSqOKC8gq8TDBu/Ka4BF5ALBDWltdFK8CHsJVOlLzOk/dJh7VKEMTNuZK+4Lc9lZl
I1tTGWYo7QSiur7xHBB1Z2ttbdraVite9PlOEej+JuCNhflQ//Ez4611uB0GfnHwGNTIBPzlGDzs
X0lSQw81AfAp0bl3kTqV616OUBt7tDUyXgVVvhVB3xeaOiPiWJm2vh85qdWjGXWhIWrgCPgCgYFm
gAlSXoMlBbTNC/GQ1ynGy7wnGRAZy9K37pWi4i0fGnQ9SWA9wfDX+lngSdj0FJHtekQ0uG9dghDS
dYV47SiDyGnX3LdWTyAdjJ8R9UWmegRP9bFm7niJlxYFvCkox50sc289SvFrTBkMkivVsB860jxD
60ZDmbGtVmlrBDfokpmuC12/sRaRYgFKpBe2STUiWxj8QAagiNK+6p40MGm37kjSNPL9RGNqcFku
XdLkJhqeJN5aJZOKzKGAHD7xH6euzd8CJD7vIAT1BMyUu9VkolFWIcSLVDbZK524TxYyd6WGcXWh
Pg8xwIy9Di3pMYOiK0NhyyKPlTCme0Y79ubNcIY8UTCEQUp/9Ig7rwztN7+TYd56077D7+7isU2m
PmqQJ4vRV1uuAGhqjkmAmNaSwT2RWRJJm3shoRwXsq5UWNq5HY0wPOve5unPAlCK+0I49M23K+8J
0LtiCBXJ5+jCYDZOEh1HWFjEwVSoYpt3BkBsgBkDsyCQnLrU1B03tllNd+D3+de2Qo+vqXLqzWwn
7vtWBTouzNoPy8CQIfLMuDgphY6xBYSJGzUWZWcqsKfKC5BEseZCBigoS3SaELYFt2qiB08+aW8l
6Zar79euILcCFAKEN4B3sBcVGeb5cCwqRlF8i61ii2TV18WLE8U9MNuhY4C7jz9LTJeDPBXNupoe
KmPVOZF1Thn3xPfnajEgISAgoPHlAt5TMTMJWBf4h975BQuK8/f17z+xBe+/v0Rwup2nkFzD90sh
kSXa2vVFiizb14OcmcSyQTpS8ZOPRI+PmvQOr4hxpoB06vMAT0DtHvhAMNbmf39XpSLI76DriesB
73z5lp5rDvD569DnA/wcmBYf8i1Lopo/BdSg+UAPQJQZF361/XptZozHx9LXx88vMGuI3mzSZfi8
KXaBdyH1hZo2HjsHPzg3i8U9QD4SRQ6jp4dav+rxmP/6ehbnPr9ANxDRiRR1YXoQ/RbJbXpmh08u
EiqRkENA1dN1FqgoKJTVbg7Td6jNtc/CSYT2Gz8nlnpqDkC0zwLLiBA/iQ4lwsqYKFDmrtCFO5h4
iK6b31+lv51toNcJcPaSE5oXXV3l0Ow92MhC5vaq4t+l2YFd934A7+NNcAuuCwGhr8NAZaj8ODHP
Ib5PLRKg/+iSQUEyxlgfRzAaSZFqIvbhEYmz0E3OsTFOfR9CJHO3rRmcvwRiq8BnORWDe1B4BuGw
e8o4swnzGiwu3AzFwM8HcvNzr9WB2Sia2r13kOpGpzH0ItSmvQ/q79+ID8Ms8FFGVbA08DGMQKEg
TssziMQTNwI1c9MB6wZg5U8dWBqObEeWcQ/+sXPNxtipNjbqwy1yMF+f2c8PBES+AHoEoBs0YzAn
Pm5471pUViJAaGHrfDc59aGhyrkVg7TPjHRiSqCrgR81yyhAOGkxUpqhQk2Ybx4s6w11rEiNCUp4
OUgZw/dHArRshinPMGzgvT/OSeWQ0MDhmw79RAJUR1Urr4ArID+YypGEzPzk2zhC5DOgdAGYMI4d
FPQ/Doja2gSgW28fsm7VyVV/Tgj8L7dncagBSyWA0YLsPGNoPg7QUg9RCocbYgXI0aWGU0ZVXvoA
ILfdta50OkKKQKBxNso7KYCflrpAcOWFvbaaK2357AJlx/zeApYgTBE+b5Bj8m7gsU47Wk2msZlc
d7i1UJm9oeMPNEeDypi7ZZbTr0szVau6Ba0pN4VXh4lTdLem9tLV6JjGr65k1n1RwPX8+lyeOC1g
yIIpZMNPh1LKApoSoHeE6eqWHnzY0qA8ToSEo94gi/f1OJ8B7TMVF0OhrgcfAOfm49KODOSxIbfp
QTp5SNXdAP0IJLWmDvkp1LvTcTcMG1JdIAxEmvmMsfpMVgI8DYfUxcMExgiM+8fR6Zx3qn0zOVi3
nedATjjFAr8K+yHIeWSIyBqQaTsjYfHZBuOoAogDxg0GJktGXDK43PdGkRyyNN0khrHef72kJ74P
HjiYEHP3MOjhLVbUm0xVuonIjw1XN7VVXVLru3rS+NHvR5gPzzuPkFd90EGPMj8OKKr2K8P9NgoS
3weMbIaTQUvTX+wKc9DBaaAsPxYFvIToLCfx5ApBoN7FiQM0bsmyCwYxmCVE/A4WYnqv2kCR9x+2
4N0AC4PUJaMtpgYDCHPdHU1yxsB+/v0IWFA7ArQWnPlPwoqm7BPKkRw7gIrIBJSQv+3n4PvYAWj8
zqHjklrArNTouUqMQ+Vd1dZG+Weu3edHD9jTv9duFq+F0M7H80OMHk0rLIcdfX1RB8fCXdfT5Xd3
4OMQC/+gHhvHBAiGHR0jBh2rOqdDc2IL/nJmwcuDT/vpkqVQWmZOjVZ5tnlRXfL02zcggP7grAIz
d5749OBIlZWq0kZxrF8zYJnl9w8QePHAOMJAwPZ5i9VhTUWqZgrYkSI3TkL+9P3Ff//5RVRNZOv2
nsTnq/rKH65b78zPn8/Hx+d4pvX/7+cvey7bKCIyaeP71hAJD8AEEiI7j5J5lPvnxA1PnFVkTgD1
Bnxy1u1aXOWxcN2sDKr66LkPfJDhiGZs56hOnx/bWRb3/8eYD9s7e9pUHYRg4J4djZVQeShX1py5
XH17Uz4MsngWfLeGWEGCQThFm7fiStffftcwC+hmgVwMAh5czcUsGicZu6KujzDoK21Pl0k5bP5h
Du+GWGyG6hK3TpKyPj520/VYfPtZQ6csSBZBkcfB47M0S6yU7Ziivnuo2K8e4Ctyxtc5YTPAZwMS
O8BCgXO/2OaSAwU08sQ9jGacXwAP8+3F+fD5xQYzA+xbgPvdg8zHNYTLOJvO3LuTE4C8K6RT4LfA
v/+4wyXJXS21wgK1ADh6aMCjzoww/8bFzQZmCO8aAMtIJy7j0yLpLORhfe+g2jVAbi5bJ3L99TKd
uGxoRIIYG2m/v7f64yQ4kDyEo755gBBvZBc33LgSaRuV3+65AAlLZCxdD0pukPpbOjECAUIOOUv/
kBbiKrmsznpJJ6zghwEWRjwjWdZOqNUf2B+gCvt87eSRV4J8eubSLZ1ksCuABYHWFvJDc/CzZLVJ
y046gYbBx96DP0YAMSCXxvDogagwDBc6mGIgvFCPyLZf79RfzsC70zDTRhBDIjiAfhei1mX2t+5z
aqXJSI/TCGQJeJ7MDlPAHx4CPdFNjnbYqFrwx7x31FtSkeFNcTe4qoVK/lSBW13Wifko0MRjXZEk
CA2qCYq5Ehg0aiC06JsOmhpTmfn3Wd+g79pAsluoCis0pEd7gKi6lDQCp0Q1KVAI44Ph10AniG4V
5G2wAQZCbKyBAh8K2OFFB6gK2pGwEfj0KmDlDmjT7F4FzhE8UTP+emEWR/i/daFImII0CUr1Ulg7
JYGsMk/SY+5cPW94vWPPXw+wuOj/DWBDHBUdNk64H2XX9YFpDvRoyjQGur6V5MwUzo2weCw6tIYm
doYpoBGGsUn+YQIEmrtI18F/nXXhP17yrEYajXcWPm8bm7zItmf8M3piC8DQAw3TBi3S/EQkpSpH
Hs1v6BF9xyBWmjB2k3qWeLB6nt6ZDqSZDEej1Q5Piv+wjg4TzjXq0ahmSeV1a48OzqUgzL2vOt5v
kDIgf1ylrpOprLYmUT6SM0YRN4UhLgLdWRugUUEG8Aa4g1YHIJ3fibXsgamS4BoAXZeN0ZSDBBeh
1t+Fgg3m7wbKyeGQgEShp5FeAZh0Vk91fnHfX1HocsJSI8yc+xX7gOR+XGizlWyEGGd22/WGs8pH
q7nP23GKJfq9riWyGjeTsGr0rq69sMhc5EypWgtg8Uwhf+f1wL5/rmCvsCsW8ps4u8tHsACNNXNH
+0jJn+BnSh+/vhiL92m+GDhRkGYEYYsiNlokgkSf+EHlJ/SIJGdoAwYxjpdAqX89yF+t+veL+ncU
TGBu/+6gdLeYRKW9fmRBah+9yYt5uUm652AjkU6yfwAcCEg65TF7m9H3blxNv11r73o/JDL3hjzj
0y1FFf6bMDSooKbhwUVdhoIk6BIIUXL7SAZ+3TblStnZnYV+xzJFh6dM39AEyCtIRlBurQjnZ7bz
xDWbJe3+N/zCTADpNAxFjuFlB2gnC8EhMsRVauszEemneSIXPrM5CYSjZsGlJc9fd0PgJDAnN0he
3hqQW3EFXhcl2JqWTbFSBbtt/Px5NFZWx+5MOz8zUTLXWN7v+XyR/iqWIIeJ1OnSYjFFkTRAsu+W
DLq/5kNgRcQwgWDk4lg1ZnmNzlH8IiuYPecXyQXOTg/kKEwCQ4rdMbeDX6ZRKoM/ui+gZF6lAgDG
EaIQrVRbIO3POYOLq4AsKxYKWQgkUEAgRhbv483vKlYX1djU+8mGHkO/bcttCrTE11fh1CDID0AT
evZAwP77OEhZoX8cGq7PPUXfKvEjUegd8vT1EPMn3i3833m8H2IxD58B2xm4GELkP12aX5TBxk+C
CCtXkXQ9ZOcy/ifHQ3GBwlgiVFr2yc0q7dfEyOu9NNAkUduRDQ1Co0LHZnkrslejuPh6fouX9u/8
EGxQ8PjRNeuT0uVkTwZIExmas4FLJbrYm77Z+fe/Ef62RvkrjbQ0ikbiK5dmDUDJyTo13pT3vVzO
p+8vjEAhbNbXyL/vbUZDMr4xfebynVoiGwlgCwUr5HOWEnhDXxA+mAbapNKoxSqdqw6fOsWA2YHQ
j9tCod7y8RTnzLSMGqrzexaAbHJhGKuGbr/e5XNDLB4moLNqM0jRo1SpZuUPam8NzW3eeGdigVPD
IECDvpY1a08sNRtz4eamxwe2R3uaoFyrflOdq1OdG2Jx5bMhIGOQKbYvpRYbHwJYG/jWyYp1Z/3o
c0Mtrn4zo87GBu839u3OU9mNO15oef/1ziyesL+nd04nwFmY936pQtFIIBZbabJ9V68KutVuaLZR
8uvrQU6d4PeDzLHiuwySQMHNTwPCQPYJfoMKN4Gko87s/akxkHIGSgPRGEFh8uMY0KW2QOUpyj3E
lmd08DlJ5xO7gRcFUB8IhP0VGfr4/RavHXgsudgb3bMx9og77nvQWr69UB8GWdiSsc38IrUKNPTs
V8AzE+PMg3VikT58f7FImaFb5TuYhEuL2JH3rHXPzODkMs0qTPBGfAh2LrY6rypZVamPLpg6nF5A
RWVnztLpAdCqBNElCgDBYgoeBXuqkprvB+nunElc+j3fNUl9+HonTryD0Mj5/2HmlXx3ZJlE4QHK
DWgfTYHjlBvtEnjTQzilN7b1kmcvXw93cmOg4zD3mUPYtsxO1ngauWlhVioHL8cDGbb7lwm9G2Gx
bgl3zKbrTL63an8bQFvYcm+7VESjd2f7RZhXz1/P6OQ+IUZHmxQbrusSW9alDthBruB7TQrwT/Sf
STUoliXGGQdiPlALB8mDq/K/cRZPSw7cv3Cage+9mZ9REunCB57A2x2BZJdeb9wD/VSdCbBPTw7N
Xh3kYWfk2cfTgSxNI1MXp0MhHdNshuQyHc64FeeGWDw0ecMtAQYn3wfA1LuX6bEQ/3RXZwAgQlIg
q5ZVdLCuJe1biIMVzn0t34LmJherr0/Byd15N8T8/Ly7RqLSAHAIuHec64g5+7wHKtb9nbHfVhF/
fyhAqyDlg1aT6Lw1L+i7oWpIBdtlm9T7IQsiwsvrpOKgo1hdWGr7yapAkfx6wFM7BL/Jnp0NaDkv
g08648ftCZ3RCYLLPAN1moOxzM61wzs3zPJNgMm2Mg/zMsjvgquQNq8OOaPndGqb3k9lYRwqzaem
tX2MAU3zjojYKdFKrgl7M125+v7rdTvhcqCV/P+v28K0GqmueFpiQgH2xm4fnQnoc8JXiThzhU4Z
VWR/oO+EOiI6Ly4cKJNU6KdrpnxPaufKoOkOlIQzQ5zaHCQAgALBX2hgLxbOS92pSHOcARZwEDtv
tfE4BOuv1+vUNN6PsViv1lJGAjpTva/GWLRhav3DOX7//cXFcSbXBiEP30fYF3Ya/FMpQfQ+Y6dP
7TqkZFBvoAj1AHv9eD0ltcAhccdqb41kY0AsAAoStHrl36wzzQ6t50DNGx6gCzmZpRnoIFgAKXFW
7RPjPncuknO5mJPzcGFhILX0125+nAetVBfkoHbtTb3pSxEOGRLQ5eb313t+yv2AJhWw8cB9I1W4
eGCQLk1HSCzwvaHrKBPbQf+gDRqfytijaWx35xzPv8Wx5TOKYwz8qwfp4E9Je069EgoLJd+jzaq+
8pAejgqjpbE5Wsam8Bt760r5MKukrgRxplVK3WIFAocZttAACK0GGZyJot5AcoNHOQn4ZQLVqvjr
ZTl13dCrAiC6Ocb7pCrpSeSgpz6Aya0fGRFQu3wmwz+87e/HWNhb6MGbhmUa9d4ke6O5BSsH6hpn
rvTJ7X03j8VlQFGqTkGB5ntIal16RN17VM/Ez8umEDGyrg1aVbEzydJza7cwI5VFZKl8rF37XHk3
bRXL5l9GAGINMdIMF10aQ6QNtWc1AVw+XkWNvMjkr3qS/2CtYGn/N8hiGmPla2+aEr6XtYhsI4fk
Sxt2xfEfDhq8OwCFUcOCR/7xlnug4kMow8UGgVSt9EYTL7IQ0nw9yqlnF84XtSGwBZaHt7C8hWjo
oCYPPp6EbBMEX/imCtpwao5Z+fvroeZlWd7v90PNZu2dd1TMguHuAF9vHB+VvKFnPn/qcMG0I0+N
Guzcnuzj573aKT0G2BcyL+Uu9cnaUumFkfnfg9L+Ne6QPoPOzEwR/tSA0Usa5Hikxt20IYbATePO
8P1fX6/UqU1BxyDoF8NJ+ZxEEtAKtAzN+B7Wq+rXQbY2sw0VYNmvvh7oxJoh54Z9h9Y9Mi9/k/7v
tqTlaZ0Y1GN71r+Wxaqx1sw7sy3zMV3sOkCrcIDANEMctoxTAl4YjucYbO+KPyoBSTOIAgOCAfUF
BKBiK7htzrVDPfE8fhhxEbYwhmCQ4RDgnI0ho9cN9Goq7UauOZ25PKeWz5/Bseh7DBjD0tpkuazM
HBJH+x56bmOxbiFYVfln/LuT07H/dpkEVR8X6OO5hqJwpr02Q1YpfXYqsWHutuj62OLnGtqcnA2w
nu7cRx2Q+/n+vjsMQ9vUkKzBYbCNJ7BrQ8t/7pszXv7JMSAwD+Aq4ApQ3Ps4RgrRj1Rn2Bs0DdZG
jLKoqd6+PtOn1msO+IFdnVkcy+yMy5vcR8uzEmkTJ/LRvtS0xtiEoMcwnbmm7gmLBiVjpJigd2qD
BrEw0RDSkbod2nIf2Hl317jDj6ZKah45tKiAT6uMu6RObgFzWRv7AuwIo3TWHA4QxBSgWwfse/WM
miJbBb3uwkYULuJTXT9XyZRvlSbsT4mqwTrQJLhmbksvJWQsIJQFSRZHOChUGKTfojfOuAf8pA5b
pcYNM+wiRrAo9y36flxLZYBUbSrym5e9ceUKy4CuR0eDV1MM9ggNGH+I6TCQWOtG/eltdA+mYlJv
LcQ/HtLKKV5TzoMth5rSpcMrI/ZB39+g4v1QyFqGPNXpNjdcvYHwur2GkgO0NoxMI/qV6M+d2Gxb
srx+GygQOAZ00CDjA8wSZCzPkfBO2ExcQqjOgocA3edlfbIkVd1BDgUJ3ulYyKiHUhcrztz3k0cL
dx3dhgIEdMuj1RUQTEQDetz3ZoPeHTejEYpi8/XxPXmmMAHkyWwEEWSe57tbyHXpQSMbY1QA0tyY
dbv6+vuf5wABYKwvenTMvcSWLBfXbYza7nDLoUXzBhmKVd+WTyqzdhXxzizX56kAEYWeRjM91QTK
ZGGIHQ72jBQMQ22SAUWdM+HckhmBp3hGXKGsO2NYEAgtjAnnloa0FWotFSqgUJ7t4Ik1GhUqLtfQ
N7xM/4+0M9txG1m69RMR4DzcUiqpJpck29W2+4aw3d6c55lPfz56H+yWUoQI+e+G+8YNhnKKjIxY
sVY+vAyV/Pfo2a9JPO1pbf4qR/HKz1ia0JnNfMZDwjcuCkPIcYY8tsXGo0nqNITRo9yRVDDy+hFO
ys3txbsO2ucR/2tLvdwcBuBIzQi1+NRO1S6HAdCcnuIJGfnqo13ZH6K1K2FxBckuAWtQgXGLlzek
9pbOY4QZ7rwdHZavnWrevd8ZEpkYdiWdNFc6iUpcOY1NNhP9WtyR/6tO12RvFgcxK7uSJ2UcYpKs
C6QsbHotOk07x3yu1oD0S+sPDkzBLYBGoUJ6uSa+VKm50VFYTIP2kCTOgxJBzRFCAlHZ1krwuWhr
BvrN1zMlJsFWjwRB7CCcfYqmqH9KK33YVVY9bDtryLaBUxYrQJv5e5fBmz3fpHQ6kGEkxyScsLgb
PccB2nHS1X1sQ3xGKm53e0svrQ6dTXM6hkfOFYO+2ZZ0jVo5Jgbf2vmWWjy0kNatvKivbwcGQpxp
kAhGIUQkX84TRY8huaBmCjxTTv8yyh/2tFOoPfnmWkv+oi0abEHDy3gmQygH1A3gfqMJYnLaaffZ
JK+5MXhtU0vTICeDVs76MXmBseKGFpfqzKrgGhwCD8Wj6fPUBMPjHEFsTK1VNvB25ytufdESsCtU
VGbUrpjegiIpjuvIj09G/i0baigePqrmCtJ8wQbbDT50nfViCwobr4d/Z6wCJzyFvOOmbutk6lZf
qwwsbL0LI/Pfn121/ozKiCKMpN8Rtd5GJD5u7+3FUVAKZlkMRiOG7vKYy0nRltGp6Mtt08hfijH5
oPrtStJjaRx0A4EBNslpX2E5wUC3dQj2/JRCZfMuhZ9uj2Lx8yr+Deg/KVIRYmSrXUNQzec9CKXN
RxVyrdsGli5yXp9zxZz2grmB/HIhIDyuJ1UewpMGofErmK1PNCCku4r4Ex5ewndryH9UkmF8gLCl
g923yZ7tPDFfiy5S1rAoi8MF2g56Q+fxLT5RMmmEL2nQw9OgSttu6D4Evfd+e8AL17gyP4Dmpk7w
7+IJGvtKKUeJjZdof9E9s01kfR/Ur2XkbBX4mgttZQWX9iEPcLBoKPVQFxfmNyjMpMuslGvDqz6m
RvXmlOFj0/tfbw9r4XaaW46Ic6h0LFSjvGFsm0ILT5VXPfqd/HeQe0Bzh1PY6t9um1ockTO/uXBg
lNuEEdl1mBl5aIcnq9xaMkiIt77e3DaxuA/OTMx/f+YdyjkOlyEZOHW9km9njBhszMna3l+zMg/0
zEo1VL7slxaOLn5UtTejf/y/jWJes7Pvw0dc5RDRh6cJ7ipNHo4G8Ov7TbDq4MNApaj0RV6aqA2t
g/Pcw/1kD2m1jVZikIXrFFFUkizA1IFRiiU0X6vxr7pNnq15VM0X1f7kwKQ3vFja/ZEITo7cBKK4
s7iMMA6SpFEzNHFwQslq1znOg6Yl9/WNzi8WTJBx42VHDkS8EEC9N7Q+hMEp+AzJ8p0kKFdfF9Y6
ccbQ9EO+7jTw8r3Wa9lCEQN8ZWBeqrPNVBX1mBj1/POVcpuj8BjXykaKRhpekNgK4GtK2+HX2DUf
fH14L4q1vOjSRQH0CRVeYILwl4ii5Pj8pBnb0j/5sXowOogsf2Q02qgJXLlNCEe1ZuyzBglIBUZA
X/kUK39wXs9/gUgZBaWAV+oZv6A29aOce+9d6NwfyQGFo77EHqEbTsTD+aZe9n2l+ifZeR2kD2l1
Gp2VM7XgPjFBc7dCrg93Lfi2wDZLK9FM/xQauzqFmetZWuumXF4rdW4DAHkDUYKA6YQQOm4hDvFP
MO1m31Srg6ZuhG9dshvpFXy5v9eht3Nzy5M2vUNaKijhHLdGX3qKNYTabjupxRHPApQWLBVztvty
6/ZFrlaQVganRjkm6Vej/OXnK4lasQ1sPh4oupLihlGMDkAReIZmc0dknIUn/O0/FC1/Br4Om9+v
pmx3ipm+tFn1DlsdohoNfVW3x7dwj5AcJmaxHQZHZHE5vsYG+K7FdnCyu3AzfJnCYOU6XJzAMwNz
THN29qVqpGMVUvJTMb0qMdpLlCXva//87/xBUgI0Y5aIE71jK/eeItcFgeZUPvQw36Xl5z+YJZvq
CQ2H1AjEQNOO26yppS48+VHvIeeE8DV0wGuonMW1OLMinK4mgiO/6LESdaqrg2FpS3VluRciSJre
aYkgUUjJXHzPOoWdO1aVhiS5IcF0QwgqP0XQh79MUxA/0lE0HhA0UbeaNaxl9RaiPC55mPR5+vFm
F3EBMLdGTq8TrEtl+2wOzXNiT5/Vvnv3R31lQyzuuTNTwp7zBvCuULATglmN53ZtULyp+dRvbDla
296La0Y9D0opym5XIOTJyDUUS4j6rXaffYqblTBsadJodUV+jZYrohXB/Xhh7BdOO4Un2jKTfHiz
tVclaTdlba4EMWuG1MtjqskTFMs2hqrk3Wv1F6n+SGsAPRtrcI2lCaN7VyWRbJm8OwX37g1RE2W5
FJy8ZF+pj+NKwmbx8yRPiJGgnbkSRhv9JE4nOkSBJ7z17175BxcgxdXfjbvAs0Sdb8pGhRKNRXBq
DYUGzskv3gff6F/Nin6T2z5n8SJEmh5mJI4qeQDhrVKMkMoWgxqcxlpqNl4GNnCI4+rN8pqhcLVI
cYMw2NMkCB16222NCHmXIpbNX1rfrlHrLJ0oElMEFVT7ZwDL5fagIwkiZc/2T+ZgvyhJiPyQtw2S
/e0hL25Ci1mdbyJSYEIkHaTQq09dFpzkvPlpRznkw86vuKTk1dQruY/FAdkAR3WFjkZ6Uy4HlHMn
Gr0dBScldrqHvhyLQ4sG/XNf9msqcUs+d87ycr/jeK+a+0ep7coxZB0Dsx0OdQJMxiiPRm2OW5+G
sw+VX+pbrSrHlUfD4gZCXhdKBAqzc+XmcoyOFJqlHA0BwKjsWATONqEHp0lGeAiLbUMhMLG6ZGPV
Ds0zarOFrnnnjdr9UF0b6jDLmrs0wCaIz6MoyO1iKpKUJzfiCPCi+N/KtTf30sY5syH2ARWQfnmq
jY2h3ed95xpm4Zrjk9ZHK4dyyb0AEaGPlJSSAdnU5ZSqNAApcaZSJI4fLX1jpZ/uPwEziwWAI25I
OIguv0+Sd6xGM0pPSdDt6/IrRUNXaf5S19jBlrY/zLUmlIXw8CGte2nHV1EH67wxPWnB5M5si8Cn
JfA794+GZwI+TOFpfKWPaGh+5jtxl54qpIZUOGSeYJDT16QFlxb/3Mq8ZmcRJswfVaZpfXrq0Saq
jGqbDN+jIHAz6Z8/GA7ZCmC5aEpa4uunk3XUmXw5OUXa1qo2jYMO1vexGVZmbXFtILaYkYKAuMTE
hQcGoTLLOjm1Stu6ToXYgdb83RrxyrtjyQ42fnOlEQqKRbooHDRngFX/lE017ynNL13NyfdTWr/f
nrdFR3RuSdhtABa6ylGG5KRo0NUPMRpG9msvOW6cGE9haG5NX95Nk/1pMg1kKUI0PZSVg7V0cOcE
I0dr5kARK2B+HdWKlEzJybKbvyHQPubBGtj5d4ZXqHrxbqVuPWPiQMYJl6RSGGhqhVl6ckrjs15O
23iCcLtkeHG+4bIBmq7XMIMOrxpAnHhwntM8ehrqNQqIxYUluqcoSpPAdbYjgo4DKo30lKslan1S
uUWUItjWwH1vL+yiIYNC+gydI0YRvFWcxmFIGzknb4hh1DJCf0dDJqQeXmt7K7YWFxDcKTi9OTQQ
KXLiCcE2dAMBYdd7561J/iBupND3v88LWzT1LM9oB26QTjHdHk2U9svtuZof0lebY5b6Jg1E5VrM
3VdRa3aZ6qcnv5j+sYpnx9xIafasTcZDXzcPt40tLgxUb9DLgKK4whYojt8MigPY0LIPtJa4cn1I
YGG8bURZtkKwRmSDFrHYWd84uYU3rLNTrcP/4uTTwfDsPfp+O93vdnqITqc7uqj1IYOlTtKHPFAO
Xh48ok6zxrs237vi7MIG9BtUR5yqCcs3BGbRt4gAnlpUerZAZJpNoE3FTrEze2tZXTqLISYoDjrv
KNSueeyltaWMhuQd2UW6xuaJOruBUs/r/UyhY9+mXd8ZlW9ljvDYyGPhYSit/7RBIv3BAlOQsX6j
SQH7CG+DSO5h26GYcRql1xnw44RfdfX77fVdulcNPAiwRxPMgOjOCnSRmm5gTjV7r8YPSrBTnb12
p1Tv7+TNnJF1iMIhHjaFINXykXdISj09UUDco+O4R1LmbUrWaCDmDXC1QUhxkR6aw2FLvVyi0FMI
9B0nPaXKN8cMNp7/S0bVKLC+tmbqtsq4cjiW3JVxZk9YIB15ODT+bNwVyjzGf1Q0uG6vzpKBuSCA
6LhNcVXcAXnH6S+NeI4SnkL/xTj+wednpkqCdzhDxadYmtrdTKwRE7X3rgkzSlGukfMtjuBfE2JK
nFw7gi82CN8saNKncSiTNzVA5fX2QBazq8RqtNZRAMAVzof37HC2fTNWcgXOyghT69voDeGjFErp
xtCh7xhiL97D+aQgIZp4QHBCfZe1IwpAt3/FkqskbU7pdmaDpzvm8kf4XdkmjdkRa0nTBtDN13ga
HjNEPW+bWZrSmdlVJaoDGCWmDCykb5UpnTvgPG8zkg/o17ISaxbmvz+bzdGv0TmLsED0a0OzYez+
ZARwXhBBgbeRhe8bXm0HVi4lp8n+kCA3upIZXLonKGjPfcrU6K+IzxIt76K6ILbu9Fc7alzTMjbo
rbncTIH06kTqxlBWRrTkRs9NCg7OJ9APcwewb0NgZOfDJq2eVKp4Wvd4e+oW489zS8Imm/QGqF3a
8DgNrcesQkxWNx/aNNq1ofHcw8TiJpb/bMNh4EjNlywzt5ktfW69aCXxsLhHCIAJo7kSiQwu94jl
I5+a9zws9KF+d5L+GST6yliXTNBKQXmIsJN/BBNGKZl5kQLhpPUr+Gx7qYcSYzf8dXtGly4NmADm
oI2efTqrLgfS5WBmRnuKT4M5bAP/XY/Ivn7IjdfG6FxL+njb2vw18Yqa+atB4oBngbr70povT349
pCDaNDODF69zkK9ynoI4+eDH2osDiebKFbJUl505P/9nUThsjlRTP49At41R/aEr0mCTydXz2E10
JaTty1D6O6kz3bHqEEFF39W1mn57e9CLC3n2E4TQSU3HaQqnFBKPyh20bZCuPHKXv08crFD3MEAJ
XU6q0WlwDikl95j/UU1+osO5MolLnp0+lf8ZUAUDTdxIUcWqhemIslqePUGB/VPT11gdBDeiwRQ/
vynBqNPaNTNhXNrJorH0O2TrDsAmxm2jldqbqofjXkah5jUY2lJbGZgwc/81CKrKhAgRrSPxiE00
708l8jIHNdmaMjC6eC2IXbJAQpnADzPKFUN9DHTU96cSibdAOylj83GSss3t7SVu8d+joBmKwHzm
PQcHcjlt3WQ2Xolu6iEojMkFMDX8RJrQ2PdR1m6UrjFeDMQTHoOgVL/FOor1htd7W58+xpVfIpzu
+YfgDOkzI68HLlrMHMKwaSUFl8FhzEkdBW7ltNvcf6idrS6vPA4W5hVTMwH7zPF5JTFQV7pWTyBz
DxqCvuZJ6Vd2xhWNHp+kh3huMTPB+F7h0KK0yYMiq5RDJcfpsxzpaA+2XXfyTDAUnZlovPrqNKyQ
Rc7lx7rrzecIDcddnfsUNqXRQL/YaXZVpGhvQzpWDzn8up990wp3RdmMa72K10fHBvbMnOMECCnE
4Muys1xH46E7wkb1mlo5zWRfoV1x6yFZuTCuZx5LhOQUSFC1gMrhcrdpNUgnJPTaY1N1GyN90MO1
YoLgblhNLLCPeKtwT1yF/YGjsYssuz36kr0p1Q+J9CZXa+SAC8OYWXCIIy3ygleggF6reenWcXcc
ou+Jm3dfbx/Ktc/P1+5ZDBkNmRVZyBYePRr66n2e3JmlnycJQJlJBXCmBYNg5dJANXSDQczVHOtx
E+2UNYK+pd9//vl5v539fisatbAs+LwfjK586Iy1zMqaAWEbIXwcWkXiNcdwsqEimmiuur0C17uI
Hh6bGaIaD/pOdEZePdZa5WnaQTd2U/E8Trsx3N02cT2G2cSccqW+wHkQxjCFOKikRuYw6vZ5sB3X
gCtiUnn2a8QcKppL9NEB5xRKMWXSj1WhWN0h8Lx6V2le+a4lDSLMTl7EH7U4UD9Phflzbrjedemg
7IOia94iM00lN3dgi7s93qWbhvZB+jgsZF241IRNJzeW1Nel1B/o9mq3sxDGQ2Z3dgXLwGA/VaM8
IqBYBSjZOO0nWbUkt29qw/U9C+nT279lYXkvfoqwQY3YT9VSjofDVD1Jzs7XXpEkv21iYXm5yQh7
5poe/dfC7EdjHQBHxsSYvWljCEHqj9sG5t94Fg3Py3tuQCzpxRNsYnKGAeOTg7Sr/mhNG+dOlOuV
ESE6VI1WInWNEWoRUeWiYnx7EEsLcTZLYtbJHFliNc6Ggy3/nYZHM9hn+cfbJoQX7e8h/M7zWs58
EsRXQ+A1k6P0cnOokrHX3bhIkeBMWzn7pzQd/6dZo7RbFc60GRBvn6DWHe8kYeEXoDViEpfyrp7T
DsJW0KY+CMJGaw9Dr7Ybx/cPyqzBNHl3lhtEQ2LCiJfCZMSe2h4kZasU2zHZDeaKY7yO0ghlacCZ
lRYWRNYMHQ29nubfQz+6XbzJ0k1f7Br91K41+yy4i0tLwiVY9FOTT1rYHBz1L2V6MIKXenhXs50R
7O243pbmPgQila4VS6/P7aVZYbGk0WzT2sAskNfpKQ1M43lMIZu/vSkXrFAmhfmXQg31DrHaJitB
qHdK2R48JL2n6Evqb28buPYOcx32XwOCh0v9apiqpG4PYyyVm7iQuk3YZem7lMb9DjaHNW2D61PG
OwWkCLljsrZXuXDblpQ4jhsG9O69K+nGHvfxRs82Wrav+pUepoXJI+4C7T1XK68rReFQ8fKyACrn
zWtU7sFt3D13YCXpyCHC4woVH3ZFH6e5pSP33NevUbRDrEGpd+OK+772fKA9IOHl7qf+xHAuYyQp
V/wp4548jPJjGb2k6taKVlLUKybEG6L25bw2TE85xBS4fIh7XGUNkblmQrgfRtj0MzrkeEkNL/Hf
XfRUrdGqL1ig8k57DcIfMKCLuTI7ySRkY7LpEMu1vs2S+ClTq8Q1jer99qovGiLZQy1HR0VShF/G
aiI5UTxOB7sqkI9XXzo/Dd1oNNeCjwUXitwckr82LFOcGu1y5VujhhykqhlRODzY03stexs1zD7o
QeHC/Xx7VEKGjiuBJy5497kRdG4hErZZ4AV1n4NaOJoomvnafwzvNDRfzfYpzL2NVdp33+cX5sSC
d9ciAZBCE3SE1MpMnvK8c2Gduz2k64W6tCHsuWnMhsRQpfyYSR+S7FHvPwXal9smrj3MpQn1cokG
8OxZEHj5UTKeehuZ+WHl9K8ZEPZAZCploypBgV55tK+bnSdnKzfM9QWAByMbhlweDTZX23mCLDPS
0zw8WkMvU2oNHn00v12/sHaentx/a15aEy5rvUGAqavK8Bia/YNlR2+BsQqMXdjKyDWTbZtfZNdE
FF3bhSF8fMFxTLe5fezqkxFtWtkt69Po3+0M5pa+30RzgNmumqfbrK7bEqWFI71GrkVze+G71ppr
W9gEVLpkLssZ8EAkcLnL9C5oa73qwmOjPX0yvMfbe3jhmFx8XdjDMmoBdaTwdVAwp9Ee35RcevPo
slk5jkvLAnc5tQbusrnifjmKLBzrfOiV8KiAtY1e/OQpyiI3ll6qcVtZK6jUNWPClAVlp7VWLfNS
0L8hVitPkqsm4Sb25Y1u/PLqNfT68iT+OzhhEovc6XPJZHBxZ249OKEjK92Ed0r6zU56LnnSqU9s
Tc+lkApIayvyqRSFx8Ss4vciKqtnS2qVlT29tN0g03Bgi5Jp9BLf32GBypBueOHRGD61w8axvt7e
cGvfF0LOSfPAl4RhdExV+aSm35pE/eu2haXVOB+BME9yrg1oEjECP32So8dC3of5Smx5fTnDOExf
PDw31Imv0odWF5ZD2rHgVfO5yV5Q13FTXXURKXf1ek3dd3nG/jU2//1Znsw2ICPMQnazbPbbMbc3
48/bE7Z0XM5HM0/omQGK7VaPbFVIIvHTYGz9aHBp/HDTIqIfOnRD6T6Q2O+NDLmOQes1ID8eiJf2
VG9UMt6fwdF7Hr8la55mabrOvy5sMFVu8hCpvOCoSbr7VpRrwezS2p9/X9hezZSOveLw68OWWKlF
VObvWP7e+Yf7sx5Uqs6maV62s2WZ9Cy16VoJjode+mnDXvX99rKvTZQQ9EVSZoWRzvczzS27jflw
+/NLx5AUHh0qyAlfB7BWnhmjZifBcaotmMbGbVZb7qStETYtLQePWPIM8MARygibqR993/a7IDhG
9t5xnhX5o4aygKRqmyH65/aIFs4JVRp4Ldm5Cxo8eTT0gaeN/jErDDfw+t3YqM8yxXmlyB5hDXpK
42qN82phFsG70LtCQnQuvQnDU5DNKEvH8Y8Sut0/7Hpv+I+3R7WwDejfYECgauYgQ7gs45SG0JAs
wFEx/PdUe1LkaeWFuWCBzkXUBgH7k+WUhROpaRI0aDqN71747D87w4ozvp6imcIIba95rwF4EQ6k
OoS2ZOpSe4S40ZX8odzYdvfZV9co3+efeZlKxQ5Iibl9FaYf8UWmp6nZq1bVHfPY1t7SIeu25LFL
F+l1ix6sbo00R4Rc4Sdng2TnQX/QySBSahqT3MkofnbHEDkAqDWB1zzYzc/Qem1o//SHB6mZNs0a
0OZ6tWYOCbYatUnqq2KpP2m5QHWj746ZNT1WeXYIgvTh9pZbyNrNNhBm4uVBR5YIebXV0QrHcOiO
CSR2vuSGdb5Risc8z90kazYtbD0h4OEBDU89XZPA+F0zEReSx+7cr2HNojfCjneAtZY6udaj3Zgf
hjDYxpW9VcxsF3bRsxm0Od0CuVtq2sOYyYPrV6QtzVR6gMPItYriVxHq/O/ytiy7FQ+ztJVnsXe4
XmYKVREpgy5Kmk9GSUlM1qQN9H/GSxDYtlt7lbOSol3azRS2YbFGxhRYn/i2tLWkhnW6PtKFkQex
2067RNl249fbS720m/BcgHln6IAm7qYAvsJQitT6mKJdAw/UR9oHVqL9pUmDpBdGYHIYOGfhaRFY
XSUjyN7wDH9QUADt6thN7tSQ+n0Wz40IewY0XUUOK2mOTgIL24c1Zrn5rhW3JIgUwkkylRYI+su7
XpIbBSiA2h49A8x88GtIAncKv+e6tS9lwK/Hyr6zg/S/IzozKYQXiPg5YyEr7VErlC+8BT6nWru7
f/HPRyVEGE2cejnMSO1Rnj4oxnO2Vn9d2lxn3zeFlS/osPXMiO/72a9U+1mof/L7ybpyGmlkvIKb
Qpar1rpMAb+z+02UxNusW/GEiyNgveeWe4OWDOEUJolslOZotceoOtE+mK9ACK8jlhl1R/0edQp6
hMXgSKkhEAygmCavFz6muuw2VcsLvHtNE+890KLvsaJtb6/54q1FqALOHMcOqZwwpNDXzaBOHWzG
e2f4mgRv4K7d2NfdPvQfwuZbXFaPerW/bXZpIi2AjCoDnv8VrPamFShyJLdHIzkE34fx9H/7/Gz+
LBYPRoSlWmfifCbbqPke1yuA2iUfRmwEkSFvoplC4vL7DTAVW5s4jGr1F0R5bmsMbrFGlbi4NOdW
hDwFfR8g9BUmybPH5Hsi6fpT6vnG57KspLcc+awN+gyQJ07Bt9Cpg4OqjXcCCX97HbCgVFh5OMM0
IbgEPTOLqZnM9hjrnZvsDGkNVbU8k/8zILZ+2p1FO02it8fc3EY0zNj7P9prZ2NwhMWSLD+Uh4FT
pTfhg1pL2+LX/bvt3ICwTiT7wiAuGUNj/TB+eNqffF5V0f/mUWLwcLrcbFUUNtJkDLjNR0Xl5rfX
8rxLscUcvcxSgmAtRRJdy4hDRXJGDmPwzR/9h9SO96b6pFUrdNZLh34mt4UtakYEimGk2dNHVLZ4
T9l7C5/l4g+859nnRQErDTGD/3pP2U6f2z7Z16pzMGMYLIvxzTfUA1qAmz9YebrMZ6pMoi9ZuNGc
JAMPmOE8nccQ2c12Wrv1r5/L5MVpCZj7dwB1ie9Jecq9KjGd4hhb8qbvTlH11Jblk9x67pStIQYX
ziJg0blUxnuJ4QhRTV1MvdR5dXl0cv2hL7q9rA6vWbGWkVnya2ThEQTgbQaPoSj1qhaOZJgNHOCQ
7G0QKtGLNydrHoJEdSP9aDW7uDhOwf2RLV2hhB/2HHVeZbHotqoyxcAo2jlu9aIU/9zeCguHCPJm
9OdgbuZFYAhXTg9TBKGNWhyjpN6E5d81lAIDzGjh/9HOvIhnV1vjK3bvK1px1PWdbLqp+Ro6eyVc
yfktbQXSGHCJgDcjOhB8ZqEZXlqWfXGs2k1TPCXTg1c+3J6whWCHDAOgEzgiaNoVMcoSTcVV7bG1
0RJ2DeWjnR/ibjtUfwX5U5jdHxpeGBPiDS+SE3myMaaPbqFsYnXFESyd0/PBCKuvj1DWhC3fV4qT
k34by0e//qdWAwoYK8+npX0GegFoLw/BOUy8XH+nAsPgOXJ91ILvVlhvMuplCDRr1c/byzP/YuGJ
Q0spwi2zevhcbb60oxbDALFnXR+9RnLdNl7TLV74PoURNpg803DhCC6/H6eyPuVONB67r6ryEuZP
d/98snCAeee3AC17wp0cs/H6DDbhY/IamH9b+pc/+PzvlDgAaxqqBFcZNsS1ReQMRz/8UoZ0vU5/
YoBrElg1OAnycZfTM5CJsZVJHY6dnmxQ+B3qVTe88IiFQIJ+uVmClWKVENvZSoK6V22SIEMdfBfq
1afSq7+gofA2dNbGCtEUa6tXb5RcCo4vcmb/M5LYsgdeBvn0GCE+jAz4c5hW/xS6ecyj7v4g/vz3
6cLlGvh01XeB1h11cmlyUbhrkKClLUjVeb5Y8XFX9D56Y5nDUIzd0ZIsNwaz2sQrqzhvA+EQUd3+
HT8Da7pKp0RlnvZtJXVHc5qUzWiUn+w2fSzLxrWCGCwfZOS39+WCd8AgJMr0fIJEFmOgWlWzxOnC
/uhVrbmt2+lHb5fWJqxiGBf6/9w2tjR/v3OrFjxglNWFDeSrRRC3Jplcy63GVydf8XQLdxDj4MMU
N3lOiR5I84wi0mtA/1PxkEW7XtrqaxmPpemCK8gkuQiUk4N2eco0rWjsVEm64zgqBytIT23Ub4Yp
+Tjka0nURVNkh4GGy7P6vHCgo1qya3NKacfQo68lFBlNlHy2B/uxadfEuxfXhXt71t2gdi+6Vp+0
pDfKU3esi8R9KPjP7XVfCuCgqQSGTiGC16+YBnF0HIDX9v0xznXFldv+wyCXHxTNfywDdXqi/2XX
KfGbEWn7EXKJ29aXRkenICquBogR7o7LNYvzpKfa2w5HXT2Zxse1LoqlXUcdgEoeETBkyYJnT6xI
rtJ+7I817d958F3WD160UgJZGgKBLwzheHFuWGHbdVWdId+JW4DcY/tDIp19e4qW9tr594XLr5jI
XTky31er6Glq0mPWxN/7uPvsUCu+bWpxKKDhHeAOtF+JWO+8aBN/Ql7haEjfO0iZg/3t7y8uB4no
uWJE44Z4ScFgMMh27XBC21e1etHCQ1v/wYaac93/34R4z0hBVTkjfGjHzIlcPaBdeSU4XFoOUKew
Pcz4avbU5Y7NR0lBgNwcj4a3s9O3UX3r20f58f6JMiCtwMPMEdXVoY/Ndhiadjy26kktT3W4r9bA
R0trjZdXaHCZT/9vt3D29FCqscxDox6PUvgubdrh0+0RLJWZeD7hj+fawNzOfzlPA41k3ZSU8nGy
yvRrDwR1m+iWv/fDUnPlZsoeyHuPz80Um9seNcFtmlXlqRqcNdXKhYHqkJHxVDRh5bti3ckKbTRg
bJ+OykiOzWncdI1gdyH2urAgOLGhrXvbHLBQVru62vjSJ095jQlxWjeNX3t5xSEs9C6CtD0bkbAF
Awk8nIdQ6LHz600zfpFTbWcZbzbaK0aw84Jgk48f/WbctZm/KTXUkeuNb3qubOz9bthnyTGX70cc
zBTl5IEAyuE6RICUrPMg74egp0FkM9hulL00w0of9IL3AL5GawPEZXgPMX0yDlrejzEhblWE+4xd
NPUP+R/k56hNchsiMoO4kpjCHMPQCiGBGo6lsYF/ba2Zd2EzXnxeuCz8Rk8ghJT6I9Sbebb5k65H
KmWqCjQe4IeY4U06CyZhNeY6Rd9X4c+Kd11aAtKKNlIKc+em+F61gnwCFmMMx+y3zFidbqb7e7bJ
T5NDsGDSmd+rgt/ogsGLrX7iMWYo7gMiBfffcbMiFypCc2coRf5Lv9TZvt52ZjMc1WHTSm60pkm9
kAmhl2jmcSbahWd53gHnfpWabzQkrLDnf5i0xi00ZOXCD3b+EtFCEq+xgSxcRxfmhOkiOzYNNeRN
9Flufsjf4QMq1tgvF/YsDTdQG+ks+zXhMqQNnWxMmGiS3ZTug/fbN8WC9+TznDZaU9B8FXuvmi6j
zS8rWXB4w19Ik1iPcWDXv9Sp0Df03EuBK42p/+JPufkwxWVwd/xGUoHoDesaEbD4MokdSfOG+WXa
h79kxR2Q/709wOv5uzQgLFHaNo3hSSpP39OovgTD0x98HjHnOVfJ61esiGSKwl0bE7RZPXlk/Ytq
3O13+f1nBoQAtO1So/dsnqF6tRu6hyo6oCH+J2OAMYcM5VwXEeL0PgxKu6ns7hiXb750MLa3Pz/P
8OXLHS1yDj00ELgtOm0vz6SkG02fdnl3TPXwdeho5CU4CckSDHe/cnlBzVsZ1ilUX8W3QFUBxzOq
uj2mcv5gpeFe5g8aPw+3x7OwoxBHgFqTMBpXY81O4czHOCO0aXqgNMfmYNKPosprT+k1A8J6NJEq
Z3qiYaC3tj1EiIG2sql+h7DCmhAnzOoIdD8A6BJMdH4TVK2DiSgPHkbjVBifk/o/Rv81HR9lvXX9
pnTHJt7AdIR8abUdveohuR9kQMRCbR5YN7HhFayM5zaaR3ZhHyQowmy73JjGSh1rYesRv0Mfa/72
b2LQolptPbRtYx3UQnO1tkLBSf1oJNnKDl9YMB7xID2JW+jCEvFxMnTZepGU1iE1DKSyy00yNPe7
MR4KSHlRxQarKKKJdM+uA8+J7EMKM3GeaptEXqlTLA2CNARubNaQuFKP00KnR/w9dObO1RkE393v
6Wkc+/f7giOzpNwznC5yDvq4aZJt/eXuU3nxeSGyCGWr68eGz/fFBs5BuILXanqLE4R4FmhOUGp4
+8tzX/pNXyTwjhyqNN3AbwcZ5B8sMsRN/7Mg3FVVNeZ9qWIhyE7TXzwqbk/RdXDEHevM7UHEkOSz
hCkq1aLObC/g81X0YdSl2C1Dp4Ocz/wZ2u1j5UhPiv4nYzo3KswaiEq6LKvYOQxltEkkeZOt4aCX
Dvm5BWHWmlitRsfAwpTs/GgT1k/h/WErGee5qUrlUUJCS3g4DGic1DUFy8Ooya4hA5P86/bSLO0t
CqkqjOAKIpu2eKdoOdFR61mHfpMPnxt/JR9wHaey7GefF9x9YfSToXZ8HnphNxoeAwOenKd4rbtx
YRS0AtHgTJfOTIQrHPHQR7iq11PvIOd0bL4Z2fe7Z+ni+8IGzqcM1B65jANau0650+5/H/KiAU8J
+heenSsskp5N3ERT5R2s4WPkIlt3++cvbNSLzwvTE/mQymQdn4ePAmJue9pq90ejFxaECUo6CKKn
FgsgwduH5H6ANPND2ECugd10RZLbUWGLMhRRuOdk90mP5RX/t7BNKR4RJc4NRhCzCMfs/5F2ZbuR
68jyiwhoX14l1WKX7Sq73Yv7RejNFKmF2revv6EG7ukySyjCHszMwQA+UBbJJJnMjIzwGNHiYqwJ
zr+iDgpqR7koTk1rBsiFK4LFVVuomC636SLLI6VxdIdlYLkaEO76P5vuxTY/9cYLURX/13YELu3/
tyInNAxO3KHJYWX28sjpfRTfPrDkuI8WBjmk2S9upREocWZ2Q3yMnLwLvbYNrzvt+gj+fV86XSFV
YmuJ18fge4DywsGcP3BBQO4SDyho+izuJS0EmidI2gMTfizIDy/5oeLtXdt0Z5/3pNeH1VhNPKQ4
uvXxkNk/qf3TIIpoem2KkMNFBw7QnygAS1PUZG3ZmH0ZH7NEQDRWu6dCf76+CssBLcXrqNOgQx14
WUyVs/yEszeHkbmVAf0W/1il6IGYXRrmjr6xhb9zDbr1a+SCrhtc2x64hpBTxJsf/5NWZbQ7m/Y6
xqQTK2ygcueZKcgqTlWiCDtXR/bPkJwJn/Mx6/oRhgh7MobHRDSR2ZYBGfwjiVUH/PqooJe98Beg
X0YaleEQMVk6nNlsN86m32fzYXJ/X5+5NW9ADI1yGnRhAMySHK6KaQd6LARxc8aRsQnKme6uW1iZ
MrQRIxxZ0qSX4OwuNrlGMuEcTe8zr/YV+KiS5BsnDOyRClMrg4EpE3wM2JkQrVgm9MzvRJd6tC56
59jde8Ynu3u5PpKV9UCtCFMFEA6YcuWMZlN5hPKau+Ck1COW/8oLcesNJ79XkWz+dSNpA0EIebkc
Id+4dN68HYjhtmbmlYNzHHsxBcXMD2lS3HaOEyXp+HMcBu0G8/rZsIdocIrN+4eJFjbk8MA2AaYj
6V6jRTYZrE3cYz8Wt4m1Tx58saW5//5zCPJASD8v4ddlfhiIUKvuBMx0+o5uuk7hCytFpUV+6N/3
JWfIoXEfOzFWS+dFoNU0sLPIbm4G7aRNt6LCpgVw0zJufPLugtxbw8uGOPPCuXEEBIQxMHJ0/C8A
zgxfri/Qyo56MzKphoSc2Eh6EwbGbgq1FEA9JKiSkgUAdOH/P1+3trKpoJ8HoJCF8xWth5I7cKeO
E93BpiLs6JDvFVPlPNeGg2556KQjE3apZ1gUI2iimUtADeUEZfzZpkNg2+NWz4ptmlbb68NZuWGx
d/9Zk9wi5bHX4mFJjtTQuyCjaKil6QH0pIppW7ODqBAgOkgcIkCXpi0vkljLYpscy3q+6crmjqG1
Ns1U9cS1yUP3PxqScM+iK0E+v31zmGmN4RgsC2J0ykHv9X5oA0DeFeHuih8A34o0F4IGvMnlM4k4
Q5o1FgFhB5iRaRumvuJ4XZkxcEBBagotqECHyhplnZ+5TFi5f6TYqH5QTBt92l1f/LUxnJuQFt8t
KsNmZYGsDtTJQIqr8K2Vz4MAZOk5Rq3okvlBmytidcLzjuA6u6lFucnzRJEjXO586WZAyQ7FLoRX
gOfKqzAj/Bx7CKMefYuEvvW5dB6FszV9NLx8j5uHRglEXxvTucHl72enGRPzCFEDGGy/NTQLcQ8o
/Gpl2SGxh6MJvSArHPUUj/1Saws0hoOUgez9NCAqYfe1MaBQ6IEyEDQGkG95O4Z+4EMxmCYam29n
F5VuxYG/sgfB+YVYF1EH+nFlhBdefjm0Q3R6GqHMFXatF1TJuC/738Qslxah+fndXuwvmfylnQJ9
x/LRUuljMwIkkZwG7zCG3Lj5wOfR/r30NuCkdKWTC4VhNlpdnZxc98/Y8sBX/Py1Bcd3//u+lFiY
4jynfVwmp7Tsp9CZyojF/UZrLZVMnsqQFEWJAh3zVY6BoDjYZmGehY1KiGeFlhUNE8i0LVqREC2V
Xx7G7HjMbUBrIEa6bdzyLk+rfQdq99wz7rLCzQKUxCI0X1RBgQJGovvIxk5oW76+Zn+zofK5cPY7
5IcJp7Qz5z6mJ8slzbExU1tsStN49P0Y7KyZDUEb2yoP1ohA3Gvtbxl12sMMvs6grCfjt1apGFPX
DqrzHyR5UZXSOXUFJgaX11arEigxPoMtltKTsdD7ANw8zIrH2V/c6cUkLLhR3ULb+AVLlkBEWbgO
NoaPlUe//3e0PAWuXn0a0d4cWGXf7NxBlKHugeq/S/0yMARzw7nr+qCq8zHSmrKKGO1YhEetFXHO
sgOKS/XWt97dlgIANmrJII1AIQa0kdKZRAeL5TM6Ok4xnz5DXPkTuHQV19GF/781Ib/tOJ7Ldufg
XLKTO7/4QpwwY7+u+93F0SeZkFaZxVXNB6FRdN6CWqf53SVd5IIugH1jlqvw8dXhQE0ZD1XcExdX
n9s6HaQbG3oSOg/14taYXtv49QPjObMh3XYleNJtU3T01I4kyifw3Q0/RV0GTX8YTRXv9RJtXLor
yOWBZYWsmFzhaDlHZzfYZE/CGx7tbHjKZnakdhr5fqnIH17Mnbf0df0zJY1L76mTkpYnp8o1EfD+
SIACi1NFFmb5iDyepVQDZAZAUQDKvb1m3WnW6NDM8bEpICyT7UWhihVUFpYZPQtGSDzaMYQN4mPf
nfppw70v15df9f3F3c++39YpTzIH39f+5NAvVEnWqD4vPdwmzQHBZo3PFzGqJqFVKp7Uaw51vgDS
meI0XNNyT4+Pg3NosmnXWlBv54+ZpaJyuNj2cCe0jSOnvkgLgVH97TwVMS9zw4tjKODdE/9m0Hnk
dXpQpWDAVVEurNqCR6GZAtl2oBnf2mJQn0cZwiIYVHLvJ2hOKR/LFqI+Qt8YrqLsuzqDC/HdIp4A
Ol9pBssq03zcluQIEqFNyfNNacVfE0F+D7TaXfe1VVN4UINeF5TSF3lYBo2sglkayhMNC016ZzTT
xqB3GVOh5FSGlr+fOfVgg2jRnGHIyG6ZAVWk9kbYLQiyFdfv2hnjQwcCgG001lwkCkqrHSy/R25/
JslNmfN7Otn7ZqKKJVpL7CBL8M+O5BBDh1dq7HdL3ct/TlL2Y2Bo4ekMf2Pm8z1hRijcZisac9tq
2q4182/XF27NIbFuEIFEjAGEgHTnUZtkBQpOeIKlfVCUQ0DKNBjI5wwZWpUMzt+Ev3ymnhuTBiuc
sRXG5MRHWjjdNrMsimjO/V1yr7s1457tqrJ1QrNiWkhMHb1SBQiH9lDRxfEFjwqMvhXBAKTTxp0M
8Zsl7lei5wcvdhCUzc1d7CxallNm3Nk6cA5QSeDbNiN20GvgRhToagkJQsXAnls/yhFCgnK9oE9O
msY3ZVP7h3wqnNDPwQ+ESMcPi7SJ97UWd4h7rfghKTjoMibdP/g0/1GmY32YgXGLwC3Ad8NoeWE6
psNNVVjiYXL6ZhMXrRF6uRPf12n2OnYMal5dlwf2kNehxp3+gbRNGdbp5AZo846DqWjaG6NDrQp4
Zmsagzw78Nnvw8SfzFDEKB5Th9ONsGi+T3v2bSJtEkG+Gz/YmX8iWq6DnE3kGIO7D6q8lh/0zZDs
rDlHv6g5Dq8281QyUBcutIRNaGtwULDAk/QvavtsS5qQRi3qJkPY5Fe/Kg5B1KqbHl2i389VHbKi
U1z/FxePZE861hxtjGc9ZfTksmRjeUnIho8Egkt3KiJZiKnILNtGyYlTJgQpT+fr5Gthmx9s4Jbn
8gncItf339p5Bn15tKoDYXRZUKhA9s858RAE9IE1P27D3vh+3cLFSbZMF9JpSEqAr+ACemLG8Omu
hU945DT030EllXefrptYXZEzE9INSjzgQBp9JscsC8UclKkiJ6H6vhSLWRPqq8zG90EVeRCnD/x4
lAiWXrDlISS5U8shamT6MTlqLOmCOXPviVcrJki/WGbJZ5c9dLZH5rgxUKrkeNGOkHio3KTYojAX
33qdhUoVHVB89YYsQA25DEXOp22hGfUu1TiHqGHJfmllq0cmy/2NPafpFJDKV3VXrPrJ0geHhz8m
Qk7EGFD18VywvZ6g8RRR4/uQG9tKU0lBr1kBez2a5RfCqQt6OciNeCDmQADk6WRHxxsbJB2mq4hG
VEZMabYpS6xlXQEXoyFI4X42bPyhjcnNdc9RmZHdnvVzqVVLVtz7PKUnMT/kKojBugkfFMwL6zeC
q7cj6fHUQQ87ygl92fNwIt1eH3selO+XLYKDQicO6soLIeNF15JlAiHjWsB/OLvR/lLoikNozf91
qJqj8AJ+lot+xHIgoMrocKL2k/9g+vqeMvOWTUmkKVVOV6cMOEoceq6PKq20+DjTnbGPHexn/cVJ
fsfuPnk3+eMyWdBH0lCsWMpI0m5OUMpuE6PGbk53MYssY0PLzQd8C7loHR1kECOTBZyrSrfGpDbJ
sSl5cjNBM2Pn9GO8K5pK9dJdHmpvojLEn6Abw3mDSwJJJGnCMg/aL61A67DeTZ9SP7eDTtBvc8E+
IeXyp57xShk9XUXXs2oViV/AkBdsrfw4KdBAB0WYVj+WXbKh2o4XY2BXX3i8qebDDG7A6/O5EqRA
OMNDMQNd3vAOaclsL6akF74GEfNXWqDVm8XBgD410z1UYJ+6bmzZlRczilb5BZS8bClp18baBKkW
XkDdohjig2viTTSxPtvWeoXeTMJB8ejaGyt3WGBxV6WvsrIBUIVeXpeY18vKPlj86iGlXD/2ehtq
xre6fooTohjiZVUfXoM3A8I+JHwuuVUoLxOfNbp+9IzHZDaCbrg1hBZAPJ67EY03CAL89Of1ef3r
9dLEAq6ELqOl9OGgT/TtcdjGeKFkWWUfLZFWG6gigXvVJMmGVa22z7XGjLpc/5zOeQ2N13pudn3b
FuE8t80fr/bGyGFCf/DLpA780u2CVHPanVEn9UtvNu2noq7nwKym9H6oWhrgljKejGoutjpFZKBN
ORy1GtljPTkv41Tl+9EdjVDTun6Lt0UeumBhyCKRMbFxai3ZkjkdN00FxbkAdAY0HHGUHOOZOJ+6
2gVnkF6qsEorS4+JAZmHBlqVRdX+7fyQtq6oVRhA9NhL33dZbavOGoOZ6OH1lVg1BOAVrnK8GXF0
vDWUtGPpMXSsHVs3v+90c6un2YMzJ9vrZlaujTfrvfz9LGyirakljdXaR6hNRo2+TUTogG0JT7Pr
dtaGg8Mc/wGJwsJU8tZO1lm+GGvdO9reXugHgejsA0MBdPOfieU8PBtKiZdGngmYIDrko0NnvE2m
G/L7+jhW5gt4MaSXNDxaUHmWjnI+lykUUXvv6KWfLH3Pq1CkcPVEsflXzrc3ZqTAp62SGRJ5MJPZ
eYSntG7+SYZorI5lOQV59QISpOvjuqxMQRPvfGDSxs8MQkQjWu8YZ344t17ocmDwYrZpfRHE+cGY
tiYSGIb+c8w3nXNz3fyae4Cjernz/7LKSu4xVi4tDZJ5x4rZUFZ2DjFrngdPhZdcO1OxpUDAtVRD
LztNknqyUpegKyetROiPYKtqApLgXiQicJIfRnpbWHagFORaHd6ZWenUyKHXV6dD7R1d8dzXO56E
vqrXUGVCckw2M8K6uUIPDRW/zCn92Y9sM+aqqsqa/59PoOSYkEcTrk4xgeb4VWT7asmkaLvB3Lzf
H9AvgEoXQAs4baX73WVo5ygnwz2CBiAojaeePWeeitlobSwmyvCQvl50OOW9rOFacpMRwCirNzfF
5IfmbIRl/qNhitFYq5ZAuQA2OwTHYNx5ezTZwuwKrlF0QEAzaztyzw3Lee4/m7mPDjWH1d9ci5Ft
rGtT0I5s2NqQG9nzovJ3UNlKAEbzdbTfE2LeDqyobgpalmFnunxT2kl6y+usuHUYqqYDsYxwBsHn
i+2IMXSqUgsAzhuibmycLa88G0TK2lDQQNi8fmqhAP2HZ6I6jHbmbVGzSrdNaSHx44IrrOli7y5h
ZIpsj9VbLtzxQZ85u5l8jru26dhDOwGhi8YFEZSNQ+553ak4Stb82sV2xaTBFy6odLnGGxuEFagd
oPuJ/Ok7dFkqUsQqE5JPJ6Tp3VxbMCv+vak/Ze2T8BSlluUTUliFhnDQkqB8i2qzzBZjcQagScXi
Ixur75xAjstzmSKHs5YCgZg3oLMoFGOu5Ewz2A2auXB8ZLq8WQfDOojl9yG0axJwJvA9qcVtk9k3
gvFdrKP7cfJvHNJuOjf+mmXW7voGXh0wEnx/sxCgyZE28FCYWm+KDHnSRAfZAc++No0K8LzywPlL
ZPL/u0q68K25JjMh2L/V8BlssFZzVztm0DW35fw45NvrA1rdwuBXw3kEPjck7N9uYZGOg4MQ1jn2
HCz2+T4XP+D7waA/XbezNnEIkpYuETj7RZIIEJua88ZyjrMtwkT/7r9f5BI3/YJ7X/BH6PWVK2S5
3XE+ddQ7JmHdJYGvfAmu7ScLNIrQZ4Q0FLqJ305VHneoJIoElzlQFGnE073mfWA1zk0sq3UW65k+
RC2txUSjP6ZQ59LCmN/Rb+9fCgjZIMwH28xlxsbO+GTNXHOPtf1E4hPfvP/zaLdc6qL470VIPBgM
t1/fwH3BW+ek6E6fFFHkcq3Ipw6yWgCNLKwmF0Tnfd26HPXY+AjljLDs+9/g878RjReYCV5Mddkq
VkVlT9qQbZ9rEDVDSY9k3YNZW7uCdntqoHQT+7eibRUVxEsUEzz5fHzSIVPHPjVJPcXHuC1r8IXo
+mOcuH8sQYpdM9X+ltVZHcQ6FZHm1q89KV5AW0v3szvZR2Em4+frK2oYa6cEiP7/e7VJxT7X0nT6
F9Pg9yY7VCV3tobHsl02xF+RZpy3GqpEnNTm/WiSajtPZnzTdn25mWPb2RZJU288u2qiWe+roCtT
vGQs+5eJQtgumyp6W8xuF7UxinDEiPMN+g+sTcJyHT3sfo+0Uk1gq3T8F3sQLmQ4/DxKGoEqGuKg
XeZqbFNOHUS326yOKgO0oFmlQxIqQ2Wu8Pv+kLGR3fitP4qg9gDcdWPwbQOpUYc9m+xtUYritqWm
v7XYPG3HaszQeW4XARnRj9egU32XCrgx5c2w1xLuBijMzJ+9yUXA0Q/pDuqt9p7rehw6GkpyQ9Nq
T5aLxOuMjLwDhQe31KYHLaaglbbnzzn+rYem94vN7M7zrsmtF9fJfs6p5W6NkTgQnON3lpbvMrxN
NqQy8yMrvGo3DGMWmtVQBGNpgh5/pv0dmzgB00c2hRmIWgKvo9MTRHiSoMxoHdYljyPHnfEHZFc3
EIDsIkimic92kdRRpwst6hyR7dCDYIUQJR1D4NPbB7SnOTuI1DibztPoHox2Y8RqwJGdvnz2U2/Q
gxkh4QZv39wIh7ZzQoCgUBVtSiSaKaP3blqyqGLjHIxAoQeZOf+pJqh5152ubQZhVMC5121QpAj7
gK/oHvpCaBtrnLJoMpNsY+RWf2gGpqNpquvxI+PvXe0Yn2Pe67d+7Q5+CBXg/kdbUN2OCmICLQ2V
AL9Ni0BHYLwFp/9r3vdjAAq//JV25Icx1MX9nCHsbP2CPXUT4aD4HIYQEA4XL5fSBTqw9J88f5vo
t0P8aSw8/5SQ3NnNdhvjt07uoSzsLqK0AgYYBPttJLrZvksLlt/niTaHfVf6wdSUbWQUefk5Mdzq
NHsZnBGuVNyA15QF2jBqeHoyBJc60L4uqQ0UYXtX32pMA0qyTl+srH116zp/8LrODJEbN16tinpb
K6d0h37k4c7nphd1YMPdjpYoo6wtpgBsYc0xqwBWJQYtt0XV9LcM6rJQh5mbYuM0HYlcnJeHxh6c
W9RtMNAxZ1GmZX+GOu52/ZCwR8IZC6EVST8bzqC3gc97VDIp7bUbV6TTLi/rKjCpntzqnPh7Q2vt
0J2TBOT8urcTjT5GQh/6TVXWFnA3TRzOxZDcMLMpd/382ndGmMBvG1R6IhMUDB+4HFDwsBetHO2S
0EkbendwhIiPwhGLKlxXBU2RbPEvv4q4vXNqlQrO2tm4oH8WNhxQjMmPoJF2Zk1B5XysRn9vVsC6
irHZizrGqWCoEK5rYRSOmwUEhA17wYsrJtMT6OKOjwmNsCqlCiG3+n1kuW0b5B4W7ta3AUhXc6Pg
DNip3IJWXK0/NlOhSuCvxFELWwIePUiYXWo2ugW4Zv2GOZBw3mngJeMbMtxcv7FUJqQ4CqCilNgT
THRi6xVGYEC1qXg3jg35MhfvElyXIFXH9fh2rjJcIrqZQBvSB4PUbc0VYcDKUmCBFwDW0uAAV377
+d7AS2ZKbUhPeqETOe8GEeLXo4IJBBvacwDelnI3RNPnMvdmfmJ5EwwuEtvT8/VFWBsAUrwAQaKA
hzFI85PrJHGSCbKTDQ3rBM3t2//t+4sTnAXLo162jevg++5Xbm1HovChlagP3UQ2+kzAMw7knZR5
KmmNzkAm2Km0/Vvmf0HLIZ/HsHVRIWh/fWAoZ7akqcJlZxf+3LDTuJ2sT5qmeHytDgUJIUgB4vVy
UaMdPQJ5+0nwU5+5j8A84Z8WE1sE6FFRKlZFZUtyW1aYTjkgfjmZaPsJR8q/zb0GVHTrZKGRFnYA
VuOv12dvZbe7CJmR+FwqFxeFW6JN1Gwnzk9JAf6o+G5i4pbFL9eNrHnz8uQAgTGOLTjFW2+LXXPS
+tHnJ8t/sPMgU+EGl3mRHjXggQScFFfXoqMnhdiGz0yOSJ+DutoNoD0ctNovPR42sf/+ivobQ9LG
93rmeVmJjW/qvz3vWwHd0bh+tlX01St+8MaMtH3ATaoXrNBwvszfBVBrJfQ0c/CI2fSxMX5cX5sV
B3hjS9o+xAMTd6ob/NSVJzPe9eWJDbsPmADc/i/8dkFdvl1+K0layyix/Cn71lobPm0cTeHGqx6A
Sjo6nTUQZMstpvaUO0UCWv1Tn2YT6DNynjxD9Sp5qhoG+T6z1BQJwhWXBl0kWg3R2bYU0yWXdmc3
ro254afa2szBYG0+MGVnn5c8WutAX6/FNT8NRozWEf7APe3GMDVFDnJ92v6NQvLnOOmbdqAtPzVz
4MXfS7ZNym0cK5ImKiuSO7MJga0fV/w0k1u7vCHWs2jgAuH/NmWSI+sW1r/1sSIMzLRlBYSiddf4
2+tG1mpiWHcEyVh1HJqybI9oAKfVLBw1U6lneCxA2sBgqBGBKGu67wSKjHhbpKCoyK085F2uRRYO
viinqVCMd90D//0SyUUgXEmoSPBL3Dgypw3RFENVfV/yjTZJAJF0cQgZ2K8ROPGuz+TqGQdOVNys
qDJe8LgMQ0oMPmC5xuYxT++N7ilOTya7gUrNRybqzJIU64DlSG/mqsftQ/6gH2d+N0vTQvd49v3F
/c9iqTonDhqosYn8Giw+sWWlYYq35fXpWh4PF1fcAjBZZG+RRZVWe+oJWDZ6rHae4aU/hgn5OXfx
ZumZaGgfdPnv5t29yMu4cKmCLgg9nLhZ346rNBKbItWcnrI+MO3HwjpdH9Kag6Hyby/QEgtJH2ld
oH+aFHPqpydrV3XHOVWwvy3TLs8YYDLopoaexSXEtGySyh+pAUFN+4clwmHrG1snfr4+hstWAkwS
MDF49UEu+rJgmKVDbFQTrCw97fWnkUcOP2QUfYARAehgaOdgImFrqsTvVicPXOewiTbxi5oAGI11
Ox1m2AUC/3moFQH82udBKQqG1KU59YIXOc4KZyzqITsBmjryLWM/r8/byvcXKBO2/nKAQf7srW9N
1G5nz2QQou+erJeqUkAXVJ+XdgvAusXAfXw+KaELxqJk7KLrA1gJm84HIIecIi9afcjAZeDE1m1T
a5/GARU8u1ad8qt2TA/BObBl6F6SDhfDzEBiaOXspDV11Hh/WmQtP4B3Bdj1n43lqD47wHLeu8Wc
4bXWjnVg9UXgsBJFwve/yVFLADwPZNs6TnzpPilrhw2I0dmpqhAwkWdN7K8vycqGx7t8CQDtxZDM
pkbdxKJZbILK054BhntN22prkUONZo/3G8LOAyscIJw4YqT54nZbiQ6CcKecHhPzlXSv7eiG1qSq
1awN6NyOFDcbtQuMwIwBmfrPIrsV7FfdR26ranJf2ywLaBIPMzwALx7rWlfT3JqRCxiMKYr9BHSr
qtTb6kgMgCPRWwg6d7m+OOsZhJvTKTmBOoMGjlbuPV58Nl2yJ6WKtnRtx4C3/z9b5ltvNqaKpTVe
S7i2DD/wKxqjrk3iyLDjeXPdEdaiQdD4LhS1yGBC5Hz5LWc7h2SctnbSg9EEUZ+PVCnILv54Dbk1
ChHZSfJqNNpmxPEdxK6/6WPtT2rFipfI6njPfoN0QhRQ+ASrMMbb670T1oW3AV/zI3Lcquzwqp+c
GZLcfm5m7sVCw5HnOXdZixTq3HhEMaWrRpCMWArFgArIHc1Fk+Xt3FrJCeqBkJtQ6amoPr/8/WzB
XGcaKY0dOCJ04JFX+8C1Br4tYC1ArAFCD8n3dL+rNYOCLyKHZBb6ydjdQH2Vqv3qZjozIo2hg3KJ
PgxdctKqk2n+SBxzZxh5qBufrnv3qmOhFLDUupeyj2RHJFNuN4sd372Z2h2KD6hnqMBjawsC+DtW
GsBpFEklIy7zoN9Zpbh7zFdgkqimiALXBoF38cLbgrf6hZjfAGHFJuMeFrzYiCzyxQaClNfnaXUI
ZyakRU+KfM7aDCb8akNp5EbXP78+AgT9S5iHW03adqhVGSWdkCovHXC0QqZiaje5UDzRV54XPlB1
/xmRrhqhZZAvc5AGxGvMbk4auyXkjpT7NPvRVT/bXhGfqca0/JyzbdimVUM5hTmhPccJA8PGzlZx
vq8vy39DkpOOhRjzVANwBiKhN6m7I4plUcyYHG3kZC480WNZRhuldjLuJzbuK63beFl331j5Uz1Y
WxSUw+vesCyE9Ko5XygZbF5WaEppxhRmyXdqdgGPT75x4sWwG5sqQKvFdXOKhTIk3/aHqXO0HJNI
J7ITZE7AgWLEiKk7RXSoMrSs5plHDF084v6EIUf8jpNHByoAxbi/Ppi1g/PMyWXeUpcael3rCXJ2
UKdn+6q896ugUuGQVv0OwdSC4YG6s8zxyCljjjuiYECgxhCnPGo/0Dy5yKP8Z0G68XVioj4O9OjJ
FWUwvKDfLrg+UaohSEeOM9Wp5xE4WZsei32vYudeXeuFABNCCLhXZA2U2i2QcnQIAk7LCtj4WE1f
i1jRr7z8xIt9cmZj+Q1n/kSzPG9HD7z+ui/Cov8z289Nt9VmvM1fr0+WypK0Gqbb0MEWFHnHYdPO
dVCi9d3Q+5ADyNAk8/a6tfWl+Td30tL4vHVM2mDuiLt3oB/DFOfL8muvzZt0EaBtwc504qGapt/x
+KfHvwjQpvfpr+vDWDUDnQqkshbaWEc6V6qu8yp3HpFczP3TkIiDYEZQkTnkqfXjA6bABb9kRMAN
KBdraUUr2+19dppzB5C3yWjvmDN3O6srhpMHrmrFDK6u0F9FKfTpXMIAUtFaXEOjzslLZsi/TWQI
rEJV8Vo1gnc0XrpoYIdY51v3HjNkZ1DgZier+snjAgV6RSS7ukfPDEh+gL5z4fDaYCdG3f1CSJj6
zic7oZvri7M+DmQfwAe5FG8kP2BZVoPfAycNH7Ya0D/F+/NYCP3+fX+xf3YM1Gy2xBTjWkm/QGLN
VRGjrP58iCSAt22RopOzsk3itgxc1KgGpF+tdofI7APTc/Z9KWcyosyUtgRlrXQOaf+Icfxv35em
3xib0vESVGa8IfLzjeq1tbrLQQm9kPygi0dOlMx27wpQ1CAzPv827CkcC0BMna/FrCnmadVbsdB4
R1hQo9OWH3K2zH5j0hKxM25EHbr2QCoCJhnag4p0Y208gE+iXxcYUyBwpLC17MYhTvMBqAyoWaPG
nIMUZbajrjEUF7C+NiAThEUaoB9Ikcu6nyYvS4OOOLTqpN8lcfFMGvSz9oTnwK4CGCggLpImfVQk
uyGbo86fgip379N43IHDbud+gGsOr7OFWhe8kQbOhbcTTClwCYWHGso07F/aQRGYrW2j869Lbm4W
Vd33MW6D9ps5RaaqbXZtMs8/L3m5NZGypunEoXu/LZpoKkCH/nJ9I615BkpZNkBZgDiAUuTt/Mze
lA9DhXDDT62gfHYPXR6OtSohuBy68uW8UKBDnhvdSRfg7VRoY9u62E8xTYPOfmjRZp/uB/FU+j5I
NFRgs9VlOTMn3QG1U48T6Mz4SWef8fbU26frk7ZMysVwoC6Dej3QfxcFID9xnJTFHj3Nmnk0u2GK
khhJ1MYcbsvWinwgEmjcvXS9yt/WQjZQZuFgwiZGemNxmLPjYiAa4b4OLjvcrtt8GCNTGNvRcPeG
0X6qB39zfZwqc9LpNBv56JUFzCXoDimHcZs6JALqK7Tz6YiO3ui6uTVfBLcNmi3Aswz41bKsZ6NL
+xJsqDMDuavBXyozRXdUCrwSCexOJQS2trMAU7NczCWsyXwCjNSD3fYNiFidqK92YGQCTPb6aBQm
ZFpSrfQtp3UXCtbiRRdfGvpr9H9fN7FMiOyHS/VuIf1Ho5R82Lapnds+Rf1jqg5p8y1RiR2tDQGA
UGRvFiYgFA3eLsjIkpx6NktPRYWngTUeLP2p9FStT2ujAMgKRLCwhQKLdIjCy5Ag8tIUUtE/C/pt
fDfz9RJqnn1fOkWLknD4K8rBEGYEXCStFXnsNbc9//4yvjO3zUCIHZs2vt/4nwC815JXTfvlpIp3
oWqWlrU6s4KOcw9agEV6GprjdGe3ikGsndDng5C2Ou1SngO8h0G0dwMEKir+J4P+Au0OqHeURPVQ
V82Z5FlkKnvXaGFu7EJoloj4yZ52yoyGyop0D0BdbdLjdvEsqwl485JYXjCLnZt+ef8+PJ886RJ1
3C6pWYPReOVrDd2dQcUPfykD+daH5cOk0BZgvcjSU+r6+7Y/pP6BxDck/izYb66NYV88tfUv07/p
9K2pk9tetYkUU/kXTnDmfrrL5jbj+AFxGU5jRJM9ncF0cfOBifQQcqMN0kU3kFRdTzLXIIMhgKex
dxbg6IrPr91nIJz87/NSMJg3fl0Z6Gc4oeGR29v0T51uYn3Hkpf3DgP4KhDBoh9hIVOTG0aTyc/y
fgbmBW/qwEJys1eE2ZerAXoBAEOhQwfKSbwS3x4GOG9GN/Ha7ITe8mBg38CiV2u3Y6YSs7y8AHTN
AOEcDAEndBEdion/H2nf1SM3Dmz9iwQoh1dJnSa5Z8Zp/CI4KouURFHh198j47vrbg4/ETN3F+t9
MKDqIovFYoVzUKLz0KxB6QufnzrrxnQUjkcmwrYxFb026yDtKHhPG71vo97x/NxoDBgk4MxUZIJf
O0480S8ECI5ztOfGIg0EkJqF6EdmysKtRAISJkCYQc+7g6YTYTcKw+dsyer6fDvTT934cduYJAuE
jj0US9CSjleiiO2EtOwYtJqGva76kGkNMBqrMGhURdLXFwAMCshhLtIygFkSqzVu2rpL6WQVGlEf
62SHSaXHKn+cEKjX/Y3N3vx+v5YmeGatcTun8yGtPDoPuQpxRLIhFrgo1t5wTEmhM+D6eExmUE9t
mtOzVvjh9OSzUXH+VAKEn4/xP8wbMQjwixjtLdOw295zyfm+UkC4UBpt8vSF4vsN/To5N2Mdsemm
cJ7fLgU0R6CewfQQps+Fk5EXE2sDUrRnxC30yK1Tlx5LetwWIlsqPLvhDPEHAjxhL2hnJEaQe/Ts
/GyDz7b5afvzktOBn//v88JODGOuk8lw6ZlWPCJ9VA+xnyzRO4S4iLLB04GxFvH29Txtyald0LM3
3HRZEA4YNc9nRYAn1QTIaqa+FjPxAro2WuLluZYRk5y9bp6OZV7xFzsvhk/22Abxtj6yPQG4ngkC
bh1jZeL8f01bxynykp5JeXs2tTdXxNBZcvF1QZHaXSrXKfF15tx0OQ0tnYbd+OYGcAhB6xfofTE/
ASju69UqDVD41RRbQtIJk1ineT4TjHeqyCclK4XaPtYI3hczICIpoaPNiecBJ+Zs64+0OZdv34ir
zwsBiYaLV+srfD7B+aBnlZuSmBSaB5BbxNy/uZLGXy8SYMU8r50scuYaRlVbNCg7KCTGwWIwRWQl
leSgrRMZ01WUcAU6elE7VrGQM2wuLIHjbfA8GgFEtG24665eP3iN1af/J2bdrosoNEEUyhMLYkr6
ue0mTBoFoel8SPRbTTtbGovG+ee2RKliwVqtwAPbBnLCtcS2bxqWLja2fqpDcJvM5INWK/yw1Mgu
ZAiLBwozndSrjLz7BbjymPm/t5WQXCdrNgy9PeA5xNSiYAe+5jZlBbKss0nvluVJa4ZDPpCjPvaK
/ZFpcilIOPpeXfgaWvUAdRnlJQa9J1XgK9kO0OescIUuwCwQQ1xvB/cqCoSlFZ7YfNG9PbNOtqoV
SrJYDo48QndUeF+DowCKe8LTlINWLHi2C8CIuz+Y14bLuNveFMlaXckR1gpgBUE99JBju2NIqpdW
BQr6+rWDiHrlRwNGz8obIlyNTZrP6IIC60xgtjgpfkRTM+x7I0KPX2h1b28uvRYneGRUD5OyoUBG
LssvnXMfJLs+OzR2vL1qEtSz9Z2AmtXaSADEF8ECGOltvTUz0JQYgJ7vInR57A0wLzD6afK+euhg
L5uPCZ3ebtkQi2ASlw6CcbG9r0TTD9K7ND0D9aB+mYr/4+dXY7lwbIs51EEblEBFL/soN1cgB4WH
XndbcJ1XCgg+oHf0Mgg6oNBigqmKXXLQ8i96BlyOXRJtb5H0jDoY+cCEGWoKYoc5opiyqHLgKVe1
/mRoQXYCZmx/Mpp3FElhCxeSBOdseQQACys/ht8B0C+qqCKSkR5ROBoHgDlA/xHfRBaAbAdnxCRB
91OfDjlV2LJsofBkRAIaBIavgYHnsSOZXaKxfEr5C2NkV1rBLSxfEVjKtLgUI/gBVo82W/jav66Z
Lzy3n+fhPacDDUo6bkkEr4BbvTbfxHP6bmhYfk7J7dwdp8O2Rck8GdjefYBtAtYRa3X9+X6wCkIs
Jzs33oqIa8ZdEcQFuSFZfjIsxW0s3ZV/wsQJD1snNGiIhy7VpdxlqfMFzBMhH+3f2zrJdgUpdRAc
GwiWPdE7A1nHIJUHMZzd/C50xWmXfx3rBRZdtCuJI0p+Si1gcqAbeXbjnt9rb58iWeG//31fuLzM
iTV4d6Gl2mZPgdcdAAkXAW5H4RVlW3EpRXg7gl3Qb20dWjjk417LvrieQoDMsIAfDoZX1J0wgCEY
Vq7nnPcER8MzgVPSgbghqZ+YPp2KQNtlWqFKssi2BfBYDjI5SKshUro25LEJqOUlOCcI18KHAU/J
baOS6QPyKXwZoGiggRb00Wu9snNMDp8nduPyex8sABj0DuL817Yc2cbAKa6B+HqpiF08zrBU9mC2
kOPXRegO2dHU6L3vqMDGpesFSmkwMq85CpFsSQO2Vze1WC96V3I/zAdXsWByAQAUA34OXJcI9E0C
XmMedsLoTZftfDCNF7biNpSFk0hQrAMk6yNCbBRacr/wZn+C7+q0uBiTcLAfhzGLAZ6j0EUuCbEe
5gYRHIs9PWlv+L3PZsR7IG/x6pCHJZCGJvddCv0TY17b8GJXZep7EJOOqDug96lFazfp+4M/fd62
stVaxZAFrKKo0a7Y6K+6cCjQ4MxpYWsAGzLr6Ix727gDyIQ74MUfJZ3itpeMRCKYuJAn3GIkAVA/
kJTS84xAuUGjitXtAVjThPm+AhRjnKPNj7wjw3AlVDyybpsVGVoxz1YV0SrWVITqsqPqgTNwhd52
keEVXI4BbEHLICBbDIL7nM9x095mvorHWiVEuA64PrtFhYH889J+5F4H7qGTN6se/7KzijQiupMx
tYwJTGGlrMCcxtLD45K4L4w/zfZx29ykSgQe5siQYwC7i2DYQ2CZJABD0nmw8g/DNJ/WPksOBpxt
MZLZK6QwQJK8cmfgeeYKi6XNZusD4w9yqNaDTjq5Sdtkb2nleXGmaJ7Xap4dET6EIHOJhmSM3ert
eI3Xv0G4WV0zdwritNlZC/a+fjtzVYFXdhNdKimcpcx28qCzoCQfbwvyotnN3lvcGBw1oa0rHJ/M
MHxDx2MD9o0QUXgSDhP16Jh4CNPZcSlP3ml7w2R2gdk/sDoCc+11S9t62/rIbaXnxqgfx8m918zx
scewxLYYqRZ4CQCiU0eWSxzJaxeE5QaaDjHMOvf7stC8P2bn5KqXpsypAp935bV214YLYefBTDUB
1wyxdGcjZCPGoaGnoMrCFNC6mTPGDnkeHFWcJbuaLoUK1qAxs2YmM7Kzv0I+Nhna/17aLIkyXWUL
ss1CpmtVEG4CDcbXt1NfJw3AJdDYM/rkPtNQMgtIHuXB8PPtu3UhJxAq1ZjnXQaLY8YMbLZxOhlx
pkJlk15HKx08UukGSBNe75Q2JWa/ZOdJd2/pQp+T2v/QDFqo8/QM8K6PwP9Er6h7Lssh1op2t62h
dCWR+UbwgkOFpr3rldR9Pid6max7lj2g9ngGxfIh8a33XFBAAvbWLkQUWER3CGCiCT2wI9iS6Ywy
15+J/faoKjEpUQZWDTwy9HytwA2CMqRIuW12FaYqTLBpOtpp6ccD+ORP22smsXOIcUGHjXAPkMTC
4UqB3FhbJtYsnzwUsydAubhRqj2mw69tQVJ9AEKw4iiADl3sMOA0G3PCMF1vdsUp5daBGU5k9q6i
yiLxSQi60QMAbMCVQ1dYttqwAbcGuLuz5h/T7KAqzUu1+Pd5kRfEzKaCmTOeX1QDWurMQt/7yU1D
cT2opAjXQ4P+1jQvganQOz0ikyDUkACbG1UMJMtMAhUEIMjgDEKrhAjlpHXAAZ2QdT0Xw5dAq/Yt
T6LKpnHhLCEHwYpRPhtmG9r547YtSK7aK7lC3JKSYHQchk1yMEiXkQy4qZ8ScmoWwLBmqutDZhEW
lAMoGiz91Qtz5tOitXzUPqDc862qm6jPx09v1wcNrpiwwp8YpBYO0cDc0XRt8PcZ7Gs3dDsdDW/B
D/SVx1qlGLKVnFcP42jrixl5OE88r63XEfSGtynQQhDl++BtTHbLgAm75R0l5NWJumj6BMgX5uuu
vamd2sjFE6Qy6rnflYtxHNBME7TObnvt/uahhTfTlRzhpm1cNlCSWug6nbX7RHMikLvvJ70/5O0T
sB8PllFFdjJEHANeKDsde59GE1GNAax+YetXCH6DFSATB4gtbkdmhTYjUV2iYj7dlsuXIBnDUgf4
z/K0rfqq2YZMsXes6I0aLVcIbDy3R6bgIfWLaBrY/dCZB4eMZ5cpEoWSo+AhygAWKJzja5yesSla
1lCMT8PC4pL2ca96ACskiCoNbWFxiwUIZvJ7NDGHLvv9jjVDWwPa1EAEhZfPtVXOpUVHZHnSs9EA
QzieQVllxEH5sR0P4zsavVAM+CdrVfaixEHHAPyUlp6ek3mXWrde9WxPiky3xBNCBNKpAP5BMCHW
hiYTpYcscPAMHW+NYl+V9wDssD94qiKUdF8u5AjLpg1GaidrmdMKHhcKmpUf29ui0kNYKvBgE8AP
4ftdvvPMY+dG4Jvgv4O3o52uMx/4b20tQ1FLuBlbrdNA3lfjZeN66dGfk890sj/l3GbhODP7VACo
TXEZy1TDEwcEwLgisVmCyFFvfOpNCGADp0kf/DlI4ww+awVrb6OCL8E+GEvyZ3s9JREAgA79ALBQ
gHV9FS11vW32YKGCUJB80u4HSos/klRxl0iFIIGEVD5idvxxbd+9AcYpQJmnADz6wQItLKZPAEJV
LJ/M8oAWus6lIfmFa+taiNNMzO1nPG+Sog8nh4aq95N0f/CgXVFjESaLQUzje72GBsPsTEJvus2D
W7tFpeXL2+NKZFnQbAg2FTSLiG8Lj2AsgxQN3hb6S9HdZO3bB46QDPgnQES5hLOxx0WvkX5wf+Xe
Lq0jqwTOTWhW0eTE29Yl3RM4TxTaoRHwOq73ZCirPhhYihe1dqPtfF/xppDZ1coqj5r3X5BY8S4F
qNHQtL72oXWBjDNTzMMAMPJuGBPV2JQsGrqQJFa+AGtnsZSggr+O7C39I69ZBLrjsHLe3v0JEg8w
YWECGO0a4uuFzXri8hlXgZ+CcQ5cIf5tthiNIi6WBQQXUsTbs3aqYKjXvI3nVy+mxR/I4BxN23lO
S/+I2DMKyl/bliDbKhfFpDUJ5ePJJJzO1mRtN7sr5RQ71BkLUzOybMXayTYJU3TIHFqoirwCuHMX
UqLRC/0P5rCEhv5QG4invD70jd22MjJBqCKgLvKXVVaMDbhWjcVEIChx6E1C0iTMbO0AENE4Jcs7
CmO4ttdUB4wCTLyC80wDlwP5AGOjxDAjkGl6b8fSXMus/wSs2l5EHwHGFxyuY7h9dMBrALYC/g43
AAmA1LLRbQ56LCEjtNA00UhqY/K1APGD3oQK45LsB9oE0M23cq9hlFfQIHUWxny+9rFncxUyHFFi
epGX8t9d/31762VPWTRVri8jmDMqyILPqZeiHBIXdcSEJ3d+R3477RBl4GfBsOMxTZcz74qbgNo7
Rrjqub5+W4jjL2WLXsitptxOCWQvKLdY012NPr9Rv2XauGucl7bLI2tUeAqJB4dIpJDXUbc1A3tt
HBVyIEFaIfXa5uB2mQ+TXkTbKyrxDIBih20g7Y41FQ9T34zBFCQdJvU8J0LQE9qjE1eBql4qFYNh
jZW2GNGOmENGTXDK9XJBmstyb4zBiHw/OWZ2oIizZeuF6gUy7itrMajGr9cLDRou0VYQfss79ino
UBRRjsRz465DD/TfxNOrZ0ndctrDKlEQKevIaQ8JPwInjLt+SAAcUzueYnckQY+PpCDe53jPYRBa
OLpW3fZ631glnqskmosSFW1gr5hHL0uPnbfbNgXp4cKsyDqRjrLcK+R6wpKuLYK2POskDTWQH2ZV
EGbcgFsaQxMMMcEA9r7ftaN6Hv0ddhePFkrDa7IjQE1VPNZISnpZb2KGEL1m3i2anqow6zr7llXT
BHBDvY5di/ooRxESJcgvgn5pKEPujPON79YAnnObuyTvii5kmVc8AZKkx7CzG+xa4v/OvJneDKM9
7SjiV0XAKDPstdV7RVuDlxUjhsb0B8fvaYlbr/xI7Bm9TDauCaJqZJLlTzAg9p8gMWhwS0JnoHyV
59YNppDo+alv8zsPL0kCcnV+REb0rhubeAKXFLi49ppTnXrwRm7biOyAoYsKSfEVWg7zatcHzG3a
lAOOpwZqATuMmXbM3lEABEnHPwnmtQRvosMyeJBQkbDXbwcVZ6JswxABIZz08Q9eRdfft7rWqnDc
6vNQLzdd9dEHHERq/nzHMuH5YKOrHNgZIi4WNcyytvykPjt8BeGJK1Wfi8wRgW/nPwHCnZu3tpXR
EgLQhbIfqmE3zqCOwmn5g7rNzdjpdTjXWhZvqyWrECO7gCHIlSoURTrBH03oQW79IqhAC0Eiqwii
1AXeVPnbyZuQeTdgvQ/4B9et9l77K0erz7Z42dZdSheMb6h44ziJh4Ezepd0wa620r3fq5ot1lhY
9EVgoQFdE5K8QG9df8VFQIa+Rx849GmNHEofAtLoCNbkU5K1wAmpzNOIvEC5Vr5t/2Yx+ZdmNm/9
qbgnQ/p7W1tZWOX7a4/0OhgK13j9OxgI4Ye6bGCoLYaE7aCjOy1ldAcstCHMUosojrZkdYG8vVI9
oHUK99u6Lhd6a01tsT4gDcq8TYTevSj3ngz+8c1Kwb0j4wEgFvxfHKkP9Kae5gkXaF+g4Qh9eiFz
wYA9IDIFs+22LImvupIlKATWeqdOEr88G/XeDsLSjLa/LzmDUAMoG2uOFVyiQixqDRi0cyaMChbW
U244u4TesepPW90P9TdQ+yqkGZLw81KcGAskQ4cm6QTifPPRAAhzezIA5ppV944+hOV0n8+gtfhO
/SGc52eWPs3TFDcgEh+/8+RP4+614M+2/tL1/ae/mKSzBmvhGPWtzhPfL48GP21/XrG8f33RhT3a
FpjqOq2sACmiRcHyyHwwCT5y8pQmnyv927YwCTwQIsYLZQRj8Rqj526QQxqQuufla5fe0vmbrv2m
/m2fsFBLbivShwkzI1J8qNgJ5ZmwsRXxvuwMXv6KdckvdG4NhC+42quz1j8PNKzScFFBZ0jcChRd
U0LuWnL21mW/EDF7Lkixe+xa6Qw7Z9H2jl4dy8D8gO694/aiyrX5J0o4IAOoGR29hii9uq2LPprB
RaGCCZJEyEg2oE0S9SsUnMXkJlrIaN448NbUBwun+y0Y/Xi+q6I+fdlWRmbtiMPxQRsDdxglu163
cvJwofm4+qpiT0HquNv+vGxbLj8vhD2ZzVhnWtCjLY55Fes+EE/RdHDYliLbEbQL4frW16krsYIJ
owiYxczyTLNYr05jB255xf2pEiHYVxX0CyUEIkhux1V6T9ZY/h30ysgxYUABHeSYiNLF6Te9dWd7
NDw8GMLcu0urd1wda08Vbl48hpD6ud5szS8GjKHOCLbpEE4PgLNRPCSlq4Q3A3of8Yp8NQBpD33h
tPqIZ0Nag9xGjyp+Z7sKbyIL1xAjYiwRz25UAsVxWt0w+dykWCVK/bvByE9ER++1s0QUrF7Io0Vm
q4HROzXCom2eO7eJTBCbb5uczLABDwBeGyAcujg/10vZ2iOh41hXoEMb9D2IPZ0dyMXqY1mDvZO5
vHl+hzxE3WjExPMEUB3X8rgdNHZHq/qcY0VnZGYOPPuKQtW2FEN2O6HR4D8xq9oXbnQd07CCCdAK
xejdjbUb+mn9UJXZrrG92wxwLnpWxg3SQ5m33FjUPPEGcPU2/+6w4oWZ1cOQ0x213Hu39T8qftvq
ioQIFpM7mNbGIBogOsVs75oiM/U5qc7I+v50W8YQuWLydQB94E1aAvODl3YZtvoMukujuHP79gA8
bK6wPunGX/wK4S4z9GQxwfcLhzmDO/zzopNwQVtpb396l7ow73UQFrsuHNYM1zO1Wqc6W3Nxr4GV
Wq+Mg5Xh0i4aClLo7MGd7KfOmz+UdfPJnVWBilzR/+SLHXdVNgO7JYX8YHq2pqfUCvUO5IIKi5N5
DBTWcMt561kSXXdO6rZldtlAyzay2EODeWY932+vpUqI4Lx7G1TCepU3Z+78aNhR4z8XU+FaZRf2
iuGKOjHaWl7VWdt+Drw0deuziXK73t7NWhDp7nTUqpu2cxX6yFoV0Ur6T5pwrQJJbbLbxqvPXvYN
pR2MS2URkuQhtzBtXmRR2gFeuL6x7XsM1yp2TOYiLmVb1y6CtjbVaxOyi8EJa/uZB1kEgNnQxeHr
i0+ozSkuFVkC70pb4ch5yAHoWefX58Qo91MP0E792Zia3TA8+uuIeLszbDDFDJlimWVm47hmsEIL
6RhPFnIqvCOpVy0MORsMdfjWzVx9NwZVq67McJDwh80gc7Midlwv50i9ns4pPG67dM+LE9zWjXHD
dBfVrMk75Ymql0JqO5cCV60vXHwP1GYyAhj8PHT7vA0BGLtYce8f8hJgqCE3Hyv3yFT9oKsWou9e
r+q13Il5eLEAbbnLMAJHAM3WWlQeiLnbPuDSz6PXYL2eDPPVKE5Q2WlvuhgrIkADq+l92x+3BchM
Ye3M/JuaQrJf2KXKZQFbcvQ0cueJk5PWPyWFIqKQ6fDXCwLQ0UCCZPXHF/vCCJsK3wLBhdnc1vyL
lysiWNm5RaCy3iV/aQmFSD+ZcpNkHCo0ABMjvhPTQXtEggbTDsvZ6viuXuqn7VX7O8IhbvulTMFP
FRVQ59ocbbMAct9XTRkBheeQEh1IuOWuBARviiz3UFcxJpz2pM32iZvHSAkjEYy3jt+c22qJcvyd
z8hdzbI7QJCcGofG0CbKWParsMtdbg63DDBpWt3G/sBOpA9urcQ7tba70+sl3tZJagkWvIGLlzXm
YoRtQpf2ArzddaSQnway88ihfjsWNZAjkF3FswUeAR1D15aACLZw/JxiuneIkeHRXMVpkbqACwFi
6dTE5FXK0aJ7dh0/dKzTDABah1V7V3usvF3fPzLtZwdwM91XrZ7UCP+pJmb/LJAuYYgAHciDBgx8
EOF5H9PpTPtzQlhUqVBHpUfqQppgfnUyuiaI/cC/xfgzy+aYl6XqySNNsVwupnAfuhMaE4MaxczE
LY9N74a8c8LS7cI8t08uMPXaZvmK9odPttnui9p/rBxMGjlWlE3ADhzdz9v2qdJ5/fsLN8JL1Iv8
tbbq5UCtZKgrLYr7WHoCLlZ1/fsLCWRKOKYxcKgNUBfNyXFhT5aquVtlJ8Ipc5mWm96AnSsIjxL7
4wygurQ6zSXfl+SnEShiGtWiCTd9XzKHegkOhDbcWmDJKFpFIk5WCsSZxqsbeDB/q97Xi5YWgPVd
AmxLamJStPuaFB+RTNCTh8l4bPiD7zxpSx+25SdOv9RVG1ZkZ/dJZFssrPiBVF8N8oNN+6ZVlJaN
dSVfueiLHyY4m3z26rSd8cNK94GTIvbRMp92Z30+mf0cUwtN7eQ8mD8W+ktvvvN2nyV/iv7U8Jdt
u/3/nKP/XaFXhLmY/G+MvILXqxYjajX3YUJ7X5gbzd5BXLIwPeyB1ZPaXaxN7LCA3c7GzwXu9NFI
9BvgOv3a/kHShQGhlYPmPFT3xZcJn0FjRmcMEvfzEFrshFGD4wh6uN5RXPzS83QhaD0LF+dpGQeQ
6k0YyLHN+aZBXbpvuttBSREgO1LolcQEOUDI0JwjHNup0JIsq3D/z44TYbKud8eIOiDZAx3lmKeH
KlENSEtt61KkcIqXOUu7pYO3r3oe5cM+8L9NyEOz4LHM9WjSMadRZvHUf53yPaaFIlObdu740BOE
24GKgkH6jAC5lwNoZfRZveqiMAINHJnrTFKzfJnpAWzLYT0eB/rB4XnI6XebfZ1KRfeYzLFcyhRW
wDWzyuCrY3GC/EjDbMmO21Yq3dULpQTP1ZA+MZYSSjkj3WHcK2roS+Bq4dKz2LCfh/SwLU/2XEEI
CXB5C8XEVwilrB+KyZthRR3ND7yd4jFxUKAZ7911bKQ0FerJ1+8/cWKkYpm8GGwTFgSsMYrecq5Q
R3b2PAC743yjWwj4INdnrymB+O/pcDom+nsdfnAwBZw3++01k5+DCylCiABbtocBfQ1nylH9mJ9s
97apywMQaKbuueFPdvEhMe8Kywg9+pECwzbpnya2r+vT9g+RGsvF71hX+8LTAAvD1BKG38GXu/pz
UES8D3Vr1/l3rqfSWbWygrvpB90E0S1kZdl3rXrkzi/4zzz/Ws4U7ICfW+fM5oNbfPPbA/douA7e
goN1W19poAtmLewwkt1ouhcWfmHNohGAI52t5lFnn/S5jwp2LAonBJRwFCQglPPs0HUfC9W5lDW2
4FG/DjqhoQR8vIJof6FLDiA7DCBVY7tjtuE/MT5/Kxxahxit/+26bbXTMyPZOy4r0Chd/Mlns3se
8ubHWPSqJIp062HlqCpgVBe9Dtdb740TYBXXobXO7nZtqp8zEFtqeIXlXbmvujIeuOr1JwHRNrAE
/2QKhwteuAuohwE9tG8+oNFpx0tzVzXdztfnvcZ4bNfFh77uv09FctRJHsNVxpTld9wy421LUKkv
7Ibrc7MZ15eAPXshwLWjfOX660BgXO1G/6jTL9vypNZ/obpw0gyNNxo34Sb1Hn4f8+Vgz/kze9X3
bTEqtYRD5vNs1IthjVu7Y2MFcTV8pgweLGmjVEehDba2LXCNBsVo8XJLhfvMaVoGZH/44zxtnpO2
+VVP0ylLSNjMAP21qR0NDd+hcHJ8h1wkwXXQtGPY6O9Bv/BcvmaNFQhNkD/Khnuj6u8anb6A4GBX
V+WtrjWnvFxij79jXjHAE9+0kFsCDYjYVUU89F0aDeaLzaA85gs5tejZY+iVoY6jWFmpxVyIWrf6
QkOSGSSxMxwWq5p33NCejGWIeVErmo3WDXq1gZhm8Rwdk56v6kj1xHK71SGmbFjY57cmWinqXafq
8pHe2xdiBDtp5sGkWgAxZsK+l5r9pyCeQhOpKV6IWCOVywWz0qQeF3g0QC3eZ1Z2Z9KhCrXZ4Wiw
w4Bg1X1ZynlHZtCGbhujTDkIxnCTCRQrdN1dS06B7snHHjRBTldGIO0Ik1YRlsgkBPaa+kFzLFhv
BXc10qEwuI2GX685sQda/B8/L3inoNMKJCfwea3+NuffE1VTj/Tnr2Cb6MPAY0MsjrJRw89f0FKO
QfCHPO0ecYQU8YXsuKDW/58IQQXMtVXWYKDB2/bj3IlqHmWqVZIZ2KWIV9tMWD44A6I2ltwGQPXy
KAc99/yhnofIsMvfuEY/aGkXbVuX7ISC6nItwgJqERB/19ZF0iXtmmxBPilHVm5hO8saPttV+oDm
ZsUivhaFXDl64jA9gZYy/HstqgFXB4CjwUoHE0TfY/6tRSTSJ94jIb4bb6slicXWxDzCbMsCjqwp
Vu21vF6CYuVSAt52tCy/0P4QLnMRauTQj190g+IYIdfj5rtCU71EpYoCL9FFIBis7D3XinoDW0w7
oSBWckfMj6KPOdJHah0QoXVG6ALPRiXxtX1CWxTrwWeHhkBTrB1NI/qlqYlHfTtqnwAKDSbcEoke
RepAqteKke57aF3FJM+1Xsm4JC0oIwB2NoO9dHC6XWXYN9UQ3JmzCljt9XGARheyhBPnutoSOB3u
wtIrgI2v3Za1GfM52NMuifO63umsfexqrhjzlKqIu3e1GHAWiWazlC51gfSAAcnBjrtmwrxqOoZB
zm7KFvx920Yq2zXwpbkO2oCRfRdzPksyUYc0wM0x6a9gRhcnTrqnKWKZ194RkElIP/wFQdRfzaaY
XWK0WY/EkjMvE5JaLQpvrQoPSibEXNvqVyoL2KBwO3rmMI82Q8BE/GdMWoROrcIckK3VpQQhYBlH
p0y8FatkASxOQ1C9R/SXJ9bu7VsCijI077rAH35FwZaaCcYhBlQOl+Sm1U6NG06jwuNKXdOljNUG
L0IJgHOlescQ1c6kCKcAFBOf626O3eKQDGM4mo8Je5inPjTsj9vKrWt0HY0hgrhQTtglwDoa1WLh
WVJY3Y7WdpjpLxkGTulSoozJAUCgsgv5rv1bTmHXNGakHXcgkebOx6HuDi2v4gIQaYqTJMl5XKsm
XGOZ16PPe4aguj606Ue9aKKAHA3zT5b96Koybqvb0f6MAcLQtm5qQHLbA4+s4eRlz9trLHMgF2ss
9rEQUMKBBg3lCk/vslAfnSezGW7KrtoPrXnalqXYz0C4Z/I29QPU1pHlDx6M+Q7p/UAvwwQ5T3d5
8VTjryq7Dcxru817ntrEwfNvCT6U+W/d7DBQBIOlPwcwiCUNMECatbf/pzE+biuqFC3cPDnoTUxz
XFe1jXXyBb3SOf09Bmfu40ZPXqzlHswboTtW/zd3ILZLGBgVKjMNKgdsV/NHapymQaHbeug2DqU4
bdfm/3soERV9Lm3zlHbZscjAoT1U8eBpipMi99T/nchAcD5LMFmJ7WMlufEHuN3hzL9u75Xs4r48
AIKT8TPNKYIOHlSz3DDTgIzEAFTLcwYYiuy21/yHwWbncXhHn+bqAvCARgoO+okNe1NHCq2uEJ1Y
fnYojSxcjPrQcx6NDYkWui/NmyrNY1bvC+vWHxWVLek2AiHABAIFsv1iZ/NiGL0z1XBAgf4wJbGb
lBGZn13t44zG0O0Vlotay3vOOkMptuo1aUE5p3gpjACOMyNGYpIeMjd2VDUMqX8BguX/EyT6MtvL
9alYOwMSALoYnynh4dqAWKd3pv3HI0/bakkqJtjAC3GCO2uduiidZuW7DJ6rBn1tNQFF+SeX3ujW
r967r4vj2Cqe9VJ3fSFT8Gkpwbw/QdYMILTeofXvzNYJe3bvBIq4UnrsLuQIDmy2Mj0DnzCq2A4y
gJ/b6df24qm2apV/EVPYBd7GrQk9uqnbDdQMrdbbeTyIZ8DKdCaJsw417W2Z0sv9Qqf17y9kpnPg
Nw2Yxs+Oe8zAk15FtRVvi1DahOCumtYe9LzGujnL8qHx8zhtnMfeym8AIhjXeEtSXT+gBH40plkh
W+rIAJ2ECvraeCO+qRqMyerAXoQja/rIa+5S9AWBKCZ7Tgq+95Mf5O0UUbB/lO+AhYwSMAbnrtcT
/c9mhu6lHLgZxp7UwfexLmLk6X5vr+lqCq8uHNQK1jFYMCyJRSiA8tncb+CpqoJGY/Cdeoo6iEqA
oAc1CF/cFJcm0+ov0wjmczf9sa2D1NwvdFh/woXp+Vox9nUDEY4zh1b+5C/+IeVtSNijUXy2J1V8
KXUTF/IEUy9Kb0l7gjVrTWSXPmajFo7BXk2wLl06pOIA5eyiFiRmDrKEs5xOQIEohgj0Sol/2F43
6ZG9+L7g7jSdFTP4KtEQ5Ufp+ARWKlXEL9MAWZc1wFjxEEQEqD4DQmYwe9Agd3cEBRa9j9+uw6UE
QYdh1oasnH3cSkCtCKCIbdEDyprbUmSXLMZWdczG+MHaMX5tYctAvYI1Gi5ZYH2Y3bCbxxct7cPF
tqKyVwTy8kX7J2z9MRfmTPBqL8wewjCGv+/yD5qvohyUSkAaAKO4yNy8ahhnLQ26yncR9hVBWA/o
8uvC7QVTSRC2heYVq9vJyc8fg+VT4X3e/rrsAKIHAOCuKJ4HADm4XqHEAyZqip7Ycx8S7TiPEQqq
k2oGQeZVABNpIiOD+surPPhicxfU8sCtyuvftIZzzPMIcIthiRPfpKFVKNo1pDbmo8SETAPGycTT
HrTpmHsj5M0wrKT9Rg07Kv6HtCvbcVSHtl+ExGjgFUhSSVWoqWvofkE9MpnBgA32199FXemeComC
uq/OeWspu2w8bO+9Bu+9MeydJF+vT+DFz4Py+GxzOHdjFslVA0C0M9UoAzHjfQDe59f1n7/4fUCz
RvkdHi4wjjj9PiyxNEpL/DwZnY02TJGyXYib5yEbVyJd+khQTUCOb84yvMs0n6FrbXIdGYEpnLAf
i7DQjnVz23bj3ISMs6z8h4UNayjQuXUbPhVLWQ0uPcEgeInaVh2JgOrh9ZkzLw4I5bkPY4fZZud0
6vyGJknVFOVDIbkOegFF1zpVqBNbDnqb06iiNofSHFqvbwZA7d9EDV2CzEnYhiqYa1epUCHs7o3d
2BfjRoP4WgAebgvtETne56QdA5WCA5v4xi+7kQ2Icm0bQRwZLCLNn9AqtvSIatz7KtpErazwS6sO
fVEyezzMAObFvdkWA3cI5HkftAwmIjqcybA+1hpkly61z0EWR3UzUY0pignEycDKIvBQSh2tfzii
PwdZHNHS7XIoRSCIFtTedlrjlF6cKLy0AJXDa+usZWDVPnTus66EoAbpDzpzYO2htGIlM7u0S20P
IlOzcZeLOu3pUrNlZ6cAFoKRqRcHnWpBJeoNKESBau2VXXPxo0DKCvQkdC2hsHQayvX6dHQyp3jQ
7VbeTIQ20KhN3EB32/zm+g76qMIsM1oA/6AADmVmAk3h01gWdUlJNRvsyAEEHUdhB1STa907dg23
hcwbvcCz6gn4u4RvepWgtDr13jum+qsuhzrUhd1EPXSJ9q4mbKwdoQLdaS3UR/0uxm3URZauQQxn
6MZ3msNWNe86eQDLuQvQEi63do3Hj+812S6Rukgg/9TZ94wOX3Uhs1t/ElWE4oe98WgOTqPNvaOH
Zk2oMs99qHDzh0Q279CUmJ46vVY7x+LvKNJ8l7osn4wUfMgCgKNb6ZFyM4CiA4kkPIBk+UOXLN0N
qpiFa4D1qqVCEcycnkXWFXD85ebd5DpJMOi5E8DTJ4ZUNrkZG9cJhrGhgUurPBgE/ar78lsGMZQQ
OAu1zcrXavriqccGOEIokuwgSya3Zcdhj1KrIEuKMRqBY4IVaC8gbSTDJnXCpIGPlmt4u9avqoj1
4ENajQX2so3CYGPRJuzNwTt4AISFDL2qbdE27F+OAvTJAa8DP/tcl4Y3VPFS4FmooIVhdlWo7LdG
rBxql67tz0HmA/1ztsap2dM0KwCu1kP4Cb+a1N+oCuYrY7rFF1/ZSRegyrMvGlxeTSAhwThaxKMD
xjrQoXgozEEEdZ6MD36mNfuG+Mltg+UdGpmcNq5m+rcG17PnnqHfFLb6NB7BWSVbixX0MOEZvRtS
aq1UUC5tdLRzCV4rqH6dbXRigZ8ifVY8TL4Kqd5EuQ7STfmysscxp8st7qO2BkIXrAfPFAponbSF
3SHpz21CZ9LV+AXp00/qqSboBpvcpxUXOwN3zR0htbNyR1/44sDV4R6DaAFe58vGJwRQWujOVhBc
cdA4NgW5U0mxT2rnhhXkrba1zfXRXpApgYoMSg9QRAEJGiovp0sssaBo6It0ApwBXkXldEuyN801
tkUfo/OqJdWmz96Z3wUu+zPaY5jrh7b76VnPuIQDMLLArcvvDW9NP+s8VcHhCvcD5F1z6rUscsLD
ScvSNJFxbbyJst0Q9i5zCyiF36q3D63/dH0azqcd023PxzqW1iwoejoLEyOlptm6jNv8aax+sOor
hchrZZSRbny/Hmr+qdP1dRLKWSRhUGftGiKVjMsqQbt36xebEnA2z33h6QOTEQSirgc8v/CxaUBO
xHMGBHPU9k/HZlDNzCBnruLK2hYiylZ25cWfx40BOUIUic+eMi2VlpQOVXGX0qgx/ljJ8/W//0JL
BgOA8zSKa8j3z4AjFP5CKABoMubTvT3A4MHca/Kt8+Jy2Pb2Q2X/puOjdIaV0/DiwP4L+1Ew/HT4
tgotqLYsVAxQBfGfsn8Ab0B9Ff1/wGGAHIFT1OmHEblDs7YAVLQcutBmt3k+82J2Wvd6fQIvDIQA
cwXYDWy68YEWpzormSbhwJHdc/+tADeNomvw9xGc2YEKiumQlF1me5L5LWk8joPAmALN0aHwuvIx
LpwHwLgAyQ7/OxyAy7a/r/ymL/Q8v1faADUXBYJ2HXSaFiBZi6BgFpprIoeXIkIOAV0PgCYAzZxv
o0+fv5K4JPK+ze5d6rm32FbunXJ0tTFq5sdZS7wy0GmfPavB/HsFWBNf6uMSQo8JVazT0C31SujL
EPpgyDfQipOVG+58ZCc/v+QeUAN9Y5Xh52V+YNMBPAfX2Yp2Y+U/63zldJhn6fS0M3UPLCMH+gG4
UpfVlH5qdOjAQU6EkuQhddMjgTcAp2sg00vPDUB4AGcFcwMp2WIr8aJJDe4P0JSYiT81xBDsKGuc
rcZvrq/0j4V2NqBPkebJ/bQsCAzqAdzgiETS+4KPesA1c5/AQNqReQhKR1T2NPD78cZy1Wb0hzgz
rTeSTaEl25uBVpE2mtE4rj24Lk40fI/wKoGgM4oIp39XZup9MiYjfejcn7b9zee/nTXDufNLEt/y
U4j5I3waem0ZkrWFpLAe+T70z6l/b7bbpHxKITt6fZbXBrOYZAr148xkGIxjy8Cv9sM0yy+spFqX
1wwmbH6ggr+4eMv1Kof8dN1D7gp9v2QSoYsSde7uAaxYiXR+5c8T91+k+YD+NHEa0bs8aRAJjDg9
hOJSFxa5sg5mUuTbxMLjIW9g1Z22eLroEnCR67MJkj0CnC7a05tmMZ+ESI7HYwE2Tg1GtAWwwdYZ
9R9W2nkvFexGIZbQkPfOc4t9RVt7X9qkjTgUDb/Viep+uC4Do9nB9aRPbr8dwKwDycWS20rvX/H4
dmIAwyC3kJdkAwy9+5Im6a+Suw4Pc+UkP5WvS6g+T/3Wo4y/W7n7peCNGbY9qXepY4svlTEV0yYt
/Py+a0zzTz6mor8heFfdgunCXjTRsbDlBCaDY+Ld5VU7PbGq6lB60obHzNNeM7f0H2HcUW182ug7
KidUotK6zOIxJd0O7WWnDGDgYG3cqm29UOSe2Iu+hPI1yTS82jmgktRM00AA97uzRAkiBdfgXZHa
1rbtE35bZVO7LwynC1Im1MEmY7q3G3yzQg3ZTkPCAIV7cPN76C1sBWVmlA5m8mDgeYQeDkhPpi3x
fBj6PsTVkvoBd3TvvR5ock8sNbLAGR3xY/RGetDV1uv4n8TvvtuAeY+5dqMKK3IhK/OUFaS77XXx
mGmDvasnxvcFaaZN1gBnBSaMjicxk6Fo7SF0od90n4i2izk6j18dM9d+NeDMbPOpEM+2r2m3ymcq
lNbgfmNk7gXlQ3XvdLLblUQWW5TVery6qUO/ddzwHhusZehr5b8UpD23vUKR0iN2vq1a1m9MP3O3
Knea0HeT8YAWE2wArSq5GTO/RTUABgqmOQLk2JhTaBhlsQc7iOBXRhF2k/mDN14NhQOpIuV4WYRD
dAi1GtCU8EXPjbDUpvJJH9zqRTWd91SaTXHMIJgVNGhv3dZuatyLhELwI+kqgE7g+NQaafvGKs53
0qNuSCF6v3Np4hwNKwVVBpwLKN+jXCPNHgaZ8OkGVd9FfuFQ90Cd2vquS0v7Yww48/wCigsEjNp9
V5V8Ixq93uVcx2SPFTw6vLHYcE+HbYNshq2rGSIynZ7vSdIYB83i3c5NoZCbJyhraNJgIesTEZpF
Ye6IzXAAVJ6zvb7tz8+3002/yCLsRGvdriuLe3DItqb/zvKdD8H6xP95PY576XSZ1YWBycTzCbry
p8cb6pXpVNZTfj9ZGfnOHLeo4NHk9IfEIhx7AJU/bifextUHdYOHBAnUaPpRS1h3cI3SD6aq1OAu
/g1l29CB5clx6ooqNPnX1tbhn+sOG56D7T+qQT1klT7+8HqsGJPk234YzRCuLGYIdTb7vkZWs4N1
8bQpRrCAC171EetocxySwXpCU4rtNFMlW5HAjWQy1fiQc02L2p6+Sb/vbnIHJSbNLtxIcAHRWGhS
74qq5T/4QOttRfyfsoalYMqAcHBV7oeNn1hHyVDn63xvazq8f9KlGjee7zEAR0sinplV0hsLufOm
K4c/VW/BCqWDSoIldb4TpOrwCtS6LKwoFsQEjRmAKnRkDYklArfPhz9DbtiBXohxl/SwIcpKmLgy
2uf3lcHbsO4z9jjWcq1ZcH4Fw5sNwlVIJoD1PlN+LTkQ+oYg2f1MbG6q/uBb7ZOypr+uE89h/nub
LBI3gzuFK0oHWbZhhJiMoCcvTKKRMP79C5/MJS0ge2e9myUloK+8XgDdkd9Tyz02SQZrhcR8lS47
+DXdpVnyeH1XXHq1nkzgorBSTqyqa93N7o3Wbe5IPkx3DMnrZnS4uVG1UxxS1GVEgIvQv7cG4t9y
lWkHtLySvzf7wZtszvmBeQLIZPnQNPKGao4w8Kco2UDpDiTFGiJv1wd8nh0iiI0EFDUAtMuWpXEz
SUE/kCq7N8fIEpAr3agiAmai4P/w2PwcaJFNJXmhKdwRCCTuEzsP6mqlQnPx0yFfc2Z4OXQSliKl
dWZIWL9q2T2zVJzJ7IXyUUA6ffyj8vExyRyU+s0jWDJ3fTb+btn0cn0qP3S5F/kann2YSRtP3XNK
CXytChuKlknsqkbmQUYqf9dDz+HFMSv44BWotPS55+/8jk9Ryp3+rqtovxnbEe6qEyu+QhHBOMLN
O9lQ+GKGirTpS2O4VeQLrIAO3r3bJNH9my7x1BbX4B8QktiR+bTfp0PadgA/GXRbOkw81VSRxwxU
odDoqbwbM3B5TXAZI5K7U4ReCCr7yi+nrxJf5TGRwn2Etmv6J+m85kuqI1+8PjmLgwlFOqyt2a0U
8oHoXi0fx5PoUptbnMfcMF9pq38BfOK31ScrYeZV9OkTLMMsH8k26RTQHyOPx8r9o0tw7rBXr49k
cUH/bwiI4WJrAlNs+4uzrzSYGCArCodB9W2wvC3KKOCd9BEoNitb5mIkfy4q2yjTnJlxpb3Xa4bX
8ri05K3LRBoKh4VZZ1sRnfoVfOryifwxLlTpCYpyun8uY5r4Scssd+rjthmbLSKNoV6x7nE0UvfW
H81pw4ke2uU9+mBF0Hl1eiiI0yI97spnCZuWTWbmftC2RG0aDsX6RIhhf33uL33eubADz204bvnL
dnHpF2rUmN7HQnZBVpJn03B/XA+x7KZ8zAMcBNEkAlzh3M+r7wYro6bVx7YSauOPtdokBsqUyaBZ
AQw2vShFnhymVku/iJpWG2m7KsJTx0C/rnUCZhpg0NTtcKi4vvb6vXTIQdQRK28Wf5t7DadZG5Wi
1L1EWbFpMLkrRst8qSAP9uSaqtr7DIAwgtYT/LRIu00LXBcZy/2tqYz0z/V5WnwKCw4i6EMDeITy
zYfI5OkfYnjSGlMurbil9JBXzWGtZnMpAChPM28NOsoojpwGMFldlqlM3bi+M5z7eo1Lvfbzi/S3
GrUp7y3o+gziQOkNGsHX52dx4H3Mz+c/f97cn6oHjbCpAVCgG6PaUotf0IXv1yy6L3WBfIgzo85p
z9onS2oAkHq2IaucxK1LywTqAZoL0aYcfnEQFBhdtnFhYPA4d5DkjuXAgaNJ3R60BEDIvkuf4PwZ
4NC2tqVwm8dCM/SNQE/wu9cRSBJw5tvvkHpZg0ouJn7eX1BchEPivH4h/LOYGOGjquKmHYuTx8E5
emui0hcOzVm4ci4O4RY+2yCy5qOpCsbiXNuM7FaI772LJ/rmr77uPAgsSeDA3Fkb74wGCDhGq0tc
3nFFnUOv9aHiEIEqp5Uwc4VncZ3NYLY5/0X5HPLSp4sIz9qyZjTVYzFNv9vM/poM/q+Be3dVpSWB
xJEdGPinlaW7+EL/u3Q/LavFF4KCa0FLMB1j130q9133d1B3zJ0O3CRq9Dp6d2gMLwbl1cCYJDY3
Yl7CiK3o71C8ePvbz4MIuJxhs4Sj4wwDJq3GkL6s3NjLTB74g5a96lky4vEp+EqoxWTNowFeFsDs
2V1u9v8+/UQQatBGJFsC5ZXUrwKa2fxHrqGo9NcjwrkP/rcDXwE81hdZhzCBmsC7WMQc/MyqwfYU
b5mx9nw83zwfDw0LeeOsXb+8X3OGgotTyzFOJmtDoRHIsw3R7wa+xmy9GAj2QCg+zCzsJXrW6IZk
1NUwxobB630Lt+pN1kGwsPeyrwYOrejvZw+NjP8Lt5g91rhgXBOEY6wIUA2JJpVubOfX9SiLisrH
UsDrA3sVSw4dr0UUk9cuR0l5jAWqgnZOdp6MbXsMiuJ7D0itb3cAIpbb60Hn3XJ6RMCmFYxuLA3L
guPEokjsQrxmqrsJQacumMwH0rEgt1YQLZcWOU66+bgGigOK9qeLHNtssHogBWM7dwP1mvR/yd79
mLrPARa7iEjGbazxMdZfswnSS1vbWPOYnGd/OVGfQ8xj/HQhw9FIUqoQIr3RIbWm/QpVgiLkSvp4
aWEDAwqVZiAp4PC2KN/V+uAlDUcUJQLN301w3tmSf5qtuW4HqDbQusvWcOq6vB+zUsRZ72/Rxw8k
CiM2+X19ZS25NR8fBacaSoQoPkACeLGekep2rDRAoa97bMxtDi6nQFE4Ay7stnSgWPcq1/TcLi20
zyEXqznXAKu20kbE8mg1m7G+uT6ktZ9ffJ0Rz3Nmepi4Pn0c1D1c6f/+90EGmKWlcUajq3m6xlqv
MQ3wjHncekOQzc2YNeXqS9t9diSzAW/Gl1k2DDtIR6UA0fM4K17MlERUfKvo+z+MYoaezHjWOdE5
HYUqXWk7TsnjPkATPbRbbSXBuDgIAnAI0CcAiCyvmWFMeki26yKuTLQb9qW/HerdP4zhU4h5n37a
7RwprFFwQ8RDfxDyZvjrEcyIFgC98N8Mzl9MUSv00is6wmN/aA7t0B9J/wRg5t+OwYBfOdx78I4A
Cmh5509glxj1ME0x3pJoOaLmc/33z09E/P6HzPv81oUyw+kcGaMsOQcENrYhdCbIH47+UKYOiS02
1KYrkIKLwVxcjz64a6j/zP/+6YN4cA/O9bSaYt+o95U8+kDESj0P9MEJ9P4fZm62JcF9iFoBuN+n
wVpgpX0c9TJOv7fWjeetTNyFkxFQdXB4Z0ckbBNv8fumsmpadtoUoxf4YJkc2lVeG0J/5QkUeOj1
dv6LXZbPmkgPgzW+XP9s57vHAK4FpzOeBS4w84ulzUZrSLSKj0gF87DW487+Ziu2ssDPcxkDmFKM
DKMEoWapMO9BGJDTopFx0Wkt2GD6FMpO74AJds3xkA2N9lbadvpkkYrd2rAxXSOPXlgvM2j0/8pR
i1HaqjFoLUQfd1TflBmEf+lYHxREc2yjfpNVu7k+q/PvnaYHSHo/4DsQBJq1RE+XDPomnkADtY9T
ZjaBmWo3JhMbsBOPA10VH5p31jIYZI5QJZ79c6EAexqs406ts6btY8P8rcbfufbuWi9CPhhQ2q3R
XjropbZ3OtR82a/JWnl/XZrZz8EXiVBnapqfcdbHfd2joWWO35k7vkyl7oeqJjeWWCOULh2SsFQN
w4XrITpTqBnBN/h0uFM5m8xZfR9Tve7n1qBxw6wcDsgmynjVxIvbllrFPTchE5F3Thr6HWCtTmfw
EGejs/KlL+wfFKLnl7tuz8C0xUk0MFpRkakh7kYQQfpWuy8F/T1la/iRSyvqc5xFLgMrZhS1dDQF
a3Y0eBFpVAsLmoVD/ZfC8v87v8g3cZXOrY9l58NLaeslSTfEPNPSH1CN6YOyLLJf13fIxXlDGw5Y
JYKn6BLcS0SvJiKNIR589iBreeO20ybvsxURqYth0Fi18ZwGsHnZKUDFvfeSMcVgSH3DXfnc+W44
wuZ1JVe7+Hkc0FBtFxBV8LdPF6WGVrHrSz7EzM9a9POaW8Cmt7XJJJyF3BU/ngvH6ZysQe7UnI1q
lymVX5R+pcCsjt3KiSZHO8JE+CGdjCpMPEASQcfZ6rX3y2zWUq1LVxUEX0FQxW2FbGU5naWROIM0
fZSz/WdduwEeCFusjhKtjGQdZdpbN6Y4cVYejPPaXh5wuHxBlYTkBg7WxWnKS0ZdNEpRHzPaCJAW
AZgUFLVrDUA/6vi7xq2y3ZT8pbjOvBGgLwXoCioKcA9cJhmASE6DzMs+rqH2gnZxYKUHzTwI5+36
Vjh/RyAOVMCQ+YH9hirW6drpHYAHcoE4Qn+bqt9GV68szkuf7STCIsOQ4K8XI60A55+2LSh6LlzW
RV4BovjcGSAtja94+QfEVCv3/oXL4STu4maqKmAbKoK4ffvK7DT0ekiV3PTlU5G8Xp/DS5GgTjJr
EWP7nV+4SV37/XwNOeV3WLBkUyzq3z0qAOrpeqBLH+tToCV/kpuJbVHJkUmYsC+/W3PzWvv5xVrw
9T4r7ATjmACgsX0BFMlateziavg8hMVqAKC5qixtvrLbWKLJ5jYJKJ3lthpelVlHWClhaRRb6a5M
3YWzGOcwtpOPe+VcntV0Eg3G61kPueRKbnhjD5tZROQutWBwc/0rXQoFTR5nPiHhB7VEekDVgPqN
gRPD98s7N7NvsuSuc1ZSn7Ugi3msq9GEt/rYx8mgYPbz1rvfc3D0ro/k0sL+PJLFFiJuDwUFD5lr
5u3TGblBbmzzxbG+2H70/4s0L81PbyoGcdmhpRiOyqLcDfFO750w7Y/FsHInX1rjn4e0uCuFpcBG
0RWO80Te6qnz5JbWj+tjuXAdQ+Xwv+8///unsUwUNtKWhlkjeEml9Y/cMkITcMY1EZWLQ3FdVE/Q
IEDA+et9imMOzM0YxVYqC+kcUuLo0aSpZnN9NJfWAIp/YNGCwzO34U6jVCXyFZLPrwla+U+iA8i8
K/UGODbLi4a8ZodBqO7tetBLU/g56GJ1Z2ORTUmNLWTQO6BeMgtAjjutfrke5cLQXBsywyh8oD2O
S/50aF1WeilsOHmcy0Y9mopNNzptvL0HWa9IeHJ4LHy+RrC79IRwkXWiCQb+M+Z0samEjp0kDSwP
pT2S/nvnktsuHzcw6wpBetwxIiInOyZZcUySKerU/vqgLxwcUM1HswKi37islqum4T4g1cXQxb1V
B2Nqww3v1VyjkF+YWQTB/7gV0exb9vZhnaGzilVdnBn+IU8BLmy7Oz7BR5EeWrGaYsxrcJGjQe/h
g54FBh36vKcf0s7HoSrToou7qnh0aKIHZtHBx7X87vQzKaws8yAV9ksluqAjWThVrNhen9YLm3EG
A4G9h86ZfcYNFTRLOln5DCCC4pvPvuYjX2P8XshEP4dYEvfwfISGV++yuDRuUJU9FpLAT+kZPeKg
JcOTbf/DSoGxyfwJIaEE7+HTWbUoSM2pbaP/XLffCZ9eBO+ftQnp2/Wpu7DZsffw+0Cp+CBZLb4e
nxyzUwNhsVHYeEMfK/6FD48k/3o9zPn0zS1UNDTwhHCBilkcZLk7+HJqpR47EEeOFFdexEwtIKkN
k4gyDWUCrrch10BW5wtjDoviMOhUBtDJC7olnQCs12qqx60R2S/C2F0f1cdXOF37p7+/GBZQPbgd
Wvw+NEFpAC1h2NHDyzbiE41hCLgpK3vHx+GnmTfvyJe/d53athoKNIaqQ432SaQMZztJL1ZcC/zM
hOaY/VAk1k3hTY+t8PElzP5IFRORbvEXyDt/mdI0NNN213hiY5jsuaxbUO4EqCXptEkAtxqAr7c4
ee0gTo93do4+7/Bad+SmHJ2QaFZoDMZtKcQO5/JKddacJ3Q5IaiJ+BAAnsUYzh6oNfEKUo6Y8DYr
71Xp8cPY9Oaxngxxk2am8QTvz1wEAPw3976t/9S0oXuWaemTgPBdQo7q25jxlkZa7pVHPyF1RFrv
Z9d2gMYNXK5csOcL5OPPnOXuXXQRliUlzeaNCxAjOUoPDJj3NLq+QAxyKcCsgIYEAIckCvCn+9hl
pcxk0zvH2iNVyHJv4xTyvecqtIxxAx+XPDBYGrEE/b3a2oL9fXA6C/KRrN6jqvCDDAmupC551Fxv
P9nFTV13e/xU1MBtRC+bEFoPSArkAIFGCCLVXskjOeFp13npvT4M5QEUbxjDUPu3Kb3btDHReTW7
B96mdxX1H1nTpbdT0x151gAYmLMNacDlKPJdYUn+J7UYUOZJ0UcdHKmD1oVScZ2Mu6n13upiKAAQ
muJsqsegNPqNZtBbc77WcotZwZjBO5f7qt+zHGZj1WibgfDouJngKR7lZRmZrvbHa4twAmXGy2tQ
aRr4X2oscAW0ZyBllAelzIdtAkggC5KMfp08cifq4S13/Gisvb3dsnvH6I9OUUSWlT0NQ7afEn1v
D/5tAgX9vOgPUCp+A0dxn9nkBpweaPTySPUqKke6NYh5rKb+pmjYFzfp9spJ71RGtw1qUmr42jRG
NPbORrjaEdYywOeM/sYZWzh/yptGul8MkjzRTKCf6Xd6VCpyl3Y6qo9s/A6xjrfGGiPUSWNSmRs2
+iCd0Lgux2xfaQI4aW/amBlWgWdustz5Ac+rg54OPKz9Ig1r5afBJGm2bYw0B00gj5VVoNI4Fk/5
1EfWYP/Qasfd2jAfilAUghrNWH+zUrc7sLzYEQ5XNwAJSQtGjiWjklN756TV3nYrEC6gsBmCOoUS
jpd8L/KsO9DONyKX6UA2uGPkAZ0cgAqWhTxtv00DFMNI4vwdAQCFFkAkHSABLAAlkZctapt5kuno
QRvTkZA27Ke4h19S1z57abayz88Tr9NAi2wTKHvHHSyF+03dNNpvoHmzv38Ufg4BPMrpTufOKDS8
NqZjDiOA4kvLtmz463fnaYjFddPWILa183SV1UbBP1H7pq/h3uaJOD3AZ8ErZMb4JFDZWFa1y8Ie
kSd44mj1w3tnZhvmiNBjVlRnVlg5bKvG5ClfFeD0zi8OYsyIPh1PqpmqsPhAICm0CQjZzpF0bg2W
uup2psefa6AdDUT2QbexfF5GSlfj1jdyc2u2aog6Xftp9nLTWjxKyqzaAA8fKCHQYPLJfMHshVY+
aaR+51MXgYA17tVEKU6qNLsrBthEy2lgm7YHc69U7GWCifSeaEXYJdpXnbWPo6ZD4GJ8qpT1qMka
Emr2XT6O5XEyRQVjM/lE/HojuL0zcZDy1n5PSvrNr7I3mlZOAP6QERpdh4vXn77XhfjmGMOdqbdH
aRtRLtqjS9t9OqqwzHwr8CCAI4f8G0raSAcc5y4HDnor07QBO9G8GyDXXPb2F106uBNYaAsr1Ltu
a2cCpQhggzJh3Ca2eZMX6tmglhOMhX+H0tnz9Wvt/IWBj4VGL6zHgPI7q49m1EPdORfk6AwixaXA
2qDl8omb+VOja0FCyEqWeuEWhT4iysCQSQSaeukeUtWNMfalcI625n8zmuYtEysHxEcB+3ThY0z/
hfionX160OMtTYd+4s5R93s9xiSm0EYdzTepNbUMwS9F/uJYkaFvEzS4ZHQvOnOv54W+6ao/lu7t
ashoa5BFn34zFg24fI4N79HVtxiJK70D945EtSXFpqmYimApoV7LwujvSlhPreSl59n2rJOAlqCD
riD0UxYv+FKWTSVKZRx9VUPFJsu85CDraXgeSx8+qJCawPmXyeFY97L567fYbA2CRgikE5BSLUEZ
esfa0gHH81gCc/qABk25hZXDuPKeIPMQTj8XLiAC2RbURS4AGT0ToHiXJ+MxgxDdHbM69uJWQ7Xn
A7NCgaLMDiS+7AU6C9psVkJ+UKCdDkDVQFg11a0DLB262V7VewVh2Lnr8qGEHXdL7cBxM/BtJpa3
ASiA+bOs6bQpU+dH05npM5dNW4Zm26cPU6GLJzyMnY1DUzC4AezXX83W0n/2CVQdbTEgx8DhBC1m
BRgkNA2/JrozbP3G9V+8xMRlJLUa1Sk23rmqT+7svhW3zMvyo6blLEJldriRBgSWBU8GiOAY+S3v
Jyi2maX70ItEfkkSMr6IusUyQ4L/2zB7ELRxXIQ5CLpJwDKiVTAoIGlYJKKDTupk7aB9vVaqvLDe
oCQ7w6R1iA+cwZi93tW83MzHYwMIC8//NPlLNuxphiYlBDoa5/v14+f8zYrWDDqueF/4KHQs7yjQ
nZmvUUscR/WI6g2kw25r+83Qfl0Pc2lUDiJYqE4BRrQ8dGShUW9yE3EkjRsmqV0Flaze3an8qUOh
YyZ1vypQW1eOukuD81DJ8AhUk0F2WjwYMjoCClwIdRwyFOfTe+V8S40yVNWa3uSFQKgNYfugruif
d3vxrvSEx6VESrTh/F5Ue+jV22spy/nJjXb9LD0DgjBu9yXQjLmCtalXy2PBHmV9//cQRsBmHDiK
2XCtx2GwKF+M8HsfmI6MqPLHCkbTthYYPH3TCbyJrq+GS9OF7AskEgAP0FNe5F4Qzq3cKbWmozE9
e+YWe2hyb8e1PutalMXJjb1ltON8NLhWHsDIcketr8Nc/Hderg/nQkIM7N9/w1lMnMagbdzoCKQ3
f/DYg7Kprr/9/0LMS+PTjTqZ3vQ/pJ1Xr9vYkoV/EQHm8EoqnMwjh+PwQjgy58xfPx89F3MlihBh
TwONdsMASzvVrl21ai0tljERW44/PNeqI/Qb9fDrQITln1MNM3D+ure1iVVPatJ5umq8NXKfwbey
cWrQIOHGlbqyMNAPaXMdGqXRKyqbQhraqcml7jnWjO5nmIrTMUbVyw0jRd5DYwZm//bsrRsk709a
Yo62Fn4gyfNKbQu9e4ZUlfb4+E5lWBnoEm/Y0olfmUUAaMAJZBLTmmTOP+VsoURtUseU8OC5q3X5
fmrD6ZgVRfkzDazhvdKIkWMMPZ2otwe44hlowZs7bID18NBYDFDxhrgthaR71tSq3FejKB46YxQ2
1m1ln2vgN8EuzKCFK0JqTalaSGOL7lnqq/G1HMaYvJsv7cdW2YLP/EEjLGIS6o6z1jv1BfrqFm+Y
WJR8WqTi7jmYuuilS9XclqCWc1u9rF+DYlJ+xGMzPRuG5r9U0yR8i4I4RP1Z7+n+TLMvzWSGDx5B
yL7wgsnJGlpChaSN3lmdReoklzwSfijvKNk02Xqqya3jN2myTxArsYckgGNkaKCLL/PyMHSJueur
yX8ifmmdwmpEmzigvwuG+kdTqB2ISYEz0+blfhzy4yAOZAa6AjZqJYOHlLDDHvVhXwWQTvZmHBJU
Db5N+61TRJp/UAeNCkZiWPeh0uB5p0DeyaWg3bcZekR6pCaf6Fb+JQ2N9ssaJt2pi6bZN6rUPshS
7+3DoCmPUVbGrpi1gHJaKia/QNILz4nZyImtSBE8LXpV96cm8vrMub351rYFWwL2bR0c6VXer0h9
eRLpUHlWG9F77vO8/hpDj/MkNfm4kRNdeVGTXJ/jCPY6vVeLfT5VXqEEXdw/10KbHSZdM93Y6zy3
FNDxhOlQ2XtNnjwZcuL94ikQ/MNIZ1ZkoJ4gJKg5XR7uuI4F0LtV/2xK44+qpYNcjxAC85Mt0PqK
F7nI5SzG2UpJoMDVNzwHng2JgenvzO40Rm63JTx+5Rnp/uZNYzAkutl4fl6OCKi0pZd9Gbmq9YRu
i9d8zoAwGFsvDL5ycZixokMXAZgTmR2O9aUVyaPvK9a10O26z0PcA+aS0Ekw7FION1ZobTzAI+jy
0FW62pdxZhQXKj15XuhGmvLALB7VLrfbJH9IdPPu9ra/8rkMiq5JvBTPaIBkyzXqtKnXYfpxx/TR
OBTTxnV8dar4vAUEjiCJ1oKrZ/ooF7KXggp1KyE7lEb8YSTvqdfTBozgT1FquTYcKJWSlSGDz16s
zWCJJGwGBAwsJd0pBbzIJKrfh/Gz176jXypq3hfw+lD4saPhHXRDGzfX1U6fh0kSjKWibnYFuzWb
PE4bsQndsjfmDPn7YhC+tghQRF7xMNGmdXvRVmf1zNwijgLvVySBBuVLLGtQFMWOpH0O/rpJYDGm
xZSK6tCn2tiFbtbXtqE8WPXGeVoZBbtOMWCgRzudlbs8T35A3V3tGUUZqo6VSk6qvqX5/e2pWtnf
GIH9GfCecY3JFWIjgLjMhIoy+eLpb1u17pWFB1ekUieiZYqO08XxYd+JJRdu5BYir3KBaudj5qvd
Nwgw9V2UGNzUMJTtbo9pdeLQIBDpd5jbURcr06emP/US7oE+bUc2S2e07oMg+XsnZIjAHWk5otwM
Xv5yeXStFIrBn1h/JbBb9ZQNb1E9s8VtrNDVo5pXO1ZmYCX/XqWH1DRAr14zYrf5gzQzB/HQFKgQ
Q+D0EXXq0u7pH3TUqNCOt6dxSXkAuhLL0D2YMnm++SdcjlAoSzCJtCS7ShnsJUE90hN3QMbg6yDX
911e/Ko07TnWp51aZk9y+/u2+etV5BGMngggOBhfQaZdWodKLDGRmMpd8VQPTtLY/l+DIICVnFlY
1rozWUzVQscCZWPtXVOW2bchlrutjbI6kD+ZN1w8CfTFQKrI95RA8nN3GA7Zz6H9pZun21N1fYhp
VZpvpz+0iVc0+11rJeVUZYWrRlbtRL1a7cSi32rUWNkPmJlFhiEvlnnRL3a8MshRXElV4YpJ8uKJ
MpRgwT633pToYxapT+Yk7QJJB91MpbFJNw711RghLQCjxT88S1boBXrdnMpImty67qz7OhLqg5Wh
yHB7Jue1uLgnF1bmX3H2sBNmYtTUnBXNvGM4grCAlCkdzX2Z3ufJUZ0am8vztsmrYAaT5EdAXpKA
pklrsT1K9KsQ5c1E1+gG7ynjqeKmgxftZPCFO0upoo3NsmpPJilDPAMPwDIBZFlZPUWVN7lDlYZO
X2h7I0ufrCL60QKRvz22q60/j+3M1mI6rTxTFM8KkEcvJtdU6mNXDe/0Sdr/ixmuSBGUmnyFChcK
HwAAjshNEKGxp6pxksHM7LLqv902tDJ3UA3QRwABC+wQy04M5MugBPNGwVXkp6n4FFcvSvOtjoKN
absG3dFhKnKvwKlPPgMg8OU2VMomLkHBCK6Yy+8MZbCnGEac6THTEF5MoUPtpGxXVYP2FAhefddR
oN+bHYqet4d7dfXMP4ObB3AoepZXJHDCMOZAPVLBnVrJFv29n++70IMJ7n0Wd4hVH26bW9ktmCNU
oGcJIYHlSYg1XaAthVGHyUNkQvf6sd0iKd8wsaSpsspQ0FSvFYhHXoT4s6wf6y0c2rynFy7kfBTK
wksmdCGTn+kFN0kOfXaI4424Y2sI8uXeMMOcM1sxS12c2yA+YdlIbLl/u70Wa0tPUAM4kJc4OZLF
KFQxT4VUMD23UX4EZuJI1mvf3EvCozVOvFS3CKnXJo2M0yxRbkGJvszhZ1EgK74le24/fQlRSiir
TVbftbN7bmIe8ZlrH4WuaOUIEwUJvSc9Vd5i+hp7qP5dISnSu3ocLDtu8qqyNWV6lS0/Rul3/KYM
2g5qUMfzlHd5qCM0Z7bFxoFfW1OyiKYMt7JIjLc475USFarveZ6bTI85xOkDhXJrK92wNgH4+/mO
gQXoSqkNpWt1rEfRdEdqJPcfvEdli2CGYuLK5j+zYS0gHV2Qh2pNbdeVB1Nyx4TkYdbBZlz0QHNq
kzRVOhQ/isiwDp2p9J9zvcz39aAY9x2AFghjzS90j8ODHPk/a8LCnVTDtSKCJHW00op2Xap1Dzkm
HmSAAnelKLf3ftYJ5No6smiNbHRHQazzo5Rywn04u1rbFFvdViHnuoeSOdpR+QztccbWxrokQTFe
lI6shqLtaeFXo9Ol/dB2Gfk8Td/VYHsSpLR3dWsKOzVU6U91SokOJ/FdT83eHLvc8ashQKndclIx
gew38gV79HPDbipUteAhlV+UUNXtWJZqu5CUApW/oXrqIyl9knujvxNpWDxGlp4/hY2VOkCehWch
Cz+XmQGDUm4O6ee6G8hGDmGS70jFjnQ9j5VwLKei2XdKpO2bOCheI19S7ujuND6lfqAcqXIru7EN
m4e+8sKHLNcTuiGF5kFApNMW03B8rA2xdoPAAHDRFUBKYRc9QmX1FoSI0Xi94e1H2cge1KmO7mJL
q45tKhZ7KwDEH5Dd2SH3qlPzrxOX3hjPCT0tcYiimc9Ub3aZwEXsxZ2yr3QlO/S03h4aQ0CBzoQb
eBj8/ilvAvUhVIAy+a0U3w2yV+xJcpNSDxAxgv3GgmB7kNHKVQNnLIZhN9DCaweDMT4VY9WyQG3/
5Jlxag9qrx/FSWw/mMKcpo0Mz62MyDv05KXc2jBCWwv70E7I08MRA5ZEFQXzoGrei+I1yb72YtDW
oAHR7BHFj7e96dUzGGTBnLMnfQ9ymPjh0vckulVCQFnpsMNqTuCZu9gbj4LhPXUeRbgk3myFWXEo
GOSM0/rIRbpElUpS4w/N1OhuhK5VIkwfVEF8Hizt9+1xrZqZE1iUlqkZLF8EYjFGvEs83ZXVUrAF
Sf7cykpzzGWtuPsHSxRfAVgBWUdz5nIGe7GM63yUdbeOGtvwlANSpoe+3Ip41gYEyccM5aK/n2Ly
pRmKSnWRmwFAqLZ2a1HubAVQ+aFTgy3ClVVvTKCj0KU5U6YtLtgEnvKu8XTTRXDWMQIQ3b2U7iAV
e4ta+dPtyVu7zOH05hFPCvC69SY0tYLQ1fdca8hMm7vhUU3iZ0EewEyaOa0+8U5KrA1ey9WrgEoz
iwVS/ipWLpIQwa+k8Vz5q4kC2v72kLa+vtgPlWJNuZDzdT2nEQUsq9ZupGZXzizzBTCHDglGsDyz
QKsSa9IGz5XS5MFXgmNSRrvM0l4htM1tIdQ3dvjaiHhck0+i6ECnzWLrmUYfTR2VHdea0l+w6++r
KPyHIVGQhftghmhc9RSM5N/aTuk9F6kyp1HFJyNHHkj6WWrNPhC2lNVXzhLyFyoIb4JIUn/zBJ8F
XHREeVGaSxaE6tB00vYfa9EhmbYA6VtmFnFdFPUd5JyT5U6GG8qlLfT3BJobL6G1zXA+lsUjvUmV
HuQHRqTUzfv7tLCV4akAqlxv4HvXjuqZoT+oz7NJK9poGjoTQ0p77I1Tn7/TU8iyAgUlyN+1tlEX
2Ji7pf+e9EaownrEWmd9VITo2Ojjo8ftfPuwrppBphXSIQsfvvSqNDURmCWD5Y6Tk0evYGEF4f62
iTV3OhPNQQgI9flVeRLm4UI1p5ka3PecTvRsEF5mHjn0T9w2tJIhgggXDnagVDKKa/NYzxbIg+M5
KwzEXATQpf3vkMAR0fvK21shwS0NLOA7/38W56GfWZS9Mmq9AItWXR6KHLqb4jRoX9Hvsfv8LpAL
+oC2Cjar2/BslIuzq/cE59WIzVJNnThLiRffdIvmhCI91Enp9IO68axdXUCye+CqZirEJSfSSAFc
9IPAQxj3MCEk52ug870vUfjj9myu2gG7PhdW2CxLAP3YNX5MxQ0xnlqHjRDa4OKrb9UHr9k4yWv+
fL492I2UsYHBXC6bJHQx8EbPcouKBj9zH7ZbVEHXCVnyMxBIgT7nNqLgsdiL1M4TpeoG3YWZ2s1K
9Zia+oeyH1gm7V0djXtQNok9Sx5AThscrUj5eXsyVw42FRwCW1OnvnclOyjEva9JYaq70ggBbtr5
uTNOiJCapTDtb5ta8cCYor2PsAzE+7KSFMe12OYk+Vxd+DQNd37P0yjW70JkUDa5GGBSZnEWSRzm
VTHm1ntoP5czOwPnkWbtNbeCVfA0CkaLYpon2aFf0Sf0onWdg6SOQK0gKKt9qYfUttCLtoWq+JWK
Xf6JZp2htOWmku5gW1DsUksrMPKSeipjv38kBhsOQpmHOz1K0cdO+mKyCaUaR0NGb8ev+jXGEggI
qere+10+7OiKyu77si3uwyDR7dqqdKRQfOspKD2SglpXOwBtYN4Ihax88QVLeZW9gM4YPx0dPTRi
0naTdvTkJnC9vIn3Y9/4exlpY0KnvNv76dSh061p75DY0O9L0LF2JardrsgDNMK0PEOytZ2e/aj/
nqX8AjM0/IcexLtTc4MAZRcRrlGH+IE2W1ripVmBxK+sY1GKynPT1cgQld0HvxeH45BzBfhaZD6a
YF+Oge/lDhDv4dFP4oZY0QdFHvl3k3qIgBHkUvmokZ0JOUVttg9pVudxahoPBQWxO6Cm3TECmfIo
FZPojoY6ntKqtz5QcZEfa18T94IgZnYkx6KtDor4kOqD8SvzGFBcKdNDAKRml6Bp8oA0zR/cuvUh
rtBNpJOoPs76pgcTrJGD0L10z58mW4lb32mLsN0lSpPRX6D4No85dOjNmk4sX6HRtZklhdRG3iXI
Ae8Mb2odHjaZI+VRs5PoTvzdDoZwzLxQd0QlNB9SKMyfu1JTH1Bg6V/0AVyLDy/8U1nB3+KpkXAX
d730Fgdiw8ZShsEOO1P6mCWVt+G5Vpw/FUf6cYBkAfdeAjl6zSzUtNZRQgqmfZZ8FNpf3VDQLQK9
ev+9qLeKxNcsGzyPzw0ubjglQK5SMDWNDgG3Sr8MyvfMewmDO005ke60a3Fyui2Q0ZrrOre5uOEI
cnyzFbBJf5Pf7So6/vTDbZe1cgNAR8upmys7gNsWJsKopbNe8wxChWbX8UD2iuNtC2uDoA8TVgUk
refVurxjYl+mQ4vt7HbKT8lDq2tKwaBtdTz/YXxfekME0Kn5zR2ZV7SRg9xyB4GWcuNMEw7oY+V3
VQGFl9Dm34e2VR+R9VE+JaoeOSN86Q5iadUuqSLAW7FR7BhBfYrSxvz76NUiFJsrMdDxgTC4HL3W
xzLanMyvZtq52DklXrrxN+KS1SmGTUwmc0rlc1m9pTUjyYZ4Hntp/AaG7j/Jih7tlRgq6NuLqa6d
u1l3lhuVd+c14IOsaBxMk+n6ZlTugp6+rbYrP6EIKTtiaPyk9STdeaCq9yZchPSYRfGxyaKZnwjm
vMlS/Re91VKbfD0aJmEeHippEp5CIgSqN+hIdCOMn2kai/eCGSlIFFekmxFDIxlnDU4eptJ9XtBf
Tt5Nf/T1Wj9a4eDvadvI3kI0Fva6ILQHFR7ftNHgcSFfuWuznP8n1CbBFw9AD0FFkhYcSK8N6h7/
CEhVRKdBpXUSh9Zxq9QQJpsVfA63529tpeCfAmwOqYJiLnPPQpsIkV93muuXvzsfIa2dVf66bWLt
RJ+bWCRtiiJplMHChPZUmwmqXVstBvOBXZ40apjwmpIwvO4L6SOvRRc80Six51/03ptQbx9G2wvF
N62qeWpEWw3XG5tuSdOgD7IyJp5kukavwWfkfeq7chfqsm8DGDpWY+dIGZJWt+dxbalmGk9Fh6Hs
uh8lV3K9oesZo934NBb5GxC7D8gZGht21tbr3M48+LOnk+WL5ZAhjuf2PKLHMLTVaUt7c+U9AdXp
f4eyyAzIVkIfNklQF94uOXmsNXyD+j4gHPt/TdkfHoGzoRg0KWVqxVD88q3VJaKTj3n3etvGn4f4
cvudDWZZ3y5RtUiIPU23yMmohdmHRBdsWa1f2jr8GWf6e0ZbwuKh3sVK+BxFoq3lzW7Uio0IZH1/
cC+AH1AAp81/fzZYoc6QGNRr0+2ExBFoCE3pp4fnb78x3qse2rnjj3YefAZyz2RGL+1oQ5DFidCb
rhh7Ow9yIMSz7U5S79RR+VJp6s8momt96u9Rr9tIWKwNkaiA6GCGZV6xLTZipnQouMzr6QjI+7A3
NzIV6xbA+8KDBCpiGX7IVT6luVWYrp69iH3KHL7L6q+3Z3DtgBF7wAZBEEIz0SIAEb1G7AhuDRdZ
vqA7NP7GLF2LArFC5wYWJ1gTrKJCoZDUXvkSCV9Ss7Xr4U4znsT4xfT2LYmx3rrrW4ThtOe2eB7i
xm77n7dHuRqgnv+KxSEvU9oLh4lhiukL0qh2FJjoHu7jHKIZ08mCX5IHf8/v21Y35vaP6tnZIYgH
GbAVd6drpLnbJ/pbnZgbTmV9YAC2Cd94714hx8o0gP0/iAw3GmK3LMdHswCwoOYFmqbeZy1MvlES
ed9U3o9INjdm9Q+eY+lt5soR4mRzwnt5ygND9GpNyomPW6UUnQYtHceYvPrebNX2Ti+L0NFNP/uY
hKPn1gFvVjqKMnQxYNFAPw9JwkL4UXc+KxB33S70veBO6mQDwu6h3yWjke4LS/42jpVOHdmy9q2l
R+gyieJbp2vAWehXPMSjOdhehqqw3cuAr2+vobJ6CKkjADQEyAN516WHycwazFJgGK4c4yjb33ot
ZE9dr8t3hlxIhzxKY6fN4Ywop5zYvanMQ5HKOW/t0WI/C+kJvUfhmAZtd+rhPKGAORk02sehto/q
FgGc0Ustm7y+d+cTVOJIdPFhGLzqKJFtcABWCg54hvKBR7r6ZCFahPqqZr16XpvvC6FUnkqNQmqC
EsSbVW24hz8XxnKJYVBHHVCnb+QK0uM3DXT2SU3uMiMfUVrfq1H6PGkAmZv8ndHE1Ce9k2g2LqmP
kyRUgNIUiMon35aTiTSI8jkV4/tGiTq7VMunwPwddCFAdWXrJKwdNoPmFt6hCMuYS2ep600baRop
agGSGPV13IJorr6hwI7Nsjskj6/KO2IhFY2MbISbpaSBnD6xYcAiSRCr75FFKb+I+aFQ7CZ0ROQu
/5pGEC96bnwe/ZkrwYGOVaE0lhvlU/ndKpvkUEamvOGs1+aQIjCrwqU9SyddWoFQpZ4qgjg3hNZP
0dq9rtzdPk7rp+m/FhbjCBs1GzWJF5/Yhrs0rndCCm9F9veVS0uHeJONC0/4FVBGCwLU/0zZcM2i
/CCjsDYZ8oaJdcf7XxvLx0rRS3KVtZrh5q3wkLQ6aVp9+mWiaGAPceeqUrQfBuEhQwx4Cra4xdZi
1rMBWotnjNqoVhrhKN0Bznxf+Wzop5zsJMKCt5dry84iBT6VYCWlhEGWCIijXtK85OVO3hIFWHsz
/WmikSicAqGaN83Z5jbqAILvMjPd9i2fwBBRTi9tRYOddSOgWt3fc7fOfwzNwz0zFBUaKlZ0F7iT
6iisk7lxWWx9fxFMBZVed8iJm+5nOBNmDNHGA3nt+zPLK5kSchlXXNhol9IhFuemK1Ue7FIWhOJC
/A+RO61fYItAsVH2XWwtSR0CxY85oVm9E9N3/ucm+4dVIB8za7PNNWx9sdxCEfiB3ikGSBDZ1nM4
ZYRO/utWWxzmTJ4CUzw35FXvOrCimoBJwkiX3U0KFBRbUgSriwGV9UxjTflkSVQqx0Eop7HFU8vP
D0r9zfPNjeVeOxdzTD5Dj+ak0iJoFUsRipY8sFxfvLPk77xF9lH8oFbTXexvuLM1v3xm6o+3OzsZ
AbLvMYU1Crz+s2Rkdt3ajfL+tjNZnTAKgyDlYWS+guaUlojcfR5briGOr1R5X8fGOP2DCQM+Dmpp
Chnbxea1an30Ja0z3UAkuVnZU7hVy10dxJkF+dKFxNFkJJXPg7NInTq0/wFBbc3ZYAqOVDiveu6D
qe3j1CODSIpv6H5VIVoax9tztLqrECiidYb+qitYjFdIvaSnHiZK2tzjxOLe6BNxJ6W56FRVKx8N
GcbP20ZX95dJfAY8BkjREs7WaY2fKcncBwzhZac95t3jYG48t64uK4WGaarPSFTwWgYBdrk0yRCp
SiBE8ckXBcnWpvadRDkINfpvKooZfzmeP7ZARs0o0uunuZkFRisKWXxCE/jZGNUPoZruDCX7edvM
1VotzCwez/Fgjqle5/FJ03me+zL1PRgVfWEP0xD+/3Db2tUiLawt/I0kZsKgqQyq0GkEglyvoO4c
6htPittWrknjkDdIkzyNT0L3aPoHsXLzLc2ILRMLNwD84z8mjOpO7o/1T3mLqmKe+Itn0cVU0aJ4
udeKKq0aXvXxKVHapyGQyGuUEFxpJ0XyXMPv39eyvDFv69t7xtfP1IFXqht6gFRJZA3xqUIqOjjG
+SGgiqxveIcr/zYPDMULpLkQ4CQIuByYoui9YJZifLKEz/GrmX+6vcVWB4Hvgd5jdnPLrgTSBa2V
B0V86goZ8Q4kzKhY3w3teDSrbOM1s2VrsUZD1pipPtbxyVCo/d8hJ9lr+3LauDlXj+jZiBYTVgZm
MSYpIzI8K4J+atg1lfrUTeY9jvyxG6dxIypYHRYq1sRnsnadsUuh7BrFyk9OAfLL8SktRqcyBHTN
N2L/1Z0w90mBUFlhA0BKtNHlMk1O5nAvhXd/3VQ5bzRCWJiYeGqSXbncaBANTGUSmPN2/iYK75Ti
Rxe9/cNmo7IKYY4qX+fGvKKoKcYwgiZ1Ju0+SuwuvYOF+LaV1XmivxuwFW9NktCXA8l9Jen8eT2a
1P/FHbrPBe3HbROrS07XPcGyyY2zJLcTvNAKYyNKTvHo5OgUQIUigaHf2FgrPg12Usq7EP7Q5L/M
5iWZ7IlC60UnqS3vGa1MNqup7LIHijSYz0YmvI0RiZ3bY5svlYUnvbA6j/0s8szzJNEN349PIGBe
cvoccB6OqrXv62z6LQ/CN6FoD3nQ/+0zB8VXERfH7Q2qWlmuWlZooE7NOD6Z5mNVxHbtP+r9VjFw
5R6C4k4jgocLbOZduRybPxB4pKYcn0rlOE0vAHTDLZKmld0HgwZ9hmwPio7L9GTRtElWoP97ShKn
BmTx95v74vOLU2pmWRHLHp+faLnxH0rj750M4GLmn/I/qCJx9q5nq990wZhkKiz6jQKjs5Nt4KXX
Zuf884v4qS0QGB90Pu+n+yT6OBhbWnsrJ1NVQVTAVQExKA3cl7/fN2VPtiI1PNHZaps5LVJycDei
NjSU08ZBWTVFvE6nMT7tqu03pO+qlCljnQw1sMsMhiz5twg/0QBk+vaRXHMEdDTPlAHgRa70hbw4
qsQsaMNTq+UnJdHvxAay1tGqbbUQ/pcou6/fbttcOyqcbIaGdCLP6cVETnAbQjJVhCc5Sl4HS37s
6+pjj0DvbTNrG4J3P64aQ2TQFre1JOeFqYZReJrKkz+9KH9/XCDhQOADdSuS5Us4djeFcpG18nCS
q4P5JWz2t3/9NV6U/srz7y8cSmr2pQEyczjBOhVr2qFQXwYZ8jfTltKHzvrgV58nesIVdXfb8EqQ
Q8aGVzU8cOhmLoE6aWYVfRQr/SmFZljrfyTKYyrcIzJcbNULV/Ye1IaztNxcNrzqWDbSTslE3+9P
U34S2scxArI2fYW9vRw/ifkWAHdl12GN4gYemmhq2bCspFSmOkHpTqkVPAuR/lpn2sew2WLaXdl1
7GmSarxN5+aNxbINpTZpQtd0OOkOxek3q90IQrcMLLa1ZTXyWHZUmBC+bPOD+tf4f3gbzgcw2z9z
0zVEwZo6f99Mv/vCbhD3hv/z9hZbWfgLEwsHEHlm6htTPw/hg9iHO5A6uJoXXUz2ZvZYZOLutr2V
LX1hbxF3NF4T9Jo+dDx0oH2TM8pyo80vOMTNa2VuGJvnZxHkwAQKRIGYg+6JZWoitNo+yaWiO0XV
e+0odR9uj2Vt7s4/v3jvtq2oeqnB50c6GGLIoHYWEtSaUwfHMv1829bKkWEoUPNw5/GfpaP2LS2t
zTLvTkr/AhHlrpzeIJbb8KMrd50JShz1XIpQGio0l/sNGj262iu5PUEgDU+Nwx0MXZ5nj2Z/vD2c
tZXhEYK8JFercUVgKJhxBDW5354ChOBD9ce0ca9tfH+58kUmdOrgJ+2pea2lXZzvbv/8tdU4+/lL
roIedbnYb/j5inYfRo/T8FCXGyHaylqAr5mrv/RBQOGyCNHqehAbgwagUyg9cLckCnial3QLHfWH
wXhxRDBD2Q48AU1GywzhGCepJKUUkU21syNaILzyc+Z99+S3PvlIZ+9bcNfptvEa/BJMJ9APteRo
/t3t2bweKu84GBIB7slwJknz35+5uaK20I+aguak8hsS9T4KqOR+y/O/jkrhR4AdhIQ7Qkecpksz
/IY8EWhZ4bhCrpeTY9tiybjedZcWFudnkIvcKmcL6LPSblvEG9tu9fuQ+RASqNp1mlrIjDIXI7k+
hW9ISwz5t9vrcL2r+fnMzZ+9cB0EyGVSdYUYNQSDd2ro0CCadn977nl0SuSJxVmJnGfTYld3UTN6
GmSsr0BkO/SCqG7eHsPVFM0GLB6YFG5A5C39ZOH5opiosfeaPKEyw/1y+/NXU7T4/GKr0qSfjp3G
59Ebk9rajoSfvraRQNsawmKO6jaEjt2LvFevVdCUjsHXbPj5NQugKTj0JB2vyYwtpfYFxW+t13z8
5pn7NEj+YZrODcw359mJ1nPLSGWrAS1T5eKhqinJUjZUnwokOTZma21F8JIGDfvUnlj8S1OZIgwR
AujWqyo9SyjNlFLi9ONG2mJtwua2NzYUPFqUUy6NjHCYqn5ZCK+h0Qb7VuryxyQTso3DsTYU0rOg
DjVGIi19cZfGcdvTb34y2+GkWv6j0StHqU52f7+HZ7ZnuIIwBlvx5WBCkIFpH8reK8nAV6vrXyKx
t61sSwHxyqtzVDCgaQBCZpL5ebRne6CQC0NAA9Z7VYaKWLJ3tCZ8AbqNZE22cYHMJ+LiEsMUQDha
ziQYVHGMl6YSGFq8Lrb8U5Zl4vvESn5T3gYcNKijDSkBslae9dfAp4XNOcF2Njxlksa074LgtFPr
H0r94/YarW04ErT4YsS8QBcsvq725YgKQ+WfohG4hNUZ+m7yM29/28raElkk5GhCRF6UOOxyDIjb
jHEDR/TJkn/X47ex+FqIX4fs+19bIYVKDwwHFPrt5eM/GbU2aswkOJkGNNU00DcyfXf5rom2cjXz
Oi/2wYWleVbP1gQ68XgQxSg41WjxGlV66uQxstGc/Z5p4SGSjfdpIf/8h9FBPwTHpAz3xbK/sg8j
XR499t4IxU1IsjvWjuL4HBpbbS7X5GZz5vTM0mKXF/AE1nJl+KcGtsWdYumJE0EBs69VQXsfCnJv
1yMSZ6GUTU4kgi3Piymwk6RU9uTjqy0fv7J5GC4VfwC+K7wLKMRnaSDW/im3NKfM3glTZivqF8X6
fXuCV7wilCIKRI20wcMsvbgOJcTgpYFC9gkFNN9RaLY5yhaNhFmBXtttU/Oputo/Z6YWM9wkpm51
xeifprF7FcYxc/IpQTay8eykmlDGsOxpAiHbbRFArW5c+NvgKsVZ8lS93LhpVIxyTy/fa6zRcDGF
xW9y6HNyk1ZC7U0c26+mV6l/f0lLzCogF8qO0BoufMxQRshLq4V/QkPvmEJ7KablzgP8e3tSV/eJ
RfqM9wXpjKWGSpErqVrqgX9KhpGC0FhLLzFaM/u2HEFxpqG5cYuuLeJc5qTCQO8ZgKrLucwlpfN0
1PVwN1b9kPIIPej+mL907bMw7KNyn0kFFcNy6O5uD3Rto3IBzUJIQJyIEy4NZ92UyUEi+ScFEsxg
DGO71Ke9qvobE7puhxzAHzOggy/twNrUE0TjcWTtQPGmar83W0NZWzPC9P8zMf/9mSMlSqPuFvvB
qQTeXfo/auPZ0p5i68PtGVu55Ziv/5pZHO2GHIQwFAJLFQjgApP4G+z1zm0bq7MFVOTPigCDWsSH
iSn2SmeaeE2z2U/GczVp+7QNNqysjuTMinw5YSVEku0osSZKjvhDPFXJfWaqWy53ayyLrY3e8lR0
o8dYfDglRoBpXc6TuaFWcHvS1odDe+hMo6kQ914OR+06n+TpvP6DdepFcmdB/bcKgzgeOEdojJVp
ZrsKdksKq9Cj9d6rSaRoS3WW7oN+dI1BFv9hbSDvo6I+j+WK1lo3CoSujIwnoR+8T1UdZT15w+es
LYyM7oIICn4WGl8sTNDib4Qm917TarR2tTr+7JXRf7SAQvxtWmhOZTJvYER4vV01DsVeqWaQD3iv
9UwnosiVdkS00yEWLRw9MbcwwmsDI5JAGgaAMBf9YmDVkHRKW+G8q+HQpOX/kPYly3HrTLNPxAjO
w5bNnjSZkixZ9oZhyzbBASQ4guTT36T/uD7daEQjrG9xfBaKYDWmQqEqKzN03cOI2sD13aYysu7G
E2+z2Fpvzc16Q4BI0n0o2vtiVNzsMhMrkxcqHGuFSLyErAmcF7ORwWcmW/d7UuycX/8+hlMDQugw
46UF+Y80fRyKytzQBGqS9uROoTNUKrizaizC4YRyTeEkNcaiw1l6YFd2fukqenupDZxLkJeDtPcC
rUh55Zh1g4CE4LaG1G732H0gzbHGO39NCHcMGy2HLszV4gRs8/mAfJMKXSu7xU4tCNeLm7aGmU4Y
xFLsJm5ssoVtq6TaWJPCXcpCjlNDwuIvIL42zQaLT4NNXdyw8SEob0BeYvshyI0yFYZH5p1BwYAQ
cGUohAbQ+XmpLB/FZw3jomHdAK4/qTIEMgMA6+Mlvfo0SE+cGzATrUUPQgcD9U+DvauqwbLNBa8f
oJ6B/NNFRMgHZwSa2kFmgGlRspgPZf9SZypq3HXSxWAegr8rNS6k0S+oaAaseJ9lFWLqitExTErd
3aeehcavGRzoEyfzvsxG3oKbw6cKhgXpBK7ABCjMgg1RhIc4hV72hltqsQ3d18WoQydXbDnpHOLl
DqEB0O1cBJtFjpuOt4UWM8+lj1OtJzdlXlsH2iWlwnfKjtFKrYZIOVgZhAR/4/YZq0a2aLEDRl+u
v9lIqGTFV5xfxT0gnTUfGRzgLIJLQc+urxdwM2DbWWTrjRFRoYdV3xfOTTcupKVpr8VBeudBe6R5
uX4HqL4v+BuLOYgBvPXY8CgY85D6X68bMKR7+mSGBEfTJl3Qd6uFzN8YNDSyMH/V3qEX/G78+W/U
Is0O298WQ9d+mFiH5Pn6L5BuO/Ago1MNr1Qkc849g5b5swVNVzjtYQtlEAjEGSrRJYkJJD/RUQj3
AOzdRRFyMSawnBE/ngcT9IfzJlkscAf+vD6QdS0E73BmRQjYeYX62mxrXgyKwFca0F09pXEGKqpN
SvkvG1qfH7CHuAOYS3ChYH+fT1yje0nfurUfJ06yC4b64IxFWCFXtUHn5tHsUWm9blCyGfEARt8k
enHQOCmySDqQ+6oIaf3Yy/n3OaCRPjdfrpuQrRQAI8DxIbBeqXqEMcGP9/5Se7GX3Jvk2Zo/jY2i
JCVbJtxEa1C9cruI8WeX8GXOqzyIXa3Ow6o0HjTSgafNpl8cCKYi4ZQfrw/qT7VR3BmnJteJPYlG
O9NqkibLwNs+8L0GKqvUqbeE+g8cIEyDpDst9/ck71+HsfukL9OWs/LJnSHybZZHh7THmalel5dd
j+jcQbHMgBQZFI0uyHS6iSxWkOJ9YfH0mWnZI6fFNh/pTZ+AEXpkv4wUP66peGQRFVedxOeANW6l
qoP6MS5sYedCralIgLAIYmso+73tJv0GsnlsT9qUbQfa1HeM5D/yMhgVO/gSdrWOGl9Gvxqso/Hu
fCXysoD4UqIFsVEN9t2CJOZh6qh+n0H97w6UX/m+BtvX3dBO7IlOrb7tgXQ7GrT/pdgS0l0IYQXs
QwCJcAee/5DJ9bI+a1H1czPL2bRFZ4fpwvgdxJ+NAyjixm+0KYsQvDPDp7Yj7V2Fdt6oalr7c9KZ
dZTWebVJ2NTswaiXTiFptea+atLi7foPlS7Vye8UDuRgMMviWRLEQHeQDWFsDtHZ6b70M082rHfJ
nne6EwWkVq2VzBU4J5aFQ2M0HBmDIUvifrYin0BQbo40VflbEoiYp0bWH3FyMifCE7ecYGRtXja3
xN/V42bx/hXUte46bKwVKLDmKIRdV3jOoHHQhsatZe+Csd1NmSolKp+tvyZEdAoH8KVC7OvHfCle
KQDeaC995FwZAsvsuADaocaD3hUoQp5PWMV9DQ36JIjH9CntkPSc7F06/Lq+6WQXDfy/BTYWBNsX
2M4cJGflYsBfVjkKAFDgnYKn6xZk635qQdhc7tLpZlLAQr0cmH9o3B/03VIxFcvOjgtClpXgFLwe
IobUC6rKacvAj3VocLc1ABzBN2P4uZgUxP31xsu21wclnbb/UwlDnwdeKedrkxhVqdcZ5EEa6wZy
J4DeXv++dO2RikKTFDQEwUF3/n3wyydJzvUgLtGUuHXLkSGYaiHohoaGzXVTf8oT4pUJvP1fW4J/
pMh+sdbgQTzZ/i+HBHdN597bwXxfUwY0j/MINb7vbmKCd1c/oEE4mkcznjxzd/13SPcJ9C2B93TX
1hNhSkfSaRDqmLETIbnbQrrCct6LFi3h6Hyi7wt0XhWxgsrgem+cOKQ8b8GL5SzYmC+LVYa1/T3T
w+ZwfVR/wqiL2YUq30rhir2pC7ilCnRxRZ4VQdwNHj+iS+R1YaYB/pKpvB+Lst7qXTFHbeM6L25S
WseSLmiKXEq2GdEJEWcEqhxL5o8HstBhb7Om3XXWMG6cKuCbAAjTHS9IEtVjY97h8qohoRIQxSBk
N+gKKnSR7QfnlxiN5r0GipbFS+LCyveWe3Ccg6NDixm9H+UYXZ8w2aqc2lpP+smqGDxr0IEQAKNT
e+zJN8rkMMwp+emTut+wsUkUcYrsJHtIYkPgCmUuAGrO7Wn1aOToSU/iie+Mb0zFDCD9PDI9yCQA
4ACK+/PPOxorq7oDHMgvbt3YKOLrsyUrK5uAxKErDNERkACCo/C7yRgZtZNYy9L52QXF7d3s+Tm6
9jzQNbTk+7gk7r02O17se5X/Y9Z0PQVjtzE+ejT3PjKZ0Ew0gXuHBqUrbPY+TSrI1aEsYJFIdzaF
ptgcMjePxwQ64OyVP0/M1C8gXOydhiCxqdXfmoS/Vqza9vUUdmi/DlvKfmeJCsYvtYnaNRhsUNG6
gLt7o1n1rMeG5NodaIMH+wtr6EYb8e783uhEUSGQOX5vbSPBawGkmOL7maGKknoJjpq1xIv5niMR
gV4oxTRKN+WJEcHj67WrZZ3jJ7EOwt+a0FBVE5AZ8AGEcgNknVZo1/mur3LeW0OGWG/eGtbRrxWT
pPr8+vcTHzEYA0PMhUNFJus3GJk/oWIXXT9YsnU4HcH69xMTDQcpJU1hYjY+Bc5Nyvf2oDi7qlEI
F94f2lMQRqMY9KCPzy1RfF41AuF6Swcryz0vhWPT9Zu0S74tlf7gQaTqf5sowV+TpOqcOYWZrNon
VpQMGzDFfcAEPAoqQAZwhmL5J+ggD5mOXgB+qsjXDqOPGp0iFpCuxYkJYRQVejb7roMJgleWBRSO
YgiyWw2lK1wwgQWWCjGeo4WbT9M4wono+yRFdWHXLt+aUoGRlloByQ26M4HrQSR1vmmtnAaVpze4
DIYN+UTtsHumvSpcXG8UMaABVvOvEeFGG+ALR6AQk7itqgdis7AprPtxmp4Rm/dh4+MNMaxaLssU
pUO3KZlKi0IWjZz8APGSmdZEbd/iB9AKSaW0uZ0q545X1nOZTtBScz5QtwdFBgRxViJkjFtwBXnR
TQVUOIO4z0L03GvLxtIU20O6/SxoDsIQsovB+vcTb1MEaA+pUzz9W+LtSgf9TlDcu36IZNcYehOR
gML1ApiSECgsZgawBl6AcQumXWQ8cusFdWNzp3u9cZMORX9ANhJScw3ae69bXjfExYYBawHoFzxE
diLG14LeNSU+/Fw15m+o6j3auRWxCd1pRb0NIP2+0bwFeg25wjNJTwNkhaAwvyr4ikLHXW8tljcs
QA6AP+VQahAU7RBX7ycIbm6QjG9318cptYdGPyhpAX6PWvX5Iho9YrE8Q5ovsz6n2W8SPJTp55a9
XLci2/3QAkaVBREC+s6F4+chXC1LbvoxUHVbA6EPB01m/ZI3KCgYileowpaY6RiR3s+13ELae/hR
pi/cDBkyUQQSJc3X66OSHYCTUYm700x17o4clkYzMvxNq3Baqs+b50tT8NbVeqQN4tz/zpu3f+5g
RdIp+NO0gBsKEaLgdzXwAZlo+EZGqAjTIhz59iOzszZF/N/3hTUfe81aTA3fN6q3BLI0Wa4qrsmC
hf9GgHTT+QSlhp9yznw/dusHy907yVZPjtcHIU0In9oQPFA7eRbekWuORk+PdWFEJlQa8Wx66Wrt
yQ/4rWHTJ6MY3ajuzTe9UlE1rLMk+qFT+8ImaDsLZV3cnPEItY3Sf6HLPmi9cBwfWENCwh/5/PP6
kC+JQNeNsXJr4t0MeJEuxMEJvEHWV6Ufa3qTjXsGjRGkk5fsaWgT+2eAZ+cnIx+RfGZZQu57b172
XZvkqMcUQ5gy8jbOvDig4aD55CJPvh1ZDp1skkwRKcmXOqXOXqvdFpkaPv17LAGaZgc0yiCixo0h
7GlQDtvunNh4NnIk1OjDtsY/ngrfJzmYKEyvHSBrg/RF3k6fc8sYieHFHHKnb3757foCSLY1sv6o
dQYYCk6PEAMvrTuD+AXVSJayZyfLvs+O3kFZgx6u25EM42yd17+f3N9tV6Pjb8n92BluOAuHRHG1
SB0xWuPX5k40FIgo6rEJ2ib10vX7zQ61zz1PII1W721aRyDRUoQK0tGcWBOWHk9oQEjGwo8LepMX
R7BmfWC2wL6xCgyulGrrqp3MFqmtxhjLyo+bwDombfcyWv77dROyuxgPz78m1r+fmOjMuW0bL/Nj
O2GhXr4jsbWxk9t++nzdjmSDmQHyLmsKeJW9EjxzOuQ1ccDCGaMYnW9K19H2EACZwMCslQr/Kd0D
aFQIVqEE/F+YtdzCNYDClB+brLtnA90hGXIzluRpmcvjOP0zp9Xqunx9zam7aC4Vn/Cpplklgfop
Mr3HNj8onxGr67vwxkgPrESToBkSiXMcrdWdrG8Rjw5z8WtGOXhTezQow0nn2t7oA/NmQZllAYAZ
G7BBN+2hKoBjCZvcmEPSMQ0crqWuiHik6wm0MdpYHfw0RzjIpVZ37uiiYr2YNsTRph3kmVvt6fqm
kZ6vYJWOQbfCKjxwvjk1L827vCuD2AOv+0PPVMo1ku/jBl9BOEhboSlX2JTU7sdGbxFM6d9yYIpU
vAayixw0Wj7AAygarKqa57+f1ZXZGUuAq8GYPjk5+WmBx88t88jPtM+kBHDao93W9ManprLu6kVF
3CArqAMa5qwwFrRWo9/9/AeYI1TGWO0C/uH6oWfdW1B+6frngq6w6nEHYc8NqbyN7ileMhKvcmZX
iCAWSMcyrfRh15t/BPX8xgz/ADbhBbyfuaoXVmoMdQMDTVEre40QkqG3YqpnDxiX3u7dI8lnMHOS
JYlsj78GU+4q3Iu5enXhQAItCOpXyCcDbi+2QqWNOXiDR+HK0M392XFI+qk0B+PJo5bxO1sC8COA
2vFL31hGtNSm2YY6opt7FN0x7WNntEc2ZP69n0E4PIdK2rEh+rBhWsdD1toDVHD0KezbwtuQruV3
xFmMx8luU/CL9d3GC5IA2t94+iI3XeKKzozt9VMn8Z9/KNMC3KJg5BO5zjmeVFqf2X48cPyE8dZe
eDjZj7r9mxHF7SPxItA31pGlXjUKL+geAmtJIQWOCzQbowHiaHq9Lbx/v3lgA83wQOEDZyUewhph
Z9L4uHn8wdukwbSjzSen8xVXtXTSEPzBTwNDcsEI3OrJwBuQpiMd3Yac2IcktR/Qm7ojRaaFhqcp
Aimpb1mbDdG6gEzLRYv54md2Z6bDWsjVvo2Z9exm7HYq6OO8mF1YUoKrLwn1Vttmuf1UBv9MfoUg
/dS+EPsUVfJHAhHXXj/cjEV62zsq+i7ZwUYnJaJqwKK8CwEInvZLC51AtFd3lXmjBWb7PNWDv2/c
wj9aZLIVcyrdjTaepWAdcJCCXP9+EgvNNKjNBioEcWfd591DbkOV7Pv1syW7caDz/teEEG6hHJ7U
IFkCVAEatHPwrhNFLkdqAO20FvpdddyY6z49GUNmjqNtEOTgDP3BASo3T1UIApUFYeFLNtpag5Ao
tqad6W5VgYX08wBBIT0EXQgI5J0PgEwQG6tIjRkCmlmbh/D39RWQVfGxmyC6B3YJZBLFLOWsaW3N
/QnAt2rvpjfDb6/Cg3qb+WE7b/mPZN6yelN6kfb1uuE1mBCvDXPVokOjEbyEGMeZkB/u6wav6lJ/
oMmr6Xy2xxoEHaByr9/48mNQHZ91IS4MQp50pT1ZS6pC9AHF7lqfKEK0Kqc7VGjuTI3e1BR6JhZ0
u8K+SJytBpjb9WHK1g94zL9WhfUL2orQDvwj8USNz3Qe3gaGWvt1G9KpBIm8jVKuj95HIaypIHeZ
UTQOxTZ0M4uEhxnNQ235SvvHwX4aujyapw/cVFDBAW8Quu8vW8W4l41eQxzcItWtXezd9liWintX
5n5OTIhJxKbvOPq2dT9O8/xHMBjPrR4sIUk8Rb1LdlUhGESpHQcMEseCi3BoZrMCYPuYZ+zdctix
GiEm6lnuLyMHujFhtr6/vl7SnQhFDESha6f/BUcCcj7Y/iPSo14yoc2/n6Mg8bOtRXK60fte36aI
U6PZThrFnMrGimI0Ms2r8IgjtkUmZZPM5mSTx2Q5tuZmIlHv7Nvi6JWK95Bs26PzH5lmjO+yYW0Z
ex3Cly15NP0Nt25t59/hegiSVuY69MJALkg4zJXvdG05Z+TRrm+1MgpcxZGS3LVgLYQ6Bviw1gyc
cKTAjWGlI1In8ThO+3TUw8lwthUEG1XEv1JDcOxI0Fgekv/CJbu+zY1m5G6cMAjXG/lRn5YjcK+l
qjAtWRH0jCDkQ/cg4MTijGVOY+u13jvxkLsh68NgVvEwSA4sqqwe3ncmUJQgZTy/qlogpvmSm05s
Oxz4tuIz19rPffnPhE6gxoBHRcVr1Ve9yAJNdjH0CxhI4pzfriB6+u8eew2uwF1irr0CIuw3awyK
NoHMiUcLMtL7un/+59N/9n1h6+ZpwUxnwfd1vq2/0a7Ydm2+9f0WHPND6Hf/fhI9cIsDQrQqq1/I
mPSmWyygMrdjGwVkpEIUvuxScg7LgdIj2p4Aobx8T2gQ4mIs5XZsLFR/mJIl+OpXZRf2djPepDVc
jMfd9s6v8KyxaKWjRm4E+xrJ7L0/+LjxIW26bwJ3ugu4kndQtiWR+EKvFLqyVq6Y8y0JDGSjL15v
xxCReEaYdnDSuo48LVHR3kgcK6rza0szXBLazoVjTEs9Z4lb2bFVjCGMhA76dFs844wMCg95dH0L
yZwGiI5xlFGfBOpR8E5LGcyMztSOTS2GMFJkgQvXt18W8wNbFZE/uGkBJV1R+cL0+VVnp6RxYjN4
Jh4NTf1+0V8K+67WbgdVQChbK+TOsFfB7nvZss9IUbtNUDqxk/IRIo+gpXCywY3cxvtAbzjSh/+Z
EvIxfgIGPogiwIVMzzZ7ClxVRCbdDuA4/FM0v4wpkBsdfd7i0HEogG5tf86gma7Px9yDUtU4QpBx
bdJRHEWpUajH4dENSj1kCM9Xy6Xl4E/IvMXI0EZJmW4LhPG2fwdNIZK/X9+BkhAG6V0E7iAQwaVi
rzv05F3lIJdcFZ3vxJVZ/bYJ21RedRxb49X2++8zrz4nDYhxrtuUbRC87cGGCYJUWBd2I2TBZx5Q
7EYQlG8aGhvmwfIqxdGSXZOrSDa2O55FgN6cD6xKaJXyxrFBTvvAwFXnMgUGTToKGzS4AMIgABOh
iAO6tqwp9eyYmRFU7BozzFTSIpL3AMqf/5kQvF5uZK0H1UA7HjR0BFIt1DIvGrvfo/cwVgB2pvtg
eru+Nn8EdYXXFXJWCMXWtlukr9bfdLIhWDZ0Aw1wDQDI1H9appHcZKRw97bR2JHDgDdwXfTALPmi
b5bR7W5bf+ge2no2N6TIfzGPTXEBmm2X7Grg8PFQT7w94x3oVKgJ8WiQeYAe//qPlh0YHEWkgwPc
DRfVMdsZrdbj62+ethpegNYBksoElV0VFFS6qZDd+lOGMy5CFnvMK4Ct4a/TBmqoFIU323VV2Enp
aFY1EVTH8NgTAzxTr03NawY7XvQvswmv4wXh2PwwWzQ1GB9gdPTQGYaAFap8qwDQ+XKbJVK+Ol/s
WF8++d5xUtXcZTMGXAVeKWj/A4uccNa7ktBUMxEkaSx7aQv+UOqq5iXZJXpqQghXCQHVqtYldly0
5hIGowaJFzhLhLDbdKTR9a0mKz2gwQTSB2CUt9BiJEyYZWklNMuApk671N3UcxlZWn9L8mrLB+ub
Vlr3GW22ZpW9DkulSIJJRwq3uWp0IYEoluTZQjWDtzps130bte3UbYFqgR+1Db5zyrlRXA4yF4eU
LyRt0H0EZy0sHnPsvi/Z4gG9YIRDau35bKKxZtpfn1PZHsGhCv4UOkD0vf79xOVkdWUZndt5sdvE
iXZfPn7g8+hIXusa0FET+0qmxvJICXrI2J73TVSpuNdlDR5A1P33fWGWjKXzCjvH90vqlE5otzmN
m2V2P/m5YecrssPad/o8A7ZD8mbfJXqOdy5NQu4RbdPotNyXJiU7rwC6okD7dGTrfHxz2zZ/nIcJ
paw6KW7quQ4OaYPkoQVx6691SVT4nPV3ip4fJUOkcfHqu+QkSKHMlMIo6iMB3RSLFbblIwO36OSn
NzYaIq+vimwvr6KSeM0ALHcJVTVzHcSiM5AZ9cEOXufbrHw0rcN1I5INjAIa3uPIbuFCE1NCoMo0
DGaiRkLL57LioTlifVQwQ5URwf/oaTGMZY5XkUno3l7284haTKAYieSMAI2O3YuwEAVdEfVH3co3
O4aSa6CPLxCViJySqERlFDbERF2Sone/XVDdnKrkOe3nO79YXq4vyDoX4h7D78cLC082UJQI0YWZ
dmaQkcaPO76lVaQf6ZvWhLzbJIkiyJTtrxNL4mAAW/SJUXZ+HDTaI0nc58RhhxRcBLmpQnmpTAlX
gmclGikoQ68+rUHY6ESLz8IM1cVs/nF9+iQrhEv67/RZwnvHqCDtU+c4orMTZQx60IpASjoSvNnW
EilURsWE5lyNDdrncV6gCn3TgO9T97ZD79xPqaaInqUb4cTS+ktOfP6EVmx9Wk9m13+vKiMcg3ff
niLQloVW9zNX5aClE3diTvDRfkLqrLKBwytdMyy9NSxVHFCJF4B65n9Ttw74ZECOntA5mOEF6uIw
uzuTfylVN41qEMLhSfM5bxFIw5txiIj/sG3FPawYgoiXhtsZPUIwSSx4mZxvemaHXqnClska1k4n
SsRu0Kb1224GlYbVTXgisBfbXt5yv70ba+MZmujPtt/8Yom2t5xsa4O6sDZVyiLyga6ZcxAhXtKi
lTyFyp05eUAFBg954+3TIP3KuK44TSoz63qebIm0IJaNnlYAOCBdUgTmu20EKC2aiqMkNWMju7OW
6K0LsmEjmJjpa4MXZ+mXOvvG0t9lpsg9Sv0CwB1rUd4IkKY/H0lOvMolI+CHRLt3QL3vOuhKyz+b
5efr/k1W/Udu8z9Dwikq2NBzyCV5cTK3UdNNG99PNt34qdGy0Jy/pPSxH7ywq6vj/M8SHch/4jGv
IweCygqKOudjdIlRDCwDYrBK7hd6zOxNrqJslR7gExPChoBArJvVPUx0beiMe9IoSBnl31/L/AAi
YmMLF5FVgps7TT3shMT7yvLxi2mpOKflKwRE7R8wAbBJwjQ5HWGGVZpunOpf0xRyehpr+k1XgSnN
zTpweEBy1Zs/0Vo7jku/m0CRcH2PSPciojqMbw0jRB2I0swQwzq5Fw9N2DiR+1airF0rogdZ5gX5
t79GhJlMmF55mg0jHDonaGUd2Y9es6svde/xJy3Qh+/VkvJtPnc9wPjJonjoSZPx8E9r9z9EEC7g
DiVQUmZOmRcbk3tD6mKPto+oR2+dYbaf0Wu8n8n8ztL8pzV1R/CbPObleOPTEZTZ4w0dVCLBsqcB
OsrQugb0xdoEe342OE+XYawTN160IQ1z0o93aZ3RWM+7+akjgb1PTaZKHUiNAvGxCn7AM4qICQ0U
vPqkF0AZljeZdQupWJRzbfuwlIqrW7bY8GkrUSJgVBdNxWDCrkr8CDc2EV5BupehA8sewrwan5Zx
0bezWe9SYziQ6QOdbHj2ot8LXfXomRbLuGngZ3q7oDrZV996+x24Xhf4bjc4zI7ikpC5hlNLQuSY
L0njNrPmAtK9txLQrkTXT6WMdwlDAdoUFwR66cXIXk/KZSkHw429klEWUnCNRcbcgiQg69j3hTSv
uPOL0Gz0bsuJXt4w6FbccadjjwMfx2Ofk/nQZBbbzNrsbpvSVaQBZNfkyQ8UHwQuyTXXHLDKs5Xf
9HUNAoUuZO4HXPCpFcFxkMIoNPCToAxMUXGMLFVyUDoKXPLw8OhFBIrx/CSWna0nxMJlD+mvb52d
3CRu/ZZAUer6csrOHjw8wOYBlF4upKRKYApdzUWEFIDpn3YMbETzQ+sm70bF36yWqZoTpdvzxJ6w
Pb0+cHptQhtIuuhRQuuHpPkAWMPDYJCChKzFJSsmigS9iay3C6TLJk+irtlxd1vUodneWqp3lHSV
TmwJr5sRLHuzU8FfssIP3fq7azQbUxWuyy5CCD/gqCFviySusNXswkeDeoa0mcaOdULCqWoPTa6F
1qjqPJAOB9g1zB1SNhdU83Tp+UwdDtizNb2zGXXKxXtGNLq/vukUZsSbHcJG+dS0MGPYc9zY2QEZ
5a3lqoJM6V4DC9gfwBrYPde/n4TlWVVMbQZS8dhIpl9pWd+Zpa3onZIenxMT60hPTDR9hd7NZjUx
hqaz8Yutpt2104apCruSPYC0EGK9lWsBRN9CvOxmTjrYLZ6EJXkxq9fee+6r1+z5+rpIJgy5M5So
AUpDqUvMCmhuO+QgskVeCKOBKvi/u0xQYXsIvxFWoj9Y2McpcOGLP7ZwzFNYzVHtKq4+yfV+9n3B
tzRGzRmgIG48snpXefR27PjTVNFotECM4i/fwa/xFZRrCrOypQGwBdxdHtAtdiDA96HRO3HUxtzY
zaECjGPZ7VAzbuyX64sj2Wo4/msXhIvI5QK1nxngFO8YRDgp149I7NghOPfujXnYWaQ/WAtToOxk
F/3qb6BsCs4oyM6Ie5sU+qD59XrDmU+2+QXg+fTOLZeo8VzylOgpuelLgu60YAAxNDViSotd4uZg
YbRL/ftQ6PSIrjBV8lLiPFDkxXFGMhkTLnbQm+3QMMiZI4hzb7Xk66RBbAQlwA9MNrqhVvzuSm4i
3L4kt6BC04OD3kAv4dp+tF/08mWpvFeswo2DwuN1e9Kt+9feBXcUa/x6yRnurLRAdB/5w6pKt8m9
zQyGn2zctMvxukHZUV81YQAgBkeAI0K/KJLoWe9NCBO9yOrC6ul/+7wwf1NfeJWu4/PO8Dbd6N5H
Pg8yZcjMAH2C6v+52/Wremx1DZ+n3m1QP3ykLxLZ1/++v57FE7fOEcnOXYLvl0fT2DXZ7vrsyFYb
bAVAfKzVX1DmnX9+bhwtx3vDibuS9mHn+lG2dF/RFLqt+LitoBlo+IUD5iFV0CpzVaeGhRsx4JCU
m8wZIBAIEPFi2IwO1EPNd+4n0fUhyvYXkCuAkgKXZ15EEkXFbRfoFgdB2GuuPwaKCELxeTGC4A2t
uNng87leALXlhvq/w1XxDF5z8HB8cO3CErmd2Y/zwK3Y9lp/0wFauncgwqWwIlsP+Ne1a3wl5RNT
UT1J8ShkmhWbdF8uO94czO4w54och9QKcPvAZq/C3uJYDH/gRjnWZsyQs5ks7+hTE8LoWhehmKVy
z2sgIhR+UFNAbw1uQmsNvc73dg5E9ITmfzPuZitFZwCHtI/3pRnqry1A22HpBmnYIqdxfbvJThRK
s2CiRufXqiF8bpUWdgqY6WQBes5uG+A0fYaWASv/Dv1qvhmy+s0KUEQZykBFWSTbiUDbrc17HjAg
4i2JRr0CFC6pFevD8JnQ4LZYqOImlt14yJVCln0Vfwd8+nxwVTY1JfGJFVfdAWpXYaJFA/l6fQJl
y7ZiTVE7DwDUEl/14PkBLiCoAXJKkfAJDU7faQAKPrNyq98mlMwOJchWo6SGmM11y9LR4SrHfsG9
d1G6BWeeYzEdZ8DopvEb89vp1WduGTGTq3STpab+AK1QjwYTtnArlYs7m57W2HFS1PeZTw+FQW6S
Olck0aVb4j8zYnkFBfypZaSFGbpvqk3BFMGJfBjYB2jGCYBHE46YkXtdPbn4/tLeN/PNkHz3jZcP
LAqUdvGERtcB0MLnW87Xqqyr8RaIx7p9dWx+CLLkZzP4/5uZPxick3t2QQky4a1r4R63mqg2SbCb
ceMjn0RcxUtNOmn/jehPuvvEFHH1YSGVb8UMOAuHIPuXhZ6r8LTrzIvOD3C5/z9tf0piJ0Y6VBYy
fU4Brc7cxgyRHNAO1Kvt7dwNxUanwPFwSwm9kg0N6VO82NHKDukcwT8skJJY8el2rNOtZh9Iep8X
iqeb1ASwSLCACx2gqPP9wIY5syeqA7+8lG88aR6skm4diLT9+7YD8v2vmfUmO5k/10gpcWrLjmeN
Np+LzM4ih1LtK1+MQWXKlKwV+p+RXINLRYOC8BqdDJ1aFkmdGEKvdjhm9rjr8qzbNJ5TDmGW5vUd
XeZ5V1dNHfld4m4Y06ZNBwVTHOwZgOeiLw49xFO3U2o4Q8ihaLzvhqnemLXe3fgQzwtzt+fh4g3Z
jVs3jzla2T/peVtAo8lJDinajXY6mFajuR6gTI9+ktk14N5b9z3prLoKnaVPNpzXboiApAwDzocN
J2b6S6MmYKi1/s3RdO0NL0Zzq5G5u+vmCcEw6rvgNLDRWI3ahgGlS916dpLUCPOMZJFdjf2xdeps
p4+JKp8oizXgmJAZBiAX1TVho9RNNnV2Dxx1oAeRZYGqSmvRBQkKhyL4gBs8NSVsFpISuwk4ceI0
AB/HfYt3p4qpWHaekR0Fogz0A+hGFdxgmQdLXnrwtPXY363JXlYnKcTcnE/V6Nu7ylFxLMquDpxj
FPZ0UORcUH8Mdp92g2ZbMaBO3z1v3gH88/iBM3ZiQpi2IEuTcSwtRBOGEc2G8xRMxqGtpuN1M7KA
YmU098GJBKnFC6dUF5NWDZ4Ftl362hvsZmmXvUttALQJi3rw0IVloYJqS6cPux3pSztYmfrO/cei
pWYxZggDXfoEYRVnUMyd5PsB6mJ/uNoRaYrlMUjkOsXgMiueXXTJ+VnYJpliV0sOEIJJUOpCrwOO
SXRL9ZQMWj3hnnL94D01e/15sCjbUqbZW5sbruIFIh0Rao+AFSBmv1DE4303TsOIfhvPyreJ6UTN
qIhepQM6sbD+ghOfzrVyCXgJCwNJnionOAwauW2HZeMNlSoyko4G4hegXMFTB23D57YCrR6WNWKK
vTFsPG2bOMbu+rZe/Zdww+M6+GtBjO2gToens4lodc6T76kLGOjE2Rd/gpf7gCG06wKQiyDsol8S
Ylm8LZPEinnPfmmJQUJ/sUhIzVZlaZ2UiyGdWBIWiKEHcTFn7Djtrc+39usqQOBthjwC4/IyK5Kl
0vnD1oVvg4v7f6RdW4+kONL9RUhg7q9A3uqaWV3VPdUvqLunBzAYbDAX8+u/Q0vfTiaJElWNtA+r
bW1G2Q7C4YgT56D0dHlCkJbGPMWIDMlq5FeL5huPlUAbeyv1NHfJEyY9GuAjoAZ/RWdhkbGWmdOT
oxz0IlA6A+7UYjam9pr2mEnbjsqq1QO/Gc0XM2vaV1sfVGAiT5OBU9MhiB1XoLYpNe9Bo3m2p9mk
HAJNpS2x5fBX4Q0O+G8b78HkdXNwPK16BV9kHhpJzL/g8PJ7NiLAWqBfDpUp0r3sYtCdxIqxLYmt
8j7O0XYLXA76Gje1nD2rZf0MsqTi3k/iNFL5fpTtocZgnpdEXhFhTHyXQEJugECeFg5JHJWOd08T
YT3iHkdxkvE60kEh85JCKTKsNL2+N7zOPtmNl/yD/MXb2D5ttjXtx22tvGxbdlWD+Tq9D3mPrKV1
RBZiTsT9R1VuFvgVJQHhrRZZVjNszNgrtkC8Zi9uriX7wpDFRnb6uHJwS+c2USWhgYcQDqzTpX9o
vFJd11B8X+SO1L+Tkq+k6GsGZmlf0TNT5hwG9D6K7xy1Eh8Wfx4lPdQ/gHe+GtrtHIuzhFQm4I7i
n9bsnttqbS54ISmZ5P6gsQ32Kg816sstGgUzBp8bBIlrvAdRMtfdfVW+qfqk6WvItqUpiD8cOgia
OBBQsV8aqzoFcYqC4dlE5AbZ0CtoS7agzdqhN7432u6ZQjfZclgSAsDyejsE/skR5pEJ0BjHgbgl
3rpzAohBNjlwVEhVTJHXYVNb9zL1dgSxkEIGe2xyOzByjokpT3sng+0EqZ/skLkPAUswAb7y10yu
d/XXYAAACHNw2eGOudwKkrZtOiIoHJ38rgYIJrZFwJOfvimjGPJOxMijlD9m+s/bdpcipjWNCE1p
zfQavzSrVcw2hKHIkXn3ZDwk8q7pVoLyktOem5iu8LMrmncGH+1+IKDieZOPRbaSAaz9/GzjRtzz
wvQRi9P2L9P96+PVFvQw/t2fKRE9++NtwY0OA3rkSL7ag4ycxIxuH8Danz9LKkyrLZSSMMCGvaOL
AEnmSkxaSpEstKxAkgclTG8+J2lUuW9pACyjg9g6QZ8xayeVAeUPXQMLnic/wXM9ofrAx4ks2cCY
8OWWCeaOdTkSgoKiHaWjwueih12+ub1vS6tC033SN4DoKvg4Lq2wxDIzjgr7MTPKoDZePO+Rld/z
/PW/mZkdT6zEOJgKZjoDYEvyYrpPAx4XRpKuBICluIvR7Ul+A/OzKMRergdUtaWbZpwcKeRQlQDs
pzWgcwS+s2pEJIjt3e2FLfkd2uR4A2CqBYNgM3t5UjHD5/C7gYR9RgML4e4/WfgzInr26bBac1ul
dHK0uy+DfAPW9zO/j0YXGLB88BnM/MyzrUzYpYkvp5TRYGdPDaUrZb0lACUyegJchAWalCs2JDA3
NrIVjXFUmWO/xoOfbNyq0t+Koe6jijv5V8N2nUjnFn/tNJUcSk5USEkbR4yhQlKnWf1WCt1/BC9e
9nZ7A5ZcBnNowFPgMeLiVXfpMvXYmUlPR+OYmvku85kX6aR9JHE9BJSze1mvtl+WnAaXJS4ojHZY
V3031IVyBQAgnAZzHVvZfiI9g+LnNEiKq+iKCMdjGJLW6hR3YAl0tvszzddi4dKWgXMSf7+DQuAV
hzxzfWllbkyO2nCk1Xcj8UIO7O1o3bX9JziJgXb51xa5PB7F3IY7eoLVpCHULfYFy1f2azl/OjMx
q83WfTkoIIzJsfZGhkJYVT1qgsTYO5uASEjpW1uW5b6iiqMRjIFSY6r73fbCJZ+wMVAGwCY6VGi0
XC5Ty0mSJy5Gc7mxURHUIG///FKcRzoEZTk0zNGTmMWpGrqamIod7KNoHvT0VFX3Tb3PmPeZVaCj
6KA+hlbffMA45wLyAolpHwszhGA711eOavoW5+mdjdIOqpao9V1Nj3aiobnoG/vI+JMr30ZQfWaf
iOi4PjBBOsHZITJ0eRBCAqrfNCDMYNYX8tDRlTxrcQUIM8gkkEhcMSqqhDMyxMw+yvSn6O0QmoKR
Ma6sYfG0XaCk4aAYHLNmt7olRirAC4BZZAyMvogkKukm+oRDYUgYb5uJ/+gPMOnsWmriOkXqENtH
J964TGC6LgsY/dXxH7ftTI55deJndqZQdGbH5XWSYujZPqb0LeWbtNlAeD6nfZgNPDC4BAxnrTu+
eERnJme7B9y5WVUIq0e/32Lqyhm3Sbe9varFAwKfM+hmcONcpSm4cDMwEHbwAh0NhUwAVJKa+7Gn
75q1JkOzGFn+tTWHYQDDThX6DvYx1w3I1mWbvny9vZqlDcPdDkE6lHGAxpqdETGQQVTmiA2DcK5V
vUzAdshprxiZovDcE6ZhIPTxQVKFqvWlJzSDKwrmgRzB6EvnWZYuCGPBNmAHRBtbHth9+yvpeLkf
Y30MmHKSMOvpXW4/9qYFfva+sOLQEcx+SnwN5KWki60Qdc9aBJUyKNIrZj436HNvQP+JPlKmmk0O
KgsZxAZKYUhDnF9Kd9PDmHbIxpXKs60aHOcvroPvOGG+Cm1LVZvOFOSFd7QLEsLrPnCr+MlHVshb
HibJTpO7wtXb36ni9ETG7G9i18nXtDTKjd0NZVhxswq8QhX3SKTyoB+rfkuGsQt8XLh7PabFz9v7
uuQeGGWe6OSAIUQJ4XJbzaJ1ZcVz50jlneffobR2+/eXnAPDM2TqgvuYyJz9Pu2MfigtxKIYZZC6
0YAhdg7UbMLbZhaXcWZm+vezOFEYlSkzGz6oi7C1oo6vfLFry5j+/ez3R1LnSUnw+zYuhe7JJqd2
jRl2cuBLBzeArcBcDxJkjELOB8YMbZB9UYDPpDAT9+C3wMKkQI6qEewEhfSG+2zo26jmvb25vXfX
0QgkZrbhQiQegAXQW1+uzWS+zCUKn6cyjTI3pHBszDa1K2NU1ztouJAA9vABI+RdIWTMRlRgACmK
U4d6oQt+/nJ89dOVQsOakZkbADav6wDCFMhwnvLs74HcVWu9koV08XIhM1coPSBHLA6GBC53jvug
+4GJXNHYpqjM+vee+76qnbTk3ChU4hGEiqKHXt3lAREdWK2Ru9bRsbZcfInXQNnXDgA4+dnvk8vf
d6t+yC0XpC2pesB/UDouydbPottutraKWSRIrdEy5bQK5oTlS7sGB74++mkRUEhB1Q+YWXe2iAFQ
VsA1sYhRBihzyvItFZ+IZYBvgMgKj1mA2GYnz2jr94IMgD6MiR0UZCgwb6gi3Uw/kcDh8YbuKKZk
ronvNI5yhQ203NEHUeqLWdjZtutj+mNMkuRV1OMn+Lnw/gUWlAB8CHXrWUUfMguDZKpGdItf7Uez
f//EyZ/9/Mx/TVvqHb4a+2gYgXFP1kAGi46FrACvp6mc780yA2tUfmVblX0E6N6q93RtzGv59zFM
B81gD2SiM8clTsnR/MMVpu4qDcjI5Pcntgck0f//+5P9s7sF8iilrkn8vo0R/0e/WmkfL34YZz8/
81qpS9LX0w3cffNUYOu7Yo0zaMkC+AwRnJDQIpmYJYBIlZp4HPHpce/AjZ3J813L+co3sXQK50Zm
p0xjZSe2CSNOeS/CfPjwzQFY48QpPUmvg1539vNo8cWp53D7aHrPpHpoSKiszcfPeXoagw8Z6ATY
ujxnveGgQO09G3WGAzLM6jMrQM0Hcy4ITcB1XP58DO4jwFy5c9TLSGVvWfU0Dp/Isia+CETZaSp/
DnyAuIStDAvJInSyuq0lvXrT93W1v71PS9eRhz4WACJg/ryCpaBWxzD/5IOmLIHOgWaljyC+2+lJ
+wCEbfQJW0DLoQiOLhbq+pebZg4K+ofA0x21zqtD0Amzu8yI691YdECFETM1T7cNXn8ryPJA7QbK
MALenbmST2EPngE1ERuEcuhOpRvXoRvUzm4buf5WLo3MIspYMEzrFTBC6x1jYeJt/9vvz0KKl3Fm
xtPv6/909Ze8+XL75xd4Daa/HwAReLKOXZq5su0UAhtIcWFAp63SrbAXWhDXLjotjXxgvbnDLawH
ECTyQ6Mrf2rjGqrs2gdhGV7mOYCMX8/8g4ZNa2nvWEe95gcTnZ9AZWxbl+xLLOSH4wLw8BC6QIeM
QBvTmoXPPsshmTNK8yibQ+bt1/KuJY8DzAIhB15+TSUGoYbUYmllHQezD6FREtHE2PrjWtP+ulIz
ofr/Z2Y+YpcxHdSlI0cSqRXS3Qk7ZkezN8qvQ1qSY5KRHNDJQmaHseIKeghD+nbba5acHjzBGNNA
EMeXOvuUG6alYHsD7CdGCb8cwrJRK8FizcIsxey0LkWzwDWP6avK9gU5/LcFzPKMWP7/AuhIg4GH
RblGJj550vyJeb5Fs7hQceDS9dEB4I+kYSG2RoNqx976AVn1D98U8Abkyd7EVjg9XC7jKldVnpYd
HrO2/9M7pMb321u10FLC76O8iYYsSIevMRwMFc4/vMYxeW3lV/DXgvcCJKyBk7CQKYWhvDHIAN6h
qBN2xrZ10uCJfrw5h7/iD8gfFF0TU87lKpmylahT1PHGX6WF98bL7VUu+Rvq0CjigukHY/KzTUx8
kbG4Le3joB81+s34OBQPjeVpagUwVuQ984Qk7xuXNsgnjj1abiDyWfHnKWWaeRtInQB6t70pbZ4z
VlbChtqwC8nfDKW3wvw57rXvGLEKCgs6ct1a63chzIGOHJwBiNYoZM1zE60u7YLkUL1JRBzxeFd6
fNvH2sf9GluF1vKUYiHbnQUZXXELU8qQ6DBBA4uOcv/xRhA4j9DcQLhGtROXz6VLidQweVtp7MTE
119KvN72qIVNmsovuFOhgQvq1FmWKwEsNvNSlSeULEgXleZ3v1sxseC0FyZmd3fFGE3sHibsrYYb
oF4pIy2EMDzBJ+AwPBcP1tkBeLIEM77XspOXdQfoloSWcUQtBi2XUB9X0pw1W7N4XwwZNGP1jp20
dJMRLCfUfrhQhjU/ke9cLGoW+Q3QJWuGlOzUVr/wSQUNBppN8Zip5M7BCFRSAFXaKT6BGYOm89eI
1ReODGwS+GimKjDG4+ZhbFCY5UgadnLtZx64a5W/pXTu4vdnXjdYlFVc1uyki60dvxHvwRagLttP
ApMyPXBrY2ePVrLy7l1cFQZ9/sBnkBXMHBHvVeA/MZpySvs7vnHFys8vOscEmidAsKLuMH1qZ692
38jMltCSnaj22DkjmtOvtAVNBjQqh+TD4C+M26AuA0QxepJg8r+0VVeG4EkBwjU2hDogsXbarsS1
hcCAWxQlRqSfaA/PpyjqGkD3bPDwIYFFzJCPNapomvX+4ejjoFIy9W8mUSxrtoxCr7seKnLFKe1C
aoR5Fo1rV9rSOs5NTE5xdio8s2tFQf17Ag1sRPs3KH/U6BHdXsfC4+BiHbOjz4VeMsGwjriIbC8A
DNtutkiub1tZcrDzpUx/xdlShMeGPFZWASXsNqzyv5vBR0/pV0Z3jrdyMItf6LmtWQTQlS+4lsGW
NwrMPOkbDbhoKPUEquO/01Ztpdf+IImIEl8dtQJjSv9trbMI4YJ/yreoU5xUk4U5Kni1fOD1LhF7
i64E9cXDsyzP9SaVDzQSL7e1yDCoS3oc3mABtm0+1W7YG1vbWTGzFH3ASP7/Zua5G0NHykALB46Y
ksCnIpBkBVa16OpnbZuZF2ZES1kqCPZs+C7BbaW8n2RtxH7JMdC1AbgXUuxgcpiTotWFWda54FgG
OqEgiqjiO5ncl2hSts5Px32X+l7TIz3d3PaH6RBmqeOF2dnNSwuNunECsw2AlSM2EK3QISQq6NuN
JJibW8seF7wCmSoSo+kBiQA1C0257ecGagr5iRQRXBA4fjqGzprq6UJGfGFlFp2kx7MmVk5+QseA
qINrHZr+R+3zKANVVDP+vL2JCw4Ca1NZC+Qh/hVMq3OdWlRUy08l+cfQ34zqqa9WLqY1E7NzKvvK
KOwKJqp622a/KNvoa6J4i65wtorZyQAF2LDCRUsPGe3eKL9b9KsPBQ7e/W2X3wp6V8YrF/vammaH
NCivwxAoLU565W44/9E0h1LvVwLeohFoegGfNzWT5qwSmtF1KvYGfLz2fRnvOlSzSvczCzmzMVsI
K5oml+2Ivm4RYoxLVhGEoj7uYngJIXkFfwgWMgumpZFnHkAY+WlIX4oSfDhf+o9jZVACxtsXY3Yo
PV9B+sF2RiAe1uYnXwNJxIGIfdU9x8Ma6mchXrvAMuKtjSrcNNx8eS1oedIB49LlJ7sLRbdn+ssn
durs96cAdHab5z6f5hKn3x++dem7Vv325IexZdipMxOzSzwjrLd7qnI8hiLaPrEs+gSH/6WJ2T3t
NNCgqFifn8Zmk/hGYOYHma3F4oVvY6L8RQMABdjrbqTpKIMBTSJOpQeaLqVH3LsXZK1GvmQFjR5v
IgXB2Mr8ZmNO6ySx3YiTIe+EsbfEQaUrH+DCpYL7/0+x3wSacD5f22kxh+RBU8N1u8i09jnmsers
71TtbvvWoh0fvVsMAE0wrNnBp1ovhqrEcJHl14FUfuBlLbQ1VNBof922tLRpkKRDbR4cZx6kHC+9
GJ1cRuNWr0+izCNOf2QY6JElWQmOSxALEP7+a2YW88VQEi+VPRZk8CilFDDJCmQ4XZiYm1y1e5Z6
QS/MQIlv/219s5Cpaq0flTbWp2LMw955YhYJyrU67+ImgowODGi4la9UnVxhJ0414rjqbrjrsn43
Dm9x/eFu4CSxgm7gpBMKvphZZLak5J7lyPpUfdV1POpPMVCatzdrIWSC7RBlw+lVivRi5nZAqpj+
4MK9+1wdfLuIMEO5kl+smZjFG2RLZpv5MGEwMLYnw98E2Lvbq1g4DfQZfTTfcYUBzj7ztTEjLfN4
Kk6KFvu6YU9Eia3lrVUj/lQ7ZynthZ2ZaxUFAdoQCfupKHJ1hxGWv+vOBbFbxcyH3M2MA+AxJASK
zd0ou4+DPHa9R2m5v81Ot08i0e09T/vubUzAk0q1EuKEwqKb3nF/a5y2UKKBDkWt8+7eGllxqK3k
N21RMxot7dURwgobk5ZhM3hfs65DTHWtL6NOzZ0mXH/PfS1+HSudPHpJWny1jDILncYnQW8rjM4p
koVmC54cV8RxYNR6hvd764elP1b71CnrrUjLHhRcnrVXTIwYW7WHEIlBsicONyPUsCuoSmTpa0Xz
5jAyoodpb1hffauQG/CIuK/AITaAU+ntt06UbRg7TrtJ0trHv/r6cwpi83vP4OCf94zkm68nDkZe
VZ8HFgY4MbYx/deEWsWmyjZpdQdds/wOk3o2eKz89rmurPIuLwQYPKChFAwuRQ1lINouyx09dFWd
RaokIBEsBIhtWsvb3PaxhQCNL9D30BFBZRp0jZdh0xByqLhIq5NbvXf5czMOgcCraS1VXjMzi84D
B112zpJqup0ZC9L8McUYTbW9vZg/ZZq5J+NhgVwJSMVJqPpyNSpNEg1eUp2YNbr72MohHIhGeViK
kga2OWi70c60iIgS4NxOZIFHBhYMmWPcSaeWJypZtjdlmz0wsI2GbaqP94Mj880IxZMXyUwaDty0
wkzpwDuabR2RRBZh5TXD2yBtf1dm/RgQIXCSgv/gMvvdtSXd9YPfbjQd3IyJ8JKw9m0R6Tak8bhC
sxFNCC8oGClDA0+mwCD9yYqlCsqy9oKGdenHC9UAlCCFQaFrIteYDuss4ata5XmYyy1PrP9O2wMk
+zateLDSaovpnJU0fGEKFybOjM2OxPOZTnxovp4s9b3R7mNQBuba13KYHP6t8p91u9o21j+d7m7B
s0aTFZdYcrxz87MwPZAKbKIxzPeAMJl7vMqKPBr7lctg0Qr4AqC0iW7SFVajL6pYFL1XnsYCw2Gh
wXd5G9juyre6dB9MqtHoIEHa9mrQE4StCRlauzw1bANiSV9sq4+rB+O0zkzMtmscK89qPac8pe5b
3r377srdv7RRHjwOY9DQILkSIUlz3qCP1FQnO3u2hp0ZjsOupit0U5NLzaMA+noAAwFLglfsLKb5
aZFABAWL4N5zN97HUCal1dcieR26NfHoaT/mpvAAhMw2rkVMWc6822qJWVq5j/A5lUCrJBr016S/
a9SvSu6Z/X0lvk1/+ZU5kFKg1I764BU9ohizHOwX8OYill3g9JygXF3a9R5/Gw+KAfMFqQ2usLEs
0+1gek1keF6/Y/3ggBhKK/a+5hkBKO6zrdez9M4x22Kb214RAtpbhFrKUb7qXYe/CCHVm+GMyYZS
331qbFG+6I14BWtXDrkd+dNWRfvKisx9LR2HRkiLh8NgAKSd2U0JyY3Kq6I28ftfdUZlWOoi3ikn
boJBdlVQ87F8ZaRv1t7KS0d/njJNn9BZaHOSko5+iVRG0N8l/nbQXukgVef9IfXXHoNLZw9CdZTl
4M0TePzSVuI2hi5ozE8EkDxHnYT2zQQ8AuRIB+o/GB/nBYS4BaA4mMwyF6gxuW+NGVrl1YnWeEQb
2ROVawRqCzktTADfBi5FvNevUMRjAdFWN+enXowdJoyotpUl9aIVL15wYtRlJoIqRAIQCF/uG62z
KsOMS3WqDzR5wFb9t5+fhTDVpAkfMg0/b/948Muft399KYChIYkQjIGRqR5z+cenmaG1egs1iqSR
EFdzKxaAxr0Oqlh7QPV+ZauW3BmCqPjiwSGGUDZzZwvZc6b1KaxVFMXmfV4ngdTxYKKhJtd6rcvG
wBIKRIQLzPXsuWFlpdkUdcFPpTgUxZuNukbiY+pU1EHjrep7TQiReSgDgu1/1maPDs0bEk9zYK0H
b0waj0GiRdJ798Qpcb4I9p7oTdCxH7dPb+mTBWXBVFqZDm8+rmCkPRh6eoRrq4R2XXeoWxbElhbK
YZ8NO+asZT9LN/ZZdj1/6qqYuKOhYtzYCKSaehhi4JvWGF1WjMwBTTKpZasNMJI2+r2V0EOvGY8i
Htfm3K6iA2BEmMTSDRRzcPnMnwpS6RJ5d8WPwv7LKn5W+cvtw7n6tKbfx7UGT8ezHcQtl58W5r1G
6DoQfnRHGVbtS0a+FmLj0bU7e83OLP6A3ZBmeWzwY2ywTea2O9Hexx6uuJUu2JWz/VkPpjGAq55U
cWffk0abHCosDj/mDlpSYTPuIWDI6TetCscPywrObM2+JoNlpp9U2DvMsm05GyPUcw9d4320IjEz
M4tH5ciZl+HdfNTincfBXlZGkq5BAa/8GUawXxZaQ2AggL9d+gFAdbbeWD4H+XcddT6SBymRJK7R
qF+Fu8kM3j+oS4Mi7aoMhU5K7Fl5Bi1hhwd5++ylKFLe1Qq4Hff1456NARYgsxxIIlxlva4DaFNs
F+IInrQE0O38UKZaQDv/gFT1dNvWktchTcDECYD212Pc+N9TnokSywK9EY96tklYYIptB+HubOUh
uRQRQP6PWeuJqh2PvMuTUg4VnZXk4ujJN12AcNTc3l7M0hmdG5i59ZiCLG+MqTgOjRZ53b1B3y1w
HkD40dz9N0szz0bxqNJjHdtmf8n7iKOeW23j9jAOK66wuCIADiFCjyIoLqLLLRNxp1iiUnFMzBoQ
o17fZ0UM2qHyOFrk3h/TFXtLwc52bfBp/SGin+crmpMWetVhXan5q9R/GXoVyPankfy6vX1XXoeS
8TQXQQAVRy9snjkKCaS6jWb8cTS8BxdxDtRuIBb+0sftLi20e2p64W2L4LnHVl1kELDpThIIAEu4
mEabeR/Ep9TIsb4joYOxNWrHCKsGvYzKccGc3SXORivKJEzbuDzEykWZRtXVN4/F3X1PexppYHu8
A9tdtrVYMkadlWH6L7ea0PQLukU5V4a13uFf/Q6UEaUbWU3xLU96MJmljgZpWK8DJa5mYsqOki8d
d5NNMzYy8OK633RWL+4KB636QULdpx2UgfdP5wSjTMsHNWrahmRZ+yQpc98LvdA2FLywSkoSpnB0
nm8bPMgaT0Je+0s1PBh9/lJX7uFbuhlT5+C5IixetINW9CdHI4esI8UGQibjho8dKHyNqbDeY8Ci
JTYLM50Dq4DNhTQe/l4fmtpBQyBv29bNi86H37Sr2yBmjQgpV3pASGGEKauawNU8c0cVU2E39m+m
pslIE6YTMb/h26YbW6wMhFaZrO2w0u3mYKE8kZejs8200Qsr2YBhro37UDeS364sIN2rymKjVRIt
WWZqIQOvJ6gy4nqrdYAWkgH/YLcajZpUVYEyazPgHBno4LBiX+n+7ypzykAwZW3NgWO61bPSQ08h
xlcnsQUhNZMEIm5BwVwYasf7ot7qlkqDlGQkHGxMwuodRnY0kdmBV0IjkLdjHJg2VkidioS5UxRR
iT/5L3xV6V3LOtC0tn67zUxTe0anIU2C2Bu/6XpG00DLnGHX+LIGuMDp7n2oXuITc8yA0tHaU1U3
G0BYoFlQFTQ7NsL8pQZbf/ekLQ+Cgisi7dH+HgxzTRHmz2TG7ONAhosbVMfQNkxMH+zZQ3iMCx53
GEA5pk39YA8iADv6iXfvje08QMotoJV24o5579In7kI9gu1kLF+U2Ok6yOj6YoOMImAOhQfEj6z2
I9qglgrm8zIFJTXPglHlUU+TAGXqwBveW/Z3b+hBbw3hiDBT3vEu2bReESAXTfKnpLcR6IrAil8T
0W1i8UxSaKw3uwwvdG7ZL8bQ7G8HiKtICzUnwK3RGsdELOCJs5JzqYqsHulQHhv+tyllyLpyE48/
k/RJW+XIuUpZZrZm95QrIU5luH15xCQYAQpS4ZNQH+bDmhmZXVGpZoFjoYKRxv7mFl8a9/32hk1/
5JXLnG3YLP/WpZEh3OH30QoK2uyHv3b3rRmYTuzMJ52UNTEB58IxRXAawTsR3V7A1V0326CZz9sW
dDzcDgsYaiQLLxVUX+vXxl7xq7WznpV9ihLiCa3Cl9W6ccglDyBVFDXaSp1hxcqfPvTZXvFy7B2m
YS25CBvx0omvsbWSva1s1x+A3ZkJU9ro0I0wIf4xvCCvHrQ2ImvzeGtGZl+h5+aVXSiceREHmbk1
sueiDp0Ps1xenvxVp5SVUJft2/KotaFNQ6sKoNty27mu53pmNmbnLnzW2inVy2M1EBlKsCsGaqJi
a30ENEMA3wBoArhDXZ1hBlizowpDu0FixGVEKfuJMc9fcaHe0ZdeCwzXPRZkQsjCXXRSwEKD6t3l
h9UJsDySwcmPrhIHT96TZNsnDyizhSVg31W5beq/7Pqtpw+svXeGdqXevvRdg7FWx9zoNMU3L+hV
HmjKuoawY+weWzMLOsi63d78NQuzL7vNB1SIOkjjFGZUj6H8MF4AZ3u+gtnZIjUCpzLoTKBU3EXj
qAVGtbu9gqXv4MzCnCxx8CpZSFNnx4TcpeheixQiIroZgRxmJQouRY5zS7MXRqPMbjCBuMK047ip
iLOxbChfkzWY4PKC8Ep3cc26xnyEiuqesDvHZMe22YrulNh7CjKYNUmURSsoeWNuB7KFV3z2essk
+KLd4kghuEKqH/XwUul/t+rl9uks+hfGS6DsCsE+KHJefkDKLXuZY+bjOP6l0bAbPuO+oLHAAwmy
YJY1mT+LtFacNM0IJPmxTb7Q8gnOuGJg6czPs71ZANCt3qj9WOJm9Xe9B72YjV6vOPCiCXDMYroJ
5G1XNQw0JkhcpkZ57NPQq0JtCCr9E54L8Sigcwjqs1cMdMziHnd93KxJ/DSyEzffa7LSf1w66HMT
s0AySF1peTelxVmUA1WxNi2wuEvwVDQG0H28qoiwakxby0/KI6hDgz7mgeVLBJO1NtfiMoBERLBF
KfaqwymF1eauRssjMK4bPhxMp1y57v5QK11lg2cmZp9E0yYo+7RZeUS5yoma2lEHr7GsoCayjYD2
SXemKt/6Et+LHHn/CD56trdV30SE1pAbUNQLRiP97ualH4w2KiqiSQF4KJIiHDMD+t1iyDZ4wjsb
twdgZ/BiFbk9BNWh74s3luF+mCxlusDPVjSrFwwYNs9gHRd4jbNpnttmpeC7ePggGQGqAv1liJFd
fuZulxdD7nrsSO0fUoHvvzropFg5mOWj/5+ReWLYAZcCShMYGY3cCBwNw4WJ1X3KyKQXjFk0fIiz
eFLWLfKJKi1RROyCZx18E7fj7fT/v3auf39/9hnSOJaUNzk+E3yD5W7wtnHUt3fG+20zy3v1r5nZ
gehm3FdtgmW07GdMH2z/n9u//0eR68Y6vNkYdJlXvVANhknzuLrHRHSUW+NmNOkLE0ZkD8UGVLR3
eay7IRmHTeqgdGRVm9t/xLLX/W+R84qia7ayjTkoDQrxDPV6JKVvvb3WrlvcSTCwoRyP2jx4Jy5d
O06APFVOWYKGCQUxvNlNe01IZHEdZyamVOD8kixygtBcl0cddaAB+KDYvUOMW/G8NSszz3Zp2kne
YSHgywpBmhFCuxDCGNvbZ7K2XTP/JomyY5JybNcYIXHpP6zJOYWys72aObYPeRJIclTlsRy+5X6B
auOdX73ma7KOS9nXmZk5+VbpMUR2aIwcc1RNhooEYwIicfJzMD/xgjg3NMtZ0QLQRG9hPbUZ4zSy
BzFqv24fycrB27P7LIsBgGw41lIbfNPlSFcBrWTUW0EfLJuZJK/BXzClMZdezGBmwrWUR6N6HEH6
UJBXI1tp8Swfy782Ju87+1KcvJdmPIry2BEnoPJR09wwKRQEntYgLst+/K+labVnljLpJFylWE08
vlNd+yZHlD9vn8uaidlnn7h+rbQWJio19oFW8xdZufvbNqbP4SpM+/8uY/Y5lobyC8uBDWgXvCX1
0XT7zWC9oxAP4b7Qp2loriECl/0A6HbM7AG9PY/Kqh05aRLccGAhbskWZEHF79uLWrMwc+hEH7NG
GYhkQAMOf6f1Vq5xai35GUH9GGB5F0QZc4BTXA5JlRN8lbmxi0HYTLInv9wkUK26vZJlOxPLH0R7
0EKaxWTu98n/sfcly5UiabqvUpZ7op0Zb+uqBXAmTSGFpojYYJJC4YC74+A4OPBOd3UfoV/sfkRG
dkkn1aGbtWuz3pRFlqTDAXz6v/8baNQkuBN0T4ZBZiYaYX171v7lKBEsmx4cJv640NE46ALHDGEb
YVkmZzrus2Zm/8LB6eUVjhbmaQa6gsBFbC/hCRKhxHuBa2+99BeffwwjFJpYr4Ht36WJn4h373en
enxnsqwP4XiyvLzE0VrsVa5s0ZTCnFfbUY5gM9OzHpvY4HxB6Zx1w7dfv/23FgAPbi9oUq7RoMnR
ArCgdzHG6NFdjuN9iACToHmHNfnWYRNnctjhwPgdpj9Hw4uOxqkklQqRheBphbuxfChHng/0sQF7
69c38+bDQ28XTHrEJ4Cm+3rBtBbR63WIKtmLT+s+D6vUeWA7/8Hz3lHUvfnUXlxo/fmLldmv6tbW
Hi6UaPA502nZ/As3EsFEHT0k989UQHRnuoWqSF4iUSAvfJaJ9rJpHufYZo7dO+Xdry/35u3AHwfU
M3A+QP14fTvoXXNXNRSgFfp97DYW3379+W+OgReffzTIuIxgCd+sh2R0rpwM576Jbnn3sX0vtubN
CfriQkeDLRig369C3Iiq5lSxT8RpUvUegf+9ixytY16VII48xkX0rG8ReHaBaMnMReTPrx/aW9sm
MAb4Ga5pe8j8ef1SCgTRup0vgd3P9Zajzaq+kUVuu1ghKktmfdhsZl68c9E3N4MXFz16U2VUa+2N
68ZJYfor85nlrd/kod/nv767Nx8iJJCIe0cUGv739d1pSsdiXEe4cS/CHk3BXTW8M0nfvBeoHwFc
IvXkT0zXKTDKtMSVlw0aAwU9051JK/kxSW5+fStvzp4X1zkaDzSqcfxTs7xsneyet+88qLc/HdrN
EP6WYDsfDQPC5mJI2IBP79yzKZhvnGR+5/z/5ruAG84flzh66bYCTbIrDUCNz155HZqzOnrnVbx3
haN5Sca5C5cWV+DsChkX43CWFO9gi29fAncB8hXst475KENcV4FyRnk50kdS31mIv8z9v/Ki/3mJ
9VW9WPURPwiesWvlpXVPuHxox3cQrLdmPESZAYmQoAh+7NGZ0imJiBKGg/JsyCHqbTovNKfu3Rx+
VxYuchfh8K+Usi8veTQNgYs7pvZQ9lesOxsNz6MFNkWJe6Kn+vbXT++tF4TTLChDmI9gsh4dzphy
DXSNCw5nFagl3YPf+yl6nr++yFuzBVpnAm7Syvs8BgETv5+jXuERJmC4kzY6sKR575Tx5jXQ6gPv
DhJxhO++HgYRGwYuoDi65Km37N5l3b318Qh4g8ntam3wp8xAI0cPlV8pL0N6Ew4fvXcm+1sfv8JI
yOSA4yMOZK+//SiTEaI4zJNepHJK+XvNkPc+/2gxcaZW1IJhNQzFNmlS0IX+2htGUgDycVDc0xhm
7u6x0hynSLcvI2vOYSeaxsmjGt/zmDneN46vcDQn/BpezG47mXNu96S9iOitPuPvBcS5x88JV0Gx
BZUHXoIHIv7RQX9y6Ex9W5nzzrofvZZt54LduH6zE/xBsuukrC8FXeF498Rx7kL/C+heZTpI/s6O
/ycUdf0iAc7/+DLojXnHgYKi6pU7xclwXnT0ShL6YJpiSHlVBOnA6x1iIQ5TEOzh3reLO/Lol7xE
tn30Xjz38eL342ugUocvG74PlvDX4zLpaQcKD76Gi1QdGtPd2AdlbmZ7O7UlqEucBJsklGXqL8jU
/fWY+mFo+bLqwmRY/VYo2LQBXQV4ry/OYFoMA4VBny/gLO+KcZAncd/A7CyZs7gqdk7k3MF7Pzlv
5/6kqMOv2h+fA6a/udNwOzIwmipaXJOkgqDBk+SicI3eajSdN8VsPwkEvuYC8TRg6i25rpxDGUIq
Nk1bFS8nPl0usJ1lcV/kYqjQfJma3RCZ9R8mDWZ62i1KpYhjfIbHw1k4unUO7XudJazaLm24q0C4
HDn6aX3HtqQmB+phqyDDtfTiMnNi8cjcgb/zyP48fHEYwckKVNoIgdDHBi90KBY/WYQ+7+8kO/HZ
75LOf3ua/p09q8vfn33/j//Afz/B1ldXrDRH//mPr8+Nrpr/WP/mv37n9V/847x60qpX383xb736
I3zwzwvnD+bh1X9sGlOZ+Wp41vOn534Q5scF8BXX3/z//eHfnn98ys3cPv/9tyc1NGb9NFap5ref
Pzp8+/tv7krQ/reXn//zhxcPEn938Z//hz3rP/3B80Nv8LfhB4BZETxtIwRir7Y3v/3NPq8/IR+Q
R/ZDQ56svhE+3LF++1ujtCn//pvnf4ANGFr3IKWgo4tZ/tvfejWsP3LdDwiUgbIJ7WQ0y9bUpD++
2auX88+X9bcGZ0xVNab/+28w4MYE+ecEgqfyaoiNhRm+LOALhMe7SqW7GScItSmY8MZTWS/KB313
4QIO3Tr85vkJzDr6Ab2YvdPOYweucGfIib+eqHaoDtwlK/k488vCoaM4KWCBGnwrkxkCAZv4zgWp
y4XvihrMrBzc3uJetJBWgpc6NU9Iji0f+6lOzqlpwKUaQtGWcCno/BM4kij2aD23ZWeO5y4niWfU
DvhLsRVNMcanM2mI2EKKQiabU6njJdxQwmt6mHXQ6vPZ6LHfh1VvbnWjAYwJXWiZwt+xQ6upL7nM
QtaUy3eQoef4LBpnN/U4r9t9UkdxvWlBF2KbKarhH5LXogzIbgZLQaddGI7kuekE7ZrtQMUYJGkz
KGSspyCFUay3c2z8jamLqfgKfhHouCKcff8iUoPvZliiVk6GjErIW5ZR+z6oomHxbRjUcN/x2c5p
B+VTB/O3hmyHEWUqbEtAy5tjZnlGujlgORlseckHVJK5PzjtGdLNKp1PENBr0AOrosgNIYinKlTv
5rpuvU+tnuXWMBacFhEpqszM4vPsohpOlUPrCzM7Ccn8OZJPalzl/2ZqymuQlUFmnTgFQRXFZS6D
sP4qfdbWCN+iQ5W7Cs27lLRaH4rO6UDgol4Jm4iZ4PTgghx0wUXZwwwNOYZIZa+HLzBGNX02JsvH
3istrF/MtKuU52916UWfKsTwPOEY2sMusLOVm3K3+Twbt9wvmF9NLqd4uYMXfvitCTl1M5BqI7Wp
EuKIrR9gsczcukC6vVt619IfRph8OUotxd56DM8qsgUOynAmY+oGaQB+m4fQwA9fWacnfgabBZuc
NchAgMH0EEYzeioLi3r/wcIUFNZIQMr65aJdSj5vNdxYYEhQRXixjreAc455wdUWChx1s8xhfRp0
YP+GPDob1XS+UPN9UG2TUlgBo9XYibQU1YGNYs4apwBXugqHnHTUbKZkOBO9JfC5EM1jHeqbWWu9
SRgj+dASkKKx5z9Z3XY58pdZSrtapTAfC/fcLslWh9OOeS3QrVKM+5pNS9aWzp0R5I4jNW2nAtNv
F8t5KuZW7Eg3nE0tLDLgWb81uOf9LNqd18d3BfE3Cjy4PoFJPw4fNOVIVUsRcD9t+EJgXtl8Xubo
sYvEaaWizTJFbBvYIHleRPANzihpnRSXzrx4141GJzewS59WimPuF3JTtJ6X+zM2w7kuRS5s/I2R
qk+juYDQ2rMsjyaS87Dtdsngfly6qYba0ekzNUH8vBhbPY5436dTQXfIQT+jfYdBY0PvvlHs3ih2
Qin7GnTxta2DEkm+AkbVpsi7AHGwozOAvV2zL20pr0ARPCz16O9rt9aZGPTJEos2M63zkZUF2Fni
vmTop0Lr0OQuJTBF8Uhxy10ZfUJj7DZs7RdHmo8W/kK8N6cEoMI+VMP5VCh5i1W9y5LBqO9R7Tpb
ZRXLvCrEYjHF03xi2+hTbSEHEOOoNiWD3lyzzqZCDGOmReBtvEVOdVo1IWSdaF2kbTTCmXaCvbtu
BeTokYLPnDe0+1qYr36lx20dRt+SWvPzbiHioqH6kjWjzd3RBz+viIBK6xFPJEY3eg775II00G+2
Q/hJ9+69sGRbK5+ktIR1oqFmX9cQtPoqPPSEbuqp+FJGwWNDO5G1NSW5CKZ7MxUG64QutgyBTZvI
78vzpuJZhxCyDZjm9Z6NY5s6IXxjdKdPwrYP8BT8c7+i+pR1Xn0yxA5P49JrNxEfTxMEUMRDD1ym
xhLSVmU+xMsT2p2fpBt2J9Eo9M7G9rOAg+61Vv6UCTt1uSWiyyuzugoWZu+543SRwO8yRwwrQ3Qp
ySu/OzNTsDGeVJueO/WXCskTMNZ5lHYIbkYbfBSyz5UZcG7zMEzrzqXwpqqSvDRjuw+tvu2n4ZuM
1DnObadNC7Z6Nw93Uvlf+sSBcmMpnIvJzDECxYXIjNNeAdec0sqbbg3BwRH1xAmxy7laF3ordoDw
YXzRz9nCozhFLHiUirjYVUEALwxX7aOy3xo1jlngq50KaS5mB6Ozc4DFjN8UkScz6y58tzv0C3EO
YxNcYX2TF/GCezaJqaC1QbszDNtvczPdhqT57vXzSRSUmxkWxPmkFLp5M91pdxbbpXGuBBlZivYi
5vrkHGQXQJMA44JytBvQJaZMKssyUFrBFxYizsqle1JqvpQC9DbWmqeSVDNWfCpOA5yY08R20E71
3pYT9mkZqJ/HPYQwI/3mTMtHuM8FV6oOTyIbn0MEVS8aQqBENnts7VAZ4lQusNw1JDTdd2IIvzEK
gzHtmECKCLSABG+AIhBy66ulFqmKiaOeJncyAbaUGKmEtDSLexeUct4WLDauSUvXw5ja9sp001Ps
66WvEMfnubrZLGjiLOmaCDG0OV2SVTTj2kQk8U0ycG7PjOzqAwp06YTQVw5hFV15iVTwFCEOdhz1
3XMHiNsPHZYMb9kMAponkhU9UhOzqkQsNSyMfeg3oETsrXdauZYtXwMCO6F4U+gGAM4O5otUeDu/
cWxY7wpfeSgrYNMHF54SGNOe6mD0bvHyPDVezMwhJ2Qu6eUEYthV31fksSOYR3mLvcLLcH4Iy+la
xyEI5fvYKSMvlXL0t53uEHl2z20D8qnP+ORCoxJgDF0JFB+es1GOb4k5BLVifYfZHYfOJlpqWbe5
Q4KWyc8wkfJJnih1C6zWCudjRXTVu4ch4eTL1Ag7Gli9mSRbsPGFXrPAr3IegqCbzqDhSWTmF1VX
Bp+gwynyqgpXUAOs1a7etYKHSJJHjHe/82i9cHSaqSuGXBS+ns+lR4YOiZ9wKpVdLiTy7vF4/aUJ
/bQo29jdJMoHehRy6YcQg4kY6wJfsNFclIXW/WVfEAR5Co3T9RVEWtCu+j2i5SfDapExmvTVF8AV
Xw02gurWZb2Krye3NuwAXLxVj1WAgbrBEepSI1MG+8niFbHeFtqw87J30PmRFMbYsCGuFltKntZl
i+yMXT+aDhkWnmAmShsdFsPzaMlcXVqeTOazUXKSh2IkU5GXHY5l2TThoQdBVfHcUWJabhIGRel2
7B1bf1wSX8zJptI6ibdQ549pU41FueNW1k1ax2M93TfS6z8hnBi+z6yPXL2JIDb00mqkXXBRjlOJ
8lTMMKxrJgHpm6G16U984UT7goou3pUFylJM78DNSxyZ5erdhQ10cals0rGgsNQrcaLJMdOlRMOB
OoanDpIQWJ92TW86Cf8o5ZbzRz2zJt4WRHJxcNvGC+5KCwJW2iBtCsaDcunpZopLpfDQxgTWX/7S
pVZVAuvrAhmSdiL9GW4Pq9YNjbs+4eJEGq/fDvAz2+mpXe69wm+/DAKZfrCxVELTajP1obezvC4a
+LiwPm8nOeR+OZkDrfswQ3XgnE00Voco4sEZHwe7X4LJHpw+7j4pgdUuBMsiTPve5gaP+yRalvhs
mRJvHwvo3EiCZQt36UDbCMlerCN4Z6qi5/sIktXTBNZup4lAaz4uBAzFq0jd9MIxWU/gHZOoNjh3
xlY8mDoeTurSqe/qKSYQlDD9vZk7nBJjnPGfRUGi7/B+mXhKYs95TNDsB60As/xiikS9gZUelGkJ
H3LFkg6aTpUMOPcg4KCMZb3tAIk+JRVvaRpNBUvrQl9FPs5ZwpWP2FYeW2R/p6ixi8xRXXLZuRF/
RMkKiqx2DCxpeL2fQGuE4Ry2yoOuyLQNy/nRUaE9aC7nfahpXWWQLrLMGaZ6UzGsiw7jK4oL4fHc
jQkUlc1n7DoiC+ap/RzM0LlRDrmJbIvyriVyyhNhTunQm9wXpE4Nb1GdxEMEx6YBy03ajP54T5FT
neu5ivMSFVSWzFGwnzrz3CeAUPoQhmzWdpcSMOkZqzDqF+vHGU+wlfMFqb6uhLAGnmHUg1ivC26n
argtLKSQNQmcTSKjLaRQDR7jGG0YWlAnLuzR07qrqiep1zo2lupcwiQ3dQegObzuxXXHNEpHKPhS
G4ztPe4EJ9SZDsi5kuOMQrKODjGy3C6s7NvDgNAr3PgIEydvnhDrFhu+/QE//ERCXlX5/wWvHEMw
/y2+8gqT+dg+N9dGPz+b84f2fwISszJFf4HEPAx6eAXErL//E4iJog8r9A/XKeAqUbK2yn8HYmAN
/OGHGTEIR0DvkxVn/YnDOORDCNNSWJGsYZp+grRb9Ax+IjHrD1cXbrgABmiKINUzjP4KFvNDU/5P
KAYoEMxDgYtDTQE/ImBzR30WWHyIsupUcYk8hyD3ynrEuvOIPKJ532LB8UH0TE3Il0wnDJTZZ+10
Nw5ZxjwAXZIKWCMyq8v7cE4XQZdDpeBoRYqYZcP4hDy1x/8dZWb+gfetqt//fpSdPfzt0/PQVP/5
f1+jhOtf/T7WwvADxLOwegmhvYHJ2doi+H2s4SfgaWHEwQUZXnRxhBbGH2PNIx8AEK4tfB/lNLIr
Xww1z/0A3wOgdD4CCAKE4fp/ZaT98HN8MdJAtA8iWKGBOgrnvdj3Voz4RT/USxYT1etK2sRQtl/E
lluVJVMDt4hxAkd/68+Oi+R3JP8UWTCCCoRz+OzYUxepIgAgmmjpNn6Bk9nOAbzRpsXS0P7gwoDT
ZmNnanESu06LuEVjCuBK1C6fMI1EnPeYbYh2B9pz2ejYafKhpA2aBC7okilWZ/2NBTX1M9kN/qei
X2rgNUg61VkvKMqGyg79PmDWH7LRbz/3Q6SemFPFj0Gj1be/PsD/py2QIIT9auhePzfP7EG8XCJ/
/MXvwxYJIB/QFIAAY3V4QSN7HZ2/j1vHjT/8WJcwalb0GUKd/xq4bgREGvqmJAYqjaHpYR78AVZ7
HyBwWpfICMIeZHn9pWG7tmf/OWrDNT0ZMwAqM4Qor96B+AovR60qmmqaZXEVVY77OdK+uB1wBNYZ
IC0WZStu96gm1M4vntDPzfQlRP66X/L7VWFGBKB8lbmhc/n6qnHCgGU39GrEmg15jqyuu5lV73Ag
3rwIjNGA6K8Gb8nRrXVeAX9Tk1xxFgSf51j3N5x1IEL++lZe90d/vxXoa4i/erAn5FieMiRFp2GF
ewXzCBQBiceCqwChW/B9h58KaeJ3CISvWws/L+diyULrA4vMcafJi23ZV2N8FUpweMjkX6+2/xcd
lpx37uutp4fWyh8X8jEHXg6MqKEwD7DxFVwrUKcApU+Jdt5rt741+lb7mR9NTvdHS+bVRVg/yrKM
rmSR0E/4JYAkk12WE7G0zhZAJtCeIGJl/utX9sNU9njQQyvqQv4YIqz6mFqCGNFqLkUC71Jf5zbQ
sH+Aa0yQFyX4C4ui/HqAhHHTxCK+D5M+2oa+ZI8Vi2LYcxTDlIZiCU6RuZGc2FK46FQ2snnP4uzN
Z4PwNh9JwuiWkaM5Ms8DJ9SJrhgHNO5zvgSZkFGYibivvnv+AkoafB72v340b7z1lSSOoYUuGKw9
j+bMvJR9CU35la9te9p6uszRCLDv6BLevAiaEzj/YU2M6VF/WTvASueBXFE58swrEqiP9fCemTRs
L/+0tMU4DCTY9UEcRFPu6F7akoG+11Zn0zLG4UaHof1M60SoE51IGIKCuMglyjWUifkIhAklX7PA
DzTofHfYz4R038MkLFi+oPKxaR9DEpqiGVXHO6BbscwhLSzOom5JaG7VBO1htdDoE7ezmFP0JovL
pW4MsnhLg841pVV7G0eyvdWBjGw6wl7uewkMEN68LCFjGjp+76YM9SgKH6f176dRj00KfX99A+Je
kCUycA8QRflmw8jg4hhaVb2XR160bAAKwOcIM3Y6Y471r1ooGL28URV/CN26mmAjtiBKTKHXv0s6
31/rsyZJZ4f6n7Tf+dO2b1qEI2kX8XNrd27ZcfwfXjpbDQFlj8SMr5G7ArOig8VECnslqSGibAE4
qbnCr3SwbHkOyqZzMu4a54kN3vRd13VwSBoTI/rLosWXJdopr/Ec6QH4m6QHd5E0yDDF2GnUKUB8
ai7NDcGpvN6yxhSHhsTWydrea1SKSrRjmwI6t3LXKHdUORpJ/HvCfDnDsdH12KbqzKLOPFv5aItg
CZsRnBcy6Pp67TzrCS3VHIetcE8jXscnxRDYZDsh+vNrU0QV/BLotAB36RwfLYOk5F0amoZe+1UI
jywJSFhJXCGreSxumjqifaqAT99iU2FAS0YCqWkb2S+JY0HpA8Dp553P9eUy9uFphy7TQ0mBHcCQ
p2zcXYT+2Oem6pt6W/FwhClfMA1nVdKPfOONrRZAgVtb7AhhoFHKmFqew1iizeuSBCN6FpHjbONE
r+o+eHY9VO6Iw6HvVD1aEottH+FwEqPamUN1AetTU2c+n+AwPtDSh21OHSOQYl44ewrHCSq3oGlj
nrFGz0/EdgNNZR9XG3/i3n3cDpHMYYCGpgnKqGLJVGf9LkfgXnGh+OAJ0HZs3KQytMrmCU/stam4
Oet85X+HD100X/LQtfCC4PZC1X7norvrzUHOGwlESswl5DZycAUAiYVys2tEWJSAoAu0d+pwETyl
6IKRzBqt4ekgZwVrHzOQT9j8GkwxII9oU47WK3LkPo5DOrMJybaMlPF3WGGTAUmqSbR1eoJ503ch
nPmDqEqSXHSkrjeIT5ieqskNbj0u+q/WdNV1bGOwi8Y6mqPMcwY0LLtZ3AbIdr/i/lI90gncsbwK
ELuQ11Txg5owmg9UltMFkjlUtauaQB0GqZw1kitoHyvP4gUtoO08ElKwL/gG/X0zxibKomaJT0ZP
djxPXEW/ovCEZd486qjNWmqkzoNlmL8UDURPGw/PFm0IRjnPY4eQc8GJ/loFi0XzdpL1M4IRYNFa
uM1443q1eoq4U3xBpHXXpgpN269t7wZ3kx9A8Mpp3XysGzaSlPxAjkKleJV5AXbCrMcbv0ycECWy
08TVl8Ipy3MPPeYm850CmSaxhf/XtlCLtlsrO5/lqvHbJodLQnirgnG8IWIdgxMZ7qa+dlg2o+EF
V/mqhRzNTN1MMrYE9s6douKqQ++U7zrgh+DFg6NT7STKOihjIPA+J8D5fliAhXOu+jEQGS8alqAw
Yi4I4WHlfrcapigQIOgSEJDuGc09DUoZOp+evURnWVxZNc8lTKEd9wysuhA1ExrWZDOEXjcjOIUy
mvaiQTdV2VFccYz7JJ2SVjQbbYLwsrfIzc6YYQvw66AJTsbawtlygRHJ+YSVvP0qBw3VfRZ4VeFs
aeO4WIE61VAaZ5EKZXWWaA0UF8aMS2PSFtrYYUmHWFv/OpQ6wbGb9N6F0Th8Y3H2S5k7I6z7Thwa
lv15L3jt5I1pMHPD1mtpFuPfxWadFRO6S0mLAUGXbt3smMay6dk5T+xSQZTpxN6p61fx90YNNNiI
CWXm4lv02wPAIz3Shrs2s2Cho89ajeTUaWrwxInPoi8apjlnQYvYJzjpRWOTDX7kfBu5098JwNXh
tp+AJm9UTaqvg5T8kjRifHbK0H3G+RspxlNT4dW3uiwtoDpWwu5O9WLaOF0SXLVeWTYbNGQgmrlL
qp7cdHNXixzcMlbtO1jzmg2CEjjk+j7SslOkf89TWrZyFrmZRMi2saj9b+FUu3PuxJpP+ygEpyKD
tw33ssUWZNr7ouXotCQ6vhD9xOK9SUTtbpDEosaM0M6pNmPLhZ8hi7u7r2sTT7lnqLwvSDKbdIzr
wZwWFMMnd2iCjbIJ1pEVRF1Is0626DIGfllEuUITOfWbJnqYtOUw+fKgWc0C3oPkQ5kdQEqITCGA
gHdy3E6BnLHFmx64gB/x1tkQNNbZJhiGCEORgNCTJqUonnxwDlNjBWlSNFswd1yNjWiLo4coNrNX
ALzHaUaDNkfBWcqCOoSTXSz92aZhBYg04+MSyYwOanRhfeSh+2wrBtWxrTDqNzEvBg/WgSEP0lIK
Bus90K9JGumi786JN1kDC0CbjLuiV9ipIgFLhT1ELJFzRgQ4pycTtgK6USGvp4PslX8f42R2QJ9V
jrlZuwwERwULv+iZFVkIY4IyHxlya1aihqY3EhBN034E8R6aGCl1eLVIN/7qdRYt7qAP7EeAu3bJ
sDOLHpuQLwVOTJZ3cLzuetzZ4qNkSHt3dj56Edz2sgQ5Lh1eSoSDg29HicdZID5uywbjglIT4rwH
+ViDZqiOAyTI975FWBr4C65FmEbhfp8Gfxj2XtEL1CSgayKJsHCmy2oGI3aLkr1cQIOZWmdv3Vpe
R44/JHs929jJuiqJ8Uc9Vd54opE7WN4Wc8FpCkiRyp2mLkOcBzaRZiuMHmDSiIkR5C0x2NV6XSXV
05jMSlWwtijQvLegyJAdTCQ7eEnRDmIbMK1NO/HtAEY2/zjX/ExNvDkB9dIZD9MS6CGjVEqWWYZM
AAwH1j73eNDIgQlLHaYg7cGHpwI7WWOpD2Gw6A+zeza0EeDRCCeVIcMZeHAzI9cmweJ0a9vdLNHH
2l1zlWWxiFu+0Jqm5bQ4WJfhxVnuJgfn7CkpnZsJpi36VEbjaA5gNHAYGYmq/jygchWHHxXL/wLz
v6FF+6J4WymYryiS10o+iOrhNe6Ev/gJl7ofICQCNZyGAIoIqsg/YKeAfKBgQMZxjESKlQaJuugn
XAqsCjoBQBkrpxL/8oE+/AHMgyKJ6Ceg9sBTVmkcTJb+AkfydQmI0AAAtlB2wLgeaQUwkz+qzSJF
LSKKEg/0lFk/gjDSp/VAwGd+8UTewJlegzM/L7OGdYMruirHji7jVQBkC5jZpujo9WcO6oyDtsbN
R8LaTRnP8fWvr4dN6VXRuRqfYTMPULF7HvA8GOu+hk0KbrDjoMpJO4oNEaFQ/bxMOFw1El1W8CUc
VIQx6QaGRiy0rVi3e6RqnVSAFhIOvI2qroQkMDJXOmhkchK4U0C3QTDOKtnxBHZdXmZowxedQUta
IOytqmq72v8nlJkqd4LSJ0U+xeA7+hlnQlua2tYZRr0zlYvsJxz6hwD6PO0PcVylcRtWsYV0FzTJ
J+TwjWOB8xrQZbhUEhTvYzYSH7taLrD9xUtmkaITwQ2pkWhx511F0NzLJkIc9J1DAMpRhxohjrWb
ebRKJN2DtMBQOJS88WFkOluz3MWdK7BZTb3rk73RFX4vg4sEYTsSdJGPPuW4QFKYNtxX4PHBRnEG
cS2MHRzG0H2pEUmYKhXzaQEHB2eAFBhFzA9iQQJ5TjQWfW9TTgIMeujEZTghYIlWIG4kTuAXcI0o
gdjlnHdegronEY6+StCALU/kMDo0FRw3XqSyUlqeytAV94EUHdquWMiqTd0urkI9FsYu+9ozIvsD
zK9nD7uSlp76PtdG37gScX8HB6TUKu2mxdP5jOwnVD2ogpAH1snEuwncvp3gOMOaYVPHUVV/U6wG
aywiTkz+H3tnsl2nkuX9d6k5uWgDmALnHPWyZMuWPWFZbugJgjbgbepZvhf7fvjmumXJLqvuPHOY
9jUHCCL23v/uxDM3LA4eN+iPXdqF+ZelsgPnWys3V1K3w7+hrShbp7kcGVgYyQYr3XGpPdw5eKoY
9FbHrljHHIeUZq36qGpp2gyObqnDq8JdfEK/OPfTS+0SRXPf4QIsL4TfGpwSjTl3zBNUpoz6ytHt
NL3tst4U13U3tep+LWG5JpVB33EDt21xLiU+/TRW5FnpIsY8pWojnOs659BwDostWu1ldqG90njJ
YzGEqbiE0q/Erc6gOljx0LSdvDRKGUKgKzxvHM+tla7Gi+e6ke5BL5Po+oObFXMDr6+0OyqeWtW+
PGa9HraP4ewwNIn6yqUpbKpBVPHYY6l+rRpe2xtHKju86TMIiJzaQdW8NQoHx2MU4I71zu0pIZhE
BS0mxunWnK2wuyNPUGDn1lhlhxY/5kyScZPW7Q1Miqa4ht5FuNrmrF53rrTPcOB6ztwFdLDuKSj7
2F8Ksz4FAUzoc9V4jrgoxbitN+vmEss4+Z2wkmWY5okuJNs2+JqbUktpnYp+KPyzzupE/zFUkCTu
6M5SGHdb2LfzWwpct84j0yC0eIryqa4+Sa9sxksD1UPwgBO08Nl9Nth6aTI5JtyUCHN0u5pwn3ZJ
nbtfZu0NGyUPdslyfus2Lk4Xb9dwhDl4w54l+zTu6RPr6Q7+OelYl6oj/C142kY1ett5a1ODvps6
6RrrWyW120XE1Ts6EbJn/AF/zM/KgxKbmXeJDHs1HPxSlPsIrZyXLlpgGYh4trrFaSLJVhreMr8v
KJxXFl8IRa4JMUQY4LYxkjEc1EBbr9L+5A+jb96GfmmUF5vRGsbBGcYgTXrGdMYZRCMYST15QitP
B6b2uWDjsB6MylAeE4XCr6Mp8FP3ohq7/rLNTDgyeCSRMuQbUJzjGj3QGiRruo1GHm8QrCCeS6fM
5jBy+r1tiDaZuX35MTPmtQ8v5zWc6SrDNuiX9DqbmzQ3Mljcfj69Ikt6flxyqgSOb3OIA9FQOeFp
/vxUEXYxjcyxYW9NdHak1k1yN3TYig9/Pr9+ex109rbgrASw2tGHnzFMJH5wB2GtyapT0Dvrbn5b
yj78R8fyvw/JXdZEbQIka744JBGnBgr2Bs0cjCxB0KFmPAbZsvd6ot9g4h3/fFvPJ8H74yMyihIU
mA3y+S7veHZbqfShbAt7V0vh5bQViDuwgZMkPfvWkDDZMyPprubnKu1es2p9jtf8uDQ1wY51kQQI
Rv3izUlznUVascZGL60PzAvq46ikeTQZWSV/vstfXx43Cf69m99zQNsvNGPN3llaWJBHRjV5Hxer
yq/g877mdf/rs9xvxHYQPFEJkurw/FlO61oPvrPl0c49J1tLd9wMbLhH1x1b6Ffwdlro52ezUzd/
vcb/lPr/tefk/O/kCMb3iAKeVfr7f/BXoW8HsB+AbOA+4LDOAB+c6C98GX4Dzh+oofhjcFZKhb8L
fS/8F8AIGj/IEbAqcKH8u9D3AKXZafgjwMUwoMT7J3X+C2EnwCiWrHx9SLhxPqdcfLH+N7uzKfBK
K2kn0770t+GxY2p/MqzNu+I4DC+weGkvd8rHKbBq/+SgqYG0Drm0g7jto/aQ6XTRttlrAuwXrcH+
w2AE4YVAHsUuI3vxw/yUU2SpXTNhBatLaMcNaSjDwg+tOP88A7v4n97Zb3qR55/n/iQwwOebMXEs
9ei7Xnw4rrlA5NW1nfhdOsUm076L3jHG93++yvPPk5bOJNxlR6Jp0FB97yK3n3fwTQ1aF0EPnTTQ
zkmjSxwplAoT8xfHfigdW31Ia7eNPbObXml+Xlg/79cWNhl0ELjoi7jTF3eYBo6apa+zg7OJ6lPW
yJrwQVQZ2ayZ3SIaaE/NKJYjHhFEeQ0AQxEWpfapoVO8AdYUt6PTBh///EBeeGX/9asI5MA6BqqZ
wDH2+RPxOzcDjIPclWrHODL29c+UJXF3ao12jTpiTu7RON8WahouUa1VUb6ijRJiNj9UbcUCtMI7
Y+JsZy7kN685Df5AIf8Hi/73zwOEpunGR89+iVIGmw+htW9p2eBIH8cKLj9DwP6zlpM+89fKovsw
qPhFIc2TBWE6DnsvP6VayMtuyMZXSBMvPwveIUgqewbf6q4rf/G0xCY0rKE+P3hl8INk3UwwVvPg
4Hem8Zh74fqK8/vvVg29EptQgPRbgL49fz+2r8ijyFVxCJVELKEn38YAvjff9ozT4rwtclCpZfmu
eAVM94fxZu28Cjdpq7swqLgezIU+8M+L5jn2/uOlsJShm0Ec5Cx9qQLXAxmTdi2KQ4pe9K4fU33o
TcR6bpbqMxjhQ0yzF77y6F9uEA5sCz5aIPHdIYoN88WDmDpnCtOiPEg/zU6YN8wkBNfylef9m6vs
wvaQCU4AHw565bMNgpEtHO4KQZ+uBh6oGEuBQMtp7v/hE4RzyQ5LeDQDEUh2L9gLbcE2UZWlSCqx
1tcb8/PzIbd3Kf00IgGcCnEqjeY1Z5UfthnPviYuy3nHrTH9ciCvPL+70W2JMzYLN5HNZqR4Q3nG
d0YoeXuUq8qPzWINgFBO7ZnJYuBYdEjx3RriflvsJQ4Co5eJwdk4R1bYj2/pHPL8JB1UBwxkS2QP
no2vYe+u3X3vt/4+6tj0fVl62RVLybklyse6U/gDeYeOXiWIkJ0OV9nm0KyXkOrJF2nM9DrHj0Of
UK7ap8EsbXmzZ3B7EWEw+jCCoB2VYWP83ZMYXJJ7OFCuCjrR93mnxQ2amKU9zrktL1gnJdNpoGEm
/Ax+VFwVwOORPe2ZHEFRE4diqQwmwDJ18zliZIJo9dxmZ52QdYBgZvWKuNrm+tPoeVt6CJ21fq9D
4Ks4qAxjTqwyt4okNUcHZYmx+E+GDakiMRrI5GKiZO9Q+i9Fqt7XbkneatO3r3kj/fIt/nilWCOx
Sfp7uunzV8q8HyUIfumJbzdGgnghPXmIr1FdTE3ibPV8A5WnPfx5+e6bzi/ryGYu6UKE2WnKzy+6
pGk2ocn1EhhCyDDtJjyotusS22jFP91r2PvwN+FK8OGcH0Pfn0/sAWdGSqeQS/FVXFprbx5TdCHA
XZ17wTpfjyD9rzk3/+ah4g0E6dBmr8cX8uVDzbI51ajjUBuHWHus+jbN/TpxLfirpk99Isbe/OfP
VGCqQSFIJQhN9sVGL0HIjGx1udGicI87cS/uiqA9OgpA7s+v75dTDE45Wn76LaiSdEQvdh+qt2nW
M6Er/pYVCbNTdbZknQBeW7ybWvev5fu8YJRxYIAAQTMWHOFQyhD9P18vabhROqIJTICjuzxx22E9
N7rOw9cX9etjMGXAwkW+Fe+mqrEf3aCdlpNJs7QlDaKxeyjlujuZFf7X8dYF8iSWCoILH5v55s+P
5jcrO9hJfRSIPxxj9vPhpxY/HcJuIa/VT8ihD6+mqWhi1cEnFt2gk39+KWpRwAZmFhyjLzZjZHLY
mLSZn1g5yqYlMIrz0kDPyYRBv/LCf7OeUR/sXyvAIvv+i2p+ze0hKOcSLvTmpVfEaA3RRr3aMV4v
RLSMdXkJDfE1e8rfPMs9/hqhAxRePPZfPEsJqUuTbOGjpAXrrfB0j3uEoNGUafv052f564re47Ng
1+DLApc1eKFjAGbz63WYRdKSVpmUbjoe1Db1J7eszcSqxvoV961fywTHpAYEICUMhjH8ywWdO2RQ
iAZEG4z7OBjreBVyur6yQn53V8AzUOf3nR0xxvPFqAq0vKE7gF6INYwNq5hOTpNPN9jiyFhUKnjl
evyT/IvPN3b2FQHwtL8vm0r3+RXrKgzpwVozGcVM/BzcOPDy1oKPf7RGHbZRKwHyk2HNu4tBI+eM
pmVkgp2CLc9REHTlPUhN2B+GQJh1ooVo3sliLtsEvkaKdK/mm5eDpoSAs++chdu4vaNiJ5Eyhd/y
pUjlesoLZ/k+ADDcAkfXNi6GE6d27eTLhJqdczUaAi/bcXlV3Oit6T/p0qRkMXwXV5KuDzOQhKH+
qEqNuN01swkBmtlP35D6FX00w3XB6Nuxl6dUSjuPQyZg8GC2Ul3SoJlf3L7TOubVo6WfJvVQ8ba/
V/mQ3qS2DgFc5i2toqAfTRUVysChslI+4FwAcQjtoanlkwdBPL0IEeztDzFd33goBoCaiaxLj0NV
EDmwNnl/w2xZ11FpTL6F+gybicgYC//SmSoJqUtn+ps9Kp9ePxPNZ9Eh+zvoqbPf0SjMH+pqxRW3
qhcru5pqB4A+XFf9lMKLqiPIh+DhjJkhLTDoHT/ks992x3Fz6OEwCG9Iky/UsMUoJVGZFYhtKZu0
MzoRP4oNSfd182VbB+O+Y+pcJlKl/JDFq3iEEw7z7jGtM/4fykEPpVqafxf2vHBfVZFNx75Ysvt6
rdMuhqbQ3fbC6N5Tto1jhPcEjkbFvEGxHBplb2QEGujXlsogchVnjlLHGRAcz2VDLBnNo3bwBnMg
O17VmybqcxKkmNYSQxOG9qKdI4eowovRbsHGKlgf96HTqvCktFguTatuod4BwK9xF+42H2GBZDkq
yja95A1qK6byXHDI2BpwGcTN/rK/W/6i31nFFpfQ324mQoFgDRi9/45cKQN7EVkFwTWKYnlueG3+
1ZZ2WJ2wMUjPcYoQ66EqVXtewHVRyEbM7G4Wm/2OC5k1wF4v3xOutt2zrvG3Qz88f1PMkadTJTW/
1m44JiMP7vyt6BnMv1Jp7JvhLx95aAItMzlA2vNisyygH9QYydqJyk3vpFoBqTNo7etJGAvOJqiY
HXNZEj9desYS7vmft+pfO1oKudAnD4WpHPj2y3Dq1raUwgzBTrrWyNG6w3FM+trekmAla6QZve44
IfZOBoFWpxv68JYkBv/W5oUngTctV51lvCZT+PWo4nMGud8rFKow78VRNRpNsBiNRYES0Fng61W9
MQIVwk4O67tX7v83Zwcl137zP2gGL5VQYSWdycWvJ2H0uJxrOa/JWsr2ysd17HIVevicewhC53J2
dyKTcaD5kPEKNsPnnOaxP61sVIHbHv/8w35dFq7HIHRvfXddw058+Ln0KWqxDFZJeCo+SOOVOS0h
fFmB0kAGHdtj1dKCFSmeAgpGjDHizfDn6/866wGCYG1QedGBw9t7cdxtZWcWHvY6Cbmv2U1XsPUz
DOzO2wnKo0jFdARQhIFjVP4bvxh9EO1pwEQNE5dPRrc1j3/+PUBpLz8UxsY+ohU4HxAyYIM8fyJW
r7XhzE5GLTFPFwiJN+9YCZrDSDlpRz6pXgv71PvTdJNlJU2J3bGQUKaZzkXGav46r0xO43Br/XOI
6yaru0bSDs4CGeOgeirNOPWqvjuncWbXa8NUX2Twv6ekh+sFuTVzvPfVZJpnNlECNiexAm1rBqs/
s8s86yLOy1pGU2lxoKY222W8rJ74AKu7FbG5ruA3XmU7KZ/VVNzUto3kDTY/KUcNjglDzPBMfOla
zXaDzcSyxxPVPcxVr19gqCoo7oPRGUXcuUt2bvEeHp3OqUdM+DM5JD1I/cpfLobmi8qkSxQpwoXg
ghTBmhOuMAJr0LGvrVpillH49q3ndMOD2JZtPFqbo24ndmAnTkdhYeRTrgSaFlr07wafgcJhsnVj
nS0BwdIJIX7XjeyxU5/ZXUZSR5A0xBIX1PewRZw410gYT1hIMfbKu2FoE2UEYOqyGFUW63VtPFhc
anyj5eh9LSVg9okTsm6+IZg2x3fFRhfzsIW5Z5+pVeZNlK19aR4ceN/o5It0OIe5om700In5Svkl
xPyKaIcqWWst3XNIJqo/Qc+viqPvzb11Z1fBdDRyFyb41AcmtBEGz0XsTR1UUlkP+W0xq1BE3Vgu
78ByvYApBrADbzMTCteKXQgvi85SCeY/pn3sHXP4kqfpcseRnX3BfcyFCVwV3hPlL0G2YdiuNkid
0T3uihlqtdwcPtJVkmhfl32Km5EsVHoerDs5E8vYmYldUzEvCMcCv59qMNzDgh7j3TCI/RDQa30a
IdYMh6Vt/HcQJPyOeKlaQ50oZIleAg5gZA5pVR1GQ08mXi4s06gY0NFHAJX+bbkWAUm9IPBr1Kcj
gbStPQ7vqR8GMzLKMAsiiY/DyjyeKeixr4vmYXSkgVvTsngUengVfFvWUOZn+HRNSPdby57iQlQk
1NI6Ysqj6ty7wsMlrCOzyAL7Kmz36/irMZy1JEmhIJGrvbKpD+LUpSNuCZCQ5ilhEeruSmPM8UBY
GgsQNMR4Ekvp+xH+5oNPfuHgVWfSrfLHzNN4qTdhgIoiDaHb+FbtPG7tKj4S6rOikp7IE4ntCkgh
WYeeAnFEN2Du7aqh4nU1V8WSavWnBbY8kxld68cNibTC/IOVFiGelSfV673GyYJHA148Rv5DhQUZ
wkQ1UbYO5sM0jNkQFyyqC4iM5TfPH4y7bDBnRvV1MT9ZIu/RAfi1+bFSofEO7QIkJupL464ZncWJ
CoY1b/nU0zFZ8DT6WJWBeJztcHqHEqb6vsxivu5xW7NBIDqYxA3+LA922GVP9ejjyjWZE9YSZTWS
HrxLarOI72xqDmu7yPpQK4sYbOZwao1psUeMdQQ2DnFKqLcXLb6uw2iHmw42WfRVYqe1VfBZ1tYt
nm3wfhVk6+bU0gB8QvlW+ZBl1HoRQIvgs/CyEtKQoQgHnsYWjj/8pODLoL1sOSzVWOlLBGnufNzo
Md+kWi2PummFG5HBEDxUU+ZdDEpZTmLXM4QrlW/ZtTWnpRNZlQ8lVtWY7iTdMthubFWNry6GdnW8
Mw6WHu8qpAHteVZrszjvJl8Zh2puipum7dUCOYteMHaCOrAOvci2Jmnxl7nrOinfW3luChw/3WI7
2PY8fHUMg/0syErjFis26DMMAXDeGnmwU6zQBIFF6cp8v4xwqSOHr7I/hRtjzrhAd/DeTG2n5kjp
2xBjsm49ycKUuw9VBYiVBbKqbn2gZpEE4ajX04Yn2XdnVZU4I2DL+MCb7hXogNN0PIKFgtvLajHH
+WwVVTRjZvA40S1E8BvK6lAGJUOCuilFjoHEJB7mtOXMyiZZfy2szdyVDn71YTQzdadM4IbEmtr2
Cn/HzYk7qIXYmEyuTmPkg8T4me5o9IcFn5wZAZHUT5nAUAg9l9c+ppbanvrcSOezXELtg+TmVG3C
y8QtzlUSpMn3mNiO0ljxLQJtWPwe0mAw7nUaTobWY9PDXDnLW0dgV2g3c5qUabG4sVEbWJDoBsuy
+EeJ8B/IHXYt5eH/jrm/nb7+v/9+5kXw4z/4C3N3gn/BSALUcNHbCZwv+Kf+xtyhzzAUclB0gw15
lHj/Jtfa9r/AdUKMzMFF8KTY4fh/k2vDf0HZYKaDpT2IGwQt+59g7lzseVnnwALByNTb5dzg/yiT
n5d1boBJHG4Ej0O/TeJdrmblBzEeUMwIruh+Mv9bBhpdYijcbkPXf3LHxbDXQ5ZC6jxbncIyQURk
ehSmDtGeqabB/ZGxXZhv4Wlw4XLHaec4o33jsBG29jEtAuyYy9yDXxo3nrCHswq3AYRiBT6PiUH9
M5TXk3ThzA3gsPZNqTniumQyinZvqaUJnfOoRGPlZG4xW3nKEDWs1TGQK5ZHR2xPUQ2c+Wgc5kQN
2JdBf3JyccDaikKl1RtM/iLsQlOeAinkEoOr6CI77qBL1sdbpnd7RmOX/VXCyKb6MGK1he1NhoCg
SOr9XV4YqvOonVr6h2vp9d50XNe1oHRMc7el7LGHxkNbF/RmpLDkocppe4uKpGy7OdpctF6xz0x3
TDpWCLsIbcW1khkSN3OTbv9N0nW+bYay6r47qB0l8AUeznKX2fjqqZw2XO1Flskeay/Pa9t4W/sK
bbKu56mPWnyR4WaqADc139VBcD4OGBR9X6Xb2ngu21k4XZpDM1UHY8mpgFe7rphZOZb8gAWzZn7T
ow/IU0zDIp2ZWEz0da3eTLs2LtKhO73llXnTA8K/0blUhovyOCrbyblG64Yzqao2PFRtpdPLcsoG
ESOgMMZjlW0LP8+utxnn08Hc+hMTCfurN/ohhoZInupDhdS4w9B5t8se53VsLxpzyHBntPiLWeq0
hPmk0glify0ZGED8zaYLTyzmB7Sx4GguBEZkwp7Vjc6x2Br/TuZpPkawm3FtaqWoNEKeMeBhtotG
VBOOGzdsKXyRIn9GVfgBdaHrJwYcwu4QVM7sRfVm2J5O2szKJ45wrSBmNnUKNVtR6s+Kc96eglvR
UYKW0EMNOI5VI4uvS8qo7uSL1nHM89nytPM5Q4zioHKRmfSZ/BldVnKGQWU7b+VACiOe1Eu6JHrs
ia6b6g1vEJ2hsE2mrHBu21Cr9IDBNk6WVkkplmyF7PA/dT0SS4HjcGRYm5DDsNr1eBFuXfmbyfKG
ry4lYoaac5cpQSCgxFidDr3jsgpqYNzDszd8tfo9K5fHuJhDywRqLT0vNoJlvO3zin/azm3+sJyR
4hzo1ocQdyhsv0JngbspJzs9LWRJuAmC6vET5HTzrc/R92mDdf2+Uz2kCOZq7VXdZ9I628Uvy9WU
55PPjI58GIS7ZrgkDLK0y1dCPRbVXe0iTeqhk0QhdduWKGCE4sIfcQ3H3ZC0UmQpUiMY0vM9LPL+
sfY6WrtuzVE5QkflV7dpxVLxczF/VC7bTOSba72coZVe5VVP6Xn0F68OPukcTivzQrjf+nYEERtp
Y7McbZS9NCqPah0MDNdEQf/NdrUy0JS2N76VUKfq6zYb4VpiAyubECvG1jM4z0WJ7y4shaYEeYV5
4m8fYG4Y+b2BuycUaEMtKSUYVflOOOw53t3rzOEztaLB7lNcZlNbFfGMYXl2wpo3Zzrqz5Vp0rAs
ptWfax5HkyyzdIpD0VhKXBqZ4Y7nGA6q4Xqd8sC45LvN/Ys9qjCgPAqV7rE3l6aIDRt2Ecnkwdw6
3J6YZfbFdsx8/qTDtJeRt6QUCuiTLONDG8ylveZJ3fXFLKhU9LoMtDaMBp+gawRbdd4i3LQbgXtc
j+touEC/f9jMwbstsqYfEKL67sNiouy5yobMdU62mPseu8EJ15vm0aacbeNwNlpnbeBTb2tuvhUM
E0iPv7TxVd7iaqrGD+WAT+HVPNnddN8WwurOcyrmFQ0aE+y3TT47PYcSRgsJieJaRY7ELJm3P07h
sc4ce9fFhqZznzUDxrgBCdR3NOfA2/2UThi7NUapT+Ha4eOsyqW5SWfo/0kLD/ZzYNZE1jUYOzCZ
NPPmZsAQEEczRss7/L4vSeY20o6hJSsVD4to62sPsrYRla4QDHyReTMjz+vqhuZ940AdvLGYIgyu
7NtxqNP1BJO+WU7ACilZZgXqPDTDy3rOqWDK2BSj+jYI0T0iBN7WY4jJwPWMHvY643zal4ZpXjRZ
49XI9sywPNvownAjXrCWPEcXywkqOXvtJLXYVI6+IbENhhou6iwuu3nNj9s6zp8N2XRfs1AH1bXR
20ocy6ntcAMtQzHEBAdaVjSLBYJDnQ2pg1era14s8B56hsEcADKqkJTTsjpGW0WKipUaFjEIVfkS
eEUS+Jl1iRvsWkTwTpZPAYiPZsoe5niKt6AWeEf6I7vqXGdmnAcdbrZoF6sL188welu3DTmfx3I9
q8ZwWI5Z2XmfiDvYjYJrxLjqwKh17GItjX47M4d63O4FQc4ixgnbOc1wSuQFC0pPiQq1wNKrX8Tb
wFQdqg1t5l9FWqsAM71xvbDrtA2SrrcDeXS6bu5vpjbtL4g+uK8JGOCfxHzzhlgmxj+Bsbafm2no
3i3GIIKDhtGrSFS2i9a5Vl7GGisych0fVpEbOQNdxL9n6WDbt8w79UAQAS7I9H/VJs9LIhxAtows
v2MncT46+IkVZ4DmBZ3uftCNDRy9x3m03emhxaJjIm2B2SlWjWFu0yi6s3lq/VmpM2wVNvYgBOfo
71zlWYdRNKoz7rTXOePXgg4NTosYfbuMFzPcrtO+sJ9ypbO3ynEl8sXcMr+kOk+buKinidNGKthe
K8/63sYJqoqYj/v7wZf378RimV97hKk0Nnnm815NZ/tSa5Y74yA8rVBc1shKc2gxnyuNGw+QRA7F
G7msc2liscYbHlagDByLq+Wwz4/PvYYHQSiKS1IEgUXzdZ4RZ8J760wM5keLIYcMKSqyEuPCxNiA
K6JFZeuuyBgKtuOx5seX1qaemh4fWial+fg5tOR4IXon/2DMrby3crHaB5h0bskuJ+frQnq+GbEU
KbPIRxftoRhRNiQtJ+z5UJrN99nz8qvBH9PvA64OjxPlX3daZ8c7idpE4tFjQarwfsh6+3w0cK5f
plmg1vFU+t4sluE7PDmZfqDXdSpOtq7Rh3Cucvsj0GMzv5MYY4KVZfnU+ie76C2QvZp+wfmrecNt
8PdBBC/QVdoAnwiPnd/hMvdHGfa8DQhnhSCHm4pyZZMuiD68rg/SMoe7wq/GhoXJGO+fXpO8PDoP
G7URuDgU/+fXhN7izWDumEwyYrh0nS44bZWhDyt0k0NVz8MrM/UXM32Ypv7OpYU4s19QvLyeZyBk
r1nqZHRmd4LzNuYZTwer3MJDZow4jGprTuypDQ/YX8z/jEy3Xx1Ks0DHEMDgJL/m+d1uDG/G3Kqo
nqUwD6HAU1Xb7defGs83f+FWP5tlvYBuuEi4u9fQbAJmoejch/g/MTbKsWtzzWYeGbMLZWYVymUP
Nu1DBkUE1vjfTe7/+VoQwpnGwfH3X8DjqVUOWV9IgVKmCZMxM5oPagnNq6kvp+EV4tNL0syPG9s9
86AgIQWB8vj8xgxLLVutO0FPw+4jVr+lbm3M7axXuKw0Y405NlU3DO1SXaBmD54M/NIO8Nx+YNzs
C0vgftBYlX7Go2FFE9T1r+FmL7Csv34jnBIh8LDcOUXPf+OcZbgOLDx8JuoM7OeiPnONMv0LmfrP
mIXUFXadv1fgLyLmd/RDzxTM+1//a8iCeoHhCsR/C6AMCYP395AFk1DLtUwLYumuUKAM3YGt/9Ew
W7Dl+GOypDBl3B1BB/kj5kX8C8wXzhv/E3BtKT/+yZgFEh7v/ieY2UboixIG2zKoHpSW+w/8+cPs
TDIp/PK7X1SuOLWYdV/5Zeuu18SOUFD12L1vnztfrjfMA0PrKieVhQSYIsxJt7Ca7ziCYz7s1CLF
XEin70tq9E/5UnUPBM/kJsNUKIiR6SmQjjwz7fYgMI38LA1bkRW3GAKdm53TrYYW7uQRHkLTbYcm
eKO0z0dM5AO/7aPUdeUbp8YT4MxWvdkdVqpVIkMGd/3SpmtvfcAKAYfrfphDZi9QsfW1CKriHCOR
BpZsaQn1AOgkQ3yIM0s8OAaRLgcg6uDortWikrmWlT7sPjaqjFvZWc7BX7o15PAGmjkXK8ZEpxI9
tHXUorXK+8HtejceMxr0dDJccWVmWXPNTL7qj6UvR7S587qPJCCiP1G2b4pIhpGGK4M0cis9eoyF
GUXxZoaOksPnTS1GDDReTrMdF+IacMaeKLUj2HQIavEHn8OEvDBaUebE8MPWomvx4IR286624HvE
oU2tddzwoxloAbAYHr7KlOIktgzRPXiM4G+KFl9jmFB5gcIZsW023fnI3L+GWZEyenCX9jtT6exy
bnxqvrJ3l4MaOxypFdEv8tgxJmiioMm+ummKKwzjpqGiKnAZaptNbQVHHB/wgljasn8bVCA1Jy8L
Qc57zGsdcGko2zR2qBXOw9TbCM4pS3IXNhoj9BVdhaW0iSI39ghO+z6lA9ApXRWroIeigqiYtlVH
ogxLPKvUpr4OnNL5aaFBwfd7pPiie859xHHmQCc9qCF8KGuyfWbsvcgbAN7amDJkYNdZp9LHAWUg
NkF16X5mBnpZhLrtTnyRGFORl1a9RQjCjQ2VW+ExgjcHvYPnU1B7hvmBmnuQl3stkMczNCYd2TCs
H4QzkcWzrEzZonT0YbM4fdZ8FUoMHOAbR3uCcFhDtwn6jPEdMPUNU7/i21YEUI+HtpB3qL0LElaG
TT7VQbZcZnkeVoeUzhxAqvHG4bCqun3Unj0+lRniTwDWxv9mz1ipnZMvWT5lJLC/WfGloqj36fDI
2wC+wRfcMGwQKrH2dGMIZ6OycwsnqnKRnc9Vhv88Gv+yvFyKIsfgyGP+QIZTix1J67lTEuoSL57S
GZdz6MwzHWvPqKoxc2ZYk6H1EiHWBlFwRnNH2gbeqhpF/Qnz9+qjMZLdGuuior52EKA+1avTuDjJ
BmNSMjhFOOs3fnoWYDjSHMIMK9k4KOwQUbhV8lNHwxZvHTiDsDzJHX1izhSqA0hSaR03JgKnUM85
xu2kQninYDF7O15h1wygWmMOrjCOxsOoCCPCIKhIv9WwmdURH5Ssv9o2E0eB1nLGLkIq3Nxtk5Ff
u3UHs4XCrPymiTx5yElsMKKOdd9HY9c09xkzponp0CpOW2nPdTz3Zv15mnL1iRWjzYOJllmetewo
aG+ztCOArsHGAQqYAKwrSXPZZKAxKPXaPXzBao1L9/+zd147shtbtv2VRr9TYJAMmtdkMr0p716I
ql1V9N7z6+/glm4fbXVDwnlsoAVIECDtykqaiBVrzTlm78uv4SdKgraXeSpER0+YOA1Ga1ET5oFH
kVA3O2u22oJMi77vWFBrY5tzQO3X0ifVMIwyR9mZBaaG34ud/9vh/xNAzN/t8Ejlkih//4/Ne/Pr
Tr/8sT8sjL8RhMrwAwMQkduMK6g6/0DkSjLbdIREjOWsxf68SGr+/0Yvf1NxTWEu0XUAz3jP/muj
Z54iMC6yz9vgTH5Sn/8NVokgye/XnV7nhyHc4W86CWiH/qqeSpMwE12lYeovUle0fTVf9MzRv1oF
r32fNv3KmPPlJOuYW6CW2it+xQ3tuR32ZtXVMiwVWEGEFyLbxb/urweFsb1jK91KlI51nP1wWgVp
4tWQ4jZoYaNdmc6446cA7pNfI1dt4sLNjce6bg/TgMAi1cLII0Ol2nWNYx6LJr5HirwdxqYv19jd
rlFBQ5C57UalSVezLZxLKgePMM/hSh+hcwtHgRSoRGnOPWzvalzSULf8W2Yez37er2PFYu+0Nlno
DxtT+MGzA/LJFVZ+wiGHiInEKjQGpvaSjewljJEXKaQRreeG8CDfrFDsqM1j1sfyOrSavk91NVvB
wPzOUsvx/GpoblQznr+Rjr5pNjyvJfNr3RCNsCfIqPEyPvQaO51xzO0huaUIE/sspA8IF7t/jIgN
GFadP4oDlE519gQzkzsjyFizA3lbQieZSvONAD3xSeFFd6CJx2xgcl2qt9OY9wGDJMPHuDOWgk81
5jP0SP3sWGpeeAMsjk0Al/a7CoX0whDFqsdEg4h7p8yCV0QjSAP0UWtu8G9Yz2nl62Adonm6Kao0
u+i8FTiFsnJi/mzp+0aS2XPTzGN+jmrr22lTtlyfS9jTt6QROEnH2jK4MOmeNa0TRlszIJxOd+Pc
Nt2u6SP4jflArAxaKEbDQea8aLFhjx8YSHzGGpV6LTOdDKi2TzXxUKmBeulr6xbDl+Fls4gq2B8p
dQJUErKDghGpA22sUxHNNew2nZE4wpfsMGqpee0d7kaYRKUHU2a++nV5MbQFz0MtOl4AW1KAVhkn
rsB6grKiJQdG9/m2EMauL0o6+LM/AfDU3pCDoSBXVbdlQvcc+Ro41YKRRkxlWy7azBn9sK9Zexq2
83WqzfBAuJkX8L/owe3SyocLmV/8wTiReXqCvEkp1K9oo71YVXxGieAFdnSEJklQCKagAHoaqbBQ
cWBHkPazw8xJXk65Km2MFbCvODnK6myBzdJ7a5tmMEkTvJdZ8wD7C1eslpIVpIFLIedqDMj0M/et
ftcX95Wkp91PbqD9AN3lIbjieqovqoybuy7prv7CzTGqLcsR4mD67ugYjmltrNQJNgSp8SNhM8wv
CBOMNVxeWe+RhbSD3uPvUniUc00TP1Cco01xuudWbfp0PKbl6C7zYsZHEh3vOAl3MPU9VXpz6OGJ
3ciQzw1jumsKc12vIl3nntfmJOKbKYBHrb5FUEHCRcgwy+1kRwztnD2F8grR3n5q4yvlmFuiRJnq
+YhzcB1G3warikV40b6h1f44ANRBxEoaWVxtEaoaBK9gnAutRysl9TBhtMQ617wh4eKQE0+9OybR
d5GmN2lc4sOIGT53avVSVsOn4sNVBu9n7WlwHscxW3cjeWpVA+oq2grSq3atLj6mPBmDczr7+nqI
mo5iN/fT2yKBbJQo5DIu81SXkceWkQ9VmE1oC5Bdt4iLKNg3+Vzrm7j0lXVM1+3YZCHypQyFWPBI
Sb1kQzqboIIQExIBpE7eROBIkIRfkaJ+5GRgohi3k9tsHtwZFmvp97OHzIZmv9UpdwaOvk99ru9g
jPh3deZH2irQlEscMqzx/JSu26pXnf4sfWiz6CXr3VAWzLmsLt0HQSmeHEGFi+uwQAOV965m1L6n
MKG8o35Et52I+T2pG+ds6NEm8LXWtVpSr+oSPDCj7Zji0jiD6rqHwoKPO7JfUgRKqzGNxz2BRUvs
nXrCch8dQr10DnZgdwAp4/JE2oBNQiKBc6XtNmX2INLhJq16YthKeppzm54qP4+vUEZZ+8NHWqb+
ulDb5yorNkbyHpFiKsPg3opQ4TFo+iLJaxeY/iFvih0HlK1g5uEWujkeg74qPSWpAEppZzJ0fmRj
RDlJjqPLEe62FuJHpUC4HbCvrALRI7hPykMRt2wLCwB5no3Sq8jI9LIU/y8qagPpP3L6VF90SB2N
bcbYAIXm8ocv1ASQXn4YmYx89gO+Rlnkn05dHIYEM50VJG4mDbfM+s7N1dCL/ewCcv5aLafmuCao
qs9DL7Em16+I+GJknhtPYnya59dG6hwAAHdxleucCHoetsYqnp1+YNrJbtYaZFZh1JbKa6TkWz2x
AgYD87Nlo5VXXk3qza4azozrHwAzM8Ovq0XuhloAijh96G2n5rd12m+MYtwTjMlroFHVWv1N0JZX
huDHqOzxEsT5h2UR/Awe+Kwx9Omaej/kxnpiEkXs1KNfhS++oRwoag8JD2/B6SJo42NuOm6XQ/vS
A/XNr8OLmZV7gy5pRjKc1T1Hk3LQFP1BQUsCwIrYCif/mvv7qrHCDeIx4h/LKFj1k/Ft+tLTY7n1
tXeDAGU7hk/FwZ25ubynvfcyNd+Zle76LDgDOloBK2IFVuNLkYpd6aO5Rc12E3fI1brwxtEMiNYY
N1dyWs6ynK2g+2xsOzyH+nGA0sWd/4GTd48J09OIO43L0gVSOHPJIQiMb9B7XYS6tEZGqcPAFGfH
77cYLZS9rTb7lLgrBdZXLOiS8JCFzXM4Bkd9ep7AR3MO34zjxIFaYMJQh/KgaiOxXUF/h2R118/j
bR9COp0dpHi+88nLug4bfeunDR0Zy5/2dGVUNxqUT7NkUuk4Gy6Yy6PhTmm4LxCD2rO9Babsxb2y
Vs0HqdTvdahudQiuM8sFwZwVL1598RnWq3l7p9UEWiF8y5VqP/WxazFu9o1qLSo9AgsLTi1OznYD
ZRkTzWvSfNmpeSFd5EUT06arpp2RyI0sZzjNQ+qmebEGPzW08T6wejjHs5q5cM+IJEx1bq9qrpG7
rZlzsEQZKPO106TiflJFcNtZ3WMx6Mo6G15nor0ymGE7nb7GcWyUmC/qTIc2++RW7lFeb31cC2OX
nXm1VkB+131iHMwGfDEjj0tdqYsiw7o1e4DhVjfEnt7Jc2kxQJsjy8MTfheU/sidaO4qCoy+7W+U
kO1wBGsNL7aeOU47akO0VLMVo1ybA01ivblHRCQJlQTxBj0O1W5edWsDlNlubowXBnf5Q58bgGVl
4xyxtZgrgA5gfkZFPqBwehHFgzOPl7bU74tiXEuYQ53S3oZ2dTQ17WS1wwqhJJWm4azhgx3aSaxM
RIBGrd0R77AbtehtUO2btss2igNyXFmHdGWQaqw6rn1qNKdssB8MfdFrqi0aF63dZKDfWTn7bSqd
hXj3WEGJIxeaAzQUnaTk1KmyWzshWhDbWA1Qt62+3VjTM30uGjRGusnJtN02KNBJWberaNcjtPBU
KwJmKyWPemmv0SJ7iqP9COqPPJyiLSV6yKNkQGPTuieIca9ist+0dPQP9GQ8fAosAYL1QoufsfN4
EUgmBgSLCoe9gnUBI5PjAo1ix4BUvtIt/70F5t716UVnrkRV4lo5MtesgaQ94P6idZedM92/GMHF
j95yJC82KaBJs+1BrMmmem2gfWWp4VZa6Sql+qYHuLWWgDKQBKQ3eolaeLKwVyXhmXS26g0D6HXr
a+ifrPS9MvVtPE6eHXFDpPIAh3qfR7gJzGjLcXU36t060BwengFHQqltczCzRCKza8SGV6XS9BIg
C9sWdFll+HdW9RYj9Hdzmzi92bjT7Uz3JLpfLFv2xrd0UHiT2yM/ItPM7l3LOnGw2/gSLQ3iBddO
k6eqb9fRZO2i0bnIaZkzpx8OPRRDvBMdcDMZ1ocIfqSqOW7NkJl+RT6reIZ7/E76FM+M/hDVCYSC
mVRfDSdMzNSZgrKpVkVe6W+hL2B4EyruJrkdV8pq0NC+EpWI7otc1aqu75FW+09h4dMoRQs2nZux
lJsW1DaS3bbYt7gIcFYwutfILF7rgZxZJkx8sckHM9mXgfV5FQRE2AXK8kiavQeB+Uab9A+CKqP1
GFX3YrQ2RTHMB2donrUqvBukUT/HavIZL3upn5wUhTxwMRCREN0SIkgXu4wufke0caUcEMLrromD
HiEA0tX6E92OOy2jydE+M8K8gGDzoFwrrkM85EpFzMfO7/WBcgrYSm/IxkVjLJTknPdVfCmd2tlN
MBmoSn8mE/a/5xTGcVZfOOEqmz539D1tRXlPFmkDtjcPX1rTSt58BYJVms8pUnOtOZkp5TxwwPlN
CVo6ln2/0KKFfe5nxdkh9CZCUWhlzzDfH8xNi3LspBMtNqx1pVPFSrEi1HwYvYzvvsTsBkg4Hy5J
rHfXQC6xKXK2bV6oArsiYQQL/TMQNYJh0fkDqbmRVgoCxxN1qLZ5onSFs4uLsbPXZGsH8ilTM/rY
tuyDequUk3L2zQC+/AgiMyCzAuNFTN0xU3rflEOP/waxOv3/zo8uTqQPHLqVdg9qGGdngxpnRYC4
IPwdkLTbpkEIAxmXBZLogkhKLpZgSN9bqPN62h60NigsnjvW0Yj7pnEENZYsy1m3waCAcx4ICp7R
NK58GoBI7gIDSnaYEqk5JBQb6AaaNcVpuzNjosgv1s+wzBE05n5uFBR3DfP83VRb9dEh2fWhyNgJ
Gh1rHCVZMWeksweL1ioz6EvnY2Fd/LZRMEjQ1F2l/McdPi7MtnWYn3HZ8+WJSi1vaR0tQZ7Dz1RP
WyjS3NQJ1MMHPCURnpaRENAAfUVIqqCI9lnFMW1tKP70VOVFqG9Mg3epRv9I2RnQrkcm3hxJYmYD
syzfwnID2U4RP2y2ZXXfWgVcUJqKsk70HdmqmH5WUlSiJItSR2AInpULtfdzgrlO8TCqKAIw/zM4
iGfRc662Rqu+pFNbDZi+LHO8BxeSii8ObqH1FZFk4fZDA3I+lL45vmQIEE4tbPWdKsysowYbB3es
7WinIV4RdxWyQN9lJRBHn2kZKxOSqWmbEyKGG6bFpkOuIpX1qmI1YT0rc/scm7ZdrsxW6ySBZfSr
0bWaNiWBAyBvETpxL8iqbc7045EckhawMGiTRH4Ukpx4N0f61h38Mcdmy2TM39cSJ7WrV2Mvt1ng
U+tNrYwF9GnVupJQIss1HCLlzmxSuKal031oTBNvJzE2X0VLhZI6iVy3dQlZOp+aQ6n2xWspBEk7
YyK1eT+ok6q5MHNwgGQpIo9cljnhEdpc3YVRXMLn94Pb2PeR7dvVjFDJHIN6Q9IHqkwwdq6swugl
Ag187PFz3XaNCmMUUePEvK2lfWXOPueHJBBfrek7e9knzn3ZSvsOxHdx1tpO3qKakpzZ8kEc6qbs
CIPNpPPcDrG8rfJBW47bcTK4qWxqLElVM9HQgJ96MLOsXO7+AMCljKRzw7lJuqTIxHto8GDNQ6sw
VjSlLWNDfKn9PMqw/UbXx7MO0n5yIz3M73NGUNc8qpVNlUzaMTMCzgviBMuWbpeVUENkosz25jyx
0o21in1YpoF2j+jTecGKVR5irHL3fltTjxhD49DC6umy4bppLxkjBNLgJnbvLEIkBhlzDN7zPA23
fcaZOG4a8YMoFAYAbS+ypziZJO3FQNEZjoTFBepN/SWC/MpzlK6YEMTfSmwLHtSBnJ0tNim2GK6z
uTHt6KKmKs3RnPWFoj0ou7u4yhAA6U1goJIiVw89HqSWEzM181mMC1s2sJrVVOq9oOUjOL4BemYM
UXQW/YpKjjO9PoxSj/RayQXXkCjuoPoEyDYNimTjCnGf5SrVjW2p6r4FW7NLNx3spx3tN30vx0De
1ML2OazpxV6f38L6bqjR9QI6U090PCfLGu+tXo8OpLtmB0C3aJMZLkgAEAXlMzyDL5GAwHNH4S+a
szq4CQhvvccgwgHBmEmCIADmAW3axB6o6w14ejme0y4wOLaWd1jbp4tAVcTLpdtHicZyx/Vub3VW
GMoOwrWH8QEHDZFBtBZ2qVNpKwMDCdoi2SzSSdJuMZ2Ox0QX9F1skuxTHdRppWNQMYdcZQDn00lt
L91AxkbKdko8Nq9Vikc2eakmeV+rVMLFVhmd48j0MjfSbZMaK4XSxmrSfeZMOwIlKCpgO0UghFR/
7k6D3UBoBvvnlkYB34AwoRW6YLzQRd2fjWLwD0Y9SQ4/if5pZq3yHAekXWxU6AdPyU94gfB67cav
MGRiHThOdlV/QEIIz9k06t/DIvhdTYbaw6bVkpeUZIav1NDTV2G0xsGflLU9hrUHVw27Hp0Yq971
oV06+zZVmpiaMMkJixV1Fu577FovqZXHn3orwytBW/oPY2byxKJMLoSVGOkjEiDxCrS8vOgNYn13
iBvlPagZIJPAMqJUTboHMYscnLfi9NdJC+bbAf0Y7Xa1NT+YBicHjSRvPKFi28klGW40zM8S4uEp
pEIS3qAl/XvdkiC/GC2vep5mO7uS6jaaFYszlzVvcwVHoQ7AaaQv1PnHaSJbI21DAsnDMXyZ6kxs
hzBDpqp2OYny14AtcI2Nl8AGJwhWfhA5e9XXNw2LaaWCtmAjR3jnLK/kGLUbUufP/ZIWEeeVzVQ5
ONLOQthHCIhnYKh3+4De7tw55tMwj96Y67tSU8LP1pJAtYvmiPSZaWvXtbsCryDp4NJYEwpwstC6
rgLp3INB4DDbNv2umdiDBOq/hEaoJZntpYX/CI8p3pqGGTO9y9TVWLZwnoppvrGa4nWM6q+4H9dx
1nBWqVDzGXl+6GjBu9CyinUigkPfZk+4ocjRrPR3a+o0D1K0sjEhaHVVtw3s3N8THkwjZjAfhcmD
X/e+de3ymE6LktUbelneREbESllcjTR2a/T/8r4fAvSQ6lwSQ2X5H6Cijwwh1oNsZzA+ymtV0rks
Rpz1GY+xg6DUVZgKtZ1ueXb/GcuBw4Wj7cq8yVy0uLc+Flgyl7guEK4tr7P75zFIcFEE8kLTJn6i
/Ey2hex7wsiVrY/lFM9Gk/Bjpjtbj9fMgzZBGhabnkQGzxDFBKu4l3twVmLv0OTdTXndv+IBySit
8UxGeqDcpPJFQhdqOrSutHSR5XG40c3pViROu+mD+NhNerDDPKHPKzuBEq3WiAjGLAnWSWpT/xra
FSQW7eFI4CvkXSqIrUllvjatyLWHH/Y8SBoe6objdbnHoNSvJvqFg5WIuzRsvVa1Mk8DCemh/0LH
GbxNeHzospVUTF37bCS0zCsGzP5ACFhlyAFQQc3jQR3mEiXyR/zuIMZ9M7a71KDnGIdRfTsgHaOy
HS+L9pu1zow3adalp6xOynvHV8+wMcS+U7KHRkwnLRg/x9E6VMA/beLH4zJ+cn62+ob2ngpeXWVF
lt6Wwho/Axp3uNHrC6IJ5S2OEutqqklKjwJRDetu58k0TY92lscUH3yZoStmxIjJR4uRErd8sAqZ
Kq6JtQXI1iSEBzfBBdPlIzNrulNFRt9eo7Lv9ni03blJbhkN7jLb2oUhkqHeHtmdBsovPdslDewZ
pbvmsvXKMX5ZUPm3U0ViRz3ltzHhVu+E0Nh3aDRTsDWsdFRLanp0WkQ2xMkZD3hQOjddpJjDbKxq
swDBpdPHzJiubPs2bcEG6weNJp7bq8Ol8ZvuyXGS8OorzQblRHRHUB4tt9Ye3a7E0yF6xCE4u9+r
inGiW+FGPg+DoKvT9P5exTxeZGLdpurbNFdihxN5ZYPjpxE4bAc9EJui0+GJawoMzLE+dHnWfozx
ZFGMJlBCuvxOjwJXzecTatc7pREfmh5sU5ZETHUud/Sgt5gynPskZ1oTROTMDNqeuJYjEo89sJ99
6xRvJTTJKO+PYDBaCvG6XRtlkXjNTDuxLFNa6izsTjrCsS/VH3oPmiPl2yCz+QQ1eFfWyRE3Bjpu
YP5gg1a09s0tp6VpZ4ZquOm19Gmi+QiYT3/sMufQ0cgjSwroePazLciLMIZa8zROcfM8km6fVExb
7LApoa1P2kaEszxadfUaB+HRKGKGBEy2ybxpx25jjUTfsS+DZFCHF6uxnpusuOc4mz7ydZDyyqFy
S3s/QHtPDDrG+ADW+OxPuiSisjziVwlvhk6NNt0kr3H0qaUDPty4oS9TTf3GwqMxciB8BcM+ftT1
KK99NKAiDyDve02M82kcu6WTHlUOkfYkYBsr0mbQqSDPdW6zHN/5KrFH5yngCKIcmYwrV32y89ci
kPJdXXpuKb+lyf+0vE92qZJQRd1WNx7S5WpdZjgk1lo+tZQwedrgB1fFVmoDXWe/6Yn1Ia7NLkP1
LJBPz+vaYhBlpOr8wwopMejHZF8UowHzwxizsZWSrGWnIgiOgc7QkmbwF+FDq4Y6KGqLYatRmLkh
kc2v6I6m4ewb+kRzs4lrhcEh0Jy0aKffxdH/JwL5T/IL/lYEEtX/8fA+RL+kJP/8M38Yao3fEA0h
ozQXAKq0/6X11PXfuJ+LyRbLAGrcRcT+L0Otyl+kz1s6Ekz6Lf8lANEQj2ooP1T077DuFgDgvyMA
WRTWfxZ6Qo2HLSeReuuSn2j9RQRs2PQ97HnSV0z3WH2Y9AtMUnPi1N/4YMMKvV/o1ITCQxhoRelK
/CwUXDPpgcxfQDwkwYaeFPKEnxfx33qe/telaS8wxr8RBL9H6Xv++SvtXFv+zB+qYFX+ZuoUP9D7
NO77v3KNHIugbUnUD0J8FYOW/SfrtfqbQYVOQvMSBAsL+l9SIX4a2mJs3JaqcZexSvxbTwo/6M9P
Ckr2hdUJ3Iffj8gGftovkmCg2iV1j9LukjiCiab13VmRxPa4GW44fV2WuhJsWxmQtY5yaZQrFJMy
2yIlVGi+thORoUNNf2b9p2v4P8j6/6Jf4tfCibqYQQyBJtr86wMsk5JpFtUXruyOyBcNEqVYm12o
EHM3ZeGpbHM6VSFVplfjZbvJNTqR3t//Doua/08vEXhGiFCLYpp3iffS+MulYezRoZyEe4upQDe3
gR401kqaMN44xKt8/b//uJ/ei18/T7Ik0OeT3OHf6fd/VmcD+pu0nDbKFjxD06FP1l8SDVHDOsXf
/jZE2XBNfXqaJfmShevIhJEEo9w63f3DL/IXmThfHCW6ZIXCI8JcXvuLSaRMAC9NGmKXFCtpt46t
Ubsx2Is+SWgRFye1DUbaqFExsKvz+KYqZX6f6nOgeF2LTtzlRInCx4wrmvB//6stl/yXS0RNs6yr
aOXRc6Ku+/VpDaiuNdJw+q1hk7W6MYjiNnZ1zKn5H27GX58/Cz4vYGsBUxw7EvSrXz9IOCArjJID
mEj5QC+oaJtt6ORoz3M1yG8toXHcxUwo1oViZD76X9x4//D8LdaVX78s5DPVQjmNio89Y/nvf7LR
aBXqNfBJ/baYbYQQMSRjz8rGSVsPVa0HJ3WItH+4vsu+8NePdEwBZAtq5yJi/PUjB8L2GHar3TZC
L/0aD2kWrZGHJwU5GYY88jfyKBtF2/gPKfH//buykpncUc3GWgOF+9cPniKEETOApa3eZirdfBpc
nZugZedJS32fWR++2/4fbvJ//7bcXFLP5GIdMth9f/3QvLCIctVVgEX2EO4a+ts0F7C9f+ZOXX5q
ZlFxyksQ+/79Q8yy/peLLDFhwQ61+Ium+7Ik/+m+BvSQ4XbF7Ra2cAtqiwzWb6J7R/pzcRB1pAYx
V3WnjrP/xkFKY27//vNJ2/j1PbIN6pZl66A64fmm3Fh+xT/9CuFQ+ax4zHWnnFMxpfCLYFRz0BHB
n8NWPpRDtbFmUsNIWNJ3Y1wFBzv042gdTHI8EglbAQ1CIgYYUmfCXDX7oBXODhdr+pCEibjWk1Zu
sfn+yFCpgezSo10457gozTZDpc3QWdZpu1aSkK7PNNEspaMIz6Lwy3htt3OFDm5BEfZq6VSrLIyU
99lJOd9VAy/jXH1rFV3eQczHfNStpQM9HSxqHRwXhLBmY+IfG5Kumbfn2Qv0o5D8bv0bo6w4kQWz
hLvxRrVxbN8nqjlvQMaG13Tki6tBeAPi7UrL39xHdkDeR9NnEC+UKn+j5/DSjnAFmsDUTkmZo+zE
Ww0OrEEUYer9sajoJTl+h/LHWuwYiNMZ01qJRsS67sT3cI44YNNZWyx+xfCCyLD2VJbRdSq7iMY5
O8BGmfs8us9JAK4wqQogvbPVy5LZ2eJkrF1oQBVql0IMdLBdByC8v+oNUjePfWvPzobeY0cSO4qS
lCw9QUwrWzVS/ixe+zFjZ4Lf8zGZDa+rG8MhMLmeJjiisR22CC+YtkjXtKqZX0dqtVyNqIxeE35i
eVIN2n5gOdrYVs6ppfhVtYxb8vmmwBBUeyX9n+R5agaWZYYhGVpKYxpvCFUV5rYsQv4JsSyOGIK3
/LuW09V4TAWF9iEKjSLZRObIRg/Eoidp0NSL3qrhcM0LIsxu6Q+5lZ3H+vr3HXkUXZZvAeOpxndL
qnJ0K0xCnO98wloE6WNj+RpMUCZplFvErCEJBOB5BFnEIoZjnHUm9mNVQPlA+fGMe5vfl+B2/gk3
IOAhob3SuArPULL2M0BOJCQPxG+vKicHccIgkFDBy0xLqHRtFEegTknFs1ESjxbqLsiATAIYrzBp
1PRmWkd9UewKm23jZExYBtdlrUj7YhQdP3pQkBBsMDzV9bHBXtUccpXE2Z1KzPKEdqspX6suscVe
BTU2uDrvGxdqmbqskzA/5WSGb8wcwwt0P8Kk1wIwO6ofEad3Ihv1lGaOIq0TdMHO34CZaLWrCKpR
uQ8cP41uI6Mz2g30liz/ESkCj0oMybaFCPIpega3ZyZY5bU0Jay3wbB44pg1tc4aAMhoriZEUT8U
vCCnnvSzdWU04XfbcK1WZjlFAZk4RildtatneZfGc17sAKsTjZglNm5pNSJokShCwcApzo+1kWm9
a450RatprmFoVDQLNnAz1OYd+kipHunKWxMqVHV8sED0wRfBaeZvahWJgFK1NoGZJBFYN3Tm5Vqa
WRBcoXpi2k4dMUc70pFZyxq5ECPjDIZdFxMUuJGpUzc0JWiTIVBIzGHcxr7Dw0I3JsSZLiPsaW0p
7XLnZ71xo6t5VW6w26DC0xx1eiNtbc53XVIpNB+TgS2s1Du2rTiSGoOFgQC3lQwnVnTZQhhBsBM5
2zzLKGU67Eb+MbBmXZKXAs1/zbupebVFkuO2sC2Q0wI/F3HzM7tU1qAoaK1816tRm58yjgsb/G3+
HQpEcryRE14FTrADU8IhdluJeY8ORehWtMWuWmMMpxmJEi3zfA4/exv34WOB2wWkcGwxuwkiYjpV
Au/wFLVtsyvMMrj6NG91urgR7ZTODh3P5PjMrU+JnURP4DsmGOlB31ShIT+mIV/epSojenjOJg/Z
gHEdByc4YmlhyCejvVVq9UWNdWc7ljPYMA1gCEjBsfPdZPQtLyMf4rHTQZesmJ3eso82O5spyjbv
22rTT5Wf7tUklPustMFLqzOoDzNXEBpF4DuQA6FHHoZ9g+X5IwonfUPURnSM7Tw4F2J+VkUCvQH2
GuxCPUeNQMQgApWsHO77LNGAX3NuIs2FKImt3bfdCl35sCF3j8qvoTBC5txU6BSx0+d71r6Fpz6Y
BGTarWp8dRxY4PWZoAV07VllcHgxyrnah+gq1hJ23H6sOtvDAJxUAByhsL2DRGOJatoB/a8oQs+e
HKZqkEIc/xIZin2P0E7ewC5iSTcSkEC9b9QebGqzO9KTZAdNk/RmQkYauFkcOy91VjThYS7SIHcb
EhVzxGFBfBqGQm/PIGScH0hRuq+SssuzmbU0qwy7gFfSr9z4VZ7sJVErNncc5IbupNM+KwQMJV3p
B2DNNtH1fqGUt0MXVzv2CHEC5HPwgZizctroKKOxb69OzHBMLZi8D9gqbriGMfl1JqL3JmWjjqP8
nmyvzJvVzjxMZql+6HJwiI0O+fYrSgZlDbNb3Oh5W3wNJdCvqa9Cpnd6DdwUIw/joxTEyz6JCcmM
kBJiqCzDcxRULZLtGAKsljjUERD1mdg0JydRbdVjmbK/zMTA51A1giW7adMV4O/mmtQdLVCnE8TR
m0QKahgKDTfqwvKRvHVlF7QkzKqxmdzUmBsJ3GkWBOCgmjuZjzUirDjYIj15QeugryHCfA5zOeBr
U+yr2sbjtbe1W2kWTJX8fNiO2Sg9FmDCzMmoXlPtzLhm44TUzkkoe4vGIgLCTP1BMdicRoqedaey
4rl+h5GnBvFwFeRyhRZAIEEwPTtNheLUJqTTDgjDW+Utt9utyj55MiaJWRTzGPEtOGKvABRzWGB1
0ENikvBL8mkxH05GylCWyNA1sj6xZ2imrOaJ8WtbRpxK867foGfxaH4ifuyTq+En4hlRgfCUanzQ
0vIxTYeH1jZhfPcFEs14joEOhn5zmSdtPqhjpR+k6j9xfP+Oe8erRfBpQa+FjQPxurOSXf3/qDuv
HcmVtLu+iqD7+EFvAEnAn0yf5X2fG6KqupueDDKCQfM2eha9mFaeM5BmRgaaSw3OxbSrrk6Swc/s
vTYHI9jr5Rab3ydhox19Dwlcnpe9omAFerxKntdofQ368T5CHr21eosHEtcHfmYHIVlQJPkwH40f
1yyTxhdPFvk+KxiQdtpsO8a8G8gzZu9MY/0b3+myoTIDKqzzXSNylN/hVb84YGH22GYueaBPcS4t
fh6rolcO612hCAYr4x4wjFnLN7yNv/UYFScIZT+E74uzbsdtG8AZKUJIMkTlvNdW+4n2GXcfczvM
HZNCT9JMbxgtvjiCbznVHxq3t7ZlNFabMR5RDcGP5xZsfUDL9a98Me9Fbcq932LO5C1PTlHe74iv
DTd5AHG0obbY5763v+YtM57JDsMwEDPPquu4FvM3sFVgLowZoIba1TbGTgGjpsQIcmX+LiBIXUU6
hM7z+MAKrtwQmZjdzbQoRxS9yzYkPKchdT0RRQy90r4zwlo3Lc7SxBOyOaa4mFF5ltWvuBA9ezQZ
bZhjICSzvPWjUhbJx0aFt/OfEnTfe5yXVF44PN1NiuJkszbGeuFMfC0XL93lZRbvowpnDwJ05NEc
m/Or32OGRIEDp1kEaRJ7NdvxAOvEwgI2mXX42ceDv11LAeBZIqCdHIKJuvDbqZwHvxXP/oIKsovG
kovf20lcopticr/hkRjAYvjBQzjNR/eaEinD6WgkR2vRoqVeSZ3dRwv+VHYV4uQG7nmhKDna8NZA
zttALnTwqhbraDJe+k7f58clX1kPsMyLt924jKx8u/i0pvIunOAPdyyVkx6lM/KEwoERhfsKMT8i
2KO7hveQoZ7NgirVWc16lr32kpFiFLSuKQkdIHZpCPw3W5bLT+NOw0mgl3kKeQs8TboS54ooJFJr
omovojmDqtiivynXdZfVjvthZDl8AypFtigsmKx+ZtZ3H0f/QTUhFYbXfi1zNUCP4vP6BNv61vBm
uZ8tVnA2dK3EaiJzaWpsLyWQocRaHRTJXVZtYZH2zR40MxbvIfsAOdBchwgYGoaJMcYium0QNMj9
ptw6VjbKxcwZPpypdu9a1D9PSqPm8HOsO9hstmw1y3dIQwTVqsZBBuZ4zR0joPa+tce97oV7V5HZ
kjijZt9igXY9zRPeZTLC8AmVA3W/ZRcWt5b9mI5w9et4vI/ZqG+1Vf0eaGKDFgIqaFvcccQ43tM2
E+lLui1T8qK3mQFkLvJbvP0U/m6WwwGowGG5S9Zefd+F3bEdHZ2XvFC33tT0eyU79OYjAmM9RPQt
aHgu2JIRv4MNviAyUc/ZpHgdydWgzgeL0Jzzqsu+vKL3tnqMCRdndjaPiWhbFMrrEJ5K9BNp0vkr
qm5A3EGi1coBPZkMbWpO91avBStH75pxwE0ce4fa0IMhi2v+qPtmVUnN+yTdxr0dkj8s+BCY28IW
PPuMA/t921sOchoSMkQ1TNyIpE0/Gp841iTwCoeomLF7MVZTtod0cQ074vyq1ZrzkBY4UpN/cOTs
PwjpZtvQzasj1SOMXuI9JiK+o6i9B1YmHypUJG2y5H5M/8BdvaOR8ubtlAqQ3B61y34xaDUIPUnh
gGXqbA1B/7EYrweTY7J+jzq0dQ84Ajo/SV0JFkmTW3CqbRVNh3SdHdCXA37RdIyW/eD3RFaEcRXe
wHDLPiN8O5/xOI9n8JDkY+WYAqXTA2oGBXxJDWKtVInqRFnHR1BVDYs3K/6tl9Lbpkus0Jd3KC+j
jp4NkPu0DWp/FaehGGxEJ3NGJAdKt2kvhYl++V5VnJ25aBBBDz+lCnGMVXF0oqSC/Bhhh0xsZAnX
W5WbPFIW2W+On3AjWvfatv2HRujwpmBo/xHVJdS/66vnnuIlP9Gae7csch2+UyEOIXP0x4FlULWp
ZqajiPtWQOfNUiMuC0bFC3NAx3LMhU3EwVyn9VuRlfO+c+byx2oRFch7ed732RUOzMDHeShZHqGa
tDgnpcle7cadMTwtaDG6Utk3TSo7whCQvJFvP/2sllF+0kXee8y1HnvVGnzw2tkaUw98wrY03ILe
S9V15TPyivUcja7/WhXh8mLNBKGRQQ4mjjV4wrB1TiQ19k5ZQLHjbrbOZU7DzYZ9xfaiAO67EIcm
qMy1xt7qXBMB125YcTo6xQnAtn82uRVt88EKSH1bqTsJaKBBoef3MdKtrXS2nFlQz6Y45M0KH3Ud
/O8JAQKaZnCeFXzUWiySviV+kDU6N8R0TD49aOZ6CArmnyCqmUeGz/M0EwAxWP0XdiGa3L4ogwvc
/+nRF0F0bjhD8AaUn4Ue1g0CtiiJaFw3oMiX5jD30FqDWObjrl3W4D6Hl74JW6S1WaBxjxWOY730
vq+JWetNEo9Iog+xq9KfYa7UfSpD7xyG1pceWP9tnWDO926DCyAurWVfZQqnRRmQUx0H0PRsF0RC
kC5mRwTJm1TyiBTUJLXdHuzYr0GzObAKch2/+3a1y8rpYeLAvZtJZLW88cZgrO7m+mGg+Jmy0Ttq
rf9YuhUNx9w6Fya3LPPhoiiIYlytUiJV7aYI66zltUsSlTBa88g+lr2Vfqlo4TgG0/Jicm9XNsWc
EH1CjnUXWVl96IsZIzTjklDdDZkVTcQFMfQ62i26IySVSmta0atdx0N3D1l9CAKbSEDuhG23MjF/
KBQlN1AUHcfnJSOFc2vXlo73LLEqwhGtyTYnb6aEuM87S1VbhQmuuay5HKtT4ZbR70znZjp3I5Rs
IPiMOtMe6meltusw0Ae24QXRo4JsWL1jaSu2hfCPTTwVCe6HiyfdLxyR6FnxH1gm2Y5ug8kUBP3s
nEmv2Mpi3hd++CbK6lSt04daTXDxVuxl1eirm20Ljw1kINoXDT5rU9jNveI1ysKDMEYMGzelTrPE
tXS+TWNa4qiMd8BHfi06vnWd9MKt/4bM4mCm/Gbo8AIK0ab7VOEIyP2GAnp+QmvWJhDp96kzPOOC
weIbOZ8VdlkaleCh6bho3uw9qzU+2XmJKUnGgiKoBpCq0yBZ08CnA0Saoor6Lm+Crw5sWolpfZvH
COKsvnzqe/Gi/ZETq7qG8tw4Cs9mGsTre58vJzTKaaLs4oy/4+eC7pNJSz7edEBtaJBYs5W2Q6le
oz1DG7jRijcars6L4sDZWYOL3ngcAP/zZsHTlzqUFcuHwDq68fpA7rOI+dy+bSFNnmM5fRd2L/Fg
w5PeFUhxeSlH6U1Irsa59Jn/eUhB4oJBD/b/Y+Toa54zdbS031UZP2cycw5OmjlvGW51j8EwLgtf
ExUkyotxLSr8hrOl9YPqUzZX9+EK7TTA1uRV6JZ8kCgYEyA+XxielO8Mt7vlt43iPn5d0jL9RqSj
sy3FqsrvJihAKE5G2zOXgSktVrsu5hNfeBkueztE0FoKWYAw9KDvPAB5DvVnjcW+3fqYQ8RlkR7T
CtwF3awPYij5ADLfzkWiS7qiTU+aZ4fkFYnZCcf466CmpzYXD3Y0vjHGT7qhtI9ePVRbe8rzLW85
vnc/ekFgFmwQHoZ7ayzlB8VPtAfJ/UaJWO3VwKSRnK6nUAhmdp413CJavckNeuRgWmr3kK0agRpJ
pwKBF6857Pxj8zhkFOHz7NnxbkTt/M4IlyfOiQHE22kelEdwBsNN6Xv1qQe1MVwVgeVTFuL8xz3h
/JHxUSKfrmLWoQG8hCffqC7lhPLis2MpZN1OlY0nC0kaJq2SalPVzCQ2gyr6I862d+0swXIZqxRS
Zawb79WCFsPQ2dyRbhiekUpgw8Wd7PR7dDljizbz2hsucCcKg6wpsq5iNQ7DpxAt9j5ztTzJeYDI
Lepsz3imvFvr0DyBtUIePl1z6ZBtJJUzfC9NCWmqFvkPhJWaraIQkuteIbpHzcVommjF6GA1cXZf
S33u64FYzRY0LbcxfjXkcF1zV4Bi3kx+6fMgmOY4Ek7xg9XyeghHmN75OrVbW9WY+/AhcD7OZ0GP
dGx4Y23EkmUlT7vObpzUYOE1UCI2I1uy+zbLYoiRtn2Oc7ISNlCV2i2ZLMV5jUe5N43rn1LoeEyc
sokcmyUMXlvG32/Qtcu9JCNrN+QUvvCrKTpAFSe9zRBT8w9ijVi3CQGyZFwWDlEtZYw1MMM3eXZ5
w20dt/X2UJ2YW0g8+yACrlFhmZPpdoeEDaeXKyd6JWg5fmoaFLYrDPB+/uwJkdmJLPUfRzeGftwu
2cs8XZOYx/Kpbuf6xl3b+akkOMGGh6H9BIglrc7cuD+nea7Pbg6VyDB9v10Nv4rZVe6nOTZnUAft
fiyy7LcK1vwi4YV9Ct59m7wz841Q47dhAPoIfOsWRuZFQI4h0EwTJbwF+Js/eRzSe4Tq1bbWrOqj
hl6pCrTlwpB3QrmxqZHt7WyXbxl5CxND09Ldldpf8FyW5R3C7PBNF9dbHsXpNlzAsBDTVpIWxCSe
f3XxMbfMPhbKHkYXsb2z6+oXml57V/hBfvLU9LKss3WUwRA8FiJe8DGsMUTwrn8nRURciHpIDx0G
z6SJA5eJBENTKUMYtoKyEIGfG3yJIJsfw2qykiwVxSubBX8PPoDr0QF6whZNVh4+cByy4/AUpxHA
sVx7vwenj3ZRTvRIqVBWu46YTpRHESG1TfPmr0bejf6KL1TWc5LHnXfIjSm2WgbXJYOuXvvAVBsb
WfAHOOX1YGJU026DBw9dXXMb9rm5qeyhelrq/tkxQX4Y0cclMO5QYbvlshEUeH9gIC3vudrTUxT0
7suE9Yt/mxOZV8Mix0uszhHh3QARmAAo9OALmyisZYYGHZXgjA/FA+gWu073HVQwwhkDYAzojV/o
bVDUA/0fjfIWwSLNRgdnFMOMNyD7do36tlgcWYkY0uBukj2y2FwK+TW7on5vnbhAOq1a5vJ58730
DhgPtnjOkzQED2zjRtrklpQzIXijL8sT/tXiyDov25Fap/dp1Xes30x6D5pFEMBBreTbSpziKujG
JIyK4odxZOxeRJ9NGDDZnYDorj3oA3MfPMpqhuHjhj1TyNC5Lfh3NydotcElyATBd2uHdxu71Xho
Fzt75TUltsXU1psGEygrn75/Y6OxPNmKmE1LwMdiJKBfy26qTlYwiltcVuW+DEYfllAxRvsr/xVl
toIhmy5fsMbpkENd8qzH642UE/b7aXEPfj2sezdSS2Ijgd04E64BGrQOx0bXnRBMgxVefdqNlI1p
K0f7WfGhJ1Ujwntmyd4uLPEgs/osjl48EZ7o41vMrFTseIKJPh2a9zkqi2+Lu7zAzcmALJ+kxykZ
Vgjk1/XUkKP44HRxtw9MsLP70hxZ0jFgbFOXEjEbj0xrgu1MQQRwL2UqauJiX4g6gu1bmg85tONt
UHjWGSbSfGCgIBKH9mkLHK06FjE93NpW9HBZyIDLpNEjSqj1SlEobtgc5Lc+hNVtnZrlXeV4Suco
UNcRatR9hCaI+ezHb+oqOyErtvsofXxNbHv1PUEL9h3tpf+7zBdSQovA30Z2oY/oLrgJgzH6HG3k
3mSCvZVTGO7aKMc2PXEnHOrUJarMi17qCAd8GDU/3Ib8J+Irm0OxBD9ZZLXwXmjc5ziQSUyIAxJ3
rHyRyF+gml3XTH10GKJu/BhVRj/JYvhSO5TFq+aFw3avfMndmdQcUTM1a2q3+W2XEVSJmiZWFX59
ZRlTdJDr1NGa2O0e/YebwFWDY+V1w3ia17V8RUDfg9+3m4w2M+iPNrkYD8uInG5D2JfBDOuVaudJ
BtQ7+xq7RuDTUKc4/9r2NKIv/2PWEFagzYcBbhlt3ZpiWEvK12bKk+uo7aYZV1QR8zTxpNn5R+ON
6qQVBEf2AldQFRGZqNfH5dFn8HOypNJvkkw4FvvrpOE6hSHmVBYAV1Bs5ljbIKPJ/12WWZQd4zEC
oT9F0uYl26UkCjLRukKQuukyum5+0RFK/xprG4MnWH6niPsIdgxuxo3MxoW30hz9tqxseQWhfs1q
8u2zndrXfTWZPqcrQHnc9KK0PjSiuHSn+zr77IiB2IVd5ty3YMgec7fBsa8JPiTeEKeEzuT6FAfk
b21QhgH3IxM64LFQCitdXIccsIpNvFtMPCyuGvPjzC36EZAx+l15k9zB5AHp7pvPPMy/lxCB/WbJ
8vIBo421wRzLqxsAJXwbl+TXohTzeRoiTZNW+P3BWSYH5XsVv7ZemRJJIlz/B4SB6CHXjZouGJS9
s+lWD3uPoCOCgPjlNi1D2ibzj1gQiQOQZtS3EydMtalzSD1OPzhHK2PVimGYJYXb54LL0wXvYa+s
hGJiyhJAaOmz3Yf6xXUr8WBVc30YnAzm1IKkHwIRxPKTwlq5XfnssP6IdrST/DoKAhzhHm0E5QxX
I03fFPL7Ow5BEqlQBTDGq+PLEJFCM5AGOyQepdY76CQcqyvww/tWkRoWLAsRhUG1DNlxtjt8olC1
post23WbhsD+HXyrisnlISqYnBxAIjTORrLVdXdAql1v0zuqegvLa1VF/F9+pq8Jj0PNdewDxxyp
04VKLJzTTIKWgGTdzIxdinhnjfClsOg8eGN5b+XFsqsx1sJhi+qddzWAMCORz0QAUeGKqAVjoogW
fFxjonvvmICJiwrtwTBw9d3nccLd7TQNSvS0sEZU8iOmlbRkTBoSM0WI7TxvOzw8RMrKTOINacp4
vUcfwINeaLiw6PlWphRh35NkZ/kttYeeX00Rkp7jt/4COiHsizO843o5uCwR2Yy3GSEYKVvGTdMs
TqJUHT8bw2Yt752rT8TmiNpGKy81yWGjtpbqXPbsPUuRzOlOXesFwx5TamQ/keIwfol2KB7LOQiX
LZ1heC0CNRlpy4SJoiuoh1TVrTvB1gD1En7zNBlS7J/JAoUNYzI++l25IujCCOEe5lmtT6JR8xHf
96z/dLFCD8XnjvjGcg59uQQnh8ZpwuAYTNCaSSVEK8RTVpdCV4wNdEaPTkYknNsJh1GRHhQhb5sB
c8ytHer3apr8Hw3BAVjCw4k2TOTZkVJlveRxQ2CBV+drsC1HzPZsnPAZA5/3eeGvzsdqL+Vuddzb
SDBY47Zvk2ryi7uejoZOlHcJQw8T9jtWKeQkIXFZEhW4T5iA1bbFkfsWpgEADFYDe2QDaE46e3mE
hE1ww+T+bIpAM/vV8FV6QikltL39yN3p5tEzhtr0OC+k2XguaixJ7mSvh+9wtugGZPPsA5R7lRS7
j3g4yp1lu+OTQ0BUg2YrICjZbnpRHNasnqC51YJVhegIaiFtgi3Sjj6ACR8WNT0jGgyMhwZjaCkK
jvHsI1DCDIN0pY5MgcO9J0/3abILfsaP+tA7AUIR0+s8DUv1/tfPQOJi3GWrympBcVm9efBQUxPO
MlNuMj/sa/RDjlXxpYVRyFBFXVyVi9VM4jbbrOCX7aWSMyNNDRom/KCRd5JXTRR8u7I7LzCQO/xO
MWooLCd8J6Py+vkPnm23/xL5jDIoCIX8ETkVQW25aPL5VfCwqDvBemhO8NhL/yKN4qRbXRmkl7/0
JPggQ++oRiqCLV4c1BjGqhWbBdsvW1NsWGgFvCwqGscnTAAAyqc2JWjG/VOMZM2BafHAyxzx2lWe
t2vtCBVZE4qBSxDPy3gSLJb7+4Z3koPRKgQRgozGkT9GAe8t6jUfA/Ikixl01OC5GlbnOhnPWpTm
KrA2Kbuhm0n7/jckSAAslT3Hx4ykjqTLYh3y4/DOnWTDmkTqkaghxfgP1aIDnGOwnnKicWMUYhB3
aBJaewOhJ/u2az290E3e4rvj+ZrHqpx2wxA4yORyrQ6uaq0PiU38SU26uCtK3n0pZQuJ6F1Fgg8V
ronW/M5W10ycnPKa0I/6l5xJlqKGBaSJtZhynDRockyMXPaoAbzPafSrr47KFh9VQYuunPDaekKX
CNmLrd7XVDrlA8C9+p4E+4ySbykvVelMd1CGFtb1en7PpnYv08geyQvl8QCRx0fVj+Ip76qHVQSs
+0O77E/0O1AYUGbLN8e2PwiOhB3ozf2N0UyE58Vz73UqOB8Xm8lQOXzgPUgPoWmil8k13laEpnpZ
pil4Y9kNuNDuPRQpoTwWVJV/jDgbduTIBGz7bb/bcnKqG4dgnk3pBMW5KER328w07kUXP1V5aLE7
QIEWYdH7wYT2k1iO5tJXdXVT82T/yJv8MaKyu0Gi+qHSbM12HjVeolan3sJHRAI1I48Lii7critF
mjVep9exvAR1aW9jJNp7HzzkTelAY8qtWJE8QQ7nzZ+K2H/JlgKng//+0/XPfHdQDYss139acP7n
j26L7wHS82/9f/1dh1/d3WfzS/3zb/qHr6z+y5+/TCzGlTD/Dz/YtRodwuP4a1iefqmx/uu7+Nvv
/H/9xf/w68+v8rLIX//5P353Y6uvXy0run9ICAwdfB8uW0dAtqi+baC2fycl/l/Y9//+tfwq/h5+
/7/9839D5PKV/kLiOuG/RfRf4TVI0AktUrv+hyHKhot/9UrFkYeHihsRC4bq/kTfx3hj0IFDA3GY
OlyJkf+SzeWfvBzYQVk+YZiJQ7KsY0rcfxQ8Q0ZIJyFZWrSzxBtu6qAfEsbqZMJw+oahnXhd0AJ/
aUX04vY2rBEaSjlET6oijpN172BInPqD24Oi/Tr6HwijrUNcEVuofF74/a/fkf+/GaX8Kwb5/2yU
+vdW/7f/Ouji5+ff30J//qG/OaUirspf94ywr///b7Y5EVj/RuCaB7WIuzS2vevf87fbRERAlX2b
4tcPnZBROr/2rxjnMGX9o3cusP3QjhHIxy7efTxZ8T/dKnKxKkeWEcKlnJWnGpzmXFV2XER2Q9zS
kDo22jlvI6emaYz+LUPFlvghxUckHgOB9gWBd9cMzTCBZ4QC5Oy6KnOVuHXzTEIeqwkTL4kHWcrV
S++sYvau5SHpkaBe1dJpF+KdWb35WXm+Vwo0gv04mzOGFJTJd1nELcdODFJftBm8safBmIT27js9
2/OtTEt0KIg7c7Zt+bAMPy2lYawvjRcv39rj7QYySy8NmL91kLuRssk5yJk5RXfGYowIOtEsweEo
pjKKLPAaXmPPkCvSuCpRxDHFhg6Su9ramqWxq/0Y++tNnVGw3fGeVsWZlZBkKyMCkoPJAnYbptvd
nD5x8RDBTDXCtW1pT05+y04qnt4r5aMPjbJs6+UTS1aTLcDec4oe+Rgje3/lb0A3Fffybga/NGyG
EvJGEjhp0B39NFzOyl5dFKBYLvJDOmjzs47dXl/wiQUAjFMfXtfCYqC88VZKxwqznvnQcd2fYs+y
d6sKvM9KD0AymHPkTLZcABSiYfFymDM2jCN+jTdjDGzEIvQs8JtDNWXLkQ9LI1XVroTSWTM7qMy1
AZqMB30vH7r3ieqRRnARyMfXK40Q7QExhmu4qv2k2EvKCit7CivG2tmcUMuRUQ58BiLu4Rs+Dzn3
zxsIKFH+VmOU5UAHhXCpPVk+3zNEma9njwj7ZMDZ55zQno8lV9rNrp2n01df1ug1h0jbqAuLpjky
gSLuwfEIuJ4DeqWRsTRGUHAGm5xF0rYPKnE/0gcwhKZSZAUbIjYRxDHFEzXIMg30IZDF/4gghe/n
DpxzAhEDbY3XIYG3hH8lKlZOqAjTZuVdpyLdgyl1T3M9Du+O6skFW0kkIPeKQ/MV1cP0wOmPrxsO
ZPGyDjPEUzJx9Pyb9l/qne92kyF4LKzYC3WTwvrtcjlpwhZSJvCVTGm+a3O1gOfIICprd24YHSGO
vwGVInb52gzFrWlqIKwB3lbr0iIHdi8F9C5GxDmS4xkpi8LTRnNP2yN3TTFe08vQ6r8FXUNJ00Dc
2aMrWo/ptPg5NnkyARMav9T5xRMMz7kFTNhw6cRNnnaeOnrLaoh4JYY9ok8ohzcEVUH+MOfVvO2H
1N2pEHIOErYVZqz0zK/J79x3xKTN0fG1+DAjK6nESUm0RTfY1bfgdOvnWJL+kPKqt9n7jtg/SL7g
5hwdpAchDcE9eV0eVx4A3YQaKvVYnIxSYyTvmcJsp8nz4108TmO/DdM2W4mYLTvUZoVyd+MI2Xmd
GOQQTx7w7I9uFd160s6sR8sa0ftqvw6zb8j2wztAnlpeoq6P5mNG11PtF7zz1Y68Ejdn65Svx8lp
OzuZU+GkREUX9a2JIigM09y99ybrXvXiTO9LtcTEkxrfYqZPs4tGgcVWm2ETKRnLelGzawm13bEq
Tc+rmb3DyqzqwdShYx+yUQVkBUYZvZiQE878UkQ3HYCJW7pF2k9TxsMtrbN5j6aO/zF50JXehrmp
UCg17soNsYR3lOPwkhjPo4cZTXirchX1W9ScbXcwjkvK+7jQ6ZsR3PUmGocoAezMBMSqmnoLmMnB
FSjghg/eipQVjqKQO5tw4DgxSsh7Y1btEfURMjigbqbNyQhG32BJg2damDK8nVgkvKURxzdspdWo
LZtsh2g2Jju3rUBNsplniLU/nKErH1ZJZO42rQLS0f1uttHr1NqkNyKdm+cuWNRNOaTzc4cWaF8r
MbswVX37KUeTf9+yHntrU9rn32ujo4rxdRcw6eqbjES5PFzWXc6QOr0GS6RO0pAVhCa6Q5+By7Fl
/Ja+qcaFyo5Oy+ofenRy5M6Wg+r20+To6THEbBIcHdypTHMLHzdEmJM4HGjWRlbWVPEeNSwxgPks
t3abcfncFncrlECBKKzyhBujejEDWwme+OIp0LO40NO21Y+U8+ksUhSISZx2ISIh1tiPgS9J6GTk
r2luF+uxi7C0ovtDVwrqjpM8kkv2I0Qs+wrsnp5s0/b1+otpuf+B3m8hGdKZLS5zXUNB52HKEGg1
ewa97jVoPXeA/WpukuvKtbyXfi0taM9lfosEhlhBEZgpBvoUanldGwAXivu6Y8ncXWGsUUFU7fVP
6u6LRJjrX6Eb3r5OVWZHpxqkfVTGmotN545kscT8mgTi0/oQBnvHLnm9szNTbNbKDBVZ/AIiB+Vl
DuVoMwyhV7MP0UAWWxU5bcK3NqQNcBKk9siCfBITii5qtwxMW7mfA+Td3L2c8RS5mhXi0lrNxMnn
Mm+3cyKKXcta96PmiHDwJ+7DxiNaMQmZ0NmgtG1zjpSaobo7rAJP2WiBa9YOXs0vVMAWHgYCoygM
0jqHo8873n6YG0vUvHezEDWeYy8cfyV831XzaWV1Qc1T4nv/NA2ChUOOOJbBqE2YCdOQFg2CyzCu
ZSmNc47MGuwIV8+aqF/jmonXrhfWqBI9pSVibFZce59LdiemBuJPIpc+4B/V0jEOaVG1VwlLZm0o
H9V04JU7nQiU6piEiCu8s++4THENRxQxJ6ghtvO5Gs49/Dx9kv6KHAw0m/fNCJQpLQubQSIrXbQB
ok/k5q1lxdjPY469jeu0cj62ltv5CIxr59HJJbYnH9zYmtjMtt8Zk2u2NmhUqte0WqwXS658a2Pp
xa/WsHL3hnXdPuXgu/+YTC1+lOjx5G1qjD/c5xxVCVqViewdDB74F1comDvHccwDwXQNL2M8R0TJ
hlVYvFckC3yBwSOBL0WMShxzlWbezSicsQUghBaQdfeAvgHpZ0C0BxS8n3yleLP6c9E+ReT2zoc5
zKhKnMjzPrppsJAlVJYGZCUt9oDI77B/49Z0F0IlGdruCiw0FSojF55dEU8AJkW8lvCaeMv9Icew
dJKB1ZDYoy6bmyfDiLPeBE00T8+rM0w/0bAuH4vdckK2Bo34vmIlnm1CUkOszSDj4NEQVOwfVG7L
+XVBCCV3yl9jbl+5lvE+BfxV78tpiG+4xHh2MNUFx4GH6nFF6fk5B1JCUzF0woitukEnXkQK9gYm
aoXkeGojsRlGj6Dj0CLIk7mKx/4vygF9UOeWoTwPwdxg9EE+2l2QUbiiZxq9rgHySAzp3YHsHlT9
7J/Zuo9e9RPZJ+zPEC/bVillBADbnKRj8i8lJfiko2fjaGGfWyZMxbaySPLYm7ZEKmWj/3PvlvWK
ocS61bN7UtFw29VZyEsbt5u61bbXfY5DFVCD8M/Pk8V2si9TDZl+8Ns8T8/al8DKkfU+Ddw9Pniu
JpSfvQbHmW2bEfGlCDjMn+ZgXPvHemU/Ci9trgToNCfq42CTVmg10SUoFNb+kF8U4SBRYuDPNgc3
nmcGeQOIHWJUo+krbZHBn2c8120i+5ZkkLEz8asGNw7aluT0G5+Sy73mciHrCFbRlTt7MrnairIP
2NzpCQVXwCup2mcZCtrdMlvFcTF1PJ/rAvpS6voIHzchQSTISmazPumZlLpNK9bo1Le2NW8o6rEc
+QGuWmhcnPhcDuPfpAyUfG4Lh0l5bwr5u0A+GG6IHfdfuusbdRPHMrsrx9EtfgRitVEPkX897yJy
vJ2HSq6ALTMyUfJz2DrRF2mP/52j81quW8eC6BehigFMrycH5WTJLyxb1iUYwQAmfP2sMy9TNXeu
R7J0CG707l6NPIionF4iXCWsYnoCuzCgb9kTKQr1GzT1LK68dn2cPVkfDU9x7vg/PVfEZsPwPN53
C/eEc9SZaLw6VmR/Ft2qq51watSFEGy3tVQTZrU5v+faCTCJ/3ez0XrweCxWzUUA+GqeSHDe7Giu
a1G3/m4ctPjXemr0cdpmTvkXP1cz/cMmx2KwaHufdKOmdupXAq/774oB+agwSl+nHjBkWCnFoJZl
f6OSDT/Ouzr45S+xwarpCPUhIhsiBra6fg5Zz3zwd8YIFLY3X0BOVhszdT3gD5d1GcGMTrV5J3vl
pffkipNoz6kE/iwTfe3fuwRS10OULxVGAj8c8rdy9Ce1CxGtypfFWev+UjtogztK6rnzbbE1l9V5
yWbHuZ8XPg97NgvZuKnTjvku5GX26Rd6yI4ylOubbKzj7Kn9m4mV9nExPbCzT1E4+SGzsFcezgMW
vWt2tLlHgb3QUbH8zAjWwfsSlt5wrG9Md6w4EwvwLnsZbeR84J/1aAgKx3Pt5Lb9kJ0A7RR65gsG
k4ifYVFYSFBxMPOZDmMHplUJnDp1ScVsY6Pz/qhnN4uh3Pu44Zq4lZT5yfpxCbPyFPVNfMxZLu1T
CQikN2V67y50ljiErD6Eg8F3g+c5aDcR2QgOnZHIezExwiHh1jgwQq5vT8i3brOn89c3m5jyQYup
Ni9hlIeLUxFsxdhNxixK7pl1xy/GUDrTxhsz3+nWFUovUxAhFLCw9MuM3g2grXOX5DVLMXJnRnUk
VDGEHhqCptUvxWehuW8DlyvFcqsuOSW1ZbiIw6B4q9Ma32LVSo+L8BxS6yDxh6bNsJxrEZffmpl/
R9q1fl0copYPrN+GfQTQnbCo291Ll7gLAglpEVGveKbCiJwcRv6Km4vXZMOjDme2KwSvmgsh4+Vh
dsFQf2kWn5egiDsYpmR0rnE8TNexGuw/YlT4HgxhoYcqk9NxSahx3FbFVAzYO9B92OSW9gVvTjwh
wpO/gkW5mNdyKdoEqB5dOJupsVgSCEkN/yzEjPfUx5VxGXqtyLjg65y5PkbJe0h50OvIqn3rY7VE
lbESR30q+jE7jvii/wRidV/FLN0PWi2ybUYFn91XWhkCvzT8bZZZzYy2ncdQ5hX2YSCLZzaWIPx2
8EqApYUJJfNalTEF9yE9Ax7Ns9NRNGp+XKGBH5Opz5MdbgRB+nUd4rNRCxZxi3Zwx8ozSLd5Lymx
jQNi/UCZa3ebF/3kb0c3r7YYGwa29yoV5WdQiJuxN0YS3ZU5s/+z2zHFPnGpjtOfZiqyz2wOuHMu
fEovSSj1SwFhlTpjXv7NjjnQNI8aTANk5qVKvL1nHOdi6xt+g1mg/XaBsESfpGnD284yDuWdyCoM
b6xY70turQs+VRX87vzCOcfkHnO4sXn92SQ6Xi+921PuCJX4GeYFJTP4KMvX2HodwZ2VTNcpA6tN
n1I+j9dgTangzGbN/otMhf60WB66Tdvn1JrSchJtckozds3/4Yep4o1/ssTP3rG9jPN+mOVaXdl8
mAkkcyTAwnti+hMsgX/vh0D7Xd35DzKfp28rZVsdNZoS0OAkO0b5lP2iO8LBZ+kB0Nv6brbcZfRs
nkyvNXD7ZQ1e69mjvj7KMJgnY94OD4zE0YH3feIedZjZDQdrVh/ytE4zJlO59M8O1WE4EMZe5K/V
/7d7rhFzQPtLp2bezV0YjGc1NOaRFE91P4alr15zN2m3Lh8x/w+bkP6aT3ns4bsOoujiNmv86jvM
PjwtxdELMpZjWZSSa4jjJ8ePspl2qLEOT4Lewx358uSSsFckfDN6+rCsunyHV1+fasKCbD0zLr2H
cY58usUgS/ympaxyP0wY4ftoB2RgDgupgVT4szmPHFW3gvebHLFtiyTmS/VJeuRdmbyqghTerR8F
Dmk5VvY5Nar4LVIyIbub3HDfpxWX/9uK1hyESQr+5VBMJ1FWBT+uORZfjFQNhOkwaf61vMx2VTOS
Jp2wSDxOQpClld4isK+gQjI5UIt+6RooPVvkRPdeFekU7LtAt7jxpUuY/T0ysAMeS0sV1H/EnZan
mLfS+lDYFTUsbJDn5tpvHmwq1PQLB3q7bls104QTOQKnbFDlJUbcOpxZ7/acUQ8RqI6Kqjdkk9YE
dfPuq1x27DoXMmUbDin8ElE1rPG2zUWI5uuF/U/b1HTxJgTODm3vELtXcnABulYl1azPFoognseU
zciTbqUhVELY85AB+gJeaFXwseYh+1bPxcjeB1BX2MmRPtvG69DchSTs1dadSeb7qJT/ClQW+nQi
7r+HebTERHWRJHcM+e0p9LJmPeSo1I88yut7nbJjJ7CAEtDns5LcyaNplwOQrg509EoINDExkJDu
Nta7Ysr2Bev6zyUKy7syp756wxsB65278gHZz4kq41PbYmWkP8qnQMrLedR2t9z3J1arutxMIjZP
vrcaSjxnmNOJjWV5jv21xVAl0/ytVhNMCTbYdOz2GCGWXd/X4XSXK0y2cFSd39VQ5pLGMxi7tDWs
0/y+4o//PbVx/Tlrh6ZvBeWb/InDsNr760U4C+CJsJuJuayGMxMvGDVdfhfTlxbKstnpdMB5y3Ha
6Oe0pHxsk60qKp9llSC/iSzh8F6SLv5TKOSWjabFDo95VLWPXtnOxzpsm9+WmOOdCGtqWakppj74
Zo4jC46+NIX4HNFAglOuyDXThgrMlRtTVP4bu9o7IKapIykycYx9I+6a0ZCNbsbgHPYu4EydOL+J
/U13/L3aR4VPF/g0cM9CN150bJSLHTRcRfDT3Pzbm2oyMLTXsD0STs1+cpic72VHn+Q9dQfLBB5h
TX8VWLefs0YUp9QAx6JsgVIad/BpBc7wAUPUgS1CYeQwY3lpRI6g4FeeoflxUfE3Dbzyb1eK4ewj
z7Lijxi28zUvDn65Fh8EJW0DN3qeTHHAzKR/e4jxPEb4UJ77FMPnBUlTy0tOXAwsSzNG9BfAOsJ6
TBDixELb7XZJvJaUXaoEDLrxWq86VnLSt1AnDp4d3nzJy18T/9+wEFTJleRj+KshayxvluAZ6c8r
xN1Y+F30g9AIhzpd4gTjgOek06EuR6RnDMU3q/icHGe85ve+WNqHjEIX2nCZr+ZDt1J1si2Eb1kd
yLBj1QJp6C4cw+x5KuCpUc/VTPPeWrpiuEbg6WMC8KonvY7jZwq4+y3vFKt5JRWLCGA4MckTd/UI
h6gRltLE0LdggZQ16lql8vxpcufoOVC8L2BS1ATgekInzn+ce+mnDcZQX8KooEmk6DywCzO/Ar8W
pz7TlDt5ro/dSKfSuwSAhNovOr4wlVLLc59WOtoHZdl9QqctB6qoYiZUK6b45Po12AfqLJz6MM03
2ZIo39ycOGjE3VoONWn8KiWEP9Bw94g3rXquFrU2F9HFZKPzsI3/+Dze7p40TcpbBkL8Lm/T8gCH
O8bIoy0v8EFImtHyxiVHbrpwIcGJd5QPl9TxVq8zQGqQKvHyamhYO9ZeHFwoVx7+WEu9GE+pT1+3
FwKNSpTwT0ECxm4XhyK/Ujx0q4yqxuH3jZCkYVBN65odMN307q6UpqANkgzlhjN8PbSxL35Gf0VO
mRoOUghPiDJcs8dug6sQlhTz/vo3Zsih92AQaL2iXR7dqZLfGVCok+3E+MK5Qi5WVjXRrUmkd4En
imofsbxRx6HoqDDAlNUU+6Adi21ZrW3xQtyjiCBbzAMA+95BJrDVUmyX2Kneexq2d/XgJ/85hXFe
Mh3oX1WGXasoCH78yo2LIUvXoi73zlIHz8CzPM0B4jr/9TJc75HOfX3xoeqA4Qd5u3AaVlKfuiQr
SSuHiJdYglHenpFGCIsG1Jw/Ra0qh2uFXXK5qmFSNIEDU3okD+XFb43n+91T4LYm5b2fiPBJxnFC
YVnsx8c1hz/1QjHBfDUg/2gMx9eYHeOMirNC5owAy4gtcNezdsGBbPoUSGXMw8IhnLLuCssgODjT
GPtfKlk6LC1e7UIPth5ds9q9OSfLysVhguIJ8nyLVBGSt3Jqu0XhG4gLIWQSCpNrS3fhzIz8ndq4
yx+qfpr1WbaRD6XBEbHeUSTVphx5pfqVyI7url5M46vfFhMWYuyqOy6U3Lpw6Gs+30SZt2QaqL4t
1ezuOlFi4aFkYtqFOAz23AkNCdAATc7u4loHaNKCDjtvg1EkJWq4hGuR4D4kbTjR3Ia6u6WcCSo1
T/+rhWxiNoqvD8J8anr6y4zI+CSX3t/Ez91i06su+uTPji+q9NvzEqO9slsa/1jPgKlJhvUtLm5r
Kpl2ntmUfmZwcbW+lUxIy9JcirCz1Qfe+lncxVGjuudAZmw9vXz0QhZ1oX4TZRs+k+ibGggEkuiQ
tQMB7KmjwZcZUrfPDbDwiIo9b4ATT6vIzU/RRuNXOqSe/i0zHK8/dlgspSM4qYnsu9QJ0snQltWz
n8wxNZeKDhze+qWZ//UN9HoiiaOkPWcZi3C7sMFjmxmw6tiu9Hd+o1MhlzGwzH9a4yfRCS9qBUUn
gqIclEY9rHNIVzivGlSpUY284XGKufvYXYPqKxy68I9nVi5nyeKWJy3S/q9e2aFsZDG2Q7sxurTF
uUcmz87cw/0LRrgx397Yr9TMeH2Bp9JE91WII+xmvg8GbtMT5DtwTe7Rb1FF3njRRD0qTxhVW77J
nBEFVWN8x3mQAk2ZdH0M1mkJH3B+JawpCy8ABOVb0073nke70NlFYRwOcTnctHV0j3f61/mUWiy/
/y0thfQXupQ0LszMyCvLBpqSOiy74w5bqZW7pApq9w3jn14us+5wBDbknL5SNvPopP8X3G/fqcUE
AGvhgDt+nF9hz3l7PBvrZ1sD6riu1CCrC629/gThKJ8h++NFOIedWEO2degUVJXN5V/EdWihSest
u0S3WJtDGGj3NqC+lcsRwJxyhOLPb4G7fI9oe4VY4L6sBOaov1U81XEUTCePXPl+hAJ2zpk6aTpY
uCKkbRcNb9C0aFMaqyYX971w5+rshmLZBgvlK3PlOlc2su2v1ZQRT+8yrcm6Awjl3rtz776UMqSy
mABxcbNNr0G4w4mJgbiXM65pYh/vZqFN1RI9TwNyXbcyKXqFsk/smh0RMbRBmtD6Yq0Yd8Pq3YtX
+8cZleX5wbHwwXuP3HrChqLO7xYtHetiv8uhCG1CiRb9mQHXyQ+4lrvw0XK74mZPocR6KEhB5K/c
VAmrtRGj3ynN0HTqDRyZyf4eBusHK8VnpFDvsnGpxz1zRJEARCfiGGQEGwgJFXvZtxNofEuyKkyO
hQ6T9CuKJuKCgSgHI/8CQCM9ycCCBmNQO6dnR/GesLA9hjoDrKJzFaFWmtZeZO/KgdM/k8F4VThv
Y73XmSu95qx4MufPMsgz70nrKaIaJU9XzMY0Btw8HDwZIX5P6zniwSPns+6GsJvMcdUBFVY19kzn
aF1ct9hVO518ecOYkDfD6MCVdwuitp33YkwGHCw5LY+scRGmD7McWyw4xdIPrx0LGPpReTRV8eb6
pI4JdZUDmv1Fq1aUC0yNQJp1N7WzxjM92SoXVEz2zHvdMUGUxlytA3c+BatgwnuAPhjpvw2fGqb8
dQFNlDMi0OrJVhotiY+LDKhaJTY2smBiWcYVAQ27ewL0pJYn6n2LGqRIV0F4o+WnltFukY6kBdcf
KggSVIggs50Ed1e9cem1GctjllcuQ/KCOO9u43o144nWPL73UU5lfi093alHTg7DPM1ql3VgTf7Q
bXGwDXoOtvwYiQ9lwgUfRZxqrgboBjcwVHlJq6WlfSfPzRT9aBn10bsbk3C64yLb1fu5CRUou+KG
rs+RsO21S8eK16ODU9Xw/KEvfxCDppgjHvyq2bPs53DDsB9F57bL3PIBIc0HAmd6YoXkos0ta5gm
yQ9lYiTPdziY6Ko7JUmo/R2EqjUJthSk3uxAJC641u9ZXs3RJVzKOnBx1wg0QdbEeIQffbXE3NSX
tSoIYyg8t8MVA5khRhdyKWZ0xj+S/+sLdmO3Yb0ZBs3wnNYeaOOF5MKMu6/NXPuaOL0fHLHSsItn
UjLSOSrUGJ9pHIsJJKWk8wklRBa3y5ZY3A3YH0tDIbToVLFX1Ner6Mz2wuhTlGTLejShdvx9X1ZT
CayCcMsrqz8K3o5OnxObOXI2zITNe4eHaDeIjnUwYGkx/7CCoXaJ/NsoqHyNRdCfIac6A3Uh+eL8
V8SpQNvmqWj/drRvJ+K/IO/Inty6ZSRLLIZlm2wz38s1yKwIoClvIifgDSpo6xK9+OmXjnbYmE6n
EkrMpPuDUKszIwkjBbOUQ9cjabRW44NfBXzHyuuJDk/xGlIaPazAgBcLCfUp8ZOG16hqSxG026Gd
C/3akUVJ/gN8l68n1beOvqvymgk1SI1d2BjnyvtThLXDsitEzXKJ/QzCY5Ua0DE/1DQ4U1nsNBSu
IC7DZqDzwCPNRMnFeE8osnlzwATeglNuUv0tFsfowwqEPCiBs1jEk4b1saL/TJ/tghPhjRRFTblK
qURQPJSI9d4BfJyv9mNU585RaN0me7xhY/apK4agswQxLn7fdgTheeCFHX1xPLZkXOeqLT/wua+0
qnTEY28QRjeD5FK1mb0mADtpdgVoqlvSwpx1vC3GYplul4nYO8QWbqW+ZTSVPSRD5hA37Cu6jKvS
quVPHA6Z92UQQ4M7hCiG503i8Ap4pZVQVMeGy4NYjq7bDhY2qx0KW3FiRSyS2QomCVtUB79PRevg
6LQhYn5dV6SnGyc2DSBfN6u6/cjYm1zQcrQ5W+Zj+9lK7rWXjgCjcPBS9V2ya6e1Xc74dDyalUiD
x//xnysXLUfO2jzEEVuo+ow0wuVs0S7u+tqjt4S+wTmNi/Nc1I045GhhwDgpXa5eHO2AIxwbbgmc
iYK0IVeqZeJW4VfQoCyhA5s9NKyvkl8hdZMr9c/hRN/THGV+fYFZgHvdczmrn5aQ/3KKHIdY6Q0G
Qy3JRnY6ZsZKFA6CJ5Jufre1ss9I30Ig7tNzCFeuPpDAqurXtmkb/4XzA1PFkT27rV9gBqpqt065
4TgnYFCvd5mIJ4fZG1ooAdQ6asYPWRmhf6YahtBP2EJhfeFE1myiWjkAU+Ks8e56YTp5QKgszQdX
MIJ+NkNh+hP1KaPKofTQph75kM/dOzVDSXXI1pmQ8AttuEbeVe5saBri6o/wGNrcxRPvRmv9ueaa
LeqqizWzFztSvHeQxitdGu+XlqSBY2JCiMCUWnYsj1E2eQMWkyLgm3ws1jqVw5aZtVuacx1N43II
jXEoYUMO7KY/oM0MFjNmmDHl8zS6LbQQslYKrAVhMqKUC6CP5HG1Mb+njcVpkpP3i3M7TY/kVpbq
26OOafKQoXJtgBJMzP3+nRuXwcL0gmq1zbtu7LceVbmECscopEVmykZ2UZ5bwpaoilqaF6kq23pH
8Jlt+uqVGsCqGnmT4sVZqspTG4DcTfEVTpDTAF/S83JrxfMA7y2H0mHPs2z58Xb+PaiLkcZOv4Oa
ilcG48aTxtfnYvvAulWesJ/QN1PzDs8+U4/cYblvTQ3Ji+9qCBlWpymKl8MgR74oDULeczGNADmi
3KOOmq0GxWNdV79DjgfERSbF/wfFrP+a8kE+Aw4kyOUrYe7GrqVOjM4H4AcNHL3kQfjKx7BbY3of
cUUYWx/TGIThvo9rkuWkLOfR7EOnd6COj+WkXmAG9/DbKFStf8yE7PeIl8ubvygh8kBQmi6TIMvo
1+77TQKRpT5imRz50NrSdXOutI5c79yllw9LrfNDn3aEqQsjMHXmJYY5h4QX90pxS7YJV/ZPzZAm
J7L77NB7A7vONrZ/WPCF1dQ9G7NFPtQ7M5cUhVTFbF9kkclHBQSZeDamkK++LMJjPvnhJfAJP6Nn
9v7ZDQSt8qHkj6cChQdqcPbRjsSb81A5fxg3JbG2wL26/DZIJLbBul14Ex1GzdIvbAJ56Z2gAuUE
NhjQWu4/NVM9PSolBKAmOzrJRpQQUnyGhwfamICS+9a/T9bMYXGMBn3W8VS/OssCAWlpohfPIwk6
2URXQNRAe3DpXjH4cUJ8NNyMSY/b8TPCRrzVed4cIxJOu7aL8+2czsMFwkJgsLP17SuXpgbxTLhw
xLykSe9qtxPJtvXaaIvgWH0WRcNaOWqW/5woC9dHVjtQfWxfyZOCOfJvgCNrtgGf8dtpqbzvStqe
pBKVlMcuXE1/4N/H3JmpiKeCeF48+sXvOhtxtlBDFLxjmMWXIdeQ6WAa/XMfNvG2TlV654U+EqPI
MKaQwCZEJXrpbjlfW8yWesRCk5qsxzQJKVq19G9T3uqdiv97c5HVE4T/pQIJxYf3wV+4dlIsnUZP
ystZo+ly7t8cqlERSGyv7v1ymYEc5nwQs572NkCKdXF2cZNQxZc2PkvR6P9EJrKTQDp7Sw5+XR9C
M+GUiGgT8TJH7V2o5tw5NPJNjg7qb1RKqByjTyxPzdyFR5DtGdu26Fa/PKAnshVG6i7oTYIl6Jc5
N/UFO3ygJonvFtHk2IdKfiFllQd/KKhPjG18YEuGWDhKF52ARqnzgifjcaVO6rImimm9mEKLPomL
1dx5lseUy139WgmW9igGsQ12URdUV7Pm3HY7OO9KcWXczix3ESpVjccLSsTIraZkOat6u2AkiEVj
gS2hG1G14w17NoVBA+yn9K+zJ9lSlGsX74TXxmLHZb7a4Sa8kQbK4TQ5JSA9qKHpOeXsOY+mb0+R
Lc1ZdaiSVVOP15x/+Il5tnnNRy6nZF793WRQhbkzxOqU1/782M1lfpfGKrl3bDpj+wIF/eBOMxq0
E4bRi6oTLGV+IORJT1pc0miRfynz7aBiUkbTyvMKUts5+Bgc3nUqqjenNPrda1ZgO0vv7avBZTHq
rjY7MbWy1UgnFag7oKgfUTUzZFo6FzPjgnpAOrkbqaTUrG9c9w5OSwt+Qi+fcddF3r6vSXI2gFJI
5RBwiE/SJMQOVRWUF+IDPIWA3+tHEHAYimJeMkrycYdG6EK8ws6S03ft0uE8xeN4kThetgx+OZiR
fjEPJRu9z4buuf0SBfrExbg59KvVLFATj1z/ZJovPs/lNU8pet4WTBv7XiTlfVulkQCRXIQPhpcT
3k72nLwl2EmdaOnhcQsbk74hRVsgDim7bEdWF7ba/V5jJoUuqVEHM6rSSYNW01MCaHxXFfC+oRKB
dPWL6IEuwe6OngOq3mxlAUu5DM5PAwWbPRGCrnjVUTw/0d3MLSQNvOzgcub8rHhZieBb7lYdVrk/
zF+UnDZe48DzzsRLQ7ADTljE5XZTU066td2S/yp4z37l1UpScSxFy9zksG0jxzVzqa7CBUTPbCZW
+WHw3UIkp2Swl2glDC4oLUNHOaTP1qOCTTVQjogUAgYkYrf1xMVp5j4Q1O8DXuGr3/rJ2whWKzgP
aFnHMbKzfrTYXNzNnMjlPUsb5yEj5sKCok2eXTSks7P081mzSGgJYA8xIIrUkccMvfkHA2YQPBGw
Nq8okIOA60t75G5kdp15RjPkSwuykWTnUE27vqubn4Dm6rMKb1TelkzkW1/UfgKCyOn0uRgw6u7b
qI3fInyYEJErsvjQ25Tiq04BZDzWeeFD5cnBx7flDn8nmbjvN0dETDDGqrNOFazIrGzqI1QvtR4z
L3XsZ23aqECTXPjzJ37wlb9DP5Pjv2xRHmu1KmcPyGYft4+zwH4UReTkZ7Pild4LmVTDzL6DinM+
+slQNOQ6i2lGoEyK8jl12D3cbvhuSg45oPTYQC/LgL3wuoO5meQRJexQzEfqzj2BX2XA3F3lO0e2
0B03tc0J7m51gv2diXExaGb+GuR30CcUVgT2hICW+Jm3vzCS10wr5diNVyYwCCAttI2nYAGn+iyS
SjoHEcV9fNZIXJILJGfhhbfgsl2CEQdIGhEj2HUZBDtuoDP8XBwwKNsiowPkAyplCpo5xj5/MBw6
xNHNSPE7zTwDXsQkGb5kHnFRjLUfHESRt+bfxKUQ6nfTmQtnl/jjMGp0O/Kr/O2FZvgZMH7ycHUc
Ipuym8oRE2e2RgdZyEidUvqcL4j9+XMG2bLe2sIx8qs1Xdf9ilWOo8HOgn5p1QsPcRSsHJlcbOTQ
DBBp8ysENAhCaSFvzsPFS7vuSu3gEL0pyY/hCK0+6f6rYWMLrAP8/JlVO479U2KGLvqNVjsfEDMw
vdZRlAD8WNuq/BjWCsMtkD8gfCYD+Jzh8e2+ydS0hrf1GrovbY9IeMfyZWxQGRYADLuafnl9Xo0i
1LR3RkMRzTZYKW47o0L2b1xKPUXoo4QOntAejTfdcYcntdB9TmQ6JcK9CTve/x+mqCN/164kFb4D
IsZ/HKCI/EIsG/QVBS2TBLl7D+wzM4homaAGTqidM+scpTjyUtlSAoAe2ZCvSMm7tSBz/Tl9ZDsq
DoHpy286iyrs6o5T/8nsxJ3V5mgoxPoJ5pOjal6iqQFkReU7lMmyGZKTcnN9GEe4HHcC8TVlf0Gj
w56w2TB/J0EAmwmAXn0ln11Ezyn2mx8MyMDgQ1N3FEBWvKBv8TjCFzrLvutBDvzlbImMtwBsp5yt
+CkEiDyWa2F4MnQ43OH+/XGGKOagKiJos1+0QZChQ/4K6vlAqRXvm0xa6GTbiK0XB18nlPOAxUrD
u+UHmH13gFSH4yiiwYeyW7CZxUW4AkPzVwU2YdvpQOA/50qXOKeRQDQkELINzqGuJXgttpDTwj2Y
CBXWrDJOqvypmdk3H+vEmvpTmBslOuz6xJagNaJ8/Z1T6ERknrGdTo3am0hrgZ/mcxdp82OjBJSx
VzdyIfU3Y8hBO7cYdqjY4fjxR7SYJRiATqZ933y3jquWK77oiHxHkplAgOGKE69mmJmn5F/L8tHe
tyUNbJt+zvGwrFjAynvVqBwO1JRB4r8B/wZ9BPq9eHuH/zlkFoXPwR4a5/1yyvs6ScyW/oHmL9B1
xLzLvODJTHdz6NXDJRB1ktrtUDg6gkZEe7isg9cqW8d1vcJD6FFRGLtG6+06qjhw16NqNsuDojqh
0lsWhLKLsPAAxCHAgw7ejNuApDspghy4dJjb9Vc4DO3wCo+mKvYh6WQ+xkwvYd6y95j66lyWRn5b
flIVXwrezrIHFCD6r6bHdrAJLCt6iDhsMddNH8UrxiUV+W1/GOa2MXs1iXrmkajlSheHljNfdvTA
Wt6bsV3Es6NVEcp3xCpYZU7cA1yngmWABsBdqccdvQYa+HasCJTdgQ8KTbqrSJDW/5lSud63C8af
+zMFJGR8poC9Cn72566qM//CxdcNth71POMz2E38qNrznfm65Px4XnvE8GUvcb6OmzQt5TkosUDB
mbzpU928OAe3RyDFHb9Q07pWrT4LMldXziT6jCZ2Uxd8+rgI22z6Ltkq7kq8SP7OY2Ai0zQXl0il
s3PoYasd/C5y7zS2drrCW8MZtB+oc+8PgRpnNzksUg68REmlBTfhY4Xm0LYqgJbF9wcCvxDhPwsa
pdzboC9+R8IYuKZ2hTbj1xBaxhAhgw/pym696lV4S6oKer8pl5nADM3joYW6t6D28AvYB3I0931F
7JFDQdM9HCXpxWsD/bpijQULwn3qgWbC7pOCA6YI7cG4msaMJC+LWqjSvuhxya59CDufbnYxnvFb
WLrqfUIleHErCC8jr0kkYhSCaTPViS6OHZU+/KPSGsoBVPFY3igGvlm8/Al1P9R054KG2M30uT0H
QaJoECZXfu91eFK4RLM2pXkQ5gPi3wCdcWSRelt94lgvuQW/tO4UE3ateioF8OR5m6yKi4YHG2jJ
2Vfai/c1wRgY3yH7+W2UqnbXRl7+y6cbaDvDo3K5w9Dtu68wm4uH0FbDEXg6R5vMU+3sIKdwZnQo
rts8RmvZDPGQtYdGumq8t4PkFkfUbbDYFUpWUQSJQJcjrLbJ16JE+xapOqZBmnQO52CXDvDV/GBy
j7xM5j+rJmtABgeXTltN6t1LVmhXjhFU02M4qfvrhIOLIKhNdl055dMOVqA8I/b6CqjtCqRJKNZt
BWvwDxppYD8X7rj+qIDE7rWjE+ylVnMwnCNwg2/uHEaILGIsjkELF/rgJNwnD3VkYKXkhbdwfXZr
+TigpDw1Zd5dOgm286GLTH8pALIBW2eqNnW/nB1bJefZDOGZTsjgO0pgpQO5QR6X1LM8cTvm17XN
07Hu9yHJju9ozIpTTRrzxKOi9txWwFnrAdHtkq/c7c4usRCCmmVvk/u2xyR46iC0q4Pjg4rEdCbY
k4Jnp6KJPciNyZmo4Bh1qqdBjDmVl+bU/Zhs4WrLHT5E+bOz3bldTp0yujxPc2vEV6JY27y6NV6n
XTpRNBlBLrwnv6FYG/Oe9v5H0nktR45rS/SLGEEP8LV8lbw3Lwype5regCABkl9/Vt37OjGhlqpo
NnZmruTQACyoHwUcZms0Ui94MKYmU1FA6APmp/09AnTVTV5EhwTjwMuQlGx1ApWy/2oERcZN34Bm
RaFLHjqrU8ZrgpYbUwTx0+KVxPjmeWlBTmXusukmZ3oEWVIeYFo1l8WAm7GhwXc0wcloCD9uHUgN
hDzMMN4vdUWuhdtOceKshd15BpZ/pBg80IuFOiyR3zwAVJTbgAXnjjLJoroMtX/FQOvMwefv4N2M
WZpT5DOPwdvEg4nq6lGAn4Tbm28K+KJX+R3a2tYLalxFLHo69wyxrHR2saNo50untD+uyF8XB2sO
s/dEAPiAGwaD8ypKbt8C4Pm2IZJIdAkklLvJ6X+BSz3FNHAXGMTJW9sJbLLww2TnoSCcRtjU9ElV
7MlyL3X+EhTPj0kd59/RgCd3s8K/OfuTxhDTakFzg882kR1LkH6H5IreQ9pSne2Aa+pCwqw75NGk
9iC4k/JrBKT0EvkR6GBZoVK8K+daSK9CLzi0qEWcDMHijPTuoD/soyKv/zrTFD+qdHXqU0ME2N3S
BIMZuK/sn0aRGwwJPT61S1/tGtzM7TbXM76G3mn6LSR096wQcx9pqBsex5ESx+cCVfShn9BfsDPE
nKUqDEcs8tsg3/g0IUT7luNftyk87LPa7TgA2rYJ/sS2XdKftu3SW9QE7rK2DUTAISSLCWOz4jqN
Ja41eNnYTh+mphtLQu9YIZxlRjLkaQB4ULlteZpSF5wjmhDDz0STTtLNrMswR5euSF/CyOMAPBLN
wgjWzMU/O+jR3Tg5u/5NDXoYIkQBw05OhAxzFSzuwcc38LJQnAIcLB3d46AHCeKm6BoOOQQt/khn
JQ7mgn5XntIPbukV8T7reGxsVem0bEEYOe5IGPfDjg1mej8zu7xbRTfuJh6jnA8otSN2aTZcPu1j
wTDWlATElXnm0JvLOzGOGcVMQ3Ar/WEuLwlZiuSggBHxA0xPOsmlTk19IJOUDKiodMN5pr+zPRAc
arDxIq/KcodtFbMCiQD3LuX6UCecB9MPPoIaztsSXfMgZiLbnURAelPTmUOsCsGeoAzv8XqAqctD
xTYtmzt9smPZ/nRBUwHvdBvQ0JRY3QcdyDt+TOf4F8EC2rvriavd28TLL06gm5Mziv6Ts2s73i4U
SS5Uw5uIDXfPW5Q0iQgtaS0gT2zJ4TtcxuthtekUWa9Ou6Y869mObJ4p9Sh0y+min6PhHx3YKd0m
QMMIvdLFyfvJqY1/ST3GilcL/ZFBIUyyLt43fUqDBjdwe2mMwguBdbI81XKoHp0QHuuxaa5pS+tZ
YlQeyTr1pvNlhWW/jE2Mu6xZvKj/S2hK3UD4AF9KDBPLpNY0TG5qLKv1Hg8304jr02B2JMEGCQ/k
QMUw2Ez6hH6XkKkBFrLjrW0fGF6H4ZPMCMlzDGpBd5bMTvK0hia7rIszf8eadfHSuw0uoST9rBcS
P0/XJbL9VCJeSKOh8oKnTf3qq1zYX2w4vq5vHo4armg0XtyLKeexez9vPHdXEWfAJBdT1jlAhJWH
kLKkG/5E6AucEIZ/Erzgm796NKE4Cscf3V5+iNDjwSTAhFmBMK38URwFmkhagxboM3IaWGcyYoj4
i0x6tavldv3i4Vig4XAqDzKkCdKzCO4onqdsJjF9TMD15LugNZjv5OpCm9B1GOhwR7FlmhxXvxh+
/Xjqn0Y8CetmqUOWjlwKKP81JtMnehLjZxrvUtpVq2k3ArDdO73p9zxfyt3iS7y6I06y+TUy2DGi
tRyPeOkS9SxbGkBvoFjm/RHQ61Kyda2W9WwjEB77bCHzu0Ne8m91g0pFhZVz7oIc9GcoAKt2K0UI
U8L6N9D8YdAlpocUq90lYzH+xwEh8znAmh15aZmUoLLEZdOQNTq4xr0+NnNYDhw4wg7Fp3AOUF91
TP1qaEA7k2HaWscfGqjsYBhpxxnIx2i3mPD9Tnx2HXGJhZ/LfR/xR3fIC7spm2RTb1I5A8qbedFI
as3I8dFpp4PlR6TangZlgAowzsK3Ca85qA7Tw3/ciICJ0ejHe46VfrCZZFg/04aY/rXeHHE9sWjd
DG1tjmtnxjscLYi72qYrXW5l/7CygzlTI22OagaCzmBMNypHW8TLPZ+L8zKOEZnpfMWtWkoUf1Y7
Y7c3Y8znWnMS2LukEz7djHvz3+L22v12FiyT0KsxentLwVROLrnZGWHUA6EjSQusyxKpMiME8Dhz
I4SuDNxsVa8zOxvIiyNe7peBM81Jg47mNJO35bFgI4yZP1owhfbD4DinWnjMFSoir39wiMGB/1Ts
xIlXx3yzkZYR41O1cpXxn0m3aMvHVyfN/WBafZfyhd/iGyJgVqdexHU3ECim3pZwmqJLALbu2Fw4
boZ7IiHyrwYeh19Xh8EWF86Q7q12UUkBbiSkALXFwEnS4DVqoqB/L/v8inCTwm4qNiv1KRI9Qdwq
1zXPBTp6Kd3q2nigwCgoskPvhQAEONZYKg0QAOpXbxgj2Owt3x5SPCrDyQRCS5i1rVdvpzHIk1PD
Krnb1+BZsL4IVHWysCZOlIed2+bkg3xIKojNcCCPvaNc75Gc6WTuJvIkD01ece6VliX/oys0Dn5M
kiGuBnS1o+dk1x42vnlnI4mvKvgf47wty3J9yGar+RExQR4C1R8zYtkrcyZmRhCicUPXBOLTrTst
FQY9O/nlselHKQ+djCgbKLw+8W6H9Vpl1Xo+pnuqztQpYnnzgVm1/J6TyvR4CyXmWN5F/dvgcI5y
eXcX+Pjw5emjbZ0c8oEXHcnIsnyMUEjJvvYzxkQfYN+UVl+FrcXfQIbxU50lkX+3eo0tbjgPYGTk
7T43u5xdAotXds/3LayZPzKoiwfN1/mEhX0k5C3qUqKJ+VD+tvEUeukZ9IsfPAm8yME+8McBPgM7
8RHKDCGGbWzxvCBe1MhCFBR0amMYvSnJQG6g3wgEinueBxrQ2M7MtA546X/0dhtK17CwZ3uRFRNn
gcEjyljmYyIPS8HER+oFi8m7mLGrH2WK4WUv3CQ5L1Mpj0GY9w/dBLWbjwa4yI7fZiRShDnvrOme
o81xWacPW639v1gC3dzVS0yUuY2Z0DaimpaHrMNUsJ3dFVxCd2U9ipi10/2crZZPJ4DmuxPdgKIs
c8EiO02xsN+tMqufHNHX4s5ZA5wsERetODo21xd/dZZ9t3jxpQ5k+selvu/6FI61uIk6LGt3MK+a
dbe4rhI77Lt1d8nr0QWO3g47JMv0qetm/VphKdabiJ7K4aZjvpAQk9YQia7C6hevA3mpbdI4lI6s
VcPeLGOnbb+niQ+ovgY5UyzukXKbEyq8fcjKNJ1IAkFXXrKqP0VUINx1s++eoC4t/idivcRXXTE5
5CW+ZIa6UY3PDif6cMupX8rzUkbrCVVrIQWnTPiyhFOaPGCO4ETXd8R87xLyFyurfieghoE8gp5p
idz61CYHF+u44aGkGh7CkZNKP/6qvTkoX4dWtzO6aAuAiDhW4jMfd/y9qOVeGBDkUrn3SpqHBwMW
B9+/8egdu69SM+90oaeGHX2MCkIsL37B4p9MT7jzBYd0L+cxINnioVTAP1NPSRit6oa8aAXLOncJ
B/CtDNU/l9EufAua3knw48URVdSjceWNtfR8bLu8w1FBJH/UPGllyhGxAMDw1wuNPghZu9EdRb64
VMhC6YiMwNSsyFgbdkQutZaQpCgx9JPALTZKTMsdN4raR5GGUVTPya72E+zvhTtN1PaxUQTEHUIR
aoOkSg+4NaJLuTCP+4kf3zYEOwhVLEH2RG63x1/gMSTEnDvv6tSPf6wsFTUBY0JO5dGH4C5PAKNI
DIA+IAjcgWyFUECYsulqQwlE0vqgtmcz7Ax7dpAP3mLhunOCyI9NMLLyLg3rL4pLgsIcg84hD1yO
StxWA+VE38RkouBNkb/6URG/aD4011qNiYcgIWgNYU1Z7/rCEfEet/skDuxx3fUcsi/aLN5Yjxcv
pr96Y2HS3U4BFQ3QVLwQnaOdl+h7mm3sUWMqOHDjdULhyHXMe8Mt22n5u8iqfxkQuBbwUVZjJty2
dcXifmmrSvyrx7YrPxAg3OyEs6Fs/k/4xiui4jnEqB+Vw0H2Aadd6qJDitLrqZHI60KdQyYKFGm/
1816GDB0ceuHJFuka5vkhkPwavhb5foTc5S97aZi+EhRpYpHYSNxz3II6uhgBjnA40H9onJbFc5/
jR0GD3+OGC6ImDzJ0Aad21qs8x6LZ01gVOBw9srxNOgq3gET6mB/YGAvcZF2of/mTA3eLxM24gdA
wfXgZgG1l1868WZEyQVv2zTPDNQxt0aWglA/wZfhEeL75Jjf8dTi/ALTxaP5APcJl6hifSv2iWvX
CUy6D0eqZrH8EcCfR8nh+mFBFNkUi1Oz3lZsfsB6KVxUO/74jhxumrCXmUrE72Hg5iNyQa1zWRy1
yZoeAJtlLdF71unORvN3biKVmQQODpHUh6ld/PHJ8ahj3g5xXOAa1fwvceFdjS+jfuJWnp9gMXmX
0jT1Y2StWDedm0Z/2PDLO7ziI/1ocl1IoTBZgm7D3n1Feen401fTdSNSXHXQfCWydmEvXHwFfQIm
m0h9cN+Dew9YncxNFQG91ZikUrQ16NZh9RA0nSC04ofzNxSS5C6r8E/uV+ImLilNdznOkOQpRmuc
NATSQuv3vl5K913jp2ehGNJLe87wAY8nbjQBHK7PiwZvEqaJ5rJGVt+qsjavg8Q+TKIks/URBo6t
KGICTb6B3NQ+r5yXt5HN6/sB4XveJJ68FgnKFVwE3jSBafA4YtbZOxz1/+P2JxXlaJ/pyyMNCrBq
kum5n6dZniCJo7IT/Frf+tXY+Rg3oRM+V0OJdpdhXq23cQLDZYObK2YdL8EofBEvX7lhdRYnT7pk
i0XrWdx/SH7xGdiFyxOuYaS4xHGeko2F9zzchLOmZ9pIvX5hqh9/OCRU8MDHBTpcOkOQEhErxAy7
2mHlAPji5dXKvgBhwT2MBMzKfYOMeiUbYSdPD4HnYo4rPUylCCs5nnFenNEBYH3QP/WZKHCeuXF5
aGWr7maP198TESbj3yVeHV7CJmxcTuNoZWes7kNw43gxvCV6Rv3vEkoF3etXBjeRBCdqesp8lMzv
a3zS5WcSdPFZRRg/IVhNWkBgKDz7bEaveZMdM1+dZNMeXafqb6q2W8udiOHYLMClQvfD5t38mzad
c5p1B8l+tcvyXNNpPyI2Q+2Nrrbbra2HwX8kWBDUB4ZSB09gLSA8hXmRL3vaa/rbmlnmDnICmkES
hFqxJ8QieZbNlO5FysKqPnAGZeQapW3640CdPEF3Zw3Z1jqJ+1R76zWduwR1j4/KzvDBiXpeGlz2
O/hlfcHhY17PJo3j4JDiSMQm1XCt49FNpu6ctYCugy4pHqMI7xFYLq997bBk/0mCVG59vE+3Ra+H
/yAjBx5eWwNjI3PdO16kBvlSJR8uUct5kyvsSFxdob0zGNcvHRvLLcgRTYCzY+P8iFZDQtCzaHJU
ObGffF0oDMPd5MM9ab6X1aEBbiYRyYieuvzTLkilfe73yBuchzB0MrR3/e2cuXBLC0u+R7Hj8Pcy
psatrqaG7kfrXNzWReBQKoxwmMHJ3SROttBv5NjkpUCcuO27vnorzISBmA8fylnEDWHi1B12DSwm
8VpqBxG0t3FAXjHCynjNX2AcGEdxblGj1ZPCLY9PVgz1X9gIxCXycGYZGrji+qBcUMeg1fW/K/Xn
T2uxrL+5EeGbkziOuIXV2Dp3rE2oFryqgQFrjzaw+8jFY/Nmi1DycmK3csWimfkG4V7QelDxUjw3
hTDnjA1gfFhKtTq7mkTGkRdrnvGEL6cHXsUKJTtLmoOsG4/qqd4rj2KqqTYrVeneRqbi/eAwB4F0
5IqiT21O2l9WxBBHE4IXGCH0dQeWj/q0rgmrRNdAjyBvWZ+5Men5AUN4HnB7UriSLKm/T1sMSaCr
Bl6F8M2IymT12MU7DWkjR5cJyj+ua/M9lntxE+ADYI4OE7y9dFvghxvGeNc1inAcFwPk4yxNCHVL
QKmXvk0EOBtgRy2BW0I1DG5oachEHkmpA2mReduGku2lnQvzUrYqJ8XWk855qvOR0TxdlpKKOFLu
8eQChgfDsPpHb2g0lTce4Qw4WnH+2rONBo3jDSq/Y9bI7kxOqAUcKUMEj/vV3YR9krSPSMbr8ABf
EecVRDwtb+dBoO+1S0OJeIeqzrULehELl5OpZR9So6Ju1mVp6A/PaOvYEXklMJ+idS3bLA5IUo8K
8C15KpyFO7zD18IGHKUlhvvMb/+pVbb3Ma+v76DU8nl2QnMKHUovrxW4w9Zz/blF/O2Q6UOM/fdU
b9AUhllGPoyR176vUVnZfW+UfWGfKPLnhCwLNUNNW7jmK1u9hH4TVyZoD7Gn2GyME5F1E7J3+CeL
rAm/Q44a/2y9EEsdyll8ic4vthkGEkkkfRDIS/UUPAVtNET81XZeX5mTaSh2cjY29S6L9SpONQes
/i02aTf8rY3Mil9OGAXxBr1mFfVJA6FzhCHevAK9b8UoW8vwUMusBRci6DLvbZS8R1S4cOZn6wFu
kqM0Zqx60OaVZSB35n4kBXEfOcZLH7AcYkTcNO6CaLwUMvqIZR0+zY5XdSej6uUchC0GCH/pXsLC
YKxyw4T4orbQo1SS9uPGLYblUvaR/O4VAKo/1BLOv1R/pRTJJ3E7/LFRk/T3KT4L+gWmImpxlknO
ApowKFuOFo95/82xTi1/iVB11EnE0v9PeX7UPIor5cNFCwjwQ7bp2B4H3EJExCUHyk0gUnkpefLe
RRT1xHBAhP9jfBOfgiTAZCL6Vu6DNOYqp1Gh3bpCWA/nRjDsAQxwAOvmhNAMEIz1XOKKmj/VFMbq
C96GXzLnLJn51r6ylrdyEX/gNbD6mSvFG96BCCrYEXMyjnI7swUkwA3wn2cEAJjB5lg/NCt7FdN2
qUWS3Cjm8BEAmgcQi7gb7RRNNTf5OS/97B+WdtHueFL7jwyu0yXpVnHdeyfjb6Wa/rMvZ0IXZZap
EwmP8VkDCjj2cuh/DNCne4VvQr9IlzaXCXt1chePPq3k/BYuYjN+SGBVTD3lL7t466WHqcSoQpA2
kC0/hgKBPepolIJtxfLHtxY0kf2brkUAtLjDJjjtkhK89hdPbv7JlYGJmucyDe9VzslpYXLyL0OI
qIL5aXVRXaxLdTeFUHnwXsH4qFi+laArCJsIQZmu8r4Y9gQklrymUOUgiBRzRc/OlO8ESGF7KDN8
Kp+EGEpMgI4JzZPbDFz9G59kTX87EQLsd61eYNJEY66PSSkMC7MOz9CO+GFRQOvSBLFCScfEY1SY
moF8ZCPYDRHHhrWopUPGVg8R4FbdUysDUb6N8L7289+xZRy/LXPJAtgMZXY7k4P4KRK09myfId3h
UXN9NNQAnOkMfCIFnKbrNX/inI4TSg8Vapie56c0AJ5tt+Sa3BMLVBSUlijATyeHbH0p2rCB+4qv
4xgopCc0PB48kNxSd2d9tahTzksX4zJXdDN+t1Ub35VEUVpEQ/qX/jOqbFxeqGnFsQ1TKdfMFQqp
0idCWF391hRQHPcDU1p5WPwq29c+fOJDlvaUyLRDmbQgKKq0+eMS3vM+gnj1sDCEEArfJnIL1YfE
g4Asimc2zS8wK/0XRL+SbUsBv7FyRUKJJ4+ufUhVCldTn3fHNuBh23Omb26FnYlYU4PrPTWeFnor
rBPRfArbc195MGz/jH4+cYFAEo3HI6MNeROIixx6jX9OGWz8HbITjj05D7mzo2iSmAJuI4KXUSE2
LinPY1sD/2eqdNbT6kvHeW1HMN5HOeVZcdXsvex2pZvEuwnoMlE32rLfvxu5etSx0jphDgxZz+6y
rBhvuX7Xd0BbuuYd1GNGViOOky52PSQRal9+83mYqBMJ2rIixpGX3BYyDMzRjYBX7ZfJszDQyoVw
RcBJHXJRu5ypwi5nOGV+vU8wfrM8I9Rx9oIIYrqQE1pK4xOh3NQe/a5D0GW3iCLlSxP1OELKIGze
kxqICSecLv9Bzcp+oXq6UEiswZqNh5PvFhbJFldkAGTKiTKqfo7TGtX6u+qX2Jyo920I+rD7pG7Y
EmBCsyADSwcCA18E3u/9ijkrmZ25m/cDs06yCQK0UK6pzh/22ELNjswXFDJyFnCXWDBdxXiIkUC+
unbdeCaW7QOLeAL+Rd2yjpY4v/AFRW7BFsUnndWyK4gIfsLW3ATVqsg4aMNGJY0XV+9Xn70l1xXd
J+lOlquVXz0PJLCtPbuMF4iCTvEcFywvXhASmQgSDzz7ialjyd9WnoPZ3s9yglEcms4NeiL0mdQc
o7xDS6/C5YIVH/AblNHTQua336iwRNSoPSMIzlzvZNeFVn/kZVhE7ibDf6BYvA8wWTCOzPZX8hku
tyxhV5BtnkeiDbd9q1FZR66Gl5XLtjqP+BFIwVEqxRvBieWbrAv7Ax8l6D8cAhWEGVp+jYylzqWN
BYXQbGj+cbJMcSkOukaPH9vgvUz9NDix3S5vc47KnE+rYMgeMaf4OCUWizid2eyOfRF6WZkh7Ebk
wDasr0MWfCYMn8bWARUZefTVjyF78T1PrOgTx4zz3FW0t25DHULaBTtyN0+QT3Jwrmjktu9+OhBd
N7od9IFjF2ml0G38k8Hf8JrnoPHpnRqTHegIx4VOFhaUcAYLfdyUtq1ksMkPbyvPIv2jfQV7VN6l
2/MHmpeFw+0rRvjYPcZEHvmYLK2oqzvT7J1GorroSAnn0PWpeIjNKBA1lwwPIvYCf3ynF6v7Yz02
0GSMhw57nkthEkX04FSQH/y3ACG9Pc/NaocrxYcSdYgH6V2mefmRhrvuzzZjQoroerdp77MTkA1/
mELD5GHEMjq8zNlUiRsJr3J9lclQ6K8BZOiBikugtInXVeHOX5mrHlY2vpQzDsun75PtvIpf/2Ac
YkxyFWDaNsZilU5D/x02C3NG30462hZ9Wd1CSY6np2AO2Jh0DDcgryIXT6UbDSeCtZl/HgZGjUnS
JceilP9xQ6H98N076/zpOATPQVop0kijofUREyxXg2rPxvFb1nkRvyIq3CLVvZAGv82q6vLOk1Bo
niFh+DTee7F/4p2xNhmGVzwsexYO8ZcL0uKJvGYF7KRLWCWt2ue8iMV61zAvwM1xiukIroBzPbjn
6r88cWYkZVNl93Zsm/lHlRKT3RzHi4B0M+lj6E21OZgaJPB2wpQfbJl3my8V+zBW+47EuK0jGWzY
1YUPvCHES83pFeNJkJP5aGX1C6BW3QH0njXpbR08QjEudw1tvsWeSWJ9CQXFvMsgnPYYkObft2FK
qDT1loqMCSQWHkzu0WXYfsstcfVNFpvwa1zIf3MQ5muaOdfvPIfzHmdHp3h3aSZ4IdnQP5KG+cGT
an+h2VOXCG2G5X1VX2qsMidqMPFoqbAvWR7b6CyEAPRTXCPMG+mOVF3DW7c3ni6SYD86lWDVQ6Xb
UxjK+EcrHtY4f/LhVDetAH4x+R8+ywSWRJPyeTzQ0X6K/QhhO7xifLAp8FuyKs7/rUVYvZJSXX7B
TDrQLaI0QOMjvOK72KnxTBbJw2zd9kXza3/Brh0emVAZxUJwQaTS3OKpNjb6KUu/JyAgTHKXuCZe
brIgj8WRoC2xldmZ46MtOPvhUIKTJUjl3Idey+GLSWEf5njpt64CvwtzFeeoWdY7H8s9kybEZ6R0
LGYmyRtkKzdbd6EbmHiHp6j46HKVv9ec+nnI6+Q+72v90vcF2CzmmepjEuNnMdQRH1eFoUHroL3z
0jT86gC5vOUBzZalGMviFM9o+mu4/O1zaY9ltkZP1PuU1Uly4+0D3nrUhEe+eFDtgO0mJnR3O7kc
xPd2jCeSW7E6LyrgUxX9+Mn8sewHkjEHn/Ky+TcaGjc+ODBXDh3MgHKTqQJ5FNs3LlkHk5zm26LI
JDHpyZnbxN85o/sik9Deu9dDFr4Rrt/cgqHEYJzc+E2ZPrtsEja8pCjOQvVC26DB5KL7oDizpd8v
YWUPTS6Ys4iYDyVSXy8vxqgJpEn4ZOYcAFy4dBdnKrL3xcQvRK2cgw+f787F9XxqaXh7FITJj2vd
LebsUXW041nUc17AKk2TeBD4l4LvB4IR6oG3CQMbosRMHmNGWLfvC4/hC7g7vluUphyNZyjkR4eO
uZ5CbBpPIS+rE6WQ7gf2B6orMD0jqgqwH/GwTnTvBqEMOT2OP1gz9WtSdliB6rj8wIjpn9sIBnE9
+SbAhQ8aEot3/gelKN8XtF9tCjCZm1jze7UzLKty8vBNc6jadUEABasSlmZoaVkH+5FbPRBsmHYm
l8lzjtjEkd4UGbYwJ0axL2lOpKcHeheGCgrT8WTZv2bu55+g9BrG2fEbv+G892s741Vt0uTdkSlu
tcx5Wq9/KSbIjk5SjmTMsxLvpG5EjLAAghtQLyfYCT/AOJhTRcXOFlydf4OdgoOoFPN01TwpTa3n
rrgIgjb8qiu03KbAxuH6jDpgT7fasNEOAVNvPBo0HhGogEWz9ynpZmPNUwU8DrOBRgTdn0EfaHpe
plE/Jtl64rNO9r1asQMKB/mPSO2PjzVgN3jGucyFvRCpZlvZx2P5jwJTvXFGn5ef5lNdoStXL+uS
SLmbYkvvCcQDTZRJ0XqZ1bzQAHJ9Zpx3rwPbNNCK7UWMh7ikHunRkF+Oju7ySJkbcAGZf0kyj4eq
B8L63p2w8Y9Qn7ak44sND/v8jmGpvovma/g8xmrxS5Min3dEHVefVDI+0BQyeNA3uKIdz/mvVODB
/GIBtEjO4MDexSA5YgWrVSDaLQBRXsRSNC9VJyo4l1XtnyXb5i8pVHczi4kIOuPwL5N7+6dpuof6
mrDk1k2prR4pO9q4nuN9275+6LTKPiUc882IIvqQyrg5QEb38o3NwLpuyygxLgGbjpd6Ef62jlc/
8cKaLxGTVr+xYHk200C3z0kFzM8Mt5DkAgEuhNqd6yu05o31HmQuAF12uXyCyXhiS+GygOTXXBW7
C7UUywVnD27rvCS9gClE7fJasD1gtt0w0icfas6IEkydOGEDAsBR1kRsy1q96lpz2KQQSGM+iq7I
1NUW+y6OCh4y/39HNKb+iziVtPtwybx7ZdbMJ9DAzmjMRmjzKoDNZYv2F+LKGGy4/K6GVzXmb1Wa
+vf0uJTPIbL5rtazhDzO/D9vFe4QsQ/0mpe7uplyjqxZjzwLs4F6XofSXlXmf+bUH18463/1aUDt
aQn2mEQ9EwISKRUEjfpGiLcFg1+vbowuZbjNUbFhA7Cg+16g7OTbOOpbc+NqjvxqGv6yHU53WgYW
mNU89c9F7EqoUwnlqD3yPbac8ooWnUC+kw73X6PAUrITDX39rUovP66477flELLYhm3WHRdIZo/Z
YPpnTik8S2LTm780ephNP61YCUzbsGrpoyjf8lwQ1O0A+NnrNc7Hw9WusOVUabfGARbULSrdOY2D
v2POiCL6FWcfvKwtakbsXqg9j3cDYa0dZmK970yhCDQ0RFXd0gzbeJ5ohCg7Kjf3xdozyna4q2jk
6ncTwEoeJ8s7sDn8j4F1xq22CdFW+9HnWYSOfwV14HaCfZN9GkuuFIpeQsgXp3I+zwaeOTp7zOOM
TIXnvPoLsk0QmOrWFYH/yY4m/zLC7c/JmMTm6NXVEULk1X5U8f0QD/fzx7RlGXYQPvzFQZHc2dI2
hjUmHejhsQSwy0Kdwbo55wLhsTs6I+vB0Ij4pSaV/SKCKN8l5N/o5UpgoAntf9RUOH864NqcY124
5e9kQiw3vLWaP1Wk7V2BGysB7k5N19Zn33/NizPs08BBh3YyFfftGNc3oZXDVhnJqh/uA4EO4Dvp
GHNc7ogLFXjjw6uPHVJpMVGPWUqCAgVSVyOyEKff/F82Y4wiLXkpXYLlHdMxjqryk8UL/9iUPDUj
ymlSNRdCAsmml1Z/lNDoyajMC6v1tcr0m6mW14y+ZYgm3GlHi5cbI3AY7RaYQvt4lPWZ4Fn2qJAc
vso0uLZuNIK19lVr8OecxycZJ0YuoOtHRAa2GtJt6Ndx+/tBQv4sl0q9WvgUlNKaYNhiTPCuPkVK
2/H6vRN5WJpLytKDaSrLOwqBQLzermDU9xSh6F8C2IlBzMpaHnBJgRMsEsHC2c13gn0/zvOfTpVo
lxSjkxy0BVcWhbpbp/cA/Xtkdb57U9mbhu1McGQEkuC5UcLJonGBY7gtGoeNLr4SuNx/oE/MH+xP
3KOsk0hRdKWDp0l2Q07vKXL2Qa9hSJCHIJzZeMS0/vleyKtoxky6m3J3/Mvl69Fci2L/5peFbb9d
Y9qHdVj7RwHz4dFiO+FspxKPZL+01RXTD8LmjJstpFUqcYH1lrA47U5DYyfKE/tD3DxzcAwHth09
b3BMrqV/EkF7peiljb0xs52T74lznsAopUlv4FpyXlZst8tfVXALrEJAmmXbhE1kWnPAhqsp25ti
kbx5+QLLsnkSdjJAONa+uhS+yGHmdcXv4uceb1W81dEBIE1UP5IB8O3eghP7oI2OWcsQgDvkcdue
OB3+j6Pzao5UV6PoL6IKEQS8dtPZse1xeqFsnxlyEAgRfv1dfV+nzpmxu0H6wt5ro5EuxiZ4FBPo
vVB7BY1ttYYvWVr6AOUMYr8Xm9FvzrEBz4ZqYnTNuEP20OwSLazoDgWMI7e6qv1dXvj2blL03egF
4ReWOZF/exrXjFEdEhk36qBs+pIINY/rEBV+G92tWdPYB21m7y970/ZcujqnAyTYQ6CgdqY73sIb
8pgQgj3UkuE3R675yBSHLJ868jz0womLNhOiAwvIEGORiU1vmADZsAoY62Dz344eQ/W9HwbrJ5ob
3+AU81jGpnYj1eOk8Y2ST9cjxNWbSvuQAv0+L25QOIcmL4txuSqCChfsp/cuTLzmlR0WieO8g3Qh
Xzb9a/uReQgLUBd07FGwVNDy8593Do5Tf7Zqqi3Cm4atMzCQUoh402E50SbwE+KLKl4AmTCK2rLm
EPKPYRWKwSvzSglCCsrqFqtPkzy7aZmlRYyuKpsVVS2z5/zIqWClguGom7rXCDkFbmGkkdkfEIpF
8pbUo4k+J/zx+mwmlPxYV1rLoNE2gOjaiYuIiEKHAPJcT8eM17SoWe9kxoLL0SZ2fu8kiWvDpQbp
BMgtJP6hPJVpHsyEWa2rrYlXUv1ck5al84rqjT8qEJxLgZOdSiNNcIDRgZj8H4tIW/6dKhAoE4yF
nC8BKUclJ3XNqkQlSCtojUsfEh7Yl37PVBkCOHfOekUREt2sK4RgXqPCtoajSqAGkZ/CTUJa+iBw
23V2FNdSEYiUInHY4JFlJJbNKbNj9NHDZ5nOt5VU5Zh7mtsEmjrQC4ovzCXeRve+Ko9jPZEwbiKv
/iRHw65PVklIgcAKNMZOYZfFkUaa2ES5TGvxAOKuCA6LCtzwNINYS1BzNpSbsGScs3FH2hMAPeyc
fBrXF6g8QB83ltdpfal1wvAGWX7bgNcK8/mKpQnRcGMk3bPDpT4+lHoO/GPdN9G0J057VXjrWvPp
OCNo3g210uzd0bhMxwFjJEr8qg/6l/4G6mjFLaURuaugZ76JgMlcTHL88Qgahi0Wj1TvBRivrzYf
0YV4kK25ZmrfeQoyf7nhsjTKpkESmnJCFxYup75zZbYXzlTVd/yTUpEmqtDichJI0kwt/dZbS/CM
9slMr8QTDY8yMB6/FAk0MEpcVx2aoXbh2UUMY4Sj6PV9lGXUspVNyD169D/UCc34O4L7+SWbDiOU
w148xEmGd/8edUL/3lVZB9WWOftzY436X+RhDTlid0XNWqEmfWCE6BaPnnKoedxw3vHYZd8YK4Lh
ZDFY3cguLR4LToLqYKYqK/cNqXc/UhKRE+fYD0m4YGqZHkuQbhkO0JyfE/QwIdWVK0mpspzci9ey
c5Z/jOLHa5+qdjxESx/+AIuzsVMTnsiE0dWUzxKuhh1nqWxPrVe0/w1wRRgp2RaxdMM62RebBdsX
VtL5usyd9cZrS/ATQiHCzcKxGIPT4CfiYaJh8faNMOUl02B/Kcw6Tnm++cLbe6pkOdwzK8CtgeOf
3YUqovsKCJsVpzgy6BI5gcRlqtb2DXOOZN5Pj4SgWjg5ZpY5ELRsjnTpjwhn6x8IQSgC0ps6NCOV
dNR3Qv7Gne/L5Dz6uMi5q6cS5I1ocRLKgZVlHDSWfF1THB38HRhASAlNW8hKowjuiFLAJiUtoIE3
c05mmN5Vso4RtvnlWw0SfTrW41j/WNWMLm1kLMszm88C5xBsoh+vwJ6KhV4kwSv48vKFb7RhHdBX
w5nEj+BD+LRvR+Z/DvKjwaA7zptw3PcE3Vv7kPa3Pawu8/UYUwqNp2t73rzvUb8ZLK423r4Bu/dn
vk5Jd6l8wMBn9K9Z+l/fZ3Wxs/Sk0501KVWdEriMOZBYbg9cFrN4gXEOdluy5rtFeVKjjfj/noN+
VMxCRCLKbVVRDW4mPkwooR2EcS64ST8XSLcuNrDN/CC4EL9JT6RdZnUrrxQksExNdfuJ9Wgzqmis
hiQcv6gwxE9jxOIitCka3KqYkRXXgnPbrJ0THLC4AG3mpMRYPHDyPmMiqD9E6xN3y9OLlyA14JFi
QsKAsHEbkgyhOIhOJs3z9LVfmDrvRshZ45bJgfuUwwxrY8Xv8JoawFzx7HrpFmqsuLd0bmNLSdfy
rtUNVdfAvLX+7H2r7/8wSW3uLL1OKdatqcvPdHzeTmHS0AeGajx7bMKaGfoniEgPJf4dwzj7LFJO
DZEl5lvUYYWHploZewrscyyCFtCXt2cubU6KVSHCGZLNBOpJjL1F3ExO/wdWmFz+c5KaLJBNLZje
fReuQaFA1enKI7WgkZuhtwVyaTDM2VWXDZ9GuYiJ4CNPzhEgnogh0jy30bBbJsz8GwHwdNpWVm2W
gz1ZSXEweRi6B20xCXMUz86mm5T+CQWr7b2suulOoMfpvjtGySVahrTXJwbjVnrXkSUqD64ppKR4
quDHTMwVrtXshgibeqptXKUFQD6JYYhMExZuYE4Yxwo+amnSyT6yEdD5F8vdUd17Eqv50XG81r8W
zJntjd2P3Xqs2oF4MbedGv+42H0RnrgtJmbh+Y1nqlNaYTA0DqtS14amvrW7LnhtcEQSNQUPKv3W
Zmy6c8rt/4+MFlY0fNn9i9Uj3IwHACHrg5c29j9EyfPjmE7wpLscqAueB2E/LQqQQTxPAGPOfesE
/5AwsKCTnp0H2wDFY3gmaGQNvhTg0HgMUT9pAIZUD3WVPwS9Z+yd4Sa2aInwwQkUvdulyoLzGkbE
IFNaMXwr+gyeH7j3uCZZksOAdGSxL2xWnS8urLVTBQ2H8mFqfucAPfTG9Br5iPFBOe9E2jAV0N4I
G7GplH7sQYZQTNaGajhXuf/K75S8zL4NEY47O7IhzCXkOBVh2I7POSrBU7Gy4L/x0+wHnO/ZXavE
h63Y8sYadOPjOs0gV4jBUxsffstOtfaKE99yzyF8wZSDWiJyb8JEvGNF1cXzMto+bCpG4FuHc5cN
iOU8BoCFbEzPtWQG1lpPAvn5XcEotdzWzPj2nVWQRXiLfOgb9Fq7ign5CaVEBmRkrqMDijFW+m5U
1B9rbbC21i5pUYfJzFZ51y8uGiUjgIVpFfFZmCRZxQ5QmupYcSVrVSKKXXEitYXzt1TYobJ65kZq
2+ZWTYWfN0zMAz+DeoDOxhrVZcnaoXKqSmeTTy0Ys6ZevqRb9zB3V0wqNr6Us+e4rylT7l1Shzdg
lRFnRFMAG9o6+gAd8x+YIw8Cq5mekBry/hfjykvAyNZ/nOmfrhCDZw48hql79I7pm7a0dyhDHsNy
WjIiLupcgM/P6AD8zq3uARggc1oi/bfzdXluOluycS1Rae6ivKzvIicpj0NVyLc2rLgD2WFjOeqB
BG8mhVkcoWCYFRvuhGCX+yiSYQ4l0UbpyIGXhnfokI2EUSMCxzKn154E8HJqg/tcYG+GpoFuzeCT
YYkCoMT11p2feNykcAwe8jKTjxmat7tQkDLEYBpwUcC0FJllp35Gqo0xpm5bXs3qQkCiEo+875bJ
qkvJyy+2nV2HqVTLZcGMrDtUPAL2HtF60vLpKe6OZVDAd5qunPuddsZ8PrHJtZPYVLWGOUtlgQWG
d+OF15qkRabKZbc3QTbaceCprvwuF8MKwbdmjtwC5hYsgZp0wtccURRSm86AJUMWLTO4HWS9QR9A
OHaCz+szn57t1lN7IXj9YpqPevkY7C5rtmIdwv5xtlI93TFmwdMhMet5PPsRooZNmuBGPaTWDXHJ
SQCwqmOG4m4rZ0IMwLwnQkFpe9HB60x1w9cS8MP1kvoPgCluGzSd/Y1SzGRgA7rllv3DCUIAInp5
iB9OQhDJns05GbdIJWoYZRERaLTbI0ey29iGoDzmZQTZDTXyGLPIgF9e0HjeRsgolbZ5VquF26gW
I5MrYGeIy9FKx42TBi+AtFii8c8X76ppOc6WMOq+3IQN3xbkUcQNgn23uw5YbPl6Z1I5dzOyXaxe
OJFxpGKVhRoSBsO4R2npvQAii9jKIdpIkfgVXX7ISkqeHWc228lCZ1EILDdBVB9wH/GaE8UM0DMz
ExjGDGpQ7DWOtxyxBU1m2zezdg/YU53o4EI3OrURbBc0HZkxTE2UKu4wRih10CXrlZ0YOoIoIjl0
EFJCa3j0xls0Rkjw/FttdYj4NI6Rq/JKsLLQBFEEFybMF06SzrYPJMgwRORJIm42J4zYvfTEKjq4
uJo++4XSAYG5CZfky4ZghtJEq1zFRVRVLJ7cpH+1ySP8XZcBdjaRTtz3aHVbevvAE7efzYTB25pq
bD9UnRVmuh4A7lktQ06AINl77r5dVqKCaEU8OiaHyo3XlSi6PYxJvcaIYWkRUSZTBhLsa9YYZLcD
ms8tpvnYwbT45/DFfjVMfMP7Zims+cKhiTOaQDgPrx0N1jOvN1bWYO5D1lURSS9UBFFukVEjb2gA
RAvPETJnwHMJKx2eJ7s8TQoS1tYMS/RpJY7lbIPiZhdCxNr4YE2X3mHLMHSfKEthtFEh2PuRloIM
HAchAqnWfaT3HvImtJ5uuLSIL8YhZNREP7PTrQeqyamgRG3GsAKfYZSTlZeBuYjPzLv18yPLNss+
+Y5EvGeSroZnaEwY7uZO8wiBIpHjlu1W67KyqYerX6COvxlHJxtOHocfZ4qLnrgpGtpbQY0fxmyy
OHEqIcjPSbE4StDTROHu+BzaEihN0nkndCtu+uKFqOoe2bIPZGv4rT9/+sJt1R7OpzMeyip0oi26
EemzkkWJRe5WOHxnXCRDDCUguE1bydjbZkiOX+a8IhMS+55moCOtyd9RhPfunxwyv/0qaLks4NBB
HuFb4PmM0aBU5d2IAhASEoXwuZRW/zu7+kYxr+fmQCGYvowBXpFd1wos5UBp5vDOliIPa3DUpgLR
4Jtm2cm5BTUbIAVkL69vAlUqUvkP3DB7PCoHPzwvtZP8m/2xII6qcvPfJRPdXU1uNaMUAC9876tX
JUSHoqREDRQhA+pZqLJfATH2iQKvHZjgOuCOcLmiVMtSywKSEeTfzAyMYUjbIVFKlDzXKaosvBTd
8sKfBc8Rmttut7qI6PYZM2hni59++GEHO1sxpYry49HKhvGRiW2ZsUTXDfxVMfl0kwOCpHsnDWv/
w0rw75yWsmDA4/WGbHdAkGO5nZNivDMT5v54QXHS7BgxdWqbYvK7Ioeg+y164HxW5ntv1eIvlx55
/gBBtguegDSTSkPshtKnhdqUg7ZnzwJFC0UhwMkxOxJUMPyzx7b4sYacWngaUFCeHLzF4uhzW78u
UCv/QShK1FPj4JHddE69PowUMY/9UPgPTdqxiUg4TOHYTK31nC5da93Vg6q+M0Lh/3o6JftLdehi
GQx0JDIQ/enFoPslajwzkCUZ9RZANWO7PzfdIK+rlRcPkl3ifyCNxC/y9OYpTBd0aQU+vwNCJ4C1
duoSHsauCghcT8wItr/8xtSKAjmyQXNL6jVPCIpZDKDuO5ktuthSOnvPlYJtvisbiVitszy2mn0H
3esFbKbTxT06w5/Opi8ng8Lu3gR5Y8GWXIx82GeOeis54v9zQuZxcNCy4AsXNlldvihSjOK4VWGQ
5CjrsAobO4iDJctYquJF0F0dfScq7xmjQFVa3YWqTvFDKhY1+7yT8kFag/cHQua1bJdXMIxPVV7M
T9a8EN3Qz+IOZRmknz5LH3HLLg89T1UO2HouTxUy3JN0DIILtMrZaTCD3HPRlEek2OqFfJ/lyi5/
3dHkEVI5B9YX8kX7QkQvR7Qzyl03kNhVgJ3ai3BY3lOpX6fGm1AtFMXWzdzgMmMcupfNgOq5DK1z
E852bA/+58qzskt8/aLA1cQN2D2UCeTaoeNpWM0yfGQbq7DQREFmPrApvLOuD38rjE7PloZTQImf
HzN0lKQ+V9FXJwElpcKwNuuY326Stqo4WMdhv0Se/PJBKr1bWXNjV41O/dSIwL53pyzZIub6SkKi
aYBFBh2C1Q7+A9MQdYfZ6XXl0t9ovAGwtaw+xqpRkGk457+tDVtuWUbrXBKW8lwX8Bnsql+ekA6S
jdFb5AmFYX9BhV1fynIsfrouBf1R1MWxJxHw0TLj+i55L2M62QB/kL9+0bUvJ65QjA0Z0NH3Oce3
yFTf/xt0tr5AVLqhLvvkt6CYj9Nw7S+RCtWdgxcJu/zQHJFwjW8jAjHWuoN6jFRAg93DirTsQL/2
BMUB0cBvAlhn4fdqfngYo63ua+ePjWRyG/rSOUHgdo+e0e5bUqTy74jD7dA7ZAMhQBBPjhjKP75f
qA/XD2nxnRbvscMKu+ut6oWUMHVYlY2dAY/0zgKIIjtVHETd/SV6pdkBkWCOVzGVuBgDFTxp0UX7
xvUY+CLgOiRQEzC/eAPhPIQbHZYKaSzVCsowFxFabMpS3FfK5G8QgSqk0tSOKErG/SikPvqyme4B
ukL0HSUzAJKImCVGDBjx9rG5YHJygn2wIHspppAFzxxuqJijJy4XWW+cdgkeJi98GfGV3JfZqiQH
8zCdHNuqvlHjXnGPdJ/uiAsnykZEsu18Ip0peWvLaG8xR/v06Yguy1A7hxY5BPZSBra454YjD9AT
XuGPfOB+FpU1/sMEiGOVtrHy5uGJY+4zaNb8vfS9KQZNyzTKgQDVELAIo3lgwM6Y623O4dZnDd4f
GgD/4HiKcwG+IF5VdwjcbUJ20rUCImXAaNQ70UbVEXCweiJ5DB9oPQWnFWfQvhL6hNXORjPSRUVM
5jd9mx78PwuKkE++iom8Beulw5j3aZV0DUgnmjti4cio8VDUgPAbsRI1BD0fOyfzjj4gNsK94RSy
Ym6Y3KTT+luLbEH4r81+FQoT1TS+C8tGM06WrGQXm8JFSKaRUSW9ADfclC8vkmBwAnCt9F32Ktku
BPa9liYjDnT1VfADA2V6LF12kJumXzEo4IhjKI9K1PlJh8GPJTQnsfE7XcD6T93ua+3q56zzgQoM
8k6BGkVoU5OPwd9R4hhT9pZ4Vv1eZI154TuRG67s4CDwvDNj9s1/tmdHH8GEDDKbYd0r5dfebk2R
8qcwxKD+IpmJmzUVr+6isHD4DhZPpyH0lBjsqyhaNNgFBLkVGWdQ/KEN6Q6hU89xtVaQ8ZCZdyeZ
giuvOrQKXssQVqJhUKAxHyvfZhk6tOunPZMCMifI8VkVOheWs3rnTWQSCge5RQBr/aSS6GPyQfpr
Gqhrnob5P+aeqCe6nBGAXbbFPshlEOMvwOlBWZgwdu30jxMwt6boJd2G4Tz5PSoA9Ne6CI0GalWs
AQKbKOlCSCC6FXqvUucwQ3VTyoj2j+H3tk8idUyn+v89KY4M2qL3fLTNByY/ynd2Vu2Z0zj7qlLp
XPre/LUN2gToaF+5J9yLcgjGnogF2Ccg57ZCO+wBCQV/YIuFEdRlYx6j1cLVX9nL3ta6ecCpAnyi
7NmlDBlu0baQjcIozXYOuJ761kXh3RehSR6FPxcIBK1sa4/+GyDY9I0ZDAto9G6PllXlnxPThedZ
9PgIawjxChLlPaEDj2QWuE+VCcShX+b8ybWEeXcqpLi6FPoGJb2BXq0uvKiw6A9RBLKXWtDF7QVQ
4gFbCb5fOZotY572tfVstLDlpHZtlDhbqE5mz8hNPuW8ExTMGSGICLbxzq3B8K9MQIAh8pncKwua
BBu5EUfFbDB2Kp1c1yoE1JCSjYdKMbk3AeHCdNRkIyHzcr9xgGGqmeeBStEbOa3wZl5grMC8QaMx
vwFSa9NYRjSdG99m26ZT17tblry7x7vIJl+kTrwyd3+w0k7cwZgcLvMcqjNOCvUe9PSQUgRqxzB4
+erT7BlEJDraNHwCjvtle36HCpV53aZ2MOjIrHGuCdCLvfaX4eI6HbcP1+BeytE9iaW63qzBO2Ks
4NOXjsX6RE+HJeIDmYJqVNtuSmnOQn+INgb912OOmfJsUDe8BL4Wf7TuJcx4G8DhLsHrqTeNpAe+
yMKXx3Bo7BPVuzjOS69IyaDDP9E22ZQdrfMpVzc5lfj8z2ql+4nYNMR9Is1uRM4hECn3/fPS1vrY
5PP8jl+/OYa6AenGBxvAF2Qn+jKrbr2Pehbq9mxllz5q3dfCCflpw6GImCzxBd9wGuOj1ZfWtrSy
1zmHdEhoAFhQCS3J20428RDGQJidsWsheg1TVvoe00jArF72rYakjcWUJB/G1g/Aw/xnJ79RzOog
SS7uILPHqh3rP3jWEMFWoEyjkfRZtrZj+9UUzGlYONq/pUO0SqPbMe4DVcGDbkm5sMbkSqAHS0WY
xz+Ebnvf8FwOE70rHh5oG3dC1MuhgVJCr4hAumH8OLrxsBDidi4GVlU34H6cJ7mbxayQCG5EqIl8
0WoXRNiJ4+Usout1Z1c6PSQzs1CenGLbFMJdUF1yqySKusBdZfubZUYf/FkHb3o2+S/iYNQVAL1i
Hxv5v6URKAE4M/qNJiz4kAfuu56wtm6ixZ+mGK95dWVSUkIL923rxcGH8jk2xqCP8K1kL1s/ecgn
maHyplPYEW38lmmlCcyQ3hPqJrhjnOAlFd/ckBHg4cQoCNjAlMOS5iMhRuGVrhQlnKvTGG1iuO9r
3zqktRD/omIC8nHDrZMDkFGbJ/6rR7g7FiBHvSBe7mELJgs4C/K483rWZAGT0MPmsBqpXKf+ilVm
fQalZtHgLwHDvaoypxzuEBXdEpDk0IUxuYIJ+s10/Pbd2t63btdc21xGOTeIncWpEPQZaUjYQZu0
lAd9nsFkjuSJkOvoQRW6/9ZcRXdTFQR/MGCN8ZJq9gL03j75Ti4PgurXMtowT263CQPs77IjO55t
1HwnmCcfc9wl1yIjITF2Xbv5LNis/uKpzPbEX7JpK239NHRAGJwyy387x0UDZY236KzEuyDWKx7W
aCaycrG8twbla9zqetynkQhu4r8ufEfT0f9hO5mcXLdO3hY1PrTtqs+6AOHfEHnzk9I77/B5cGws
g7PJQGbcMCkC0E5IBrQoLX1GGDn8DQYz7vn/klcrtOmIlU/o3AhZ/wxh2d87tPt4u4LlTiZiPjUp
9/ZUs7lhCunoh5y6qCM69sbiMvV/09KMDw38vnvfxzuG1BOmuj1jMKzq4pelP6d7nlk3iq5R3+NM
hCwzvfMMKmsD8Dn9yzCrfKQN6D6X2ZBLo4xo/qzGecNKxwBjIHlw22mK7agLxscI1nF584U3zIc8
/91YqOyw5AcTQQu+PPcr402TcM82Y51enc6oh0JpA55+VvWG9LXpGYCi2fOK2sQuWOGZ4XqkDwHD
JvQM/3ezKWcdrnOYmrMGODKcyUgcj6TL1Pc9FNCNnGizNmBxNQyyqrE4d/P0s/RH4pCxoclNlc7V
Pp9SOkymwm/+0DfYZwtWtTBaryXgzgOBYyFcKJv0USwhM9JTqEcGswWOkY0DeO7/yRP4OFxDCi7C
VtxkVA705aiH6ixJjmgMo/lK2sko7xAQlTGZEskLjA1BpQ8vqQXCf0sl67cVSOl9L92eUIjwFscS
FqRBC2f4DwRn/khKlp9/mSXkcZvpE3j//wxOzo/Uu/qDjUgZV3xY1dZbQ7krfK7FlEnzewjWlHjQ
OW03kyUpdTWibiZLk9cxVhDucZZNd5gjMfxkXOr/X5+EXygEPeLTQUdyhIy7FYtLfVot1ecMbCP2
VqxoCH+kvunKXc/K8TnBZ/Sb9JBQS5VIiHi19y/1x56ZDFPxO06dyNr4vDn4VQZ1CnDYy30/B19A
S+HMt4tL1BBAmaNLuB5PVEbZxroBa1y32NYKWBXOpASF/Bd0Sifuiw7rxBb8T39ZScp5mTRQCNxm
2SXKZ/U36/vhmkRNiSFX9Z85p9IZL62JU2JaXwj/KE4Rlt47tqj6YEnqobz2kWEuntXsQkfnx8ru
+3oXeV1/FZZc36w6lZeltPwQWR66QfQNNdo8pimSr2Sw91Dis1jPfn52nRp12TzrK5pQ+xQxjP4o
VeHssNKVDLebwX+oCksj66Qyk0+da6mPnF0lhxYjlC7xFswka5cfZ4SXn0OaLj/SqdYnFerycelW
nzOBVItQ2eJRDJKUaFM37x5hqrFOvP+gWw2kUgA0HerB+rYmom9m1+THAJLYTbLffA6zwwj/llCR
1JlkeuVnPyXaD5YBjXORxDluJuPmOPHxm0HrSAOAZsArnpIM0dQGaKQ8pUa6wHya4vmG39qYjFAp
OfFkF6IDroHJaqDWdKrwCfe0fsWs3N839HikeZb7bkLEO7pHoDDuYUXuwNDIW+7JnzTf61BYkCNW
Bv5FZDBcoDZtmoFSijljis18DpuTzWWG2z9KMvd+7FBF2cz/EXFW8s3QNUUbYGrvWCLwUlt4TT6T
pDMPuJWn5zVL9anhamvwwhIZ4kk85S4kDfS9QB3Yu0zhjnSGdT/WsjrkUTL9AaGiL0Re11dxSx8B
xOEheGW/yzIRjBRjtUFEV8tH4AG1GWFigUfg6td4lQmYofPGbG0KvSfw1P+ikJrmfTNqkgJRI4uL
RO0t9o7Fxh26AaV0zy7vMHYwkrmzvY/aXlFu0FeKs5uGS8W/iUbUZsJ4ZYkawdKYc58p/JCPvzA0
hINETGZ8+Gjydn2bo+aJZkkGxs1GsvdQS703N+D9M4NnIXcQ4pwzujN2QYyja5/kP9+3o11OnfTK
zpHxk64DtoB5QV7bD77F6ZlJeCr2WTupbjuhQpkvbjYg6yW1Li2eUOA4hCjR5Py6Utjutq5YqNwj
+x9a2MNZ8clEEu0TeaTZusHxg6ZZlLOPKXLhryTXiC5qb/Ie28VS1C7GtXKCiciEHBk+bzPaZGKG
0CpHtIh6na17U90QM04vUZr13G9kMQXlSxl5mpmWyGuWNKUpMnJ5MgQNddSnzxOypCscJZQSWWlh
h4bRsoMeSOkfuG5z7NB4UKdUTTgg1BM9e74IVNKptsSNoRlE61/MC3iHwlVP596sYj3Ds+xegTED
hevZWgNQaG/1WBGIJHwC9MoKGCcVd6aXwRsCVFZafOf+hIcyosdiAtbgZ7w4mF15JXJdE2MUpro6
GsBgIPBnwGC4QDvQb1Da7cMkB0wqRVN+TAhVKQ4xzsmbLplcONN20WXNe76W3HZWQH2wf7fQ+BwG
aKzxUdHSCAd1xPLTeBm0D2XBt9jNS2j/LQeLOBT8UvYlBwtAx9l2ACr5JXHbDPkiYOTVvn+epjEI
HnDrdLz9nSBM2bYC67IIUyc7R4qmjnvwKN2lFlFwJJbNVqeprCDhBXMuvm+EU2pg07f/XH8K9rUk
DmNTsGh4ZQc7rMTRQE7YK2LUpksubO+fbUYamCoLu3tAEN4jOS3Be8qRTiPLNPR1SGiVdgL5MdG+
AMsOft0CtIm4Y6F3Wp8AT+0TjFrDuNWp23CP+lKEu6Bmsxoz/EKaQdbRYVLV9OIwdf21dPmHqGAQ
LmnERBU/O64GD3qKWb7BC59R36LLTkpnQV+r5hdoK+GFxobyI6VBf0dAT4gDEanM1kDNJ6XZRQA5
N5XjvtM/MmYwtXWg3o7e8n7+t7hFvic/hZZPjkzYvTo6KqT2FBRYHZiB6+wZAQbxq0gRsr/uiMCD
lwF4tfxZOLTfATudfaykm5m47dadnkh12DY+LnEAcU8YJa/hzbIYUUrivX2Xg4+IcZ56cs1h4+5q
BFexGCXWPbiHRC6mzh4pFUZX2RVHZxgqtCHheHAIRgRNKdUDvpbgqdMM4rcJyVzgC5Zpj9fkA6Xj
dM/02r4UaRecbD8UH57WyRlWHilXoRW1n2unovvS3ERTifdajYjbRzvK/1to7w82Pmu8teBGWpQ2
VcRm2jMbpwzvwtmZ7wXUwW3V2hJ6KC42xA3Zq2Jz5m88jVAUDuKVIbN4YywY3jO1a3/TRJinsL2V
Ksk96CEglkg5wktQie6ROiDsbwXVetQ3tX5JbTo7InzOIMCCioKdUIsADUvf1VjrVw9iRQXwClD0
ex32/yIW7HvgNsnXAkrpb0IeN/2x8Z58wIb7MunmjRtaR9ZiDL/rkGvbxqBzN0qB7UwOXD950/5J
Lf95pNA8Cfgq+56syAfADiV7VY4oFl7HtMRZMkSJtW+crNsUjK37eAYsf98Yv77Q0jKJC68sC3NE
FkpeIAUnGGIzO6M6nF7EWi3eJuxhGFcTYaYNJ86OuTKbByR7B5QmNI0ssZh6jEgTF/+zxxmx0aP7
FrJk2rHcqTdY2B+DLkoerNm5LzDObUZ813tgSXxUQ6XjZQ3MfpmjLmYe3OxWC5bo6A/dDxg/vUfX
qveD571nC5ZIgtm3VPPAJUEYU8eyXojsILxDZCrPvkGH3AtitPoE4Z3pcT47JnqtUrhxRAlDhZE/
KxZIwI6mcS8BiupTk2Xynd34xV9RjIs+z0lJ9pmsjuJzWcx/jirvBzgIgzKOyyDVVhc3qYuDG8gT
slUvlqHfMtlJsiMa5WqX9hmzxNZf9q3unScG/+HFz5cLYD0mzsn0ClTHoyJadybzlguCy69MjAHW
mx5ANrLlPeKnb0CQbNpSMiXRc4KMIOjrpjNMMYeuTjo9jTYTlYrYd04J+0wiB/KeuQvifvYEPjt3
8dQmyBr1KRAf7yfVQghWE/LhC1GdgdyagLuBNwMwqxCbOUTLy5rHP8BFcp7VTeRAEUtRu1TebjDA
J6YbK4/jCTl138oHhQgUYbrIYptMXIZrZJVTs8YCJzSyeEcfMYyhUZuE2WSm+lu7PD46/B9FZ7bc
JtJA4Seiiq1puJWEdlm2vMTxDTV2EnZolmZ7+vm4+eevmppMxpGg+yzfWYxHy1nw7JttdwToMm5b
P62vkdO/B5iQr3HrIDhlZB0Htke7yDko6Uzflim4VLj+VaKDcRMDGwTmot3DXQOsRWHvCPkof+og
xxxUb3wPAIw3TGv1pIXpW/ie17GWwaPoKNNWfjMxSFwkL8aaOXqqr+aAC1UE1vBEkuxGaZmtcWHi
5fhzVYeOO0enQhrceTk/p+ek0ogcQAIOozQtjAzaDCVDANAjs4YNW9YKXLq2zGdnFpOHhvebZnff
k1ArBEwNaWmu5OQyN/C9ekqkVvrUQB3aA5dqdk2g0vfEMr4Btuvx7KcG+Ewa0v/IHZsgZWBXHwj/
1wSoU4a+jWoS+6VlwBb5dJxOnK55D9aOvkC0MY6Z1OqZPZbsN9d6glJp4/KzRHVL1Vw/Mwchr7Yz
7IP5x61TF6WopSO7QsaAUSz0D2uqip5ne6chQL3ITJ0/+4UjNoFvGw9eNyRYxv8aEjjZYUIm/O06
vfdn0D4hGiue5+2QxZ19wgTmcp/+1p0b3T3eShfUxT2pAv9G3eEqHMneala5sd7hHPyqBhL5vGFB
VPVcFlJ2f8qpII9da2qkfPaxyv6knSRaHjT5jv8TnM1kUfPFWqr4V2qwXe1Httwi0/lsA3n/zc78
txmH4aVJmDJ3AZIgHBTfph8RAEmWq8+Kwb1RhL7MuLw2ZdPijdo5KebcDEsme7YLEZBiI4Sv9vOo
/XfMYWodheZiqVkxOWR2y1upkcHVX912naJBsrAEmCOOTeuippYXoBLlGy4Lu7N8rSfXrGF3JPk7
lyweSPhu1Nl4/Ls1okAmcJpAj3qlvGPm3+P12Agirrjli27OTtXbe9L59Svz3BFj10wz7WyTAXcv
pmRZclz7IljFYrnu31uDdFxZ+R77fjXMJCU5S5l4zU2wEkfwoB+TNZxNPf3ym3gf9GStKlo2y+RM
sNcrhRdtl39iZ1aKfQ8D6orkSIiWfevTTH7kC+Mt05zdTeHxympaca7GaF+0+XdnFGBuIP0H4AS9
mT9MmmY0nOI/nbHoC9Ue2Esjz2vYLsOTGwQOYn3aHuakX38PXXz37GR9+XmOuBp+3B1iK+3eeJXO
oTnWwEDcsi8+ped5P+ZkZT+kEKCqJGkdslNX/4tk9JymtGJCrfvPzlnug5chMUx4WduecYBk8bqH
Z6uD7mGXyPY7JpS8xbDKaE5N5nEU1XDFIltHpFeoS45pMyZDKMg0bnmFfHOCO4MlnU71woPGpZp9
stuZ8sjUx+mmaxli04MqQ4TY6iC06dMl06vrod7xgl69No+ohsTdJTer/L1bcGO0HBjxRCsd8A/r
/L12eK5KI6buCv33qP3gAJL9L4r3As66Cwu4Y5c0J2iZAvg+8TVxb7WRHKaZGtjoVFG265DCd21l
Q7VO9WhgBuNuCPXeEsrZ4J6DVrE49E5mCahTsN2Tu+ueerGIJ1p2o8nlGTJ01P0O1HAExVHisZQ1
uJngOc/oZcmIHAatHra55JyeWM/LLhy/4sNEdOI6VJ9keshj6zeDuTIPwoiifkRQAS19gW9yiGXt
c/CuuoG1NiijBtS9gx7JHVZjfjS7xto30i1fBjqDYZ2uimFWsgLVFRyGS+8eu9nRosRHvXTq/iPI
3xwc15j3LP5x+LYlvD6t1W1YkocPoYYjCVTnEqazWsVw2xL1Nz3l9KfLu1e+QBbLncX0Vrkk3/Fa
xQ+XdVYaHKrVj1wV7c2mj8jSKAKy7euvVghaL5vBSh/JaBOn9oJ41Tg5ROVANyFsI9d4qboG/XAn
TPiiLNLPM8uFG7gl38FQ1RdQNHXYzwmnxWFdHs+xjy+toZpT76XBboppIcqKc1saf89ly8vRndw9
cY23xKruSrW8ShFIJ0AcsTyOHIceGk+TwtBEHBk3qhhT/9AN0nil8rhKuLjVNknd9btvfTgroi4L
OOaQ1SyOhkheFkwe8jh5vYsJUb8YUf9c5JB2OVSYIYqNGSq/yf6YpAl4zPDF7UWQHyZkrJAnSAu1
iaxSyNSlYIXe0C+p1gNTP9Q3NqR/s5hI0Trcl3rppxKUV5jxWoe9m0s8Y2iCAtgP/D6VcuWeZgk3
vRgULxdgANy7NnWrY5slUJwiODOe/y/qkqtLqBr6KS5N7v/HdcA7LRBIDvboiJvk0X4wMlrAE5+L
KuLlCMXECgnvcqVFMu3HvYr88c0Xcb1LhZ+9sX9wbvB0bo5snL8UbDDsdBZ9OtR1V9weHDil/RBn
7SP2TU3TlkuRTwlnnsjs1Au6ejDOIyYYseCduR46dkbEqZVyPnPacRCfwRA/BYY7orXDg8kd5hLO
C93oWwFD/ywX8Il8cpX8CkrZPVrDeVIQDTC6EOhPRP8JKiZBn14SHyq/zYFjQ7g9uy857onWLAtk
fDveo7ZMt5Oyus8Fow75gxFuyDTpOdVx7J1KQVy1Rg/hLI8yBkIaWB/8Hq6bdpE4BypWxY7vWn0A
dtBSbYHt5zI3B6JZklrm3MlqEiBSfijTZNzh2PGTEYXxySkUID4dsi15yaeVHIkfa5dnRTiSmsnM
q/Fiy6l8dae4fx8a0TzVeWzuu2QZ3ywWAVDx0IvOnYdOIcr5UgyM6tR2ydmQjeB/gKwDjpPjWq6S
jDvtyAcCwSrjVBd7tpbUU6M6Z6876788qM7C78efgTvchSagxbOXFsyE5+V0/xJ+0MUhL12PgGHT
wAZIsyXqDyw8jHisUfRMjltf4iH2skeBWOPuR4EadPKsjse+4spM0xMVYpOorrMwaGr50VCjCF0m
o59liixtLD2Rb5KPlcs7IO9epPR/LJ0maFWtcyhgaoWTNxNOzu1AwGb2ptDl6rVfOEgcap/vTakl
FKWJNlHM/g9B9mZ17cwJIA71W5Lrbr78Gfq0+W8u5Z+56rxDMbR5iAue5AQKS77LyG3HBXzMSyZK
48tXdcSM1NphJ0dM19S32eSFeNxwMS30BsDsH/i9FC1t3jYrYW2bs8J54OLUb5ueQRl+8xAxkvVe
z12+Pnd1rOjXUy53Y3bayFL39nYJspOoUiJzTTuQjZ2bK49MeATExslkm3r+1Wm7BjJEnYqHJVOX
xZt2MCzPchwzwhttxccUwhWpxT7BGURgYCMm5SeyJ7bjyQP0gO5UVASFth4xsgP5tRZzMy3bD5Zh
6PjClXHFuYR+UI9PkpAWzq+hh2Q9jxGfGOi+1ilxPFNfF3LMwFc8KcKljH5z2l4eLoVqc0NR3T4i
UQ0nDWLhjfayBDBCNPCjkQOsfgKJ5cMcxvGQJwHZy55/3DS7+B8MSh0GzGGeqcV/UeGojgtJ9jVS
xypsuW6zGzNE0T0UlaYKHVm7D07v/SWfoI8RwULACwYrvkde64VpwOeSzDsxDTUi1trZJ1sx3TkZ
sPG54LagSyWmGEV7fTZhjmKpo0Ni/2My4JcnhBGZ5GMxAyP7mzIZpVkn8e0NuCkms9hv9KmzIK6h
mGzQHPID9oOThYVFfINUf2K92/nwkc0VMuQ8w7mh+u8Q3RPNvy4pQX0CKkV7t8NRzvecrd2NTggb
8f3ZTZX2n0jceLeWyC4gY0CNjYv9Owt2lXgf/Ekdbe2jck7wwcaP2HbAucKagybDHe7ULIsmCKLy
CFVukOOZffplky5DsRJ/LOuizUTeOg7CRzoiDvs80ElB1jOn0wABI8I2nicrpbCFJRQWjLMvTr2g
IhzNBi+gCpLk2PsNtesUyrdbdMGuRYchbMqT94vTFan2qHffo8T+xU91lcAJ6W5iI7sukVx+VS4M
w7obCba1NpOaS1o9W7k5hP4wE6zOmgdbpFj3EWjndfXC+hejf8ADXE0d9D2Lhjw0Cv4lq82AxM2b
CrAnXBbJ05dPz9zu/JYgjzJrTkoZm2WsvgUs9DXVhSUSzTBl5GMvdXmYrSfRCGIh8xiTj9JC3n5H
RXZTOxmnyGBkOQpa+F1l8t+8+H97Gv00a6CT9Aa7V+SUCjKXvUsUdGGiPeyFtLk7CRKgMArhcaZZ
vbf9as3PLBW/4CLeKaMx5e5JL/3Ni+SFticbCxZtdoDlHPgZ9lpwM1igjh4zXBCqC3M/PfH+bV4m
Kprzie65Q6eKv8wkDWaeGmiAPbMx7nNmW+ee/OsRUbU8ZlnPTIjNUB8+XrDDIKgxOy0Cu3acXSZC
Gg8/mHYJbOGDNB1M8ML8XmLjMDQtS5YFpMVmLNC3Ejt4mUe2FeTE8Egxq5Ov2KMiCmZ8xgz6gn1s
zYhvk7dAD2ysr6rTidqzMAo6ZIQWWnmiP3AIbc/lQuCLeUx199vZPrbpuOIcGIwL7IE+gRPg9GTZ
BY8qeM4C4zE6dr1zIeGSkjXQcIvRnhgBasi7t2MHQqZnVdNfkavzl2J7Dew+I/aXvoS4snYj/K/a
GcQcTtm8lBcT7vmrRKqtz0QG0CuGtjsNZT0CNG396Gno+dresXXrIpzqHORDMpd63AtvoR+7w/2r
Ovo3pX2Z2vXh3QzN65RPj8w2xc5uhm/aRZPazgOZS/QhTn5qYQsS8Dnt2DaGu0NSKibOJmAQ7CZu
hscyDfgDnEzxZ+oDdY7Q6Qg3Iv21fvFuGFQQ4xkd3SQUloBP37Q032O6uRO+9jTFaJMFEZ/czAld
mAV8ooheMGpNaxUXf2HjVczFeM3dAvKbJeNmWyi/5G2bjaa9JbLAIPc82h881uu/nAKWX4rL5RS2
i5xe0VqHV3eBQJ7Rxz5aKJLnwjA/Vkp2yMREF8amHbwRgu7p/CQjEXGn7zAqTXX2zMY/cZiAfZFP
MiR0jmBnM9TyDFphLignNxnF6Di6Ct5K+d1wBmu84ATPZ+gqHgEuX/VHwhZjgNVBjCnjnnqUwxjd
LGuBLN3L/HMuC+8/xaDQw10K54N1V1yBphz8jQ0emm/RwHzQFrMqpiwSsYVdIgkEkA4ATiq3fc/4
hX81Ra32enBD1AoWExcau3t+izbHskHQhuYpHi1nT0bpIwXIdht9QGZoYtC0wERm0z6dJ5or5Sjy
7SyH7o9f4813skF+4km19z0u2TWfXaNM5ySEOwH8vaGYdgRj1/AZ5IrHdi25ZqZls3QHQIpAdOrP
O5O+yDEtA/lUL/lvCONxuNArpiMnm3PitU9lt7zV4KrsAcsIMBMTNcbS/u1j1MNA1iSyPSzA0XMl
BmNZGBvPKxvYEInQ67/rLarS4qckEBIGjW5IY6XBQpvVyPe6jdyjCeOZ5GZR/1q87OCm5bOXpP9y
j4cATXxq2X1GRQEbgveXGpt1GkNIZsJTI9vGCdykTIPejWGChlWHgEbTrys/ht7L8cpAcKPD8oBt
STTtDa79J3Nw8tsyULvvUJ9RbjCKVBQcO4Jkx5xbgqTqNr9qFt+fmU6u+dDMqMC6GfZp0IsL8g1X
Z1nqQ02t+RoDGfqbAhcAKAz4CTk54PpR2PVdznNwxJu2yWHRRl+mRu476f+VjH5fGALiyAFl/cAj
B0qryPgh8DXey4kzArnWhTqYV38qnASfKdKFCZp+EFvRautY+/a7FUxFTbmlaH5PhHQo8kKTSvZF
Ku0X8uUvDDk4527lJkS2/+QrQzyRFMTNxFlmq9bKAdcn0UuCS7lj3NKWO/L0PWsg2glCeJDze6N7
6zv2iALbPkUpndXWXWmL800D2dk8VkHr7URbl/cyyKadQ8XpAdRQBPuZv11tOscZYGUTdbpgcqoP
R8im3Q9DMr7mQ2E/LVnEx9VJsyMVyeLMWRCHxLNpigOwXN11DrdYR2w8jwbJBK8p+uExSqH+69vY
/c05pj/n8Wwc1GBllyDpew+9w3APgLasH0T85K85W8TeEcmLuatucipuozvca4wkOvUB3fGxSIvH
Uul8z6bHurdC+2kbjJ4Dj9dgwJrBqlPJjZf/cSvQ06xJ4yowzlE3f9MULpDd8lhHiOWFR28el7BC
ztksVQUodrQebTPxi/CdZcG9+LSyrtmP3FayrWmydy9cGe3HqWJKjBUPIB0B64Y4n6ekgQeKelUv
MzwjDOljNVlxRLGjd4yTwdOcMljdjI/ObowJDcaKrk1T2fqY9fxZvC4QjEBz5h43YxfoNKM9DGcO
QDd27I+SU4kkjrsLVuYgAEgerC4ivLsIngvNCMNMMEyGKj5QEWU52LN+ElzLO6QEBr8VP4p/iVyK
ky5GaeDt8LirTDZCwpFK3N0nS3aBWBXs+QQWz3Mp/gzU/8LIgoecCFCGdAvazci3LRtpUc/ewKo6
HIribyBoldEcwYbv0ZD+ZSpGEO+tYjx0wjjaoizo8VUvDncL8vAUGxB0GG2IVULyBVwYloCFCWJ5
hn1wVMMPhQrVK7h1yrvsBqGOqgkcFcbmnuAeRI2pIuftDd50WyjuogU1IkLARfIjmohi6vgBtKzK
q49xjX1AetoJljfRd4kXtq3svgZllgV7DeWc7qKJKOyWahxfOtIReviAqkTkxq21eZUsaZ+DLDeC
VxbZvFBaDUjWCo5KyGa0/c+iFfziuXE0bCYCTLuBYMFn0sHd2+SJ69yaaO5ZXyP6vc+CdIkO5Nyr
Fg2oHNbdQVz6fOrRTya769NXLoCTE4LGRM6uGr/cdcaUfYrEzvcOtwjvi/v4qE/GoMZs75odc6Qw
tcipeTy1L/acNi91C6cKAnIkv2Dgy/I5QcB0Xzvh4itBe6iTl4GXQR0GUaCqO8BtwbWPLWmtzgMt
0Gk/iMwQq4iWXLuUOUc1ppnziq9JwcUxY7/bgERhh3DLPSTepxHNZWQaxqQRxmxGotVSXCmMOgxa
V4bPGX8S8zAiZjDyi1OFgHEqXZmjeJCNJORbD+C0UnaZfeUOdLML7mAbqZapvcyebRWvEwwX49Cn
cjSjjTU0NXoIWS22spb/2pKFuosLxeg/uqr2vqhEvNxJX2Zt2EZdPL9zVKPJj86eVj++24kXDn2l
PBSuH9Fx1AhIXSm6J6Mwc4u193z0Pik41+ruKEssB+wA0i2bxUIb3M4J0BW1QWzS0A9z8J+REVEJ
S22XN17NEpjaGpNbTHz9eqRqrlsmZy9iuwEL57VzorMo/nPdjGlzwmxixyuC7dcos/RTipFYXGOQ
tSRpiIedlqwt3SerBsl7Yy+henD5y8WRC9DIYzefKBBHFqjRTZLwe9/kPgArEDIa/uPI62JGTuBt
GQRlwbfVtZka0LJW1o6nTvrJ8dBhVtFU5fvc5rr5BeROZvwJEpKHTzAc2ijDeG8YoI3O7IiZ1qlM
+ni6YrTPgs1frltbAPvJr7psa7kbI02RZeAHfy1T4Y5nkmdVB03O8Y8EwTr7g54vu6Yu86EHj7Px
T8ZKxwdmSCN+0slNr6PoOaEKPNQQikt+BmbT34vRqo7mWimpTRapNoZCYkfQ8NaAP7ScDxS1nDHK
SsbRV82JdXzxyCDzDGNh2ikNlzmXuqvW626paTJ5XZSO/yaaz/WuEols9gRwpv67MIYg/s5YOh/P
pj3a+bXopT4NHoopa0JtsZbSx5ZkshFHZ0XiyHwQ0J4e1BIBArbdwEa2Vy6A7RnDSbj9PBFesgnB
pTwuJicl/7UIV6fXiiZc9mSWNhuO8WxnZ4fguAJTk7i4ZNyVhwIBkR2HY2VmxH2tJs5JyTjxIx4C
1glE0VK812XBUmSfzVeDKHeP4SzSX8ZSobS7FQvJ98aJDGKwDjQtj8Vvecumxf+lNQnijTExHB8h
wX80SoldNUXmw69VdRKp1/8X24EnAZ3YghicTTvsEiyQZtMUxi34u3moNKuuKB7oxVmdHhDFmOgb
h9hMDrZDzYEHO6UDnjisu/RtRHKbVHP95XixdjgpZAPVvwmv/qRic/xhJEp/LjmKZkLxrdBTCD0c
PbSNAeCssQsrUqeoa2wiXUW3kAs3G7M+Z/A5gKzmsUZsY+ylnLBd4ErDDqIz7yz28m1p0Y8fLFDE
3T6b6myNeSQpOx7NlPrZoR1N99ZyFV8ejuUVzzmoI1ltaN8IAABs8zBvNKjmOZnZYyBHxnDfxtIG
6z9VhQgUDni1aLBo+/2lM3rtImjG0n8yIfNHECZS+3fNZQbaImA765CwrnVu0LQnkqa28Q5dDSgB
gx3ah/m6MpWTbWthV3ON62xAsmc/J6rfICFljGoXWUyswIzqdeDaqgDiOXCDiSnw6p76tnnLG0AL
Yo35fijdOsG/gYqwvtM6rWHKi4HKi4G5SRTmyZo7EzmzNmUhzj57rvs6Iju5bTUYq2s6antgV8Gp
kpPyOSEcNT5/SGSxf3faFEKaimsur2vQ5iRd0A3kdiH9MGYlfzj+dyH7b4SKYgCbz4GNdXlRFtG9
R++tCcN+rm3YpC3WJtk+1oCetFX4lK9TquAsZjE3xY7AVNpOTQdvCMgwF1VzGqw1GGiuSZp9poLk
HysZlv+EXOmVT+QtXbKggeU3VIItlHekyExIKl3ZyKtHJmZv7R08T3l3gjjBWcGu2DkLvNUdh9R8
vk49L9hns25RvQgaNRdZjvUHLY+Jo1JldL8K027CPC2V9cm5rTylnE5wnkXsQX8hst29KzrmCcaL
4+3MFkfyYMcROC4v8U9Z2UZ/JLh+NHStLqCyozPDzeNVplYJMoffgcuqcee05Dt7yh8Z/h60UEGc
oOMihtnFX6DjOUkBOEAOhOS5OiZ7IvXdtHMTASGQDJVLfMxxMWDpLCZhbFEXvlRlkKyrF71e/Ivn
2sC4Rk2DpeezQAWuFro4dGAIMIkqab771QpvhoaFtGgvaRnmuJTlNmhmkPn0LrnHFTxVttnQyILF
utbZJpydP1Itgzv/mfh65Hf1mjOdk7vE3LI3tnb65MDBuyNKzPCGuLekdU+GjzFL3Xwicwj2lKxb
3AgTy8KZPxzL9T7sZLBecp1jm4/rKsHNb522v5nsnVS3Hgkm+ilx+Hhy2JLnKWA6xq2OXDFRHNGa
WGqKZVoY6S6gTBkXvCb4/B6NMXV45RBKeYunUl6l7Ecj2zBgYxS32eTOA6YqAQ4/8dxXm6405Ccn
U8t4MU1s0k8TtOiBqFPxoanVjT+kckGg8T53kk/Zczw5kGZX46PK5oQJmEmS5fFmNe9axSAIy7fS
pakj6xcHWO1Mv5q7685jRYc/tpqSxWUps4H818pt/aWNNgu5FKsHn4louNLXs9/YH2GF3OTScEpx
VyWetog/KU/1846EXMBXiz/y6BIBlKTPqZoQHohmHGk05NbppsrFZbJF4j2JgQvSGR5jKZYNXJWZ
PFQTpytJwoEA8I6wERPadtDj5yigBmsm5R/P8vllbUKQIX7W6JD54gh9jGY7OIG/77H4+ZqE5qyb
+OJM3Ke3OWn78p41HhAIpCzOvsXYeHAPexsbzzZzgB+19DqDhJcQkmadb9PElR2ZXDCYgRey5eBN
XwGc0ifD4k/P3qEcjx+66g2n2rF+1X3Cy2Y3vFEcRByaFd0l7ht5RiBIsi1JiFUs8Fw+cG7mtvQS
LeCT/sbyXTs9CdezglOVpTLf2gZvjA0aLHHERHpjSMlruSIBL59xZ5ntQc+Nh/TSzgwC6YU5Kxpq
45bwnnutIOcB/BNJle1ytkMXarxRZ3yQ9oxOvmwlD0P4Vc6jtqtmeklpfdbZtgBTRFssb2Jf7K3e
Uu1Lmcwj1gVIVKoEgggqH4JmgEfiDCf02OFKIMtmNnkGMmIIcZWAYIIdUWUBqiKrO+urAS/v7XTL
qXmbASmZiatYaVDAopLVeLaC1aOqE1uoZleDGQm4RstRzHqXjXwmcb/Yni5Y4ubrwP1rTzUw3sWT
Ft8Z3fubz6f0yDi37Bn3W+rp4RomenAzRsDQe3ooQIWLzKVk3yLIe04wtTsxA5gr2oZMLanq8RuT
KEl+fMXm8I2udEH91GYhcG8jZEakMLMu718SV2OmO71fFQcgQJZ4oJFDsB+lUx2SJjLQBJqopCDH
jJ0aqMwfPZOOaZjVWX0hQFCEQ2PKYzwRO92VNfqTngTwKVklcoVPxvyYl/bGGDFn6ViMXRcSrHP2
SOkjmSucwAZATqbLt37y8/yam/5YE3BfzD9B0lh/EGpA+9aGE1j841AIvxq+MGK3tBBt4qkHGb5J
vRJruS/cd/qc7o7ihIYrVhkXk9ozhzq0wdrYqcK3KuBwRVGwfA14gRyPXUX/LVM3hgOsDu3CJYsX
EJ59ZdjnJnbNta2Iv60ppb17haG8/8wuaW8EwhfoS6o+EE9gAQUbKXPI/cx6D25swuyvNboN2EA3
4eeR2TqENdhyq1FdvxcNEXVUS398cILL6ncgbqQOeMsOkgZhz6lGiZm3QDP4nr+tXLKbcz2RK4f6
H29rFjTJMCtjzl8Yj178w6A5qp263o3E0a9jS70Va78I6R2WzH/TME/AASuQU9manFbqvMAqoxQu
TVtzJ1ji9IVUeOu+QNIaaYW5g89lPEgMoDWMWqtxPANYTFoW+iqOPW9A5LhH7WxvJWLWgSFC4aUa
r3Xh7dhxrVFZ8uz3DBFu9ECWMCdinde050wsKOZCmKXsQiXH/q9brD54hjxzbqUP8IYrKdNXdt+8
12kcHFJhOc0+tq3EJ8gl3Ldy6oLXXuf9m9UGyd8JtIL5JUA0rLh33/pD7HAkZZ6L4ZlDewKYJJkI
JOSiGXmRJ3B+Wn6VLqgRTo0+Tt4MPRu/EYnmRxBnbsTYhA/oFn4fCLBrBFjuJeKy/rcxA8QingXe
G1xsFpGKfNTzvQCOflNBz3886ASH1VV3KOPQVY1rs4fasAGlvaRuw9KiHrp1rWK+GBn2Ikuk1vA2
JW3yX0ACy9qTcU/KZ1+ZNEqigG5WiHbMU82cOEfEpI/f4FQa4jy7vp449xQQugFciboC950zkoLz
gVdn6iC4UXZRinHXhuGg0kMqu5REcAvmVZnapHWSuFao2e642AoDGpIbO9t4ebz3QuKA0fRMNSj4
pAlSvGNJj0PY4l6fZOnB+YcM9FhsrJczV1KvPMc4n9+J2Q4fvjn4NxoNxoyE4c/sYdvQQoPYGvsv
li2bUV2WBk2oJkTFu+opHXD+WAw21PCboRsCKoR4FiwzeIMRxcvAJDwG73ZBIOOxDuXcJxDj1kZz
mVjQrbcY81hBie5GfEHGqpj0Fb7Xgh0mnzc9DVYw3Ieml092WpevHlDD6G5MORu1djRMLCcr2QfW
rrJUx7kvUkEd2uAvE3D7TXpMtRIficte3QmTXnZvHacXqueFnVi7gB0ZyVVagdHd0IYcAc0Y4Pot
5gWPUeum3yKxmnfhtmBussH8KbIiOBODaf71qdlfs9R3L6qI4+JgBwMjSQHlCOS6sUz/lHO38lud
JR4Y3TG8Jxlhbj11SZQE3A05El9mYbb2lcxz1xydgf9iEltuug2SiqpWPflpAxbZ9pwvd+iNE1X7
bvygmRaYyO5cSKG5t3SP/9Y+L/976ZZovbgSSx38EW7nZrdi1BkKkw3nizEBXikE7SJn4v1i8e7f
VUwIW5sAAtlxGJZ0uHHtIE1NS54rwpRlsAwZM1UL48ELJ82T52VkYsdZBWydz0P8aKmb6VDPVg5T
fEkc507YxdBEUjnynydmM/h3zBllmcjxx6eB18OLLZf5zoSwp57ZHCp+V1WMpDoGsQf3IVUpNbT1
zw5SLUmlij7zrqP+YjxcG+xFdbRixkNgvM9toF4MN4CHbGQCgt5m4Jlj1+s0cAaHXiQBYA8ZiZpU
qhy5JWwwTkcDhocSE5Avfr/nCOQpEw5C6XL4ZeAIJs5W9Ip+GHJUOsVHtGa40bazrM6vy9Dp1Wx4
+hBhRJBDRpqTjxi6nKJjXi/tDl+dJjhSyiTfXWbRQIMTHcmubtDJPgUcCHpGbXhlBe1VYDn98qIJ
oEcPKaJAKaljLvnlzFRqBtkBeMTk1jSdIcFzsxQiZzGkp5Rp/SrLtgfeMg9JbN64RvZE9wo6m5jo
Tu3mdCQojhCV893FQI2nH4tvhTZ04rw78cPrau9YWhVNjbidDEbxfHFyPJl3QEQ4lYCFBX/iva7l
Y/UXZm55iEehDk7DlfuvFOuHRDPScZKBjTM5qLT8mTLHzrjcW8tuYO5c7tjy5tM46gahNdFMsH0v
Iz3WY1Fz/XhKDanqu20butm3RMPirTVUbnEyusn0KGG7lbjlcU5gkkU+iifs9hwnPv/wMZ3RM/+6
RPKLA002HpsZV/uLN8bgdNO8aO7wq3mVR7mabjWOgRls2j5uvLeC2qX7SnuhLOIN4ScjJNpGjFDB
syLwF4y/cAIhMqSBSUwexSgmy6EM+1Zw9H63OIOUL0tWpa8eii13N3TjH8Y6ONr5bty+WF2b1TtG
FvxLxff6N33HBXgyLd6QCxliEV6mNeUbwdVjAqlel94lrWP+Brh7IIPML/gQOzujVU/YaykQ1GRx
Gu/Ds+R8BFDg0pmtGCpEzHM2Wmagfqu8OXWOyo17xx2ICIfliOle8zzFEcVSKJfd1MnYI/USOG8p
TEASUWlQFecU73wbEEzWajeWmd3eSNOm5e8qIT375XreoBkyJPS+9aKuH7d5ahrRc2JQEMJZdzkh
0Iqtbe+zBuwhjU0Mhex/zs6rSW7kTNd/RaHrgzgJm4mN1bno8mg2TXfT3iA4JAfee/z682D2hoWq
qAquNDFSaGaUhbSfeY3xGRIQTTJAXW5yAnxUPhmjhbQNvQb7u4tLnA8lCfdjjH64jZyDNlO8yMhy
KN4/abqf+L/cgroVimVcyujrfitZUefIsapbLAwyoVdPZoMb8qfepgC+jzuj1CFhCil3tKNgzgXt
MO9gIeA/LOlDIfrSWrN8oyb0DxCpmOVTjs+KpA00Ufpwdyn1HPo3KFy+Uu8Kwa/RByUIURDzYUKZ
JFEFJAiZdF6sgAyduNBm5xlL7ypAIkXzG2Lmkj5iinWf+S6dzXxT+jqQRgLGMFcfG6pUZOplJsef
lM+BsZJ5TqAWKDfCnAXJUtKV+WW6fOFGtyJqFO7YNa9JGubWJqMa9GXiLqYdqjlhRgQ2ja8NwfX7
dO41TlZYfUZNxzpWpd7Nbyq7Jy2N0H3dO4gvBB8tXYwUM2Y9cX6SY1iQ12hvGS9pWKnPM14RQbA3
jBkpj5HbH/EPqSeoY1l+/JoXReC/62Dq7/HOQDm9SeaXTo9Z/a0w+qD7aI2pHu7cfkJEFduyKm8/
8OzEAJ6zLC8+G1XA8YQFE37lilFfmmmQFFzSGTtavMit97pmuwIyQtX3VNTSGcBEZlkfJvIDcWrx
yPhWqE5FnwEYoWM22nWCi7Tyzee+8A14QlVCShQO1hcDs3oPNjKcWuJVO3htUe1SHzAoJdvi5Ljf
p37sD66pqzdYEWSPtb5A7imSpp8JYKcj5V9YlMp02h2GzWgmovDfogcGbGB6yuyp/gxRIhpfEpUO
U/1Q9AZ/51IhpehIaPujpZe9IPcdnK9QqkE/qSsh1uVZLXczGTOEl4BccDO3rhn98lGefDNOuDV6
euwW9OqS1ikPRjcTgKLNVx7CqItpytQVKi8GQSs0WrpeePmOjrXJh0a9xSKakBsGCJ3dpMjUV1rO
5YfOMnp0Nuysb/od06+JN7krh/qrjsqP9nGAKq5tZhhfm5JL2jrpUq9RASuk1mPMYPbhT0l8mp7q
HtUIA2MM+YZidl8fTQjK/RapuQxslNsk5TvlqgE2HJmWZv9N/cmG2a2ht1A+p2Cmi50uJXxE9DGR
yoZePNBetbU0eG9qaLyJaMT0YafNTaWeg7iGUkoM429ocSL/gYAX4lURnDltx++T5VM5iAL8seJm
xlgBjcLCJ63f+rOtfsy0lLBr5hR8DBDfAGeRIMAMn0LDPJOo0Eg3zZwN7pacyDD/cnMIvBtElOkS
o/4jJoJhsPn0mtAxQGIIJiDlAlpkL2ar4VdR0QVF/dGhTTkY2c5GrKujpyTJA5DkAnNihItYrRQt
VBQqu8F+MCFp9yiZmhuTbtwrGHmR7GOik6VDLib1PUd5FnErdC3zPU1pHwIrdrDeOBT5x6ytaxoe
cTcFICsX/U6yWxB9+5AAFYZvh7QKwnpB+q3jBhvfqcQ1kkc97qK22YuplNrnEvEt+bXsXNQZ24B3
x0N7C3RepfPfKeJRPn1F5yAlMCZ4fmeMnUjmB8sExvVLCCdm3rhYXJSJUWebj8D5W4UcC0v8pUQJ
e/4MW8AJ0NOJs7B7KXAOfKF3OwZ4Kajgb5S2u+RDVSkLnW+QCodUYw6JiiV4Jww9bfcbnk86ZgRm
NH2fWjyOwzSgywot1HxQUwAGW4qAFIIGxaKeFATxU9kFxa/UVy4FAN3mz9ANnL2jempNS/t78oB3
2/XnOhr9X7TwVPF94KHAOBJcN+GR5tf1a45AAxLy1ACffbuiNJAgE8T7Yaj5e6KFJaQ4AjuIffiS
Y15TcunYHbDUJ2cUwzGdRflYh4PfvgL2Gc3nRSWgPrRGi2bBtuyqCVuRzucesUIY8y/4FmXhCy0m
gzFFAufU1LCtOeBa4fzCoohENFZtSGsp7vaVq+S7yuqTkyGTalfpsfhLQuuDSw8yHzgaBjfVG2c2
8KqiLAZAa+ZI7uEpCAGIKpoPepGTBHWcDTWaGuUdy6ekQsEJWQ1hzx9qDZjV1srs4UseZKN7SDCv
nFBw8l3ME8yYasQGbfYcO0IuD/QZkPP3jXH+ktMEAyiq53M8QYPgbd/Qk3IWCUwijIfesFX5SoNO
zacAAmhC0jMphNe4F6tjaPc1raOpfKIdmddQcuzc/NGFTvlRaZ1uId8zDfYM8EbjH2zzqX/v5HX3
BhCPPGKdo8HdSQwAF/mAFMHkSncp+ecIvbp5P3822zJCykqMw2cBH9qmwgQ9VPQZWzhiXq0jwVKA
MWHuvtBgYo4zTcUaF5lrQ+/Em8uGk5vFevESuGWG6R5XHFDJriC+9lFI8UCgUl0MkMpOd4RbMzgM
1yrNTQIKNz8UHV3QAAyyhVA6+MJj5ox2wrnva/sr6Moibqk2xBV1gXkGOGkeLegGjBBPIlQfQMBG
T3OTpQXCBqrX3vezGjA1q1xHvBsrvRUedxkkQrKw+luNCc77RGil/0mWnWYvkhNGfQp9w9hXEDE8
bHant5Y10ZPVIudpIrVqvvQOPdgNlTjjJ1WWIvqILcP8sdIkURu5oNwUimn9gENi9LGhi7MBB1va
P+k9zKWHf6b7mHUY7GxQPnXpQ8U4EkElxuLgEe395D3vAtQkUgJT20Wyculexxm8xn2TyRkKyxBx
REevQjgPNWCLyi/ud/ii4iatO7g8IIjqDvFGT4keDIAuPQzKY9IKR8bbgPNJqJvZnXyJBzLLbdPN
A9m9OWnvSzVp8IyzpaD9ZgZOHhyGGKYOfkqu3X/TEV9MXqdmTAKE6ERDWcIeXGgyEK2oJgcoTo17
rcdvU2xMfA0y7aGzSvowlcIUBFX70vCn/hkyQDBXf0tRdz20xb6coFFCi2pH6pYFuLV82vZVmLfi
BdXcGA9wX6O137xGJoJ5n1pV9OMTQB2tDH66BNuxv6d/xgED8z0Clz+oDrwxVmsZlN635HozfhyW
FG6QImSBEMQRYxGoD/ZE9vmWmr6at11hFN+iWi/6Q2xpFQ0kvTKt7hDzkHXQ9UYIQvlGZkA4zSPt
ojD8GvYWN9Zxwj90Kvd6Dj7Obv/+97/+7//77x/jfwW/ivdFOuFp9C9EsN4DAmmb//xb1//9L671
5X8+/fzPv0lD0Kq0JZIuRG2uTYWLv/7j+3OE2Rt/9/8xkyBrYV+V332nraotmc9wSEWqf3YM8gnY
fvC0Ic5jzN0IdyJ7qRWd+zGhrxUBT7r9a+T5jzEkRW5MI1w4nY67dFDPfwzdu8kZePe/Jjpwj61u
le4XHU5LuzP6bMoOOKpAB66SkJDiD0eGlG/bhpCmYyLfb1rnIxsWPSAt1IbPxIrJoc4m/FkcwHFS
OsEbyJE/dB+Zq9tj6u7555rIzplKt6iZowQnMXg/HxTYFKUkCd4bJ5CheVJm5yAf2Vp29kA/ltbT
w8Cx4WouG1t/bxvwTlHEt92U19mUlIVKuqlbnF8LcXQo08YUseqOoACTzQWfqGF5nYxx2b8Meucr
L8hIbN7c/ojVkpnCNREWVrZrGRZIK1edf4PBBM120IvnSeo98KRy/IaGXr9rDIFgl0lQ82UyjOB0
e9Tl//W3XWvqhtBxWqGKyUaxdWvZ1b/t2mJuktD2neIFwUfcLMpcZW/6BGYhNOK53VAOlvSXcZ09
hQqbjjvb1L4yumlJi91q8B/COB+9AytbN40oXvxiaJ+TzLRfgmaB6aKSeGeoZcevP9RUtmECzHNc
y1q20G8f2himRkPAKl6alswyB/ixgUxU77vEHfe1FOrj7YldL6duWGxI8IbKZl8aYrWcNoI91Qj9
4Rn7SXgLobu0WahjIC8X5UcK/vSNHMLj26NeTiij2hTwLd0gCLfF+VdS4+BDab49Fwkh+sOsOX+F
DRVsumba/OOPx2KbUhlTto766fqOEbjgIavl+M9OOCBWYcbolkBHix7T3KzEn10r7FPLMi1dKkO3
aLTK1U6xIIE7lK4Xh6CFzo+G3fdpYeMgBWTAXyNZx18yjfRpd/sj9SszysDKYRW5R11zWeff9o2t
AR413NR/Bn3llZpZp/vaRJE3oNaCzXaDUH00zPX3zNE/W4tZzyZpWgwHfBQram5bB+LDQD4HQCb+
No7GeGfFL/c1r7rL5ec4FByFWP2+KiyDoUG44nmysCd5CDOHkhxcaesxbzB/jNKi+nx7StaXLUsh
De4o9hjTwfVxPiMhmfKsQs16Zsl0QIFwB1oKAmCjHTScTRSkjpaj0bmHetLuIwxyN7d/wJUl4a7U
+R1UtnTHXG3ypNehiHSBfHa60TilVkMVqUx9gLh9d2eo9au+7LsFDsQdC5gNqQzz/GODePQ7lZXO
M5J27raEU7sHek8+SCv/kMflY0nU9wD31dzquo/CRlEADKjn7Hj7my/vadvVXZsfI/hyYa9euBZH
FzD8o/2sDa6B4u2o9FOZpl9g0hPlF4ix9qmYtvBjozsjXy43T5JiUKV4zpmG8xmo0Wtxet+ynsla
pudhqPqdZo9yO1J/2qs5sd/QlHpXZ6P9q4nx5Ln93ZdrbfMy8SrqOtEEQIvz0XmcFHSBRn82YoJY
PR6KEb2ncN6aUdP/dXusy6PkSCkwq7MMTjxdtvOx8JvGe6NR/rMAybgXjbvkcqF9AB3dbnIxxofb
4+kXA0pglabkfoGMLFCROh8wA2zRK5HR4As0vXzE4DA2jz3NTqrCkW/Xe6cdxCnD6gb9qCnA6k7O
jnmaMLab3zdoTv5VgLNHRr3phYZ8FiLnD0MaVFQVQ9t9d/vXrn6s4wBj5xhIR/BnU3dXO7Bvpg61
WD1/NOZ8PiITVh8LLdO39ODS5yAU947e5XimMByWA81el0LtajwB0ggn9KSiKeniUJsP8NVREPUR
+adPgbS42t/+wH8urt9CBL4QmJJQEhEvxcF3V1dpD0yiALdUPdI+bj+6lpYdLMvIN04oxlNkzuYX
bbASfOBGUCBl1iaHmYb1VpC27Gzj7s2+vnv+5/dIAgU2I3KG7urk6SkyKp2BihIwmTwL8fSszZ9D
XPrh335J5+1Uh+Mi7SPS+JCDk0FhGFnUFwuDIuWZuJ1+vDNBqxTnnx8E8kiZJjchzZTVYaRDp4OS
bFmSIEv7DWrQYBMsfJrYmHYs3mEfCXaYeiwaRjg1Tube7jTxd1oaUbjtM4sG4+1fdGWP6NJ1XVsJ
Qy3b5fwAuUIbiPXHFgyAk+7dWJ9ekJSaDpQbzF9Cp050e7zVLbxMAE+B7joOAGdDGKs9mXR433RU
Nx4r5KLRDEa8aXgyEoeedmUCxT+qqnbGtzUF7VfcNfv6zhY1lhthtUUJX3nwmX+d0GsVrjddil1M
EzaP4ZhOpxaLOgRBxfjJjeq3xPgW6lnhu8W39me2tGjIek2epIoquYNx6hGrJJTFaeeMDxLoE4rA
uvo76NFVCpwhfvBDJ3qZTCmPkZkCAMkoLIKU/X57EteLpsiUWTA0IC1eFiqq54vWWEgYkqynp5Kf
jtWNY6NZI6N3vHxyo+NV8Hx7vNUT4ijlWK4NI1oY9MBdfXWsQ6MOJULg2kkptxdwO6k5j7QXqwCK
20OaTbzbd/bl8n/5+zIpRRLKa23ynbrQndXJdaAkUOJXrWe1ojxKCt34fUzIFLVWs3HsatwhsVjc
2Ryrh5rvVNIm/Ncdw14EHFebE7e8KQPliRmBkoqGYQYpzX7npHRJjpUo62mPzpemncZGL1v69MAZ
NnFHw+fOx5uXP8QVKI0YvKO2ImBYLXAuQPTUUL08bH3E8Ib2Wtg+Z6DIM15tp2u+WJ3uwObtqPNt
zQBtngx5tXacXmUf2c2blj6r+ERB16YugoSwiL4O5mKVA4YXoc23Mdi+5LlCiMPfCtpp7o/GQm9z
p4PU5+IJu1o8l2i1hiSuFQg5dCxQsAcN3YYEZ+UUYRQdDaUuTg2KQLj6ZNZIq3SKC21JPSMReUOX
dT3+jRGg+g30KC14NQdUmT/GQOrT90TVqBCOwzh2xgPmEWhy396zF2eElNy1TROFGrI4w1mm+Les
wwClhxcCyCSnyemJJv7gPNBURATHmMuflFLUnUVbNsf5jmVATojOH4qVWy6e3wZMGhjbWJFlnhjG
9gMSueULnqjBnVEunjSOGMOQTRscCl7a1XeViLbEwMwzD4gGNs7UCk+1ZeLSYvUmbs+lcdIypBXx
/w5hO+FVkpZZs5HhlDzenuD1Tc4PIZO0QcXoFF1ca3UpjImJzCXWAF7gWsNHq0qjfY4ttZdjxNej
Lr8oP0ZF6SV9Vd2ZhCvHw6AY5VAgkKQU66nW0eMrykjHLwRC4cbJ8+hdhnrRblh24QiV4wTKR+IT
if9wShHm/e0vv7LSpDIm+4pg3jL/eWJ+W+kwa4x5ysBPBrkO0BUUaPZTi7Loz3ewAZRN8EyC3BXO
Klboh6KTGJGz0jOERARNR+fJVP5k74N4CD4D4Ef5//aXXTk0rKhEHZGYCbmY1eaKm3AswywMvcbC
Dsfqm0c4gwDpO/BktoEXxu3hrm1mVJd1Ae6bP9jO52emFsnU0gQLvcFJeUbHpOZ+87k8xjHZI+6A
RUpaoqwxxeWbwKcpMKlWfyfq6sftH3IRFbCZKYpTaZLOUvhdhyW9NYIZqIPMQzjVwFp9lKPyoOeM
yRcLr9L5ocKvyvw2NmD1NiRORrR1CmrED7OyteBnIkdRvvM7A5FVBFrq2dEeaGjY5rbW3cAwHwpi
ydiLo3ko384Akfp3lS4h+LsCaaNmk/mdax6L3KrB3QCkRZLz9geuEyWeNj6QP2zAvJQ41rkA8IJc
RdzbyNelZr4PEfj5AdkSvepETc6Re0aSHGKJOe8NGvjVYpTVv5a446Rv+EfzFwNUir+Rqome8LDW
yz22usaPmLBSv7MrrmxC0iSK35JN71CLW22KqRCwa5vIQ5RyNkFM4x5rBbL5aM+GKp5a2gt/356d
K1eZw6wwLWRlprHehqMTGxS9tcQbJrffYvNjg02VkRdzs+xL02jeNGaA7WAZxHcSgsvIynVMBE25
SXkzaH+cf2uT6pgkVRFbw8H4FT6NEWRAMLvoMQNv/XT7M6/cW8TcNvkQXDuTGuf5YKYNLF8vK1zt
TDWeWpiOG31K/hfvAlcHPRxpGQ65zirAHjBc6COox14zJ9QVgRqD4hS6hqcm6kZIGnQYAE0g0vw0
293+wGvrSLQkHMEVtpSNzz9wBiHjtlYRe5j7pBTTjOLQIv67DRXDZw30UYhK1iYw5uFwe+TLcJXi
/3J1smG5svVVQQ00uTl0bpJ4rbIK+S7UqMbsMCkJX4zAoL064pyI1UQx+n++dZfwZnmCSbxh0Jx/
cl1a5lRrfuyV2K3skqHUHiZw5W/GMXZ+jVjC4UwRFLBLqHyWd57hi827lKwpkwtadpS3zGU5fnsH
AXEHkepmw3Ogs20K/q4Ps+EjyheL7E7GczG/JB30BXUacnwkR/R8KBt0RU65xvBwWDbgwuGxJAF/
PwROM+4mRPBovorsTy8iJnUZlYcBpD2h5PmgdQpwfhKm9FJUNB7JfNCTwqPnIZ/b6NDShbgzn5fP
ISkPuYejKGcJBwbW+YCGzPCySTKbVwgQPxxF/Lzj+O/KwRAAN5HpIY8yvr7MkVEP4VzAOTT2xYh6
zB/uZn6HqUvKAZTr2VarTWU5cWL5gW95TVu5h6YFY4lARL61amk+gJkVrzlMsTtff3F4l0F5p5bz
w5DuarYjH3HKUfimlzaxEwKj7WZgKwMh9INLNO0hNYgutLQzeawBkd4Jtq7sZSoCTDkVUkVIuTrA
iCcXmWvQoFCQuH4tIuqHtu9RPQdPizPu7fld5u8sVeBT6VASaRiEP1z85+tsCb3mKYlthJbov3+u
JZ4BiH4UxVugWAnSGEEDxeD2mFdOkEvbx+FCpndHfe58zFmjtJkFPcEclmHwUKp452uF+05hcnII
FoU3cLBZfOcIXZvWJZKkwWUZOltpNapOb2MIWsubRGYKRKiaBj2nwKcQq4fAZ29/49V5RQWS80rk
wFt3PlqWyi7WtNzyrJJrqA1lvqFXr++jcPpuomHo3R7u2seRBxAuEuUQPayOSQeBLULzyUQnYso2
rRFhkieAseSIEtxJOa4djqW2ahqEy0TKq8C80qthtuiteGmHOYQwO/eoIdK9z2VunlqQ7h/bSNe3
lC/RQ7z9lev+HaWyJTTnKiTnIuG8aF+geIBsbOh6JnrrmQLUPJfFBkGcsX6oYJP4OzcCfbbDYUNg
rItxr4U5ROBOLvWv1nSQ5vch6j/wz8ZIY6KuN4n9nCM18RFQhW/cQQFc2wQS+QSuUmqsvBnnm8Bv
fT+oIzjAswJ72IP5RCBDZsc8JqWZwkS7Mz8XURXTswAm2HCkTa5cDt5vr+AM9r6spgBN8axtf2Lm
WB/goWZvb6/Ctb2mHKErB3QiO2G1ta1WjZUQteW1RdW+4K6UPbYtok5RM1t3LuLLoahe6CZFSvIF
oqnVB2FIYGuIUUii4V5s/LA1dl1lIfEc9eadW3fZtucX4VIoEZCNle5cQl2SwG5qSIASxL4CZRWg
fiyNqP0ELrzf+4T7OwD0/nYyS2gxAi2W25N6eScyvKQlDtoIMPI/O/+3pTPRWEJqIne9KVTzm7S0
npISfVtKbD5O9KANjRDhgNtjXp5kxgRQJNmjhOFqFaOiwYgZ4LTIVFCqexbziHqZHEzMGWX+1i7w
WG6GHt51of24PfDlPl0CNXbO0odc4EXn+7RRQ1lVgIA8J84c66m0GnTRUUmukk+3B7q2f5Zsfsng
KCOsERS9ZvfVZHJfhMhCePh2l28iJ/xYC6b29kjXtg/TaC1VWxZwndQmYSuiyQiUV4a1BnDNabGi
jOr4UR8GlOKSvOo/JKnMvg6diH/ZvI0fbv+Aa3O6RCwUaByDjGP1ApAol5qWTY6HYNT8zkcVEP8i
8v0/v2NIDolFFSeFbs0aY9TH0tIkUgmeHcZxj6BpW6lDQnnxj28ZxuH9BIVH0Zmb/3yPUL6d1VxK
XC1Bl36T1pw/wiCqSRjFz9szd+UYEFkrxwDvt/xr2US/HT1phRawadf2xnLSdr7Qsz017nHT9xXO
2kDOCOixXLZpld5Zs2sjE2dy5TjSZPGWv/7byPR5FlQ4dw5M8ewrSknx1s1byB28pyjVxjI7oObX
bYGS3Ws+XTkZ1CZpf9GQBHexPhlF1EMjDTvphW4O+0qjuzW1abLtBhUdbs/v5StIuOXC7eSyEVRv
Vu9FGGv9P3RLD8owbSx/ioZjZlHBoU6MxIqGTeDtAa/cpXyWokHEu8u/19OqoUVVljHXix4godzb
p852kTSJTOwTh6LeStQ+bg957Rsll4zOVmUX2eb5SpKkDBVybKbn9khrB+BmHy0DyoKQhYW0TOLe
uW6uLR/wBsqUDgkvyJnz8RDCnsVkVqZnWgbIAn4R2mMzPiSD+vO7mq4smbVJ+euyhhK101iVoje9
ubDdz3of9ltlj8Wd037tJKDwYVOB4kqR6x6b0eho/yG64pUVosmVm2mfsADIt0FfgGm3G6PZIMD4
LZL+HyI1uVgoephSKeB9FgC/VYyGan2CLx+Bug7cN3+A/ep8agr3s6EDrbZG6BD1kgP+8XYxCAdR
yVxAvaazXOa/H/yilWHZJ6R4VMcObZAEW8st/NcOLZJtBSUzuhMZXtmfBiKIVO5dFhLI0fmAiBLA
2x7IaPu2sTC3jvqTkRv+CT8iWu128/H2912gL5ZZRd+VhBL9X0B+q/Mg4nqyI7czPbR82o0dxCjb
9OAIo2GAjTASGzz0kYnORm9JUoW+fioWbs9A7xdFh7AZ7kz4lefZoJpBk4jHi+O5WuURf8WpcAbT
w8+2oWuuMHZ/AJMCM9XBDvJYD265b6AvHCtAWM/KidP97Sm5cmLJORckCnI5YOmWFfptyS1/Vn7U
1QYOOIN/iOime2NVN7uwKoI7H3vl/jN18Kq0HBXAF2P1dKIaaKJL2hlenCnxCLcEIdSucz4V8Rz9
mmQ8PbVmL+7c8ldmGKw4AAAyguXWXV26rWvLXo625eUC/V6ExN1uxg4C6ZaHtMJO9qFHSfBt0KJ2
s0GSXT5Kawi7O1++nJtVEM97Co7Hph/GWV4tM4qTWLgaJEATJotfo2bwP8x9aMx/fprAzdjUdpc2
Pdoy52tZpAPCe4Vuerov6bt0yJgWZWNAyIeIZ+Z0ev9877jcviBVWE2uqvPxsCceMI2l+1VrevZz
1CzHwzxee1vAOLjzdl7Zpkuj31iye0LJNR4U0b5Aq63U8gRl4g0aryN+lS2yyYERIll++7uu3EoE
H0BwlhQEzPyynL+dCTeJ594seTUz8Omvbk9W9wDtD3MlE+sG3F1d5d8Z8sr3sTnJsTiEvGnrbQoR
JuY5U4YHZUu8qQu7pLLYINrnoGp6++uunAiKeDal8P/pc6x2SRPh5ebHPu5O+oLRsRHcGB4CLMG3
EOZgdpv9+FUzB2c/IGVAijnZz7d/wJV7AGqcopbIaQB5ubqEpyiVeeSXMCrBdGuw4s0F+obWDWob
xqgjSwRyJ9nAx1LVnRNypX7MbQuzCaw1SREZ7fnSQl2umqoIU8IgW06wA3305YSD6dKMcTaeXZpC
li8Kk7eDocebXuHjreZQ/bJa6exuz8OVW4FWKikuAGc29j+Ek9+2WTJqgqxaJI+zlui/2BnZpkxj
+8+D+d9HWVdSewSIOkTxk0dbxP7WcEcLtw/EoFuVFZ+k7T7PUVl7XZTfg3BfW2YeFslJop0G++N8
qq0cIKcLV/1xgAlmPU416g2vbmDrL3RI02/tKFD/k3oqxztB25WztHSaKJeQyCOxtXpn4lYzHPQo
40eUH+qjyhvjEMc6VhVBdO/9/qdrtbrZlfon0lUSVtA6gGkH/pqJwcWjrFMLDxVQrZj1RFmGrUVX
dm15wrSv8/cB7pDY+Y45CO9jVcEznnGMhkh05zm/vLrATdJqWhoEBtfk6jkn6Elmf8qyx5i4v8IZ
tJ6ijSDm+zCV9vCua/N75J7L2V4A21yW8DMWFPvqOoEMFdhCi3GiDcfskKci2lV21mylYd2LVS53
lGm7lGcW+hXwaXe1sDiztpgLwWaLnar5HupRjoAnRxQhn7yFah4a2VZMLmKJtw/qlU9cgIS84OB5
IMysLo3eKbsY+1jfG9Ghq3lJ6+ypi8K82JRJAj7g9miXOQeVGnrP7F0dPu16NBOqKm4joGvRs1Vv
UxTQdn7ZYRGDtzeiuVPXtRujXDDqlLv9H7cHv9w/9A4XHgLfK6kurO7mAlKHHLCd9Owoo8KXdtND
bZc91HrHfUiDqLoTQlzegUt2A6yAEiOvwQWh0cxQrcOLx2v9iiKqnRqHARTL7vZXXS4gT6tDYXiJ
A+EsrU7FIA2Ue7Eu9yaC6vdFo+a3GtRxL21z915Kc20snjVB2YZSN5H9+bUnI5mW4J0mD2mhBUWS
oT6N6Df05ORecfbKUCROC2SewwTWaxV/xRjYtwMy4t7Uyeg7Flvp+zzW0q02z/GdTXl9KET0aDuC
O13fcxhxlAKNqx5ZzmJ8j5BIfjQKK9+hJn4P/3xlC0KPWPAtBLFLh/V8AlXTY9HnZoPXI/J1UDWi
2Vk0ADAp0AWch7a782n/MCDO73CbHv2C/pEgBBB7PB8QArEIB8fvPWwEMzw2lR2dpnD0Xwqrsr/i
OiEOdaGQ6KszSidOwDu2LTNjOBopHjNc5SUOtHjt3t6zl5edzYVD5kKvlRrcuhKW1VjCGTFGV0gc
IKZhTMFOdn7ihUjIoL8xHpAEtU63x7wy9XSvqKqAa+M6Xwf0XWYNeYoep2ei2/tFA9H8aaxCBDMR
gdjrDR51t8e7squW0AC0Agwvh2tnNfPuiKJOFnVegzy0lyODfKLGPx+lbPTD/2IoeDCgJMi16dKd
DxXp3diHqd56yHOlpNuBfzK1wNqHJGZ32mvXvoprxlrKKEttcbWfMN7u0LuKW2/so+a90nT3QMCr
v1LoUHcm8MomkRSiKZyQE0l73fSM0NYoRSVbT1QjQvNa7R4HiZGqDOPhqa4mJKrm4s9TagpurBYx
NJAaMs7zqQzcplYyE7VXDDPYli0qJz64txS3xgxX6hCNZXzPxvBA6x4JrMI1U/8neixlc6fle2W7
EnvxLuuAEqlMrOKBrktxN64LMODo+k4fWlwOwlNeV2jQkeRoSJ92lp9u/ngjKZOLaUFQMe76eZbN
RKFhthpPmtl4mHDb2kdovxwtDb2k20Nd+75liklDXaJLd/nrvyUImHGNCXZRROeLzo4v3J/5HPk7
QH4TygVav7893GXgYdP14nWkKUUHfY2mNbqetDG0a8/l5CPCD7F9wibjWObFB2yFomOzOHSh6tPc
OZtXv5MwgASYIsIF8AKNwnzS8OT1xsaOXhH0SL8Mjh1sEV1Y1BTLenf7Q69kgVSol1ND5AskYP3E
xIQZZdWWvWfDwgLtFif4k6eYiG2moUVdpqkxJgmmSKEomc0jCVMW/JXUWvJt1JPmzqV7eV1wlqAW
LfVWYHHr6yKc0DFHhWam7lYNwRbvtfmt2yfVdBCNXtzbU5eLvJxcdBsWUu2yt873VB/W8WSllfD0
qsDBLE6Qf99iUGd+nJAOf3UdlLYxm4qTbd0l5R145eV1RVvgn2429yLv7erAgmvSF0044dEjqTay
ictv+lBHv4pcQ0zGXRyC7TZW328v95UJBopOQE1pBT7VGtQZI9Fq2QNmvIGOlpwVt+pdnhnNVgVN
dmcnXxuKJusS0zISzbPz2VWNXYWWTXFqKBLzWy7H6YRWCpqDAs2921+1zNV51AJDfeFoWdTPBYt5
PlTAG7lI6U9eAGJ6T1vVRrE5t48pUMMjVrcAAxoNDExcjohLlPmdM3TlSyXwd5aTt4BsYfUIKFR4
s4VQ6hEyFYeGVORhwI7kATG5ewHalaFAD9ENASAFDW/dVGqEZhJ7JpVXAobf6e6UvmS4ImF8Wkd3
rsArG5SiEH1BilOkDOt+WU35B0Poka9CEBV4/6g1Hpj3DNN6xKE/ZyUH+bHmuBR//JTRb0VMQSe/
hNKuljn47aoHjBtNYYjno4krCPClQE6S4FrO87ZFIu9H6dZD+odkWwXnGe6raRHSL0Sq1ZgtVoQC
I+zcy9yhzA5zJVxazEnfu29Ca0qmbUHV985ld22CwWctTddF0WENGKUuWPapohI9J7ik+pX9PUIl
+kF18AENp/yZaxjb3T4ol68Ln4l+BPCH5SVdd9L0cTEdcv3MqyuzeXLmpty3o5FBwqqyw6A195QD
1uOBbV6qeguriqKeWkcleoeKrjMq6zTpaREgSm9iXomtbRh0b+NWpF3+sLSoxJ0dtL4PlmFpLSxt
80UiaJ3jiqLIQ/jS5gl7q6Y/lhP6tJvMrB00sDvUYvNAhwiX2Wob0sDfDWocdrcn+uJZZfMj70gB
CqwJV8IaglxXmO/OWWCcsAxqKeZWYz681jb4pb07R5V4P2LU6ex9zfX9fYlaCI5ZaZkET0NJjX0X
okkf3YnFLwp0/CYKNuaC1YULBV3y/GCFgROAmC2nU1pW9kMRBPXjSGd1Y0ObAUoR4m8Dw3WjcJKi
hpcEhxJntT9NaZcfwVO7hHAwlcConP8InRdeiwDLngZgOjupGBAP8dGTsv0h8DC+E6Ku3/hlOArr
pB4Ln54w9Xw4Di+2RpnRn0JnGOv3SeamsJPCCSGVfcM2ieUDmrUJfs2YvUUTLU/MEO5sx+WTfn+e
+A3AxihNcMgFyL/V84RQfYR3htWfcMYz/nbmKf2U1mH6tm7C/s7nLku4GooCJDsPlAMFzjUndcbg
TzSD3aGNl0s8Jqpm55CA3XkaLo81pRb6h0scwQW2jhndzM7pxA/9qe/L6alOofWiUIEZTTqKB4Wo
3cPt03RlERfFFR7ZJRWn7nm+iG4MPzPX5+5ksnrDa58UxONdZk5jhslh5vx/zs5jN46jXcNX1EDn
sO3JMyRFRVraNCTLrs45X/3/FL04mh5iGjxeWAYMqKaqK3zhDekZipseYIyIX7Ev0tZUVzoHy7ua
ljzREqEMxGbAcOpiG9ll4iA2LpoTmyzGmiA28yndQ6+DuZJUDoJXuRJ1OE9mBtbda1pKN4QzOTxT
54miPEOgs4ilutzrHbzY5xP+W0L3jn1NYp/4LrZP6R4V7dq9uPT+1K+5iUIe5XS3Lb1hU89q737v
MFjRnobZdY1DauuR8l1BV6/cGz2q5ztFRb7g0EAwE/VGjJQL/g6DOk6ftS52sOQoJOvqh+thwPyp
wbEc+cwoRHzzvV8YVAnPhEZ/hmOyDKHMyIvA+wp6X1H1JQ87HKBbvGwaJYW60ff5pXP0dm9okbIS
pd4eGAM8roTjcUPILP56ayUGXtWjPQUnVQVJGpN7bUJ7yr69e3qMQmfYJKlj9yy+X41ZcKGbXXDC
qk6PfdF0UiLK7Aeqhp1VugfXBhy+c8ZEN8GSZuLze8cHUAJZhDAD3CyuJ9ezDJ0iH+FzeafZCeCG
clPVftfTc5rDJPiJK6DYJiLtPCS67HaNn357WyBmQzpD6Q6mBOHk9eAI8ZXePMzeaew1bIFUK3uI
Kzd77jV0HiuXUe9P9o3xKMQgwydJRrAX5P//I3700Lbtw3h0Tk1SYWVcGEaPx2kNk60pFRKARlQr
0eMbLytaOQQcpCES07B81Gw7IACvcuck5lbyTjA5nwvSD3WiR+5UgYFoZRUWNDIA00QRwfMUwVYd
tDB7TBovzVeO01tLALacAjWnUyoqXS9BnaIHQJOeJcB54qyI8Qsi4dUu6NXkMSuVaCXaeWM4OiQ2
LDWArZJycD3ckMdOi+mTdRJjnPlhCzGkEJO904Q2+pNKd+H+F76N7wC6UbQgfddldXHxHowma4kZ
jTh3BQ4G/lzquJBCg9d+2kWQP1S9ZWPtNZn9V4TfMSPycCnJj/d/w+2LwGvA+LAjUbm4uTgym0Zy
YDTgs0atOHYNJu1JFKZ4M1AkyQXChinX3TvbudRQaeei98ifMt2Ut9kfWzujyUWRYBBnRPS8bUbP
9OAVTr6H2L+mbnEbtDCUTE9kfkIPbPFNDZW6M1Yx4oyHuKLv0Z4Uxc5SIYXu+rTx3gt2ZWbULWUC
j+KI7ONcz0wrkxILIx1LZkdpTlhcKn6e2cl33IzXChNvnVZAQZSXqHexY63F6SgDA9tQrcOpzbLm
vZHg25nbYvZLDdXwehjMTTwiiIqKHDbmMJEw3vXC/f3t88by8uKQVpMgSBjsYr5Bqgi17D3v1HZd
sR8G66M7zfFDAALl/XcBEQPBCxc/q7ss+USpZ80WMjannvU4uFmuln5tYImwyfu03qQii94pM8mt
g24PjyrVX5J4ss3rjxnNJpL8g4Ji2qjpjyAeLJj5WnWEUdau6Eq88TFlAY8yEz1weRgX+1QXQ6YJ
7BNOc9lQJ6iqRv0nKCvtL7tPcESpIGmfzakdsXaeOvVxNpX4BQNAc+VKur0CXylkbGKgWaQ38sr6
42SWxdwacKSr01gqLoXaFt2sOkke3aKuTxoZ/uH+/nnVdb2O9KGsEbKQSNEqJsu+HrBo8TbEuaQ8
eRjWIFlip5lSnJEid+wvMy4UTNgIMnTJpTbNofXMSvk04oNSPViDmlT/BpUyWWc7mhT704AnKpY1
dZMZP524swWGPIMRRhsz6KLsNOpT2e09bcjRZY5q7Iv8WNex78RvED9ff6Sdq0b+JIRnvISeg2fP
QaurJtxbZtKD14dLoX9XMYr7G40tnBVd1MGdXTrEInl28yLr/Cioc2V3f4lub2iEi9kVPBUQLggv
r1coNwqdheD3R00ZHLxx/kTHdDzSGMn2zQSeVx2DcSX2uD3WhOpSuY+ap+xCLcZUFBN/aztBvRX/
xm1U49qs5paNqxVFyPdOD7gUYRXECzI9mt+L6cVTlodKlp7GatK/mZhWiG2buM24CRy9Gw9lP4JR
nmvu05WRb9MxevoQduhUcrbBr16PnHkiq+kCdycbBaARgrxQQZ8oAt8WiiHJ3jUj7CKrHsvWmTtu
5ea8/axkgFAVKOxQOKMKej06rK+q5tkaT1afGQhywyWkkjDueio7j3nqzh9zyfq+v9hvfFePlgSd
NYqvMEYXT0YHVJqeO/bTjj6G1bHPoQ0eVb0I0cRu3v8WIrHmGGhuyq43/a7rGUYC04dJa/qTWqnW
zm6wCSfA8fw5NtbqVDeL+QoK0xEicEgLaHZdD+Wg1TyNRdieSrCWGGim1Q57v+FpFKp2zuM0wUQ1
WcOU3iymxJ5Q+6G7BUqMtv5iUPJKcyii5tQGArV7ymHWk1NNXol+Wim+3v9ycjtc3ZMoLBGRg1YC
UMrnW8wwmmKcNvFjOXXN4O1G+ltP2VB6vkCibDfBXNxOCdGj2+XSm7syV17f2/dJJl4SSSFL9vgF
LN6nJAIWhctRdSoM2PEI4XsHMx9SdKbnOvyAjnG6meg7mfwCfMS3WBBXOm4i7wa3E5yD/6OaT/+A
nbzUrEm8AuNkV6tP2WwgedF2FoYH+H/7KUK2X+6v+c1jKMeSUiUGnWFqbotbsLN0pDWLtj5ZkwGS
NccrM/bzFu3SPTeKtTfDKtBWTuhbY4IpJ9KhqYbc9PJaMJHzqO2gOlWNVYbHMtPC8atdK/hYF5SF
PjnQ5t/b+JFratKq5CaSreKlWGrgpKOSdFZFYa8r/rHhUG3sWdhfpw5BkftLeltQZiyCCzYysRWR
92JNyzgKbCvr6pPCF447urNlnopNWrcNJVslmLQjAYGX7dyy9L4SqJfWLkwivfmk4FsaxH5jVEW7
che/segElkCuQL3LKuviRyFh0raYWWenGDu3FyCJ/Q/y+1Dxge31B+pSonn/Z6aITaIpZRfkub6+
O8p8thylMLJTl2ZVQ3d61KJtiCfb/CMwE/Ob0WIWuRJj6vKMXt8hsF0oP0KaMNjSy+RETQYjsiiT
nWaAHZnjzxycqNxY+BROKKbIMpkepuUUng0Dh6KPtp3Hw77Cl816miod5ZzWmobibw1vHWNTWlor
Xv0VYzx9OpsqiBcJ1et2Q+h5aM7h/DVYflhiVPZFdcaxPlazXbaH+zvqjW8ndXCJIVwb0NGyQxEW
RuPkY5WCyi2iY65Y+jFR6nGnl9bX0g3jle6DTE0Xa0i5mJRVqnuTUC7uwTLLCq2M4uak0t87J2Pb
XHJnWqsjvkqiLoaB3gd4gieNl3pZa69DD4WtuRpOmK30zokMN0f3RcVUZF+5Dk3uQAHLb29HBW+E
LxV6qdpZEKshIm2kefI9mTEYecYbegi+UZ7xwg+xievbtLW83NB3WAgKHP4SImXp1DqWWLFhl2mf
rGHkTocP6qIFP1WpsbOiJGgPoOwj5QhllIpbXucVTEAgB/oxKs1ew/65dCw/mdPJ+YisrYocT5B6
84+2wJsW70vMvH7liqaGuyzQzfIp9LQo2qUIdgybqMELaJu61Tx+S00TfZlI1/t/cZ3Ipqc519ru
kk6hYiBTa4SzRnwe5rlyrr0KbSNf05HVSHxwHZb3hORh4FKPnDAfur/Jbl5fg5oq+S2YLJDvnJ/r
46q6QSPcxtGPQ4+p5T8K9uuNs8tcd4jbh3K0YiEVh1L1aY7pLG/sCqTNPk6MbHi5/0NuYw46MASt
UvsZ5vYSWQKohsUgGzm1qPqOx6bUR0zCRRilG7g7zT/3R7uJkEErg30gKEcLg/24iHCgsovJo3t+
Gu3UqcItkuZm9ezWBGCHfBqj5J+2EnGnbV0805xdNOLt8un+T3hjwuDDYZ5CmabEsbwolaFOwUVP
FUWOMX8x4Ha81Hje4LqKs8v/Yyh5pGk9QSlZPr1enjmTHeX1qUWfWnuZYW4M35WEUPnfEXUy8+P9
4WTEdn3EWVpIktQ2X4UOF8X0oaviEkSCfcKNrnnMaszooNqeUq3uHvF8TX1gjNbKE/DGmLKCTX2B
BwBW2WIfmzFgWUyxcKWtp7zb6l2r1xtbMbOvvWiUDSo53efQw3Xn/lRvPqLksAHCkNwgXGuWVQXi
K5sOtmODqMvNRwe/7XNE2xw/zXYtwLh5Dl6HQtAQhq8kCS62bB2HQYOSh31sQqX6aTbeXO+w+Uye
dVRZTpkx9ytXw5sD8vpIoXm6Aku8plGEDQ0DxT7a5vwrQHb7ccAtbKu58+9MV6Ov91fyNg5HqomX
B2oK3xBMgnyf/ijQYIwzY2/pmMdCVZKPWmep382OqGYXJ7kdouOcF/g0x0MbnHTFaTVfDZDK2mJ9
q+/u/5Tbj+qRNKOqIXtdDryf61/idQ0NzAiX1WFuhC+MUD3oVpMferA0p3cPRfoovXrYRSro2Ouh
cLzFvb7EABSfW7egbBOmhv1Zr4U9vhCmud6X++Pd3HuoKEnpHxCa9F/4tNfjxfSMp1FVuoMd28Ou
yezw19TiIUXppz6EZgld223FxTTLaHt/5NsWKTsXGwGgFiiJaDctjzSf3RqJm/YQOg12bYiKfIow
+b0oRlDuWKJyC8cVhR/NaQE6aw76jMX80DRqdLK7Av84E/1QgAnZFjE8lMOysjilKDuTmHkVJqd9
Z320ykGc1AFvwzSo9SdTi52Ve+bmUMhZYGgFARy2O63Q6wWMgKsIE5vDA+tkX8Kqqk5pocabGOOH
PUZma6qxN4B/AiAwIYiqkosDTVjeMAQDdj6UMaAu0wzLPWruIS10I+hStC3nudLF5xGl0e5cO0Ei
PnQg7VMiBeA8Dy7mHOoXbwxd5YCdJqU2X0FMyVzL7F4j0asLn9/IqUVKgTQLqPHialLQCLbasasP
DdYMZ62ZdL+uw9pvqqjYhIMS/bIz3dip82A8jkVAkonOw7atYhxtyzg+aJ3qbjVT4EEVhvFHjLfN
fWNZ1baZi+SEmn/ygOsg5p9oJX/12lLfe3VkbVLupFMZNrZvYae6BzKiHLEJnlZ27k2IJGfHq+mC
WUJwbSlDhqogAkKFUh8y4eRb6FXpw6tPeFHW+jZIuvZxRDNqq7Zd+0AzLHzvFSGHp9yE+I5swC/v
/aTWkCUew+aQFROQ0ypyD2FdzZveNtbyqNvbAXApXQGDSIFUYEk41eD4jaVtxKcqU72632pJ7AT7
warHeG/MRVA8ubodGz8CEebzz7mm/PdOWyPSVK4GXht6P8QPYLQW58tKBjWtc35Cko6XUBTNBr/Q
5tEasurc2Bx0pZ3n4/276SZ4kIMyYUhd8sJfiosPqMXWri2Sk1frbR9t6halcZTF7cI5qliLzH8n
up7FySZPzLpZUxq/eW4QAmJ3yfYIqF9CtOspT0Nd6oWmBkdlQAussxzw3b2T7KgzJStb+XYoKon0
8Cji2FwoS4mQkGTGjrLJOxaNnR4pIeofUdBwNjMGvCuP6M1FySND4ZtET9b3qUVfz0pM+B6rTuAd
xyQSezVDJM7tdfsCH+BbnejJe9s7DEetmR4aMYnsh14Pl4wFFks47x5TiPI7FTX1TYqY2lEJMcdS
StSQ728ZY7GU9NBBFBBovrYvSAsWQS51TDUwjUF5MIGJZKBDi2p4yKI6SvZh17sV5cPMQf2Xcpqo
/dpRy/wvXH4H9ZDgC2lf3MFUkbLFnwRVWxiL6p7wtZu/lySl/5JSYs4azxaY5Zn0Nd6ZdmJPBwto
wNxssZtKHsYhUe29NpZJ6Hso/1eboB3HCa+rORiVJw/28jOqJGZ3jCf4ihuEuOl4mAHIhqMTl9a4
ncsqEIeoDZyMFDzTZmMN6bG4UGDYgu+QlgcSuSPT/euv0luYzVP5EQ9qagSHuq6/9a1lfzGC0dk4
Zmdv494BzzP1a3WvxYlmYPI64jdoqUQaprkYWCN5fK0rI1UmENJQtZ9wbJRdlbT6SQvN4SjFPPb3
t8QbYyLIyR1tyI2PeMv1ZLFIjkprdquHUbj2UUToFeRd6V7q2JwQGRfJFvjdGs34NUH/4+1F4RRV
V4aUgE3EK5d5s+h53q3ami8UcEx11/furGPL06YFPTRtCn8XdTD8VSWKgY1y0aTmxkWP/JPA1BgB
hxie/aaq7KbxJ/RCn8yqyut9kIWO8yhK4X6z5loXL0WcKWnLTQyYDy3xNDQwJs/CqXouWpai9D2B
ofITOlltvO2n1nG/qJXm5ttKLdryo+GWs/atHoo+e3AwC0soqQRTUmzyFAx1hgKv17ETpWC8QB6w
xrUCY4cB1OknKnvodWzUyi6B6DilN1ZbTTR5ve3wG7o0Ddy1Pe9I8tKXyNT59M2HEzL0s7qLeDY/
jFDpfifY2f3jQVB0/QYT7PfddHwBSF1ynwEIp6O+lK3zaJY0I0TUS9nV0yernIu/Wr2rL7ZBM9OT
Snb399nNzYNAnnQRAESNuQmpyvU+s1DljARx01MVWtMB1bH4YZ7D4gAieD68cygeQ04RXn84xkiq
yPVQcxJUOczZ4KEiB/ys1uPk4+3Tfk/HcY3N8Cre8+dGButBPQSpjVf1G5Bo12MlmVtp5F3NhYuk
IEExzDY7W/qg/DCU2Cz9PnHrf5q67n6CPRq6jYJQjXeoM2f46qa6SGC24RFybF2qvLCDEMSopk57
aadWeydmWZ45qUDExSaxgjzc1z91FgVF36o3LlVhTt9p5ZfnvjfwdFeNFLwg5PBJz38qcV2uFHLk
Gvy5RhQ3IFwQDlpQwaigLq6YPGnsbMjN+QJopb+oWTkcph7FuftffRHwMj0ZzFPOkB6P8GXkRfdH
Jl50Jf6NSTlc2jmrt4mLwR3tigz+1YBFbplmR6202mfRRdHeHEZn5R5dRA7/Dc9jTmOVOgd3+PXw
8dSDqJj1/mIO84TqRql5Gz6+dUBkVuzzurDXNHHfmjCXqOS0EGMDD7kecZzyuVBy4k183rEd190B
ZIyBHnnhIXIpqlRt/DFrpw+qwLKnn7xkZco3RxpbYBl+UqSSTd4bVIKGqjwEL+3SWHO/VRLb9klI
/m1nb01T+Y2p0kyQZ5kGNhSzxSlrIS0medq1l1ARFVYQtDtUUxm2Uw+XJQGVudfUvn7KR+e7N9pr
meKrE+ViA8v7ku4f35cO82Klm0ILOJBxe6m8Ov9WiVGpdkDUw+CzYQxe6oP9MH852gyBvW/NvvBb
rzM9NE71wPDlw6t9EfSV+mPVtX21NTsrQeJbV154Vrxil7VWd569FhcwW4sE+mR1rZkPDt7jdICo
r8c7J+u7X2Zuq8kGRZviI3qierJXzWkqERbu6uxgj6Fmb7p2DN7ZV2fmUOMJ9PE4BCUPbeZ6n0GM
Gy0Niv7FwhDtkKHO6fdO0D/REBhW4tPbQ8QtKGl90igPpuzikaibXrMmKtmXwun/zSsy6GAQ5itj
PfatUi3+vn9n3AQ/ZMjALhAGkmIu3InXUwvAyg3Y3iLUmOrmvyOGPrvOHTyxtyLj0elE/lUv52il
QvnKlrjeTowKjBgiD0ZfN8hlZzKCqC4882Kho7wtc1OcvCT7jZMO0KZCOBurrbJHrdSUYeNIBeB5
nhwfnHf5I3cH92Otp/PBKMM1pZBlMVPucUg8QMml1gWvpzzwf1yhGb3gYsIc92IKdzzHhPZ+oU/1
abCT6MugVcMLqfaza9fWh5DQ8CGILOvr/S9ye6fwRNFWALOJgCC0hOufwDrEKb7q9iWounkX4klz
Et3g7sQYzSvX1xsfH/TGK+AXO1YEdK+HElbvmkIjqTGCRNupSHceO3PkAS5Rn1CR3P/hKvjB3p/f
7Q4HEvOqngvSiQxzcZUUXjh4M7fcJfO0GnlX7ec0BdGTCSn6OEWxsVL4e2OOvEeyBoMAJC/jYrga
+kEwwiRBp9uKL03Qm2DiAoGIXFrt5876nXucr/tTfHXi+3N/y5iIii30Q24MYjG5Bn9so5baloo0
VXlRzar1NtXgDNlGQxrKofs8hw9ZFuXxZwTmnL8gpAUqYOOgmg+lKnRzg7J4VmyjySwTv54L13hS
Q2fqNhQOHX3f2pmbHI2pqNYes+WHkT8aEhvGqKAuJND0+kfrGVoH9gR3LWJJ4o95l7jatoGo9qsM
w7J8HsRgvbM5Ij1jKT3CJCT9l0j3xc06u6PV9/ZUXaKkT38RQLrZVqnb8tGL467Ze0E//bj/bW5n
yXstoR5U7eGNLGFLDmzbdBqD5lL3VfGoN7N6pNxev8RC7ZCKNNaEOpapNDMEYMJFjigvnIGlNjWf
steLDGdPAaJekOtrUbsVrpEFp6LGc8u30SL9as+lshn0bn5592yBMqJ3gB4kxZWl7Ixr5dTBuLcu
6TDa5q43S8vdeF3phY/jUKi7GOfzYGX3v7HCkksFwI7+NFUbeSL/2PzSVDsLHAvTsiktvkWjXqH+
3bqqb2lN9jFylebT/Ukub0zCB9ntkcVesoubBL4xbSIGXZkuknx7TOnz72sP0GaXNmuJ1e3cyKoA
XnFZUp24QRCWgac3qJKMl6HUjF1lmsWmmDz1IHLx90z9c+XyemtmhHuMBpxPEoyvl1IiSQYDFvwl
R14z3NSQ77vtEJrtD6uM3ivtieu6jMQk5FvCCvD8vB6t96bIdIF4H9JxHnaOnr0McNi2PeJ9D0nf
mStRwOtR+/OWZDzYU8R+NEYlwWdxNbvEUAPg1upQaEMIYTk2vOyp7Vyv9cF5pRC29Kg8jCXelb7I
c4M2m4Jw0DGDcvQZ404vRFiyzBO/KjMXPkyjDx9dLXFfKqVudD9AZPWz2nhKvskzZaStDIvS3eBK
ne5EjJwouGyl24kcfjoFrToPN5NAw28TOmX29f4WXYbvr1OVlXlmS/122Qwg5sUjtq/qw9Ap9ZNo
4hC4tFrtabjl9KDwFBptKslabqYHxwumlajyenjUa6QOJQrdlPJo+HC9X3/ZXEtb3aXftZ9GOzkG
eqafJ2WIdwa1nXY7KEqJ5luUA6Gwyu8iUddUyRcgu/9+ANgQyCFc+NAtFxvZsSpPJOAL90aDfWuu
Q46OtVn9FIIw3mK7PD+Oumt9aPWsP9VaI3YVqNJtbCvlSvRxfR3/90Mw+6HuJil7/JrrlciqsFO8
2VVxJA9o9VMgQ6pSINTbVU13DiBmP1edI/awSMzD/T0g/+r/2+5cGLKYSpwleb1Ss22xBjNu3+Ap
Qv2QOLb4kgRz8NCQ4Kx86usb6nUUGo88ca+Nx5vLMI2KWe3M2Ti4JoUOag7uVreDYKdNer314mCt
/vPmeACQSFpoTpOhXi9oAHqrcELTOEROp3+IlJZ3rNbG74EY3f08B2vh4/WVyPxoE5CIIbFFRw9h
r8UqukrfejWFvUOU97BuVDg2mJ4q+4EKzOb+B3sVsrz6YkiL8m4SKfDJoPUvjo0leNCxQNQPtdW2
z3PXBVtNcV0fWqt2UNv4d5KF5YmywvgVZ8fZF1boPqpulHyxc9ydFJgzBzYjIAijcLcTkdd5svFY
1504eorCTPk02wkopQHp6BpK46EXbgblWhpaop2wy+2u+nh/Tou+9Ov6AfLkRuA2krWExZw0q5ko
bHf6oUKc9TMPdYwugTMfjcSoKXmD2FbNvD/qfa1swnR2jmlu1zR+lXrnGhMCCi5Krvd/080WYpkl
YpI2msx4lsuslqFm9PS0Dq6RWB9Qe/7YTs10rHNkZIti/vf+aMsbgA1EmCDfN/IBFmFxAxT2PNKu
NYwDFCDvS+IhmsYeoDquNuqhnE3Nr2CqfY9L7sd3j0yzi1gQ9TsyoGUZIQkJ1SCxGIeS83kONXAx
sREGvuOU02fViJRL2Mz6KVCata7X7ZwhWFA/glfJpUeL5fqQGlZQU3uexDElSdpqbdfvjRiPwsJM
nY3n1sUuTTM8gjtjTQj69tsSZjNdKd1tkV8sVrsvrbwGxJYcZw8uVVk4xa6wjPAxcQnVEAJb4yYt
xqN9J70aZAhDRsEVuBgvHU0UbkQJG8ko4ervh0QhPMtIY10PkeVxRlqVinV/vP9pb4elDghbjsed
TQXz8HqBaydCydmutWMWGAr2lriDYdT+26yGcR/NYg3itXjPmaXsILh8VAuSLJWK6+EgVnTCRMb6
iPVZvW08p9slRW+8GHkU/rAUrz0mo2tvWWnVz/jaKxH+Yju9Do8+nfufOTr/cT28jSFVNyEMcUx5
1M8dgES/jZThUJXxhyhr1V0aJd+hTBr7+6t8nctTDaMkIvV8HIiQDi/BYlyRq5HXCFM7plUQvbj4
Xm7MZBDP6Kzph9kgxKPVnK2EqW8OSm0ZoJe0FlreTnqE+p7rZfpxrC1jr2S2i/wDF6bZhDD+yem2
VautWai+8YGRueG4kKrCvLgR3gJfbM+ZqR9DoGwHfBcDP9a06mDEaGDYZFgbL+iaY1AU1hY2kP7v
/YW+3c70KTSDLBkeGrJYi0diQF9Wj2bHOiI4Pe7Szso2ujPEBze0Yn9Ww/f5E8oPy4+Eq0gOQHX1
BjI/RbqRDFViH2N3dDd24bpPIcARqKUVIpcrz/pbk0MxiVcdg0KZk1/vXrQ2cmXuO/uYsIePeEjX
T/ogAZKDOXzLODgrcd+C5fDf7KATQujg5qVPsDitVTGP6K9EznGmYu5XsTE/lMOQfdaLoPb1WjMO
dWjnBz01cZMDF3mYeAP9mPT10Gft/BAHev+piXFyJ1Eono0yz55bB15KqWnhBvxRBvRFJSQaAjFk
K/HkIt6Sn4YkjeyMPwGELEGVFJ97owhivKm1IXu2uszaGBoiwFXdrWns3F4rXNvSMUVFYIFQXb/+
MHMfaHnj9PaxKtz46OmwcDSgL89DYwN3gIa7KdLI3UcVCpH39/tbk4Q4xxNF1ig9eK9HthteyNAF
NYRbi/XX7PED/MqoEPrJNe3L/bHe2H7mn2MtzlaJQiwW561zdISGPbkDNX5yOvtsw1vY1GbvHO+P
t/CjYftJOjz4M+BonC+qFteTi+ayswPa/Ueepu6TUvbPudYlW70J2y9D7YW/Ky++6F1pnXqUSnzk
4GgmyfpJmyjV9v6PuVlosOXgvYnbeS2RQVicPafH8lqFyH0cHcXeoCZtneGGPoZeY3x+70gEuVKu
1oIxR+Sx2EzA3UxHIbolPEdTQYlnZTeUjn6KEt1+54VC55Eh4HOwuDTIlpPq3HYuqtzTTrpdZZe8
DX8qbvk7Ssfsk5ap0+59E5N9TkJYyXykcHoj6ICpUOWI1DAhOtnmpm68+MHLcYhM+2zNvWz59DEU
SQJPnkSe0WZdvLd9PdW9M7IxIrWZ/HJqbbkn5k3WBtounIxfdWY6KwnK8ni8jkkmJB0LYaGpix1i
TTEtXbOxTiGi/3udzuMWI9N8E9l1tGtnCm73l3N56cjxJH2KwgioIy7L69PRpPgK5GQlJ+g01bbT
ShqrI4DF7UTF9O9eQQJfHTNvhhDYc1TvDy7/8j8STAQW5OCMDcCaJ2DZsVeD3On60bIAblbqd6Ms
1W0X1Fhx3R/mre9I6YGkA0Yh/yyunCIrrc5zB+uEO5yyt6fpq6HA0okdtLARchGPlXCqlVfvre9I
C4SKD9JTtzQZG7ndsk0i+xQbrrigWN9/jG0v4Qqfio2eDeqv+3Nc3ixyKf8Yb1mHMPNStxPKSadi
LL6q9dA/II04/dNHjrsGI3lrKNIMJidvMLbN9ZahsAS7rx7grFSUq9K2yJ4cHqqtJF6s3GJvrSL8
eMBpQCSlbMz1ULE65IELhuLkBn0S+4Et3E0VpQlxA4pafm/n+Uq4+9bkeOth+FGtkops1yNmojGN
VA3tE23X+sBFozx2emCdEsCw7x4KESnZgnG5pDWy4uuhpsnorLgOnZMWZb/T1Jie1Bi/rjIox5Vl
vJ0U7QEZV9CTI116bfv+0ZLo+sFtCqdzTjQSwg9w8w38UQapBlmtYVJuzxpDUX+Sr+6ra8v1pJIu
LqZAGM7J0LuznUqLZndoQcW5IOQctACM0J6/3t/7t7uEFg+8TGiAEgizNPmZuhknRHcOTq2odd+G
Q3tWa00qDjTmAcTo+7TdyOMBJ8ishCIqEowo113PMQv6cWyIEM68pfZ2ymvx7JiJsVIWepXqub4d
GYYiFXqjBGag9a6HMTSRWpM5CuwJvezgpGmzaea0/xQp0+QPcdY/lRXdAycOwk+VGcUbQtQh3CCZ
Hu1i/uU3Ta8fYf90tDH13lm5VV871Te/jwCZ1qVEXi2xy2Y/IgeWasoptnvhNwAofuM51T/U3fAt
LVBbUlLb2MPkNrZGWwJqyHLvYFl5s52CUD/3w9ge8zExj3rcGFLL5rkaZ2CoVSpQ9HeNDW3K+i8L
i8QNzn1c3CnKfYpii51txfbvJB7sRxS6kl1pmsOjYg7OKR+z8diXjbe1apDbQ+yIlffyjaMENAH0
s6wocWwXh7aws4ZAvVNOwFPHcxqi0DjFuXVuyRJXFvjtoSS0ns4AXbDF01wkdWNaxaScLB7oJ0jv
aFwDgTqLPq9Xhro5tbYEfdCvpC0AGt1bbLUUdbkE4ZXo7PRNuI1iRT95YaP6TtgoJ8OFsmeaiFbd
P7Y382NQsFz03RhQ+htd7284gFwjxhifkTtrDlFnNQfDjfpDbsZrr/FbQ1HylALF9PcoaV8P5SiQ
bEI7iM9KW+B+M9rj46CP7WZssnyFj35zGTGrP4davI5d2luTNboxUmpu59ehlu+m0Ai3rP8vIehl
3l/EBf6Uy0iO50pcGs8I8eJiQ3oT1FinQoSw7wprkytFsRVJWO70ccZXyMnFw2CBabFyx9lPitHB
NFBmwMpoNuixln/wEPj5Mom+RHyGxKQoU/HekJZf6OC3B0mG3cVHuF78wMlLLTaQfOH6zz7EnfUy
6pr4njLm3jPT4n2iif+tCN0K0Kb0V9lgxvV4uMqIAf39BFeXPt/H+Vw/xXmHMEruKD6iCZXiD3pY
bWZCt9wfzSa+2NjPrQSACyzV68+AEQSIDX4MMMkl8kZ3KzXPGzU5e8aMWqSiIso7luNsPs16EuH0
lNbeT7vpo5aKTzb/3egBDRYPwn/13jtLojNf1cepfsNrWWxJgFqIy5Zucu5UYJqzQFMLxYBsb3G6
V4ZaFu7YjXgsEEbAIyH7XAIu6rbo4wLvv3OZpPqTyFLHt8C670LNGR7HoLI3LhYMz6EdqpdAYC52
/zS8cfheGWAWMMVXX+3rTz+iYli06Jadc60f926jhuciVptdORXTZ4vO5sp4b35kCkQ8CQbIgRvR
qHGYg7nM+vTc26PBBk8GYCxzW/mDZ4cp/w6tzQzxQGzmtNM3xYhWD4dyzXPxrWUHXy57HIRA1jIk
D8ra6xFATM/O6IyfRyBve4FV29lMu2/8n+HFULx0Y09NtLFBR7/Pj+u/rU5UCYyBhJl8R36WP+LL
dq7EFJRzeja7NKBo1LhPjV1GZ3AUa26At1+YLUzmT6UU8DF1lOuhyh6Sfj962VmpwskvBmegPOwp
PxEI/aJ3UbImEX1TPpK4fjDrwDUJxiCKLm4vGG7/o+68luPG0jz/KhV1jxp4MzHTEQsgM5kkk1YU
Jd4gSImCtwf+bfZZ9sXmB6qmWwlpmau524juiqiiqAPguM/8DRhjxRHnY2nZnpyg7ChQLoYnFZWu
VBSotuRQD+XOyTa9pnU79HDsW9qPxqPV66d6sj8tOEIP6pEsOTYZN9n6U9dFa2aTNI5nqZW1jluD
FjnL6Kx7LLUKQZI5v4r5Dvup6vXP9PrrXRxLX35vl1EKXeqU6D/wOSBJqcdzgE2XUQ4lLLVOc8Yr
BbcB17DK6AL9j/FitOpT5fF1dEJpnMuDCgGXB2nZOlDAPZlgqzCUc0cvDF+HTOBratO5mCGp6G6o
mZeGhXni/F5Cnh+iW3Aqi84kGFiiLy6StQaTXgdtORmpdGlPpXYOsDy6kVq5x1egoy3b9sbZWOIM
khfFqQL9L0deNC8WcjLygqvjehxDykMTFD0lNeTzMnTsHbaEYt+X6FU3aDO6raxEJDbYBb4/sat6
DO+MChQFPKp4ywm6LnYnaIdEPd2cgwAi5ae9EmyTofnNHuUyCpsKSCDpKGniWkveEJZonWLOD+Oo
dGeR3Gpu2I7RoRHy7KXKLO3ff6tV8Pc2HvUKjfRwgfuug9sc0M8QGlN+yGwr8U2jCc+ascV7fFZP
tXt/MRQSaNREIBCCyVsDjSC9x32e2fmBLJd5qsrAstx8QCTVqRP7VIK4RK3HS9Q5Gm21D8GNz5LI
McqkEaJZXtxAvO0GM6ONX94TyGs33ND1h0pvnAMqZpqLfbRyIv5cncfLx13qClwuHEyAm1bH44BL
TJpFVn4oGz0P/RyVLA9yqHbfaPqFLuVocL4/m+sD+fuIC5CD2uxSzljlKlPLK1sT39gI5+kiNaYD
5lbOt6KT6vMO0z4wcES5VeI8to4VyF5oUOlAfbfg4apThM0V1JmTaXl/UnTyQbRNuCKOz8IuEkLg
s1wc0tmQ6Pw2men1tdAhfaeg2tqE2cjVcKcOVu5JQdaGrgKv9QC6WGyMSEfRWqNKGFa2+bErUba0
UCTQ/CCflM2JD/er5aJQZ2LXsRmYtONHbQeFtrkkF4e+xzUzhb2L3UBoelagy5exRKTSApJ7qm2h
P4gy0Tah3dv9ielbneVv32tJMZGCX0pe8ipdyZZo2U7M4iDLxgwiYjB6mudmtTPqPnWDpJVcS01/
s5/8fVSo49ai30WqtFqlgZRbvZ0zS2GqWVdgWD8Vo1oCcpnmTQ+o1Cv16LWsZfthbvr5xD791aHA
VfnPwVfR0RDUI5IWojhUNPKuWlQDfSiP5nmsVp/fn+JfbUbCL5XNAd8OnZTjGbYrKYjKaioOUx0U
T2CT042VdgM1IC5qNycT2r4/4M9XFcoDwO3oaaEr8lO3ojGTqqPwUxyauK6umwhvtSA2u90wtTeI
o8coqNrjh56ZPnGm/2oZgXWhpyeTXNGhOX5TWRsmISdOcZDws9nFch37xgAzV8mt6EK2kOefQ1Ah
77/tLwcFi2yhBkkve03dQHaZHsgUloco7ub7xLSqSy3E/NBqcmMb6GFzG1fmKUHmNXb0be2SXyza
jIDDuDePX7XM5CBMx4rlE2X684T4/xk317QRdSLuhGJ8w8rVvLKF9FjDmz/gFtJQRDa1U5TtX709
YiJwFQiMlh7c8XMEo5KgHVMXhzxzlK0+md1XOXLoTA9Z/DQ6RnA5dd1wYp5XVKm383UpSYHnpEiE
/PFqogEl2Ok0UeZXGzTjMXGX7uvOQEzATsYHbZLl1gtreX7O9czYAjyKdlbsTExJWe6DoKy2NHuj
SybuVJ3nF58DgWzKv1z0ZCLrQLwyaax2Zh4d6OUgMNfZk28ZjbaxGriJk2IHu2nKht1vrsDlkiEc
ZbuBFPmp+RlIVZin2P4cRB+FuGuBq3blrsQZgmAgv+qHDs0aozFPzMJP78qwhN38A+QRMf9qEqpQ
lwxY6NEhaxXlW4Zt9R64SnqeFcOneDnUtHE6FYuuxgSGAKma6gmLjdYK+hjHy60aRaoNWV1cV/jJ
xLsmgPiWuaBqS6P0aOdZ7Y0ctF22ddR2Mn+vZMXgS20XWRNwT+iOrC3ekznKKVhZ3XVZz+UFedxH
KlyJX49CcRFUGU9ciqtzGygkySVNIHAfC/PtjX76Q/7cVb1plLrR3vH/XdNN0efBSNGYx1XnDOyi
dvP+KlonkYwHIB8k5sLJIdJ3VtdhU1p64WiDfidj0uaNKilMniA9YCLHRqQ4jZtBbnI/NJ1+Gwba
eehkp6wVf37l5RFYV6Tzy121WlIACSDKa7F+J7Q52Tj92O9L2uHXrQw4f6Ti7L//zsvf90Os/Pcr
/2u81SsLtOnHJKz0u6qoSl+gtXUb1skpnbL1ov3+YaHGsEkQaVyXHg29yXPDFPpdnRVZ6lpG/0Ei
y9xOthWelXXmXADZ/M186vurIbREdQK1JRC2xzulcUQayuGs381tOWzxpzN9swXNnOHX43aDcarG
t7r038Z70xFHt4NNuu77zJaZKMlg6HdhMBubQjFrD7c1cICKFJ5nSId8MEQYbUeln36vY7qMzH3P
2Uf0uPgyrBZNKuxJSePEuIvMsNgYXR2fqwK++1yWpyRgfrE+ceaCsALZCZj4Wj3LDLMa5Ndg3KnK
cBVBcnc1RwIFkvUpsChrrE8xn3+xdOjyUDMlRQXeugYpAD2vlBk52btuSsJ9kXfOtybVSOg0ufQC
fXI8EybuiYPnF1OpIXID7XFxkeOgO1462OJpSap25h0GfaBHnaTdO2OHsnbZ6oc5gEGRluWdLo/o
Cby/H9fdzWUuKc0TMy4VpAVadzx0MGAu1hWKcVdNsHszs6Zfq6PaHgCP3E6BPPhlGsYbw8LQSG60
0EvlN6qUfJ9PGFsFbWJuoqKSz0TYnEKqH88FQBFudmKtBaNOSkcmcvxsSpJGEcUZ8+vCjHAuqG5m
6kUQy03t+IGmgfDtizbpP+ZdGRq/ZwnwNjjDwg4H6ASvZI1XiwaNcioeaV/Hyoq3KV4P53zIyE9N
6xTf2+E9/nUofh+KxgTEU5wbLUByx++pJ4QotjbaXydwabvMUprtoGbTmWN2iFVIVtheOKksP9j4
jLkJ7qi/dc1SA2Vw8GlLdQ0wCbyo4/GNTBk76tnJaznCEDlz0HCUb0Qd9eZjWkfKELgSYgrzqaW3
rOofX5viKT1O5KnfUFZIVR8Pq8Z1MbV6rb7OIpfgxTmRmW6QuzLrvZU1VS98EENyd69BNbRvwH3K
ydUk8ki4uhqAcUdyI9i0ASnziTjr+NDhiRb3ZLTAqW/T0kOF6vjBCLHA6Jmx/AosEj6NnqbKNgmK
tvcNkdef7KLqpRMnwLKUf/wW4IARtlxAIQvQ+id0pC2hEdhbRvSN+obAj3scHvA8HF0lz6Ov72/5
9a56G2q59RdjHaLX1ekdtR0brp7ib1D0Yu0ycTrAbfCZ7OyDoibWzdRHGB2y1yzjxIyvvysrHdQ8
rAgqcoiVrJ3iKGbjaOVw/7tpb3UXsV1ouwnvAM2NLVM6Q5ulOKUn/9N3BceLqBKFDgwmOV1XU9kH
eE7lToQ5rWTRV5fC1vCqMAvhPZbh7v0Pe3yK03xA1mc5vilu0OZjUx0vG4kzzJLaugndxDCDs7LI
aeRn5eBOlRJfD7OlXyPMlrqRNedn7w/902uCqV3qcCzaRRpkPXQz9xQGUZ/Ez1y3p6vQmYJNTpJy
rdZ0/X5zrAWP78Dcgi4F9Gbd6Rax1IFiKQJeswuSJ0QVK9MFHtZd5rNwxO9uDASkKI/ChKK+xz9X
Z2OqJFTJ53SI6BCDKwRWlOauSDLHcQcuqhOj/TSFpDs0c/C24mhCx3I1mjzr4RyqmRm5tKPzyFfz
wtg3RhTo9DsyI13Au7AQHGMqD9qk25/e/7SrjIAlxIf9LtpAdZAe7mpvDlRqM63Xgsil66HKiKdr
yeRXQ25n5+XoYB7WlGGCM7jc2F8jGycBN20d+VPbivb3jMV4lsVMeDEQoKW42C2vniXCRGy2nMGK
3M7S4l2nZu1FW1Y9M24V2B7Np1QYfvr4dBOpXuEOB1GL42G1f9S+C0cKkZATiqEVd3ROuy0qXZKr
Z1mwj9Kyuw1NbfAN8Hkn9s9PZyLbB4Q3m5fXph663NA/ZH54p1iNnfcMPWpJ/nnKqzscnrWHspDp
FlvqtE+Rkj9xXrypJf1w6JPJg1sD3aih0Iv167qU0wcxd1Cpyaw2AndxL9eDGP1mzKcCmQ6hf9DM
aCzPxmxUP5ttHt9qudoVz2am9JcC0cfBNcp0ejDkIlbc0SIgu4yTQv8ESM84KJYYb5ougq8eh8Yg
7QQEy/GJw3C4bGV4xl5L7NbcWIifdd/78f/2Zfz38LW8+f4O4h//wb9/oZDZxGHUrv71H4f4S1OK
8lv7H8uv/fOPHf/SP67716btmtc/Ds+V+GPbFV+f27gs1r9z9Fcw0t9P4j+3z0f/sinauJ1uu1ek
8l5Fl7Vvw/HMy5/8f/3hH69vf8uHqXr9zz+/lF3RLn9byGP9+feP9l//809W57/9+Lf//aOr55zf
+l/za/PyHE//53+vf+f1WbT8svwXiT8OAsRchPuEG3/+MbwuP9H1v6imEofTU0cKiVTkzz+Ksmkj
fqT8RVWCriDeO6g/kC/8+Ycou+VHmv0X3TywDwvcAvEU6nP//WxHs/Wv2fuj6PKbMi5awV98FIws
/GnY4RzvGCsR/fwUj84R1Kqpi+SNNWMdItXBYilMXeuHL/L3qD+OsurZvA0DXmPhD0IN46hZxX+Y
HisK7C5lkwJA30+WXm3MgsYMCdbwOGn610EdgEM1ar6pRDHdmBQO0INV0mdzzFrs7fsw8dsiNs96
I11cW9repUV9Kjo/PpbeHpOLgOeg4Me9vs6QYpptQk0LdWNoutjhplUIN5+d8KJrx9cwyoJDbPe9
3wIMO3EbrVjSfw8NBpoizFJyXgdMRaIM8WSn6gYf3+xuyET72FLn3MRa12znzgI8VbbBcx6EiZvR
wUVpMxKPepfgm2A2GyXrpxOh8S+WBsRhgKaUIFlua9xlElEklMkXN1OjgrQcJTndooGWf3l/bfxq
GKy48Zpg/S1r/vg8roXS5rpox00Z5c0+AUvkGcZwqm3yy1HYLxT7uPaRQD0epTSrotbtetzE2ex4
+BhLW1sOXt5/leOr5W0OF0lKirYsITKdVTMoqNPBdtJ4go0aaAc4WRNqeUV5p1KwRYo3QBcV9N2J
GG35Pv+6WRiUE4SrlKICCoxs4+XNf7jPVIxrSVcCdTNkw1OFHcHNbKuRS6cmfFLLArL3lOKSmGuV
5/Sl8fH9V/7puy6jc4IAB196jGuH5nmWolHUjroxYegZONjemEHf3b0/yPfS89FLkq8uYS9aUUvM
Jq/Oj7BSBnajSDZ1KU3+YETDITFDEJ+zls2LXWXyOXCmdKOrRXNoBi3czWquc8bMmZ914tUBevpU
yVOaerUc4iO0VJqewk4xzrLAGC6idMjOOztOyP7THiUX3sgK5rF2U3tCmUqhQOAGc2d+Dup+QCc6
lQUGrMLgxk36eNMbJoUULL970+1DuXvomineNK2mXojGyG5HrR68JGrMz9iHz7skcSwqTFnyzap1
6QPgnmnbd0PvT0zzRN0lSjZJbfagyazikDWJ6WmQF7YGMmmuVmevUyiqV7gMB7Qng/MuQSiBAnJQ
bkgNgqt8LEXqgvO1LuQhc861mjjCbXtt/jqDTzuHclGdR8GQPAj2f+0iwzYJciUzdvElGXPc6Cvl
c2cmA/ds8dhbbeOVkCD5M0Tml0m+iPWbbUe0GPZbDMsEjruhGmxDISrfnot262RT/whqYwLanDu+
NGf6lQzhqfEz0c/PoTIR6zVCLIRm6B9epcczkIGuvAM33H8SWkaFqo4rfDygpPmxOZ7ZZhe6eUmR
N5uqeq+KRDvDrDrZW7qU7prSAI0AmjnxzHj8FJVNvzG1Rt8Z1RieVRziLre0sm+kEoZQYkLyGux+
3+ldteOWtiiKyU8EnvMNKR8yIprjl6bU3qAKhsPg0JqbVi77s1JPZV8dBjfog/upk+7Crp32tSxv
UyASbo0D8ByL4rJDZU7vk8gL5Fx2zaDSzxqpVz0ai91lO+qxF9F+36SZcdZOKcJ/iRRspLoUT1bX
nmkmpnpVxwqqAprI3WVEzuR1Q/yINY4vUvmii9WXLldaN9SNmzgVd4mZzHRgY1xkwS/dmMS4+1LS
1X1RZhdRmV4pRWJsyAH6MxAuT9Bdy6T80mrZJZJEH4uwbagDtOeBXHwy6P/s7ZAvlpnIJSi50ftq
6AzuECF0aRBUx24KI9cNG6PbxM3S0R/FuFHU2jXmyi3bMUHoQb0vKQ+cSdRZz5zOwZden7utiaVc
MLV4JBuBq8O7Q0tUu5bt5CqeB9XHKSCHJlYkWP8sZo5qk4grPVBUVyjOXtix5neFOt8JaVT3Ud0H
N0GTviA9AJx96vqDGkX9pkjDETX0TnLRPsr8vkDxJM+nA/qhmZuEUBeNSvRn2IBeTPVwVuvjZyHL
JdoGxSeIjaFbjsZ1Mhe3EjSAB6cs+xsVhcTPfVfP+0TOrsEEOjdFbkxejPY0Ei0NEitN/9UA6Dzh
7O2qRnVjhuOuSOOvQTcHLtKGjR8FlfB7yWi8dg4fSlW/LI0xuwhSPpqjPPVx1QPFmJ6zFGsKqbBf
Zrs6U4TS9y7RimO7aqy29+04yK5ewhDo0c30JV3PvwC22mWadRHWlexhEImA/Fw9SvH4FfUYoNBD
NPtZJp3pgzVfiVH6IkVa4GWFA2JWS7TpeiLoAxoyaR6rKnEnmaXVtoG0HU3xgiMhO8+MdiAen7Ah
uy7L5tGOo/pgAolEoUCwQZdDcDL2qgF5BH2aBE454n01JpmpEphuZUobfZxulTnbK/VsbEsJFGGP
sATbKbsZ5dL21EQzOA8qz44cDnBh7UTTng918pIk03lnddq5EUI9cvPpua8lyPo66gAVU4xB12MT
IZ+fiulz51hXXZcXm3pwYl9ujGCja4WOtYgseA5os7EcPRQi+QTk71Rmy0W/vpDfNGsJdxc6MK2M
1V2VQfBM69iqNo4kzdM267B33KpGvGwKI3BQ5NPGDOW/yGjqq7BLA/NsaOjt43DXwzit0rye/b5U
62A7tm10ZxdxgeRQY86Tl+Vl+TKIznkOUMrBHkXIxWbo2+FDBzz0W6ijM+0pkiRRpM9qOhi16Kan
KXaiF/wA5NATKJ4TYBVYxm3DzlhkD9v8GTA9umRjYRpfCrRgb2Kkm0N3yCUF7X/Lzr9ZmZQ+d3pl
UnUq7ZaBk7mqfVlOSvTgQwuuUB+P+QvLT71uJbm5wcyg4vSmaW5s0ZaIb8qyKyHy0gJ0+0DusOnJ
QQWdx6IfDG+ao0q4tg07xJe6IL0K9dG+k6t2RgJCqH21HymRPkfI1bsa3PX5eeiyMeQCMuL5NpJx
udnIdQObtaQDavuOPtQWLPehWcAK6YC9ZL7QMeDElV+C3KrhQfSSKvlDU3Cw6UGbX9t6AmsjK3Pj
gdpv1riS2mJqrQcat4vRCz6mhFiEG2aqcymlkaBCpY5j40KGQnheBDKSDnU72AgIO3J/p2EKgnF0
1uhg01ULbU1yMNwJczkKch9kS36I1QTlYslssPZrIea054h74m3baIM5erkcJ8m2qgqtcIciSR+h
sKtwhbreSX1oNQv+QaVx7gZhriZbejv4ZToWUO0t8lHBGaJfhuJB17KgFXX6aHppUjsT4OUuI/Wq
zeSrHE6qQ3895MwyrSD8alhFH+GJFNaGN/RTCa1LMuJXKmKc96DuC1+txqxy7SwriBYi6Ng7FROY
cdPIQ5Vzj/f65LZJmGNskJv9UzdB2buIczgIm07l7rgyZylPL0Fu2AEIKb0Qynlm90URe4U8NgG4
7qRM/V6MEwLXoRrvk17t54+O3aM+7ZCiPkqijDUviKiPbmIr1s8Ts9Ybf8wUbfS6BOygB+xW1zZt
PnYPTSFzRpdWMN4PPRgKP+J6qNzaGFTMoVgMt7UayRkcnjAHsJlGbetVRppq3jwJZVM1sxryFUN5
9KjrN5zwdKcUd8rtsGKJpc29WcbtJ7SWpFtTmcdP/JVh5yGRnX5B3qh5rqdsfFan2rhh3Te110ux
0Z1NqjWWvhwm/fWk1YXqdnO+aLZ22DpySunW57CmyO2iXd+kbj9YMP44SWPZS/C1SZgMs72Iu2Fk
ulIxfBGxwWknBV3LXalFA0aThtJg3i31xl0cWo3pZlJJRBX3VK+3nOmW6RtVmDxKkg2HADv4LibJ
nHvsoIbkWRK9CPzRVLnTdGWMJzaSkD6iDMOHoMw99ptMqXvbLfMIjzUpLCE/KEabXlsKvIsxlFSU
vYi1L4vUqjQuuCEovXpoo9nNbUe0rgSU69A48mRsK7R48S8Ohf00aAUyLGwYUbstTr/XZZgOjQvG
KDV2os1hdC9e9hnWnZrzaZatJLtQTIDF50nU6Vz5sxnhc2KXieqmnTzuiVTsZ0NvxgcoWCpGKAoq
7VzcyDtuOSuMj/mUyP22h7Se7iZ0GzjFujZ31dZEC7wQk/U1Q09qM0oNsrEIVktXwyQHj7OTqeY5
+vP0TBUmbODWl+HhjHrizO48hh3ZQ4wApD+xDoezQmkctHPmZmg3YIem63FQhcDTJA1ua6sF1QbY
HXRqX7BnXLTm5tybmqyRtxISCDMd4hiNhxGNHreqyCP9VgE+iU9FrN9r+FpFm8nSxM08KHN8jVUf
4j0pzYmr3hh12wNcE8suxCBZduWCgNTV0riAyUmp44NjxPqHDAON2OvL2saG1x7TCopBPVyb9dS8
OEMYo3cZmnXmynhm3JJ2JJ9wd6pQNOwN7VrXA9T+lFkJX0yWCNbUCdlEbSc1wkEggWnkOaIpPGsO
R5IFpSgyT1Gb5qNVWlbIZlwUFzAASpuLWh7kxJWzaHgBWinlbtRIuuFblSp8xyxC5Iik0bkrylnD
gdfE18ydqfReDllV39qOFH2pdKm67ycyGS+wC/Ec6JK8z1NbTzlTocp4Y2H0rdfwZp8xzJpVz2qT
GrsQkVUPkxq30aZXsiymOM1jQOwYLIcwqTOMnSLa4Itaj/oroHT6PZom9TetXUqvuNV2GSkgTT+f
vtews8uQ67OoNONJzsOy3dT4oz7mHP/0heS6LzdNs+hwFnYwl5e50phPcxdWd93Qxo2boUpO4jDZ
te6aGJ7BNLGceXBR4eF+sorYQLFPIZTMpoBzbNAgye6gLqcPGVnE4EcxBux7i2rZNWXU5LaRo5rL
wCjNxsNQV6RelXZK5PZKR3QRAnCd96neZ89aKMZtOMgxOyC0uZ2Qzhjc3IqjhxZmMLGWibjuhjOk
zNgjmpLvIbX1pp+CQ6m8dLbbzJsr6kkupZZ5U0/R8EGNpdByIbCUdwPnGAtrSW7oXH5Qg2G4a81O
QxHVzvOboXUGgg5uV+TX6bEJdzDJo/w4zrKXqEfTzSvpDnd+IxrxMRWmfa0lia55jQXM17WLqI/d
2BkW/hfCN7dqk1rCTcex1V3HKOkOZjjQcJSO0fRS9ch98G5z+tj2LcnNaLVc65LU63QR+z6rdxiE
1NEHM890wv8k+owvqokHUiL1F7nVZcbFINv1VUr14q4ZCzpwqhrAQgXN0UVe1ulZsMWjy6i8dszK
2gudwL7nutAbL7VDoXnS4t+yjc2hHRm3w7wYL6wAU98qeR7HQWRYA2XCfiRTioUf2OM8P4hAU4u9
EYvw3BqU4DN6z1iOoTIXjh6Wn8G0oXzZ3leJgUBZ1yWt+WjbnY5/ejoXCO3aST+56FAP1CTohoht
q6gBtG+Axxeg8IZbmNWpDa7SIMcP8rYtfbVue5Y0kdxO651a2sRYI3/WrD52thOgBudQDWKW0IsC
bOPmErQQsl5LPQigo4YfzhHs+Bx6YLbV+A87pMZ0DVnWsb5vEhC9bh0P0SuidlyEAzrtjltG0WwQ
pTRV5wVS04UbR+jZa5TWyeyqaR2aLoJNyXkU5m11reP827lpAXbDf7/49KY5c1x7AhlnwUqSUWND
SHGp+v1YYDPpGKlh2G7ghhcfVD3EhyjGHGNyLai727LWlQ+VkSuXuDdVnlK1zabLq6721KJnu2SO
sPc1cLs9YsooIBpqkQ4uXwI550Qala9JbI/fn/nvVshRmf+f3Zb/YVOmei3u2+b1taUr8/9BK2Zp
rP3fezHuaxZ/ef2xdbP8+e99GMm2/loMAxcJFbhCoGupAX9vxOCO+tdS7aewCKHUtBcO7d+NGMXm
lwD3U5xeKq1gDP/ZiFEMGjtkeTRy0dGhNf0/78O8aUYtVE6T5gOW3/zveJENYxwPcjXVu1wtZGRY
7f5F5GP16Yev8Ys+DC//Q63451GWn/+wlMsWbfQolOvdZPdeHFLaD7MTZPzjFsrbEKhgYhvI4c22
kel2/TjE6AR1IGqtAlQ7HvpywBxmvlNEcmNh3SLXeeYbTniKDbtqpn9/MWQb+HKMSgtn1URAthby
fWVVO2q2yk4qRtgI011hlPMeduTOCCgLyqZQzpIi0/aBon94/8OuKAN/P4AFBpVtqxo00o9fOxmn
YCTeYP4q5QnY6aNEluGZkJOVMH8Y6/QzRrnfWjUrNm3KPZWXuf/+I7xBiP91Tr09goUYAao9IIvA
ja8ADWXM8krB2u5Kowl2c5O9xrNy18OjdBtDslyIFFTvrOy2HhrtPM/TYdf26iaKdWszAljyc2Lr
W4FSyE6pi/NQmIlXij7bYlnma5U5AsZO032GRx3K5ZXXlPOVQ9y5bXvpXjSRuFDC4eMkNb1bjMbF
ODrpDrBCCUo1SXcWBiyeovWy3w7SHpT5/AlXKIokYRygoSAKGm3TnUnFxDclpXBjFTtGkmaiTi29
H6Is881Sv6kaa59EJQLH0Pb9BdaJbWx+KMKqvdTllIhkjjddG34Y+6wnxNHOx2a8DKkb7tKorj0t
tEFez2bPHUXpSc8noeMqJzYJTf9tL9X3ZjypyDaE5j6Yteto1AyXdLPY0CIoPqMLo7pyGVzUeTPs
uPAAqNj2JX2VbDvJCMyZVUf1T6Fexg2snKdEeG7aFN9yw3qJRXqlFdM+lgB3hIK6g1I2xkVH4rgv
Q337/no4bkb9vRGBeivwWLi51lomARpjDlpw1a6lduDNwxy6URjdyiK+CZ3kjt860cL81YBAsGzU
owhyWWzHWwBG9yglUV3tig46SJXZobc0lgMF46UZr9ShLU684htacrXkaScDFaJfCu7LXA2pN1E2
EQKWuxJ7Y7826ACBMk3uy8Jq3b6In7uaH5p96mwqx7jN8/y1KttLHg1e2kLrDWD47BUnUX3qc9O1
0RbFiw5+fNspJoKYdhafAh3/6qSgt8wxwSkFpfyNbPnDGQyNMoXHElY7UeWXtlWdd6PUns95dG1r
lfAaG8mMIJkT36nVb71k3+u0RU6cFdxn63tgEWZRwfyg1IhayfFUURzTLLCBJbdN7hnZIp4AWC6i
1HdiTSwXynqCgLtwHkKuRtxjdSZpoqooTI7lDoLhk5kY29wwTmALjvuf39f5wlYHOQ7KlArS8bu0
kVN3yDqWu3RQP4qhIaMuCtSQojMEmmLXSKJbM9RuLWGcwqv96qqj3wszn379IhJ/PHKRAk3TKFzv
EhGfI5n2mlUBQPz8BvuwG6OkO1Akp3SYlxX90wc1FpIOMlBAQ1Yzl9qobsmtwtum5H5TMN/XRr6x
4tTZ6sFwAvz/q08LkHEJfomZ9DUmoZuyoBwx7dxlhnkjJR2Vly73Us28qKzyQtKtezqL90kkP71/
dP3qwwJdhStjLlY9a+0gA38wWldKtesV11TQElEDQA8lsPSqVjbGpC7Fn/Tx/UHfZNhXnxZkGEwv
onwAiGsIetoL+rlcbLt+dtK9LolLRaH3hzLki5ZSa0bO3HRtityx2Z4tfLgiTS+Uyew9CQdfL7Wc
epNbGXX1YZq9sAFjQgFLMzZSyXHfJF90vVLcAZfPUBqEVwAN8hTR3Fup8eKk7WermjUf+9MHLQVu
0SnO1WylYLkkXEfsMnquNBVKRCJIn1P7gh5670K+jvzESaNNI2obWfdG3cJWk/w+ru/f/zxvprQ/
fR6wejCmABugvHK82o1MN/FUDcodNXqCKUvSac5hv14hWoVplHGuT521rQL5fFqig0hS66dsgvUs
MgxBI91vYW5vrDLfG3OZbBSr1PkYte4lsf7ZtJPcT0KSyRKdmhOH0Pq0ox8DPAFjCjQNsZxfi8d1
KpEurFaxa4GP25Htx0VzHta/520GbWAZhiNuEUFaQBGrEH6aa3y7KRnvOkm6KFtsmqeXQPuqjdFN
pqcnRADe0Dc/TsfbaAgAcACi5IUG3/F0pLySEqgzKITGugpB3ntxDTVQshoPjI6Drm+1GVO5dvVJ
8Rs7ukl66UkJ8vvCig84gu3H5g7zu3QbhOIFpOaHluLu+0vmv4g7syW3kWXLfhGuYQwAjw2QBJnz
oMyU9AJTqiTM8xAAvv4u6FafUjLZyVb1Q9spOw9SWQUBxOTu29c+ipz/fiN09GnIiOkptNfT4bej
TpNGqE/u1AWhS/RP4so3asPxaiRpmzRXHmOt+dRoNNxFykOdUT1elLrxlHS6I4V6perTIVNoAait
XN/ETUXNbCr+9AqxvkfiN7qAMDpnXz3aUGN4b0smGkBoNhnosJk9MvA7Mk6pN6T6hWJWn82pRxHR
kFBKp+sILyQkGHYwGcW+jQfLV5XhS9w2X2VZPi5RucdAYiKLgyLn49d5vBv/+qUIYNAEoqeHavz2
bSq0Cdu5zdskWVeAOJi7bZIgzSar6GWVa+8pR5LpasuRzKB65sZwfJD/GhzbYqRNK/T0WKWlDk4t
MsrXQd4mAelj1pHy5ePnO16mtKXgJbvO59VXi3bvt8+HBjIxY/a3oFCdy2Hu9omVBVolzgSop2JF
kP4cZ6sM16EV5mgcaCvwA+MuaN32R1Q69XWXJcm2MihuWWzgQeakEW54ebRZ8OIGn94+fPykv+6l
vy/e9VGxXKTBepUi87+3PwEsI2zJTGmDzHSzK/rr5LYt6vHVkfO8w8CtVS6iXs4vSZ0A7FZCDYsk
ywT4ODhXqpXVsU9CMvkx1nlGBGVTOrcKYzoss5B7csJFvUO40X2lmnYdNi7QSmgh4OjcQMvGw0Lp
dhPjOqImqImysdYCbRC3Q60MgRFF6kZG9i3+yrspXcKnqqK4Qz3vCn2zsednXFHdHbcAR2jA16bo
k9lj3gR9L/YlLCpKqdWtU+v2ltsXBmxZmuLOY2ceYLArrDFwPbarQ4++gBIPKUIBLjIG8fyiSAVz
VZcmQ0q/ryYdDZ4mko0Tqgrasr2hS31rjL17ZbnxmYX1C+9z/Dm4ZUCws7mjspG//RxVMTiwrLs2
wOUh3uppnFFFhOvJ1vBAA4ZfyuSBe2YSgJWYyk1dx0Ngl62JAMVQfwyJ9TwMhryVwJm8ipntm0uB
dqGoZgpgjuLPY0T7uIVehtwLddZIeZla/rJuo8ZrGy36GqXljJJs2HOIkC01Gqx9VOfnx9Pu1AKD
D4fDF+ayfK2jy/hMBZNrSw5jF7bnUx4l/XW0dJ+aIf/x8UAn7m/0NlHoUMEIqO/ujRIiXouYuQ1q
Nc/2ZbMoAxC6nFrHoLJroYjot2OXf0mZB3941q8ra2Vbw8ZYZcbHnbmqUbVkYOs26JIq+9F0znUs
Ju1LuFCt/vgh14PhaNJw81dXATa71buRwqWzekARNWbT9h2NsbFX5+ZjxDXDXMy7JKz/+ni8Ey+V
FDR9XMhkEQqs2cs3h6lCg5PM1DZQ+wQWmmFfaFTSEkv0G0zErs1M8/v8z7wYfgVXDEpzpE3P+Po1
3w6qVLTfTIlsgyKiMdYV6ZUpgcDpVOvOvM5T2zLVfz4cISm9uMeYOdoWHLfJMKxDKvEjmrNvhi2X
wLUGf3TbCNbIdJBD/7NRu9Lviuz7x2/3xNpYpw0bMhadNoHx2wcVDd6Arcu8aQ0UGpZ1jXn9rmvO
YQdOTBoCKdrGSVOa63hvh3HxO+3DsGxJWOjjTl/K52RVL82UUZFofqIueq6r+gjn8fcnXNuqhFhR
PMcgHg0b6WVqlSbQe9d6ocva1+vuECfuWl3MH+YZAYFiiPoAskvfOgjuvjhdvUXxWO0sIZdDPNfi
TMx++mPTRLdKlsncHM8rMSi1U0YxHztUd71NmNU487fa/U4NLccQYkIspg4IinXqf73Tnbn1nfwM
LsxYKvIaAY3+9jPYoZFarYTUZ8n0gYJjAPzpShflzaxHr2mOw87Hs2v9rEd7BRJSknBrv+AaP70d
bxaY+9F4jM/l4l7oTfXSpOesTE490sqSY/6SayHf8naISODeEi70a0drUGb2Y+njoDbvpDZ/hlVw
OZxjEryLQNhqaVv7z4jH3PbIjcupLSlZRFUdbtNQGW/rtk43RTl+66xaRxKEjjMwK4fivcR7i6vc
ILIvY6ff5KLeu5Qng9Duvo2Ffh01SsG/b0z71E7OHEen1jZY2pUYBgDLcI4uzoh4SrVEuxlkSvps
54CIjeZmzQt9/JHPDXM0qbJhiIUYxiYQXaOiz8r8KJ+yDX318Zm9cr0eHk+n3x/oaDpVYGyTZeKB
kmX5nhjjthiV23wQz+hM/I8f6uRK/XXOIbMmUPr197/FcJIKT2zmXROkBvX+0rzKBleQftFuOsfC
ejA/KFm+xxSxCmwrevh49HevdMVBckdeOyR1Pt/6978NbqJZEL2WVoG0xMHRRh/19PWi/FmzMlsk
wzCb6S8gVU7f6dEEidMEVUiVVMGII2fkWkERK1xQ2p3a6Gc+3fv3+Wss2qDwGiFfaR+tU7MSMu1t
xrKLiutviDnGN718Nrt68Y1y1QMZ5mYmB1I75xL063/6zbR5O/Tx3agq2rBMet7mnM+XKMWD0c1j
vw/rg3Qyb1mcjoS9fTGazuHjz/huvh4NfPR+0WorbSHjKjBC95OG3sAq693QlDd0ZfwR+e1/f0p7
bUmhK+Zd3/m0WCu4K6qoAc7b0tDuI0RHcNbPEK/f7bbrE4HTW/tX+Y7HucJIr5CcUYcKBjl4wn3R
c0lu1NjHXbbNFPuPQ1baRklNrFXr1RLumMykisHWa2w/AhhsF0IdL/D4Vvatk70ubR171NwKRPXG
U9TEF8I+dzU7sQoZlBILrgN0nB8jS7I4zxDHVXy+pXA9Qb/CLoWZ4LeDZp45KN9dcnlQqiIEDtDH
KJAcrY4ZWX4ytU0VxONiXaKqWHYF/SB0Yctkn1nsq0u3TNgq9uLx4zn67oh+M7J27JeMzzV7g81D
2sg11jR36Jyz4z2xDFbUFJ8Rjs5qFfl2N4sW1HNLwvqz5v6yFHvHuDEUc2Phz/nxs5yYnVTBKQFD
yUa4dZx3K4Tb0t3DHuNk7We9eWjn7K9KcbZNhy9Odw5Vdmp60EAOJoDEDcnzo9W9IIpuM6DyAbld
v+3FDpUl1LBzb+/EBwIKgKqARNzqbHx0FrQ07s10d1QBtbOv7XpbsMwzJ/jJIWg0Q85BwpQV/vYD
TXm5qLXKEKhdr0VRNOjbnE8ff5tzY6yT5LcjLdJR2cPwo2iErx35ca8/i9488UFQN7MBAmwg2PiV
yf9tCMqzspYwNgNwAc9Olfw10n0Uq/Mfx9qUvHREF2sZU3CNP3pd4+QUkyoYp7SX57FIX0eDJjgC
ue3Hr+z08/wzztErs81obKzaLQNqyoq3ZONGOs6npojO5NRPf5p/xlmX1W/vTaH7BbEIz0PW/V61
jXuliM8x9k6OAbn2V4oT/MHROxtm0Qo3XM8nO9wOob5v8M/5+HWdHgIjGwoRsMmOg43amZ2J+lkZ
JL1ykfbl1Tia+4+HOLGTgZCi+khm3+JZjjJJ6ugio3GdkjA2/4ka+3ou4temK64wMvzzfdkFO0rj
OGRACOHr0/72UbQ2zAWfvwwm7idevPBI4x8XVZnIxIJQNvn4jr1qxt6M4VaZO2arISaoWlepGg8K
785sEuDzzpnQ99TXWS9/ZLlRdtrvKGeyB8hbqYzVq/cL6Ivw3A5zarlA3WPbR66mUvl6+zSV1lY0
fox8nLm4Kun1qsLsCv3umSLtqWGola62pisa7rhIm1PpdKKQQ8awU9rRJh8ajk/H5ZkA5Jcn19Gt
lePS5nZOqzEexEercul6aPQ5E4CK6G2FMl6PdxhFoYFv0IRbGC0ilXDtTd9aB6sTWy3Cbqb7kiE/
L4XmQZ7ys+/Fst4h4Ds1hbfotKRVmKcV7UUpzUeE5FvFzvatMXiagVzeOnP9PXEcv3mCo3O/izvL
6VyjDPLe8PXmFZ1tkKrVtW5i8qO3wcdr8+RoFpoLahx8n+OYKXIHleYzJnPS0vy23K7WVUrceFP1
M3H/pn+8gX/8DnY4NQm4afxnsKOtuaAdWHMSBsO/zeM88OLB9mzx8m8eyVit70icUUl8O6PLOOs7
Z+IFTtbssWD8SY2DiFC05m4vzrlsnX6mf0bT3442jlOU1hWjLZW9s405sJTnWD+zrZ0eBHo7cHBO
z2PTyXC0G/zPzTKgA2CrlPeqW22y9pxJyal9mhv7f0ZZ58pvm2c+LmpnC70M5pReHPdyQWRO19VW
M/8fH+doiteo+EZ618sA696NU3zP9S9Wcw7Td3JmC/L64MQpnR2nuDjrnLEYtPUe0AWK/GmIJqgU
e0OXoq807pmg6+S7+2e04/RWHEXJ0ElGi8xuO0XuZqFEMzs6U/yPVVKcP8CgcAOFo6BR2n37mUSj
1oYqZiYDCCI0s7vCOWebc3K+/TbE0UzohshRR2ViJtj6JpEXTjVsYlr/P16oJ98ZNTQunxxu75yx
utJIwnJgGsj52opVJMbVFl5kDMvz3wwEfu0Xg+1dhSkyZ7sUNqdobyXgkMR21nq/10vPLD796UgU
pfG/4XKALuhdCqrUa1dFoc8l1xI7w2gOXdfv8ma4TQm8Px7qfX6GocinwgLC75Ct7u00GPU6pnOO
zTRU7J3TzM9jXgexFt/QbBoUxpXeXZbpOUPY9xODQcmxgZQnFU+B4O2gGV1sAkw9t4Vs2ar2C109
NwVYho8f7f3SXUv7nEfgu4kV3tU9IIIvNr1XgYRSgPZ5G6XFNlNfklEnqyDOfLOTz0TYjMxyBS8d
Sywb8rxW1LCeeiXbaCiic0VuCzltP36oE8NoVDdZsCvdC5Lk21eX6rAooCcVXLR0nxv3FU8OAeIc
9vz9jZFmPQo4+FKuMtfjkAFQndIlmVMEEdZmYuPUav8JP4f0nJzx1OOQ4oUIiSp0hXG/fZyoHPOk
d5GWFJX5aFr1RpPWHSrsP74ArzpQqG9rHA9v/CjFg+lkbuS2UQBByQDgWl3sJYp15jw6Md8sDZL4
yhNH6XGM9ezpcKonbLcC3Z23lk57nepejXOz1ZFFlWb5+vFMODfc0TMRWssQyU4RNHLepXp7i+8j
WN3Id3FJAJ325V8MhwiIdhWS1eiW3n6pMq5UfRQjw9Wtj+gtCK0liEvDw6zeS5dzYM0T+xK2L+yA
mE9xAbeOJsbsdrFs1aII5FJ4kxZ9s5ZmqySxb1s3yTzvh9neK9G5i//7s0R7M+rRbjiIOltmwJqB
Zki/ThYPf7ktdmpBVogzC/nd52P9UgRcocx0naHee/s++8hK4qytkZGLKcKhEqTQUC7aRnZTdOXU
yD6HxnHOiGtP1M/WT8cE5V6LUePxesvzydLbxaqCVpr9bpgm29dzirH0+5NlzWt1lyzFCqBUwl2d
J5qPJwdpo7RUsSEwnmCQvU6yfx7GEDKLutyn9CBfYOUK1blyld3HU+6EbH3tIli5c+jM4Agfzbm6
66MGiAA3fdrT2z79ZJQh8CNIID5EpWn9Y35mH3taXoMrGZpiD9NN23z8M95NxXUGUkcl7oTT8c7L
Zkqbmu5iWQbKnF3ms3qjqrGfdfO2j7VNObtXQNR8oq1zR/Opso3qqNykV60lxaijC67VTokVjkS7
0NbBP2luUMdL5s09BnXRaxvGj8hYvckaMGw488zv92X1zdBHm0vTJVpcqORXcV3YZ+F0mCukVPV4
5gufGeY4p+OMOqZSTcYicMfrMh/QmXSBXp0rvb8/zXgajSQrQuuVK7f+/W8hSaQWAtApL1JOZnsI
RVNd5hrMn4/nyenvpZNn4TyDdH1sJ6EvzoBlNrl2epZ2em8+xsK8EUn8Orru3RAVFE3y6LJpm70+
OP9qcDoCdK70nNjHsLk6H3u6hUjyNbVyUQ7GPfDcv+asx7i4/tb0zQHTt9x32k/lXB3OPPi6GR+l
S9YI6T9jH93nUoWNmdilCghfdhYOiS3Ou/Tpc0kRm3IcPzVm+nlylE9TV1+52jmO4but1ODzmqAj
sGHl/47vsFFp40CZkasdndd41r2WLK1sbmnU3WP4eObC/P6IeDuY8XYuLUqk0GEHobYoW38kNBPj
ABxOR8BzDutzbqijaRuq6CjpHSsDgDt4YBZ+xO6njQ86+qSPv+DpkSx4iNRvVmP3tw9lACRrhMYC
GXrb3NYCw1xUcxO9bst8Q5H8nD3YyfFWmRArcnVWPzrdcXbD83DgyWa3HXaJnkVeS+CxC9tC3wyT
kZ+ZoefGOzrXbZmNg17w0ZKovrM1ed21zaFxel/V+/2/eJXsM2vmkNV+LClLZ4QyOTT3QEsQRdeO
eeN2ld/mhUTAcE5XvH6XdwsPiRVlF3W91x59t07Ry5DbNc81mx2V/QIymrgZXPrGV2pYjjRbMZ4+
fsD3p/Jah6bx7ZeaGFDA0QowW1VRexgXwQy7hTBE2XRh/No3BWnQ+qCYxVUTN3B6corhvf2Yj+2Z
2/yJU+PNDzhaFyChTKlOrPcmoQMhF3sTsVbuyIePH/TEqcEUpcUL9Q5pnmPbhLwBxZJMvNxO0+IL
ojGghXgQnpma9HW//4hccB3uZdwECbvWyfvb6USumW07o8lF6MrXJFHDBzMtBIZHws+7counTXw/
15Pczsb8fa5TdKyk+jeZDpeumdTHTGl+OhVNDImjj4HtpO2hH2jAzZv6MSM03tlLC/mnu2wq4zqd
9PsZbxwvBW94GLV43MnEUrx4bKQ3jJPqk/JW/FCvn2hg7a5mwH5Bj/Jnh6jBvAyLlaBrIDvyRZ9V
pT+EzHN0wy5IKuAuQTcWzs8Knt2+zWPrqhqT1XD8bhyM4jJjJEgesFBdqV5og+FsFrxHQpn1O1BX
w91SKoDF3Awor6ZT4ePps2L5q+4z86YJzc8RDbCbCflrg7unZxf9GOCz82SkOURBTftq5WJ67Gmf
8ys3Athg1Mt+ilqoJXNo70VdlZ5u5c2BQuWwUaBZkRlPL4dl2gNVyD23UOhnyofmPk5NJxhKO4Qx
U2gB1UgoKwK5uWnRViW0fhPFJIGSUP1Sd8MnqYSKZ5T6rR1qh0yr5xqZo27t2q4WSK91+0vMuH5i
6R1FEaOnI1iZr8HQgUzJlvA+Dq3RL5O0vUA37FDUUJWLuFWFZ63dxTLOsh/KYjQXkIvrG7Xl6jn0
oTcPUbsFpWZtRaSnV44VVb5amAeoK9bWFL16kNjCa4qBDK7I5SExNTCFhvZozNG3sJCpl8pHEOHy
ItHswhvrtvJ7J/temnl9My7tK314C4/tbgwa7D3XXPrAMPJ0K8EWSmTWW5PeGM5AqBRUnzD20Awq
Jam2H2sAPNTV8dyYDdIuqbVBQWvsFVHe0prPt5PhGAcJ9qzegp/957km9eqRAx8u6VMAb+YY4S6H
OVX6ZDzIo7TxhWyT7klD7+/R9TR6rl3ogVZEYmMvZnVhDt20L2g2jvy0abdpVH2unC7fRTjf+NKR
8t4BWEv7mDEclC68rsWsvkglsi4iAOV3bVgbyrbCj8Xr8FBUZjO8Eg5CidA05VerbNOg5MV3WxVB
tLEbS6E2+3HSlGthNlm76WVrlZ4WzvBBYk+3MUaCfNrdD2QmA3vB85J4LPNzuEiguGBNways4Z7Y
6kGBY2Z1XRrgqL7iRapnW+33WiGrb9YgsLfDCIlGu+wZmaeqeyOqiEMDh+tbbNRgK6ljhl6JzcUP
K45108tNgGMXrt5IZ6NAloK/NnxKZm0Py4gu8WIVX03bWpF+YbhkFeNeXEy69cWOJw0MEhzGocbO
Xdr2ckt/VOvLSNkNLd9kMQZa6ID7wVyCgQdaZ4YfVS7uGADlUthSFCmvoJZ861UptmHP+VoYVmps
9DZabvuaTpsgcmY6rYg9buyiC9kz2iHzam3uIlgyi75Tl4q+aCdqF7/WO7o1IohkFK4Hmfp1O9lA
w9OqvlWUcry2C3e86EDjaKABh3JbCKV7TGZFO6AMMTOYLmbyfarCWztGZraMFOqqEQrqqIbqvTKi
NPVkxU42F6K8ClN5GGV3Y8SR9MOm/MsalAkzjziJtnXjLq0PQa1vvDAPxUHrrKgje9nKG6u0HjID
FF9PBO3SpnmZZTHsohpPh0aZfDUzb7MhvaNr615q5g4e5wtE3b/aGS6L7SqXVp7fOJG6t8mQm0sN
4SUR1ca249gfWu0FChd9mypq9MFJaTXP84uZjoNg6apLR+T3i4qrgJO05XbplHxD/PEZ3US3EaXo
d5mqvdgWJ0bDxcefI+POweDGm8ZBC6a4v6Op96/CYV5M3Sw3o4wOWmxKnyPnWc/5Y7e3fzLQ4Od0
9fTNeBnWyVM5mBtpvIz9QlNaO7xg1P0Sq8Tko4MAQFHrB+n2j5ljXCtFmWEgUV05ib2Vikn/R/Mw
9uarCUsKxpLchsuMPjfZR7wZbXbvlT5kiT27Q9uBKMRoFwtbMELXpQA75JSWp7lS8zSaVTdzQ6e1
aOOrsLT8sC9+pCMv0H2OMQlravcJuN8OFckBz9efYRqhfemuozy+jOHHTs7wQ83Lp1Gam1hq8mLJ
9LWbmlu8oH8mNR5tTbnk9Pc1glKgogFp3xsj+qJNfc4yj1/GWlwbma0DyE0bX2blnW4se1ewF0xR
Xj4oGis9W4pnA+yRnJ1As6pbZLO+GHsLVoXyPR7Dkd01ugHkuDET7YtidvcYG1cH9hlvcJyvrKmv
2YjLJQav/aSVry4dweAPL1UgXkHkPohQ7ChEOd+KKrvuC3Hd9lrupyPTET/v/ZybF31oaXuDP5iM
sLpL4clvGtOaNrYKDMoatwkXkk3p9unGnEXvm84SmE33kJXTD3R/40WDjLm/yDsZiSmIxZh0n+d4
GpN7C4piW92HlT1BLlP4JVGSLRe0OP/8+Bp2KqwmY4vMC5mEw8XvKFgIp9AelJlMGUnOK3uMaY2i
5cn5ostbPExuaUx8jky5h6R9LqY+EVgiP6auhHsZvY/HYUpTTiiaSsKirmt9N3b2ea/4mfJY5fLG
DcWdUSuHNeOK+Jp5Ln5oiXUxt/Z9r9mXS/dNzZVNf04c/f7yS1VDMN1ICq3hxdGVX5qVEkVgN4Mo
HH2pD95SlL5CY9zHb/39pRRmFlQNNCrIkwku3l5Ks0wP8R3NSyZ+74eJDieMXWJ5GCUwPmiduCj/
T2D9R/yo4Ee1Glx0x1CoNw4f/3fOH5+qgn+O/0Prr/mdXvX3r/v/afTBpPs/w6X+V1v8ABnyO12K
f/9/4FKm+C/KTUhI+UKC9rpVovC3yYfxX8gV0c4b4EkIRVey0z8mH6Tvsd4wnFWro61aoH9MPlAV
IxKF20JKmnLgn8ClWJ1v4hrKOSwZVACoZ4BbQbg6mkKt6PqZgzvdOi1bMfj3eEPdbNzSCG77UP0j
32oMoonE7p8MLIgCvRBfEf1s0iS7jpVM+JP9DNPxEM31izGLiy5GSlrNaBa0fd8aXNqbvZSkQNHQ
mbvJDL02KovnTOniyyytDxnYgq5wQ99oMcvU3CT/ahRuDxO+29n5ch+KOtzopYETaaZdq1P0DdtJ
fDhaAIRY1nmxBRJ8sqfXCIdhz4Q2Sskf8qMRF4/0bu2T1HG3y9A9K3MS+WYt5aGxUv0ubumJzpfl
oe+tIMJF5DoxS+dBpMVwTy0SkEHT59tpBA2F7hgmKV4aXahUt0P12IXV0+o7ZYCPvCcvgkljk9Ij
PkyjN4Xge7qkOPRZWuEYB6K3RNn31Kn1bRQiS3KL7KYejH5P82e9W8ijvHajuiPnkx5Ge1i8uBg6
XytDmJRKcpDp/KWhOAwiCcz+UkxXow6dcdC6XaoB9wBE0weTAwdjWKLhss1crw6dpw5rU0nwBfc6
fZpmvd0Xxqjd690gtuSrXG9soNbOykMXfqnGefTIYxNerKc1HpwbFXZ9v9gvtdL9MPSBwEdxdSoO
FvelutxIW3o4HdMlZXwuC7iNWrx8De068os85+pS161XWsOjnpSAKcsuqlAZtU9s4Vyqldz1HLtX
PyvCIFXWqU+uA+c9vpkx1xNZ97msQSYKCKpaKPetiK5E39W+2ZmQ6EE0einYIhpEW9+UyYoGoNYB
ydW96UjBcTetv4K/l69mpXf7UsmfxtZ+UHo3XnwrXe6KFEvdCjcxbhHgYLUphTWs6NTQp3mD1xnv
0ba8fgntqxxHQi/U4XFGRMdamP4oXZrA5wlEZiEujApms0P84zVtdhOq9M/JElhlNrym6nPVps/o
8Alm02F8jXGz8sIk672plQK1mQxv9dWvvFALZZeB/dhzRI/PI2YO3I/UedswJXfATB5qSaNw4+TR
nVHiRpbCjKSwkln+IGT4I8mZMUk4PSFbNrZEp0jHsX7w6QXDGCZXKAuXi76PZBtvazOcH7g/kSJR
C3IF0OQ1PxQRARfuCJduMzXf4VVm16Omb80lMcg1pP4YHnAKdK/zDmW/0eZPCw1VPtuXn/dmEGNM
eU/LUf25pAXaz001f7LHLPbiSmNyanR542vJRMExrTSiAmr08DC2TnNtRVG5me2muLf0+dU1M3nt
mFVxgWNAuSHESbZK3Tf1SiECJQ/kPBdE0zLfqKXdXCcWQIYi1LunATgA8Y8eX0CMKV8yS3fv6CmH
aTrHrdhJvKu8tLOG78DPiz33IrRhbWrl11M1Lve0Q6ebROuTwQd0mj5p9NTfZmVjj5viFz+1WCDI
MWHE9EBNf7rtSyEvc3LLD8iPga/av0Csmdu0lKuB4ZJsEXHrTemwwIvRra1sbPnkljF7VWeH5le4
sskFqdy2psW+ZCEN0QJMuySryspsjW9J5EQvrV3nBrdts9p2Tr9stTkF+osZ6l5XMma9CW/m0InJ
halWqe5Wm7r4uRh4mMWxNW9UVVQH+UyF0gh59QCPrOvUaeTdBDL7O03CE0m5aTgsVtK/pk2FcUPZ
h3I3D6V70CoW8aA02as52HQP2+1yo03KEHsiwgTVqxcBn9ko4t1igfSChy7GZ8yHo6vOanmT0RJm
G9tcbI9wkZihrjR+plyWjWG02mU7AHMfed6D2sTTvbFM4mFq1PbSjC35o3FFCxTahlM9t6RmVLec
n+yEW5z8Be61+4pV5aSDDcG6/Gvu4mav2kN/1RoqSFVN6r5Jx/BOidPmstSQgRVsxTe6pTifozDO
EdX1MoDyHEX4GlhQg5W0IMmUF+G3BoA34YWZj19TCUBW16N+32Radw/bXe5ia8zpCM1zQi3YBvix
jrtYxPkTEhdlOyzacBC0I18sdRbuMs7VgFaEFV88a7Bn56K3fhRuql1B8E1fnF/A40JLkk2RW82T
AlDWx2IGMweI8X5E62scoyxT61Jc9QDwr8NOwZWhcGeyWqLUnQMx8eK7GD54sT50gRX3VPuhD2P0
kFg+XiI4jMD9jzcDuPQt+JHuqsqgbNdjLC7Vyh5enBhKfkQG6x5gyLc+jLVdNI81tVoHGvBEYDcN
qbnpakXbTn1lf27A27/OSpJ+igxnvjAGXb/kWs5/HXYYZc9J0sAlrPqAYili7SdZtW9Uq94B/Mrv
lGhwdoDEicgb+WSJpN8jayGAt0PLm4VZ3HMjQrGbShlMttkjxWW3o27c0F2IRUeYaTax4GLvsR6E
9Fs4yt6JbX0XZZXxdV4IgqNoaXaK0Ts7QwlfGieaf5IdLK4oLdRboyV6nYrxySJu9bqu202G3GpV
/yVUOLbr2Y35GLsQNuJhkM6+stVPg6NsM0MN2kxqB2ZlYLicsbHukKTBrcHsOx22hQb8wa58t0i7
jRmRbS0aYFRKi4Eymmu6lsTnaDQmrxJjeM2vRd8yfO7mitzVNGzcYbWxqfX8x9gt2UMJ1uq5n+bK
G2D7fg6FzRtSytuCfuGgTzXjOpslGCHbTF6caXQfZhKMHloGa0sXoeubCckNq0rJ3xr5AyQRP5Nc
sBLLCMRUbjVbGSFR27eFGe+K1vGxM1I3JH512LpilwvlQdAS6E2N+RAr5hf4hf1nCyelAirtFbnZ
ZI/b2b4e9mB8Ngh16CqOhkPuhBsoPotfzjIHVjJ7DuYNh7GJfipNsYnB9vpNCfFDHSLDK+Ow3xS0
7Asz3Zv9iBOVwL6kMmExisZKtk7RfEJfVe9thcY1Kwu3GZaIsqgdr5mbHw4LtZfNw1Q8DrbcO6b4
4q4wRsO4UUdMjSYRYV0374rGCgb3r6maH9qWjppGksR02eU3owrCheRQ7NQ3A7esIXEK0qbjXcfR
maXwLSPo5BymQd+ILQqIaQtN1N4kOJVfJuC8MnUeWKzuE+kfCNr2/FPtoHmPpH+8ZjSnjZ7j3msq
abIBMPIFEWHgjGJbcm2+AI+50ZLiZxORSTPlYz1iD4LHS93coFra1db0cxLz06Bay4bmVGJ2DWeC
KEJzbHVXwirCTTLWtV/SmbpHWdd68M7dwErIbHLYKZ/VXksCM5KcLx2mV6WgzmttFnK9nhlly15R
F+uBlM8luXGSSWZ4X+k5VO+eOi5kSPTUgzne405Z3UaWU15YaMy8sk4qjzIW9XG8EIqYHZxloNhy
o8+OVpF4zD8tSoVnRVjNj7Pej0z4gdtaHF3ldudLIPqBq8I7nTJoJmiVDvg0YZyQQ6qxZWmSX9Yk
Z4VYXiJ3IkGNp8d1DdV7DaHFV2rLl66SOvvejexLayzKEh8upXohk4Lj0VTIA+4RGHaZ47KX9mAc
qrYF3dCWis/cDZ/UUKv8MXft2yGOez91suqi1ed44+oTjOoET+e6MRTfqisziGisZP+Mb221Uvci
7/U7yi7jNZV9HC2HoXkgqxV/NjnPUBKoyyXeKMA0qQAWV5WicoiV039Tdx5LcitJl34itEGLLZA6
s7QgixsYi0VCIwIqIJ5+PlS3zZB1OeTfs5sNjbRr15AAAhHux4+YH2OfGc/WVAkZGEETRORCAJu6
nlrRHpvKecqugYP9UzcXGMS0VJ+dMRNm5Xq5+j7W/rAHN51woFpum6XBmxQ6tXEtgh4jbinzE9El
xllYcRzJph6iftTNT4O5FBezdPPbmqIKqmPfX0vpyG2vYb4jHXzfPQGOblql9pktwP8y4Bt4nmZK
+AC/q7Pf83hGgPhoxnGDYJoiciutPtjooA5JMxah079VmFr5bjxEgzSefVnv8UrdeuZ+XrJPInNx
9/wRk9oHbfuHqWdj2OPSFw6m3HpDdWkJIjHz5Co22XmLCcdxEe99AmULzX/sK/Wd8ro7CiM1Qs8e
X1o7znZt3t+kxe1sLAfDpYBSYt5XzRrGaM1FvmnjXEGawuEg9hf/GAdktXQtB6litnzjDqCqBnoP
s29uyYnsmXoES7l122Q8OISBfRbwHE9jtSRblQtixibnts2ylOszPYFQRPUNm/NRxcyOQ9d3kzc9
w2dpYDpIJLwSgrK7kLQslbe1sqW8y1D+32SaenQI27LCVsOCJ2xNq3kZTJuQgKqfZBSXTfNKHki3
DWq9ikTWNZ/x9tOn0BKMqGU3ZfuyG9ot/lTjd7PSaJhr7PQ21jx2FyLO5rCQTnylyXza5UUinmXh
lRfcJJ4KPe8fsETHodcgKyKsk6m7cAhyWCTCP0Fjp+FDdZu74RIHdOKz7c2Y2EPcwg3f1r9m3aAb
7NVWv28M6W8qXxc7l7HFj4mhHskyOARwW4DDBaOCfbtm1DiyyPeos9pLnWFoPjly2KfVWB+9PhXP
Gg1tCP/Ge5gkTIluUepQKIaEfdDLXZ7F8aGpS+9Vm/vknICp35s4BuEJZRtnbPfT9qQYlO3dNd8N
92jrUKyZb83ofragDPs6aRQIYDoPXxjSaEjXQt0a5ONnJVxBnACSnuE9V84CwB2j0SALrFiD55b3
DDoyAazrdA2mg3E7szMX6lPHTrHTGBNSl6h4F7+n2lWqVpjzw9zRsOWiRMn8i6DgokUf4V56aflp
cAO1fqGAxj4O0KFYY/S0eE3Ua6Gm0oWtQXsVR9xpXsP3Ur/S37yYmK1Q7wfsQNaYvmpxSOwjl0C7
ZiIitmSb2vO2zd34VE3llTvjiWOS+2czrgiX1rGIm1tDAdd4wGwNCiRbI99O7+mBS9mqTbZGCtZm
qz2SFJL/yNbAQd1Lln0d+84LIUccBlpf3kH0Ms8mpsDbYY0tzE1bwXZ8TzNM12BDXjcZh3GBrVHw
nnwYrCGI1XseIjy8/M7FcZuBJHmJQEWKqnr0AZjWOMViDVYUU+8ciLkev8j33EXxnsHIg+q/pKb8
XuiDeduM5DVizdNcBWuG47SmOebvwY41sYAsBNIe0QPPm2DGKyFZXpQT35JHwmapiXNfdpu5Gv6j
AvqvIND/Gbp58/+bhT4I5P8d5Qy/1kn59e17l/4MdJr8P/9GOgPzX+QOQwVGLLAi3yu5/t9Ip+//
C3UWFRgsydWwYyVP/AfpNIFHTRyAg5WQzSJcDYf/g3Sa+r+gtoNYMk4A2cdc4L9IM17pGf+Hg7Pa
1BLVwJVRna1m+h+J/1VizuQLBtlhyYW9A+rJ90lqeZG71OUeB6v/zmPbQ5UIHg//BlQV/N8PeBY/
00UY4LOp1HVymAnmgJ/bxY+2SqvjvKj8avZTncO5jP8Nzv8PNXf/vigoM5QfywdQ/ugzanb+OChh
J4e+cbRLhwaBg5/5qcZf/zJ5WKmlPz9P7g/U2HJwqsIX5R9ctFqR7ShdMzvMQ5VfApQIG0K3sM3W
i2LXGlgSZr3HebD+LfX18S/0pg+Xh4aDjRtaL6xSDMLaP6LWDoGRY+n47QHq5BCOZWXterFotyaB
M2RtinYJKWDsa/Q5zStRjd3+p5V/++8b/VndaPw64PH4AYgNEZ3y0D0Stz6SnouRnWZwjeYQD+tL
Libzaei0jElgRqczZws5oNgtnaXZbBJEQfumqh0S5yYTEE31nfHgucO0941h/DzOFo6Sf/6BH9b7
++/DKWO1ecBi9R+mFZlwyEgvoT80fkp8Fs5Lm86ZcJYo4cr3K5z55+t94Ju9PxCMw+G4eXywyOA/
LHithUig+qE7EOgKB8tGr4SR40zBzqhY0EeKJr/P22JDhG28ZZwNN6YYvPkyiaLo/zITNNk1fl6e
voP8Abo+Gw4uLCgTPvwaNn2cMkkLPCizs8E72iQQofLM7tSgEKZCaNP8oiRxmNkg31wS0vfd6C7b
rpxtAODYT+9JZda/gCG3WWhNLSIGJGz2c9IP8tiuIGKYSA/foak3aJpGnw9OsL9cqrrRjlXqj6DB
YEZACSK+8oxK/4vI+p11/dMX+H6LmCwYvOX1O/zIKpQ9tICszioq1xFDoKVuOmvT93J6KltILMKT
07MIGqr9eXWM1ktZ7FCWJpd2IMGcI7g/iiruXpXhaLfIP8uH0hn0L1Mwu0wm8vIhhyP14hNMefS6
IX+zjLKPxNKbX4dFIwF2AkXTo8ZUFhZFnU6hTVjC1VgptW2SoHz48/r6lebHRJkXGngMyihGcVtZ
U+9/3k81Ncb0eWl5WNaUTxd766ibnb85l338argKSksgX+wEAoZb67bzE8nPJxNrmFhoB3q05LO2
ImVx3x0VYozvfkFB/ueb+riJvF8OXui6kYGZmx9m5t5EgNTScjmrEskVAd0nfthEzzupv2wHv/ke
OBjWE3b1//A+KsWqyawTq+vKAxlbyVVJX/qUu3r5sGhNdxqsrHyojDS7//Ptfdyk19tbw85ttiG2
oHf9/k9PExuIQC/7ujr0wEOvYHo+DWvR8CUSa21YoZe61vMcTPKl6FfkoXW0v73Q3z1h5qfUJbiF
YXqzvvCffoI2rj20vrZkwtMofXXBuhlqpCAmCMpfdDu/WT28Sf99JE/o7sekF2XlBEQWSXuQmlc+
2Bmywj4bvb2g2gjTsu+//fn5fnDRfv8oLMosA+c6njEl1q93Jxz0p01QiYPeNMsS2UyG+m3qiZ5M
vV6oKlq0Yrk1POYsqZbHySYWfnZhFghqotLMz4+CYclVHWfd6+C2w2tlSsV5jWQNvqmrXWK7ly9/
/tG/fSPQ6Gx4hnxpH09upseFa4K4HZjGOrT6VCaxV9bnILGbxz9f6neLniZ8LR0RjEGT+PXx1H7W
dA23RDkEMcowO+MK/uF4wn/eP9lWUZ9TS7mHP1/0N/eH5SsqlncPSwh2v150GWEamjVACa4E9s5D
C3VFl+4eaifW/qJD/833BRc5IOBiVZJ4H0kmIp1xjYJyc4j7Ma13lZvnl8pa/K2CHHQ39MZ8NK2+
Z4IPe/My+lXylwX/u3vl6uie0CRj3Usr8PPXNeiLN2oErR8qOxnAMrhDY5bBzZCJ4C9s8nUpfzjt
sP6GPb8qXddT/ddLUaBD30mX6mBzZp2m2upOnbtwNvv6Yj1jW+zlG5/5xkmDdfmXV/qb5wwDwzCx
5Fuljh9ZNrA6y4XkCXnIGl3tLXCo+7QhmRXmQxlf5cvM3pWN5lSGc5vy7ZUIZv8f9m+PghMlhudg
l//hS186P1bKd+TBTnXic8F7j2Mf61uworsqgcYWlmb5t5ruN6+XHdMxqTBQZ//DkGZ1Udabjs0z
ye3gGhdPKjrPbJhBZ26c7/783awf44cXjLDF9BDw4X9Dl/brC5Z0SH4x+gyLqNWus6p9Ut1fq9Tf
XAThN2uVenWNB/ogVawYrzrk6bAjJKSUhobUgpx8WgCWP9/Mb54c0S8QeFix3NVHK58SUEuDvCsP
E/HDz0XGoAlXGtJxVWHV8i9r4zefBixtKm+bqDlakg831QqwTUIs2wPaRBODyiAzNwF8wP0CDn0m
9VG7jQco/oDvLhym/w0A3P6zDfrd80RCs/q8QFJiB/j1pSGmt61+qttDWbjaplX2q5b/VUz/m23c
ciHvOx6SvX+e4YGmN96ke9Wh0RyW4ULRwOS0W33ws11XNOOa6pn8rXj5zWHOt477AXfGUfXR9W+x
U2JAy7g6aH1tP9cMc2998KxH3xL5IXerv33hK27y8QPAWWZN7OD0CCgHf32WCVKeqlxcccghgroH
Mq6h8+eZlv7gY/AQ9UJDDocgGJ8W6ce3AfxKXK8yoVSYOHnzQ9pG+TDmJl0A3rveHvIE0o15TF8d
O6P2L5x+tCLKAoYzPpK1rZU26iAas3ukcJGf/rwyfvMF4H1JRvJ69uooc3+9G8vVu96ukSCYksxU
DNBda+M1sfaJ6aX6i+Xmb661bowcDCbvit7z12t5po+zmYnX7IibMtnH47JbWg1YcsUi/uvbcgL8
CVjrkElAdn691AwnrJ7NuTy8Ix6dDotCj31tY8dp/pdT5z1q69cdEezcXNNRHJoeqphfr1VlhAHp
U8zHNSV01L1rEbNquHJvtKX+pe5N0lPtliSCm76cOXyG2XffiBAuHzptrJExsM5uiXNcLr0nqyeb
/EOUJbrIVkcK8frnB2Oa/JoPv5Y9iEpbx58T+9oPL6Gx586ZiW05APQnZzla8itGYNqF6QVBLWOW
Ja+DnraPvdMkjHuMWItEa8I98NLmJl9swh4Mvb9rBe7IlUcvIspBbVKYXyc3U/7d6NdIyTMCz9rY
rc6jmw1/2bQ/UJjXcpoGkxOegoZm8x/ljCEXjYLVrw8wpIqwHEQgo9xG/+CUOo0928+1huPUpujT
EW238TqX+XL883NcbX1+eZKAFtRz5uoxiYcivmb/aEJrTN/JJRIHr2eUGeVtk6Q3jEZbA9qShOKl
DWglpjRc+vHZywvmhZBu9I0Dr+iHWYjnqRWw3YHj+odh0jI+hhwpVCFgGMxtHhFF7p7tvrxRdbvR
FnLfOwgK2ui8jmkWxqk6A95s2k7dN2nytZ7TJ9dblxcxIkkV7LMgr8NGKzxSfOs6soqzTmL3UjBF
CIZNFsiDatKtndY30mgvuI8TZzc/6asGKfhiTvhfl9DyivxuHtWZ+OzliFUgsc5M+PBtU8FyMwNi
5Ks04ujnnhcyCQBKmY9L2zz7moSz40bS8S+dmRGajIyO4HsrN7d93+zypDyS1vV9iLWtXrV7u8uP
jGi3jqderL6LfCigpIzSjQnwmyLqc22rMTMKyVw54JF+npzqoI9dsrXhP3SBgomW483W2c6XwRDg
AUvwaOvxBikB8jAIXHa44OUNb6K7znojOdSLdpmd9N7GiTusy/qlzssQDg37b/xqec3dPNsRePdn
II2NNPWd51yKPn7LKo2HmDw2szqmtnktvWVnNDdJYp6V375MMwCLOwBNlUhUx2Kv5cF2rgjOxL01
TnCMXOZzq+Eqvqj3zL7TmveZNfejPHe681m5b4RPKERPzo0P0bed3+CoQ18Emo5caZ5cqX/3hx+L
aTEVhLkxmxuG9oT6oMvznaOXI2Cru3O2qhtmy3+WBlmlARDvMrZXZik8msviZDTGfTn0B6/Mmq0S
yaPZ4PrqQ4RJbcZymIDqTVyHukUMWqF4rrNa7cmfEpZz6eVPKEqivpIbNy4Iil+ghBjfSBbfOZry
N8YUX3ttHS6d+ySL7s1M2ynMvSYqtcTee04aWi6jrqp70ZBgBdPEZHLWvziVuLbg2m7iWNvb8rpr
zyM8RKYBUSBX8pd2BPbBXdu5LJ0FU4JjtnbPSY92ZApg141TBDf31LSlCZku36ngCfZqFOf2gz9p
TqiV9VUgiDMtimkVU+WIg7ItTLcXuxDfmEVcKZmea9lt+pLENteszhlRW44g6jupxu1kVFnINvmU
L82DPlZ3RtB9W4xmv1BzIQT7zlAykq2xNXq+7W+ZUZxtp9hIlT/n+ud6ZffwmWT5hAZGPQddfdCC
7hXeCqxtu4mYj//o/O4YCyO0NPGWKvdixu2mankIE06Aqt2SaG5HZbqmKw2XdFCHhCAnlFPoqYiF
ORN6tSut/ooobJiM3mYSzmPpKIskTYebZQch4Y7+YI/Gk2uo+5pTMayIn+rleBS6vzHHCot4/6iD
yepDer/wAGWDUwf7CJoQCMF5g7ZJKflizWlf7YlpXPVaE7AjVTOh2TvUf1eoVV/M2kX/mWPWQwJs
Le8zu4AK6ub+poEhRhzJtnNlDwcbV/qYKDzJnIIx5Kpxct2H0suqqJnFddXKV6WP5bPfNVs6+l2j
B1+9Wl2gc9w3ncCC88r1kJJUCt1K3ieSn+ftazhcMCUv9UyyX9KzBWlDckNwt92Ehf1WacYjg9Br
J+UHy+SwOIehQQg51IXAoRpaOkZ7mSRttXgzRB75Un3uAu3QDdPd3Pc7WXmfc7bVmBF9PItvYqEA
EPApNwYC4ci0UueTs3jGcTZtJLa+OMu2LW9gKtS7oOm9qKi6BjZE5SDRKrvuMVFtQ16Rk5g36Ir4
zXPnNUvULisJshl78eqkZa5tREymUu9BxfBnO4FLnnunOCi8JwNuVugN3B4KzmCrNdMhNolenBoj
RnRChOFDVibamy9jRtp9XqrvXrfcL0X9QzeQCXazt2yRLUIbKnCZlMhgQVWH5atO9sjRyXUbo2Ph
XZemtmwF3MNHZ2nfgpgvxMJh7QC2jEncGpnyxCcKB9gqU/doBp26anxtGZA1rlQPttmbJG1K6LFr
ZspYx9pjI+bs82w2pgNZPXMPqTNpP5D3yq0f9GyGepHN/cXJyuAxa6z4poaCReli12JrEqcpI9nD
1+9l5+ADukCDzLF4wU/dU/0VDFk2eHeI1degsQp9p5hGR5Mcv3Ricl5RvxLj1DvV/NLCwzx2eaMN
WwCpYj/EVlqGfus623rs8nsAlBK5Q6leKKOrb4jXpiPzHQv6eSmfg0ShpXWG/sqtsQcOC7OQvKMx
/VrZ8UPn8cFXq21BbS+BvUMnjzw1Rxhx042VF+ZTGaAJnZdBhXbQBdamzEqxS3W9g5SaFRtzMe3I
F7q4Re/aXTKauU+ZW8wbvY2zkw+N66hZtb6rK9u/moOqJhNZ9P6La2vtcenWvUdzOU9H9RlrUThL
lZaecst5y1tFDFg/WYcKegkkQeJqJ/HV6/vqgHWe9tCron10cs86dAt45GCKyQpFW6nratDRhSa6
lW7RjXKctY35CnrV3aVW0YSzsosTUx3zmDTuStg2tC0G4O1FJ6LLrfLHJVb5ZkAWcWJ0h8m/q0Ea
r3NzCV1jGbcCx6dt1sVLGolianhIbpCluxYKILlljQuhLPdXCR+TzTDp1TBse32SUBm8EjDNn/FV
iPygKyP6mb3Ra/7r1GQFqJcN17OG5FhMMZTWOjUiufjVpljK5DIsUCzRi6qrFIpiHy5ZqRCpB8YR
7uDshXNDth1WxBoSc9TThnL8L2rMqdshgG1qOaAJYY0bx4oiUAvZfLVnf06vECosn1p4W/tpyozv
GWSoH3HiJE+a7orXpbnDMhBKYE8RvTeCIdnF0s5vpiWWF+SdODEWVZ/hL+VCXnXchn97I3RFaJZ7
PxvltRcY+qtss+lQp8l0GqmR7zu7TCiHNHOrSmg92B4sJ9ghXhi0Dh3RKLE/aXplfodxpUfUq/Gm
06eecAfzU6dbDEy1umEu3WLEBjcLA/JzAcUL551E8riEkAM1SeM9xaM2fLILEL+kxt+EgFenrnYg
Keow9eb8zfemGsLNRGNbjHpTwraBfBlWOScPTG7rZiaRswpRQU53eHAsn4bMNA5OPZmbyRuUvM0s
BCJ4eE3aq5HP0KzINIGuoqpnmXIaTnpRI/RnrW0gFE6b2orbItLH0eoiVRc91mpZvo0psg82fe3J
CeLuUXNSpw0bB4NsFrEpb53aSol6S5UxhEUV27tEJ+l9a3TLymsdG5XtaI2Dy1QF1U4f4DWjA7Ye
HRlQKvGeiyMvz2x2YpBqnxRV9eaCWz0o1GGvXf1jGgumzYtdfmdMZW09KJ3FeOnZIDdBbjt3ncXm
O3mxR4yzBlOp1L2HxqiCc9/jV+olLvJfZ1Rs5th+xl9d1QXIwPP6NAo06gjC0RSSkTl8dsdqujKq
3o0clZ4xdygP1ZTrUY2jwM5qOahnWPsRsVIk3ahm2HmaOWyXxeZeHXPYTKXSdkbl2sdm7tcThHby
ywihpIDIP7oPcM2C4nOJbfMOzS7qenustix8WYVNP393NDlcaVNpH0kpkS8OXcme4XZ+Z0qHVDff
kw+l6WBD4Gnp22zXy7Mc83LbNLg9mmZ5N3j2M2H0VJ8o4DfLuNaHqTnN7F4ipgoeipw7jUFaX+zS
tq8GvBpOlTW40QJrSYYTNNGjM1s6PHHGeXmE20N/lnabPdZVbRRh22nYaVMt3DSYuYvT0GNcgh+I
7mzMZFK8hLRM7hY7X2U0yLAqQtRYnAGSI11zskdz9HRCV63psSWTYR+nvtr6DnwCWMHXmq2MIERh
xdCTrBb/YfGEO2+Yb+FqQWiS/5h6U3UnCG1pImlqabYf0Rkfgs6zvqco03d2aXU6VmhNdkdCQLop
KzQyoUxFQqURyKPjUKLw9MuLrSNLZvL8ShRncIQuj6NkaTtq78Zj0G5S1ZZYJi7dWxo3COAX6STL
prQbyTh8BKnbJB4KvYk6KKqQWf8otcG4lm7qPGEPj3y7N1RywVPSKimFTPyuAoE9E8o0ifa/doc7
hHHmYfGFOJowapGOZeZ5RngcJrB4ruVsrUt7WM5txW1qnQApm6Rr0CEZCLZs62sHJBT5FObRjI8E
p62lF5vRLeldGqe6xxoUgZOTSqg5slnObFjfUytY1fmzd+7qpDmIXNVfMXxmwXvJRgpNHfs+IPTZ
b9Qloeak57TKG0quZMtIcI78SeQbaVuvuRrbT3rr0Jssg/E569Ao9LH3bEhjifyC4CAGCnofprpn
HTNScMNZVEVU10F+cBeRbhM1ktxXO9ohG+dgYxi1dYkpEcxxFEj0QBEpPM05hAc5hhpDfFQWTfoA
owLrzKRNr5YeFij/WdU7dEzWDV4H1r1VjMu1JmegC5T/zIQ8RHYy7h5aqBl9VJhoF0Wlw6bRZ//I
2hefUqtFGz228TP2et2dNoq8jTLhiV21PqLOK2awknzYeJnbHrx2TLZW8ZnTj128NhPj0TaKBQRo
pnFlFgiIYCR1dpUQNGLwkE96t3z1U7MNrQ65htkV+sGohYrgDKM/0lq4nxQ4P1ytEl/UUtOHpO2n
IZ7aF68NXoEVVDR77IEG++9YOOhoWuNLrDvi1mJf2NZJtdx7RQ/lNI53ualld+mwlFko82TeJ02F
8M+sl8gY3HEzQEemCAFjbYO+utLdLljtWZpt3FTt2Q8SZ5eKMtjB2YyqDvcemybvCjxqj8zHhKFp
zQZagyX51PpagjIHCMCqHss5pW/oenmir5yR5MT1JbCqYf0G+g12Oa8DokBquwlZpskfFJvbupLZ
S1a7Lv4yk70xWjc+5P4iNs2S+lst77QdKkJgBZc45zqbuq1Z1Wuh2V7N+YDysu2fA13RqFjOsHoi
oYDTcUeMDCPLC/i+RPztvBgFga25T/jULnUotSaH6GxIvApR7kVdkQTbetDcq7zs08hYhNqrStP2
yALR5KnKQ042VTdT7shvskZe4NXTwyBiB5uPRd+lQ1Z9GsZE7bHzm7b4wzw2wWQy75fOc5khHm6T
ZNx2xVhcJVoQbHREJXY9n0pd6kdSk/TrdoAVnAoxHIwmITG98jPMOmR3Wmjyvo2ZRUAgZrdR0ngU
Z4M/Pdn2TL41IFHk4WNygu8zoLawvmQ0qxuEtsu27IllGo24BR0Wh7bKlyh3Mk5FA4PNsNey+joY
e7ktWgwozLGxb3xheUcjLb8ZXdY/93FjH9jR1SnG6hIes1Fs7cFJXsfZyUO3qVMoMVbxDFYzfIUX
Le5wG8k+m0pH87lGFVS+de7HuNtAGmwxOsIcRVOEOx6yGlhZ2JPcztLqeHflKlFNVf0D7XYG11t2
bCj7dGDimOkH3WzT68BNm8hOOHR1zI22Wjo0p3amml5tK3aeIfQNr6yMUqm1lOC9EQajv7d4piGH
gw9bD+lu0/W4phTO1smR1ha+ufqpztjSlO2uGos8srpA3k9FmRxkxl44VkW7lRClEAqw97j0MGR2
V+LKLaYJ62afnjnIinpn9A1KLLhmkKcT/G9sCnsMRfJCXc1oiG49V7ln4Pp2N7vWwjp1Ty1qynoT
WKO4wabBuKmpAA8aVd3RJ0UvmnschzpUMPclPVPIBcZN7/toXwhux2BlwvxB6xjM6hKsg7A9PO2X
SymyV4x43euyQdGCVv1a1RT4Slve7KbPSUUvrvysDkJzNM0fIsW8ggiy+W7xnHJngpZ+tvCrOZfo
50wEbgPqO90dnmJl1hfUIfMmderrXqkvjIdRoHf6p7pAbqANotwMqamFpsS0o9NRGZQGIh/b7Is7
qQTnNvNQuN7GV8ycLHC92B5OhjKJEx6beK+bWcrXPhXb1I6D59Ew822ZZ98KZ1wuTcfoKhL54kUe
eQ6hrXryCJa0elPUVrsegtvRMGV+O+JYtDFN9lxPp1gJgQuQ7jRVY3+xVaGHY1Vq29gwqyet6+Kz
37n+rojdOUpmA6FyHyNxmpL5Bvbgq5/IeTMsGfrzNvVei0ZimjfgJRWktv04wCwP68rFHxrsHLil
yq0wc0uP4yNfvngDb4sIXgKM7Sx5EkFwwSIGUNob8fzspv669Jf6Ce+ymgNFxBuFV9lphBYFoDMj
PipN9xH13H4WY3cM7BRFU6Dar/2Q9Fu9na5FiaRdq1nciFLlnZtUzje9bJ5NeyTqpvZklM1TGy3+
lJ2CCi+U3EMmQBwIys7J7YZLG4vuYS76MRoq+sdoLCegSzllxdmKZ1Ibk/THgqtbOKDB2Bqlq0fL
rKqTHjNiAwuT0663UuyRqmnZ5FV+EEaNk4LPSMPUMB5Khg6ULR+Kg+nYy4+JivSixZ6xHRfUG5nV
P1huAdK2AN5UmHVtOsMTbxahQJHVaB3VAV9ekPpOFXrMym9zmGKQO9kdP3nZNO4dW56GIm2u+2QE
Ni6nL0HRfk+znLSKloHC6BD7qS+Bvg/GsTpNSCKwopKu+s7gw8CgJBHqKQ/m9FOJP92b0/zIW49e
00H9ZJJNiw2DW0WeuVQvicC/2rTc4dSq0T6hMFG3izlzhIxu3W/xJekOcW74wJ194u71yiAKfO3l
ZZoIoDw3vk9GNq84WcpDhpbjgdMVQwJZx5s8KZIolpjshDiFi10per6kQluIeIGQQMEoCvkFb7QJ
bA0roglN6rYfMqTRjoEk1QteWyRzJ3Jc432BuOaZIaV3M9dTQAxJrl8cK0guoyhztIc4Iu/aDFUV
HXqbIvGlwzBCymik/zUqMPR7c1uoLXa08C0ce7bLyEhaPeEHNXLcdOYM3lbCxug2YlwQ9zjjI5Bx
vRMMLY9eUdym+CZvRUIJni4MdOy5YKpToFLVxVIcoY+St9v48nkhFhyBaNxgNU2DVxAJUybzzu3b
YgodYzAQWuepsR2y7B7MiuEwyp8eE+oowXxIUkZP7sZykSImjGR2XGa8jv0u3qOlH66nuNQjM13s
bVl5kQEpF5llceUN2VeFlja0bcS4zJ6yHRq3bbO4DRZKOvBEEwznEXO5Qznat+0oWlAaJHP0TvJJ
V7bAjGAykQ8NGd5sYzwhbJ6yqHLopIXuNj9GOA9f0R7md7mGT1JA9YXGSaZ79OLW1cAg8zOJDQXb
ApW2FZLql3+XSWLsV7F8ILFPG4PaxOo0cI4GVntHTzPOiXA+1Z2PpqhCl5M1w5MwwMVL21KHAN3Y
xmls8gQCv39R7uD6+zkmWlzaNvtvV9vOfkRx/ABsWmxKi7xUS5bD1QQ/+SQR6OzwaEu/gPUn+JO1
KchypyRTjrjbekHHlM3PsmtNNf6eTgvPCiq+08AqPVMZCBxPvODQ2Ym2Zt7Zp6padGrY3noCUgBi
9oV5blO3u3LU5N0GQcLsfgxYhcKnDh+AtHduxydLO4WuuZywV4gz93aa8e1bUhAdJ2mHtRZzzt2k
bIq2whq+YiWAI0ofTLYfTjzDB723Mi3U58R9yyD4IPPqsva2NjET91qGTD11wykeku6Kw5rhnR97
56Z38bBeNfOHwSyq42r6YYZeA77TOF38efFSccw99b+oO4/eyK0uDf+VwexpMIfFbIqsKJVClWJv
CLW6mzln/vp5KPv7LFEt1ViDWQxg2IaNrsubzz3nDeLWzDzpTiLHtIrGqLWIJPyGo7UdeSIDevxW
uoDNwyCvV5Jo9UvUYzA1FapOXWSpEd4jVFwepVItLrymJOaOw25EX52TLFtYo1DC0PUiaiVeiO6O
lw38domsvecMptdjwFcajkLd7bn2IY/qhT+pckwFKTcbu8tREMprrK3ks9hN85tQ8iKiiXTgLUgl
YVn4ensWwTUObS+sG4QKRowPcI+TpB9dAGst9Lrku5joSJT5eh9etYNPRh5dkUA/T2rUNBZmkYXn
yDIA/IqKxvQdow/kezVoi19VE5W1Dd8/PZNDk4sZEhfedJhIuldpFzRcvby4z8UGoPgeG2RBtqVO
0zdFIRo/hgAyxci5+MtD0tM8Iw7TN8hLca/2guS7dmNJrWhrUZme5ToCK05QCcWN4PnqnRUn9bOY
5jnZQtcLTc4w4DIdR9W3phJbZ0xaPrcJheDca4D+Rqqh3MVWVPxCZ0j8xiQbC0qqVrnsZEFdNH6Y
5w5gFQ8Srj4R3StFABEKztxcVTzpyN9H8sb1FfmYx2V1gTOtknAzBjgX4oKq7v0qAbbQIRZOvASH
S3H8ZmKIWF5/m44m2PkiS6BsqC/fpbitZld5KIYrAszisRp6zVpAHOPvec2Jh7QKPZEM61IBabjX
Gr8kPWL57mbojf42c+VYXHfJYO3CchwxaNSbqNgjOw0PF9hnUB1DKscbDykwb20kIGaCtvWrYxvm
kbRSk1BdJSH1fafNlPhIrdKLtjDa/cCuKcAqjkg1LEB/BzOFwbVUMhsyu95tQqV0qopqKxeCD34+
GSSIv6abnBldFR8LBGLWeZP02hI3cwakQkWRlxjIU4/wP0dSj1UaSiuwE0QWSQWKJ6J01Sxyj+yG
7RpjfCSl4T2QhucFbQm5umqkTvyWVUa1I38eoigUxndiHyJgaaE3QT00q9duOtTPVdfUF9LQDztd
C5vgzAL5c0FClp9HdwlO9QReMWuLdcqL3kUShYVpQ9UCk201+aOeEplYISxdA5rGyi3acGO6Ooie
1Bi875Lghedwiatq0comCdpSJ/Fkhz4PpGVE0rK1c2AIGTXGITsaCXV9O6iiIXHQW2E1eq4GZKUy
+ddScYPzhtT4HRmBAAvZIC85LOKqf8osrbgJu7R+hn4pG6ToFOFJQK7yQcuU4oaspsDjbsh0JzAj
xVhAduluS1Ep7yF+IqAnpeYdbwb9wlC8fqTUb+2zUic+KJC04ZJPBQqKFecVCBricVeeAHRx7jWr
0A8BDleabIu9QFxZc5BesA9qlPpIzkY21urA2RVp8CpHzl2KBw0K7N4aRQLxIY+jwEQkBzA4GSxW
VtmG6p1Jhj6FzK0wEUWI85xeijGTiRbWWRvA1FCGsnIPgO24d0kGJ5cBRAenaE1/b8VWfGXVqRuv
JJe86gIti/oZlZ+MBGiCrhFgtsHfgRXW7pQiYRFQCn2M5Vr/oSt+eO7nnkwacug4HsQaAHwtqIjK
xrzMKasPQThQYxDZPHE2QRbDfFQbR8OW8MZHBwJcjsUKFPKCSUgbKkerCn2Y0GlDTRkXCJKAxG0t
KdmQo+puBTSFNiJYt0uFgsHRC8BxxB0Ll2vB3fuGHh8HzShuIsv0q12gVcYPHjtd4mRtzd4Iatgo
BASjAF9BwPrKr0FWr4mj0UXKVFfO7JE84kM8ILKzNbJcrrbIrPoHrqIC1aMycsOtPjQhbsiGBxKF
/YHiIiWObz5WDY8R1asLcCj1etCyaIW2MKduNHgPVKcYTkOSh/Syq8yBoMP3cECiYhSuXjBMDVjk
X7BWM1RP3JbjXkf2AqWAcNrfdc5D58KcGD8IvkarCdeo8chOU3kpRR3nPY3wo9bQ3WOVSVq4s+Ty
WEPmphTlhvUqnE5mDAC8lTX2/bmouXDy0yw/pEHaUzmS6n5JUM8NFOn8bzLO4loOU4xpRbNkDKCA
XKE0lGnforiMkVEKfZ0kKnn1KUPFJPVJXK8zFIm4VZNEN+1BDvX40q/7dl3URbYVhTzbWkgY7OrR
Zy645HLdZoJJchtlpay0nr87+Fxwtndi4F7GGqI9TjAqnHOam3GIiIWg3PGkFNdxCLBH8wT/ULK+
L/FdcPcdTEWsObR2I3gSxTLMY0o7yUYGaZCDpD4z2qwaHCNNybSmgukKuwGri2GRZSw4udUU1W4H
2P6yTM3VSaOCYFskS7r2KdeAwGlGDG/Qug7sFCfUkIppDNOlboqbPpfYi5Mm22Wbt63DOOgbRPwR
jVSSsnC6MiupiFTaLqOeQMXeBGEqS7l2o7K611ElJB5xWaY9xVwoRMlQnje51+3DBNDUOaVQrqxa
h2+CnVCLY3sabqweonoT9hoIJY2l0lKhtXOTygfALu4L0R+6W1WsdeLGkktKMxWg7soQHwm0hHBB
2MPirUOLGqWfmzKCVwYyxTbRoXzGM765HIoWknzuA4rwqwpGV9hLV+SoLhssNxZmCotfBzGBCGUP
GybvhV3TdNWO1AS90XzFrWxS48KmR6wiWCRGyxnfcvxfNzyOWlLUfSWehRZzdzGiJj7YQkeObdn3
UiDsQR5kMW+WnEp7WIzan+D//wPG9f9ImvLm/4vopAbk899w7En98j9+ptA2h0l987/+c1vFT9V/
2FkWveZjT3/mTz42qH/jD7ifmijDgddUfSLNdT+r+r/+UwCf+YepUugGxqqqYMZBG//FyBbMP+Bj
g1oHiQxXG2cboJ4VEgs+f06W/sAIl1sO82hozTDJ/gkp+y2xAm60yHdAA9KAW4JNV2aYUUPrtUYv
XeWARQKoGKhTtupnxhotIxdolGggn971SHaMx1cDdRK3/tIwEF6uQWUizkgvxKpXtDBklFSt8kr1
AD0nczIDM+fR4OnyeSsTQPdvSCytSMC4J/YE1SVqsZO+52t6jJa2IXmkGjNfQdkLRvHTlQTfDoR+
F3U/PJUKK76Py8/bfAtbf9/mhNh/1bMMtBZBliheV75L9tgz1hKBwYrL6srMyxONvUXm/9kYji4T
5BegP/zCWWNC4ra1RWOoG4qOFTXqsojBjgTtYjwmYuefQF/PSMYvDWoylO+Jdo5FgzTrXdtUSunW
hnxdetFBdtWKlF2xJdu6BSt9U6qDsA3kZkeK3gWCxd11CiI8rcjZlKLYCtfBhOcMWn8a/tfDq+QD
5aFMvqYp5bwBpxlYGU4HHIYbVMoBp1I3ssUW3JPup/UxWrVyQ3ElT8P7IEi3wrauAA/9wzmXSRcC
RsedAks7pBLefpSH9IKEDZhxRbRG3FRh64v0xVQsNsaNibTXiWmfkd+ZBhrUTOywAfibOF/O5r1s
dZLEZIiuUrC09mAGxxIhbinJi1UeUmAUwKbfxCkyHH6BlBKi8AYKsDbFx3wrp1rpiEl29BrjlJXp
u/OE7zLgeloabg0TPv/tQIhyH3WJNRpXmQj6NNa2ZK+/AQbB9wwYNsLYJPnKMURyWypPOMT/dkwm
r0yciDkVTXW22cvYgyXd0rbhVdhHhL+soVVuJa9f8bX9vWE1xFcLrIO1Ul2in+ttecqvM0Ph+YDo
57nVI6X2z9eFBfNVUznqcPuefZIgc76iy8805WV0JZqomtVe8zNC0Y3UmXxiFc4Hn0zQZAM3nXXQ
Fhj+t4PfIdyjdpyCB9NqgMTJ2zIXVrgo3PS9/M0f69s+aB2yJ+6p1fiWhETPuN4gScCElGGA/Klw
/GpPdoGfw9IepYNqHQODjIzpOWqiLLydp120wnmBIltTL7TEiZHbCpFbVNrHz0d6xsT96xvQ7IGA
wrXK0nvbeZK7CooUsnQArGfuDQUozXdVRgjxQitt1sIvQ1/1wUYXbC+1KZr4W3dchOo/PZ5ehuLV
Z8yOp7gM8C7jEj94v3R1VT5LlE6nZycKbTsdUGlDdGbHT3rpGNIOyY4TozC/D+bNz5ZAnXmJKw40
D94ukKApbtrAGUktGJeU8bxbHqw+T47xNk6d4CGNr3Dj83+e+IjptHt9RM8/YnYINGGC4hl06UND
rUIrHluK8w0lwrZ/TsVrNBop8A8Az1X784ZnmhN/rQFFmi59RZ40Qd6ugVYsA28IYvmAZ12ECQ3F
IRAF6M736MAeXG9YaMqGq2GB0G1Igbfsvo3ZRaruhm7VxTcGuWZV4el89BsnyXeBugUV4ul7Wd58
/qUvcdW7IWK/YFzCa5BT6+2XxkjwllmkSIeoXPXWemwXl3rvoFOD9XNdL4zM6XPHjZbpsa3s4rn9
VW21dCmse+KyeIXMW9FcAB2SLSxNFp0jrrQ70O94dKC1pEq2hSDheGJpv2ghzL9ZheNOqIGYOkTc
t9+c+2TUBBS+MD1Yd9FmeCrlc68lr/qIF1qMwC1WQwAI+PhlES51yRmBWnW3vbCEw9Hv/ROn3Qur
8rPvmc12L2V+mgkN3zPYkzKvZxsXZouy53IMVrqBVhW19H3lbZUKlD3v7ltegBIVLLO59L4lHETx
dSKeaVTyEQXT0JK8D6gAgzwu0DFetiUai+o6D9Z66sQPkXkduxtEHsVDMp7YttOG+Kwns7PLEsEB
CqA1D8H4rbY2lrGKk7VrPjXDnaJcfb703kVwqBJNDCcMwCeK4zu7Z1XwNcviyXsAgqRfK6tkk63d
jbW3vhm74hQvcJqDNz2bNTbrGcrPquFDqz40UG0U/lrU5TLQLZ63SyPbUUa10h0O2mp01ra24tpA
+Sf7hKDbZMNOCS/b5qKWliJCzbil4U690K7F8xEhMtgFJuXhRQOk6RgcoymXvage1BUciwjIDEQq
IGMLpbuplM0I5jdcAh9PhnPFc/jDwTPmMb5wkNPdifGduvS+yxMhFw8PwpHZNiHaVAVQNNJhWJOY
FGF/gMd5Vh7gTFWI0WD9BQ8LCVP/vIjs8pTLu/bu8J1GnEuYf3AvEyC/3aUArVUrzBlxCysXZRHW
tjU60wmM7rvLpbMcwotUW2MWFa56bYPXZf8DzU9ckGpUBrN9V2C9g/ZEiGr6HTAewLkumMzkmkSK
yl6LoejckT9Rj/ImAIIXLcufRe7IyYOVHSi4SWDbcf8xb0bpDOVYctuZk56yLH9/Fr30kpAR4Ur8
eedU3SqvLGMEHnGI/XU1wb0dmWqInd2RKvNzvNn2hbeS+12KIucFyPsa0sKIe/Aq1B3k8upT977x
+2H/+4NmF69bt1JSkYo5mIMdFLYg34XqeRc5/iXWUm28L+rLNrhs9V0Tnkn6Lh0dVA/lIzBlJG5A
eUQhmrBAgfEIdNKUp4vTMynUcS5Rd/Uzu/le3RnPuTMc/GvtSQcPfGR1ueN2BXIO0k1mLsqDuXIx
NVood0BhPZAjv7haTG3R3SUXxADWpXUVopSfrDoEOAUEChc8kvKd8OPzHaC+C0KmyTFRJNNIbejk
Kd4uQVnUkUoROukgHK1L7Tn8YSm29j2Rz2p1K0orHZ8sjuvzcqeBl6bAuCgu6XvyRCBuPfjhInsS
JCe5qA/KMr9Lboqt9qu8YMmJEJgeGpNq0EJ4Dg54UZ2l40K4rs4RKT31mphu4Hfb2BIREEDrAbOP
Kdh+FdPKBpiHHhOlA4NbkohTbGwPEuCbDmq2OQZL0YZpM37WKBjjL7FOT+3kF3Ge+RdMj7xJYIo3
98uSe/UFHaSkyR9BPvg/8NeobkGwY7CNUrW6nlyleyAPK+CQHJoaVhkPpBjPqpv0wIQ2Wwh88ERi
GH/tvr4F12+OjiGsP59oaZrId1+ok74h+JeJCGaL3kqMMtdNxqhcieAbgUPecP9r1+D37eqqvrVO
3JMnG5wdbmWcAIecVhZIGLT79J/U/HLktUqnHBbjnko8Kr3wTf6X/ZythTRCmDOZ1oJ7Oz7X8qK7
aH6aN9J1+AT16C4+ET+/e8axfWBB/2tU9emoeTXvgp781Zp3hyS7oNjmk/wDZlM72icZ179fZK8a
mwlgeWOt+5CrWOYjFbYtYsMAzbKsIq4E0Z09+BSnejVeEE9l8SoQV6pA1nwVcAO7N42xyeQra9zk
7oVInl4r79R0P9FIwE002qVbHDOYuSdm4y07myh/Nj6z4wW8gYBeFkdtAQTBd4bbFMBH6VAiUAbu
dUCgaXhq4f3uUn89J7NLHeuQWPd82nSZB2kxDEvBWqXVkRhTcJfKLRYH6SHEr9FfaFewAr/SZQNd
T6AavJzmOl6CR42iGRP54P4Sn7xh5z5a0jL9np9JKuK3l0FyIrZ+SeO929l/N/giffdqDcpem1YW
yhQH3YKI5yA9rVmrZLhJ6btWLFq2e1CvU/kMnQDo4fpKzk4M+e8uEVJJ/+ryZNr0ehe0pVWpikGX
2xsIxzyLJtoIDg7Rzedj+y72nsIHFhWKdlNG8yWeetVT3yu7fnBd8YhqSuSXC1SAh2LVJngu+jKy
Jv84TzFrb96vCLvUEkPUYzQsY3PTJEsg1nHhgCEbRTumLp84cnEdA4vk8XzbXlfpArJcdGKGT3V7
tok6U9VcGEfi0ZR2pgneH0j9TvLAvNuJeUrX4f0pM+v0bPtoYTaC46A1jGPNwEYMG+96H/on/CwA
FSqC/ZfJ3sRQ0lx6/VZ8TCExe3tdoRrhRMhUuvC4VkPgwJ4qdRtjGa0jjQ/LZvX5anhJEr5Z+LMv
Vd8uOzwOWjMHZ3iMKZWjFpqf+8pybNfUObMLv9p60H299VDY1bhQynXKhuhRVtaG50K9UCGzu27A
CzhxlJxkQrnvzN1YXAAahV4zUHnuY87Rcx+0XwJGQYQXzMWFgxcQcb1AxX2A/wNoFYdaHqqFcUza
H5/38EUg5V0PdSBLk9csZZ9Z6kHDlAUOHj1s08tvudVhVQEudAueS1MelWiLrfAwXoEEhWV2oul3
QfI0uK+anscLsMxFH1PRo68uDWsdor7u2U3tWL5dsRVkW3ZPNfnuspg1OYsYcCXs/prP+DwTt6Ld
t7vWWon6DwPalLhXrCUKCp/3U/9dozKCRboC5EZEifjtIvIFqM5iOEhHsnB1sQUcAD3eV0jOUOeF
JzE9Woc7gZPTcuRgF0YrAywmmbgO+vCirbk1twisuxD2cvTuYRMDQlpiLKTiKXLoHq29CN9afRa+
DY8ea9Hjp2vHh3bJuwzr20OprFTQ64ltAavH/gIYMwHrFKhii+Kb51YO/UW9N4t17e2wmUEaIDNP
bCV92tTzhQb+mPqerKCnIs5Ouhh+GN49gngMEO1o4ObZUM5+AWIYYb5cgt8SQZlba1AE/vcGo9bA
YfuU9/0OsQfUCG6EQ5QtYpMB2BPgqf4S62SlWjXmJnj0bqJ9wr5E2n4ZmE4MS2U4wwOiNxc6urBo
SfS3YGgb9VcjwGexlczumtUY4v29wBzBs0cG897XScf/dFNUTiCT2nl4IlR5F8mx+F6PwOyQhQBq
odvKeq/k6zrnGbEOhI2+fSoScyEJ289X3YuC6GfjPTtkfcEchFRnvEmybMtng6me3FQK4sfM4ySz
gYILPydjFPh/6VomaN7xxuRd9Vx+g5TEReN+j05lgH63CKajBr0mUbFeIvpX16uoGfgzjKF0BJui
gFHzbN4ln3f8fbAyDbMmIg4oyTQ0z7ikRRRLSdlLR8MH/L0Q8BcGKPYj/u7JwHnsGqopiOkcfN3G
u/+8bXmawneD/qrt2X2h9ArEi4S2AxQ/74x7JFwwNc8X2n17j3M4/PUap2Ke449keypw4fcuOZUN
9lkoCYj/SKKRIGY2ELNsmwehqoOFIB1Bx6EzkV0nmi1WTunZp0pN719is6Zmt0hqjYOQlKN0rAYM
SCKSeexGB3yZKZ0jh4Qwj6CsBHE/NCeOlZMtzy6RKAHmCpScFVU4JLgKvDK6ZYdlAi8UbKBypzAx
RgG3dOoqmabys6meXSVJFAIH0mhY/9bclY+sMf1pgjghYHMnQPC1i8KJoQmcSnb99sZ+vb6nY+bV
HtKqJDRB50tHDQ6pBA/e8Yq1eEEACb3+Sf2JinmuMNPjieX0ol77vsdTuV1ERpXd+7ZhKzZqpe1E
iXoIIliOotjCAHNkrVm1M3zTUXZpfJjSD6kxLtTwOfCOA9J4u1J5LCRpkUhXXUQFhlospUAXXoFs
67AWlKC0FbmiwrL8fDP+Lqal/Pzvz50dtziGw+ik5aNLEkBF+WFloLkj3VF+hJX3eVvv0+jTBpiS
W5jJKwDEZquhjoW4y9VcOsK1KSA+dzCZJZVaAVADUJ4CVpOr3N+dTH0q0/p+NymvGp6tBsyuzRye
F70kbI8X3IGUjQpIFPLSxBQS3Di+iYDN7ymERPKqFmy9QRfJQabBGtF9WjYSRO+ljyJxtB36M5li
eL1Ww5Win+vGdauCE12F7RaXcK3Zjz0I1hMH9m+vxb97MJfLRPxKEqqkYFmpdk1mumR9kA0dwse6
34w+8U7kfD5b71OSL7MFZgTMriHj3vl2JSNQg9dPTUTmG1tl1BYl0E20IEQtddR4izJC5a0MLAJE
u1Q3Q5Wset6AkoLh0goOZpzeack+jvck3eTa0QLUO/ambLeCo8iLMt8W3d7g1WRk96X4GDT7ql2O
8QM6CWW6lWFEmigTQcNOoLLFxTINyZdjTadLB989BxZ/orPv9gEFAAUoik56XFdUY3Y2D4EWwJog
ELDyfUZopyJf0kD6k8x1cldamABdh/kluzVJzrwEYbEVPkm5ca0hkarjJ2OnuY0CifWztmzllzQs
fSRBZKchViMII3i4EIRlSaI95d12BrYeHZZVPCz7clUZ2+5BPhPhH1BmAwSD9+n15917qeK+2QCz
7s0uAEEbcamt6B6kZuSMsB6Fb5o9mbaws7ZttPIKO/WXfnlNFtmQGfglRmWqRkJqpZYrUmo5fUNy
R3PwWJ2Avd0v1JdKedkwTMo60+1QsithnaPzOCwTgOYbNT2W0Idju6s2NSIrpi36jnYxsbhCm6Ep
TdC1djKu9OgpQaxG3pNirwKnQeWExQYpA8pCscAYKWL4vvWQ8L7xfC3lVZwDP3dtdGtK7T63TuhT
vw+NprFC6VsVRQTKSSO/XfelFEggbTxCIxVU7wptysVYX6VejkyUbajrTEWM/cor8Msk9u53en0i
mfnutJp9wCwoLVu5q/WC+M+EtlDc5vWFocNfPOvcE1v8/S05a2keieWaAiaKYFt0lyjdk6N7kPRr
2dgW+aLJdrDnovIMGjdc3CrbfL4mpXdH2qzxWeQlJkrRu9OaLAbA5bYeOxaLod+Jwhrma9VuNR/E
9tJ1d0EJGfDCK9d6CaR8geJScip1Jr17Z8++ZnYAjKWaYpXsS8ckPauNjUl1olmqx+wHuL0C+EB1
KiabZvHdlny1zGZbEkSPWo4y3QfgmA4/inabQO/WlXsxOaQD3L3rJnlg1Ald3L7afj747x8+AE5k
EWAT4sQgZt8Bv+Cj9umoRsdEy1uCbzNdqHUSLGtrfHQNiKtjPKo8LptvXmFheT49vypNgTlq8BpK
8T5aD6V70ZVJCjV0+GXKsL0kSfhZ1pPR+jCslWR49r1VO3bGnhvrZqzK8kSw9S66pBMKj0UJsyUF
M/rZTp1K9YaCsOCxTCdQhV70S2iw4/rzsXoftvAcl3Qyp+A3KM+9/P9XsWRt9IoQeoYPK0p/7LNk
xCUPPTz8VykxRa60BKp8bnGqAU+jctpQVFfaU319fyy9fAXwUU2bhM3N2XXcl2DqPXfwj3pPKRMe
lGMiJGanDRx5tXQyTHk2SMR2S17omCvAeqtC+WgU0m3TBeOJ1TvthleL18RsBPwaVUlEpmUL05q3
Z2TR90Xtu6537GnEKXDi8PvKgJ3j/erKUjgR/MxUprmWOYYnJwxqZqIGWHTWXGSmGgTwjL63yjn+
TdJKUpD3KGr51kUdJ8ZWbVPLCgIPafJURLykFDETzipxfICWQyqlhRCuIs619OLkmQKo1zTapsD7
YpH0qmIjBGNLWhdtfV2LT0S987r79PFTSt5k7RD2ojn+dqyGIcMZAOTDQe4pfUBM7uxSwmXBQi3U
reO9JiCMiMVhjT4tKvWmh7W6V1JDQmmyWBh6djdkKPsGoryVc9NbK+aZ7g+CExrw0jR03qCVnJpf
+f0Ev8CsUPKgnsv7YBYxd4PbQFrzxGOvSxc+hsyIioQOXnjV2Ri6NyhvCNcylpNU3XtjE/t5ukwr
WVyHJibJYV6f9T3JQuCl57BDh22joCrnavsAXPdiwJPyyqWfdgPfxaGG1F74YtNdBALs1mxSN/l8
B89PO6ZAB4Bl6WCKdd3gr7dTUGPmagWaONEmrQK7T0bfEyABIRxoLJEhnpzGH1Bxb1YYL/nQ+wHS
oK8BCi4jZivTpt8JCOMjHyEf0qhycegiBeeN+iqgyJ2VdXFdy0jRhdKQrOoWr99MKF1H7nldf96V
OWYTqDRg0cmaesJwTGjmt10RO7zTrSS3DmFeZmdC0N3KhJqJblxoLCQ70/PKjoNmo43kSuE1dReJ
D6BFkcxoFyP70nRCuFPiEOFaGI7AneAlKVz3L5/5f8B9+X/nNsja+Zjdsh+eOGHK19SWCXH5J7UF
k6Y/JAMLNrYUcGturX8xWzAhRC8dDDb+Oxopv1fEFtn8A0SUZoHNhtE8Tf+/eS3WHyDSUNrG1Y7l
AOxB/ye0lreXKfBasJ8c5/OU8zimfanAlMP/Nc7OXWi152ptFqfqWdMR/feN8ffPz64t3m0eMhUR
fthylW3dsD8fFJVySddRsIEM7Bt2byKISKI9PRHJT7v6fZOiNTu7fDkz2rwyclS+iqKzYyjvD70f
FTqKc1kBo63QRu2qDgQvOnHQ/H4MgeW/3ZRYnmqZXozZBnlmV8WAWMrPoGuCWHq1mK7+/PY3Bn7T
XfG7Ls0OMPR+sOWLB6JB4PoN9wA6ZeuuNL372JP17gySt/pdy+TLKsZ0PhlC8yoXWgGlAQLsE1HX
FJf/7humK+NVGCTEYPRUtSk2utqjAd2Jqicuwy5ubpVUjU8EGB81MnsU+G2tofRjZBvFU9pj2pnS
rzAuTNXWPSE75WT20XRN//1VT3pkInVfx1ClCFKcHjulyeDzDnrxxeUwhf6vfn9SqOw19OmQvkkR
+On17lqDI3oCbvXREM1uAERI6rYuhWyDToN6Cy19REAvNQ11gWaxJK8/X3IfjdEsahE9yycCdLON
1LbZUpBqDJTRDjqxlj769dmpECJZIAVGmG+gwjfXbVvChk3wvD/F9ZoRXP517AC9fjsFEqpGkJ2y
fIMqcN9deoE2iNuw1knraDoqtXaRN7kIWy9rDxHGCcFWQmgx3xl1lRfnWlKpwbJza2Rj6sDShUUP
aXkqSqSStPx8gGfPi78/cXZoDEHWZRAd8407mgISKplY+ctI9dQEpeMwJClWR+NPKW9RXYXX6u94
z1kAQ7HFwPexSI32a5Nhzg4XTYX8a0aTNKLQUXxBNNs4CGljff+8ox/MNbfUm93QxCPO2l1YbLzM
Sw9IWqKKN5Socn9tt5mzI8MLckRQcL3YxFqMhrYrpcmtgZfl3dc+f3ZY1B2Op1jNYBEixuGt4Jfh
czcACP3ar8+OigYCOcq2UYH4/VCpSLRWEPND3zC+to3N2WERj6VhpZNxnSnWoruwJK+4lxGVrk8M
/geHkTk7JrhgR0AqXApDWaNi2BndSJF67MwKkJcn/Pp8lKal8purZ/72lbH1HWIDIzGvK/oL9Piq
n2gsS4A3WbrxRV81IEg+b2pa9L9pypgdHI011IZbi+lGNdDatTVJjeqjIfGcQXHIrSWnob942ddy
4XcnjoIPdogxOwmQki4kJXfzjRXrobUy6r4A7W954Ho/79QH4zdnuSll39U98oQbL8p5aS4GWcmE
JS54YF6TGF48egB6PZwwe/2oO9NXvLr+WpQsZbcvik1TkVdaunmlusux8dPbz3vz0e/PNnyfU85W
M5mINYLS6IR5lf1QY5Fj5Wu/P9vxyHnkKH0HOOdZCFBBR0ddQY/jE5M9yzj++9w3ZlseSQI5KcUw
21gwXddKV5sxiTIp6JeiEPnyoyCQ7Vr5ht8h85L4UbqPwZ0NAoJConHiyJ+G6nerfHYsIHPbqpLE
FAl5az24iSL/6MQRBbekNoXrrw3j7GjQBcHQi3IgDMfszbPDEcW9zjWME2fCtCF/14VZCJHGyEAa
SlJsTCwaKltFpdAivYNw8sLLApR4lSrgXeu6poQxRDREj4arK8+f9+2DDTV3O/IRVxwKlfBCnDQo
EVDGMQhzC78WLgMs9ARgFXWWHT5v7IP1Pqen5ILsuUYa84Sq8LQJIl2qF2KJGP6JM/yj35/d/3qB
xnDR18UGRy6qcwmgqLzGZe3zr//gQNVnp0Fi5X4zTNezr6spwsxW02KeAlh21xS53tkIvhm/2l4L
4y92Z3Y8DFpS6GrZsn1FUjyNUdyWjZSc+PGPJn52NiixG1ZFMcWVXZs10H68/ogcTuKvR2Hsz4Qs
NJzPx+2D9f0CFXt1isoIkmQB5Hz0LzFCv5VGUzzKWuJjmpmKwQO6neZtjZaBsSJd7CY2yEW0Fz9v
+6MVMTsekCyWMzJD+QbzDhUd/wawl9gqSXXi9z84fl7AgK/6ZuU1IqYiT5h88FCtIcI1uqWZy8il
jlWvaldf68bsiPBiJUdeXMo3SpuhB1dBJkY1MT/RiQ8GaZ4izXAiyq1pW/aK6x6xppCOQjMW2y99
+zzl7ep1gCgxb9QctPVOq7sjCct69bUfn+14H8uWQpBrfnwyeS4NVVzh1yZ98ddnO74tMjlpvZJh
rxTlzEC8DSxh/MWIWZttbx8fZCsRWJsBmrFPuAMNzaKV9FMVso9mdfrvr5YmGolVjDh5vgmTIbvM
NGFYFpZ8MhL76OeVtz+vj4KUo0TL1w/dLwWzepxoynD5tWmdbdshjWLLyFJeQmWSIWClg9nEtGP9
tV+f3echro7kTaxs04fBLm1HbyHl+u3Xfnu2U2u1qt0eQbiNb6jN0rOyESg1pnZf+nV1HtP3bezK
qDtvBKQlEDumYtbmZfz9a78+i95rTBbiQGRcUsHHMxLn1UWQJYXztV+fbVXDaoNSyQnd8ZZSrtFx
PvOIqk4wGz5YjXNKfap7LWKdDLuH8xOYkAaFGoxRxOYUAemjBmabVWi1uJJQqttIZokwfYOtEeH7
1w7gdw7XSm4afiVnm7osrtQyX2Ij+8VRn21TRHDU1tKxQrb0sYWjV7P6zxEJL7svLsnZVjW1Al3P
osw22Lspo5O7AmhiDcXP+68tm9lm1fpBk0pExTeYOAwcxFl1aAbRP5Fh/2haZ9tVMvqmzWIWJXra
FRAv6Heqo1cStacvfb4y27EDmquj4uN1IEcS8JA6LoZuoTaSpn/tqJwXsLXS8EZpOhISJVU2WVBL
5xq1y68dlS94xFeXiJ9WgR+71AMQI1NxEM5C5AW94ovfPrtfay2PylAjRcHiDFFZ1c6lVItPgNA/
mNq5ulme94bYYU6zkRH3W49hHT//N2dn0hw3DmzrX8QITiDAu2RViSV5nu3eIGx3NziBI0gC+PXv
lN+NGxJapYrA0l6wKBCJIfPk+aAOaW95Ul0WxWdubcnlZx+NzJCGVd7tGiMT8xiBO88Fbgffe3Av
iMo/WDCWzu2kyI0wuKwzz/2cE8dy2RJAJUbsK/XY0IPR4GWh35XB5xMe7LeaWK6NmRPMFgbNWyMw
ZjrQkLmNIgWJJqV+S4Xb1adQkQ5li8mEgKbAiA3rfa74LUb0tXd3QhnAPNie9lhER5bNpV6H+YGC
kOJ3FHSbMONgICj9Y6EwaR29zgD1fM8x+kPhtUz8EWM/mk0xVU2UmLwDbjGBpj0K7UnT/pZU689G
8szs+eOd8+jxcKzMlqQFmTQyu2RH/HP6HgCvA8nFFE7QZox6Wx/0AMHU20aK+UMfLR8D0lzs2AHP
6yNRAXaR1rY9GrgwZdARAtVyWIbhks1Z8uaf1m4VpAMzb94gS45E08p6tMvaHpKXolpbtDAv4GvU
gHSQrD6j+qDbL0AidV/ASER3xLQkbDyy1KKKQbL8DCQ6Ce7gQlqjTYvCzrvUokMPTaaVQSdLk7bk
N3iMSXK/UJX9u416YR+0NQJi9GwGBc/UoOSigb5dwxvfyGlC+L981x99zKNRBOk1sPsSdufJgEIP
qBXNuju4fQ5g9FraTaXoUwMpPqzdx9dwAoFYvmF8FsfBBoAlxDtsyS9Wpmk/39hdrlyt/4hfHr3R
CD5rG0vZ425l1WfVx/VbJKp+8h3WCr1NtqZoljZhaIyA7zSfR8D5/Oarcxwypqp7MMWHc9bIsORq
P8VAwtzYdC7L/3Oz1VlaSb/v3d7Ww9kuaoJdvojNEQd2eelX6u5hIbd/9vsrnEV1mUMGBkLbQ6Md
yy9RBEywzeGb7DlI8dMtQi+QQdh0lGcF3Mgx6Gl6DLs88btXx856BwkMAfI37c5VumnAq9WCQhRd
2fjDa3D+qF4fzS012HpLBaBIKfIxZZgydVCVurV9XlmtXQtQw7d9pyZuz003Zz+4CPN3UzTTG5K1
a0+nT0eep0Gt9qXtzkBVCvQzmLkkfZ757QWu/8wKCGc2RetybgXtASBbpvjvrTJJcOP5V/b6P6Xg
RyMfgEDSJbFdzqluoSPrxmlDCNcty1Fbld1Xv+/rRFlE6r1NwU0/t4Mkr4D9Mp9YV9sbT8+ej+E/
gu1Hf0PVpRrtGJU6A04I1OgWzXBj61p0TLRrg/asYWzm9cYqeO1rO3HWQ3e3rk0XlCFb29fAs/1d
57b1uyG4mlkbrc1SDZqX4IPpErqb+X6b0b3+8ke49qmdIG7JglpcH89n4PkgKMyhnCYnWK2hRUFK
DkbMyz9zrUTvGtqocaRdDkv/8wK8ynbfitXEZdjF7Q/gYarxFUmXBVSmbQTFvIvzFp0xSb2SB41+
q/7tCqvyW1LGZz8WGnKcnQPYDLmiNjOcia5gBQBvhuEbdvAgvbF5XHu+M61BgoKvRB6gL1F337YN
f8+QQYX/8jg++3A46zoZkgCnNHR3L9VZTFP6OZoGkNdyz4AM3UVrqBPcVCY8vGf6bFhSn6JYmRtT
4NqrXwL1UUCSBZ+Tzok4txbBeYDqWP3oYNsufcYdQ+N8V6ZW2BhNBp5TcxgCPhFOALult7obrr29
81UjgEXkpNK8BIon/b7rKC816OPfXv6sVxYrt4dYSyiE06DFcW3IApAKgNMqhgaYuOM+DNN2l0Qj
rJ9e/q1rf4mzWOVTtrUsCFk59XV21IDbnEWebHcvP/0yV545OrkayChBEVyNuzhrQNHqf+gGRtxD
NIz9XgaA06gT8ns7jK/DIPr68i9eGztnBVukaJspBxauDuDM0S+wSi6SsZ5SKOog1S0gZt7E6eXf
enbssHY4yZRNs6qrSIO2Gt6g+bbK97k7yCSEwYHfDzjxDdwnB1YHlM25h31GkVKF3kmpJ3nLT/Pa
X+DEOPQq8TyCc1xuGa+/78CGfgjnMPccn8s3ehTjE4mHRhsZQFQ14Ha2mejYsPhWvf/auzunZbvp
eo9TdHwHoVnfEbPnd4vMqefQO3HRyqnNQBrvzyQi/H7GWfyNUjc1atfe3cki5uiWICGXcQkQFUFX
qwKwEjbQU+ojZcTMdKIgmSCGxrItz7vdczQZUr7/wonHDgcNGZfX2sFyVwvIOgNfuAv3m5umPtMw
gqUer7nf33ARdT+ePT0wsCD10vYsU4D6AKFWr4GBjT8LYZd/veLLFeiNAJglGxalc7rX44OiWX8n
ZyV++j3dmf483mHQzrLmDFbVtt71nQZ8Hkd0tKP6/YCzx8l5JdOo8QPhQtevgP4OHzcbwVvT7/GX
yfsofJsaBEcZcF32II69BRodZOEemrrmzu/5TgAPMTcrDN+as4WEBdhv09tXgFn22Y33vwzDfzYf
TE8nhDdtxyzreH2Znj1QPWnYHQOAeQ0gGll24yNf+xEnkuksKEDCHN8AFsCohacrILhxNxFQ3QVS
Mke/sXICGsrRJYzB9DonKzArwz7Bn2iJvCqQLHe1eW2WdmLQc3PumQFehnA5fuqaKfvu9fKuDC/e
wInZezxez/HPqUJCQ0ypT6UNr+7sYJ3YFZoVAVfdl2p8n1y+BJD2tyLsytd1u9d3bVO0VyJBKKqJ
Ag3em1UferDQPudNNHllr/A3OHHciNRO4whqeRZWqoNjPROwpgkS5lV1ww84kRzonVYNYdUZgMPl
NK1QeW469jnJ4+FOGI+0YsxA9X+OhFFlMsGaVFO0a/nNHSeIx3bbIQJK6vO6ZRAhZ1FEXvVVgySx
3/Pd+EVbZDcHpELzRfDZyDx4Hc3M+uTEMDRO1GoIgnW0i/ocD1EAmD2uOygfJp9ffvXnBY8MhjtP
F2iB/kaRdaI6UzQ/dicxMpjz0hY32G0a4QtQV2v6C+R2WX8G7iv4aWQUThd6FHLU55ff4TKDnllj
XQmdatG9t2U44Nt2nX6SXbVve9HQL35Pd4I7SuaNtKj+X1iz8T1dpuWYGrQ0+T3d2Z8z4Kw0QYbj
PDcif5XsaL3OTXtT8HxtaJyoHrogCWmHTx6kTf6KAF13VBsffMqJ+PZOSGs+AeYxDuIc5fxfspit
QM6kOvmNjBvSqGqkqsLVf1qRSg85rv4aGNIb434ZgOfmjBPScjWqRmcpB5PyQufOAN9+CzIMjF1B
iluSG79ybfidwJ7hlgMtyoKZuXca9uMXDDAsDbvlxsZ/7flObKPrMGsSYYOSCvAYVxYd0nm/5fV6
5eGuBA7NMsgb9WtQ2mpBo51Ei3BjuF9UuQq4acNS2jA8HI2DwIEMY/tqMCnxmzuuD/MMCt4WNUFe
VvVUv060De+nAH4/XjOTODErUXWzw8jyclUyu6PEZHdczfLo9/TLjH104q0lutQTBWu2RA3/sqEb
DiyLPDON5PKtHz08bja0ogTwcon7vHo9yB1k5qGvy5df/UpQuUCMZELr+8ot8l0jRUNVCh6qAjoT
BMSRm2H3HCAndFFksztaD3Cjh3/Eedt2cRoAlfU7y7kN/WuDJtK8GfKSNk1z4grUgF3ehCJcGyEn
YCOmlVWcY9mZp7w/kK1R+gARJRxTqz7avbL/LHc1ccLG8VahJajMtp6CyFiVGsVuv0Utde7EdNXY
zqf6smW1bRGpvTtRDoj8y3Poyqrzx7jq0Qyt+2abghG1hTmL9u8zIPJwwErUe7+nO6FLLfox6ibh
5T7uALNs47fFqMjz1Z3IHUai+9ni4TqAU3Iq+de0CX75vbgTuHwdIELJO3EeLZwlkkRUr4MBCgnP
b+pstrkZlKXggZdp2P8OzXTfjajm+716/HTNUcDeZkld52W+N+3rZe6Di3F1BG2y3/OdTXZKxAbZ
vgnKqdXkK6/T/GfXtrcu8NfmoxOxfZruua4yIIkg13/dIVN2rlY4z3q9uyuFk8zsRmtsg3DgmAFX
SuH6puPlRsn3MqufOeS4Ori4j9M9Atm4TLRMjgbKECzK0ULuxlbux65qM787hiuJi9uqh+Rivmwr
aLblMOfebV3f+Y2RE7O1xnDHHOt9N8a6VC39KNebt9JrQ+TELDxXmqCBcBuTJ1Q/GBzx2lO8mUQd
0hE9Gq/JpMG49/tDnBhuuhHmkWvN4W4eiQNgWNuRQv/i+Q2cEM7yzaRogsBfQmegS3GC6H9PEeN+
Z/3EiWIiYV1iKOQ7fZOE90C317+RlBB+VzhXBmd6rG+wqML6Q7KPzRwOB77B6tlv3J0QhkdW2OYS
payY1dOpXqP62JHV+E1PVwWX1H3WNWkVlJsyybEBh+eYdCrxqa7CBMvZbIcdVPYNyjLkP5PpHc82
DiDXIPzS264GTlI7j2xC8chGgsM3c+87cMFtBJNONMrSxm9qupIsgYb7inLMnWiDoXlSif1ew734
xsy8XMSfWeX++AM9OjFM+zTkFm27Za1qK3FJlLF6pUQrlmMjqwsCZemC8NDLtm1ujNuVTSF2Ilnl
AVEwUg/KKt7U+zzf9jO0XvvHl+frtT/IieRE1YlN0dpdBjVr/h2sIZ/HJYs+hDjMhaBtdOPXsOv0
95d/7Y9E57nxcyJ7YhwLrMXeD0RpBlZ9lQwcEJmt5+/HcJLvo0wiGQX8BIleV/CGqgq12zi/Y0Ni
v3Va5vVBSNvlJ9P24fZRrHWqjl1W1eEROops99vmXaXhvBik+EQalFKJ9K9ZtVBIhrA5+vryMFz7
pM4ikUeDiKIBfKg8FPCmVF1+hr22V7ssy13hWDp2OJCnE8fLb//mafPPPrX/a8v0W/+P+Gd4//+/
1GP/mCtv7srGEtZsEq4RuOyGWp7DfRb3seg8E1SRk/6aZMgWARluGWzbu6wLPvAaLAqvMXdFYwt8
j3ZDAbDv9ui36LIvhE//+j3a2df3WjGZsBYnEr5CI7l15l5Po2fR/Y+d36MlB+2htVYDXpxFy+86
bj432XzjzHbtazrBb9oZtUC02Jfg19cPSRvux7hPQr/b7R8Z76MXHzbKMh722GfrIf2W0CB/jwRM
duP+f+3dnZM4V0btA+zmyl4osMEiDZjbbL36GhFDToRqo2bQSJa8HLP5HzUuf5lN+A2LKwXDgtct
/QgBSoRL1rc+6rNzLFbP7c9VSLGq4jjdj0EZKVZ/qSu+fJtqTv1OCK5EquELillxjlMly9Qb5OtA
jsi65OQVRxfvsscJo5yKHtJjzspw7sknq+bhHQxAbvGcrkwYVyAFO/F+7wNM9lkNYLUGedW9UWPY
e5aFwsvvPpruMojXVm5YBUSWmXLWo36bdelwY2z+yIqf2TldjVS9oSK6iw66K63kbwotQvfGrkPy
VxWYZSwbYd7H4XiCDkL+5Fu+3WWdrftTXHETHHQOS4ESXT6/a/gCzacsXVsYGmGHBdcn6eVB4n/U
0dqZfK6XhaU33vramDvbfdNpso5astIkBHndIciBk8oW3fsd5V25ldbBKtuaYqur0/UOtWhSLMN+
C9d07e2dRaBLJtHsdmOl2GucO3Lxlq9AdvpMdkhWnk6Xll3ufCbiJTUo8w0jJE6S2NHrogAtgPP0
LbKcNcgkKJOu6Gfh/BTWxMuWjKHO9/Tpm6JNFEnCS+QTxrcZ4MSfqsSaj34j4y4DTdRTPsLwXEUG
EDCR0WJZAj8RBriJT9+dMpHUUmP5hT8v+xnWQt3FY8U/+b27swisMLoPMrBhS3hTfeXxtKNTx3RH
v4c72/W4pW0oI5wEmhA0zmnNPu089VPG/ccCecmCAQwbnOwCtAXAjn8Z32i7ki9+r+7s1slWgWzd
4GSXw7OxlOguKkCtv6W7u3y7/66NzFV/absFJB1XaCD5pr4l8LT7Gds1eDXNweTVMMEw6Z/Om6Ae
bLbsOSt1N3f3I+mX1wMhXhYQeLobr5KbfugJK+sVrtdR94NKryZPPNkJ1j2NyLirEQdfm9FXolPd
PR/b0Ou6DVfcp8PC0FgwZUB0lqPcgzurY4GEaxImXj08eHsnXPeGJIoGEsc8dLwdgzB8jXaJW3LT
K4IC0F6fvv3aQWOURS3O1uHcnfKdAU5tieZgykY228suCdL1MAdVu97Dy7zrTwQMlB0WoyPu+l6h
wZyohuUK7sTzzso9yMMTijZgAWBT9ny6swMHazZHPLCsRPZl/gkKhz2HdjNeFwjmmrYBvaTrC/ej
TIPuPssBGZ+y3a/0yVyvNrMFsUxb5PKHChD5kcef125t/LZfVwEWVNmWx0BBlqnMp9NK0UisM5BU
vb6pKwCzQ2ajmS84409Co7gqY5ip11/9Hu4ENPof0CYfK1puu1zag5E1TJj5IJfZb864IjCxb0Zu
6crKQQFRAZ2Z/FjJVn32e30noscAbaQ2nlhJ2FydIXGpytUks9cNBV6lTyMamTgtWop6+V4NIOnU
W3faF33LtOnylGc2Glf6Zfm8rHmG70rmuS2zZUQTD9ohbyQXrz3didWlh/cvnHgx7pS913kyHnqQ
DE9+w+7swBJiGWBvJlpOfGm+Qd6dfNjXcfQ6iDNX+DUnsCYYmyyDvtvWHygbAMlNBuV112eu7isO
13Afwwq7I8uXASYaevuRyRrnZq+xcUVd4ZLgcpUmWcl2vYpTjTuoAItoEB/9nu9EbMIrcM4FMnI9
W8mPLo3mz6O24oPf050tWAk1pSqucU3BrvQJ7HT2vtpG6xeumROuQA7kNUimrOTxMBXNviyF2Ea/
PAs8LJ6Ga8ZtSiJd0XKAD/UplyZ4LUc+v/cbGWdrnXietE2V0vKiqD9OIkiONmgjvzmfOeG69Vh+
l8v+BPgNfPPh7ASOnPGckk64Anyiu0bjZrtLtYIcAOeoezkvwy0ixpW1xuWcb2JtbTheNtdm/GrG
6Ucuk18vj/plZjyzSLparpZr2cFwmJdqrodvcBm2TZm3YReV+Vx5nmpdTddi+w78AeSK9hbnMTVK
AQgefC5f/hOujI6r6UJmboZQMqOlCJMWV628D5ei2hq++R0/XFkXDThoFgNuE5OOQPSuZLnkvlc5
19gs1Um/r4ayUqUMNDd4b4PlPI0s9XKpx5ncidq1nVmnZoZjH93gtz+G9FDlq/QcfCdq2wTyECaw
4oxwMT2srP0e78EtW/hrXzZ+uuAsydqMk8Zp2+zRDPt7KPZgoeqV2mWunmtqFVwBFBJGygaykH2Q
HYWdbzYRXy6DzwWWk4+CdWvWSb7nZd3mlTgvTSfVwxJn+l3AxpY/sAjcBbj7T1+F2SyokWYBH5MH
Mvyej6g2RWuiFChgU/Rd7HAtP/OUjfcN9HO/NR9yAkF7p3+/HEFXFgFXpSH3JrB1N2Pb2LvtC9kC
EJC7esrnIrI6+P7yj1z5mK70bJJrskmrWdkPaBE8opRhqoOYOU/8wtSVn5ERLxvvOKvqflu+xIb0
P1O1+am9mSs/YzNSo0LECKOpejsRvaCDxv70GxrnULAYEwDg0rMyXom9I7Sm3xYY9Pjd+1LnUMAi
7NYhtCxlhRY+mDL2pqWFykeoTPxe31lhkAWJuxGmKaWFD8YPkmbkO+uT7Yvf050VpmtgLg4vOVz7
ta1/bY1s7xfO/ARK7MJZeVwI4PBLgQC+Qq6Lt0IVooEkuAAYgDC/BTJ1zgYmprPOB+xOgUTbfp0A
u9zL+tYycy2onFVGTDRv+Qo959CqQ4v69AgnDK9xdxVoOQwPVhr2pOTTKO/oPD2A3ZD5TRlXgJZU
vRYbD0iJFuUdBYdo+rwQO92YMpc03zNrb+LEU7dYmlTVTst47Mn9DvTMP7GaF8DNyXDXo09jsDtI
vRGHR470zFW7Fmroi4ent51IyYLdPuQyZbrY9b77layY66Fm2jSzc9IQ5MJbnD5YaMiPFTjv8OT3
vZ04g3M7lBkMgxYiv3JIkgn4qGD0q14zVyU2pVOq44vUCoi2rKj24fcc6VtmU1eiwBWJdSbG7jng
4WkKF/dCr61OCznR1C+JkzhRZtcZoAyNroGGsvEdDANtQcZ4/8tr4F2dGEMZNd2QrC2XIXkDv3x7
jKqluvN7+OV48rjQaXEb3BualYMxUQl/xa5U8BbzfLpzV85M3Y0zS7MSXthjIdLkb97mt/y6rnxV
VxxWq2QaEgVS9CqBApadgNYt2fxum642bNRDahTMcEpi1rc8CcdiGatbiqQ/GphnFiBXBtZPOHFX
M8/KbUy74Yyip3pQGYAcRWzH6SP8nJQqSJWOY1HHbcALltXzerxUQFIYfY8gAOZNO4wFpdq+Aaih
Dwo7BvydZH24F+3Gmsovj/UHwvhognTIGMhgskhQZpCtNQ0MYXEf9GuQZLGzvRLo/6H9qrJy2uc7
bHtf23TxfHFnY0Vfar5Zgszqbnlc5tW0lrInt9KqDoTyf/3rGKCXTwMnC/vJpBZnsg0M0vXETCvF
D5i4LeLAYBw6FWsdRO/rsJ0EOqqJqB62usftdrnAxgpFxBqegBbU2TGAnlofNzrtn+JYherU7hPZ
CwYkx36ardG/QNqkxyDO3usVx74i6gP5k/YynL1UidQtX0cBRXqehlm551U1HWQEs8KiT+b0n5cX
mcu++t/pTt0CdrBNfTXuSChamCcGRRVXjB5Sa/O/Mzqknw1qGl4rMXWL2enawJOxmkm5tX1zl1Xr
/FeuotmvgEXzyx/4KBhgpkhx2omRWwyy9Z7AZh95Os9GdnBlnz69Z+NiJJinJd0xUQ+tioa3bA1x
+3z5M1xZMF0tIYCW0J/WDIeqgQpQLnVVDDHxzLu6asJ6wATKm5SUw7z+jhDUBVJSfn1JzBUTtpec
LsCapMwEFwUIo5/yiN243V4bFuejgniZhPmMDMvGyPKqh7E+QjJkfrdO138OueI4ovOcwU+tUu9i
FZB/NSgyP/w+6eVvejQhSb001ALUWnZbGv/aW7z3UUAodqtF5toy51rPoQ11lcg/ZCg40+510u7b
j7aL5/bUV7zKiwhy2s+QgLO3UncmfYUkRq++SdLDeFWj9/1TZ+P+bZOxcT4id7G/l7OowqM1rbZF
JQwLDqg5LijUXkivQE4Se9j4NjTH5OJZf1QzbINuTP8rBWKaO4MFdXGdgXpFsMw1FGLkTNh/qyFO
0wJaHUPvhRUdf1PBLOwrKkP2NWQwA/rU6kj6aWJxs376udDdJeqUo1U7DgPyZxorrIWeM83Z8LTg
FiKxmJZtMge2iDq5Roeoqv34H6gPO1vekGw5FL2orCwqBfAeFjGnhs30zmsqu1LKvN0EGB8hKS2D
hZ+E/fADIJaNZ2Xe1VIa2ADi0HXJcoSN+L2PM1KcqH+Efi4VzFVTUrHOats1wREppeAio44ey2ry
HBxnjRqhLa9NprKSVzj0gk0p+h/VyFu/ErcrpzR0RfF5URh7Kab7pCLqQDPVex0vmCumHIHdCbVa
sHh3BkVFlMwehsmzeZK5WkoQyjochViKm6OCvAN+ogUIL+L48qy87L3/Pbqw0IlYtoBbonpMm3QJ
5/Sgqx6OyTE6n8VDS9bs35d/5coW9B/po1F2WnbUc9d42j7prarAj06j6la9+ErCI3QiFy6RxHYt
tol5pj/nQXdwDg2H0BwsOgcPhlfkHxoOw6+WIIOJtnEcz3z+MJonTxe8jjUJzpKGlGOz/Gp4/nOW
fiaMkOE5n2YNoo6xcSclVLD8HUybezRHL6FXxKFj4+mb52kqcWbFccauUfWapSI6rxVpvZIp8OV8
+vRqkXrr+ygp2Zpvb/eqmT/ljDdfXx715yctBBJPn56kWWN6UScQlYydOVRVPegj+kbUjwlG3tor
AQjq+NNfgRnVWuWDwN+Ag2XBp/pTakfiN3FcoVuXCmIbsSUlbwZ+Ek1tztGY+u01aF14+uq84zpa
oz4tedZEd3ILBzRUhn6LNSRTT58+wqF6CLouLdW2yKnQNpjPW9R6lpOpK3TLkC1WgcDzxzyY3xgS
Qg0O0tyNY9LzaxF1JWxwE1qiSjRpGcxbBkFS+s9yYZC+PDOvPdyJWbw5nGVmbDR7bZtXUVuDRj8P
2Y2S3SWt9N/FmroKtm3QOuo3pKTDZZD2MA/tkh3gY2TgDRazMb1b4nX+Xm2x+vXyn3MlkUNdWRvn
oKDZiCWQ7EfIAtRmIUth0AHy7yU19WYdmGwv9xXVrXeR5tnYwAcTCcJjwsNkKSxyTNFpIX28FbYf
2uHjyib5quVN2BU4LdL9Ad10KIe//LpX1gVXJ1c1lb3QDpNy7yOliwyymy8hJAm/xkl4uYUDVOys
CktHbS7DHasC6OTHKVrSQ9D3+sZ2fGX+uIZpcZMGgyU2Ke0eb+c5WeUHgvZMvzXf1cp1OyRoqgrj
El4n0xE+8+qhn+ba6xhEXaO0fUzEPA0pnr51tki6uH6TBJ5Ce+pq5ZIVyqGM9kkJL5XkPmnz+AOz
+a1+m8vC+ExkuVq5rUG9ZIa3dtmPuUTupm/Hb72du7ZAa8w6HNMwW7zYVphBzhqxwDllWWUSlZMd
MPWBApe/2JYYzynkbOyZULzRnMYlq+ArdkorAhLdqLrllg35tTnq7O2tHLDuX2bRnufNGVABfqwg
rfB7fVc+J9dwomJJQtQLGTtUaUaP+Bh+SlrqiueCeu6RzwQufq+oOhkekmMnJ78KPM2cckC3aLFk
KMKXBNv7ASUwWHLK1KuMTV2iaBd0dLFA1pbJ0PY/GuD6CsqT4cvLS+eVj+oq5wyr2lQOYVRmc7N9
Qda+edNqeYsM9fz5nLrKua1nyIcMS1SKcYJeXU9L/4WKlP8Fd4wpKNQS8LUIFhF+Dqtp20oBZ1Mv
jS11gaJ1EhPTbHsEueSOagccQA8oGqt7v2FzYnknqUz3RkVlqoamnDpyh7Y3z3OWyws1SjDW6TEq
23ndP6d1Q+62mKiT36s7YTwPNM6pxKt3gtZ/h0NkJLq7YdLg9XhXWGdJ2msQQLAbIOX/VTXLivbU
OP7p93RnF65Wto04gYQlaMjdnUTOAEXD1stAnlFXUZdge4+wdoTlUkOMWQDju4AraYnnCuoK6jrD
4GgVrWG5dxE/Ul3tcFnJ/SQd1FXUUTKLBeqlqIQMoP41VhlB3cY30URdPR0wVmTYBh7BWk9PDzuY
SeUSNaFXpoa6TmmUNLiF9js+bDDSL/OcdL9tW2/VjVl5ZZ8nTrzSoBNjLbHM1RKmlUUY5J0utgDK
pmJuluYHMrSZ9gswV2BXpUsg4BiFncwk5h5+GOatmLZbmqnLTH/mxEKc8LV1E4EfFYQlzud6f53E
DX2X2dTAVj8hmzjwlfbTKUQTSnyc/pxVvSLPlbG1m2y3se/DsgYq722YWPFardXsd0J1NWyW0o2F
Atbr8FIT74YF5IHOmN1vcrkatrWWAm5hNYzd6TqfJlL9AnjP3phaV3ZQlypKpgmezxZxwdNt+70Y
Kz8T1d1iNVx7+uXK86gQMvUsWWIp4nKWaVgAGDgc8qy/JaMCPuwyb56ZT39ocI9+IEBhXcK9NS4r
8DhnqAG2wZACvk9NtxZQWe3TSQvwWO5Dk8K9luh20xeNSdAdjY0z+2mFHzOktTAc+5t1NlFFnRok
H8iOzNbBzL3cTnzqM16ARFtD5UdsVr+2+bDWBTT1lBxzNfHwsFB0Oh2QrVvzQzYxugIcN9XNgak2
Ngehm3Avl6YZ1KEZlsGUJNmS9ZyLOCendScrKwgAeStsiNd+uDOJhFjFGBvOD2hJ3eZXc7eM66Ft
UM15PwuAuM+kRkbgVK0W7LM2zkhW1EETx69WW8HNthKbrVCxnNr1fQ2wyLcQpzz117gCTI0Hk606
xOse6INsbNj+TrbU6sMit3orJPwF6495vYR1EZooS8sW19+92CF2+QE1K3ycMjV1ScHDVpkHaiwm
KHB1aE/5xPsITmStsvV0JjQI+atkDGx8kCji2DcEPLXmaEJr+M++Hy+qCSzxOi50CxAAqEnt3P6E
J3z7Dz4c46c8iefoVxRzxd8mrMuwp5FGt8UUqCAqZBimuJ/zZeoeVoVM4EHDyDk8w34/me4jWIYO
eMVwZoeIKtnjmJNFPwFjTM0hAOWQHhoRRB9jEqT5ewn01D2AkDM5G5iiC+ADE82/2jgNtzdzHDco
yiIbWJOHJFhWfqgHEaZH4Ib6v+txb/qTCMYmh8dYHam3Swv57yE0+daeFM4S78Tegv0VKZuYs7WW
bUW7c65OcCub7Z0SU/w9aqtsehB7Cqu1eJnkWz3y6ivesIaeS8A29MeYavO1rtRPgkPpzzaA/9Fx
Gg0iajTx/LkfVvNRqi79uptFNafYpBCrrEkjh2LsmgBWzhFc4opOZvFxpVnwAZ7h2blTuE0gyZFP
82FSsfkYQ0sSn3mtkDFZSLaTc1f1fXyMZoKsEBzJ6qWoK1OjjmyGbDxn0Vy9AQy66z+nsGvOT/lU
qW/QSsr6aEzWqO9NMvL6Ltlpb+4mFrH4Y8PlFt/pseHNXYs6JibtEu79RxYLEt0nIFtp0BO7eTlq
tCxCV08CXR9T9E4HhVz00pxylszmPMxKd/dJRjAlMXdFDR9qFfH8wLC+o5QetGYsuooiSzk1C0hT
WuXN/+Psy3rjhrlkfxEBURS1vGrpzXZ7jR37RUicRBQpUhIlipJ+/VTP08WHOxhgXgIkQOxuLTzn
VNWpGos2GmgEIUjnw5Jg8r+K3U3pizejvIzYSlZ/NruEyaFPdCDvIoHAEbSDYgLxZeN/EkDi73CM
+SMdmF6rZMfdPaVOu4cm2mLcz32VY2W3aFielz0K3SfnuDSFspDwIhrRuu3ebCH5dInaYQgBZ/n4
EYnOrc57WFr1ufZDH+DTw9niKmYkZpbc4z0/ZKkz/qGzcxaUuJl1WtFJJH/q3nTucwuBVJdQuqXJ
gWZ2uE8yBywSygjyCwsQNC5Es3ZAtdp2yMpwoJmqAiKWe6Q9gfolGv7/d7q3Knu85flqm9uB3cIz
mxHbE1tkp1eOSyjKKA06UkwNVKZ3m9u3rljidYXNFCXst7N4xbGjM95Ok57Gorq5OY4HL3Dln+u9
9dGJIRJ3uouj4V0oUul22X4FzYj7YmAM6su0QXKAzGPe31w3e5+EaRU5EiF+0ayxvsCAuVG4ZSk2
ghzsNdb71FEK9qcOl/1hRB7273RN3XzXQla+fEgXGvcgdSvXc0co99OtOiQtzaPeWMDAqYCgNNjr
ThdrMi+6iOc6/kg5QMuKBNr+CWrlS0eAfOD+36Qxc2W6OivXdp6PSTggt32GP3289183CUEuHRsL
YdU/EUAhmCNmAar/lP+s4bF3YCt2Pg32scp2WTBCpkNWBNq1xaYWm2Ma48+AKUhpPGTNaxa739vM
DfxO/IdFfFmYJ3iZr56mYwEHKlM2YGWLTni0gynhFR4Z0eBSRAJjtk6aOynI4gtnY/KIlFLIo6d0
x2X1Pba+8ymIBJyDICHIIWF3J0t90SAQFyXANlViHSuR2/YDFUxcVtuHRQBXxSZvmuxhX83c5Ii8
oCUHW7vAZY68eid+hRGtfyFNKHyOuxgJ6wsZ8j5AuRE+xIkeiLaI9LS9jNM8fSK0yd0NMgx+doOY
Plky1IVt270IoqR/sVbjC3YkOzG6/jRr8uKQOprrxOoiikVcwgkmzPFQhpcO2ijI8NcEJsJS/oB5
Q/JIl/6L6BaQ7aaR4CC9f1k1FgDijEylqOHFMg41yKk5O6kFUCjvIDlgrH7uZffMOrUWaRPNR9LP
72O7f3EbhNWKLcCjgb9kTtQ8XWJJ8IQPuv1L5prnyjTPMo5+2Tl+RBDVXZbF88Gu5nHf12zO9yVo
v2GGE+4Vdyr7IbOoAUoEH5l9WSqux/TUTQhalgP4GjaOXbH7Xf/Fmx3TYlf2u+93eKQFqb6gObFV
J+x9sKUoVoip+IwQGPtVu+HMwvWx03YtaBdE19h3xzHanxVL2BmFIrhPYrEfFh7aPHCpf3Hrtnxa
pbZckjkt8I65h5rhOgl0H7lpVX3oY0wygXBJgWZDfNR6214MaO5LQvD4tvCILse67/KggeP3stjt
OA/h197EuGhe5Dzrprxn+rD1cAJiMFc8soFtV0oyhtWmempyyPHmoglp+AVLJfdbOPYbnlmsgFhl
OgZD8gGtozxNlMBoBcH0J4H01Jwl0X6Kt2FQeRLBNRovGi7PHH6KNkPgCCIX8NBN7WNSyy3JYeDS
fKoGBW2OpzkXg7FZhWekSpvelkKL8DoHQv6Kxml82GMSlosODlHSjNcoRDM5z92Fo1EraKyGKohl
gFgujRYpXKKPCST3yRqx5t2oz5iM+X3t/bUV5E2JMDrh5alow5Nq83Ob65ru+cqDsFCjuNi5fqsb
tRQMMe2FouuUd8goBEsh24sPApzcjv2MjPvFYGFTDJAddrmn61iBM5h/YZdTl31K2iZ3vp1OicJJ
S7Y0uMJsLHlkVEQoFLv/2KF0LxfRT8jGYVk+t40din1zXhZbGE5/W+gu2jJwU98WvktEiaAJk8+w
AsTZYvhXE61pc1zBmHVQ5jQsOnJH5rGwlHSn0KZLsYl6zRnlPF/RFhThvnxhlpwjaIxoGuc9ltE7
SF/C1CK1Zb3jcopMqZUze5EtiSxCiyORrrS5OOQxrVesC7c5RIlxGSAktHQ3/SYsyUIsC7JLW1Nx
9H1tC2HaL3guqRyeJw1sDBNaroljbyO8y4p2Q8QQfkmY7KeB1aGDrX4UHTKrxjuu3XXZsh/t3l1H
rS8OaUenOGtn+Y5d0+we/WDUPxv4Y6DIpX7+iQhmvxXByrTD2zJAGLr456FRmyxpPaI4cDZksORN
Ja00ILX2ftmn7GBmSx86abjIkU0UpwXza9TnETEZJo2Mob/QOGvydobNscWluK+RqPWzsSstRnT+
LzxLZc58QO7NnlaiTe7QAI0PhOlJ5NEy+UoE6U/XTJe+mxFq0aFJU+j9HuE5H1Uj2Y7DpPUjrB4+
ZwbdcjboLJ+WPRlzhN6nxRIoDC+mjQqgShMeDT6hSwqCS9YkIz3tkSZJPq5Bf8F0EmpIafn2r4XZ
zHGttRlLZbemQkzOmJPQbOywKNaieb1Zoqdpow5tFA2FU9F1BIWWk0Z0eRKO6mCTMXkPQQoizgqZ
oyNMtfKujvC/MOnm3WZw7fQwB2fRtlNZo4K6IuBqP9kQzylMKRnHBp42fzvW2rBoadO/1LsEQsIx
g+XDkumsrFcYCZwtT9TTrlZXZW6ty87Ax27c2v6zj7S7H3zqEBalGqQ57ENp6DIdbCfRBGGL4EAB
2v0w4TCdcGqYKpsGUynU64qItX1RNKPPFD0FWsWNmIIkSXZu117/QNY4hGrIzkXqaTe0ZxfN9gkz
2vIQUYq6mO6pmRGCalgRqQWXeGnT6HWx8/jXz/BsHVUfnkLFuiCvzZCcWzTi9zCQZUW7jsHLpL06
MkWxIOPw4FNoMWFTPoxjPq2c5hRejDZvzdD/CShG2mxf3via8VJaOQDTMd0F2k2JrVXTvHc1rD2x
3deLoHIJJXEeSyW/p8b3r6Ah9b31C7rjZJouYWJ6PGKNmPMspeSc7UyUXq7kwupZng3tkwoIbaqe
rB+drJQB5YATO1mhA4J9Wr1FjSjhTVu/ey77NMdrOX9mm0AgbJTS/gHSlPaHr+fgJ2cNrp2wnXln
bKIYpIklaP5jCpY07D5iY2y5ZLfuetJdvOeJmeNz0Ezx3bg0wxdvQPRjzkHfhKkyreoM/lyThgc9
gbve/bAZPp/qyZk8NFLPDyuDQ2oOeylSzOm8qELMZEd1krrGvBPTBBxAjfmJrRnmFz8tl3Uz6RVo
AP11i8TJEXw54mFulEeskG0uy0p7nlsT23cUnXQo4niCxBI+mU2SG9gDH7Wf++OKzdAzjrj0VYpE
fdAu9AhzIA/1BBF+bqMdafQrxQlYDz4p1ZThxIzG1RxQiv1QyNZdCXSTJZrw7C+2bse+wlM5yauy
DHtTt32mwo8ADCBST1Byw+yK5+Q3Vjo9ouSzp2FzeG43uVY8dlmfy23ACSeSXb4hTPBu1wjwbOb+
wzGACPm6BIGBX5gcWEUjFT7ThA3L59Jxsx6QfxxhnU1RxAP1e+F9GzytncZJHIdj60rlA449JT+H
X0Nmt5+eNIvKt77PCA62GlmLvm0wmdSkeRO83QCDMAId/jI05JCyONvzaefTVYSTcKVPI0yDwEN4
kCcNjInzBQDQIdoIcuEhQRve63GfykTWCIXhkBzcbWGHNiZk/E+PRqQYutpUAifLVS2hwv2ZGFLW
atokpzSqt0uNBcP3BexSJVi03HEr3qFASu8GAcBI4UzIsT6mdpjLAciB181Y9jDqPkeJV7hEbdic
dK+aI+qIfFh2PZdxuJlyiproIAMdY1criJq89sRVs7bmOoJkKtAkq3cbh8PB4u8F4BdZesTx3oqh
BcoQhPoLMOnyBcGhPcajbko2eV1tODALNszNGRgbxrsNOCqgFwiCh+3mIcfts4QTRJmIWL229TCq
HNJ5MRQiGN4XJCnkbFn2Pod1a3xATN9+GBVO5IVOQ+lozCoNr97z4lyYzzhRHnnqRA7lMJ7wqfMy
hxsiUyXFIVtOYU3PdWT5P2hH+QmNUnZWAwZH/MDnSOEjwcfelugAeUVd+465NTxY5ZLnOEkfEzM0
H2Q3P10kwb90quQ6nmAe1dVvSBuTZ/hEdXPerQhJzSXsi9H2RW2BNQwMO1FA0zsxM1nIBMlnfehx
Cnp4lwK5Mw9wf9F5mMilmB3EjqtqN2yRO/V74bQvJmQD3JFwDg+KRPUhltj4GOd6+GwmiYZ6RXpL
Sxpe7lS4CuaO07PRE38aUIN/IGYQtl8j86cxBFCx+/qUWNFepRUaO+owblq75W2PaJBHUJrhDI+6
S4tg+49hbCuD5vPWjal8b6e4ogYT+wwuAae/KjE2cQxb7XM3JLZAdLKoVkH/xHETH2eDR6QNx5Nc
wywPGVowundLBXvVfzvMZ3+lGCoucYT0tEipLh94YCqwCfaR2uQoFV8Lm+jPbSTLTXs9HjgNWdH1
vM2J23zVSbaU9YyvFUi2HYHM07PKtqcNLdfRTgKHLuvvkij63rR3x75NH4PE4xs0w5Nr+TWJMCh6
vgA2islnk/HgGGUSqCosAq/LGGsAI4C4c2WbY01CLOGkDvs42GF984ZdKbs1UFzSAu7NuoJK6WdM
WrSUqfpiSzoXdE5+t7JfyhBh4tcoUB5vyTTlctrdzw5WYlWyYQOrVWHht54XHhtIx80YVTQ9XG3F
msJJlO3dA/oT3FMUBwTR74GuAAOg6+o5ZglYAuLmzAQG/0FzqLc1LbTF3tkA1+obLkrzXtvwQ5Jg
vAQ+bUvkB5oc/cMGzYr8tGMDpGlVvJpM9DgsCm2pNG90HT6yPunRMYyyWJqwgyawMYfFdrYyqv7q
AgVRcRxVC5wmr02IqEay0GeL2JnnOopdJZYFHZxQMjcdYtqYTQ+kWbMSgfTpqR07mgsqP2U98EMS
+5UVPKvJR4ybAKh6EW8wDz473O48I5AA45GPDzSqcR4MvS6msB0PcCd/SUF7T7LR+S6WzaCGd+nF
ITPtKchUVnQmwJHEF2xAraIfzxPy4+/GbOSV4A3Go97CaM1PoA1rGk4FV6O7l0S5IY/h/vMT3c4X
elZ1mZjcrgNzpIjJtt1h20k80XGcUP/mHV8OSHFvc+I5uwJkVQ+uYR/Wp93jzJpkvWHFZv05Qg9Q
+NDU+OCKXeH55vMFSpgcSo/la5Ut9l8SOeJSzVjl8R5g9aSlZxddZ6jLC8TKBJCXSJ54g4yB4wq/
CWxRz05KoOD18szEPvWHVaop/NO0uy1Ij63Zi+HehYWsge3ldYheJ49bmvVX7Vsv7iMyhTmmP13i
zlq8gqi56uuWQiLOM0sQMgyjckNflyCTv7faLMlHlN3ai9x3PL32hm7nTSbNgjYFBfBr1t0SXoCj
L0mBlaTbCwzR54EgTXXH8rJLIvSyfTCUEV0wjt7guPe4d4ktUb8iKPA44feCBla+1knSmRcGo8j1
sDbNUD8hQng4OiIxI7NJYdR0ehnZQ7tze6lTiK7xIvCnIHCByzNQReJ5xSqiAVLn9cMYRdYdt5DO
tpxG2zeXoN3n4dUEDnW2U5uzx4lFgczVGq7151RH1FaAQMGvdPP4A0KXEBPNrcvKV0mRtDaiE+if
gynk2HDEXt4jTJ5g0ZmD0/GHJAHY+meakft+t7Zk2stmQ+5xLsjuln9U7SjCeEdif0jb1v6Ysqw5
ubrrXxTr9/4uTSb52KAq4cWIuRjPM7Htm+sbDP9RtkVvqdbxqw19vx+b5dZdNG0Ca1+8jcBEx3j0
yMWFtXyEiW7Noicdz/RR3qznDzaue8Dv89pv8OuDzv6ciEiqB9TuUZ3CAS7GZx229ITnC9XLLFAi
yVYvjx3wgu+ezvIea4kDGK2OYnEBCe1piojWTSH4APOSyF1sQomEh07KUve8NieG0wIgKbTiJ/xa
/uoxybCzg68rO5I47p9CPsFKpnf1hkX3m3MxTqh6/AMn2PlNYj3sxa46XMtmwB0Cx2/tn5m7gJQY
u0PyhNj15KQVTYAR9RF/tVFj5D9vevifoHVEjk7NsmzKa1z6rqgTzxBcu4KDGKVuPDq1of7Zut6I
B4UM4KjMbDviNRHEmjtDlLxk46juO/hABhVSVAaXIwWsjp+SeFqKLpgHdh1IZOdyEyYbioGIPwyk
hyoYreVQIZVdvGQ8ZtiWHtV2wiAb0tzxEICPsxk89DsUtxxcjfrX0BCsiMgGXwLX3n1Ze7X+c5tN
XrEEGW4HCTLuwqnoyD9NgR9XIpsslqRb2R4TLGJfFKbc8SZkSt8DA67xfmvnzRcDW+n83W9tHDZ5
KqW3V+L2npzjPQ7Ys+I7F5U3cMs7aD2EF5zVyXIZGnjQ5Rn11hQbvCp5scYsecLN4ApcSzCiEelS
bOLCRCO1pZb8BbkzVuGgExQIA90jwGvh3J9cPC6mUOjFIEwafd3Kuzmq4+BPAEw5PvSba9Kb7yZM
Vr85SA91B/JkZM+EAAEqxRx23ZPpdlCEK2rPMTbxvN2+hzjw3SSw+YsCnJ3SKmaKGGnm75CUbh/w
idcP6eLTg9P78gOCBADYE4r33ZbwqS+wxtf6nJjaIOonWsLfBi3jywCu7G1YnM7OXTssGO9pkAQv
ltvpgWx80CXeWfEX92D/6WXKkxOPCYHTo1lNERIVPbpVbs/dCp5daEyXOdESo0SoGWvPRNXAmoDt
C40OFYBNqalM3jM6uUc0/+wJtFCtctFKJ+EFumTjBxvWNi1stpu6iAHh3pqNZpn+Urou5MBoi5jT
bA6zZyHdfkwwGSB4W2BfSXdeXeOMg0Cg+3gIPN8YTs01BbQvKB2KQPKOnGea0Ba07TiFChDLoMiH
iZcQ966HHSqyeV1a34NN1u5pszQBar+7OPhued9+IV45vJ/rJSFFBvOL6G4w4Qp1P3BrWayAkEAp
yjR8xxw32WrrJH+bSTydN0zA2zGJZfbOeo+xFt5Jw3lrdq3/SthywvbZ2BvZC1bgFKzBjhlr2xUa
4ZQ3b+3IbF5TEohqj282yMMCZj5ffD29wl5r/5XhzzrfG+5YzrDX/WdTIjDHecZTWy1oU18GoBCY
1VRr840o7HlvfB3ppcEZhiNgSwGJDTinZQWr6y4oOrmNLIdosG9PZuHbq/dN9ltLhfbdhH5+RR8q
Xmnd4ULUbjVYSAQR+62hGmlzhXIwgY8P0qyCCyCmOx6Bcumauj/XHjv9edRt/RMm+v3O8j258x2D
Vx3iTxQPy25k9V70Q0f/YheKN4fQD0IhsWHrEOwHIfkfoc38HfZDON7odePOO9DUv6OpZV1RDUj6
MFFMsECaNWpvP6kApTZa6UtnRgDXNBnsUIJP71VhshjHhWYEpWkHY18DqW6zJW9InX0AmGuau0bh
/AAc1ZPmBD3dCN1n6ykG+7Hp/rlYjr9Vv6MEgA1c/ywjKMuCB4N/DtvNp/conmAz6KzBBrKWMvSx
sz8TovmD9b1wF2upjApBNCJ2pnkDd0RlLH8MYOhCPNFQPh6xwUL3qg+66Q8H8vlNdML0XQb/57rc
JgHcmLQGZzgA1kYcAwZj4iLrQGoXeGdpVDYGdBjayL39obtI/5rNMgSXXdcqPdRd2v8BU78k+e6y
rmAqDf/cxo+sgARfL8XQ1/4xmOdaFRPHZmgBIh1nfVDP77GG/uIwdqnTx9oRlOWI1wM8kfcYIDAB
2Y1uK8EuadkEXqvKwgiOVasBAFahO9efK2jmHKdLBFZ70sMh5crjpJWrueIQJneBJ2B002X9Ddw4
6wsauR3AZFAPr4gdxRMzTgHBJfVLHBwtnbBP7TlJGoBx3ZS+tbAe4GccsoznNCYz1Ni0lT8S74J3
S4jrvpMRSg4sJOz7BNhC1abc1wnL304P6cM+NYsv6VjPVy6y5fcO7GAvttZs9NBbjwnRrN0Mgthz
+J/vCPMpsENGyf3qghXjL3Ckw2zcduct/usjsCvA9lhbk+nJyK439woff8OpKPFGiGQYwGZ0A8Qe
o8GTgbl8XRE54QnSKxf0mQZzNmyK/sqUYAgbp2jVOVkzyg8mzcwfV3PAAQE8bqIy2vXyBvLYs0Mg
1LIcbt46TUn2xEEhw8zwDivjZj/WWFn9bpbAuFzFmQ2rZUbzVsCo0nTPHW0n8BKqBfJHJEAJPNbK
AJPpRoh7cSseJkXb+yHSkLkHKq63fKJYMztP+zDNoEdG9O374tlYpcJ073g/guBtSbewx3VKbVqu
GL/DgodhD0EJxoyP1Ow0O80+gIlUm6KjyWus5dmXddujGd2o8sM/OugtO+BX2J843JCMLWQHzmrU
YwRZRtL4pIIrfa9zuAS0CRQ8XEYHCgbaFcAv+u+J+XCtJjwJSw4sF+kYgQeTVUXNHPelIDEu65zs
HZr2ZN++G9ow/tCNGNowfg7zfoOm4tVdE8Dud5kBC1asLFRz1TUgPI7BVg+PHrvZP9Ja3LxA5jn6
VBhPp8MEVchSjt3A+9JhCgk+4FQ3T8+033xyJ0YfYS0ZIG3ED2RuNszeZoz0D9DjBv8yxKn+QxLR
B1ewAKk/bAR7qD06UuxP5cAFUJhYzEz60Sq0EVCcwBj10m2oLiVC2iIM+in0HkXcoNBcNYhwAj6k
JXPBIQNsHjZJcHCyjoyvUWeizz5c3ReEoP6UqV4k+Hp7Dy1BGOrl7KmOumLbdHIj5rY0/BZSLwwV
fkZHt6PbwxU6slZRu+dzsKe6MrsK0xJ18sZHdOMTcjHHt9YIUN6EhePVkhYfOu5bIYAJL+59JA38
CsfVvm9xyNoScSZ2P6eNHn6uTRL1RROsYi9ww3GUIog9XtGi69AXsDKBqCxYXIN2z0dR9JzQJBge
W27S5bThBM8qMrc9LVABhofUyDTNY6x2/gEW4+siQUsOAEDacbplBUVTGbp1mO+dke2j3BNOcm9D
DL8ex22JI8rsd6j7eJ45hsU5lzEAY8j5shcPdboq3JAEbdF22HTI+3UHfNUz9KqXzMgAwPS26PES
Tg7jIEZPHLvpPqxdDgwJdoX9gEdbUxJhP7Gbuodo2brt2MAv1fycJbi8M9hDFJUEeqQtBxJLTZWm
9RLckjaWrtyjjtLrgmsBe+46lFkepOO8/HAOngMmbzN4VaFsyFg8IUqkgRavmec3OE3R5yFl6kml
wv/CpUJbzLE24M6p24RCpzDEvyAiZJApxHzesBc9DXEFLjRDjNjG6r+djbeg8KsQvABokHzRrNlA
jyqz4rVTZL+fomW837gEfRK7pa36UIVfNuy21yDR0rxTC9ruNGU1fiQwxsSefIAI8X+pkx0WjWvc
tmoKnInvmsDQ9TFtA/vPcbt9p6pfaiicbnM6wVnQHFwfhivkdoHqyjlhYVkHujEVgdnMv5RG4L3j
KRpIjkIbfEI6uOMzahkjvtzVrikQohidNlkjnytO1DFl/J9ZPZJklpgEA+KYCYoem+BHkjPYPLBS
QesxPNXzlMqHEK93XHVZ2Hwgk6Yf31JXA0E3CGXkpQoidocObAxeIJVBl5vXGxf/fD301yYJs6jc
bYM6Z/buI1gi1hdiWzWpjBXbawLtwIIv0WA6aZpe6ipCFGZThmznSTHE7Y4TYWSiR1wfNzb3Jgbk
SVGnRE7Bj3JA0nFfn+eZqM8ApOWau2lUFPCVd7CImeW4VlYEIHU83sa7NgiytZJzyh5iMXYfdgjR
1AcTaPowSOodgr8NrJDfWRgUHCPLay2njZ0lmUQNdmes6xOELju6toSGoKEbcJLf2K/ogSNneJyL
yO6cXVR/+xYY87sXvZL4ecwUMEfOcH+CWpa9DFsw7NOSngcJ0Rhcn+YRlwHoaoVA9cmjhrPEAuVa
mTop4tQDWq7ZHxY4daf4kBn9ZjVv3wbb18AvVmIB7AUTOaDutObQZVEHwcKABaIKPHX6IZbGgqZP
khGtGHw+RxCivPsiQ+Deu+EGKUH2rc3JiN0IhKEMgCbllLb2kNHF2oNwJGlLBi6hgW6FdSh8c2zf
sH8AbamQk71dd4z5b10qxtfNIcz+ueYMr3UaIzwrlxG27nIBOYkp42xs/6Jvm5G9xkZc/pkLtOtp
LDBqAzEMtwpnBFB9kSoJRHgi0Rc61wg0Vt1y2N6lHX2v0Xa1gA/pzICwDmF32OdkvRoErstiWsLp
l4ce8qN2jGrgG2wuIwRNRsW4jEiI6MNazaVqDXqUbe0dyC+MkDiJPGU/EjIDNG7U4B5uEdnyiFmp
mRD3Db75AGZu7y/CWLeW4HgikI/dEAUnit5RlnwjNxf4vRv/CSeSlyXGMAopQgoXdG12/FjCLC7+
HnYiK3gtozNBOsB4l6ktLrIGO1PVPPZA4TwWrnU5pU34l6hufd0nMUHPZGm/lw7q079dtOi+GGOO
1EPGBQA0t681Amoz4iaIYPcJUArt2kcBIfHt0sfdtyJq+qqHBC9SsHCIr2CJcgeRm+mqKY3Xf+1k
pwWd1wBDlmmr+wdVdywsiBsJLTOEKS0HFib9WDUL6dGooWmJDwC41unQLllnMOTvyXD0wTquoFeZ
zbCu35vkWqdT3d6LdsapFBrNV9CG0dCAo1ZaIbTU7y89bJDaq0vNEIJIisL1ECiZzajQt1Zbc9dE
xQyDj/5dQz26/i/rsv+Tpvw/zAtqxym+UXZbhhhWdNjQrP+OUjP9/b9tCvzHrsVG9nVdA7AUM931
zY5puddrz/6Xzav/duj5/wnW/2PPERvzCNTc2uAY12hYz6TBW3qcM0gBckSbibHULEJfihF4+41h
evimYxfZstUIJT0IjFi6Qn03yXnlJP6/LZv9t7j+/xHRg0Vs+wSqWxwikEW3ottKKv+3nI7/YXfl
Pw1J0fyHKuVATEYT6Z//Rd2ZLEeOZFn2V0piDy8oZhWpzAVgsJFGGudhA+Hgjnme8Tf1Lf1jfczD
uzOcFVneGb3plsxFepI00gxQxdP77j0vycf6bUIyX1yjqyt4OKJGbvpLl+4znjSMajstpL5sxDiF
h1nJWHdGo93+tVf/FJMUqj6C+GuWjTYTwjT1Qd2pahn/tRzGZ/ipLGI11JhcvZmTSvXVThRrBoCJ
vxbq+Uw5zRpZqk7G314KmYN8tAxbYwpPEv0i4v9P1uRnyqlyHrHY2OO8oWH/pmaD29fF9V/72D8t
d84Zesk81GXDUnxOpPSZJF3+xRvm01qv6r7HGntuAKZWxlxOTfi8jXL71/7yT0t9wlVhVmqybJj+
lxzKsG7W9WL8tRE19me6abpUWUyBMW/qtok/rKrJrhq9jH4MR/j3n8bQtn//D/79XlZzE+Pb+fTP
vx/j94ZUyrfuP84/9r+/7ecf+vtdmfPfz9/y00/wwj9+8eq1e/3pHzS4kciv+6/NfPO17bPu+6sz
Kff8nf+nX/y3r99f5W6uvv7tt3dqgO78auxexW8/vrT7+Ntv57vz3//48j++dvma82M0Zf7Hf/6X
7//62nZ/+01qX4RmWIZUDfghwjzPoxi/nr/iOF9s01E1i26pakDiIelUkD+I/vab5nzRNY35HZqq
CkkBxQ+1Zf/9S9YXi2QL/7EchD+V1/tff9fp94fF75fizwcG63868tnR9c8AxDAoAlotpnaWyMd9
aaLFxLqk4x0rdb5lnmiz12rV/sChijqHc95J0cyYoenGei66+xi970FRzcfIQOnkfFZ1PIK6qU3X
NuNIcVKYdnTdEYbKyIfbw9ndpIhrB9GuWkVqJp8npt28jOQjbhxFsru4hiGk6gmd6ew47SvndhnR
8fCNoJNd5E1i7tthCm/CyhYVVQm5DRcF3CLipHaOG+JFtFfY5Ku9OWjhQ+1owYz0jz2JyjAKDMyp
LCdhVPON1ZhzfMJ4GFP26HVGk7ixZeUDcUgKr7Uw0K/6rE0bLI1OcZfSCLgmgrCcjKIc9zrmZDpX
WYPnvM5cfbGKY4TR42WwwnlvGoa80EYt3qIsjF5WjQp205Z5AyK2yregb4s1kz0Gr2ZE0SYVUXlk
lNN04BAR+YgSsGAQAkLbjI61naOmi444HC7zpd+Y9aRt8Ue5PaSAFSPIHxrDCt3aoRmQYkjczqZJ
uDmzYus5i5Vym4ahcTHZEzmNmlq9s83buh4ZMRCEvWf06sL00bnxGkfikjbMY2Hp03tw7jBk2jxf
Gil+NTvrZvqwinFXOTbGdLPmMIBjYdjoliJXuTPUj12mmvsa9wLmxbGzd2cJunEratAdgs7EJjCI
Kzio2r1KW2ZtLz19vDJdrhddcia0EEF9Q6HgI+qVtDcVpT4eogF4ad3KssUJEbEnKilThsi4cP+o
9aFOum2uhKGnMOqCA5bTrcohNQ4R8v6jjcC0Ggz1ETfxcJhFahxH4j6PwdAXK3UBig9bFxxCU9VY
BHHNeEPE3CuDD4CqOoLHkFuPSRlbrhwjY2tb6BDclNI2MLXaQ+Rybh4RpHC5oh+b1ENwk5xgxMvF
m6FIL42PLio4/43hTM02ljFivHMetmJw2qkw1xzxmCsHHQ9JhqDdN/hv5yZvV3E9qtqWmQ9YqcOE
1g5NmOCGZnpRrRdTBPy9AR1exIpav+rnie4y7lgaFl2m2YQCzQQNClrUSDIwF8cQqv4DUpCNKyDL
h2rbh6G4yBpTvYulpfCQLJzRtzraQy5KnyFuGiyP9uASItC6tVInovMUzloKP1mHeytNLXzTkVnu
R3TfdRE6ZzOZMJRrLcQvoGmAC1X9+7Iba/VIn6B7DGVSHWOtdRTeZNnXnikY9gHOqdvosHTyLfa/
whejkRyVfoywmozFIRtUQ65K+g20YbhEgHQZybCGGeqgEMxRRxciUu5VoRdHdLimw1in3hhmqbEp
1YzniQqDs5heyHFnmYO504NKfLNnGVwzejVvVnPVaXeENDuSihhKxCoSs2P7AdkxtKYgaK6A/wky
K5j7TPrOlZYyh7Of3inAGaznoFm5badkpygh1dgTnB/cJB7Ju0xta/c4q8zyatEYIV9ahMOQ3872
uSgknzD25a6ycst0+2SEC1slma3SBkqmkX04FC+dc05+1nIs9sSCl72qO9hAunhipSZ4GE/cXPOF
Vts1PohyqZJVaqEvuDg05Krm6UKrnjT5th3i6KDT6z11dMqOgVXjGcqKUhdu0A/axTykqsC6miZ+
UTnOuJFtbu8ChRmmbguG9NIMhH2h0i3KvSwX1q7F5bDKQ7P0Mb5xutSgulxzcqZtL7HC7IQyoEEk
hRMfHKimF7mjNI81s8Fm1iOeBTcO5puy1e4ZfhHfWjKfnivHqgHDjCHpS1PRtkMwjb8fzf6lmuTP
q42fypPN1/L8SG//fyhJOEz8NyVJ0xdf459KGL7/95KESOsX3ZREIViG54qEwuP3kkQI44tKUWJZ
lpSa+GNJYn5RDZ7v5I+ksG0qGkrTHyUJP6MC1pWAeun9n8ucf6Uk+XTM5RSuq9yeuq4bmJl1khU/
B8Chn6uRIcZ8t8ST5erhvdKks0/BAudKzg+j4eCNTy7SYVepjAixkWSJyFaXs0x+wen/+fz54y+h
1NIIBSAPfJ7o0bdRikEwzndVOu7YdwNCb0b8bMrql6NOz0eSf5ztf/9VfIaabmi2QTnIJfkp9d4m
uhrlfb7r1IDdiwnhk3YBZkzf6k0k1lWAR5MkUnapiLDxlricOXZkyXrRKDRE3/5qZu/PsIXvfw90
b8l1pcakRv2EHbGlUs50wXCnlqP0Q1M+0QWN/aYydpGFoRyLcrTqVOv+Dzfpj/r034o+P5Vx0bV/
++38Nj99DD/92jNW5w+ygmKlupjrOduNyGMY1ej+i7TVPeE4vzgb/sm1/eNvsj9RJXoxR1naiGwX
ReMbDRzwhANn0MX+yOJfvqvv2M9/vC/uYh56jmp9/zC5vJ+RuEEjG7WlL7FTsoBkhp3aq9EIshVh
B7dqzAeKrU0uxbcm2BFi9cN0X0WG5jMp7Emjb77J0XNNWuBOJfweFwR+MVTMTdbFMw7rgnAr/RrX
IHRdhTXBorlcEf0pb4SpiVPPIBQXefWNw/tVjQPBLRPxFHDxuYIlO7jYRtFwnyLur1urvU8UJ/bo
xEw+APZhJUxndGUcPLNBDNeEA11T4uhKMK6sJs25pIzR/FEPyoemI83u9kPxrLXK5dwn5X7WozsV
C9/aTIZHZSCuMce2Tzz+VmDpIg0SRkecjEc5GRvyRr0bcBzl6TIS6kr3yK1rCDLOFl0DR/qE+70J
WYj4+O+tLDo/+fLRLwnH3TKX84C9LL3CmeE3euesOSC0bh/VrtHQySFpsG7j7itF6EctppnCkgEZ
hG1ZX4vXK9Gzs9ikKvt1Oao86/GfNfrkO3F1jyPgSRSQEy1DuKG6Kdt3SxuxaytxsKXkLXd9WVU4
B9pqO7Vy254jOEb8NMzdFR7irykoewyUVrlxqNaYCTvTpWD+O2c7Cpu+31ZF7PBQ1+9DMW24Ud6U
IFLctiYM0WcvTkngJaypebp6s7QLJXeP4zGnCnQbi5wNoumT2gXqZmhZL3C8sSe15KENx7ht6HOS
yKwv2xBfpoNI6Q9pR1qiDTD3LZhrDL6htB5swX0h5z731Th3Hroe87w2Jy9aqWLuoEaj34stSFbs
OTAvVnzoZDAGmqKSltV+ckyLDL3zoGhnadWSj2ky3puLmDijcWicczNbJXrrFQMjFiRlQGVP20XH
ZGFx2kmAGNbq5Bf1LrHr9ynxZ+m4fYpZS6hkpqjlbCY5dlGkr5So28OxES4e+ANtxBBTHSBycql4
wa+nCJtw39pXeetcO5wMcPAo9Fg7jVWT+0sX3yz0b+YpHlfqlG1xnzxY4LhwPO/ZnUlU0iere39K
6PE3h1bcarLYhdNHGGkXmTZ5tDw3eOWrHqCaAnu8eFONZWUOzc4JmqMGLn3OXgj4YbDv3EFVtqG4
DdnQy9HwiQG7GGnxx6nuZD9N4rwDlL5WB3twcN6c9T4OXmfSsMlWjxPbq6PSlWX5heWJhg8hJtW0
9iCeNzqNCeXomGRW6F8b6WWfFRcVgSUrugz7TejchPAp9Gbx1WWldpxVpxcKz77j3aX9RV9fpdWA
OWQCsfJiOvOrEb1W/Ycyt15POEJJMD1/dIrqZ+IUivsF8EY+rSY8lqp2Yu4i/3PypALNgSRX+JEU
nCKjb9NiY3hdV90HPecVaZslVw6dNqydaj/lNwUTowMp/HFwByK49MM9vA2G1V0Wjenrir2amoSc
tIarvVlruuUr8inqX7JpRWKAEwl+4tTx4kc+XtlON5NxRqwhuY+XFYD3IDN8urduhIGnhD8RZbtl
vlUI2GjqwcBCF6QEGWtjH6uSyQDVPtEZsRJyCw/5usQz2pcRKep3M1/8Wbe5jTaQSFbkLNdOHl1p
w+BR1/rWKFdd0/vnzzIHbR+P1hqshKfR+8pzhooZePlYprIusNit9Vy7MWsCL+FtZZd43JyVVZ3b
J9pq0qN1XQ/rah68NgvdInjK8U/1i79IgIaQITAj7mcssiLWiExaHm2zg6O9xs2hj4nbxorbS/Wi
i8S2VgmMBRgYC+OoRdlzgxCASdQ31Ys5bzamuriK1RCFjz2Fk0RBaA+MWNsoWzASXq2ccNQx0e3m
3EoY1RTKi+ZrS782xhqv/itztCwSJewpx4Kch2VcJdqLoDmX54JXOWplepPE0aVknHlxFRYMAgjf
zdJZS6tZwRUBYkN8jaCBqcYr7ICeHVzCUt1ouWoSvDb180k/QBThz67NTG4ocLlgiSlXepNt4W7t
RsiU61LEL0VzTr5i4cUaqLfrKmtxQofOkxqGlpd3YibgMK9xE3Hmx2/fs2kssxDrKT+3lcJvNbm9
MYyWPTyP28kI5SE4NxjLLM1h5yBPDEwycb7p2nBqBLZua6MYobOKleZQqgqDjhmCyXCS1aBkX4OF
DShpSEea44Gu9kc5NGKLR/Qa1/YFVK8LAW3G79Rw89+XSti8fyqWzkUF5mRD6pZN9lOKzwDJWLQm
sVupbLtaWY3MDoKSssWAV9ye0VV+Gi2HtO+SFe1T+tJUKKZB6ltVD9Ia640w4vwwT/VYuh28AUAp
PZSj3ZC1a9FiAYqx4cjkdeZcjBuEEPJHsNSGtXLYfYj5POSDrd/VivVIwzTyJetWVB9V5mAZTqgL
sIAld1OH+YaRRtNlAF4Aq6R2NJKdnJX4Gz4n+2T1S/7Kp2PXz0t11SiDH3elV+JrcHMSi7BjsNUT
7L7AyyTi8DHUZeOFnOkjealgwR+EejEaduMmovarRT4uRQrWI+Rxiv6D6/SBBqlXDv3OsrvgrSSX
PmNQuxVi6g6gneuTk/NrullYp6hukuNMd9pTB4c9hPFNAAya+S2ak/Ixnss1tJdj13aXmm6n153l
KNBq8qfRDMj9j+R+6Pagi2DKKhd5nqcwuSHxTXUcsBkt5ZvmkHCCMXUK7Op+1CPDN+cGFkqC2EEk
OWaqKkIpO7w2X2kSUxU5MaLyY9T4JpEjvB0yONhNUbumw/QXt5Lp4uVlzXN3yNQ1KNqXhH45eUbI
k6iEiukp48ijRGv3Ra/O12UnHkuNPFPfqPsGF8lRaRbuVye8tLFxoCLJDxtSFHpWTjyohkVK4sIi
2klZkhdxuZHj7OwpvIwzvIHIdaOESAHsyGwh7E2y1nZlOZBf1JurNhuqVV2QVMUCm8jqkn3wYlrM
+3kR+0I1gE7EqT/n+YtuY3KMuieASIbXLjP+8Rkjst6xrFNNqxn3W/crQdF6hKGQAbtB6qEt0bwE
mok8IyfBFZgwM3AlF+U6k2P/3mGtuS10+WjkDCoifUChbTyFksAbicQTI3kuJhMiVZENr0SaYbu0
VXKYyqnx7CG4WnAzGTllCEllV0sBUfckGokVD+fIOJWIRt9V6Zhr0tqPU9ZQYejDk5NkdfGCd8Oa
sXaUNcDoOZV72s3CJvOmQXdyFFgIg4GNyo9AXFJDyVq217BB4CJwwntPW9KZrmbn49dMw7/SF9Ht
UgmFW6HWwPVwx6jma6Luk3Qj6uidMWyx9O0kvOu7vnotVHBPU3WFj9HtYG2gfKXhNoF/5dawunhX
vbEz25diZH/w5l6fSdp15WUj+unRnsS+g2N0SsVMmLcWy6pa4Nv0WIuU7JDWflmUIa6qeVfhj9sX
wUU/O9sp46igGEehmE8GJiD8S7GJT9xAG9WGsV45xovWJc2RAxJVUz/7Cvqznxmdl9VHoykK7/xA
WyQwPKqCdnFWGsuIhb1rUbODct/K6nhuEZQ8LzNSBRIvEmtfmt9Esgb0hJ9pMN70fqMQovVw5g/i
rQRNISbIRvng4jDXptIvJuGaNdSpEbeoeCRfGYMTGcrqtsSHlGbRTsanepkx/OiHdqlPWpMfkb/G
6rEeDtY8eylVhKG9OuNJxbefOcNawvwmtvuaoiLmmMnN/r0fC4L5abdZauWuZsEWfXsROvjeNcKu
ofYWL8UeR3XsQtoIz09G0uRWZW3bWrh1pHvJ1OVEAOSyLWO19tvUWKsydx3avDJOifBwRsqe+vFr
3h70juEScZN5Yd25CjvXoPaHEDZBWlh+bY3okpDfGsaqnmsqyugVbSe3UnY1YVRYHQkDyfL80MXZ
1jAecmGvgthYGyT8zhKgUp8Nv1niW+ck8rJssvnOZovokyu8wAdkf5eEahbFb7rztZ8ukiKZAZoY
2aYa4op0eXLZTEfmat8qU237gHQyD1bAiSz2aqkW5zi1PFBpYyOy5l+Jqupnk+vooqhfNoU4GE3k
fX9u/ktK4P9Nd/InvfCfvtD/gz3Ms0fjnwuG3mv+Vs6vf1QMzz/wQzFU7S8o1JYJYIYd0jpPiPih
GKraF7qHyIK6fvYcntubP5qYaImWY/E1A9aIDukPAfKHYijUL4YqVQajmZQtlm3b/4pi+H3I4j/U
FXLeBBOArEldJ+7D2KJP4pnG/YlZdei2aZOEu8C2isSN2taz88U81NUwnorRDHc2iIVtR6DqYMOQ
uAZ559xOQcJBvh+zE75BjWLZbN+VOlO2tU0hCrApHN04AxhQy8a8HqjpVuFEJJvw8rpvjOwXHh+N
z+SPAtj5rdCaUnXpaDzF5Wcgbz8wsD2uo3ZbyyH+0JuWVL0oy50+gsWAYIR5O55TEhazedB510/k
+CzM+JZ9bepLvJlmVVwiujBvLte3Bpz6baW11TMdCuHHjOcjuBzH2+97LibN5nls1fHdmcx4U2Ij
3aHpT9dqX8a/8Al9VnW/vzHEJi4Tt5Cumedi9g/KXt+UNeOa8MY2dpITDp/yV5XZYX4F7mI7TzN5
G01tNkRJY45zTEVNBgsVLBTW3rLGeNMnYV/9wjjzXz9s06D3jWyjm8a5JfXz35SpIGMJxbe09/gN
jZTJKgyq9jjKUVsvFrlivIPRL+r2P/mlpmk5krFn3P3isxTYaX3f2UpF75IL/Rx3lZK58UJF6gm4
/6d0LvotkWVYNH9Yzn8irf7Z7yUDaJmIzMIhLvzzmwWVb4bFwu+taQO65Arp3ynlfTI13B1q2b5A
D/yFxoqJjq7AH+5nxHtTcLqQmIMZ4ejQX/j5t1pVZhCiycatXUz7kn5yAyItVPfQILsPDif6u90E
4nkEtkEChfHWzPSo7prGiC6w8HLcyDuCJzqdwX4z9q11rziEjcqYRKq7JLFsNhX2b853zLV37glX
JR4R8uk2dsjV8zh+b61oohFKN5hCGijEYjVbOrgBySsgdI8M7SHMNdS7qcGuHidRcRcYzuLrICJe
stkuN6kV2q9kO4AbUtikuRG2rt5iMOjsokVczAfzQqN1dqd2dcSOUTkmkpjttK6ykJNpFXzCUb6c
/62HJbCr0pnjFXNwerQwc9qU7Gd0yszslVVngIaTUOaaZuh2zJGdlW02D+OLoqWtuXJUo+F0nNv1
DdDU4lWAMmRybBNMBkg1NEu3LKb4Sg6oaThXuyvJLIk7pdJ1suUFlAo5ovAmdC9momJukE+aT9bH
3uMYzw4qTMvZy+mFTF4MjeCjtGt1jZW82bYRKB+/0s7GgaB5TNXmyagtjNEhGlzhBnGVX9fODOcN
bekuo897KBu9JDykQ512WlauHjUWdZAWXQ99NLYcXGYbbAmfQiug9ECdJYbKEJWvLSPmjwau7Q1Z
E91bOLm4dt4SmDeK7qqNi6Bzc0Ar1OBl0qXeYpYBTA5h7sMoCT44tRh3DCg0DzInotdO0wy8pFEw
jFjpRWIb4eh3IepoH4n0rgzPYU7ZWoOnBY4k6V/oL6KLNY6VCC52rPnSDG1/aZQTya1u2xHOPcZT
uCFxb54Kk65ngY15rxlwcZgZu8ep8Dan1gXm4A/a69FahtmVzniQzZLYqT8oLRFjOLM3MG3ydWh2
7225GLxr21n12niLybcO1xVirc0joKFdnhZ3KAHhLQO4wBvobQ0JzRmORV9BmK3iSPPk0jkrLnO0
tnODDDlQtT5A5jMgUqXBfG0kmoFM308nnNwthJa+uyNFbTu+zcUgk5+XZA7CijW4GPIsT8s52IW9
1SG9Lg4JrkpD8UqTkAhUbWxNBiHd2ouqv00J8gPNcDTCVhmvGkNHymeOyMquOAz3YTVv9CYprY1U
RHIqMCWvNcJvV9bYwIKLio9gUCIc1lHgp+wQVxBQFUYlEJ4d0mVAy6K311TqWW6c5692OxPq69OX
WNL1NopTF3Q7oy1Vj6baY63WV22tPGjgOVaTHPpVwHH+DjBlvU+KuruFHYSSFRXvNYeyrZrzQNo2
mU3JXM0y+jpkYX3V9zY4J1OPtCNiFYIbIz+rrd7bMTwtjNhO4rhFG+/nImjcvkrXWVWcEmhGO+Eo
OonAfJluLYbj+lB5WD3twFjgeTHXmpZkT/Ug49mzWJstFhDS8S7prkK6Te4QvNHCTlkN+qhnqwYH
PdQknk0+u17p5XMRbQH0TDdRUHAg7R1yaLC6MEr0GY5VDmJJ7MgY8JPcNz19wwuhG8sjBCjLa434
bZga9TSYTm5th1YnLt935r4bowOd2Dn1RO1gaYlDFVJSJi8HkXTXbZxhlXGC8Kro6aQw1HE/FeZ9
oYXTiRDshUYaYd0aynw1qvW0N+zirRueDCVwvF4Yh3QGLu06Rhl/C1PlriVjvaE2YOJuYi4+0TFC
HTxsV2FdXVUjms5Sl+YdierAN3qgj1qxXDp2yRVwsmitDSLfCJ5a73Cf8itLB8DlSPK6QxCkBYHq
PptrT6hmkdxx49rrgOJv6zRmyBle1N1l6iwhAIGwUTYVzsh9rBt66BlUYbkrGOScruhSda4qreQG
y/R0r1ZBeaFiUtqeoXteJlpXcyL7wL5muSrqK4fRQjRoFTQM0oa2GNGKyOdSlo/gva3rACeFr5+1
5IVZnp2Ly625MRoVkxoDB3fRwKLvA99hkP1+LOf2QgwGQeglNy6XMpg3rcZ0xW55zOf+TnYDneC5
2DOxm6fQkvcVLQzGbK9ow+30kK5MYoIEStpY9axi7LgcSoM/phyfeZYoK6uewa6hO2CnK+ajAqTT
1xvtVHGwDtrkIe6j67xTcCk7TR5dMss73ORCM7fAxb0eQMVN0qq1Fyhdtp5rnlvwFdrHorUh9fQK
V2nCfmbT3BhawNaBeM9SQFKxHrc3DnOPbyhY79HIzZUCHXQD2tu81haZroUNNGToGof4dU1Hphmq
XalV8iIBQ7LBFze4thOgYkcW2XXenK3r8X5KtYcwL3YjgaNkfpYJMFt02HWl19/i0TFX1hKEhSsM
BGugqqTQvvVBfJ0Sd+trWlaGnRmuEzjQ3XWlf8uxb3ldhhmJeRVn5B/b0dy/jVVALk+iSvbt3pAd
dL3MedPKAbvTUI87XYmtfWTV5oHtdjxUvej9ut/W5rcgt6xTadXDXc7TdJUwCAn8ZhggAqAJLQXJ
81obEYNa/ZpYnvWE7adcKYnF+SQyVYi6XXKZwYWD5+e4g8L/lU4DgfkZdtI8h8qmcESxjSP49JEC
jM1RnkpgSGBaYTcNyaE2eIYPnMKZ4lXQZbWd6zjr63UIPYLAoAZUTJYCocGOxhdyMJpfwYlbLbp9
H6fNXVd2K61qXm1toCJZlo9qbG7hSIbXToid09bMY12XrU+sywtKgc7nlPUxbxoAuwjsXi0yXiBd
0Kxg2mwX0Ghygc9iDLR2iPRgMK1wCebg1F7VLOjWgQo9NpAO/bDRetBF+syH65V2Yj1kqt6j5pqH
Bnsd9VemeXY9J2ytY3c0gvg1pLryyGSbXhirN6ll3mv5pPqByNory1RA46vTY2eBXQKzc9WKMfPG
xmo2sVV9G0IghxXjQLHl7pWgOqhqgsBMGs+iyMocnqLarsXv1uJvTJz4CYzddWMwzh3tghaZPRou
KLl8rY/yuUOAEUrk8BkwFGkhoxtX89tslevIsqe1rVJzjt2jM8xHQ3P2RJ+NDeoe6M4stLYaKJhV
DCXL7rr0QqY6LEGrlC9JK29b2dZPE+OnqtJ+bpTqMWkL+IhNK68JX27oAjMq1RQP0LMr+HCm1wyx
cV+qE4SOoVvWi4xGllBUnKPeiLct5rdSm4ed7O3okAWW5ZdOOEG+Q+SrkKRgI98tQK4Xmhnc2Lbt
ZucOyVjJjz5ixN2oNn6JkEUMST0o+IbJ/jBRgZDmTnXA9ic4K1ZpVtFnR/0P9w1K2daa06uS4/hh
mCfj2gR8EzRdsoEMfyup6F2iXcZNxcXf9ZiQN1q37Kx8PMXBm53SrWUFrNMyDQCZRzYW0ACKscMx
wHQKbrElnq+VphqQenGmwNbNkZVsD5MmBGkFAVzvdpparHmwHrOpPQP99X3vxKRNq3cDpfUuDCiI
xiRPTilGNa9qy1M0lXTgKYrbIn6t+WBWocEqrGd523Pg8IuhibcMGIhfMGuzfptmVTVEsryiEcGm
nr9NMjrA/+s4M4RmtMkUUtRe65DrHazhcmG6j1dVzOAeqnUxVl+L4iTG5YhkEq/pEzf7PgFJUkZd
ApJqsi5K62IqU2szKhRgmjJIbkzRg2yEoT9NoasaFTA0RYlgK+C49cxIhOtSZuOrATiXv6rTPe5s
5TKy6FMqs9hZ0+y31CtuMRbylopiRG20Vr0A8VHIhp7QWKXlc6G1+abCg+1qM4R7d4ErvUs0C+4w
7e3Unt2o14md15N4QH3wJuLW2tjlvtmqyKH63p7i7Ek0+SGWo7WNz7DolhqmADf40ch+Z+MtKO6F
AzUyeDP7eWXUi+rx5DVWqgDyFU5gJHI8Bo3eYGiYjR1MJDVXNgkRTHa06qTPaMDSqvbNcrCG9h76
+Ga0OA8qwz2WzwN+k/1gWjwj7ehOSTCIVPnZUc3IOxwum0A1IgadL6Ob6NGZBlGj9ILFUdbwDzDA
4OjGBwWmwUuSBjhYUedXw/dseTRctslNMLLtYRoZookJAejecguG/71U4RgNMJ8C/XaU9QPJFGh1
e4aaJbQgie11N1oCKnF6ZRIZa1fDYaBN4eI74rbNJqq1+VAJMDLnmIagIxNQc5qh+sDeCY1M7FMQ
HMRytp3MdxxmSXbfYxuHgGqFlL7OKYjvh7SpWMnGzuobuF3sPHmzU+SwEckdi4ypOfkj2L9yF8/6
a2hEl5bBWGct853qxZpUsXX05yoB0Tw0AH6ME1Dfrcbd+dFCinoc8sK6DMJgZ5Dy9rolhdOaVLdE
9G/Z/mgVEzY1dnYQOuAlpZnxFHdmDhtd37lMBMg119FSNgaJZrXQeemjtPoW53Tfkzk42rLl4NOo
a9O2p/uszQmKl+VKtRPcG6PEPuvg91C0GkKqFnH+Jpp5AbLOvlbY2tDCgTJ7c40bgMxzdTHOYfTh
wIygjwKHNgq68AKw3ypYGBOQM3aUMQUWdo4ISXplQ1/1M43aFwh855X52aVjq9eqaoxXhaE6V3DF
sOvSGjVHRXjBeXSrvhTjJrH1YNX19+3SWtsg1zisNEqKmJ3Zz9iDGToxzA4w31EMT1mmK1sRKPI2
n55q25DEuqPxDlQYVqFeoEFBsLqu9KGiLo66/0ndeXTHjaRZ9A8N+gABBALYpmeSzCRFUZS0wZEr
eO/x6+emuqeHQtFMYzfLOlUVRALhv/fu2+mRHaPHBlMZR4PurFVsmVfIPPXrPtPGddR6ZzPo2SQa
hlAfAEnKqzSvbygoWYAytWoDAgLoo67B8JZBc9Uj1b8tsQbtTBV8jYAiPKRuH12R0TLdp85FahRI
Kb5Jb3RyuhG8PI5e/biVlSZ+hFxASLvhzqwJiX+iEO0FGFyxivRAYUWR9VcpYTgPut7aR6GNVBnt
eGTJoGpeq94/jHiW0QLUt+kw+kiujOpOTfYIdQixEM4ZZgxHj05+aLnX5DXEB8MernqvNG4sqRCz
q6m4D7ULAQ5FfgjCwQbmpsKh+9bohkTcbnG6sSPJAbnM4quS8/cursuvyMvAKOGevPbM0b8xpW9v
Q1m0v0andn+IosOcS62YPR81bKg3RmbdlICpsR/C8VlV2kgJyDeix8ESob0WxshWQOSG8xkIQcYK
Gsv4LjKBEHF0KZ5EPukfx/SCUgXumZxMoaV3pHik39wsQ6CDsXY1mZp1F8JKh3XEZk+mCo1EnJma
CYg5hXcHjr2mIqQ9FFncX6vaJfy7Qj138EAo6Lu8lF68gVLHxiMfOTO1qbhqPc8h+TH8rqpGbeiP
3SkyxZMyyQ9POeevgCdYv3QdYyyqt6Q7cd1OOFGrddkVuw6ju9yB9qx7yYV+qMPkSbhYIteoRybR
tKvChDi91nkdX0WqCRdkhIEdaOKYkBb9A6bfzxLcjkEkxTowM4g10APa9WTEVDnzYniCnuLfmsSL
77RWfAwCWOA5ddYnz2yOCfeSW17/Jx9q7TalFq08y0Wa37XXqQ7ePyk4vbNfl1ftWHrJVdo15U4R
VLiXSVcfbDHd20MNwdGFEzFF9adWuO6JHe14XxluRA1Wiz90nP92neKrXCj3+9IN1G3ij9dxVlmU
Ffvs6nIcx/U9WWc66bgN7FAbLsRA/84NYvcEeo9oGzWuEW3K73zFfN2p+Csn8OA3jR1h6WCo+KRV
wtxDi4hOGPQR4gnmR/wyQSk2PlW/shvj26Bp6oMZttld1SXaBw27yxPrQPnQZ8KDRBpyST3Wpu/v
u17g+Lb1KEWfoUXBTwS7tYO5GQt94brxmbN7vOaQY/0aer1/sCqTPBrLAE/jalQ7KeGvrbB0DppG
xIOuOd6HvvfUjRHHwHiklByUPfx7zLIELXDbt8MRdZtOkwFKYWC/lgFDlBtWm6Tcg3YeryILtOJk
EdzIuSFmyxP16dfQY6ffZb5x1KYg/hR3fvP4+0YfnkjzWE69dtUHbvXU+EFBybi+AHby9iQHvQ02
5OvkG+4E5LVm6dpOH8fuiweA99qyxmnHeem2cdLiSzs1xgkTfhquk05662RK5RMJSCiPek278wYw
sLrfFV/ItnFuOVBjlzAqt7kx8ExX4MaRi62KtJl+VFbMfTzMfxBB0+Bc9xiR70ryLlZuG2bb0ii4
+2k847YM/ew6wKLHfRMpGrgiktsuINZJr03rItjL+h9pHHk7A0ESYtW++BKPvnPvEUl0iI1C3ExD
BoqfUKfu5JJfGKymKuVqdhIeVOVmyptHt4nTfYKJAr5+pPdoMBAzoKoL3F+axhGCzVfCzjNA+95a
/Y8Rahns1zEDntCqD4E/UjbR7OIOU4uFl1r7PlAnJncrNyW5PaN5Kkej2vlmjrtFTACrYQ0qGJiU
8yOj6LNNGen5HQKv+LaAn8DiLuLvBF5Rrq9T576oDXHV17b4bpS6j8fJkNvREtNukJlxkhmL8OgO
xRct5R/1CIUvKK72NDYOoK+0aB6bNvRu6lyeL9TlRzNJm5tUh4oPz0snG6SViXOfBCIEkdxmewmw
LVhxkZdfgYACIeJl6S4ssGdBuSi4COao/9jCzQN7UBLOswpby7/tTStdV6gTHtKa5XYPC3rCK4h0
i31HMu1laBKqVsPR6KJe/Wjg6LmrVjXFl2L0LqrLJmrkSlNQ0fQuU/cekaoG1/xZ8QVjl7MFqOF8
Q08vyAXiyLD3ggzlqkw7ewfQR54yHKeP1sAN+cavAWVo6G2v2oAMLk0QfRJYxniwbW5HWNfZzptI
bFa2H+n/dFn/R1Xv/4P/5dV69h9V7/9HLpmLkeKNoncQZn+WvPnP/1XyNq1/KA5a2HB1obgM/HfJ
W5n/kHjKsM5Ylm5RDaeS9q+St+RfYawxdDayJA7+9q78T8nb+Ychsc5QPMfo+x9Ydv+0SGg0qywe
zJlV0hI3D8j3MaNToFvhVtoTXlZb+tsxzqt3SpSXpv63nv6/f2LmmzcVpLVOtfGJpO6vckg+yC7i
9f37/b5QhXyt6Vn5t5BIYJyhC0/MoB+HKv4+tks885cXcylBPqssJ/AhRNlX8akeVLDt+B5oVxN/
u+zBZz4RyGy5Znd5egKSTF4i1+uXsvE7tdlX3oqa1WTHzHITlPHpSVj5tavAuXejtBY2PrPw6F5X
i6LX05MMJSpATu06u5+FjV+qzc9euu6PeVcOVnpCai9vmEnhdeHUfOel/2nS+XdHVLPCfMnmkJgX
GZ+GzlhpnURjWnM3nJJ/FfULf8FlnD37BWMA2VMUCOcn80cB4wDBVvhlUZ9Rs6GqWiUAlXApZkbZ
49QWGVREvdosa3w2SKWknOT6TXxKSwTQqimHyx6iXdb63PcFxlQbalIGwe5ZG1TZj6Owlr2Vixzo
+QvvLHwitXPh3k7dZ5TcAHiXTS72rLv0hsCop9hWR0N5Bcn4I/c2+jvd5DIUX5gT59qianBqFJFV
dBJNyvVVWSj16JtZgNE7q8/chQFiRQVVS66EAvF9aFtvASDlshLNepFDhokgQiI91cjp8CJIgFJ2
+9eiXmTPehEWhdprXZMuiu5rn9sEMzTopN95aZdHfOmliT8/dVq6STrKgRPPxc1beWgs3dhe2Phs
vrcbNOugC+JTGHfmx1jk1kbUXffOGvjKMmvP5nvbrzj5cBA+xSUHaxQYnPFQE/wFVD0u/ylFZK/0
Mn3jldczT4x3rJrDDayCE9vxGlEEdWAbd+uiLytn0z5Qc6uyqjA9FTL4Bcj11E8Qz5e1PR/CvU/U
YlXHp3FMTmooyAKhNrKs7dkg7nIHaU7YpicwgsVW2ILaoLVwFZezyR4JfiHClD1ChRud60L/rsym
w7IHn41T/McJyGmGUi8rMBBwDKNvZVtF73TI1zrLbKTmGCZBRpTJScQKscw/w5YEkfQL37v4c6xK
ezTq1CrSU2hbD3pIHZvU5HRhh5mNVcUqG6IQik9+YcRU2wl9kD5u1Lff/CtjVc7GagTOuWwvOz8x
RfFVMDXTQYtTOL2x0HZv/4lX3v48BN5shERx3yQnygPliuJNrnOB8nbbrzz+PALeFwoURBvGJ0Mn
rmxVy5io9njI7sOg6I5v/43LyHxhJrZmI5YqWUK1vkpPpj4VW2dC+d5mBia+nA7UK0UCIGz1t//W
a+9qNoLl2COmMrvk5PqkSI6Bk145obXwcDJ3yFf2lCVJ6kSnLinQqn6zq2G77LlnA7ibYg1Pu4xO
jSlJL6YctNdK73FZ47Pha1ZgvpOeYxvXYPmakAeYmsZwvazx2dh1LeLy0oG5wRNELOoKP4pmtp+X
NT4bu1k6JuRDT9EJGeaPtMCQZEzcOC9rfDZ09ZIiNwXv6BSS8npILA/FCgbWRY3P+YGVrUkri/rk
VNRIBrrG/R6Y9bLvOQcGjqPh9EJRkWidxr0aJgwtox4My6YbczZco6RSqpKKyV4OH5CIXESXfb5s
Mp7zAlUFct0hgOmE0cVHuFKldzUpJQsf/TLLPT9PwXItat1mGazzn44Yrkk5emdiuUwgL0xic1Rg
2+fccpsR3bwUU8PdqKvvqskgK0Ghs0UXZ9jv7Ll/75Je+lOz4RpOw6QDVk9OI3FxqGZ9bxUr3UE0
17RXkhz1VeMPvxDpksaGsRxTtK6gDEQo9tOyDW8qxT35QPEYJGpE8K/UgzvTBtkwEn507zZ1sEZs
axzANBCu0sDd9y7I57WsqwzJzDj1kE48c9e7RbLN3A5aREgF6qDafixPTR5OW2saHwONu88qGnJr
ZwxUUdbYMLxy1SIjEls/KcTHOBSpQ3q9lnYkFXvarfCm5jAlqblFTlngWo46c582UUHCTTABjnIC
mVwhijEIKBpL2/tstUb6YE1tQwIvMtNPjqhRp7gaabEOGx0Cs4s7BKDZO1/5leXDnE1mAYKZMY1Z
aluhTiReb7Iqe2eLdumDL33V2VTWk1ALfK6CntKF9Q50u7eK4kRtkav5V8vmnNmEJkzgyIT9MHId
/GNVqT/lRTNsFjUuLofTZ2NLUxY35FHBvlspdw00mkyPPi3Oy1qfnRjS0gPhxlHzlNZUuB+583zP
e/DKJ/3tdnn23J0zYUEkoPBUx6OJLZRoTp/euWw+E7P9RsD1e+7k7J+mDskNMZekDYFg3i57K7P5
zK+6qDCLIjpZAqur2cpzje932fL329H07MVAY1MRl6xs/Yhqsd0sAJ1vLdzRi9kcZoiEuzkAPQRV
1zsz6m4ICfMXPvhskOodsSdSxvREZG/rkTiGR7fzrY9vv/OZW+jfF3+/7STP3ovepNIERMfJ2PLV
tcm++BfyBmIwLcrT0+jpn+IU7VZT6PneZDJENaUjNyqN0b6Ksh4n6GDxXy3qYMiJ/xx2JDBFug32
6GTneXRjeeJ7XYGdevu3vrKoidmEYRtEmlihR8CFpvnEU5E2cgLANuqbspFOBVdNqxeOQ2M2fzhm
CjtBxtHJCbybHBuBg6xnWY8wZrOHaya9II8+OvX+FLPZIiYtyjO5bBQasw0RvvWYzPAkOmUX6L/j
1IAfsuH09id4ZXr6zUZ91tuCYmgxd6jwlJWmDqgRyfCYWsv2Q8Zs/ggDpIeJYnbKUdquCTJjFR0Q
bL396K+NlLmxSqFhcHE2cEVujfUDQURyP5aGuVU6WQ6risu8m9H2PWQ1aXiu00tKmwNicugSr1oX
MmnPQ9Wb7/Tly296YX39/ZDPXmRvkUU/ETl86lznax2gtvKLTOOKdKjfWaNeGS0XIO7zFbCjyKO5
hDsjtUvHNdgyUhpNyrhom+UldDvHy/32m32tU8z2Cv5geFAKXC587emm46fh/zTf+RWvtf3nmF/0
fHP/oCpyu8INwljGREO4KYYUJ273yxqfDWbZhl3mtoIPSY7ilkTWcati7fHtxo3Lz3yhm+izwRxN
BMo2thadDFTYa/afxJoFHY4BG7nhqSQ17FC5UGRX2GsBdPlWdavFpvPOkHnx5StzvokilCCFqez6
d3rW9zszi9Uh78miefvHvdb67M0ZSnoVu23/znOp7fcWFKQqqpIlkwnPPntzMYaL1OsM5wxMPl6r
NiKIw7OKw7Jnvwy6Z8PXB7dvS7DD58JD/NBo4S33l2rJIsqjz+ZBoIZ1ofRBnmXtPprSebRNQA7L
HvzyMZ49uBNVdlhawjqnKJ7ZFSPXMTbLmp5toggnY6MTmdZZ0/WP0sNuGKdD/U7jL48EXspsOuNA
60aq06zzCLfqCQ0Z6Xp6k30lmE/tODjLbZLn5i7NakEoM0AdldvRO2fc13rqbIKrYt82SqmsMwB3
MtIieZg68WPZW/tzgvsvIpG5chn4IHLoz77r9qtcR4a7qPH5LkYnLKywZW+eGz2LN+GEMS0hrXdZ
47PxqzQxOvDYxJlomR9FOSHZMn8ta3o2eBuDSx3lZQKoDF9ykv1t0QuxbGaY72FIgELm5QXizPnQ
go5FDKFwon9BM/6zSpUy55sY3W4T32oiccYRfzB6/z6onIUvfDZ2izHn0rtwUvRliJIHD8iaGFp3
yULGg8+GrzQT3LomaOaxT1ywrTKv79pRLjsH0f5sAEuzJIeyq4K7aGyCNQGaClN48d5CeXnKvy2U
tD4bohrJ11Ih1cNgjEQ/Ll0Ycyk5VwRK4QLQsm7Xo2P+ZbvYJrsIYa5LzNJ2jNLhAW40JgCtEHLh
d5oNaYWKNRm0pjx7RrQnC9w54HZP39k4vjIXzTczbTcS9q2C8twk3oOHRGCNc2/hoqnPhrQvyAGM
msI5y9IlFa4svmOoXXLzruCO/LnykCJBgFPhkNXHZfCjFRObN8SLagY0PluP2yk0pJYCccpCGyG/
NXnuJiIwcZF4h/ZnS3Jp9hbRw9wfqbgNjyDmg7XdBebHRdOdPhvYxH7ZRTt4+TmDRAGe0Opv5WCO
n99u/fKMLwwNfTawzX7oJseF70k6L7R934Sw32bySI0r2Lz9J17rlLOxbXplF3jj4OBSl1vPwlXi
mks/7WxkE0XsETlg2efWdoM9xrlL2m2mrZc9+WysIukVpWkM4lwqcQsM8qb0469LmkYlP+vwNnHS
kx7lZxGVNt4xPFpPlVeUi+Zr4c7GKqH0SVmVhjoTzX7laJAD1fbtB3+5wwh3NlI9i8BhwkLUOSQY
buvFLortLoG1F7bG49t/4veN4987JZLQP1+OrZFUD6vHOafKmVaJa9TH0m8e8Lg2a5PUYHszcMfz
Kcz7dTeVf02Rb+7LQU6PIyQRrAOFsW/8wtVWUZfZRy7b4R14+COCYIjv/br+rkudwMUi/wAjhKLq
4K6NwmquqjIV7nEIxae3f8jLPR/l65+/w4qL2AzxzRALyxFJRom9C3N04Ytady9f6NluXVekE5aa
l50bMeGpjHEhZzrkgmWtz6YdAja6gvKQOIdt9INwDgDx4n5Z07M5p4PIEPha6Z6V1j+Z9nA3TdnP
ZU3P5poky9JsnHL33OoC6h/hrwjMl51JhTubbIBGWAE1IvfsS3VtX5OF+87qdxmVL/X3WT/xWkc4
DY2elUr0kwTAuvV1g8v9qgRa3uflN0wJcu1ohvXOzckro9iZTT9mAxeLrEZ1tgDE32D1iY9QT7B8
X5gCiz7FhXH2vHs6ltFJkCDuOWdYQddMblWXLDpzCWc2CUEPl3FApNrZxnX0ETJk+bn1qm7RGQCO
6J9Pjr+QLbrJmujE5bEU+VfiTt/50q+999mYJSYVj6ufOmcM3eEJWgJXTthjrz2n7d5ZtH4fJl7o
TXNlexwU5EFOpnPuqMnhkiFpvbCBdgZhWH9sMpnfK6eCKpq2nrMNjILQQUhm2z7PjMMEzeguHRtC
EHNlb4ciyn4s6w6zQS91E8h4ocszkGYg4ha0Tbt4Wtb2bNTHoW2jrY3YYbjxwdGxCxZRWC3asIu5
Hj4zYZ55FDzPbVyJnZVTYw46953t1ysrxFyxPuFWG3udMKcmqi/RBbr7BD/WWzbRqtkQNHFKasIL
xbm9UPzxSwFiyAFXL3rrajYIM6IwVWd49tmPk+aKbIPHxC3bZcvPXLIOnc6KK1h8Z9PrPtipwANZ
yWXd5RIU93xm0qWFmCXibgLm+jUo3U0WlYe338nvesELg2+uVe86osDJGbTPkdUnMDZ6/7uFc/rB
9vCXo+dS5gqEY/PBSjysm3moHvJJ/cDeln4kcK3BWzuQO1wiGFj4lWbjjrvsYTBJCzgLXRQ4uE0B
u6SzlgSXKiXUbOhhXHDBXSUp0U72nkX3O5rqRaUw2p6ttwawFsO17AT8uYp2fV3hStYBoL39qV4b
evNF1yUUQnNUcg41Zd86lAhz36qXLVBzOqARGbXtc9I/4zF8cJW9D/x02bo6txRgQJTKw0RN7nkI
DH1lg2pb9EbmjoIYBp0/2UZydvXkO3b1XW3Ey4bz3FKQTmlaN2qczpqmf88qMVFSw5++7Lln4zl2
qkivRpGcyS8AqhKJet87gHaXtX7pP8+22TXBjIlpOt7ZGwoPKElerpPRGBc++2x4qtY2RiMMp7NR
KBfyMy56P3Leq0RcpuIXZqMLTfb5s+uBrROGAVnBs/RfU5Y2ME/z7ANYhBwIW2+uMZ5Pi+6exCXQ
6vnf6gt4WwMCsvPYZv51folJHsykXtj6bLS6Tq4liUzjcwbLfaV5zUeCDd+ZtC9f8oW3NPcPtL6O
F7bmgqKNCnUlwKDtWkIJl00FcwNB0LVxPPVefNa8pN6nhHfAOdDfeS2vfOA533bCg2tHBYwK4KgR
YaNEntzKtgfHlTd41VZmcSHy2AVhL4tGw5zxqsupb00P8hAuPrjSrTCaDcoh0ayXtT8byy7YgcKy
RHRuWo3YRSKUwHMtyWBmsZKzoawZTtxbJESeR0CbK9kE47pr5PBON3qlCiXkbCwTs0bsWK5x6VKG
7TbEX73G3R/v01r3dmlQN0eAheAOCFhc5ZVr/Wpyg13fshc3G+qVB8zDs4zonALscNr4QLbDEl0H
r202suMSFKQ+NPGZzKNNG8A/8OplW7G55SDVoHP2Rj2draQke4X82LZNF87cc7NBMGmDZaR1dAYr
4K1khiyoF+8MvFfmjLnZQPDpBCFd3kno1k8t4fQGLmThkWPuMhjU0BWsZcNZ9V0N1sY/2QPq00Ud
xZqdbpnwM4hDUUTtO0irFe5o+aUZZb+w+dkAdnzw2CN1ZHY+wb5wQZMA/V325LPhW0wg/HzHCs+6
Gi8pWibJhyT5aAubnw1fNXUJ7mGfG6+hgMzTACUbiHNb9uyz4WlUURz4kz6ci1h+auwkXmeX1LRl
jc8GaAE6hRO8P5yn2rnEjPWQwJAzbJa1Plt6A6gqPUBt45yoyPo5qLhalUnnLLsjnZsLCF0erbLW
p3MSVL/APpzd8b1569LlXljX594CYWUG6WNdcw7GOrzzqh68jgyTx0r19cdF72ZuMHATu3UsVTZn
ZcfRvVYSmBSkqbVsdpw7DKohF/g+VX0OOCkewJk4t5wqnXemsMuAf+n1zEZq4He1Bp23PiuCfb+R
PADFC9TYHu5JuyfvF8Ljgpdki/lF9ZhTjmgDwzk2RCLepj1Edj11wyXdk9Zns0Ia0H+ieHKI4BmY
hSNJkSyAeLzs2WeTAqAKI+5HWq8voU81CS5DGSw64PLos0lh9FVtKJsMIO2SSRhZ6qssiPZa9uSz
SaGuxkAY/uAcQ80MTp5mftXsplyyqeXJZ3OC0xhJ6cBoOtpB9ODlZr9N5NRt337yF8etLeaX0w43
u9VEjvVRUxgylGUGxyKUxM5BbVv2WeeX0yUBQPEQ6PaxGVpjY5Ri/OgOlfvOnDZL0vgf3fXf7qcR
k6KADRJ1rFQt1FfLUOoB4YRODFZIJFAQUZg3e2zcpRffWVllkldnjA/YO7v7hmyNn01ddsnOkq2/
8SDaUTuq+w9KePrZKh21Cy1PfzRSN9539uRCF6OM5QaIOL2pXsYX+Nu9pww6w+rKmFKwmRYnFOLm
bZ3bTrhsUphfsmu6Rp3Ws+XR6r3PpZY/GHX+ziX7ZeT/bWKj/8wmNgN/Bwd2CLNaYozHySkHeFtu
9s64eq13zuabzHE55VJtPJY2geNkvNnTWtiV8cFA7LnkJoZfMJt1cMmGQ4ia+tg2/vjFaR10o0lQ
v3MZo155P7NpJ9dJN81Sl7w+M3U/sKcariImT4CbrUs4sF5U0BBtS7xnLHlxoeHXzCaLOq7bLp9K
eeyJSN7kfJR9YGrxBhpJuMtSbfzx9rxhXRp84cPPb9MpmcVN1FPyFUlrdA+5haJxXZB7tHGSKoU4
2RNxaMr8wU8l3F5qXUBJE/BofMEa2vLKnfz4WlQStmccWU+hHPyPcTy697mW1fnKKjuT8ZjqJ7Ob
+qMzaNEmgTV27+hJcI6Qq+6jpO4/JnJUV21WBfVK9zP7Wg3p4xThvs+DnONg548kRjpcz+/dkRTY
0tSyx4ST400ONJuwJgX6NU/C+okgJ+OdbvvKoJjXArImzpKw9CbQvZmxlUY2bFX4nmD9lS88LwWY
FeBesM72MWJU762wjnaS6IRtCir1Qx2O0XtH7MsAeOkLXx7g2WUcG7mozNyCpYG8Uf2qSElDcwOP
9FqsSiFxh0n2ZJd1+UMfSioeImBLyZWagfmWAkJY7OtgdJYci+H1OX8+S2TB1fHDwDiSOPGzRpVI
Agiv9p2+/PIPnd/FamVOGKJViaPV2l8Jb0vq5svbLb/yreZXsaZGVomdROKoa0AyiJ0jy1bv4a1M
lrOmADUt63Bz0kuMHzk0cJjyqWIwyV6zz5TRLVs95iUcu/bLfoqVcWQsqb8KmPY7OBr697df0eUL
vtTLZlN8246Gj5zFOhKc6n7CAjIczchOb7AN5tva98muLJzxqCynX3L2BBFz6e/P+nWld6PdxaVF
CqGlHy266sYZbO/u7d/z2tifTfgG9SRoDql1LLG4H8MsM1YXkPzDstZnG80xt02d4FjzmIFgzFYV
cZ1rv3fE49vNk9n1ypKrZgvIVNRFEopQP+bwh33osdEExQN2BGxQUFyB4+sfpr6z65/kt+YkkF7y
ywgnFVGvcQkaEg5GvMgUsx4UwCjrLLLvfJddV7KuAH53wbrByiBqONz1CFhDUyaQ1Ob3ECTNdfT1
v/y2dEE8QARtpxPIYOn/8IuJMKPN4HeIxFbFlEbZSQD82FajK/b+aEltW+s5i8XQteEBzxhA9MB0
jc+NV1Z7y61uRDxGJMVko0eAc0YsgZUGcoO/NjkmRsAC7DZpHx1KzZE3SWS290aoeyC8J+xQOBbi
YBeScu+H2kTyC0EMCRFQq1J3mydPDd4p9xP7S+oO7bkMMp2wQhKQ+8lLo7/GeoS6DQg18c6VWzWf
U4dciX2QyyQ5q7ame6xqdn8pnTwk0i02DU7mZBls6guvPJ00vvEYd86mamW6VY1Z3oQIrX6GEOlX
sZ08FPFk3bj8BnIWA9Kck9rwNrYWR+s4atN7VUGXW4mqVDsup6c7PdRB6bqJBxfTk5k8J9L3uDJX
4SFpU+NyN2iIdTwlXn2Y4kFAxAYkl6+C1P0MKL5cOQqm6oZQ1Ee8IvoPzxJ/AcjPjxclwCcS9fwc
2lxCLAys93jjDoncpEVdbyqraXeR49fER4SaFx6UAjdedXXxqagT4axFEgwh1HlXtAec3UI/uxra
VJK1+rInr94bzEe0q6QxannG/48sehjWnWtlMdhaOz0g4DSu+ADoYFYZBeD8quh9R1sVvaGIEQ2V
1KJP8Lx7AYM4dsdgy7SJ0natZYmT3QBxz/KVGebdeqp8/S5Mfd1aJ3YmdgA1U0BrLfwmbdPUfe5f
NXESBudsaKtdSH+/gcfa71qzqG/6XBVqQ9gOKGQOJdkmI0O4uFexQ9qtrEsQ8xeFqU3yCUk9ZCOA
poVG3URajnJWaa1zK0uvDD5lJYrFc+4YU2OTKF1Z+joLsrjErdgS9be3IyUmmKZEolpH24LHtBNj
3RNAzv2I+a1runC6Q7fmhGRGpFrxWQDq7Y0bMzdFX64EeWHdijT1LrsRQk/Mm2EsivAHBgWDgmdI
yeMm5Z3I+ySPiI8e+RhyF4Qys3e4xl3n0BMmRL4vdFSHGx89IaK3q0fXucU16PpfwCCZ1c6bpElM
M/fwzmZKgXZnq36wGu/e62xl7mI12P0uIKQg/BXbWR0RgWh1nX8uTDriHrlOZx/zvIiKDNJtyH1D
4bdtdNtMU9TdxU7rb6NK83oSL/yyI5jI7Xv7iUKiWXwpRxkX946VSnYsusPwBA1QmIcps9TwVyQC
rbuP9T4sbzILoeOVmdZ0WSOIouASYlY0v7jbj8xbQN5x84W0gsE5wNcMtUcf8hAbyLxWAyjVAr/N
2lHkrnzi/8rau6KUk65Wvak52SlUet3uo2a0261FiSL7mChraG+VQb++Vm2qqW0p7LF4sg2OIpw0
k4B+3Ka6uy/i1i1vJ9NvgoMbRWn5WZ8ckd6SN1X7xrrDr9/6q9JuTPtKRU2T/ay8qBfZOjd6sY+M
ROaHZEhH/7rI8smAC+ayc1+VzpBMV4ObdtD/8UXn4abRByRqK8JgtO4pg2nQ7Iq2LMwbwWw0ym0e
5l50jCF/eU+oGuz4MbUz1xarLCNv1V/BpC29U8JckV4N/KbonmjkPCeL26slHmdPJl8yb6zVEeec
3IUV1IZ9AsTd3mQTuUFb+L9Oee+JvCZoODLgox3Yxox9upFZpycH3Y3CISMSxKmzGxAvoO002wob
aPxxm9p7FiI13BhuGF7Y8ETZ/lIxm8mDyAsBjIJoccjt5KcQdVHHifFzIl6oJSvIbYZoVVWqg18b
SO1Cuw01oDQkVLffcqEG/S5LsphoTmaa8BJYYuilzzUVub5f68SN0PlMRs4ChTadzA/fDnvtgyoN
oz1mJSl+e4vALAc8tdE5P6JcGMZjA+gpAwNtNt5nyPG9uE2VVSJWieikf3UkZKirAEBoqRN4C1n1
OyHrTXUwJ4vYkjrrBnBUuCbKX6rr4JeszE6Y1ZMSIZD4PDTM4TYGKD/c9KXJ4YikW0IMvrVN67kn
h3iZ4MvAQOhQeXBB6z2S6+dpu8jrQYAINQ7+TWjmqbYuzdGQwSYVlnmdNFqv7eOqJTWoj0sZfuPu
SCQlGHBCt2qyd4XLPYvOYqL/IB9EJ8OY1IM43lwGB9Z3j8RFUDwiEyRJgUkzZHwTCmO61O583+5+
TmlZx98inCPNt2ZCK8LxbIzGR1gJcfDRzLs+/tUmIXEZG2Bodit3dmhyn7RtmsJwbpApptW9iDS9
Dg6prgdOT2w74dSHNigH0z8UrheOv9Kkz1geQmlaZCUhYCW200mQekCRh1UvbUL3QoRLq0YUWncj
nBLmRuZ6lmK19by6qFZ21VSSUFJ3tJ16Axte5tYemlrTfiHFqsfQ3E9lGHar0dKr8GvUyrIhPK3t
ynabYvK3WrK3Mr+zgecZmkOOoxEOey9x8jree6Zt+8YmhBerZcfA6VrzXnSp3fdrc3Dt8luUEqBX
rMzYCEKymBuT2DsrNJIU/bbTq/goqWlNxN13TaZQi7ttpu//m6Mza45UR6LwL1KEWITglaUWl8v7
dbf9Qri9SCCEEAgE/Po5nrc70THddhVImSdPnq/tCSzSOdFRy857SjZ14gSi/Q+jQ8KPPmzIcJSQ
ntL/gyZ9MXHdomBamwm7y4fAAIMBBD3CofsqaZd9O3aJV+EbQWr0VK2Q5n/anffBN9dLpE5goyp8
gHFYdK7pH0KyMponKmjjI7wFIr1kIqTrCYjJdN1ObAfRJh1kDzi391od6pEs9L8+UsCJAGNVs/Yo
wlWR220iS/CZ6pAC+RzE7TEFBqWtRN9MbCkyBGKJayNpEF7Nuq1TV0ClC8sEzKv6QWjRp8+BXhb7
MWGt40zmsa+En5OiG2aa3SyNcMcMZdT4PmNRKLjBrxxN6XlUoE9muQRWj1fgBbeZy3fEEYHihcoS
p0YDJCZY7tP6mLIg+8Xc98yDiLYpF4ZPwZ6sgoBRQcGa04hwwfQimBgI0SwMUa7h1Q2weMuxJSP/
CRLZ8ZQ2/AYkVHOWoaPgjPSZefNw2c8XO4GiVrZ8C1OgMybstPXZ1BMgOqHCNf/UVtdrtS+SyBtU
1kn012Ec5u5bg3S5p3rYqTovSDGf8wQksjpFzcGcPq4jsfhJUoXMnBO+P3j3EQ8FdNikm68V4eVn
19b7SRjmfzif5DzlfumXAQFBdT/f8kFu7X20kZbdbyvE3ect2obthGUajeBz7Cyw6MK7aNsOplaT
+c6CgLBDJxxN3+DZm/0zmzOdPtdCj/Vni58V9Y7ifJfvCB8jCS1WvcvkftdZawwEm85R/GY0wS49
7ZpLE03xhvd3nJY1KKDYNgCh05iLcwp9+wAnuQUsr16G5hiqhU84K1bV3tfJLAgqyo4ebUKGosn0
6JpqSdNwfGEJtQARUYQvkufZWOS1VxhM1Gw4dbA0ghiV4qp2iOXPZDFmPYlQnO2Mf9W9TyOLvSRE
GN/BusGac4i9fDBF/LIegc5qnwESFgNKfY4+7mBaEyO9xtOZ6mucjj28g6pNtb0La9UZQDeTbU5w
PwPCMOGLI6Ldr3oK5GyKdthg0RlxXURFx+T8OOGCwPFn/Yql7lwAOlrCCb0OX4CgkMdkj9G9/wY/
XXqU6W7HiRaOO/S6mIgXPLVBnPN2SPx5SlFE53TRGwUkwqa/HKCMZeI2SdIemC2F1Mu5wl/cndSK
l/hF8iHz69VmwWAfPCiAvOzmrqOPKBQaWu2b2pw4EE0T/jRnqFYO/YiJ3uOYDdIfEdxb38apmy4a
1NIjSi5Y5mFBVJk+jg3KkvsdZaBGphieK1ONlIGEcl6YYYNFRf2r78lgIVdsUNjlZ/Kt4/980Iav
HiLpN5pTHGaHbNMAIC5hDcrnEI/sa0uypWhELA5uouFWFwC1ibgHd4lGy1a12MxQ9hjPUDLsGbn/
xlZo8DOVlvGMYJIXOUjhwbzVkbOiJPGeRs0hnsdwfmDZ5MOHGKzSt8b6tIYujs4gLUBCbFT6is44
dZdZDQJoTvBXkI5UtATxb3OuIa3GrJRgxvb56jJ3lWtEP6YosUCkrS1pw7oMl4EEPNctG+O/NoiJ
R3ze2s8AP8EAtVzt6luAUR0o9u2McRftwmpagYh+T5sh9ZXCG8GeftNV5pvMcs/A6hoiV7YWoUd5
PIFAkWv4jvZi6J0MQrS7Q7d8AL8QBEANwrbvCr6SkbzikNXJiN6VqK3aZdBiczoDdQQAQzuMYj4m
YJzI6wbaQHTyc5bO3wu4KUCBOqExbplA12PseWKtGm9h4QzC7Byivn+balgO+KgMrkdoBDdJh0k+
OqAhqFI/s7KPRBSWo6LrG8CJ5MhDLG/380ZISVb8b2jv0TeIw+FwcK1tr3hWkkucqgxDKLeRwi1D
dNbRtry0a2KeZ4R2r4AdQdMoEeMTA4iHadGW0yjgJntJ4njFGKIfvqN2irC+13mV23HdwWrLksd0
QYuFkmQoAkAo0G3hpK1LvcdNPnn1MEUjTvi13qObxujxgrdrCgqzrwAS2Ww/q5TqInFIiBtA2D0x
6lCgAFeRky3VQFeK8dgOgDcGbJ9OU8TqIxe1v2kbHFBpsJhi0IZdgwCCTSBBCNHhlnyANDxeVLDT
ik8gjyGdQhVpGHlgpkF7WJZ4eJuWCYeW6cKyrXlQJTWOXTAvsBGc+j+IjFNoy2IUTg4t995NtAKM
fYcTje+FcomHq/qXaRNB8HDgHUYg9uGRi9YCB0VdEegnIT4DUh+coiM6JuPOG1k/XTwkqBoRUIev
Bz9PAzpsEaxYv89jEQYgLCtnL8i7CNEFxPOPtUnw39Dh+Igbsrx1ZgLbKB6Th2Qc2v8Qr1eftRhr
UA4tEIcZQlojYhNE6QdgDDRgy5dBokXVA1c65DKz5OQbxI5vtkVJlyS9e583ZJEMddZeWhBxX8Ai
xbQpicQhrUN9UgOKwBwryntcYLu1vqCrRm3X1enRLi65hDwzYEnhaDgCf4QVQ5A+naxW4Lj1pZ/Z
+i+2IwpgNLfxg1WmQfuPCOJvhaWd0y+G9imWdXc0gv+CE3tgzbRoGEDbllZdZIfPfvHpZU6S6Vms
4Bn3UdhgmIIdz1ziYThYJtYL2mPgjVtYQfcswoM+6v7UNeO2Fxv4nwdNrJKgi9TyW4CpdN9mkfhr
PKKtw4Vo0F5lYF67vl63g9LtlNw01KhDo10ylwHyLZ+ZEMMjSG/sowZJBvjJlTyMPkFhlqXpf7sh
JLqCMSfvl7Gvzz6U2AlcTevLLpaoATY1myPS/NWHwzloT8kOmatspaiPLatXX8RDB4gAzDXbqc4C
IStDCfE5p6oNAI80DOLWtAB5kzbt3JcK11dV7/UWvE16xb2MrJuNXoCg2N1ryJznl4wtpEEahSbY
8dJAmoCLk0kglDioTUGi5spDyIOIpLdPSjf9lsBvcE3AhN7x3aFFRFuJVXmwsR2pHBZ5nkGRMRH4
5NHU/dRNiw1YihrqTrThmpSiceDwcbVPDyJAien2dr7Z5hBQlz4APPUO0zDk4O0of0WlXCzuQejo
s3IXWB/FT4/6okhx1X8kycrPYC6aQ5iQ8ad2dNyhefr6Brx4yZG6DYZHgacDUGtgpua2CMMmvo+4
x2vkF02HkgcMsbzdSDzwzSsW8vORZyCuAnkAmgtiniOkzXPcfpXWkb3IJBwaVJCaPcrQTsmVjC79
ohzk9SJRIwraAGnub3SIQYpSmADQKtw7lCkc36qpunRz76jxpj/1ntXfxo4R4FApEWGR+BilMUi8
S3gzr+gyi20B3xovy0SBG/PzHQ6F4GO00n8DT0wefDpvADJQhWeS+N1dvc+SGy+F/Ew6x/6hZON/
eqo5erJfFs5l89L8yBr1G5htMVIqgKIe75Z9knsRr1F2CcQU4jB3U/ikHKo34NR/i1JY0MQlRAWC
DLYWkMhDvU57fxBTvJhzEhh9Y4NfCYTjH8ty/BWgWmP5AqJGZ0G2jBBVx0EAA12sFGyGETRkk2LF
7O1i7hyjSuicD1TtD4B74GRLY5x/WL+cawIeqgluGEJ3KjXLKSlhVoPimgKalFUweLjncEAqVkHj
NWXAL9Yie9wxaz1B8UDSOA5FWkMYSjtzax2ltuD9Rk68hnm0ksYm4R8phux+D1fzYoIGHfjOHbKz
Yi6hfThbT/uM62Cd7HMHZOCnc+18ApBviiuy6f4pcjF5J0YjXX9MXXOZbYTyj1mAsU6bb5rXZG+i
paToZx+9FeK73VUH2DSAznMxrpD2DonWqcqxKKDfug023Wxa+jtAuZq0qhkgaRU0C5Dre/Qg4gbp
ZduMJbk0uwlhMeqPEYfVuoyTEZSwnTZWFGtKx6FKkrADNhi5LOg54PlwQLvH0SPAQ/hC8Xcj5xoG
q/2easCZc+DmlvqwRiuuLBObtL94YL0+GjZNsNVtHeYZiY3TI42B0AWgeEMRHk8+Dl6XRnkOcVbI
UoYb2StQP4W5ARoOb6qCVSM843MDdo9Frj2Daxbe+N7BaR7io/sgWAFriw6FyTWLKOrOmg7TduZK
mfjcZzH/O86I0H/gSRP2+az2Hi8EbrbEniEeSFWNHALZCZbaJSniWaeXWq4bRawexzXUJwt22FB7
bQ5dwoIIj3RZaYMWrl18Wdvo9/4Na5NlJ+GE+hM3VA6Ibw0keeRbEIJPOFizHsk0CHdQGw8e5qVv
PxS4XW3FGqQHVD3KJMxWghgwbMlRgUQpm0QVuMH2BR3HaL6CL8QcetqFriVy0vn90JLl3wguVnRi
ymQVOjwIKxRZB12OL6z7AJEnKvk+t8iMTbcFhLQElcGIxswc0szL4wimDM9Vw8gnWD78CkUiTY4b
mLVnzEB0+xlhae9pGYVGLzTW+nags7YPXEb0DAnyQSKs+j4QdL8J0HbD972ZZcjHsOYQG3stoyM2
D6jK+2YWb1iS3YCVCaLl/BvmHCMIZRXHPfQSLTMYbBXceiMKfAMiXdzG6NL92tuSrSCYHgkHF9EO
U5iVqHpHU/WRmYej3RaFK3lGY5YPKkxBJp6QfKFN0PKnJZbDNQzS1uUTKkudx5F2T7Lv4HudQq+P
Juj2LxnNmAp3MvPx3RAuIxDA2fKbEWFx9EPlTVFdsKafBOongmINOyfwROaOISKgXJPdLFUYZ1l7
UglNkwLqaKQPKpbaY2E9aTJg+CgY45NPMPPYEoBnkwaKTR5QjxM1ivvsjqVkLUicNp9rpNSCHqOh
ywFrPwaps4CKHC3dxCEJ+6zNSRZFUJqHQdBcSKPdee+HzZY9II5gvHWgD5XawsJWdVCfznyOknvo
1qxsu0jcpSAiVkHY8NfEhdCrUrS5oP00tX4VxE0sVysAwDies2AsEBjcqpJh3Pj7q8AEkvsMCfC5
DyJ3jECipLmeoq5aGdNv9S9uNPQzmn45acxZFgDs59Fs74zOjJVcY4Dwy9J2ezU3DU4CWJtS+iDF
mrx0+w4C4ARc7RNRyxbf2bSDf1iB+RmVBqMJAERrAt6q1axHoPsKFbfAi8cRhD/UDcHKDN+esJm4
zSU0fdwD4Qz9L0f05+DOVHT8QwC+2P/s0eDbHO0l1AI6GHxIPQjtl3qMsF/S9zEyAltszu0PWBar
1XE0ZLGokF12i+w891DPopZV0jdpikhk8LnLlWdqL8baiqe13UGC3nZev2CyNn4PAd/SCrVUe2Id
4nBwz+NmEhbsWOhi6yFC1/g7WVjkfePxTOWj2Dp2kdbL6WZreDJgoAad4TSLTK9Vh2TLDwuxuxKm
bv76OFneIh1sXxsamxsI8Hjqom19WbsASSpdku7pQdU2RliAs2e8WqBib1FsO5Cd0yhGd9Px6KaD
V2l6CUzskmOCVcfhDCRrsxUYDvi7PoYv4IIBVp+9b+sOVOcyovrGgTHqb6Cot89xl6E4/O74vrQC
0zHR2OAM50JymX1Qf6HhYdNx3esGFTqGMd8uGfEUCIRnwT4TDRyD4cSi763NdssSCH9LPTUvqff3
Yc3iUrNYLScUCIgJDTeJmsK6r8ys03IVNWaEVY+dvouKk/Cc2mi8dR7BR5Km+1BAlpMMmi9HQ2Rr
vZ4NvmgIpADZnzWfcMGhmmumXK/xCNkBcmnRNfGCNk+v4Ze0GKrkC8FwxiH7+mdR0Itx1C8Ke5RN
/bp1duV4vCZuSkHGBQePt+7KyNr8aBAzwVxrKWc5hpmYsnDRIMbL9dacjEvV80okhpxYvf4PXNkF
l/G0NxAw1xiDYJv2N7XOgiewic1XLwnQn0NoqoBiVgaCCsVBF6EyjFLJqyik4mYf5v7gI/zzAXXy
MAHnCoy3wiWjMeTJe56C7gq/mwDCYWlsOUNZe1IqQycm9gaj95HW1wHRHTuoVqv7WFplyxpkG9wq
pEO4QQpKYw2u5AUzK1EXZsnCk+f98soBMOoKN+IMCbaaX70GZDfa6j7GbKdJ7tGBYd6NoVnRAwgL
EaAW0dvUNcvBaSEe4RxIS5dwX64D839mMm1liJHzk+UEu6UMOUmQOc1J8pqANh/BLkrTnuZQw4Ij
EhFo5ScICLgLxbHD4hPeoKZGW5IKHhZaN3gv9d6jhNv4HSCi8iMIbH+B/m3QujXz3ajh9wT2VOsi
wGjrFE7QAOgomusc9aDl6nBFywlcMVsBycl1h8TgOIujctP2aYErpAyj3hVs5eykTb2e4gDD2L7f
tls0GxuS3TvysDDSnGBJYueuM+kBEev7MRF9d+s6llVAln72kZwL/F+xHj2MdZPPRgU+30yzlSZb
swfVMvrqG+SkYjBJ7yHqglXQ6OATD3sEwrU0RRQtdV2uhmLKgSSr3PymENT9XiPCBlS+SEAzjDQV
p6kJZAlw34RTnJAP2M1qCJrNByKR9THxdXpYUvix8FzEX5zWwSyrPYI8iEQp3j1K3rgDFGmMRet1
LUEFno8cCE6SN/Xyb14IpJl23s/WYJOiM9/YfkqesDq9lXPS07u1xczKQ6d/oWB+HDH2DcuGrNk5
zUZyN3n7kQxmqJTF5los6uwQTxjtoQVpcVu2PH6BsjCBIjSqG8pqeYDp0OIi39rvMHbmBB0yeexG
9zLxrnntaBJ3xYwa4Gjl9ItDVuriGpc+IZsCbOMResSBAF6TKzmCVGGQJ59vjtOy7oNPgKKRqmMW
Vu7ZqOFfkVvCq34f1VjAydLnmWeLLyTcExKXPaIGS6tga7KrEw8rad7CVo/Bh/R9tKqbgNM+iSvB
DSlmuUsdHT2I5nulEoJ5zAMyG6m4RfZlGJHDlrReQZVyTuwML4Bmy59lz9b+hLJtW58hpbYGw6pt
jLP/5LTEn0xtRt6DK8FtBab0Nv6Azb47BUK9YkMpJzCDr3u2p+4jbSw1N/i42+6ThXASYMw9DvI+
tCqJbsGUVWUsFh3+2aJgtzehCjTGjZHz0j5ljMAhg9MwwC1JOxv4/7J5lPY7JT6xW94PTTDCzos/
QLVB+8bnDu4cWcxxK6DpbkH2DjwAauiYp+IO408VVOPS13jwl66tQu7ci/Rzo3M/pSOp6sW2WwFR
l6O0jB2s47gRncbfywYTyo/Nqhgzr5pgi/4O8AX7ioZyQI3U4bjRRdPt2ytdCR0fsyb18hDhaqRF
1tnhClElhJ1B1cDHL3Dv9S9g1m/9UxC2KwLyGlz8a4lNmrHNge7t2lszDVYXWRDvDfpOjLHiHNdy
39/3DhR7KJIg9wGyjoROLFD7YMSoIYphmbnJsijebrPA1OKvI2ZL71Ft0eZ182wf8n2OB/+K0Ck8
TEDShyjbos2Hbxi8psGDgsgifmTq+p+Zw4ldRQZG9aZcGE3RzRooDGczzgFo0Ar7gA8ofZyoplSS
l8zjKWlyEIqlpTAmNFzVubAMXDhBACc+pM410I0dWwBmLFKZzogDlBjOlM0E1xPJuYHRF15a41aN
sS+t6fwT+AEOvgrzPBOz2xVBR3M+JTWsD7j33VhldUDmv4qR3n9nkJTSMN/IuI496jGZybWwuNah
KeN6ajD8m9ZB/Ilagol44USUkrMe5JTqsh1gN7vpkKVfKwzjM1dfs43p4AS/z7idp5FM2pQcXOHu
blrHNTtyib1ye/Y8ECiLRJrs7/GCFCBQyCOEjIt+xqSp1Drj/j8JaSt6XGdEadlynfiM/UkH7hHK
3yTY2R1pUOdiaB3CoUFjfEJLzmoYBoYc4evrLcC8HKR59KTodvM+7DfxxTbGGPLzlwQbiA9EIq7y
lxXPhRkPK3Dt8m6mIumuFvOw7hMDrH7/M+HAYj9t4CgGk0nT+YaeaAoajUatwOGVw2xL4XcvXaib
NKj2IOl79E7SEecBMg8I1IajxpcpujPOEzRwp7434f4X9Go+lNHk0kY9YViweXP3C67VtEz3xu7/
kkAk60fHZ6kw4d6S7t8KRWC2hyaKhDwMCA2zv1lzbLdXsWOAnY9ogmm5Qh7Qx10sWfQ07BFKU/id
nC0wDxXojHb8CjkyJbGfkAPTHf5A71e8wtvXpUuZApd8hSu9668BQ2tmDrhLeQqA9szQn2wRzgl8
0rob/uFlbuMrdWFjc+uRQHgIWgfiN3xYCPBfAoSWr5PLfoSkzceC+md1mHNJlk6FimAvEMchFnv3
VCcTruud6vEBh0nSnjHc0uxZpQ2Wyj3tFnclA9ypN207uENQT6Mu4VlnVYvHDbXJYtMvmbUqy9eo
tXhFBcoKlIzWkVeNM9tU+P07bEPDGt2VsCVFVZDQfb6rYwg6HwyBE8M7HF/hl43WPYW0gAEqZG2f
xrcMQ2r0HBhtRMc6GWG4CkzWPaVDkxGdrwlNkhIk0HC8Qmrs/kqYbGasD+7QAzEY5fYqTZM2hy3C
+1sNGYbAeTSvQNcVVoacvXrsyEdVFtB1AtB+3e83Y/xu8gULHnvRttBfHwhcL+yAEfOi8zbaEODd
29VebGjntajrrpYnBLhITCXlRlSOl4fcgMwJ2pAgPv5DfULXD9qnYQBkDRpyiKPL9rqGwTKiOGZj
/7YEmTk6D8daJBJ+ziIH2Y/BW1qEqmMOWG2KVwlCRosXvQEvJs/ChBVIwU/30hi4AHK2S+5OPR6A
8KVWDCrR0JGusHXbPUxxijSaCdUuihbp5hXTwlbfKNXw/Zws3XiGfT35ZNlKZQXDBv0bJnx5Fvhm
p0J6uwFwoBO4QTkdn0Z4BPhXAm3+H/bNuT6tqgfXHJv2UAY5RSl45pi+xzcwJSyPcRNvEPl1n9b5
jMS9O69Iqy7YhDWoNiI9f8RDFq13dM2Gd8zy1i9dc62KbKglAgzmOMZUT2BPhMC9WvisXlKknLcS
sQYx4yfIjPjPGZUwRk34shARtJPuOnRpUvVCL0eW8rUtbeMhQ9DfF9mEGaYh2zC+S4/88mLCOB13
xTIIDik0VK/htJjvDoPCL+OF2Z/3mNn3jWDt4LHF8nF9GUdFxgvdyJIdakzIxwrGyX0os37SKEx8
JPs7tjUej20DEeWAna+WPCXwd2DZa1fjP4zkfn3Gv3I96AGrmaHor3LAyE4JOtaYxIg2KnwzwwHH
tigzeRqkkcKFymh9DwEXu145/K5q+gmcFEElYWVBsUWzOVNlzzYdHMkwkvAvNbWxr3irOEhjeoPA
5S1Vv+EuCmvf+OI0/56yQf1rAmMDPEP7LA9890NygYcMV3UzYe8LiVqWFzsJwhMMSi3YTBLCgpvM
8LgkoYW4OcKq0DwIcEPFE4Sq5AkSrBJfyYSeAmjn5a/pHXnc3bD2RQBgm8bK1Dzh7CdzR54Ezq7H
uF4FB3xqYWmVrFLBdsotiZuL74ao+6PiocdxKSRhJ48GjJ8y7MTTA08gjxzg8GrmUlAPi4reUuzu
AIkIjw/vWro9W/zpOuZ+MzHOJR736TZVzTKysYyEsOGLXiHurscu1HtUKizuPQhnaFbFcCXhudq1
14Xcsg3yrA8zGFdythhusFOsZP3esa5ltxCEljotkqFO4xwi0m6ryCacXVOB0vheKz+etWmiGEPo
0eJcmttsunHp5l+GabcyJyycEItqNaYOBiPOo95mceYaJ/1p2ebJ55BNkwYDDpxDl2Gb9vAC+yhV
zwa3Ekztfbzh1xMDhMq/bJ9NXIF4FePHWPwyln5H3nGRNDo7J8hCfs5Wz18oSOx/QosnuXCBp+Rn
WweJ/2Z9/R26aHxP6cLNYcUEa8llPayi6nZIxwVBWZZ8hjj7iMznTM7kKfUJ26sFGRf2Nd4x+T90
a+/qrx5lBv+zD2x5HEXYXQhKnadpSC08KGrE99XVbMOMYZ55TkncAueV8m3CUz93vZUPse07er8E
8KHedrUjt4OGowU3Z7/dDQRlFdzZLeg51knMVOD8xMKVll1XMU6kynnndoZpeSCilx6+ubMJXIIU
aD3KwqNLyAc000vuWZKdxh7+zqUn9m8EcEKWdyKU90PQEfrAcCrKcm+deUNnImAAsDGqLgMRp78q
3Y1AixmPDSPXKkSF0zRecYghqKbO4XlEDiXmOfsbwKCmgG15mn/t8uFDN01UPOqlHc1zyo1sz6Ps
7G/tj1cFcJ4I8tK2ROxpTVwD73UIg99RovrXLuf1tsP7Aq3yGR1JZio7hgvISj27iqG25wz1AowW
YItFT3C0rHGJZmuaXvcuhL2S+0R3L81Q075qxArHToAZDBRBX0/ijkYZvVcBBXOmidSkDsLXOj31
w8KaW5j4WgjEi3X1D0YKrXsDm3gwL3W0YyqEQsrhG9j1dK0hyMYHeOBdCulxmfGHkzP2iLRe+P6F
xIzplBm3+HMHZ+9TO4cqPAzhUHclRsOgBAd7jVG3JDBj/qK5oWkqHaA3zyMTUv+0E4T1QNAWzmFL
Ajcfu2LAjV+ib0IYFVu8VRfdsSlBEsLu7DVaVqlPsdrljgGLg5cTGvl+nAzRhw4en7P1OCryFvsW
S4FC1d1NZAJFIJ3gCTJGPGZ8MjduCRObZySBG4hscE+NmLWwiskxugrMvwozk9hf7FhH0V9UFFtS
cBKb6BzvbP9pB7xFL37vmmu3hvZ9wsqJAN3HL6JAu+63q3NZAn8Frg4Huiuw5Mdho0F7mTEd8pUG
wujsxwYOBKRl8wdW7wQV9xzNwOsNzb8xS4YjXx3FfpKLVnqChZ+Nh8zvvC3g4wDTsv9VeW6gZYJu
R2u5H+NgEst3mjHGi3jxQV/MjevPsCGMT9aQWKLe3OItK5nB1VXABublw4KU/EOKN9GhVeP0B9YJ
XWhnQlXhH0fylpxtEl0iS4bsPGk7diXWwZCNUCv04J94qud3sW+ugs8L6whxUpuxGgKN3j7ufhOS
QjENKAjJiqzxJT20olWI6pnnEfJkgMOqNJa6o92BRkSFpaqFKX/LEPZywMbkXK4o725nAV3TYOfg
3WemxQM5qJu53gdTxpPTD0FbD/rYNYgywmhEn2SwIsSONFGFsyzEzHHdlsOIWihvsz07saHdHvAp
u7lCSQjmGssS6gp0uHCXRoM4zALzgscBlw0iPbFcFT/TVS6XOBvmEpaKKccdN8OsGo/Ir0qM4iNk
wd3jvpimGDMRM15jtos3NsRr+F87Bi6Ijx5bROHfcWwbf8kQWngbTpQ9hzJJ/9RwvokCO0b1kqcE
Q2KO5dUpH3Ubfq9wR+05zRZ/lcz4UxcpmGA0cs+P/fgrG6hOXzo9p//j7MyWG1eSLftFMEMACAyv
BAkOoqh5SL3AlMpMzFNgDHx9L/bTbdmtLjM9ltkpHh0SgXD3vfb2hO9e2V8sjnGbCHEV7wDydlmF
U11O6TFZ4ScqYSXtwYxlYFMSEPRUmolz5hejDFgUC0EpLbtTHJjOJfYzRqRu6xhDJHHn3C2pHm75
kHewLWVtCCJYn/AeYmotfFWwxikdzcNKnvzKlsXCaEIFL7fuPXau3fhrnxyT2Vg2Le3XAXy8f2oK
ZcfMlNxJP3p+zaBhJWav2RTKM/QFYBYunKLPeHEnGzl8VtP1rl+bvbCkP+wRuvSyq7kSzb+mOVrz
JoZ0KkIGEzCGs22X63agz9WE16zAarxYOtnujFVU86UaBXfFirGn2S9m7RjbDnU0fURcyvrzaAQ0
FhvEvY7CMjcDIzjFLLNXwD4l3VEAcSRvvGFEIdVc0Adeg4BZQ93GNJhzM93Tzzuf7PtwsRw5U7ps
WIeZvLrAbSfTM7p7ORqDw7ZK1YgL5eYYb0UDIv9mZoXBWNA0/J03L1TLPLT+oeOZoG6jwE5DSfuI
LCaWbt1i6hr1pvLcRt2vNfHpDPMW0TH57pMYogO29olKZSK3x8kSLBnkxT2z1dQzTnNLx7frA9G9
OE6zbHmhJM9qwqfDaHDMKL+zNXDDrkaSSjdw2rwIGCfyFjcRAS62Lyi6UOWnHb+x+DRpTHbp6EgZ
cVXCKiRgQ2heBZX0Rs0F5MmsIWxvJwpWN+Q2XfpzDVSRRwIIRN+LsesFokk1BtH1PUxUOLKk6W9k
CcUQ4iUR6S5Zc9e9n5drnHLrtot7F1TSW+8A+dL5CBfBZiRtcqpuc45qdZo82TsH8sEyej9zmZ19
0MQi/WthOSBa3MgYdaQIrvPGLGL/V9D4jnvvi6Z3ONRGauE0aspk66bmMobjEhduOPBSqEPVDthM
Nh3sW/egB+5eXv1JCYQVlhXPU9hzgSBGjPEAzRlq4myrczB2BNtCgmeV8cI/OznHBdvxZjRt/1yp
polvhbLLeDfXS/Jqj3X6iT2McbeTytnbKqUl49vAcfzxFTXWqW+q2UP0YUwJtgnO2sFl210ftSYd
9GbCMmUxV4UB2BbQ8QyL+v7FwrTTRlXvZea+9r3pb5K2QZS6a98eBpt+YUNupo48qM8EdWYcL10z
jFW0TtpXj/U6FgbQS5akwSZOW5XupqAuvgxE/P5SpwmJRY4T6L1LGrjezE2Zktt+dRlQL1dJpOMs
wzyCWTl0F9f/A2fmPBISl53TxkMB9VOLztafM2CTdR10pCglFtK4RrN9RrflqzcSz2QKX9VWvknK
yY4PY9NW8cU2VvPq9hxqG6DchBa7ddZZ17+auc/u6rr29GbUrnyW7WzY9Oimn58tiWvydu4RJ/4m
hYfPa61T70ldMS4EOjTkk8NEu4qsXK7IUcay3vIgCSrpYl4PfS/j+3IFrXyqaNjvHS5dGAJ8ddtY
9st6tvKs8CIfmfuDYmsQoVXzFs02cM7rmznIQOEFJF9r62t7YtQ/Zs6msFbJg9N0v/qgq7cK5eev
m5iaUiVAtTGmOX1L575+5jQjXMrYOoyovF9dJtenZZHu2ar79bdm32o0tnV+9kzP/XRjmAbUBwDD
TOVfBF20dVhaUmO6lsvZAMzrw1F1C6pfot4rDA20pu3oXSqcodwQ3J0sV6lwJhaMyD1raH8FmWsg
p5XrKxAjeVWoj8fS8PAOsuso2+WLljfG0mQXUU50xmtsMP3yOqJxaMUsD8I8GaNOWNMedGT4gCsz
7uY0Q2GHxLzBWNoFOwxt9R/QKDPEMcO0vp+NZz+d1WOj2+XTxeJxFphV7hdvORU8SHtqpe7JnDru
LtNT4x74PDn5k1LHxrCgq42CGjPLG3Mn5PTFXAI3Tp/mZ6gwXGDWIs5JHchfgMMtKT5LcL0YK6Cc
OB6a45pI82DNtb71eAsDnFTNW5MA1Rr8Il/plDX/6tLFzLIMrGmAGnokz+Catr+MRwcI5GzbufrD
vlfjyLBvPvJRdDaU1emt7xbBOZmuRF8fixKSUGDzVNTF5dSqLW8yn8GjqBPEMFPv0ExRIQGyJeOx
BeYmyNEmcdHjgklGt30kk2mZQMB8o9vQelYPlgXgKGej3llDNr9XU8XIleFWGmw1y3oOfboMtMUK
UV/lNH2T7ZDZ6FUWV6oJdLpZqFd4XTLhDhP2BoFXt2qEAfS65LY3OlAEFTdlaBbisy8845h4eXyK
/cX7tRiOzVDOl6ysE8NvnRsj0IaZv87CQ3UZZ+uMwDIfjWkdbzDC1Ns4UP4usYL81F6jI408WV6R
Retz7pvLZqDyvboPxd6mefVXe4kwSH168LUHFmBPB5pZ+9Pv2uGmX2XzwNCQ6et1nUROfHJotITX
I7eYDq88EudgYwusCWYQLZgws40br1+EeeM8xwz+5g61+p3goHlAGsfwPCNUtkY57SujGbgheYyg
j9W4ZYBl9aGuvfWV5xdopWv8lxh9q9hak5n800Vt7BAC6FnRrC+CM4d4O8bmQFVq1re9LqQIpe2I
p8SQ3YI0b1YnnRQtjXS+WLd0YeapRfDkslkMNF/eR9u6hmeGK8jka6rVEBaEfWWbmuknVvmZCsJa
+21hjUBATFX002CMrR85hS7ffNdhCssIbkc/BCvnTX1+DxPGVIdBgXHUbVAdGhsN0M8ajEO8o+sN
lX+xxXM3frm1m73jz+gRPbz5KH2nuG2TtHoMeu02D5WDiyBN2+q9r2eczYEmrWWTDo5Pg4MvGkdd
CVFkDcWFzRogXIBl+1Lm+WmsYsbesT0saICLPmWtY97g0FZ7A+2l2lH7Fs8LRSH8Hy43zBhGicI4
UyxYrf3Gdt+P2nc7fMfDyEU4url5sghJQZh0bSsUM3D1IdcKSDcdLRRoXNtbqopp6zJTAB8aq72T
a/lpAeVderwkW8uvuWn5WV1ukZkWKEWbCKmKi5CnbHk1gcxGlq/z7WNec4ajNBdg8q6nQ0+NOotm
aAh87egN3gk/pP3QzK56SNZVHzpRFRPqcjpCNXXiX5Gv1QmLugnPXxlwhwFZzvi8sy742zFZTTb6
av0LBetIbixnLG5JwBlYYgHBJrHm0xoeQNQ1dBNsUb6h2KnjzYwp7UAp6N92qYp3DIPBSVRrh1Wr
qt/42hCSIcGGndl3w0uMB1O8EWUQPCxCA2okpKCyfNK1ZzyAmFHGyKsGcawUqA6WzzHSbDqGw+2q
eAwnc/BOXZmkC5I+i05PgmwCSrNB1PuhX4Riwteu99KlaC+Cdpq2nluub7GbxiHR81awL4jj+Uga
t/9LUSEPmpYqWmVp7rDPNM/W6ovn1Z7E37bBvSJHP+ZeWpH82EaSfKRqslLwHss5p1U97ISdgxkz
z5HFxsa5xwBuLlHvMkOcIC5m5pCD8TEEmPEYMHvFSzdXzpHoVeOTEYNTHzQO6BvMZc0N9ER2nM1O
3crEqIE8g6Y7F8bEs6ETcUk1/22BpLblRDGSsqla8TD1ZDgy/Vr+OW7W73AcSP4mUz7PZYKFBskb
XQ5694kMsPjWBF65JGx63jNua/EjdToaGB84GyOZ2pTQ57F5mpqOZi0vGcWkxNRedFY3v+vMqO+N
wDUO0uvW5w76C/8nw6g1ZEVIm+N1yZlUum4QWWNRPqzrbEdiXiXDhyb46+JPIsBgNa8wdlEcBlKM
diO6072t/OxcxHp+vSIxFwtl/8XznOm9TKk+8FOtfxThtwmOF3qHDQ1seWKEpkNbjf3JgP9/uJoM
sb0YPBQhG8em26WvMNOw7eYrNW370QO1Psa2X93n1jr+tlkxaWPecIuGtz1SA6QvU1Zi1gpEAJq6
HguE4EXoeGMcOUs8XSD5rDwkVq3OQ7J7GWYDR7iQUYnfvPgTntkdN42+S4Yxr3d9W4sn1+SaKPC3
/l5GB7RoCRCiLyZerPwziwU6k9BQ4gGzk38mpOHOUWO5/s2IIov6wRn9O38ScEUDmbFnleC7OI2m
Yb72PWOqXSrNDgRwaL38mCYwJg1D4WQotjF7etHrc6Lx9jiv/eqJqJVA7HqdNreQwsaL1TKEjoLa
6dKo8VCwwwLeMYkwE8k/bRq7zV53OGU2qc/9TRiSVZmvhXBdsVdTxSRVl/wIBGpM06pcqL8aV/Yy
GvGp19MSdGHLNUBuHetEYh3S8M3dGcpO14wZFXYqxkn5JPH8pKOmB8UkHTmjYefMA8BslkgNgzwa
nu6sjwpBPmRDnZgeuQS94Xme/SQ9ro01Ow9Eq63LpugMTi7NnH1DarwLXt7H+g70yy/PVWyUpLlR
SOf9RfZdvgzM4cQakdQBEr6ozPG3RttNRhPZ0u22QOhs2cJtYLYt/2jS6NHc6tQz51/A+Ve5kE7X
wHLUNj6xJoTEnEvy9+zXGj0peEabLRrejGWh39qUCWx227q9DdNQd7PYmRVRgnrfr5p+F1m2kLek
pVhzyHSng40MrvvjH4lPpg0qXOCXKjaddglz6fTqFhnN93GbVFIlcGQe9N1GJrVab9oxsOvHVUHe
3ZmuCfwdYjdc1b3t07dDOUsZPJu1qQa2UDvjcmbapj9lEwCDbPDJjFGTonMGGxWDs1FQe9KdNiOY
UHNwXDFvrd5AsK/WXjyx+lrdsnkCfwYDwsXGItF4Lwwj/TddrS4LYii6bJqHB7XYD6m15AevZnI2
Ks8JO086vzvE748EB8tp7Bxnpx2PsUALVYXUrsUv6jyDu4PUGna1FPeiEhSSEtpQ+gocZR7cake6
O/WzlccjGBHrgnTa+s9cEcHeaVlNVGYFF7Hl9/sMq8A76TO8PTpJ2bOpJBMljzCOk2Mtyz/QBhHm
6orJ9OwJRf52y/t68tP7tTW8m6lo6sgt4dv7Pi8lw9S4dLZgSda9Xg19yySwANG9+g032Zz3v1Ts
gQqlrUw/WUqJHbzOlmhdBr1NKrd9XToT/t+ZljcIGfXiWgZaTilr8RF09nwI7Bkeh8JnfCbxsMcj
n6klRE5ZeDaaeb6wqr55b2ychSENZRDZha9vsm4sX52ynT8K4opUmHIqbDR2/lUrWQbn1VMgiKKq
XgdO3FambtkCWI3eAy5V8WVky7rFbek8r1ZW3Ramlyebql3Gt0rDfWPWafaSLvvs07ce+g5YeqPx
+Ly3tpU/drNW0P/0zZHD64CuDoP4ppBp+mwaTfJRp7Ogau9HZ1uIJd2WgS2eWrOfjN3ik1upEgMD
Tm13d0VW8LLRpBv8cpYc703mrslT5/fdCTB83U714v6xDJPJAaMzP+T+ANfuevvEhhZ52wvLer8u
zLxn37v3aWIbOitLWgJ+fYiBVvBnPCQKgyp+yHw3uixXAwhO7gP+xEvvrf0/vJc4Lm1yMJTG0Irt
1IdjGJLkxm2JjNvYqbG8M2pQl4FRF2PgetySd5G/DhgmXpJJuFvSC3XkJkmFwRzS1twoXyq1Kw3L
rbZYQftLRv6Ne8GPkDOcNwRj+UdrHqyPfDZlA20ANrTFOq/MSBvNGopiEc9VgR4485wskenZ7fQL
BdUVBwsgqWVncTG8M957x3gH82ljO+w2LlfZBTN36m+LunGnnUlrmF/MoZXJbXptUVg/3HXbXuf1
Gk5xywioTqs2qm0I8/24qnm/8hanviUf8QpJBMGH6ydGGhnBjGmjsfR01X2dZj0Ic+rB/Ug/uZDn
XR6cOvWjxgRVPMXGgPUZzOqRGB4sPNpuKQACL5vW09DUdhT0NHlTZijkMWZcNBjDyCt6pK4afZKP
qqEqDmq+cpTX+I1IVaXL5CtwijHkvTZuJ/SHQ9vP0+9M4zdZ5AAnhSJnCx7qgFFbR7TGMoPyb4gO
7eBN7Xz+DdFCbJXFPIiCAtroGqmbd6GgNgMy9wqNkTVOFZEnKhdMYWvox4qayJgUMawEBa2Hrp2g
iWmVTvxdcKCTvposTCzMTEnbXezF5dEFJz4RnTTf2Cm+2CWFtuzNhfvAokHgCWub1NzBAcE4x8Ei
vwAC5x4P6tC9TIw3/5RcR79TOwt2lWVXd2oNujdF+7tb9KxDxsz1vjaJI8dK0xr1VpeJ8ZTLoP2r
K6vagdqjQE6GakLLYwjvrT6ILaiscnDCXtccjkb9pyIX5WWNPdRwObgdZckK+BxLUPIiFWqX+hOw
V2wZ8E7uez/FDWKsLy5kGhbg6Lnc9wgkEfdRfN97Wr8EjVOj1+T5C+NY/3mscJaBjmRVFU093x+A
CNJaBhnw2JKtdt1FUdV/Z5qXyOgdCD6cul+rLFYINb9pQw9gks5QMEcGKkeZqlWSh1M+GScT4Xmr
ZpMSGBZD3CSk7yShSvCJ+RbM7d60gbiOyJKYX6zFNjLm6A3qFmqDMreTB8p2nISqDiTBlg92xvSI
bK88pBPAlxK0oIeLkVDdjoRYfY6rBT0VgI5ktWcf8sEim2ZFDbnjctZvmZbq0eiIcMBvSPNWixZb
WWDny57czkBEtEVrcizyWqY82UrcMpG90iGoNmfJvfdKdsWgonbs0wHN063ezdlfr7XmSuLimiir
eQB48c8yyIb8NWkHm5wcOw9V2dgHZTut98tp+rXivYORLsyypj2sLq512lASDWbJ0tZibcblMQdm
9rZpZVrr1l5N1R9kDRYJlSd8xrSpOTioFmX/XOoxr6LhGuKzH7qVrDxS7Lxk75r1tNKDuGX1YnT2
lLMhJlFX0C3Ik69yjjOe5LpT6JMeSVjx06SJTjFDrduMxsCuK3poHSyVQzITI9evKcu76t9QeaAy
KGRFedTXTz91vjaNA+MLo9pik1iYjLKCCWvUQCiMOruBK6wPIgA8j6Pn1bJ9DGoWbKShwxxiOpXO
PHv7xGfcEDq4/1DWuWYJXx+Eh28kmz11IMOjfkSeDB4Vu2meh7ldrJ3yWMG3pchdqltjqMb5hkFk
/lAHs3pbJ1eXoevDGUa2W81xVJL+dGhap73J6gJRg1kaKia5LuK0cDTDtOj812xQ2LgcusCvzIp1
fLIbSvZfOSlbLnYjsnyBX7X+1IghXSjV3H/ioCCXcBrp226kCmJvj4oj410H/32bFCL7XHD4PdmG
dt4GGgqoExgynAkyzZzTSFKJ3ijiYcgVo330n5Dk5u4pj5sQwooZbsXLqPUD1gpW3c7PRyyjPl6n
ZUdwIRYZmK3hsUETiaxhNS+apI9b1HkJXgU6NOxxJAbJpmR++QIVlHMNFElMXZLO/1pE5z0zD5mF
1SjHYx4LOW7mmaA8EhuyP6PLvBOVzJ8/kXbyJ2Ia5ruAsX+x7STTN/5jWUygrUYeYmGzbh6tvH0d
SffbT17q3lQxeSylb8t/Y4uKs0/EPPOaNtC0Kz7vEgy+Z+3LdegvAlp+2S0u6FkeWH2+S2NaNHTz
HGN4gI+iDio78mHJ5QnEi3+Wt1FjbkkL9Vo4E+CPjb8aOdQbA+q9zWrE7dhhjCDkieKVo20TqdNW
vKKCbsHsMiC4/U5XDGgb4gmWveo8E9V51celQNJDK0iYXtK6b8jtnj47r52JqiiGYD6OgfYiRfsW
SZXXd/CEBFmBiZWnJl/qMwr5fCmroju5cZxe6iaPAdIG+8WrDFGc8rIiG2FE47v4Qxfs7TwgEMyQ
z8Js9NGJHYm8HRfBqaAyIYpJzwcvX3r3vu7ioL9F7KeQISck96xm2+mFbLbASL0QehXDUtfG9zjt
1lvdczCH0W+ivhcVUXuAP0QZVSd83w79XY1DIyWl6TZDTUUBH1zxQfA+tXGcpdXfOL3639JFfbDj
vgyDayJUWHfsoKQPEDtkoHVLEkd/xzRJQ6CJ2ExCYQyj2CV2zkjTttPiPIPi7huLOEazk/37QkKE
ecy5TKklx3Y7tkIenHlULfaMcvC3jVcYpBmV7g7701spcXO7onurrFZcBMlpZP+s874OVvk8Zmb/
VS2+ulcuOUmcjebJWVf7KU2J1uPaNBnVsdvLyzYdw9K9ZxU5f2cJ1oJQ6SsJgF59kQmib+x+mXdS
0OpsOEyCt6q2LeZrZkzknibl5gINO3khELZ/qqZuQcUgW5TSz1/Uc2AtVUQ5xKihLeb+d0O211m7
1yCnYdZPUpADHfYtN9rkDdO+L9b22C9O8LQatXtHaox8oqE3zmiKzo3A9sMgnR+6PpkD492OQVCx
J3LEM0n4LMqbGheKCJfa87KzU5btZ6eUODiAY7ScyYKKRJ7XHuMqN79WOL9tex03azbMhzQZ4hu/
juetz0vvS7JQ4Nl32UyTMOLe5zZ64dYnZCBMq4kbedbYl/M8OFg5oJgJzYNjirT7X73ssLh0uO02
EvB+j8jA6YtNr9U7h9lOcvCbonv2lFW8mCQZbHB9GpFltHhee8IatgqorN1M/ZQdmx5b/Vqb/SOZ
ovLsi/9LFM1Wh8/d4E0J2GDR1w5mfcl9e4DQlIzM4hXPRZqzT8eoSnyZgxMPN0sOflK3dnAqyS56
UUzZ1cZCvr5LWlecl9Gb3/vO/KNXO3sXrkgfvSEt7lw37baJRe9nFmN5AONxb4EN+sj3G5dccT9u
Dy2CyB4JjbqVwMLrewtdE1I4+YhTUvN2A3018a45LiQw1KtuyqGE0/hlCi3f5n40ItYX5beMF0gV
EGO582w45aTxJ1INiRP7w8XrfbkGrhvNk8raNf6f24btX5fUUPpzNJbkZlyHfEeqisAo1jDU6A5k
GxdUmVVGvLBzLC3y2nQUNFack0iSsUjgd543VnvOuaxSrHuz7PqLO+NHKTck7FWztVGGJ+OLmRYN
84NyCLzxESI5c/KQ7KAKkYC2h9chxznwK8BoovU4XeBz1T1d1CoJPYrTAZcp3fPaX9CIipI3gUVX
cMf9ShTApnFLgORbWJQ4N6KVPJ6E6pd09shfQUMfDXjM5u//P2D4P6Qjf9/VOCQzxJqXiJMVW5cA
/rgj/OFnH/0tSJrQk8qb2Y524sv51fXLqVb/bfPbf/qrvyVG06QJryxrccJPjH9y35dD/MPs8W9x
0YYA5SrYvnpixPHQO6u76c25/eGHf0uLToyYQaEqrFPSj3f0um/cc/8lHf4/fSXfYqJ1DEUIw2qd
6H1INkiejAJ3xI9+ye87Al2W6eWWhaeoqeLfzqA/PB71H372tyB5JDmgMNsbGYmQcGU34pgZP1zU
8n1BoG3jYbaQiE4pBpStnVk2eU2++tmPKb/F8eM18XNpkhtCqYgjsIggBX+2AkPK/zcRvepaUkwy
2dJak633buf/bVnW9QP+l3D370sAlWjM1My99uQCKhlMnFQFawaxlpG2/MOlRPLb6XQ85pIgffxL
RPHPbqs7jPPbnz2J307nUox+3ou6PZWB/1Go5h4g8t/PPvr72ezsoaiYk5y4U+9MWrhm+i8rR/7D
0ZTfjubSjQr1NdMnk60N/nIvdfGzLQzfl/yNJKUSK5DoUxKQ6+CI6yqiIJl/9oB/X/PntcLsmJMv
HHvfvgMt6o7gyePPfkrnuqDlf6T+pz0gfu+P88mdp5teJHv28j386Kd0vp1Mfsm1UxCgp5paw0qX
X703/PAb/3Yy2YZe9IPop1PcF90OKk3uvE5bP/zGr0/Q//hOskkQDQHpdhI6jy9qoXVlx0P2X3ae
/Yfn0Pl2LguSTjppA3b311CFdnT/xrH84V/+7WDmTD3UrIhXlimYTGA09AaVU/zsknC+nU1lVC3F
5DoQweoNuBcY18ap+OFP+u14+kGfFkT8VixL8nC2JGflNJ8/ehC/7/czkt4vpkR1J5gj/Chl4W06
Qfrdzz7929XpJIskr52Yf17gJKoYyUu+5PPPriD72/HMMDVYshjbUyzE1bvpUcwW5I797E//dkJ9
AXfFbszmlNSrT6rMdEGwasKfffi3M1oTGJYL+uUTzqliQ4xOJHCE//DDvx3Rseyzapy43DKzfCYK
iS6yHv/bHltpXx+6/+WCtr+dUfyOpq1zyReDofzZMvJ944yvSO7EC7amSZil0Vzpfu/YeutpaRAg
+no9Sz+o1ojwleQV929xzCWymRf3Ab3OdVZOowPT0P+RCzgYvON4Xc+gQriQB1ZDpiGBJqBXBkZs
xWZydwTJldqSp06zC2GevryFWQJW3w29v38/10FxV5qgvmCeywXrUnbySF7bpKlxLEfnKVPBXc46
t3Ge3hadMqhaCyBUWr215l/berUxP/t1XUSDayY7GLQgKlRwHQu3DwVerF2ZjAJ4Pp2OAppWwvOw
aEDfLIuXRCt9Xv/CtoyDXaq52eCBNP6Ql+2xwkRO4EJEV08OPLqY7X0LkHLGtt0wccpJXU6zu6CL
4zvCY3dm0k+/cm1hBx7crfZie4f55Ub46n2FbTg6Y3ln1FMfMa436M+b5XMJqAxc86ZiytCZcesd
hEF6FQZk5kN+do3F9sRECsoyQSsb/QJ0WENrYWyvcbM5myqNz1kyQjc3N6ItjzSu9dPix/FeGiTF
u3g+LuT84QPV8LAT8ZmOdT9J+37y5RzRBFY4rL0F6+MQLGGNHLVD/hlDNw/KtzyDQcwGYy/gqe4L
0uAILLy0AZnDVZO/rCWLdKnOah0hBh8I93luDT0zHcFvTL25Ddj3rreEkd87WNZCCGqSwdSiD4Rs
sPehSP0zEaYzSI4+GxiTMYrKUCRxHPr8+p1hSw8d1l32MTG8B9cWOHJqLwJW7F8ZKcLuTCiiLMgY
BQY/5tzPBDdnmH1JqgtJATIjd0ZYDLGhY9x0LXXj2723oGQ7HXHkaNqDzeaCttPDOQ6GS8PDeE1y
3vnsLc/2vqLKInRqlmE16QMzpvOc1C/zoPei8Md616C1uE7glo89WMtZS/M2J7Z11xOtHaZegL9P
kDM7Ecp8gxVwCIfOfBHgU5FJZDwPWs7IXfpVcUJ48vceJhTXxxbvJHu2S+zRbq8QhM8X2o7/AqTs
beURXuAxgzqO+Ae3HSrnJnH9ivUvKyHaI5vpnfVhGNjRdh8kXk/mf68I4hLLGb1XE35ec4SRVy2Q
s43Qy61mcyDBQbpbMRMjlSE2DpN9SpZSvjsjm0u3yjefyHBxz3Ju0DsJeq7eZqKR+BKcOUT9DPQT
SU+3krmG9RI3I1tBmmNhu+Y5I/+YoU9vRqMV3HdGjtgy52fy77Zkfh1dGwgmWKaov4IZeEHFrmPx
8+gUOT+B1ns/SwiTItyDcBGe6fDqg8MwtjwUxGZF1ZydhsK+YcT+20sm/yJyi6izQXGy9dqu72tW
lmSIZJncsyfDCpvZJFylS0+Vabv/WAWiyWMhD5qVLAFuC1d62Rp1U2afpYXIv7XGxYwIN7+VWWD5
W4L6oTjXyduBIMXGttbttbL6SFM2wBAJVIYScf+viGsjJ9yoe80ysziIvkYixBx9ntb4tczcq5ly
nao7h9FPZFXNCWCFs0FSdTBe51iNA2KLw2RDyBSvmdg5YMn5xE0sXtnw257wd+QN4QTQOAbpfgCz
sOb878m8k6TC7JZZG0Ar7ZUE9JRh7HysYy8p1sKd3ytv6xeKYCkvUfwWKU5UnZn1udflHRRafMuO
kzuDV3hbMwS0bQMnA8AZi3dm8vh4HQjy9n8Jtz3UhTrwgBl3Cf62KPZSEsJjtIAFqLFRFSiN7Iic
wxXLcY679U9bQxEWvV08QTtaoLdz8s58ivgwd8mMUNWjcWs2cMLhPA6o6WXQjF8G6Igig6runmM1
/gXzNG5IioQs1vyW6CPjKTEIcNT8pNtu8NZHqoo1AuRo1y3APIQjUtjX5Cga6slle6GBXcus8Mtp
p/wQetC7xpoKrKattQtWSJA0UDX7DdT9MGNbLQYWU9rOkEBlqYWfxmncgCD94IO5YnIwhy57K017
aE6T4Uw6HOBVz/k8BV5oB8Mv1UNN28Tun6ZqBj4tel+j07jD50hcT1gHwwrE5MhnzPvwVAN2XYTl
aksYEP5LEr3xShHYJIRPNg0haIcAtGO/Fk1ynsr5OEmhTrjmU5IIOue+8Mxqa7uMj43APPZsjNrZ
kuj1UFfJPYNH1nmtzjjDK+V2GrlsyJmawPVuDDL2uw+PPT5hsahkL1uP8LtAPU9pKd5MflMo2Apv
IuEtjdPK9oWks3Xc+qiX9tbPLe+9nAIktM40/UtXrf+HsytbbltXgl/EKgAEsbxK8m5RTmInOXlh
ZbkB9x3cvv628nSCY1tVeE2qRjCIGQxmerpvwV6+3vIISLkFYik3XY7eAAjUi++mSIH0ACtqjdZo
+BskNOpj06MtOpbZr5CgBwcMKm2+2rUmD+2kzdepH6urDtPwhxIRGawsTSrzHZKacp9mdsSQVAaW
mLyk0ymwwAzYpAKXmxxViF4Se8Y8I70zwNb+XiGT9SK7dj0FeYVebR1VwM/zhV5phpHNsBrRUwI1
5ikfp+2Jkw0vD/S7ENEMCEZLgE6u2wHC3dB8AdoJTVu2dPuKlD3urCbE5IKmmCip2np4MOkCcjfI
mNkPM0aEnxsUyx8x71O/YLTQXo1RaD4DxN0iQ7DtPF5DQ2u9Bbpoae4LCs0sQsM0gjbbgH6cTWsE
obxsdnOL13OwcYw78TQA5EBfZUkH5Qmxhoe54ccZtNJot2OIp5jLFz4kM4Q9kg9oqAQUo359ecNw
lSKxA7NTaPELwCEB4JZ1LwkysT2Ql/XTanJ8uUoGFxRkX1VIlSx0MlwxZ1EyYhL/1I0EZH7tOZZV
DaBeajUfR47a1JmewvjULfFrTsIL/qPWdOugYtaBFFQH+yAzPu8jmHbepFAtFBtG0VDNsZghCpUC
wVA0MZ8nDKw7b9K8mBW4vamKC0CaG/qJdrnP0wuWnQepaDio2MGDG4Ov2u6HGRIVHNMVHo8jMPBr
p8QACd9pSwFsAgLL7NcC77oSPTsfKUdYd5+kdVJGLS6hOIiAqBqGfQP9Wb+FOw/SOtRLMBMWxGcM
JwOdFToXPm86rNp5jYLtxywNwapFteDVQHfa5J4b4rxFA2B20K/dYNrWnzAWhJZzZX1qLli246gk
F1MKtFWAlhfmJJHUoEsPhSzPg+I4ZsnCTPSAqMQZGJN2mOWjuwxAW7+P6bgmtGUEl2jzxbTFeEEG
boQEZKKen9PxzGnSGWDOPIibYH4JoHpoCnMhNp639j/Pc2y545rM5Al4svE5O9VcgXD5DtJPF6Rp
3zBNHccUdgCjhsKqBzyL6fgZkmt++0Edp5yoBfG+WoOYkAo5LdBYwOh6fUfqOCXepNAzSOA5bOQf
JrTPUZ8znrYdr6RoyVtIFwbxYrrjAu6mshW//ZbteKVh4bhiEiaIo1aZfRXZfyKgmvxsO14Z6Q6a
XGD9iRsOEOY2L0+c2Rc/265PAhhVzgOOn5Tyo62AGzUASXjut+OTAikO+GMXHMAOORkGN0ET6XkC
HY8UCaijWK4xUzEBJAFcbXpj+bRd++2K45QFBBM6m804KM1yKyAXKID48DJNHKccQLmQBZwk8Sjr
q77GnIRmPmVnyYjjlbjB2AA4CKI3iPiRPwRLe+e3aMcp52I2tk+mIF5zjG6cb2GuoPXuZ9zxymoa
ELYHqWPerS+059sO74rWc7sdv+wMB11JlXdQSrDBjtrwhQYiPby/8rORV2I3cRxTY8YUnGFbfwJc
9HOWR+X1itenPisVv/8Db0Rw4njn0I+gFEMf5FSA9GAHnFi3SwXyKz/rjntGLUVmwkV7ytIUA601
BSob6DM/446DRtlMtymT7SlXNtzXpgdZSzn7XZrE9U8VLSEYZ7HyCEgevNbVHQcHwIXPej54//2s
VDsuCgpEzFhWaXcCQtl+izDVBhmn1t6yAtT/kARB0fz9PXr9/FDtOGwLxoWW4/lzkkAqISMSeXs1
BqF+FtABGjx/xPHdZAIrLUgS29OA1tET36R8gLwORhW36EJGel7ua/vlOnBbBOCdjNpTwjlGkVko
oAFseB7n7UY/AowJbhcdqeulhtK21/Gi2vHrDOoSMkBlC3di+Az1WXApBf3P9z/L614HbiH8nf/u
mUowb6JcVZ8YXoC34F5CU6HgoddtTrXj0zKPgnADE0OMiXoNDSewV+dr4ZUFU+24dNsWEZ7axpzq
Mk2PLVQSP24UUoJ+G+P4NINEQZDobTpJkT+DaeOf2YL22M+249IGZcYKw1LDCYiJJ8gePU0YKPI7
LMpxaMCzwQ5d9cMpAvwALGctiu/bN691K8eHxx5Tll1eDSdi7M+EsCdalp6mHc+1GDTvQI41nAZw
BzxyhlkkFVB7+/7C3wg+yvHaZph0lEKY9lSrCdUkUBs3VxkBsRU0ZYGmf/9H3nAl5bhpA4YB0IYD
4NqiAg0lXOBrB/vRz7bjpuhbspGt3XoiVN5Dj+MfK+wvP9OOjwa4UaJ5rFS8DAHgepY+YkKVHPyM
Oz4adV0q6ARZeU0gTwNOv49QxfM8Mo6HjhWaOtOczOiV2qdiS77JEeBdv3U7HgrQkQTqP9Bx3416
R9nwIVKetRgqHRcds82iv17pOIUkEHgKajRtdBn6LV06TopkIR/Gvh5Pm1CPRK2PwEw+e+2KdJwU
Cs9sqcOgOckGsYWv4S5EpdMvKErHR7spASdap/tTGul/DA8N+lemu/ZbueObIP1Fiia2+hQm3VOG
WmmeXnLN8/peyQik45oNvmZBofVwAp3g/zDnb/Y2Ef/YcRC3jfSsl1LpeCk4liNxhhiciAT3UQ7E
irTcC60iqXS8tKZiHvsxyU+injBnBsQ36HrqCxnTeR9e2x/HTXOwMZlVt/mpAB/KTRaoCF38aLgQ
2d+y7jgqJJJSdJ/S/MRSKa8bsK/t/9QJvY6Ni++umgZjqs2YndDmeob+X7pTZPN6Z1Lh+GmLIVMK
wEp2WrbsBsRaP7egm/1igHActapaTAiCdPPE6vQDYBW/I5AYe9p2/BSqFRIN2ikDD56VR8wdYj4b
Okd+31M4jgpIZoWRbuyKyIOPpJp/jTVo8/y+puOpcgDdYZg12anpMMY5WMwNQS+H+51z4XjoADU3
aLKR9FQq8gVc0p8BdvKCTYEb2HFQK0YpFOg8TsWKIV20vW55lxi/wCscByWQbwMX04Y8OsAElFrQ
+hWN/uy3545/JuN5pi7CykGn1+xVBMAC5IkLv6W70HrM8qXDpKYk1nbK9r1W+mqBTIindcdDMUDX
rEE1oO6W629MWShoVk9e2+Ji6wFt3EropKMOlImbLuyfZYkupp9tx0GnSaxTO2QqDgCwBy/eaA5N
D5oaP+uOg3KeVQVdG4nymP6CGtyhncSLn2nHP89Tzl0C9EVcVMCllQa4jqzw3fHw74cuhHjBvroE
SdyASeMW+ik3Aabj/aJW5Phny2swpg/gceCQqfi25Kv4vQhUmT2/qOOhTUtoO6c5j6Gpoq57y88j
kfq33667HpoOeTCPSxijJ/si1/Zhaye/DN0F2LNtQ5cNivWx6XW7A5Ayh+ye16pddL0dII6QsGKO
gxLkAhPgQ8Km1bWfcef6hF5iQhpl5phDpzrg54so9KrmoeL49zHsNKh6J0wmQ+qBaPA3hKS7Ls0I
sXK/pTvuuYLmqCkSPsbZVhTozWSArI3DZz/jjoNC8QdEF5gPAP3pGc8Sbv/TK/E7hi68HvOdEO8r
2RgHDbtaUghwygIjgH4Ld/yzy6dwIiEd47kabzeoDtjkUvr/RgLqguujoDOQp1jGuD0rmtINmLkW
ElF+63Z8Mw0VX3pdjrGpwTtU6a86hXCCl20XXZ8N07gkUmNCMwfMiYnyekpDz1QrdK5OzL/brQAg
Mx5D/lJYiANPlV9QcaH1EMToWwgCgr8LtMvQjVVAw64jBBX9tsVxUEgXCvD5qrP59FdFUGwVM5Ct
fsYd7wSmEcQ0WTTEUFpaAIUtgTvbhk9+xh3vpGoqchQUm3hhGsDjM96JQVzY87g49yePwJxVmbyJ
Ew2aDlseKCd+mbOLNMpVOvYRzRpgJSDDaL8zvG79tsS5ODHhBa7KEZYHAYJM6MK2ByNDT+OOc+qI
8W4EBQO4ACHeDKUWEAKC6BAEp16Ld7FGVgMJOW2sjplYk+6QMz6sNyvYePyAO9SFH4AyEyBGso1x
vZX3kH4JgQUFR6PX6qnjR6BoGWeMiLcx2ZJov+XFh8DoX+/bPrvLKyUF6rgR1IJBBMQIbEehuk/G
MPx5TsEwNz4DU/3+b7wR110s1qYGgvmUsI7HIX2YLPjGFTn5mXbSC/RyhikSUR2XIWY/wAyTQJ+Y
RkHjFwhcQBZbTFiC266KpxbN2n3YL/VvCqKwj37Ld3afbhbMmQlU7yKQaH0O2kTspqBifgmSC8sK
q27QKTUVxumH5yLqflneffFbuBPCNvCJtGubg2R+/VaDUopz6XcnMSe/2EAoGZQFLI8zOJXPusDQ
t/dbtBPC0Ee0vIeoVzwR8ILXnOxz03s+LFxAVi6kmSFUOsaQeah/omC0veCV5Je8uJAsBd2piBEc
80wxCMiF6yexRX7FMxeUJUYwh0DCqAbBHGjbq6FcbtG08CJIkMAF/J2kt1AkKjI+9zHtRQv+j2lu
tlPWDNH61eujUuckJtUUsqHf+hgMetBdbbFNVytoyy/ExzdiF3WOI5iv5TCbuY0hcXICoXt9WKrc
Dw9HqXMgG5uuSuYg34BKx5EtwSlLcr+OLnVuVFVFlc0hARVHU/6sp/4minq/sOJCkaKy2dBdLBDG
8wDsRcX8XIngh9fXdLFIKfDzXQ01zXgC7+Uu3wDEHzrPdg5xLosNYPw0CE0XgzFh+QDGsW2/5q25
kHqdrbxykxLnlpYRRlPUGLQxNA90cwAjsfrWZOlypqOTFoxjmPLJK9Bl7/22yrk7tmHpkqyrujhY
KN8nYLnG6BOAsf3hfft/7rjX/iDHdft8UoQnQw+Wd2nl9412YH9WY1J/Re9a2ZdKdNN5rDU3sgat
pckwfWp60n6eiWT9PZcNKPszCrJVMGLJHCRjYJVed2Nb5MguaHgmt87LAdN8U/CcQHKxjCE7+rwM
Pai65mSV1UMWjKG9mep03RlopLHzZJ9s/K4DFyVlmTxLUbA2TmV7A0w3KPEvve7/uNlre+eEDZWo
CZSmbRfXHSazzvzURP0DhXU8f1Qz9ho65evwAi3vYr6DLGwHttZksNB9aobQK+uC0PLfkXcwxRKC
xb6Ji6S/RtHyR1IOXnc0UU5wMQ14Kwfwe8VbMRyUbq4puNjfP3Xn0/vaxjmrzsGqnPTgZYxBVWj1
1Qi5Z3IYN/AX4jkTKE8ckIsEI01D26EIu1ht/ABxDnnAUJy+4Dmv3xnEBYJ1AYOoV8G6eCWthYw7
5M4hWD34fVcX/cUErUF+NnaxBVX6c12BXS8LbOGV2BHtxEghIYwXagT3cAWzL+aSr0SAUcv3P+5b
G+OEyFkpDjV7nJsOTdhdmKj7UgZ+Z9JFdm1TsG5sXLHpmMcGUz0odENwxnk9wYiL7SIisil0ADpU
eKIB3GTRnQyaC1v++pEnLrILUlPVlExJFydbGe0JylJ3MpPpTVgtyYUT+SeZ+69bERfgxcqSg42U
4LKodPW9qIffYJuvbxHiM7AvmuUfDLkmD0GQNIdlIetuKCp7azUZrmln0w9VOKWHEXOgfLfkcriD
eoC6B6s5CAQp/uvCRrxxPJQTNGvdhhR8e10MYcrffVlOGGFdlhu/s+cEFgEa1IKEsohBgPNhC6H0
FIFr1esqIdoJiBX0oPNZwiflUv4vNSAn77RXfktcEFoYTtWWrmUf80iDWrt4AD/2L68tcTFoMohA
uzKAlZ41qnvEwdO3dqjGC2fura/pRpKNNqgtIpJjRPtI5FMSBV6PfuJC0AoQdGGyUoPOr6PP0IYX
p0Dm6ye/TTl76b9QnP1sF+B4DSpo4ZmvcFX1fimLZz/j5736l/HEpuAWKlBE0zU4jFUKWS2r4ETv
Wz/v7CtOrpynEATxxj4wpofgMwq5QRVNx3wl9f0QReV9xcPmMzIre2Fq4I2o5SKvjOFgvYp6PIxK
jGk3toKmT9AAxwuosN914cKvOgl2FsgUtTGnwT3epTd9v3k9j4gLvwohL9NqguQok1P0GaS/wYdF
tKNfrHHxVzxq0rQo8ZkTCkWLJkPl+yxC8v5XfsOvpHNAy77Ilhl063F2ltYo51ViIl/98DPuHFCU
SXmWJlWD57r8xQ3YIRfQnXiu3Dmfc2OSFdrpuER7EKQmKxS7oAjj9x7CE+Nv38JUT9CxwjYx5CEf
tmDLMPaJ57rfvji3x0aq0s4DGgLNln6FNt+PoZz8opl07o4EOZEG71AZiy4Y74dG79Fe7/3OuYu6
ggw1uM1I2cQq5Ie6VV+KuvzstSUu6GpLG3SNFEwLwMUOWWl+NhBfvBDK3jjkLuqqm8cuAY0pHi9g
aT0swnyD2Lpnfi6cNDRsoOQ6ZwhdDTQRbxkPnlTSzH6Zoou6Gvo5AeE1WG8nKxsosBDw4GTK83M6
7mly2rZRca4DBuMPsNg+1J288PB6a8cd54R4y1Quy9rGOgWP+mwhsM5UK+/9DovjnFkwCz0uaMDQ
AndEZoK7umsv3ERvrdzxzbUr5jA3cx0H7aHkPMKAfZh4nkPHOXmj1KAE7gky1T/LdLjLwB/vZ9tF
XA1pz0HEjdJiHoJHHhw1Z9kKr+2O1N+xMIUGiAgihHE7yM+Q892GxC8dddFWBRCQE60nHBMBUaNu
L7nQnot23BJCKQYizlkZKwWbEOot9zO/8Dp8I1txeUzVyApmaoEzYsAtDLliu/zuLeSo5nGbn/02
3XFOvUgSgWCpBBBtLK8ClZ+WaO787k6XyhR1dD1rzcu4RsUs4MmdTeYvfutmfx+WPt3qlRHcbVIV
9yF4khLZ/Xrf9Fvb7rhmPxoMO7ZrE0Pot74bed2dFaH0HZeb5+IdB80bYpduTpCwzAO7AqkuP+Zt
O/h9Uhd11aw9qVAnbuJe2Wte9WC+qcrML+K6uCu6BhR1NNPGtYluCgGRIL+5W+Iymto+KAxYl9MY
MCCwz9fDp7HI/KKti7qytYgmTMy0cdCtFkRT8jTQwO964+dj9K/nUTZOOac9IiJqOF+TwByzvvfL
VrjjnEPBpIzWso1VaT/bVX2M+uzH+4f8bOKVZ5cLtwon0Ns3fXNuEY0TtJ5bVLqjCztyDtiv2XZ8
M4QwQVG1VQtFINLuRZhCcJGSHAqToz6oCIoAS0KCfWe6S22MP5iI137S8dlo2qpskKqJy25cv67D
jNnetEqg6wVtqYcqo/h1yPrs2mCEYE0P6cuPeiNIXxvZfsl7tXwU9Wj3qCbYU0GT6qYo8/WZVHw8
mEx+hFhWuW+KdttDtbR4HDHPviuK1h76AfRUWdvnNz2UCK/zNfnWQIT+hqwLMX5XjMsoBGV1CEqN
axVHQnwotf5JE+o15Ahc/d9nV0FshAekbuOQjBB7B6nbrq97z1zBRZjpFvo/mcAZGwc8JsFYuu3y
3o8rB6L1fy990oBPE6gVx9AFuIXQRgZ5yaI4eHmHizEr89qwRBZ1vK70Sq5nvQkt/fD2oN77e+Vg
xpaaZUsZ0yrNoTamnnSY/c9v4U4wkjmdMT8ZVbGh3VcR6duVQZXVz7aTbIP8rCqUgtOAK/CnCaof
bFZXfqadiLFi3lMnFluS02i8LuTVgtKD39vGZZqClBRNpkEaME2x5o6Rpnykkx4ubMobse4/bFMy
mOaybKo4Z7S8gQhbebsBLNBCrmNfSB6ABK6OdvMUBX5lGhcVFjR1kU7od8SQHZ7SKwuSxn1UUcQi
r0/h4p5sKquWtHWNkMBuQokZmaBt/GChhMm/jz5UFMWYVHgKTln2EvB5OHTppj13xvGrNQGHYw9f
jTnpw92UQzkki/ymewhzHAsyZwwDz2kRdyg575KClTtO5Ae/PXfuecHDfiwrVCWaoPuaLSDf1WPt
WZVgjtsO2RaEwFM3MRRsEjzrHzdIyF44LOfv9sq16+KeBoA1GEtNDXAc+CUPkPXM9pgm6PagfGR3
vLLDQwNFWr90iDmXPFTSLEgsaQVYfvYpre64IF/8PoBzDxZodwO+OVbxCp3MXViLeUfW6uP7xs/n
75VNcnFQFGpvayUZEG2rvk61PkA99Ybo8h8KedT3f+IP8vG133BuwzqLMtD2c/wBoyJQKxPZrzqq
s6egxOBlMKUQMJ+NeDBUjRxC7aQ4k3Titq9s2D3xRGIlLZTq1z1N0uXnNNDyEm74zaU5Pg/qBGoJ
UGZxBi7VbjedtdNKk7SPWQ3OkX0VVg25Bk1zdtvinXKTQpjykcuAfa3XLLyXXbHeBjNIaRspxQHA
r27//p6dneu1LXPChWYmg7pWUMWbXKMD+LgxbDR4ll5dhOpINsFzjnvYhiDnjqDWtl81sJh+S3fi
RQum8mBshgY8alOKOaa5PiSgbfO07gSMrmcitHWLsgPFlPe4GbtbBs93hwtN4yhzgQ0btSkK3bid
MJ3YdWV4IRy99UmdAFEnEBAX4ISNw20Guyf5nbBgu+Bib9l2QgTVOYoCFaoC5SBxVGqe78DaduHF
dL5FXjmLLjqNTNBOFE2N3ovJ0/0Glex9vYbqYYG22IVi0hvrd0FqZQ3qPXD5FnE1KnUAx+z9tGaX
jsxb63d8HFxcmUA7oMLknprvFJhDIdxLQzhzJ/2eKi5SLctCpOBNXsUd2MZfoLP5FAZj7XezEOd2
L0DZVJFRlDG6kRCIHvVniNddCs5v7fz53/9VIJjRCV/qesbKz5MTsnkswRDvFQhcNFi68KlXSRUc
UQUXOwjnJTuphh/vG3/1chfa5TMBz/zMoBZUxOUIivu9aQsQzNMw/9x0IAmxUqxQuQvLq/d/7dVd
gl4h+3uXkgoiwAwax3Gy2mrfkf4Z3MM+2wTbTlwAgzJUuTHVF9s1hc4pD/V+jEavyADrbmRoqlqs
+QzP4iT8NGtUFKBcWl44969+BdBtOftSVqgB1T1ca92aq6QEp/8AXdlQXWWYlWMi9UtBibtFba8j
ksADINf6VRv9qGsIcXp8WvwJzgaBt5nNW6jOtqf/cZLeGh09v2/61dxKaBe1Nk1oWUdAIqKw16G0
n4ZtfUcAAbqpC6u/GK6KT+//0Jmb5T8RGj/kJliSQLF10WWsDTTQdqVoOrQ81/oGKrjzXb12C7D5
EBTZqYQUwAAN06VBlD9X4ys/7bZDdVTXKa77ClX0djqC7p5ASpKDwGgy9fUIUfYd4B96n9UZeGAj
6JKxOs+eRQ3JzmoLvFqE2AA3xBNElxkCx3FN2desLL4VrRdNJEw7mdgCze0V6Sh6ELK6LiCau6t7
/v397/ZGWHERdnplXdNssL0F64c8HKGEMjeXBGfeMn7+939FdogRLVmaZYgrsnlITJRD6lSM134r
d9IwlKybCX07pJC2IvvCjt/R/vWq5WDLnagCBe0JmgUqj7OUATEpQIUVZu2FbOatbXFiiaU59D2N
KdDwXX/OtB/321z4rtwJJkBvs4COiIcQWweze/BjzKC47LXlLmwtStNuhjhDEWuiOBi8mq+DiXxa
ELhNnQAyTVA8LTto15mFhNdJIqI92FyzG7+Vu96pGQ1ljhgBcdPgU1dO9w2dtgux743v6ULX2oWu
a8VxwfF1S28brco7lPi9utVCu4kdA3NHZdssj+uIfc9NcVPO7MLd+cbC3bSuDlc1CqiuxCW3H+QK
bk5wT3oxfGPdjvOXXZcXZYdyE2QrMBswji9Lc/GU/ykOvBL0/5PZzdO6JkGbx81KSnCKdon4NCxo
ZuxytdXbbq6j5mcpiyHZJ3OVqEMW5pAjKTYy3tJ24zfRmASfzVRUu6wvkwNLQnYPLWKFstWoduB5
7H70CSM+4zWgonGCFYnoDGHfIIsxzHGtRmiRSmO8sjflxiq5gfcKck4GINhQQphjVbtg++rjN0o7
oSqEG26Q2kixzXZfrs0Lt4GnaSdQtXi7QeODpjEwvNthHLv8EfTTXsgXodxQpYa5CyRUeY6prsOn
cYnGH9DHK/zCiZt0zqxlfWDXPBaTfVZ5jSHSpeR7nz3XbqpZmRAqh5PJ4i7bZwuaclHELpXj3/J4
Z9PlqvmcV2Me25mtVwuDsHrUmxefhSs32VS0b4uOoykdVdWvVdjfCbpxXlePcvNLmoSLVZi1iaFV
TndCmdNIyAe/dTuXg5058pQmyUDZU90loA/f5czXOZ3cLWK63/KlzOJEtmavR7qX3Tx7nRTlJm8S
rB2LsTqLJzN8H1g+7UITTl4PTuVeyHjdRhAh5Xg7R+KTUdVTo7uPXhuunA0viprVgi8wXdYtRHUa
dRhC5RdX3NtYAYoimBHBUedVu1+qm3YZRr8Nd5/8YRuxHANvwXECUGJPgyTb8bZd/c64cm7MVBKo
LUGA7QhGE/oYwYueczuNXpe9coHkGFUMk2ha0hiQ16u0PejBCwKMWMv+TvOLLcRtmfZpzFV30zXz
7crnH34nxbl/eNWFINWcU1AwrPLAxbgCIKEWH5QuFu5Ew6bqtopQLLzY+mF3Vn3f9xn3QroL5YLp
+daXLSvxOSHtRR5nnpO9YiLxAV/CupMv5z3AI/mUB8e+ypIb8BivB4uXr9e2u0h6I89CG6NMjoVp
n4LaPkyd8DzlLo4+3dBsAxwVPlTUuNtKFFmDtvc75C6OfrEbE+iNp3Eg2G1EGwPlNp3e+u2K45+q
NbjpszaL5bqVVznJ1D6qIWHqZ91JEXVYgRRxhvVhPq36+5j89rPreCdIorO0p0gnQgP9CmGPXXap
Xf36RCwOoeOe7SQrKmiA9LAY+IcIQ967gmlz6JpCPcyT+G2Kuj52STrFgbXT3k6dF74FP+347oib
Lk1Xk0KWA0IlybpNV2apc7+P4daUVlHTZR2EiSNs2pCuxa6wxi/quBh7aIDOLfS3AOQjWbsPAwjt
hsRLlUwoF2MvalPOJuDQ+OyzQ8vtnvvR7MO0k8poO8tlphSmEwHBvXr7J0w7r5KIcgH2pMPoV1DA
dtGLR511v5saiCUvBxCO29oZEpsYbTfQgDPZriZLfjsjK/N6CiiX1jSfq2ApoGcLjaJ52lEtrurE
rp5Ld3y3KERpmK2h+pgPZJfmgdjbESy7fhvjeC8400HJumBjtr76DE68Fz2mXoM7OCyOexqoenW8
LJHiodByy5P6JeWy9AvELshe0bqfKzLhtLDwVtrgfkYZ0GtPXJB9gwSJtUThWl2gppaQje1m5adA
I5QLtI9M3QnQvphYBmu0b+cQSWTaRxeC1rkb99+aiIocBwWhTAH4mQ6OeUAhbJsN/a5T5XLYgL71
3PnzT/+rogsMjp4LyoLjCJY5iNoaUBzMnm+8yHFUFUB8dCxLE0PttN5vYfZpoN0Pv+/q3K7MQpk3
KZk+pkhk1ny6VVT7OalLblqEps2bjQRHiYkVlP+1vR3lzP0qR5HjpFWmprlIV32EglO5r3oKDexk
9XuxR46XyjGD4swKoV2mhqskWx56WV/YlfOhe+Uwuij7ihXA2bdzcIS+Wn3Nh2a+y5NwvJvEGH1F
pSq/9vqwLjkeeAyqxEy9Bv7FHIJlXQEmFF7CRUK5aP41m6Xa8Mw7ghrP3udgVbxFd8Tvge0C+pXR
qgpaJNkJ1Iqvxg4zIFMdXBJF+wNIfO0DONHAbtJkpYWrosCbH9B1hJbsChXEuZi+L3OP8EPYcsTo
WbabE/skeX8qa5IcVn2WFtDmYzoLcbNAbm4/dRWBjOL2qQmjct91EbmxZfqltKX5FGXdLR3705AD
BUkiCBZHckofKa3yPZHqs9dXdocI5mU1gU635JjiD4LOLpjJRffsZ9sJO4JBaFTRQB3XjEHuOUmf
xFJeGt8+G3ntKzhxZ8vLOlvsipcUrx7VAoh3jeN5wcfeMu6kB00N8Y2chPqYtPJx5Oqpqze/yODS
to51kAaVyPWx7MN52JULCdp9y4fKrzeouBN6tJ7zPmVUHzGhOELiW38D3Mwv2LvA+pDanlo5qSM3
xIjDOGVztqd1IC9k8Ofb7pWP6mLroUs3pM2MmFwUpt8nwBbezpHNr+hoNr/g4CLsWbqwrB+FPvaC
HKHDXO8GVXk+ElyE/Rpl2zqVNjkC7yiqHfAfQBcuujXcrzgRnjfuX2lCrlvAtZJFH7dRdJibKOvr
OqiVD7mdwJDz39YlS2wJwWt9NHb52Afk68ojz4U77jpvE2Lk1sKj2Hqo6ivSpp73lHOPQ+WLNWHb
wKE4v47QsIjbiIYXDuQfYrzXTqTjTWEJXO6U5/iik80PS2bV9cC2YV8lS3vPmrQ44I4sv6NVRNiu
7EVyN8s2uOqkLm/yEvflBCrsC0f3dV4aoVwIfiKotKINk6NsyXDfqqK+1zOKbbtsI+aqUiWHdCFY
Gj/3c59Uewo4+rSL5gnoUkZFdo9+XXYoQtnZHXrl631ltvF6XkaR7UiaFTe0AIXB+7H/DU92CR7x
SKY27Tt1rMewvkrYGD5u9SKewfMln9//iTeCtAtvrjhII8QcqmNm+E/D2u9dJ7zoWAT0UP72hCSv
MKTVV7i60oZD2KWPdtMi/HJ9l/52WLYt0kOhjqZhL9HA2r0l7T9+m+IkJ0BcjJgMU/Ko+kFcpeV2
E/F+OHgZd0c0FoC6Q2OVPhIePOjB3tCo/Ohn2ulcIGULJJfINruNvdT9CFKlqfeDV6AW/PfXTCt4
wlYO+hha/rFo57sKzuq3bicgTyJkPW9GhMxEPSUV+z5p5heNXUJakbMhHChMD2y9zxP1O8ilp2kn
Gi9jGgEGDdcJo7rYR3LEsA1Q3X5bwpzdzrqhmUqljlrMxSGx9i5auuJCDHzD6d1RDB4m1dKgjH5c
lKl3pKg24EOl3yF0wfMa1KUhWVt1pFtibxLMZhz6iH96f1vOh+2Vm8TlduWQMFvQglZ4b4rpZq5y
suMy2Q7lvCHC5FRfeNeePea133G+LYaoGBu4VcjmLUoJM5giU5A80PYgBCluiZ7qfZiCOOX9P+uN
D+Li6iFV121r0cpj15JvuoaUF6V+FUCX8FUBfsrSoJfHGg3HXSTsaYuKJ79lO/c6cFIYPAVj0rGP
lk/tYL6D9dkv1XEx9UKmozA5w700NAn0EtPsBTzNXrSsQrlwesG43hZIYR3VmkwHzEx86SJJ/aLZ
fzhf84m1SQLjRbep3aPmubpg+XxxvnIqXbDVHPKUpaB9PnZ5yB/CnOf3WZ5PNyEYa3dl2GXXBbXB
dU1Me8HfXveD/3N2Js1y4koU/kVEINAAW6i6gws8tIdu94bw8wACgcQ8/Pp3qle+sssVoU0veiFz
VVIqlfryHGFzo7D1qLZo7UUuO4Y6Zi8T2ZY/xBbmAi83p0AtH5yWkg17KRlHuIfCkmyHMexr440k
VZ6IHFfTdd/9lPGH11bpii8ih6dweNr6axPg5rmdAzbsdTT9DISr5qiwKXUqYRx2Hpd77Wc3IoPN
8tS6GgYuDM8BUmRqax67ofjmNuVWzs9ktTToF+V5GMn4dNTxW30VP3cb3AoNzTz2B505Q2UB0Ro3
xOo9+JvyzoPMjac9YcM8zJ+DYGo0lktMfZ10sCT8u4pZ+Drexs+a9PtZN8d0xmaZk35bpguSLScg
ngsb9pkjf9xAxLOcKq88TV3YPNBAUaezWdg49bzooNwPwXKyFyEOfZ++OXwd3rtS/P4AFTaUo4Jq
gMKy4Hk8VCyLdl6f0GKNG0sx+Nu7A09FbvmisPVLK784Ahb5LOeEjn8xPm7pxpS5c0D/fl8IG1mU
JfHbuqY8Z1UcnQe0/Wy+22UY7fwvowXgArIvx8TypRtelSb8Vs70g8u2EDaxqHxZ9mQKWO6P+3xm
wR4+j2w1J7fR7U2HJT/79X6d8m1ONW3piUHY2mlwm1lcvJD3TUsxK+vaJKjsec9hK5z8NLmwea5y
6MywEKwWQTSUqZuNPKIA/dXt0617kVwkDbw6RjDyIPutgxyvfk76Hvhw61o0x4cqmwqBbuSNn5hj
foCRpFsUFTbRBfviyiz6YHk5ev6pUEWASknkpJOBT7/urZ9ORdZvepd8w5yv8odY+Jqacnfyjsbg
Vgati8ZH6abFWlRdPab+BEqUF5Q56Y1hfGuTwpwmRnBUmPdl/8tH/S6ZKHXLDyH6+XJm9m4ZNGk6
lkvfK56nwXyDrd7kFuFtrqs8GF6egMvn8bSPz8US6Qc5oC3Maa3bXJcIGjkFRRDgLk3+9SnJtn78
/Oehr9fxX9NP8QvUNU7ckOgIcto0wbtu87tnMxTDU7k1tVtYt9EupAhrD3Vzinc546VtLRK4J3Cn
WxYazl/+qtRvfMJaj+YhYX1SMv3A6vBep/yNA8lmu8LhiFp/7TG4XKcEnUuveHc43bOEsDaqF6Du
4rHqutZ9iG6sqLdDqtqtRIIE+OW0gL8qCJq6WV5F4lG3KgWR6vjh1iadGcOS4ZrlUIz6PtT15yZg
7/+8GG/Nt7VFi6ok4aDw1WETvTm2+nEh96wUbg1tHaPTUVSdqWSQh0qz07b2Jum158YRCBveUkW1
ipqaIIfc4GcivdPo0x9Oc2KzW7B3Z6yX0JeaY4jLoAuwS3RJj5Pb6NYpuizBAQJY03wi3d8xU1jl
gNyc7gvCxrfM3DC24Hqb4zlgS5q6LBMZUcedbwNcLJrMyryF5mjgNgnUo/93bO0/btNibc6jF+Uw
xivNdSt+BIP/I+rZR7ehrZ05SB3FcuEkNwMEdZPKp+pTR6PFqcYofuEH/EEvpd8H+VhqllDtX5p4
ctuetuf1EER8QF4U4AT1T7xr/FRVlRszJ2zPaz2t0i/KLsxZob5RPLko5biDrK1fLqMmFJ4AuX/Q
t+h9vMQELpVOv6bNhQXLWhdlv5J8osd6FotCXbeMCrdz30bDuj6W8U4HkjdKpXRvP9a1ufN+dyMe
2lyYBnDQhKTH0JR9j8vqr1bTB7c5sY7kLsBDH+D8IOfQs0gRDb+b2a3yKX4RYB2GRYbrHuSknvxz
q6OHBd50TmVVYdNg8LQoa/gHhXnVdR/Doy0hWTX97TYp1rY34cC9ZUIfpR43lWwDf2tQhk7dBreO
5F1vEZzWVZALzbv/hY1fvS9J9d1tcOtQvnr07bWeg3zw9u0pXJt3etrcXi2EjYMVBRQQy4WQfO+9
/SEce+8UrW79J8IGwmgIu8gaKgT5ZLoPi+ihUjU5SQZyvMC9TLAqI1vUWCaSL2UzpCWEUpODAM1w
mnNbHbU8iraeDC61qtE/tnLFDoJnitvY15vATzfEZYpbftSBn8u6ZY/Ca6c0jNDh5ja6dXKWIwy2
KmL8vD06WL0EmUfr/7kNbW2hChZ6JuiUj2h45BWLPi3t6tTEIai1gdYh6PuNFUfebJB0TtEpSz9O
81Z8+POX37hk2WhTO1HI86++n8/rVLUnUQ8aJcwi9P4tYQd0p5ZzQ5VC2HwTQNlFdUfp52ErWZHS
0Ki/lN9CF/XQKo2O2SQb7fY1ESwiAWQxIKW6eQijh1fuX5mpqvOf/9wbZ4utb+e3jYl72h55BK3c
x8jjn/s5Wu4E6RtzaZNWUI6owjku9tzU/dan4zCLBoatJIKCTBF1m9shZgNXZgu5GP34yLu92x53
qBCkrXPabbNWnSkmM45Yb+2+/ohBoKS0uWd/dD1mf3Ojt1GrbonjXWzkyEUMjJ/WgfoM27DgvPst
ezUPumZuW91GrnzMRykDcaBKxvbPQrIhJVA9uPcccD1ffvd3WJHEHEsvo1oeeRzGyxkNLPV32Uf8
qweK7xkGYxV+dr8fzno5yIkzKAhRQTzI2R21k2MyF6EVccpgqMZFIZgd9JtAKE4GXzrWFmyKuCTb
pPF44udk0yxtYWMQyma4s3r/o4l+N3nWob16RBg06x75Pvrl06HWIdmYZNlU7fpU1JF8ZAaNgevW
dmlBD5KouO7ShmhozMFHJOEjLLwGdIFXSTR44XnfFd5SqwUyYrTa98fa+GF7KrqhPbnFDDsCL60O
RtVsOdwG5/MY41378HfHNN2GI4w0/NqFjtG7skrwMr884Oq0On67dcHwvaEt/E1tV4oG/Zy7Sqqo
dDyubZhLBcCQxyNa87XBy1Sn1oRAD8Xty22tXBC38OjbEYc8Ag3ton7S+I9beLCZvHg/pkrG+sgX
uv/bK6nAkzK3GpTNW3WUR2tJuiOHKNyX5e3R1F/dlqGV1k1oNoFt5IjA3LWQWow5ytHJDLlWtwm3
gSvlHwod3dWR06CNLtFqTEqH+Z7oOv19yLQlcedi6YwpzJFzOgUJhBe78w5TNscf9Pqv/pQ4wisy
0H2P0aHFWyS86v1kYY1bBmZzhR76APZK8T3v4VH9oR7J/paPo+f26TZYqOHn0AZetOddpdVZ7ehH
jenk1jMniHXh9WpFdUf6JYcTy/8CMtQnLYmTsigXNnpVNjUwun5D30S71Om4quIR3GJ556D4PX0i
bPYKGU0YdNW05YQ34mGD/a86xdIXmWpY/YVdDXg3UYIkiKfJ9S+yTtUiClezUDnnW4Vg0w/o9fZ3
t4qJDV2hmCF7OpZzDlZhfi5CQh4YGoXdElubuwrpqjjMkqc8GAhUUqUQjwRv1I6jW8fIasgOfIOP
edPRJzW9Bx7vhMoIG7wawziYDk3HfGyKb778IaHq6LazbOqKtptYCtzM8o4dD5D+G5Jp9X84BWMb
uvKWA90mwTSCqr2IZjMJ4Ct557uvAf03CZKNXe3dUDO06I15bIbhgZl9OgP4CJ9CaNO/6pYi+CLK
5V7X+o24/AsItRBciiv8IbCxJwlr4+XdNo71v27TZMVlFU9mO6ZwQE/OfDyDb18SqLG5wUrCJqF2
rkv0YbVDDpH772vh5wz90m4fHrw8UMKuIaMWtM/RLfOJedu/MvYcDytb0mhqlhgGU1jy3TjqvA64
OV3DjttWtfUzNfPCwvOWIYc9e7ow30/iTbrJVQBMfzktXV3NsKvEpyOW1RdxACVRnnHS5OfAOV+O
Ho6Nt5XTOuRefdSn3Z/RCLFN71x+USivvhwcsBzM+yD7n5tmevDgdphAe9Wt94zbFJXAVZ+PC+9z
eAd7T2Mdt4+7Gt32KLchqtAjZcED2eddF7xHE0LabtuXP8/KjcoMt7GpDW1O+Cn7Pg+DkT8Vm3jq
1wVHh06LUL/1CDsPsfjMy7V6paayvtAO8NO+tffeEX5/ynMbrNqrDSWfdevziKjdoKVF0cexj4Kv
XVVtGUSFS5KsKly/yL6qHZeCtbmhrQ5twig2eUfGMdN6MOeuo8OHP0/p7yMqt5mrGfPWREh1cxiB
qtPiTX8b5XYHgI7gy0Xsr3NNRjWZfOw+bShwJHrs1jvHzo3vtoEroRl8VTqqc2jXngYyoTPiXt3n
1tDWxt7hugg9iwZTskbvHwj+4zTVtnTWYES012rFuGj4gUFCk1CPujWrQrXh5VybcPRixjeTI8z1
DwKGl+eQ0CJ1+/RrDfHnGwvTxX/JeT6LgiSmbJMBPaaOg19/h58Hh8barDyi8zVtOl8k4965HV7o
N3w5NFiFCflJqPOh8ruM98OSBdqtzxbNci8Hb4N+rCLJ2nyU5PlYpo/tttwpQd9aglbVKYDrTg3n
ii6vefQv2tDKpF/lX26/pbUrG94WoEF2ndMo+LB4W1Yz5OBOY9t8FezFA1/iXS73KK9V0pq6zCAk
IN1Coc1YxdtMfRVwlUfb3KcSPmbp5u+Ox6KNV1WR3osuiLucxsUXTxZHMk+j29636aqgDipZRaHC
WhnJ+Qi98dQQ6VTE4TZdpYuJounxOuuD/4QryqcBjrF//kGvG/zX7B7Pcy/XuAyphG/VrnJ0OvB/
dOSxEzvwTjBC5dfpAR3F4Zf/BPR99rAoNCI59T4MAhYqYew53de4sLaoJ8Kg3vihcrot0ckTQwlE
tHOTFERJ4eWX+y2fSUnKLo+6ZU9F27864ClwZyvdmnlrm7Kp4lvnaZNDymF8N9FgPYki6i+qALXv
9OPasNXVOAA9hVLnwYHtdIxTnfJeV2e5+YcTssht6MqUy7FGU409xXUOze8n2BHdqbjciJG2XFal
/QM35KbNt6CV+a6X4lxv4XZnbm6Nbp2ndTNt8OoeTd5CjLgxRQw3u/WT27xbp2kkQ2gIebrNK789
nsuVRZkxW3GCbPm9R5Hf38q5LZy1QgTEX1jR5sQz/ntvXZVMwmYdL7KOwBt7NT/vVcDvRIkbk2VL
fIy1GYcegnL53u1vuPwfvMHdDkLbJhSqDPBAhOV9PhzsU+zpd2ETug1tq3/5QxmATYt0PopRnach
O/rAya2Hcxvw8lSsdtSlkXdoLZK2Xl4ROPU5Lk0r7EzSX/p4Ddt80hUUILylScreyfIVX26FHYj1
QaILUjA5Iz/2CLThIrlb8RgWjS/jZTMsZgxWafJmL1DeioPmeZyXe9as1535m6PKZrymQISj9HqV
T0Bgolc0YFWdgppcOzjTsPK7YsZNI4PbzNcAUG3ZTacggus/iml5b5bi459jw42tZAuBrWMUNKFe
u7xpmy+opv1jPEgA/XnsG0eKzXzpFYC00UhCqrhSfao4fGCbsUR7ZA1VTLds3ma/2lk1BSHI0bZx
XdJIHa+nsLinjHRrdqxcAZkI2mD2QOUkpHFK+NyeTTTwO/NzI2jaamBUeixupxHnedz3l3UtYG8p
dBtdX+PrJSWBMI97q8idAHTr57D2MRu1vx790uHtjeizgEsfMDk0MRLlZJnKuQ2F0ZIRhR5VHJFe
k0RBtyQBK910CbgNhemxGOe5wOCrpjRryfzY8/qeTsyNubHp224d422CV2feQM3lHFf9N/gVy1dN
EKg7P/aNpWRzZ20swnYdSZurYE3HAu4DdGs//Hmj3RrbSh6meN2l144qX3j5vfLMx9Hr7yRUN9ao
bW499954lPva5j1bp784MMu/e3R7lvBsZkOiZd+99mnkxhJzG+da2qUY8HCOn4FJ8si3Xp7iglZu
ocKmuZaoOzgK7ggV9fhdBuMTgUq02yFpM1wL32pz7EahYl11p60K3/Bm6s5Ov6+NTm2dQtdcgw9X
IohOMTfi3EBtxamaz21iapZxD7XDWeVsq1+HuLMk8TB9cfvy67L6qdYyV5RUgFhUrjf+rEdeJWVc
Ot6HbGBKdocvdGGafKXw9/PXV+00v3P77muc+Pm797lGakLqvOsrSJr1ekvI6GZHxG1RKi+I6dyI
tc61CdsUtI+XluRwu4La6BPKcds0H0TmQ1d8anBPPNR0Z+gbscAmn7ypkGZEe2LOp81HNVqa4pma
YXq1+pq8LT2PfG8L1Xx2+wms4ypGN3YHAzuZ62iOnwK4lqSoZ96zyrkR8G2AphpLxVlzyHyGO+G/
6z4ND2VA9ldT5XV3QueNqGxzNKyo91Juk8w7WaA9Bw6/qeoJPTlNj03STIWKoGxbYnS2Py96q85b
z8dHt8GtbbuP62bGlpfo6VjeGDY/FePhZvbDbZKG8G0qqArLvAbxmKqSh4knqRuAzW2SpkHnbLeI
vczXeP6nqdqHQVTv3Sbl+jv/FBPErGYRgPwD280+FuPwug27f9yGtvLMgpZmiqTC0Gv0NCv9d6C8
r25DBy+/euAHLNvLvszlPEKfhx64wnE3PI//gueFW28K7XmZUONpbcfnhZi/3b7buhgG3uqjhoah
CxJ8DA5uktrz3eQQuM3m9TirF17LMvdQsjtvAJIhuQDLZqdP/wWJ8pZZyyD2MuZ3byXd8mKO3DIB
m4cqO3SHlVvgZZE04s20a/GmnAu3Q8/GoYJ5LdvJVGU+63B5E1V0PfdxRN3qrjYPtXtiJbtmJXgo
cu0+l9CJ9cmdPOPG0WTjUJXE/mlDfLqcpVclsUf7Nww6zh3k/oPpccaL9onE3r2b7Y132f+0FX8K
BUAvl4jMq5c1vSdZunlannTJpx+RmvgDim3dw256Lz0oq9xCsg1IEW/pYimkl+3HrH94kTedcKEo
nLoPIWj1MkqQbSHlNs74g4j5MlblWwGRM7fdYG3kqtCshXQwzhL+A/L6+iQDFtw5BG/8DjYfRcMR
qUjnlXkHe4O85cY8HGRqXimF1yAVxnBlR1v/K7zVOhaYbWyKFzPcXKfRy7oNqziqR/THGremXm5z
UxWNF6xe1NbIZs6Q6HxrhvJO7nYjGbGxqSKewhocYpzNy/6xXevXR7275Tk2JFUtq/Q6tCzktNgF
PEH3v6eCuS0e2xnQX3dIy3U4c6m/vwoF/9HGgxvOyG1AKghgxc6hPpXN3fis9qJNAkJ8t/ugLRU1
U2ghs3ItsqZpn9VIP+/oX3XaUDYhNVYinJYy9DIwk9+IWc1jQCY3pRBuA1Kwk2v74djibPLbHxUB
LzygnuZ0MDIbkKIKazsoBhwBBrIMkVr+Ff7s9hbMfuGjYtPLYe3ibK/3zzCaebeY1Sk9YzYdRadJ
FpvPikwekAk9wuXLPrDyTuj9r9z3ayGZ2XiU6hnlJQ6SDGI7Xb4TMcGMNZpfl/Xsz68kLhGPPVrm
k6ITxaMomfcWIa573mFNCW/IYV7/IfFUvg0ITIwSCBrRdNqmOErM0kzfKNpgPggdNl9rftAyCaqG
v5vrTpRJ13LUcco4nH9I8IH/hD4F2+T1jQLpuAZnVUYqnSJ//lJF5njAAwOagte2fVNVBE7JWz2t
EZrRxiExXjzNSYUlk2tOj3T3giDlZdRBT0n5a0KrCo/z6yAuAC/qz1vkVZDnjBb2ADfrJitbTz16
ENN95utq8Elr7AbNMRsOM7SCL0QYFhlch2Ry1COe8t2cHZkNh+1sBKc/xEXGYOKiV66TOUAQ+fMm
//3rArPJLyO6qpmvH27Q8/5jwGXvGbak36Voy9dloKenP/8zvz8WmK2uNW5mYD3lRUZ6/7GI1PsV
Kf2dP+HW2FZOIbmC/M0yRFnh413HU/uZ0d7NNIbZrJdqI34AmSgyPoeZLNhH6BM6JarMRr2KBfUZ
FY9RpkhUJKH33iPkXuvd78sO0O5+mWdFWmgfmyfOigYt8FO4l4/tOJO0G4/ZKVFkNvbF22Wc274q
somPXcLpntfwv3X7TW3saz0A5zYejzIUZZ7JUZNUL6R2Ox5sga1gAQctmiPKJrbsJ4rOwbRvdO90
dULjyMupL7WcvAp67Vk/Ft+kJl/h9PrXn3fR728fzMa+2DFBoMqfiqxaaHuSZbCcRRjXr+sI1j1x
5x3PB8Tz7/xjN7aVjYEplGU2qKUX2WbqAEW47i1rhVMpGN3EL+cIzeV0qCSizj7FY9rH27lchRsy
CLXBl4MvjI5Rx0Z8eOGrB+Ob1+VYuKntMZsEQ2tKACNm/LpLF1FIEUT1mfE2Ov35B74x5zYIxtqN
QzUAWdE48iL1SF8n8REYt01lg2CjEbB9FCzOqMGzHzxAluSg9Ue3T7fehsqayKv9dZzxboYNi/9N
0sItUNoc2FxtQ7O3mBWoGT9F/ZMWvdNthdkYmCnhHucdJM5g9JSjxRaCHmx45zYh4ctlKLyhm+l6
/WqOBmu/aFIReW4tAGizejl41JCj6+sjzjR8ZyrjbQmFp4HjOrF2J5ZdGRYdjbNNx6+7dh5OlV9L
xyVu7U65hyM0BUqRbbJ77OpwSeuoctz6Nvk1RnWlGlnyTG7yErbFc7Q5pv028bVVkmvOKp6Fazkk
HVkfgyH+12mp2MiXIRWBs0HNs2b8NNHuTaMXtyBuK2y10NH2RS15piR2exzwZ592b92++pp7/FSc
ahGZSLQbmCNOXuYt/4bN8d5t5Gt4/GnkrSBt55PrXHvcz4hXe0/bgHKb2+jWxlQtvMuGveUZankM
wgDrljYRuZPo/lfa/c0ty0ak5lZtsHoA+gaxYmz3vZv9dKt5+QwbF6TvLP4We6JK9mhjF5+1/Av2
cvu0j4g9VdGHMikbfz3zcGJ4ZvTQXFDiQHuzmaAieKNWRbrXPXELrDYYEkLAk6+xYtlGkuuiHh+c
ZphZAYSXs2a1wrg+5yt0TLSfdPWda+yNI9KWASuCERe8IBTYh80FvZZhEgjh5l7ObEpsNV3MKrLz
DOWOr9xvP8/YjW5zEr9c0x2syjkJYpbtnb+epD+sDyE77hUob8yKDYk1Va1HUpYs6xf6njWmTgD9
ONWBmE2FbTGBWQ9ewDLZxinyy6/xdrgVPGwqzJthoc08yrIYl2fI0Cyo1jSR4yFpc2FxXCIzGyFq
ATm970sETTcaunn9MhsHO1QDvfEFkJ+kxoNgTq+hGnGX8rjREMaYHaOCcNBqwWq5QkjJcjWiEBy2
RQnB+ZZ2ZRS+LYtg+OAXMExNiykeZAJfq/ix26c1JVO/Oy5b67guxn7xvbgIrkZxr73DZOiscuro
ZzZoJSXKC8M+02yswqw1OiNF6Ti0ff2V+8w7E4WZv4B182D4HE71PZzuxl6j19vZT6cTYpr05y4M
MiPnU8jVIzmW1ClI2LJek2FmBBwZZHhIPUtWXaqN3Rn6RkXgF5aZSjwoxJhprk0Hm9T9Rziy/nQ0
gXK7+NpMcx/ITk3UCzIk0s8HGV857zabDtP1WvsQyQqyqcWccP+dUbHjUrEyaYJEIN6WnWRhVMyJ
8OSFHKVbeLNBMJ9JYwwhO8JbX5/iahYJFGw6twKMjYJ5oQnQjlT5mdmCb/vQ411E3vnwG4vFBsGC
WdBdzMeRySreL6a9LvJpqZMlpo5ZmE2DMbUd1WyCI9O8b5O4KD6bOr53j75R1bTls4Zh6GQZ9Qde
z8zyoaNl/U6tffWZbbJ8on09ON4KbDTsQPGRxmzf8BgQv0d/JVjRyS3RsdWziqAFD7myNYsWtT95
pdapmIVbHwiz2TA/xiMG0Rg9DsVpisb+QUmfuq1Mmw2bxH40UFXFrMztmnhT/KZHOe9O+n5rbVob
9lBzMxy4RGYSwSZtSaeeRhmVj0vVBHdi5Y0IH1r5K3r35zjq0PlcarAsEPZKBx3cu13f+n7rRPV8
TwVm99dM7AKu28S0GVRV5JuloMYt/7aJsKJqepTFxjULq75/Gj3IWNeoZJ+cDimbCIO4jIZENmYn
BI6QqCD4HIrZLdcMrLO1V7qG1Zfa0LRSQ9QgFskA26Y7K+fGz2oTYXUw9wNse7bMZ3p5COGA8+i3
6Ft2m5br7/1TWtD6MYlMEy0Zj7rTIIc3azfeCce3Pvz6/38aeunDuDDtvGSdt7+NVBWlQTmPbovd
FmNEuW6cqPGHTE3eae6+whfG6VGdBdZODSjjizq2MaMxgdtnp8/r0rg9IDMbCVt6Om3B7g0Z9XSZ
0jJ659WVm9Utsz04e0HbqPb1mFXxx8ZvZ1x7Gsf5tpkwL158NDBg7Jnqz7Ic/0J3q9vOtIEw1Zim
V1U9guvwZAI5zz6clNvmsYmwqg1R/mLliBsm6Igq8FOP95HbgWETYfvWteWwXD+8Wo7U6OIVn8Lg
7LQxbSBsazR0QeDqk8FkLG988WWP6/duQ1sb8+ghl7qh3S4rIO+S1OH0VsaO57/Nfs39jGM0aods
bv3vxcI/+Gr97PbZ1sZE5Xho1glDF6N6XeyP/jS6XRdtvmtmRWVi2ERnFZnLkzKSpPBsuPdYfSMO
/mcM9lMcVDBV7g2sVLMRr2B52BH+cC3huwVCG/JCkU4rVnom2+PtQ9CRvDLNB6cJt2ku6tew2NCl
yfjOjwfV+t+8Q7g1szCb5joO0zc1ugCzqdz+FwBMmae7ydaNGbdxLlHEcXfsUmebWHM+mHRfN7ei
t41z1axqoLu/ddkMi8NLzOPl2SetmwAks4EuA95jpmCWMqS2MkX34YluMOpz+znDl+dxqKQkAQr1
WQdl5LOhej6LqCdudXUb6SpWBYeGLeizfY+fGcvChd9JUa5Z1G9q0zbR1S00qPGG0WVx0XjTuV80
yJ7Rn/VXAWPbd2SpoiexqsM47igr1RVNDEtPMmGeKPfPhZjjtBmHLy4/ArUhr4C10PHlQmVi8L72
nWiTqC9apzOD2pBXgb5Rcnhxm5WD/khgUCxj4pTMURvy4qV/9HLSbeaJOXyaR3ZSxRE7Zf7UZrzY
LuOgmKY2GxmY5MlDk3Dko2LoNuVWiov4GBk9123GWt+c9DKg+xLy/I6jX2PQT9F92UzVQlO7y45S
fGn1nhUz1AL//OX/ZbO/Ln1qc07gj6IYTahdhtmZn3hhqi7pu2E/zbRtX0PZSz6wnhxvh1XM+VSP
+7klmjyzzqsR+8QEPzCp2tM1GMbJSlUxppBi7C9FPS/kzAZQX0Hf7phtqFGniiId0HW55HCcdcP9
qc1Q+TMMm3qJ3Rvu4ttCyWM/7061BqTjL6e+CkS9E7i3ZWNfJNrAXJPN1K0MT22EqqXH1pMadSQV
FHDg6t8UjaM/ObUZKhlGS4hYtl8W3T4p+OD+qFZdffvzovn94UdtiCo+mnWZSX1cPLl8a8f4tAax
G4tBbXpqpkUfyb05LpUfQnaKjNC0QneSm+UktUUg9NZEWyQLfgGE8Boc5ZrUuv7kNi3XottP+9TX
GwDsvT0uEKjv0w1dl4+joG6ycNSGs/haeFFcTPtFzFtwKWhbJ1D0mJ2AD2rDWSgiR5FpGbtsc3c8
k7CWqZLH7pQXUJvPquMCj9ZlIy4eWz4IFHWSKi48t/Bo81gC5kSmYiWH1EnIkhWZZFKXzE13jtpE
1tTiRbLn834BT94/rGPVPKyFm28rtYmsgUFkbRQkvKxMfC47+UBH49YQTW0gq/ZnhHLWhBcNmdY9
/tgV2u0stWEsPANEnHdRcAlj7H1RDWGKsrLTRYnaLNYSjkgwYBh48er5Uszw2PaFY1MAtVW56o4X
Ha7rwQWds/tpjAU91aFbiY7aNFYUiVhX/Rhcjp4M6aZRYSgginvnoL4Rc20iK+rQx02WYrtoWql/
2iBax6fq8CvfqdJAbTzDQz8YNDZUeBEVetsimbR+4wYiUxtNqIT2cBc4MO3cDAlZoYR4FdJ0iro2
mgADOMX3zmwXf122RFejOA04oNyCiy1Wti0BnB5gyXVpSCkTSGa+UtE9avXWT2pVG8oVliKH8hDM
tTTJasan3l8+Os2KLVUWLzsNIY8YXPqwog+dhyaAJUbRwW106/4SrWED7bxpu9TTHqRNMD0X3uhG
IVObVevkwY+5FMGFp2oPTcLLwXUhRi9P6HYOBTuKOLiUG32CXhbsMtt7zy83fk2bVYv3XkRNz/lF
zfGHdSoe0NJ3T7jt1thWZrG0RjRlt4oLqcK36Ch+z3bhdvDbZpAm7NTwf86+bTluXNnyV3b008wD
9wEIXifO3hFDVpWqirYsWbJl+4XhtmUSvAAkSIKXr59Fn54ZG61SnWB0R0e4ZaFQQCKRmVi5ViHC
KVFWVmWxKuyV4t+docexyVZMZjKPzpQqCEcloDmCnpj7VAzV06ahTX4pUonM4ykuIpRjIE7SSw9q
lh7fluqa0CEwcQKyBoW4xLWRBGV4Nrrj0zQct819LUX8EiwWjc2YkIjkpKW6yG+CA8iZ328b2zCX
rAJbutUNdjJMOqH9eJyXZZu3NaFD7eJ6czhrOwGh6HSwnAFPmMFIthUyHRM9FPYTQLAUa97MAHjI
lBWPgc+sjWvOfl/zdglB4u2JKal6nx0ChLz7sp6qbSfJBA3SjtegF2rnpM+pE+GdfYwEQS/Xtj01
MlFQKhYQg+VTUntjAaiHrY4CjwPbakYmcVTv+H015pIlhOS3w6jPs/Y3ztyEM4WKSHv2rDFxNQnP
YT7ro0cnZ1PJ3jGJo2oNhSLozY1JsUClqy/z6oPvKHe3adVNSBMNnQa1pILhwgh2Xkr2UAXb1Orh
mJCmbvS5w7t6TorGayMLdZ0Y4kfbZNUdE9WErMVruxkTD1Vrn8JgrvcpmCK2HSQT0cRaNywyB4tO
3JKfKB9UktbLNUrCtWr2QknKBDX5esxZhQwOTiDrD5T47HsVevUDmwd15QusnvCljzBCL9KrygKl
OE2UL4J3WcDVrvKUt5/qwMIdwraBWx0T6BS2ECtvR58mvsw/O357l6ZsW4RnopwqS1tdKxwKKFxJ
3rGAiSjrPW9b4csEOmnbQVrH19FH/56EVh0Nivy56VCZCCfF3QYEV+OUQLW0/FBX+fhu9Bl4xl8f
Pnh5b02Mkz8PxAcWekxqq5kfGgpRmwjCzs2+Km1rt7Ba3XGVof+hzvP64+ufud7aL9jT3+gvJlxV
IO4aEllR92a2kLpyyzoQgNyeoOg73/W0RSX09Q+7EA2a2Kq5Z3IulQOH6ur36AH46od82x1mYqta
Lx/dRuCWEWMQD7L7M2uWjfeAiawqoAreQjVJo2xQ5bFuNN4Ogm26Io6JrHL9ioDGv9WJXXrDCdJv
eo9cs90Ww5rEW9RxmgEcMjrpFUgn1ocoSLJtPMgmqIpVPsoEwNsklStZFFD8J5uu2OUlUzESNddO
m8lqKSZOR2s3rUgW5dfbuJ4cE05VEB9oMAKrrzPw4IyWjgYyTvebrNxEU6kJshsV5JMTJLDFkftW
Gg1zG1x58btwAZh4qqmr0OTSVGOiwan22Ntgm4uqAu+4tM/BZdcXG6mOHBNcZfXWnKITckz4Yn/u
3T5KNera29ZovUF/SSI6oOVKITydaN65EVhRSuBo20/bBl9t6pfBG+lWQP2OGldAJiCAG76dhmlb
lc/EVmmcpboc2yEJ/anaQ91EokTpf982cfv3ideDBJBAD2OiMqe76ZopAIcGpGK2jW4E4hAkGMFp
345Jm2VeTBZdRyRw1cbRjQMrUwin4yFOJwtvh6jswP1eh/IahfpqFy9dU0avzdANoazAkJ+ggOsc
CDzym8yRwXH20nLbDWJCrYCNzkedZV0yWuwWzQA/RuptU/R0TKiVoFnhtSXM3W6Kfu8OZI5c19v4
zGpirfo67NM+TfvEcmZ5azdCH8ve9a9EnBc8sQm2CsOc4JJaxmRWjYwmO3wouPuwySRNRNR6YXtp
X+hkdMipqL/obFuXi2OSXgVOaYNl2B4TOc4ynvvFjhY2yG3uywRFgbSS1XTEmjBS6T2Ze75zXLaN
pN4xQVG01LbVhnC8xJ6LRAw5yPAhHLRt7iYoahwY9TtdYnSwjx/40qm4Dbpt6bgJiwrLsJwswnXS
BvQDSCZv/YVss0MTFAUTH0RZYM2lXYt9IdI7Qaz5sMkQTVSUIziYrQjrE44m+jgjSsStuDL2Bd9l
wqJqdyiB2giHBNKGU1w3qrqZ+q7c8bHYWJMzsVGu4+Q863mfFCwghw5V1xteuRvDdpPuSmSCTO0S
9EkAXMsby1qeqBbyCqT40uoYd96iGVJan0wJKqJleQTNX3VfkrY4dZntXfuQCz7MhEn5gxSQg6Z9
Yhf9UVDnafbzbdGeSXs1zLVTrQIfiaSKRb2yVFSS+crgL2eEzEREcZA3E2gHwz9yF/31Sof7cRqg
2go08wPtbRHbTUbiNkW775aDwEyYFDqybLBRa52oRtnx4JFqT7JlG1UAM5FS9ujOFFQhKil492Zy
gztWiCvltJftiJk4Ke5UjU16lI09YTsna2wBfR/sZteCSOhKhHDpI9b//0tcSQKADSofD3ZBbk/P
koTFfhxw6iIlwmth1Mv5ODOpoQLQYUm7Rx4btsXwbShysh86JncFn+kp8zp2dGdSbQqUmfm8aQ3Y
42rJymRe5HdRtMXeI0i0tlmSUbMOCThYA9XopGbBU9aMPFIZelq3DW54jRwoVotMbodXQvcZfeNn
NA392Da0ESbLwkEZr1+vMOB5ZMSErv5su4ZuE0VhJniq9HhOm9AfE7uyq3dZmkP1U8tN3TbMRE+J
ouHukHZdEkzRuAj+XVUp+bZpYUzwlA8tDl0PoUJ5Sj7VNr9XMli27acJnmKQCgAyYJbJwOcu6jL3
1Jb2lYrgBSdqMk/l/dps2royyVLaxyxPbCJ4pJuSRqU7vuN+uhzcatuLJzPRTqnwUFoGeVwClByP
Gc3dyAsqvikIYibaKSRhDQ7peUgGlskvKIiQo6ZgxN62w8aRZXOoJRXYhQ4q4O/SuUxvqJ7yKw7h
5coFM+FOE3EGbYV0SHpnZjKSY8BiHwoyGYAVuMlq37Y2WpNxhB23C8A2SLpEr0SDEspSkZ3OIn59
lS5cAyb2yfNqS5dyUQnx5vSBC0gIVI2ghz4ABciVz1jz2r/nu8zEQFnSEsMSZGMSThWNZx8NUbMt
rLejPRS7Msyzg0TlOQpGaoPeEVnrtpUzEVIQfid96XX07E5ps1+gmb23pm34CGYipJTWdjstmp6t
LGdRurjAM2/sJAGh6++X81g5eFp0MXiVVyICvZ90g203gomP8hTzGkYxdOiB9yToRR31gHe9bk0v
h6bMhEeJedFa+rZOwmVEKMFA1Jy0pT9deay7YKwmDGjm3Mt8B7DmSudDGrWdzN9kwmdJPQXsSpR6
6SvYvy99adkNmWrUxyeP/8BbUcx7sFu8vjw/U+qXToJxlvNaQdM761QCyGseYuGBYp7Xt4McaqN7
dAk2xzQr1Wmcizrus6Y+EF2neybr+vn1KVz6ekZlyy+rehixS4lbgyU1CL56aft109AmYqi0p6kX
c6cTi07Qcnpf+NtYm4GY+n1PinaBaKLTI4qpyzsQfTC9DS2IfozfRx5dQCZFiAcL17XuUfv86mTb
xOjY37itRJ6ip0rhLBD+w/PRi9wF5Z/bltoI3oVOoek8L+2qrv61m+5tq994hE2gUFWNYuiDnJ7r
sEZAN+1ZHV7Jji/Ynon6TimbKjFncD01YA1+M8bOKJ62rYh5bMNuyZ0UY2cDB/6wE2iA8LZhSpgJ
bkTDR8Go5GUyCPGZ1W7CGdkGWGMmeooNxGpSPyTnfJgfQsf64A/llVjxQoxiQqe49EYheoucM9YO
R2tB5OA0TXBbD8TdgdFoedy09iYDE57NhFz8lJzBmhmlZXoLdusP24Y2LsIOpfcCapT0nIbiuej4
boC07BVvfMEcTRBVYU2z640BOaMH5pn4/qdZpddYFC6Nvf7/X7JrK228TGRYkkw0t21tuzto4nr7
bYtiRLY4nrBDGxNv6+aOBy1kNMNuG30QM/FTCprARZu65ByO6l3GhuMwb2OhZibvGujhwjooMXQw
8Thg7tfMI9c6qC4tuHGvSeXoxukcTJvhaTiU3yykSdsMxYROlawJMh4wcvaC8lFUzcdAiisRzYVp
m7gpPtpggFKYNlvoSfPwRnXutvzHBE0p6Gn5vF1XJP8q1XwOhHeldHRp0sahJLWwdUWxHrYs90Ef
TzU/bLJsEy/F0sJqEfmunqT8SMolmpttPWTMBEvZMxhDFcdyqCJ7J6oy4qzalseaSKlsHnIXAmB1
0hHdREE9Lbsl766JrFxabeNmW9A/MQ5lYUOFMXvMrRn8acu8Mbk0kVF5bo+MKG6fwyH9XOjwc1BO
225kExk1BO04Mb2emja9FSOPPUG2mbYJi6plHnZ6hJmkA/K5PuNgDEv93SYbNHFRVZiVc4am40Tx
hh/B3s92Q8Gu5cIXdtOERVWAvBOrpjjw4fBZV2o/NcM20iRmIpKCYOGFLJcSaEMWRKx2/mzGaVvs
ZkKSCm57qZXVFJBUK+r1cLOM9cah16X65a4UxZTyQFtFYkMPySmiqfu8bSeNe9K3ZR2mEwZGUwcc
rIzrIdgWl5hQJBc8k1CFH5azdjWLCk9N6JQE+8i2iRtp4mTZZerSsEj0ULylRfWt9dptICrGjIuy
d5bS52khEhwgAKgIoLQsAj1Yv203TTQSdC70WJKuSnSZL0cvY/XO01tLOiYcacrKLnS7UiZF0XxR
rPmm/HEbqT8zwUiVldZVPYnlDCkSL5ptTSKbO9tiNhN/tLRS24VfL+eaNTunTj8wll8rK1zwKabY
XxvURAHaLRKLlZ/TBW3vXe1uTGNt43SSLgiklIN9HvppqmJXFT7o9gu9TVuamRikVHM4K6qqJLXc
Lxb4NgpSbIzwTYanqbKIopkv8JKcgvOx6aYD4+G1dloX/umFYo5J8TR2pAORWSiTuWnk17F0yHsl
B/6Q6ZDdbHIEJtFTAI5QJ1iYSJZx/lIV9Vubk03YL2byPCm7JSlFm3ESypq/dRqfnEq3Ha6Y+88l
fmFxTACS37vFNI2VSMDsXe/8qW4PTDrzIatmGtuuo+OslSSNKO/7D4sXLDcjbPjraI39JzwLZJ9s
3O/pDrrm6U2pc+/rpFDi8KjKxQ04KvsYCjo03dvEVbuMd95h6Vyx27TqJsCJ5QM4AbHuZzw+7SDY
V0ZqKu1tyYSJb5oZn11nBHdqMCxRUTc3ZX+tH/Dn7fPSoq+W+stNWiwOBCuolAm34IJjDjT0DsyM
g38sAJNp4h7qMG5Mihbsb1D9OgLyajWxZaVTrMPM2Xelg6qg2xfWzq4CWkRo6egeWUVJkmaa3+SZ
JrsStCY3PjrJPw1t4N+iSR2N5DwM1S6lMzaGrlGNYA79OA5pfnBtV71VNp6Xa95NJ7AVyiRt22vv
Fxd8nwm6SjteFm2H5fTq72oMEzJsE5BhJpjch0bKIJpOIixxyH2r+ymy+9Df9rZpQrp4r3UfZpg3
xGNuvfFTuRHIzEw4VwjdEuQH6E5KvWyH5sfPgeVuA48zE8wlS4hJpq5VJu2kHsI8ha5WesVjXNhI
E8lV+pZdoYkwT5piLKM+UMUN1Hu2NcszE8pV25MvmqqpksVq2dvJlxMIVDaqrjATzQWYkhumecgT
r/BvISYHqEm1LYY1sVwpmVhdgYwrAS7yz9RSHxbqbDNBE8rVaMi/WpzzBEt/51uoaPr1tE0SF5pp
v7uiuuDSgY4RTzLkJNFc43msyYptBQgTwwUkOvWterTOTmF9KXtUfNAns9FBm/xWWV9bc7b01pnN
/MnOZOJU25BtzERu8Sp3ykwile9VV7ydBD+1NfPuNt1aJnars+bKywOdA/Lb3RJR66jomm1PqbaJ
3RrSyXV8p8kSYefTbmgEJBOyZVO6Y5swLSYyJ4N+GV47KU/36IGc47oWm2oFtonSEgyKdBaqsUld
WdNe2mkQoRvsYcua2yZOa+mbYJlwis6oWvUnN1iWXa3sv56Y/+Pb9L+yZ3n3Xzd39+//xJ+/yWZW
PMt744//vnmWt1/r5+4/19/6f3/r99/596Os8a/5V377DYz71+fuvvZff/vDXgDeNd8Pz2p+/9wN
Vf9zdMxw/Zv/3R/+4/nnKI9z8/yvP77JQYAj//1zxqX4468fnb7/6w+6+oP/+HX8v364fsd//XGU
IvtHsv7nf7z/3/v/+bfffP7a9RiEOv9Ewyb+cYFMQe86KmPj83/9hP0TzF4UhEu26wd0zYiEVH3+
rz9s+58uZPLQLko8JBu2g1/q5PDXj6AN6flhCKEZf/29P/7vDH/bo/+/Z/8QQ30nuei7f/2xxlpm
DOYFvpn/kiyvx1xpkmRuF5fLORRVjIa3X5bjrw/77wxuPITquatFa48kWWUWvaH72HAot4RbqEjX
uRuvodrvZ78sO4J+kDxqrSgl114V1wm+tCpGyTggEGkb8oGgXWPZV/YU6amLikXezNNb27Virp9f
X6GXwoj1K6zb8ksILBht7XTBB6ngLVVvfOfaI8ClfTUuNGTAi81thyQDkD2T7WBTwxiYsQ1X2jpv
o1a1MoUB5rku0LTzmg9+c+VR/sVEbB3YKB9bBU9n0jQ0oc5ycFh2DjMZ6do6jL48uqV+N5RT5E5T
zKbsaNntnY9+vaAPwT7RvJlC912GNMuqgiRo+7cFaOlQdvU8cMdMY3Olfr6a10vGYZS7ZOMGGoKQ
JJnc4tOckqgpcig//Aid+kxdvSGXXhfCKHzRStM+lVhhKr4whTJjsX/d5C5YhplJZwLUEVWHE++T
j3NZRt50qK81yF04N2YanU1y6j2CSYM0Zd+wvY8qZkG/+fk7ouxjKq98hZ/CbC9sgZnyZr20fVkt
JHHZszcBiVrx2Or4fq5QXnPT+qaygjOT/g7ivGdJ3ENGhw91KfZzGcZZ0O3Hmewya9zh/fAGadPB
8pd36GMF03i5Ay3Yoc6sPXfE2yIdd0FQZmjfVMeJhLGGwIdurIMdVJD7s25UFsZMV7tcfZzmp2bo
DxAZSdLmLZADEQqjsavz25mId4MlQam5HKRdxeUw3Y5TiZm4EXPPUtqHqi33FI38fqlu4Hggt+6d
OiLjrhxvreGLDvXOU9+lTSLN572jvCj1v09LsfPTIl5Wuk7nfbEABM/U/TY7MXygGMEpGywFSWbx
0KovTgGl42vvOD/9xEsbuBrnL36vKLRCrQRnCK1ZUb3UkdNXYI8a/XjpiuM0n+a+22fOHXfyeLDz
QyPcPZuD3ciRcU1l5DKQQ1bWI1PZMeiHcxmK84y7DPWDIp6Haw3C4ctH3UyqRZe1wGnDnrVu9qP9
qYRsmpq/QJwxlurTsgRR6fhXKi0/35VfWhPDp+JYTgu1epJAO+VpLuihC+48dAilhEVLaJ3m6pkW
Po6W+673euDgCN1lnp8w3u8AQ4x0n8WQinzKqgrqZzKH9pnYK+omK1VEwNAbUTWoodQxlHJjzZdY
2kFcFHiCbiPf+Qze9gilpDe0s2O3+UExiNJ4vfOCqACpV1kOsajljT0tce8F6NN5GOlHKd+mLI+8
9DEonyXanGsIJr1ufxeuRrPkAOLCYRyA/UignxIVZEJ96MrIP4vBL6206cEpePRrC2UinbkxVK7j
QaBIPO1zcEaVdD9ZVkwV7n0RE/olmI/+UsYzdXY2JKMVgHDe8jSBcHqGwLBN6JuC3ws0FA7U2wu7
31ImxwVgFi88WbDW90D0iSj4mDm4zaxvr6/shQvMrF2EvBjSRti4WvI30LDeW07M2fe6PVI8mL3+
ERcuGbOA0YxZwcMRl0xv4cb+qMevzHp+fegLdmFWL8qm1mUHuoYkDKNWH2f3yoV7aVUMf4dyCxD8
FON6cCPpMIBFdIpadQr6/Oioh9cnf2ldDL/nVaLTtMOHjOmd9G6L9ptXbKiQw17MEgbQU94is5kk
udoJduyvstmsp+KF02KWL9oQdVOiJ5JAWTOuC3Uj0n7vzdVOkDByi+Dk88+qA8xbfeBoHaNpXEgH
ZGb9zm+ymFvdjoIXzOJpNKryqDU/hJ175tBcdm11yFJ20Et7gwIJdKNplCvvxIe7jk/32r+13Ryv
Q187R+yt+dS7cdM3J57tQwKu+icoEV2J6S4ZlRl2apT859RHUKSsA2sPKtxCH7Vui+FrvGbuFOf1
mqS8L+Y3TF4rbl6yVyNAbIDXrB3qLUnd9dE4lsDe5vvcu59QMgCxxe51g315YTyzktL2ywJ4XAlX
md9Y9kk5Vw7Cy7P3zCLKUPMCJw4BQMnRHZy9WYqnZf4xg3WlrLf003mBZ9ZSHEf2Li/SJamybwNF
GX9LFX8d2HQVoHwY7Ro3tcr3OovaazTGL3sHLzS8wzjl1PdTe0m8rjl4dNzNIn9nbYElr7Net/iX
mIu54NVmHMtRo2W6h2SPDK9cqJfmzX4fGRqrECUtwyWR6UPXWZGTIgofrzV8XzIV42wSCLw4alYI
9kPAcMvHidzlDo8L3Nn2+P11M7/0DYxTCh3lGmpg62eoY+988Msu4v0WWbN14Y2TymWlBkgoYnnE
rsUZvZbjXzibZsNZDhaJPqgx7vC1KmJQXr++FpeGXZO7X+wEFCcWb0N3SUZyzOd9uuy2jbvu7y/j
TiH4k1SF6fZOHo30ofOu3HwXNs9sMkMLROMO68BZ9k6Te4ocjF3BJF9aC+NEVsMMLpMRayGak6V3
uXy/bS3Wz/tlLeywK6xi3boQec1ydK/pUl6ar3kS6yXMQJeJ+eY3/nsoaWybrnEEUUnuVNti2JK/
5SzWW4ghcTJMnuyyRZAICClcUnY/sS/t+LxtvsaJ68sGbO0hHFLlf53Kt3mxhbwIEzZ7w8g0tmg5
hw8Npp2T7fLyZtOEzd6vKsuXtNLOkjjeg7089NcS2Au+02z7yvk4C7/HQhTNvVf290NXoxKW7YgK
TpPwt3kMs/8r6/MUz2b4lJxAi9s6y03vcut6G+ev0VDMXbqGJEu+7+fTNF3JTy6cE7Pzq855iX8Z
DLoC7UFchNsOitnyNVhNMbQOxp2RNAzAem6KT72fhbBf/AXg1i3QUvAXY30WziHdljR4JuMzZKvo
sLQhCELHnSuO8zV6/ZcLJ55vHMAgFzJoJdZhCb+O6oczVDczNPYYECqhenSy9sD7u01H5299XFTR
VCt/QZ6MUtLwSMWfrw+82tjf8x7PbOOq27Hx+wZnkjSQIyHkxp5xDbiH10e/YIFmK1dZp2FFMsR6
k+3FtHLi/Mu2gY3gtGCENWgyXBKt9p5/TIeNEzaOYi+8VqRTgODUD6LFfse3Tti4C2d0mlAEMvB9
zR2rT8OWZjn4DrN/S7GhLvwc+ydy0GvnUT5fa6a9ZBnGdajQE8nC1XuEjooAT40G+05k17zpz2r5
S4ZnBKPEt8csWAMwWnzp5vwuD6s4Hw6zFhGl/j50P0jaRi00FDNLRLPPo4y+r+jN7BxWgBSdyZHz
awRXP+tNL83GOMp84NJiCrPptB+nYD4HrWE0UQAsnSjEyeih+jH47ycdRJsM2Gwx0xIi8ENdzUla
5XdtI99t4RCBQZgNZpNWbt5U+Cb+cFNA1E2m7/LiGrXTBZswu8pAo1fwYbW2ntG4rcpDQB64dU1D
9ydK84VdcI1TXfkeU52yp8RWqKVAs2Bos4PwhjiXX4Aq21khmFxt62yDn8CjdlS7xa5hfDc6WdQ3
fgQ90YOk/FYKa1cVXlT65NzPW5TW15U1fMPi0Q5khTjCOWlREjqBAX2jMRjOYVr8tkKwAq8zx1Se
hH/Fm13aLiNQdhaZdkOJcTk9T7KNHG+OSH5NXOrnE/RL22V4CEhCzsJbfdrYVREvqgN0q8CZEpdN
Efn2cjMV7EdYPBGQChX6T+E/OvaNO2KbhLcT7fdqdBLtHObmyVnqfQfCKq8ubxrb2xWLG4cVOzXd
R9d6//qBW23opcka/kaRogu7EaTSDcmikt93YxPVoOtwKNu4i4YPwXPP0HaMzNAhkRBP/jH3G0Bh
MDyz161y3SbnRMwJwdseEpONqbXZ6LZQWWZzg6rdiHcSa1VN8tS2UN9sdONVM9GpwGqD68MtY6Gv
7OKFgMKkBmfUXZQaKByQ7+FlcYyDamMhzexza6F2TZ1WzomHR08VDU+v292lGRtnO9SO1XmVOydL
t7Pvsms0TpeGNY42lAAA2g6cORnFzr3dPKxxpMOi7HUJtq9EPy5c/9lU3bfXl+GCKzKb2hq3yXoF
7lgEbMfC+gylsX26qdlvPSDGyRtWUqJ8nObEqmK8GaptQabZ0qZnhMZSYFgo86GA225Lc8xmtint
s1XIYU7YG/d9saXRDGtgNrGNxOKNcmAQIr9zff9LZYlrj3Q/tQ5e8J1mE5vy2F+nLu0ksOSfQ1zN
bh+3Mj14y8la5ijrsntSqMhSbuRKJwLmfZ8Hz10q4l42+zJ9sKzmABR8GNyv3QYzHjjsx1I9eS2S
6V5HXQHWDSkivrSnqZj2ovg2KusEbPMxSI/u8L4f0ep7bMJTWgR9hErjvqJNFConnlsWEW9f9120
LATqTCoKcxpb+QdFPr1uvRdOm9lpB67TWgV6nBPHjzsvTtXu9XF/QuJfWlnDO4CenLfobAQ5IXA1
nv+Q5VlcUnKox0+pdU/496p6tuqHdnxy9ZcM4c/rn3vp+xjeI59In4oWmXZg7YU4OvMG1OhqhIb7
KPlI0NJroeLwVcvjvPE2MXnA/XAqM0DcMewPV54HfSU8uhASmG13uPHoXK27mhZPHoK5annved/S
cdvjvmfCDlm9ZBCawrRl+pF5EXeulIIv1LvMhjvPaQRETpYJT9toskXDjgZ4wineu+Kzrq8F4xdM
xMQdhlXPEIGjCEj1Taajq7j8CxeB2XTX+qTTyln3sr4BLD+CwlLsZNcely7N2ojRyzkYaq/ErCUA
HPI0NqfXD8xPtvwXDqrZcpdWDTBlPcQOZfqGZuzens/Z6OzS+ZHkH3KAsRZn3EE361DJ4o5TGln0
loagv0VHYdG1RzdXR9eZzwIPlywr920z7Ij076nl7iwLWUoTSfE8NEfFHwnNd4J28YgHoCWD/kZ5
rdOZ/mwkeOl7GCff0VQH0FdCMRrsFEs27ofG2QV4cx7b70VKY4n6UpYxPA/XcU6Cfe220QKGtnI6
6SqAxqt/AkN81Klb3YDouxK7wBkOllcdS1zs0AmxyQIwTwaUmrNjgG41tnjjCXBxOrGUcNhltQ/p
h8n5vpKGFOUnv7EeHKrRk1S/k+WfpP/oD/a+m2SUZ2C2s7wDA0eY0DyanW8Nf5PnFhAt3qGXd3n+
VBWHwGnfUr3spgn4MPckQE+vl3tdYZI9SODCIlIujYLgA2vqnZq+VtUQa/K5EnbckR5P8QQ5pYqt
2Ykmv4sDyJxk9YfFvfOlHaelf+OWRSSCdDdW+4V8SOcgrtGXVRL31gs+BuxNKcMIutu7cA73/nhj
pUGcF+QuKLx48qy9smkk6x/Ec/d58YX15V3Hhpi1WxqT4XPNbpQFDDsSzbGo07AYL2Raxq+b/M/m
pBdMxexFwaNyUPkjYu2meZTBm+C7fKOyKOAxXw4NPWblKb1Gn3vBKZiwDu5mORCFyCTT6qzBItbl
N1579WXygr80sR2aWoMMA3wRYtHIU199hBnzj4q9aarHSp7C4ZSy+x4Sb6H/rcseZDOeq+7BKg+1
O0Zt7sfaU7HbtlHovEXSdAyq9gE9bcecovTg53HQNFEavFeZ/JirQ1VVsYfmx9pGUyUQ1Va4r5vy
Bhi0EfC6YW+LFuC0cefY57z4yP17kd30/o3VXMMdXvCBZrMMFKumdLYIDALtQ6mFV/D71y3i0sBG
Cp1WiqvRwjrWYcznO6UfXx/3wu6bcOgl9yhv18JK0L0p1HkqjtZ0pdPkQone7AcGPLx1oTuMfKZ0
ABX83mZ9LHoaibw4aHjs2WvPY3CNffhCQGHCmdNV+3FM5ykp0zu3e1TlW8frwMxw5ctcGN4ENQeU
N4uWuINS0Gkpi++b+UsXgsRjvNacfeGkmNDmbtCkHNaIhYjEAQthGJzS7gzT9cor3+GCDZmgZhvc
V+hywQWNVI0Nh2rcv25Dl8Zd1+yXtyNa8YqVDcYt3cOUH+r+ihe8NK4RUIzMHsC7j4qnV54mEmfu
lSTw0l6un/fLfEXTgHZQZdA448POVwLw6TrunLsBdbQrQf4F2zfbcJU1aEjAYupj+7FqvzjWrSrH
iJEO7zxZROYVcHwtsLi0TEbgL71ysESBEhXoBmN7CG4ANNvmdX5eT7+sFJRtpADd7ZwEc5zxpLj2
2njJ1o2iAS0rNufrqyDvu7d0nE9S8rgdKFanOhPL2b1umC82gK/387o9v8zfk+grrmx4N5/9H86u
azlyW9t+EauYwPDK2Dkp64Wl0UhgJhFIkPz6u9rnxe47GlXJVWN7xjJFoYGNHVbYtRp4KtbOh4Tl
op+WToZz3aW9/0vOJzAccbmuLHsKdHEkowoUAxvdg4bpnGTcCPSFRUorUl74IQhu9z17aG2ZQmAm
8NqPqtlrXhVoBU8YDwFDSP7+/l91eW9RrpMztZbHcbJa+VxDO5lNY1gOqLGbMW7zX2VTIc0xgw5D
Btaf++xYO2fX+wV5dzgcsLBsgDpeqsis2HZBX03z/WgsE0mhiJGfjeqxmaPG/S4Cf3GV3OJmpwmK
4L7EwNGuIiWjMbXKnzVhb6mcUF8steF6SVH+a5iGqOQ/EXR2PHKLPswkeHE5u24Q773tTpp6+fsn
Z3wBASe3+MNF6vmw+ChwOYYlJu8Cyi+Vem2MI2/RJ5vpK8VEoO5fzyTgA/Tw7A2U1Az6arEZjIQy
ZGh2wGAjtc0ipPOnmrE3y+dasRCsAcDUXuBYHdV1LFhawgnJ1spAuWNoShKPrg1/YiOAPAwNpvkj
03Y1NFbLnd5cjH5Pmm3f7vVlX5OtnD8kX/V2YmgvTnVXLCdNiCKp5b3QgT6HCcfeM+jF5R52Ojee
KrtCfbfhzsusjrQqI+K9Sr7jTkTHp7ZmRQjidwxpkbhZPl15sSUPZL5fHBXkNgoUG4h3EjIIMVi2
H+SW2OdSBxTu3p3vi/5kqnumLsswRAM96e3d0u5Ytta1Q9WuaLPr2XFmd6W9dazNUnhRvlA4vW9L
Vga+OkIQDN3jh8re9tZvYdeQx9gUc5YW5Rh54nctVazb7tFj4mkG6Sl3nmAKFArtjFe3h99//+T/
HI3JLSZ0pJaCkAcSNRBLSnmA4O/PnntzydqN4zfdhOcqKJ/5++W7UPxP5+L/lxrkFhPKQAbJaT7h
wXqWYCwaaIMf5dmZNlqQk4faiKzquXx6yRICfxD3RSPvGZToFg/+nU9O8UGm5gLbkzPRVmSsVrl7
Z5Qcmutt1FEQ7H4GjCK34NJMl6ovDKAwsr4JiLvV6TdH1cNd8Kef/6YqZ0thlSWYMdulJpi1RzlL
x+nBmjbQ9pgQ33/28d1c0gWzqoELifydYX4eoT752XNv6gLPaVvb7a9IgWpXulE9fnN1ftF3BkX4
v1dnVTvt/wA2I9ip8OKOIQacj4mJK6XVqmgwLhN9t9x3Nm/6AlMbMUSq2zTtnHC+cifwZcUABXgM
J0eo2iy/+HxAS6OGdYFkOlhNkd0eQMy3HDCIYmnmgZ7VcWF+Qhll1TYfmtevoep56HkW1MYGxkNh
5i0JhQ340j8IfqyzWA57lx6JdSAk8Qn52Sd1C3r1HW02mgw1PWOXyti5aGD86KO6tVgox8mobIod
bJix8z78RCMSV9j/c1cgjqU11x6EDncaqNBk6Fz97IVvQs7s1b02aBmGJe8aNQ6Ty78Bvf45UyC3
NgrtMFFdiRmID6+7ulHjte/H6TsPjn/qmT+c6FsfhbzNLT0nNkpBjQU8d7c2XI3DWjfRlZIJtT48
DDCzdhJQ77KCpqqRrsArvGDlQfYmrmbt1W2LD5iQ/Cx2ezchZgF0vQHJYYZLtvxtPeWW/bPL5tZ1
gaqssgm8yoBcD9wsMr9L5b64xG5hs9Qzi97ieO6AdDaP8o+fbaibmALv2WUuK+BjTOeJ65sfgpLJ
LWi2sxqHaR1et3GCyUuGb2cf1xf7w066Rc2Oejn0+YAXlhlgFe4S+M6D11hB3+4qdwzo+NnOKCxk
VDIttPMzGplhCQ17b7q03nteEtB6Z/B9zSNUToKlfu7n8U6BRinrLMItkzVg9Bnp5KHCkN1KAPQ2
Pi/mYelOlKV1vRqMdBlRrcujEs8W1dc/+iBuUbulWesW67Fg9qvVb5j6pl75YtvcwnTFPJVLsWC5
tOpIxxQeHX9/3T+Xi+QWpJuPFkSvDQtzfPsIl6kqqDr0R/ISYx0vR3r5s9N0i9mlClbeIOMhLJlt
NLoyEe7933+ArxbmJgB0YiF6717P07QaROT+bMpFblG7WpfRpfPwXEPfDc/qO77DV+t9k1RMljXQ
xR2Bbuf3Dri9Lex17IeBxp24+9mC3EQCqzN7Bxa96A3KZj8ItGCHb9K5L+6WW7QuYbPhExPv7lgv
rF0C09pxz//ZFX6L2LUI/GDE9eELiYc5Efo3z/3qpa8fxL/6FGZvU5iOIAcl5Yvjf9YYp3A3j3+0
1rfGC0XWkUmZ2CQMbOwstL976S82tXP9Yf710q6OvNmFhuFWJva0avv0Z697/Xb/euzkz7XuwJNj
62Zv1NjZ9EfzcWRF/33uonEO4/sBMa9GIy4e2A/f1/zvcyF4hE4QtLlh8xGZIiA/MVlAXnfr3za7
IHZabomOc5qdxoefLe7NuSsGwvXFwUPHHY+/E/z4YiPc4mmVb/tLbf/vTdH2+fub/pOt/eHuvQXT
ZqJFDWBM0xbe72FZeUCYNM4vZQxhZ4tN3YiwzbbSMZKytsIKIjRFg+lnSzFFPPUQQwqE06UdKozy
rAGs1rZ71j42/XNt05VqaVSQJSqoegdYLmYQiXBha8OzISRSLGFtmRsByQNSPHjFqQTjhK/JeLBM
tFCOnTmmQ09Clz/VI1s3FtrT5QsQImGrL9a6ygngrw6snXRQY8JJdwON9uusatZjJzZ5DnWJae73
Qh5gjbXxZCqzyzShobLN6UrUZmqKQQTGZALqSmiExmXUZ8VpUVchy3h21MrEjRKIWQV2s6z9Tq19
v01taqQeeMut8u/9wiFBn1Nn1Vl1+PdP5IuP+RY71cEp0s1Uh1FRFWVd0H/nn/xF8LtFTzEdu3xy
UQ0UcifMZwf6olL/GSgB44L/nk4f9id9a+F09uT3YN7Nzf3fF+Orl74JfqKv9FLWC9gVczJ6RmwP
zxyb6u8P/2qlr3/+rxAoGq5mYlJcM+AxllFhfzP4+Oqlb0Igb+DyPBpY6XxMkYkHTZNcs6i/v/Q/
iq1/OLC3ACRe1FxCQAn3zKTBj9mIZOsj0j7yvAuWdgw5hN2FQaOmMaPB+9Sc5x6410pkqT2OZ/tb
nZOvVu8meyk9asjSQaDXvWete2x+mLPcQpYKvTB8CrQDfL4fhXe0hp992rfAfmMQUwMTQ5TZCX2Y
f/390/hiEW7h/PAv1S0ocGIolND9/M3+uR6aP3zC5GbT26L32TDmM2yW/MhGT3uRQMhoDrB/30R9
94vvcLPziczgYc9AzbAyJ2khg6STKaqR7Rfivp6ff7Y2N8egAKzUnkoseL1m+5/NKAi5SQMqI3Ps
6ooBhdDDA8Mvevezt73ZzprQCVC3GqaVtowb69KDXPH3J38RDv5p/f0rzLBB8UkHA3kr+XqYbIyQ
AMsvv6MofLEDb5HzwPeZkzHgvVsBUM6dDhbaj177Fjpvusuc0wnRsXRfmbacPdh7QvSq+WZVvnrv
69b816o0GROqLbA72HIU86H/DtPj/3lr38LntbmbKi3DLDXzsrAHSg1DobACi6bJqlDT9YibRcy/
439/gW4lt5B6OnSLM8IUbWvlKaSbI9m9Tui0EX1KVS1SuxlDSEnGPWdoymIqM5yqLPr7B/TVCl7/
/F8raDmdUqJA7KkuGNl8Exn+ubH/EHzsm1PLoZ/e+D2CT+vRbT7EsuqCwSPHFh31rC4iNvNVa5O4
R+40N12s6xo61eveBuqkbdPZ88A5ecETQgXJdO+x0Y9Lt6ko+MrjY+kNawpWCsyeTpkx/lLjWyXu
KrHSl/XAxmRyvZD7vzX3O2nJfxS+/vTj3MSLsrHm1iJ82VoGej0bG4jxrm9iBQk0HSr0QOHY1Xqu
jmAvNMIIhXEuzMvfP58vguwtH6DMCSjPJarNJt8PtIBZ51qYT7W/Vd4P56q3rIAZhiAS+wCQkMfl
Uv2svXTLCeC8FHVtedO2rvBZuvE4f3fmTfz15+N5Cxi2FTA3ddciuyVjIIfQ7H45akf1Z0+8K6AL
G2tFx2PV+2Hrvo05xdB9AwwJNEF5OFRuMI6rnO68foJW2ZNynzxno4xn7NhAb7TUM7pIaOAyQm7N
10+G2LnW2sL/MpzaDIh6Eg4WT5duSDUA/DpnBX3XlYAYmsw3Pn7VzmWys03v91uDv7v+GBR9FTqW
EWQTtFbsj46Itenea9w7dBIoSvuAFnuMcUE66X1qFlCB6Ipo7ObLMplR1W9kdlJGi9ajE2VtFula
FnJtlbkorZwe/G8vGKx23/ksokrEGDmHoMpHvLw0aEw0Sx9OUC8bqbrkvZ4Q7bHtP3rXwEAbv/NT
5bth7dWxmd21dJPV5jZTRTJZp2XZAdgctiyCXGvgavuu24y2EebKCuX4OWs7My/CzljZJU243WA1
VQDDjZhlH7p6U5MX2C4wn0b52WOJnHEI6aBiTT/4zUpXZcxZt6oMCkIVn4Jeh7bnrK+nRaSzDklD
7UM102lG1GXtJ9M3lRQry3tVV+Rt0aGFmxDM0krzqem3vvoo9LUoHs2uDPWmR6Mxh/3BYfLGVJTk
UWSXChh+zpsLaUD+xQH2McqmKoEeQqQqJyLDp+r6qJU9OItmqpOTXw4w2jqwegk0hKVAzYlB/aSm
ekRcHlqIRlrGQ+lLvPd7VcKIwkhNeCn3YD8YUx95xRLZ7h26ZugYBWLy0myW4VDUoY85nWluOexO
xurDZcXBXiCfBTansg4LFBA9QUJgMQPLf6unFPjjSHEnXXIjcIcmxkUKNIjQI+bHdlzad8Q8Cf+e
TvdjuRvr0zgnE34rr/9OtKucZMgYlCUf+uqAv7f4+3jvp0O8sASTU+7HYZVHJfrmjZLonafC5IGJ
OnscDyNwKDnmd86h4VtmPsuZAVWDQNx+euaLqN4t8ep56Zi9zNmLMXzW+G+uAWeIPCjcJqxrbV+X
cVnvs+U1M1clAU64Cel4mupjXx/Meo10OtSwoIafgbsMNGaUqX3T7HkRK/3iFzp8u4GZ0Q4ZsBRl
3sf6fEQfJ6EaWzGPRqJ5HssW9wuYUsgu+GtTrtuB77N6hlDhlOhmm0gGcAVIL7nmr7x2WjX2EYBg
mEocyLhXjgyljFUDSnXz5pF7OG9HrqijmQ/3E6TLTPQkoJK3R54US+PYULyw2PBFC5vqaenWRE7J
SLdDZ0YOZUFBNrwdAxubVKv8YELU0Yws8K+DWZaYCEQuuH6lGwi7AiQbS67KKhiEj9YIACbLFHqm
iJiXWhms3nCm8nrY+8WJ2EdXPzUecNkRAOmYiRlDDu2EN5efDXPaUdu8TDVQKJYdaNVjib7qAqRT
i9ku6nSvvatksfK5FkE+IoZAaqthPgwUbj1cmv43fEJO6G1tSjgrZVaZWtYl85qgrnjQaRAJwYBk
EhaQ5iowG4J6dIh8de/7c9ALO3bZi8MrMFuBP+9pJOn0UKOZMnQ8Ko076PIGcA4JuP8wCGCgcPY8
akd+PoWud6iwAn7zVhAAb5gbln2zwow/1KD0MYDMbJGdA6R/xx9sA7g8eH9M9ZqAd+6OEfgGAFpV
EbcefecuMx+Hgh9MSE9S8B19wDpMq08ArY978UpH9F1a8cz16ZcBRJ/ra/tJ4BJol/qqnRl2ThNk
fFiVeh1SS645KqaxAgdB7186QODriQU6QBJDTaLeu2o3VYkt7mfWBrCgS6Z5iPhSRG5LknJei1pu
+zqBQ7jU0CJ20na6W2A9NJZxO2xr8azs48AeHRME/rPWPqGFqvUbgoQHXzH5TWBpr21+VthBLPNR
vl0lY5ugBKS+so4Gdow53NEOM3mTJs6Y5jz2umOp0Kh6LIs7G4clbyVG9ZvM9LcYjoWtX0ZO9Tp1
/QbB2gfnTLNydOh04K+NuNcvo2GmJW6+0Xqw3MsiALaso1qBecaeugxcT7/Cd1oruu/aLraZjbZa
HrvmdF9Yry3fGBratXkfNRq6caCXAaUFBVpNvYr+NzHXlkDS1687cu7pu7EInIgdRHRWJVvJ+pch
NyVeqaMbgKXWziiREW5HYgZZea/mVBuHaM4egSAyOiPybTPo+0R3gb0q3ieQ7Hx1JiKi4s5nz9xL
mumojZvBLNZSXtDswRVaz+p9sY1g5GVsalpaL9hFL077JlBL5QZHk87djAixZQ9BhXJtlmBV79vW
gKpCh+SLr2g3B02X1POhG8qAtYheeSSMk1F1aQs1WCaWJHPLwKA0LsgJZMB1TQ8LOti1WCntw4GG
IUA7eofTb6DxyUO0CVEZESj0URD82nYO+8YPrvFm6USYCXk/4JIX56ZKZnq0rWiqdjlolm6R6laK
yxjYsbAq+qCoI9140/XVZG6J/bAMR8N+NOqTVQ8Yj52ZBgAXCMyDHWTmcfS8xMAMCjoYJa5DlT9J
GvF2hVESRB0uxfig4e7jHpTUZQ/944WjeYvvAeqH39IjpcBSl9qWyzc6ajiYdqBGvjaHLCoBLOv0
ePSRkI0rtxv2Xi0CLpvQ9pAXLOxo8qzGhj7ArmzVImtpqiqCvHBI5Rrh+eD22wHRqev7sKA0hFli
qikSmq5CqgVZ1XaMTVDjh/7O12hSjftSidRvNSjkDYFfJOCRnXI0r3KB9izGvkX+qc/7ytw23Qek
IjXjVOcbOdxlzRAQ9iKXLKbiVDDE4GnfF49LAUnchUeeFUu0re3iRTRPpZlUCnJzQzKAX+PBT6mj
uN6HMnGh1dIpHQH8k5crEJXCoi2widwI3mM4s9AnfvL9+9pdLfLASBexgqT1sO385mD06lDBiEKD
MNCkFTsGTTEJvL1W4H5xJheV0QeYy+nUiUsPD70+y6JiqdN87N/lxFbTELv4oTOfh13Gdo1SUMY9
IzlEKPASoG2c+s2EJxJsUqJZapHoRGKY90D/wP+iChdvN5JfprFusuu6WieRmcGIMyRktZVYAgcV
RqGlTjlCTzpt9T5pq/cF9xscadDfd2PLQw8Cm9hChs2sPFEVicz5l4YLzoEa8MAPM33rkEzrUKhw
89WCVW4ZzK3JchyIHre2fT0Afj6sqPD3EkQni/x2uUgq14upBlZY1q7lrAcW90OGfVP23ao2Xqe2
j5xaIhEIjb0hrSAjZgyPrcQonHgUK85ZNNUgE2pXLYxNNewrZ7grnU/HPmXOpWpOSEClECnvVHz1
nKSAlxgs7MoVRGJCZ4DtwTIgvoON0uxrg0R2mQeNQ/Z2V0WCITfszFXTz4FYmrSrcbGxOhUMdDBi
4Gh0oYnwLG2s2mCCVmWnI/mtfGj9zRg8jG7/ZMEIfnro52fkDKtRV68wg8C3t7bUqELwUhDcFPBb
73Of6pTEJVqxi3OYRjcwTKTzAzYj0vKejaeiqUNhnlslIo/0OBgy1JBQDc4EkLZCQTClhvuUN1ay
DO0Ojr3BDBcU0rIzh1plzo2TTXDlqCEQrNqaVotawI1puS1YlKEX4dd+KEYvZA1EwhwbHeEu8Bdk
N9wLReGG8F5jHNlihQc0WBQuIlIliwtbLmBE5+HI+jbpK7Ev3DZsvHwFGHmoQf3Cw0Nd4DPKHkLR
zoIhn7ey+mo3QvDbwjIv2rLzW+DHbPJSI6ByyOsYSIoW81OC6OdkbgD7t7VQawJvPwYG0eQjw4cQ
jUlqOL9Pl2pRaYvD6XUjRFiGYEQmP1X5yTOmPexPrrtND2X7Gwb3R7PY8u5NWFnseCYuLxU5s1i5
Aij9/CA6cJy8bV9pAUSoYyjpobYFz61LIW0cZJ9jVkSZfBwcf6WzNoF8+dbyN/g5auMpJ3maz4kP
M3prijPIDo1WOjfeRzlCKsdv48qdopxG/ZUxvRuUTLo5ke7RtfDiYPW1CkD1YTiw3o0ddTHNOZXo
AXU6vGB8J5kK88z7ZsckAJEcEFYPhWMfmU6O4diDRIlInUeadyEDOB6ZY0mz2KNdXCwu6KpqPXrs
04U2eKAkQps7iH3f30G9JXDM89AVvxo7P82INGBBtiwtliIEfKFpoIs87VpjRHIHOXADURsGae26
gbCMtLqD720JeGIQ2AmU04KzBbNOzVtl/UXwvaIOouNz4f+CMF8f9BDyrIocVxoqoEICwo8oDk1g
azAOykOfZ+E0NNiUGHoXVdzaK2gMuIYV4Wyl/fLQgi1JcfESdQcZxRh+1xgNdveKTPc69LuHugox
9AGxMRVGWtv4hosWVNO88zUVj8pN4BUBoEA4qCxm+RA45b1B6wjuKOE8o55AIanKJVQ4glPWxsPy
6AqkBI0dNo6z8ksDF7qvpS1AkA1CZSWhvc+nk2/hdjUMGTGSPcLXMmxIflhsPzL1tV5VJ599eswO
bBA4hTVFC+jJC7Dm02SHEsXC7ImDPd8v1rFV2XaRZmz2OI9k62fnBUV5nssUVuGgBLPIlHYIn5m0
zV3YT4y7vrM/bajSQ6WfdSdpJW57gA09NKED33gxi8cxP49+Hvhyh7gFNDsv9qxEW4MNQEInDqT1
HX2+1/IyzDIzrLr6hDEX8oc+wJg3dWb/bJX5Kpv9tazo3m5UQqj5u0KG6oz5TrmP88gwrULG4Ddo
wSxBwa3Eb4qwBTW2rRA8HC21/HyjA4olxhkFORoM0G2DOLQZWBYUeBoa9KglMORNYN4LP7iDhUpD
uBgmq/vBXeBPg7LfXayUWvvRAQH3qmXfTUHt8Nj04QTo9WGFaGfaxrHQ8r3CyFjpkQ0qmIZMp6Hg
KJmRZsJoYHZeJ+/Tr/MtExVcHX/JtnjAVOaIrgjEG4xNm+OGqwf34Nn8XsgsBdwO1cIJ7qLHPj+X
0+VamIYNkuFCWmGp9nWLAbNr7h01h54tkZ5d/cC31OGHPsM1sLxBFjF0WyswWy1evNcSPUWFU4S+
EfC4dY4R+bgENSbE7WtXg7Z+7eTkF8nfSrRrHNtGZlZHjH7C/QJ9LRoKnDUBofrZepsAjDQx9XX8
98zN7+CrFSGBJoO3cgaUKsza5ZUV9Q4Mba5UGh7nDUkbP+Z4M1d9dq4TaMJdkf6AjmNo4KOHlHhK
vVXeuoFTj6GvFYmD1ps92ijwcSZgCyA9cLSna+BZW1SsoFZE5FPmcATZzwWBU4LyWWb00GjjiiJp
rS3UE0YFBHIZmkX9OfUiBDQd5gPna1vEwD2mbHlXmiuPHTB0AwsG0mbtR8HefJFtC12mBsO9Y8wn
ljexW39qS0oakpjZuvasdMr9MF94qmPXlhbyz4msCLIH1MaGtcT5vCDm6daauR7q2i4qG7pq6vHU
+q+tMRw6dKMIsYJhRK5O9cOCV5OgtwpYMRTuM8xwdfdpBESHah/dfEJbY/buSFTFqvjNTW/noytU
uYdZ+EmFnKpVFVjeryZ5a7KNQqedr5RsU2EnAlxkrdpXyORG8Vy26w5NDHuIib7PChlIwGJV/quF
kHKZO0GPw8QLO1mWzwkJy4LqcoIYtyV2laFihgZxCVElAroT+muAbasjrOaeOIQth6o9lIjTrIZ5
QlOvcwZGi78ERgk4Wn9uxymqCivoUJcuU9Sg0gb2e0dHb+fm1qpBCtc4NPCn10YOWz079kUBJv6x
o16ksSGS/pstbKhmFfsSowsd70t1B6s/rqVdHTXCkBl/Nt4YymyMR4bsrxNRNY7RSAv4+mRoVz5k
S7byvdTDjMuBq0/h1tuGP/ZtFvoLcquObOHMDuAGOrnyWkeSPcvnjS9C8AJC7gKb7jShVgNaIppw
Bk7dr+xdPyGI+zxwchF33YRWkwHygwobZAUTs9GxAxAVhitsxAZkBngvYCojc+IdjMbaR5depenL
I53dWCeIGo4fEQZ3117hS4coL1kIJ/qd8rBRmmpH58Nk1peSTSc+tWDaI4iVWmIbRTp2GfoA4Pa3
alUhVHH31XWqgAH/YmO7mDrSEK3A0xA3nCcJXpahGWdm+48Eqi7oTjyApRtC633PFv+hatXaFsZe
2uN+zqZUAEqro7Ntauumhuw+GpDXLy9tDdl4G7tTGdSjtsZ1aM48R42JdIyOezn/mi6etLZSyhdT
AYpiogodMpVQM0NLtyPgA2t3+YAWG7f1wEBzhOTmSecesl++4IKHJoM7Fis183fd79PGXCKmg7LX
2JvG0GLZES1VzeuS2VsCuMFMYF1SxWZRUTCgQP7XaTR3L5MAKJrNBzMzonbcdRDpmF4sdwqq7J7Q
Z8r9zdBXW2jbveQLIrevUr7MISlxQJwnD1bm0vhk4xODP4edu/GiwURHZnFe9XFjqqPg9RS4Tn5B
UQJ0QDS2KNT951x6G5W3bzD8DTEF2c+MrI2KQ1FC16qgdCVGUphDoRBSCERVCRy8wv6aY2Vroct2
mqF2Fscaz3d03nnacSrxka1E3uShTh9KN+4cpPm+hE2BB60Ks3Mim3CYuSx6yPiZQMNt0EqKJIqE
S3a4sGL57O205z2sVDR03wTqDJ/LRKHuz/0HnV/csjtrjMV+ZW5aMaN/zRIBWR9qAQ013flIVwXz
N7w3UZthh3mjD8GgPnCKVyXuGjQuMt/c6NJFZ5N1geQEOdPSRZp9KKs19WyIE9nYALxbmebZXg45
sPieUlEHk4bYqlkNOPWFUNBYxvbNuzIbqyHJfRNDsCG5/h5mMQm8XNcM/5QYElx/f+WKZt0SL0gG
leEFPWhqsmivdQ/UkvDgZjCQItbQlLSveOy1DrkWi+0kEgax5GfXHAKN5Oilks8p66AuBCka0Xih
I8FpcU6gM0YVxjrVVjVownCk0pPF70TnppPigcLUOZv0hA7oP/lHWliRDtDLoLNQzsMdrFzeeljk
2rwNh+Y1w8h1+iT83s3elwHXpOYmkvQps9EOhtbH2P92+3vmbhp/xJ0rYq72U94mYihiazg6npa4
+PJ++UB1HI+k3wxiSIVvRxB7BYfCD5AAbOUAH6k9g18snV/beZ2TbWM2QdPufOeR6SLulRHQRY80
dA1KPfZ0cDUNMywcF9T8N4G936PFa2DGZvrIwzs0jGdwKQygvow8LTT+XIzmY69IjeOoUrS+Lo23
0fpV5dJYyfVMljcdaSefJISmQICk60yt4HG8GjQIe7Z6khfoUg1Dkhkk0XEQZiz2kP+eqvatEA1O
WB1pjsJV+9ubp7CbvMfCgsyk71Z3XmmERgUwvQb82VKaewjCJLQykFtvRrXFtbHGBk8l19fcQByo
xk8HUaoT/Wox7imsSxy8P8Pqz8WAFmPmRrNnv0k5AilXnH3qBNaIO5q0UNPq0EBalnbVjh48u3U7
mpYzjIKM0Ee7b5pm2DoXO6i2nOEZs1Oi2nnOssoLc51p+kpvPVR19i4v2rMBIJeUIs1QE4yNnbBq
XNkjnEcwtjDqPbX+j7Pzyo4cy7LsVGrFdyELWvSqzA8DTAtq+YNF0umQD1rPpsfSE+sN76yuCEsn
WYufEeaEwSCeuPecfe6S8SGP35z4Le5fAqYABbZJcmi0l7yn1N5cBMapN6869mwZrOCASiQFE0lK
l8n0FtcPzviQtD8H7FbZeNK7DTV8ZIKyvaKCqoXG0kywKRzn9jUB8FgwL2koKlXGES4D9cqmKuPI
W6nZDf1VUh2D4qSnRyU8RspRHt8GdeZ53/AYel2RrFpJugIKmjE0TXLspj7G5KQfH0OMnbV16oyL
dJ4Bb8swuR5NNqSlWKZl53IxfuT5W2WsCg15Y82MOywH31kOkctIZENwCW9M1rsGRfgshPEZeKVW
uBPSFACBO0tnA4ZXVttp6WneXo7OZSJdVC3Vo+wo+dr1pFUHgykt0GkFbsCS03pb1wa2YVb/06XR
b33xE0gpcotDK78pUrDRNF6o/hjHy1q6H6K7anBVZUepIIMalfQzp6beq8a60BxP5OOO7X9qz/d7
31raSYpOdXNh6KBL6PbSTAuoXu77ZJe1tvYUT+oad9E+zZ/VwTlo7bVeD7CYMxkajfPS5u2FQdKg
53QvhnzfhMqKndYqcCISD4m7asggfWXMv5oCZ6NL2nHG46TtlR0+CLLS1fZOiu4F/aLmxi68uLB3
erizWZpvdOuH1N8YT1m8lap6WY/6upZPirjAyk9bw63XdofcNFgGPsCeWrsdheKmjMe9X/LcnrS0
u4qSk1WHSwDp61T1n8zwKmREkA0AP6wRaRiw8bOjRWatqy3bGWHqbmvftFK6lcg/FzJfVJDMdItS
cim3VCWlmyL4IQLx5pT5cuqcg6wFe1OdDmpB67muNbe00PYCYE1ZhzuRvTQYvqNyZdJ8JAklogpw
k7Al1bN41TdE6DR2u6xCdEuh5qndHbmAcIJres57uXlTq36FbmqhUvpIKWQYQvYaRboZih/Yr8qa
WkbBJ1l81/b5jd3eKLK0/Fxf8YH+5ZwRpodBXbU9QsG09qSM/v0X7LGPjnumTIoHkTP/cVy7XpXO
sbC+p4w/x4LJUSTnxshxYxqZ7Ub+pmDyX7JHiTBTCxsF2FgBk+YWfSEA+8jgdw4EC0SpDY2QmJQ0
cxtHz53ULRVTYY6lI6vq6yEp3SBVV8J5t/3hJg3rRUH9NXAqL8Dynr2aSfLFuXx0T85USbj8jTSe
f2Np0Jrykm/e6jN1UJf0pp3k3BJZnEZaWTTAv/dsnqkJ7cl0ukgIHEOK18bL6CvBzwfS0HP8TqRV
duKr+JuZbDJDrDX7xLZ94afTF+KfDwDVxjmBJ5KDRuoiqYdiSrmudNupWQcFa2ya452ytWJ5MUhk
EGralh3jPjKMpa4++GPKMvQic+itdIzDVEYUPz/JVXfRiC+yHj48tdla/vZyHWUBQcjKv6ddMslh
gOJYUPUmLhav+gb2QFAUh6T9QQ96W7abrLlD7aObxwKEugnFQiotMA7JImUPwU6IVMCDL25V45v2
3XPcD7cjp5jggKkVHjVnklK/9Qgp8yPwp19b2qKtaxmla0NrdlTf2+9x2Q3lTF7c51VuVRMH1tdS
Q4T99x7584xNq08UXXJMkI2qK2tsQ73vXYezV9+q9KTso4rTHVUvQH1oUAb53qHPXn8S8dRsanEi
Zs1eTlfR8L2R/pznExInkAXdOO6Vt+kh//H5yWof6Al/gf3/9EAokSpZxmgxHOuos5B5dMZMo6V8
MkwRjev0IhIaS0D/ypHmnjVgkIr+Yp8eCv2JFoQkHfR4F7GaKGJisVR9SydilZCUW04/sg6sbD+c
5u58JDvrTnmU/ZeuvHZUeW1Kt2HQIYjaKZMJfpiXSSjXn/+s+eX9jUDznB1kqXGoqFT892l/M8Iq
6auOLIa6f9KK8iUq+ImhP3zvET3n/IyJIcy05FGy4oupWln2/ee/4YPZ6RzJo2V6myl6xGgfHPJ4
3it8ftwPRvtz7qGptwWsTa5NJ+UMxKQwSj6FJZsE8K8Asb+8yL+7/mejQRfLmlwavAOxGrpTdpXl
B1m/zbvnJnWoMvo0kLeddqjzg5U+Z/UF03qePZSShNAtWVDFpHSdunn5JrpnR7rxrYdIfSJe3Rwp
2JKoQRJ6PXctJTA7AaWdPF3l5btGn5QkbFMtmM7vouTeiDy0zAublk3srBXgS1YZuo11VNu11V/K
1BHl1yi+MpQ3Z3qi+ux24YUyXE7mnMV2KSrnJFX7IT5FObKDvKTJ+FxQ3zHL6jLINHSRKHiCa3CG
djWRsZvfDLrsFeK+83cl+mxnF7RfuL4/0oSfox5NTGFN3MIkmtkcbAYRPtGqga05DhT6TcSPjmsE
CokbuVewE9YpvjtB+C38nCGfjZf14ORSj9FrP5THwN/0X0mpP3rIzwZLNQ/0UEI/sG9/2rfFF3P6
R4OafLZQGiMpt7sSuX7WPRjEiyIFpTzmQt3SA5y/NeW4tloNgeIpo7mQ5YmEaToSgeUV9TZMtuz2
+2ZtpCNFQy42XQ3LUI9BPj3KUX3h6BlqA/PKzkIPsuBaobg8ROY2mDYi0NxQRIeRenKiHQTZLJH2
lbP7o2t15v9s9LTPpkRhTbCDQNB/j0Kjn2O0uppudhVy2OhENy76ipjye4OKfs7QmsMGEiF4YnyD
ttwPjBMbs/reXKifg5qium+rEvbcPppgMCxF/MVC9aOTPlseKZLAcV1w3DAQrtNR6UBM0n8vO1E/
pzXJxHUIuQVarrzRHf3WbkM/ZyvVkprV6YBXxHr0b83Xz+eI3z9qunP2uidmUEsdMp2ZTVLHXv29
HZfunL3uZl/nfj9fgelxOn1F+vj9hKY7Z2+7aG3H0X3BWs4p15WDHh0NkiUjk7Ab73vX4+zV02MG
lD7Vhn3+3HrZ+7cOeg4riqExy5HNw1Y9ltaSKs73Dnu2oRFVZDlyzjoRFSNtLucLNsMHV/kcVaQa
QSX1qsoWTms3FgJgERSuVWtrLf0KwPvRV5y9fYkKW9NGiQtXnqbEe2dexQTVO8kX5KLfL3V1+2xR
0spxqElKw/g59och6BZO2u9typmjeomZ51vLdP0cYBSnem8OCeRcVSAz3zhNsPrefT17J9VS79qx
VvDU3we30vcebPv8hdRzGrYyLQJD8bcU9fG0f362H4yk5xQi0w9Ab867lSjZJIicWF/lYbb8/OAf
DE/22euoOkQKC9yOc7W277aj9r2rcc4iKsbYoDLOJa7r1TjrxRefn+8HT945igiEQanCDxuJhEMU
3ACuT9DMXZVjvPT16Ysv+eDtOecCqWZiB03Ml1AWnXUd9Bd0VF9a/b2J5hwQpBnkhQQ1TAezrKOF
qStejtzw8wv0wQ21zl7NwLCVpLW5oYYPDQ7ywxer5o+OO///P+1ubXjiYhw5Z9Xw+jcpXn9+ur9+
87/ub/TzJE+96Q0ncfphL+MJG2ECxmjShuAQQ2eVhh9T0KF4xFdU49UYS08aZCxcWxPNpawuTNpZ
aY6a68JUbQTA2DzKcB0XGk1Pse6nOz0b507/PrRVF7HkTAfVivDOEfrSHs11PlGV1daK2XkUzFwd
hIafvc7uCCmRkSo8T2yySHM4mAD7hind63KDVPOmRtodmfTPockK64UW/VJhlxVQ6jNpuYRptp7S
Yas21bKB72dnnjSZhzQYt07Mx+27QTO1uZuUYBXiTOrEZQ3P39evbRVlglDxo94BsENd8Pr5ZTas
eQr/3XU+G56wCisKa9MecneD1/beH+4M9EYSAsrcvslHro//3MfSWnW07eg0qyapdmNt0sPYWc1I
X77fCOuY+ZDL0afqkMsHh1Z5sejsH3NVIsl3lYWZSM3XM4Jk0JYJMoBA3iEVXAc6hh0+HaeLMvkR
qy9YH3A43GY0DjN9M9F7HtrVoKNjmQLwhl5fCi9C5x31bzm+LxBGrl7XixSxsDUM+IA2uhKvErob
E6KklEa98YPUaLPfa+1TlzprYfdrI6RIgkJ7fM3V15ikkqHfxugylIsmXUkOuht6tqXiVsV2UH9S
pnd7s71L6uyikJr9mNBU6uhUYlKutdytkJT5aEwSDQZsfz/WKKW7yxHJfCC4EvHJoieHQQ2NFBS0
COy+1F7XYYkGTN+koe4Oo3SdN2g+XxRlXLRsNoswXyVTcj+Q/51G9/k0LPNqr5mrXKZXD8+xVSrP
4sNe3E9EIfdGfyXhIC91/liNOhSykuxpCMbbUV3wGhTmCQ7WYig2ZtEsqvqKAA03i9qlpr+l5cEY
DS82M1frlYesLrEpoknnrLpIezXBuBM1tYkcqOt9167kiWRrPCkirK+HspjVX5pRX49d49k4KVpV
8tBtrIfoEt20JbJlCqDckhS3j7pthwo/sFKXWMmpIHYinLYSBiv9RMCelyJHd4yEoAzbVTgFg68u
UbJ0AVKsucG4VHXf0/1qq/j1qutNSKfOTsHq6fgDniqxDK1m09Jra6JwmSJWSKphXZo/m85fRZGz
yWBrqqH2lgVIpzFoBTRobSEvzUj1svRmrLQZEeOaEmjfKj2l6o/IuhyxMlAkdSmHIE11yM8Trm21
2yY03HH2HU4+YqLH1Cmu7AkmEx0UYyHhR5CkoxM3x4LGbzkshf44Er87RQcL/F27YSN0Sb3swp76
g+JcK+H7EODWVJAkFCjbjdwd9Fu573dOsqaiRF/UXxvoLfjqxRCs6NJZjuk6aNCRBTk1EQ7HXpGR
i2WIMMtln063rY0hqEQ2KuuLjDumZw/V8CDzJCKNGmgS+J3vCj9HKiUWdSC51QiDhNiXybEWWv8A
97iOQjcZsJgIlKmTWPXaTkbmYDYhcja6lgVq3xQTwEueaNgKt2WsLUJLIycRzJ/A2VgdonFYQYEC
PbiMk5tE2AgH3jvNXpBQo9Q7KcOcTp1o6Ljhnelq8II0+drAdY1xB3y4Cj6rNp7rXKxCuhl2fCvG
61pGYB44LjcDjdVexTHsZOjtHZ5jipFN8iCJCjKRhhdD3aS9fRUYzk1n7ZFvCWTPRbTrIZoXw8qs
zGPLAG3Vj1KKJzDBKxrVnlwAa45ZWkHcom2CejYNk2XaPA4G72eLTIfEkU57h9joqjIGrFH3CuOl
RN3aDPfNkK3lyKL3epXYYDPtDeIgpUncNiQ7cjY/dskuny4UpjAleqhbVPHxi2Pqm6IwkRtWG8eS
qc51ixwrZ2p0C0nmpcPwc2GKqzzhMR6MhY2uX3Y2o3P0LeLaagtidO52zZ2toN5EY+/lSfgux+ku
CG8E/XXepXlC7A0EUNaD3mcMkdlyaoIHn25XgyxYOOJoBs92gBSeB65BP9eTD7MYEQ0VvKKyfR+j
9MiI0MmT6dIs5TuBJn4U2IuHjHE5dp6FxIgYDkm1TgfTM5vBrQxqz0aVP1Wdue3kA6LUEFoMjAes
wxBIzWylRfume1WqY5QeVfnJ7odVnDMrDzQl6xmZ2+9VnWn/x9iU27rQ1kl8jdZwOfrZkR2Aq3Pf
SIOpkhujgMmMDbBx0Nc2NI98sVEs51ipx656LenIB73bAK83GziGQbEc7a1RDYvSumvsZ2pLXhx1
XmneG+KnZt508RO5YZ6OlSRg0dFmrxY+honkHbW2rqr4sqiJSwlu4upeRCveqHXvczQjjY5BMl72
ZIJF0i7pLbR0jMBocGGrunRcMOKhakriGk+wvasz2e0F4gFRx8s2vvbzZt9l+DTQ4pjIvEu0myYr
EzZTpuM8+eO1nGTocBGwBOFtMN1wGp6M6Ei2u1et8w+VfCXpd320bqgJY6Uaon6bSjvLpybsHBNa
SAUi9hmXIkbrrc2Zcbr3HG9eNKYr0Q6HxsLq5vD+lo++o2yHkC5rjbJT4mFNZRm/jL8waNLNkbZS
NLAU7lmoXRvtVwS9D5gW+jnjLSQ80ccQ0++d8dTUihcxNtcVzvDyp97H64ylVYPQJaoyQqCws+Mf
IP13GZiS24d436KfkyquE5/Jzb+phPCEEbDOU72c1zPOqTva26btEF1heI8atwqlTdXmqMIdvJo3
TooyNMtXZoOoCmHw50su3fhoyXxWTcmbsE2KsKPS26FXTHG9A68pr0K13dRS6UUMxjiNN722Lovp
YCtPlf0DDexCTU3PyrtFOOG9xIhVoPIYYgNH9gUJI4sJW0Q/YSCVlqXe7pEVRsNVXKTLAuS8mVy2
GabVWN3Xs5awYIFKq6/RccVbhZtmt4ly1QA+mJres3NtKfujx171h8CE6iTTKgqgUtE0GK8ITF/l
GDmjbY9PLGouDVRM2kgGkXzXgWa0MJPE/jEN35DSGkW3683rmHkq7rNlwF7Sbq1jnKBIo5rvs7LC
wEafIU+ISeyxTtc7SEHKQpQRlvJVheW+pztdIQpiOJiq56ncw/xhJYRd2cofZAn0NaXEGUPbSgej
DK4bBq4RJ8BQr5zy6BinqvKa6ErNp40cb0fue42byw9QFUv5RlMDF3Ea64KdX6z9dKv2tWuaoTcx
nBkWek7MFraOOFsplrp9kTEoy2W7UJucURzJJ0Yi7UVvr3txHeI/owqbz6Xq6KpAKAcxw6mcVZSw
ALXXkolPTZMPUXqapGemDBSZvaexciq66zGmTxqsZP84MXlW5Y092V6grqVh0V9b9bEcpoU/91rk
fTBdqdmtpVwaSbUk7Hih0ySP2mNrPdb4MtPtwLBmslxGJ7D4pYuHJ5Bw36fo2QY2kWD7r2/8/l6W
r8Lgtav2Ufzg462OeBYEz59mnIrg1anwUnHg+DavojnxmrUGA66NdZ+WFvkKfmBfhrhwBgvdMkFo
yxYjYiXk2yG9yumrWyQPILRd2kLdOqqysk3/mlDuZeLsCcKwk2pVFMjvVfXQ5OE2Y/fjIxHPUxPl
FLfHGWkXlPd5/Sz8mzq6U4SzwyQEEFC79Yf2UZKLfcornVtvkzlcdWR/krxAzJuXEXxWU39q81u9
YYSQMTKE+c5H/alFXADc0pEU3CDwcmtsop3MJDBe5cInqmxYdP5pJL2zQOlWvvjKdafmiwojhmPB
L9DvDAC1IsItKycHvbjr0nU7PMbJ6OXtDlzZHBTKshUVls7AqGjHjFdRK65IHV7wkuGBx8dMdAMv
+4sSX7csL2TuvnOHv4vckaZ/qfy9RldYvaRcwnJ/qSIkbqajoR+ibljbtuNBAGnk/cj8IfTnGKfD
4Nzr9rtCpJ8Z5cugy68tPbjLMGtHYEZgoDRg4L3WRxofMgMl7D8D2N5r/qeSAnUYw7VQ3vxmXNoD
ywBU4W6lb/RwPfYlTva9QhMzNdn71g9JnGOITtDNtZjawTB09Z0t1Xs5JzSmDBv2zKa/mVhe5239
GALINp0WD1a41h1ABnSJTDyIXYPOUzTLANdBrZe3ZutsYeqfelz91oiqNfWECT5NwXinOG5PxE48
b8V7lkK4/1vz0sD8H/qn2UUDPMW3V83g0JtjGA9wKwMWEFO4wtBUsgfo58UcsXqONKxC5L5ZMHg2
pgmr3kXyQc3vBwpoWjpiFJncxGdFjpdDMe3rYiInZL6fzrjOuk3dbedJSE3Ln5GebmJfc7Gcu3aF
IUK/GSkhCKpNEpasKQ08DB8gK7ZRiwza3AzDro7tC0sXGGujo6YByU0RFZbNMgzWMdAVuxbXvqKv
G5wwQdWefF3bwU1bjyHSqZ6wt2rYTLq9tVp5X6c8j4xINiDm3niSsP34GQNUfR0g8K+q567yV5ZA
33xLZk8x+ocxs27SpN8oNspDQDhfTGcf1A/OCoU4l7gYeKb3I8ZCfNFh9f75gX8pl35TmThHFfdK
Z/a6Wg57u23uGMxOPpiewWQdqgGGICNqZP1vC0Sf9ju4BtYgpou5bD9JykUy2Fu5nu5D+2fsBCfH
//n5SX1Qcz0nHFeTU6KfN8GGpfoiYRE0S5T7Ivc+P/wvLc/vfvNc3vxTNU1P7K4rU1p6hax5zSTf
9cEuU4kq6n9G0k3QKjTmt0qP0rjZ9cyJ7RifUutUfhm/+ytP7XdncNYhAFCemzyD/ELqKBMOe3UU
+EHKJUqynd87uC5ImcwvBnIUIpzONXOVUJllskNT7JG6DlAVbFX+Xq3/nKIcYgSLEhrj+1BaK/3d
FH1RX2R2/f2Da54VLi0zw7/BfLXHfL8oydilGocvcYM04obNM+aQbM8CiCiP1M3o+mfRW5kCqlc8
eapvcmaUKdS9EpMac8FSxyo94FtIM7a/V13xpAX6yjDblT7pu7DolqH0pKMQzzX7wskf+6JzxyBa
CnFfTpbbJ7jhim1dH/zxPmtKD7qRgyNWaS6qOHYFUJGKQnPpX2r2zmY0ZUxzC/OA868sHxK5pbwG
26bhHDCUMbrXOYagZHKt4glUSOrjZts1HURu2UMF0gqLxSM2eal5CBkoBxxHQy7mSoLrS/VipgyU
bcGq4iUJWSwmCHUBaKQNztDQPjbmsJV0FP0zqWNppwdHXmJi1SfsiuUpzLf16LsGJUKVOsSgiU0M
iCthW5A3mOmVrV4kC4BueFTz8S5ucq9qw63l2JC2niyNZXu0TcpdQYmNqKUoeJmGn1ke7AuMPmWI
fhoXI4QWVVsb/cEBV52Ta0CL7DBN0amKImZj1u3Mqr0S864ILxhwgPfYGYO1vwoMBdqUxa3G+jo8
xbp6zPKfWl5uUnv00nZ29++K8DaqpqekZ/Fj4hs0lSVbTreImHGw6dXZbZcc1eSIUBS4kx+vnPFV
E8pylONrq3l3wjddDb2iBx4nLAofMXutZFGpsjtkG6m4bqzCm7TiZ19nm0aa2LM9WfoeITl21+Yg
NG0Jz4SNvO5CVVp0pricMJP3+I2qblj1uU8BKT1gePuVMB6E6ZONsCBMczJzHxMKxO1srwSkaE0x
ZSRrL5RTOB0bVo/VGNwZ0sMYV3sne7dCXLWG8AatXI74CtreOemhtmsC7TXSqEAg3HDkd6nT8B4T
q1UbYGsLgtYfYnxb0MXaYuXA18iEfhlb8hd9kA+aOebZnFImcccj4/esOjqqhjdDEHqSjYQkxB03
faVw+GAsP+dyQ2vNVCBC/b5J7gQxw0Z9cLC1fj6Sf7DHO8dzO1PGJoWV1D6XN3FAYN4wfrV//P24
ZZxNEVagRDqV3X4/1Me2u2EG+OLAH3S3zpm4pqPlfWZRKW/BQ3T+BBkMiBxhx5n81fT2QbPBmG/F
n6Y3w8rSOpkMbixOjiJpyBA0KZftYpAlUXwXyusxsxlnItfR7S+a9R/d5rNxPpsU2Rrnn1WFL5o1
rwzx9IEA+Pw+f3TRzlrGdhKGYmq5z4Ehk0S+H9QGAyoQuv7H51/wy2bwmwnZUP96zWK/QUlraMyA
5jiP1Nuoik5Job8qAUV6onkjRtZGebO6ge1tehL+o12xJZmT8DDcQVny2gJwWDBukoIdrZy/OqbY
Nvgtad6tqk5ZxnG6z1hNf3HGH9xl8+yayOYYyH4x0GrEYWiGtBXM/NCnN0n41BePwdBAWQueJpBc
OtAPJ4HpY0kgzZqF1KPqKrB21piR7FympfSSSW8xEPjPz22+6b+5mObZxaz9WIEuZ1NLRHfIJDJS
H/z8yMb8635zaOOsqlOyD1ZanSehyeJLYYzrUgRLp+m3qjmuc2xpklIs6jz1ANdD+YHGkeX3DgYh
haJ2kG3suHdj81mJUVLm2o5u08IP0aTGbm69BjEjd3JTzqASypqKwjKDTFAZh3APCyqowWmBS3P8
ZFPbzVILnxL/JTGKJf64TTEm9/k4bBLkxml0qdHMz4hZbZ1n39fd2llnEeiHaXjVB/2a1GiqBNoX
V+Wj1+NsJB8TJwxKkPx7Jc0pgqTuADCYsDc6uf/Ur//H2/C/gvf88v9d4vof/8l/v+XFWEVB2Jz9
5z+O0VuV1/nP5j/nP/v//+yvf/SP00uH8T0//zd/+ROO/M9v9l6al7/8B76yqBmv2vdqvMaPnja/
Ds85zv/yf/rhv73/OsrtWLz//Y+3vM2a+WhANLM//vnR9gfmiHm1+h9/Pv4/Pzy9CP5uH1VBG9XN
//nf//pX7y918/c/bPlvquoYlqkosq05ts6L0L/Pn5jO31QTLRvRm5ptm9a87cryqgn//oeu8ZGJ
pIu/+a+P6rydP9KcvymWammWoioGq3hN+eO/zu4vd+i/79i/Za24zKOswevx16fCdGxLs8lB0fgy
W1Ft+extDCIllVM7KDddqVQuEkkD1lFBPqY++G5oxe0Xk7Em/5It/vfbOX8l85ii64ZlOZqm/dL+
/mkGGqUsocOih5u6qjLM6dE0LSM/ldZ+q6r0g2qDvkBKIPHQTO0mIeVra1nsO+O8lLDbZ8UeoXv6
Iy1U6SIN6uhS8ZMbM1SmCgapVC6buFS2Tar2VDjMtsE5mVQ/qdxRm00qxfcMOifvXYeJemF0Qlq1
rdBvk4w4E3eowy5wxVBWazFo96U9FiyZ52gLa8gyFMhGFM+veKY/BrrjvymlI+3izq6AvtSYLTig
5MN7ntvSpoGltoMHKPJgIyu1vaJNd7LykFCMvDHUhyKK9XclioJ1jRUfYKfIt7gwh21Jjh0p8aEc
L6faMq8E3Twob+q0rIRVP4RRV1P6JTvANvufnVNUjGVdWmxkQ8WnnWiBzJaplcPbebLfyblGLaPp
y7daCNOrrNSnpRNejCG7HgdnSOQFVML0pnmNKrq/QVpM3lQ3IT7MOFpZORiW2oxXrQW3UBvpKaZs
pSLRLeIAXoP0VpfiwrZBHJRG2j5LKZ2auA3MhV2Qs932AeiZxDhF01HRN0FlvvdNAwMgVq4pVzwX
VvxYNL5F2UBQOBO0VkKVdU+LRFeda2fgf5dTBsg0w4i6mKzqlVq0G7bmoiQoGT9Gnj5FEX23qbKh
GEPiMAqtWhqYiZJM7Cszb26spBzv9abdJg7eLxVbLypmKmBcxX6py8jtTZrLsh3tQjPQd1kW/Ojn
fOCY5nfS+oYrSiaFGHxKsq6REBzKeK6+jj1Dfj7N7DBoKMhOwD62ap1vGtt4aeEwKyV2E7N2aGUL
yEmaBtGyFSwC+vCR5uI9MSwEU5YSj+EiFJCiZI3J2ldcAGxgLsw6wZyi0JOQw1pagpxgI1MBl3eZ
ktS3wpbJFpPwT6GDoQvQXUkNbZeEpkVMPguJK5En6wT+6G3DrjetWnZcsHLmbLUc1hD1Rt8Q9m0t
pxF2V3avVP2vJzUUKwU80b1e9vFbGgIlNnq4NHIJ/NCp1HYlGb4VwAyNNJJv2uvI1ObAcM0Gjed0
q1iaIwoTERIArRlH5sYbs1fHRw0nMUiCgepdtjBGsHy+YZZbA9HLyVbn9Jga7UsbaOKhMa6NkFhc
q2pgBKQmXeN0glFlGxZx0LB7Lgs+WRZJX241PQFuIwkbrobUVXdUoRdx1wpPl6ERKUKhC2kW7a6K
FeWn5XfBNqbT3cpWu8ntOriQQ3nw6Aexo2oiZCxNEl8VclnsVD2fXLt3tBfJilEJFQMrS+VA4nu2
SagS9gFVidJyxq1fl+YRtV6wMvxik2YMIdZQHY08pb8aN/JdVrWoJ0RZvxiQ0+LUcNMENrLigKLQ
WpeW+amSxwZAi7WR4B2W1MuSUQp4SyCO2iC9F3CD00z8rCWiSrSA6O+Sp8roQAQHcn8Xj6TPF6XH
kDNuOdPh2Dv5QwSlYIjs+CKNy6dA4+eIqtvV7OaUlgsZdCoVj47G07ALacBmLTqR9DBZ/tXQU9Ma
KZa28A6D8J4ccmNRip6ivAKhJg6fo4HKXx/a+UKkxX1EfrFmprvGzN6lkML7IozM5OgM07RJRwhq
KYOz01HkceQn0ywD6tlRfK1Frt71Cq+71UiuUsVeI0tHX8TKoWNnuJdYadAfI5QV1Kg/tZonKPxQ
BE944mcqfiCOzcQKC+LhqGJaBHQi1hKiPbg0FkUiGIWqnUE4MjK3AYkkT0O4keVbqYGnq7Qyuno1
2mnV9FjItP2yJmlZM0IdqEcDF0T7YGYJfawUOZEOFVgB2manMjthPYn2UmZOdPDqp6Ssn0apKd2a
scWjG3KKbRVm79gNrhbptBH74FpDordp9aq8mKxgnwPYDUOgG4FjYwmJ6gcRJwVRrtXVIJMJMw+I
PuSMpqDTZY+7QbbW9GWWim0fpVi4sFeYZhzzIu6IeUoSlXhtgphGvmRVmG0MYaFtdqLkFXKSZzXt
I965clkV3eglftE8jzOSVbeVn1TctedBUnCIsLExSxjNct09Ogp9GZIwn20RLm3JZ3/TZvIj+Kzq
/5J0Zrtx61gU/SIBmqjh1TXbVS7PTvJCJHZCUSM1UNPX96rbDVygO8BN2zVQPPvsvXbYowLhOOQD
nJkX4YFSr++j4V+fzv0H3w4OQh3BA4p9ZCU2jtgE+hOyhTqIfjooN5U829pHeM1PVPxs68rI9yYN
3mPGEGwF1Kn4ArkrH4P4U7rTw9oXCw4NRRe280DfPGa8YAI+3gJCbu0I6BJqZG9atKpGi/eqm8On
YAgRbDrqpsKciktaLXbhgHyz+FBaiuEHbpcCV9YwhIdMxqcxinZZWA63N4/kT1yAIYdh5ut1Cjdq
ZfPWFP1Rt0CUdAGDrqQwpNA1jHANe0RQwrnxFP6KG3UlMYamAthIdV6+BBP9zN0SgBHoAT0szZ/C
tL9sOm3bETFnzNDh5ozdbqa6xzoGJOwH18UJ8q0qSgYNiWUy7tm/CA/+YwIiEoh7Zhb4w9HIotMk
mG3YpA6y8raS1VbbNsDnPGeE5du+Gy8/emoAfdq38aUxsQ++AlohFBb0uQ5KbtPhBfE4bQF4ehAq
a/9FQXM8ywnujhoGYhEyqo8rjP6PNmjXQ5bZXQSbZ1DTwHQUH/0bKW31F0AMNt2YPt8HU7hTTaJ3
kdU4cqI1vZK12DYscWuTjvdRWIEF6iFqOsV6bLzqAJg42pWT2K/Qvpzb/h8TItcB0i93xQgNtlfy
MHf1vlDNBM1y7bfh4H4aYVkR+e3Bb5K7Ygm8/RzxZPIT6CChfpN2De+4wl2clHBTo2y7CUKRbNzx
RvZuBrMbIwirnNVsIOVwrEGbD0kEWscdnnUGS3swNZAeaIFhgcMrqQFbh5RAN95VJqrAI8L9IU5x
ORZa4kHmNC5bJlp5gzH17mvnzOdIUL3geN6jrxpwR3Wbno2COa8K97Px8ArWM7SnDsAUboOF9Tz3
kQuouF+cvY8aQmSCaQ5GgDrFE5eFyS4whOLxTdY8sioAUyPTxYkgC3DyMXspM38XrzZEDNHYZTB2
VqzVlXsCoNXRrMjiEgHI+1Sq7TZz033wnTl6cCXHqvS3Xjflf3NXDHudaVh4YS630QLSEWTMHxs3
zcuatc+9x8sWsg3b9dywvBRt1ak4fFF2EueVC+m0gWBIGx6YjbAAAa6yf41jvWcycDzJxvoylO1p
vZULhGxDpen/u/bgmxmcZe9WZbf3qDDYTzUid1b9jVY77GyWHsHTAmLzE9JWsgPMYv19kM7Z7ymO
QiDFNO3VZUMdN9Wd4zHyGyZs466/el+HdyKb5UEDOKfEzV3O9PxWXIr5WK1J7b2nbfQVSL8/tGJw
sXHomBtkzcKyc2c+Io4aXt1OBtldkNbLtR27n6Kt5mlrCsC8oWhiIJ4SXlJYmCftJfMxj9YDF7DT
4LWvcbycKZtxduGYt6+VDkcQxgltbzmE0q4R9RkdZKWqwssx0YAp7Y2CxV3261EsHsS+ofX/DnnF
dm9Ju/5eRM39Mnr/+iQAKN6wijCKZST0I9n+ErqRT40pzU40tJZWSIrHUvwLJp4aWRg8JckC9xp3
59rifRUN9WO32SSq8d8heAx3vNjjvgz9P1lfHVM1s/SukkPMnTrOC9yRC0QGWUQPteMiyYu02rUl
HgM/xg446sdoqjluquBv1kHOYyY9sqbqTm7ihE+OFSjkT2MaZBfHVGY3xGX+nAMPhTfL518sL4kO
3iwv90WkLv+YX4n7O8X4E8b225MGLJAFmN8Wy8ea93+6JH/pVfDotYooQEyoVcY3Ln1E80duOjA1
cc2lA5fdBu2cdftUkMJcPDHdB9xintbErldVjytEJ5U9CJUGsJC52yO6UiWCL/XRTt6+ndp/MmX7
7kHuXuGOJ/QxqKLjpsbzHKzCRNdYZm//H8FOlVlzmRC1fwQStzFQy/GNuRFKYIMJnkHW/tOxlW+y
UTi1xnr6DrTB8Jgm06NvXB8EuReVf1Qn/XNGt4PZ1ZGVu6XVlpvXaH6ADQXRLP3gSwtsI33kw8Ls
/Hk7GufZlIN/WnWxb7oyhfqV31mWHBEaZR+GPQ+FiD7xJPnIXEcfijHVnBrmZ+itG3rU162QHs+6
G8Kvyg0F0KkVLHdzrEah2OJc2pa3V7XkfrhpoxU/cesyKxJ6T6w/ngsWaHZkW8Y3z+LoUGZPTshA
eZ+3MucErSWws1j3X0O45ncQJ7dY2lf0YCxtbc5q0cMWCPCoZXsyuZd19B7LRsNXA3eeLWX84Ns/
Qf0zytU5C2pmB4iSAQ8YjI0ZDN/UXnxwHglQpDSYll2r1p/12vf5HRnq9oo0l95jkduZKQg/kyl/
FWFanUJbBAx/k3eaquVPld1ESdXX34XsXgUE3rgNeGJTXKH4V1OFu5RkS/hIoprp4JRjI/YxSxRQ
vcqLrg10scj/PYG23okMEnIH4DkbH5lT181adn+7Kt1TwAAyy2e6XDsmt7C0O69yUbB9ZzgXQzBs
igg7w+gyZHvBdFgd/J+OxskbVrRH9C7V8JATk72wlI0s5toM9b7kZXw1EepJ5UdHm4TUCqzVqY6q
B1dwhZlWMd/LzBGbznHlJ40zOPtX07sA/VicNYGg+mQYgqd5wdbvjSq5D4aUydJd00tuGTOLJmhx
/izPmpnkT6GCed+Km9U7nIq3lJ08J+ptQIiUXfQe6F+3UxSk3rEBxMqXGvyVsozLHVLZeJ5b37yB
1RzOLmTGW7MMFpKC7p4XXxIrL9Zs2jNKQptOi/qUkDg7gsgQW5EUTsyv6AX7MOHZr2R6wRpiz6UD
dHhLWoNvrhdjUpHD+Gq6NQEvHlGO6g5cUYJy72cYE+HhlQ/LUnwGYnwaDF4baubwJXtj99rG5jwG
GVdevsEYKjzGDZrJkp0TT+mDGNv70eJf9ZpgPvVyhQWy3CxTdsj37pygJE+e/pDUqGz9pnEONnLH
7zDnRrMzrAjjOfilAp6pbckLzhWAudXL/M+oLLlstlFhtqZMQcXo+tcs1SGVOMcTg/G9sPdxhOVZ
TNpjYLe45HunIYhgJbEDR91X85xuVUg/q7NWycfSLp/ZzDWtLKOGDSqViCLgq51a59dseM5Uxn9r
luFh8Iv6YDtkGTxXuAtkc/FXvpOuFwF8Rc+pKSPkjCGiw4jq7BcT6feeIy3pWp+Hal1SFPE9RhRO
tvSNAJVL6pObY1ajUtwA6vPfXWuwKyufVXaCnw3BdDm5XnqZeh4DWTD7FJ/41Jp4EdP8cOMYSAyB
yRLW58ZrfvRANPZLBkHHy9i1xF4bHNbFnH0eNn5O2VQdVj7nSPrYRG7F0rr6QydMtWdHCzBfcY3K
4+Le6VPM6JbY2Cr0xUzOF+6zZ9btf+Fl791CveErzj46AhBbryUuIaJqonwM2rg7q6fSFelHMkY8
7Kdyumlg1d3iELpq5sz5bjySV0ki3uN49liIs0Zv3Hiv8uQhqKL9Sus3fRzZsl3C4qEqYUSnOuem
o9SrN/rXqpnxXWfZzvbeC7fU7I7QgvtgouSj7VEpZ81QHODOyzWh1FATyk+e4jj60fYzxvPlxHP/
0Q79bu6jvWjBI/gAACK+yT7GijjxN+FaHFnCvcmyu0V1ormlGMF9iVvse4KgvRvVwE1GHhN8xzOm
2YALmiLvlbYq+y3JtUguxHO+16VWP1VmSfb02cIJRVaqD3puZANcyjUC/lquLx5pht+SVNBlXept
xn+5byc3xi/mfHioo39Nw1NnsNW9GG64WMOWqg0oVJDFdwVVnSHQw3e+MH+NmGYnsets+WFzCjby
uv4bZpgKJ6noL3BKBSYt3NeDU2MaUBBu8yS+XT31TqeW54cfDI+zmGNqUwLvUMXzm6lQKOu+Gz/5
FRvww+EPFF5+ulqhMsSYuDFX1gdJwGPvd0n2t16mF4g3FDnPPLri0dnfXpFti1xw1/vICcM6vk0G
mcrtGAYKyyq/sfOELoewafQtT7bU14D3G31qefEDjnR0vfEQeOmhqLtvdJhs55WYIgIxjLuUwWYj
ag8ReCrGXy3nIQD35k104Snq65c8Ns/luBCzW+L22S94l9Ml/KyW+cmRKDWjts42mwK43TM7PjuF
1YuttP+ipwQ0Sa0P4SR/NkZdLJ/fuzJwXqzM/If4P+roOtwPMbl4WhVO060bd5LOJl2aDi70fLf0
mmCNS7Ao88b7bhx2gq/1u6Oy+A/YTewrqkTlC5BaQ5ueCd5116nmzr7W3RG61B+7yk1Nl5zX2JiY
GA9OP73H8rPemUr/Qj1+r4P5Xz5Z/IGpbB+beiR1U2ALDwEoxlGMrdbMz7VPCFArCYx4im/NXcaB
uIyKsuvydD6Kwg5HByVYQ5Jlvlymp7ZqHsY+H7azmirmiGk4pZVpToR8qkLfi4ycR9g4C6s5cl5e
vHIn4rC/UxKpqZDnLAnwTYt8I5x+hUra/sIK2e4qMZ+40BIuYzdwz284PkpmZ9GjVXe+vA1CtAvw
CyrmlOalHNaBxFvtcD9vp3dHGvuQNuu9GmXx0CSVeuSa2CMuF+/ZhIiYCX/cpukcv/UdH5vO6Kcq
6ybgaDmLn/HnWhQayjvHzYiYzh2dponQqVjwCSSyviMQhViZ3kimFNhi+lQwZvt/oY3TrXR4zZjE
+23Quy9D6F+bdXL35Az13o28ksQQYd6RpToxUMm+GAtWLJxy27cB3vSE/YS/vAyYZaJoWrYprR2A
LwcMDEZkxVa7ITx4ia1A+S05F46esLiBR9vu3MUgf0UxcHhNDt/+viGmRV2aUtxJgOZeCwp20VID
vW8m4jnxzyFuzLlugVXkDUDied7j1EO45nb5Cn3WPKmMHp1WMppUVWavZacf3NDcJCxmlLy+6Vk+
zuvKvpZ+DBB43M0N8jeXJEiN1Q0Y3jQHI/v7mpZcntVocgWnjmuf4+iaeZHaeb2r9nXcYrZv8vku
VMGT03bVQ2rTdR9ptI22jnea267v9DO9Pf56H3r0GrGviPYOf/92oOwlDOylT50T0yf6iVj+1kH+
N+ii5K70i2eeheWpMupgqBLTZdwekxE0fPCRZL77D8WsYCBIih1jnf6bWOen5IqDYd0LT12GR7iX
tND3I7eBQtOm6jw7QplDkLd0FxBwNCuO6dHEtMJf8zg+BraBDEvbhUA9HwbQ3I6KGQ08XR8MBkC4
lPrS4ay7ckIr9mhudvQFCReBrHf0aqXdAxmtHjnpR5376t4iz1BsNAfvhtmcTFT+EDURnOZ23edJ
y4ZhGNozQ8NXVAavSrMq42V9pdJgywXMgzlTqJyGi4weq8wbxg1rMrpnF9ogEsy+WZb18J/rQ9ZM
XJdsLn9XwxLtFjPOuzblg+Z7/nD0UmJmEH26DxKdtyTJFLav7mLtG8vYs8nt1R90/JfB8aWtVu9i
h0lXj6Ideq5pIst/a1+cGq5F821PuTTqXCvs8wv1lztukTAVpKDBUM+ErVa9dAd5WwK0VUlsU7VE
C92vsFzK3ZxXFTL+eGQHQN1jG74a2T0gPK4cjfYg0oHDsonFbyd0H2PKJ1zvnGD5CavEOc1tycjR
1ax2xsLFdCfnP5TMrjs5rz/8taYZ5dbvWFdP/mJRZ/WIypW1L54f9HtT0fpTkrAoUEGnIN4kQ+Lu
ChMc0+Jd5zQ/rs4L5x2FFO0ybnql3mqf786c0y5TeCO9U8nwrRM5MMEFsKaikFF0zPejJYg2+KRR
/ApWNsnEzpuZxRR7Aid/KnJht8YZX8cCilVg1c7ICmh/g/UOK7mbjldCZFuGWp+sQUHxVy7ZZ6j1
K+FKdq/KL2/oaLoaOkEyhrY0FGhDr0DhHBynch6XQezHVV/aeoY8O7EmCJ1GNdi+hb3L7Zicis4J
tpFcH7U7dodmDvnzbJA0C6bAubggwWxz95VoHyWGetdFkvMWQnlOn7zZhs3iEkb0MuSaaaePCoLT
VBL2aSfuM6oKOw8+vRu0apfxsIKCNO6b+MnY7n5s/OeBXS7Ofu3veoS7O2+l9GexZLk6r7oUMn00
iX8tLIp1Nubb9QbRGtU27EkDTUFa4CNZj94UEOY1uExwkTML+ohPa7aiETgBFKcwCV6l60fbeUiJ
vi182emdRDzU2yL0Lszttz6Y6BjN9OIMnbVUDy7eOaiDf1XvI0aQXXTJwrdVlO6lbSS9hMlKiwU1
QlxvbHsL99rs0HABDO90PPl7+JkhRYqzd6ollxgWS3Kh5pTt39aryuJpyI2zTdrcf2e1+qAKfx/N
RHbj/InHIZ4YCoplV83nBscvdU86bkqqUnq+/ovjHpgz+HXDelfRufXTF9Z/5dn1YzTr9CTcWRPv
DJN+VzRdrjaD8sRBp+N0144A1QEGUB6TY1gj662vmU+wqQ7J6+dz6D/JySy/uoihvDfSfUic6gMt
1hDgQO/NnFg/BDrL2CpN2XZcs5eC6vXtHMnfPmR4j4vHVP/gnd2ktFtNos52+TRW/AjsXrV9z3m0
TX6+w+GG1lKJI7fIM51fiP32nrGdDQ/dUbIHus7y82pk+bL0s3lprYtKUTEKDfOhKVAWSlooaT/J
3fwnCNSdSy1Huc7XdClgwVq6zzYAkb9s8NtGLQtjXdBkFaQ5e8svET7OXJVGEe/bZX1ODKN/ngf3
sN3WY+pBssja8ZJguyN0q4t4nwX9ReR45QhsY8Mdthrt6kU3/nfitdPFmUmH/fcjF8t3SlHkGPbb
smP2XJuOE8lOT1KWGUf5uDEkY0Yn+zJT86miY72MB0/JG8+WYLPn/5Rpiw83nU7r0jRc57wp3Ze8
DCwWQDEsHtpeOrJ6cB1Uj9A5pUXTHsCWj7RRFuxdy/Rn5UwvXWt2Ths+ljNlHGGIQt0PvztT3Ouh
3k1r85JPEr60tCkg7eCepkzerUUGD13A+qJpryDjm8N/ImplEnTIVDyFrWCRZPNqV7vCIQ4XudvU
bTlaU+xXlU7sx1JP6Taa0pD/LeuPySWjKIVDxaYXQ3AdLrPFNxaVX5MInp0F39zAE4pkiXtSzogH
YYb6W5ZmH9HvU/kNJ3lcQXoFjE24k8HMH4tL2wf38a1PrI8c80/QHbSrx5R4aBpn3l3QOD8G39Sg
WIl4tQsX/SYg2hLXGnGO4o/vuoAa33eq2weYEt7WKaPUNeqa9NS3DUiEdJ4SPItt8Bn6M86JJRrV
QXm+cxn/2z6UooxyqkQW3koAJdXP3MOfMltof0S2oscuxNRx0F7Lx6tyPsJSx8+LjOtL3iMh7vOI
YXqm6AuUtT881mLIzspGzlM6+v3PMo/FtWvm9FuOIMDv1nkqzsgL7l6uCSuKpaWk5c4UDT8XnTYn
lo0SwHoWPPRaJsT3Zhm+9aNoDt440yvhxMUupm11Uwm6LOMJVsjiiuI7jNZpAy0f3ab1+/pArxy8
zjLNpoPV4/RoAzqFXT6Mey/Q0bU0dfBDgXq6C9zJPMYCy3YVd+JrnvV5DrzxC5G22Cwyu9G+nyvX
HNvZexRNm595tcx5qJvgl+st7tM64sofvKDZcRfnskMHWK6cimg/uUZdFOthWYbhTrSLeAkS633T
qefuvJowJaGghSsguPOI+uaFcfYsy+gzFcMHDgGftanch3pq93CRwj8mbE6xe3HT+bLAArvjE5T/
ygWBsSJ+EnP1Wjvz50gd2d0sMvofTAyMIDS3hWr0Ikt6fHP+Q0ffWLr/ajWpa523/JLjLM9pNxYE
VxM6hdIUPXTGXbOXpeW67b73JqGMuaevkSyXJqZleko9gKdtlrwd2YoQej+2Hkm5KgJcQsvlA63B
D66fUK1p+/SpwSgrGh5ogUNbVDPdvmw9O168Wt8EjGgeFAV+GB9jAY+Hbc5u8pf2GWDHeZyY3Pph
5xd58JzQIbchF1Bt9JAfrYZlj+UK8McYRiAVmCuwNngMBEnsvWVNOVKyfevs4ZRG/fd1n7N9S/Tf
rIWKD2fKG45Eh0ia1F2OVPP/y7bY9jBBfo6Yx3GBGHYFIvwaCWzElaiOyU1cySBi3kexU29ZpjEB
u0l5Pw0svuIuVudqyKZ7rGjOaSyW5LPtRgtyumUtHS/k0Iu4enaDhAhxWDnLYzffalISdhTIw8vd
2nOPVmu0bKA2MDjaoauplrR+/aUKU+2s044P8UT3m6FB6lDWQXgz6etd0i/u57qKbx5Wv+IgPbV6
Emf0Bh7+beBEvxetkoeOki4ec0t9Qc6L2GeW+uzMSmBkb+fXpoglb2/qoC2E3jssNEp/0GPH82hN
850v1AN6cUJ4cBiigWd1RxDWctrUDmkEE8BSGKW03/mQQQGIrP2B1VZk29DYBfCMVEjz/rTKcauM
jN/IMU9HbTt9RKDKt7GitbacumcP8NJDyxf/NHtLA+YjFQ91PHXnVIeYi4SQxT7oq/lSuLXznfV4
s7rCqj+Q5twjSPeJHZ4L5saNB003yCTBfWR+e6u0q8Zd2c/ymoU1+HUHhkBdJJTZDTQHr9hDGL/K
q6d55wdzoXfQ7tJwjD9GT93uhjGJ6wJJpoqkoYGwxbES4W8J49Z7XbwqO4mhGlhJMfXczdFqrjVS
ydGWy4oPbJwoPgvU79JQYqW9GndcMZmTyMPyE79duwkHSsndWHz3Dv0jwrTm4oIGevBoLH5nSTDF
20TRVBzb7IoRy73dCJeG3WasxlOthulPbGvzRm3GTGv9Mm0UCZHJ8H57LhHtNSif1hS5oBuW8u/Q
kKW965KA7VqAUYcFg5uNP3SfAPSJnLTYeF6GgFzbfxk5z0dA6e4OyXbe5R3mOHjA+YsfBiO5nwpD
yDzmz2MpGC6HoqJR1HooAGoq5LM/cQz1Ll9rvNLeme8WCJaEmuxiReFaIG6cAjtQo6FVybvVzwk/
fap+OkO8XOo0xgKGIkL6qtNw0zty8EPQ0blBNN0XpOyTqXO4IoK/zUbJ71zCcmydeH4GXTB+OK2u
nvmbaPkcdPRHRGT2WAfpkGKorvLecQTkaIxVKK5ZEj1lcf8Z5kNJB28SbssoI2PWJOkxs17y4qKN
dQfH9YtrtqbjBTjb+muoLOvdYq1+ikT+g0QVPYsg8rdZVjtX2oLEoyed/BQUXfVomiZC9wKjNboR
Yl88NGci6BEPdJzqOm8kpji6OoOkFLiNDO2x0o9RFWz1LKVDiFZBAc29mnXB2sSPXtlr4tdDupta
OexyKipmngwba5fs3HsJH6l5FJuI9RjnVkEVYR/6P2B2qGurzfRLiRkZcGnJ03f9kP4Z5SxfK+V3
hB7HEvRZm34pOPX/ipLCjTlY5LUXczvt2HGVR1YIKX56ZSgAzdvbDSlJyueOHxtUcG3K72od9YfD
Ko7o3c08mHbFo5P1H3nqptS/lfHv3M7N5jbl7GTX0movvWY+Bx6EqQrbzTcXE3NdAoJvVDHyZ66J
9pPDUZ96Dp2+YtTuXd5pgn+We5bP/QljFYOuSS6EKMNj4weUwQbj8K8OvXC/kI8+DQ2iHCcgP0Kc
KXOsaq2vdgSTUuuqB7hQooh6+PRKPLZXJtpMHx2kKXpYfRu/KI/Dq6/8YZ8PaZzu6qUTpOiQEMes
qc39CNIE1bPH98wnZ/geYPTSH08h44OhyX0zInuf2Ofd4iC48da0uDnjgCIF1sb3hvokQtQUEi3p
as/hKIGDtFaMrOeGcOdMxv0BjmPZsSdj2dY/B51CuWeudfgEbRW4iTZ59ZZAXUWRr29LRKSqz6iB
3AwivNnu6up5KUNsmmPtPeSsFnaDwXwXOojxmMGdfaOm/sEbp+yJ7EqwTeUtje8mEN1k3R6LsjPD
nTcL9VAJtHi2xyTsB1Y9tW2mT+3P1PVN5LNZ52Fw0m79HeRR8rwscfU1G4zfm7i8nbQh6kpfud+5
mHx2rOEKEwyjMF3CNLKWJRseLkeJZrOjnfprELWkbLZPt8vY1jtUXP8zmOR6mdyKTy3sJ2QB3DFY
CJXxT67+aqZo0wT4oJa5yP/lLdA52/V8ctuo7e+aKG3pyAmKQ8fpu69bYegNH6PHXD71Wk0osQFl
20piNWQh7L7n7JFptKnz5ffszEiXPRpkFEnhUngo9d8q8PvujtLk9VVj0twUSzV/mwAfgkfvwx8E
3+yFfQ9q8NrUGKsa51Nbzly6iTL8JPCTZh8ALZvX6LGoYDTb1LF/FyH92zaLypCNaUsqm3r6mZym
w6/jsrzhw5/FuBDw5uKbit31PlqX4Q+c8/VFOUm0t8F84y7cWm7TjrnDd5TYqiSgy3cBRuZVFBxN
2NEi9moDH9NxDnmGOB1jUP48z8HWAXH+smhuvHiAcn45fHMAtNqAS2NACHvKcgatdlpVs1UkXND7
m4lO99y3r75GDb1rpl48UyQW7Ppuse8O5XfvoR6Kw7gatq4iG1ARZnOrCgVxhju9vw9NV38R5AEC
sgwV0yIlYrW/Fhz/bfreVTb6diQ3XdkuAMszb1fyF24VxJYH7nBY9p3eA9njIAgxCWRgeoSzUxVS
TBZrmOIpvU11lYgf+JGg/TmyefHKtUL0zG+XyrmCH5CA0FOsmp/hbujdFGO5U2VTvrhD+yvpsc8u
K1e3WAGg5BsOVl42MwuSQZ/z1Ytfm/C2sOzc236+N1RoQqn0mZdysQ/KKf+h+ujeo0/iwiySn4Vx
op+jMfl2LAb9F9PWDJeE69BpmeMFrpHn4A4ebnVxCu3zKa/xMbH/d85lKUsk8qDPj1oPdBAPev3d
Vpl+F4PxrhyL9cqnHVqhl/rplyiT/g8WjuW0jnF0sOyHvvjadT+KgZGpsLV8jYZ1zR5kl/0kKSX2
LA38SzxGC9eOYbBPFU/2z6oQw8tc9wUuT4fzi8rZKw6edWNMRrjYyV3OPe/PHNjqrfcneiXjoeZY
nHnlNiZJAsBZZSauaWopo4pDfNCaP0u7JHpbwy56qWQxU6Ia18288ww6k6M9vnSCj8jdmqblNZdl
z168Y0OSoFy/RQVn2dYiYjKh+Ddz1zyTrb7UBfiafSEH9eDFWCMxizjy4ldOvpkYCbLj0s2981hn
nGDjErp7avnii5sVlL+FnSp+OKEszhJ38HPV2vhp1iVWt9RhkLxzmsp7i9IV/mXEkuHONSQ2XQbo
XWBj9epKm+wGvwvvxzHq3yVmG0jeLAjDFoYZajLtEcZiXgmwX9IzDYqoJ4ryGmjYO0mC/3a2ZMzj
NtaHdqpeAVBefeHIBzvpYDcncn2IY7f6NKsgqgMmjLwOSmGf+/F2IguJRWAocKjV5rfNWwsqZ0lu
C3o/P3au6HferPN9U2O8KhB+3koRZiB8CE7KKDPb2ZHi6g0OCCD8wA+L5q9essXf2xWjddbDYVnj
jDFwxZ9aoSs585vizvxgPMe5q/rAfw9TQ1MuetuTSlpJ32ravFI0WX03I8Em6JWjvoTCY4/bYwwC
7FNHtx1UCENtVe6vAPfRteokthgvWQ6RK8Rz7oHhQ8p3f+X9NJ5D4CcAZq17TRQtpX3nVNcgHYBy
dXP+GeRq2PeNzWhUr/R14h5xz24e2dnvwDkHDGc8IliZAwfWO7SAZFcXIr6mE+Xk+eKrNyrIl09j
kLCXIJJnSGXLPm+j5LvUAiYZduK/U52Mdwp/zSZag5pZKaz2aUmc6K5UVfQYLH38K+pKPvthAbi0
XXQKoxLkM2nDOHvXqlodpFqEYWfCfLsIinBYO4CoG5X86aZ5+ayCZKYZM9c/1qioAOvE6x/VBg2O
hXB4yJ0pPvb1zUMVrvSwmmR076yDkuhqfnBHOPlXhRP1TSTl/6g7s+W2lWzb/sr5gMIJNAkg8Sr2
lERSDW3LLwhbttH3TQL4+jNAV9y7RflacertRuyo2OXatQmCQObKteYcs7vrSwN2aGGV+yif2PEt
NjxtQFAzuYZYYtEYUMFjL+ek1/5U4RDfKtHFr6pPg9WQ1Eh8hG17gI67iKW98QDyTVbM2bpjVfme
1QB0b4RpIPn3aBmWQaa+GalHOnCUPFLsgRFUdgviLi1e0Zs3t0kHmcePXKdBtcf7x24q9eqm9frw
Gymd/Sb0sEx6jSzW9OjavaRztGBVZfzMS3nf4GhZ5GQjrhNngH6IAeUrlXv400OweDYRtoYbLfPs
vS4DdyQFmlHDbDfy0OplwXMQK4bzraF5WzJXxXKE7bWxXCGZDALW4Dxe3A8mPpqhnqDRuEAKN/4M
9bMze6eNSW2yaU3tinOH+2RUMUM8XGQBDM9vjemJT6XhtNuhMyz4s1H4bEQFJ/2BmHcWFfowVRGi
IyuDnhvaieHkgnL5MYhqrJc5j+wGx7rikOCThJCaTMZN/xghZvylyYouSGsAhjA1hXGoqiIeaGOY
oMGSNhyS6AS61Sp6uTaRNjOF8fKtEQclwbGNoppGSbWveCupbros2dXzOYrGybi366p/JSfVPweh
DUSTiN7qbnBl9aMWk7u2gZauzaHmDuiA5iDp0gsx5y5wPdTHf1kZEQuBgA8lgoDJse2Md4VAyMjg
yvyuO5X+0uPL3fbFoI5TZ8afy0ANXwioxBtS62gy7gazK3dqBBqtWoh2jpdZuANIkHcrBMf4ZkZ4
mqogtKctVjb7JDGreWl9tyii7nKsDcStFSq4+Rdja68uSL3adr5Xb7PSan/FE+IaRMsslVkhEMqV
GkoSQ3UrUyd1Uuv8adVV4DtpoRBuT0zejmgV2teNSfJqN/2smd4fHA9sK6RAxUSnyx3qPmlYTFZF
lj6THa4TeclAAgtgzpA4awUZ3xWTH1SalEV3ut2lWwC24q5W88E5SUi6CMZ8G7dWxNk6YP4i3SH6
PLkl40ueQ4ZW1EcPlBT3so2675GXDOssJcJ81LTwOWpRHK9Kl2H7YCFTjK2qu8sqlPQSjRiJv7wi
TRtET9mgfXFSCsi2Ts09/PxwX0R1cx6mcMCOkYmHAB/QPq9FQZZoC/0xHsOHf1ltzyFcuNG2mQiP
sSrNW5e2K9eWQ3sqKhHwxsaZHYqBfDt7GFo/QqNV2xNnC61qX4MA0m9qJFghrDIDVhOQ+sPeZdZf
WR/yFQeVaY3f2Fp2Y2aWN/+KUMsMha6cTUxhs4nDEPVGw+H2X20TOjK00nA7oKE7xT5yYc0ZyTwW
sSL5ta02wG/L39bpf7uL37hm/49h+T/zNR/Ln/lTW//82d5/K/+/cDfjRv5/u5sXRf3z23/9+Jn+
11NXv3VF8//77W/GIP3fnqn/wd9smOK/2ZVJB9B16ULtxXz8b3+zJf+b87jleLblWrZlzxFt7MQX
fzPWZzKO8Q3blgAKCnTqf+FvvoIoudLi0jyuDnw5sm9bv7K/IyJzgknTAkC0zXgKbebavY1my+6U
duCVLniSetg+hIGjJFJwRbWyTbc0Zts7h17V0hcpLk4fnvV9OfcQRTLHO/mMZjaaqYMF/ccN/vej
9k9DtjFf0P+1R18uGBu2EK5u647LKe4tbAIdnON6DL9PGH61B8y87WIwCZhOa6YJTpd9qQZhPYvc
8wiFDpxiUwWOdvv3i3hLfZmvAe8hHnN2SYam4jorsWVjaoWbpidaxOLoT675LUPrtBNR4hX08hAL
iaoNP//9U6+QW/PH8gOZeN75T/6anfL/ZJOE0dBQnjbFKWxyRjStcvMX+ozmYWRwRpN1YrJalsFz
lGQoOvW+oOXjlRMscirfJFojG5QPZqt8OgFJkK9MtzY+YKy9zVq7XKKnGxI3A8595OFXv07mW8x1
yzw9td6Y3ynRV0wSG7YAx8SRttWxiO1UO9gHqw8x93xwg+Z/+9tnw8Q+zxxSwAVw3yXWNHodW67X
5CfyqQ8xcq5nisr40NElxhZYRXvHSdm0J1rnmD2MmvkfqcBAVON9MobG8oPLmX+PN5dj6a7QHYz8
IOYsXVyxZKbY9Uq7LaKTKFNeqb601OskOuPAhKoBFU2z4dsEl5ANHK1DgskPPyahtneBVuTBfZLj
+V52/die9Y9/qfcvEpABx/IsVBBSus51Rgl1rx0NXSuPVakTSzAUEwB2BpKIz6NNLmvvRnYewIGJ
IjqNY22P0Dj54BZdHtm3twgWJNoCroBfzXzPz22VmBozPA1lHWwcuyvPKIvRG2qa+9DkBs8x8h/Q
2NgKAQ+HNjbmpmeGyRpQnMYwhASqxalLgHWQfhqFePKdAs6uHTbUFp2wb7WmZThSNOrVV4b7QPlY
LoBOAIROhudq6BQ6zMLFYeMZ3daPq1ulGzj8OyOjM6SCPPuU+yMv0jj/ULo+tedqGif4nEgUg7bq
Hml1Fy9+OHvRKJdJ1Czj0VhOyFu2dRGNRy/I1evfnyzAF1cPFrsFS79rS4fn6joGLuudpBZDG5+Y
fTp3dq4n25BO9peQo8UCrUkP4owwahTgGa1WCF7/+4+3bRZArDMOvvQZmvEPQkXgpZMllIpOdPK0
vV4RLM8oxL7lKUW+qopeYy6eVmsp3NcysczT3z9evP/6nq47HvujBZIDNsjbzx97dInUsOkJZwRP
RR+SvYrfe17t7Em9GlKUL5eHehh1gyZUmP8y0ChPVMapB9tdOO5D6QTVpvClrZZtWgIcLRGWH3pn
4kUdzZGfUfghHTHRFNUOdrRxaCs92gBe4H9ClgtYzPJ5Zxi2efUTs4fx89Q1JTqiLpXGUtoeTYvI
HrgoLcsN/C2cu24UvnAFcbetk9lsbhy62tcHEGpky9rIPA6a4anXZOzsWzou2ZdQ76tz603+3tEU
gWSXhd2pdfehMJvyBawf//6/3933N1d60uQeORz/qEqu0Ei9ja5d1XZy0tjicQ+wxp1KwwoQnEfG
1vCn8TvhB4gBLFp+GqeZDx6ut8QVdhC0H7QSLAPsi8PfXxUkGb0n3OV+c2T+Xr6MXjq/UfMKhTEB
J1be2B9s5sZbCNTlE+clkAqIvoHgK799nFAJZF2q2epIfcNLnIRevU9zIhsig8NAgY99aUcRzQDd
BdcrZLVk6rrWYpxGf7/1xvsNw2KPF0LaIGyYFV6B0/xqYH5ZyuEYci67a2XDSaKr9EXvB6HFiUGP
7tO48VcqyRIEFjxNeMk9Z9kXHP1imvnTFPdfZBR8QLl7t6tblJqOTRYKlSc/z9ULlzGqKCl69CP+
iGhjDH29Fwju0BwUzotRwF8Q3mjckI0YffA0vK95+GjHtiT1zoXAM9+yf6w1BupyWYhWHGVTuucS
Lg10mJwZAQp29dqblXEQaPtOKPfaReDDPJ00O4HS3UCjTUJiD5AoqS0xJcWWHseHMK33rwuPDAuR
YTmOPr8xb6+v0unxEOwkjrql2jNzWhf2e9d9pftQ34V21B7dKQkZ0/DA0xNPPwrnu9S7b3dQa743
8I4El8FR4u0F6E6aOCPAvaNfeNrnZsyYnUu0I4YZDLgc22jD8B3Qf60xq63iMfhE44wIjJyV5uwV
9UfkvD88w2+u5woy1qFe7hMViiM0nS8MB/eGF//64D15C8q7vLE2sCjuvG5Q7l2XLtLocUsGiETd
eowgPk8IjHxW411e+9FdF6SEMCUYsXK9KF+GpLS3mGSqndvnyS4MtRQcgTDaHyDPaPMiTP/goX3/
uni6nItgydySTICrJTRQBWcikRanYKC3I+hCAsKJMiO8GXmF05tU9+R44+ZCYklLrA/Ws/cLqGc4
urRt5HhskvZVCe5gHp9Sqt1TrRwgAWnotGfYmyinm87EVkl34IMqzpy/0JtnEFqVZSEamit+yrmr
9SFMTDPNZEeGbpTWiy4MGHY3IOLWsijy1WUZ5TxU0iIy2vvUbWuE7nZ7qvNOW7n4QiDt4ZM2a5dR
ROOheBywuoXuVNwzQ3YfqP2GW+UjbkcJ/+lyakmKTn/++1Mlr58q4g9cepcsNwbV6Lta1DV9t7S7
sTsCzSoRfJnVrS2qei0a8TS2KdtQYCR3Rda3hGRkU/LaJdW5NiZ2qaAK8OZRae5wOMCEiDRaP4U/
oJhVzkmNRJYUcQ6BvaYI6I1k+qoPXQGygWqD9nX1TNNG/Uw8YzxdKoAidoqd50TT40Ad+sNL/Wqd
0R8cMMDbCDwn0/w8W6h2SUGyKhN6wIoSzm8pKwsccqVtjSTByKJ6Z5kpla+z3vWOPhO1hc3kd9mO
tlz1qCkNHkwv2xSqytfSG6NvrhyQC6DKx3QuQ9wR0RDzCbGuThKDOztM+UljlbuLW61eISfvnjIi
tLyJCRc69zVUTg9NYq59y+yJEj7A8OFkk30r29boNkmth0REhNGhNNvkV+hp+dkVxKIFbQmtNkAC
fzZzUsxiP2MH7GIU76FpvCAvd3dS2NXa8ynWGEjD5fr773/93mAaFK7BodXC3WB44mohtT2Vj7FR
68cqtynEho7DAv6yQyxseBx9PLz+/fOuHzcKHUpSqXMK43yoX780TWyhkXFi68hW2p5rVVebUaQo
lyG0MA3++4ddIcp/L5nS8niq+Uua12dRzW4Hk1GMOI52T0UVlU3/qQM0cCuzZnjNOGThlpXoiywt
SLYcOvuVcJv+jjr6LKNQdrgPuPuBbDArOg3mUyOo092oB81mynAGEdvZ5x/UonOb6+3CwqpisBZb
LGl/OKNOtmcr22yMYwXEBmMgo/cF3ITqrhgGLimnT49ItGbaixOhe3aF+OHNJXHHTOFXqxy1N1ko
ll6GhNZptPS55yU9f3Br361+XKTJw0PzjFwbrvbtDjxJBtp+wkU2ld4zN7ViA1ZNQmafkXbwuUoP
tYrnP6d9ahwmo1PPeYJJtUibBWKOn7bOJP8/uXGsZ5TPdJq5hfON/UfZxGdOCCwN89hMtk2SpdGe
B8NlBY0K9ymmTgOGXwy71IwhcGtp8bVHA4Fiv5cbqcfWk9Z21l1ctBxLlFSvghbzf3LbLu1PS5i8
4vrVpmEPumVWeUqinVLGgRyZ9GTH/mdPQRLrmmZYgFhIt26DI1H39MeyLqn3JkfuOJ63R7yUH6Sa
v2vq8TNSydFcE3MVft26Chx8n8Q5GkcALfatyKPypfdLFmgYb4gkacc/WQE384OnZ15W3uyd88dK
Ydh0ihxPXDf1POzpaa3lJpwNL/hudgk8ua4H9mIazUozJ/UQT7l9i2zMfbDMqSCafO7u/QdXgawA
8qTDS+JdQ+w9OOIBrgZiCaRZAnK0ZAPxAg1e7CAVSbviO7p//5uVD2IRz3+e46Xe/K8vgoY2M0cx
N8U947qv4HZ151qDOR3pPIRgy9n/jUmK1yQSBr4vVdyVA7E0KiVk0bbpnTVCfnANl6PM25+DaxDs
/oKSnuLt6jDoKqNsqcz048DBAxmBg9smm19cMCism34WUeWnSeKs83EKIZGjbB3yqvhZdFE4LR1h
ly9+gDh90ai6PSdW1+zIjjcf3Kq0b+35+BpEfbGrDTQPWa6KXZmORPfYI+rOtSsN3eSAE1EmwCWl
Dzb3ad1JfXjM57a+34BouNEkdQwePZawqw0PEF+VBJ369xqRFiNHKWZqm3Cy8S+4rnFb5yTtFUGF
DtFNH9nV5QMx7DYpRlSSRWCLTaSb412dm3gUHbEa8MreFLh2yINDKBE0Qv1ECWYdAHp+qa2ersYw
qV3XZO4p0prmExtjv3CSwl38bpEiqbKO1USUCmwVBTrYiap+Q4oB2j5zGB9HloxlG4JJoDJAGoLc
wTgMiU1HWwPQQQpXlBx6s19BX9Fue+Tz+64BOeElrb1KdJxKeHvpZ0hSiEcDtWOB5vLBFkPAg2/w
bCVO9qM1POORfa/YafxUO8eNjL1XjtXz6JXdrwnfwaqcCh0yjBnch+w7Gy81pzXy/+ITxnftO2BP
tMfh3D2w+O+cWM250CsLu1+6UQ5/MnSrez9FtsCZjUeFU5l86FVe7CRzhYfKa8LbDC1FPSX+XgTu
Zz3SHqCACPBwASYhrexQ8DmxvLsUzv3UUqYYJUCSqoj3tdtEG5uO8pDF4TpxW3c/muGwqtETb0y/
J3hdmekun9tgeAGRo3kV/loGpEBb6P1muU+dmZGLXVlVsxsioX2WufqZT4l3QNMRlzcavo9d7UNN
CK3sW5Z03p4zGaxYJtWoN4zwSASEdpf5E+qVvIvGrSjsk5HCQXQIDIsSzWtgdRnFzp53lqyy+scs
JhLzhmnUJ5e8n1uUWKBSahRptIDnf0jgx7ujU2c/QRzZ+0B9V7UbO5D9VBTc4hJIf+9VTjnTMuau
b91OFHKzXy6MK3uXUVSfEgbQG1AuvHKVjQiajjLZN4Rz0mAKzWJ36RlXXcVtuPxoVsWN9KnkvsdJ
Iu7pxribvBkwwM8Ixht+uWo7QoeYUIW2KH6/Wn5/n/a4n/hN24WNMHPBBudwirDJ2IlTjGK4YDe2
GNvnciJaCB6kfRfZjdzXSTos2nIOBTUr4NrUzsntZTcKKgc9SVkBAMiJLnzmeFneG2PS7Qjb0fYl
yruVqwRqCTMqiPwc+u+qqIpT7tFLD2ytX2LCJZIlNybyhlS5dPug3ZgIKtxZS6KtrKwBE5N7j30v
p7vcq4ZtrQT2dFKL1z5P8o1uEtkEQTg0XjyIvtGNPs6Ksgx/27LtuphcXT08u5ZLb2GMtHBpgGVa
mGUtPjdVNPxylQZ6U/g7PfEkpPgS504FHCckINZoXJOlFJdykCaP7eC63zBXfvGbgPAO0CUbECru
Ka1SByFFrraXVTHkNTuzDa0Zo3BhUd4t1UDwKS/jN2y/06HSWUubpv9q1aGJ3yAv+tdaNpCI5gNH
3Oq8k1rYIxZte+ubslVzpuzlQZv7q79b+ZiLeQh1IaZdNhbht6Rm9dMI0lrwPRnW9K7cGFWYLCaf
A9Q41gBI/EpsHI5B5yoFAIGWclwPGSmmTac3p1iRWjyKNjhqWRvsejcvDz3m5FvNYNQJdgJWDpi0
iU0Xze+4MiwE7UEtq88SLuvBL52Qpo3L8hLF9rBy2/HRN71qTwJm+VKGFQthOzCWWJQ815AxHAZw
ls0u09Rx9RJWFt/50im53L10dJzThCs3xPjx6lcRKu4MY/cmSyf0epz/7jWjT1+FMO0vlt2oHxnC
g3t8TpKQz0J7Mjvyoxpl2mtkgtYOA4DaGQIkm4sYeTVFWbmGYOHcYGEFEuSj7+3bmnStOG3ProT0
nKcTJfMU0qe5LGUj6QTnktyL6EZEqbkNs4aRZZy7nAAGe8+WY35yMlZ1uG3PZgQDa2CXnWBn4JHT
WhsPE1zCrkjuLBTbeyicxQa6cXLXyISnOcCbvRhHo/wktI4+LqplxfcszGWDj+jOGbwvsyDlJxoo
ZnFuOedw5b3+UjjRY65M5LQqW/tx2N/KwAq2TpKKdZ1OBM5YUAaFYdpbfOxqYfbwQlOpFkVUtk+j
iTgK8SYxaUYm77MwO8GCiG9hkCL9natNr3P55S4d7iYODGTQGth9k+VWZf0TkHOaCZO3oiidfkae
O933IGd/txzjuTiKIw3MUhi7i4ifapP2Fg0+K9AUmkcgyQT1OOh9Q/2OFli6JJum2fR6oS3MKg7Y
27Twi5TlnaPNkXBBoG51FXQYwAv9GWjisJFtNb7m1H1LOjOIr+OpDrybiXDXM74mRs+dV0XL0jd+
CH1oPouiJL2ujiF2Wb6BjVeraM018bhH9NUB1nSzTT/O4jAC/e7rSFvhhADy6InkYAwd8UB5Uu06
RiWbqtfJas4UsZ/DcG94hAsljKRWVsUZPXVF9GQmurMvxo6FzSRDWZqm/5hqA/pf3CNAgUdafMKv
UNTOb33G8n+mR5MekaxBEQxHo/8KT655vrRKL+Ve5RTRAwkA2c/Jtxjn53mNMSTBy685zrKwBXgY
JD0HnLpEBJsxSlw8Iu4RngGdCZEai9ZT46cU9dF+KvMGb5tZHwqW5g3HmtmimAO71okkW1TcyF1X
UWouwRHQ8uEFJ+gWaCpTU+++v+yQFXy5hrnlrrSsHCsH+jFsJV3MWz6BYdlALjZRKpYK2u38LpsU
bQHG1sdubp7lnk633sZ8GWNrXSYpd6qTkhZ5zBEQeHkkvafRUs5tV5bahjLIOOuas8sTZSON9m2Q
E0Xkov7oY/mQAy6lKp6rUhU4zlc9HTS+fhJKQjcN3hkv1c0X0BH06eHXs3dXheKdaznHzSGCE3+i
VMWJcq4j86kvX7x6PmQN/hTzBjiye4wb/nTydSpld2yQggc8gZ4sCG9ziKqigxPuo9hwXj1zaA8A
fFHYy0ZOu7Ql4y9qChiB2tRU34Wo+LiU2Swt10k9t0hsnoNSakdJ/uW6siY0xRKC5K64jHhNze2w
vlgm12Mg6RYnkdAkwxMxaB3WB9XC2UiGR5VHx8SH9rroez7uJrLd/okBU/NDR1j6pWVSdgfMMJNL
p2ICLfVhcneXLg9QFfNH3vjaF52qtyCl08Kj0pXVz6I2mUQ3YZjuYlFyHjdd1d2EfUPSjBOYyIxb
cx3l9nRXczkvrDx1e9M7RJGHlizuq0kis6tL/WukQDQt8iwkfmcyzw3QAHSI5WmM7bMLK/w8WiTP
sY72gM4QCkZ436i6ct4yKLGFz2zdpNBYjU6sLXnW0dtSr5C87WQGCQIF2emZD1IXJeej7evJjrkN
KMEGm0+Kn/8ldEt1ZyRSYKLv1dpyfed2KsI9oOGcIiKKvkg3/IZ+g8ot9Jl1ISoFwmVWJIkOiHlQ
MGIYDEl4TKOxd1exsOrXAcv+zJLBvkG6k1Z/h6NbtYswbX381AphcTsQN86z53u7geuL74swkfXC
mVNF3MwKvuROaR9wB5S/cq90YOeNUfi5yjwRf04xPrED0PkMEYla9Rckoo12lyhcrMBJzKwiED3T
vpIsQNqn0UAcGoZxk8K6J4wMbG3gBsdMWvtRZd3elGo4KIdsOjNOq3ustT+rqOE4FMdR+pDmks2b
fSD5xopoAQ2MBlhngO5dsXI627wbZUYkqio991vTU8tDXmjCZp/kufiUBoggCRnuhmPfNF53AtiO
5+OGHkKVbIRt6p+MERD6wpEDXX+0wrhBLSLplEsjPq04XPRjAg4PTxDTwpQTwKRbBGdfhs+/64cU
A5CE8Oj4xzKyZok5c+lLj7bSfPy1fVfsKodzrDkOVNGZr/F+m1nPq0NEA6/O5R+LdSMibrRqi50e
xJyBrNBAiHSpPaDTR6AGOKVc/tHGp95K55l3QLdcLj2R9ZgLCLYLHas9JROPBuJX48CmyfTRoSmV
ZVH1EmG0xH6nKygbHOXYhvlEfz41B1lJUSAL7zMYY594Xgd36CK30vKlS8aUuOAhcn51kbJZjea1
LM3nA0EOD/SWJCD71nHgt6TVgNwNaXzxqZ0PvIgx6cuiQUFKEknWOgGzDgBi5DJm6QbJV+/m3l+b
CJadoXTakpeqxL1MjQJvndb6A3jk5qgJtz1bti/WjhfwGoa++fsyirLhX6gF5WWVFNw1/EOkn5cj
UNfAS+R+gsODrr2MDtVUkXxOr4K+qKGFcweNbx4GCoe9rKp1403DdszCX10PJaCrQOCxHZwUhIJF
jwV2l4Wev2V1cM+BqikU8BkfYFC7N5S7wVZL/HSv9R5ufjjs+H3S4Il8e/Oed5ZwWc8D3h6L1ngs
QFSe+dm5f1SbyaoewmDVJlMARgr2TSZ8dPTWZOlE1mlr1dnVfdY26aHKNf4mSL9dOiGGsjmMNwA9
TT3xl97EKUIaSfDDw6t1P8oKFoQX6OH3nKBcYEg+7APw4NwcV86PWN70J3rB1u2ggbBMx9mTdPlh
ld2cjcGgdegmzjZjR+d0kvZLelD2I35xwu34aadY1znBJDr06lxwtsdRn313Kbyf+hxwQaSyzxrg
2p3dByQ5q9jIVsKInedMT4wd5z+SCidMMBDoglWBLPIQh9CVJyqEJw0zFxQF8oeZ9fiRuR7Q8G8y
xQzk8gTHCU29IKGd7Y7RTMyaxwG/d1TLn0GyTN531dyxCEFhY+104N2r4hxq0XcXe+4xrqYWDnYj
xqU0OZKr3uyIPvRJMmSG+kB6b/3qCV8+NmEFytWZb5ggmeVn49JhXaQKNc9NQHv4QcFnPgQjVlnN
wTp9M8UR/qfI1LdymLOvvHl6WWbV8N1wu4S+Fhzbm7Hz03Ul44iQ637aijDVgVSAMVVySI5TjWT7
Bpru10uDJkg1XhYfQiaws8odP/0WTrmOM/MgUutMG+szUKgsukkqO/mqNYlcNq2FmOYiMUoDmf9I
B98/XR73KvD8h4LaApTy/HYnaeIt6IZYD+2QPidz/1p3Cj9YYrlwEJhrNAScgG5JpTRWI8xlzbly
tIgHHFP//e/lyIDCbbtTSYurbFr3BqH9BHEd5Zcz9403emzCBvcLfd0aCV4firKHSIwU8Lamaqjo
acqYYuLYnS0tOAA3gGEgtw1+RbGjJ7T52lCbn3TfzECYNv2CujY8XlY3SGgl6DD7iQg1eeiJdLTW
ly7h5YhEp6NCUu6mxsm3Svtcz+Xk5XjHfkSzEDEdh1J0Mw+ySKySwLLYvytAsz4olAjn6bIQ1zpf
OvfDW3ItdaBfAyqnDjUARIahv9UZVh/wU0IAHBL+aKr2VVH13+3a8VdWVOknXa/DdZFqyYsN02sX
DWIFdM8+0BzTHnM0UItLp6+0kGK1Ro7inmctu1d2Wb+kmNcWBlK/RVp3cDnnzrbn2+0tIFEONUO2
VpUtduRkNMf8oo+aW1uXhiTyu+JzKsJh7zRBwUFs1BZ16QcrrZhbRE1fNI9JE+eHFF3NQ++BcGHG
2h861CIb6c4LawlCzDLd9FafN74QROch9OIKFgLhtYxudNoivQGgciAY1dIpG+EN+stUUUEPmZ6d
YPsVW0hqITMIy3slaoaeDdrSPne772OmdzuCWw6GNRl4YdoMjpfuUxUZcq016Bnd2Oahsyuq8h7u
Pskzwg4PdsQEWQwz3K8NClIaRMLC37Zg92wWqRGnfEuCTOKlIL5FHIg9gYp8m26I1WtnM1pNLrLD
yz4P6YA9yp3mRoBbkVyzdtyU32EeABUe4M3Cs90VwV/BA1EDw4bukUvzQh8fL88S6mFjjZ2EpkHR
53ur8+pNTg92BzdBbiU24F3lZ/EOKuOqzH2iEfQ+JGm0BJ6Bj4yChqLMjpM7vZ22iejN700p2jOB
OuWLLF2x0/HOrLHahvcGp4MbIx3G58T0hmdf6MmBHPho4+SW3NhxK/ZZ35PFgNvI5VB95xWa+YPn
KXoBoW/fXp74DwYQf+iII2cDQoshxUYOf9URr9pYFmPRMm502/SZ5vkPOUXFvlFQ0nvDzvcYZuRG
ZQDlorD/3PfYcgxTAyJLaI//87eCt0KntYGW5Z/+fnXvVSUMh+A+QFNBUuJej2i6oe6o45PpqPO8
LhLUNclFZiBEiAm6L5L4FnRvmC/1kqzpD8KN/yAzQmmpCwoahzQ227pSlfhExDgwRMWxDyDDYzId
ypfLikyXClhPlFS4QvVPKk9jThFtaZ2ssgh/JnpaoPjIovXfb8b7wTCuBUnfyfXcP6gUo9pTfedr
8oivB0hVVjK30Ocjo+7SFUygoCz+/oF/uAHk+xqO6emW5+mmeyX0otwGz5QFGvEj7F0pPUWiSSLd
+2GYo36EeSgetWLoN+xQ3n0YgfXWTS7uRlVtvXcix/v09wu6PIxvJ1VcEFPDebyLV8SchVj/GPGa
kaAmaCftOAl6ZK4feq/1RH9Xr321bpvmV9r33iaw5Lhzp2GCEhQ8jK0sf3kAAWehud4tRodUJJIK
YrDIwEt1QjNiJIXyLHjht53qPgqz/oMOQfIU6a5Brh4/3rXKQu89M20lKS5t3uGNbMoWekRI3ygB
6Ai49Cu65/YU5DM8TzjQaPw81+5c/MyLrmDmm3sTRHzkP+FNEBnGqdbbeqsCN7m97BcyS+XD32+0
Md/ItzeaS0aTqXsM+ckZuBoJFiLJiVDFju0mbnrn6o217kMB8hBLA9Q/TkItTsQdAEH7BVd1QwqL
ejEkOKlqPujQU5LrZIQ48sF1vR9Yc13sGIaLE4aru3olMamUDmdhcVQQfj4VhetvYgFyrwHJChQ1
MB/gVC7jmly4wnc8HG0VoUQpwp17o5ucvZwLIQvFKOhKp3nt8G4sez/NVx9c53t9rdQ5eTpcI2Jx
91qLMItrFVgekI6XCc+lBxaNSfkSUebfcGU9jUgOcFadfssjyHogYWdwgfXRrP39oiG5UfO7wiNo
uddSSWouNh2dgedloAvNZ/rhzaRLWrnZwZ8nRn//5u+1oXweQjwPkSJWIXklDFEmTnutT82jVfig
2Zv8lXEM5LUyFojzpH2rUq/eKVKnGMJQFPz90/8gnZU6Y3SeDlP3cDRc7WYRZn+QtLxqg2+0B9U6
dLRHRx46L6WJ3fZ7JgzJncywiA4D6rzErqoHO/QwLueZ9goZ81mqLHhAjfTRnfnDL2EgTeFHmNW9
uP/frl11ERa2rhrnGKWoZi8CwYvOjIFx+dJYfvOB2OQPvwRrjouoY94vkHe8/byRwhcrfAJRgb1z
a1uc8Hrcxk9ZWjDGySyNuVInVilmlb1NMudH8or3EiHapvDoKS10z7Lk1U+hkV/kOWAVj4lmdzsc
KsE2l2n+Wvljc2PE9tIYZwkxI95PPYE79+ZI7qBXdUSMKYdUyL7/wKf1p4eDC6LJ6hiIRAGGvb0j
FmmspVU6zpGenXOuY7IHbjyIAOsSQRGNDMf9JQTzhLDmBfFHbdtVSbsxwpD8MrBk5cpow+i7+h/i
zmw5biTbsl+EMkzuDrwGYmKQFEeJwwtMokgMjskxA1/fK1RlbZmsbGXnfblmZVaTUohAAO7Hz9l7
bTuZ3ub1LHf4/cP7Fz8Yd4lbjaiaRePz5tZgt7USTwU3vgP7fTPgub2A/jC95echrXb0/ParWP61
Xs0zwKDt7z/AX9ij2FxxAwgHMT7t0E+rfj/Xfpilg7gJxnwBWbb4tPoJPiMU47IWfX9ZgibYO94c
H7N5Lg5a0rb9m+fmL/b4AJ0FK4jv+mHwXxopHA9QoVnUb0MxnJCUV8zj5h40TMw41FrX5wB05ca0
tH0YRvrz3s3utNTDpVenSQ6SVJsd9P3vQ+JUW1Cc2U/wJMONtGinmHiFvq8VLcLf37q/2JcwUZy1
JbwuaGg+PVqFmDhJNriTuvMaR8dKEfvpIqlq5PlUch77kS7yn236H5mQH+uSf332Ff8pZ/n/L3/5
8F6f84u7z3/V+dP80QL9n0/3vxvAzP3/f1uUL7+v33NYr/8VwMw/9Z8AZvUvvAdY8FiPFS/3ufL9
dwCzL/+FPMhFDyUDVKOIY/+vQVmIf1F84zugApHnt4O/7j8GZd/+l5CcEmgJM6RCT+3/E4Pyp4fp
7AJyBQIletU8S9Tdf16nqtQvB/gVGOATyO2bYI71u9MIsjcIM3Yve0gTX3DBwbD8w126/Xd590ef
8aej4L+ve/7wCm+Hws765+tmmDpIibCR9ciYjEmEC3sID/RmpkKefn+pT5vhr0tBdMP4w4wIPfCn
MqFcmb4Pvb3sx2ZSp8IbvoX92u/ddcU24lr/7Bj576thEAg5x2He+lw1TobTTd7PGJgU+AutHMA+
9EMIVSXQoJkmCIGZwUUo64d//DUpAdn2OUBhphTnO/6H80o2OR7wIItfMlD1Ju2k/TEQkwnWbyUo
rSAX+J9fLzxvH2eLoItj+8/XgylDVrBm2lmmAFc3lAC52ibtOt7JNgDLC46C8L/fX/O8tP3hqMDN
5XyAuNrlgeXF+bxpdLJHlDWJdg+nCjCDRMYQ1M7fiRQ/X0VSOoH5oYrlxXX8z4JjSv5Z+q2a9iBr
5C5o+vRo8lz+zRb8+Q3gKsrlC2EsklRon10sqd9ZFWf+GUl/CfISPHD2lDcNuQdYdu2L39+4v7oY
dnpOhrQY/vss06c01GKJY8mOOcnLdP6auPBUvMx9+f2F/uLe4cn26YOjdOUQ9ukpbIDxVJkq570V
qhucQe3BpESh/A8u4ovzukWnhGXrz48eTzRNpg5CSOz5b56vZyiw0Ld/f5G/umUcS7lbrIoIOD9d
xEshIUP+nPdOIMdDs673mRvWVwVKzP3vr3R+U/7wVCMvOVeInIElwAX2809rsHSXKbBEQd90xwj3
b16ZT3855rXzzmLTcqPY4rf/9JdPnMIgw5Z6j98HZNma2XF775G22t/VJfzO4wzcG1PdGucCC309
Nt9oPkOs/f13/LTPnD8GNcgvryHfELHVn38yy0LyvM6O3vf2pKmr6tiATcigLUTZrIPmqKrUe51H
8BP/7NH/dWWWfRf+hgOH4/PZRKyLV7TrUOwZKhaHhRn/fsmDJWp5uB7/+Zdk2WCXP1vTnF/G6j8s
wUzVKw89iN6b1FLEEXXtG9XncME0eD2sbjncaxMMf3PU+Ks7e36lJeswfm3/k84/zl07U2Nb7GuY
vtVuAJP3NIa6IXmvn1uChiAakVNQe+//8Muy/kps8jR0+T0pIv78i8auXVfabsp9EhJPaklFFzut
qpeumMxh6gbUkW7hP/3+op+WF08gcuG4zanK8zjTeef//493eHJ9VYVOuTeLw9SlD6ZiS8ixN/7N
W/Pp5f/3daiy0G/z5lNq/fk65CqHU9dZ5R5ucHwt9OjfNq4SDDWW+m/e/s+/HwwaSfsGRzj3kif0
UyXEPE+i9xmci7SP+tfsb6zFLnFdfNY/LC8egh2XlQXjDEcGiDaflmRv8J2MyZp/GPuU4YS9rNVp
TDVRHSTzFOUm16Q2nfmcodmqOneZzFcB4hgWWOI/JichmrXoLEpCpqHWV9XAkNvMeRI++73wmXan
HYy0oVY1aiT6A+22FG3CUlMb9YJVcziRn74kkRfM87uzep2zHTzIvBDwe3CMVlUeielWgCd0652G
te3ENYJvCyoF0hAksRkDi9KS05NKFFFtWeOm95UOadB3gughkMNfnLwXb2oR6qc92tUd/kzS2hXT
xZdMi4QIQtsDkqmTVRBTtDYhsuAuWc9UUz7JVvb1cuzTuhNYINFB70q6bA+8xETadS1pz50IYLxl
la7uWjh7jAOq0Q+jzhsTkNudQDDn9BlUGgdw5FFmTU6EkQ4VniRMocASzSwjAcNb7TgjzP6x4gXF
LBpayw9mr+5zWnhQfZaKJJMNbqpsifzENaecpX3Z0V4S2MeGoW72FpxtUJiAM54TmIjlLrbs4s4o
2SCeMg7BJ8KgWChyscbHuJckbZlggvXemg6DLKEQxXCkEwUyjzoH4Pw4qe4x1rhpq4yxzTZc8BDA
prYZZQst8/kY83/QXSMl6FB4xPZSn5TFBejR1N0a2QPNnYqg+RljSLxh2Ga7e29pvf7C0k1xDZgx
9m51m0y3CGcmgtwSxsZXQ7ZWMys/egViMtqqOvrB4PxcM1l3O6+qipd5cb1X18nIjwxS+mRnsLal
kBJXaRclmCObrYkTh7E22UrE2ogyS5BrjBMBmIE31nvJWO9+1LrN9j607g8shsQ/FHFQVeTe6P4l
VnAnL1SdNPktYsr50vzKmWCCSa3nipkcCtw53qF2srzbI8e1umOR+GYiCOWccOHLjk84exMgNAI1
l01p0Tc4lF6PVi4ZDIhHsLtiV2tZkAlaG8veWZlwEXbA8nzzrNixo4kuYhXN3uiSteimat84g4Yp
OAz2HR8Hrm5rdwPW3nigizZ1xiEHgChNAGeGaWKUTA1tkVlJgHYVvZwIosjySkxsQz8lUXO3IxKu
7650TCbawcpMLnYAFwm8cRfVbUtHdKSRMnkpAcMmfXyhEH31CKjWLrmzfgXzLPQiTtwJmHiaKvUy
ntsQHF09gJEPUlF8deJQAIOqyIU9xQD4IE+jmxTRWtML3ykvnFhSvFQtByTQcG7TaSUZwWL4iT22
7wx6L0R1MWcI38ML6ndMWRHZN/ACV7tPfrTtOIltSWCpvwf54bqRKbwpPZQzsOvH0K8HNJSN7oOd
v47IkWzgr9M2bduSDLBCTc84T9UaCS8dnhwkoeIrw3L1jUwvotS0R8aMFfbC3ay+3fsXHfgZ4mOC
uf4VId6dZqMIZso7WAxxOcf9RWIXTNiBJbZPBeub3o7QEH5msai87UKWiYXoTMuBlQuJaqTM4K8b
lI+MjQIiBp/yIE+v4rnBhIPYhhxZ5Niggin6E38/2WXdR5U0xaFdFtIqxFgvSP+k5Sd70ObDxzTO
RIM6KCW/xK5AAS66Yn1vTMUf891BQH0snSEKoIED8e08q98q1affxzCt70eVAex2CpCEm6KGoXOp
5Zn2QF5oBtnQl+20IfR2Bvgp01FckG5rkVGns5Kz8rqyRkknbofN2uArP3UFzKkymJ14R7MMSSrT
Z5vgLldWF/3061HrSsOIeUUSk+hhdLduHvtu5Mw1doIiLWOXJDM/vpV+V7yNek6v+0Xxx4ydM7Uw
q8bEifa699ilevE+2NJSV7gEefKzJA1DMnkw3W0KWgcwyv0i5X9fqiyNgnb0JNqbgRBOXEbETTns
A/LomFCLA+JLh2cjCa1H2+HB2vrN4DzIIndfAXy/lMpyHpqkG08SFDLoD0T7kRh6C+JMSI9w7GGN
+t5PzggTeY+xfVPi7wMVPhFytxY6PSOPkRsm5p45PzFndWGnw5aShaHuubkSVUVsxcR7BRN3FE/+
dUeJUG+qZcaZs2RjcwjLbjj74MdTjOjtaqAMY0God4MIv1cWpjJRQn8vy58YVvAE1cgk+al/iqFb
HyZXf7gBMUs2fKkseCjA7zIis58xUGxxWz73RCQww70XSV1HtumIkgvy/NpD2AD8Vnz1gwIrOgJE
1jRzZdJ2uVy0Zx3rjFdqYXeLiGCEETL1J5L2cBVpdWDeX0f4q+Ekj6r9hjKH3A1d3uICSnbIl2Ly
3VuMJCPwSvR2LoE/JbS7pOpOOYGRaGSSvdWsy4WDfOEmLdV4NS3N2u26lAUPrnBbtVtb8K5XQW3e
PeM0P2VXDgRCBG392ILyOZVqCTYdSV0hStpiOXTSQd6Oy/mtW2t35bvzjG1MYtyHNYv7e7/0qF+z
cHnMHNAWPNbnsBa+yAHfln1wwiq/8Ynx/uZ3zmuoY3XFqGm8mXlzCNlZnew5gSCKEIxpw40J4sSi
jprKLJr63v9pZEljBPpNbD+2eM4gFxAKG36dxuV7DGI3XsS9HKAdaFwxYFVI3Ezdhz6wyW3qZvce
Rg5ZxURjmQs5eupeZZOH3JCcRCZqy87uUsoOgjfX+ZyAAkUZZpLjEM7MFK79EVPC5hHd6XiJAn2W
/q5ja++E9rBMVfybtUX/5r56nWdfITvOiV4O3fJoVEeuHtj0Wybj7lYtvfmCXM37kSPvmr715TJ5
O3gBbbIjuK3Io8bG3ra63Xxa5vW9FmrYkbDTX8ec/NG2l+JpTOwMZvEi3rsx6Lem1hQUQ1p/mxmc
3M2Al6fzK8Ljltt4yscExB1ddw+luz0OF+Hk2x9Bkr3OYeXduXCO4UUsR8qiYudYjvVh6XK4qglq
jRbtPKeBaZ9wk//KxD45hhnKRmO4YHki1OELuY0XuQmDCPG7uTP9lK1ApUgrn4hKOyLO+BiBf27M
QsJRjDp5p3sCsdDywRMeLHw7WDoR1YR+s9V4QHaeT0J6hrYlshFsvIMzCG6DBqqyYxuXCzvVvcwI
D7fXm8BaoatiAVAnI+oWRXYs5TshxhXbJyAkPIzAU74DECxIUWzraUc1am9kW/b7RY7hbppsRs+u
t59ihmi+S8QfRqpit8StIPQCFM4F5BSPYHUxN6d4LXllnYaY9IGUvHGQ4VYPsUBm3tku8v1YRmE6
f4sHqR+ausPLlBDucDI2Ilf4xoizp7h68fTgPPaIN66CfKFIJVPsliAH77EieeAetd7YsUMEMZ6p
3hmJ1gutm2ztctwNPQ9VGRC45bOXbVTbDCdYtumh9fxpK1eSgebFY0kRPa8cdAhxtACMawvvYTCO
S8R3TvdkmhABCICVOqXXUdiRNIjAFiL8UA7VCUJCd0PxR2JNWXZR3AjJD1cCpaSotqCGD4W4zdE8
f4OEOxM8qzNjolgWsJQbpP6IDzEDL0QZ70jO7Kb9uroJaHh7DaPRW0q1CfMR9b1bL6wa1HaniV9p
n4ZOakUUfwRQeIva9yNNWXIyC48CeYVGHwlpwfNVKFE5f0zIBciaWPsjhlbxVjr1mF2WJQljF55k
G73GK9L3yWY043TlEWuLnh2ECZWKU3k72r6m2wGkpu4INFtdVlvOo59a1YHQk4qXRaUk4CKMJoQM
j/Na7glJwAaH3cxdGhY2kJp8hyGXeX8zsOpTs5aysi8mpqBnubnmUQja9FGihh3uDDx5iFDWe9PY
YJUW4+y8jlSNbhDW3vPqko+R9F/J6BreTR0O5YGUUMJJqOYIIevsm8nPXwYPpHeLRjXDC4YCPwVx
jAyfkKokaFU0ZZJDZhs08+Gswx3Q77Mhb5KBQmuzJOFMrPCAThI9SHWYp0XvZzbZIkJuSyhlQMxC
aTi3ks9BTFd1XmgljY40cdRFlTrX1Zo/JRZqvjRBj0+67U5S9JyKtFHXyjbJ1WhVwwOmraA6+GDx
4fqV6TGJEYSOuq0MXpkmi1AJZt0tFvLmKht8vePlcW8xGwdyJxvcJ/vWTtDbMny+yvxOfhGz02wt
0R7Hc/rDmif2GhETltxykiJPtm67DW0Zc7RmfpaNPRUE4JbWU9t09cFTi/NmnHL5JjydchpxORUR
FQSvHLPypcf6RACTHzR77sA3Zgy22Xqw6dWmYrJR78lyKf3NBIbA2yQFxLAd7wJB5oNQB681JA7V
ogYCSfXZ5sGbuybhRe+G134F9ngzF2OiNxURckeVWU/VgsQ/c6zxSxAH9i0+wWrXIXpFpzv/ILu9
vGkcUd4wvZ5/8mR9o8OGM2FxUjIFkWVdjVMoT/iOwV2k4z1TkQs1ZVYWkTvAvSXS2r5wKnJDs6p+
Ybp63jft+eAUAY6w1HHWOyDpnNtdb4VVg+Tr6CWDjPCq1FFVle4TxUP22BdDBb0eZe9MTEqfNPCr
42I6hN2cPAZEi4ILXMbkS5HEcC3PFf0rO2PKRbEOBKylVFIlBYYam03hJDezXcUXQSvN89QYO43y
ua++Qu+wua1u70ZgBOOHBGsHdkcZIz9VpSI81cnmq9QTww59vvXVqRZ73iB1D7JoLMt2Ow3281n6
/lDUkkCFqRi/Lx0msIFyP9FkNuATy7GR4F7PKrzXUAynZh+ghcqIGKE0B0/HD6Nmc/Y8sv/I0n7E
1j69Z2OWHTFjPHVnnHBEkoiVM0sb2Ui1QtNaUXO8N0TroTdN9dJdk3/azF/tti1+pgKHMP3f6iVR
eIj7JMT54p0Z4Iy7gx9qXuJd1cqWv2btbWIym1Ys+2S00SuoqrRvSBXHbB1k9bvME5I9ncS6JpIu
KE/44Kw7U5zPDEjll5dAuCVVOEXEl7gM45HMbV7YXTkt4muWWh3HCaq7Vxj5/jYvyQZzO3yLJg6W
b5MY7QfPadRmoFE07VAGhMUGAyEBlIELLd+2HLyXa14FN+2SV0Td995lnHpDvE/TFciqqlxVESuJ
oK3JV2vbVGDWo3BNFcUntwPVetcvOJVnkPm4T/j1ozKzg0u0tiQD+WL13K0eR7i2yyD7b0OQUOoj
3pGnrlPyyU+1QuU9GDmyYgdDu8OILPg9k/lX0h0kAoU/JdnzgBQTMNyyvHalxhQGoanSUQvY4vtA
NkQWZU1b38ZLIGemQa4DO712nHwLsnwhBdZZ7besY1Hfog0lStWZaJ9g4iLjhECrgiK0sd0Bz609
wclAvp3sWD1weCsTdPfTnIMOc7FdVJFqRhStIGMdUP522XP7ewzRolOGtKc5ThMMmIWNN4dUtY76
jvpra4xfH2gl6IatIJf2rlCq+YiZD0/beCwLcgfoM10jJw6uSG/g+JvnilU9wPN9G3qrdraIcZxb
C8/LvBHhALRvMi1HCWq5ub8K52RujxWHozWix8tp0M05nKTx6D+OheaIgsB/9aIWHTkRGv6wPtOo
GfttN3U9JhpvqLa4KedxrzTQAf6cIGWMDXw91DPKH04yc0rl3oYg6vNpTRl5IMunraQKpoj4C4bI
B64MpKcnrnDT+ktSXWA4AxNDOnQ8UD064qpGnRzSf1LDXcJWZdGAmTng+Sy186ZSqiBEiWQx69IU
i8p3qu2bZtOmdftYFB3p5nK26FCpuSDt7Exm2gx+xsGDlh+BZ55HsMc2rGVzY+c2myZSNlYk6YU1
yasZXYqtRkOZUmKN5SvmMcMCOo/lGM3jID7O8dfPJvRJSO+aMLd2TiFGwiitehCR59nLtY8Z1IG5
6hmwiYoYS+0QW8jfKD/q1KXUjMcueRFuH3x0hPJhsi6ree9ZpQFLA11nOSyhTjn4LR2x6hXTRkzG
mUs2bi0nerU4iHqP9HcdZns8194zvBDcko20bHGUpmqpEdH34ta2ffoN2ia7TvTG6c/NL7oacbMm
446O1niTLMscRFYQziWGPMsKtqatMcmEhC7gV6Mq4rWvcD4fAMuG5qIaTCLo9BX+Xapl5l0gzCLU
KRnT6iCQB+KCnw38WKe2SCtVIvfayKKpRUxEXzOLwmHNm0ALTtqbwpPLq1KZ+Mp3Dh+yYIFvZchO
lNGchW17qoaRr4UidWHjVI32L8kf0PCedO8/2yblVI920P1uC/jT20LJEZcNBqYHZ8YavKmtMMHc
OqSqv2kF5LrIYZV/6BxTV9uO4XfyBlEkgUeAhn66NqPmiO9KNZBoVq1LSh8wayXt+DkUpNjnBHzk
dgoRF6daUVHkEzHbEE7fZNeDKO0vOHpz/2IlaK3xPyhTCRmPbAAHHUmL8awcc5toCR/nMsTHULJp
orec6p094gMrNqNgftgfM819lRHwmtpKjnUtChTFI2iMJZo0gsNb8l0qZFL02zlON5ozu2tDBN4W
Z43cjkA5jXFpCJB7VB7F/bayPUDQTWuTXu7XXVk+YZXEdVs7HNAPiTajioZwLkheYwVzIklDr9lM
hR2MW60NmbcjqzUe+x63K3Z4YoFPHbJDJ+J+Jece+Iqu+bJEG2x2sSmSmThv46wXbq+DnJYjZ80t
ni9a08SY5OmO/u0IrKSNmzbc+v4oD6k3efVTT7gDBQhy6IznP69cPMF2nb60YkpXHD24Q3emcZr6
OxvJ4F2Cba1/jk5ictoqGQe1ZbKYttALRrngdQnn+7mhrEXTRtrlLmu1lzzRPGjjL3oISqrdeiHn
svJsg0WYg4+1mTUDfPoEY2Letd9hJFdtUIldM5de+AL1hAmqNiRt01rxq3Sr+UbpSVb58ETkLkZd
PJE+YG72xWxrWXkPEWNZCKoey9iHFaPOx62bNT2zBoMkDnqaV8J/9ESDl0/DTXnvR2HfN/iL6s2Y
LcBn4oIMNBdCtH+JV8DODrEzV+GVn9O5YVVL1ckSHonJ2TgqoqVGuJa3g66Texq+GJs26dxZ1p7Q
KrdmswySkGcKWjgJY3XoIh9FK/Mco51Prnwx+sOtT1NBH6SKLeggli/0pqnk8h1sBrRkHiVb0jND
GrDzk1x95NPg0GqmuRECWAnYLza4laS/HXlO7BNcaAMISCpt2P81NfbkSMbgdp9D1Km9KsCWnnhZ
FRVxMpfHpq/I/I7nsqmO2DTmD+ruzGeTIfD7Lptmb37NKjJld0nj2PMWQUdV7zSYBI+ZGFZPeGOl
8oqfLgjdhUpn8cIdTUyrY4U9e7Hx+BLAy+A8fQjWM0cAeTtebKjJbYsDzjTpO8IioJfItrsHGI3I
Jf1FOQ+rD91po2pgIaQvOfWhriTW0V4kqju4a6n6yChQ5lunxie8WYXJsws5kcwVV4BNLjuHLMRN
Z6/ebek3/kMhfUX0ql0OP8ME9dLlysgs2yy5sW4bb5zYgAHPPvichr8LN63z64W0rA/PBt+1gR7f
WPcxiWj3VqUd/rG+C8OXxQPlfVsx/nlYQtfIUxNIs16G0LCS47hwiLwarNTX+6K36/DgeWqo2VcK
Mo92LX4XcWN0VjzMiRqdfectNs58FylveO4JcZoGSxLmpP7SJOMIvrbpGhzmlg4JZJ3Bqb7E6ZBw
ludJGyNCu0nISqtV+FHH032zdnH7hUIMiyMslLY6mKYKMB/Yi5zIDMvZ4hEJiZfMywgeY+o1mJ2D
1dAmQk5NvJMmj9+oXYbLEthVA7WDNJ1T0LbpuJ8TP31ITMjWHBIftVmsvqQ9biwSbrqV8nRXmUR/
NV2epQfAbC1VymBbtH2JRaOd49B81ojafjbJ3JESm9pxFiGHF1m99WVsVZesqdr9wrGYcYhNr7bn
RWeiAI2y/LATIna2QR+Kgsdyrbx969pjuYXTWDoXesmLYi8G8LCRxGfZJBv+eDkeAQXyUWWTqFVc
eVVO1Z/3o5rRVmNGi2YSyNO9yjJTP1SDU0y7FgoVgw/C7gfsb1O7RsatkueyCrB1hSXT6U3Iozpe
InvnnK1oQfgQmIQuOJcPXRHh3s9fw3ltnG0LI+m1LAeKF5ugk3QHzsbm+YPfWha8dHE2fUlw6FIE
4+m0L3uk0Vjw/VW+i9UWTVTz3/NtbLdDf637YVYbvNGG5OBUlad+YVi69Wxv/uGXa37JBE8zPOu0
fVlCheCVn2bzgqNVcYIeaVxTF07pVwf/YvUlTBlYw+3Sy4GfJA3oflqp3Dm0DtU2tLr1mPWFZIYf
12KBOrWG1m4oS/K4W74I5bXnd/mGarglOUGkTXoys/DKw1qTywQsBOP9YQY3APRqdWj7T3bDEbpj
T0TPCwXh1Z1KRr8MPeiz0+6hkcJs00JpPxTr15pAAPsU5n5A9HfMCfRiDRTlYYJXjNRGYREG2AXY
j07nwTdqz5z+qC9r2n2zrfAV2x1Qol3ak+qxE/7UOZsRL/hxKqbq3e5cZIwpOs6VOinN8dQ3DRkf
4G3q4yQSSuS2WWaGWueYc3YHfrERbEV9JAKDUDUjqLL3NUNbYtbovSoIND6pSQVZ71bEIkeqrInP
sH9drcmpZMb9YwmTWe+wU9Z0tLr+XIDRhil3IPmlc52xOTZ7pKuwkFr23nuSvKsApA6l29ZaTCXx
pHppuMlCFnN2/8abboux4YnEiGqcl47S7bHF8nTv2TH5a3IVAcFk5CpY7FirqLd9rsnSbqlwGJjF
pfW+LpJUM0yI4qKojPuNokSLbcG2Xm6B+MZf/dpd9JZ7fT6RrprF4QwOH6Lei/1lF2h3iY/DPOIj
Lwg8KC9o0xO8jA8/S7uj5nl7Uozdl03e0UXaoeYA2tPbBQ7nsnBS/ZDhwGC2Lyt3AlIhxdruIVCJ
4jvek7i/EwQoXMUZR5GrAbNMEgEFEBzoLDebz7g78Vrp2em3vfZMfGEanxmCmexw3LvQ4+SDyNvw
ZnDFOfHe9bt7IDwLpvmmaHDOEhreRgwaG4+RtZwetWMv0yG1eyFOreUH8dFCFhhiY5j4iJQ3C4Q+
D8LHHguth0XOWafmRhss+fs14Sj/ZSzKZd5CxsQhy4TEy6MsBne2G6zZoee6iKDG5F1BQi7iVh3U
EHfmtTGavJWorGhJgC6ho/OMFqB7ndNRDRH3kUl9ruqz+30w6lrHuf8GPDp/XPn1CMTRi0vymZC8
szuoaOrLUiSYz8n+q2npUkqjkhFxORwyKO7eRa054g/bQdAC2nnLBN+ZobL6YQKf5Pa+AdYEqqQE
pSGKvP6eWMRZHCukPmG0FM2QH0Z2UnNyC4u++GrQQ57WJPXt19hJO+fKSsUgFlp2MVh7vwH49k2t
Ll3iK5TFRCH6DZTmbyotqURIYkvmvtjkwdj50aRKDmCOm5XTZUrcaLgZYbMNe2BgIAWbuXbH06w5
5+3UsKbTUbKnjUT5at99JzRYQM5IPd1sBOjN/IJ4tsmOAM3kb6TDMhnFQS7QKM+ylZcTxdpPLaai
3WYGqOWmwIGr7oY1W8UDQLKp2CxkoxPsMEv9PqKN8JhHcBA7AfRz3/vW8n4y4aQJ0wImMkfkKUNz
oJvVDoDKViUjEr6nUzu37nA/ueP8wuwvJdbW92LoUONo6OHbqf/RaW1ZX3iliq/dPNpfUyGnV9Vn
4rbn8EVZCyLlByomOEeTp0BuTEKUdyNO0jM31EwMCKAOpFtFgMwCKYXZ2SZznflDtvmZGFjbqrvI
E+FOu2pmIE5crgREGNfEH57jDv1XyjAaDjU8ufKKXieFEzobiAG8zOUzoSb8R4vpJZprcu0ZRsEN
T5lFtGawIw0LONs53HB5tSgrD/Zg5pz2Gl1kCjBFePC6cNbTHPXmDF82SuguiUw5dKx/Rq+wod0h
H/DtCb/YNbT9SeLyXLRJEMz7KJi8JI+k5XoVNbViGSa8J1FHO0k0B1oBDmmTpWYOr5BrS2ebaNDA
R4rm+JlOQ0dVoAG67SRKwp9SYE/rWFpqzsYEqOxgdXU43dFzfe9Kx5BjhkuHbE/Yjy30xkmY5ViE
g7tedmmt+zMzhHLCkm3NlHQZIY0vLllLjOnV5F6uRezTsp+a+jKhx15ubX/078m0ZWpb+mF1ya+f
E9CeJuzbGirUz0x3MMJqh5p2M5tqbaIiC2GLkM+bWVGV0R+MspEqPFoLsrl3rNyc/4KV3+ky989h
6pWbxWjwB/7pixQknjhYFdPMqHCH5kb29kouOMLDgL9eF87WyYFqAb7URkVWGzDQxy1triZ46mZr
kx38FqhuLimnB/2kuoUqvy26uGdKzVgzytvcvQYcZL0RkGa+IooA9RX7uvhwfGQy+94EdOomUswZ
0Ipl+YLtK3Rv0N7SiOZjQYUHaKM3SAK6DCexJW/nkQpwW1X19DrQj3CjgMrpvm+mQmxq8jETOuue
S8Am81ZgQBx4bsekkl96hpffeIwRxEz5VHMQTGaTbAyzWaA4BKY+Vv6U2BFSgT5kae8njtiyrm7J
sZ3pXBXBuaQpUAtujLTH55jTfw2pBHXEeWDa3aRQ9maEYZoHzCUbYZ9Jf3nDsCrulKe9FyMK5jW5
FVP8hDRZb/Q6N/4uSarvtDTVhZ6GeXka00B8n6SfvCuaoNVG1L1/FQ82cPGmKNx7e1ZFelM1xqJ3
OPBybXM6bm+4DrW3baEIcORMSvkmwEhat23o9c5GO8igjn4ey48ANmkZWVA49/h2G9RP61hThi1u
di3njE59x9IQcoC0nPg0ZCQPvMrOa+mmxzmOvKTRuKrymqDgqNRxN20cA0frzqyWrcjQjNnGk47P
uIlFjMGzBAbnXjE5UevW0R18UHKQW95VHyYwdXwjrgMtfBtpCoChDXJiiox27bMPl1d43LACYhZG
HtM3ewRdgXXR1q7kN+4y2jNl4v8f6s5kOXIkTdKvUjJ3pACG/TB98H3lHiSDFwgjGAHAsBrMsD59
f16ZLdLVIjXTdSypS2UmI+ikO2z59VNV5kmkuNgHyfWb9tOK0dbVJ7UGM0Gdx2shQ3HJJBUuuznO
xANN0fbv2ClMzII6S96pVDdX/HkkaaSY13/7VVF8I/mU5Z0ULf3FdtaDU1h4F1bGG8dla/zFqeEN
jOxeCL7zgD21n7r0spZSXZbbCPp3nks7/6kilRfbqsqKbm28ZirWZRXnP9BHqwrxvCcXvUk5Aa/C
coC6yuJpvt5mNGZT9aO8KqgnCV9qN/k3QeMtpwOd+cs+bLNU/AQvGPptzoBueeNvnMmJtieuOUkT
MvZEGSHaexlruJymiSqAFXJCdsQ6Rv7GKkszV2tT6dk78HMwDBz8NiK0MA4nRv+acMBT5adcNYi5
7JRLJFXM/1baSyQ5KF3GA8GADwEO2Sbr177N8B5OIQnesN5V/ndcJSq6WHWJFmurgpMkSTrxSgjK
SNeVM1N1K1L4xZcIHfE6ZYYiW4JJyuxW0p5XB63KiBPU0ImdSdO42VBLA5NQMOlp7oiuKc0m8XMy
QLyAMK6VbJPMWkWiBsUSw5yrt6wTCfDTODOfbhn5MkkjICXlvPehynBZDgMhT93rYJMzd88BB/+V
ZCOrfsqFCMNT1Tm8LqucCE+6zmXOAHHtFM3UJlzMmmjZ+Ckd1BurKFuxjbiyRxS9NjI9AOg19cUi
kZdJiq/nJsHpbhnyxXsDLshJKcJE0wa2RVhYHNkp2UCc+0iGojwsZY8s/IFlb4dOJ731YMY59zlE
WHUDZAGDpX9mnpLmROiN1oQzTiORT2k31T85igzdrpvow1bkqxe7ntDf7jDx+SBbE1RkY5CgmNhb
U/dpL3VaPji8J+F2BNapzjGtPRUk3Dgy/Q+8iQiHZuzG95zYvv4616LpD3B+ZMXU45JAmE55Y4v9
XNj+u0xT97fmQ1ytFWlj0yZtRHkTJQdaOXnPNBqPzXbYsVZZqnxqeRJJcoOmHTfTgiv3YrNnv/Hp
nbp9gsjyqwyqPDlToTDAZM66nq+y5L53TGRAJhA/YxDxRIHUrCVhxITme1wyP6spjbwNsQ1htM4A
nzObPcRG9Leqlu0jH2Y/pV83TCSX2sS8AbJ1sKmyQA6n0C5PDwQlRUxlLd5dtg5Z9T/8nmxr0KWl
DWApMrIEmXPUw4mUvyBK1zjaQn1YROtT3T0NeR0+QqVUTCUWz/2ZMPaVW1t6ns14p+YXzCQjzbdJ
VmvoV5uWc9BRpuJEGxNi2i47LxzC9yx3QRRkBQywUwUhQcyhg3Y4+WVcz7sgBTDfGSYl1YkEV1kf
Eo8fZ9NWRclebxVy3DjTrGPmc72kaCOd5lhvY3+2+n1oMAqcwQlbdrrFkGdcBXMNICQoTF6ZtBvj
fRKDV33H/8sBhuvP3B3EXNnZGSi7FpuMBNIW5SRf0i36UrRsoRwrjkYzA89VlXFPv+9tE7hU77S2
DehlOn0lLBYekrfaludJjHS+KNBYVhn8neMzT0PhvNhiugmUZFrZnDXoXE1E2wYXx0ps0mC6RS2f
RcRedlRW1zurgA3dIiAmwgFFuFPEo5czz6rc+j0JulSdGy6nzG9UZRWPrUjmnIucywioEa1VvWm9
MKaHe0/1pyVRCR+KNmn0K1WKqXOJhZwxLcYthc9oEmSXfuWEnqA7yIx5uMNxrGJKLUZvQu8b67p+
1GPj9G996oaixvbhkfu4AoM2JFymKZFUpomGW2t8TYDjGjdsSer8whnHv1i88urdEiYz5YYVKdEb
wmXb/oXPvz0Qd2aXsRkIZppEdefhWihJtS0Bgqysn1OgIaaPwybOra47SqLm0tNchtAcc9t2jCjQ
8aOvJieK9I3Ac9s69gHXsMfFdFSvr1VSZM79MlIXAiGil/47LeCOuLZ2HkWbZMlD4kfBxKHjb/Hx
aMAlPdFmPjdpkBbF2WtSTanEEJcECkDEWwml6TSRFfvWo6TyjiFb11yQLP38LQjBaM55k+n5ftQN
xF5dxU182/nEpVpsEoQ1aZPHnGgmtQqYkbK2x1ISe0So04H7L8JhziEOEqQDVsTNAC24srkU/SxN
CzdIQhRd6jGjX6KOPe7AZuA/nHub+5UVHjgZpiEEkw8akOwNCYLetE9GDqvtcyxzJk9H2cvarw/o
IKLqPiM7b3giixJqcT5HrYMlYPGHrn8cbLsXjJL8qgzN68CoxUUhqgrZzj8r3XD527G0BbY5EZKe
qWg3ToYp2WQBb6cb11nIBt6R2ZE5YA/5rMvtUM0BIGjbJjGn2Ez58ABaR6li9RTogWzGaUdKbCmz
atabhrpwdMjMDGmcb0fb1cFTkiSZ7FZInJGrjwBi/vRQusJmqxh4bfGzG+TJeOjQVWhNCFXKWJQU
z46oXB3tTePKV1X0yMC5ndqPo7tUv3PcMHTyyNH/xbY2eJxIVfQWkoT9EQPp9qsWnPhF9lG8n2xn
oeBdWMWH0yn/jVKH+J0K4WzACFPR07XrspjtejC0P29xEDm4V/KGdOEadftPV+lfRviHP309/6Mc
/H/843/87zz4/35d4Tjb/rkR//LZ6H+sCOfL/6oIt8M/AuqgsKSi11ILhUPqTwc+buk/iLlCz6Qm
CgvmLTvnr4pwIf7wsVJTBEvnELBFjNXsLwe+4/4Ro81jPyPg9Wbqj/4VBz4ZV//oarNwCt4iALz/
ad0rspQq0N4qj2rBlBK4WcqRD/nzo/ayZZ8v+FZWHEqsYz5a/dVldFVuZL2o4bgw4J/W/gTyQ4nu
LH/72ssFoFinyC6PIUm9cqmydcWx9HFCw9nQp+kdswndfTWknXlv59IhqTtvkOGJ4BzgIpWYV2k1
lfWaQMWSlMIufLPbbjzZhQw2LkvdnZIqOJCV7nAL4YyAWamNAb+SJojU2okX57VtLC5Z/gKSPHmT
JPUerhudn66h1BnFbxutocDMMSKkLcywUfvMtbSq6GmZQPnXKpbjFY8lymFWj/WjVVlCc+dDm4qL
giT/aih9ayUFkdcrUq30xZFZd0T9h3LLYY43keTcEVSMOhj0R29zNE6stVFgBauRk9gD7H//XLo6
f4V1UR/c8sdzGSt9pkE7ZF6w9G/T3wNRB7fiMh+pnv3PItbyqDKu6OvBaoItvwyhwPOX7Ap33fxw
i0BQHBp0Zu8xUy3x+Ohgx2DEw/+DtDpETvUUEjK/x8vZ7spbKTO0swzUodAEJeaMv55q4CiuRWkL
D5ZXEs7IBp8gRlUQF7lMvP4wP7cEhaPYMNtmt7DPzDF6/PDD0D4zYSa30MHR8qH6pbpS1GjtsyQP
PjhHy12cGcnequWaXFdr7ZXlB0eFkfjpuMUJntYXLpfkmBCaxK2BQgyOdnEi1gB87cYfivypZ4Mt
1pFxgoLdd7oZriLH2fU2SYd67KN613svURhfRUYbBgRhARg8xw9VjpaZxhm56XXQr4Ix0vY6DZR5
IVsdOr0cY8Lxk+gAjeC9EqyUwp7r6VNiFrzGnC8eBH0VmiAp+2Q4iF4i3R25U0TnoC6Wq2Lc80oB
g/yp2FmQb1sn2bhaVRdGd9YX6Wxqa3neOAOOUQsGwArBnNpWfJoNWjnF5dGPMuN2v+o7osfbrKKI
2ITTpuHKNMAxtQmOlR4IMEyra9Czq9FNhJpekt6/ErEVSzZmiLNF+dnR5JP1W8ZB/OVr4kP70HMX
Lpo3pWmkD/wNtVLFb5m+4NfHX8mUeHmUdBPzaUa0L/eQNPD/Mal7PF+STtN8/Jg5dr7bWIguuDfs
eyZl1jOzChed180f0tJXW1LOi7fEcdXLUoQcWsgbjuxDnQp3MzVx/US7jXlcwjp6tubW/oz4JFPo
atv0pXQK6bUt41OCLnupqiolgxFnXdXYwT3Ln98T+9ubQxVP42lBaFkvSEnfmrENNgVRs3eYp6bb
ZRp7GkPj8sahYCMkp9Cpx01uxpDAJT1eZ1uQnG6Aj24278c5KiGv8zFuP50qvBFpjddwQBIxHzFd
gHszYjvy3b07U3ri0xma4LUnVR++01ueksKxtj7msY2w0cy5ai31Noqz9ACEDgyZOt2DSsJhe9Oq
bryo/x2tY+T3e2tylNABpxjqajd6yO1DWBFtn9rRM6lFaofSFm/J5YxedavpRpqICcW6FwXAYUNx
XoQcf80THYrPqOjh0a3c5SXqq+gbDOM3FYbbWBqSeS5qWNLrYndhu8nGyWLH57uYiRlyj1ZG8xmp
LJBC4fRgDGPAeYigLQPrCzDoIanm7BkP1VistCDqcSS8ftnAWTPJSuiV2xbh6DyFRsNL1i4n/tE7
t0Mq7kRvvE1oz2o3pFLfS3Cfx1pgZqLhN9zDnee/SF8ZHnCqtVcGpeJAi/b8Lg0cWh4Mon0ByYlx
w1VZvpUukpy9VVPnUACxGL2OMKyuM3CeZtWOClsMM+5ibVSdHcuc3Ou8Y7+FzVAtZt/l+zKF4Qtp
h8YDBa6Ho3SiZMsIGCALvdp+IemyOw6hY3Y6tZptltj5gQIw69LZ5fxAQC498AHJAWQppvoCYTS9
2GWSU5mZ9p+6bNtdzY51R+9QuhVK85CPQ0rFDgFcT66CfMVWcioHz91Q3XOXQ9g9Mx53VrWU3b0r
eiIc8xBQPmzG5XfdiuFCOAArLw0l7VaJmxeSpr+r8iHCGbBa67jnnEzMmfMJPRsfa7qq9qIdvO8Z
l5NvYgz0KS35oCHg2dFLVhTjQ6YyfeRIa6ACe2vPymvviCy379qgSPcO2AumJKb4LoyjTs8OEuN+
KEpz6FufaicMSHiWpo5g1yh/czw41UF16pkBoP/T6zNn4HnLxUvlFWLjKIth9u12cnGXwbvaqlp+
DZ4OY4KN4+aOgY3ZED9mbewxGb43k2vtcbSIj7A0Cy7hMfdWRlTeO19SoYwRCEsbWOHP942Ncbko
SNOBQin1YW48b5dUCD3G89fNAvlud2W/lQsNl+PUZg+OscpfpsEmgAgSMlHHVBiuDIuUWo90w0Vc
c6riiYKY+IxYwyuW/XIc56V7cDLHPkVjJ46u1ZXPYzu518BrvBPKZojTY1bcxl1J+0xsZjKhib/f
t3a20ObAFeLJxhP6Qw/d/OSO9NzCr/R076jBch5hMnx/1eZR9iqRcU/E5jAZolCICSMGuPXkVSz3
iF60ONUivU3zO5esL5WIk5VZ6k7iBz33MmLgUyVIOlPp8nvRQfcQylkNq9Bvknu/NtlJ6s78aNyc
6oyeQwz3nPJX7dkoHkZab6kePcBNL7lTfdFtKOPMn0jEKH7DrUucEUQxzWvRWf2pF0ekftB7ornl
Jj0vDNQakstnOg3yIU6ASbDyOJlnvaaVDH9miqndqrPj6rMDbt+G1kwEUNIgOYNs0AhhWydjiuBx
wlsJRkB959FLaahRWIIOSOBwLD10mLNtosA+O72KjyWnN6wxpFdTTzjs8XC426Fwo6PVieyHbmcL
JNmuIMKjyj631SypqgDxZyZbua8Z1MEe4ISalHROr2UZJoewRAlHEXCvkxPro8kGXdJBEco1Capj
gZO5ZEafBC3Pr+9bG7JCmJVXmZxf+qRWJ0o/o4vbOdNTW3LSaNmMIZGxKvr0Ud27ep4e2drq48yO
88iskrU1IQeLwOcKg68seudEbQQ4R+11477tovDZ8Uf5WsVlsStMw4cap48+jSKy8u1UTuzctS/L
TdJ6RhEpCESIyRi1pdAfWZkMG7MU6WnqOa+tBO1/Oy770dHDRfEyt334kZHO8LI0xjxrbs0HN6jN
T28iTgZFbzq2s7R4xEv3c/FVuYv8kAq1aNwuTHlXBXPnjaXcDCPy1FXPntHjwYa4O2WEIjCjD91p
Z2IKiULmk0eQlvE6RbOv1tjlhgO5ghjBCVrZYhExZKVntvwqZ2d4LKwk+T5XVbxphBddoUAUcA69
eJeG3fDesozDLCvxHvKggwjPJeWKK8hSUCWKw5PnQpACQMVLW6w5Irp7cvwY56olpI1ksHIpV0L1
4R6ojMt4PWDGZ85kQ3EMHK2N6pNjJrPxDhWpeWiHAYTDR/OZAuVcYzg+iDVvmqjSgGnh/hCIuyFM
xU4RPU5/MvH7ONWxtG2akYa0GCvsAWLAJzb7RkrVtYsPNC3SrUaKfbeoTd+5/Rw8YFJPNpMoh8My
9zkNiRg6twHiK5q3686vg1+EZytmieDaX47gvnO8oVQrxREhmzMxjiVgmmC1L4d5XrcM9l+XVqhd
VlAEhMGH/cRwRrW2WeE4j1U8EnNIxuK6puHhINH2Hu3OS3Na1eDlnCjFN+8O2bksI/8DX0+z9pZc
buM4kFf8AvFOO15+7CshdzKJmnuGE+WxqW3+hpwA7cMQ+jzpqh+3Yw6cywprTV9+QaI8n3LEKvge
uRV9H1+iUtv7CKvMKeiW2Fs3XkBfVjCurcWfCKFvE6BUQXNeYh+abBweGFqEd8T635K2EPW3aeEH
u46Igpbuuqo43VJGf7hMfiBFRGMdfB6uF2Pk+DVFN6oSCu/RJV5iXUov/hX2ud6bvg9eJzjGi1tM
lNsB3f2kw6d4SoCy7rHF8H7bXnkJOiBYKJeSujO2/F2VOOm30krNryFt0kf2AVjBcdHXaaj1D7wO
3omnwv9dTkSYRJzdH5UTqZ8lfBM+EqI0NnZ4S0gkiSl8jbUFIZCi8OLCRp25SZeaoTi/4nL06zsi
IHG+pNbinS2t63vwCW43o8XzB4tVr/USp7ue0xlE062UAMEo+Dn4ef3dd9MOl23gbwcNqjJXkXWd
HTPcSUJ6X0NdIpzjBnRWjofRrQ8gvNd2zwNok0zAZP12VOCu+qCihr+87iZxVjHFOCa0LOBEP6Ko
kIbhbxYbaLElk2Q8UAiWfUU+H/AVb1q+gtqLmVW1kLWu1Zhd2ZjqGwos1aBxEn9LGhGCDUgzM+MF
bSbsYA7WGrqPa5/x+99cWyezImShv/eKvP7ia2k/KiEDVzASyTkJHSxGTtrYF7H4txsjDku4fnB9
Rwd4UnJOgNFUmVe34m6V9pbsCJTPYP38eTpnzVKwyLR0kLSdSxGjpdLxCXyFIVlnW+02rkNGC+kE
NO2aTNzBdztXUXC3bmwr/D17fXAFYJhOcOrR2SirOLXZUm24DY0PJZTBp0ojzHEgpWkbdWcRSG+L
S1mxbgbkZ9Bl6W78RTenpvWGe5NX6tCLQH0Kvw93eDNJJeEGhqe6jrfL0vgffG+XuihyJMANREJH
YKqutGWFV9A8znHMAHeaecY9Yr2hZImutXtCQVBsO0JLaDN1vpE72+2pDGUYinb/TP2TfQHkncDL
G6nWFj1F11F09UmE8MbUB4mSoz9JNiQ78Wkp5dHnYrvyu4nnCHDxA0c+hPOilxSwc3BfklhryoCq
4pm4FG+j/BgXi+8MuwUV6tXFW/+b4BuevzTM7mZaLNZkNvGIRn71MdKUQEoUfqGVpdvqHDiV3ESM
wdf4scoLapYk4+D22YqXmBT4oVpI06FCabKXaFj37cxYGhNRcRa8lL032f0uzmP3las/ZV95ah0m
e3pBb1ieo1p5RNP0elcPtbrWBfRE4I89tkaJQny7LR2HmHLGNMU/yzFkWKeQTncw2z1tgt2MY0V2
30Of6IetBzX0PWMCu8rJV3kXpcbKVRvfrKZoInJBhfV7r5NnahI5BylnvtI3hE6Wa8HuDaV94GHD
O0cfoC7WgZkzhEXHWn6EYfFN20WztdzJyXYm6K1Holmsa9Po9m1wHf1LWrX3lRW3F60GjbuqsZOd
XY/zdsastrYxKjDWJmpybudlVdXxaXJ0BvBZzRARf/+5sSW355sWdZhY0w/4pqyrDxJAYQzDIDZi
WM9ZNMEHKkwCaIAHkDRyuh6Hrto3aJq7lFrcO6OCci9l318147G7gdn1tHFHGzdmwr2YwYTyNCOl
EU07slX7oBE7AZSqSLNiB85p8F3q0vBEV8/GLdLvWdGY06TMsOGJqJ/KIYy/Qmwc6JeQqxdsMkiF
XUtEcZgXLj2yQxnx55XgWJAM4T1aoNgXFRdMtlK1tVvnLb0hgYlXlz8iMR5w+yT8EhqcmrtpHhKs
05ntXtqZ9eBg15z7JWlN43q6LXM7TqjR0VCSPG7F5KqvPqtMuMFFOqIOeCPVWAwZ5GGZdLqxHCfN
gas6CzdwYseHigshkJM1PeUK6hrAweWtTizsKJLIzFVXyAk/eINLghK1LgOZc4hKYkLCTtul3XvI
78VhnNUjUyV95jIBdKtgFbU5qXJUdgfViQgG53ebF+XbaCfhuoE6irZ5Wlhm1RHT9CsIEWlXXFfV
lRLV6MHtde5sCivvKaAtXPHOaBCsKoiIQZ2lGPkpioBmF8a3vMApc+kfVhqDqMqBnoluPM402KCk
sb5yflHJ8IAliw9CNzgvLhfana6H4FuaIE46SEBn3ymqE2lXGQWUGQfXlj3lrlWYo+LcswhIX3J/
2NXQ62LlNc34Rso7IDpA/VwCVYf5vlaJz6Y1uvKlnOoEpo6J27DtA42BuhDiIlKnJCEF+wh9k8X4
WAyIvX0w6i/USQZZMlpgmwFJfwMaBlvKcoMXsjnsNYbT/n7wYzb6IcmiA5lsziVgAoXCbYb+ZUTj
2Yuhy+6qMS4JsglyfjVFnK3juVoeW8cbHqdMDbzTjarXsFX1Tg6anBE1TObRpEtQrlCeFkgzcuRp
FOumPQKbvWks4lJOqLkkNRtml9rCjQVfA4a98iN2YJwcDdbNhM9G6oTLc9ZqA22QU7JU1pb1W3dN
fG+b3v5tJ3xhKWzzVRXMnxPXmrEC9jzpvBwmM3Yb3eE4dI/EATRwmhpheE795SOasvahguBdERBo
fY3Md7fa7jN0abedWPTH8gnEM/i+5BbmHxoEv2PAzxD1CuKmiaC5urxH3xWjy3nFAu+siNyC5XLG
OTqnbcv0kJbdB1Lgbl7QvnJPS5n1rzI07p73gHaCDAuAjZkUQIswJNgCAlxXFb0+ekWQ7W0rbP2D
mxH7wyYx/+DSxzgma8vqAX9a8bN0a4/FAOLiY3FDLrcJGV+rZci9ndeTDTGPxfQt8BigpLkz3qc+
3VWpx1SmcPPfGJh2S2Be+ktk0UARc60K9u7gnFKLC04lP4TJ8684wbVCEl90lUGSMhegTmxV9Kqi
eS0hcE5ywb05OeWbxqpHXBKXLrx/PZgiH5TCf1VUKDHjMW39TYthOlEqh291slRFXlfl3VADrY6U
TfOrcLop+N5BWbAGJCXdI2MqcQkTFXjhmAb6h2w5rupIuxsan8bjhCPw0jtRduQGJwpEcNHPvLeK
ZjnJ3wBYguPYD12Mo5ZNbtCKiXRJ2gRtIWcrLTnlkbVhdq0nyneZ+flHF6bLc5jW6XNPhSsMGtkb
swosnGtEwM29TUyeFDQ22vFE5E8hcnCjmRykPpuykgli2L+AX4TkYZXVmeYRBkR95xAOXiyUxEad
wa+PD7H2jSEkQDCDikNBokFFUEHSWg8A+/Uhzov4Szple+fmAGAc56jASj0KszqHBJhk6E8MDpq7
BqT11YmK2Lk11sUHXwcYZeqhfG1zUX/L4I3vp3ZhR8R2H+8CADAm7b3lfEbA5QfPjZPdgG35ffa5
phghNd6Pvxv4ahLZV04WCChD+RywK2z80NPPFQWod1wJYBrTHkZeeCQvjJXPRUgW24zgoiuxENVn
6dv5tl8YZ61EJ70dgk51GgLVPHIixtuQFekliHJusDpscA5hMH5qbewMa1LwG6JwYORJ9GoJQ1KB
oN6SLrBss+CDGTdRrOtPzguY3M1osfCVzhC9lDbOokMUtMxPO8sCB5aNc8DSFtjIHH6u1q6J9esc
huMFfRGxwtJeiRjjA6W963qE7O9GryHvnku43GcOC+6xZX3lpNe6QOfVZLOJB9Sa7YyTYajopOt8
4qrtXydGAxuXOolz1tfNTxDHfieA5yHV+0pxOoffhhD1Bo4XoRthqZwzGUY7E9G9h22jM9xydTWu
YdA5BmUQUv0GDr14jk2XQqg7JuHnbGpSYHJtJZ/+FNj8asxic1FT3hhvJCg4p5iOtRfGOb1rXO6K
JJIIvuLWAWmOQ6fpI7X8tnhpvC5x1p4Vxz9NMg82q01A8EU30NV1gAgjIcOtWcBuWYj4MmOM0dV6
Cm7KWTK70dsgMZBuS63q6YCOmuwb6unSMw6bxH+PTcai3C4R6r+0iQvStyEAHIu1NCTH4EKhGC7H
P5URe0agxtbh42dtaxlVv4ouy+QTmkdzb7qKfi8P7wAGZjutEYFKOf2yp6aj6Dk2ut2WRTd2nCog
TdBlO1511jjhz8m+lVlnE6P2jcmjyl2rBrS8oKKkxAs6hk+W1dvkt3Cq3ZrQaRToSOiByUdp5+wp
HZYoa2SHroG9vQO/XqRLGyGtjnWbHifSKeGkgl5cFmp4f45m1t6mHgdxJD2uO3Vqrh65MzFDD6C7
1hzTm7c6jORyRt1on7q2lF8LDpg9PtnuIVowX6zS5cAZoZtWc8ftcOUlxDiO5JXsmEmwnUWoeSQ9
zFN/57Ze+e7ZizQHHbljtSEdDd0HtyQhwzqqWlBYdLRlZ1XQRCtsf9wgi2BgiE5C2goxk5ka1Iu8
jG6gh1UCdHumXUs+ca9XBHV1VCR3JG7tvERg4nI995NBhbvpqTTbuoqXkGJSOIc2Fle4HBjALmAQ
riZrOHltEf+ue/LITTrlV9PeEs7CSFC8zpTvLWU8wYpQROXv3q6q76Rjh0QQyp5/W3qTu70VeCuW
FSWudhNxf6bGhMq4xqWPzC1KNkpGFeIM9Og+IRWHzzf962Fk3IkzlZZkTObz9BZVuXc3BdHCg5fW
j4zf5GlsWrFPMtGf8jITBz+yWvQ3Z/o2M47FFzB3J1GEqLZhbe+8gKnHlBacutyo4F6TivI+Tut5
E+vFnVYcbsJoq/w5fiYdqkDDVQxkair24pbTPfhyyzXfJU6BWq3YKlw83DUJXnkVGbBAJY+B0WJt
Kd98iwLSA8gsVebIjMjZxUwLgjW2u1uasYjHE+4/QtpKu+x3KF3jFoJxZkrqBt+ShVa+TWGb6q7E
yvKtrzzGPbwghARrkgMcdEmCSu4kYmOwtMDAjt5VtESz1eDbfCQi5K7MTO68CSfCkWDtSXRKRo6L
Tqqjk6OylAeMoiMyf6qpbu97uoRvbe8kXiKXl4O1/Ts68i9RNP+Lsot/pxqLG3Tyz+mZ02f1mf/8
/AeA5vYn/gRorDD4A9OSEEgyoN3B32GYPwkaK4z+cINQeHQt+twAw1v88F8IjRP94QtO1Hx2wgAH
y6354r8QmvAPNESgF3r2hH8rn/iXEBr3lsf8Jwt1/Pq//8f3/SgC3hEuCfex7UDn8N//Wy40jn7T
xy2d0ItjI8EEo8g/MWi7GjTPA3lpm5oVSeOdfWocuyAGQtesy0th3Yqw0UphqqEY3DURYixXpMp4
E6epJbnWiLQXY+PU3FTMYzkHuZHhWlNa5CSBUq7Gfpi/1XG8JCvyxECaZz0Ub63h/LYFHjplrINP
c8leRdVsGAAhpBGpeaNfQrhWi3d7WMgw5p6gCOfcQvGGySpPfWYnHWV5m5ql71Likn9n94bfb280
IEp6co9+Dq9fE06NnSXoY7kHnnMe9GhX8QGKfXoN2NnJUKHvQnEOZsq4BrzxLHZvUjZXnhXdNSld
P5tBONOv1CFYhjFKNX1zJOwAae0lHZuLUxz5R8xlop65xoMJ/QjTvAH0tkOia8QtM1SJglxRH/NU
vjW9mOTWWXr7lZwA763AtJAD+xQxwwKlzog75CBjfMBPbbeUZrP4T9m4w7aX/LBMzNA/b4LiPQ4D
bzzWOGMTAmUz3hy8UvK9DTUX0zmLPZ+ISqypKwXRPXO4d7AbBaRbIElLFkE6jAmMTZch2nZuF37S
bxnVxMDk5l1UbvYzSfh8ktTZJvcCiDXnUCE6d5MtsflwFDwZB2nBSLIN8UkQaFXIdyuCUNLBQAJF
7hSyh14C6tvkKB0fnWe1Bcw1JBaOttj9NTCEydc3J98tMqGTO639/H0QiVtug9Ri4fVmN0DyFWO9
80xBCFdnxWOy5hIM7p30g/eICWWqgB0zXL0zxyeW6Ar/zJ/QIGU66a/mL2bwn5ex3J6eGAiOtkOe
VM+nCekfnx6mMJD51ZLvcPSTR8GbuOLBxoQQ+/L/863+MYycb8XjaYe3zgt6ugL4uX/8VmVPclPn
hHLX+urBCheE1fAWXeUjlugspn5e5cOl5f8+ONIer//6uv7/5B7/e//Qf9wPvzrTd7/+dv1s9d92
ff31afKm/jcoLQpZaf/5Yr8t//b8ScrYV9P99wX/9of+Wu8jgEmoR5ovfD4RrNFwkX+t97H9h0OR
AwwvbyAf45A4+f9a770/PEqJvP+k7rx2m0nT7XwrPrQB16ByAAwDrsRMkSIlUTopKFbOua7eD7vH
e7rbPbv3GD7ZQJ/8/QeJVPH73rDWsyz+ErlCSC7/cd4rf5O0O5ueuxuBgvgvHfeK/Hs8P08RGgeo
Cyr/psjRb94Flb857g2EkbOy6BpjnuDa66J+SRmDvsvA2dedBm/DFwOt87gS8sCm/0VKzW5R2jdS
3pwINsvAEd4nXZ1KcjbyGgHfXaFq82sptfNOpxGO3IK4lIeQwzhyxFZrNxKGOBevYfEkaVn8FuhK
8djqCuh72jvpDPIeJjceq111n84YYThu7rBvzNsMeBwDA42bl4bxQZeVuDKg9N4t5kFPvKDJGq+P
u4QojFBUXiJiZw1b09L5ViQs1t000kVy4an53HrJhXPSzN2Z8Zj2VcXM0l1gZjIL+7YORB/rPcMY
Rm9M9nu1De8HMaHKSgYq2gl4HQY8HoQg62SS7jueXNYrW5qS+rVhY7afWKf6Ndf9W9xxTjgIOFJc
kiorCiedNeulYgLwnubavA2yXHQzsxjfGHfgcqpa0H01iwdAUSBvINJ84YRi3qopM6VlWqlaBrcp
z70uCruHTFYaXjqyDgkHTEJ3mIrbsRpWBVDhO93fXXQThoXWXUOOa3rY1lLcAR93SJEvJ+BWDTM/
MHJMjhigTgxPkq+SZBtYCg33NLORcugcdF0EymPJF5/CPtID16j68p0JBDerDF103RVTdRPn7jal
SEoStRDWWY4zuquIamWf2LhBIr+yNYeg2oV35akmHANNaIDbgeP5CRRTW6XCnNh1Ij2lUnNsxU48
sKtQ3I410Btzy7c0Ghe0egJzy6QL251BJiusT4hsRj3Kbs/Nj3i12hpjW/gj7vZDTIooELVjiOee
sU2uYnonJJ43xUjXOKiEO24+m89BLeqHtMCGE5pxe12MPP3UOkwt2gyHeKVVRF3xAJnmy7JA948k
kgmmar6Sdx4yHIiqdad0MAihdSBGROCE5bprJw+JMGsZplGa32TJBW54uppMzQm5OW3LhLyL4+RH
R5bpwLIc0OoJwrcmtSI4jf69QV1li313G+WZWYuiOThdYoBhQ7/nMrNLwqJsOerfdIg6Nk6Ewi0k
5aPWm9wBRgZ/GFWlb7SG19cZfOWARgkfRD9vQrYTjIQqlkdWC1sxMAiwsc4gx/jziVRc09r6bkFT
oiaUcw/Vz6nSoN2wOqvtsuU5FSQhXLzGKJfHpUPvigzNYNsmZoLgVarEKAEt2VtpieKtUeUF2/U4
yo46V8V9NZ4irJbPZL5DsjYT5NqdFLOTEMeHTmWUmeX6M/j4zOkQVn0gY9YJ1ZFa5dbM8OjcLmh6
qDggXEGfYJkE+E1BkcvSqek1Pk2poPKszneMfGlBosO12CnosaVaGxwmrPc2XpC3YWNGWHFUZIwV
OggFkg/aYnTYRl1Cf57BD+CKAdWrhq1fBve6aEwR2LLAbK1n/EagB8xq5gDCB+tNAdRNV0HgdFUR
lWou8wQzPIqodH2VochKUNiYuP1sPKpgZFw8KUF3mrSo3lp13b7gjgku0zyP6qm0hs6rEStgRIs/
UnD8zijO6dYaRxwZWaJfSl5TwmpKnU5pHEGCC6VZWuPqKy+wh4NrNxjLGvOUtWJK2bopwpGtKVat
m3Bq+Lph3TeSk/A4Dl2aghwgI9IitR1i7CINTjEXFumNyfSAG1zal4xZZ8ICJnAMSBhW2ji1MyI0
HDPIHYIt5fl0mkl5YBPVlMO31t8/YVNbvceFyp1hsef46S2zSk8BC+WXBl4kn2A8cJcCTLa0xwPD
aOU3d/GfFGPS/3250SlRO1uaTCyM8Uuv85vLTSZAa9biQSMF2ToSgkCCh957Ypdu81je6mHRo9hP
6T7MkCoaXVmVsvBIm2tR1i9pUZNnYi7tX8Ta/cGjcL9yFZo70mQl3eQKl7jbf3vlKojqxQhbpg/1
RmEtF7xo2fi8lKOOlq5WNoO0XKVl5lNffOI1xBebla0bRsI1jfWjpOgdLgEq5nvLUuF+clXtvuzt
zKuS3UeObf+TlyBgGAlt7w/PX7yp9xSd3zWIfPvYLAxMHoS7ATL//bevNwZDs0Dl22clswJisx3n
9hCO5bs5IUzMquCqW+UJEcgEmDNGqyaqGw1SpYJ4HD72Cq9hvtYl89eK9J+W3r9P//n1bZU0k37N
knUNucLvvy9V0C2yJ0TNNzL02FNVPLODVexOw2GBsMtTumH9y1vx/3u28R8zEf1nmoBoDAX+eVF8
eP98L//Lf338X95/+21RTJX5f6piCd+PTsYWUVuKdK+K/60ovv8OJbGh4yNi+sCk499qYmxE2Hso
RWjVpXt2IQ/e32cg/JYkYvsRJTohnEk8k//zf/zuwfnV2PXnPdwvH8B/POHCLyYigyfl/uT/5rgI
08lkmVsPO2NQvcA6pqXyRFU1hnf51SlgTDYGLz06911X7FNLef3Nu/Qnx9Uv+Wl/9nXvx9hvvi7m
w7ZDkjlgm/EXMp6kiziWxyJ8kljhirXsPGhd8x5klauHOguWaW2UWyJwevWx7tYZfwCasaMv3/dd
Xk8sujWD79IfxgwChWquESuvzPSV9QHLoN09Q2We/uJUkH9pN//sm/9jA2H1Q56E0bBL480kfifa
ByU9Wy2VbXeChgtkfvVZSD/GdBw+JTSxobuMJzGZbWs6WvNptCjdsqPwGn/wq7ueo1zwQ+8leX/o
hG2dX5CPpNZgN7kvQ1m8u7ScooWovy3f6p8U5WsCy2uD/GRdHIq3llrLVn0wu36zItrA01xmt17v
Te7iAtbbo2+xQ48gDTd2BCdxU694EOwPw87t1gtSO9one3nGHe6VnMwo+wyZ8u4qj8cpWif1JpBe
9eqYZU+oprAtG8pTWi/2KHpj9mJNMdkcYD8LUD4QrXpojQ+YlMyQjZk7Z9s3RF3lFqmcFuOOsetH
nCf4v5ll4XRnm621MBaDY4dKkngNPDG1ck7nB9ifZeAY+jprrnzBobC7BrZKqzugpxPM5xBVcPZ2
z3WxTee1oq2laq1Ha0ldT8Op7h/MkNnvShw2yvCll7MrC3bPlp8sk3ucCfSi+TEaA5BiTokkZg2j
qfqI3P4JtKaWsjQ/ECQGE9bOiR63XO0RlA5U9spjgNI9C+rhvnjoZldtHqy7uN6XtmXkSlB8anQ2
8euo67Y82sO7+il+9hzKiVNg1dbNyW4ThvzkcKAsxyj9OBkENIHIBnP/ifjb/CDV7bVYtbyxrb4R
qCkv8W2SO7+2pJdRx9cVHttgNbdX9LYOpQk5EbUbQPZN+bELh7iH17iDNAJD6F2/j8GdZpVpLu9T
5E0GXEiqEFsx3AgZsbEDNK08U5kBlWRplFM9buL5uWdXo6RHXd921jPrwtqXfaQFG8XLttmTtZa3
mm/5mi96rP2gmaur9KOI/yKd8O6g/M3F+49j6Q/1woSCLOpMq98Jl+wUbOuttI4elKN2ULbFcToW
2+IgnfLdv38YSffr8s8+z3+43ll8khKa8tWKff9cH5vTdCnfYC+uNC85Nsf8db4UXnNg3vn/+hX/
OHGeDfiUEMN20oO4Dbb687KpV9FDetD35oO2zY7iXl/LL+ZRuf7Fa8TN9U9e5R+GZwNxRtIkacSP
P+CgAAYIFozNlvRiHePttNG32ZVZYzTY+fO8lTb1WvcWP13zEdg2fr/l//ksiDfttthbn+Qc7BmG
PFQ+ZppTDFgygwe/Rk8CJQYViQCxlsgCtwYYPfoy2BoZ9S9COScW4ag5BmTR3GN3jmq0zGz5YDGD
+KCfGs/x5DJcgb5fzy66bGYQHkQ8A3Grsz+W/hk06QSpYyY7z9Fu1V5eMTupp303oItGyuBX3Uoj
qwknzdEad0G7x5uNcAfp7PwzF1ix7PYZUN78M+XO0iMjs/UfnUF3ZKPnOIsHttLoz833+rE+Wrtr
uwLpgpQAphl6uvTAzpKRLLaWWwMn60Q0CepipuKa0/MlN3yBBzwjrNE8hJmmW2kronvAU6MTyTPX
wJcT+qa8qvNtX39bnL5l9WPd0vYzq1475VkufkJx0xhrM1lPn/Jh3AmvONLoewjEYAcJADVc90yL
vsUPQpc28U9LdBfDkc/wY3ml3R0SpCl2/jGdxDN2SA6t3ZS+DT3dt9uwPNeB/rMIhVRsB9laJCMu
gHvv8UC0PwY0/c/4CINsHa7rZ6wPlnq/RxSHH5K1bnfzDpbi+KI/io/iOdtEV+XWe6kNRIKPZHYo
172DnOW5c79QNLq6D9HwwTrx7ksjx6Nv4RqsnYFnRXYrzl5kShvFzfx0Vay1Q+Mttuosvny+G7Ec
06N58dIjZnfRqfYQUX3kUj/RaRe66Nqc2OUHZbMUtxPH2GS32oNA+Ixa624mcdEHq9544NLbGF7g
o0Df8hKrDW5eliw8/C43N1j/l/lBOoZvbbpiEhAyhZqfcV7a4bVgyFJmpS0iwy4+xG9rVz9Wr80r
D0HNf6mnJqtmcZt2DXpM9Xg8Na/JbaYcP6JPlmr8lO10IMXmsIEr0V2Z8TnRAwA0u3wC68xf5R/Q
CwdZqvQozhcTOeBZPJkjV+mjZvrKo7gRzs17ctTO9U06zw/QgTxOaE/Zy17tIBBzOztxF/uqOzC1
H4Wb4Wv7+5spOJETbN+6jcWfZs/vMCHxIz89kJhpvwLD9vur7neryJvXtf86OZ+Thy11n34lCD1f
u/f4lB2DS38bGmfiJeHDOaVbyF/3fw1y4HbZcme5d5S4zUBPWXUx1nLwCy6ivRbz2geRD4ULgE23
VX1HoCx7f5yQCh9P3AmUF7Y+P/LcTdzB0HFUqjnbsi2/8Icdnzb1C8l4eRPvAQw7E4MBlaIjwfZn
Daf77aU6MIsb5hVotdwVVuWeT+KyyqHTeVU02ememMJjeI6F5/KNcJ39AGWPjJbcHX9GMkGtzcyD
LxPFtmoVXyRKUvEny4dMobVO+gZfbI1VzE+olvSN9CK9KGvV6zasjMxVxizX74/Lpj/WR1gsz8Ju
OY3n4VPWbNBBbYQLzuUTyagg4klGmg0U65NdOnoK3QYsBwCtiFY18U3ZJhYddHEx+yDMFemuR5/b
u+101pR10+6W7iSzRkLiSJuOfcjIXHkh4uGIhmFZTZI3Ttvqpbiku3DX7dsUPfqzLL1WxoeVvunC
i3ELl/S1FY0149wgJpKEkLj2Gs4/zM+KxEuesjO+pGuLqhYYntcRS2jaMs5Svo91cmAYSoEa2agQ
vJlFJ5ELmR19CbfhSijDy5BVuVPW9Vspt3sDaVYlA3eS78B9fvAoe77zb/PVeJRP4ml+YPFEyqsN
gzL47N7D1+5xOIe3GsX92K1EfWAMVtPBMmOkJpSZ3NXrrHOC+C3MVhqOS2QTBPR0kQPYS202UQpG
1Y0poZpH0ENOdzG/uy94Y1TNceOkw74/dg/qq36hyOnnG63yhhxD4E/yRsINdzecTQya3+P4YRjo
zzeWTD6nrz6WX2Dfh2KtI3O9mM/i8JG2X7O0EW75c3dTzxjwhAEXNvpGiluYStYHOD5m7lAQxnuy
Y+5UkVMNz0vvB4UfMyCveQ+pPgFhGcO0ryiFQz08WO0XDiMtBdTpViMEMYdBSPQEM90rWWt2L/hw
D+gMGYvEHNscsppTE79uPeaSXwQ7pTvVkl9BDhJWdEbNjuoZcbe+x0/4UF8CH+dX9Ez2YN+4Gdbq
ngEXbiN3yBlPU+ohrcQLgiTKDQn7GHZoNchVGVVvGp6WnCcMXeArtxsvLdizJzgHn+EXPnoN+jrx
u6c5f0XTZEe9n82OMG8G1QddDM6YKnMMVyLSEclmh45kMf9GjRu1K016XKyz1u2wmHPO8TNNflih
pyd53+HotuVqHTXvirLLgn2uflgsd2kANdyvW3o7qXnCIoygiRyHcZ12TjbZORAo9Nelq0k4q3ZT
9iFFCUEMXM96bhe6E6XPOYpBfSJi88q1aVDAdL7wMD9zNp6Nzm751As7pT9q/TE9Y4l8TN+1h+qm
lG/Zjc1O+RJfygcFoQqj4+4ZSXS5ad3pUXo7cSZ5nVM9xW5ZexXIGY3grghGFRhXLIXcTqyUC7YZ
Lmxbc+ycUoFdPLoswgHm7EJJgic8OOJm5tZb4ck+Na2dzev5IyzP8kUDKwf5FSimPRbX/kI8JXMw
80U6iNf6xJq1WhyMDnQdE2lDsz2dx0+FVXZm89DVsTdkGywYjdP7PJDpZ+lpe0Zo6otxNf32lGFG
WoFaC2gTOju9dG8mygHRF+SVVe0M9dpUu1h1iPo0mIS7abtO1rlbf6jInJ5Ab5i7/lKcs2+BPIID
TzgK9XvwHeP5j/gn2QNiRSJKKuBTtActcATLKOBQ1hwpXEM8WL7qF4uaDI9LdS9sZJnoQKIzmLfa
AKoaX3zkx2zClRWd/x7PJqzoIB12cZCMNtkDDAqVtW4mZ+FGrtMTtABugJQsIdfq4c8fk/aA0dQO
tg3tUtsytXY1qhx/FAa4TIV3B3GKd9umgI7hVarf+yzzxj4/4Cplk2xb0g12vjeVP7+U3//S+Ow/
Nhs7vgM++yn/E6yLJY35x78zGivJn83i99/Pxfgrv26LJcn6G1JVNrEsjP8+/fp1Wcwa2biPjfld
SWYCptOW/X1XrDH8YlEM4oKZPTIgpkd/H4up0t+Yh8JaZaJmgUZTjX9lLCZL0u9HrFjAFOa9CpNr
Zteyyc6Fbuo3g6qgE/BPiUZ+iNQIpKOhdjyU4FZA8ddiCpeiTXM8Ia5e1fmIila2eNYW4k5KTmNT
FqqnBKy9+K1Hkmk+MPwfZvQ/8/gh13Ar3lMrKMU1LiBVf0+rdpTsklBxwIpQxZYtEL+qP4EJThnR
W2pDvEuDRFvosmAl1igcIqQsHeEDVdVI0glPF2NgjF16izVciK9ZqxHuotVjfm1bcK8nvZOLfC9Y
avY4dIMuEti8gCcMi7Q9ky6gPgP2TQTM0VpSvqhLouSESUx9uyZZUVOJcBZySj6E7IYCBGFs8/gg
hQ3iVj39JeHCgvnNxkQHT9FMfRJelhb9YGSPXW1+6ZVg7uVEImEC0jojEUTgA0d9NBJEPkgZrvWi
6IpDi5mPnmXQ0P8ij2YFtF5G5qe7HFs/y7ekzLtbPqaycSTFN442cqOVLQbfSm6/mFGib4VkCEJI
6MfsLSS5Bg5cLIwPEm56lNRlZMRPC9suNxc1qP8y26xP1ELtqge6spLy7g4pSWT1OoqdUftmHsI7
gLsAwifUTOAgWgW9JprSQnaSYBRITNGQO3/HGJOpkwq1YNef3m1kYd7CmCdXUSaTFNWAZvJQNLXl
3xMuj2HX35enzIyVvT6MCdi6KZJi0avg+t7HauxwOZ5jAocDqIwNrMqygPgP9pPv9JwrqI+2KrQ2
UlZqGUnZlNAzjSU1F08ezXsWQsmRjSlVaw8SodBf8tzEs96bRkxNTs4XG07NrEK8P1qu3h+WboBN
5qL/wvJhW2G+UGK1Zjt2x8zMpfSlVtRCA2sUECdlqkic1makRxaeFbU3zS/A56m6GUnpmjU6n7Sa
7WGclcxndRz0vo7CyXAHa+5Gznez27N3G9VXiSdBeRkrkdJhKJq8Z9Y03VXnNphtrfCKIZWVJ6xa
IkVu2+W6awUGxaw2FEG+wcQ2RicokQpJ9US2CyS9DbnGQr4IpelNVSKs2EtFXPwFKTuX81yYOEss
PQxCPP8qwYKjCGlkbQUxGvliYo7rTeiYqLrFgpC8oG/RkQ/owrCmKEsjSLfG7AucF3hO6GclXvns
TllbWfzI5UxNDqLR4OqC/RKac+7KukRig04SBBiprkqImmaDpU6NAdOIYDmij7FaQxlBKs5RgAS8
RS1hDaIF2wNcaTx/G9FUah+doY74hclPSkWJtWMKcdxGs4hcJU7KSnuuzEVBeSHMlpnSTOPiNg4R
omjBdDJwTKVfoa/tum3c33OGtj3izRxBezbl2kVfYnNaTfPYKG+VMtPNKFbbEXUrtop+DWB304pI
HdFMXW4N2dMACoXwlAIYlscKLIIjvnTBYyASyGOrMirndWziS7YDRc3LnUW4Ez0i20laSUUwrFNY
giR2xgSxBxElJlvKWRXuRCshdwhPYZ3dQkWsmQOr6jUXCpNPTxEnFNWxqCEzN9pYuelmOXMwajB3
V/0MDudGeKSApHgQVfqYoJpvOhmi8aqeYrG+1uU8U6JiG0V32JfqLceB4tboWTZqGlnNLkiJA26n
lmwanH7LHpMZNrykpvcpwMRoK70cpI5NviQKNYVCPDwCkEZfGYbLUSljPCdWbe20DG9wa5UN5HR8
Ag8qcnb6f0YLBEjGk+70EoV1VFVEb8Ihfw0XoXtNW1oA6LEAdMqsMZT1OIKhFEkNoR3m79oi2AiK
ybbY6qPEXKFiH2pKaBAJDDFpOvMhfDZnI6Rcy1g8kJlXgxFe0vMojTgT8OTeAinGjEywylyxjS0n
bdMvDSHbAQ+x8tDWcgWbKiJ8xmYpL5r0DY12UJOo/EgxPd7SCVchk646PJAMkc4Xmbzdg47UmnVs
PVebucAdgf1YFedD0PbIqRxASSbKcBhEjKCrQNAPgSBij9C7uL+UkiXDIxhbkX9KUx5npUa+KOOD
7WFAM5dAnwOWE/YBVFjCMU7ikl3TtOctmQXjivdJMm3IoiKPXxRia0rQDEOGa4T2KZThi2AsjZPu
Za7H9DnUhoZ51RSITmAR+eWEoVod6kqaX/OCpOzRSOsH0BWcC+Go4eWTosepy4QtSYnhHgsG5w8I
3V2tFk1wUdVB2M3EQgNWxYV+CLUmHp0aE+1mDCS5XbVCQrOHp4ygr1kRXnEmMR3rVQuIRK9v26wz
D+MYzdsmxb6Iwx2fNODUm9kZ5EeDqWl2ZisuvIK2fRpm3Ep6MwsHE4arI4+avNNVcCC4mHnI5BRi
5GxiNSXPCy0Vl5gX943Is4z+fSRE80sXqnWc4Gxd2jA9s9ROLumYwGqoEqYbCswKGGZMgHAimze8
UdmrjHHMg4HIswN6dBugxXoVl5Yuo1/Gozxl8y4YodrlsMc2asYFAuUs3prQf2hapfvaTSY0RzSy
vnQxnTLbigfjUScyF5qtjogawI6OyK5nB0RCHT9JsH/vamKqEHoIC7LFHFkrDU3PE5qJ1gVDcvIg
TsirCDAwd2Oy4L4vZgaj8FOeYmEonSAPGDwaiXXUx4zHspeldyyAHAYYSS7E7YojGrfUuskwQuhY
QuloyEm6qVOqJ7VDKEfsi3WEBmi+h/r8nWZECVVBZ2AGVdVVL2E2qZDdrCNDtM6NaAGfiOmzFxVe
rz3IgvIwKCV+hhieYFVkpzpWEW5TatL5kaAWUEzZlTQU275ASzeQibjjMCYJOpyj1VCqoj/PIaBq
grp2iaQpCEzy2txZZRSvJ2Mwrq2ELC0VW30Pb8g4C7DEXuQ0KLawG8GZBIzBoSSc1IIkmCrXFl+H
tvQSLh1ZQSLQLqKYWQGIsnRFNHGcJwgy5AYpbNyIXTogZRDXXb+sEqki8KhWX7Vu+IzIBVqFuhIg
NkiSNXGDql3fmcIpgYPdAB3QbMAFxFyr6yRPMs7bWfZaqEgg6+tt1sXivurYJFhKfpqXMd60Bp1W
FSdHQyEhsEa36C5mUK1aYyz3al/cXfmIOZif1GF84plQWBbGkCRXRiDpyqlM0uao9kH4rRpW8qZA
Unw0cgzjbdmBNdGjeZ8EU0Vbzm0xcdiZ0IHyMsq/ikVqnms1Yz2oqRZvvniC0hLyiqf2Ysr3WAhO
GpfYNh81TAQrh446zZk45ctoECBj5W/Koow6HmAMWOR7qMkpJMScQMdO7c4VNeFeCXRtVy797HNZ
h6wsSeyCzQOmQ4iiwWRK1Fg7JYuWTUFeIi2+/kTdm5y6FsZvOvRZtFam4L4ErNWZCJ5e9uRuKA/A
jJGNwhpJ8QshNrCDelCIapgCPD1xQE60UcAmiX4EQe9WC9TckF/O2qVLWrSk2iAI7z26gl2Qtf2x
USBjA5auep/7ldEsWR+f0cziXDXF3CGupX7isTadZgJgh4OLwe4sWW7eRQHtUMsaeDLkY6tjvFwm
BurdFJaHUqN20yiHVpjZw2/iKLEIplaC01dmW6jQtayiirKMfoiqkFROdLCQuJuox2MexeaurdL4
ZSAghgobi2eJYPaAvhQMr8xcrFDbDTitwLcgneOCVBjLiKiy3LZjpVtnNBa2gGTmLRzqwB/ltN/B
/RD9aRjkV7S7w0ZsC+4OvcjdkIjfn6gTj9DjZwymc3PIC2D5kQENSlb73DfR9eykpUalJ0mPldYn
azVLjU1uLeZNj9qnIoLqiBXPWuwoYwC9mGLg1kKxLym9UB0WSIpFq1iR8QapVQjUCylz0cpihXyR
1PrWo4nFjkBl30OixPXWc+BMRcLnsSHTE/eCTa/VPIZhkq21OmpQAxD5O2VJe6zr3ORNGoPZbSzY
5PBKie0GouzJoXXH9rGb6oJ8uvVj91ZbUbbT0FSBrc51PuTFa4cfnapwEVcWEdOZbULFGe9GUBH1
4FL5iT6Ye4Cx0i6K48dukO7YyTJgMJ7yEMuJfEnRuF2LGPNhiNf0xvH7VhgaIZwxlFlVp7YRJAJY
a5A5emcqPqb/dx6weS1SHXr6rJaPc1kZbpnxXjcKQ9NJD9KTZIGg7YciP0CpU12KAfJHpuqiGhrD
c0Wdt1pHeK3Y3PvfXFV/MoVF4CJNEYBNBozizPgpH1pScgWucWNicE09bCsmB5gd1lqyKzKMOF2i
LOsZTbjXzhWRV4qMogwieHAcR3zIDjCTwDcJa9lK4LpZPC0VMUYkrhErbTRAabrwXTSm6mBWY7op
Wn30FIiwF7p8bOWUGffHesxpjVguTdF8VpIqPIelKVwwBaqrBQvrrhORfZKpgDxP4CzF1NM8tUJk
vVv9WJ1joLmwfEdaZGvJocrOmvDaQVDykwzzIZrh6IKuMmVZk/UX8POfrWqFxKlW6cAooS57u4z1
3NWgrvNmkRP2AGCcaacVTo/EcoEJN5VkQ4Jn8USzO7zO5iyeAvjju1StFI8Je/7QIrjcziVFSNYj
Z+Z0yFdtgZXSGIuS4ev0otIXvFhlHL2ZMq5nts2Gx0eT1S1XjBfqbbYlaEA9l2V/LaXuLDUpjtgh
mXaWONXvGDwXDE9zv5bESn2Ne5Zo96ieh3Aop+eKD8tLRUgjLUdDVRdFfb+jOHhGtSphO2mzQ55w
7Db00e96REFgzghEM/CLAxLdVQkCcgcLktmsSKNdmFG6VQwD3AqQ43zC4D1ZXepPuUxQeYDyA0W6
fqNDmUBESQSXKkS6rDrO4W0lmvOhixrwk+xMFk3m7AyB0uLRLB2swzv8qeoeuW64AefGtAOeoEvi
ae9WqF1dq5COyHoDLzKWp0opaq+DtMopxTghbroHDuzxe2l0skSlEOFwHALKU+CFOJVKfrmqatKG
VM6TmvXSCrX98ByTQ+FJ1f1S0a2JxIiu9WKzr1cBBIpraeln8sihLkAk3MgzNTLWb9NRTCVnPwEQ
skoD6WBJZAuWI329IIr9qTEMqPBJorHcH2crdyKp0fG1hnVDEG+WEWarHI1Su39kMVLrkvhei0G4
RklO7BU/CVtOBn2dNHGzXgyCdvBqkU8STcWG+7zfoaKfz4tlxOcAe+oO8CS9p6Q0FBqRtuXFF1vc
dCYGgKqm8JSvGh4BzxIxv0qpYbel2F+trshYJMTCFQ1w/iiKQHvIWwoYvNfq25jOi4Nzr3bjIhB2
giq3gKVEPV7XZhg+tED3Vo1RfTWLFO2IC5k9SUOhiytM+U5R1rpon1OgVgwIt1nejNheKdrg+kah
x9DS8ic+izt1aUeqzV69yeZSvWdLzS7MZNLoMrdpVzOQ5lPTVGxxaYMw3BnpffuGzwKXRwrLgsHn
h0haJtsMQfPA6OuUN6Bz9HgkO6iem2ErUkQ7HYEFLrmilkPrWmwzse1f8qS5B7WM+qmF2rjKpKJZ
iYYWPHMlB6xb9fQ9UQIkXgvmZOwjJFmaZbITQXCsBxEKixBj5q1NpWDN3SOAoAKmYdSKbB/F4oDZ
ThdXTLMkdBKLsB2l5MAed/AKgCOongCfEI1VVAiSsuWblDARpFzA+9suEwipPnxllhL67QLpJZOY
2KEzsPJTPMUS27yoR17TNrOLH+i9iSppb44kf9cTvhQEcYrpSRaf2zipi9ucwF4Sqz5dy40oOIQw
didtKuLDPBd8UqcCDTDybV+tIgzkgTa8QRIENCCRbkWwlDk/TGTjvXSwKPyC4NmrSoA1jjkxaw6Z
wc4gIDv9oZ6VecUFgmQKhd+XTgpAYHcQKF3QP+krsb7TY5uYX4EhL/t8WsaNHDGWsSugMSsjD00/
zmZWa8Q22/f2/qA37HkhTQ6+UOB6xrdnNsxzxrrAHV+YXqIIwpmZKXMwWR/PWjLHlwjxOdbnUluJ
nbocu6jQYyfJRcKu8QthkAgJGWiWbidAiH2M+mXaWynMjAyIoz1CrEIgPWBJEAjg9fGnILpIRmhd
9O3+VA0YBvTyrnpLwELdYcJtYjQIdJaUHMX6f9N2Hkt2I1m2/ZVnb44ywOFQgze5F1eG1kFOYMEg
A1o7HOLreyFbJYPVZNfgjcqykklcCFfn7L22zcqHtWaNibRyzqdEpFCdHw65r8YnCwM4VDvbNgCa
+HATuyGJ7gBgzTtDJQtClmAtc+b4ZFmTbIMADYP5b63tUpugoOOeICDJBN8FVdd5qIdua5s2OeCO
5eyAJAwPlOGn9tj7EyIghi85fplZHETMsXYRpTrFGTr+eU66Hbgb+AAYUftvbgn0mm3oYL0ZvUoe
3TmXdJjsZXxaIx0pRdX+wZ0nMlws5ICmsxLSZTexi25dij/R5OAwL+GCIE6Z38a4ENfDyH5TzJId
peFPD/5g4lkBiPKjhuH83Uwtyc/wrK/oZI111Og7CbbjUjOILQ7uIBh8N3Ge45qTOux8+8ZsPU1H
fYpPrmtQHh8kBWPLJCA4jxb7kA0JNC4wsBvAOXd4c7295OvknOqgInfJy3Ij8bV0AVM2KZsOHZvV
S68noj36gUCalrh71S6X0IM4n9hQd1VDcmKWjUe2tj/8dLg0sINtqRq9+x3EeF44IAWvs24XaAwI
Aq0WqMG47JMsN5E7LTnMSqC1JLF3e5fvEZyhRiw1D+6arUJpwX+WExP6xOLKnqUBUVCfm3RdKArj
TjS0Idm8PmoX7Qna2zg2vsDuYOdEnsCXMmu/x9CNKVb4FjuQjKQyKcqbmeDuVb87PbCNaDeSYia9
els9GD20u01Q+8V2jHJUUfBB9tAJOfK6Oecqt2w+VGEVL0uWHoXDpOnalMWTgaKOBkW9Neo05dhf
4eVFpmq9zS3TBQdz58C0/TDJ1QkDkyqkmHa1qJZ9oNkT+wIL9S7VEOtzeDt8ydh6qnh6bhNbhZ1J
oj0F82TrdlQ6OmNJb7sxaS5jx4muXN92VzfLPTX0p5Ze774xjCdndpzryG9p7BNfz3hKyaCZ/Fsi
HS/AvEzXlG18vjTOoiSOX+UQH9+VZEIcvGbaeRkVBeg6HINAXpyamBOpmEnxldOod4oQz3s/y/2v
loU7fBQBOzeAc6cpn/qvthZooyMhOGqT730ClfZg5517scx5fzK7dtxLDnvHaKkNSiiz2NMyCW5d
uFwXrocTkhBZ76ZygjULUPf3pjOgfGuy8b6WDMpx8a1NImP1HGWIPzgKQTPL10lW5uB4S2ukuuaU
ACUIwiKzJjUYxK0Q/dGcCXAhJWw8ZE0P6m4AoEXapPzqWxRY6xkJxAjCHaN2ZXzrKQncuZ6BeYvo
Ji5DGa3G4XMbg/889PGcXRGPNj5iR4dMDQAFpaydUkWbXXtvLO1f83lyjAmKuB39ZNhBM+mORBk5
jzSi6kNDwe6sbC89qsAdNzTQnFNpUQyO6vxydOEQTz4VaVkvJX3mMrrsinE5D5rNZMVt/Vh8Dz0e
rDpyd7x+Q6cJDpQVB7vJMLL7qU6Y17LB3RvpGD2h/KZSmxEescwJahdr6cZHT8weIiliYC76wlac
JTQjQc8Wyqq/ognwoVyRYjGbLHQjkiGyqHF5Tpa5ZYfsonrLGpe9ndFtBM2aK5pgFF1w6F0XuSPi
XZMioY7r/oun7PqOhSTGkOMXEOlYVXZyoooEy4Aydz94t6btMzlgQ6g2UYzztKqaK6IIqcWZw7UU
+UMErvrW6SPrgoJERJQ1sFAw33V6TV03waA4pI+qmcGekSDHJGYQ7mf7LTTFgeo6hJ70MdXqYcAP
elOngbrmRtgf9VbEXruYNJxIh+omHMmaVX+uDzolSiFQRX2lG8Bi6I04wdOnuvJ1Wd0GypdvIjGo
eFLymO4zmRKfoHw4rcBtjga8r0u6LsCZ/MGmMhsk34x5eKvyNgfVDqXsmcJUFhM15SY3ykWZ5QjY
903DUggXxaEnV4NbzBfifzg3BeGCNyfsBJ6wguLvprDG7A5iFpKNmJ3Q0W+x+zXW+N6WhBbPevUl
Ft1rIDiMbEynbSm799+WxBtPHO9mipFskryguMO0dUt0cn0lHHb7hDKguAIbMWw5rM7TToAAQnTG
hSjedB3BTtDCxgUpdrVGCbH4RU1zR1O5vM/amP1/kEv7kYO9Ky+rsnZf5syLunTbxrqqtz3LpoW2
aHIgDohFqfdSDVRUDDHSg8Fy54EB9XAavVbtUNGTnTvZHkG7NxywZEeAtzOk4h3kXkCTVgl4glJb
7AuTSNx30hddOJTeGO+n2hqb/eRolLdB6ihzQyuDwDZRwDiLR2Hf9wrn174n/e+pxu24UKms23CC
cHFLJ67a15Mbnw3aYPEpbatUIbfp3Tkkrtb/OkhwQQgLR/65GsjBYO1xD+uLfhkw314Rj+afqY4N
d0yZ1BcsH0WeUYoWxU5bPBhzn7x7TnCnm8X7NtMc2olkJFmz8m/hf1GHJHyvCHt6Hfdp6dojgyCa
L616AaxaYdN8NIQgn3WJaHY0RSeHS6eI6h81Gal3pnYY9ZoT23gyIs+56/JYvqbJaJunIWuyu4wD
LJohUjiROBY+CfELFuRrOepkAcuTtMFjLv2Oqg6gdufNlgYCqJFY634nA9CApCHTVmD+5fhaTDYP
kUgPKjuuknlz3SfKoCIFBeeBaDIgzJkHseQpwQVrnAol4+RdGRLTMT5WZEswRjmi9PWH0LHMjq7k
uS620Dd6jtMDqboUbyzdV19mFq+9m+eIyUrloNSrIf4jDBhSQgzTVFM5NfRj6hrOngcmLpRhdujD
wLW6hfguRyb0dUp0OrJGOfe1Rx+e0LXDUeE0qXH4xpaX6Gu7W7vMfRGStqNIYkiQSzl5t+/p7oG6
GkkqaeVyVafEP3ZCgh3R9vwRsBA8lCIgZBhZgfsEE13eARrCj+Eu8nEZR//FJDh+F+CsJh0np5NL
snxyCZQE2iX96vcaB/R+JrqQmWuwx8Pc0qql9e6QOdkX7SWsG6AgcUvlF9ofJSBPj/Z33bflUbc0
p/Kxf5F6YDK127NTt2VCi65vH9XUNBvspdMHVU8z7Pt1e0WMwpe6nt7ipq8vUteykGk6CqWjD54z
gtQO14XdLjM0edAJm02RKUrC3eiezUj7BzzBJdUUdr0lX9GWbL/6bp4ncUwMt74iAoJP2CDLFyql
qkLXQrYg2BlcpYzKU+lZL8WUiK+g6qxvGfD8Payx5HHSs3sddOjXmoBeSlsRhKwlUfTAN/JHL9fL
id7MA9tugRgeGscBTQKvmMzUK9hsdLEGDUkSD7B/5Ov3HgbC159chKl3fj24L+DgWGZTMqTCwWgA
ycUaDUPaQtllijKvUc3Y2KBq/eI3ff4YE6N6ZYpJh8ge6ivbtZ+YkcTjGiByHoiJRE+mOLMKspfp
GdoVuXYZWcVaKJB0a3ka7kONt2o4m6PnPRjF4GxnTR5Ma36f5ngEf55SdLCotp7xN5NHYTsB7cXU
2jk13PeFEsWWsVuhCqEQB7kG87dlXvSURcMcVNGxN93klAMP5MRtt+5+YfLaTky6z/kYLXvlwdaL
4Vetk2O88bUr7okHr7ekytePs2d7exDm2BLY2qyDLi+u2xoxgOsmDXxmm+EVE0zFbAn9BfZpctVZ
rdhRWPrW2bHLNhRm4Lbwu2kbK01zd8YbUMOVOTK8xJFWtYMHmk18wYd4M4jFv5/9KNhhiifcwsV6
ZQ/Dc1IU6QcudMtHlEqod6AnsZLQ6m9Tu9gPI1MAcr7AetSV0h/oFKaPNqi9Y2kAu6TFdy/toQVb
Gk2XcHNeTLKU72Nh3Wbe4DylQbRjVSAXRtjFKY8C5I5oG33RojjkN0CLJUPihlZUGxoO+hPbsHN8
/ou4z7IZd04xvc958qY9m6IbJH0SVYr80ZUuCcZ2395St9TjvunYXET4rGMfUt1OkrJ7EUwTKuJW
1vZ+rcJuDI8Wa8r6eexEBdhZez3d4IlewDSRhmBK8NG5XScXeZy9+kmSWFskIuo5rwsqzzJ3Hvk0
kCO2MieKx3WPecyMQXAMP0kv3uWAfoyinyP2frUggC/RdJrmQpqILm1Cm9qAfAHyX4KrQAb2bVtm
B9KLunC2zfGNr94IF3ZoD1mt850KUJwkpHBv/IQ8Qnje8E4HJd8megZH117pxJowHlh1VfMQG3ny
QKtofHSo0Z/SPkJwrzQ7hDbH8eLA5MCcllbipaaVAB4heDX7yD17USAvsLNLcG5x8oPqB/XYhDhQ
a8siVNFcqUcn+V7LEmtElJZLdemTQnJQeXeqLcYsQEGZ30xgEvpLVDjuHtrTnO/7FPwdyYUZxDhs
anxltKv6pX3ga4m+KEXw2wa4g33TDa6inCcFjXvDToDc0zw+BovwTtaaZZMb0j0a7pJtGztTl66b
DulzCXr7bC4x/hq/g6hBwPiuDwR+MaW6K8gRTnToaLfMMJDNyjqTj57AGUDWE7eEeUgsljRMMxlq
YRrTeWlRbuzpkCADdwGbFCJD6UwuQgc3c3Ht9EtmUs3GLWhM6XhQgF3UR+kPWP4iC3XTZpyLNrtz
CVRS+ARb59GrUeWFBPMNwKE1hxrzWYK78+8sDwLCpQG6kpM6zV2d7oKS4LaFshVZkec6nhzjcbTJ
j7oaclRHF7K0SQsBFYhfocuTUn1Ts5DGDVqyIr6jlTtChGylVO+gHHSODCw1jPJ1MdoIV4XlE3SB
spu6vAkxmXR1L3kLGtPKPxJQ5oQ+WLRiGE/L0WEHex4cqDGbuaGsIXVbhq7RL9eVmJat6aO8Tiku
P1CPgdVgIS28IK59vjYZ88fE77vkNEdEYYbKQj0zBU28s9rSA06F6l2nZhAOpoweFOLfyh2pKaLD
ATV9mdEq/6CW1H313Nl+cwyn8CieCTcPAXpNP6hQzN+XZrTOCrv1m7Zs5Z3Hsm6K23rmsLWvDJ3J
81S3fHNz7whQN4mxbcBy7DyUUbRsIoWYE+wHCE1nnD/chOPSJCUpbNNMrv2GQMTR3yGiKdgkE0IC
KtimZgJUo05/1Avtp1OuiFfY5axvH7YplpPBbuQYSMWfDQIvIovNa9eFPYBzCrPHE8F08D3OfHuX
JIl548/kA4EVNrooOTpF1ekbWRjATIpep5YAbA6IgLzFgoS2l7TrSTFBneA0+XeUoAklNrqgQD1e
DGOEQUqZFi1nd8N+MWOX6ACTzunFBkLtJKHo+Telyn44cpZMnWzv+2q4l6Ix7Qyxoemg4Ec1EtMA
SAZQnjymJK0PczwVL14nej9UzUq38LxovKbAPfYGVy8b3Dt2p+DJxl9pK+gvVb14GVjdCJ2BHVBT
mkOL5Og+2dWzLOMXpsoif+l7jmKmKfviSHp7tyYv1FF9HHUAq41DvqcQbRQkyHACse1Y7bRf83Cy
sejyRxRFtsI30ETa+HdKxf8HcfZvKWDr9d7rBkxtnChM+P9x/fBNvf30D1TJUzXfDT+6+f5HPxTq
P/3765/83/7L//Pjr7/lcW5+/L//+16ze1r/NqbU6u96awd/6f+s0Ma7V5ffflZor//Ff+C8XPcf
vkNPCaiIQ9EK+/d/4bx86x+e7ZBx6gWCBRss239JtC3nH75PpTdwPDMQ6LH/G11gyH8Iak8E0PiW
GVi26bv/ikj7F+IJOnDfs82/xODAJT/5WuEjNJ6R1LSyiuAw27SjQOWYw+Zvj+SfkAp+diKD2oBJ
Jj0JdY74Hzh0nxzJKCPHwh/6cg/KEqUExaDJO1jJdF1o6/5fvJRrrpgUzxSgL1ewxyfJeW/bCF2d
dO9B2W4SYxPQJjKzY935u99fiTf3N8Mz9/TpSp/oD+5opnLpuJK270f5UExPv//7P6nn1wtYwuUN
BAFot1Wu//Ot+GSpq7Lr8j3bjaR9AW7pAgas6rF+8dGS46/1rdrZOwb07I+y8Sf3wUX62pw4XvX0
fIuxpc1OBtvcI7mi9H6sp8EDJj2TZP9coj2FugCxefgDsOaXb8q1+Nah1TAN0YDzPoFVFs/zW4O4
lX0TPBXFzbqrzfPHPzyc9cP8b7v5Xw9nLQLTChTE9wKl+/nhEIDeRssSpXvMaN+FOx+rZbkmBwtU
xbTvcORXoNe70SLb5w9f2Cdf/X9eOnClBz8ViOSnr9np+yqrBd02e/O13TSX9sbconAOaV9j/Iof
gwMSk+0f7pcR/+v9eqbDCBIC2uun79rs6KKTU5Lta4zlTUj9JATPFDYXzlmE1R8+PbFa6D8/3cDh
1kDASx/t+s9P122yhBdr01DcOe9QNu/j4xLeFxsyRU8oDkMA/rtk89Ftms3D3e/v9C/I0q/XBlcI
/1CsTpSfry3JCDZh7Kf7cYsTPLSOVHDVZtlgALwHu/TUhmw7gzokmmyrrujUhnihsi1Huz1u4q13
W2H7zu7wNOz/NOT/esq/+W2fp0sbBDRHDJ4LKuEIyfCzd8Qqdm6e2xN5qXf9nlS43Z/ehv3PvvWA
Gc2SwpXAbNZv4282GuylE53oMd2DCT/a+yDEF30W2/HoY/A2Xo3X9ELdRPQnkH3eRjdyLy6MkxmO
l8gXboF9HFGcbn7/ln4d457PBGhKB3eR439+SdAmkZcV6M38RZv1pen43T3su15dDKjqwt9f7NeZ
dkX4sIpaHmNdmJ++/dqgu8D+NduT9zwVtL3EgP+Cz3Pa/f5Cv95VwB05ts9CJdjMf/r0iI/AhzS2
XCiW7y6pWFvNGNkOy+L9YTz/siJ6VP99DFoEJDh4rT45o1gvUeST3LiLW+MQlO5OBOcqRZRY/WlB
FL/MHOulcGH5/I+Hr+vTWE6sskfSMpDYuyluFdiJ4VCe+7vhar5aZxDx6pyrXXuzPKm77Fx9Nb/5
f7hX65f3x1lfQFqS+NE8wS7g5++3CcyAaniB//4ksIIve4KRN3Ij9vN+vCzDZvv996/x8/VcwRxp
ComZzQLuZH7e1LgprMp1vFRpt6NQvzhG+PsrfH59XAEE67p7Eytbdd2f/X1EIrQU1QCTbT9vKRbe
Fsf631FhPzGm/s4F/uUWJH8p6zcqDdOSfI8/XwBZpd16nDx2nCJwOjhLsJFqbP7wvX++CuuIaTLJ
02ehQmLbn24jIABFK9wBZC+g9BsbRIatjwj69w/rn11FsJ/1fYv9L5yun++laRc9dQp79BR5eEu6
nmGxFcqk2f77C30evuvt4F90aIo47Ay89Yf8bZ5UYxDEkei4HVo7G0uQSESUMgrj0pR/uNQ/u6fA
sXDqWUDtIO7+fCldFKruDJ5cIpz2iTQJCE9VvPzLV7Gpf5og/0TgsQ5/mo9aH8VoMED8XOo2emXS
8K4lWYT73z+2zx8z8DSyLKRvrUR4WhfrY/3bY8t6TwprcbKdo4rl0Rw7fdUgBT8h9RU7P3fGP4B7
fn12XI/EMh+zAEVA59P+0FOiFFEJfrexuxR9QyY3bIWdP6xQ//Su2IbyXzL1cV76+a6IGcHhamO7
pGZu7HLMpEfpKMTHCJ6PDceE8PdP0RJ/vY6/7w5cx18xy4EjLcGdic83luu0L8juwRYeF9c2eagi
uSGkS81+GpJvBOAEqLNXUjqTjGqHQhVmeMdAZGwQjPFYEN+8hKjlTHOfO+aCpztOyErpAswN28Yb
3Q81wyxAPWud0JkpPAVIdL/ZCbK6nTnH5m1GmESN+jou0U75CSQx5HGATqSDLkC2osNiSdY7zIdB
oCBPE3tQmwRC6qNLWQSJSucTmoNQH70P2loVBmpwiJgZZvojkP57JH1Zai4XHs5LNp5JFi+hKMx2
euaBE4VMrEQwPdg0KSxgMVYyKLquCRBhv1DJGh9dklcv21zf4VSzRLhkbXZb5O6Ad3SRwc0ypOMj
Nkt+aIOvGXgQ8hIiBXVXvCGK62jc+wXzVB5F/b070JmEvYxis/BKiVa28YjVcgdyNA48zAQjDUke
N8NQIurh7VVkfhBxRWgd6QOEapmN/m7D+fQ2AS2Na7dBMr3To4Sh61WpSzczW+iXZYtZ7p3EAlyU
kO1zXfGjmu16sH9B9tVBl0hie6VsmhDMUKE24z6dupKi7EIJdGupVQe6eIgSQ52N+WWNjOfWb3ys
ssm8JgQszM4I16QwkKiWbdWc56LhauMSx2pTMr3YW+zPoDzcYGy+tvYMkPRoESdNr94svA9igxAo
0VfC2Dl4gzJp+OPk2KA7IMqvtKQxb/OsM2LWRCO6zfEaKiS0XZSmp8LTBP4eurFp3zIxwwatsPGm
O88IZpIKhU32AXzR6Sroa5+9f0v2zmbwdRaDmHJqZMoyC9iFd3rlFiwVoOYJbWCYYVZ5IPZm7efb
RE/RJsn9CYmoQVelATZN4FlazWv6Wtk9xY3GJ4JlwIb4P0ukZzRom/ToIb6DMjHqqdglFV/gpqUG
vncsYg5nhAH+xu8tVxIfUw1ItIKK04GBD+mFTJjq2aLU/l34pfPm1abXhLUihm1LzQwRpcdqdKQ4
bD0wpsmO6lw7s3YZf/qtdFGHbg1Osu9DGng0GHtPf/BtLW24VBHu3qUO5nRT5mrUUMx7kzBauLze
CdsLLKJV5+cA1ygCenh8TjTVPXxH4TCa7ReMBhOfd9AEWDWp9PpPrXAYXi024njbNrlZHWnn0J8f
B9Y7fItR7YeJ0MFFU0RAuLWrzQGuUtMtV7YmlCVz+KUbE6XPdIgptCenKeaITsqYbb73WUm4BU16
48G0lUMXFXmqEYraQx1HKyCCHrQkPvQIF+/HFkY6+uTUziAlRzQfBMgIDWk5y3zzSy5qQXqCN3lP
Ykz1l8ahERTGhjR3lMlzvS1ju6ADVQzXvjebnJB49JcOUYrgZx2lngYa4fe+IimH50jaOthyc+oP
rczURU8PE+I2O4gfYhraETtc711n6LZNKvZBD4TLaKfpIZkGA66lFcVOgqscxSgAjzT7IPAZka7I
5YjwEvw0FXERaKqoGvY8KgtnFmE9xSWBlwRDNiQt1cDFEEW3TRgRTzYpMT2Ay0GA1+uxpMiuDLHT
teH8iMkbDU5NLpMOYJVybWBEfapCzeYNnb0SxYR6JCWAKepKIEDseaxr0aewQ4IqwGc6VT28gdym
1UqnZmpAx5le5YASWz2DRuRHKBjrrl12ft2UMdVjKyazJyNPC4WJhqDWJRF7eJkQwAZ4IIrQazW5
FSqBbBZVc5ASVIovfRdIYymvYy8vHxA/wVFJxhYpNwIlvFaZbhWTaV2C+fF1YzErLVgctxmaprcY
c6Wzm/A42xfDnNTiKFsMIeQNJv6PUZiSoYbmeAizrCWO1J+7QW8du+2AVabu8hJg4bZW93SLdilv
msuia4S1HUq/4Mp+UZCjZOlovBo1XvEdtuEmuca2aOmtLAfadYNvwzWb8yDtuXUhXwEuC2dro4j4
aBHFuztGeuRvhjXu9iQrjdU08zum9nEZjDXU0e/tDXFm/Y9mbqdlgy6+xsE2T/ZtkazezTGCs00b
x0xdPHtz9H0gKsqlGYm1dZvIEXOMm8S+2IjJZ2qtMK6y7GHaXxjMHt1PMZuI82viRCUStgCWWV8G
9RfXy5S9SWxr0ps5iukzG4NDMoAuhHfBhKJXGE+JFpEeSG61gNTTLtBf4sGe6l2G2YKFwMkUHoeo
dXOIXV36WhNWTpdwjOvv0bDEqA6GsrHOCUQpQrMBWHhHdnSCXNixwBYy6AFLhVYYqDhJf8+CioBT
f0V1Gxlf1IZ6KcEnZBeMN9onZWHbCOQWS5MvzWHkqN/iFZsDHVopLZXNhEL4sdVwMjZGRwRY6Ns9
6ip7zSAoncr7MXtBNHHpZPDYzsQTfRvdsYHAaj8f6nb9v8fBqb8F3oL1jV4J25Lemk2oRmqcmb3c
ZubTKun974qaoXucqoV3jJBUY8/xLEJ9mt7K7X0SNNVXA+URGtu0FGj22y57VbJj5jXJX4VhM3XZ
V02SvN627cLOijtpfmi3IU8IgYsimaKQ9UQmaUsfGUOj+eFq0aNrGyUCl57ia7wlUU196YikHELD
6AFBU4kYnguxpBP8f3uRoZNZ3UPGQgtT0cz0QzQN9MQiKennuQvznEeN7U3S+GNwYK+XDIYinb9n
5kQDtDfMBt1a4BdVc92levIPrL51v0f9lb51eMQWrH3dcMJFjK6CidV5KXKJcQXkQHLVqnIOyLII
lnss6jg3vNFyv1fE07ynDuHVsLAU/jiVOdF9XUwR33c0eqiHnDlE+eCne5wfjtrLnrb1cYk6TZc0
SakxX+JrG77qlgdyVw2m90HQgZ3gPXJLEQIYK4dDr3GubepotPvDwlxh7+rRlpcrg57VuzNh/jcJ
uRo7k/rMEzrCZjnYRuy85oNCZW3WfZLs686lZIYOD3SWHS8+IXegiW8LLf1qS8xC+44dkciEBp9a
ETqTLT7aZMb7OHV1UO1chO/dxiT4lsRPJwuA4pXO2RkLhymutQN1UXDhCz52nYaWm5F6pxEZ2nsi
UVVAT8/OPiK/6dx9MlTRrk5RVu4LyWbI1BGbmNmay2fX9gfrNiVNNI8BAIxd+0EqjjE/UT23ZyC0
VmkibcmM96W0VI3v0FYkUhI7EABEKrF38PEh3XKvSSLJxytdmT4hniXd0jutaM4fEZOJkTiDUdMn
baPxNUmp/+96H0cm8DY6wIe28xFIZznDbpsVLUbSZMwmYMxpjuEHbSobxrmoTASAhYVPIyvBLoTC
Rofmxdr/MU0Ly1GMXtY6ELOay2flVRE+c85+XyS/FM4mPEDzysaZYZ3pFaSy384Bdi8MDD2nsxCN
juov+mCh7btFpuDisWDYQK/KSh3sPJ0iJAixV5O6wXQa+QG0wnT+psWEbppwh+UruZXy2Xak3ZDR
oTJyUNO8Na4Q1Tv+McBp2m2ZtR1asbXFEj8hPlBgAOm3g5sws8JSL8rRybwVqYx6IKRJZ73SwydB
2S1o1h9Es5TxDUkg9ng05MJEzfYe3BZ5Du6yd6ZUj+fVjc0PnMEgnmVPUO/Ba6KYeUdiLWRCjYJH
5Q9L+lqR7fdq2NRkDtFYect5qgzzPZhX53uZmeN4dIGd4P1GqarBuCXJ6ByyJTbTU0ufKNkP5WLV
u16hEbujZqi9a4EwNtjhaGcCMVUn6fr6ehVZVAXCdkwpBH7oPio98jVL2f8QcV5Nh65ji3OuIhEV
58xaLA7IFevyjSRwAe4pmnDngcZ+Zr7opSN2MugNJ4dFl5O1e/LZF7pf4HuwMYD6syoq2IKqK0KN
mXhprvfdW9COKN+oCcGwyd0KkVUhSBG+7YoZ8y3rOJmYRWbmPhTZYsp35lhFbZgtwmATWebwkCvD
7Rk1dk+Yj+VaXc+DnPB6+UVTRdsum2e9Ywrx0y/DKk0me7aeh/sJ0EyJGzBKh5ugtJBEuKVRyxBv
svdQmd1yr4PBv50GrIOAWs3u3Sk96OaORsZ1V2f2+GLOeEghWwQqOM59qayrwaw1UigPSsfGwEs6
fhEj0RtHUnjqcVeVA9jNWEYYj1WeVl+JRk8tPAtR8GGlS1OcJbqVjtgYXlLo8SLNs5eL0t3DL4ut
G+11+YIDooPsyEDucc6lgYGsIZxMH92YNoIC0gRvRod+gl5rm3m5/G7budGeW6Au5AENy9iMONmN
1CCLFIvVJjE1a2sMIkZduygACiRaKPMZ/AksQQthvXMDE8yKL/osAfxYpJSqt3IAbeJDwKvXfY0Z
WaTfpks5RGdbFL58BnzAeghJRn+TEcFCGtHgc2TM0LVSjDpPttO1w4PTNDm+dG0nPwizI0N9Cdr+
XRg+yImkmpdz4adGfrDjYXmoG92gpcc09EOZkHNCFMKF/b0EJxo9YxQtX+c2SUAVL2lzFaSLiLdO
DTliQygrxxNJzeC7P6spO5WAgD4EeiXQAAm67FdRm/YQOn4MobTGhvrFYAMVnKaWrMCNszQlzjU7
HdyLaphixrI15E+yUohP8lGM3S0FwOSpcIq4PmNnLDAOlyoD22tq/6WtlvZFQ5zQe86lq2fBQaga
kmSV5hvtGMLgxIzlYwM0it2mC3ssPq5zU3mj0DwXW9EhjtmWnebogAJ0uixKJo5Nkq2EjlW3zr31
ufbY2dfWU1IyF5Anl+YPgApY4JPc6dUVaTZu9TD1qJtuTYzr4pwti0LUBTQGfb3ttkF82Riy/uaY
tkcJRTXa3ZUV54QwLhsYyEp4C5Jt4SZ3JYcEyAFeTYMeTX4GQorFL9tqpyM5p21HH86WqWdWFOCX
glCiZLZQA3JCfWdTljNaWt8HZK4brS5ny6luASQQn9LEucvxbXEHietk7qr3vovdW9cVZXTIFAGr
7DiE9UGxZSbG0O8VUhk/w+uYuRLv2TKQpLKzWVsVcwBO/XWDz6GaRRgivqErjYvIjlp84uwzCW53
2aRs4hnbcki8l5luXI6bt7OoO3RiA9GzZPYYpZt8wSbaPM6JbWRHTWCfSaDOkjtQdRyzP3uxQkI5
Gw0u7QI3AOAqDgPAfPD0TNtJRE0behkJI5u1H/4VDBN94Y6Q3Hgz5YP9PCbZ8gUNtXgdddHGJ9AW
FjVIc2aAGXFmjEcCCmLMYipfitt5qiQjwO4HvHaLrKk0JEhFJfioAHO2PWOCM1yxYGIYtXmKOTrB
aoTZ9l4HNuM3bssY3M+ADLOPKgs0TyuoQ846d26jzvC+RksS3eMXi6ILmRhkQka0oA4LijL6eUPO
yMvtHHwTB5i+OnQc2M+BFJM697lKbkmTBRbp6Ar7dxw0Rpi4FS+IkwVn5IZnvZKze2p4E6gi/CJ4
MKi/VYQvo8Lrv8ZV7zywbVkeojJf+OHW5PdbEfTWxGlv1G+NbKZvNoyFLkwoTJK9VaZgfP+NujPb
jRvJ1vW7nHsWOA8X5yaTmczUPFi2pBtClmXO88yn3x9VfaqUTEk8FrCBvdGAu6saZiSDEStWrPUP
RYx75iixiTaSmxV3wEjEB4WyLpkjjA6wF22PHWhrCDwoGNpaB1vCBJ2ZZYyHe58X4Olkc5CuFCOF
6CmEBedhNRT5bQeA+br0/OSyhy6G1nYtRvcWqM6e9d2Day0rH+110XeNK2CMMLJ7xfBuysIAP5X5
wvArjQEYgqT39POoEUnxDW2kjmekun4RxG6tOa2e+MK2ChuQk1UCjGNt6WV51Wktp3hf4ItRjb3w
O/ASLlB48XrCJgNzhiq3gf7YSopEuL+hSRNo75aiqW00vwZhKvlUBUhVPMoxEI6gr3N5wsKX7YMS
LQ8nslSpamClpCfqmdZUk9yUiBjwSsS+GnSqjq8QUn4WYFlUkULTkckXSHl0ywf14XePKLVJ/rpI
M3SWx0z31xWo/Vs0JYzHptWNzIaNz8cl4yl+4z5M0AvTMa1tau5UGuS69l7CVq2erbIo8w1iGcFv
XckGStOoXN3VudU/FL6YXFpIEeZbodPqy16eQPycT9VLWqLE1DZdEdlRFg4xFWpdu85o/dxp+aSQ
I0gJOuil3KBgX1sCuiuK3mmQ7GKkmk6B7mX3NWVWERfPWDwJIrcIkDR3ydJk1zWfi05FbzoIgvFU
LwogPFaQQyBXKk1YFSQEyO+mI2rYHNjkHaPSWJiVZpRrMYWPH3WQh9OFNYXvJenlJC0eNYBvMb7M
nqshQsOXrEsiUvQuUuIBqHQYQ7peIAdnDujVGn2b/oy7zNpb6FOFa/TRqI4ocR+7m3FI0+shQFOJ
3Y2iFoohJtLdrdeRPSOpih9bJxFXT6CeJLeyQdGiCfXJtEP0jW+hp3bfmkaGHFJ6obZpyColGytn
roYK0g/QAYFF/4KK49oCIEHSvsx78gOZAiA5XngrJa68iZVCPdFLz9sWSupP6teC0iFaY7nIwbp6
98MgmXO514aIYZmm9VBTdvgNPbDayUgrNRvKyXWNLqwhoEM3WBBitp6ug2hXrLy7zLiG4U/XxpcU
19yzWoMgDq0qbh9llULRFoGv5GT0euOXJgbASkFAKZD4w5wgM2bh+K00a/EUjIR0LnQiglCCEI+/
BN9kE1GXrdDU7puHrOlMKmJCODxZUQ/dT4ZUhgeAqoVn3OFj0BWUlT3ECzC1XofWWD1hkQzZtIWl
/RsLTMCZadj0d30bKSoSSiQTmOWK1k94DWw89h3M/p4QOdojfJBHVQjicS11LgxaShM+aNyiM24V
BL54PTNvzhPBR2py0qWJV2Jr6DGptKmWVJqyYh/3VUom3ZbJLxMm8ncR5ACIinZIvgUo4dzJNUUM
dHj7BJDn0BuoNgah3K57t0ows1Rr1NXCKHBxaSknu4E8QMvEj1Pr0fL91KAk5FLEUEapuFEMP//p
kT+Bsy/DqTYhhOnLqJT9Hdjb8l7r+pSdqfovFCcJcS69SZAwllqeheKYPie0vjFbyBKXBju+fvtQ
akOk/WF73YV+1YhoW8mYyXkhl99gdDGRUWoAczaybbG01QwkwFalDrtjlZqdggBWgYUWdTByBFQF
VfXXACoboaPcSn6hExOwVxEhk5F8CXE+1E1s5Ndl6StsJRdXBhyte5nfB93EiDVJhFUZcUSN0ehh
liBLQbYt3ABUE4SsodzAwkKGIIg4ywU9RIUBG+D2qoO8ih9dLUns/jKxro3MSu5GMUdEi03k/uwb
2sto78CEo5dlWNzPZFW8HJRUe1DlKSnjOGvALYUSunQdsMpKhu7vA5LLesFE+47rWTE1xnAtKJpp
z0IRQ2FBksCFbzo5CxO7bzrcNzKKB7wzkmWJHTOJyFrgdj+srahCbl5J3Fa3e32oUPFoc9T5aT27
za4eXRnRbpXryDnRH1uZz3uPRx1VMBUYmFHe1iwd5t0MLdAYuS+GVh5vhDEeNqhSyrteD77/4SC0
uwEiyjQXdXBIpnLYUBUivcQGMkEjTxi9rVIUEDvMoP5D4AMcQWAiIFJB93EHnduJh8QzwCxoe8iF
kJ+HhuTCAY8z5/N3mSbkbacWlIAk0YEGREsXX9WnCX3T8h7yMdaQVTFR4mIX9aqK5yIqNTppKoVS
4TKd9LQ+H3IOTmBIoL60ok0WvaqKs350GGD52dAjsrMscHcZMlX4ZlearYh4CP3pUIAGwI6KBEUT
5s4McAHJYND1vtFsAXrPWi1yWsgeXbge5vPCW81XnimiyTytB1lWaIjPh2Kr6HDGVNUWXJ8aj1+a
ul0WEin556/03jgqWGewCpQOjFeQ05sPFg9K5qEwq9pRpyg7zeAQy9BpWVh8x8tCUUHcWCCzABCB
Hz5cFvlQ0WMF+WNTxFZuCCIGqYIgJ9vI96NHnNKovCtNL/7xJGLdTLcAYWEJOPYrfurNy4XIOLio
CasYH2f5looABkJa7m//dArBtYGIxvmbfWxNiuBv13wQEtiMMUIMDHbjiTZJjoH1+FNwxyvKbMKr
QGCjVTf58b0dResjX46tiQwEIojbo9iu47DsF/bvtFkO968CJFCXDbD14ODlWSwKahL1ps5RDkcp
mOK7K6GdiBUcRVANYeqguPrjubOYNWDyqm7Ixhx9q3WF1lFVU2wplpotoprtjZH1/cvnoxwvPxXQ
ExA9C+w3AX0WlcasSkhrGIWLinwZaIbiwCCqvrmpIVyNiGGtcBMmFfl81OPANGFKCRUGeGbQOLO5
tJrR8trYV4iF0ohqNVVAV8XtJ23Rn34d6r+DJNK+/C81gJcmysHHfJHzp/hX0D5Vbxkmr3/lb8KI
ofyFFymi/CJYNgXeCCv/b0V/Q8YYfkJMTTECXsMbRX/jL0TOQfDxh47SCyHyH0l/QfwLwB1ZoAXC
i79IAPgjA/gJwvTvxmNDsyoZBZtrApVpqdNiehOqgqEfAr2qub61N5Z+k9EooLiN74QU4z9hlGVw
Kllnbybo6u+nf4yFZExTAvNMSCavnl5wdpy5Vu+nSIUjqVikETuQAtyQQs36fJRXdODBq03DgP7F
+BfwIMSLw1eTuCkpSeeL1CUxHzSUjeLuKu56eEFSMQkesuhHFO/o+6LER5++wOk5x1wbwbfV4O0B
AXJjN070+IIE183WnFA1NXcJfS8yP7S+1mMORQ9NBhuCOfTnmHuptOHiY55JF9gYGtmma08nzfdy
pdMm9fEcW4dP0S/lycocbeQytQFyVeFvgM/g88BdeVV3NlI+qt+udNnmzmxYZym+AQKFrm4zWeNE
9GpQ3LDd9eezdbQOmCzZ0MnSOI8BgU8B+s066EqooFLLOihkhMzEaNz4neWd0p27ibQ4XGvcEnF+
1hfIAYdpwN9LQTUkmFEMTolxNiytU23IPIYV/azfQjFHPALYwYJz4it6fb4UyDF4sQmoyLF8+HZt
JQ99oSLxBqCnLe3CsNXU8avzzspwKnpWaWjL1GTKpyT9XsUXknaZZAl+QFuT5T+AF1v3q1LdSwim
r83+qrR+RJi+pOKlIZ9IBpzpS/q/gBbcfd89DMqdntCLnuAAF330s00X9s+7r0PeSRoGrH3aRYev
Uw6+0SdGyC3PpCxCc6HBQTXc+t5ZN4jrLMCYL5xs/2gqt73dZ9ZK665CjX9kJaNwbTpNfpmIW784
jccnLfgt+Pu2UO3YoL5VIUgA0qPa5N0+KjZ+Q+n1wqJbrtDMKyclsmu94XSm/dXsP1+Eh+fl36uB
lFAkFrIIQW0cvhcuH26PuzqQSewuVkoxgroze5QE3BB3gZbdUizhfl/vH/OlYSG5BunBIAGcSHtv
F76ijQlKkOBBPArtVvAUU8K68DUVqXuKeEKBQG8QNbvMIhw2ueI75mjYn7/2tMhnPwEyna7rZAnc
KOaBKkOexihTvbcbSKxrrG9p622SPn3uBhChfz4WZDqFnT5t9zkjQhWMRkQud7TNAI1coJtcbwzU
ejM0djux3X4+2jR58zebiD8cVCBoJXGWAIFtzUZZYyC5Vs6yqYWPAvKwSsBY0/Euv0ew18KoQtjO
XNjy7wQWzk9DtTiLOWS12bnW930Rgb/jFUOwVp1ah87Q6t7CGfPOKBzsE3MM2PjkPX64eBBRptXK
O9p+TROoSQu0oFRlWFgf0vSY2TRqomGRRZLYGeSth8NE1JdSijqjjdHExkShbEVvZaM0IHIN9Jxo
4l+mQoSUdo9YoVB3C0H6nbOBUo4BPgbTbdKV6f9/czaMVocoDnK0NgIHkwbhU1HT3heHFj+CahhO
PC2wWcELo74TDKAcyoQBVWTUeWaCwAraxjFo5CztI8cH0b6uLFwPcPFFQxGFH9hRn6/Wd0ckqsLM
Qi2SG/fhe77iuLoeJbowQ1ZLRaSNyr+L4RvYkHUuoNM2hpa38HHf2fxw4kDqUyGx+M/0o95Mbu4m
eLi0/WAn0qVW0if0dIyjWyv7PZjKwnJ9dywVkyj2PZtxcl1/O5ardrSjqNDabo771xDQA6HyDQB8
BDwpSAtb8L3RGAn4PDku0WY2nW4dQNZngdhRc9cOcoeAYYak1tBiTympC9M4bYH5FmEOyfRoZk6B
9PDVqLr3SMVBsZcDVNJlsAlrLfbVhRVy/EpTFUEC5cLdcboTH47SeGPnUeNiAiMc4rX4sW2jn4NG
V11WgoWM7Ch2Wki9qip0TY36EqfT4VggntycXSnaoRjclXQJnaYB6dJF4vehskA+thEAvE6nTdku
fLlXAuLBbDI2FUFRNqDgELhn0dMfcNpCoWpKMILnsUzvwBzHVOA7FL8ysPpiYaOJCHKjS7ath0RL
OVZ36EcubY6jHcnvsODIyhrVUDLT2Vd1aXmCsy2hPo71L5ndsclF1RncyIkoPCObiNTX5zHg3Vcn
HSUR0LkNAWc6nPawMMekb6mgKxGiLJOwK/j4a71AMqmwVH9lBPJ10GTdytIKkKuW+jsFQFUXQ7T0
S6aRZh8BrhiFA34KgHdrdriIAmwyw8D+AKmNhsIzQF9PFk7EsEDm29QuJ0GKVWwq5tYScavuO2HT
iuaJZvkXgtr6C0nn0SHAhZNLogzHhjIknnKH8yKidRqMUjii4Jt7SG7Rp8QsvkgHu+hKfTXI/kmS
+78//xrq0baGJqtOcgoGlwNuu7OFSK2/l+PABPIowYNIfrdcEDzvPstf2DMYX2orLDhcLAzpUutb
a/ye6BdqdCFWj3H7vWn2svDo4+hd0HjPV9fBJW7i3c7rcGyI6B47GCNE2gseCtitqlgjx7eujy3J
Jpf3mfc9HB5aHyWb6y4676vLz19Neo1/h9+XTHdK/KhNkjzPOdmjoEthDx/FDsudKp4I3D4N7ddg
XiWIA5bVQ5HCf9Ev3eFbFp9CmWgGeDSnSAYmPlcY7aLsvksAJrzimj7EKqjv9capjXsz36Vca8Fc
YbZpbYvCQbQTS8jWzuM1BIVcWHubQr/yuk1Z78Grat3WDfexcsbKTptrwfslx+etfKrkT1l6jmH5
Qx/tFFRQdLvRryED976t3PcPsbxt6h+tfxvHF+ioas0ZVpa6huWl5t/3wX0LilZA0+12VPcKTsnB
GnoA1g6duxluJjeAkXol+vM1ErRXdXkqAyks7jILMSfW1bfuOcSgJLgB2xl4ThSvXXRj7gzqWOKV
P16QjmNEA9qtGjdWbiMzzjVbU05xE6BOWaWYTiNS1N0Z7m3RAN89M1qH9EUw91MqijplYZyiP22K
u/YBX6geOw8kdWvbo/32LJ1p7lpvLkV5m0QYkq5y7I+Ek9C6CDHHk658N9oGEF/bn4n/s083A+21
/Fwcd2q5NRJsUjFzhclKC+tJ1M+LPeA7GSZ7u3H706LeSZrtqvt+0t1fOOGPAyZrymDPv9Jkj8rq
JqdTkhokTX6mINwmYQJLd3rjCcmPNoxlcEYI8ny+kN/borSQyH4p6UA6nF2gEMvPyrKfcnz+xzpp
gcabMRjXz0eRXqtC8+1CZiZiO8nJBEvzMABNgpxI9xiD3bWXaPdixqXL14o72aqOzxWKreJjXn6b
gIkg9tSXCqR7i34A3kiyuPcrG6cOuBog6cYWYsIG+iCUKM1yusk2wF9LoB7N+xCzvbTZtO29fz3J
rN0Ip7C+gJVlG/+aS4sqrxrSQBymvRPjPMF4AfjxaX1eazYuaBkPL9aWg7rmRQFiYIU2tY4LcGAn
+iq7pqQA+hZpeu+ijc/yZpfA/U9Wezy+03QVP7f1NzO4TVE/GH6PW0/cAI3BTRmKLZse4O5qKNA0
DOK1qP3Ix2dsfTT3tMJEFrTicAGIR6iwgLkvy4vc38kSsvx2395SETCNVY1kWu80o9125wo26Slb
BJj1VjVPqupBQyjw2h1/ZPFdotJpZpe10qOJ+V6ddCdTGbmFCKcLT5gWqPklSNF1jZR1WVy1yUnW
7AyU8oZfn3/xo1yLOyOkS2ochMjpvw+/d53VsVFg9mN3YL9tLWiftRLvdUFTT0cX8cE/H02SOGPg
INK7MWerS9ZTta0QnbXTDt9HlSpeV+CbbCDma6fYzH0+2vGNjpIvtSjTApnBjrVmuXEZVZOY0zDg
8QSOb0hwUvAUpOcRIsfghZWnR0aP1U60RrPvFslJbeH4mWZvtptIk8llNWnqXx61ZaE2+EDRuB/T
LVhHcYCcMSCxhV37zjeE6KzQuaSxw6ROKc6byw2No1ZRK4/LjaFt47E01vAxQcaCRgE8PcoL03qc
o0xjUcdR4XxQc5hlTGEBjqBpC7x/Mh1JXuHEEqlwcREBM5raborQvgGHdiHmzl/ShDlMMZuKPAV5
FDhnxUUzd8dCw0vJVtLuIc86/MbMc3n8WVRAhD9fN/M7AUMxjExKjMLE1FY6nM+wBUCHvD8VZ2jk
55x8EDAVDPGsu0kbUHZP2qC00dEYtp+POz9Wpkq6yatRtocFzK84HFcS0LtFlLzCTIUgWCRNuML+
VIdTqyEM2aHJIxgLQx5tEcQFDKRIuIiQAXMrn20RxRdxEm0Nat5ajvKeUJ6LEEGMbsAsAR2FEXRe
FMoyt6Ji34uj9IdLl+Etbj8mJRcST+5gh68cxAJ2BRFgHAvLFCMcYLpkZDTlQBmgHq2bzyf4eA1p
dHs4P6kjkebO2+GyoukYBYQ5wd5rNiKtXLNAGxFOGCb0mIwunNlH35MHskfA7FM/ppk0e7lcbyEp
p0Zqi2ZfrgsZVL2BeLldYF2xLvPmd5RkwcLafS3YvA05SCuRkFAKIDUHcqLNFhGmRIKUNW5iZ+bV
GGytCPVPF/jonVEol00prMScPA7R2RI9WQt+fL4XkzP+AW27sXuMou0o7PxyNYqPfnuHMiOWB9sA
uJ2WnzXZOX8OWbjpLC6i7coogQ6VcHKvGumOZ+AEwgOg5sP128bR9FcFiNGSezZmd3/4LXlPevIK
6RD1Mhp0hyvHxLNQG8wotcF/3rpdKUABVrEr6rN2pekQvz8f7igmUFmZsAY0NyAWqdb0rd/E2L7L
B733k8DmmLYHZH851i2UvHPQhXH8e0RMYF2JwVWbqldfGFlieFJOxFOU2chwWXQ4U0VgD2H04vdS
tzE6TYOV5yOBI5LbVNBUIfCO1sLAR7tlemXKdNSxObJVeRYaGjmIKqUIoYXFojOIHj5HgcEVaKit
NdTIhfh+1CIAfzXNKy11KiJUQme7BRg44vP12OPJVtE+quyyRNw2qfq91unDRVb129Rq0wvaV56t
x1Vm46i0sHteC9aHu4f+CF1KasD8Flokh59ZyWF3J2Xf2woMqwT3bRHeQ3snteSIsoCDSgCz5y7Z
iZL3rRXoadL3DPaqXzlpvGfBj1mzdcUI0fHNEKGmi++5jDMUwDwfIgHXpVuffpFZb0X9yir2XLe5
HeKp1kguWqGoloZbt3iiJSJXhP3pTzahhMFoSdkBk/Ex/o5AT427D3nISskZ7Mzl0Tiy4xK7sObf
+yRIKVIMp69LTWIuBtKGkuklOBtRHL4IpB7paC2BMMj1AKsXad2lIPuaTLNLDzBzXcE0hdWx8Enm
2cZ03yGHorWP4g4ovXlFxNUCTGZI0JGREFYjTuW9Kazy9rvRQz8NymEzen8m7QLajDGBdGjya7eW
OHq4CmITJd26LBp7rEe7aZqMkjQy355KsUJdgjHRWuBxB4sOuRqOhwm4wLAcUIfDdWlTjp3Q1bZ4
rTxnN8QW8TukGX3YRN41BhfusOEfhecU/w+ajKWdNWctpZgKXsZahh+hrsS78dTb96ktJXaCNbP2
iz+b/kdjXcJzDwvHlLaCDMa+RC9DeZoc9FhCwlrWbEvdg9zEPiouN6l8kw0PvbqL/AERDArXLLx1
IsIVhia0RkEc+xkc2cJJjAQOtx36Nlq7hUZNYKNBGChsM7WNZjeZPFkQMHZC4FQUGPwtroeF5rgh
PGTQMgiRYLOxSq+Uy/GqxkkrXMXfjB9SvQIX4EfrQdhJ6U4NHUt1VO9XauIj5VARHi8sLlrtmq4E
pSb5Fh5Opu/ALcfWRa5ty3JbhmvIMqG4z6ttLTmpiM/iRY7mHYrZFux/h3+J5ybOmCNKGPU+Srea
t9a7bfhYhZeKdyI95AEsibV/Jl/0993v5FR/lB3hLH0pqH5E2sbTLj1z1Q1nGeIlTbuNlDt3eC4h
c0TPQXKd4BWmrqQrlIc96QTBYUhyuri2fvnn40KEPjqUpoUjU562wBPSa5hFaDh1SNy6kH9FUPqr
ysox2DMotSigM6Ve8U/GJFbXUCM8G+Nwff/5wXScO74OD+pjaj0AcZnW9ZszER5AjwuZVNuamG6y
Mlxh4Wh3Q+sIFQwMCdshm8q9iJQ99mJdmyQLR8bRAcX4+oRuNBX2LCX0w/ElXjgE1c9SE6qTxPdh
U0HWww2PWkW6JHJ3FIdIySm/aJxN4hSOZjHBDHyjNioYW6FaertqcM+pm2/zQQNzMsRPXs1iCAe4
O59P8ismbxYcGBcIj/kKgrVmwSGJgqIsOx0mChx1R2rlCVUhyyvoLapD1E5OAw0gvwEuhq5+f1nH
urYRUHMGckmqkpCmbbLYPx0BbtsIQ7zASzZPyNvkBIW31t/WARoQblC769pNuz+N3gopBItzSu4B
os4xFFjVyNA9u8JuheK01Bp8ehDw7sgZmwphC0wjfnThwqV7+hKHM8aYMozeCeCAutfsDMeWy6ys
qi5I04rRwaHXgapxAlP/lPaKQFhNlkBQxwsRZAMVZjC9SGrTRDhciK2LTr7aAlSiHFGfxMLPGNEM
s2uEi24ovn2+II7X4dShAdw1LUMJeOXhWEGWtZURlBnUr0F1CpEaGTazxBl0Ao3GTj3LOiEtTref
D3s8qSYbHBwnuB4URueVGyuYvKnSDO8vuS1WFf47gGBEJ3blAZ9F8T4Km2Rh6R+nH2g9UieiMzYJ
B7LLD1811SoJ4+Eos9EHUVZ0ZiKiCJVGyNbuPoXLRHks7k4iiK8rhLkKNJI7f91K0R+HWaQmJ+wU
11QogvN7XJNHuFoWSmKLyPr0tSavkJSFyhgkaxdGzKpgCfe6jybZeP35rB8vrMOR55UIqP4G9sWM
bNhGb7qb1gosPLc0Y+OFC9N9fJgcjjXbNjlVYYNwlthVITwOJld9v1EAJ05Eq4uxPlPlsNiiGucv
jKsebVfGJawSCmj3gsM8/MpJgL9b3viU5jwpXzcDgkWhkHoLuex7M0lazxWDgwKs4myLegj1eQLy
kzZ+cOk6EHX8LroVvN0Asyl/CQLwztJFgXLCQ3JL1din8uFLhTgAWGOGVR5iVs+BHv3GawLTF8k9
7zg5MrfYZOTUfmwYe/qBMKm1pdNZPs4qp5+gEQAVFUV0fRYovJIWIocj5rHtY+5PRW7U+ummh+kZ
FnqYr5ZtcJoJuCTUqvSkDgJcOsrzmMO7SNZJ3VlJYWONH2m2gTX/MnKt2Zp+kq99AcJi5acLp/lx
YOP3IuzKOuPmxawdTlmjaKEigVW1kRy6zNtiLXlqvtXLyI71YUuhqltpQbkkknu0LlSavhSDQMhS
B0f28HBUU0DCKqvCyJ6c17ZZHj4KXb9Gj/OHkkTmwmn47mDIWGiofiAbOufPZK4J1a7yI/wXS4/D
O6LREEkPTZ47SKE9/mHsUAEtWhS9kXKk/jTH/wImgqeAhKANc/5nWVTpDmVAp0kMO5UKfeHjHb/Z
tHtJQamXTuX2aZO/SQXdqsHtCwsx5J0x1NJ1R3PVFtknNVn1gf778zc7Oot4s0kSl3SM4xbVyMPB
BqEHaYYzGuKQLTWnUEcEzjKfJrYtNNp2n/jgNT4fUloac3YWCZi9I99CMcR0ASTgzulkuV5j7tmI
9w3SRhQu6C0X0jaSdFi0CJ55PuLEEZn7OsUidORupveCemq4JhxrxTj5/Ace7R7mhA4+ZRq6ODpc
ysM56QdsBqlGYu2Zm0iCxUp8Kdc/i8x19KwZbCvyr9ATyxeuAO+OSlF+AoAz/rw2pWdGn4YmMp1R
XdOPjGyqNJFDqlzgyNruxaH8Lgm3n7/p0XkBygfKlEqOx8pGRPbwTZNeLxVPjuGss3n3sTD+xPVx
qdswkyxHCVeCHAhkn+r4tHnmsCq45cilFLyZq7sWZoGnNZbSuyJsjQ3B5A4PJWk3CLi9N5b0q4qa
e5QWTn0fyTihG/PJpPmpwsxmYb4Pz+i/fxVUQnIQqoFso1m0ajLku1zBDyl66ueKlVzUhYtPa+WF
+5wrtKU8+IF3FuiDurC8XslU/ybVjIydBqVPUiAFPeyjQr2fempDo4k9B3cxxBERx4BhVxZxvB2y
UkZ6qHYqDRixK3nBZuj9TTCcJtk+1cry0evG758vgtnd8/X36Ph4vGYNACa12XneIzdhiGUU2vCf
dVspFJAltuAZ5caqKOZ7WeaMNSx3HRJ9gsTIQjw4DAf/GZ6aFKQ3kSR8DpsM3EZs25Dh2wooA5Z3
34S+gkEgXhWVhVZkK/QLIx5utf83IpdACEcqHLvZss/7Rh/oWITQOZCMyVOrvwyU9ZiZia35g7Ir
Wvx1cXn8O7D/d3CP8pf0ti5fXurzp/zVgeYfR5q/PWj++cf/GQY1yP2+WXOTAc5/jG0unhKMbWAc
PVWHBjWvf+NvwhEK439RHlfIVgANYtNClPqbcGRZf5FQAK+nrUUIeS1YpllZ+//3/xh/vXaCKZbA
lISjO0HQq6yZ/i8RvxsqORNTSabWT/oj/4k/jXwYJAWZur2qm4SJw+CYtoYfj5Gr7HEzDXZDOlCw
d9EYvTGGpjvF3Qs72RS93B963+Z2UmJeTGOniPajZ0rX/ShkJ4pRlxh3K+YeJxSN2p2S9C7qm7V8
DlTSfMqbqtsjdTGGG9dM0vUgTU7UahfUwb5Dx9B+M+tXf4eYtzSmV8jbv5Hn31eZVZespEIxGo/s
fR6TTa+G0MxfKojNLfR9Qe0pN05oUB2jz4ZCY6WdeWVeyGvXxDQa8FSTv2C/bX4fE4pCq6boQ6Rg
wpqWeGqBvHITTX7oBNO8wA/KfORbx44fKCmKAnmfPJnIMyEy3SbFw9DV5rYxROFHg7jB2Ygl9UJw
PYzq/7zhvDjSdXUlci/R9pFvIb+ommP9LKsphdYwlIWfoZLFP1BgQc6y9CyE/xIYDN1CWJlukO/M
7rys3mtpjQBSNu4VZRSuyMylh8Kq3HvkZwphYYzD5PDf95uC6NukUMh7Ta+6kcWl9M+GMqQ/g1IQ
b41B808xW+/jhUvea0vqvbeZfsGbkdKQbnzYqso+YPZ+o8No3pQIzNzVpYwsz9Aaww4BWO7RutgJ
13FvGZeR1bt4EpaeeGdahUiTpTF/4mTWYqAcURA3axXkZZnL1DUEsRo2amZKvyRMtM9Qh4uyhTn6
YMPO6yqZ6CN3FrS1Mwaak1rjCYznPxKO/3f6pyHfTEpTdqXsDmPtDNQoPD/dSVG+sHI/+tWzbDhC
M1PtuqZ2XLm4lET/RmyWTtiPHi0f/moLUcrQVwp+dRUBfy5sJXv6PKJ89ORZbDTUwat8nSeDw9n6
47ga0nLhGvTRo+exSo9BViVZ7cgCnVgFp1Oxsb/0q+eFi0ju5dEwO4hmEfL2Qwg1ZFjYNh/86rnj
VJImQUJtpnKsQrn25fCldNWvTYgx2/pVbtZjmvm1k5nWz4xk3dOL888n5IPINbF23y7rtO9MFUdy
FgiaySs9HQ2kuuS4+tYXqff78zE+mplp7Ddbp2+oSboJY9R+iwCbphbWE4JUyRe/6TTsm8fHYSvp
ncVKREtIX5VYfIKDw4/3az9+tjlTtHJVKYpqB3GZ9WjizFkWztcePducVawmVZvnpPo9rAXPw/Vd
LW6/9uzZ9qz0rpTinmuEIVe3SY4O/CJR7qPPOdueJnXrrsW53VF6w85gFldCuTDZ04J+5+SZExsR
qKTbVicEFWB+PxCDk3ZuGVnf47YdUdzTwhsPYasFlsAH76HP7gBohGaRP7KruqRERc6zg2Gp5//R
o2cbVm2kzpORuXImZa20o7WERuWXPuycXoInMa6fVlk5fgTgSgfUln/xybNtmuSuKiNoVjl0D77X
YnsPa2mhmfRB7jIv1Q1I3aKsm1eO4YfaVlGRS64zN90HVoC6oxEJu69NzmyzIngVYDXqEoPxKcXV
FJv3xhD6hdX50Ved7Vc/7dDLs/iqcuF/092XLv2Pgen/p+PSP8nFvBLhWjhcD0BZnVdzFNftfyST
NcjXJmW2X/M0QDy0ZlJiWV/nYe7E6hLw8YMZmdcNEPxPfSkvKqfUEM8LctVCk2Fc6jZ89PTZBpUa
XxkAHlaOPpqnKI84sWB9bU7m/ec+Q8pCi6eFgozPWtezkzKDLfWlCZ/X3v2uiYcMBI8jWu3a1Bt7
8JqvZaFzinCFJGjXtk3laFLyHQ22n7m7xOH6aLanf//mGC0qTU6xuq8cGR47Up/rUl7qX3/06Nm2
LJosU92UDxkhH5HLD+agb7821bMtmcUaOqMVMctMlT3ohk013Cw8eVpl75xF2uwEFdDb79OMtd0q
hkJ51CUxIs9dd50fX4uDYp1VOqjFNdqndPUiP1QvJQgcO6P2UM6rkFZt8LDxtPvG7M0HHzXpVZzo
ih2hWXSVGYnrI6aeG0++Owg3QWThid7r4Z2IY84a8wkoklFh95LV7kcFD3oPePW2LKIYAljh79B1
68RVIErJr1JWk20VDcOuk6Ga9FhvrFERxylD6TJ9LyEw+hLEmgml3KxAQaOLa3xDGTjboD8u3giD
jkePaAr1jVw3aPxWmd59LcPRZqFHbPFQwpKhcmpPW7s08KpS/1ownqMEKkwkSsVlJ+SWeYPp0Y3o
yl989CzuKMDH6M6zXN1gH8lItGexvbCo3l9TcyicHntunSN564w59GUtaH76xpJawgebTJ1l8lKe
JRAw4soJoxSvpCrCDchtbr/2w2e5gVGn/YjLeOUomXuaqcFJJrtfO7PnnJkxb5CoTFPWSEOvsELa
2Y6kaAkQ+9GszEIPipqTPi67GIHITagPp2O1JEPz0aNnsafiVLKo+/ExG+CFKO/IXv+1sDbnEfhK
1EdZLFcOzjSbvtftLl46nGY1/39yjXknU0AIs1BEsXJ6a/Cf3BG9SksdUGQbMSKIiQUQqEazvZDi
EBxYyG1KEd3ia1vrVSXmzSHTV2U4NriCOaYvdaeiMkJqG5T4a6fjHPoZVjnCltQ3SbstzDvOOjw8
vrT+5605zlx/yGqJD4LnfQYTzfKUr33ruZxQ0HSRliYsI0kNvompFKM8/GeCeP98a2W2bd1EjJo4
4kzHe+0yCEQH4fwvzsi0K958yWjQyz50M6DacnkVZ+1GKDlbvjbbs00LSr3E1YOf3YOOKgCRFi9f
e/Bsy5o4+oy11jEfiIHUcrIaF0vAH0SDueZg3qYpfXseXYXnhVcCzK3+i7Mza24b17bwL2IV5+GV
lEQNHuPYSeeFlZEkABLERAL89Xcpt+6pjk5k1/VrV5ccTht7WHt929f/0ecA/pdE5DeZ+V93Ogg8
mLDDwfc8kJq3OsVEOgF5Ytdlkb2fIta+rx6+pJljDL4mncATzTsQrGgzP+YEY9DXL+K3nOAvV3G5
ix9642Tgc49vc13TLTYF1y16Kw36ez18xyc9VOHk/KMcZXa0YLXuTBIzbFmn/q+4EOn7DptLk9rJ
RvHgouH3B3Hb+YAFNGAZvHGNV16BS+1VH03TwuFUVK8sfbCDfpiC7o0C+gKk/J8vObz4kltqJLQb
OMf0QgfAvxhhd9x24OCltNn1mJ755QqMxBY6CkyOlvnMNpu8Q96r4kmks/wHnnnjUUyFAm0uLR4y
zyXIZXErRAsnAT9igLrHbXgD1NxyGkBlfNddCS7XHoBiXMhoZlkHE7hFyRo0m6RQ2bvCEBQ6f4Yh
6VJFqTSiTj1kmDOt4JH5RmA+/8R/v7Gw1/jzp4PFhIWbclH7Hs+fYqv0sRvT6KtogYl7/au49sZc
/AmXk1BkA54q9nY3SPVBannvy3gRQxkn8FuCIVEd6Xzrii8YA7zrgYaXe3+u76hOExxYg45sOTsC
83St3+hHX7sjF1VX0Hq4DRlFqahSmBOMT3Fu3ln0/9b4/SuQwiGEwYQA36d0oBkAAFmnKv3xrid5
6SjAWhHCJQxfE46AI/iCGlsa9v8n7vzPx38pR4qTLsG27jQfpOD8o7ZzWPWYvb0RE3//zH+/6FBd
//miC1cMBPM4cxCFibcQHsH+0Xj/OFir7FRo+mNg0UNrCPVPZggVlBJwu/A5dkdMOLoT5kvmoEmf
7wPrByegsMDkBX9u7yBBfF/eGJzPxn89OtTJ4MskzhywnxjVPl5BwPuAk3r94V1pO19aBzWQAQHB
c95gWTN7nGUyHIinp3udQLLktSGHJW0AYNX7/trFRw96IFVgZ4W1BE70boFb8k0B+tktyC/qtkuj
84h0yewb/khXPqhLoz7X9ZMnCeYXccbzY2jmYmMaPKHXr+XvMRJiiz+fS4OBazpD/XVgBZvO+nmw
Z2ZfbtzcLd9e/xPXLuAiIoDH4ylQNoNartjj1gOFte34vmjzu0b612uFVUjDvA5lLUQ/v9p++txw
+r6hrn8hqfKmuZhAOVS1x8BF+hm6990O/6I5kRTw6B54jnd1HL4gA6R3eT/l77sfl+sQetV2hGQ8
qkd8uVqPC8zkQEp814P0L7/hYUkwoEN1NvDphJY3UAj5+/pMlz4rZB3lNEN4fvBGHQIqhKb/09wn
7xzUXepxixAoS+1WvCZteLegqNoILDC/8QldiAL/E939i5NaMvBRPJ9EdQTP8kOWotjOc9NuDQ+D
I2WAQgyd7r8TZMVPQqR9PcrcOxXj5O3sAgMttWTNEUclDEff96DCPz/qSPkj7KZYVOseUqF0VgSC
B314/cevRIzLLbt2CHFyhEQdOsklQHTtbB4zs/ovYKOx59f/xpV47l+0HaN24LP1Com1Fp/VIhHs
wzm//RBHDo7EZ0vNmIfy6fU/9vf4BNHZn3crCdwI8Gcb1U62zwCd142mb/z03yu/4FKlOMI9CIPc
NKzxhRf1lJK4DH1yF6xgaY85Ivn7ruDi/I/CNQEPKw5rFsW//GTYY7T4rigYXJoPNuC0OKE7WRew
GDj4Fp7VS5DRN17U6PyJ/HfmgqWiP+89hbnfGtJV1NxCfHxD5tR7HjjDTnjnQY/UkVC+gNgQPaDk
62+8ec3bkkAIW65tHD3INWMA1bDV3cLMUv0KGjPuQE6Wd6Yb/HucweMOvcPhkCMbIl3R7QYYpwD/
ByI9I7prdyYeu92auujGkMzdAibOd/Fg+SeVACxMoHz45NPA32UFxZ7v+57WxXk4JYMnHGllLUbV
12FBT00Xvk9pAi3unzd0lADodp0VNeQmBHQaIKrDJntrvH+h//+/UPdfJtBmKToQuzt+wCw4PVIo
QoHbEfTkJOtqBndd2Jl1wMJiyX9t1jIHsgbebuO6VaNQp4a3HiiFSC3HG8hBQf0F7FpVxYr9PAJm
xvuUPFDj/3kTSNz3Nkp8XXt+Nt8U3Vm7qNz6xln19wAIg4Y/fz1eVrV4Pl1qAf5obeQMdvsY8h2f
YSfyrlfkUo64LgASkrUXtcCf2iqG3axETfKdv34RLnRPpqXTXVif7Sw+dF5hTgFQxW90of4eu4PL
fdMuD5T2hjass76wu1VN0UOnEMoB2S4eoafMniOgsD69fqOuPItLvSDwkRjRLsV6ALeMfJqLaDkx
QNsffGgs33jc57zsLyEqv3jcPu+7qWfBeiAU+yp6yeKXIbTko/JjdpgWi+J8Bjm7C1pSvX5R1+7g
OVj+K6nNyBDOug/8g5Igy5aCLgruG3aKtmdN6tENfP0I1xvxZnV6Dg5/u8SLKEyM8gszp+shSWaA
HZtRwk5vOVOJl7nAZgmo2duAhe2xjzACNLOfVZOZYdEBukM9xCvWeKjm275o2IYvDBj6gPxcxASC
JOvnYevTYfinXcag5N6q7+CvJJadHyt1Y/vOvsTNkt6H2ONdKgVK6UMhm/Zec+hhZcPyHZIreus0
GJPlKpumal26VKn2YCIAN9Jt1/dftIFfXQRU/C1h2E95/TFcKavhRfXnc+Be1/gxhEsHluPrq1Zs
ufyS3nrmEIL7+AVfERjYMoBRbI9F8jii/W0Kz9inbiroi7ek0wPIbGmZAoRSLXZxW3jVFl7VwMf0
lzbDWysRV/KXSz9wMnGUVylK6/Rc/GL4eTsOQftGtnclg7nUW3Y+JgM5xMAHUMfcbWTz6LaNYv1l
imGRGYY0eV8Kcym+lG72PdJYc1isBN1aNHbj0O9541FeuUWX+stEE64AlTeHNoidLJto7RnEzo68
L0ZcijCXkIYFN8oceOCFDrSP2L/Tk6SP2ICyFeMRcKAr3KWGLgQC9/XX85ye/uWjzS4OuWnRkWhB
9T6MXka/AecJ6nHIc1pZQK42w8CK71QtPgUBdGhObpzat6zLr93N83//V3xqIC9tOE7rw+QXX6xI
bz0DDubrV3WxMvyfDCO7CH7FMABd3nYG7plDY6rCJ/NJN4J9jycz7NqhNUAW+EUDFzFM3umQJrer
npavWjcQWbz+j7h2gRfxsEBaGue9P9b4Uj/PCFEbjPX0W1d4/pW/PbiLsFI0+Ry1ItOHRURo7Eb0
RLJWhpspDzBJAY6d7VPZy1MzE7nBrAtL2hGH6AssT7CnBexhXr/Ka8ncpXMhMt6uMywY62GAQRP2
D4J9LoVD2g0tCXbqBN2PnExbHzPyG5t0TTlHju9Ux8Ma6wFsA8/goWw9/DMx9Iclh+qAUs5c+8Y0
+MrhfikmjSA6HKd+Ges2B2KgjTTdjJ5T5RKyt5zcf3fR/vIwLjWkWukpdGM/H5YGuX7eqFBv2Ag+
TJmMIsFAZc6PkYPOg8DNxW7BnEaJ0c3duuWqw0Mxc/QkLRRCb21AXPsALhfVGZ2WRHWYFsL9dP0p
gex9wR5VQEoj7bKJW/6hQ+doQxm+jjEkEwwJFnCVS6/p/bc2SK7kPJcaVbA60I2RnTtI/TlY1I42
roonB9z2t1Bn9aLfostcSXUurbbV3ChA8uIAdCGvhpWZ2bGJ+oegS9uKr0BfZhw+zK+/79dep4uw
1a5Zl8ILJdiH1OkdLNeXI8OK4gaLG/MbgePKaZleBK91HdB/i6W/t0BMVG0DD1sd5i9DAiUGJqTN
9vUruRKfLiF8a4bOi175UBMHRwoLm7/2rfh77acvglPGpE2Bbx3qGT6iRXCw+TuLskvIY26Ahl+X
mNVxzuVBYDMawIn1LWPCKy/SpZAVSmFsv/eO1dhfnpaSpucVsl7K+A4NebdvGZAR2yGbfrz+BK7F
jeSii9vFcooGIliN6XNaKzpnP4ARki9piszFEtrAjFAxePuAUA2iK5EAAEcE2+eJ2swwToSpRCHe
ihlX3uxLMeway7xNUrnUXtyDB7oiSrCNBen5jYu9Uh9c6mEX5QbQ5RWrfT/ydt1yTrsj8B+L0g6t
BOLe9lPtm7F58FDF092k5fyrA+3wrenRlUVO+E79mXIwBxEFGqZLDaw2PINZUBo3lyrzkV27bZHe
g/qxlWK8jxZ3gEhyi9EVzD5XCC2aTZi1v9AOrSTxThqW8gDmsBHrn426xdroJiTpMRH0jQ78tRfx
/GH9KzmCp2rL0oCzesa2/oYm8DR0pE9GzLV7OHX7q7vL0/bN4fy14+LS7bj3o5lOq2SwhgP3ZGMS
438Pl4h/B19Xo4LEskEFQ6bkO7bZ1x/BEgRNOXXEqmMwK/lGzf9bfvGXYxTrun9cNcvjDijyZK5d
it35MslbcmQM69nNnJBvKHvaOqUkOEBvt1kL+DJla70UmD7DiaXdZ9RM40YzZUsPvjpbsSyg15ne
tSUg0zAyiqboGczf8wYcSlFqTQMgejGJF+3Z5ok4H71A3wY/E66t2Lz+1l85Ay+ZHBLvMwDvHdo8
rRruyTBlu8gI6HrVuq43szHJ0Y+boWLpsrwx6rvyHccXd9HzVDTp1MNCy5qD3d2mgSpnbKYCht6L
D69f1pW/camKnjgchvnkTC1ilCYZEr4tAR9rEzj1FoX5yil4KRoWHgxqpfZNnQqYJ3dJaA5rwuhN
Zjv/zsun/o0gfP6k/vLSXSqIwWvzR9p0pqZt8lW7uP2ntyJ/fv0+XbmI+CLA01WTKZLgN/hD1B9h
HLSKMsm4qbE4xR5i5fQbD/3aVZwDyb8Chh0aFXWYvtZFpnawht4oSravX8O1nz5f279+uhgHuTak
HeqzwROdcQomb9QO1+7ORZqAKAw+ltfomq1Zs18ZS27hf9j6pW8Tb08HEH7K16/hitz1fxEN/7oI
FbRNqwxWguWseFhFnlm3euztKUZdsnWNzDZm5HvMKI759KlbxTtbEpdS1wZeQk2RyQFqBesfejeq
PTzY1vc9m0upK7BYSqBfM+Kxi7tVsK/Ed19fv2VXHvul1nX0kj5Nx3msl1ZFODGtfzREvvVArv36
xUvViomnvPBQHCcwKJMMOO2FdZ9e/6dfiU6XeldO/GbpO5R8fTtnt2vc+1Wr4uRJ0Cj48vqfSH/X
dn+JG9H5yv71RmXwlh2aFHUvCQbMR9aImA4Ay8DtYKBJD10RtC8NoxTexvF4NwUTOdEWtBsDZ5xh
Eyx6+QTnCFP2z9GRZGhKRt49p0B08KbjX/yc6l1GC3A6RgqPvqj38h1bfP2TrEDIDM2CrDoz/Vd/
OpNyUh/gBRUU608sW2Dk1RO8ENsIZfhYxliv98uIGW8jEm/+QRyxuzhK5k+0i+xj2Hoe2qgh2aiO
qL2WjSNVy4UoO6+L6taE9MmoDEeJYuteoXOnxCdQLHww3JfuHi7sBr3e0TkYnCX9XsRiDkq0Lde7
cYUHGvE/zqvz4Z06hBhN+3khP/WF6Q0MzB09wTxdTuWSEN9HkdPCJR3t3zuUDmPVmJQ+M86bO29l
9mn0R6/s5xgG88Z38baDcBemvsvsP4XKDpscmsZnjKy7uuDEw7XCoeYhDcN02fIuJvdD15LbBAYY
+0apJio9BSD9uSTOMYuE3QVcPVR4WmUiVZlwL9oXv6GoJs82xUj7fUtAYq/GVrmfDGDxYw8bWF4V
nWeS0if9klezG4r0MREAoyxWDxi5rKN4YM7F3xsDns3gn3PJAasOtzDb4vDrhd/4cxINAKAi2FlQ
TdowxZEKu1SYcXsegcP1UExVHsAshChRfPYylp4MibtqtObsNJwsU0nh5ROWasj0tjiDwc3S8T1a
TXSTi2j5SAIBP16bTGi/D9iPAo8Ee9JY0xvFKZYsmmpQEu2MGeI0jWU/NmsE0zoN+7bEmH7YkY7z
5aPRQbyUXh4jBKjAQjMNb1JeRZ1yH88Dwg8h+oTZaVEmcI8ZLuRnM83516HVSFgBDU8OqAnnO5b5
Hf4qvEVqr5sBHU6gLwHuJkOla6zXiqrtEhlUIqNBsMnRzPrCaMuAM8nY9OwJL7nNgzXejy6dPq5W
+dUMH6MKZpa8mvLZ70o0stMdpPSQx8KiVMf1goLxaxA2SpQzcbAsHmD9uuErbPFgz5ydUbPr6CdV
0oONrKSCU/GMb2LAyGBI9rkVqkKFH5z0GklYZoZTm8BuVcvhZsGeVMUniypBTuh8bXpb5NmvKRzG
Dn2IyZSppbbbd6ujm0bFZj/pqFkq0o5yV3hBO2PuPFsCopOBUZ5jPtg25EzMSXN7Rwzr92khOqCT
TbEbUguejYlcfoAtap5vmPACsINmAl/UgOU9KO1+dlvEIiqnIlVlVHgKgBben3eMgN/c26RgJ9PZ
FQ7nNFB9JSXtv/e+buTdOGGj+h4OUPO3vrXrWGdEjXq75PQ7w7LukYk07G+5m0fQrtJA+C9KF7/8
gXTDZsQpAV+cuQFdC3b96b3ljuy9xYU/BYxu7mWckvskDEm1JOkAkKpr16GcQ88FML3uwY5OsEn+
QjSV92iHiUf88+WPuc01XI8xsn9avIJ9TByDmUeag1itB1g2gBkAI7wicMGBkxSu8sssjomxEo7p
SwT+ZRzjl9cerkN4vWx303pw7wmFCz5ifJ/f82lW23Zw9sMco9xBV5Jmj5BYyqrt29DbMNi7bThP
i/vEdJjQKjHBxdPKIwt6WWW9EcjfMnGLVWm2GS1wRTBSBOQwXv1HNDKzbY/eFwy1vdGU3uylG8/h
GaQQ5O6xeyDuC892P33BvF2ey/Qni5PsOzQjSLPabvgW8AwxwO9jeHiD8FPNXYR6E56R92Lk8a5J
Wz5sQKlE7M9ojk3Ndp23ozfJoww4jKP71Z6KZaKPfryM2zSX007CZxB20qDd2JIO8i5CuydLxFnV
mNHpZoGsJGXjFv5fh5yg9MLG+hhtxxV+w6Whc3Mj43z+UcxAuBkOjNUiknaztA3A2yTOBligE4DZ
bM47xNYkrVrfzvfKl2Yf8ml84iQKkfwi8uuys3G044QPtpqwUlP7qWbwOtcr/ZTD2+kj/NAw4Sgy
7lcRz7ukbNdufO4mPWJkiIhY9m3TPWiG9agSWmxQwkYJ0J5ycruqtb87M3TbEk2/7DlZMvlrBjRk
gykvpKLeCn6ZTqcEvvo9DjkI6r2nWDDUGE3Csq+hURHoc8qjB07HtVpTr7iFEyLIa3rqX3Q+WBxa
cF6uDHA2z75spmPu8mTa+OGqEBYNMFQV5yFA9MZAeYRoyWAEDwBm95CENOUb08NorUo6zz7E3YIR
FeyUWYnVzWGXtTSuxiVUd3Jts1tf4l8MPMUQVi2Lx9uVTjjQSaKGB75G2J9oguLBBt586GASBbJY
khNkAH209eBTeqvQRyhjrFoBAT5P41iNwqe1l5L8C9QrUIxkifzu8pjewqfAfu5bYo6eoe3Xommi
uigIqOGrm7dL0i451ggJdhkyoQFBJUv405dZewQ8MfzZxZbvY+QVH/SS9puYAchdsJCjjT9HtU2z
Se9YzsdnjNBknTY62jfUA8GLB3k9wuzwJAv05vNM4di2cGDTSN7QX2B+GYSML3dcjCJ/LAp4a29i
HuPdSDtaMJhiJhR2VTRfvB8pBHQbW7RW1+Ss+yrjROabHrnYo20L+hzlzfTVQut5artZPwn0UJ4R
UuHf3wTBaDdTUQB9jriI8AuS9kPHf9IkEvthxukz+0oDsReSGwJP8k3ktQSW/EWb3lDQKyNsrjT2
KaWdhGWeQnBnMhbHXrDl0YWW7ULStc12bG3+0wQ02ho/bfLjQpbhNHLkZMDdFQIsi54bDLtlHE1V
AceOR927gGJ0n/r3lPj8mzcp7zOYENkHrTK+C2yYHqTysCA8euHJNNiTB2XNYVwH6aN8ieHvlaPH
ViDFigLrvsCJCTOJtbAZrWQyzl9IWLRbm3UU9pmUCMAws2gCB47jje3HWDy0zOlmy2eT1HIqHLag
pTj5S+P2vaT03qJjOu7aOPbg/O/JpVwwzoabLW9AbMtSekzl/GJ4Hm3O09IZPb6M34xJRiJQH8fk
mx9Ai4fNQh7/0K1owS9rFMzfkwTID+BAsNocLPmth2wedDesVJ2p1c8i9gazk3HrTTsqYCjVNqC+
9cbBF0B0WGkubTP1MAycoN8op3zCurVS8BgDBrbn4aYzDcmPFowx8sMg294hv0KTiTPunZbUA+cR
PgbElRyL3awk8VqHkcfBOcDXxaswImSotRfBMzqOg2ELs0qyQgnWd7dZIW1NMHbBC0q6cYZ55Jwc
IeAbv3sJgApNOnnf+sh63aYF4ncsPa+Zb2H75G28LqNzhcSz78vIC0Q1wPJkMyQ5U1sGyZoq+4ah
kMFCnFhwuiUKbstxN2+x6wtlpu5Y8NyucfKjnWDKVuhcn+WaYnkAoLV4JsKFw0ZbjtzGIlVfeQx4
pUJ39Rg7xPJVx5BEWoj+MpahCarndLwJvSD65DttNhliHdTo2r+F+anNS193BZzfaMSmCmNOLIeO
0C6BkEZptmtDB31dlA/tvhiW4H5kHQW+L9+1uaI/mVxEvTjb3CH/xJckidkm1P2E658tPkCAncb7
aFIy2k+tSr+6xkymcpMNwlqTGHBGOXkir9aVgIro+T29I/00YTsVQ+oFnyTYK7tuxFY9R+m9LyxW
yOCt3EJh0k9qLlEHriGytS7w7qzRQ3vXwuR/TOBitXXIn5ZtUYgEaj5sN+udMvoUDpmQNXbu1u8w
x1/F7vUCMgBu6O+dp99yxn9VkLnVocBH0u2d8HBhDt7WpxHT27te9mbXB5nbGh2aYxJ2+RezEBVV
gpv5gFGEhndzj5pH4bPPstX6lRBqAiPivNkfJAYzAtYNvBQkQJ7gMjuj2nAtwdtKHWB9weqxW9yQ
xd+HXpMOVdS0mAHConoG3ZFpr8wYGzBziGCmEDawsdhBIE8eesqnb9SLmttiWmKv9DhHotCp2ANC
sgmhM4r0aj6GfKQvHVgO8Jn2crBVcAJ8mZQFRRW9j+UwUjFAIZnHn5sh9h/x4ZmbUaE2KPscEiAd
WOBx5RzmN8amdIUdItpEVYIoCg85lzpy7JbVQ3APKA7GFK1gSiL2CAFB8cxkunz0EGE+LmnT7TMv
W5etyGPIQcHtg7ls0CR4ubJUHIZQdrcY+J8z0GkQabWsHe4xPf+/HM38zwLMq7HidrC/JEuKX3B6
XJoSe33pTdiD/njbYKfixJdAfcGCTOiqvuDxwSWh+2C6EMGnFUhoy6JIbLONVj5/jcga7hnv/X8k
ZjqfiwSKarmA4rmbejo+W6mCL+Ecombts34XJY24jxHo+s1MsQJ1jgwLhTgSSEuImo4SMOW2FHDR
lRhW6eVlzHnxqJPIvaBEfmkW7Clv2ozS74WYk4PIdfQ85Ca+I8qxzdpHDo+QgQ2FnDxOMbKXU/Nx
cSngLTni8a1lxMcUJGkCrABwXyLZXeKDaIuIVSG0G6zk64Ru7ODrU84D++SnkdxY7LLdMtQoAC0l
AUkqLVDmb3gcnbsbs297uMe2qb9bgJ46QSKGAQuSgn8S3ZFPLh9IUPpNmn1pWKSjCjwy/QNNAY5q
uEez7oBmPpQwoAV4L5mnE1bioWVQ7E7+ueSL85icwnimdYTGqwNpyG+ePR0iR4Jxn7mbMTxbgCMF
j6wa4RmCcpn7gUMsJIOBICyynxs/YY+ip8GJs0EeLcX/VlpAs+8BnkL5nQeo3cNeAXCXDSb+IoB6
olDNZFNYZq3X3sG2m+LZE9ucEsDqDg3Inw9RbGlSSTovEOPB1/MeIh75pJkX7GUQ2ps2iLJ7+HX1
8EFOc4MDheMDm7zAHRYCRqEC2vRR9sgNNzOqWzCWW3aXpfDypMj90LhQ+bdsIfzJJ0tThbNjX7Ix
Mmdszzx+xMrFtIW7qjx7skcGhCzsGpQDZgNwH54Uacph4YCgB147PeZQIX7HOk9zwiAaeE3ZjOqm
QPZ8nMFxRWo6sb1UmQMnyeXfi6ZoPiZi0ugGTGsBtLqLDrQHArwCRSL4aE1s7nXQry8IqbLMYAL6
GaYD2WeczuoFvtSr2JznCQ/F6DUKs5olvPMKAuLt1PmTKpFX682cFfHeQzUHdDuO3QKrr2P3bfCN
2LkgETtE8mABqCkGUGxox/BX1Kr5BRrDJNoIEeQvNoaAqVITFo5h8zp/SwhLvFJi2L4dFHGA62XC
fbKZ57UQWKFF43Vx8alYhf0JniEKfIDV02p1bXCnQx3+sP6sSqc7bI6zNIdlusZ0McKBjVI/s03x
3Md98r0wmp1g2ZKCIN2DDM1DGj/zyDDkTFbeZZMpnuJpXvAvWfriW6JAMpQy749y1dkOy31IgUke
o9ElR9b8THwqVhiULXrHoShnh5ngTN1OyQiWFKaR6QfsYSJVgBWe/WU7L91PgTKoFWi8FWiB33pU
smdi+0xuQqf7lxiddrJFGHSAqjnXINeM0BxpCMPKvY7O9HHfM8orBQ8tTkF/shqF3+BjM5xivraD
3j2/JZ3f9/WE0kttZ3QKnmVhwz3pzjkIleBd5OGIUitpXNQjjejJTdgG608t4uSFKpGg0TMWfVlQ
op5iNSDCdWvg8L8GjX3uBq+9VUKvtzZusGSaWeYOcwRie4n5icPSKXKPDW7RdI+GTX8TLmlCSnjo
gL+ZzilLt/BAiT4OzOKAW4be4qRK9BBsyAJgJRoIAPmUMSRgt2E6r7ued80R60njt8zQtAr80Zcn
BEMHnJdOgRBv0L6oHR05r6hqo30+evppFJRzEMJJvl/Swq5Qo/PogcbxuoOiJr4fx2w4sEmhP8V5
56clXNyDzzyEBqaE6wn6WbRwpcMaWoW9hGafYUn+EHVR+GGeKL0Ze67gr+cPBzq4EfOdrr9Z3ZLu
XdcA5zBSBt24D9z3HPsnafzpXs5+sO/0NFE0M+PsKxMYe+MbYG6LLoCD4EBDSKtzgeLermxF/sA5
wk0OCXpvkDO0fZEd1xjs78WL5UYuI7ohYlyfArCAnm2w4tCkSd6ULu27LyQF2RDFPV5kY8KW3/d8
RHuhM4OPpfI06HcqgvH7AUYp4x0ONSw3Bshv0IDDZJZsk87C4LuRLPyaFqDuCYCOj/BTMsfMYA/K
xmvLKrTQo89jjh/gjbeijEEmu0kEkLoVHpoddnBIQB49RMumndfhbhyQOWSACz33sC5Bg3QKg2mD
V7E4CLybn4ekQJbBMe++86jw4nLmgu4oJLY/WSPTD6DztFvQWddH1YXZAUVZj9c5cBbPKFndAWpQ
e9ZVz9Bm0CXOIHjDeh/KNnEnp2DcmmVtd8JTwY9ZLP0D8fLl6FKGVvWk2/n+zDT4R6JlXK0thD0Z
5Fe7NTLjIR6YcYhU2HUEHBZGTzJH/Y7NYjBFWVTCDs3faxgso9j19VYLnSDDnbGoFyXLzjjR17BM
KD4BkRw/SZ6rpyIcmzKD6/vnEXOXPUxfxDa1iBs5lV9zQvNnJnwOO2o2iQ3UEHFTEb/zPygp/Dte
nKE1Uy6POLFxqqkiRPIhWGz4Jp7C5euaBN6D7CfXbxm2e7a8aJsNJiN9X3W2L/6ZM6hZqtVv4xwp
btxsUzQBh002LyL80KdEm49ulgblR+Ov2dY54FuahAAw7U1JB0y5r9sYjNd8RsrIY0HqPLFBBpKj
sQcjgX4ug4EH0TFetPzKs9ibnoAx7OvOyOH78PvRDwvgwxvLBMM5N3Z2Ljswn1tsrc/ek2l9rSqM
HXn8XIBtbbbWYOS8jViMcsvX/V4l2mzzoImfeIfuV7B2Yi39uOhvaF4A8ppjnlGm/8PcefTIrqRn
+r9oHy16BoEZLUimz8os7zbEOWXIoPfu18+Tmh5B0MxGuwG6L9rUPbeqkoz4vtfSOiKZP2ywhBVZ
mA8WX32YlT5uI/q67pgE9Ke5lBSWA7FtOtnMG8YzCkDBAu4KN9HOS62sgOXQex/c2PV1vr29KsCt
3Tad9xZgJBCBKr4wWbtBUpbFYz408prLvtnpa5G9LeyJHfNaW78sQ9bdZ6rs31wDvEeQB7ErDKd9
o7j4STDHb40usQ+1rtCW6NwlR2tuxj9NwxztNuklSTzj0+g5ckCrRJDqY/I5zBWsTjMtW7GOy3vr
QGxbNSijH3NqXl0lV8PvOwnFMozGwWqN+AVuxnvR+7rcdhikdhjMMH/RiWTdwRogY3JIgFW+NRbL
Q2a31nfcW807NQ1t5dPou3J7E4y8KYxUvawTDr50jqsfgHfuKvo57GpjDhAFqh3sq1Pengsqelzh
O4tqqrAnWuRKd3Z01+mtsjdV79UPS9tLCfonmqObGBoIDqITDsFYn4+rMIwja/VwwRmYnL0OYQzy
pLkE4vFESybKlN3rSpOP0ATRqcDKxNYU6/KxmifvYNkEwOd6lryVszF/rGvUbTpzbYHn9GE7poZZ
BGTGzS/4NzvaBMvktRJtQ0W0Pm64glD41511LIB4vvnfuhAcpLjPncK7cxqq5qw2aULC6NPvOLYj
wBEnDd1YYrQf4viQ8NzuejPDRgK5ShG7qu2jOQ7JqdEKjzEvcnM/n9V6VxccIEFCmdHFBZBefa65
DGyVj2RTQ6kVm5lMBGz+q0n3xggw0Wl18UdFiXas237el63nnMul1s9pq7BrtHI8SGKxn5StSFNx
acyYuS/b7KOuYzpXrSyqD0Pn4PmDbpggJxgoHuDaSOYsXWpAu3ay/LpIOxYZiIQtUIL7x27FsFmn
yr2fkf15SLaozb5F67cTYYpp+a064cIHcawnSVR+TJCke4HwNkxAzlZ/1RtiRhY3V4TepaPQMfwZ
3if4i3MXu1TL9eMMHR/NMDXp1FTowDpt2QGNZG+V5yV837Jpw8l1UtJhC3cnssx8J0mPh2LNUzQv
PML6lmdRoVYrgEEshJs5JUvp/NrENw4xiVe63BON4cmalu5B8tu71rVQm0Ysy26yhuQPS3f6MphJ
9i7nQX3pdsTRBFA+hWUCxQjIPZd3Vmo0PDz5OobeEtl3jlGmNIkrg5DcPnpaxhlbcM3Y7ccgkLt+
qa2NtSy8YGgdQi4ktfcy4fzyCJYH6gpRTg0exkGeh1MMLLqZTNmIYMpKI7CiZXluPKM/d4neVVzM
cAaBWr12xxj6ydY53sJ61oTJ0dWOq6FcNjbgrFhWC8OeSIMOMPKuSHtezV6Pqn2iF1nGjqrLS9tP
euNXxaDfsXLlVIoU3hZxo34kpWb5XDrL+3SNuedNcgpFGnWT1DptBMv8YXqr52wEP9xVueQHsTiV
G1OZ06WdDIyYZmfkh4z7Qm6KuOgfKDNefE0fhk0S295jikXyMFkmdwU9CHcW0SgnkjPbu2nu5iNM
XfHS2DO7RYarEI7X2Rr67cYgpchvk0QPtDkhvj5TFWd4A9FvrMvOWKZ4Z8hce425duHzbR2bAaE8
nt/rwPk+1ML06YG+fGeEZZC7WKdQgG4Z7+Wiz4cCVLvxS5oHd4NM9S1QvH4/JqXyGZ7onuV6OmIt
TvYzP8y9l5c1g+KYqR3tROYpZX9ExZazIhVz7h3tlrMMMj4+LABg9wL5m+GLZq0/yyzTHuI+0o/k
HeuHXNP7u4hWrattp+13XlZTeu7qZUSV4PTWvjdb5zUbiv6D4nfj79SmVL/aMR5a2S9vZQqFexp0
T+nbYum02EfoNN5xuIOcWBYXc4ogYebz+JgNshV2XWTrfB58t+3WRiz/My4d4XKDKlHzNbw5uWff
Yrtzb3ouCo/CvHL2yr0gahOYpxgf18SVug8014aJNZLI6Njy1GeDfmitSmwiUr+PsFDTh+lG+bYW
WHB7LZ3BCSyxjXqUihE5cF/UJECet7rXbqDDqtCpjeh3tiNvQ7yE+qlWCYhspaICZRvldqwy3Qjm
bhy2izlaX5Y5lnuzz4c7qxxjZuu6Mj+r1DY2JTTrvT45JQattjUuJUDNXnMNcU6Gcb6wFdSEdlmg
3Unr9Vekk7RmyEU0rwMpOjzlixT7VglnN+jxdNbiMc39SS+po1FVdsXyFg8bRY0kjxXlKTVQOgSx
T9FaVfuz1o+D36sWaqyozeqN4w/nMlfYoXDytaXaFwiDLMHqCdWFHtqrUdPjoAQrcyPNgHveeUE2
YTl+THwkiNYCHbHw3T9FnlU82uCxl6aotU22rvaD6aUpvEMeHxkA1RFKjg48D7WGQ4Rgv6Ve93Gx
so4HIC+WRw6/7sAc6gFP6tn3OvT0DKOzCAa4R2xOa64/UmifP2Z2pb7jsrBODaaFr2y4od72vNpP
fUm+bQVEuZXWIn0gveibkIq/sdv2m0YbmXuLAQKPMWLTJ10Eul6Yt5d32Gl4iqHg4PdbNWZbnmoQ
wLToQqXXxpYdmb0tTcuFUa6MX7HhejKYZQ+XH6XTM5nJ8z3BtViPcxvJSzvk2p4ELiM0JIkegpcI
1Qbs/S5z6ZqmfC6/tMKJz6krs8eZdFJQeMdK4Q3n8TQmvf6kCASPgqSwqJvXwe9VKtWzKorpkmvO
TXpbg8fPHB+PjjGD2ZTxuknmrJD7VgPApTqm5uAkS/tHd6R7GPVStBuxksd0Wrws8ivO/xXTeU0z
bQbsFU4Z+IuuL4TYkL3V7znsEo21TSuI8IzEeFeUDgG23eTEGjYvw31xYAtfkJZEF/YCYwyaRLxF
op+2ZlSKPWDftDejxDT9cW3SYwocycVRefPr7E3ZW4Iw4VDVenuXE11x1lvXvsgSY1mQG32+iZ04
ov+dX0OxK7NOZX7tqOyTQ9XpHo0hKlQ4Oam30wwu45Co3NL8W7ZxG+ZaBUFakovbr0YHIDaS4hQU
eT1pYdtXf2XajBblcXjIbXONnp0JadS1F5gz9HFS3bNJLoC3TRjf0gDzV1ruRro5+XuoxHLiJ/4Z
868L7h9ShFCOyBr46cJeejE37qreDE7heMuo3H/pCHKuunBAXSpeTwIf3InqPPjpPHntycy7I0Az
9VtLjEGJ79HHrOr6FZdrgIi6OcyoNU8OLBmftG6bUPzWdCdaOwmoQ6ZquDEcr9ivURbRei/lnE0B
aRluFB9uHxiV7REvbAhLxgbNTkMYQdZIsHdLj+8a243KR91U1UvU1HkSum3i0Zm5mNhvkiptc98j
zuCbWWvQmDDapT0YA0ABfGUGxDy6EcurWbgmX95ODEFL4iwiWJnpB5qAcHEZaRG9TOWiJnQ6jj3t
HG0up2PcZHHlx6TJic8KfGbfGlDa3MPjNzoey/0oU9gBP/FqwdhXKDvlxouHPuD3ZFk7KAj3q1k0
qW3Ix82AF4wqX3e6gcx9bZPBCtXaGtcVWggUJUu0xXfq2Nr0ltWeZjtz/hiU25ZcpbI0fHOlyCJC
UfSQLZHz3BUVCpMEUZNp63PoTsNyLCQGY8u7aT8q0MNAcoQx7VudnfDRobZnsSQdLI81fadJJ4dk
StKyANSOxq2WxlgUsOChsymnDz4wuW2H1jwWN69Rg+z677T0+NlMILNL5E5WtGfcnbVNYY3NB+hp
/wPOW36o2LGfbM1sDT9FV3WC0kEWl3Wc2rWw17AdYgZ09OF2fsnVPP821uztK0AZsHHyLv4qbWXY
74w42bWdod3hferCDpCOS1nG3i7lwf70SLxsgtETVphG9fCJZS27Jki6nniUk0uXZ9qHMVbSr8x5
vjMie7nq5uxQLzAtbUgnFbtIszhPUnQi4OZwfvM+XrdWWjXcvZX2vFbrsOX9nwPTSY2zxXj7Y/U3
ZMmVWvFWy2XgoYK15lcLuurGFGZT6jV+iUxBRndJD8sMROD2GYxyVNXVHtFM82dEhnOi+7w/WTL5
hYOKzgvJD7oPzRm/48+hOzcrUpkHvcroQtBS1/5T2/dWthclyQGGTdMI5GnrU2BJrVuj1ycwAu/Y
GhIraDFODC+JrFJUQnYcn7B+rN+TTBZYSB2bCpD6U0dp17lAgv5tD6L4sKAaCeZWdTsGIzJ4X4eh
ObU8IluGaLUZhfAeeAG9x6rOo2szWF0wMOBt50Uvw7xdgK/J5c49NB8x2zeZDO6zl9bpfS2q8s8k
chDQNargf6K+esjZT6xgwl9m7v+de/xv9dA9VwX/+q/VclQV/Eez3L/tfqpbfVv3X7/o9s/5j6/6
/6R/7mb5/td/+x98Z/FP9X/1z11+6j/5v/yzku7w/T//Rb99/f9un5PyH0Bgpuua5NOYNpWr/6d9
Tmr/gLcyTc+4/UVat//nn+1zpvYPOkoN4Egq62iRuiXS/bN9znD+YVoSftR2TMM0qBL9b5XPaf9v
V4xt/bub6T/RxKkolrif0hZq3m4fuqIZrmy7xaH19HVjSyEeNA5K4PN+LHRfCdvzdgaqkF0au8Nj
lQkv4BrnNW2LaK8ScDrPNIbfAtUyzqIl+zuZAwVdGW1tcFbp+JOz1W60vmCUnwYDgKGatoXr0Ufp
WMlTE6XdJanGzLew3WSBpZuIIgjtvpNFFD+tOTkt8aprPxkjQUgaYtv6rZa5e7NS2YOnFaSG89I9
r/Qlo/9TkXxkuNEPAL/yfdRs40CjfP4XTVT6QQcoqspGNM3WqUzyr/tCngSaXc2PtUzeGU3UB3ZX
onRtRXmcZrBDaDIiJ4rEfYyKeLmYydS8NUZFjkw/kb0QoNko3VDvUaDNgN4/Ki3nh8a4bdrDkIgP
d7qVTY7oui6NWpo7RxvtTaoK+74HdZM03ZwYWmCBCnveN9G0PI5pnb8Xhh2/qKxxEJal3rRvPA0d
tZWY6+dY9f2pKG6LGqS6eo/cDOyPxllJa5bVn2GO609WcFhockx/zaERl9Qqhm/sI9o57by5C1Rs
M/difUFVBuIMgr3KN7hxPWy71TwukBvKN4YkJizXTQ0rbDAXvkUWmgtUwlL/qpul+KpQph7Wvqu/
M7smKha5JyFIN0ayhM0NO90xAeqtdtOO3ZNeyoLY0OcauhfWAhAWkuPt5u92FoqqHfxYvsqA5xG6
0sijlQ+15R10+7lEAB+mCO8Ac6di5wJs+YI0ASfLtk2cWIAB/cW8eZFXSPzYNTgoETrtGbjNUFS/
sWnqO2WqPBhu96sAkS3T9S+kzF73ip3QszZEuYZqmBp7g67tcbAeuxLXYlMgUUdatkmA7iHU/kxp
SvGfvDfgtH/TUugQAjOGMd2wtO+JaTMspf6LfmR61RzZbdAJ8LbkMUgO/5az/secJ5ATrAkTYpZr
Z7bZqUV8O3d/HaP1PYs7oBfezp1cwUp2Yys/ceuFRpatmygRB5WlOxfX4aexzPZWFo+6NdbbUmQv
Gc7HXHseaJOuiuSuHqRzyBngM+UGXSlBfcvxQdck7FQx3U9mlMHaDruY6HEjKb+aEqxHl9CXevQG
9Hmg6zsJErU6QbnQE91L7dBqzZWbWB0TV4VxZX9IFX+7enod2tahStr+Ua4DShxN0L91Hepun4YW
0mqArERC1UYSW4Y4iT4+Y95kkcp0fujp3k28DVdjYCFV9/WWidQq1G1HfyjIiXppPIGKmgt5Rxr4
roPRutijCmauv8KpGapXNFquN4U5K+xkarbfuzKFrORJhN3FxaeKNw1NTGcWzRbNS+TntW0dCit/
Mpryd8hfJrlqAeozqGzqYXyT99MALwJ01K0Na1kFb495glj5A6GdbG68dc8ukpL7adV4QOYfh53p
KN2bOiAv7xGf86PDtNTKlYizUUtxxmbuuE2KYUFdZkLyiaBq4wfp9vVWiVkDSo7d37Kn3D1Zos0w
FnNoA4xcXGv940Y1ewaUpPxjLXXP2Fh5uFzThGrdaLaKB6dthz+zxYcGENxeJ8uOd8SNphfNqGFD
43rtTzVOpnCs9eiYVTdJmlhX/QWqD8CTI/bE5nW17Kn+WqbV/COqSX2tDPs/JgTtfdx21gGJ67SN
vMoOcVfW5OpMr3Yvul2F13lvC/01r9C4ebT3+G4qbF/C4flg8u0RrSnaw2WuGgSWlvMrZ/PUxpXF
rBZbVKBp1QZ51GeOvKcnFyS0BJJj3SziY1lr7iafyavR++4iTQSBfTFaz7VXDw+GNZ9gQ+t7NY9/
BgQ896Upq8BFYQm3W0XXyHWKr6iK3K+8ANXxocSsi5fyqmaRgdQdi5YsA12RoyBFWj3MSwlSEqcU
JUXds5jGJZhj/QE9wNdqrf02scGo7MQxnkfSOEOoIgY+cNSZ4yybz7khE6LTVvcd0+cTzPakIwXo
oz9IBwBZUoS+Ywp1GiP9rBLUP1wfHKkxbF23Su4cT8/3RTYDZBTTTkaeGeqIzCa8ACgZwyVxkUJH
idP+rZ3S3dvIWU/9aK2HMpcT6LvA/cDlbvHwrZNebzjG8tBSA+Ud2TSYVZjxnLXtna76nj9oPFhG
rgGP37bStKHCtRwCtEFns+idy9C/53Vb/K3wlQdpZukbrUF5NGulDfgEmOgWiK/7PNvyURRcxiVI
JJ4S5nhBsS2WdydbsMsY4trO/KC+Zg6QAy40pzTLz0jP1jLULG1FSjl5b2mSmZJ4NperwVOTX0rE
XgF5tuD7ZVsFVk844Vq3m9hO7mPAQ1asGLljFPRxXu6SDmR67G03mNMyaJxuu8r2vc36cJqtX6nN
oMrNrG8SB0THWseXqUL8P6yNe6eEiUCBVwlTlMM6jEynNtGgKYaxk0SP4S9FZgROty4IXbk41tuf
yuyeVU20rYxv4fYjGLH3B0FqYDmlfagsh89wmP4WWXOWleuCtAgM8Pn0M87QMn4roItVP22MidMP
pl1BAozG3hS3pqQZHbK7HCWruofYbnB1EVpIyjrHyLZTVHuBacbka9jg5bkXJio/lPWITEt8zk5T
XlbdtQPFzHBaxglH82r+uobJtjvgLjCnoyksAPz0jloXHzSz8Ot1BjZ2tC83w1cF3dH7aGQCZfMf
9MlsNq7Z/S6agxj+6tjtx1iY97MVL7vKhPlCHuBH0vNplS9++h4IOZYhZ5GCCG0+GXL60wD/HQxQ
CqQ2AsCv5nQ3jHb2QIuVtgDhELHDypqwTi3PUQbFjJgIBVVz1wGdvqtx2Jvzow6IHQzRV9JEBhIn
Z9PPEo823iRUmWil+0spku0tCyzOx23Xl29JCSKgyuJVt4tgdbXDYtwjWbvL++WgdY52TBscHXws
oU0fvNIKebEsJ6hQAEESrA9Y58+Lqlhp3fuxx2ED1LZH/8/6beRvq8i8LcrLg511d1I5OgxrH7tH
Err8BjLmMMJGzkwARxdyrsuF9VSu8tcg0CxvnxKZNEHZZ+/IiDihk+gLO/y60YpzNs1pMOfjX2dV
D+YEttsgqAoEMMZgFZ/yJnppGjvINFqhbpqCJLIvbp7pPmr9sNTm96XAwlMPaC1uvybbSPOtU9jN
Hdpq65I5T02evsq5PNgCOWOj8kdzQOPjRLoPMQyE0Yn1QItn+y2UfaK8HqVAVL6MSnsmbA5LbdGd
eWYzhq7iXXoq5QjAs7bkEiob3YOVVRNXHqVRjr3eg6yhwq4QF/Z5WvqeyCgCK/IPlwKabsQi41gd
OO9k+PrCmwapLqKdXSRWsKRNvcnK9DKV1bmoGWqHuXwcYqRIfQK5LZ/NYWLS0J3kCS38Pp0IRiLt
LexUxRsNfzSo71Ta94OpYT11cH6zYIMp+WiYvbNerzuMPaGjD/dkJJwyeJwEPZofjbHuU0Q37uus
l1UY87wtK3qhOMbVFhsNH4YjUBLb9MsjadnYM1plb/xKeau2tluvvgEfu7Od4dDKOmGvWX44+Akh
PCFbyg/DshyRLTFTrfuC2VRxrXQGNKqta/WTvcQicDNgdKR/R8127bNWVyfPRSmQp48EuSyhTiZT
jp+LAq5TKrTnlpHHaMy/zdiyKfT2dew4ROsRPH7Vr5GNmnZMqzN30lmLqlcxr2hpDHkEUfOlrHbo
FvdJnicBsUlXTb8qaRwg2R/KVHR8Ig5iusHgZTVoE4DtxO6B00XrvU3XJZ+iK+7S1fbHKebc6H1b
KM7ptn52ugkfhNZ65WUkEP0D9MHHnskaNk5/eWC5h8nu3Kk8w504dFsu0F+w4j7gejyni+r5ZccX
MSOIkdo7wxQpCxJDeqoGBh9PmzZuWz65yr1UpUE0QVtlryM+Dt4T/XYmpTwOa44XqTIO5bhsq1I0
B6/9bp0I1lfno1bJ+uRytwRR9ApxfsTCZ+2L/NmcawbXXFSotrhZnLojJQ/ULsqMBKOSvQalNOQX
Zs75c3C8ixJHJfo5NEkCXgvzbGh8O30/1v4Cus/e2zAA9VYeJqmctm5PfG1WvVDPhsbL+M4GkXEW
EOxn4tkRjbUjHO2l7G5jiNdsva7vD7Ki6x3L363xrH8qJjPhFWskv8/BIKvUeSgzM/UN1V+rTn25
vXigmmY/unaxcwwz8eG0dEQUu2bQgglRaI56Tk+2CU6K0eQXUYwXI9Xf6QNoAtOozlXa/8wILC94
YVPfMsq/C1/SR9RKjGPUbjNh7ISnv48GzCIPc/eox2o+zBo0BWY2haOMKlGOyE/lOcammuPxvpDF
+iATHimA88BpbcQ46YqOsy7vq6Z/VGSbBl4xpAHlN2ezdtrDWA9tKErxtxiS77VJ/riwQYGY0HSQ
+gyM6rTvblW37+XkXgs5Yxli5g3j3uPHqLOdo+dnpPgpRxFFdEVhyUfbE8+NyJc96KUNDShPk1f/
tEk/UWnbzifTdIsggm/0o0iPd3GO3LAmx3DSHvnkC0RHttrYCA3yDgcoHjOJXQxSiMezuOv7m4QL
0TV4Roz5CHzAUcYhR61ajo0RAmw8dda8naDRd0L0WZD246mJir2Txs96W9S7GUnvrjMKLZSe+7Ay
CaTQhR0259i7prEM4kF+xaClwDTpD5YnFCittdENQAEtLvfk/98X3hQMCyO1y+S1WBV/FOx/XL2M
sCk+9OcuTtSpSXPUoLSQ+lDmcFUovybKCBlJReVPi9VDxWq8qIa7qWm1TtsGAN+DRXXtIVy1Vt+v
EEZl47J2NnkYOTiC1IjGZhEWjM6o9HONTmBwtVNhYyoUY3zF6btdKZ0PELJtFj5Vv23eWk7pw6Rj
yUocSLW4jj44ai+WFz3leInxHoAdZVwYRjv1/CW54hB4L435fmimbONMU3dOsEHVtfYX+/TPUBFc
ty76jZzBfctw/qCXsK9uKhk2bIZM7tWtGPvhoTSbN300X2TCrevg+GoiKH48SprObNXXWdDnxdab
recC5ZZRU5QxdT0vaXLAX3NvGd1fGgRe0qwJQLDvQcuGIM7QqyOoeCaA+KE1mt8oQjxQoWMIANgr
DlkVCHzBW2GX5ybJfjPXqYLYFI+mSO9RQ/CkFxiXbfyPzsDFs3L3ZTw9VhLx3q7i7yQ4a3EgrJzG
Obr1Yeq+On1CLWdbuGYS5lHb22qrhc822dAetY2s5DdFPDn1eMzxOL/E7Uh7JsNoDbziDxXbSb00
r6Yy/uaSm2CsiWonMird0CxxLWzH3dWNphEbFRkDkjWRPMAHY3b3mB9YnG5KyXe+48Aci0dCEzc9
SmGiHttrlNTl0exV8zYSFeDrnQQE6tXHINf7Zam6TWs6T1XML3E1sDAqhgAjsV/reWbxWNwwnwB9
hqx5SpN8k0TqvXTSeVe0znOru3cl+aKpIsWnLu5y+8VybRlmRfmmWuOQwRx0Nr2aor0mfYa/ym22
phQr+8XQb4SwPorSCgW6Nqj2ceekXYCKI9/kPIpuUcMjVAfkXXsvNTUedHNT2GbCfBnjWY0R9xJJ
6IP2ZGHvaulbeztcHMuPbPtN5WjhxizZuqI+dOVKt+e6RY79OCI7DZYoQRFB/LeupdvByqCpbxIG
JBt68zDEwx0rbHXJ4ulayZWNAxl+bcXZGVyA32t5aq28I07KDZuV4Nrcu8f/ToCoPQUQ7a0/1+ns
21p1GYS8ehTJMD9n18iyFAlt8Z6MhW1uAdZyP2Va8piv5Zs1z9rWGdE/YakDcKG7dqE1MZAlUg92
BDNt+8CdomkHs4D9fYy1p7l7G5xyr+DHpeMFg01LWQH2s3izhj76C0Bs06UoS3E9u/cT3izcYvYO
9fguNSK5lS2DCo86Guyrt6YnYckzSooriyfCNfsbdslPMmT/I841DZNGgoOXNlGXoX55G2I82Mgl
3LZ+clyci271BsPzim88xXy/mNDTT3CzALDs/kOkdmj+l22qDd1nruufQutOIkk2pojaWysCwk3U
1GRQmCH/5R52lXr2ZHnOp+U69v2RV+psrtnLOKIumVwcMqrGBN0qP1uqk13KC5KPneNA40drrT8s
1YCEkaAHe+xPvBQUGRcBwv5XwkPJkRJib6b1fTq172nN1Ka77bCD+0swvEX1ycAcmSXAfLaFG998
0pAjyUFeG4GC18iIdMt/XJxcsO92FuhgZHnDamfcduX2s64dPx8oiE2NaVfEMODLxUbuHSHoOsK5
rmFjsEK3BqN9bLdEkOVNSGOEbzkMn+ukLq7J7leQTVt0XZA0TZBO2VGWFmnM5s0soH9piXg1+xK/
GH6NUDO9H5UMcHIez7c2ctaNWY55qRvURlR9/Qa2aKZVFKJ7nFB5Qgmbcdgs9oc79h85yxK0/JSd
IzrmOSbb+ILZdG9n09Fp1nSrMB0ubcWYNa4BNffmvmqfLLs/6ir/nTC7vjia024t223368qHMmbe
+FCulHcsagHv7Jp24/Ry2nkFy6pMh5NruD2epexsRvq+dN9xTWebpUOltuZfCjPhii6XqgyIXDIt
hMOkhBpW2tFHXngoX3jDlfbHy+NnbZzPcoy2xfqYGwyORP5oo/yNmdQxJuNGNj+NvP0qtXqbrGoz
290ms8Wb3boHx3DQJeI/nsfXNUsOa5l+L3y2i8240idPwngQ7Hm95Z40J3+gfmL2MQ+cobvPEVmo
tdvtUw0au9dFusFUBAmIhIA6p3E5aSq27pQDud4ixxQewNTymhqNEQBYT9y8HoaO9Jm0tnv4EcZb
CSkQAR21rHeITHEAzlP87BAEwATBmQJixHlnU1dCucNQIjjUMsbYiD6C3Nw6pvXi0H0Ej6LfZ7Mg
rcCqiYpPummrKFbwCT2utguQ5qZZ7gwlv+b6sR2shGREvh1E/F/c3qyEfZzSXMajixLv0vcCe4D7
B60feo3J3rpaRs4K4IjbMZf0gSGKZCct20SToF06nqzOmZ9Y4K4oSHEWCTx2tqwOyM03nmJ2hRmL
z/aYu2E7i8+hze5GBdQt1Dcj5auEkNpkNc9Mxvx2IFoCJfBsEPNmaMekuGGgreMrM3LCmJgEX4cg
UN6PITmbaKPfz4l6cOZhwDil22El8EWCfgMTt789WIfg5gxHS5WnEsqFDOhQFQhYEX8Q0bGq+uQp
RjSAaCZc7kt8kci9RsMLWlbtAPkRTHpCLs8wOvtOJrh3xH09aKAtXQS+Omv7JEJumDaIIZTxaQ68
OKspwoTUILux7WDWFFHfes/b97/IO4/myLEkW/+VZ7NHG7RYvA2AkGRQp+IGlllZCa01fv37wG6z
YYAxAWPN8s1YdjGTwnmVX7/ux8+hsZ64ZdQF8dRpWr1P1Yh8TjTpL1lp0YQVQvv2MCi5dhjJ8ACl
lMYTHVz5T60miYZz8yGoqSUAya2e0qlswRMLXdiAUHQe3ZAieuzH3hJBIhn6QLJ/0F+SQuwaV/DS
4gT0eu6OFL2u2WaSWh7wOyQP5HYrh+GvdKTfw9LqB6vNAxd48l80Cd7mkrEdojS1h3g6SQLl+A6O
99rUi7uJdMEvkMnZA72GPsczMh99tSNx346k0hKzhOSj85NoVzQJa+XLFZRC8I3A4hIAVRWrtN56
Uii7OYIRx5TGT4MHzEAAUujlrvPV4D4bW/E5CBR1pwMv2WZTLkE4HCnW70KKBEo3JK6rBhaCXPFp
YuDhtfEMGssGQOdzmCFtpqYF628BXg1Eij8FxXgSwQAiHLiFq7/HkBIoqPtmY7T8jnHWijm4tr7Z
0/glH/vEj+8MIxSfjKij8743tengTRlPPyJ7L3TitpZB3sGMcegmvf3l62VyACvNo9kqJ0f0642n
0ZYvCoSURTmxbaAwvGVGm5k8RJO3AtpHgzOwtvuGOEd2PLnqgJ4hEgUGwtB938kgZd2JWpjeA0A3
bz3BMBvHB6b1Z/DLIOU9x5GxeiP6MnV1GjpqS0cRUadgfGujsqeLCkgGiB6e11NsKYe0tLqbuiK2
2kaewE2kgVnN7KlWpdvS74mburQhZvKhP2jN8DWeUuE33YwkWoKq1UHiQS/vSWmx1TCXEWlDSqSw
Y3/6sHe4ZD+mO60Ipi2VWhDkZN3AkqbS8KhOhQwjpFVtG45IbEeeV+/ArBY3PomgPXD+H2bZTy+Q
feY7xeKVwX3l0S9VDncm8cwDOYy5e4eOIUWqfDQJVLIMWqEC+WyDp54s1n3QDhB3xaSgOogrNDsL
crW/561DWQ7FQDBUbR1W00FqG5+MOqf/VxVExl09tsMDTfzWk6nwYHfETBdOCrmdDeymcI0KkRX+
aKygOqmBmdz3Uq7eSL1V/bAsrxqPcQ3xAMLCRXpLjr32bNEIhfqHERuNQ7sTUWUODv8PxAfKrvAF
cPJ+Rh1wD84ZgLZXRB1JEX+k/JjdJBlNVkHS0Tucxg2EO1PfFlTL5UF7wIHo5GgAjd3JehkG+yRt
Ct81CqrZfZfr8lYmf7GbVMF7EgvhyaN+T7e9iVsEHJYeJ9oHvk5CV38zyeVuykSiX9Xo/AMI9OFU
mbkCIvo1NUsNbUUpAFrTSNZzOCmpO8hKsZlk0Sg2WhMGj5De0hpo5Y1a2HmVwhSAi3/y+kB5oEFR
z3ecds+/Vbuep2AfDuTazR56MXvIOuuQKN50UyoB9ARtW5WSo0MaNG3NunmQ9cRzMkjZaBDIqFqK
gjBuurQ06HWPrOQ3/1Yof0UiqTy1C3Kg7SmiZ/PF0Ax0AyQAHMS+efEV2aDZMey1ry2Pq2+lbvQk
N4yxP9LXOtySZWsOTa6JtzmkBq+tUGukRMifO3k2wXUdSN6pMixlA6i8P5KpJooAO/YzVdv4CR20
opujb/PGtxL1ewnG2+7UVLDFLGsfS6OEDMGctG0MwdDXugyeTVEMHiO/A4gYVmQ88Z/GDwADfr/t
VV2lIpgZWxX2BvFBqKZWeB6r3rgzeuMHrCzi3y25YjtEDmZGRc0tnnXBe61SLURgjdQ6xINeeA9S
kukvkxJMX+gY2uo17DTgRr5Qr7TQU1OhausEssLFOJf5RpG+7AGvAIdGP7n1ABjC0hT1aWxy4Vuo
QtXWJzlAXjr7Se9ENOunij5+Y7ph0FItEnqwYMQ3Ig9fJxlJ4wBHrZyuiYPbsZ6g52hVVfkhBqb1
baLMQHcboscR6Sm/M3w3I1v2rbVS4xGIhmgcLMCKNK2CkYCLvgFMHvXaEUkXeQP1Dm+ZVqNzg7p9
9KLkLZntkpptqEi8HAMmNYooD9VpEwE7gBIbCYk4dUG8cIdDAXSfyF19M0Ka/ljLff0ywuoChXqT
nrxgpJ0aBQfetEMx5eSOgMbokD/ypgIzvaF/yrwrYhkw8pDlYOOLbBI7B9l1a7B99supUqum2o/U
GOncEdPuYRrhL7A9o0ATcgIJZgvZ2LupaEzSJisKXhu6As1XJA8qXThNs/HL7JHUtkWTj0X21YK5
DzifRyawHj0F30cFxajK/pcnEBrSNN7d0/aPtJunF/da3mWOkGla4uKZR5hzpMJ46XIA+a5l6KEI
dsUvfiJNYtBzpRIb5WlNvlXwkyYknChpsRG5j5QuDMMtrD10o5kV3VEBeJXTWHXdTw0s/WOUSNSt
aJVT6VuN+u/RW6lN0Ux/49OPeE+U5KX3strq9V62KtFV2GI7WAbA1QhWcGfUguKSJM6OY9NXf3QK
VDYdQtODrIn1rToo/gHKKXUDDYf2H22U/4/xcgrkwP8zXM6uftbhGV5u/vp/w+UE2fyXqRrwKeiy
qIuaOgsr9H/Xzf/9L8FQ/sVpEGUVNmhJN6z5U/8BzGn/4jWsGZbJ88mC3UeHqPY/gDlaK/9laJIk
iaKhW6IqW8ZnEHPn5J+aDorPtLAPPE9hN1kLclkomrJI9quRZDHkYiQFGhL4MHKp+dGfyCuv8Lh8
NIcXMiVMwVhAR8yCgLcQDK+NGwDhErKu2u+BSskEqZIXUkH0Vaua/nq3Eg//Jhj9P1zRDzk9mvX/
/a9z4tR5eKomqgbZZEnjmTTP43v6UTHMYvSLS1AMgpg9NYaiw5pGn9qKlTdRy/+mN9UMmeU1FE1V
JJaZ9qxZOOYd+pB/Qp8skB5vDvfb+7273dr29ua03bru9uTw95PL/7quY+/5yD3dbA/2ga85nfjr
0XX53N498rnNkQ/56u3hcO/u+eyJbz7wpY5z4KdtdzY/kh8/f8k25/sPL9v7w4GfZvPj7M386e1h
67zyJfwKtjP/Cx/zl41tO3tnj12+lp/4sLvnx9+4Lj/qlX85bOzNhp/43T3Zh8OLfdg4fM9ms3E2
juPMX7bh+/l58w9zbvngxEj4jZ5m87u9c/y6Oc5fujke7I1z57h8zKj3u5zBO/x2283+1nG2h9N2
/kX53XZ855Pzk5+650uPd8/7/fM8TUzU/N3u6ZTas9lnh3++vmQLdvsPK7YU70MloFbFSHo8be9f
D9sXBrVxfjr7o/O8YmkGt76jzP5oaXHEmrqio4O9sXUfv/+69+17e/PjzhHtFTvKuWLARzs4ofd7
sC7rIjBmOyzR98PTE+vsMN8syf7m5N44zopUzIIG/6PBhQIH7KfgKzF4cl9f2C2s0/U1ws+tTN18
vN8dq1ouDI9Sy+Pp8WZ7M2/o7ent//nv/euWs3HPXj29nravp/vS5uCcXl9ZS/t2x8Y6PO0Ou91u
s9vd2nfssKNzs2c7/7i9fduOt7Zzt2e9OXkcC9d5vHFszufm+Ojc3LD7jvv9ynDWRjM7x3ejgUO7
g5pDenS/uy+cG2ZsbVe/aTNc8UPW/Cu8MzHhyTMNEzfb13t/w7HkuN/PB55pe+L/DvaOj+ZT7duM
8PhnXzi9/cfd7/d/evvxeW2LaLODvfYLLRxw2phKlM6b8v7wcr91/uwPob3dbedJP23xce7zaXaT
LAwLsbHxgc78V/d+++K+HJ5O7vcc37azv9/82vIDGMr9zt69PHRMn4sXeTrs2HebI/u8sDd3PyP7
+MxSu65su49siFfL/rK5w5NsXXvvbh7xQ8fT7GCur+2CnezjWQD8/n7i41wYFEgCHnHYJ/s7Prez
+b1/7Lb20789M8PDid447s2WX2KD373+G4C/X5nqxR1ENZWM1DzV33HvJ2bhNPu107N77zo3hwPe
ev/KacFZ4/G5JXabTYl73W6Zc66e/XwLuN9ZnO2re7i/x2Gzb+6ffNv+xi7asibcEpsjp/A7Xvto
v/myw+5wf3j6++Dbfz/NP/TXy/1raL9M9i/fPuDs8EP3T/z177/Zjfj8vXP3jI/lv4/7583z/o+D
y98/2y/cIoNt+/aOo/rt9u7u291xv/lyOO5/Pz9yUziPXAfOZvPs2j9vuYj2jzfuM0fU3hyPt/js
456pd5nVt2lm5H+Ybi5XLHK37E/cy6cbZ7+546i/feHXZ/55dgrP7s3j9+9sROf3yopcP+/yUlnZ
9L2cRNu8J7Y3/GHv7k4uVx5H33bc478vOWdlH0hvGsr/85EDjrHYip1hdDlmscl0nO45/xy12ep8
e5c2p8j+Nd/1uEvOxcHmC/EO26f5VmahWXg+euIbDvYdAcGWj+bvPRx2d/x3/8ykuUfn8S2wYVq3
863Jibrj5B7ewoX98ciBnLf6dt6D99vZnQb2ni3E9OOtty7++GZeRnf//USk4+7vXb7n+gLMt8N/
T4SumMSzpiwZOoUGwxCN+fPvnGE3TZaPskhtm3OD59iQRDDIMm2uWzlf5f9YUQj/VMI+WZYXJz/3
aniS6dmC3j2yNl5L0qDKhuQVfujSDWNL+JR2xWxPEwn+afCTYGnjgXA+KtRRDc0azMpuK0vdhmY/
bMlffU5x4N9WFM0wwEvwdNHExagkcpFRJXqVDYu6/E0MqWQ2wPlWNuvHudMonmmawSOE8HwZNldl
IgYNdKCkvKmUOIE15C1cWBqE/7lF+dyWyj54ub5e50+Qt5HRx6zJpmjyjpLFRZhkgYoo0o7qHzxN
8lEUKGh1yICcRDoLVoZ3wRQvP945ZHLmJ8JiEuUipRm3jTGVUI7urGyCv7AtYC9PkxXN8AszqauW
qsoG0whD3cL5a8CmTQENEoCSdXSAO1nfz7CgWzVXrHsgRcb++izOZ+f8bGnv7RkL7WuyVlOud9ir
Mmkq9nRXFMIm6vRwxc6lKdRkyaIbnuHRHnq+270UMsoQlknbSsqAtK0mhqNLw/b4qvhduWLs0iRS
rjEtkXe5qS3llK2y0k1Y7krbHylDtx0EBYB2oNRUzdHVB1NdcVAXB2cqhi5zzjR9KWHXqa1nNqFc
2rTgq7ZmRfImbGSDGsfk29fX65IpXaQGwGmWCFcWl4IkaFpMLwYopwqQYkMTyF0NJsW2EBVbOWDn
Id/bAdPfm1ocsG4yiqqWGJU25fTgGf7OjEHfGAiYk8mMy6+V2X6/PrpLu/G9yYVPpOQoDBBLMZEB
7TBq5WnbsG78leN80YpEw5nOQ1/UlnuxtoqgmoSgovnFah/geI0cmqiV+38wFjY7h1mnpG8uTpan
eWoZAOahogzIWhlyfRtSbFhJWVza6rqpqCSlJMuwls/fyjKgzy11EriVpeh0HCTxkcYg709a1MGL
hb9aU6i6uANpKlCJWBTakxbjioQgoSEayQHq/fou6dofmqr+omBvbD4/gdCvifJ8c5myMf8i7659
XRMDv9dwGQHVO6dPayD7ybqk7Hxizj0gSR2L3lVL1+eLZOFxA8EM20TLKrtUKgjf6D5wtCmINuSc
/V3W53Bq69rO82I4VrWmhxyyQ+NgEtVgxYt83JY6R0cXZVmj85Cg53y8VpjysOy4ZaSsSQDL1mpQ
HwKlTesV97gQYJx/Npbo06UB2NQ0aRl6DLVPoWbIaRIPg/gokufflmWhvORddfJ1YThWdZEjjQAu
BIK41BnGOHBYg0ZqLJDhQrkSCn30NJCISJxIiyyqqC2pofuR+EjoSJQXotkrwNYseijlpvcVl351
0CoA3/Qn+q8+qf89zwSWQX6pfKB8DI9GWRlgZuKmAEEA5j+PYmdmJVxZ2Yvje2dlscXGrrAmv8Rp
86zrXBgOqO2VnoAMvA/o+UcOG9enXRzjYoGZOKjERWvhu00IOhQiSkrMlCUcAWyo06mgvq6f0I/O
Bys6ShIQ8UhkxefPvzuhWS57cW0Aqoh9S3/KzRERpriOkLVMol8NFePtdXuX5pEtqxM1a5yTpUfw
YhAoicaNpEc97X1daQo3sidC3wxjw0nuRqtxAXFDxfO/s7sYp976c++0WtpJiiBM1Of5oQja6RS1
QgVBMpScIkKNK+7v0uTO0aaoiATw6lLWayjMtEyqjMkNJe17I7QD2F6rg5sts0BbBRCxfrs+zI+e
3ZoLEoDH6e2nmLHw7LQf94i10YOMwnDm6iVkcBCVUcbPhs+HnYTSRDC6oomAsZbSs7E6ARjVKYKP
fZsAPZjZNCC3/nQwbUFTQEBCICjPRZvF/hzrPFdlCqQCtf4djQupHUfGIw1AGv1N4sru/Oi/z63N
u/fdaYDJjNqxjreiyO5JjhIaMOqCTJnGlZ0xx8rnN5ZlGJohzrtDpaw0f/6dIc5xmAS0AcG1JtZH
hMfTXZ6l4jFHPwGwnd69DL0AVATUDOLi1/fIhSMI9TXVKuJrHuRLnTwD4BTNhdz+k9BYz0kJo5ok
yqgpyxD95JVO801Bs9fKiC/sTIu8CzeEbFDmlRdxIW8SvVGknlBU8lq7UCj6AmaCo1jshM/7auvt
rSwRyFtcj+eTC+EPlHw+DcICrA83elu2h1RptGOoWvK+8QyaB5OStpfr03phSUlxkHcgEDERh1rc
/RBdylPTYFVpddmHbSU03R4a5KMGffbdoEIHn5lW7ZRhF66Y/rBt50tXVxVZUmWujLfM77vdpHl9
VpQlHsWPzMKmVWamEjO6FWnfDyuIFbIP1vwmI9xa+pbKG5Sqn9izEy3r4D/baHJ54ibwzhjZiqLu
pRHhXQg/TYNcjrTwY7E6k5EXDcBxK6Odq2wFWCkEOTFWtsrFMcGfyJKRGQDecL5VULEuoPNvaRiT
YugkilG9EZM2PZQDjWLX98clUwb7X1T0+aI1FqaaHkRjnqaYQlnXJu0huMU0/gBMOq4Eh5cmj1iI
IyBpovXGGPPeuZQpbNuDDNQBfG24gWekhUooKDfXx3PBynzNcDUyeaJhLJ6xtQ+lQhmGuDBtGoDr
0g1f5qm5skCXrLC12QPYMOVlUZxTJJl+AhC1j0fLoVQv/OpaK/v0m9wSFTKUGrghHBTx6/k+MOQU
yjg/nkHVrbdtYviVY6WLHNIhK3WYiwN6Z2n+/LuzmuVj6dFSg8aGDgjYmAXLZCjRr6/NfCueXS8M
h9Tk7PvwuZT3z41IMANAG0B7laTn4m0ZQRQAyzjYZF9TwUf3w7C7blCSL1mUZNlSoKPB6mJ3o+Qa
wTmFRUhWmECIAt0hy2LHszrA3BCQBfsMTZfNGGrWLhNL+Y8wCsday8CqK338dP3XuTTJLCSCSBK5
WeAU5+P3syRtTY9dY1jd5AoFmHXSA39/3ghcCPLc60PmVF3sGR3IZlgXwPsGmoBCZ+wjvXFr0Sr0
lTNwaTXphCdlJFv4Dmv2LO+2jKfGmaiMbM4M5h/4OBTY+HuBbuZunzXCuGLt0tyZoCQQflR1gyN+
bq0dgLWnwHxto9G8mxgBjUOBB3U/P3kmyQ6V+IcYcpnURrSpUkYfbxjVaXVLYwUMzpoSrkSPF8bC
tPGAwhuyUMuZQ/OA1tAwmGNUI7hLeugGpFALPpsmAvsjzsxZ3Fg8pN5K5+/Wx5w6oUHoE06FUElP
CDTKLvhwc8XfLmr8PHRnM2CDNCQA4CWV5sG+M5PqdDWJKXx0UIuEt8JoKlupTI55r0HGKnYzVPip
EERvUwaGByFfdYTCtVi5Wz4Ej/wSEkoqlAjItJjLIGAqxdaCC4MgQO/AmTdDUGcP6HCJ3S1ELL0y
02wk4aHqLHktRXvhGPASAIclK1DlfgjrhDzQxDalYWFM4ep1EKUY3b4IbxUVepcWdto1g5d2z4yO
YkkVUEvLG7uVjSGdaGSHNywI7R4qpa0BwfjKSZhP77mvRmHLIDvGDtJ0IPnny0q+2R8qg2XV4SCn
f8DID2M2QQvmWcHKFvo4g5gyFUJE3h6yuHxM4St1sdKYwTzWQsEd84TWbhHcyBcL5cXfQZ/S23n9
nM9+fzk6Tt6cZcR9qSDkzjZtEJcaaH0lBz6awi+CVNnXEp2JX2VrJC4yhvIvUiDDTREo+T6t5HpF
7frjdkWEiNcLrxyiSLzaufkU/Ui/6+kXE5OKRhTd+I2A7itiu7pdohNvt+paRPlx08wWebBSSSPD
qsyff3dKa3gzQlkqkfkU6CxSyrbdc1SylZX88NiwaFInd8tBkOe7Z7Fp5KgBAZc39MFFoKZpnwzD
7+U0pqqLIJb6gMYHdB+xGZAvQhetXrsjLuxZTdQJZYn/yBwtsYPoKRlxRmmbvjav3Gp+PDaO5UnB
S15XSrRyIV1wfJRJeCYbukQOhffA+ZQqsoBkX0OHCmRzD/jF+AWF+pjupiqRXBVRiOdYSXkmD/D0
N1vZ8zw6auq6/BJUalasvLUuzDy1WPCZJqH1DBg9/2Vk2vErpGRw9mXAce3a5lcP2+zMiAI72ujF
p9r8KsEa9+mrjEmghE7WDKwmFb9zu+ghJEhWsZO1UU1QFPbRp9xZnRTWK9N9aW15dIE/VXhKSur8
+XcbGHGfyAN1Ci8ulPhfkGdSoMWTLKS1QrU1dtfdwyVjiMlRHiDBw5/FbDaQUAbQE9ALSVb9WEh5
Cw2LIbiInvUv101dcH70ZmKGYqJBoU85HxdiKNpoZIyLhivvd9RI4xezQQ8E/uVkH4Ge+3bd3oWh
kZ8HcayRDTCBCZzbS1QhhIctx6/nholaJsXLqkK/Ked7Pr9kJuVmrkSGRqZ4sTdCPUV6soly2xrV
iqZf2gI9Sn5IpyM3QB7w+sAu+FSTmEqdvZw4JxvPBwaSXU/8VpjJhlP44vIAvL5QUvSDa7mWfzdA
58VdyV2z8nK6ZJdUIyaVNyDJYq+0dGbS6kZbj9TPpCUoT6h38kiRscpQW+1zNac7NhBWgrsLywg4
gRAAziFSduLiOHQG3S2N4M/iLmQIPEj+7SKGm8cwan3FtVzYoSZ+DnJL8sUigPTziYWvqjW6PkW+
op7QZ20nmS6xzty3lRe5CAIJK0mWS0PjST2XTsgV81g8t1f2EMYM6AFR3lT1gyxMskv3ef40mbQY
Xd8z8w5chAEmURR1BgMoPRfkuSlVL2UUyTz42fwwuVMrUkeRimrpP7DCvavJECAQSi2siGkBcyci
RjB5JOWm9ETzJhCC/tN5MInqG9kIkwSuJhvzU/idg6wDym607GAl0QbDAYUOywti0nADjJoplisu
8tKuIDs1v2MIKlRzOShx0itUJ+YN2DxDC/aY5iiZ6cRTNrJH5cpCXbJGfm+GT5Ei5l13PrgiqyNd
KTjcFYIKxyys4FeNfeMgDkNxM/VTuzK6CxsDj0wW2kK9grLpwkvGhlz0Aw0Bdt8V8DBMgSh3EH9K
3loUcWGzY2JOipGfVUVr4SNhpJbQ2OEcD11npC46LTRLxbmJDjPN2s/XN+KFWWQSKUsCULAsStPn
s+gNEGQ2vplBTBloGWRBVvlXVqkoIHkCSVyy/mrwee/IjU2mlJiEyvDy2p5ydN6DQUZsvQuh1xd8
V5U9+pxaTUCorBpgF0Bv8vowL80pQbU2p5/nPNM8De9OQtBEQpEKKjFmnRxlKokbVCyQl1Khbvnf
WZrvhneW9AJIGIggWvjaJoRSUjQQZsjGuCucMC5YyuvmLlw1ljEXRefYhDtlMbC0qeCmman5m2Gi
q3TUhIdJ91Ck0lCiE9ACPRpl6H37B0b12a1wHHgtLYxWsClJIayVdt0ziSEwkC/pqH8JdOTZRb1U
tj197ys2LzzPcPxE1WBTgSyoi3mtzSlHHKqaNR1LCX7A7GgVQ/IN4pjorzxV0lctFStXE0QkF/oh
XXE2H2PpuSKECyWipudqefhFNTcGZda6ao1BemzlDM7CoPJ/CugtnhC28TaQDdQn6INWbr75/J1f
R/N25aQQR5NQWF5HWQPlRkN+0vbQyLinnOFvIiWSH68v6EcvwKvTIA8JpIw82vJ+7YysDUM5IGHj
tcGrPwUdbGp5nWdb1Rvy1wYmm5/XLX6c0PmdS0oNEQuZkuzC7wRNKgQQDCDsCR9xb5dhpkFsMMXw
b1FS2WpKpkHS7ItwcBRetIZYuGT9LYqXNNWY4+zzQ4qygAi3GmGoWBRB4kJJhLpUD1kTJBp9EkL1
nnlT7xaDWMR7ksXS39dH/9EdKdwh9OhRklBkMqXn9ukLDwmTcRLyECsH/vyMC3Vm9zDN7actkSIl
M0QZ5y3Bfm6Jt4NsTQm3ZOZZRuZCuNmPqMFSz4fcSBuDFXf08ZQq7CMTv06chmNYTGwdCXE0NDXX
iZyUv7lA3LhHGESKPTJwTZbv/HQsfxS9UUC8pKhfrw/242HBOql0wM6iIZEQWwy21XX4HrAOaiy6
kQpdhA4wkz99JGcrJkV+Kj3ASxeBACfEBKHdEyHSEHyMRvWuMwfh8A+GYsrzqQfpaS0xNTU4PwFE
GhPZT8UDgHQPomxR7NZwYBdOPsltmVSlYQEbXJaTqJ1qKHjSre2jwuBaJW2OlpT6KCAYw9E0G+HT
ISkwKHEudhh0kX5Ag9W+POblvESCECmbpDOTO428F/xsg/pwfQov7UVQl9B2zglLMOnnuyGNQpH3
1sidj+7AQYxK1SGZkLqoyiWHoq7EY0mt/RG2++IHPXDFylG44GMI45hSsk6A4Ze4YC2JO2AfBN/e
4AsyDLhW+YAyiUEeczCqF1kWtA6mgLB8UUN/rFYG/zEuIMKifZViDxlwdF/PB4+mWSGjVUtdbcrF
HyxGqNtoPEL8OAsZ1MAc4/jJFwbtHzgcDIMtYJFxO8vcfxOGdel3PAJGqYSYkt/w0JlT8F1C83kl
dl0cd06eBZpHMngA4MOJ7M7H6KHkhwTdGLpiX2uuZCb1Tsq7aMWDLpN6/zFj4s9EhUO/fKtlXFBi
qCihG1GjaCwIijqUJzeQxgszs7Z4Rz0xO8aK8OAN0IaUVDsfvbb55Hb+8GssnJtaiH1DcAuRaIW0
56AZ1Y7AsN/lRqq4sTVtch2KMk4ziTeAjJvrh2lxY71ZB9wHWkUik0oG53yuqzzMw8hACA4+lPao
lfq4Ef222+Zht1ZmuLSs703N5/p9BD0pKAmmXei2lhVuGiUxXXmo85VlXTi+twHBPciSEs3x8Fkc
EKELYi0Io8D1wsrojyIIWDTsxyKuDsoYWeKzUTTeJ6O52Sgoeqp89JfPvfiLWVRGtaw0VJzd3gv8
UzMIjZuxg1eC1QtDM8jnwfUn0YtjLEPllkYRTyDB5KJkbaY3rZQoMaKTqSHvadWv6f8xCjz+9Q2y
cDhvQ6N0OaO0sM1j5HzVEBXwgnBE4S0dxMijAFy0IQJVU91DEANp1GA5jRl0/c5vS6rt141/2DLU
89n74CIA2uNrF1dy1TUGfDqZ6mhl4+/FCrI9HdDripWFR1f1WbpEJoxiARVqwQsrbRLSvILunuOH
o985o5Lk91E5oG+pD8KmHrmt0ww1ZkWe/BV3/uH4Ydqk+AwWTqacoi5cnRXBChZHqeJIYh5ID7JW
dOVXZAtktNXBt9TNSjXqkj3OBXc+sRxQ9cUZDCY1kT0BsqsxRu8k6SfThfIhcbR2qtzra3fBFLl7
dKFkwE2cw8XQCrq5qhg4DUoOHexgZTa5A/cyLg2qmuumFhHBvICgICix88fQuJzO92gU66WEDAGj
qsX8BlnjYifMtOyyYPhPSDwVtgcHmxOlg3LbK1q/sogfzuVsntIIQR3IHXbquXk4Vixi4EB22KTm
TpgaGXrJisS0KCjEB7n4eH24H08Faj7UoLmIqWmCkzi3V/gD8gUebk1OYnUfJ1m3gZCqWZnUj6M6
syIvTgV8ZZZQourrUNFHasCEuTcZQN3BTfXYzYR91wd1yRzZ2RmYTRMF4zsflJaROw1N3Yd0uRCz
aFuoFfqcTqAlStLaMyEnusVjk4Tq9rrhS7OpQDgPBBbwJAmsc8MBqUbw+7LgoKmi/whiyph5/Uk4
EIsE0wlXAxkdKkCc+HMjST4mgW6KcP0znB+WmKMuOWTFSgbu41BofhB1MnC8ZIjFF3MIlZnn95EV
ubJM1Uczw3wDd7N0+OyEYWXOEVESJTG1TE3VudIHBToyLgo64s7PzWYbivXafvjoPnRcIk9c2jOp
uOrz599FC6TqvVFBodMVujG3g0DkeuslWCc9ivXXB/ThipsRTcRUCo8XGoWWV1yFvI0ohiFkn7SJ
/TWh4PyiaX65LSNtcGszF44+SdSV/X5pfCAhFOq3wAJoez0fXzUxwX7JLEZhUFIyBsZey5lhDwKM
n9fHd8kUJ4r7hfcKeZHFttCSoAtp+6KCMynNfRHkqZN3pvRDBWD46cM0d+6BQSKjPqf1FvtcnMpw
LFp4oot+yndWnfyB83oNevBxvdgPlCPA/M/X5tLf1ooEaxBdrW6hGuMXlIYndxLU4Jae1/okBkUC
V7YAden1Wfx4uM6tLvyEB+k77VoeUrdSN+17FdhbgFLVyl78GItQ1CSDxrVJ+zn1zfNtoQ0jgngC
jxLBbMOHNEZLaDQGNHvVQr6RgshDrqv3lL0aoLf0+QFyifGylYmBAFmfmx6muhCEAWUBVBYGV4cK
7TZuxLVM0qVpBHUHzhW9Evyicm4FGQegtp4WuobcdVulyGMwZNJaXvfjludNgyNEe5IUiLZMs+SG
mGZSE0Su2CLCu8sRI5K3Ewrs6b5MZWQmrk/dvK3fZXMZBuZoRoE8i1cUr8nzQXV+ppblhCCVNyFq
4cfl9JhpiFJF1ZyrspCe2l83eOEIkPUDgjPnzQmPF2sVIOArdMg9uKZBtNE0EjUrQ8jNPQ+VBkLj
wrztjLpON9fNXphW/DGgG6zq3JmLxWuEOfgqOzjwuXy2GhKDBw/dLQ35L1lea5i/MKkE/zolOQ6e
+CFVZiGvaFg+etLIgvg5rWeEfg7oA1OH9BkG3n2szvIHnx4hSRXSWFxwUISZi1hONZBYqNs2dTOK
oQ65pVkUu1H2k5J3f103deEkULjimJMoppy7RFA1rUEVIIAvHQy94XRSpznJZP3+J0bIRJPnoA1s
+RwWpcIHz9ekaAJ5/SbIRPSre2ta8Vof9gXpE64x6n7kbGag6/n+H3i8UVyMcihohfIxIe2OVEjV
74JR0r9dH9AHB8l+1+aCGFEirTxLdFtWIWwOuLp0o1xTXpC3i71DOI00uLq5V4mWy82NFrGj9kUZ
v0Z9ixLn9d+AEup8vM7OO+8noJIEyDMShEb68/HynItp+IzLzaiJMT3gwqQkcoI4wVT7cFimap1O
th6myJbZ9E7WqO2JZirqENhTuvNmem5RSqVnJHRGBLkgzbXUQ5+YBdT/Bkp/zTdvjKMs2hsQxgq/
szQSPNMRQtET0C2LuyyONmLvix5U4CN6K6KLahdk4rvGiirlpRsKC3ZRPQj6+euDqVR+lEaQNn+k
Riz6b5M86cpdlRpV+ruM1QYK73YMpU0k5GEZoandROmxLaLwKBoR6jYtJMzj9yHIGgrkvOugtt1y
/3mtM0px11s2FTazOonJzJQQKUFifiW9I6s3On2U4m+rpu/pS8w3Qt+c0xIlZbB4wj/qossetZlb
WF5q3QT0gUEsK7dZ/yyNKMWXqGfAVAwXb26iHzM2VvVlUJUquq9yTVAQhrI8EoSMBZnOMhlbZXKV
EkVbbV+Vkz8pm6aLyMU4CcoRqrGvglrod00K1MrWE7OTDRR3KJAhW2eVEHyPY+GJbh54yviUt5OU
/U6KTJfDHaS60bey5jnboUWdF8IdeNncu2tCC1LPspXqkIdKh+ReqoMs+S61vkhDqzJl2fRc6AWY
VsuHNmIz1CJ05a0BZ/djPXPQpK6gCK31TfNGo35FAygJWockU9Y+1/+Po/PYjhxXgugX4Rwa0G3J
MrIt02qZ3vBIGjUN6C2Ar3+33n56JFWRQGZGZFzIRBXx/qAaJ1A1Ik9AV/neop9DUloVXURh1xG9
snaErNPGm1b7FuqogakbxNsoTqQH7Ftz3QChL5+ich22jeB2qranfY96KDPkXu8Qdy+qLDV2ZULd
v00R2/r0Xd2QLK/WwI/RsG4CK57i2S+ab8mN7RVZK0RczAe7T7UXo/g7wfq7D0sn+PGsheDBUJrs
XScrSZwF11nF2+TOmVnHfloORdLvBT+eFzl5qXPT4llfhzC2Z1MEXfcRB+T9Akt2y9JwtzRrtP/l
rNw8J12AiNjHcY2xQZ7FnJjZBx7cTTAsVLH465RWsfXyn3nqvIBHOQ8J4QZpalznPZbGzuyrS21B
0BZwKs3HAOfHvdm9Qdo/sgMc/9tP8qV7YbMVjHKQ5GLPWIuwFzLXApRqA7vr3LfEObHszzDevjYC
98hy6NeQHz7tY3RnTB3KV9LRV2KVc0K6/Qzb3Vw6hznv3UJcjaZBeU27URrz0cmWF/XUOoaIhhQe
msUiAo+sm5xbf/JaMIg2J49zP3elCKImI9aXMWBqPYUWcLuC9rBJ5m7tav8LSoGKdcjLGRdQ6vbG
6eUJi1AXsy3nCkhBae3Ybv/AYSnqImWjPO/uPK8QuFTJ+MGWnJo+LtRnME56qLKocKzzHFLoznDu
d5ODGbELFpk15YAN1u+2NnVZpsIrkmmFoqu2eb4Biz3K5Rf81aCZrqelKYf1PEGDKOZsoymIwsPg
Q1O9I889bFdyi6qyK68XTmsC7Rs3WQZomO0UZB74ENBEUBPiwbsmDJvj60/eBGZdnwGBjQoyW5dE
u/tnynt6H6q7OPDriyYponu9WK1vY0xDs3ccCiv3dE/MCqxlBlfmHBIBRvSxhZI3Xo1kecBTcdul
ByKXBN6e/Be3HprHaalN+G8Zqj26dcHYO3+jypv7lzZiGx/XH2YljIcskfb/eT5ncuptVAvZrqtt
u3VCUgtfDA3y+uos/dScyQQOvds5Josq4/hyvqKlJdyoWs1wPeW2Oe9B7hIQsY+Fm4bFXtyHuVc+
JGwekBGcqAd0tQG9B7z4HLzEVQDMg3ET5IYU0bsvH0LQzCzuDv4oxbvnM/v+5m+q/PcF7A9jgVWI
5MyvheTglmo1GT6Exj9jt3aa29l0eXAId8r0TNWJN777K2Q3AqtBHQ13IlBgkMhsbsY7lxs4fxxl
pc0d593wbiH2la9Fl4z5N0S1uH2qlYijp2V0bPKOF2jsT3MvquhQusNmztSqZkk33WEaPY6izX/6
ZHanR2yrVXvSYNaSLx7Znmcud7G7PE2h13X/JbmsQ5YKJz6HY2+3yf+p5MZ0GoTE5PFU84w4+inw
wS+/EwC9hL87Y0d7U4pastYvdd6o17yIF6e7kvscztHJCaZCu1eaRiHXcGHievq3xWZ3fgDFjoDD
ysWVq8jmRUjvy5u0Xn225zsd2gMbGtvcZKQgFQXwhwQUPLsafXlxpU6lP4IiDw2Z82BsWgfuSB+P
M5uyZeEtyecoa2d4jSpY0FxKPQ96meIMs6GXqd74Ac4UeKBLx0Ea6+kcx1vD/jm6xwjQNdj9FKMM
cUFxrznPsR7M60eLL3RK2aGCpAbqTrkZSfToAr3bC4Qk3VcXSq2qZPwK9Ve2rzmU1/8KEOQx00pC
3JkGD+6rK5iYEfzuCj+LIGu13/Nq42cMXtzYSeuU+insdn1V8H7ld6r0S8Kw13J8j12E33T2N/Ux
Y+p5bkxf/xdWwdJeDb32nwBchk8snZL3frkWPorYnTR7jnN40+1juf6mUogZSZcB5PLREmxxJswk
X45OlEud+TChgys7O9hasPu2r6Ay+LKMFdfTZBz3wGy0dNJyIO0gw4hHFEEwNk0NPBCkAd2NAQQL
9PwTkGGVXA+LN8rjALoFC/aytMcJhOEpjI0rT9LpijPNB4khYFIGB1NbPpaHoe1655K23h8m1Iv1
vPN3fPh4MZtszLljskBtfCmVaUgF2nC1AnWY9lVdz9UWmVRuIACOJMUlBelBet8OlRGzvimIvDBp
XcM8Vu20aOJq9tg9OIJrCGI4Pypbew+YbeeuOVBptw/FwdeedjHZFeUzx533Nvt9B6bcJPMfWUfF
n6DQ+b8SZefJnYg+4RMRwgGH2KMjOdEEr4K98GRPk3imWCU0ZgjvhrzV6qnvbTefPTnXw7Xu2dE5
rf7i6T+KLfPxIMdIVGkdzDsyUM+jGc5JK4+5gXKd1fybh8v3wCTcqB7ee557XkaN0kdgialF8CUC
xUv5FdstDbvV+0z2oL0t/N7qA87mir/B0Yt/roQd2Si3Vf2356upwNI14uSz9Q1ighCDE+PDocP2
d4EX0+y0p1pC8ssYw1KDQ6jrSphebvE6qbrOr2SR714aUalgwagvtEBg1MODakIQM+DRyLNJ5jUk
lL2fHST9BHBH2tsLbKfccPZCI3ZLyavfOsHRru3wvEdzG/xuVVFDFQzFhb6oI3Bzqhy1vg+iYmDN
uvABA3fFHrkHODbB8Gu0jnfVF3ULRZm49px/JCTVZbS6NvXZDII6A1m+SGdbyebUtZt48LBW9V/u
JZJfxJyZ6Qh+pziUxcj/1ldRoo5bslHxhVEVFDjFu+g2aepInmOIo1CKmqRTP8r6ev8JCV15b5uB
+wSC8YWnOyf/x4OAO2uVO3cZ1ZIkjXvH7nGT6yl49YBCxzddzh4ASKuteLZR0TnpgPP+Vm85xeW2
7xR5mx0S7xD2stAZoVMJkYulrh7N6Hl/Z5mUdyDjWpkujl8sHIYJpIAu3zgYd+vKP5PnmL+iV3mS
CqK83GdvXYgrgI9Vt+9qGjdmY2pe1u4Xr6WxBC1qbr4wr8ADldS1LxAciHVxeq+67d1gTbKe1G+b
zqpXxaEoyti/4qsKtpNdy33mUe2S5411k/qY6wpGDejLrbyqdjGGJ4VVR0HYisvolC8542AL0aeE
uavdd7mLiyGKbU7Qdjwix8TfcIPmuszP1tscMoiComjPgnp6eCtrHxBNHCm4CMXK2YWyEak23VmR
bK8m9l0fmb1BHUU/2tzrMVpcNsQEPQvvVwgN7Ey4ua6vOhlPwy21Cl2b4muprxgy8P9x6jWYQUlI
VuFZYCnfkPXbH8+1xX/l0O//Ef1Sfu6Fau66AG/eyadLf7T1ql46UDT64PBAva9+58xnIC7dy6QE
yL66da1/inTYUBQ4eSIOAQWFD25Uu+rab9r5BZ09KCDuzBPsGrt0/vPEjp05soE0HMq8DrkLBLdW
ho2XbKy8kXFFMdjRoG6NHz6iyhNMYVlmSk549J3pJKIp0n/qLonV9SIV5fAC7foIOZx7KJ2rzl+O
A1l1VRoKUX7UsHhEimnNaV/q1ezzAWRJ7gO4NP09JoqcFV/fwguLVoB20tbkBGCkSP45k6f/OYtI
/s0yoLPd6hw80eqsAaJlPHOfYbBrKvqQ1oMmRHuO7+USFqnddvzc951Nl6L0wTjOifW/EUvogZYE
Aq5dxPQnzqP+C0CK8G98ttPPEK1iGEFhPAEhj5kCn9hcUUNWBznek7Ic3detzzdel94Wf0PQ8r9C
K/PPZDHiafW99SkRya7OAxUP9sklYKs4ahGdjlVdj7BM2rk6Jq6OcwASlbnfxwbUYSN3/RURR6rg
FZvlu/bJSCDlpfNBC2svOjfOtDkMbgr7OTtyY1V+iDt9tanZ/9p3uULFAF75OXB42Ausqb73as/5
563t/msT28CjNM7h5wU49VIGJGSw0tjMN2tYUCIFiCmA5fH4bFcNJlxzAIfa/tOjI766Wdce55sx
v6t+IZJl7m1TPtTVKJFN2637cRvwhtluEgWvTsimwbnZrLei1cNEg2DGf0Uo87/GH4qnlSv8MWzK
5aNcghgAFp/adzQu061uR5dav+M7T8lf0W7WKEEdCAb6srYLKVDR4hl4c/Sb669kog1Pa60WuipT
XtqEOKgeXa/V3WlwgMVjgSLN6LTNZltBbFdBdEa5dD/CRQUh2SSzeJBTwOvusXYZMaiihz9o1tqn
VEY6oivFSRCjNgmTHHdfs8KhtO5vLJqvPO0ejf3RGxdkz0Uuyzmq+axh4LYLyHbo1AUgpYiHLN+k
fACNXL7ivGheIN0xB6LxW+fUH5LRSXMSGMK0DWP9rJoi+Nn6pLnf52oubnQpfHlMYoqY06RbsFZq
vSgqDiTga3eMmuWkdZK8cKf31WGDL3dbs+G9XE99E/7tN1/c61pA2XHjsnwrKFjXm6iYkucyyY1m
91GxYzD7OsgzA1TxGLs6UlejK7s6K+Qg/4tHX2MC6vLmVtrJvsr/k5amYA474o6MgMrJN3NukSL3
07aV9j0vtNF3nBYBmFpPeUcYx8sOPBaGMiV/QXOX88fz6ZjEvNN0+y+B8ovfamLRN60WpktpIagB
Dp4yzr+mqttb1v0uRzjTqxD2VjVEsG3N8hgtZiO4l2wHPgC7h5llLeuBTDdfo/nYsEu3WITjsaBs
DzLRSOc62Hb+zIQlCHIg2z2KUt5n+Y3Cl/9xBjm/Sez0f5EJzG3RrLUGmdwkbzHkqP+YBDaP0zq0
X3Vg/eueP3PKUMlpfzUqEWkZeP7xwe1Jfu13cxPzc1fDEyXyZT/mjg/6zZX5yCfLmcEcxAvm54Zw
D5p9D1cEp2c0Pm50qXtKiG/t3g5GBH83Mwf3UVhPn02l5JsfIaGls2yWLzWTOpXqhvlnNrd92HLs
1Y2XTuscf6IwUySvZVLc2WDUU2r4EO8BeTgVq1V6vRvWgiLFcVf3YPKogStLMkGYGvqOD4E16yOu
Qsnv7Q2shGDc6M9yqHOVmm3StECsldL8W8j257wV+30eX6AgIVLsko6lFxUZxNh4PVI1mS6Ts63f
sennj94a7lva0h/ZrC0uVdsot/6qC8kjTLchjC7gYRb2b+LJTJ/eZuRLaBPJ2S1s99R3S/wWFL5r
rhNVqJdhqfvvBYv1PfERvTnBlgQ61JOC8e5oBqmAeyeyZ/dqdJ+breMKyEtiMzliw+hJd070tvoD
rRwuYvlabrBws70H1HQIJ6WbmwUE6W0z0yRT+/r9evA7V7xXcU8sHT1DTkMaS4KcZqqWu9ZCO0kH
YFSwIkcn/BICPN6xHKFpsjLQcU0VSj10Pv0EcyA05XMDf+kOllWynHPg5dfxrKKfopXgiaOEKqbZ
KDHcJdawnkQ0HrAh53umYxGXhzgYMNA3DMSIymRv/r5CbPremyUJT8vSe6cg3Kjou6UGqudN0/zh
jHvyGGLuw2vfEUkCxbJtpiwh+/EWKRMWHMJb9buAqTZkw9J5DYGsG7VXTGiUnwJobH+viQDm2e6D
b7NFuvpOxoUBXwo/+TkmhTdK22GpopMfAw/mOx4slRurzq03iw/MRay7s/TuzeAQg/muYTtuv1Ko
RC8RDPXyhtRILseSsrpMOYsAHZeO3s5OMUTAMeFsdWlQcMhIhmU3udvYh3lpxuRodaluTWemgAYs
MH6aCDM/VHvIrdZFBTJms06QgSOEoqPFefge5IP9HAEDw5mNJSRjvXjuAaQeD3ej8vZtEWr4StpG
FllIhfKNyGDuIZku5YGeufsFulQ0jw5RDEvxnMD9rA669xeoPPlaTR+ub1rKjgqS2i+Ze0V4iLt4
NF/KwvlNO7XwFoh44VtwKNXpDGdf+eeLAYAV52pKvsOgmrrjOM12/9jz1f0dIxxemc0peXHstr73
7Z58t2vflCcwcN0rwenyDW52PWW7L9oPYKuwnx067j8WOB+hS2HSn9wp5ClNwnVvjmJek/io13yo
riZm3XPqddK1d0WTULNY2uLfoZwZL7raIxnAZ4DdHKpBxTolqrTXxziue7Ckid/+VprgBKLTbSdg
Fpf6Y5E1ZagXuV10bBt+mUO/jfxoHY/RfHCs0fcUzyO9rGnMmLVM9Koj2/mwNEc0oU9htjAuvht7
GSkYZxyf4lrE8dEjrodiYx/Nntkq6JhMReviZMJoC4XUDNOQ9Wja/zwTOcT+8j1U3lWQ7MNfUOqk
nF4AmH7GjJm2xkT+yqRHhP1wM0tPNER0+j7TIYL1mBJPQwmzzdrgcQU3fLdBqewOoNdohQqLbS8D
okqIfDktw37yPGoMHDAFNuB2aCfwjSz3PdfT6jn851v/y/Vr6jYo6U57skx9ZRZ2VfjUNrgGUm3W
gYmbaqNfRNL5UboM4fofC/F6TRmGOMMh5GseDu0kSgZWQ1I8boZgnJRBiQLmiGt3PwSadM4saJN4
4tHx5H0DQfIZUaWltzd9516O7+az0nLlmCZHhn9eUU2nIne3Fw/A8MPQwto8Y9evH+eucL1DQEbE
05IQ3kie90LiexfuHnKVW64gXZ3Zc8VpTRgZvbZlXeDxgOHnZn3fVfZeSUWrFnANtsAl10AfBysI
7hQNjOHbaordq2kYli0d0P9fAJnya2lxoaEqtrQLDuOKF6rCK1OkGrsXjWgYFOe1AB14IJh4QMrM
66VIY0LH8yxcc/0pu2ZxziVd6jUzVf+hj/bwX+kncuXcKhZovDxAURo0jXVOyhbKHqbc2172QEAn
dN3KzGRjyCZChKmiNhvaAcO3IRtLx5gufLsz5sUPq37t5KcFGTrtPlLt7/E9ItH0J8ci5yD4Mwoh
y3a3TP3cBSGg2kcroIbO+EfdirupcWXzJcrKMpSUiXrJUeiHYxuJxGSC/uAxAT29Z2wXTWXqOLNl
zmwadZ37Hnu9AFE7LjKSGbpDROU6ZdDo9pZv0vY0AFoGUxbUg/ydwLyzqcvS5TOSj8sIY3RXCqF1
VemiYjQpEy3D41pR8h7I41bXrSqpMbZCbONh28vty8uN01Dv7cNdrdrGvfYgB79MVvpPeH8BcAZL
njBhdbppOraoffe2DxiAlUWw/Pm/yJAmWzL8eOukH0SXL68i78fmmExj/RP4iut02LT92o2YHnzT
lT9jT4QHzYGfPwymCzmC8t573RpJXu/G9Okq8nrvO1858vhTecbQRe16WHU3/Y06wWDe2o3ELaC1
DSvJRLmQ11YHR+45+OX8v59pVe2Q+UVg3jFJi78dygQXWVLqGVS5K2p4wA16UrGM2+/BxKXB72/B
HgxeNP1MDpktVOvhjyDE0cloRgGOejvIcjPp+Y+A58r4aVmd+6a+nDQaSPJTx/W5ZPvibreII2zf
YmSORJpXsxve68BKqM+mbZ60a6h3+ZHdg6cFRNBx476Lo43DaopC53mMu3q8nfPI0whM7RYciqhh
TEmEduxdrZCFp7uAhJXgsLid+ccndDmsKDVVNjBOfXX3kmGpIh9vTwPJ2KMgmiS44hJ0mWu3OUK4
Z9v+SV2SBk5J55k7jj2/o/2gvE/DWPT/ctFKmXW6HGmFN79/rnUy7xl6eTWfEtkR+uLpyn2aKEGc
LMTl8zhT/k8cB3GJ+MT6yMpmvHYmiuxCk/4OhHlLFWcd60lbFZlryUbgTxzUtUxbd5VtxkNi3re1
Fi+FWwNVN2aaPjuVM63dAMmpdNXb8BgSTfo9cfM8MGl2H8nr7b3HES98zsiuVaA3LgqxruGkvuVM
/pxz7Zv1sXXcub3Nw8XadOT1Ck8sI6L/1eISeHzJGj4Cn6eW9+MKEPuyzKLKsNiWX51iNssS5URD
KyalkIkGVT56bMOux2nZpmORz0j8Gisfn6/xKCqmxgmflKvUyEddUCv0uEG/HIUwfexmjuLM1Jon
Nu6d6N/iO+ZZmnWbb4c45Mox7Ny4WbQF+pM5eCQBcXtAoIm9La8riT3+cs2RhzkMvU/51xfM7Yih
8fKMsa59r/XmfkD7jN1085S4Zem9/wmjncEzIc+ErdZIwG8r4NsII0GLhh8U0XjdzoL/czttIyWt
jJogG1Uc/EP3CFA7cBFcxOKWnatOzrRZhMY738xOGIt3HGpbppAPvTsztc6fRsjROwp4hRXsW1R+
5sg5YnxUMv89kCXXP6vdN18aJ9cHfxCEFpqNpjtGbIeEmRw3KL472ek3DHycPe15hH5TLXXNofBz
4WR9bIV/NnDFP5ygq15xqZZ/V2azH0R5uuUZnbp9Hesq+JlsX0IqbRKHmT/a3NfQj/JeJ/G4T8dg
S9xvjOOwnb28JgQAF4pU145q9rcOdFdw45VdPh0W3CA8yCx2/uN91CPTwxGduNoaQ4mH82Y8hkqU
w3GeKnk7kzaB3KQ7+ZP7LZMAt4/zQznt4X6KKoubsFoDR9Ax9GIu7ougbvmbUQZEpnlegTqvq99k
Ld/dTef2DloyC5k/atiXpwt+dTyIfM6DzDCu9o9BF+g6G5zGd25t3kx5SjBR8CE8jSLUFbG3nGoa
2OdICXfIkgCc8HU1ld4LdliSARy3pDaIejJc+sVlOgPQl2TcIs+Hh6bzh4bDfe9+iwl5jFu6JhbY
Qlh9cuYQ7uwulvZvNFAdZVXHsDptRBFwn3nN8LKMOviPnQvmM51ae7j2C/s48l2SZOje+8Z49k5N
gCJSX+VMm7YiiB7w6g7qEHMP20O5xCOHkghW1us20iFOBfCW5pw3Y1TfehwfTJ7LcXGPcCqrl1oV
hnFPsIvq2ONLkozzPMbKwxLazDMr7mFXWfXKXlfYpi15FgX/fLKHsPPsknJFonGs3DQ/MwG68oDi
496Ee5srMiyT8CZUsdAM9Hf9u+SjfB2sZclYQ8buM6E4+7Kt9Erihrt+HE6MhIrHubzkczR76L4K
p1zf2Pfg9evWHAOKaQc9H0oZzzIDjI0VQ+axdz3XvH+f+AQ4IGXUIXR5Poetoszi5ey8aUjdihED
4SaYpchNnGliq3Bc4AK1rn9uFnLfuA2i/Cg1TUQqSUw9ddsi6rvA7HmYxtrRVVpsJBNlTcdA9So2
YfAzBGP5Bp+3L/kQovW6dymJDjEeKPlsVbPeGen01R3VWXi3D07UnYOt26osCFpMNVQOTGtcd3On
Q7t5ggGMLXh4yiDoPzaz8oeMflU8tTRdb5qegBUfAbc+tfGQ/1FxMRi2KW2EDYiroz4i9U63w0CZ
cmqZqausGcy0sj7rT7/cde+/RSOC6lZ7YXDF9vX6HW5NcHS8ch1/MbpH81pYijQcSmP4L9na6j+D
tvrTMH19lUOIdSIfSPTJfFVQvS0jpfmh2gb5sGD3wCGGBkuO0mY0ksMmVWY8IsgJ3dynz6juOQTX
kmk5N8kSTVmtqpmvYo949Jd46CTc9Vm+JliPPku4wa/OGMVr2nqd/uwIiHYPdbmJJ+oJi0Nl5JeP
4vaPlOv0qnTvJClntVuzA4XvBOeYnChaTDFURB6FnaV3s/OSVgTAMGogPZ4x1xBNcequWn4G7iL/
+E60PklBg5rO8TZ/e07RUY/QBA2HHFnzuuUPpKTLV/+2oiQNs6ba5h7PCpnVhH36BNNuAyYLXv12
OHMXll+R3IOFaGmYzuQ8jVV4kDhhqkPOB+hm2HIj3tWc5yCrPL/CtkxmGPr5gGErvZzJLK3wBct0
Ail118WMO1Hk1PBKwFTzn9Lb1OPCt81D11B5Hs1WDMhayLvtIak3qU+6RtYeddiOmYmU5C/L2RI9
2pwLBm081n8H5ahPGgL2uKtW2BfPNQ5bK2LcX2Rh6mfPbC5DI3dHheP66IcMvwbKdAPh+2Fb8vFX
Kz3/zwTnenli7OTLbMR59dewWfdR9Kb9PYeKEhsHeI0nrMr91zIwPRv4pvJ/CWTu8qrvivGz3PqL
A5EeBMYzMW7LeXU6JdJtTbgvhFlr5CTExJcwxNRSl8RcpvvYLT8bCxd/Q1rQgnrD5/30KRKoJtC4
kmMf7tWSjbMt/riLi5loQNG5EDVK5Iqg3/mcq5bo6XRdPfdJ+7t+agGTgacPZP2Jo44mxCzbfxpn
cZuW8+UpnmdZ9Vd2UN17jyDMA500usoEgwEnRTsok5ShE6MoG6ryvlyGLsom6U3cwzv/6DSWci1B
e5QMxxtHmOZKtjnGobnQy1Mx51gs6ovRPpVyLw1+tFW805s3D37AqJtPvhYPw7QUj6zTEJ6bu528
9tyFGfB0sSjxwl3A3q7q1/gQMVR7Zag4fDjF7gXHyGmYy25T5f7CM9mFGXslDK7o10JU6dqNTMY5
i3mD0qt7Mit4mIMYfb7wckFKPvAKsOVR4Nh7F6U/6IMPDP1qF8jvnOGF/oyHIH8JqGL4nEKxfrm+
ReVnIb4CMeMGhkZd7OWrm1dBfkMk6/7QjSTGnHgVONiw5nFX9gEcZBTYbSyo3P2JeVM7hFwVpp/u
hORsSaOlWNRhaeRoUxGa/IF9i+158+Lla5OLnK5cMkNuuwYpnsqtz5ElZfDJHG/n+Ium4qr32bBn
Flv1Z2cfcfZoKYZb/tQZa0PklWVmWLn6qXh++Ankt59mpw3/DbJswqOYtu7zcjzQpaF5kONNJXEd
5bol1hC99GOMd5d9h9IvOm4oETOeYUbxq5lYLsAeE+a/bNRA87MM4vAilLbfDkneFwMlkaxubNAx
wR5yfOoMMHB/nEZh1C+V9Fye7djuHo/P5N+oAM2JzBunb+ihQvXsLLr+3nsb/S3xg2PILH3nbbYj
TVHQkLojdYnbpvAcdgyL1ckpy8PNf+MprO+w4n/rfG7GzO/A0Ouooj6PbOyRCNk1zlXtDfiZtEXk
5MCux/JYx5Ts6SboRNMauQ6zUbJ715hyyvhI0h1cprAT/meHGY7TyucarrvNuSrnkVeCwX/yOHuD
/zgwge4O+e7vH6PHrcnDJ/cvrwM1lNaqDm+3Ge9X2iV99bob5DJmUntwzw72zhOOubI8rhj7JrKh
Bkk3HylUjHBynRu+uAmvhtLiRSW6wMh2MSD2AbSh8zZuFQdu3n1MLJG+7/7c/+qcSvtXdTM4p07o
RZ45XEeVRUu/lBLXBCNBUEDME5rtRnXon+5FScRTF6cRG6XblU6CFr2hrcKZE8hj2AskhUUHcvKR
tzdf8T7xJeQTPqYlCBE+tvhe7RU0s9lnPH7PUhnTg06rMIIrM+HPZSzBtIJ7o1yO2xA1/glKECPt
evWn97729p+94w4ikQvF+VAvZvwdJa5o7jD6Vrc1p0WbRfulq0Jj5pfALlMVaUTt9U4OqbhlaxEZ
O7J7/SlLuf+g8fFTJzWr5MDcqokfJtkyEIZuaOkHyL9Fde3iYHpjD24Ibsugr/5gOlgWCq5tWLHM
VALPiGaVRWXTgAPrqmCkNt+xTjvfbxjN1yxm3GWvoCMOVfmA1qq9FxwW9ovCa8MPryOZz69LoVgF
OU5EcEXXAin/k5Tv/V0Xvl7PaPJxf0joivFYrIJ0SPprhttFZMVHQiQasV1xmPwqV5WUuMHKmOK6
73/PyPgYq5zK+RLYI7qDrVSQHzGHJFijaE3bg5zxCKF0X14AuRrCCr0u3sYs5k4JqbAjnGYofcnL
0o/xk1393UGstPyZbCiPZ5y2+73dZsv4zXIyHBBG1ucC0/SKPuSqkZlmrF4r4hH8w9r3E6k/uAAp
MlVrmBXPAUfO5Cqa/hhjiItlbFkWfCmiVEgMgscG/ZYYRzXYKP8fe2fWHLeR5fuv4vA7PNiXG9P9
AKAWUtxFyqJeEJREYd93fPr7A+2eYaEqCpd+vtETPeFQW1mZyDx58pz/si+pLYeIFJHgOrko0zKk
BZfpW2THCrSZkFIzt1TuY+4mRaY1pwIjRzOumnguZ1Un07RSBP8zyWPfbQIUVC8Rk5GosIiZIPA4
rtm+/SCiqlBG6ejZ8Uh4p49IwecCVXAe0wBODLBdUyS9aLEcwx/OkNFEbbWLBzdVOvVnMGXEQCHE
icYWlJQarRWBAbZbgvVDlZTJE8BEpdjwqh++dH6QBhcCiTe9jbBQ7g1fRmFrkAp2ZKNnjUTXUJKu
e5KblzLqzM/IBVuAj3Aq8jaJNUHpnBS5uanMUP4W5LKhuVE0iBeT5ufFbWXl1X0/ZpoIdsMEwZ7P
qX3qKXHlqGILKoyMXIB5nen1n1mQ8M6NkAUlyAPi9Fwq4+o94YAeEhwzILlKlggC4DehvSNMTZ2j
RDEYxyJC0agv3+4BtbE6Oxfz5prQSJ8YHJH3FSZGsh9RVh1cAA+0B4H5lM8j/LjaLQG8lZd4poi/
/CEzlZ0oUONzKBNIXCWiHo0uwUUwN1Kv8PxEeLz5mfpy3ZNQx/4XNHa7+zGoOm6YQvdfymYcf/kG
MLttXFnxd4tLutroHCw6EWVklkjQRAa40JGU02HH0+xWA4FzA4uBxI+nd/yDGn32khdG2NsS0vBf
6OJSo+nrZrzO8956QfsFNA8dY62kCzBFQJYVwfyZROn0PeRtxaykBExbmxqd6kRhpDVzO0/rHDE0
km8h2q6Y9kgTdHuVSh1dz3DmdNSdBVg0y6cU8Iko8vF92naXdT/KjS0acq9xDlQhAGUU+dXGLCxg
19wt2CmZvjr5Dg3Z8gbXMXF0DVEXrzQ/w2wglPok35E/xn+WOVGZJA7oUSsXhH4Aj+kP4KbRHbzW
BpxhKKfCBkS4d9cQnwKHNF/imRbm7WcZrPhTQe/mUdPpI6jcjldpnigPUaKo2X0Z9S1SO1bYjXvZ
7IbPdVDXyKBOlYIMUJE03m7MleihLZSaylM/QloZxYlqI7kLoqmTbMbmhleSoG9CNee5ONSlXrly
w6nZ+E04EB+tvsouMnWQW+i4vWpa1FY14oOmNPxxAJ3nRxFOheCgtZajaBBJY/TdzAFO7JDI6Lzr
jjcOgC5c6h8GcHOvKk8DPrU0i7lkPrV2Tw2Ak40gYIA3NGLyva8G79Ej0/+JKNRcZh2HXiUQkANu
oOIoz/BBQHqk0IOey3DgIq8aydqVSR/TZYUhlO4H8J0PvFUKTI0juQY+r0EO6qWplJw6gYlox7Kc
JCBMKJK4ngdNhjzSMO6oTZNtarACPkUV8Ds3xF7SpHnQcj0BrlG+yGMZfh9MkL1OkhhkubD/qtIp
RdO7yyIVnBGZP0kubdcg3uZKqn8WUhkgT4toyF0tSM3klKbX9jb0N9BMhSHmj7ERjt/MVpc+6zS0
xI3kTaLgBpZFcwJfKD904iolNU0EJbuXzMZ8wLkxf+7Js4TthATtr1YKh+9dQO+Jikuk3tSTED+g
0sFC9WyIl4JO+8Djsy8vKhhY3UZCAL5x+GHiozpZxX4QIg90DJXUn3Uc+s9j4Uff0mZUnlJewD/b
ckhDerNsOltWUmG0fUDaVJY0BC3sGlD8n0lCq0aKU4+CbtpNdOcNs9gBvC9lRwFyl3Md0pQjZwap
b7cK8mkbv2qMmybShIEInkgaJcEo+loVcfhoebF1RzeRQkzveZMw172G3DZ1AcbLEKq8AkYC3gu5
BC8QGfCl3eRwIGz4Vt53PaCCsa2tMlLdEYiEBfyrGS/VSU+RwBDniycSyyTcqF1AtTYB6KFspNQ0
bufnqEasaaeLOq/9yvHajpIfsk7yVd1N6pMfE9xsdC9DTIl4rWzNqiDLQdO5+tXDA7wKy7SR3a4S
aaOHJmQDGyWjoXO0pvQTu5tG4Su8RD79MKKUboaT9KgMBgouJXBMme9H5oaxTi7Dx4kz676JvUmz
ecMH5BKeJHFORFl46kNlevLCrpXAic/lZzTi2hc1qpXSmXrKM86EMYU3yw2O9OEoJd2lfFUBVC2v
bXtUDOkaFll1Y1o+OGRDSkn4fdVo8I+yin7gAqBrL9cjHeBpiHtvC35U9feJVFv3QhYgrmFZNPI/
KV1Pk4Muee163AY1zAtSgAs5Ui3BrhvslZusEniiNnTjN7xhswh2YpTn9/IogRYASlbDrfHYTvRM
unZTDsFYuJU4SKpjTjCjnUFs25dO6YV+07eVFG2twIo5aoGlk4CBS51A1fl+5EpUCsOfg0+9ZtNO
gtQ5aQ4vnnxtjEFiWKUcXiJLZqXXfRead1oYJ6WrdFMCeysHencLE4hedwt9gcUolfSnFGdSvR2D
yRvccaCStfUD8mVXYhUrdyK2k3JENK9Y2KQQJIpFsvcQlgYpRokjhgD+syM3GTnCr0k24LEeQgd5
yJsR4ZfZHeAan4TmK1Bald5kXuvXpUY72lGmsQBxbBYREo2qJwHIJaDZAv2VG8mTQMIMFFgB6PWg
td0EWtHP3CvGpzyRolsVsLo44wgpKVOkNXif5sUv0+t4E1LupYRIUZFELNLo4zRGIn4jEewbh5dL
RmbaVeatVCiltPNUc/rmC714DfO0Ez/BMVN+9pqkzDWbBNQmFkP+BfXiYKJtKma3cA4UCWi/0gZ0
3/E9cMAGcaKMIRLvA7wQYidXRT5YJ4raY1tXdJvLVqfrG4u1dTEKftPver7354mLfdirFDkuIooq
943SUVpC+qy9AifB5ZkDSrkhaeAWScQ67+yppraxM8Oyoq4lQzL4TKkyITPJOxkYVRab93qag5Hl
FvJvywSAsd2xyn8CXO9u5/cfCB0xgSYmCHl9B33S+xEXFJadThl4eKiDmYAewWnl2QpGDrNfBKMB
bCuhipFG6O1uEMlTfyTU4BCMlYvgMVCzhgexaJXPyA/pCbW3LPnhS2UFOMKLqTRB8k4KoOpZ8Sjl
AAOItMAyVA0pZDus8Sl3OcXjN2vUp470XgEi0lPB1QDnkE0Cn1aTBzWE4uDQnNK/a2Zl3HM11co2
93za32zdaiM2fkXmXxVK4czRedzKETWfTTQ0VLc1cwIvGZjp7QxNHd1gKIdrEpqs1vc+je5xE6iS
WaI4VwrXdcdluo/zXLkwKZXItonuPC/7fCik2xqO4M/KE6dbPTSTxu7BW7T7ZqIsdwclzUPyVDBy
1iZQtXyDuVdjXE2NnhRfeC4IXwSLeindoUIEtq9HJL9NX0jPSTapIqkhr6Yflh91gs2rDOiiJ8Gl
2hUlYPI/DYxELToxVqYRJBQqZsBvfWrz4ILC8QnQaYcNhwWjaasUUHzsvB2xpz1Pg15yoPEUQBEU
FQcR7TOKkwvOdyKNmlWCB6JPrMrfhDb37DYu250R98OdICRowAqez6drWjeJW2l3fvglD3weHvtW
WPom6rZ/UbTf6cNAba0a0CypDSOLV1ICwrndi4AHFUifxS2tC8ueNNX/VA0JaOHzgy/NxvCcY3RZ
FGlGKvosq3JIAMc+TNfo6GV27HHlbirJ4yClOAVuYh4bIWgnims+hG3a6iEPLaijmzgDhEJuQx28
1JuvK79oqSaw/EUL5RVw0F5ZpXwOP1eJw3Q23ci3ZIcM6ktJhkzgoUVeQVLbJE2vIftljrssozAg
9z6I8ZFKBDATa2WllsoAbz8LX8NZDFdSjgTHyoEI3aq8lLPUpwoLpc4H75FQpIzrXM/d86uwlIyY
R5uFP4xZ9BSozEI9pejVDOd3ACKghM3vamgooOZgURl2OGjDd7x/5RVtnVPbECU+SdfmPShpC0UM
cJN1Hte052EJync66BOyXwmIbiMOF4DqrF2RQenOFf1jrhCz66EOAFmfdyDjS4sdqNRqnEgNutk8
hAI/nqvCYfGUqtwFF6Yg0UU5v7THEz0cb7G/Rl2Ar1IU8BEzsZ+1VsfrkTbeJ2AaChDysnFLsywf
LC3xt+dHPt7ZjIwmjYbWsYFN1fzL3p30etRyKVTZ2RgniZc+kFcu3iL/oITL23riHci2gahBbedw
FIYOFavkRCu91FxqMyLOTKVLevX9ZwMY9sq+OT4XiHITPmgq0yfkax4OZ6qWZ6UCO7VquM0aKsYO
hcg/4dxI+/PLd3wmVOQ3DAzK6QIh+zsv77vlg+FVVUPI3eCVcnlBBgNFC1Zx6ID7hKxcUeVdcWI/
OaKCPhPEeBgLS1FDiYd3mbac+SIQ+h/eSP3LaqK5wFgF8R0ijmuiSad2CI4KJvwIE1Wopeh4j1GE
SkOXaFy1vFesqagLtzDqLvsHWxFnIqTiJVXlqy3WMgRjTkbBWk6lUQKBbiygSEO5Msqp9UPFXAJT
hTkKUPnDL9YbwHfjgFEagAM6jENr2keBXG0GSq809imRnd8ipzajJVqACkjLiGaLE6bnleaP5rxF
pM667zP0QpzB9w1h0yYkNSuRZKldNJ80SzFEVlFFTGLpXpJbbUIODCG5kvz0JaTPB2w0BtEyFVdm
nc0uxULTfTk/xRPhi4sBbTKJWIn5s3y4ppNnTooGdtRGagCip2R4u3qkDKuk0bZMPJPihKLuVAUc
5Mp0T3xNtGFpQiPVRHBRF1JNnRzmgVly0muvNZ9l+NgRd7HU7fEwa7c+tOnN+ameOA1zQoZjiyJx
JS1DS91bDdC7hBYXqFFXQ/By2wrKmlH5ia9oyAi96RLiRShCL6aFio0fZfOZ8+RYGgDDx3W0U+pa
ErdSM78lpBqmVCC1kbUyv5MjcxHAbMNDEBn1w0/pQQcYGkzC6KF04ldIWDF9ndgLb0cMM74T2oHA
9hA8vZVAeuKUMJxIcoEENqi3+Xe9C6QVRHgD3inrGhfDZZ2J3QZ9WOHeooCyoqd0YoqIAirYmnBS
ZgPxw6HKRJSnXkuZIoxAV6gAnA1aBR03pK10XwBe/hpL1pqK8YkJWrNiPK5CGgUUcfFJoVGjzNxx
RkK+nStWgJQgvHg7X4S78OE9aoEEsfDewAwHaczDCUZQ0SknMUEPmSDXakA39aW2pgJ3fBJmHwYR
61UNHTh9KRQodibeHiXuMAKyArdxH4PyC6JuJRM7McqsmMd/CJ4I6y+iZwuLJc00ixa1AXK0kDIN
DE+gr+z6E6PgcojiPMqKsogm2uGKDWLQDWTvQC+AkqS3FZI7uZtXQhOsbPNTA5FQonEvcsexEw4H
os+k+pmGs8TUo1capnLlAGNc0SE+DopvRqOoaGEaT/azmI1MvtIPGTVOphtfEjvDcRPWoEKKAS2A
DbzrYnz+6JZDohcLR4Dr2my4sggbIWBvygckzIpS8GILzGJbjMPgnh/lxMQMk7CoitxtOs+8w9Xr
UXX1q7jkJW6VNBKTwLjCYqbemkYbOMXgr1n2nB6PFwD2pqR3S638ThZbw6CsAzBBqOkKYjJKz9Xz
4d9EYpTft0Ol/Dg/xRMbhClibsYlgxPAUntQQzUfLgsLOQZZCJ83p+eQN9PH9ztKPdTFNGWOutZC
ftiqdZjvUBHsNhG9O3OABlVH8bjiaXmcFlCJ0rhJ8NPEdMBanF1PDxChmkU1FQzvwG+j1QKXpv8M
kN/aWb0JMzf2Bxp7dZPuzi/jiS9HtoWKoIaDoUQp5XCndKEYliU2Jnauq/5XiEHaVwh7ar1NcsQ8
bD0GaLQ9P+TxtYJdBUs593e4PJd3dtDLmdXjrW17SjbtNLBa3xKBPuWVIPM6v/Pg9Up2XgaUc88P
fGLLmIh9mhxAk/O3VKDFDZP8FRVCuwsa4SbS1NSui6L/cBrL9CzUMGVoWAiBL+6vvBhg+JvAwazE
zHawHT2k34TM4CgkSaqtbNBTW4ermWLgvKJA6Q6/X6tglAV6lWepOYQ7FL9A3CWhgFa9Z0TXqBSO
1xo1u51Cbv348eU0WEY8SEy2jzZvrXeZiBFSuvZ1DU4AEKc7CSWoTY7S4soT9dQGNWSexKSQGi/V
RcqMElShoEMPXlmPDbsGxvBNGdD6BJVb0kPT6/0/mBUvaeRvefUQqg9nNSGykkMcZHeqeRG6cN8L
HfAX0lkru/HkxHjkz8kH/20unvroVQEWRbcBXRcPZgF+wfRL6twakn2camL9MMEHWiuEnRh0tk7h
2cNicoUvLoZJBrxcTLBvRnzcaFFB7BpBx+eo3fhp6p5fyuNMjs3BA1XjmcqtoCxiS9rHcG8R24Eo
1UA5csJpKJOvMMKMcoA3Pvby2qPuzS3lvSQmewQjFR5WJutK9rD4ekNKFUqnM2FbHLt0E3aNeN0P
6IpZYZPtPZPOkRSW9S4AL4kzoEB3yvZHg35ginLeytY9EW8s5FAI6YpObF+ml0EPXhPPqBzETeVv
sNcF2OejH39+lU/P+d0w82d4dw4jvUk60cMTx5umQberdpbcwkBS1ZxUsZpbLQ2EC7GnvWYm6NgW
CYpEyJmbePVE4op71an9xRf/y26ByLA4rTkSc56hMmUfRLmjgmF9VaoyBigm+pddzRPt/ORPLTG1
b+4Sbs7Z6u1w7qo+4ViBWKNtaEqJGhu8ImNM+5VZndrIBvbiEpL5Ct9ynvW7FQYvrCZDyzsBYb3y
2Yt82oil7L9gx72WCpycEG+uWbccxK+4WEA0k0ELSCQcFdbirleBE6RPE6wkHCdHgWpC4KH0Qfw+
nBBsJ6+QMVPFPNgPzS3iRWrr8tKCF33++5xaOUx9uFqpu1N7WKTxFcm9CdWVgYRG3Arg1V0j74z7
Ah7x538yFHLQ1pxY4wx+OKe0HurGEvhIxdAUt6bXBDQ4TcC9YIz66OkfDIYHFhU4Umxp+QpH5CZA
M5qEt6P/sm3bBjtMcONu1yTp9vxQp74VKRoXICLN3PCLeYFsUvU6pXKjKFp6j8CFeaObnbkSq+a/
ZRk4kU425uoQN8RSoTlLOn0MJ/ZdVoOmtFsQpBcEx/5LQIFqW7RwgM5P69TOoNYHcBEMEy2sxfWn
NFDJU53OGSpbmRNNkOaqCOsw8vpg5WMdz41qicqm4OKjkrGcW69KVlKDtJ451tUu8Mr73KwuAdDp
e7EKu5WJnRjNRI0ZUwWcYGYQ2uE+7FtFwIOc7rrWC/qln1rCI4ZPEHqkdrpDuM9byTeP9weFdQk7
HfIIGf7r4iyHog6MX8ihutNify6kaaTkJvcP5z/XyVHwPuQYU8qg5Xk4K0Ho9GFCswmcG7qsaudX
NwA715yWTqzdnAvRZ+FxQM15/vN3gZZqPZwpE7R91o3dnSR5M2ICLvClmvb6n3LpJb8+PC22IEUm
GQ17GjyLaSl6UoV+wJMA3TGS9VT+GWbGB52rKSzwHlAJSwR0Lo9lSikLSFBkU8fzLlfQ1q1RlKG4
rGYOSAxoayLfbOU0H38t4rqGKSdvSlLMZT+w7Ap4OZ0Fyi8p2ytjirxrse2V/sPRHaKFaOBnbhDd
ZXMR3c0UuA/4jxi9jCbfpHH6Os1Is0qP1syxjiakKxIvcEPkiSzjab44VOj/VkIrQk+UyjF8TnOh
2MRN8OHyPKPwNCWdmC0UmNDh9gMeCgbcQIS4gpxb2nFmIpDTj32sXHdtAYYvqi0wdLDnOfzoX5ar
bbJT85zDBi9yIggNx8NfkPDSmWnAgJeqBKhMWCnBlRpq6Ufvf66T2XmLi5mbmdB4OIyIaHyrzmU8
yGKmayn9awb0eH/+bM259sGVQsVzNhGZW+HW/H+Hg1RhVldNrX9rYQ4XuXCvh/tUNLa5JNv44JDg
QAXDxWFlTx5VF+ZRoSBR1lVnGaHFNwRKiIbvoH8b2ksrMK/SbiPnnpPokTtNX89PcDkUtWOR5gPW
OVRc4UUvgkeI2sQEYBSusD74N2igeE7bp90nARX2jZl6YMm4Td3zgy53yNugtPhpacqkGMvSXoQW
kdbnQ2Cj6hHfwxpINpM5miujLG/nv0YxyXkVZbbbW5w3etA+IsFMLYD81IMpEeZSLNpKDmzzNbzE
icFmCxHYaTS8Mc5YRP0qzzEv02YwYuAxVl+YD1xo3JhD431w4zOvg6EWG1/TPc+YSoaCsdhDbUi9
HZIrH03Z5lGo/OCYQV2NSLKIi20rBeDx0WwkyGi7nqYxvbbJ2H50J9CchRtBnKLaRH3k8HzBQ5gi
TYey6IVFwSu2DtBdTD4aeen8HIyyOMU8SFAKGHg8IhPq2ahpPYux9Hx+JscbgHIEgq1YdszdJmPx
VYZEaGR/QmAtrzv9pzSg8pBA253VJow1A6W3rfs+LJFgMBglArol9JeWvnU9ygnq2NHFoomOtgw5
owCF26ivKiEtb8De5ttGb9s9krCyM4SRfIF2brISG49OMW9knFAkwFvmzOxczDgt0V1PA+OrFcIL
KBFfdAY9XsumTg4CwIM1pWOji8tBEINBXNh/jscytTZKqWiXGQ521u5DX28GxKg8hGihMBCuKItY
0SbJYAX60NtY5AUAlwvzCTUViKVqFKy88RYz+msoslwMXGlhY3J4uOUVzwjjjOTW1lMo4TUTdNtE
kD4WJN5GofXzNhmMMZdAhCnPEZfKAvg3AeYcFTzpK0Wc1hp2S/TeX8PQXZgt+Xiuaot1Q02no38m
gKLvtGofDeV4hbZce6O1vrYLeDDD9xo06JmwuvoYaxXo061/oaHm4vBJ1w764hC+/RydVsB8BEmI
j+qRZiYjrIeABLyFxJ6BXZ8GRA62IYy3FZvuN1jYuzP4NhYoOZmNQ++e3PjwO6pqiiD0yHcMouqx
hfKDoJaym7x4j5DxXsurb23Yf2slTHVU73OmtV8HOtAjWV/ZxBeo1a/VKeZYufhBXOQmF7olg6Jb
goWgWcDVNRHOF6XKUl5TVGHjy6ymy3mHomYWb+NwSuUHlOLCH1OIRvUKWOnE4s/mtiJIJfASSPId
LohXTXKLKGhngwxD2VfPcxf4cOGWQZS454/riTN0MNT8U969sUpplINx3nZBowsXMRviimS0/fhJ
ZRSLMwqQbb4LD0epILt6WcIZaic/2MrWIGwLGQWqfzAXnlUSLUCaEPpiH1l4LyQIsrGP8ij6Ble6
vhE6QX84P8qpzQHSgyNBfYTe7SLqALjwiy6Fax2HUrTDyDUwIIRI/sZX/eZKLNB6kNuiuFS6qHv6
+NDcUYDKwHocHxQI15nUpxAOFYpz14Ok9S+4JQgXEMC1uxStOQTVdP2O2L8GDTzeJuDmeW+BViKZ
JiQcfkChp7UjVBGqHqZaXkdxlu8Dq17rthwvrUkHkE8nmiIPvGW9PhDLTheLdLQh6z2IuvbSqeaj
N+mXHbouKLk2e0OtPgZrIfhQkZTREKDMKoPQXVyL0I96nt3ZCB8VCYOvVoFc+L6QlFB3EJ4tApQc
a58mDMKd0Zfzn3PeKYdhxpS4t8Az0H4BUrMYGvAMFLOYoU0dPLYyeNEmL4JygwMSXIemWqs8nFhe
xlNphQBJBru62LmjNHmqL6OSgzRy7AxZru+ttBXcoYiLPRTQRyQAiz0qxWvOgMfxbG4JAlMCWcru
WVbMA1wIoUyjvIjUkeDEYi64sVpb2wLlrZV4dnIo3u3QQ1E55NY+3KgIDPVGKqCekyW05p0A1YP4
Niw6lNOaWQLk/Bc8OhaY8YGn0FV27dyuX1zawgCp2tTgYGgDoh5ChfBVEeOodn6Uo30yY9UZggAK
TpHH5eGcLA/I2YQ4lcM9NPWbqEGqwE30QPsJO8xEJK2I1gyIj5ZxMeRiGZUECqCJ1YEDB7RwJTV+
jQypcdMy6VYmd7SEb0B8UA4kWLSu9cXVEExjIKKVhMjoWLYXiJikDuygbGVbHI9CaYNGPL1OblVE
3Q+XELnRLjJK6MtWXGubMugmpJz0aSX3nf+W9wea9IWDxdFik8smEqWHo8DNkjCDAuzSep74MFgd
bkp+ezEqRmfjTDQ8dPlah+hoSFaMt8sM3J5x28tnXyIZyqDUUCnCupLcAWFzzbHyRriTkFy6tcxm
FrIbm835HTl//oOJ8jYjU5uRhwwK3PJwosnQt50Y4xCFzbLdOv0m3ynXshusDLNsZhIzDsdZXDsk
jK1eJoxTuN++ZC4nwP55efdyfjJvT5Jzs1EOZzPodQD3j1HkHZgCG5OPjXSD/ouLMYqjbei+2Z8q
+xJdfXv88/zYy/fn0Qznjfsu/+IFnajV7LUl7FWnd4DB2z+Ma+Pyo1frciXnA/9unCHJEIrIGEe9
93YlfPsvQJovvZUPtrxhlqMsbhh4+lEizLOZtpiGOCgKOplTrJzlo6fScpT5TLybixJWkhrN3+u6
3HyPncdXbffy5fOapeab6++5bbEIu0CZk1EKGabcgDx1ECawv6DCeTs5xhPCnhcrO2Hey+eGW4Rc
CytLwgfD9c531GDtH5l9+cv5/GVlmBMB4/3RXb7P0zqrDTRC51khjeVQL3IwE3JMV3dfds+1+4SI
0NoHWwkXSwpUYyqFFcxjdi5vOw5YuPlzsn883QT2Xe2+8CywUeFcuVjWvt8SXq+g3iEn8/cbne/T
VtxhlbWpt8FNeOHZya61VxZ2vuvPfD95EUViFRYlBMN5koGT8h/VRgrUQbVtZTnno3puoEXIUAU8
igKal7aUofndeZAh8qq97GJjbU5re2URNEwjqs1sPmim9rX19iEiygV2qFoWo1Gy1nN+K7Wdm9ci
eESmIGsokf21gMktBg6uscUcznkK3dD9Be2eQCzav9Zm+ZZ+nht4EU96P8VkoGRg5bN8WX/Jb8pL
5bt3R8URPe7iZXzMLsNb5U57XNkxa8u7CDB+M4R6Pu8YhT2D9gL7s9tjJuZ4tuEUm2zju6ZjOmuo
7aN6yyJ+yotIM8pZnNTzwaAHuQ33kvuYOpP96tkFy5tvZXv1Hj8VAOgJguOf+XJQbA4jdh2baSbO
WxZ34o3E+VBci8xBdaxPqYO33319h9T1rtqpV9bFyiqfiqvvx16sMkIzY0KPhFzF7Tf6l2QbbPvt
6Mbb+kLer5XNTn1SWgr0LcDV0RdfPAgiFKyjsSpqu0IWXpTg36JbpY6vbVa50XR/fmrLQEDaT+mT
eoeigPMHt3C4qnoTyl6QqJMjKI2yRTgJuWWpCjFfG6eVmDPHlPdHhKEAd9Lrh4VkGghmHQ6VmLI+
yB2WWh489U+5lWVAgpVkJYYuV28eRaWJxWtg5ssuSysq9tUYRaKD1MDLvUWN0risuqR2xFFOb6Mi
TZ8gM0l3H15Fijg8q0ja6YPq8/55l03kSCVUdYGJI06UxQbBVmKq2qT36Ngna3tx+ZJjgrzhqN2A
xdcgYC3OATY91WQZwugYWZdZDuoX9ROqcIgrVVquxI+J1DUowaYGgrZF5kOIbMVAu0mi0fuiNVmT
IyHQdd1FmeryPYCSEvOhKixMuxAxVDq/LkfJN21X2mO6RLUJaBjtq8OFUXHXyBrDwN1S6jrMSITE
H4mGiNkG7lBjAIs+tNYN0Rbr0+6lovn4w68t33QlGoTTNioUfY3jvswv55+ksD/ocKEBi8HR4U8S
UG8KsY8fHLwXYhSIFdnGpSJ9pvaPHEFfdOblWMhcu2E3rKS2x4dN4aOBUKMkTJFeWdxOSLwK/QhB
xKka81sJfuOpQZXoFinONaDoiZFmMo1OJ56qAnCew0n69eyFZ8kTOnuRDpoCupObjxEyorSqXs9/
5ONzTRWTshfCAdA1xGVX3jfEIc3RuHIMxHA2TTXg/FT6Kx2Uo0cOnw1epQIqkx4yV8A843dHzKc/
oURT2zmeEHj2gNWoHaW+YrOh0suwnfKNkXjJRhYj9ZqGfvKqpaO0EsGOjx6/AejNTFgCabYsto1T
1/t5yekyEXnWN37uCZ/VWAQWaDWo4Vyga4yYy4dXd45jcHxA+0gU6w/nnWpBquQJlvR5naOBM6rx
Nk0NZf/xUcA3z/0CYAdwZQ9H8fuO9tQYdQi9YPSJFhLyw7hsf3j9VFFhIhKFNdqVb9/43TeMRyU2
GrAhTtgX2XWi1pIbCujP9MiKumk7eNuPzmqGbQCqpAnCzlEXe0YexTrBpBbh+Cn0L6NcmC48zFpW
HgnHAcWUNVibTIqu2xHuEN4vXb3RrB2MYzNXFFHASVBv34umJgDa0HokY4e6u/CE+m9U1n/9GP6P
/5rf/XV71v/+b/75R47c04wcW/zjv6/DHxXf/lfz3/O/9j//s8N/6d+33WvVtNXrb9cvRf3bts1+
vjRhni3/nYO/gpH+/iXuS/Ny8A+brAmb8b59rcaH17pNmrfh+M3z//L/9Q9/e337Wx7H4vVfv//I
26yZ/zafn/X733908fNfv0MXf/fV57//7z+8eUn5966xMKtfca1ojv6l15e6+dfvgi7/MbPaSQsU
sg8gr2zu/vU/fzQ3J+FQ0ul56zb//luWV03AsPofJAIz259SN/gwvjoH7O8/0YlzYJB0CH5gCuXf
/zP7gy/2v1/wt6xN7/KQH8rfe5iwwNmb4Uz0wzh5M5N6GT47E6fuQUYKs9WV+inqiuk5iIcdZpNi
5qRqL10imaXcp6Wevw7A8e9wDh4ucZgXLlG4b591P5Y/xWHcfpLx3roY8Vp90MGn/g2D+v977d1e
m3Ei//Wfj3m01bZhlrxkP0Nqg3/t3Hl7zv/KXxtNkf6Ap0XHiVSQzcGn/M8+k8U/AKCS0YvUjk2Q
NezAv7eZIf5BgxidQ3JWistshf/ZZ5r1B+Q4cj3QPIQvkpaP7LM51v1v9k3Jmjwf/Q+ynrnKS4w/
jPCKEqFIkGkB3O4QLWRMQPrLRveDJwtp9pUc9TAizmMhGkMnbM6yWIe3qsq7OI++ehI3TRjibG6q
39s2RSM3SXXVRYPfaBxIuLmDMQFeblqWxCtQgJOD0ynWWOaZXMFav08URDqoET5cwaacZVzmkuUO
417FVTsPX3Mszp0G8ytcKKK1q3pRVPx73jxQeYCYKr9gkZordYfEJdLhmwLerxMJUrgZq1HY4W7Q
3wx9QQlfH9TsE1YnwQ6bcHB+sSFfyHmsO22K3MdK7rBIv//+QcCfiFEsB7/scC0ECR90yTfR4saJ
+irBHugShFezZ0tOWw/09a/UkrE5wF8UWeUwjreyFlv3ZJTSCuHlDUV4uP9Arc0wbDxxSeCW/bvJ
k6Ch5DneqCNWUVGW6bxdgtK60JHJxVtXCNI7oa9xK8foJn9mz4iveGm2pt1WPmZ8hjhWV3oAWcON
LNzP/8FSgSylsTm/Vjhxi2eBp/shKIYh2qRCoH6aAco7VeQFMKVktnplapsKB4pdUo/VpyobtB2u
aDnWbuZa9/HUR+NWAYUHYJeUz1j8EhOwZ+ChBoFgG+5fZViorjJVyU3Y1sKFgVGLO2o+js8jhOyr
OIgR/R/0rHsx9ORjoM23/WPM+h4qiSHbZ4mqAYyB4xWK3BgsRfLPKiH5HCK8F1Ci83bvQunf9+L7
e/Awtz4aavksK7zA80u0HMngyxprZUNoLzGZ9b6Rx493LU2qleTwxIDz6hKvuc25g+c48i5IhZIV
CUlRR7OapeiYedLuUsQjEGJGYdkqVoll8+FfHADOjazQRKQLqyxhxDg+YW+FQeoGt0bPbRABJAZq
o41xnmrT2nxBod1wzy/qqVPHoHARZkgnTIvFXoqEUQhR0o02Ono3WxSKhucUbOQ3tWyDrYYowZaj
YDmtOc2ShIiBgwsTjbs4zeWd1ES6b8utpT1N3QAD8vxvO76QCAWUgkiDKa3xRj1cfyJWUoa4cW7q
vJF3WVmY7pCE/U7BcnRlqONPDfKE8hZwG/6fuIQD54S8vsrV+VOjJy0UCGh6/LBHn1a0i0GOv6Kc
cWpqswTQXOtijsu3ajoAG+IZGW1itQm2GZp6O0R6hwu9ENdEY04NBfJDnRUn5oVcrGIbV8TT3E82
ZmcZG7UqEhdOerIdety3z3+wRc13PqJAa0xVAT5EtRDW++EXA25hhGJQckRxS4AKqgrjZSuahexE
fTHLL2NkdCPl1XiVa7q0zStexU6KPfAFrq7WXRmO/deklovNIMHX31SNOO3P/8TjM8Zuh7ZExxcI
LIHr8BcaPeBcEUnOjYd587ZvcEmQ0PZGpUJVXFGHMIhLb7+yLqc+AQQPng9AyvniZHDvAwmVN0/K
sxEWB+aSv4aOjB4xEyO4iVHO/35+gitjLcEipSlPAAjaGMvfRv0EvOI+wXFkz4vAXDkzJ0eigsSW
kpC9WAJGTH3El4f/2vj/l7Pz2pHb6Lr2FRFgDqdNsqd7ZqSRZFvBJ4Qjc2YxXf3/1LzA96s5RBPj
AxuCbXh3Fat27bD2WnNeB2QWcaiMjHabLTMz9xe1e7Dgmvw/W5sdnKyGdqzb5WEetcVj0irw9hox
XYVY1ULXyNBNbZ1aoLkilG+NFUHAlM5zKU4MBiePapK3n5UZ8v0asfVna1qcT/d/4J7/AKnAUwhW
hxxyA1UYndSF172mtUJgezHEHIfN4Nq/oBZef5vgCj44xjtum3MMgBdgOfU7qCVuj1StSoG1SsvD
1WqdPweIGv5ZICDW0XOUsiBTj87FgKjXp2qy3M/uYIr5mkAmiFicl6/NKdEj9Y9pXG31ZKem1R88
K3v7QQ2NkXjpDAhTbn/eFHuct2QsQ0sMcIqsk6KgltQqaDeN+VNlL0ckhjv3mhCWAqOkZpXspLcG
xTQYzuTMJfhlLaMvqvFipLqTfxsc/jRkHsryGdXwg+aIPHe3Tza4PrA+tD1YJvPgt2bzBKLupWTq
P+fQoXq1RPBa6/VZRVvkxdJSF45YDTpjA5hvHTtHDIc7VxDz5BGvHu0NfZ3egrLvy7oMdRetN9tT
0YFrkC8ojOWohrVnilKZZN4kMnlTmYaJ0oXqF4nr3gFYBw9z/5QNvRQnnxALvn+b9j4mFWMeEHCg
ErJ1u6uOiOxa2HkRTgx7nRx4js+K6io+GR1qqGlE7UNM1vudNLwwPMoWIzRyevLW6AgPTjQ2KfLy
nUi+IAQbBem0Lk8iV7vz/fXJ0785NQy4sJceM7tU4DfeInchdZ50/GUkMuM6a+Yk2cBEYEG3fmIK
JQlSeN6ua5L/+37DsuQvIx3AqFvcIscVLULNQETcjufvBeit78iHJg8GYc+pF/BPZa6b/yaD3qP0
accjEBvAAWIQI1DL2mxvYZqdWacIyiiml7wUbfzv2qf2WSzMf2e1MYX3V7pnDmsUNPAGRPCbLR4r
0U7tpCnBwH/1OdYW51u+rs1XeE6LL63Qlz//gz2PViyERjwD2+SktVH+0pVJCWAC6J8rHivGGYgn
43FNQnj5DrD7b08QgEauBwBUsNZUMW4Pa+ZY8ZiIMUGJry5k5js8DjnE5MgFiQcl6T7lifpLlVjt
wba+jqPeHl0MA61nUhUSLKb2bw2nkALMwkMwq9cyFH9tiL9f8rmx5wcHseLPNTw5VTjH3GqkLxRE
OvMe5bGnxrHnKxqOHRoFTN09IasWi1OXqN3fSNmgQjgZmffVyZAREPEKsBZQ/AQMKkZq4JS0lYpu
SW6pn5bJ62ffRAdGCdLYUH/XGiRk/TZZkLJBSs088EQ7gQdtHEYEcbHUh9/M8XemsPRqndKwRbUE
Pcy5CRnEb4JinpH2drXIH9dhDBGWKQK0Fw3+GXy9Sm0WZ71AiERBkukJ5VI033SlO3BZO4UAfhtn
nC4vM8/01m6/BlwJWTp5SYoGfKL7g7XqX2r6hX5OV/iCyKx9okucnYbCM30dPbeHRcyKX4EyPyip
vX0dJDGsnKNj8sKDG+32h5SGhu5QasWhrU2OH89l5Q/1Gl/h/DaPQp89W4xe0Jol6rSox9za6r0B
udWRUQgIMBXwSYvRPY5GgwxHnlraydOH7Dern1H0bNt4/EtBZxBazJmhY9te3UdUW1u/gPvhPNJT
O2dxWacHp+bt+yUbgJLjFcw2CezmkkDnWiQN6IIQCLXu12jSBWOSds+N1bihrsBxlpfdUSywa1Tu
CmEybHhbcouY4UXVhHs/FDN3k3JZk1xylWE/pImr/PvkchlXCLMOvrz02xuHQAH3/5vd+HVbUadZ
SXKcXAZ9R+EaHeW4ajnfd697iwN3TGxHg5MJ5E2cFZsIDzc9bieFT/wKlqHzRY7cmBsllt9llRXO
s3qYdchTu12bZNSgc03qAVrk9qTpa7IWWm0m4Vh6Usckbi5RBnsWUyrrF5TjSBtlaJ9XJr6ghtOR
GoZzdNz3Nhi/Q00IWAKzypsf4TURiYv8EXVaGi+mOccXJy66j3YxDJ/5tOM3p5uSRwtPcx3SuLzW
hVU/w/ipPNqGrn/IjTL/QXv+CG/5NvSl264xr0PQDa/X9oXVbFLNzqGKTjCOBvfcVU8K4g/ndHad
U5M1w/OQleXDkE5uKCjLBvdPxK7vkx1i/B4PIbXr248jNOTjlQj7vd32Z8hbl3PpedbzOPXTD8Xo
0TmJtSL7s3dt40O19g46LhEijPA4GAev8Z5HgtuAMAN6XFgANh5J84Z2bLsuCYc4XS7aKKbzHLtf
XcQ5DzzL7qbD7fVaj6QVvzkMJHilsagz9yDPrcvSmeaPkdLZQz+pjE3lqH8FknTjolVa8jEaZ/3H
/V3fiTtoEElwEVO3jARsV2qkjZ0UxB205pFmaqN/jKoSv87dJC5Ok2RX3U4zf+q6+I/7hve2mDFf
2iaOHLqz5b//qRbbRjUlfRiQwsFFJmmOk+osxuqzEYkjbrO9JdKKg7VRNuno8N5asmu6Va6GJdFU
apiq1eQnvdUFPTx2jG8tGuKhYx1CA1oeDIntfVwAdkTHcIKA65NO8Kc1KggqpqNc45rqy6M2DYPf
jybitzVsqifFQeAV8qyu/UDIU5zVMiuOkE97u0yjG+444DO2u91l+MlrmxQoC10H2aJEWdQX9Gv/
NaGdPrgye7vMowH4iHoh9uRe/LTWRHEgxiMDCM11ndDdimxC1sURwUhj6Buz3Y6vK5r7uS+7w0u0
u0oZP1MUhSB5+zynjlvljpenoYuMXCDK2ggQ0UwuUHuYB8uU93H7gtg/mdq8jlVVzOUoyjRUXCCa
ro185mhong+L93DuoY468Ip776ScgPVgBnHoNG+uCTUXJfW0Ng2jgrC4W133QxPphi+QqQAIiOpB
uRTTw/vvJqbokEjaHwqdt9+yzXkAu7lKw7pvlyAGxXDua6dHnHMswvum9h5D3Cw+1kDpmDm1W1O5
yBCCoxgYDlTcznpMk1Jq2B1Yee3sbD+bwzQhUZychtvSxeZD3g4mWxgWnTFcUq8bLgJBTWTE07a5
FG78PKpZ9wMUa/PFMWvtDOXx8O/QruJB79v2Qkw4BcbYGGGuaHSp9AjVXqOcQuCvzYFL3vvkdANp
2kO2T0V7E2w6a5nnAySLULKoUkq1soKms4ywg7XNH5t6fTBL+4j4buf6AhLQAbpR/+IabeL9ZUbe
CXWNNCx1r3rWdfHNAN/2dYkUcMILBxwZJOvB6arq/aulVw1qAPJsidvaPEDQnBXxUNFA19NKhCb8
7IE5d+nFMxSTCUInfVDXej4wuhdrUKlBh4Xer2TQ2HhmZLesOEG0IRRWM3xTo5jManQSB9hYNdCU
GvPzqpnlB20Yxo+KVk0LOhlpdk5p0x5NDO14L36L5G81DTzYNv0Rpl4iE25C7mnH6tnU6uXFGWMj
MIzliC5COuHNNXjlLaEaRmOQYfTb24YEhtcrBrpJ1LfVNkRkPvmB1mWphS09locqTvJ/lKTIHtGD
ShXCYn05gqnunG5QAeSW4EXozW0BerPZMMAgEB2l5WQ+VQI9sskW6bWItX9bxWKmIRnF+b6T2XHa
1MYAphB2w562BWloM0lyluR5mGpp/mBk8XhVUuEyNmoXF4F45tf79nYukyRNk+TUPIhg+m+32ZlN
uNoYdyHYWDowo2l1tge4a5Og/0uAGX9GN/toVHXnFEkeRGJDfjVwi82J9hDjhLCdhgpv8OK35mQ9
FIaano3Zyj/fX96b7SRtgWpYDp+DTCeZul1eS6NtJZfPwwy9Mpmn9Q8qkrqXylQUpNzU9uANfHtb
JYaPAXBJzgAf1zaC09RCZ4Q4R1vVFP2VioQVxgYwCDSWR+8lzbXlOkDlFfZqVV3qpku+JZlXhm1Z
Fgdt3p2l08AGiwzhGYx/27vaT1Y7qgO1qlpdG99U+ypsi/NEy6ru3kcARe9Vrhp1BIgvZEFoq5yR
tbitGMntoFSjER09u1zQ+W4aIznIQd68wa+GgHpIQxCfyUX/FLqVA1FMMTHR7+J3rlI4hzF4xinu
n5oN6vF1PRLSxtFEKwM09eaJqVVtEAut2sAUXfNgdW4TWAvEIckYR7+3PY1bJbfF1auW+Ct4seHF
TGbzB5PR1jnuR/3sVN58MqOEUN0re/eU10r9zzh24uB4v7m9kkFF8khQUqewvvVQaA0WXtSkShCl
c/WoK0byZ5+jduBGqpf5jdV1P2oIxUMXjbqDPXpziaVppoAk2SNsC1uCTKtsx6lyaVTUTuZcutmz
YUHSzKtQ8v7X+59j56ODMCT0AtaONpO7+ejz6uX2ZCqyg7rEj6LIZj9CqvHr+63QxXrt4aElvUXA
rNFUmxK3yti8Xl+9tRVPkJwcteN31kJzicaLjhwSJ0s+ez8d4LUR2ao4C/IyorUvC1kPVCDW0RjO
npXXahXpOpj2bX0iZUaFbzNFgRcP7qWCl/vsjtX7SHxebwk5FIkx7P80n7f0kYpQBLWrQfaq0vIK
ONw4j5ZbBF0jtIN7/+a0UQYHsyi7GxYghi2Bs43Sc0kdyAriZUaRyzTSb3mywijKlMVf98/BmzvF
6BK1PhwnOQWtsk3gMZkNuPwYrca4y7THTjOjsMuthMgbrn8U0JOXJbJ+LScUmO8b3lnj//DW5Phc
6u0IIQD5fMiAQgYTku4vBXIigQnCMMzQUb++2xSje/Acsq2UGLfosiZWYzfuNS+w1Nn1s2GscXCk
wE/CQ+0jvG9sZ0Pp69HwA6nnMoGwKWqMtt3GVjIhnUqlsfNZnftkL9nyi+QkkMqGffPNivPMB1Qe
F+91U9CbUi+CZRFIPCHH5mvmaG40pZZHgRxqSiOKlWVcLtxxwCnvX6bUFKSwSdD4Jlpce69X3XEB
AJopyXjqh3kJqM4lXxD6jl2fvoH75BVJ+Q3POX6/b3vn6EjyKcAfcoztje3UGpXMG20vKEpi/rJz
nNAYqaIYWnIE2nvjWthQYGOMF8DrQ7nAuHVgEThTxs4jL0DxTLvO6jo+ClQpDrKeN8GLbC2BMoX0
Uw5G2Bsr7qzF0EAZcLV6ZfVoF0vsz4tRfQSgpV9iZvPef0xQ4GNp6P6BDd9i8CyQBF3d6W5Qpg1o
3gTgJV1y5eLVjXXwzuwtDZQ9eDi6w28xcfkEkldVhBso1JcfhzorLxlNWsggdaL0wJyGMb3cPx4b
ogA8Ndv5qhwELS1mtyAwUVEFk3DAwBmo+6BIXaOJUCAOj4JJPH4pNXuykBhnqJY5Nrc7wdjsPire
qvm5kZuhZ9dGaEOU/tv937VzbPlZkj2UNEDyVN2epVHpjJ71uzzsSfW7yhM/BnE8Lg8gQddP77ZF
71/uO0Vk9FU2IZ1Vm9GCSpRHp64Gb1AbTlBChwqVc6mf75uSP/smdaUMJYF+zEeAH2Xu6nZZXeJE
cTlEbtD1Y3lOMg1eFaA4UFCoFYRNRjd+dcX6uffK+p/7lnc2FMu8WgxLv/raW8ui1rPGXVjkmg0a
ZMNRe2lA9iJdP7ZHZ0pu2JtVEoHz6UiR3e0qc3jSLD22uaIlmMqWcblrB235Qz6Z2tV22/K8GCNM
LCbYS93JlnPsmdX73zHmLfFE5DdUdLdQ1mzVEpqdmhssC3CncZ3Mx6LStMCqRvP7/a3d+6jAZijI
kdnZYLNvtzaevGlY0tYNGDNVXsb0VU8ktc6RmcWBmmUW2ayOGl2WowZy3/TeV4WSmJEdyeX7hgW0
0wcAZl7nBrFl/t3r3XSOIep+oMOyHsxB7Foi8gEYDOiAWuftIlvTa5dYDC6Bh1ecVpsG45jXf9rT
dERa8NYL0v2HNJhYh4bHmxHgCUDeTIfMDbIS4GCdOlVgTZ2JZEttPw/LeBQRv12Z5BOEnQFXQ8Cz
5TgVdp0vDcrwwTAxrxe5xWUU6cvcmvPDez8WuS5tBcbfCb7xNLdbWLeVYw2NZQcaCBik0fGpFQiN
oHWOHpK9JeE+aYVx2dEnlFv8UypRLZ4xT4VmA4TRYLRILesSt+XsT1Wn/IdF8WaR5CPk53nbfmum
wWOnFZ0dJGOxXGkq5MAax9JPB++o6La3KgJS+SDwHlO2uV0Vg1iyFNrYgYFaVJD3ZuIj99kDYtCP
aEJ2TDE+QDYGWwFZzDZLapSWAvNa2IHVZp1yEkiIXxq9ql/EYk1/3j8WO+f9lfuV6IJlAUW7XZZQ
IwuOkMoOmtH5DmR2fhljTQSrMlY0sQ3rwDu/jdJAhYLxY12yZ7klQiycKm5h0rQDD/kFNAlHL8yc
In1viQnHz6ei+wwii5u1WZRXmsZC1dmm/ECnsuwRTRmTrr9G2VBfgAEy+3N/F2W57vbNuTW4OfKm
Cb88YD4uVw5Xu2YqbkiRoz0pw2p+TCcjDXuvag72Ut7YrVGgD7B18MjI6f7bT7fOUTR3KPgFoirt
D8Pau+eEMfsHd07Sc0H51G/X2bkydGRey2qZvt5f897JkXQrSAtTb2Hm99Y8aaBoM5itA2VeI3ob
mulXDPL/Ak3vH0B9tQNMzd6lYMpeTqZTDCF5ujU3oUYIzmTh/qmd9SOLBgUt7HayHt3SrY/KebvG
ICYFuSUb7Nu6YUt+mhs9a5urgubNFM/XwqmXixpp2UGDe+/ocCVQtQTaK2dab9dVOUgVJGtrB5Oa
wiJbQKxBvNAHauF2X3i/s09FW/+HV07O2ch3h2eH+uit0SFWxt7NuCDt0ucXukND4M0xA1xzp/nj
kKnvTmPkLDlFEkmjSf15c1RNF9espyyyGcrmPNrIpfeWqVw9VMMO0t23lW4uP6UsZJklrQCo5du1
VUZbTF3KQbFNxZv9UROF6XfjGj2atPE/Ok6r/DZ3xEUqcI3LrHUoe6W2+bCQYBwse8/bcXj4OWDe
IHPZZIukq3k0jgbLbpaMzqw1UZVMjIPgaO8EQXTxCncka3nDENz2ibV2oxUUDhQwJFT5KU8MyI+q
ZTzbkTUGPWI6By/v27BTQhvpAtObIfbcYhXM1u1A99uk8s1cPjiLMvttqtiXNaNJMyzNFMQ5dDle
kh/52j2/IxMJVAokwce2t7uUPI0dHPqB5SblS55VrUnimDqQWhnlOJxsioxHqu17H5IMle4uqRpy
LRtfV5uLUvbGYgUgjeLzoteK7xSDesDWsud1frayebYiANlpl65U+CpVhIvSS0p6b/XTeDSD+857
zxTVeQADxBmwmG4uCao6qrumGuyKgwEGTI1WP4nB+VeNlYb3TW04aOTjRKeSp54vxjwlAoy3F3Kd
iyJ2B9UKOjsRajDPue6eYityv+dGWmXXJTOLf/XBqr4sNHTSE3R60w9Xzjje/yF7H1GSL9Oz5REh
QLj9HWlliJrRFA6OwaDEOAzOh6R012/3rey9yjJApFkquZ4l0cHP0e80zIBnGyrC5eKgnNsnqfJ3
25fGn143KcmJB1ofQnKzIT2lSBlmiE+N/+VpJiqQY/ySMWw7lV0waejVS24HpTc0QWRVEJfHY5FD
Prq4KP0gIoMA5/11y3VtoxGwQP9jMACCvNndQsxlmyNhE7hpufi16Nfv7ap9HuYie4519UsPYPxI
N37PFUjeMUCgvJ4APW73uqp1ePxSYQdVrdqfelVRT8iKdCheiCgcUiY8Dxa5d4QklpjRMaRI3sjx
oL4WiS4d7IAcN/MXM64/Tt4c/X5/K/cuJ1IyqGvBPcDjsfE2mcZw6GzzWi6qFwdo+87nyVCc0xQ7
1m/3Te3tIOVKlJOQrwGnuakeGHpdGuOEG7cTONBzS9EZt1WyE8TWRtDNfMn79t6SPeAMfja4CeNq
PdEWRs6sYGjz8UlzWy8whFn6tnALv21bzze9KT+rWu9+aJv8d3fq7ND2oti3B5E+vP/X8DpThQc5
QynS3lxWu1O6yrPJtNa2an/PgJD1vvRli58qFipqmd3jE9uuN8LVqTT1nAKkf17MOVoY0UVPLlzW
oX83mkUq/bwK08gIVNvqWdW9ITR3JrBfmGcM54FC6NDZz8tcO+93iTeWthfIgUY9rbGk6UKn9Sen
R+GQOEjHds4zVohQZDOYFW0eG22JVtUoZtIxmuQXs1uINotoCvo4PYq4dk2BLYSCnikIsoVbj4AA
do04i8oHrWDkyumxPDZ5++tqzM1B1LVzc3DwNFaA4uASttnXlHk1E/LUA5zOHM7FpDtnFXTbxXFz
J2x7V3l/ngD8hgYHjo7Gurn5VCJT3MYAZxBMDqM2ae8Y/gIN7SXJXBR+izrPf3NUyGkPPN7uMpkX
cymwMGiwxeFokzc4c0U0bdWr+wycZflEcYLUMl+jj2ZnHRG57zyfNBulrJrka6RDdvsBs3bpKjNe
yby0bKLCUq+h1Qmod7gSUsdNlA9oqbsfptTs/cSDfuK+S9h5xm7sywP2U/EqG8XQQFjHNpvmetFz
ZAb7Qncfhw4YvwGE3Eer4kiCfCeYpqnLLAXRCU2HbczgqvFcmXPhBDA1N5cEDRQ/r1XQBK2XXHqE
FK6Gljc8qpV+4AD2lktMRBhPDMgLsHGAS9Z0hYNfCRgJTx54iqKTIVLDT5e6+7jmogXjeSgJsHdJ
CU8ol9H95GNv3gDgGzmvNJc0cykLkiuUwVBU2TOe9IiuZN8U02DwOVJOMzafs0S+0RgXqp6rHTN3
PFqDv8DYcx7plBxs5d5NoRbzf6Y2Xm4ZbW20CscO6pWtdKUmZaFFIOMbE4y8lnjn+yf17bi7BAGw
Wa/vKTXQTVLtxIkCSbRNdhlFyj/tZJuPbht5IojWpGx8tesd4WfLOD7VhsKgV76kRBPZ1IVKanbf
Um/OP469sD8ak+J8v//jdgIlTpSK0LQs1TCYeHuNXGNpC0gXnCAuI/HcldFfaL201/tGdj4uLwrP
92v5iWL9rRFTbUXjTMIJoomBvshSsoc5b8ZTkzpH08l7m31ja1MxSZdh9kQEi5C9dE7te93qaIFi
V8tfOnI8/6QtIKMXJdWcMgRFn/+wp96M/SZupexKYivuyaGv4ITlDDfT0Ch2d3nvZki+IbpAFKh5
+7Y+xPEUVUTAYQI7UwbI77rZR1NXC5OpdQ/y1Lcfl8SCx4j5Juo5RPy3+66INVfdrLCCUbH0j1Nm
r9fGW4eDl+etU6S8TMAg83wZpGxCU8UejGRVMlJUArSzOzf1NbFjKjp5MS/MOTbVr/00GQHSH/bB
hMLbgyVNy9CLniw9xM3N6gZmUWjhWUE08Aj0mt7APNTO52Uo3ie//Vq55aPJOjU9WSL+zbmKkFI2
sqK1Aserig95kqmXNRKlT/by9b0HRE6GmuRooED54yaAkNjrOe1rvpqHpF1lC0mn1CMHNmvGQZT/
9lXh/09oRLhAsPJmVECtkUrXi8gMnKjKLnGf/sCVDWdnzjKi/Xw6FW1+NJ/w1v3e2DQ336xdFEg8
emxOljIGqguD82jrrZ/OCMOn+VQerHHvEvy0xu3xXGdvmGjiYA/yOrIDvT3HyaF+0+6qeKBliV3q
VW2eyrVzVqOKLGD845T7k9cC2GlG+1Tn63xRbDd+uH9Idu1RpWGajZCWmbrbqz1NhT3CvGQGiZoV
X7SFnoKrz9aphZCVNm9/VDXYveT0IynHEF4CvL61J4aySKmQclKYZDurVg/HFHxyLwyVJ76uC5fG
gl086J2RHTweeyuVs5qEW7S+3iQldtdnU595ZmDlQ3zpspkcVEGArJvV7qotyo/7G7tTBWNYlV45
rzUehTzodqVtN+otaHIr0BMluoKzqR8ja1jBX0+QT1mFCCMIDk+83cqfrlF913L1qOi3t2TQqnIk
BtJp4Py3P4GXdOk0Zyb3bpw8bK3MiU+pq1jXHsaJ66LkR/iePT9K1Ru2dVrp5AabNSuLN4014zlo
VsTt0yic71oktLOSlsPBbdxdGhtMJUjyDW2zo7ZIbdE21DHgDmtCdUwR6XTg8hL2XDyhdB0fnJ6d
LgPWyNFdapq6BcHF7V4aejdPNbwp+G2JyYpHFYJpO6OKKvST7qXNtVBi29eWyXyB06x/KL1E9Q07
94L7B0sauq278UOofclikQoyaxNp6aBCB9qMFsG0E11cN+Zvg6oFYyuRPS1j3BcmdZThwOz+eZZl
XVf2+sEl325AkYsij3VhBaIbPErIXa9/mSyjuA56Wv5lCEX521ogViic1PykO5F4mCdlPCrI7Z4w
YA1y+A2Khe3srZ32xrzGjRXMXi4uZZ0nP6JC/BIXq3a+v8+7lmRlAQSVy+DC5oMzhUohICIcKQfX
+BItwnsWptJfV2obB3u7Z4p4Xt5QSo20yW+3tlXteFFUTOmLuVxS+AN8R2TdeUmLo5d615T0vqBD
CdS3g/QoKpv9lOKVMhIwP2GW+vua51kQ2WP61/0NlAdxe1Al8oTYA8QLvL63qyqKwe1WSzODGNnW
P3SR8r6YydGw544jgEcHmCs4UJj9tnCobtUGTdCMD7Ip6UJbdM4Pd+7GZ/iuvwwiXg4WtbN/8D9J
CC/DZ1RrN59KL6Z51BTTDIqlYfgrtx0mQCL3D6UWULXc38BdW0x+gOTF5BsGKLPvJ7OsUo6F6GBc
qdHoGCzzTwNJyd/uW9p5lXmPSd/IzSUkcfOphorOoeMQSxWiMcyzsIz4s63FOdhMsXYGhMQuwkC5
pzwyvTsdnP49z2JK7nkqsnxG2ri3B6W3cr3pF2KCSXWy85SZ3Yc+HXioY6/5xZl1cR6QR8pOMX7p
scrGJvRqSM3ub8HeZstLwSmCKAlWldsfgczx4nYz0fKgmIPqt3raPGYu0yXgD5r+wLfsHVrJqfq/
wh4l0ltjtKT1SY1KUp3cI8zK6CucJmsazh3jwnlgra2y/IfD9LNJeQR+qnPNSA+7w9JbgWeOw7XX
yjkctMR9ibT0iAFz9zQxzAd7q5RA3wIyjblWk6IlXZzrCr5U0q32YWY4KbRy11FOFLnz36LZ6b4q
9nSkaL9nW0oSy+aQfLA3y6S7MdUtDiOoy1R79ohHwljXSt+zOyOkrDmFIi7/SOOmOPike+eHw8PT
RIeVwtomr5vXYR0pzZpB1Tnqg5MmBfoQrfXMmE398P6jyvw482CvU8dbHc/KhOZktalE2/Xwd+Xk
CBLbRf/AxIt1sKi9c4roqgpWWypKv97cnw6NYlgZlHc1fUWcazD2o/lpnDsGFhdVUuw4f95f2F6Q
BfUsLX4muenabgs8M5jhrJDYGOpayR8Fbu+atJn1NEd69Sd6weOvCwN5gVIzaZYqk/W5XOIZ1pn0
qIOxU/5h0BZ3KKv9cvEbd5B6oy7sjvjSJVtAblZZnpsa3PraaT+aBoHwybHTp9bs4msVgeb01FLl
kNkN5c0cSrC4ED5Ep0egROkYNm8qLpIxBKaPQNVtJ9Ci2rJENPF85wr8KsgHOyhpQMnRx8QM48xU
GpyT/UF1ZOchvzG68VZNAc9hRHlXDumMfu3o/UME5PzgGdg7axK/g8AWX5+K1q2DKiMvSqcptYO0
0b8KJ7Ue1sFDAU/NnrVIrT7fP2ryOm43knqFLIJjkPLOrbVF0Sdm4zQ7UKNaO6lprJ+60p4+ptpY
XmK1mcM4m9STkVD7m6Iy/XTf/J63sCwOAGghhjy2KGDLy0YH5Ax4rBTOyqhPIYro9Ni30qT6D96C
DgdRC2MeoIU2+7qCTkBdG1NNncwXSNOrkIy/fck08yg43/2EjJNQcfJeBzJvN9WK8qaEZNQOuiml
l1PF+ksrJi2Ama8I7KY+Quns7uJP9jYHE77Gpp96elVeoxTnFa4+nxRuDT3FPerY7C6NrrnkWKLZ
uM1+XHdJ556CXhD3U/REnaKYT1nbFPGpqNrxg2Wm7+YahdeAYhojeLghZmXk4n/yvXZJwS4ZqPYz
xu34pUj1U4uO8snLondPTW9MycX/ZKrtvVSwJFAO62SfUk2IoG+r8aCKvHflKDDReaeKTFVkcxD7
ftS6jAsVGIrXSzp5V5zySPMeCz1WH6yEALBovOipTtfmD92b+yP0yO4PkDBIWeeFenRTMUSJYOkh
sbcDqEIgn85y0/CNcfT+KWtTQfuB+24bo3JWlLgINDc94gDYO66ws9IH4ymFdWfzptQmRMgEeNLD
CaTovaYpp5ObuMYv85pmR/qIu6uVI0bsNswVW1gkM6NFZUVY03tI+p1oEi8rXJpBMkBTZadpCTej
Ej87jWZ/WK35qFezF4jRKaDUTcuKgtDmTNEJ1Cph4c41LymzkzpVP4SaKb9oVjSc9YmPm4/N4Hdl
3x84vN18QpL5U/kieQJ4fnucZ6cXajeDEvI0sf41mvNwphBfX9x69C4tlGnPjlJ3J1nqAJXKrAfV
lOaomyFP8/aBkRIGfGm+ub2dCDKUnon4hb4yNayXtoggxIyjY+2SPb9ECxKSV8lfwVzp7VqLDFqQ
TAWIbqn9v2bRa+ekabLTXJhDSKXiaNh+d1WvDwnASHo12yNcFW4aDYsV9GaX+etM58lel6PSy97R
lREAtTYmugkGbxelxL2Xz4LEt9Xj2fCVoVs+dAXEludlWrv01END1oRcdAhWSZG1OBBOMf8HHCPP
M0B3mjSw/MDecfszYAF2p1Sj0hZpa/xd5aU5jdNUPSq1UwR1PDsIiojmrLq1cTLLor4YjYgOUPB7
3/fn37B1mmrWpnkPbjNdaDIra9I9a32pX3Kh5ScVKPzlfmCy94HxUA6zbAwovRlTtsWM7F1Mydis
6+lSW4N+8RAk+OW+lT1PSKkB8l7ma7CzuaFTQtWShqMVTAhq/BUNrVme3LIY05M3RuMRpGXPFbmm
rMUzXgOD0WYPNeEMS7USvypG1jFeann6Y5NOReK7iYHm0oD0eHKq7CGLTwOM0UcV293VEjfAR4oz
gLXw9hyZ3TQWSt9RWrAm99yU/XJZgSsxyDBPB8gruXFbr8OxlHNEEGKAJrs1lU+LXa30boLVUsv4
pOWDh97eUgUDSM4whYo1yJfyaHpi1+prZ1inv/Lm0MBHnAnghHiFwZuvtZ3/WjNu9qDCxvAkRUOf
hsFU/0M9gyIchWAeF+n/bldamySjr8WxpJ7Fhy5W19+0MR0ujJoeCkTtXQoZ0FJ2N1C52+r7UNuc
gWLCKVZ0WX2uGzX/MGl1fHD19o6pzNiAQQEMgtT9dkVj0ZkCBmEoB2mh/GtVfTUFHWzzD0tamQFj
T+njALsaSKFiOsCa7Z1QXC3wev7i4m0ea1PEemIx8RbMIhmvfVLop4jdeIy7+Ih3ZN8UwwtEQPBp
bXmlPK0Fsgd1WABbXBkuzvBHP0djCCPCUYtoxxL5JPJQkPXzEm+dTDfNaEflYD0dkZo+JDHR4zi5
VnEybWE8vNuhQaFO95sRYIqHWxfTx9o4G3VmB8MSp8FgagqMrO7yIcnJLu+b2nkRMAW8iSNCn22r
UGebjEIZGTWSuBbKPxnyDidD15PfRdc6AGrLI3DqXlGGfpd0oDDcElfJc/tTduC4sWFWE5VDkFWV
fZ5KRf21Jcr4PmRG9TzEkWVfs7Qp3PPsdiYzi6tTnJR5Wr4PZVQeVUB27uKrEBJFcYAiJGO3v8Yt
YoO4mSKQMO3st9ETa9gzqvnP/U3eOzvU+BnxpMZCd2Hz9HcriazeRVawlIv3zEyG93uRZX81Sjkd
3Po9S8wKUYEga8abbXa3qL0ezcHZDFwv6S6G29qfqpgYx1YPKd12TfE2uPQP6Wdta1oLmr+EU9RG
HdQzw9iLkmsumOYWzv/j7Lx25EaCbftFBOjNK01Ve7VMa0Z6IUYjDb33/Pq7sg/uOV1soghpMNCL
AEVlMjMyzN47ouQgbNn5SqJj4aAWz5UAs3X5lUyzHWCUMk1o1JL5FCe5dU5QX/auf6WdOJGwjEeA
XpYQ/tkkdPpgAy4RiCGS5T6Y6soOlmkh2Zkz5pCMU/GvI3U/9DAzbgcj/H2oIWCX17GnqOKzxs2X
a20mKVfUXNE66eoPDEyazqUzTIGqTEcRzN52IkIielzMy1K2+CRepd5QVrpOSasqN3YzDkETZfrB
du5b0eHqOgQrJKqXHy1ssr6mt6sTIlTlDbGK+mBDpvv9A0/+DQJVODEIZZtnLnN6hqw1NFoiJqwB
DRhX0v5Rfhyt9J/rx2PnvCO5I5osvNvI5G/WU8pt1aNDQ0m+0/UnuVzUm3mJEy8zaX1eN7V3EhH1
Q6kAjXSikY2poixp8nSEmKWSK64W1ZqrMIH7RoqtvzUpj3WXySryTTvMyXk0OgLd6/b3lorCIJxL
fLToWV9+ukJK4WIxbtGHGSyfYXW+VHpFTTPW1uXrdVN7pwQbDGJFnpmy4qZyKodlVhSICPg6NAkh
O78gNtE4an6wpL0tfWtHvVxSVqtTAzeOy710wzer15LbdbEbSI9pfmqstT+PRW0EsVQx53zqjoZ8
7O6oSIJALVOQ3vqWPq3Nqe94AdapzB9UJlp8tuR1cY1Q+XJ9Q/csMUhTxJcQUt4J2M3rSjslUenM
DVl2w0Bc51Pckb6jl2se7Km4W5v0gPUgHEKQKTCB4tu+ecpnZ2aAY8dTjgZF/tMZdPnO6OXsnwik
wx16Z8WTMWvjH1x4uhU0dsVUeGPbGevAT+Qpkpr+kmaaG/d0S8Yy7G8cIAj+9a3cW59AtVNyQfyR
I7pZn6bU7apBnmyTWLW8xGwjP9as8NT2Rv2Mbrz0nyNnR6WenYiMyQSIAGNQjGrcWG1VtR6lOKbf
manquUA93CutNXN5HrQAfc32INgUD8v2KxL6Ud8QpDS4xperlBKzX0wCdjD8qnE7IvPjqnPY+qUW
dedqXlS36ss2SOJ+CK7v797dh+tIZ0SItqG/e2l5hJ7QrNw6H3uN58xzXLiyUzYHjnvPDPGtqN9R
hHsn7dUUepoUtejFZ4X+T8WAhXONuOZBjLJ3WAgehCQrHQtWdLmYNoZXEoWIk61681wVmXGuu0I6
W7VUguA2ai8NpergLuyujJeII4pyz7v5Wn2tdaqesDI6hbk/qXDRx9X5ef0r7S2MdwjxN5TdqdFt
v1IlxQ7dJSRmVJk2TDX1LoqdnefkS+cmeVG7Q5UMB65lZ2Xi3RMIYGj47/R70buWK3mRYEMYwzC6
VirX9+2czL/fi8SMgBgT+4My3KwtiSNmR+fU8G2lk37Vi5G/KLW1/v45F7hJ8O7Ck4BjuDwacaHR
qMjg8Vu1Kd2YkbSkbjMM+sEJ3KtUI+QtZvZRagNjtllNATEyEaJkPvNCP5Vqkt+UivSjGOb40Uni
hxyo1oe+Hb+DXkhujKJdb6+flJ2nxxLiduynKHJue0xKDVqiCCMhxxY592XXoC+rZ+bstsqsWwcn
ZNcYkryC68UbtG25NihWt3oi+j/kVM9y2FuBahT0keWhruaDL7hrjB3lE0LfJQK8/IJjF0UL4EvL
r5r6Fx6y+cwAUuYcrMlRGrB38KG4sh7OJQiijSUzi9JMnRzOCi/3Z6fMKuQJtMOG9Y50noY3REtD
FMWFBsPlivJJpqbX8K3kFgnLelHjh7EuuyBZrPEmr6D0+fm0knFZ1MU81OuslxFp/lNCzT7y2ilv
4EeaCHn718/QzmtkoZ8FfIuLCYxr40YVtP6ldYD5o/K8fs/aeLhzxhxkcy9NtvMoBmWhAKfJWeKZ
WVE3B5H3zuMLDobL+lrchfx+uS1V2jRTnrUgMEgBHoupGIAZ1bKbtrCo20k9DLV3vCv4fJRUwGtS
L9uG2kpihINGjYNqbmzfVn0lnRdjaD2TE/cX8oGzp0ZJ9wfHmYxdgNMI5N+pb8jwki2pAGyYdeby
VZ2YY+so+fC9IJ/5g2tKnZrKnM0QNyBUlxvaAn7OkZLGJ6gIdLuhGlr/ZWpelOehaWX9dP307N0e
FHvhuIpROoAULq2NerSkUcTpiQFtZ8+5XSNdrTfW8gf0DfJN5BkAFnFKtg5hQBBGIoGCO7bWH6xW
sf9tEPz57/pq9g4jigiC8vxal96sJupNpw1DXJxMjfgeNXvlOYQh6MWJOjAzfE6OkqQ9N6dTbxTl
Byo3W+ErZjhHDmBCBBGc1jxpBfC6NOuH01CG2cFF2zVFQYe4msYo5YHLL0XLelSYoQG4w6zV27JY
S5QKovBU2fFRjU/c2U2Ai7L6/5na3Gmt1fGlDS6V2D0LepP+hTn333rGaiLxPDvutCprEOtt7xap
VR/0UPaOJCA+xNHACeJwN7l01aeGatAG8/VONz5mMFFOuJX+IBLc205SMcIl6ph8QuFm3qZiOSn0
lIK5yJaovVnChYnrQBcf0BefTtdP5SvVZLuf8IwFue41o918ujSqwNI3kel3MjKrntpM4QeHLu58
k4Qh4IAyhEXmxkYGKHS0l1BlqBWwpDmizPxkrhEzVBi3UTWuuZjKN5D/81ktm+nn1OtSdfBj93Yf
2jugAfhPZFWbb99BdsoVTfQH9KJ+WSqwIICB/wBcw1APKmpAokS6qF3ufhTXoZ0pkOuHVgkDS+/+
qeRGuomU9U/cqaBOEkyCVKKKfmmJKH02JhUIJQLFTLcwixYNhFxWmFiaUb06ECnYPVVU7hQF6S0y
NfH3b06VOpZzrWRCl85o4u8OVcObNJfVL1mYmwdwnr13UEiiUEhAowDt1UtTMvyLuC8EmgbGaaCS
BfsMouk+zq39PFnTfCeZsfRy/SSLf/PdQealR9iSqwMO4dKmspSxDt+Gq9n28cNs1JaLp61Lt0Hz
2q+78Qg8t2uQCIVc6hVJstnPkOELdlHNaN4xZB2NEMX50Vjwf8ZOY2BGpR31kXY39VUZmYMh7F4u
sB1byVlkGnERgw2fcq03XhSpGE7jquXIojSJ7PWo4h0B6XYv3RuzGwdhQIDtGd6Ew51k1WuTvKZf
Vh9x//Y3k6cKVAwdj21ToNBMSY2F1ENJ2kESaijMtTXQoPZgwCSjR7qIPvr1E7N3IYSatvKaxuFQ
Ljc0a7NuBAxEZzPWzaduKbQgmnTrEe335OCB3NtEIKOwB4ibaOFuTEUyI0dmWlO+MSRZ7BYycC8X
NQX7D9rtgAho+IKNIXzeEnuXZpBKpYAG340VE0Aqs19PoTI1dTCrJY2P3LEDZ2j6v69v5d6rbAGV
tcAwMI5kS4gagP5EGZmWH8N4Oad23/+ztimQjTjR7g1NMk8m8ApPhYMDPVZ3DvzNbgJkEVYJ5VJK
KNukHJE3syRXB/auToPhwcOpno14lVOX6etK65vaYH4BUiStrj5M4DMnEPSTWw+2XnrmaCSty+yU
ATS3rBYHr/nevQW2jmcS4R+j5y6PGaLafOdcxGFVrj2AAI9O5NKZ7/Rymbqr1Si+hjzVwZbsWgXt
wX84Q2Cpl1bh5Y/T0BNuppos6o2V9ivN5vQescf1qUooztXOdKRCutcPxv0qQhZPFlTIjY+iRcXI
KfT3/BiM2AlFt87ryjZ+RirG8mLQxt8cUH0PJc8eIyNkk6ghTP6yO8S6rh/IvQsnCEscCkBa+jZU
UK3YZLAQJadyjMMzWQTSTbJ2lGDuW4Gsj9wwxdYtN0qac8C+Q8ixm9b0VlOn/MFMDenATwkPu33Z
hPoNZ4gOOyiQy085p5KmtSJzcKa8oxxjmud0zubzlKrrbT9YlVuFqOSbaS2fr+/ijkKX6KRDuyJr
AdS3TWitQUG0ts5srGbDs2pLshfmxfIV6fhpCCT44cM5yzS1dkfDnh6Yfpqh6Sc+eDEbz3qjpEdA
3b1zTRJFgk0EQ5VvE1pUYYMQRGdZRDHh8kObZTUBHmYzzEWtUcG9Axox36BceqRFtGeX5JCaKeVt
uv+bWyyVbZQxkh29/KJJig+Nw1y7QbKMDyQBS+SiujJYz5Rm+qMhy7uGSThUmeKOmCF5+fUJsxKj
m1jwFIaO8ZjrhXUeU9XsPqlzoz5nS98GndFoB5nOzuMIJwCPBU5XcHrF0X8TLep1u6TQ0EAA2FH+
pDI497+ulf5ajbE8sLTzdjD0gCSVMRqKEBC+tLRkVdYkSs4ZGzTzOV/a0J+hoX43w1JbvGV09Huk
bZQvTilGyK/SkQz1TuiBm/wfWgJHfKvnueRtJKm5bov+bFi70ojIgZvNTv59bQdHRFb2+vPgXolg
dHOlycnBCAgdNOPdvWqLBXmWtrf8uavjr10zqmdryqJnuDrmzyQbCncx+7pyE0P6oS1a76Pgrx64
yB23wm8AuYPoL1jwbQu8M1OGMMwLZVCrXM9k7igRwF67CVeLCd4mRD2461ZxytoiPfBoe4dLg3Lx
qvQAzXdzpofCMIFVY3opkuVT09f2V3iu9q2yOvZ/B1st/q13Ww3Sml6H6ORsQTSFRiEkRgrFH506
fSIacH6FrZjEUOTS6ritZfX6SxLxc9xSTrsqSOguaV7eFTFerVXro30XN+f9D+LDUz/gjdx2j01p
iIshS1DnDa0lZxBOXzxQQdYOwo49M9TMBCqE/5lgcHmtGqMq5CrhiClhHFf+klRA6Zp8zT9f3+C9
68Pmgv4CYUBuuQk0jKFKe0dDr2xC6ijylCFtvsidGro9KQqiL9Gn6/Z21wXvBXkHplzzClyuS9Ey
dEttQunEXsq/QRzIPy1zOMK77K5KYKFAIrOmrSh2V5e6vFhIPBXrOj3pVUrfA2Vuv5Gs/uNQO0c3
YsfLI1ygcw2pbQCd2NyIyqb5l6az5dcMDsw9PadafDJyM429eB2K6FwpINsDXU7iv67v565litVk
sZb4Y/OwmbVtLE5HxmBLWfpl0cPoC68CB1OtTZ74QqFsWEnLgQfYc/r0eoSuDA3BdxXDsSH0llIk
quvR0QbAUWv3WGdq9AF2H5RcJdWk5pQkWvwrbhMn9ujBLn9QfkGtGuiBkOcF8rbZc3NVSvS/KZzr
ndLQcJLL6Bs9Gmdx9bk5otzsHShqV8CAgNEyWmFzTTrHGIjXiKT6PM5OzN3M3NBcmocyCn+spPEH
+7v3VZH+otpMlEQHavOo2to0qXR3bQiw2sMaau1NOcgfjKVszs4Cor0dmiMw6L5JMly0Agj9t6wW
nX8ShXOGz8Rmso4uSSdU+d5eUG8EImn3Tvkjiugd/P7xFZJBYCvYVu7qpTtQc5thcLFMi0mjKFFI
sRRIRtTfRmvq/DCZceIxLepQ8WXva76xuo2LTbSGUTqjNSEtnfzsIA92au3RRqGWE+AR6UyqOwwq
1QszMZ8kddBPDXqOvtJPq4lqE8BHM5a1F7ax+xyl1fLEbIH++frW7HlKhLfQggHjRtdhszWatERd
BULej+doPVdOGT51w1yfr1vZe8uR8xaX2eap2eZA7RLKmUEjyGcwAvDmotQ9OTNln5CtP/2+Kaga
lBXpsVEcF1/lTUyqVLh9fSEmzdY+P1drhHZjhuApw8iPcq69vQOrINCOCJ2+m6dRmMRkZWZDW0jz
7MSQKumUq9b4+9h63jGhN4zzBUogfsWbBc1pxmRsTdTWiuUXoLzoRm3X7xSAj7Alex+JzJEgSiUC
QrDv0lAtK0OdNyDWpJbuWZhpk6eXiD1lEXn5b38kRhexHPp2pEnbZlq5Zmk+CrhjBWP0HqH8LFAB
pXvwGNuDCHZnVYR0hDdsITnKVuxAVzMdgjvI+jVJQuTqh+xUUU//sSIr/wemSL7BxdF5oDew+VLR
iKTABMuXKMeqz1Tz48BKkDzoUuWozrtXzCLTEyQdAWJBJefyY5H2xEqW1pafp3J1VtRG8hKGTgbL
GA1uSWXZmzOrCToGObrhEsG1K5TmHK9z6cbysNx2pZEfQGt2/B1dL2abCm1wOsCb52Sxy7xVS5Yv
D0nj91TM/KlSiI9VM/GMaTiSot21B5QHAo8Jc3obvPJkMzatAaIRT+jTu7pirMHSztrXRQu1mzBu
1YModu8oOZQTdKaaQ+Hezs0YOg1NRETJfGmqp19pWkW3E5FAwIDH5gDZ89rW2SQA1It0UQpWROK7
2cxsykPQezxZklKNplf1bO2TpLQdEl002D+mmWT+l6hdO/gS7jR0VyJrpGAQtGogE6bz6C4G+aHP
GBV4yVNn1Z+IhRUriNe2kN3OcNbnemrojNWrOr6k8CJKd41y6O+QeeLWzYnlY6/QpfIpzYUciSwP
vepGEdNDflbKLBtulCNycYoJ6iPYuM1I+a5p2o/5Wg+/1LnNJbevTTTOlqWUG09u+2rxtLjJPk5r
NdRndPY0OUjrTpV8sy3az2mqGv+uTWV+iovI+dTGYbv6HVpkR52E95GlaNwppKaAIvhThClvfKo+
oExiKCMYBVut/+6ahUE6idGfG8Moz46FaGftEN32aajwHMpfrnu/9wdXWOd1IgQSKiybJ2pgEFJY
Z+LudmH0ODt137lkn8ajaYyd7k2xav/8A4ugixgNhqoxL/DlerOFc6NYMJptHPKTCRTEW0ytelas
uA66urcPPOH7MI+SKokK0rKslBrGpb3KMWJ1Gent9Ux9Q+Ak7k+aavdeBcuPDFpZTimkqoNtfX89
MUpfCOVxuL9gNS6NOlkaFRpezzc7M//ar4lK2XE0nkLQwwdvsvDkl7cTU4gDUWOkbgwE9NJUlA7S
tITklzGX0SsSKfwQpbJxUJ7fOydvrYhf8eaUJos2J6VJobxeJesub8rhAV2n3GOsM/LFGuJIf/LZ
6DwB6YN7w7N5aTC0lVya8PBksH0fVOqae4DL53OetgA/ocDepsyn/O1YgL0UaEwBgBOdoUujJcoz
BiwfulF93H0y9SR0h3AsnqfmkKCyd0LQCYNngV4p1YhNMlc1Q99JBtd+0EukTPSx8YYuNV2kY44k
j/duAPOThWoK8DKe6stVkVkIVQxQXlHPJOVyNByPVlz4gnR7/Wiuk+GadnHEe987MK+Uc4qkNAK2
YVWyNlq7qmxlsqz1dJ6VpP045rYaICTQ9F6jlYgVXPcsu+sUEiO8ish12RtPKiP20Xc2qMKmSdRb
5sKOPkTG5qFYIP5oTOY4I1pwJGC1b5SUXLB3KY1urp/e2wkCSWBfulyuYPb33weHuDuWpN6Tlmzy
slI5Wuh2b6FEC3IMoR00cNz25uygQFPZZZatQShXoW8aVe7rYRl7dVHPvlo460Fpblt5fbVH0Aon
AP9J7Hp5gMqa1HKyY17jxRZOM1uXGrmTpbkDPWif6zSSPw6lpntZPS//XP+oe2tlubyMQornnSe1
6iEuVXNeg8yKv1tpO39M4Ju7pj7dFlo8/bpubfsYi5VS4GFCJr4bMPFmZ2vS0jWmhxREoaozzLmJ
79K6lMtT3S3NZ1mq+0BRlvZbOMz5Qz/b6vfr9ndXS1cY4i3UOKL3y51mGqA0tt24Bjn6yGhSGJmv
x33+aA6K4krLEB249Xeo7dcFU9pmrrJN13H7/k/OzFggHQpl1pfKzTqt1k+RkJ27oVcCctfJl2pJ
DYalke91JYs/x4DWDiKCrSvkN3BvLCAA6N+CQ908ljMNjI6PvAZ67iz+BHDCS40091I4SsH1/d01
xUkiNwCSRYn+cn/XKSrUiv5IgGjK8KTHuXzqS7l+GefyiOe4Y4qrwgUlt6SxvIUzrn1i2F3HCBBw
jeYnUytIC6YsvS8y6WD/ti6I/aNaglQV7whIou0g2TFKJQAbkRyouRn7krwiDDgv0o+IkP4pRYNS
c0u96A6Ozt76TBJ0wlL+48m83EqN6qdaMoIssDrZ8kLkaWgqNvFtkx6OItw7pWCIuBfgJeAkblcY
9izRUKQ1GB1B+ZiteaEokJo3BU2Pb4uW5f+u9mKh0muoJ2WtbRmVHKQaf/OBYaOFUKpg6YKKeUfY
YBrIYLe9JAd9Nn2VIl26M0rm2aRTuZzidayRg4SzdWB0Z5+JXUUBCYVESCni799EXmth5KqcR0pA
aqKclSiSTrExJ59mst7z9dux4/1IpOghgAyg7rul1BUlVXfFzJQgVBo7sPnjbCuoUSeFugQNijAP
jo12IhM6Sr8amMBx3fz7lQrFDViDzDgXfmBzOTWpmmXJKJWgZd6JPxdR/Hfk5K2/ROsRWeS9nxVs
ZxIuMW6CmoX4+zebmhRt2jJcRAkKAEieVeTD3SCr611dO7WrtV3/cn1p73dWkZlcoFLc5CDvSK61
sAlRUA9myGBuK0/jTWf1/2pDnT0bSlXfS52j3Ml8aXety9y/bn1nY4XuJZEm1HxK3ZtXTQ3zMKr0
cQqQjC/vpST+rzCa6NnqMvl03dLOOolMkKmiwsEcsK1c1WIOi73YuKK5VeegctTsE6r8y21klBS7
l767ryKGXUpqWvl6OjkHpYpXgsbbZIjmF74W1RZOKiDVLfRkaGjCd+W4BGamxtpZM8NMdsn2VNTM
zSh+7ChEOB6ju9R/7VrpppNoB6ZeIvfpx5y0qfjQMqAzdWMVvV6vNxJm/Ai6yXLfE6fX94NZ9NSv
ULFKbvMuDVu3aWyqXJk1hOe8mMr64NO99+00JmgG08JibXQqLg8qjfBGifqK2x/a1Vlv7TlQalls
HjWTPKoTvGFYmb+uf8Z9q9xAVegsvhtyVLQ5YtcyVpNiUM9Q7aZzvwzzk7OU/X/tTMoO3Ss+iPR2
TingYluIgSKxTVHicqm6ESNzCwc+GCb2Xksc89YyyjkwyqUKrq9v15RFG81Gj1CmanlpCkSf1pq9
JQdJV+vnGsizhw+WPAQmi4MP+D52pmOBbgugK9gaTKW4NIUCc1FWcSYHhWlnrCpdzmZoJ64s2eYH
J3SkwEzae2r37R+skXgOPDhwOoLaTVQ1MVltqYH3BfIMpxAM/HyvmSMSX4oRHVy7nfeZ28YDLZ4o
ejfb4Qw1Hh2cTEoEAqvmFhTdt2V12lNRIrWdyXNz07d9ezdrwODdsk0bD4Rlf7DeHZfOjSdzBwRP
TrSFVCZWZMKlbOXAkBl7nQ7FcJeMafxvC/LroWrMwjh4mHcMCk0VofALFghU/OWX1ewoUrWmWYJB
n6svUZVS3aZheJswHS6QSD8P7L2/lILZSDOJyIU+6XYIR2ZSi6PrLge2mUT3UmkPoNa0EDmG2OxO
VT6PX5bOUr9cvyrvzy/BjhigZxH30LUUHv/NS6kPvWbHFds6gC3yRFGLmfRS+TUu2/IeVsmPsgJk
JhnSQTPw/RXFF9BhYnP5nKSel3a1jKBuaXkxVaNzPmZ9RnM2S/K7JMvjgyu6s7EXpjZXNJoHPc0q
vIFjpwWwNeQr88iwP8itNp3WsK49RVv72+v7urs+EEUylG2hNLaBhRiMC26Uga85aWP4Ata6+GkZ
vCdkFNrBo/zeFPkkTk4IxkFo3kbPU21GRt8tbTAQ93kLRaLHVY0/6bUl/YElIlVYfaKtDj758qMh
oJGYXbsC8Avb3CuQ7DxVna27ViJJn67v3/tIQ8Aw8DXceSFrsXkt6gStRIhrmLLU4baext6VrLY4
KTMQlJrz6C4lA/MQzoEBv/z+9FWkh2QdMVuqPkBgoONdLnUairViynUXyGvS3PblbH6NR0tzKRQp
T5Xalx5BUndT5vXwkUd0PfUwKf2RMWe5F810Ow68w95HBs2uiLhWoLc33shG8bkNkU4PinqdEGwp
5BcaI3S8FPtoWtv7+2IrvJuktDgFyqWbo2uOZlhoa1gGkaGVHgqXPyezdu7Sse+CatTWT/HSH0mt
vXdDwiaRpYhfRXx5ud1yboVNTnAXZFIY+bkjqa4pjcvjkuWDn4gRgc2yqCeni4/GzL5384hhoL/P
14bbRvP20vIKnDEqSrUKqjw2iFwV5bZO7fnMAF3FXQmUPl4/2Hu7S3qJrydkEGjWS3t5WoZVr+hV
YBSTHSSylXkIgyWBvXb6Tdpmf1HJPGq3762RgiLkcqGVieO9tJkRtBPyyVUQVrPqpVYTgzGKuUzy
nHpRZZu/7fy4OW/sbfzEZFidUyVKFcx6nbhqU1uP1dKXZ9muzYPYZHdpVPUY3sDDSW5wubRKyro6
7KYq0BudQeIzjdmxrCVg0JGQLXZ+v4LH0kh/UOslEIEgdGlvqbo8JkdhK+csurGz6teYVeV5btGs
bAfDOdjJvXvxiihgRgRx89bjdqrZapk9lAG6Z8bXiG6/51hJ4lcMBfO7RrEeja7NvCzViuD6ORUL
uUy1aNAh3s9i0HujrXC5UB2ic55D0gniMO4+QE5fHsxizA6qTO/ABfjZN2ZAg1yaiepaW5TFKANa
+gkyz33ka3rbPdhh9DG0S/0utoo4iMFDe20EEytO2W19GqYHBsz1hPWzfsBL3DtR9IYI/ei7obm/
+cKtXZNr9xbS8+syBU3aN8HaFYUnN+t0suP+qGa5a88hRIAZLUqlmxPcDSYzTuHeBK1qZz8LebT+
rlV1kr1x6YrMjZNq/Pf6p923SNLCCy4KixsXZKZdT5rOp52bTndbanvBkITNSdGXCNS5fcRn33m7
UBoyRFkN6RDS3Mtv3C862F9TLwOlsFWfwci2Z69OeVvXTX9wnva8qyiT8pjQKEIK+dKUPVQzQiQ2
H8+OnUd9Wia/KSvrc9gV0wPyX/i8ZQD4dn1Dd6yiu0VLCslVIea02dCRYqQ1j1oVIJ/b3VbzKN0U
Yx95FQG/N1Sm4qV0qg6M7rgGIWSBbOFrd2qr+5iCzE1XJ2+CXrFGKhp6+JiV+k9j1Aaf+SrTXYYO
36duUvKDC7KzWoScqDXxkJDMb2UtO9SI1klDxUyZwsErG9gBkxMhkq6O2RfLbBUv0dWj4Y/vqFw8
0KjLUP/RhK7tuz0uS4pqplbbPvjg2gxoosDq75vR+EFYrN9GvRYuQcE4uQ/FDFz4fkn78G+nipLa
n01JOnh2tnsgfo1wjMhLgfxTtc2RXnS6nEWm2mLu5HKbdsMQrG2TBkbfdsGUoWwaVsXvggAxStgN
v52iDUiArX4ICrGSEWd56FtxXH5lt8u/lvaQBS4c+1vH/2oF3BFAXaqn77B5SuhQ/hqLEO2bQnvQ
+m7+jjq/5ut1tMJkGvNTp9WG2ydJdV+O9oFv2voKYZ1ipigP60JzQGz8m3xUGwaDSfG640dDvT7E
pXanRfJ4V0/Uqa9f2j1LBEOUbMAfCNrLpaW5rbQJQQog3yQ8k2uUVKNc226ab3K5lgcojl1jQHAE
U/qVxbQx1jjGtK4qqHZjzTpPD83Wm2iKpp6mrsuX6ysTL9T2Cwqu7f83tnm6C80ZS70HSD6HmfU9
62L1pl8W8/wHVkQiSF+EiGjbTSjNRVPCUQBt4c+c1KQzbmK7tz5dt7K7ceBAaEzzRHD+LzfOmmpm
rgKX91E4LD6GU/QCDG44LUzpPVjPuyqXOHpCFxNID7nnuy4UKheWmtYaFFXAqdRCtfx7o5eOx/sx
3NdtrHhNiJI2grTdWWtH+5kY6XdB66+/4RXGAaSJcukmGJjqpkjsDlg+UpHJ3axmiisrjXmL2PXi
K5G03km9Ph08mtt4AKMEXvA8wK3j0rds6d5M9VhOUpyZWQ8wTCa5cvu5KF+KcWk+SGSzBx91zyDR
s+grUjNFkeHyo8JmCZMMxSeazyE0pwbyKNut+vZqSndKejiHdOcQYQ30FBqgRFlbLYYxyut00B3I
g71S3Vh1Md7F+mKeLAL2g73cNcULReEH18I0zsulleGYO+Vk236oTqWvaLXsNlSiT40Ol++3rwal
UCHiLdhkIDQvTXWzSQKQj6wqbabbuI5+1HAAPiodOdB1SztPAtRlVG5QkmI8yja+6VNpVJgHg1xA
m5sfl1Ft/6IVnHhObJRfyGDN+zJcI0+OppBy9xQdmN/xZ0yZ5lbSKUGDboulUscoSUoFgFOzhOkX
LVu6+8nOjoK4PSu01yl78LpShdt4mphZRdY848+cAvZyo0vONzVz6oOHYO/ogz7jvsHaFYCiy49W
m6VptEiv+H07FZ/7tohvkygdPb0b7BuFjp33+58O4KdoTsCaRqbj0t7AwFFrNei35t04nAvbrH82
Rq0+owCvxi5Y5+xkjnb5GJpD81dpddHRGJZ3GZ7wLkIbUzBauXzvKswJgnPUdx0fgr0cnSajDb2w
GfIfoMnllzauy1OqRFPn97Wpzwy46fqA4YfOZ7q4BQLZTmJ9TZxoPDhUexfVIqNmkIBIg97JIIT0
9fpydZB6XbUTlJnFtbXQuG1oBB5c1J1gkasDFJaJcWJw6eab65Fsp8hPOP7aoCyAl6udj0s82Ipr
RMbwVKedFgyNMf+4/ul3dx6UE9Bm0fEHyHH57fGxmt3BqPbzKk5e0kaNbxCrqj80cWSeSYiqydVm
VcxOr+XIjWSjfEl6prcD9B9XqrryUP2QjSI8gs7s7AcXjVomsCBenm1RI4/0fBjCxvHtVuGlYd9u
1g6D8UJ9s1b6KnFbpryerm/HzgfHLzNxRNQ1RfHmcjeMuskiUiLbh0i5kiloyLAbxshg4Xn1r5va
8ZfUTAB1mMyN4fyLn/ImiJ0MAOpKwfs2JVIbMHYbuIPZ1dCns97rSRFuzbx80ZsiD4oVCcvr1ncc
GccM5iR+jHx027iqoq5PTSd2fDCK2k3LTHdSxCk+cCx728lQT6Q8hIwMOcHlGvXRXLUw402FHP9P
aZTRS8QZvGdsanKwmzsuk66IQAcK/VuCtEtLTdJEc1mwhyOANa9qkKqpUFb1rLUTs72b9Ob6/u3Z
gwrP402aCQN1867KSVO0stY5QFT6AjZ69qXrouYsNVXp1Xl+1EF+J3nGAWH8q2j8MSSGetNmfd0Y
ZXyk1vGHEpJtEicjcsxW5zWqWt8tnbTexI09ui3jJV0x9tdNEMx9zDWOrTN15s1gmD8R1lO92aR2
ziy+35378D8/EGAU5WqG/G0DDXUAjuo4ueO3Q6JxnCPzY1vouQteMQyu7/3eqcJT/a+pzV7kvJpd
UWJqyuXiNlWsgl6dljwbKszx66Z2rglxPuEuTEHavFsvFEfxkE7oeviNnkVnfS3p9K5SdXBNdg4T
+RGKkajEIcu1lcuIQPn2NQNDEXeV+K7lakeuFXVKUOsTVKXeNv+7vqxtWUi4G2APr3U2GQTEJvmj
4bqGpok4Vcjk3RfFpgxlhfmjVCfL3wtVvyfkFHq3XJP8YKU7n44IjereKzAHJtHlNUU3rlCdyWCl
CH0yrkotXIce+pMeNcVBBWp3jUJYCYNiYKDY9Df+NV4WKqZqFPojkjq/4FwgqxZLctmgIN2kfy9G
pD5ZrRTetk3fnq7v7+4yGTAs2HCAS7b8FjHsRrNQASHAT9WvzQK8aLGNMHedajziDu3Zwu8JzAWS
x0B4L9dZpZa2mLOJZ7AL1WUyqn2XZtmdvcJo+v1VUXQRWSCtZEK1S0vMY5jJM+sQvbOkkQItGkAk
DmNRDV6cjcly8ETt5dpgHcBAgy+FwrcF6MlGwmBiOw79aazUyHUKo/9mqunABDBbdqU1g8UTml/X
vskZyVLo/4+zL1uSE1e7fSJFMA+3QE412i7PN4TLLksggRCSQPD0Z9H/xXFlZTjDO3ZE74t2WwlI
n75hDWXf6+HKhr0QAPAbNqQFWOlb//31M7OaRuB+9XhmH6JPEHxWn5Qerw1uLyQ7aOpjKozG3X90
vter4OIkMpEpmnZT57W7rGMSZLp4E+n2qwjSQfGe+Nr/V59UhAE0TLBH0c5AxnmurugFkvMm8upq
9cf4W+zNycd2ph//ede8WuTsHOYt69fBxyIu1DVYJjhsgWR036l5vhLWLiWzWGuj1UK1HQqHZ+GF
6w7NrNDWVQzB3RtOXT4WNjXiUxDw9YdPkuZmIY4f1By2n2nQuhLIuoHd6GyUXWE8YOCnaZHXNtH2
iGe9NiQK6JygCQwo+Plsg8wstNHq15VlfntA+9btYZoni1rVqhDqmorKpd206YehRt0G9OdVS7b4
Uwx7ASwXUFbzYgTLyBYDwLvjyajaf4FMTl3fATmhr+UpF4IRcHtI3HFe0LV5M0TuI5eDoEGqrI6A
R4Ls/VOjhIJ/Fl+iKynYpbW28Tikwze4yXnXj5BUzHMIFj0Rviw1Vx5awY3azX7XnP6+hy99wD+X
OosCPvj0mdQzqVjfhZVwud1DhnTa58SaskeRdmW9y4+GWI6rY8v2zvJmP1f1rOKFQAFHYUBe+9Gv
oHFfOt8mn//+ZBePzNZGh5gurv030PIpZdT4Ab7YksvlxxpCCLQIvfGHVZAkdkESPG1lO7R8BSuS
jqYnyJxEhfIAitXoIqEHGanq77/p0tvecK7ow4Vgpp6biYe1ISIlHql0moO1BbLh9KggpFD0kHQ4
galr/9WrfQuE6QblQbWJev8c37GIQRFvkaQaDTfIpFO4bNlp2MEE62HN4+5/CInodkB4CA1cdJPO
Pm9jawwT/BbvPOu7Y9tZ2MhkoL00mx/239/lpZ2UJlCxB88FQNDzWSdScs7nFhERPPH6k2jlV+BW
8r2f0v9lzwJ6CU4EJnDIt85ir5+3a9ckjlSrC9Kvy8Tej9E4V00TXOMrb3/TeTgFqAIYeoCBADnd
nvmPzG5JGR+WHPuDu0BXA490URN37c1d2oVoA4ORhBeXvdGNR4m5osuDMxgly3jI9Dx/ASqwLogw
fE85ONJ//1IXnwr9YDAvgBVOzyty4qV2mTchRsulV7m0Ve/t0gKH/vdl3m4IFDIAEQDJBA7Xm76K
t0KLsIeK0S5mifwiRuCGywHo6vecrYO+kj1dWAxZE/hPuIzwf+d7wpnAwYZT0t3qd2sZmjw/eDCu
K6c0mK+k+1vy+XpTQJUM1gvAZGyS7ucYkQEKAyBeRDhTc5g+g7RGD/0we7qAj6Q9McB3j76KbVys
cZS7og6X+cqpfvsB8Qs2zgyoK/+R2V5vSzidBGxWOal8N4tbZzr/pu0hlv/37/d2W26rbKzajc7+
hsoeTmbR7SgoIDcUmlOk6b5BNFS0O6YG8pH4fRNUf1/x4kdEXgqd4w0Kct6oqpcBlkzcULShxvzU
rk0N+QcV7RjmG/98pePh/lhqe/g/TrZd6CzzaKS7UXJRmbg3d0ONsimgSf3h70918WslkKrHpgmQ
A581EWAtEGQts3SnXQYjal/rJ4/m13R0L707TJW2WL81Rc7pTFZFeZ8wCLnKZswPLB5+0o5O+wae
Jv9+riEjvo1Yt9z3DeBirMM1DF1NQdNs6Cnxa+9DPzSdLLwGLdy/v7tLTwWA/8bExa2JO+z1Z/Kz
pvWcIaRSiWcrBizdUS/a7RIA+v55VAYxla3oxDeCAsC54GPUhQNbiGFbK6Q7rjSkx9FXsJqK3TWs
zKUdgQsZWN7/GhTnxi9eMlNf2oDtwEQ1O0Aa/E3ATu3//u4uroK29tbnBxj7nH0qM9NkKRvZrs4T
A/e4Wd3zMVuvrHIhSmzAUXSX0V7euKGvv9DkcjaPZmh2K87UnYGRzj4kc7pTXScOwCEl7/75qUD9
QBMLsz+wL86huW0NJ92aJQxbgCfHoG/tE7P9tUj0tqWzsZHgYgHy3AbdOmu6WkDzh97lDdyVB1ra
MZzKrCW6apzHdjON+n3Q0mbHM59eoSVeeJ+vVj6LFpR3ik4sbXbJKCWABf30rtfannQTKlpkgzNX
FrywTSCfDL4F7jPMos9NO+wc6CCgCOud1mGJ75mfIOh4zevoQotlU9rbPDugRId9f7ZPWrlJTUBi
e0d4qqAbxiEsn471TiKclElLgtPU9/QAvarmdswjsFsCPu/+vncuRBOQvlF8pJBW3XxNX+/V/P+8
8Sgkt3ovLxNvGCvCCX8Poeb8678vhfIawRgXNLAMZ59RaMzfwAtoIZrQjafBkaZY/WEt9ZhlV+7p
C3sVhf7W7AS7FKPD7d//cZWBzBd0kgk4ZMCB5CbF3fkejiP8YHCdPipv6z1MUjR43Z38V91GPB3W
BjII/4Pj0flXhT5u6tO44ztCSbILVycLCMj7ZahwiwfDfE0I9NIX/HO9rSHxx7MqWndLHGE9EIV1
OWRJX+Zk1DdQLLgGKHrb29iUnTcMCiCNyOeC10tlc2c8EebtLliZ98N1mPC7SLTvVROlfSHQCvyO
8q47/A/7BhUi5oIIPW/IsxaHPm4ht7FTMTCT+HPiCLSIf5Mry/659I+RncebThFGzqijXj+gp7dq
ROX4dnMzVzVtm88BGdVhhMLylaUuvUskP2BbozsOkNYWg/74bHLsxKgxbtzB0qEHQ1bJPfXgfcKW
KXpcZy4PCUgKV/KuC5EUAIP/v+i2l/5YNDVxSOD9gXOResNNYqhfDo2QN9La5iabzL8K32xnYQug
KKhAnAdl//V6EYOMD6+Z2IGgd991My51yw7Iv5JDDW5yKfPsWiJx6RFxSWGevt0ZKOdeL9k2Voou
nZudxQSyKaCSWZcWQuy0nBoWn4L1qr7VpQMI2NsGoth8ec4PfMI9SvJgaXam13Y3jbBrIHlq7oyN
f/37SQD4cqMDbhLN58bQpJXAI9ZeswNTPj62kKkuGxfacpBE/w+HDuL1AIABFvIWexnYepxSpZud
GBv6GNNenAAfX47LFF4b+7+9bVE7Ak6KfGzDLiVnX8y2Gebha9ruAETr3wHyKu8io665+b7dF3hr
ITp6ANFFG9bi9b6ApMRU240zFcLrFvx/u08yCya69J7V0oTV37/U24IYw2LopKP8QNsZst2vV9P+
CjPOAQjstGfdQa0i2w+UPMaWqyJl03zUuRGQzDP1IYzcteHN29gCJBga8BAF3HiV5514ZmFc6DuQ
wXhdx9Dum5YbuEzIpyi3BiLCSgMxmY/v//7Ib48BJCgDtLuAS4bQ1fmQPONtGvVZrncof6aSc60P
sEcmJRzk/tX1HbM28D9QAGE9QPrP9bRcnbOJ5FO3Aw8S9rCtpVAPp7rPZREkaXsFSf42mcBq/9E/
NhEAhOqzb5kjhiUjh5xmHaqbGZCzaoWcQxmkAAx1Wf+hq8PwBJDK8e8v9NK6AD1vmv/gvcGD6/W6
/Qj6pgmAQAnbLr2fPNE+zgkMj+hMnlgXmEPfBnjgBVv57wtf+JJAXW10F2hqYZBztnDjjeumsS12
dBznkz/x9RSk1rbAXgvvmu/KxafM0FQBdxLy7OeKbyZ0KrHaiZ0GVQKTCuvrItWdt+d2eeRqVh/7
vFtKPiXXcG+XHhNTkv/zSMEddfZdIzcFaL0TvhtiD6lgN4UHVa/u1I9ed2ULXVwKhAxwQRC/cERe
f0qYACKKNnp7o1mIKRjoYjEZ6WOkhv7KMbz0PgEsAvcXEElgDM4jj2pz0RIpUIiBHgnmoD4MZJIg
BAf+5ykcgsMSxLYCFeSaNTvKzS0/OusDIulFgY0uGdKoc3liPc2a8trBqQCuQVNYoOzwaTEPcIwr
NPM7aLPVXs3KOnQLghB2g6osVTKqiGuDisLwyhWhWV1SqJaoJx+ziLpok1DJYp7n6NQRm6iyBxV1
KFKQd36PBPfvrl8i+rykoBWVae7yrtAyVwosVTiQFEOUGliPwsVyLpcGZoRQaGMN1mmYm48gMfQD
UksTfp8EV93JTXU2V4GxoSntgD+JhTgkZVkHhHIxjwM/ejA31GU30OBrA5XusTKGLQ+QkaDtwVJL
vsdLnB/7hHJd+K5psgPFU+8C24AkZ6SzQYlOFNO7aIstVQ6XzWogrQYfUo8+4EJ4hSdPS9oVEDeB
BuKcQyal0BAKu9cNi363EFkdyx5S0C/pvLT8xDtpHuuIzlEVRUv4Me3a1jsR4GeA8ZhQ5BWLRLvy
UC+ZeJqoD7FDl3rN7Zo1frSPAqJ/AlPFt96fETe2NWl0O6isYcUcJNNc1hGZTnwIlf+QLYl3xxNv
Dm+ZW+ln5P7B+2lt5h9914hvEKUefwA5MwBL04jxOyU+725ab46aqu+Z/uUTgAdKrxH97SJqXBXe
iGJC+97yiItlHA7WKvauVZzQItRd/jwAg+lVkWkSUU7B1KlqUpCiLjzoHrBi7UbyUxE0PYqp1uNy
m0O0YCiJ9YJ3JgR86LiutZhLI2yY7lyY9mjywysTJgWRA7JPQxUoK6CRYz77TNcP/sJNU41DZL62
jLgN3spTWmZuEvcKlchL0CLZK5oBJIDjBATns2dnxkslXRjeBxYGzgW0lyHHGWe8t5XfyO7LNOa1
LJd8nW5GTc1QQW1AnqawTyIYiNWg4A6r7T+JiUIyS6vambI2Cm+fCgXXMWAjopcIORhgQWAJj0Vi
qfuS1JDPv+mw2E/QZMKuhOsDsESohnHpA1yzPM8QbrrlvUp+QTgLlxXP63XYdV2LNgKHHhLfhamV
73QekrTQXj56BU0M22t0stOirWP7uxEtSFouzA5NulqyD5RdvoyBWJuSyD7ReCe1hwQUtmh77NXa
4LXSZinTQeQUivak0XvKJjdWc9f5zX7xpl5CSDjgXQnxMrm8X5t2TXZipkkHIS+Z3I1itlkREeL9
oLPXY4QOBO1pDgOO227g/OekYLdZLF1Hblk40WdouCxPsQnQNYlat/gl9x29b/11lCW4uU3000ub
PH23cOj6DWizT1WUKgOSfjQ4Va71GrZ95bgc2H4B6Jrha6CoLns6AeVibQIvaGBh8m/RQPzofR24
EOYe2gAIWJh0nsVpCvwBynxEK2YKkFHiH501abof0kTI30AFAb07QsLC2w1I4R+t31qvh2cHq6MS
P6KWNzgmIy+a1LD5gXJ/nQoAX+a7dOQkgnCyBIpwJuPYfo1JBAyF8/t+LseUpCco5oxTYX1P6zLF
gdIfJxeFy0GO1PJiJmv8AutOeg+tvYSFkGz2l3eUI9Mp1axxxrJhdhRZqej4jxycsbGASrRtHw3s
LbKxkCpl/geeodgv16RtPg3WJ3mRRs3E4dbnT7bAQNWDUtFAZmAgtTOyYlSEYZEtbGkOeTjZL3FM
66RIOc2Co1sJEjVc7Snbd0vj/P26Qjdjv0DFPrhboNDTvUyrT+uncGS9/iBrGT2tQKDDriGPjHyI
2yBo7k3GZ/tLkNrvbyFdkLOH1HMi+AqpuiC7z6aB+xV6aOTDMLBBICDQKAF2U4eiDBMXhGW08LY5
aADsX3KR2rt45rM5Kh8xZp8OUIY95qlUyN4byxREqJRcyz5pE3zEhuiw8JPZHEJWz+0eJuHQlujq
1L4wv/HC+znput+ukfEKBk1iVMnr3gb3bbeKTwNxpr5JKFjM1ZA02YfUen63w7isG/fwFJS/E5v2
CTBWbPlEjJ1EaZHzNXfMNC7Z5/g9YbXaHAZy0eIP9MZL6ikrnEC9exQkgog+LLgQLFeq9W0YNTH9
sZhJttXYx+taRUIMQ+EZzYMPWjU9e4cNqHiZmFAQVXYetttDioQLUvJNCiaJWESQH5KBJ6poxyg0
YCTTNP0A6ALxVJlo28G52TTEVRP0XSEvpvm46L3Aw6j7QVOAXr3GctOVUKiYw6IZbXKLhujUHfNp
TfN943ULwiZxFkRcgrsj3cN8aHDvoSmB49is8YgtFyx1tpM2Dj+J1JvHO6iKw9GhCMLW+5JQtbZV
HyVwgClGtBqmO1qTSMqSqDVdHfSIcr0iF8kY7s77KR06AlIBXLVzCrU95vLffiiY9yiE701f/JpQ
tmvRPFB7h8FiHO4TuFRn+1Ens9hgqMm4g/QqVDC0oYBR7OfOX9RXj0LBkxQMoCO+J5pM0OzqI7jK
H0zb8qGIgKxvX5AiQtwUt/I6PysY46kDxs6z+ZgQb1xKPSiG4AhNUL+a014CD89WjvsuXGyOk+/L
cN9mNlUA5Y3jUEggr+YiXdPB+543WSuLTZAqhHS4G3L06MEjLxHE+rmgWeiG0sHsQJcOZlJp6QUc
gcB48NeCyShsnO9AeIEGzzLV7NFOSbfsmK0Xdh+4Qd6ORIi2akYl7vyck+7YQbjbK/1Z0OepxaeE
jlvGBVD0gD6VbaMCNEWEsTDNInW8VMx2ubsxEWJdsQZ0XksnnP66QLPkceqXHNjoMXXo1/SN9Yoa
bKUTGjfIaTRvDGLcFJgvdmK5hVdIQsOidWZ57CcTE5SaXkDLBZH1cz6PMF+CaY54hKQ5Im8HJBSr
fEQEXsQ2Cpp3jWdQyPgR77qCU9PkFcgQNlYIZSaIyjEK1m5vYHDNK0PmPtgvtUDpzCESJqowXJZH
7foxLH30zZpCssRFUDI3YirRXE6CIk/XiT5QkGLYL921xolSTjUHOh3tt76MRYb0128hnlngXGTt
XkgXL3dwVtLRSUcsDI6id407xto3w4GS2uC3A0TSLfDFGLs8+aiGJVEc6Y/VdQ44ukppEbVxn9+r
SApzP7QssvhtA0isRZCuS5QVS5QS9RXJqRq+pGqQ9WPd5RSh0EPWPsPLNOZ2uJ3mYEXPOnDGHP06
6R4oQBq0ShVn5hTVmaZjhX+Q5mVktIvR4u71VE3QjOx3CYG7YdG2GTIzxIguKujoY1QO1Q/dFEve
QarPTTaTR7RhBlJBWD+cP8AVOfrk429bDytQGLRwJBhHSEOybtgH3pL9kMk61IVvgNM8Kk1hQIDC
sdG7MEcGeTtHuf6Yruhn7qJ0TsGX6SlsDdpYm/FxMIJ4hUvS/3D5BkYzKcIEK1oRawQkAknue9cw
As1B3DBT5Y918zN2abbgvLTx92CuY1XOaU7fa6QmQQW8RXQkiQe5sUXkIixRzDADSxEfXudGRPoO
+68mmNuAq1rkmEQ86jCX7tBr/Ls+YxGvONDRv2F8Ai/KAVPRD000u29m7toHJUL0gxsOhvwdH0SE
NETVNC5kPlt1ZJ6moI1I8E+DmtVTlfg8ZDvIjkVilw+T/ynmLB0LEy3AroEK3j/Ch0PPJRHRmJeg
KgTvlAOXoQCnKjcHFFzq17qa7ja3WTYcXSfmrwTApft2ydsIRw5odSQRPv6LZMoXfWx4utc8JI99
1FsEYhZmJwtf0V8czqz9+2y2wSM2ZjiiZqDkCciGlCHTE/wG4Ib6U9SRThcchcSHmtcUeX0zyo94
rIjdpqynWKbJvEdHltwve+Kb+zxxXoC8V6/1bSJd9EV7SGbxKPViju2SyLDSYQw1DtRq6xfYYeDE
h7ldogOqgbE+qUyJtHAdvk+VyXp8bBc1pgW3LYU2gpzwtj1cebfeHHg/+4hyXLcQXHyG4Vbwi0gK
1cfF5O29MwoXXGYnrynEhPCzw1GIvrZCmX6nQIGHr72JY1E2uYSi+9K09oBDZ9bCp41/ysZg6xnN
GYWiWSh0mTtvCsowMjbd8XDy72SDPQpd7bjuilaLtSvRgq37Yz5HUQ9FAUhj7+KgJTcoKwjdJ3JM
fjJLgOhZp7FrUD2vguOGGXCHrGGf6wckZLYvaK9jf69xA4BJj2nDi1mkg43gBKWjA495/WxW26Jk
sG0Y74DMT5JCBgAlhahqKTg9LBiLfCHJ8hTqzEfaCTWN2yHQ+LuBb/MExI37PikhSi4Oq61nV/RN
F7Yf7OR7P2GwmNiSqpT3+y6GISpu54G2OL9NonEvJP5PnuaCVjL2kevzOul9lO8xcBMSXUpXmkQE
omphks0LHzS5uWCun6JSSCCK0SqCoVORzDOg6KSPQLhROvkxMTu6Ha5tqnExC+UXfu6p6CDbOOC7
3ql22tk4hcBJI01ekn6qF3xgNFWOrE1kW/jjaLMyiSgbH1wthocOAlimgBhOnt3XqHOPk+jCL4Bf
1baQs5Yadil5+NQy4JjR22nWiontbghtAE9SzxuR3QctumCls6n9kEQa5E6bsKi96RUmiQUo3tFH
WC7q5aiHNv+yIo28a0fqf4fDQy/u1gbyYrhTVzWUcy/C90EPC/R3bZ8MP9qIiH6/Irl9cSsu41Lg
J/6WoM4gkixrej93GC0VSBZNc1wCafE+Q9LIAvDlwODdxjESiHhc72OartilTYS0pV+T75j4T/RG
6B5GjcmcRVMJWl2M0VgUdynUm5zGXoWZN+6xRIv8wfbzkqKDgw7LI0RauS3ALNDvA9rV6372nHzp
uFuAHIhdjpTK1THaQH7EnrfqBDccwva8R+k7/cJt4DeQNewbCMkJi7eSZK7Zx8rBKdwt81p1VJL8
NjIseATW2X/qh9xjpTct9oT5JUMFlabt+z6Kl6kYAoiVFQnUoaMii4X+5NdR8xyEY/RinMkxia4H
eXAGSmMlyjeU5REq4RjnMFc3PFsnXZg+g25mIwdRI6j7ywsugEyWfLTz91B6ROADWIoRr+HZY7cp
SAI5xbqfMprNfIi6XCs0QFbI9yc0CT7Uqwz8wrk17Aoioe5+CAUSggLvePwxeG1vi3ZKrEN6m8mP
aSbNXQx+gCx6bIfHUbbiSwPBtRcMteoj0lkyQ4e2a5GA6OTE51V9nSfwQoA8z9Ew6EPVoUUOa1PM
aVNDOmSN3L8xjWiaQ9gFFO20EV3tAvaNDmJZOUWsa+dxbk4JrMiHEqMgxXbSeKgKvE4GD6ZLF1j6
MDuNePDIP+Jl9BQGPWE07PB3TE/wq4txzXah4hVdZomtn7PRIRcwwzOaL6mHhIS6D21Lgx7GQdAg
Kto58X7FGGTTgg2tyEBQEvq5AwEsKYZxRP3qRpc9jOMooRjbtf5TSDz/ey7Y7JfOjMFPI3L5vsWu
X8tYBdNNttAhLYlBGnJKLHSH0Y6M5Q1c6PKsJK2J9mxBjVtADjKdC+5nLtmlQz0TZGlztyBCDc3X
GGiQLyr3+VfdemhDaG+h8d7Uw/ysJyY/5K1Ey1LniQ6qeIiTbzVzAi8NjacVY+TQe24iHt7NQL3N
pccIjLDWdKK/slkiKbSooxAMgtj7loRsQE+LThT506z0XQKRNoKina93AVixrJzyFTCsIJfJR1+3
0SngE//ax5De2jEdJy/IuRacRqKSJ51Cf7Bi3sK/oGvbPmPcrMke2zM+zXVqmrKjKxKhBObyDPwL
C1AXbMnl8+IDkF1wvOi5qNFvjPfwDArBA1ZkoEc6SB85VN2hkBu0mw5dHXQNxPni6KjShnqF4HJB
gySzhFW8Hre4DbvcRz/PerhKSU/9ckzplwlMMF30WQZrl9CgQV6mUCX6ANJqKspFK/XT04i9O+yr
+GVBcP4MWLj8jIcI0IpoYuQRNZEIo0KoYSzThpN5t4Y+DKJk2nYGR1N7GToSmNBBNjCfSOXyRG0X
YjachmlGLJht2DzmhEKyMknNXPEJApHlFDW4imaURS++QSoFFmcfnzrbwdoXxU702bTA6TzEHOVh
iWvbpDgfpoNQumHCQaMVQpQnr2lc8C73V7FsWWEw4PgN2QKcT4agGVrWZMcRLV4UeTKJ2E2IlqPY
GdaKmyF007TvPGLywu+82JUWwsF+mcH/AuMKFyVTEegk/QGwxYimiJt8ZJ74UVCLR1/5kLf+HJYU
wwyo5nDGbwVM0Mh92KLmr6YwJ0ORmRBdnJzGkTqkbVM30JifYjTCdaue5snjTWVl5ExhutyyRzTs
6XcTQJUblBlu3pku9k2RrH3yODc2nj+kZG5/+Zmumz3DbBOdS9z18LrxZTSWsAbwD0bbVuzUMnVP
o0lRpVqXIo+vkXCMQOMk+b2EujW0Qo2ZH9owgcV0A+QVch4RAx7FSbjyrTEXAVXpN+uHoJ8JO+a6
bb8hCULxR+ohhUx4joYMCJydfpLYmRT2qS61VTu08kT7UH5rsqj+ZBc3J1sHWQ63BlOIrJxbVDTl
qnV8k/Z8mHA4IIGwy3u4nxYOCVp3cF2cuZNEw+4bTJCi95SkvCkVbvscjzvEovJm37dFZGt7T0OX
QuMKPRi/gLIIGm19FpNvDuXFI1tj81FNC38n+YDkqs9k9hEHCl9nyGp+K3E8VUGZn7U3KRpXY+nl
hDQn2N2GwOOaod+qi2TCnyTTraaYsSy+gDSDNhEqwwilRDshl1ti1JZVnU1pVMIIeGhLzIbiQ0Sn
AD5OPcer7NJEvkf46N/JXrgW1wIIU9VYx/4ujFUfoqk1+fdI4iYcJRCo4uxuHNAwvRtRuUH6D/Jd
x3h20/t49pfvtremucmNRhykVgdH3SUsLefN4aSUdZy9EBX7jxSxBkd4oIbvROryTxDV8dGUbfr0
21IrIAvn3GTYX7VNn7ge+xZmEwkYeX03DmnR5NCmKTKYprFDMwfW33sZugI4X4oCZdmLrkZzL0Zr
KBxTq7dkNjsIiV5e5Vrlf7RRJD7F1EYPcJxdYJ41QiG7lNQtB2ARIsyewr4dIPpJcqho5Yx9HY2t
9RH4Vwrzm1z8XBqQIAo0llAWgTvgdftsrIW3S/o8fuyNxdlgDqcKV33k0OVExulVU8KG9ylGYb+j
QE1tgf4MMhNK0XQtMtoBjCBWGj+LyLTP8KoDtHGFKM6RwqaR38neot4McAeggElSd4M+HAS1R5rq
5n0fboS2uB/lFWTpW9AEwL8baAKzRABaz626a0+NCsrdGEHbCLlXzrz94Gkf/pEs/thS7T79ffJ8
ARKJBaP/TO6hpgmdsdeDUi0MRAbgtgGvzH55CGvtSq4VYpmGcVbtczTVUFqcOqHnipEp39uuvaah
/B937fUUEz8CUMgNoL6JrJ0BUrDZDfj8rAOaux5vV+yRJ5sb/qtZh9TsIJ+OVJJRiGEX08pw/yB9
VrSKIbZ3AwUVtGv//lLe4mMAogJ+ClZl6AuCj/v6nZjAlx1TsPMEn7q/QyEvP6qwa65QOC59aojs
YmyMogXy0Wdvfl36jNPJ63YCFfARRFm5TzGs2QtAAiud9Ndkb94+FSA/oPZHQOUgFz7fWgxTUSVo
3u9yMeWFZcN8i7mHd2XwfgEJs1FRIUoAFA4sFren/gPwJjuzhpnrup2nRwSCLhUvclXjx7hOQD9d
4V83EuWe/v7BLkz7QYn0oD64UQJAi3u9KBrUMwBTWbdbmZpLmbnwGOWy3msm+ysowosHBhC7jX0O
yMYb5gGB8dkK2Hy/ixj9PFg5HcJp0iVme/0dTDfqYwCFxD0ELvVnGa5jKUQgr6mHXvqUf/6Gsw1K
A0LD2eR4XgfFIORUor9jRAT/jmzANgGKcKPbQznlHJyZwvp4QVtkh7WSArWApUVcoz1u1il6xnwG
WULLJ/YNaJpresmXTgfe8KbZB4dnqM6+/qSgQq6ISm2/60Vk75pUATi5sBF4gmH4bghmyn/fQhfX
g/hOArA0RFWCDeXxx75tBjDyiRghOeuJZYeu/VzGhCf7KcZ8zm4avH9f7wITFdElBuACEJUUAXj7
xn8sCF4m9ZZY9Lu6EwM78QUrlTKI67tlTtqH0YXmg9aY2PUwsgFafP5/5J3ZctzYma1fxeF7qDFt
DB3dvgASOXJIDqJE3SAoicI8z3ib8yznxfoDq+wSkyxll+9OnAiHHTLJBBLY47/X+hYHyVoizYaj
6r3lBUUm9lmXqJ9+fV/vNi14ZoA8VV75KfiuA2sZ+ZAlvbExky9Sh5Fcguvs/Poq7z5t0rSRbCOZ
YWv++suH3diyEVTRk82UAiJbKq4TZeCwms3eJTHt58g874xKxLqAxwDtRLH4VAkfGlUlet3MPNJP
7Z3ade2ak05BBQ21l+y34mY266L/q99yCTmA5welB2iyegonnatE0VnB5l6Tl/6zKeLkASvUdFUq
47ybdGy4Zyaut4PTyxVxUhN9hCTw1CsaZiAAoiksPFO0MdRdod/rqU0ZzZpNN0LY7eYpzXuaWkp4
iomqIkMJ8+t3+0YPtdwDjFQD3SyKyFOddVv3ehxPEg1bNg0AVrO1T/TF39ZTe8/TQF1bcmm5cZV2
fxUkx5Vx4/DIoTtwAyetiiM1rfXjBhA58drbrq0CD21K45TTQBBUr5/jgb9pxcv1sGmRP8849Wbt
xBQ6BdOcFQTdqPGTFRplujLZV32dIaxWrjrX5yI03rRjrrgYjpc8FJRcp2iFMbM5EETajZ2qJ3zO
NJrrPkSvEpG5c0DtYF4hqTDPDAlvZtflomjfTWhMKGxPg7ejrs8tEHCF15VW7tg2+u6CU0wUgmm4
+XXbee/7LfM3V1kkDG8J65Kqc2KSe5Epp5UjpKzKtsDCFMvRZrndsH1IvuQ83DPXfekYr1agfEcg
wujm6ajAgk6aTtGjLUEhVHoSbrHblm0spTGb6O80HjTQaBBqHyj5xV5VBtYnlMg5+//eDy5CJFkc
TwTsg0IkHndhqPiWk6ocfv4bown+qGWlyJEEUuPXYyYrUK0PDb/wrLLItxI1NQ/FMUn3NhWgcJ76
61+/i/daN2VVVPas55Zp+PX1ArtqM32oSq8cqskVUxquRynUD5DqEohX8Tk37EvjPX0HzIaL1w0X
A//z+oKlkXEqmrWl5w861WfZn48sLoLx4JNWdW1Oxtx69RRqj62kmlexnGdHQ+1r38nqWb8pG+Tu
f/2Rw9ZcIGuLG5PwvNd31Ldl1Te5X3rE3Wae3RTlNsvL0APHpazNmmz1Xz/yd3qaAt/DhoFB6Lx2
SkqgcqHlgTzwyGMt2nZ1+1VMRuBZcHLWv77Sm2me9RxueDZb4NwwAZws7WbdD/VA5eQkZrXcOIYc
ac/w8c5hDd/OBUv7gb3FK9WXbcHrBxgMhLQQ9FV5SV7Ka0Q/4KQ1TdpbcwpoUaDVqHxT27FlOMek
erunXAwiyHIZSfCEAft8fWmizu3CHLTK0ziVZBOdoM8wzXDVQrHqvbLTjV1bDJ2nhqxz9NYur8Oq
az6zRTqXsPv2rZKEqCFlxxdNTzqlaicDm0kZbQZYAMvfSuMw/rCx6RyHVlTdmRb77rVYV7KVp+4P
1/H1t+b80UL5zLWsSm6ddNTA7Crx7IzTlHi/bkLvXQonpU1quIL4+JSqlneiLGZLVJ48NfqKJpbu
VD/7mChVfGZ0fttYl14I6wB6MJjK05GIExMNuavNqxyTuXGoDaMSDZugDM48vTcmEtoMFHmFx0f0
F/PB66eHRawa9C4mNqqeHprWuJfwPazmPm48YRA0PWsUocxFh1BJVXKmS773PPmKFEAWyA8T7uuL
N4WsTeHMtxyk1F7XHNTsECZF26SeyzOXejvNvkQAElFO/2ctcfI98RsoJUqZ2jNj0a7TUjaOEysn
Tzb9Eo0NeyTBiZtdn6l4vNsnTY7P/nndEwOAalShnJCniqaMMWGo+mCXZZayVvOyWedET67AG9a7
LLZtZpi2vpv12nrKCag+N7K/87DZ6FEnYk1INeTUOzPrAZjhJK/J++gMFy26vDezMlxVtX3OH/dO
66XJ0nwhNRu82pOHnRGHELJBr72Js9UVNaf2UFDq/vKXe+PCXFjcolyIwsvr1gN5VGF+rGqPgK58
U/ZT6BFTpzpjroxnZqm3CwMcxexo2L3hHWOIfX2pQraVwKpUekmV1p6VEsgZNFr+PNKpHGuEi3Om
W757QfKeZb6Disv4ZBoOrVFBG2LWnDUBcRywUK/SRHxHWYDvQCTpmd7xXttg8IQlBjQGpfPJ3Ej0
MucAWdFARgg0N8qFTNUjld2Jh3qmR7zXNgSZrXgMmR0g/75+lCiozTG1yceoedo3ykDc18o24Auc
eWXvXYdVNfsGWC0GBLHX1yEMrgyTJAC821qWZ/vtFRaQcyFp7z23l0hMupWJtfDkIh0bWinwh9ob
QhtILEcG68Ds5pXI6ee/bu3vDGDkdi0pFSwt+GInA0mjiLavx5LoN11bMn4B7PlRg96lj8ZLaPOG
20X9XwZC0uxxFFFgRCnLJmX5/j9VbMjVCss+HhpPydi52/VQbzGoHMupUc5MeO88ScYB2Vpyk1k/
nTICFPyE+WDnjWfFBH0MCXl2MV5hd7Cqc7uKd1oGjxEekLkACbASvv5SnI3mCeunxkuJbzlyFmU6
eiv6M+38nR7MtKawMKFsaovTIE8jB/U1zjrtPE0mLw6LcJtzDke6AkeA1JL/jWUQVlDqwbBkGQxP
vaeq32hKOnWtV4TYvDvyYJ0qZxkYZ2TCvjTF//g2/mfwXBx/26A0//gv/v2tKCdOxcP25J//uC6f
87u2fn5uL5/K/1r+9F+/+voP/3EZfauLpvjRnv7Wqz/i83+//uqpfXr1Dy9vo3a66Z7r6fa5ofD4
cgHudPnN/+0P//b88in3U/n833//VnR5u3xaEBX533//0e77f/8dF+RPvXL5/N9/ePWU8Xe7Jn1q
/nZ8qp++PadN8eYvn5+alg9R1A9sWFktUE2kAy2F1eH5t58oH0DCcdoDip+V8ZLylRd1G/JH5ocl
8ZDpbImPohhA/2+K7uVH4gNViOVoRqfVAg6w/v7PJ/DqXf3x7v6Wd9mxiPK2WT6Y5v3HnpPoQiz9
1MlOp0sSFaMi8ftmL+r4KsYaw9J1n7TyVYI1bh5NrELS58TMr0bROWqNxN3mZDtCCIJAt3MGrfyW
o5uWynM0yxdG0nt3dDKkodFRi8Gcmn1cyntL4nwrLFjgUuXHbRF2666oLcevM0/SpvbCAtDgVHoj
O9ncfa8W7C5CanfU573SK0+4bQJHkSxzZTaqcKPMJOUrT+9NuzXXKXJEd5xjDAhFfKuaQXHLCXvs
EKC5R0L3qGvzfp6L+xlxLHf+MM2Ig9SxHoj2bIIt9i/hzcijvJhiiAPq81lYPq6YgjiD4CgXi7o0
va+y7srMEpOFejg6g4g/a0PE4b2kfBtq+UHpRmOTp/LdJIrAKXr+q2uN63k+l2HxUrp574GejGzI
uA2prcZ+b8ep5PQoDtCqJ24QWpEHj9ApbW1lkKzbRYoDYediKuPHIjd3BV4dRx/RYWKoLsRAGrhf
bLPAeK5FhIjzS2cqTi6NR0ymkD+TNFhb+ZDthqBEvK6iF7djtadSkWF+mHucnzpq9LmaUidFLGAq
yC17s7+pKvPMrPiyk3znq54Wmo2xlfsEf/Z+8odjmoYHDvBvjFq75CFv2z6XnV7nlBThmvnJ12i/
kzk86jjNCPQLWke01ZYzh3VUBnfxkG5Y+H3rLJzyc4P8xAzSz1qh9g6NPb9BoHrEQHoOP3hiZP1X
Rzw9d0kKvPIxppY9DpftNA8bjjUiWV3Z1rgionkj6/4txYEEwRDGwPSxN+QHsjOQoiF1ArhYmk3q
pgnNV6kWUBaNFluFcmFrCH7N4jYYh7ufRrnfx5BXY8bryeyPW13Gkp/m/5DKj0gQIOy7rnNhv6zy
wPaS3se70Rmrdgy+1YLmg3gw1eK7uW561w8DeatTRqyL8iKjq6CmM/8SM+yP21lu86fbMWI6uhBZ
vbe0zumixWlBzzqXnPDCAXuvTZ2sdvKQdWiAinavT+UFUNuLpp0Gp2KTsRK9agM1zFs3xMvl1Lqy
YQxGQBgiwEjV7A4tEOVTGRVT0B66pqmxVSYbTYTohNLoUU6TO0VttsC8n3/9bv5kOD9depoJ2rmp
KAhcz9OVHjzj03GSOHdwwbmpeQ6Tf3LM8scjP9kZCMa/KIu6aq8Uw0410I5XGc8n2PQq/kmlWJl1
edXprWOL6cwK/iWL4733cLJF8HMwC2Oaw0Gw5zt9sg5xQvKBjXzXaQbjRxJB666nUfqYoK6Ppngb
G2I9qhI+uLptaRhtjAFEUAwK5M9xBVSgqfuvKOYZy8jAddm0nTuefqmLvnevJ3OYAcPXwPBc7tuh
f4SurzpqZJfMU92MzHZWHejIGyOwP6pqsw4FJjFLzzC3hgp6HFG6TC/eJLefs05CxBlckdGxymy2
fDpHdaFxGMboWxWpt8NUzg5rDnlVKpLXZOdEDH86Gp3MGbPVVEOoA52YoyZ2ElwADb5ATo3v5Vn9
JIZ2ValEBumJ2+PJIXRxjXHQ6YR0XdrN5ZRGLkeQNxIV1VntbodCPmSN+Y2Bdos+HJdEUJ0rZLzs
Bd551qcZQnkupRMhCtU+biSAxZ1qXcxtOThzEvVX9oDDN5hYoYRjNzn9QCx2oCS3hVHK10IJDCdL
rdkxsVa4SaDja0MtCfwidHKCrr0Wlsg2Vf2PaAwfNF/5OBXaF1vBET8k6aZroic0SSErkYj98SgX
K44SDxbetBWIlnsNJfWvu/XJYfm/Opyy1Jd/GuPwW7dWoSvlXl30onl0MAwM2Ib93Atli0LrKqk/
87oOgrwivW4Pcm6s8/S8OGBpuO895JMhP7faGqq4KPdJQQEgnQlb6TFTcHbaYOJkSUEA5bBS8kxx
JXn4mmj6t1KqWo5aMZagrahhSuEjRBK9SidBt+2+j9lYOaNQOqdt4sAl070L3JLIFgRs6OXKub0p
gfxuR9S5mbHSyvqQpf1Bl3LsZnk4rPLQEp4NNGuNwfUCM3GyQU+7TX31aVYli6VZX7gkceLeklhN
yfL8cbbSndbgoWZSQgBaybdFrQ7rPqy/CD/WnEr4RzGFuqMV0lWftx+T1PyEofKxZxAnZKG4yAJt
W4aBh4izXleh/vjrF6wuHeu9B3wyiZlyM1hGr3Z7Yrcth0yZ+6aHsF32eul0mlw6Y6iSe7CIoYGP
a06KN9CjShKsmImTtcVSxG0T/ckm620VlXq2BhQLbbJt9/WAmLYeWQj/+l5fGFrv3evJjNgXbVD1
4G/2vh5e1f2l2V+RsnHUtfTQ1EGEClXsxWCqQO4UnGD+ylKwOtl1j7Cxc5sgRc+q4V2cf8R5fZ2M
j3OQXhLusKkQv5ZWtS1HlJsRsnZT39aztkn1gO/q730bGRGswrrqvKT4gvt7m2mq4iJNvE0M81Bo
/QZrrzv5iiepN6lxwdjrSNJF1n+HTr3G/eBGMMF+/Rz+9J2d1Hl8XEdROPT1Xki2vmm7KL3Hp0l8
m1JHO8WqTde3Issp5HF2C8yutEx5Jc32plPE/ET8U7DV47lCe5ADoZErc6VVHK8pkCYcTQ916Krj
ubi+P1vGnALmpInAkiDI2n2cJWLhn03BLjLi6dLPQ5+1snUN8WEgPJwOKGud6cKdbN1gQWIZSnDb
YKxqnFCE0REMbHc3ZJbk4p6vLwkUVV0rLyDiz7Lk0mdjz2jOrGdeJFbvtbWTWX8agyKSAHPtGyHj
dNQxlhIYZ2yTJlLWvU1yA74FjkO1eFiRJT2s+iy3oFSIBIxBdQG2+Nas/OsSG4+AlOCWS8xWmcah
N3YgsHsZYkUE6tbVMMt6aWqma1g6MnrXGN+HiZezSsyFeR89dnZwbKlYu2oA2yOXkmSrqZXKEQhu
upS4EFIliGKJ5GlyyhYvQD3FtwIyiLOsGv0mhU6QNNt+Sh+tOjxGMOlKPc0u6UU7jJZXFlKR2Dc5
RTdRVHiBBqiBvIdm509JQj9aVvVyPm6a3vgEr55FNRpor7d4TWqaDp45WNr6TNNeHu97j/1kAaNU
idGxeS33vtTyvEo2E00zlMx7mQ/BssWUFaBDdc2iex51hOStBE9TGZsS3Xo3eIXWCK8qlE8KqvZk
1m76mLxgVInsTjRxPar9Bc49d8o1ZfXrWz6JzPpjijxZshRDmetmXKb7JLE+hX37BXtVhs9swOCn
hkcUrp9whH7K1PB6TJsWWXbNSGnA15lzJXRwjB+bTHma4uj237uj00AO+FJBOJo5lYxKia4VNF0M
PzjJ73wt34aSMTzAua9WajkJD1K5sorifNgCU0BiXYTmhgFGLHYdoVziqIg2decHZ/rVn9V9Tjml
aj+ZbYNjcB+EM5gXrbIdoTUgX1NDeCyixl2Sa44pGddtwLZ5tlvZAaIleyZ6+cU8r1+HXSGvJVy3
1BPkgoE7bs/MMH+2vzgVHsOwi6yyU/p9rieAE5XNUABykKxL3Gg7g65udfMa7LabKeHNv/m2Tmbg
TM2QJ1P83fsRlpHEx2yGiQyx8CH0iWzV5U1jEwhG3HAy9g6ZAB+bxt+oYJ2ooAQGZ6Lz0QrbM1Ku
l5XdOz3wNKSHly6GSlHGvdn3H7U4NVyt7SdcEuPRj0d2dQ11FLS2z5lkHnJGCS0Es8eu3431GWt8
i0ZnUoJvRaR3jlTHT4YlnYEVv+wm37u3txOfXHYgM/Yd7OelhhN88Vkz/1Amxd7XfdFs1QDna8Vi
NIr6Q0I1LG2aL7IoLuqIakDPkeS2B5SypmIQ7VldDjdtYEQritW3otc8cC+PprnEL8mTl1ftGUXP
n83Y8sm+1U8ldKit1e2Vqv8oWtvyGoANMM0tPH7Zo5K0XwYyHvBw6JjG2ye87RnWWz+kphBeZYYE
BAsjpN6Z2jqYae88BNUNq+g5yFnVnmmJr0/h/zWSnZ4rGiX8FWkQ3V5VFoiWHF8q1ZhAuMi/axXS
Y60IrlHOQBuZqwtLLy6UgumOYxTuDGsqJhJxD17rsav8T2bN4qwbYMGA7Xu5v79U8L8vMv5zWsN/
Vff/f6nSD7H/p3f0ptJ/F+XBU9nVP5f4X/7k9xK/rH/AtkxAIcA9dCCLmvf3Er+sfVgAxtT/yRVc
tBt/lPg/6KSvgvwFtsjpE8jaP0r8H1A44mrGqLwc+KrEDv+FEj889leTObe1sJO5uI3ugP3nqWgy
SyJRRbWUbzpb+1Y0xyGpqJ3H+eyUveQRZgmfSIqliy7CLqdPWLizJvioypnrEx/yPaiNrVGkPyj5
QrWoBHbSQXVBma1j5l23N9KLggX7rKRgigaAXmRiwnFqVhgWXK3L3EYI1wrknNxMutUwmztJSgla
RTUz4qxyQ4mY+Cw/Egt3NUkWNQQrwJohw/QUmYsibHbN2uQzNP0mTs21yj57uaoRZ8fUlzy8bZe9
nruNJfDGoVMjN1NSjGOtNeUaHNZdbs/s+oJuhSUWLF95ZHpeS51wqZ1+ASy6TTLckyZfPPD7S2P6
2lYZDMziKFn6JtBuW6llji6P7CV2skHeaCi2o35LqiquyNC/R1uVb6pagSbZ6+muHo2djfXUKaX8
CFiGguwQ2BshF/qaoz9703RfgcCyxyTmLb2Qk34VareynblGZrhcT06yS8WUtrqkbwW3EaTyVTUv
e2koSvx226YsY1iGBxvZVPaKMt3NaeFY1Idd228+DwVEkzCa7yDmuKJqL8Oc7SOnFW7GA51ln3NV
5JuS1QA9+4SR3OOOsNM9cHDJcHObdrd5cSvzQkNreKiUG8A4++XCdiQ2Ri0OqihvU6hb5vy9Cvsv
LIIhL8Ii0WqxBdzl0iHWrd18rvPMHab6TgIIpPSph0ER5q5wW4U3Ddkbf7zksS/ZZmFoOHncX1Zd
/iWJCRItVBh+hboraGtT1a5srFeIAd2kCtbFwDswR458Eq9r4q/mZN+DQXh4aTepzqfxO2YRgiCU
9lUksBtSqFJKcnaitNu2idiImrvk28a5/NDW9j04nE2CtrRS2XZGxqZqJG9S+8vcHA5W8UmNyo3t
1/t+9Hp6QG+ZuywiR6TyD001y2QTV5t4EhvKJK5Vz96AktC38rs+xjGSBd5Ql5chrjari77rlM2d
Qpc8MqG+gwmAO3oLaGk1F+EhjxvVrWtrF+vV2p8i/bAgOlbFZECSpABKWhD7tCw2v2Sk1d/qIk12
hp1RWq/MuzmvzIucn9k1Ba5kKswDZsh8NcuRIO+5A7PX5yHCf1N18Zjmqx4N5qphulhXRvhYBvxa
qaQG6A1+WOuJWOFKPkKPCTeg+sJ1ZZZN68wyBkMxTTk8yu5zMNrPba9VLAf0Y07HcRq2A148BtNt
G6PsWG5oAhi2K4ylFWTQ4oc+/wHcinFG1owDm2g2PFYGcUQZcjcWIneREqcHq23zBWMQ7dosL7ZI
f8N1qKnSJsqlbQLuDo7BSJUh74H7xJE4Brpi3oHkRCgnjNUSfFVW+gqYwkYuKa7W0RorPcD45pBp
iTvn/ueSZB2zMPdkvLHCTd2g7g+Seu5w5/0RWF2y6gkVx9qoMkL/VMaTImHD4RqKjS/R563bHvxG
aHw1MUZZpBNlcnKbTlBhpPlBspVz64kXx8Ef67XfJgBNEPyAeGixF57s6rTM6E1Ey9DVqFdkdrmH
NtCDGrXWYUg7LWCl4mslcXwZXfG9rMNZiajAtA0HvIXmTGO1xzUETqFl2RPIyY8EmM0KadR933lC
qu5NA39sNptXUadvlk+J1diVs3vJT/ciGG6MMfpcyqqTLvuuHos9NRSvrzFW52rqyGV+Z8oFTp9p
vwzLbWrt2gicZ8BhBjpVwbwk9cYTJswLsyf1lM67dJy5NXe5EhzKPjj4/eTJQLeiyNg2FbyPLvw2
mB+t3g2i1LHSYpcEwo3HW9qY0xs5q6jua6DpGzYdTsEJOpw9NzXohiJ3zGU/r2CjNgTV3vGhHIo7
20p+iFi/Ijr4KhiNKy0wL2yf09WanTucTXlVRYYrZawpB9mbCTBvsdnG6viRYWvH8StUgrkN/R+l
Ye1Ghmt8pV4gGIspkg0pGVbl3fKFBBOrqe9hIeCuzrKLtskfTQTvwvaKWVypTY1b/8zmZ9njnDYQ
MhyXAPZF2nOa8NOkmbA7MRWbuOMArWfUtkOrpnhlr+VC+frT2un428e+Oj9cWvvp1YDz21wIhw6e
zNe9QW6ivgs4QN/A1rrqooZRL1FcCHY3jRzQB8tuU1XGWtLB7FIFrvT16J/7xi9f6e1NYDE2F0cH
SuHXN2E35MdYEWyRoYN5m0dbbaoduSInM97wA4ah4uWFLtNZNT70aeqasealgI6d1hi+loOxLgWT
haSufDgeOjivCA5Wzf9HTO1mQJxl6NSgJ8YrQ9qRRXzlW/MxbIbtskCoWtzl5lA8qdrnnnMKZDyu
IQHZ6sHmRdq9r+6lWrjKeAmAchuH33X9qx3JR1kMGzNVAU0GZ5yrL+FKp48EojrkcYHVhabw+pHk
4JfDHvnCppMUB+TGTgtkAsQ7ZrbZ7ZE6wgFZBxR7w0+NUq/1EdXIfCSPeDWMzJbRgbBxFmO5M8b6
1iThmTMSmaadb4BOuNbwvZWGW+04K+FBH+Wrcu5vp7Y/Uwd6Mdi+/RbL2hlNDckhJ0cmA26QRO8Y
a7sxd+KquBgBc6l69iiFhtek/TbX+q/KYB1ScT+I6Uo2pK1cs4Zt1ad8Av3MIJFuilDdlo15p9bt
1QgcEj/LTq3My2XtmQ/dqgmDv7bj/22URtOH2ouRGrXsyVmLVkpRPoixILFC+zpJ4UFIphtzSsV2
cFGIDKSrM3K2JKuGtrxShva6wp2STzK8tFxxg3R+GdzKpuOwkdOSX3dbbXlwbx4sGwhmEsI6sGm8
bh4aybVGHTTFBsooi8d2pXAm49hx+QU8lluayYWm5IzBJvxJfRdLyiZgAoFGwhks4/mscSqnfTQa
HP3dMdZzR2luuyTzdLVjGVbdSLOPvid8UDJ9k2DIZzLbGUHvTEa9Cc2eGOpuVRTajQ6vXYk5FG0A
82rhVoTff/1NXzZEb74pakBiipixSbh8/U1TY/YTLUuLjYi1m2U1psr9VvUv+lSGkZKuptjY9tFw
ucwoEJHIKavvztzCeyMyzgIL8Z7FumFRov28YhBliWRN4RbK0XBL2doxmrr1+HVZZStReFBAu7MV
+d5IYrXYktWx+Cxise50KLCssg3c+2du6e02UsfYaC52B4FBST55KrM6AC0jXIiNzMVsVrd+rB/x
AK31sjiaRfS96njVSXtlpuDl9DOlm3feCVfnbZCGwE1gKn39QIZK9aWpFrQ+Fp6m9Fg0HwVwn8yU
PDnWb9inWmq9nbkXowoO0mCcKXq9KOJeN4rXN3AyOlZqMGaVwoSRYGqfobETB78p2bvwVsCZv6xm
ckicVsGKPm52SY/aU33MDLZf8wRifVzBrpnpz3SZTV1/W0b9ABbX0q4BdztV2WyqNgREZF4tOreC
9ZIVs9UdhMsi2HZf3uf/12WcRT31H/+slbwp49w/QUmJmvb//p9XMk91+avfKjmm+EDbpiRDTQa5
Pcawf1ZyDPMDWlqVQCGc4YtFjXLN72JNXfmAkQIzGcFKBscJS1/9XaypGR/oLaT/YUjGP8cn/pVK
zosW7I8miH1M5w7QibLmZVhgH/G6D2hZqEwBy5lNjjERYVoygUet+vSiykuNokWBg14O2sKLgWpB
SmwnxwJ67emDD282NNSP4IdGD4IL0TdjVu4aGVnfRdlC9HLSMho/T50af+J3hmtTCubtbFTyY0zt
62swcC6maFMGQFVpUX8gcwdOc26QUZUXafKrLwk+YzGLEbVCT2eF+PpL+molm3M8Kht1MJOtEjXl
Rx6u2R1G0/eVtS/POKtZVU4rwzdacCGlf5iMHMM+e4pvRLtRZ+pk7aazENOxBzQf7HAO7mTbYl7M
8kGrl+NMaw2VN7ihGqNuB1Xrb6wEoSlKFlErq7DlFHadz2N/XOhsX30AT6sYnwebidEHmjtnTucj
jEHEhWo0rL8agKtAmQbamh2Y9TSmKgpBqR0UDisr2HfYG0S76sZsiPc2QL5ZSEJxDSXDNaJb0Y+2
AESza2Fz1ZtpCOpi1ahddsPSjxUlZZ2LcvCDS0Vix5S37F6cLFHLay0eCZVMu7L6huClvEsKgkBW
nVKF36C82Z+rGECumU7tymoUG61Fi5QDcJRODuroJ72yKnVhInLpm886oNl4naRzychGMgT1b59z
K6TAaEYHOIEPSMNrt57UZcNqDolnTpl1aRVjvjMbvFMIE+1t0CnhSrMIsoAJyia9SOLjZLHz9Lsg
Yu6U4x8INiQv70L/yvLjWgN7qEJC70z1UoUQtmLjMF4qtl/ep2YkrQfCB7aJnyTHYYnPS6hgrCvo
zcCMFn6tiFKYfmOffR+TMf0MT1A5THKnX/Y9uatTrFUg3DJlrYk++IjDS1qV0RyosPcsCK1KLK8j
BNpAQOuy+m4bgyDSom5XNBgUCVJATMIccgSVSti/EfTVe4l4tauyYxVElMQCZ0WdEYFif2ot2Opd
fWXLtQcYAHB7NhSsNccGnqFc3bSlql3nSjVCkQwg/ZXBd0YiaZ+S9QEXRgnWITznQy5l8AFLTdrF
eGwfYCQ1jii0dlNEnL+RQp99SfTWvGnMafqRRVqUunoyRXflHOYEG0ZT5yaRTriHMvUXuBM588gL
eXo0E7Cw8mwFwKxamzADTbScoWt+ts7ygJFgnnazDsxQ6/2LGuLeip7wtaLjOiC5Y2RdMA31HiWz
Ik1HwU7lWbOY2eKaYp5deKIf16hoJE+gYbkmxsArZx6Zj97uOFhKsjLGXByqUfEQX7GeC/09WXC3
ZQOmCyr5d6PQd93ok1ZQdhex3WRr6kPw5CXHTtSWXVTVfxpUBSmI+q1OSW7R5OBZUu5IQb6aTcuD
IZI7Swr5mEYPRTvd10bNiZ52D1X9LomyWzWscKtg69OyFUzEDWTGSw3xpu+P6Bti6IdZS2dKcpNx
rb7P8/pJiocH6OAkFdDZSbESkLsVxNAfJ1usRNJ/DTX9PkzUL6QOtJeGZBTXErEbbiRa7dio8fcp
DBC9teN4VbbSRTIZ+x4QntIoW32AuVg/Z5oeI4qW2NErBn76YFXNTe0aaXNPMpnHiORqfk4jJKDE
0UvrAnwmkeRxfa8DayY72dHk0QuHxgmIZ5OrwakRc/NQQzBDYQsweNa+pQY+7SUT4LLTwnCXFlmy
za38Xk98QZlBlFsQgNU3LZTyVZwFyXpUxCpJpmulLT5LcQhCjbiOLXXffTwM7Jki3ZNFW9wpoifE
Mw0+qeBtnaZHTKEii0jDfZ/NoME/DUXbbgyl81DBzG7CgJkmMhS2L6LnkHnSEBMk8XOuVrcwO0u3
tRneWyrDw7LXjAJO8bOPZB/fh9ZVGIX3MckCDHz5dz/h88dK5QRW9S9bEwBeq0gA94dbE0RZbmSb
SEaiXBF+Y4lon/bqClnDF0iQ1+MoX5pl7UxWfzEA6r7sjaFn81re8HJXYw2Pl8yiNY6Z0CvD5rad
wZLKZgghGEMckbeFRBb84M87SY8uqxp+caG4ArbUEgQEVLOar1RGqiEubtTZ4gy2MFme+4xsRvQ5
iIzPalle6jbvKqq1T3FreZGd33Rhdp3Uyo3S2fFKhsJXG8S1yZJ9QeJt6MLE43wP820SjJGDmfoa
nO41nfpOakrqDnxaAPYWEvROSbCWo+OvsCJyJjIDmWl7cd1bKN9gB10PfX9RSt1jOeQUJCi2+cET
aGTq9OOIXts2N9NLTE8jOZXdbPDTXSqIBmiuxm3QdYfUL6/yGTNBLD0ILb9QBsn5H+bOZEtSJM3S
T0QdEOYtOpuqzaPbhuPu5s6MCMIk8PT1aWV1V0RkdcbJXS8ydulqioLwD/fej+T3FVzR9FhdTRWO
JJcwXHZwla/bIBdnAJyOYY0Z9AmkkvgAUlLNjDkO/qsYrHZTW6FGSDnGO193JimzOD2iprqQf3hr
FBMZT/3i+cq3JkNxuRJ0eE6HkVh72DfgAhrk7mC3Lx0LAVrHfgGJAkvkAXGSYSMaWDdgb55qHxpD
3BCSMLR8yFoyuIiB2XCvk57NwRtzW9u8/ULu0WyIjtdoNX72ICVB2XZR5bfLYTJodftx2Q3ud0ZA
JeKjKU382Ao2cbyQylmQplhE1m2YLRb3S5XIHnnHnszo7NnCP6Mhppr1+xSOT6ls3giYvyeQ132j
aTPRBd7EayT7TRXV+wkrmh+EN/TyhGj5uz4u9wStxIz/zW3kXobuLVLXSDiPX6e3iofGvj7KIhnl
cucxOmUo8Aav5ZVkdgK7q6tYs/xGTjIZqynaQb/BNBCatrkfanYls9t/hoF+WA1r73ZRm0UHN9nK
i2h1jqEzvEUdsf/4EL6PeuWwEhG8AvXVXTV+Ycj4t5jbjvHXxHmpvK+pDV/lUnuJ8tW07VX94zpf
j/9rldYQa9wP5rQiheM+YlpLJfk8ZuKkrODYdihyKvWcl/krevMzUA2Ufkjn8/bBhH591+rn0Uaf
a0oYaoQwplf2QvuydCMyIxmzGHOBr8/5TeUjPAoaJMKRKxLSIF/5i7/FaMmmVJ6EBvk203Axu/0w
udlWhbyBxfS7TNVtPODI8JoDu8Rv5Co+Kcvia0U78ij9A6r+J1cStwunw9vkqvjMo5qwN2/yksAK
bzLUwM6oGN+Sga0GbvjFatKDtO1jl6eYIVbCvOwcn5XZZuSox2RZQcdqL6TP6m1opetGcaMm3nwq
CK7ddSWKtmick4mDK+ig1qGFWRGg6QfhtT+0PfBreW1xyJQetyz6kLAtBhmzec40Kj2AAooPDJCL
qnNl2chzA/GW+aEgSrt4wlo5bYtoVkc7JZa5l2IzIUtNxDwdJ9DFMOWZwXqNpD4mhIaw2iA7SKd8
NeR1YiHSEIsc9rnjzulteOMybTalYEpjRSAzUEqLY9E4aiOosXfNkn8MjjrkdX1Dhvijl1OJzRwk
2J+umysUZ9rk22AhdzRTbIctqgrWvUW3J6KFi1xkP6pU+UlQc0DivtvFXWdviDN4wy34mK7rLbY5
BI1hF7MMDbj2XfrLKH9rNcujLGaN5CO0mNuW+3YRXGDDUVhuEX9Dwm0/mr4obmaXupt76+z4S//W
ULEdsyw6pQXskUnrva0iL8lBvYwr6pcYbXbW6rfKGh9UKN6IhToSnLhJM83JISoAbNyUQdWcu3y+
xuqEKNGijZR5dQJ23yXCt28tbMt7t1GfwlDS2gI2tq0Xjo+aSR4yICKGG49YexkxC0z14zoUb+WQ
H23OZ7x8Gx9KXTFcXVjhe0eMJkcbeMFcmIrVn33sTfUasgjcuMrsqoYb1VmGt6Bebj3ik3C1HOtw
gmmzbprGfxBjfCw68zobbB2ldZCD/7UE5yzry/3ULx6C+vW8TuZcuPavro+mbZaj4rGzs0iHb25P
dROvBDK54cz2P662XTcd3d7vUVmkO0wi1zWqwKSsl8+2Q7Q/l+t3/tbv0Zx9YOq7g0QGLUV6Dd4D
C09NO/2ImvqRgIiL7pmkWByZW4weqkqMnw0bRwOlzUJR3FgwbNIoOw2ecylArrRld+gbc2n7K/+q
y17aYMkPygfHV81VkmvdJcTt3JbZpBB0OegveZ9XxcgynsM1AwXjPkWZvtFhsHWCYt2P5Zh7uwDq
YGLrgIO+fHGrgRlmVbI8cn879jVDebqUJt8FYnmx7GDZdSHkJlm8aVc/Af2jnOfIHYdqO7KsYnkw
7GfkZYexlDnuqatYoq99d4ASE8vjHPNcJ1U+0ic20QcZzP0Jj3R1qFFQ7SVupBMypABH3VjutAl1
vUmlY042fIyTneN9FEWRHYZ+dX+pwRfvkczxMjlzuB5bmR2vobKcISvZ6cZALjB2el/2XtVRvHQa
DXpvWze5F6c//TpwP2x/KoZrddHWiVJp8UAj5WQbImdpXvt8wnLULiFig8h3X9Bl08VNNQ1lbBz3
F7nGKWdGgViCYkH/noPx2kbkZHvTljsnFuMkYygi4vZ+p617A1Lki3hieZ5QBB8tggTxnJXzaYYh
cezWwboLUfSydGhhH5rU1E8MT9x9GhqqRdm1wUch2AL6VUAicuPMRI7ndrSHVhHulzDqvnzO+osk
/95PoCqnr4Hupp9iTZebaKjUR0AIxHauV9Z3JCOaG4y7U7XJw1BuwtlpjwID0nM5yGhPjJ97HG0I
PMKsw7JhHVRZiWuhmT7Cm2INSaYUELRGmt9DlVv3TVrjEArTGwNeYCfjtoHf0S2a404HX+nomQfK
CWJ6tcy9u8xaMbnRrvg3BjrRLg+oidFEu+iPg+E4ECP5NmMv/S5dLr4pml8gga+qAGKjBHysIekM
liLIsZCK3qICc0E3FPbB9L2yNl0kxc6Vuby14tkckNpHNFake5Y9Op0RAttx9q2am1YG1jPIszDe
YE+ZNw495ULCeezfpIpg0AOBRvq1iMF+4P6cPsvAuCftN9NeN5DyiP+2btexsW7tlOQRnc7DTR47
sMjj6x6V3v5gpjz/XnOiQ0cKFuq1dapDdINh9VD1YXlC9tZDj8nMfplz/6RnzF2To8xxjtI04bmR
713WzN+DfnjvDfe9nM8ZLdQBgJK/gHwIih82AL6MTinOK5qkEVylZ6fxZql0sGAXQxZgCML56eWy
PHsAFeZEuRSNyG28bUmgZVK6ZfoQ2OO6Yd6gbqZ+6uAgBdWWKKh7/mzzUgZtcNDO0O3DjGVqH/h3
nUsLJzEtz40wd0M7YkW9Rg4c+2wiFSWY5X7t+/WHBV6D9YqTf8jJMazty/qRsJj0W0lOGUsRCnv+
J5761GmQzExwEeIyzF+hAuRHvRQxtJOgK4nsCPIl8Zgo03KF/p0hi2lBqYNNBCFbu83JStpIQbow
DDXxqyn88hudQ/Q1ZmoBQTWnF6m8LkHQvLxXi8he0jk0W1n54b03zBH6INjgygX87BGVulmFxmpM
XElHXZNVNymAzns7rDi1jd/vtTblOwTS9qFCXXYfZrgTC6+07z2Sqh6rHoRaHq7rJ7GRHL/56D8S
RLIcROUsZ2+Kx/tYLusn7wePyhgg1xaz+kjaRjXAs/fr4lZNpKoREi/br7FXlJDUrBcVd+2DHytv
0/aueO3AgSaYatTZWfTyYoc9bxkaPGCGcZtZm2m1FGm2ngAykfYbaffTmSalOMWhCu7pM9RW1LgL
G9/LN9FqixfV5vUxT2W572yfra+Jy+O4REzusRvKzWA76rtF9vqWV6m96x38mFnIPz3IId3UU5pu
CNpt3pcoXc8NrLWd41vpORTDvZqb5wDEAdqjyVDjUFSIguGNHhsAhSGSWuHnDELJWaUhxriN93Md
PvJ1BYMyxcVZS8xMytjejZOOERmQbf68jlG560VAARmFUDjitWduECzOS2rZMYw3GTcUa4sfPli2
1T3qVtYXV2fVRzWoady3pQxvoR3Ze8IlkNI3w2jdSVI386Po6P/gluU83VdxCzFP2bm5UhH2s9HW
cLtI4nSTgUz+AhFz2WHP0u3w0mhZvRZp3XsQu+L6vvOX1iQIsmkBXR5IAZTOwMBzEUAvHo1opKPg
pVGrf5Udhdu89KZzWOf+fU114rMehP2hXacnLCumYY607La6r6h/ArPASE8lzAPRqZ/Oqhwk1PV6
nWxK5LWQ10JLo1YT1V1b+cNTs4TOO1Kk8QEWG0dUShN7q4FP7EfUykWNFP1ceWv6DOuzPRBe0X8I
SH8/rcIODpI00pODI+6HqZr05yyU+AHATjyrqLBuAkAONl6bFS9rZMUtxT1jWbXv6sK8hXFTTLhA
OZEZdWju8NmJbkdvpKcsurkoWYzG1mdUZ/J7X+b1D8LKNXl2aa2PU5xJWGHFkNLrzXFxBE2Hxq2x
1v1gyG9/aG3IKIkX4oza6pDMtx0QGzo37GXpyYsbjig7w9TBsCcbd/TA7nMkzHyYrcV/yEsRvbB8
oAjo3HG8tGMh9nNI4ZjkVUxsJVPs8qinLH6DyxUC5HMhbl41GPj/OsOBodR0g1AA+Iz08g4A7ShT
sZuY05znlbAXMwK1QBE1H0Tvep+w6MQ3D7Thgavd3nhr6YuNmlKQDpy0zVdGPNKJoKf0flal92ZR
oNzDscvINeDf3zSS/XMvr0xiRyn3te8YG0O1XIsXVTtINfKigxC7XgVApQW+vnQ2XZBZB5IKvFPb
kQyaLMrXz11dTzs2RzZcgBwkH8Fk1m3RBuZn5uaCcdUqnwuwhdG2Npm4G1U7P2RLI1AMhD3JC02F
XaIGjwaXBuRZAmA2f+ms2DrZdj2+imWwTovhREoipqgfLP++smlBSjjKmKHxUhJFuQ0uliVA+U3b
aGofcAmro5XZ6y6WK+2Ec10iEuFvYLZSQFsVk/eUVI9AhVfRRY0kIiv0BbGqOKdjb/OLOkIn3BNy
Y3fG29rYaRNOsK9sVEyipePeur7RL0SxqVeZ2UyMEKkTkDEwhWMRW1g75PMRysaGWIgBi//9HKYh
s7V8Evt2lutBC7zWiPwYsmgSwPq1yrcTM+FXmrr0PAWTPNNgalLQBvU8x5ZzA1lUEBJBEtEjUzN5
4yqQVhM5Emcdg6wgs//az+XtsnH6hrvCZSSZqy58ziSEN2Y5xfiCcC141yC7DiPf6c2f/fY4zLBS
yMVxty4T3+8penvrFnZa2Nz6eROucK7Kj1ov7S6POw1Qi81T4nlFfC0wIjSOnCH+ThejwMzfZ+Zt
HLvgnhbDaW8X4Qt3i3dnrXagA82+mTl17q+0uXsCf0cgVbgEDQ+61N/AjZU/GVfVtPJtnp8LhJVv
kNaix7EGVVb3qv25lqr93Qg0zJQi4+vcKJ6JOva+TT3hTmz/ZP3c54E8Ghf5cgdiO+a2qKzbVmT1
fV+P4x3oEuvU++W4qQsvB1rVuZdu7NG+QYJLqtpW90yZuLOGWHwH5CnaA+EoFHnC84cd6fzTK2Ox
vkqGIut3GUlJm2iR3o7+sNln1pifCk6lc0XN88r98YVZnMKA6dKB9MnhyRri4WXtJ4YvxrPUI6zN
Lt86oOJ4yJocdl/MtsFmYImFmIJ5knoiZbRpv1gedIe5XRrDqsRZcCZZPDt9N8Y26r+5udQtw/o0
HB/1yPTL8ef6ZciVvfPaWNywDYRsPkQuVIe+la95NYZ7Djt98PANbws4vP3WH7IM0XMkUJoUvB4g
lO/GgKmR7Ab9k9/VpSVTw69wBgY3DJb9EMRmvRsQJ+ydXIgtgazjbTvbNE9e2JMyYNc+tRrgeKoZ
/ZCmFbA0e31hdf+iy9Q8NSBgUUsGA+GNykaijW2u22cge19rG0EWTcU8j7BMG8CJZMBGOhFTZJ3W
lUWo1Tvp1pGRetK8/DZSh3pbR1n72RRR/8khM2PYXNZbu0zBpNPXXArgdK+ZcFUyhIH6rHItPnwi
Jjczq78fdSmdlzbtv+BxMpyVebpXjFQuhKtPWWJ3LmhRfol1M07NdHa8tLmfSuN+X8bseCUc3AjN
3wp4aSTcYuq7E4No8wDxzxuIMWACCEWygMya67K5wFe7rIGpH0rf5gTyGnVu7JCI+apthx2vMfXT
aoPplVOIYQct6oHWiupKrOfFieTWdrOW8Z/7VUEGjpIJMx9LEZCPEAvNctXuFcM+gOtdJRQr8s0i
kuNXEDJIFJIFHUwnElDXfL7V6zrtSiAbydD07Y3R4lyH5F2GffDuejo8Wu7k7pfKSfFpdorKt/DS
Q+da1rBByNjcjT1bB4FLvC664GcW2N/Jc8zfYsncC4YNGwtSmv2GMR4tF6v1KqZWQjAnq7En+zVb
vI2E8U7iLD82I++FeRCZlzCxXXtbdNFbFjPWBL51FduWm3AaT64t9aaa29u5hi/Nn/I09do9TxXz
ONrfOcnTa/8+OveqV8t7W7JGMRReSRjxtUN2pduqg3LUjvoQ6jl4NiI7KZRzJEi4K50oLuW83Iqw
ec1S/drV61V+vtgnioybxTWf1oQGFQntYD1mZXRfl+puBkzAzPbiSvszbQlo6rCGiPpknPipNO1j
OevbtVwbLoVbH6M4fcxGHb457koKDzKiTRZZBntacCqpPOEizcZ+p+wENQB9vG6HpznoVDL5lr3X
lnmh2aCtRw4VzFTUdRg0P1fGzTdrubhgDgM9zcDrQu9HYWYYYl4WQ2BDp3boPb/BTEDhC9fVVMuN
sVy9LeZevc8cfYc1J3ZjLSL3PS4wgOGKTMlja6+jJjU/YVHAMFGR9BqyAQ0ZZgMizZJ+KV/6JYpn
RvFpeTEBkuLYEIE0SJ/tbxQ1n+y26anrnrAAl5QkRhQs3o13Z9NbHoZ6UceYvm1E/CN+l8rwJWyZ
holcrfEwu2DMCFioH9FleEQ8BAx7NaiqgxOk693EWXgwYXPDC2t6L0e5Ypjv0+1aDYzy6cxPwuTp
m90Fzj6YYxaGg+fRNFQ2Y5dEjDxicRTNe4dclX1jTb16zMifmo82UViJ7nTFRZLs1ObGAU9UrjtD
gh7RFte17MbJ5oHxsj3oV8S162aY1uq8uP1yoVv0dooUmg3sP3CfVj6PHzFrw69K5szHli4bPkE+
yKcauBerImfcuGuznBkFt/bW9yXEs7UuiOsyeXtrW5ZDtoHfX3hVz6+11etLj+7me2CNPTM+qowY
C8fQf3VqMDemDPJ3At76s1lCwLvxUvinmB3zobW9yU16JBjZZirId1UAW0niRwtDmgV4VOQYRV2P
GxLXBQOWZXaemb1Nr2M7kRwcl03g7nrIlpfFOJbcZYMR6U2XuaDLLZzwzZ71fVtSWK3+cx1NJenO
oYdlda7Y9VfWyVqqka2ScZ5YGXaMEwCNUZOmZxQ5VsD0MWtuUmBZMOhgyd2nlQ/yullAWVeVF735
eYg3gF2k5Ilpc/lWr0G1nyQH8dR17aMDoNtP5kHQIqyxc0vB6J0YXEP4czMpuBTSpkCDyqfjPbTd
YMf0ViIK8tAO1DEphMEQhTe2Cl+IA2BA5RNuTr5Dmp6vxrF9ihrYJyltXyyDxwvWtg9BWoW/ha6K
h7X2gWrTeLj37sgDuJlca+R+xL4Rtg6m/Wzo7kvFCcjSbdoXVm1tg6oQG97YfD/2iWz9+XrF7E2P
U9qyQAZ0ZBH5PS8vrT/KVwIgCMZCTJFgcBv2a+Cnd7aTqmOaP+ZCfrpt8e53AVOJKIfe6NvTc+Os
8mhTu354MC8fagHjgdpr+uxzS+DxxeumIEjXm8qWqCtVXD+gzC+el35Uj1O0/hAFU7sd4z7F8Kny
bS+xHehjSPZLtl1WgDvKodR8atsqeAAVScxc0XQhcr4w/jkXfn0qQYyz9vYclgycYVZnW7/JIeg3
tl/mbw1d6J7jwD1l2rNJoAHgl9T45NmKOsEtQes5ygPyzNTY0Loo7fxQYHe3LHL9i83O4EZOU3u3
NF10YlWIKjtsf+Speq5TG6alol9kuspndNd7aXQk338k01j1Ub7xNGET2ol/99W6vpQg9jZjVPxy
VdefrbDGoRWzFoiaorxnahy9sDG3n/JoHB8Xtjq3RV0x/kzXgd0Gm7GEROP42bXCDnZzWMbfafBp
nzq63yQemuDRiJaZ07pqvSFcgcYSzjU2eEI9d/4S+b+4/RF6qMF764FoH2nyc0ZNFqCtqTsSdbsi
nWwcIKoyCPcTFtm9S9SAQq/mpEmXsw7yB52nSbQ0+V0bD+mWQXnwaIN3R1rS0X+ETQH8oyIqApSg
T9qMMwqGf7WT+SeGWM4D0RHyYSzz8W5eanlbzrk7g71kt3+1dJ7o8dkwzGQfFHXX/27sIn8fLX8p
Eq4gsWzxTOqMrBtiZowDLn5hdEa87CWjpUzaVXU7OaMKqjPGKiw7w0vh1sN9OVvTXulKbaKB5LK0
89RWF9FEchIkpWmV6QnWNxtJoTllSU1+Gv21vXMJKth2WEuw17TOdPWDB6hAGhYVgkIODCtZUl38
6OIP2xZx7T5JVS23lmrJVlFR9xbOBDRQ86dqeAhS0MkjIgVbKXDWSJpIpg49Yi0CEFnCj7lklCfp
uV2ZsoyLbUjtccPiXHtTfQ6mYdmOblGiYLi2zNnAv+p6kOK6vn1ntogyJivZxMnq3Ma5vndCVRzo
bKvXdXWH+8WfYcsvNgZsurxDBifrI+3z6D0orODLa/S1npAgM0VJUJbxHaJ/nPpVK/k695D16CPu
wdp3N3YzYSSxV4tr3Hm3whvMfizG7rz00jqwkhfEPU3ygZk/39VxiVPeMjayT8yV07ewtPH+VTbp
11Rh1qGXXv+9bCexsr+P0688y8Oj43YDDuxgTElHqMpne8pYWaI/nG/ZYszHeHCakVtbzxdiQnCt
SA4MfQUHul9kkI9bRvxEpjQe8xYvC1E+MKtR4ro3t6rFvxkBod0NPT5BlqFqTALWXC+Og1gAkf1u
snT6o2rM9UC1C/Ml0eo8jLTv0Rb6eF0mviq7qxMgQf74a4BQt0Fz/DLZC4oW4hT4HPcMB7DfpTkJ
jUkVyO6zR7OCIS1bGXx6In+qelIFaZp3YOXUrWnhGmx1I8mZJjvHY7hRrnfM1Mq7CbHXLoiuaIFO
n2Cdo/vOKHrYkHsepgsCtdjWW1dwN4+J1f+NEeEv6RDIYEOm7DgDscTYAp7AX6w7Q2ObguMIQATx
gpvZ0q08FaXggAGxE+8RpOidh74ABXVIQBROMLI1NSq8v3FsIPn9gyGCv4McadexXXCL7PSwRPxZ
qVoUTmakPQcHPzcu+Wz5sCvc/r/D//8tnfb/00v/J8f9v0zhvX7e/w3l/f8jX5cg/H8p1x511fxq
i38WbF//f/8QbAcIrKOr6T7gJ+BguqbA/cN674v/QJSNiyYWgc1WJEZH/H8E2+I/wqu5PnQB3VxF
1X8QbCMAJ6k3As2FyyUK/X9Hr/0XDwcx2SGW9KuYmVzp2PkvQ80fXJ/Qcdy29tE8CKWhwnssNXIn
JrZqnv3D3OXj34RM//l+5NvweZFv881AT0Wgvv58P4qghx0LbwtHdYeu0BrSdRuRSC7+vQfwvz8o
ckg6oJ5xgQD+5YNKloUW4Qa72qaBPbLl6OtD5xXh3ZAVoXNbgkln0h6SIpU4VZA6N3UVI/BjoYIm
9A/3xP/iJrx+1v/IxflbPOfq0OHy4rfgUl/DNP5wkRnORQyrMJ7l9lodo87JXgIyvc8NYKq/o7Zd
L+BfPivih0TjHwLHFH9N1TY6HDsWO/FuNIZE3bazH1Ago9ue4ubdoQo5t/laPFhi6n/+62/pXN0l
f/1o7lgIAAw9sQX95ZKXdl5hV5/incIkfalDL38cnEDfsjJEBepMBEQlTKbNzUSo833OdUYckNKm
Gr9strYK0nOpZPP6N3/W1XHwT38WpJDQdzkJxV9ZZ47Cs295WFN92al9VPGmbN0F1eUi8JCmBv+g
iw2b7VFBFMloDsNqtWdKzQDhHNX+39wM//TEeTTXEES4TpAgePT+fDO0DV5jHyU2TlkQb0lZdfjm
i1Kv8WZu5plo44x31b++Bv/01F0/k2cPfwcPIPPvP3/m0DRLIFaLzzTdcKnrjFRlRLHbf/0p/3Tr
8T69RngEgncWDs2/mAObWPaRVRh/F+ZKu3dkJA35I1CfsYVLaTU/jdVU8WkSbaiOsmr67m/edf94
m/3xp+ZQueIGuP1474bEkv/5e+I3patInX7POjFwY2pfoLoJcnhcArrqx+8TJNlPswr/s3Om4tWr
bNZ38YI8C6a7kpgr3fpXnaXMvAmM8NudsgvinHIcN5B2ix59RApvx0mawsrFfSuC+n4uySPdEUi9
vFA+293rEg3Bo5gXNsANzoHfzHvNcG+xBbjmVFFavZbaGISNxnQ2FKB2XPxXe8I5RrzaUOv1aBHG
pk+TRo22DbupJzyHZQiwaOAHl0KFzcC0uRqtJPAZRsC+DoaHsioKLjHmm13HajjftMJ254MUfZ5e
Fb5d2GA6B8h33wGBeHPZpl/CxfD7MONtuvhHIwPmzYktWzeuNlpZYfsw5G2st9KuZhSlvTNcw1zF
BKZZsXb6neJiXZ4nPfnDcbX7un/IO2f93SxKyK3lN/nPzs6MtXdzH590H9URdf/MYCuZ3GZwEp5K
z0HUO4jP2SNWnWDTfP0sxMB6x19JcdpzkKTrXs9q+FZ5cTxwajT5yIWzy2/zarELkiC8rwlpoZtt
F9YLiFUiEjbPQYGYKpkVFT+dHodh0nRuEZ+BaJFBKrIYr1BtgR7cl6tA2btaNhqSPne7htHB5FlH
5Qtr3zRiXJBvz5TsTU8OgGIsTqmWhv6IMETVaNJAJifpykSc3nVAmOq6HR14ikIkPS2yZ5+TymD6
rWWc2089x2JAN+BLE6Jgqa9NdKXdb8JNUfH7K9P9h5wYFnvn1rrxnxiplwCx8im3f6woPa16w86m
fV5UkTpnP8Q0cysh0hXhgZ/HELHFnTG/j1w9c8j8oZ4Otj3TUyez5GywECd2cXte58ztHQLcOIT6
3eJ6UO7rfpg8TslmmDedSbnrBm+YmKqW4dDvSVlnbTpWXvoznKyiuqlqQuQAL1m5v7V526NZtuLS
35p+imraDMEuiFUTWnGyystyJ3s15IcVeRaRn33tEEvCVijelI6PU1F7ZfHihNhimmUhK3GESoAm
zyfCYCOLONjXTYTIOu1M5GwjtgDVjsGIjSQ7NoArnaHu7iQOmhYYTD6eOEotvgsa9na7dNDDcfys
9Xdq32A5xF2ly/1q6tq+104u7a1wSnHugzXiCbWH5VfJf75XqevMCSWCIz64XYPhsuRt65yH1lol
wwqkGMmKPq0+cGD002fhtmwEoymcsx+mzeZ+45cm9UkdkkF7mJi1fYtDpO+0bL2xDmxq8nLHniHA
HuQpBA5ZJg2xDO5Ms0eQ6Wyu59h8matySg9Z5rrr1m7mJU1MmBlx1FUdkDRX42+BgpAjNhzJ08c7
wzo4IWclRhmelxOmhdG3nF2dcmU3bVUJpg21xMo/RQXMjRpVX2KT8C+TurCjjzUriruaGWzH2Kmw
GUjk0YL4FscxcQNL53zVqSdOc3GNTCwrNIxyJaQ2LyuXqIE16taDT8Tbb0tO2CMCvSzzXZexa0MA
rrP5Lsucxd/PpTtd6or64MPPws4+rh07OWaKmY8VZMUFVkWoA5qo3PCjTTWdflc9t6y8v/dNEN0X
bYHcBCXlFCaVlPizZzr8YaulV7xFzorIJSXaioMMtYJ8ZhhQai5HmtZnaKeEKA+OUy6XsKyH5iae
Z1AKta/9i1hd5SXZYCEBbGeHtGjF1FMhSFKq3vdm5bchzSUeLxOuLHOwgrBAyIJkMN71gFvf26kW
y7ZZ9PSyqIzxfb241i+O5ZjeM80stVe5cL9ixqZsKkkh6vdOMThrktnu9EHx3elN2Hpuu+MYdoZz
0bptioF31dZx9ZAHndawyeUNDFGNGlAIjpskXEnAYU/uE+xaFK1GGzMKi/VpoFiPxZ5084urrOFX
ZjutemKyMbN8yKrwUQcElWLYc4vxEvRdcKuiGeFwDXyQQTv/eY5UzS658TtgdbFoy9+Wr+phk15N
VOiN/OhcEH4b3dqFF67WXgQs7gkGnmrkSwY1Sr9HyDqdWVR2BJ8Oyu/x4Szuz4ZhiA+2eYxA3HL6
YWyqAZAnZaRQ0s0KF8US9/BoEanxFSvWtSdiXBG8Dq0UF0m9EfPqkoW9RVLWL/dhyITovKRIJ94H
ONHy0nmNVd8hOsirQ1bHlt6ya5jWCLsaie3ivgb0t249xTnJ/LNwcB15gzuTpZjroZywR6KZEFsY
mzrsN6mZsUxuYnSF0dbvhtH54E2BLt2DhBKcpdYK4RCzDkb9ei7y8QNCl19hfpswxxXKiIgZjtOc
msDT5Q7h/bD8XMI+bO//k70zWY4cybLsr7T0upGCediawWYzDka608kNhE53QjEDCigAxdf3MUZW
Z1RUVpZUL1t6UZtKjwg6aQRU3zv3XIssPNtgMi8di9qumSDMVW1Wx9lqM3XfEqpDJsDH9kW2vPfW
3eTU1SELstJmh5RPT1Iuqf42CK+eL+Q4EuOhtrP+Af0hezxkjU52bCrDuzCkKTUpggwGrhP4zp8i
w0g/K7VU3VkiUxlie5ZDul1GTLTHAlS0/0jsqQOJLmeBLqtlJbOeQSUmUuxu/5AgTBOvysqSlwwk
MEcSCq0ZJwblg+gHfaeIHcGv/Avol+e9tQWLjW24WAtHw8y/DtbM93lWMgkwH1nsUKOiDu/ZA4Q2
yaA25fGFwxK6pRvs/N6Suvwh2oThoGf1PFOSJMlaBGIpQ0pwY9rU6FxOiPtAvZExGllhkcxoow83
y8dvczHWGDaMKHzgN9/+GZi5OHXLLb5Uzr7+Zbfj8hi1eeGvjMSRT3kn8oU74dLd5YkftKd0zufy
t0sVypW+dcI6gyrT9jypzCfzRL6UfTjExk9tC858qghKTiH8za3XqR78YuODosmn3hPmJffDWa8H
w+2bkyWReBC2GiojFnbpR3FJjRoHClNUj5k5QiaPXk7uZxT997HTiQ+xFBIKDZzCI89GnxNgVGjK
7uBR0HFDpQKPNGgVmTN5O54Fa6OTwlt7USKsdZCabR4bQYHMZeRRN8WcWJgV2sE4sBQPk6zcYziD
8E6ZRIyg/sh3eNY74ntZ1Px0yzmbng3lyJm0iSg+AWwthOa6an5NLCd+5MqPurXHK4+VyCAsn9+X
lC8oNXMTpCaQ702jQS7awbZ+LA0bi3UgFvGTq1o7XNKF09m4aqspkI+R1wztbqwT0HW/I0z8wueh
D38VrvTaV9NE9n/g7BhBYMiEzLcFIJ7aeVz1bu4dgNUigl1k4j29z0pPNO8cjZo7NtDsnIkfiJ5D
eulET6MofHFyVBGSHfd0RL8J0eeEgpVwTG6m89L2pAF9VWQR70g6YH97dksGKq1A9Vb5UOJC8IKl
OAs1Tm8Gjn+1zSaoGAMUrrqLOK7+NDJbqm2H2qvYCj1XZizZvH0jNT47cYT9PVw7lI6z3+L82mx8
RhhiE+A7A1jTg7rPYTCAR5NK8VT12T/zx6s2WLXGjaXi2pX8ZnlDrqqY++jMRiog0NbNpiL0FBBk
NqkO2GuoxmKXuUjtVqqqcPuw0AziRbrOG9kv45WXjXsLvyXltEa3AwtWtNn4Frg53LzpRWQSwj6L
IJt075XIrGfeJg7i+zweykAO28CHsY9rukMUAKcz/2JdVkERNjn6jyjEf14PbpmTTwbhXzWOHum4
SEreyiTjLAurHVvRuEU7/mHyObkpvvgt32Xd0DsrO8Lwi3drCWh94G3G7LeJzm4SEGsF3nImJKQL
QHreZnZLqqsPHoNsKdq9Rq+arabAGl6ius3IhrGv5uLnZBKDbcWnicKNcdmkqrF+Dw1+XzKKJrv8
Zs7BZe1BLpot47CYx8Ew3FemfY67T/g9vhODCD49m7DLyiICiZoJwuGBnbxpb8Ii4/OxuK1/VoTh
5u3C7lIcdD3qT8JIPGp6J0OmjrQ6ynbsJuwXVikzIuHBQFed60xHawobg/PSWGGB0bKorKMXOSBi
/mRN/iUbRInsbwjBMhDt9/ZtrNw7PsyuU4yb0e2Y1s/DMpIumYTmgWd2AwCd7VWslemJ5+ESGII5
iAscFFhGtrW7iQg8fa5AE5RSiBdGISLcGFRtmasSxo4frMxGN06aPn13ctBdgld2Eewgxkc6CQrT
WdfTuPys53yMYj6qRbTSOod07XpCp7G5LMLZYVhkAujIWiHmJWVb/qo8P60/zDKcy4PvSRPvZucK
Yy9y305YnnC6poaU1dE9zyef0AT/D5p98EM0/xf2kf9Hp9ous5n/XELybfn5+59JSG7/1N8lJM7f
GKSh2WFsyWroyyfy95m29ze8oXS+MWqiAQ4/yT9m2h6iWZNHLdNQ1hF0Bf9DQkKZHJ61KESJ5TjI
c/5bjXG3QdM/xkC35QsnLpP/1G3czGTvLyO2AeIwFE4p9lWScUUhvrabjW7aEQIpNnVv28/cftXD
n75FD3/86/+sjPv3RuTbfxTFuMswn2M/6b0vc9mfhrwOA9Ygd4Ns76vKX+JujEgYLIPPM6OxioQn
VmSVl8Kx8V6SUen91SjK+b9SzP/7GdwfX4Xt+Iz5LNcG+v3LvseZ5gkhgpkT4uR8iBeRXgeoHsRI
68Gv3iob1g89wb/+q1s4hP/DtzywmaMx/aWO1bP+Om7PMGlQnYtywvCG6ZuCiNGhdvR1JEuz8HMA
pvEHxeUrucE2WUP+n7skHE5gKc1jHxDgQw7z5L6NsrVfOGK30z7LF8f/BmiTU6ZCE3kbW75Xy73w
crt8Ii1FtwrHR2ClbqG1t63qOzbiKgO2BS6njMR/YDh/130BUYllznYMa0LSJrlxVAaM7Uvtmpwe
W42f2qLkNeZn1+WHuoqcEsfajdNCA8jWm3fZ7XVgAuugPrDhgiNR/y7aorJXC+HftPcPC6Wuh1pN
VFv5ZkKoF6zMmDCU5i1qXXspHtpIPUTTjR0Y3Di4wWpEYBPyDcnwxEiwg41GmcKSwGFQWJufpVH1
GCPqJ3a2/lPqlsY+aW06FUy2w2PCfwS9MSGQpS52AeV1t/vpvd8tkxcL4vNWhx4jSX4YpeNtJnLZ
u+iG8BlQpitbFwFbfeOT6z8hVVg3+LnRroJV74f10UO2/3PQ4ZHsb8TpkL+iD0H0u6XO/CMc2zZm
gT2a1zF1X6obnUiu7ISnQeXbyeDjsyGayQO/5li8VyWXlYtSdXMP4NqtdTV2MKiG/r2ARfWHKUJN
s+LUhIJDR21aPqjZgEU3i8G+z9XofZJkaFjWlF2Rn/jD0/3kDLhpEpwW/FC075KN1iHpvFDlwRER
zxTciy9EdSgKeIC2qXlfy9kqwIQTVXVXO1sm+eTxg5r3ZTGmP1Vk9Kh9uwAq1/sCdJltZmuQqnHY
DPyihev5i/Vd5qlVe6+2g4sxN7QDeZma1SlVcMRJ1KirKDBU3Hp9PM4tCfwxcZkh3QgbPy0AYlYJ
vs4bxhyIDAis7ergCmTvO/ugGaL6MCPkNbaF7KyPaA7Ut3Jhac4p04jAMCiYJJc9jZ5J/EOVnPSb
/EZ2J+Tr7t0p1Dm+jS8YPKzE4sVQdXr8SQl0BfvvqKrcYOdlGFh3ytsmQEdylU9M9jZaNO21+ILW
bT+v3wKer5APeVsam8Roc2vnZkJflZ8QACib2mqfx8HU5amdNW/hqiwkaKAaMIGQArNDdNhsJAhp
G+CkeSj8egssSimIpfy+Odq3WAEcPQkDojmcMKuKJ0tcEtu2D4wCGbw1zD+6pyzNU72lYcnZNrlP
BkIMpctMim4shZ6FgfvBHMgk8+ubYptoUmLDTMwrGJXKCTGXmrk9bJj7D4yCQt/Vr0Rj/f48jU30
bfYLp3yaF2gi5NkkRro6mb4PtygJkNbMpa9Wcxk7HF74RovMsxEWyKx45bd6yJn52176glh4lIBn
BkBBL8Wt+AfX9gU3Tjiv09zWJU/6vPefnCkZs1+D4/OPmpWegyOvSAcOgGFbdYpMihJGO+BsCyk1
VbHSC1S3T1Hi+JxIW3/ciFBxkpJb9rrqStzobD5tACM9SJKyIlq2eTlNJ6evxdXD4+RtDT8kjuEy
50aH3EqAfUZumuoCLrd8JzM0A4PU6pvOPclONrfVE0nTVPHKypf6ICO7INVNc0N94jfXSc5Txjxt
w1xzuaKTmkqSoikn2AxhcxJHcsTuVXgEAnFsJqzXxshQvyOm3TLm+mndM5vxxp3h4rmINY+hD3N0
yQg3Yore4BP1O8UKWfjc2p4PhhqMXD3bpNi13CYfu3KQPZlBB1sYGGf0wzNRYJwaHWbjajYHoGet
+uTkB0yR9qQI6wXyhPUa/E5QfQROGT02VkDeykfCO69bdqMYjoP5nbhLO6x0X1KXVmSE3UcWXAgj
QuPZsxb7wSCK1KyESwiiCKtKrBuH8QJ6Io3BpMPmG2Mj6/dc0ynSc6HV/KNHDFfuZJrP6rGEDm4u
VltMy0UmSQOL35JFZxuTgZfbfp/dB3qqy53RBWDUwHhZQRTTgRTXQ+7e6NpW0QCa1/qhwMp0bxCx
7lYNOaHywGYl4m1Bx+OEYJEPUiymfuFy39gOftFMsX4YvLmbGPLr5F7kpjxTgyHpC9JZsmwattM7
yRfyxsM0vY86g5xy1i04KytTuCtJVsxtlkNHJ9rCJIOXGiaqof7RhgWFdbdgMpCVJBngjVnznKcO
BhhUMvkhmpR3l4nauM9Ge5T7obQ6PhdBjyUeB1d4HVRLae3M8750zLNtW/KuMmU7vkS5TXrUZgUl
tnTLqW8FoccHZuHKWcl08B8U8QAy4IJo525ySWnEnU/icmdMGu2SbWhNXYBWbPEyT6s7XrKchooi
wOJligGjVtdp1gMTGfZo5xYzRQBjS9IGsLb85ZW8PuISRrDeYSxojHXthml2kOAd8mSGdS+OuBo0
/yNFR1NY2DEqUCO86yw9X5k3ZfIUhrIQ22kcnGHrFm65HBs8abuG6LTAkGVJeSEDsJDoq2WYnCj/
LvtDD7PLYcF1m19qNsdzmBt63is5RWO8WJ134TU+RZuuV8F7WxAliXW/9AYfcmsx78YhS36rEEbr
pLJmDuO+s8iz+lKZHbLHKJ14XFjT71yPaX4GLy5hc4luqNhWnGpXWljsH9mXoX12ZZmuC3/6XY8d
k6dejR9D4N2L1jJOjQrlhsRG+MZwlgim9TK4zibyAD7Bc8HJbFXGfcQUgOEzpnlrOE4s7fZQ0Fa+
6jqWDT6jRHPNBZX3pGnc2klK0ebnpezD95Bf4dXE5fbTFlFyLCZRH1Bbu3vGSsOR9BWwXje1NKcN
1p1TFwMZioqax7GjCTEqi9cUBIGABiPPU9sldrAOyMKfqeK0fg2i6rCjQSCQt+X1jepma4NvvjHF
Nr/lFAZMMrTZ2hYsLSmTokPaGq9L1N9xSsXp1pbnxHHemtv0tqxuv3FGy5q2GPpYKSR9uU6bdQ7W
hWJnSHfsAY5dP5p7laZBrH0Q3RIccS/MITsFg5VvDJ/ygyCiDgcdT3lXhtU9Z6MmpnUQd7EZXuVQ
cCzoqePy04ysSXTpGA0gjyiOnlXvCpHSU6M7Lw7Lek+6bc9S4uQqhBrKnX6EjpuQep0GQHLsKi41
cCu3QqxIRjW6sElSW9Yn457Hw6eKmmLHjOitT6MYQD/Zm0EEoI+8xifUN1tjc18kPRVwszjyZ5Kj
7mX7kdrFjyZFbkK5t70rtDiFHpsp0W/7qHrk1Axpb5iPCQV7LEC8fUpsM1v5Lq8tYeVH1oNUdw+s
5ylmJm6rEUHxRVDGl/nHhNwO4rX8obVwW4mhMS78BBNyj1Z+FQtRNfa+tL6tjCm5GOaSwHVMxGLL
nsUQwNO2lhYTuLZ94DQ/Ezcf6WSw7EFxIDS898ES08lGvvDs2JP/zvtO3DE6f/OW0XsgbjswrqGG
oqUR5EjY/cF21Bz3XvJseWDryejLFVe+tamDHwHjXCnDas/VaHhvLbc+eJW/ExV4ZUNm4Ah7zG5r
Atsei2XXkaXtIvFqK99CwoVrQto7g5qJBnHVj6GWNygziC6qXdod+K0DlTxclhmtgJgzNkziGhro
Bcd2PiRAoQyNouISmehl4X0tj+ZQQ+xbi4Ch9HnR8e86gpVTieZWd74/mqs+tF44yZDJLyc+fXU1
+z8Gwi85qPHmJnfx2qTd+XVKorkm8DzQEcHMkTPJcHIaX6wZUlOnUVbO1a2q5mSH7qNegiubfrWr
Ftu/I28SEl1jezL5OtiGYXfiM6qefVmcQWOA25P6LDID0iy/1I5LJUrRssg0qelgUaAPPdqIA3Ik
Z+OM6bUERFaUTMVymbZmZFW8j4uOkU+ZTkc3IjXnulfD1juaVet9jz3yRHFY8KEhrn+E05g+pw4e
YAeO/oeuA/tOBHNJdlgH7p0QCiFeKwXrKd96RPRVbIxkttaAtAtoDkrJkCDKzli084tpYfa9yjhb
sccIz+QvktiIzGKbLNP3Eqncpo3a9giXcWzwdZA+TtRjSwLwOIkFY54R7k1YjFc8I7C5krlAGzTB
ph6DYcuC9uh2BTdKp+TPM9w7ke+SW88dHiTmsc9Gi+p9ac0n3U3us3J42ZEN8VcJz/44F/6zDOhD
HPMp4RlW3jDtoIwTc5iJu2RNrIvkOwzqqTOzbKtp6PAYcE40ifksCBnODf5ravvJZeHxfaLtgvtY
iz8FbCK7VIpqCib+u4kfzNqcCHo0wqFzjToCOOIOot2QvJJZpsM8W/eQTzzoGyKHJNGSXRYVbNOU
m7FGsxwAZ73UR0uzYcd3aozvQZQOj3lKRMO/ldHwtkxWrmOkJ1fn3XaYc7xERhZ7lCg/J0teF1xm
au9nEMyPEbLId/iFRXDfVGmY300CiHydcQweY2i4g+Wbx4ZfHY7nGEznyDTXbEq8l4Af8mUMjJym
lqG+COival0HIY4WJ622aPGx/Ic+7kv8Pc91Xp7RlTlreIN6La3CBX7gLLBg4r5K5ddHqnFiqOWQ
JR2TjNXIMOHecUZ/X5mMcPWtWrsykvpEB/cLrffDZ684PNgs2TZkusjti2EirsZepOiy/lJl/gcS
rGQ1NuYhGOh1NJ3d0ubbueSeuGpHGW2SaGmPmdfYx7Lmw9rP2Cdis+4qmtlLh3H0NAJdPQlw6B5J
Tssw/gFkOXT6g8G+nZ34bMJEXDPEjhGpd5gEV++4rUndx1YqfdTVkoZ5KlMAtDuDo6GHo3ZIWDjB
NcOVIcNakozD82YqbcRzIcXP3U/idGr0cYqVnpsClg+I7V1j8enzMB1mirzK+4YMwzYfUkb8H9Zk
pdGD23ffhonYyyazM49Rcb7wp8LLZJoKlNP0RqlYz1mcREkZ94yyIzNrxoCGl9yu5DuNHzUR6rkN
en84RKWSIcejTFIQum19SOl5tyyeBU0x+g7qn1Wn2D0s2yKFZnAOwWy0xTLGFba1pQUkGmbHoKz2
tt3O2YH62wbd+Vvat1jgO+wbjmA9QOpQhluWWFbcTYm37t0UJD6ROwqbP3jlQqyDaDxRXopQogHF
3biZQejRnSdm8PgFqBD9bFoa56qS72kfdN/YamwQo1Jpia9TKoOWRtPY5DfpmtuxmhmX3MXIRqqu
4xmAb8d0XuFi5IZMW83hA2WP6RGxl05Jm9WthJ4qFQfRmx+ZPyqvr6gwIcyeCgCAzMFzM938GpZi
e0sMxF9jXA7J25qQThPVKXE0+Ce5uBmYV2fy+wS3Ss8i75HBHx4z1Tv8dfq5fQmXvFnWySBxqvWz
62+StuPmRCQtv49qXbxaRpJjcyQb1rlB021kZ/js9meYhdi0LT6vKchKGRsMMZcVwyXmE/pmJMNa
FZDGZAbJScKKWvgTEYmdlxEoiVsdOC8ig5SKwUbE0eZHG7OQo4w5zJDvBVP5zWQZtcqEnM9dP/kx
NdF3M/qow6Dk767yV7m24XXkiEMOWIj1w0Zg4Tg4dT9tgFQFKFOzPLrLlOwbmoTv60QO3wxhrg1Z
ctIoF3FXWNw5VhxWP/HPpsWqn+z+LIfRwoZgXLMMPMaw0LL2PIa2UykuE3mErbScWFpmfSzJGO6i
kYPtqpFlEGfKY7plNFNwNTEDsMczHIptev3UObP/ztqeC69fOod+9G8evluMkNzhsc/sl9aJ2oOl
WNQxmf3mV8tFe+BNtxWN3Jl59+hMpJw8gkxncxk/2dnUa2KZzWEI3G5T9GF/cF29z2trfmymNFxn
/Krf46DwD1kR2VzIWw2D2DTctAPHMcgPq0TFE2ONB1KPCAtZ6GAO9eEGgHK7vVFR2CJcM0D9F7Dk
dIPkmZNifvARLFBbazQP3WhfEZ6Pm9Iqqkek1wHHnWQ+Up9mwRA2ND95ftXGRupXW6zCdG8bbB/D
L4LHMMY0Zegpggv2G5zIYB7J0W7dkIbmaNIbF2B6NyUqO6cFvVlVmntPrV0uRCr7nL8fyryaYzLt
8UKOr6YXtN+Xgn/EyyPCqMEXUORNxaUxAu+hUpyGZTR2T3ChcjURBVtHGb5KZhyWXPE8sGJMlzhB
BRH6/KbYruxu0/rdVkbD8FOZrsbPaiZ7orFcDYxqib05QVTFBfFXzgXjlKu0jpXpid1gcgFxLTxx
akjKrREtPPwLrV64r98gKfEHMoVCEH7KQitg7qFM4KqIqLItZb68SYK2v9NcsM8RX/8zk41543G/
fxt85pQoSufvXl1E6YrGKm5IuFZI/lGdgvah2xiDmPcWw+lxsvAVQ5jQBAOH9V2bhERLfo+pLCFn
ihXJ3fVz1+HxqVAKkSXAZcnV1yky65e9yM+054jMALn2YvyL4xPczVWbKZmYpdCx1oG6JA3P4QmV
EdQPR4l6ujmYdYoCG1FCnrs/2EGgjV/QR0rNER8PnOIUxxs4zJJgh5rLPlf9sOyTOaSoph6gdxay
N5IYwLYC2ryfU4cwWlhaO8Z20Xd9o90C6f0m41k/IOkodwG1M/c+J+2PFrpnWzqGvBtLPJi52S+b
oG7nFbxQurdZGj1OyfBjzuUO3xLMImc6L0yPCCP1ygQDiJNaHvhs1VevL+uD+gLxaNjmYCgpndty
6Um49rT8etM02l2HW3+h7AJM8Vkn9n1RQUUtw2tly/kQVaE4MzFF3dIK58Aav30wVUJLWBfhVhJd
UGwNEl44XqeChCynwKkI0A+GSjo/KRIwdpW0UrGioaQpEL01/S8GUctHUXj+UQajRaqdOL6lQY17
0atN4vvGPUmJ8UAmtrgzGV5VvOAH8cwQoN7aLB/Wi2jxm0l1rqyqOjF1BBut3D0UYsj0B50BzDbF
OgKDn6EPQ9fPD3mSiX2tk/Ql/GIgZROW1F8vVssgj4TBIwzXTb6MBYXp/pjt5q4/VDxHu9l+mqYA
bWUuv1ErTwsY5rjXCVGZVqaicK3bybpmLeF6j6CTfKKFt3TOWpVmfxEkcn92NvkHuDgLGAZesy+2
foC0ln/cfGN+AMapv5BODiHtnrE/1hIzQbZkkPxfa87q1gnu1DkSNq7Tg/cFhxbRFC/wNjA2KNM5
WOh35UW8syhdJMjuoTfGGb0p1fwy5hX38PnMCKRfs4n0U+yP7blxPIr3PBcYpfc4CGunYSD5BaiK
hmPwNqA2rPOsgAuO3VnrntIyTvfmTzvN6m0SDcFv7VQ97+Jmjhlp1neQ1/ZzAkV7xAzO3Sl3sDFN
neE9Jv2X6BoJd8ecDZHc2HCE4yywLqtRktXlF9NrxY1jzvVT3dotH5vFemy8edj0gcELOGsSZwc8
U/JFukN+dY05LOM0m7izDvmwRzMFhxNNbLlmixlpabrNw2yUzYvF+21lk26/8diSQ7oSzqbqx3Qz
WGSP4BDFM9MXRWUCxN1kOAS8NRewHuTxJcETeWHHFB11adtXXZve9TYvQtBaekeCu91Rf+HFmFfU
PshQ7GLHcR9H3mrPDX9vBOoyL/YcV9s4ahGLlRNta3RvvfV+XbwS4oFZnr74ZSu8fVsqCm7eli+4
WWQwIyu+Ii4rg6ffhlEuL1aBMMoaW6vn0CirD+2jmVrGMOTzweU0BGK/Fa04e27YuHkojHePykmN
s9WWKH8tdzwXuZO8oIRUKIFRDEB+B1yc8mJ8HlTQ7KK8zyEP6RDisxjhZ5rgMguDuoGV/gPeJvqv
03cgmEvThGuDBpp5U39B3hBNTJhWgtcTf/XGcduBaWejll32BYmbX8B4xSwwWUsuyp9qHrjc4O3L
mbyFZjicZjN0xy3m80LTmWwb1qlKUPHlqoO0jL5wdFZsfg1Rn1X1RlmyfWIKj6o1UlCrgP/bVDpB
vvUZo2BN7+o3pyU1seL9exOjOp193xWg7RPPn9gPG2cbzdK+Y1TL8R/AhgH7Fx/f3VD5yZBaumxi
bFji3MIuYwbjMeVMMyQN3rqhnYffITle8wo6y1C3q5ZnWeAZQXXOZN0GrJtoy46a7mk0s4GuP3IJ
Wtzh3uA+FV1pR9jQfQH/udTPmbzJft+pyWsvw9TtQ4IUHt2sA5TN7J54Nq6BPYsjhXkrb6aMgTaO
6231uwuZhjLXy48IIPxVWiZnnbOQ9lOPO6868RdeeeBksU9EStqd3uambpDDTMNaNf069G+7ncbF
64AVEOvMek5gxAdxl7bNVs0Lj0k1O/tR2dd5ZhvWSbquDTyPopf+yu/z1yqK6rjweVVknkOsgIUk
k4o9+r5NWomTMbZqCwvL/87/RS1DbrbLB/vWdUEpViZIxU1Gd8u5JNPGITP1FHAL3ORivjcNItRh
VK8jfkfikcpVd2rvkNnfjUmw8LLpP6O6fli4SawJn+SPsFJriSTG9vJLOXphrLOOublYd+1coII0
g4eUrjOrVLjk7BauqvxJ49S9p7EYjf5dUlZdjMHz08lhGRT1N1faEtLHSpuXtpo/ylRO65YnKQpW
tB9OsKtatWw6xFhxSBrgiJGt2izMyFZJzY0XlD9DG0H0hJs7MFEpbr3pSlzSSODP7By96uupjZ2k
K7cVQz/EnGdm1RkMRep8LB6DdxRWRZ0/Vg7TF/S8fEdYUa8yDvR4wmklthtS0lXVv/D92dP5AOHp
vDiRaHEbuF1wkjxCdpz4Et4p7J5w2maXcJLTC78I0SqyapJG/cgndCGtTJbeJwQfdZ67xu0+86uI
VolfZe3cc3+1JENnzc6HIS35FxLbZGGCwjLvXA42THytCJayyQEsaiILlkrejbbCZcd8YsXW+w1h
n/N5e36tlVkVHwn7F3ksWtIc/NU5h2HTg4e+JKzFZsaKDKYO0p242E2d7bv3Qakbjm8yE08EqiLN
4U75FVmmiIfXEblVlp7ZEGXVOvVG81PxPF39r38kpAVpofLVtutxm3jd0P7413CK/R/QlDDymChS
Su+TqCUE/ZdQWNFFsjFFuneGSDyWbjlcJ6vj8mRynZjjOazNAEn3yHc8U4oJdAcUMKyrIUpea9VA
iTu1a6wToyyD3ex63nSFXqSCBiYDJJ44KUVw0hln+mUALhGRRBQqAyfM3dnxa/4l2mWupJwRYAR7
kbVp+en/PVb4/yPY/9Mjzfifs2rrph/e/8c1+3j/c/P57Z/5g1Qj4/s3j32CRTbQobYJMOrf4tdG
GNw60X3PIqFlhQFpwb+nry0LvI3s9Q1SC6KAi+j/IdW8v+FfI7lJZhCOLaC68d+6vP7OiJFbJ8ae
/m7+CTNm8e/5E6nmeX5ge8S4HccjoM8n9C+fTe59CoNLVGynxreoUjOBTSgRosNnqOZmHVWayI0o
7TtpM/8yDOolSuzTK6fKm584S9vXP33v/tkXdGuu+gc653n05t0Itog4uG3TbPWXBOWSgtcUYxhs
NPOkZ9GHzkH6Pe9Dq50eIDszJmdZdAajYvWvzeQFDsZ8rDO5PP/rr4Qz1F++FH5bQw8c0AuJr4WO
+ZfUNIPUshdA/5sh8tRqubkbeMs2h1qn1om09S8hMXDOCHtT3pja2s1z059CMQYbBRt1Rt5pPXjc
JNZ6cZwf7KQ9CtDnCmeuBSlQl1slaCknclRFJPxQNZMN4/a1mNfOGwg99DAf5ajObpGHl0Sibml6
bR552gwsLznmM6fJ5EMPrXQNRFPfQU95SJ95nidWq1EkEpX9dJiD7apCJZR5FvUFoJJAmypPjBr6
3WQuzTrj0oZQy/2ouN8jGCw4jWpnb6DN/TVye13PPZd0iDnGP0F6dcvyNEep+73En8wgpJrfC8sV
21nc8TJn92g6H4HBaTY3b5Pwb2yhg20XMri26+yC56rE2smqBTmNeEwTZm7BzDc4YnF0liaTO9Pq
9GbqZX9ZOjgNsJV5Wwiv/1ZPdUEZdM2quoBcIsPnHCK9zKtsdrWzqm1OdFbh3Efsaz/CYcw2Xks3
60rnH1iAoAV0aJj3iTKmx8lCJMmRlMDnyjb173pJOaRBHCBCGwt7PWSMmckE+NJ9Lycmmkc+umfD
EhmnSvwEsBRnH69kP1IVYYzfWeD+8AN+fC0U9aq64ZWGX/3kMHx0evGJIP2t6ZBfFCUWI3Ji5j4F
2GeD1jBqMXt/rxWu6dkvPyKmfXFkeTfJ8HSgo4KCutEbLkSyhp3yMoxvGnMBr4GTmUfim52Fxbpw
ByPOl3KIR3ozuLL9zKMEGs8yDwLKOs4GA4W/Y5fPQZTRey66s2DnvTda/QtazN+AdLmrmfPtzjY4
N3Ge+23lxKR1/aPoF2tl58mwb0FIyDRzwcK/9YTYAwFa2e0DZLIkOcNqXcK9OeikEJuxcAOMMs0N
lMY1UZIwDJaQNaUR5kNbao19JkyiLcMQ9yFNUr3X/5u5M+uNI8fS9i+KRjB2AoO5yExJmSnJJWvx
dhNwle2IYOz78uu/J90zPRbLbqN59QHVhUZVmaIYPIfkOe8CZv5F+A6ftLWiO7pMFGHaPs6wqLLF
H3WQLw+ZO1DGi+DTcJ/pg4cK04O7api7y07uZqTVQjg++9Fp0AYfrWDL9xKjBTA64BGQuJ8PVQW+
b+eM6+fMtvO3VhuAGL3swS33rPC+T2rq43OIIMNtIKcGPdApQIEnK3nJ0NtsKozP43mlt7Qgv0Lx
iwKzeGvzNt2OXd1xiw594Bw3XEmRnBmj/I85vsZ+If9QbfUJnYFnRMx8RKpop4ME5Po1ID6Xb3O/
3/zN5j9Nm7PrzRSmFPJRCTLdYOEd7PHgz9BCrx1U36X4TMLLHzo/BSwRlxeVHpQ/cNhAJudT6cXW
V16qdCqi0X6mMFnd42E2jHCVwvaLVVPFr528vbagjVErXCekTpv0fhBzt2sXiJ3h3MdXKrLrE+Sm
9AIU3W7cuSjHvb+AG4qk2t6vJYGFImH/smaBvEGl9OgIfJvRsQ2/5QPHx8EWc/+xBsLxlFY9Ykzd
VAa3c9dQCEBRen4j1ZTe0MLmXqw8DHAyH2/hCv439RYXYP3KRoOXNNu7KFjyRxpj9HoKtutDufjD
OzjqFkWIiYfxNXUtdaJoGufvNjkHET5YooxuFhF1eLpF6Cw1X7cIUjGuPXAF3mSep66l7Fd+9KCC
K5e9WZCfGv++qbAVKUvYUu/C2kbwG88ZZ429PyiVVQ+RP9MdB1eF6UfuiQ8rCkgIaHnzBUkz/oX8
JDJ2InRPyq1meut2sfPEMN3UdGUxIVjVfFCLD6ti7MUeYXjv5DZolyM8qbDYpn123SIJcb50fmGP
16N4Lqh5gbHDUgSzGOTgKewB1X1AF/6TC7mITuAabeSJKr5DSLpAcXCKsz3AKwcCBIQXGH7+U9ZR
foYsHC0Pld8tD2yZ5YEyubyrahjlmHvTPb3C5EA8I+kjnq2M/0hGhX+aY8zW2omEYSdqQDUyH5GM
R80JkZXyCeXm4skJrAfifT6Bwcsv6tto1W2x3d0nlKeush7ub0LOxSGxKHC5GeEoUrv67NcgpZcO
s0Jn2spHcAHTwW2h8WDlEkZ3UrkAb1zQGnBImueOMtpHSsh4mJSLFMNTZuErNGD2iTosdI/dyCMF
0bU66kDGdV5zH6Ze8L4hD1HOGGt1P7HEcE4v2sFV6PfP7VDSuwEuFT/y/5DS7dIS8nYu72bkwN66
1QBhtrJh9sq5C95WuGch5jpYndgtbRVdJW2z/VEFbbhLUWG+EYFFifgC6Hy0quTKgWrzApfdT46Y
xpMGpmV4Rif9bkFpEddFMvOagfqm3wf0ADY68TLN9bS3oGw9r5SJHhJEOd5WE61xubn2TRkUG0XO
xnrXN9hEWY59Y8UeNQQ0Vc9i3uarxMvbj8XW8sKNayj9mDrs7VHJYx1TH09yDKD6TrUfwcsE9ykN
goc1KqY3Cke+6yDxxhvSsmRNiTu0qoJrFGPJwTznJmfvMffdKlDzjRXE2CFTH7pA5o+AWVMEGrA6
TbYuvt3yaHiynbxQ+4CSZroDv+ueUuy61ytMYea9TMMeC6rIw2Sqx80rnttnmxLk58xDsK5dIIwR
DNFnnBQ46iyYtQ8TDWpgBDRnrxcbZiCOFslLQD2BOiollbdu1+L7tBVr+V5tC5q4QVH6Zx/dajDq
box3VVhz9qPgiIxjvxFN0ZR2Z7/PKmj5vdt/GRaaNzkl0hY7kmvPwraCdmN0PTdgqAVIibfSLpp7
2wmdL8i3W5TJLjHobAWbJa1Qm+89PN2pkGxHisv2rYpHRclgtY9O0YIFbMVyWNOpOC+ZbD5+TxDU
/S8ujjzytmKmDsJz700joOZxg7OJtDivMvD4Vgry3XLrq9hGUwQBV89Oztvsjt69XRfOM5RNoHZT
5jwXY+9l6Ph7zSIPEjuv4YkCwvAlmyZSQRDMpBk6ypiXjX32kjZrgPK/SkOgbTRBTw2Qg/RQRh0b
fhni5aYvY251QeUsD9+P5dbpaeZOfSu/VWkiaeVE/Re6PZIWtJt44jlXNmuLewyMTdl1oj64Ib1u
6gYDpgxbXyhaIEmyPnT9EB0atM8+QAGL9ujExQ9pCdJ4N14u97D3m49w6Pr7GOzxcGk5Lw/f/yE3
jUtnxnf5exA3rku0zM3HVNI4xdHWj7DCQvd+3NfeSn5DfIGm39IEfwHGz79BBfZONKj5Y15QeqcI
4mByNS9iebCtoPkY5WvzoZ8t9idUGjySxBDwr4Kp+bjSkX9ALTG5aZaWH54hAoqsQSuRJVGcQ08l
T2+cJKYNlw+bxJRQhLSeInBAD1J1/T+XP5GT/MPz238+Vf6jp/dzXfLXf71SMPv+EPyXntl//5JK
9uoP/X8ie+bzMPz1o/td9nWoPpc/vridy5/455Nb2PIfXsAVGR0e7kJQUv/3xS1s5x8A7wIeOfCz
EKnivfs/T27H/QevalvwF1pYvLv/78kd/cPjn2FO7fAYpyxnO//Jm/v1s9K60NY8nvbu5Sn+Az+L
h+Zab0W9YPiCsFP42eKJ9cMa/OTx/KuRL2/qH0ZeskB0RVPMZ+A7f8Hs/ctqk09mQ2t0rkYtFoXt
ajkPitJq1orH3C2nf/Icf1mF+MW8He2BTbEMJm2h5nOIscBhqcs/CiRPro1m/t0n/IdFkY2VR7OT
zrzbxjvgzXQpCzntzAbXyiZR0Bd1NzJzBFfjazdHfrK+FLzNRr8UFH+Y+kITClZ5P53rtQiRo5CY
nK7Ags1G1yosSZbip8pHRJ25na4CKNu3Ml9nw7lfvvUPc19jXgPxFoy0b5pzFBWYRIS/+aKvKYb/
CiBHY1XOICtxflmnc+HUtnOcUEXsbzYHAbPPCGxvy35cY4wYrXiybj2UOQ0/9nfZuR9+JQd2izN0
8YASPlVTzlLg4uNqtl7fC3Q/DB4UsSh4XAznYMqyh7Is2/vO934jTHZZ9P8rqv1rxYSWGJp8xNnX
qUZU0CUFJLs+53jjvjHaR98VSH+YeeQXNtZcAOks7uOPqkjHZ8sqzVKaoyXLBSAXbLcFY+5s/oqo
CK4O/RejeTvaojhO2WC0547nRTRo7qMXXODQsSXzH0bjfy8r/rgu44Sbg0zHs4tgzY0cariGY/o7
ScdffFJHS8iSjRiqoWFhBuu+F2iJLNOz2cS1dCxGOAYQMcZzG2LbsaMXXz142zAZrsslrH9Yl96i
BD2ihHbGN009AnDzjqsIfbOspmv/JShspTaK/Oe2pX+FxwqG9PH21mxltITcNFuC1ApT76QrWx5X
ovkTHGX++d8PfxnmZ2GqZeQ0hIDa2CQYJ7EsBNQLQEejW5aP7SZBwcZ+Zp/+/U/6xe7RS9qLvblh
7/dkG5WqW0Hn6Rrj+t9JgP5qdO0LZ9GwBQnM2HOFWkZ206os+2PJQqjRZrPXTt0Z8zdQg9+hu53D
azLEk6Udf8Ml/9XktW+MFF/IM7McsJkP5Ed8FdYPAIKc35xdvxpd+8SDnFQG+p3R0xGlMEnDOKva
3ygAXH7/n+wf+/JDf4gsXphrg6Vtf1adP39rC9+5rZoNZ7q1ddS+HOM1v5aV6xutFI6Zr3+cnTpg
NbqhO+PKde8i2odwdPFi8okdXTnBSxLwYCFF8wLUfUBNZG2Xg9nQ2pEyqN7xcmvpzlvVv3dDCa6w
P5sNrR0pddPUs5sxa5SG7suhuFGdZ3QQInb0erGpBudrDKnnDGrly5yvd5TnjWZNhfP10HPQ4Ers
cZTw/j6lS/pt2ZQ0S8e8mF5tyQ5YNGV5rjVFBB9YRs+e0zyZLDYt0tdDz+OsuqaJhrOc0jtlT6e1
TG7MhtYWG9Vo4BlNwuU1ANpejtZHv8MD2GRwR2rHaxrKempssuMw2vn9JnI0FmeneW82upZ7RxEX
CySp/gwVCWAjpJd8bzaylnXBSC855GZawlD78x5IaRYahqSWcyvq5A783O5cFeEf4K1e6kgYfUpH
agl3oThgqWa7NLKtelfawTNwCLMXASqOr7fgFg65NRZZdxY5RjwAWhNA1EarHWnfMZPIEQnYL+ck
rD9T5n7E59LsjuRE2pdsOshLddJ05yX1oLDXWGyPSNZdmc1c+5gNWFLQSyyK67e0QNAPUI5ZEtRB
ARMy6l2Js+jZx6EDeKn1RYbbN7Npa6cZ3fACRQS2t4BZm671W4B6Roe+E2kJFjQYTcuLLTprs4tR
ZQlts1wSaem1cSO/jy5rnVpw4t2/KBYYfkUtu0Z9iLJcw+EeVsmXdEz9HUyNP82WWkuv67x0aqQB
fHYWrK+GcvwaC88sS4VaSEb4hWQtam7ncMW9KBQ02iezVKIr2gc0xagogokBUPgAjuxDXAKv+vdL
cgmOv1/dqC++ziRNZAnIYhzvC3K3ECzaAgcdCd7wK8LP9O09FXVG73XH0zZ6lJdYDyV+hzxNMuQw
jKS8Bjm6BL/5VS7j/OxX0eJ/rbxyQZqpO0/rcu/3ziegR4//fpV+NbSWzCVt7WbpL1i+BqNj0KIJ
9HtPmAVTqC1M0qOqtAxQS3AXPgVR/8c69UblUxplrz/vvElPyZIDblsBQEclfChU2BvDFdeyQI0I
SrnQ2TuvaE8myJK7cWGWBkItDZTSF8mGju+5Celgo7baQQRz3pl9Ti0PcBEa+2AkL0ZRBGP0iUvW
wWjkQMsCPRqXuewYGa810L3Qi8N7s5G1czmxJwvjqpi1DsA9DEH4DEEw+c0OvOzjn4ROoGUBe3Lt
JFjm/hyLNh92YeO28rEKKr9+B+I7fDH6FTx9M9YdQKoBjkJUbkCUMvJ7AOjHaPBAi37ZtUMYKFYe
8dNjHoACi2LDj6pFv5PS2E3o5Z3V1B6mpTpOXELNZq2Fft6TdAcnwh2r/9IjnauU2RYPtLW2N+Rg
ajxLz15fogKdH7MLJ9Bs0lrYe6Oa/KoOWeoqDXczUEPk6wzvn4EW+JWHEnmPFsE5hON7bFGHPqy1
csyO0kCL/BGbX4STWO8Ip7UCNZ18y80+pa+FPn4yy5zWrPgSqeuxtQ7ZEp+MFtzXYp/FxdA4JPaH
yr8ZCvdO8M4yG1qL/BwNmpn+NAuyBAfVP6EpabgeWkCKORnDtGWpYQHTa4+uK2WZnTu+HpDA+4Hl
sB5uue7rBYXf8Hf3oUvg/SQTXmDUP5aybAiKZD+/PY9FflgcciF6h2ZLrYVk61VFPuC0QiUFPp5T
3MGKMNwgWkRmClqRgkd+tjblPHruuO46ePFGo9v6sy2H+kORX/inpWnSGzcb4KwMwuhQsCNtm2xp
FGR2avmnjLemiivQFhXsKJMl/5vtD9iidnAdBkehBwMmeLx7LEwDw9G1vSJbKJBCIHk5g8ZLdx6i
8+XFhB2pGLPpaztm3JZwCdPOw3G3AVd78eaURpvR1h9wBULKrY1O6qmPYwBG8cmdHaOUYkdaBl9D
u523rLGh/aKIjiFL6sgrswXR0ndDzaqo+gTXa6t9grz+3JbWf+TP9r+tSpiErwO/rNIib9JpOzml
845TmZIQWGOjaf/tAedOzRBu0Xqii44mTSbfz8i2mI2tJ/Cym7YWpctTjH44BIowm55hTRvGfqiF
Z4UureOqcDkFY3AfVOVVL+2PZjN3Xq/4EM2S6oFaTiP0o3Eorirs7c2G1rZgIGfRrwJAaNVM/a5b
/PxClv9gNri2Cesgg+CWyfm0qew8Dv59DcfVaGj9+QD3DwBfb42nuOsOYZ+e8tAzuvlgAfF6tUc8
TPpsSqdThr6r5zk7y38wm7S2A2tqQUuI/PlJBQug7fh6ir+ajaxtPjh9DcBNb2SHzPNj4If+EfNX
sxaBHWi3CAyASljFqLlMog3h92zIws1mlXw70M6GYuTcwW9jPBVIEZe+uE9mYXYc61f7QHk4qyLz
CmByfNOP9WEc/jOTyn8lwUALycltE9CB9XRqyx7ZqzxH9iD6ZvYxtZhs56VFziAYT6kfnubOOqCt
ZJYD9Vs90P+Ihi87cLnIeBXVWl0jMWiZrbd+sfcXJYbOFuMJz5npypLSRzli+J1u+c8vnLZ+ty9b
RefOXsZTVlmPm5qvszz402jFdW5d2Fv24tsKuSIrP8VO9RYDsHdmQ2uRuXq9k2f+MJ54AT7EjnyH
0IjZGa9f7qmwT6NlEzlNXtwU84qMQWB2xuuX+17hODJbzLpwEHaqQuc2KcK/zFZEu6uJQsWIzjSQ
vIMPiT1fQWA2XBAtKKuhGPwokIw8wYaGKdf6v+vAXj7X31878C9fHwpOVXhA5Wb8Y+pmlVfoiIbZ
1YTW8keEp+pgF2Ihsx3NFkg7NtFKtu1ajiRzN7t1qGZj9rQzGtrT7m5q9GQKqh7BMzyQ4n65trvf
mZb+Ijxhu756D8Ybar4OYnwniDPxS2832R10p8Vw4trRGcDd4BCyhpNbpjb6BUV46yJgZ3bke1qQ
humkRoU4+wn/gKvIl4c8ycwyru5060KcnV3a6ygVBTeu7O8oqF6bfUzt5Kxx5QEkYfUnRBh3YRcf
G3T6zYbWYnTLJ6QX53Q4BZ+i6cr9H7uU/xBGbHtagIYB7jhNgcWwmCzcWNRpGeMXsxlrAQoLgOyn
WIzRCs+LUscSXy3DzacFJFY3E2xTViMLh/h2JoqOVqB6s1PT1WISPdVmBj3cnzrlv+A2XO4qiW6i
0bLopt1gzVsbgfHhlFh1cUaY86VBn8Hs/epqQen0syuhR/WnSJZ4DYVH+HJGeFjb1SIyTUOV4Qk5
nDZRPKExcfCLxbBY4GrXWQvFTl4MakAnyvkmlPgEd28wXG8tJi/EpYvKXH9y6q8+2sq5zA5mX1IL
Sb8YWyceWGx0z/YBAnIWAt9mQ2thOa+oeHWXDY3k8owpTd5d+RGU838/+mU3/OTovIgq/FgoxLhB
jKHX9xydyj3PUqjPbQPZDh5v1npXg9UnYue2dCXNvsHf0Of9MquG5tKptLBxhOprH4LCrOsO1/T1
b4P4zuxMOIWd0sTedk00tnuA4UatK1unWZRD61nRhL47trGYfwaqOYRVWZld6nSeRW4NSxkg0o/a
Y2rfFSLkCtAZNvTg171emDSKMCvtu+6EIk1wSMvygw9t3myHfhdu+QE3iYUKIAqn7U61DDHke5sl
wdO/352/uLY4WjJIlnbwgpGRoa7uEJP/kqe1WfnD0XLBkGZLVymG7mp1CMnEu2CGUWs2bz1mC1Fn
W+N1JyGSWxb6buhrswNJh927aJrM01h3p2jFey2EiF2a4Y5tHRM/4xCJ/2CJ0GEdX2/NVwfVdKP1
ENopai8RbWobJQPhuAcbTa1oMHxnCe1mG2yZk1rt2J46ZORH9ASipjK7Z+lYeEww89mGBnwq6yRB
fHzJHjbU+P40WxPtEJV1im4D2NFTgnapj3hBuRheiYQWNtGwptWITe8Jca7hgMSo2mOpu5jtQJ2Y
UY+1RZ+G0VuhblChOxZ+Y/a40ilCqkuTRCZFyVnnDAdAzNUxHR3T76lFZSOtRiIHkJxEiYtKVL6N
Gs9wTbRjFFVdP4NYrE6hh0gz8mTF/K6EIm3WKsSg5HX+Jp3EcZ8y/jTMyFNv+afRKgwriDqbAZFT
F4gKpg5TL88DAjBh7JgFvq1FZ5qhRjZ5WXis8SdB3hPUUYHxjFEE2dqhBpcYaHHjBUcPN9FNhLtA
mMWmrcUmvh5eix/QdGyxxryO0mS7wUNtMrss6h57VYZDA7IT0zG3gjsrTa8QSHkwWxLtVINJLvyB
IvYRJhZCMbiDODE6NWaDa5dcLKl6B7bgdESL+rkDJbhDWs7w3q8j3SUOeTY2QizKmMDsCKMTTXfT
mWvh6YJGR+dOjkeZLN0hwiZkz/zfmi2LFptlnE5WgcHbUcbxUy7m9/FscidERks7Nruyqfq1cqej
VTR7/JkPIZpYBpO+KHRpCSXFOCmdnZFXYXqYHFTi289mI2tROXainLxgnY4YGH/E+PB6zjvD9dDC
kkNy7dJ6xuimXW6bKbuWmxGCifXQjsyGNp6DSPZ0RNg3vpaJJXYTIkEmD2ZG18IS2J9QtDimY7eE
h9ZWL/HWvpgttxaUuEJQV2nH6TgM4t5JElRf0VQzuQExb+3E5Ho84fUysQH99o2UYU21uTNJVYyt
xSSKMBlKXqhqYnO25wfduOFkuE+0iOw7O/czXGWOW2mjPePUV5a/GZVSMWrVgtKaVNy0djFhH0Cb
Y823AFMl94vR19RpC6CvJn/0SgZf2psNWU8WyeTUuRjMvo54O8IJu7gMHfooRPfZvkmMkIUMrcVl
3OEbg5n1dFyW7Rrng11qS7NPqVMWOvSJNxs9kCNES/wUKvUS2Z0yOdCYtxaWiHwjeLJU07FS9t53
x6sqMLpTMbQWlsq3k0nwv6Oc4280r/ZpG3w12yNaUGYesmEVNtlHd/Oua7uedpjBGPGimbcWlVWJ
G5hS6XREZ/bJyf/EZsCEt8zIWlC2FU4QPSpmRxcFf3w3b5J2MEtTOugFO0FVq5nFznrMX4r0Zl6M
LvYBEqKvo6bG6Ai7Q/bfVGHzBOItEEb1dobWArITREpequmYZNshD09DU5sd7jrapXCm2kGffTxi
uXygnrSDSHxttPkuWqs/1gvttltbuyL7JRdGaRYByd/MoIWsiBaPMlFBLhLmLWX3Z7H5T1OxKsM9
ogVkWNgW8sSMnbp3o0AsCdNGsyXR4rEQ6RbYPBSOI46Za/y1id6bDazF4pCkgY9jFoKAzYCHk7+b
i9bkMIBAog0tECoJ8XoDV+0qtRNd+NzL33VjL/v37yVlx9cCPVz6dEtGGODhVCBs6o2IZqwckViq
okr2ZdpQR9svNgaGJmk8RGHo9Z7stjjNxwpLSFxQDrPX/xkLnLANvgFja/Gfx+3a1uuMjHYHsGZD
L323dZgom42upYB2FFbQRVl7npf1XFIfKzqzOrujd00vwnghBtLtuR6Xt3blPKFXanImsyZaDii7
TIoxF6z31p6DokI50ww55ug9yKzzbN/CLvoMjMnDiifvD2Hp+ma73tN2fYeFRYzFdIurXxzul/Ci
AanMoFKOp217D5grKFd2Yd1HZx+vgV2wYApmtFH0NiTExxxxR+gEeKFhhcOVqBM3sqhx7zP7Ado+
H2nIeqqE1AKNC+MxF6t113BobZNbcR8GYAxb8kG+R73hYWgno7Kbozci47HBVFyqlmVpbxVPe8RR
TM7Q0NH7kD39n1kN7ETgRwdskq6TqnxrttbaMbdYonPwFujOM2ZCGKYWTY28o1P9ZTa8dtIphKnA
0K7IRpWZeFxSfzn2mNB9NRvdeZ1sIyeWZaowh8Kp7ysF2w8olhrywfVm5LoNgTMKDFXyPv4c4NbU
Z6Pp2Fp4ZmmBA5vPLiw6+VXk7b5x0Mk0WhO9MwjKK6hRQoTZatmUTuUim/WAtXQ0me0YvTnYUp2o
HEniyjOMIcRU3ky9MtsuemswQ211FTUxFPTzG+BHJ68NTMoeIcT113uldjEgS0XCLcNy3nd+dB6n
39GULmf7Ty4ZemcwdbHEiZsOhmKx9v5b0Q6tuo5ci/1Sjohd7tp0898pJNMvmKEGA6PU7fvJ8BfT
IhjlJbeIiro9Z3P7LQ+rbe+G6Nea7SYtfi2l8BrsL0IRg8z2VSNO6eYZ8tJ0QbBIAkxwOszhynZ9
V7nRO65nH8zmrZ2uynWWkgYiybje7G9Thvn61tWWWYEYU4PXmwlF0NWl0AWlKcR60ub2WA6TWeuT
AtnrwWOcQNu8YlnWHp3cGClU2zU8u/UOpY2kW1o1bBakgI9jXL1sg2MESXD0DmWAxCFqzSnJ2MVp
LqXXHPWPRl/zov3540NvsOC+5FvFcrsKl+xkKvDBNaq2ho7eoKzwaMGM73J7tPFr4hJT9p1Z9Ojd
yR5ZepWHMN8y2//gTOF1XoxmUa93JyVWE5slZm7rCVq/Pibka5WaYZMcXcCQytyCIF3I9dFJHroy
vu/zyEyxQJcvLID31FNG5GwlKsLxSFslE/afZvtEC0vuMV6F+ztRL+tPhWwRtxcIyK17o+H/1ptc
Vj/EgZy3xhK/zbCFig0JCI7em8xafDTF5V7qCdfbdT19ydAzqv/hMaNdej0RB+iTc2L32G7s/MD/
Wgb0+c0WRYvN1kqG0e3s9oyV82PsLvdVk5vtFb03OW6DqBKob4h0Zucm5rLeJ2YZRZdXK6JuCmCz
N2c5xO+cRT06k2s4tH5kzqs7D5hOnaNR3cVj/66KZsMKgN6YXPoin9yRqPen7gs54K4tK7O7tC7B
Bfkgx3aWmB+W7CbAJL2MGpM6HftPC8s666NwwVfmjHfHVViUb8a5fjLZfULvSi5bPygl8uZsq+HL
0oVvks0zOyuF3pYcosXP5Ma0PTmdt8R6g8Ku0cEgdPswaxhS6NtEJIL3b8MmfZTSOpqtiBaPUbO6
zuaSYN3Rfkk9LIsCs3jEVfr1MVzLyXbBOTTnsLVfMA8fdsnFncds3to1dlicWdGwJo94/vXaMfgw
O5nh4FpM+n7dlirveLPUkXU1bkJ+sDBEMbpsCr0zKWIfefCOc8H34ptlln/gu2EEnBZ6Y7J0W8Ra
MaU4L1bycYrsp8oqTHogIRrpr7/mhO+VKzeOHMfv0d+vcEJPpjU1inmhdybxKwiGKXW4n2CAux+r
EbtAHJGM9oremeT+IHCe9ZtzMFZP0SCfYaF/NBtaOytTUlNKm4V5T0G/V/g3rUEXm21DvTcZjo6K
kplt2GxTtsM7ctwFpRn4EI786+8ZWsVUV5f6rbWkV33uYPsgDD+mFpsKTffV6ijI+f287tAqwS3W
RhHObMm14MTseh5yf23PcV702LHJh7btzUotQiflV/3o93FCOhxHFxXuXO2yzDYTKBN6gxJf3maz
R77nAkEq8dRLl/RmB5veoZzyvJpkxi0CO9cGu5bgSSTTJ6MF11uUiXCCwB958ahZzrtiLjf8LYbW
bJPrXcqssNJ4qvvmnBE3s53+5c/C8NzU25SzHatiS9HI44QT2a7J06Q8DEnc/K6Uc9nRfy/lCL1b
KRfHi9PGa85x3N6E6/SshDLqVKCC/To+5zIdAsxbic82RdMiHZODhSeWWRDp7cq08MMt5rg4p61/
59u0ngPTobX4RAXKxaYU6f+ldtWubVLcZ8r0ymwvOq9XJV68PhjChTtFV1z11vSwJtIsa+l6Z5Wn
Wm/w0DubOucCAymGvbX6RtUOEWqn5xZOgxXVLIpdqLto694UqTJqJAhdsYCCtuVXrbzUaNS6K/Cf
rB1DpwihaxYkwTqitEuyheEO16BoHzZfmskF4mT6+mN29gaDzFYoPYcuRb360bGtz0b7RNcic9fR
clvoF2fPo0QTWhl+9bSNzaLnb7oFstqmPL2cna533eXDyxT6L2YT185OntzYxgRWc24z+TQ1IZT3
9p3Z0HpgOvgbI+nZnWO32lVgQTBZNQtLXbVARbQnN5zHsLlG+TGabXFdzalZXUzogmQX7Dtkhrk5
j451gxDx18EK35utiRaXS1cGdWmRT9SAjVN18Y5azNZEFy0ohhZbiSGhLjuENZ7ZOL4mgxF0EsPc
6HXoCLvOl8Fhf0928dEtMYhNPLPjXtcswAs9ileLmq90S2zZy8dpi82eJ37wetZOq1o4bjza6Dbj
r56W/pVTZ7nh6P7r0UXczxKrE56y0Sauy7B9s2JybXY66MIF2PE4ABC56CfOW+mkN15fGI6shWXo
jTAXJ/J33jbzsemHeRfUvnMw2uAXF+kfa+EyEWveNWwUGYw32OXdLqK9MRtaa5rEeOKqLmSjbL66
9h37rcyl2RNZx+Fs1Rog9wpMQ6r627Lk15U0K+UJHXFT1n7kuxMJNlRNcz1s/XaTd+A/jdZEx9wk
vtPUsqKrgeLRHT6N56ZIns2G1k7LTKaoJbaANPzA2QVedrMGZg4DSBm/3iSxPakw6YmcLvVwjKbq
lhZmR6UOuOEMxi53YZMkQXCkun4b22YnpS5mjDZyUjUWHxKLyo+lFM2hyLzEcNpaUEoR1UNTEe5b
au9rt7jz7N9JSV6+10/eDDpOiCphgd497d+txej8U4nK5qfMh+F6bU+5vx1l1NsPq+253W9+l8uZ
8JMfqNOW+3mrQkoU+bnml0j3GeJZd0vSydttdlpgLVNRP6I3HWe7NIDLb7Rb9Wat05aOWLOOe0w9
qA9esF0MYfNWGcaZnnuwvY3ijI8fSe+hTZz7WtRmM9fBUCmG6ZEXy+Zc1dhZo+b4CZJgb5aOdTBU
7BWDswkaCWEQXxVV8cYNV6P2h9AVGTj+xrjumXffdwe7D3GwdCszmIjQFRnCIRsLv2O9hzH7Vk3u
y9Bmv6N8Xs7nn+xPHQmVpKmc59Srz42d7osq6B4nVwXv43U2O6h0PBTC3qUjl7Dhul65O2R1PqtJ
/a5i9ItwdrULO7WRbF0FZf8ydNjibjF8bbIa4mcSR8PFjru1HuK6Nsx6rpaYMoj1qp5ASLmqfy9W
5z4cB7MKr+5OOYz4osuRMukmG9TVy67YwZgzk1gXOkCqzros7tmV52oO3G+pbY/AmebRsGSvyycI
t6OdQ83+vPrj+mLHi/rodpjZmmUzDWPhFm3QhaJiaeagPjnCUru6VPOD2eiXxP2DCMFiNUuxTTQu
/amvaKbJcj+hgWJWH9BBUluOKv+AF/05nRb07f0Hy53MUo4OksIQWc2BoOpIZ1tVu8Frp24XpNtv
TvjviKifZAYdKVX5bqKqTNbneRxEzsj5+mYAb5EdlmVCVjIKx/qZ+nL72KXCfqnUsFhcjcrwS4SG
0W06uKG6rvJB3nZeYr1ErosRuM+94S0KuvXHPCowcm/RfvsyWL7VXHPQ9/Gd4Dp+O1ktY03NFF/g
5YsZtBlL2defumr7xivFVlGRbG+7trlXtTQrMenqCtkyT95cTPLEvfBrKpt9XVt/mW1Q7ZVcyLrq
ZM7QnnMPTr3bzI5aHboEIXeYso5xk6XYRyk7qMh+c+m5LOhPto6OXEJmKgt6HoQnW6XR28tp9cTz
qvxktCA6eKmqx1UmAaN3rTosa3Josi9mI2tXcZHkXTElDUttl7slvo1KM+sfoQOXYjU3Mohrear6
K8su9uFoZkUjdNySkwa2s/SM7LvN1dpHdzNoNLPl0I672a38dqwZWkh17fbbgcKy2XGno5bSBrf5
0WfzVf6Y7JOE7nG0oa5gNnHtguqvfZY4TitPeYKLuD1VWIdHhiV2XVIBZ/mtCkIG96xuF/rXgazM
ujE6ZilJC7df0NA/hZV78KN2N6tnowXRIUv+1jl+ISq+ZK722H7t5GzWg9XxSkotczT1dYCAhV/s
t6FXe1HFhkADXU/BG2KrCEsVgi22+0M0puluS5fC7HDWMUtgxOPEkl1wUr6f3Ya+n15VW5v95gD9
RRLUYUuLH1pBETbBSf4/zr6tSVJbS/ev7PA7eySQuEyM9wOQ17p3VXeX+0VRfUMgQIAACX79+dLb
c8aNHafPZIQj7HZ1kUohaS2t9V3GQN2BQyZe+t5ducS35oFJ7/nMuJCfYtukM6f7vrpOe4NugUvV
UFu3gk98omTOff2pHK7TwIQx/I8BuEzi2Bo6hqdx6FItvvbrlRnoFrbExEQCWPDhyWPS5QWj7yra
xVcVCckWuATH01oNgvFTZecHsbo7Y69rHZMtbmkJ1qoHQ4+fSC8LaCmIJrU6vC7tJ1voUtGGJeOr
5aeGB8/LWD0Ohr+75kSBM+OPr5LGYIYQhUcjNzkNtDgP7Kq8lmyRS3auuhjoCI7DeymP1EzTUdTy
OlQe2SoqDH5UUQBc+AnnitxHHhnzUTfyKqQv2dqnmqUKzNxg68wJ2JERP/PxOkAX2QKXrAVWkbcT
P3U2yYWXZCW76qAiW9xSwfqKruXCT5CMb3ZxNZFdQtl1+GSyhS51kZcINeHpseXdrtZlkBFkWVeF
TLKFLkEoGbayFssQdKVbPVUf9XoVgzsiW+DSyCSTpsGuN1NcveF6FdnMGohmXHeqbDEGi+w4PHNW
d0o0OUrjZ2PdXJW4kS3AYBWeYoNwcC3o4aNql+QFlMKrin/ggv648dt1oHFBJ3dyvJO7ThX9fhSR
vqZaBCb35rJDulAOpo2nY+94iAYYDD9GZbz8ikMrTP7SrY9VWEwXOR9D6ZRD/P4jm2t3zaUHD98U
Ei4CXpEdMHQTLIfOLQerr0Jd4dGX8tefahQUFCkXwffsCAXpPtWXdmlSXEn633brTRkJiKcF03Fg
KsmmZu2fXGLNT8orv99D/nIXxNj5j2NPxhVyTJqYI4EoIzmSRQ7eveySSWSczrV4ritaxVA5Hqw8
oE8xgOPN7TwchsTp6lCTpmQpWRKn7uXqelvCELNmVyWYYbLtt/Iaehizrc2xowLwKkq/w47s81Wr
bdtwnZXHRQPzwePaNb8xXlRQorzKXQrj3szqrAMmI1+ZY2zKY1nHZUr7q2wn8OxLQvun1bauTa9i
nH1HN3d+2vfzkgLAGV+3Tfjm/NCkKN1Ky8uMK5VGUXApCq1Xdbwwdv/HsU9zr83YY84n7MW0oEJn
Y8y/X/dCN+nrVIkZpAwMXXD5SkZ7CgbvunNv23Od/XKVMxMYt1/kzAXHJLrqlhMm257r2IyNDQ2W
ik81y8Bjp9kKk8OrpmTr8yFmHkLgxJkjrYMbXrkcaKjddY/eLJR4JvFQJQaPTqyfWu6dFNoTV0aC
zTopm4LPpWfNUZFp5yp8AMgJV0GrcORt1klYBJNsxGCORds2OZ+XZmeTIbimdIKnb0KkEBFp4Mlx
EamKekgbNcwWqKOO4hrsI7bQptxeVY1UlLQYPd7sqax6eZuMNrxSO2kLnpkSW8BrF5uon98D+3On
puqa5BsLfROAie1qXmKJHMWof9OueMQ7+MlRfjlW/yaIsU0Anm3oF3FcQ/UuYe0NOurteUqChaCW
YqJrypoY/vZGhcsfGQnHkd5GcWpb80XM3VXXHjx8Ey+CEn6vdedjvfPq4JvfXBtft5O2SABEdw9F
EzyZJEuRVQHJCNi81wWLrWVqMXa0a1c8XEb9nehrSLv211TsMSObEyB0SmuOSuExZJ2XN6F68Apx
pbDZVjCkCZk/EBuYY33RKEet81NTqiuz2G2PfAzsOpQdM8elKu/Y0GTDWF+3hf7SIe/RT40CijVY
lCWEGKXIAF+6Sm8nTLZNcjkEetUUsxJ347GVQQ7NsGtuJXj0ZoOG2qsaD6YFx6SsDyJss7gJr7lM
4dGbfUm0K8MFUCWIYXjwaZtTWV5FTcejN7uSOxPXaEhhmTiaQhE+Dt+uip1/7YsPvRo8PHiG2sGd
VyRlaqrwqpY+hr2JzFUyxSTwJ3OMRGOLfOz6tkg72eGued3wN3vTB6I1Bhbv8ja7rOPT+yC4qm6F
sW9ic8K7fil7JCy1a/zcl+5op0Red1xt++D9EHWwXkbK0tTsYMcklQm5boFvpUI8WsNCscajgzo6
Q6Itl91VskxhshUJEWiorXMwY4F7ibxTosGc15BevupdbjvgF1soQFpJe2RBQc/Sm+S+icf4us25
bYKvDUsG2vd4eilLkura6CZzTdFf1ZPB5Gy3qLe0Fa+79ijapk573Ce6pbgu4m/70c3oD71QvTlO
w5rCG+JGlfL9dbO+2aKyMonpadMfIfg07a3ka+YRkOSue/pmfy7QHxyHOnHHMoHAJtePYTVeF5a3
jfQ18PigutUdZ+eVOdAYw85pcmXav9UCgZeQkeGwuKOu4w8FZCXTlrvrYue2ny4UOHzU75cjxGsM
gA+zfzCJuqrrGAIC+ePFdvDZAEVn4Y5NtIxNCs34oMmSfrHfrnql26a6bDWgiA6v1MOQJ1vtwv5n
GvSXGPw3yfNWEUQrOpVuxiuFsPP8PcHrZbuitcMX3bMaaBKQaKoP3ho1Znfdd9ns2dWRbokS4o7h
+M4zHsAN176FbWmkbQoGqxh35KCDjlOdjvwqKh5e8GbHegsDIyfGLElrHqqIHuh1XHA8erNdo2X1
mrGk7ogrBkB+eq3TcriyKLIVCSmYAOPJDO4oWKneo3bkTeky+MHPKgz03xX3v1tAmxtv1fQoZquk
O7bwEWYvkOOT5zmcPX4rR9Si3wHOQ7sXU6gS+nPLqox+c6ENFsBtRVfPTVpCVbftU1QS9XoGQxtt
ZLcWcnimTcj7GzrUU3ke5n4Z781SlMlOEdgJn0bAV4a8rX0+nZYxtPEdgzIH3bUiAJVx5gU6G6ng
SfHKPO7HWb3iCMhr0eshNzyEpFSQeLU9jiWKUY/Mnzy+VyNhxSF08GV4tF3MspUvzu2ghHyeG599
QBI1fWZEj3f8Q/fU7uQ7lJukKeK9gZvSlwmftmQcBNnwCNwXOvpBTOLvHvSO0QZmLCzgH15GxT5Y
NNPPtPLn76sDhAjw4qYPQAUGZfKkXcCbr7RdoarLvbrRR1lF1fqh6mTt9mMcess+gq3tcIJFYh3f
eCaZ+zve8Db4BCrQMh0D0AvLLA7H6r0pFl5kgoMllE1Ud/WpKWwx3DdAlS4vIVS2ylxpGIhmqkja
MAMbj4v9SFdhzhcFTpmTVi3sAR3n0qaJ8L3k84JJH07AZU+QgaqToPpYVk6Qk2d5HOUulGOzj8PG
L7IkQH9gF0bOe7B8lWwHq/MlzhibRPiwlGX7zvpVpXeFnFr2pOHejtGMbXuB4OiYZH1h6jh1Y9Wq
PUGXN3hQ0h/qrAeXCvq36wwUr2wb2PtFytIxtWwqvCxpIz3mq4PLVUbsSMEu6kUImAJlWh/iBAYe
ac+S9YM1sINIqyDuvMwSVbB0XaZI7UGyIMmuMVNRZbEbpo9TXVPgPiWx0yHgoRd9W4HaCI6B6Ghx
CCjkPtOpC8Bx9wBZmDLRe/YcERGBsAJJ/iJb+85/w8cYgMqjej7jot+FKfCBnXmdqtioFGXdKDmW
3JAZzXcflXTHsIvSsQ3C6XFK2CJkavxiXtOq0cGScye8dj+peCkzUwA7D8L3uopMtxq+zDaIYrMb
Oh+2PKwmosz8WKpiXwvDXE5h1vVmq8LNqUe0Bhe1rSaRx0Ql80s/segjCgdC5p3lyZA2wgp7MPjf
9XGKg3FNy7pn8QNaB6FJQQWw+iCaGP/dS8hvytQL+xparQpNbZcP0ySXV7okEj4h4HtV+ltUJkOS
k7KZgtsaUMlv/lo6cvBiz30ZQBv+tBTKf6Fxq0LULEpveCcKtRI0VUO73nBpgcvPKjZ0dDcKP2SP
tlk42U9FU7enZRK+PkgbqT41fJof+nmq2z32VjBlmg/dV1syVP4EaCPTEZx5rzp4y1x8TEJYRHcT
YT0gjkMTvbdce2c14/+kJTqZ0cexi5u62wFLWWu1s2Zm9VMZirr9DrVgGu7QSvXjCV5FIgjPbgzA
JEjbueCyzRTaQl2QhiQolwxfdhnuu5Cw+dB7zI9vO9td1oAXFTiWiq7A68K9UDzDJrOkz2ryyhZC
XUbQPu36AlW0sGq69y0lpPwa90FTfDVgXvY5GQRS7LKsw+amBGXFndqQrvUD1G3DD7VTXpApMlu+
H7SczD1OU89lrJx0uIcyc+SngByq5j3s6YLkfaGpOMcddMNhuSxMce5CF36vJ7+BOxCLWnvXti3S
Bb+ZzceQJxOURuRUfR/reXzU0okobTrsKC8zq6+a52paPZHTFTlGClSSDfIS+VJ/IB3WBPFCGd+7
RBTkoLypL3YVUjUv6+OoCHYRXCyL3MSlp1MZGe7tKs+zb2Ebt/1JqzUPVpwdqQVa4zK97/xkRqyJ
kUBKwVIpFsDPh4e1MLuuNE/KG5J1hyMhwggLqAHD/zEWjOzHWhB68lgcaZoHETMf+oWjXkZDk7wN
wP7fxIG2d+HgVfqcRGUTHDh4nf6eYROMdwiA52bpsh7wx8mVd4kNS7jWVWy9i8O2v0VZC9E9gC69
ny1RK6q9VpGV6cJQMU6xQZNPQKku94lkdZQB+v+bX/XJV570xWe/I1371EXlipVQUkmzkJRx7nqq
EBABEAXcaBHA6flQflB1+ZnN8X5majq3Lel3KKDL3M203elRHErnjoxUOucSrSMTBYchoCRN6PIg
GjekgVibNAEgKpWANWBdVk9II6a0htNvNjnPpis8z1USrbmIwikVOtK3le/fOapyHg2vwnrz3idV
mU8QAcihzHm7RsOCUp6KvXyEkkkumjnJpPbmJKXAjh1cAcwHTuc6ukvi+mVahgnnufscCTHuwdFh
eTgr+xLNhc77CpQOOJcPfZZA72bCso0LHD/cuTNQXH4K4YEXxXCD8HDCI7S175fYw3lY9EnK8HIz
aLTTlNHlji7iQCt3l8wD2YHq5aAZ1shsjFSZLYbc1+H0G6Yx3PVAKx5RyPosmVh3QWBz2OaIvFmq
7+DgljtvQkc5hrgHEgBX76WTh6URfVYkZMxINyGsTPSRNPHDtETnoIMXSclhIcCjuE2jYjo0rE9u
O1bfFdLZPAyXp7odOrUvnfcbcwgIqlA347ze0ULoVFDzXlsVn00YD7vCht9VOd8LhXZx1mIOea1H
7ATtsp7Et7hyrpcIANqOmzWOoNYbIfvgiwHZVsADs5dBqNLYyTnza+llrOvfFZGIjv4owJnR5InB
pA6IgjoLpN+lahrSqiP4naiFy9nMA7qrOVMnFCvCIqUWHnYKRed0aGv+CI3WCJGmyPGFRJuv0LGS
aRet5tEXNPxuw2Is8mQu/ZdSB9OS93ONpiP1K1XdUk45agfzRJd7MOyj3JJWyIOIa6kyfD/qZ9xr
CrqH9Dl1Z6IDehcST+qUCXjdpm7Q8Re98DbvqsCLT3FdhB+7puEuDZbRvUIbKST7ZOiLj7aurUHO
B9/ZcwLVcIeVOQC3L7pyfY+yPV93McCwWbO0/kdQovWQDlU5fIy6XnwfBDo/N00zYXYmhT2F7dRH
EFksqxUBBIWy+9Bz9fJuaBPRniNBYn8/+ILA0anxRrbr6NCwPK5bATeF1hb3hhdmOtQBU5+adVQX
RyzJWhgdSSwrvzOLRX9pSaZcjDXGymDHVz8FSUm/mAiCKu+lJvWU+h2KraiR2v6V1E0/IamKy/pY
Fl37QY8L637TY2S/jxC7LdMhDJYgHZARo3dlW8pykEb8+HGWjdY7f6qBzVLtUqtjBFWCZ0JZoXad
lliQ/RTDLlaUI2TD5BQND6O1YkVqMowK2gtuah+7vhNV1kxtQHGwVGRMUWHlZp+YdqXpoMTSZzBV
pg89qGDquYedvXkYDCH9viOTkfuKFsgNUWAOXWadD7dhfIt23M9dUOVME3JE0uwnS46r4C2gTQb+
SpSeGe9NdAMGj498jK/rsKtxznwkfrC6r3wpYCej594bD0MH3kYO3+FKPCkocgWnPohZgamowiCd
ZyplRiK/wbkSCpdavM/6yMHDAD7fKZh7clFV3ZPXurZ6oDRsy5wj5aXpqNd4ecS9BcqYzKws3iG3
fgS+sIRrIokRStd5WdZ8imQIyWvG5TmmYgS+JowmCZsRExfpXK39s5vi4Y31AIIdavh0eVlYQSo0
Y0ra79qLpZ9KeA+/bxcP0NO2D2txBMcLWUnoYNKWzyNy99TT8XAzVtrbKQTyNzYF/MX0njqHUYIL
RdW6M45CKu95MLI5VWp27JxIUTFcAWZQRti6flczNx9wq4ujtO6GIsgGnxz9Qsidp2wz5rMX9+wQ
MM+5TM+MuqeRVuOSBbqec5x18es6qQJMEijxQW2+69pXj0Sx2zU1coHbHifv+qCQrqYThIb2Rdhq
8pmMJlgzXHaq9jB6i9K7NaHiHYtZUu5Wz5vpOXKMJTeim5YXqC3J78B5zCIzvW7LQ490q0I/yfY0
X1l9O86N9R9qdUmMWggA2yPwgfpr4lcsfIwEW3fd0pooQ/fv6ABjdamBzpROC4/d8WFNcEMEWboF
fbdYDAptLGD5FDJBMlkqhXwsCvhTX3beOzXMEpFoVNFTbCM5PazcdMOjpUvzubWt8+FbrKWXLtJH
eDImGIAy71b/nrdyfiyN6qB5astXWS2ufy1oqOcsKGBjGSSx5+XYAHAiF7W5nPBLPyQ47eNxyNxq
h/Jg1eqf53gsq5RBjcJlRuMuTDTsBl+R1NVh2jK/goAoBvK8Jkn1jUtpn1AuD96XEbd6J9dRngxE
35AkjeFSY0OGHjmXQP7klaPzrohGeZTo1KXSrX61J+3kihs1Gyfuy4GI9/3MH6APyVLtwxzYl6Pc
RdBdDTJbwiJkFwauVDemC+ycrnUwShzfC1z0RJfI3eiYqO6nKli9A6jA5NaPB/uxsIF313oRG/Mg
hG5z2sDyMDquA+4VO9oHwXBXGF9+dlUrVUqQydrdwOkU34S0iY5Lomqgqfy5B+aChrLbdbz3PiyK
shRFhChrY14fpqDpLzCbL91M7tnUgefpxeGKnKKOvLyNaCAOouhNlc5iTZ4SW69vmmtxplbM90ri
JpgmrqHVXYwYvnyG4toy79YFMfAwtnN3dHQtPnXttOhdb6MW0Ua6bt63BSXdA2pyuJTPPtJDKG6J
r7hD18/KjHDyKdfw2Mfz/DzgsDz5S1CEN8SNpXpEGb/5JuImgRy6XMbc711zDniB/EYNw/2YCGAZ
AYDHMdYlLHjtgdtiqQ/pt3XXu1Xfj101il3BbfRAoSQ2Hgsx4lraLIR/wc6+FGtItHjvht7VEy60
SXfb1q47cn9irwZ+Lw3yq2S2u4bqAasKQbFKlSmTUwjoMEuXKtJe5pJ+9m+E4iLJ+6i9hIS6fKal
vlczC3Kl1nO1Ln0KeTryDhJE621H3Dzd+UHsXlbEin5XCwsL6wFG67ue6ig8dZNz/rkVU/QiDaQ6
MOmyURnY5PQTZo0F5zJQ7UpgHdb7rcGpYxaXF7afH0MW4RwtqWeepIwLqOzJJrnRtf0GU5lwfTPw
z/7W+jMQ7IwRlSq5LJnzAH4+WLEsJF0I3E3baLwhq9txVtNy1zTS3RV+dXRF87g0hlkUJ/zohOAP
yFm6lqTlmQe/xa+LiOlxXlbzXFJ/UhkcDUEypTU1/YnBQ6TKY8PWd97aTjSdaua/wZtL/Tb7U8CO
pEFMyuaAu35fLTBaVDU4gWLx7Z2Z5gHpl9LeYeKod2R2sKs8E/ApppvFoCmbscH3u1tPkRiTbyV5
UQWZzT2gZ0m0hy9L3D/DhkmbrLFLM72MpS6/o8kw6hwheEYZRhcdnrKGy5xJf+LVrecw/37gwkeu
G13vdb9C445Nw8KPHAhSPxUJmDqpLSl7qGJf82zGwX5HtLBvsqyb6BCpDgA0nEIVmCWqkzSvilJ3
+zYCPoJJhy4vhF5w2oxLHalMM4rIB00T7OVukn547KJ2VicYU9T9CV533XOkEspvuqGssaiZLvO5
ZW2VNghoMkUq3yXnJZh8naLPAw8BRZpJfowvCmw5YgZovxyeFHrPVMNMPgxNUu+joDXlvS60wK3H
n8NuN41y/jwKuMZmdPbRZ5xlPMUZ7cv4uba8Elnvhby8JQEqGi+4BCTLKZiChb74BbT6vkYSLmD3
NlbjBLcRW/iHfi7q4TFumi74thatkofwYj42j5Btu6G4ra/YuWrgD7REgSCXQ1l6j4W/Eo7lI9GI
wE438YAgSmEfnE9Lg+u0k6AUfgCBP5p3wejz+wDVTb9JPZw67NHnLTmTtorm3EZ9E6QTwWTcVDDf
Cw6Vn/RqzxrM4AfbKOPvXOEWls8R+KiZsmPTvk7jgtMNLa7ePVDUA9/QCemXVMSKFBkIQ6PISzrO
z00AdYdcizYEYsfiOp0iiMiP4VRB8mESHioH0zh1SHZDQ7t7BakTPxc2ispn1xKvy8YlJjbrhtWN
j9FU9bumnXBtxBWkUXsRlzT5jioSt7s2qnmPrhUS7dSgHtW9A7p17kCTxS+c6piEvkoLPcl5LyLU
MV/B+5CMpihfwDwOmyzwHnrt4aBtjIzHU+i1SblAWbox861CkiVdGs6+L96KIElkmhCmhnSEVsKb
VPhvZEgVt2nTrPgeoJINbyh6h5BnRS90zIpqwAtq2mgdjhYfUOfaEZiCVsilwzeiwX0+1h03/F1i
Gyt2YYE1nvpLpB9JTUb1JR68AZfeuiqqvFqIjIAo8EuWmBw63o59Mnz1ki/BrDsUHuZ+qnZA/nq4
PjVqZFmkDUlSh1R8uQ4Ft+XKjYFUVSl0dzTQkDq2yRA/oFbGruzGbAlzA+2ohtNKd4xH4vK6VTpd
W/kHG/Q/vrj/LL7px3/3Lsy//gt//qK7ZSgLOW7++K8X3eCf/7r8zv/9Oz/+xr8O3/T9W/PNbP/S
D7+D5/7xufnb+PbDH3btWI7L0/RtWN59M1M9/v58jPDyN/9/f/iPb78/5WXpvv36yxc9tePlaTgR
21/++NHp66+/XDQ7/+PPj//jZ5fx//oLZqRsv5ny7R/74a398s0AzvLvx/737357M+Ovv3gQTv8n
EuoL+DhgPAJ365d/2G///hFn/4wIDcCAIQwUsgusutXDKPFr0T9jmDEiXsAULwwpvSBTjMaJiJ/5
0T8TQgAcSUDLwb8BPPzvcf7wov7nxf2jnZpHXbaj+fWX32EL/9OL4jHlPqITGrohIQH0pzYoSZSd
KXJdu9zZchL7vlPmZrTV9BDPqLUAyz7fTW60O0rH+AJyXs9Tq9udT1SdW8gPX1IOl18Y7ylhkuy9
EFfjaUXW1IekTyFYNr2UTejlVbt+GNz0HqgVlNPd9IIKMDsQ3uOC6LU/A678Tl794WuFCMsU2Mko
xOwF8QZHZfsi0Yhr7q7uVjgpQ0X6UzeDiDpc0uLLQAlYMIUp5SMDVOzc9aj+/GlF/DHTf57Z35Uu
fhgCRgANZg6n0YSH0RbzF5ZhUgUdJXdARO9f435pH9veVfoIQP2uRZzZU7SCJEh+fvFKRSW7bI7F
+JGsVD9VttWgFoYLs7gRJ+uxUSiIpxFO4ddJ8+pLHEXNQxWgaAl4XkTTFk3pkwtQ0PPkWp1Cbtjt
MPRao6CQGB9N3sqh7GdgWk191CZSimp+lKn4Z1inDUECKwpLMoS1Gg7uACtiS8MaejkttB/cXQMT
sHc15OrWFFLQaKdqZvrvtETOkc6oH+1D32foYFrBzo7TByg3o8BpV2PQXGqq3yJSBT/jV/3efv7x
rWA/XRIy7gcBQMcb3FSlyiqpLfXvKh4kby1yUrgeGCUOvF/YbwGYgMtODUHxUBWdO6PG7CEd86FT
HZrO6QxmTzUKOFaJ/xVO5DJrEWM+VglhETCzW+C8KU0SqsHYu6GsPo0qSbAYnPrJmvwdUvnjt49C
BGh8f+KjWrqlFcyCFwP3+vWOtMRlw2BHLD8Pe5fLZ9X34zkOg/UbEkQP11gS4iJTe8O+6cbmpak1
ei2hHnEFDs1cpStZxJxzhnQAIrDeAd2u+WUM2r5Auziq7kODmnZAlxFCYG381FBvaDPKk7eF66TA
0QDVztTQkj0zFzefomaAgtW8FjtZItamwsicje2Q27rkKi3FWPm5iSw+WIX9Vyw8lRPm1+1P5uhv
1i+ODRy9oc9hyhz8hVkJQStdSUfugkmPrz5aujES2pYPGGzgZR4w33sRzntmqg5d4HWKnlFWwtXJ
RE2Z5PalzYKhqr/+v4+T3/EHP746sHqwOsLYD6PQ32LyjDGjgvjCAq+L2WSeWP07tYRozvnBdGos
ATDKs/a06tl+WFfd75eK4+Zeq+b1JyNB8Ok2I0HYCP2QR5fb4JbwR1cGQZXOI3ceAOT5KGoOqsca
4CVVhk15YoJwXxUafXXkHssnPw6RcWmDCVSO626n0AtF4XdxPyMRXRCsfx6Yj6Ud8YjCpQQl5mBL
6Rshm1TUo4C7gWrfOh/TFHNUvgmHLLFy/k/Y9r9rXWw+LgDWNaLYTHjGltTvobxYsIvHWeP3r4gC
5DAMd7IalgwOC6j19EmZw5jzK5lYB9Pf1z75HLfAk/BgVai1mwTdovh/pzXHY8xBEvnQvsfhBj7d
lnXsOaAdmA3Jk3FBj2ZIDZhiNbQ/AUH+Jb7C0AWJCyUsjgNyObrwKv7ErfI8H8ihvqBPCzEo95ra
25ke9OMVtfp8QQsYlfrgUxcBWGKSpPxUNbY9/GQdXuBPP84/XnSM7gJ05wMkWBso2YqSJfQGJySM
wHsdItN2e8uI2UU+9oaM4vs5ie5iE1bA9/p+ypNZ3EWxukdFBqU1kUDcjATzmgkmfqZw9pfdCjed
iMUAccR4HQn0AH6cn7VCP92vRf2UtNSilinirIyBIUCnDb1XCfIwyKboB8iRvwOurMh85Gm3BnnU
T7Bjf/OmMBKshRiJJPh1/gZExorWuYYE9RNtaH1AaQttVWdoHuf3M68AWeBddcMbVDp5IMjP3tEl
nP74jn789A3onPntFPgVqZ+cbdAs7QzZOXJR9G7a/r3ooexfwuAtLXVFd8KzqCoF7T5GB/tnC/Yv
ZwNqXVioEbvkzhet+R9fiEOp0rXOk/+HszPrbVsLkvAvIkAe7q/aJcum5CS+SV6I3Czc952/fj56
HiaiDBF3AAMJYiCH5Nm6q6uq6XxSUmkiWN/kdA87uI2aXdMwzTaeD+UkldwUePtbptffqlTf9aVR
f+mq0byETaA+GyMN3juS0gXRyf0s8XjYiFrczAb38px91kjwf1wzDK6q11B9ds3y2qnjQe8N70kJ
kQBWpdy8hGFtPxlto+8UmA8LzzAtyZup4hEMVVOnWr4FuW42VVaQhj4l++Aqa+4LxXyQRA+kVVZN
91hN1KCscf0XqzDzBUntR1NjQLLhf9KFTS50OzWCf/aS0WXgggoXGE+4AokM1rZk+jsj9uKFtfDu
VXn3ppoiCEPE1Jp+lhwMcYiXGV3er7odV+sWU6NjYbg63KfEOAY1+EtelWKbNLG36oy+XpejRWVA
TsdVIxXSqZe770UYNrSMKdKt3nbpWqPL4waagLbpcnf4XgHvQzuq34wyV6jHqN6CqcSH34wo1lIJ
ktnXMypkGwSQQ4ImuIqmoaAeqeMmiMOveEJIKyXRlppNTF/k7osZlsn1SjsLeS7ctnrZbaQxDq+F
b352q6jd54nl7+TR/zcL7XNmo379r6c7HYRlWVcF+Rud0Oc0ZD0KxtiX7eAa6iA+sSu+ymXlHjsc
I4sGBtAYmDW26biOWgCw2UvQBfU5q5s9GK2xRQcp8eUfP9P9R9d4dbrWyDCluGen3/916dEXrPWl
jDNEqXqoeZn5JkR7pdxDhcylwv14tHc+8e1H12RLIcSiMmJjXzPbF2Obg20OdXBNJQrt67KjZraW
dE/Iq7Ify19aqlxMy9qNUkDoRbEyXQW+ZFVrmQbke2ShVI2FfmjhNX6xXD3+weeG8/P4Kd+fYvaU
ikBLRY5r6QgLpmjxr49CPpAUQTdCeyELcFpqNF/qtvOPPp2aC7p3qvBjtDiLwUatmIif0k60zUz2
2kYxQvVTp7fNi2LH8U/LK5oUYhJtaqLKaLSNqFL1OQWpPnswOa/QI8TXx0//ro6bPb1qGICWNnCL
acy17aaF26kSpB4EkmFcuYVFpUTEI0DcKNZTy58NGYagEB+IjRdFe/xEVYoBw/DVcBX7MHRCWzVZ
dKC+UwB+whySFQw7Kb9sDB/OlLCi7iSmi62HXlhVykgRyD3aPRI9rQQwzVpdg74R/4ZJLp308hX6
U/QJMu5UO4n6TRFLn5Df1s9DGZVrNaJ21BWJtStSI14PtS2OIg7rvQXVfWH9TSHc/NPYJtAJ4JBC
gDsP8QYgaLMfpcuQe3AjkirfpPoYLAhe3q+Vu2FY3jp+RDKB+ywhtymeZwpKlyu2nsNG0+lWINIs
3kTcRTAiIZPmUVHTpkMZP4VAWJSng8bJ8u6z76bjsxBWdorteFwpWv5DmMmXBrLVhnv2szH039yO
riGjl2zlquj2BRSdvSvAnLSWKSnKpFi4RD/4aBxbUwpvWaRr+uxtLBkyFitKuqhVJK2wK4sv9ugv
tSr+IFzgHDJUgc04GYY8PxxdKQf8ko3kAn9RXbmtSVTr9STtaupoVe2Erm/uOjfNN1YiU37Xk4X7
511HcTttPAEvaBgELIIQ93bby7UlNHpTJpeiNT8H+d7UXyS4g+a/oeZvi9rcVmb0pIxbuxt2CFXO
amHvu755zv0/Ey8IkuICgPL+zndPZAE6WbCTbX2ejo1F7Eqe3CeX0atV+MaAYphHi90YavG6i9Lk
ycoC+XNbFAmHDh6paU1xWp6qVrJVD1u1j6jiZGP4S6oq9zQkUrLyPL2BbeSFBFzRf1Mak6qRyANR
cqHCGAR6nZ2cptlpUBK15NLSfX07dFW3DmxqIY+PuLssiVFAmIHjGMZS5qq4WPbletDV5GL5bbWP
ms5bx4pabdyhsRaGur8fDfbwlHVO8lJ7viYg4Bpy1tnhZQwSbyOQGqw8nENWgSnCdaTKSzP+wav9
33gm0cLtGhQanaJbgzJ+GFvHwILvraj1UxXZBwpS21z1n1MrP8VqvpYSausSUv0Uuvewslqs5PuF
6GBa8bfrD3x/ukVA+S0APHH7NF5S12U/lPElj+Cf5zpglxb6uOe0/kEYETFiYNUrwnx9HUr9Yp73
0fDahEMAf6ic1rPVpJct9HK9Dy8BlKO9YZblJwr/5rOpdqgVQzlYSUJ97jSpEbA5G/ugDt1Lkkre
OW0rSqPwpocTbR6UgycDTaQu6iAJjeCzXYfBuVbcz4/X5X26YUJRssAQIE6ABM8mL8sNF2ZoHFyq
ER4dM5isjTbUN6lmyGsvTsddZUpOZmVLIOgHhyfYBcgN5LcJPJiLis2YrjL0p/Uv4IrDrkuC19bS
xi9tK37Jljf+Uyt2vqK9rLoO7YB+wbGeLARN9wuXJ5hWijKFdmIedcAyEQbIg3/BFuQ1zUtxKSu4
kB0k8YWvfId306WJi5WsjrclxZxbRQ1h2BV5kzFUnx1CM++AsCP1uZFo8YRS7SVPbePFb5tNLlG4
yd0NTHyIq514gWZjLrz3B3OOHIromaCC3OvOz78z6QGsDgF0PltauSheXiwj0q/CGr8GZXUojTT5
JCdx+J+EqdNJSxAD/jEFejoX1ixwN1SktaaowgttM/W9ZKj62hatvXD33x9/zOYELwCL6SqW1bcH
QFbBdo7U1L+EZd8e7dDr1sCP+XY0tE+VMizYmnywhjjZNXBHYFgQptloWmFEXZ1m4UUq7M/Qn6Md
lJh8BZCw5Pl9n/yRJluaRXxPmZJA7fa9SlF0fRXF4aXtlF/wYGGMuaJ886z4J/xJ+ZdO9Wv7+HD4
6OUYFFGGYk1ltFkYlRVBQmtWKbgoEJHPhlq9ebYh4UIh/3480AdzNrVisImm2Ibsj9t38zMEnRV3
s1MEot3lcW0cjKD/Df01fxpk6v6Ph/sgW5owc9YGIQpfdN4GUcljF6xJKM7opzDP6cC9s/xgfKHo
BeCBwgy6anvwI3M8U7yzTnT3kL/aTb4pg8I8lr4rDqWnj5RYStP72dR1v2/y/o/q99FriERqnYxR
sEBN+GD+OaqmRUYIYTMrt99I+DStNrRMdcrS1DZ5m4dXKdPONZweJy2laoMub0mR/eGHMgFnKIUB
ClnztqWDG+Rp3RTC0aN0P8jeqa4+R80fVRK/CagOkIdWMSIOLUnWcmvXKzhPKzM70Qy3SpNVpLdf
LIgcnDHGWnOVQ9g1C2fK/VfhMAERgVPPNoQwf/tVEhcjeBrYeheRyZemsV+rTlZfChRKmlwmr11a
LLW2uM8tpjyV7TAlFyC6s5A7zzHuKArXuwCk0TrATq0tYrtm/3iJ3kPX4maYOeyQEvFj3Wp6F6PY
ibKGbBufWt0O1xQxvxrx+HW06n3iSedykpywixeO0cUHmH1ZfQg8NWht78Lq2EmdaqzoiS1Dnot3
TS52ELmepdj+mrgn1/C2ib3YVv7+UCAsYbVbEyBigMHcTm3nIqFp1YzTp1A7zKsZa2j+KEimN0n1
z+PP/Q423oaNXE9APCB5FG3u6npxjQA1ELJ3UYvwVVYIwuAveashTQQCExUa3RCWf8hcvKcJjP6m
yIX1VGsGVhEVR3EE0X5FmGOfUfzKf8I6N+i4AS08XOVW8Tuv3Kl77li8gS901UoavL1kRujNNK1P
njDK8KONi73zBgVLuMVu3FgnSC+eQyRWO6EP0Yuw4nzntonxryoV8brOB/drPSju2WKSFo6aj+ae
HWVNhzFfBXT29tO7atHYUR4El0bY9slIxt8W9eoTYtqdCoMThl4LAI+CbSVMnCOpZytfcjVfQIjv
4xSKrKTVpNj2VFGc3a1ImwF8S8W/4Ozurbsw+mPjp71vyy46k+UUG6VufiVxLf95vBg+GJcAAkqQ
iRkNieF05vyFpQlkqV5atd7Fy41hFRLoX7PG8l7hp15kgrhjnxjVgQ4V5oLXw30tU1DHA24kbyOk
oLR7O3ImNU1RUFO4yILanW5Zf2o3gf6vihiRHiZK3I2de7Jz6Q3mtH0dxCD2WDXCk4CHuKWbN/Sg
fKKomtfH3+SDCBZckfMVKFTTTHUeNAZSSodjJbOd0BY/crCQdf6PgB3w1QCpp64bfTLq6NwYZJud
SE6okn9XkVI8D5FnLCS4H5zAE+IC1CkU7vF5xTErkegYemg7QRn1P+yMOq5sjtHCKrgPfigccrUQ
/IB9K/NaENwzQN/RtZwka5w29vtzFdrlHi9RY8lm/INLDB0Y2SoQLgfd3MRSpCOOaqJznQS4bQsR
Pdx5hZeuCtNoN4WKcAKztSUX7w+wIzY4X099j5S1+YymBTqyMvRtR04iWE5aqenILGAoo6v6Fg0l
UtPW8PdxM3D8hqlwN93oXtXR8g+2VhQwmUvTXlc1nfEU2WzWVm7JfxBdvy2svOmcnx3NMPfAZtiJ
ChDl7DAaO6lox0mGiGYwOWSiMNbRMIbruhTNPxwgP1JFzc99Pcgnngq9XCGX67Dxfy48x31qb8Mx
0CiGEDtSCpjuq7+OBTuSJAXLi/xCx4Yc+XAcH0kgQ0KxstsMFHg3BsnaQRjuF0kbum1LHL9ph36d
S326SfJhi5pEP3fSEK7qMQ52fY7mLx166SmeFIyPH3d6mpuvBvpAtCiI2lRK4HNAV9FBzTMOk4tc
9M1a7kuQf+wV7HG00djg4PV4uLslzHAq6a2A+0ZsOs+lI1IFRPeqRwrdhLAYx2TXI6faWMgpd4af
Vhsu3f/mK0dCOQ1qTOc0l7ZmziOEkiWM0zaDdiAxa7DpGEZ9MixcQ++1+dmnnHblBBQYNgKo2cST
t+I4LOc22q5wD0wCrJ2uMvrJN83RDsyN5ambxNt3ze+4fcqkYx/J2E98EZNPQZ8/SSiOsNT82Qfd
Pitor5l/ce1opQUtfy61fbzjTfFN2NNEvRxeBhSleZqYmvJYJJnk1BQOtmbSvppo6fdTHvQZGl10
iING2gyl/WripYFLSDQFKi61K7mXU6B+2cSHyTKOj9fH/WmjMhMTP4fUxcSwcPZcZORR1w+Dd2mo
pu+80g0OHknScZKryr4RHbScajApg/diyWG4txV2ldb5zb6GRkUzAwtJoF3y0eDq//aoRl5hg437
x495t2s07jeO/Ik3OQE209Xz1x7XvLyskaqL14HS/C5J//XqK/q9dBUHXbIUYavzLUpORaDBBqX4
pQEQzQaL8JYZPPK4HIGWU2aaY9L5aVWELWGjl5sn36jE0xTvapkVPhn0xVpRSPhXbRAeSNQbd49f
/j7b00kepjoTFxGM2TkFwBobmxBE2JdGq+x931SjvyHpA6SEPPTajF3wXLb2NwuWzL6zUHGbWSGk
ja6rzCGarX2hBy7eLUX12YIS9DMvJNBg2a3LYqs2nrsabOsPpGWMTx4/+d208eBAiNRgiOKVuzRV
w+JrVGRXu4x+tx37wFxLIrtSoOO6oAD03weDuQmWRRAyDXg7bfCxPC0ude2SRNFwNvQ0Xbsp1cba
YOtUti8WxrsLd3g5wBdN12EQaayV2/HqlAWYdA0vl/r1Cg/7eGO28tIp9+EorEID5gldMuZsjCQx
8sIqDcQ0ltWvW0wY16mtLlnOv6NUN2cpJwAIINeorE8Q3ewYgC4dxrHUm5dEEe1ZlurmSxZ53aap
Ov3VUlNcf5D2NKfQxB7TB2bfKrhw6BtTZCjwE3izPzQXJtC68pXoNSNCQZXmD+4fsx7Mr9ZQuZ86
FDXByktlo0YfVFJo8cFwSOXkDieKvrS2wsy8FzNKoi+QviH6BH1V4Q6Atm6Xuqkar+Uhi9oVUUly
DEuU6uj1onYNkzP/YfvtIZeBcde2W4pyPXrCz1eF0SrSOmxjsaFA4nIBQsGMcoMdokg1LgS9sqNh
KNx3rFJQnbdm7G4kri1vYQ/f7QRuKsEJNnFnuRHnsTFZy4gYzJYvWpAG2woe8KrOK42niqONSqFh
YXG+e7jeTCi8eqFQQoOKAc9ufgfXiR4h0e5HR2nlk2V+U1r1e91Y54C2wwZsDC88Fdb3zB9euzhC
H4jrYRgf0M4iqaNDaLnF2+sgumaNR1HV/Im13xSFqRUL6sIB3jExHif497jSJhbXSesfhf4TDgF0
vYcSTSPAdqjXrJNrU9q7DLsQOcavo1uoj98lA9NbUv+zoKoDHM71GQ3Beyd3+YgVRkumL8qKtrtF
/CsY28+PT5cPR0Iq8b+FEUq7t7u981S/tXxtdOjjPPxDkfuJRZ0ex7qOt49Hus82eSkAZZJcxCco
NGYHGYxAxTXsYnQyvX8NKu1nFcdXy4AIiIDrENAVYKUN9Z+gdPe+Xq3iML50XMoI9ze5BYAvL8mj
7rk20xNxKRJHiingmjLzv67fSIhARg02On5l1mvMibRjNik2zVpzvRV0uXxbit7YJ7FinUOs2LrU
OKFzVRy1l9KNqYCWoGq0Xkw1R6fXxeVCwf3ulLTAI0x4rjKo6FT3v31ArCONwMxMxZFGOzzSVI0I
MKouCxNzB0AwCnHtNDPUSbRJBfX3Z2g7u0aEIWQnIu/bKXSkibg6Y/1Iu1WsGXzX+tZk9kXNbHEw
4qBfu6MMRw6Byt4I/NBnyzfmc+u7vzqMLspVEPhMZYTEtpW0ZGEZvTNQbk8Ai8ohchOuRPjI86Y5
UajlioaE2zENbkFaFQV7Uwv0HVbEoiDzqOKTrUvDc+DF1QqjaXlPBu9f+rT031xPLS+xrcn7RC0N
Tim4dEqfRt6qLDHyUspmWPt5ZR9HpUEwTIF9leFHt28bUzIxnkp5pUwDNkNWuGq0LNnb6rizcVj7
GYkKIwyoIO6x0F2cXOqh3qd2jJ+F0iEHGsxgB4wgjqzzbuvXYUn3RxGcKD7+Toag2ePRUX8Khs7a
SYF/tQYFmaSZK8H3rpdtp86zbEdBv9+6LXJU1ThXamjvGynpFo7Yd+PW2QdGlKJTzJ6STyK02+VA
L5NAjtS6d4xMcLPZeu1dPTxKOs8dIf4X8qavhrdKCd0Xqu+mE2ja8AR9MLiUY2E5KkrOc5OYmEn4
fbUfVTt7qhusCDtc2F5y+CVPgxuZvzUlUTEZy+VVIeWYJYO+LizsuwzaopBA8M8PzB/gjtsXabGT
0rFI6JxS75St35GIsHzbfYkv2G9W18+iDmhZVg9tvYv6UlliKkz7Zv4hYeUrmqYQk5LD346fFNQ4
KvzkHTz8zDeE8/Cezd469R0RKQHIgLFSUHxpsLH5XklkKU2P9eLUysVrrGDzeJe/l9ZnT4MwC8qV
yYEH8XZ22A2eKtoGBy4HFV94lLGgY7mOuonr1vA6Wo3c8nSTv2DYqkDtYfUjabLmp9JgyUPBofqs
tq6xSggOn8NStq9FVGRPg5qaL1KVJI6v2dEOhViCvZucbKhNh7t6DNut0XukNvaQcL1WPlX1RCv1
owhq4/tgFv6nNM9ze2EN34UlE1sTNj7ROVjaXek3Uz0gT7oZOaqSl7swqXCbibRwDwNYWZdFVy4h
qXcHtT3VmIEhYVPDu5mbincQ7HNFpJajuLTYMrH9/04C4T0Hdl45TVTKm7BUmh2rv91r/Visy1hr
fzW+mf2AhVduOVHFWgyI5h7P+gfPRZGTKgO8ZxKIu4Ia7dC11AO7zAuKnG2UYQEh6LjxeJTpGrpZ
WlRNpmSbWjFpijbnNKnK5NgWjLZji/q5zYT0VovuhJZR+ff/MxCZokaCgkx2tqNo7qHHrW/YTtI2
6bNhFtnaxF90n1ciXEjN77NTXgoy31RtfwfJp0/7V3AwmdwOlogtR6IFyq80DdUrOaj8zSiTyrHD
0T/HQ/BVleICk7lsChAT+5MnD/rKHpPquyTR6Tvwc+MwJEPC1SKFXzH6bw8dSTgmhkCKKIF0+/fj
L3R3l78LhCltC5uFzwF4+9RDE1s0ea8tR05zPO9kpVoZgYoRFD2euzNmmPazpKfDl7GI/IWb+Q6T
Y+iJss1CAM9gK9wO3Wa6T6IX2Y7VjOFW7l7N3pQ3neWCkhk+bpfuEvr00ctihQymAe5q8La3I5a6
h1tJJFkOuzPajK1kbNo89V6Y1gYILIn8s0Vtqab9d7+EMN2nlrwuGDoKalg2dAacpZY97X38KKss
pw4G5ZOclt1K9Rt8VUsre8YVU9kFlWvvBqus85VnWeOGJrbZOlUrD8u6grDBK9pzp5eU6opB/o56
CJlMYIwFzoxNQgZZ+Hy6EUVkg+/uedTp2KtjNrlRYm4tPBulcvInNLZ4WfiHuvbNd0WCt2URYPXq
Y0LUVuXgSHW/9gBzqjX9/+gAkeVlum0TSVvlgW3TYS9Kg0MpB8HJH0csukbUw5rlHt20yI+h19bP
oR3hm1p0moo5ERqNxOqHtdHI6ufHi/fdB/z2IEETPzGFyPrRo8wbmoWlrwRxE6lOJqk69ictWsYi
qZ6DZMQvTq9FREO9tnkipv9S1LGyDmsj2OQ6zBtixU9BLcKtjw4PHWsDT4AGD9UzLlXBVlbEElnh
/tDjWeEowH0EWFPmXXWU1mikKoipfsWV8sO10q06oun2xuD18Ve5v8woQiighFN5iL/OVnk/0i6l
wGnKUcYLwSokVRw+DrXIPw+GshAy3d8XDDARR7kzIavND1gz6zNchnTVgS3XvihVra8TvOw3//mN
uJyZJKB0KDhzoo/RC40qgqQ6xYCpSo2D7DZOfIwjcRwxXZgHj4f74KXgslPa5yiHgTNvPlooSVNY
GnXKUeqoc5qYKwMHdM3CPN1TDAFpeS+bAgiXkzZ3/x+ysmsM8gNH9rzveuNDoB9cXCQruQ5XspE/
BUMf7sY+LrdhlWhX4UefHr/pe5wx20CURKCJEMHDa5o3tI77euyUYlSdeoyirZrg3z2mgXXBtPoK
nWL4hiKPK0Evs/hNyY1ibYDa9zbK7yYc1OdS+P8E+tA9o2BonnCl6XdSLVt71YqynZ271cVTMm/l
j1p7dGm0vG7b6mmItVXtlei0K5GvrTZ5CiOkOfFkJ7014dGsShTMm9IL/FOYKtlS7DUdtLN3VjWD
OgT3NNnyPEku/cnOzW40B79kYzWaZn/GJb5ANhELxzOt4p9Ssi8gUpx4VAqgNShm++3xh79LNYgG
0O8RapFEo06d7sa/ggXd9wClE1V1LMRJxwbzKHDpRHvKEgsf1rT+Uet1uoOt7BjFoC6EKh+cRKpO
KZ8LEBoBNfPbwTN8QIPOzFUnpo2saGsRr7JUeW7oovqf2UgcRDrrC44W9S/InLdDKWYwDHj7Wk7W
DcG/OKJ/L1pfXljFH20kppE4kgsWYMKcTsS/vqZk5LIkqYyiDgYCm7iTYDhy+1ERnUpIVXg2pTZr
V1Vq7vXE/V1g37d+PKH3oYUCKISeQtUEoea8j1wUSqrVqIntdJ55FtrwIoYkuRqg1uuhyJKzHXIl
Jnm7EEN9cFQhYpjwHuLpySDm9s3Hugo00EbbyZJI2eW2p2y9HBf5xy/34Si6AtOSfMWGI3w7SqIk
rV82ru1ICE8vcSCfVaWPr48HuS8NEgPCojEmef5UL5kF63rj2VXTG5aTx+qFKiGutwh4Tqqf5+fc
0IpXNdOGZ81s3zBal6+6n+g7tzKrXayl3TEyvfrU6PXCBXe/UQWQKkpgrDB005zTdQtloGYELwu/
peG71Fb1U1ggH3TtrA3XOK5Ga9XokIeHHEEnydWWWv3crytuV5vhccdmfudqwtKSPSVSyCo0tx5O
XdplG1p+0hY2uhbYpkkp/rX4BR4ez8V9aI5GgMBqqrdgkjC/mWK6C1lDoZiOOWZf46iFboafBa6t
r5Ruf6hS2y4cSe9g7u2hTOpNTC54xakuMJv8qI0Ur6KJl0Ns1uyHUg/2uT0GE32zfFYMjw4NpfKk
hUG2QatA4+5GVzYdPIY1hftmCYn54P2Rp5AncG4hOZtnRVihdSSoHM9NnupbOeSSWllBmHyPqKw8
VemQO3VqKb9kDGPxL2jW9OHY2H0P1QgBufqmyVjsCEy/t4Um+5ccu7MN/GSklo/n6X5jCsTqPB+B
CgffXOAbBkkpF9jiOYoWGBfDTp9jugMsbIF3AG82NwSSHODTpQX/eTY3kI4bXH9Blb0swW/d9yt/
jdFuv0uG+smPknSj1+OwTRtZ7Gy1+VSNeQOS6tp/Hr/tfZHeJktVZeh21I4IB2cZoysNDWGspDjd
oERHLxyzY67pJEBASGG7sqVc++76Q7sx0ibax5U5XAIVu0Lkg98qL7ee7RwjG3K+krRmSIvk6Ikk
OdnNUlZ9f2oQWshozEDIwUTnsb5BwbeiQZ/hjEIaf3sV/klZq2xSvPMH1Tz4ffgFJ8rxe4b11cKS
eAdPbmeLscEPqbNNBec5s0ZqRjXs7N5wsJ1dgYmc60LFftHGUUs6jePPMvlVtP3PLLToixPRz6A5
WQASdP8gzkPOYlvHPnw262rVWk+hgakA3rGV3v6W8Kp+PKH3gQhrF7MFKLR4cIGb3N4rvp/BDcQX
8MW3tD9pG+QvSezlG1tr/YWR7nOiKXtAAT+FO+guZ3GI7IWVlOSd+pIrg7Yr1ETddbGZbSsIF9sp
cV8IB+6LV4yFsxXcG6JMG+XA7avpck1BpI7Vl7JzLWD+RNtLcYCml1YSP0Vq6yejSP1VN8X7ekRH
ax2fZyAR7XNs+NJ3zwrNXdkWwToLjaWg4c50jF2EUBwsggUyUYamefk7XuJ0zwa1NhzPfYEUkJf5
Nhv8n772VUqUDfbBeEgbTzTEPWc6HePx41lF4t9aH6+GVz1V0sGwsDz6LCE6lvIec8aXUjwH1tVo
Ydz6MYm4uintbj25QPWwcGlAWGf7VsJG8fEC+iDy402Iok0VN3rMGqYD8q83IbkfU4MfADb/zS/1
aCONJUaRYZNfPfwxNxVeHV8bA1tWjKnyfZVLCwqb+6uCTAKbLAoG77nibGVhAiawWzaEY+C+es5j
6Zqo9rbptGelLWD7Bd2Xx+/8nhvMNzirCuIz9Rb8BWbRrqfURun3Htmwnpw0vdy2FCp8PdtEVbWN
mlcLtr+GSzJNFHbjkK4bH2qkkR0xmH/zZGNdjK+9la9l/eS750xzV6GUO0O/rSN/bdXiEKvrPqqx
J6pfHz/5BxcJ3wrdFMcIWisS7NvZKuTMxDlaFQ5pdf+CBX706rV96Jh5pay5y7jgaUex1TVJ3leV
pm/dQASbaoSI/vhJ3tuAz74hAA/bgA1K7ju/0noRpBYe/Bp2cvQ6IfEKLWmdJ+ISBd3Wjl6V8IrH
8saS/AN9so5sIpgCw+RyvAUzutj+TvjSpc3feukEc1Iv30JpX+pY1lk/A/lFx1Yvv6hR9tnwikNh
p4fOFG9BejSwxqe1hmOG1bZzX9wWa7Ua713PhwiB8agr9H0hxiua+k9xWgDg1dRBRsl8Sxv7eXIO
IHVZ0vC/twGdfw2CrsnTBYQFsfHtvBi0qdUV/LidEnMmTeLYH92VEf0j9d26mTqKmZch/AzgV1Fs
TOWVGjitcvb7P6P6T68qa691QNP6zt/lHqp5lNRZKh9pbfQdiz5j6mhxxc/BGVO8zr/QRGEl6wsB
6wfJA+YSKCNIMTnaVHO2tPCNwVSuxOBe8/Xx7EsCywOyxUuSu8kuGEW8Dys6zTSZG+5lqXQho0fJ
sEJP3WwkXY6fzDZujr7XWktihfsYDQIDkSQnLRZgxrvb3l9HVNdG6pDDCHbwEj+FFV11AqPTD4pF
J65RNSXA3aT+TiA67Aji2p91OgY7fQxpH2NnnzP6x3xty2rhEPno4KToi7YWFgOFi/cN8vdT9cLV
whhJG7GQcqo08Y3w1j+GVOmvbeIHe4OmPFu1FHDUQJpPpq8uuSze3/5AHzgaTkpkPo0xu/1byaaZ
pgq/w1Ojg4JNABwBFFtPo+8vBRr3sv8JZgHUI6exEAfMFSO6q2d2W7uDU1lDe8Ju6zxqRXzSka09
exEGeUWHTKZMZf+bB5m2hgWUsGBbf3ziFk42aRhzK+Zq0NDYRig/bMmjlUvpGVd5GM1nFYPqhXvl
vqwOlMCShrvEMS/w8rvdlI0SBVZR2L3TyMkJWUXvBDWF75UvC/DAQF/FnNB0oTC1ayUP/pMcUDh3
7aA/1W3knfBHpB+N5Q8vVZlgG52E1kunm9smN+tziY/+lgxq73kV/gVpEV2aWvrXMzBmWThqP4q8
8G/HtAl+AEyM2W2VNKMGf61RX8Iy2WCS4G6g8TjtSPMwO9cWBrvfa0Rd5MnUsaA8mfPABuqe5etF
ob70UqNgDa6am6Iqfz++PO7XLaofysWcKWQ9XGi3ExOFQ5hDRY0dV/NTp7Cq1yGw9ecxyhdw6Pvc
fxqIEim4ls6lOf3+rz2K8t1tNVHFjulJ6QF3/1+0oT2FXRCuOyU6p8T+NHlJ/rONE3R1nWIg4hWo
sqy+22Fb3NftUE4yJzBt700d9W9i8D9rk398a1vNIfIzd/f4k97P2zQkOgAV1Qz5wOwCclFlm7Tk
yehKbxlnbH/EudaXyFH3kdrEACR/JdtAL2qK2/eiQ32b4PJBrAP1Ay9wGidyLIRbk9aKq16IfiXF
bbSwje8zQQOUFYcc5Gokg3PCI72oPDcYzdxJB73bcwVLr1WuNS9laP2wS+1MeVwBg1aHc+YCcSzs
h3ttAHP59/DT4/21hAIzlMYwqnJnlMtVm1zd+FmCldW19lbtmg2g4me6uRw06O5Z829mtYBpeAeV
6acirCmUfZmah0f1fizOrSmtgNW/W3l5sXHKpv3lq28v+TV+tBLIt3Bzo2iPgGr6/V8PbMt0wKMD
YwFgjIM0hu9ia9lZtPBdPloKVFzIf7gCOVxnO0uWkUjrPv1AtCryjnHg83Gi9G2wkpRmGk15MUdt
KQ74YEysi1CPc5xbvNxsKkQxGNVo6IkzlffpZLTV9OqVTlubQB3ozeeuS7ydm/ZfzCVewv/h7Lya
40bSNf1XJvoec+DNxpm5AArlaIoUKYnSDYJy8EDCm1+/D9ize1RVjKrVXnR3KNhiAok0n3mNeMod
+0PZY74p23t1yB90LdpgI3wFMHh+OoNLWNBGLE2AfKeVXcxJpk6kSnFIyuFza1olFRHZ3M16jqpG
Ja6mxeeTAAKP05lwiB4MB9vx5xVqXcW8c3fIer34nGZZuK4re/4UTyqQKzWGm57pyXCfNiqOtLrz
Ac8Y82MRV0RDFjqD2DHiTueYofYB35R4l2B69po7RvR8+UB6J1VZAPQcvMRHiCeZJ4dFGS+GPbVA
4pzgZdtYanDbDhqe4rqZvoxO+xAUDaaPi6+fIpnFxzdHjpJ848odcP6BSGy5OYlowaRRizyesMRW
wiFrQC/KNeqkmjRI665xqk0pDLqFSnlNqe38zmE8go7lqKRHfdqYAnFYJSWUrEPchyl6XpXwjdZO
7vJaxyp3VG7LAV0BLK6T1ZUZX+KZ4yQEDAoNUTB4SwdFP9mTqoUbut1b3SGNZcOPi0bd9JMh7THK
dLZ5O0iPUThCGRItEmlQer/E/BSMRGwcZqDxqwHnEf/yM72zWskPAUIB7mMRvOVNvx1GqVaPMkYh
/QHzenNLJBvsDaMqVnTpyi+AbR0fF/Evl8c8PwC5K8DELIVnA8msk9u3nTDPKXEQpxBOSmoruFDN
Cppnl0c5j2FAKr2RRJA7pf+4/Py3N0sqQ0rqrK4OiGU04AfzZmMrQn6cIye+0m9974UW/hDsXAAC
fOPjoUSbVZNtB+IwxsQNAZgWakL1fOWefWtJHC+fhfoLvILDlXk7VbCCD0o6U8jBfdLQhcZRq9gR
QN0WuWF6ahNXuOoZ38Skjze4loQ/nRZKu2aRYWd1WvgdXQQfb+jGw8/udSQyWg9qELtQ6DW0BDJU
qoWZ+5PU69//9EuwrkhLIAyD/aRmeDw9tdlaEwCK4L6PcAweUnh7pVk0m6GmfHt5qHeSPoKQJaCU
+fYc+SefosmR9AUOUx2gery2ZHkf4roP/CENw3Ue246bcXJvNVmieW/PixZj21xZeMsQv38mTVn6
aPhIoJ1AUeH0dduxs+rCaNt76p3SerDj0I+dyf7U21m8xVYp3vZG0xz6SLst+yy8Jj521kLQUHJa
ThhEjtlb+ikKK55iKxb2YN13aD7fDLZa7eIqXI/BIvUmJ36RsKsjTZ/JzdMvcWcGO6mH/teSb3wQ
Uq/iBVVF6ylSX8agGLZlrHR/eOogZkonlLbbUs3gUl421G970wlDOCOTHj/0TvUjGjAXljCC2MlG
Wh60GsCsFhfdy5WlsdxnR9+FQSmkEqMScPKfk0HDAi12OOXJQ67p4dMQ4vcLhx0FGezKbmwMFD3k
VKOtpKmtNzZScYuEeu6l5iwMeFDiWkJweu0tc0Alh5rJEp2QbR3PQQeUAEieHT8M+KMnavuSa8Ym
s9mRRVX2V9bk8m5n7/7bYCdbkJw5plxvxQ96F9sYqLUBSAG0ci9P8fkrQVxcWrkEtwTlZzer0ofq
NPbxg9o6+bOdBeQgfGWvHkdzq5BRXtntp0c8ZQ4F4CJhDDsNZZ6TI16lnhMHBW81hMa3ebGSNdJW
eNEkXbsm3x1p6d+QonJznZ7wpS6Rv3Vj/IB5iG24Bdpdbjb22uySPCbe5Wk8O+jf3ouoF1TvcqXI
J+81pDA5OeJhDyith03jWrOX7lWMhOAwjrM3B90HkYI6ohwOE8fyjXDC0W1eizy9m+YJfgVF8YwE
hsDGRVZlHWrhLWoy+zhMrwT9p9HU8qwL4VxfAHnc5yfPioyeFSSmEz9EYlIhgBT2h7lVC1/06FCU
cjysMNINfF2M1/LO974JjS4DKUeyWfqAxxuoSO26LgZGjnMMAhWsHm/iLAjcUNaLKznE+fZZDiwk
YDnVUdi3lijqt/NKwqjOqGNkuKLYyr0BxwZPwmv7ynd/dxQMBRaiKVHiaVsTe1epTfoweRDwGmkW
pIRhMAnXl1fXe5uUq4H0jKWFgMny89/exUTkEIriED8ETnCfhUF/qKnJ7jGdHO9jdNR2/z/DLTxd
lC4wdjm5kAHuYHoi2KPQPBAiNX8RYla+I9nf1Ewd/cuDnUazy2Jc9PTok2E5QCR2/G7IraoiGWWO
ubE33DGJflZyhVRXlwybLLcfErX5fnnE80WoIbXARL5VmEG9Ho/Yz6qIOn2gDa6b4IqzsV4j/bn4
yVXDldP1rNJBgKZA3KHYwQG7wKyPx0p7A0JVoRpANrS12gTrkSroarQb6MhDu5eGVlrh1/3NKJ/U
UN3iJp/pD+X4McofmhrIob5XwDCrEeXQbF7H0qh6tVV8xHUhwG6oXduZhpJUeeWxz/JMHpv6HrXK
RaYPgM+y7H9bcIOIzdEhvTykGOW4SY4NOjrlxK5RYq/SyhCfExQDXbNtzXtF7vt9r6DyklhOe2Xl
v/OtSHKg5ZJ6GIQCJ9/KqNvaTFLEuXFXU26W1vx2lGI4rYC3r7z08k7H9621OAgAU+BwIg05qfYh
429UTi6NhyIKUWxCNXA9ynXx+fLiO9/Kx6OcvBAmmsKsg3CijGmDTddUDBxsZZNqNLWCUGwuj/bW
MTx9qcWGDWq6hVjCW+z924dUJIR37LqZDmGhrKUmeBa2GnhpA6kwwhNgXw1fpCS87ZTbInkwh31S
fYiTT1NyMIJbdfwe2gcjeVDTAldYr6t6T5gPwOQOmXht0m9Nvc+HH5i6e1itpkhuqT/s+dvcIWWP
x4DjU3Jxu+DLgLz45OwdGz2XFvHvl1Y8hONt7HwbHA2TghrG9TaREs9RnvBRluZnWfbJbKXhsXXQ
C0s2RvXL6XeD8gnZ/J5yJOYbrhX9khyvNHIMs7fmojP0rQg/D1LqFsl3+ulpBIWlebXin0XxK4ch
bwc6YcZ+avaK+lk493YHAkpdFUgJS+C3rWyH74l7ef7PchuCZVBji4oxdXnKByf7HzGEeIzIpUAP
drQoO0f5hAy/8b11sE2u1ChEHj5XdtAl9NsSWJ+L7q51zdHlLUw+WQWkFQtakMgdhe9ll/22CvJ0
tCFzBcOhrcViR7tPxHYy2lcsJCgURdlPmoDZas6M74qdeLLymkxU+goM7ndFhZWetu/j+TZrXuzx
x6z8dJRtZsPnkO47/VUCWVHO4i4tb8Z2nZTWZ71UH4381RrpHqOM4VG2u3IqnAcwQITJTWl2cOWe
UX0NOYqswcy0A+6X3xstepaonHoxJJ21XhjFDZr9ruZUxpVhz9q52lubDjzoYg4HyOEkJFeqAokz
Y5wOnc5HSqym2owz4peZEbQbPQGRh/Zwr7zEuEW3eYGHc6cZd3GZiYe07PW7tusCzwQa+8cXNmUZ
7ALRGwXTfAaMLNPUiHAFlQ8NgrQl4tVrvS9sj5qZWy1AtMuL+vygxOSFs4Syn+YsCNDj1STbeShP
ccloSN6uJ9EVEGDHa2CIs+Yok80tzdG/SGgieHyydSzouaoiVGjtubQLOJHbHVBmN8ue+jxnDfYR
rTTDCxUp9JIQdOasfEuC4rtZCs0t6uYJrdFNnWZeP8K512arvhK5nB/lC7OOW526BYnTaTYYJ/y4
nZA3SMuypQ2L78Nt5wCaCnA0eqLHov26PPHnlyG/kblHyxQoMrju44lHdKMyqY3LB1WCmt06UbPu
w3L0NfNa8PzOBoOmz01l0Elc+C3HI825PkdSCG7BQu9sFcbgGuH9dpiWz7dhtKGqFnwfjO7j5fc7
L4PwyQk6gBGBtgYBtsz4b+eUlpeAi6JsPmCqbnzKQSne0PsqUdxXpkNBRfsQFdWA6w1Jvi5J38tW
QrwqnrAI1kKwFCR6mx5K6s6EAu/KWd1jGjWkXy8/5nnEanOhchRQDFmA/SeBQoy9RzI1JuIdWlDC
7GqUx6JqzHuhzzE290bia313rf35zrenCgIEGeA16cwpVAAz87wOBoUvQso8j4pNuRtDCLAA/ZVV
dgYSZONBNQcCCfeG/OlUyXGSJnBatgNoRU3MldLL5kNWzx8zkc5ALp1W/zk1iHQ5InukBeCa+GV+
EY4xbnSEFb/UI47XYV+v+1bT/jhEg5hikszxeJQrTjlkapbXUTOK+kBvI0QcyZBcMYr8yvn23jJc
Wn1vl8vynU+WYVYJkDNGVR/iZgZWlEXTjY2Cn6vAHbxrNUlfJ2Ply2obr4lEzFVsDWiBF/UBsQjN
B5VVrMtO/gLvbPayxYJlSsfx2kMud83xnY4EFsk77UJmgsLc8V6x2w4QttmVh7Z7wc+926tBXe/1
zBheigLMTBE6sCCDybidceN5aLFf8eVcRC+dPOyH/I+tJ7VFMw9wA2UFWmik98fPY7UqWuFGLQ4R
vLSPujGI+9lOXvIxdl6kJrGe+gngvhTbt1IdZQfbjMxXFcFQHAiHz0lc0zSp5OzP76pF0QdMIg0T
EvTTu6prcb/pGlqqWRiJ57gpo3VfpLN/+UQ4vxHpi3D/qiSwWBicZikdIO62Amd/sOw8uu3mGNlf
c7KvrP5l2Z1+cQxgQQpQAkA75OTcyTJgDnJVVjDxSYhgU1Z+ZRvzypQiUPZj8ocdkuWDMhbFaCJH
DSTr8QcdDFvMo1DLA/Zi7Y3cyUSAg3WlkXh+rHHO0OUlcFm8WE63mtrKIam3KVDpCEOY5c1jOSrZ
dwcJxsuf6EyKldeh7rT0sLizF92z49dRlTmyMslpDlxkqHh0SrBVrWRjJs20KRGF+CFqdRu37fS1
H6fYA+faeZ2qpUhFa8+JVVwTKDsDzC4PtFSnlvgGJSj7JL4RLSCMBGPZQxMN2043XDsRigNdoAtg
M+ep7JX5oD1FbORV6ci+3A7Oapa77jPOiwv1U3dKuvXl4DoRwjUO8ru3/F3bTfO295MBRVzuRqP/
audJ56ItOT33rSPvmjKuPTlr69mNtBj8XJZr3y5P9hIeHK1U2jmEJwuem6YpH/d4rkU3zsh9TvJB
bsCv6NEcowVYOvtOQSgkz+141wPHfC4VEe9iWZq9y8Off2v6o+il0SnXF+bbaVXOzqLamZNMOWRj
nj4HtrMVyTxug0xbA7UE7t43wQa9r6+FSFLPKHtzZeHnoM745U3zUFzpAp4tch5noSzRZ8eL4MzG
JlTMlu5Srhzo3mf7TA2j2wn+32uVB9cSzrOTaBmKhiOsO9YX+jfHMx90UTsZTqlQXijnB8mwGm9U
aZJfnuCz8JBRbHxaKcpAlYBKcjwK3IIsQt9ePizsYC9T23yrlcqA4Ng0Htha9VNlGL1fobh+5do7
IwnQCaKqSwpLYQ2ewGntGrR41dtO2xywdMZXLk+bFwmbkNWYD+pN1SrT1oqMz4UMEjEpQ8CTeP0d
pi6ynyYLU1m6yT3eIWHwlKE2vhU9fr9lXX0FtP5Ami67Suq0+8kZ84MUNdzj1GV+6dlCOEEhUd0K
dLPW2ogv6yCktQAiscoKQ/pC30RdT5i2XlnKZ7Emr0sZFrYq/9AtOQnEszJ2elyvaT1WNbqoFLBW
1ozhZzIpOAVoToewlZVeqxotR/vx/mXUpUcDlhBboDM7TWu207zXmwMKfxtgHVbzyaAEKIkejLTf
EVtXeuqp5SavnxHGcYdh38LGkIqXMAEcnj+GTbNajlmh6xQ7H4MBxQhVLAJoWynBzMp5FYO6Tttk
lZX3bSRhgbBGvznqaH8o+VYEGl6WKO3ErWfrqR+qTH+E8OEdpPMwNTypLVdRP6wTK1lDxdta2eBD
xF0hh5eDT4hqND+LaDvqhd8k2WoJFLN08DL+WmD46bht9RDEJ3gVAMa2rxn1urAxxOa/4SBjA22v
9SxeBdIO+PYmsxQvDb/JPM2obzpV3TTBtMkpkqAgVfdRwsUIN/7yHjvPf6lw0CCzSCyXwvFpT7ow
G5lmVS0fgm52hTRjwIvLIOJtzq2kTeFhYrY2I7HYSjWzGvIL+o7YLlb7ybR+SVpV7jKjsFYBPQoP
w+rQl6AcrJra1u5I366pCp+JXgAnR/eLWhdrhqP/1GnDSe1AkTKVGpPRlttCxNUtMq0KVcNButHn
ULmP5Cx2IzDdymDrvly3gd9kmnKD9/UXMA6HwqJHvqjJVN6cJsM60JziQcvnazfv+RkJyIAeP3Ve
2g40Io9PL3PWW62ZAEsJygWrKR/D9aRa1ePl7/feKAtrgW4NgSe96+NRHCEbPczADq6fjZdYiRKu
KSPRdnmUd646ohkga2gjLTWx06Cw7oookLWme8AHydrTCvuiYobg1rn6c5Qh9Gl6jvFjv6Ew56V1
g4KNlcy4d4dpfMP8Kldi1PPOAckpEAF6yqRPkLNPopoyr406lFLxUDuF5mllOhzsAtnuIg6NdVxF
r5gU9/4Aws8rSkIvqS4sL07bp8vzcj77C46D+UDlGv756bQYcTgmGL8UD7NjvTo6Ds0ilMsr1+DZ
IDpYeOwv0HGiyXzWJSmcJsTtI5EOM6qbtxASKf81Y3nlND4LppZR0DVk8cNQIgE4XkhJzDLVlEk6
SHo5+23WC78zy37rCIAQth0l6y4ezJ002dYGgKB0JUJ/E0M4ugwwLQMZuuiTU56h8Hk8vqbOhZYY
g3FvDDFq7PizusqIXU1VRuGKzFOHokWh0HViSvj2hHxanP+YnF5z4zTDSxKtskZNJw9FnM9J34Mk
CqUef8XaUh9GJ7G2Nn3nm7TpB3fC8t2/vBDOLlCyP0hdKHthOrMIAR8/fTnmedu2RnpI80pZUX0q
IFQlFIyGdlMr8c6MO/nanjy7PlGc4a5exGT5ZHy54zFrfayZRno8OTZKXoufycOQoB1ijaX+3Yq1
eDeWFKeVeTbuMMTA6DIwxa6ZY3szoe/oXZ6Bs+iT4iSbgIchKqSBfFLNcBDZD0Q8C8gWiAHj06R9
rlAU/iVNkn5l959vCDpnKj66dOoAS57uumg09CCVwCtUUpGurX7BK6GjeGWUs+iTWQOmCw1l+ar0
VY6nt4PgMFErSA6B1RXrJMIINUW/bI3Oefipyof4c1oG0bqm73Vl5PPTDUUwnEOx3YLouGSRx0On
4xDondmKQze0xmqM5O4OC4YEA8JkXepjug4hdrp1FpU7C5ODHrVGLyn0/tvlT3p+JCzqRly4IGio
wp/CxQJr0GnWNPnBMACKoCnSblrD8pRkGh5FMk3ooNPhKfUBjeWgUa/MwvmWIqlCIx/05JvKx0lM
OqjYRMzykB/g1kRuAWNqo3dGv2IHfkj61PYLJblmqnZekwP9wPljy2Q11FhOK9Looc6ofNnqPReX
7hOgCp9IT+SrNtXDL6Ek59tInmH4l2ieupR9IrccO/TYQzO9K0SqemU7C7qPmvzVEB2bPhWpdqNl
svOn+22hVqOJAb2ajiu48uM1ksxFb4txlO91Sf1Im7yn4qQj3hP0V66fs+8AQIMkCHwLZVpI3ctu
/K1aLuUAJkTJQLN0sPL8i4XvZFGiPVHX6acgD641k5ffd3QRLOPReVgKUIv8/snin2u9qOn1y/dw
T1s3ssbYM8Msu/JWZ8fVMgqa0eQ6lJ+pvh6/VZFmAWpxg3wvSTlC2JjD7VRObJcy+3ylwnUePDGW
DpfljczGQXJyNIoxVvJ8buT7yFSftAVZi7tL6ulAon7q3dhv+ka+C4T6FJuNqwK0r9y0Dp1NmNMu
LUb7x+Vt/SZTfTrDWAgsUFiaC4SOx++udXYdj04l39uhmFaFGQU+WiDJXim1zs3kwNkkcpRu50BO
fgkTa0wXUnL01VFnDdX2Nnd8HLWaTR1arYv3eLEOaFVsTDurtkhN/hjNLNqCn5Q2cmr8DNJUrKpa
nTimJO3GGNL8Pp7L6LUyg+mlRrx9m5WqcdPFunmoilbxOM/xX9X76paLzHlWiu6qvc5ydh/PAF1M
0DnEG1DYMJA/ngHLKpOkUwX0QqUzV+YAd3zolcc0UT2nHIwVY5qrZqgR7tPs0KtqqboSMJw3yykr
YNZE1AU0aCm3Hj9CYFqJGhaQQdRC2muGdNtpYeNXtTXe5Ij17Zsoex3mPrkpZEQEcZgUEA8SDbON
NI9vs4wJ1cJZ2WBN2/8y20xfBU2NQ3MG/z4R4bYmyNkkXNl+RfTjD8oo3zZ2LvZVrLWeLCG7780T
lMp50sy7Ioh11y5z6VbRlArDxYKz3kK0KS4eLq++d45YlEGoky+CPqi2n54n1SiJpKtSKDaTJq11
pOgDU2tQ2oiViuMybrvbXHLqVZ3O22yYn9oqW2Ua3rdy3xi7PKEJSxDYBk/0P50VRY1DZw/aldP1
/NDjISGBkFYRY3ARHH8dOwRIVduNBFhcr/bNFKGZmEFdSmxAKnGdjG7Ta/KVG+/85KNSS9OJkpfD
xXcqvZcIaRQLIeNQheH8hGhYfSdHybUW37K2j9b+wj7SAGUugiAooJ3cqwg4V7wECgoy61+d9MEv
xyH12yGpQJReNSE4P/0oKqDQRRhFfR9Mw/LWv90ftslJa2STckhSgcA3/WtqIt3YvJSDLvlVUGNN
oMX3U6Oou0SLDC8tEY5XpbFZqUk2PoF7uxbanX3d5ZFQ8yK24GCjoXL8SEUjxbI1IaWD/twL/+Re
lov8e16CUwl1Of44BdeU2M++7duQQNpR7yHPeRPQ/W0WcIgezakMlMMUG6HXonu6SsZy+NMSMDJI
9CwXlVeaRBTFj19MltGtTmmIHvRaCdf2nNkvHdrt21wqtafL+/gsOCQyYxg6UUwgVLGTHZKIIUF3
GB09uU67+zi96ZwaJ0DHkTIPdSFN9mix+ypy73tYwlcGP4fI4PL1ph5JNYh2yykoYk4xNIvNNj8M
6N9t0F4Mtqlh1RQkFAXmJv5Wsj9U8rNsR8Lvm0zBpqDs/ZyiuCsGI/DC0JyuHOnnYfvyUOCOmZeF
U3hKWrfTXuJij/JDrOnNjqK2vCrL0tmkOKO4KU2jXS+rHyJj9FI5QbYpTreBml0rq56DwXgMqiOL
vg1pBInE8SLQwFTi8DNkh6JS7iY5Du8Q29R8omyQTEpVrjJIHSunk9PVWODunaXFleDqfH8RVZA6
kDxQTTjzycjnMOVq6SGJd/qTrkvhrk2QzZIi0a4Q8/Izrbq2pd95a4BaIKQh6ci45OhLwPfbBsvQ
62ybvMwOkyhqdFiF87WOJOzo2pTS5WDLwDuoHCRUzFikTeU3o0OR4PKmON/lxw9xElfk1IjSuu6y
g5TG0roypcTPyiT8+MejwO6nx0ODFhb+KT4sbx1FSvMkOqhDBMhOVqTVUMBiujzKGx31+KKgDEPL
EN42KoDUXI9nNJ5kvWqnIjqEzrDiMnfz9FOmxSvISuvReHHUh8TYt9onfSg8K9FdULSuk3WrScJr
uLu3gglB5hijQtlt41d1Tu+1Ym/oP7tQxzH+SY0+BiO2EinYy27w7AaoSZVticzXdjF8hAl1a4f9
J1F/LTFJ82vxDbnjP/9eMAC5A8E2cBGc0pJh/XRhF6vhAVOVGzuXVMwimqsRz5KxnE6kDYoQLcGF
JXAabyMyOxKhVNEhRbl+K4zJ8gIoetvJKdeRZIU+Hh21N9iJ41mA6bZFpiouuIvmyhd9Z3UutC8A
zoBnSeZObocGVQ+nQ2DkMPSJRnMDt0F5qZBeXjfnmx9yGetmOQHQqz09BUXn9GFsFeGhmOvnQZ6d
p6qx2meJgwoblNgixWEBf/jjQQmnQakQ1wPeOg3oowYQVWSjLTTLTbabcYq4AVmOAUswrrNU6ldE
otesTs9flJSYiSRVxU8bdvvx/mj0MaIr3BbIqgAQNMzE+CTbc7uyi1FZsYzCm7jKs83lF33z4The
TIwKOAmgCYg5ZCqOR3Vy+mjVVBeH1jnMZeApEQaHRobkWO6WUAzmYd1B0i6eR0C48vCcSWRzuh8M
OxFsBbUqM71vux3KLa5lP/bxV71yPHOatum0VTTsaeB/Qc7Ky7U2RG6iPSn5nRbdWw5l4NBoHs1Z
WU8yoPUmQ+SxcWOuVSfO10Gbbxq0MnulXbXoZVpN+pqDfPanDNCsXUuxF7XYBQ31sL08JUum9PuM
UJKgQofdrLUgb0BIHs+INbO35SEePhRcDttKxhitwg1yK5WyRm8OEYXW6i0/7/RrR+Rb1HY0NGK3
gJEI2hdDB0oJx0PbTh7NXErZB5QyVbdFgfapy4yHWm3DHQYutNBC5jqw88DXEra32Q36NmmBkufm
hF5Wn6vY8prxvgQ04BVp7qwrjkwL99anOcd3aww+XZ6ss34f2hJk/vaiO8gqOvN6HMcwjfTalB5J
vbeoqIh9CVzqIKKs8SVh1Fupa1aZIYuVNBDATKNs+4EuKQ+JHTvbscXiuKOkbk4qfuO9oj1Ndl+v
2jJMH3I1Ua8s97NAb0HswMjHnYQTlObHySYrJafqrL7WHgMlJFFQ9WYNk6B8AWL+VQo6ZMhQMfBk
NSjvwtk23Mp0Og/54WBd4VPlcV9RhhhH/Uq74vQoBbZHZ29JYxcKB5Xi4w+flrNUOuWoPgZlGPmJ
KTWrLoyCK5Wjd0eBI4O/GSR8urTHo4wii4phXrw0plis8d9j21VVu7u8JN5kWH5fxRTZAF6B7dbe
MofTe6HPlUxpM8l4TBSnWpu1PnkCqVcI0fIr0gD7IdVSP7WzZ3MR6Ziazi/6RPjTiOqvY7e1X+Zj
unUKR9mjtvK5xsbH7aKnKIojtJLtj4khj6teK8o9dXaT04EMCGmVylNDJfIL3apunSA3tlEkCk+Z
pXRNcdbwdDm3kO5skX3DqNorKl1/tlMz8/TUqvxEtrMrN9fZdmYimAU6ChyuxKFvi/G3GDIWw+y0
+AQ+Euv4xhrBd2/y+l3sU+a/Gb3yLlrB8TuIr+3P+Cm4coUtS+bkKyzweoA7SzmSLPH4Y6O03KpR
3aqPAD630Dj12lqZ+kYhXbj8vc/YYm+vCeoCRSqY6CC9j0fCdtHO2f3qo7i1N+YmvR/XYqesoVq7
oa+48jr3tI341PvWo7Gx9vKq2ISryJXWl5/j9P48fQz1+DFGs+viXq7UR2SCXQMtuMz4qolNrZqg
Sq+s8dOdRKwMrmWJvYhM0BI5eWVdW6opEXJro1IYd5YdfmoKx7mSfb8/CNhpynpczKfCtwRUVR1k
OeDpGDvFMk5iHxRrfOVVlgv+aJ0gTAIEgl7/ol3H9XM8bcYQoeU6i+JgdiH2zZCt0YMuw4WaH6xQ
y/hKayB/qMDMeVI6X1s85++4YAn/ruZQ1j6l7FEcniCiMnolpyb0yalcMqxrzpUnowD2WlAGGPAu
7XVKeNrxO+YZlZ8c5YkDFdy8c2dgvtuMhPrx8gp808X4bS7/HocaOCIg1MLY88fjWDXaGGD7ctQZ
wR9lrd1thlI8qoXxQ54NBVlKM57caEItCjJdsJoGs78zRCx83JTMLWKFzapSosGVeyXmiGxXaAgC
6By0aK3L2Ybkb50n8UrGYNlzQutZsdK7RE6dlVO160mj1F46knElqzkJiP5+K3pD9LEWcPaphsIE
dTxoC96qcsLHSafkW/OtDNigLlI+sauHCFUKRbb/bEO/javTJeIUJ6qiRXs8mxNgSAshc4oyjWJ8
zPIs3ouOtK7V89DNKutzI655Qr+zUEClgFKmqMbrnqIWUp3LZKji7NBaerQNptnmyocf9bZO/uv7
+L/Cn+XD3yui+fd/8+fvpZho4EbtyR//fRA/i6e2/vmzvXsV/7381f/7v/77+I/8zf/85tVr+3r0
B7+AQDo9dj/r6cPPBmehtzF5huX//H/94T9+vv2W50n8/Ndf38uuaJffhuhY8dd/frT78a+/6Ngt
8cJ//T7Cf358/5rzN3dN9vqPXYvhrnjn7/18bVp+iW7/czHoAGfzZrCwCBgOP//+iflP0OE439C+
IAJfgoqirNvoX3/pxj8BqiyORBSaOQcXEklTdm8/0v9JekJDl0iDQiU17r/+z/MdfYX/+Sr/KLr8
oYyLtvnXX7RsWFH/s3/5NUC6eQD6nzRAdYjxxytOTHlRl1JmfqwN5UfRZ5JrynXj1UmU3pUzkb9q
Jr+iqgh2qW3dzwpCCEGU37Yy9qmx0t910aT/GPQqpKg/O5k3cv0OgVo9Nk1W3eeTPe6ssW4/BIla
bHS8fg5yksNL7UPH1ef8tulTkE4Zpeq5m0I/dJzpppuD75msPVoCwdq8qF5y3JDXqtXqK0sOf0xK
HHqjBIDasRE6m0gUEvuL0muPQujxVjUb4Q9Fj/Mf3WdAjtpjmCXfujL7Sq91dCeU+D15sJ/rkkxa
UaTCNbK2oqACh6SUUajngP7qpPMntQo/wuj+WobO6FrC3qm59Bop1k7vsl9dUFYueSGtuHCtSlq9
08q2djW1+TzVYjHRFcpLXqXfYsV+biZ9K/AUcbEFSBBAMe9JCPYyNp++VsCCS4roJuqaciWBC1kF
FQZ+Cqw1L1bmYiO3vVgvnXw3UazRpWONsSiPmeXBc2eika1I8BjA/kSrqsh+BaqQ4ZzJnyAiTZup
bxpPmZTWt0L+NejJD0tqKpqUvLdcxeIQqKHpgVSwV7VRPDTzKLtTu4js5mX0I4SFjd5S0W11oNhf
B2EEQEetaN3JPVYefRY99JnQV2EprYQCw6ccMyjoHUJsTR3qe4c6/c6p0ClpqlT4CqRItP8Z35pl
8c00SuUFAbkIieBw9sBK0Piflwxbjn9Imf7oWNJeGXhpCz1STyqjX4UU/Yq18BeRpuoREd+W0wjT
XTBFoaWTTGM0spPHScLhVxp9lknskVXK23AQH6y0KNxGKMZ2mmv0ifBUY9XSnppGXp+9gG1c39+1
2XJlFYW+wp63ctFdQV8o0jd9Kdlur/T1DvXHdG/TV1wXDTCdbFIbOuAssDDAglQePgVSNnlW00cr
GJqPUPANNwwMbYOANv6VvXG/mGx9LyQMrIUNYDgU+mPUFcIni3lMy+THkIyfkornTkU534lBGj9i
K5W4bcsqCrup9rS5eDbNXvW7TIq3lslvEXH5UJDppTHJARZ8fEVdQ4MJRfzMRUnyOaiSb9IsnoqO
r18mzEEqGgdJb+a8EA2oYQVeN45mbmUDlE2q6GYAIigP/V1vZrdKrJSreS6EFyTsJKyC6TUVLHYI
VP+bvPNYrhtL1vWr9AugAhsekzuAx3b0lMQJghRFeO/x9PcDq41Ufao7anbi3lBXh0TuDbNWrsw/
3Z8A0EWls6wm5FEjuuoBeRSEOT6bpRGalYhw19VtK+vp3ZZpV4ndtLq1+QpVQmERT18suVaDeqgZ
bsf20T/50vbbcwy/lbWK0nMEwTiEy9VoCSUwIR0gEeoqxUuJP/pNWiF2SqaRHcs5EanRP/ZirruG
LtJLP6BfsrZkTLChuoXQuanCu3dUBcVGcd4od7b11Xzspea2npAnGDmv7cY7iTN3T8CLNpUOW3CI
h9nRpWGinz37EJrx0hZ178hSXOKPSQxRFyPBGvZQTam10cun/iMnpllKBZXMGqea3YlIURFtzwIR
AFscotpV2SRba/ENDwf2uC0WE9+No8L82LdeUu5EQV0sKsbqm6qsFNvY9MWhch6da8iCKwpib8lt
0dilwI7U3WFBoqZcaiwD/hgqbfh9XA+E9ehlsUoT5aG33VdmjMPY34uWPqLyV7M1mBFcPehdQxvu
ovT3+b6RMKB5uJ+SK6Sl4aBTn3MN6al64zFiuLAl8jBwdHdfxwRL0USvipZ8lOrchXXRZ+jNaXA/
rw2HQu4ACkMKYB+jfIvdbs+g5Fv+tk6F6PR1STF6zKClmc4+L5kZcABpol8l63OUZh/QsEFmF4mH
oznNl/Yg1PYcc2Sp62fOQVKc2zU/tyXfx+xdzX6+yFG0uFuHWTKU7KVSuq/dWErHwUgOFt0sz2RS
U7uZEESGYa+2PI9tYld0blNlbgpZS9m6UK3MMdy6iznmyBrzu615klJ7mYyr3Mh308y5E+PmwSwZ
TiVkT1BxjugCZCEHPDr6yNYqUSvDAoIqUrdccfICMo44LoJiq4YHOW90VxoodZQE9lLCHCxj/7Vo
5/w4H7L35lDIVjsOks1E4dWeKXk7FuqUBrGkLC4t2QcwsaTa0yyrpEWVu5mhmL5KC1UIdZ8bT1Vv
z33D3kbaY10QWVgK+gNmAXmhFPZjm6qHTalvFzV/WXgsm2pwUqsq87ZWvhpL1Tlr12cBBpGpblsq
IiY9SI2CoaIKG8ootq+MdTHtNGMlBkP4Ycb8uIj1kHHUL8jB12pBqKnBejRL83skJO+0yC+uRL3q
uU5nGjfXLbqPluq2yNfnuGi+Rv0Kg8WSdRe5aidL7WWMsib8wNL0FiRvH4IoQFBRVjJGsHw5CAwp
bAhrzEn8LsT70tcaGqhJaiutJAFip/7rMjcMSI15xgPLPK2RGQr6+kwGOTrmxlSTwy+zOyGP99Gq
8UkTE+FxXtfc7ZSOR1Dz92KJPyjPh4Q+fs9HtExTJ2MgNAW9xU2k2nLC0xkztm5OE9MilkqnrbhJ
botrzvlkYzFYCdIyK05ZzyySkH2YKaetY/6kfZixgRQw8YRj+jbJwrFkboQN1cnjCMW8NY4mlO/q
viAaynmEcN2iMSu3Y4ZyxzPaoFoh8hC1juaDbl/BZKqdaYipJZfEuu5shTbTSzcdlOdDwmrEA0oX
xzBZHaVO31QZK0Cj9m1TyYojiowulnl1M4NgQhaW5zwdW4aNcP+moltMyqPHRBHv8B96ZtAyBISZ
O6m9tbrsd8XWXOOB0X+UWCY3hVktx11TwgK3MMfAiF67SeNlYKrY8V2fwpyY5nPlZ9shdxlqXttG
BahpJFSOlLamp8Nj4NQ9ejYSo8oSAIKuVBTnvjy81muuOtlUv5R1OnrgZp+iYcmdqvg9pe2oWlBX
Oa2YnHlSRS2DPSw5qupAXTXqQ2pd9hjpJ7mJYvY+c9gqK5v4P4khTkjtUliwPusuBC3TdW6bwZpU
8U5kvgqjOw7nVOfUDCymVkUwr8zN7TTzfMT3EyvRYB7e0glj0KMj04TlFuX0rStROzRSmKBlGl7q
lW8aA+qMBrTeKvTkgTT46K0dgprDtmRLu33R5Pi9bvKXeDYJqe0QOylKjTbntLFRWbmTVGZqR/RX
OUlkPBqJDJzWKugyt0MYd01nq5O/vUF/NZGUWKFrp1HRgeOitSDkgzg3UpbwUxmmSmK4cSQdmX/8
MVTT7GaMTmP4KTioiYZgXqTeNyNCmumU74RDhbk3kas23b3ricpaYx/68xHP7H+7xCuAWn/cevDy
skE10qaa4qTSUlPUhiXKMmhh01yTj7CFDP5f9zsv6feu7uuP4Vcn81dn9f/86ad+cVT/l3imcE8T
0PkvnulprF77JO1+8U1//+Y/fFPtt51bixkw1PHQDYJz+A/fVP2NeUd7FSm+K84pUYN/+KbKb0BW
ot30zIjQge389f/wTeXfKFAiLEoAg8QIEaG/4pviAf/BN2XO0O7g7skp2tX/bToh9XWaJByy7kmd
svt8EBSMvia4FEa+1cPYcGBT/MOxbd6GbDC9vNJrZhcrGm1TTfOai/3qDi21thgr9boKaNdPwF3R
FnihG7awtHZ7VmSgDRyuozd2A+o8oa6oLOPVnxY5DTYZfKWKkXJazbk+H9Yl9YsK+7pJNV5Pr9yt
sHJ78Om/ynq1hmWfcpeNq5UE+AGBTeLUg9I6upAVQanjMVAzC9twhwnOcZ1sockbu2lQAZR0noC/
hkO1paevuyMagyl6AA2j7NKrkasdJr14O6zkM6ryTBXde7mlb6kOmN1/YEbis5KgoIW+9Ix6+9ZT
fG71efswmsVZEA1gYrYxnGMB2k5C/ZIY+NxTzTizTW0ab8bfciFbyx1okiWbAUgfkhEdlWqJjvog
bEGq5m/JOpp2n9QPsT5dlmb35VLc53TCSSaWsOv47E3fjWYSr6lvJDx/04nZYwuSCRkrkdwYwzZU
1lBv64mW9dXXVohRRTDIpxMbSxkYadENvzTZpE6JDmfK+q5j3uLPastt075AuEkBYVG9FBPeiDLv
dm9mFfYf1VrxQqz6oVrjU7QNjcu8LOycWsHw2GbY6Un4/unJ0Ewz2dVhuCQraozhNaQ4Y6WwjER7
HCs8UA2r23fFSwt48PRiXY590aXs/SKqOMmHHA7BZXCnDlzWRy36LRWxKGwPQ526r4uYYMK6ybS7
PPvYPf583Z9xLF5MM08ckp2FVYr17aerkWbJ6BVV37w0mYkjdACWtpt8OMtVWQczPSNU+CE6i9xf
qEwULGZIjuclGsezrsVKawkbwMXq9VK6L0BRbxR9tXfpNn6lXMuX0tFwNlMO6jZ9ayimxV2rHxJt
WK7NUr30UffARBfSFln10PO0WYvhFMtbuDFia5uXxOs7IXczqXzTx/wdlvvaoTU8cVJFFixd7pdj
VRcKtE7AHDPBXpWJcEw6gPGKKDB7OHGGKn+XahW4ergDiVQMU61zr05BPHmOUevXPL3WIl4A5cyF
rZW5+kzFLviTBpLFomOltrO1uJU6NRgWIaZ8t3roGKeB75J8qOvhbiqMxZrHArFLqw+10WgnTSin
U6QSIdTEyk8FZfWiEgetzxaGLpbzJUuTl00jaCLEgIIiY2mXRp8qO6F3OzAHZmYyOjA+a5sKq1nE
BPQh3i6ziswsKvsppiCIQofpJ1UGZngtKbNWJAiBt57uWmaZF3aj9rFbmzBPZjF2cialZIs5F1Bl
qAxbI9u8bcPTrJL267CgEMaVGs9GJJrQkh59H2rzu5wSqIiE9CMyFP8T2x50hv0y9Adfr1Whe8ve
qPiTQ8ieaHbuiRyZMQswGgV1oDF3ZJAUuA6/h5XUXKrALgUBrKA2ctGZFLpRElXaLLFP3qd0vtCR
/2EsxfRcZMAbSQGiKS3QKU338lMzIY+XDZU/xhIhviJLCH11X3Mjfusk8dUQp8KhtzX1K23HftGY
ewciVJZC/5iVwzxGBxpwxVAnNG1FFKNODbqLDVBeQ9PQcRQzRoUQHLuBc2oLjCVqv444eXDVNdW5
nKrurak1uCBTXKtoGi+fcqMO+NAcNrpdDFSc2TGoV8i7NRAPCBlQJA0EAxdOSVNcJOXvgz//UpT7
T3HEL/HuP/3U/0K0QWJgb+P6T3jj8lq8rq9/O41dWlCVkr7+ze/S1/fXn6HHPy/zL/CBYafGU90b
KagE+Bl8QGyElaMsBFSws1L8A3zsCIP2os8EJLGove74X+ADiqcdKtBF99nS91fAx68pQqoFaMQj
p0Uem2FPQI8/pJJXM+8KqRK7Jy1qfXrYTqVCrq7XnFocHb7s5WVDq+76Xwh/D3+o9f79xvvUJoo1
SJuRkfk1Hg+htdQOgzw84ZW5nU4ERFGeUjOHXR4JFg+lK8yY3HWbLm2MpU8nTGRNo4UFxbVNsY0/
V4wtVPqjsmhMmStJZq5ukjZBJU33WSe6RTY6sdiE+DK3c/12KFWfJAAdQupdWeSPdfOWGL2nteV5
b2MldvWYrdPF1PDhTXWjJ79Gw1CDsC2+nGnfdIjg6W4xH8VB1PFyRVgf5+wtURqfQrKruRG0U9JX
OVbHcOqMx7gsXLyRb2iqJ7o7QrkdnCJN35MqsvIkvtO65X7SRtghKUC1s46xU4X+mJLA2S/ZD104
YcVxWZjZ3Bk3szlFViXRRkjaxGGCsrMMLFbee6NG498oHDNJcQZSKq62MfRIjL5TV9uF1VwFlZC9
J8mYeWhixdfn5qsZRW4jby/LOqhWnwiJJy6CJ20TaRD5aUcoMBUAeOROsOH2v8K0OQN6cucQgZlk
BiqlLRQlRX9sGs2plPJ8MACslMcrtOQW2uj8dMr+ns/5OX9j7unVn9M3iBpJKuqQmHiNrP6xkLXt
23Jc4KZ5Ats54qKeErX3zHZ1mZNyt0ZjZsnafMPA9sdJi0+JWbhKV5Ho1q/pNDloy4dm0L12XSIc
1f5rXCzPBWmWoW78RFADsqAOw/zc5DA5aqoEYIs7EJWfEj1ZW0j+KBe+Vlp7W0fLc9lHhErZ9kw7
Q9Tw9RAxIWiOrDFeTm1V2cKMXt53hyySW9eZAzIiYXQY7ynJZ88M2U3hbMdiT7BxqX6eaA7NLS86
3bB5oZ7bfp7sSShf5j23M0IouhvAcW2+FWp33Kb8ShgsoAnoztRKSqn0M80PTIdbbpq2fTAZHcaA
r1ObK09JWge0xj5NXexRt2PTrMDIntVdmCWbS52H13+Z4u8UKThaWd7SpOl0CaTfONntAQk5DJ5c
lKFRjUcE9Jxs0X8pjjqI/+770DYDE41Ojz5kt39kbpkogi6rWeufOtF8bDTzMROxfYXhrSNRTBHQ
S03sTbqobjNkl4EG0qar76PJr5WKuVTLTba2ftdmZ+YyuGIdew0ck1IjXRqVAatVc6tFwqOyjk5a
6OdmY8qxTCVxseWWcFhOXduGn+F8IH65VOGqTvagz27fDF8iNGEPrx+lmz4TiZ1MX09pvjPO1n5U
dMeI2S5yl71FRGTnSVMsOnBITM3PnZFR7iDzRAvWvnQ1Zifmw+CZa+3LMcpqIfbIDOhpnOx2IN2z
7EtPQGWi0FcdL4052fgBnOHcpUM7rIfKHpr+EstMWJFHJwNZlDR/Sd3mwgnjZYf5UpqST4Jis4cD
EfpOsjgStBSY16R9VrTpJqIsos7fac7AAyKstOiWaHzvJF5BAq5D1Db2TdCr9W22+zFDrYUNFTZZ
JNz+55P8SaD1x5NMoTjF6DvNNswcvyr+jDFimsoAoyfW+jIOqJRY9eNVtaGlDtp2vTGZ+mhE8R1I
87bRTVfIGn8QGD+5sIwIR1PV30DwrqmkjZUQlGxwTDe58zpFCaBYIIORX41ydJZ6/NIbVciA7Kc2
Sr/vp0Ti3Mao/U6bqKw2Q602rp1p/l4F8EsRwM/qCszwb9pKpuGFcnhIXii///UdlUJqdS3fhqck
01vipY0/S1S7d3NuLdF/nQj0P+nGvTeQWAXJd0IWv95tEjqZQeyYUqUejrganm7pjswMAz0+Da36
RM7ztE7quesgrqxiSxxxEg5TlFh6VLn/eXs/WUR+3l4CIvsLM2QGOlZy/X/Is8tqHuvyPM1PjNK1
tqwNmaNmFbtRbSvtPEE/0DSgjELxO10JpoYpaoOK36B6JedJzEdHq7VrNsjXgcgi+voIl9i5xl9Y
quo2o1S6RaNKUxXW5niRpvqWQQu3qdp9gdLlhH9gV6n0VArTPT0/E5Hi8QsTaq97XLcr5HPXal6c
xe9l2fpTrDrGOl7EQnXkPP0BE82jpC03fcZNgEClUT3gyJIjjNfOWvW2h7J5fYZbZaGLvfkWk3FX
+ADz8NDzkkAiTjsvcnJqCmKT/3ldd4n5dVkpzqEID8fmwLiKwy5xP9UbNoeIGBAEQ0+aIAcdVlwu
/j6e4v9zUG9SfyvtVWF/HkR8+FHlr/koEMsZ6p+R/D+/+3ckLxESxFqxCTsF/Gchy9/DiJL82+fJ
0yA4oxd0V2p/R/KS+hsgW6SbguKTT16cfyJ5fkVLHLVQ0FMYVKxoyl9B8sDmX2REoPuUTgqCiH/Q
Nuo2K3pKn8YlC9MTLahXmFkC2YLditaxi3Tc/6lcjavm6o01eb2tB+vx8IBHf7iJ7tLr5EVudVm/
rEHkLl7pZjeznx7h9Xf6Y3bOX4uQ4Dp8KtJqNSF0U6fMZWKAp9kHD+Z2R3I0VztOYe4yINEe+fvi
SH7j5PfRkZyQv5wSamMZ73zqXcUmJXWSnSQUAgKBziFIgy4kfOmJvnJs/dzPHMZHe3WgHZuH+Cg7
Bye/9n66WBBbOE3YeA3Vp+U1JkdnHTzZGQLFES4zvNKpZZzzix60V+mo32h+e12pwtVCxdmOxRWG
v6DxyqD3C09xhWA8Gsf6LroVrpBiH81rfSmD9jgEpMztA++Z2PBTXShqtaPQgNxdt8oLCR4D0G9p
xHGeottRma3lrTwOoeISMeKystdbP0K3dyLvMbVM++DDxepKbvSh2ayr1wTa52Mo7iHgCk7ry84W
KFYd9p4r3kbn5Zj6tQ9GtMlQBaNfOYk3e224ueSaTqNz8OHV+tadeqf0ZFtz5GN+pmPb0/08PPjz
bRVMfGu+L+8Sb/PNuzG1+tDwkjuy+Xbul8dRsXJ/stGSPm32NnkUKzsmx+xoePIHRdm3RK6+my9D
UPMcvdNZ46Md27MzWLo9ueqxP8+edlOHihdZk5v7TUANsJMExObuopv1vDqtI3qiQ4uC1TraTXYv
nsv37bmVLGBFvKd4LFj7u6vodK56JX196cP8oXmq3DZcPkRvsNVQd0ouwqCU0+RLAWz7YeYO7sHN
veyiXFSn8KFjS0aHubjpg36rhx13IzHryzZh5/y2OqYOiTKfasov1CMdpdP8RQhLZ3UkHtZwh+8p
f18dMVDuy5McjgEzxNaDbVyV+8MtkuhHbuoVbss5gTXj/n08FU+H2/SN88Mnszs9XP20t7Sj4jOX
+iZ/yC7ZWToWZ+1Sn4z77KJzArpzFibH6qic+v9S7E8O4k+O+h9MPRWjUq3Ve7OmPbsU3Swe00ed
yO6D0dKthmfonI+PwU89KsLdImzCzYHZzF3twREe5ZCgrFu+Jrcwz9miJTiDN7tEpO3cek6d1But
2ZZsiWS7lQYHp6PUW/YYOh1A35B9T13dRYpsyq9s2pY83ctdg/2WkfLhpMTH0s/thT+DRcDLKf0l
qO/U0yHAM3RiP/ZTP/1BFq7QjyplUz+2t/JpCmBa8vMng6hVkPqMJQhAfOS17el0L9i6LTwrTsfP
hiD6lnhaWJyUMLcjp34yvsUXKTxc4/RsIEsX7QaBDONQetzu1XvdhYv8qF9KPYjD6Rifi9N2jbze
U25UX65vDT7NmB+bJPRl8UlKI97Lfh68yYZYmZ9/wHBhv34rrO8VWoG4ubVaqtO74nFwZOv9I+P7
s8OZ5LORbdiZvVqlw5VcOnqP8zkLIDlDsRrXNhi8xVG9KSwa6+DMLhw8NgxkirUGJvIonOIvSJzT
2K+aJYbklm3N2h/uHR1+Vnw25SKcqvPmTc7oznbtjifztrBV/pVfN4+pK65xr+hW4ZuIg+RLvuro
TuqQeXcLt7IZNhUKN+txv29xWd/iG40Wrcoi9GpnLq2FLkcgbAPoW/04EN3FyS3KNJzuOtipQ4Ta
haDWVuzDiaS1TUGkl3uzNVudt/ojpoZ+IItGDusjxiLQQeeSIXCqUHVMhy5qM8z4VBuI922Q2fqj
/i12IHy10q8dVwd7hQIWSECMM17NsKEIvNfD0ZItyReChoskx+Ypdkb7Jyv/PwQVmCj7K6z6l8kk
vPYznJr1NMcrMMRL62qXDVNW26TErcGBlwTviD3pnM3rHMPmDVjK0dbPCTuBh8jiUKDtCM5DjgEa
XZW/pqzGMzUD3uqW1ntlVza0P1ZiR/7ESupO4xfHNRhPI8eQ0Lq3H1mIMp3FednbKiYP02wRFfZi
t8cq9m7nFbO1i81uJPmFQ1TdJuPkwt3jaf7B60LjGKGoOs9AlUduwREWX8ZjEe4XpJ0RGRPtkn4N
BpjbCUqTNmb+jG63nAx/dEmk2fuPkKDXXZ77QHVq/i3aXZjfK1yodevARCQkbpOFs73wsvvFW/cQ
ZgjL4Pz+IhlAgagJyiBxDIepHUhlFvKti2HPtm61zyNvJyE+Gi+DaF1ZNIy47KG9eHPOhle/Zo9c
n3WVrM6OXM0V/cHbWM+DU7opfzQbVHHkeiw3MiXcFk+Ra7gtj7R+sC1243AA36jijB+i2Eqe+lOL
7Cg+dNSsHEF6WwtL9pmidnTn4lVsp4mYml7CmXUUFJ/hD+ztugu6I7qTs3JwVltgZ/bf7WsGnwib
GXsxtoPwHoaR/AYHIUdxqogytUCYoF2Ua9fkewen5iaMmXEZu6aeD1bhRE5Em5DGTUZefTytAZqA
3VuRFhaITwjWLnqkwli8Kty+Gpf5uLIcPU9tsPfgCR+24HMS9sd2F1RH84Wbfad1Zw3IhiCw1DV4
8IS6nf1Q8vQClx+tyv4g7GGZPC7NVNyz/FwLiGl5aKqKPhd54OFz/hOxAyKIppF4nGZ/nEA6Db4W
aMGAVYaL1DUD4YQOOgm3c9AH5De8/V4KKG8/I7GTucmnYB4wFTMPmtn07DD1LKROjbtJrs7J20Wi
OqObgmKXZLSLiIglKI/I7fyBJQZ32A0Gq3e3r9vXJKxdbXUSH3UV0DJAFAtTzwB7dBcMrQWSJ2KV
2zczVMPOIyzCTxJ/DgRO8S6pJJh96Th5QtB5QWTPJzPsg8Tfj8PAR0iHWTIaeHJXYEgC1EVF20KQ
hMN3BTVsnnddVfiMFUZkdrGcWdrUqVhRhgdxCx2pkljL1WVFfY7UnfE03ylXdBp7XTqHS+ns693w
MIqdB8Bfh6tZuTOzI2R5bDCS1/EclV/s62GnfIa0IQcSVe/P7Mt8PfDtXfHLfKcJR05ChC6SeaoJ
Q8G5AEaLvnFRv2scX/Fu9Q1MTGevTvMq+DVqreY7o1s/zxzHEhiwoHhmdLCBSHesN/lNS/coxwNI
gF9tYFsQOZXTeCbvCWkIisBw4QJ3AHN2wSIPHgvriEf5U7eJnxK+eAc01m559tO62oddDYlsNSfV
lsGfDa9eWt25VxESAa2p2a09WZFzsCT34A0Jywjc2a0ejzKdE7DFZC3Wwcrvk/f6ui91e1R50IJl
QHvy+8Y1geSGnz1GQOzmpvRbgEriyOin1t9OGzxGN+Xd+mMJdqBA0bibAle6AM3BUY/8Ax8zrzRK
Tye8ErfgHOeX+AgrTeYxbMipj5VXHvNjfKz9YqV510puiP5e+kv/gwSwtXqmr1m5DQgSrfKp8HCp
Ap6FxrnaJlToIWBW4sx+a1MwdcErsih8AyXVfuNRjgGCAtyCczJcitQq7Q5UtMMuAf+ktZP9jzdY
4rtgx/gMpg13Cbilcdkgb72M1+Ws2ZlnOIO7uaY/ANSWoKFeictLroxXEoVyZJvXJpD9zW2B7Lkt
hs1JvUaPKo04/EV80J9a7WntXO0MEKO1sVys0jdwJVRfk228ACtlWQzHdLXHCWUSDqcorJ9YXwRF
caSbES+kOkm3swCJiZU+KaEEgpNflHfjUblNfZaHz2YPMY+jfUt/mNfupN2WfuwWXpnD10mbIZWa
8Z3gCm4XlD4mEpi549DDZqlu7MMLxHuWIMWYH0f4S1D0WJNNG5b1fQhykBQTUS2COHZv3YJNXykm
qq1hdfNzeqa7SbcppfNnr3GBeQGdMEobVJ2VhuaLysxWvvZVeohER0VO+Ev9yIfBfPv2CrvTBwzr
wIuybbCGdbj7YebnvplckODsK6OUhRfgKQIo9Oco6B3Dih+h55LCtAs3P/Hgonaybwfk4fvCJjLJ
xpm9xX0l/oVS6CzDMjiJPKNu665iaZaGdPVOg+wO/Gt1dhhK4NqCLYNDRXSZWxALLo3cwufCvYRB
2pe8w8HnpzvpxvDRo1aH1l5ra055HOl7GaZh5ybXDUqcj9Xr3Ijb7eiWNrAF96vlDgXXl7iDwZ14
CgviOSMQ7iRP81pvfwwaLwhPW/F7cV9c19hXvBrjtsM6QBBqLUKmmwBH9KK7SDtqPfYyFyJizsOI
z3fgMw26AZvDxiG79utgyxhaHt7eD03D3Rtg9w66U28H27twb8fNfvrI6D0lK85y7S7IYOFCc5MV
E93Y4hcBHUUf/ZFqKKvDZO8PhUKx6CbgnVYrQyGBznEEJH52wO5wZeyijv5fLahw0O+U5J8yG6OG
M1qh7JwMm5qDpHgPFh031K/cgYcdnY0HoX0AJb/DQRMQnWIPDa99rFH+Zlj4i9/x+ITw/f2TmF97
uVF5ASUwj8jRYxuyXhglshHPm5eDPTrbwPZm7uQbAbUgFobU3+Mvg5/satjdVxkXAKUMLDhPqVV/
9CBGaOG5UebO2BaAi8UXeGCAlJeE4jG9ZuGOsckMpJ5k4YEozsLLSGCE5geuNhZmdxcFUMV/xt+E
wv/Ejd2btX6KZhrCkpZr3RwugFSQZkkpGYEl7Lr7Dk5xNQJG2BDomnEA2AAdZMWQJWJBRI7QaTka
ULFNTJ1q7TB3c+KguN3x1hIyHpQIB+U6WIUDsSSQqbXdRE/RJbp0Z/OmCymYDWf/QISDCdZYC2JM
gOr5qBIz6p+Lx9WNgyGMwHuzraGxySTvgZqgPPaXwptOXVDxH9nP3WhchpMW7hpx9IyHaXfbeMLp
y/JlsW51jBBMF0+bBfHHJXvof+xm4PC42zfKXJ3cVYODVWMC+jv9tFjfJw53iT3YVZVpqfwRdz2P
tVMQZ1psApLMG78mHY4KpqbKzpyE3BA4c7crdDadBLThwTGO2scB4Ev8yKGSd9ebFYtHYIkg3W5S
NhzLGYjK/W0iJ/bqFdwic/odtHq7UVo4b7ODmuAzO0aL7hZvRzcqgQZQsyU9b86ODfbwneQ2Xo8i
2xcCW+oLPkMMnO3zdSBzAhS2qCl2pMeMMErVrcPtWMl3vcZxt+APAW3xTWj7MZk6EYSMehsCRKTn
H3h11ABpW3d6Fu42DprsMmHsmOLqq1jtKcAw+yv6UnY5HPhZqZeBlQx/Af903o4jTfrSdTwxyo/9
lXegnN5WhxvztrmIX7K7sglSEaiXXWaO965EJIsZbnYJCGtsRoWkiGDn7DLJSAnoBi3xRP2v90TW
2R7DziJvi44o7hjpmxy7XYEEu2uLc82ZndlHgLnFAbzZIeII/tkhnuy2IqSGVnMsXJEH2oHhwsKN
IaYVXdKgNXZI1wDLiOQA6hr5vDslkOOgUnfNhR4700J4jW8p0UIn7SGHEjVDChc8+59PKzm6Pzmt
f6gRKfNGzYvE0C/Rj8MNrW61RRhix3tP4v32oOWWdJm8zdmBrIFq3KHlwatuhZuZKPPwTQ3TB/W2
PhFVu9u+U555M3+QwvbkABvvGkcDSJLc0Hfp7ughuo2P1cN0ak4HXz5uHzXxzRjMs7kSUc7VgyAb
YDiccaCBMbjG4QQkxonzumC9KcAa2m130p+2I/E9pw8xmm5+hPLDT890YeJiXr5hHFH9jnil2RK5
cmkQDKVb6dtwLM9YIQCthC2LvJEgZ0toQgv60LwzYmf+PjFpImw95dSezJsiRL+jxQmfE3mDMu3a
n/QQ19vdHfzMN4PPLfhLGZrHuuR//89UeEt7n/Cfp2a+vBZF2v9t/Zs3DlR5/5yc+fzm74kZ4aBr
v1FKBCM8ZSJwHezlUr9nZviV8RuF2owW16R/ZWWEg/wbfBb0HdMS/juBwD/TMkyd+I1xf7QjwyjD
F+Ft+it5mcOv6VmSPvD7QSVhUHsOOzjVhr8au3jWxzQ9iMNTNmYVZ1Yui+tSpbpoq8sy+uYsdv+X
vfPajVxJ8/yrNPZ6WWAE/eWkl6+SVE43hMrRu6Dn2+zlPse82P4o1elSZqmUowYamIOdm8ZBq6RI
Rga/+MzfLOIhCMCLjLL7UkHDDheuXvd4CNpMCaqmukwHI7sWoz5tazA5x2a2e+/1wwcELc/oCNAV
6JoH7M2T27gf+OjKtZv3VYwFhZCAPRKodysE6s2TJ9/eMy23/X7bz6Ucly0HO+/yfe3vRdM5vY8L
ZvMeT78CFokivQc2cQRVMn+xT6al8zIeQzVUDWBmPcBL9pfpp8pGgjwLP3R4eW2FXXGvhv3boSr0
ZVrXVDt9W/ZwTP3kFrFW93KqtAuQcGcqhMBqiyA/ES2mbNMUWjeZy45rAkwMQubkg/41ojLlWQLu
fRcHpbEs69DfYj9Eu7Pz9Edixx+hBGK/1f/4LByb2QIRmzU8cPafZfRNQ41ZHX5wHBhlCMwbb/sQ
2jGyCjnOBiXM3lacDmZGl9IcS+wmuSNHkK5ZQ9tXoaOApy6ZaXtrmR25YxL8lBl5VVj6I85zDw36
t1NGmGWkkGd5cshn+YU9cYSz+zZSUfI0NMHg+Plrj/GJEIRppYPbMdblPwPRY3jiJ8hvYoDMV4uc
/IOL5s/BsSHfSNgvDkZ+qBU8kEz+goAa4g3iNIA/eVuRssPW4VUB6gCS89gFnxW+DrAa2LI4PZYn
/jZI+wv8Q+knwNlehl36BcrGNpC0ps15Xtcuo8g5iQQGzHZ2WiQ3lUb9Goh3fTByBXc21aLu3wey
YFSUSpphboJipiXAhmPsLftMng1ody/5jzV6d58SW248713TQZwL3XNHqG1SabeT2b4XyWTCDH47
YWC4EG4cLp0E7dYccGdPb8aEvupeSytEPBz+meW0/H/1+yTOv8J7Pgk8Ea+GMC7O2dZLW9TnzUzX
zFxVreIMYTqkfTaB4ZzFrTYs0H3QV3GAMYI+sZg3usswTddeMwMvg/q7psprL+23fkMJjpPRsiij
s75vPnYBNcVo7yreSNDdWq7TLNVRYsMpr4k/+eGPts62U+5+6sGaL1Gm/xgh1mxY5dpsu3vcmSln
i/fKlN+suB+WgOPeCX1aj9BFvKKOb5PMlRfKSvTTwRqvxkBp6zpIydVzhp7u2NwJBJGwpCrEepT9
h6y0LidwN6eIcJSfnHFkDJfF3bbJlLrr4mjZyWEEhKYUVUtU1OUChyfwc4FtMnhDFyj2VbiVTmVS
P021+xYlyuqytSv+oahvs6QHZxvDC676CtmKovg++lEJzEZG7+1iinei0PGcSp1V0Y0dRBF/8/rU
578WY55PkP4bws1/RokX85+391oaaV/D6F6r6/aZGMNv/4wx3hsg3DOSG2DdjKfmnvgZY7w3xKP5
suV/QZqYhLO/YozxZmawkekYaPA84lZ+wswJP6QtcxI0e67N3rOvijFgWZ5eyb8mbXzgp6W+J0ec
PwAg74rCjLa+DbYx1yKmLHJSd14AqHmQHsBqrc92ehGJrYQ9sfbHiBJLprI8YeQ9YTTmRveI+xWn
Sh+CD5ZZWKdIg3yK+/puaKv6suwdZhF5dmurjtfJVbC/KVoWVpiNiE+W5XLCnAMJzBippcQ7xffQ
uQ6NQWNC46HnUNTuFSKB/XnqNckHK0nMT+BSTWjFYwT5gg9/geYIuhetS2pk1IvaL/F2lzjWWIZ1
I6x7iRfwshMIVoRRzZCnMnGY6+uVqOv4AmRXgXJ+OO6K0h+WQo3VokCRJluM/OudBcr7qxXl/k0Y
K6GhvREE5/1o23cBae0pGsnOuqycClT+RCFdjwjTpEUerHIDUzgj8YvvRmwWuxju7K7QHHVWjnn+
dZK+v1GTHdz6SKp+cBphwwzTMZVIEnWqIQm9y4PIeFehr7+mFp82aZq0p6HApU04IyEe52DqZj+o
Fxbna2k7uXdjK3fqF35TTQvscmkEml5w2Qd5AsUMp2vfwsPM6Mv2aw3ozsWU3nKQlnD1CnK26k8r
NvO0yHR7bXm1sTXNHNO9Zkjji67My4sRJ+W3ia/ynR/NZPA0afRNaCft1lBFfmE2Np6HsR5f2q7q
PiILVy4LzXeu7Tj0rrBr0s5zlBXej0WanqrCYvYZVgqiY5ZeTWWRXHpDxdDBNotz05f5yi5FZy+y
xvcXTQAIoS/C8KItielN3DFasbVmBRwdcrGFeofpToI4X03wlcMYfo2u9BpqDqaAg0E09GlZeO74
oe+M+EsAKezCirp3blYyHldcf5EXuVeOAnlZx3hl+w1flyEjqsWx/m5lPqNRE/y1E8qfyqf/hhzt
7xY/yZf/XD/e3OfBM1GT3/ln1CSrnk1X8MODpDOnev/MzNA/hZULPI88TJ9/8lfUFG+Q8URISkdT
DtW5uYT9K2qKNxBzcL+mCBWIm6Gp+grVKkrYP0TNucB5WpL5gZnZTcQcSg6fOhL8VRc01bZRvkAj
Hm55bI7oTtoRUKcJ5/VSH9C5yfVm2QaR2vI07bLECuc81Qx4d2PM7CErMlqq+V2UFWLRIdiA2n6Z
3avAR7dS87ONoDBbDySrC/wsbPRw22A5ISrJNK82i0WcWNz10dcqdYAnBLK8JFigt4Pu5n3k9eMF
MS5bgtiNNmWVSNgjyu6/jH2jn7Z5rKPFqemneeUVS9V2pIJkvael3ZlrtyrVhjRc0knHoAxFpiLm
zaR2R9DCtd95CXoTGLzZH6oID+SssMqlEekM2XDtW+Vtz30hfBpmXkZbNZ8GMlVLLrqu/KjFXnNT
hCaEDYm2R+QNI/yPcPwOh6XFn8uhbY+E+BLBVHsp65nogbPL2ivyWZOm/KHpAh+bjjQIhCcfx24d
sSgcfHhMWAqjjpGlJcDPWBBPAgpJENVuS+PZiZCWVcF1itb0OjTyi35qPR6iwku0Dfp0p0k1LBGN
YlLSlNldGgfOtYuywtYu+unCkmO30ho1nOdR3W8Sp9A2rtvV+MBGu9yWn9whCdeiDumAm229LBsd
ZJpvppvRNBlNwvKUGAMlzgbjYyAD/XAbVvHWHQArQ0UFImCqCztBcQFvxBBFhE7bpcFwnrHfW8OB
HBAE+u0Ef8HuY/9kdAJGXK3FcNlt8L0o0USpOkeDfDgEuwquTGYb7SKLenXeQn6F29RgiVrXDD6a
1LurjYaWJpSI02AofeTQCpDfvo5uKFykG6SNuxW2vQ6UFQh6i9RAWFpMVbpM+4Fx0hCpD21bt1tn
6kGQana28zKZfvyfBPOxDIVZ9+cAeX5fNuF9+kyM5NceY6Srv5GziOjsnv2QCD7NLBEtwCucho47
W4ZTQP4VI/U3CKhSUkI4IzUgFP6Kkfqb2S0Abek5Z6BNY70uRs4NkF/Q+H9Wrw/+r09iZI27SdJV
lbaViEktjbqEXOEmp3kSneQlk4RyCD/nHBtzFJ8HaTIqyvrzaihPrI76x6e7tWyN4rNABKfOhs/4
vX8amaC1CJ7Ju3CsQT2176RyKtKx7IefTbeaHD+FU3/biDhfdt6E+XmdL8ymtJdBHQFpRP288IOT
QYOqiLLgxmu8y7YHpOJhiZyWyI2FDqzFcqw3vTbem2GM/FpBhqVsxLkUgjwtiWr6w4uRUSuic78b
79JG7EocyxeTuJW17S0NOHhLLNF2Ni8ZWcp1rrrrAImrsLa/Do35GSOP760Xkj+jYxNJicnltGuR
2msb90taUfcaY+wv/MHZosx3FbvpqgaTW5ThzUAoXtTYw9ZdtXBl3K8KapMiFbcBKier0VLfa6O/
TrGnwSpknSOOudC8d3LI25U7PTjEFxdYbWaIwDTIQ+XMKmRoozvTXepo8RDgmdtHUfCtdHXoyfq0
gny+rcrIWGgaef40AZ6qmBilzcLgbyyUuLYIGksrRWO+s5t37lQAYLIvPS0RJ3ZibDXdCd8n3rT0
Iu+z8q1+7UuAVo66zCMUyYcSDdVJG5P1OI7gmu1mR3uM+lhvbp2p6TcQ5DoGokFhbCtnAmveRsN5
aCGtXNXJVu9gEo1e211NeLN8G9wqQFXmazhU7o74q62DwdB28CnBVHTMSUv9rYeCwLJEmzlbpAEz
27HK17GTMoVAzGZnIo8N2zWxf4RJse7i0bv8/z6SzSYNf45h2xYGdtqW359GsflXHuOXZpOU6QIG
KcXxrOwsfk0H+BHi9pL697csT6AZg8a2oZuY4/zkbf/M8oT1xoUD4mJnT0mN4qnxmgg2V8C/4hek
cDETHxESp9mE1OmD5vqTOGaXdAVHo4OvlomPqBZNiwKt2hVaXgNZyzG95EMJ94flECzHKPNhwnGo
XI5nol9kiWxWCoIjCnKW26yl6fV3QTa2p1yxFTNONxbDwgoc8FXwTnPcIAxxosNo0+kHRZhsRk4r
PyuEqXZUrdo1gmkj74UYTRSRW3zPc8NKEyx0pL61RkNtncDSN6lfuRLmcHQ64QF7ijOdvA2tjOJ8
aBhCe51sFkOmn4zjNKATSJeMV89yaNjZYxgsMpyCGPr7XfKuD0OwLYbXxe+enJznBhTzNObw2yB4
ckjoofClHCCDNZT0RD7N2+Ol1R0Vevne7jHUXtuaDh6hcnNaYkPnFIsx1+74L6wipJn6pIl5Q4qH
JoOOGFbMFjiDni+cxCaZ9eoieB+XGXjiJOKmQHlTkYnmk6ARVyWE6bhrAZtNnViLwhbf6q6L8VFu
PfsUFvh4kiLogsZ0TlquN1a2cOzYPdMjOJs93njnBVFqMzkTf8npJSi1KRPBOyMIk09xni4mH72W
1cs7dWgPMR8kCI7zXEtyiwuDG/5pjTJNKkVfxZvp2MjPdl0qFpYbkB9qAbkqfIq4PLeqWiP9BMpD
+riY2mDdhBnI0kjIs1wMw03T69ZWGzk8Xc3YS0/0DxgWBdusHtL1kQ+8nyg8vGgY9zyoDdA8h3S8
/4FR6uuxXU2bVZ77dD0n1991g/cpUrPEp4mAkCXAzBio2azyaGo22YTKQJqo7uLlD7LfCvv5OdDb
NnBl4aR5B0esSa0pSqygWU0IIKwtzYcsI+pj6Jo5qh2eZP4+E0xEclxHHApex3FVuWkSN6sECcZF
balh5Q5KoFhokqo0xrBDNJkuDF4lC2MKUAesY7m0CjtYihSxzpcfWvwe5kgfEXyYLTAMWGrzt/Mk
zNHdyB1ZICKammN1Lou0PAmMQvbL0CJZ88M+e6cbviXXedaU97FkgE8Vd9YmGNigRLo1OnfCXJm/
jjNMl/sXfavIWl7+lPOZ3X/7YaFbMC3xEqEvJQ/O9NBUjlS+jkhzb8tV6kUXk8hPG7unhnWvUHOS
j9vyb+jLXHXf0eVS3/+BqHjNPDz/dt8g5H2IBPjv2OhmF/98ey/u1X/+32hfkJxfeLy7LcoIySje
obx4GO1zah77M/wEIxJES+Y6wrKRUfln7SFtutoM3JhmY0WN3xJAlp83N5TLx4mqgC05y4q/brS/
/4o5s8Ux0kjzfI42uWBCe3CmNcsgsRshuoVuu4nj7EeBhv89hiPOOSPldGXEbbVM4gHsS+hNd7h2
BJtRQ1hgktmxN+yA//n4aeYx8cPVNdOFDz5NmfcayDpaPeXUMrKLW+/UU20z4CzXQr4bIv9eMyuc
leqmy5ZTmaJRiEMB3Q8fApvVhnfc1eZb+jFf6J/mq8o2CJSlxau3whse0DUtcsK7qX1uE88ZFy3a
1BMtFcqI6EpM5YBFppmCMMyy4toebBr7aMrDIyKkj4sx0pS3iG1bc2i2+t4sqeXcjJMF78SP+2Vt
46SNyi1KOou2Q+irDfOkWSrH6b6nbtmYC6GbDPOk3Y8/uI8C5ttJRnuq80b7blSNt8g0PdYXT47j
MynBgfXD476S7s3KgSzAfbe/r4i4pTGGhGpVOe1aMMGUPPY4eOhLzOpumn/RZd9EKRi9d0w37/LM
3TrhddWh7aIHm8K58SEpOJuoRCEyHk6qtEXj1FqU/N9RXS/9JFq5AglJ092Zhfaq2+bnp2eMTFSb
y/HD9HKqEhyX4ppPn3TRKqCVtxRJlG9f3qT5bP0KnI+roK44q/XTNnXNOfo/ie7CoauWqRTyw5hD
r7X4TnP/XZudp052Nzk9vJYqKo5Ea7mfrLGq6cHC1nWLx9MtrpX9VQND1XFpNwD68ipbl2amn/fZ
2FAoRvpwb8nYoNFnxgj6iKB4Z2bojywUjtVfQ0cV90UUWmcpEhQQYcJQO9djGX+MK5G8D8fUQLSz
T7aDPVrAfF2MCF/esAfDgb0d47MT1sj3XfInkB37n52IMlljkKhVmHbDShk9zNekC5fTBJ5Txnax
UUiVLKfOhyWjt+kmGg19qemlsywEbgNWHcI50lAKG2CELhpZ1qg4askq6y1QjgiUWHaN0lHTLbNZ
MiGTlnMhCq2/6pGN3qIDd91MY36VxEG+ai1K7ZcfcL4q957PougiaJMjMmAkQu4/n9VpyFi1PWP3
zlQ7qdRJFbkdMsvmDxQUgBtP05EV9zMMTgMroryKLJZExwSI0f6KmPcVfpexYqnU7VjFDNcIUKtE
Y9xUG8fymf1s8nE1LOQA5AAjw5f7IPYXSaKr2gRWYOn2Mm2sZlMikLfMzUgDaWCA9B6zYlG8pU/j
ooUdDT9e3t+HcH6wwdxh1LW42+K8cRiWWl9TI0Z11SqwvQD/mAzSXpv5J6kz+Uu/tkAijxKGT66c
RVth3VcYFUHGcsplw/RwUSZTfa53HshxB3Eao7lFWmhcmwzS0JJr9JUMTdrwCUrORobzfe6GMFdz
26CaQQojSHXrNhvemW6MXkwvtLdZTvkRIuG07jsvuK5jzb3tEPvfpn6Jkk3MtHOic7u2hnDMAF+5
xXvOJCwhBbNoAHkQYchyNvDZPkRh1WIyXwJ0dvjqhmQaHjnUr0q8/m5wJPnkhPyGQ/oPrF6C9h6s
JBnVl3Zfk47f/NUM4ZVk3k92S0/3ART5mFHNfRJUKgwUZOxDoIBw3jgAK8nC0JiYwzzv1l/NEPsN
4y5DzlpuuOvwJ1/TDDkI6ch7kcrh1EIW4zJScS0++dOLpJVl7paxGldplzk3EQrxp83oAhZ0ikn/
YpSebBdWl/ibXhftRT65zPebfgThR/B0TuTgVe+sQTG0wPDiI5qKqE+PzcBFHTX69CWRPpSGSWup
zIfcfWy9/RGsd4Ck4tMTyxkZytlhlB05rLk0Hdn+sbBQpm6t8b4fDHmT2BaD4sGbIAR7nvoguhAt
hNSH2zRmaGeg5D3qvQQthSHriRoyL0L12xWI/gMmIxPSEuN9EKJ+kOnOJdFofNs2Rv/JUGLExJCQ
/7YbomnjFP60tp1UtYs40/JPE+gA/SpIc0VZnbvjOzuOw3Nm3skJSqUp4u2ZOUQQoZJqW0d6J49E
Y2sv/j9uBfNTmgTsx+y3uv9FitbsstQuhpUpMNFmCkEUGnRtiauyfSQP2L9qHpciKWT+MIPrsLLe
Xyoi9IkmS4aV7UBWS/NSP601X1tKr2MiV/vONmjzdw8v16vix38NkPT3Ldws7uw/F27gWEr1/WnP
df73j2HGQCmHaxEhQL6XnyPyxygzwxoflCbnvik92dni+K+ZkfXGBuhIY1LnLieUcGT+mqs/KO+Y
eDeB53Z4xV4llSMP7m7JlQx2Eo8/aiXOy+GBKfCJEbWPgnXWTUotUq+vxEKPEwzZOjdtb5TVdVgk
KHHulab/BR89XqLCFOrLEKMnx2S7lmgEmuV7+qR9tWw0t7kvLLv8xGHDha5qhQNjLm5KtXS6KMw3
uQTWuHmy3c8UJgc5N0/h6CghAs8CPUp9cpBBqhL0pq40sbTECEE0UjASa3SfY5x+uNPREshgs8Tt
59cvixsSt4iuGzhgHrxt3lBawI48gX/GuOhNf8WjAe3BGW+YTktshXpl168KJsgZzn37J2se3ArD
0GtGiRc0unnDifBLCxkeStOqkncvP5yc/9KTrOphJXYThzCGmkA7Doo9XUVOpJU0wiIKf1LnAkVl
JjvJjLnIO+22GT3zLAtHqt+irWLKYYAIA55eaj1EgX2maZj7wDvouwXGNFa0KEMD+FAftTBDCynu
dSvDxm8wKNGx4vKKt6VRAy0qRZekx1q0MxLl8GkEZRHwMrw753nrfmQUbW7KvIinZRxj+LUMS/So
lr2PtquHQt+wBp6Qi4Wft/iUOJmhAJM5WXpTDJGLAExjx2dT34kL388xi1aiHcjbUGP9HtLDg2c3
2jGUbUfzy1XamkW7EGmp9Qvx8IhyflozkclJk5Q+YnD4HaPRVBYD5O55l/p5v7ygn2b0MOTV3ABq
lz5sbT3vcjTvd5WMAZIxD19Dr/Ww/HXXh9pmugGGKqWBMncXZub3MS4Y6k2EjuIUm/qCeebQDtUK
w0ttbl4MP8yhDOg2sogASmxSkk6NZ/xIymjCOSUTYHwbnGnoREvfrJal0fkDwtc4iZ3XoRr44yhE
NlhcqIHGThXbyMGYBsNdVLKlWCMZFvK9jqAXVokUQXzD1PC0CuJhHQs0aU/7PMaD256QsgQuLMtF
VmXDx9xyimiZSJmRgwftNff3dB2XpnULiDlEwUqgO/dWDzzGrw2WoddUdMVJOACz3VhI7E/frCnL
pnU/xBH8b8cbhsuB2XawsHotQgagq8frAo38YBnao8e5rhs/2NppQpclNWOVkB5BHli4De4ty7ZV
olu5AdboCI+iUJMFWIssEh1wYB0No9zUOU1QK6QHs4jqDk94ZgRWsuw1q7+V/qhOpR5l2Zbf4oSk
8zxrFrkEMUijp76h+RMMaMgH8kfoD16/IBQb34sIEs6qiqVBIZt07T2g9/5DKYoelYyILzoNqgzy
elwAXhxoBcRLGD7eaui6Sp1lfGvDkholHdd+WPY+WHIdgqSrbBDbbYHvyhyfUdAe8Omdo7Y9x+/+
IZTnc1QvakmAd+dY789Rv57jv2NYzc3/zkbmMw2KmsvJ07x1GZT2egj0iMGNh24uI+xBc1d2rdPr
MuzEu43iDAD7y1HpgENE/LOZXHL32STgJm/0nAE9aa/0piv70An4ENK5wq/zm4tWMQKFtLyKNjof
WsWlJOWPsgV56uGENoEoMC0FEz3orsdp3FXpManHuYDfi5R8plm7DkAxSbvrHkTKXxsT1Q5PLB8e
3k0AN+KixZ5YD/uTNhomVNW8beO8gQ8b8+/Iwsq/mSmnzs305+Rro+7z+P4f377/Y3s/3T9NwjBz
fZqF2Xw1P7vgD7KEP7Mwc6a/eSRTAB/x3XyahQm8UkwAjGB0gIwDC/+VhYk3pEt0HMA2gn1E0vw1
pd7DKPXpAaJ3j90Jx3nu0yO8Ph+wJ4c6rxvb8cugXdb4Um66VnPyy24GHdOt8kGhnTIZy9NlUCLQ
IhGrwh/xlPpT7RTt7GElwsoIljVCThd1J5Mzq/K0cSN6VD+RGZ5qyo0hvqqNkU5amAdIeA1cOyva
HtlsZ6FpV7VeJyd+qg3EwDyy4m1eo9zslxDAdo1sA0TvcrCS6Yinz2Pu9j8H93+JefL354N7ov7z
/+wPe+Z//1g12DMdQT50c3HoJWXhRDyeV9N8Q02AeSvfnA52zOGM/1U1eJCrKDA9ug/6/Oukwb+m
PShqA+8wyfUffu0153W/yiTaQweFUkjFQFU7O/YcHFcsi8HRSrnOkrb0T7taRmdhXAt/N7idgVpI
UZTOTuZBox8DbezX0o9LUxhRKSOpy1zrINTmFbY4ienrkIeieKXl8Xjbmx16YJ0e5kfumsPHpGVr
Ql+T5L4eXcXDBkyX4ciMIjkKS33Wb+ra+Aasc9hMaWB/FFVTXoZB3B+xQ392TcFa8G4BBB72Ciwt
GYYic5AtMUdj4RhD9V1rwuAjnkHaZVKV13AOzCNrzl/Xk+gD2RVSJVM7k7kIIMYHeMOT6GO1jaPX
poclXAlMAj5DbFwloyGh/udDepMpJgZPDvrbx7/9gir0w4qUvKheE/Qc8dD6erJij4MSLnEFgiR9
lZwZehWf2c4kN3pl9B9g3rXbV683j0dmkiDHFQPQ/QNbp3ENX6FCl8RAEr+D09uF4aWyIYACh+pf
1YShZwi+ClwRLXiYhBbQqf3VVO3VUTRIWPdJFZB8j1dCSy+irMVpObd2hhvevPx4+zCKnwvSMIBR
SQPSPKxD4bjhaTomIxZr9vu6i71TaxqzI3v43CI29l809cBM4QS2/1RSGzC2rmlHTr6Ab1P3xYjJ
fOG6Jy8/zO9vgMOZgAZK94PB0CE6As/gSrcNMa6CXk2orKmsi64Mu5DBptU8VNCRtQ+RsIyBqlpH
ysTDtQmrZHBwvYieuGQb8x48OZcyi/EmDNW06rpRW3ZB2bwXYadv/FpgChzlqOvkbPSROHO4s/Oq
wN2Izdz/fH0H52VKJt8Jg3BiMpL72cq0fRvqlCuCafPy1v62EJGM2O0ANuasAIjZf7xGs1UROta0
ahz4nyDH8ncy06sjjibPreJZSJ8boJ05/Qe3g+NqfapZIbRrV4x3SezVZMC0bV/X65zHTTzJA3Ca
N3peaP9pusoug5hW78pq7eSbSUxd65bIrnQ7a89A3TlLhpVYWb28hw83zNNo6QDwmm3iuUdpXsAi
3V/Wbf00qOOkgwy1LZH8cBno1KiVSGNX45/Rx97aL9utbhw7Jr8dTtMGjEOPFxqZPb8j+wub7Vhr
uJygK+wYcOISI1gxOEKJ2s2hjgT4eSKDN4rm7csPfHjjMlnGnkCgHwD8iQ7KwbLw3LoeXLm+8l01
4iGljAnoQ+yP1bBM80KLXjulZz3E+yWjUrx9CDX7j5kVqtcrX9NXgaqAaNlFsfO9JD7yKvz2VHA9
QTUK+kE0y2Hy7K/SlEWvEpWhjxe4wW6Av/Mhw57qLRTk/v0rN5Cl4JaCR8G1RecN319KU2bR44Lp
rozQQ7hReUOAuXkfoawGTDI6cj5/e/tYjaxQZ6w1wxEPu3atOWRNBDRhVeM8eKIaF72gcFBHdJef
2z7mC+yhBc7BO2y4ljjXWdrkIkjll85XnL6Lr2Zc51iZ0oFYvX7/eHvAL9H7dICf7O9fMzj0WVPb
WXW6jxJ1X0cXDPNAznbDeOSsP7t5TLLBh9DxBCKyv1TgJPiUT2yeDOLyjGE1GrROVr82QM5fEe8T
iiok5MCy9leRteX1bZygC+10xS1uhvFpFsT5ka/oMKvDAWNvlYNnsTNm3IbFscuw1Dyj+Ta+HY02
XE1hgPwVaIkjx1zMf3AvMD4sSNkp5xoDoOX+YynN9PF+YfOU3fTvyzKObnqoBGdJhFaIiLGF4ady
4ya1fopPBxYmXYvou2xhNiXWRse+/Ij6ybzib5+IFAxU+Xx0DmeQITbbzphxcpy6yzaaEOocxp+z
qfEZx5S9/ab3Sn54+bTOb/Nva86QWootBisPgixPUog2yydspYWDaaNEsLS3EJ9PtWybOq32AZjn
dQC3+qJJB2f38sLPvpIW2jVS0t/irtjf/lD5o6NhH01DtjN2okynddR20zKNdOdIwTCH4N+f8ddS
ByHazac06ieesQ17CCKhuJYtQ9wwt9BfM7KdW+vTTRVpclMYUJxffs5n31HmEjalLtN552DxAqo0
MxC+VBX30bb3JmM71l7+rwSdX6sctvTwObHDvnOc1WR0w5mJ0f0i99xyaZWmWv4LDzSHbCICzabf
wNhTr1UkTXxxTGm3ueMUd07RHqsRnj2XoPO5UrGY+k08R6N5bAUx2zYgd3HqGZNz2vl98HEAKH5f
CCs/pZS3tm5lyiNb+fzKrsW1ZBOUDuFdoZvriJ2wctonAsfJCmkUW4+0jYW74+lQmWpl24zte9Ul
X1+/tWS75Ie8EmC/D2qWKdIZwmgdSxsRkiSoGJxGeE4diXzPvXlPVzlIq0en7nWjnpCRLEW8obNm
LitRg2gcvPYIrOK5w/90qYOro8m8DG803rzc6eqTuIrR8W/aY032564OZpqzYZNH03SePj8tg5xc
r4tS8kDwtbwVpJ1uWXskY4IJbryYXKDrL39Pz+7gkwUPrg7dUDosM4l0tZ2mX3MEBpBaSKMPdd8a
/8LbRucKSiaTb7KJgy+rAr/YDh7XYqeU8dVR3Xii+qE5csU/90A0Upjdg/zD03D++ZNboKrxZA4s
3unE9BDh0IV/JiFlg4B1w/Xr986FdUKnGqkvutT7S6lQD8KyiLGfAC60iDKtQBrLglzth82Rts1z
p49WuSeoVJl4HJ4LZmSToh5wVo1hotpTVuWaCW5y5DA8vwpYCX2GlJPE7j+Q6yVwkVTAKInpNhay
bnk+Il528vK2HVtlzmaefEMjFA9/1PiGRhUT5YMOOWmjyP6lVWZqEAU31fDhOfBdPRo6Yl9RTc6i
Hge5EEkcHTkCzz0LeDUb6CyJMlOJ/WdJOn8yp4xnoUg2F54MMmK7cawxM3/Wg1uffiu3LjBLaAaH
Q4paWm0b96VYeXHslQuFjeOAPI2FsKjvB96R9/T31XgrSPpnVsHcsDiIQZNlJm3iz7NQQBZyiUd7
WSBeYhvpuV5YdX4kpfl9CzEspWHPgAh0AF/V/hYKGaFhoIdypakMM6fRwe8ncI3Fy4fumYdCSWNO
RwGqzL3z/VVqtwXFQscRg/gqRT/TKQ21QHigA8CBTljy6nOBoJpBi4I+Gj6Dh336LqtIKZjAr4pI
t77R2xpNxjtDf6wTc0CAI5sAcU5WAcYJE1taWAe5ZwnHZCwt11pNHb7qX/y8sitnLRxNH0+w+W7Q
+HFr00g+Bl0bRru6JGFbdpkEBxtLn1qCWmB0zGv63TLaFJheVhtPJDozXd/1cLOgHZJnMAe03qcz
rnty27Zu/Dqg3sNjzEaFDokCF99vtXOgwD01yqBeaHlnWc7qApjxZhVthiQvrl8+DIe3rItLmU0/
FTgEdARmPfuHgW9sou4BnJwz8seoPtOSz20VFukq4PfAIuOAHb/yrWJNDy1I0Bhi5v8dNq/aOoig
s5gewOXJc8/K3jAAU7iGFq+SNsfw5eVHPHyrmNPP00wktWavPtCP+49oedFQeQnfWaBCh0aEbpuf
ld3JI1H2952ckV8zUIl9ZFR7sIzm5ioumtBfaalTxSvkSpzvY8bxCCy/vLOSVrzShNBwGRkDNXfn
O56exCGknyZwT5tYYr7U9GpX1jnK4X3tHtm++fVhh54GXco5/rwJpQraCt23gzBYq77OGQAV65nL
igGdbmvVznFJXq4jCehlE1T6AKQI499PKHrNcFuZXKV0tq6CzhgAZYWTES2c0ctxiynC5qaKE/8e
oIwWLZUGR5VoWHyakgD8kbhFMcrcAWT10bWPfQOV58zzL0VGZm7bWf+WRDeFskTn5UM4Vc0axFB8
Awa4vtakV0G2FfC6zkBYleVZb0HpGMitwt3YDszoEiHGy9xRkHYbO8purab9f+ydyZLcOrZlf6Ws
5nzGvpmS7h59o4iQQqEJTVdSEAQIgj0J/lN9Rf1YLc+s9+zeuK9SlvOapWVaysPpIIBzzt5rrxdB
WYdXbsP2d6wTGcETzEhrKXt77/j9r853iDZN550cjlJ4P7XsUdqR7P7Ns9l4041JQ6KCx7HqmEG8
BHPNLhGAYCj5S4D3IMcKI/uH2qB75UBBp2fMSoYgpsW2/mGTrUd4W+8kW47ARpKFRjeQVBu1xtXR
3XU65t2+RE6O6Qov+BTul/Gq05t+ckixaYIEIZlz5kJG036vRyOPSTQPhQNWA5D+0LtkC7UuPKBl
NieANApes4KfkQcYdOQxHEnRAzg03lkSNCWO6NZ9S8pl+yJDOiJIoaJCRSOxOp0E0uMIEfwK/cUn
FNdxhM7FXJM8ZTgYl8qfLqXgvvtl6hKI3Y4XnZ9UW1XJvZArvEhEUDshyhWdyFMZa6xAKa6f5DUI
mjXKTda7X1YTJmAaV2JxDZhXfegQX39vZIvJQY1t9Q6Bo71BAlbNL47XGDQ3A+JXw5DLMF2s8hha
EkQlAVL2l94T4T2OFf/HQzD48UNivay85p/F4DvuKqRhsMV+d2J0xWRMrlPj3fXB7BM30wzdZVk1
4XDsgQIhJzIILH1devFN5UJzxBAhlu6hZ9OJLhId1e5PTON1d2qzPnlVgXCuB3/a6+OcVvrV3+ST
J6w5WDOPX33rJ/ocJp7A6TGyI1Nh2smu2BaT/di9ST3abiZfbG4EAQhepe5Wxz/7ouUQFqHbTPbT
QLwp6cFuF68Hmp4ozPq2rlBztas2JC7UuLgvMS6tEZo4GfeRWU514gmiGRVg2quw24U+tXUGr9zA
CsmV2YAcr/3Y3U8jH1YQGVsjaTdp3Rxk7E+qMJy79k52tYJ/bChj6LVsVam2zwFx4LxHa2fGQjYY
FwoiXa14WryBoHPfX/fomGSyk08xAjne7BW9Z4UBLmwW85D10iFEchodQE08Dn8qtqgaiW2YUsSl
mUpUmOOcGb/0a9oTSTZmTvWNQOY2uExA3WHJkpWDsSidxgcHXd1ZYziuY5aHlXUF085Ol0Xt1oxL
lmTcl0NmEpMi7J8W/mF0cqRrpKNMjnEKQvWAyAotXK36DMcLoqtTyLs6H1a3lQRo2LR7TBfepJPY
mv2xyva0PZTx0jJi2iylVtBX8U9dDmNQONDJ8K+zjXknLSakLWm/lkveVbZujwGOrO6Quo6fHsWo
9i9O5UQmdwIIFIBBZQXjqtnEQ93Jds/Toe1QcLr+Q7SVa32Y3d6xB+ONgCMGpEW3wtvr4JCuq7qa
1RhvN11ms6/VwOl3QGK3p4fdwm/iPlM1OD9buWYH8Hf7H6tU0BSweixvy+6r5CKUpKiznY3V9xhj
W3jQpnKZtAokDnkva8nf6ynxGg9Oj+6zX1fnyHTfqU84VreLFe2iKNwawXI+bSYmT2h3+ymvgt7e
2Glf2gLOWUd8VwI06Ni5I9a6rgq0vxHkkZI8XMebTK6SFVjBHWc7PVrWgPauXcx26uTqOrlVtrYZ
RCtnxgeVJbCpwnDzX0XVZ/XFFNTbjhWvlDFch8W+u+gkxNUCNnY7LaKKbyE/cGQtUQcrNkg379Hv
O0vY6LCP8DTwR7zPnsruuToF4aWo5+gtjqedMKVp2Jl3bTKTl2GH5LKYTcs+YmTo/erWeiFnQUfd
m59wAS3mzLY9it6uTk9b4k2vezaRNZ/Wu+ouJ46OTwhefQ4IA5GsGPYmIJ+gTLKymPoyvS2Z2/x0
lEmAInrrGuayn0ZiQ8jP7i48OJFEqc1J/INFNlXoRHsXYMUOiSzvArsMwIvkSJ7pFDbyQixD8EkY
KaOT6B2wD/1qtp/GSPagNLajOMxQeqYTCEiS09tqW5Oi00nY5AyIMlu4PkneeRpK7qMjq+FbwL/o
Iy0om7VAHxZMRzGMzps7hMG3tanpAi9aB19lqFXEEx2VuvCYLRNrngyE3fbbeUVp7I+52/nZrRfJ
qjlgcih/9U64EdQXrSbJsyGMegIrYBudFI0OHwpkPT+kHinWOSQ2ehl07kayEm3YpDjtgo0MPlFt
wWEEM/R5qveGQCwdKGDhwdrPpyhctz/2ks36PvbF/LncFa6fTIn1Wwiz41ZNjevnxJmzPqa20r+c
mb0Rz8wksk8mXneys2qH5G7PjpqYKD2tBuDVJtLcuILzbXF6fsBMZ2twsItKyPeypcaM3MqeoFez
1+Y087BJwlGWr7h6VecCnW/cHcBSFP+I4FcGN31iEvze7Zkx3AbpDibVtYKIsrVJTcErVtdFszlz
mu+KfbZolkAAcE6qQGIC8My9WEoFeI4OQ8YVoq4yqoksspeDNe7JDEZ7RZKtw/zVL9npr5ZOQWu2
4xr538vZStJwQn9U96bdmdXnoDg7e0QFvhJjUjVB/2nvo12R+zAaIf9I/Lo2P6fNiUvajxD3motw
jZd9/LxR5Iz7t3JcfCaqyFFC2X5CKr36pHtGZ4jisdyGtaOcd7yBlgtUkGjIQx6cmY9uBz7eLUzs
xGNzmPZtqX/WjfDV1wQdN+72bdbskwl3EkKBy22FJYKduD11OrbkqLQARQ7RpEZS4SpYFg+l38jr
gD8jPu/wcs/LMWx+sV1P1THphw5UoxA72nFNFwoze28IQaxX8Ysg8hKSmL/1z65GxXQKoz26aBk0
NCfBfBP31sx/c+D99e80Ux3O1IXfMw/Y96qi7bgH3cGYltnJ6mp4C/m3nWMqOuci6KdlvXD0NJlD
OnAnzfUcqfRY6m391MgpjG+2VTlfIdHyGoRV4pGABK9mPa4ahXR2gkezDYyTKviKgZYzknotbaGd
dF5OzS6ra7fqvfZqNt22fx6GRYwHjowufW2MM+B3MEn9fUEFuGNHnzj89mzZs5Oa9RAU60xztFh3
mz5vzdT2BU8Q6KOYN4x/1SZmUQQ+pEUQYa1HqpK/ZE9Vb0l+7mIZ3Ti1s9ygl4m3nJGjeLMqCN6k
bI14gUWM3w2cmnwQ28iGNfT1dD3YdSVAF5sj3vWskdwY6dK8Jc3m68KnXUGYoucZyfNOw/bkhkP6
2NqxefeUtgmWgHF28wVDNzfnADrAIZTJ9tQkXfsHG6L/olvPYu/2y6G62AMpkxy9Rcy8dY9hT7YT
uHD0FeEFXKb5p3VGQzavSOlulp3tLi0+IrIQ0xAwnOHYJ4p+cAmSUNPyuJ1xYnlkvPKX9OOJ0qWL
ubn3dle/tpTT7Gjg32LzxepdzI7PwWymBj4xBLfhum0Ft8JlDJLu1HAgnBxFu+gQeDIg4joLOoKt
qXjWfKzV8tXs0WsJg6lwm+p7tJKKMOrzFw/jacwOoZ3fpx4I31qu/Mtlszx4cM8fhnT+iXWHeOHU
yrutavkC9TikleLcMeOj4FV/6datfgf4689XIp5b3OFzf4q1wJzFJcFrC07C8cLS/j8xU3FOUlU+
F+R+13/MzdK/Sid83qiDQMNMXI7yaK5Tkkc3L7jAIkC6GvvBAW9PT/RL7EPBnKvYPXAdp5RZahJl
hCyf9Jq6uHogANympXO1y5SAPrt5L6ELG3NXA+FieFHvUgGSyrdZ9iVj/niTcUUoxqSFgzG7q/PS
1a3zpkPVPgNBJh7aH8KXwV+XT0uqsXmWWf2txVBGDbrjZ8k3SfF6/tmGQ7enO/RlL7qoSy1ytq3k
tUrH9VlnERFI/r7ch5EmJrMfuFM5eCHiSL/sW3vpzZ1GqjLtt/4SL8U68GaTAGdJGXQxtXHzOTvb
ZPha9w3GHiglX4FYb0dnUlkRrj0RweWW3mHOqEnE492Kcqfkaxlln8eE4xA/dni92nq6EjSw821y
b8Fi3CQtoZvg5nPUqVPeliFRdoJOXxbDuFCrByJjrP1Xlwr7MjGbujBm8992ROk0ABv5pW2BkOZx
5SYPu9iX07ClN5stW/JBwNMvLmQMTEbDTRlm1w7DmHe7jP3VutRfMx2K+8B1dNGFLgTUmsDcrYmc
V+EG/a0dovYljcLpibQ7G5+WsGwoWFefyO/GTkeXpRjsS3AKVPK2UG3mu3WvmDKZ12Gmq7s3rTz6
2Ppyu/TjDTVobZm6utlb3ctEnEIot4UYM8LS9JBe7pWsDnY1hAYitr8hcGN/T1MnuFQ9VKxVkYiQ
UUXvq/st7mLnqclUeelXE2lyNZ3BuqMbkQunloW3VY9misbHsPHql7qOR9K+ZnUnts25oi2xXdqk
Yy9b7K8ZocaJ8wfsloznr7SjQGDMasrLdFQ/SlXt14ap420Tme8tVy8KiyDJsRaFhxGq+c2qW7Dz
lTYvCH7969YZxmNfnuHUNo55xqnboI3tl5O0xjRFGTpNkEc0nYAwcf0ceWWuEGF92rMhuwkXBK9F
GJOcuO8tC7hVq38U8RIfOlqQ127bOtcI66+XZi2vwtgoyE7Rl7DEvrynwOYgiRM+6QqX9bhv5jUW
HW7n2H9iw0h+aRlyNsRV8Jio8n0Kx9eZ7/Cd6sMMhY4a821rMnEGdEuIVkqOz/6up+tmr4fLwF0f
m3YOeG/YVHPbl5Juahw8osbg1hVO61u91PiKdgrgbS5rLE0BhQjnUuCJQndooHPqfFOyynX51Qus
IukYKAN2xHnszpn2U0zKb+jtl03Xc2TXm5q4oNfDNlxACIdIz/VtfoL1GR+oRb2npTLuduTPjwYi
HWgqHOZyVjYP+8Yhq5fWw9O2Rlxa06Hxb2JD3zbv1jD42kXa7CB4Yv8PtNj6JMJsLE8qNHi39jmW
91uVtcS406goc1iVa3Xo+bVI3mWLIH2swYvFC9+lPzy2WMWrF0cXGNV8sPjLRnByohTXrXJUOPJg
N8SEfUMMJG5M0OwRmaPJm2EN9blyVjc8hVrQJ44G6QFRaQZJXFoXzN6VatN1LvaIh5c7doM5uooF
ULVyxWIOcdckj05Zx4Tu7k4SwfcP7JsjfStwKsalnzdOFbwap/JMzmgirqkB/WkiFila70zYJ7aQ
ns5+DsYZ/4inaXoEF7CO+ArDqjos7No/SBlI1YGzTQenach6FiYqO7IrZeKPxzo24ee2c9jaUFPW
RO868OTzmqtldzfTRbGFmlbVnRYqouwwWgB8RznG43O7mJrkS+QY5OCFamIpMLb73vhWEoeqhwRc
9jptBHHWU0Q/bG0VbSivSqNPkw3Lu2n0MJm0zJyIPqjlep9Fneewp1eAnFXcd5+TydI2bvexfA0j
tXHeDrauDiFXsfd5UJjfjF667wb6rb7aMOyg8F5LP7kjlIUKxyZTSqCiKQ064hC5H5h+y5Vy5uYP
T7Hs+7duSfkO2tI0zRYaRzk7LU/PrwDN5ileS6KNt64jM9dT6d3SNunT3i/ZcNKyVDHNncFuh2Sj
FD8k8E7cq37Zqx29wbCeJLCOpoDGBL/Qmxe2yLpF0H9A6wFwNmvTGItgM7j6wrijc2nL6C2ItC+O
UVNJdVzpwpIsvkDVKqwdzuRaXU3TsWHf/hL3Qfmrkpw8hY379imFpShufS51OIbOgxpaPk36s2My
uRyrZHJZgpUon+DCpCTY+j7MGYPqUx+dOij3IqTa+twsJY1sFqCk6kurWBwRepkOHu2k+3yt1LLB
+A3hNYa+DdQpLbPlbjcD9Vi2jPSPulQnEBzd1tk4M9IuLcbOTSkedTL7LyZ15updSqVII220P155
9NzuWlt187MLCru7cAyvFMVIf2antCEP45TW7trRIAHseMAxzwHiBksUHeq9i02xtQQJFEG5OjdM
h8xPyfyGtHDyw9rcG2TrHizqkPte4SHztgxacQ/0/MHfLBvgDJYHl9PetkRGh9F0PwMlrg8iaBxW
pNDeyzInVXIxzXYJDyj6iIhpOrS5RViRYJEvAxXZdd96/PCHXqzdFOdeGc6cPlO3hZ8nBkDq09CP
bX8n0fXEYSEAhe5c3xqGwGmwlu+9bSh+oMGYOi9158Z5pbu5OfezZ/s5nRqHuFX2Otq1caKocxhc
P5q5cbkY94Sh5X3mA/qZqjkkxTJem/KuhxTq5XRFI9Q25IyMF22nRmTriOh9hFnduM7wztadkHAL
Gs08JhP7aB4u0Z4Weifm8NEqb/DuXNtql992MlQlephdWuMBARQxsmsq0bXnOZVBpZOrbSGPB00F
N4VXS3eQXMSV2+EpMojQ2rzELuR+2YCHRYTqbswDbjKbyO2aPuYyPY5jV8Pb6Rt/eY7GlLrqCDoV
YD+tzFrGF6Yuh/5FNlGoWTnOun4qbeBW74NxtXMt0IR11+kWIe1jY+mH5xWAKsK0DoDPH0YEHTGq
ZGsEsy68OnSii4jBUHs1cssFXdZ6cdfmvHl1f1/T8iMcIOvEAnbE1QyRvHzr5pW4tGk3nfUKDSry
HXbY9kdcTgxVMpockT1k9BTc4QSm1FUBDevIJ3NNVO7KVqadncSVNivjfskpBh1a5c3ojfHnbFPB
9rCPTpI91Y1P88ersdiXl6RfEHV0tlVTCHCT8rLrcJVO/ED/vMFpLsLR0XnvSUj2uXT2SN07lnvU
cAwoEJyn1TYkPhmfblFROb1DDRmtC0CVPbNbzEWvZdqU07wetxFvXyT7i06YxB7dZHCS67UsHaeD
jh100Om4A1b6i+43IuSSflu4bjuc5XyKXwtH4VQ3zvYZ4bEU/cGVetJOMdjMrBdjGZnsUcvJ2pvS
ZHV1E1PlE7MM1U4dAiYFNQP+ZZANh1u2qkunGabuielU6Z+iVkXLfRP7hkF8Nvddeq1KBLV7Po9t
2j50k0n6763HsOvZNm6vI867zem6i39MMf+/Q/F/IuT400D37yCl4fsf9ff/8fx9/vm//9efnbX/
+P/9Xy5l9B9oQZhHk7QEMRQJ4386FSGfYGtB1wjJGQHHX5j4/n+cPbNnMhlq1Qg4yn85FYFN/wPR
B6oVzAVyiH/HqPhPsdCf5qd49xB74f0A/IDFF7fZXyfQFYENvGkhE7we4ttFWdFTrJkwpAdgYNE1
e0Z98Id9h8Tr+C7AhmCyX3bcU97VIuklFrhJmncuXva5qjIuUH44ycsZIPyFL/ZR8SIIorzPYY55
nVU9gPqKzF1pewO6bqh+Rm3VX6Wj8xlAU1QMqdveeID5XG7W5fBayx6xeVs7P0tkDU+0SbzTGm2y
4EG/cTxIUAsT0L50JilD9G0wXnWDqr5vfhO/nZl5uaiT5gmjDXmaJfy+K1WRC8dPcsvfDYT5nHNJ
a6fzo/dqatntmmEhBmVuw8eIKWAROFAQuzJYPyHIImFOzVVSc56a5WIM0WfThBMhAtsJbJTYJpom
3rRrpt093v6bctyS4Fqphh0hFYN8rivhL8yiNtshui7VdCfUVl+YYPTvJB5GiPdtEn11p6TeQJ7N
Q3u1l5LqGfrjr1LENC5F43K0pHgWMBP0zWc25Ho8MDsUwTOxdVzkLzmvS/VD9UYlS85smsvEF8Zw
0PYPwFB03F+k6R6WL8ue2oqmIPc3TxzDZZn75X0VGzI62Jlu2o3cgiM9l57zy8uMMzOIiCIdkxs+
Vj6p9XU5m8E5EB2Xdu7dpqNU6aLaZV3d187MIJmCh1sHvebKj2eishgYtpl3J9OU0cO+zGBE3Dks
SW1vkZszqrH8waygO7p443BFSzyLiyWSJr1N95HYlyRelpKMzS1+LZnSOfkYp/1y6PetGvN1TbPv
8DJhZZtIZTeoF6PptmuYS5P0PrQDMb1i0u5p2Qi/Ycn7GGPnwG/umEKEy1Mc6oWlBfwxfIsiYY/R
XgINM2DnstcsU+lL2itzH3NuzidXTOpTEuPoffKk00ZXa9kxBaQ6iL+UeyZ/CrcNwofeLN23zaq2
vtgTipt2q5uq6LcsI8Xd6OgxpRFJOEzn6PoQ91qJz+OaKHuxzCSoFGvSrj9i4v2qQrlOzUytSdIf
Yy8Y+CYMI8VN6W/7WnjdQONnipwxu0ZHvH+dENvd9cIbq5vdXzsuTJkyDSiz2q+PQ+vsM+7gan1A
Lbtsl0sHcXRP8U6fAshYnzo9+5+jyPpkLNS9fWvnhc9mjCgMPvpZnRY6DJTP6eRdewwcqUG2lO5R
tAQvfW3LkR6Sl32WYvflkdAwcTUYu7rUTl1FQkO19tS0FVes7266DkSDg5Um4SLhqnstpOrHy1HX
glFxE9C/xCjdMVUp3f6w7Y7aX1rRndFolrXIhKL3wgeuhzOhlDZIfg5bS0SP0yy2Ovjr0L3MZOZM
Vx2FzE6gEESeg+iTWuPOjpk7e0gouFlmmT5O2P9IA/Fi8b1TOrw03ioe8E0s4Um3qI/KOZB2ROge
OmOxej4/Sumt4w3FEK+/TOrw1x53wWPnb/51Rt+zyk3Vy/ckZZ50WhvTkPlIzt3MBVy4XKSJ9DPX
9A07hBXuEB+2MdGX2p1RLFhTtV9S7ixfd2LZUIQgK37F2RC9oSsErp8NMZWe11oag11UEle9Joli
ekuhQ96RqSpxDLY44GZXh4pYDTKabhTXFbScVf9AByB7ddhYu3zNeIdOArTLlUnIMzulvTeVAK/K
ntz4NcsQ38l+hwO5hQsqsx4DVZz7ddu0hS2pvk9TSKXeLmQU1TeUxRVwPcKbmPQ5ddhMxcgMuZ1y
SNwsn4tg5vIUH2q8GOVpWgaxF0RKuYuT16vlUp1j8NuHFX6pu8S3nYmlYRYPwxgNmKrG9RvEmuxY
+30Q18XsUxmm8E2kgcSEIoARedk9JqsfqJDooUj3S0SjueeZjrwkKw3F+xKVAkh5WHcuq6MffCr5
3Akd4eSKh5sidJ1log9bggAFTGe1bXkfRP2grmTk9JKKF3vzbeu2lNSYSDz+3aOoFnc9i1jIeWHb
wUjkR/jUKYhUpbcLWvJoC0iBm8tkOVSIIeb5SDkVrDc6EiU9hzpQ8aYenXAvU4i/YaZ72gie8yMS
AaCwYa22/jaU/KBO23rfGEBa9YylpR0PUTrb7FAxhH+u+ywxRSxmmjKrjmxcuKWehk8SFcp8WwZh
sl7KKAPzEm3j+N5E7fiCcxny8xQkccUf2OlfQoumOqEmGafC25veFgbh4beuYfj0QnWhmZE3mjlU
1ZIeeNBjWCYPvgrq7qYKfThBcnPLlNcCkjXzZDrU/AQNEJEidUZ/uujP5miZ8w6O8WHU6RJ9XZhL
w8ixA9my0NNn+sFU86T6dZJuzSnxGl0z7enbnRGzZDsOfDHFV8FuY30r3LmC4shGAtR3dqMj+nZq
tQu3rZvwHoHJ5j/ubquDYmsGoU791sbxJ5K0veDg14v/rTrPNfLG2ztCc4ZUjvdrnKnLdLWg3PlG
2ZcKOlTKpkINeN+QggVB1V04oYjOcsBko/d224dJebCOUoIKHkhDJAR2nye66/KsaPsB/qEyRarn
9Y1kHdJe9LxV98Bv7XPUkb6YkD02UhbUgs4Kkzg9EbDqzz75rQNxOGw6oflGX6b+2njwPan4VbpT
n257fKWdqq8/UZW1z0R/+9EXR26JhQEMKcy/ZufIwmPTx0iIisrLhvfQ8KW+mFS32dFIvYjDmE59
RJjWnI7lzdAkoXshu7XZT3SIR1VM5bgCAq95I2psrX3Yk9AVuvIHAV9xBzqqol8iWIv2cdGbqL7N
dF6+yXiLggLLIH+oxFnGb9rggToarrz1FUkmY/RStU7UEaYWRZNmeijRdmhwXCcwkF55O1MT7k9e
uqO9q61AE7b3JkvqPMsAurWMyMdH8ELtI/2E5JtsQrc/bmfQy8XMcD2gdvW74QiZCz7sGmh0Qh2T
yc3kgafr5dssoZyyO4xNdLJpNi+XYqB3XZwH4zR03IqctkYGzdeSte3eaYYx0UWQlbu4onsDVDON
O46CeE8kXKxmmfiKQe/MzCzGbGCqXkXI7GrHhifuXeIOBKD/2jbAZnzP0S+pSS25bCUS7+PUr4Et
xnjhFj6RDfrJNdyHyQ1iZBGny4CGqgmD/mBVNry62UQUSijmmTbdWdFybHYVqwcVdZN6YCxEX3RW
bXa518wIyYJrZIGAZUOn27jzdTm66fcSVeZS0NZMv/Vnz91Bs2jiZ7R5Wh3cMqFxDzJhPnGdbd7j
qasuy9kBdCPncHw3brR97uYFknnpJuKy8XX3tPOq2lNgR5ZonbB1xnyFq8pfmuNCrMinctjnB+bo
489E1Kube249+8X57ljQAHAjVn0QTgWSFdaLg/0eZSPDN7YIU2dZPmYrepjYafcqIf+EROIT/Ynw
Zhfh5qJYQ2LwU8Mzi04EypT0KKGscdJqPWZ0HYP4q3GUvDHTQiZrVbpQtBV4BkZg6kwAH3ob5kHS
C1pI3BdF7o1NrLlXl0Nym8ZG3DleSc/DjEPk5WOkXY4GMyeP3NKz71orQz9zYklMKDbH3Poz7wtR
q2h/uOUuL6SBJfPlPgn7GC8zG49laHcJSZcwF33uQh2Tadj+UK7MzJVezoGm2NkDdN44Mk1ON3s2
19M2e/q4dslZKrexsf9GUHvW1/+5Gjz7sMmzOKMyXCg66Ydq0CDyMX1L93/D8b2SsRVVz7IlpbVp
GJkIDZ6jWLipPgbkSV/SlvHX3/wFHxTRPn8BQg+PAho/CE6A8//+J9sJh2WP5IWNstNueU8PJwQu
Ycf3P5Xpj//8Rn/mq/zD2frxiwY0hZKz+8jF6fTXj9mbczGyMhKMtr1DbtCPuivmuM5u/W01Tp4h
74A9uG88Be5SvNYeEQd7IWD/v0COEN1vhOd//95gSSjAU5wjhAl9JL5MEiJ5E8K931GpnbyYIpqM
x+rfMyjxdLHawz4nrIr3xv34KQqJ5ZII7vAo/PcrypOQi0b5O2f1BxcHnwJ/iOk/zQtsAhih/vpw
oy2leJNpS2+A6pltFFk3tUNvP0tbVeaf3af/J0n5708uSTCM8PjolAAF+vBpQUqdPpVry7Uo46Wx
Ubgd3bIjL/5fr5kPInq+VYqEno50ins5Bpbz12+1dO7MocO7AeJykSeDGpJsQAtE2Q269qgCQlh/
o9s//5N/XaVnFx4ANQgCZ237h5cBKFrGAUdUaRq34/tQM4mMhFhuXDHHL+6+6h9s+lvhOqzT36zH
s7niLx993mvR25+h9dF5ufz126oQzXjkIRjDoMepqSgq3iFc8oBpD7B7TS6yxsM4IJj8ze/5t9XD
QwYnRVKkF51N6R8+2cRul8U2pI+gGiZN1RY5tIpGTVd0qOTvKK4fcSU+4iucRuEZfoRDx//4Svik
mujaS7nbLOjYKM82DgbZWPs5WjTXLD4/+VRGIvqCurdsL6IhKe/rTtVf/83lxd9x9jGgFiJkzk8/
/NZ2JFMicCJdyAlaMsr0nRLCG7hLFW6P4y8H8fDbNf3f/Mox+3zggxEBF/NxTddloHeVrmyDUxR9
0SbxKo80mCzSh6Z1l+oiq9KdGaQaskr/xqr7t985YjhGHgLkdu43f9vxPDmca2Ch0QYm5Y0b7cJQ
FKbjeyVCSph/6+lCK8JRxrtEXgQe778R2ewYzy65AQTYUp/ezPOSKBxl8VszKnnABsES/9cf+GFX
On8ghxdbLQ1fvuFHa1mXyUn4M7xWg2jpcpbRcmh+v59/2JNoG/tJwjsKQR6iHRvuX9/SCPm76DL0
zJPS3XHIpHfYw1GQ+wEmHhP59ruD88OC+ecHnj+Oxcpo9ONmG+tqMUvZYY2pAv9bQ8H6urH50TGJ
DnNFH0ggRv8dsuXDSuFDoa5RcXiw4bmbfNwRzprcVdquohm7/ixpwRSZmX82frz95kf7bz4oAkJP
lyuMOFPCD3Z4YWuv8wdJ0jOvRd40lS2aBnmG9JX99z8KI1ZMecEHZpjO/vrLre5K9ipFQL6V3Zlh
yZdquJ4CW+Y//eul+A9715/28vPzw4rFtYL4KW4AH+1fTRlH/4e9M9uNW8u27K8U7jsN9g1QNx+C
jFYRoV5uXgjZktj33Oz+qb6ifqwGaZ8sS860U/mWhQIShvPYFqMh995rrTnHjFGxh4CKeUcKgn2b
hmffdqcYlWx88CcruEbH4p/JAmQNnNO9UT8M2eRvSa8201OpDAzVfv+yfv2wdV01Z98lGCMmJG8+
7LxF8B43ES3iibLOl2tkIbaI1878u/dfavbZUSJzSPjlw2YAGQ7IrkNXqbp7S/T3ZCDey/z+/Zfh
8MrehVFWsd++I6wHeplj/nFJ/SVwSklTIlJmw3Fb/ymh8B99eKA95rBR7lRuote3TyRkPG6JHbh9
gwIjjCb/jIYN8dD8u9+/q18feZ24Dg0AG9Ex+BXfXIoGC8GG+HwQVvrxjm4zz/fQiWmPBDXeMd8I
ToaUd99+f9U3lQj3LMd/NgeT3A1W7rc7U5cnkh+DzHZZ4ciBl6k1z70hxKUDlPo8hWH/EcWW2Kdw
IN3WrrI/nJT/wQeMARRnHpg2smDffpcUy7h5UMmw/3elemXJqfqlSOezQWZmvKDfv9tfr8ZbxfGs
yFglue6bzR8edSkcizDjqh7vpQxGdWu29//CWvDrhRj1WZysICuxCxpvvkwl7u2gI4uY0m5YngQG
Z//Wk2DCbpozY2Y66y+BQ9DDhsg0BHMOE0NTxHf0UA2C7Pb5d+/96EzO5bM/mLfz6xGmb1s70JSS
j66JD/OzncnR4d95trkRwHlxHmXP5YD2+oFLDYMTcMWc1NbD4oJ+61Om6flFHLZPv38/vxwcYMAQ
NjFjk6nTfkGyGGg767il3RHrCi4eRAnen9/NP7gIEnUAh5y1Cd94y31prWyMQGL4WDTz/Ba0f/PC
E/Wn1Il/cBX81DMJgYwbys43p5OsJ+qXCShiSFjN1+wvOcZQ8aea9tdbGjOAQnoIJyAWCn3+8586
Bpxvo0gPW3+lFiZxwjrvrdsKPeb47CQNJ/jffz//8HJQS1FFcRQx3vKr/LHJfWukVaoW/XifQq7b
VyOtCgBsw/r9lzLxNXPcomX3y8OKZn1UGA1ISD8Sf5gzRosLYm+nfUE+mrX6/cV++bJoPyiY3ucc
a/XXWjPJYmek6Y3R1EesKVH/rWUIT947r8KpETYK8C+V+wHY0esvS0Ia32G9QRk6324NHVevHO13
f3BchQ+N7t+8HbNnvb6KKOMOlGeCsJKivd8JsmLQFWmZdcNZUq/eCZKjXKNMN1iEOPBzdHxzkBmE
1tgmtjfmGUn0gCAY7QLK8ptR6Zi3x2bwTgDkfL0ZUkCQC+veL8cMOY7tipG6g32ClrJkqp03OHa8
e/c3xXWw1nM34IV8e0D1KW3wN6BkDhH7jRdyNlAO2v4wp3e/90rkMtL54nxG38iQ56PATw8wnsu6
1KOeJyqrRMJwTW2LVWxnTv2HCy3EiFcHYW6J+WSGdRN1Db++vlIT9D3Cbp7ddF67OycZTpHvq18z
1AjHstEQtPfYhC9LPPAMBHUt9ZQAse52xEWDlS1MsGwyIJGJuNNk6UIeM3FE34ADXWmzCKDHKM6i
7QwI36YmuUmYNuRwZdND6GBV2NL4HO9NvS3Ki8oXDKKgMVB59ihjrxlp03FsA4PiP0TcG+yThknD
jvnlx8rvNRiIvhF8box2CDfqXGXdD33tn+mpIzpneEOOiSHnzX0/lXZwbtrM15Fly9pVFaj25DUI
Go4OTujZJxn4mOsLoMErvhjneeoGfLCs5fiRgtoccCmMhX1uo0b5ElsSxx1cNjR93v2903agJKd3
x8b69rnB298MscBiKciTR1Ug5Qye/ngf/1Iig2Oe91KmizR6ocu8/s59Pg4Q5mwPul3QTtLSwT/n
juAM2UuQG8Zy+kPT7u1CCsqDQgtR1czeA5H55oLgWVNaRDirCozOLwPuk22ad8E7KX9chYWU/iod
MrrlbxvYsS1Fk4HcY1WTD7TPIo5ZkyFlt7//it5udlwFZhb4UiCmINDfnsJBjKmiCWUYELkoLuKG
TJNVk/pUAJn5x0LjH3xwVGg8oBz9OQi/PS4kMcLHohDSSvQSxuCMbSFgcPl9EXiXWPGuyPjf2zxs
Os7fUKjWaLDav/1rgW3b5+L8mD03b3/U/Gr+/rOavy1/HDwXs4Dw1f/BMR7BQxDP9Xjz3Ii0/dv/
/N73nv/mv/qH/+N5+Sl3Y/n83//1rRB5O/807FdvwhMo7H4TttDUj8/pzxpGDgN/pS1oaBhtKgYA
5ja/AMf+ScOIi45diK9trkTnkKy/0ha0D8R/6ExyNJUgBGqBv2sYVQflIz0dSjuCagBu2+8RMX7n
NP20rvMUEO3NpIEfxUuhnfv6GdfDrIksq60xfA9xzIOQTp9qP6uv7UGdPvmF8LFv+V3zPFpa+ZCr
0phugl7trWuGIXXlaoWJ/m2cE6K9CQv3pgolht6mnxlnZTYkyomT3XUxuMRV0BhTuR6AfjzISb21
IKHkHjNFGE0GuQvpqtPaRl37hVQVGzyuFbpxtoUeJlwxyMcg1vrJC/DIxd6QRJKyiWw7vdCVoiGO
NVZPEyq1fMd4MZa8Xs+QHHagpDF1SkX1rDca4h4jo+d20eooVlYwonRnK2HOVbFgZHpxq2q+Guz7
IizTNeDP9oSG3y/2PkgpBXRNK+qNpol2dIPIERMSDsVu3Ta3iLPCXYdgvUhMRew0JmDJfhBI9bys
j6uvgynSAb9SbhDbU6QKrvMAeIvX0Zg+oKRqsbSNDaKHSJd9eWWXGN9dn5ZOtlYyY9Z8oxW4rurK
Dymqo34bmykJB1PuO8JFDdNEc/RYqq/kPldOld/kD02ZW9m2HJ3xC64wi9xviD1uF01InFU7M45a
O/T5xpF7rTj5mniE8NL2OzLK0ZyiRqzBaNBZDD0zjpzSbeQcVlZca0m86i0tja5bXNpPjmRNN5mG
E3kFzMLfIY9CSRRrkX0swMTOOyWuEFcMlLUovhG2dHWbm6s2CzBpln7kkJhNvAcz68gckaUVBiKG
IemyCf0Z952rWjXvS8Gcgxmp5q1iVSVszJ3qiM2XyK0SF0xA/BX6zeKp6wrDXrdjIn1h5gWvKbWK
cWvVLYxVxH/JKXMQhrtajjbIacOmhs8h5HqHgk3Xt81k2J/KTi8PfdyRtxuOfaChTYvz/EoEZXxu
4lmnxDgFjRdcK3SYMvrOl3HUi6NoB2Xc6lU4Dhitcr/c6rhzWpxdTQUvIwZIKqOkzJX2W26i6zkB
+e0vIr1FNoynsx7zT4lcCduzO63yD7CtpgbnKYO5bTlZvrnF6ycGiC0hnl4VuY2YgTvDoYNQE9/E
2lAIxLxjLvHkMCk/CDlPw52qIrxnElTqebxTCDmN3Zo+BpFrCS0yNzYi5yartDzb9bk6TlAvJrJh
jxr9seYJ1G7ksYAau6hS80ejr4rAkzHnEqiK7HVyk1ip7gruhHMeDdGxYsUOUSL29ZbwFmczwYhz
nc7J3kfAZM3i3DNPoGldsIG/Pf1kBbF6EgQqF3NGsx56dAeNM04rnkDl3wgw/tf2s/+0mGO4eb/d
1OrH5NWWNv/177J83f5AN8CYgcIWmOQlpvh7gJBmf0Csz2GRKS/DT4sz0V87mvWBGTDz+b/+kErl
r/wg5wMUPmOu1mf2p0Vp8ddW/kOOwCngn460mcWzY/28o6FxNDjVsUfyCi14fa93NAtaAyIzhN7s
RISP1nVj7oLcKFBT5Rir/Sjd+QVLOii8SjdBvtR9uDPQ0Ib3YDOwoclDaITXloKg+A42HEa5Agoc
YBY+FdUNUDwaK7lpCOnJGOXGGwuXWbDFjTMEGwcLmHmAVp1ZB3NqtNBcJU2tVV9ElenjjV+UPLeG
FDvpIaZPqz/oY9o0GIWIkwCqYzJE2IbQoT7LQ+ZDZkqEPGGslPBu+YsBSyxmrHoxZgX1bNLC0YVh
iwNzfGXXTcqoN6pQ7DuLvSsoZ6tXuNi+/AE57Epe7GD1Yg1zZpdYzPy8WpuaKYptJ48tTrKuS8rq
ZAiETNcYYLGbEdbIZjRWVYsPDYAUvnjPUvW+PxiLXS1brGuxittnJRZLW7/Y25xxRH22mN4IjsYA
pyaJOEvfbXEiwSKnLXa5enbONSldoYT6D+oCnjq7HKAbzC5sLxeJlq+SxYBnz148fXblpQ0zAoJY
Z7Oeshj3KL0x8VWLoQ9PWwdLwIiUcNNUs+kvIFsAB6Cy2AEZlU7SGvNpda9XCupidTYMdot3MFl8
hOXiKUwXf2Fbzl5DbfEdjiL1h3W1+BE5GeFN7CoLn6I1WxbZMZAMG4uTcVhcjUEgcDhyCuLSeh5o
4TptarlyUd2X8d6YzZF1MEiTWy6eSYaD6AHL715KqfFv2JdxWFaL29KejZd+Ys1wo8WP2RRaGx4r
LIk34eLYtGbz5oA27iEbYZ+sKyG10y52HJyedTYoZMAkVN1kks5uUPabz4EsSztt8Yr6i2+UTR0P
KZ5lvH9IsfCWjt1ASsYsmkzxqGE/heNEpkxuIQPd24tDVfPLafAEklduscXF2s+GVvpi1klbXK7O
4njV2IpCXLJxIVZ53yB0VlHMXhJIOiOdZtuswHMlZnU2blpIrTPHEylyux0Wx22gz+7bZnHijosr
F4xnne3L2awL1QnfrjZbeO1IQAswFmdvNpt8zcXvC4GnvJ8QtzUI7mdHMMLD/hzHteMjXk+TcNXM
9mFcwDiJQczgKpbC2WFckgXpY2ufwa2ZOruQE6zWj44S0Cz1F59ysXiWIXQ1tzJes3jdL67m9LvD
eXE7M5bB+dyLvukAs82O6Kxc3NGzUdpZPNOaDb/EbRYvNe0JbEE1Mu0EzyN2a18FeOWFtUE5Xg16
e5Uj3f+azCZt3OL4tRF+91gXYlzceZ/g6C4Xd7cB/+sjHRi0jUEy+78bqxw/m1GFKzzg6GW7Y2ia
V+niG+9N34ItNzmQ6WRj9pYnaYzPHJ4dnvN88Z+bixfdWHzpmCZpe8aLX93RS7zrw2xjj0TPkTFa
3O2UBIiqNScYcg/3IuflUTdr9PpFMFCvspZ/09PZNF8tBvrI71BdOouxvigbxN/jYrgngDA5p4sN
P9XU2t9EElDGANjIV+TqWPar2b1vLUZ+exLqBQJP7P3T7PRHZ43pv1sAAEY8ZoWnQTxHLIfESl2j
r1duUhVISZTa7Q2ZheAEAg1d9BarNXNsht8zJWimDwg/pvMyApbsXJJFABQYpO6GXjpzC4wFYZDz
qWkrZN3IJnTGw4GLkYZ7ToP2s6elpGEVnrq1GoeXSOHJ1spWpuJzjtGi8B5emba30hK0iBqfoct3
R76uYI2z6zrB/3EZWrEXJCUC7zRIbgZTv0jjqrri1HmTIjK+HDMg7rZ0UdThrQ8Okx1BvWjH8srv
K1xSjaTPstgrbZwzcquDmYAJxoJdypnL+l/sMmyt+OFNxevLqkLBUxz0Wt6HAcdBB3NJsNKaB/a4
hBfg31i5Hd8nY/9QUpqsZV6EKWP24qz+FMjDVsnUBwK59n4UQqme1eyBj9XUJz/WMb6Ci7rDIWy6
dQdEkfKr3HXmVEIGSk7TjKBPGmkLCPRrYSb3ODyEK4n2gPlIf2awvhlZTE4tCQeHgepu8gQEx096
EA0rEzWF23ZNsDf78K7iJyggnwMIJDayID8GNgoBgvt95QtRoV3WzrA0lFUNsi6TdaYtJasclWFH
qXKpjp290aLMROY9JgF+LyPwmOfa105uqrsJBTH7SijBN5QfLWhj7mgVlEpNUW2CKL3wewSoYNNc
rYtWejNeplF2jTziKHVjSy4yJqUnURunRMoIg8b0cG3l7ChmNSQeP+iql4ZzLCJxl3XALTD5STt9
jO/7OspPfO3dysYBfvSTBpo1a9HWBs6JhxsjayLr1yFG9m1nmKOxdai71VyydpKe3FdZmuLoZ+dl
UgwDJhYXKta2Ws2cXaUnJ9/x9dum62aeT6ZcK0K1sfpq10NdOQgO+vyLoYJzsLPKvvIltpPJlEfc
0GzV1Nbn1nbq1E0ccA+eAX/ptuvL/MWwxuJIQ1HZJkxTN6OQzVMrDcWlXDdPahxo+0rKvWLEPrwa
pQQSm6E2jhuSVtgUymWjxtiicl3PdvIYFLcmSnusJzQPsibPV0A2oquYwXPAQ5V256IKLa8MM8Tr
6L4DHBX9VVI6+IPD8A6F2Ee5bKVrhaOqy+ClXkdR+dEXXbdK++AbApYvTCM40jBv12+lQC7uTMnQ
Nn6VaE+W4t/Hcjbdp9CVV7Ksc36ZYGqMPXp5Peoo3UFnAgNzqzBNdkGpfSGoRQVspj8JiRaJBXOR
g+wab6d0a4HXFF6Xmp4xgtxSYv9YqqQsoYvm9VucWaPimFQ9FoopB5elDadGqXmaQ8OJtxbsrX2r
O3spMTFmsncVeT7tRwk3VNpAeQPxu7EVK70SZqA+GVp6Q3f306iGL5GQumtJ6sc7FaTLl6CtYETu
QyOGNBMZZGLy5vNS3VYF9pw92dBEa6xZUFVi65owJ8tZHkv5iq5ul5xUWBQoK+w2GYyXCgApUeZq
Euma1/tVy3eEAL65qVvG3gc1q/tOQ4nfOekLozoV+m/i130LXqJQp9IbCpnK+1zVdki8QdpbncVp
OgHc9a2z67aM1kU7KkMGbTTQ8uQM6UloTEwrkrEPdCvxiGDzzBQDQjhCveQ6DrW2ugUhKQ2fjSwL
rJmzxjlKO5jjRPzEFvMOsNm7OpPwPlzZZiYPyTGAcE4DgCkMXferLnHUJH7EdRRUmdf4nf9CKDV2
nBXoUV5SA7j1C14MbE+0FyZGMqYClqPTzWErtNK8iR18LhlCnXRjlkA9KfI7psznWool7R59UflJ
09RSXuPQUOSPJZ4W6Ueo9Lsauf959SqF3j9vwh6K+ukRlNLrmpV/8r1m1Rw6qtz3zDXRxzCupf78
UbPqH+AmmDrSAUzh6PZftWEReOpMu2x2cdDmr4pW/gOKE5UHmwa/8a6iFeXAm6KVEzsiCa5PgUJz
420QWTdEDq1P0boOdIidoTIci6eClU6vasfaUQFiBuwDOd7rDbC4jYTHDg7XWHNS1NuLYLL6faNo
D6ThQO6K7OFardrPiCg9rZT6c44FFXGMpd2pUg0fn2Tmfltq8YBFRZ6OA153eihle4VMoDrh0DCb
g9YrTrBOB1bctSqZWb1xSo6jB0a17Ry1pWUALJkPRZhVWLtPLOSiFbPeOvKhNSt+8pwaMxYLUpZO
TqNGDizmoyC0sSvKICjW4+CrTblq44zkWa9YzILjYhzkiYMQ0evWRV91ZnWBa8NeT+UYy6uMntNK
8w0gLHKdZTD2goBFse77vV3kKnQgELDMFKf8xH5dZ+wcWiTWeRIp7Uz77CfzTHs1VF2ZfUzd5oID
1I0v1SVUrVi2i+vAH6N90w56cOinSJFxW4cc4klBsaJgX2ulc6c1AhcM9A2z0eE9waa4MBIisSWs
SZ+rbBisY4re/VxVA/kDQTN1lwOYVTce2/7eljMlPulOPIhz6pT8XEhG1kqj12c8aiKoeQ/A7dM7
2YSRQhthWdYmJQ6yYMOi4sfODI3Kyk0zdH4XYsa1Y8er1cG/V+ogNPYl+pQGryWDPengJAD5S7oa
TgqYk4nCt8CENgxXOzasCxleHtsJNxHS7dpMB7jWIrdXCnP/xB24KFWrTRjmBl+C2JRMUGSUneaU
PU54mGgnKj7bpUHmhPZMx3Hi5FVmgTvNhlS3jwx4HX2SQZwuI7xF0MWnby30gtEbhkkxXGh28mco
XFGwzmDQyLdqnY7BlsGJ/9DaXfCY6gD2qECB862MKGGoVcRhciuC3qCdb490hwk8QzjAbFEULj43
m/dWFuLCNge2YkkI69LQyzTz5gjKyyawgC5DagFYoICdqzxw59He7239BWErrmh17lMT01HQsl7a
13pRJpw5JN06Qi6hwU3d5OzSpe0dJj0d8MmSZDikOh/WOOjOKZFtCKQpcBNcjloEyHCKdaADxTTe
1UYd0unvE/HVjsqWo3ytW0+h1QiHHvUgf6qndrzXykL1UZ2ORQ6RM050z0fF7Lt6VWTJUc0hDp7E
GGrOlkRshhlEFOT5RVAnDDmqed4hltFHt4xB2opMLOodMA078jGVk94FRDzN0xMFPIyykcp5qFKo
ejfRGR47hi223PaeX0M75gMxy2IzwYlU1/oyqMEwxtAmR/PCHmjTGkvU7EHCRl+uJ6vjbpvmqY88
z39MYetnk+l64nKyjzZRnsM0iCOKhLW5jJCQggvreiqtIQWmzJTJqoPmWTi5o23Y04dPESKeGxu+
LjjDQVN25DFbEOqLbgCOzA+yNpVlDZfw0fJdZ8ghaVJ4z8BECUDR9dbwUe5sJh9z40ZTcSmRrMoh
BmlQi3kbwGi2kjtLD75LkN61yf4/2jqec+T++VZ8/N//6+tjXrzaied/8WMnNuke0xj+sfsaH5hX
Gwa77yx2c34eguofaPRjtNJprCKZnyOhfrSMNY2WMb1nxGtIrhh6K+9pGSts1q9bxihl0SWSj4dh
aFbr8mJ/ltHU6KmLIEsUdzAjMEdxlwRP6TIpAlaZnGRpjlVFbvI5m8dJEpSH2BPLkMmuTXsNI6F4
EnGk9Dj80vQ+anv/K+dES/cAuCtXvg/oHgKtRKBwRhLKl2DuhoBnw0wrJ1JyRG+a5JugziYqp0Zh
tMjoBeMckDen42fGPuZjUwEqLzt+/5JWjnGfp058FyP2vcNTRRmbg/i7Lawe72nBCOuY4Za+gwYT
naVOjK0Xd1FwFLXSmpu0Tv3Qo+Hre4o0oMjpjLGGekFR7rZwJnPPRIB6DsmdK13LbMx70YE08Wrc
88OWyRMJHAocw7WjDyPsFmglKGMMUdK4HfvkcxCVTykZuLFXjQC8UVIStkCTiAFvJlMe6JUTIFYK
AHWyuGsnSCDFRy1UzljqjXAtganP3cRPxo2tCYtiQ7TBRg2L1pOwWqsrKKMJranZuLIigqMz3WaQ
5QMz0pxhNf3EL0YqB/0qh2PhkPChUGLDcNGklRbaWJSVII9bYDMShCedWbMbsAaabqik/W0X28z5
GkO+RKUUS7y5kUI0LRxAI3qLBMILR0X2t1bTGzdRk49fbBsCxlaRVX1Y+SCPWX+dvF9naQHyj+Zv
cDWL+RMXEaHPmDQpYXkQsxx+HkThUy6bHOhWAK6d0cUdyWizsLJqJ6i2v6VFl2xlGnHVZiSz6CVD
CfYUhXR7DhOtfsVNcsl85vOiFKkrgdjEqUI2cpJJ95o6SPmqxCP7tR6bUtqYMp3ytQ49Bc59DHBo
UyP+jJkowkh3oQLW11EDZH7V+hAzvQB04p2sTdULQZsccvSOPo2bGElzR8ZEdpvCmUs9aJKZsjK1
sjrU8/R0oOOmb4NlqLqsIf9/Of0vBpm/W05d9Cz1q8V0/vs/CFnqB1ZHQihRT9rkfs1Z098XVkP+
QC3BKoktTzfwsCAZ+jGLU80PnN4oh1SZtW4WZv99YVXhalkySlYGq8sI713qkreqJOaz85Xnyoql
mlfyelm19EzqldJv8DqW+kmxsvgQyer1Tx/GjwHgz37kXy5i0D3k8dTxAKgKCXWvLyJAeUi4/mpv
ToY/GIDZdxXa6f3vr/JmqIjunx9PL5cPk0sYNh/ZzztEDGWr4BGvPfIb5Au2ibuQpukm6qR0U8iS
8gcF6bzh/DTD/H65WYOLrxAx3PwN/Xy5RocOReenhi/FlF7kU+gBaFePQKcUoOVGD5h1jA7ET9n0
L7V8+/t3+6Ya/XF5HD8YWA1cu/Of/yQrLdq5p6PJtQdfPD3GQGP2SFj6ddATEa/BCXAZ5Y4QXZo/
Ga7equbmzxlVHlIplGzYOt/ITLuRLm2WcmWnAqPcA87wcA83bmi3f5IB/nopBUkjS+98o8830es3
GQFuSLuGphtMe9gEclBuKqep8XOOo/f7z1NZNIWvv1DkFOg1uRMZQv2iOcyK3G+aiECZlGlq71aF
yIiLtYJbppNmvpb8vP5is2c11BaaErkjYN99aojsS1r54NWNkACEGLIXBM7Of1BNcEBePSbRC10p
DVlJbn0aAGzBkh7kjU+jNlZtJEf1zIAqC9TOLmb95tM4pcFHnarxi6SE0Z1vAhVwjQRoDN7stpU9
laGq7zZ+qBpr4BDIXeyANlam6PIxtI3Ih9jht8es9818pYuKqgaE1/SAf0755k+10NegINOG/wo0
g7wm1XkZYFBIrlk1IyeCqgGEEeamf2HFClEknWOfnFgLyKaAFUMTxH+xiqBLXZGW+VMvEJrs+7gh
rbFt0+ye3W9KPWD181hDTPcRu87daIz6fVgX9PRz3xx0t7VURt0BcL7Psa2M3+jfA+PLjD5WdgVB
CufIhJdGL8GCqDy2YZqvA7DsAhxQF+I/842BcdVAwwBAcNN6RsswGQT/1GBZh1H52FiTkEkHCukO
GL0pXQjHzmovL9vxW2nmwbMMBeXUJXEltnJdhZ9kI47u5D5qKPRrw7ybWq0XHqyk9ImeNCcFPHjy
CQwn8QrxOK1bS0YXhM4sdycsW5d168iHrFR1Qe0qSTAta3uY0aIGZXpPj8AkX6jtN6ibOSyOpC5D
pafKFoYm7Wj0m2dFa5phlTmx8wTns7mOZJm0GRkwKHOttK5OxLkxgQroLws3LKf4wedER91btr6z
7uO8Zjga04IrywTdBMhOAygWOR8bhUwamfTHcrhUG4KY1p0CTFWOkGXtQlMvvMAHRSgVo0h2La6P
JwL0mFkM49QCkVPSEXhRbw4vdHWLhxS/6mOT1d1HSa6nYkUfm/ErSzOMdmhf5ifbqNSZj1t0jCSt
Tv1olXHqakxvs01UADbqytreBmHUfQUDp93UMpSKqJi6l7ZtqLZ7kpXQhuTytSqUP4Z9qm9qCdZO
uIes24rB8RMI5ZtagnwvRvL6CFawmtyYrKpqtLe9c58HKqDRYU0ZscJK4c2kG5HfltW3XrugBnUr
5wxaccguUQx6nIo5frXjOlWlzdCk3xf4dx2m/tMawIxhf1p1fwGK3kb16+7v8vd/KJZUwJ+z/5nu
loxjAtHs/60/WeFYkucG7LwR8HX9JFmCKUC+NxshNtu5aP2r/uTnIb+lUEQCSbY0ebVvJEq/kyxR
8M6HlJ+2Bw4Us/Jp9tjjZeRyb26aRtDYiFuJiYsmzc0zDZolHR15bqnN86RcI9TCRRaqZo9Kljey
q8/dOG1pzKVwz8sV+CIajL6ZEICGTiUb1uTF0VBOMuhdbhHwAi6YPtP4s0LA9Dapo/5mqGlflSsh
WkaojpCiNnZDoyM1SJN9/x6kR+J4A083QzYoeiVJIZEZWiECfdlk8uIwLaqi9ai0Vf7NzHLqkxVP
3zyvQfzbMr1RiJoSt5FFOxXM9NgO7RqOv8msJ2ipuV+071MgB70jahREqbuMKVlzM3yfF8WhoXkV
jScGScA0mCpp30dMiHGH5CScoZavbPBCX2N8RnSG4S5qFGJioMR7qNJM5HszH+jzjq1FA4m5GnOt
1Olqu2KUbAOMW2XSyNwrGMa7NDabS/TFbGw+AX39EOysXAm/NZL5UPjauQ26VQfV4qim7ZZMX8Kd
tGfyUK4rplOR2+RpsMoFeNa8UmT2FQf8SFycJDXrEZ00NdyEpj5iu9LWRsEoPHOkIy/ro5/ofKYR
mqsm0Q9dHFwEbfs49Gec+xviYy5oNJOwZAmXomzcI7UlgFIPrRuzNY5OQHCLah9Bt6+nVt8xL95U
jYncLSkfxqk6lczZ1JOUFdWhr5vLaQz1zhvRL6ysPrzuKYY3LPqxRqCYOAxDc5581dg0lg5bG9sw
JeOYfJr0YjiDKtDPdH2Pckt7jhsDO98uTIzbnhe5UkTwQEdP29WAm68ztYPwOnYoTrDiBH1db7OB
pv8wCybgP9y3tNzdDnUtw+IQt3zJFLVq/UOKGod/2KinZEhNZwdpQz4SB3gLL8JT6+yhTAhFgyeD
IKwWRuSaYigr157K8B5IeHEwzdphTF/ZIUzD8EJ2nk3LDuhWGnQNdRztbtLXx16qwK1a+M0kFaXO
AZ7YOcjN2FgXmqbfFQFZhOtShoPrKT0hykjAofZn5S4yyEfVp3plWX6+6erhHFng+h2+fUQzxbnT
ZDTJreOFseMiwSh2TN5vuopsljJqvX5q8y0UqXu6DZsskFrSrbL+akZ5YdxQdJcDIfdCNAcGUtbs
jaSEDVFlozilGNr4j+MhTMV04RMbsWkEv1iNhTGrQMAjcH5Le7lSzhroKeTADCLhkpdflbyFBVxF
X+sh0UumTPGTRYxJ6cLreqTdoR3bvhy82fh1mAcoF5ZJyWZGPcFDybCD4lsRGCcI67STSQ2BV+o0
ecu+3jQ5OVFTpp1iTtsrM5b8UyN0xyXewPB4V86VSmO8WwPYMIuN3gyPiZI+9ZpClFebKWfdJn12
pxfSeAT3qmzjFMwrciT+NTgty+t7GZmeJAXqwSKJlGgnM4xc4FYGoJd2T2BFv84FJvuNqoFq8Pq8
2o5AwHjYciFYCWy1IiGR6MWOUTQh0UcMYXF2mVXSiyKJyyYsX0zfBGerRRKUoLFo75ir2F4YDneJ
VZbu3I+jq4LXm4AWm7X2KBv+ga79p9HKU+lrplXEJJn2qraLfaxAeo4Y8eBr83PtGy4Cmnx9bp8H
Jm8n1VbOUcFSmJDQifakkK50MzzUUXmOCGe5YNCyEmWqX6YdKaoJCkRWNCYVcoc8VJL5NgNTsBNo
yguhlQ55xHay0rrque4z/6UOrS+pI61RHXQrh0JtRZAoLe7B/+h344nUawlBAZIFNYcHLPtOtY87
7cxhUUvcsMDW5jZlljwWvpRfBjmxJgroeq/W8x2CzCtN6s6oX2p0+tBrmSVhwZDorqESBPDYJngG
GPIEK9VBMlEaRC0l/YUSTydwz9qa54k/Mgf5o1JVkas7TYjyIqiMC6y1KUtNwDuPi1urJYd7QtFa
NjsyrBPXkTgo2yEhpo281fTSOCdslvvSbxvPNEO735UVSwYnejBLBPmMHWHhDRtGUDSwiUbr1qfb
Zvj9J8sorONIlZFXu4Ic8KGrZlNWc5zofI7xtBeOKT4RvyGvLEfs8/poTPvBIU8yrS6TinQxAjzw
vBjc+0X1ENQyo1cinVwKQmcdquUFM4bBFdE3VjqxisPAOA2Oqt9oDBOftO45xVii8VSTKdw0yVXE
4jAm6bXTEg+pDNvWT474/UJPLqvLCBzNKs1M+YvRVDeELB/TULsx7ceyNbojo2CQt/WunvxLaqqT
/H/YO7PeSLF1Tf8itmCxYMFF3wQQk8MOz3b6BtnONPM88+v7Ce/dR1V5TlepblutUkklZTkdxsD6
vneshm6vLfSh2lWTb8nrqT7caDjXJJFPsXFNJOZxSfO7TByAs8kypOyFxtyISlazZA6o/Fifrilq
PUWLMXgYJJ6WxSKvWTs3PUlDUdkeChH94uU7RQf8CKUnLCpMSandEp5zcrSv2rgbLjHJXb5lOHgZ
3RVHtJ1C5LI/uHXmXly+O1kkeeJPTfZZ856s6kdhfjgst2MsN236k/xecquqM7PBVp8nT2+vgSO9
mY2jLqNHEEseM4NXEWmKdBF3nYFAM9nbPQKKh0JrX5rhkBCuQaIOr2Tawddfjk1lQA1LrTR/mJst
YsZ9UQ439srL523FPENxPDg3Z7utPOXcANxf88jeMk96ecHIQ/lUsxJqOUwcA7yMEyrNO7qck/HY
iXnfGw2E5WfeWmcnMW/jogoy6mxpIeE2qpkvfljaqTAlJXyNbjAS0IA7utfFcHkrvmS58tF941EP
hPzZ6oL3lEhuB6JR4ZuPc1VDsq520IZs6loXOFpzcoERNmE0wbxWvVvdrfiFZCyPqHC2sWD+mN1z
7bDHZ8V+sG8baqQQelYsuzE+KbIXifudKLMk566+S8F/sZQwNaPuIj3YTp3WB6ExcQMVh9XcWYD8
82giTO98o+ZuIZK1Zkc/TkOOPi1E5OdY5wnVJ4o1I+z5Zdccw9Ha0SWpiYMlp/JI6FuyjxbmUoc8
56brrqu059kv+1ckt+aBpFeySW21lpSJhEl7J6bkvmjPKk6r/Vggohma9Syc7spoxyvRB63pLL6A
+UVKWyhekVV2byFKeJ5Nd9zjKne8DAW4613Q8Qpyd8luXXc+RHwJAi3Xn4riIWIS8RbLGvZjSU0s
2P6WhpCrli542uKWk6PHD41J0ygMMl0U5iHPdxV1H70nJ8B02mOsrHyV5RQfkfJwdxPIDjBhM/ak
OkCEI+L3WNgHpdKXKooZDyfzIVziIE7cndlQkqK6g7TyR8F3Ltuk3Wg28bHCeZbJ4LtAE5tV3Mj+
rkEcgrEq9+vBhENVHmcxsaOJRxzwyUh00jMjLgyq4vQQKy3lxPCK2tnT3rls16gPQobjJbE8d+Jm
TeZ9TjUfefg9erQBGRS5+GGxrTX91UQES5azHy71A6a4mxRMn0pl86nT25fLV9lt/oww6iFJtTfX
yq7V2N9rhv7Va+PTROfzpmUk2LiYt3o6qfFlu9p5nVh1qWNu8nRbzM21nhtHzSwQk1DvFeuEJ8/i
wZDd04wc1qw+upzHSwEuaWlxpec2d4D9ZnTzD3eYfjituo4GPbDXEnvV7G4pPdmVSf00V+GNHKz9
UBFwmg5uwTJSovvvdfNpUiAi6CHCADPKwtdSuGjp80YDzvGsOMsPIpGBIlJb14a4wTJlL34RgT2k
q0OLYLRlKUhIn5930nXf+jFpr2JKQ/dha/g1E30zsa0vSTD0TdCbOTKSo1uaP/D9X2XcK/2MwoEa
AvQROh+WNNa8dbdp5RyjsthoRU3VN8VzdCoGC22aq2Mv9MAt3b6sdYTtpj8L6ggJYHd4O6Z0TUuS
wC/hI708Ij3zKZR4V5326IbqMcpHenSMTVnkhI7a84eVXSHQpDe7BsQRBtXVsXu203H20UAjX1+v
UlffRKtlHbWJpFd7ZrqWVr1HTcVbyGRS3pPZL1De0LAw6TuXzlghiq2aakVJzrRVarlPVHIAXCFi
qKTimO2BSYW3TNB01Vue2QFAkj8RWCUUsaHj6DlWfqpD6xiv5wp7qJKveL0Cs/+KKi0Y1vIuWUYv
qQdsgS3DX+/PXCNZnnUyvYuSTlWLyTicmKoi/W4V9h4wbC853bII92LW+6iBSR5qCXrQnrv+THvk
Q2PF113EshK9T8yTPs3e28i2r1Hz+2k/PVejSQ9jzumxwsw+krDB+WC2K+WT0U3aXbTDifZlm6gL
sB0Asa2ErEbLlW3MVu5jY1joKF2a/DOLXElquLIY8/SsYsOhORyLY2Q66YsaMiJPHDkziwMYhZ/o
b8H0SMqe13uNFpzeq43IDneWSSKzH9IS/ZUS1lluFPVzx6QmuH0TGon9Htdt8ebqXSGpneuLrxin
X+xXBOnCAFM4/oDBiLI04piX5jpGkX8wv1lMLVpKFBmu1ZD2+810OhDg55Eljmo8y+hsL7XNFn18
2Lfv+jdjKr7ZUxVGZPlkYdjh0/9mWA38TxOHFsQrFcY4Fjrk4kfzm5nVh4FWPfebsXXSTtM9kiqg
c9WF2dWrcN4qu9Whe7+pXySPN/Y3G3zhhQcR62/mN1k8fBPHufhmxTUqywKCyCmmZkpGyitpm8LT
inGIfmK46FnTwEbrog1R7aBevSKsP2e8+maxNRIVn5BkwW3z3idGPBnB5Ydv9nu6EOGyGGwU6N8k
uTCHzt5mF+58daa590Nq0m/4YNNjpA31aRKaSchds6qHQinumuTCyKdznT1mF5Ye7nb60qwLdb/q
rZuz3aFEQ6ukF9Olp4nVYpp1zleUcmm5bWTOBCcquTK6EzWxgpeTq+xFI1UivuKNoSBi2TfZlFv7
Psxr6xGl0cirZRnBcY3amrQTqCP9pWjKLHvb2eUEN6bTvBWYa4kczbITa9qoixZKfsuiEMCrs0Ph
FzjTRTfFaImEajUucqrsW1olv2VWfTQhuYoSI30weohFZoKLKKsGW0WwcNFqJdRRPRvfAq78W8w1
/VvYddF4gfsi90JMCCg9IQKjmho52PgtDbskwGve8i0Z+8YA/xHQ+f+mCIdR7q/g0KDLq/HXb4LY
76/5NyRKFxKgo4RiNIBG6VyAYvw3c2yYgKXEC5G/QXQNdCdc6H8gUWn/i+gm0BKSqQgiAub+L0hU
Wv+iN0gaitQOky0WtPQfQaKXmqY/QqKX6Bwi5AhdJLMAc438jQlc+QSjfYF3UJcXz2Y4OB+m02oU
UxDOBrQRafBoSzQudE7gTa/9nMZB0plXaU7cpFS/dCM1vBvLbat9vIAQUNSuxI0ul6Lze0tGn11U
xvi71Krd1AZ+kb2ehxwJLJ7ghY4pChwINAggWOmpAi7MKD52Keno9MftZO12iEfjLHmKnN6oglpW
fbydCui6TSPr8F3UqUvnY2sSiFOvUtUEr49zhWt/JishIZIh9UJU9T0bqNmiW59pa/AzM8zOQ9Rx
GoDKdAYESlhOG7M0+ehlKnB/WE3juR1evKNZWe1VFpmXBkXm+bc2o/+DTTpNqPWtcpflNaML2qsc
ffnZMj7RhRF2xntaVcl1GvbT6fLUn6gdp1y4H4d29jokpxFYb0yNUWugDgwQ0kfalUmFlbtTw8g+
pNcWMQ2UAvWvaRQRxGkJe4z2jVvTz4HVZn4Vq2zuzRLiYoMshSlrWai2hqmGF+qwhbwyWMkfROZa
zyqapzfelc05tJMRWc5sX0J1WzPWtnVVxbQqzrigmOOTEfe/qDj43JUuLBDp2nUqr6+cZzfqrmir
39Drh5neSLYuesyG3VWFr8V820osOLXwSJH1Y1fu+RToGr1GovNN2wQdk78kYktD37sTl3e6ARTV
bEZnfSG3yN6Lau1vaGbyKeHaCEvzelFweJnFx6qJJydMxKXpiRO7OVsLRA5QnWFRC1qsZ4brR3CW
Y6wZz3n3K60nMoWeczv5JRsEt5H+ikHuVOAKosPrPKDdybU52xCHbYyclZM0d2HcvTYZU0SZ3jBj
7lrZ3PH4gXc4ZPK45Q5s0DNEFUzqSPkzkyuoF72sOzkBqThhvOuzmtOrwPljZn6qilNPEsGSqAe9
dw4pVdlAJb14hMA2H+x8rT4p8j6YM7cgR97s4z5hn6hM4zEcVe7TwBuMk64eMiuhlpeyCWwoSDAg
fo1Fe0Vpj8WpGb5E1l7bTnqLxIEDGPWwN07d9NgtjteqbEsV75Hil/aGSXAjqSWIxubQu6cWA68j
h1u707eJuRLK6764xru+3CySjc71DWamSX8hBycwwuUlz2RQtPxOsTKK8HYR+WbN9Q2xritNN/2D
XXQA/bAHTJipXnFrv9lyvAvX/sFU01ZLbcI4AAtr09eK2Z9S4uisrYNtR1fRuYO45mXpS5epsm9I
HLGvnFjfkmaJwSq9ipIBe6G2bVLr5MAuAmp5lIztAdQAzvksTNz7qq8eBu0pzj/FEF6ZKvWi5VXY
KITd5lMRU6InV0mYb3lkPVaAxIg+Y5CImhoihT2sxLI3/oglHkEKoFRMBaXxyPhT7WLpfmia+85d
dzXStiUqhIDQo4UPAD8xf3pJ2zyqJh89fZrFpqPGRTn1XTGrLcMk+Lg9XdqmXyn3PdGaCEFju5z5
7Gh9LQ69Te1mue6k1s9+ODY+rvq9DeMdl4Y3pIKUl+mXhQq5gjARAr+sNfnCxGlcRYBb0gnCKYfR
bPaXe9qhk3oXWlnuc5fCDyUsJXM+zBgYa/Cg8Qe+bmPjpOM1VuAbc81ehG3tmMcpohDarsuGAx2i
DwWlwWM3bclZpgT7rCfJ0aVrpcoRzknu5LHLb/Q8+XApYe2MddiQN465AfwaexgveXfbKEJXxtZG
EsxT3L2ao/GGZh+qp0gfStZjSSMQTWZ3tUrYNU4EbJyizNnVY/44V+pGlS3gc7YALnh102LdGu+F
Nh2k0wdGd6st3eol0f1kj6e2yY5l/z6OdDi53dCimluvR+3LMd2nxWzvxXR0wdDHVj31debXBQR9
6JX0/MwTsS9JPc14O06q4mUMMQh9lZzXtDmtqU7j+LKXIMkVHT9LcxeDCFW2drKKNXDzm1zscWqf
pphK3qwqLuQU5McYKZ+knI2e9ooqGZ2o5mVyXSxjMCfbtMGMYNb0yJV50VM+Y24H5BjdbKEVz/bJ
RNh4Wbrte2HZ9JyMDoxGc+aYzjYr8YReNo5PcsL/GzeYaTarFWUBiTiF1027GSH22tenPpc7K0k3
nLO0FVHefOrCzzbXT8bUek5ZbbFJBhlVeFY6By2tqkksdita+SaxTvpi3xpVuxHmupXTvLXwwArr
YxUHdy3PSMAdnMVrd6sXgpH3SrIk2ZgPjTreuxV5Chtbk/G7ifaCcsWJ5YbUhDP5kHTrtIgm9ek9
qbtTu2gfMq2/yLa/QuVrb0Du/MWWEHrEG/XE/xhzu1XFoZnKYIjsx0nm4sWZyPkVOATK3EPkeS6G
FlYAsckTxs4fzgrm29ifDRhkqvcfCGW2E5qyj2wJ0XFRJuEIqlFCxwlAw7Zm7kabsK1eY62d/C7R
b5c1sv1lvXWNQ4FRgMh7Hi62fnoCa06wxZz3BNLzFkzeE7t9J6+B3zJknyOuBaRqw8vcMKrVJ96h
8VR0ApQhdXxy95HSA210PUtPXqln5ZeE5W1qjDuNvnRtedb1vsPXirzpZm2B2XX8kIHWb60WUyYC
4H3pWDydmIHHNd8v5msXRs5Vu84Yb0G/VftlccJlxpqxvotNL0FblmlfXY7VDP2fczbaF1kUG15M
T+ssriJKctG5uXd9eOtE6mVOs0PjutsC//U8fzhG0m0gI68avQ5SWmq0KN41ZnJM3egxhUHYiBno
a023A2sh0C5YzoIet031FzDNzwKoe9SXPbkg5A0aNAzx+FT9IVtgUlbT2pouxmWSTNgOk2v0Yceq
j27T2lINVFjns6Q82pEDVBmPJlarhiJh7LBOZ50iMzyY6qpLLFBuZMZrq1HXeDbAzPrM3Q3GqN9G
Lce+OWwSI1jTnxSX2Jzdth8RYSHTgvfu/F7YNn1I/JDLA8rybZNZXpO9malT+U75o0ZHMrrLvWND
RCxvVGdskhW/8zoi36U9XVZemf2wLvoa3KjpnNxgA/bG+JRjzkqA7XVnb1vGT4yge8FLPoPOpW3y
2BVYZtOU084CtXQ81eG+SMqtVRgBshvQ9vnWHShb0sg+QrHcOzZnc/VsV9T3JT/W+iVOu6XBa16c
yebinBKbyZZbgAcvyyoi4ckhWrXqhpoxkOZR9nhKTfuIHRvxU9FFe3rpoPNo1aYRz1muyGl9bRu4
ZaGHL1bNmRyneyaT/aVEKBSGl9taEK9LEIWf2EoB68pxW0c/RyH9dWHSZZjU8867HLCzuWwnPsi8
4l0FO8NTwC1K0/2ir0/sRsFqRnLrtHcTo/hdki62PyasGitRL1PNGNU35nWdiWeYNk1Gu6U6j/pV
UQN10/DjInebUrnN6w9nnnG1nNT4PlfB4jp+2GEX0oxdYbN+/KLk8ZAV566Oj1ZfXXV6Hr1iVozu
lslcfw197Td5H1QWZPxM9TOQfUQRFmtENpCahYsPC33+ajYGk255m6Ro3BvRPydT0xwIjfVcQSUD
fzPRVbr0SwOXi+rNh7IgW4PJLWv2kyKGe9Y8Cl/jHQ4wMMOdpREqm3rlTDvApH52dusvmv5ogTi7
a03KFaJyDuW85v3WA1iVLEar6j4Sw/VmYf7sh3G6KwuIyIbzJJTbBexTql/ABm9NezQXJu8M5954
lTrx9YJCN1kG664kkExfrxJN/CoUw0ml+TOVhvAaHIFUSnZkuVAsRBJauO4F7Imioay55GowyghI
8s5et0MsYBPSx2Tm+lvFIZ4/phx0O4WQjsmYq90dDWW7sf0V6WVgJaZvh59hPJ17c9pGtIBTfOal
A/6KCvuUwpSLeCCNy60x3ndqXxT3fFaMWRotYLH1bHOIDLm6E8CmyMe8SpTXaUFjmKP2Msq2qMyw
e21Ggc+rs6/HSKcAC9M2mBJYHrvl1N4aaeWlRYor2UwDOAXT7wztbqE50xjI4iaRzUfGnAl43aT3
WtPA1a61hKNoD+aKj05ZJzVbFKOOxT5K1X5u6vCQ2eCj5qqdXaqyVAmBaaSvubrPaXjMY90zMssn
AKMh0SNv303slSTK3JZR4hXZkUIRTCq6CsYVuROkY1Qeyfnwnai8NusW2Jk8csNetvyPX/TJbSAa
OYQRVFJFGGf6TRg9Y9j3pyQg6wdKtUmvo1XzzLkImkZ2uxFb3ga9q0EO2vQWO7yqRdnuafz0qazd
RPp7lqU83TAtQSvsAdce44xZPiJH9QpWi6U1IGwIY6KUeDxe2swJW6Zxikq0XZ8kiDKgP12LWJXW
yh+KJQ2JNNJ4Lh1WUU9CZ9Axn2+Ny5Ggu8tPRTPfpqrD9mhMa38l1GB6ObDzL811SAEwtFOWNZ9N
F+5MoVn8+uedi0ozQHe7gMlFV6lJRqyUmrN4dcb7w2nmE4mFAXF1Jf2z1FBNIyok88pa9YMcXAhD
53qQ7Uu5LPsiI6nAqWhMp4yWA0zzhNu9UxCyUw21sfUyI0lJRyhpEkPogeyK9UAywnjfmCl2PFDr
BARP7fO6oGva3i3OqQ/p7FT24KG2uJelbqMSuqu73RDXNhVy1YZqNHsZvtbkcPn9DVvUXPwlqUwY
TCjuwGPJKDOTtutSpdhjdf+RNM2IlmEI+69QyFDsl2lClEAoG5pP8r0dknlQDju+CMmJ3WjzoF3y
41y+aIGVYkQ2FnkeqoJVKRd9wTUoDTRjSHDIkSVxtuWFYczX/QKLj3pV747EIkbCuxSnvoahgfwq
suZQh8uw0UT3TVOfRwIcNb9ac+MUlg1nTM/Dm9Bka9RaMBuLguMj+mUj00GH6hh68YbMOLIx9Jqk
Io+dKeNdWFXsPaaZGnfMQ6y42P/ZKjN3jV/TCz9NeV61BoR6uO3p/wOS/XL4+b+wsQDh/d9dgYxy
1W9w5PdX/BuOxHhCRY1uOvRJqW8E8b/gSP6EQGCsgAZ/Sqoc2s3/wJGW/BcoHLEVyDf/j3jzPwpN
SagcECINCvjzsW04/8wheElB/YM+8zuWmJ2Mv9HGLkOwHH/+B0OErlaj1aORVtC1XleAdGb4bYqP
LGQvGw3y4FBf0rFbS5JQwgtZnwhr3lFBirH9D1eNi0RoSflHv8tvtoXLRzFJTDctDC/EDlgXp8of
PsooG8hzkgTQx7dLMPYNj3xN9wv+gr+rbfu7b/W7C6WKNDQXQuc0Nrpdo48Y5EUc36etGr2//qku
F/C3C2wa9GoQlH1Bnu3LR/nDT5UrYnW6wtC9yLXd3cqCj9hb1r6bTHlQxuOA2LCDAUGSe6U5bvjj
r7/9//ST/vHb/3ZRVzl0qQ0pQ0lhnJxNOCeo32G8VwhSN3/9rX5zEn3//gxpYwYxcWEZxm+4NqQY
3omaW8lhSD1VyqwMz3YyTQCsuWCphP9M3d/4eS6/qN+vrvoG9YmxAFb/7cezWM4pquDHI9cOAtio
RndDjSwRfn1lvOojVCnBWM3f/E6/+99+/7YXE5OOyQZDmfrtqVkw1pTZAMOPFrR6cYwBcVE8rGnQ
jWSMbSlGRtLSqhJdp+W0YC5umOuHdmmd8W1Z9QJCN4K6CArdbhv/kmgj0Rym2gNRT9ptaWPZOddt
RtyDBgY13pKhU6u/+SH+pzuDTk3i/DGJG99vrD/dmBlZgpcwZo8sRGwHFbbUfTqTOLZZ5zB7/et7
49us9qcr5po4BlyWaX5Rl0fhz4+BXUkbqWVBllg56/erRUBgoZUXNMStJhBnPd33XNQ0sFVX3dSz
FjFo1NqjIDwYWhvUfvvXn+i/3a18INchkoSYaFSACN3/9FwmjFRZlkU0cpvLDyJyhi2xCOgQhigJ
1Lrqt//420nr28UnJGSS8dtrgAbTFjWvDdJu0aQrwsXwRyiWPdkpXzTFmf/0uSBJm10X8zdK9otD
988/nRS83RLdSnz4jrB770i1XYhQyS4ACl7i/L208yIgLN7+m/cNFWz//ZFE56+7GN14NHC3//lb
L8Dac+k4KIS1dR1ZZQTyjEIlyR1ho0CXJoNb6FMhpuXkvoArKXBdSg5qixQrBigbwJze08mr50uo
mhGDrRkaIn+fDQ+oYrBKs9+P5NsQhNr2MiYns58fl7g1CDlzxuppnNVcPK2JpEcMpSAQYWr1JH+o
SI7jPgzr5osoYGxWXMDytoyLbPYtoxxLFgk2ZCwqjoZoo7YcsddGwCrfSZsRi/qQlMltWyl5EWY6
U+yVLQGbdIxm61tZzXW+LVKsf9etM7Sxp3rSr1prlB8Dbe71NjQx/PhdFia2ZzbTRJ9yDV6ImND5
NNjh0KU0RqtBODfOvTE7465VAxFPvdGB9PBvP/g2mY0D+pRJA3QajOy11xv3djCLkI22lfUThKOu
rpHPVXdWRnQgC/1QqU2Rr+rpkhM2e1aSi7Nqu+YHl+nCo0xi+OnApS7gSlHS+jS85eGmU5H1a5Ix
Et3JGElsHfO8+7Tlol4SZASvsKuzwaKR2sfa6tdP+O912eRGZb4iHFtv2nSKfhmLmO7GqmUJXpsw
e8tMp8JtX64Ij9CW9HcYHxCFFgTPPhNLzjBPCtzykLYI+bx6rfSHFX10FDhhNT44We3cE8LBhcpZ
Q6fNnDpohzuRQ5pZVV4SPFAMw2bSnZUUQ6frnU3ZKiAszVVRteGiqE8sE2EK7KolXz1lSomfSmIK
ZNhQmzzlmUtjwqKr8WxFnTiiiJhQOXIiUWOtqzwgE4iFikAsV67PcxjpqJE0FJzk4lZSHhNnFLCo
a4Gsfmcjh3ki/looz4kk9roynTJUjZVqnzqBPXGDBUXWIN2EMLFIFYjI1dixMEgnbvtNmIABUlZO
0BswSSq7RNxMZbEiFDK6iOoKzHZm0OJWuyPotBTg4DHcXs2pBUIXmjYSqLnKP01eM3MAwnmB2tlW
B8TzY/9WT8nQbDHcrTppggrIHXQfUjqVihQeUPT+yWRaATgxSW301n4EfFmTlZWQYbZ7x70ZGadG
WnT51lkpAUnTKUd3I7SbiO5qay9iYGQUg5E9XWdr3dp+CSw37SQ9cfMWw0Fv+2S6civ0oFU6GzTH
R3llTZaVPlUNpqINwrsBtAdJm7tbMsJfr/FlTNq1IPt3eZkZbEdcfI3VXOJ75vlXiBwUHeQU8w9r
5MTWuAjSVz4ED5kEA6J6Bct/MTx3dhiPZ9GLLCafb7JmUBraLGS0xHjqQkR4d3WjmS+W3mOkWe2l
andwPpqn99ydEFtDXbCiIsQ1UBm5bX/DLeASurfU9iFtJnI0FTmSRBUZkLqHeW7ZzzWVcgfb4Zz7
porlA0X0aIORg5qQ9TUuyVF04PzgDojU+mTp4EAaROJoPuFEYCF13iC8NCvLeLE0M74lPHP6MKxh
hYIuarxIG7xPYfOGYwIQ0Ksm+t7161iMDYpdYbRWcRWaWBYBqRN7VMQh93YJiU9cVG1s9BK9+rnI
tAGLAsqrPMqDNkpMYRxCrdDpbIsS+zEfLDpp3HlVjDvlRT1KFrSYrsWQFcVukjU34QCXXFFzFA0o
b425f2yIPIn3JFzNiE11Z+yRkvM3b6SiLHSx9PUSP1nDeWv9YNtbqLFoh4QqK65lBzq575a+g2qE
DkQCnJb2czbY46M9lu5JM9r4mmOI1XjOjFDBzsiIhNBh3kJxE/MfYQGY9Y7ruo71E7nC4YOM5xE1
NjU6uFYMUJl8Lsr3MCZHaoYhYMsvl3v8E91TPBDqCCrd+7DS43OoLQSBRVFIuiS7kOh6HBzzdR43
xFim+XslwxxlQGi3QTnVFOz0UMg92dVBF7vjVopJbbSLFCPuNYWaoy3yxy4ZR53cHkO/WqIuaDIn
C5DJb9Yp/RGlduRTOeTgGiCtd18R0b/FbuG+ZgO1XJeOzrGWIoESc04ZCMe13l4IsFjzEzcuMBKX
5nEu9DfEhHYgyC55ctjoNsR9THtHS8d3a0w1aO125MQl/JO7wIkgd+Ox2yZZHm97vd6HqnlpqOLl
pVPPDh7WzmFaylFgl/1ADlSY/3Bn5OJTJcdd0fOKmmfLoSc45/2hDJDsWs6fpVu9ZFmY79uKXg0T
M9koarg1JxzrrbLm9DqdQe8SZXZXiNBN3U+N8E1OEoy5mioqgRwVfhjudChNLcS3IT4dIOwMyww0
ZwYq1y8J53aXZruhaAFJqhSXTx1WL4SQ2C9ht9aPJu83xOarc6ctqxmQOorUQA1f6QVN0tz4quua
z1mFrY/GhqxJ6+BGVbrTBNJGQ90iM5x3OeHA1NdxrTKCNIMok1B+LWCqRwkUrnGafQ5h3MLyW7AP
iQHWZ5KSQ2+E55ZNs8X0rfapRB+6ZDBpJcZ4L9FGXCJMAUQ2IW56xRrQk1LQRsvOKIV5Q3O6rHDc
rsDggoQtSAA4+DFr3iRg0UMpRvp3SLZqsCbh2xCBiurb3F7sbd+M4YHl5JGqFuOG3DLOFtGUZ4oA
cee4e6zXted01Uc8iZvUDY+ixd7Qp0Z3cPpqPVaROieymjx36E44QdCJKrQDVnl5gUxxhPWdjeZU
j2X8xUzofDA9a6hv19CLbfdSRC4R4a42ukt3EAQ5jw5QG5JCT5ZasVmqiZOXg/MU4//fkHoWBrIg
HhRU9sGazDNO8l/6wNf05SL232qLSv+aSnvLONafEXb33lg6u1GYnVdrxWfopK0vwS03rSnP8RSN
r7PVaQe5xncZuCQSw3TAsCNIDtNrDY8BcPzGaElwttd8a3aq3RalwpmDT1B1TTDYM875YfXYXwWc
Rx8w94UHxIbCh+YbkWktd5UkNSNWxVvUjc4DPRzHzKknT9OHXREja3RD5zq0kPao+l26qOhDrXvQ
xhRlyIICN37tzfBxIfTDG5v2qq50QTpq9E7Xy7QBXTIgasKbItcCO6mbgNCf+AppFy8T5hvYvs+u
YdhuJuxKCovmLs4YjM0wRxXpzKmXLzSRoevifx4jGe6iNEVPtFSJ/VotCjppWb7QFiR+XC5+NxTw
/O1HXcB1i1CUfmfTWV3DSSdqeZM0zQexPQSr5vYnvAq8WZfqWjL6Thte6w7xcNH05MxJYgf9orW7
sjURZOv2hNOpauyRwYTEJW53lxwCC/cr7C1T4mtkRSZ/mYyXD4Enot6QFBLdca0Jw3eylrfcoK13
iR1GD0syly/xZAsa9qyk4aoVEfy8IAcJvhZm7ZfqY2PFpjMkjWdwzzVentg4McO16MsNhyaXvswn
y2cSscuDEXcCNbxG4vWr2+Co3emExLqHelX9DUn9kD9GKKvbTG/r0GtCTCSF3sVHwVnL8h7aYKsX
N+9Bz3IXWYiKM/IN6PgmoKnMFOBybH5Ehp3nENJ5lwSpabZfXEZMMnFPZU4XL+7Pdrm0ErbhICfi
XhWOizWSU7ztpl69YbKH+yaZCa6tph7ypgO54zJqeviY6gXJwHmsxL2zJHlFi4uR3ug95TtEdZnO
u0GBzvoQgiyie+8stN/k78B28lOmYVC3Fy8hOCHReKsTMuMKayV2HLLd6PzRrfVn0IyHugDH9tzF
4YPpU5NjrinjFNYxqvnvUY6usalHLf6qMSPDJ3UkX/p1p9X97n+zdybLcSPblv2VshoXrqFvphGI
lsFOFEWKE5iaFPrO0TiAWX1b/VgtKK+9S4JRjEqNXw5yIpM8ADgc7ufsvXZY1uhrbJzYBxINypfQ
MMaNtAL9S+tZYDeTTmmepOcIgXK94C45uqAIKb3UIUDADe1TnBmt6k96j6RQRoVgpvcYRDnFdfkX
2xnjL3FIThNd58L5rLkDnzFwvfSzIxvqho8TTrw0VQNbjIg++MKBQmGowul4F421Z27CLiAkHWnH
wOBOm704Se3apJxp1V7Ts7E7tLpZ/xXoTvySy6K/h74qX9zSrA9ZV40Gc7uojY2TedYT8Aj2e1lR
T7u00Uo64+bkAOmUFEBXeuLZ7ToGTfK9xy3zZBJ2RCPBChPW3VQJJ98Yhf3YVIo9SxUjej8gGeUn
06nLnyQI5SxLREsCEiF48YQlhJoptt2eg0lnWvUG2YtZ7NAclX8JdzRfVEICPxt2XjWrEldQid7Q
qpBlIlek8NgpkoVrGGmCWl4hf9psGQSJIk0EMMvutU9m5rR4PvBLHhsG+ZRJNgcran1KvzOtNuVz
KW1U2QQO0VQx3Ok7EVnl/aiEFZJBK8y+BKVe/+gzdbpNSSIv57eM9rPdhfXnPNFbjrj4r6Vft56X
+JYiMxIHu4bopaG0B3o20xQavhdY5osNzn7kuvX4h9Kojs0XN8ihivYWuNUgauNf5PUY9x2QST4y
rdPQuqus6dnF1Ugr23Xo+TZtPxa7Rq+yx4Htu7PSINf9hKZpJizEov7UEweItXUqymrlstLCis0K
9WcdVLRqA8Q0Dmrv0DY3kmi6aTOMI3vPCS4oyiJrHE+x0SvSr6xB+ZpB/tDI5QBXvUZ2H0xoL2da
45ACBl/lKd2oFbobjk9WIJR0E5GEJOYmlbHljMvnIpJJiJVbz6xPqGAS3B/s5R8zYLL8s2g4OJO1
VYQPAdFmu4/AUdYbRRfVoe/6MdyObajRC2ttxDXWGGrblASFYTvZBDiBKde98drKOrxYMMKTL0rp
5Q48QDMiA61V6KZZaIk21iQb+ve1SwY7sh/w7Z6Yz0CKSPEgGk0X7bwSSzAqrF75hIhwcFHoOBld
qmAWRFqVkI+2Imh4Ox6XyVa6qO+1KSbvKZaUx/ek3ZDppYZGdi/awTPX09CoxJvhXaE7FulzPyBt
2wRff8NyTqu65mDWb6fcG4g7r2z3KcBX3q+dki8Upv9A77YNoF6oyv/V2Pn/a1FwGmejxNHadMwZ
m/y6ZlqoeUlpib7ByOuMAjUQSKewtYEPlBe6Ie/qk8hRVF23KX0apNZaixZFb88dyHmoQYzTts4R
uBpJZwD3s+W+hsew+ceXNl8UWHaDnpM9C+BfXxpkiky15uq97iAJV4NouGIK8FLiOLlQnHxXeYYH
TUHJ0AxPd3RPXQxlGNIREQ49QImujfaB71thsVM08FH8d8pV/HdTUp9ruv81d99BYzZ5LL61ZfM/
/s//Ft++/9X8j8ci/lk2r2l7v/+Fv5uUlj2HWBlEFusGxXnLoOH5b9qe9i9acRSRfzsWwM/ysP5D
26N5aUH+AjE6NxD4Qf9uUur6v2wKgJqLYZB5TAH7n3gmFhVlxnSoMSAms2yH7+PMuHk9NbVAnXC2
xigfs8lG2YjpWkecdaFCP7+7rzoUv0cxMYaYMwpi7l+9HcU1KMNUotN9XbXEWqGP/sI3AYdFq8Yn
zXEQsPToh6Y2MmaUU3lh+MVLMQ+PI4X/eCPo/TqL4bMpzsvAHk1f0gLdUG7BoKZFhm+Iyr3QqJvv
1+JKGQqwIsPMZpTFUEaWRbpO2dIHt7o18+kzn2+LmMGSmoPTxKteKbpVq8cXWgNnHiP3d871pb8L
fH7RHxS9UCwSJbjCKAlQA3vYIIKgv7C4LNbN3/cRNiMXyFJmEQL69jGmNLrZwFqWr+KeP41DVrwo
jLvS4tw8qWR0/Xj1Wp35JPyeF4u7yftCL8myXb4JS6SgV9Wl1kmHDUpLsg72iPygQAyBdRToJVhF
krK7tY2RG8mxbv+SU/4SqyWMEPaVjxd+y3wL3/8Wk025bbkm5/m3F9+AhHC0KDT9vO+rFUVmfxzi
2wDGTkieAwssEnMS4q4tfvOB3h/HtdJ+CSnV+xxUL7VJz0xp7sx/fs3MhnrV+nbzRo09U0H0BSeI
ANbmm0rJ/KgSjR1dmNJn5pbF1tFTPcrlnGEWF96aM7xhEPPb04B0rNOHrGr0C5nuZ6+Hu0L7jiWR
b+Tb68kc+BEFxRif3Y595LsNvQEN5j6dyMT8+EleGmqx5JlB6w52QrqIShgtFN+IcnJXXbdhk24+
HunsnaNbiLiJt8U2F1saQw0ns2FF8mm3iVk5X19Jg7Ltx6O8vx6kKrwdrGukAltLFUSaQHmpHHS+
FsyjA12M8dCnWX7Aodn8wVB0tImMx/4HcGq+4FezLuIxBQWmNJ/QmuBzXEek97hENYVNIK4/vqr3
987l0wZ+jThjLIPLtabtyoQQC7XyR+lUu6gUqPJhX194QvO0evtS82jYKum/Pw18G95eEMaVQUVL
Ufl8vbW/7MZITs2Em0XFSLSTuq19T/Q+2H98ae8f2NtB55Xm1V3sBqfOnQBzrx1o7hfIHD30DJUG
g5Z59oXJ/v42zo9Ks+b4Z0v/vS15PVZJloRpCRvqg+RQy/6/PtZmG/ytT/t/52e+v40Q0H/PPjrT
mjYroV5dEZoVHMicExEPQ7U1msrZo1gwCePIuY2aYt18fAfPPDYL5Y3t6o5jwSReLEkW2Q2RITSI
KJgu6VpMlFADZ4CkA2mF1iIFNC+gLfnxqGeem82Ky01EzEXG9mLhcMooNLw86vzUM6y1XYj8mJWi
pYOtiQsX+P5L69mA7ZmYyMbQ3ixuKPYDYgoGBEyT2vW3GDa7B2J1iTupQNHQOHYvCYzOfGr5yhLP
impF11lGFhfXhGkz6DUt6lRFR07zhd6VbtP+W2XScOiY1mQv26WwvlWIWvK1aLv23tNkfR97tXtJ
2TWPtngvZ4/xvKQh7DOXIqC4payXZ1TprcygRzi0mVZstLZNR2xkYf2pIYvPITXDJk84STSCFT9+
1GcmGOsya7YNq8LRrcW60BeNrsmI8TuvDbZGoeAUliBdMd9/63DoHupOtv90cYWbwxZCn9c9FTHb
4msh8QJNbYteTdfQ6jR9DKqudHG4l8VfH1/d+4fNUDCiOYlybSzki6Gq1uB02AAHoHApMh8hfbBz
cZwehN3SG8IWbCJuCJLNNDb0dHSKdwdXmt3RyWQd+x//mnev1XwO5zF7s3qJ+b74qJD4ObWdrmCv
zoW1chSn/mRlGvF7Vplc+Ki8e60YSuPAw8Fpnua/Mayv1qmpcMdAsfLWr1T6ZCJO8Esq4fAYRCAl
wrFznz++tHerL+PpfFVMF70OpMDFa2zTg3BEwIohUEj/SIEZbD1SmQ4fj/L7Dr15WxiG6BSg3xpH
D335OJM+CCAaSy6rSoMrrZmzjMq0zPxWiXUIXqYQm3ToGow9RoTtL0w2TjrER1m57R05dGENzyc0
sfu28ebj33buDiA69Zhr+pyWsfjW2XrWw9IAtI44VT32hkGBrMyiC7vHeb4ubgAL87wFYgg8vPMU
e/VcUZsrdPEn8LlpXEXrqJ/SE3IKWslV3ek7AwbedcOS6utA6vbEl+Nj+/g6fysw3/0Eyjs8h3nZ
XgZIh7WWaqTWN34YpfpGc+zAr4OipHCtW1cdMaXohCIa5aE7OI/MUe+ukYQju1gKfH0S2r4C9nzh
s3z2tlgayyeiGbD6i9c81EvdSYuONysoY8BTlcpZYZRqC7AMkuiejNEBzVYjtnrRepux0rBpfXxf
3i2kSLMB1CKMsWx2jkuxnMjw+VHDZmqSwHVbcTdWdjqmhw4J6C+EIwNzdNIuvOYzhmIxHwwqfMgh
50rYfBR/Ox/sTkXkWGZEETnGkyluirKFjKz4pDHh7VTWSG0Phh2uh2ikfbqFvoIF72dPvHcjo5UF
3y4Ppwv582d+k01CAoYqSkHUNxdvQuRpQ6QK8FBQCroTSED9psH8fzeZbCGUZAJaNjrV949v//sF
jynp0W2a8bCqs9yyjHUhO+JBVL9onORq/JWS4TxU+YZPW/5PP5k2K7hhobc36Mqx2L2957k0C8i4
tBsBSYh7cOkd3rWieEgh3O2DLHZPEyXS48fX936Gz4NSJaPkwffDmK//1YuvmQRY0Uga/djlLkZ6
kRwByDX7bKwsUnEKN94H4KGMVeZ1402rV9Ph4x/w/uPFuFR2wTNzcH0XegDvy4LNHU++Kjqa8pyU
rwKnbL5KkekXhnq/lJIcyI6E7uN8h5dFtCqp5v3YRAZaZgU/8yKIvxSd8fWfXg8WGqo7vH6WAe5g
8RQr2YVhiMgcJzTG81qzqg1uYeNHKpCAfzzU+7nJUJwC5ixEVWWX9/bZSVSlgxahCdU6kR3sxkQm
pWgxazZok3UUY4T8xx+j+QuJ3M2evxV/y2tfzRbJdYGgJhuV3GZ1b4gatZvsrQtL3vvnNI/y+7hl
Ag63Fh8jqYaCHlnGi64gftUS6KJTkqfbj+/e2VHYH3s2SUiari3268ToxXKIMbBmhJZtc5wIV2SX
Dxfm3JlnhAKfDpGHGh/Y+OL9Sjtk/qRZsVHUB/1QIjBAWh7Un0wzinyNOJgL9+7962RqeNZxOcAQ
ojS+2DANaYeTymK83I2Vo5HAqYBZnRWobIfh0ufx3MUhz3fmp8R2exnP0mTId+wGTqwStJGfQNhL
1PCXqiZ3zJ7iwmw/87w4V3GSmFeq+dv0drYTDS/senRbdNW1x5mpJW8iqrv9x7PizP2b3yUN8LxJ
r0Fd3L+y6ylRKlaH9Db8Kw9ik82O8bVlSdr9yUB0IDifUqBdTnKlE1hMK4Pw4a4uPiFGpVVIuesU
TN0/X5GYDYZhz99xJPuLs77iwrlxA7XzVU+r7oAXGRvFUaqHoRqMC89o6T0xHHuubf9nLP3tQ5rM
iLaZw7G7rqAd9PBfxdpArzKs40IL7o226e0tOb9agxhXTAXbqGpod3WBuBhhQVN6awcnBn1nGqYT
bDIdNk+BQgZffYEI6rNUiuovdOu6vhrTfHQQhJep43/8bH6XW97uRU3yatlszWlmqqMub5mIkqhX
yt6nLa1uosggZ3Vo2+eRHM6N5eXexgkC6Dy5OSknvYmDPT3v6g+m4nwzTfx0VM+cxX6nGznQjrro
oahCug0xm3Dqsrsd5SPrwlBnXuR5n8dOx51Xdmsx68e2Ki1ksmCksjq9LiCxA2bGhgYWCGBeFRlg
mz6+xWdHpKWAiwEHCFkQbyeKVTCT6Jr3PnCH4RAbdrcXXghdCqGLdm2kVXT38YBnlg+TjQr9HTZJ
9OuWy8fUuDzwUUKiKvFMeCMSW2BAF2bOmcsiOIoOEg5INgHe/OevPpBgVoKxlyad6aRCIiqz7lin
CZZrNRa3SjN1F8Y7N1NZ8F2L8itHImu5p0Ghkth6CSgonAMrwrHGYhzqAPKTpPwMEFP5lhvE2/iY
qSSkIM/77nZsgi6899q566b1CJqZ3Tn7uPnuv7putXfSRojZ0guu1QLdEnWnwcyiW6Nw+6tRJ/e3
xE6McnMAr6XgKIP/L0igJ/wn1Jz64Jphfh0Wg0VNF6AbZ/XuwvHhzMo+t55UDhA0+K3fS9ernzhy
VAEIOmtf0KCpqwJvxN7LpXaHPEL++OeTjcnN24uRC3v8YnZ7MlRUNYdrpUbAMKMSwXSNnWX7B6Pw
3rr09VTbXH4RJab5Ca/QQNG4CvZZk5THyuujC1NsfjEWayELIUZgDl3EknmLtSGG/Skrw4OHM47F
XabWBjo0w8KSnjhy2Nmizz+B50WhTSPFu1CXeH/moyzBVp39hakbOOHezqshtswhK7mRFCimw1jF
+SkLBSQvBHM7pFhQAbXK/P7xfT07Uxyapip1RBvn79tBa0+3+tIrsai06ZMgyWCtqjV6eG/KNx+P
NL8W7+7tq5EWl9dQnQSOxkj4u4ixAvZxHU2ZvFDFOH89+N5oOc9W78XXLNfNgjqv4HpAx60E9pF8
Fbcoch0nU5//4IrIEqFqQZOXrMO39y5JMbQqkvUolakG4Qf8m2jU6sIVnbtvc8kT//lcaV9uPGtn
YK23msE3pew22hh1mMDhqHx8LecWtdejLD4ZqaY2tWaQz5FzBHvoSqv3sc5CxB8951CFGjzkjwc8
U1Y2TWMusTLxMFYtuxZSM0c1CZG5FmMn/RCSVrJSikYe+zB3n6TwtOMAjvN5qNTsUU/h2wdtF1+Z
+QgW6E9+i4PdnfeALuKcA/x6Se8h1XqK2Uh/1LERYiSJcQRHT4PmiB3heb96I/YLFNXHuG2IHx9i
BH1ufOERnH3QFHs89iYQB5zFaTpB9aoO0yB94dXV3uq1FtNRk184pC0NwPO2de5LaWjMkBgjO3l7
rQ4AAWDe3PJGhM7VlIfpfcre84ZvZTODNuz2GDehs0nGtPhOGm6+RprpPuuU5L6Re6Fd2kefe2Nf
/57FG2vCNpGkAErfDVwIIYIbQD+i2pQk2l6Yc+fusOmxtFNi1xEpLO5wmrKtoJUhfW008DoEJkSn
Kr0k4Dv3EeGjMNcUOS1iGX57g0WHicLC9+Yn7LnBcMFFxpo3947uTTUFg9+TrQBorqHSZARJmf7B
PKJPo1PFZQPI5+Tt+PRcQ2cKkfGWhGQd6z4R8GNy8enjd+bcY2OJxfHAYQuBmfd2FDiwVWEFqMq9
rtAOlG6Q12LwcsHIDXl/4dtxdjCEbxz3jVmMubiknryqRtK0QHROlNTkluq6RGF/iFxdXrh7Z/oj
rADIv6jTzWSPZYdJx5fStS7FGGGM0bdMt8LYd6ZO+TzCor7SyoHElyHpG0J2iuiHlXoDGcw9op3D
1GrKk1myT9l4gya3RVeYxoU7cW6TwFSZhQ4OtXpjcSfqtCYXoVclNRYV40Oojuj/W+duct18b5dE
Oplmbn3++Fmf+zjM211zLlQRtKG/fdYkTMd6mrNUjyUGujhq7uDwJICzrK9EXH/5eLBzL6nDjac7
wmYfLMvbwfQSl486sgrQx9aPRu22sCSt7sJX9dwlcQNZB0FKs+tavKRjEUmVshJfnzJqn3LdIuQc
Ct/aDqP6OGhq/ydXBeDBoLdBvo4xz/BXO/IeOJaTxzw3Y7BJiyjyO4y84uHjW3du5XFsfW4hojrw
lmyHGBA/Zw7aJHWrkmuZaLlCoC441EIR7UugmN4mCQxQnKrU/uR+oubwZmo3Den5qb66PhqVfVKi
lfKNkMycKBbRETiyFm1yO8Udlat5+vjxxZ6dJ45N9Zl6PqKVxXejLvWud5Dk+BKWkw8N1/QV8BHb
j0c5t/JwRSgKLcp+lIPfXlccCd2VsQacloSEG6MZvCMtqfagYpi/sPKce3owQEzWOUplCG3fDpUJ
0wbjnxK/ATTuJgUo8Rg4bbEfRKhscp77IVRi+VzogfEHt5LSszqXh9l+mItXrlKdhk6xwubPGDDv
lJWxxttiXjiUnntg1Haoy3FMdDiEv72+iejDuM8MFtaGZOHck7mxknrp/cn3D97G3MmctZfeYipW
bGYKG8AZiWyDtvFIvd/ZY1X7H0+M81fzn1EWL3QYlnZmhIyi2q22IY0t22iTJ/7gTDjTWjjLqBqP
ZvFk6pB5L0xqDZYZyOsOhHO0kZ1GnRuru+2LMVf8QM3kBUXR2VILThWNoeeg2eVcxMQftqrGcUB2
JmlzVlE7dwEetkfWfHsf9EN/aBDc7qYy6W+lF3FYnuqXj+/w2ROCx4aSKhZ1M8pZbyeMOWlNqQ28
e8VEAiginuHQ22r1LWmCeDdOhflT1SfjawHZbj1kDZjSMGmtuzADe/3xTzn3sF//ksVXF5+7XaXR
xBnMrjoCpSBCJp6oLzzsM6Og0OeTR9mGRspy40a8KtgPq+QwNPUYAvvQmODRZpV24emeGYcTBmcd
tlPsdZZt9irX9CpvWpBIUZOfhqQEcEIv7cI9O7NToaWu04Zk00AjcvGCFBighGVEmm+6imBptscf
OVTCnUANRcs1tHAloS7ZffykzqzXiIKosSLhnwVSi1FFJKI0IjHA97ROvcs5Nm6AaY8PDtF9fzAS
JUA22PS7eGBvZ6fraVOYkSLoywaUbG12+L0CsrziZsgvfBnOPDB0QS4fID51LhrNt0PFEqh/ELsa
FUcCFwfHlgS4RIH/8QXNa8miQONyzkVOYlN9ogb2dhRX4HwTlqmRVu+g2/LsJnpSG5FNO7Xr05CK
ZZEWF67s3G77zaCLY4SdNpHdelhKyHkDGZNGsLh7k+y1KZ7jvcocA6XRyXxjKjjAV5M7aDsvsM0v
mMavXILgypiY3dAMmx8f342z95z6NneD4jZ+m7d3ozM6JG2UlwkDGOurMR8zn8JE+89f+Rn6N6sX
2a9zJH07CubVKSkpd/uDwdVlKW4yeD3FhSfL0e/ds+WogKaHEyHiAw6lb8dRnU56SkMBulAmR+4d
QnufJ4K3TG36aoxkI2V4CndWD8cHSG8dfS6dqkz9Ros89NRdUNyECq0pkjACwt7Jqmqtz10slPCW
laa4HjqM5pzdezIU+zp01WOde1EL+2dw7UNo6Em1jYVwQiAgYVxty7T2XoKhIoyOBKXSgi8zEvWO
123c49X+7ZfE2XnKI9KuVvyGcSCKdYSPkQtlTHd5gDbNd1hEBP74ASmOmlDY8DU9bFALNZq9GoTb
eBtNZvGEr9TM3I03BuFptKrpUZYgclZhMTH+4NYesdG9KaEbSdzCx1SOFa5gzCoEPEUpcW6aLFsw
8NKheql2qQxXYxcAgCdRuvwqxNTp+wLYXbFtNIqcJNsnlrMRPbIloEhN5e4y2INEZpnl7OeJpGHv
epk4u8RRvOzoiq4Z96SyAEpISxp/V40B8sVHCRWGUKwr+yEYMAr55tBKArFciIVrEgKHFISUrtdf
Zj8PqbZJzU3SUlv3U7eZ7nVLjjMDY5gMHOyqUm+jDpMnVlLNGUj/1eMnnQoQDiujr6/LWqmeLavB
9o/v8FiNeCn412LsstiM4TtTT0oxDYy1coTlrplz2MCckRJY8ILC0ZuRUwFJAJADkv4q0zvyNuK+
aT41VmySuQI0ityQli79LutseDx5EDinxHaAIZvBpA+7Jh7UJz3ME4JirNS4iUEAQeWKwBcdqMYl
BEu0ekMkxBBl9anGp6UT9NeIOV2uq688AnwaFpBsiqhJ4FODvdQ79b6Hs9Ld6k6hfAGK2D+LMe3S
tSO1rLtyYV5/H5m832y3kLdCI8jLzaecnr4qdSJOhDpHcyXys2rmhLQmppBHh6wbdF9JrLVrLSzb
FsbVkA8ELbqhi9OfQI+9jL1w+Nq5bmutkpEwgZVs217h/1me+FmvGr+GwlTARqhGsusVofzCMCtx
H2uYgLayLpi8Ksnsn1iTie2ciil/snKygFdFSAVrTak2ekmSyj0YcZz/VTYivpPa0Ce3QeiYT2lc
Jy06JlMDkR5Fkeq7poFJtnQBoxEK3hJBJ0NyaQ+5MzYCz/sYPxW9KmAlJDIo7wZATanvdrTV1pMX
i5+WE5UlnJUCMkzgVP1LG0ey2tctoW4bJwmtp0jJZL8DNR/oa3pzxm0aDZ5F93iIthEiJWXTkhfU
gJUYeT/7Is/JL0khGkA0djKSDZTJu03DTMFbHfBDYty/uPF5aBngsFH7KTg33RSe0X8nFleBaEz0
F+w4NzWfYiwSENScagLXECUxUDaEPWKDAE1zDx5JfSocHpd9W+EpBJc3zRTf6bzW4boO0fms+wD/
xpokxUIhAiMrDjCEiUyIq8LQNkJ0IPGErePPzoaa5GM9TLLmvlN0uvJDFMPGqtW0IGTEBeNzbZPV
YcEVEJ69cpVIAJsm/SJcQVWNhM85qHjWpdrAC+lzmDajJ3g7dTVyQV43IN72QtodgTE6WXPEo7A+
ICkIWtRynlHcD4NrPSiRrHWyLicSAkdpS21FjlAs/bxrQFYFCJtH1h7qKyusD4QgW2VKQoYtYIQU
UJGmY943hZb4eS09hNSd1TjQ1ZVBCbTmO9rDYlDuVUVOhD21qkG23SORKi6oPiz5Ogk0/6uoMS+6
SM/8vomLGwqS3oPFqvTZ0kGKAO3xGggpdnZMCOQkOFTGLCwEoova0R9Hsp/4Y68RjyScV8yorFSK
C1vBdypbFwENTTwsGNQpUSUtDpzgwd2emFrTh930wO0iA5M4n1UqVAJi+oD9J/gYnzSsn3ygUuJm
FAe4CvUmz2Sxqbrm8feW4r+T4v4nypFXu6t3Hug1sRCl+PltAWf+/bf+9j0b1r/wFqN1RfWqs6F2
2cD87Xs2IDAjMADxSOcfKdW8Rfq379nQ/2UhYEe0MrefkZPyR//2PRvav2bpAxUNzs0YF/4ZnBnh
0Nv9k47gnErCXB/B+cwefHGssNPeqCKogmvNS499YH5pDbu7q4gE8Ds6CHu7ZuHppaOt4B9OV+40
3OmZKLdFrjrrAc+KYIsRdoCh7FOnCnOnKi70htSY7krw4PshTmp4g4NOdI1JEa1VxytqypCrcntO
b6vhQLZ0pXS6dGSep+WmK7BoebYCdsU0rsSYwebX65JwEWgBN3JyvigdmkhKYgqBN3byKxhLDc6e
VjylyqjdlZ2h3OuTLe46GatHzhTEEPUt54uyGHtjzYIVPWl51Lzg4Iv6m3HakK8D6OI6IHfCoUuU
eP1ftcFfiDrnU8iC7MfaxKtEwoCd9zl+LhD+pnjR42e9ix/syDlFljjAhtxZI5HE0SH9Bp3mGs33
nVVCfbPrF07630FaHCnubTLHu4JjDMB42IJ/vAOxfgcP+y4vlHZlGdNeBtpnUtB9xa52drCRzl3h
Jg+RqB4KB8Uy9JkbthMb4iThdWkb+l1XaTbcSfc5iR3fiIM139adO3gnuxlOvaxxuHQVviXlpW5h
0TV6ft824YM3AhNzrOSlHXCbtPmT7U6nKHWu4GR9TcvpSTbZIdBaXDDNI3ItADbO1qiK+zEkxAe+
4boI2Q055dcmJ1kCt6+lBLeQQUeCu5OVVL8a2Sms/xrGyS/r5JTW5Se9TMAB5uGVU3rbIYdhA7b+
ytIsfknsXkda/otoE6TK+KwU76YSYl837q1eMyLuzskZk33oJocpsdZWn/ptcutBk3A1kv+sTS2C
b5zFfxbO5CvtPVC12yRKN+NEjnC6DrW9pd91pC0oYjtNX/vi4EZw+zWiIVrcGf1IDrqqf6tKnW3r
rakRa40wfed52Y741YIo5/ZZyZStUKZtE5aPVvC5JM/QzD4JLcA9Muw6HZSbsk6i+C5WwoPimTuh
JxTr9BujtW7anoj0wt3W5ZepeQqK7oAr5WVykPvm1p6W4Yb45euxn45Obr6Qn3gXBeluULPbUWHH
Y8IJFTWMgLpt1rBMDkr60vTaka3E3oJ056jktIzMTg3IZ+/ual2/ppoe3nC6POZV9GLp35hBV5No
tiTqfE31r/AitYjnVO9nriNBI/IXH8V7NZUPRW/w3Y92IcF46mAcnOK5UGp2j7ZFPpSycSvgXNI7
ckJ5jDvAs22FXfm6wRbopt1WaJ+8rn/SEmdrymuXTFrrCth1tZLOuPPG4dRF6ZWwsX4mRzUEizbL
8vmMO4Wx0+N20zThi5dlE0W64H7M5IMzv3wEYHzW+n3dfYKUlEMzMJKtIAK+sJLt0PZrC8aAdA+2
qLeu2pyMMtnalXddUlBfsf8oi7VMSPsC3EsM3EqUDps3wq2M/NZSBKkf1n7Ug0c21Zumqk5KCqhM
UzwYiNaVYt/3Yc1t0HelFx50DlZy2hW52IxFv4d4tbGil9G07poWKhCb0J0c1C9B3d9wUn6iQf9D
c5NwTXYE214BnLDdDPW1ZQOFdopw1zYVSFFwreExSrdmP+cum4AudewyCcAbYXqPqqfekcVA0mHH
3pH9yVrQuV/ZWrYdtO+jO7IVmvzQc7aT2NVMX/b5uJz6L7rKkUuI4FcUTGsPGiYn3vTKIx+qMxJn
VYXBVVUUPyv8SSzoQb52yQKH+nwUU7+1I0m4oSv9zNX6DfXceJ1WmffkFgCfOIW8eMAIT2aUVNei
zep146hXnNlvDWU61WPIOUiS9zcqvXvbEZmIZMWIdmac/IywdQZadrLhphID1SVXQR7dzym7q1LT
mBykyPBXV5WNL7jV9K9wfx9aK/vWlf1NA2Xiqo4E22/oZnsr1fpTW+l4UkczvzH58nyy8ka/k6Oh
3egAD5ON1QQzGBXORwIuP36MQnjZVRNmzN1a27mxs228a+nF3zLygpGj5NMRC2S6ChsQleN9mzfV
LhnLR4WkuJSc9Yzu4RUkrNS1bhP8M+2QghCiFLBqRGAhOpBXXqZ6ewzWW6+sy00dxk+s+dk6Hx/0
wJ86O95lanmlJ+5zHfWP4D2VVSScRxHXJH7zsFKHzklXd6ec1KIczoQeB+YaC0q/bvLh2OvlT7jD
P6bO+ByJ/goGMPiiMN27hXprKg3Iek19rmxSVSvhdOuIWkNLtOF2OBa9z2sOJpmg0JJ86HXEacDP
PPQqbcELIjuBcooDlZqL+QRub1CFP6n20B4UIwkPLgEkyfTN0aNnSXChqlObSHZ57hIojQOmSJSf
Ki6wHGJ+rEw7yJTSJ3F1hBkFwFOzspuiIhDOI5l8xoP0/fSsdsYvZaxJ7NE89MMJFj7LAEVsD5w1
gNOdKAKd0iz4rE3BSyqDe6+KbmC0PiPX/CY9/Q7x29Yw25/RcKj1T2EpVbSiyqnlo/RZ1tTcElVV
fMPq1aOMOJDpYF92siQVN6rs/KQkMKmStCO+bZAGy3f2YGQhcToYPuFTNzeinwg5bOABB/Mdy9id
E0AD1bXMtO66jcgxHMb2S1FDVoBAHpzAK8JhNhFSx1F6Tb4cMYtuSEkioBKimHX/l6m0ztal+wVv
m9YHudTuKvXi9ghf8Gdhy4Dt1HTCxRqs7SkmMVvL+0NBGuQpauz0JrdHdRebWrul3pKCxQJKPSYV
Glyx13NRzeK6ce067JYmDni2O6xB1DQ7aRe7jNBXQMPP1fC1js1TaFXKOveCO8MhR9aApMH2wmKd
cj8rrXfbZOIwsIwYqtyLBhHP0BJDY6o3YfrdKzkSEvEOOtwab1xZPyDzT1dSKTMi3JV7qMHEcVX5
Z06Tx5HzmRsFYt3XfbStjOKhHqLTVCQEkykteNtEVEfb6tyrAhbytG4Vw7mp3Ia8G3fI7lwxr551
ynE3aT1zW2pjcZ9TDsORfqxU694NR/cgo+q5/b/snVlu5Ni2nqdSOE82YNZls9kBvgZMRjAUUqhv
Uy+EWvZ9T8OD8QA8ijsxf1Rm1ZVCiZTzPB9UobKUkoJBBrn3Wv/6G7y9PS06IPJPupgBLK9tUyWu
R7PLWGZPGyCuEhW+JkuzWA1Vm22qLG02YaXd5qVJplMjvf63rLA1Reo16O+aiaFmu51kwiYtCQik
krptJRnc1rCex3I6Vmv1MWoIuOrVZyzab0kzJlboRwf4r4brH4ARv2q4vr1kL/kHi6nl539YTAmM
pKBGIj9bmAJvDdX3Vksof0IWBiBGBUDLtTRNf7VaS9f1o7VS1D8ZefDAIuVYQivU33GUwkbtY2eF
TGMxR1iY8XR9cIgX5PodcaDEq0cnp9VwClsKpY1GpFp5RphIyI4TtHaA5SKe0GxuQdVI0Q46TqZv
4FLMp+YMarTFbzIh+VWoUrVRtbyCcBXjxLdK1QxY3czy7NukElLgkoM13QL9md+sIpnxAPcTEkM0
LIKcbkDaTnZvVeAF7XZgetZ922tL6LxfW6KPKQkYgQYrO5mwO09CnxhSxQiKBIe7KtRKGuA6ll6T
tBNZ7Yo+VHBBkAGGSCVMpHiRVSOuxtFJJssaJ25cEZOd5WMj51W4xZOWjPnjcTpEebgiWlgdPDOd
4mzpcqzmjNxMQ2xBQ0ONUK+51ifw2SopHixSlmkMQkMjXjinLwjXiiklqYPZnw4Ih6qbcUo8YOex
C7u29UGGIOcjNhs6/QHc3ZKvKDR0eOpJrc1a75BjK+XhUYxJfXaTa1ZFTMrYjPV1nQyjQg7omE05
ULyfLchsQhagbaP4y1xzMrTpZE4rNTzHcdi+H6GEl1t6xT48HjE3MogvgE+GI7CmS5Ovo6BHLaC6
TDt8PJqQEZaZ2KDkqpqVH9D5eDX9rIrtQDGAoREuGpd1kNGMYeDA2uSbZjET+abOmP70r3LEBCFc
2yTeEM4IjhuG19KA4RIz6jhsiRMIMEw0e6fX21Frd2mFlIYQAMCw5Ent036kM4hz/IezthXZQWxY
dfRadUJSL1n78s0c4ZXn6pKdXPty2T4g6ohdHfM8whnzlmpE9uP0qMKANN4yLaizYxOKEdtQbup3
KN5r7QBStVEe5kOmBAdNqE6+W8wCwLWz0/PBn1BeC7s6L7suTon+pPZ2msFQztl8WhxP+2FdWVl3
rZaDfdfKWfkYG/EpDpPmrYxh6YRUWhPnhVZnTypAdOUKrcOpWkWaeadVEZqMMRbpXSmP8mUVIG/P
+9L+xoSLyR7pH/lKL+ku3Uq3ib8tutwbItIAyx6nzKpIj/CyBYkQk97eD/pYnqfhIO5VUceji3d+
6+PLHAUrJZ01zxoWl2SJvTEb1OgI53vJoy90iQTM8eMeESQ0FSbZI0U0T/MrvWOxbnHZXDWzfNWn
bbO2OtXY4Y3JSwi1vgis/KJ/m02kYnwl66I+mqZCXRc5NR4PR7IWMYOZSwzRi4KAaz3GCletCPjz
k5hczDRPZINWOsXfP2n9ODms9Ah4IYoUW1tZ9dBaXk8qXXKSysoYrzWjDLM77oN4eF7MN2w3awZf
Pun7LK2glgeSgSN8M/HxTqNJhGSRkmnahzNRnfmMt9oJ0T1kNEtTHZmnNpULnu/tAMRTzEn4moCG
94DcRnnRG719No6YPFtK0ppEDhhm6Fpjq7a8UlRc2xJawE2sMnRxs7rtuZnsLM/XtdwTT64m7Vyu
iknEKhYBbUjUQKzQ9MqBrN4NSl9jhKJoFIrqUApSUus4Mb1QFFH+kBHqUh8mYijiA6kkcnGdGqZP
PuyMc03hjDbusreaUVkjnW1fqC5RAHG4qwgHkF1/rJu5xR+5MtIXc8jV+EyUVVl6rVbUtXwwV5hl
XlIQtJJrV5WaHtV5m3F1GmC8wNH6nmnKux3u7Pug+n1q2f74Grc+qOQGYKCw4Wvvq0FNiD6oygXR
0DqdYkOoz5HRaW/paQTsYhv724djEwR3JLQIW5R9/qvZWhpJzoYJAiNFtyOF7JGU2upR3dnFiTZN
4otJ8TJvfj+dB8FGCUouG5ycZefeY4cFhBDIVTMBI9kh4b1t8MBEGbCqV04moyZypc++OOKCaX46
Ip4I3N7MpiEuftyZgyjQoj7niLgmFd5sMl6E4GjTKydfGdT99ORgpcMlRuBj7EuqdJE3PdRF02Gv
Gb0kGQbP0NXuyrTAUAMiya/NhvjaL+6Yn52goTDbRyNP/vXb/OBd6VEbaTBPeod/rKL0G6mMmjU5
CJXXlBS3v75b9ufvSDfg8zBusxHcwuPau5a0urnPEk+4BigwebTmsqo2/cGvj7L/CCxHgRqM7IU/
eBL2GBx5azXJaGbc82kfPiZ1IiGgzHK839P+NAN09P6J45m4rsFrVeBHLe/n3QWM/SCd8HOn8zJR
5ocCCkEHCfWu1+KCfEwzyP6Jy8g1xI4HHyL8vPZOMERXDo+24wTjVgJWNVEUrcqybn+T/LFcSG4L
tKgsJEh79iZHOpPU2dRIQZgzpXosw2F6JNzkK9+qz3c9F01gSWEjSjDUfRvDGc+u1IBy4Iw9JvaY
YESAH2l+Qbs6OlWZNMeTz8b368/sE7VvOTcEZgYcTPy7Pvn/pENuW6zCvqNmZBW10qiRrCQH7VqY
5ObhvR1tWA7w5yfxplrLkEFTp4SuffPr9/H54UN/sahQqP0pf4y9S2ynhRlrje5DwwgA/WLy4ouE
kYg11dtfH+nzswc7i8UFLwx4NugiPt6lFrVRVOD87bRBbl/ps694czN9RYD+fD5w6VSmV4iYUWnt
s6dyM4v7uSGZxbDZ8xpbbVYhD/1uakna+e0TwjIW2jNXjodu3z2INYtxOwbsjg535shiMk5iyFeC
y5+cD1Y8i6cwMpJFFPnxqqWGLgPTkEBVST4NDlkVYKE+FlBqkrbT75+RsTDxebKX/NV9zUUMCawP
kIktot47Se5B/IIk+uI++NkZ0WvCDuQeYJS3d0alXmlSJAbbmVmeyFvoujY5Svp8pncqmqpf/fan
ZGAetmj2Fu3e/oZN4gu3PRNKJzGazlNrPJPQdabrXx/l8xrCusHgFN49D7Wyz7KMullaWPCWQ6wE
tITcoPRWiTm5Euo4HNa2zTxnMirid/6J41JnycvKDztu72K2Y68QtJNwewyZuErLSXHz1C7O81pv
nyb0E5dSAbvq1wf9yZNsIDjHx4SbH5Xe3pohInsypca2F2SWGQdG6dqjClfmi0/uZzcKWuaFQWrD
zVP3zg0gs8cjU7WZrIXaFluEZ6qyYhPbo//FCf30SHwkAC4cDA3ux4esj+UaFBc6dyErDWMmAD1H
zA1GHL0CSPnrq7e87Y/1HPsmQIhCacBq+ElfbAR1pxiwTgo/3ZDVZ7hSYz4NgQaSp5VfeC19/qgg
FiMoVhEO4M2yb+gQm0Xtz1IOxWXAyl4mx2El6URH/fqUPlE8NAzDSHXTOSMkExCCPl7AMCzHNMxN
oFx/HvxVZwwMzrpJ7aaVIRW57faTxTWNezO8Y65Sz6tKbiDhaVJolt7E46EvhoUiIwMnl7/y1vjp
RViWG1wfFvPEvXen02n6jcZZm6VRuYbPPH8idO6Li/B5CdB1e8lAYN3kvnxD2N5VYYQb+aHVMU4I
m0TaFdgWnQUyZD3FaspLMoWquwiCzBeuaZ9PDZMMnBHRxiAi5fw+XvhBMv0O4zzSI7msm5A8uFVj
p+EX9d5Sz324ZSH/cxAZ0R8Wrta+wlrQ+rbx0BlOrcwkFERpAggVqVlVEa6l6tJJWMW4iev41hgk
npTJy6/vr0+PDN5CMEtYx5EYLVKIj2dpzk2UtUbJ8cus3nUBOgQYDQp8jXxi2ju30Vcq+eUV984Y
PZqCjT8bLNqmvbWns4kiDVnmnYpcwvxa+AVRJVTTgdjOSjzYX3QMnz5GiMfERNsIsN/UcOrHE1RL
rUVKZuiO0pKhZZOVQy7m+FXZ/ukOXY7CisoGj03IW776+z4hrYfewlhFh+CcNBikFspGT0TjKoWq
uDBISiJd9P6Lx+JzoYvJCypc1jx6RTzt9pqFfG59CMmkYCV2AOtNGe8iQ7nJbfPECpsrPesfBdQM
YfZXYQHb49d3zieZNakLCxABOETTLqNH+Hhl23ZuB2VKSZ3qsdyCPxFss4YEpWTWoaDALrw0ojhw
CrXJzqqmGzYSVOGDztUZvz3/+r3sfchUpeg2l/dCo4vr/r6uJFbItba1OXNjk/DdssWMFkD8K/na
z45iEDGxFMAqKpa9E06TYJrLyCZImjAkF7tvfLLnRPniui7F+rvnA/M3wBY+Tkz+FQM1xF4jHeUq
wld1qF177u3Ay33DfoixMK3XVq75w0FrlwmBl4Y+xN6ULoGGRk+O7xfSpL2ndHkXGGMs1Q9YBSXl
csO/W3J1NSitcIYlznxXumATIUau0IxR9SQmwe3vFa4cjW0ORSyiNgzIPhnOGKBluMWQVNUGTCQS
PoAQsDfuMscwB+srW583+c/HS4xKADngwsXDI0DsLXojM+M6UsreRfstwc1XetKoHKNuzGHTy/HY
HpIEaKuIA2pjuqps3tDayAHpN4adStWJqG04xLiY9L3xUMu4B6xED3FgZaqBctUbRRbChitH2zgP
rcnoDnGXke+nVK3ldZwope1hdU66h9MCKBTwEWQRP7w9Ef8aDP4Ddfy7xeETE/Mqeqnrhz+eX/7I
H56jlz/+S9Atf/Ff388K317ib1om/rh0tVQXSy+49Ex/0zLxcWMxgUFO9YHq7+9ZIdxLuhGs3khZ
J4H4bbn/T1omIK0Fv5KWiFtMmL8zPCTX8+NqoFIW8J4A1tgsuWf3MxPSfoCCraPEJRBiG0e7qtZO
grJ4LEp1dkI1ZX2AYKYZ151vHQJkHCLkPy5jJxXJEW4nhjPL8jezVExXMiCma+NLwPxiyoKdgCQG
RaiwfE+JHppWvYcZPbkiKkgHXSLaoFlDjmuaXU5KMka9GF+L6gH+pqoexJd2fNokmxpCuHAmEset
NZlbxaFdIn7d6NZhZZ2dtsxTTPNYRS4d7jAR6DaVWGek1wVrv3VVxRngjbfeFDtOY66nmCnGVpYY
n69lsSq7Mzs5j7pVVFz48RGamqpwdX+1zEIJOWQWmpzUtmeLbXqZXsYrRAcoA16ra02+gEwlO1lA
/KGjJWzK8y71Uk+/lfzVBLXtHnpUeQmkDCH8SlJcAnCqwG2il1C5yC9ry7mq0pNCumH2APl+dqA6
BI6kFe7spGp5XMUbubaYurkNgVV+EC1MLifM5tU2HXd4mxwY3XkhoSryqs48grme5qkLgdhRNmQC
tCpGu253Nz1J99L99CS//Sm//bn8N3xoX7//N3xQn9pX9emvf/rX+IHR8EY89a/iSWc1gldBEqYx
nZCh60+evamSnWqSR2eTl6irjkast3aYltl9ehI3ngw2oBbfoO7NeO3RTd+lD0JzezhkyRVmahej
vE3aNSNVR3GLbUjiXLYago1d4yVyis29ontDuEKuYBSndeWO8yncC2w/eC2T7NyelBcnK06t+sBk
wkJKu+FkWBw7ue6F0hrLg2+ja0EDqlNHm9z5kDja5c/kciR8zOlsx77vXXHq1Gt+ziLjeJ1Pjnm/
yeqDuGTqdwq5kQjQtSZvgs41TdcYPS1dTWecZ0hWJjqvdiWuisERV9NZ+OjDtmrOsujIzA9HNExk
Uq/Kg7ATxNAuCRoXgfQUNKeZsVNJVvSCDb9ehDfjeDFq93p+eGbIXizdcasGguUd83claFd467ls
E641FR7OynhcY8hpSquu3ybJaiL1UBzV8Fi18SzsDrR+I8/wbsg3W5Pa6MJgNp22OkaD4EpQY9wy
2Oj+seYfl7sUZ0RPHBbtzjq/18FtbNSloWuf1u0h6SJBwUPtTupVI501fedmC+ZXr2L5jHHg8Bpe
RSfHK29lIbl69apxVcCTfjiWHD1yQGlsNyfubvai8LwkaVO4zQl2iA0zybWt7Wp4CFfSaR+ueUV1
WuvBupnWI6nBrX+Yqrske/WjWwQmTjKhVdyR4dw+oKZYNwzHhQxVU6e1l3RHx1V7yYut3kiJMtYi
0gFpx2kbu0r0GOBmOjaHNSTgdpdDGC+TnU0D6zM+5b3Z7bo8kx8oZyN0WjdwBKuLrHpNkHkEk5ul
49qkECHZvEWEhgnm7JQWC8wpBMW4kQ/y5wgKHTUvQfNuHqEla20iWZevredTuAy8NT5R4h63yirV
gIVdxbxP/MkNzRd7kG7b2Ev1g7TcTtrRYgyZkssYXIXKrbB0znSTy16S3+TyjZyuS7zwTqwHNWYY
R4KliV5nPhzSI408Utla06o7udelZ/J0BQ1AlF4f7Lpj83ZgPVSc4jw7t2WcKpxJIJJa/ic/7Y6b
47e/5u++f0dmeRUOa9W8LGhd8eNfvXGbl+IYK85m2LIwzkfz7TSAYjoJ02dA/RXeqnCTzipxAl9M
mR657fF4ksbHJs0YT5/oU8qddCvJa0Kcoo5nqsLRT4ZNCrMjlR+VHP6odGHWkhsE26CU6AtJA823
DborWzedgfG3NR36qheW21q/ztb+sB6sVcJALZ67iMXauGtk1lWKufKCq5oDoXXcGMjtEVPmj5bj
c+SVnTmzrUI0LcijtTfEZKcErDu+Xd6lg+Fh7oFCzSydnuzIB2MXP3aDWyWNK6rjsDgxgpuCPdEH
Wc8PqBVNYtlDbz4p4Z4LVydKWb3LiWtqaQ+CXmKwO64ji2cH6oKlzuspUc9a0+Jr3LmqB7CqdX6o
89BG7a3Qx3WJp4jd6p5qog8ofA//vNdAT90yZokFVokJxrRxjknUa19JHtnNv8UpQ9pRGh0BeQXq
z6ruUGpjNup3hiuLiQTPc7lgLB/0bmBrjtUpbieUbZMTDJ6WR6kh41VKSK5EGEVRr4fhdQh2VoOu
YdgYhkKWpRyizz+TNDzzQ2i4ZPeyUEzReaTnYi1Z9nqMZgaZeH45StMfqfZpNl4qEBhJGFknqkB6
VxFCYDJWLYPMGfrZk5htSeM9fNKTJFZ2o56emul4k6XGs5rDCSTgOv8nqtTT8iW/bOuXl/b4ofzv
S4H7VJAJHwVh+z8+ftl8/zp4KZaq78MX67wlrPCcUm+6eGm6lF/lhX785P/vN/94eXuVq6l8+fd/
PEEAaZdXC3A5el88Ypr0q/rzosse8v/4v1yI76+2ff73f7z9yvd6U7X/fEvdwwuLIekSwfdXvanK
fzLAwcoUyZoK8VnQfv6QAQmLbwGlM85iUs0nRMPyo94U2p8L3ICKG4RrQcmV36k3KW/36s1liAQe
DPSlLm5In6C2AiHhbMqqW/pgQUeY/UKILEtGyweGJBnzGah4MpFL0sxBdiHNuh0ckVWeQLaHUNKI
ej13RaI8Z2NRK5tBkudy2yq9YrvkwGXZ2g4iv6WkiBH3p2gcxbqwGt1+IBQ4mlzm1cQimDOmCrsJ
qzjpAILMiAKkC+ogvILv20nHRdYJG4ZFlhbFDpQlqFnpTeWgj0uEo05fFIq5rQa1vbS6wTxKhGGd
aV3UzNuoQ0hJRBHxNWNW4uA5BUN2avoNgdSoeenqnSpXiuxRb2fy15CC5PDKfDOpF/awpozytTxp
qX9SWfJUboSdWrmnBfbUOKU+2UQvhwxLVrYc5t9EmPmGp6Y9vKsclwog/Rh68HoyWrpqSNptsprH
qgb7kmarA73JjcS1JAuiamZgOeqhqClKkgqaIThOW9s+xrsmuyxx1++9umqGHa4o5EckUY9hIqcQ
3S+QzMVk4KTpTJg0KK7U5xT7NVSvNfT5WngCInW40qDv46qlBT3lGl42fXos1GK4K+MFCdSi2ozW
GHOiKtI7CTeloOvESzS1000SWuT72WChddQIDhsY5+lYF7vZyEy2qdYIqMIiJXjOM5GggPGli4y0
V3zZRdM8+Oki6SqCzGUyLXZhK9i1LNkxq8oFiQ3KQzXz1dr1IbQdxVJTaStJrdPrUEvIIS+t9His
pBZaOyjQoZK33SMOItPKjsjR7jMtfZL1XEGFCidydJMktk+hCSpsJdNAYacoCE+o2+L7FKVU7Zrx
6BOUncHLW9XDaL0GUafCBiYCp3LUWgLs1SWTvBBtVpvLrC9CeV3bfbnBhWCI4R1rOdeG+/R4lhio
OMEcyqhW7Jg6Vo+hoXqdJmAF6moyRG7QBNN6rkoKKFm06ERz6FAHtY4PgwuVs70Y20LqCI+0ituu
XdR2SZTM12JI697FoCnS3RaTZWVxx8hPikha3upodTPQW19f5RDgni010ls3QZ9+O4RRWK3aUpuu
Okg8xDvXvkHHVVWtdDBFrc50ya+DZ9uGRwj4bIaIFEa12CBm7uLViEXAa4Ugwlplfh2f55KttU5A
wPp5hcIG88RR+PBKGiOVubx9+g3tQYLxVlzwAagkgh9lLVNPxNxS9Ewqdzvt2jAZVMemWz1X4iS4
XuB+qN9G7G/CKGYaFLS+dqdOESwS2QokFCZSFZ+mqYRPIqo0/TULJXigUsf3mI2Zo3BKsx926MG1
qyiNi4u6Mzs4fGajbpPcxsVW70VzKzFWaHdm1U0HfSEE+ufct4+jLNXR/jdVjOdB1oHNiCrpE1dk
hnxqSaVve2RZJHRJFFZgOJUYE8ckO/65HKThBR7inG7zFuz1TC8rWslZkSefWoE17HH2UQm7ja7m
9wHvYUYr1WnzTprJC0CZJdWKC6k0ebKCTIxerZQlcbOwZq6ZO2Z02kj7OoY6RZ2tK6zVrhUDSimR
UF12O6IPV9yahO6nOsfE1xpShYZfr4JgLSOVLLysIwfElZRK4uC+aJwJP8Yrs+1DhsKDJaee5Kvh
q2qORHgDThd3mFa0zWFr9ZhhVtroU5kXo+WVujLPbmn4TUgz4MuW1xoJpW7TaJXlWvHAJ2UYo3Wt
qRJDS8gyWeNRQGQnyxNreyGw4YE/YhOJPnqMz/CR1yYWmNQ/91NpIRLDZz6r2iq4M9S2CCmObDs4
4KDkm04yE/ltE2rqhJhLYLHQa/YUrStVK8KVIJX+IZMHeM/1wNq2qniQhVsy0U89cxh8xlFyqS92
bVVzbjBaCJzeL5DMjSEMNBc6pSCPvUylw1JgWw93s5mfTD+wrpFmti9zZs3HqalS5DZ2gLou7imz
FHyvfZcLzns3cL4OVjX2opcNXB5SrVRRktprK70J7FBOl0OX6PFmIPgCbu+ESw+dGjIQV6p7hE2q
DcnY0xbDglUS2vkNn1pfYy9R+M9WH+sjn+ncI9aC26q4Ju/yugCSOeoiiw0nG2fkfS3oaLgpm0S+
CIjzGtdWptU5tanottNgqsXKUKf+YrabASMQP25mZ6r74DaVO4xNpnqgB8gyCussKhqLKWYxn+IS
a+OmoAVg0LkyzM9pEAyHkRlLy+CxUUieRdnSudOcIayUDLUkKFmYd1U+at8Uow00V2/tBleTwapt
x5ptcdulk3KBcHJkbWgiblezJxRxUJZ2AC8RrcIRFcEjIIGBbAwnF5Rlcq7JD7LJNMppBLpVx8oz
4wy6HhvN3FWi2U1BWoJv5GI6kxLejltDqYJOjbv+TUd4wTlBUpbksXPJeFdokXLN9lQkh3rf0dHr
SHiweow0aW3XiV86edZ0+Jmw6+LfEtQTkR54LPGDjAnvZqun1i4NIZ2QGDBTMmcgvG5WlcMECd+w
XvsgBXcIq4KmXJs7CMO61HRPvIafrgHA1W8BnP+zspMjbU0XofJ8hTNyzDEJK5fxEeJP39KjSxto
2OeWb2prLSgUaMfnvDnyfRjoCNDs0nTDKeV56xQ5eWTaEp9U46IOFAVhluwSfIoETOXtObYwxXSY
IYjb4OYAY5qIwErgkTEZbLq+CiRlxWo9umHgJ3eK5o90iIpe7dJuYhPzTeZ/bgbRmYICjPRWL7q5
Z19qtOsiwR5qg4QOyWxOaFXnNcMIrFNPTSjWYl6MWMaSI7m4VRSt04kpnw8K1DSZi/YpgAMfDvqV
Ec2F5uBI6iMZjUP7LLbhZK7NEprdblSNYFwD46OV1mvJmpzBoC52/LlXH+lV6CdtPHUfmiQIkC53
SnUIea4hxY6wxMzBJEa6SJWiTlYhEoLAidsp6jwliQV6r6rvzsNQqoPDucokc5uJzuh39Wwtj9JE
BmrJlhDvlEmIEVir13FktepJcpqpVy6GadIumAgm94OZoUlUiybe6F2XxV6ZWSl2FmXB3YqMNKG4
kPMm9zLUC5SyA8Zz+nFhdZbwGKgkxm5eSKinUxtxP5pDoU2vg9wN+cuMkqK7xJtExeoyGuFY7IIA
2u8NNXGcbnzZz4cdKibNPiS5oigumrpsBi/qML+kALb8xgtjRfGf9KhOQkJxWiFfUk+Y6k7X/Elc
aJOvQZBT5Fn9PSdEiGKA5nwuhJSQzETW2cfxkQ+b24DDHmC2rSjHTDlw2yrM7OldZ3X2fWLznhC9
PwBdDgNkj+EoHRZD3H1KGrhR3lAPEqUhRlQbdpTS5JotSydVJbmdKT5wO6Ms4tidNKpBuUYC75tR
ffX2Rv41bfkHvm+L6cS/ve+nf3S2Jw8ZffL/TNuiYdyS/rEp0v/4Px9a5R+//PekBTIf1EyCuhcS
148pi07/CnXM1hicvzWef3e9mvYn1Gw+VGw7McGApfp314svBqQM+BI4+vNaf725H7cMOMH35v8n
txCj072OV2fsiBkc/ht0w0JYe7TzqKwkHWqE7Fa+PdM6GMJNbRylySPc9lbqxSpRbaZySwF6Vgua
fqSNU2EeQz+ieW2bIz0zDjI8rolbP2U7PCx6ccLg/sgakhviF0/kcL7uR2ME8zUPU+bgfd0cKNSV
dq4+TnJwWAv5ohD4IUqJnVN+6s8ZBPisx3hCU14Na7F3aLJhk6YIjbmXH80kMV5wemoWcZCqXI+5
3W10vcKkhnHmYW+ZLeJ2RduONKGOnBrdTZtUBHmo6XhPjaquRi0rKRAl6zzEHyppHoKkLE7JYgBG
L42nUo7GVRjr+PHVTXYY2EPv5fgjneK6Ex6IuIEwW0KMWlj6SOy1OCUAtzYuxim5DGS9eMJKabGO
woGRNkWctHGnI4zVcookrPeIpKx89pHcQlqem7dVBubHhmO5sQC3Zf0M3UmvEWTI5RkOXlstHjPH
j6tkY3b1ZQl84vSY9z3pNNR1wc8wuT1MsiY4tzPwhgo0IgNDhEPnst9v7D5jOtUdxVnhIpbZhkN5
YCZHzZAcWTHWD1rt1hki+3ZbWBoCspwhNzujPp9EEbjGxG4c++HNFPT8QHESCrBVu24pusvmUQ9M
L1e7Mz76b2M5r4cycBXrDv2bN9uVE4l8O+MaAfAvmTgX2C6cMdKSWa04J4GSJbaNnRLS0QRjd5ZX
U/6NPpwrrPVm2zgKUrGnRpv1Vawzj1FE2WwVNU9utEVAk+b+CQbvW1qR2htz+X4k0enan8pLuk35
gIovPiUDSJOKQ92PX0R/1ISxx8PmUc7hhqTOCaRh/bJHNcMN/FQnTXoGkK8fNF10GBMGl/i8xazq
JYxSYVpq/eQlCnbvmpI/cx9I7myOyoq3lXiq7JdHWZqepr6JOExlxtdU+m6s1WyriQkdkyxm16wa
+sY2OBXznDtBEuZMq4Y7GF6m+69VuZ0WQJFAM6DDhRb9i4X5sfvjuGs+AJH/+Xvf12Rd/1PGuZTY
MgHn5L0p0fIdEsQIucNcCCqIzWD6Bxqp6n8ShEgatPZGnFoW4L/QyOVbvAyBfzz8vENEtXtr8a/W
5v3hNy6O2PsvzD8TPyIOtldFSB1B5kvcIi4nwaE2gcxPsb8KfY18SdY9XDbiZD3o4aWtMLaYjeGg
h+aP/BLXDB3rDH1WpoMxMLb5LHMv6lbxrzsMGH25w+ByyoINceEkQq4mUOOXVcD/ulhfri9u1qv/
/cftS9O+1Pkfl2D4H26+n77k37UBSjlZwxJ4yYeGmPyuPuD+UxZyEJMTsMh3LAztTwoMG/Nofgsa
zztUnPoAUj9VBdI1LHKX0uE37sPv0rN3hKGfXYv3bCjC3bU6zcBsgszXnVrXDwKMddb4iM8HURvh
ojf04YZImWM9lc5j0d8w6QFSZqSjC0xttDBx6g6bhVo/wWnWMSGvdnZzklRNem9Zo+/2kiCADu6s
QyOHQexo3Go18NmCamGTQAVA7yFOZfwg1nE0v6Z68A13xdybZmvYSanPPI3IHDnNLoaSWVmGhPu8
ayesgIC8tqUCocNumRxNeK9iJx+iMLIjum8gpuqiVik4wlFBHt1F42ZCT+2k5tLpE0ZRjFh95kwm
MzoWu8ddKw7LMxExuNdJyHbwGL0qhPYQ1tEJHfqFHCI71mWiAisLMWocnhS4NsxFdIMN7jm+Gjvo
hMdhpG5qHc+tLGk6fLkskEBdIyMlLmdXV2MqBdPeCLlT13kjH+MY8Yr+GEOrAHMIbMR2WTfvplkG
4BGw8bIeDH2Q5ZcmTB8a3zgJwhFw1sKzSxMSwPpY6x7uomy3jbXFWoOgIdxVdzkQ0Vrpmf82yZFW
Bonr5/Zl4qfbwsakRg3mTdYW40vdVK9g1o0b6sHC8pyYamAWk5DzmFsPpT9u/QTtubpCRhpD2XUo
KdeDb57mUfraTQvMX3Yt+36GYNmsy1NjRvfXpYx34zjFqyuUF6QJFG6rTjJWo7UkTvIaygWEtHoj
uIROt4xXfHk8KBrFvByUR5OMKbcLm+hwisLLMFj6RECSErCUoMGRz7jDB/Y2iubrLDSxHyV1k0wL
fw1UU5xNqGR3/4+9M+utG8ny/HeZ52aDwZ2Pc3kXXe2SLVvWC2F5YXBnMLh/+v7RWajRlhKy0Q8z
wBRQQCGdLl6SwYhzzn/rGJ5dL6s7wWCMxilzhm9ay/BQkj4b+MUPAAS1R9eKqasV7xx38E+pizLK
uNXFVcznPlOdgzFMd7pbPVxy2LaR1UANsfpNjbdGYxUnoV9e5Zn+DOltB47HFIzZZvsbPfUe06Io
s8mMxBN6o3s76iu5G5p0I5PmWEOtaecHNYtN3ivYDF6kcfjoKnFoYcEPZXOmEiuqzG8DBWSYMStg
XmrEJFnjI0AUMsF9Lh9HeD0FxcFvr005HcbV1w0d2mXeB5vCQ2Bqf3FS96LCfC4OGOAbhrjyncBi
uMZA1WcINmAffvc/WJs8A0H/70A92XbfKTWKx5fOh/z7/wI8BSUGQSeYbrBFIwKhkPir9RPhimqi
7kLfhYU6MtV/lxgO/R0ST3IikGUh9Xy6tYf/SZfGrk+a7kq944/+wdZOqfKUbAuWyv/9yv1D/wXy
aa3N4ROaq+pVqvA2SFbEacCbBtMqRpOZsauLBlewJw/lrV7zj6X203MEcSyRDQ4dJyaLUMZfFDTK
xZs2wSg56trauV/CLn00aYfwxdZ9fREYTt/tx6BCVlSX1vgIswYPxSKxMCfMGP6dYI8LWR6Ltexq
ipl+7hKp+xAz4Ca7cXoQ5K3svBTxuh2WZ9rp6HfKqhmPQ29WVZSGWGNtJtiG93nMlHnj4FIx0UlZ
7RwlsagZy1pZ+cWVLXuIoBm8yb22vibHYuC3KHguaNZ82DQkYw54FgXpfRs3yXH0iwbfpCUog0g7
2Yh3Rdo07sZsKyuMujy2HkLb8Bk/zr78ohG7wLkTRYhTDkBdsHFdY2X/GJ1dbuFEY1KKl/JwmbRF
/VVPcXlWj012m+B5mJ1k9uwMUYH/BUbToyJl3MRN3QAUUup6GGDg7kQ3i+FX5ufK23XwbB+SOnSv
ZCxX5iPnwD0GY7hJDG1heZuwsEZ0QkulvjA2m9ITQ5fDsFkge9/4OTE2pLdZeEQHjaG+AePGX9OQ
EMMt84QCZ8rK1PhsmwtHEG5I44NjpnrVp4ngK4P3ycY4uSsfy3JOx33tMOPb9Ao/u0ibAV6bUxKK
m9FISvvE6VztwpUS/U022p4BS6YvOywJ0gCOl+8MJiZyXt9H1dgGZ6zaBn+2dg4/o9SUDeuFbRml
aYNGDstM70FOqOk2ZWc5341SG1ZULJmd7Ih2ke2+QpR1PY/d8Ji15F9AvFs6tuu0n1zsKPSgNvjG
W3eO6WK6lC8gQYNSizx0yTgzBh3H+a5rRnpY2CY4TMFdGK6wm8WiTw8lvMBY1i5537jPVR4BFwcb
ovOvtDHraufgEgFXhiVzHrRyxDSrDbyf2HtkYjMXs/m5YnqfrlGbLdycZoDUJcxWw3Iphv7eGdej
ypqllW1sjhJrV+T++MBhD2QbTx5gdVu3FPuJ8iGQOQil3E2MJLI8lrN2yFV3illGxVCK37nlzcQh
dVZl42GSWl/cOC3vCnOBwKNqQMGqZtS+MWWcdRiOz9reTJRRsH28WX1K0iBoIamVfb3vuUKOUwWK
RBAtK7i2bG1VmwARRB4plXc5/ACrzXfDYiv+fiqwAnOdfGmgv3a6BCNx7d9d3JeQo2QFYzUNRv+8
8vPGwGJYQo5lGObYm9qYG+zYzDk0IuzIsvTYkckIMIZKYNnhiZRf+C56ZghgOF+k6FHLXdmkC0Wa
PfQYGMYCqVGgwnreAfJ33xuyh9I1qhr7QwmQ+DDOXUeF0jdxu43T1E8Y5Sf2r9F2y+4ia2Zf76em
1fVhkSDSpyEQ2GcJmDHuLCKdq72bqu5HIVd+HtbPpn1BpApmCvU0BJSUrewhbuhlaTcA497D4hkt
/VrWWnCF/fmLn2rzc1MM1W2C9w4mH20xXLth4QqQ88CCsZTbfrn9HzyKn9GR/l+jKq2xyH9/ah/b
4nv181mLtv6Fv45tw/1PzkWfw3EVoqCTWEUSf53bhjBXzpGP7zD9IfLYVXf0r9kAYwMiF0luW4Pk
+atPDm5XrO0aLd6aWvqPD+7nPCU0gIiBqRuIQMJR2SPp+vnBLRJfaz23TaQs65snXJijmLXuMvD1
A3HU/1ojfzsmfjGK+Ot6/PJ1RoJez1tpW08LhdzC8LiSXE9XgE0424A2NnRq+yEkn7nzho7QDlHT
2bntVkrPvc9ckLasc+pjo6v5tBvhFMNePk2Lnqlob+U7ILkq+6DGeF7Q/PmdzNh5ZYy0AV5W0cLT
34lXFVO1jGYPM6cHVY/yVNoqjNJZqQ/0r6/fACEbqyyBF72Geb24kug1uJFuaNtCqTibJu+AdyVW
eVlQP/hT+FEq9XMlxHpnaDBo5gOcxZBYvIp+s4q0bK26jWDT4PyVAfbLvEojeuv5AriMzdg2gr/2
hr9972/cJHxKriZWuSJRP88fZ5EVpS6clB7Aht5rFNRFgO0roXNWJ3b9UeLOn3rz/xSIf90kSwQN
myAmlaHH8+t18JLsImXDdJZKQitO8+FOCohG6KcrfY/PGn6+LCB8q/xGhNt4ab1Pqgjcn75ZF8gB
7AYmeDKT87DD4YmQDmlQHEbcA9lOceZ4nwsx2D/kyKxYQRYlD95agk9MxoU6ebKbvFHuvvXsWCBr
0R+gFDTXpfqktsa3VBSubGgFBzM4r1q8U0o9LecQJupdhf3V7v3rvbFAWBs0BQyMKOW9F9fzVKuR
SNeKZWE4h3Hoq3MDguxWUwleAvHGn2Lm6h98by8gyD9vLGAQioLXw+oDv6Tnd+mociQpJVNRSFUM
4dqcx82YFe2hdVQGgamIGderdF/4OMymFQK6VofzB8v09VdP2tw6JPtj4o4r9vMfYbiBrm1MO6Nl
IlEyVb04SGyoLgt3qv4RsvvX/QYAeaQoMZyl4H1+KatvObMd/DJYXtVeWlWx8TMo8++/yzdvCBMX
Vs+6vbzMJtKu1EL5okGjBPPfNmJyHdvxk8kk5a8R7t9+4esX9fyLWwecZBGSSrhuMC9WDRONLCNy
B169YiKDwhI6iyaJyfrHrwhfh/Wp2TB1wTRfHCDlJHL4gV0dzdKdTvDma0/rBDgE16v0n1/K49VA
n0OExiz1xaXcrG58E0IR8qdUnRl17GNJn8FdVPojW6s3nh7oOyxG/An4r73++ZNvnLn7FOiybqJx
BjpEhZ2dBEHyYYYW49/nL4laQ1A80KWT+cvQ9/ll0OQaFmEDTWTi3r3LGvKMRBYHj9NAdkm+2nC4
eUzBLt1l5xZ1d+ibmlgPop4/CJZ7tcesIwkmFauDCx8Q1qDP7jfxvdbo3RU7HWJ4+wM7NW7Z7hkc
2GZLvI8N3SwUx/c/hrWWebZEuahtWaHNfyCPv7LWGttBkURV4z9iZ5HNMbiJFR2d0yX5RsORQbTa
BdsibT4K7BZvPHgL8zdUz4SLwDJ/cb9iLm3XSLlfyXBnY4o4jLIMBmtslNY54VgiGpFVXmZea531
A+FRQeaTUhNb0wdr+q0HzxqDPs1DJ7p4/aFPFproY6PL66yJ8jLVkZHW5zAK6shGg+i1uLIkjMh3
7z92qPUvH7zP92NSXgZwa9aX8Pyii+t1tiqw0183hNM4yWqaOgXWm6ZmI7e50Omh7k2Y4rpH/e7Z
hX2P+jc8q1XSQ7B2Sju7dGbCshHE0GKiB6lQHcONSU+NLPHmXep7HPMqrOZfdqnc+9WOszxixykv
SC5M9GZCq6EPjWzz01wnmb1rZwFTsKWLxgYQ0T0bfRAUuBe5jDDzttY7H4UhUtA2ucnicGCqyskD
rSCQQYEYHzx5g24tuyXRrLlq9GB+V8HsUAcIZs4wRduU7KxZh7fd4lbWzu4qhvRW3dVQrM3JCjaT
0ymEWagndjXJICOkyHTYKxYuOp+2CbvNksWKEIO+MX7E6eR+oUambaZ4UfdFs+jrvNcwb+nQ/RNf
mc7NkpljthvGxDzRbGjueTqVxbe6xsR9E6SmeoyLNrhDdU2YQymTcDva9mQguYs7B69sd+q3ED7N
H6OtrG8OTPfiGpdW29/KWQOyj3U+G8zpJ81AJF4IeUrKFFGS9FoTT8vAoaZqhSvGHdkUQu1EA4lv
w9xMXvgVWT5Mw3xSxdIBSlsdFgJlU2UjgpvnkaRsHBCCC/IlJmQ9hFr6m7pIgvSkHxrD3yL+Qbjv
ZDGRX6H2+7uR2XgYyUmuZEqQo296hOq8GRrS0qNZN4O7m/XQPpSmkJDIklrTMExhtpODj/ho8R2S
uVJLEFC0SNVcNhUkNzSWVYaeV424IBH65jh7bXfdCH8ZGB/HMZ9RIU4YroTd56VQfKkPv4yAVgkf
LOfflmQEPOdKyGf8b8esvoYNQVPbltymbwXsErS7UzIGcC37ZYxCP7fP4SITZwjNavraNqMTwo4L
8Sa2Z3OEC76wilom8t/9xgWOGqtOXUtXz8zbw65BU9sHSyL3jqOWy1mScrPDjIvyPeunAuGspzr4
OAjCogH6Ub9lUhOfePMye/s+G7WO8LqC5OIwbLu2CkQlu3xAX7GJYzknu16m40U6FvnvYWlQ9too
HL7i9zVee4vZE27OHAauyZwnl1ZRkZU2s67HPdzQEkfiThVXTWnZdybG8HB9Aqs5yhKyNtxLgAuC
McJhH3rTmG3HzvcesaWqLoM2SItN31TCZRCqWbhJ22tYLW6V/vSHXiyMjSSu7gvv5xNxe5Q1ZlB4
RPIVclZb6RtNsYGiOR1XExZos/PkVrs0C5CRoZYxf/P42d+7rnGX7TKP4jdzZEa9rT0Y3a6DYBtu
F3/BZ5YZiddHiI+MM9kFArjPiZNyCzsELncpUxcN8FDxxUty6849N4f+S7GMzsFwPIQUXVk4Co9o
0+i2JdTZJKpcAyikMgqXkABgnsfMdkd7Q6ZXet0ZQQe1qddjt8Hv3ESNHNTePW6ueYuBftHiF1tb
I0pKpWCADCr82YueHxvL1PgMfX6+KUEszcPQkEwejU150phmfLt+287BmyvlRexSwzfDacKvGqgK
FjaaLQEXuUJW4bPH4RndlOGvMOjksmrtxjM1CUxYMV+AeS6lSlmBo0XLrkk1/pR2PRNehE01RN3Z
0uQIdChUjB6m1AarUe9GVyM7gzdVzKBAYes7q1tgY2Wm6f5EG9Q9dHSiNT2GdrtjzOe9FYkpEWjY
A6VJ588TjvR53d96VVohyuyqqd+PA+7LmyLw4XSPBIIMR6kVqmonhaE/NFkoIihWptp47rpVCzlm
BzjBNjrOIrG/Wsx9PzeQ8DvChaz+IVx8VRxtZuD5ToyGcz/Lmnm2zEu33eEMvpJrZK8YwDHp21SL
zn9JX4YXfJXNgxzm+oeXWZoQeg3fnd3fH4vVUnw4m4bRmM/ox+WVGagi35le1Vobtmf350I2Shal
RmM99HkrEbJCR77KOmX35N0lcxUJxkcXog9QMkua53w/eK4m2HB2ENjwOsfqduwQ5Wxjx4PSn5cO
+Ze6S6yfq9nmsmlZN9vJLf07bRjFwyJ9c9lKQ5AFORVjb57WzJ66qOgkEvcO++J7Cs4c0ZG/uFdL
1TJZXTnGNRHOKcqi1ESbEvFPtckx207nTR4AtIomdn8MQZgVO8QrlbMBKwC8TRtrwLw8mOiLy6GE
eRagv3Q50AycGydzNo6KUCMyMNS0eBslakwBZGMgkiZKtSLscdTmjuFUWvCDpMPG7i+SqbiqDONg
OXUOGwvkZqvalKBD8jrju5mmhHTnipEzlDO7+MoB1rELj26zaxhAyChr4uXRyytEGKzQ+VPZm4qn
Qa4oMZ1iaJL94tU2hpq16STbngzClj/1IF0PZQ7vLO8wCd/O2Kcfy1h7y4YgPP8x8OMceZUYUdQz
v2aLF7LFfYV3a53XnlzlK8V6C0wk2i/KUYgu0gLq4SaVmJ5HoTHzUSYDKROdrpd721vQCNtOYUJr
m337d0l6jMY6u8mRYZsLW2tvFNU3GJ0kiOZFHUCNTzCGWEa/ecANTpVsjrCSHbjzBQZ4dnZOnQU5
3YoH8cNXvvnLMyp765sUU8RbDPHvZAhqf5PzqPK91y71dUv5TsqYbTfudizz+Bylr/3TXsYOb4ml
fij72b3CoBti3pLb7XWRG9aFUU+YtoMMfPM9krqCFF4FwaNxB3tvMrsdG0y+L7OWQwYmxz73k/qY
1hlSJr/OkCLb1YA0CvHWr5pZ+zfXlc5no3bGM4uUYeIXLd3KHXoe/W3Uc+ni04/nexnDfb1A/+Lo
k2xxx68jEpUm4sGZFzAu0LyILOi/DhRM3ye4IuIo1ZJ/juvKYl8FNFnH9sW8i52iIyvU9bN7x41p
kUKSNfcWSiaeYZUXYHYDzQYKypQPy8TA/xRDdTiKdc/kB5U4/07EATz/Bn7Aq6HENURE2aBKGqhs
EJ+WGpb4VpXz8lXVnlFv9eTOlxneqZiG5RNYVs8SChl1TmF7O6HUINAorv3PamzYma1Je9gP+HhW
y0gL5Av7jKRHgsbTJf7eW3b7U6Mf/ewRxtBA2O6tZmNmxIyVcu0mYw1ex6L1P8tmbE455xJ/E5b+
ZGzFFJTVltJQhVtgNw9PkKJOcWkYg05sMEfv5D7OmibeZaKAtBHKIpWnZhHUR6XNKT2Q8WKT2VhY
1r0x+xyIXmk0dqSMBX+RubHkuSVNew1Gy61HupIGdZ7ZpuEOD6jsEdtwADsgOOwPlOcyq0hLlZ45
6AGLXVsU4a3ZKy88cTTKlo1luvpTF/MXI8g3451Y3OykNwe8T0BMSXCoXevWYfDysynxCxB+R1Ta
kKXmtKnMNKcUa/xlphEx428xolIHmuoKVtuFYSUnaThWNzolwmZbQDFNOamkfaWkdkQUB/gLIftK
2N9J6BvvUqRouJ/LmZoNYi6hOxaFABiNGxrXbZZQrnnKqo5DnbAl2YaR/3RyZGObpZubm1nEFv4A
whpOm7aZkZH0AyYWVARpeJj8bC3ZSGNAV2Zjpb2twma5zkg7LagO/OYnxEZJGyKsOI1iNLkziVOD
OAaJ5514Na7UZHBaO0DyKo8GMXsnddcL3kzfD9fTLKnU40EDNteTdnJEQ3q+MrxxGLAySELjBhIZ
JtrxIseSk2QRvxzKRThBRku0FYMgtIGJYmY9lXFZwc0dc01URC3HE9JDpx2QeTrtPDKfmDz1qv/W
tv5MMM5g8kxjNtNfKkh8rDOQmqBbypdqG/hlCl2gFKm394Ze+ls8cUEI3LxiVtVZecVawsX2OxTb
AtJVnBP6HdrszFHVCiRWgGL+RaZ0bu/9YZrYB9bUq9Y3oXMZop1yhrxr32/MpnnjpPEqvk5VbUeo
hoEPCmS5znaVdV6grVt6DAUINN/k2JuAlUkKSYZANSkfLvlBMUnIv7zEsfHzKV1RURmXvMKpXdqT
qR7bYitbOyZqafCFCTFgmD5nQTmC1NY56Cd1/xH7KkIBBvyPjoo43ZQPsHFu+wEvVth44usgTEIA
ej5Nm0pfTQ+xZa1JhYGp9ouiHmR031h77Sp0TaXkqN41hjPdxMD+sIy83P88k6SLD0odCGB3FEfE
UwNk6Mgt2XOw9DQYhZjZMN0iKWJnW8g8uk7qxf3ViY4SX8WEKrd2Wf5Gsqp/5DIJJsxvluabW2WA
3ZIsX3ngNrs2IomrKW96Xdr3fTunEA8ciT4UmX0HX6INBQUVCH+xTWrSF3aSM1duKzszkZHoZvmq
u9aZzlBQgQTpbLIvRVHhDUHkMTtxQRrsydLOdHYTy55YpMJ38Euh5iU9Ii1LuB6tlZPmsJBEZ0xz
+8WYLYI8ePniqmiJ1Ea/CpOr6HWGosvU7inyJwQKVjZIbrwK5XlI/CC0jxrJOIULG/JmxA3vc+5K
D+kuMWQ/VCHCiwk5GKFo9ThslGq9hRSFBs2u3043YxIbv7JgpXfMhhvnp/aQj7DBSxLFiA+Z+guk
/qz/Mc5GsaNOCq2NxpAFSbEi+dtSvv4W+lWhT8y5ApG29YSqeLbnA07X0CB1YJCbsTSC8UJINsKj
09smLwzPPnKsIGVEkwoKHPsKAtYIU154oEoYPm2zMrPIgYSh4J0TGLbnRESayKDQyPZd6AYnEhlo
TcHs5N8XvmJ3Oxt9eV4YycpnlEN6aTmD8zuDOvlLp1Z7RrCbT2bgBD6+mYh3+2ItvntnVfgAbLyY
wG4EpFV2NVMshLBVNEKuSlXy2HYEvGy8zHN+O/Yqr7N1wxeBhzPqtZj21zjM1ZpruqpW1sDg1jxl
ZkGAV1snoN09glGXYU42H2s1QZ9PtGe6+yFTaAhrwmWLA6dsUWy7kSSKlUqTBrsc75WzyUkB5GmN
MvahdKB/NgKOTsq55kdnyQxMvE7Gy9zOl4ep67pznc6kexIo9AC5EF8T1IAWJ/wcVvZpohST+5BT
tIuMsWnRy2VrFj3dY/Od/AoU3ewFM+4PXZ0UUU9ITXDpiMr8VKWZP+8A8RvGD2Vr/uymAPOTLlzb
59qW8W2hdZ1AzCkQLuetyO7cbnTucXr3p2PZKecXFJjlVkGsS6KwICOQzirxmjXOwyVCzI0D5jKK
bmRlVxpnORsy/zivERebbhmSbOaIemvXPduL5Isgq1FwsWh05iE/jvYQnIdVnvLEkTkf7daCZOQ4
UlGeVr39SJgNc1OrdnR1hHfuDlu/abNTnROIyk5cxxqP7MIHUI4nbHKrDi+OPfn0FMA6y5goF6FX
kqDs9ej5SlNdMn2XBsBaObsH1S36S+zr9kqltoK3kDdoRubCq5w92gmf0W1ptT/TmaITKobrwfWd
zP6mXBJDbr0kz+8ZOdOlpmMX2seWD5vzpsZ+eGf2BDacykxTVm6cll5z42rhwqXi4MGDkH6muxqz
2n1MBXNizC9nYs3Nqs++WrKrwE0In/G3XhkXEJWS2ahZkgaiGMEA8Ddje9RNlPkIisO0fOS4m861
KD25XUeVyPdN+PV8Axkhhozc3V2CoKDaOl1dhvA5ROyv6TTxtYKrtcZTWoE6Za5CfmNuzxpWFs1l
pLTjoX1PlxHzKiTmuI0Nje6isCHdDhLYEAocwLg3Inl6w8GwyYfH09kejZIdYNaV2IMcdx4xV4+c
xZDkQrIGLyZYbO6RfHFMiTLyaaiGfK92d7jSsygzzESuCng89/9BrLwwEanycpkuXjeDWm7HIOku
/6OK0Q17JUmJTlFZxdbkAD9pC+Yl+/eHya9n+HD+8BIEYgKkIxHh+SjZ4/yzK/wUsLlAxDUPloqW
znRPqywJo9ivNSedTfAiPpgfoAdvzPBx8FwpEoRdERiNJuPZ6JzkJgaDcnXn83yqT5IAz6ipOAGr
JP1Cch+OZYTebzojh9HutS3hvk65ZcScHN5/Bq9APRAwpCRwQFbLGiIhnv+QKQvysi0RYYwhUfFt
NU4cb3wt2RiUm/cv9QqX4lIwSvFNdGw+5peGsMWoBqtz+e7QmOUnqkAn5trm/AFC8PoqIBJAMwR2
+HBawhc3NAspnX4aK5aV2RJVW6a3k6G8D6CP148N2QMW9E4IGRY7/XVpPYE+OoE1SbJoVP0N2/kg
y/wgnRx4YWA8//5je42yANS7oY3UBm0lLJ3nl0Jhh5eMzaWMVpr9bmwcwiLTwNuVmUfVuuB4GhWJ
zj+w2n512RVnEbbLp4FjJp3U88vOecxQRK1Ymukhx170GBlJkZ0JHzWfXMgV6P32X+qwvwV+X32R
XNRmlo30dH13zgtoyy7JhRScDwzD6fH6gfp9zJSHKKF6VDhhbjWfahTn/keBBi+Mk/9A6KDA0Fmg
AoI7vyQqmMRNMHWEMmAPFuaQSTEWGDC0TXfE7QgBQhD7J8ZkMUbzIFe2Tduf1dr3UKguQbNdjKT5
AAMXbz0LrHAFr971A3xQn78AV6NxoA9RkQnl8DbXU7G1BuZu47T86odxOC+xAYr0guUZLN3hODgt
rH5HY7JDDDM5a7hzNkljbf3aV9emWuJbj1hTCoPK+8cbKZwA6AerwBwM9qV9eKpaQ1fWUJMtbOT7
2TXss6mIq/NBjPO57jDFKWssYLzuIxT2jY+dC0NF8K1V1r5S5Z5+hqIYTcJBMODzrWn6XIST3M62
mZ+8/wW+dZVV6QbW6oYmN/n8Km486cZr4G07pRVcVLV/P+G7cfPfuIgv1ruAw2W9jC4YengKZl/Q
Xdm5gwuHKq6HpQ4+2EzEGxvXmuECDdDDWh7c/vm99PbUDmWFEw3Al3NpjwPDYMsLz6n/cVEAptiI
sDX3nnbkTW9aWbToPsd5yc0sxMdZdVK6hOsFejLukFYF399/CH8iV57D6tiFoyz/Y7ZmvopasoYp
tWIaNdwiXNIVE/Wtb9StNy71Gcna2WmhcfJc3J4RjT/6/UUQOGTN+f2I5eBMzp0zMdLFsf7r+7/r
1bcYrD+LYgHiFLSH1W3u6Tprw352wAFg7jei3Cd1ysRtECRzll6OVcXwKymqci/m8Of7133jbRGu
sG5JnIQrQ+X5demOiPwRLIocux8meAHFbMw8eDTLj06016QpVgSuEJD5UBk6oHvPr8XkeTAWlYIB
5yXAb1OY27KY7V1ZgHAjWjOjIUnDy1pX/qW7mq0U4WJ8sJH8Qe9fvH9s3Febc1iFPhj/8x9RhDOl
fwdkgX4gjiBkQiaH8LDxTd3Scs/ZUcxTeMq8afreGPgj2+H0G4czAfGBcZayDHmFxUi1G3I/vi7b
AhzMKpX3Sc7M15KmNcR2JLRGRBO2RnvRxm0decr8iJv6xoJxocK6yM9Myp2XL66ECzLGTY/1LW4p
31yI6bdEnpY7t3Or28WPja8C8OfCCMGW318y62t68QQJVeC85gxj1bysLKVjdo3JpCcqhdM/Yjhi
Hkw4sbeUnHgwz+FHn8YbmyNqYxQ7mH7wlbxU61SgwpYprTIq4Bbewu7pr+YK/+L37+qND8HneeI9
gdU/NOYXGz0nTJqJEJi4kkp9woVIsWMl6RWaFPEBme5FugulAKWHTwW51lykJbkv1uDUuQ47TItz
USdkJPA0pCma+zMxGGBrXQKYOJoCtGG1qE6t5tCO5ReRxufUSPGZNagPNp/XT5hcDhOej/jDUXsZ
cdAUKsnh7WPoa4js4OA7APhKUu37T/j1uqG+hMULssU2QGn7/MsLrWQubL6hKCmm9GvV0lsObTie
VDB4L0k8/Sg48/Ub5XrIh9loiF/0X4WsGDm+aPgIRo5VpXtNFuMeiCDeyxp72vdv7c1LIWPmvLN8
luqLW0uZ1RZqaorI7/v26K61NBky09FNg+yDS73xrtZ2Cqb9Sg6jsXvxFHOgNr9gxQxFWu9xIXEO
chDGB1d5812FHoekRUMAJvv8KoGQZj6N3FAM8slrctuziuFU1E0OuKGXf5Tw+OYDfHK99c+fdDv+
pMw0aBV31fbLJ+UFOP0JM9vLqfyIvPjWpWzOOg5a2xXYBz2/VBvqeDRwgIvYq4MNIXEi0uQan+Ev
6HzQhL91KQ46YvNoFZkar0/5yV0l1tigrgZpy5rOOQ5I4jb2VIrL2uyM7fsrcFXEv9iVocfTzxBs
x4zLMddu68m1SrcC0l7djiv0P4/Kq+EHOllw3XiWjZq7bnEaxOzqLrcWvNIxdt7Zra9uPDxZomx1
MtwQGR1sO7jngDZdo7YILT5KOXm9eNcfyaISMOywBLKf/0gTRVvYYJcFySLHjVXEMXHZVrh//1m8
fuwkKiGGQF+6elW8bNBBE6CsDn4RWRBEDjIui6NShB44uas+uNSrHjZACGNR73IOrwzfF4sJ7ZxX
oEwoAI6XKt+C9fhfpgBcdBYdSlITOX0SDcH8URX7xi06gIeci2vwmfmHw/jkbePFuswOxXSUGYgt
N8sE9YBrdSeDiM948PUtL1+fstSXS2vAAGbO/frQeHG8ZaRu8vfqqv5pgvh8Fgrl5j99AdA/PY9f
CJWb0feLp5KE3dSYHT+ptbAyM9CZXfQm8I1MjI9Iwq9fQEhTxnqC+cwL8F8MYzDgNBkjpHlUYEX5
YFkkdw2g6dN2NB0D06+Wuf8sP2Lev17H8ExhWruCHdKEgf98HWcN+BGulhlIkqPvgtGeb8lg8z5i
qa8//nmlRWVnC7YQn1VGnNXzyzRu7NZBPsH+Zfh7ukwlRLueGSwMuGBaGXXgm8MYjEfsllZNK+D9
+y/yjftkMESp7DBNowNe//zJMsv1IkKrFFlEHY0fet1nu5zEp0/vX+X1YiYxkgkEhRfxn3/UY0+v
wibZwpYgKEDF9nDbzcMNlPDy3iXN5L9xP0jIA4Gmh1P6ZTLtrLClHY0BIooZxvu4QeHsm2Hz+f37
eaMFZswJcxviMpWe9TJheqkbxDpFn0WT0fa7zFrFlVgkTFt/jrNtinfsDquneYsqFhismPvd5I0/
kAIHhwbuFbEqMaTGbMZMC4L9B0f7W4uKZbV2YATL0D08f6fQbGKqLg20jMSUNJeWQX8OxrLoCeCP
T5pe3IsrrKLUvDWV98HW9WpJ8VhYNOzKnk9G7su9gc2xjXuMCDHAGPI7aYSIV3VcfnCTr9t8Smvq
I6YQK4OdgvP5XWKZX2gOZLxloVgQSNJJecjGGAJhVQAzeHkenIRZAINHwJ3blXL57gg5HHJogjsj
7bsdTtD+nQQQ2v5ZHf/fNfB/0TL9ve70f1c/axKZnhrk8+//JTsV/wnP3sbSh47YR2y5ghn/cotA
PYrwYxWlrh8U+fD/Fp2ubhFE0GIw4YeMdBlh/NuQij8CAAAGQL/HP1+NB/+BW8QLQQCNA3XwKrSm
lGASb60W/U/3Jxx7DZTseQbPuDYf0yHzr4FXcZvEzSVaqcUbDQ52jDs/uKPs6E7iXhl3sWrOlW0S
o1NgNdvNfOj1MSvnAZsRaDUOg6gvoF8DURFOsIP9G5BqFFZRNg0/SrN9WJJi2A7GfBMjjT74NIk7
GGEQwK06PxYenA9Tr6SrxGkfWpEC/gbfmhGTlqq2z+YpvjM9ae+rbpaHWLVnIiiNCPuWu8YT/SX6
o18xTgzY1pYbFElbXOXLr2oehp1Ws39qQf0/2Nh370QpsP02NICqmLofDj0+P6W8GPIqGiGP7MIR
y53KmVJm1rN1lQBi70v2LdJG/ou58+iNXEmz6C9igwz6LZNMq8yUdxtCKpXoTdAG+evnZM8AYxYN
9G6ABrrRUL16yiQjPnPvuSiPIRextJydKYy1xgnZ7p6GztBg8I91RPbluh3mLonaxvxprJVgENDG
QWFXuxG++TOW1kczaX/iQnuzphhJSZ/Zv5oyjp7K0ue46Kw9JIC9z7J7D0eRXULVrsd18urTv//W
PjcV//nf6RT/fK7+O7rinP3BbNH8Dv/yp3Z/mxtGs/+/P/T/kABzO1j/xUs9InX537yv2x/4r7fa
/QfNN9M+7G+4KW6j8/98qf1/2PDdaMttrkaO6Jux67+c5Jb/D2BfNsOIm9/6Vt/+90vt/IPhAcWW
icFN6HRv/85Lzcybo+N/VFekWZDByhWAt4i/j//6P691nmQEga9UV7o/xceersRHWalm9z0m2mlr
uvLok2pGxpHZ6vsMA0xkqU8XZv1mEqWD6KFOn317wfMDk6t4YR0faUQaLOStzOnzIsB/pam9i1EL
+5UJHzKznY1fgDkqhdpm2XO/mBYQxeEwGVOEvZJ8rTQJDHAhZMQcIGMGongfcM3cmf53143HBSNO
ncZFYCkWuBbEjCYpwhwkRaLao3Jo3YQQ57oWG4qJBwnftLYA4fdINhZKZNRbFQFm0C6u6TwDY17N
nYjZSs84AMigjrTuPGsEda1aWBUgzMrlQxkoMnJsvNIgjA0Rb1cj9e3j92nR9mSlpYHKxygjo61L
PhuyEdL5aLSfw+AHbea9O0UEJTIYzY+x/mnhS9XqbcIIz/pZmHvXr5DNkJzUO6RDjfqLLKtd3c8v
sMX/oBJqya8qXpr1KAjGyfzC33oESJXIus28bjaaqU5+oe3dCasTyo3RKpLjLMCX+DnE0vkRqP1x
Tmv16qKI7r1nl2wIdkkR3lnaYWa0jbp2eWrSNVfjrqhTRN9u+iBzZ8sudE8o0k6K6k5XaOdz/wFN
lf7aUKM9G9QIZz1uXodBBOAsPiu/iZBLvhkDelZdAo1Bt1pQUXVPOSq2CgwXwqG5DCoGfIg/EFIx
Gd6X4Atc/3v1tDPV9gkz8RS2ROH163y0hXXLVTIPQFbQ3snsFXPJhmBy6vxcJxk0Tx/rFeA8kqnv
VY7zX699Q88b2Gr54r4is8O7H/PyvhPzppQP3JMgDEhSKOPQNxWYZkIAWDgA2EEcvt6JFS9KZz3T
pPevaqxflpJsB0Wsxj5rlnyLHATBgE5Y1EjSrTLhcJsIs+sJZ9QL9X00G+dsLR+E056cWAPpyv14
I4OluX+JkRbGVRJiTdpXuf3Q+vFr0/CRLjIoiqNFeklfkCrhO7u5qQ6Yq5E/nVvnEDv0PxVa1tTa
K4TICXEZsEVfPLArtvuTJ9WmaU4FsLG+SpvAJJ7VPtli3HKZnYQDeMXvn0XqP2XlnzU5JUv+IgCW
pg0s32KM6I5DZ/pcq2+/f3DA9pkpUWXNbiTTMCVEJClOtGaBGhv+/Y3lNGvDN/oXQjgk2Jf0IWb3
GJu4RGQHpq7v+JIxpmg3BVn2Ihf9nsiGtwVBlb5a21Xg8HA25uIbgPfAv4MG9uryzs9gENOHSCd5
aAHfqvLgxpMIUWvuq75xNonyKMvRjQViuqWnmQpikfarMjc72V5+bxTd2ZTj75xln1U3ptG65O9o
0NxdSnyJnMyLLwjwGjWU0nVuL3+MlfSFtW29h7lsQBTG9YB8CGlBbRrPqTVNtJseEXmrP261dtL4
+LX5MHdkGOYa07na7+5Fbz91jBrwVpwLvwM2n9e/xbrYr6U7s+JmoBZIET/bZsHPa4jCiUzsH4sk
29p9ekz0fj+l2nks9LDDG9a5/Sc3N5isCr2bLb6xJu7LeDiBX3+KByapbn7z+W3ypB4ihap5i/xw
JE1vMVCveHNoaaTmySRK5FesRsT5tbtpJnGtzd8Zn8GcO+p9tE7AMjZlO05vnjkk0YTK7meOZxUw
LtTISOwWH34oTj82v/3GdLsasOKqf5Lr4N4ZHRKvtPaaKOuHIXJpJHd9zWMqvZsCrre1sJc37N0S
5okFVy4ekiww5TuLXQLlOn2X+1rPPbHqfybpmeTilETyrXKJaJEjKd+wD7znLgHLcfzeVUet871H
mf20PXLUGOVbIXOQSQ8i30+8HC1KcSfU3GumH3EGw3TaDeYfeBlDwquBY9mUp4XCs0qmT7RwKVkD
8R5jEb5SMu14DNuGR9b8ohcEvldHJnlM9I24K8owvlGflHUu54wUiZWQG/RD+vJO7N1GuNqHTrHp
ygqpHKk/O3uFJlQiBQgWb340iAbN5+4OgspdW+WPqe08gYsD7aeXTXmCln9x2+yzVwpH2qiIOSsZ
M5fguZ4ycYfEHmBhwEMi0COs3oNnJR+4N8ME2U2ckdvU31nWk+R8lULHyJB8Mu4KBXhtDMM7UkxQ
G/lXH8Uduv++u+uTd4wdn1rPSy2PE65mGxn9iDZworz1KyTQbhcWWnKRMF3cRjvbqvzIEDE68qUq
u3evxbDEKXhiEFIGc2IuUQ0lENMzavnWKbepP7gXp8XMdgvMS6fuFqOOhr1HR6HNxYPg7z5YKylQ
VZKs+1bhynMvSFB3yLWxfKaXknyCZuJbZslrLd02kSKENuUFuT2wFirLHXKVk8rlYcTtkrSUGeg6
SIyYpoNf92QnlvkStlbxgdLvOZ7rb4tUOdW5RTBXcViRRogDiDAaZ4uvd3oaa2ObFt6PII0gFIn1
Mzj+22CAWJyTgWwBnzeoFytUqc7ZLgJjYaxZcVBDaQBiTmyIi22o/FDYc+CdrexxIZMTNPBuJIs6
KIlZVQrmVJ6Gcafil9GnZ6lyEJtkZg1atoUBEeVu926b1bNmxA+GXI2tHNotM2k/mDLoau1aZjuL
oyod1i1yqW3RYF9YzVNLBGisdiMSeSwtyP7GV3A8B7ey+PBbHKkr6BPsIFQmaxMVnnFCeXwd8wPi
C2xEs9B30uXTIfzLqYtjjT4YptjNEnXKapJs+aea2YFLTGyKPt4C69ytlR86Krs22OIYZ/6dEBC1
vhuSTvNgVPKpNasHhMhX4ahHLW0iZcbVh8kMqxydp0IOH7r+W1Xmbmx+jcU8zv3JSL4SeyQSqD6Q
/cC0aMYZXZJGigmL10anrKvPaXuePPT0R316NXijY+I82fNii7GXt9qvI6kv+yLf+0C9iRODNAGk
z381kZF78xf4VvCYaktsbsYfnFSy4evku8NCrds0WPambhRqkJTrovrMbwXeoNfirSttoqFsxDwe
SDNofZ5a9gL9JNMh92Ss7LqmLNC18QkhnxNlHdqIOP/F3RqmY3FKrPkuA5seMIG95OkBpBOKnSWs
nUq/gG0Ls9H6040AVFiTU8k0e2PQtoSTceq2+7akERZtFkq7hkjaPDiFoHxT33Ur9/OK9b4j05HY
l6PInEOZ4C3RV7W1nebFy/to8OSj0Z9Fx2NAHsyY/bo6uWsGovtGP/apOJprfe8bIgsJ/EkRnYI4
d8dXmRjUH0MUZ7ERmF0c1fa8Jfv91Zq6Q0bpdNHALeAnjdkZFRycZrrwg1ZaRMlUKaTiC2IqxmiK
7wIgEsFJOtbh/mja5xHpL4eO+evE60sz8ysQbr/Bq+k++rl5szkDJCxzcY9SnBl29WC33bfj6TDn
Fd+Jo5pTlhNsUvuf5PBEpIRcRWdckU0c5ubHbrAm2DQOFXjXY6nP9AGEhNr507i+1KiZffKBSCs5
mIUfpqswA7fxznrZH42ueyWQDTPR8man82vhinOZGSfuic1Mw503+okxRpghvcX9uheaIE5yHU+q
lyjGrWnmzMbH4LgVQHxrm6boeFBVYGPM05N09Ki1cKOvDil7nbFBpvWMK2PvI1em0Xle+Mi1uQr7
6oZyxUyJvNELWcgRNjwNLx6BR0E+6mk05+sut4j31BObmJvhq4caR5S0/ofStftwas7/Qhn6JWEl
yuEx1bu1EMMmdrqlDrl0bUBItdVtNFx20F5JOYzbbJ+IZSdbcg4ZUNmHMk/CbIifGK8k96ViW4Gm
v33BKMOJmzbV7F61RRXXf1o3HINQWWuCFenbLeGeukUtvYvBKcMM8kKnRkk+YiXg6GujtNbelNfE
95qg1ZtMLMHroLbI/w9rZxJMMNrPStMuHpg+HniPJ7K9ZXF12oxBWHfII7sF6WD1CJtpjDw31d5S
j3Ygr934U3OI0NG1DhUVFbshiuuSu+tWYHQ6lEyeidslqoJlGYOW5lj4GK07Uw+apr2k4Kw3dV3f
d1OM+Yoo3dyOym4QoWO1ZiSzQtvkVf2FKjG/z/Kk/wG71u+9EvyE0CGBZJRu0kQyMBMusPMarb9j
zYfJoy+pDLIMBcPo3zkDF1mXYLJRukYUk/UsSNoLWdwTxkanZdd16CrxNYne3Db1KPeZJUgfkGRX
r72DPmfqzAP1zw5HCYcfdKtFxxHW+yvq2H7bYqsKnPVKLMwBCNpDr5N9SvmXZnFA6saPu8pgxmMK
qyIJY3kL2Cjv6tW5Yvii1uRlESMBbBXV42BodH9N5kDpqdOrwkS9ayx63GHga4vXGmu6TeLZ0hGj
Y9i3PC69/2w78T53xqPZiv3Su3eNlBFJklfFk30qsl8sEB+dPu5n3/3FVhEWdfG3AxGS9fGX5/p7
Uf3x/NdkNl5No3/qSuvZVlV6jJf0D2DPL7vrP5uq/3C18TED97XRLHGt0g7T4ep8tQmvgp5Fi59S
Mqvh0IsW0wRO1uynook/IQTPQi8mpG+aTAcvgY3nney9hqkmg3+66XF963TCMRsNsLlcSqYK7UXT
NGzM64NoVbo3y8/WgOSY6HhVMnu4ovp0AO/gX3HG/ryWfXpxcwxghNhuEHxv1wSiqq6/9lwhxA8/
97eWMBu/05vR2q3XloPGwTwz5DuhBsBIJJTV6VNTl5fY7i+tKEIbkkDQrj9TxuqLi3eTYj4IZJES
DsB1rQh2K5YZWoPOBDPf0ZU/lu20HQoQnIu7fDHTPbpdPN25XvKbUeYYmBRKOd3X+vTjDxik+WZp
+sHXlGv97q3ulrEpZhkXrpGso7rz3juClwJTZ1dQ3xBEwkXOL0KA5J9ZPtxji97buMLN20UiHBmV
RNFF6CJpVhOs9euRWOBd19s8+caxNsyTPo8shscXW1Qa+fEu2YvudvIMyDJzmGVw4jOy1CglA5+T
qnCWfYfGzMW/xxRFvK058JXMYrxh9LTZSIXn4QA7g1LK/bKyZl95/XHMuAmH9jCajDRUrJWBfxNZ
kghImBQxK1Ns3JuteRm8CnyB9koa7rRpNLb+0s49PUgpW/dJ3453brOklKLqMJULjNs0H4Y3KqLx
zpfiD2PwgBSw0GCfFHgpSyV9SuzLtMwK4ifih0NqLtlldm/FiWamzhysracecNiUSTjbzvyQ9/hN
mGY8mbLN+R/m8g4A5oi5mKEUoP+A/MIaB06PpsGOfPWTKwt+wPCcZuoyZebfprYGTsxZXhKzxexh
W93yksTODK8PTqvAxHwrMcZFX0Yu4C65bbaaPSNt1GpxfeJfmwhXvX+qF77BlZckGmbwG8pU16kZ
oqnGgzjxCZpOeyVFi+KqYvJNCrWebQsM9zt98HCE6sLBIHP7zFcst3hLkgx+bZm+ssSNPIuxzDjb
Nsz7OL2guyWCnBbZzJf3tvQOjM6tLaZwfF3Yyo7knT12Y5HdjYtaIjfDIcOWAya9Oq4ml3KhXAWF
Ny+eJULxkKWCHhhzWoQaxiAVMgrCrqX+ELAT2UY73GP32sKUQOPhWnQiewgmYTxNW6PSk60eJ4WM
MsVjP0yJc+GQL948wWAvpxfgvP4YF3LVkpn6ZXAqpPJQdPCSLZfR7tXLUmXLl1bqyW9RM+wcb9C9
fSaTP6wPsl3SsuojEBHVcUqzxVDkWLZdUJCYNJWvtkEfTbRi0hKP4I320+iysRsUQ33H2U3moVfW
r5kx+8AcFlV29qAasnfzdTvFCQ2ZL9dzOrZvmqkfKq17nHmJg0mmj70+xUES279DCkafGsV0ZiD6
d2l+glQRNrgpLbvfGV357Jl/TOKHYPxGvjU++vW0hJU0z0h+f8QsuUVlc5i64pS5VbkXiNxzIsil
MHa6YjS1TPy/08CjX94+F9zmjxjFzpXrq62eTIS8SzN7K+MPjKJ3Ynj0q0fp1Ptm7Q5x7CRXBlOO
nTDnLHdtrnD5utL4XHvco30OCoYcgLCV5QXV/TmLv1vzaRmxd0/2JevM96WNOvtdMJZjpKcQ/3hT
fskU8TzcShponVCr4ffLfqIUWd+ZeRzRM+yNW76naxpHF18drm56AUM+TbFG/5bZH5qO0KAuiF91
KNCZ0gde4T1moL3zwfmEUAO81/Ej6F/Zxhgql8GKPOX2c49J2uYsG7hiR2YJOI1OZcOuxmHYkzEA
6vV8n+gYnCn2REUqA4qDQ0LXsxAEL+ZpCYbFeyO+CLJb7AXgTSo66SZoNSxu9fDRa9eeofQCy6oV
N8N2uNjkVijiSPs8tNyV42iN/STUEzW/15bxq7nJ7+2tciYocrXcaZ3+PgAU4UlcH1uM1JZZHsnG
6OoDc9Aj5o+Dk+qBZmfAEHaT/1bw7KhYfxir5rNA6rWZpjgSbXnwB47jeXhqbkeF9tw4fogZGSIe
JbMaztNk7aR+O5z9Xa3+gJD+7P00XON3h6HEOG3nxfub0+FoDD8L3IXVmm6cRd857ngs1LBNK2iZ
USGeUvVXVF+l974AV4nTH47sk99NEcyEjVN89NkLEw29ynYto3ailkJmCpe+tLc4M0+ZYVwsX9si
6mKkRpxklfy2DbeKUZ27WLH603e4a8nyXTqMvVZY26AQCB2GAIzDNfe2WvrmOsWWJpcP0EqOIv1M
hXmoy+qgTfelwQS5cMZ9V1n7jGwpaTv3dv3kmV/laN6Q3dHUCMKgaeg77LKjAJrBLvUK4/QU07PB
4DYjwynJJuvCemVCLbWR4Nb5u7KSn8bgFsQbcV96Isxl8oAh4Lhy4kksx6W3spio0voI/+OtNeCQ
yTc5XWq2IPH8apjZtk1+FbsEuCmdeKvn6zwAhKheYbnw4fYb/InV/aqBl5nJ69LUYzGxigBdsXMU
6JDCO1rZdKd3DQPhJJzM92wdDlk7P5fiswQLlk/u49Rbu5wUQgdnCNqrxP5AnLPHRYmI13dfRpt0
UOrnO6vIdpksT81wjf2xeTYyUHKatpc5ebQsk6veD934KcsR+JrOpsZmYIplm9tJtBbzphCCSx8B
Zn0vU3ezajGX4ONsPYPmCvD2VGcni5LhExDowrB3OGigXdyOWOg530z6kR2P0d3RR1lENLfnVeej
YziZHgvv0GfrQUuONdVxisCHQjGL6vq1XK+lU21t/VPjCs/v2uaoEnePjR6S2bM15eeZwHB94QKJ
eXaOPgTyrIAtJmVY8sjc2kJLa/bZ+hMjyAIL9lA2VSDVm2eRPCCwG5T9mflyM9/GzuvFsGkhZ3Or
18k9Elh0+eYuN3F7Z5dOnu2CDVZTKNLiKJOYrGXeFFq2OLjSvoKzgNHP8U96aR3p8mTXJ7s8OxSf
GjAJRkVbgmCDpv2r6lezfyPVJBPcf637SGz4iXvoHGeMQ1gjl5OzhQWCN0t7xdAcgaThvK3g9Vki
8tbd0pp7kgk2HlFzTXfpBM9tQpLJ/GHmD2uPRZthOWG1IPLv6nrnZeOG8fBgcrBknFFia/lIEZXx
bUDgTd0aT2R1D38asIzP+sOz8ce4J01oMkyqihWgxbK9hHKWEsUKfM6MmnXcF7RflE9gMNeDgFfA
piDsSdhN+RJLSVpqXulu5JmYyhYWGsTrxMGUeoIDb2Rfk3L5lEYg0fEfrKWnPSvvWoORbTne9evQ
7GutvZJH+zU7zacJtW4dxjd0CvItn8r6iFaDotAo2jPkwI9Cva9AoYHz9H+aMrvrqpUEg4JZz7jJ
xjby0nAgRLrSrsTKBbcRub8su87VOI6doF2usc4vvXzq5WPWL4jQ22iUTfaCgum6uNbdIklMVkBC
CAkPCDEHly/054JVhFx7G5diFlUji7WWn1y+5jqq/NfFeJX5xRRxQJEerJqMGp7SxURcRYiQOd0b
PeBADY19dxDeF5kcj+TQbkR2D2GFvUwXAV7ZJfYQUSrMRXNIywM6rTR+F/Optp+Yc1+6yqQCH9aN
sInhtXXGUL0cntbyFvY8mB++PYel/+FN7V3rmKGP8zyQcDZc6XGgVIe8XM/6Yv7UwBEYH4cEn0W+
INIgJax0K936wsTAZBoFLaCwpju4G495r2eberZxSfXFtY674sNZY2dbLOKeN2yIcjYlEaENHjMJ
X/ug0+alctkD9eMH5BIwyesWYuVDAoUj0J3sb9xLujNx9qdkPWaqjoYi2cuedERf1XuylNowz3me
Jb48UCIMFxd3P7maz2oZoSuGl+9G8y/1yiZXI/WxLHwP4sIwPU+r9eXovOe1rx5xdW5BBf0Scn8g
zw3mZJEMLL6Y+fsMKLFCsBVR6gH8j/412Jqz79fROzodTeUKFtD+Wli1BzgEFcMihizJ5FQH11/O
/WhCb3QTJwTBQniVl8oHiBaP60j/MdrpC84DE04hc440bnXeqj7Z5xCPHipjG/tmSoF9ncHFsbab
IYBl5pefrhmD1ITUchYgV8mpRHjhAi8GVC1nl57FGBg8n0fIX085kZc7j/jqYyVHw8axnhRbl+F7
aFXdvnXVWwIDnmgPS0VW9zbP3l5L7S9cmdsCqyoDRPFKmAhNGDgR/PpItK/OJAGCltvEk6Cj00Mr
9LvB1y9uOgVlrjko9ZQ65itRS4iC7lTR6WG5avrO50m6d53lZDRwsoKyTpID2RLlVgdnSXpSXpZv
YmytPBLMSXZ9b4kUok7ujjRKptA4VZLnrAATFbg9duCgQAOnh/lCpLlTRn1rDkfNtEEUlOiMRovf
qWfvwJQWeXuMjTWzt3HcNrterx8xntWPjcGKFOiZe20TITGg50NUOJl4cfv2XMyVGdFsIqRyCSs3
WrobsJgqBE3OwjzVhyfJ3CVipm/cz6UOfE4tzrA315Jt9aiqFdWEyJYHOUGACSwME9tW0B3reKaC
yjRI9Wr/jN5oFJc6RhaKk7kxP+bKlb/TbcybCGPetDOzprKQ3e+a6UXgJ+v4l3dw4joxx+vadG5k
FpDAlipnHdxq8lzx59AyLARjuis4NVqYxJoCVhQqYpn5M7VwEMq0FPed475OPkMyq433OeKNbTrW
5gdLd1bTTTsSN7ZqEY5lTo96NkK91UsyDDP/nZRMSt1ymAmLE3/TWlrDvnZm+072s/nVwVI5Ydov
/lLHAjJZJMW9TtZbOmt7Px4gHfmrZNbmpCPVx1rvkUTXd47G2KmJ93wXoBvpOI617P4Ok9FebT+l
d2Qhya2riNPmgmLao00W1d2sH1KN6kzv5xHczWK/T7Uvm43R9z42SmU2hMdo0w5g85bBx2wDsWyW
MKWngWOrMfmNU9m7ZLN5HZ1wuZR/O8stnlCjto8TkFZWKGuD/Gv9HGKcjnq1ln/9HMhz2DMqYhk7
tSZ3clbnD/0IDYzs8X5D7pTPl+zT34GjojyoBCS0WXwQMS+uUo/Fx0Brc2hRlJ3FvMqd6GxxgbWV
UOe01FUNF4wIzdwwSCwiuoEReMwGtIylw3ttNHd5DjXOnlOkuZKsMMuDGsI0nZVKXLTOrtbPhMRo
7BKV5f20Npmz7LR1wHLoW65E3/jfAHaNXb6Ctpnazj7HSK23MHO0IzNqSinu02s/aeoNDtRCLo5w
7klY67cOgSiMK1vbOXWd6V+8ArTt1A5oYUwaC9MHlBgoOUuaCmf6LgE1drtM0+hc4vJGCO1q/dj1
HvenSIxHY0iqgBLNbaLYZ6FLD7aETaY1zOYKYoASqElnRCEWKVTNktyPjIAjWs3pvnDAGwSDp7GX
Ntx5649DerYN9sGJCZaTV5lujlH7rgBGn2y0Vn/zYiIKtrLK1N6qSu9zKoZkgo9SrTLkFtMeRYHw
x3W1Hz2uFIOGJf6pultyUc3aCc+hEWXIqeC8TbF/8RPmJl3pj+GQux5fS2YfjN6+hx5QcWvWBhFu
IIkZbjhkcbSNa7xZZWwCIOv9DmVRWxoXBL+jFuRxDPGHef+mQEYSaZqXG7yzorljusEEPL8BYiz4
bqIhQRBKygPMvGWn4jk/6V0+Rc2MaChxHXfvNd3wGONke2jpMqRwq0tOOYnsY45/s7ZbZnDdiXdu
m+xe4e7bEVtBsCLO59E1WeXGK3PiVgjgqG3yPheudcxn+21uanm1IIfeC+ijHNfCjPi1AMuacbxn
jDScZBEb77ejcGv7dFKirZeXWZ/4EngmHpNC2DsiUvizKuMpsjr9YFnN8uyMDnMX7EdUhchoMiYU
D3onxgdmVa3G8h1SD9iwyXdCGKQ4C3LNstuwHKqXlF1C7M0W8crVDONlGY7e3EveiEQLlWd4f60s
Z09DMOS2adn78g6xVpH0PIFBsf+Tz+lyZiT33YB0gHfb7vx1Ypc8FAxkSrXWF7fBmBvkPUX+AB30
kHaFvnfAIRy72dwtPtqZ3vcOrguMu/cIFWt0eZR02w9tbY1n1pbW1pBqOcOfWSJtKHnHcii0RMo5
jyqunTOsX4yjExj+qpHFq9egP2d/KywU+rMaLyZ7EtKkMj2m3pmKezWobJve5rGDSB+XqjOvC98t
+WPQByItEe6+TNVrlnvlA07d8W6y3PiNrCadmVvxbjBq2FRab4SrUs2+aypSNK15a0ww42Oqxhff
Ht/hpnhRO9/Go81Sjq9YSW4saZk4gD2dgYHS6g7tvpPK3thQwc95brH7h0sGYbVik1Qu7FwsVpUr
K9KraxsIsyoGQeyST6qYzUsvsaV0YKKY9TCiaWb1HcemDvlGob6YnZEhOqG6qu3WKRjYpZe3t1FE
LTBuenE9Zl9cNQgzAIlG7lxCAYIwxKVBIQIot90u43SomOcBnkQ8zfzlUySFYXFgw0HixFExGDW/
+DJqvrpYIC0wK2j3QZHdFBgSlyFCL1Qng6ziv3VieHcLgz+JuiZcTQ0tTw6gx2/cja7P+pEHtNj7
BIl9V4WPOJO15BUZB9Q5zDC7ck0d9jyG0C66SPm9m2IfD2PHHCZRzkGHUC0Z7CY00MsQY35Y6M6z
XpaoneLscUDaSInpTQ1pAyLbD9QfAX+t9wYbsN+Dpq4W0OQTX0viGe4U9r1InYDBoLqKYhwYHKFj
u7h6adx3kMcPuSB8ZOOPhHBZbp+/tfQIqL7w9IatkajfGXbk1SpXB0rPxHQac03P7MJXR/Sv7HRS
/nmQvO11Mu48r5X3BeF9370Cqxw0zkh7VGryZxma9bcoy+bor/oCTC3R2BWAGWEHq5JPNBj2VeMk
3wrGUEcxTVjwZ7jtD9pSI8JOjOE0jwzK53Qw9qua+o8hWZMw8W2qaRMJtk9g4plJVhNVkMw3aao+
SvoH3sRGY2Y4IPN4HmNFPm2RV2c/jidi31cfAKDQiLOxXX0z6mj/1kZ18NMZXOA5Qh0LAxty8yrR
sVZQ7K4q8fcqJ/2UtJ3h4Hi1ccR/5SNGUvVZAoAMs3xZrqpB0NNl7mPMhnKrXDP/SL0CYrRN63oa
oU+FmnIwcKTrJ1yv9rkffARaecPS1VXDq97zUAUKyixjusE94S9Dojg/mE7C0LBHjqAv3aWUubkb
yHi/Kj1mQ50Vrv/SOWO7b5xy3k0VzHitGfsHsHRcDGoCKgzXkJN0WAEodF6NgGldvMtaI7vindHu
Urxe313Ch5maAlpkkkgW7TXDPNKAjSBO1hkqft7z3Tk6uX6tk9cbBTAiKuzceOMw+R7ZKx5YDPuB
xYAhmoE2b+tM5ed4yXlHSCvgXZjtdf5y/MV/8JJzGbP8SDEF3sdVWh0TDLA/UkESlfGdLNYdE+3A
dQZKgC5et65xu81XjYhVppUWIn1fnewJ3WE3kARhIaqtTlZNnOvQ+Tbt5H+wdyY7dhxpln4VIfcu
+GQ+LHJz55jnCJIbRwQZNJ/MBzM3n96on6NfrL8rVWVKQnd1ZQO9KKB2gkSKwTu4/Xb+c76TrTNf
+iSQmk0QagMDivjOViL8ysmRHXEr1jBr21h8T3sne7WqyU81csbMfr8YZ2hirsNgX0aQ2UjC7eqa
UIMb9jQ+JflRefpE++Sriwhot8nqyfskuExi58pmhLo7PbE+bvV6UQPsGQqJFlOw9iT4+dWCAneq
9TpL7KvT8l+CnD/NR8sXy+d/hwMaehSX56X7/PvfvreWWofl8RPAevPHAI9PTuf/HA7Y/M//Ucvi
+58iP+ff8Xs6IPoVJ39CogbkFAEbfP6/hwP8X0V4roel3RsOisDr/49wAF1ygEMiDw4Q5UvnZN0/
wwHpryGQHtayLjsDEgX/UvX3n0Ol52gyUR8RpoI0dUTY4C/JADcs57pXkSCIwmmOk47bqH2zdXiV
jXo4+BgC/vDC3P8e6fylseq+pSDD/P1v55fhT1mE3/5E+Gg4ukk4hH/NIhRAd6eSvikORP8l9Cr8
mMjLTvnMpvXJTxnSOttxMgRvqRXf3UA/lkX3sageYp4THLQVnzlDMtBMWCPmSxssXNVxtu5Dk/xf
ynB4e/7yw3r+OWd+Jq3B7XLxGP45DwU6MovQfH0O1QmlT1GAZaK+wkqC/WDDe9owdublaUgG/1lz
9Xyoiuqocz1xDVpflraJqLelum0Ex7rFW8UDb2Y9RLza3NZB/lWAz4ctzEXMBH3wjQXFgw4p2SFv
RQAW+9aa3AE8GfY9+Fwz8TDTQxzsRyvHlwatZidixeUmK05ky3g4syv8mP3hdmZE4+JzdrI6Hg8E
r3G4cEHFNWj/Ps+srdVBf1xTttnan+U1BbTxzmVw3uoYjDjs3d24UqWGM5Ue8CYyyS7nyfzQD6Pz
IDMZHegFpGW6QSO259tzT3XHtrbuPnWG2xhb0CFTTE54sJfgk1RT9WkwIBysdObd4LMOEdbZu1y1
kCCLJ5NojKWqecuHML2gE/HLGnZPApN5y6G9BdjF7ojR+4hDqjrG/bpeE4pLLwg6vnoz7gt35jnb
z7xAbsoTEAonKxgNtstte4NnzblMx/5FLsp9XEfaPNU6AjtyRsIIU+1/sA8tj9kSkIqsUtqrWnsn
4fxSpNqIm4IpXeXlj6lw1H2dZsU1tbjWg/0c5MeC2/+mUnl1ZMd1xA8QVLuhd8WFSFGINk6ahVfJ
QpVuwcj2BHfaR581Gkg6gjsXD8pOMozgCFh8A8OXolIsWar0Il39d6znFAa33rpdEBbJwzVq79XB
PZqJ3tsBOnNjcP4VuW5vhcMCaaxa5F+qTfgndpdgRHGeUNO7bZLsZxnl8gf63LtZBvATYw2ru4jy
4dRFqn1YySHslPTmLRYr7o/AiXc93qmt9MJyB3NUHsgofm/itXj3E+d1yuvgLmC5dU1Tqjn6HaCy
HJtnvLb1lz4y7lO1IHbmboxQI0Vmdl0gwxttmXT931wSosynbRN3bLWy7jbFDUmyj3OVqzdczkSe
rXIAmZ2CachZPNI1upi2uovu8tILnociLnlxBM23GvtTR7/AbZbhqa3qVHzExDPwni9i69pZH8I5
v29FjY1dNDxuVJoim5XypXfnRwyVJV9QWR/0sBBTyU5FjherizRUcm8gO6Q7mqhlftJazfuEq9Fj
HWIzFbYTR78J21vHTdevix9PX6E5hw/1cnZu6ZxVyjLmGeTEDltXSu2GsVc6YgGpxDLdILCGls0U
1VZ+nB0HGGEMs479qBljIw8fY1frc28MeGt/uSmm+CVERA8DE4KCnSi8bxNLHcp5I0HmYXgYge5v
2WEcAp2ERzfCzDpNcd9v6FAze1OExa6yc/9jnNG0pQ6jr1lmXulAKVidNHjOiy5liO0whEkSxK9h
Y99XX3W3HjjkU6yjtzLwyxfubObBBDYDYOXJGx5BBeEDQ1OZTJq98QQ5hIHyKt0i1ZM7S74tTlMe
Cz6rD13fsSMomvreL6txG7dA+bJILGi0Faa8ApqUn3XvyHxY0cp2+ImY5tHXFMs7EVIJHRaxxa05
tF/6Lv+2qJnX0g5E6V0qAY0Ir5QYY9If7h1dzs+OH77Nwn0V7J0j7uqdvKnqPj9VIeLTmTLtPZrA
nS9F7XsXpEvMruYB+enNDcZfvsCnzstwmDCvoRI0dLDguSild4GmyidxtMVVzOpo2cXYK05B3PG9
NmoMuQn0wQkgKtJA6SBp9FkF87xd+u6u6wUNR8Hcd7u27+zXmJAo7YmZDTEX5hiKt7QHuM/t0s68
srr5GXZWndYBdcQljVNex9I7DnGGx62of5BbpdWjT9qrsJva00whM9pXnMUfwpPtIXAKMBhpmvub
mV6nvRoCfYl65lG1Fg27rJXiJgnK7gF+fcX1rF5Ocg6dC8m9OdhI639fi6Kf9yKx2TOUO48tFwye
Xbt0023Wz/klYODmQZbWYxegLzwaRyps5F2wcYVeDo4LStrmlELKKOCuqUQsdgrW2X7IRXrf6ozp
16j60pbTDs+ZwNWLCYPmMxq56cC+qQhP/ezbcLzXiCpAxmiYgQdiD651uMX7JWsMP2TBgr/PsuYh
2JVe2yz/OaGIvbbapHuHM/59gFF85duQKzj1B/bKz/OKcikbdUcmcgS61iMZsdKJcteVWfjhLFhu
s2BaT3M4Pvl9k13mS2xZegfhvkMC2lMo9ZkrWd+aWbX7KJ6880bjkmgPxbcoLPeGBQoYePWmuZsj
PbQ4ep20zU9L0biQoViaNHNS3tSuK1mljhGPiWWicrxO3YfW8VkdzA7msipJcKF0/fk9dOCfgSGu
hbtubZ0eUtXf5WYtbqsJa9xIH0jCCUQqciKqQckMbpmRQ9KWZbWrdT09cW3rDs5QYBlLxtXcZmn1
OKiQfJf2s2sHOPNbwNxBGqFp7kTSh6fFsoGjs4Y01DBhchgcN2crHCfXfR14F1XoZT9tTLYFNFB7
5RhsmV7YafZH5c/CJMEFUdD2qvfq9LUwfEh5ZDvzlJOOW3p96ZbdOD9yP8Wdn0gXtY1WhdMyzFZu
syAH9dIYBLE1L6E2RPNN2CPQ+tFPxPcQi167podazfeLMM3Z3mNi9q/yRucedq7aT3cmwvvlKNrJ
wt9U0U6Q0aPp8XbSgt29dbovNHllJ7ox25MJYY7lc6av5TiXbxA01oMhArmtOP6u9DgPuD5SOx+S
HnwivoWO3EmRXU1VZD6d+ay4Tkq2e1+1080kl+hII5l+DPH+DfTP7JpGPk3Go3kChW67hq5/TOlW
2bakBRHehbsLEJdPCY+fvZUDTR9lW161nhPckUuItskQhNcg18xlky7DcRXxPXsd9jy01ZRhUn0K
aPEHAQ3sFOcNi3N8IZYg3EZSmbNt9MIX0FvanQ2mZTuNfXOigMO79eYa848orvOQVWKj4+eJlSvh
I9bf4ej/aNqpvaQ5Agy9Cl47hIQHOa5nSRDksqt/aDlgCMKUnI1Ttalgg3OmlQ8x65R90Y32gZ0U
3fLBmiS3nKTl6wiL8NYEsuXp2PdXQ3x2Q07yuknL6DML2JWZWfuvRSHTt2RgmS3KJd0SKcXw15VN
dE8r63QPigbRdZS4UVZoOYQyJotQV5TdlUhRFtqi/IIhluHRJ+EVIEUhG9f61lskA6EDfjce2vvM
U8+hIcToQ4FnyVCKY2DFpe8sxRNbj5u+NtgPfL0fYqe+DvBslgYhjABRfVF6uJvATRF6dseD6GIc
TBjFVEyFiog5yca8/NmB+UKbDX5UNnpX2fC8tN3Dyl3sBtfNd7bl78Qh8uc2zbFvS58di3ruGLIv
VZF/qcN5iNDSCSWAEN+hzxXb1KmZJmly+ZiMkYeqH6eLssj6Lf5HOhlqYU9U+4iDWha1o8Wn2sYA
2+5WtT7ptkkOMh9o1TAz0RjJXq8I73knz1KovoFT2T2i1GObVZygoe26TdhmP+hzLDYd3cZnaBmh
N5yl1ZLjuHQlKBsOMOxy+KgR7rH5NqZ7jsIqv65Ixh4F9hiJa0PIfrzANqFuaoGhSnat2ay2bzYB
kTqG0cS/d4uaQnH6KQ7TQKeVvw4ned7ClN2UHFDhxOM0dz/w42FNXwbDtSkmwFPSpCGIWU1RgM9y
cG/B8U2bhm0p6mD8Le4cc5p1Md+FqmDvUA8HWSbrVUNWA5MoHOhrCg53zRRy4TJaUNzkkEuLPRw8
PCPbKGRN4oTXnQ7UfV7UauMNWCDKsh4uUScttjGqnt4G4xBAL9brap4T7Nbt21o3H4CCp13Qc8GB
3K7Iyvvu+CErJHDBZuTJHyQgTQxffFBnobFS6cTivWjDLS1IdrfUw9koiI+FKJq0J9unp9Q6J6oR
aGWIXTrtNhSEdXz0uGKu2fBTAgLcw6ThcUyfQ7FdB7bxPmiNnTbu1978nOSMv1kl9K91xfx1msb0
bs799Dv60YrQ1bInZELapIaAsodwe5irVh0LET4aFVFI2AUPuko/2O48UVEmL8P2LAuvXCOHJX4q
ME2ffLZaX+YmKo49V3KKul6GNGmR6gjs1v1yC3Hf3cUpuZe8JNhG+brdKxXiz4aZguzMqE/7qaI0
Z4FdV/oxuw2//WHsqp4qeU7QN8I9hrKCfk/hICfLij1JkA5SdDzqgp+st+klP9PXaHmtF4lu6LV3
XNb9Rx3P5+V+s9JPsDyKFqsGja7ma+tX3JJp6WFdVRH9HFjzh+X5qjmLs72NDb1euS/x840HFxoI
Lgu+sB1Gl51fDBTIkmlUey3Ly05V6sAHaB/lZXVMZ0Zgd76eaCg+GO7h2zh7TJequpmajCMrxXkR
+dFLG9enUA686RlVAsXKzXV1qRpNeC6uoxM+BW3uvDJzs32hN+CCqHr2PSYVsCXeYS+pkKCBpDJv
urKXcYUfrWvzZRunbbCjYSbZOWLqLkt429TqBp37YljGHdmeOjcr+sYFW3FziHUrKKdQ+ecaLN33
NdDlQZfkBv9bQ/zPaIjAuP6gle3eh/dfPn/7fWdCyt//9oQc0byrP6qOv/2O30VERwS/Yo07dwsk
51UZvL9/1xEhOPzKLZr7SAC+B0Na9E/KSARkxIUHgaAmEg8KKAqWgQ+e//1v3q8J1z6I32CqICkK
71+BjICU/JNUJgh6ASBllI5FkJ7bhP8ilUnf11GJ7EPsofCIYfms8w482sgO1nWU5IfEq7u7qIUk
sVV2nt5U1KC3y2w64xDKMjuFuIte8yohx0Hija8oAFDCkN4MJlopdf5HPyKpQki4OFAQpGginWrn
0OieylolpvJbCXWZCDsVLcExifmMb8JYYbHJJqGuFsjw7yG0h3Ej0oX1V7DGOa4fX7fxzvAt8MEV
VPR7pWXGsN1g6LtLydtQad7JNtyX7HSOjXUw79BoA7q25Ijqd0MUU8+1OiqOt3Wiw49kZFLcTS26
yMFGUdVdSK5OzmZ0F1ZiQ9Os1UOYFWu6GSSZKjYipk6xX5WYOxKUPxakdR5/n5Ikf23waa0HVw+K
BRW1fg+hnLOfobXyJROTedEBcRb2eDJ401bmj/7M5mvTD1btSdAoSocSZ8z3TpU1d2VDmdvW6BFb
SjIohmt/LrLkopPx/E5rZvnWhmH0rUCShPtS5kwIThoRlGm9srA7FsgAUqtgDWC1OfomXScinLXM
Hid/jt9a1h84cigBe2aNmqudawr73Lgm48EKV/K2z6V2tsGQpF+K2h0f6sHv9S4lTnrsOtcrTo2K
5EHOJUOHbX1q/OC+sliDSUWZZtXbeb+6XtTfhImTrNsi0Ocm+1RSZzWHgX5KPENzTu+MzXtWJrSe
Iok40Y74Df9DOaXUJJXTSJxqbhL6/vi7YgKNQxihvUEo2sXG6cKNXXVIWFHI5iHwsvY08maqbUCZ
EQXP44QWgdgUkzAMuuIT3GPxhSSlLI/LUnAIrJF0hq1fYyTbYDQtUXdY8lCMZUZSPmsQcntx6ybK
DnyPODMzTfE3Ip5LX8jKOim+QsqzyWaWXpm/Nx7DO3mCdv6pknB2LmhcZvnE+NKoB1l3ncNqvE4f
uEgRm4LC7O2o19Zf5nqo5aUHPre8iDKdPQ2jRXPEiuvO/guAAdF/mLSNyqvFX8cnr5vG5K0JBdbl
uIgi8D2IifMJekz2ZBXmxa2ll7JmVwX0AB2zZ1HqRKtibp+chvsR5sp1OuV4Q2/HrB8QTEKMgqBz
6jg/Nl5J0+XkT9ON1/qY7ybXZSNq5KDgGMBXqfZpJ9cBO6rTRbtOABHkPoBRiFVyNMecj21OyI0S
Kfpzhr7E29QszN6XBLCC9gRuMxpQYAFzbQpacaGQVnK8Nm1NRKojiNRTM3dmcM3Qd1zeIhPgx17E
+LBkrBzK1KUXJudvMwD9qM2z4eIcbwY1pD+aKUKML+HuvNdTU92lhVvS2cR92eHFLIP3MC7Hb1OX
02Yk6Y++jf1RwEKkgPO5W1OKqN2+Be/iZjjnNp0sR2fHranjn/2++6oD2CQs/ww6XDvnjNJCLO+1
X2dfUALlJz7U9mc9R8QLulKs1KJF3VLsQRpMZPqjmkpUk8b5tSBnRPVXkFU/BKITr165Tnek/+mv
nmWkots+LFCh2mYFyRI7a/IhGi7vW+wBybJtDFvKC5kE9oH+OfakaUlaChJn0UM+L3JcyO0A33Tr
oCw/g3OgbEaFwVU1TB4djmNcrYzgvhBHlIg6PC8nGXiXPDaI2Glt933bqVvht53+YNlEzHGRuR/u
U5nEA211cab2GGjiy6my2A/zvB2dPQ+3LYS0JCKBrfW3KZj4tdg/eoc07OxgUBSgWKJIcWUw0j3R
ki5JziQZtkk7IyVDrh+/WerdXMKyesZL2i/FRzZiUdi5pWBb0FJL0kNXQfTZpo0fdJuFYac/JlrT
AKjbEkKJadtP3B3rj2bhQhSo4PzMKZFwGc59OiXZ1mILsLKGVAWzgkLsdInB4dIiCBynLoz3k4s9
gopVfBJ3GW/Xw5Au4ltRZ2iebHjrGMBE2sOK5OGpFtIywK02ZlzGZ8oasYFbE4VPPv/D8eTOYh7I
4Lb2Axwv17RKOelHMQ3Eg7MQvWwLXofKSQd0MmlXOrEwH6MOXvikIImK45x5xQYAiCGgVFDuOo7x
G3blst5NWrF+cwIfMkQZSnsMYTp8iajrcC4Ma8pT5S1DfnTonBNb40yY+YcYF9nGi8b8mapc922M
HL4dqmEM2BZrlCcPRIkxiqile5SN4maSCS+nGm6kkxvrneqW7YofKP1/mC//c3S6u/FT44n5/OXm
vTO/HMByvdNz1/wXgNWdt8j/wT6a4oji/Zfll9OnXj9li2z+5900v/vfyHXpr2yZvQC6JBA6L4gY
237fTnvi19hPoPHCLg15zAl+z7+j68SvfiyE7wZ+GJ/xdMy1/zZUwqNkj+yfIblseH1qsP6lqfK3
CpV/coHjM+1YnJsQWJILSr4EZL0/AikZ1gigjyEtiexO1w1oOj7SYK6TG89dkQvYP+LhQS2kuEfI
mOixXm0EiECe87rzMJWHkhU6MRRjp3fJE+vF5HxuIf6sDcgPpXW5n2loJgw/IpnzODjTrIVf860B
djNZioJYLe4It+ORnqkO0bfCnRu4YmZxf+JlnrBjjHxR9nas6TmKKqd+ddAjka0iX67bRjBl8PVM
g8vYH/gWFIzwr6kTFm9a5tW1Tm2KNbNOxNM05RF/PYHaummBIEMB6CxpThFP/AvpeyevGP2STFiK
Pwz4kL4ZUkVSR/mGA2Ak5gE9rY72Mrb6qgjr9MlVKaiyJSO5zkaJxUOTjLeTzQhPEhHpiRuP7KZW
+lqxi1qO1qFy/T0/fQUbUOqrWmF8wqC3GE5giqizjbsuBbC33mNz7QRl/wi4Yfhpci6kVzXjKWvD
ysFHn6oiLXbBRE0kWC6TBqc1NG52XemqoM5WuNSe9i7CJNyKnD11lxbfJvjQ44bMbnoX5FR8Ii5N
gjzQWMsbpzTRN4d+tWljIbF9bys3/u6EHa3B9FcjI/JMh+SEW+okGQCZqBPFcmmss/wlxsevN1Pc
zBiL3aq6VYkabo1vXFhdyTiDeMmpud/myTCNG9zQ/jVzO/4+bTNgSE3hv/racS8qhtNzgAdcl4pi
oQn/QxmmAaGxHFQqLF7ILyGf8L3oXspYyY+GJDjuffqik00Pzu5NJRoxQclOOft4CX/7o10XJQBM
Aq561xX361godiwdRH827xi5DniV/ewqiixUNZRqTskki7wrLGLY5jtdsFzqyjJnUcY+94k0Cj9a
H1t/A3+tvKhRfsuLbunZLJaKKYU7xse5+ft2jugkpgleerSU0xO9sSJiXKS+LsIGaUjB4yNgAUYR
YqAQRS35tWiI6GxXPf63oXFQEoZ4CPm4dtM3I8+BvnU2YAnDRi3edk1M/uTAlV83tliS7wUj0FvC
EwA92BKT81vi+XZ2abwPS5/pHJ5yPR0ifvOxySnr2jFlsnAK0ixiAZaVwUo0L/JeRY+Ta1ONZnhO
/Ay2rA6XZd5BQImpxVQ59gzSO225Ey6y2lb2jmzvAbjONDSiEP6AoQAnJE2d9b6q0uatmGv/e5op
/YmrovdwRSpeuKViZztNX8icTV9q168eg4mc/3Ek8gF0hiD5dGzHKnE3Phiwx2yEbE4uzzMh5pAZ
G/pMxbMihZToFH6JOzCGeFnzMEULvsVJru42HqgZD87JbjOs33MTV6wv3UJDdfAIshDkayBUinEE
709jNad/GF4OpqtBZvVN+AN8QPh1SGWX7/0l8yyf5ykWiDw63c21ysJtmg/Liy49ljc0FObrLkJA
Cg/JYlmsG8drPupFeeiS3H43uTu7437mhokpIWsSs8d51iRXIku9V20RNKHdnuXgDMn9VQURNNwo
qyDVUCofwVBg247OeV7TlKQ5v3NOOA0Vrj2HvXDBETopIZMtX4K4YJ4tay6nLDzeTIumj/+TCRsl
0bbrppvmglACMpYgnxVgC3aoCou3JIEGdaukbsCIJKW/WabJPtB4zxa6Ykn06Me9+2nm6mz9XVev
3EUJlbbn+5WPDTddV7ErsMtXlzGvxryNu6x0oKe0ebBp3JU5OekIdJzLOwXPdBk5p5GlxLjt56hr
N4pn1KuXpvBZ8tiPwlMTyOTJqStNPgMDvjg4yDi3fLBUuo30wHK1LyA7cr80hd56Uno/2fZRWdsj
aZdPK+Cv+lIvq+O8YLzgl+ccWCljej94+9iPh+QKf6rsdlPnpc7ecmh/S6eYS4w3sQzfVHE8xAfH
Ov6ty/T+2La8p7vUgbe09eNo/rBNU79FNmztqW2z+CoLvRrCR2Hs9yEvprvRGaJzjDRmYkUOJgnV
YLd2cjViGK6grmY2z7/9YR7539jAzuf2n8/1MAkRMwK6MegK9P/C+w/J9fEkx52bDqW5V/QZX3Bu
x+D94BT6ZSN2LC6bq4Xc8f+/6bD7bJ4G/fk5MB7+V5gJeRH/g5mw+EQOB5v6Z4jx+ZX/fRQM/F85
UGCJn2s+Aipc/yEw+sGvcI0ZwkLKnOKAONk/RkER8Z98D/3wXAxy5hj/YxTEw+ijXCcIluAOqYJK
/5VR0E9+KyD8w2cGryBM8nOfH0Y8vtl/nQVH3OxVkfn09GZ+xWqRnMzBm3u88HblzGdTy5UnPuJV
8HbaOsmFoCAXyaYIiJmu9VVfF/GxCZtvvQvFxkvBEKytgIiyOFxUOYj9joQznsuUO5f70Ei7QJhp
6ycsdPAeYSqdYYeXVLoxZpaOBfLAQQyyjPibsc5OsFi8JDR1jNQ6v2QIb2SUyTxmkdnxq3DHT3B5
hqycwS8D9sB201mUONxaKubBncdCPcysOU+j6r52ocFnV+a70Rq+gtLcNfWKkWUKdzrL3WvPJ2HU
Ozyy2Qrme/estuKtOUZBx4NsgbmnRua7Lk0hHfEO0T0tpysIJj+gBCf7Nm6eaadKt6qebny3Mfec
zD1bFRmzLdHtZSOb4AJCLGB1E1SnKFUtEoMvd9rtiXv0tXOqMoPvkGTVtnFzMGmVRSSq4hytF+fQ
sZ0yWGI6WB2OIOw2o+7LVy9h6+Gu0/pMdju6KpwuI3eJj91PaZEag9/IHut1KAr7c7DJaeBG+9jI
8TKMhn6bKwDPOvGuyx4Cxdz610HkLZelyoCB8f/P9xKdgMK65LMnX1kTlAKHYVvYoSls5Je+Cn+k
VaHZOZv2kGodwViAwpet6btw1jvYkuMWkKF/GImFk7yr8Few6yKvi/43CfpjcGZS4efp+5nK9hsH
s2To4uWHCs/HIKjTi6Vvcd6ZMkYHgnZVrPYiwN5DoJj19NjSad1VlQDZWlPXPBRXhfa+pXnv7DsH
yDW4axQPVpwLRvzVyR24cSVYmyTV3zy3RveUfX3Kpx4AQy/gCDHeTqxkR3ZW0XsJ4OTMoFs851rW
3i6s+11VMTXMvI+iM9cT8kjvRdd5Ky65k79FGBD5sPFe4FGFjVdq72U2Z1oIbdy9ytEPehxWMjyN
9PfCGSO+4mlvPWWB6veuINHXzAUCVWu14GvBboKvZ2heh7kWCU4kKIR1MfVXoFr0y8isXCN5ZXy1
YD+CTuPVJ/PHEi1ePTLuhBVK6x9HnHe5IbuGASU5cddN7rALBN9LZ2i4c6BzGGnNPnRtdwjdiWRb
3lMh0vrOcO25c3BpRE+5R6r7eN+Sl96fdwBqmM7euOocBZ0A0QZjcVNmQYQQbQh8pXn0Y6qW21QN
exhMx7YI2l1Tc5R2iT/uXFG6UCK5W0HMUy9hS/5O4bUH4STLe9V1PWwKsaBhdcU2G0nkTIGdj9Vq
UWKshVq0imG+53N9HRvfPq1S+gibDtwiPLiAbcwZgzOchtICSk4DbDJLdsTuAjOoT+B8jLYWlzbz
gJAwgwX1NB1zvA8bcEQD0cqSsFH8Hkd9fDWOPQaQomK+woF5w5kAuJvlB5C+kInPeprcb7Q6D4Vv
yHiNqNQJjoptPs3ZXhfRS5QvX1eTc1n0k2NaqexCjvGepmlCmkn6GLXeSPIydrakm5odNqP4wJqE
Z2uJkbhAEINCmqWXPeFoLpXSE7dtl5GEzHlS5KXI7tuOqDvRCyZCaElF5MDNTH92LLtVBzd3LKpv
QkfBzUpqYuHRcePGkzgZEuH8uaO4dvC+BbB1+NByFRebcLT2bgRQdQ1IaDjlcwHOsCemiI9iBxS7
v80TUb+QY0LE9BLcWDRY4Kbq8GulcbfvddAdg8BwC6Ih6Ohy1MCBgKy2H9VgmcdDqGk50mZYBlgN
xoXV0qZp2zPgZawx7xnoo6wqJkVpkHenUvV1WSzNzutzxREhdXxJTdQe68rWS8d9aGNOr2VbphGm
qmVLLhSyX2Q2NjIfEWIBCXJ+7OI6Q+23oX9bz8m9TItLIWBzjJYvZPvA0MruyYeEKDxYjoSsuBeP
YhMM9qsqnLthfJvC/Ak3GazN5SG0eviOH7PGb+BAXOYvOKf1vUTQ9+gpDwFAcpPg0mG5G5XdRel9
jGVyw4JgICk84NcGG5A/xHng3qVtG1wztpoz4Xhpt4Fvh90yw6tO5xZ4BEa9504mP1o1K/xY4iXr
5uko+nTkh50YKxs2RsdF9OPV6I2YKcYJ+cXNf/IJo6tGlJW/E31XAOVz1R4zA4uSIVywjA8z7Rhl
R24RvfTOq4FOSRoIJzPjHOTadrU0w42fc1fceGaSp3qoihsfxl/FtYiqjXzBeRZPffLYtYl8d6LK
e40SknUb4DTDMdSqwPaHgedmDrzqMmVFf7MGrvdlgM4yD0vwkceL3EpTRh+6IqVtMB0eSWUzLgQz
uWcz+OLkEJ2i2sOd0guYEcupb+r+eWqa9HaJ3e7OmJKnRY6vgq9h1BwrGrb4zJ3/HYLRZ6sntSmI
cWmb4gsbkjy6r0rYV45h7X+WTnkeXOZUTnxtrQnpRZjP9l02mVGNwVYTiN0bF6cvuLrv60qCjicT
DZxzbtU1Vm1UFp76B2i3Ty3MRTgGw0fWsK5ZG3DHqqZ53R9Xj4VA1x/iNtV7B5n9Yxzz9IYP1rcW
5WbDW4TcTn7FveiLmuSeFsljrmx8W8OQ3y5mjU7En2+zJP+qMn+4mLv1ayPUGdmo+UKgC6OynyFS
lfs8lbN7MVRpfbLE9A6NmNs3pVqxrTmXedPz/saZxoAyiWLNuCdMyfXMJWnvdJxmXaydA8bJsy6e
U6/SDOu1RNc7TiuxPQyed2VKjQOoD0p3rZ2iTYjnYlsimVAGqE8Dkc83MjIkYM4B+2YjgSkWY9Z+
bUB2HMIumS+zgYvdLjGAhk0OdKsM4GrYVNR7FpsP1RDnB22orbfA3jGGpoBq6qY4Wo8yU+X5UGgG
Dq5xglBcjDqDm05bX6rrHShzpjt9YyT3ZazCLMdCceMMdMqsA7KVS+mAL55YIn0jS/FUV+6mcMGO
DfCoDGJlHmX30svANyf/i7oz2Y1cWbfzC5nHQQZb4+IOsu9TqV6aEJJKxZ4MMtg/vb/c1w2uBwY8
9OQA+2DXliqTjPibtb4F7wlTGWQmdjfrWEzP85w5bx1tczEl0zbIq/THR7nNLKErD7qM+4dK+1d3
qhD7Zw5MgSJpv9M5HC6zNo1hOTDbXDvKL6GWRg9t02dvHj7pFwmv4uoqtO2+KYGJkn+H6CaqnnM+
xVMQWe0qcRhoVSyGVl0/4TqxBlRoTtBTWQJqa/tw/JOFPrRd39jIGSFnGwMDScPiJ2Kn1TIHYkOv
Nl42XJrAAgsM9swdQNa4cGF5SB2lHr1x3tvZBMs52rMhiykE7LV2/SXw54OV+u/JOL4NDomyjgDL
6FDXjRGa+F7yZiIx8Ke7vRiI/MS+aVeE8WsKdXEiLACsXncbOvBCIUBjJwkO5iSQWw/hasDIt53n
7tFXLk7FHEuOsa7LH9GhIIjFMSsnhn0ybj4Lw2f7FALTYTfT+9VL7xd//cnaYJPF3cDbWg7+Bbwp
QlBtnMt+3Eq/PSBuW8cVIKyyekoBHDC7h8E6mxCnrcdoiIrffsjdVTV646HuOuekMiw3eIHTo4bE
fdED5JPct1coAv9BoFAvRR71kRfrsxG5CQMeSLCR+DA09+9YIHog2Jxvi7OOXynJd2QkvZUJUHdt
corNmNW5kEHpmtUWqIFAijYBDAa4OhLdoOBniRLfaqyjVZZO+Zl5hdz1aEAeFFrMHf6O7GGcY4w/
w8WA6JFBKeBwROt7ax37gh4tWeBKt7bsodi6JeWwhYYVPRaAOL6GCVvQnKXQ00X3K2PgRoxw77j8
qFuZTQfgPPSGK36ZaR2krCuD2ZFXxGQX6TMTwpfJ/Cw1v7wkVxsqqPg3TRL8/qNIv4HdXsay5wDz
eHf6/k2UafkSEP1CyghM43hL6s2dw7XgVkCfC7N0yUByvCD+/+OWplpL2bTQgLhKpcA8z/wWBZjj
/sbsuTF+wG8XytkMNVrPqcp9tJSqvgd2hPKQlNVv2CFXnqfJOgcyetEWE/vQrlDY6+80BTwA6Qlg
nJpgXZjZ2WrT6IscNxUTmazTeVnhhV+Gpg/DmBnjF0MnjX21STa9P68zmQxrak+LZXgeg+b1NoNX
sFzg3it2E2FSZO2cXW8enuDh3VwfM7xX1rfKiZ/iKH4n2+vM8GrEqZt8Y2CucfAmawJzdkZaHbjf
4oUhuuTQcAWfQTGqPedRcowlMyRft+5KFOQ0jml+CjWlW1CX89buwW4BEZBvYTMSiG5X7ldZy/YD
KfdKtmDLpbFKezjzVKzrCiZ+rJzXomitJS0Qdly5y1kJlF0T7BouoG3u8FYj7OgX3d0AMUQvfQ0G
ZvSnm5Un364dAkgr/GwLE/GrrxAoYx70neyrHdguq1F64H8ssXEc6miNmkLCSFrYHbZaE6joiXGa
C4E3fyAT7BqGwluQYrgzja++MBDgIvkdbHdHavVhLIwHh1H9Vzv2jHOtNN/79kA5a+RcKJGD/nXG
zZ8Mjnx2WHgzHW78jStJ/NCsyxdeDfdJmWLJKuynS5q9JG3iaAmRXuw5H9eBl3XMjzv/SOTPU5DR
0uCoChaVpz79IQx2fu+7O+bYOW3OPewsNTlcg/lBGsULwkeALLZiDYSRn7/PQSb1K/PAZNkYPRRl
tK8sd2jojjPOnrVNkV/i/mO9jQCUzhkdIGR8UVAtF/YL2eU5QCNTU39Zxr7VuQZC4pUnw0NS32gm
dq1X8HYj8IcLNc9gOfsYZmGS053mJtLysrDih0ThC0e5VeHGp+YgzL0/Vdzzv2izUiwAglgckUyn
wnFfIISpnbTy4ptcw+YZBoO1ruek/G2YQB96eyLEcbSz1WSRr1hIXOgBBIO77ijk0JHZpiL64L3G
jP2hZNF9scBkuJk4v6nVsdXxc3Y4MJ43jF+Zp/iMTOLCZ5cWi7srgLwkb+TaqYZYHYQ/VZswl9ka
RfX8ncXK2NaGS0IPnpgQvY+hHvlqICbkgVpGYQLmdXLHftl1Nbi8svee8BoyHcc4eoP8Ih9b6cH+
aYyx2LU9UNGpG0u+makB8Ot0D7Kv1QOduH+qSjFgb8THPxqIO9lO5MvM77rllN5FX6OmAqkw3Bix
itbljP8m99xk7yeGeO59MzmHuUU6huFl55RAAIb+8N/CVB/SMCKMpjGK/r3u+RraMZj2tqjEfhIO
aULwT1z/r9PiykEii6pmHDhZy5EIia60rlaDYc/phxHth4fVZCGmlraZXcG37dVqSwlTLkoT34gH
ZvCxi+d3KYpzNHT1ReTKX8sq48FEhkYgUmv+qdEsDQsz5fp3HcBii6wktGdZjTp/GvPxW2VIg7C+
RE+5lvcUERKpEZKFH4TakFFCesGwsuit7z09v3pskHpZVhPjQc30BcSNd5lshLFWFn1YiY9tI/GI
IKLBOQcMoHErGvLOBkqtjxCs/S5y254DSvGx2Qm5PAqcVCi+Q2eqFhafzpF6M15MNs7IVuVPGMI+
EAmeoEOYzIz6YlX3oOEidzogo5oRxnmSUrRHkRHXkOimwr9j5lJgQpnB/ghiIvLsxrDHfT3kUbAY
cH+gyoiSlYnfbjVOTC7aXvg7t+ryN9mZMcnyBTvk1JyPDc/2MWSwf80iG2sNkV9vfi6uTa0IR9Aq
5FyuZ3bcvhZMI6MyWRuOCvVCgQscxNzzEM7TxfEyh56ujG9VVRcHMQM3tiMM2DFabPTrQcrOb2h/
GdCE5E2M84FkOIs8SKNZpRBZ3FQaWwE7+DoR/gKXY1njPZAyQ3czjuGzKqu/WIR8lgvUCct0QETU
BGTINbOVgrCGn888EUKcQIDSmDS+/wymF6i3kEwZEbQIHSow8CaNJCgRNNkJqWYODtGk9Qdi5IJN
2LgEVeHiTQHB12TJQ7YggqgOJBQOFG5P7OKikx5Da9MZYbSfLVaPij7kwyVaI2/lvGvKuDkWA8Ae
St8HV5iXLPbyZ+Vo+iWVMD5Rg793HRSu4Csk5J9aHi075PYctTi07QTMOE+mazVRSNKEWjhl22KV
WhFzT7vZYWNrpwXUiI0Dhm1lFv2XsLw/IViHPE6ocHGlFISsYfs1dgo5JkcREWF1bDKX0CEA17QH
XZxnObY5O/4cLQcDJSEzCZF3h2gg0t4xbbLN0tm82WN1T6uZN8BFfVLQg2ArTaT52qxvQdIykW6v
IJvPYlbXIaASngS++rqlImLUAtXC4thS3dotulceaXrH2LkV7I8WYSDeacwOwUARjsdvIA9sI0yE
rFQQgM0C46ksvIjCtY7+hEBwE2QKmzK2yTyYG2sxcIS/kf59aHv7UTj4B0Eu/iVhI8D5XpSvIBy9
hQ3XeOXOmNJrOX6bZUqw8ZA9wkJkX5WHwxuc5uyCrFRgG8hBsPWQWFwz/lDMUwZlPxo+fpPiUBkw
rgw+ySAP4FlVG4YjSwwQFl5hF39hrI+eKxv6etVf3NZ0WSJ7xUE2Dfts5wTeGy5a2hEy2k1P02y2
6yma3u3GgXMryr9mo4HCiHCbKC8/5ZMF3GbwtwOj6F2SlvVxZKW77lV8mLypO0+6GHZ47jhUQEkf
s8D78Nwh/GMx4RxIUAGjVD9Hbg6KJ0G0d8QZ+01vbgJHZFCgM4+7ZEqIE3KmZUX9Sz5gj6mngX1W
UE8nMfkIhlNOJ92JrGFwm0IJ7AYDv4vXJleRzJw5zWRKfcZFW200fCzIquyhmcRlHeyXSSG2/gZS
k2kUM2xk0eeiLl5ObD5dfvjs3YfROLEgfCUzKZAO+rxyCJ1wOaMV/eO2gX2p0sjIDqGfEi+BMd7/
MHucXkR/mdUPtMzAX9VWk3y3aTkeLB0Ny94wIUOMnUVTn5XtK1BMHCLz+NlG5BjwrLwJts13B1Ma
H3xD4uaYF9RJGI+EZtjGnvwk6E2eSq+OlvYoxRYKgeBlbYNLFOniCUlnfJyRqbQYMx0W0XEoVn3Y
I48zbDY3ZZai4IabR4AOfZ4vovgoFBkO0GrcfSDNlROnoA/Ikbh1gGQIF/9UsZMzUiGZVQR4yElV
nLw/LblOSAEqhmHTb5ekxVvHTPnqacBghkExLrvS2yigTAt3gt0dTARChDMm7bnhQAti5d816PhS
9PAJz+jWmn26nxXG02gaosfAYPvEdmvhGJxDBgLzlzBMKUYUm+GQDZlFBcbxOqSYBvU687DcI64/
9BmtnokLrKvTfoVMbFqbIeESo8WOIy8Ycadt6K8cRD5m7TJ0i2/mKIKfvtfjl54MREQzFyCbfqdf
TDOpoAg3opU1tDPBPmXY3YpuemDLzbkh78VK5l6mthnWdjXwFg9VPlDLWVuZzPEeRf0L/c0LD6m1
bGBEVlJ8xOCLCbR47vx535TBrYwH+ZepV81X5oC3FzVvUFxm+brD5clh4zTP/jQSLCjEn2hAPpn3
JMksBpnuKjvhbxVC7ho9dYEH+WvPXMdQuOW1Yb1ju/jeB8BVDPBnaH3IVMdl5zvzJ2N3YBEjdu6Q
IMVVRTmy0Ba6BreLWddkprPrQGdXrgZ4YMO4IpQCWVS7D3XIniiga+a8hxndAzJTY2yDn/DSrTHM
CNzryncf2mLolkVYdBu3jwiAUxES87HJABd47nuAxJkzRuC0xZ7GLV4Y76KZII1b3OfTAi1F+YhC
Pn9n5VauZgpaWuQSG2Xyd0b9wrLuB3y5s5Z+mXwgfQEWFXZbVZV/fJ5u7nWc1MZirkmYshI2J1lZ
1bsQofOlnetgS+//HJiM/+2G2qdK/D/cfznmTpBp5kwOSFieU+lMoPFLoKBCN082kLbz/RtsPSja
TiNt4Fn5oxACRWs92yjHmUsOeQjvz8jJN0WXScTcfC1SVW6V1nrl9YC+SVbZazdNFlWR/SBGenHH
8jDE8yI3sl0kHcYtTdmckBW/+iyFQBCAQwTWUW+QDLGSrY0HzwaWybtgF1drLHq67GRHqs20IGdk
WsyNP3xSkN/apM8vCamxr564WwxlGq7swakeywKJ6phl9n10nq6BwsUntozxYz2lCDrYTt2Qa0OT
bvGRVH1wx4cEmxIN/zJPhMG0Z1b5s6ZQXBXEva3GIjD2fhukTyQ96g2PXdfe4zHGJZLKaVN4hVpx
7Ensni7xYm7drihsf7gsLQyzA/d7wx7zHgyQglWFG1EnT9I33KMsEJ+4TXZScQ8bTsXUs7l+jeb7
9I2YHNA1v5bZ7k0CmTZTkaiXJvbPRPpIjI7ULxBDLPiIVUjcl2N9dS6Sq2b0ydOLzIsVieqndDrA
PXgXl7g9wMJ4tIKtEtWeZ7G8+G7iHMOJ+16JZmEX0WPIL36IdLCcsvsOS0NfXgnWxnSXpX0McgSJ
Pa46ZjRvLaB7llke15dsz9Vo2IfarYedgq1qjG35TFcIx36wng0S9RbKqR5KU5M3Aj5zEQXaITMT
V2Q3sa2KAebaDZofKUNmu0W3pkMqsX5YIS2SMf4gpEuQwJRteHMrwgGUUYptw8w3c40/Rgd6pOS/
xlITQXOa1sHZwmT0D33eZj1c333orHAJMnttu+63HTCGVyUtus5pCarq3Y/GiVufSayVS/0Qz+Ny
bOJDEA7rVodrWBnxqmBkvKxq67mOi2XZpse6dgMokukw36I5dS/c+dV6tkCwpIIwx2yAhmsmeBw4
TsPm7rgsIojeGEg8l6csa9lHIFLk4pQaQ19Ob9bdgt7NDomuTklPbEztJucEKisL0SIjbggc5mYY
0NAXnv3SsyzZRYORXsMazRnYXka3RtYwFS2lf2hHZsoB7dGYTB8FK4uIF3TPJ4Q5nZwOj2QYmhK5
TKwiAFHP6s9mSbMbdGhvzTjt/kwptHU9Ru1jFsyKmhU82d1UxStshe3aKStiFgczxcYxe58O88Cj
CdmJiYa70QAWRx4ZBtsSrRbFh1819pNfxSmL61Ht7BabzRCV95SbLr3UidlSICFahRSdMgIvzYWo
mf220Fx3qjAf0NA2x27iuooJwFwF4Hn4ErXwifm122/AlvYOP/rHcD/pspCEL9frWFi47BuL0gIm
XwFn8UwrOoZeczDn0kCxyHwy8z80aDh+K/SYyGuhjId4IBIOWaJd5HkATEMExi6Kmz8atKaGhduO
9TZt80fPRc/VH5mvLWNrepY1rzjWGkT2kDTVu8kXhDWU4jM/O/ANABe/54p5sl8/GaQGwEnh+TQ0
/RnT39admbynm8FiuFpb2xapp9ubl3b0hw1RmtXSCoY3XtfDIGC5+x2pScraM6BlntavxdSvCiBJ
Ke9RWWdrBfd2HMT99WcZjG6vbLOJWCDJIIFrTCsO6Rk/c11Ye0WoYWKY3x5WAIs3JfVZDkZwTxrN
Swk4vAYKRCYZKTItFKoB/GjQAymSe7oBxgvGITY9j/1zwWyfBWGYb03qzP1c2ebVAvjCM1PAza+8
Ed8FPIs1TEixZE760NMsb7MsHy9xS37JoLpd6rAdYqrEZyjEyzwY27gaywf4Du3S7HyOK9uPrxYk
fkxukAqQ3Uwrq+3AsoaMojKmimdzsD49L0ETgmFpz7thZ6ckKuoHUB/2siXMYt/WHYV/xWUmtP4e
XcfYcjReZ9TDK4OlKNe2/dL6LE5UEufv3BaIBMoKhXgaBtu4Ic1UsxOE9JETNqFmFIPi1y/t6Zp4
2HaTUXc0j8m0sskmY2LtuW9z0fEC5+z1GKXTcm2hjCwaSF6pIT8kHQpRoNvAIi2P9qL0GUDIQa26
mkwl5s7LjGNx7VTmLvTqle3i7zb95A9ty7qpq62HeHgXJfoA7Lde+9k4AwjqUMHrkIBVF7sRGJtY
vweTuZcJkJt+WKUVouPZVwH6PVrHJoMTdz8X09+pDjZ3G9fQuzFHbTIvZyHPHim3PtjGQqMTRoAC
TwlEFmmrSX92XXvjCAb7xKp4pmHeNE0dzY3/mJERY9gwrfORoSzyRNgHrGtSwi3oeIIHvgnjqugT
PqSpabTbsPG3HSxHNPE6sS7oJvktGGAp0a08xF7qr6SrY4VYjD6WP6GXxjTZyL3BeToxg/8xIG6M
BfALm/CjjljiWybXWirvSQm5H52gMjwFQ1hAa8Rw5rjkKTOcoTULE4MihoQSmR/xRUFkCJcidR8Q
zl69pH6cjeSV1J/tqCOcR+5DYnuPVlLIxczMbwnsGCyTGTxFFubGCKPB2kwBSidODMPArpE4Cb4v
/Fex+OuZfoqE3PCaN7MiVUeYMRR4R/rpCwZ4AGd9HEfphkV0F6CAZ+g91xI7vkAcFnm3SsNcAcdd
qI6BjMmtB9YiWg9Yzyr4ny6JcLEjmEF7NYa8Bew8shd63sgVwtrZfQ7u8ZNVDMK/6SPxMsLqTFe0
+U6w4ofzOjsVGmknB/tUChdqQTtXN3AX0YFCEtVZIO8zLMG51EMe+I1Je4Rr7i+mZl5VbW7t6UmJ
Tq7tYu3d55pYrAivnSiIDLu/ONrLl1qYV6+CUYEKR0F3IP8qCO8cj/sRK0GB2Fa09zCinmOEjqQh
EHEwQqtFFheT5NK+oRyjI5DdvK+aIrpNOVezz9IhJWsFXdevIGEJ32tC3Is/raWumfHPEjB/0Ku1
76ZQ9rQSwDwdOB/xg+AYwoRyS3ngAIg2B5VXF0yYVy+rXu7zz432zGpvY6dZygEaPv7vcBGAigc4
mwQv0zg2hEUalyazOBRcJgzkhoEvaZpHFGasM+f1yLQdx3C0saP56mfR3eHIarifcf6b8tE0JhBI
AFMdkT9nJXIFrKxkOYUzW2JiiT0CJPCO1oy46Ngb7nAGZtAWjYvS/xi+gs6AAQxlJa6m7wINNrYx
cCy1A6JHxkzW0rY+9R71alnPxMNq5IeDN1WP1JPu0etEx+1TGieo9842t/55pQg0V3ZtEX+ZYtcL
xicMney1RL1N/HFce6HAmRID+oaU01OdRezAe0TRVYcRJjc7ZPMygdg9S2szJeOBuqQ+KlUZ2yar
WlI5C3h7Mi8+IhiKS48kvlOZUPHVanhXrhx2qS1IDA91tRIRCTe4fuctyzr/kuj6t2eXAO0rGtb9
mCQPRq+thcP5vGb/vtZB+FOUHTVdHBHDofXO6INhU/T3ytWmKmM+E54CMXyyeNU75Jxcn/hPVobs
AxBAIiLW12U0Pw/RQ8c8Fn+p6ayyjnVLWNnigo4OqIOlxmdN1XLgZ70kMgHvEE/Eykw+jAaGSCFp
TnazdlLOh8aCtY4LPXum0h+XE6NjQFgyeGjipLnVFaSNCc4w32pof0eNGI4o8eczwGrsSS7U2nXg
h87edhWlUdARimB2cOVwQNxk7lhH2qHhrBBoysWIvoWQtMlrV74Lu4vB13QrdNb+GQpH0T6nof/s
9NYDZSTUibKFSEjB2LIjBQgNbWmKG6JbMoRt+YpoBLEyWAqzrWAFujL47Vd9A3BjAun/t1JWXH+q
kNCBZY4e+K/V1w6HGlKuRRxMSFqVYyPijePRPGLqraiPlD43LR7FTTvdVR/AcCIfFIqMHjKrmm/K
KpnK4HejGKtgMMcYQ2J1j20hxIByI6GQSeZCEPmdushWm3qtpPI2vM/NCuvAj3IALzlz3C+aAoU+
ODqqNgigekeYCLE2/oNVArL06FeSbg5unWvqFZpXcbQb1mNrOylBfmf2YAZ0k+hBDMZ7qyAbj6G0
nlUV5Nd4oBya+uw02IG6mb3VkcndfVW1fSVjSkLIYUlc+FZ9ADRi7CC+875WpJdbEVOzGBgEp5H3
ASnbPJttQupcBT/QNx9kSq51X1VrWXrX0mf07vXvMTUtKV1rSYifbvuj4NtJ0vqrCqK3FNOKiGO9
YhBwCt1gP3b5WliM9agN1+Rd4MAxeyPbdNyO0LxdGR3qiNAlb3QSmpzJOM4AqFdpG9tbqiCfILtB
HqPU4Wci3r3vjPpPS08bBRZiXsyDtwFyQKUdUQKBuBIHUrydx5o8KGrzODS/tJdCh+1V2L/OmEHu
EJX0q8WWtYon0NerRobkxErRLVuK2xjJSBOeAE+07xRgNyBQpFGjAyGWJtL9NqNzAQZZpdxsXfrr
FgnsNlc9VhIvOfOMa2yJ38qBma2MPaShk0gr8sXHS636pR4aVHz2yaiap7B0vn12XdQUNn1jE0ji
of3Q2IypoV5ci9XwAvn2JUsTSFOYfVHpFsBMC2cN/4xLG309Zq/OH3P/K288FgMSVN+ymUviTzC9
fYwtlV0cJdiGGquHmGTkezmUztqySFCoSvPaDU03EL0UOyd3YPK8oLmPPmICoRZ2XrmvmPdAaoxl
vo+zgvCIRFIPcyd6Q3stYmG9FFlOYR8niH1qMNpeHJD31pvhRhqG9cGU9VGwCzp4Oa8HDYLxp+gc
A9FzUgUvheIxyaoJk5jy093olPj6Cjm/x4nF2IOV8S8CiupsF1P6DClBsZYwjH1p1XweyvzqHetH
BVS/PrEnV2IeP7q8s8+0K9ObsKxwh3q6uU2If7YaFcu3S4+w71RdX4VQ9gPCeuuImyg9aT7cK6cy
u4smh3Ka8U1mTTnsvTTLviF5IwZGmBGM+ILsjiGfnJruVFpzfCkMYBxR0awmN0rXTWMG5KkF4i0d
ve807ttjPzBudnME3WRzmpfUmQJSIO1b0UbZsMvg4X1Gpb5DFKr4ifd1yZYUdlHiij3C6FNWDH+J
Wd/PbdQeJ2I7EZX0KcTRTsFFd+zxdyhRgCX5VDJkmjZV2DUrp5v+GF7frnWiqlvQKdT8WZtwY5n5
zesnRovCJ9ypghpImza5T2nFf5iIFDLWRQVhwctgUWnns7WzbFop4iN163d/PA64ejEjQKaV5vVi
xs+QSs+m2iaeZV0UtNu1KdPvKjLYIww2CVWx/tUA79odA6hiUxmd90QHZq1NNwKEBgSSnbr6THtW
jIOR8Nr4pBWrYnqpDAyAAeOhZeA4e8vwqwvzIPvIjI3j+P7uT+n8QdI3SZxiCjSKxfIJcCxXgc7d
aacH9zPuguBU3Lcc/liWL0Xu2os5wi8w93ypZYbyxPMizu+k/61ciSvUKrDZVsyA51JYG9neU7Q7
wmq2MmyTVSmNeTNogeAeFoq3ayuH8csodQkkti92su8d9un4wQZv9j7oPdgYt+7elN2xreGuszG1
u50rnPBoEqiz9Voj2yc0skw/zHA/FRhKuzsirg5Scvc8/2JVmLn8WBVkFUJvLX2wtYKxjpNlJJCm
sf8Qzq2JyoTAON6ImQ3UHD5bIId/Sj8Ajhgjq6RcyHfz7KfEkCO6FhRcX2gAUUJajHo9hurUfeZ0
qpFLrR0gtBCozbeeBNattALUvANTRs5tEX0yM6EwchvxVLC8X0ZGFCy16+rHXAeHQMoKpNl4rrz4
J5lhwrCMTE8sQ4OlSd7GOkUsQaJFSb8jYcPuiIsAi4kqYtmP2Y+TD68qoQ/Gm41Mru72GoPurjVI
IRlnx9xUenqGEz69jrFxRYHNPJrYgS6xCEepxEePTxAMODE7ibiLh+tg75blpcztpyAAVjV4Glh5
VmgcvgRDJr2DfU5G27IMxbqvq0eLa/o26ExvC8PGaxwTySoNAEQLHyUUmZL58GKV6obawFmmTBBR
zd43sBPTWAFw8J75c2GDsB5qIsrrfx6OsnRwgHLCJ3qa11VMpWZZTKCClEnjovX9ex6tHlaCRBRD
0L4mAMqCThJ8aYp2j4Yz2VFrc+y4s/+KCQsog6oZ51VGvasJmF8C4CBhOSR1IDYMZ+c0qXOKW55J
P8JegOK2/SftUpY/yGe8XYL5Myo0LVOVnYWRiEvXGeYyru2Qz8WacIaXoLqxNS4rh4oGVQhtedtx
3iDBHWWdrSL8kDyl9LhAm2FQmOphsGp51T5KexlNd+NlO3avyMaHXdOr8UTp1bBQM37mPr7PhkxJ
5LG6Kl1T60xpwVzpXmtFBXC3WQ4nImun/0Cz/9ef8b+hcP4fBkL97//GP/8ARkU/yl/yP//jv1//
P/Pnyf87s6HLo6/mP5vz7n/iP8x5lv8vV+C846X7x0sHV+F/pghY/4JLb9qBadkmlC/xv815tv0v
CyaX6UEAI2AAc9//MufZmPOk4/KnhH/PFzD/n8x5viX/Dz8nfAieVpPfkTQDW/zDcfj5ekzKiAwA
87/YQxICFeAhGoAhXXs4pivHoDrH6FsJeO0xAqiJe4f3A7aTSQa0j7Elkx1G90TQgbt+7ZosxZ3s
0thJqJcTKilSUObCDGEAtvO7aRv3tPimwnthEl/LvcX/7S0z2DMV5d7YILcnzexxlhT5XLuRDeH4
ny1JHJv+rTMcz1iYo+WSBguaGgWulaMEl0GE5Mjk26EcG1/TeApPbTjzY9loZwAFlfLE3nNySERZ
yAIF6miXEYLHsrlG+D2Ub31BjJvnXC1ZXGOnfTcIGhkH/2w4LKOZZweQjoY+29xXyw5OLysa16FV
rGM17sISb4I2d/x7aPZT2a+hfyNK9enNUNTJ9mEMhPx2rNcmqFiziphoJGaWqNOXKmzW+C93DLC+
6ta7hAYUZT89qjpgjTpSL7nVAijLejb5k503IAZWwB1yPgZanJFwNI3O8v4/a+RXDcHIvgCAICf+
CNCMMDaWCl8zOLV3nCKbqSz28LuUuTHArLU+dOSEu8RgvGLVpvE7zZgjzLF4TRgztVlzS9zqO0J5
s3AV818ilfZ3nK4LAFQRa+tnz/Zcb5LOjtEtxjc9i02b53tH9TcCtZZ8vO+N+5riyaiMDwBFm1RX
SJGsVS7JCW7dM1IvPqQRlXIFal8O0bvPcb5xNEmf4ISfYu+ReImX3rqLx+NtRIohKgsGB+wNVijn
UPtkAVpfknkz+LaMLxIHiV8IyWNRW8dqSvfFZD/YYbC+O698G/oServcGtiCuo+uyI/eYGImuI88
go5PLikRfRZLlrqrxEOGpPGimfRKzmZOX0Web+DlrEccU0lnvXSROurW3kZBjgzQ+HQr71wp+JNZ
/cNa8uoATo0ojhK+tcTTDzpq1mPjPLLM+tvZqFFG/WpT6dss1lY+83oYtWvoy1eGFyuNqDO1QBCg
VbCLwFtPltwzj0rwAGHsevTZURh0f334GA7GMtNlxFozfwgAZLzEAwLwEXdIHuY7N+tZmCJC94Ra
W8I4uGFSfzT1uWMbs0A/5WCWal4N/jXLQAo4hd21qOLlmE8nz7ef86JnU++nJFn0hPC4pI9iIy0n
galQqDuZiSSiYiCswnQhEuTFxkySo1OHSyZkeh0yxsA4ybY99/YOYGMgKGcg8fTVqJhE4l8GZid9
lJyJi9sJlR/AeABbbd0HT437BmVxJSau3BCnAtUliyCNFze74H6BjEQL7Tp/R9jvLCk2cJcWllHs
xYDiEFqw5Q71NTPa4EHOSNc0+M3iMLL1IfHJWvVT/JS58z3sUd0woRwBdIL7SAexM1jJRU3+6zY1
DuNweTc1tPlEILCoWHlnH5NoSPPocDzasHNTV6ApgP7OAvO/U3cey3Ur2bb9IlQgE4lMoLstN50M
5TsIkRLhvcfX3wHVjVviJot8p/laFVGKQ2y4xMq15hzzInK4ohmzZYZoJYpuTIXHIkQTxQYv89W7
EYVEF8mdRKk8ZSgQ4rzHs4y829TpXSL0Xd7x/AXys0sUX5A2xyzg1L3w0oiccUi7ia2arQ/jxCs6
Le+nPLydp+UGxui1DWePeACaeZI2tn+KBMQrpS4k4ZBRqkFcOwOZoCwMlPu8uI8T1hiyGLEGdheC
6hXL41bkHyh9ig1DU1qlZUSi+3ilgvmdbOtLXRC4G6HME/aVN6MJc9GSKghkbJIJ9dIXaKJhOcw1
ouNuxoNpI2cfwDXaqD5of90zsqcD5HFKPjsNrZsbO0PUkcSXxhI3tqiRavk5Yv3fTaqrr5XTaFbu
8CARFTDfuQ7s5IdaHaFxdMrpRdRqucNFeROpcKsNDhQi1GjHXiLh53Eq6q3q3UOmNHmszQc7cx4X
rzy4s5sDcxumi1lTLFE6Ta2399zpq0m7A25pOgTReG16fXJscJDRwkRgNFvuQLwl4O8YWOayM/2H
UtXX63IENW7nprU8Teq3FfjbwaX37ZhfEy1nm3AGE78HPDQcABdhYcUGbeoN+FlMytbjFNwwurhU
+OB7L7lmLMFgnbzn3uW2O9PtSIQi26H03RTMNFxyFDvsCwBSvB8BooQKyFC5fIyrb3ldTQ8mIsyy
vPMazAt+TAqifVN3FnEcQY5O1Bf57F2aqQT/7U0lnij8vSx7pgMmTAszKH91dIa+RWDJviIN7olj
bQj8wmfo+DQUkxG/T9nyafG1gB6OvPzLBCfuK9KqDEHY4LrvJ7r88KHBVv1gkNF+bebcvZ8LDr2h
WJzZvCVtce06CSPFOl2BzGgkXTT6yewyFC38B4d9Cl+3SNJE9/NBbPPcrJnpWdTet+HSe1sSZ0l1
T4JGlnt0uH58yNiCDdu48kdSZLtk3E+TTWyNMrgF6McSxTaqwN5i9ufUoXmypmQV7/V1man8N6Pg
8cE4jR3d+trTGOVmmP2Q5brhWGNSxpRhrKo/Rh6u7INpGIZcoExDE1/MzBDx66mguZra2fnW6Y5z
pC5illYzT9rMk4JtFbM3oLswDnl5neV9Ep+QG+r2VHYm9W5EkbvAppYUdHXf4Mgkc4KNgdSWh9DY
tCMzPya2FpsgGCTXS4Lx9jhOUBg3giUWtwXNjgDzF7tCxAm2pfYTSrsA9gBb/p1MiN/cMGPALNmL
gYHFCK7h38EG/o6MUcTkeQSilrHaGEa3oaCg2HGparMZ29a5SJy6zS6VqNjbqdLO9jWj0OTSzHQo
EEyhT7ggmCa6A7PSsoORaIAgDmrCEXCnVfQ42xDPTcQXo9p3o6d8UjgwgdbdKgEIbAqRCzg2MIAo
8zTx4sSBOhfeEsMWECMD9iu4n/6DWHCy8bMqFNskDCIkQFvS8n5mApEGqzDNVXfMjLy2em0tF1Uf
dGLrZ0USHcrJN9/8En/fRTTMiIib0QvaQ11ngzhJu0AySJZPnaImLOBuu55roRqd6cRfki5ZjNd5
2Bdk52HAO4Z96/XvJ5oKt3M5tzb6vgb0SYZOoLzQ44jSfxJMPQ9N3TGk9URQyb0cnEAcCbYFzFTA
r7BhZ8GNPIDTNdU1Pwxyc62bFtVGS9i80WUOkmeQItozk01OGJsneyuGHIWuCStP7ZlJaPeAaoud
aNKkhEiM9O5+4k0croOaEMmNhOB4Sc6FJnjSdlB98x8OggZ1i7VlmWgZM3eh00GMMG9na3fxtO0a
+jQnIGB9tupqDfoSPUGqokGifjQFfMF9Eg42aZf2DKYoK/AJO8mgr/qpQpc6Wqm+Hls3S3Z2EIFO
YGuByccSfYpJaIC1QJZ1g8aHCTfGGTem+bj1KX75f3BwVrt6Mt10cLxRmu0YNd5qQyF+ZAOErP0x
9wbPsV8FIxGlMbbfrZcEqdnxCSLLM1AIejcozyKEWk5ER1JzjTFHlYQh7cNsKX/lbT3c9w49bgTA
vV4R9oF7HdOb+93WIQ7Sgcy3GR/iEPQ7Rf+7FfKu9vnjIo+YEthJRDiS6/RIhLIsvyDIw3XoXFMt
MS0avyqUUx5NoAldfZuUuzYZ5b1LizynGBxXfsQoYrSbYXuVDVR+iC6DIjvmZR7HR0DQ1odZ5gs+
sLAMv7vmS0jYJuQM1f/qGN+7t24U9x/SoXHoZ4WIzDeeDv0HhfxcUQJ387t5trp8GwH7whMpAFNm
CWiSjZX1zNK5wPrOVMp5cACRwhgYXajlOFOqBw9cVLMP6qZ0jnnAoHcz2gFIOubS9inCn7Jgdc9p
xSO+NlvKJUgrPvJqOgCe8+gGI9lGJmS0ZNWT80OOjktEljJEkZWzxupNqMDIKkg2Y86w1hOPjO5o
4DvVQLeUxmJK0b6U5MlWeGQoFdyaEdCSluZj2WKqICQ8bR+gW8BqM2PP7etqPSDwKm1uEmxtPkyE
qHV7R864dogzwciUZR+dpq7zLd1kdHEloeFgSMwS8DQZn88vIkAEDjJf+25tMdV8mBehLofKwXCC
pinU8BvS8TAD24y3egjIPxudsv4QoQzAa9In0Q/eWf+XsBj/7LjUEFFcMhZGmlLwZjaOHoeEpPdo
+pgRa/5h7d7+tOYRCSCZV/SneizVzMJYw1d4alCeECY1A3kAMGR3JOkCg2cpgpBocty4GyZli9ov
Ng3qjcCQiy2RWdm7qtQuQg1Ni2yb5Q1qcx8al9r+YQ79o77N/yOb8/+z7o5+Fe6+W9HuP5unEZHr
f/Lv9o5w/yVcFziKFj7yO9/8H4ZzRbvTbvEVFBlhKBz+095xzb+MK/k3KQFoKf7n/9o7rvoXf076
/urV8+kL/SO4O22iv2BdLFaew5E5ErhPrXhb+fe/mjsoG5n6I0Mj3JTIVb8G60jOGr6AuC4v/jwf
T9p6f8dDrtyv/zCe/hzKE7Ci4IoK4Tgep/T3odLYBESxIqOWDvsnDifx9rfp9WSG4jqyQ+Kamjz7
nFQIeqp4iE6vH35tsD07vqGXtaJGCcxWZ3mYyAtmwniWbhurNIzeCxl5ACiwKxzozBAxZCkyFDYO
0o2bORHNb6JNasMEOhR3xhnMQ5iY4L1UfoOJNZtZsbHW13hcBNX6gRTEXJCpmeTF0aDzfKzHmgy7
QkdILrBrUlBYWY7YZChpMERNXVDYl3zncpkYdt+mE3chwM8Q2GEd3AMqGL4ypJCf8UgVN/7Asr0f
iyz6/PpFEWJl95/fFaMAuypStR1Hr1ftrwdgrmysVMg3t2PsU3H39P9+FoO7Up4rF/AJcCv1lT2Y
+Jm1GiEIeFgS1pWdt98RebrfidRC7V36bJRCF8PorqWj8dCKCeUSwpk82LpF4hkGFaGbHCltnQf6
dK448unqPgWdhNoRJVl2D0m5zg4Wkv7pwuuq8tvUe0wpYh3MH1004Hi1vWhag74tsrR9D+ZJ0s8o
KVLT5nuLkxhvafBHtwO7KkmoEdPSd1QYSXqw0V23J3YR8PSthGTxTe5Xut9NWkKsSEcUAiArVNTs
ojyezNbHk/LTztDRbgo9I+Jpe2n0DVtDY+2od70fgWDhv2B6MlK2DkCTDnEzGQMfyY8pN5a+u8Pe
GIbvHcA5kgLKi36axkgNU0u6eCFxeg0gBA3bgJY8hHqfdiu3pWpR3+9sCM58iZrYTneJG1Pj07FD
m1EvA/BGOK9+r7ZEP9pQYpYxda4HNpXmipyDFqGJ0tnHGLmxvUddVIidxJ5PseIxe76IxeTLB05Y
u1foujViGz7L8QeQDWa8CUIiLQ9L7FXxIWY8DP6Gh4KJlk079RQ4DrrwYEhbue+QjJA6IOBAot6n
h4tdZswcPnGieSeBapc7JzMjGwlouTikg6EN7vtFRfFBdY6B485maNnAudGr6MoHbmFSH8m+XQCB
RTSRNBUsHTx7xBuQYG8DIRp2rz/7L61HzGaJOHcw99kuK/bfT37LjDcdbLBVYWn8o47YrbW6pSME
1QOkKfuK/TJY5WGAmUPiWB88vn588Hnnb56vjLK17es/9L2nx++EFcaZlw3bKgmLPfk86kq2+O6l
ysWxFH5y/frxxAsLoO8K74/egI+Huzb6/3rVNcbCknRqMhYLhEudQhPaTAVogqb0fvb1hIFMLmrX
uejA5nqwT1ldOfflyOz/MM30K3PEuocFB+0VaeHh/9Ib/+v3QawfgKdLEbFobO5ctGlMGpw1huSv
3ydz25/YcGGXtwLmSKDUjz27kv1opxgMQOHQjQWLdVGwycEfP0ko953C8Zhb3bElF/KND9b6QXj6
e/hc2y5ObJ9Pt7NOX/7+PYXVFjYTYXuLuJeO2ZCMGHbNOgR748Y8fxJcSgTFJ8k3ynPdszVYVKk7
4j1ny9fFWKbqxEfSm6vW/LZowjC4TlyNFoDsYbGB0MyHWukIxbfoR9TMaTOP3+opCwCI2ph+96Bc
2DJYtHR2fZnjyX/95770azUTIWR/XBRKkKeXBf68a4aAXxsNS3UvnLI9BlOQH2JTRHcx0rXj68cT
T+NnjG0r15Naoj6Stsfrcvai4mkv+9CSq/shU18QuvnEUjV6JEo9RAmp6xGgR86UBxxQmn4Zx4ZO
xYjM8fD6D3n6PFC1ULfYjgDwLFwbndX6Kf3r+YwWtxKVSOgZetb4IfM8ubGHdP70+lHES4cBMruO
+7RHhs/ZY+dowUcxjYi2oCnxcUYHTIeLIO+PcZ/ND72qgkMHhRldzrqRDwtJnwO+CfmpiU5Tlm8m
50dtXNDc3SRvXv91TxfN9Roo36ZoVFJ6YDr9szWk8hKJs5EfB8kqONWuZ+1JHyUJJB0+h32a7D1Q
ILugxn2JkKy9++dHZ0Pp2a7Wtjbno8i4wT2q4D4h++wAundZybAmjS00JlHY7papJPOZiRDJysi/
9w0MlDfgtk/LpX+fP91/tLoOazZN8qfPgGfsiPKOZ2CAKLNsuypg2NUlNTotkPI4+TNUAHM77F8/
8bO1cT2ua0Mnlb7LAklD8OzZcwBqyqZCzgqmroyZMOJ2yMKaqoh0Y1iViTZ7q4Xe5OY6oVc4ReN0
iF1M8fTgs6U6oGWJpt3rv+rpSvDnRxmwsXxDSYlQ0j9bsOnp0rXyrX4bVEWxJdKGTEobOYHK1HKV
0wt54+I/Wwm4CpAWsYf8KeGd8xLeGdqe1A6nXwNSAZAvsbWjfheHFD3FPhU0CazG6+5y9uNIO8Lp
NMjG+mef0T9nvaYmsBL5nDxO1KePAB5dnbl1M2yzKsovQkRTN07jpDSMRPGpz0yzfovu+1aYg8pb
UhNjE372u9C+UeDJL9u8TE9Jo4qf7uB6b7wgzPb//matP47OrOfYgoadcFgJn/64rAwpYZtsxBSY
4rMtkBaGkNiaitan26QPsZuQoSBJkXmXSNK38MsGktGI7fYYFYuurun9hr23QbTsob8iResHwZ7o
aLvaUtC+fRsAY2vPOIKoBrL+jUdK2U+rlD+XVyBoYJkhd8y3vbMnHfs5qlFf19u2Gt+HNRC22Jpa
FP92Rj4lptydQfOJCLpbaYsEded7OJYYma2jF6VTukUqmF7B0ScVIGQbCqXXYaxAIhgAB7IYOv2Q
I9ZiUBOhud2B+HQMDjwRfdPkFid79HTTEXBsduT1WjDQ+l+T0A6vDR+mYJ9aHhp4IO7mfUTaJZRI
KsNHN/Kjb8qa6BkV4DkW6KkVjoscijDMu6maH/CfQ7Clty1PtKdy+n85QBj6+FBbmkLTDfOIRPyu
6tF+Z1XCyxGu6aHedKjoYY/BfVojFMVgdnYXxO+kNSKqbyshT3aJsQlnlwRgLn1mmszeK/ImSiwr
234EF7Rp1HqPi3keoNQYjfGL7QcQhAInXXsJW7875HEpsh31uffo1ZY1b7xJ11+06Akuq9kYTruw
TWFxuF3d/KYTbgjOcnN32VUZOVaMbCjXQ9zpeIP67tNEeNO3LIjb36SX1Qv20xzst9s2ye9IsMc4
8XIpJmDtDNUSkOl4T10Yk3NJyfXJVqiLDpqxEUpZ1AAeiVFQ6A8EfwWIPEoxvyv6TPxGUTvdeyKK
btl8D84niDDx19iYmT0GccQ3iKUYrTUlbFKEgyW5js2EimObWz1iwKDLQWJKkhLSvTZoPslwYqXc
jNXCL+P7U3u3WeXE3xAj+ljGxMwNBUOILK5DvFnvJhn5R6DUEE7ITqKjLIp5AdrlOqeiybA7glpA
agCQMv019+nyRRFDZ0MKdIMTrUTBdG+EpbNNq3nAxu2SH72RWZt88dCv/EwGwApbhmD2d5LcxC/2
KXMN3zVfHjWIqG9RGnUFSIpJTKc5m1042ABoPjVWWoOOhFmJEsf/YGUYT3ZM8pNLlNBhhfmba46G
ayT2pNDLdAsQBpWoRUfTnDgv87BK8Gnd5kw6N7JUzqWbejrAJi5Xix9rb7OXlRsOV6Ea2H9auoV7
0k7MnYCTCdMi9iAcdofhlMgLwCglO1uCU08JMjISKHFJchq9Z8eXjiYuZBcPKWYTYJzERCxBxL5X
6LL+qfO0a7euCRCX0HFAAj/RJSd2t5rqR5VN0U+vdNBEutM675tjPMgYX6FBE0FEm4sr2WPqSLGN
e5dzoxVI/jS1TsMsGU6mUQaFkdyr9j6ABjFtDKOV6pIzBwHXExAnjmk0U971a7zirqkmAMEdwk+m
B4tDcwCREgbUo6radcLmupW9SlZUu+ux7BfHuF1T0FKrDZ1DJsFsQnws5Tc6AmMCEzdwblPePGbR
cJ3zC6kHhsikCehqv8IJ5E7hlvzk92iPmcik/m3JPfJ2bNRt9PG83BV3MO6ua6tM212osR1ABVMe
fzAP5bcw9pAxIWqE8bm4if4yYs0edrrraUVliOq/KQe268ZYXm+dQGOaH1XZWatZpRQPjHerD9ZQ
M17sSdnQRyu24ISSP1FcNZjd8j39HbruuokZAHlIlTbQdPzv0nK8x873AwI1iuVTmWf9el2n9bVz
/PbTPC/ka0nsOituASbHxo1DPpGt8azvRLtR1HUOfB7ypV0H8CXqsEOdoLhCVCnkTRdC69zrhUuD
eyVj9lMNNV2KCqYMsM6JoVfjtZjJ2EFGG5n2410183kBVSnaea/mBE2klG7DA7IM+XVMnBzYQK+j
R85521coEJb3eIKyOxt9yLypMuwGGK8blz4RlMwSx3CHqbS3pcPMzq0YtnbFEG3bSYvbqkycabX3
hxdiWZ/8ok3CX65QYbad0sm+jHki/F1O2Iq6ERCqMqYjud+TGDtY1sHrNOVcmym2uWm7fLBGWfyG
y5R85S+ox9YKUIckU1189/JmxF6ypDFD5CBGWBI6zMh2s6fwOzGCYmQV2fBUyeaJPwpYs8sV7E78
BwDTineerLpgW9Zg1LZ24+uPU1DPX+CyDKgXpDd9HbJyqi6R8/X1BblKc7qHOwiKDwap8HZMHrPs
YhKLpuGDV6Vn8D8uj6yc4pZkTVoEdUuqLbBi7Ay7JXE6IMeVjZV8JE8ZungNeGJjl+jskWeXKUI7
0i9S+a4f0SlcR5FuSayGfMR4rNSoLFBmM55pJuDhVVHlP4plMSjbApsu17YpU6rAQTRqPsYkbjg3
Auf3ysoqExc/qzLW3pEMFbdz5HogGPCWBIfS7oc17FhErBsigpCmSKna5b4ePqSl2x8QAeoviMCt
j0vJSPm0ZDmIxqnlSxjJyF6RU33fHwHI77OxtK6ZYFbxhSLGEnZ585FAEOaEIHOonur2JveL9nee
ZdVXUY/vGwLnNtQ0lyhoGbC9Xo6/sElgl7yWfTRhV0Xp2Ua5nhAVkSlIBkFtt2QkOeBs5hzBZF+J
7pdt6jsVu9i4I5E2J5o+9gMuq+lT7Ew2ZFQbzPFbv8h2ntejjoNoFCeqkmtx97QeRckEojBliub7
LGqXg82s7WIaS+cnOgo6o34V+2j2JE5Zg4gJ3WOT1t6W+JPkS247uFVHTwwf/KK0AQiENv1M3gNN
CG1KYxR0vIh+u1KTSeqTqI1aO/KamW2YHEh58YuZahG11i8EY7j1wenDpZe95HEKnSq7rxvk/JdL
4degxdAWXPRIzFhjhcX4bhjmNSNTYFodyzn8FPC0/CTlanJAq/XOI11U+3u2hCrepH7d539QdhjE
AWpNu2hRXbRVgeenKN2p1i9wQCHJ0iGZ2Vk84WuOAqf5jqdL3cGjRt+RFwOhqQXowyOuY0l51HWY
sxXNb+uKCFlEmySFY/TROg032TSnj4wdKzphVQNodeRz7O6Uo/ANt5DgACSxsntDs/zEiZJgncL2
Wm5M69vWrghdIr7y0Rpg0SCAWHEqcTesJkzkTwWUVVQ3ZbDPwr7+2vvEWu1611TONu/omRIr6Wc/
0IWEvIpumWFCdQexpvKmj5A5A4XvZVCHjpqLNxmIarRxOHa1jROSt7a4Prp3/rI67undZOgILSzV
NeIPwjRSbMwb9prVDeWdKxAdWam1Gf2o/N8swf/ab3y+VXKZBWlh6LhJ86zd2JcWYIig7LapYNAe
ojhkI79Q5FXGuqIvW+xlh4mR/GL7VhedfKOb9MLm2aGDYLNzZsynnPXN+aubJOC1AyKy2m2D4fF2
iYLqCBdSwR3qcXxq+Lqvrw7POxcuAdNkvdhmFZr/CXn+63hke3pj2vIFY5CNlrYCJ8GOfTp4fBM/
M+0mi24Jsg+vH1SsS85/eqh/dnOsM5pmliQOSImz/SizjWZA/UEAgh9X15kP5D1p7eFyZgC9mRrq
3zHAtkSiUcDkr6D1b3l6G/lV829XwX+92y+c/mq1BtrNlMVnRXp6uS1QPuzUEZO0JU7uFvDI3h/H
AZkqriMToYREn2ifXj9954VnjL6u/NMg8YjROVuRUzUY8KlDu3WydvhFtr2r0Og0LMljDM780FkY
HAEkoRg7FnoCVhz40fwz6gAJb2sKDohPJNcQcNst4aEWLjarIOv7G1/iO9xK01ADKyCS3SGthPXd
dlqqMAmTaJkr/B9RorCTpfM+LX3nxnch5WLcxcIKFaYp9dZthxJlc+FNJKTmKgNOLYtw5zGEJQOt
JrB+FzIIa4+YrVqmSraF+NaOCZNAmBY4/85v+q/36Hnn0zWOtEk6157NK3nW+cw6y+QkWIwI+nL5
COIgdLZOi6TojeOsf+fsoTQ0EInFoL+/5q6fPQscmeyuoAcnKTCvUTtRtQo8CiBWPwRqZKWiaGzi
jWzGt87x+WuveSGwZdDW9jTujKfHXkJfugi7GP7JSBx9dxr3oUq8beWvCI/EH99oqLxwPIWSQNGu
VdJW50MMe2jKRTWkhQehv9zy1atxPRVT8K7j5SdanfmC9cblfX4bmWf5XGGHSY7W5wFgpidGwFQd
I2WNzzXqPIbrPM9oWl9/u56/XDQJDKMIvpEoF/70wv5a0URftm2jWMDNjNqVdx61XMj2IhSN9a3P
2U+7lH0n2njD3smt5P3rh3/eqGLDRiuSniy1CruQp3fSRr+22AN6gmHqvEPfY8oXfTVtc9suv71+
qBduIuhon6EAHyzpOmerqA3+LGOF5kzNMt9FfSgDMkMNhCyfChuGd/vlnx8QItl685i8oDd5em68
ibbVlCtDGJ/mAcFSfkFQQv6pNhr3oR6TN44n1zrw6SsJK0RLRiyMPHj/zl7Jsph1q22emSanhMce
UjiMwHI8tjXxZEfRCn85pmM/f6qA7+BMrn2FKyHB2u+aGgyUTpOoOviZ7m8j2ocwrpIQGwWi7f5j
0lkuesMKqPJmLv3K3o1hK97q0b/wOLr+OsplpTBE5J5ds7yPWjE7tDFC+o2XTT+l0Orxt8jaBZlm
SC+/nEbLwaOTYNaQ0+K+8T48/8SxqCm0HO7aI6dX/vSmhTRu+gI+7da0AchnL3eOkz1Xj12A8N7p
wgnoNuqC15+UF152VlJpuw7KEFeer9mVD+e0bUjOmbByE2Ca0tiJkuWNsdNLR0E7hCmGd31tvZ+d
Wok+Bq9st8VGs3xoKJYgG5jq6vVzWf/K2UOoldKwPCnIXWYaT4/SUAP2dhsMAN1wAYg/VKnEYXNN
zi/7T6wGrx/vhRXEUB642PhQePHUPD0eVA3bHRuPfa4s3Csf9t1XuMtYZGBovvXNEy/sxIzvGMNQ
0eETJM+WK9YMQ3sCVheNgB80ZZsrTJ20k9l2nOKqw+gLXeg9nVRaz10NvS2O5O1AWOshtTW283DI
GvuNC/DCQAf9hWZlY3OHAsmVT6/AsDR+HacTSIfQCt4RLVddeHNSfulENfdMJUa996ogt4nAjZPv
POBrfjMurdfvw0sbZ0Y6jNeoO5C+mLPCo+hCJwLgyS61r5UB7ark5zbNkfaS+2cYKrXWd5OCE9/Y
EK5/e83gE5QRR+KBLQKi+TL1vHD/+o964W32GAGLdeAnuURnl6YdWi8nCRS1hhX8LFQ4nxwUnJfo
vJe9H7NJHJEnvHEhnhdGqyyEoQudMGZs6mxP4mWWl01hhB28WDDtBITHCwUhky5rvTV85/YLBIDr
CEjswz8+W1yulAwOOxR+wdmrF058bxIfUNxI9vP7iGnoO0tiwgiZRl3MbtPds0stf75+UPn8GpOC
bgRn6q3f8PNlpYzzcO02sazosoGu6/ayu6Vmgz/UUjtAakq7fsFy7TP6wIcw9bCH4ShcAzLrvoJH
SNgyVyoqtjPeTRKFQkU+i/L6bNrQJx4TGoOVuEUhNn/oU0/9jjqXpdkRAf2Z0J1wDtYqJ4iPal4f
ozGW+NDCdr7Jl6B9o4Z4vtggSKBgsdGs8Kqfd2KsjJSS0qMLR1YhKHYFV5eiEc9PEJen16/rs0P9
2VWjKpS+QZ+66lr/3tqmQQKvt/SQhMvu01Jb0xFsP+adKHL/6QNLhcImEzWCzQDCO39JYi8n6WCk
40VvPN6Nog5OGISLrW0JQKutCAB+Ve1HRxbt4fVzfC7T4GH1xCrcch1X8RueniRx1Y4b4H3C6pTZ
d4itcSjMdJYbjLkXy7zo91mBWM9aGIoxknBuWxyuHwT2/U3fhQYAXd3etuW6fLz+y559KzW/jC40
7/AqE9Zn30rbzx3iFMSyBeIT3ERer69QiDuXrx9FnsnJuOrsXhAvr+phQyddnX293LSXeV1K8KdY
ML1DTIIxudKG9Oo9fjHvGwL78ps9uauAyp1IxAqKZGTo6JTE2WFfBqM6MvDLMAzyTd7Admp++FPq
3ZeAQ8U+Ksimxgu6kPQyprZ9Z1n18C732q6GvWAn4Ybqr8bILKGi0EFc3T2CtI7opMZaQjkvw251
EDNSQSW5ONF+avO6OYih924IFApIqDT0izd2GtFbzBPLnuCVoNPCjpf231shEGfKvEF4pExOMh+D
ueV3X/egpMsoIxKqiUhauQzrNe5tbPp2WFn5dnsaU01UjCYJdj5VvoWHlmgUz8Lc4fTtRc9s0XzM
vZm0sCXkWXh06tH97NfT8Mv1yqW4iPI8gZ1inAo1YNNg+GPpqZwD+3GmTg3CYfAYw0C2G4zlH4xj
Wn8zWGFOxdxPNLdBnNRgp0Ejgl/NAxTJxgp/uyYk76m1sSEx36zVQ1wrWWIcq/vvaRmoR6a28mqZ
JJpOq0krf69JjioArGbFDVMUkVwuSYrtQiOTQmzjhN0d0zO4dTabV0QF8x/mL1KUfmPrOXMQc7Zs
+kysKcen0YGi1qqquStcQGUQqpEH79yhQ2w6dsXypagK+3PZKQ/08bRO7IGOYwJmNAK/Di1oHez6
dqzeEX0xPgCRmWzQYs38o1uClVBZV/lnq68J+orSFUYQ6dSBds1ONSfSQtoBerUR/OSIDpe0kkWk
8IJlWFzYaIWaC3oiXnZI6wryuEpWO6qx8ISRHBKtTpB0xheItkQ+ggVr2m3QgEBn58fqBj/a8sCl
2aIBO4whZ+OPsrxBPwcsFxoZU8M8T8cQn06xCi7y0qpOdVcR5ILWbJyR9PS9wpBf2Lg2gtA4RyLT
pvuKkalzDSXdP9ikR6p9Pzd1Qo6OJoYniVXzrWGBe1/qyCvJcav7G7RBxdckgjvcM+Iu9202YVPq
Ie9ADZKN/9EnnOdT4k+EU+I7Du7x21f37TKM8HxQA3/LKdOwcNdiQd2OBBQ9TQwTZlN7tevuyHJH
uE82h7VrBM3f9Z2Rn0FRVBCVlvqBfU1/ylPHwSuWQznbRXB9HqiicRC3A1EThVroOneu4sIMLeAR
2EPGqw8RI1Vu8WyVGfhIBpIb30O0DKS/occU5bX/yy11/S1baHoTKOco5CBSVFcCMNjveRxClgEd
DbzLrY6whPfAwDZDXICUot6He+0gXoJh7LmDfQBG78ZXuPHSW3Y1OI0bq0RDx34glG98np4vxWsH
VCIj1ShaiKp5+o2IO0g08UiBj1VsWF2gOBusannrU/SsbKObhFfEp6GEHhN52NPDdEFQIn6AENf0
I7PHhsflB55HouECy7vkWWrfy8zDzaeq+ZhFZf2dgT3PDMFlgKTQby1QPi+mGdUJqI3kyDj2O8BF
63PJbWje+Dy99OE05IrjO/GYCz3rLbS0EwdGpDY2d2WKQygL87nQHmOLBKHSFdOzhLAHPU0fWXiC
jzUz2hOQYkTqiazqreewNG0jiBCARIhnrHevf9heKF7YvNvG5ecJbAtnxQv1Z1Zg3YAqkSfOfbey
OEpVtN/LMnqj/Hy+++G+UewiLyZYa9VtPb1vaBHKDFAlZD+GpiQQo62n4vSS33R79Lt+8utj2c/e
lqFReBPFU3k1MCf9p5tefgTtcJrTlDEC5djTH4H50OGDiWKMnqt1HGeo/V49fXfcTt0OfSXe2NY8
22Ovh2PPy7xF8Mien/M00F31DD3eIRqc29DO8/tJLSkAqNWE5MfBWy/Hs84SB2SHrX12eAZ7ztkE
EvI/KuaJvpwG23KBerb6VAoQShnULOjzfncR+IG5II7F+9gyldpXKOHfas28dNbsbimVpPS5yGfF
IoG08wjRA+9T0AzfnWYxP90k+Y1Em/DXJRBf/+kzzDlTktFXUBKNytk5eyJLTUoVuKWv0J4yGKWo
0HJ9YWBavHGk56+LEQI+KIpM9m7SrP/+VxM28GcrUoxetzQy4ngbowCZyG1Q0NVH3/SgBof2Oy2H
LDyqxKX5TPBbfL0EAZ923mz1kaDX/mtsJfKuI/qp2+ALWXoQaZX4rC0RQMGI3ds17umDjVaRTA17
yjCYpyOhEtZS2fdwFBXuS4R6x4wO4uei8qOfRIGESJzYIl+NQ+HfLPHgRQepBmA5c5fk7wlHAwei
sYyaXSXq5Ti5fhbvkozgm33dJMXP2Ygo3ueWU927hBwBp51GxV5NITPpLAhpkDZyW25HciDco3HC
4ZGWOsmAsoXEte1GvwlvAJhN9YchjxBTQiIkt52eYF69f/0uvPB4CZ4szV5WchvO9yLMUjrtOjXb
oCmD36/l9ZRzXtYwomRCIFG8sYa/cDwWCzq17O6Yqv0Ze/110z3Hj0kfLv+HvfNYjh1Js/SrtNUe
NdCAL2oTCK3JoLrcwMhLEg6H1uLp+4vMGZvu7LLJF5hVmWVl3ktGAO6/OOd8lC6CGFI+klBD1+QR
fgeoNF1CQdH/7qz8N88ZNl2bwRV/OomZfzmm8FU5msE7hOp2ns8jV9kiKq3ijNCk+Shamawl1nlw
Cca0Zg5WrwwaaUxF7lsp9GmL7Mtf9QrorgImU//NofZvfziueEK6aLF9/y/TC60awCratEKVMcav
lmTpr9reY2zluvPfNNf/Y2ZB1+XrvNTIPNgb/9Ue0HbZwOXn8XcJwkXjqqqOZTfrB0SagFuJ796E
hZz+5hc0/903TnttscSkwvD8v5woXaEgvDv8hr0UWJYIo3TDQ5640l6XtgnJoWvIklh7Q2q+ykrD
3QgmQl8YxFcQd0cCBIyqHLcEYZBMsUhhAflS+qGVstlU1SsKp/YGGoxUsRoC0Lies8q/8Gfa3oph
XLfqIYfD+ytV8YOylqVnp/Wt/zfl2v+cA9LNm6bhY8uyXYuv8r8fZj2v7AjV0Qh8t6tfYsZQZDrZ
UM3vuSOrKAS1jZBACyKI2YFMMbGj8iPkKSTX4lhXot7+v9/rf1M/8vP4RLjRaOv6Xx0ntVGGAu0x
Iqe8TGLqVxZOC3Zh0d8083iG/zL5poEn2w3PMYcH//uXt6vGHirKZhgCPZribWfoBeAzdKYPk5dj
nSfWhwt0IEPlg8QHWDIGlynRJV1GstrIuHqRhpbcEchLNoZduNmjTlHh7SubwptOvDHI/Pam8YFx
0fgap5pOwFU8EAdsExYTI1aXhFyGbE0PSZTMNpwrt/ii5zW+E3P0aMN1J3/EYauO3iTkNUlR4i5c
DeDK2oekalA6htWrMZdo3hMPGViAjMj9ITIundcTETC8GqZy/m7T+cfQ/L9tDBDFsVvlXmeKb/+Z
nfdfDsKo9QiYiEu4PVLAAHPx+d8T4qwBSczcI9zzjFcmcuYjCYuiXd6T27M9RHb3R6UmwdW9nUcP
IdkF9hp+RdEdtXDMPvIJs/KyhOWFEpefvlt5DeEEN89TlbfiLo3rP00N/9+7/497QfK//kiXJHxy
+dF+/Md3jk5zOn9k3//6RyC/mddwF/35D3df//rjP/jfzn3/nz6TAe4wIhh5Pyxez+G7aUk9NP+J
cgCPAvs21pXsU/7xH3nBhOpf/3CMfzIjcnwWw+iKsFlS1DdFd/+/bB/nPvYlPJ80xSzqrH/8nx/s
+udD9WcM5v9Nyfyvdvp7EMBf3lrTule1rMXwImG7s/9yKE9RAhrKvfNYEPPdCNy/NKQtbclKfVa4
F3fVRLDXpKDt1nHI+KLzPirKwgU6o9c616sgrqxkl2pCLWv/U7eTh5gCLRpx/JZ2c+xpDRYcb6e5
cPIzi6yDl6mcUEaoTG7unb1O6gunKXYzha3dY1+OmvGQ1s22lAYpZ2KlHIXQtTjVUXHScuLQJHMR
J3t3M/13MYSQfWreEXHyGhYbqIql2a87G+rGixTfxXjoxUs761snhHaJySA+Gv5zAteiUZDRKkTd
OkrdcNoI4osqy/ktyk9+OvLiTvCd80UIwIxq69qidtfNZOVjWomrF6RduylBxNutrTA6YLnmVJ8C
Nd/m9ESq+AKqzwBv77dKQMpwgQ8oJ4hGXIxVttXE00C+EEvzi6p/zTlj7ZR7fiJvmXsikvtoLE5o
q2o33njuJ8bmqXuJsnLDZzmQ7yri02idzXZf6djH/JysEedbi7SnFs3mckKGbWjNUx19+M59GhRE
6Y37nFhCtTW4FyfDRLgfXskcWznExPm1TrZZuZ31CMmesJ1T0UACTMbfqh43WV9nix5x9DQSV6YP
F0lICNF/2z6OP5N6PSYfZBJakFizAGUvVI14aZobFN4P8Am2otcCS7vYiGVIeMzaHVeIeoj4a+/K
HEbKVn+tCZJBA96hosKvk7b7e2Gc92SZdYiTU4wxO9kVxx4DQZBoUeCE9SOeqcAzriSrr6SHabyu
r5Hb32o/6dCtT5vGAsRUkr3Ck0o8ehEhW3Snh6jwDxbRQkwUIZz681pvZ4H3kRJk0B8bAgRIhEne
rHFqA9MpAEoaP4b+bVOELM2iJ9XhRW+yDYvMoMG/UvfEx7nGDvhvoJyE7J4Er8vE5o8OxsJjOmQm
w08P+uFOtP3CaXMYM4h8+6a4uNPJcrsf5Y1ntJDLvGY81habsIuhyf/KynrZI9lmhXeA+b6w8wOd
V10NqBlalJQfWEOe6wgEDyTHFJq1o/fXRpXlovBhzWFstYyV28RBLr8k4QK2kb62ZncL43xnpj0u
BB/mRH2mkQE74Dw0HoqlMt2ltrYdrAEkvf5bpM4vORk8B2+EWjUaifCkQoqshm710hb1oYfoUuT7
CKyy65uHHi/MYhQS4ad9ndx+6yfhQ9hnPzJy+FpILUNoZhg83x1QGOfczX374Zn1b1EXpDLevw0m
fBKpQ0wcE4w3BsWy2rPO/SW18FX4vB6aY/2gP/1ml0Pp6vdilXJhs4FayVkdTBIuuzpaqii7koC1
0kf/YSQGao3PqAxmUgjWxjDeEHb8Ek4CsahKvIs2WSZ9oL+TBcXjnVmBFl6L1qNML6MnCAjr6+eJ
F6keORX0dAtNmDHtr5nYTcd5S5JrMsRbmIkNJ8gtbn8bIcEEbTYTHXo3nchPw6/OkoBYcyDiVXak
HhKmTzCFpnH+hPZ8STtnfOQQHZaGNx2NnHe6lsxRfXTuC4/w+tSrboXUjjFzmB1nur2ppucuB2BG
6XwlnfUtNLKKVD/7llDseHMcr+yWdQKZDdVCD5vbxHYpcycTHgexC6Mb7fx0ACgZlfM2rL1sVRia
u54l76SHKZyFSfyemM2h8AWiNjbrPchsLTn6hT09OZn+SoLJFWXrgfSns5Ezz7YPncYYtezj71Yi
fR9Ce4F74Ltmv4KFQSH+h+OyBV+KIT/11b62cbGRqnvtQQX8slrBtJhRdBJMbOjp4vET9rWq1i50
UW/iNbK18BgOcw2IsRoXWR/BpbZR/zohPMp2wudVTnl7bis7PsUZY6gEdoUf4+XWLa2HhgfrQi+t
Zw/t/E6hcL6DFt2bVuPQ8GqIR46mn8IpDN/ajnWf647xS92Ww9qZZPnAg6FWTRvFR4+MD9xLAotA
YxPIlmJ1yX0yb9KI1Hy6KyhBkxtyDypMncZ88mqxRi/Bl6bx2nVkzdICcJ79dvQBB4RCcN4R1XGL
/LBa1V3tryJZFjuq0RQL1VfZRjcE5VsLv856Mh8bmCXH0G6Z+NUAl2uOqmvtxbwuBLbl5xoJ0dqS
bf8pNSLd5xTX6G5ivEDhj2umc8z87A2gjIa5rxDAzxAQ3SfNGcvdqDwOxqmrg5Gl0v3Ci8x3O9f1
pfTNpRioPZOyHZGXL/mQ0X8TNUP+YJLsWsB4K7ebib2ckl/tKPU1+FvC5oR8TSNUU7p1jMay29mT
d4uTKT/ZQBd+t3qugfAZ1D5MwMISNuCjWh3L5USQ5MKuhM8nkxqbAfvyms+dQsA1PzP806QNGjyw
7j3ypWiujq0RW56nYWCXJN3Ap8GSiLs8qCx8OyHX2CXPzQ/LSMeNU5IJ2Ui5pUV8GizzgooCVUvh
VMdOpzTwXkx62M0cgROs1UjUMnAjUxFyP5EhcfAdfJF6409b0l1tep0Op311msYNW8A6nn+iNgY5
rxHznrr165znX70bPZD1o6+Y4nAEmCkWHvVsxQ1g2+kkM+Nh1ry1ZeXb1umezBr7uc1VEs6/Ry95
L+hGYpDUNR97HKcbrBIbF+BqPK5D+ziO7hKWNlWSA8vR2YgEyWTM/MAYlgXpOUMj93PmA0mtO6Je
fW6o6lQ4yV6M2SXCQZQOl6pxtnmunfEhQrF1V6j6EeZTqjW2sdISXg3bKM989pQOrOyUgFWVe7+K
sOkPcz9H0R1DXMGM6o1LqrEPaDIyLZEIA0tLslro8NzscMeuA/xeZI7rOse72krQD4sWS0W8aqtZ
z+5BLogK5qassHb2zjbyWPlBf40V2d5Yn4kT8Q7Ux+4n3rgxkHrIRLt2k0BGrb4pSkL9EUlxJUqz
SNdNn2lLminId1Eq1mZGNiBLT0i3jWkEDUEYAcaN+dDj4300pFCbbpih9eLlPaJ6Ve9TPFePBeC9
ldSwaSyaeA5vNtknd+hi6LHsVRYiePauFwwCya4qHX2r0rF6re1xXtgDDkUSHmLizbU835YICJ/U
PBmnWjgdAUOt85MZsgiKdmgfcFV8OCD/FNJE1Z59rBuLMSruRMlK184KW+S6A9H7pOPOJDaWkLke
SNcDrQNIvz5ydqnhlVtm/tWq0HCEkvF2D3iVBFyQ2xgMxpDtawgKSeBV1kSMDubmrVVa2zF1o30v
4jezaUZ7bbS682rA+g3mHhRp43XqKtyRFaDIGqvjjCbGWTF7eXb7TuxsTLt8qbiCojqkPpnyITCw
rTPcYZQ5K2G9WipDH22R8GlZA1C/LJupEcvJ+8BJJxdaZUT3w6npiDXKutOYa+qtFqm/Gw2HFp84
Bmx9eVr2X3Na2tux12jwZfvuuK3OgWih1dQ6+2QW/mMsnI0zFmTn4R+rXX9d1VjXiKWuoj4nDXLM
AOtIbWFF2inMIY3U44sNWWog/MkcCxiEsh/HAwV7s6x6AhrURDhEl4TvzCPWqUGMCrqcIzmDR3T2
V5Bb6Q7X6JM/ZM8WowLVksFkjxxPxRP36h45/UrPezr3ekxXDtRBwlCZh2jGemTeuar0Yoaix34N
BAAJAHngORgbCIIG5qTCE+7PE06znWg+eAZZuSUERgk3eikSogyz8NJUmknlh2iA/ZLcKx+1VWKi
wWPCjIE8sl/nQTdXXW/y4QOVTEz/U4wuie+kZS/cKY73arLLJ9OsmLaNs/00pzFJ9AjKFpDmKYKV
AYuNWKZlqernOZ3FI0QSiJHR7Adt6u7J0ll2RBSswzAtgHV0eB8THnw/IiBfx4C7IrhzH3n22izF
42S8F3gQrPKuMqg3oZ4H3CgrD1YHMo6AAfmqjNqjiQXXVRSUwiwXHQIgFrf4eJ2fnFDDSvQYH/w9
it2lXqtTZbwyga++sLd/dQ0zNZ9SeylTvSZ/ikffcHRt4C27p06DnvZpBobkoM9dz0ClIHQTMjye
4pkbpNSyA2q+vW+Y50hrun2ud9dSMsKKPcffpAJVcdxItrDgdwgyIYDTBTgdgvZZpUT907HU7CS5
LTyCRJxkM5sRROnYsl71miOikS4pH0bSuGQ76M45bXMXwGVaXaQV9+zzWSFkYeQfSAzjpTAgAawJ
4lS4DlN7i/ZO7rU4zZ9HTRMrJuvympqpYhNqea9W2k0bV6/rTYuhEFnBPIrXOyvgipqkf1ZIKm4e
CrWtjmhi3dWEBeHdEs6r6bTpCSy0OqW5Jm55ig4HMpxNtBjiS/qaodoZepy9DgQsP0Vpnn2MXtp+
9tQb+3butL1O+lWz7iqjfRa91106aDB7Tfrpuxsl4x211PcbGyvPhJQiE2cxuO1b65jwF2sVPRL8
wcVExBf1rhnG2VNnTdb77Nrs4u+Ainwxmqg3LAETgTw2AtPZ+T45NZRAP0/Gc4IQ9jAbMb2Yx4Pq
4gK5hWYFrjqutdMf2ses9ip8/jHALhb6HP0satq7sKdyj1wC82G2gYby5NT5K1v3kIdmAhOk13ek
jCPfkHLU9dKSU/PaCQczF7Zv84URAiHyERlTfpYAwnTUbkaFuxujGGIo2nrzcTQwetLQds7SJMyZ
j6bnovYBhJp+LF9SZdurys2jqyAt+qezewyohNQA/SHeD3hN6MlwMztVz+rPNNZz59EiEhY9HRIR
cUeIxN83Yw9UoshXedXA3hmIQ+SpjcW4M0aFA2YmH92AwTUylrBb9ynT6iv3boPnj2ohBPKoOvum
Z5I+JkELRZLsFq0GEQ0Vaysrn40vcrJdTHjo4RIrRreisu+pi9tzn6pdHIKuz+nUV50DLhTNwCoR
yVsRmunG9OSaeLaVsjjDkcA+KHZhC/bVlGHJr7wYHXp0863OsnNJJivvuh49+XZN3DtKx0Wf1x11
BIyGMp/7QwriMZM/M9MS2wNz2+mvnQx3AvbcAPl2YTY98gVz3sONCpdtau1HNv+LeJj579LhWJjp
uk88bJ50YVaZLelK733kAxtll3+In8sNO7Gc+gd3fgZuupggKSdMlHz7LguRT3rcMiWwioLojXmn
e8XWgQa26AaDFHNUxyez/G7NywzBZMCbQzxuRpdNpK2RuE4gRx2c/cBIwwOS4fpLIQ4xOHqzSnmH
gFA2evStjHytMu+7xEz+nGfaqRnByXkV+REiwxtpmA1Vt0l/BdvuQme146P8wj5vLkAMaFA2MXNF
44drulcOOc78FjmOVX5NWBL18i3U5ilwmZuoO5QlB4BINsu9SVO9z4GQOBuXFAEKBnh4rqa9tFGz
QvlGYyrKQ1fP3UFPXGNdSblpIP+taojmyznJEKhkzAsdbO96DXLUP1rpOlLqV+UalygpyTDBnRR3
3KEwDqYA6QL8+LywN9xC/qJO8wSPadatkXkmFBKlBY4tg33EK4QStGhAn5N6gUOco4Wwd6N5Sorx
GHaYP5OkeKlJ6hWl/4F6oA/aPI83ZJCf+mQrOu/WtTjPzGQ+GYjQ0ccFUolTFOpWQExCsq1UBSQr
bJxVY5XMXcSENk4/diJ0z5zZeKzy5mADsVoYdSHQjZlqwdA3SKG46AyEVi4mrA/Q7DyEblW8zsX4
Q7I4+tx7I4ppWa0i3zyj4NmLSCwZanykcawf7cg9diR0MkEzwPTlrjghdBsvSVN7G5QOS1NOh6IM
Vx1MEG4l50eHdLVIPXFyeQ4WnncTZPO8WAPCAxt5O2rv9k76S8kI7wk/12WJBI58g6PG6OmGmqQP
ogr6Ydu0kGPnjRtHDxlxTwurN18meu9VNYuzZUZ8Xnk264xmwIM2dg7GNOFpiZ6Twko3gqTkg4sr
i4QZuWvmYu2HPKW1HK9GmjlPGXPG2Le0dZTNc2Cn0tsACPTWZjHBNsy9uzKs8B80mfyugJ2SG7jn
J3nhTjwRe8Er73+INGfANZkchYq7kfXg7h46bBps60e0fitHK65VKJgzOiIitSbemGGK6p8UotVk
+wdBBVTl4/TOZWVQ68OdZCR07Mjqoa7Q1XIgYvzax0Z5oTQAiNkc7pLVJSIZa+kP6iERcBjYS34b
vUxWvTv/dh2kgq4R+bcxRR/VJcUDczQOyXrs1qhuigc3gZslUwDPi8Lo/XWTzOa+dErnOKUiuhSa
GW8xIxE9AcBkgTSxgDFhoXs1rqmLLSUu3RerSxDS+ATre2V55eLZ5JUuSIbwnUvrEL+ccwZ7jroY
bnYjyprzyvrqy/mPW4lvJCTqhUc0QZzlJfAQqmcHGPo2IngN8cIaVRXSO3PZdtWL5b7H+HIuCOit
i+zQ7BdLz3wA+LdK9Q+NedwNrMa94fGrvVHPuMVqHOeTOSUbv537JzC3BVTvsbsoqHlszZNdjWT2
5Mhughbq/0JLR6EY1y8VczEG7Ry8XZ4PC2tIcaGLMigrAMumN5ZHpY/JUpCGj+xUJgcJADfXLz2B
p3ulwTOpE5ouD752jwMd/qruFjZUSl4I5VqCkndKKVSYznbVLiElSDe004DHvGdnURLgYMbPdw1K
0Nfmtqo1tXKcdgXuAgd/7bwiXWxOspHOwiYEH/dqB7AEEmjNmZuAPluENoAik+7fyrY12uCxBMHT
vCUV4kOnKpxDDgNmGcIs2uY2AOyZoTSC1KY5cV06C7+fuAdV+SM10n+KpFrFPmkQSTmrtWt24IFT
qTl7PWE3EToeQsM2+21GrDSr/MjIDjZsl7zVE3lOfefW+yQZdlkWlVtFPu2iC2e242T6LdlaoFLt
GuPb19N2M5jdMb1/7FrGW2IBWenjtF0Z07TqTYvPsv4URgi3jtVhCCRiOA4+D3kcetjNVL3OfLtf
WrUZ7TOj+U0+WfOkQvdbEsjUR/Yeri0Ak1xb953kRorEEHSKdRZBVrqBHT9rPivf+UjKSgSJ6K2n
0h+eeAyuXebGy9KKvql+zCOx7HtrIFV2dLRD1JORqUeMgsUEhyO3yCDr8QzrQJaXBpwB2WnDDvkG
YQwzDWVBdAeMrCtdw8WNoletmxhB2Bk03kgRh2kCKYBCUlfUAoQoH0017O3MHQLNxBBEllAGvobW
dlQWR5WzQj69TxpyUix1kt3ey7Ze8pQnp7asL7StS9/01iHZNtz9brr24AzkBfIcT/MWBNyby4xu
mBni2i/rk63LS28bIMaYb95B0W09k6LliAtue+hUwzjiOvzWyIzKePALvdCCYsySoIibLXSYK/qG
m9Nm0c7photRV/uaNInANqdzl7A4qvSvELM/U/PY2VRxGwWKf+Hi3fWviUtW/0yO8CK1pmXqveu1
/kOpvSW6J2dX1K21yb8JRMG0VRfim75yO7aOfmMLwMgZQKfIGS4QmQ71REdXevNrGzlAEsuCi/uc
aemDiKBGjhxbMyALa9rmra2Ws2g27ij2g2jEko8/DowBglE1PfS+fim58wb9uSIiuodPrLJhkyXk
Ezkp/NW6ufG1LiiUsiDsKZKaUFyn+9KxFJzMJMRAYU0udjEfuslcenybUcSALIcmvPBC+WXKCNwJ
XTB5oAyE02IXOYIdOrkpLVtIr9aXfnQlFJqrXHsl6d9dEUZ36Qs1L32Ll79TxXyJDV4povhD4Nue
s2PG8iaq4qHo+V3GUezyjq1UtKlmDfLuqG0yR/yy+CM7nunBQv/edl+95H6u9CWonNQ9C5GtI1eu
kXWfqhDQGXy4lK6xhPKUGr8IyMb5634OMgQUq6/ccsBLv0Js8jTVJzfXTvbY7VkNB75OzEjvXeI4
PMCJqbiKlaIExIuNdWdVM3u7uQUvvl2YPvLz6p7cDz8r1eebYMf7VDWjcyvJoQ00KzKerOKPKDgn
CpGpOHpxoFneE5OEMVaEWRABjdxPtjMssVE/KPoPJtYkVZlgfxbGrO2iQou2leF/i5yj0WB9i7Z6
huBdkGGl+mlYKGDgbpIZgQkQrkeWHpD26exLgCe7KlNL0XeXJEYlb+hoxQl4wStVaA9JV++1NHqo
lWS+bl+kliZ7mKUbLdHJzRPtAemL3AtbG9ajH70mpbxMdbIzQGsRKzd6K8Z54LcYLAWqQXSU6eMh
Y6b4rIrqB3s9LhKPvlPN/AXaIG4eJ+AyRgsGrCG1Nxoy8YNmtgDhCcHs58fMRNpKp/LQN7Z6kK1k
kyY0fidYpu3ZFNoR2Mia4LHLDLdTEhGmxfOmnX63ISxi5zEvwm1HbLeTkYJMIX32U5DRjbmxp/zR
J1nKbNFrJF9NK9eU9dvWTzhZOLp2sVLrvOs3usAnw/gNPQp7buCdyqLKwDZwtyQ7R2XA1y4OLZgT
aT+5SXOxOM4jWQF2w0HR0oFZQ3n/1uxfwsqbVdckdtB2ifmitW4UWG5ELzMMYegFc8dvB919HbtP
EhQiEDc7ndYhEEZYWOuo3ql+mY5Hx5MbO/oNpvyefBaQ+0VD17C6AeGd/pjl/bYd+a3EykniN/fO
Xml/o/rSrfItVfVHOGlXfbjLDKxlhCpqxgxXJtmqbo9pYgZ6/JHLNChpNxXHMCYA5TarVnHVMZRJ
XdSKsGZgpxICL3Cbx3tojMvSI7aucuLwCQxGxx6fSV6C2jWAaK/vZp9WexGWrv6oUi+61VFTXfOM
AWE5V/2uqTWxQdVhBqZVx5+6CCGUdzzRWsc5FNTNYKzY1RfJomK0wB4y1v1D4of2XU3ArzrJ6VSW
XbMPrXzYtChRV0WW2y9QzmnexoajXpnMFwUeutUIHNVWuQGMhTfYKaeWQW4a/TSkte30hCNa2Xrx
2hltP1GvynFVK798JK3ZDeZUXeD3krUZK6LmlU0CxOgprBdmc00oB55GivogytOlZTQs9py3SoRb
LytuqtaevRZXLqPVX+FUrgjHYwuWcogWZvfQoPfmsnphc15sCuLGyCDK4bvQJuSxFmCFxBDC47xH
2FstkzD9bSr3yvLuBf74zpTyZ3ASWgyCe9o6ZUxIJ9+5j63v70XInLccnYvwmO3CgLnoMW9LIwA1
l2zCyvCNUx7cZdExIyZXi/6FnFOm1iGUqkrnbRnktmSrgfkIaKXVPkzDeF+WZtd6aLezQBWe2pfK
8d6JFXq0Bm1PjtgRZt5GOUPNjGBI+CpnbRsl6gr93KMujG6jTsah1b6R3jERKQlguLWlsyWecs28
dFgQMX+rRuua6XLpa0ypC8sKhpH9IxCz1khOmCh0poTdp5P81EanBTrFfUCXipaEka91T7+kE/1p
JfOscOBqi6wUGUO5JCU5DaaR4hQiAjmM8mxb3YPfoozFvbaxxuS9I9GegMnyuwvlp6UXlNduvCeP
Mt9YubYNI6ddDKDZcg0GlA1CbI72MLUZIjkFm+3oAEz7hcLwbBmaokKIr6OOsE5OZxI/gDI64yLO
MuBwXKeF5fP2oUB2vfuZbGRLF/xcOEzTIm+YkBQVv2gSJm/l7BGZ2u/R5N0XjCEWd7EkTjTdlA4t
S9i+T2V2UWHD3e/LG+lyWlBB7gN089hZcwAV4j23p53ddhdyStcRs4pQlj+mrenYOsRTXCCiaCqG
vd6qJiBoaXfVBpKQtfWmfFqDtbMwFJu4OWxc10Nqo+tFOJ1Z1x5eg6sy/HtN9GHIDBYk1DWjm4Aq
N8aPMgBVg5XYswWPcCd1Vzkal1CMZ1OPLtoQLt2mfTO15pL39VrzpkdPfIpuHaf6mfUh+dGkfsLE
ILuQKJ4Ub2pL75Po/TZV8bfDehRAUGXwTup9BN6RUsM4pSys7YYRS2buEBEHo5E+Tt3N93ZTbG79
PHsYs5uZaMu2de96APDWs+7U5ArVd25msovEeKgmL1nJwXQWo3TYw+TxwZuJn6qM8KJiJO3KYGo1
zwVrJTpbJsoUt3rbjOuy8jbKE0SFJnTuIiXAT6XocjL3S5uzIzKQm9PFK23GY1Z0RELqTOvaxmJB
o6a1HJmb99xpgRG1b2k57VPP/orqdu8K45FVG3kZ/okZx552dcLJyp6T/nJBzmOB3DXzNlY1Lb28
2IAF2XSi8dkN1YSxtZ25yQ2TAbvWlzxybCQpw6A1Ff2x8/UvzG0L37aesed9hl52mET/jZfvS9PC
jd6F0RL4iAzMrv7d+uoBrjCzqK5+JIuTW8ElmWBAaxUdhWpYSxGm2Ck2fD+6dk//9b5xyzzXY3Ju
DDCcg5GZ5zqtjm3bXuQw60EGD67s4UWKgnO0m4tDIRlBFmPK/EmlbxS5YEHqj7STb0MTWhs6x8M4
GC9TX/3kLHYXJgM8xt/ak86rbTCA2szT9+w03SIpOCUj0w863/1gfHw3OsI/jyXWSxZypj9dfV8G
FBibu0rDS401S/5haWdy4ldMZmw23saZzKPKswsjO1gzCcxtMZRHLUPCJBM8WtKYfmIs6Bz4OOcG
eFmpzqY2bcolSPdj3ZR3uhn1fmO2E6uNGIVyxwSvmLSdX/X6wkUpw6M87mMSB4PeZnKLQMVYl664
GHhIjmEiZcBnlD03JEoVpvY5ty3KKPnUaQSvEIuA81/JlZX48hBLzKhFyZYsMq2C59E4kFqngrqK
4DTXJfNu3lWuB21TovHZ1LC9gtCMfxwlbpPdMZxWJnO7bCOi/r2FweLbx7xkBTPVfNBSxUuvr9/z
ejza9AkScfkULuwSiYbrvIg2XrI0dZhykLBOmjHWg1x+kBzw7Iy2PIC6M5eJmTqflqb/IFrmTDU+
BtzDNNblLzNWx3gC+Daa0X0r9dk25q8CGaTDJlW1sNB5F1AVVZxwbzNOXsiBFFGWmR3DsULYEO+Q
AF/5ug6aQJPGSumqUntZwgIq4YoFKRqINCRJSyJdPwl5HtuX2FMgNVx3h3ltH831tqr6R588yJ1e
8mo5RvjktC5iCQAci8lA1iiGvWuNb46q3LM+mkBlWv02l9MiEtnBGPtzG3tPlclHCEHJk6QOMBFb
DJmrbVqNKieyfoXFQ60heivFvNYsuJZVxz4rk48Vs2lGcsBdxYOBspFQmFfYrO/VLK1NO6hboyW/
e5SHofdtUTaAoNsPhAtDBNqb7UYbNmWym5wS9QJb2CQ93V8LVaxTOQeReu7Mbi26x5h5wLBK7OVU
09fqLDlKtZiZiFgTmsOJmREQWHOfYw3fE0p3lB7SMF9fPUsRkGD/n9SdR5LkWJZlt1ILaLiAE5Ee
gSlXNU58AjHm4JxjT7WK3lgfeHhlultkhlcMWqRLJAdpYW5mqlDg//ffu/fcdeKeF7Scr+tIj+7i
OgpuiN5suBlacS/PXfxhpMWyJUtI+EiNDA5nNBS3CzrIb0pkssPIHRRPdqJ8jKNznGsjAGdgrIxe
5+4xRal1RlCbbwpTnFEY9MmBeCVzNy+14ptR0R5x5kXHHCvva1BEJGcLnFsVPEgcnSbRzwP8wgJY
QYCUafAEoeIFe8qp0ZIXo2aWJBOByqylY9AjGLKHLrA6DtHSnLIkSs+Gkos7qR0e2oLLKAZ0QT1F
KB4MiJZr8nCv7CX4jww00/cmbBzWXC8KBX8hn2bqdTcqpAsRq4+zOSBm0x/aGI2pFBf1eoi6MoiD
cIWC9U1h2H5XJ7pw3Vs0PpUXfH61U8UGaHfxlFTpVZ1qZNQFW4EGxJY+kkD8ZJN7ROYq23jorurY
uEHIFt+MeuUC0kE/het636CZBonbRraR9edSl57iuDuUMnFMohMPnECYzJC4PXbM55N0k86hPTGj
gp/xZIqnMcD8Ox4lPfQNZi6hflUaw5YhuV1T2BnShzAyW4yEbdIL7qzUX5XkdbEsesgPPLfQCzlj
ElX6VcBT4vcC3b5whezLZG7a5ry8KEZw6ES0p5oO4C5g4E61aOwxM3h0Ss5hUu0w6iFpChEOyvEj
CNBuPb3UrCohzNrWUyfKJgLq5Ua4KvFWkzt1kGNXlXdlnl/Vhjr4Ztx7CvzGpxSdo4/Tjl0W0eOY
Re60lI9RsRmq+FDG83WyNpOmpAi8Ecrlbm4tTrjTytIebrPeOgaDadlhZwH6M+NpR4IYSaFG89zk
xgvgJoS/TfoaiIL5QG8w8pXFovKvopSUa9EfinUSgJItrfD9Dioke7w7npSuVUsDp6A22VxBwhp2
hsOz0aIT9gp/mKTHpWsObYdMt9A28RwiWE6sd0tmkaTBAu1GmqQVmxueEr2mOS8sB6EcN0M2b1JB
J10c4jZRxRNc6ZZAs2KZAtuwgvdIZgbYIXkVrOFU99HR6D7iVkSqo1IkqRqI9H7KXth0eXhgjc7l
9ERalFcWqF1NNnWG5WRLWoC8h5rSLJfejOStqVqU6LJ1Gg1OAD1faIhHbY0yO6uazqnElp5rliUs
JaPpxRBHz2jrbFZni1kEBJ+gL73QCu/mLoSaRijeR95UhQsMoXNDqdojADiRt/XAjDtyejUbEV9r
OdxEAMS8Cga1320Gf8twcfkfFoNo4gr691aKXZu9tP/hfzTlx892ivWH/rBTCPoXebXIQQaERGOB
e8La9oefQjC+6DqOK7zrFrZwkEf/8FPo8heFjQx/g6nh8gHa+A8/hS7xLVVcYzgkiCd4Nf6On+JT
dAYuCtx7GDMwF2KwkyV5Nfn95OVJyiKSVABqTmzE7XWbWNJObcD+mh2DJ1jAO6uJW7iX5JcqUo9y
ziLsPKFXvgdrizS5GV2z0qNbczYRmEjtuzka3ZFKNb0m7vc3js9fnWF/vFgwPqvvVoIdK382bMXM
iNrOUqj2lv6GoIP5rKNi+Y3P8zsJ85/+pj/+DFffkEjkAvTyOe5mBL6VlAQLOFMgtQ9E0dKDqUAl
3WG95FBdqhWdhMTayXKFrBpzen0TIdaEpGskqDniuG09/NC5n0SKuVU0oCBZlHVUuRbhqCDgl56V
fWYbnxDNiXXenbE4cRKdCYS1ZTVZriOd3ldfLvQ8zWDdD5lusG1AjiCEyGxlQmLB7l1Hldzi3Eiu
JrMS3shLJtJQrqvhK+EgZfyb6/I9FvPX68K1kXURqCYEN5B/v94r3ZgtqpYTClYLWGCSjozaUc/p
AltCu43o8zgROy3NPXNUdnEoQzBj0dXuYASi2lFbdJEL/4AZ3RxJXqFXMtabAlKJoBE9P6vK71iZ
Mo6kn9h26yep8fBg0MA6sDLnPjEiVBSpC38B3i4TNRq0xYhWWZIQD8dLeyb4t3bJR648bTKzx0wz
ZkeyaJSNJbMlO0b7SKTKPL9T1DfoP6ZlPNBnozkwXha9QZ4l6kZ818c5lUfcmMHNLNb1Ps9J33B/
WlV++KB+9j19f6Wfrj2+Ki47yEH8zp+9irjeW7PlsXAaVIC3XREg4Ss1+a3LTCr+JtaivShXwX2s
rV2Vsl9A8Sxh4xtJH9K3D2sDnrQizg9irXQPASeD2OmpE4i4CdroZqja6Xoa+n5yGsSe2GWGuSKJ
wgLjw2g/+QoER2+o8zPB62QJxXUm6HVMGJuUfst6wjCLOcEakEAWLmyyBDghzt1MMOY0VdfL2HVe
IFSIjg0BE5I7GtEdHsvgqVckrCWQzG+o76uXXuTFo2BhzrtYVb8t4LKBWsrZmyNOy9tZMtv3NqsE
uyOegHdQ5s3sDgsKBAWS+RXm++pSwu5BjdhJ8fVffwjrKv6n24m+Fsg0EQIX7/LXB0Co86ahKuF2
Uup40xg4U2wj4boomRkwYwmR9XojQTE2Vk7TK6TQ8g0wNzfJqGSctAQ+FJLRB7UZrjgiGSiw0Djd
gc1HeZuZSn2hF2G1jq50zHTAYyQna66oNOqFMGRvlKr51AclTrOiGe2mivmk0CiDbmyJExml4TgH
LdnYWtavUmyBp44xdUaIcpq9oJXu0UrERY9LSVLtrgyzE6EtqIxCOKK3HNcU056CuXEUkQBx6DVh
mfKm5rl11FGYjwaTSKlSOdaYwUz9Himip4gILdJW5nQY5u1pxeDqvpzJ1XkRJqRqwxjty3GkuIxp
5ZN2nqn1Mcr5Bw5jJ+UqlvWL0JpQC/qiR8qVXst9zdESK4yP9Dj0iyowHvU51zA3lBp+InOlahmx
wJQj6EanxvDe5JL5gKp+PT8r2Y28WMzNf/PZ/4uP3mLrgfggMlP/7kr8aZ/M4EMRhdTJhHBxc8Vz
Ix5T7FLnGo/xZkE07dK8aV/LJRJ/QwH9hI75YxEjuhfiAL5hJB6fFjHSe80AaboMMLMq0Y9U03NC
LXdoNPnQch5aW5H1RtPQz4pUxpmF60mO++gkWLXqARUf6UeKxW8IKrL85ytCuDNcIsngnUNG+PVh
kCaI/2Y2S9TkseJFqjFskordKKCdTJtsXHwFp5mjpcjitEGgFy6E2X1YgmotI4pZHVfbBkGn4ip5
mOxmTA80vwTFbyKjZGqQTbmdFaSyWxZtCGBqv9nOtNUo+mlJBb9LNUExRXDYZ+bN3H9vtrA5EIeT
HPUimScvkOS52AapdFsEEVk8SdJYT/04S4hdTMXTayIflRgRqh0VOvPdoSBjyVZGNmk0JmJ5ZjxC
ggCx9JZb6ZV05FHHk9kQhcs2J0XGKSHZ1S3MPNspiRrcaFk2nfMCVdWqoFBZQfA8hNJB0Gcm7gz4
zAMJmmqCehRkWGsmy7ZJWT5UpZ2f5I4OdRYk0lMeSzLdcBlIJQ2dRblRU7pHRqNNu2yZiUXo4vta
z/GuIehxiXXS3eD7ij7MEV2Mv35WpF+5Cd/v2BWOp8tQxtdC6pNFN1nYImZJkmDyxstdoC3Bdqkx
TkHQ6Df5Imm2UfDuurrJD/okzN7YTzgcdN3c5WJIgziDIrFMfeVB1sMTKOi/i9dU/sVSbuBW1sg4
lTVRM9a7+6fnuQ2HWcHJy1I+5OljXSvmQRDoH4Sq5BeJrvuZaCkbtDrw0SOmjMgwnushHfcWGquN
vMQMIsRVAiWsg15kbbuuH2r0vCbzhjDxJTNS7xEPcUpVo/7UicvoDoLeeZWovuKr055TpvfnLtdJ
8TR6tDlCLfzuc1iL91/ucJXILizUEn8f1NH38uinNykwbTfzeuRNSql8FXJv7sWeKFxCLkhwaoxm
V6od/uKSLpyoEl5sD9YErEYfeBc9momw199F9prfPXvSny4/r2yNYWfhIP0WWNivl78yAfSJOtN1
qVCTK4hYg4c/m7AcY9ilkHy2aNvQRplPusj2Jan7qR8t/69v039xdaAy4SUniJ7HX/+0m8dx0k01
6CSnqsY3RHr6drAGyc/lcPndWvmrZ50HgmOfbCgcKGSm3Zy0fn27xD5THIlEmrbhlDHnMawH3hgW
LOAGGxn969d40Vkiu0Krrug3tV9LvG8PwCjDxg0mNJODhsQIsz5y2wiH/EdpTca5Dwgtccc83cJz
fZ8Wo8yZ6STF6OsI666xYiZ3Yg3030nL5qXIDIbpaOLrvcFUxvRUJbn85pL+i2sKaBma/xofxPO6
FuQ/3XEcNAeiEmvRGak+XNpWBPiRjH0c8creM8hSvaGc65t5kpUdTZ8E8fCoXkpQoblb9Xj1VqHx
LXY2rbGTfIB3GSAGfQsaayZltzmIfVPe5U3RAkOvhpIcvdxsXmjemQ9s3ZoPEBIfDSQoil5t6O1R
CkwJcbmu2jCXCQSXwKhBdRkvSr5U72MjCO+wQ+PnsNTNp2xMTVKeZeN17FQUCpWlace0lnXkASXS
UYbRCPraiGbW0mXYJmuEx0zi7vSun54qwvAyzyrvOd4RDIOsotyoUsJfEgNPi1o5/uMG/lvtlFP8
1mDm+tb97/XH3krMDHEYdd8RC//86n9a04Vn5acb788Ai755WV7Knzsu33/iv1ou5he6KpxSYQMa
igjs8h8tF936InGip5QFnAtbZi3xfzAswFvAWDLIB+J7GgsnBc0PhoUkfeGphTIIzhCqGv/i7/Rc
vgOlf1qW1zVZslQQiSSzgNL4jBWaY1EVokWXXfBWwjvqjeicogKoDkPViNt0kHWXAX/hVxV5X8Ui
PqP9SA5Di7PbURYclhTsyGdN4tK9uB0UskKBAS/SWumpALKJYKIQuw0lxsBqQbaKPSSlscUt2Gbb
gvzwbwNP6W4phkDz1l6vEeV0exLAgCeCPA8pph9OD/HybKo1XmzNGlvDAwHtGsA5t2opEdyUqZxp
8GL0WY53nWmvQ6IjDnQEeb/h9HyqJrhcCgpv8u44cpls2J+26sXItWBqUShambaLFuUA2vFeTYFB
Mb/7AbX6f/FMDR9MM5qP/zi9VLQA++L9pWNW/fk5/OWxBHXy45Ws9/QvX3jFCmi57j+a+eaj7bM/
HuEf+Jb/7jd/EF3u5grMy1vZF93620Je1s/PCgX7Xz1dVy//5z/bj/Y/7JekbP/0c388Y8YXPg34
TETkrvQ1ar3/esSULxDL6LqgbFj7AKyQ/3jCNOWLtn6HH2Q/FPlE//GEaeIXUIyQmyXFlEy2CfXv
PGGfziawhaiJ1xhxEtRFft1nsLpkLi3eO3o2uHKFu7nVMOd3nQhHFWLSCkjrUFamatt5rYEjBLUS
TAkBP72tjbKCChPmeZSMmBf0wHpekql4rKdpDRjGwocOrohw3oSVFdwheml2hGsMJM0a8x8L/L+N
Bvq1bPj+NgAMahxS2E0V+Xt+yE+7qajOJoVpAzMwWRS/UoaO2VmIBQoKMS6+LMfpywh4OwrMV8RF
/B0ZX/n1iPTjBVCesXXKrIripzPerNY0WBD1I2hlzNAkWFO6MUZV29VdYgcBJTS+ryHYV0B5tkaf
zkBShFu8ue2uqNBqL43hKJA4eJXtBXFXfZGhym9GsGGbymybHXHXkuqVxINwoqqEew5qgkMtZj0n
fbuoJ7WREt1BP7L42tgF+z8udb4Mv6uVPxPmuGWoW4BZ0WNTVFn9VJEWoSEORgoaoI/T6ialE35u
J5Guw7JUlg5nj9xYgHeJbqeTCdy2ryZ0yqlKZFVmAgywhjF7MZqAbpA4kf1JMl4IFw7gfa8J7pgk
3HE/PZX/oico/Sk1mu60yXSeKEuT6AJJW1fOn+6PUVGHTOoKzBN9nZ0lafroEOZ7Am/Qw0kxHHJ4
Q3tAQLcyuFE0dKNod2Gnvc75kF8GZUJkV6ICd6UpqsHVkzF9jgFQHNRUGu8XcpHfQtIvO69cmnh2
UCvU99CMBQxizOvnWIElpBfilTmXfhIU6oaPsfYFYsbcguHVZorTGjZR15xgvTWPqazM30rFEpjI
59neiBEnBUElnyuhFRy1xEZrDGRZk4bVHqqpNS7mTPIp8XzFraEN1nsZLPdNai4PZV8XjyUeigfB
yMDwSaiX8cvXhzhsLS/o6/mqjYpsdohAZj6Q5tM+XxL9XM1VewI2XlwamVzYJhiUR1wCwVGTgCxa
VnpjDDSGOd8zlS2NvPLpXowYkIQEf4wQ7Oo11Bno0ZLYBirhE4zxI6y0bhe2S3yekvYy4NoHpQoh
HwW71YvPclVHsp2YOGOSSUA+WCDPXW1P4rUUz0jMp2LQN8T+hW4+mckpjMLK1YdYJOyl5NnWqflW
hT7m5LR6NGfB8gd9HVQTPIh6q9/XaS35DYRt7zf31+flhwoFOb9CegOmXB6PT8d4phzQd7U5dOgy
MYHUJ2pnrQRqvZGrqvnWT7K4nTsJXkESz5dRTJvTrBuPnSALudukA5KqqRZ0yZXUIXF1BU0nxId4
O6xPv4x72p3pLv0uqf7XoyU4BpYrRV9Tc3RDBzr2qV1WmAN5MCUDzbwSRDepaGpaIDRZ1GdrO3EH
geQYPiRshBt0qIoH/A9ZKzF5z399+T4vKOvroFu/ViyWjsf+09o5KUIZLYaMzGga6juLxrybGDWS
336WfLmp9Tu1krrffWZ//qtsFgYkR7IZJAOl/a9LgojCQBb6UbBz5ByDB/29flKNJnxDBkyDTc9D
5L1ashT3uA8trOxaTrj31PfB81AjNOwiS32u+7Y9CozhCIWRzINeT4Ru5+iV/voKEZDBq/lnJcxn
Rd9w3d4Ib6K6hoHx66tlnAUcQqDnFVsr6aA3yHjvXyNclOC5ZCPYkGzqSk09K8jVtXLTDTrkCxnZ
1ZQhM2vbWHIEECkVsbxXWpw151SeDU9v5HgjaHBnRzVoXrF4bWOhjPeANBrcj8WjMnNEVaVacuKi
DW4p2POdXufixsjU+0YIRwlhAoi1oekVN7I667YJIssloAifM7aQAp2g0Z9NkS8cmRmiLbVI3qww
O04RBAv0EQYzFBOWRD30j62sYAVEfnSlSYTONgRmB1iOIT0s4hJ9jS1j3nP+NDdk+DZea4UBXti0
QV2Ejc0Xxlq/baFbbQVEQRvMSfQaY73xoLuzM9eR+qxFo4YKPeOX4+bUn6ZSWFY1YkKq6JyOx0IQ
VMEx9BYfjtxcaVrdXndCMbyrYYw9O1/SswhgJmAaNiz7POqZRyQVKix8EpNrTLVyijT5GsoaWihZ
qZ70oEYhiYL3jCowvhISRd6HAXoPxJoKSJ4s8KYS79BUyikO1jzat3qz7JtMHza5gqUwr4aWNVsM
qxxdMaAAjDoaXCJDUV9bvLdeF+oIywDuK56WKEPp90oVb4pKYfABDdiZVYaOE0QbaElpjOeuaKoX
KcR92ikkuIlE+WBC6M9zTBwr8ePTMUHtZOJXRsoEfxoR90Gpowc9TARbbizU3EN8MmcqxTpn1soM
qz1nglYeYbt0m1RbrNec3YbEytqk8ZuVHczfEFORMkCPWLTSPHUmsIk5C05t2ZngpwC10f3NTsYA
wCSQ0JC2hngltsLXqI0hva+CbSFpg9GuhgG+XJ3pXhskDbe8vElAKUFqCJ5CBPzX46ibFzJka3uk
FronwFp6WMf6uzJMlIMYpjtFWcyNNEdoKM10vqM3AbI1q6qbDtjRYSpMWHWJ/lgIY+bogjpeNSAF
rgZLiPcCTpXtklPOZqW5CTIc1lXfmYY7gMLntZEHTGveZHybWa2bxCSWAj3svvIZjreZ1n0Nqize
W90kXw1DrB21vC33bHPGE2orFWW/Xvq6ngduHgqJq/TZxyzM+I/KfjIcC70/0Q5FJu+X2sKKEuHo
0wGM0jWPPmhQIq7BWR7D7WMGUA3SXYDxy4nDpT71ItWp38gYbzoemOuRHPJX7L4naLeYDtSmfKMW
Q4hDZ487yNTNPVHB8g0ieVgzZtM/FLV8m1RYAnOZkBA7U1bHj8aNvMTkadtyFXU447R5m/EBnAuw
3y8Si/4jrdx8i0hAvjezpbpUrVw+UapGHvnl87FVQib5bSrQ3oMIkiFizUZIB20cQeYCtI97HURJ
A+0rCp6wseh4ZxBh05JV8PeTmXGKWwy6camOuyyU5Q33WP0qTPUb6S2osRskuCi88aNHlr6R0nA+
GGHYHeIsXi6t3GgHQwNEYhrLoxLr30qe+NWDgtbNsPxQlHNHShLyEfrcyUnGcAMoMQicDfVliPVt
aQEQEKup2VLNpMaDYUXMegcLHDD1UTw+GAzpFHcig97V1Eyq/VjAQATwKnyb8UB4gHUju8KzgMu2
GJYNM2gQB1obMI7qgq2VzBET2jI+R5GO461NR+E8gq65jUB4sixUbbwBSQRwTBXDbbCQM62gjLcH
wNt4H+fpdSb08lBXZXESYi2tQACYidcNU/Ye66AN22bJH82C9L+x0dXXPkCzjv+ShR87a4Cb5cUa
1HGVeTVbHmjpnFpEv4wG7mtarYagQzGsCn0/TEhjwhScEI4UDQhArE5NsIH4DFqI/b98nuuZPWLW
x2YvsY4ljqjKAk/A+uxXhDvbMjiXrRiI+SXGG5R4FepXyxsCRcZqPBXydB+DMfcrscgh7qAOnejh
itL7iHJbugxJC7Ps+19KxkQ/wT8KEaquj8FM/No+r2cR+18vRZXNNjLK1yjgwAgDAUDXzCs+D2VA
W7VU8WnQNxKXI4X67PY8a17bdqYrLhhC4fYM8aYq+ulqLGb0/rVexhs4YtLZMCvTXRpR2SUaiy8O
WEAE4yRNV4VRyizEjKY1j2CXpvLbZlIVfxzienRhv4gSasCevA2zy7m6aPM3YwzigIG+iThUth74
41l9QxhRkrwGUxEqV6pey72jUoykVMHwHX0AyyC5sAyhbSujvMM0LqKPz1vpTEAe2uL1pcIVUXdV
08WbWR6lO9TJzRa0mnQmHKjZSozUzqLIj1kSmzGHt8Z0Z5REu4Bd5ijlRcvcbX338TRaXq6m8w0t
Z5WaWy7L+3JZUF3L4UwJpJTDdNUh190InaEPNxBHyDpbSiQQlJPqS1KX3BrSNBvgoQQtkPyEAyXU
EoiLoCfWXyQWWbNtp8Y6alqL+lJRsmeY17wOEGbAE8Wmerb6hnTCpsQ2haAZ1Y+UhaC/LfAI26KM
1N3KVlCctlj4NNoqMfDdCyCC+P8Qlvg4ceTKJh8S1kZoiJkwht4cjc22aTHOl9SJhZNJVh6xcVrl
IZvEGY68JlgPiLy5dMAPF7tq5PZdLZlWzMsc1Y64mGiC1XnSXrJAEh8la0CCWEpoPPyqVIerhJbI
t8UUkpNqlaavYQRHOL8C/KIJA3K+r5oAX2UfadZVYS2CV2iGhhoE/5KH7zfzrViIvHaY8W6IxbXY
LOpLpknySZub3SgUktcubXFt1RPIWWEZz1EfDZLbDouE4NMI7pQsbSZPTbS3MiLmGLllFO6VLJu3
VpOlF0NJqus+k6H7WmLnlhnd0KxTmv2YSbE3WtZ6Umtxx6hUEr5pBMar1Narrhil17ZGeXKQutXB
G8TZe2tQddTyhiQtKzkqM/NhNOL5VpKMAuRTOZ3yoBPvCIDrIXQtOqHLetdIsV/UVf/MAGEtVVYJ
MHIjdpCV84OfqZZkUC3FvGlqZUtXReXGM2jn4tZesq3eRcHMDqrEB7lmmza6Utqtgk+oJxUTPT6M
oKec0KVgK04FNvxWmD5Il2pdFbfuriEVZC8lg3STqI2sOy0n/y0M0fCkpjzZTjbMD4GsPlJj3hpR
SOgo3mGhrpDNEvW0yfruBr0tWFhgbDR/mleMV3ggDCYxEXf8pcKMYM9aLlwL40yVbsbNhkH2Neow
y7EizpKCrs3wSsiRynDHOx2chEvYDf2hJAHt0ubLtKWLYH5VokK+yjurdMQxVS5JSMaxitDDIw48
dsjMCU9tlgZnferb6yKqk3u0A484AtWt0pol4q7+RRgCCCu4jHXQaxX28CSO3Qwp/RZD30NY1vpz
PwkWoJCweW9iNXaXxWy5Dzq63os+mhSGprqRhcpHp0yIedJ11x2RVa3Nk0mLUFIghPSyyqevvMcF
eWbyfFpgBNpl1nj/K8aKOCbArG2tNc8cXkKvHMkbpxK9Lyg741m8iOkw2QUZuSj6mldiGW/MXnuT
U+mxGFjTa7G6aYL+NhWSuyjCDpHGL3Ik3n8/if2trvddmfO/z+3rX4ZK/71h0+ajXDnj7edf9f9h
J3zNxfn34t5N/IoLqntpfm6Crz/yY86kfQG8oZlURWQIMNxdx7o/pL18i7EFAxP8dAaSHZF51o85
k6J/QZVIU1rhmPJjBPVjzrR+C3WljuVdWxt7qvR3uuDSH3GM/zxfw7tTVIXfyCsk7ZNeOA33nxuE
wRJGCVlH37ByRrtlV93lN9LTKkTlhEQt7eree7rP9xwdj9J2Nb5txk26NQ7WYf7QjsN7t2McfS7u
sp1wyd6Td8nVttndEnnG2/jQBXb90nqiA1jcqT1rKzvVLtzSejwsu+E9Gm2wvrUT7nE1X9d7/SW6
Ur/FW2ygR/nFitw+20qDLT80d92x3Qs+otlL52Y+FDwn26UP8nV1HL3gOtkpfnmDsdnLrmavZk1C
3+iad7kXb1XwUn5x4Xx0PyJdpOa+Xo7mZjr2D92uvhEuypu8Vx1wXpvuqG/Ss+bT6HS7beqJe8OP
HDIJrso9r/KsHIxt8JDjYbStN/MbzoYQEgHgIbILbZXTtG5nrWvu6z2pDTBqm4vla1vxPpwu9b6y
rl77U7zP+bXhObqa99ZlfuASHnkP32Sv8IPdYsd73YEAdCguhk3grg/l/I4T3IYX6LTOHZ4zL/eq
o7hXjpE7OOBoz+ZdsC/81INp6JJ0uBk/isBvWHqetG25l3zLR5C57U8BxAEOk4fgq7FNN+otzu/p
Gkdip9mBjyWnhVjoxDp9HGZNmAlPdWaHr5l0AEcyHoBFOIwa/emg8Lqm40wwlmM+d7dz4UILHXVb
e1qO+Ta+rg41HQg72dVbzdWdhPfV2RmXJdlFO8PnTLQJD7ic7tqvwjk/mVf8hUfLl6AqetEOiZPJ
ZU838QY+8o3Clmon76HlCI/pYbiMG/PbfAJCNzxaN/hnHpVDd9tc6ENJgGkIARHBYuGJs4WteI59
yRPdaoNoxO9fzP287wrHtSATHqSLcMv9OThxVFxiHPi+ZJcnft6NHTryvn5gSxfxG9scM9zqGTGM
TV7RVVzbUWcrZy5aXji6O20j0vqgt9xNgR8VdLZ9zpL4mnx4MSRGv2ru5NabyO04HpyucsdWnfIm
8RFz+sY2e/e7O3iI+oNcuGFyGk0u01cUfJFteoED4cKTPXyWBq+i/pqflkPhd5eS0GlmB/yK94Tb
SHSm3WSAsr2sjhQonqsikw6ST5enX5lw3TfO2fZsEftx0MApa86kbCfl1NlXb61vONPkFdvaJWqx
dTvRUe6H6/lWu88RcRZ2lR/4bxqAmdkhhhBSjkvW4X3mmZKzbUqPpvgsOzq3YnbMwTOhqJigaGr0
SrCr7MkA6Oat+DaprRNz64pesFEbe36p98tjIaKR34de7UrI6PbBW3nXX00pYx5PB8o17etd4aXG
S7aPL9pd/Q0l6BbOcnA2WJY6f94XR3UDFFr80O5rT27d9tLfVm4BlU7x6bOfwHKk9nLSHsC/OvgQ
Xcg0KauRj9GzMNARo1dWyatSXYFCPjFswlrCzBmBeKYnfaH9SoNjo9w1e55gW78n1QoQ2lBeD4Nr
gL4nGsCkMXEqr9R3E4CWN/lt68j7OsZYvDOyU/YS3wo7fQNvglSuejN9w7vl4FR9xMhswSK202tG
Gl6+i1D9A4BQXri+4lPbuJRYOtAoJ/+omkdM2Kqbbqp1PIllcKvqnmyeSAkqXikLOI8z96c/bTeH
iZDJZwTRdu6NN6QC4uJx9eigQBNbPBHEImYALt9gUz4gmUX28xWeiUR8xQgg8Y2q1Vd85bbHRhhd
TZLdDXvZSx8Y6EnP6gHIS3Ff57v8sX+MF8IIsEBtK1Tu2JY24omMX+eroW9A4LQPuFR1/aFLfUt8
XPkLWxzGYgf5wmszl9TJ5QkiobZscKPhnbReuNbzLVMaczvejrfGA/eUQ5L3dO5umJ22lY02utl3
16l7a+wkzUFCCiLJ9OfxPTKPoXUdMkR7bB/Fa467g7/SYQU/sbsNzIKt0rvFvXBl3rTbd9g9hZ2L
bsbs9ySoL8ZpzXrsn2ogllg7fS0YT1J4U/jKBc30pNnFV6O/J1+KkAxjI+sJFnTBIUnCmTcw7XPb
2FEzOp2LI9CbPRg8DiJOiJJ2dMfvecqc6DoC61iOPg+H5ArRvvH66oRvS38lIdcmXs0b4EhGO5YN
TG+oBenJABTb1DrwVMDHs42k2DyNueqyvMHENwZXeMh0O3+2VM4M5PGe4iexeJIuTfdVCndG5/Th
sf2mdMAlqjetubcuWnro97l1VMWNW3tYVS8Q4ofJuR88b3zLW09PYOU6CSMZW30Ml/fhJGWdXVWy
G7JOetUJkCJru8NtP5EOt0n5xnXvdwkF/cC4O47FKzYsDhpvLT54s3hQY9UHkfMouNF4Kno3vQ3A
89CHAKyJa9ZO9v1udP8vdWe2HLeObdsvYgV7kK/JzFSqtazGkvzCsCSbfQMSBJuvv4Oufe+1Uj5S
1Inzcl52VETZZpIECGCtOcdsI/kc3ARXAgn4Vl1KijP1xn7mP+qyPJsv4i9eVG3lM+Ejp1yKl4qj
fldewPJBTWwc2lOfxcX9np4Ozy3lz/Ph2bkeD+45lcVRb6BoFNfNBUQP+Th619aBduDW3nOv4NFx
n08n/A8gXya62Q2gBpRc+zo9MFZxQGTDRowHL9iJ4kS2p3l2Fi/YbiCaP4x451+H07jD24h0eVcT
YYTPeto34uQsPWOQMZr1JYEPsHuHQ7b9ERzSaWNR6Qz2o38Wq2uzIYY0mtT2leQn8x8J6//0nv1/
026c7ekHu3GkMXX/c36zGedv/LMZt9lVh2uvjf2uRd9S0M38ZzNu47NzUHuxrSbnC7knf+ufzbgb
/gtZJrIu8o5ctCl/GO34v/ANIWMxUbmjVfH+o734204XCfTu2pRDK0MblRy/43R4pE0KfSb1SKtL
w3PfiItvhhzyK9EY6fngVM5WZZ6I4qRVl6HZ06hBSrlpvEx8oil5J85ef0lg8R8eCYIH5+hMoOKK
4zWWZghXRdGDJHRYeqrFex6Abn8bhgF6gw6oB8Cn3wwcgE46b0yeVE9DbZOA+vlKQ8Q9KK2rjE2x
ld3A9V0+EZK+bWP+flxwoWkMujbhe5Y4ap5qnwrB6PC4aJ/leyM3HOohZ4KdNzlEMqqCuP1Eo2ut
Ao8/zkrrGwp8jl42hzpEyb+dkn+IKTD3BJrSB/4+fEXVkh6E2aS3hmUCvvMROCT+7Gyx1D5mBRmq
jZ04G76/DpQYiDVQjIArEEByMhZet/09zv+jmf6/TcG5JjR+MJe7ny9vA8jWP//vmWyH/1q79+g3
ETzBRV1tsf+eyFb4L16Ny8uhXSz4I7zC/zuPrX8JIigD/DGovVZx2f+Tljnuv8g05pi+endwJKA6
+w8CyI7ji8lJxJWL2EYgiuKSx9Gv1RhUdTUTqmfXef11HBx9EZoyPayhujt76YYrV4z6a5s4kCmG
ITtAkig+mcNvhyp6fn6DIKqZ7x01AtQ8b4/1k5+hlIY+EuFhsQ7NYsorYRndOQbS4N9j77+UoK3/
1P+fFf++FDMQLQPfR4CDRxqQqTJ6T5uhsekEWzhlS4HvXfaAnf54/38RM/2ObXtzIVKRTbw8Li+L
fvtvKdof069QcTAGJvfUTKhS6X1MhwB0KQc06mZXIyFsLpRmCTtO1lnATnOufONUimF+8bw5v9RT
YtwnZunjJ/K7ls0xrsC7YsbSfyAMF+ekHBUl2KSx0tX0qKn4+4JM7p1pSHKv5nHdlIEZap+mzEYX
2woiPqbScvpdItX4Kmpf7KBaJzVy2tVdkwYiMzc21fB5twQDJEIr8dvzDprksu8IXI3Bf7WqhXEm
ze6msjTF/U+e2vHbwaCMHJkvJAsfgdbHb8exy1gAHydLZHpBpkGeAU6rT/S3R19GYTMPmY0+BjTk
noz+o6tIOYw2Db4kEklvHYzEHc/neHI5GpJMF+o1dtbwZgUvockPYQITmknCprKriDOy1LCtHLxA
KmgBtmgG0ycPYRWJ/DlyELmYq9fIDVhFTdQWb2dDZxcKsgw/b+lhR7a9D/kG6Y/eS9lRdChz4+7j
p34sL+WBMBks7PeuwxxEt/L2ilM1EY4AA3BDwFp2b1Wkl0epuVSHpCnlS1K4IIFqV1cPyH/aBp5W
usDEhT+/myRZOW7AswByNesnNGoL6wihMPRXi4rTe9m5K+wMWNWPIF5sTPV2wcGQLUEabsy2BUX2
8d385fG5hDqawkH2GLrHJqFhqXNVLDVjyKzulw4GZ4YqZDso97K1w9ePL3b85eLJha5ACMS3GEdu
uErO/pjlBraecnGEsXELJ74kR8w9qXgGX2ojdj4Rgrn2+3FBkr3rC4udjmN7LAl/XiutY6AdgxHD
8cnMZleVLQBr+Bo+UEfLmA8ScS+YRTqCOS0LN4Fw1YXX+F0DAYmnxaVmlokJYcY3wNVbmGjve1w3
134uUo8agnSApCtdeFvTLR1SPcK5vKpJlPtp6gk/S2haxM6twVvRmGl93XhtB8nNIaQNiLGtDFqn
vTmzo9HS2DQJ/Q7lojeGHW37X8dl9p4nD9rmxlVGe9bUOMQ2VdLz3VJ+s1BxIqr3ipbUmmyYynQ8
+fhV2eu0PppXTHv8zmhw+TB7R1KyIgilvdrc4SY1MQ1Iu606+qETxYxg0t59TY/jMQEiawHNdOJl
BwM3vKNtmr8CysEGng1O9wx5Pn7sq9q/9uHyXNMydaHU5GNh79GZzLiWiBzbQNgrfnz8+49XLjSL
2DtJ2qDNucrRj4ZaYcteLgmNMyBkwYUMh/HKLLFgfXyV4wHNVbBkU1onFtx3VxrHm0HmDYWvRzjb
5A7B9yIUp90DmJ/2Enf4JxP1yDQHxoDtC9Z/dH1EWiIoPPoOtzFpObaB8KoU2rxOyXL4li/hfD/g
/j/YS1xeowMoviLLQixDd+/BZXDiLqdg8/FN22+35//8khU+4rD80FhYp94f0xjshMcXa62RNgHK
nxl2+mNaDOoZWxgwtoSOJx1vCQbgHDOq880aZZ6eaT+bS/buyr2NjXC8t4qGeJgaMtOGyKDhdFZi
SnelJ7MXxHASaj7Kq/MSC/yqwh7N10KNE837JKG3nrdV9WvF99tbumxwuTJ38e8/vs/3L5elBQsr
qjzLNhEpvr1NlSN5JRmRmFCom1ssr2twVm4/WsIMPrnUOk7+nGy8W86GmIJwLjC9f7/7P56oZyJ5
XCBmR7PjQAnr7YFCdh2EAKzzxr2SVaVGZPKV/ygCpxWHfvSk/GQs/+WtosRkJbA5STNtjya8j85y
ZjkCZGCP6ltNKBgayanfO2RvfYdtP+3dWBbfPn7Gx8uPSyfMxuPDG2VBZSV/+4ydxeoZS17Ofq0H
qxKPHlB7u/Uu+zgjxW4sik/u8sh+xeBFNQ87x+KFWpQJ3CMzZoE4FG0KAIKisORtFSyhH1lLVTp7
mQSDcwojK0EBsTjGDRKV2APQ2xJCFBIesbGhwl5nYwwDoWmNVQlPptmdUJTumsW1ZYQ6yIF0Nkj5
gqmhu0kXREEkRqbZ04wvEFlrXkzXJKYQVlLXAbVPOzcG0gWMvCREqimKiykufAOdjSXFJh5aaHIy
QGSy9d0FrbWZee4vpF99fcjjhU2xJfvxFJ8We/RsKebHzugEOdpLHg8HIn0oztZ8t4ZPnuK7qYEJ
jomPwYbiSSh+WxP+GK8Yy+faHIFULwtaYVc4w4GE+hEsH6jZj0fI+j7eTA1sPOw9GZfMK1xgRyMk
kbBdzYwY0nqg6F7YQ06IY6KggUyJOogFjPLImL6Km4JOxsfXfreIcG02LBSVQDhRNTn6vMe+NBIC
VIZIIns4KxIi3fkLzunHV7GOZ966LWIbz/NEb0+haH3afzxNVaKWL0HJR7gx8mrvzbXGh0qqRRJC
CDPrlOgRz7eDE+VJte2ZlaRszSHs48ph5WGqQtfWPgiYYLh3fAjEo8FZaUtKDPqSj3/s8SM5/q1H
2+04IEoDrzLI/sIh/DVHZ+b1It99fJV35+z11IGjBY/ZGhxOTe/tI+m7WZPn8ZuMm87PEmzt1ktb
0L9emtw3yVDWVGkci3MbQkGg8AZYBXydw/XHv+P4u/z7Z2CA4GjBT+HL8fZntBkZFmidE5KG4YuT
fDbekCeSnLbTKIAlVsi/CRXfEgnhCIDvfvfJ9Y8/j+v1EQqwh8XNgNLp6GkLCSpxcJnbOEYJGepz
eYEHuUWEVcOVMGvL/2Ri/+2CxLSDeOKLjBn26LlP6DW1YxLbZCMl3iJj8g8KlST42B4skBLV3ccP
+P1wYmVl9QsQTPCIjzdQiqGDI4IEiLGUcGstfAC9Dx3wv3EVb8VB+ZimKFq+fY3lFKL/GrmrtAtd
Fk+zW7fn4vDfuApKC9+hYIy34ehLNQa1COaQewFZMkeeUcitYXKp//wqwnaoAFFJBlvivL2XKuYw
od0siQppLFsXNtDOU0n5yQT823uB5snp3wedZR0/MS+pqI6TdhOJdoXqe8opDyM295uPb+b4425T
6Vnfir3S7nCOHn1gTXvKPKScvP5iHPeNM60+RxulBnQS1Prd/C3MIVZYRe18coOr2/TNusKl0WdR
RaQ1QOE3OLo0M9iRXcyHbJb848SqN3dKwq4HMF7jeAtpiRNCFi1rKMrgvvRleJdnXhzFcdZ8MunW
4ffnEsdPodjNYWWtd+LlO5p0HoSHLHUH8pHaof3BikdH3yHgPkRr+Umdm77F8bVca3VGuSB7cO8c
D1ICqzrS49GINsSffFMLFsNNhwydFmZLCyPy62wUBD2Z5pnXFZBTgzKPLypiRRwKXEP6LQdtbJ0C
XS76aHIHuHdUjTxjXxFCW26HbiBjal4y9rKh0+f1xtU4w4HfFEBH+mFiQ2J1plZRKE0vOXEDDc38
40H1l1ukugCEAuHVuqtc3/wfy+nUtek4xzaIUU0ZCFUxLqFEDYfF8atPJuP7zyUbZYoM7IM4Anrm
0ZujulVOroUUyqha8ycYfnVhYEWgUhr+IgNZfXIof39nWKNdJOTUuliPgnUj8cedhV5VOdDUiNKb
FxIZYEHRRsVKgMDHMsUnj/HdgZO5b9InQouGx9ui6vz2apUWMRwhoonhsaIGNkV9poK+PSPjO97H
S23ux9IR36oysG+GPuxOTYeso8Lyik82SO+/EpyIOPnSpHMc7OZHL9TRQaZdyZjFdNk+2MnYn2RT
hw1HopId6FLFCwEUprcDHO99Ukd6/8jXz7mNlo4iq8kR7e1DKGbXqqqBR65ackfIXVkzlTsZpQa6
nI/H7fE3d52PtCfDVatHXfF4LRxi8pJ7I0cDkA8vkHGMbSzs5D8cQi734loe75XTFuydo88ecIDW
krCKolxg+yL9DxzulBoX2sFg9/H9HPEXOWqt1+B8xwCiX2IH67P9Y7jmhdfYVWMSl0b2CFQ8eIIn
c+zQPdHzRNCk7xSec1jMyVtORZGGuK9JhphJuIUbiWYqCNH1kHheRmbRQ+pqu1peSIVZY5OOkxZf
+dogc6i90jOB5xjZA4aVGhNcx7HrOhlkgciuqdrPCiDvXxT35VM2ZfJDQHh3X67bEhFotCQ1VOqw
5tqStWOVnwyHvz0+GCYOgtC1Jcnn5e3jm1N6DkMJ6teDN/8E8RA/H20SI6cmScaVzr0qiMxQD7eq
J8aNQqfBp4DXYT0WSQkXULsuqWphxg7Bi/NdmZGNXXRyAt9Ie5fPN7xXFFFUuacv7RB3COYJdEfb
aJB4u7Et4IC7j4fEu309Q2Lts9NK4NPMenJ0T8DiiK8Fq0a+Sn6HAaH70Y+rwHLOxJnbu6y8k2ff
TG2V3cWplhe+3TqfNJffvz0m2mqaR7LLeeu4zjFU1M/K2GmjMdbYS7Cg891Ykk9Whr9chV3guqVx
UfzDtnj78hKt8nxsahVZMsW+atveqY61+dnzXHd7f24d6P4JCpBsBp21MHh8EC+Isq+1NRHsZ/fj
gxRV+ItgawBaMg5AkzrFFhNHQ2SXTBBmxY1zEVcUq4X2gsscB9l3DA3y9pOX/P5Hrashqwa4HAg3
a3P3z3mfWlW45LU3RY59Q6B2pJYNcG42k/MnU+Qvw4kPGauTx56eYeocLVEE22lMheRkibDxhgsA
tQsiyNqjJ9YDEiyiMdVJHXXCreddS1UNI/pANu+1OST23ce3/e6Ns9NYqVeMcCrCjO23d206XYUh
qUcspuLswmf139Jm1PuPr/Lbwv3mjXMBVgmAYvRj6UIdPdyZnWwj4BpQl8Ia2VKP2NME6F49or4i
OkbhZY3zI1o6IP5x2/iXchrHbFPZ2JoQkk7G3p90gpTJItfEVCKIFtJ1z9M6TM9KkhJP+inwbl1/
JkDWga7w8c9f5/e7X+/Ro2f7QnXVP9rBZI3dB7VJ+J3nYsVr2pRw+rhB/4xF4rPB8ZcXAimb6iJ0
qFXbczQ4EnSppiTQKjI4fmhihXRWR0mPzwdaRDb86oXXTyesR1hxMjOzz2nkY2Z0RVtd4KvWsBkc
M/uGmt91CC/29LePnwWQ7+OnQXWZxdj3QyYwn4mjxXioyMhKEiJeFjuHRmPHC5kBdUhM634ioSfb
cQwIvjo1puCNy6f/KVe1KjZFIYynCvvIvRoa+8Gt/fy2KuZuN4V1eV8Oa5RdZbrZD4AXmNDp50FB
c7rZurTLFGwle2M/2+DVM+5c3JDJddMXMzSnyvB/J7sSMuSNk3cJBMj5XmSW8atyyJiJtO2RWh0G
cfxNYXDC2t3W4rS3VPjCPjigLqdd4o2AvRHFRfQKPm3YKILsS3Y+9NvDKn9e2XFnMW15Eqts7EoE
KnjGz8yW4+2SKzfeYflcbLoHHjh8B2rs4xiOyYKkN62/S69H82fimsKJaJb0WW2/E3pvydl7kSIs
FVwscgq2OZ0rf197M/ZSQAcElqgmmEyGGYX0i0mbZXYaoOP4jnV+XItrKXpGeudEFGCS1AQel4Xc
aHudObkmm/7E1mmQH3KJ656UYuBCxDtz4N+Sehre93WNoZnEu/ZmcJruPsbxijgZZQgi5HRma9DE
Q3FVTJn65rAMtFir++JnS6H9e0BA0QVExnSMEnMI0q1fLfWLOfkkKVZzRdRUAvMNlkjjg7rNZXdO
DF44kXbfGD8JNJQYH7J6+YZKCt6MoxPDPoV4RN8d7zkZ63ZfBtle6QbkpnRH8dx4y0T+WBx+9cQw
jrtgtmxNM3IYfiiLsYOJLF8I1iMF7UflwfHBTrgslzXkgQUjsqmuqAjVj6mzON99oriZU3NndXjG
UYvsUeBh4LR88Beo6cnpAHZR56+oW9OdInCrumw6PMfbabJJwjHDWCebeSBKPaxkH5Af6bAJMMki
7q4GhHHztixKCOjGHJNO4QmYjcBUJPGlXdxzv6a/hNbObmRqbmHLFPW26gfxE3S6oWHK2CPe1xpT
4Cb2B59oDJeG75eyHtGD+3VvuQd87b4PrMEoso0nO9ILZzrSCHxzi/PqOMM6twMiw6NhcWuU29zw
VTWF3foE6wU0Pkk129wzF0Ew8sqNcaETkhsRkmhmVGDK9hM+wLuWqCgEA1WePjZdq0Q0Lov+XsVl
F0Q+hIV0P/giJiiEA9AFhf30XtuKNLtBm7MReU475ruwcIc+klWBq4DMl3ogNKPNEeQQNOQTnWRR
s9CTH3bnNFjbe8JVoVta2naYmIvdfi1Fyhmcrdb8c9IB5sC2J+0eELe+K6q66xHvsp3m51T1k9JW
ikt9Ev1FEgRYqi1dGacWIsWnkv7e49QGDjr0tRVJ9zxXzG5LYUAQS1jcDebsu+fF7CviTFVQX+ix
JVu4LAb61llOKuhmdt15iFRvouy3pmF6Au5MWJto9YwJ1zXbjSm6wT1r29Im/8YsKwXmIPGQ/OQD
hqApcNDXg1cgeCeIm9OxNSYfMXwdOucY1UUTBWag2S93rm1t19iAE2UUZKFXU0mfovcnUrdT6Who
C23aXM7lREee8OBw5jBN92Wb5bF5ElqJhU8ob8c5CoI5fZ0Susq7Ooj7PQR0cebXRGgCNsJSNRtx
+8z5BaUzqcvudZnolth0n493VBCg9pKkSEQjpzUMnEX1iq+0SY26tPOavLbES51Ikn8e7JIE/zBC
mzqPgRaIlNikVMXI9QNdtQfTrLJ7pWwScLy6QlIgYqdwIr7jY7FxQoWzR4cTAPi5yvC5zCkHtK2r
CsJy3LCDZRnb0kHa1A79axaawFRse3S6Dc1FZR4mWeBgkI5X34hFzj/LWuAaEEo5j65aTcAQOVhB
xj4L86if7LDCuYuOtGy6RW+rCk4Jn0dRA1xbMl1s17TO5boOuvSZ9k0wXnghq95BwU4hVFSNaAqy
kOMhjIecpCzidBpMSjqAczpky6+FxIXbyTY4LJLrm4TovVFEWPNCElhwovNB3i5m7u1TaV02GU90
jvW56Aj0BOfCPCUbTiTPRiueK+K56qRNdxCYtxXTHcsB22IXVE4x3NWZILS4vgs0YwZNDPaDL5ls
n0q3OOUQuKMP+dPM8j3b3VNPmxHlki/Y669i30QqE+KAInIQhgQYcLI7iVg7Eal/m8vqoWd1d9v+
fCZT4LbJs6tx1ueeXz6TIwYzurlcrKdmuCuSahc4L5bC5WWJU5d/oZ+zfanSXVY5e5ZXsRdZUGwz
kGg8VR+AhdNhu1XcxiapY+d7QpQaqarUn9vY/AKUH456aqXDTVwLP92wJQNEUFvn1EP5sw4+A9Oz
yNjtzeo6icW0NaU8yUR/N2iMTpBnraFqLuMRyIOARREK8dWdylNlcKj0p+pWdd0DG4474rOoEqp0
/G7WojuYM6bYefnugwWQfXiZ2Djegu6GSLF7cp8OHhlGm0LZN0GbfM19ceoV90ECwL/qIHn5ZNew
3J0zyoAlj78KmaD7xQZXoYem7XdvtZiVUxtZ3TQuJ86SnvaTE6CGGW9BApyM2rA2rStOO9O5j/v8
h9XVkcRmvC11e1KP9j6mVYQ/t97TdHmcDPvaSimlpfRYzMa8tcnGCYlzj9rAowptYAXq4CMYi32i
0AM7OMJS8OtbQyf5BibSThL3y8+49iuPENDxwZCPDshlSCcvucIlHo/VZuprZvl0keTFLoTRHoTV
l7ic8EAb2LcTy/keZLx4eqqRY4w4tFMcY/F8DrcK53i+HW3ztWEA7WS5vGbO9xFd2OjB3Eq8h5L5
tFkjnBffPCSDJ29G5Oea+pSPlyy2x50ZNK+uVdAv1VeiTk48KT0QgjneDNU92UbfbJusuC5hKTQe
oyJPTKz+wzMT/0sTEE/fzMRxDYJPnGymm6Ej+TYmEJdkdwxhGWw0kLtwAtlRii7SMDlG1ZoXnRmL
PQtz8JAydNxTc/QuHYHiY+7hYeBSI2n8otCImgT6HI/gNdUAVi8d48rPMcDFEMMIFJ8OMZuZk7Qv
XuuccIOl6n7mdnU3BtaT6IiH6PsfWvv4TkAfCPN0TCaOnJ5y1w5708QXReVN33wgUN9txImvlV2S
DAy7cgamyB6EOFl4w3TySWv4GgatnW88zs1sJNllhVvVwyuewlSGp0Qc29jRzXkWEThfi6AG2Lyg
4Psyc6LCVstjvlRWTIQUMQtbHbdkOXSpJv4sWJFGM0zVh9JZ15YehlUcmWzecR7akzAiJ29GHYVd
Y56oPHHpO7SGtXV7KyPiEzp1BOs0I5nWdwwSrhqfddqbw/qLl+eYWkyzkcC7HJCJu6DSM7S2wEuw
dTUZWx8ztp2EQeRINKqB1ZxKmB1ipyHzcXnZzNlO0IfjH1DB8IODQ/1V2ul04/qjzkFRpdTvyTrt
4F+6RcuO0mgbfFZdELymJNp8V64mTmxyGvlVaKbXFi5ykEVdUIx8wJThRWMLH2GjKfDg0pwkUSzO
AnywnfNiiIpUkdmaiSXGNx8XjYz6sow58HRSkjjK8nITYG5dWAnJ/zTCfrcU2Wht6sIh6mDARoX2
dCQVPbLciY2IN1ndS9u7GNzqKvBvQk/WFcm4PlYqkEt8Ltu5KciV1q0FaGJsR3dTIX/9Nccu+J3R
7sj3S2SpXXSkoRi2zuh4OQvJyCZ3hGY189Utc30uxYIeeba0c+OUaAyvJJ/YAqvPAC+X9lJyHpJa
a20dlBLAa4zB+5XX0hBRI4cEdRZVjY0nyvTZCg2r3fmF6si0JsajmXvMF1IOEH48cIbc9tKbwLLt
Pr8UQbWmu+TKgB+UiCWNmjxZmmjEpkHWnZAVgyds++uFZqSEMWMt92WOIndL4zL+JmRfP3tGZtvk
7tTWD+JKYDYYg0mmM3Xuy2J2LDyAeoHPZ3H+96JMrg26tB7CfM92UydnjazCeQscKgSp3Us0BtDy
zQuEIio4UPkpuijxw+ymGC2CQWTZPIii1VdUA7h5YgdXyJFTGmvNdoSy0DdmgNnSNlaV9kKLyWtq
kCdDEdvf+XyTlUsKMGt7MGg2cORhUPZsCpPgWBm3yWle6ewxmWoH21yeCU1YrY+WG8b48Gy6SXNt
drnD1HbLduPbefVtLMomJ2Vg7dKi8AQrVcbMRwAudfCYh8hDN8uMzj8q63Y87R2rXPdIZnWeKR8u
ozO4QA09EFVfjaTH5zjGM/3XzB/yL7E/hkTZ5rPvICHq9BVAp4Dc6a4enzlpZCgoHaJG960umktL
yFRunMpIn1v+wqNfOOhGTRnYuNnA5w9RWzUBu4geN7rgaatrKy7rH0sIh4twasP+0fhxc4lwYSCH
QxsCCzhb7xdQtsPXzKoWzgaCcJSTivD3khMT4SlRN2TtQPyDna4ZMxzG9moZLLHpXBMNlNE0GLDD
RVv9rl205x2Q9ej6mnZk127FuAwvlEOApwRw3G79ZKyv+Wf1U2k1nOgLRLC3achGdwsIesDv2Uv1
y5J1fAONrn9SnW8BoulzQkFyagccg1o3RVfFaVRf5qNKD11HdjqMqjlpdx38K3BQcUHzIAwzKh+E
0cztdsxcAwOTvah8F4RW9mAlafkQh/bCV0NA2dzMLdnvVelXXzqDFEBmf8mW0iCNWm5qKgbY3Ktl
zfxV1XiRdUZa7PRMZzbSipN7hPWI+aLZCJwGAFMxw5stblCa7ebrKMwM57Bndg9N6zaK0iN5FZHv
D+nZUkBXiibSHAOyhRkAm8SYcIUWduWfVMI7z/uKMkpHtiyi4No4B4Bk0ImhGFuaIH2YuNbwkk26
rjc1fXOgQpBUz3vTwGVIzhI4NsmXtI1Mh4gX/nTR3dRjzSEgIE6JvW0xDd/Y0xr9ziIYCF7I4k0s
K8QuX89zndwlpt/fN2Scs4Ql1ejuKFwwJmSuWLohgVEkVsYs1D5F+EVWuEVYMGOumAAuTa236cZi
7vGleal1AvLOPLMU0qYtsFZslrmfBv12XMLkOhVzg1malDN6PaogvrLXHqeRPmwIl1hcQ50jX4BT
W1YcR7ZtqjHqurmRoIuX4knWPtHteBLMHzPfM3uv2858GmAI/rRn3T7HSez2p8skxaUa/RRv95jE
X6GKhfZJOXfq1mAvIaOyzxhiZJi25TYnnF6ecIxeC10kHP20ysFiMIA2I6S+pwi1cdAPPZd8uBAk
l6yKW3eSYbbtk6En8EwN6gSIVke4Qb8M/S7whwVD8FC11FkN4sZZvOr8KwUB1wS624tuq0RsdScS
Yt+2ADLzRVkUxXaBiXR3kyaa+G0Y3iVpnpL1a9ugbL32upbB4FO4TKHDZagxc4SD9mYwyMfepJ1V
PlZq8F4tk0WG9Wmw2TWDRtwZBnmNE8kky4m7+M33vAgrZycmoozn0ljkYajm4oVivX9JOLu6anqf
MVWwK/apNXbjD0Jp5aVOQmpNlRn8buu7RnX4uOT5l5IssHCPAjZNSLqPa+fgj46gnS9WE0PEikIo
P/jZx+mS4/EnGoe/XQRlh4WZgWvQ63l7EUuHtIVrzqccPgHbB5RmsrIxPrkVpIfH1Vsfyw2GJbDl
HtBV56h66/LFV4goqshXdfWaAtA/J1Ax5DAiyfTeJqA3DeQTaLE3fV2Yrx2Qsv6iagOMjQ4FEJK6
kmSad5XRBg8+6asTZ/muZ5tdCQ7hATktBt+pmXDzNAe8TDGjTF9EllYQGLKaaF8qGl5w682yeCJ/
3AAUkRXzdAkQkyMRu0uX7XzWdhNOJAXxBb6dKbZD0RoZ6qFJXaZKSDI5ilHcWgPgoojOsA/uaq5t
85yQhfVTSLSet1G2yXYUHnyCRTS0fy1jzOEtT92HPpMZtfUh739BI+ufCTfJB0JPl4lQrwILV1R1
lf8Tk5qVb0InmIBR8LkNH3SnGhrqtsL3GpqE2W2neoiJG/DH7Anqo3xinVXXBesgIexwBh/SQXEA
mBu031HI5tLeNz39xIuFiOWc+gBYx8gqKVxt49pTQBNKt3zssgIFQ9N5Ajbfwsf9MHKSIceZkzGo
8UWr074Nwlcouc1NMtM83bVWvTzRGzXRVailtvbmTKYyHK5exljAEJwmMd+tzRxQayXEu5UP6EfH
e9td2QFuk1Pfktq3JDlllgEqg9YU0I7JALlRGj26arxl1pVb1nRmZ2Jkky0io5IkvCGtbwt2Xuww
2Q5fcHf5r6zV7DgVzG5j1w9u9ssYKknc0IQymCjr9C5PUFFvijFIzjNdgrtuO0p3XexyuFdkgBEe
W4sSkplYokx5+u7jKX2UIUqXH/0eogW+jswEpvWRQqIpYFzlTkY3nPQHL6pDL36AnUYp39b1gpmv
cKwh4p+Z+mtrGTLEqx5N3k0pDQRDopgMloFWyyt7oWC26fBBfbHnwL/TfU7KsR9XCynHOLy+Ldr0
x+jjn/+7LfemI4WEbjWQ+baL9TA4TvVLVZNlPH0VVWLi1JEEI49fiaK7delmPImx11+6YOpvWpFN
V5xBp/t28p3xpGvDlhYIghXwDTi6IUIG5njoddC2hAa35i+pCcCOcWbA9ywXM9l3ua6+x50GVpSW
djZvQrIvi8i3idR28wxM9tzG7RXycOKPdCfjyyy11APViiQju2AuASH203S5FJ0bRNk0E01FR6R8
AhM5qVOYn1MVxbXUz1XrLC9lM2VUy5hHa/RyWN+XCQVyFiE2ip88xXefQgQK7DMFWgXMZMcmPI4u
tWHNaL5cUud+9nUZPqetpT55V+8USQw1FI/41h3B2gFa6+2XPezCriNMGrzKkC/T3pqZQFMeDL+8
tmjKUyEniBmTCEZ50g2KjWVAJXHYuVZMelIxIg35+LbfeSPXH8T9BmiTEBXwft/+INtw0o6Cf0uS
dNJezijvOA307kM90Y+wUwBLbR46X5waYCtt53pnlNWdPUxUi6mRnElCS7dz31Pwc+PPDEPvmou/
fxs/C5Mo3pTj5uJUN0FdURSJZi+z8Ct36d5r4ps6yKfPVAhrz/nNHOJSawMTHS+yGETLbx8Dsrfc
7oAXsIUcCZma+078ChuX02vV5OgAdbP11kN+k/tq7zOQIjUUyRNxaYSM9bT3N1oo86JPnHk3TEV9
FiiTrkdO6bmBz3//yVtbF+bjn4tHHLUEqRZriMnbnwtJ2ClZKJrIcFOoVrlUG5wiPa6p3oasmXZ7
FlPALWw6z3x+/I4D5XCWmfFDWCXhtuAIe0OjIvk/nJ3XjtvItoafiABzuBVJqdXZbbsdbgjb3cOc
Q5F8+v2xz41FCSJ8ZoDBbMzsKYqssOpffwDe0uQHuw1VjVAAGlxlZcOtGZEJXH/ipWI5e2A0p5ol
w2lEr3H6wBX+lKITiI6rubT2ZRyGbkhcOBJc80/Z47pzfbhL6wzaPZyKhQOOTd3qe/ayBLinjKVr
GsHwmFCq+6Wu177IjeYI8w4btX6WX4SFjAboHBNsa2gObJz5P/LfWV/0x9mYLcgdOMWvSixZmfLR
onflGkrfvS9m2WitRbE3wdyP+ViYG5S15UWuXjQMcYh+gL/8+g/x0F/16YghftRMoCkYsBZPpt4W
33NzsO6FniYbVeqloeBXs28s3hOyvmJC2FIEzihoVNHWKnXCG/GkSQPKwl0RO1thd+clMfCWwYs0
bRSxfNTTCURCayiHNQtUtugPxVg3u5mRzhsl8YWfxF6IVg41DCYJH4S2v96eVMUxWGBUuYpF8qE6
jtJjXCjFfaD05gZ34nxFEEkDoASLBG8HpDOnP6gegkaZ7Dl3K5EON1GTzkdJyatjrdHlT7Uq8a4v
iUvjLTsbTgg4TJyNlwRlUPVAKqQmT8ZB9CFuT3AMfNLj7Kd4RgS+cbSc71EGvC6qEo4V+DJrmv/Q
KcJSWk7UDMkCl2o1+Jyodv1gNYp1SFuspHd9iEMfYUc0Ioo02+C9XvjBcEsQArIFEP/xoQH961tW
QVHp3AkwCMfY9FETSegVat3chhr2XqFGoXv9BZ/x8fGopPqyEKFzkKgQVE+/qAhLObJ1NjVMtF7m
G+N7ts8PJIf+l92Kjmbmxvu9ULYyHr8N8TshHfKabVsm2NmpfVG53s/jy/vL8XjY+e6N2HmfxG5j
qX/cOE+3lZOx1jYa6EfjQF7Gutt/2TPQ4XD47/Pdp41hzhf56SirQpz2VS43A6OM7beR/HeAuI2X
duHKuwyBBwsMLnjY62K5FHLYclfB1Mtvv473tUuEwI1xl+1HHCNLt/XGAzyMIy1wjK2fpb3z4/os
Od9hFuIozqpQ0xGLrpM0gSwaXDew7tIB6EirHuyjo8bVvulm+5/fJkM5KNCYIFDulhTBv6GKKug1
qanJ0J5qNfzWckpy/Dn/yuhnW5Y55AwbrRu6prUKRa1zupeEOnJ5irMvNS7zL5Oe0OlLce+8/u7O
yZKLzIUkWEYh4MpYR9LMphj1CXm1y72hvx3hkbjNAMxfQ87IaMnI4c8sl4SXIHnYJ4Ua9V6sVuZG
oPWlT+g41O7Q3hat4zKL/9pY6Guxy/IhAaLJv6ENJ456Urw6TSRvHObn64GzHAkbdhNoXjiUTkdC
FJWUJkHrbiLF4ggPFwvccda2Nq7z4hcxMXdIBmNpQGw8HQYKjK0OpDG5qYTKx20HtfxUc71TPamv
8z/aqOa+2k/Na9mhIIW2mcs/4kq2P+d5FX2OQl29pxcywxs1rBYeT7bQNgx6TtjzBcTeYlTdbd2k
LrwaYEguBdi5ILRcv5o2obUES2eByFow10VDaZVVvfEBli37dNvDNoiXQ1NxYXyuP3UvO60y0XKh
iT3k94FZWJ8ibcAzWDGTrw05tuihu7H99wmmmKhw2dtVa5GunH4PZdadBCoYn92KIWUkoerZNmKN
Cqn3RsFzaUmpS84Stx4GtNdLKlagktHoS92EIGMsA/HNH91QrxMQi9xsHSr0KlL9QAtz5FPlDBfZ
TrLhzqkmud1Y3xcWlqo5KByJidfIAl79bilOW9zl4DxTPyaerYKyEvE7HWy12dJkX5g+6OiXz8o+
zJ+rKV+PauzkcYT01xhbH/6g6psCP5TrG9aF04bvuGgsVKgobPirIi90hhzKKJyxfKobr5XM9NcE
JtbscohLR8D+2O/mrPJHKRixZogbb0AnhCCjKl2akNZdYrfjQwdJ3a0gasU7pQ3le2xd4F82Dv77
edPd0gaovFoqay8faMZc/wkXvglXTE4QcEMqjbW+UYO1OiqRgu9wa1n7ooG9CMvqjr7hv1PhYZ6r
AFjcELkvsdpOpz2i3cEAz2V312YK/XmA5IVouXoi+gqsdtDDozpHzSeCpcwjxH06llLhPF7/veqF
mQH/3TKtZXfH8HD553/t7pU5wt6xwZfHLjXb3QRH98EoJx2cKmgrT7Kj/5ox0uC4pfJBUkX8iY1I
fxvtMV0YLARvmbXjtWWOGLjM9GMzowZVoLHg2z1onPnwS8YBKRFN6iTLgPflhSuY18nrOClbGYsX
NjBtURUgtkWFg8nU6a8JlJqbqTKxkEpteqVjAthu68NOA0TxFVk4XzHviTbe4YU5gyJWRlZoLyWB
uZr1JEvBYRYc03hIQQHpleS+7WtIeXYkbxT5KLL4Bast2gRUAPb8YOOvETWa2GmUR4QRjDVcnZ2h
DDi3ElnBi04yqGvygMXLrkWTiBFQnqZf4nR2fDnUalIXWgeqAek3Ti/dN30Rs1Bj0q69QpmTL7OJ
EIW2WQZDtK/KtPfrRGQtHrsYLbiLFMW4DXE3+6WmpfKrwijmNyk1CkGsRGw8DlDmJToChon4OKB3
ifirzfGlUkocgHVVhL/qeC6Igshs/IsJdZaeu0gRiav0TvaIwtX8LqUkYJRphS3EHMjjY1rPQIeD
Td4PfPOw8/RBlSLX6urqvTf7styNuVrC2J4sfIMCXaqIJesT80vfGcq3IRyr7xpoa+2ilK2mF4n0
umCvsu/3npXX0m0nKpqb7GTJLVEiE90YWscvpLKZ+g4NvxbABhLNsAM7kQhhSTHB8kO9IyJtMEIo
K0DRt/T56ObW4VQ/RFynaw9OTxV402S3rCZbCAcrAJmnXu6cNtiuJmG7HuTwBJ0cFpaLsh8aoOkU
AH8EsOD6S9zThNU0RM4nOzSMcNdOrZTvnFZMj705pdq+U2L5B30pQUBOFiavTZCHk0d3u/llljmG
Tw1HXOJbmURuk5kV/EedYpwJQlGN5h7ulS152dzI0S4Piq5ye6kj7VzKdBoXTK4KIrVeYUZsj93c
HfBPgKMIWX4uPQXNzK1wclJNqsoevmI3BG9LAjSpPTEm1TEzAiu/z8ehvA1yGsy7FFDmjRbQPLt1
K8eZR5hv9DD0sYm1Olqyh6x2JvXQwvKCTTfK8Ktht9rvES00Pi0/7d6qcJjx9YyQJDLq09aAA4md
qU9viiC6UUglnAi9GnV/klP7DaRoTG8bdWpU10BD5xl9NUketPTR8G1JzD+qMeyJbZIHEXsx2CIs
hIIaG6/zGLRFHaF+wlawAUCFQfid3E0azE2yYwt0jM0Ea0elHeqXspn9YUMBWyBFCHeZWSyvujSV
oTtIcdjlvpKqhO3MqB8xea7aur4hPY8YQB0QOXFpV9fzPjeFjhtpUQ7mzUyXgW5cq1QaEz+CDMY8
zEFoo1K7mwdJ77xaTqefTUMi5q2hVl3vSqmZWX7/gd8XARFyBNIgEMfivNDpITYZ4FEdhel8mIax
MQkJU8rq0e6h0xOBGBrJTZoHAp5MJVlYJjexVRznaoApHLJ6Jz9pbPE5tMqQ0LkBcGwXN7G4L6Hn
fxs4r35FUlo2fsoZCaMrRyZOIpqoFF8KzV57cvoUV8h4VEPEGHH4Fndy8UWUKfcWq1UM8vpawT7Z
yD2TJTHp4vn2oPfwwZsg+K1PU/faWqlKqLIQ1ntNfUb3hjBCsYQRRfdCiUv5x2CD3+8UGXwYcUJA
GjGGPVCDhuTZgKnzVaKof4lyAURBPA1xAWFHKCTZ0MQuEoin3CZ93mh+Kpvh21Qk/VcIFuXr9aP2
AmCCtxnuDCjBuQmjCT89nCBJ6UbfEuc3DEQzv6Bgyiu37RWFgA96cPqOVxg9C7rkP6RIM2+lAaXz
wdHD2q/Qm1D7h4TWbjzU+fkPgoPwEWtUAHZQwNOHKiO7b0YMGSGDtPrXieYIHBFDNu7MsiDBoM11
/Y/os0qDzoIZJEIsJXN2aixgofSylv8yInn6rpuxRuDwFBW/rj/f+eOZqObp19O552a4xi8MvYvI
ZgM/QCVhuxm1+WMuyenb9VHOT3CkecvHISGdcnx974mnEA7hyCiShXt7fR9ir1gn++uDXADpT0dZ
v2q6qCJWGCXf/X7ZHX+4/qdPG0Ns/ZBVKdJUVk90GkNwwhLz8Q77zn8fdsXuc7rHdmnXb1T8H9a1
p+XI6W9aCrK/ykfTDnE26BgQX0R/9jrs47MH7YgTjad5xb5+cB6Vg/SS3pDNscdBce8cyn3mK365
N3zkUbviYbqx/caTNyb2+cTBS0IHrVl8f1l1q0pQ6bQObJ4Kp0K96Fv1wC6sOf1GPXbhfUOXQlbH
FHWAaFafNGkhKUa4KwElZM3R6Ax5T35k/txWZeld/7bn+LKlKpAeuWSDb+GEdvqmU6Pg4oUrDsTl
EmJX2MD1qAaz/C2C2bzNhxExD14T7ZdaakJM8pNQ2vjYH+2A1cem6e7oNDllWCRrwSz99slSBvj5
SmokxX0J+guxpV3UaMUE5RoqbmxABLcDCxO0qe3ejDGwM9/suNfs+rHEfR8lYPM8DO288MhV8mpG
ChCk48o8HzI1JfoQa1BUcFZdE9EhOVF6NO3AJumlqpGn1H1dtRtv9szOiw4LbSsb0SnIMregFXJY
zHPYy+1YuCoO6zYQR6o9FEE7vDVTI54pq6vAHXKVsAddm6o/RcuExyS30j9L0Wh2cMW00deEY0tH
Q0n7l8gEg9/ZNda2LvmYlu5fnwoXUAw8WYFUQd5pYdvOMvn/WnVgjXU/OjQ3sqX3qnbO/NnWclzP
rCL93A7k2y7WlH/mdI5/RmAK+ykd1HxrP1uW0Go6cHmlraNy9cHUeDX5+wpDnhBDGbAU4Uh3Vg/u
RUocjnKIAqi+3NTJpp9jV6akUVTzKPwcyOpXOxfp740Xshyd60eBOWboXMNo768dfocMQ9oULpdr
NF3ygF6v3OHqad6Fqj7eJhgwHhW7lv20iKfnLonGr8wIZD5KKj1ZRRB4AuMBn9bVdLOk/+0dJSDi
vQv0h44238Z0W/bg9bNy3gJALbsGAOTpx5PxB5tAqpf87Djc93WQe30jaXtILaEbTE278XKWybAa
j5Y5DSmFY5QG+mq8oUc7mQcjKcJgQI9wf6ubmozhf0fWoCLiPwueioGvtb6YznWYk8YaZ24cZ6A7
wdhCtlFCQ4ICO0oz6Zqsh2JnEYkI0VMeiolU7Lj7Ec6yubH3n79he+EHAe9x2edpVut5trJxoiWY
QFpw8P9XSpuUm256NWZDu4XvGX/dmH7LKzx9xVyBwR0+uAmwKlZ7M/KMUiMMI3Ut8pnfsxZnB/Zq
5VOdcLkGWtYfyJ0jj1PXB7KnjOQY2JbwtAyR6Y5k5fx5Voi8xPgITGUOrA18VV36SOvHg/oIqKVT
6anrzrXTF1DZNGC5orHbYM/Ve1GmpJL8X2ILLEPyxjH/mFpVqFxsu+bZQJzxH0kxDeo1s4elaGml
/gDDSuDOG2g4l8xwYtn6y0VoRq+k/hVmTUjQxGT9boQpj36PrHmrH3J+AkLoZt/iq4K3sE+fLpwp
IfU7jAAx27SE6FooCp69aNDZfK2so+eokeQZuQ2gLTz6RlIfnKkpx41T8MK3xs0JJS4VPJ35NcbZ
qnKbjJMK+k9T/qZDtoWaq9PvaFRsEYIuHExkDi4UN2gHy4Grnv5iVYsnNCw4NrZzYu7l0e5ui9nM
PmdiDFHqppn5SKkQHjgK+l1qK+1TphnhXauY1Y1VNMMRfkFBVnLn7NK4Lo+SlMw3CreuLZPW8/3X
XijCS0wiHB06FacP2kVQTzscMbHDFfIPbWw7BIlyd1cmGGxZRGOjzh2qo4PDzL+63ev40FGQsJNq
KtYi67OwJxi+mbUSYoHVDJMvqaGU+kY+KH6vovW7CZK5g1Fp1c7vIRnEV0ceWtkfYGLbaOGK9r4g
dY4ArDa3SAwcJui0Ztgo2sauf74L4wrJVUujWUZBut6FLTJv54it0dVSO7sHuAg9U2mmDfj60ncA
+GTTMwzcV9fnoFNzK+8HNE12WA6f09xCuUu37W2kTnnu2nrk/hu0RMJRTG649CjnyCRnGZ1RTE5I
oODIOZ0DJmR5Yovt1A0cvNsM3IDuWjMZ3A4N138QkXDTd8rFaptZ/UROeYBPQaDVX5E/mIc4b4NP
dTo3W4jwpccySN2gqrMWUH9NdQtVp6GDSVpeXdkIDYUsbOw4iwD4IXU0OH9q8ltvDBRDucr22xTK
lz6V05E5ZFvHoM4rtHxhu0Wsv7CNGAoLhiYJpwZr5/RtYUamVsRo4ySS9PPnHMzFBxo0jqlNkXz9
eLowFHcgDC4X4iM20avTyZwULUBt0rqlg5FFg+2Dp8Zx+lAKc6t98mE3enrUIBewP4CEj5b/aseK
gr4N6kjv3LHK9OkJjWHuO/RbiZtUwuoRMTkpbmlUofqSyo6WTmMG6E9bR/uWJg2YTEmUz5ca6rGy
i+U+etbsMrRR3fEPPYzrJhLAo3yA/pdM32acEsBOqG4MRD25bD3aQ6eZ+47O00/ob8o3XFrabxnq
zldFUv6oTiW/dsog/2zM9pYWaLafhzod/NkZYgxQill2567Wu13QZXV4KBOrlfdB3GmfWqeVSbkr
ZejhXc0CADlNnNlLlByLBimDRetK1WDRqJLyiJgzkrXfFYG68pBmzqgQQQiwt1t6rhrJ5TkBc6VM
xAQAfpHO7pCpHQgvdLnXOGhUIt/InvodBHCrd4oqJiKHsTX+ZkwjLgpKjsCL/3sscQR3Zg2zSWjj
f5nKhnLQIf5M6FLN7IsWkiy/sY0tc2X1fWF3qsT50KyFZbE6g1HLI+7SQUB5n8ER8Er39MYR+yo1
1BvMT0IEkWO7satdoOM4sIzoKWL8qcsYgZ0ullSM/dw2VFDOhBbPgNJ/b6Cyf54T2QSMHS3Ta5GB
7oxJGm4E/SyPRm9/yLRc/dTIzrxHCKAfQxReXOHk2rkvgOk2is4LG80Hmd4ifMEi7WjtYqkZQS7h
dd26FlJ+35Kd1AN/TPwCq+CfcWgNj5DobcQjNBrwjteeSkq/+2wwx8Ocq5GbKiXtgOtL/8NPa/W9
MLgl+Qj/NIgV6++VVkJW42gRdRhJqXgAaEPh2SzA915UCKHqWjc6Pxpl7WVC3fNlsstYJU60UGgA
Inj4ldYlfjuI/WPI2VmM6YpTlWRbx8E073pyfyhr0R4+aMqQ4H9eNZLkKQbuHMinuXXS3NSE4el1
Hzs3SP0t00XQOsWuHTtEcM8CgeicpslTM5nBn7Yr+n4fOub0hCtNfcvRTBSgGmjSe9dBzN6oHS5M
Znpp0B65rWD/te7AIk8JcYqpW1efpd7Dt7x7A4FVvCYPg11Ca40eVrRFTDzbjS0QYFgnS4+Sv11z
LoM2hr+Mg4nbZFJ+DKykvUXfR/lSWVul6nn9yAD0CZfmJNc/9v7TdcPpSheFHcYltSG1/GCU6jf6
FMqXOIiSn5JOetzOCIkwwatNfEb9REASQKvxEKmz8taoyn9mQ9pDPmnzF6O2pvfIbLtP9APmb9fn
6Ueb+WSegu1SHQFpLKU9HMbTJ6Xk76y2qitXkyBEHeawq8nsFZMw9rpST/GDkuCi5lVKRZotBV8g
sEoYBU1Nu48A+fB0nN0SQH/a9Uncl0/5UGlb96iz+WJxteNuS8Ig7BEO09OHLJiDfD0NsfSkp79I
oo/+m4wctZWTq8E3y5gHy7VGc/oTVknyOswyVklIwCl0gH0jxc3KokhIA8lqBE6KyMOjPFRwpUWP
c+IRQ0pKd2e5kOlONzxBacfoiELNQkSiVwjBMKhJB4KBM+KIVH0Jy7UlKJ4HRyPMYGOjP0ersVpG
s4Gm3eZzwJU5/bG61RWWSOEZtUOuH4dEodei1frejqwBhCWzPUQtg98rmIZFPb0DBw2u3xAX9P96
EghhLNAFbF4TPzsOUS0rOHOiPv9h0//cqUZ7iFTpNoxD5aAO4x4ez9GaCuHVc04rLdvaKT4279X8
BHvl0IOTDa1g/ekDtquytZZnUFvxKCBnL+bIqvnDDHU72LVhrrgwRigiLJkmU4jDjJAV8r0gOjwv
jBKvjYr5KIqALJAwkh8cnd5jAFZ23wij38dFUOPJM46HrNaI6gpA82iiyXgApACopd7sYfeEfk5Q
jQuyWu/tAjOFUu7wLC9t9c5umu71+qI836n4oQC9KAsW6tlHP+svlDFJEFm1jkFh0zrBF1xfB78r
e2ufTXL98u9Dcb1louGsDUS1rLy/hsIIJ226GBlGrwuazJk57qsOETmqxPLm+lDaGRpicQMDb1lg
S37Zx5H511idJU1hXSecW8WMdW0tJi+MguIwwvPz0DRbXlk6Bf0u3Jp2AzCOh/p7JFqOhSmUxW9M
GhcvPGpYOJiJ4cpV1h/nMkOALsr6m6qh34xtvqcdKvpzHuXSE4C38hzSfnOzJK5u9HoI94zXZxg5
FPJRMyfStUnAuq+nstroUZzDPzQOlvNtqZ6ghq8v58qE6ybwYO6m1mS+y1GRFR7uTdJzGsAh2cPF
HKRDNrY9emVws/iGKzLen2iQi0V2T3zKzi7r+IjDICE/XAGVm7Hrw4igasOovFHo8k2l2OhHa2FF
Ob7kmfGqdpX25/qXO99+OcoUBQhzWYXc9k8nieaw70dzij1QMsSPSh+MmOBa4ujMagov1QEhmeOt
3efyoDgkoBuGKLWuEcjlwBOPdEA4uKJ75jZXeG0Q9l6H9/SvOR3nL3pnb4abLtek0+0GlqK+NIup
edFFr65RcYmFIghaARUiLW+IQlBuqobKHrEtVVCQ6qU78xfuGRKWhtPiiiPkCJOMXmmQpSYk319/
90tdv34gIFOuEEton7K+rmo6PpYiUwGtY8aq6fIfSKSQN9bmeYscaibMLVpqJAwtXbXTT0zGRZrS
yoKaPjX2PZ714ddJrTMXNVV0RKNveEGa648lTmfPkw5FE1uX8d5shnaP99P04/qPvrAB8hz09RBJ
0uRbW+/3cywEzmq5q8R98sNMctywQzP4KYcOlcr1sc57Ogsr9a/BVrXahLKfacYqDZ1g9KPYvEWb
swdSFbimkL4tTfEPvjBeSzaGDnl22Bj/wpSj+uIBNCjnDtEpp69ey1LIqHjBuPWU5J8To6YMwRQG
xjnnDPFE4ttEt/OJYJfejzHH2gsVdWsk5eqXVhjTRq11Yb6xZUF55+ayzLgVmCQ1Q60UWlRwK4Lb
EpqScUMu6+Z8uzQM6leH0pPrJb4Apz/a0udIjUh7dxPukMTe2e2LOqnN90hAiWQx2cSclXleHJBT
amTA2zzRKOQ22rVamvHv6pwRaSGHCehsntX+9Y9y4fE+jkMEAEtnZc1LiHr2pMLim4QGoF2HL+qd
mdbG8fooF6Y5WDaOzDiNq/zNal9FGzRZekxAz2TjxkQ+E/moWQIJ3OTsuz7UpR9EQcnNR1/M+dfX
Ubt06LU6bCOEETh3Ok52IZYzxfz5+jDKUpyutqv/65ODDlM3rmneRhhXhaPjCDQSFvI5IBMuwVUr
sU0AG4rDKRKwnvKxnYZ9VM4R0uwhEtaOpFuLUMdo+Kw5Y1wcMODqI1/qqzrezaE94VNWkhi5E92c
W7AuK1Dc609+6QXB+IPvAwlZO1O6Ek+BCxz/dbec4crare7c4XOzlRV54YsDh4IRoyZAMrZmnpdR
qdrkl5duooQFjnJy62uSntfQdGdlYyWfS64X5QhEVvSgCACJHztdY42BfVBEDx32juC+sFxq8kYp
noocW9SsVHAanLXZs4vSelA1ooHTspBIVtedJ5qKktfLA/Vx43SfRthfGxDApadDk8j2jqUA6Yjr
IlepIC6gbivwFm2IF6X9Jr+rc2j+XlLZ7YcpkC3zmOCC8Fglml76XVYML8TX0+K0WCoBdlBy3u5s
a8SHRVOZc7sGEvIW9+LCvLBV6sMl1gPl/vr+UYYxICLUCRckozn2KlreWds65M8hLPpMpPrY7IfY
cBNgdfqp9BIhazH2jVvIDY7/w4jRbjX3nkrKLczaOPYsjMEek7KNHku8d3GtduboB9a738i60zw4
VtVWSXChXCcrWUVZvswdrt+nz4TtagOlVceFqbTEp0rv0N3LdfofxtDzXhdTfwMpxpeS/L3jwu3r
o1MdBFDaxlb8QR0/3VLobelUJgQ2cjFeHxUYjRY1fri1a9qVDugsGQctpseLqVHhm7WS3nd47P/W
q0zeDXYSvSbDNEGMF2+prX5SBZY/SLeXhGXCbcvOVG+ibhi8kXub3+mjSoZ2urWbnBevtKQVFX6/
CrtNPwvElFLHqAo+pSTBiO3a0n7ApdW5y7SRjCR0eQcpE/ZGI+h8qsIGYXV8vChAp1UhIUS42Cr3
NSiJ3D1MpaE/wkjSd9c3ynNMmEBDtMScJIgWVKrz03nRkfNnp0MLlyBwst9Vp6kvJVyv73Yl9EdM
I7HMwEbO+WWaET61IY0hxS0M3LMwngmyVzPqot8tFgGPNd5UkHbbEf9FopKsb9cfdPm5q3nDZYWr
F/RC2n7rb1BmfSt1clVTySjBTYaGbC9FufZVFK32Ew77VvbOBdCPxA4UyLDFyFSiL3r6YjC2zWJK
aO7SVZ6RIDBAt+ZYIV4wU/T5O+qiMOdsV/PflZ5Mz4oUjt8mTPQ6N+5NJfPxkNR8sGzNuCmpfRK/
4aC7bYIkfSe5lzLh+vs5P4uWYw5SGXdTmapgVfJnSOwgrwDjK5JMHuUcRo9hB8jR21gyXR/qwsw0
yawD6UUDBfNm9WYGgzIenipbCcZFfjolJWkiYstaZXng1Qdn80Q9RCOUD2AuT/EXvqC25jQiP6lh
n+gZjNJZfclYeb9nTQ1vJUeesBHGRpv6Ksmk7xWfcGOruvBGobJRyi01lslDnD4AjmAZfokyTg9K
U/thOzheoRfpztGHcKN0PKcEWljAMtBS/+KJYK4Od7tIYPXoy1hBWthuBQ/7vWhQGS5B3V23S0eN
uzO22bOzH63AEL7FNjTfVJmJL78k4aO5o/gkK92sHQmDXNpprpnbUehiqteox5CEQ/y6w772nVCt
A48k4uBnZeLBvRsg1DvkLHBb2JiUFzZOusW00CEfoyRe64iq2oE9kQdkzo5G9EraZH+ncTjcG2QS
vsAqISJ2TpJP/zw9yQyCqkrpSnNt7bVmh2B7uA5VLlSNwK/AI3daIuR/r8c+fBgWuhzKM3JJTqfH
qPQibRUH1Xk8qQgXJvOTOc6I+FGozCDVYXXEm9M4OnpV31ayUTNpk9jHT16Ht4THSEUttZviNjgo
QgWEvv4WLmzsJBXSF1eYWiAu6/UjEakxEV3QuGpkywPZ5fDzEObCIYGCmdRMY6t+TSIB1T8ip1wm
LkOz9r3S1/NOmVsMKJHUY6VctJn1M5Lz9CkO2h4Pyj57vf6o51u7DtWNnhVNC43e3er2aGc6Da1K
RnpEoMNPM4tQTGC74k0mDra7LjOjw/UBLxRozDVOO3AwCEGWtTpbU3Q+QycRb5qXtebjUmTicA7H
gluQ9lLhNhcjQW5sX0n0+tbIRrFvWuIYh1ELX6C4mnd0qDfZb8u2ebrhIfNitYDXEEfNFel0QuVS
oeBhrOL8hU9VhXLStv6kVZT8CFj1747Ip2zv6BAd/bRCf+IPZd9/BrjKy33XlOJTkNb4DeVYX36T
mk57g7fd6p7dzorsjjMsYoU2xJ+NN3leVtJ6Y3ukqAZ24TuePrSoIenJjSzhhDeQWzK0Gf2myRiP
Km1LX9cmHT1jhGVVY4rH2rE6wxvkSnvDVdncX3+W8/3a0EzIIADScPMAN08fpcLVl8IbP0sSmX9Z
kqPcOb32B8VQ968OCRYDwTnlkIVMBqX1dCApQl/N7GKgRgSuoqQJvVa6F9d/zvkpy1HARYUQaZRW
tMNPR2nVIInqjhtQ2hLzbg6F7Y8lFtLXRzl/aWyUTDkEh8v+vBZdqkOJQYeppG4clY27MBH3mGmG
t61qvF0f6fz30DY3aWPxapb+xOqt1VyWF/96UmLTorgDLQTYF+2mhdOFH0RpQo+esoGS3V6VDZ3T
z5pSBwhxReo8xNUo3kPgaK9psaoRTM1vYdYlO8S4BBf38+BmSj94GLhSaBcNzU9sE++yMMZcPu2t
jXP+/OG4PSjwq7lNcD1cB4SxVStBkGWoTvX6LUgzFf+0VntJ7LT7ef1tX+g7LvgHxy7tPoMVupo+
GraO7CCptCOaq2P5zUq6SxS1vYX1mfgiGZ2dTG1qutBMVQ82UPulb5vwlQpW/WdDCuwWFq0W+fPU
1CDyp1M5KcAMBO0ijjzoD7o8j0dTDdObjZ+8XFVON1Cyyvm1C/pqoHNa/eRQ6if2QILICrVJvzoU
ArvYpkmDezNMFl1OgCXw3U+7oX/TuFF6OOQMv68/xPkXBt7nMsUfyNHxxzv9qeiXUTpyRGL0msze
XPXFEUSjx+i/3nqrF06xxcGHsGJKcKJm11IW0vzYc/Muc+2oJFPIKLMFX4uzTrkjZKXA7zcyjP+y
crbiHSiW/jBN1ARuQEJWv9PJqFVhPw10Q+bWTiz3+ou49HTkllL2YcLHXX9tATBnAoc0LcshZdm4
TA7YuB1URL9fOkT4X3CGb24TeZBjN9SQ4MCJCQ9Yfb/YhY12ZLKTgfSXmfzR6491vguBCbIo1IXD
jafP6vuQXpFFUpfmbjv2GQw3PT+aOHr/61G08BFRwoA+coOEdHU6C5Qx6WRurIVLW0r6XWVxeUdD
fabpb8gbyNvZD2IoaPq2jI6I8daTAGNTvSogGrmOIN+QO2d44M7+z4Azbr8GmiXOemSX/I/TH1QE
EqabAj94lAnVDQwn7L8b2/Kuf5yzKx84PAgVOBUrGK7pagHHmTWPAdaJbmYX49c6jbWvuH6Hr5bW
ykc40OYuNOXmZsThHWO8ufz3rwZWvGRksoZlHuL0R8bB4JSFyT0L3sqCsDrFobJ7UmZK0qCu/9Kz
ixHfy17oxQshYFnCp0PBNMsjqcWpRFVLPL7yXaEq5FzdRoaDN/u/JwIunjAL6f+Dwobl0ulwLTY0
TjVwV84RkKMdcQrPJKL2WJvCpvc5m56aJsMBWz7N1WzyfpC9cWuyYUUotIV3HJ6xj+X38HL9NQD8
M/LJnv3xZDQX4BLQnlofU7bg9LFrEk9I1iETQ/QYPLty3cgwZApVOK6RjuRjjLkWPvEA5PRNsM9/
ZQ1IHe10TX+LQyiLh8gIxa+506Y7etv9ocZfRXVz/HIg9OcFZ19YGRN2BHTn5x06q7njlMhymMqh
0r/AzDA7JC21bHwmLqPXdyWuB7kLSku2WKRMzZcowLHZ1UOBDUbQCbyVrUZM+S2VKCzSgp3YRSAO
MCmHEqnRnSAUxy86PY29iHf92EpOkOBOMrR3PZ5X2PsXkf2eR9NwY1ZjJhHllMwY/UN7Rb89mM0j
LS07wUFbFAIiaq9FLjwD6VdixeLOiSABos2PNSZqGJLv3QtL+lniyP0ttAKV2L9m+t5brfYWJqX0
s5Jjo9ghv4/KXa+mlsOB0EuPxPlKZMDrosKjmlKpvh8WtyKvGjqsiyFvYQKdyjM2TFBxEuk4y1F8
GHUMlA55aEYzIS4Vhnx2WeE/QEye7Emt6vzMyVLgB6Je+16R0Kvv5F4mqkuakJU9dZHOboXmpIMw
mI+EPvXZZJp+b9QkaWXJjD8pPpx8phEYMNnTmq5+DHmZ/4+682qOW0nT9F/pONeLM3AJMzHdEYNC
GRqRokjK3SAoB+9NIvHr94H6TK+qyGGtJmIv9lJBkahKpPny/V5jYujeL1itDdn8ALHYtEN31rtH
MibKKhz9gTAWyMGdG9Rw5dsQNRENEGEozKd639WbQKpmfL+Q4PiA0zvdqqxph2pXMEtiyIrNXG99
YiLry6VZJXjNUpV0J0ZOOPIXgPrDCUfZKWCWOSIk8JQuHxlJZHjNVYM5ILdocw6dVT8X5u5SfMuW
fmZ1g4uaQTyT22MZMGKC2BdkKMHwGt+PfrnouFlPlJtA0Dl06FnW30A/x/ne18f2fY6RGLxDWFrM
EG6j17QLdGMzGD2k75RKKoGwZU1vq6Ij+zUvZ4wTuL/GLmzDhMwaovjwtWA9JUEcSfcRz5Gs3liJ
7900SzddW4ymsRld4DWyS2w5bxdUlwT3tmhgN3WxBjAwEd2VD5h7W1XXYg7GvmUvfn0reH6OcWJS
M7H7r/Sa0+ItWuasy3LwXT8mE0DXB84an0SL15/yHBVBacQtBHqUh8UkF5HjnRC2kZua9RoYI1Ms
cOckRwVkOmQbQF2NErs4AA74d8Zs4SBdCfQwpjYkeBU34q1rFNnjDITS0Kv2/Aer8B1Akk6e+ZDP
j0EUDav/LLCSAPs0jz+jTX91GQsuJEaLYGmTrg7GPqzO6zZNbRolQj3KosFFhljJoASQv3h9kJ6/
Cvh5XOWRe6DfBJc5fj7MrgWShY2Bsd54t3VVzPd9r/tnvuXzApGt3+PA5ZbirLXFyWkP2GOWepKV
G00W20wuu8j2yYrWH0Qsdm4l3sOtus68BRcskmsVEZ74w+i3XTmdgfKe1ez4eRFdjBaNFi6X+pPT
0TAbb5AmYq7IUtEXn4iNsKqX/qp1IrX93aHFMg9UzsMSi/PfP+m2SLuVBaX4mgPRuPvGKqIfTe/+
dhAE7c31lsk1BIEsdITjF2j7Srg9cTLEkQ75Ttqx/ZCmfXwGBnlh2CgHwUDoUEEDPCUH4GtPsFID
UtVFU07ySbfsiItbnf3dM5fZ5xMSGcDqKgGFEi/aU7PIzoLb4JJXvhEepUqeumoXNRCVX383z1lT
vBE62BBZ1loJZPB42EbRJ32WEm+P03pH9lQFhLVZ9HzxtmNURU1Qt6x+3Glw+A60TMkPreXIejML
ma2Z0+14MVpjMZ1ZKC98e+4qtG4xigXe+nnT/6UR0idtYWOdj89KVznbfpTeNjdwP/r57f/t6/zv
8ff67T9rrv4f/8G/v9bkYqdxMpz88x+3zffqfui+fx/ePDX/sf7qv/7r8S/+4036lYy3+sdw+r+O
fom//9fzw6fh6egflD7poO7G7516970fi+HnA/ik6//8v/3h377//CsPqvn+9z8w/K6G9a/FhID/
8dePLr79/Y+1cfNvv/75v35281Tya/9ZxWNaPJ3+wvenfvj7H5pj/snGAKQAt2mleayySPn9nz+y
/sSlGOgMA1+uCwiC//hbRWGT8ETvTxIhVrE4wAeOK6tyuq8x3v/5IzzqVt77ShGgA27/8V8f7egd
/Z939rdqLN/WaTX0/PYx/MonosXB36Dfwf2dRX8CnS8lLbge7jQZwDp5lXr6IfatYqua+mvtD1+8
1LsbW2UcEjNvLnE0IHPYhpH1y4D99amOPsUx8LJ+ChCPFd2jV4aK1D3Z1exiAqOQnh2OoEBXozdd
4sD/vc+yh1nrr9IMAiYAA1Ktqr7ul/IcDeekVfvP56+2O9yDAfOfsSppJDUGVnF2WNrwzUIu/9am
sfP2tilFQgQyFSz1lWas9TVKFgonr0X0teB+tJN4HgSkYaVr9l1MUeXlGVnULZxis6u7Q4ER1F/q
r/9Ha+12+t4NY/f9byzK/m+7sfr2NDDF/39YeSu/5r9fepuufvqaHi+99Tf+ufYM/0/qQbiUUJ5A
kOgu/NfSM6w/KRPXQpFuKWpMm1n/18qznT8RFvBTDlGIN1iU/mvl2eafHB+0IvGKRHqy/ug3Vt7J
pqxjT76iLq6DoS9Nm1OrgrJpuZzNaYIYheLE6VUWlijIzlRi1glO8PMxqw55NVRCJX/KJKI0JYYh
wkWSRJ3xnWP2+vvW0cnmTu22e0eUUfouaRzCdK2KUPBqqJBCqlhxnctaq9xnHgHfWOa5+oekx407
UNVE9AT3WfKQHbPQrkTllA9JroryKhfIRYkq0sWNL6eEPNCKNIigHues3lrm5MmABpb2qYwM414W
KdKcnNy1vZIupIikHPz7tGZ50UgUekhgX3bV5liDbOw+9269EdugMyf2CXiwjg61IwwNjD8pdX6a
cv5yMoL2VgLmG9fqaNl0mHq6i3dvV4+xYNL9a16+sMOtFeAvKMWzB62l0C8PWpI8N2TPg/Co+8Dm
etMWXuBYSE2ltTVMn+7qfElu/Jnvd/L2+V7s6xh34Tm+OsN7TOZfHxsT0DNZlY4uRsHBnGCzb8Ev
yaSN3GhnE4odmGJwz+3m65nxy5f9+VTQUeBLmjSuf2rj08KojHw54wlhjf4qdk63eeHCoVel+bal
pVwFvetQV+bmEtKiqvezspuwYMWcqTB/SiqOPopAXsL6X0FBd1VdHw9AX1aEe5YzG7RTI5GARSre
gLGYc5Bac2sFeNYBvijonTdeHMs5tPuifNOmmUgP8VT45DkPo35NGxgg2Yo69SGtZfTOhoF2p421
ry6bziDBb8rXHEwbIana29moml3bOQTpDZ5WVMEoC3KFu1q8Lxa7/9JbI2lmFpEugdG64su65eg7
vTQMDFI721HkN2bqXRNP4BzQSkqkrCiOd1yde3CXqcDXwxd99pnyUm/D12fqaVGOrAP0gast4DMM
x9NeOrZMZKKqkXRvoEuEbU77XkWa+tLM5jmThJNjl32PZ61V0c87E7endSL9sipKZHxOTMGMcYdR
bBp/8JyN14/DtUUixlsgcOTrLtr4HiXRjZZrzRZqd3eHgnY5dPjZwuqR2ngtrKS+VISVbmsry8I5
t+nPvT4qJxvFz0/qreRveBqrzdj6818+qUfYVq5q0lxVpcl9mfkoavuFUqFu9OYdCkBZb19/4jPq
NIMDBxzBF7UhNftpjgVhLUXewhTa9JjX3IrC9b5HZllNn1XTxVXA3RZP5FZPigOyUF8PpJNH3jYV
/fhkdVb+OKwWJJtJi9RFu6To1yXaU4GRZjk9pi4BDvzMys7ZKZwca+tArbEQuE5wo2PvOankdAy8
1WLzSkEE7xtEguz/0/r010fn2cZG72XtgNINxJ8eMdLx+1ATXlbFQst8sXE3INNt2GJeej/APLxD
sSI3npud41M+U4bw3VgY9MpopgOHi5NJIIBLNHMsyTuHOwZBH+V1thd+u/K367H5ZDdqARtGJSTh
m/YzgUdcatXGmFx1//r3f2GY0WDaEFm51NEEOPkotprWCKgap1MrtgJnsJYdTcPo3Bx88TEEzMGC
R3XDXn48zKUo1gCGBgrBMukXhZPX2zxHJbtJrMjNgzS27c+TJNs+MuEw4nyDYmjKy+Qrt/r0pi4o
hYMRijZqTAwj/wdDQA3HDckA+D9la6iaeLzEIpCwLZIBa1ldu6DYiX//KfAb8C5EpGisJ9rxCDRx
h8G532lBnBnDW7eWZQBibX14/buseMrJMbWSDVg1OmuGK9DxU1z0HsYyM86GlZQ7zenzPcyN8hC1
1nIzO3l8sOzRJMLdjc4UiC8sJCrQ1TGIfpXFhn/8ZJPIXIHFqhaoHEbyVV3QB8Y5on4D00P76CpJ
Or1s4nMUu2d0f9YSugoCegQuNZCGT2ZWH7f6aHvrMSPJgMf/pwi7DCbZ4nXilpa0c9F0Q7zvR2u6
iKg1LqMuai5yw5nDpXCHS6OQ6o2I8WceICidQ0xe2O5ZVnxGizYstOaTcg23XUzgUg/tpdsZt7nj
jHcx1Ja1Q7NM115hNN3u92fAih+ym1G0PTtg5mpOrcrC7IHNtUTX1y9XNn7KXyoUzDCErD5MYem9
QfqlPr7+5JdmAD1LjjX0hDT4TmaAj+ViKWoaaBaWjmHRWczCRk4hmatdCnfIgQKJbcfDbz+VWQeW
TsN55TuczHhciLupmFcPGq39QYLu8FnJKFqFzXqPFwJCPwg4ZKnvX3/ss9BK3qkHzoErHfXpev87
nu/d3JVydFpstDmmPOZc3R96rTWNveNU7WVc1ZHYNkaaiv3o5vUTNubWdGmVo/ZDDWsosyyhRh9a
3PN/pDCs4gNpMJ6xifPSJOOKxgzggK+WL9iiLObBH9sesVIMzWLjFnZbQLqLFrkzCs978GIbB51+
puQ5GPYo1EVvlvQY53Lpq01vOV191RMbLXaqptdgxdSbYQuY8mh6s0UyqGa6N5nExnBvdn1BY67K
nDEY3BFPv9kvEii9c+53gZpHgRVcKc8lhjzrhqzDCXACDYIym7bwyTlk+VoxCn1hGfvmcBXFUm4R
dk0WdWydQMeoxk1W5npIvqq8Jtu3vvLVrN/4fmYfFJYmF54am4sssfybdtDN28mSXC/PvPPnmyv7
NooV2M4oFE63cGWKuK8miMymXjnfQF0lyvF2OgMxrxvWyRYOWYcjArSOpsdp3Wz73ax4+1RcScNF
A+Y07k7SgUJEJGMaelGtromBtJzQI1F4k+ZEn/8PvifMAziFEPHoEBxP7QGtR6qUA9Uv04yPhqn6
TYZR3xniwUtFOxeplSiCVnMFlI8fw/Wt1Lk1gyg0wtnZBbx9Qx/x3ojscqfEiFuAKhv/oqavsBdm
l+68dk7fmv3iXzRpjml/qbrqPXK/Kch0nJ58I7GBFbPCODMgz09VVjrOwyuKwxZz2l9Qvp6nA5nN
pLy5nBPIWLf0WbMPTS3jm0X5xoWKsw/zoDtnDtVnnamV1QkbgTOdJ8NHPtndpBa3pYaMOJhwpg/g
5otDYcZEFzhS7r1Giw/1gki8UzPCEIxvnpDg9ZcDnJ9rRwIHzZqcv/3u7OAjobjgNFtr81N9HRY4
Kk2rlnJJ86awrGnOJtVwtj36fBmsDTkIg8QlwuZ1TuqlfOo6CkTiu6EWpLuxM0jJ4mtCEe/1aq/1
hnGhKflOcu0nxVSnJdNlktAz0rpDVEC1vSuQ2m5ttCglkuc20TdpXdyZ7uLuCaqxg6ntyk+vD826
5x8vXT4zrC7UbdDMWMDHM1rmaVkPAyCBlPUXmxOhCQpdQ4YjyHs/sxk9P23h+xKGyNww10DEk/GJ
S7vWDMX4LKhgb8elKwiqL6zHVunOY1qv6kyhnC+vf8Fnjal1PpJdhm4OrSSZQOtb++X62peAb90M
ybryk0fXjtodtqHs0mauV5tC5ThqQBsxNhp3Kjy0F7sKrN6b8MKaUz9IhdOcIZ29NOTco8E9ARlY
JSfHcGXVM3wTSo25xtktbmegKK2RXR3IdI7O1FYvXKVxqaLMBLa38Ap1TpajlTigAz6Dblaa9W6U
s0JCns1tiYmWnvj5oSaPOA8br2taIlqqQm0jPTFTIsW8odvAbJsLcqHsdO86SzJ/JOsDezFkBUN2
67fkI+1QCpd4rwsnMQ6vv7sXNjH8TQFi6CCZPl/j+NWVWmy4+bqgXPhAd/iYZYfaU35QY1Owrzu7
eGOSIY8w3bTPUbtfWMuUoiZaYdBzBu7k0S2GeMQ+edqa6zJdzjOmR1uqp/kR871UuyNJtr8mvlmI
77oll4e88yA1vf7tn/lRMXPXhGiwWRDM1R7g+Otndu4OciWxAwRod7LNBJAL5JRuFo9e3/WHafES
HAqtAd2mNn1soLCS5G6o7LGV/bzJBGbIBxo80Rlo8YX3gvYDH1GPbQMe3smcypQ36WZMnrBFP/7T
KAeMYfvaNN6kk9ZjoT7AxtlFvrLwa/EhAj2+PjDPb+aoSHk7wNa4k3BxOB4XpUU4IbppDHJttwFT
AwN3FZ+7lbywTB2Tiym8a9IymIDHT6k8Uj88vBYD6fpxE4g2Sza1iY11oNXOfOa4fvFhAEiADbQj
IdmcPKx0/AGesgYoO9Vkm2Te01CVHyUxMO9/e/AAOBk1uomc0qd9+tzNU2HE65rC7ekigXtH4kiR
npkhz4JSmbtrfxeGNQEISDBOpoiL/FPZmIlSiztp0DWLfL8MabFcxLSZnhy8Bs0LElX8UBGqvfII
syaItfibKccRUd1QPHmjAZQG+/NHmcYk4ujEaW/4Y9Ya58X+VCtcru5/f3CAOixS0VbhyCn1GFRR
eIqYWuK4PWObDj4eS3pjn9nWXjgHAQiBCmEXIbg5ddQoyhbEI+YpWjU68CUokxYxJxtZj9kXq05I
js7H/sxB8MyBaX0jgGa8C5phMOxPTvo2ybWemnidYvhR5/q0fDJN8hKspR/3cTfHQYpD+zWq1RyI
axgwS02c7YC7UBak5PSFTZ4uF6OECilyrzw4vRfvWq8zCY6J7Ytas66xjMPLOBv67kzh/cKKd0i2
QHPGrIVteDKbzKWejcaNtKDm4oQTS5ceNKX/Lr/o5wi5uI9wR/ZdHA6OF2EydNooCu658JfEZbeI
BKInyvjX59hLSx0ZC6gaZirOs0NtIdbXlrgg4lwe+WE3O8TaNL61KqNLMv9+/2Hwg1dhOb0+KAbH
X2lehF52hdKChsC265QYxIu6B1uy69i/eP1RL70jFjvmCGwtnA4n7wgvmlZWcGyZyx7mzkbXXxRD
ad+9/pSX1g4cMGQw3DXXNs3xF8pJSCMlh31lSt1hQ8nf7eplSDZV/27usRSb0t/1v6EXLmhVc6sF
AF99s4+fKPq0ayAmxZuYy22Q23NzKwZtPjPDn88KeDK4HP4kUHGBPalSDcxOQTs406YR7z5dcyNy
0RbD3RpuEu9fH8Pnb4pngRuy/7MZcCU6/kZjhsmSBsdpQ+Wsh62ntbA3+nO57i/gI6tn1SpiWSc7
RKDjx+QqUWkdrXkSU6997fDTI4LPbt60i2gDJe3qs57H2Y0sk/ZKZHhoZK42YKHlwJvvxq+5rPz7
GS7HG9tcsvdcoaJzLMoXBh3tJU156Ddrb+OkyCum2kpLn8nUY6HP5bCmqULJ5dOOjcxPrw/684kL
XrBmvrILcy0+3X5tEYGKGGAkve6i9azo9CnNKTcVTn3r0dfF96knB/H7ReTxc0++I8RuMm/wBdyQ
hBZtRWc9ZU2DO6SBwsr1SvFQ0BPdZ7jPwoUenFt/yp/K3F/gXsMj300Dyj+Vy/rp9eFghHn9xzdP
Ptg/ZUR0qenYHE+P0lG0lP2FVC09aZu7Xi2a9qg3S1FcYg4hsvsFl6NiQ51p/CDHMO02XRo5Weh2
Q9bciWaq8AXrNP2mcvD622XJiA4fLNe7p8Pn2AdefMG9Wdr6+3WT5XYVWf1E7hlGXoeo8cXWb7Ja
bWp9McwgTevECrwmyrSNhzcx1XPvd/nlhFmUCPVhwQ8boRaUdLEsRhYOc27pG0Au/Xux9M47wHFu
s4uU4x0wVQadJO6qr1NtpP3VMIo1L07Aqgqi2ZrFhk+pyMOTTO/rwgXz5IRdG7dDbRIbASNEfbAc
xFZbvzMIZ42jBX0poWHNFehhqzbQ4zR48ksuv84mGUWICMa54xd9ce1GeSxIMAZ4wkrJT967yK1T
jELbRQYOjgjv205W3pWQjU8ML/675ELqM7Y1EuJujsWOYXwZNKP64oNPVhRoCXqSnDFZQn1ONAgN
mmY/0AWOHXxZO5KgPYmpZOnP6EV6auVkW1em9ckl+u9b3zeFGc5isi/jaEIRX4hp2ldNRU6noTdu
AEDY5ZuYeD2cm/th+dpaY/PBQR5gL4ywjCphBQluBHeTSbEadNIiIdkoLbfciSrD6tHMusEOStgD
foC9iQfAQseHW1LSyH3qJTY273g4W/ukS4t3JerNjz0cjY+zKu+sdswuutTpjK0Xld33tjeNr/nU
1h8iX1veYkFW54hmBvHNk/OMCgP8qn5r61WDC5JtNVloITlZg6Yq19i0JAXORA5bgg55HA8PxjS6
Q1C4vfEezMNaLjOReNa2cDNCWktil5sQg881bdkpYNMlSiahOQ0CycjUmG9d1u6d3jkKsobhaR+G
VHlfs6az6bR6cXJv8bvGRs090ls9kraD7KKRn3sDXBzti6Y/Fm1WvhEDtgCb0pwx+Mk7wyovR9sd
mWdePBi8sS6GiS+c6B6RmmmSPxEb1xLb9iLIZn24mVRafMmzUt4Utjt8yTtVZxeuNLKLFiVRsFSz
w+Q0jP6+zrLECNqODkIAHKviILdm4wrdQ+duhTOaRKNadZPsHGPWna1O5nC29SF/rtYdEXoFQmGT
igTUVE9C2TbRkz0vGgdhacMzWRRC241OJiSeC02yn/ETcjBBWsS9mLR4APF1mpie69jHoT17XbGf
vXj+VlkadJG2N9ArNTrGUrVRgX6AbzXvizKr6rBoe6StGg3KLzQ+NKS2VdqNmwZb3WXTl3A3MWbt
CeVoJJ4c29lJVXmV6i2bSusbS3nQJpGvi1CRIND1dRqUhrKu+LxERsIUm37kpMI8GCOXTRREQo4b
HEjkJQRx1w0XM5GolmSZfq99A6NzV9eij04V19cVUk7iVWXkf9Yxfftok6vLe1vAuwNALUj9QGoI
QFPuenjA+mN5qxVlbW+0xBwe8BJdPo4rPDHihtITHlrVhIsPZpGECaGq7/VWkiY6JaK/XQyh0GYt
wvzkTkn0NmXLxv23T8d3AAHLna9iyDwVHBGMpNvFUnuoCWQzwvq3p8vWs9OGV94ZZKQZlX9b9XXx
deiNZApltsitaDIkQHGqybulS8WXdir6W13CFA8ae9K/SCij7mqrkusA462ewfxoGuI30/zH2An9
g8p0kxxXu4/voHIRqafB9nCI+ZCCIW48fQnqenHs0KQt807iNNtsjHmaCXRPe/cSB7GhC+3WRmo1
DpETCntq5VWkjeUc6llaPMSWbL094Jb9YJjDEANN59k73WuTL9zXwNCjyPaeCP7MP6RqHO5tLJ+X
g06GMNIol9W9yoGHDzjbRj83oJItPWtvOpdE4wCzZbLmPEuLftQoUD4MLjFL9461FB/ZuX3vWscy
jOSXBurx4ER5csC/v52DSSrMxFm+j16Bq/Su1TmsSB5Np/tOpzG35bZKV6VVY6xdaa2KiGBdEgNR
mbQKfL+nERtgx6iVCpqCwIIU8d01oYTJG62N9KfeQMgbxLJQ31Q+EzOfNYDNF77I0BFaduUsge0n
/meiSPDlg9vRXSUc2sWlmLB2yv3MQPtYWebNUKAjCwZh9cbBxESfncOK8tt+hDYWwiqCH0YsDJkW
CQhlBpGIvTTMTIXPMq7h1EO5ptByYmGOq6VKXf+JB0QW3xz/hl3iDUa9dTsreZTe0pn7qDf3XUbm
RWHFyWUsWXBK62hs5lGGD97opQ1hviPGPmHNFFSH2Fu0m97xk2TTCzv+utiq7MPFluaNEXWGgdl5
Vx/6SEDZ0ZJKfrUX25JAaRZ62qTy18am3s3eNoo1W2Ks3DmkiDV2NOH8M3pfyCkt3xdO43fXflwv
27xMizTQ2zL5iGreJtzYsbEm7kpbvzPLBfR5iVEc74fBokXJ5hA7F6hPzc+phZddoDkcHIEylPt2
NoxG2856xN/TqjZBdR65JNWit9PCRtfq21jZfrpJZzHoewLvZHwYjcn/2MZeDGsi7fvLUeE/Bqe1
m9+wNeuoLex0iW6KyiixsxlKn1ATs2e6iMq+RUKnyKZF8SqDGC4cmTSNvjhBni+jF0aG8EpEeEMb
7VrI8FlAVj0xR3HvFeN1xJv7JjpXfgLMtAkMziL33veWbCJDOSsQxbYtYa2WgG5bSr9ngk829jqG
kNYT/aASpiA1n7aBtqgTGu3OwggyzWPnjUbfbELHz8wbpx/9Wy0bhndNlCQ3DgaNt0liuOqy6lm9
poLOSzlgzO+6qvPjYJ5AUjfeBKdxk6lefab485qAhG8zCyNddnGgG2k+IdubFW4vYurvYlWYn3JS
jtm0FpXbYT467k2Bf/rGt0dJbzvRQyw5/R9Z72hPo0mHU19UQsq4RrYQtKfYwCKwiqudmUp92lkW
QgKBcQtBF6YGx4Uekblz6VS375xen7NQDOYUv2N9JLgiDXFUb2rWYRHkseZ9klBUiksc/aviqiDB
DUuidFTZFUroTrvLCr3oMHcvsvwiF7r9ZsTXxtg0bjuKjWYAnwUmfIPujcAAB4v3tszLbSsKoofI
sqyGvamp0du7ZpU2l7OX5dQJetbFOy3SRbb3p86G+zSqgSBoIPCi07J7Ijr8edvRVSC9uNdsEbhY
gDzqNQ65ZFmIiewcI8fytB38ON/OIstVOE5+/gFiFJrOyK/196J04wdRk6B+abpzclnPrrGEIm/I
0s59aOEDU+VtRzh5BwPVyw6+Ycns0ptG+aYyCagGqINYgCOqNVahxAtzCKbZLcZt7/SuhatX6xNA
li7zoco9twyxVGVeK6G51/mskxvvFmRuXRc1+oiAumqkfEk0P95I4oDeGaUrvV2tpujbNA2xu1vm
Ii4IzRBmdTBHAae5qr3kx+RmEZ+NYuUNGQH6jYjMZX04tIYQF1/zK6fn/J7FJGait1RxV5NHAjrS
lG8bI0mii8aMuk9641e38LTzaFvqst3XcsphMRAJRVndGEShx9rgbLsxpqc+GVp/bdvjMG1Eo6vy
ultGLd4uemR022aYyV5z6qwPbUlREOhKmMuu6Mmo33VOmZthDTVNsMLGPNvY2N+NuLGrbNw2UTVv
OnA4RwT5WFSkAMlkeQ95vr0RsNitQ7IoNJz4YOflXS6TvNl6ehFNuBtObRtERosgH1KDrTBLVvz+
/4qXLsc7DX5PLSiuAopE7GKGSWs39F168wzQ+ULDD1CDuLpVYgDT5dTUIS8KX02m5DRQooGRPHwb
E5t7nkqgTnlGxDh44iKK4/oLfD1sA/SpvyyaOfruOHPy+7gO+h48zmg9rszQE7wKl3+96souprVp
JvtGy/vvbl5F6FJtzOvP3KlfulGvckyaIkinTskewoqorq2B8jWm6VwaMUX0krU/Ks0UgamX5pk7
/AtENnJSVpYY1KmVrnsCjWE9gjLKBkgiIGII9GGqhmDRFn8gpWf+FpF1/uCIii3QKNvHXPOa21b5
9nYU5oSf+IJ6NYn8pg0KjcyJHKeVcwadL4EuDpx2AF3IKThPHGMMMDX12umxTVKkdMCpSool8Oes
wUrA094ODQwMIu/VmRn4vHfIUb36bK5uscCuJ1gejgDGPEbwu7Ku9XeZ7w9XutvZ3/Mh80MraqtD
PsnSAc8gUtiV+Ju/Pg+et+dYACtllbAq7IRPkVgT8/bcq3h+t2Tqss6ldyA/pf/Um9UTlXH0di4B
C3pN+23JBTY64KQWHTPa27QIj4d7TjVSYKRAcqHJ8ZIrUHlp6VG7XYA+k6BSxUfa4ucizdd3eIwj
wYKFk0OTFo4qURjHD9U6wy+WZWVxNha7U5q0n/E2xcuHfvEDPzhrUv8cNWRzWeVyyEoxKj61c9H0
dJzJ8QPJ0+p6Vw9ZsY1t8jGXmYqTc82JDLwVbE5L04/ALHNt5FiB4Jm88/W22i3wdS+ZIbCV7NSn
7YMw8BzV4oVB4ShkF4SKAvZ/SvWT2eQ1iTnHFCKNE8gcmBx+TZJZO701vr0+3V7ghkPFxjQKSiH8
Qv20ySA1vSjnyoUVNdX1NRFJnXbIbM0nzTjBrmgzt6QHuU3pXY7LrMV7K6E/HCD1xpXttz8K7wWg
HmNCiPjob44nA5w74cQrxST1YzFcVxppcNRpi3mzTNFcBXM0LRhGe40aYBTrSJRRW3jfNE33z1mw
vtC+98j1omVA6CbMZvNk80ktT2sGhYhhyjpz2yJ/gbFOmdEsuXdXJjUwd5k0+7huPYpzYmCK0Wp3
7RhNhy7Lpk8TiOB2bPoofH2Qns+N9XPReoIUhcbllHDdmbNvqYG5Qah4EWJuqCOQU6ijYk87FEt7
joP4fDuC6kq/AQ0JtFfaq8fvZNAmvWUq0j2vpPdB0aYK0mHoc2qI9WIQK2rsLB+h3SAVPmcHsf7x
492Bb8hWRMeDTZGG2/HD2XPqvvKXeNO2dREOE0EOkrvemXn3wpAy61gFq54YO6mTr8j9KluMlX6Y
cHF8yKFWv+1IL9uRKtBfeIWjzmlynu9BnCtruDStMKCd025CDlihaYKDbWy7+FbgyBJWWeVu7EH2
Z6bLC49y6bUh/FxVbQiFj0eQzPnOGFYtTlKMmLIN/ZqhCky4tNF8pjH1AmuAJzBZqHJpUPPFjp8V
u6jPpgQvliK3o8sxypBe2mXR0FOssA2f4pnINU2iIPM1/SAX84c5pXUI0VLfNAM48ujiQGN3EC3b
UVu24DbRzhltJJ1kz8lLfPPP2aG+ODyk98EChnxKm/X4I0/+DB80ZjU1oyPBw6LBu2rZh3b4yywX
r6/c51sKXWle9k85PSTU0xSyCclcjr0Xwll2rPK2G/Pew62onb9lCdnfKNam4hO5khn2cLONCxOe
Psn01JpJPmy7pWvLjVdCCQstuhjmXZP4sX94/TP+5EgcrTiYEzjqYddEHYqC62S+WIPeR4W+JJuF
vqD6EKczFkISMYe/KQCw5zDWJlXsHaNK5H6YTV89NnrRwxvO3SicXaHPeEs6HYwP9vdd27Q1wj/8
ISRVZQ2jnGaQdoMPpdntprwdiKaxo9QMTORJTUDhVcnLUljdm7FM+5yshHjeQuVK5gttjHR6EVo+
q5ueZoV5ZqX8POhOvjpSobX5zQhgKHey2URRya21jii8rHHZS63V5rDQvfwzEIRVh4s34mQOjOjm
Ya7sotlxqq5RYygc3yDzmRUmNTXhroTiuvf96GbW54K+w72VZuorabNgiJlvL/XGGXj1AQXY+Dkr
axOkgTxUfGDQVPc0GNPk/vWX+mwXBcZERouvHBoJnFFOevu40xc5JWey0XTue4QzupumU/IMMfJ5
xxjyANckS1A9U0ieOq0xUl5qkHWFd46WXTaTiNx9X6k+CYvS7vbp4mnLI3S2CsQ7rcoDpLt+xDEe
j4GpockJVCd8jUsPTZ7QoinVb4A9InM7eXO2nKE4PR8ThHBwZvFBxA9NnLJ4ZO1T/8FR2gwkSO8T
vCSD4X9TdyZZciNZll0R/Ah6YIpGe7XeaGac4BibQN8IemBPuYraWF2ER2aR5p7kiRplTt1JQhUK
iMj//737GEr+Zkn8u6u4rIYk73CsQbD18/JCg8TMeGXpKCV2TIMc/YA/ruS3/ebZ3d7Knx9dRCIb
MomFjCRS68MypvDfta60Up9E1iQgYEv1Itom4VL2Vb3P4hls8zY6Av1odKfWTHNz9+tn7C/HBBwE
3E+82qiiSBf58IxNohp1ufIJDK1Wdp0has/GfXbp7Tke6ef1cwjq2t1rTA3vfn3pv2zfXJpoX/AX
jES24fzPNxnSeDuQZMygdZKrP2FKuW748weWHvV+Ju3rNwXa3/yoW0kKbQMhI7X6h5sd8a5XWUHn
pW9ycZwL49uC+f43v6j916tsbm5Kos2vuZ3Mf/5WEWVxXywjDCyrNF9yetb5LnENWvsth4ckzLo8
zplWblHWqRgqIqixky4NBtuJRhOijFofb+u0G74qhlr0nrEwNrYHox4OY1UVL4hLyIdWkoHVoO5o
tnfatD4gbNNuCtvu7Z02pTbB0Gutd97IJ/08N6qrhEOej0aw8k4RxKsqYKCl6EpqJNOuh9t6aZTW
AwcoGP5XivJIvmYWfXcKXY4HDDVWvCunWXdDprRR6U0Ih4sgV1ALBL1BHktIF7o0AjePY2PHfj9T
h7FfvWgRhuugbRrtntpkqp9qekHLedbyFeH5PPYyRIk9a37fzYXqVU1PjA5D7u51RZ2lBgkQxDnI
kqQeuaNDre37fHU5WKx6fasokd2DuAP3HnS8LPcxuisdIF0RPWVEA7x3jdWgIxDZ1L01TKOPpt30
qUdRuLbhP5/mfwuQ8t8ihn7CEv0SWfQ/EUa0iff/Cz2xwY5+ohEdBkQV/+c/6GL9iTb6J79o+yt/
MlE07Q8qEGKLcAM41GU/MFGsP7AR8t8pUyiWnY0e/59MFOcPmgtsfhhTHf7HdmT9F43IMP+waXXQ
6cBpo7FAqv8OE4Vm1PZC/rAGbzZj+M4bsmK7kvMRi1LTrx0q1yXt1lE+c7hWZfGYRGt/YJhqHnRt
S0frS7FzOmaWWnQzmok42CW0xsxO9B3gWtPPaUgHWV4+R8zhdsCbabfZGZrlaRJeVNX6jp1wCunG
6tdG1/oDRqb3jVp6Z2d2c7JWsId9XZN2X1hvJB9/G+19OUTvbacVYd04wxnYw3pHY0TSho90X2ur
5KylihI2aacy6nRm98R5Ob6b45p2d29q+zWLjn1DTxIF9J2puJ+zpWLw26woEueLos65p2i9sk8s
MAfRoCq7UVH062xtfE1FtgyVq7UOIici+LWIyn0iuvxhtmKOioObOU8x1XQoqClDSSn0aR6d6KCb
maEGepfS8G+RDWsBAmLx1ChaiU+wVp4aB/WXP7eyYsuJx5e847xcbCNSugemfnCGlihdx44Lb5aD
WI+N7SpPA39iu51NPzHUSPRwEL0pwmpeI8AEKDvPqULSLvg7NfFVwTvOcC8OFvKIyiBm+jhvE8b6
FQjpvrJrJUxY8D4T4sm0Bdpm56W0TjqQ9Xb+aMSjAYWyXocuHByGJIvIYjdU+KLguKNUuaAy7rxo
LMqFJLA0DaOen85ILcbodsupzR9UdEle46ilvwy29jLih8RzuJTHqk2Xg4iqr/qif6+L9dqnqxUW
4Nn+QQed7n9C4IWPpENep3U9q829Gh8wgpdAJszMr+XG9cj7itHcAAbbTobldVGT7jxzwH1XBnGG
3uGtzdzDPe70/SoR6TiL8bjEdXXsRvOrlGQ/KcrbzMxZs6MvdR7f5u26r2ZxKNXyoXVtvkDR86vS
JLgbiE783iWW4bX12m5nkNK34sSAaSpmagM1AIvehJYcz1rmFPtBLd07doTAQacwm224RAeXDekS
N9B9HFWRQWW2X7B0HdZKF++zqxgYkpI2pkmsYWxJR1EdOTa5zBiZWHvFoC2fFm3gn9NFruzIECwu
yBrbUOTyvpMFgoWpcZ4W2ZX384K2uxpRJ6jjpBxg2Y43bot7gCOBTsPQRrNqJcs5rxA+zfEeJat2
ZPgah5mWirDIivmZkTbcebNPL0ND46KVIjpaXREftahwXkel1q/TWCOQyYZm9EXfPJNI82ZDcyUy
jd2Ooykh8sNo2QEUecWX5CtlRvbaTGWNS1WqezfTHcBfaMzwQT+PVIg3DC1jwt2YE+bbsKumzvJm
3Uwvthy/LgW4CW9p+VxRtiT+sAiWik6Mjl8bSFYp6rw+JajNLQSysloV5LbV1jWCoPhQmsp0MTsq
d4yz1SVPXOsNZ9EjYhWb9ITsMU2qk9LowotptPi6S5iP3o/Jw1TARLLVpjpyZICp6e7rhG+d94sX
5RqVPwinJA302bbOzjDJa7mp2d3Hui3dEOFJB2URQYdBYNuaUSkqOEbyURM704nr20iKyyAma09n
cz7qq20/pPi2vG2ZPjWs/TyDRhyaeWlfZd8VXmqxzsYKMoY8nKbGp9l6gFJ8ddV0L51qD7GcFcIa
j06lX6Oe962bvmJo0dEr42dGFuKVQ7xG+FfGoLKTi9ncJ4oxeG7Xhuvg5iEJCrY/O7l1iVozYHT8
XTo0Nfk6p3FpS9+tJoKek6KB38twVyBALAlJvner1QTJmzMqjpx1N1s6PNw5tlGW5NOdWabZQRBM
82SKNkyrOUhzzttJi65tKD+RI7p6LXPb3DRP1ViEa6W+LaqAdO3Y575QDF/UaethtnKPTOYFDTsr
fUq2Q45XVaI/SrNkfIw/oMqcUJtIERLMuqCdO8aCrs1+nquKf95JlZC5Cb9Bns1+PXQJ97+6Emqe
+nleRAfDXC1fX74BjZr2ggixPS/dfEj19WUcB43dwYyDaZHDi+mWwajXo4lUppt4iN3xLmvRGMRD
jHO8b8Js7NOwX00MldN8ImObkUtRojRrSg9V583CXL7XY+VORRpwF0mw4g3BkCUwLCdKzrla88FE
HthdeqdEzdukzykD1mQJLU2mr2aMTM5IS74kq49vIzvSbAJFtYGHR+/68dZSOnQviwwo3EMG2foN
rWId8Je+XlHQzJ/GWPaQ8tajM2X53iSRi8dDDEGiNcOJXnmokuaXD5fF6Swvq2TWeonTqPtocTUv
kV3tNWzBkKoPW7fdy8rmdewWzVP65pEII+dUUV0gy2LfxOYRHac27fb1UEas4e0ENLq6r7oqpLvV
n2K92pd1VxyItRKnHk7AU6/eAD+fgmEdkU0VKwIGIxNhjQn70mVvKxnwwSIi2/ayun/Qe1JyIwQ+
QdsrcNNycIB6rR5sKdy7Icd8CNqScCfDMQ4FS4hfx5q7Q08JDY6vYO1xCUekvbfIVEwlzvjbaB10
p6ReGK5woqpbINXPepbudasPpUHeQcnM2auTWzcuv4E2D0ixYN9Ioq8F9wI1UP+GrIs/m80Tfkbo
X9aaRq9SGaeH2GHjo81okve1qPvVTWYiFBuGmaMlP5PqMgIJXtsotDmIpWHGckMbJz2Ua6z7ydQg
zqt5muZ42LGsv0yy3y29ul9S5bw22WXOX+OSDTN7dfvixjILBqBdaMz13swyXrZEf6APBu7gZa6X
xyoz7+P8i1silHELYnGAgbdKoOZXNyL1Uj/m9fCqDWyuYxeMfX2LweogyxFnDni5RKJPAi7Ouqj3
DzhMxElWtNZVZn0peZ1WFr8YuBdRMlkPckz6QzIx9HBa/a6mfUnGZaiMugh7KOth2uz1yd3VVnEy
0tdFmrtBuO0eVvh7Phe3otOCotEeqaNeG5GcTGO46Xrjtq3lXc8Ds04pcrDWrYMOe1GIWa8NCbmb
cMubR4VjK7FwSxpEI+MxWCTxDdDtw9qg8GFy6Atn48GX1WcnRzGdpM5nJZ+0sOt4XJye7WGsHceT
vGubjwkdMDtZ7Y15F4WRHpvHTBJsOeXVnlDkt1U2aHYIPPCjObqTtpIeDKtSg0GJILDPxiPWDt3P
xTKEtp5KAqz4tyzZxF9Tpf2cJGMWalrBjt3m5tkc6mrvDmQM2NXiW0kbEQqbXMtF+Z649rU1Jx4u
lNm6bL8tiXslN5x5cxK4fbLLe45gUjdCPW07X98+li3bVw5s/BvCjxsJWZMTkzIny2uh9vyO2Vi+
8qCVDMiblyKfbgbH+loN4rGkjLlh7Pad01lzqnFOvcK9ui9Fz6dCXDUliWcpj0ap3jukSu1ibYxu
1W56kIn6QId037IYdPWy3UR9N5hztV+40EGIuH5nZJU9YvOdj2n2fUBMqpXOLlr66roWnHowcviD
gYxKGEl5dcachIOmcW/JeQRvsJbygXfqzimLb0iEw9rAv1orpTiOSAxDtBLohUZNN4KW2epFj7rJ
GwzDDKWIz3XX5auHyvixV5xE4DNblmfEfPYX/N2On9RTfonwYQZbwx3NNRgmSzp9kIwkYNMGHwKV
zgBtBL1AF9xWnpunGAUt61YsK77mHI9FEidH/IPNhdRL7YZKaYC7kr8NUfRARzJ9i9rkYrPT08tz
w6ThFG4lhTyXatfs2JFb1DJ8RrWmGVojs35Hz6wdyonZD8kByrF2UDJ6KswZL9ssfnY2yTMs9icF
Jrj0wHSUZ80txnNKVhLmno2R3prDqZ6a9nFO1u52jFLLowlbPikLkmXLlnQW45LbwYjVPbJbyjOO
7niX0l+CRqm4IVpPAtHd3P3sNGm862Ot9jvW9P06GbU/lhlhAZ0zovSs64AO9XAiVaWgb669g7tx
vy28HyNCs+yhKqQIM0nw9mz3cNVE8pY4uQ6WKVaPjOGrU1kPSFBje2iPnK3VZyOJUcKhLOYhdduv
WjTKXd4t5wp8FPiHXHWf24F9eHQVyzdEb59gwyRB7ZRL6Djr4tnluPgDn+oTIjJwYpM07ds5YUnS
JtU+5HZnHBitlN7YqJFycDQ18qd+eZmWWQ1iRJgFd7UYbjO3QeiZz2/JWpJbJHFhYEOTi7wCFYhu
2xxVW1vYy35hpQz7RlmvuCzdQF0buV+6Vf9MU0jbDVY/ndRNJ+g7BisxUQlgOtoY+WWOFnK0pqCn
1wRptpOnznWVkztSFYP4eLbVXLxMo6b6Zjfgd+W4/QljMtOPFU8rq3u5V2H7HhDKDX6dYEYQiA1X
mKNSnCM5dIFaVWjq7Ki7FvA5gxmr1q10Nfx7dtb+Y9T7yZdurl1bvd+navUwuy9FlSgaDF5sHnX9
riYlCXe2VNjJI+2gbQTGtZJf3aoz9tMCoteLlmjyGsxse1vM+iUj1si3OtW4Q7X/Rv6l+VyPakvo
HSrKnvfsZdE2JbZpVZcIXeY+SpqWKBnFvOaJfMpac/NkGOaRAWzJ01q+9SXPV9TOwUI+18kqNhhw
x1GexErnrG1vJGCeT7na5Pcgj2cUCbkaICO60+PuHxXSx2DSy+pS2+Z8pTqf7+SoumE/VK+jSd7j
iHDq0ox5HxBxsrIcxdPZZrxzyaYow6SfmxHcvTVDirisNwXCcfZZzvodjIU9O8iauDNqUM24mdQ2
enWGWh5GLBJhOkbmzq3ZcsRk2webwtC37USFLgikFlPjSVH5LtFI2snIbP0Iud2612N3OUh7LPf1
wmk3qLC3vWrSXe5hq2oPHNTML7rT9jezGNKBQ6A+3UrWdFaixPimVFgn9HI8xjr4BckE6b60viby
QHj8HRi0rzFutFISCPiQ1L3vWAe9r74s7OmncsW449ZNeXDtTu5cmuUcOyew/640lftCq4Ey02n9
hBQvDRRmkl95IkEhOcgzSuSwF2UA96xk60NGQMwrNz47z7qdfzciYwYT1Jp7J3eLJ6AcLKwZ+mwp
1icNlgysjGj+lJSq+1pNPXXLpMm3eUyr4xLp2efWQEy6upHKsjNCnYIkVtaHZVCDvLZxbw+y+FYT
58nohGFnx7IEXNpvh2UQoZIgH/EiRyfSe8OEeoYV9+c+0WMttBxFqPueNMncN2ZDeZg51FLX4UF6
NYxYyTn/F8NbDNyi8hIx1w+VVdV3Od9xX9QcG32gafll0Y0JO0ol1VvsXuKY6iUS0sWRZUJxnqhX
bW70FyvNypu50GZODyoNY68ojIRQ8imaHoe5mtZA55JYnaR1I1K1+KQ0qnEsVWV9KLuOylS1i+bY
6k7tBnMCQyyZkAV4k6ztO2PNze/RkDAd5EjMJubUmT91uUWb3Mzss22Y6b7WQKkiW0icgEJU+wIF
k3ycOVJ2OUkOB9alJjQlgeeLutoUCzUlU4aafLLr/pTECrllwl66/Gzh3lN8Snj3S+yudyVBOM91
Tm1RVrI7a21Ey4bSymObc22aZKa0fNV2kLzLhapaxd+21yLnnfib4zi4BMwMtWC1r0rfoBFwSgYx
QoKom2vcZPMRCtJpziiYMuVcJfpT26q+IbXFg3u36ylHhriL7qHwNgdjs9XKqu580vOo3NcZXEDb
Bouz7lvj2pRY0VNC0LRIu+dbHAH2vhqWjdHECLPBSYLBkkenxbeAscwaX+U0+pmt7kuXHM0Inmrq
eP10E3N0fVgcuwtMCAtmtm5YF1AvbOskmGa+mRZsMVNaaQH2jTJsmZmI+VNeWPdQLQOtnHYYr54M
UYapjEYGRIep+J53bGijMXlWaj2Ya1c/URmOW5bSBpSu2eusyR8dE2/aoKe0Rka5nq3Esk7ukFt+
mmU7R8Rfpzj5rqvLcjHS/GAu5uQjxSCoScOOkxrFJ7oXePJoLHpZBCPQdZa9OafV3nTccyUcasXE
PDu6+dXptjPdmCYELTsuJ3iBSoDS02BPuMe8p/tECX5fNA7fNki1B3bg0G6W2VdxFB5ssqwQlNDv
0OhYJgbadL24LbcFz0RWjtEmWwKnUg3PsjjnCdN515s8SDMN+GYXli5OHgf34NwWoOo16c9NFAyw
T5fYfDCZzWS0UMqJGKa0+6bN9u3qqFeyfBBnuc8VWlBfQSH3AJPO2vGAvkN30b3teawxlnG55aaO
F2oTJyYCceGpqJhr6d87UMTasiODCa8ZQ35epTksdLKILPFomHXogOLWOvM8u/Fn2zlIGBKrRHVk
u0+rsvXGnLM64U5BDADFzmvt5rw6I2r8xHmOGvNBKmpMUBFz0V651TV9P9Tzu0jya5zxjXttphSw
QmOZP1vEEHFu2M2FzeZe3mTRhdDy2evS6DQV7QMn1RtULRX0GisLq8h5k6k5BeuyrenxA1kEOIRS
FxhApB2XpU487MhBOmEG1IwV0b6yrzIGaTmCR8+lhPHqVhpHdv1PGSipiM5jMM7gF4DyzmsQF9pR
pe6nRgxqYZLHg2+KwRVnRnPGCYrBi6eRsODRPtGqId2rtVl+WtIwlCo/9HF/skh0o3EIFLBviD1S
mFdibFyc+jDZ1cUS5WHR7+g8cuyf5l1Ts5tEONmWqcIpxq2hB9afipz6Fg2u13e25ZNrOB/apUGs
Kehgofbwaf7dTU6x6/Kedw1lQT+6SCDos9EoO44xfDRlesALurekEsTW+zQ5FHptxGbufrPRd+oZ
6uMi/960EQ17Y+2votLEfdstY2AnDUurHHN/zgjDw2FE3IOhpYcmQnEGxqvxqIPeC23gtUl4umvl
apUseMWMi2ocA/ytEboL5qOnRMoA/fJb235SHWR9rnsL5MqXqbuzJSafcch3qAs3E5xuPEbpxU2d
oB4hSU5GFMCRcicVW+NLo35H5/DO4XzyOlW2odI5d3mlR8fYnMGQSl54OaznmSmpHYm7spfXzKTl
yiL/pRLzLRXIsZyml25uL2J5cbXuoZLI6ugwIW/rOBJAY3jJ0myfUKZYDT9KgzCkiNpTOvRsuLPy
rGhX0lqYaSD3F8MZDqbnlOi7MqauAqZseVny6qikzoFg1/jc8uem4YirBkTWXRkvu3rcK+3FoE/F
Icg4OQT+RcUzfQcvj57ldDNarCj2+qhqA53+fpe6+5G+aNPj810I/6LJMgvbj0rnykjFS4ZzJl9Y
ijzOHPiCGGtg+rDbh5QT6WxMwWLhe171O8t8xuHpq9qbuXzJu2fGLRR7lIPsBx12xnqdzy0BdXaz
65zXTihM2VXkEz3DDnaJvrrpFXpu6GfyijWNevKFoA3Vd+rivIrB9prUnZ86Y9GDIa7zUGNa4xea
8zQyPN9Vs/Zg2MNylV1LHaJh01n778Zsn0oAwYY23BaUeDsXU/PJaJg1cH4JlMRRz01UPBmjeiOJ
gmtluj3VFT9Z4pYUjcS5JXa9Xgz8chvWOMgG+5AIylDG1tg3nPtsNazQgh/X8B2o7xYrPmvq8Bl7
NNJ2pR3sq17i+SSw6OD05nKhnWUU93rRf2cLovthc5IxkuGCrhCPZb6t5P3i3EZZP+8xu6CJz2l8
sPwy0XjFHTE2VPPd/SSebaW6IYvAK3CL+l2iW7fp6gKpBWWIL+oRTNW5tyhrpGTr2FLc1yh+7Xtj
udiTueNszbwOOlWzeK5p2ZCi6oum3a0tO622z9N8OXTT7O7QhkyhOttPOEwCMs7OIhO3TfNpakc6
3OVTrtg4GvtA68kPqIR6mjJjN5VM2Kr1n01TbYlP6RRPB7Nwoh2t8OxQrTFhDUln3Rhito5Yfq+p
MGnmNkEikoeGRi5tFvQlbuXel9i9qWXMmb/LUUyh4y50jDRRSU/JxVBSb8ZmkTPn6HBN00POimsc
nTPNHA7FuMTUIZHEG1a396prv2ZpnB67jnwHtU3xxCJGPKU2dB3ugs/83766sjyWaY19bSd18vJQ
1n2p+WueqRViL9ZCBqY2PVStXYUtev2HOUrEvrGTs+HkqKsdEcRmF45xRV3XVFlQ18ZxNIrjKLHy
GElEkkv3iV72U9+jQa03K4/CodBjpFD4szvOO+lwXsKVJjhrOEN/E3OOfloscgyxBnE0tcuHOXPf
y8nYq9qIL9xJ9zDyXpZCuaG78Jyb+QFf00FtnPuV4MugFwNNLHek4W+e1sS51znpDR3jW/TNXtLr
aVjK/rmUBPegCfH1tTfoB6d43iHIXNWu10LTmMYQg+0/Ek7V3po57WGt8y/JEnFoNNnCxpyjFpqd
d0BZ9irvbQRJdCGmJ7xQV9Dczw7Fo0JHfp/qHKRiGFU7ynsc69I8logOsboaid828jECNZwyoliL
U0e27d7tkq+Fw3Qv2Sg2bI6xeISzdqxWJvM1yY2+WHgACSokuIIHPqoDEecXxUZUTXnAWIEw+uRk
jdmJrlu0m+px2Y8SzzHMuMKPDX1fr6ufWC1/ZkHLZw3TMa2l4q/FKp7j0lG9ebJuoOxy4MFT6m9F
C55srPoV/ImR8SsO1G0KJ+/ZfFMvacBhQdu19rKavjcDXYvBIqgwynV1B8Yu89tcBZu0mO1NXui3
aTb1ZMXxGLe9Ux77tilPsdRZgpqZHL+hHTy90+2Dpfafo2RtdvQwtGBqoyRQunI3K+oj7+Ndm9K9
obWVcOAigFWuPePeleZYJPL5FaABjrppmSjeWnmeCpF9s1oD6q1M2tNKRCjGzMGgqbdouxTUF7Y/
YYbpOqRY1JLpKGezOyqWQ7hmVeZEi7fbiS9T4T1kg7+5jAJ9njsceAggREo/doDxGbax+Aa58UUp
Oeaho9+rIzIETZ8K32oJLeid5jVminSnUYGQV6SSmjwbVUgnKfM1WSAfBM191VeDEUY9CkgaG6vJ
zR6XoX1a7OitGISyM9rVvXBaBOXSMw1Psd8RS7cJE4V1ramJ8Qi3ZwWuyxEvXfYM8dW5dENjHtuB
FjfiMJrOi7jTtvHy2hTgUbVqn7p9/a3HOHiYtVZcNDKVvixTp7zUeTW/pqJaITcNC63QmIFAKT+r
SmVR/aw3jZXcLon2oEDJoE/LB3DArD7OUp/ohzLEQIDqVbPEjq263/JGDxJ3rEJbazFy9yXnoTR3
US1wiig5nuOmz1hGjAKQhq1N1kOcGlpQ2s2zBegE67aD4AD7c9jNznqIK3d56uc2PTggcp/xt15L
VaSfmasQOIwt1FPxHpcW95CUiv2Yps3RTiPTJ7USryrilshOyf/A9klfCi5LqYfoDstj0i9q0OpT
eqyTbIfcK98aYdc6KtpbUCvvkdkVIWoIVrRu1Tp/SjhJYJnoArdpT664LLF472koJIq6U9CR9nq1
tat4e1Dqz5o3DLqOx9187AQUtLoo6gMWf/1Pqei/pcj6X6e12mw+/73W6tgV79W3D/lT21/5V/bb
FjNF11gIofF8ayib/jOAikb3HwgTheHCXUfEDjb6v9RWlv0HgQ4GeHximyhFNmVk92f2m0ViHAAz
SIybqWZLafl31FY/GwNN4LxAmLDmoAQjsdAwP8Adl3YxRTTUY2gzN2xrVBcLwBym9zOPzrIWfiGa
3yFFf1aZbtfcMjs03mxeMUeo22f6AUQ7WGbCmtt0NHi79J1pdLVTJ/W+cpzxbpzE78hPPxsT/rwc
5FuGHSjdoO5+kH/2oo/qXJddWCGj33cGSxWelALaRWP9Rmr6t5ciwmaDZerQxj+gnKKhgKui5l0Y
qwpSHKBD+OCHheEeUOP8T3njT1GLPwbm/axU/tf3cnXMKCiVCe37cBu7sq0B5dVdWOttfpMg3d2n
7GqfJbMc5kaTFbSFxmBWs4b2agBC+831/+5n3GR6ghQIAt31D48O23JkzYXSgiF0ynMzdKvHWKi9
yMyOT3jMk/+f620eYlJPEQd+/L4uhb2mQTcK1yhitrZKebVmfTyLyXHObqH8WybiP28v7g1SwTRs
nCT9/vyUynIAqUL8QdjYih0AU5EB1b/GjNoxD5PrFIcflo27P+WNP/6cf3c74YDhKwJVzpu//f8f
3opuadIqnRbUWc5sMbqy1DsxFe611GJ5O2l685vv9/FZxaVMXi225W0FAt7/4ecrTNqMRo5mq6Ki
ugMvku2QNuIwgPnz9uuv9jFgErfEz9f6IGl32TizillwOFRVd8wtcofiogOqnKeVp8TxwGlbA/FR
z/cOKJqbZpqNS9RE6Dp+/Un+7kvzwEJM3Hi9UPJ/vslTtiARJD4qXFzSvhdbAVzvJumZVvz05deX
2tb8H1SsIItZn3GBQk7W4MDjCvn5WokVr1MzgGHMpxlN1ZDZINPU+bFf6gJR16qil+lqm54eXh7I
7BHIDQvJ+K8/xsdVApOUyfazyXahKFkfs4IbNXcZ/cVlWH5KQ+XG0PzhVdkPS7A+/vpC2/vw/0S7
fN0tu8bE78PLgsnQ2FT4Pzy/soVB0+VuEqYpbUPA7+YtgwBUGLaNerV0Y/sIOk0PR0Ev+Tc/699c
mw+gEYdKxaiRpvrztcfU0lOlpkNFiGh6xtclDqhk5ouTIEWSsfptSoz+GK+V/Zs16S93V8ULhB3F
5JkiCvwjwhw9XEW8dkKiR1G1By5Cp4Z562kB5Y6KgQQPZInjXo4IUPSYmvjX9/yvL5aqcULAJsje
xm76MZuJGaiLJ6BLwm41150WM73AV2/4ekOYUKgVFu0cfaHpafW9c4iYhTPnjJmWJ3X8m73vr7+B
AVQd+TiGr41I+uE36IoKWFkvm3AmZBzldvYtNWrdl1ZS7VWC2hhEV+5uUsXv+NR/f2FHwJbY0jTd
7Z3/4cFr0iFmUNAgeM1UGk5u7YY54979SobATZwNxvO8jA/IKNLffOO/LCYqvnKMvDg1cb+z4/98
YbEQYck8BCJT5nSBMhP4Jxxy+tB9it/QM/7mOzpEArmkKtAw+UuwCKqKrB/hzYWVnOPLlCCf7Cxt
PDaliz6y01RIX53zWLlm+psn/K9X5hzqcEoE/473ytzegB/urj5N9tyJqQz1EohLlCv1WyzyT81i
6IfIsBtEI8031ITu/a8f7Y/boaFy6lX5NU1d2Fj3PzxODFKVomZrYLTHvDKbwFCL1dTPgL7QX7vK
8deX+2C525YvNl2NcR4bA1nM7ofrYTfUXJl1SkBlvb5TmcEu0JIe7gzYooMzR+0lUmzUD82YJZd4
ddOrjTb/S88YOZQpER44D41jMzXdk2K04wEs0PSb34Jj5F9+Dg2k5RZ1zzGIg99HpIbtRLKPC3Bj
Wxuz9IU5tutnFdpJ8Q+D8lXewBir5ksJgkKc4z7NdLR62Wrt8Ujoxb5ZJy3bzyAci8cuRT1OfnGM
0zEQQ6Sln4F1CIJ5dO7WY5QMpctgs2tox8na1P8veWeyYzeSZulXafSeAmcjga5e8I5+fZTkg6QN
4S6XOE9mRtLIp++PnlFdEVGoKuSyqxe5SARcPlzS7B/O+c6lMm2u+NCHNvgxuUvXnpn3rNUeiYi0
NIMgO7MPjajT9RLlXlOfR8+xydlxe6WPVlnXzZ03e9GrguAWvqRa5dkt0DvZ79POW5C8ZiQEgbnS
+i23gDk+4H+CLNjyqBXoFQcsVZ4ZGRsaj8+hcavKPxiv3hhKIKQfBi9ni9p0FGnHNnYW+3GMZmAj
fQf0KGgR5WcGlUHEtDbYjVOcPdGo2Ey8Gr1tJ/o5Qh0dW+3DmntM+K18iO19Xzchzf3aWzcDLyHe
BN2o19ifvP6YB5IYSLhwhCtmOE8Yv040z6tAt8bsicXLgI87kWuQEmzF7uWSScug3zFS3JkIAsR+
pidhNQiCqD9VcdpLjpEcDFzue1bHFqllxUWq6NAcTOFurKyFoDRVuOp1g+mAaxOWZlqJKYUIFSIg
d5aW6NVKVZpXBMjT3diJEKCmpdPpfprMhkgc+xxTdsGGfrc4PW5i6ncLCFMR3DjrwECAfw8iEVnb
d8yTu9/AE3RLuBQBs1dLaOlxx+9dMCZniJqd06gAYJ/Ktb0Rjp2DtsrtfmDvblsHG36udZJBoLOj
s1oMXlu3aPxdoBcAhUjRwztBvKrPQEoPxb6HnQkGM5rkBC3KJSx2yPPIPc6hEdWl8EsURDwY6sil
66WHcs0HGBpNY+a9s+RsKGzFlA2790iSyVBmGo8AWZlYPwa/AJDldONV7HRhcXSXPv2FZGmGoWYT
MEqUp5wPYAmzeFeJdXr0cPWmSQEgON83M3R4NPZW2uzTcOoQILI3O/hSOy1yA/CAR58106PXZgUf
g9T4nheV6qO3Frr74o6lVe8d7ZKfZ8NsPbhBZZprhHhFc2rcUkf3umPVykqpU3eIfr3seoB08BXR
ugVIoYMjgpzVTqOvvW7lTb8yyzrEbEn4DswV8b2X08hiB8IH68a88ORJLg568XYsu9MY+OmDX0vV
nLm3S9RpPWzwnT2oAWFx00Oda7l2IBCZUnPAM558clScPnOf4GZZcxsWtBeniJZNygALIC3Iv6aG
lsxCzR1ZoWRL9xZmijuC6tDyEzHHS3Fs7XKYHhCmlPZnN4f1f2DYUH/2XSRTJ6+z+yNRNYgM6kJ2
mj+HPcYPSx8O8QMNCBPmXhVef4sAyXxFWehUl7ixx5tCOrk8uKzkfho2JvNOm3FK90HUpVdtYVC3
GiqmchcXDiZ6yHYuOpvahgRZBZAQgFeCLt63cTMuhwY3GaJLxBJk4kxh9l5q114P2Rq5t1bto1dh
vZOfJzKkYiTykX2vGb2mJQJ4ULcDiYVpkO85TWhicrwjemfX+K53mNsd+ZJZBbBB3Ss0cvDL2K9E
g9D5/bgFyx0gj/f5pWrmXl913dwiYO9ELI5Ea6MCyVziQ4/B0mMbqZs4uBtjDrSnaqr8iRIAffip
1CCIvvjBEEx7v7Y1MMkliH419pQycw1pVQ9FuKEjQzJ/ElOqqdlpr1+/avhTrDNaxxxXpBugYGaB
lQAFPA4W2HAOwcyAQtKE7UpvXzFkLu/bpSebETdU5t2Ptj8+C1sK+5zZ4wzlOcsf02gJvzVtAxR1
apUiHJzH5lw5rJPRo2CNTXJT9XGiKMeK/Sw8fziEwswgtQ07JqLSML/BRy/6lctmnjE0LUX7VGVp
sByKtC0fQlm2YK2HfGGi2zDKPPRD1Hw1XbRwgC6h81W0bfZTxRMiPcoy5lch+/Vf1UIVdwX8qluu
Kt7z7Eia4lKdVohx6sqPq4jFRC7mfQjilTsoKrJfTVYN0HEju8hOaM/EUwxPgH3b7FT4/KIlpV9r
AOggs1rHEaLocjJKt5cQRfHKqCfVX8FSlrCmc2u+XpUPGhUEZI2uEdzMelpSFzFP2wnrm1Tr+rtt
PIMGtoQCdx7XNNopNbrsNtocNQdBaczdGeQ0xZFHimMpAwN/u8ZyVsjcUuuXkwf6M7aXpb+C0IcY
yhNoQUuntzFZlSUy7tyy3QuKOx/RO+rweu8BERyOaZnyYszKA8dHdcRNtEHANl0PsP19NG+Sxjz0
WkKtm8kCkFpQafB+LO7bnJP7Y+cqfgtykL/H3LQQfTDgDcell1AcTdcgKajiYn0DiGf1O0KSK5gX
4YyBkQ1meD+4A41g3IVTcBB2xdY6C5de73Q6YwlqcnXJu+4986klDp7oxB050orpelO9jlmdX1SQ
t/Z+nTuC7SlJ2rdgqklYtNBF3nILqglr0yLeOn9QRHMM7OWAILjsiMksAhy9VA3JZ4asK/um0APb
w3KR6tZ3ivUxE2b4Xi9s8BKUyJH8ugjQw6ceu+qwE5mTvVtjFoUna4yc/KmRa3XPkqGeYWK6KwtT
YI3Ug1Zd/VywEV7JMBvDQxqm2O1Af8ePC4+1j+HEDgLkINsQZK0quZfhVP1M0xIXR++MOSDSCLXX
pZvMVmd6lD7Ch8abzNRt14sYx/qq8Q2y9nmNq4utHfN97hf33MOP2EBbqNl2NR94s++XtrUOE2qN
p8yI6ej6HC6HmV3ar1TbM+4TTDLzniFX/GBo3fPzKiaHYRDUDpQ7Fht4WNBiqfdUTNGlay1t71Zp
Z5+RHfNpqYjFBh72VTq3oRMqdazHHgPUKr04wzcQsanya6fNTk5o5WJvfM/rry1HtQWH7ITMKUCF
tmuM4fSqQ9n6Z+I42UbFvNB24q7Tkh/dMeuXy5DV8fPc9WQNRm+UkL53SzJT0XFVMS7yNELAYsVz
F5j+ZXJM8dz6xZolmeww+eteqJJUHd88Waj3Dv5URI8tbEDWQUMKyKMaxPwuw7FsDnmYu4+tNWWP
CHlUd7bgsr6s5Ab276jSsQz6evWOwFtNc9sC5EeswW4c9j1ayYqSNhv0jWIhf4PSJOjvp0AOlzLF
0nHsRdtziuHwm69WzE4C4O/SnFerIQGnq5jXwB73Nn9hMIUtASxdh3oF9As863kggJy9Xi2Peaqt
5k5O9pQfI5Y6EBtCNY3nfh4w8GL+AZ9MuOHsYdv1/eaq7qO1ASk7E7LIIGzGDQRYJDF5K6NrSl5d
nEtJti0xWwG879WN9Gu8EDcM23czFhRI2q4hLNjqVGWyobKJUkIMR+3B7lb9gg/I5N7Zmr2Oax0Z
5wjR11Fvljc6P3udgU5aMtSIaxFIbz+PLJIJyvQb8jdYgTxCny6WJCT9wAKQw1oqWdGTIi/ys9og
wx+bowjQ01gIwdkMy4gHVsTDjHPGJ1sLUVAe8w/aq9ri36lyd66uoulgljQaGWv25edy0JyJ7uBA
LVVcjGe82P2E5zrme7aLG73rwhcLj+diflq5j7yGT42TT/izLvZ5v5SGDSIGnr0Dir9AHdZB+Rwm
a9ON1WLW+7lx7TSRG7LGa4vydaqYxZwUkSZIs8a4vS3qNAad3ovCIxXdq19K5hrtXleSN7SI4K4z
KZrdK8JWNGWnT6lLOen4GGhAaPu4iRpBgEg0gFRELzW3O7esoP+3sRlaCuFWllfR6oiTza42RoBV
BfoeIWkE3xTSAroBX1lUITPxvjl8k2zPeqFfDstiIQgZ8IC8TNxdZp9LvBujbxBhWk4PRdsgVYbA
WlFnXkwNaefgUuqhoad6TSZibx7yZhSPmbHVRbAFRaA7p3R3oW3mY+cHln0AZ0QN6W4GdIozS/t7
JBPtAfhzfW4t5U7JCCTwuWImIRgc9uRdlz0O0lPnoEjeufxZeTDFJgpEYNOHhx5Hz3s5M/27+Far
7OuyGJT3HkV6OfsTDo9DWRftW4TewT+OqWl+ljylvCnEPXBXtMLr99XMCg5eMTfdHtBJWyXKJ6d3
s4+tJxFrdBhIWzNkh3mGfZyY5vLYuiMb8n7WHVGWpNCfJ9FYP/mbYmMIRIs1UfY0vElbT/Fl6czy
hS525AJfkeGTzslb5liuKe+tFTCvdJu4TZwhW6+HIMIbOA6eNUPTFyAK6tJ0X6oJrBeu6iDOk2Dk
80iAOs2S3be/3ncSHjynrz0/TSV1Al+OJIcfie0+IXjpsxXWgSTxgylm0jkuqmMfo+KuhT7fozSA
SbVvs5XSNzdpczMyMcCiy47rqWrsgsck8zn+mK+OCX1M4SZuXdOdGV5beY5rDyXdOmtKurxvIePg
FqdicbAWGMrzMDoqzZUjaenGvahd4kFkAJkpaLCmoPQs7Kc6ahBBDlkXHcZFTSz3UwWvYRksdVFF
EMdXEUkDZB42NsRcZL/mqPtcHkfIXmiTjHaDg+MBbE4CYtHQSNAYQeSGfDQg9apWcCmhIuErY4/P
vr913sLR5PMRjLj4GqmpvSl8TQqG3eRRusvz0lDhdUtsADVE2t17ouDW85iFZPfshcJHf1yXGbEZ
8AhfjcLnYHN1nFAUNAJxGoOLa6uplw5ZG6ytpKitfD50i0bB1U+6v8MkNy5XIFjm7LhNeoZDoZAa
4aZzI+RsQy5Ywnf5Ou0wwnT+qSnDHOV9BkqSv2iafo3ASG8NahcUOy4rXx0DIi/k/RhaqvhVFyQy
wsXCVqL2I78V+xaXkIzD2CwDD1rFoP5q29MticTjBKGYVIAN4OTbw6EGTrF+0Bgb5l7Y+ImgHtfH
YUphPHXRuDxHNjbEY+Ck81XatVjsLENBtzPEdv5Y3d46G2DOTRJmJXeSXfTjL79S601mjSvHCJr+
+aZYSclEQ+cika2rTjn7grLD3BCe2KBMbsWIEstRLKC7iGMYlkyXWld95IJm9sgl+ZzaBuRVx+2h
7luLGzwJPOTlaBpFjoSOi4ysr9IV2RkALKvJobLi4VhTG0/7sItFsV8tCeU8Bd9MaeZn3nEal2DY
W55pfvu1JW772F3dI4YLPhJb+qAJ/GkI9yEtFir2jLkw+TUMCRMeA/VdMAOLDhF2HlTZaibXxIv1
DKoC1eyPaBVUaMbPrfDJrM0Y0Hq7zsWMaxbtSnbFn8UCwh/jmy+XXTCCZ9gTZK0xjkWYUm/i0Lg/
u0ZCweAoLiUCuQ56h3E2zyZfI3HrBkXp7EzHZY4PBUDWkdsKA/akCZndKd1nTzYVmLXz20mijdcK
GCABdppl2DpH+Qmccg51o4lAWWSDNcsNDGohw1zSXBwqdMCK1kK6GZbSKiLthtLzqiKrO9+X5Tze
MksQyLlMOhdIiAMYQYAKJLr7yG1cvBIFqng2bsWrcdV4l1PU8qJ2XriR5CfCDJluFCWNtIRN7ODC
fHaagl49dYy5wdyEVQCHrbhZfUtXuzLs098FJ+9bo8PoSVrguHZEJZD7WfgTC4816uVXvmWwXNCr
dc/ECUqTeGGevucL3IxzHy+We87pJLlRVAAipO0HcU+FuC7ncCoa80CcDOosdoSEeZc+zA5yFVrJ
2bNG5LjUpVZ3pcpy7PYoHd+EU2z4CCqzX9ZSizdbDziTCRVkamEi9PqqDYGG1DVTl+uOwU2OcDEI
bsqMXe9Zh+5aXEECsZ8lV86LP2ESSBYCTp5wDdvvg3CMe9cPLSOyKS+0t7d9vvBqrefs1PVDFh7x
rZSoAjOX9TGzMp2g3frJuu7Uc924uynzIGFglC1Oo/LoYTtJYU/MtLM+hEhIr5Zyqd49nLExN4Pl
vHF8jMMXaug8JBJiEeSLCAqIPXOGiueddiw/4GOmGmE0BEGWHnl4z5SVmh1dM3J3JmT2IVAeExsl
Vj5ofw2tH4rWkIY5xvh4EgtKuOsCfaedEICARD+eKaJQ8/VkRisPevwM5ZCceBv/fz8WBA3ZXm0Y
J3pyOUI+YdbA7BGndt+4gta1WicQBGTifWu8yiLxyOM2Pk7OZL+Nsc8NwQiTZVSAIuRrCQkjusah
h0LP9TV2PqesZ57YmEbyOiQ86ZgNIx5pQQwBjX0mNDp4wnp4Z5miXVx0wdWRZyE6dx25InCFvOq+
9lZDHdNpgozLTLnpySWkyjvmZTxadGUhXdTEuPgHRx0+OZ6H7K6q4uyXsLIckaetSqRfVlvykQ3E
E52Qrcd20mS8DrvRJ1xhR8KJ1bFHh2PBdGuKxwObbaAKfIy7bkTxd3YGj34KIVlaH4ZJx9Am5EjA
aBYOyAGbWkg82FP3neQKfz2G6YS4djOgIpJZQ5jYWYQdn0gLcwXoRjJzGMKmOVeKOR7fQXEOwWvp
nzMM8M5VPHHof2VgI+NDs/qkVOAO8/zjtI4ByJFM51uwSEeKWuXkS4E8XtG5c1I4pBn4HTvw0sVn
sQvTcaBxwTHrsQaYpvrEQ6fvbebfiUNKA61h4WwOv3UF7pP2uP+XNVdMbqN183RYGQ5hBrzNXd6P
OaOoPFifmeWwvIps8BT5mjLXsLEif1P+wKTBDfOXMR6nYBeUIUnXmj6EDEAcHm2y1JttQjI1hrQ5
LRMTSXg57yUHFkMl4S8nzDpoCUUQDae5ksMTfx2nxx5S59c9q6I4EdOqr0VHCZSAHA9OHAh0MtO8
GjKVmjrq9mgTsYHT8ZEVVvdISAnADmXKksUV5LCM1Aa7ZR1G52icnsl7S/lMRxOVkUH6uLLNd9bG
ETv2jtN4o6tiubcKWNtH0mQDdeSgn7obYCVNdIrWMI7PZrIbqppMR7hqg0Lqo+v0w3fmuRUd0Epy
3z6b2uG8CB4XGIgkTJ+swa0fNZSb5hwEGXJ8ZDgOasgx+l4xzfV3qWWrz6Eng+6aBI7slr+9hhCH
lOM+hZ1HWgaXAhLsKifsCndly/xZpf5NsaSZm4QB0CysPRBHDky58jXRkFW3lCAXv+ngNumWB7/5
zIssq74At8jpQuCBvubwZQjYalNBUO3sTc+mAIy5X1c8yGZlG7TvdSS/kVRGu70wd0jhDRFAtY9E
0Kp9rgI6LCesCoa8nap+yEU6tEOTattbXcIBSLp4dX+6U59vRrQ2+hlWg/voI/rH+cWsd0xSINI9
r7lbHbMl934JJcFBLXiYXkI8jyfMTowS49RCcdsLkiW4IMMUpFKOCRIQE1UriqL5G9qC6c3MM3OS
tEBJbal5qE8NNGy2I7gzfUy2/PvwU2r6/zGu65BwuS6H62qx4TpBFiguVSiQRMfZOkTnRi3Bl5jO
qOQcHUP1kNMpO4yDCI5SvTJflxoC+gHxd1ecFh8Ryy3VHx0LlKIpvfZhyaRfCvYTao+z2p5/DxZ+
FMlHKZR4Yt0SB/t6Yf946mBEeNcs7MqcTB84CnejMdNyH5VlH3/pXFmJGx++jv4RVLGH24TERdhq
RakenKBqkJ36DlDA/0IS8u/2x14MIViEQPgjHwSt+9e9td/0S0jTaMgZKOYrozFr2MjdDxxy3hH7
zH8Fmt/2w3+RvyC/8F0bpY/Dd0bW+dfvB9BF5mWKjy3sCVeyWCfsfYT259CvS0ZH+bRDJ6JPH1vr
f0pP+9+UcOiipviPVbeXX1L9Wv7CN9y+4A/NrfvJdklcRZiI4hZcz4Yhn38p/S//03I/MaAinC3m
9NhUfTwW/wo4jD8xX3cIOOcjRHuwaXnUPyS3fvzJCT0kkkIIvg4G+D8juf0bHZmHksRrvkW86Q1s
QoL/pvQr05FzWvrorzcKK0EhnSJs0Or6w+LP7OPqroXDMfn5aaJIv9UQbp6B6aDVHshNxZQ/m3dV
zTjNJZA2hvvVYzqPjUz6sWxfJDcdSvg6/u5XsXgoEBx+hQrACzYP1qvPIfjzn38I/58Tdbt8uv/J
4/Xa/o/b1+VX+9cnjK/54wkTnxBMB2hivNhD0BW56DT+eMLiT5uWG4Cmg+KOc3Pjbv7xiAmH54is
DNRxJACgkkJ++McjJuxPkYt+atN68+T97//1Fxmw+tv//7OO9EN29OeTCHUj6P1NEBzYBBv/PYym
8LNeDRb3YAOtj2TSbsmuiNn0UQyJ6pzXKYV8Bi1+wkklx7shC8bi2l4xeCQAb7L6zF3FIDZLYX4m
LEZozXI9E81q4ftnLiLi4mUKGClhAxPzj5pJqDjmOjUra0YbnIpxbNr80s1YDpMAqqmFVzvp3R7P
ol2Y3871wPqF3hX7FfqOeKTBOa3AkIek9fv2tVz1SkmTluNXjeZIiwUicVUo+wm8RsYKpYib69my
V7n30AMc1coqiVA45niHRqr8ModB+RMmBqAWFAC7ktCFS298w8Uc9uMz+lsC3/JsGE4K7ibAKtup
T22sH+O2aOojy/99TWvOQrlxw72pQ30C+ZsfV9wTry624wUwGUtU+Ibuq+lL/aNlrH/uZoa0gaZO
/v/gBfO5AP/jF+zml+7av5kmtq/4x+vlRp9cZNAhuSX4A3iY/+/b5dqfYtTYiC4FQn7YaJzsf7xc
QfTJRjDmxG5IXRh4WxzWHy9XEHwK2YwxaODkdzh043/mBUPH+5e7fpvHIXLkEOd/JJp4H6rMP2ni
KiNIuUUfQ3pA0P5uYh1/bxu2TPsuG081KpJfVTsxZ2M8GX1PgUVt+ZSjud1EF/6RmB7/OWRn2CeW
Y0lcwCWTssPCcv5Urj3tnYwE4BGcfALmHRMxlXR+DconZZDxPXXCgKk2jzYABTMKB2DI5A4IryrG
D0BfWJBDo+yODnYn99rTdIW7LZ/skb+arkivXM1P43fSOjWBrwmq6iOa6AxEJRPNeV5qJKOAFRKW
AwPcqqFwjlXu29inTIpcKm3q8ptXR9jR/XBzqKtlkP3B83IvSLzJ8l7rwhDZSRquzxim86V9dufK
ulDrLkmg5vVhitP2N6sx61JRwUM/G8wXUa/yM7mTwN1tHEzm2MD5JYCbgePL4owM5T3Ia9iAm+Uu
cBdgIYwsoJAusGcPhm3PVQzkqgEhFgFrbNHFUTezATgOQBW+SaDVOcSntn81lZJhggoCZUjl2VCz
OJUBN+aThaAqQlfxLmeLNfHKDgpaUV8Et2IMWSEOA/jLPV3u+Bu4RfGc+XwbPH8saXetwiWATDHL
SQG0Z+vWYcRLzDGE0Kel90Fgx80MtbEAD5K0Yx4wNInU2uwLIuc0+y6VPWu7BPYkmy4eTnKK7AGP
Vyi51sNu1hfQsRAk/RVSzKGt840oUREcvUsZll7NS0t3mE2l8z6OsXfxequJktkBS8LYvwJKVxOD
dBpcfh0+Xo8BGYReExz7dRovC8l6PeK3EV94RbnsYypvUNVAKgBMwQyvlzRIowO8LxrixAjpQYFy
p/3YWYs4ICJr7GTxyafY28z2bkaWQe2exHp+hkkMGJHHUCxvnhW033zIFjwzTDXffOIuWIP4Gg/J
6PsgVjTrpnSnx5RHSS7FitoCx8CNJAeYpN5CDZ99S2Dod1a73aHeqd6Jxbb0jhsofGq2IfmhiuA+
8FGRpHOYZnLYUI7G3zT20CphkRhyB4jto+/Y5uJZjNG6HQwzkxd/GarwPNVj9pv8hXkhMX1swj2K
raK6N3ZFDmcH6BZWrumXE90U6kgndT3slK7Mn9M1i9UGlU0ldMmezUapvfW5x3lZwGkBkbnTrPF6
lgYS+kfOtCo/WhXkl13Djo9LspzZFzN/KhFCztJKkELpH4ZN0EuKhTLde86KU7cH7qBuvaiayoTp
SwQDurTz5tI1ovWvsgy8zxXhEg1ujrr0oy3tGt85s8qivCcPaiQthjU9o3e18pk7IGeBE8l0QPxI
dHuwI3Q2m/cANTZ5Q0SxsOvjGMf8ANjLXBjsp4+s33iT7RUX9b7oi+lzJKPOuRSWj4HRSBgFXw1i
D+dH0Xo+bBWEvOxva8f0+0Gu6pvkQfDRO80Ty1TpIUxylxLJIUXNwqi6D0ssrknPrKm/L6o8SD+z
D4Xik6cWog4XnOJ8MyKExK89waq4q7y4+K2JLEStUsVTzNED5zLxispTpylc7Wfk23EEF64vfwK3
FhpJIYYYSJKdl735KEZ+MBHO3idW2e8yb+z6kLejz5ZinLYdNY6SZzgeADN6zpGDDB0LJBQBlS/g
70KdBMAR40RGYfYiGlcNNyOmT3Fo+0C/tEzgEEX60ie/eGIBgj6+w6UeEGcBvaljR32AUBZmn92l
OUSh17eHBoXsW5A2hhHWzHWCL2Qex30fBSsKh7bwHlcWFsCCbGcktNsWBN935SQraB12etHsML2E
b6teBr9Wb95c6fQAklKRMp92FhZ5x+8gGGgL8qEMxog8W4QXDnDPsCuOI/KJvRxrgs0t2xK/KSfN
xulJPUQlE6f4FfnjsXcIZofzqkhRrvE4Veg0In8Qhyie0OtGfd8gLc1NXPD3CWd9RtQRfSu4AJyT
RWf0Jm3gaBweZWjvpQvK88J8Tq8k11UyBk3Y659KMvpKjB7WR8tJ00clokjB7Iq+W4KxHFi6cj2B
zAwvaypnBtZddj2Gscv4UBEfBj0A9WdnukfpR/qWSXLze1uNRifwRstZW+i7d/DmUCeUQf+bHHWb
KGUsPVwmc83I3CFT1yQz+FSTDIAgf3B8izARPKLfgEk486NVOtGXNQr1SzQ4CsZgYcYH4fvISas1
nV8qNtNoBv0RghMfUHASrAVJIC+W+orFCmZ3JttLd5RDSMh0K0pyqNNqcd09nQRCS0dPJ5+c1a/d
WJts30xVlx7ygHkYc1Jq8AQRZfx96htWNH6c5q+VGhmOdn1p14iK4k4doxRrwW7qjecnHEfrb36f
SRL5jbr8tJQT+Np0E2vuKXGZvUdsOO5zmS/ZIWxaw+O/CvcHNrmpJSiaqVBSYO8G7WflOczkGYbJ
7p+vd/+bTjW27JH/pCou9Pj678pivuSPsjj8FG3uGrrO0HMjAmL+tencyuJAwGJngOHaIbKxfyuL
w0+UqUw1HcZTgeCr/q0s9siBIF8Bj4W9/Yd/qu38sNH+W9spcCFREzNv2UTz/Ah/z//y06Dm1A36
vRDkSu97EFkdwc+gNa0o09W+Y7vwQhUyPUpjftQMgHf2CgXkuLL+cQ4Q8+GSoVVpricFrviwkkfM
Id5ZkXUgEFq3B7x0U/zQZjApr41xrGUvVWie//QXf/jHD/zn9tkTtBB/muRt1T2/Au09xp4QL9nf
Q2nQPXuC3TBr4hlJ2XnNhnxkeo4g6TLMkm6Y6LHivXBlfC3QI/wquOzDXTbMDGa5DklJkGh7eNeC
dcj3rEayJ1YoxUOY+o23W3mRyVpxPDKdTaa/2BnCe4qgOCxgiS9RtQFQXCaIUVRnZ9bqZjgrVyMJ
m217Cw2es4y9IJuEb+k425e5meAqRWrGaefJcnYf4mxunkEdGmRlijzsXb5uyRFZp+uffUTIzWFG
31jvc9CakHsIhmWDXeiJTC3jRlsie1gGByIKGwjvy1Tlu8ba5vET7i+C9SoLhWghs/4hB8NZ7+K+
QtKjBEGbR5WlM5olPuQbbtnocxjVMFxahXL7UCl348CBtgWn2YSOOodxZs1HTBryhnn5El3optL+
5CjW7qwa6/49KsRwGdY4uC5l1OwqYr/lVU1t/70Ef+ATEZF5/JGsYZBJlDvk/sXkxp8HoqG/B0hS
HqA7o7qpjYuKhWtjumMRz40CxIraxbVWKwQqLmyWz802v7AWcOkJiRXlfVNMHtUrIPn3VCPqBy83
e78HribFL1HPj6BWJ4RqXu7+ylxYvGRAyOKgF6u8g7FUuvedad2bYQ5n4h7qjjdg5icGMCmJ6BMl
OrTAnlcyEjNv/iKAO64crFg4jgYt6r3dgMBInBkzSUL6kOuBUsagESmGl4QFd9vuqBkbfBXSD55b
ADI/i4+jGHklx3L5cUS3ehlTNpvb0c2/5P4QHwc6k2oO93g759ePI9/6OP5Jp+cqsD6uBfNxRQwf
t8XHxYHYkkvE/rhQeBC5XOqPi8af5vx1/rh+mMfG3xf8Afw3n7xZNPXbZZU5PYz+ucTR4HKZMbjl
WrM+rjgE4DOIlbTm6qPm4BrEU8eVyPipvuLx46KctzvT+rg+64+rFLXp/EJnzgUrm2h8QNjLtWtN
rMzT7S5mobLOj56rym/lx2VdRGb+4aN0MkxKLUjZiBKQlRHHHOZXy8eVDzy0/21tdcD4URKsW3XQ
9MC1T5gB6t9tsOhb+uvuMaSg4IaltJg+yoyad/ja3mqPZqtCgo+CJMOMgG4j+q4/ypUVWs/jstUw
W5IIFNWtsgEU0MdXMWqnldd7K37cj0JIfRRFQiBRWkaKrZOlhuhbPI4TmPKPYir+KKzijyKLhCVx
QEBM6VV+lGFOkIJnAuktvEP1Uaot6AjJcv8o4aASiN/qo7Cbthov+ke5ZwntHNRHGWhLSUlofZSH
OdE6GxRuKxvXGFblQW7VJPYV9RK0GSWmt1Wb27qwOjUfRejo+ZoIOnIgNzma4z6ynOJdXj7KV3IB
KGWZ5s0LunX6wSp1u/aQGvL6SH7LCIN3CK7BTwsaav4okimgSfObPorn0uKhgTkv9UvFyRrvKhfR
Fk0BENIdKHXog7qgXL62RdMcVEH6Dn4ykIZ5mFYv5LoyKYRXMKGGhYsaMCyvsy95jHlm54xkM+4c
FbXtdWwvBHGjqE/LxB/gzSeGhWqApMwbwSKGRsFWDJ3CecioorMjCctMemzHabpjSIOBko7RvTjq
CvnKkYlLdgcTh2ADC/HOkIxiFhGpnRVzUkSP86tL8/gYecrHEEC24LuLSsEcbLb60w2eh7l5DwtU
VLDX3BCwZKphnzoQV5NauvF6YVZbQ+EqQ5K+erddrmmVyAiYI9u8VoiRbgujeyYD6YwUBBQITSza
yAQkBSdWV2B/SkhJcb/GWEauWTkuT/nikRpQKdV+7lQX3Yu8cj+7qVG/6fIQ/k+tkceq8gKkGfNI
kEqqlKgTFf8f9s5sN3Isy7K/0uh3BjhdXhLoejGj0WbNg0svhCR35zxfjl/fix6VFRnRyELGYwMF
ZCYQ6eGCSeJw7tl7r52ZHncYuxQOGcppdznP7Z73VRzdpoXkTUEjdglsjasLxTuMjItbq+6DY37G
Wan36G8gq4xlva1r8O2JkuoZNy4nq4l0c7LtBinmA0oqZeXVmPRN4M6Dem9iPUXdZa0A4DLOkgnA
vsi+cNbgQCoHt083DW2ZqY8H1H5Kwpl/Oy/U4J5Uj+cKU6xl3IEeJiUjIg1ht8GaM2/pYYLSxUAz
xJuIS8yX49ixqOkTzGSDsEV2MdvKuxtbpZ6mgugzlqoxvANGtYaNyCJyfGgwY+3+ZzhW86+GspWQ
8K+H412XVzS09n/dGv+X7EetmSAXC2rHkUhs5Hj/MR4b6+CMbqfbTM9IfMYfW2OkPSRiVkCGCRAC
vj5/6T+3xrak1gwVha2x9YsD4vydrTF/kS/1p8HS5Mu4fASx6jOCz8if/9PauOvmDAc9BUVhy4T3
tj6w2S96+gDteVjJzzXaAlBKRkEsspbIv7spG7kFXjROXmCjEAKx7fziSWuAGPfLCpmeV9x0OAKe
ZktI9GuFUUdMMy/Q7rmXIFWLmnUf6e3e76a6eGK2FfuRvt7tvEKuc1Wn58HO4m8jfpUHSFQ+akZ0
KdxFO4Akn3ayHcovc4VnAy0dXrDdgMhc0dphrbRLnUp420CFm0DIsTiYOhvsuYHqZkPobvWXYd0q
Ru95LAPMRl9jWt552V1sv9Qr5RseWIOtEPL3wkvD6Uf7O3aC4tHmCX474hrsoY+Z6kau/PBoHsyH
Hj7kvUxj51v5CzTOJodenJU+jjPfuU9zXHHeyiZPdcD7RBnUqbbcrRRY1TEmoyz1KSyElW/e1LkT
AEpzdrAKm8M4ivAbZib7hpCzwZHZ7wiXAlrHCIZ1Q9+g7S2EYtPnXtYaK1CyKMPOWZnrVlOP5wLN
CRwoRPZ+ZbNjfgr3ITqZ04kvIxO9r9iY3JUSJN+wkt0pUTHYDeAAqqC+u1ZtwOVaQfAYPu7HzHsx
Wa5spxUX3xcd38KKkCdp2Z0qTGt+bUCVL4ra11sA6i7fdtKS2KJQ6EkTYOm9FVCPD23a09BbXiaT
ZJywaD8ZV6Q9IlkLnaFzntOVd69H4o6UcIi3TFqXCvzYPkwSlh8uDUEbd8Xmz/Dzw7SmFXMurAMv
Ye1krph9q7WqD3qTHDIgZDnS9t7RevM6rpT+wVM/8dEC7s/r3rgtVpp/6VTqOvG5SOli7XXKRT8v
01oAUNkqf3DXVoBpGABpZlG5x0QGYXJtDxjUpF6MUY702vGDG8DGvVpYfSjIhAJE2dCZ7GFzqnkB
B6bQRj/KK/al7F+LxtQxzzfroazl3WJO5niih8UMHCu238nhIAXGs0fmodav5IqnnaWShbBWY+7s
tTUhrdwGQzDyAJJoCjtGS6e30pywTq+dC1W5Ru7olDP8gUoGnb+yXSb8Skf6WotNZ+k2ZUBKHjCw
kWhphLxtvTVZoZioSSgtWEtb5qISU+SO4w9ZuMmUp37titAwdu/aJAmfi19VEimlEiaKT4Cjuf1S
a+PEyKLKh3pKC0VktccwTHRjNaaRHcpr42jorRWwEH8bpaI9Q4GMBoJDtxpFFxN2CLCia/sFV8+H
l2rEHzConeK1I8Na2zIoKey28FTp0qiXch9T27Pt9CoKpsV5hwiJJVtf2zcYsThamWkcFENDU8ja
0sGrmPfqr+qOZXEyNkj0eSyZJjakx3Fur20fBcSYk742gBDipmUmGYazMOgHCc21KmQ0vCcnpT2E
o9MKIiWVUrpruYiz9oz0o0k6cu0eYV9vf9CPyFxjEcP0pqjd5gZtJQJj7Nk1a/NRS0xzF+X2xVyq
q1hbTkzHfeioPdGSDlDo2oQiba2+xGs7ipZFj8tMX0pNcQo8dJaaa5dKzi3NADsxSI4DwSIM5BvR
oCO1aw+LplF+buLd96NfLS1rX4se2fLTXjtcpm5KsHLa8pGULIRIEnTnkPESivtIfzcvogvdZjb3
hIqodF2bYqp60Mnd63eRkX4m5sGmFXE3SzPQevs90g6OU1AttU6HViaDqW4+bdu0q4Dz6mWOexT/
pqAlsdQS7YFl83JruWCnx5oWJW3csVXCbDpAutRxYPrQROsdwZ8wGOqxPQIQ61gijK8aTYc7XS+2
CYzHlYQtNvmCZBARzGXVASYMcIaZDWcAmeWxh/C26VVpHryle7Td5HY26FerxGDuSMoXNz3O3Lux
T6JXPaQSpTdxBYPNpD5KuHfEp62gdcodPRTfSiGPjbluj2fTO422h6HKPenCVI9ySQMjzvq9Nsqj
VDD1I5gX5HUIts4R8UY9chI/YlUSRKN2mizvp5WmdwJuxI5QV4gFIfrQPRb6mjEaNwSH6pPtJA2Z
GubWtnWXL5YizI0d9yl+c+pz4QBEDpOflunkuc3QERzoO377c/2zNbM3wmQwiLTCfKLPIgr0HLal
msYfeDIm4lsGPkM7zA+LqYm3xEkAYdbsbTXEMc4a9nmoI3dXIYfmJHhsDh6AYyte5cfUlU0QLVnD
yNxfJ4L0J4n81FrGPTdZYIAJzbYmWslGLjeGm6W3PUASz8GGvavMwTri8EdBZeZmHTxQCTkNHKkD
rGoG2ZQq/ukN4fAsDCC/uT2Oe7lY+k015u84k6x9hPH56HSjdaTo6Sdte3ngxl5Lx7xXuY9ZHdrb
0hX6tgPmfNbcTtsT+OnsjS5JXIZaKB6oArFvIq+v79y1toBlHu0zrKIeEKT1PUqac+oXFV5Z0ThB
0/Q1u/G8OgMPmCFvc6Kdxo4NTJtqz4QdObxXxOPnOeVtp5akp6UssZdnL0rgG7hu3f2wXfAKG29u
TL9lnt9K3hOcNwUJG0JnJ6/ELpyjHL6kBLjvACKg0al5/F7WVpXhyLKjMwv06FqkmUueh+bOcbhI
6q8Cu3AOAkoK/at6c9SpiQ5wwvqArh5FXdnfs9HmB8sr+5jrVnGhqmbY4ZfmVKJDqkfWzSkhzB1n
p1taeDulszg0DFk+5TUu6qMbvXfawqjnHiE2siicz+TkN1R3BE6jB7oFJ7gWoEo5eWdJT4inPLRe
eu4p+t02Cw/vUbNivOb5VdQjjtnZIj9c2yDoScRbOeHYrM8vJKnsoKEYKesn8hFhfT8PjqSMwgFr
W4wcZaP5C/HnGLIwWToOuNN8N6tzoiIM1lTO4cOXafSGmI4ONFVXuLM3bkSwrtPmsxIg8isu5H0v
2lcjW66DLDf2atZ19LYDjE+2BDR5WBAwZRO01bJB25sdLu+KfLWeHwrNPubzsjp1dcBR3lcMFsmP
Uy5i7pEgWY3zmJe8fUwQpc/Gz0Z7V7T/JdyjxnR1eZX51tIWm9YjeYcT1g1bTv/8JKfOsAKU0Uva
Z8/Qs3KqwAeEN8nEFVXghfJ6n5S33kzHSbWIfReBLZmJ3rBTg7CtZr0gKzd8bw1z9K0RAUnXkPNw
229mKkQjyfyNRlccNTP8qgbvRTin2SQdw9i9KS3SG5pOoysUZFbMZ6tZ08j8jMNcWdwwPGRiybsx
p2yhZrW4qb1w2c52srcj44nY/MFAqSJt2823Yay+k2U8TzGphGwunN0o4xdls/nRe8Kn1SMb3+9D
G/0Ms2Y36ukhLrOG/Bl8EAo1sA9AdrdEch/iHtwudVFcNN2pA2tg8O2xk8+zohVKL052ZAZxT98s
m/Bk143M1jm/+I2TCffR43fNaWBAt7UwQQ+vMeYD8utG87LMUUBW5SYSWKnZwdK3waYcVtFzuVr6
WbS8kJ86pZM/TDxPZ1Go+4mqw9CIjlgBqpNBVSEJyWiktJzHJnEOr/7UlPU0LKVG4tdILhp3ssug
U5Prnqf+0LbNUy0Sc2co8udFIug7yNMb+AAttUWlOMykGZHYeZ18I03D5rrQzJ/5kor3nNTfREMM
pcAnpv1VfFA07rKXQPagGb2+ybgMOVtMMf2PIGXIg7I7F41sfwzsnYOIQp9t1XCVm7YdWI1cdhQV
47NLShjhLdEZ5RiffHenXNOuxaAcX5LYvtWHzH1WroMvgjXEjWxFyFC0uLtGc1rcAH3jty6oJjra
uleDEtWt9Ia1k8QI4iWvsIk22lkTLJbl4hVX+o+cZ7AGUAQcp96blax2qn6YrYmPTeULuCNBsVWX
mpvEJMqWqo+BpFnuubgd0GN0Z77Q34uxh0iGbd5UYXKqk4ZC5ahMTh3c83lI3+aW4sVUCZPE+nCi
tYEnE2oBmd9op0b3JjE8/dzZtKDBSjGuzCTORowjhfLWFDh5dQVg8J7pgxPY03KFOMMLDyLucUhz
ir6XMT32jXvHK4ACzyU8K6K2lDI306sdGpwrmvEHfBvqjp2I6JAKT5g9GPRbbdyMYK0Z+duJdlzr
im3kQTU51GRTOdzOtc19knzLB8TwpegAbBC4uB105XwjpR1xOPd4tml2t4s19ZknCfU5ZEoD0Koy
8JwoIL/0ZOfFS6lTWJx7zs/B8B7NimQCjeNlkrDd0uTRddiAt6ZDuHVdKPbkdLdzPs/0kxCeSNBq
yczyOWsPb9Colnt6LIA6l/kHsPaax9is+VnqMEC49LbqCTkEtKp9ySkeK0e+HcmT6GV4KrMq9zWD
R1jk1tEuEnXxijt1B2LFOHVCkHTqAWxpLg/WVL6YBoQCWq1PGKu2Te5dYpOYGZah6VgbmDEltbt7
nFkPw4yZZhHimrtyxwMs9AmLOaRiIMypUGJDW1fZKNDXtnLm3ZCYX8okua2rW9xA4R0ZnXtTJGdW
fm9m2kC7KJl+CvIlrhuGTCWpsY8N/ZXSBBe9oGQud81wB4am5ChUvZC8IN8Yx/rVctCQGHjzPSNn
TWNIMZ86IDH8EPuZAx0oFSlE/52OOFqAuE0nonZe7h7nUku/revOq5BwuSQKPnHIBaEsrWf5URaL
uW8deyg5DdEUbKZF+E1bBut1gWi2EQ7dpZQTjdsoxtafRn2FErPSW+LCO7btUj9DPyo2YdFZwByc
KcOaLRkw5xWcEacAzSavEK+Flo9Ez73kW5wqlgILT+kN7kZSUlKf5xunsWam7bJ8dhr7vZ+64gjf
pzg1FQiYjMSrP8yMxoAoyH9HJm2AoJ8uWmLbx7JX0peqkvcwBxBbs0o/8tRLnkrhpAEnPO3GW2be
ulJJnKmh3d0oyyzpc9G1jzHM1H2vvHKrbCV+agVnvmyZKSNKqf2AMrHi3XKxMYVYyk3DTcraM21e
k2HSD0pfsiM343DLDWUiDDmAJNBKypHsfBE+okNoFPiwQN45ddk8jG2Vvvedo3PyasVBxFDoSG5p
D3jdlrPLUWBrdpzp27oUOwuoCe+W0A0iPdT3bgqVT1VJHkhDpnCJ6iW+93C67McW551HQutMwdOa
o+mcT+QOeTb6ju1/WiXEbdBStjYt6weqqbgRB8vKd32z8BqfSrtIdjU8H2ujuTWJpcicgtGz2qDp
R/ecZZOrb4th7JhqZEIx2CT7rRKZcevGdbMbpAugqwy74Zwnwnlz5kK/knZT23kQuS+brDlloAr9
tjC6o1kiyBZJFgaubabPGHg+GnZ395hJP4TG9q8C5rZvvLg9ipDik9xjOT3GPK6yhrU5v0J7Jzyd
ya/y4cn4yMTXggmFGltWdOECRgraqFpoKeV47yxBVgx82PiJEiwFmTn2KTUwvoteuieGfM/XpFgO
iUZWSNR1vcfxpOOhFNZb2fRUZBGIBc8FzIY4HOXreqvdlSRYQAJORXwi8ZUcWs32viq9qqn6aLXP
GlNWoCqz3zsr3WqnoOE8Z0TvH40O2TzVPB5XEtMXoCbrYdHZJAFropVoaiMqpdkv8Lqn5reg5aKR
0wAQeMTxZ9YS36SZv3qDSJ6iOJQ3uj7F9MJ11kPYRzwE8rVtLjU9+7isDXQlVXQIShQyqGktqCvW
rrrsV20dKiYVdiOIlhKDLc12uNKsV2ttu5vcpog3dGZw/KrWPjx7bcbDNUNJnr1WT2R46/B4ri16
Eg/cXaQDZrBZ2bATWPv2IBFRvUeMPfo2/irks3kmPMao6dlW/KrsozOG+j5iuOqcW6mz+fvSwP93
QQwbq8q/Xvpfkh9fsfpRdupH8ucwxvr3frfFsMHHLuZ6xB1IT+C2xa79exbD+82WGFs8Fh6/CwL/
tPeXv5kSM42OscIl9yP/sMWw98dAQ4erY/zy0tjy7+z9V+vNn7b+WNIxxGA8JyXi/C4w/PPWv9dH
MiLYuwhAFK3fO5hXFhqi2XThCAhVH0Qit25gSfYbZa+Lx4kWQ6ucM1/Xe+dJQiHxeQD016ViB0u8
GaxN9KnZyTegGe3WRHPmdhe3ZBJHP0OxTRUtKQtJUnx0r5kDH6fNXfOY1dhpXN58cGjQFXc1PYjm
pknCBsmhqLA057WPv6vzpyIPCdP2y7NW4OLfZKY81inRQIc98qaM3DLAnGLfEn9Yq8GKzk/1+E7T
8PW6OtyNzBjpsFibyVVJasIzynhPu5R8sJve9v/+Nf9UFfzn/6ypua+KsqUkitWvwMwf//Tv2cn2
P6qbj+JH99cv9aevTBbnP/N5/of6+NM/7Eo62+f7/kc7P9C4l//+KaIf1fpv/rt/+L9+/PoqT7Dp
/uN/f1V9qdavFuGW5oL/9Ue/i2Vc5f/NfdNPP4rPvo2q/+cv/X7TOL8xLdpcmKsnjBvB4rL9/aYR
qF6IVOTg8EnK1Uz2h5dM/83gQsaBxm/a9Ig//SGWca+BzcVMRq4N/hKuqb9klv67DJMl/hzfxE3G
nYJQtvrcJLEO/S9xyrkWcWT1kb0xOyIKVj/NO1XAt6Rlvv1qasqAJrLChzgtjHsUMYQNGkB3qZ4S
7DF4AQ7ZggkgxBpFIMDcOxRRvDAzfIpuUfvFGDm7rylzL1IfSeF81DJ8qVr7bZlYQjcM+q5IfpI/
ftJnRhqKr3FixusGsLXqrSovKhbeSc7Rg9Tc77a9YpHsujlOSyNpmANwRv2is6UvnepPb245OIef
zeSNb8qA70E2OXmEljITKUeNXqK138xYWY3OTNFgxFQ5YMnniqqo66vpDGQDvwRuBA4yhqt3y1jk
HUJnnC4rBZABFeRVB6SV6qVntwzfI86Wp8zM7uOQSmzGUs2l+n1o9qmYs1OvIdhlWObhVhjv2Arh
c6bTHh/HF4n//OQp6r8KRrfJCM9uPFFDG1luUFbFJ+gWa58oPFDsN5uAV24IoIFhQydRSwkvW5AG
fRCXWwScpRA635L7MSrHxMmcKB+HvjoBTIvOnXLf665ltSdb87Mi+kAQpJXiYPOYPMcpGD1Mriad
uPK5XHMCHPhn2qCVhkwK4DNl3Yx9nXjEnFMC6GqXMekMht62uRkr2nIU+NJtMs+jj2v/AdFCoGt4
HcZEJm8zMa+56FI+aMtWLuFk0zB5b0XdvlizSSYHPxr/swqqXvNspTOw/ojTm96LF6evnmDAuFtX
0C+Zx8MLhgUF22C+ipECvZFB68YMk2aD1uSSXOPBm8czpz5tPiQ0ysEuAMwSG8OrGjkz2mbz2BkN
C+luuCqbdWZVltVObyE5JfUcAFUKxPoJUjf/oBUBf4VxEQ19qikek7UZ92YZgDp2ofmpz5HDeJvy
06uroLb1t94BCp8hkhhFXLDvsc45KsAmingRgEn+bAeOV3m53GpR+YyTOchWQ6A5QXTuxCttm2Gg
KPoIoH40OzUQF6hqqoxbkyNbYfXt01jDx7ZiuWlD+3s0ClYg5fjqdLZNDJUVYgwhb5Mzxe+8tn/D
QPlUg354FFoDJDsCUG3F8d4lD+bPtnkyO/fASx6LWFg7HDEk9Zl8l0aQVFhAiU6xsakBz7BN9YBH
tW+YT2xUStfAAyLDQ9qjQbYKQWnop8OgrKOeuu7Bm619LUo6l7i+XnXVfipHz3yjrHq/Wn8JEdDn
wAGsESSD+6730Zc7NM/ItOZmYhnquzmRk47PtCm8xdtjvHc4W/A58yG/qb0p3i42P+iqk+esZ0uE
73O5TMQFTl1pYgqimsFPRcVucM0pVEaCcQVxN2bhyLnC1PF7Z69sefIgsakBl934aIn0LUnGnVrq
xXdZ4+Obb3Of6hzgkgYWOZ6N5n7tkEBacZetVzQxrlUD4parqRvRsn4ipbAFV4NAz2r7IECcBoje
Bb31OmsHN7MfZtmJJ9iprk/sJPdJKKAHLjz9fcOYz8iXRxZFLbeak8BSg85gZh1eXE4uODDOZol0
mmqJsS0/bMAWD0jix9Cq2enCGPHDgtyUt+hyM6Lhe9H82YZjttfU4rhbEcLiicDgNTX/TeSz54E/
wEjL5ReFapMwgfSl/BxgkuVUjOPjiRyCDo0V0ADzmo8eWvIYH0rgKbui0T8Xtt37XMLoJPsSgjfl
7myBfFZaP59TqQkfQBso35DPs5JYD2Eif2Rtj7Cfsxl1reE6mdP3ClfgJsWgZeFCO8Ial5yvQMT8
z+Tyb00uglH7X08u1yr/Dl7/409zy/pXfp9bLEYQjNm6RzOW0Gn8+MfYYjoYefg/PYtCKeaQ1ef+
j2S/SwUXL3iPbgpp/5pN/svjI35DcEKDdR2quX4lTf/G2AJZ4K9zCzglCfiID2KYUnLi/LPHp5GN
3ScxjOPUay+ai6y2s9mj3qdZow0bqGC0FzN53Gmm7W50Orp36DHDVrJTv81svUgPmPL0Lmj7xK3Y
/cXKROGV1iukSW/HF/wOZoWTgkqbQO9iRD4Z8fDqJvGiGzyWq7Y+g1QKv6Xk/vdMRunDQkjKJxx2
FY7m7fMs6k7kxlA4C+0nWOHpajjzI96N78jtsDFYJ9QYZWCXjRuj6weD12Cz2KeYZ/Umts3+eaH8
8cYWYefLyBr1O+CryDFGNFA9meqhyeOngTj/VQ00gjytK6Y4GHVLHJIGSlTV5sXTUBnvIERgy2pW
yoI9jkar+IVglYExePqB5ysM03LW+q0ZCVShZJkRPJ1qvmJ9eAHWp7V705zDB5ZM0bIbJhH20OGl
vQEDnhwN1PFw46ROtwNPjAOxU89mEZuvbtTbl8npEPLhofCH0Qwc1iq9nO+2KbcwrwD5ZwTQxuEj
z2aRbNpKR8NrSnmbDwUIFDmFzo7lUHjbxUX96eLcQNJfXxS1Yx8Qv8Jb3LHxcGojTzyLggMoRv6m
0HbAF6YnTzPEfWfnrNyVEMaXzmvJd8BSeTAom+4UIuEwXmVmust1jzV139PwJyhWuLAxEyd4qDbt
7Y1o2T7b6a5x6wG7Y5sd0573S9K25TtSJ2/HKIP9LNp10HM0cR5UJpisWu1WZbXTH0cvHM5YtgQY
Sct+BoJ3UL3jbFXUcRjFrUaJpGk6D7N3V0W0juOcHjw/UyJ9N4nZ02GdbnE/mNdsmGaWjHWTEGD0
EiBDLYQ2jp6wi2x2H9pEI3ZZOJsIk9JhcF2X2BKrxWZFxIYdtdGqnTqa0irC/EV/Bur9Gjk4iXP8
+BuyzETsyjHQMH0GorX9qJmvDuoVsxldwJVM/bEexd7TwpATMBhFRZ1qiSm1ZQ1qz/jR3M4ct43m
oHWZ984UyQuXl2+1JMXyTKZktRIDZyydiGAF4MaXyxtipkmGlauBGt55X9sWdFR7CMAojVthAFkb
QvK7C9K2T9wxOTLLX0aECC+7H2EDHbGyF7gqWGNb6x6+DJU6uQ3t747VaydFJnqTZN6jAEe3x2HW
bFSfm6z9JnUQU/5C8mtrKxPsGCIlLhAb3UKjaj0pNGKBgEEif3JWmTCPBiIpcl36zcjv1W03Y7iY
wktYhSTBBjUGuq0TDm7Rze0NTWbPnl4mz2OVJ8fRTsFkG89yzpzL0GDNBzjIDdGaazc8leuxlfxc
UrjBrTt+LrWkFnlonzEqYoZu5P0s42+RN+TXil4SsAgwKNGqSNbCALqP2dTelc08H6MiY4Ka9SBx
HOdTDcT2MPlxDNFaFgy1pg6N5uovwIO4A8tSPJPiLqirrSV0W6KzHbfbT0FMbZVrDKwA/TCZhyLS
IfE6WVpuGTuHoO5Ik49hcrMs3OpofCKkKzwFu0j+fsif56WGy232XY2BEZvebelaPqS6C87T8OLM
I77+rhBAonBIWHStYvm+XwZtuScp4m4xIvzoQWKdcgSBg2Ykzj7XHY3os+nUhzqS842RYOm2iOif
G/yEOfURMGtrqKZm1VfXZMRXQRwmQRWGyUd9KIjwRyXJy4OvmHKLB48VBbilm43V2BQ4iSy950KB
H78o882m//pYcXHvprGx74uuY8FdqBorc97WL7WWhzwoYx61wDkHEq8FbIqNa3IqMzUXuOMkSTfu
RnCR+3HJ803NvRHgVTKOOWdYBsUJM3k8rzN+XmEaVZ3zQdwoDChmhfYbI5/KCgJt6OLqX4hgourj
dqF+Shi9vs1ZFzFdecVeH2oM4MMU8uIjUTNkcmUXevUFmYF6XQ4gD9Gg2ReEp3CHA5ZT8zBGF/xX
rR+1NslkdqnWQ0ImrMJmldjCV4NM3p15kbfN1HuBLorsCuQ0xBXJ1cZteO2y9ts4H4ecTy6c9mAZ
5S6m7uOKDHpX9U21a3X+3TAfljPx//wWeDLGiDZs4WlWMLtzIptYIu3Cd3vH9GnscFRAPd5eUWrf
Nkp7LcNIO8V6V93lkSECI53DOwDx7iaxyh2tl77ZcyyznOqSNIJrtShvi4GAQwuPCuYynr0Bo9Qw
+nqe87rTKPsVJp2b8WDtyJ9Pl5AoUVD2RA30tGsAL6uT0xFUCIHySSkekyn6TOhA2mKS0w6d9Nq9
mAhoGIsYcDvMqZfvSPrfeRaX3hzXN44r7yzdq08U5ahjP2n2Y5o3P7vMQLc0qksNDfFrXnoM7kZT
wJK9ke4U75uKMLzgyntoNL7pDQrFYzkgdC0o9ZcImnwgOxODl5MWF3LU+h3H6vTEibg/5mBGd2YR
NbdpWdR3Wq7z2bvC+DRc1qBVGQ6BXpFf9VL7mkgP6spcvZlGEx84NHI99uZLqy0LhpGa91eSYvXr
bMEtEYeHHpAsz5a6uW/Yfj2i20cvdD387Dk1bc1xVBBQx/AmqddOAhY+G3ocxw2dJQ/DVK9fso8P
ptSTPShOWlQsURzNVJQ+tbopAonWnho16tvG7rprKeKLVVALRKPNvOWU+gFTvX6Sk+jus2yszw7x
b27+cjnin2RmMtLxaokeNwlPwxNd5e2B3xK71HI2eGaTrruEdl1van06VWiFFxzrGi8xxzs6qDXH
al7yr240bST1WSelPT7XlXxJozLIW2s8DQaEik545Z0cwmlHQgJhPy7l8wiG+xarnHvLpurZcDm7
SKDsRBbRb3ivP2hziIgcDdWh0r3q3PJceQRJOp2XmnN5Qgl1RbEFwbMNObHkrbFsjQ0Kt4fYJ3MC
qR9ix6NSmrZjgSQQTHFEnGsjKSpftdmIgleyPXacKv+A3Q3JoWq9j6X1qm/GqCdX11zc8ahYlew0
K18+RgARABLmrn9HgRcPzkSNFFmq6qUohH039+ATnFh0JALlMysfcbB4nZ9BJ7FTmWL9ntQX64u6
i5kvMXS8jU48/MxoWN71Kc17gO55n8JTzG6WHhrmQgbsZ22Uw8NASPCcNeymQ82bdzF//L2QfXPC
Vxr/JPr4Iy36kPpyBysJ/Aeofpm66NHoPChLKBLygqmmQ5DwWT6BS2gs6n5y2sMOsz2QGFlQeq6K
YJXmA92WTyngeUDEI09BwKUVmIxS+EPneUGJt07slGgbHqhamh5D4eLmUTRtyS6+mZK+Pdgk8vk5
8erGi7IENTT5m6VtzK/MqQWfiM14qZbuJzcJqAubUFeQNHjjmSw9+wTh/nViO4CnP/uhBA/nKrec
F9UQ/+b6q+9GV32mcoiOU8S8kEqqZzTToapPY/PGtNg/1+z0Ahycb5KN5s40vB4D4cC2xH2Ohhmq
u34En3QSzsA6rJLhPja7el+PvV8u2aXosSlHs949AWF+hC2/dar4yguPw4dp410EihjmF0Dl9xEu
2lF8n5Zui4EddymFGUb4tYSxs5/K7q509R5VcPmoXO0moTx0E5dmF9TAkwObuZIgK3AaSiN2WDeY
sU2562wyOUW7ZwxJjiW7tTa16r0r+2jn8jIhbFB+r7sOmE1zDAkXPsO4jXYa7o0XDZ/XRuYaheqz
edJmAP35uBi34RCF0GZ00rNyTl8r7O+bOfG6AK+ad0jouvdJV2ITs6ZPS2oAlkcA10w+WBJEzkdZ
jK/J00hxGJ6PfxGTaw9dyrUxz0zjrtHFHOgMHXhLMFUTvTpR1/LTSOtTE+OmDjlLbLWZeASZ3vA4
j4aLCTNq/SIb8pMC670hg+SdeiKXQZbSJV/F6LjLUtb0ImG7oKIgwbGunbSJq9xCLjoMyPuXiKo9
wNy4uDK9/QTSaoPCnTZQcmlpFiXUjWXMLk1vgTGUHFymwo06xgfsXLMaP4i/pdeCOrxbHsivpWra
xzIVgG+VycA1Y66Qs30gEzr5/Eu813PV+ANT8qXmZ45JTxWniE43F88l6enpru9cb+VpPeWxaXBd
e4cW/19l0SKCRagICVaHbToFDSEJxVPFszTnwmodB5A94DMiLwCVO8LSTe3dsbWmjo4Ujcdo1ae+
iHFY1l75qTUOlHGQ1L6cSvdimHZ467rzm+uAOkVjPrH2IRJgwdh8JVZ7FRTEHODwwA8phES3tv4v
e+eRW0maZemtFGpcFjAtpqae4CP5qMXEQNJJ01rbtnoJvbH+zDO7kqSzSUQBPSigkJGRnuFBN/2L
e8/5TrkJVAItcBF4GhxlvwGgviVwAsGWbDVbpD83VAV7yNTg/K22800rim4yIc0erfA0NmkHINIa
TY6E6L1IqVZ3OmFuQRLhNbOCS6b6wQetc6AVviVZc2C+CbZWyCORhhK6juDVWIM0qbjR6oSZjnoa
S5V6W1IW9cSx96eG1E2df0+WcuBU6ew3qXKbkQtkd8mY7qi39SdC32GI6LQC3QXdko6FhgEQPsVh
MhmJL6egntFbF8TSo0XJrey6CAWUjKz2gzzYNgMRtmrQ0YUois6TqHrGI+RQYTTJ2YYA6taznPmC
0EebJekBxamcPCP/TsbqruBIgJSEmHoQY227YOKAJEfrRpaKI3rMZpsuPdjZvCu3c9IGW+IbO8Zv
sEHyXLLsNFgyLx6KlXmXTHDC4yTuaGAmv6ZIObaqn7d6cgw1FJAjLX4oxt19U0mCo+TKY821uZmU
QvphdDhY+Xk/vI5sWalMkA42r3jjBA0qknjW2PepPkyOnj+mSVWi48aUlY0UcwZkoIX+q+zyR8Eg
l9NC12vLeX+T4iChEZJiqFTdWTsde+ssNvU7ZTKfg9CKvRk/vJtp+klHQ9gekul0nAFoW8hYbR3K
lcDyhI13s+wUMjfBAwN/Z17HqhKJ00kiTZ1P6BLaUdms8Ibl7CR6OgikOg580OWMFqUhq6+HKML2
Nj+JRBEcjdZd4NNG5tENZ9LSPRgyciWyVK7IeENmYgoDm0sMUhaA6UJEa5WWMVkog3nB02l97gKS
LMonfZSGXmYuu0XXvJTW4daQuo4yAjifto5UFhWRtCXHCWWFMWNxF/Xhni/ibMUklMg1OxlN7oiT
lYVlpaAhNQ2qNl3tkTgzOEne0q24Na00dYehHY8y5StGPMh/6qr6CTSdjED0eiJRUjtUusLKCy5P
pHxC3xIJLGrahv1KBbsWt5ugIXPG3kY+iVTXJlH3hC5NQg0moD3Pq/E8zHo2f8yeJrmNaKRH8uKM
cU+PPMT/Of2u2J0Ma3fMItAJdBfLFEu5jhX5lDAevK1a1LvCMAr2MtezA/fa9CIoF0i8Ywt/yDRf
oow6zxqm4tnaRq1ZPVcyYSFyPRenPSWfrSAkb12ZkUlYiwnsA3Q7FrHR1LC5mop9Fs04661IF0pA
WfEyRCNbjIR7FXeqsJdQ8O6xJCDVbYUXSZQYnNRyIcyCpkNBVpMdl7jlSgnRdaxBV48AMXiJQuur
j7vpPFhECwQ7OEU2G+kpy/d1J6pcccwL0+z9OQ26U6R9AiWPcPACYhbtfEqgXmP2NqrgdIRLHJTa
C6qCjZYIlzk78W3dxZd0xig5itllA5LhRM7m3ZyHF2ZZEIeSo7ftGoQQ4S2CyV9i3qW+lJWKS/IR
Hp5hGG21aoiJUcuR7Zu+yjhnt2zv9HhWfbRkZCXCi1/0/Fib83OGSlCLUENhQxadiIwJBH8AriSJ
qVRroaApQLyWszKfDqFkbFux2Nfq+GTmzATkegwbkkIHj0BEkXyiPndT8oX8vGBMkNn00s+QHhRJ
KDaqLBzbyHzMZhmANf1GdyJPvFpdDvDdEkYpkixqykn9/DbUlDZClRY2oX9Pcxasun5oTg39DxOb
udvXLIvkKVg2eTmjADEVmoW0xfx+CJ8yhZCvaKIxotb7pqGXldD+HFTskFPQGk6/avRy4riAlTEr
msIDRoNHMCdHys5EbRpZ7A5h7xP66c7gWNCXkn6TdBdCN9xSdADuB1jMniBeQvUL+Vihldhg9piF
ljTYpHNx3oFJn4y7uSzf4IUxxBhKZgdRfrR0gN6hbGRHADWCr0hZjUmMWsoik+oSE6Imzu2mrKDz
6S12FX2W2ECwp4waMKNEpYhxd9pn+PSktH6d5O42bFp/SuSnOU/JuAtM9kKqTBEwNrZIaincUeZy
mKRrF0jY4gyzeQ508BFFyzPoQ66jNy5TCxf3YFSI7kgKchEFd7ZgsW6kL5VCfYJiUsidP+MNRxaj
7XAPTc4iNZfQEGGNiXXolas8H3TaFSQyIiULuSQlSe9tAWgAFUxkcpNE2RcXLsrFQCBlO6tvhFF8
TNUEYegEqCtTqlv2ZPBwQODh0ErO6lK4Khf1seuKF6OY3FAi7FJXkMVJczzglI0gpRtyg1LR+AVF
drTNrsIZESV+M+bn+txl7hTibKIgHTuxVFwI/CBFWzlwqzTf4DPZwyWkAEqaHjppBO1Fkcz2qE4h
Pr1Zwq8JJVwvU+JLFjJol9kkqZDUBpw3wi81AMcvxxo4AhNMvYGPwNbLBOhJQbEkkqEvyCozvMK2
m52PXNVvqgAxsIuAXrQ5Avg8YP1O/Ou2p1DKZpHhjmaiGnZkG5jQS+DJrWEIwAzbZPVWzFZN/VZ4
M5JhJ9TpK0pMpgnpGEzprjH6p9AkakdelNvYkEtHVaLzGTx/I0TbfkJH1/LJLVI9OWI3kk3ANH+e
4j3Zkt7APysSrLsD37CRR7NPmKnlkWVKoz8pgf4j7nCMKb2kJIFfjfFGrXYgG/XbqG9O2GI9s3ce
N7F4GKZhg+XpiDrwZkpnrFpDuFaHgz0pvsDoX2cpfgFlto+04b7HuifVT7Fs3cFoecTypd/mpEFA
RlqMvQQLJyzVYNfVEZFcDD4YDvp0kwKesGtNVdzWKLaSuWymTr/VZPW566TbNGmj7Roqw90ycUIw
zZevJuunCuBkqGSpKzfzYwcQiXwy+Z6NIvLiSdZcoQYHRg2L7LuQ9GPefXfUlX2rVy8VUx7iiHTa
E7ETb1IIUTu1HmWbLYS21aUR//VQgeNllVfnzcXcC5Tfs2tzVC7MSrjXQK/bFYngnkz+qFdXLHMQ
C/+KxK4+DQaB59A/mmU5OOaw9ljNoCRSIki9iIBBHuCs4yA16buSl31C9fxkyizA89YBUJzkxMby
QDrCiJmS6KPSYA4ELp8yzAn1K7lYwPGCJsIoqJ2rhpzYbZBeTH1H60Ul374Pr8tAPea9epyS8MgC
b/KGVkSHOS7bItfI3KVbT3RrbYNcUZlk9NmOx47II5YStkDIK4sf1mDaKF0MZNdwcABLY5S4ECBc
jaAZXi5AwDDuU5IEDAwuOowL0WytS5ID4c4VY3leijWdTrqh/4N8/3dJA/P7TWP4f/+v4unlo55t
/Yl/9IWNv3gxwAUbcG9h0UnKf4pA+R2RgF74aMTXr+3ff/G4VeUvQ0M5ivMSrRucB1Br/xf+wG/J
qgHK31AZZKn+/B09G7y1jypQOsxw5wGwyYpsiaosf9KzGRE7exIcBtanF9R1Q7c/udDc2Vn8yEnc
YYsbxu1Fxs0r7ML70SvcfBNvjPNl9hcG33G2T25DiIR56WyUTecN6J7uUWbtewg0buKP9/OW1qDX
7cdwi+VM7F2Wq+3Zbeu1dr7FS++Z/tIcwJNgLPMwMcr5rQgyATshSgu7ZKVi56eDdlnF9sCJoVLz
B9eUvMkPRjt81Nzeueg5iwsSKjzLzTbRTveiTeymNk7NC2UksvfQn8S4SexbclMP4pl8ke1ELoeN
nS/vq4O+kTeVqz2cCG7GHyK42D+2zT7z5OfYD7x+ewuB+AqukL0egR2lcY7FRjkEvhJ7sWGLl8OD
fNo7vX1B5KgnnUNr0ezb/cXtrWWfnqz/Z3aaQ7ZrvUfVwcxiN4fmQM1tn+KotU9yO7fv/evr0H6G
nnAA0+Dll6Ax7PS2JgwLowCV9BNxQ9mYxxGjqCHS7TbyCSk1+LMN+zG2r7lXdrLr3I5/NrnGi2WD
anUYCZ+bB8VNLzsX8tUBhc3ZbCVOfIMh+hIPUUxiM5BX2KpGwUByUb8sG3FXbbuTtQNHxVfxMbZr
/NxBu4iPoVNt2i15e+fdQh8MM1Luyef0aPp2z1+6eT4ax+Z+8TPXdONDuOM9uJ08bCuu/pjtQRIR
UE/eDz16VgLjsSZn6IjLVWid9KJ6VkcaLHb/Wp1LQEhfNb++6Dewq93uheVVk9onOL3AOWu7x6mg
+A/Kxp151qxSltfhVAPgtVkhmxu2iHcFmwQQAje4hyELGacATmSveaSqmLlptEN/E+2ORbR7aKZd
9NazMiYUGvGaj1HsRNxhQjw0D/PjSH+KSj9dW5bY9TZSsUaGzFouWea16BqHVvSG4W4BMZGdWReJ
Tf7ixryrTqODfKpcNYdx09/oxlF4tp7LRXRFMwY/YbPK4RfiPj2LXOEcl4yTCKfj6IlOk9JwskXN
z/m76fDrRmaxaOOZGw/GjrUZPFwpgqsJGpPyyanS7nrdjnW7f6NryRINCdoIQ/m6f4oo9R26cwpw
TQmNeQ+utYy2ihvso2OySw5oNvq34II/0n3GSGMfj4c951874hWRcwwB5WRjgYzuWUVW1/ShiVeP
2UO/6Y/6Kbv2DcU/E3WjI3jKPvUFXrBV20o9/gXqMO+AtHEp0cDqcwL87mBV7G6wdSJ9cVHd89bV
BOXcSceUXfyDSwc5uBJfEt9GA2hj092qEEkcxGOosl64MBi6fuT3/nHeQnVywvQE4ht3B/Udxd8z
5Ty4Id3TXb9gUbmZ76LUhSRF1OshZ/VaONW9xrhhOMM9HcBjeDL90nEzvgrPPS50duXMuopfT1tt
U4R3NcvI+ZpNmbSdTwtfdfzZWx1ldrdb3HP4DSfPgk07ht73SfIrPdP3sFf0JyQndvoaAP+izuWY
D0TBCXazlR+O4an1BIIWv21ylC+VY2yh4ESR97DMu86RLpRT+cE8VED9QtgZvf0i7qTl1Dz3FsfY
mPeBjTnzQPfdrp7l40653BiOdBa9KWfmcXBo1F0p+7N6h1THB4soIgJOd7QV1Vu14YKaswq+6zZ1
GZa9p6doS8HG2on2VbQtj/vEU5w7r7Ij+2x2PQ3lrfdCp9ENnfaXfOBXtuiq98XTg8JgThGeOoHf
eb07+tETNXWbtZxNyp83edlWcxZvPJzJvuScsSC+bSNXPV/2XIIdD06+Kw94BT3zvNyJ/CuI/+3K
Hhw8p0jy+HfQAul2dqbtR5cT4q+7A/lApI+g07EtBfuLk57qD+lOBSn8BvGBX2ZvD8bm91mcdbds
4yjPbBC33hrAOZEa2PTs20N9gOqI4NdmaTq8JfK+deHNUOnEAemj4uv5n87Ld/zyYG0GdHYaU1W3
BwpCbYSEPLuTNv3s9y4/QzF3k2m+kLnwJiZeT/FUfQnZ41War3jhUds8AFvnGqBmYCFGVrvhrXSN
DeQD90l5uknsZH/lbN8E7HKufKKfmP4NDB82kw7yCO0Jk92uYd40TqWzlN7OkcaA2/u1S17oZv1v
5wkXBtzuR+ZYTt/YsOULr4unNHdaa9MeOCnzno7F2Xigua9j67SjU6t+nGHp/GLzbUCYDzErngfe
heXSPoI/tkGiMYRbFfYG82HGKUNlVljEmj7xmcqwxXhNwjYWaN0S/v8ID/8bmSFkA4/C/3vleEWa
C4yFboWHfVg//v65f6wfBV3+y1Lxz4GBkg3kTsp/Zk4IuvKXKK6yQtZv7Gmkd4kukoGPgha9ZbLq
JG7F4kT+uYLktzBEgMKU+DdMjBF/awUpfxQW4kfSdZUFLOEOFvlFqBU/CgtztOPoXCSJOYNxdTYC
fHhPIQTZbUGAndNqdJ72M+UkdLG55mSCfiUD75fVXCSeE1tDPao0Y83EDxbjOczIUWmy9kh7Ft0R
zUrTKK/kQBE3SjJelONCGGwyO39/7/KtQe2Dg+d8eG0oFL+SxFO1/+bTjHvqcMH8dzDnGN+ac87K
pn8NPypc15/4p8KVkCDeJBFinaEioV4jTv7hzFH/0nkteddkGeMaVLp/SVwNfgjdKfVcrDnr68sP
/fM91MgqYh+jYeWRDHw7xt9y5nBa79xsJISImiXJiiWveypZktbX9B3DLqBcDGauXFwy7sUXWI7V
sRmGbLZTs26uu7zLD6vP5R8vzoeMo/dQ5lU1+y+29HpUbCKGpuLm++0/4it7f9RFMWa6SIvukstb
3FR8JfSZi3b3blQ4/ol+NtZv6PNh1o0inD7orWCzPx7GKnqhhunAvizI+zupVYUrbRaac7zHgNes
WJOvlW40QqcWOxNpXN6pV+DzaFcNdcvUV1L5iDd5rSEEwotMU8MEyMw6FwfIgyivxnS9wcLiZtPU
yU4bN1B68iIOCMwUc1idWFk6iEWEEZABUEKCM8YhuiZbkjoZgtGIwAZ5ACBWYvVmBpt6RC+GlSH3
IEBXCs4msPe/xDjOY1ceiel0keZKT6QwJ9dWH2EFKNskDU/GthivQLxD3qujWLztTMwVTLoEClL4
LVsLqhHSHzvRtXyAk2akV0qWgG4g8TlJoDeLVn4s4YTmmwVjsbFdVEnU6Vml0r6B3qo6NZqczINW
T1w7mrhwN9dVXAL7H5szIMsRPQdUWtQKwy5Unf9APKLlVtDo6KJq9VikMYahoiVPsggNZMcLxF1a
F2JCmqGogKVzv3/yHwfX3+8X7kyFrwNRuUIM7McHP4gkWkixoGCqLsGnNOHiBwKLgbEQBMTMafDD
8VS+1M9vGt+Puc4cvG7q588oghCcGmmP3HOpClQK5LUZB6OZBvrIsHXO6QXkrKySnl47PHi2Qj1Z
XruwsYrWIx9FjxAqq+y1awRhqkvjmEACrY+eCac1Esqn/ThuDUWT3tIZfoSPryXzGwGlsC1WNA2G
1mzWBxbCUgP1imxlAvcVDkS9OqMUZKEjBAniphYJhIWRgnidzIgtCc4jGkFbsWrM22RQC7ftgB2H
3A0wCG45JMU+zWESOZqxoqfLLIwfl6KkXvu3H9iq6Jcsnb/r4u8v+d0wZM0S3TnNkLB2D4sXkcuz
ibNJ8GV6R1uA7NLp98eTP9Zvfr8h+BpxS1JlInZK/jQ0SKnRE7oQSu4ai/acl0LiRppSOhpgZKrn
Y59cQtNLPROo2XWpKrRQBrJyPTO2SMld43CMVGtuFq0Zgf1IetOA/xZHmBZ0S+4V5uQI/04p+mDX
a4+VSvHDK/d7gfBxcMNIaZCdha/SAHb6aQERklgVFhBD3bwoTRr1nPdJXmR4gfppsID+dWgZszgf
dE+LRapBAbIRE3tCztdKwHwOTTeaoE0mASxLWFNdxM6+XD2aZCvhXus6qE2MGcbad6kCmtCQFGRA
6pO4dlTbvnBmBK+69/2jWcf+T9cFSRqcqkFxzRC19cm9exWQDJI0QEKGm2SYRLOpuC+XBVhgw2jy
/ZHWZ/zxSKbBzEulcF0DUsb7eKSUk2j6id6nDBmrd6N0IscUeDEBH1pLt5vY6YVEIlQ9LMzUte+y
yOwHvj+JPydg00SvST2RG2la4qcJeCZafC6hE0Jb7BePztPdUguULWpTpnY0JardSlbkf39QbS1P
frx0gthYxIL7kViErlFt729yEfQAmLSOeCWwDSTwATMkC6arqjMlECDBiShJUleD3+aURmrSLUpp
l6wSMvWAJZPQqV7uBewhZF7RBooyg+AZq6RLBauyPEJ2LNjZSiKl+54gv+CANxjTWS1EZYWmVjAv
yVNjYINJnpwoiAdomgZpztF6aTivdfK6XPj8aWOXoVWQX1Qq8R09YOREVYl83QO1QswMKUI9CD9L
QLQ9mYp6a0hmgcWL7nOIizbQy9Nk7uOtRObw5I3kWZCoJMUIeZMkRyGgddqavb1sWgtHPpC+te5v
MNFaP7zUf0xItOZVljE8ZRFksfrpKXfREgZWE1EZzQfrNe+Nbg+GgnSlBDG2mKrlf+l4ZAdQImen
sfqt3j/fifkAp0eeeTG+At9owOet+VOCM2id6kVQf+oflnR/fLaSKBMSokuU3Q1DX/dU7484TyRH
S2GZ0dSf8i0yB2kztxEGBjUdr79/e6U/Bu/1WKuVHNGjgUl9PZd3Q0RO0mSZsgzxpHEaD1MX0z/v
EHXgJo/6e8CYy+TGgjYdoJ5UV0ukmy3FuDFCmzv08tsPZ/PHKpOzgX3FpE/DQqcl/vFs0IYGldxU
mccXK3W7DDru2VhlaCK1IT1UITqPMkmXX5PZQ5JJ2ukeiR9lv1lCIN/E9aYI6LL+cFLrCufDB85J
yWTS8rbBHtJ+9y/e3SIsScFYpxpZVODu002bltLFGseVEAGC4WfNJKJCXo/MCc4INGJxKinLH4Ha
xZTLKmvRnYA0axRZmoAVpR6G+IgOuDK3hlbSD60zIaNZS/Zas/n+1L94kXiyOtABXVHWjdPH2xlM
NTHsI/Iagkn0bWXENfKfQLwUhbr8YQL4/Wd9ukuKzs1RyXZVWSh+OpaOH0IWp5BqDcLGx66eu22i
hvnTHMbSmal24WOkL/oOo/64gxDf3sVFqR6+v94vhoZ1Y8j7w+Ni9fjpw6GTK/Sprgfu0o9L7MNM
K697tPcbsk4hXC9E4kQ/zDlri+zz28FFyyyOGSEsPtmP9xgvYZ0KRKS4WRxV5Ni3uZiQO6bSZijM
OL8plJzGa5Bl4HA1LHsWpKXawUumWpjBc8r6I0Y23Q0xYSjumM21P/dyRp1YiY0bGJwLW4ZKTG4G
XGKV//0Nk7744NZOHgtuDXeR8vv3373bJcyOdbAxXE1MqfplbFDhEgQNxgAYooCl4yEnagTguji4
KgMDTQJRwfiYczYvLSCh3DfEUaHmiDRq+OH0jC9GJxZkjEz8oXhQ5U+jk1qFZIdXA/0/wjKCPe6c
Ff1WBbTfgzEGc8zbeNSQjVfuII7Cydibasb6i9luMyUmFL+IvEqEFJFFMTIhPckG9QBrRmvNZGXD
RQIg0K6pzghUoW09ktfzKkwSKM9KwPfiFm0KdHGQB6DCotXiC2otINo3zMrT5PY9InsY51XkMKe3
w8MYxlN0GuOD8wNwwOkZPOTxmvqb/KLmpKVYlRiJds3aHUcRcLDY7ivCPH3MjNmCeV9IYzsD9AsU
2FquAnmYXguFEzvVQtCMLpLWjvdlSFavVxiv4JwGnvP6qjRHlSS7hwXJ+mWb1JHOCksbtm2is3Fd
gjB/iCtB/5Ui932VyBISPVGkNb9C7bKnCO8GrcC2YFbDtwrLEwx/xsvcmTPsZCFRhE1vllXnTu0Y
/rB/+OKj1ZntsOqtZR1N//SMdRWZYKVU9D2bqTotG5mSeBkiq4zaYhdOLE2+f+e/+GCZUtesAxrO
jInrJ/Hule8qdmIxHlk3X2aVtifSPH+KBNBDjTqwYJ8NxWfL2b5onUHnUKq1HyaUry6YYZLFxDpe
sIz5eAIagjG56AC35Yk6b4ndmbfjLNAwma1f0xxHl99f71eHW6dSYOXMYYr06f6axUKkimwGLhIp
0o8k4pGCQlpe8q64WEad7M/vj4dz/M8hkTxKYFMK/+EXn4ZErRGgqAjcYXT5ODWxTpMP5PRFHU3I
FrO+RQw19ehDEQgPUFtzqCO5qDbXQ5Lnhm1OgaFD1BeFExJLaZTATSNrGn3/hGx7idVrIepTMsKW
SXwu04zwgUJAKwzFjtgve1EbPnNljf50mjy1Jnx4kb7FDxMjHtes+BKPS4j5MLEKwalzE0WolYk5
rOp8qQsX1fOC/zaS2mtJo5pkF9lESzkU2puyNtXXLu3yC0yFybFN44B0YJOIHvTipHhuqqYMLnBM
VtHGwKb1S2OAzBD+jOmZSn7Sc58pc+IhuIkUt5cS1sljl+EvGoMEHyO52tkpVWc19s04pRfEqg3G
oQrclQ68tSzWnkip8bExNEGwQQGKj7AXUGDHcoppoCY29FmsA9pNYLBN2L7FRIezTRZuoV71l0uL
iNBBmV9flimkGqS1bfyIMbuUWExVI6nMACVPjYmIHJTGqYLUlYjf87KFmuLo4poqHk6yBB0jI5TG
zgluRhCH/BZ3SadLhEYMRDZgHlGyg1k2TY/GzRDu4yCOfsH1RwMFHEA/4wOgCTqM+MIiDMyv4jDl
dNz1qdo2gai9SXj7Cwd0WX6co06/qfBuH3E+1lewBsfb2VIw0cI1BX6dRGkxMSaPIANGWcB1nVdC
SCqyjBoqGQQrpfzfoUPLqGNRi4zL5i4SGr31445+gtNZC21/JS7M66SAU2kvSSWcqhq0WnyDLKwQ
spXipsoTK93r+iyKWwCUCdoLDW2dGhXSTkXGhakyXQuR4TiG/dP339Of3y/mCt1gkbHusGG9fBwu
zJiClWQVhos+m01mFUAaxQ1+pkUqFSuLdv33x/vz65XAZ5Pqwi6Lip/y6Xh5ROBGK+TMuXmlOzyk
4LpuhPy2lQDjfn+oPy9NXLdUOlUXFmvU/D5eWtcSwTAtCc50bexfYjNLz0yCEpywgcc0zuoPm50/
r4zOAaVF4gtpFbCU/3g4CY+mUWqt5ZaVBbk2b1CDhojt8wJp7vdX9tVymOls5XDQkbD428djyXEo
pKWWIG7N1BLOtwHspZhMYTcmyEwNFOk3ixq2KVHK8Xiisssk1aSvwx8G4y/2LuRicm/ptRG9ZX6a
7JRS1RY1AU1gkseBCysSjddaSYkNkVMBTsEQEHO85xJK3VbnBNX79/fhiydM4JyhUBwEWMZ5fLwN
MHukXLFIaI7mNMeuu+BJ0uVwZ4XifBoJU/rDjuer60UBqcPUpxb5x45HaNpRI76ayW6SlXFD7iAO
+WRJpgTdjMZcYFWNju+4J6Da6uK/v//gdeYyOQFO4vfE+G5pIZe61JQpHcMuraFkDDmy8Erqeux/
CcSHHlzZw/f3ly0Gd/DTvouuk0idACEdhMdPL7UszoBTcby5AIDS2JeaRXwK074d7b5Zmnk7WPNk
urqWhYVrTWYgEQwhafrF0CjkclnYBn6xIinpm8p9+UQumYEJXRcFyzfFdQAnHIM5MJ2XMIdqIaMd
CUPQBQYes2fSZNgKNFQ+TzOFacrFtRXeI+6lCDOqYUOU+AjDzIdkq9+LhrzgEjAnZjqI6wQwJayD
yTWgOAkft0zvSqvDHMkIaCkOYYOrMLtS0T/MyZpfY1Bv8dZG8Ei7KeiwqShIGto+zBiZx0TczoKE
UmjJR2pxMcWcl6KdgwSxjDw+joVu0hwLMI/AH9U6Lgh3iA3nr3wy4K62vi73Uu4KbQY7JFZ6prcp
TNMAAJPZlm6Pie5MajVkiAti/9KzYjNAoqwsYDpCQRauMyK0UVgUU1JjaesCGgR9JDwxhXTIluCm
E0U3LfiXmznFJ1aJjS7QnIDwSdi3dtkoUvLGkjVGdVOHYXgVJwiH3TEKqjdzjulrZ23Wzy7Wj/FK
7+JU8KapmmvSACW1JoGTtAI776II6VlFR9wBhd6Ehwrr50UeWBXem6Bvt2Or4wsKslbHMtikUbZZ
BqN9Rc6Lq0csJ/GuoBVCjVKdkeSVLC/2QY1u01ZkZUVrLYFMR65WqvpuyurxhbGHsiqpry1Gvmiq
cGKxaGHzNDeLLbHUYKCZiH5opLHnZVILMqMwuOfZuYKxv4K93uqhS9AJf0oeB416CGV5IZYnTFpo
K0EYyH4ul+hGVKsEukISCyVVmosmsYNyzDVrYT08jnmWF5vWiFPkQzgc7qd4DYAmFtNi0g+JrLKZ
WjMka6TuXgxKs0xbfRSm5zhsgsk1BWl6EaNJeyEqC7JcBQj3jdWZZuzNVCnLTWz2RoxlUdRqHE9S
g6yRmNE3ZVlIjkioMBw03HqDozV6A9MYzXxmF4s6PySJpe0KrWvlQ4QVCvAf2r07QNTqi7SQBYyV
SWAsivVpDSWp6Y5vZfAIeC/MWV1cAzqXhFxRW0JvmgcMjVpDMoEaNCLXxV6sw9hflgtkBklAtB8G
Y+s2eMk110qL4pozyUpXjsklceAATwp5R50anzRJ2Mog8Low+mF39UcNnoaDJdFvYNtuQpD9NBwB
WSDHzRR0vL4FJZB8IGCBiBLkJ7YizsmuDctok5btTxPuV8OgQuOfkim1OlX5VH4KAbJM5kz5KWMJ
RRdujYowBhXOfVfSsdOk2jNqfboQGZMjWAdU478fib9YXKA+ISxvrWCyxvh0AkYnJp3QpnzTsVbs
NShOp2GwkMNrRY/fH+nPOZWOsYHJaV3G0ORbH8G7WaYjGTI0JtV0rRyMgx3KJJfbgraAu6g0xR/m
UPthFv/z2liCSpYi0duRDMn4dG1l3WJm7w3DHU1g2swLM6WBqbxYTKLbv7+4P58jh1oXTkCBkWV8
bsXNE8Gp9UBBSl7E8jTVQ2zRcz5t6sJ6UAQ5PRik//IAI72/b5Psh+n0iwtVWCUhTgI8bOi/q+Xv
bm1CdrOUNCK3Vif2SCzRrBJubd4u3NQfPpTf++6PEzdKfNaIaKpYJlKB+/gYk6pdZArIqNnKMhQe
qjkWiRaBFETvOetejSYh2iQuDH1xMMnLZ1mpk0XCtlJyhbxRwS4uFW55iGlDCc5EVdtdDLX7/vvn
8cUdobiJSovuqCLygn88SwMCzoCEK3DHFIKHTGDNtsiEzlUtgGB//1CKDHoXHQ0rxs/vdZRoXTIs
auBir6b8k0tQeYpOHjz+Pwkw3x/si/dMpU5N80Nd1WP6p1d6Jot1mWG0k1ND9MEmN+Vim2RzLrGZ
FtTJCU2h3NHClRhh5U68MBoxrv4LF8zeh/YRb4L1x3KRZkAOYl0MXDGp87dkEqLHspvyBsDsIl18
f71fjMsrNBhZH7A/XuxP19tQ1lN1gi2A5MKm9olLroGWwQSWNpQeeXXkSLwl2bf+YUn8xXEpHzNO
rXU8fqF+fH+qUAPcPcumS3QIRBZdTN5w+GH1bHMExnU4djBz48X64fF+8doiWGEDu/a9JRbHHw87
6YGg14EaM2HictkYM28r6yzQsTB9ux8qmH9uOtYrRIfFehXw8W9g87tRowCT0FZ8H15C4dwzC9FE
T6IapjeEc/YLo6i6wy9v4IG2GiH2vn+wX12pxecpMjRzkz83vY10iCREFZEXYl6FQ9T2O6r34qmQ
/dh5/eJZskdnjlNVla3G585rapopyiZ0ONIyl9JBUSvBCzJAjl5OobjwclJfPBUKwd/+TmQuD1Mi
VdtVbbregnf3t9aKzNQUOrBkJRhvhliXd6JpJjspILri+7u5vo4fB+WPh/r03ihjDfhBph0ah+zs
nSxPMB1oyKp++Cz+nMNlmkaQxFEMmIxCn4ZVapQ9pOY59ZIiKg5Q/8h7pKN1EEDDOAbyMf/765L+
fHayBGKfOoAJjU/+LAXp2WaBqk0zAg1rnCplklsxnkommQp6hVqdBXEzXtVWZE2+WfbdRUrJ8I7m
WbMJaOzgSBYkAfwWBaMIKVhSEO83BqVbzVmy+z+cndeO28q2rp+IQDGTt5IoqXPb7rbdviEcmVOR
xfT0+6P3ubCoPhLmnnMtYAFecIlk1agR/mDrMHyvfHTjvV/scTdSyNtADu1V5JiTIW98FApw2Jno
FfQ4RYEejfLXeKjj7qmh08YENlQ9YHXd8rsAjzIoNG6B8YsmC6xcej8vs0OEKcxXATIHXlKF5TYM
i8r9RueJoYaJhMynvjDjb8Jomw8jIKB0I7OyGPCwK/rXYvYsd1cUqPxAL7dBt9sKcNWVVOD8CNMf
AsWps/dcdsRqf+tI+1EGxdiHjQnainrxPHrZ9xBe98uVXfDO9qZFwD3g4y+CHqx5epIQgHYLF+9O
dKWrAaUWVMEzs/eeEQQ3H2ljz8+wMoePimLp0apAqTAUDFsqO0S+3GzRjEO2LELHzmVec/m3nQdR
upwADYnWoML9xcPi30M+133u10kSB7EuywMOX28xkkG3TUG/LiIX2OsduSfCDPGVjfYXULg682jg
LvgHn+QPoOPpyl7ST+mIINauKjqngDYv9GMi8hm3y9YS7t4gL7gxUZ7GHA9vNPfFjiIYKUI1PlTe
dsy30h9ooITTgIgEGDX3q6ebSXEolBP5h8uv6R3ABqUVwWNpYgrQKMbq17p6hN0SLY7WpblhofYK
+6gZ82iX9qmvBXWImkqGAMAdfsb9Ri8VOkVW6cOu5/76ffnXvLOf+DF0GAFc8x99+fN/IjPXvZd5
OogrPkuxl6XW/7ZNb/5yeZV3gqVL7gnIcKkrTfimJ6s0Uwt+ALWrIIvt7jcbuNvDedfQ4VAdqiaL
J9jlBf/+7pMtsQDZPIu+mgcCR6ylioupNqpGJnYg1FTBFEjq/MWe3eYBGHS411CFfI7BAB3sqZb0
Mh3AVR7seqbDmSs/DXEk7jHfzA6Jzjzr8m87S1wNTq5OxSCYXp6THZpUib6B2R1YI3ZzDAXyqtjM
5SRRMGjNRj9UY+PFqII6zktX9jbcyMIBq3L5V5wFZ34FgGDDww7G8Cl6Tz/JFHVaUVQ9lqy4CG27
ophvAE2jLNRhHlv0OClEbMfg8qLmO89uMk7kjJpU2MxQT1ftDMxqMa6CDttaLf00y5ob9Nxxyd4Y
Zp/RlSsdDHKjPDQ/GlkY/wZS2f7kLAw/BvTp6bqZXvNnwoqCKG8i3LdJvEXOBkfV8LtRiVoAYZsd
JJa6fPjjDgDhCfu5xG0rDfsPQ2/JDyS0CYDwdBpiFNTAL28do/AOXjKia5GPiJthMFaJoO0i/Tnv
Re5uZzFE801vpa6xxSnBRsvDQSjQ5HfGz2TNWNnmbmg6V3KZd76RD6+aMTNNUdLT9TeytB71eCmh
B6f1rpwK+dQ5aKhalsAUrIuRKor8axvjLCKQ1NCE1k3+uxgOrSLC1I42rsJ1GzSUb0fEr1EpqEcX
qY7Le+F8wLJkT4bjUy7yLzfa6V5Qg1PXtT7zdJ6pP6DhhKz+aEcHK5VW0Hhlg8x4Ox3xDIM2YCv0
LuJR/3z5R7z3hkmG6fRzAgiCq4cFDmY2nmvJQOoiWfwNIWfWctiOqCAGmWM1RyDDcXHl0c9uSk6e
YEZH74BLwHVXq+pggsBmjm2A9p95U84wTgqhJTgQhzky2k51QIvtuyxbcftfH3fBkIHQYBzpLz43
p6881hqjVOieBcC7/TcMyJHEU1ODzqePyNgubI10K/VUs67c0GfxnwdeNhQRmX+QJDhdV86o/tqo
JgWFLrPHEXeeAyKZ4qbvCv1uKFL14/Jznt+xy4JkI7xehz7QGjIhLS3sijlB/dNHemQnU1K+sEiR
rgM54f1BmxFV8lQW7rbTzaZFZa2bHpthZEyfGFKoKx/87xc9vY74PQ7dMEG/D0Og1QuoNLxnuFTa
QJsmXKd2yPKa+Byj3xrtzFRLscmYJXDqDq6IHyDEscCuy8Iytl21kCTnOAX7MIMSLvCjNU1Mvltc
NDauNSDXHvdOrm0InXoN721grm1oc/x7zgEP3QLqTp8GEsdvaEciexfqhhb4Ti4FIoKQY3bNKEiL
0UCz5vtWzembpsBkbIbERQvTC9v2NTMGhAxTS/CrcpU4T7HKwxf2jfnVNMcM7aKhiT8LLUPVPm/n
XmdOoCNBM0a4SLdVbrSHOmrir1Aq7Md5KKZppzPIwkBdmBlQXMCZCKyUJmJSTV6Nv0KJRn0wANk9
GAwpoKM3s84AEJ8BP3mRfot4RJ402HIkQ1xhdGFOuFVjKbjXk3YsbkzKhNdywFll4frM5tEMRT4F
pXLt58oppTxkPZp7DHhhxod2Mf2ZfCmbwGoSPDoub8XlSK2/vENVQBinUwh853Tr1xGzpSGpkWfW
pv4oeZFbYaUztoRWd+V2BWN7vhitPtr2FKTMx8Tqem3qykrtyCgwSRZe9xUR6vIt9yBWMmpY0HHa
oLk/KFpDM1BjMr6RJJnGp7LVcpxh6hzSvN2OPQjHHOXBau7lH93oQviTQpunOxVG3WtGe9W9kQsa
EaNfMRr3iIDCydQkooEwftz+xUcOSN9JVP8tLBNmwXXZZSXKzMKMt3WD5/lmHClUEe2S46vfOgMF
SWFN3rOsIWUFo+3glxCC/0GaR5iQcZQLR6dXba22vYBshRlTnKP+2+ZgoaxB2fa9LXHiPVIC+08j
TtC/8qScx21mqEwgiiWGD/o0CXfn50aEnGpnATi0fYVaFfFABG4Uo2ptYLIO7t1vm1u3mYtua+Y0
nHC00kd7G9lF9S1DUgygS+dUsIWKWDlbe3Dco49NQ7/PRibTRB47ChbINxJc4AqtrWT8OuymnOpp
56Dyg8GLov0bQORwaRWXQ3nEpSsyttB79F+JGzfFVyvqUeQfO0F/uMsjceP0jgLjM9opaukOo6FN
hgTgL5Ka2gjsKYoe+rzzvgwdvSv+Tj2xHjEOrMytBSgHUS8LhZYPU9TU+Np2matjred3b4DtrZ6J
jpn8bo2s8T6NSOCNhxhgtgOyBwe/Ta6kBYOKqRg5DnLfIeINTvJNIky4xdUBPFc/aYGrd25+lDE6
RciAdEP+wnZvsyeJQP+HPHIR+UchBmxWl2J9uyVQWPs2TQbEWPRWGx58Pco+j7jRWIdOlTU6H5oz
7dxBltaW7BBTaBFaCAUbJMUw9XKHzrqPEfu8mZBfSw9tWPTxNqwnHJ9b/kGpwGdYdfDrbMaJQC8U
kgWJJf8wlUy9PVqODXYiuW1/R1LOH2mL6wxBwxjxxih0549tI8RXCdCj3Vp9hHjbYOBxa2sVMnhI
krcvmT5CK9KxN8FrGndP4kjmTqhf5tEPB/oEsvCdTMagKWsNCUPq310FfQoXDBT+qw9tlMv8g6kc
pObttPd+AGHNTFg+w/RVJcp+uRyE3rl/F4bLog+0TNh04zQImQ3UOsdoVUAHcviINUaMgUP5y4Nk
h7uufw2A9E5+s7T6lgEioyAu4NPlIrsppzw28XgLDSQtmYBQ4CFFmdGhQPoXyE2zh+mZ35TA2Z4u
P+p5RodqGHidJbuh0bkw3f8taCejGwU7pgjmxZ7Rq+IZKyZMt8vGAJbUjcbXPEUc6/Ki77xfame6
1Px0UhxjtajdUJv0zVjhYVMAyqtq9EKBV2KGOxqf4wb7jsvrvfOQrEduDsuCy8VffU+lrFGVEZcK
ZrPzoXZM6iBnUjCm2u4GtV2H5l9xDZnzTsJuIzJoAo1hwgcmaJWwa7qQwuzoIWmd1rkB+d7wZ8JQ
1t5ZVVIN2xiHjR9gy7v81XPjsjkCB8N3PLMG+X9439QNHqUVMFxq/NOP3IrCKScnkYGr+fHnZm4B
gsSTj3l4OweyGq+dn3cu8aW1BDWcsSYztNWGztoet23XUoFRV+nHpgEmASbHvweIk1z5tOd9XkZ1
y/CdMQRJOHTt02dL6tgdTIWHKcWseQSrkN/U/H93IUl9QDegC/Im0faYJOlMKqJ8Z+Y6uMoW7Q3q
08zEg8CZ9o1jDPiOuR7C9ZMs9sLobG93eRe+tyEW9DNgI1Ql2IirDaEcQStUWaiJovP7uXC76KnO
y+nFqpPZ3WhDNLw10MaDGLXhTwg5dMdMhd21F/ZO0oMxJ58GZDTTsfVmgLWPRqeb9ACW8iw7WJ0T
FS+5sLETSAS2Obsmm5pPsd4qB8HOFI8QHSnJV2XO+peI63MhRhf1I5p7yc+0TsQtlyCDS8/Qahv4
U9V/ASgdfrJCfb4Slt85xkDYqQuAstMPWrfFqiRKShB1XVD5o3unALjiQZj0d5hH1wEGAuXtPGfF
lSxxKS5XCSltY2ojqm6bcdPq7GgRsEmvY8zlemm7M+xSfq5wC73agVvOxNk6tP8p703fpNY/3ceg
KWDLugviq1LmtE9Hr3yTrRE9eu1gAb91J3ksmrrb57HV1PslW79HFL/8P7xj5sSgm4iWnruGs/gF
Ba/t1SpgFDEdrEHod3KOF1Mokd5jPPpL57a+kvOfXweUeszbaXTRS6HZd/rowDd8P8pZMynT/CZX
8fQjgZzsban94iDHt/Tu8kk8PwIUucRbiML0FIW3ihkpqsGqELMKJmBg3kdeY/ysxx7gtzkzQOtV
3aIFiVWQ/girM/ym4eL4+/JPeCcYQMqg6F7Qogxt18GAPgLK9VM/BF6EmciERHdgLpKTyKQD1WqR
AyhL0T+kGc6U6CGg78UU+e3yjzhnskMpJfFA6AbhQ0AIq0Dt+71sJ80eAqWbrR7UM1h/PONL/25a
LKS3s9T4IR6EZprPlpQfGuyvik01eRaGDbYxbfCf7sONkFK+6WDTgU3kYN52I52Lt0kLob6XEkgD
SlKwWHd4gSXIn1sYQ9xcfpTzoQaBlSkfnvTLlAAC1ekmQpQ1TaK+wcu6oBqKq7k9FvhpIlnumry8
SR+JqzK9yWhcBhUmlSYwRnD5G+hRtDsFuhnwQKsbt62LW2DDNZk6InaXf+V5BHOAPiwDySWWIP14
+iPrbkS4o1AYezMBfWtAzn6EKzAiTdrVd9j8toHRp/LKkV4i1GlkYVF6gsJwadzpzup40SBLRzBh
UwBZBHAcwrmUXVZc6N9byWAbeGtuY1iDKS46kmkRaldSzHPCuOGQYzLoE6QEiH+vnhoXFCZMBrgW
bprae2jLOY3vE10p/QkgKnSjiOnYc0j79q3GWkF7tI2hx0wmKfxbHz+A7OjEWIjzUQeFuIzlIfOQ
6zPCKs3UjEhU6lSweJmVvtyODFiNGzMEfsBWjM3mxoLT+73EgRx5O9GQb46lVYC0DSta2fqgpcem
yDxrk/dxFxijAuA7STu+wwBV2VgjQx/fpVETHdH7bsM9KfTwTXUq/iLzMqUbG4sQSdosntvb0kQK
eCuHXvyOnDjLXofQym4a8v5m40zku9hvWfVh8nzr3u2d0t/SxBZX0HLnyRfAGlhIgpoCdMQ6IepB
WDl5b3GmnSlBPpdqLK9atrNRlfvL2/lvIbTaWqS4TEUWNA93xnJ5/jMOG3C/Fb0Ih4DOdYNWPuqP
hmA+ILHRa7QR10UMyOLiUdciNNcJ8goVSBgQ7k+9lY24KR3Vxi/sQuYTl3/aO3cKo0LoWGSF9KnX
PWMwiRDyWwO5vDnR3uw4LHeQEZofQ99+Qftl3l1e7p001GWEhuwXeRXJ3RoJ3zehUF1JKwlpfjH+
GfuB9lw4YOwETr3P1d7FwdrEVgP97p1P5Je7vqhyfT8ObV8EfmYjjVz0PejXCgMjbVPPJvywTLb9
M/5O4XMPzNu68qvPt4pLEshVyNyP3rq1ara5fjI4gKEyRgohs6G0U/1eyWG4q1v0D/77YixFHEL4
lvHpelDScotEkzEj/KM37m02VogPCsZZESO0K0ud3+/cZmS4S8ijt+escrYSLwi6iOUczKIcAsww
qu8aDee9lTtRTXvDSpCOh4XK7RhtEd1pr00szuM8PXnwUcuMnRLIW/78n3Phhj5+H2g+BTZp809w
I+7L6OMLtZFx7QYaYNwerLdduVful7+H++RAmgvCz9ABvsHQhiFxunCMdFEfNmhcyBEm2a2KhHiU
7ZxlD3Yxinofy7ZOD7Hbp28pPnNvZV+mL7aOWdBB5IP3m0Fu/Fxn5Gh7O2MAzEUukCJNVd3g2y2T
VmEzg486Bi9Ebw3GNlzjpo1QfMmmDm/6ubDDraoswOhOqOyfltZ5Xys5RWpXA7abb5NCjB/liLPs
1nMUflgNv+y3Q3++34xhr/CvZHqY3bStG79ePqRnX4WXw3thyg212vXX2x2sY2wZUTLjJ9KUKBVX
RX0ju1avgmxQurvpBi3C0Uq7ysA9u4FZGBS2YSIXsLRbVtthKu2QStgSwWgMcXk7hobssCqMStQp
aaK+VSGMvw1MG1q9yvK0r5ef++yYszxgMjCQi+o05fLppsgwM9DjDMVcHTe+zeTZI9y/VN9jBZ5f
ScPOTh4TG9CWhsUehE53xoS1ItBHGNQEYVsW+ylVw+dYMm3eRA6WVrEcnPvJItPHjNikBxFGh8uP
+rd1tDoAgFxRo0PViM7Len6QJIIiKaox86XDtEznhorGt58391Wo42s+MqAtd5oX2sccqr+2tYaS
JiiTojQ+Et1tGrKFEONNH0bQ1MQ0Yy4S5/jvxlxnKJoy6sY/q49i9PZdjMULV6/ErhOVMWH1Nxj4
63RV/TQbk/0tKXF/3kA11z802JKBq5BFe2VTn8Oq2cwW6A3sCnjx9PBOv6496LWpQhuD0CmP4mcO
uHU3mm4sHxVOysi7FsCt96Htzj/60p+Nhy4yaX6gfjnWgWwm91C00ooWytZ8HEkCw60sc1pEl7/M
O4dvQadi1k3F4cHNPv2Zqk7KcDKX7nsbw7eHwD8vCjOeNz7Q33SGQwRHLaaNMON/cnnp8/Emr8hB
NROqBl1dR6wSUChZJVGxM9B8KTWEZ6fEe+37bvqjdEUcahy7+Q7oxn2Udq7XkFNwEbTgF21h0iZX
Tsh54cePAQZJuxdlQXboKhh4ZlSlnmCHmkznPlZlP93MBGUDLfDUP1KIVbcd9/IOn7bsg4NX9kuT
CudKSDgH/IAqhTYC2HDp09lrCK/XC5tu4yiCnBcn71y/yxnrovFQ7xhNhz9rFwmPLbol87EvsYg8
xh3wzo2A0ldhIxl3z0Qx5BTMBlY2plYdks+Xv9pZBoc4B5Y28ChhDbhnXXFDOYlXVC7+IihcPlZw
XbacUv2jaubyNcdO98d/Xg9lQpe8gVSIJG51jqC2K9CSeK9m2eyFm6HV1H2qadmbG/XxhCA8DaIr
j3h+L4CJpeezfAe0ZNfRcqjsJI7GzAqk0hGxb320CUSRoQdnTrAgEF1lrpeG896DJzBf6bq8sxG5
jHSxtIWhGDrrITuU4xF6uGcFfUxvFn9y7PkSUUv9rk3jJAzMYiqPwoMErQ9WfZsmSsR3FmDUK3vx
nQ9NLcwrQI0OBsx6GtBkqra9xLaCGm/zXQfP/XuL3BW6+zMiLNsxAft25RCe34hw3ekVMPdAUOs8
W5/9wbSayA5Ghla3sI6wvK1yqd1JB+/YK1XSO89Hu9JelB0XQMNfQus/yWBWGUzcR6ykEXGix9xW
GnKAefQwJcUvoB71FXD+ejmXl7n00riA8ZkA03EaaH0XQK1KGqyjbVP76KPgeAvvY2p3+hDatzF4
tWvbeB3a/66IAB3MgyW9QFT2JNtFvIQAbgs8AI2wwvwsyRAbaKoPAt0WqOcY9bSeuooL/Rui/r3q
l2UdhvaMVxBhBFZ+umxvlKGLnwta8sloPJK4+vU+H5vxq66At21qvzN/WQI3VeSEKnouSPTptz6j
3Q5/mNBfKC+6eEbSA0233mlNwaC6ym5KI40/oKc7UrOXpo2RXjtFH5vYLD85zPwR1MSP8xcOZrjQ
h1W0kETLuEWuWKgvxdih6yrs2XExkHEUQnJaK3J8MRNoHxXdxccZP+Dfc5G7+Huo2N0PgEfEbZuO
6tYoGxcdij6Jv8UJIAFc5+p+2oi2QnLcnwb67ZUmSVm8Fh1UT6txg2hmfE74323/PQK2j4Vdh7Xv
bsly+KsAt/9ml2DvWczk09ukYpw+VZ2Z4RvYVb+zWAJHSQnneOmG05iCOE15cCm10NqBQNKefQa3
cYAzZ3o/2X00b4ek7G58QYYQpJmFfZKjmelPagLkMEo2WrgZfUe+hmScVRA2BjKjuj3pasN4mnbc
oMzsQRMJBA6YvYtFXm5At03aApxgq8vIQJdHa+dHNHzSeauMpqcwsExNbiJakPeSP/sQYigNfdTo
tWg7liWlQ1wki8ke3F00XgAc7Puq7n87rUcSiBBi+7Viqvq76ysKFkpcD6RaF1VfjUJOiJcOU3MH
bzLMd+BPBoRaUgyAiZxYvabYyRlbpUZ/AjoeogY3FRYeYg0V8uKZmLlfXCX06JiWeEqGhjsgbamD
T9uQ6NRgQ6VYtOMQSQSiVFVdubXmDL8ipqzxLVOOyGQ1xn8blFs0+/PEXBsAR8+cBTbviFa+H/kz
LiOG6qIbU+nIxw+Yxrrgl/rR3aKVO/2aRQj1fICybm3KIskfFHhshMDU/CcNQ/uXB/BjsSOyaK3B
mR9xEfT7+J7ubPYttTNOrl4MzrRVWZw4WFXWzs9qQvgTJkLv3jeVn/7gxcEstrWEuPzf7l2Osfu/
85VlJMV48vQYzxb9j8l2UC/T5mqXRD6swLZqdx7ylvdtNvVXmv8Wf98qbDBHoQxEMpaccB2tbDzr
TGzI4z3WZHO6gXDf39cYkV8hvLwTFJlnIMwJf2dpBqzSCY+G8+zkXbQ3GX9iRBxl4ROjUhd/N7fv
Dn2apTS+nGtT53ei/+JdZDLiW/SI1mk2fWCNTnAS77seA2wRzfoR1RrzkYqzfTTC2L72+c6Esvl+
6HD/9VqihWStaSuu2UxlZJm49DD2bH8oTOHfqO5riWSAlvp3XhPFx8IskfCScMi/dn0Iy1To0tS3
XROGGEa0Doiogo7wY1bCVjva6Cc0SHXAtt4ZUavV27bT9VfdLwyM4hhK/EyY1Fb7sh5BSkyRKRDD
SeACb7BuprKfcDG808JC4JZTztMTnSfMSvzQMMu9N9niPs7qfpFZyC18ACGAaACninIB2bMjiiLE
kDZ3gbtw1gW2mWaam69KM8DGwFRVX5wMv7tN1WiutmMeUTN0EH3XMUqIMgPZ2chqtulU15+UPc3q
MCao7uxh8eqIcEy1/gMjdxlvxtwgJGN754JRCk2cxBDR0wfSvtIl7kRoQMgM+Msma2Nc9OrKKB9D
HTfKnSiZUC1ienMa0FQdpgOn0/8l/RBVgdmmv7qdIz/7OYm8fMhrH7fsy2f2jKuEcuZf1jkhkNqT
BP300LqNPYa66LP9bMYGzuflgKq452iIeNuoHOR2bmylCrW9iiv9pp2VtvVVFg64o3soSDpyEDMv
MOl+l6U5QVesBzSrKbaKLsFSJbTcO9+TWGQ5okp244RvnS8jc4t8TbmVjjU+ohpXTjs0qv+MWqWu
pGxn0ySejwENDoQuTCwy9CWI/JOzqWVAmg5+sUcjZASQNzkoO89xT/cm6Y0aJyFkFMAc2E79BxHI
EQtqkvWfUM0id2e1Q/GcNAlaA1Ndece6XoDwsefNKBn1pfH/TDz+v4r456EGhCwtuaW5tESaVQRF
W7JIzLCu9wAM9G3VwAhIAKB/V3nypY9xenAd8XJ5A/zlk55GUVJLeqQIsSxeF8bqBWG8Tr5Ty3ov
HDpWG7MKq+OYNaIK6rSlVyhj3Smx8ikBKFpaid+mrRXjtMNms7W37WQ0mLZHbv4Cfq1E13DonPDJ
aXrnMIQjKRvHOwV97ObeawIjodg5o97UuwmlFq4GcK/PCYSU7sGc/JmZ6VjJXYvm0vxRVbGZPBmx
OcEttFyw6XECua/A5BxeQph9Tjwr+h2pyP5iAwFMoD/7I6ZgRl5/nxl3o+UcdQwDXQ9Nm43o41zf
4eZaPiba2P0o5j5iU8M/RT0k1bsXuK5Wfih5xR+dfGmb+npWtDe0v9wvFCBDf4v/OJZECnjHmxp6
evhuOiQPvgWGmhShKP9I3JsZYnFJoqcdTeWubTjfjGRD7YBmndDAoQJo3uHirSoUKwEMbsks+q/1
qI94ki/qRje6dBQGbHqOkkzU+PlrN6PMcxgAqzabTicW7q7sgLNrFD4Wan6OiYwuc5bVpotRnHdm
jGX3ltO7h6Ez0TPpyl3d2MwuXFncdW7cXTmW67KNwwh7eVEs15d/1xs9rL2s4E3IPbBgJCDyzLZf
SzcHmFBTql5+vr9okrMdzsQCUA7zNOrS0xAgi9n0ut5P92ZqxPEuiwyTikZY7SZ0GsCW/di4iO/0
eC9NhIuNPjr2awWMtjwYsTOaCFY3xrcuxxTivjelUTyOy+feCJOyggqwr+wHmKYZytaiILcyJ3SQ
Uakq4GISsnvSdxGW1ZPfR90DdgrYwWN4bfooqTsajeNIc393MteeC186v0ynQNHy8is4zyV41ej1
kCfRJ/LWbbMRnqhbWlO2t8eqvJ1m1OJQSAVFJxz/QCszulKVLzFj9cZpioE7gfsA3WLdyeyHXPZ9
3WR7o4hjHaEkvWwf/DyfD5ef63wb4bNA7Q91nVEpTcnTL2vr0TCXXEP7HkGmh9SVFXqksn2apDFd
OSXvLMXU21zgJgyiIKGeLgUUlo6kPeb7FujnAb1GUPOt4z3TgNKukFX+cllXr4/juHSwmG8waF9l
nKERQXb1kmTfFdIu9hqlf7/RgHUeI0AF/uPQj97vUG/DG4UJ9a9RkRwo1QHh91LlUETmKKZuU2FP
YpPNTnr0a6fJH8PUm6OdsDvz2c9yRV6mQNVhJoQm+W3XNRKpA02PbogD9p/e8JFa83SFyBD9LPW5
sa2FP1vMzJImht/dVtitfMVp2cRwbKT1ex+2TuJe2UrnW9fhHP0dAAP5ZNp4+t4brQK0W3e8BaGN
5bYffOV/Cl1Nu9NySQNA8/rhGqv5b8Ph9AMsEBTiEnNHMChr7BQuHbpoh6Hcp1jM+5u2s41Dm7b2
XaE0cQv12j4WmBohS++o35YWTRhUegmOcGZpH33MHzY2uqEPEqsAhWzvojzuFznAal2ocmO0ZnQl
xp0nDkRvGsFgQ8FlUDCcviXiFokbaL4FTSb2s47KZNUCm7Q7DMUlspyHfLTklU+zpIanbwn6JBQj
kF4egXUtSmjBEEQsqK3281z7QQu7yq/yPXR9O+inwn+sUMrbQrkQb//x1DMK5srALMHWKYHWYg6T
Q2SpEWbay8l7peeQMmywMms/9Wbz8fJSZ++VpRj62q6DDjnBcHUSNW+EFDbqoPRyfbovpVsFuRm6
e7pMxQ8gALRt3Gi+Utee9XPBcSEpx+DLQKzCJzs7/ZoWsdOTbVXvO5Q/P8WYsNgYjcABrNtmOBS2
vgjtxB1/TmS/ZQ6Kj32ieVfC0Hs/A+s0H28MkGVk0atBT5H3NZoEscTWO9F+pnq/WPVpTjDZcLpo
ng3WnVWlmglp0MOJVVRaMHllfSXwngUA+ro2WQkAP485xxoONjGIErM9q73gEzwo6c87Xp53o+fR
gP200ID5Xf7oZ/uaPU0Bvwg3cHWxw09fv95DgQmTpN2H+DEdc4OOJ8yY9FBE4/xg+4tlikK6ek67
/Eqr4eySYWWd6S6AHxJxIManK/fKtOSMSNY+cVSmQ4oz1G1lk+GSqaThlcc839ssBiObA8SGo997
uhgHV5ugDLd7rzXN70AN9GPbimrXWAa+i5Awb0bY0FcWffcJgWuicgfMhpTsdFHZm8ztMb3ae1RR
O2FAwG9q3zjmddZdCU/vLcW94TPNoe8IGPd0qTJD9zEy/HZvihhzV9V/R3Wv/2K1bvR8ecO8s0XZ
mghvITFJlrWWRIFlkmO6bpDtxZp7Ow1j9wGu+484jb3FOpfq4/J65xsUhNJyPRF2Gar9ZcP9U9NC
CdagbXYMdrQh/+mGGSY1c+g5G89mLL0xxsKU0NAkMvGT7X26vPj5w8LdheUmyE4WybpVIhSnrd9V
mkcuqefeIebYE5YM/94VRXgPCfL/sBynXoc9u8C/1jgYmhb4Z+lFvp/b2Xqw5nbajA3TNTtys7cB
PYHg8uOdnwpad3xGoHB/c8vVrllSrz6uHR6vhUbjKGe8FaUCS69UvdFbXbsrR/Maouq9RdF9XRAt
IBNgDp1u1YK8YAR4yOWpJmc/lb53QLlmDHzGEvvWqvJ7p+6jK096fj7AprKFmFousnFre7TanXyv
ttocfJCRPWm1hw4I22rnM1O5EsPfez50SqjBHLpowOpOny+SrjFQMuf7YdT7+zKjPArzAgXVuPB+
IJGEMTOJ3ZVTcoZpBLwHPIGSljkwY/o1dgs8kDtrs53vnWioPkSLSvZhLhiKAIcybuzZHHcdKqXM
M6wxf0jyVG3qwrd/eEaECS/q5N8vb63zYwuSjT7LIhQHPWAxevy3FQWgKyoVep97vxDVcznBL1Um
KbpuFShQeS1Oz62p7fxKev/5Uy9tPnSxoSOwsf3Vpo6pHbwJf4+9qLPsc9/STLGNSqG6511zADqD
aLg+pBx4FpQudJHZV6dPaXdY7lHvufu0c/0j9Yn7yChpfl6kuY95b5tyk1bK2w+pCf/DDmEwZXr+
OS/FNUDNWaTil7AH/EUMBfDe+h5H9cetC7t3wYQDCaqM8YXpe/JhaiNcqQrLvnJ5n31eH1baQjYE
FEOquIaD5GlpDpHpjJi9jc1HgCP3lQ/oQGub+g75gfDZqpT8oVxDO17eV+fPCbYY3WiD+oihrb38
sH+uA162stJ0FvtGVTYjfwoTK5Hdk5tF37PSuIaQfW85HWQFiQrWtRyx0+US9F2NKq31fYd03KaC
WHzAc4Mp1UB/tVe19vPy453nocwb4AgT/1FABwq2io6JX4rJQTxyL+iPPFv+kD6pyEkOVUwWvJny
vtmEvkPdmmbF1ykuxm0rLCT6Lv+MM4rFYutkAW0AV7LUHusgXRX8RGaoM7ydQkxPWsNM76ECodo9
izrVv3ZmknuBoeGUBgot7ywEmEtvj+nSVN8zHcT0EROF+bPhcvSDJjT1eaM1YrC3GMI08UZMMGo2
bdk43bZEk7dA7znEQKqM4GJdeZjzvcoIBzQE5L6l+7vWxkTspcvtdtD3FdjyCRyV675OaqifMs0J
j0zV0iBBT2uXO+M1tMpy/v+tGjEOgVhOZs3ADszMmlLYASBQWFDN22wwjW1Uec5tWvfVFezE+sZZ
VlkU4/hioKPOPhZuToYlYzFvS92Yf6Zu8q0cnfyxS3ztgXEQs9tYXhP5Obtw/nfRpbfJnJDLdRVm
B8+CedBb8zYie2+YFILLrUKv2Y1WZLzoEp20vIbcuE2GKflUdb63mf2pfLTKSh5k0jdXAsO7L4GU
iXybOxc9qNOTao0OslN+IrZsROKs+9felvc1AZvwkI8oerzQwbRc2Vx/23urT0yDHGF3clQqWGd1
YAe3M5FebTGJrfriUBqhuwnNwj9ovp6/mIOf/kwbYBxpjYhB2/8PZ+ex8zayttsrIsAcpiQlfck5
e0J0b9vMOdfV/6t8BseiCBFu9MADo12qYoU3PEFdLnB4q49O27qPUc0Jd6byAThae/Yi8MOmU5UP
CCaCGiuH4usSY5tx/2jfYOj4cGD4OODcyrzOWwewrO4XZN0BEHbm4LzYxm/I0jL8jMBVPXYKZlKa
3TkAQAtPRXwhmc+dmdsh1qzOydEz5SOITmKaITsqBd6wEeQvk0BHwH3cPNyB15+wKldgJxOqriSM
Lu4l6+R9nkXtPtVppKghaqsaHonKSGHPRMBF8ctGHR8XipK0PEnOcVBSFfWNgpzg58ZOjbcU6tLJ
71x3II3FZOHn/aXcPg7y93K6Se/ImwnaN5++7sRs2PT6gxZF/HdisMQZGwHDHxplOen5rAT3x7t5
HH4PCP8Kmr9kJGxtwOYCTwarADGSeqvxwRPosygKmKy4mMZ/21g1fRBbGdu8SU+r4vRnMdp/q4Yr
fwNppkQvyVBjS54ZcnMte52PlFAnTKoEbEukeR/tXPemo60qiw+bsyUDKwpf8hmCGHC9ITpSZgjN
XJ+GGLNAHQY3GBQo54ATcODCmwjHhDp3Hjlw+sUxcIZ1jAa0TmNE87v7a7/zraWmmWS/Ab+7CQQm
D3XJOm5FUNIaCbpsECG5ffQUa6U4KZ0wDrKI3/Sy7dxRKCca0CBEAFa4nruCYFjEeNLFPmof9Rl0
92urXnq6bVA+R9/tI3CHhdIT44/VmNlBDJD+n9GCL+ibWBkBCTWyDjmRSFn/nTIF1ZNqTBAVdQyh
XBZuG9zCOrP7jqW1+S4ulpL9EjfDo2UP1nxwO+8tH0hC9i1lTK7nTRzlTSoupPYMba9Wu4ter+WL
OQxJ2KvJGo7ZOP1lPYRdSo0YGAukRYKobZiITn8WZ3W9BnbULgHsxeaNXinfxjjL/nZmlFuIQ6Wv
PWE3ilTX36kVMfgwJHhwBjTd50mUMP7cPH5ADQXcBenVwaG4eefkeLIabNEyIduT0c4fAXAbi1lE
ist4eq+84NMxoz5eraeE84OWWm2fRN0Pr+/v/m36zJZnUAajeIaq/da9JMID2jRyrwrpILf/AB3h
y3UqirhS1Pz+UDchE0Ohhyehp2Du+YLX8+sydv6idjA+a7v+msErCewUhNzBMt4+g3IcKAhIQXOs
aQhfj9Ng5YNeLoTNMorEEwUQai0eCxvmIo0+GlFeBQibNN9t7GHeJNoKjA07tKCySyRPosGx/je0
k3nOEVs5WIGbs4KjOnwo8NVUD3ipN5FMp7cziNS8pmJoeB9I+ZYTnJsVfueKohpSRgcl+J2PC6rY
tTH/MWn6bQlGE25LdlrTwW9rxzkDgQAAgulOEAvv6OPuTY1N+3t6nM7thZ6n2QpagcOCtzYQ+QwA
Zx8nDfpnPV7xq3b0Yu5NjexcqnrAVwdyf/2R9UjNCwseRTjSJPyQlLjUVU7TPo+Oe1TslTfY1X3N
V0M3hTmB/KdBuymku3TPVVOABUSwZk3DOWtLhMYX418Oi/HSY7ryGpmqSTm3ipWd1HwYDl4MefC3
P4BpctvRyANVs7kY6kGNnKjC3dx22uUVuCvlTdWV7YP04Xwt1iV9mhFvS2jOLeX5/pm9AR5xP6A3
CLZKdhIILzeHlky2HjQbtuqcDXV9ss0xmy6QSDDAJu6OHlqVzOuJOgRt1gTRJueie0hf+Kqm2Dzv
rj3NEFpEYX5qV0qxfi8Q2Y9RVUSqFPrPwZW9c4Ve/drNp4rLSok7svoQ/5j+g2Ov0yMEtwyyqwlK
BzHpD5NJQH5/jfYGpbHEISNZYEPKo/HHvc1rNcx4bYMVHePqzSwaUDhdh5KWlhefmrkQz7U5mp/u
D7p3y8l+Hg1eLlR4O5u7BLkGioBKWYdJq3nJt9RDczVQ+yHKnq0K2U8AYAAtw6abzMci6fPvvbCG
9ASrfVnezsjjox05tPj1GWsF4NyFnfbh/k/c27asBxEOGT8ndPMx6iIDcZoQ1kxz6Zxx6VtO0Hza
R41G9K9pBCOvtmZ5dpviyFV37zICsSCFGqW+kLV5AbQsVc1iLZowdowBhUIV6RhAj9Znl8o31q7t
P389U2mFzvd3kUu5AXC0mHYVCajosM9bPUyIwE5T1sC8K0b1VC7Jj1o1sq/oLf6tFTunkw4G0j0U
IKR6yOYWRDgnzSzKsGEZY6inmUP5OBb5GOqKYl5izTxKMXeecJvXVYYKMIT473qrz47ZRnUUs7Az
acF5dK0qeURE5UgQ5cYWWU6MqJzUm5YUSIDNQA2aL5E704WNDAkvE2tmX6Yx6l/mrp8Ro1mUS6s0
eRAlNFD9uRqHV/YySsZ/XNo+NYrEnzU9e3f/O++cdAAKMjPkD7b0JmvJVg9tvFFDsxAWwOtRH/JA
AcvwUHVR/x5wnfHSZfXBQd9bciIBOGWyrcJTt1lykRd6hfVJmM19FRZxYb9ylKQ96JLfjAJGB1sJ
+otUJhlkM0qaUZ1TaLOw0lUamKXqXlTEqw+UN25uBEbhKpA6+3ghUNi6novT6L2uTo4b1BigB1o8
rKfG9ZInY7DT0BgX+43qVm3QpvMhQFh+mqs3lKElfY89BSYVMND10IJugaMvOkPrClQbpUic/wH4
WOJTj5drGjboMrwBIITtqCUahJP1GC2uBJqEHhi4l2inwnHTS1brnXFSUjy17II75mylY1KdF89N
V781UJH210ZNANjN6nTBl7T3fCV2miOli5udyHTISxDmgKKgmdsqvYEAflU1pRu4lgInTQe1ijoO
TMRTtTb6RUNB8mxYh8J1N6EQwxKGUCGg9cN1tblvVHpcK5qVbsBj3mHNt9jJBQu+YQioDdqvah1C
EdgtL1z61fNtOM8Hb+1N2Cd/ABp2FhECaPvtBWRkRoVIDT/A0bzGvLiZg5+EuiqwVmplONK43jsV
aHVQAcTki6745o1tFFLrVik9qfQLP1/LrRenj6uDE37zWjEnWi3Sr5nrjvW93pqzXRvI265g8XVn
eK/NOKPVY1EjBJGqj0OL7tRf3mK0zyQBn3NAU4l25vV4iW3SXk/LKKCJ97vE0NcvdpfRkobqjNvf
SEO8xkvxkJlxewS5XljG3/vW2wpuzJB30iyvIwQdtf6VZqy/hDHDG+tU5U3TY5KQgBy93J/rztpK
eXJcOwHekHZt7rUVnTJSEcsLaneC67a0NlDChWsbH81/xaQfAvV37hkiANmrpTUhCZ3Xi7tYeSNq
KrSBQNMJ7HhZYktBKt2OJSFZji59XCjJaego3i+d055cooeLPXfTw+J6R7ofu9Mn/JI/h3t9i1NB
YyiqRz2JJLBivJRTDd9tGObvZeJ8JfpOD07nzv0OcI+yjGGSKlARup68gyNHIRIuWaWKLP3JdjLn
de7N00sG3fdfYQr1oe0NFxMRbTQOxt65EU24kSberzJA2UabJrfOMHErBFmEgbGFHPJLm0Kgq8qu
/zCW2fwen9/F9O/vr986Opt3hbsQxgERGEg3dXMj9voyY11WREHVxdb6jHZMPn4DYY/o9VgrS18H
0F5XVAZcr3jn9iC4g3nShv/1XidgpzRQRcMUgdw4dB1plKgvEQJwkT7Dcm7qSXumbNksAe4oXhmy
qhDz2mhJ9H9FqSYfs4lHmuKfjeqzWqtp9tWFM3pq7Br5XYqPeUevOmOrqSTjymPcKZ3xjADZ9FCl
aj37XV+Wn+zIQot7NdyoOGhf3baSZKdetk8AaOCf/RvT/kdqtKpR2tfZgq5Ut9oIbCCX+MuO6vKp
BQAb9roov6NDg9I4xKfHuQe6kDXe/KFQbKvyi3htjsw7dg4EnX1I1kQgSJDc4HBGFw2QftGDNKrG
L6KdbflgZtNzhpqw1DWO44MazM6ZIBX5Df0lbISOfH0mEBBua3pFelCpsDS1tpsuawkC0p+UgRpw
1rRwKglMOkpwKTzY+/tzZ75kBgSrBNHYMW+9y/NBYtjjVg9KFuShMeKVITHY8U7IQo+vx3KFmXZ/
yNsnWqrLcPtR40Y4ckvjr3FCoe/bGEGd1eJlNtvSx4migOM5ioNa8O3sAJZTCGYQHNhufAn0RB9J
QOhEFtlM+qNW69kZs38zN0tPupb9rTwVt6gqZeBRzeHhpHh//SlTuB5FSlYU2BY1PHeZkkvjFvVn
NamOEru9RZTx6v/DrOIYeD3UOuldXDe2jo2M4+X+Uqfjv+NY2c6Z/hEEn/uf7Das41ejhUJ7jjeC
lvNmNAfdyblMDKLJ3H12czyFfVhLa+rn6K1eRJp4PZbaCqReLW/qf/ViVo6eqttYSwK/kS2nvo8j
5zbP8TrTGWNzBobbdOqzKITxgV0zHsx0b8dIjz7gwDAgLF3+/R8XUjyXNVc0xD0WP/1RitgOcwO+
sVdqznujsfTT/ZW9wRHJPSMFEAzZRYRDshlQ7VokrdIS9k3jufVZW/TxNIy9+2Qhtv4WfAF0qsLO
y6Atp/ZLREMCXYQq+hYXrf72/m/Z21OwB1FXAZlLirfZvv06TO0yQ8ga7ASDxLpMHtLBVi/S9uBg
mXeG0tB3Im+HTM16b0LMZTUMxYHDEUSZVrwxM/cDCXP00sfLx/tzulEbYn2ZCeVJskro2luxDlzW
sDnKOjNwlq56n+eJ8cnUytoL8GeZvlUuHFt/gZSun/I27hd/STsHw/Ae2o+f2D1mSYlTjad4bGvb
t2zosYHWwqo/uIf3FkTm8Iiv0WXkNbjed4gRq30xATIvXGo2GNGP0QNaEeWM0oNehweLIqPa66BE
bjfSBQATGPTc1CksNEyGfjSCEmsQA92GRhsFVkuaSN6LNJ3weEcLn6Z6u2Zf4rY24qB06RcKk/8x
UM25Pupt3Ta4JaHDJlJygaJT2tksAD2mTi27TMXKLilOKB4YP0acLs64FCn/Q6ttQbHZLPFmwD0w
xXCiUs+rGPqDldm56ADac3eTAYFI2KoiJpWQCpGxCp0zQoCDInUQm03/ecEb6hGBo6z1Y09JE2KP
qfhG97Q8aLft7VcZDgGwA8sJD3wTDqQIcCqRU6pBVBXzk2oO2XORqd0nC9/hJ8qW+FuVS40WuyAC
LJRY/z6pav1QLOl0qbq++AAop/4+12rxZNVW9vP+ztm5hKU0KxLAVE1ZoE26ZAz6MFsFUJukyaIP
ZZemJ28YyoNi095mAPpN6RI0COZu282wulHdrjFmX02r2yjuzWAZugHWhR8vTQvJ1Fw+NuRtuhSG
UN9kAm4cGq3xQXi68xjQPIIaJRVDZf32+lDOtjk5TtqpgYjK5KOep+0XU0/TzzCa7ecFZKl/f3Vv
UxQDMoaUjuL54b3dPLOatDtuXHxALIQH3lSuE59QwC2fdG9uHgejA2FFT/Lx/qC7Ow7uF4cPVCWS
P/JX/fHkuVNGzUGgLWtSk/koe1ZPNCXWj52Zlg9LmlUFfN4o+mUjNP+1lOJWgO6lkwrZufrajBd7
9YdYLQORu8O7MQOOfHA57n0HsGZwOGi2AyWQu/KPX1gL2kM8ItgOKWp8HtfGewu3DJE+WNjtO8cU
3cE23xuQzUeXCiw3l+Rmm6e5N854jGrBpNcxdq/tmr7reV0E/iYOkoT6NCEec/877B0tsIKSymGT
e/yGSP0xSaV31MZsV41qlSk+4P72GUfL+dv9QXaeGWLh/z/I5nbJq8RtFvpUQaoBVA8RZ4lVtHDj
qkTFclj+yzICZcV9ja4o9cjr7xaJjue/wi4KgVijPJEIjvOJ/b8G5tzW4dQnR+L3t8mUrOJAKwPn
D5dqS/ZpcwLmWlppLXVcPDcjNodL3lvnEWOcR5yGflDwaJ7Sbpoe/n5h4VNAL6K8AX5BLvwfX88b
MpE7PWoGS6rUr4zM+dnVk3g25/XIG2N3ihwDXifiU9gb1yNl4BkUm3s/6L146b5ppRbNL0uG3TM9
4MpAvwr5p3NsYA4V6NoSH3k97+1TzgRXBecRQMhmCzkutlrCYYnrKVGezKlOL2bVzUfv4N4wcEXw
U0OJC4PyzV3Y0NWqcUrCFM22l+UZp9l5eYPI2hwHiCSYFlUOE6hxRQlDeZUv5qg+dn1FHlusuvLW
zKv6pz7BU71Y/dS/QVXAm/7DrYRkL71Vut7k7ZtLIrIxQI4R6Qz0GKJXo6VYdYikf8Ej6AdENHGw
InuPgyRdIdKDAy/q1dfffRgBhlgLpStEqWEglsbnCUe1h2gsios7t04YmclwsKt/P7SbQJHaIN0Q
PgSppreZY+VYqTFpXEpgl5vxyW3H4bWR61Xlu/mSPEktxTRA7kUrLusklNEf00oxnuY+nytfSQAS
+qTMSX26f9pum9vwwZDGBZ8PYRWA9+ZFACig1YikEYcoS61c1NjShjNA5Db/KjIkgE+Ngf5BgDZu
8nZoDDFfkjiFpUaMnzkhGd4YnVcdJLOvLljsAE3X4iOK1c4O5h7gFcEkBWLOllc66EpJ2tyrQW+2
GrWbSMey2l3P95di50bnX0eeFHkAzNf1zbagDTpOuKzjrUlW8bjUwvpcjuM7NWuVy9+OxMXKPpDd
ehyYtq+wsqxIG7m1HSyR3TwMHnC3kk3/scCP4CAmuZ0UQ9G14jPKEbdvYQLgwKDgbweEGH1YaU0V
pqaVvV2sdTlYv9tjxVAA+GTrD4jbVoSgFaYDdRGjNx6jgfKFTfE9bgr37KEx/aJVg3taIsg899fy
NsCQnQ6da0DStrjerg9zgTOMobcO9nIprFBeXnRSFtW6IMJTXpwaU7r74+1E1NBD6cdLCJ8mGzvX
A6IqNY855Z2gW1fxCVAkrXDgWMUHWMD9Ke6b6JWGEN8pQ2f8VbQ468e+XouD6+T3sby+TiRJlZlT
cpSM883bkeDhOCMdZxNXNZqTo4ElFaXibJkQYoFv3fqaPhhP8egs34c60d8UQqpuWRE8H1/P7PaX
Wtvu9zaCQRZ4M3pzPqoRIgrWUaruWeXcfkF7AEXMxFrW2vem3H5EtbnSMAY03Sc2UWfQTS6UTwfr
Ky/Cm5lRQ2WFAbnedK61ZDUHA5ks+o7trF5sToaLK59eUyLr0hiHTzEKmDFcZjmq2lX2y57y4T2y
ofpDTf3C/A8niH4koRxbGxCWPGF/xCOdbvdqZEDw681qfKWYoxO2fWJi5TAMB3t557CSL8NFlwA4
6heboQQ+kI0iXDMo12Uw3661l06hKX2WG0GafbCHdk4OlVXQAWxWaTm72cj4jI55bHtmYDRjYzx5
KdH7g5qXWFvrq6c8OXaPyuD9r7s3Q0pVKBUgwureKAQIdZHcLHw/xJC63203q06OMMqvTjofkUpu
Hw0YhZp0TYZnzSW7KYy5MeJ7tTU4gbIm3nMyGi565MuRFtLOIjIK64e0O+mNsbl+ODEu+Mge1TW1
UQwsFOr8TO0vcf0BTpn1WFvT9O3+Gu7dQFdjbs6+p4MhcafKwVUDLtSi4pQknU7f4eBXB2aeIaC5
ai5Y/2heLtmSqM9Tv8xf7v+KnS959SM2u8eKOmFOK8d0RWvy5EiY+Jwm3TsX1Mffb1TMESHaAORn
z2wBJSAB+5LSoxvg+tw1QTt57yYW/kmBwwcXV0/7g3Mof/vmCgLNDKCOmEhmkZsFbmgqNl7RuFyu
C86+Q2mZK3SAXhgXTyvbPPRSHXVYe8jF/KDbM+xYULJR+dftHYp4GqhiUmcAGOZmb6lRbHY0rp3A
znv7B6zN8h/y+mXyM0Ofj5Lmve/JMeGMA8GldLIZbKKvX0GKYLAC8Zcubt2PxBXdg+6u4wHvde/M
YILHMCStPF+b5TXjNM0mLXMCbXUUjefKNn9qBoFDbJYFujDuVP9zf7PuRN+gaOhFUgIjowVocn2J
lzWlENfjmLqxbuJUOs/jELRDOqa+XhT6h1Skq+lzaWGZAy2mukydQXGmAlJZDFPyzktM/XL/N+2t
AsaMRJrQECBsyb//410RaB7GCRK+gaKa4yfkaEDxKMILJqR/cXzt5v+wmxCJYs3Z0qa35T2pTZKN
IvFY9dIxHnEuMr951fKrH0BqHpwfuZqb80OrAE4AIrbkc9s6WOSs+ExWoGkSi3aAj9Wx+gPVXoSF
BsUw/E4p1e9Z2R7pk+wcW1QJwTeQ08ny2ybFMmtjLQkU3GBuTLdC/yFpzwnBqHnGvU7E/rra8Ix0
tYk/Dt1S4MA9D87R3G9Yv/AuuDc8OHgQrCW7+vq7tmKpR7StvKCJMgcB7kmh2NU5IIJ9kG/K+0Qp
yzRYbCfGbhkIS4ymviXm0EqH9KM6C/FzLYr6G/BZFnC0NTycJzS50Jq2dOportoj5OqsWfMYOwCM
TvHkoRmVdaA3D87pzpVgEeVKNR1pXbntpChpavRTCwJsWQwvBC2ApUShih921moHcMXbofAmYSSw
HbRFibOuF62fjaWeIrhMNBOGF2oic4gUYnHCL646CEFuzx1DudxwMOAdKIebq0AbnLxZ4y4JrWls
L16CYTU6n+1JREP/1kTF+3z/nN8eBgquMkKnsAqEfIvUUUi/PEC1SlCZgJV1gTy7nqpvs1itX5mz
+cuFuXUw5O1qSqNM6TtLiIGgwianb0VaFf1Ax0Ux9IoSc04sQG3rtdEM3l/vEYaiegDTXiZhW4Sb
t0wuJmcLndXawrm9GdmKAvuI3jXq/zIrORBrCc5jC8NHSWoqbUojgTCjmqaOi5i1ULqHzlDyx/vf
7HaPoCH3O1+G2UT/ZFMKyEZYk1gaKoGuF2jYZZ61nlIlWsE5OW9K1fx1f7jbLcJwcnPQuXOhaurX
uz+mPrcCto5Q4KsjhCDQ5nto6VABm52e1rgvD9rTt3xraGH4oxG20geArrS5o1TEk5FCA5cocu4y
n/YPsqdDzPf1qwnx8IsAuWLAd0gBQeWVOsieZoLVB+S4zhv9YbDUby4Kr6lfqpn+M3Pq7JXXd1YL
wQrnn9czVtn6BZE1bH98Ubd469xfsp0gmCebthnAAtnr3DYWIkLckUaOQg2ltj/Y2Jd8yGuy2Hbs
Fp+fN4Wx59QPdmY86Qgyv4pT1FD/y29AO49iIhCcGyBcslozkFwoykiozw9TLaHwSaufs66UNGp3
Ps2TWJ9wNPzllQhzF6SQ4cFv2DvrkKcJi5F3IqfaXGdO4lUzYFasAXJXS31PgOrOEOP/oRsKRhOo
wvZ+CY3zW7Jq3fvEFOmZZvb0AyeDDki9MV6sRPPOdTFN0Snz8Oq7/wP39jbwYXoI3O6StXG9t3/X
EzPVUWhAeu7JzKOctEVLAqTBxwtqFmuo9WV3MKj8R68DEBp/GtrkfBrO8bbdWKR9h9E4IsxIuiif
c8X7iofuFOqNM4SraovHMU3XIFOm5KDfuvc16NAQgYB9o421ecda+MYgTQs0YzUN/YRMd0KvjNwn
w6qOSkA7Cyub64TRaHrJDXi9sEqip9VqsrDwqIkinTkXCEArhhlo2hKFeOnmYVmPR339naVlVOJH
aJ8Of272W2a1buki704G79Xie9rUQ0ivdQzVcVWzU6EX8a98FvP0uoemePBdd5aXwREx46xRQ9jy
WgVCOXBRYbOuSguC03InWACxuo6XXJuOoFo7jwDwAZS9aA7RSdw+bXXvaNE4ljEFr9FBS0Kvk/c0
+WrA28USPZm9ZX29f1b2pifvM86yhNZuG0JTratt3fEOtN4MoEcp6q+lCppYwarjy38YSrqo8MrJ
qGtzLLtuGGMvGqJAMTs9KEynfMj6FOOPBU3Q/zAUvUspqSXB0ZvXLernBiEtIwriJfOQQDXRgizL
uEp8JbOPzD/3tic9JOzuEVRiFeUS/5FVwZwfSjxno8A0Y8A3NMXK71hl09drRsWfp9HN/KkrZs3n
PjGPZNn2PiDPKpJOdBJ0ts716LnR8gFnJQp0bONeJfacB3WByrlPwTg+WNZbvihQV5C1EoVISQ3K
0vVgmNQqFJfSKPDQ6iqeIyvtP5hpnn0xGq36JaK8hRu6tuZroMyWfhbLVHzo8gUXZvhe9b8jRgpR
CH3RnH3PGd2cSo6Rv4HDnR+EN7cUM36pJEUT2wBNphtx/Uvhr6wJqifyJJUN2gmFCwl8jKbsDHEs
wQRYJM2bppUyBnRG0pMyIl+cRv34uiq87l2PXdkaKGNrzAev523GCHiWZhzJGqVQkoHrHxb3qKlV
qwU7PnaUU+/lzgs0Ds/v1Nk4UaQ1Q6NecItup97yix4CzP2jsXPFwPRF4I0Tz9JsKQxxWs6emYFL
xId0PHejMoHa512MluV1bZVHhTS5/TbPIqBaHiaYhTAZt6kPuvox6HyuT7c1Byx8CJJURKIP3sAd
ICZ1OjkAziCMt319S6Hq/axisJgNQ3ruqOud4Gkkj96CF0Jr5E2Fq4I1fhRT0XyJHa96TPrJfuwm
4RxkJzsTBhOK3jA9bgCLN4hw1AlG9KaVwJh08STNdNG9NfuH+19xZxdRb+DCJpDmRG5VEAh6FC+O
9CQcldV7yEUSv1Wy2Xsi0W8o5aNEO/CV/HVAkSzVuIbuD78TCCDuSagj3yna+5tNXBnK6BrrGIdY
LGpngLbeuZo1JMW6xAyt1lJ9Fz2Tg5Ozc9PBSaNX/xtbx7SvT86gLVI3iCy61SLnBLg1D/Hlc07R
fHzRyeths22RO6AaC8SSU7KtXHW6onucwCTURCfSAMSK/dls5+WpM1VZ+s6XF3NJhY/4MRWKmcsi
HOL0SFFiZ8YUH5CoB9wPxn9bFE57r0UR0I7DVMzaZagJJanhFP+OhGhHV7txO2NT6nYAvAGnoG6F
slMcpxzQCAnvV1E/NnS/P3a2MlyqNC8eprJvvxb54MkXtdIfEfL2HtvFgHqi68O3sYV4vQxQZA72
2c5lBf9GYjTkT6Kud/3JOwAappGZaah46S+jBxRjxIl7ssspu9RevxzcjXvrTWJDnkqpGD7LJpQW
rQlss9GxgFkqHu0ZlxPuZRn2kZYeQeJ3zpBJGRa8GPVoukabwajz9ojFjwxW9yp56+K9CFu4j3pv
TxdA1cbgd8YgDlZ0B3xBAVyC5C3acFxQmyjMmfUiFQiHhKJR9cs0GM7FgbcbRlZ0wevoDTBerLKz
uXiMCTf8Bn/TN303aWGP9ttTZiCIOcVNdLp/oeytPCkMTCs6sASjm+c6w6t1dXMjDWu1ds+ZsL90
iL6F/RjFB994J1pDUgRReIajxLhVXKbCqQrH4hZJuuRbhu3GpwETYd9w6uElMYbxvYHoINGJUhxU
QHYeBpoqEiItY0RE3K73chxbQwZ1Kw6XqdN9ep7lg90kw+WvFxICALAayjqS671ZyCFBuXBo2jis
p0pcZlRLn+e+b/1FTZ2Db7Y7IfBFNBNkK3LbTVgj3FPKqILbFmvRKyOJjVd1LZL/MCEE+uiEU3gB
yruZEMSmpGitNQ6rdIqxvupGrz1lM772fapqB4Pt3DccSVokrCANi218a0wDuKKUaIUCuvXilROv
2VotqZ+23tSFkWIO3+5/r70RiRekKS7FuBvNhbxaSr0yuOLXto4u7oBQvCtcAXvBiJ8zrTxqUe+N
R6qHcIf8YpgjX+/CLlbF1DoWL7e+aKfRM+NTE3eVn4jE/ZT3kODvz2/nYFP3pnaKxCMNVXOTiQm0
gqK+NuPQnglt84i6i716yxlnsSMWwu5QLgarKlEgufpmp1QtfomTKV3B2kaEaVR3gVOm1ruIl+nv
QxE2yW//Xq4rOMjXq+iIwVbmyijC0dCFH0ej8qDG+Eok2PYchLY7s6KoxGDSQQYsyGaoNk09pxJm
Ea5z278x9NJ+wkF3fsmEckSI3xtKvnyEddwceDpcz6qkzNLZSZqHetIggZAPKDyZbVe1fj5Ny8ES
yt+9ibAkWURa8VLyuIGIGqTFwqFBF+aW2n4Gf9M+9/GhhMrObY/8GXxFWOmEN9vtDiKLxlja5WEP
L/WyZi42HC1qWbNwMdqqdVBG5ar9SDrnb60RAYbBWZTMO7ntta0jY8uXbLxsZjFtp8H7x/0xRmn5
EU3R4bFesuhgm+wlvDRY4TkwnFRGk/HdH1WIhQ5IYWhtFuZlR1BhD5FZ+6MdzeESeeWrgQrigzJU
zsnoJgp4dTX8qsooe4gr00yx1G6Nf0xrTv93//jvfGXKdtg5Adygcrd99LRK9zqjrLNQpJMKglKB
C5PkR7ybna/MDqLTDugf0Yxt1zBaCZ5GXFD4yqtrhBANMNzUSUbw5RW5fVlmx35WxhlF8TRt7IOQ
aufYUDjjHiAlovy7jSjgr6xNUuRFWBRr9rNylPglnlv7KXWrL/dXc2+etO8BhFE4oGezueH00Zkq
PjRgkKqzn8hH8kfiADgAvNCnkUv4lKeF8AkAzIf7I+88G7y9dG806img5OQa/LG7xj5RGytjjrRS
01+DZfWneTUmrIyttn8Yy/kIl7Y3VWrM1G+YAcR/+fd/DDgkwoYkBSo7H9XpbPRD73eQl0L4Zck5
z1r3XTSJxtfR0H73H6YKtU4jGAVetYXok+Sk6PywyCaCFj7C2POn3l2/r+qyXNzKO/KO2ts9lAto
RFNGlsyHzURXIEhmtiBlMFnV16Wz4kBb0MtVk0H/9fczk6bghBkyutlKkzYVQoSVUItQnysbQlyl
/VMNRfl20ujbGnbhfb8/3u3hp3tHWQYaGJV73q7rqaWd6PopV3BTTEUe4NNTv+4nYR5A628X8HqU
TYSBgR10gQL9hKHAD3wwU9ivIH/fLjO9gfsTuj0FXDGEujwmfCjS5OsJaUq39kkhJNw1cT6gwPAd
E2H7wQNp/1xUk35wsdwWeRhO2qeQsAFu3pYKzdnS2lyNq9CVths1yWnv51DqXquL6AJzwB7Zt2aZ
ri04TPpOl6d/D3XmJ3jUBIASAPf83RL94xg2EQZCKgJHIYg7tw/1ymw+Wks/PkWGp1wKhHX+WvoR
wx0p8CH7LTBUti/2VJlJhN1uFar0z055k2oX4SYeLSfzSLxhb+cwGLbMtNtBgcjP/cfkerPpqOu0
VZiM00CHmQbFK3iC3egjmO/9NdyEoUgsSGRQ8CZpuh4MZNrgxt5chbAa1NedQq1kKdPKx841PYgF
9vaN9MICgArX5EawLkeoEdkhqSeGbyoub4X+jFqjHmbG4p3XVS9OjT6sFzeJgBhEevTz/im5vbp5
BOjXgZqgPnkrI+XkiVu7ehlO9eT5xkwSVQFGeXSMNAsic1kf2fNrqK7ldFB73TufUmCb2Ip0AxDR
9RrjTi+cqJFXQe6ur61s/VVY+lT66JfCRnD0+XR/pjJZuo5hAfcRX9Jr4O0H53c9XlYAnI5VxlMd
8WPWhDn6dTVXL0sCBhhx58YfkyE54LXuLa8Evvz2JYVrvRm0jkmAiyGtQs+k69NHRFPoOEzIulk5
KA4tv+Spl37WlBHg+l/PF6kDKWCMlpWswl7P157saREL91/bi5+GUvWv+zwFm65J2oXjoAWJ/uZR
xrpT2+ctprNO84MtRRn0elSlcht78qw6pCaLuFPlKYUZpIVtfOeGiIdTPOCt/qhkuUnFzImWEoDI
1AGPnqSKaz/rR2JEchttPjsYEFzXJJsayOFmGSpiwDFTEQoUVqf5be6IJ+T6I1RYhujgyd6dPHLH
kBJpB0u3iOvJW03cWyZ2Kbix2nPYZGXe+AlyC43vtB3vqZVOL/WciC8g4AnCSBWnd6sVj5fWzLzg
/uff2Xmyk8O759FzULdNh7JbYMgZMIda05rew2fL/Sgaii8u5tSE2275aKGYEkZD3J/vj7wDvSGw
lw3O306qKONdLwO3V6lEOQk3JKZVfdUm1vzKdFfP4oQ5488hjdS3FlFh96LYafK5MbkJLoSsdXJw
BHbuVvq80rSDdYAusfn2S6as+LXHeSi0vnkaZ919yLVyfqrqVWLfIuOpHqYiQC1i/D/OzmNHbiRb
w09EgN5syXSlKpVcy/WGaJkhGfTePP39ohYXSiaRRKkxQDdGgCIjGOaY33yeoDnvHP7brSc9BKS+
NDp9dAVWw8+JqdXVgA7Wgpp/oOP2F0yGEvtDrzQ7Cfrt5fZCPqH9gQ0U6nXyz/98HbO+mhJcZjFA
Tz1IwFr1ZajS+YAwe/6gYM3y1ZxsNXv1HqOsgogGFGrSZ/7zetSubLTJofGBJ0qnX/re6A6TZfVP
2WLrn6BcXObRLR+1qc13Br75sKymLRtaPF5AMNbOOUrWtllnaGMwawlwrjQBGYp+QJnBtBoUx9fc
xfoYl3PSUR1vpuJI8TN7uL/Nb5ac30Bj+MUgCZzEmiU6KiAa9KnERVxpzAdkw8azY9biGAvF+TD2
GW7M86719M2WehmUjihiCVKfcJWACGjrSjNW8AmUMHkOK7M/tnP+NSl2LQhvaxRyKCnOAwMRzMI6
fobMPRioNo9BilDg90l12kvjxe2ballmREv6BWKiPb7huXbeN70IP+Bral36zuufykk1/q2jbrZ2
vvvNpSbreMDY6IfLqGGNSxSI8E+92jD9pFFORVnpOMUXXWA22eRbXsqPddAwG8jIz/e/9sbCYwxL
gimLI0TKq61uYeDp9bTjgy7zomPd1M0Bpr0IZqfZgw1uTlIWRqXRjhzz+lTltGVNHPOGwLEb5Rmd
RtUvE6FdRJy05xIlvWOj142v0mLdiUU3tjRsA9WUyTQh9lqsRm0NtApcJklEkxPPO2gV+gRVis81
N7/DixKlUSqPzdf7i3uTe/JZ5XcFFEADlVfjesZkastci2QMer3Q0ocyMYyfI31xsfMybaysfAb4
xXB2AACuLmS0F6ainZohcPMqPy9DDNgxp8X2tmms5TiO7XgujRydi7nH6vL+HG/CXXJQ2gaeTCzQ
sF9LbqIKb3jNlA5B7uTLOTRGUtHOwUkpCt1THrV7HOKtuVLUlG1i4OU3flUArcndbDQO27QRmCY3
/QG/dsOvYWbBJRjCX4YzRg/dIl4tDMtMZQ1BgjvIC9cXI91obYA3gBRuoRYPs9al71xjzH5rlabv
bNitRZXyllhLUPCifHu9cdK5NjoizCEg7EK8ZiC+OLRN1T5lvWG+Lcqo+Xz/K26cEKm4CzWbmFKC
R68H1PUIwZy2HjC2jKFWiDl7yAwPwQ21aI5JE5pBPyXFa5k5LOgLsICqE/fC+ibmFnY18PpDIMp4
OoUI0r0ZqzZ6RDk13jkhG9ccNSDw+sSMFq2SVdFEZTlta+CENKiknhPRqG/dscmDxO3D7/eX8qXQ
exWZy2lBJrMpjtKZXBeCu9bCqcGJhkARWv+uV1IxHUZeEjQoR3T0fSQYk+Y0m1pv+7Xihd+9aEg/
ZqYXjj7GM/2zNtYp5JPQ0OcDSpzZe0PRFaQjw8aA3tyr9rcWs8b3KX26f2rk+9HutCqQfdRs9T1u
0cZORF4BNikBJ6TS9RWmpS1a04M3BtA1zCciofbc1XH0ocCUQYKu9zrjN47ydJmk9rLcDvKMr4GM
tjZHi1ETUjZAFlwcPjon/k2FKrN8kYVj9GbpxvS7wxoul6HI8/yDqOdsPFCpRHOzd8LkvTuEuedb
eoH2B/XObv46ZdOE0IWF3LEPi3r4lA3auBMVb60U1yCJOCeXO3h12dPuzOBpKlNAegQxHTu56FfT
WzX2kokXRz5iH8me1ujGAyN3NAVxMjNicvmb/giPtd6Nm7HVpsCq5upD5Hk/Or3Udzb01iCoR1P+
ljIDVDauB8nbJdG6VidEiLPejwvThu9SpMf7x2bjBqLECIgMyADIoTWaa6kqN1E7BYlxbVgufNLh
wVw6KTEQzZdFyu2lseed7w+6cS0YdEuovUnLXeL966kJc0aEYiHuSpum+N8wL/FysrhjH+cozfZA
j1szBKmG7g2gHgLdVRatDktriIjgvqqSrAYgZ1YfOrTpvjbIQ0KBEc3JbSL7w/0pbryXFG8BjdO4
RVV0DakSeFeOJYQN9IzwQAuiwk4+iBmJyAGHXdTPMit9Us00eZt1o7LzTbeWF6gcGEGIvNTTVtsT
SFyiFR6Xh2zBHftmVqMzDYZ2kQRAZY/oubVP2aCSYw9Q/ob8UKjeBCYongKnKOzvfHNd91Vh79X3
tiYl7WPhnYCdhZp9vWcWz6uJqtioeHHOOCZX7eMwoSOAIgeyj/c/3tZYUhreoaFKJXHdDJ94lwH5
v4CGp/xgxROBTqupzZNIm/YvzoJUoOfJIspx1voeBbKSgAcxLmg0ZMVDtkcw01Z9M6ua2El3Nr4U
6ReXNq1SCXBcHbsemgRapZwEQ0WZvK3M8DEtmmonvNi4kCnXYe4BZU5i2+Sv+ONyNMyiM/KZfqtW
x7QNxkpzaNVZXe5bQ1zWb+bMtnfq67eVMrz2AN0Sm6JtSOV59QhQGql5klyksucqUY6cbvU3hCTz
LUJP8/9w4wPHoIm2As3gITJ0SJMoP6u10up+3ZaoUb16/8hsFyaHvFnpyF8vQZxHIJoKwdVNmcQX
0+zQiO/LM8ypeGfqG1vVIrNj4giVU5dbfVMxTrqgpDFIvoiNZFZnf+5rYcBGS7OdoTauNIsanEkb
kcMOvuF6VrZoxr7pcRcy0A256INW+51mjc+Ko0/vrCVVL26NuUHSRMb7V68n/WApGoIroFTzuB45
6VjH0GCSljXHz1FWGcQTyVhlvpob82t7itRgSGWk1jyvBqqF14P1DjzkfnbGoHDa9HMqhOerimE9
AYYVD/fntXFUpOYd8aoU8qcEdT2UWVt2pWJVAC9SGZ/nVtNPloRntmzxg9HsapRsPIWM58jWEOqx
QC6vx0s9vfUqzUIIt+iHE/xLlG6G+rOtxcbFybzpoVB3PbQ2dg33Gt+OeAnC6RrdaSsq2qYI0waz
Zaa5H9GRa31z9uznvEj1JfCwdCoPUVWX/+huWlbH+0u8cT4oqoHR4JRAmXTkz/vjNuq9UIMVxxJH
Vpr/nFsn/0kBsX1ru13yF5EGTXwCDcJouKLr9NFuLDeJzJhsDgfyh96YrONiRMNbgaH2QSrRoYaf
zTuXurzaVmnP1aCrPdRpQkPrmrSnsguMvxZnfsiWCBJxnOJqzOo+KnbxKyflDQp68q9/veg20tik
RYwizU0Cm6pWG8vR0fYxD+WoVSeo9Qo+r8VeH2DrS0KrAOBErixpeddfsjGjaNYXVneKh/miFVUc
ZNA8EPa0tdP9TfPCTFkvqpTbojkMCP8m2MAiqGg6pAkDZ7Db49JU4nFRdPHI/k4jroMeBVnX6+P3
OLU9WqK/9FVu135uNgksgcw6y8id8Hmxf+GSsAhS7d76L+7RWr3/S7duEFhukssjKZL26uFzp0W3
wUkPOKQXyi9niifdL1K1/thW0K1RHNE+3R9w4yvAR+C64kuwNusYAlB20aWC8wSmGLtJN2vf5kpZ
nZwmWr7+xVCwhiQIiH7L2uHAGCnwNYPaB6lolI/YA4E4SuecO6sejJ0scuOW4mEBFs8qEh2t823a
AnVeWHMf1C761IrRaH7LQf+nL4RyiuaiulQgFv1mwmjv/iw3gjJGJiST0jsULFcPuD63VLetqQ8y
w1YuWJjagWfE2s4+2fxsML8kGFHyaOXL8Mc1WFdkGYvJhm4sp/kyIgV6jOzadXxzVKyd1GdzLJyP
uG9plVIgvR4Lm2uzZcLc+CrH04xc86C45LEg8ebD/cXbHEoW7nGOggS9NstqIxXCkXDZjd7sXnAV
SFHyTLUT18er+/3gN0A0UWklCZEsvutZuWqUxQudvcCrnPCYDI536GI9Okdx1wcdSTLK4uUeKeWW
dPkyKihjZA6lI+RqdyyxreZxYfTBgKb6acmd9IgA4fLsIj13gczgzKeqNOtT6goDO8Qyw72iDIen
UM3Gk6GL8TwoIxp9TtTHxwxoxKHo5nlPWVbOfXVdyuhbdpD4Fwfoem3qxo1ElGmcnjYa3vXJLHgP
Su8NDDvxCUlG72DTLrzc//YbDx9dO7ImojTOzRqAYSI1ADiJbdb00/DgdGnzHS2y+a26LOI89Hlq
+XrYh0+igYqvxL1u7Gy+rVlznCQE3KCMuX6QJtFRu4mJbAxlcs9Z606PTUQiF5lJf6gVTDcWXcl2
YC5b14XcB1ISEljzWt4l6fRWL6m+B4NVum8jZVT9Hmru+f7abp0r0J6UhOSVQRHy+oNOpl4hHM6l
ZNZ1e0TFs/hZ5+3vUNTdTrb4UsZa7x3Ek5CZpjgDREpO+I+bqQ/ZM1Dc+qBqQ9dHZhLLsKL7Zttd
8awrUUFD0tQPaqTMaL0WAODVsj0oTW0+FfBovv/FvCXqTlbDJGTr+seUwxgPqS6fASvsTkan/Bgy
c/iH/ka502rY2Dw8NRaiIpRTgfWujkxEbbnB7w5beitpvrRFrzwUumhNHwnz5V3SlMYHM8R+9vWZ
qcSlU+jD7AZRm9UEF+H1Q7nUfTBRg4OpXrv+ZHX2uymfdgnjW1NEUx4MKEVleP+r2CRG1j/kHia7
6VXzVFXx9Bk9EKoP+mj3ki7qHJy6aEN/7NoO8yu0DU9AiuoHEN3F2TPLefLdQgjzOJi994BgJF5a
kVIqx9Gqp7/Y8iDW4J9JtDrpuZzNH/uwyrSmSkYP8+KYSmvmxckhE6F4sofmL5q/cFkpWUgM0a2Z
2qTMZa/UFQtTwz5Lpir8EfdV8mg7pbOzzTauC5nH0kpAuJXXeJU5Y/Og5BHD0RRhxbzWzo9a2On/
3D82G1Eo0AWpMAw8HETcKgep5xHHzB7j507VZ+EXY+49ZQDRv1dT5z4LJW3+d3/AjfsJwjcVOsoB
VCRu0LGz1YxzaXRBitjbxTS7fzRFwfQm2dWW25waZUC0u7BjppJyvS3MOKvqemQkRNMIAqGCBUkU
ovuTqdNDL4p451XbKmXJKFDGu1QFzDWHfI7NSHdq1pI2SgjCSY2/TmhUvjHMAeeGuOniY1xl479I
6IrHtA+VZ4XX9zKkda/+xWUBHobmClwd8q7VZ23rsRlwdES5cGzqd1mYG4ca1/nYt3ux5z+89UVd
0M7E4LAcEOS/Xmdg6Aa5K+tc5VGcU5b3oveQSuzSR25r+nh/+2zdTBQDJBpFtrxugFxKkykLHaqg
RE/pe5L26bcapAmKpknaHUZ7mQtfbzVv53XZOoyehg68rA/AZ1xdvqbT8jdbZhfkU4i/bJeGJzJJ
9XR/chtxkXRnA8/C9CQO4noljaR37KRhFOF14yEcherDjYPNO+cWepRa+gRuL3kaS9ykQ2vYK7hs
D0/3gTSdXuI6+l+8PNeo7sij2RrndJiNo7F03cPidMubzjK6szd5Ch1YE5+karc1d/tpwUlyagjU
QcrdaH8041SLzgQtkGrL8l3X8c3NJneOD+XkUf7NQ2dU/KF01J0r8Hb/ku3wP2q+RGVAZK9XvXDt
sizieAxKZC4C1lp939rNu8bK1G/3v+9LRHQdMdEV5FSSYIGToZp3PdSsZJMhWgohQxE21nFED+K9
lphV6iPrln5XG1s/h7qj/DstonhHr1JHbFnEj7LQ/a3SBuUJRpr7qVDDPcm8rcWnv4C4KOmYLIRd
/zIgIoWROmEfWCKEP9Oq+C01uEKXPjKSMSaRruUnuNXvJLe3W47DLIU3WHdukDUWpsP52jEx/wo8
L81rv1zcGdx3a7ffkY7X7ABfc3E2hmr4N14QwDylxoIp1f2vsvX9KTKSyUtC420XrMmKsrerIej6
Kv1nJN+92LNof+p0p/9iq3F3Sa4bODpo7NervDhxqbsJVdwxp7KEt1EKnx13MzAr9s5rtDErJgNy
AxQXG22NvemRQnaajL874yUO6niIQKq49qGAhPb6BdT4fJLATlpHAf56VoroCrs2qfaoXvxcutJM
Kfe04tHW+11Hws1pcUOB9EFnmKjleix9cLKoqMiqFcwzm8fJGivvUqb4z6teMX+5vzPkD18dVxiu
kp4JhJl+7OpQxLGXqIPHYFWtjacwNp+FgR3zIR6d/KDNY7oX498+M2jRUbEivkRuiHfgenY8AImB
CzHFSwAaz1AGxUGruATuT2vjrMu9Lon5dC0BX1yPYjapYnUTmcS86Ml0iF10I/wqrtPLPDneP4nd
6EdRheWepPvm7GwwC5QfCddvCvqRbs96SQJshYoLtDDBxgaMhroHm9zaI9yuVOW4z8Avyt/xRz6g
9pBbqA5T2zEaULFtV57z0YiDhPLa4f5Sbg4l/zZkMmXotxoqrbJQjDSdAqNSUZlD0upNPgw/zb5w
d8qct1h6bifyTukPzkkjVr+elYLQgrQ75rJw2zpozLb8VRaLe8hqE6DkothPZmd+jIZR+yGSZPnq
8ZjsHPStD0h8wplAPoKreTVb5K6tzkPqLojhJAWRvSwnJLjFzppuvAl08OgSOCiV0XdaHXHM0PKy
yXKwmXOMUGE4hg+DNedHo3T7t13ttSi6dpRakeM+14aX7Ay/9UnBhNL6BU5OBXsV6hlVY8TWQEOm
XxJxmpS0PsCvH4Lanrrj63cPkEzw7zLs4Ptef9I2nhQ3L0rcpwuBawTGj4fBSlUy/PrV/Dy5e6R6
GfOS99nq00UdneVaBc6HpHr7Qx3a6rMXi/whBvq1s1M3FpDdAYXMxNsF8s/qesnnziyUhfc0JAE5
mHlcH5XJQclvbL2dDblxQSNRZhOXo93JnbbaKqMaDuiMUEhUF16ARO8G9LKlhKxLqS0KqtScHu5/
so2il2TRgN9FtQzI4hqv0ORWNqjyXS0EKi1+ni2l9b5XxlE7lu1U/7ShsnaAwfvCgkQnnA917mhw
FdvQeTel2INQvS+0/r+dnyW/3+qpAoYKn82TJHP6EddbSUxWpNgut0NWTPVJGe20PvXdqOcPXBrV
b8yRiyaAzhfrX9p4tN+muU75U2Rx8WyKITOeJit2aABmufqpM6a02glHNg61LJkg8k4fg3hkdaqW
yUrnAcHfoFKQna3rej6g824evTp9l9QYLPJMaZdhrvtTppd/cU2DKsXlA+IfD9CaJVI6Fsm4zYSr
OEl8WGnKYxJpP9Te1naKvFub35BIFuBUUAS81TkbDEzuied5e6gInaa0bM5dNvVHZp3t3B5yydaf
nDyRZZVEWPAO15/cLNNyGErZYNAQAqyaiDJro8w/YS30ft5PNlYm5kAdQuwh2Dc2G547yGDxKWl/
rVX7HWqqLcQx4CQRUP1Rn7LvtlUWO6CVjS3DKI7E/XE5Qve4nh8+RZoYTEArzGc55EunP8Ztavzn
CeGclM6MT4g/2YfEi3S/VFvz4/0j9YLzW60vsENuFwAXsgy3CmuTwTMzWOrkBQNG2Bc9hGQDgCYM
Zz9stTgMwhqyy9HpK8U8hnHZTT6WEu1vAVcWBmuv/lsXcX0ueyM5DWEYP4xop35ulTSxj1E6mu3J
GGNd8ZMsbhNkErhKj0nZ2tVpphiWXFKBINgbq+q0Y2ZEXrkzv9tklDBCIthltYFqyrrakGL21dlE
R7iYeV+Sajh7oS37tDIb9RSPxlSOW9Q8V3g8gbbS5HVnT/O3PLE/FF30ADDsw/0lvwlM5Y5CmeyF
OE9AtXo5hDWkCR3DLohxmvsoRN3+KB1jemhbTz85nQs3mZhvT7Pi5hF5GZVqLgENpfW1tGbl4EeW
8XYE0exhqlF47clsYQIv4eyA+UzbnSfk5op4OTdgRhgLNMT63OYUrSoEwSlX1453Loouvww0DILO
1aedSH9rKMhnUpDDJexeYzyWvBWth1tCIA2cD51lNuQT/YwFtbYHrL65jZgVDX+JmQOBxWe4Pq19
oVttkg8wsNwG0f3U6cz/8lQLv8KrbA9YZaJOKMT03M+LuRNwbA5NUVkiWQAcrDvkhjWWQjVHPuBi
x0dR66bvVmI4u9MYPU1agpF23WR+O1XR+f6G3VpfGOu09Kj5Mu/VFZUqbYymCiBhARfO7zJAUQ4C
78cwa/a0kbd2qQ74E44lxVPI3NfrmxqNJSxvxnErajOfMuJ8mDykLHMLeZVlsPWd7t7meBR0bUYj
Dl/306hD8pFpAgSqqqjHXABfr00TkxsXu01afHv8+K2zr5MUspY81VxH1/Mj6BLTuCTS6T0dP5Zj
ywWoJHng4L9yarBvAnE+7zl83Dbp2bWGIzW0Ia8CrVutqq6UNRXxnEioQ7LipCqYzZxiBdZSYPSO
9S4Xdu4eDM/peXs8JXpXqmY3vldjaSzniXgc/aI1Chdrzt7FTaCAgskf6p9gtVuvzkzkj0Uz/sXX
l7x4tUTkoJOG+gP1WTQSj97kiucwIXsmwc2+3d/Yt9kmY4ERIlFHIpuEc3WcozEp8qWiyRkqqvKN
g1t9S83FvDj9rP2AFpR4fmEV8SNXgf3RVNzlt6Y2vbtTHtzahCTXbAnKMCjRrHLecIZvIBAfD9Qs
XA5pnMxvzU63v6phknyrXDX7cn/aW+PhuwIKWXoDIU11vQnRQsygqzV0w3qjfzeFadf74TK0uNmE
Ij10SbWHRLgJpVhnbi2YgAZFV6qd1yPWUVppTlNzbbal8o+XLtqHOA53IqnNQWTFjP4x8dq6sI/1
yrKMTtUF2aBMn61UIf6fBv1yf/G2LkOsif9/lNWW0TTQoqpbdsGAYtohTnQviL0Mda9W2Mf7Q219
J64Kilh0LelbrgIFt88HJ6f1HChuMz9RksTSjmj8W49d729z0QmA7w+4NTdqAVLNgbsQnMz1Z8ID
yw7J4rvAdevxgt4iEIOwqk86kMGdPf/yKF/FnWwJ1AkJ98CJkNquJrc4XOmTwUsao4QRH62uNT7o
FHPsE53t5pMyVp3AEK2ekiN2zHNyJK6JHN9qiu6zpgyz41dGmedBWhaD88B9Aeu90PUhRsi+sg0/
UTPtvYhbwE9WpqcPYuwV0x9QiPg1mvgG+wPaj/pffDEKZFxalIqlhPn1ArZz1tilxQJ6ziKdwhs1
gEeTHdvRLI6c8/5w/4NtPSdUbCnkqGgVUou4Hs9xi8opLHpZxZTORwWNiosKX/tMjQxNK5delrCj
vUlu7RLJ3aGvzRVCEng9aKwuRqKFC4Pq1DcLpSeoc3JxNs1wT4Z4ayiUTIDOoSgHgXk1lBZlJnVH
GrxOFiboHI/1k5hnuC5tkeyktBvhFXUFQ6XaIaGj6z76YCn2YM5xH/T4m/8OdSsr/cqch8BWlfoN
CMv8OFYAwUerr6PXnzvSdiDvBg0TDuDqemxaN03KqgBvoeeVb9dWR1SwmL6jjenp/o7ZWFFKcGAE
gX/Tilq7pDja3Bh1QZyRJNH/hq40TnrVDzSjxj3yufw2qwMORRnfF/peyEyuK4xVGsO1Vnlbo0Ip
jyIX1cm0KnXnxG3NB4lqWgn0kkHarXYId7AH7Zr5dHg/TH5cN+O3utPHgVSzyn68fvF4wejagjkD
GrX6TrPXqhYucH2AZlyCAcPYvsnwF3hGJFv7fH+ojZPNXpA1D1gzyKmsiqYTdoi2yKiwaF4SHnS9
9M7GMvSnNB0tfF48jer0+OpCo5T5pcpIKEJBglTq+mSjhtssVc+gIFvCp563AA3ZUT/NIVTSAdjZ
TuK2NUlSNnIZ9r7Ma67H02NoLE7Ci225hRUI1xOPSZFqZ7aTg3r73JQPCVK2O4nUxrMqRa65U3jl
ZH/yetRlMluLWhwBZheW5zJRopOHdgzGzijUAUMd/mKL0jyhD8UTTmVwtWtSkUQlEs1tUPY0+1On
Vy+lMv4Err3XU9hYT0jZ9FxxAqIMuGazy0ZD1zpKy4sHptnCNuRrHkW2inC52g6+ozZIrk2dbv77
6s0qtWQlQ4jR6bZdryiXaVg3MrybGmM6uELBHGQszMeyd/OTKK2Y9k1e76RuW1kNYTuyrS9QkhtT
gLapFyS98S2tyiR+r4AleKyLvnt0hmy4hLbWP1ByHd91A9Vo7ESMwBEqP6fvyoO+NN2H1hsRjkeT
+Wc1q83RMxZ12LnYN7YadxM/Eua/fFdWC1MZk9FbJZkzKJiR97nWHyLDCP3C6+YHO7LU8/0PcQvO
QkwVqTfuXI6w5PZefwmjcWM1ERQJNIWSfdAqJTFTqueJe5m11nuaktydsGdrAXJaOHNqh1FJBxGY
1dz8b3AHQon7v2jjFeAHcb7RhZXBgry//+hSJmo4uZ1MsLOKIz52U0pFPK8O90fZWmdONL1yaR8L
cOp6FANENxUXQdkAXYr4vNSkl/7sGB2wTiuPn4VnZHvQ942Xh/YkpQMY8ITK6y42xUP2WOq0geB2
fFtW5fLRrerqgE1xvDO9jdiEkh03B80Y3u01sRHR/6zrQ50bpNXnX0koZr+LGwwPmrjHpn7Gnjcv
bH/I5lfTMthPUkCQwjQiIDdwXLeL6z7rrBYVFzOEi9GqgUHZ56x3yqu19BmKe93D2kRSGNYvHvBM
Ht1aa4POnNWgFHXydpq9X0lkJB9fv1sIl9Hg4b2j4i130x97Ug+XbGy0uUVSwI4vVosoIp7T3xS7
xZGpI0G4P9zWRuFOlAx0EJqgOq6Hmzs8xGKSjWAe2jRQraLEkNBoDrrG//cXQ9GOkaOhR7hWossd
u2cPxFTq4kILsroqjmTFvyTw5+EvRpJ0IHpNbBB99ah5lPQzDACoWfQNvSbda7+rrZR8VJzi0/2h
Ni81Ikkw4WD9JQ/1egG9xGpF5tptAKml8LOK8mBSdt5RaTQw0NihnLhSlgAas47iCSZO2iyMU9Q4
5k6OsPW+SgoWUmx0mMHvXf+Q1gktozTcNihqL33Ukkp9X7T9R7ed0pMywMOd4vjVFmocC4wlOH2s
M6Zhq6ttVNPQxtGePDmE6WeKyDvaWLP42ui9WndHDkXUgNEeLSHiwOvpJaQbmtulMpv0sqPt9F89
Z64/V2A/dhZy60KTLVLsOaWT4BpoSpGxGQ2DEMxG4jlI8LP/Ho5N+UQVJEcDotQfQ0hMPuFEtLOZ
tt4jSsug21+wXOsOrT2l6Pd2lG/iIde+FmVSgfCAGHN/y8qPssp9yI4l54eUBIGNVYjZDWCf7IrK
DfQC5QIiIPmeGEV1rtxxOhpjiw4AAk8XWNtfYI8Ye6Z/WzfOn8OvooCmGhM795hkblR2oPMw/jtY
XndC8j/feZq2Xl4eXtrNXAI0l1aXW95rjVZH3ANJPjmHXBun2Mdp0AiiiOaANk3KztJuDgi4kIja
JtZZJ7CKSPqFVW8DV4nEqSlywzcqIz01rdEEkY7R7F98Sjka4EJ5fa/WMhSWAobAAI4DhqTzhRM5
b1uaJDbtUVP5yJ+2H7vKqX41msADuOrSnQm/PHzrzUQ4p+LJx2m5qUyQHqbDYBFouGIYyVC81pxx
H47D94aR6v8Z86ItfqXX9Q+0hWI4XiIBE6W6YfR+Vka0ZnMnS4/ZEIeoB+KC2F1cqGCXPI6L72EL
vccPU68t/Wma1NFva0dXjrPZql/vL+TWprQpT0pEI1rda2bPmFnugtlFFyxqOh50pVBowyomNh5e
VKuv5n1zl/052uraHHpqObp8CfOmTE9Tlqo0n5M8eRMvQt8rU23tSaoCaE7gXIhx0+oxHEHEtaNH
EULv6iUgOcsvKsqngZvN5clrq/j9/aXcul7AbkGX4aHnZZRL/UcAEy25yGeFXi6oaeXRQA1S9U17
nlUonvNQBTXKd+Oh1/r4i2DZf06zCdH1/m/Yukjh3cnCNDh6OPbXvyFlAyp2Cswxm7GpCvXO+xy5
+R527BaewHckxZPQXhhaMN6vh9ERTBNh68KEKOMlPSf4iP6KmhGxeSXHrNsP7fCfvMCJCI3jLD8k
Whb/dkK3Tmgf4R9J4TCisTJOU/5WKYywO6CMO8z+qBgLDPkmX/6t+qrLA9fIK8cXhDDoidkWt5iu
aHn1nLS6Bo08q4vsMLpdbQb3l3HjVKBcL9u5VJQMfAiu5+fUVdrkki459bn9bnBDjkOlpqeuU3fe
3K2REGKBPEYvFx6U/KB/bJqlqfowLyi2GCn4MeQsrAvxVug7duvs7I1beQKJAcVUk29GqeyGYY1u
KBGNS0HAC4UoAqeqoPQu6KL8mwhd+UDPVTh+JLLce4BE1Fufuqq02cNWNOZ+Ytl4Byyz0N5ideA2
vlCrPnlq2mb80M4s5amKcFje+RAbsZ2MCoA/y0Yc5IXV8oAXnltB/TdLzeRYKfN8yTr7Py1MvM8i
jKOE05zvQvu2YltUEajxyc6+xIRcD1s5mY2pPGl3Y2Tms9KO1oH+R5z7JRUTqMOoPcPqH4c0cNN6
PA6z4vl245ZHTrj+v1fvRTJMtGZlOU66Ll//FoDv3eIsXh0gCWH8SOJBP2q1CxC2HeZ0T4JoY71h
jIPk4x2HzLjGHbkK5QfNHeSrJuKHEm+zo0qf5uiULn6zVe/8h0d4v/ORN84Ag1L55johCFx3WjFS
ihazWXjMxzo7lH2vPzTl8jXymuJyfy03ngTpQ0xhgEebir788z9OW2go42K7DTmm0IiLMjPxFd0t
gyGb9GNrl3ug5a3llAcbvDLQlBvkqzubrqgykyRT6TF1JWEKWhhNZ7sCP1whNPhYZ94eN3prOeUy
kjSQTkN1vJ6kNUVoWi41y6kXnHIvbx+nLPxvcMfk4f5ybo5EvMc/vAc3NNG8s3qj7Ap2S6K3aEcV
xrnzqvGAd0J9uj/UxuNKxxXqCiQZOAprBHqC2g9gAOoQRcJZSyEPB8QS8XHSZ8xiMiQlFTxwjl4x
NI+FXg071emXPbgK96h+AMh7kSgDRXq9qKZTqdWA6OqLinp9KpesaQ5O6nIzTvZSRhdOaR/7k1pV
lZ93XeYG9uJEj4420fSj1Gc/jEVjeYeGhPjz/bXZ2tUO4HyAwewzaw16HuK6RAVEbwI3ngoaO/Fy
NHrjc9to2ZvQs6KdtdgYDrIcLiEUz4kC1jBTB0xEvGQk/gtiZm+qOsQRbSzSR0+t7SAezb3HeOPT
S4YcmiCSEY5B+/XSE+INoTExXlVPoX00wDcfCttR8uNU4GPua2E4njVjVs4Cf+HctxVL2dl9m1MG
+iINSmAPr79+ZePOkUyyrjLACdSwij/EejIfLa9vHsuijr7c/6IbB4tXHpoeGalKe0L+nj/uqUqt
kUdcyMQNr7dfjMeDpla6NwN1gFcHICQxnvRaRLeB22IVJZfTrOmdTZZmRpl3qTrpn6XF6imvuz3D
4NtZyaEYREoJUqlZRY0trupYIdtN0KvFdLLgCPvqEAK6Dl9PC6M4w2tJQ1y+nUDWrhdQA+KIq0vU
Bqo5xA+ExemJZt2/aPsNO7pvG4kgS0fML5Hvss0jZ/3Ht0Jh1SnNfmRWM3CsoBhcqzwNqPFbPv2A
4tPkDrEI6sSrPna9UL6VqelhBWC6UYts/EiSYIxRNvihU+TpEUEo443Iw+GXcHP9FIZJlx6aadKe
WDSsASvUlt9HCHjEx/tbbgN1RW2SNwpcNb190urreYSlMttqqjRBaprjb2r3+UOJlN0DuTz6647S
dcd0UrxzjR3ug+eG6lersppX22Ty4aCFvVCd2SNr8nhcll2bZwlGFXqcvGd7JM/CMjLfGas9a66N
KA+BCcYD0Ajfh9DqesZeExuGYlNGx4vbeltMI1JRRieUS5Xh+ZiJU2yb41M1iegwelp87NirmlV4
O6/o/3H2HUty49q2X4QIkqABpyTTlVUZlaSeMGQBWhgamK9/K3t0ZKIV98WZnagWM5kwe6+9zO9F
Aj4GbPUSMM0xIfxVPhFDL0LEhFvUG4JxWNiSI4JyuoM1C8pz5Pac1yzf/vJz/36iwRcIwlN40APX
x578+bsrdD9uXDJTl4ZB9FNIf9fSbnmw5TBsEH3vMA/+7wX2O7oIK0ZwKyGexWb5rSyxRTTL9ppC
pkcCHoCOfD3axBzypJNHhJSoQ97ZqCn2RL/+95OvFfLPdzeeDFEeeCRXju6vFxZwP6esiqFBES6t
1Sz7exb+bsFwPb5+ewwkVfgfmgfYwfz8SvW2DKF1pcGZo2EooRzRWRX7ETU0kXQ/cA9Ute9I/2qn
Lm6ichBPK9tHeTStEMcgKPvLyro+8ddPBBHuFRYHwxRTnJ8/EVngPZl0w7Xclckr7LWWQ8FBaWni
FjDeX9rLPy3jq5kTxCAwV0Iw4c8P0wDENd3xMBKt82ESqAPEyorHtRxgKUdwR2fAuv7y0D8t4/99
6C+NeqZlmPJIYLa+DXm9ryRvAmJbazotxeOOEc9fap/fFzE26lUHCeoT2tJf2/Uosr3lw/5vIrG/
gFNmKg3hy0GaASGahbOH3pj0hMjk8i8b9rcnY8wAuQ2wHcCdqLd/+aawPPA5pvnQvZAOIShpavgE
JSbm//DrG6PhRKOBdc2UTfxSttn/ualA44n6B10a9JHX+JOff902QMnjOdTBG3TV0ykB9nqXmTa+
nfO4/duJ+Nu6vT4MwperpQcw1l9d5f0yrCqR8mqQRpbbYUwyROANRVPqufjL2fCH14pmELUWgFxM
5n8d5HSRFRpFHMg1dhdPncIkAFxLVXtdhCoOEC1awJTNIv3fFMm/txT4ljgHAdOhE81gQ/fzK716
RUpJgIN5w+LPWyLFd1SyMOpP/ZIeUX7Ra24z7b4hATu8we2IlxV3qnxoe5P5gxoRPAkGeGue//u4
/G0jXz8XbgQgiKAs4Qf4+XMVbIodWeFmZfq1pLVWbXws7N41fEedZhaVAfCIEX/w34/97ZTG/O7q
MovNBeo35k+/PPZKeC6vDPN8aocP88xEDEAw/Svr+bcj4/oc6NCgosTwPvmNTruDFYPFgOe4qD+N
qWBDFTPX0dpqz96PeTZlfzml/rDIrtNfJK/gGsII75fNM8BlEOoUPDJwcSXtm/XYD0QDHZ27Y2+S
/gAqSFoBc/wbqfz3lwo3XjRpgCCuBfevA2HtwHzqCuBnvC+2+7gl/kV3698G3L+/UpSMKOzBpkEt
8VsJDJWfxxdHc75gEFr3y56ekTL3OYR1PwsHHPe/V8rvCxQkMawTcLfgYA1+/s8rBUGb5UZTjOk7
KJjHGjk5y3FIVn7uadY+t5lNbgzp1V+O/t8PJTwVWMe/kXpYor9cppPa0YNmoHGFZUiOXE6ukRPt
6m5w6i9b4Y+PwmF0ZSih4/2V0bime9Z3DMSZDQbeX4R07TfXj/FjD3j3w//Hu7zqLf7FGFEm/fwu
SSwsXjWGkiRHusE5nxWPmynhXMAOHZDmxfLFb4jnQI7xX37GP35LFJ/XYQmM5X+d4XlCtQG+i40Y
6fak8nS4ZdNUnCjg17886vcNiEYQPD/sdzALUez//C3hlZYRkgC9gaCfnVQKrd+pNGE/UarZ94JH
klXeZ8V9Oov8LzS83xsrcBohTruu1AgY/680qE72yIon2HTcmGSoJhatAwZDm4Z5P1fhQ5fmdjry
sJtXMC7Dj3IrQZlAsIWLX/77x/7DaQDc8woKooy4HrM/vwbSisG6K2NpmJYJWTfQk9bxODP6l9f9
p+fASgSyv2uH8Vu8OY/BIAUfGwzSdDK3PCH66JPub87Ofzp1/vcp10/xP403MPp+Vx2eUrhtgFAX
UbFsaUEDl6taj7Dw3r//9+v7XX9/ZbxfwyquNzYYGfTnJ0rgfWSGlSb8LQe6VAD1NAbOY1I8zCsL
n3acwjdAaOK+cszSS5L79W4swZSa2nm6KQSFeu6/P9If3wGcDpDKgL4GZ+IvnwgmDt1wpWxI+Ga9
5USON34o4k+aTUXDkL38N+bgnzYtCqArNgU2E1xHfn5gtq2TWQOQsBYKubPFjLpplR8OVzel/2v3
greN6RsYhAA2Mf345W2HtQg2ZyCEaWjBjqGYx4vw0dr0sc3O//0a/3Q+YJwJvSGAMIDMv2yMfCJb
v3JQiLaoGIsmYz0CQkW7rTCNTq8uscgdjkwXHaGy6E///ew/vNF/JZw4JNCrgaz78xsNV+nEDH+P
eodJ5f3mdfTEbQHJKLQzx/9+FCx1r6XGTy0hcAZwXxOYflxbtV+RzHRB3oU2IMsXiGMyt8QNDJHD
GlNZMHyofDaC4GvyXCThZOJtew1IagJqzQxZq1QUQ3eMQZ19IUNOPnvv2hdp2javaIaysfFRq22z
MB2XFUIxvT/5OON7041FF53Ulqlv2tBUHY3Z1q85chRdZYLJRbXs3fLkIwjS6i5X6Tem3fAtXl0v
z8j5ScdKL8q9Q2TMJisgaNcKvafjVxT08dvMjMkxBFDso12KfTn5IPuP10haCXZxuuSQrLbDc5dS
FK0mQeYU8toX0VfQCUf3S7+X6sxhEZ9f601wOfoomG/7bvLxYQTOfPR5iyYdJesGlT3iotvGjZ3J
T4jXhHMKRcbsUZSBdee2bEu0+Gwu9gaWlrOovfTLeLBRN4eGyLhzR5iDjOcSVoyA0xRhtJomr/mT
2bn8CIYs/zybefuYCzCUD85Y83lDv/d+YbHYK4BBMWlIu22uJmXi4tu2n1Ra4WDov87ZKsg9K0T8
bALVCNPqivYlNioumw2WSjCfFCOY5ks0F/3zjlCX/sB2MPaqMZv9B3D+RVclybp5/Inu35DavFO0
QDBhzeAzAmhsF8v9HAjCOkI8I5Jzy+LWXUVV3fcS0Z8IQYNOn9epG9zyqFbI/uD4BcesI4dRFnBF
0iUPBFku3Q3M3OaHrijapSpFOdzwjEzZcWJY8jVupfSj3Hvx2ULw+hEcwxIZ4HDrj+ps7/1pwi1K
D12c6fk8uh6GcW3K0QWPc49hwIxgwXv4Dnh74LLQoCF1MXh5XJiM34A266fTqijSt2beftinEGcg
EMAMpzE27tNjsclyhApnVsM9LAhiUBmmXdzoOAIlDd8iPvI1E+kNSR1wbMah6KqQbyxUxXbYrpyz
vYhIs25Lsp1btvgbIlr2HZZISK1SAvAQXuha2gs0JD1CbnhUfE5tqbNj3kLrU41IQWJVEsMF+3lz
8+BPXQkfwsvss7hvYEwpsxNtW/xjhDh/Y9MuIzCH6OUTS7R8bMderdUYmeUOw3H6bG0XwUp9m+w/
eY4Bfp1YcH1PSNcaB1Dt1jy7iVnbUpCM0FMi2N1s2zEsLMQI3cmW7J3vGL7mWOwOZ69wmT6sKYfb
TUY4gStkxFd5HL1BgPe+6fbrlhd+OKe6Xb9KDB8/uAzJC83QKuZB84Gs9+i5j3+IPu/vfOQ6nDy5
0HuVusJAN1/wtKhmbcqXhROsVOn1sFxf73B2WIayIiDSPrVcwbjaoQe4cfAFLk7I+UXXOMtk/rH0
mF9UPt9X+AyMOdwkyKaXS1GMNKsMKu35OAKJAlQjxmk727FomzL2c3pAAH2bXEA2kMN1P+xfAQnT
rbJA6Z5LJGWwZjeTvfCM2fdmJzKqfDq0n3KHVYJplKDmsnMnvqO19p+yVOe62SdqcTH6zMGgHz9y
1ChWkqke2VY+r/lu50PCxcAvRATr6nUisCxKZqX5gTIbxQ3NtihUIFik0Rn1BjOH1QytrqSE8rm2
HgbbBxPPBHGaIQrI/G0VZ80SyTmqzCx6fYTr9dY/CLHB0X3pNr83fpin/Qyyumtvy1lac9NFUPVX
okC4Yc1Xt+8XyciIoKd1AZjnHZwpzsQ7patCRMT9Izruxle0tOm3mFmBzBAljLwHJyEBbD4EacLT
go9jD4x6YGFwl3fTXaxp4U5rQMbRLV4+bOhzD1o5qZFM36+Pnjna3baB7O0B+QK9/JbTPZ8+cjHO
akFtrglHZHXO4O1wyjNTFl/yji/sC4/9mnTV2u7Gs0MLE9ziQzJkMNCsbBY28qLTrC+/e5SHqmGD
nw05RaJ1MakyD+Iw2MFxskBNRRQblK9m0JiuRPdoyIcTjPIX8RlGyNFYrTSw8I3E+w5U14G6rc8t
zxJe3LasxHFVx125Rq+r22L3FsNNHy5hsYztAywSu/XbsCUi+UDSfhlvCS4RWsN2kbc/DEUU+3ZU
7ErJOaEf8v0T6LCJvXdO+FSjDyhXRN8uU0xk3xiAjfJ7VwaM9uF6vsrtBX7mnbwdnNUFRncsIGrb
TCv/CIO2LFJYPtHGH3qrVYqcPu7kHQc6nyMFfcoW+soSuNoCdE+3HQIYS1X/TDDbHfhBJgPtcT3p
tWUK/guJIC94bxFtwC9KlkeG+SQnVVimBe+tDSlPfY1+MpP7h5GmI3z8opl5VTvA0K6rPGe2Pa/5
sIqHdSp39X3qwtUQ0lIs/YdUW58dY+wNUGsiuNzC2CYCOtN/pzhIuWl2iiDti0DLzJukzaeHPXHr
ejZIypNVMaS7umWScMercoItD61zrWT7CNc/BTfBuAggY1SzsiUce3qRbh2EpHJc79PgVXkvxqLg
lZ+2pQWVh3p4Q1WIHC3z12np8KOAbEbsMFSrKzd1ckPZu/MwbWlylixb0ssgXQY1eCTL/qhy8N2q
dLzWrpLQca7DtG0RR5xAycU3VoSdPyiQFpMqZBPM5rjefVpF2waDqIUITBET6v3jcrXbAJ49og5V
I5WIeUqsQlYFfGin4+YkTWttWxzLSCJdu7JBMuCE+ffQxRE01bMZ3s3IaLpekKEVDVLEIl5l8TY+
gtYNK+awxf2bWEHnruW+ZuREQVF8LOec0yqRpNyafU/WD1GI170aoflDIkfE7aVNEphGz6ZwmE91
yJFpuiGnj350y0cM6m2ot5TEpkLr07qbWZW5b6BX2cDb6HTSHWBrAQejvFhHEMraBH8f2ZF/mTJY
qdSq3Pl89lkY75AaOvUNdUreriSOxH0bs9kfwt6Kxx3nHl4ceLHvs6RnqCBDMuQMdxVmffUKxysM
Igr8t/XUb6gLir5I5noXwE/r3sB7r1YcYRPVHC1L9I8alslWYi2NqlAZMkBzbaHoEaF4e3li8LjI
KrvMijXFKnEyG6XhNq3jbYHvVbT59VVNq9WnrpuC/YJKMUkrytOx/y6I7UEIQSCCPbUL2Tf3wK0A
MzrwYAOpoBew+iObxzUqjiHMJIGtW5uZg15yOx50zEvyJd5N9EkZKPYTWNtrf4mssazKxQKKpe/6
rjhEyJcnlReZnjDtYcl6Oy9Zf47arJtvdkSwsSqOp3Z7iiMbRSi3M68aHrVzOORo4MytX513J+d0
sqKOLbYJS71f0waRd0jBjacSQGw+ubBWebxbWCKDOHxBXJMITSnnLD7snUFJVqF7NvwBh3E8PMCx
XwxP3TrH86OX8AE69FQaWa+EuRd487XjGdy7AorAUahatZ0Kp7QDqnZX4nc8pWPIsDZSFLwH+Ia6
4UnmnlIYmWt2s/QkfC8UeItOX0vSeezmhyGbzIcRSVtLVegIJYp2mDCAeWunvGK0A7u0CHT8gl2z
fskgrIiqRAeV36mwqu0goyn/kbONLweaWz3d0EEWP/Y9XQT0cZ7fSQM3t4bnA02rCbXtVMeZHLvG
6XJ6sTgmntNFr9AvAjnDPT11c/uAVAJqqmUbYOZS6D0RzTyWyTNMrHtZoTKWSIPC7XZZRIKbVs19
aG9wDxuYFooZBexq+NVkrPD4ECwT2t2XyAu7H9TVLMoYsg8VjlQta0H0jIiLblr+YWoannCWs4CB
9jy9uWEYuxN2gnhpVYZ/dMuhuKwdKLoQre3Em4PtOziB7RyJgYd89Xj8Al/kM0liW1QYI1ukxQzl
PDdmIei+YMFW1ovORkieXRs9ia7PepRVMdLnVrbIW+72aPoAOG753LZa0nrfY2VusCeLEySwGf2U
i5GL85BOfV8hIaR92/d+1xVzWViako8mqlDgdf+suV6PRJezqpIdFPZXUPimcLekinQ1YN91vYHL
nfqy0zLgA0MWCBYrFcye1xSnwNTLcjvqwuzjTd4V4TIY/FrPsmXiLt5xMh68SUJ8g63ZzheAG3Kq
Uo3kkDu7Bb2cWIpxwXHQMwIdSAnIB4XDutPDWpRq+rgkdpg/xjbK5wqOa3P/ZieSlzUJMu2roZ81
7EhmWrZgL+n1MycjaBxoevouheBzU0XtStR3AKwTFLhwjkjCce9Hy26EocNQT0pE5iP8Mz2reNG1
HxOcrUWVj3x/n/ar+BQNwX5gIdVv2hfzg59U+IxRVj9eGI4OV3U7VnKTTNk+nVop5vcFVG+APDu8
vBmWPutnshXUVtSAs21zzd60yMv9zNel/MLaNSynjLd7+lyaPs0O2ifp1xZcu7wp+zljFxzjOFKz
DpWqCcMY32WFlHciR1FV4aJg4K1qFT3vE/rzMxxuYvogrFmXs0WGOQ6ZopXz/biEbTjbVPXx+yls
yrwbYtS7d2rv3KmfXK+avNvJDX5J9zUNelenlEg7v5tQmNK7dEu3HwJ0TtOYEYrfKmVXz7GByUXW
m+wRabdm4Lfci240xSGWcAZ4bBNGBhjJZexbFLnyFXP6sF6AXXRJZftxju43xENdbDewFqrtlO2n
faEtSrE1G08TnS0/dzLq3pF9su42n5P16s4St0cBBGa9m22fXfI9llnNbRKi2wlvB5nhRUbm0+zi
+YJpa95f+EzpK+V6RHFB1wEUecPohzgKiEdbJYDaiqwADjHrhfnFIVloMuDp2TRWkGCjqZDIJv24
2VaDZJRhjfYqapODTmL1nFhN5xp3JrnVRpu+sQU1FKsbD65g22G+JxNpUbW1a5eC4Tx2G0rbNf2U
OTdMl8Qo2BG1uaE3iVj7ooYwxNF3btnY0SQFa09ZmJKxMgZapsOOzERb7RMWU4MTFIcb6j/3NU5F
NzdS7ySqGGfdd9kbzw9bnrubzsKvzVVjzCmwYqSvurtRttJU6bYCGaJdl+FCkf0sj5FHctwJTd7K
8MVJEFZW8YxcIYTsMPmQZGRwZ6SjADiLYOqOwwRaK3ONSR5vIbXKbn0/FVEVAZuOn3q56HAExpVk
xx1T9Q/UlYmvdQ+HzmMEkIDfJP28hoblHIYjbdL13+cWxvfVqiWJT9jWSXzaUaNMZ5fC9PWS8uC7
2967ay4N69u0Glf4IqMHJILVDL+RPmsqitPmKeSROHViaCVgjpQdebsJXYOWH4d7+Gju62EuZbK9
rQR14iHg4xxQs0KezkGfAFUZsioBuA2NDvZoyTOYlkWATRY8WlcdKYoXHrdzAS0Sn0TF5QaQhQmu
TUWGuSV1ArP7x47MI68GCA/NYyp8cR6isTcNYKr4HQ7x8WPuS5FWiUvnL4Kk0w3bEjhRkamLhouy
qBPhyZjZvOmHkD736zr8g097zYwY4nI59YAnPhmr6OuE3befRuigxgP8b7IPc+k7XVFqzf2a4nL6
YdcofQ8va5BTwK3vHza+s4COJAfsA8TM/wPlTorsz90lorZ9EnV3xOBlVWKX9qIkXSQcMJP4aeuH
iJyFgUbxLgP6vzUwc85vZ8hJhkbOIOAdQVujz2wipgSPOOlNleekNWj6/v1tgy3JN4BySr0EFqvl
sUgRVHnQW8rtIU0XNjabiZeXDIfE97CjUq3hGzZlFzou+/vIwND8oMBlLw8M102M05/tdw6CQ6x8
7JPTAAEneS/nYfsSksLKZh0F1cc4tSOUj2MaHletlvGyQ764Vrg/6dsUZ4E3bNpEe6Y+bZ9CIh22
U0RQI1sS6UbuArZJMAOF7EYsAjoBujruqi2smuJn5fjZtjYUj6pYARti+axJNWpwWBoP+uTZ7jCl
qRJFAUi6OYpMkw5QoaAa22aw0QbpP+8g1CoI6kc7VF0hYb82Tqt4hgd9O8BwCwX0GWbDwHGGbBme
VrXT9Ahw1rwauCxt2I90NTWESRhodsKwb+ht3KUg6B8rYAnqNHUJsIdyHeX2ZS0TvRzlElF1O2fc
kM8ByYA/StOtkDGPIr1rzai+MeDAw6H3Nn2/bW13CUnLxwNKBujmMiuQGMuAHv6gA3Czg9gMfK6N
XqyuUZFh/F7h1x+2ZyMTF44rFEl7E3BSXFIU0+MB7hXpa9lKhwGdIMtbSWf37HJcPaMHTlRrbuJX
6cWe3kxOjU/O2zZ6zlEUbEcSWQwzfWDMnDDhXB7HBOumwtE6P5KA5vGQajNfGIZ+sKIKqCHvMzeF
k4XPH/qEEI/TIRH9+iEBt3m5jHYcH9S4tHNV8GzdTzFZxjNzMulupitZBE1ONkmAXaNE6YQ7wlSu
tdM3D+zcA2E2UwJaFEU5b9urCnTKw9o2PmHuA0P26lgNrKDvSA6JYhUci+41QiXXA2wL3WfUpmNf
Rytat6ZAjT/WsC5yHxXoRe9gXthPJz4U6XvDUoB1e573ATEPvgQCLFn/edu760+dhOxwlUZ/uk45
RK3C3Ke1IVt4mtMJLRwcKuCwG6IW+PYSuH4XgwzZojYqNmwENRVHZtPWPuy5Ljm4E2E9hH7Ll4eN
EVRMnOnhHmWNR/xx1yV744rcxlW5S/4qOSLL3gY9THhNYYyWlwgN2Cfu0brUiiJH+UH5brtLYfyS
YTdofDYceSql1YBojB+jxFTt5L1RD5CA5QHgPxI0HmmXY8EBZ1ZVn/TXYppbLU98XpYDSjkYSycU
dM5jApPulxVksvk24117XnCjvMgwJ3cyuYaUJWyTIAJPZRueCKT78GRBeFPlgGfCYCgiKrnnG8m+
ABzM1AV9fHYftMz52QYN3STkXPSfbNfDlxYnFgBsiNbufDx2skLBtbyNtBsJRjbE3udWEmx9ZHDA
UNjrlNbpxLqlgRg16qvITtif2KqlPRQE3wXAqyvuPONFeojhK/7Yz4hBfoQzOfAJX26jBjFhYVEF
xCklVSJYeFUmQ2WhvQe3uSUU45eF2BY+9mmIax4rxSugHtg86LSAgaLmhLdvQRG6gvIBM4xL1nsV
AUMNSX8GPr2/4I4mcTN4UFMPuQh7d5fHV42tQ92mH4BQ+v5ulyXaH9gLJ+oyxVzQJusT/9j2Yfqn
18V6BJMCoaiUIfDwIV16vDa40XWkHtQ6hns30enDnqECexunfP087l2WPY+ULogOhLglvmPId73x
Lu32g0UeDHZUS7sUWOqcfxuHkscVZmRS3AsV2ft1WTBCWUy5fUx4V/RAIGGfh0D3UFRmWvStygHX
NtMk3INs+317MfvasUMGg7q5SilXGNogdOaGu0GM70tfJtv1Z81hzW+t/EQLPYnLjk6YHCjM+l+1
cztWLEJ8yi/UAIzjDgDNm7Uj+wB1KT50N/EM46+8dW2zSbfJJncwDzxr6MLd7ciG+cljgfobqlT7
niHNLn2d5VToWmDi7D7lqjc38BkE4yVEdCIQ7iYO+NxuSiRI4sxfUS/hq+BEGeG6D0dTUp5bwMTk
PC+EkvsR1Ht7f4USP+c9zd2Jmxxlya6WJDR+joxt7J7t/kBIT/+h27qQKiblvFSt23V31BbDsyak
1LwB0inJeR28+RLPmGQ8KDqZb/ka9Y/ruFNo8cBqTeo18VBqDrGzqi66Uj9h7g7dVcFFefFwCEte
h6zDHCmmsM5qYF5RlB8cBmjDGYiy2+9Yly8v44SB2Zcl3ba+VvEqcdDnk29GdAEe/R8a8GoPLs9u
kxL76cx3JHjfdUFlCrAjpIIXDyPu8XURAj4cKGK0wGwnAE5d0OCV9SB22uEtFh5gdj482AxWhE+l
XeUPhIGnCgKnKMZpOnFizivGguqMTFJ8Idz7C16NiEN2Bt2k8LWEVPzsSZvKpoSL1XV61La3mPZk
V9HBXN7DJAfZ8FNX9vA3KLX+QVN0HA2FR4Y45GHLw1VlIp+gsXGPuh+NqxXcDVvcoAoBFzmmU0C/
cahuDWcyOV+pXtBjqmLr3mHCCl8yzMjbr0heQ7MdTwXBMHfNTahZHpuHDoGcphJxFz5j2ovpIOJB
s7aC4SgqFRBIUbNeLSdvZQ47+fOihv5DzkqcHFMf+Ndlku10QM+NP7ZpjqRPGGkn0NVvQM+P/cTa
byGfzPe00yi27RB3qNPn7Cld6aAfdNcCWl8UJQeUk0Qcdafn9SnbrTrHqO8C0Mcxk5UQ6JiOwN4z
dcJ3KRJAX5N/oTtI0s8a/bc+7c6St3JcfVz5XZfxqUtQq10GWMEv1RAJ945h6tIf1iRA2I4+3dta
h4CWBWjSGiHLLMY5GJYl9h+pdxpzxHJ2aE7ZCOK/Q1K4q0PhoudNuOLzpkXcQ5F/XR8ztB5j48Cp
xsg72HiAD3lSfoxMEDEmGcv4dY5b2D5LIldaiynKTztb+q7BP9m/cE10/AJV3LxXNlnG5VgaTRc4
BRUeCM9GMUYYZpflR4zL0h4wfwQRhAUtK1SZbNV8g/ET3A+RGObMkakujZqBS+7vWxhtPgbqQb3B
4RT9mJdivBvB895OYwRLzXbIXX7ocaRcochJj6CoYJuLEmKqWhmb9Ii1p4Cw1LayuyFjilyoimV/
QPrPrO7RevKtQr+PRp5O+dBgmufUTTkwTJ4TtKYYU7NklwfkEJQAkDkBMAf/uM8G/gsY+LJ5VQcx
JxqdypaoqZp35T7BqmHBvefoeCJk4wHH65R257Lj/XKTtjPFe4ivC3ZUjjc5R+l1ycC07WpawBYa
67aFHRFwFNgKwDJsTisw63OJfCZRumqQokRqGi4oEEdowKYnMwQ+h1Fv6kEPHeaRoJIIVqExUZ9Q
P8MyCo36mFdxgZKsmb2Uz3OHRNvb3hbogsiSOdvAapseobWZTBPmwvZ3WabVdCh5ywCgQO95W5Zk
8HcEUY93crEBLN01wQgvdQKS/IXrTZ5xTUXvZTJF37PEI41CXCmpQHLg1nqTj/GA9UZaN9QFGhp1
WDhdju0+zPMnN48o4vchix6WlU+gvrsZCto0MTHwVeIXUzEp8HMUSI65wAcEk4XUZmNagaQpXoYu
HeMjjLIwy0J5s91iim3FaYlTjO1CzPHXfAHt5uJA2CV17tNVVcHMo8GE0+/PHMOopR4nvuH/aHeM
4WmA5aGfir47oma2OTB8JNpV6LPspfRDVtQYsw26ClMIz/sAPn/Dof5h51FAd3HpHM/eNOaTNzas
XtYSY3qOkmmz49GrmZBqRDORo62O1fsJuMrbHHzIamKv7ISd5ePatN1SoJ/GyF7fEAyoXzTKpvQ9
usFFvUup08V34O4CDIGiw/BmAiDkmtGKGBgPuIeoermVX4b/x9F5bMeJRGH4iTiHHLZAZ0mtLEsb
jmXZ5AIKqghPP1/PdoKtbkHVvX9UcuwPJIfYjO6OmZ2ytiIYblzxup8caxnXFOEmZzWsebb+842N
/1CzBL0g0miY151xc2K0Piar0RBF+zIsvIDztF3tY9P09UuVD+VXruCRk2LscrQKVqS3pJSi+gun
YUEwbHBxJcf5Eo77desnOwUrQAPBPI5MEa7KJ78zmqKLWCX1d0ExrAiiWg8Jke76/ptNgVFgC4Pm
TwdvpuOlBIXaWa2lt8ta185updVOY2+xh9RD4N6f2DXUuGtyrAQpjYP+2XZvwgNdcJYnKC9Wbjiv
WGDKe0+Q1du5m7x2K2kPYGNUysUdnqyXoUFzcNSq47wOpS8eEe8M7pNp83v68vut2Y6KszyMR1MX
/ksV9nawI50GCnshdqV4gPfgrINZBoSzR9eO4r4mRS3Ogbl4W/1GALOQnQPy1jjvMEdc/e1U5fLd
nzn2P3CPN6ygtzuf+91ZExVN4yuy/qzeLTMhZilfc/8xzCpQ96Uw7eoEygLr3/7/UTYzbFx+wcw6
T5SzIzZY+q36WPu1GOK6XbDWRX1eka1blpWTCrX1p2Vh5Llpq+swsYfM4qqVRvDLBcrgyUIX0iYL
7R5ib7UuV1XAv/w9zJ43g6qH5qvfLeWPuRZVHqM3Mb+7MfCLSyYHKuUg7/xpb619/zrLtf0b9o3c
dpTpVFjgVKsiKszCYdhRZkb87qZIAD5b1pj/a40xLBLC1DpyeMLWfGYHQnA+gXfnfPcsWdoOEV5V
njVxf48c6Ymgz2TekfeW/1EooV4npPMzH6Cy/DR0B2BI6bqGncpI5PNXH4zdC4X0EfqkbcybPS3U
NrqCovTTtiOBnliQYVjN1LQk+oFtiCZ68tytKO/GJrCXuKoJ0EqdfAS8H4Am7zaEAIiK1sX7NwSa
OF/S1Yc3KtskaSMyXF9av7esmLvHgbmuw9y+23qOxDTYJp8+UuDh7H6QIxD/OCxGsOsJrJy/lBam
m+hKKvMe+t0adq7ot3JnG1lzDUdhLyBVDbdYNqpNP/mz4fuplOtMaOBiMDLIWrr3fuaodUd+1VSk
21JF5o7jrTfjIvSonBmga3Zd2MstnQoUbTd8dr0T4Wj5e71qyyWFbejXnTAq34fnW5t3Q6MGBCJQ
fOf1jODvKSuDiANb9T6RXtXykjkuWi8nQqWqwWkwl2SDP++jSAZXxpDuE8LLkQ/hWFfHybSX+dgN
/NHEXTT1g+V2Wuzyoe+vhqiDf/7WMCVAuIZEwBFieJWMvp+QBZ0X44VBYEP0t00RU78EYewVCCBO
mQvCZOREV/+tnWJb4wp1COzo3BNNyZSJ9GXcoED6diQHZBiENkmGVeWXZ+ZVCOFhsjLF6G6YQc0e
qfeOOlvuawpzJibRBrJmJ7BGIf6Czn8ecBd5yTQ740+2coxdqgl5RppZjaXT/rZJsspWisE6y8ur
GpdWvpY18r47g7K915uGdItDd92OPqjy+Mk6O35D1bbOw9RkS5uimsm8ncHkerd18KiJNRvbXTku
ixujh4i8uADfV3ekO8mXwvOoDeNJ5ghaJ4/jj+Ld/qHbfApJ0V+sTazntf3yW+XVZ+4z73vOVPmw
kojzGo2DX3NVeqjbkUvUb0RQ6SxxTRBXlExm+AjG7073hc/FE/eyiPxYKV//bKULJE/kTr4dG7uo
71ezKlFJweUDbMgROUQ4NOGZId0p0sKCAUlXP29fZ03t9b5obWleq0Jz8rBLyh+xLtW1lRlxg7DK
BYtY1tR7a6J5BQIRJPZjFe00ki5FYzP692x96OZtln+8bluuynZ0eGC4zyx8tpOOkC8a0dfW1x4L
Idn+oEqoiqw/gYNMcFdrpzvc6jAwpLVOweg3R1GRcBTN46Vy8mWCPSC7LtF+6Vx7w1O/uXbnlW4Y
p1t29mR1H3m11eiPxghIRUTmkp/pzhphPIc2erB65bvJmoVQy7qxG/uYR5N4Y/cm0xDpWn7lEBiC
tEDS+92vQfXp6Bww/gaOfbjtULxWWecESQ5mxGcmjOcW6FWH+yykSmIXbGb+1phFZx39CckR6qEm
y2MCdzhQ82UcnqE+ojibqQdGODo6gE8jIlbGh7D41aiyGXd1GPWvWZlxKKAY8B7RwiLksvh8T+1I
jzRHRV61sZKDO96r1sg/AVip1jXLsiM1NOo5Zv28Hs+Ouy0rufjlrPak4C1/QfXwbBLSvzWJqiC4
d1S2zT65M34kb7tIYD7Xquls5GqLVRCQbrQPW1Q7vxR+CvusQ2s+s7TZ3GncKvpgu5uzPdWAX7+r
cF2MhCQZtgrWzNzfl0oH75vnB9XDUm52zgbbiE9vNQK1W3y+Es7YcmMrKcfO3AVrMAH8FE2ljpWK
OoyzuZOfwKIrsReWX118B6ExnHjDldqsKyj/tjX2b2NxI+OQN03Ox4kG+74CZDZ4SmfZp1sROvw9
q23/Wken8Q/I+OejzRJwW/fl8BjOhl3sRs/jyQwRYX1OdQssOueOQCneFM+lDPI8GZTy/rQ+/WtJ
Swvfm9UK66WsDW2gkvOJ65kjWmSTIWD02BsEqHwGemr+lKWl34m/8P3E7/h6mdOMDQSriuhQ84Lt
n0Zqog62PxhsbUI5dw2awV8lKr5hP0PjBKg7brQzpJzCtzjgm0PPzdRWCrdfE8RZOWOx6JvLlAWz
SORoV28UP1lrMk/BYhy29kb50/Gjn1q0UXAnWdC8o+BxO9QIFl+UXfoelDF7xGPpTTmtrWU0/9Zm
xWljIAe4y0wUlvt5ncM5BqvNP7NamQhoDc8iPspp2jU2Kph3hkdyovq8xNEPRtr+ahEyIs2arIZe
IbcjQGa8peQcAUhHTnlrJEB0q/KnjMcaLXlpAFSMUoRIWlxfbIR0OfaxUJYpjoPlLVcfSqNKJsQ+
QUw0ylLFBMdIeVwEl32ceyuki+kCvD4GdWY8I5dClJGPU/WmNRydiDVb65lAhFqgr5pL9M6Tybxb
MCpCHBm9eyCp2l3TSQbRwB+YI6dD/9BtcYd+eIoLmfV7wH8JYRithcsuoXP9FZEq9adys+AveqDg
4kgPINmamevR6ZR+lIaRKqZd7iy2fQj4Dl6DqLTdHSI4dVKk30wPNGrVf+bBKMwHxBiePo/d0qhr
YfXhE3xnJ5JeS/uxmoe6P+vOar8Eem8kV65JRVxrzOqBrkJ/jmvllHeITKaBmvfWeIchLJAco0tP
7N7nprDntnnqeiP4nrtyiv4gNnSwLSI4d+Ez5+oefTzgY6/c6KfTIbCSg7JsJ7GPUvZh1x3RXHpy
jSPdi9WGfnXdxJlUjmU5tKPVtqlEXejeQYZkjyqE/98vUvTA8E6emftlrCD3jWGoqSdwSuAgttYX
E/1rs2ex8PdyLcxlf2sfwRCy9aFGsaYgFmtIN+J1Q6Qgz3pQy2c+dvqq/DDv9ypTAwSBL4cM66AJ
m157rgsSoA1Hkghoe5d8RvoXm2PUEerfcPq8k5hey2/i27nn1naojHRD1lbfO+EqhmevLeclNnuG
BSqZdG3Fql5U6g8suTFlN6UV++TZy72q0F3ssdIGMDG91zzk4a3IE1GcubdtbWN7UNN6yYXmqG8K
jTRMdm3+U+KE9hm6gWcuPBfOTsyCsxACtrfRHQ9c4YS8Nyu52t7wPdshFqOsm6Wb+HjVAX1CTSzR
BE0wvFmTDazDogq7OHdtj0LOGKb2QDVdVx8zyq2fc2p26zvplkowU1fzBY1L/76SkX5Zm9yxAKxK
jjVzwAMJJbXOi5W6zhxaO6OPAvc+VLMpDpOlZnEkAN5cUzExCYM0AQTHFsVHXNi45Y6Dh4wbM7FT
I8zqrPqbpcjFSyStedxZJdoXVPgFkXgoLYuL1xhwQkVQVDwJobPct4Jkth1CNLEzS7/rWHfDnh+l
WeSni2FxP/S67U6R3cMq80TAh8/8Nsansc8RYsrG7e+jntsizo218GOEozK7htoieaTNVjd6LCKK
bXa1on/gnux68ExKOiLnNDV5Kxg3/EanxeKzjdaIl+6gm7vuwAarnjzlok/LXczVZBOFtjxxbI0T
q1rX/Q0DgC309tPEQb5FoUg81EzZ3qO8CN1JY3bWSYFO0O4QcpJoyr5eZdnUP0EAT7Yjs52XNxhG
9csAZnc4DVn4YlSY+brvkJrRPNdXI1otSzdvdlnMxb6tHdMiOJHLdWcUvQcxPeiZm0bkFMH7VR++
bygnGMgjvwD9qBak/TO6AfaJDmFuiTwXyCxT8P9FaNbpqrOW1Hhv1VcCHvplhxO9lMm2qRWCQE+i
uReQR31cRnbVpfVGA2y88b0vvNf1uqSQr2gxCGswDppTTe/H2bGLfbG5N43BMmcP7qJ70GmjL7J4
MGf9UXlCPs2dnFgbxVQQlYj03oOydDVIZVuXS+LUqt1OM08zYG67Zr88/spHxwmml3YkSGYn+CJg
DAON0Fg2gezPDkjJPUiWIiTUvYUr2FwdVzlvdbUPiz4gpX8tlzlB6nXLsV1Ms0pvnn1oU07N7wDT
gLPz+2muEwlxxTquFnpxwo5+2bh0O8SzkcuhgMhwyFixNaKoAQ2OIlqmrV4MXQbypDLPvBO2CoHW
LJyLI7pHsAOvc/yLGeC5wtswV8/Us48wbIEgzq3WAS81KNV3nZmdvweA5t9lNZdqAjgxvUzMHVns
TFF5BVDwwl25eE59DbxevczCMZePyily+zRRMRl9C+0vp4aoXgOyPivMnxWmTD4ISeRVivrd7ZPJ
qpvpkNlLfbAR61d/Lcqo/H9mby4dtRI1iaeVPVqUg4eD+UjjAUBdv43eyyadtn33WZMlcGwpb4/6
dntk+pVU4MKQ4YGf0lmPOCHUuXHa3D/6TmMjsg22dmeBiC07XLltA/dE4uIpx+G08HkkbHsGaPcr
zwVni4Gy/p/IXfOHFEHER2Tq+NcM+xJQ+3qLQq6AmqKDmoG1E1UaxgRN2yhk5GblfoCeWXLXB323
QMNq7yeaeuwkyCZRT1sIoj+nvje/Mikj/142elMfMxfdL66RLUpdf0E+hJoj7yF1Wv8bZwwwrZw9
WT5oNtZ8V1lDsya0exshv5Z6Pro9dBGKqKL2UzEM4B5i7M0XWcBxHvhhUEKysPQfDZLgMQXNtced
TetStWMRaP6OuBOrf4afiZ9aoOA4VGPgTGlHN/CzV8K2VXJj/3eATbwJqrlY300ea1qIS9qakyja
tmuFzHc983YP/Xu5BIi44ll3+guYZJgOLgT5woLqTrQN+sE6vTUqtytilT1PMZX6aOvdLWp/Z61r
3TlyBiKieAGDWhuGAHv5DJpsraa1XpAgNiTBb416ngKB0YO7cz4LVwsVr0aLRBLGkHdVRi4nsqMa
zh6pJv+x8JsFKbuRh/ej003h7YGZYHpMf6vqJHdkVPxqqzWvYkZIypxhb6wEZSO/DXKf8kuJpFCe
Jh0MaNlHn4UgCwVzKKVYkjG5b1dyA10cKnGoLLkysTjMFvwQ9uMCuzQddGkur7xcUh+raqrMQ87F
d4QpQ0g1DZN9T26ptX5r6INsx5eMUNQlgBqtk1L9XVSTZJJaAfvQacFZ6KL4ob02XrrFRi1WWdv2
e3LpGbzaVFllBw1L5xI41Yb7ptK2tbfJPv2ZcaffAzUhxl5AgHZedWN6+HpNSONg/v8ornQB1typ
f5MZbm+1RMoaW1KVLy7ZVnNqNqO8Gqu7dgfhN8B/wphb4nW9HIzO2XjRKexGL5BSO98tSW25nvgW
wTiAQVpD9g+QpcZcYg+63g8jjpGkLnnImHDq/FfRmJBozKxzlLRiA28hjpuo37xDsHKeV3AiRRwP
ygayuKEZenB59sKqbY4VXJbzKEnlvGKyEE48T/56adjRuZLNqeDWHs1iijdM1Uxrbot3sgRN9B8W
jckDox0HQjjY5jPCiKVJLW7n4F73UgynlZJKrGUuj+SO/Wq5MpNWdVyV4MYs1hgRwX4JLkbDFTkq
RX9r0s4zARmn9ZTr17BiZD5bdcGi5MxGdum5L0+m46uPfszg5Bwfoc2eFRsB2hRyUuwzwzY/ZsmI
FrfVoF48DHmPON/BT4TOmk9j0tmrCYQMDrdOdZcMg8x/wPbYpurJUIjImAn+mA7oKtAdkzyUa7M+
DtuqeehrzDGH0BSmn9bcTU/ALh7wtsKtewjDzHtbnUoYb1HlZIzDbRB+dF2//eqYG1FZbCVTl/YW
UjpMQWKyoU2khdJqx4eGB7UhGgr3I3vZ7Jd3OakPcEb8TIASdJKeQUk8c++q0FRvjdcG+clspvz2
+2kLLCPF4jDAMtlBitzi2vwhKF8AI7PyKMy6+MQeYy7gcELCH3pYlvacEUJcRWt6D1TjlOhHiSJ8
bWth/OJXI9YEmVz71t043aRz8uCvpg75H919jPfK6R0vnbZQNj9KTJV3O0HtuYM07s03aevWO6Nt
3sQL/LuXc/JMIdhNRTLVj+TNhKnL/IHxtyosBrXatBOixzSCrNWoKjieur5kgXaWZ6S3zllJ0hgJ
iUNZcBSiN4ajPQLEM72Gyt2DIpQoxmcUQ1CpVQQjLd3vyXQa7hmCsuiSLebpkcQjDJ4VLvTXsTTN
P86Yr+cxt2pATcoBOYHabXmcu7p/Qq6Wd8AaBMo8uYU7vJWdbbyrtpFOopg7rtZoGtmxHw3jHo1n
Nr3ZAt9dWhtULEXjCohttLp6Zkp0Bn59uSZi/qZADocuQJYb8QTFNugTCQHeYh6DVgXdwSnzdTi4
66CXXV4p5KFhP3nVY0QVafnpdJGMrgADi76XkuEy7Rf/EBmkd0zK/nLJb3+B1jFHZu5x9Q5FZtrl
ccTY0N3ILvvfVJYZGGpfTU/AY3VxRNRYXut108Uj4ENYxOXmz3+bpeZ4KjCnL0ZMJF+p9m5pBR04
nSi3ZMwCbmghcIclvVu6wWFdAJqOZPYE/a5ZHffQTnSi74s8zIdPm2jIgnwsKnkSxuJtAt8CCkjV
GmLqRuHAipiuc1fUp6ZXw1+O7vx1cyZD76ymgqrqnRGfTEUL8z+DKfyCbH6dL13A1pu45RwUO2Vt
zm62e69Ohzaswv1m1WT3UVpL7nvN90ofCjew562thuZtLYyuVmY5J4zp5QcakrDGZBnCFTIAZcOr
sRriG88G9A/lRQs5AKvqHYwihAPGZdd1lyYfLBKZJooLD/OITfud+O15ggoDw4a770qfId5zGZSb
FXlQ60Y86uhB/+Sg5wsru6jRl+NXBh6nMCYu8BggyR0smx9FLmG5NzLdE1/Z6SgHKzPxaTGOql8Q
i82XwyVg8YCxUCNCrvK9N5B6e1MIBK/QEMXDgimniEUzuN0h9HrEt9rfHKjvsHfvLCbzf7YIVmu/
hfAL8UAwzJ+R9b44Qc7Vf+3SQ5WYa62/OUT6BY09Y+gem1z3u7TKIMTnwqET43GzZbxuGGLThr0Q
J48nMohlNwq+sMm25IBQq2XBJLXddxBgl5bgrUFSMfBdsnwK6T+TrvzDKICGrJtdLyLUQnTi5KCU
eBZ00fNSUmTjgVPW3T+tzPDTVVgeSEKC1LVzarviyHC5Gftx7MODXE0krbkvlm9o7Wo4Ip7zH7Ce
l+t1m5CeHFnmIRhJkd8ULsrJ/MF3BjiGTyE/tyZeEoSQVtMkS+EQZoyBFVNmMPnhxQJ9a/bNFmE1
JHAAjZ9rhfbffrOCDyV79QBPC0QuQqHfJt7jlrfcby+YYRC7CYVLqmodOAtzrcvrPDquuV/H3OUo
ySVK+wJx99nwuHFSCsHkVY+6/w5Ly/239kN92Vb8ANBlbgejh+nxX6tungX2UtjS0B2NfRlM5vNW
a1BG2xFbm2pFojd6xRzxDT8guy2Sie2Rt1r+QfFInv8oYKKOtdX7RwYAchNEZ+BGMkaBDpFkyCot
Bsf2PiPWKJVWuSfsxBVRsR6dabP1aW5qcRaeWRZJbojAPcJ9k/yXkzJIWkRnbuMvz1ht64ScHN6d
YIMW8RKCuREpCA9+PAdiuWPLK6MzebHheK+RID8VCKAyzF1tqw5ZyGy7C03S+OKq0uu9M98gGKua
oyCdR9flD6FZqf4qCSvJDgDjPOZhbRnymQwit0vcrIouhWHcALfMr64evYl/TUQkJv97GVzMIsy/
2ASijYDTrPFPxLKJ5tI3oNnPVjkY5UlsstzSDEU/AlchLCAibC5BVfX1o6znyoqBabqvNoqgnVwh
YBFni6bB3ZRbGvM9bvMHTKDYFVkrXcza/rzc4bGEew8YPOy4t1uFJFUFxFGOdesuVGAtNcWPG6Wk
ST8qfWdnY/ljh5PbfQbFYv1e4IVElZrtkIkd3qPiIQTeag5zt0ao+oKhjpKJg/qKGMOx//A+tdml
LTr7gXOy4HDuvHm66zgQMDQ2fD7rrgFac861n5fVyYMTvM7FpH8HqJF+THbJ54lYRXe3bNX4KxzL
XO8KdxLzs0DwnRbYbnHtD7QrilAF0ZlSzPxodu0M65nLYlfaWZenAYrqnOpkN2xPYK5ioFg74vTl
55cL49Zcvym6RKdrU5fVJeDZWeGtBrCGTNNjcVCAwARENXWTWCjq8eSFIVbv+SZ8RIkevYkQH2/s
z8HwlevCvXHQVTnFnU/RXRLBIpex69X5705AyaCeAPskAg66IuVSWV66yuf9KivsmLHBuSZPWZXp
Xx7z6mNuNR3Tg2vPP54l59elok2DIVM5+wiL1lcly7FNEY8ZR1OM9e9QTizktSOmGDbLXtKbdNlJ
C0hsvc/csuhS6prNXyieut+GV40XnoiBG7Gogue2pyDwYlNlcCHFZHFOeagHyBVI2/ZMKpB6JvO4
31KMexhSeqJEsgvbE5KboIXwj1eIhzGWtq8c9qDO+4SUi4qjxWPPFVgH7Tsw0qjvcuR5zd6nUFTv
iUcQ/xjcPSfpssg2uaVsoVPcDqF77CfSvlPmceToSPZzO6mqm1qtKyurvSNuTs/7OpocGFzRdE8t
LCTQkFWFyPqXzNvuRcUIzTyjfOckBjvqmFrsOtuvHkDFbg4se09GV8heDAeBOC5rh6TG7ks7Zz2t
uDxX2zjNMwPKbp6gp2ITfARFwdoVBE3ouWPbIhhJXiZ9E4TbNrcNedFjgJyKrqIT+szqSnksXJZT
LZLkmVnTg9a27rYnd3vjrm2ogYrJmJNf8zw2r9ko1vbcrGK9jnWmHpiDISsd116RTY7ucJehG8Vi
bWQjQ7hjqKuN09/GV+Xpyyi6aHvH/b89BObUF6z+NspphlkJ4LaFGMl5JZ6XgNyjveFv5P7yrYQB
6S6cQucq5LY/eFPbzHsDqpFJlySrcTc0pFgnZBW1P6zJrjhmPVkmxG0N4pdssuCyWZz0MTNt+z44
VXuvSVfu0rzJpj0LWIiHDXznxIyLeKnuOjLyaSML9x4TuM9u2/kw1kEwbD995yKY6DdvoPc+yx6I
MZnyO1BCjyht2ZoRn2jQ70ade+cefzdfKOzZYWlWV+9G9IMq7kBKweTLwG5/7JmugAvh25D9sVG6
S/fREKzypx0chGPGZC02dnaruc7a9ZZYdE4X7JnmmHsq8gPqmBzCAaasXpEkws1b+a7VmXnpLP/m
EsLjV6GlNxwUCL3RhnHtoixJKtN2AWgnUgVj2S+rlwY3BAZMxs2wzmFR3+IBEdL0YKzIRK59Hfjf
/dQ7yPOZDeRuc5fI/OBy68PzstXElhA7jEWhoMIcZ9jiG0ghvGo7+zVUjIiNWU/Gvh8YBtPJHDi8
BXLOxMTWnycRykWcw1yLyVKG+gGoPMKaOjDS7WWNRTWJhLU4F5RU9IeDCwyoDctK/mS+mvI3RKPF
SO7LhOJk6gYyhUKILXz9tZKYbvEOFo+UYfbPKIg0VljWwDAhpiP6484qrE9BV+ifdlmLexVqnyif
vvWuNK159u+axCOE0QUilbiH2FDpbV5nHyhqPIdSr/5MWMB8M5Ctuf/km6T8c58bPRiorcbxqa0x
zvOXCRxjob+U4y4sB/c5u7lgGbZNt92xvtL1MY2oMjAvFZ35hK4CVZw28+7hZjk6LS0qD1CVFnCj
lTRyAYeXw8jWLYLywMSEpcHx1xe/Jwb1a80xf2kdhe3j2rmFoOq+kOLvbAD4x7gn4PU7KOrxiDQ3
uEfKPkGKDTa2hghEDQQoi3jpW1SDTxD/zDSNvTTDsZyN6rcMMI7Ezuqtr8Dg7pNUcvkuIUA/F8Ow
xLsTDfqk6e/Fh8UGDDjTi5YpIGj+WXm+/jXhcLJ42tT4UvNT3VAR2N+0LnAnsouV5q+xCzLbiSld
CXk/Kz6yhjLr2wiidOo8RPvMSdC3JB1TitnPMBIgGTsrpw2oQLQ77XEOmed8862yO3BmyOLMUWJ6
SYGI2d/Z6Ai5NU1n+0ZTpLeUouUwPNc1EGTiunK5DC33166263wgl8runBe/GQp5DkWmftM1gwa0
JVDl/eZoLYlSKJcHTkTmraDkct7LogV2liPbOmkb6Cx2qK2K9qswes5cZVYyOlXjbD0VKzGLR4uX
J4/ztdYPhopWlUREL7BkeCOT/zhIpRP2eqyjcAIz1k0aTwVa/078JXWrL+M2qr1p5wjKpwjwzvGF
8Uky4C/bz+8mRF+fAYQGpEBZkDLuTkERpTlZKWVS1dXy2NEL8GG06za+Tg6PCY8qrz2q0L5Vbyzw
lfoIfKTpWGC36c0gpucDqOfm3R+K7jHLaz4NNKm6I5ljMBMc+ih0IjF5L1HRkkEwl9XGrcByjx4S
40GYRJUZXiNrkhjAF9S+Gt6g7MY7N3BClBpWPj06WeDLvUVGxQcNk/5vvm7HO7rZZrKwj/hW96as
F/+IxLY6W1mRdYkzehagGeAAmVATat9ko04eApy1N7yPmoV1WHchf+zq+2t4Gbp1vuvyfBjPc5kF
MGghMTEJIFIINALygAWWfwJEBEff7fEB4BLSlEmVCRYQhYurNrc5ZYIluqNYbV65VeeZm9ZjgUBX
yRwJAFAqI2tPRDJagS7X1m7BD3RAbTH4OwMrH0MBKJ+ZYrCkYm4TLmZyp7PNp2HMcGJzTnY7vK+F
kSiFRiEpx22z8RGFlTzOs88hUzVdXv1p2a0mMncs24v1OvefxbpF3RFtn+vH5jTkr6Wv8zeNCR7u
kmJHb5eXQv4GquL7Cot6/Bwb04QdwlQSxPiI5B20PKzAJFcyuGxnKcID3sLhT62IpCbMI1yzWJUC
30eGU3Tdq07PT5vLlwnpm7PkFWCWH77vUO2NeczKeZdF+J75/C7OTabtueGEM9FHGiTONYiTDO8c
YhHuz2UTkEMgGOnHA6t79bKOHPRJjpBtor4NPHkX4Oef940geSUOS8LgUqeIshfVmpV1tbrWPyEJ
UCVFgTZd7a5TN8eVStTygvKOq21EzmqeI6Js6YfpnQmTRkRmIMok/wAlKeWdRcCalYRSd6/j7Eav
Fk5qdy95e27O9844qL4c8gPP6O28V4bkvFZ9vYfaVUiIFjv4GP0WreG4GKiYtMuLGSnbPcyDQrTR
lHYbHnQ3Kj+d8ZXub5wtZhc8qDeY0gUPxeVo9vtlmsNnQ3YoP0pXTE0aIdj/XInvCtIGwfAzcnQo
pwzbMXp0ShhlrHrba0lFKRAyL1Ji7DGgSxBsIZb/HQqfA3lzXNRuOQLMH4xGC+FsN1lhMVhDFU9k
sv1orti3pdtIHUCKZA/Xmb/wwdpwUuyI0TBy/vJmPK6Yp4wLYK3jJwt+9BmRbu2dMqyqKm1EAXTK
GTJHMT62/0/jISwf28oGAh3gqWIL1jG7zKsS5l4RpR7dknIc9+8YuOFDOExyhpgnRwf1XDX2VoyP
OTCTMovUE79B3UBriO4/zs5rN3KkTdO3MpjjJjbIIIPkYGYP0qeUJamMyp0QXUb03vPq52EvsKik
EplQN/6DBvqHIiMY5jOv+eHi9/u1ANpj39nSi8RBd8XoEkAbRnaSQzspzp1lfIfoZX/mwY/1bQv2
k7w31N0feqXpH5EJIA+u856KRwrGt4LC+Mst68lYpwjLtHeT5+v+nnK2+7tQRREcdSl85M4px2vr
XrbFtC0lJIUT8hMyJB8wiIjTvKu+TJVnBqtKc3KozFqgA2VxLKL3GDRGd9RV2nCQ3CQddjKHTrAp
fOr8W2Wh74Ho3iQJqnxPsz+i2QANQ/ngcHcTRUbKe9ZgHnWKwQUtGRMJNgtBxbvW8cmQUR5D8WAY
agoGhjAdLhOgi++jcohMOtMtFe8AwPC9dKC4IwRrIBUX0TtCvc/Qhr/RWvGepcLq4wCvzPhB2whF
TqK1Hv3N1jC2I1U4fa2cus7peFnQiOMuRnkugDHDqy46nKWsbpafBkJM/GeD/M5WiP9mLyZEr/zO
tgjV1lFKELDFxsuepfwCGJscLpf0HyWS9pnYi6+U48U4bczR1qNvolQ1bvQst7f1gyl9ki5uj/uB
oJhtToUg/YA4Z07VcjKpKuA6MH3VEtDnB4CyNaKSqU1pEc+RDER2ZigP1rEt+Oi9zlI/JhVNiiMh
SmIcyauG+A74Dk6jPmU4NEetJHBg+DpIKEDPphE4pSVvOjfGNN3bSZvBGkmnxHmARNtkD5Si1Te7
pDn3SUMPxtmOVPAYUAPghcTFVECSkkk07RVcVapmbeiXP1wAkHcpNK7xBOBNTHvZwyDed05VdY90
Vr3HNlfxD5E1dfgBODgIRvbgSLESzjFJRSkxLxFtZ9nfJcX/6A7uXBht6tQntoj5gDlUTwNQWFnn
jXYXGJ74HI84cx7idog+ibxB7KDL8x5CQezDGHKcMLlnYbont87zcMtDlKc/oproZ1tr4VTuWysc
34EsR3V81Cv1NYgBGuIi3nJs/aoOAMPa/vCYzThLalHOB4FQFcRfQ0a7krp/T/OFVsKHzFfAMGAU
xO0pduVg74SWZvtJkBDB1hUl4hR8jXtdL7pyjTKaq7ZdZHbOrkNEFeS+hUY/BIyozY69dKpvSIAW
NCskD9IhGxBg3/Y1ec4hQh5iO0Zukz+6VpN9tcIp/uIgHkhKpHvjp3GKovxkDADrtgQ4jrH1DZDM
G3+YfG/TOCN4zABpJs6GD2qLGrNOz4i8kE7/4BgACtPMXwcICU33A1JC7T53/dhcs35xB8vXH9is
eZV9SLSo154BGmOm60aYsp1s7C69LThkImioR+RMet9nyYGULq7e1VpZP4lBFt22a/ouBK8QBdZW
RwPzawxGK9zZtdu0e9oswR0KduRfQ2GA96BdkvIaTlrUbVu3LE5S5oWJoow9JfvaGwxOsQWelzRE
S9u/G3cAh1VYqAFCRned/QSwMViRXhikl5OeSmQg4yb/MvAwAfzQtSZdQRXK6KNRnR/gW5lRigCG
3RYrwK1yeCIyNIo16pCUdJ04t+6MCKj3satyrP8KvgUFA0CwxQlMaN9vJ/BM72Kn863Hvond+F0/
hANt6bge9gBJw1+9ptkCe66Ij6Ybk3Gkjobsk6Gy+YDXmvWSBV05PNAFtqtdPTtx3g0anEDaCD10
cJpsjb/VhzBHEqs2xWctt1pqIpNqiAHskbIPCjoRBFIVOvAWrHRmq2kYEjlNJlAOnOhLUoMzfP2x
Lly/R7FM2da2QOGbK6Eh/trpBdUjtIuQ6Juk1v8Ct2G9xHkFE9tJIwjIMs/HdzDggl+EIkU6E+Cb
jdsPIAHnu3xDEjTQnw0G/0NeRVR6gXFQGxSVkBHttqz6jXJZ+COaMlpJHpHf3qYkEJzgjdXuJgeH
1uLF0STtx7DPSfOaQHrv41LPf8HTQb+mhCM/bGO9xtU1SCdqHLqjowZvU/d0UXXA0G/rcGnwEEF0
+BykZe7ceX7efp6yafqInAZKDMTlv6FN5Vw+NtbFyDHU7kHW4LiQ7ZnGTyIurRnWMIINVOyu97UM
okOoKf+JBIpWlMKzr7tLrJqMadYfy9cIhSGoYFa6Fq2cptPtIy7Z1a+27CFLGhUEe0RpS1hMDsWI
8SDgJRSfiwQl2t3sCPa3FQ9Ne5dxdvfwlr3mfmiy+IXaYi2AmTXmvQVgo0GIFDbKi9vBm6KmB+aX
8+sTgndOKsst8nQ5xqLSS/du5PqYQ6XURe6GKEp02n+TQQXXgrMAfqaIH1At85MH5Gq4ivMuRoBB
SYq/mzIheZzT2c67cwQtxq0wJjvfispFuNbKYNStTIRlQWrCc28eck7ad7Nym1+lnXsnJIAE+Oa+
ARlSF6U+K8iT4xDlq3jaTk6gv0cAGhBU5SbFe3ASNLtrPvOhRhSMVj7Z4ncBEj7eAOhF0RkNWXTX
J6/Q460WS/XCx6r0dYb4dnA0w8GgeFMgiLj2rCS27nnqWn+PMpEZ7OFT8gn4f3YHJ8oSXiZL2vXJ
Axw9ezeNHluwzpwvATFKdfAF+tV6lmm/LeHF02HK2tDYDVE75TOvJn0P9pWqLGuU/s4qk8qkFTfT
S5oiuPcOIZdK7oJOND9RsA9+k9kMDyEgx/dmn0MAzBK9+Bw7unzm0nMfwjZtvrowJtutr7kOZPnU
hLfVG198AsnP1jT1PS7oPhq2iTNFmJUjgH2MwTeBjQuFyXMuKCJuYpIN+O2OA/6/KVq0mT3Tsx4T
APcaV2jU/iRzpo+Z9KH+dwha83vXSvubKDqcIvQI2SPSbt/6mBgtEKkcf16eqVj19yhlKblOKFHk
4hvNsdQ75rnv9NuUKpi5jqAxVzuKXtrHyQun74aocPDEe9r6RsGcbY4fEekSErTV04iiAWIGSLfQ
BAeY9Gj6lMRXBDEGoVKmhw9aCTJz5TZ+3m9dTSUU0ugKbeoqdFpa6/QiAK4a/W9zjJInjHs98M48
YWhWeWYNhM7DTHlt2f0QnVDlFM9NR1ygdYmHQWw3UMkUDh233rIzbe250lUPzuTq6G/WlvimYDy8
B8cTBOsYYCpOoxkm9Khiee2B3giE/qzUnC94pNr6RiMG3FHbRJWoTTpkR/B3GoJdxosHggBU3hqe
VBVtYYdR1rRSRNk+ALwXsObQFYGHVrT0sIe5KZHR7oV0kcA06idDb/YBAINZG6BOSLxCusGr2qJL
iCJFkzZ3AKH6ZwwnzOZ7I0ekHQHqaMY+0QdclTzqkRKceKHSz61CRAt0M2O/r1Q9i+im/KKxrJpf
foiUDi28Xi/uiKXyU9Q3OlIbQ1/8HpUmTgbVGor6tMrfydgo2p0zumCsYw6sPFE1nKKNJQuXW1fy
Yj/oI+CJ7ZSGWrorktb5Qm6ALZuoEF5c0WLiLQ3HCTG/MqoaZGOIAPtd6kyE3Z508mruMvvhxurh
NmzMyJgbvprlPY9qTF6ajCj9xdKJ93ZokurtfVoidbNC7g9x/K6kn7gyoylX2wybyJ5uA0WUVRCa
1nMfFDmdB8egyh9RZkdpnirPr1FN6YBOY1zjqgvttVuhS1ZaWMwb6ncK2u++GmvxMkOM/JXekRNw
+1CHWLXoDM7sI8D7iMOO7kc99bv4qdecNrgP60JB6YPOz3GsoL+WeR5BkKr8Zp/mAp6dMt2E/FOb
ph8hxR1k8PJK3+W+akyKO44JUrBBUvmdV6Kos8KYvU4OvW1R24KZJqqV12jWxxDh4F+NQh0ZMRe3
f4zdyvPXlqy5Yb2Q87uzAkALu6SyRms1yiJ/QHeXTr6GUgtKsoP4ompZ/2jQIgdbYxCG7h3Vid8R
RkbJA69t/gCtCVvu2hN6u9UqTwCZTqAqMgE/ohKKXved0zfRJ4RQ6Ewhnlc9F2bZoMw/Rt1PtLrK
fNVhy/i7MnPhbRCgoK+B9pnz1CQqIDrgtkXVrjSjF5cjiA6w0UX0n8xenXoCYNhKQWv/TBGz7VCe
QkVnlZAK2iv0mLgEskT0Pdz7CmadSwP2bioJN0i9BhGvUOlRv1QN2LuOqspbG4nH65HLyn4HDh2q
C5gk9wvo8uBgIJ+O43jaQ0qOLKS5cZzTAYcgXd4A3Rkce264BeAudFnG2aNIC+NnDjqgOLpIR6ao
ldfiF5YemlyPfiYhj2aqifYC3PqD6Qxps3cNb+rWSUWXczvioSP24O/GB+UMLQSWwdeHTRpbxd+J
74ffPCCNz6ZyByTfhorD9As3Q5HuUYFq65VKhS+A3bTt+xCjCO8QVXEcHkE9EFMDt2uOjpnryEkB
JP8yZKHzxUFfn/il6wYAMGmH3rQ+dX+HqSRan5oaHF9iknICjbQ+TY5pU9ZEoAtCokVnipZMEweP
FMetZ81NYAVrsZnMHp5Uu1u0DBSoibRSIIupO81hQA4u/aPVTFyKRQHnjr5n3dU71WXWt9YvFERz
Y5Kf1AS0ENsEX2wjOtZgNlDZMOhCm2SnnKHAQnkUysUGYLIN/bKAKUhpwy01Oq0CDJvZIX678lOu
1k1AIWzbo9TUctvQs193NvDvBxAhDcpl9ITQuBbQIYxwzVhuuRVtHyeffDRHPASvB9qQoCjdbovy
LgwET8UDKBjPGdMDD3LobyiHmMlBSnB128Lo5A+L9np2Qs+f4DqttFnWqsmRXI9M/CDYZ5r8qle+
+uTJhruLzOTRCurip0z1KQGwBNltI22QHRswPISq8Bnz04BXyud0TMMfbV5pGWx/x3xO67FDMwMm
NiUKv9C/okSffEhAs2db3TDof5VCYZvjUoZ/ybhTRzBveeAgp9gVVN2tFBBrbTvDc9q1w9dyAu6u
OVEMCLmeuvsqHKgyS1OEqOGC8H5OQOIZ9wMuBDDDiK1mYQGIVntcmKonvTPYGD2guk9jIXMcCnNW
B9QQBGZkGnsQVaiLQ8JQYDm1HRAjlKUafA8/IkDnG98tVVM173H7egi4vX+aum+MOxUhT/1Og19C
tXh0nYhrFY13KoGpdJ7MJICA0ELhKLcTxrXtKgpGOW58QJhHXpI2QZI0Bztda6b1oU2tlhcs4VEq
YJG2q9AotZg4UlV3qgtddxNlgU1wgkaM3NpD032f7FF+1oMxMzY1fVl7LbrSYTv72NehlRuO1I8z
aDUS4FF6P1pCCoorOHV/C3oI3CfilPEOBrPR7CpJVd/nKoBkTwMfRXAIvfkT6E9SUzq4wXPX21xj
buvLaENDyKE071Hr2JBKxV81FD/KNaKVo73DKyz+mgW1GpCf0Ya7v0oSErIg+kx2YvG6iBypjq4q
kTH/qwzcvi+zBOsZR6biVGEi8kPqQUQJOBV0TzoPdgLi3KX86TfQTiGiAWBDqaD3PxQWPR1sXCLK
fFmKSgPlF9EAdWlRBvxOcbx1nsoqyNp3NLMNYve88r1PejuIaWOEk3mEbRSmcG3KIFv95fZSjhkx
3QZ0TXRPZ8FFOZztHe/+0gsqFQWFwU1ge+oXLbvmOZNROAdOALEE3OQvf00TdEbRSfi/qjY8wlkB
XFED30oNpEjV7i/ok40rbC/Z5soI5FrwaN6JGNedQwSKebzhA3XBwMiYndT4K7ZAqmI2GfrDC0sX
PvIusmjWoJJGtKYsYC67oW8GeRhaPzlNoOy+j148Hh0KBpv//I//83//++fwX/7v/On/uQf9R9am
T3lIxet//vOC3Zdh0gIniDdN4eoLe8OeWMbmjiPlgd8BeAlRWsp47v31US75JCGWZwJrBGPiOgvX
Pz8aKzyCyJo0gx4rOowvWttUD+QXw931kWbTrDOPJO4JcOemkOQ8Fgt6vph9FPg5qlpqHVZaeN9P
rbHnEe3XpoYzhJXKvyvVI3GOxcZ9bbU/rw8+T2Mx+PwNddvE51XRnD4fvAw6P4aJj3tEVkXHQoS4
UyLWsav9Bo6g2QWo8MTJ9vqgr9aWvh+9P4YTQOoMd/EFp7Hom8BKFQpVbfFZSKSxs6LUHhHED99q
o8jEXMuUjkThB8OyxWekXTY0OBxAMSuKepfZbraBrNpsBg8bpbfOytSppeiWbaJNqMTC1cv0jK5A
BR+5SVt9rNwoeTfI8sVMu/SGB/zr5TN1ckgTn3mdZRQLF7ZEVxbQJvQCUMqtVwOVgEeDW3VHFxx+
5vVJvXJ8YzKmg++ji7OeA1n3fH/AscVyJXXNtY3eKGrSo7GKZU6jApzwCkuM7q2Hex7PnT8X94oB
W+58vKhofKTOGK8Cj79H9VHbmu2Uvn/zrLDyNFyaE4KShrn4VGnpT7zmDoEm/mNrL4/cHZRRtHEb
gfyJ7NXH6+Nd+GKGbcPudQ2bTtDyiOsaTNhUgMJLRIvXvKVo55YIFJm9M32+PtSFDwa/0rDY7zZr
aC4+WDeXBNIQw4kpS9RzVLQ0GuzCfGmQKNyDWA3eek/aJj7noPkoC3DAjHnqfzwFGo4APJDg6DTk
eA+TnxOJg6Ra83rfcmC8sIpsCzzrEGky4ccsvhoqB81MXUByBiXQA5YunACqMmvYa+36+ipeHgot
2vl/Ljv/fFaGBzcFFtF8ls1ypRmhOHpACCstMm9cUJe+F3cGdyFgW27/xfcqjLrMh4CpVCAZ4OiS
WPf+EO0Dq0dzbSqj3b+YGd1SUynLZSkXdy9uH33SuWzFDM/j/dBLf2NiGLZv6ujlX4xkuBKxEUfY
PNjnawjNH/ccG2p4XNGTn1rf21Y5xvTR4Ff/ZlISQqVgCZUlF0N5TliFXjiYUHco2PFv/lPk2dkG
B5Pghk3k69caN2eEPemnAVHExvZ8VoDJgd14iAqjhpMBZ+7Rzdn5xOPujNkuXvqqArXXGBrdD9Ms
23t4S173b7anIxzX1B1HOkt39pykPasGlB4MTytxQYJvTpGyOginj25cyP/8rfMIAQazwMZCCbq+
hr4IT4SfNjmNMLnOpiz4qlV0blbNgLlRAdjsUQRJ/BRWlXlPU6w+4YQnHnlypy0tducIGMf+PcZF
9xtgduaQ14POoqsfH6JQp6irQYC58WDNJ/Paz118H00DqBorR65j+hR+FtB59QbMD7C62CLYLtbp
2ISoDSMVcn27/xN3XhvZON8ZaKNAcukZuUa+EaAD2nKp86gomK1LXXX37gwFoDjw4lWyOokwDQ5l
6934FZcuLi5/vpeaLy5ncR1DHzIjCb4Hrh/qkl6IyngN4P+ITHh5Y6j5UL2aLxIKnHCAwEotDh2l
lqiFvGeuvea7BVRzTzMmo52LkmyBjND11b00mJydREF4QIAwFjGPW8SNOSvg0m7MfH2d62Zx0uyo
2lv9kFCDN+Gd3ZiffmktHSoFRCSGso2lf7ELy5ooAtNNJFxq1H1xIwCD7RVHm3D9OOL3BQjFUDsE
A/ungpeCzhauAFtKItGzZrjqfgT3XW5g0IhdSZF8f31N5qdh8QGgFesIqDjU+HhCzjdcNi9/jogW
uDiolU4J4t6k5ba9PsqFVeBZcgloeaAMIRbb2psGuq4IH6zrUSCqayKRYlvGCvb9uLs+0oWrleub
0BYSswm6dbF3k1524O2I/egKVccpyLxjQVdnTRllbj2obN/VeoAapKud8A6p3n6pElBz12GdzQXx
ynF9gPsZ9oG1drVce98oAbtCjEV+gnSdfL0+1Qvb2cLT2CRTYGPhO3z+6cBIwgIuGQu88OwDIDGm
pT4HqHoqoZZhfnZjbS98RcXLyCfEktuii7cY0DCR87Qo5YNYq+/KPkb9r2icU2U47o2h5j+12JYM
5eoGYQ2Z89KzGZ+eGmsgj5QhsWn9JHXYIlIaBsiAY6u27U1hvMMbS7txQ1ycoWM4ygJrY1n6fFr+
CESBcVYR+kxookG72FHfBD1SoIoOryM/XP96F2dIso7YqHJsBEfPh1IaavIQTAlyJ098HIIKQnXU
D9qOSrk8QK6M3RWqt6Vx40a6OEVXkVry8Ou2s5iiJRudi5BdI3y/Kbca2mLvEDixok0Iw/ztOQtL
yXdUjjIkYfD5JBuyJ/AErCcCKwqYEcGOjUv3tioAeF5fz0vz4vpyXMPEENaWi3nFqGnnwJCtNbwz
C58hRIi1BJfaFuThjV1y6ZWejwEZBHUdKJ+LaUHZF6ptmRZeT7a/Lpy8s8AI2PkBfX0NKeMA5eGk
d7OeZG3sf1cV8Hcsfaq7qdWJ0N8+c8WDRuecm9WyFs9anWAOZdPJWmO7ax9aiFC7wa2f2x5u7L8Y
yXWRxQLcw5Mx30h/HA9SOHxK+QWEjAa+ArDEUDwyQL5ijHdjjS8dD3tO0jBXo+nrLF6MeqjAZ9Vg
KQoAv0dkGWmxYWK1qWjg3KEfrR1hKDo3zuSFG5VQhPCUJ5kHxJDn8/Nt5B5H9LPBFCc+hFswGGmg
9G+jmR6KyfVupL0X50jvyDaJs5C1XHy4HKqDY4zIN3lh3r63QzNaY8UzHRDWiE+QBXGeQLLw7bki
F7iccVU6sZ1azHFCiQ5wHQruCUBVfZsPZgpIsLGNB5exf1hhEH67vmsuTdOxHfYmO1Rx5Z2vKoJo
pjcg57FWo1U/DxN641UOljXCmPRzHzjJqe218df1QS9dBxSXERZ1yelMa3EdiCqzS7NHMAFazLDJ
R21cq0SDJ0CreP/moSh+UpihNDhXghYris/2TDijgQALWN8ElCxP1JbjXVJ63Y1n8cKsqJVDeRI2
iSOBzvlSYp4HvKSr6zV412+QhJt1FSVqN4UIIb59Ury9wiGIoiQjFh9tEJ5Xx4XOpAhR7wqrQw3f
pG8wE7/w67w+2IWgbQ6aDAV3TjCvxX3q2GUWR8jcgnip3AMHJt+roVbYj0vEpyZlP8sO1ELBm4gh
gh3/uD78hQ1q20IBLaFlpigPna+qU2Wt5duSYy+s/qMDxBCGof6jHlpkqvLcuy/HTLtRf700JpUD
6uVUvKSzvEpbEIp2ENNgdCYfJlKa279zUfvrkCY/giazXSVAyA/XJ3rhfuPyRg5GSikEacX5RJFC
RsQfxPa6cxGry1GNeFT0qHfoQ6JxQn5547v+s3KLMI7XkY3qSIvDaC9ucTfpR5qmNUJrbRz/sILU
/jnf9T+EDcUTLlWFXrseDAGUpgn+B5gu/1NKPVK9+TWxbOUSWkhQIDiNL84NvA7knELKpkJpxntM
FJMXGhQ4okJDuEc6wbJXI4Qb88Yher3eFhuLVIZHmYHt+Tj/8V4q9IZDB5Ml/AxxIIuzWdoE28kj
1JbfbMTwxiwvDqc7c8fJ1V1ez/PhkDDUoTIBdZo1AT+B5jGPVQJPftAGSNpBjuzcW/cTH1bxOQxI
8TpzPB/QUbNKcd7X0IE0mpSRTJuPU2uqY2R5PYaaeXNjhq9PDYVvnTFtHhTi18WLKcsuTHFdgg/q
pvUhlAVq9lg9bDTPiw9BoHnHSdOMx+uznG+f801MhZ+LnYSHnI5k63yWlGtzmkocVTw+wDhVA6aD
MaGPrRfFLxWU5a+oqfETgG904/y8vu7nkRUhAtm5AoR1PrKJ0tBYlRYvJ3qmWxrR9rGSjnFC9ye/
0UC8sHeo5+qSGh2FXS7C86E0z4iKwDQBPBRoOFbDOG3hWgN5noqPuYez9/U1vTgzviBVJjB2prV4
XuLUDrQpBIAC7znb5YSSgP09bYeUTnJjES99Pp1yj6tcmlDCXmzSyBhgeqSznswEIbCrNH9rosOD
4rf8TBvY2CNwNNsmDNqN8G6+VM73DYEWQzou8SQrutiscT/iVJRWDUQQqk0arkW7kDLIjSPx+sOR
iFBMZl9y1bw6g52ORkmjD82aHNXcqhwNB1N2JSFWjgIRTjE3llOfd8JyWvacpdGHMgiTF8ehEgWi
yY1swD1bsyCoFu3HNDC3vm11sMYh1exFUUMZUCI9lGWKdGnoNtum8yUyH335TiCy9nx9O72+FxR6
fsByDPrQvCCL7eQ7sQ/vnG/sDfgh0vyAC35AM0h9aRpYmYdokChmN9gefLo+8IXVd8k1ifz4B+LG
4oZ3bTVA0S3p8NfTdx8lZDow+E2PcJq4/XbXB7vwnHID6TRsOTOWNJaN6NkgF3FEnCoE4O4D5lwI
7thTf/BS7HONFOtfF2HgJxsljU1UuNbJApjw9uqwzSHiN/BLFALti/OUUDAVCD61ayeOfpEZ1e9w
bPcQlo3N99fn+/oAMRJBGZRS3m7mfH4ntTMNIbZA3xhDBgO5DJp9SPPzxoa+MAoRGJnmHBrQoVh8
QvyFoLejQb42HJi7I2ZAd8gLdtvrc5n/yvmpseeC5DwbSC7smfO55GjYoiw9INc6y3uNgeyOSo++
yn6a9v9iJEWEJ0nxqKEtotkOETM4LD1Gr0CS8Tf17bsUMWL0P2RyvD7U67idM0dBXeioVtNnX36g
wMGmRs1aMlB5a7gSrbUzB6N/pxtU71eprONP6Qh7r7a78kvdq7fXlVGjA0BkAFdQ9D0X5z50HbzP
mexa5qNzR3N82qIsr/Z0Lm8t6+uTzlAzhMH95/Mt24NownSt3Rr9GvYPirqtTnvEjmnepW30hATi
rWbF6ysNy1ymNWNbBCrTi23peDhX6SPEy6kwCGuoksQr3/BStMtQiFp1jeNu0jzL3/xoMSxoNvJL
nVLa8pMi4jMMiW926wFI5T12S8VG713rX5w5bO8oC84YA5q756ehR+ge2neKaEfQec/9JLvvgRlH
/+IkOCSVXCD0WakNno+iGxCXwVqDgrLxMLFRbd1ijWetfIlIy/WTcOl4z1WVGVNAQ9xaHDqjqnEJ
6mS3Lr163E8uUtmB5dq7pBt+XB/p0nVFX47HZkZb0as+n5RqZOpOCfYbZVW0x6YiTc4cAP/XR7k0
H15UaUGxRSbTWlxXhfQoAkZQMEsHHxFk+tGGrqzyMDV5dyOJeDUUkyCsJhXG9QvAySJMmhBeqlWL
2auwOnuPX8p4KPt2IKYv9O31Wb06U/NQrJyiXEqoay6eLg1nb+hF6B/FWeofQEH7aBI1wRMmbfU3
tzNhpkZYeOQ3ZnhhWEWYi98QTQXemfm//5EGtnS22QfFtMYkFP23Idf3SRobvzEBANBKdBwjC2WV
bz1jpAx/jrrY/RYKOakfDKiXhKZB+Dk2uzHsu8P1Jb3w9WjqucxOgqYRr1BJIfmPgXbCukCF8w7w
MjKdNuZuYMDNG2fsVSA/TwgUJZ1b1hHsxPkyeuBMQjnEs0tnMuDThs6rKZHkAcmg7YvOUN+JxOKP
g13fOHKvnrnFwIttg8ALyHozmNYNPJ4dSSB6RqEFW1OfouIO6fVgg6wXJHyciE/0mNMbh/Hi/uER
4NDTR6E+fT5xFPempnLxPREBjlSrUKBxufGDJDt5qAREsDRKZEJGpC5uvO8XV5zWPEpUNNQIOc8H
Juoq9ZHa7BoeEvInGKb/beBJtIcNY29KYU/7vHKdLa5yxY0q9aUlp2dOTZC3D2DYYsn7QnP1zMvn
KQPkX1O0qtNT22RZ/3PqMu0pCbTklA5NcmerqXtwRF79vL6xX92z4I1IiKnoUkuR4O7O567yySxH
xHHW6DFo0zZqkfxaR00WJjduh0sDEYBKQk+CC2vZkOPlMEpqjtNaUZKa3XZY6/sggMly42teHIiC
zdxWEZgzLmYUNpNtJl4sZr1kjF1zvBmmurvVub1wIdjc5f9/lMUpDWL025ECEWsEQpq9rTwU3gN3
Viiy31we4RMRuNM4ga5J12beRH/cqwhNlWkXGMBxVG58C7RRf2+0Ni0wkEab67th3m9n4fs8FA1M
Erq5K71E2GGi47hZ4qHm0pfNNrL78RjZ9XD0utLddGi23/hWF04eUQsyOHN8BHJkEU8IO7A1vLd0
5OfS6icFmL8RSpweem6He1gv2caaZss510Zr/vpML30/NRe6KCpQ/1/uEjzw/CaN2SBtqsY9HHX8
GSMofwbqO29/oWyCd7BwFEjUKwStS++n8mH8wFyq831eZPYO+8lb0PhLE6JmCK7PhsroLDuJQV85
7Vhh7obAVLlzJ7s8NmVuHnAMlm+tarFL5prIDPa0yY8XF7VmDG2d6ww1QtfeYveef4Fx+A0og3j7
s2tT76GMT6RukU+eb336NoU/aowUaG1xzIPeP6CIjrxPUk43Xp+L68cLSGGR2iC9ivOh4hDwfmon
xrrGJPMIp8E8Ftip3Cl2SXZj81146fAuJ8VSBlEaTa7zsbBRiJpGhXjKy+p3DGPxEDYQ52LscjcN
7hGrsZvy/fUNf+lok+n8UzOnqLIEDhRg3/1s4KIf3UasJ72Mo81Y9mkGjR5TRhSps9P1EV/Xcdgn
Lq8aQBpuEyiz59O0coU7wOiKNcyd6TvU9WhcQfPWdzFSyojYUYfgXnN2YWChTAfjUN95uYBwdv13
XLpkmDbpOwAwGjSL+zO2dTyjghAkXOQYTxrmLAKghur3dBj6n1neWJCYkKjv6kreAsa9HptDz4WK
qR+lfOpI50tQaL4autHDuiuPyk1rmkOMZt7KcHewlOpNaQb9tklrbXt9yq/fQIa1dLaxOaOzlukt
lH1qWi3EN3zWza09Rt67GB28N5/OeQBw3+TPvAxiObnYmUZM5QZQtZ51lNLHWAvBl91QlF+uz+f1
4aTFzQUwZ9KEaMvgAY90CnSDbcBTlMbWjadg3ztuudenXt2Y1OuzyVAzhNdRIDJewc18FVpaVoeA
9F0k1mWWoyQuNISpMsfbAY3VVjZy4DcuhNeHk+YzmAxSXfJQWiDn26S1oXO3FnA+mJvhwSzxua2w
nDsMDdzbOgRR/Nb1nEtJZPKkiPSZluvp6U6PDzkQN2Sc0VUxh4qLISfvOBVkOjc243y+zoOK88Hm
j/tH/GKrkkq4+Q86KpUbOiLZrqNDu6KkLzdisnq8e6Hv27mstxTTu7dfQwYAMDQVgKLP0c3its2F
1Vg+zU/a7pH9Dl/Dbq0F5tdMs7AvKhBDRa4UP9kBYdOywgLZSo1bv+H191W8l/CrZrIJt8C86f5Y
gpwKXtAIfdyMlebeaf3o78fE9g5xWk4IDY234rjX54XxaETDamFAKjDn4yVoOqIE5I5Y6xjuO0rO
A+5ogdz4Znur2PD6hrMFN42hG4rUGF7G+VCIygwTkhn9xiqqDrOBrm6eQxcR9ywbYPBPdL/R3Ec+
zcee/cbOer2sjM1HBehsUllZMq6SUUdgdchR9yii4oMnI+8wYed610uj3gdCb2+Ex6+XdY4Y6QQT
/ThAGuX5XLHQGTQV2v2mkiU3uBsNK1Q1cD4V1dfrB/Sfnuf5obFnvCvPJ721uel1PlQSVHDVXX/c
4CWLZGOfgixaVSbeqYD+ZPu5QzrrSSG480gXjJop6pJAR1DxQa3IwXF31SeputE8ff2q2Aa3sCBc
nt+zJR4QDalWgCpmuT2BCyGqPsFa9tn4cn3ur+8LYj0YNwQrlAFeXYbQxrHh0k1UoAT2F6vR0jCF
w9I33OsYkYJSkyAcIE45G/Q7G7lKR+Tzrv+ECx+awss8OsU6NCHmTf/HeTVdDzHZ2GFTWyI+ESc0
B1FZ4g78vLyRAl3YwxTc5y7jfPEDBD4fqo4koUit9xvU+LLHOm2MvZEFurkO6hotaFv27Y3H5kJc
RtmbdEuCi5sTvcXsgo6NKFAvQRSp17J1a+hQqJHXuZOwWNddo0Nll2O4hzjsPNRT5T/5k36LAnrp
K8NspU3kgOyGJLScN3KChp4PmA7p+mk0JOYxIX7ZWTohXUjlHNFLQ9skCZR/wpn20/UvfOHaMqB8
0EcFXgauY97rf37hpPaCmMtjo+uxhRylHhGWdjClncgakE4EMp9AY1v3RR7d6D1c+uIkaCDnKdeT
Fi6Wv1FAO9qhGjZO74en2ESvv8DGcI9YebAyS9HfeAAvjTf35gF7G5RDljwXX2+dxpj6AcWUGFUN
bJUP/QDuG9WbEAEco9lfX9pLhwf0ES1c2pk6UdT50kY4ZcamzfYqO3f4NNjh/3J2Hk1yI9mW/itt
tUcP4NBm02+BQKhUzGQyqTYwiiS0Fg7g188Hds+8CmRYxONsqpuVxXS4un7Fuee8IDkEU4GTyCt3
55xBWpIii9sE3mt9kLteRUwyBviY6pUoj1HhQLyEOFqZXLEHi7VdWWMSFDzddMHSc7tugrWzaajC
kkeurHXnFsFUcxuUEBKVfTc/dyZE2BBvuVdetzPryNu95GEWdIX4jVD42xGF8dSWYQq1nhVWEmEx
9IP8Sl+Eg5oWGrArVuF3mXk9R2rtQI7oK1k6Ek63bQKFnBfqhIwzUGSpQYReuIgAzoVq7+Z60Oat
DOKuhIs5n75D02BCOg/xKvy/9UJMYxSLnDoPSHro1AR2UK2L1A9QIxbK3uqaudvKHqL5GQqOr71q
ozwLkxsbhZ6MNT8pWqgEntmEg7OFx33sbhIRl/fMPsygbBbXWknPbaiO34Ob5NIAIVaJJ6kac2r2
UDdl5DKeGOoIhWb1rJbyJpTQMBJMBl/++FrQKUf4CXTWJHeybPfftjPtuZwRLbl+k4v5hwlz300J
d8EXWMGvgZ/PnBya6x2aSUEW0FmyGopkU1YDXTB80RfVE6wx+W2nmsWBWmf47fKszizkUtQiQ2Ph
qLzxbPs2otWsZyiq4uMtjrbja90c3SQZxTpaMsWdQBnpzy0ojiY1T1aScpqx2j19Fo0dwFLm5/A5
P8V2TKqrwCFrJHj5rrsGODw3x78Pt7oZRbbE2OQ5/BkxLPfQOSEcbOqMkqLntjxZA9VSZGqMSt1e
Xtxz+whrJnQChKNLG8bpkYlhU4WBkCyvnEb1S0r25nOthvVLlubz4+WhzryHVFyIFoyFawKQz+lQ
rQYhSkjJzq+nWd22cY3Sd6//QoEHha9REZsSdZhfdUut4vLAZxaXgW1wnGymRqvO6cBmArXWELSa
n3Y2FD1SKB+AUP0qe3V4GDtAltakFVfW9cyL6JIJIu8LVh9jt5qsdCrYlG3GHILG4cWAu+Q+BxGY
eK1AwqmYHHt3eZZndpIOcnVBj1BvIU17OssWpjC3n+E0ldAkfdHUrn2YjAR9X0p7V577cwu69Hez
m1hz8l6nQykZnWM5bBAwkXYqhKGarYjqqYqHiEJIJ8RGNI7zKCt6iP58jnQ96jr0THhU5rLqfzNw
cU0uSMeZRJQPRugtuP3pU50pDYxrbt5ciUXOLSiHlQTj4jljCU4Ha2zRpTGFdvj+5vEjFem2panc
MXaWE09/7ivCH7KkuZYknr6G36Ro+3WIxGi+7QZNi0icNtyiCQ0RKC6QRn5msQRUvcQWwoD+CoL+
jJ/sAsnB6SBbzOgrbxHbOid1Y6B7gILNcJzsLDzYAfTzm3oKAY11mTDe54FufXCN0HhJWxjkLu/r
OdNA6nKB1FOk5ENOlxrRUNuUba37VprD3J61ZjLujTIzv2Vpox5NFMm3EVhAv53C9lrX17npk7sB
+rQ0m77BMujUGsbSkjo8YlGRbSdbD2v4L0X9nLrgao0ySG8RErB8PI9hS5f8NfDXuYNGqAs5w0I4
xGN6OvuUKjwEbaoOvFMv/MHpVC+uXOOgwNzx/2EkaB6mHmvjH7xx1CMtTSIbCnM/lxEUj5HT73PK
Hce8Qgbl8p6es4AMAfaJYB4Xc3V9RIgkRW4nuo+YvR5uJKmU10KCT/YQfpG3A1rOfz4kLAzcH5KO
gJShrTldyNAsK2jEmhm7JIfHnk7KLaKeKNvwb8dvFdmbK+f2rSF0oLyCeGKhUFrYf04HhHMcytKh
nf1ME8ln8BsQYAWK5qUqgk85YooezMzjFev7++04daPpQwZ8h7EH9w2f0umoo1ARiE6HCVLQUC39
cRi1W2mYwTdJw/lzFkzRXRe2kGRPVWEdujyR9ylyyPtpcNWflzf57dHFC8RtoKpPE9yb6uoA8Sn8
EcrkV1WoPMrQUL4U0kkfI6eTf2yl8AIXYBNPKuHR2n0QejjoSZPMfg8B93bMhbuNELPdVnlrfoid
OEAHGOaNLE6U26pC5/3yTN8e58UJxUJQZ8VXWmPQQ5qoLVJjEGZ0TVxA6JDCnpeAa0g3+mgGe9fN
yitF0DOnS9MX7AQpMUqUzuq1c2igHlAznHw97rV3VgJzYttOxSHO7Pk7Akn1PhX20+VpvrXEkDqT
tnd4ZfE012lkZMy0sa9hL2zaOH7JcvHYBk75HkuoHDQZQUNKEsB3cIavrO+5k4TxAzgMLJtgdDXZ
MEfR041SFV1WqJG6UYS3SgbQP+3S8MrD/hZ47zh4LmArEAPiJK2TrG3XN5k00bzQAYeCrpUJpPOp
k/tOE5QPbT5KL0N/1k+EHI+2Fk7vY/yuDzCwIpTaZem9qO3wcHnhz50viphk7oFl4QGsLjX6Ywn6
BpiSeEaUwItgpUSxosCfpqHKLI6Fa8IGd3nMc5uNF0XChr45kNSrBFlSIvKVjHImuV3JO3fWxEdU
XLOj0+r5zwJRx1vwPLavpcafJ4zIOPMQgfIkPCbTfWrCtBLWrKCGRZkoUt7MeYXCbK4pn2DL6m6a
KAw+XZ7pudPF/eU6maBxqYKdjpcD1ZV2TBqMftJ+N468dnh9yEaMTnnlTVg2amWdMVOsJsV3TNU6
sVvmCPQuypkQ5o7dE3UKg23s5MvlCZ3ZOnI2SzhFbgpXeHVdaqgBJ6dNJrhm87HeIGZoH+sCGh3D
rJKDqqE947dxh+oo3R7KlXNzxjDhpNEOjHtMVLWGA5PRrYeWjJU/h3OFqlZdH81KioceybJbsua9
N2pjub084zMXBE+CZ30BKnF2Vlto4gebcVwsvKotWq+GgQAHetE7dTBfnDQW+8vD/YYOrPcR0C6u
CzwIJg/u6ZHR4bUVKcqPPkXTlI7dIt2iYzntZmlaT5Xel181eKD9CQWV7ajSJrNtGtXao62Zfoj7
ChZ7eCaNjVsTD135tDOnmdI7hpZkvoNo03I4/hYG4cVRzmy7ybdKWzymrjIf7aGvn4G9Fd9D1OK2
6gTJaiqb6HNFwPgjQQBIhUrSKHfIYcbbGTWBuw4zdFDT5FrD85nkP3kTyldLAGxQAFiZMjrEq9nW
h9GXZtlCuFNJmfkx5DtfWlVX7J2toJ96Y0Gb8UPmNBhtyrBQ72BqhprgykqdOzRkiFXqd9RmgRKd
rlSekB+OSkoA5oCEpZfjeu56+J5vl6o7AWRc6DcTMmwHC+1k6M/d4kejWIBV9BE2/tpWinsgssY+
tqv8Lm0k4nx9qphXjvbbCATnn6ZWqhSUCvDMT78yHmo7KSZ19JOgHKu9PhvxrZjK/JZn0v0K0Tuk
uyXc7yxlMVWe2k3Bx8sLdeZGL+0D1CsA3etY5NMvMKHwQ0lS5XLF2I+bEBntG1QOhhfqF7qzkZOj
lD4qfs4VX/bM/tB9xZBL+yIgltU7kHQ1NJ19gIYf6Cu0SBvko1+jRldopRZAIRCAt3Nx/OPJUibX
DNqugLHp63jXDDSksmKpUv2Lm+prqEzRIaH4We8dlANiL4yjXL3RctFdme2Ze8vAeBzEC0tLyupi
gEI0EEkqSAo1aVX7U4LUKDrUyEl6iNjr5TU7sZjElQkDZ7ZQu1Klx9lZve90gAq6plOI7EsLGjwt
kCmqg3116w7Tdx0o0i5R+0eBQOjRCKDvpgTcP19e67dTJilBnx1PPOAT+PFOD5ahJ7OMyM/64M3E
J7tDR8frTRid2gJy78tjnfHrgLeoOK8LDoPy7uq2Ry5RjjpzT2Yh2/J2RmjjwaQxlfJeUDutZ/RN
29zn8zQ5O9doJgPBeLQHAdgqmY25VOXgISPpABxBjOEKEPutXwA+xP7d5IWbC3Pm6UrIWIf3hP4M
5Nv7CU++1qL9jJjOlZv89kadDrP8/G9vQycr2k0cvfeBvTkh6qVOf9tWaB6g9tF+c5PB2F1e9XMD
cnlJIAEloEC2OmRdYvXmmKcDKnW0UjolWkLIndJShUCiF4DAOVwe762pIpewDPe7oxu+u9MJIsSp
gVFoB9+GO3CjolBJBRfqF5sq/ibTIhBVNLFvLw/61kIzKKQaOjRPOJDaalWB1rmyyPsBzYG63dGv
mVqei1bNI4Ws5nE23eCxThX9vqzC3Eelwni8PP6Za8TYcHrguy5NBKtFJuERGTJh/ChvCx+RLsTJ
u7a9n+bpGpbqrWdJLkwHFIKNwqla90jAft2LmTYbH/0ncLBplSifklzYN6GmoQZOsR7JkEIErwQN
6bVc3FuWvyUTR8KIyVLFelMkqBWECULRMdEYFYwN0iHBrS3b9LZQO6uGJAmK29/ai58jNJY3gVH1
H7u6/5FHnf6hjedsm1bRCCPhYN9ROereX96Hc+eAfl2AtUsLKg3pp4evjEYD7aF8oNDdV+S5ISR6
r1hltJ+UStfRm3ZsCPIGCVom0dVnWODNK37pOTOCiwCtKkaOCGr1BYFTGEHj8gXSRK/Vi4IcWG/i
tFeyLeduNW2gdATQkkrL/cpapWjwDQKGHF9R1OGlLtUUSUokW6e9O8/1bqCqfLy8tGcnRjrN+t26
8bamH7cG0gPFQFDu6J/UEYYc3SJ+uTzKuYsEhwh8TdgQ+oBW1qNcKrZOiXmswzaFqlFD7TQfVF9A
ouD/+VBL2zW/EnI6gvrTsxLgRYDJs+HUGJxkX0rp+lakRtsgdKs/diyWrAn7tKSwtTcOZF9qZRbr
bu8DPIUatu+7rYgEguhRdC1Pc+5ggCxfsCXwejG701lVXdc4lYm5N7hd72IrMw6dQExdqOh40+d4
5dU8t1+0RUN9R/8ulabVOaTaUVQ9ukV+QG8R3OB5s2/GOvRhmQ52l/frjOETKu43CAxCF9zD05mB
kNKTIbMGv7MdKGqD2d2EhZL4GbHDQYQu4YNigOeUaXDlTp+JNeEuwuIBVFqSUmuC60gAfqI21PuG
ErUvRTrZsY94p+1pMXmUQ1252hdoqdHMVtFamzaRrI174lOjWCTZEa/KOrVH1YwH7BBWNCv++VFe
AK6kPUn1Lswmp0tDS3jVUmGTPtBHaz/X2ZcKGSH4xa0r9vWMETgZaLXdbUBwLyPgljNggtGHZwSJ
E70z2yspwDNOhIB5D1ZTKl/UXlYT6tWOzliFUyzmWd27w9AQE2vKtjEgHXTUQn1QoB68Mui5x42G
S4tyAZEWLXmrEyaoFfR6i6Bpn1hRuZmVCcFgHY7RjSML8V2pchW6C7XT/WSqYok0jG48FXpVva/q
CQZrDEef4lMF4W1CQLrnxoyfLl+CcwsD1n4pxWFQjDVFT4psoWVUcKskmmJ9yBBv3ZJ9VrZh6pJ0
SUbbR3nbumKUz9gU2paA9y/wdILPVWrHsOI2nkSATZnoxE6i8msGCGrbIWN6FG1wzcM584gLsqyA
cpZqAkmK09OMzDelf8PlpTGLaC/EPL5Y5fA5hUtzH1ddcad0Q3CMNTv1ZsW+irtdYtrTqAw/masI
MHLRTFl331aODDrNWp5Wmg5aP2+b8iGe7ND1pnIy93HZZZucoHA3xlolD03WS1+2BUhYqurXeKDO
LT3hGQUc8LALWHO1FgocBUOmsd95mx2HpCU1EqmfOruZbqyxbveXj9e5pYe5A5mYxbkDF7UaLkVd
UanRqZhns/uFKhANzl1emVtT1gi4o3Ia34aQyD0EtZG/i0Tx5/hqYDQ88RS6KSPhpZx+gOACIsnk
dr5iaw8ZAp0fp1BWlAnleGWqy1TW2wxtMO/I8qqA5jodKc2rSHN7RsIpHbdZjiyyYjXlLjXt/kp0
cO7lor2WXDAQef7PytNIinlKc/RW/dgWMt62jolUHRlSZL7a9kCI0r1CEI3MaZvY4tPlHV0OyGqa
S3fjAvYFvfhW0kWEZZqHjN0XirXrlW4RKUNh+N7h39Ybo0i6m9Gqne3lYc8cJMA8FEGxG0tuYbWP
kVlnXO2GltgwtopDqqqQ/hoK2YU4UMb3o63Lej8IRX+ewLnDudAa12KVM6sOOoTMsLUU6WD8Pt1g
C70/Z1aC1lecLt25U/ZsVwMK2LPod2rlVkd4+iO/5d3+85MFTmKBvmLgIRBamcsgthtXdhlnOImd
r8jXGvtsEhVFq+Iaz6E4O0maZ3n94R2mL+p0koU6O8GsItEjR9v83qBxfEOlSuybIRuOc9dHfhRa
0cbW4uJj4wTN4GetO32cVQO5pNQJhpBmpkYeh3HU/SJsMxTYpgIiaFDp7ee60iPklQrrnQzmWIeb
fR6+5rR3S9Zzljd9FtcbrITpeKSrEOZLrPoQTfE1GY6zs6ThdMkI0tu6xmo6TkTrYCs7pKuU8oMy
ypsMyrZp03DEPGrtk4K05Tjfk4itr4Q9ZwwwaCaCHowSkOb1QRYIIEaN3XZ+h7LVFwznc62XYQsq
FrSCGYmXy/fmjINFbmzp+1jM/Rs6kr5OnAgXsvOttiJ+pqGxR7WwuMatcsb44SoSI/wWRiKmOz02
dt0GQxEpqAdqU/4ernobKYLUug0KyLgvz+icJQBkuzxhkH9Ssz4dClnYxMyGufcLxZheGsdoiqe5
C+gw72Wr30vSUhPaSAgmbSai6q1M0fK7/AlnWmlAYcCwQDETuSSSnaffoMD8MAy6RvulZtYjYaUO
C6DnVm1wZ80F6Jcm1JuPQi+N/N6OJrFohg/hRp2j6amPnOoXxHrWlZjwjGHGuaVChMcO8nFtnqLW
zepMR+YY4KW8yxP0rYfO7HZ5WEzbuGlF5MGzc43T7MyodBsvWCYXz4oS1elKRCJ1EadUan+oWusT
jdS17qHSNn2AEB5WZuoo7m0a9eWPyztwblgDIl8axKidc8BPh22AyoFihTt7SBy13aT0Ed2lJTWd
jYtkyhb+aYAbvFNXLu/ZYWEKBARNWpAH6XRYXY21yApmBM0L0/1k1mIkgjCChG6BJqx2alf0O2sM
xyvD/k43rh5dMCg4UEv5FT3HVfhC0rNJHUFJpkrTPL7XtRbR+kF3s+8TufX3idvoqZfRBH7oJ6Ow
PC1N68wPZFILsO8RSrQOrLm+BjM4hI10M0Bv1qFh5s2lEr5e3pozpuB30LjUw9matR+kmWkkK1fC
ftUUAoliI3Pj6dHSIerI0Xfsm2sN0ecGxIhTeVzgJCSUTjcFPFtFbh26LdWms4bOcJndNlkV3+Qd
JAmby7M7cwK4XCQoliPAkV+dgH50WifisfeDIDE/tY31UlZzfu8gOeyP9VDt4jq89v6feTKgwMPP
+50E58CfTnCidmmklU0BqVTQkUmy1t6krppBTWvV8lPtymvF8DM2lo5lusyXKGHJAZyOiHyyMXdd
3pDAimRKR0Uyd4fIGanrprHrRt6sKdG9HRoyv5FzbSiJVzRCfLu81mc2liZwSLQpfS8e9WqtY4oQ
Qd7Uta/lTvc02Y3uKaGNHYtQvttdHuvcGpNnpy4OHQoO3uoQuRmZAK5z7UdJM7wPtWx6SdUBqHPu
OPtirqI/t9Y0VaIlAR8TTsA6wW8b5DiApRAOZlr9BBMgkqKjmkQj9Jdd8q6uAvw7Zxiu9eSc8QcW
AhtaEHGjYShbvZ56piWmaCmZxQBythGMEb7mKNeoVc/sHKyTpK2pKegwna7Mc6y6se2mVetnaV/S
gW5MN0lrJ5vITes/X0gKYBQP8KiWMVcTmsupywe973y3MOvaC1NgXik1vfeswCutRvaOfodw+8en
xUUDku4t6o7woa3nl5RDmdPL6OtWXNwPE3K4M+onqFtNYieDq2C5M1YHBpGFTOvf7/tqPCdN4f2v
Gc/qu+hXoeYghjtQC5WqTw91oqZPRSmuJS7OXIml3kCYt/gT5M5PjUCfFU0DL3bn16Nhd1ue2GQ+
sNrurRrL8GOXC1qiL6/r74zYyUNH+YHuNJqTyctTM11NlMbJOBumgTydyOBFkDZsEDtJJjxPvJhu
xsSvW1V/0WJ7To/aQF53F051tw8HNYbUrFYDHVKv0hTfG3O0m32omsmrE5jNtMsR6cYzkE2SP83c
zIVZQg8ew7YIf0Zd1aEgp7jl3TDMzqesdPJ84waFCPdORinwigP5Zj+5E7zlwIzAn5OAXtlXQrix
N2OCJwEo5inhsfJHvVG9rDLmQ2IOP1iHl8tL+3ZIAHikJxYWOHpU1swp0QwyMi1K06+T1hlu51a2
iWcOhKweuYJm3ikpDs9ND87nmo/4xuZQP6X6QgjLW0IpbWXH+8BK1FmNGFpmwvLDxhn9UI9B4F+e
4hurs4yDSSUyoPKOYsbpgW0dMA2iRrQGChQ5eRN84xuz08VOyyTiTpcHe3M7GIxWGGgKlm5fd03D
AqNHYfewuAMaLfSntK3Nu6bRH3slCrZl3vMiXh7vzP4tTifgYAJHlXTt6eSEnTcIYYam36qBQEbc
iMbxZ6toU7XLM87ws25GyTFThulKsuncwAuOEloE4LNv0h5NXanuFDamP49z9Smc6OyuKEdQlK1h
NkKH4LbSiNcvz/bMVuLsUBgmC0G2fu3TlYgS922cWH4b1crLEIJiOyTQa2xEWF3Vr/zttJ1aHepk
mB3CGHw76tCna9uKPlORkKcdxYW21Wu7yLir0TSXHv5H8qQ6dQi0QYR0o061gA+bpVbeaaXpvEd6
Jv8l6hx6BEaEjITemdnwLLUdxr2IhYCITA+VgzHEHVQWQTTe9AnNVJ7oVLCUdtCViacqcPVtirRP
vlplOn25vJZvo1VqHqoFIIj82YI7W0WrRmTiuiGr5ldhrN7RQiCk544mfCkGstONJ0enN7cEedVt
b8JVukArmoSPDdBeqJ2k+lq0cEhuL3/W2+7g5bOWfnlSW0Su69q62hpRQ66y9F3wb3LLzqbtLtbD
WdlC2SgofMwzIQogbMv2OtQLlBvgWv3LnKhWu2lQd288FWh84VllmJecT1R0djHdCekmbpPksajV
LPYa3Zq+kPU2K6+D0R7GUMRQPkzChiwrSw0UNJB07o7xLN0YKQJTo+eHPv4fl2f71gbC7QHNOm2t
sLaQij49YkntFOVoFURFLsZ+LvV812RJ9XR5lLdGiZ4kajmEQ5Tx33Sx1g2dImFRlb5wmv5LNBgW
LV2WhoAPdH+eSkB45Z6+7U1hEylxEScsTgJ0LafzQsAOMXjAsb7oErnlbQc6mzXp1ik7ujyHovGV
2lGBu83mdga8cSimINhEdhn/Gwz2v06E6dvfQvU/ympqYjjhV3/8r3fVa/HcNa+v3f236n8vf/X/
/af/dfpH/uZ/frP/rft28odt0cUdaZjXZnr/iu5093vM8LVc/sv/6Q//8fr7t3yYqtd//fWj7Itu
+W1hXBZ//edHx5//+osS9t/2d/n9//nhw7ecv/dYNl0ffsve/JXXb233r78U65+ggcGkkBNfGAtI
EPz1D/n6+0e69k/8J6i6MGa//fC//lHw26J//WWIf1LmY7cAFVGDxrH76x8tpAL8SFf/uZg/eNSJ
phdxPeev/zv3x3+by38vOGvxnz//o+jzx5Lu/fZffy0n+r+NKiNwALnfC94fdmegTKcnQ5ZFNhtq
Ym8AXtgPHID4aaC2t3OGkNC8iMEfVuROPBSM4nu1t6Lnv63VmfF/J3FPPgCPGSgBdC9LguoN2YHE
2hURLvyGL1VelJYui64XBqMW43Fo8tqrykkjQdG1wAZzxa68UWlcyOsGJ/ZKRZlvR9OqPuaT9SWI
q7by6lGXH0SYDPNeqYAJQLpob4vRuuYGrxDVrB3ZJaKLJUG8oITX8LPamkocZBqjLWsa88NE3sna
tXFlSI8Iw/7MK9RnO3dUNOYUzCI+lvqopbfTSPl0c3kdT3PlfAulM0rXoKpBnsPKtvKqlNRtMyLj
cTMiM5t7VOs062CVmQXLFawcJRyDIdATLYxd6aeRWl2FtZ56IL9XY6GGXBLMdGThSZ6epHqaWiAO
OgTyKc0rW3foF2zn1Kc0lGtR8j1xOnNH0RMi4YA2dqDE7TAEB1BTnbofqzyObkqzHKadUOBW2mSK
mmTbDKkLdw/XVNzeClXKa7zmK4zHsm4gnbmWtPYAASBbePrVwwxmUMMobmoT0JaHimsRbvLRhZRR
zwaUl2vYC6MbNTAQnsiNyTUyb+jLMYRzqbSC96nIZLvtjEyxtrqWOSk6iXXcfby8u+c+k+NGBpX2
KCCHa4yy48YWuoczyhiqm45e0Tr9s9qU6a7qVZWUtag7XBjRl+KQzIqIHqp5jJL9GFZV4Al1rsct
EEEN36monY66my7FFZyvvpiKk5tMz4oFDJIHbSlZr0HFHHMxNaVAlaU0w+YdYIGq2SRRV7peP0lr
9s1qgg1mcGl1sKecMqTlZMPOUKgMH4q+GnovlIlzM5dB/70FTLMzqjGVt7WZfU/qRCk9a0yb93DK
1c6GUGZQ6C1UFHg1FBmo26lxQ2PbW0k+vGukGZh7cl1W8EL6Rr7YgZmZntrbbUt0njvhlaBm5b1x
jqifAwLlnYVHFI9p9cLacyaKqbezzRAmVbKhSQhod66qQepJNQ8TrwxqOEalNJKtnIT6CW0J/a4h
9xn4A3rNwaYWibCvfBY1hdWmgDqjN4dcmUEKiyLIyqusYervHQOhR6MpkVfSSlkfZTeNie/Ksi6+
JyJvAhzcuECFPe+ORQw3yzaRlCCmznmklROuIG0Y5dGusnEzDAi4Jk3zsVd7+WHS3c8kdPRjhoh2
7Jl5r0ULcMDetk0z3rldAVqmIFlmi+JdrBl9C3imK24aKMv2utokOCCO+qEcip9FERQb3c5esnC2
HtA2jvGE0IrbKoSLG1OV+Sao5ZaS1aJr3T1XlJLxzaZfQ23VXl8VX0eV1jhfoAB3K5WmDah3G+pB
NFHmC7vJb6lG8CWKqu6KusOR57hEP9MGAkZvqPlejqrtbFt1oQNU4tq8p3bc7oDyhgBK+/5mGsf3
M2HJPiRzd5grWGPAizy3c6V55DvVQzYm870xZuS3HCpqlHTqal+NlvNNoSy+SUI9ug/yWPNFE1hf
MaU3rd4YcAtY7mEq1fBgFqK4gTuv9YbQTkNv7IAWbjIzHHI/C4X5qbYQ7E1t5RlmAJdabVccMw1K
Qa1T811OARoSD5gB7E7K91UpXtygTt8JctIg1hrNm5Sa4ilYPSUu7qZQsT83MHx8pUhD4JSrCVUH
Nelm9caUlNFvXCvtX2k7rX/mXb4xx3brIHiyb7Mxe6S4Pm5rJ8ifq6j7Ggt33MEM96qPom63bj3C
BjPCSECXpPqb5KdJvqOqhETAOHfwT1QySH61XWv/rA3dfHSN3vrUjIHzSpt4AXzcAvJvdZHyYCRW
vK/ae/wOYeT90SKQONA6RFpILW5Vs3WPlYYy1MZmH7ZLshyMGjgqPxkj28tBqj7JrpPHcG6Co042
sNzLpGweBipSEGRYDcUVd9hbgyyPeutYPl1SxV4MVvQRFfN9WMz6bRIGcgtjrHETppHi0I+RGft+
iIoj1cLsME/VgNUnSfNS1cOPIQ2bnk0rmm+ABJvvQuqCAyqNeefEong2OzehqpyZlgfFGEHQXJbR
N7cIp30fKQAluhgiP3oDPimUxjc85jFi12SKFv4/RYWt1krkIxyharfRNN3x6j6D7MNKjT7hJqVF
u0tHy26OUTvG+z4Bb9Ln8edQMfVnp2uCLbmH+juGNYUhWtRfqbFnj/UgJdKhQeNpUwLqyIohtshj
JI0xsB/qJBTeONlWuo0cwBPqLIhHFZGKFzMeUAJpQmy5NXJl3VQLjnndp3cTisX3YaMtjSVquhFR
fJ+ZSg/vmOEeCtrob/UBxu2YcHAP6u97pc79iyY4sV7YivFGxlazG2im3OS5kd1kgXzM5fCl641h
N6pOc3QnauYb2EgIWYQmv5RzGj+5A3GLK1PtyZFG9D5sB+UoBln4kzUV+ya33QNIxubDWJuw8OZ2
ahxwah75U/wxUYvkkNoDrHDFoNjHkCj3Q2bb4/dBsZLP3ZQFAsoYcpw5JayHCWasg5Z2/AN168xr
gqn5qZVpG3t2khRfunQaDpMiMo9Fmg4Bea7U67KAYFkvmuwlnccnPUvyd1BLTt/dOURxbOq+54b5
6taIj3uVrkS35BuzZ8or6UMvkuHXCD8Pvq+elHeKEbp7cFvRoXVm64CEA9unpxLyQtIAxSbgnXvJ
2/lnE8f9Z0Ppyvc0f0gqfbpzA2B/3ETzsggj6/gDNgK6FfMcDXnSW65vF1q+HRNaOUIToVReD2Pa
h0sbB01F+kETSjx6M8Tw9RaKm+KjSB39XWpGs2dCAHenQ8xx0NQovRFB9U3rguGp6Mbkxmyrcd9W
qb2zTCV9aEYLpgDZTJu+aNqPQVEFd5lsxHFykunjGAzdY5216bu2YzTJfx1uBz320iVMboZx2sJd
lO3DVss2eGDyU5wW3UPa5IO5t+iYMHdB1tKsPqVx/c4ZCWXQkQWwmZth+KqCKRw8tN42CcXaB6sl
kJBW524VfCj+192Nc/YKucJwnztFsY1zq3nskyHfRIPjbForSbywnj6i3wxbfdkFXtmO1mfifhdh
de6zl6KV4/VBAMN0qya64qVQyRBYDU9hI9J7c4ii95oUzTGBy4Tmpjyzyg0AyPhoj6b6sSYwuwtK
xbora169KIhE7DG02Gdx3m8bM7YP0CgqPxp7eI3dUhyDWDg3ePzT6FkD/7ADLBrAVNlQdomTQzsR
B5ApLLdp2zW7sXHEh2rUlNmDMuyn0urunRPlPVyEXT+8i3uBoEpFvr3qX9q80PbmoFofKtL2u24E
ETqnpfhqu/mudYC9bqJu1l7NivSMPYniMTDCZo8TOn4Z+2p+qAKtf4jNECLwMG6PViWr2asr1BqK
rBpv0bqf3hGd14ehq4G0UorzsAD6LW0A4QviMp+G2YVAlyRdtdQbyrsqMNQenHVqe06c3sYZUdfM
Odk3iSxujEIfDvk4KHSwZ9TRSfG9VpYhn5VBZjtjsS3OkAPFr0fnA/3GFmAQUOZ7OQoNwkKjfOZm
Z7dz3XQksZo03Dh44J4R6JNXK7OxnUpT+diZk/oQQ5D1ZdRz+xDWgRZv9SBwNxNCfYhYpQRCNQWQ
D2pQNh/rUNU/K3LEytt6Il8pvduPVjE74K5yql/G2JXhhtv8TQzGc+7QPlXxCI125z6j8tx87Ycs
fB7gxP0l5zJ9BXgcPcVxkO6sTrEOThtkjhe0JNzS6v+Qd2bJdSPZf96KN4Ay5uHFD8AdeTlTpES+
IKiBmJGYMjHs6r8Gb8wfqGq3SFWI0S8OOxxR0V2lKl7iAsjMc85v8pUZGUs2HV2XiWbWpN8Hd0mP
ReF0XKEOTpMBj4suLS6G9ZmZNoLLUNWcVUXWZIccvnRIaLEKrVlv70QmejoLm+qCMDlrn0+LESEm
NprQUllyY5qQ0FhYRfYdkzHzBOgE96FhFvyt0bPlLrbUYG+HMZ4fRtVoN2lDgb/Rlgq/wSaYnS/L
mDsAc1Vxpyyn/dyKbHa4K/73FPm5v4Fewg5gpz0idrwKr/GU6Wm1GWqdzVbpX2lZwXcf6nRKIhZW
uQkCVv1OTriuVKoQt9DK8YwK9Pk7SWd1Fk7V3Jk7J2u9RzMZMy/UDcH/Uv7597YRe0B3VpDHKG/5
lRaD1mEXaCTpnaUjblMPDhkVABYy4MQEnme1o1i0YTQ2XWWPoDRB0FKwzvyLbhJtcKOyZp4t3lCI
Hoc2URzncWs27iGGCHXN21Ek5zAwknGXt5ArNyOGjM6OqDs2nMT0xUH2Q3BvpLL6blpDc1A0ey9J
C/JPbVENF5NckutqwRDYV1JiCJIvs2TfCeQ6x3MZX8u6vkgJf6ojGLDfEW5h6ZRbipIn8dpHTt70
HHc0/aBneZBE+YQl7B5Cdjxv9H7g3IDr5e5jLWs4xSyQ9jwgfYx8bmlHxUB9s+HkEY9Vm3jT1vDq
+N7t/B7Opb8sTVSbJfIBtRge777mtgCCgSq/D6Pl35dtr11OY8cHS9ES0tzlQnuOObbQeoMWFQip
vORTMdnxM8RHhFWzpVX7Li4nEZV+69+PGVENe9mX3mNddAXxuZo1DHsjmAOybCnLu0jPUg+d5dAB
5X+iInSf3EzDtrryBj2NdNEXl5pMceifNad2wnoyU3/njp24nSi2qUlQLVQrBEBSw9hCOwmbzEzP
S6G0SyUcSHvrcV1G85iN41kR1/690WJBs1+KwDFOmgSFilCpB/lTbcn0nKVca2e6rklCHxWpjPsc
khA8IH4N3l5p15WnMV2GPGrHEas62cX6g98XvhHKCYiEbVTjfTVrnMOo3VtHRAC1yCSQZ7tpiHWX
l50svfIeEFwN+UabeKJbv5HOuPNaBFBhPVZph3ZnIJqH+Hrvxm6M7HLGFWDrBkiG0G/qeRA2hTOH
jtnWFxq0mse0I215E0vf2mLB6N6KZTqDaupeA+qaZ42Za89maoCcDPbCDctLVLzR2LhaSIhHulcg
/3dO3HE0VK6RhEZnB58bmTuhL9y22opp7k5SJtbzxOZ9KcpGvQTMIm2WkSYOZmoPbHlpZ2P6VlX0
nLIzx2ZfuIMcSJ1cci3E6GLGfyJnUrWbbNXUZJdqtbZpUqf6KJ/xVQn/68yDzCjyCbBbQSDE7PI9
r6EtUtWr2MD/tG0CLVpSup8s6Qa2Tox9gyqf/LBcYCJyxObus8oXiwyKsexmjmgzGCKvHJLhSmDC
bG+B9ZIqtAxI+NvRMVMOtGyQj9KcSjfSirE66XOCgdSQqrEHyJoEEJZmDmak9LY8G0vyRMHY7WCm
U5MQjwiXIuy4HYY2XuuFwkFVVwIo/4fDKaBxRtsMHXnvMHR239EB2jrzhE4PDU8tT74RdlrVEc6O
4sc8eskNlzJGutUYN0kqKfg50IuwcBdjiAanMC5Kd86vjDID4saGevpAMfnbkJaLQ0m0imZQCDu4
C7wd8OmtPw5NS9XXV21+n8TIsMNOX4KcN5B4pfMxQQZY2pgObIcld8TeK7FRiTS7pTf78416i/us
40WoqCBoK5bG1Pu9yjFpTDPN1UpXmudm06ruVAVy2iauNeyWIv/Iv+ItOvvz1xHBwtQQUSrY8Ltv
btdwp7NMr8J4tp8HbWoeBrdfIjG4wfOfv9g//iaceVbnZ3B9z3x7j6tEaLlI5oq5SZBGGckvZ21F
LiWqg7+Do/4jAOmTqPjrLVT0FnL6HxfZt0704mV4/1+9gZv+78CXkNb9crt/w5e2ffP8P/+LJ/IT
rFoRqdef+Akv2X9BheNdAkNhBMn4nQHf3+iS4f+1ik6BnFZDoJ/Gzv+Cl6y/UJPZ8C+CFdflbfzf
8JLp/QU9HLEjnfPqZweq8R/AS6+J9W82SHYGXI/hQuCmj13au/n66MMkTVt4HbDBieutEw3FDQYu
rhXJhvz1JSl6nY59NggCURBuNpO70sYTNEnddpBxCdV/qvgTM3aCbmuXVdJvmWj43ZaMQo/kFPLk
qGR1r2o2iCFT//aXu/0PCBXEwvfgCrcKrTAcIMC4dRG/+xLNrPfUl+pFOoavbvilqol6xB54lZDu
OYYehVcaujOh8oZmLedx5ix7fzTtH3FglsljXMfS2rtdZclI4I5afKbkWoxNb9ZVuilmppGGsiz5
LKkhicxsDcyFO2smNd5pPDp1VTrS3RkZ/sd3jRZDgqKLF9ealxjWfmJQo7Zysp1+v6i4jMMJ8aIK
TRdkPao5aCFJlZrnbHMXhXpWLYzeEbG11wAFgR+lJslyGx0BFj4bej4N4ZLHGDu3caPdp+4MTy6p
MmLPB9+pX6y6T60hdM28vcyMrH308WMyTvikMo2gOugjd6yDCiOEksGtivOGClVmi9xmvWeWm0Zo
+KXyIedxl9gm+VPjfDviVxuH1tTMj5rJKHQz9Uoy5myRMe1gWgUu41fYQtuyyLNPwGwNuyZG0/uU
uZkVCr/jPnZaUaPsGaZ2euKnNYqDZlLjpzQQrnbDULKRuy5m0kPootBv86o1nAual2reWUM/FpSn
wQr4AH8+ktliykhTfY0JzKy67+xnsXeX1rVFFYgj63LwMSqeiJaZxkcairLcpT6xJFEzJelyLZEd
FDu/5dQOndZIEo5yI8giezBSxqtqkNTjnndJR9hat97SqmxD9ATfYsjN5lHg2RUcizE2b0aqAsiZ
4OxnzbAsdIlKpdNuJkbRjmgkpvZySBGjhvHY2/PGTwLKKMARvT2WritESBG4nHlmm611Yul/kT2o
8kYpOy7XHI30c1p7MQ6NdlPYWyce6/6oJT1meyqvq/ZxzKr8RaBKSUJR24nxXTjddO0N1FqRVEKb
6B1r+9logUnPqA/GeBfTL/jR4M/ZvO17Sf5Vx5pKtzq4UHqPTH38inUHChdh6gMrqVx0DPaKmBAG
J46leQVSxYclk8GH2XSesxFiM8u6b5lbVTKkQ+K98NXixieBHFKPWnv0jV0dBHh/BC2dXuuNSrsr
7cG3j75msNgGw19UyAiYD5WzUaZQ36fpejL1AsuZn0sRGb1iipnnio9onLqfniYRO/aB8MWFgY9I
rYkWfbBEWn23QQiXMRw4w6m7tdUtOA8bJw2CB9yt3MnGXYs2ebMEU/NI6T6YV/h3I5D/+bouZhs7
X6QheegVkkeq/teXrhtxKNj5jdIhHvZLXZ+nxQrHWG5ZDJji+M8eXhbQ5zKt5aVXifMFY2fhHmu8
SMwwwSk3apy8v+GeMCzL0tl+JPusOHdKb7hyjVFrwzJP7a+TNtpDSArp97woQUosMz/h8ddtFYkA
R5L+WMp1M5SbxDfVIanql4T0is1Sm26yc7WquCQ1D7qwXdBc7ZiqSwYI8WBRB+rOuK3zWP88KUOy
9WNTkS85BJ/G9y6Fp9f3gfKxKamTRDyNpR6cyjkjemvWasoGWUiTiWBcbTohygc9boJjS1DbhYNF
zxhWSZNfW1R1Mprx1Dkkhu5763w6vS8n585PJ7AOgVNJEtm6GoYb3xyl3AR8ght2iZeb3J/eW4eO
knA4JpHcaFGSOdvHZrZA2k8yM8RSpt00hjffFmRzpRuTfvzaNSpxbvgNz8DS5Cc50eX3ce+czd7E
MIkkRhE2w+hsEqfLbucmLSbuoT9fLbVsz5NRQLlxCLoNyuG+8Ib8cjbnFz0fu8++IQSDbCfWcmBR
p9aOqhLx56nI7+TSJcehld05377EiVjKxykYmWaqLD4WTLvJj5Vi3xS8umporH7jZXkN15kFjfv3
MIba5BPzhSDCiqjgWLm5oUDTliIt2c3K9EWKubpjx66SsIkDtw7zBuMtHStd/sCr0qsxaINiO7Zt
t3OSHvPekgj6lqEffVGUt1V+vmBDnUa4uMlvforfa7hg7ahtglbFz2JZh8ZVbT7JqlvDTjSv/Ypr
DONfJGHzXTu2hNpjp62FJTBmsfHmYfCjwM7NrUhc93Ipy+KoMw/as5PI82osPEbxdnJm2n57KGtv
eVIzyFEi8YHZtWnjWmGi5+IrRyNYRdEOjLREPhyAB7tNsqRGGQ6YtphnZKw53qGsVnxZYRBYALsV
6rsmJvuHm6qXWF+6i6QUyWagmrqfiQh69PXCe9IQWmT4bTRfgTlr5qRzFkedHvuwLzxlbDLeC34V
Hq2nHEgYPnap2lvbnuMNhjRTtkEu2vyYcYR/8fO+vWaHX5FD1t4lBN3hm2EM3h3JGXLTjYZWAiAv
mOfUNrqmrjTLCDGbf9OYs/dcMTe9yQmoYpwcV3j4J8vnwhid0+CnBrtNE1/4ZbF86wkf/8ycqNiZ
fT/cwAUOGDBCqWaiJjYV8RvgKyDB7B9e0PWXlZkun3ABtfKoQTRKOdZ3jToUaPiDR1BY+nez1PJ0
mxdGXawYow/XL1fzRSpi97EoFha7uaggXND0j1sNoXQXBYksXzAiBpjKx6Z/8DuXs5/twCfwI1sW
zpN4ESRQD+auTislI3OwOYxBKNY22q0tbzdm+TTtOA2Kz7T+yt0NSFRPtlMrb9PoQbkHW2Ro0gLm
1JFo8cO/mYXfH1DLOD+qPBFnS8rmHsIDnFzsqdxy2aeArWm0mHNWbSH2Snv1yzQG/17Bc+xDH5IV
Y9PSE2xzSe74X8yWi2Z04uS4SpN/aB9ipqjlRusVYwCKoGIjbBbXxjDqJtiIuNZ+gCSn+m70E4yR
k3IOFACfiT4umIbdOMXJEqWNgs/ZzQ17t6F5gYK1YKIkaFfxXOMImW0KzOjlpm9NV7vFP9XoN0IF
XrL1OTexQ3GN0ngSmW08Scubp2sZIPqtZttu9k5GKcQZoCud+Y9q02234PR37VIpZedGDDuJ9T+b
w1niyGDiSQxWcR7kQf8lm+3mhhPZV2fwQIUKY6qOPNRwuGEf7prmOwnsTrnXBa79e4Z1Uuy8yeL4
KDHxOjDvrpJ9rnBRt9PAayII/HT84+gwGuotnaoVhZ5r3JStXRphhvnHtTN60L+K1Gj20iqCE3bo
pHGbFHg9uvZRh3FF38FmkrmnOW4cTIOKKT9YcZLfmnLiXLUb23mhOLp0q9xouYdYBJ8ZVj9BeUAC
qhCDBv3EK5lp1U6Lp/yEFbp1IkWhsfe6jGURlRDj7JOoJt5/TfeBegNt7LIwpc549JokJkVxGdvL
gjPUidQkbuw4rfKNLvWAiQawpgonZU3DJtYoxcJVD2vhazyz2Etaty39DMX6Qhnw3NXJcIeKi2N5
6bviojOk+yMxPGgIWjpHsUO1BSrnapdFWTVPgZEwf87Tkp/Httc1EFU0YwWErHJGLHMN36KHpWnC
0c3cOUx7h5e0xmdDhaPKwI6dalyJCvCD2r3pJaYVysXRzgFC/XazSEczzmh8BpfhpsweAowonCgJ
av/LWHXJJnPsGV5ymvkPLRE3FRfN3hMxX2iOuUqtM7Px/SYK8PmVMIFrLjO1hPngN3l9HtQT93+2
mAFFHtHr565a+7tEl/Y9MXDi0Wb2ty9Ay5/szKKYN0oxfTcHdFh+C/2ab5zG9lFqrnWsTasfj3qp
10XkSKk/xT05CSFeMvxcWhqTCRxdPMDA8BmEBQsZwmoZhX8Y/LHBnFezU41WJR6dcDTiF8sZM9Qz
+gS3wPOPgOzDedDXqBZbrZTNpkqtxdrIQMMXhuqvB0g1reVzij7jQRqzZJLnyuXOUyjIcUOvrFO5
AiOmxbAVduJECAf6xCasS9uI9HWzcIzOImnFxtKoM5PujvJbhdAGwbYYKB8Az2gI8UDMQ258cYHG
Shz7VOu2jeelxxR0x1lhHn0FfFh0pFuXfkK4WadXPOQVHEpXmEjzAYzsDLFNZ1f2i1SOdlsFWfeE
HWtwl8xxsoUUbcGX0Sotcl6RKf0VpGL5/ohfkatmBbEgxNZNJNKFaEk8O8t233az92h0wlJo2PU5
1NZb748Gxk2u8Nv5imlnCgtADDu/8Go7xJi9IxR4ReisFaxTpl2fzSuAx2EJgZKe0meIPUTxK+bn
6tO1TuWxR0X7OfO85N7QTPdkdsBsGbEkB2LtDlRv89WqEPyCKgB8sWrH9GSIfrG2FCfd3l2BSdwn
ui7kbS+S/WRP8jitPJ8Ujun9RIj7HsuX4KHVrZ2oHAX0bAKIxis2upTed/EKlxZxqrNEkcqe/BVY
HRS4ThQnEhFmsIKwmZjMI6fPD4Krk++u1sIESA1r67Op1ptgBXXh3HbWhjz2TESDA5gS4R2R3rJL
lgDOstqODV7yq9ZIsznrV0DZWrHlcc7dL+SKJpHsk3zDXJXSFvORqKLxi9pcddcVhsxbmJjqYgTC
hnAS7NQ8aMfOtcqTnWvmQcVuBOOrskEnteoH4gFrm3l9exW8AubOK3ievwLp6Yqp26Lvb+o4LvZe
Y2hnnZYkJVKzmMpSEuUOGI+EK+yGtknIfFmsXYnZZCTjvkyj3Bf5mb5SAMAEn5ekmc4oL4ZDMbvd
eSlBUnxiHK5MnG4eVJWqdjv5HXi/w0H/ecyneZ++UhAMcxjw2gmIl7IIYouwX1+OcUM6x2Gqx+Cr
DVn5tu71gYdvxUD7ML+GkzES/QCUvNImhpVBUa5cCs+gqmGfDAqIBE1W7MeVg+GR1HDVN00jzxzX
Ude9p7GIsAFju9eWvPsONwyiB74bcD6qwfrcDfSENvK7el+sPJG4qMFncqoOVu/MVBRvMhoUXuOF
mryzEx0VRybvbL/SjhTjkFtS3Ykji4y5kRNRd7aNVRPc3K8slzY2H+22NU51LrIIAH7YOe2Yg2po
2pM+6R48JRg0Rp5PpzTWkiOAvkQxrjVbahTOVkBLFforI6edU3oDY6jnQ4cn3v00eIBr7AtOsXUH
rnnCrPZz49cxQ3nIr4yjguKaWKj2yUlqF5/oohef5in+1PXAFeUrwWjsNBYOFBqIR12tKif0XllJ
UDDHa9BDLb6aHeVHqlPBQ62X3dZHz7ef+6RYdlMy2i7dCubG7ZSXt9SDy8545UqRxdJ9LVYClXzl
UglYVdM4FN1GWst2zrRyr1YKFpUnbCx/JWZNqsUtqAIx4gBsv0pDI+zCgZXUxUrQgpEudWG+sr80
poVHkJLxKGiSbiqldp5X+qsF/Vx+BW9pZuRSRXA00upUWP4MRBWnB2Mln4GxpgdPMEMZKdZlVLvS
/9GB1PYR/iW+sxm8WVIDuFo37KeV+OYtSn4hbGQ+CGn2w/XcFfNOrIw5l34r9+tp6xdVeV3N6VHy
bfdSkyx0f2Xe2a8kvOWVkJd4fj9u25WttyD9+QJ/8rKBurkVzG+jyfKyLxlu3bddl8PUI3qXAZqe
PQZF3xy0RDIvhDQoYjD0nFEZvtqDCmbGGNgrQgRIRKiNbnWuJHJN2sl6b60MRZhnhHOtrMWcpzQI
iGebwY3VFEIcqo/MevCf6c35KFNbu8XEiO+w8iMLz7o1VsYkQ78kSjmmdh003YvYHuZzQHYt3ZrL
AD0g6K3VzMs3QFo8R2aXeoejXiyp7DAKhqqGqbc4BUJNzOZgeHqpRQ0H59MgC2LXmmX2YGKnQGEV
Z5shcPKzKUg7sgNhkJpQSReg3KiGXOqtLFOn71lBPU6tV2hFQ6yl+gfSqdPsXPPr4aG3He2srf3h
0X/lvDoW9JbrnDpieqodH+Kl8qReboZY5hKHB99l3DVmiUGOc4U/HZj/WLfX2VIxTAVDGvHg0dv+
E441VIAWrJQlnNdJUGxnertPLcXgsrUSqtRgELoWZjDe7+fWxgRTpU0ZJgiDThoqYibEGQDrjIz/
Eydup3ZunVFLiVEkDjBgwnhA0YxUG6OB3XMaBhGnG5FSVIWpX2A95UzG1JxTmUA9BApjm0ErTNPF
M/UZPqVVoT7ABP9pYu5AOaagxNObsNe3iFAr7HhEc/4D4HA+8yupO4eZSLkimgU8N1vIGC1S3M2X
XqE1X/48sH8vacFZezW5x0TQWE1P3ssyfFf1rSGWZ1/09UUWWHKPHDLfLAxdN5nRyoOwSnmrxYVd
RbnU9N2ff/3vkMeaFcYVEPDKwfWbLUPqOak2uUySFwIf0i3ugR4DxCDL5m8x7D71qSG1SGfnD3gE
E4Tkr3me2/2u85hubseO3K+Imr/NsTXOpuIYS20uT1IksbnHeqjSNjZC1ulaLCS2rIRNS/tArf+b
3ABYiOsmwgBlEv/3Pn9QS12DYTYcFdOIC3efdilzcLS0pg4DnOnclpxmo6RUKsB0SF8FjElKY4Vq
cGl6IG62qvZLp+EoZ7yiNlqrueUHitd/ukggXQzqsSZcvZNWVPIXT23LYrP1YNWHbtPlah9bWP6e
QJe5Lg7umyEdsx9BMYDV5MXCTX5FkQJBlNvWbBPT3aZ5QnjL5HXpzPjQWT7yQHqNMPwV/EKqgTsq
hgeocmycFN+JAhhspw2E1gxFUxmo25+Lrjd7YtSMhhnVJfsGaapuxryedKxudo/J1C/lZQCRaSpD
+KBIh/qpoHwo25rXpZ8s3pS4nYz5VGWtNSbhMA6u/4Hy/dUi5+2Vo4pZLXJd6FW2+V4W1uTOUgYp
vBfTxgL1YBUkSj2VENrVVptZ2M8VlPZyM2qpXVwkppmQriVAty+TGd/lEy7WiXMoyyYGx4L6W+6A
wPoEd+TehiLawRNt8hUNYhIAiRdBgvngOLHbhUFXug1TsLywdy11M4EtFa0GtXTr7zVfVIIPrLQX
Oqb8FtybWWvWgplALPe15yaFhHQz9imheHj6lyE0oEZ8sDre2R84ro95EwsAIoMHlo/k5e2LtwBM
VB6gDnS5dEovtcyntZFDtsRRRs0ktrUjbOsC1TUNFTQmcz4tgZsUZ3DW+Xubpu2K6X+f7QN80hlk
Go7dHNhEi/ykuzNZhhUWExqeo7bZb9pCAt3g28ePmpMvsjb0ah0VF+LR3H9u3KpYjkxd8i8M+PX5
0593s7ebKbIFSB1sI/b6MuCO+V7Xko5wFewihvOMGepaQSdRkU3lsdKr5szNOuYBusCTbbAHrKi1
AObPny/gVZv671eRK+AmYyDmEIDhOgSzr0fNL8t8SSdnrnNYKyQI92LnJoZNEbn4zBR+QjrcZs8+
kuiTfsk0AhvDMu3WndVIzG9O6kAAKhsnIxOX4WwcmSWzyl1FuvpTnXMI0n3G8RFaKIamWDPYe0cW
uBS1NLtZWDuLVikCSmJt69gMKvcffLn3txeEHQEh9JRVQUTW4jvmhJO6iR67w3c6k/aCSUtdRmgG
uXomBMEFXaSMQyxPrbPYK9JnvDEYJ3peV5Al4/uxtR2DejBCQVzO1cxkdKPmPL9DBkgKTaUZzl0g
5/zkypo9RY+dOo9Ab1D74stoXJAy62F2ZjA292crLzZNjQqLWZ7TbwlF7W7tmGboAw7MOykyDkn0
omsQBIQhNm1oC28fZ6kJr3QE1D9rxdUsUA96CNGvszNYCTUx7H6rdrxj4qJUCRIGRzB3pSanrRla
K50+ELi/A/fXC8JQAIovAlwDqsz7zKbKtjOKiHndSDnOj6R7a3d5HhBal0jSsLD8cOd7RQ42SC70
/Ww7OrMfnwdQqjOmTQP80BGgOg+NxAle6tTPh21e6e6lZxWWsZNNUb10mQNU6TRtdSFV3ZZ3+uhP
9FcrwMlG0zyaTe98csjAQaWj60zvXv9UU07DsF5HjRDNicrUJtEIQ9n1scYrIoYWipfqad+cXhRW
6DQQ+DdzZfRNNAJjJ1G8WFlGgM7Ur3yjmmldSVGe8pGjPUcVu8iAgEvwYavpKpP2yraSA5YZ7QGd
J2R1YH8aSSeW2GX4dLTAnIThbK28bMWm9qrAPtZzzkqRyEHO57Ix7jGa5JMcQe8DC67z0EtWwQXW
DSjca9Mog601VJSvTgnfHZGDO2vhbEjgpte19f83U4gK4r//i47zG1Po7rn+bxfP5ByKt2Qhfugn
Wcgw/4KhAluIOCGO9tfS+CdZiH+DUxIJD7q+RqNjE/hvKbr11+poxy4FAkye5Krr/FuKblt/wWLD
fhTN8Wo6Tzzevy7ub2LNn6Tor1rEX3d6A2UJqnYDR5HVHTF4d64OOQI4l8jM0PNmNAkIivbBKmYA
h/c3Yu6DvZlaWxh86oqVsTfa7GjnA4Z+ZvGpBCkEE7hzMqbKzpS2551wHqwqc0KrmuVW8/uSWSwe
9Z2yuqOLnggIEwoExt9ilxa5H3la/KPEwiQ0ibSMeF1Rmuvei9fQI6ugOvhB/dlLOBvU5KOwkMad
cvUDHBwk5xqOpKriv3H6xyaRx7p9omAfGbm41Uaz40+VMn/mUP4fe7/f+C7sf4jVzaD/f4Eut1oI
/GERqOfy63P3/c0SWH/k5xKwLJYAKSFrwhTvOoX5v/hyhv6XTXgNA248dEjc8nj9/qbL+fpfONDS
z9FTugQmrRYOfy8BDwIeCVkmnLmVaccP/idL4G05gIsXrz5vvoGtw+qF/iqx/qXW0eC/LfDhDOKO
+xHrGp91QIq3AcVpIrbi3GjbxN8x+EWrITK9HM41VRne519u2D8x3taF9u+F+PMySHzBrsJGtYA6
9+0ZXbuOwS5ecRnIcFHQTJMdHIUfLOC02Rg/gdKiE8lRBH+RrUuQk+zQLkAvgyt+kE0bX+ETSE0W
J9y6yE6T/sxFaQtAMbcq5wftOvnPusHVgBCaIxZjlKsez/FVCP3LrcvzJTBqVzBjR8Mf6lY977PY
Gy6FqzcnrIkcetY4ve2HAU2xzF0qWMT6eWsbp0S5PYKJuPVCL43BsD+4nSvR9tfbuV4a16av9kwI
Nd+3gVLn1hka439nNKqTN7tTGMxJvp0YAu36YbnBdQMQi8Zws2iGccgWiAOlIWlt/3wlb6cyP+8R
k2u8bVCpO9Scb59rAX1jNlrmyzZMN0R9VVz/mJniXjvkfdJV+hmqlAVBNKrnjwwq3r9TrzfBo4Dn
1NE5Mt5xKLs4Y1wRezwf11p0INEJUn+Gy9KuUP6E5BVeGCSHFqbOn7/0u4rz9VvjfEOANxUn7cP7
XrZfpROjD8IB28jaVhqknRDPAR/dZO7llH1Vd9Rrfwy7Udq3I9ywcAY9vvGKOPjQJWMtb9++C5g8
43IPL5tyFsOOt4/AXfzOWbAs3pqNNuCD5Gl5R6qDRSknaOLMTTIANJ51uYl8Z3Gn8rmBvGZFbtMm
H7C2340n1hvj0tpDH+ZgX//h3TJnAF8vcdEHW7+1wQtAH9sdnJD4AiALIcLIIfmYMdeI8OIvLzOk
QPcKZfwn5ei7Eji35aScm8fOnrTzKc+czRygRm2xef5gQ/r9vX3dF/FWpwskDH69qb+sbRTRDp5Y
I9rMOZXWeio7Uesy0sQ+4cIs4/LSlrZ9B6v+o/zf318eypvVppn7xCjPcN+9tqJdYtXRqu/8BecA
w2zmNBJAvyCxWqM/ZlVvfjZkubwUQTodJuGnJ0DFbFf4kO3+/CK/0ozfvDtcwTpZtFYTEP5a95lf
boPMk1yf5mQlvuC/CKlpclmqgm3tfICKeFtXQT2fmezQV8uMA8UxQJQhQzBVFL2gPMsNHjFWdsI1
w1CfySvZiDpxMHTolrxBhy4ZLVv6bJyjFU/mrTCradiDe1PC215ZBlExT3gE/PlbvRNo8BYSaMUZ
w+qkC4Zm/W5TyksmuZlRYATiDMNByVEejJo+eGR+t1GtsHb0UbMIazP/NuE/cfCNSX20R7+VZvy8
CLyWMPEwOJn4m7e3li2ZwAIxyZ3pNtMS9kOLWljpuXERDN59vcJNf/7a//AwOVwRDpmUzaSXvzeX
tGQ3NcYcEHtsz+OjTiNMqHZpfzL1svY3LW1a1KCWPm8X0ZwHkFvOmFDCHTYHDxvR6jsaefDSBfML
vIbyh4YsyS3A4yk1ZnjXBNJVBwfzYfBLLOTsKIMCGrrkvH778/d4N+1e7xzfAwEQVRUbyW/GJwTD
2bNfxGo39HQYm87Wh60rZI/iPGlPJL45hzgAQs+0pDk0SzJv+kp4d2Pf3Mx21+yCFKMUlPXurc2x
t3UyZwxbgLeruIBL0LCDfnAe/OZoxxWTY2Za697nMll6v4yCAfO5oRuhZ3fZi2VChgVLkVfOXM43
q8z6wJgtOErHrG49bfxGgxycm6LPN33SusT05rN2Tv4CIhXfHa7MNbds0KwKa+B4mT8vMAehBNXT
FVT6ey/RCmys4gvNysFjoGsBIGtKXU7GUnxQA/3+Eq/LiHzgVbth8kDevsTmgBYyrw21i6U+n/eF
JpHLK3FFJTcfY8v+X5yd2Y7cRhZtv4gA5+E1SeZUc6kkS3ohJEtmcCYjSAYZX39XGvehVe5roa8b
MBqy4czkEHHinL3Xrn/zDP/z85LbeZGNDC8dJKx3+0ewgF6vi2A70nDqP3uz9YOio6JjKfV3u6zm
/80/dXvUKEZvR0T2AQ6j/rvPQ3vYoRZa9JEMQv8j9Ifmp2W26C4IoFXEegp+s+C+mzD8/YH05Rhi
hQjJwKS9u6D0Y/u4tMv9OHKYTFHTMcCfhu4DflPSofY1eqT/7X+YFmvNfR3B3FyWPkAhNtjO8xLN
5Zs3+/j95i08//tr9/6gwKWgkKMJTRQkXan3bVnEz4mlqmI7Jq3XnIo9cT6VhehR1YTL4zbHSd6B
s/45z7jNPLf/ne/xv308oWhUcrz9vPvvlsth6nzhqoHYbbvZPtrW6HxlGneyfBDgqESJytqs+Ues
gvEKgzP6zY//R2LX7dfzNPD325GL6uXXBz2O597DkKmPaqBmOaCqCd6kP05pO+04hWqj3pIVb/1M
hG4l6FFJO1qfvD1Ar4liHGnYMqIKCesW8y0D94//480JOEHCDLgZrDhovgdhhe1Skdk7eceQUuBM
wIL7NJQDZmF3mj7rwPsz1t30yvzPO/atsj/8+6f/s2SBpMf/2FNt4E+8or9enUpNg/GYrR/rSrrW
qzUsw0dNd10/1oq3KmvlQCuu3MIRXDQKAfIf0PucHUcwqdpqNf/PpT9f6JZNiD829PhV775QCbfM
7preZ50Af4XoA0BdYQ+Y1pmZf4mc+X6x+v9rFPwFNPn/Bhvy7vKhvCMU/DSneBjeTQc74xcboGX/
2JSK2IU6WZ2/5gBf1t6F0clfdfdnxPgFCWDNnw2WO/6usLk9hb+Ua8DOibEGrQhUmVHRrar9j3Jt
Ezp0xRoiToYaAQ4E907N8ATI8QUA2HSVg113l73C64Ok19vvhbUO+tmbHfLHemhMt4e36IbfNLzf
ERf/vjIJrjxivm7Isvh9GAjSE1SU7gJyHUIJMFX8rkGaRHTPcKCsRuQk1CCagcFi+qwfws7Doa5Q
fgLHDS/gF1a0aqsb7+eEMXtyJBiR04O3WsTJjEYEH6pK1yimqsUUJ6XdrjkQOrP9NtD+dgd/vb54
Feh9xCwtMWFe766vHIDyj85MP6RRdQELJd5hJNUTLQexCtQVRV+CVhWewkVfJOCsh6GP7BTFErKn
fZ/3+YSAQz05ODTw78ONGjNv36ffGaT/sVpSY8B94fTJk0j/lH7sfz4I0RDON2RLdLRo/mRNuweX
ebH/QMCSPLjV3p7jydm/B+Tc7aFbHf99OfjHJn37cCpMmyGiy9n69uX+4yn0pRBFU1XRMdGe9QoF
cn0OCXi7bxwOD7Yspt8Yrv8un369Lbe5zi1jKHAB/Ufv3nYaDCp0BCJ9EfVgnSxvO7WceYnF8u17
hvT+kBd+oM/sqXGKXc3Om+2WKNiyEEXW3D0OJmoynGJk3nXBeOr2arLyntgcnD8m/iyi0T/oXVFf
7dWc/vvV+kdYOWNOtnoykgCisvG/31gFBkjLXiogcTzhj55Mkjen99TdUDrlp27jzNvCbwFGV+2I
gnfEe065E6i0MdQ9QHVBthc2Zf+bmvXvVNpfL6rHpsdfN5c9o5fbXf6PuyhpmZBg4pkjpslWZejv
FSAa4Eofq5CQ+D82X9jDRe/IClIffNmQd4sM72fjRdcZFiJ6RMsithc3ngRs55bFUXfWru/0lOAF
8GS1Bveji2jpN9fz9hK+/+J4j/8O3GNE8J5LypPg9uFq7Yy5NtgfEw7dPm+WMHnuo7D40s/TjLDd
aUk/qr0ldvLacfTXRfUIydmqPdxj1oovo1IQqQ4026PzUmwoKzf7VnErZwluhlzL/t0X/+fqfeNt
kuYTsbiAdHy3f+hxJhLKcQxRMTaBrqXnzN+IloNU4JUvvYNfgyQ966svlfVSukK9xUNbp9re+sd6
5sX+zXX8L1/ndjTF6I0XGUT1u4pr9lZOHdT8xzAia6EsvPWwuFt1HcJAPRBgP3ZA2KNrPOjkOljz
9tg6BN7wfy6Ru5e/QX3+swALGOLydqC84QoF73f0vR0QH6JFQboynFqvQMCHHkC/IqQvbm0I984r
G3kEPAHJPJTLx63Z2mzx1ZqbBbkkCEnzjEaiTRO1tr8p2//LCsQJKGauC+8hYRF6twK5fV9G0kbk
j/oT3eFA+/qQhMCBn61NkvDaesBg/rB2az4FrqXtY2zt3vYVTTUFUNt1FgOhLRqcB/pn9JIL8MJh
FhexvUPhMKK7GsIE4LRH08xYNSjEcGxNRZlZcWr53aX+LzceDdatmqQ5wgLw7sfEo26Yza+YW/sE
apNwiQ4rw/i41aVVHGSgzAPGze6i1/LN4po8IzUMz15SqBOW9d8FK7n/3HTZyEj/oJeNYIFx+a8L
UcjdEwsng6MIO3MBmdc/9jN3IyON0gAO85x83j2V9ujj8mLbZzpKyn6Ou60/imm1sWDpCQIGawUn
kzLxczy10saqELSpqcDIH5B0Wm9RsLogO0T9dXKnI86H+Tui+vpL20Xhp9+8W7ce3q9rFEdYl19D
9ga5G++PE7ImSbCRYXJ0ecGehNN4D6EkvyDp2+bbGiE9KRv0xa5d4S6wi+RnVerv3IgxM2oXrzMp
7If/j6/EAStghbt1xt73KGpQ4GS2meJY0ii6l6Ea7yue1wNtZZO5K4HvYdsunxN2pUfWhT3bKOIO
lnRCTJ0yfDI2Fot//063O/v+KsH1pfNIohNY8nd3flXetNlOhH15D8I/9rqrwLQR2kdNv+bCGqyP
voq63xz1/svzRsuXZ425GJMDSopfn7cmqNcF/p7Pw1MCikRMdUYkE51q1SGiE113h2po+FzJur4b
lR3+pb3mmwjgOh9CZFinJp7lg9UmTX9wvf4ucFX4aKFxPjRErYgDjnF1GrrVya3aai8GAuHbsLr1
GxvNPUhAGf3mKjp/Nw3+8zr63Nbbi4ysKWbO/r7r3rRgidkSbXyak0xSbzOgkWc3iN7qxN23DCqV
NIeZiUSZsQiPTeYtbnLZullhVdo5ch4wgk/mYBAxjZ96dyjLzO1r4BNQE2z3cbc9Sx9s6ATy6+aQ
crsyjjgZ1B8qXWssilnTh28EwO2fC8DrjF765tOw2QOCF7GmE773njwAZx7zJWmp3mvy6OAL8JqA
/qI+XqjdfP3cLE5D/1lEukpD4W9fgx5u6QEMp0NXsynaq6dUqfN1WB34oF3TpXEIPC/znc1Ksl4G
OIGn0G/bS+Hb+hE9oCXTPfCKFy4dbvC6ls1PifqtRly9QaRAEFSudytVTnF2VwXXsHNnpfiB1tJc
qBCaFxo58i9of5rcZn5c1undtBnjAR2nk9OaHJzA9OiLtb7l+KjBS0EoYgFcyJVYD1MUTJB6N6vl
rODt1t1SzNPnovDHMAVrBwHQWBqX/1DYSZ8uwNQeSXCUCUeNcJFnFUzrBdUncEUvRsRjijLyc3uV
3lOidsu+OgMztrwxrQhJaI0nOxNTZxcnjUzROXmNal+5eCyHEvCqgZNe2ilvI0GvzhBGPzo0oDhO
/v29/kcDngeS5dwNqCpQgHBC+fUVG6dQ4jkJnLxzKudKTFV/JF+b9wWBxYNnunY47Fs7Hh028as/
eM2F86Nz+c23uB2CfnktWFJuzbbb4Jtjs/+u3rJ9aYCamyLf63G+tE1RXvs6sPM2rh7LRfcXrww/
xMqq6KaWkJM2iaQ8SgBe1Vh7ynkP6QNV6ue/f633pyd+Nt+KGgc5P7MJ+93paZxY/SdT4hrcO/2z
bbYx3ZZIPq9L2X4OsIUf//3z/lG7sMJxUmODdcEp8am3y/Qfhf7YwBUO5RrlcbIl97Uumqu0RfsF
bKibVsHEu1H6/SN20fKiTAdYx8YizjHLwTIVNg6a17UW5lO4y+4V1U79IehGpXF0hw92t7BGTNiy
yRiFH+DbyrF/9zSh1fnHneSwGf6tq2OrYM/89Sck/haMiBiLHGuaCfPBj2R8mdopbCEkzAvMsl2I
awFtXJ3s1jMfJp4/AokXY2NvCxz9AD5a6VOjNzNkzsqhlmiUavhCXIyODk7UXWbRN6AMcHt9KzHe
1unaVw0ynFj2A5l54/xJ9pgnCnhqpyLSgbhOSkngY80gthfRoaIFPrKgPzNj1H8WodEsfLOC/Uzz
DkFdCbUSYKouZ5UP9Va0+QrsxFzKuO3n56SA9ZvWXRxcb+frJHNt6QR5L8thveBE776PY12Nx7p1
G5MXnCS+I6nr2/NGvnKThYmkcGwxjqlDWDnGv9amQEDkxHK/Nw2tMWw33C+advIHC0Q7v9GEkd8J
4gm5k0spOE4JYL7XHjwI2vWVsV4Wd17w2MbeyItgV4gyCMDQ33x779yjv9V1x5IWOvq0hLcBE0qX
vrwwm8PYEjK29fOWwBUyWqeE2KoRRXiFV80E42Ftq1ifnbFq+2vUJv7+gDFwwfepzXjSti4eXJel
fbdHc7vW7msxJBREO3DzBh5I6//JAhQ/B0GCuHSGcZN5W28lzBtrF+tx553pi00ffG/urXMxQEdK
vTpoAsz5rXrSVjduqRc0CoxQYvt1Jhrb/RJXVvKsamAe0CyHxs7ZihLJMqzMW48/G7ZFG7TPyIFX
SdG+rg94BGeZVpB+0kGHvbrh2gPik4YI0wUWi5CEBAy97pF/SkxUIGgMH8BnGwLEJYBg6vyIlG1s
tafIkWX/ocK43+Vma9X0RsrLop6jaOjX0+SzMcGHFdaPpubseinxf035bpQf5mHRTx+tEjDakYDt
3kqHzpUKR9/cYqtafbpkc1XJu2EkKyFvdz+MOM83AoHEoBJI4BUp3NMzzFWI8l61A1Kp6S7dowtv
7CwqGnjGgV0vp46DPjkP0o/n01jXeiUyr3H4h02zSLp65VAc0W3G9XEwY/vas82umddXexbAS+2f
8UqFN/DmYhFHvYFYh0jKo+vqJSofCLF367wwW/WKibQC5LDExXbvKs+MHywzhmjreDf1pZK4DQ+u
0bt12nBREeMSLxHjsa25EUN2grVyXnDoorM3bu3JuE0rTpiG10zT0O9+NsFIOJStbeFfuxG9HZrv
FeIH8NCbS7GyFi91qwnIDAFlgY/Mb2yWVNOQNU88egAKOpSugHtFK48l/HvI02Ba7h0FxeXcEdTK
os6phUOeTr5C7FJh2sFByAQ0/XtupGLO3izbBSuaFRyKuEo+YIh2omcWlHXPUF9vJeCo2yhGMwV9
azVA57aJyZkoyyVq0tVh33wYCdztDn5JKXt0fFmYzOzCww5V+ggOi0mNbQrUw4HQ6O/Jhw4DqHPt
uz34QOyN/hHIZWB5G1DSpiDgPHV0dduJc4enrkktuo/qMEkjv/guiTfpCFx0AuMzOj0ucqguB7ZT
GEWznTj45N16WXINxOBTQzjETx3Z3ie/kf0EjCKYb3wrZAF3U9t3N3a8jgOSmnsAH80CDyvFjQ+j
zIu6+nsx2HrODbTvTyHjXnlCvAHxuNkIVcjW0vLjUztAj8mdtpxxZPLEzOkCoXR+iQQ/9IjYhYpx
c5tK5XW0bXdAZto/a7JOu3xOhqBG6hAY/8Wex/mq8ZShi/KNo5m2SRU+CL8W2BQbVDzuUrFO3ECs
w4HBupzzKQjbM3bVSB3KduFVp5Otk6xcZ8j5QRvPL/a0zB+Nkphe1drM9UNC6iIqc/oFZCd4yv+L
qxv0dx0HLDdXFEmfrB17eYrWydxrrdRPz5OKdrNZ4zb3onm2LwQSEU5nYJSGrwjCrSLDJUf077bx
6p82KuI1r9ut/LjIEctszNTOu4RlsV2sum6XS7NMwwdFH8A5QIHp9oetstTCQxmEDbZqR6+HEuN5
A+FqpkiLbQVhHlalyclFuTmkV4GNhh7STP4BGY4i8wLyJJvGmspzNdsE82JUj+3M72MeYKFK/+ph
qemvFtVpGiSd5NqTpTufduTgGneV7b41SPSrD9B/2cqXVifyir+QtOGe2pSKbV7exqQd7xg/ly97
wzua72HtPDeiCz+vczRsp8a29+VhB5L+IfIUvjjVAU14AtyiQ0jVEcnsjfJZYgXgWCvlt0BUaqdK
RxnWX0HtdyNMpWayUWbUIOWvIow6zR5duX+IZbnB701SQQwfN8I/hqCdX/UaFSaFZK3jAyq8VrLo
b06UO5s3ws5x5m04grBOfoo65rrE7kSLkv7wqDDE+qYiEsThvxLMw3jZ1mC7M+uqlyy+rV4HaUp2
wZmKwEXXKD108l1F8y1Z6H3vGkld1uhpL4817JzhOPNHWMFXHxxOImvnKt1+wiqkRftpHwkCuNP0
vfeLjKN2Txu30x12KUym1dxS68St3weXIjSoP6ylBaMDCmg+RFzWxwZxIfLlznMpfiix7vaIYAnq
QGAzmWkNYBQJFeYO9oth9Ancbbsfx5jZrGnlchyreKdBttFgvoIZZyPsmYRQFVQ0vDxlwldkR/Oa
hgGgrreuFdp+7BibibulXMLvaNeSkZG3OxP5LGVf04soZYfWf5q/idnHYh8sHp/GKd98gSwRjfm6
JnJN48EoOGZGqzn1PNOCD9um/bXeQzPnUHO3H8sW2d8ip30peVv4XhN4DeDOhgbTQjzTKSTbajnY
g+29FLvBEXTrciPpYwLlPFi1HVQHfFfWg9tb9MujBNwEn5HY3blZQbEdN3+AhlYBmsi6ad0LUKlx
fJ0jwCEEWbZcG9vpyo8V3dcD/c1mOWtfifJBlT2SA5euVpc64wA/vZ5RtVzoyWyXYSjd+dVsPdG4
kZn8nxE2MedIzWfZL8aS0ZDyvocFJiQxv0Drnfd8bRRPKiUF1VFvBOWwUkWdcFI35ZCKaYZ9b0Z/
zpCpdj2eFMdZzz3O0vXIqhGqXLYrLiySpMlLjFZacudC7zEOkMXzXyaMgpI80MY6z4GelnRiIcfz
r/UNzjb65KQHmFIvULshGOJCJcIziWfrvMjYzN9ofNoPAwkJGDUYWmJNjo0anssuXIoTvg7BWNPx
GvugAge3lDdWIKSof5JjBR8QEmZbzTQglBLBqRj9sMstxqL1hR9Igtaw1O4FAVphHia9a/Hkx2sg
kfU5ln1qdtf5i6aTp6/b2NoWRLfRytfW79w8mjcGlJ1K+k9YqmcypABDdryjlfet4dQB/txCQ5DN
W2vko7Z2Ksth9MvpjEFVkkI2OdGQ8bIPUT7A0+jKJfX2Du6SCEX7rcTk97FN4l5nbriEhLD4JKyR
iKRY05mjqfIQWlv0pan9Mn4ex76WR/yOrEPwbcR6rqYlLD8TUX9L9tG9eJqXzp3uWMHpw0TC3R51
3CXN1dP+iLqNEaFJow3Aw7ExpRMcktIs+r72eVHvPUOb40mPftVeyLCvitxl0vAspokKQ4wSHjho
voG5dhULfS+SxRd3UwWrHjk0+qbToBY4V66qrGwawDJnled1rzzyKFoqJLForjB6cgirJn84OgOG
Y8floJmtwR5GuR+N+h4vMIcI9mDHeSi1vRZ0X7z420wcT5AXuw1HsGixCNVxN16K3sFrgSsD4pBt
N8Hr5E3ucBY+grGcA0vhnAV0r/7AeKU0N5i1B65vhqaJITdsdLp3tflukxPKOaQS5RW9Kbjsbay5
hNbElq27JSYqCIXTBF+st6y8YgScY1isqHfmcvpZ+jcQx9Za2nsEj+bB5zLdd490ujDf9BgjlCLX
VaS91U0/N0n9dhmqG0kvAInJQX/aVrj+w1CNuWUVZUcCAI7PQ0+o3XCMoyg4+GpSfro2hQKk089m
uTbmposNOl++3d4GcuU6PGJprcvxE/PK6QOZqU6VBWasSVasN+2xNsebDWeKo9jBjqtaHRoHSA+o
R28+zcNWQaYWKAO145R/6UaSdjEtUwNz3PO869xGXZjb/jhWV6tONGAEDHZ+5scoQHAWr24G97FH
sTZby3OpMWsf8V/135xaNWQrVaQ/3rH2zi+ao0SYz3UX/Jh67VglQT+e/QGGc3dXzWV/ps/dw7DH
XM8A0rPh6QeG/IuNyvvQtXI7lkOt47dkRuuXxWZkXqFsjgo5HX1YzeG2qx4gqANKtrJGCDIkk5m3
tST67cJEqbjvxlCGae06xGIJZLDq6DgT51lZVm2ch/USrZDBTFQfq5LnISviXnxbonEK0tiRMsk2
cieQi7r86C6KIVIVsev/qBar+rT43Rre2JHbB/p24lVOg/0nT0VDqBEVUn/A5TaaC6X8LB7LEah5
JgMiCpQj1Nnfo9aDSWTd4gt2MeyZH2m1vRTUFnbmukD0YeQKzMmBMznuCcsDJMiGAi66F1gu4/uo
n/g6mJjWJK1AISWZjJiJpKGrwaGTuBCpJ6+DnEViMxFMVB67E2QbbbtXH03XBr7AxKwT1VQASUyU
W3TPVEHNfe/H1nIvCFU4J9Rx7gO2+Gihegbs9Gxp6PDQ4SygHW7l6tfJrmgYeH6p9tPA1hJ9ZMrT
yzxBjYgxo7SSOffKbfKexmYPTlu9wMmxIQ5XZ96Y5IuHDjQvkJOzCVC0mEviNmCHB9dKCLGF/1t+
FLjEDzfs8UiJ2UVXAamWDIlpKP1U7uRiA59wneHqC1lFED5NwvLEIO9MsoOJaQvTBfJAmvmPaiAb
K60rlEnpUHtGH32VCCD4wv6m5yi20oVK54ryyNbwgYcWjCuT7Hu8xAHRArpydjLK3DZ8TQhrysH8
adQqo8uqH0Sjmu8CGzwMHHhZMJEyJSHHvnD0XQEbDtL0sDhAfXvC0CvULfRfMb+sOkr5F8nKRe9X
SfbDJgZNSLS3A3mv3qfmMu5N0uL1TGz65EkP93ioiuKFRDorPhZCBxepIzlndVGsX4WhwXCcmPjv
0G3gNj+JATLWWzItVvJIigPMYHrVEc12BNhsk7H+IpOe3Yoii7IBjnKU9WIpOdiU7Uoo5RgV/XNs
UTFfZN0X7iXa/Rae/Y7L/DA5JHWfN3NbMy0snD3lBwfmS9wsmPIPYafsTxtn2T2fNaVPvjrjaI4j
fEd9ILap+Eb2Cevg1nGeYuaA8j6z4qKGuQpr+Mzs2YWuYWC4YV+hbXZnBZVnP3GVo+8C5neRhkVR
k0E3jRvM/w3HR9YZ4/zZAelCvWfvZn0pxqISWOjhw53rtgpOEUi++mI2fTskqrm91n7fOAeHwQnZ
PMbZPlc60TLdsLmyD5IvVKaJ4GlNR0ckqYYUKLIFTpCXVZEv/zChqIgh8vjJh01NrA1DQFz5aUFZ
K44SkRx7U7At8+O8QEFIEdYAunEHq3rYolXDG4tFPF0iyXH4qW/t5tM2NPU3b22C7uBOtSjPbh3G
a4odP5wuq6rcEvaeFp+ZTcFX8sKVj8fZ+Gb6tmSwwKl7u3LSWZjgQUbJ+23wvIxOlbgS0kPMZbWQ
kJv200SYJ8hvMl9gm9YPWHWKOzBi0Xhvd5KDezGto38N2Di+zExMqwM8BP97QsevzLuaeK0H36Mr
cnTHqtwBkHDEhxnXGLp1tCe3O/DJvnkZCa9ZjhHed5Lj6cgD+4tqeceDqVmQrXCNvnhKdp+dXTCR
7HlH/afKIjo6LeZ90RenHIYHkvK6+JMEGIDSIxTy2vbNCIOWUhYa+aroBYZhSeTnhkgUXuc64n3Z
1ND+XKMwwhvlx/VfHOyH/jSOjSkeg21nBtsP2vu+9psNdiRw4keR8J898NXc+AR/lO9DInVD5ClZ
cy9IAH15onVE8EkUF1RtW6vtB8fY8Z5xUyjEvcjyXmAARcQQ6TL5iRgOukmpu9o+36Ct6rSuUfss
xgAE6EbHuOVkqBcKXrMknJ/69U52xqXfFQnBhrYnBUFBzj5BRuMXwUAbblTeYmKqfmD0rQYc2FH3
E6WNucTt4nynOYiOpS1iPGiY8aGHGlCNNeyaz3DhG5djE2DZZ0gi7pdabqHIQgSNY7YtCnTeUnTz
xgkfcwfFlqXUVdjKr7IxVH/R69bRS+JVG8zeWFvy1WN3CnOJPqQ/ShPhYsWA7uGBVQzir/ZiIHJQ
68YQMa24Ew9erwE+k1ZSWplVccQ5cK/1JSjYwOCVxCMC89lQvm2c1j+onYbGNZ6nrbuOYrIfwGRX
HzRwM+qAeK857ww36hT5tCfpyhjKbxVTYu5Ba9E8HNetyPyy4RjJsUY8l2PUuYeROCx5oI8RPeAe
rqYr8+kQXJ9n9/pxTGQkH+1oD4JDu+wrZxqw6/M3wp4gjOyxlqdBIBVvR9v62oV+A50WhcGJErGf
aYmM4wPi1D25FOhSa0oGi+QYKJftkKkWUByv/rz6t6ZFFKd090xwmtBbR0+AJrHhzGbYwSdF2x7+
QRNz7PLJAxoIrqmbpjO/uB5BPsWuyguMVut1aq0AtkDh2eY6u85Snau2CZNLVK+ELpbkL9KDqFRs
3Vdqlc0x0FrDuWRFM3crLPaf3hislNpYVSdKiW5xT9Y+uKTMwd1o3adxEvaFwhLg80xSwJOmbHLO
unMjFOxOQhGe0PtUXyeFdOZRt55urxtJWp/9po6+Iwd2RSr6WdinsJ2ct8KT5ctKlgHxLdJWnBlk
U+93uDzn/qRKL0ilZFM/TPaIemufBmGnMJ6X/T6g3PvD2CF7ky692s1UMMSMl0PDL2RZ85vMp3H2
BRJn/EfUbzeNfEELKus4EcKOdNSeN5TD34emE9/tYSm/FrBH93NM0i8inLCrftDjWy6+XpzoCNeD
7JEhmUxzEEm9fMAvBJCGii+sUs2doecrXFBxjINgQRelrVJ/CuTFrZ3oj6mxzY+mkrO8KPi6GrEH
wIkj7/MYnsqKFnnmrLO3naem0dHdkNzan3SGtXgALLoOueBXxad+lfZPuqx+8Tma6iH8yvB2L+45
PvrdIamdxTk2PXzA1xFRksdJL9rWn6ELAjhzqzLxMkf7KFdrnkTv2UwUJWnjVTTCqeaUfySPrX1Q
zcoAkPlw821IBHqjYBd91m5+RCagjkn2Mp70yGYInBMXg4+ZnIIzvkt+GQXnmOBQqItdAV7n5rSP
Igr1cDQMpb+uG9aKZ6xCkBWtaG2iO2rJJQvZc3IJWtE6TjTaNG76qSjCcyDW7sfoqkDgbicC8cc+
zAsKH93tgFpkudopeikO9nvfER9JH6BJHgSdqxeSccORIRmCjzRhDvIHiMNqvyclcUnOG7VWxhbF
jqBptfnfOx7YT4rswDG3gU6ckxre0rVaZub7XnUD1patv7gZoAm7/WsLiPNOgRJ145FQttDc1QTS
CJPSIPcL1EpSn6uBaVmm0b3/4Dhd79lOmCUZUzsHqtEiQyyrkCvaH265GdWjweVX8xIn47mqYAHd
99JDs7RNdOzJbmqGJPXbxnIz0e/Tq+oJszh0gCgJ2BBjHOcDaCLCaKuC7PVFbOAxSQHlES5ir1tO
FgTK9eAUq8YWi1w6yu1u8q5WR4hDWkFDsQ4s2DILYHyRudfB2E1tZJNRVg/MvyGO8nZ91tIIlyNn
6RUfGcANT8hF5uAgFjk3d8s6kjjVIeiuTu3cJE/4xsLiYMrQJZdrLuWS8wekaWEb/jPGy5RA99v8
c0O42x96YuECb2ca0sCsrSg4d7ksajSXSRYBGdi8loKhMxSSwrtYrSapAueoF6aL8srHau5kfVx3
NesTV4ntZi+cnuBi8NchL1hMe47kxVFdinWD892SU+2lKmwQuuilWtD++nsYZjQPrZo5EZr4bGAQ
vGQmlDTnVmcDeUqwVcVRQ3bDC3ZHpztCNVyjb5sTqreJpe+zdCAo5VgIJyIRq9l7EG5AtkEbb+bT
LqbYuSIIFg0zBbgPSGE928q9MRLqEi+j6LIZ2J9zDioz/EmfgWtF5PHtdQITTy6zW4361HVtfFKC
0Vxqt7JNTjNCZs5TQ1WCkVHF9kl10fBnoQLNQJWpZQTSNSrOGoGxTHtOeeSOxJGE56pj/w6apWEU
a9EwI2PUIuZsjGBanXjbF1jUwYjRTq1B+JOj0LSlJG0MASeOVsdXHFhoSIqhZuAGgHigKV2XaGE2
Z6lzxkrxrS/qOk/tyCOfIt9koaxCglolXWb5ALEQJv+onVJQoo77UbQFYasb/8pL1zlrm8K/bMSF
0GBxb0ekC9wHVSJ/bsD0psO6tlZ7pXJr6Vvgxz82rMTLkZCbuD53Kw0cWmvMUTNhtO6fRGQjVBr4
neGJrNLQP8ZkS58YIlTynvkhjcJ+L9y/6rLx+D7RLd2hlV5RHUEmoV/w/A4Qa0UI43ywPBrYqbT2
ws6gmXvQXfeYTgxod48zFdiC/0PdmSzHjWzZ9l9qjjK07sCgJoFAdOwpkaI0galF3/f4+lpQ3rKn
AGkMU87e4Jql3UwJgc5x/Jy91/aqbuSKZ6Pln5qxVAOvqYT6BV5ICfZ5Gsb+knZtEc6cS1oWksli
/1hogOAjzoUQQaKyZ9M6xyPQvtg3NFW2bW91J1WJegyERfAD+NPIqFqD8E3nQ9uNBbkF1GHGaRI2
yTPDrJ+6eRaHpKiJ8unb8KnknaWAD4LPmppantkUhO1kBN0+va9EWQu3+djgsuOHA4FDkyJWKo40
m1LRMy4hPwBSf6rr0TGU0mGu05P33qRMUXKSHguH6d0FDYlcCzJxBC9SS8vUGA/zz6tjM6WabTMp
oHRbenPXWWjU/NbUdIjZjpruBF8scj5jxt/xvvHtwd/WQkxin8nBMHa4G2A4RHomoGmXuWohdbfp
7bPLRiM3gHNn2aHIjq740AUPzZANH2OpD/OtFsVksVKvDglFfImCedRAHzHQEFlAoUePjgCqsq93
Ye/b9kZn+sOEhSmN5dX+mJW3MP3DT3DRF5N2NUfHUenRh09VOzxFuLMN4pjaHwZ6JpeObv4JFWx3
z6SjBucVj6R8hL2F+KRpJREcaEtJxwmJZvS4SSJ6oESZq69h7At7q4IUHDbYGOKv8zjrxbSh2Fby
F7rOWMMXmCmRwVaR/MjmHIG6Nhnqfdf76F6Y38b9YxjU/bzXTHRXrNB+8cUabSzHTTEoX5CuIC9X
g5AIBED45BervNh0tI3EJx23r6rPsQBqcUly/0o4tNx2gsf0hRCx+BrP3xeTZi/td4m/M1XaHWus
vUnwIx11Lr9ntKm2HYBKfaud5HMvquin6WdylwfzDSxL5s2Z2d8NEb/5/RfhlSVkeRoBEkEBMGGL
IMI//1khPROd3uG4Q4VS3vIxU5+dMG73JnQWoLpVsyfihAGj7dQgATvfeLbEAFcO1a5L4h+JAfqQ
GRf0cms1Lj+KV4NrpEPIU2GLnP+oVi+rTsWlv1PSMjjVDsRndgpVfAxZFDcDm86jheTmkg1hefPO
ljQIDLg4kKdhhwVTutIKCtlSOJlMs5qSrnZUN1SeiVnfIqZHT4LhmREau+cPSpVGp8rsP/HXwNu1
8/kQCKkCAtaceytRG2+uE2ql92/VW78OvseSRIuzHtDc+UXRUEMnjEG1HSvsHRzjptlESVbdlHra
9ZecQq9WdxCpAp0bJgOeDCQf5wcLmTKHRhewaCut+a1rKjPAfjs1XturwP4narUqKnQvMsvpJl9C
zey0lIyn/dn729OWcIvweyKbVCWcivNf0sLAGkyVUDA/GtrHhK077abIcVy7muMf7x/r9WfB1lFC
EpJHzqeNOPL8WDQnO+QV4bwzZMnGXKIP3eQ9+R0bcsFtFp4kfOlsdvwdxcCFY78SYyLRd5YrjjIS
675c3d5mtH3GTjzzHWGhj0PGBMDW+ww4ZpM2HoRYgrXfP1td53TOnnfM9LS0dTxX2B7U9WumdSGg
yVIDRd3FKXcQwlHIoqQWXmtk1PRG1PXHLhBqj/ovqUD551qxp4HFFp8tkXrMbZOKJFe74remu7Xu
VSUhoZjUddqUCeUATw2jALhm1Ipb8uzZ8kVmWzcndGSpcslOsr6GwHw1hhKkMiH65qFZCVrbZOQp
qkI28Gidv7HfmXMol/inWf7zqyqwhs+VXSGzzCbWtEyGOZIxh25GvThk+fxam87o6QYTZn7TdYrx
ZZRBfIGw+taPXAoPDIv8D7H3+UPGp37MMubc+64opLab0qibntRCkUT3taPWnHC/de3X9+/1K980
l4ZHFMAdQm7dxth+flT0S2ptgvzZl8TvHen8lFRmpvVIjeZ7MxPzGwP6+aGemJ5shnzZMA5wbg9M
oy/5/X67k/987gSJrfwGwcYUowB+i/PfEih6VKjMn/a+pqKvK5AHXpHBoN9Y0M3ldSn0LLqa2fMl
t7wRvrbHghdLEh7QSW4TyRRj42CLJ6UkUp3+GsUrQwxEZLV21ZdQi92JoAeEdXXDMq4kjXXLgCWd
d8Kwm+o46CxnGzIH1fCgNyWwywgFx0bMDW3jctSj+iZD5SBPick6d4q1RPevrZkG27YZ6O9sZnMA
kBDRmdOZMxiwsNmALqFOA3usa9T3zYsFS2b6HMyxGt8VdU5Dd2ym+aok/UhcGWZtGrd6i5KJtBJV
XAc8aqlrdiGGvAJGPjKOrhdPEpO3vx2czBru0baFo0v7EmtEjRN2f+HxWC8Fgs+tujg28PRTEq9X
2Qk4K/3GUSV1gSEWkAEHMCB9T3xmgSpBWhkV5j+3slS7x/kUGgqKwNQeXMePuvSKYPkB0U+l1v2F
UmD91WMd1kmhFs7CgkA/v6pP8Hmq0NeCaT8TILJt26DEmZrwtgaLVfXCAsKHdLUkQt/AjAJhhK0N
9YdcffcKcJ9ZI9pgj3RNVosCTCvu/KJKfmWGUk6egSsCLVeMPOyhIx312ensyD51NAiDu6nHkbJP
usBSvwR2x357tFAbPdB/C2+dDF2dGzgB4PsEUZL2uVDydPxYhVGVehVl8uiVZVOrnkVimrG1BpVy
v5mAId34Bf12nCy/L3gBBex2Vv2gdzuufuzJcQAL7ieDogf8MWKnnztQzdOhacx0fpIa+u/NUIHN
3JgQTbSDkzj53lTwtG2X+eiLo/n2T7j6dFECTUKyC+jKUdjl7aR4gNqyL3oWaHtVE744pdqEDBeX
lk8wZYJxCac9SBNqf6O5Q8NdW8zPqa32TMQAtjbh1AnmUUFHsK2h9P5Tw9R+L+i7p641ZcX30VD7
fIcIqbYRJpfVR6fWcaRUldL9KotMbsrZGdLvfDXo+GQQ77MXxjR6RVJ4pBHbEcW+Szlk1J9Icw+O
Adun7Gh2Vv9oFKXgs+b7hX80pD/+MFhZWeILPPKukXTdR9vIneE4MD00toypm5flY+VsKiSmoWvF
A7m9hRnaUNjt1PilpToZV0XUTj9zZJQfjDSp5Y8ksdGjK2ElSH3oiJGJsXaTjLOJGi1mCMHDcj3R
kEzI9BtGsZE25lIPvU1aocDyu50ps5z5aj3SV2T4wy4G7U+nuLodqeDTkoyY1ckg6I1fYakGn1Gu
OAYWOw72gg3r7Kpal3+2R/rAGwmLk36WKP0vfCDnYinbQiXeFyMRuQCuNesQjPGkP+OexXKszy2R
Z1odHWWvzLaHsM/GSM24jvWsi0v7kII7yrZWaDc/x7hn7phpAfvICpyDskEBx9wB5Vo7XFV8gEKi
T8BubRT2v8WBvoTMr8KuDEges6bqRI9d4siKZDhuCiOMvrVxHpd4jQcgcJoWZZmb1FrB9KKf5eyy
ZnMbwtwy0RKTgKhvGV8G93qE+p2+DsmbW8UY4sZTMmsqXUM02QdA0PRxtXyMruw+MfEPVML6Occ6
jX6sKSR2DYU/3ZEqzJC3YFm17+iRo4QJZuV+LGT9ld2/cJbO1MQTkDXfzGS29B1lFHsdieXcLU1z
TN3JzErJgDjsYR71muPqeUb5NIS+HnhxbUQnoSVa4uVtj95OyfKPjoinY46O4AeikuooEjtiLKwn
wOBLA2DKMTe4gxBMUkSXGGXscquwj53d2Cwme8Ok0LiOdMvhK93nKIFbqymR6mCQpfgGrnDqyUx9
ph3bkenYluOjqqUSqGVWatdoOpV6O7Wyyq9pXAKMlLOU/uOgz6FzFfcNMX9IW3hI7XrWP0Nup6PW
RDgINzTUuNw5ukVMZVqgjtuaMnb0RDKODK9A1dXMvP3kXknTcDpMI60tlGyx3qLyotOBhwejAtGX
fsvVsOYIpZETsAo5i55H+mZznZfRNHhgL4k7Ijgzf0C2X72YNMnkppgt6zHqR1G7hh0UV/Nin9+o
lAjGViaIRzbVmAxkKZH1erLt3tzmeAFeMmrS3J3IXJ23eRkH47GP7fSFnpY6unRfzIA0xCzPSFoi
+QWvIkGPk05LYCh14DJaHn1OExwvByeros+4GPHQ+E4wECWXzuVzECMMhNomR1Y+pok5T0XKs81f
bz8RTB8FDIT8+FNRwxkCeGaNqTcj/dnNJDVUnswSgqdpZas+MZBxNCO31OPpoTWz2vH8VJj3eRkw
4sjNsHhsfGHp21rNF33IjFjaXWY5LdR6R4vo3+vm9zKhbvf6bJblUTPb+WUQIWUIYYDkToLzEp9S
FPnoTdAsxVta+NgS9ZZU0LAfGOAXUzkFLphtfTf5tEJdbXQsT+H/KFxZShS5oWpV30VoUSONxNwY
W1Tz8mFIRpafPGz9L1nGrN7tYBSx/JAZcIfezcJkMsXz0wzaK9uMZq1/oG4D1C56OhFHUGGLoN3B
sOTOVl1sIRunCu0rXdE3o2oqOflUqkyvmDWNz/HItJR1fBzDR7LSkh/1MJOoqBZVeBA5CE4WLKUj
n3T0NeuTxlyFqIUaTNAJAIOCsVIEfI6Yrn3Skhybfo+gr/AYdYqtOjHqIeNjLD/VZaj329rOkaWz
TDFtNoESAviYHHO+r3I12CkOyiV3ntUoOkwtpdIGJbem7pTSyNicMgXQ92mPz28wRlvsQrMNBQnC
GsHkYaMXP7G8NQhi0pLrHFZoIpDbpMJGkyg9PEynqQbAgL2ywxo269G49LCL6rvNEFal5asbgyum
kVzXXhi++bFsbGNEcN312v2oz7Z48gWPnov5l48aLCd6W07vE6xgIcDYxrEfPOoxbh4s4P24r6ke
GhZyvFpLYGTMFWlpfcqSLNX7lLnfrdMgANpyabsvxpQofrpJAqWXu4hVgj8zaA4QvEBJvVqOmEPV
UVcbvqYVWVQ9eVbRVZiZ2pM2TE52pG2PAYx2ffs9QaiVY76ofPXBVklrkx1kny1ipJCkDL6d+YYY
90+tFZH0G+ao2XaaDLF7TDYkLASuyWLxcDKGZ2kQPCasyt8Rf8cRF9EwxX5oMHGg382j3RSN3bMM
Vf+7pc3OePC5pV6YZOXXhI3ivKuirPgpAxuVX82bmbklmVQKnoUiI7AIc3HO4pTQCxuGSKqoPfh2
YcSw2tntcXbCyB+q8Uqy5WEarM39cFBIyYrdls0vu2GIXrd6Cq/nCV6vz+xWGSu5a7tCfGiTOCNv
2oxZx1JhNPx5El6f5DwN5G7FznzdFwmATmhA+ZFAapNkVfit+7rNAXBXhSWuSx+YpKvaOB52/mxi
mhwjG6+fPepon5W4jWHzlu00P+DmK6EONrVJ0HI0mkRQJ9nEnF04Mak8kBR/jHVQ2ZspKnVzH4+J
rHnOG5r6syoRd7Y2z4ETlB+0LNYD9Ghd89SXUzpTMVqmm+lLh4jUhzByg6lkHJ7F7ah4Jq2znETB
aqx2PCm8QYHBlo9oj6m/ZpxTfYVwhfVAG9XeulMYKg+uHU3a7YyijqVn1spxm+daFF7nbd7VGxJt
/S8W4eA/K5YTa9MPsVVc5VOv3+OGY8CD+7lNBAFTRj5u47Ia45MNWV5uk4zF+howRlkujNO49Pge
RKanD5rp3/LSzzbCuX70nJZF60ZhBn8zGn1LEkATWeKDWQQkfGkhNM+TnXOTtstWGhlJaPeZa6go
y3Z6XFvkUanztHUS1USHExf2ixKMocrihARik0OGsQ9hkIRYgKdoVig3oAERMYK8N99IxjXObeiz
j9hqujbb7jgk1XyXWGIsCBT0O9ujqiaojwLdJy03LDqM/7AftG2so27wEEySTt2PKYVioOJWeSFE
G/lH2heVxmdLUYxto5vtDUxpJTuRdxN9ndVOpw3cVdF3X3CvXew1XXtdaOhkr6rMSMUdzCPR/2os
v++9BB1/f8zj2XxQ4si09lRUDas+Crex20xoPzKP0sb5rIVmfhjDSLU3/C0mJqcG6s191IQ2I4he
z1WPUF3+61hRsLeZVtwG15EZOPFjKgYChQWrV38c7DQIP0rcmIsfsjQCL0piNbuLZvQkNxm42HSH
PSQYXrQ+KNmON5Md5oigYf/INPT7PUO8InhM4WPjD6h6Q+sY+ohm2gkymmMkhmNqM5oNtSX2vXEI
0RYEsw8o+ZXhHkBrTUsrjYuHoG3QsRMPXw2uMTC7IvucfuknMzSLB9SPmN3nEGkA5WWUvahTEDmX
cmNe95Co9NGxaLYUhgNG47yDkgeRhTwg6PZI1YpbKBBfShx8EPlHXPdlNF6i8y6Nsz87NqBDmBMA
ErEhdoDcWnXGHTbf6TBN3T6ekv65IXfD5UsQPw5h2+2YVvid6+TDC6CZ7oZ695Jx/K3D0wCALkbr
iE7l6nQ7W9BhrplKqNGAfKkrFBgXjWnWT4MZNs+O1gS/0rZAOVVEzbViKL/eb4+sj79MbOiPoObm
QtCfXbonf/jWaZ9OdY1bak+7prA3WLjowlCPHZE/tR4Yj8qb7aJf1HiI6qktq+37P2Ddlli6IMxn
KHY0utK6uboAJdWECuV9gheGnBzNdXBSolL95HDq17bo+s8W3+ILnfdX7ITlqLSC4IUJxpWU+een
HeDN08mHhDWvJM9MbKJTP5Cno6NVjbZqjMshiG37Ktaga6Tovh9hS2QX+j+vLj0YPOs3p2DJ1CEN
7fw32PaAW5g7sw8pQwuiS6G6XalD1w8uBMRqvqpAR+WPYWXWPzInUO9gqrTN7v3L/7tx/OfzT1EF
1QR2AXNYQZNsdSUAs+SFpqETnwawx3RO+/qbWpfD/KO2qqF/RLWiS7emm2ItHrn2l04hHu1SYE3t
TRs3WnqTmoOu3Ce5UzS/hrZMMQFHQgZXpjpW3V5MTsx8zWkhwPTlnHq+X8qRtTtEjmSGgvVWqUn6
SCpUMa7Saql6NY82etqxCothV5qq8A8xMKvsCfuFWbygE7f1WzvuMF5Yod8FB1rAJeALAZ7qkMpu
MN2EKM5u1xWOmWIhx3FIYp+ZqwOGYav4xNx90ryu07MfWEfJBB5q1INuCTjsI913jd0O1JT0KiE+
3LrQJH81lySuCJf+wvOHjWPJ3xluf7xyKhraSSYDzjKwztsRYczOL0gytSo9eo7RgVxbRGafOjLT
NgXF9R00edI5y2V03k2RW6hlcXj/KdBePQbMwZi/2ZAvSTylN7BaB9q5zAMFDt3OaWw4TwNOM+XU
5rGmPLdTBhfA9nuckcgoKzcwnDn3OklhdFvTLuMVyWGFPo8kVNRHVG2Tuke8o1Ubs6fn8QNvdfNs
Y5sPDpNPv8gbcoUMdmIeEHuOo/VSdpYtKF1l9Ulp6pQ80BgBcAoot9oFmTr7B1PHWrDpKh0S7Kjn
aDPgZCB4yfyJ0jCg6+elkV8iG+ySXl5h1xjyE80Py3wYjHgsd6kJXfaD3YqgOlJ1Emfv1EVoEt5o
DMqmVWL7OoF/aG4ZpFqf9GquU3S+1VjTK+/8/HOpSeIxptbs2OgC8Kh3BemEuL2wwrFDJvGKMrNt
LSQXmt7G9xN1qjyx+2HeDXh6jr1pjOvuTuh1TgMxr+pHMy5Vvqeoc6ajAAQknjsNblagxAbaKeQZ
4ingRj0PfWF8bRSrK6+ake6LRzSrGaKA1f1wl89MVxBIN8hyQ72Y512Kuiy6Hdp6YH/czPZHszcn
y03KYH5seLFytwAiIrYxpUG4y3yFppq0siFiO9c5eIhjbApoGZiFMSZ0+lurj51iC6aBhjl8yNrj
Lsz+Fo/hlOway+6+lmlgktMBcuU0agGa2C6Mm103EnntUsRxCmEXCgRMA7xO9AFms3H8TFO8Bqx8
dNfHIG5OhZrxmBMZLXqXbJ5i+A7vFPH+hgcANjO01RY0D3MwxbgOamfZvmqNwrECke6Rr9rTfZk0
armJFNm8sCOjDkb5ghCuSfRwvAsapxKPWlekJ7RMGsJxWxBzTXR5t0fzVGg7X0uCcJ8ro2Zd4QTk
pCMgcRHZxJn/gtUdBrqT2GYNkgEaVVZr/k8zbPFDpdOAXmyA2nhq0lE2p0mpUTIpIh+es6Tp5IZG
sNpd+IitKyUAh5S91hJ+s4SnGCspAcTzUg2jOYCuBRwvGJ36Ya5JeaGamY85D9pfjnGX41EmLFAv
7ocmV98ratGu63WOZ2SK8QF+8Xc4PshOEZx8C616+Pb+mvRqhsvxQGXbDsERyBZgsJ5/H6XilCmQ
GNxw0sI3I+vxLgycXY0P8nOcQZYBatUTsOr0xcaJBlPbtI4+7hm12591EXxNpJqzPxbmdpgliFnY
0aRF5f4Q+VsHoZxLOVRcJ2WfX4fYovGbRuan989hPXVfToEz0IkSlfyzulpV2Z75YZdA3QtGsC+Y
DbSdxBe1FXKm5RroANFUuoDXHa6E/fuHXuUvMvYmIARNPfg1vuuw2FbD2KLokEV2vtjlEY4b1IsJ
gNxmyHGQ+arVObdsufQPkWj0edeIAKWHMsTzy9hWVrfVWxtwMCUjYKeGHTY+PaPTD2wxcTZA35q/
i1T4XwKkte0HxKy4rzH3OOHOtjqUzAHx9DdlJB2gOTSfLqUUv3rymQBwZZGMsABpxrpmUfLeD/Ki
L/EmT/FW0Oz5FcTQXDUNmykydCW+UKQayyzuzyppyX5ZEPZI0CgXKZjPn8UA0iDwoaDaD5NKy9sP
CJuxuwxGHb5LPgNmPURXkl5EtteDWuibmKrK2GL/MTpPbaNkIjxZxV0Cm8NhqCPq7DlvUrNFfhDh
GGAzhgtZhgYOo5lJ9bOSdeNToFdRcERHRKc+KkI3ZUuskvBnZWxYiVA7Jgg4vpdsDb1hGR2z9jbP
vx+jv0oruyt/5h/a+ufP9uZr+f9F0hibuHeSxrqf3yNEBj9zyEjT8cf//Ber2f/ljOnmf1OeoSUA
lcm8lLrjj5wxXiWNQTIbRoKYCM37v5wx4fy3SsYoQiiTvQijXIroBtRj+D//ZVnkjCGNo9RnBm0v
YtK/iNpbryfLD0DFxZ6F3aqq/sYN/1E6UoPVnYLSmEKwjW+NXOof00Q22B9n/VCVEid4XLV81alm
L3G7l43An6/AcmyWMjZO6MfQUK02ysxJK6dJSsuVNaAtRr7lTYRHbmtDqzn9cT/u//lL/2TAv30o
+rckrLLtWe/OKFRDTZ9z3MGDWW2zZASxUJUViEV0x+8fipv26qwcql6CTdl/sgs7f7G1gEGnwcwB
hTmooqGzsAiTqnQBrr3e5C7Xjl6GuYAw2T+sExKBvgWxX5JFUc7CObTG5CPeVMsTsRMYDUmeJ+2H
IiW6sGy9eVgUBjRnYYnzyJ6fHOWySOMYl3WloFrFWFPnxKcBv0N8BcKKjq/rD/hg37+kb909mJ/Y
+OjYa6+4hE46lENNf8mFgDIRMzyNbtVFOfDJpDm+f6jl7qyeSZ16RBAdT+/G+L1s//k+tBq9VAxi
brXo9vDBinAfz0n1IOpk3Jo6bCxG3L6Hf2q88cvG8N4//htPD8/MshYge160WecXOI9CmEcp9xVm
Z3ylF04r3KY2WuvCcdYfPJ4fjmNJKghUfFhszo9D7Tg6QRwz2gcLcyxb9A6KLZrrMg9rrNihfWE/
+MYt1NEjqrx/Jslv66gBWwED2sWSbbSqGQcRoLKYJuJ0GQtcwli+eSibNgffV1iN9qqKTU1dBeqT
WTSCq+9pXcp9YKftAyExl+C8bz0sBgcC4Yoxgxt2fhFxojkNphMuIpszTxqxBv8U9ccNPvTmIzAQ
2gl26LTORkUvfQ30OPv795Fui0ajUViLEHN1G6WSa7GihxboD1356Phd5Epo5Ufk4exzJgdLp05G
+IX38Y2PBs8o6kGaDZTwzmoVKMaJ1oHOFS7grGwqEk3czDYsatJBOSV4p/Zd7Vi7sovqX++/Hm/d
W5IiWQQ0yRdVXy2ukxlXHZWk6You+UQwooXUKbG2+HLEvzlHqlwKNASAjKLP763W4CFnP2a6rWDb
1lbwXHuQt7/Kphc3GV2Te5TwDoa20gSN9ddnyfJjEO1OJBht5NVzhb8sDtSSIRHj7vTQ6BGBU7g2
F6xJeOG9fKV1ZCGAKL5k11s0ucR6wWtQHSaayrGCGgeDU8F8lFaMuGXSfWhW6TVB1zrzwUp8MLKC
cUIsfyioFC6su6/6p79/B9cZkSfLAzPH8+tN/75H4c/vCA1kAmxFn3qZOx7AF5rEJZ36OLSQSjjx
l5jMnJ3SqT/fv+hvrIjUZxAddRs3/is9M6ZFcAWEOLkNAydSi6zkCtlTyLwRYDmOqPDCA/bGo4yv
hsA7dakOibQ/P+Eyn+GpWDQWAbtUOxWnxRZYReQFqnLJT/HGOoXWl9dVWr+rveWn/PFRm3ulVi0/
M10wDSgXZG/rG1Obhg9i6Oqjn1niUMm+/CnLIb2re2B071/aN06VMDJQiwb4CgTqq+dZMGcNtRQo
BxY/f9tTJG/QiNYnC/fEhQXxjVMlZomi2FmEs9TQ56ea0ezsEyCmrkAwfFeixNzRBI42Wu1AnwlM
HQ0Lhi9Ij/g0QJJ575/pG5/vPw8vVqsGvG4lKCa0KA36zi1vcbKrmqm4cJLnVdjvMh0Ri7bIFzA3
EL9wfpKqmIaSWBsgCCmalixQtSurwfjcjfW0S7G+IjMUyQW95/lN/M9BjWW+wW6VS7s6qKEAHRpg
ZXp2l9QIe4bgkIRR5qLkufR9Ob+Jvw9lQw1iP06PA9H36qumEkqigqxrPRWQO5qqJNiRM/w1KU1/
B9hcu4JVUmDu6wLonKF5YUl84+oubTCWAF4ZLAarp1XpNLWJlo008s+W5WgyNokumlOnkkoYpYPm
1VZj3L//4Lx10GWLyKOL0P2Vh0TrAmXStbiGWkWEQ5oPqac2Zuw5UDl+SRDiD3Luhgu39Pw7/vs6
I9PHy8CXVKUptqqU/DiNbdgHtadU1ryhIWAdonKCQ1LNkl4YsEZUaXq3C+bSuHCRz1fbfw7N66lq
2KkQU+vLT/tjSep8NtIZ6Z1e1tI3a4H1XbclRhW1l5pHs1w9vn993zpVuldLRbgMg8WqZJG0emNd
B8eLWA+gFw6LkwSAh4ZdiOu0SCsEKAZgjDJp9QsL/ZunioeSzRoVKV2m81NFUZpJP+TWTnKIr8A/
4chu23HRHUt0dOOlS/t7svL/9jD/ubbkA9l0EJZ23WoNVHtdMBkxa68sDTBHGZ5EpD0zdkKmXU+F
FJXtwj6C6zybTvgzzG3nPia75GiQPYa7epDphbu9qjL++Un0ROgxLE4hOh7n1yBRGEohjqkR8w1P
vF/2zoFztQ1iCwwO5CjM8Lq4jgMD+7tawyYYBmOHF/tSBPQbixhxgbRhf3eBqV7Pf4eMEFXg0mg8
QgQSjjzNp2QIyCwRRXTh5Tr/FPxzyljk6OsIU6WqWN12xcnVcOjj1ssC6dyYYIP2vV+2L+8/1289
XKS3GcbSJFo2IucnpPGpCydRtJ5Taxn8CCfdAU/SntROdNtRzeO/q03/c1qk6AnWKTqX69CK1g8r
GalV6411mu8gtY9gtwx04QZwwb8/N0F1RMOb3SoP8/m5VUaQT3HHzUL9XXmlKvPDjMweeHIH5Gpq
q937x3vr4RC02xh+0CNy1mmNzUL2LxBGe1XdD7tOWu2hXDhsjMUuBZi+tRxR9gl0IoLnQ1+tvOao
0j8JQyIyi0UGZ835x4KB211qBvpCiwP/ASkZRMroX/JUrxLE/rmDpCHijiT2lubR6l2cS3QykwCh
ZWfCPjbODMUigpg6yb7doXbqPkZT43+fInB3YTo7JPUEdJSVtoB5FyKovwMM07jZiO7vSqQ6Q2VT
Cf2jqYFVF6mc7Atv0hvlALswPKqCp4E3arV2+3rjV7qDJ2KA9nVDfN81NggN/iYoTQwG4ce6SOzF
QjBhjchH59LitcxUztdTRk/0vCTOBirY9XORWvFEG9Nn8QoTAE0hIxCvr0gi30YKIH00dyjtN3TS
na9lrYht03Vts7HN2N47aV4/xdZsPL//qL5+fhycvo651PTUC2v3rVmWVd/KpPTC2gw/qz4kBLxY
ymYgbxTllZ7aD1ndTA9TGYnP/+LQGNlpr1DQ8zPO38reLI0BXQb9DktCia4S3KXYkfZ60ymnqijs
w5xCRNWmOr/wfq72iMuTy2yGpRtR0eLEXEfIETHrS7NTOLQjxaEk8WrP10o19lUZlL+kMotjI4bg
anT8MvSMXuh3GmnxT+9fgNfLBNZTlUWdsYhF+tlqyQ2lr81FDpQfk5PcmqnOmHDU4js5FdPx3xyK
9dNZvK7G+snjFS6K1udQUHLab7VSw3xqamx1vIriwlv21iNFGjY1N7MATcrVWzYkiWXEBlZHbG/N
DB1oIHrdGhIBswjJmB3V+RdfNig39cqpL65Ky2OzeskWwQjrL8NNHKnLS/hHQTjiHgGXGMIYSkL9
yhehjWswUN0mbGdPVYPyyqnJhQwgh2KfqsnbyLULOprX31JUc+w36Ln8/p6uigPsXpVs9bT0CDHI
IX/24FbmUOjYK9XioKXJ31eGGJgF0xyuN7OJ9Wa1n6BJ2SaE+5iUsQPhlpACm9EiVBUA5lUUaChY
33+gXm8zflumbbksphAWVjfZh2bDsBpNRk+DCc5kHN6Q3yVp1TUABAEEIatKkn/x3sKv4Etncly2
dasvTl+UsY0jqADU3Pp7I7USdMJNsBstFAbIUOSJ7MkF6hCQdxsXbXIr2nD48f6pv/Ha8rFj4kq/
llnC2q/e2HruNEFbeLXZa98mrc/2+COyHUis+sIK8caDxCeaCdAypGGCt7rKs6rRcFFqghfwN/5s
dCc/wd8cN8CSQDg18VxduK1vrYxLmcnWZunzoLE8f3ualOyvySbqgT5wb5HZ1foZZr7ko28p/rRR
U7P/UrGill5EH2jfWMJvt0bgy9T766tsLJ0m+x8hmrN6h/g3vZJaUeWxgpPLkTo1M7DR1GB5VfQX
3z/YG08zpwpywYJ5oPJBOj/r2YZeiiih8pKptW66LIOXJgbrALbygU9A4PVKpF6oBpZ7t1qnsNgu
QjuDtxYD/fkxLQtsdwS+2UP9oN0PvYX0A4TX9/fP7I3FmNYOx1h25rS5V2cWA+qNrAmVO0gjA0WR
kQDkjxp3llRkCKn5d5t4xBazn+0w/hePLxUwKwQjqIUrcn6KuSFqqKeSktvwG1DMUe/2YG5GDFaj
thdhgfjj/dN944WhllgmmfTbeYLXp9v2sgDnRG9JZt0mnOIUdnoCVaJPhXwgNi7fv3/ANxYDXktk
TgtUwFLN1dcm7TFpZCCzvFJG4zFLHPu2Heb8sSSg6OX9Q711bsuul88KzyjX9fxqGmWjlQrmEOZD
eeKWFZC03M+UKy2y8V+JIr9QMyyv+uoBNaWjoQM2qZegfJ0fj/skEc+AwdDjsMQOyUvBXnSSJB6R
NdeKYriutbrgI9P6ozdPk7zQynr7B9hsaugW8gytTtjqAaaNFj8AYmz+pfbT7lrH8oglu8uuS2R2
GwhDwabLZfES1/qnv7/cNjoGCyq4QamyOnrcpbE6dEQBUmIA2vDtKtw0CIfc/n85O69duY1sDT8R
AeZw22R376C4JY8s3RCWbDPnVOTTn690MWeTTTSxB/AYAgbW6mKlVWv9YdTFE4d9cbCUbsstsrFp
sEep7/AHd3P2OgUFNsvKPYTOM+cB9zGyFMxFAlURX8sUT5cxHjBRXzBNAPKd/mdGhBxnQQ/HWMUd
Dyxvb44nfgxNXdSyVBxvoQCsZ1/FaGTwzN4Lkmbq37c4WwWzG5qX+x95LwqvRGkwRNLGk3kdJcRE
c84mxKcMB6kIWFMLHJH2qDclp2q1knWdvBeQFC1hOvHbu6RijIADdWTLcQM4uar41Rahc9VayBt4
xUYP9wd1cyboQNooonCRALrBr3w9KGhsHG22CnnUi8rvE7vjD3fuHH9qkqPm4k4osj2Tfi35tgpM
ZB3Kw8KTqtusB00YLTNqk8nQn4w0gjAgKnNOz/dHdvshmSbU28hG4OzSrF6Hs1qYAcAZjaCd7Z9K
EY5na5rrC+aCMKWLSTn4kDcHAJEkC4IckyoKp9A6nJbNkbE4QseFLI6DpLSbD2la9h/VyRrfq4iX
PAH8Qe4g7OLlYWxbxTzakjLCeuUwVqbRAuQJ4FMCq14/Jpy6qq1EqoGOHLKdH2mhtEQJhfktHl00
mzFlML6B34bYXGH3kgEGSmeSYqEV8cnIWrja92dAXmA3P4iHlYZmFvXP7X0z1YiwanmBNx9OJD/c
Go8jMHbNJz3KX2aEnr8AJen/wRzmyKZ5Z+pJRYHWerADqBNuDif0OTqF5rUa5FUyP6H0C8FajXq0
e1ElAcBuH5w/t5Vejn2UhaAe6Xhl0lVYf3oPycJBDBjZUkmjZNInuvuYaDpy18XSooSFMQ42ykh9
89IU4QR/GGg2SiBeEtJoGVWdAt/9b7+z2fhFwEEMGlfIMG72NVAouOuc0oE+z+lj1WDoUauzd2aX
9wehbvNwianhqmeaNV4623nGz1drIykqbtChO6cIHpynKhuf59EsL1Bu4hMODOV5WSZ0x0dYr2jw
dm/tN8jfwLcnkwJFdDMDI96F+P4YsKYdrXmsQg0MSIjyOaLQ9XlCQ/rgdNnZ7pLzZXpSFk/m4usZ
r2un75YK+mXBEwTwQNy815RGeercUvlH6xCZOpuK13xGrToEHa9Hdv32EQNckCkPRWkKdJtqahom
FFTxAwuoimVPutrDiA+75Y8Sivc/U+VBmb+/pPaGzJODQgVVGQ1W4XrIERg4L+UIpGNfuOlLFhnx
Exj2zEKR2mpan16Q25zKqsBGvls07ROkqOHHm38Dzw9uEQDEqBZsJe7EAg8osWI1GL3CvKh4DcN9
aXP7WqN6ikGh5bRf8loPr2NVlT7GO0dss519RaJh8tHh291+BDNPW9CJ7RJM0wA8edCyU6XBFcc7
YQruj3UnxzKBZqsSPMb5grbR+oOLaISdW7smYvd4qwZZvRjnifX/zo3b8BSlmfO9Q9UmcGPFfchy
LzfJtTTrw9w68I2tPj6QP7w9z7nWDCqQ0CXIGLZF0JmCHyrEjRUg8Il0fGILHD7MFq27JX8qsTJE
47kdr5Sojz7FbepFdYqiLxcczTSoB+svkaFSYQlP4AiDuv8DBj/jE+6K5gFe9vbaIA2S2GO5uiBo
bBKUZKbDjSGQFbC10KGIGv2aNrEZYABuIpfPIXJwct4uJsKRusIcpPuCF9R6WErcAXnG2BkHzawI
ylAsZ8PokhMzXV/uL6bdUPTLKPY5aGRt74MpH1wF81474ELWfHdw2TeYp0Dhdo6Oxt3PSAbCoeQZ
ACc2o1qiNlG0OLQCxEHeiSGNLomRG+cR2LVfJ6gv3B/Z3qqU5B2HZxciYFtOgaor02JrvPJ0HDK+
AgqG5Q2q2u/1Ln2pF0QRC80Ir5WNqsj9yLsDdah3SdkxXvCbVbnQVC2NceKbJljLjjWGpgI6+vuy
7/IHuiZHPZndeHRlVJhDv5kb6+WiuegSAXuxAwRSpgfHnoqvXmTxvsvD8tFO6iOm0u2BT3FNbnbQ
PbAjtjqE6E5goJARb0JGBEKGtIabrfbdtHD2Rh5FcmVAh8tFkfaxh2F1sGT3hkv/k1IX5z11ks12
7EVdGFnO59XrGQGR0DKus4lNmtHj1rGI6KhNLqdrna5CgVVteD6QeAHhbNYtN1mWI7gPabBepkdl
mqKvlqujTJX3YWB0Pd65lVIcHAG7QXnSQXZAoZPSxXpO8eykMuxWdgDy0nzyIuR0Ykhz5xrJ5odZ
GaHK1L1+8GX3JtbhecnbndcfrLd1UE2khtdMpRV0yHC3/oB1zKUDmmKetHi0/4XwWYxIhiUZGJmk
RBSudeKvb987AAEl1pPX4E2bu4/naelj3QrUsIcRjYIGnGmcBWtl6YMBkNr17fGoR/Ey4xqhIL55
DXrCzfOC8mKg6Mb8Sy1S7QLqs/quAbE3oDZW2c/7AXcOXMpfkpNPrQDmmFzdr1o7Wa4iTTdgZDR1
SJcN8ZxcMNHpzijn/bofaWefUDIwqLlT/uEi2azbtM/QfqkWJ6iBW6Nc8RdUuOScJGnhp4191MTf
iQb2GuQ1WQnYrd+07FfjqjKcEBakLQN1MKhnGZQlnMHQgibDK6dDwfsg6biNxwkETQbAvqwdeJs0
F92wuLCVJDqLGT8yhwvan9AB8QtcvX2BzshBEvCbFbM+BmxAO/R6ye95zmw1b+Hdu+iZ8GBoy1n/
hb6T+wu/z+JzMY3qBywBzR8FGuif4jiNHpMaJ0Js32HsqUUyveMtoNJsKKW9Quh+I4HlzXt/tuVs
bn8eLxyUNtDycZmJ9bryDIXOeBmHga3n9gM7s/b1OZ8e70fZ++rsFJOzn4ucnH8dpatGASljDoMk
nVCE7Srk/wrna+F43SPmDgcr+PYQpC3HBYNugqMBHZK/5tWaMuj/kTl20qGqG30diDmqoRVWAFEp
LrHlIH8el0d40tsNSlmIvIFZlkL/W4CFaaRdGttLdDbVHOeepYj9NIvMC2nGm1s2pHZkzaQoAOJk
sW09vmr0FjCkHW/jPBZPfeQ4J9PG/RirbKjYk9o8L5V3VH3ZGR9iDhrHDyQJCQxeB01FLOi82Qlo
OwuIi1oMfjQ5w5ei7/uDHvLtfQIogL4Qr1CqrwDZ16E8F6GlIdLj82j3iZ+Pg3XBtqP4rhWIOWFJ
phk4Qod9g6Rg371vLdjl95fr3qa1uLWBqfA65A+bXaG4tMDw1EjO2ClV/9T22H6cpmXI/ZHe1ZUf
Y13UwQQNKFy9/aUOZYWhOUKUKJFCQe17rh9vMoc/5ghfowbozUGS+jsL3WxbiyIJ+Fp2LqqEmx9Y
5bkRRujRYv46I2nXasg/JnqtfEwTS019tK5h3ItC/7RMev0BFsb8PizTOKjht33DV2v+6CE/CvoC
uKpA4QTLmhIdBF2Jy++6pRg66lkGPc5GEUffVs7e5qfLphhECcrsNMY2u7M2wfsUYR+fB7X8UtVq
/ojLWCw5VHjHOoCD4qLrEbWtdQShs/6qcNFCXBjcDzkyNBgX0YC9P903pxPnHxxDeoR02Pn3JmmS
8DGMwxf4m5MTP0Zl1iFfi6bOpwxFuxdsLYvL2wOyhbgUaGrJgs96gYd9ieqyUEyf8rz5oMed8VQP
ugicvKwe6zHODrKVm70LEY4wQHcpqtmcwet4TrMMpoX1mG8m0tEWKguwBXAKy+SK4M1DI7smClQF
9Ai2/HYSYSUdrRIb3wlPsFNH9ehfb6nyL16hTEFZed1BwJsLTHYfycE474H3kBmtx6bwLOuKuoEC
4vTDVR8q7dE0h+Hl/rBujiT+cjYc9UD0U1CmklfO6yulT9HdaWFfYA0JxmLhQa3NZY7UiYM/hIss
GxYv1UusI32Bp+cRyPy2Ikx8B51+XhOsUWDm6/ixEjZGb6dQMuD3BJY+RM/egvahYfXdC1JcBvKC
RRd21LAG9XNp5cu7zKmbhygLJ//+p9j74BIrC72S2gbd7fVPqQFDaE4EESbSPUwZkGAJyq7s3r4n
yRdYRS5iY3QhNwec2sSjHjqV6YPqHy+I7tXY8g0gAusRH/fKOHod7o6K55pkdLKYtqTcGa4IQp+D
ieZrrSPQHJXvBlSZD77dTWYip5F3g0S8cQBus09toveWT5hcc8SGfxsVeZeR2OXPjN6J4gObNz/N
qusc8Jx3zjeAuL8dTlwoYluXgpT8T8Nz2fATrbf/7PSyQKHJrtXLYjZaeu6N9qg8tB+RrUJ5j5r2
FnPX6s2IALx0zBsX6UkFH2KOJxiOWK8jNYPf+FvXpMEtyHOMWjIEkG2XE09GbFdL4umDriCa5vaP
dB2tg2P7dvaIQqsRwIpH6rWl1CAREcVUqU3fWaLso9666dlovfnDVA85KM5ZwaK7UjvrAFR4+zHJ
uzATNdkJHD/2ZivYWTW41J9NPxnS+GkI2/TBVCf3jMyu+jxWxRLc/5g3FTDOb82kSIOEGPf0bzeF
V2cdDfjCqzsP+HRvlmfTEeXj4CEVi98hCVFI2bSy3O5UFeYRx+32lCWy1GaRMwlqb3O0zJGJjEIB
cNvSszDAdg3LJ3cqHiMNkyikN6bAKpCMzPtW/Vqo6OjeH/jtNWmo7ARSXHgfZNfyjHg18H4E72Sn
nGyKNmbnsGlQ0dF6B2Gi+Sib3ptTFhPleDI4xBs2obokQjw/9DhEh94KnNoQ6HeN0H3LElu9Dou/
+0PbjWfxRSXhWD5I10PrckObAI2avila7RwphfECuyF/NzCVMGS7+eDZu/cpAY6wHS3wSDfmMoM9
2TwTEHDIXHU4aWqaBzOKpedB048a8/JTrfJJlqvkbVPyhgkK1mE9tATjXtsoCdU60XD2SN4Co3Tf
jK4iCrgFCoekrVSFNylUNM1RHDa4RE5wfE8hDt2n2JxDvw3Tn87oaAcH2t5RAwAJfBWNIT6inM9X
SxH/TiwnHI2spusasqhUwxmqVHwFj5GnDmK332nlkSnHXlAuJ1SJJFOEbtQ6qFbPNH6d3sQJE5eu
k5J6wyeDmsR84qiw3iujjfStyFTx5/3FuXfgwBcmneBuhLQtf9erwdbxYnUCYX+/Tar8XCAIe9UU
z/vKy7bmiVJ6Aeqy0+e6EOrBY2RvW1CaJZmh7o6a0GZWDdGVlY0Sr4+ZVHPpzL45JRjMX72ox/wd
44iDE+Y3t367WOnyIt+A7hTF4U22WuaWmtlqxD7svCk+6VFpw5GMBvfvyQ3tJtBxHsb1RAntIrCN
yFJPc5GUH1QxVn9qvODECReA2jwZotSicyVqh/dSgj7sSQzVOJ68OJ/QMgaQ961LbO1fHNEjnMWW
PmzABzvm6Gezh3HkrDVLf0K1N3txEw2vLWr+wDasdBlK/C/G+gDSsDPFkhIElo3zgBxrs577Kl6q
cWGKGwEtqIs1QdlNy6GA8PScPbvxkc1Diqsvj2BCv4+2zScHxUdxBm0e9tPNzi3xksxnl1zExlVl
NlBHPxV2q/6acmRc/QH9vy+9BgYVLf2sbE/o/OtfG23GmnTpE/NPHBsjuuJx2yD32A/hJysZGjzR
qWSDRm7zZkHFDxX8qLCa8RTRasGhvM30I3XUnSOVVjA4p9+iBrwC1rsEtULsHhBG9B3FFIHmzfmX
SeAFxGN7Pt/fkHuhLDrEIBHo8YG1WYcy8qGutczEDaABbsnU0ZrRuoXbIu8P6rE7Z45kBP031OYi
LE15yiHv71vWgJuSXud/LvIVdOKtF+envmzEA67ay+X+CHfDWrLExLtYJ5lbj9A0I3RUEkboNjZG
56bZmZIwOeCFotZD/afnJco5NFv3IO7Ol6VbqmtouMDCItFYx8XUpBQxv8dXW6PAhzRpTnXvNu9C
Xf11f4S7kVDK4t3Cqc1hs46UUXnyljkzWeCi+J7Xwrl4ZtNibWxm3rf7sXauYG7E/4+1yS4Eqm9l
NJAYx12ufhkRwfmBXvb/kJ5BOgWij6w9VcEt09pECXnK9RpFDy1qQG433stQ6eVTUoVHLKm9j6cx
STqvT8m42KzKVIiE3UwVY9Ci/iM+59PZTDroUnn59/1Pt7MQSSfoe9Cx40m4xZqO+N1Pehzycplb
cE5IWFwUF7FpBBCja5Y22sssCuv7/aB78wWcTa4Leli8d9drg2qBi4J7QjUjGd2gXVDXznRQZPej
7H1EntLkEZRzmbPNKUJldLAxW5A6Dq3+PWrLf2r8S144hf+Hpc5QyE0QnaJ4tZktwxnBpI7C8Kt4
TN5XVsNNokdRHSxLqDy+fVBk0XDoOIp5rGxi1QZGuLk3GT5uRn0AWL2HHL58FXloHHw++Tdt7i2d
FBoxFwOyN92Z9STFszYh9czJqHWpwFYeEVSnD9+MbaRKJ4m60Kv5SCz5dZS6tFycW2Zulb79OYuh
wVQDXF+Fno2v2WP9cP/z7Q5KVj3J1uULczMoW/Fms8apzE8ogr4rMcaL/RDTIDW4H2dvW0Hb/28c
uTZfpZTyvtENhTjGBDMLRc76pJvNANbHWy5ZPbtPCNkP/7kfVCYxNzNGQZfAXJr0gdZB4bEgeost
mW90JjK3Ydgl38Zk7i9N7Djv896tjhoVexF5leClh3Q1ibv8/18NE6vALh1UVr7Wuw+pkqW+Wvc/
xyxefHjJ+sGjbm/yZNUaOBMSP2iZrqO1JZLAQu1Z+wtcAK9JnQdjDNXr/a+4N3WSW6ZSKqNWddPd
woelSHrd8MEvJe+ckCJcnydtUM54oCih+zx54b/3Q94OjOqKTkEH6KONmpCsS6w+Y6/X2MUYfs47
IfCs2n7RRsP9ej/KbQ4sazgIo0LOlGWVzXnYFaMexzBtIZE4+TWKvP4p6ibrIw5dtY/Sc3OqUJ3w
yyo90iS+/aRERiCTEjKHFqSx9fjQiqgnEOWkwG5ZfDIUI/kGnnl4rvoG6aIo7y5R0isHmd3t8U/x
SFYbJXwWDpb86K8+KhXNLo/ZhciDjNHFHW2bgbsIR+I/enCq3G4DGQoEJ+ft7zrZOpSWRDZaPYSa
K+na5SWej495FghcfzAsOYKI7YXjyPRg6OHdzE5Yh+sxZWjthX2ejUPjSyReYMdZjNBrkv2RDYVy
UL/dW57ySJF0SHKRLSA6wR9ERWCDMzrq8D8yCi8olVA/uNn2FgkQDGpSv2s22+pX2qKDB/MQcInX
JR94/E5XpIc5UZaJF2TSuAGMuSNr1p2h0SRCSgSgLatzCwIGOen1sLGZOSWannM9j8/e2Bn+/Z23
sxR5c7r052k70ujb5Dtm49hFnxNlKGawtU4ZnxLT7j6i9ZUdrPqdr8iip3rCf0v1dNtqm6hBjXbB
JtdTbE3JtLAfjLER8Ja68jWzHHxhRUeM5J0FadOZl70plshNf69slsSsS247tOK/I5fuPtHCKr8p
CiL6blhkBytFHhfre07SZAFX0JGihbkF7iJLT092mZEBc+fpk5lOePP1gD/RhIn8vKknXykw+RFR
XLy4uL0Hb51NOBEkECo9GZir1iZlyTFAVL3ZAZGPj+MP1w7VBrOmoTgv1Rwd+dXfLh2CyboFE2rD
ut48bYppEeqw4K3jNih2NclsvmuX2b7yUNWu98d1S3xAe8ZEzR3mPJVTNBrW50qpODrml3MRxBNu
HQlmaTiN6fnZw2DiOepF9s4SqB+J2IIPrIh35ui2n+7/htv9SFy6U/KGQjVmiysAOKPYxoIKDhK8
4lFNtPocJUt8+R+iyHuWrJMc0NwkSjzIWaO5WwSTPvQPCakuwAnDPNj1t7tCJikwaGSBj1Hp689p
9K1QspJCmtFR6TaSZXzU+zF6SuwJnTdcP7uDCdz7eJxhlKPhCd0CviOzQx8ZtECwNEb70muZ/X6s
3e7Nlx0jAvIBPEWX0pabj1ekDtq2S1wCkcvMh1jA/M+XCgMxVRSnXouO4t2eaOt4m9turughQ0gp
A2dW3udAoL5Rh50fEqvCBnRxf/Re7L21LAubmF6XxMxRtgOpt545NSyHGkW+IhB6a57GdPD8yXTa
B1OCzbWkOkLq32xy4sECoBDlIhjKq38dD1v2pevTkZWixBhutDU9HwP0Ar+yPzi8NgYA6K/IWNiR
/14k0KY3WaDgeKwQ8S2Crh1nz68VTMYKDq4vzjKMiNbhx0aTDUeOucBPpak94y81SfXi1GZq+q5f
Yv2PBduVd/mcooYLxJhSkhjpI5tl8ReKH/z+oqi+zYXRPWh2O3+OB609x6OmYbqoHxlY7345zix6
L9ywdEfXX66skXgWbKcgKYT9blKd4WyNvHjcrlMOFsXNOpQfjjDAL6TA6BZ3MAjHEBPPb7yG5x/W
5JZ/TWExX8u0jwHKN106+maeHGne7UWVADAYkPzvhvuHAyo5pSHwVlO0+ewtoobyYCmnELmcS9Er
Ksj8t5d6GSoFE7jH6DaC79ucXAsOzmFjK3mQWyiQtak+B90Ud5QKyyPs9t4EgrsFMKmhIsjbbj2B
09LNTgQiIOgBfOHbZDV+lkxhEFMBf+t5zKjQ0kPXHUyALD6tQ8VuNJmTixVkPxXu1aGhFoyYGZ4V
nP0uhleE/7l/y9zepzIgSEUT1gFKEFu0hSJkRw+oSqCJKG1Pmll50tcyfxpapXqHAXP3rAjcnLU0
q/5OcAE/O2paHdyoOwuIKEA9oKvRgNjqtngF4MCqxAeoGxMnaBMD0x5h1icLBYwPXug16KOb5UHQ
nVnl6CQnpLLOxbdFs3RFD0cRK+QA9cLkHKJD9HXRnI7uC8iI+195NxRFKmCaLFrysvWsNiUPy3ki
VNSq0bXr8ugyuvrwobPa/AAIsRuKpOQ3xIMMSd6/r1+UhTGaRqkQamy8UxUu7kVpGuFXZXtU6rhJ
ccl+pIodSF5pvbXlbkVFKmFJYYb+C68tNcqsa41OuW+NnvfLthpxHrGZfGj7yfFRlDp6Fu2NFCy2
1OniKUFRYj3ShowI49YoDzABzE/joKDZWuMBrNXhcFDUucmS5EipIEnpF/60xVwsThpjBTrkwWKM
KqSxtv6Shws22GFbPmi4cF7vr5e9/UDxlOzPBspC2WU9NGOgQIKTdx5kkV4/FY7VnKtaLy/I/dBI
0zA0TuO0OTh65DW0erHIQb4Kurl0k7lYxhb9zECEBuJbQ5HPX+By29eqzBz8Woz44mUOlmnC1LPv
9we8G5tSFrAL7n5QkesBu5qYewyaeK6I3nheSrU/kRlavtoZsd+Ww1/YpGlPg7CPgHp7i4jysRTC
RasVqMk6sDeXpaskSR6o/YLHG2/fP+DbRj7H1RHqczcU2drva1KqNa1DUdXKy1otc1gE2uelwLu3
Gp3JXwY1PMCG70XCgBS2CIwjlB82g+KjCROCXhaApcPEu1uU8yQAYqbCaS9vnzjeYrDdSfZAIG5z
G2qCqa1y3CAOWj7ORdo2Jy8vXpqmVa5GDVGZS1LxY70Vf9yPvHdzUYdE5ZXwjjQAXX9PO5lQJpws
TrpF0YKwz3Uftn38qRpV5zS0Yo5PTuJ+G7FibE9Y0mEkpVjuQaq6t1NpmkOq4ljg1t6Mfw6TTNZN
sqA3U+9x0GOE+swy9pu8/EtzIyOgnXOk5nbzhGKjSpAJHSPyfka+Hnid6AVmujMxExifwuyGz0j+
uAcFtb0tCQ8F1SJZx4DmuY7SQ7IXcYcNVouqzMfSZD7dWYQXbssfTmjVi9/0Tv1htlGxOPioexcL
xDxoXHR1uMM2A5zKEQWjtsgDc9Tb2jf7ZDqLLoseLCtrv6V97f7lejg3n1q3mH2MAlXl4BfsHfi8
HhF3l6oeZCWbwQ9ZEyM7igcYl5zP87kHADakwaRSvUlL84jnv7dj5Q1K9g58mqr+Ol6S2/RQFeJZ
qZX77uwtgdbY6SX22vxgx+4NDcYPj36qQ2zbTai0xeUvqQzSHi/RT17l2rD3w+4ht8v5PHWLebCO
bofG+SoVPGmdUV3cdvNts9UWfB2zYBTTS9TiW96rJJo5SJ5P90+EvUhAMeSgUEmiFrz+iLnU9sKg
MQuKtB6uk8pmBxM/Xop2NA/Wx61OgER88A8daXlNb889rytNisEFGauSiO96l41YhtItTk5tNy1f
Zjp7f08iF37nDcklsa0BdbHSPumIdFyKaaoOTsPbc4gfI0VSORIhXG4V6nJVccx+yTiHlST/WpXo
afq51ZkP9kS56hQWdfdHNOCUepA07MalwoLGsAvcYNvqHXT6/v2YZgEiqL+EoiRn0AfOu8GiFM5r
ew6KwTK+vH2eIWtQJZDafzfgeux4DekangXmpOXQA6cMa8JJfT8bWGn8D6G41ZDI4xTgnbReUss0
RPylTHMLsPFiucnCjmlsPEzaI++p232JrTPnnbyxJZh/c+R06I9ag0moydSr05hBb+/JcQO8hdUH
IGdHrYy93SJvLUA2IEJBba6H1ib2oJd5w24prY+4vlc+d3l5cft4ebz/EfdGxkOB1SFxmjf31VzS
0oKallGUSKQkETSFpSmik0iS7gsW5uUBjk7+8nUiK2EiZM0QMHhVbifN1OdIcSoHe0WtaS6jo3Qf
G7fVP98f1d73A/kihf4lfX3bpYc1DsAV18ZAGK3xIYY/7Ydl0vqdwMblfqi9Ab0OJX/KqzddmZh9
GfeEcoEcfMz6ML0i3T3+D1uZdxRNSPD7kNQ3ObjgKtQifG/QCsvEs1f27vuwRVHUGkX40ylhNdf9
25vztCdwGJGCK5xbbOf10KKuLFSu+ySgi/Z3GFK6KRa8vJMcetkcHhrP7nzJ3+LawEp59KMosw4X
IkblVuiZQP1vOiCWtviE0OXbPM9k+ZL3hCyEke3TrNguwNbTCxPv8yQYinpswQiHld8gKvxDxIr4
gJr0UUdiZy3CQ6CuQCbKTtvWwhDfc4lopMGAzbIP18vy7Th2TnN6qDSyF4oLj8IC9Uxuv80xVYs2
i7KeCcvDog2we+guc8llA4bkqIe1d8nKOiYMKnIVst3Ni2npTKTOIw+T6MKrToOSDX9oIV7opzCR
giq59IjBliCIhadeo6nQfURP8ms5lKXP62D49/423Bu6hCSoLFOeVtvWkwm9fLKUNkGNXUk+akse
vufQQ5ZIjY4gkDvXqkOLlG4lrUoYoJtt0eF7ZRdLncBFtfOT4TQtgJwBvHWctCOqRFoI+shbHt46
QG4fwAFgjhAbQMhsvTtinTaeq2aQrNrEO+tiaDGt5kCw0iQ9eKLe3gkGzGEgYtDd6QRv3R1A8zu1
miVJUIgpR1G/Gc+A1nBpqSDyexqSuveHdrvxQfDJyirFPga5fadBBAYq1qOkvyAO941ab3GGJahc
70e5XSGoJTm8ldgctJi3cI4hE3gLs/MC0U9GUDRY+obIMJ89bF9O90PtDQiqKg8zZKpuFdunEo25
UlOigIxdAfkGEXmizB/cjyJ38/oqJQJVYZjmrEJW83pFIDdKW3CMRVCiQvVZbb30YltITbW8Da8Z
/9nJiZTyc9fM7tsXCJc41UWyIdly2jxTIJY7wiu9KeAGxsSl94ZLZ3TzP+WS4hNRZvPB2t9ZkGRD
kuEgOygQD9YjxW4p7KyeeGFbzMCnqtwv1CF69PRmvto5lN2DCbzd4jweyPTov2pSGGb7Wql7JIUK
MmS858NrDTsXfdNF98MEzXmaVeaTAZftIGnZCwonlTOMlz26YnIBv8okxswgMxdCBBDjy7OeDc7Z
6XC30uxBeWfrUfU5GQ9dHHd2Bfjg/w8qP/2roKregpEAAEEn1A79qlncZ5pQk9/2efRyf73ujo80
HYF/dsYNBbnP8nYaa9YrnrjzT02b8MtwE6W8JPqsBF3BUior583EMd6BEA/Z8tSiUXbdTKWJjlAl
4lwEmQVTha7bHAikyJ/IQT3qe5b79mOGeKRoeAjIh/xmFuth8bDLKkWQOnPjk+r0ZxPhSX9yUudy
/4PuHAA87X5r/9H34i5az10YKt1YDbUIOno3zwtyCuc2NGAbpWmqaQ/I3yjXUFPL95UxhQexd444
2nuyG0YZhqLIZt1kukiHxlsm7rvpS4eH0kfRmOnX+wPcWZzYJ8M0RpKJXGNbDiFr0kr8W6dgiA2p
qjgkV673OsiSuTl4l+wsTnh+9CzlwYbKwCad8ZIsmyuP09Mt6c632bhQkVTLp8Ki35fXaYd1+pgf
BN0ZH5oGlPDkOapx4a4ncFaVhdJMMgW2J7xTXOZqgMR695A6U3e6/ynlfKwvC5jb0MIhpFN+QUhh
Hcq2ulDzJsj9rMjkhwIQzjdhSb1QxSuClML/QWVpNx6ITZA4gI+ofqzjzSAu6qklHzJny30qcpG8
j/Oohl8souJn4w3FQcDbBckA6c1KaTYezduOU+fGzSS0ZQy0FoOUCGec5wRS3sFNtBMFsTkJMJIq
QGCJ18OK4yUz9EYZAhZs/iBhEE84E5UHr72dj0fRBhYjUBxW5bZgtIxGN2jcqkGZY2+ATm6hX8Ip
yr4p7ZA8L1obHlQBdoYlmVJSF4L6FPfseliVNVUJTd0h8CpTvdbOqJzjY1L97R4jbaURgSaOjLNF
KS+unjWevQxBb3XJp6jtwyelnXlBWJNGOXlwPqFc0h7M2N63RG+CNAX9Jvm0XA8tSZSBfMUawDQV
7k/kfnM/gh7zEM+obaejOFK2ud3TvMCoO0pdTjgCW6hm5zXQvupixACqEGfM15un1mTBUL09gvHu
zBr9FZBU1NugY25RP/OQekvXlyz5coQdmRraNYt5ktw/OXYGxC4GDiYlnRnTZskvVqq0rsaARJjn
n/S07c+pWeErGB/pqd5GAi8C1hoGPTAZc3tm0KyKnT6tyEVctf1odqr11SuKRT8lU+PFB8O6pVVK
Ts/vWUIfmSN4c3uisDUm2OWJYEjiakQCvASeDw4v+iSipPsnjCcKVKoZlX9bZDRI+8yJhWRUmaql
XxTzkJ3sbsC9ocA7GTREtxh/T9M8/1LcLvnalHr3oxee0Zy0Bu2zh5kKs3HKJ904UjuQJ+n6ZIcF
SH0BZQwpkbEFiYxjMWUG8HcWeB09ickbnjI9ruB3etaT26kmbNFMH85orEPI8qaD/XWr7EJqTpUI
YgHarCz9zSXmcfJ2RVz3wQjZ65sIFwXR49FatHM9DHN/TYbJvph1FjeXdoJ/bs60XwMtVtPHJYtN
7+Aou93vqG7zhpRQDiTWt5bdIoYNMNFpQHq8S547XsznOcpz3xiz/jlLnOjg3tmLR28a9Agtctau
3KSvEmgTu/dMS3uSsMLS/QJZ3LPXwMWNwVCeBky0Du6G201PuRtLcl4nHDQ3F2s30l7JK/LLxEka
MA8tO7HMjrLmvSjyyKRzS++dI3s9KixAgWsDygzGMvWuFSa4F1pTbfDWo0WKEUk9Qy5u8pJNkjAu
rVZFGMwGke4mZ+pv7WczbLKTyl58M0pEhiJXRa6ZhvAWS5DOgNpzr+EZgMUYxtPF9KNwsGMlNRcP
dlhF/3n70FCqQHQJqUspjL7+gLVaGNCayI9rU7h+iyZ5etLLCpkyw85/vT2WTEhYfhTxKd2sY3VK
PbBgUKeaOzN+5hYMzxShsvejMpdHJlO3dzjSIrTTecORrwJ9XsdqKaBzEkQ84tRBfVCE55xCedrU
gJEem9kSvs5z/Xx/gDtwAqKSJCNFzQUBwnwdNdQa4fWqPKtFM4BaTOIvRTYNflyyv9zZGh5m5MEe
dczi/K5Rl0s3j9qf93+EjLE5Z0HgUceFMYM+6xbSICh2LkvOjA7NgGDfJIVIuBQm9+f9OLe3oET6
Ub1htUoC2Wasbu44QzIRB9nNNChoLZ7y2q0xj63FwXfdO7vQGiIO1y3P1U0oegrzpMwhsmbsw1OK
jtylTnPud7d9trNp/H5/ZHIdbr4g2SWqMTIBNIAUrmdxEVmCcax8r5aWhmkooM0h8ermNC6L9jD3
yBHG8eCdRmM5ElnbWbYyF+MlwgnAiDdZIIANTS/ajNQiWjJ8xI0c8YgE+ICh98qfdA3Lk3Bqcb0/
4J2pXEXdfF8jj+Zlmag9GG3nPGRuPj9rUST82huO5F32Bygr0lI4lGWz/rYMWmnUmfNNqFFyEaY9
g26pKHMMXMcYqE/PbqYdOV3Iv3Q7oRKaCryYLru1hU46YSXQ59DQ/ctUGzxcG30Ip6U96PPurFI6
8pykpFk8GrbCpFxSZmhb1I1iHYPyxIv+7PPUeckXJ7wUcXi0/36TCbejouxHDZzECntE+alf3ehI
GoRLXwGcsTu3+GjF+fA4RqEJojipPmhCKH/3c9sHeud0TyhDVy8ODUY/Qikw9TklspdkXOLPemj/
HcVm6JN3dP/SgaUmm1szPnHRoB7s472NBb+OhxvtcFy/NvXRMJoQKKy5R/V4KYI5+T/OzmNHbiRt
11dEgN5smcwsq5Irud4Q3f/0BL0Puqs/T2gxR8kikpCAmUYDmlFkMNxnXoNGeNEBuayBHkUIOtdn
Iav1TLdfO3hW3247Cs/cijp3M/2Q7bab3MEZcs9D10pv0iVs/bz5qFd6O4WU8dMPxrr4xoOEBCQO
Bn57tCjSKF4ThVIsIbbYhnG0AJIslISHxXUv69AGT+T8RbiOcXzwdd/uP4ZS7D7UnektbZWr3UGP
3Xnm2soWrYLV641NpHWT+97R6rYP89460jHanZzKHoGMAJnZ6pHrWtsh6CJ5ZAdnitI0cC8lfhph
anbG/e0r6u3WYXJ0W9H0AWjO5tls9liamV2xdcrBsy+Dueb/5lrlv8fDtz83IxRAZ4Aequv5EXB/
97NyWdGyo6RCReV6ZEtYbesG6RwtzTqfgnyOn+uSxy6JJ+QPqrzpPt+e6u6AOC/R0KYOBpD1ekAC
2XYJUhU5+1775EHsC4s6q09lN5uXJAUyfHs89Zxd3yM+AqL0tWhdqLx282mFbUg7briSS2zRH9PO
mh4DA32eBRuoCOWm4nMNxOOuHps1tNfu798e3fZUld3iB9A32aS3wixaSadwiFLXptssUkq5oVX6
9cuix9O9VkzdPcSz6p0O6uM82daRRuzOJr76Adsnd2o1o5y8IRpaWns0TUCWDOX43DvzEf3p7TtE
XEFDi98LzJWe9PXKzkbuBWVQySjJvD5CFBJhEH84IqHvTYjbjgNJfRGB2O2GnSbHbcZWRq1LIz9e
uGiWWOIMjw3Q6fbi7WxV1Q+lYUHEolTXryeU8oeNYUsZ6Tn+qbFh52E1oVbYLKV+SrRDjam9qUEw
JHZgZoR9m8hsrLq5cRpdRk4uqntf4yJNhnp914DfPJjaW2lqyi7kIMh20B3EoWq7LyzVG+1MCRIQ
IvMpmd06P8V2u1Yhna5gDXEGdi54MC/V3WLC/D8nqPK892XilDTgJNpDgCgMeabwXH/Ol9h9Nu28
zQ8uxr09RRWBjjGvKkVz9cl+iQJoxFEeKgaJpjEoTBmjI1Uvgf/19kLvVE+IELHqgv4PQJC69fUw
8+iLoDX4Gnrd9JeurzGq06jvNl3WnNsu+ZxBnrrDNmc+5Ynun3xUcx/hb3UHy7Kz4/gdxA4U30gF
tk9Ou8DJlQU7oJZFILguVidEyc09kd9akBeF99tpDs+by8clDyBo3bZYEzMdmzITUzQnqXzw/JHi
5TgikOHE2sHcdi5iWASA0bklyB23vQ+9rEHoLdMYVa6FEwGEsYc1K7MIq5EhgmeYQjDQx/t2TdbI
KtMjGObO4aLoTW2OsVU+t9nw0oVXm9Y+rZdU6I9+Yf1TYr7zdewOz9bOniWRAxHJ4aIsvMVmt4i2
VHoao+BcNdZZDnnzusZteqAQsDsfUOdUnPFPoj18vWWdtrCJxJEW7OZyfczWaTonRWpQQdWOPN12
ohOFQUMqjfoiFT21a389hF5QlbRjxshxk/KLXPvqsYgD65Nh5mY4NlhTVakxh+Vg/35pCsQ39RSK
Uwa4u2Bz/D2NHQX8fETtozUi+DeEuG2dnZdksA7ihN07AEKI0osB28OFfz1LlI1lPzi0AbshoORs
lOKurLL6POfJ56F28g+jYw7PZjqU0eiueSgDv76Tk/77/EaqmOjyKWycAk5u7iJD+n7r18UU1Qtq
eWGx9hOeE0Yxf0vQIFRmRwiK3b7/dvIHoNGQiaFU0ui1NmfDXky3WDM6vEE7pLT/RwtjKtd78hds
dmYcyE5ajILU7UH3jolaWLriyK6SMl9/7wVeoTQdyfcmbQoLd9Y+WUudfbg9yt4xIaBWG4gIDFr5
9SheZqWO3eGCZw3COcfxWIfI2bUvs1kf0c13vyL7hmeEkhEoh+uhArFkEmevMcLpGEFFI4Zvm8qx
PiMQ+S86X+OXQrePkv+9+fFeAatgx/i8XdeD2qXhSLeupwiVjplNKfs60qVrvsjCOfJc2Jsg1W6d
3alaDdsmXtGtsTklC1eOMSb+g+sMafqpRT7a+WLN6pUSNaq5jjkVR22ivXcRKCrFAK40Xo9NaDmt
i20PqC5EjY44vSB2j5qxlxeZGtMZgOGRXMfReJuwPTbi2WoyxkubIYv0dkzORdvVF53Y4yJG60hn
bG8VobYAK+QfajmvV1GJC41yqcdIA9D2Dcs9nLJlbMsz7uDpQavkaKzNNrVmtAByE0wAeBRSjsUJ
HquFSli9JEeA/d2hKBjTZ0atin7i9bTEYLUoRoIGsJrS+TJIbFiSsdTPs+b+PqGPdi/wDZpwKpXe
ViLyMdCm2mRv1loX3KF359+ZHZCAgONxuX2l7F1ciONgkKiAcHQXrmfFA+RXjjmOEawq2zhXfM9R
URKObuW9TUgSwG5Hqwkk9ubqSvKUcrvtE5TabvrR1gqX1oKTPTaeLXpkhdej8723XMq8FWIkKSvs
p+uJ+ZjFo14jQM8SoV10V9qXtsKPLZ6leRDX7w6lwA6Ytu6wRmjzispcYwJdfanOOaahr2wMSSnA
yQ6G2lsuoLr0SSiPkjBuPmMX+yY+wOkYBfHYP1SkdJ817dCqYHdCAMtdnlF6wFvkEnJdq5+gKRTV
UCruMrfEAMsdZR2mdZMfvGl79zCQs/+NtVmnwaotP/NAMyA9UNzBa/KfPG32/x4KWJ6annhRBs/s
D3Y9TTskF8CaU+ZUQeIvQWCRNUMrM64oKhr1v6XRQecSgx8fRAW73/EnJ1exnMHeXA9jt/oUE1nJ
SEqzHu+NQtiPvrA5xHk5F+fbJ3l3MEhZCrihAMmbZ6UD71WLpSEnGAHSh1bjJI/L0Gmkega3fPgH
owEPQLESwSJsua+nZqBmpY959hOTUr+48YQ1yGw9iuJQyGtvXnw7HG0AQCl+wPVIsZF5hgbhLnKF
TuXHX7x7/EC+JGOtHWCQ91IDcg9SSDJ0tO034Ye7tp1bpXzBBlurb9qMzIBXm7mSw07P4zDoYTVr
xWmdi2+3P6axdzuqENlBzEU5j24OgXADLS8nsizEtdcnd8Lou3aW+i6TI7rvUnPuitKeP7TNmH5H
TCl+6swsXU9O7OfnOqn7OzcT1l96LEv3uXCT6l9pjct/b//I3d+oWgLc4XQTt5u5lVWTGQHvH+lt
DN1ySu8r1+0v+FnK52DMjvxL9sajRQPeAgil6kNcr7tTQVVtPV6mKg6QreWSuLj9gty/CQoCG68j
mvXePlNoF8JdMAqAUK/HGyoj5T2Zed/zBX2xys2+2aue/qgH/08yQTiGdNBUAooA5vVQnN+ETiVT
c9sMfwYcoLpv6GyPqEE2GIqcbi/c3sTUe+EjEATha5uDiRryR7cYIzesWd3Xrt/eV2aKvGCJDsLt
ofbWDFycSr7Ar4BAvZ6Yq+maW+TxADRN9EAwMLIGi9iAjgjQpuuEMH7b31lpXNJsIHHmU5LsXo84
2u3gW2kmETSztQdRmOhEV2OyclSH+OCp2nt8UaND+IDygUpQrscipffqxWaserTHT3nuDlpEUjh6
Bwu2M47quMImg9VIQ2rzOnlmv1QlIraRM1nJg1Mu7bmI2/LH7bXaHQVMAM1Osq03nVZIPuWI/bBE
MrDv68u6jPGTC/z6t+WNac1TjvzfOJvNTh0HsGLBbNwlnsPFnxtQXEl60Lx76yKhhkHQVW1yGrrb
rMOxg3Q0sIONGtNKlke3qGcjrJuCe2lsi/y7PqT139NSd/LeqguDlEQmEPBtACZ/Y21lWmd9cfoH
Qxdagm6PZ+ZhZ/rjEELbGv7yS0B8Qsj2ZUirwoxkhfAWl1JRiZexyytoB8VijeEYV9Z6kjBrc2oN
mf3g9+QT567O19duKbr4IB7cOXDETlDt2Y4ojWzLc5PTQ6Qc8fONKwRz/TJdPne18O/1KQB52Bv9
5fc3DTEhy/kTYL7tIuRxZQcNChFR78TBx8Xq7AcwGNZR8L4TFFKeg2pLOE1RbFt9MPu2zMZGPfdd
BzPNhAZAxKZHbdUMF60hmhlIje5uz23nnlQ0C3rPFCHJ8TYPAID8Dqol31KrpH6hA2d86pvSCB1z
bQ92697ZU8KW9HyQSCASvb5JZEFlJbfFwGbNHYpgZf7NoiV8EM/sjaLaAEqoU9H71Ob5JcptNHM0
NVHRr2t17Ttg0ykLJyrk0e3vtldsVKELXXul8s0bej2OEwy53Zv+gBx1KvVIOnE5hZ1BNBVlyHZk
j208oVnYdr2Y3k1dNXzGwn35J3NdzTjbRo77ye1ftDdxgjiKO3gfQU3YVD+NuavXOKF5F9vZEq7C
MO97aeoHtYe9s4c8HMAtRbWAMnc97XbSZz1e8Uj3qYn9EE5Z389zW3HHDcUc+rk8uLB3wlP2HGec
GFX9y2Y581nkRW9pfQTUnRpZO1pLcjeQllbQRK1qPtHwSvNPQab5RYgq4PzP7a+6dz4op3LZ0F3h
ydgEqUtfdL2B423kpZOWY7qjeY+WlzsvsNWXgxXcHYv3zwPdj77zVvMmcTTf1rQRBHDBRax5mofc
MpL/jWs2B9t3dxkJMalKMDtunetlLLC+tvPJGaJ6sIeH3M47iHnueh7dRj44Shf5Dz4joF7U4cAN
0PG4Hq+jOExsyzVj97y4Sa1Z2OsExqOVGEe9jr2p0V5WHunUkgDTXA81ol80jKgJQCvunTs5Ltkp
abz04vXx8FVj/IPAZfcmALaFBjgxIFzfzRYdR29C+RRmREmv51SO0g/CYZ6fmrlaRTiV/fylWu3l
/5rSlk2YdMK9A+8gPrpWXlV/8J1//S2b40mtrrcFNflo5Nsglw+jEyFhB5mURPzBy8G1B9jlp57C
FgaSJNaIZQ7kGpTc5Cm1KwMsZ9Zf2m62z7d3z97VhkawOn/KFWz74Bs6FlHzQjacLFquHEqmZ8qw
+vfbo+x11MFPK5EGiisKFLXZOb7d9bM2c4N2teees8lYLlaqlOr1Cg6y60/PjpXVz0kFSq9vnYVr
NpbzcOly6S33krLLHRDw+rWKHedhIIM+iMV/SjdsoDCKLQhwGDFQ9vjmtTYRVaxQH5Mwzbrh33rN
vHe2vizz3VAN5X3jpNUalbnXj3emmXevwPSD74lt5ReceLO/08YySmRzZ986WKC9m4sOJmmkwfqQ
TF5/uapBQcigAA4itfPSUzvF/j1QTeevHuLtwRbfO99KMoA8gZcOuOT1WF0mUYKYFxml4zR/znEt
OVV+HGMZpq1hm6b2x9vbYmdu8J0AEaNQADPuzfHmWV0J2Jib1i5LVAXzJELLbV3zbFiznx9cJzsP
HtLR8L25TmjVbsmok2tX6BdSpavsyQuntqneaUbbUwHw2hCNXfzSgra+98flSLV6d6IcMr4sBbU3
OkBeX8MgLSAoUZucItvMsjs/B3Svj/6RCMMOEF1x0BVkmhwJifPNIlZwlxbLaDnRlZXet4s0w8pr
ZBhkWBtrg++djLifPgqNu0SbUswHrOVIcWZ3voRKgD6gmWHFd72Rxhi0UzLQ75IyMFAhc/+Wsq/O
PRoYB1t2f7okaKA0lC/F1njX87MWND6LOq6G9t6phPMJEpj/GExYp+hJl4frunhRiZZ86FmLd/az
+OhpUGdwc3cQQ/3vN2zBrT7MDdIP9OQbs+++zzqNaBfDkc8IHlSP05wGH/us/AP0D5EoDWnODXnN
9rD2cZBoZQlkZOzHKURyw3yKoTnd3z6iO1eCojTQpqJ0oAxcrldSoNI6FC6jGNg6vIokq7NTaw/e
yzot+jlORvoSt0fceZEg/6pWKqUs1eO/HlHX017Gvc7HtJNlhbvW6TDFksD+9/Y4e3v013E2wQyc
waQFq8Bt4DTNZZrL+Nw2oG2mcmoP4OG7UzJB9uBmQjK4jT4x3yzG1ZMsVVtPZwN5vovdpkcFzr1d
iAAr8jJsRVxGNuUk12o7vclYKmkT1AszVoGuPZ/l0rVRwl17Xy7uEQtr9ysi5aNEzvjntrXjuzVy
nZKvGOh19agvKFoPDn5kuCgkB9f37lZUdQIgzsqfffNCGytQiWGgV+XWiKFX2Ccb4epzvYGRKyJR
9f3nP9ghSqPIIjIA3r/ZiZOPkLSYiY2s1oKBnq10TDVPfHH7Ir/7k6GIw8hOQBtvuVjGsvraovpw
Rp/nEH+XOmr9zD97tXXE3N5bMWyskFrnv1SmN/mJ3SElb2jqsmrr9qtsV/EX0vjO81QZ8evtWe3t
exW2K5I4CiXbB9efxeDJSbWQ9Mx/hUNdfNUQLzjYF7sToupFDos6HFn69YUx6BrEkoEHj5qddsHe
ow2nvGvup0o/em32tiBcEgDLiD0ARNrsCIFNyWz4vONNIfFbwmD6vuiy/HW1ZHdBpys+uDj2jjTQ
ACalRGz4jNdT6+CiC+wKSATsuY0aqQfvEzGrYsA4ndPESnDtXeN/bq/a3vdkvah9gjwiYNmcMzfT
mmbGJCUSZe6/wvOfQmHI5imekFS/PdReRPbLUNvsg0QZVGxDkVX3k3K+pEmqvRS1pzWhi7XmyRuc
8t3sVUAiue6C6Pbgu/OkCWgqhCcF8s2+WZsstRtqc5HW9OIj3CP3rJvL+i41kyPT9b2DAIgLIryq
6wBjv15HE7tEJGEn0N+2Hl8625kvWq//vqYT7mqkcIpFxi25jfyGeCRkn7QhkiIxHgy/wdEmP9R0
2tuT7EWlS0e9AejY9VySGAEnjL/Yk6tcwOQsyzkrsiocOse8WLmFpUeCLvXttdr9gADV6IkAcwIk
ez1obpZmJnpKgkD18rtmwIMC5sdRH21vFK5ftjzlR1Aemx0Ro/5huWlBC2MuG2ADmMssQ1yeb89l
b98RqiJYAsicdHgTHM8rxFtnZNNnCHR+SzMqfHB3FhF6ufsnwZQipMEJ5VUx3gBhUd4vpEvRwmt8
55I5dQmBxj8id+1di8Sh3IoW3GWCj+vVUW7uWSJ1eEDaMCCzbqsgwCnvmjIvHzyvFgcnd68uRARA
KVKBExhz84bRuNMBWsCVxDYZTGa6BneFlrrPtrYm5ynGw9xaG+fSrpkWDrlbYVVnx3erufy2h7zS
j4GtSbUPfTiaRdczX/RAuF650LrB++zZsovsVAJtwfoMD4plracPGdY6Bxto73OjaKa8RLA5hgBw
Pai+NHFcuiOJZFFr74jA81OfDc1DPcTJqZ4sefC5944F3VAFmkBA4a2hehovfjBBZEvmLriIoM+/
TBiq/kEIhBYVsRb6gYSTm1kZRZFYxgz3qYlNLayMTESL5hPDasEfkNfg4kBeYw8pDZTNbVJ3UwLm
Drpm5g5xmDlxHbZGPL4Wy7Qc9Ex2bkvaBjTLAeyg5rktsvd5TzEsUIpiieNerKyvwqVopgtiaR1E
Bs8/0Yo9UivcGxRdRJIoxPuVO8H1BhljmRa+MbArLS37y8x8677uRnnyc6H94xprfxfE0vp9zD19
PPCFdLPBLG875w14hwnR7CkatdS8BGhtneqsaU4kc3/fvkDf7EfqRYrqqLg5yCpvoyJ3xDs9TZMG
VeWiPy09LP+aLuun26O8OWVqFB45Vg1EEt2f64+Y5G1Ftb5glFFOjy6AmpcKu5AL8eGnZNR+W+dc
DYcYA6RzNgsZ3PVworCmbmzSJqoT37/TdNlF2mhnmLMa1t3tmb15gKDPECEgRMUVwtOwjUYWmpZx
PTRRG8zy0Q7KNeqXrHxCcesoNld/1VVlROkE8kUgUZGWIkh6PSt9EKVXiqYF1zApP4nGCb3OzdF8
1YL7GGBviHJL+9BQ5w6nYP5tPT81PGkhQqhQx6gxXg9fIvFVpz1wnxLRozO1svZTUyomKRFZ1FVt
fbK75ShW2fu8Bv1RBdvnRdjOudE7rMVK0UbK8+jUQ0G/1Br+nlYai8vvryRlWjISRqNxuHl+3JWX
t3esJvJWb73rM5OLxSVebzpvOXgE3twpfEpiCPQmqY8rY57rT6k8rNzUnJqIJ0/vKKXF/Q+Tnugc
isbWPtbW4HyEjZF8uT3DnbMOAkMhBFQiCSD2etiWn9JNwmii2ajRJ1h49VJRD3/wHdW0yHd4xUFJ
X48yObMg+2WfVONQ3VmOZkZ+6hvhMIng4PHenZCCBXCFUajdGtuKxdMCO2ZCpu41n6ySQ0pBzW2O
1Bb2diElJ6CbvHRop2+nNGBvlhR2g8hXWp79NvvvLIMkKsfgqIW0N5Li5CHcx4Qo519/PLSGA41K
SR3xsvj3PjCVsM0C/XnMnOZ33xg2Ia0q5dwGkAms6PVQgk2iTR7FEadJJ6ycJ/3OX2ce0t4uHm5v
vJ3rn1YI9HY2BdSYLbmSLZBSxp6rSNSubMN+KfTsnelN0wOoA39UghV5eZAO741JfwCMl9IBftOR
xyXOSpkhRqj9lJ5TmhVh1s9raBiDeVf5/lFXfO9M/zreJk6Yi5jVHPEIdaTBa90M2imbzeXBl7GF
PEOS3DVtfiRzpLbD9kmgnMHuN3jy3niVVLzXTq+3VWRqVXWmLq6fCqoqT/Psu0qKuwynQvcIM31x
smZaQbfX9e2cIZEqIxFySZjv3mbOXup0btNxj1WIjT0UYrWiaYDwMYpi+KznU/vgmRyY24O+PSKK
uUqtgXwZEt1WBi8wJ5uODKIM/NOiIVFpjzNJRWiiCvHbVxl7lv9Q10BmieGuj4isCdDY0coDfHa+
9uO8hDMAms9l5zUHR+RtzxTihQGxhAYe0Ao4yNdjZY5baCszi9ASH1JMJ3o/Cyutzn8Uc1VDB8Qy
+NT2pRhOcjb6d2DNeXJzeGcmL5ZIf7hxjpCCbwOJPThKb69ZMmyCQ8VrU99BrcgvWKV2rNsyt10+
g2ZlnzOqdCcd05Uvt9f17YGl5QQiAjkk6gWoSl2P4rhyKBKf8CbTTT3MU80JhTcGrzJvvpvT4P8u
zIvvzYAk7ZQNwExvJrUubme3lDoj3x3sSwf3u32vJ757pHK4Ny3FnoXoiXDJmzLnPNrVysZpgWa3
SI8NSQE8x3VFWAW9eOmldlTafytow8zI6FHrBgzE1t3sWtScdKfT2bV+loiHWcz1S0BC+DposG5w
b2zsV2+JIQ7Go9e/gwQhf+Ru0EdxHtTfssp3n/pB+E/6WJHLWUE7PTRtYmOnm4lPRWOktK/aQ+SN
2t7XNxk/GgddVZxF0WHL+vBikmXLTju4t0PlhVqQ6x/b1SweLdw3XwJv0J8rZ7G+L4YWHKSVeysE
VEFh0Yj80Hm93ngLaluzP1rE1YP9XzmL4CVY2+qc+vbXDrTvUWVxbzjwRVBu6TgquPL1cFaVBrHe
pX20YFX0n0pz5nuJDQayD5YfytI+KvDs3Jc/Jcw8LksimG1JP61o1Q+j1qHJYY4vydAZIRVU+6Hx
pyPV4Z33gKFUikf4r7Df11NDe3LQc9xyQKB243rxW9mcK50E4VEABX8srN6PepGmB5X9tyUsVL6A
f/ISoW1G8Whzd3Y13rNdDhVgxVoVJaysx4vNANgYZoWIvyRas3yqdVlH2RTHLQaYQT8/OdbiN2Fn
i0I/KLC+fZX5OehKqx6veiA2pc+qjwu/r80u0icpv2fSRl/dL+fnzpiSS0az7UfizXVxqc0p/bRU
ubzcvkl3zhJvFTeoTvGVbpvagb/c10G/xtCv+x5Q/5J/b7DgCL0kTR5aTxMnP83W16WR031Te0c9
iJ29pozYyU5ZC57oTYYBjdAxhln2UeNrXtS6k/hg6iJ5AsNQfLw9yd2haLzR1lZ1yy2WZ4AfTSel
Rv+lwtS4XIUdStB7pzIF5H17qJ0TS91Hic34qlC6bZbW0oCpjwZHJHUcau5WrZsGnmbHy0NjWMpz
byZHee/tIQFRXS+hn1kYNKH2iZmyR7/U9eOU5NBxtVO6asvz2DvzAWJ273v+/0mCT7gesfXcJdO0
uIuEv66RcDv6RMOyPju5dXRN7E5OHVb6wD9lr66HmrTeSGM7R7M1H61vaSCL58RFZtfDbHw+aUXg
fri9gHsHAq8RStzkpNxNm7k1idvoa4qeaWLKNIzrqn4IxvTf1Ey7DxChl0evd4IXtBCO6D07kROV
C4CkCIHASrY2ATJKB31vpV0XxTJ370hyuhPKWr+fNMJNoyCj4EGqub65dpe2lJZL1h0Jvfm7RkT8
nWUYMZSiZTjf/pA7mwRDP5qnFLxM0H2b+fR9U69iJKlyY0wnkeVro2nCPgIF3CMc0M4lShjEtOjw
QUzedvHtxTDhTxhl1FmW7E+zkbVPnYQEiCiQ1j/6yGh9TcapeqzsKn/OJEi723N9i4ZSjSvGp95F
gszhv96mq++NXvUTrSCXGZff6T/jSFGv1Wr7rrOo2xiJ658FEVFYDW5wR9h+5G24c1IgVZLAEpbw
G95oimX6Mg8pbu52ORUXN7On91MbgE6ez2kZFPe3Z7yzW38WMaGcc1QASV5PGIX0fo5zrhskLJKn
onaTL6Ps04NRdg4jo/ysQekOaffmjSikkXgEIcwJV+Efo567YWCV7bvAa5qnHC+ET0QxDXHgenTv
7G0pgjxY51wG6F5tA73ZX5Kp0ykJCMO5T7rGj6qMBpNIs+m+T3uNTpthRvNq1RfPn4uvtz/v3mJC
OKbFpbps1DOvP6+Z5UXc2FQIMsNauXK87y0h8qWQ/n91LTEPkra9o0rrh/sO9CKB7WYxwfbYSZVy
Kaxsmzms+6p/NKs8fVlpAhwclbdLSi+eUei+mARiW4ps7QddNrZosQVTvHxMXCc+lbhrhOD4nDvU
3JtIpDFeqjE/5PY3fcvOJYwGvkT5A8kgkKibNW1j0ctENH3kOSIewzxx0rMptY6LFmvwItQX0773
1sk5F37n++fF64tLT2qTX/I6sUN9aLssHAaJI0eFhP9Fk/lyGe1p+Pvgl6oPfp3hgAKmXIFBOlVE
YqTr5fddkdXphJJoN4vlyVzVcyRzvNSGuUILyx+eV/cT3f4oEPaUhPrsOvep1R1Rad/G6PwMqEBs
QUoEtEeufwYqE24DWQ4lrNpyHwZt/CF6LL6W0S4uBjqo5yxej+qnb3c+rG3FGFFSVTBy1J//EpDC
ba1TEfeQnXCqyc7aOo9GWKCkqd8BXkcTMhi6Jbu7/cHfHgACYJu+HWgfWmnbtA6smWcVksRbNlN3
ohspTvPoxu/7rHAOagk/wQzXa+uRs5JcKAVwuiObtZUL5yIoUaWKtcHG4aiNyzXsYyswQ632uk/z
kDXZaTA7jAitKfHX01i58z9rp43WObAydF701fHf+bLrypMGvPHHZHY4Vmj+4n8t5qlZLpgSiyHs
K71/X4+Ff5Qmvl0j1sbhg6EpoVqdm6cdwG8dFxmbUmYkRPbkeifAUtp/RZ0UkCbH8vW3l4cUhTiC
kpdSPdzchjgq89d7eRd5mS1cFDGb4OOK6OFr50x8toPB3t5QYNnIEOnrcPvyL9c7sMmzzFk6D/fz
Qq/bd7lpxc6PKZ/wtUdNo/RfAMQ4U6jh0wvHsNBwpHRKmcUXj0Z6dikmpVa9dEXzzaSn2Id17ZpJ
6Ot18k6UKVVzOSYxZRRtfbFkOcL6CprgS9vA5Q6pqjkUWybf+wDsMXld5dqYoe4hSH+JMyd578W+
fJ58TRdRXRMUhW2RdGuUFxaCiQAL+/oMAMnB1TgG8neaNOk4uJpjB3g/QvxaTnMzLellTaqsCQUs
WvFY5oW0wrxGwfwUFLNehAvScMETvi8iw0Q7zcbLoLW+fNLaedAfvCKV9ofAHISJDGGA+q0l9PiD
NedGc49gGV4ZlVF0HiUy1/9rbdBD+u0kC1QEFRhA2NSu6ElcrxC4UzMxXUrZwkuDUODXfnJGUSKg
HATnYkm888GW4O+7PrIQkNAS/omQUEyG6/EwUnGNHtS3Qpsk33u7bc4DGkwfqgmh+dtDvT1aJKgk
qkgqkQWQFl8PhS+AaOF6tpE5teVd7BvJk7cY4K+8fHmChHKUhf/se13PjeYeu4qLT70025KPNSwW
sCiAvUvs4HK6mN36zcxkKu9y/g/PlWXF//Ro8YqIMDYWH4qltstTTb1mPXluHMRfan+evvBep3WY
0xGOn+yuM/5TN23Xhjwu7Tc52NmHdK4poSSpWP0XRJ/J9ttRTA+llqEkR8plzqcud1s9HHAnSRC4
C5yvXm+J7w7+26+t0VVx6Lil05xLUcwiXOHMfO2SUtYnUDLN/1U4mX7Ws0r7MYyA51CWmPyvSY/o
Tdilon+gm1usUVrJ7qPINP1fIOjoeDdBnK2ht1RE7Wo1vpnSll/RgHMfiz43/11GLEwi117Tfwjy
uuZszCsWyE2Bpe/7NfFLeiVZ631MxqL/Cp9zpaquxX15anoI5k9lbvhfVkh24qXqE90JS/Zp83mV
yZR8WKXXYhWj9fZQRKbQK+dDXCIkfgqIvTh4iAY8Fn4wf7WGxBlOmtWO37WuTHsoWl26UBJyW+Q4
URKigoWFZQ5jty5LShtx/rHIlR21bcTyZUKySQ9hui91aIyUTi81BYpXqWXksBU+IsPJje0lC+XY
iadVBqCn5LxqZyFojB3s7+1Lq5TTCWfpnHN24W5s9vfEMQMkDB5sdrvm0RiC4hnCSOaduoU/OBhs
m6SowTyeWoIXCDGgJq8P0zBAo1ikY2CMqhenuZDexY/lEernTUlR9TmUnx8vk6riOdb1MLTk7RYy
n34ysirRzpUv5ifKTfHZEdy7YWcG8+dYOPLJHdse+dzCtxFBD4I+PQ2cyqMICtkPNbFfDzW/SH1n
BctWKuFb2CZigmY6Lx4mFBVh3asnC22ks+cEHUrlbup8mwTet3ZvKyYgBG95LyanWu/RU8lQO624
54EXmBo+8M3QNV9nLOEtAFRTArBCVFMSmUGXe2HfyC67j/FuoLzVDLp5AmQyxB8bJ8utc92bZRLG
cxob57x0vUvfD6U4G0ksP3RjL/hfF4m6coKiD/3Jr8UFDOM6nrCZXKpQOqP330lP2+ousMa0OGda
YHzkpvCqc4GB0nsxxNNfXWPYiiQXO+ldW4vhe6HDTD2NtsbxTuKeDz4Jt59PiVvbf7fNCNYzbXv5
EheQ6kPU7yf3IauyND7HZqP9yGvhvniIi+mhAQs2iMDJcMwywlDOoKAafrZbs37KkmQen21d+t/r
rrUXnGm68qFP1l6c8jVp9Yve+fMP2n/Dw9LNGeCQPDZepe0PTqjJGrXHXNTvaSXVeJGLFbu41vfz
GD0Lv7ZOwvSydzDA2VW01JbXvMm8R0wDCOtQlqalUtax9EPMkyhiD6hnyzvyKkQ482JZn0RRViDI
8UU5eSju/MU54BeaAAMepS4dAY22xB6lKbR6urTCXqCp+XP2GWkmx4jG3GlJyBJsHMPO6/Imiscy
+SDIef4fZ+exZCfStesrIgKXmClsU1Yqo5JKmhCSSko8ZAKJufr/oQcnvt6t6Io+41YLbUiz1rte
Y56mSOlveWnjAy1JKHxhztdGyZK589cWt0nr0LpL+2bbwxZcdbgXb2llNdHrUkhtUekMskqhQohX
kNr12dRj9CGPyIVNV2uMf278458X3bv97sARfB07p2xS2/LjF3vBCuA4BHnWH9Z2c0IoRJmLU2/h
9SQZzDIb0zXM5MfJaXM3XUZERQlJxrKEn+MtRdIEazx87ppoeDNWba9HCPL9B7hmzCC8whF3zabc
6hBPqvESrdD8wlDECOcQD1150o2FZZTGCsI7MWEM39qxXn9t1doWV9HYebyOOhIIs7famX7TTLT6
mEfL9iIQsawvoSeJNCWc3RrSotWzdTevWqg0zKOyPJgiDB4xbymep2l1xa2oeHsJzfOuotNDwd/d
BkVzZv/IJ+2ZSNRJq7ex5C4czR32zE18I6TfzakplmA57tK7PJnHsm6PrWLiQRzOarzrdljaV+Jx
hyVRYWid83IkOwCTmvxHsbTZh26OVE0EUm+/itYdw6TxPPk4zaQvo31w/YOQFu2ghV/Jg2+J2k2D
fPV+GV2HY+JPCHeSBauWD24e6T1bzNTPEgWye47tub6tTBaJu9DJYEjK1e/tayIyfJGWZVWIMpFt
2LqpIHL2bp8kfmusxWWvLlX51GY7trZU2/Ips8irhOcrgz5psmo2abzAwVo8t1fUH45POk6HxOxD
QCMkrzJT9B9R5Aff+3YOdTJuZLmke2qVPmFkM5nE0yyqG7/0qgdpkemW5N7Uh1/iqoxOxt5D56th
DVI/q2zzccrcunh0CfxVcH91V+NOyyA3oSVyooM1muUp9FwdHbCfiUZcXfvlOWTq0Kajl2cQdGRU
d8xVAx7sLGVRnyzd5n5aRlm+3Q7+rOubZvPLn1ZGu3pdl7Jbj6T95PZJRViYpo4sw/iQ8cq2JFoW
SWrUas1P5KHK7jj6RfUBa3JIJW5OqtoNAtSgL85l1nd50sktbu6NDORvxhRheITbv3ony58wFQjr
1f6+zEx5EwxNZnHQTuW90WlTA3Vr6Z23Ccwx3b0MHzAkabJU9dkIPyecQ1jfblkDM/pitG8sq4sl
W3Hz5rTcUO3cuyy7nv8axU997oYfTej432QR4zy29f0cPMwmmuqT6uK8ObW1sh/XSmzrbl/Zfgzn
nG8C2J8TkFLUG8varfvr0hXNd3t3l0lJLJ0egy6w83PNNT3frGZpJ5rpxvm8NXrkaHaX/Mbg8ikY
VrjdK4Cdb3CWaufP1Yq/eTJv4TgSBkdw9Kw9tktXC61OjV9Fj0Y7BHQtzhiKA4ziLTpaQ5brxGvn
gvng0Ea/9TIJDQNBtZ/ZlrZJyHqx6uvZzeyfpb+p/mabGueRPA1vOpZDF9xUmOz1576uh4iX1Omn
LAioGm3tBtvjrEt5a1GaUlFkfBY5YKd9Hcq+/mQVlj1wEQ7N92IxnZv0qrd/ILct3CTL1vFeZyzz
w7zg7nWDo9XQIQbwRXESeRxfBYvZ0C+RXquTAbJPdsrn0cRprymNpxZJyQGOnPZv41yPuMqX/aJg
e6lqx8bi9ZsyOzE8dsbxi9+t48c6d1Y7CbTG4rGaMru/6Zwep28Sx4qvVJc+QfRO3HVpaGAu38yF
yYvUJx+8pypwrBvKU4GqilW/1Wei+DqCExXNJVmja4fJvCh7n0jo0fusteIsLLapeIPDK4FKlF/L
azUVq5vsp2/7kCk+y3W3GVfdlxHeLS8bJXdx1zFOyRNGK1tMEGZb7hSY3PlYbU4TJ4HXZNNxZVub
VBqn9ugIxmjmUNgvnjH0t2dCCt3uCC1tG0A5hmG92t1o8kMdds1nuy7LLKlU138crCr8PvkNf6wM
pMAOaNHrx75EMJFKyUl16ou4jBNoBeWXwir7x55B5Hg0lRMuJyxVZ/e0jdVYplxOGb73YY9+pAtm
soNowfWp7uUK+CDd3E5MtLA69CDm+95Rm4HLszjzneMsdIi7IsVPRa+yJ9ulqUoc2WdPluVMbSrh
1XxfZBl7iGLtDCv43uYzrbbWHxzV2eF5LnShb3qCZYMvRVFQwYXlJL4MpW2NKWmX4Wu0gXocXFGX
TRK6U4ZJW1HLe+zesygBQZ7me5H7U5hs/K3QBTtwi3h0rTpZOtcD8GizIQ8SINb5vjOEZSRRb5d0
7kR6Fglq2jVLZeMuH8NpLQn+yuzgga4quh7cabbSlke+EWkqsT+WuHMMXu3VJ790lx7SUzau536L
Q0KaSyG+2wDocZL1OvsJt6CRBxJzuuLFa6Wfn/rA67+UTlg3Sekb5y4OzMYHahzvcw7EgAOQVVlX
OBNZ0WFyje+dOdXVXbi7JyRqdexfQAbit0W5SFEwR9lBLTUFlO1leXa1RHNhp6USuU57MYvygI2F
84Zowdq/i3RYxI5XHarMi6YTzi7tk9cJqbk13LWHTVOoLXGRsn9DKssNUg0+nGmnJgqB+6Lt0JzI
MppvPY6q8jYy5dKxqwdIKDjphTdbAz87WWelsxObU6u0Ccbt3m8HNztEk6zXpIA0xw0b+hpoA8LZ
nNZm6vPzhH55QpqhGJnDjzDnTE6RuSpcywlPTte6X0QLEHzG9oftoBbbfqRBKqpj6LRRfJdXpDQm
dlbP97Unquq6dri2kt4rsKLNGJ4824N2xmM+bfZ3ote0fcqkq/W5rGf1JbQXJkp0EfJBzLRSqcrx
g0tEjKMdlcvK5GC0CVuSQRvdUGN7qNTHHrAE6MoKDorBqY1zu8cubgkBXE6Mbaw8CXbTNkJ+wO5p
57qAtEXlDolP1wFeRTgCBBCBLiUlZ2P4lMWC9zNgNPQ6SHx+WKH5im/ElEeUlq34Vg3uqNKapCCO
JRY4lzoAyp1mLM1hYw+QtlxmVhY4RajWpHLH4b5d6sokqgk3OHuImTF60yzeNNhq4Z18CYaQZCKG
R863R9XFkyWE17mffgxlEbQcQk38uQymCPvFWPtZkZCdE5TnLJghADLg6SMKMhI6kwqy8wsltE/J
5gcmStQsvZ99i5FY4pIhNZwiS/Xlp6hdYgYbZKmHiRBmMcj7esB9kmvr4xR61XDs4BoK2lUXTUmD
soeDLY7JItGb1QznGneSm81bSn4GhlPOuRFV46ceEpQt2by22lJki4uTeu1kHsSWz/BMoV38UlIG
Nb1BEd7pTvkElLVRG3IZ2nn9kHGgf53EyF1Ssi63pNqC7Y7jgQLb6zRFCtm/7q+2yrNH3bTqddga
q7nzKrNa2MyJ5TjnHi42u44lS0tieF9ss64qNdnsBgyXovi2lKt45Is4XqppCE4oMdzwWLRm+SzL
FbpLBZXNSX2TeYS3CRneuksBXRwlTn8v5pVrXhdRWyB0Y0B6yLA5qSm7eutQamta03jQwe9AbCK+
Ff2Yf85JIeHrT2Z5nXDnIBRvtPRb58cAW47xw2un842bRoPnPSyes7Zgfqq+Wyp7gNxZ5f0nv5MU
nEaWfOZ5JEApDRTp9In23GZM26XPbl2FI106oz71DsWSN3VqpMqfDabCCv6rhvlSxMWU3/b5NGcH
twjmLgHZHLEbXARmWUPudzcYzYtfeVj41aEYexrywJkldr1ow7rDUAQjtnBVbL1srau7VAAZdme3
6SfUVVMTJaIN0NjyJ8DFGpueYDBNNyVbaJaSbRf3xYHl6f/gEsy+51YZykQv/USwOId6Qwx8Nr4J
NU7ufdhs9XD04jH4tTAnIUt062t6akrUZKjKojzMcQnmVhEO1HOBN/yRzSOa7M2xNvfnpCTL2C7L
3bEAZcDAjKRYf61Zkd9IzMF6fEuwh0kNqNgXbfnQLcmJb9hodmtxMA6T/2J7efQ7dFZByIUzRvmh
NMsQ3s2NPz62U5B/xa0tqA8FrUKVAN0O281G3t4vggHG64jaK07r2q5/OnZlz9zEBcDCpKPp2e3n
Ql6NNnTLqyjzZjagvbS/m9mdy2NFiVYBhbbe69LW5vsUlp2Vkndi98AwTQwMQ0rXcrXL30iY7jdf
JcL4RqVTNIWPlhbMSbCP9iHGZvjawd8cwomTL3LukbXA7WyV9MIEO6Lid020QL5fl/hzt7DR30bC
jX5M5ZBX9FJVWx+gTU3VYXU8xIGMfrofY0am3yFz6vKcL7lRB8qzugRYxFlzDjOfj0EWHqBQaFzm
Cbzx+WQrI17t3jAlCOISR06v6MIuKTlm2qNebPFbBQGNhSn2mSdeDDTgZQHLmeVVzUnTDvNn1Ciy
SCWV1LO19NZIcbBYV4oJTZSghNPczWYqE6vCzCLxspmQ24Fa/7NqlEem+2KmN6uV6kOtCvmzqbrs
y7IWxbeJshmwGkfoF+Vg3ZxmrdxeVsLN3ST3LVSutR+tiSc3KVO3Xs05pEkrEqeQ7r1eaXYOCCdC
+7gujjwbQpif9NqNT2tUgLsM/VBWdNWKW1GDQKN8z7kgUly++09RuM5W4stueeS4BqcoF2v+3lt+
91v1c9ejYSpCnZrNr9pkw7rvEUMv7zmbsuqatmD6LbbRe8rZQL+WvoO+V4OhdPT+NthtnHsBmiFl
B3OS4aQbJTbNKIH3/hq9KFpEk+TgDt8dZ+jyA9yWsDyqntStBNvjgdGK2PQDgM5aU2SPpUmZyrT6
UdCLFjdevCEVKN3G+6rzoH2YXNd8j6u+MndqraOZ2eQcisRWgezvCp1H7ZE+HG/sJZ67QzGouLuu
mB28FWD9tzFxkO0N1pLhI15lu8scc8c+9dfNsY9IAvu7aLTGT9VsbT+xmmw/IcYNq1PbtsDGEwPc
+3DYOkl8U4BrMNytakiGqRVfmmaZssOmor7fQa7hiZiwzE0c32r1Fcdvfxr9JreSwM04wBfuMAZj
dmfZacM5/bg5XNVInUcQSZh/An8n2+mAR0vZPjmBntYbsA3/eaNWZtZnaJuP8ElVkUiAd0JJGb5d
mwakNK0Le2DNaAvwvmmIvktKvbZOmkdWXB/X0VuaVE/16J9d+HUfa+2p9UrGcRV98Bkc/sbMZnvp
MGmb0nnd6+h8raJriUtnSZlmq/mRLQA0RF7O9GGQZavxoQ7mJq1jLHLTqtLeCz5czCxGwiL2qYvV
Oncq98abHBgjS2aNave8armpY1a0YX1mBr8w6py3/ue8LsULDN1OHTDhk+UhywVRAoOefIoBpue/
s3le7lZltre64hy9tztnZlsiBh/PlL/mRmydO1ytqraugtWWE+OgYCKpFZi1PQ/ULN/jZaGT9frN
PfWZp5pD46vykQhZ66Mf9v7zwAS1SCYVhI8Il5uvCgvL4thWoeiTwXL5K5eVdPI0EKalMZz9DCBg
WbkuNF2jSD0O7+qQj9lOPB7GPU2yXcdvFLLll3yKuAzDzOolmz5ielXgzHYFMrJNqF09dkVVlfRa
4Wr3GDDaLW4ZldqTXUXxM/OMGJLRwM06KrPImjmMOzQJIvZuSVBruC+UJMGTXy/hkE51tNzIrnfi
pA+FdV2bdfRv5wACvZmaqbiqVzd/aTZgpLsch0d1kuHYF9T3hrbE93rxdaNZyY8CiJsroRwq7pIw
yuJ0ZeD/gjeQKE/o0DpxmOpV5ScYevIRslRNsIoDNNV3TnyGSD99FWoJ7/ViVYzWKte+hupfdsyV
NBuhauLqzmGKNSauqYoHy3W4z/VkhvLYjm32XUL96xNlNKchIc6ow6J685vEpoR6zojapnSs22o8
BiYbvmx1C/1V9xwVCT6L+gUJo/WzZAH8HOEz5CmTiuzVr9zy4zBSNaTbrDym4ji8nKdNg/DlRd9O
RxPIgbRD09Q3dTtZ8uTYg3UTcdoFR+xS/PYwmDBrr6qh3po0ID2hSfoi4LYZBuHc+f44hUfsCqi3
6IERM7thkZ9i7couzbVyrjdgeqYKnZrOJfMwkUyEEVLiNmaOgNjV2IKeBT6XM0csFYaE2Bdz/KyM
iOPyPtRdTEkkNvetgYnxo/PxfE0rp3aoA0YsLmJZcFJPuManDN2GMIm7TH+cm61wDuyMJsTWYyXr
z4+n1T8HTm1LGod8+zJ6YrbTag067zBaID5UEM5UpmG3+F+6Gjr3bU7+kpto6CX3q7XGTqrixvlo
tr215PAR+S000+5TRjbITiVxnSdB8TwkDNIY5jZ1dcOoI8pTHMis51DhLJJGTul+rOlw2sfMbba3
BqpDdN357fQSFYV8CFR0KmRvD1eL5YCNNYF2QQX8tfIhGcTx/Riv8ysDi6i/QifV3NIEqTerlpwM
RKzyf1SN5T5s8zbE1JNmhCZKC/Cx5/4hqiraQG4zKgcgndCvaTMrLz/uTTZm+H0VHThYZQx0M0/q
qoPnBXbU10yBVoLh6ztdezmHpT+XH1Y/W74q7uonj49TJLU1ur+7KKfS3Z3z7kYv7pYzv7H76Jdl
T+laLhk4ucd/swvSs3YXYvyetzquaUFDlnlC1oWPQrYx0AH5sI/enIHsA+yLb8ESUja4Oit+wojA
+2nE7rNMQjw74nvGukB+UesDTxFwI+zDygoVHN+1hagJdon+mLeysZMuwECM0PdglMeuVeMnPyY0
7HZirDEc1xoJHS1wgE63D7aeyBB7jb7DIan602rRVx8xG+WycXUut3MM5P6CUNrbQWNBt7IaBk5X
K5jVlIxDhZ4s146EWSTDxk9AwSMQIIu7g+shkO3R31oMBqn0nPpUbBUsyKMdTbGtEk/NqzgZb2ys
Dw3IM4G2fVWP/a8+1zr/sMhozq7moaiocgiy9FZO0cKt3GNdLxa0EyNhc+oPU8FQek2DwVPTi5qU
2s5ULb20kjLzYDTFC7xNXOrc3Hp2x8WPMKJ3K4hRiWwCzsFjqJy2fPJkoEyW2LiL1jiIrsr75BO6
235QrbXYgC9cOv7VYAdIq8jVdKmsW9uyvth5MzfX5TIrog4wUim62xzbiuk5cMxGfWVFW9T9CrvC
pZ5h6Mczxj5GxJBMnSVmWvtttp0rsVTufK98IHTmBb1pf3uWMVuXMkSm+TrpPpDZ7yzeQnKjMZmt
b4eWWNwvFdEr41vkcHd+sKMuC9IF0/nlM8MWbX9qTFCZMs3ioHG+dlYv7OBU10wIrzLHGCXAObdo
e7OWbqfxUMPl31tYs9WZx2hmiVKxKlauRHIJXj3fstncTohrfkxYdTY6VhJpf8D3qWuHEtSFeQp+
DxVvB93EMIXiyohtsp4b4XZUGtPci/DLkBm9wm4ebcWWErAtoh+B8oLwxxREVTieC6akMk/8JSj7
AdSp8JvXPuKWeYtpV7PjEi1ecbsURT1+FKtydnZtXuP2jfYlC28XjVrjXHjGNHc2Xbl/jkjXmI81
wPn2GPT8+7vEjhgUYN9PhN+bLORSfwpy21q+ZevCtcGkZI2vNOubnxY4VXwGFJ/MtTMarszcdhmk
AKnN+ma1pj1AYQgrczU0MzkiY1sXM1flNJQfoEHl6tTN4dTd6M3eyqMRjVd9G3SVKXrbIdJHME/f
vtIQTLakbKlfD561NiGTDACWdBV+G71W7JgnDALL5W5YBS3MZnO/HsdlxCABp+f164Tj+i+9bI6+
DjgEqsPiV9lXS+rOTqRl5hcsN6V7WuyYVPmu8aYEHX1NyhLXn3/E0qzqvsmhykIaLC9ermTPH0q5
N9bsWrJd3iahSmI9oDmvZ+iYzgvaI3AlAWIfJ1MM9pagp7EemKPK+lBF5fZtVWH3hDDa+bRG0g7p
kobiOKi8aBkhUCMmuUJymzBAye9b+u2HCB8POMz+0IgkC7L820ieiJMaoUeTNH2/vjbuts4Ussa2
D87kqp9rLezXeaqWGwuL6xoyTBdcTwNu93RmwdHy2BdkMVXXXlkqmALjdscQyNTHThr/tmP3zMnm
Tgxv+jXTV5NfzNVdHZKSOfsj4wfp9X2TmNztR4Z0DUyMHuDnR7M5y6e+60Mg07A27UHVMNsPW87c
96nkRPxkW3oAjMbQlGAIEeYrUw0P6kHtBFA9ct7up0IhLDlUndGvsI2ip6xqnOok2ywMnzoSv78o
Ei2h6fiLeIs7U60AMGKgj15F06ZiXqqjlvGyuzxUIfbMuIjV6bwQg3s3jM6McUetmmtjz/nVDI+5
uxeomMiHKATXd6xb8Au85ZjW4DwJ3jO7dn6Hel3UaT9lpQRvHgjw5eJvGXuqLMTLX4T6m5LcTcdl
bWBxlPTr3MZVTPTttGXrFVCW9A9DNDT5LRwqqyHasGjqY5Ft08sGSWA40juuP5rAyX+WVhdFCQXm
cOPJ3ndOq1LFNz3OkJSjPC8fxt4vGFy6UQdbcd1GnQSjq2/pl+hZceGPyRwPHJk6TZCPKfyelZrF
cpj1jqYl9qBvCF5NSBwduKxM7VuJyrbxOc9phxO76nDMD6l09MFf1uVhLD3T80oWYSc5J9CWSB3W
nHhODM1KmoHjPI4xVT87wJhfGOvDezAVntQpyxKwutyK/lZCenSOBtWO4XDbUwnFVqivlfL8T3a8
ZHXCsc+6cYd1dO+sXusisZkDvUo5BDU93gCRuxs082QfLGp5WQFk70NwJIvFEw+PYpDbzvUT7n0n
dfCAvQ5ur03H8Z1YWxWtx7xY14cCKu6zVyjV3GqGGPkx800pUwXZYDxmIpMRMx7Ki1OkmYbviAEg
vhGT7EEuHaFOjtuUzWnq/RjIh9YPyHVcTDqtzvSt5db109rBC+cLugpMt5UN1w2ULQ/l0c5jyMgA
NcNtP8Aje3XKLSqOm29F38NuiLxUEZhgjmxrDBTKpm1IdF+G2L9Wdjfem4WAqxQrJDD1qGnaG7ez
AKxzhx7uRGngflbC6F+cngy1qsLesSFwbJvGc3GiVJfkQL+Upd6uSigUNYirxUgWOlD1onMtPjkL
/sS3Djfd49Y4AZXAv5My/8Ejgx2Ot1KE85FNNXdpfNTW4zpRToG69qU+NUsurk357lMu2fZ4/WJ5
hP83JnUxvkcXzHfaExU0WxulfQ/iHNZ8fdE5cJ0quBzL6sm0wIv8nZ/2Dz7e/tC/6J/IMMEP9//+
P3T7STrcQRnm1D4Bw7fYJXfPHbEC54bR/X9/FIHJkHNxkOI++YdKK2jCySn7MA0LKzt7UTGe3amP
zjkpKu+ofC9ZtLtt8h7O/lcQBKZ0F4y8fO5bNpyJ0qzs26TKSEiowqY4sxcqCJvtj/+8PnZ+MGnU
2JtBBLz4ctXabxnMkRjawOpe15tZriNO0Hfe359+FARmdKwuJqj/WB9I2puwWso4hbFH1OwM4dvL
nOpQG8G0t9TiHfbkH5aGQ4K7SwWPOIIB/d+XhgshfBgQ+qdxoH4Uvl0d5AylvJi697xB/rC/SDRD
C0RqGxFW4oIUiixO9coq4hToQz/DAwjva+rdd97fXxYcf2NFsipitHksiABzhUttbi+0oC3kM1kj
iH3WTuLenTOwZ5dMunAADDAqMqmjRZiqzKaHU1Bemir3ztBp/H20OB1d6DLP/335xALat88Fiqjm
gs5Onxei1OBFDxr2fFrEsFYgbHnee5El/5ApOqi89nWKeaJPGLR38aQeH7VgbN04zWxvOisgliQu
tHWDY6/Lh3VFnnhQiFNhdc5Bw3uCqtR2h3//uf9cV6SzuEy7oOVypsYXm9PKnYGhCo2+lVfLDyYr
jD2x5lavKPGK96KoL8Uc+y/exbyBtzvV88v/vojLcnAyBiDAYqET3fdh+10xvz5ZDh7FfpcPDDPh
mFTSzO/ofP55mvPg3cyD3brznS8eHCyRtqj72T3CiFNPoleqJj88NXHfHywZrKntNM7p31/tH39t
iPUZ/jCE5V6S+WGcLL6qGDmNYB6o3eHBQwRcTwuZhMnoV+roOgq6aTu9lwv8x4+6h4zsCtwQedDf
33PrKxw5m4WV5W3N59pq2qfVq0Fc52VuPv77r/zncYHIF5fk/bLk8rr0mCm8oeyNinlWK6OzPa/q
7GzMGP79KX/6RYLGF90Rp4Vz6U9A956BtoYct4vQaIo7ZlpT29yukOffsdf601oRLrIw5KbhPif6
+8vbqnhQIY5NaQyl68MyrtkHH4LQVwfHBvu4tX4GXzwIS3H895/4pxeJYR5JaWQuIrTdX8H/XP5W
aQOTTjTA2+w232qX7KtDHY/e/M6OvxTT7psw4GhH8rnnO3oXN8lgOeQlrEGMzgAdIdax7LhydA4M
LipIrSUl4zyJNw1T8sPsRfk7P/OfFyecGoQA2MX4uKheRsRPxmVyy9w5zTDWTn0M3pOSMMDDOJeY
Idrje5Z9f1o5mDxSK3J7ImG8uM5ybDrKFaFrGk22OREX85gRKHRoiyB650p770kXLxa/0a1YFS9W
Bh2q1cYhJKKsskOjev/639fKHx+1x7i6GFtgT3axwUG9MqkzP059q/B/YGVBYrpX9J/7In8vy/xP
3ws1xf971L5s/2dZUo4EE/OoODV5jMm1W0mCHIGJyAIXsDZJn/z3n3Z5arpQBneZNzrv3RlaXDyP
Tgjzt6majrM1O2ekSQusrTU+VS6EQs9bzCmUID3eWg/vnGSXL/WvJ2MmhOBwv44vhY2lOyF4dN3p
GA1V9Lvpuvi6YjKMmb7zX2/d/VFYLNqczdgTCv/ijAkw66/X0Z5Q1JroN7x7P0Uz8Wk02nqvp7j8
fvuj0JLtbsK4CnP1/v371fWk3UJCdbW85Z7BjPNZN7NOmGEET3VUvyeZuzw9edyu3MVLBmIjDpkX
v8wZJ8JSotgcF6uASBlEZ/GXsgKhBbPVruPfwZDvnS93eaTtD+U4oWLz964wvtjjhTBqDDvomxGz
0DvXEtWVwazkRSMkPlFyiCNYUHeTTyr6nq/L/Pyflyw1DV+RXsrjN19sfCOZtem1GY/NqsfzWJ26
7slr5PTQ5JE4MpHtYJN07/3oPyxXtPtskT2dNURS9fcPayZKfx4yHitdMs4JXGtLqV2D31IX8Az+
/Sf+YRXtlwYuVLtjLovp7w+LdYyvfs0bziQg2tj45aN2huKWjCznyHwpe+eVOn98oMDSFZNCskAu
zc3rIpS2rPoRprp2P7gAu8xlomD8UY9dfKXMPH8K8626KcfBfVROWXwWjD+OCiWvIi6HYVoWNwXY
FXKOY9ZlXuKQP/6eV/4f/5Xw1nabQZinl6t9oZkncxpv89VGuKfGaEtYIOJK19ZwpQNR//z3z/BX
nfO/XdO+0kO0MCjVoTfY/6jsBniMel2mY4587CHMlvBljCfzPHeT96FwwYZdmRWf4gHQt1ZLe+tt
YIcInrLbqqiHKxN2c3z6//lH0ZP6WEpiL3NpLjMXa5EVvN5jhSN1ilIpOgblGh+2LRgSYzJzDGVR
Hfph3dJuGMX9YG/9UdQdHHA+/1F7Y/0fi7j9PZFYE1F64zDhX/r3QPyXWecynN7mvLmFbz6e+jEy
H61c/Kh6GTKdWtQ7p9Cfjj4sIiiHMZrlAru4uTDstDdrluMRRVEJV8Y1+xBrDB/LNTJVwtgPOKLJ
/PCdgu6PzyV3YPe5hNAQXB65zM+3HJiOyHMvYPIwtrv57ERsKXOYHJmtZeNeVin/ne/+x+dijbgf
fAi/Lz97N+ZLMYl2JDCk9q7CsgoCSMhjeZuhEj+YbnUYpyBCe+co2l/j5RZgy3GrYaqN/eOFZcMM
GXhyPRQi2G2al6JYhoM7BeLl3xf1H64U8oGQmbOxcZu89B2AeVqLMd4GDreuPMZYFV0jJ4B+Mcjf
yJxNOriLm1IteNi1Tt479d0fXi3qTuynOFog+l2WIpQOq66cnKVUl8FtGUC0j4h2OlO0DkcwA4h/
anjPZecPhxkPBY6hUNhV7xfrlw31f8yd2XLdVpZtfyXDzwUX+qaiMh/QnI49KZGUXhAURaHvN7AB
fP0dsH0zTZollfKpMhwKOykSxAF2t9acYwKr9VjGxpHus7MULNgL5fjCibPAseT0gzPdezdJ7WFb
twlrVt8um+6wQZttV0RmuShngz30Nyk64Gan4qnMArUUyW7xnOX6+0/2/ctSsuMtVHUSnF8vZQKn
hYX2XkTKuIr90mjVQVitGuHKda911O0YC/vl5t+4qEnJY0sx2rbTry/aVkOmlhaLtV2kzdmMyRzH
haU8J20779VavySMdyl+MFLe2SGwM+AV1vkcdSj+ry+6xLljl2YsoiauBorkxngnFhcPruH1WFe/
f4fv7NtJxsDrzFu7ZQm93Y4IBIfjJNmDLXiRDWxnJ0uuxp1CB9QXuL0DA873ThRr//j9K/+llMhk
TwuVwNmNtrXF5L6+T7Ve9cRYPJRIFA/obyzdZUf78pvVr/k9Qib4u0bbW89uG7cE6GrDtCJKbb1T
SV74R7o58qzVZZ2G6KFwF3z/t3tvVLFcM7CocnKuePMQrEmqCjM3i6OLzA13Kpp/1BAX9NRVP06m
n8UB/vZhUPymhMs2jbCN1x/Gkrqa03WcYlKklb4loB3oVDL3mS70n18ANrowMlMC21RSaF5fil6T
MaT4yKIYRfqeXfB9zSjfM8FwnPF668rTqyL6+Y+T/FxgeWD4ifJ5M5CwwjU2ku8xIhmc8oFWj1cy
q5fIi5GkmETG3X7/eu/NFoD5XM9gk+cSKPX6Ht1aXXFF1VM0mbF6mNNRw3M/iI+4JjXI1VV8aTdN
8aNSwnsvDThUgmDgZG6oxddXnbLUkwkOhIiyuBHYXocmrcyUEEmhsiEMjB88yXdmCgNBsWnwPAkU
eXu91mUGpmEtI2tJigtyfvuHXjeXPSW24tP3P9B3bo2yOvw47o8ysL19/U/1BGul/LmuuaSNiXDT
cTsH+7GNcVEZ0YqDm19/sC1754Im7mwWcXqFGxDw9QXrxsSvgrUiKrok3tW2fKnMTD+QuIagGU33
D17Qdz5KGJzggekQw6B4e1KiBT/SN1ZlNDBpRWgCiz2KCBMxuv0j9PhvKLg3W6FtH0SYGlgwCsxv
Jj47RXRmZ/MciTxdDpYB7aDLlPGGCGMttKUYOJGq9XU2DuppaHHjWIO3XqlyTD5ncLS/4AY3ISMY
/WHaQl1IAojvkrgfL13OgSfeh/xQY3k5JEkhfoQz+40t95dffju3Uoe0/pqXtWoGSZwo5yKrHxrE
RTG2LUufrTOS7uqHBg0Iu9hlTh45fPbHpsvglCAyUl6E0WRYSAAJDOH338131jAaBPTZNPY6Dh2w
168KzGHgMJMlN8u+doZWfALgggwMqkVxWBVvoB6lq/djnqX/xpUp11Pbpj0B2ejtNGONZMinyRzl
qvOV0AqTDfsqLnGiW5Em9PLBHqbMl4M3/mCn+c7rSleEHhTnNl5XXX99ywlesVq02hyBVE8RptmF
T9SgEVndVP9gZLwzlQLr3q5DeRweypt75JCXGCyHM6yHeJP1m7Lao/GZ/XackUUua39wOn36wQ2+
M/y3mYYYCzYGqv62rL5o1tgXDYb4doGIoqKlReUN5uOwyrlmBgAJ0gbff43+8pnyNhO0Y23tCip8
b08oSAcabXbHJapxSZ2DIpfBmNjjCRHmj5qI712KFxa+sbG1794uwW1eTnbuwM/Y5JonnHqZX0wu
CiWK3D/YyLx3KchUBk/QtS12Fq/flFprl9y1lSXCQkzRvurNMbAQvaQInGT5g3dlW8ZfTQ5AB6lV
Alun5opk981IdHHVoKEFt5AhtL5Eu53bOOYawC0//aiYezjw6Hx+/O/NTWkJsISkM5aonOAnmDjE
sMsQF5x4Tff0/Uv95fXfOIo2W2NmbI4e2vb5/mnhswsPdMFWQ8fk2h3EOLTRgBczFKOy7KiGLw+q
Vsrd9y/6zkOzqNgZG4OWk8DbQK0Uph7WVg3REsI3eBt6dlsvlPEcgaz237mUQYDBdnPsld7en6Jq
6B03fZQg7NYa6ODDq0NM7zm/V3f+83n+r+Sluf79RRj+8d/893PTLiDBUvHmP/9x1b7Ud6J/eREX
T+1/b9/6z7/6+hv/cZE9983QfBNv/9arb+Ln/3H98Ek8vfoPzBM4im7Gl365fRnw/Px2AX7T7W/+
b7/4t5fffgqE9pe///LcjLXYflqSNfUvf3zp+PXvv2zbPWaw//zzFf748uVTxXceh/Lpb19f/nbx
9N73vTwN4u+/KOavFKFo8NHLYBXjlMvwkS9/fIm2wzYzUUNkCqZc9Mvf6qYX6d9/scxfiTj3kCNw
Jmey3HaBQzP+8SWmNIRCeG/M7RXWfvn/v+Grp/Wvp/c3+EPXTVaL4e+/bIPqX4Oboi55a1tiBGss
+aJUMV+/KX0jG30V7NcBKcYHET8BGSp9uquuL5rMusHPtHdnuHNNS1Tanz6tP36XP1/bfOfi2hal
te1BuZW364GqK16lSyP2k4Q4FETG2nBU5hQ149DGx6FTS/CLI74uH4oJob9s9kJntIYrC9jcGEA4
Gi7MynHCwS7KMyGLNGC8P04LOIM0BTV1xgerh63haGPgFPF1plXzM4m0JK7FamP61aDGUdJb4qFX
9QwNXl4JQskz/WumsTpSITWmdJdNU+LT3YN2wea81ZF9L+dxnHo31VJln8Vqsl1KOMVicE/kfI/k
YgdayHrCLQuiKDfEmAWlUZWp73V4KHvdab4tQrMuwGXiMv/tU/2pAfk/DrNXQ/O7w/b/4IAkBeJP
L9g24F8NxzuauqwDv4/tbQD/9vd/H4aa+usWvIcGgyY7I85kqP0+Cq1fSeRhX4A4jUVBR0H2z0Fo
Or+6jE+VGtHWUqKp8M9BaFq/UlaBI8fJghG8acB+YhBygn01DLfKJg5lqqj8ZhQa/1I3NrIhQcWN
+Us31/SxML0CokiOVVkzc14utVOHwKNcwzQuEkTaMOM1qTjXVVfGx3Tt1KhNPdU3tWS49AbR3mGp
+9xy/DmKeNSuqrnxzgpsRece5+eLhNIH3QmMDBd1RrZ1ttrmxeT1EWH3+rFNPBuP0jRMpzlbXRR7
CaVXBRIJVjdNkvmhjPsxtmn49ELscMiun2aHU8484SQ/YvAi5nkyrDMtn+9qr8kuZr57bzg9Zop6
kthRhqR/FCBuoAqIYQdA4aa0qPZ4cw3KFo6HGyhVmuxxAOdRie8/LEwSRP0e05bfp5m173SDEIIq
K+ebHE6Lv+1xAzYKOmIebBCQZNoT5CK5L5Pa2MEvmJ5lCYykN8wXuGE4cxoQJA0UhEAvvPxkl9Xi
S6WkEmn00wWV5emklUSBQ2zVnKOcdKcCneDSRtAM0qPmckgf1XpRvtDqE6HWeoWP6Y5dmJYtp3nA
BO872qx8WnsNDf2YOwchDKyAjd15nxJNFKc+W9q7YTRIlTWnEghtUX6bgaEdinrazTE9rCEdl8OE
dfmYNnh6w7o29qJX64OLQ+Cj7AHVjfjZLxJjdc6G1Oosn0CI6YB6a8Dpm5XWGT5yLRjbfj2WcAku
jUyFC2tXzd5r1Bx6db65+Y2qBhtKXDHM3A2HtUACHy3rG3sj+2zqR3wDcbPerJNp3eg1Tha7rTC5
jYa3dzul3wNsHM6mNcMMaBT2CSMOQHZQUwdHAj1IeKgf9VKREE7oV9K+0/cdlJQA21MeWpyqws5Q
tA+sj6UemmDWdJqFvm2tsd/ODq5bYBO4d1DAVO1+EIXzRToOf4u9Lx9dqYbODJVMr7qdZJ+KnjUe
cFl2zglcl3lBkIwVUJNI/dLJqtCJSwDn4DqOlbtWx7TqxKH1gKzZ0ttX06TeU9l0P5h2LHbS0zQl
8FTweqVdupEY7Qk/Q24+NuWYYppREuACiV6fxV7NqqUOGJApheFlModce0zLdN0v+TQ948BYgpgN
bgfOUdfDoZ21oztY7HNZItI9PoOYPywRydqBvQ48vwQ/AwLeW1iODWwp0diM/OvCs5z8xdY1PDGS
FpNVzp/hTKgBpt35S62n1gd8Vp8LRetRrZfGJcr1sxICBNZfTdsbiqVdYSaLo4E6015i3GRph6JW
V3xEYrK1i64jAaZGqX6wWfhhgEFTmv3BSlPHb5dyvO+ktxZ+jNABdf34qFDB/6hP/UZDNOVuINJb
nefmUBNREupKr0LJKB4bd1AjaTrxA0N1PM9zt7yp0vneiT3nMFqKEdn69jYi8TSuZjO/LTNcG4uY
s52SFcV1PGJWNwvhArOT83iJocYcI6/JaefVTVfc2/o8H4DbjFfCmJyXbk61s8VFz4fwfTCw44ss
wNshQcXNqjivTHVWIpko+oU+igrXTSKHLsTmXl8StZvjbassXHJFv29Af/nxuH5RZL9cpMR3fMXv
w/HOBJ24b9shDWbTnneDqwCywAH5osVwoDx+3l4pFnGqy0qe6YUwsTUsu7YsPhaKaRHPIPMeuoUy
VvLkjtnkXWXNQvKOAv72oWOoXzbs3/IgV+r1plHqCzfpzdBwE/3IUpbGvg78AyMMPpOodMz6w9zY
ZntU1aTep3ExtGGuzxHrTepnlXLSnUSGYB2ELyymu7Ij/gM+h15GbqbcY5awz9aiyj/QwkONKd3z
RIKmxLKrh3QU+NybNN/PdhzSw0+GcFK85GiY6XieQDHbUlfNPeYhIGXF9GygoQ28Ma+OxohiiG3g
5kDnDUpnqwiQ8GNnLQknx0m+XmTAVaMJjmNDb2ZHg+/ZLvpP5QDbzZsenbK8NNX0zkYIjQczycGp
1Lad+WgTcQknc3sQRfsEjma5UJYmObe07SUhp/Wg0mePRkMYSBTnRDu0KzNlvg6XdCiMRyXWkigp
zeoEggFzPYiwD0XmLJ856LoRPFgQS8VYIk+dBiiOa/NJL7tHb1ouC+ld4YOO/X7qv4q+6wmxRwPC
xBgxW0gKRs58udJuQRmZTUeA6GfC0dNgMd0bo9TQMSnySy2V+EEMbRoaRZ2FSb2uLNteHZC1mYeZ
68FHK1JCxuCb4640oAQmsZ5clYhqw3GCwFeWmesPY3E+Yo7sAosFuAGzLKuDmXnqXTs5xVPFST33
Qd07AT7C+EjaS7cfMmtmthvLh4VI0RM4j3Xv2mCA4DDEZNM7zeMIM8MkZWMEpefgNNP01vhCrajd
aXad4WIRhkNA82B9hW2vX3llpd70berAGOFXvcLXvWALH066my8n6STxfTPNVn6WNV15PcfxsyZl
eepjFjEbxEfiaPSnaALv5bw2O8r6+H2d1jl6RYbDV1jpp27JLOhirQGLVknaY23Fcx1Bhz46HasL
87LLH5a158VUw7yxiCfTZ/uqWFSqPkmptTfJvDpPtV5eT8D7J8ArKmaOtBrqCx4xPkUB8Pparst4
bxTqw9AwomaXSm4GucTFuAOYAj7YrukJe9AIDPqox0pzSLrJSoOaracDI1LdmC9sIvwWYVmIsN5+
bDPMX0lr9LTju/jChtN4mUKlvcXhPh+1oejCVOnWYKlcrL+NAXkbNLLyzO9Ymr6mUsAKqsl1LpMu
1s4SsBg7iLLkGJgi0K1ej6ADxedraht4RjAC+pAgi9kvvCoNRnxgO29M98rQ1odmqi5AYmk+WWJ0
BaErNYEyAe6AlrnaHLZMWGUCuxtWvSKOZDyanwUtmcLXXWX261wr8LzbUF71DbJTe8tlEwNGWwm8
Os291n/IQVayhGgLIAPNnQOpqd311CmtOJRIDMOZwU5uTG4bXZAB2PmM562AGuJqMtAB4u5JuUh2
Tuwqd0U6M3Hh9FV8Ie32fu3z7lOP0kQ9h6ISv5RGN2p3KfwW0Futs+4aqppxsGbO5z6b1hKQaGbq
uzrJFFKvoSVbdu5+NJvhW28o3xphG3fSi93QxR2N58pwgamJtnryjFYAACjzDtS78C570xnZgVTu
PbAtJQ/5qnLCUrHXXJLMWHebO9Mc+j2HeWvXTcV6a+W8Kp2Lo0/AYc1H0e9UPK0uey2avU2lE9xj
geESPPArS7EfTPaSO9x4MD8SJ43Wec5f3Gp1QpcCwXFcWEkpBxcHOGttxJPoDhAr14/1TO98qj53
HO0BdEALdqhZs4UozmuPnVi1AuEgPkarPjnE1vhOlp2b1nqHmQ7QhVCmp1xYl3kh+uuhLJIj+5Sb
3ux2pd1eYj970RuPHnJ926neC5FYt9lsPhuFvlfgIR5ks+rnFpsl6cpjWTrXMdUt3JLakdP5QOka
zNHQgSIyU/vYJxj1MRvTH3H0Iugt9vRSDUszhelSrl/mPN6EMRLevuOJnFCH1B5ul7nTUCJnjQRs
OjYVsd6OsMA4Fdmzww72Rqc2+YH+HxXWVNjgwPQluYE1BUBYLWXQOHoZrrNR3cWVkfurN4PzRBp2
gn+RRBKswpVnLQsdL6+f2OZmsX0GTUCxWfWSZIP6yhsJFnjZeaWqhKnd57fJyF/ZdOe9tlyoslUO
g5fDOm5XTgtpyepakeF4VJJSuXbWxnYD6jrrpVkSlgZRMuHIBfiT1N/mMqXnHBgkAF+bG43AaTOw
KwBiCJHmvLgf2eXM2QxjacDy5qBjo5FMDdafaKRHhlkyC1dteig2r04Z53Qlah6wlTH/sPYa3Vku
dMCIbjJfVMIkviV7hPXNBzHUs3Ksl5IdRGXv+3icAxI3iOLDlK9dt5DQEYK7t+Uq6rAeH2vIOCwm
412VrWrkjGt1sI2437kudY/Eck51JeQpNQxwNsAcbtJOPy/NDvrFuEKmTroHPMLGbQdrwIf1OoQ1
EJcLuwPTYsqOzLq8rPaE9CVHS8cB16jeGi1swa+czNUvUm3Wd11lm3vURh1IF6e7ySte7xW05OaA
luws5ovJym6gEAExEVI5ynYtL2JS3aBF114egWOuEEtmU3W7ivnrmDfaQY6wBMlCxSSPiTBlxz0q
9bnFsAMKNQxWkKGq+ujokiGbJN6ttsjiYYSMp0cinhIzklIdPvQuQSCcqTxz+wGVc55kJn8UWXKT
xXo9B7Ndt9HSe2uYaswIyqrZQZJuTiazfkxgjl1q4JUT+HUKyOo6cwfYHcpj37hgrKuSpxWX6gnw
AQC1aeXAisKrcNv6GriMwzEyT64BjHrQHerq1rJWsUt7dQ06/P9BtSXk9JO2hjBLeO0A9HRf8Xk3
D5awSumLmXnITygxmE0GOFNasXE/d662b3K7uJu6RQ1hVVk7sfblEZ50cZHl5gdeBjY/o1jU06oM
XRX17ZZ9MSvdkZj3LKIL0rA+5zzfFKS8z/nD3O4l9ZV4nq+qRbh3PRz9kVPq4D5uEIqzQbqCekfb
XoxImQOoDMsHd7XoS4+z8iVelyUgfiv7pgnbfaT3kR8BAM4f/qOxqg62jKv7maVhr89AMKYwkg6A
MbUgc9Qnzc3l2X9AiltzCh2AtwxvOqgd2VoLpvLLNrcv82yMA8f2EnYL2Q3HzvxSm7U/5E4/VZr7
0FT887b8/aou97+r3u1fmq0MPbz9Uf8XC3cm/cX/uY7+8bl/qrPXpbvtO34v3Znqr5tYBwk7ZTFy
WLYW3u+lO13/lbwyNNebgh+5uar/s3Rn6b/yFY3kNh6a+rp0R0XeRZ5Mm96gW7eJFn+idPe2OUbF
kLML8nrSb8jkcrYS9586SRUTMmaFXoZ5oXunhBymE+WyH0m+370K4h5uEWkPgv7XV3Gy1q2ydpWh
EmeIOFVW7MMsquXLnz72dwryb3vufCIenygGMt1mELhvboZTYUunAns/uB0wt6na4AxKlIPXO9nJ
Gevho1IP61lTaPmPOpq/tdz+1YjAYsW18ZHjQ1VdFbnUW2mIbJtO6vUUgozV4s9lRx0FhChYESDM
q6H259VS6ybrEhWP0HG95F5ovfappvATh+zh4fMoo1HOQaI4ehJVvdrUl9WIWT/7Ud/iTbEWXYKK
HhJnCnIJnvyb7iG4g6mwcTCFGoS4Wx1xRHK0VchBPymcprSsormn7apZ9JTf9q7zQXelhL0IVq4Q
7FANFBlXuqg6eeE20u5HuvXTmj+mQLOYOr//LvzllUM2jS+U/HP+0f9i3R6FyLXOyN3QGYAHr+ni
nHGm73ffv8rbnijD2aYDxGNHqYiHm+L7n4cP3d4cF0OnhUTdDJ8mm4P7ZBntvZWtj9+/0vaTXr1f
dMxocSFzwvtOjfHNQ7MWr62w/Gth1mkcK2o75oA5UVUlLEA5KwurWX7+E8SfgXCZSC5Cga03Tdhs
HM1Rh7kQWhz7D6k9SbYCjfKTyt1tQlQ5WdKed2lraG/GDZxWs4fIZZBCBcscWFWxo9DJ+XfOjKOu
dvdGs5Q/Kdt9e80380QFEWMxV66pu922hYzXUCu6Zxgk9oNwC8On2uD8pG0YWytTLB0SjFoqc/ob
FYKTzECKgLBwTSU+TfkqrkkAnU+F0rDxsnLJIRLJhYyjn31vNj2UhZIWPS3tozf3SqYPRI5O6BDM
u/IWQE/6VBIN7jP9OlBE7Kr4gUbuL0OCGZD/oYNAfQSSWX89JBAwYq/tLCvUhNteaV5L8udIoAME
bzdXjt+/O1xKbyZ9VNfAWrkQifMqvuy3DA+t6doFmN1EE5Xa+H4c1rw+taAp14cctzTFaW4y3iWA
peu9LqiE+3q8cLomYto7EBfSaU8ziHFQMklRTD3qNqpNJ4ICF2VHtbpzqGgsoIXmuUVzg4reJIqv
t2I7qmluTHumNU1ixx5m4zCOW8Ni6jMJNoaSaB9UuLnaq34g/ONsmeCon+TKSePBXWeaYCIpg2E1
jl6ZelpkVMR6+R2IWv2AvGMWX8wM8Ly/uItsziW9F/swqaOnnXI7Vp413HdqmNEBe8T67lhHypCr
oPmdAq2xUFATkywagDxQT4HXL1PB2z713rTPCAxc/bhqReEbZTsWF7nqjYNPCSjRYeFb+TURw3IC
rqy707VSQN3edbrTPrZLoSg7dqJWuyOKx3TPTYcIBb/sVbeFsKCmV1u0pHEgcWi4j8HoOxRckoLU
GA7US/LM7GjOJmC3RF/SII6Hjo+2lXohB79fHfOjUAmlgmK5rHyEoqaW1IhYp+NFKSEJVsQQ98tM
x2fvcZAhDq4pW05xOvifM1hb7kGfR4jTJm0UKl6GGd94rZDqXl007zOVQTG2dIgmOkOqlD34Qbid
rnZHpI6m3ZidlQ/7alkqfb92pmhBpK5Nk0QQaYQ8zKsHv5R4qImYH7iRW60QOuAHAiPm2odtawAb
s91ERo0QthIZWl5iogHhV+AGGOr1iLmQg4amlvx73NtmHo4AuKlx57X2kBMLVcAbL6yzYeC5w2xY
lXY4j/PM+0C9rNGA08ajAQNx6u7dGHibn6IU8YKZpLLi0mpzIkIpuMTH2GQB9Ol+lGXYiNa+6/sY
vmhskGhxxrzOZqNqqcGFdT/otFb62nrq64ENU+e6FTzU1mjdx04I8yWugRQF1bJO2k5VyioL9Ert
FH/O5+5+Eobygdr6XOwMQ6nJhKAkBra0mCDOATQH/lQlaD+D7bX5xpvfZJRL20nxjSGOyeObutaf
7bEHQ2pDYQ9JxWRYZHGSnZrVotkxT6KFx60BKFRgiHahwiAyGFYUCPZO3STAMeueH1IotLCSQYdx
B9qq+2IQ++FdZnkDUajS7YX6sVsQCZOPE/jDdU1JRZAy1r56ykjeqtm6y8zrhecOiGssni0IZmrg
OsB9Q/J7GAwkCi8N3naD8zLPrlgOWQoNh5yKWoHIaLgtTQFTX8erlo2VDJ20bE3EiIybDxVuruSW
RTDPdrTh0pFqttFdLrE3pdCmRQUXTqqPytTlV65GzOx+zGZAfAkA2OxIyp2cIVopuvsR+4J6Yuiq
n6jNLQlHV0W/qyFNeZ8LHXzbrktNS0mDzSPgfaYuQMKXgU6EHuGk1SgVqe8UAw2jFppluu8msxJ4
y2T/oJlVP1wbztgPZxlpV3eTkVjpUW16naP2KGKwxFt0vdrt3AWowNHQS5U0mXpM8/O2ZJe36/Vl
0K+7JHOGW+k0utkFriDg9kAGlwFCsM6K/mteFDDZlC7L6wNjsy7pqw2m+5LYFLB2JXtTQhLHmDSU
cUFOEyhSrkpAcLIzXTdg7M6XviKomLoEWTa9k1R7Sqbq58xVzDpYNGwxtJeG4oZOgt6HWtwWt6lV
qPfpaooqghdthZ5T9XkI37k7gSVTPxEpNL/YAHW/1ewCjL3Vd+lVO7tZe12pVfeFDlb72WoMeaNj
9hgCM+ncj+oorHu1x43sO1hMIwdkfR5oiuPe5qWnfG29Zn0cpAFYeeGImEetsAbn1MQzXAsmzylE
WbXwLqkWXNjESHK0O3lWHYyWArtSO0ZYr7m+Eh2Qy2nXLwO6H71IPfqYmUftgBwtt/RbN27PC5J9
PjhFwowFQYPOI6VCM0rUVNpQzKzqXqqSaZU4rzXeCwQFAwR4i3Aji2SQF+ll0Pt0r1fuk67Qr0GJ
KwZU7LEEVtcb+gtZXVa90ztg4accN+IB6NqY+GPSMNpj4ZaHpsji/jjQhHuShUsuh46X7XHQSnI0
KqAXImzzZb4czXa9KYdM6QMiux3aCpYNo7tNDHWNKhXvp6/Vpd7Aqcybl4qkoCcD6EJGusFA4a2j
Tj6EpWVSHJ1WwJn7UkWCAEs9pzOF4qH/IFVBTJU2GtPT9mifS/YpbLCowBNnpXCnvmZnMtsvVjFe
SEJJ3ECUs0k7qTawN+VDcr1B3sAr1kv6uFjcP1XsfKipJEs1DfS57/QwLXpisBJK1tersnZ9KAb8
UIcJ2i1WHM/sWMEdVK5E+GXKFzJOZUtmb+MRwkdEqB0Vi1F/Fjrd48uFitwYdiZryAeVCG60bN5U
XtRy1LQoraGg1mpuxAdnqLOXlNJ2HtSKQ1fHAJ7+bNfIF8iBAZq2H/hEv+UuMRWQB5eCuqJdmzxR
ujkRPrUk3s/0gTaq6nIVu5IeWud4tE28ZQHA0FR2+aCTXQYVnZgUTrKx3IDxNPfWIBdsmX3YYVa6
0yzZgpHVJLlnDvqYazR3RhpA/deehkQFM6ipmTpDnCxQvekrLLmyrOPHBsW0Tve70VvIqLPxcZWa
QlgNwif65mJsnhSlBuBkYbUjsKHXp8UX2Uy+nt0PM42WMk52PVyjW7LS1jTk7AJ8HSBXI/dkkQCO
bls04KFl6Wi0Cyx7O4U0lzFghHQnmujVEvUaDD7SFcfiS8akeOuyONdhRYecXCFXQoTvieSA983u
S0RidZk2NVgDvZ+5IAB2g7mq4jgpwqlIZCjMT6U7DfQCQCqiMUh0/NtDvADajFciN3x+QZUYWsiD
h5kuBXhNEhaPcV2OxM2Q1EXqeba26qVMgNeGWVvwVAsh0luHfakSyhjqfjDr/TKFxC23kdFDD9gR
KzN9yd2pYMtKu4n4Sju30cUIhCBBnNlkCpkpmXA05OgL+n1fJJc5Zh15ECCly3CwTODbq9lqx6xu
dfaQbQFBc+tEfSpT0yY5pKrS6SBtR9zGiVmLE2RlCq2eNNP7dtoafCStQSRW9NS46tqxNsH12Il9
cAzo0hHRuWyAM1z9D3KNp6ee6As3qrXMdUITF/23uMpbciwgPafBxDT9bbJq784uRw/ofmtDMhra
/n4y1OJeYMhrmU0I2vJTKIB74Q3Wpn1y4orbt22E9wBX7ynEYwycnbH9Mje0tGpkjx+Hvl1d9uNt
e3AawU33bWbZQWG5pHA4MvEQEZmeG64kwrEkF3Z9A+4wH4AvtqnwO4hsD0MxEdVtzWp9ahR7tUOM
W4QKKVPr3EO6akFuLgl42FJbPRnpkHy3bn3P3tSivIF6ZNDJlTZp/KGfRAHWhJAV5Igc1CV6BmwU
8HN8tBdroVhNSH0LTcUK15GsU1iBmd+zjUNvLdRBBq414TVc4K9PkRbb9l3tgI/dt5pVXyBFWh97
dngQTWaau+h5PDZ0OgVvytErBHo6o/VDvMSQqitoYJc8zo42Z057GlB6qt/YYlg+p2vd0zaZyupO
TLl6p+tL/ZEViCgaQ4r4hSTKjoYnwMxrL6ZVRqOw6BXeNULM3FiQyOr1c3IP+IsYvQRJFkEpgICf
p7SqL03Sezhz8GBhbq7ZMETQMlM2wMlsjewVU9KdwHLWx9bNBAcAq9GR09pkJHPCmvUHQg0tmjB0
nxJ2x+Ci+PWb+kjAE0MnZsN6szJD9rwSE+GenpfFd4s5soiUc5mQV2LqXZRpY/tN4//OCNqauy9I
e6fJt1MDUHsecySA9o3wqxtWwKRCeO0dgM125zSxSQDVuCp2hFPc6MM0EWoWEMwpP9FGIhfJqzvr
QiHDoQ6nQTZ3dNsVJuc2I4nNpBnXQzU1k+oUG8Bo/Jmp6OPU5ukXl+S8+bAZ+q9qGr/pGVNk9Wkg
wbvZCzm7d2XMMgbduRk/ix4Ymq8k0tjLYQbsZDZNfE/E0lwciYauHjx10yiKONc4AQC0PaesQCmy
d0X2ESqppfBKGCaR0UrujeQyIeL3ZwVTte+03ZqTKMM7yQbMNL9Vw1Q3/qj1yUmkLij8tO0bEon4
M4mMgUg98qfQFviqzsk1mjzVayJ1LT0nGKqKuFVUFa4MpdIrajQpHGb9CRXb7NtDpZNEm1kqsFF6
vnsielIIzrgYskBuFN59TzsppiGqGUjr4EH7lnStT+xcTD3UCBC8auL/R92Z7EauZGn6VfoFmOBk
HLYkfZK75iGk2BCSQkEaZxppnJ6+P69KoKsS6EbnrhtI5CLzRkjXnTQ75x8JE0PBgjCRisaCwiab
WeCMKgj2qBjSoonkbA3pI7oz+nIRm80fE/qUl5J1qeJsLZo7rSyvvwMYDDliFEHwHBB2zUyFEqnb
aZbUgi9uoK9tHDe9AAy1/W9JX9SAYJqeSw7KEXPOVMyjioUO6hcq+dwXU5uGiIIxcJ7zMsPSaUFu
khMXMDaynw+hh79Uy0/aOzysImG1oXMJWdCCOuBQ14JnPZJpOEJS0YX711tE/sTqpfM9xF35uxdy
+oF+Wpo9GcJcTqoi//+wDJLY+uma9x8xKCODmEeTrqoCOuueomcqayjxWMOodTWJ0ilrK7nS9mrX
++u/6Q+VTVNO6AaqAEu0bX5DDpu5u/ZCO3HFhlHGtN4UP9KYARvrhiE4opFgIzA5c0sv9kmAV5E9
r9XFGV0kOLpyLvQ5+EZcm901fx6396dt1cZlUsv4MWWmvOqzOFBooSnGJ5ht4V47A/NiP9lWYSal
EBUf5Jq1zd4bu/SLAYGyQ8Z9SoRSw+P3KChnIJ1C8UaQau4Hd75f+s+GaIxX7Vf9J9nKG3e7I7MX
XV/3mSJtNR02KvWeF8aoPCbcBVVL3VShcwinkL+H8QDcYmUt+WMPbv7eCbN7TX1bguhXMh2PWWkH
NNoPm9VdN6iB7uDA28YTayoDprIpsmJwYu44dPNYv5C1W9ZxUQtxJMHI7RGuhDRum2M2nokX0VTP
kK8CLSG6nb2acj5ypm50JSCfM+IM6dLT7JW9tZNjNbnR2oj+qSxnaocq16HCtxcEJUXZtmVb4mu3
LaK1zxhBDaphHhvSl8OYtY2a+HTkJN4ZQSsp2TUmkR20GLp7yjrsj3C8su12x8uacDJTdBdoDcDU
gaJcdL22xoG8a40Cwc0t+ovdhohqarBddUzDVAafVAQKO4FdR5CwzK37a1Jt26FNmNH/oKPJEfY4
orhfdCD6HTDWVu36cFzypK/r8CTXMfQSRZ+xRkS9TG8j/ZRd5I6T9amZUMmtIPUlj3THs3nTUF6S
HSfyngdk3Ua51wsPXkwFT+ihia7H7lzPK25UiJCFNd4hfHzpMhEL8jick1A+v0PjGPlnv5X8mKbk
2DurIWyNI5VpFMi0oceD5U6anzCvHcUZeZN74uikGx8tqsCmjhwVjnLPTjjcSjS69WkOkfqiaau5
5cZi7MJopGAQ/U7fz9teyRFFipsJXB11iHQ64+ub9oXbI7XyBp6V3dU7072bwFXFvm5ysmAXY6Hf
aalF58XXXACsICTpH6xi8LzI6689papL7SCxSbV/5Q3exN5BQ/+Yt3TFHBVLlIc8NlVhpERnUtNC
uvhPabXOO+vGunJUjNu3O3rihkyGxeLiy7x34a7+L1XY6pssdeT8k5uHtMUus/gBP0Z5MbqZRO3O
vLLu/dnWf2Z/oYyCUb3/CBvPQmDYEbhGYFjwyr3V+oi7eU4P0zS1j7Acpn9LJUH3OtLUihQMPvuh
QuTzDrKRUtph5COjdD8MOhmsIe9R011vfoP4zZaMc/pOItFJcr4pLQ2+N2rLCP/LITKHjkrFOF3a
VSQ2ZVndfgoy98spzPR5CFCexLWfmuJ2C4a22heptf72ndWsYmuswJsMNTnzsaT1TD4MErSQlrJc
tYnjD759lCNKsMjjmCVk0OkakWxpU8Bw8f4+2JvNG6FLr/tLSrGejo6H6CpaMqeSlL3nMo8Lc5vq
V6Ms2te1h83BujAST69GF6UbqcdNMgrWULKVRp9ygxlDA6qjoru0y8Bx7s5TyKkwwTGA/HX0GXkC
mytIm+1ftFtRcGyjsEqTzECdflWMy0flgZ1Hrs7QXY9WWn7mVWrr/cRLuCJNFuTPLJ0X/DLrcMli
w75e6tjOJ35wS9dPJIfau1+3IHCPlQv2wUOUZ79CA3gn1muL+ARUD9BtoG70D2yDspKK0+Caj965
KmnaqviQVAkwYg4FNXvoEhB04toqgyNH8/QeIPLI0JcJsjUWE/CJQCWRWlFFmmkaibTvfrV92/4Q
mmA9F00wpjtP5zNf5rWORdtD/8qJORHs5YuRXb5CC1twQFPWPpRf9uq0DAIUkWSHtWbx2bmUF72n
ArtyrCnsG2KizfWt6AMToWQZ9t5uLq/gidEKyd8Hbbnye7lpehKAwOBddWtkR7nil6Lc3sneHafp
H0KiUVUMKJBSct3Q1Insp3gIlwLOl0IS+5hRYhnuXWuq7xBV18O+MKw0jCiuCV79Yl55iwenD+IB
/AoDwFjZwb71KNTdAd5vTDS+XoM9e1V6yc1Gk+WbZeNwU9Rd+54CtNLsldr5XzPM7Grf2AbK9yWs
uhcX1pUvjcr73+ko0ibe+BDafQf4R6PKXGGNd9oQNc5WBN9z6ExE9QRZ/ctEo5Im3WSVr3JqVb2z
7AbGaMDI7sejNPzXaSl7bn3Oh2VfOVb5Dd0MjFRgfzBipSqxXdqSwm+eGLv53awrnSRCmk7/NXXu
lu7G3gdq5qQMs4eWmpzq1M7G/OMIPf6xaA4tI24apW/kCC8TDcZshHvEuta96/gTtWfWjCSfqrJy
Sfo+FKw64Ba3inOC0rce74nvop2+uNzPvwi2Meb4WqB0cmY9jRweyv2unCzoibhPQW4NL2h+Faak
7DelZ+e+8DrxRN+C/W0ChoEoLb7xlQ8tu5IrEHYdSEgcATksv/tL63FrJJAB2R2lhKxeYnDsI7R2
1d3YvRecs1X3dJt23bVWFPD2J6QghfNJU25q0IeRxqN2ED9Lwyq+EDa0C+9T24Dv6xZKh8QCQRAO
naA+2V8Ox+zKiEgf6DhWQcTmFjACorAaj8R2+TeGV/V/CmHmknMU9oBTc5YImAK+pT3dTaKJG0Dz
npE3teR5BUGzk2nz5QfKcx4Wdra5pVV44C3GjTLeu8Jefy+eG7LsOSGvL6MoUjBw/KtFALrWAPJZ
1Uve2e6P3WyShoVuWGhjdKyJ+gdnVlwELf6pHmPHk5NrpovU3ahsM6hjAPTIeCxih4MDIT2E5kpD
s7cVJ3g2cT8744QtbKb/k+49sEWCtAIwAiR8m71jdsDZSYuDE/Cr5HMWm3oLX+a6ztLYToHuI4+Z
0Tt3npKUpoUUPZ3GIRB3BHaYD9b12WbE4sJN+rGzAGVpleIHQQvPkEOduMwLXUdR24jNuHeM2ka7
6HhpE83lyhtdqdY2d5YR8NY6ijbrQ55DVKJZTlOOJ0Iv5l03VIDjYQsqE7VBq2j2LUA1LmRWABeO
NtfjbQkyaiQt+NuW1N7UfNQ45I0YZ5YlsR456pF5xGjpoHOZvnza4F5J5RM5Qn9BRwa/Es4bizel
PQzYBKqH2aZEbxeg5hSxDxxsRmvaAYGkFeDOHtnH4AJhdZkXF9hX0zjgC86i64tC84iB/AgTzaah
PWZAr5g/Ff4Nw5UUztHH3RapVvknbF7s6hPb6a1FcZKdpKiMOL26VQ1xbU9OdaAphmtgIvTxrMvO
06cxt4170JMaTI0yrSxW1Gq3cdjL/MfdVD1cKyTpKg4Um/V+oFGTfmYSsK3YwgrQRqNS6wvvbW3s
LBc17lFvnAr7zjfTe1k57p3ZOu3XBB2wxQuoDRUIRdmx2aULDSrVxigU02/qtYkYKjalqoeV2odp
Z6yccWv6JKo0xBVGjeb1FC9aJ/Izh9XVZL/FguEs/p5FGRxnCmyXjHUhfevQTNLMX0wg7fFbkroe
7DtnpWfVqJGCg/DwU8v7tms8dWDYB6ZvwT3r80xyDbJt20WijrAfT2+3spbtHfaI80ra7y/uzNGG
EsCyQ029Z9LwXPRVccRipe8tT6CytaxhUU95ycAboXsEWcsyf3pHFACOvEGE4TW0q8Ci6LQoyRup
uKXdPeUyfrDb8MHtGfcXK/bMqsYt0RjjE7ol+XtopQSYrQBso74fZk5zybRKtG39XI+UvyF6WbNb
N3NJPmeczY39AC+Q72ur8UpcQE2oIyTQ7O6UstEzu7DCYQsswirlMLLpWr+WnuN6yuvU2y8EjH9Y
nPJsGAFSFwD+yftQHTYPuANpjphHW5AJE5OzOvGTq49wMszz1A+gEV1pFn/DtS3fF4myjnbKSn+H
QnfqD1sMcqx9bkrhfrScVvW1QgcIuY/bEVUn7riQK2KjdSZLvGqxujgsWrXegI4RMqs8DYWY+g1x
9vTbUm3jLzjOIM7hEyPlyGD6i6qZLJB+UECvuGGy9AUyIh/ZqWb1iWuM88PA9JpFdpEiBKbRCk8T
u2ZgxH2YboIq4cI9Zga1HWDJoQx2pkK+tCu4KZ+boGD+BXfSJ1JCG9pDzKJ623I9NAmqtHagvyf3
HUIMrV7GPRfE9rxKy1kObh7w2he9WW6JEVTmCmrvdflNq2AjExysWQ566+VVogz+oX1Zacc4dbMI
HwKGvXrn44HzaAvLi1SgNyYcl5rcjBHrMwyJinzr6EckUMfLUY8jLQA6ZU63O9b3NKjvZV9oBMw+
78YVqK4oZA9VCuY6bdfcYDU0DnWgVG5R9+t4XCuiaY1tb8mZtgQgDW++mWe9oLOoy3CfdlxmMEUu
DmKyWVkaFor28rgywra1YQk3feK/GhjlgC5O1UQCUIQPbrWQ11/7r6/HNLaDGz6uDk8RfX9sNC20
OYHz0AVR13nDn5Fr6tlAkcxOaDgrtRH50tGgs7riRF776O+MsdcgjE261Aklsp26OvsxMDiDNdLQ
XgLlY6NcYFFFo4L5bIiJ820Oadw+WFoW4Y0FzX270SoU+YVfWfump9w29sq6Dw92URMu4/Y6QxGc
E+3MHlkAwGuylw/oED3+crdst9cOjXZxzFvPyRNt9aECdua5XE59WXnfOGfDb6sf5y3C7mjPIcib
0Xq37A4YvfBaAjyFnenXrwKUP3/IyqXq/lJaqA7lMBf13VxBApwmEFN04QuswG50/fweiGkYd+Ao
RgaCCF6XRUhqdPO2sr6SurRsg3+qjEyajymjrDhV1kTxLbc5jXZUUlQ1LbpURjHwCLjdq9HLvpCd
wii/gW+ZBwdOMb9flHTDXe76ffducyk2D44R9gYeMcQfMdAFKKAjvf4/lWH/lsL5/06+/P9d+ID4
P4YPUALy5/MPaSDV/3j7HOX3Z9P+tyiC65/+ZxSB/Q+XHNEQJVvguhTJolT8Tz2zxf/D6IsYi7wd
37uGuP4zDsS1/oHujUBFJIyomv9rHMh//F/ocvjnGQ2QbAb/lpz5qiT+LzJJG4EY2AHBVyQS+B7q
6f+uPhsRQxBhgYXsahpV+lG6j+kIBthH9AIMzXE1D/7ybHpRER7vqZJ7CuU9GYq7NLcT4ZSRAdBP
pGLEw0Zj4kuD/hA15/qaz6/mdpf3D3rsk4LhoImK5eCl8Ro8eu331du2XHxmB+v5PxRu/9YTieCe
//yrUP7/TnP//6Kc/lqc8L+X0z//qK9/UdNf/8B/Pn228w/T5NFCa0uALGnl6Bn/+fQF/wgsuDoe
S3S4IGj/6+nz/nHNCvN9NPgeUY8+ksV/htG49j9Q0VMiZtm+ReMID/O/IaZHUfkvsmObgir0uQGl
GyHrkPmvGY9UhcvQz1SPpKqYbmReGjv4EXFj+Fn76bSW/mWTcIUJCDJwXJffXN9GnNs0wgYIoi4I
E9wvEI+NCUQGpypf8195sW17oTf3wkWAw4pD0aenrR0OXYU46yx8tvcQZSMKQfwlM5fRo1FJcQq3
0bhjN1BPxjD3d8Auc4QbVT+YzM2EWujubdiMLG7mvNjNQrOPsuPuaIoddiq0jddi7N2rWzA7jRYq
xmiWgDObufSPYEfuswu5iiG/LL5aPyDlN5fzySHo4Lh09fg4r/N2XkAVj1zTNu5Oa9u1w1bvEXyU
l3aYb21hPmQEAWSL/1RZBANvtvVMgVEQB4SvXr3zZOSgfPgMg5zmvRZzXgoi5EqEg1ygf1Ia0Js5
kztJcAUVmTeK8mE6AsZ9AbQcwbfe2E5172WvM1mehqjUMc/E/KDXtN5jEM/CyMzm+VejpvXSNAGC
JkePP8HcuSgkq/pobfaVwoL9xYG7fllFbj67uu5Pxuq+tFszf5RpiBYtc0kisLIEleQdeI84UO5J
oXLdcsmjt3idG1LVfE9Dj7fG9JIBqSEg60hGthF23eT97MVjOei30aH2MZ5z5AsZxTv3+F6/cczt
LOrboprzM6owAsZGgAeu8cf0W+dTfqh7Z3x0HLDmhuLlQ5dq1AKdizEzdRO7HR/8YURZhrk/7514
XinvQWN5whWXLG6fzCLHqKeXt6xDRLAuZpyV+st35JMoHblbyvKWfaa7CdbCjMd6y/fEk7SgUtt5
nJZzj9bMqJlgO/WV20xdmc7KXVNPr5N9NT8Mmc4vFFSCm459xy8xWEondsP+5dNyT2infsPbVJ4t
uN9zGvDpsOWDoXs1Dtu1dvYmu2KSFSopZLOb+z92j9OVPZ5CUjtbcE/fpMgT4mxwhl2/QFMwOGK5
3vh48zS9aXW+W5qpvFXhrAmTJbUDZOMQFA4TXwZ4TBKNu297N7WZEv0gmfDlP0D+RK6XHUCFrh1T
60GaOFcEpcxxIWgAUAZQ/bQnIiNymONQ1rnU17fLkarc/saewh+lLNKgoD78YjzDWC7R4qxIOEd/
uc2npduRfQLN5WW7aS7Ok82CtGnBC+fkE4q48ux00rqZWE+hZ829UNYQj07jnCRb/N3QdnfDFLiP
C6kv2KH778FQr/40t/dWIB4bG2Ya2IIIiomO1sFyt53vG59Lp8rLAID9pExMMMXqkD/iAp25EK8L
kxzWUW9l4YZyjXgR1Oc2ut5Z5YF7KFc44gn+uBzT7B6DBXGLRU6oQG0epsqa37RHcpSmW/1Z2+J2
DAw+q9xImq658REvVI3zF3DwpNxc3nrZ4r6VxC0nXXU/DmGfBOtVVxm45AnM83ezpiwNvem8iaXu
E4BaeWYA3DsS5m90jXfwAlI/FJuNqXJKz1XijbI9NGt99MmnuerbpH+RkiobF0Ie/aD6rvLiEceB
fpCDS0GYe4vZ/Mo7vbW+XUcyK3gmCR9Kc/mnWf1PX/d3YkKLR4k8lRFVVaGbSI+YZIsbQVIEj7qn
TkZVTm+9Ude3RIUZUe4bDaKn3t+nCLu+HXKJLvJa9g2MtP1VRVsmjVMhEa68jCIFfzjAGHDcDXA+
aM4AYogINW6Aoqo9JeULrEbF+9R3wJdAawcamYEFaQCA+g05DcM0p18896+y5Tkut8zbmbXztc2u
F1Vzased2yyHzLWDMwDsdmZnzp9W37d/y9YVMC35aN0hkVf3QyrJnClpgu87DLlVKPeZu91WJdkv
YdA4UWN5+R/PKL2jNYXFe0Zp6p2vBvUTkkjzs/C13ZRb+Eg2oRujNlq+BIrmz7UreyDg9My/CI7w
Cqwx6zNimUCnpl5YJxVk1XPtyz/jaKEPansnMUareWvHbXq60vFvw1oTKeBtJ5yhJeCG3Twa7WTJ
eC1Ce0CW5r0bi5iiJqx3Y7f8Xv3mNa3dNpmLzcBxmqd3U19+A7bgRpVjHfcGHeBmXsH+Yh6wP7tc
kuijDXt4k0EOONlYV/0pdndnD2qECsdu+v6p2TzWr2GujOAwrIZ7wspufDhT11wYP+irL7vGf3FN
IxARyir94UOsHsNNNA8j9dOnMCzbC8E/RjK4BQuULa8yCAAadXEQHuJ1RtT9Cq00P0zS5hiQCLi+
NBqKIEqbKT1iU+necKCJFxe0t4vhILYsGqoGK8PYpsZnr6V+mmxbEUYRNE92lw/PjCIBtHzjxZWn
h2gAGI1SC0UNbJQLzSmWe2opt1uAFH2Tl1V3EOlWvrau9QbwzCOm6/YcdotzIze1fPJ5sL5tXt/+
rBva+37N9d+Mf2hNKjk4rz5BuxMMjM0JiQQcvaVyHsrm0FIhiuitmZ5sTbtKQPkayWQEh6Thc1EA
8BfmXa/SJ4OK5JPTprGmx2uvw+rVw+n9V6rZQ2SNXX1YD5X4EwRNYqAcGd0pAZf6Mm1AB78kOE+6
BdkR6Qoa2KaXoNQgR8V8gnr5DCYa0qEcaAm28U18XcfFs9Pq8KHOBtKMli0d4iCH50iRI+KvMpI1
gx3m8YUh0ofQ5x2FLkrscJwOxpaJV9fSMwWas3NrVhzHZrlk+4ZiV3T4284y/eFxKizvVfE6oVcb
l/658B0bxb8bPpCkOXxKpbFqa66ZtEKdpLfSi2ryhU65QIknHaa/bOyIaAln78fzh6+18jewXz3z
4dTq0Jna/SNWkGBmr4EbFDxbK4a0obfOgrLPZ4SY/l6mqFTV4h3IPdAHP7e+/MJ8C51RJwQkNXdt
qECgip5THYXyB1D80aSAz+a9FNjKs6A92KnPKRk2S7RhMXzDuW2rCC98duYSan4mytGiegPZ2ewu
OyDmnZ2oqIrsTz+Un74RqHu7tnZFt4iLA0r2JDos+65r5w8WcbsfvZqmc2NM7WvmVc79rMfh6FVr
g7MHdLKbEen21Vh8T02Y7iaUndFGSs7rTK8oo0DTB3/JKERlboveO9iovHnTCEHAcJFbVVR60/2a
3ZilbpOmPogZ/T9pekegR2rqjLx6yFqV32ytrY7LAOOO4Di7N4NJ1ztJTsHOh61JrAydk+CGPREk
9qg3SHLh5OHdvKER6jHhkfgxWe0rJtUBEXM9aDMSOeY9jnHp4EtBm1GYtLGzbxrF73ktj45BhqqV
PofVRQbI5Ekc83grxq0/aESeePOdID2Rzmv9Ld1hOHYUdvsSIbbKpHPW9FxGiqyfY0lEwEmpTp82
7du/+sCqY5zz5DyREBBWUG8e2qK6HwI4cyl32lfVGrMbUawDDn7J9FCSMWEWWbizZWrdKHch9tvd
XBIufbJ4eEtdg+GMjAog/utzTtxT91st0th1Yjxksmnf57FyeT5WOdcJD36WmCbKH6YoC/abitDE
Hpr0XPOiNVDlyiVUS+TOTi3NgHhynq8Ukx8aL2jR1+1kIKwHo1ubgIVdOMduANGKqmFBF9Jt+tes
iF/oA0di4KDMiBARqc2XBvYXo91Ao1S0FZBeIN5mygdnBm/WOJS7PL/SpeRqvqxehjwExXj5tBRO
fTCC1KfYfWsTc3V7RIdID/nmawJoO9qwu1UCLw5tub5Usz/EnlPU95z/2Z6ww2w3jIpaR4Ra9yn2
BoAEoT7tAllpZBRl+9c2hu2zbKHvxsybKe/sX6ahVRkInZrjrWHQoM0DK0xh0QeT9s6dkR8F6eqX
WnAnOaWq71yl1U3RdNWLzRrAwcRSxwVCTJjDLzBXmfubT0efYC9Qqk6Vh6jOmPdd54tLOuiPzjFF
UgWjURKxIQUGuGk76TrlyGtMr7lHlmYf6SagqZsgxXikEGzXOgZxglzON/3obQeYbjNBhmGcZyNA
MoDHd6+HwDyjjzR2CE2cUwNifSyEa+zy4gqHAvLW78PaiVPRBVd8n/yszbPWpPPr9cj/xIVqotJ1
D8NcWr+8edrKhIX1CVnIF5r6NkKECmAOwTGONX6ssSedyWZPrrOetShfTI4eNOr3cNcO5XAzFDCW
o/Pk0RX1jOPuaVbuDUYKsRs964GF4bcO/zhLdiLP4zDpGf1RLZlxETlKc35q2fgQjc3hTZgTi7Sk
rjzxfJQxoYzjO7/oRzo1All8+8uYZRihuh0/vdL9mYv8PMHTxPAmkVWTXRQ4t0tPJXyRwvQMfv7X
EVevt4mcB4MtC0M4iZ1f1L+WoPMvi6vfwsGwd4iSsiis09stL2m5nnV9R/pjwwlUBcdtXeCp2YvF
rT9yVq2kEBa+Yb52tmTlYqmIiMttEnPxU6ZDJ1qaBgqCqRd7pHNxdXOQjdWce7uKHVXul60Rz2qr
jb1BVOKht8THlObBOwdheZxl+bsxGxBq9OW5GxfSMt4I/Nl2nd2KA199m6T2IIjfLV/miQ2Ro00y
XoQjuwILPQKtrnkiA5IIJuq0kUahBqsIbM/SYtebk391KKY4dbziwB/sdwTdPMti+8bONBIthTqG
6CadwIakDz0qDz5u/82RhHNGhAwWJzcs9FcxWSb5leSCRLw6O6db9ui7u2iyFwNR4BQ+2eHEVqTS
4LZnMQr0eCvLuroXoDaYw6W371ei47zR3QmhgmgGfE4WpLKxM6yEsRDaGAoGzH68C/vwu9ABiZPk
kUY1KW2LYZ8diTMERWeYrEH/igzhWRktzHcPuJ1bwwemwPnIUsnzKvg6aLqton7ypmPvotZpCi6k
ObtLqQC+mcS63VtL9XtzzSn2nck/jhMLKMuLGesa2XQv7wgnzE5XLarf8XfYgTxQxYSdbIUKAFyx
dwXeKOlZSSdWBh7TQiM48tOnwfqUI/57vGm/C5Qvu2aWKIGRNMO2EdoIrrTj28MJZxDgFUwUOQVB
T6pWtT1aunnurf4Eb5RhLaKbzcEbFPeuRbRa5l64b1Fmps+l/WXY83TAOLDu4SflF5IkHQFz0ZXj
//aH6TwyrveWVR0wYhJ2VFrP3BXDva50d1P7LTAFUp5Mz+4Znnw7ERB1tL00w2SX7ic1PkAw7lb4
uHoO16MukQeksxepa+pll11jR8H74n4U04HHTaCEcuWhSlPSkOZuTbxi+EUDmL4fSoQW5Na8Y9up
4qYtDiVpiTF9q7cl8/ixSysVrxt8jFMPr3Nd7B1VXNpa/emIpSaKFdVXxr/XYSVv9qYZKLy2GvVY
D/4LFBvsboUUnRNmPDRkL9xV4AWIcIyjdvvhxIp+tSK0a5ISrhRXbubt4XBHQjLGdadr+zFU0ucs
Nawv1rcvz4cptueanNsKu6k9bAm2XiKogWDw0U+7uiQ3J8tyiMgJE47shYjzJeyRRqLlnjLzRABe
G7XQobgPCIyBGnewgmaRglEvpcySwvXM2w45OpB48UqW652Jr+cYKO3y5gHxhJNipffWJUHOlsN3
4wFEYjSKz8zBjlrmzXNnL5+jA8mEtFNFZVPzGaEgjmS39MihQTEULG7vLQrGGR3UYBlPttffZH3I
uom7Etd1dswqED0shxI9CdMrZPLxGuWPa8y8UsXevVsHtyaDNamGRARZfVya5Xluml8ou4uj4Zly
7wklL1aAYIrAzZkT5c5OMcxfn5PmiB2B66JOwwOZPo8MHibishARtUNknYWZiDf9ZllxoEwtC6a+
6vYZAf+SVRf8BGv+jevJiyYEXdGMCSTiiELiYRKL1vcOKl5eTuYpeeg1/p48HJ/EpGJv00PMkT0+
1SiIQlm9Ux3QnzabhnZ6PiEurItpdI/ERB6UY3h/AwQerkwPZbd9qJlxQuIaDTCtOPF25ZbZeRQU
m/s+Cjv7HYYoagg4Qi1aXbop//a5FCNNkAJjXGG9WzUf/ISBzKtEvFnT9AjBdrZJMnY7zFuqFDoe
FwfMQMZdvlRJ5jfNi1vW+WFxlzOdRQEXxzrvt9X5hIm9QcB5IfPEv5oFnEX+VDU2X+P6BLoTYOXY
4ZfvmNHJSB7PQnt+ogKnPBP497hMfF3hrHYI3Rid6vqQjtu2y318T2NZZKyczc5O99KrX6QXnqyy
sjmG2PtgzDtsv+N6zXUOV+cVA8df0jqsS75aLukvwtkbJJ5dCLY0LsHw2+ynd8MdkzC7Zlqo/g+B
U9O+G8Yq1uyCpNYWdZLPXZijs2y+uGchswn7nB2SOEusUYQvdkk+Lk2i+h/l2jvUsneA0Pi7qm89
LO92IWhjJ4WJOK3cORYqK27lnG8Xq7fFy5ZxuJOpydPi/jLwpLToY47hdKvrTR/7LvsuaarZrb25
XOZ1WBJdLAhUnZSxZYhCf7pY0jxDwvds0SuOagRcW+fd1bV3S9LyLszLjU8PVWI429veFp75IeEa
gsWmObZLh6Oz1qiJf4Z2h4Mq6pcHqLTdbKmDXf5dtzdtflBTfjWDsVhVuOKc8gdV5j7o6JLosOI/
eNtQJZrcKrxm1+DdKv81FJVxyqB3eR4vCJOtF9Nwid92jOpPTn5IUjf4lX0ifh+BM52EYAbsZaaq
gPANghoocLnMvFnSaJ6J8L8bDW8+TEiXbunf7WJUZK9zyoQu8nOeZZz92qC7ajGoHbbSd9utkf8U
w67djPzslkV1y8f/P6k7s+XIjSzb/lCjDA7A4cBrBGJicMwkc3qBMZMpzPOM9/6y+2N3IXsig9EM
k966ykymUklCAHD4cM7ea49brZN72I/80CLMH2t3ZKZCe/St075Jt98a07ipwTmC0sr6NXiIxQYm
6s9WRjFtcIyrQMyHhC9xx5bkF+DWjZ8ER702UIz2L7lf3JLw5QNAaF6QX+yMoupXaaoftSLYwaXk
iRErnWFzNF17oy0W2Bi5EBDY+cqepYNHL0V0o/RdNwLEBCnbbTDSWl9x1rItcPCaW0M2rNE+1WAF
9PmGBFJnP/pNueU4lbLRLpsHowenEdExwEGSEnKIuoal27F+NzJdT1RXxDj+MhU/R4Fc+J7wsXMA
idfz8HkK5N6OGIQoAVKc5smB1NtNy4qLImQVqe8lNBKWo63qyJoJhnC6mekUbVGDgmtE2R6ptT5R
UaEsjq6S813W3XfYIyc3/lx38YyMP8h+wDQ6xr5G7Wv4hFe6QrE3sCrXzVPOromoVxTpddWvwVmr
qxFghZc7kCYxCP4aU8te22wlJr3RdiDz5LG2WakogtVHa8o3wdBNxCpQQKgUHwLBBMeKwqzJqgef
ENHJbGMfqYjsQu+eD3Jlz8bUrTpSa8VS/itvxrmuj4nez9RNBiaVnuocKXrNDQXSv1Bq1WvNr5h4
BTu/zYwI/a6FE7xJQ01DtcsyieQu2E/42yHkzI8Klei+1bJqr2kCAHgp2PdYAvvTGELgs+vCvWmq
vsPAgABqG+cS2Q08B/i8IlZPiOfleuhwasCARVKnYjtbz5Udhl4GuurGFwUTE2tQsNHxyeziiaOz
AEmI7FS49zG195+aXiGz751GW+vF4lhDC4SAq9CfraK71jIbeV4eHbAohF8NCROmd5nm+7FCDm5V
8cEYXei5I5eYRP+5ZV3+zcutNn3u4IRTTh+ssiTWv2ppo7+E7G3wfvtp+LtA3s1pkooYjpFyjd0k
+SUbS78OU/B1NXj+HV794VuhxvFLQu15nSLRI7+xTK9Cm+I+siVJOTQyvxuWJW4oCcldXLPR7JgI
73w3esrm1r8eEzd/CDnd/Oz1pqpXLucET7pa6SFhDb+0MHNBVwBBuc2rLLlJW/KzxQhMMxYyupmG
rvzWqdm9GhDlbalONexq09YDRWHc5GNde9mcPwdVfW9F9A9QcUarRlbaIWxidcuA6LbCpZ/AC9OL
z4tw6NhFmfxuFBM4hVAGw5cRcexVl1mCOhNmvqlESU8tctCvYAFYR+AF8+cxZj9ip2Jk35G3E0st
UGSVsh9Oi8DeoejF3qdq5+tgjfVLL3FAoCEstoBkp80AGnELNAusrtmxLA6IRYNMfLISpzgYRtl8
yw05XWN6KY5FNPsvtUHphBpQHgibOmJtMaqzHLMGhWwrAjFQzs1Tqwl8IY0WzC9dVGQrLRL+jlKp
eSzGLxAotGc1tj4nI7vdQ//oHprACjwQNvTkiAjZgQeI8bm69bHxm5EljM0FKqLl46lgRqQZcmaC
Mgv2eJVBjInfD3vdENZRBHh2p1Hm7BBU+qvkAVzN4Mb3lBiAO6i+aOlPJsmnmhP+5t8sPuQ6c6je
znGvVlnvwq6fG0ldc8aQGASOh/QoZIqx6n+gDPq/pvkR7h+e1v8utbh5/vX7pYBd+Ef4c0t2z+/X
qp///Of/R3lB9hPCH0ctsbNLvtV/KC8MwkmkaaOxABbmkm8Joum/hD8LxxDolMJzv+R5L0HW/yW9
0P/l8BchI6KYQLEv/47ygsSdE+GPZRDkDBmFUCHdsN+x//TJrgz2ZjjAVNE7lK5DcQ2p4ncEqjqY
vsVBvCJPceLg5fwQTfktDLWDbQ/286xp0y4P6xcZIHGA/nxvoeynUmPLYm8C5mApxYbpfjcDzdhm
idg5vngQU+OhWbuXlsIdSLO9GNrwL5lzSGZJY++AuBlEkj42t0X6l2lCXSnTxt+kuht9bltV3M0h
c8ShmZIMULSEvZvFkk4WYAWmDBeV/qeiqjfMdl7iQJa347tgZPMKOAQudGFsJ/TNNyFr6E2U5RQS
LA4WGENAF+RPaVF/qbL5BuPEjUBsuqOGSEMKcJOdr7OIJkZX5OZmUgjwx6Kw7yT16BsVTOQHJwfw
E+us9Q9dnT61ASkZjWWsowh0MvbwtV/XNLGzIL5rigofA/WEDAg66zLi0ra8Rhx5zeH9JYzES+Vo
+1KmMyXv7Kvq9Q3frnisqtncdoGDoCS3PpuCfinIptWU1do2HYevNSqFKZgfiS/5jai4v6a58JgU
6vucqSuZUXc2Y+MlRwcYC7SP46Q95JF/LHK3X411MK2ojiLpzFL3lgq5hc415/xdRt5Q/vZraD7l
X4Veb/GXN78zoeletbCR5qa6mfmHRZqFj6ZN99S08JeoThLKUleeHI38BWxMsrKHWH0KjfQxrD+l
WD1R1PtspHA3f45GfKOp2zwqw3zGq4k/M6bOi+ohrvmpmWgpCCLiWZvFXK4kuHTm2vq2qY32TlFp
9/qJVTTK2Gf5KHX5qcjzjS7Yh3VqU0tNNmbRQtSqkJRTOnXXREGL3TiA0RiFZaBPVtXGoP+40nJs
T3qFF2Ucwh+g5zEraj3O5kHds9Zu6NE5R83RiAVByxZww4jfZwJ8TB0QnZNZXlagzS/K7GcUFodB
zA05p1g9Ixy21KY6R2MNMvrdVKGhDzp/P8Toe+1RUR+0m3WdAeXtOEroRoE+KHc8jJx0KuYcHkOG
+XZt9L793XCa7yrUCsIoJsvz06YZqUb4VMgKwu4bKjQET9GttFDXdsfJN3eMc6/WKySyKn60LXPi
A0kh9AwR0oUCPEMgNeu7hpeZ/2ltxkr7TLkBxw+cp9FYAfJCHUPjdY1d514Wd2nofy+QdvsuEpcc
tNnXLjE8mAvkAGfsizviTvCV3MpwfmhSa9pjcfDv4npPHlrOrmc+THm00d0aTU9W/EZZj2OZF7JR
dJSJQPwRQAPW+XSF1OieRd9lHzFLBZzGeSsUA/TE2tDb8JLWYKdijdPeVlO5l1IN9yZb412Bb9XL
mirdYc76TK9307k4bMOQRFVbRymu/rJm88Y1iuA2iednOfnqNiwlDcXi1kkCcsJoLK7toPasIdiO
CJD9Hk2CYe71WKfSl7GB6OY/TC9UOkvK7XUDlJvmAt+YO7peEpgHIoQ5ug7drwoZRGfhuC1riQmq
wpbAUr4CoeTwZ+Uv2NgQczoiJ1L9Nyi8qy4M77HBW/tkAuFMXciFQ0FrO8V20+t3jklsjtCOBE/g
K6OUg2tAFjXfDKViBq3Yae74A8gmR1ljhn1pOi3H5Ypjv0GADP2dZG01w1cnnq/jAWJ2N+ugkWeO
FD6luDHc6YvKbY6nT9RpeK2JtrdJAljxV6NjXhjQykcAfinE7DShVEAHhm0fsFpXzT/0BC2GqX5M
WXYc9SC6rbM83iiZDZixp+8iUh42sOuAyHfiMcZfbqCvEosECFesHNQT+PAyjxQFta4LucexR4Qu
ByYTJdy67PpH3e9XA9kJpf0jKEW+CksQEsreqVn7NqLqp3Y37ysK56HePDsV7puqfxxxAIEr+wpQ
qOc4MH6fuv6GyjkamhRjSVABPNXcm0AN3W1q5doVRRg83YsEqc/xmFZDtJF5nv9CRKFRNKVeVGfD
czSjh3Dc+UHRY/fsLPII3mYj/yJ6sz36VW54CGV+NeNoruzgyxBM8Q0kj/FH1PWuVxdUq1jvorBn
8Wv8tUGE/doZiOWoHVVZK7C5D/EYPFdud+z1dh/ZFEJFIQ5qqLQdtdXhW5ziosJe6W5yiyXRtqs7
Gl6rYvxJuBANgIAgAJcColLfaWhQXI4o2DvzBjpK72IwVUgCottIlPdo08nqsP8Kympa63bP0dG1
rqKYYU1JL/I4Jlhr6ua/yoi2YYTrda3p4VOgWrGrbPvXRC9vC1zf+qwvgkcgOA0gjEUFKVqUgski
jTTxDD2li1yyy4VGDhE95xhv4KZeBpxrheUXavntTeMn3b3UNXiKUVbd2oskk5hA7TbIkGkWfaM/
BIMT/gUpML1u7Qkz5h9lJxr7ZofRQn3DTIoj3V5EoIJwrG22CENLgxgodxGLVvNs/nQXAWnKcsLW
IkGlgroU9RztgEVwqlTefQ3AVzzXlWZd4eLzKb1zuG+WjfW4bLGdZbMd5Mu+W1+24I0Rp5+S2Tfu
HE2LKNo7sCLyidybWu67qC23bkTPbmWGJFK4DpgXvYshD1GsfIZsiCmTntCVlWUcnLPaOM7m9Ky5
fvuSuAnwkzirHmFOdrDReOf+SFfTngavog3yoAeg9Qc9Q+A4Dj5aQMcSh2pqoVW01dI9p4lMdkFY
HumJ0qKWlX4HdiS8Cvi4md5rmgMSqsONjnQAr2OKfvZZkubhB5gyV+D+IQ8U4R1evu5ujB2ZbOrK
riLKgnX9MIyuBgW0nVcjOradmEMKMrFtDbe0k7CgJ2hE3DkKrjROQe4KOiNVmhjH+crHTr3p0sj+
1hIVcRcm1TM+qd7DxTH8HAgHgBpigHQJpqXilZtD7KUUeT/ZcTkTb+RXn6KOrR1JkPJ7UhmIPpkc
G/wX2rwDch8dVajbdChuEbog9Gi2pu/ZLGVu89yTCrUjCOpXOulrbbI9ysRHNdVrvMfpIW/79gkT
9G3KI5bO8CPO0qM2ccC10+GAJDm+67pMon4LUPAF4L1K+efBtlBC9Z1vEG1Gb/s6ozjuUVndtZRW
VkOdUFiNPQ6HxYMqiu5YpvPGSptPHfFvZi/FxmkYtymLBXalYTfE6QtaDspoo0qfJr//0vhzh2PK
pCU+hxn9jnBv5jlANwL/ikDk24oe4x0On5sic/borp+qBIMUe6zq8zgQxN7bD254HAw+wtnHfSUh
iDR5rt9amHIhqZXbzBnvq6pd6zUexYT96OB7VcSHHGlpsW5MrXiSGvJR6kKWMR0QUK1KXRFzVUY7
X4s+DQFtU+BWtBM5x2eR/2WeW4SCZUtPd7KzKzV2tAC6wn0YA8QituHvrETf4DL6Ytp1da0wJKxK
NCjxqsunbxwuvrFWHzHqUeNt5d5w/qqAaN8RLEI7r8DxPfD3Pms5/cWRzhwYm4YT7uTVdvuLdvd8
1bmPYxJc0+Xe0vZvNu7YwPbS8KRFkoyNP81whBQzMuGk+TqS7raO2BOmjetxvrs3aPd6OkebrKgW
ENyVaomMkJUf/QYJBbvMjW+qdllj2i8irLRr00lusDnOm26xRcXBjWyeTNq+9C76G71NrsEpX5mw
WdfzkitGes9nd2FQuu3VVHHaUAVAKeFeER/GMqm3lJd+px398WEcf1DHjugSzkeRagtQFVCewzDq
WjffEOKCKy2j20GN4Mrq2YOzhGkBjVc+4g1+LVaaemRh4F+hgcoda1vgW7Vvm5TLW/NdMyMWxoF2
o7vtNpBW9BXXlHldTxWt4b9v1fi/ViJQlingNIOuB069nM8XQPT/XjD4f/+ePucvr2sEZ/8F/1kx
EP+C+O8IB6wPCHjd/O+KgXBJFTZ1kkltxIoWZYr/rhjY+r+kJJbUxj8h3lqFpPsvfJ9C4DwizRur
kfl3SganQHWiGDgRcX3qE8RaOydAbquGpxP1mK2NYoTS0nXDvmntqyque6zpxOG9ek5nsgnOXU4u
KQFUPGwh5WJcehW00NqV5Ug3JMjEFeGmLCAh9ovWp2aV2zSxoS7Q23m2r41Q+nJ72CRcUzo8Lamf
XC9pCI6o5JIuqfGHYRDtDeL17l5PmUimpkk5VRVTe3ARwW5d3OD7j+/3xAjz5/ouOG5L8QuUkidG
rCTrIuGguPLwhtqHSse7l8cy3X18lZOqz3IVA5w0Oj2lL2WZ06sQwsIZlHgYoxxytidNscXqX8Kb
iqbNx5c680ANLseQkYwYxzzB4ddlEztmOdFutzh/tK4Gr1RWLvvwIt0LSMBr4O+oixb/Mn2O4sKd
vguYWG6Vw7dhyOUXSHXCVY9dVlBCIRhAkJvJA4I2UnVtsHFjR7sfKe0hUeBMVtauNyBxXtl9jAWI
OMh9U2iIXNwwYqXBS62hwzl8/GwW19XpaOPHYbDi++RMq05Gm+XghqkkxegKHSSqf8rbbGocaANJ
x0xAcRyhakVniJTRqoxvMkgIiJALsBi4bKvwMww9Ou5JYiVQQclpXAc9Wh1Irw4yqgGlwS0WfCgg
aT8Q0ffxrz8hyP8ZRASHKAGh39alzmT0+tMcI6fNS58QAE2wEx0qVe7QQiIa9vt11Kia3QIqqroy
xguZAGfmBMN0pZAGU6Er9JPRW1hRTm/JnD2szd1WtQgeKyRusBfHF71v/sNJiA3wfFT6u29luTcM
lsLFI2lhUnt7m+A2kqmGdEu8X2Vsi1ZED2hfga9XZbn++Im++/iXS1nClhhB8fEzUb95ojb/cSoI
ix761S+27xbXTWs2x48v8u7pcRHGnCRWRzHPnSZigHxC8hlicYLUii+8abIbN6OoqID2ryFgdBcm
gLPXs3T8pdzccsW3N6WJjvwGODpeX/jDPdjq6qa36Be7SU0vJBfN48f398cr+MrLis+RG5RMbsRq
w/U6DRfJkm60KtIGvYiAKaDvxOPVWRB5wnIir52S7w3hocfOrtrPGdPBPssbcwP4LrkwlZ//IQwc
RS3fdoS+fP2v1i5pDxl6Q83yIKDM+y6mUoowx0RtikcnE2V2BS+a3VUDCXKWY3WokyHfdKgqL/yS
ZY59+0TIQMfbKRzDkewOTj4YG75vSGdPemXF/t2Gs7ErLLRpFio1DqPlihpacGnifTc92FwUa+jS
vsB4evrd2LlJD0u5WOk0nATEW+CToniHNm1CQUNGmAlZm9CE5Tc4dGczdvuJtNytGc4ohMFM7vuh
0j2KOZAmq/ro2oHp0eFoLwyYM0+HgA88qTadZxKITl5TV1m5jb5E9wAvfrJttHrESRKplmXP09RJ
CndOeOGS7+Z9uj4WE+ifZ2P8ceO+HhmWHQW+owvdK5KqOlLIINxJol4vmFAfgbb8KrQFTEHMClai
Irswzbxfdv5cntgYxiYtnz9r5quBaRtFOOUoj+nVNggky8p4dDoXoA29hsOYWZbXpGa3jVINdCKg
aGSqRea1JHjsJh3du21bciPHxqA9QHe8HljKk6LsNjZ+WvAIaNg//qbPPi9FV465EVPX6Q+epqKM
0n4m3oZOGrpFrb6dCxrxiLBKLymiQxU466xJf7NZTC7Ml2fGsWu5DA3WG+mwM3v7FavIjSBm8a7a
tuluUTaCzhin+qqk77sKyOjYBiyEj6MszQt3/X7lYZS8uvLy/796TU05dUZbocfoqBhsHJMNWpf3
8UbLp+e//3xZ5GyALWw8zdOlHIeM20Ipg2jtIOYXVqn2uZ//mnXr3i7VwuScyMgOeoX4rLywmp/7
/F5f+2SDVhUSWvTMtTl+t5uqLoUXjhB2AiHCnTSM6AoRq3XhE3i/KLGcm/RQXTwnyw7m7aPtOtWg
U+WbLzCFgkGr6mvOAvkhyTGn5hBvLgyic69SWkyI7Fq48OlSMDUDbDHgjZ6VAVZSiZ/s/MT+qSRs
r49f5ZlVh1tbzoek4EGUOJ3sNWRkIKakjlsna70oCZAH5T1ZCo2V7dyJulGF/mc3On3ujdoCwnI7
BSs/NC68WLF8GSfLjouL3rDJdSMkzz35cqSlZ0UewkmvHQRZ2D3kGo0S3Y48STeqKJ07retLvNGd
tZlznQrzhC0lmprwzkwKfWsZ7XhVcFY+XHhEy5A6/WEANZRhLXgzzntv3344dRY4GfwtkFwJWAsN
vJTlgzHRx6t9qLfYpwdU0GDPkMnDqqjpKLs1U2AuzOHC9ujc8LeVtNggLJvp04ArcirwyzQ9AWV1
RX5HSoMlyEvszHYZ7eNJUw81xJsLYVPnhv/ri568GTOt68wuOuEBPcQwqEhX8eegXtmShp8AJP/0
8RM/N38z99vWkvFnvjtVQ4IiWwl/uEeeFecvC6WBnRHb3uJEAGAYbXJJsb2rSSCCvZNc2oqcu11I
teze4V9xHjzZ/xDIzAHO4euDh2wfDM6j10LX7K01UOTSkGJtiPOg4L0cvGj+1HSu/PGWv21Gg+MO
WMvJP+/L1D7YjVWuMRXH/2A+YuuBFoTpQfIz345IA/4LScyYyuHzyt+9m+rrVKXtuuqLYTuB7bsw
6t4vagaTAzs0xZfJ6XwZla+WloGq1pTYSiCyC30M7zp8sDofCVeieG5U4salSZs2Ivjy8UB4PyVw
3WV7IG1Mqu8KD7ACiP+FQI70z4g+BQtov2freOGFvx9uXMU1XctE3kKR6uRkagCbxetAdlfH5H/v
lLZau2aXrMPUag9+gqiDLkZGSdt/cUbHuTDXvx9ty9XZ9LPFM202wG+fLdSzbCAoW3iuFlL1V8Cd
w8QJntKcHUJQxdqFGf/cuzTZyEGJZpdvqZOPOW3pnScZghcCtDPWMohqElMc2+0s5tBDpx1gGZrd
AbnJ33+bVCGXowXFOTTib+/U9I06ixepjZ5bw03A/s1rYKFduMr7tZOPVugcIflAJCbtt1fpJLTR
JkdPQJEdwZssFEq5qcPaiSXu4xs6fym1IJWWncGfjfOrz8JEDYGLnxsCdDZ5IqNVCgCy9bri7xc2
WaKp2EphWmwsDfPkrpoASauVosLodZzKQ5r8DHs/8GjuUgyb6Cz/gzsD/0KM7IL6/wPgeXVns+3P
LWEh5BnGaJmbigOp4SJUMTALXLjUmR2IodvL68JUgyf7tIxhaGXlZi2S+IYQdWiPpbMOWD23ZgtJ
z9FyuM8BA5LVIvrmsE57ZTYWa1HX8sIvOTcP2EjJ+DlM+lQ93o4caBLEDcne8EAiJ9vBL/oNU/ng
kUPyPA0Z4nYkePcTooVtG2p6duHDfL+0UyUX1OmWGh87+ZNlp9BsRNUo37whc/p9gVO9RSSUxvpN
TOj6PiMubfP33zLHOXD/7LaYeZap4tVbzslHh8lPWhL5aDhkSlxOUx/lnlMxFXx8qXM3h5yRYEmU
izZn/LeXcqZkFJHPTN5NUXQw9RE2Zerj/unyB7l0k0c9Ci880HMzHbtnXEaIhCTLx9trRrZIcipX
y+pBgptWaGCCwT3sCtOqH2hM9CuaBPrOJozvwpXPzemurZYlBbsfecxvr1yFZmcBPDTwUxlIzbt6
2mSDyL0uLMJNH+SXvqFzE5HrLCUAKFsOEIy31xvaMbYGjadr+g25NFkn4Y7mZEgpPquPX6Q48yYF
ClRboSklbNo+eapJRMpEEBrshmnqXmfu1OFugg8TZXZ1IK6w9ty5abelCe7H90H04oFCiB8n6YGS
Fn7Vyux2MHPqdV/3eGPhWmxC/Jnbj3/nmUfy5meefE19nxvJPPLywyFLPLs0mgcqEAWXCubNx5c6
87a5FOuZyTOhZXZyOoQnUSdlyflg4A1d0VV9rHEbfmlpGW1Ag5IK8w+u5xAsLTiOINI/+ZZ0FfQ+
SYPCW8RgD5k+tPuGKLFtXRIrOs+k8X18vbOPEnQgqa+s22iT344uLSByorU14TW1CG7iKS3XGsVU
4BBYEz++1J9+4Nuz1tJ6pFvIMVAYrHlvr9U00KbniDwMQCeYhsLZ1D7BnIE3XRCedZ+MSt27rf4J
eDzRaUkSERShubdRWpGaKtBvVcbvuGvETT26SDqyxrKtdYjLksEIx9S8KssRCrlfhBSCyhaZml57
2ghBdj0oMeLjyHBjk5haDhKvj98jS9XyGedtVaovqHYICqxCX16BHkCEKbTMgZkzN8P9SGTalZvm
MHRsfI2fK0VxAMltCrSQ3ae1zZHO3KUpaY4r6Dz2s0zNkQgRaULDHmSREleIA1BuQ4UUFX2e6BxI
WAFGIKkSILd+mvwFR7ujFI92ZFcB9fxqGVSTlqSr6VtmZOQrIduutyW4djRhWmt8zdjWpzhxJTQw
hFSNiUQhbn8McVV91icptkNl8I+RIGjhvVDld3eKxKe2Yx+zIlRsQ9Vj1skUG6d83domqiXSo5qX
QHYR2QPahO0jVPGMVqwvmq8OVKZy7dRN//TxuDg36XAC0Bka9ASZ0t8Oi5kFU3VVQ1UtJgglye1v
VdpFG7MjFNyxkxy3X2Ne+MzODXuseXxlNAU4aJ0MexnngFcRJ7NdZVNs1q5CTxhOoI/C6sKwP3sp
k0O9TaOf7+z0UrDxHaNvqS91zCB5qTe7MO+Kb/PMG/r4SZ6dv9lGKkF9CTP6aW3JWGINurJHoO0m
yjPdVh71LMR/HbjXTaE6ZGRZvi51p9q6UyA2tTm5a4sa1xVaeFKObXNCgMqpQQORvx1mkCQkXbi7
j3/muRcu2XoufXU2ZObJWWF2mtEgfUj3/CArPFyYKQHH+MyJ/MX+S0rddR+rC/s/Y1mWTyYfeoQo
JTj5W4gfTibyzGhh5wkfRxuQ3AAzzZKiVjqGy8o9CPEt4VQIAsQwabOTkGC8QP7qHnEcVN9yMrvw
xebZdRDBfiYi19Jvce7gIleq+U5YrPtQzmGEl8sOhp+V1qinkcSyl86cavvCjYhlBXh3I47F4YeC
PaeTk/E0dBaMSfgDMNDwDCGwy7ttnSz622xBsq9KCOVP0oEZuCIQM3ginG78Qh6z/3mokICu0K1p
d3ovyuLCLzuzVBqLRUUYkrM2/337HROeVzZ5NlLZgTmzVdH0oyk7i8xgHOSEphl/fxQZBl0TrGwG
e/PTsc4jw1aYzTyHRrc2qRorgjQIILH90L4H17QAx/iiPx66Zz5maKeKJYzpisPu8nJe7arr2ekr
sJGcU6oooCpZNEBYXPfQdlZ14VLi3Ig1Ocej+mG7icTm7bWUqop+jrhBpB/4HKeg3IAEX0IXW3gD
muF7qsAP4w4zp5fMOY6Dnm+1aoohQ5B+8fGNL6PqdNQxETPmJKGKFKHe/pi4AbDjy5QtVw5osKGe
sYJbMF8RIATPSx/yYw9Uf22HQ+SVMm4vXN5a5oTT61u60pcnwb7/9AAV9TFngLBgH5ZAvxuMCaUj
RCKvtmRx6CjQfgoco7mGZ5NT94inXaDnIRGIJK6NuS8/JUX7khnxZ5f6xBWHEulJMapvfgFvfMo1
ecvNI65NbQpCRMMDCF/QEEPSXutVqwMImrpPCay1dYVMxEK5OYdttY2LRfUnk2I3uj3LthHk1z7P
aYs8iKSZPDOvJYPySnZGte1So9uQDzVceDbnvrulc8dDWSQDpx/CTEaNj28TGlZWCVhm8Y1VjzvY
RuFVGsTThZXz3JEe3RmcYNoKKN9OVV/w0kzgDFQrxsYvPXpSBNKWkLYIBWjgVli8fyo0K0WmoEaR
Ia+E5VHsCy4sq9b7AYGUBy2qQSWDAI6TadCQJdBYyvResMwvuPRhvQ+9sf/bw97kQMRyioF64Ru/
Hfa2ghnWpANk69QWD8VkwFsiiQYRTTtuKS/nHvbn+pBjZj501ZBeuMkzXx01AzrdjD7DoXTw9vJ0
Y8K0n0jHnXvqXf48zl6uF2i4/SzZWjDHvELvMJXXob0V6dxcuPx7xZRtmNw9ZROTFhlFnLfXB5up
9KijCBb5hBynVWofOx2jwgQZbdv2zrRfSuFU+kZnQ2IAInEVw4LwAb3Eg03uUpkmQOblJ6ccygs/
7o9q4GRKMNHlMewFAkzlnFQ4TF83BuLQqS012nhTttWh1ZfglTpyvazCPqjB0wF+d3BT4d5Mpe5e
Y+V90p1S21LXjq+DqrEAjLTUn4IBmimVWtJKcPXO+A7NeYz3Az2RnZ4Wtteb0ZPuB/h9ZCieDG0O
j1GJOVq23GsOXnLnY/aCI+mibGsQN+S64l/eqeiQGXN9lIMzA8oENBWYoruw71tew7sngaADGaq+
nK9OVqXI7WerCEzDm7BjeOFsiPuaPeIBiwwfp4mJbiLY8MK0c+6i7KWQXDIVWMgI3o4NhP1Ir2wg
fAGQnbpObs0un7f4oaM9Ca/qOLWXmojLbZzeprV0pZezMZ/FyWgE97hAf7kiQUYuWkE8iYY+gijN
kIiHKjSXdibIYjMkzx6ZNMG27viYuPVz6sJ40yQAnI+nhzNTr0lblZK3A6dIP+0epuSudQX6eg9m
C7xQZXc7YnmemrIGn5hBgvn4cmd2H5QiQLBzUucJnOq1EqJCfBMGsBcJKFpxKTmkdmzobZcw7I8v
JZb98OnDRiGss8GkZkpWwdvXK5l70sBNTY92dXvEiUt7Jmzj9TAKUB9EJK6KAbsXSenUxGELHMrQ
zi+M67Pzz9LGYPJxlz+cbNqL2orqRPg838T0D1WakN9NUvVV7RZYDatIIGqvMMJRso1I5oyd7Yye
DURXDst4gm2lA2LaDKaC3aT43R8/o3NfAEuug13bppX5ZwP3ajMYBbJpcp1HNJNazBRdwFmc1VOO
kxH+UAxCKy5+/oNL0qYWpk0EhDpt1sUiKkYIQqxH7D9uczHA8PNrhDbART0e4QQTnwDNCzd6bpgz
q7AGGNjX0Sa8HQttOnNWhsfjWZNINnZt/oocuKCujLQjNiX30odunRl7FALQX2F7RGC+7IxfPVi+
fPKyFgAld+kALKIuY8ci2cJwKHe+Wf6GwzleJVio78qkaA4Q3d112Ts5DAo5rFw/WLFNHw4fP/tz
Xx9LoBJ09NC7n5bKZDl0pM5Hljdb9QumLhRrTUqK5ZI5+fGVzg0sNtqcVxephHOqkwzcBug28kCv
0gJ1rUh2prA8L6Be8nKgselHIGGXJEbnLopwyOIdIzrlg3v70KnzYMiyWsvTYERsIBDv5hauoSuE
gWqjeEQR9fjxbZ57oEjtFL1Rhfj89PsZydaK8zpG4BCodD3Av1t3DQlPSUMy3seXEmf6BSyOSG4E
OleUoCebhcgMA4mND2xVops/7KCP9nQVjl0ckJBQdsxr9Es2IYflHRgNY02U1kiiwaRvHdm1jHIs
+Cjwy0OZZPUmn0WKxpg9xlSEF2be5TmfTrzsrZH8u/oyz5+uckETJAliX8/RyA41quA570R9FdZE
Yvh9klx1cu5XoggxuBuUAj9+UGefE8d3SzH50wI4uTrO5bwLisBiWz3B5m+Z07pG7z+NXVPu0Hjq
N3qGadwZp3/wdbnoLhmC7Oa4/7fDLyQ9I5J+yoVDTG+17gRHNWqD15ai/SeXwu+oENShpTztqFhg
8UKC7pE2+iCKHL3HXxca04bW2KUunHFuKluE6awOCqMF2TxvprLQSUthjNR1iedubkXZdWjhm3nj
AiMMnby6AUEfX+m5esadL9nASOyhQHl26WwgY+xgI2q4Bx1J2JhjktFHCVqktQ4mwNGRI6XDMWBZ
3AV2pkPq8onl1ipr8/GgODc1wAZZDv5MSggZ3t7ERObUHOD2XZr74zYETLAxczK4K1XV6y5oiNEc
QVp8fNFzOxCEsZx6cPgioZAnVzW1qUtAGvPoQLIfE2auVeajThlVga2aBrJnptaXLiNioihAevUF
/sMLv+FM2YHZCVkgk7BD8eFkUoR32Hf4yy0PLwioEVK21gqQ2KqXA2anxp3v4Sxq14U9Weuo1OFT
Zq6PwxHo/ce/5Mxc+fqHnO6EQpp9fqIYs6UGdEkg3r4rHfU9GrPo+uMrnX/ukqApHS2a+64e31gm
mbv+/6fuzJbjxrF1/SoVfc8KzkPE6XORoyRLni23fcOQq2TOBEGA49PvD5J6byut7TzuuxPR3dUq
KZMkCCwsrPUPro9O7gjyGDFBmg7z96qd4kNIHeUYDdjK2A12n16Iv+aMydCZFfpSkcFUe+iDYYNF
RdtkJD9kAFU+RJCXqRzM6Zgaf/hsO7k62LXs/ptgHNeDRx60n6h2X9aoC247LI22A72E30fwUGpl
3tNINyCpk7CkFKe6puVGQn90Dvjs+pcYNLRvga1baHK2/X/wnmnDmeYfJAT7ofr7w4PLYrb7ESD8
rqb7g1qDVV2WOdLjU+9V/8mlaGya/iYqQslJGV5l0dJObu/vejslduBJ/SoKEBhB7+Pc+3whCj5Q
Ef99qZOl3E71QluO2VsaCTaipL131XSu0/JSadzneR44kUzdUy5bhPK4iicytKVd0JKmFIaasV1t
FOj7SzVWBEcUSy/tzGuPsYcLSmJRGy8GMJ1oWOZoryHffmY1vRRBmDaw6wDh0tE9iSC4rio5m30t
pFtHaRK8YO511EzcXh5cTEP+KtLFh7vdrjeT6IQR98uP5aTdM0HcLJmTvMLAiyiY2UDfsf56vqRK
bxpQiYG85LToneJDgIaol+Jpk9nFpeWRgf36yV+8XhhCM6HlAq38ZOcLFjh4vWDl5GWHiHwjyxut
sJjCMKjdirwKzp0azCT66QEpDgScG6iGnvJDOy/AzRzb8V1nv/Xxh8ELc/6aWRP62ksZ011qsLSS
QRXvsamRN1OfJ4diVtUtnvf5b6NqqRnCOQL5xEv/advvCoFmk1BM+HVA2C9F813VUu6kisQBq9Gh
PjPPXtiizYulJgstwga9//ztdigH11ri+8IBGCnmKUR4D0dRpLDEF+qx5U7nozxzzZf2JCqwUEeo
wYJh855f01pG0Skxejsb3birpm4ntH7R44kKeS4Z8F4oRwBVA8EFxZqurfGm+3FDQNkpmyxsUHb4
6QR7Gz4VnX+E8vI66Ddjm6ldKOhJoE2U7MRCWlwPDUbqVWodekQddzQwsr1bIcAf6K67bJE3vI59
uJO4tC4HYzi6m+hvbEY03y+mPFg2uCAiouXX4iiDJt+2sxcfciuSb2pYmIe8aF1wONG5quYL+TfP
adjkpiEOi/v5c65+jEw7WkRoRyEeg1hPsnPzPDxKylj4PGkK+7hUXPbDqs8cOl9ar6T89MLhGxpu
+PMrQ8hKYnylfJCyxlGpE+ptFlooUGG4yyHItv+DJeInFBM8GsHwTU62H2QnosL1JfFBRQteMnO4
QX4JwGqXOijweOHFr+PRSyP74/VOZpDX2WuQA9qGWTXgfzX2WGZY+TVlW32p/Kl6PaAvhsDi0r/+
9YXN0juNS6Zix38j1snpaT4PStqiNhAbAM/V9zho46tyIXGO12XCgjapbhpm07aQUXaYyuQcXu2B
5fHT9WnbuUFiQN4PS+uHlMLqe6upOKDs1nLAry8VxZeUbP9K1Ml8mSNMutXK1RfNjCb85OOUjaiz
vCsWIHVR218nOCob/YxoO019/XosqvbMm3nxDg3zhiMZbRb2yudTr8SmYvAXlP9X3y0vcG7/25sl
57EoUEdq9GgYR/G0SZeyAW83u4dY0+2BNG5fKzfEZG2JyptJdoisZ0h5jKTzH379Cl/MR2n/MHxs
MKCXzOT6YQwdZeGRwVVpZyECv5lxut6Lxv27QJLnMOHiuAPjE3+usyo8eBbFZtLa+o2d5v2ZXfyl
yQSVNQHkYQecyE5iLtaMjp6N8CzKwdEGI44KK98KG601za7CIQyPw+h/WbVtH7B5o1v864F4KeT/
eHmT6P0wDk0e9Ati7DT/ZuV/SimGQNehSrchl/3060u9VLLxmQ9G25IEgsn7/FpRZiHxb8MUQTsL
z8MpDHZxTn+jcYbiw8o2gFTqVB2TJvDeVTqGvUNp5lOMW9WHbu1g5VE6QFopnDYob2O014Aqi/v4
1hwajr++15fQJTwhcAwKCnQmTiEt9Kb91hkAabKTDO/yHI4xXMEI2HOWbiFdeNdjN0RXbrPIG9R1
uwNPMr1aCx1u0Vdc34gI3wGabai/yyjaDd2w3uJp6b7Jhq494uzdsgbL5R5nK3cfjNG53spL7xWM
u2MSFrZZ+2QFUo+aHBd7TJQeufWlyVE0t8PqSNejPxP3X8pU6JWEwK4Amdqn1Rf0Y1AIHekpLk2F
uDDoI9BGWLN0VMs3CAG1yFlZw82vX9CLz8fydVALYEbZJ+t3tmMOkwONmiCqh4M3Bs3tNEV3DpC9
M8fnl64EBsa8U4yfkLl4PmudJuI0ZXGlvp/0JeD4KwDY7tsq8s5t2C9eiUSXxrDJMIOTK8H/kPCD
iZoYRnWXbtOK/To66d6NJutMLv/ipUI0Zh16DiQmJ3vnKinZAWbknfkCCGQo60OkyE+KPJZn0vgX
pgcpJR1naBcEuNMeV4MLW99jVoKlWqYvEU/NsGTBAgYwMpRv5Om3i3W22/XC8yEGCfU0AH+BnITJ
jX4Ia4mvsrjtEncXTnGy7zK/BhUXYLVTJ+fKuy9VBIHJU9MiYJii2sm1FMomOOvRTMHWsj0uIcDW
AiDP3kaY7MYqvB7BTR8gj9WjMZa3cpPHRiIhzqsdnBh1RHKLQnCSASlFAmTHlhocUJ6Mr0Ftxu96
GtW0uT1x37k6e7WignesRkT1cWf8+us19RLaEHQHqh/0o1B0OWUbOWiAPgJP4DiJiwJOxaazVHbd
1312NaYdqStydptI1eUBmfXlGM52dY1oEILVEyQ7eyr1DtVE78aDbLanw9/vs7o+VxZ44eVyIqKk
zZHQMbyh5y83HpEstAWTdxC5dZXnKNv6lG9we0NN9NdD8kKd49mlTt4ttULHcImBJKC+u/cjI8mX
Y8/w66u8VKGjSA77PQ5I1ynTPX+iekL0UFO0AgeCE1oWVeOxF8Nbt3HCI4xw1Nc4BF6Tdpbvk9br
LkFHN2eW6UuDyomPViQlDar1J+dNe1hoUy+oMMx9XzCy+Lmuvv7Lmnp1Zm998Upkz0hW0X2jLvn8
YR3tAa4x8KZcZOKD8KLp2A85ZXSPrOBhYH/LKf7/N/kxc5z439XGeO/3rREce24Hbz70qDBGwetP
o/7kJkSjgMOYie2PouRW5P7JaYFkF70Dkj4KC/+tMRZ7f5oVz9SL6aBAi+BXT6rkaIyxyACGIT/G
Jsjk/A0/+OfpLtGYBijoLrOZsus44Um+KUK90NUrpxs5DxLe3xDjnbrx9VBw8nZV5hH3lqZAIwNp
vgmTxwk1P3mbYrjVnTnGnXDYzb0ARCDYuTBx6Pc/BPYfNgnibKlMinEDzC90y33t2TkWkrqYrE+6
ibrwBqq6In2adEmB55gtciw/IxkZf0Rho6BJr5tKXFpxglx6MhZe/E5ZbbFe/vCC3z4e7P5oh+at
KFqt/vmPn4Yshuoa8kLN6cAIwT1fL+NsR+kcePWNhTV6tnGSAXQUAobe9JnmXrGQP1P/Ok69C8t7
xO2sB0BFg/fz798G7UPenG3m0Omb8xYpULyp65smq4r2W++NY35wvaasNh6E8+gwwGwKEaJusy55
Vdpjra8yPYv426/v4yRYQoR9ELOHSUO2yQ5/mvqlpS5dP8aGsEF4JneuQqGxZgn10CT2q67IVvej
LqoJKRO5WGC52rzqLktc0rZziuv878Xuh9shh6INDa6B9uMpSnpOgiydSo86aONG7bsh8/IF5xQj
R4tIb6Ja/5CtgFxNcRoVNdw5RixDafhWhajeCVV6y8WvR8hMiP+pD1ARZi+BmQDXHZ0DqjEn6I7a
W4oJh7LocoB4jouayGSfHUudBQ2AtqyMunlj1/WiXLS6g6b8HujeGs+dLB9Ygs9ug6wcRQygNByx
veR0eWnPWntQ11CUlyRv8cLqPVUYLQ6VGPM/dEQ77J5t6VfF6wiDHOyNcz/pch+HUZREU3TSJll+
t/05sLftIspy2U4W9U+MR3G0AKWGi+GyvMp0ZIV3+TzHat9TKKfUN+pIVncNGufmGRNLVHf0/Phf
jYOkjs8U2k5nJBwXitR00aj4U81EeuL5CrWCEhBtMWGgQucY1lzUAPIUl16gKu6yUU5r4e2UydH8
rh5rD3V/iV1ndAAOleAF6qLOywP/1jQgfYNRAHmT3JsQ9xMaowvwhYdaNB4aXQJstNCb6a4sZ83q
rc6z8PWcs3oxn8wxGpXx0GbnVsbzjR6lA6PShRISIkjIRFGBfD4siMpOqJyK/uBQbNE3c7xS5cGS
Pfjbdye7vsnpoOu3fYGSLn5hs77Ns6qzkaqtkenTVAWm64xDSXe0CXwLusD2vH7Bbms+x3U3WdwP
M5VmBgcUgEk+C5gj0SngOoprBfB+Qa6rs8L44KjKzQFq5ErdGF3kD1CtxvnMIv1p0tAINZVv9h2o
pyEEluejoyGUWdGUD4cBO6v4NVTxIvyUliDZ3/i5mhC0dnDK+cDZ2pcXUd+m9Y3sAx8zC7chIz0z
WU50owimIeEUcJI5LAXg0E5uJ3XLqZq8Wh0wiUrexGLAb2FwirK5hGTnsPnN+fgu7NYeUbVcOkAU
y+FdU/Yq3OZxtH6BuJmG94lVhjeusmtsnRE8rLZuWHkgcafOm3FejnDF9LJCW7+3N5mbp9KBGCQn
TNjDP6WUi/QnXMf6Ay6V8fiumuYySlHOx8opWGft3q5LuM5vMCIsxPdp7AVWXlUc3P96wT2cmp/P
I+i8gLzIocDuBqdYG7BWtiVZ53ShkDaaK895N0wc97dlNsoMp4MM2iJ+J07QXdeFLrNXAY5icHDn
dJ6PjbRS/3vdCzWJcxHqdCkyQOAabbI+ioyEK3LCH8/DeeIPJf413SF3g3FA34piyTarJQ6yTpR3
zc4K9OIdawmTDX/afJA7HQQwYurSr6OPvo//eQabcOk+1KKugjcUYILqDTO7UWcOIg/3cjKKBCwf
iQHwKRzzTu4V/nW9gKseDp2Kmk86AjO/X+oeBX0MY7vqqnGcAdcuUOQQQFOYn164ONmF2w3S+Rwt
HspITeo1WMU1EwIrKsgP0eQM8z5Lsf/2fbm2aCeXFkaj6RrdIRlSzFczehDvp8iWyV4WtI2x0xzD
q4KMzcchtJutEjOJKFMAQedMfohoviIU3vlcIWoFn8JQY9V3v55Q5iR0MhIcCClRP1TRiefP31pG
/tJ3caAOs4N7+Dsb4kK5qXUvg7ceL09eFmtQXEe21Xz6Dy6MFRF8KKOucNrh0IBB4aciE6fbpqIJ
GCh5DNDoyw9208rhykdmsCZBd/Q59aKTZNesZKRxmarAJQ1Aw0zkH3Py1tVIghEV4SIF8wcMgKLP
ydw39yvGYMmXaIlgC+m5Q3mhYSsGgp/2UBJ++/FJV6jEhTAvbQ5Sz29CeFiGW/GkD3VhS3WQw+wM
WytwSoEGvJNN77okjHeVV2G++PtXNuIHZicCxXEq5eHIuZviuNMHUBHYOMgxbdLvijWN6ip661jq
xA5elYBj+nP70XNcw8MGwAEPbgrFbhvbqpMNQKAh385Log5RMKBRTONlNucfJMr7bkBdzLZKOk6u
62Lk4URpfVSjhZAQm2WqXgnbZnB+fyzoHQHvpKZGSnvyFkqF0U6bT4o4INrguoqT7r6Om+RaupbV
YaMyY4wW48t+5u2fpM9MQU6o8BBdw18GGHwyEGvX2ti4sBMGfj3Fu2Vu4489kgQfpw6PIWzHZVdv
+8ylcJoNoVXuf/3Yp8fSh+sjPY64imnxsZM8n30QBIveXTt1qBZdY/yStXLcj/Afo51fggAAAGNj
blW6WFhvZRxYbwSgh1e4ba3TlUccejPqLqG9hi+x2uDKdVau4ee4ZIYHmqYPS8KwNZ/f4dDHQ2el
OXdY0JPaVVUYL/9aZ8e6TJLUUf+ypsordnE8nqNnvDQ2HNUdmgwGTo3swPMr+w1IC3TuYM17k/w4
ZDrH45jFlG5DpwmB8Prt/LnCphsD8NKQm9C6ug6dzH1nN+EKU39xwEVdB+gT3LnDmMZnNq8Xsjq0
hQAkUzWEa+GfYhy7fFxXf0rlQRdr9dfo5WWPLkBbAcDGJZDmUOCWXwpe/HtvccrLmjL1uPWcZj1X
JP05kGJoCF3ZCakAEcJPdlFXV2PXdU2P606YW8xlfMYwiBWuddm6wqEnNAVwbSBHqqm7ytwUsUAf
INX7M7OZQtTJHkZGCVaMc6iZLadhJUFsCUlwC7ZkKFbA7tXgrftyhOG4mZIGA5VIpeM3ISe8Fyx7
TL+0FXnQYanr9gYBibU8MufbTxPO08O5kGfG4Pn+miCUStEThBHV1dN7y0UzyCZYgW0h8IP8xxjX
15YNXkDadvaK1KL5NOiy/WQJXMl2gaV7vNfLoD06Ymru+0IuxZmYd9IjJQpzYKIXDAkOYjvluJPg
M9tAcHBzkId4Uh6dcCX6T2mi/Bp6q4ew0jrH/nGow+JbPNXzDSw+PKNozXF8b3Eni0nhNMM3Epzl
VswR5lF+W6KDUIm8365NYx+GwcXT9Mxr/mn3YKOkmGveNAwajlPPFyb6iihBW6hX+FMIYX0XNdS0
Pw2wmXKolmqJ3ut57ua/tZe11R3mKnH+lkr23H/BABTXELcBHvxU/v1f5b1PuvxmNMnDQWkgiM2i
/Kl353dtZ3mYNh2ULURkbWZVD5yzLRcX8jduWsfh1TAoy2J3X8gLb2uxRuP7dRpwQ99HjVhLfZh9
vxUffj1crolTz2YeBdUH6BObPfyv0xJNG+brSGMu3QdW23fexuNER+XTy8A0VhvkAAL/QrhLvk6b
MaLrf9fCjaR6gMJIqFDmDfhXpd1R0Shxd3/N5+bgAmB9oK+7Ypr8q8XnaBFsUguRnws/UaX9d4gA
OZeSCqvo5sym9dOOQKOcGgMbJjV9eD4nO8KyAiFQmZ3s0YKI54MoBsxWLd2m/b6Kp77AByhFd3GL
16xozyB6Ab08H03kyNB0I94if83UY/d+PvmQqps9gkl5XDqJldubuVIrg5VM1sw/ECHJBKhmK6FH
9bXwRj8aLyu2AymgUZbtm5DGvP4yPdSMSk9Rc8r9cWKeOENuimT04cQc44U1Z3Z5YXc6m4cjguiD
1V2AQGvW27mdRfndizqr/pjZYg2+lJL9GLs4bww/KD9D+J8bsOUSb52Go1j6oVnHNMWBp8va9dZb
uAJ8r6r2eTVqLZM02Tel6G0Wd6X52m3l9/iEbwtY7fzJ1Ahb4qVZD7JOjphMVXx8WXpgEyAUK3Pp
NACNEKPCLlMVY5iM0QbuMpyrhmRfJLWZOpjtUp/q8tjUxFClwoAP3ZlMqeKYlVbHZKGC34bz+2aM
wmnedRBHlq9Doxb92RHZ4uA/E1JcIojjc89XzXYo8SNMR8sq520GHayBZVy3vr+dcqQb620jW3Rg
AC9alSo3QZUycrthTMzvuipU4es+KHLz7zjeOcFF3DSJwnjc1ytoqojBnus32DaHk/fOSrzMtY+l
1IhIX3ahn6YlXlSIeQXm/RSc7F5NlssKe2s7I9nz66e7Bc5IS+CwrlguRYdyHoIgxzhbTS5U4SEs
1tt0odSCqeSaOxYWpG2gWJ0p6FcemWlUT+IVPqbUGAO4unhLp4HL0fSQDSX2vVeOGDwmXk5VlKGf
vdJmzPGALxnYHKehgRN/r3liQ8AEF7JmihVehV35PcnKkvfUPa19MeW89Eo1qOjt0ha0MULqjz+J
BXBAcIEsR8PTh65MxK2L5ivcbOXV6+2IO7N+nYRp9j2kNaA+Iak4dXfF2NrzNepLDf6iHCUHFFTw
T8r9AUxYkvMuhwqnSL2Fx8I2BRsRKosv8Xx+5yyFqWCC5DJvq4fMUQG4aO3gU+hSeD1gGzdOuwGR
juE2RO2WW64f7zX3qd/eRSJtl3LTlxUpx7vOnawqOWoQQSrdlMMqOmQZUYdmVWhY8ExhX2cUjjZx
nMnwdYK/WOJdutNiKqbVBD06ubL9NtH1jSuS1DNWY71aNk1T1wK2shNioTmm0aTejkE5htBKC1vH
9iaDXj1fy9HScbqh8rfKcicxZxqPWR94RIUcvnISbDEwiIKPEyas4tbpHVT3Ci2IQBtV6GqeN5G7
Cu/rKixzyyVriaR3FuFarduyG6dmQMFO8IyHSOK/vuxsTl/je7vuMmJ8G8hqve2QF2esp7VmHgAH
Nn/mSyYPlRqEMJzubewUK1OwBr3Dv3RonXbeHiXJKrRe11Eiivdrl5otpGgh5l2UaaaZbFEA06Y4
Bulo/lGNc8twKiupyu+Pq8wDL8mHfA7PrFt3TcoRDJY3OVayodjYVXcD8p/cZ5AXC2uFEGNeeuFD
TiWsiZ65WvalV/7LsdJeXiSr749fR0Kf16PiBhTxAt/OIn3fjq7xYajY8SYMG+LYvbdnfFiYR1lm
1sUcdMTOjEYC+j1FpcPR3XbNaHa7KcOMdTuU1BDfJbgQFbedO9jV0ZEUjeMNPj0OLhC+J5byAxFw
TN47i7fym6jyVqR0ctJdcZ1KzkASG66H94QUAO2YDX9tE9qBkLHhPz5wkWNpMG4CJOGTm2HRkv5f
7XfDXxHOdcPnvsoKhF8Db6IxCE+0ne1NLAX6JHtn6oZuj/FdYP0tekdaN07ftxXOqdEQ9++0SkAn
hN0cguTOrQEtFzWs1qtKD9mY7+K69JqLMaNt9rqn7EovK00rXe772rImC/xskWa3fta73HBaNhRq
n5aEh938f/c0GL8WNz2ndbP5U7FGAh+TFeiNqHbu0pt1NOlhXV7JRGp+SEVmej5DFpmtMh5jZ3ml
I9jZd9AuzTREV1MGl1mlAniD+OM0yXstfcVHab3MvFOq9KavMeFpzoA2gQYiv01bSsYDgWXVIaVk
JG+uvWEsimsmbIsLBrQyZ+M4NZUbxTSJ46sIzgYL2p9Kur7bPCxMjOuUdtnmPPYiy9phU6lqqqiP
GxvJRTCPx7zzFChxHfRO/raGkjF9W1dl9uunXMl3UhOun/byqi5TEszWmsw6ypfF4/tZ+6ZD9LT9
lgaQwJ08bmkuUAyWZu/4Jl16TLwCHZr9asT/go9FOjRBvBmEWRP26pi9uJSF2VTbSZn9swV9x+uq
dVqaofIjs/Sfdj0QLAWimvR308L9d68utHITN6Nw7hP8n+HzRFubUV/nTfDYJAKV//DN2jUrKhGz
mQ9ZsJjGUxuj+mVty9omidHNlPFVQVvznrY9hop0+sI8V9n7xU7Xuv9UWqm0wu1kV0IecpwAO6Kz
ryZWpYxxHPUu/ce8lP44eowUPaakXXaKNRh7V2XKz+KV1rInQMyWL/hARMuAPcTWAU2vrZ0qk1M4
j1tfFTVm3pDXmKVXtH5ozfsR+LuJQI9XiCoYiUizLxQdsMYu8I2Od7iQV5V9TDxMfzkZhqB+NIlE
EEr9qXJ7q6tvexAkDEOSFpZdfs3d1Iy6XKOecLkdZsyoG87h4LN75/XQuHFPbBy1meaecMy2rNqZ
us5BeG3Dnyxj5fDS7SoxT0FGXTOQHVPav+js0Vudt66sm768w+LJ6503WRtUDIUoRixNHSyBLb4d
SSFtk/thVuiMDyPV5pG5fg6GK/1aWKGS9e1TWuAUVaG/dWqJh0+L5XksRox0tClU1xxJt36jTRgu
8qgwN935Jif0DEJCo9Hke/RQizJn28ctE2vRC72EFa/jKfco3B7Dqy3KPeYhmzwhI/4w4e85vu9j
/DW8qzFp2hSCTW2+EPDWwOMEwyBYRKAJrJnUapMo0Nl01AkYwvchVMAr5EUGdmual4X0zK09fUXU
kOyKy77TglsLPAUkfbvkCgfyI+ZWgq9xRIExnOHRyn68wfLDzOdWCfPqUA83q+gJENLlTchteY1H
HuAV48PlQEPwlRWlD9olgRRt+R2iVQ98kgwfcr2ZIeYxy7rXaOVOJR7Wr+o6UwUsb7uo7GZveVaU
vSbvF8VtNFp9+68kT2N5HyVcbzs4re3rYxKprv2X39U2fX1ZovaNYZfd9N144cwdegFBUwcKp2uf
zHNX0uqpPoMRk/Bn4XKuYFxySZlT4MqokuGtqNZ1+Sxb4TUI1fX5irde21cuadgoeTPeTa4hhKhN
lQSiqDarQPhk2DOh47z+NGdYw9afmrVvZLhdwM4MMyDKdI6SjRzGZt7LmSZTsgHcWePrUdVMqLd8
b0DpIgfvDrAI4pBGqD9311RuGJsqcq6R/hFl9z4GlGOjQGnXY6Df+AkyQMOxw9zJIdghj/HOcShY
6YsqUeb6oPPjudxLS5if/Nrp/Ask2KvG2jeuOzRvOjUWdnwxS9Dc61UcLbr16MevuefsV9VXRbqV
PiYJzoHeYIrLd9eWoryYlbC5t1y2IBOKTTKvDt0fjHtbq0crtDUTZWJ6m4iHYtf4Pn3Mmp9Cdle4
CbAYchurJhKHoYnxtHMSZ9rruFzKO6W6IG9hH6NO4Ow1x6HmQ9mgKJQTnOsswJwNiuHn0q1i3uyE
LGioN0OyOhgbaKeewk1gRXbdICnaBZ29jaNi0vHneHWYN2GR9sqlse4UwY0bDCZdbURvjm2425pN
Dsdnsxzdcll4BO/xT1o782Oojc1q6XpHK9YcyjiAKELG49k06FvzXb6yQT30bcDqLWExrfPbNJ19
dWDSJmzpTBSSyfXheFIm5cO+UPOZV0Pnmb3eWyiLeJvHk67rZ2b3hlo5DkDcFzcV84HCb1oWr5/C
BSCMlh1h6DoT9Un80t6Zt4IuZt5fK8TpdfGec2KKn3RY+QhAbCunMOeVPhpNaF+UZXLMMm7MBhzF
GSuVeBUR2REJcFP9FdkhNGkgfFUPOWkKqF5unvASdig4ZiETbwJePA0Re4YabZ4QlYeRMXXbzoBF
ysbq2vFQDX7ZVxchso5LfExAlc17dDpb+c7TnnR51wPDRtRg1gR2Wrnsq06Hefi/t/E2LGdi5BKE
D+PyeIyxlMocCU46VC045njMt3SINJHNXhNm2XbNk5VPeQIQ1wVMWBNFC/JWDkiPibPOEko2veUZ
QE6LUAR/0DyGPJ3D2wHw+bi5pp1V8EIqDKaxjW2zhorKRqTxyhzuHjOfQqcm5nmLbVIFN85MUNWP
6XqWNuY4KOjWmAPF4nJEROjFlBqceTY7XYybLxtErByTaNkSMSuxrwvLWAZ3S7q4XxfM5af1GDDA
87RjhsTJB9uXGoWYFo2L7B6FAJ1+SMZFVhdrkVvpuh1La/TQ6Gb+NP7Gz6W/bDNKFE6Pw2JcxfeU
CeyPUqRy/ppPiCPOuzzjNR79ZiwAu49Zutx2adVM6C+uHt7OnfbWj6RWK0boSiTBXFwtlB9xpO4r
sVa3M24L9hc3bZx2744IBloUlxOciTFuGlTfbeRUDeI97uJrWG6K2iviC+reVsFGti5LtddwZ++c
tJ7dS6vVsvxWaoSySyx2omPrzYlsrxDKGcPLVY/W+KGhI5e+GbPCrEvVZiWDPksSvO/pOpZZsgtV
3FY7H8hKyJkFDYfgYhFELL1TTWcj8sQ26afFjTmaIULmzLptqZExciSPkOaxrqbf6NTXQS7V+u3p
xPWUZZMGmKznsUjweF6xvNRsuP6Qc6rMko4EPkLz1GqRkRzgBMKnbCMmpXo8qGc8r9g9zv/5MYeC
kW5W1byslBsnqkdMjwLwZXX3eOSu0tWkmk957tOSgFJu0mppNyYLtzwt7S+UDbpvclyKiA6Lb977
YfWQiEP6IhqazkV4MZ1GgrYbM8N2uR6f0hGTWhelNNFCVWtfXmtKZOUb4cb50G0ayxZ4SY9rWIW7
JZtNyKCma85BFgcELp/43czir0SDksqGWgZHyU5WjiQFHZykAhyZ8oYFmmYdBqS7qhic7DtxqSZ0
rd3iJPtKzsVcbDmVTfVHllSYGwuRpbehKAUgRS5TH8ug17zAbnqdVSJGOK+wvRVfNxxs0VsGfTmr
ewyFB3VPLjGU6ICgWHmLDZHNNFT9ostvurTQdtroCGxPxX4R9v6AvIFtzlPFMhncE4TxdvmKwZop
f82t6ML7EghJUR5T1Yz8nb/Y5nXZ2Wzit0AW2GGWPxSPInr5ogc6BcIRg2urM8PRytkmkPZkDORG
sgj4YVRxH77GA8fsBNiO43dzeIphrLiY8kSuRjyy7cKRToWWb4Dz9cYJUAxp3kpakbyw8HEfGmyv
4Xbqx3S+tz1z2sC804SvxFnJRQPLZVGgBqQaH0fPp03aFJ0YdlGZOVA5AWWQcHKHsD8ugQ10kaJp
3LnXbSDM5CukLXjfqOSPvGhXeaagIUO8LbkYnT24E3PkjRCiw2BOmZjzE3iQInCdUPNoMMPZCfR9
kmSD9HEFi2F5rAE0qLT4Fyicc4hGIJz1kyIMEYfbxNHYAMd6HO3Pa1dQcQdo2YWvo6JzGTaEEbPp
Y+Y7w/jxaU+12+6heDoB9Fz2aZR2y7fUx5h82HuAucygoTLJWE/0RXhsUm4zTGk+W0Rmy2aViw0f
Vd2WLdDsmr3jLppd0/MpBm8jy20YDLvoHaU3yDPWQ7ufE+TUFR9Ap2969QRtpBlrMg0KEBXBoX+q
5VGHJXPQOjJB5OmwiDC94kjRDGGzAitBDWTGV1OOMxNYj0u4HCPpjTFp8rKgeL3tVTCZ6lCmqIhd
FNgL815A84doEFMajdFNrJBbMvKJyHpB+3JmCYuOOZQ3vLoeAAePkFmhSfCbouW9F8IzP1h5G3AE
KKJibLTcLo+VmqIaI++acRfd61pT77tfizqzyb2ceX3t5+40llsviafZfYST/RZt4KNo+M//MZ/5
i8ojB8VcP+De/+en4714fdfcq1/+0U3xF4gt8V2f/tWzb1b/9+HXuNbu7vTdsx/2rS708m6475f3
92qoH+/i6S//X3/5x/3Dt3xcuvt//uMvMbTafFtWiPZH43JqiD/0scydPH3OPOY//3Gp6jv1x4c7
QE9/vC3u+/7+j+WPm0IO9/UL3/NERwjCPxFM8A2eAaYe3VYa1U90BH4FWg9yIlJ7iA4A9QEMqvN/
/sOP/jQVViTEYprYWN7RVH4iI/jhn3TzIvCJqPcYmoL7O2wE2JDPW0d06sEZ4SoL1sMB3H7aJvet
wYOrPebHfPXURTQVn7nmQarmOiq0pLaItH654khSOzrfRvl7Kr+v1jaND/FYHvOa3wBYyy+CskGp
z/G+BlMRbgZb7v02RrqyaF75zXpFqeRgC/vDIOqvkK6/+52/XYLoFfiRK8I5Zz9gSJtiLv+mOXQ5
Jf5tnMO+ctJZ791BcC4l33W6ZGv+T5kF1U6Vebf15+xbAxXhooiwmAZPN2/+i73z2G4cy9L1EyEX
vJkCBJ1IypvQBEsKheBxDrx5+vtBlbU6Iqors+veSQ9uDjIHkQpSIHGw928Hw3lftPZHmXtKGK0I
Sz24SpircbFhfLrlF74YZvWaqvpekJ2G5YhqotZKsdsSu5OYrRcU1SI2KpUc54Wc0T2zDFuXSRgD
LFvgpdmnC4KLgrLhdrbql0KWr54oKR6Ijl2P9GLMouM8OFst4eXLLn9XrcbbIcqLw0GrSL1e31ba
6oWPlG1XDNQQkMrz6CnXkzRulsUlHs8Vr+NsX5IYmLXt0g8Wc45c3smyJoRWlHiDxqtPZTLIG5NE
fngfztVpZFrWnX5D790HksWMJop3GoJL0ACT+UP2F1Noz2WrsDWPr4M9P1GSnIA725OPS/Z9XJzD
4mYygFSUyA5TGbSRfWkX4jmTpgvLqrhRvOV5GblOusVnhBDUBym57Tt5kyMXC7KZ3yf3Fi8YXcvY
UQIIkaSdmqnvjqCYcz3W29JxX1CLBqLoCWUbbAjwtIetXdRgMr856kAoOOkXsCuJb4j0PWqn+cpV
ChnGva6E3mzmx0TwLMIcG/vLbN7a2G4ze+iDVFPY0tqpOKQASHdmZnRbtkTgSsuYjkXEBtvmIIwt
QUF5Yk/hvICNVRNvQSnXYFlO9bzy5kDx+i601L59YD+bmCYM9PVdkwXczGkAHCL8yoyOWaNCqUzm
bqLOxk9NA0PjYPh22V1mp+sgEPhqFiBifrLwZbet3nekFo6GFhiZd0DWgfW9el1gTDbstFvExUfN
zO+KrLlxVD79pO5uSjC5mHTYOv8bz+Oqp/iZiCeaw1aJwCRKkx3V+t0oapO+bMa9E+/IdUOcL6zd
nNl7uEPCrs3i7xTxv9P+X6+GwAt9D69K4PyvRPXQa5qiJFG8c1wkyHbskU1IwqyoXrAfLVF+GS3C
G5iO+UK2Lz+d1Tf/+J1+thH9ixji68U5VG3Koi0yIX9TBFWlZghsd4Sr5fk71kqxsRVyOkhNgnHk
rPn6IIj8prvk5NKNoCzO9q/fwu8qgfUdaMijV9cmUoEvVcRP4s5VfAgop8UQUsPZ1KlfSOxDXZdr
KksoovxvLrfDY+L3DxebG88LxOG4uX73ZVSG2jYQgPEuYi2Hk0CqPj81+XUnueVxc6+Qpvdg5rUX
JNb4RLTsuZPveg23YcVB3k2+G6Vbq6vQaZtPnlA2ZX9VZ8OTK9xtr+d7Q9aX0qt3yweYDbUzgBjO
LENt4TyqeuO2mmmrWkbnIEX6lo3tQYnbq6hOQk6jUHWTH3Y9sUz2xetUKK4vDe2EzaoJeOOI5ocu
zKhMiVwAyyQZ32rDeyhheH0SL5srvVmUYBjND6duXjJ2T5+UmXYne+02MbEJFB4gdxED6cMUP6F4
eSBQ/ymf3YdkUZ9mKEk/bdwLQWlzIIiWr9J+K6Syl/j8/6EO+o/mqX87B/0yYP0Ppq5/+xf9Lxyo
1pDlv/By9m/dj/KtQBX+j/Hs8IH7jx/5c3Ry3T9WTQ3SNCYojqm1ZPfP0cnT/9DxeRFQwb9xBa5/
9OfwpDl/kBmlEq+x9nbwP6DF+XN40gz8n0haGXlIo0Oh+B9ZOTEP/Hp/4axHnw9UxnvD2P8v2UY5
ng/IkCrfmezQYSW1mtS5Lt8w6d+oKZtDR6x1QAvhp5tp1YPqNAoh88rtFDl73FwNSUjIXM2pirlb
9Jkuyzw+6LkzOr7bOmGUJ7uRxw6YQkw8lNCMd32ZWChMKf1+Hl9FBkCOBpTV2epPbmqmKy5rBaah
3ubu8EJLMrd4NL5pcuQZlQ+s/nQjh/U8JwF6qk+LNTWMWfl91phgcWS+I/8ev49ibdcwiMRv+3kK
6TgmNinp9cpvDUwDPJcTua9akvq7UX2INYp9DYLSN0Xius+dV1MriYS84v5rMgLsHS3/PneyO83w
01v+GI/MMM23MoOLpqcoK/ZRarQbNy9N6LgIZXGfYoqT2mXiWp7RAlZYxeRxqJ10Z7hwHICwgQ2R
Evvw0e1Vbymp41dJLXZMcdZrHfXGplE79ZxpzUVmGln3WubDo9m7pVLiT6hqiAfpeReBlS7oZ2mS
/5zp39y8aDcatkQ/L3PJ87xS9mNeS7bT8SUu07PZNsvWLE3rEeHJ4+qL3NejGp+rpC8PbeXqb6Kp
inhTz8QDppOVvBZjJ4JKW3QY/Xxoj9ZUfFNHe/6wnLo9pSbdu61GKZagaOddF/WbusyVSQmFmXS+
Y9SW6qPwGnb5MhP0RLPCuPjs0Q44epMeRkvxrr0iQdlmifqIyERh+KjqBxjkNJB2q/ipVwWt1IuX
xYzKg5vjHxkQV125aOo/YtTMMDB2/pE2PeBgVw+9fkv2uaGcO7Bv4v8nvYM8z6fyFI0dgm/kQvlx
QVRC6TV5lk0wNUWBS0KFNMIdUu2BtyL5HLlFnu37Wa/uEmIQMl+futFXR7hvYTndaYkt40Tbzx2P
64kQGFDlqnIGvyEkO1Ab99kei4vHTA8hOAelLJ71DgwLnuKJCrl2YzTzvVKb5n1eGPmVI5JK+lqd
I97v2xlmWU2ceX6WKHPrFyIoxdmqDXffNTxXrKpvnydlpGhDS53vsDiZ3LAxLPc2en7yTvkA6fGc
n9UIAf40lt09CYbVqSyt6AFQDp5bcSqwh8lyeRIBXvSZO2AdqPW7XDTF9dSm5QsSZ+O96IWKR2XJ
kK2Q2yeu9XlU+D6URroFc1CeRWlPNz3aBenPet1x72fDiB6rVLLdAAJIl2972zTTJ7mtJOSOhMI6
nef4NsXPm0UjT2hJjf6YUhvCY7K8LqLoJVenjTI46l4Zr2t6sjaTZeYHu7HTfY2ZBFx7wsFmVNt6
ULclRQQ+gz2la5UCbEYgZWASjPugFdQ+RFSqOo0eVmW8JV1auYvS+KJn7UekGt2PLmnktk/ppsTF
bpJON1yZWpIoj3lruwnJHbFSFO1FYnK15jCmpxcxboufOPW2thXpHsAnW8kTwsqrJbKN70aT5x9d
VNgvFoXWN1GbmMe61pheOjYjxSKel84JKv4mX8FQua9rk7ZjnLaFb5DAfpul1veugz/MJs8O9Eju
qmTwwsLUFj+Kk+GpTSLjUil3dt3OdhCBljF/y/Hc16jBiyrLTp6bJ98yr4uujXoZzlFaxue+r4o6
1I0qIi5YsS9l33Z12CrG1hLLaRoReETOlds3wp+m6l2fjQPVFnQKtRVmV9mveXDpIYqa+ymmdKj1
1FuceVcREPVmlN0SGOihgjabpq2S1/lR1N/qKSFLyRr8mJi8q2qu3ZumiNKwJzPq2suIwlJKI3si
n4d8jEKtWqLQ6sSXWrZCs11jbdVcy32hTs5EPKZT7jRNiDSMypFQxeV7YZm3k2zt3FeNcThIcOpN
lSbG5+BYoVL0tk+F/Xy7npnsTvaZPW7YW4sGTdIbGBtVcUirFP6orlndpkQ82HlNTZatXbuFUu0R
CE0fOnzidmxb+8ZDL3mcuhQ5KMuV08ziwbCjIhD45gPJ0LyZG2cMpd7E+xKDc8j3VwZaSnqBX3Xq
fdEo4m5oSdVLp/pFVdziCtLCIe4z/uCc2k41zGJNAO27mJrMxydRssgl9XLfad6TFePQxwq/ZTrI
qTYonmNkDb4wyaE2CGUIJnTvN7HObt1OUxcU+uIT23PCAzi/dgvRQG5Mfq0RFerWXsZd6RTVRkzU
yQFrhwlN6tcd7rpGzx/NYoh3RM6lbPf1tHVxWm5bnpUPThc/Rmbd8DGDCovcuR/G5WUZxvx+aLN6
E5njcIJ5Lvfm0Cao1/tk26tRtWEGgUkgMthosp2WVuKCAvfSoi4NtVp3r7xMer6ZEmHe6dV8lbi6
RmXJ2ASRyXNMjciaE+OMGsdzsjCdSdJEhR/wFlXgZeXWVXsyLjtKE40sus4j7ZI7jB+ib+ETzSzy
XWdg3rbRL5cTB1OzcFJ1efRA8eKWoDua/8oAWYJS13cJueopD6BWtzLzaAyJObDBJ6Q6+PqsySRM
nEh1nhSC5eBOXPqL0b+43cpIV9ezJ64rTd/qjBh5UT1xdFu+aetp0A2dFk6pUoVdk2Rb6pf2XTWY
z1qnW7uxTfZkNp91p75FBjEG2jCfDWGyR8QJT0D7LBAh2lDiVRNvMrqQadc4xE3VEMvoVoATKNXG
yo/TZx6rb8MQhxnkCq2Wue0jKr5xpzFo5rph1rLDWe2AQyLJyZhc2d58qJI0RPbot0PzHXt9co4H
b7pXxuSGUfQuHbSElkzN3iu5UDd6m5sMUTzt7E0xDb3Pd56Ty43y7/S2a/drBQ89JcxpSQZ8RoTn
ozXKZGNF9byJ4bXuR73kWo7eDxpNqnOvtRwyk/l9AqLZYnhobhVEdDxEoo5E7Tw70aSsdr3fI+nW
iV2a5zQLae7SzFD2uC87X4gkXc4Njq5+07mTyC9maxjWOe/bEtWLYWEmPiiUjo5+kkazcjDnJBtw
GY2p932eWzhz/2sN+I/2pf+XTeiXlerfodT/C9clVpK/2peo0f7om7f253Xp60f+uS8Zf2iGuWbz
k5jy677ken+AaKgq8MPvYDP7EjGVq1mLBC8qWFbc5J/7kv6HR4iGyt/FMPC1Zf0H0Te/pWLSwbEm
zpDky0pNfShv51f0h3SXvkhy295O8ziHyDB806qsq07Nbg2Fhb+wpw3OE9W3XJj/+jkaaxyOcakf
hklpQg2cdmFsIhggvfvpOv432NCXY+8nGIx6EMsgC5O1EKslru0VufkJmUGMMeqdybm9jFr0bdWn
qQEhozHdooaR76B64glRcVseHNIKipMkfyb3baT6BzVS5vslBfaoDbBCJRlaFNJrVLKpaAxv2rjc
6F2nnUbOhvQmEwtp1W0TmQOS3FJ/T+2MdakXUfQDR6bXrDhriX2Bc/ikmGZz+Otf9beQMz4FohaI
R/fgpcCFyMj49VdFImaUoMrMMapiP6By7Ubkrcwa6ISdvZ2SRQmEuhxcJVd2jdKn30pL0j3VzgmL
Qlk56Vnp9Ow6pdR550ae++HywTOWyb/x1PxWlvT1TnFUAcrzwfCf3zMoYZF1aIE0ITwcjQ+98uUj
uV1hk/C1sGxjvB6a2X2cSCSnJWkwrxdPuocM5S9tyR01KFGvT3jcRXplo3z8Gyzvd6cj5lRqu2jI
Uh2whjX04NfraIvJLtgbkP0j1r0XXT1t4GzcYNSKcl9C3j2pc35tFnV0bMmbO1ntqP0NwIcVnRf5
5Xtr0h5JIhDsOp5QEoF+fROoBakgaShncFpbKWgLimPjGJeuxMyYv8SZKTczQriAxDpk6VZrBq4q
aNyMH5eemLO8qbSrvF50RvJRPSmrb6Qex8AYFuG38SDu2Lyl5QsFbRq5B1u7svQb+u/G3WRqbJfZ
64w+K2iEmj0Jay7I6K7ypxY6MSidYUfRoBk0yviQ2Ik843HMIfH1ZfAxt6QPiYG7AxRYH6rdIJy3
zIq1ZFPkerGNFLiFwKYYfWNHffKImrLYqY16SmFlXH8czGXrVeDmqLni4SAaL1f8eO7UIGst97lH
B+vPWdQZvA0COqk3lN7WG9TQ07IHh7CVDaO7rqEUML+PWAhfXS2v92kdMRtpnc1IiIiDRXRyuJfr
YgxHNI5U0dLP/gNhkoaUNLeCFHn8ZuyaCEQ/o7ALG0/6pGY0cEaxPe6XqaxfPZQOF6UsyOmR7rzr
9D4KMSykh8SaxF4x6/YtciFNIIRPrrt023oeyiNaTbEq1AAvraI5lK24TFVeMpvW1qlCM7MTdmGz
OGflRg4KTI29cng4kmhX0pMfmELyUHfr4YBC796wUNSVDYCQbjRb14nGHXl3y4tTCBmWwvaIACeN
Ox2HFCyp9bzXboy+ue54s8zqUAdDbxkPAmo/wNP8QLiSLDaJO3sP2ai4n3Ehs+QKexnaVKOcAq9F
4u7oFWSXQmqBPyM5IIYinagWT9oiUBq9vLdngm/ninw/NCbpjpH7fi6l2OZOje+sjWsfj2XRIYTt
H5Ik8zZsTXMfzO4w+UUpoIBSPsRJF8m21ibtwJqe/tDa2QpQzgKmj+63eRHQ+mL8ViSe8kNBhsD4
2iY3liFep0SjZQ53hL/k6hjaNKTuALy+K3MX1tHkHaZibK6JxHlnwKY8yZPYYRxDCQTuDLi6IbSU
xAoLmyUQC127SfkildRAXw2LcpvU2W0RWe1Nvgp2Grs/FPliBNyN0dbso+4jL6wbS4uW3VgnlxI/
zDYpUvcHjMN3ZehSYO24gvzEU5SlZR70XsonpqdNoIuOXrgk0sjnafWraYiST2CQ9sJZo9JyTXHs
t3HpYl9oBDdrJFju04WolUAsDVW3ZkzS+tiw3knvB4/q1m+tuAv4To7Xcs6XbZ6l3QNhI56PsMS8
qQ0rrOZFC72sGDakApSA5mB4J6tu8tKnrFINeWpMr2U1ee8GqP4hGxL7RSF69VVWJN/MnpmeorJV
jaAvULeRAePBFrfLndC95TJpbrkrCKK4duvq+yzn57jFwsR5Z51auaaaOFa0VaQwnxpjae+TJDou
UbEcRVlGtzn+6BMyfyMQnr3XliENMDnY0Koasdu5l4FmWJmber4USf+Zc4++ogGAaYgKHaAknuI9
3lSHWqiR5WrODrOg8lSLcV13jeFhGcom+dxXmXHIypHbrTCPfTH3n6q1jBc2jCa0lqZaIG8IaPJj
O89uUIkrAbjxSybnU0ME1AFFUbVxDRS9BNTUx8Quh7AkPeNqVYZe3CW2n1PLdeBPxqm6QutosjSm
31ovC3IS3e8U6dYXM46LPXsrLdjlWB01h6B5QsS9h7FaLGSzUrtDibrS1m27te2EEUqdyOPytSnB
ux2n13HSG1vhpM/CtPG/a8rQyk059MttRhme38UDonRSnxsc57W9E07XHFUiyzZA2VXAd6IMqFYU
sa/Ehe1nXXFL8ROOdqdMDqVWZy8jbX6Pal6pn6vFiLyY8p1qmZQSFk/ipFCsB1R8ZBTE1OtoI14/
u77vCw9XptcTn7BOVEksq21SlvU5nrPqkOPp8oUhnXPtaCtKOUTXmV3eUs8IW0VtEdnm9zymkqNh
THCqTT8d0DltVZ06RbsZT5ndXjtowUPW34sEpvKVVlhBnjbNwZEluBji632OXegKzfwRgO226gus
gO4ofWGPUGC4TpTbgZYNH2VRFFCMOW3UJk22URa9V3PkbJI24nFX28WeTmuw5EE+N3Us3lAey8dU
z4owNXuBeoA8CPS51i519MEncT27qmxzCgwzMfbYFWJuUFMPaV5ODihInVuzcxPaTwknposCv0HZ
U+xFp8E13rQaO4PJ95sn37BXqoEADCa+R8yB9/hanY9JV85EOT7iyJwCbY5u6mGQYYMN6HM2y/6M
+6Q8Z5GT7pE9Vaz/0UjJ4JRaPxCYFZ9O3I8XAtviDRaGDG89NCnaBfUGf7Fsw1xRaLrXaxX83lEk
C2I7RFPuZ3HH8UW6h977bjwN7mlgaW22Sk9i5FWD+VIJKze2K78eZlrOc6yy2q4bJsFW3kPaG/eI
KBtg/TQqqmiHSi/ZjCTU62gMuib2CwD3YofqrPxe8XAiE2zIRufKxhqBGMutlvajNBzAXNR+YBwq
XyCxrzzZmDs5IcW4B3ArT6hee84nD8B4QL7V4YEwhL2P61bBPwmbGh9UdartrT4azXjbA75JX0lB
rwLptCCVkE9nzCTxJ+IXjz4U6Ml7XTBfXfia9ywwjdy1U1KdLK+dLvh+uB76jF/Bn/vIQAVO+9iJ
rii9JFJmbp9NrdAe+wb+xRyG4iIrpPThbKHSSEvvTc07Y984wgirzHUQqgxLS1Z+LJM8hPkh1mNQ
Y6iCHF2C0Sdm2C8zmXJDi+ozaAxnAqUqJ4nObpigRUhuESEWC+Iy0frCLHVdlz06uVkoN6XZmz4e
4PimT9J8O8xjGXLKqFcLcsczgUHaCfNv9A2nHKtKpzu53AzOIOYwSVLOJq/J2nM8SbOgvlRGR6VU
o2MOMqNubLOtDrKyx3tjoGtN73sM+roKVpGkmr5HEDq/cwWY0/oqksygmX0nUEwfE2y3PMbKkelp
0rbRUg04hUgYw0SoNUETpemNrkfGswAwemXWNsjwH5Z3xXAWtIhx5THACueHUXWJQ5lLa9475Xjf
rBxCL6qnsm7QUnrpc8p1CyIIB9JQLwTRPbcrE7GYCLsZRZOAqL8p1PP2bqgH4yToZDpBbi8Y5OvR
7yqVsiXdrqu7iFM222f64kKCjJqo9uhRo0Cr0SDhg4MwqSzMuth8rexYJpjjQtPBvXKSxYJgJEK3
stfyXlPOSYRv6DZdvCTzF8yJH0ijehC92P4AWa+vVHfoN0BmJU4j+J0EokesjM+0OClZK7Z8UATi
GuiM+igHj/PdId1OGTJ4o66BQZolZBICL4glbeWY7C+6KfuinpYvGkrXq7dxHNt312vnl2Rlq0wH
3qrNm/mjyLJv08ppiS96K6HviaSmJnm1U8ECvGAa3ahLp79lUVEeoDfic2fzYafR8Egqp/VorGza
2MdnDGjyRRsYDqqJaWFjy168KV1iR+zRhfpYuRxrQWsnoMUpZr7FJ0RiAp7CofBRyvKGzL3swv1b
nuWkZxniYmRrMHyGsVE0gHIMFRazje1+Ig2zN+XYHQc57FZr3RGZTZKFHjEK55wROUysuruutXLt
JDatYmMCVsR+VBUUQ0ytKz9SqGEKGOheaQ2BM0cgDM3danzFSaNuVLe7JUeAH6mgYTdqVkXPORly
WaBUbreDipEbigHK61lAo4I0R4XDIzVByeCLrABwHQYliFOPSh/g4slz0fYbsRZoqykS69uPYuin
axIEDjx3OeWiqvtMJxT1vnQG19v3ttnRhqV0dhlgfRb7jkB4An6L0YM8mvN6F2vd0h6kKdsz1/yz
UlPgX2+29oZoSRs1lLDB0Oi7Ja7N1kgOiuV1t55a3o5dWpB45D7Hdb3gxakZJo3mjZJPCqkz7i9r
kNFDNBW3eZZr56l0qkdXX2pyWKx8folT7kq0GWZEBKhXbu2imN45UZbd0OYbSG3VZ1/k9TBT4SIf
LZ8EI+2q7d3kEHMAbyI0hxBVsQtwZOYZX34w4njt9fE8olMLph2cJ072VIwJbWk1IyfD93ASokz2
jHT5FXEYql930/iATulQTN2pwbl6P9ua6etFiXxZ2ixzWSOqR7kIjBqTMwx+lrQWYQ6mYtx3U75C
xb1eogDDCudPjd5cJebMIV9zmnuzZl3Ik9CJGJyMsNWN+BtPHNDXbNB3DZJ9EkIGdWMK23kDfH+i
c9652HmUvZd52V6VozeG8EEJI2t7iIvsnji2/FtE45W1QysdH7zGyL53zMrPyeSO29Qe4ycGW+VK
eL12Wu3jbz0Gs+tlrtuNaqQ8cHlneXKQHfUcYVsZjA+L0L+rIxZsX5uluy0bTEGBysPgQOahdrIN
Vd/Qsieu0kzPfvx/iPd/IjHW1qKvfy+JuaTf37hZ+l8kMV8/80+MV0fCYpCHuCp2ke2tvWh/amJc
5w+ihgGDkNbR7khVx39pYqw/VN1wgQ914pBVmnj/C+NV/1hTz1mo/q80Mb/jUahxMG8BR/H6KGN+
w1GdQkVpWJAZyFJUg5xY1j1NZ93WiKq/Vbf960uRlA5obZs2KiB1TWT6CbIVtiGtLPWaLSG7B4pu
bzOmJ6ivB7OJrohE3v/0Ofw3EPFv2j3QSC45eCk5O7RcuL+3iWFQceeRgI2t3RsPZuSGBtoZluGs
8Ku5OC9ZEf8NwrgCiL9ge+sr8gmj8eYuI8D0119waLDfzD2vSBLGegrX4TTUIWOx9w+65d/GRP2e
xvT1u4H8EzLIN4F/rzrCny4lARRNVrlzs63jqN2vDHyYYmxgrJTxzKM9ya8sp+0erDmTkKjDIZnH
e/6m18GUL+Vs7yqGDjKMR28hu7q5Vs1IhrYeHdaQjzviFOu/iTz6V/AVqyFidrAsvmMrO/HrO850
ajwKLy62mdKdbVGTmd/eOLE3n0rI7iFRh80A4u+X7CwhWuUx/Otvw79yGesb8HTQAhWqxVO5q3++
ZBPLtC4KN9+iL8pyyvQECxi05NbjGZU6SuUnHse0pgRuT6hO6Zz0yDtOsfWmquOViCfcKOrynSS6
vwv9Wn/1X742EBi420Clwc25rX+7BVPcr4nllOU20nOrR1Vrs7LHZHEfur5SAb3kEpaGBLQcdYsy
4lKaxs1fXx08DL+9iTXz/MtaANVDfqX+2+VZQXgzTb10WzLbfSpk4L3iObSSwEOucFD0pSBlplny
myotym8kqDxE44JFSqkAviqcLSFZxVw3WoLu+DF5BHBRt9glzK3h4DqKeqRGeBEDlztk40nxwE5z
mK04f4HZ0AfDfTDbKFFCcFgTerbUh3HHgOjoIf7nVIYCrU9/QmwFDwoVo77bssMSGxuF9u4SwH2p
IlEXPBgV7xvWse655Z9nRUTqO7jiKKGAm8XZVKwYKD7mGn6iSkudeTOat63MvN3QN8wSxIiucjIV
CW1ZVhdnTdPxE9EOP2haY18a7T6qA8To+VurdBHq3Go+cAzlRlhP07KruoI2R2xnO5VSnekZPZ6W
7eZInVcOZPDA4elxduxmXSqlXV0wbAvSMgkILXmxB8MqbHvNxShOCMtbX+Zq94nmmaCoXHOjS9F2
4nkm1/ckc/J3GC7nmrQdxgbdT4dlEDv0S8XJaJzuE8cRNIAivOfKi0DKqTMvXyrHji7V4o1n+uTQ
g2mFfijoHyCISprDBqceKrEuJ9wmaCzPoq6mA2wijH7eV0UE2d+mDLu+hcFtCgqvprm3JtJgzYka
+l07kr8ZurEcAshF++QtLXUZWaG37xLjLW1ilpwPGD0lVrHY4cNEOAmuQDbqsgSRkSXdlmu5qsZM
gPljWavNwYtTyS9puVQ2blCf1POBVUTLDwBEzSYiIMCizzV1toll5cFQS1Q1ZF2V7rVO3ieY5Kyr
0WYwcoCAnlTHAPWc1uCV6R7N2MrUTWS00xtVkDD4WiaH+pg3aOHDYenm+Ly0sZKxE2SmP+V5dhvl
Jr6Wfi6Vh1jQBoJqpJuo5WOwDft8UNJ3a3EBHqCbbELRHUkAbdQ41i3h/1FycFegRqyQTePM5g/3
C8dpa+DtfAV3FvC4c2253ZkLhwtyBYGs2b3Big7wVGA6cb0zBjXngxLoe7lCSA6Zx1cKyat7Gj1y
P8LEScjLCjtFQCh+tUJR6QpKjcR7bgSM7e28QlZkNFPltsJY5gpoLVKdgnkFuZIV7ipW4MtdITCi
tuA2VlgsWTzxSASBeIuy6lmBvAp0smj2hQTIKFdoDSXDuxq78VZfYbdiBeAWDdyvXUG5GOIE8f4K
1U2AD9ys5q0YpqNrSOdqXIE9JSEdt1jBvkzYJqpDUiCEoV2EEhuhovfXs9aftBUsLEEN46ycDpna
kM2QdMt+0dx7xQH3A1ElA1tBXlEVyjXNS+zoWpyEU9tpBxz55aETrjwXU1ptDQiz3NcBNHV70GCx
9RsdqDPTVDDPlP3fWnFQMr+o5Fix0SnL3+sVLcVfu3xOK4Jacm6+NCuq2qz4KkEqt3HCemgQyBj7
5YrDaisi23JNNnJFaSkhsXcEfDQ7ODtA3HTFc6sV2Z0IcpMb+QX4jmXxvBaKbG3AYH1FhVspAIjJ
xFnBYhaPbbMiyA1Q8pimgMowQN4D2I25qYCcK4IqyYf4wqFZei4IspK7vMwCB7DazHWT0YhwQ9vK
gbIJKLCeMSLnl4jgkat0xbwp5amPRL71G5GyOimjcA7GPJ4kOT3bShTppSrT2zHVWOvtL1hdrgi7
22I8HlbUnaYGY5WQtZAho+t3X+D8F06vr5C9LbVi08TFoVzhfBZWh0KD9gPaBQOS3tTXWt7Iiq1L
VXaIbfrPDj2vxzK68gTL3BT43xgrfFI50wDGgaCNOFTdaTmZk+3dVjS2HTW7q9c8puzoZI7xlHBY
7OJY6DsFAOakdRMAE0xGvlIa40puCLFg1oTv8JQ43rsKip9e2CyKxgQltKz0CJGAJqVXUCYlluyX
wuiqY7ESKnbTTa8FuXWh58D0+akijFNHJjkPT9JUNq4s5p0sDeuG+BfPz1byRqw0Dk79ERFe0QW1
Y2QhqXVaGK/kz5iQ65bq/4e9M0mOHMm27IqQgk4BxbDMDNaSxp5OcgKhd+j7ToHd/LXUxurAM0vS
SXrSJed/EhIiEe6AodOn7917rg6CC1LBsA/BDG87eCO+kcxAsazomeartUsBdCEpWyZLLMmoi2Kv
BA3S1Bd6nrW+jE3o7wrrbh1F8y5ehlS2VX8divkIA+01rZibohyFachPoI0QfG35PPkyL269FrqB
nlnXVk+ocRQ1r8B2kl1Ymwxvq5KmRBP6xhA313PkXDFxvSuWuVpdmd9CSzabgWaCHxWJ2ICvULC4
jTVdH6R/Q+Uy7cmW/ND667TM75plkhfoqGS94Wij82V2FewKclV8IIeoPZ2xWHM5X/Ipiph1FuMa
lob2w3STW5BGDB9npIlwZ/wKtOhaW2aMDkyHA1SWaBt7kXfTNxmpejHgGAKaPYlEq7MtqFQpjJ2K
D1VmO/02oTEAm8T4SgOsf41+TUEnQWN4XkajkeJZX4VmYz9RbTjnedaJZx5MXpm9AqTwEGtkpRCY
N9xXywwWNb51P2Syr9fS66+DzgG+FsHH3GTLKLcJY+TznDRJBfHw4jVajKiuSSFtof6MT+z60aJM
kfcMqM+xGTPamb7qwAk98ibEB5TkDaBkrah/pELyCHmR6J7myYhuDG1Uu7gKQndT5mgPVlWfGgHd
Ijsg7newBPi1uQMPQVBSTS0RW9R0caXH1cqMUB5t2KGmDDHTEM8TnmPzSkSivNZm1aPxXDCDizNS
31RCmTXjc4+wQIw68T1pbIgGjHYEst5WTvIIPAiLTySb9mfb96pagTotxcpKJbaeRrTVfbaoGpDS
ZC8lCaYbMWd8hSrNuGBSYJ9jmh/2MbVCN2CUmKh2R3C9uJQyTr4j68hCnzGldWidzrrIm0juiVDs
br0pl7yFrM9fEr4B69buijvVl76V2+pEco/drBy9K/hk6cHzlGIKZEw5njA4jHvkP9VljCngK4JH
KsyVaAvvhf6r/JnltdrxlM83oxsGe0CKoOartsY8qRxjhaCyhBAUDJO3YoDj9siUZ9rHfTaHvpzS
6ToBHzbcxp6cok0f6zlLIOGyodtZ/LWAideqd70KxXce+hj6+dfe5CNTdkl6kboyUTu9KtSTMebe
pV73IvI2QdfpFqzKiKI2sooof6BHqb65bK1+VL2c7gzavt6GpM7mIA3wkRuhiK/ZmNghv8ZoaBPU
7Hp5BzMhi66HZvkY0JyaxJrvBqvwVHrcy2Aqb+uMB2KH70s7I6KhDQkOI0OBOcI1MSJo6pHpPbX8
3ZGPGi7fOF023BjsEY5xicGTwDFtl01Zd+GOdfullUy9KKiBWq505h2P1TRJtLyAPgcml7MSiIS9
sjyATQxt6k5gK+s8UIPzmMWCQqyZoRYRuwXssUscf+l6M5e07WSbT4kRnJk2Tgg+ItFUP/jCN928
ii0jlzugZFLeE1IRZY+d0BgmD1ir2RB6GlkRZBw/pkkeXmN9xZXjOiq9rc2Gfqc94bEYQQ2sc70k
QLNuJk50GIi37gJgyLEZ7QZTYw1sKvwZVuaJU1jgCcYtMdR3szG2z0nX5WpjjLH70/TScZ9O/b7W
J3YhSm8fVM6C43rJ/KWLq3hvjlneryEOzTtTFtFmCD0AqmOLMEUpcx+RW7WieIgu6fAPrAm0usOi
qbdBCejGC9z6O9QZJKXBEBa8Mr1+P4Olv/m1h/xfDehfGAT4hX7bbH9gEFy/Fq/5//2fNxLQ5U/8
qz3oQg5g5y0dGxvQ4n2jK/b/24PWP2hV0BYAT/4r1uPfljnvHw7B1DQGkZLRS3MWzeC/JKD8fVio
JYhuixxZaAX2f8MbeE+qpqNFthLpQFgx0KOa7ztNtgFIb7TSxq/LxH6YYoXzVFnY3OwqXWf2kGxb
NFyIpMrvEWgM8CWmc0ry1r6sJAaHGaJTtvZQRP12Df/Q3KMz+qZnspwWmlTm0sg9TIgnb7s5Fnws
iHkhBg9v2BI3ciPy4gZgd0QBHzHHQoy5Yjac/dMX+h8bb78sx7/3ajgu08iFf+7AjSf75e1xXTFr
Jns7NESlkR096FD0z2ALMOVw76vEeoWE/TAxJF/LJhlw92B2F5jDV10ti+tsrjI/TcRrjqr8klVM
nsfYLg9uTbLwrDnVcz6b5QmkXSthGhqAcJkR8ZWIfjZEoawq4hPQ8+Au2eih+Q2M7Tkgp3FlYE8n
eARiAdOPtQh7jX13kSOO0qeNiz7vyEKSrqGplhdm7zj3ud6ig6Vb8NykxrxpghxTd9JaG8szQKLG
+bNUk6KdmBjOt9nEOD/YU3my53D651jhP17RRaz89k7S+UZhjAp6UbnK9xnS3lSWmJtqImI0MW3G
hmBK2rlnkZrpjvLIjte140b3vdRiH8rl9xgrKbYHAYXl80fqHZNdAKyiPYgwlCBCA47ju1vLrFUH
V6aXfjdZzg0UarlBYz3+pdNmvv+9QPuWLt8irKa373wwtQvXa21P2X7dRdHWo19+Z7oT2sPZqUGj
KRPt4dAdBvbmFnBa07v1FkOEYIp0YWk6bNweUShsssGHOiJ2XRfW7SpXnbbxqCR20KBqsnCEXLuu
Kv7y2i0TiTd3i7OXhon43HRRl3P+b59/I2OsCOrd8jNy567zKIhPHradZEnaijddIZ7LpNXxYCzq
SjctouOENmllVYZAlGrHYkeOQrEd9Hg7J1wEZZNcVZNKekS2Cu7C6V/aqLwFDlU/0RaizI2puZi2
6htyYhLgbshZ1hQdaldb0XCKPJ7wgBJ2A3Xd8bsiKs/6kMf7stRaaMbaAtiT5harWHJqgJLvP39o
Pjy+DoCApeFPYvjSxn2f7UlvJQ9l3xI9N/IP3n7vAQYbEZYyVgiNg23mNtkGphhNxGF41OggQYWr
vn1+Gh9vi7mkANLadpkYfcgsEY2el6j1LF82ubrPqrglaayviQTxsOJPsZU+1foMOrBvhq+fH/r9
mIW5OTJm6DY4GDzWh3ejiDLCADMo2fk0lxBrNTgr9TH7qbnyEWDCfOAE4r+8qe/nLBxSCqIbmCXg
KKdr/vYhHKoo6Lva7dC5EFBjOvIJQcgtQIG/HejjZeVADHPgXwi++vLdKlNU1EtidjrfTqhXV7OY
y12AYXxLl8jeYN1BxtdI85iAB/9vBybLj2QWwDu2sDesXxyg30Y8AQ9VWFUATdKgK3d5VVe+dMD1
yTZ0SeRr7qsiCFYK73NrzI/L1v0vV/lPP3650BZzSeF8uMqthjgSq3DnlyJ40oPyFXnVU2Kx9axR
dIydwWDJuf/8YXr/DeZHo4unCEJuiofg/dsUa+OoF33c+fg3xCGOw5Y0CVk9fH6Uj88P21aqI4Pl
huia95FtPejRFi5k47tpHG0QvCJ5nroW7QerzeeH+jD3wqxFpxizju4ARuAlffusug6AtZq5ILfR
ZmF3H2pD/AAflqxjXa9Wc0JlRYlE7zLbmF375S+H//h2kjFJRCb1pUtx+X51be2ZAbTF4TvL/A5g
7UJXzYurdy9W2O+NgA4phGr8mc4GJcidrnkvY4LZU8wmTnoldnWIWK6XabxO3efPz+0Pd+HNqb17
uRgqREMQcmqoTY9m4V17dveVW/Pff6G5BC6Jqyb+AItP9ds74Gg5pg+YoRgs1J3btTtZWo/Z0jIh
WQRDcIKvJoJYADuBbe20GhXWx89/6sfHekn61MlONajzTXepCX57lwGMdwlVzhItQ6HjMj7AQmzV
f/mlH0Z4DBFNABfeMvZerGNvjwJJMstHfeAoifsQTu59l3WPBatto1r/8x/0p8eKF4ihOp9HYtjf
ffSJ2PT0WvSNb81Vs59D9wmwJxwrpIw7QMwCOa45/eUi/unnWctWyaAVCwzk3X304PA78GAb3676
+xCr54rg8K+d7dKhtr5//vv+9Nqaluu4BkYm3URj9/ZaApmfTTrxjY9KHCcGsMW1kGW+DicK7KhK
xh26nAHGgnwqw3ENP9T8y938Q2UhUYDo/FrC53HTv3s/+jHQdDKXG79x7EuP6uIE6jDZQvPYqKn/
AYzNujCMhASPuNyxEcS42mh/ueZ/PAlQeHz/UfCzCL270cyGytqMClTzqnyyLP12MszLyejuK6N6
pLS7Zu2a4Vj8tCNvZany9S/34eMiJAlTBCizyCrgL727D0NONgNKtcYf2oGB4cDGJtXLHcKryO9E
sW3tltkpuleHyLaVAgGg0fwS0YYUHb/raNMXk0EUkZusSA5I94gp9Q06MX3z+Yl+fDgx5eoWdang
JImWevu86LJwoxnJCwuX/RD3ljwmngSaNY2redDGv6wqHz+dLCXoKH7xCZmRvrsqWB8dYt4yXB6i
Hb6naXyHRQYMgPa38vaDzdJZlDMcbIlKM4Xxy87225crSQIjVakNM7YGOpxVT7OVAgIs2msVUtLG
AV7osJnAUuSATEPT2whPH/dVnm3IXGCmhUwbIR7MqCJ1XzpHDvtutFF5FjmGcEExAXviphm4P3aG
TRq9brOpuolhbW+vXV19C2l7/nf3Cqu8yQaMW/WrZH7/NR7J+wG2Xc9+zwbKFyKXN+DNxUoCW8FS
Vfztu/z+6//P49E2WJoWpEAs//23awhLNBkI6Jz9ho3BqUzoVrRh4PzlCXz/SV6OYhuGlISxmkvN
+vYomR0bOY3k2ceLz/ykir7OKn7p7AriOS46iAh/OeD7V5MDkpCInIeixmLvs5zQbz+L3NeIROl0
ScJwwycYxqYf9fWr2RjfjIxpCphsNJklPNXPb98HJc9yYGpinCIc3+Pr+PbA+INAc0up/KwGCFCx
CpmldR90brpKkb4eTSbmiUge5PwzcuQdStkrRxYXARUQ/t0nE6sRxj96Gp+f1/uXktNio8A3yrVR
uSHKentaMKE6INvN5HsE1m1AOdoHBi/gJ6upOnx+qD905XTisX9tgAiXs35xrn679umk9V2GvYFv
YEiw1VyE69ACi0LAE9LaIvVn10S/PxuvZNpj5ZvaNZtOSPyljRo/Y8o1xl8/P6c/PA7YhtG9sVxQ
Z/3KifztlPrahkjHfM9PmMFsGaBAmKhbtAvu/IpG4CnpEf+EcRZtPz/uh6UazR2LJDtBwSd42TS8
ve40QfmekykDtj/9ieIiDWFMosolsqyIsVQm88VY9OXJyaDnDEnauKs6r7vvn5+GY3OYt51BCgUD
ShltUj6Y729JnzEPoPE2+GTwWt9FFTynQ3w16ma/C9zuRzr2zj2ZRSLEr+qFtw1ms32WzZvc9KIb
TTYH5kTyoh/Scq8aqOQk7yzKKg3qU21jmLa1ubxxtSa6QmclyJebjYMHRtkv9ax4FmAK9yXs15eu
ms1dQLTNDv4XFImmqLc4vtp1C5kSElNOxNmQn8ux2NXMsdfmxGiPsap5QJj0tdBc92jQW35FKqFu
u7zkJHt7AW2V28I0H+vRUrdTNhcrCRprDy5bnGtcEWiPsvIqbxlRREjGfLRLaGYG+DebcBzVZZYy
xCPLgnaEAynqpEYjfUjdMhE7FBHW/JeX8Q9PBXeC8ok9Dz30Dx8JbaqnRPSossPCuheh/cBF/Vq6
1UvfpqR2LXKDud0zbPfDSfv2l2fhw6NgOy4iQyR1fB/JRX37RDLIAiFD/juhh734LjGUP5hGUOxz
MIai8dRfivGFO/zu0eN40IUhR+ngI9/vcMhsKWTkZINfMYx87I3KhFbtCiIU9eBbzFw6hlxSa2sz
09StA9j+S6ZZyX2UNe4pJHbr55AMPIiJ0k5djh98RZCD1a8bUmZwOixfs1Sf1C3TKXPNhBe4C5kW
t7po9V1llQZiiT7efX4JP35NbF5cpNG/GgKO8+6lzsQ0ec2IqhDtP163qomvGy+WV7JSPDtOFBzw
FYeLnQnb1OeHphBYbtDbd5l1BTrgQh0lM/D9uxwZQReil+v8IEIkuE0TFEKGkPnBLCWKmqqiU0/U
TeushlC5OHlika/Af+VXAXOI70rG8ZewIIFlVHF8KFqhrudAEEA/4yY8oZmYnqTDtNqshp/k4Rjn
JJLtyUyN7CxHg51THRTCRhWLM6TriXzbavFUXmMlfy4M46y7mbEnqc8+VbJcwuvyh9nLX60CBzfs
2fJgkXv0BUGS+8LQtlpXZbmQBiyslujQoJOZ9TXJOu6aisW7HSa7Oo+2uYwc6h4HDS4ZC3xM1uwj
mZj3pe6WJIhpeLRYb/fY1yriE3RjlwSkqWcMqldWUdUDcUFT+xTl5fhA3wZePgqjxmdejAWvTgAb
e8h4PL+ydC5EjnbgIm6z9moRxWE9K4fyFICNgCPcDvOrlvbaK3W2cd+OlngVqkY8QRogq7bRQlFK
OqN6VsgfNjMeXJwrfbbFsDsf9A71RBbI6cYYgnI9EPuNg9R06ZMnzOgjJijoOXpEvJo16F64kmIW
foXlxtq0dVGfm5Bu8jYlJwP2aqIuQWmQ1hTpYb1NKkzf60BjxIWgs+NaMIO9zzsQwyT/6dUzbl/S
K+qcGEfD0ryzERvVZdsr8h6auHiRVh2dBHrKbVaiyPBCx8Q4hC5zcNwlPQ/MbQIYrMifqWUEU/yG
gVqEkGiPjcldbJi9P1kgA6c0SfZmXKff9XDor5mXE62UesTnMSo6Z7lKjpNtxjs3iUdmCHMCRCKx
1q0OlTiZ0BdFlYFTTUfbpBEsvukGj7gnq5XaEVCk+KG6qSKVxNFD6ALseBEtdLS5dhDhpL0mO7Pe
dUNQW4epYVO8LZ2BWQVDlZTaHYkiOYZS1nudQbqfpBHGqGRglOUE1kHmdbyzZdzjf3fiY5SEcp81
iK10zSTuOR48KFzhmE3H2Z3CG9ehaJlF5V2kFtPuOYnvDExKF7Woil1XNfpjAxMPsVolIAhMwbYl
2Y0YtLjoj6pJ600Nd5spPkNC1Uj3hSwdZCqQ8uq1PafRWqVTjomwgA+pFdNloA3IrExiNld67pnH
EYjTGquxbxBKtZmVo/GSwbIBNlUd7dL1HqcBVF0TCHXbaNQX2DNlfdlMWbAtB7RUw+RyRTrj3BUh
gY70wy4DZ/JV3Y7HMjXcc1k25OyG0mDW1BHqFud9t2rQITmoU4V27KaxPgsnae54TZ57t8Fnh4hs
o7Gn2HWN6R68LvWOuoy1/Sy6eDPDE70nlNL1VRh4T8pI1K0iOetblXEzSXWTW6aI2W1Kf/my16tu
U2SpPE955ly6bjBcNv3sfjVZBb4R3cStC/LkqWIah1ODezq2qeNnarHNxgpxI1u18mRUXqT2bpcC
ec8btn5TPHSXwNGYVmFeMu5RnlA04KTbG2j013Gs1yeJU+FKS3PfQ3t7TcSdui2VFZ8ClZTbgcb+
1iRgC80nLHhccA68N8iNuMpRAeXJ6+goj9RGUgrXuobZNnPEjZO3LEZV4/kmjJ7rmC3qdRGmAdCE
HBXMypy1+aorZ+uSeKoErx8BguEqSQVSOcdISR4XvXXpxGJoV042PhRa7aMWnu9ijPJnN+H55RAN
fdOhWjnkWGPNbRrLWv9aBZH5Me4a+oEIaTM2yxFqPFCOzOXP4qWuns2+SU5Y85zvUAOQsdUk1llu
Fe9yVJtw2qEkATiGe78euRBPpW5zjoYairMo+33TBcOxzlDbRTK8GjzZbAG91EebduI5TjN5o5F6
tSkI7bjt4ZK8zE0bf3Eme7opvOiuGEvthzO7Nt8elEj00IwzeUw5aShDgat07q9d0I0GwGejny4r
UjGhILZwYlWRVO5VlSSNAc6gkLc0U6rjnKfm1pkkf5g5nfswuFjRiVP2RpiEpISqfQG77QbgiiJO
tvP6DVd4FGwRjcLY0KVNFISFSluNNSSUHf5l1NspgqQVeApLrdN6mA/VbFRbiIvFDRmwYE1k7ZTr
JmkeMqWPa6JCnasS+OyPxNDUlwUawqHbYdwOqBa+WBqWfMBxAEfGdiifErrjLoQazcFLrQSif69J
0fNHnYf7SP8+96Xr90O37VIB4xYJZooiW1xClEi+LIySXRy4CYZCuMJrVpmRdBlveHFTLX1N9RzN
W6XCbV5YSNCJozI7JNBmC+Gz0eZnzR6KemOnxA6t+evzvQhnvjd6RnSCld0wHy1/zoWVgqp3C9iZ
Xj8+OMqarittoCsSov0mZrLMV2ZSWUcjSuptWBb9aXCYyaTVDr/K6MPmsF9Hz+zOWGnUQxB41bxV
hhadg9K2fuh6/BW3qXsVdqL5rlUZdWIPvfBBjXxTmM5O6royFFVNWkn3YZ5NBpel0M9VhWPBSwgG
VFMHZFQ3XfAVKTjHJMmeyQTy1sPQgCQuWtyrRBc0ZXinp8OJ/U4Lf0EzQMyEJ9DCN44YipU31N6F
pnhZh1C3DnQdpeU7ZAmUOwNa7YVVwfbThCqI/czMnW6M3SZiAvmiEriOj0jFnqfYjvQtizQk5r5Z
igt74Aa1JW9nFHnHSZnHkLJ/n6sGj67DnmeHTuwarD+pka7o2MCQ780qZ7UWn2Dbalja3YI5AtdE
qmtCYiMIAksV5PUheq6oEocSy+uMviuv9wbpXpJzvKRcaa/5kGakTrmPuVjqmCbzTo4F1kRPhpvR
COMtS3dyUt180vs83HQOcPOEalogxNi5PSU1JnMUg1G2x96Q8wHFHss2r131pvulCMhPj5hN9Zpr
sCCbPwOeqb0QxbyqSLXyZeX6udY7W3InY7S7BbzVcnxykl7bZ6gUV2qsOKBIo0euUPo1r8kSBPvh
blNJniQBu1TX0jukYlBIfs32qrOlc+iXplFTR+qL4+Txsc1CvkANsWe6Dt8U3Mi2K/GujGROrIwR
PH/fKnSxqkRSrWR60C1rR7rUsLbaEX1HuY8rRfxXmNzzMpOkFM7nFHACAKAq9dvJuu6cUefNN+wb
GRiKXqICWaomOO9dHBVXKXFv1+Zctfm2aaroPBlL5icDwxtUj+Vuxi13nqfkirUNdzxXhgoWNeou
byhHR8dr/djFX+3xobsRqmeWmuXiImnj+na0Qu9CGvk38qcnQjdpYG2c3pEXavkPetMl4drWY/xF
JfmLEZi3RdAt/ValDQ5sUCfuUKtjNCpBPyzsH/h7TgNv1xGmb7d07Y3uNcxfCZuC8tql46bkqYUa
NVGRIVva1XZmUycHCQIdMiXGtuIehkHtx0F+hvdhnDWEUBCmeDPAeu+DNlDbqCVUBCSvzR8fv1kO
tE3w1dMZYO6MgNYYD/qYWg8azqiLjHjS2wF48sHqUv06xMW0G0ydTU5JBJuzMfRR5RsGporPpzFd
uLOZ7+rGnh4ccLerxCsTojkWn3Wd2+3aHUxgTcgfxaUVFoRP4EgBIVFqPPUzGzfUi259YkYSNysQ
lljIm9jm5elnI5nWcEnSrRcNkR9aCEXXI/ZUQAvW/AOwUzVucsfDNTSHARFsWt051xhnLB4d2ZQv
CbTNu0FLqwN2AlVuw2CUkMBhPty0FfvcdaKD+qmx1aD8NNW2htMMdB0HlrcmnC+/77NEu8gse0lB
mR0KgNLQ6BnRw0Rfs+ltYKkBrlmE87a6xRkmXtWQY4mrhb2lk4U9XOmQ4GPdRSYqgZmjSpmqDEmc
kDAmFJkhs5VsjbRIbuMMIadRG94zibDFl5wId5SkY7wrlzXfIB90rRNlGK9mlPsOaWulRC9PJQhj
j01YW4VXulPgPnfmeN+WZkEnV1Q+4Qs1pHVvXQyC6NROh4DRCgnjWsKiYhY0dfPkk0pJADtp1cG6
hf7qj7Hl7km47HxnyqpvE48XOjJXbAOpuVsiRLrFZj9hgqqhhl6LPMS3ofUVVnzENJ2NzyadcxSm
YKr0V8L5nI3TSOMYJF3FZAzyRkWfG9FbBz93LqpVEqNUqjN3046Cos5SETYq6PZ6GjbbzOTmlKNz
rL3pzGjPeJwr7btbJOHjMFrx16HT9e3ch/m3XsuRd5D5jGehK27HrA+PrSijC4Jm+bZjkdlEFbRc
YY/I7cbCM+48UozVupoFKPLllFqHRs9ATEjXGNVKWE0BowvCR6MN9cUgzd1oUdN1HXESdZXWfkEk
z1Gne71TwguOxmxlO8K1q40BaHITStKQqDNJoAmL8dTzsVqpqmH/orXosT3G52tyctGJ0HTdi460
TPT6scs8pET9v0rrsLs3pxmMv4OflPDMPKr9dMx2DS2RS9Js5aqxBN6VsdvNVkN5G1o9VxFG7mFU
PVxba3Jg4VrDF9tMx0NVadB0gjbj+S2ghdFhI6kx91jvGnMzRPfkJUZHTEylvlIRBWOQScY3Fevp
apAN1d2S9pgl9+EYB4fA0AnOpCVBB2K6I3/YIRwpBDcnQUIvPeT+EFjGsC2sHNcXKKNtqvNJ8rIy
B2mtz9Wai1bu6AyUSD95zhMSv7EJwrGrJhr2rFFJa7gXTdqdeyKPViw768Gzhm8hk3psosGzZ2K2
mDLidVcoYK/Dxa9AZ8ReLRS99RAEF56L4Mzp2nE7B4nnW1p5mGfSC0lVelJNghMg+lEYCw3DXjZx
Y2luumR2fDU77YpqgSSbDshV30fkF9Tz/VDwhy2CaNedMvQDWbh+ojO8Yq+ybod02JRjWNMGmWbe
WC/xq8jVtqUO1bCCWhIxqlhF+FR3tUrHC5nQYDRtwFWBDJINGUb3U2MVG93FqQ3F0700LHCEIq4u
rCKN/TTmURCRgeFm0hmdxOqySIDCzWF2G2DFXAmoQjxiHfWu2pmO/sBNeO3C5JEL9TiJdD/apBEq
5zTi3b6sWZFtf2jCqt7EeO4ILVaWR4kyT55Y9S6SfWlr6trKkvZomBRBM4F6Ll/KcVXbAtxaDIPy
Ws6NurHjGrdGBQfqFh5IvarDxDxLdvQ/Ys8Ra90ovszM0cuVncLra8FJbb2WtKzJ7kKUpEG/S5Rn
f+N9wu+0fPbh3pl4ziwiCiqaReuQvWVReB26PejxmQPF0RisL4Nh3csZGuWY59VZIOpbofL6gmU3
hnExpei9jPmEyh2vD3dzH+OSWceexc7MG1oqIWtcZ0bIfj62vBeznR8yfJx+xq6dVTSh0TIl32lO
pOvaix9MpfWIMaNh7Wbd9z6AWN3gyBxtNte0N81rYQ4mwZ+efhm5tryxZC/PMQn0G6Pqkz3auPwc
asYBp4hE9p8tQmRSmFkfsvgxmKaS5TsV5y7qzMusCrOzXkPz7GpC1kbrSYYGNLuC2gF/rbh0VJPz
co3O3oHJ/eSSg7s3+nY9MCg/D5QGCAs79dUbteq2TBRTA4etSzAb85E2M/MDx6JbJpRbYfCr2z1u
7/ys1UlwuST3fnVLaHsIK0tPX3EB6KZlCAqadVgXGitFpDvxQ0eTB76NxPnxTcwuC1RmOOBx2CBb
50G3KYjDMNxUeh+9uvRETjXvxI3LPTiFY12cCt2aljBot/3hOVPE4aKEscTUdfsimcIr18UiKFiT
vxPkoN1VjZX+DKp8ulAEAD23uZXeYmfBj+nqdLTcmoH9NIKvhdnfM/Bvzc2SXOCDC+fhKUOxsZpa
8iqazVNottO9UcTNTkFae2hnu8R52y8q9T6O9kFA4RMmenLh4jz0GdVXp6KEduSz34GpZEzOCR9u
yP68s9d4nKGyW1E5b0wOfdkVKmaC1vSHpP5FzEmQbrW23E4QjpAFDt0ZBjkpc8MUXfeBlt9B8Wz2
TSyoamQaMi6t8f4wgmB/pG5jo8D9XnsGjfbUaMRrOMc0KlBUej7Z6NymnpIhOYE6BnUj3eyr17BO
ze5ISpISwruvHbzPtZVX6znL7cdissIvxLqv3HLyfJnWJVQx09I2sq5LIPCKZYK8bm9dAVB7jAkn
3XWuCu/4xt/S0VvrNltiRv6UJncp3UcKNbGtnXqnINkjOJYwfVjApGxWrhHpa8PgMem97KXLaT60
4MwZQmikZaMq0yNikjE7rua5t33a2vuIYcMa022x0WRI01fyztVp9xjL+sCr239repo1TTa2mzJy
ljyQ8rYqazqCAYbPOorFkaydagUgUMAA0siOcb3SnxWC+GxIu0NEF3sjWGR/6AFLdCdyc2vPQvyY
FBEZogem1lPogV6lMBm94QSav7pYBKAH+vXaWgtNsWkw0bcre8jzdeQVGUlbvTpC2bJKLh2dPlqw
7V0PZ2JF+2q4rEI+FPjLjfu07z1f7y2Q84MoIqrckI1RK+FDOS0RD4hWHR4mJW9q2loXvzbcU1SM
D2FUGBeWFQ4b8P/dSp/KaC+TTLDsjvIUt84RLHQGlt/cTvjyw1VN9NLOLM3+zrCNfIc4f9jSrM40
EnXKZGcNmbe3xx72mdVVz4CR3NeC6KGnxujaR/pqREiMGOOTTYK2/5QPinAQpgQnAL3WAUgA4XVU
PBcEUVfEQKTJrpjC60kWCYEjU/T4+cDlA81k0UUs0AnpuJBw0Bm9nZeNDKPSSDdr37ATm6DkerFr
ew9FSk86q66KwKjuBGf1wMzlB8sTRYuZ6y5SPSsTr85STo+hdHZuzVY/07MHWJXlsS3ncJXGRUR/
TXj/POf/NTvdfx64iqjhP7OQ/k/Tf0Xg9eMXVmmJBuP//pfNyfH+gYj6l1wQ8wCKJQRU/7I5ufo/
4A+BOLIdOEkLjOjfFCTzHw7OI8EolQQ+4S7mqH+T7m2DmSejdm+RCiOP+y9I9+byiP0+8UOugTaT
yFdoQeiq3kuCNZl0k6ul8EFGI78RbJsdPlvhfgTOvsBSxxy/XczeUWrh0ZjqnrR5QGnrSpvT+7it
hqMe0/gOG/C69pKcROSJcYX7r+o3BpbtY1MG8dmBZ3JrjrK4G2Qry63pAHX5f+ydx5LkOLKuX+U+
wGUbtdiGYkaKysrSVRtadglqTVA9/fmQM3NuBiMmaDl3dcxOL7oXZdUIAg7A4f6Llxl/U2D+W8M5
WDn/zwz4sf/ddAJL3Ifnqv0/B1H8eubOL/4HuP5KbMm/j8LNc/P386+yPQlE/sY/I9Hy/jJ1FYAs
GDCgq7BZ/jsS+SNwjq6ON7aluejFA2n6l0ed8RdxKP3j4DgAhZNn1L8iEZoex5H0qCMYXLCKb4pE
hj+JRH6U99J5pu+sOgiAnR6GReK1hV6ZyjaxtHuekmG3S3jM7meMzcUeHpfZ7JVAV2bKKvEcb1sY
dwouuFbTbXKyttuom9o/1ownGLztbPiNpjfGBQ2uoagkOtKYydCGX1KretNAzf5cWkXy0NjZbPyj
h/+/ofjqhJM6Sf8+FO9xn948R8/580k0yr/0L/qn/heQQK4+zjgN7NSrc9FV/yJCCVQDfS9Qzzqw
j39Go+78BfWKUxEiovw78o/+GY26+hf/G82ClQPin0q88ZZoXIKaJKIJlB/noonZLMF/GoxWM1CW
1azKp1ZXbi0DdUekc6rDq0l5/49j9rXRq0QKvj58/zEKNFbOcjxHll4eoSWEaYxG5QO62PZd4CFh
g2YKUv/DZiynAl6ZGW2vj3nxyyiiqZImC9ZjATCZy2ieJ9Ou/NzUy/3UtA1iu1W7uz6KXIizT+Pp
j+UECFpQahLn8hoVh7pES05b+aWWI81sxqg479QIE7VS9Sj0h1RkcFXp4vAeQjxaxjP2a7cgOSgT
I3JpHWu1HmVLIv87xkIIP8KiFMbHBJkD4esVQi4bdIGVe9JIRX8vgJfpmLtBv7szufEeBNDyx4oq
yE3bdsrD9Y+TJ+Xi43TAfo4HPxh3GJgNpx+HBqhHxoviVDsr5ntF12FPmEXEC8ON9M8CoazNNKAv
23ZecMB1ub8xzSo54HkgqGLXzrAy22egL1UHLA4ZGNAyfWTLkavxarZtDxEo18FSclZc+9bU9PF7
PFJCntVy+oJUR4ZyBeYwodLbm9Gl5KWoo7lC3DoPLG4VDXgqeQno6SULw0JTDhMMp/CdIBu+xnab
P/ROvEaGOIsr0K8kTZrKf1yYh4svVWK1UMMhpOUFxmDrDmV2i5oouM5YaVZm9Wx3SnY6IF8OGwYy
JXf99aSaVqdrrUoabeJReQfRdPwKmQgjDxe5VXUclV9a2PTJW/cnozom3AcIsGDajMX+nKDHTMRN
6IcSe0MjbczolrT5zfUYPptHSPfg5gymUyYD3mIeQ522jdZptR9DhUO3ukv3mcvu6bLafesXvQxl
QiqBIut6hpznV8EZVF5qju1Q+0rXAr6DDtYqTvN4/XvIlU+3JIOwThqUVI7Sc5nFQgd9mlQVvWoP
VwV0b2/0buwfEaFqHjJhvdEg21Il3xQkCmmTJjP0xREQc3lR3xlr2c94rxvx/WwmaHRTmslH5Sct
3Gpz/QPPthcDwrEwWTBSf1iCi1nkFJwL2tU86uwQybEkQNKPEsh/MgqEF5hGNm3Kxb3niELPbbAZ
vgYBGxED0e412HL/ySh8D3hanj2WzuvmdUQ4cceM4kjjD00d7Kdk+HvUnHZlkDMKj1wizogXZLYN
oG+xRAH2sDVRybeYCKcMGgpKOqI/eOVoX3KqXfdUqNObWp9xGM5ETL8MGGEJAGflHLm0cg5SDZYM
FHCq8s9fxb9e9JmlB6wcHbMKfyPPOOCCHKzkEmceVPJzISSzo1XYCYjang4DKM52W2qVPjT1aud2
lJmTqN/r+YBfTf8pqitQNoaxMaARhXF9DCrtx0jfARoLoq2lBoHIozv19nhyOMiYf96Z6kua8Orb
TWQuMd/SK38yxCeZvR/MelpLoy5NMDKiHNJELVehPBteDYJgaAy0mkGoDhe+okhojokH5fVPuXBi
Qgkib5Avc513z+kobeumJbXPyg+aQr0RaRV/ovBf346tk6wczvJ/dZIXspRc5Cr6JrzWXl5qrz9o
YjHQ5BSV35edgpg7/tyuahW7ChDMVowYSAF7n/aNimnC9Y883zSwuTTOT/j05DawDk+/MrDDABW6
svJtsEPfE2Ghpkf7wK8EFiwG2dmdcIbyN11O6wGTrOw2M41gawdWvBI5ctFO5oDKh+FAf1NJsEj2
Fz9EoXRSdigv+XpY/1FVvJyrqc/2QRcYmxS2wMomPbvs5ZOBdy6fz7mEGsbpd7eBG7Y5UmJ+Yuao
5EIeCCkgE77v8OZCpSgvweTl1Bs/X5/ws9hlXI9cRurVsHWX8rOdZQ9NAjPLH3gtPdgOuxa1YGvl
djTlibqYTZ4XQLV5zyCcc8bRQU0AGf8JByOhdJ9r152O3pSJm6DJlbsJEPPWBXF5jPIo8jvFyd45
LdAk3G3crS3y+TsTNx1NN7eqbWYNNoybIRlhEJTeJ0eY33Izm55ShWuQtwvWDHrLIqV1DXgKCNNI
P+7WoBOxKdRR7BR8R54Mx+z3dMMxcc569a5AxOkO/c5uR38u3hudEW3RHot9VD6aQwpow8+zMX1X
5bO9m2bOtTcvA1Q/1UOdxOSfZfKqeC0GcLQHMSab4A+opOh10n+/PsgZgUvlTclziHQLCRSNJ+Zp
kA06hmxorRV+E2Q/cfV9HG2Q5HEcK1sPHcFd2hfvI0OBuTXvEaCxNkNg+xHe9bqR4rJVAEgYGzT8
K28tuzg7ceQv49nsOby5OUQX2QUudD0A3pnw10dxnLWmgUlneBtdTzSUckN2gM4pANfOXdl4Z8fq
YuTFnFi1l7gC8QM/H/KBFrg1IEcAejiPUau7Pv8X9hrlVimCbeHcAbLmdPrDftYHVcD/cRs6joVd
R0jsRNZbEzX5QajFUItQXZLSxVSmRmUAzpU7uhWab8AG3Blz8OXtnwJi34Ag/ZL0Lo4rVbHqWKUz
4DeaW+9mwHL4Jg/aytpcigrqEhBr6E7wWFisjW00IciFhLUhuQAsY6bfomCwdhOwtgewDfbtEHY9
GH8FJYm3f6BNvkTlnH0JI/10raA2xwJl0dyPCjP+gu4jrbNmsG6uj3LhkpFVdKlwAk4KqvfpKDOq
foCr49zXMcW6Q9NmAHuB+0UZAuBpQjN6vj7ehQllwSi+MKAlqwen4+mY2de6neS+0reKbxkC5+0e
EdOkxLAU0XOx03vER/NialbmUybuiwvAJN3m6IErxTtsMbKHUmQ/AM33Z2S9dxa2ydtZzM0OhbPk
o82i7kOnaHZgXupNWVVr/p8Xtt7J8IutJwiiShFt5is1NmJ5CcR4tJtxJXu5sJyyxE1Pg1WD5rwY
JaVpXwWtxSiead2MZJ43CYUmqNa6OIB96lYOlPNJ5bDkQAF+QL6E/fDpcs7KSFZdRplf8me7Iim/
DZwK2FEm9tYTdMPTMjIfFbq/+Dn27vGtwUStnr1Jm4jDBvGj09FBbqp9aauVn9TpI2e0tzOFozzW
AjxWBs98S5Cp7wANrpwKL1pXp7Gk0dMiVdIJY8h+i8NHM+ohjMOghEcZd+1DmjcQjlDJc5S7ETbo
b7Tqkdd0G6Vun3CGbx94BljtFpoKImN5OHpfx2x2t8IZOTZsAATfm1brnR01LuV5SCAObDQcyBpk
k12Mt1TRUQV15qn7oKYKblEVKFf8q8IA8Mg49AjyQHZtvxRWJ4404MsfInTg/1RuVVVwalr3kXcO
FnAod33HjseNIP8M0Y8UJNjv60tyHubw0EmcKRbx2AP8slgSpC2ToE8q3/EU9XvLjQ3cpCm/Xx/l
PFdFxcfgMWWQyElZtdNRMAwzEOZAHEmhwBGE4702eBhFGsUnnDEQsG1db+X0OC8wQm2WTxLGw9KF
8/J0yFqN28iFyuXDABeQQYbgdkKaecf+CG89HfP1IEUFdcwrOG1Ng+ly60BifOt3yx/B9U2SIt8o
i4DPEX9O9Tag7e/J7DwDTn8r6tk9amM444bnhNqdGrjzr+vDXvp4LkACHYATr5GXN9Or96VtB1EI
jjD3u9jBRqMqVWBZGF2ZTpPsxqHrAEQl7g+I+C3wk7Y4JHUy+9d/xPlRo0Ow91RDNulkl+N0ATwl
anI1mrk5CgPJYMOJJSCl26Mki4FYGEGgo5af3GEjMOAjkDor41+ehFc/YBEBuIflfR0AjRaonTzV
3Zw8jeDi9nE/KLvEsqo7aHPOQUnxa8IzASc3T7dXwvB8e51OwmJ7Bd2kQo0ygGfH4hl9DPeDZc7t
yh19aRANHYOX6h7/XRzqXUt5G3y4jDIjet/2JlIdem6sZB6XR6GP/7KiBNbpekZhOoiqIb9xAlPd
dVquv4dg4K7smPOiEMpIIGctNH1UDanJRdgYvdc2pluTRiV5tcnNIfo4tlO3o4ugPHRWjISxGPv3
0EmshwLTOFK7Mf3tmhmk11Gx38G0SvEKhTIAhSdZMQW/NAevf9xiDoQNZMfTWpbTxVVNx63hSQFr
tru+cyxm8vS2Ygosx0E7w6GusdSMwe/SqIXGFBRmlX02jLq4n2ugp4kZrbyyz9MPRgJ17SCaRx1u
WboPqiaE5pzl/jTHGjqoBeQAx4v2Vdz86Jxi7Q2wNtyiiqro3GpcLgynZri9YqoKKj0MjrbhJkcP
tu7KRF4cjw4PxDokJ9B2Ow3ZtgPgGAMO81Xkyz7jJKj5ShvZO/xfO6rSZfDmbI7pROyWtJVrhJ7I
6XhDkNtuODEeUq/wFgbk/1Io21vPbSdfD4b+7eMZABoYjKxKKhCejlcUrRoNE60ltLDnrW2LaO9a
5TPo0vbOmfPycD0uX6rci8DkOYq6KlKHiMBacr5fXStKWOppUCqpz12HbWeS/ukqdxuCIy7D4lFR
Y2Rokf7X4vQ+Uepb8Mw7fDV2jZYelDK8L+n17VKRYKlXoKdfHYwMucQm2EWZGq0svTwmlj8VxXJE
hzUEuehNnf7UHsujoq/oIGK3B5yd8oNhPNKpr3A16jwM2wEZXp8duffPRrS5b1WquvQVFwcXGiAa
/EQ79Q21GXzDUWSFKk63aps8IPRi34bOrFI6sdcU3mQUnw2MdgblFRWx2OUTDRPgGe2RMfWnAb8m
DINr0J1Rt3KTvchHL4YB9kUmJTcTkrKLXEZx4OqUQZT6XQoRLKOhdXCKCFWAznNuhmaOb4Hdzs/4
Exk7TxMqIPHRO1pZk+KR0gPBzmA7XJ/yCwelCfJGAhFoCvJ+Ol1kWKHw7eYk9SX38YgFLRmOGms7
I3PXmpwXh+IkkdBHg7bWYqg6612Ku3x92pmxX6gJD9+ww50m9b5e/6gLy8l5JaXk+CRKP4s4yvVa
NYGcJbxVgnxXGnUDzdVNVqZO/t7FaqKZQQeCRz3C3MtqRatO5pRXAFBBlKa+22veR+h/cFKCAGOs
Gh7K9a+6MH+eyUWDNByFUuqWp0tFX73nPWgkvhdCC6cBMh6wOZ5uXVGUK1v/4lB8GX0PoIj0Hk+H
EkqZo+vfJX6U9zO3DDo282ToR1sk5sr9+RJhi2n08GWm+0hk4Mq3XKxWK4XovZgivDZ88hA033ro
AvlWhRlTg+3PTaM2KjoGU4TuHeqASIcXGPMkw53hRsFTFJvmfqIi9stwQgtfr9H63Uygi4sR0gFM
ihRVVfoHBv5qd3YKoWYqgv4xRfIQtyMU3lusdd4KiwBW5wDv5MlMt/3MG1Godlq3+Cf5I82Ond1X
9mayRLpyXMqZOZ05ao5SZFOjU4IY1WLmtDzAV6uHUl/Wc38orQoPL8sV0nOt9G1bAWtPoe3w1iik
1yg1kfgqGmNLPTljiro+z6LYp9qSHmLQnojlg9dx8L27PtKF1wevHtK4f/T33WVSPuLXq0YO8vui
KRV/EK550IxOvxVlbUAR1hFLLzFCtgY6CANM8K0dNmv6a+dHCf0ZAGE0YQzutiX0pOdpV4NHiv0G
yNHBKrNub41WubKSZxJnbGn4XBR3OVGAhC8VOIVA7QXF6ciHb6+RAsCu2TcJNm7KHIw0awNIcSBE
sM4ti2MUNOHj5BU/wqCysPjujQ2iZ82dMc21v7IGsqyziDGObAAcgD2lLuci39TovaAgj8WHaJTg
iA7ACLsqbG8wJtE3U1GM7wq97/Z50iO1pc8OvmqIC85NjLV5C0Lq+s85P5cMjaKby+XJ2c7b5vRc
suxxMOvSxtOqta3vMI3UA3RGHQtk6EbXhzrPRSRGH+AFhVtZ8JI/5VWiZsEutI3OSn2V8KZi2kLw
FHSuJjRCN3ZhGhjcw/+mALJWarsU97xdEGOCf0+hTV3MuS4gEk9Gnfp64il7PE/wG2NeqLv0w003
V/fmpDygsJRvpmrSfTcymo/XP/7CPPOmcVVKnBZH87Km6gwCpiDEHbJwJHwNenTQvidEspB0W7lq
LhxiOhcN0ERETymfLa4aI04ie3q51XS9vVXQMLzN+wJaiOtCk7f6GiIJUrTXv+/CrkbKEY0e+r8q
2eYijhwbQ8Yk5SqdYAtBi9WaHU3K1Xzv0jQ6sr1MnVgFELH8tgIbjLk2E5+L7908Ju7jlLsqIvFu
uK20tEMstOoGjMIQ/jBUJT7aLbxvgT8e7mRhTePTVe5pHaA5o1Vfrk/Bxd8GwI26Eq0/TrbT+I6M
MLPxjkv8OZvepa5Z3ycuZCvAmuaKAumlyeaukC1oZPNVR/75q51k4stX2VkOUae2k3lj5yifOqZo
o5XD4TwfA0VHh0Wq2EuQ62LHkowpKKgUpGIGKriBCdndjNvfia4+cm6tCcZfilvZ6dPA7HEzLHsr
qBGpkQWWCAcrNTjAiiNnjmu01c28PkQOVooIIpgrcXtp0V60XMENIOCyfCAlmefVw+iRchZlDC/S
Dg+2R3Zr9MZa3/SlL704+eWbAG4VfQaGW5TEVC/WokENCBBF+xhBg4ub7h0J6H1g6fs+cm4Sqz4i
L3hANRcBGeeDWtcAmNt3btzuipCq+9C8M4Pxs1P1N9dj9xyLC0YbVxrMtXVQGwi+n4aUgwzNRLKX
+Bmlz20am0jdjBX8SS0ednaeWochaap3s6WXRz4x3Itg7n0H0RDgNOFaDeHCu07+nBe0E8kyjYDT
n1O35ERpw15K+qnax2gX3o1585yJKn0ftsOHIYG0DxqcxgCw1W1qd+MtUjQIitddixAQjbHrEyQH
PFs7S5VwUglaNBebuwD3oeoDBw9iRuYRuIe3KSq1Rh0Nn09IinSPI8/+WupRfzPNmE5eH/7Sjvdo
VKDNzq7nwj6djx7fnkjtWR5vwPTc0Gq8TQFyreQmFz/SoUIBAho7qReW06tzJSgxZ4ahzii0TeCE
uPUXTNC1HdVoLILZ9lsEm9RNMpj5uxZJoJU5fvmKs0nmmUlnFSof2f7pV464pSle2fPKzJAHNKMn
0aP4UdtHxD7RhnD3NRxKiwW2hfdoFJxAXp08UhP81AxoGGnBoVKdXddqGxhXN8h63+pudtuZ6V0L
JsUskp9dWt07YX8PcBFXuPRJrYY/1lTd40C9rfR4b1khprzj+0kN32mom4KR2YKa8VAASnz4wPh3
6u/HMf2a1+VPmbU62KTxOL4FiXbgKfdguOyPqTumSuCjiLKpAeQMhXwhuccUOQ3UCG8Su99WcXA3
ht4tgsCoiYkDAmbHXNHeV3Z+VKfwp5IOd9Fg7hURPerppMPWLTkEkcXuyu1gl986xbjpXcsPMOkJ
NFxw3KFG8KP+eD3wLp6PDgEvy4fQlBZx7xgirIeBjYiIO/oUxqge8i6K+Rme9+n6UBdjXMpcAzWF
CbXcYjiOzsJL5f2paC4qsBO8XZGtgfwvj2IyDiUGMolFKlinXgIKTYWSGnr17UAkbWxFL/+DG1ra
saF9Tg8AKNxpJCOXkOmYjSa+KfDHCgM12SmYHB6vz9iFxWEjIteAuD055UuH+dV+rUYrzQqauD44
KROkEeoYbloEh7Ra68heyAQYiQ49LR0MVpb4OqtvzCjBt9CfbHe+Rz3H3KKn4h6NMoUEnFblylvh
wiqR30Gn5EXMw9hYZB45pb5O4NXkZ1Th78QgkneTHaxhmy+PwjlJtVp2Zo3TVaKIIHKVLNLPRZNv
EHOyEXnhzr2+ShdHwVoJFz6Z+C9jwSFLHTI5d4U91Xd27PU73nv5StXnYixIxh+pEyXXpaMdN/as
G5FIfJFo4cHscszQwkLqZ1fh/voHvRSrFuc0MDcH5zWmDaTfct6w3xoUvLJ8fG5DOEU1imZb14nb
4QZ5nOgRwZ1y3se6kzaQ/yOcdGeKxMNtY+ZusmmiYL5zFNVEDGQ0SgwoVD392iCn9imdvV9WMM97
ZeysL2Nso86RIlrdbIrJyx60CYDDpkaEzrwVVqXjE2LX3cdQHQS2DdrQD/442Qm5vqNNCG7xsvvp
gEY9pLEH9UwNTa+4ZcfX2lOgNx4SJ33ef7ObOMHMt8kRy6mtHj1apPDrYVtovY2FHPhivPRK/bvK
ux1Rw9LMIfT2Ou1Mw/oJIMUaN0ZOR6FwyvyxqaeDXsABRS9boMpQ0k97P7jAMQAe6tmPqkNxhd83
jTc2FtYtUn1Wn25bN7e/ZZWqfuhsbM42LqKwX9HAbv+GRdwV20hEmL5wZ6ff2DJH/mYhNlZmmXt8
Sy2x8SorwbhX7+3vRpoYUh68s0BBDWmKxpM9RJs6ddJxMzl2+dSA/rwRuVYlu3YW2j1zJubbpkrC
z3WKlMJEufd9jjvKXkwI5jrlrD/UgyYOqjXlN17sxCpK7PqIOW2lUc107Hr+igqnS3MhUKI1o4AL
7wLZvKJWQtOeks4i91EaLahL1UKHzaI0XHnub4Ho1waDxPdqU4nbsnXNlUTo0pYl8XY4ekA40qY7
PRga/G95V1JTd7pc2Y2tMu8jJHZWapqXDlV2EdR1in5cSItDToQd80n32B9465HL6Fbvz5U1HnQt
mB7mQasP1zfupTOCEqoH0gmSm7XsrKrqoA6txWcZHdUwNyX80BhK/SF3P18f6dKa8V5EjEGaPIAF
P53Aos9nilVj7COk2h2U0HA/IJBLeT2fBlThdPVvlPaDlXPp0nxChgFWQw2Y9FX+qFfXYSZ0xJBR
HvWLAflG4rM/GvlY+mjc/KS/pq4EyYXZpEhsgWnhjgKFvMhWm0A4WmG3vMKRTdx6qVXuqir+NUM/
WvmwS68zhqLJQ2UasMOyZ+zqc9Om2Fb7ttvknwJMhXzVbbRdDZRmG5u1s9GAAeyNNol2QxDad41e
tftwJvkMe3WNjXJhcU9+jZyYV/OMm3GNMjy9jHEcpMd4hw6lmeMqjCJynSr50cPvbuUSvTjZBtgd
2eQlcVuM2XWck07D/m9F5u1NK6p2opqsw+wgvH09di+EkZTdx4sDChCNWv308zj2Q5fbjZR3TrMb
YOjqIUwSKbiLWZDaUqO/Pt4FssiLzv9/D7i4Tgc3EaMOQNh3ZnB6YTICPQpNqoQNAntW0fZbepzK
sUyK4qBXg7HtMsdDg29cSbrkplxc69KXk8SLy516z2LTDljv2GjIE1ts6B3WfRVF6eIHskbqPsET
Y9+1Zu2rTarc6JVY205nMi7Uwk0q9RaVV4oQsDhO5x3YE1LBDrLjkFNTmk7lvvTcLfZ3950tfs+O
vTen+GCnzZdgSI7gUe5J4PBE91CzRsxdK785enDM7PzRUTFAz8QnXXjTyqa/cDOY0AdprskqJHig
0x/ZQ40Ka9khGuwW5xRc4fepKIeVaL8wiodjpGxEgRWDGnk6SgrkXS2UkB7J5A4bIXQsq9xUW/mW
C4EnecYcz65kGrOvTodRMwQrq5hnc6MAoR5qL9/baZdiNDEGR/rBzr2nJGiEFVmAJGCENKndqH7e
xn+u74DzHScblTz6HM5GOiOLzT0Eop2coKboF+nlfWq15U2tGLrPk7B8rmtUJ///xpO/59UBpgod
oRUwHgdnSlAFTUByjXMa7usIt3o0wOoVpvsLcfx0Z5n0HfDVIzGHxLd02NA9goaGinmAFRV9qAy8
vtAoSCFBB26HtukM0Fa8Qwam+gROA/GwCn3KT3HQGt3GKANhHGoNZUtEUacGadSyMO66qHWn3Qym
st1VoT24+6hH+3Q7T62Tb1sDaeBNnwbah6Biu2yyNh5ROc7KRL93m6muKbAK9MEj0ahYgKJs9Sw8
q+yQOi+QYlbBIv/yinR4huCcf4udsiPhBU9RbhozafpdN7fzsYlMHVuDdqbkXqiDm23xbMjsjaYo
82EaM/UDXEsVycis7txbtwjS/CawyhoJd6bqvo+7TOA1rOS8UhRr3miZaVU7lNlRHLHqsMzQkzUq
KGv5aKc77HiypzF1BEbOU/w1tZA33atBMGZbB6+7b1PQm094Z9TIDRbjmN3RMpPGYeVucPpWO2SG
rebo5M94FWiooz3w65P7vskbc5tORRpsU6Eaa2jbC9hBUlaJObUpaWLJtzjddSVLwOU5HgoG+jE1
hKGgMdl4yQbLiGRrThOGi+U0IaVsBhutTZ0Nv6ti08fxo1sj2h57yoyeZitqRB/W0GgvBe5FaAK2
oC/mSOEYqi+neyEZG+Ria9c7tE6LcUiobkE3IpxVWGioOdqWPPgD/EaThtmggMZLN1aF7QN6cvP0
wZ5ALAftXeUUH4nM/Zu3KaRmuknIa8jnpjwlX21Tp6onLeAuQv89uh9mA8WuRlGfirg0v2oK2/f6
cGfXH7kqRS5M3XCmpji0uP7Crk6iqJ7RzkWUFZsO1d3OUdI/uCaFwDFBwLQJkIBOte9jNXcrSYec
5pNlkIPzifRZ6FufoebmMTdEH7WxD6c/2uRG+N4eii9aigdeJao/ltm/v/61Fwek7UuqbNElP7fK
nd16qPDVGPoq8LO06D7aE9QVb6LOatYWsnxu9+aCC6B+moMvVpDSm3iZWilw46Ker1SFTQYzZCgQ
IxW8Mpdn14kchRyGuwR3CBj4p3HjpSO8gZBPq0OtOoaWStlWyaJ91E5ij8fYmvO7vCYXa0dxhyYF
DVCu7SXptRhxbM0ihMIHy8HMCtYvRSUXp45i2tD4dba9XlmybbHWtTlLE+SHvhp4cbTUiOoiksuD
J8G6b5PPYX8I+nYN+XthOrmZSbvB7gP+WmLsRttsez2eACzgGOAjWOYcuhmzBhtTp4fUWmX+nacl
kJXJBGXFWeISljAwJQwVPQnqyA8qXb+xRWZ8qMLRuK1CIrV1Y5S7J5H5iCQGdxoGVLsgxnw38RLl
0/U9cmF+Ldqf5L0wNuhrL9KwakxqrJbDiIR4+llYRvguttD2vT7ImUcmlqEnoyw2BaJFVqO4MIYD
DHs2sGGSra60v6nSwM7h+tjQhzl69XhIQhoSlPh2UzklW4eO5sYLki1y2ZjaAgfYDamKaYikUE3R
forpOMTc6KOqPg1t8r7LaZoAeNzEtdNsgD/cUVSx923XtSvp66WIAXoge4kgPdiDpxuwFlUfOHoa
+YiLmZuBJ8w+RXMYWFq/01EaWxnu/HksZxCRTVhrlDe0ZT98dHIlmTsn9KO+/uXEmb5LJtN4j/M5
UvCB9cEypnQPZiy65wDuqBwF2WGy4Vn10ur1+nJeOFelABsAaFUe40s7wcJwuxKmf+h7FUZJijGE
qAS18zbQB8ofmW0e3GxeKxBcOIFkBwDNAQleg11zOuG8GMNc6wjUuO2eChSWP3mhyD9qYAQ+aZFZ
bwtBcXiTVU6wFr0XvpehKbmwT+kQWYvopfgza1McR/7glHehNkebFIVcUDwZfWyHEmKXxpDTx2+j
g5RzHjxljnM07Pon9YxftUXSNdQ9tff+jx2ltHMz0j2lf6brcRNi2LhrG/EAhSJB8Kl+dqyy3Yu8
6PYhxk7XF+7CZrd50AEA5FNk//N0DoUobWvymMOxwHvFczrngK6utVLzuzgKj0epFgkyc1mmp8gZ
x7ALQhRH635HROvwC6c1w/CLiwLmjZYQBAq2xeJb0hRXmQH1I8Aw8xY5AhTu00w7IvCH6cYsXxJU
0FZC4eKnwduQKhPgX5adtRQFS693jNBvTe9n3Wna3grjfCUnPK8SkEizy/FlpCgse4Wnn1Y2gZm4
QA5QekiqR7O2NQwxZxWfxkgcitDIdlRT0j3wP+WzUtXdtm4ydQ92M/4IOG3YDv1oUvE2rcd+7qQx
ZaqRwzbOjK9ekW3GVPBvBeX4w38QXuBLECygin2my5gkcRx0isqS4Cq5sXUkjpAR/vOfDIIYIAm5
PHkXm7FKy6BxawZR7bbzjQRvF7spqpUj7tJCkyXDuKBkQyluMYqBU9dAT4uFnhGoKCan2QqZFVz/
lvOHEystoTJS7AfK5DJDzUXqmYHTcZKGavKlHmbzmKl0l7CyQIKHGs0OfBjUiQFU81yNT+i4OCAE
gFKmIOFvhhGniTJtQLMUq57Ml3IUivYqo0huDf3V0zDUQxr1IezzA3eJeAZNhmY3xK+tms/1LdaW
CQ9p7hZIBuZmsjOohtjrJEnVrs2SHGiRfNI/gAQo1Y/R5FvUcOa5xKwu7ZTDlJfeI64V93WouDez
mpsHKzHyx6IapBB18IemVP4nMEMSgLkfnyqr1J6uL9mFwEDOj0IsHRMpOGmfTkrotUODLq1yqLKp
3iGwpW2iAGrNW0eRbVSybSBUUvRxcdm1pQbDYkb5yc70cYM7TnOM8KBbCfLzI5RRmE95grKflsxC
E3/BtNDm4ADgT9811TTdxCjzbXU9Hm908CVbtdDHlUEp8Z0tJ8PSuuBOpa+Ans3pFLbxZDTW2AWH
TCAmFWv3FdrsP+kFueoecfXBr8Ale5vKKxtjK/I2+2AFDvYgTW6N2mZQZy7hylE/ALSbnsCJKVzC
6qOdeN7HsDfTH2MJKnnvAbKlCzTr+acoMvSftWHjS1E5YrK3cx+rP0Sm5eOuNt1JoYrU5eZxbEZU
/D0attk2CFJd7DJjTj4l0qwQVmPsTZs4j4Jw4xhgBnetlnjjLrbKMNgFvYVivKvoTQL2JQsf+qmL
75tcBN/HQYlkwad6jkMxZZs0gci40cHKPvWiMlHiHvM/RacXfydViJD7HKrWQFvS6glnL+ZdoMR/
p2bnvYsROLJ3bYFHKEhF3RmJcnskA3OGCsiKDeF97tPoZ+LW7IAybeNnZfA0PC+VEbdVvRRf7HmC
+Q7544tWztW8aTBJSf0k0gucjjoBQghc68/R1MSjHRcewEvLbm4m8NVPuUafF9SRrtxrjRkHewPw
zk0kDHrUuqJmPyLFHb4Wldk+ZaY2Y5Cjtk8u3SPU4fP7VOT4+jSuUAsAQxUFl2IIpMmVdcfp4nzK
qI0+1UkSYMkDPXnXFB5G8LS9vRv8zmJzkyKHpuwat63UvysnxX/SHLw43vImshrkNFOeCui1Ke0m
VwJvOMDzDn9oxdzXO6Fp4l3SR+nkN1almNv/m3UJ4jq1Do4kdiK42JXpPSmpXWDcUFifM1RK8g3q
mwGGsl73IQR/hReim4Ke1nLFpUCEP89nN7OVJySv8y/Xd7/c3afnHTUqyOO0wxCHOaMPhI3njEGa
BIewRRo0iBBoEKWm+05rf377SCB3JAMVDQxe9qdbkcyi1pswpzqO2Mhd1UZ/OpHW71SvjVdSz0vf
BEBMVy2SeNDpy5wmCcOoHyNG4mlwqMO8uZurwNq2Qvl2/ZvOkfBSJJhKu0vRj1bakvKUupXrKgTo
oQpbZJoM/KwUh04/Z4Nxw0Uy7SKzpdMPwHgXhT08yTRfO1pfvmexhvwIfgAu9LLVszjkhsoASjcE
3iEP7fmQjTbOmSPGYaVZfNYncQdRGl+mwB22VtDiPOBS3BBeedco3e/Q+5Eow13XBd9j177DBtn+
Iyqk1tvEqG6uz9aFdaGQBLeQl6zKkbxYl7F2ZlPF2+PQKdL/L3J/ZW0u9vCj/ym7jmB6+Lt8/49v
vyphLJfFljAtmCG03hYvZjcMAG4Z2L7iHIZZcm7R7hMO5q//xdl57shtrOv6hjYB5vCXzeb0ZHmU
bP0htGQvpmLOvPrzlIADqDnczS0DhmFAtqurWOELbyhnFSUIYcy+CRLk9/cdzR+pViX1tMCrXe/w
OMKYlGEoTTux+ufYa4sf69l04d+1/8VSwnKifsTBRfJ5c5gcrTe9pGQoPJhVf0ixCQEw1KAn2a8H
s9rd40Sl7G8Xjg3k0+tpeVY+TGh5eOHYTsBkqgg/eQ8zxHO36t5ZALO4n3h8z4qljUHj1uV9QyRx
8JTLtdvucSR0yPHQvtUpnV3/CDtO44VKhReumSZwUdNpkCezG6YrDWs0cdtPzUx2Iqzy6Kvujkxb
BbknLhT27vXIllokmSIom2NhN56xUW18nEzdB2VEWhVTlvjzUmV4zGIRffCR38d/AOkw0oRzSE1Z
28Z/boycShvDwR1AuZ+Xutbob3hHalN7p1Ij+ObjOuymLUp4amjTpCW2sNgNpUGX2dF32F5PoOuc
g4b47nzIQkDMUFR5J1BtEgQ1Ite90Ezt5oWuYcXOTY/ARvJ7vNspYO8tHhmNUqP8Fb+0OSwQEx4B
B6OUSDmNrdGFhjaLZ7XO2ueSyqt/+1aTt9Z2PF3qloPMoTb3joWO2eUMysgLlTJpXr0F0Zu47utz
VeGRZa4jhm+9UUhj0+S1bKejPv9OYC3rdOQJ7BXd2qIMUmsViVowfGQ4072TzN4HPXNwt9GRZaHf
BRlMTeevt+e8dyZ+GXQrMTXVWgTSjUE7upI/OjvKsE4u0hAeXvHH4pktnObWDBTH/nR74N3ZUgkF
lwk1iKz8+uP29ry24JL4uPTPEA1pq8A1hLiofdOelj6pPiLB9eP2mDsVZUowOlBd2Usik9jcAAO2
XxFSTpwQLfleCfIX0vPk79HEomgw8PpBKGVt/bE09RAj6/KhRbPXjxWMUaPe4o5eMOJDHGmheeJ8
tZS2+dBZvf2irwgUFGyRELKufWlMD/wP/eGQ9r1+LyiuActEWxU5uJL/VBoylUX8dnt2u9sXOXH0
btm9QJ+vV9TM5iqpJlbUKpUcv0DwVo9DJ83rcUr4kQp0VHMtTh5VJzZ8zYvaI7mVnfuH6i6Pi0nB
lTLU5mZP2tUh2+J56au2f8YVWTynszs8t45ZnFajrJ5VayywisQprkO6HuOpZvqgkMcFpZargZ07
4r4YZvcyIS3mL/gVngX+6TShG+s0qiAq+9WdHnVlVf0Jya0I8c4LKlvoSK6F/ZxiS3dG30L9bLnj
7Hd15wQeIn9nNe4wyMQ53J/5LSd7xU0NiUFU0zSD1vKcrnS4z4NBE8VE4YsGqpn0zZ1brOWzier/
n5oW5/e3v9bOFYryIXK/wB4ofG2DaHUQjaK27Cmrl15XLsZkapoYB1fazvGWUu90qFC8pp+52RNJ
YaWR7jYElNjXn2NMm8HAa1kQ42Hup0suAr3oi7DiMQlvz28vlpW4FcQqub1JTDa3d5Vq4zRavLZg
cgvM1Y1mfISorg8n157VCBXOevkmrEy7r2MOhJ7k6LIJfM5ggs0LxpKD+Rdmc8PHvsYFAXdMRX1y
MS4rUZnuOiSYpeVugmPbbzOaJMtCMpm4l4jCt42KfMldBRtY1qzUjIsSi/7k6Fg1tklTBRgn4rhu
GcjNEbmGijccgQj3TpEBopf3Tlb5tljUGKzHvLQVQVoBxHbRI9Pv605cLC06uIL3tiCALUpFXECA
eY3rCwObZQcZPCaqpWMcpi4aerEaqwdb8D1ljfUkeJcBkAV0+GeT6pdnHFfvtOjWlgivnaY01LoU
kzvwtgjwzYRq4pSO2fixa3G173B4fZgikYpLqoiU9gfYTnKgaulzv5+99OPtTfoT+bp58mXBDGwV
FSUKS/KV+uW3VZ6jZJEjvHDq7aBRvG9zBtIQL/FzGVuXusofx0q8eBE1kth8Kyb1P/m4PtdL8RC3
9R9DM52nOj1hlf1xpDBe98Ypd+aLolVnHSljxYNWH7NhBmMM4PC0vo60zMH67jykFP3AZlAMlvW4
TQKRYoScQ3FwQxIkkK4D+JSiHsxTZ1pPmtf3gSOBoQfrJrfGdt3or4NXIFeWvl7X6yYWNR/W1cae
0Rm6T1GaWa8esImSovecM92m9/wKZMh/IK7rf4K4nlq/G7zvSktJym/GdHnFST77EYFtbANznp8z
qvOFn1hp9peuaAhcLiilfhW51Sd+W6GhelqiSP8zjzLtiM2783CygrROUFUE6rTNC+YBDfukXNyw
974LUayPSN8W92UNoswdUWpuVUzLkqbNscWE+XB7KXd6tFKbyQKuA6IWQvHm1RSRFjk1fJIwox/s
O1nzqEXdnZK1n9TYpfWtlaEyiI+YL78ltvJfE6qMnnZHUry7u8ihdUR+9PP5vv6gGnLIcQ4YLVxj
70WbElm/X3kvyzQ+e1GDuXb0z+2J790+oO1Jh2QUCJzpekRp4gqwgH1baxMaRIXrnKqEK+j2KD+R
M9udyg2HBwP0YpjM2xOeqii5DDxvfbx8g7TrhmXRQkwBIB7oOY7JdU4zvKahcj/nZXsBcTycPC2x
PrvRDHk1dcw7W4ubu3WVjdu0nC60srHIRrHxETFCIxQ15dvZTsQLqu6/37CUouocbrItlxdhU//o
VkMpu9pww2bU80dafHqo6lPnJ7He3nlrpjzHijIfXCm7n4YYGcYzDDMQLtefhnr4ijLL6oZUZjIq
mI0N2LKxDiKEvWNHoRK2FO1Ksjz9ehR7bevWwGM+FBqWfbCWbMqikxc2a5V9tqy0e8KGzXssytH9
2IpGHAy/Vw2hCCIFZlAmkOTh6/Gjdmw8oTB+vmRIrRCOEUvm6X0FMuLUR4n30RHpRBQwrT7+0lTP
7UE/+BG7Ky1hXyD5eB230DqlToFejVQ/3MTU/CVyzEuP5EZw+xDcHsVTN0cNR3dnpnLuhorRdk9D
V6IY4Cn9v5kLeDkNgBk8AXeznlRtFgosHVtVG7AaGDQHP3dEXP7FXMCyoHdESAuU7fqrCSs3CnMY
2ZtpEnMh2x9L1BAPLuW9rQkID74gPCepgX49iO6WPZLB3IZzUuqvwl3Tl9UjEFMWF09q4aAZMncI
P+ACfPZAmx3McS9PpdfFL8CfCW7pluUfOUZemagtczQSB52prF3heWODGyiN637rbS/70zTyufIx
VVJXvNQt/LZ5O2frwcrG1fWx7qljXHbK6L/DSM3N95RqdAOARg69jtJCeVRbmEfcVBpqe60H09fO
TDGe8sapX1d84nDOHvg7ZryN7KQ4XvHG9Rm/GZ7ovt3+qHtpCrE2fWNiMJD9mzcQVEZSj40ghqmg
hwNxt4geeBWgaE6XjJz63BuDdZpVZ/l4e+S9d0+ShOkocgfBsLj+0rmuNzYNdV6hNU4+tNhBBI2d
/6m17Ud3cN8SZz0CRdr8H7cP0q8jbjawKVwALirvEFrKAW2UH8LR1wvMr9M6rcrBmdwLvvHeAAMm
vTdJxTY7uWmHdMgHXlkxKeWfRVvNjV+j631uOrQqEiKPpxVX8Eu5KF8Su/ceJtQpg9lw89PgDn+D
rv9tg0DI5Tzrkt0HUgI88fWKt57iDgpNkDBG9e1Slub48H/IOna+69Uom3mvY9LGsbxYF0QJ7lAT
N0NUAW26il33IY+X9FVR/0U+hQabC4KJohZpt3E9M/bupHjymjWqdSIRWJeTLYsbt3fsewEvFhAd
Halx8xPns9lANr6EWgVUkeKSPv5hDV5CvFI0wZxoybmLNfdLi+luuHRRG3TmYjxURml+p/84vmpW
JB6SXFFO6wDs4vYP27k0pcEvqFCyZ5Wi4vX0UYs1+7FCoSZZbeyiHUDSeE6SKQ2qdSryguaZoWjh
aBlfXbUdP98e/b2IjIekk1wTJBJg5KubZSlIRFaaGVFIyji2Jy+Lp+ckssb6lMLfQKIPf8Mgd7v4
TWukdook9Sd+qijO49o3Fk6PYIZ9tyRBCRS6xmdpRJ+EWZUKeRY4XX7uCvPgZ+/cfJBpyY0lKRRg
5Ob+cWbdUrJJVpw8fXpehqF4aJRm+OKJBHmREb0Uh8JXqHaRfcC92QkKaEfQK4aqDmRk21vNVY3C
2YAoArWj4W8tm4eTfDkO2Pc7o/yEQHLS8ekCnnK9KbxMZKO9uk6oLXi1+p5bG51vmXXh3/787887
dFOAlpKnxy23LSerwmlxjx+dMOo8EahKnrwlWZudLHN27mbSHr/wovzttweVzRbQRUBhJCjmenJs
x7rONaxLzEjvGn91veVD5WlfI1tvn6p6LX+0zmwfBAc7VzplQziRsmCBrti2zYOnUUr9KXFCxLPj
Bwqu3dtiUVtwY81AW5V6aaPV0UvrgTmZZ9t7QT6kDiubJmbn0r02nfr3EwbKZBx9apkS6rrFBCWD
G8VuZ9ih8CJxMfJmuMPhtjnfXu73LyejwHNFjw9cFzS76+WuhZmkeJfZIY534tISTwQoiQQo6s0k
KdWRiOzRcJut2xle17Or7BAWkH3q1Lo9eyMIXtUZokBPx9+P0jn+JHt01KQj9s/v/kstKhVKq6zK
YoezUbd3c08PVtTKdLB93l84jCIDdO5ozB63Xaa2sw0sHTo7tCM9D4yom/8YjdgAgqcwHpbITw6I
g9OazkfkQrle14EPhUaw2Lz6FIVpeF9/PhHXXiGW2g5BQCunRXTI4ZmiuU9zZzxqRbwfiukB52BB
IQ5tK5u1QB6HANIK02rS72HkRffqnDfZwaWzMyMpAIRNBt17YrpNKEPNoIghXVmhSJT4MU8z/TIC
IwqrxqkObuudoWDV0qiRSEZYWJvH1RwSxCbKBF53qlRI563NCecRL6ir9agUtDuUFLaTXmXAszbf
KemStGsnzwxLK61CZUICN5706U6DR3iwGXdubTzBbBXXCwkI2MKxaaS1fbKaZogLNjzbPEL8MYmt
F3VN869aq6l3lOzWg6+205lgGTkFJoxqSFBbyryqkTThTm2gY0sS3ExI2821G0TCMR9GkbfoYI7m
2xTrPzLPSD/mBjBCvGDScF497y7JLe1hRUsksIXZh7Gbi7DuWtXvETN6cqLpy+1bb2eNfhbJiJdx
j0Po7PrYkJFEJIErvYbCdLnsuBvCkwkS7dIWUXK5PdjOnUfeSfuZtZE4abk3frmD6NF5LvJPZogr
uvFI6GHdKYsyonOIAcqiFNNvo/4Js4D3kO0izQnC8nq8SdQTRxhEbrQC22w1WM6FW6QHs9rZ0T/Z
Shg6S1mK7eFxsjFrapEyir2Yb7YnlnMs1h65f67z2wsof/DmkiORhaBO8wgI+BamiiO5KI3MoSq4
tNpr5HUxogTpUai9A/ZHPItbHBFumtm0tK/XrSmc2UKyVQ8xK1YeFM+N3ro8rulKoWOS+6mpVGe3
qed73Mfmf4qqXcJyNuf7Fn2IV1o01qNn0w610qZaEd0RAn0KLcd7JU38wUnW7gQo0v5giWQJf3eB
aA5TzpQ1Xw6fs7nIeqOpert29TC3KLKLOvrhum38bwaRUi6IgRoyIrxeHq1ZiwERZT3Ez3sEIld1
3+y4KT/dnsr7w4JNMmke2lIUiei7X49iFnGeIUZAaRmFPZ8+THJa+540ARgFKtHpkfPfTopzPaB+
PaAyQfLOZttB7ELpHxbRVtQuk+KfqcrTh+QpgeunDeOJ9MxB6mUgE0vnJEQWavqrwOkKNrjjvXVd
1ZydlBonOWR519UI7N1el/fHjZ9JW02Wj2mobBt+Rro2gPYcJ1zSvDk1A4FgPamDDxbAOPjQO3QD
xkI7gCIu9xVPyfWS4FvkgeHCfjuNkUKEetYGWlVpJ6XJ5jAqayrlyHffq3XVBSg1LcGYm8rJLpvy
4I55f/D5IZgbyEouCd2W2md6ZGgwPpwQR7LxMkVoyxuLd1Q82ilaMwxMAtoBEGbeYZTichVdRPua
rkMM3R+y0iWOksFv3IbsyqpRf1mQbBS4kD3WoKFRiNS0g++7N1VpQin7jeDotrisKktIe+j5h0ns
mHiuJtXJUAfzt29SAn0JMga+QGqxbTGqtatV0pApTPvJCaJlWi5Z6ZTn23tVhmjX9zWjQOJFQkgK
fmz3jzq0MywaXVLaHECArjZftNX5Z0ockm5dg/E05cWDTgxwEPrsHRIpcy5LvFK7R/6wX15aJGX7
SDQmi7jWzmPfWdG5iwRW4Vp5NNTePcXtROgNxBRxEuN6KDwVDKVe+F7TMJfBmNHR0rQ0w1W551G3
zN9PZH6maLSIQNBKAs71eBpK150yT05o60t1rw+p8MWYuAehw+6suN/lqZcX8GZWo7ZI4P5MZaF0
3BNdk5o0PC0vaTF9NuZGfLi9UX5SxN7tFNmIo1RD+Lg94Cl1vwR8ICcPUNO5Kpv5FHmDDgZ5iUI9
NuL71RhpIVGJALyazg863pCQPmpxKWb0eAkU+0BTe/NezQxUI4pRBL2S/g0TUX+mk6cB+bWqi9Zr
9UOfj3+tAnqFp4FNGKNieC1LxzhDeoh9tEDiQEOKPeg1cChxFpUg/dfk7vaE99aXKhrBmaT6qNu+
tNEMRr2sVFSUVuihEHkUUnZgPDgBtB8N7QhTKj/YdoG51qS3Jn0ApP6vt01OA1CNEtcOl74q0dkf
vJPDOgYJnhqnODZqv4Mec0Fz175MxF8hzBOMAaY2eU3Nyb00w2j4SrwuobViqCMGczotKkySsSs0
Hy398XnA9Ocp5n2kb+J2D17kzhfXHqdgWCXYc4qXe2f12hMQMLXyPdSEL3Ub4Y+Ms4fRoVprV67P
KK5dzdhuZdadvhjZYzWjLfA/tdb2cdq2TpgXEChrZe0eRMa7t9Jk/Hr74+xdW7+u1Wbz11qTsMdo
EHWe3vhtXxhfrN7SXpsoM06Nodt3yMtZJw/Q1On2yDuXP3guhOQ8Ul6KCHLb/HJvzXHlmZ2Tci2P
VvM0zGira6LrLrdH2bkdQcfxpKNnKu/ITWgFSnbObdjN4Sh6bB+FVV9So3qarbk7uEbep1fYcf0y
0mbXFYWB1LmIuUbi2DoZejlhiQFIW1mBHDkKlrmtqrT/ZhHhThADyyB162yiwOfomy7j1bHK+a70
aoWeQXaEZ95bRKrxtMdkA8jaFgqTJolrs6ZQmLcDCjWqUqKXNukPvWIdYeZ2h+K2kAAasLxbo+NE
adPY0oRDsJk3QePpH2H7ZpeuAqVwe2fstD9IeX4ZSm7QXzZgVYgBzK5th4ptOc+ek9RhF1X5kwkH
K5y9qP6mVOK/mTv3vj02yUPqEusNZev4jVDbx6G0fwgA/wcx0f/ys+h/oBO3Q93px9JL+6LgXBil
qt45GqaZweJWun5OK9X2XbhfyFKk0/JaF6vZ+pHVdI/uZNZd0OCAcbGXCugZOkfNn3mvzkfF052U
keq7bHICD8ZLaisahMAVH3/kE5mJjfREEtbV/Lh6zjfNW18TBVSVqpHAmDDfkuyDMcyXUU+eJ4l4
HvL0w1Ir97ZWfqms/rQY6kvnKKdpRYD29ud9f70Q7VG44+GBDYM42PXX7Wg/9nplrSGC+tE9Km/D
SUUH8GATvX/b5Chk6NJnmCRRtrJ+2UNupFoDYmRraHVJQzYgnqM8etHGzj45KlTP350TrxEla0BI
8FreVXDqIUotiEp6OOhGE0ImFJBYO+Xz7VF+ht2b91OmHzDciYioPGwmRZHIWTtBedxVlAhkwDAt
j54Vj+c+7VH+wo8qLPSuvsQ4n/j1Wk0X7O2agLhYnJfZmM4KlgHnvFiyiyKE+eIN2fpkTzbYd57X
c2av2tf/gY6hgYK3sGuvMb1WS2c6g2sxfRhTR8jGHWgcW5ZqP/pgEkG8leFb1maJndy0Q6mx92Op
u8pHX2cMMtVE2z2a+5NijPqdohfrh8QrAV16KcWPorAuNPYPeffv9yY/hyKVZLbD9Nr6cOC/Oy9Z
5tlhIrEtXVugYqTH5p0VmYWfiRXBX1dJT4XUJ1SF/U87liPEc5H7RPajP7XqELbQWA+2l/yu7747
xRSg5OSdPJjXm9lTQPUIgoWwS6InQqLyo53Hzcd+RMy4VtV/7NSpLwWU39BYUai8vev21oQsjfYe
Ol0wdTYPtT6NeWZnkR2SKi6Bls4rZkXpkT/0+/MKXw3pUepFRKOoMl5PcdCiqaP4TaOtwp3Xiobp
qVzEZxOexjnrvd9HMjEcLnHgMR3ysy1EQVI1hrR17HBIIucczUYaNDpK2reXbqeRxzB4VpjUosk8
t6JfRZcYmjLRYCrzfPCRURInSu5fV73xgoV//jYtSG60rfVgxBW60+6zq1hBMsxfbv+Q96uLxTwy
k0ghwVBD2PV6dVu90+xYTHo4L+IvklX9ZCkQoGNPuEDSyv5gv76PFRgOzpg0QbUpAG5KNo01mvRS
Sz00V0UZfApIgz+KInnU7cr87UbQ9Vjb7cmbiupjTiEwUucn2x7/dnTkNP/F+mE4hFo1pw/ztuv1
E1WUW60NMnNZ4Ki6g6eejaWuzk7bk5M6y1FlZG8BLcjXchEB7psypP3l9cKSd5GAYS2cnbr3K/Tq
Xgkjy3NnafP59tT2hqKAp1IgoaZN9+F6qFItUJRA2wt4QqmehxQImdq7WK85UX4w1N4utOW0uESg
Sm7bn+j6QiDHFYJU0zRfjaquH5D5rc8xMMDHqC6bg20od/X1tclbTFEEhookZ24xflzXS56kFVNb
VUqCE2W9c4r1KxlfX5wjtSkCBVZiMAvv6AS8vzQZWqdHABOX+GPrQwngPNW7WGghRvftXYWDiV9i
cHOwoPujcJ5hFaK+ty37rL2yNJqbarj5auapH6gwoX1w5G+2t0PogZIKIjsEuW2zQ+qhrZEv5bNJ
VwBYXsuKdWeNiYzZtAcT2tshgHJ4eUmcQKxsDjNS2hrMskYL1awTfhbPdtAmgx7EZP5+D4n4IDXc
iT+AB2vYqiHjZSE5Jef+y0GTKL11UpC5FlqfflBcBINMNbb8HE+Gc8EGSnwDPfHA9iL9ojbqem/q
TXNqS6c7RVNdHuzY9/Pn55D7ICMjRd22rZOoI02lqa2GVJLs81K5Ayi+HFM3aKNn6Fbff/fsXw+3
eRZKtdJGriB8DzsXCpTapOHEexnCMv50e6T3O5V4n4MvFWOIy7YXWoeSQlGUjCT1Pu68JprOQiub
A+uZ9zuVViIvD/VWMkiYaddf0+1KJHYrb0VsrivvCcnjsAT+eU/p7ajF/JPqeH25gERDfgj9WGBB
tKCux/LKpojJNtVwGLrIOE3qHH1bS90ygmZC+ccflS7Kg0lEK1EZruqPGUDTOozbKhke+Fem+Dxa
cW6+zqKt3+ibxF+LTsnH01o5a5Dg1vfSJNNQYp2yggLu7b5Fn7ZM3e5NV4YfYIDrz7iEZZof1cP6
NVujdvL7doAMmYyKTm8im4R4TdyJDKDQskZD+VdhQfIW0OvsVJ9VMWkw3YzJ/GZ1A7fvLDstwe9+
eJtMHhAKFQPJWd9cHvg50S21RzWcu6K/a+dUJTtNkr9uj7IjmMVtKyuZ9Cooh2x1DxLCUkhoqMdH
s0LHN52Sl7JcW6Tz0EPInqx6UTIYDqWVBZiYNZBL3bH/4GUsuy8iY3lKFWt6zIeof+3XPIITCMLq
KCWVt9f1lmHHUOySLRWMnrawixW6E99a66klz6jK23VyovPhojY8uesczJWprL6l6K5614wCo84o
8gDzdsK2Jiogk9kHHojQR4oh0Xera9NC2mL14r62I6O4OF5PdJD1jQGqIe3OVucgEGo0dfqdFvHo
3cWpxQAJ8rGr3xl4RkLGcqFkVqCuSp80ptR8wAd1czK7KroYPfU/OM+6/gLBZ31Knc55U80Z7zG1
6csuiBy8wnx0ypLyhM7kcNZ0ZEpOWmR5s59V6giva9S7pyWrxSmDqQpHuMjL751VYuvaqYr2V0po
8pxWeK1clmKhboO2vH52UX2vAIuAUT9FGUrEfpe05hwI1xrGJ8MrOnItI0EpJaERSQ2YgvztDfU+
dACDQ+gFXgEsk7kFNU5qnupzmS+hMdvlo2SzBsaUFC9trwBlKbwEGnhXvtr5fCQ5+/6mZGSQGdQO
SRnecSzwSaUB7NGUby11vOgAUgPDLceDvbgzCvmiga8Kb56DXsX17UV4aSpTRnmkH7IJEdkV0wNz
tn8bGopdhTz7kndJyLe5jzWrcZDk69cwrvr00QYddkrtwv0Xc/l1lE3QkDeQxI22XaEVNUNQNEsV
egZMrts74v3bwlyAexAlsGBoR1yv2OTmk4LmFSuWl41ftanhm3m5nmJuuIO08afZ4OaiAEIHSpA7
0yBj26QbjWiNsVl0EB3mQFkhmQvxtSWfah+Eoq/cCIponrpZjctHJW/hSyfGhMNMrC6V4meG4trn
fjX773WdjE+eaybRnRktzWePindyamsF1lsNHRAVr8ZTfK9dB+z6qlJ/6SPYssHYaNlR/XjnRLHb
ZA1BWi6AdLtevzzHGmqhLhoubu4+LFMf08DpJKVW1ctT6XbKWSkWavFJ4vz2GyTxdAwMuorwZUvB
EuWU4YWT8eliUw1EBjGe4rH6b0aRWEEJc3NJEq8nGIPoddLFXUJSICqsVjEFihEdJRbvI0RJCSBT
+/+YlOtRWrUtoC+agP8XI/myWmN/B0JR3FVI/5wKD8m529t+h11JbY8WjaxfgBTchqTTaot2oAsb
FmCeH0Wvj9VJS9evsREhuc3h9ueaONhbNOsLPCnvA/7x9Z0DStI33LF8a8u1u1ereMQEDNcGZVQR
fksr0EyT3lzMtiH2rrO/zV5NPkMcKg+uoPfrJW8fblNqHwAWtj1ku6udQW3MOWxNbQqzdRgeB10Y
nyJr1rH0HeyDkHoHriJ7WrANkaRE88Hc3BMEN2OEpsuM2pMHdjtL44c06aKHWVc/27ORhciTQB1B
7fBCtlGctMocntPa+Hz7u+39Dlo1MtyWPXrqmdcbpVmizFbnfgKqWtZ/AtgS0ILo+32o6rj9r6JQ
jgEeMBXl2Wim5Y9Sc1oHJzjne2lOxZFIxfvLk6xOqrwRBkoW5CZYnkVqsTV+6njTTTRaZ3iykJgL
ikXov/0aABSimMGrLbHk1ubNcbIEuyjBUOM4xd/GRRmCDuDOQaaxt7zUrakEERtIVvlmeXHA8uzR
FlNIafsTcjrRSYz0aZcVqZhZPK299TA7k3lS9PHe6rP/UGg4gsDtJK8kiaRTJFTE1sChrz+xvljO
KJZkCqcc9SSLnYS7oh6/CtNofKp6FeV/zwjncihO/bR0D1GGi0OVxv2pSEfz4KaQG/v60eLXUKui
r0PfhYT6+tfkNUWPUbHGsEht463u6jWYhio+4BHu7CTU3dFRk91O6vSbZ0RrXIgRHaMojd4gwR93
H/vVHjJfVYzuYEY/s/9fpyTJirLMJsVISVq3VZxpggxOPN2E2qTqePBlPXJmqp6kiBinCSFz3K6V
X+uj0UPLKovLaFfDo9Cab3pRDOYZ6nPWnNamyk1we/Fa+ENsTF/actSUB8wEsxahBFFC7CBMfun6
ZPziIPDztxgr3J1K/HCzUWXfYPxlH2VM2/dYzo0SHHeU7HaAzb3+XGpdKiayYXjYgDU7jyhL/zWj
zPxjKA1c+PrE/UNElvjmKnl8b1aT82zWSu2j4kzvKEXlujbH9rEtHH3xs1z1mJTmXEDfApBOoJTf
vs22e0v+WKqgFGhAG0m8wPWPbetasaN5aMLJLJ1Tsq4Oocu0HoR427eCUdhQaJhQs0Y9atuzj5xW
6gNkTQhmDJLoQKIjkrryo3T5VoIjuT2nd1hPORzlXXhlQPAlCO56UiJ2C6ytATVNXe6di2FZgsEc
7UCRzs7uanXAKRvjD3NOzIuq4mfqFZly6azmP1k78ZzqcXe2u6Hz9Vzv/Xxtm/tpoF0CQPUoHXrX
++a36vwlQb0IeQMA2PxWEHbJSFAaVomdvDhLkz4ZIvH+0Hu7vdeUiu5Qb0QtThRt9QYfc3nLnEpW
/RcwKpmZ1fpp7Srjj9Uzj2TRd/YGHRxaDeha4MazVUUvF/zQrbpowhmbdmh8RhLmVXzk67BzXIiC
GAViAQWmbR3DaVQsYaIaI+qlFS/Is3fP+EyNpyEtrec6Ku1ndGjzc4Kw7kEq+g4QytpjJYCNEoBz
0OBb6lVU6Kjv4XUSCqv4UtiV58eGihBLm6vDxxmLsJeogwBrdtFfdW6jzpzP08Fzt711EZKkaK+6
VNLhFFFouf78mDhb+uQYYziu2JCnrd09NG2i3CGl0Rwci92hZKdKShZJ5PX1UGigKmnvorO25u4/
Xb4Y90uVfrWL+ogI8W5d5aRscgJyLBIDREivR0IrvCpqpxjDJsKIVE2w5XHy3PhoL218bnKkWmZk
84JoEu2nXC3Xs2n8NpmA30BuLAM0j4je2L4wdsxqa6M3hKsL6sJIi57noj+6PnfWVGbgrkn5VcUo
ebOmmbV6ECejAaprmQOk7KITidLwWFADOHgz94aClIXVM3gkAB6bRU064HhOZQ9gT4QaaGYsHqpq
aR7m6UgMb3si5dKBCeVcUC3HDWGzJ1fLmKckpuGeOGp5ihX6LINr5ZcW22zfWI3uDffePgQldOSS
+c44TA6NoBSlZh4L+mabSWLYZrRT3Q5hnC4DpmGG5lv1AKnei1tfS9aSem1SNh+7RObg6npnDyDP
Bq2tH5fEqy+RTo7LcbNCwyhy/A3N9VMTldlB7rP3LaQDu0TaSKyN/PNfmxv0MKIEQGmoTkASbCTq
79q4Hs+Aha2Dz769hIFMSJA10QRXBH38TfJLRL8MmMs3odfX6mkxCYuGKTp6Mn+qqP4akDGMRXmM
8qnEu0HMvZ4RdU8AEnFVh4Y5oPoNWHX5ZqjsAj9eHPdhxmAHVgx+qS9i7jqss5ME36Ry0VvNp7qd
pehrGlN0rktbD0RiGi0oQKcPWshDobMIMUjp9Ki+q0fo7D75u/mXNnT0YOs1xas6zrtqIZGdsGFA
CbF+WPQekz81Tbk2VGyj/cWbOsBXWZt2J2GX7t/8j9R/LHPoP9emEcdBNnZjSZ8VUpy/9ml1l4mx
RN09EvX3KLMS1y/N0gLoYo9jEnqRhZqHW2rDH9ao4bUbG7kU7EGSX02K9VORR8C8yHT8NjXNgF5V
NZ7NTFWgCiipS4nFrrsP09ot6UFItg2W+BSoqMp4QNI93z8JXmZOZmbVoajGOVCNvL6bPB9zplpL
nYOx5P20+ewEZVT2yeNBV9mbz45wyAJeu6hDcK9tUHh6FKDtm4O3oW9dO0oUIAR69OL/FAW7HhXe
mo0hqyweEQ1uEpqhhvcJ3jtlhp0CZjQ1RR4UdivdyMfVe7Ua4Q10CqcMAHDEHyN72Ko/LCfBYHpd
IKuk9hJ9Q5lnnc6LnS4vzZBX1p1Z9V0Smjqyt1Eb2TndKvH/2DuT5MiRLE1fJST28MI8iFTWAjAz
cHCn093p4wZCn6CYFfNwmz5LX6w/MCM7aaAVrRirXrTkJiIZpAIK1adP3/uHRe4nhPTnS9trkvcz
7N3BVwTU7n1Sd5Hulxg+7CNPIKBmcHWfAiU1JsyFuBfqO3q3EO+doouhSsd21x+cMU4y1CM0FUl6
o8ZTFsewadmPbmLMl002zT9UsxjezZNdXZqr1+Ws4o/FMGZ/p7DRsZdfBq/irLCgnjyf+D4pb1oe
yRoMZVT5OHbJKo93cVl3aqHINqMUwudMlZRmatH3y22yyKyAaVJlvq42Rsk+ykR30XXS6Cimdcq3
JUer6lJdhuqX0S8JoDeqqH5fFIg3mYnKbSut8Xn322HJaZYsbbdPpbSLfZyqS32BFh1ODmM5V8Xt
8y/15DJOQGKJrK4wBlhApv34pYTojS7rm+TQYY0NT2kw+2VnGkp9G82e4mAbmXgyyBTBiZFDoGt2
wyS9PJATPLJ95Zoapeuo+mfy+B9H6urtf/0n//6jkjMYXNFt/vW/3g6/mq5vfv3x5l62fxz68uc9
caX8z/WP/N9fOv4T//Um+dFUbfW72/5XR7/ESH89ye6+uz/6l30J5nB+1/9q5ve/uJ92DwOgCL/+
l//TH/7x6+Gv3M3y1z/+/FH1aDLx12Ie/s+/fnT58x9/rs3k/3j85//62c19wa9dtvl9+0dwnxT/
+389+bVf9233jz8Vx3vFDRgRSzJsKvtc9v/8Y/z18CNXe0UHiGI8cYBPTBj6848ScVvxjz81fota
Lykk4YHjaBWqgjT714+gPrIW4Nlyxcav4c9/PeDtP0PMPz/SaYX8J3WIFS4DigrJrfUpuJ4er61y
GsaylAJllSTrwjLWi7eZ/JThJuk3sS5CYaOx2Rla8hVRmZ/uqMe3jjrharG0O7XWsDfJhojQUHmI
L8+VHzdzavgycfX96laPWo46B7jdXojB/IHrRvsriZA+zRaQwY/m/q9Xeyz2/wDrPwqqvIpL14lS
LuKST+zaBKLiSWPQNl8M1macfXTkLH29HlHFtyfR38zzHIp67vRAF5JEKpWTEVRxNVzQ70veVjrV
5Vyb7Ne1MhlXqkoxS7rlBK46H/oPjZvJ99MiP6v5ObGIBzra0aPD4VoBDKwFY+1grAnpo3RKd7Ok
joGyHlo078VeM5s7tGamr5VZI0HjwWUP7ElW99Vslu9lPX7EF1N9U8aYjCRFWRiBaZTp7aAW8lNa
L/ns660XAWG3e9IXrxh/CcSyL0vRfQXTZlwWqhjuAX7qnP9zUb7r3L4KFHWm8YpK1mXjIenre4IE
z6860MBmXsrDLJLPqp1H8Q50TcQZMlvC842ECuTDh3xRYPlvg8RRYPkfhp//BwMLF+9Hq3sNXEeR
Jezn+5L2wD+D1BqJHn7hr5hi2a8gN4ItQu0D5ZgHR4C/YoqtvVqBp8CO8MAhMV/B6X/FFPcV6krk
7LT9iClcCvnRv2LKK35Bp8ixSmutRWf3JTGFtJnl+mg5gx/Hi2018IJF/SBQdLycaQy72DwNIhDT
AHuKSrFTBtTOTRk0kx15PmaKy7dh0cyPC7GH5MAlgQ6spYZ6NU7d8GFMJuAJJDrGt1a4ya2q4xKM
5Hep3M3ZYvzk1uHpOwqjV7UayfdjHqdo/MIbxJxMqadrQ2olS98Y4vfV6lsUKOWSvev7DllblDfq
nTc11qeJgBGRf5ew2d1VTSBwzNmkNJdpaES32CJ9GGPVI4hEafylVfvuJhEk5Lt2jMBaqDT9JLzo
rP3C3Tgad1gaF/VeZw/dN2Yfv6sl3laYgRvZL0TEMXFsqthYeEM4Nft07Cxfadr2vlEFbttzg/WZ
b9mta4YKhL1rvILg6hW6gqyczAssNhtzRU6ic+BqO3vU4q9dG/dvhi4GJR6hH2TCPirmd6i+Yqdg
i7G9KlSXLkVRDMpbbMbN/NA6Hf7kgITLAVW+HvASHjDWsMMmZUJWO8bc7lIuqn4Rx7Yjb8ZYmIsf
W5PzVYNzGgemg0fkjqqQJy6VsbSoOztDajH34yp2nwwJBjt104qQq5J3IW0nsy6N0fqQVUP0XknN
uA/H1uhdX+ad9l4pRJzv6OVTBOb54t3YOVbPVcRZPsYNipa+rQr3UrWLiPazU3P/Fko0z+Q8Qk8D
5lCW2Fwq3ne7mQwRSNvqvmswvXB4zzQJykEtrA9Wl3BJQZh7uBuz3KHAabYzXj19HXF3S91A762r
pMzIYsckmv2q9+SboRgta5d3I+t4Uhztt6sYSuFHszOVfl9rbcts51Hmq6MHAgjGJY6g2KbZM6pb
gyGDalbUtykN1Z9GW1W/QNSrv6dqwTesgZwQRqUOK7FTo6EI5IjT8T7LctAtuql0D1iD5Luwx270
G32ZFziH7fBtmGAoOWUl4mDurbjmtmYuF7ltF9z4rPHNopKE7tW2bFZMasolTV+a5ls6Qkr17bEN
9EofUNE2s87c165jX1ldl3s7B/HQBRswoZv7oi6aki5EJZvvsxLlN9Hi5f1+EU572Sexw0QCuDb3
s0U+ETr6kKNwirjpstNb61pLjSLCR1TKO1MtDDcoE4EIc6rbdRlAvyi5wsdZsYRVkw7vGtgg6SW0
Iw+1uzI3NPzMFve7LBfNDnD80nTfG7TKvpkUvecCnS7jW01DBMJX4z7/2WluS6cAGtdraT+4+ajT
pIaaLedk3xlAcwO58C24olTyN3Bk8SvT8+hL0lbLvVLx6fEEtu2vZU4jN+hUU35FjEcqfhWnKDSp
46wqvppaRYqB2Ip+nSMx3bn6YKXBmOnDzSAFHZt40fpv1pQa92O26q+KVKSdX4xl9rZcFuXe6aHe
7CbQLD87OVmOH9tTe+cJze0uDcIfrsJpM3xIk3x8xxozcC9o9UwNmkVwn8+Vya4Dl0xfBpNhJ58g
ICVl0CGX6vpNrerxAdGNIt6XlS77686UnnbVq3KcbgYTISa/Gx03CaJp6LsrSrxMB+jaOg8KC05y
0OOFXARKvjT2XVWLDEPbTtbIQu5MEIDdIeqLatohWdBfjyrXpxtLtomzbyjHJViaZM78JqVYZr7V
ilj9zoVLV32o6JEbcvW0qc0nKpYBlt1N09vaQmjrojakmr2uqKeUu9mW1m2fK3P3rlpadQEeViZ4
280wH96bmiL0q0bMlXql1MkUXTU95KHIX8B2QZ42ubzbE7fTMlmRJhrANARx1Y/OMtrNbl5mpApL
0xnVQMQK6xtTvrK/0d14bj7R3e3yX1meTcJfKxF0W/mu+F4ikTqHWdxLosScm59dUbi3LWux9ekf
wegEJKF9j9Fr/F6w71O/iaQE1WskI0VJt+ju4BS3yy436xILqLp1pgMXNHvatbMQN7i4jVeASZcv
Cba9PXYSXvpmoUWlhZE7DCSls6tg4DRW8kfcxcsPq82at1Wdpd9kPTnXQthIxLGhf2hyFEswdpgH
+gQdp8GoenF+OuPYfzSsuFJ9thtFX6PELNLHDgOsm1RTt9k1beSurR3T/WwMEw5gdqNwT+6Wopv2
dde0e1wf6CjqNSGnHxeMJSK7Itqgq2YsuEAvaGQMnjrBWTLtFPRe0n9AnN6cL8ZWWp+qcczHAE3A
+aMuc9bekOVx7Ld1bA6+MY4lyokdujRQnbHj3lWqywTWzRLXV1oST5lvL1EmDhr+6IWfASgdgz5C
1lC1J9MIFLL/yLe0PsHxYXERoO1HI/2YOGPrAtfz6trvaDV0HBc4wNE2irLXi1fwPsRjG3uqGK6V
mVT6N8AuMvErAgpa7XmWD4e08CzEXqzitxN7MOPRw5MNCupG+rWsqukTsjlW78tItb93ruzuELjX
OUHNKS/8nJybU3zq2h9OpXiXQ+e1P11sMm69ukdfbjQHvdw1FqYqeyms/N1cJmk1hZy20COuy0JG
n3oM2uegjbuauk+neL8z6Bq/BzX2fmumVIlOhXmTGAtliCJrWpgbSnEho7l60xZT94UCRi52BkD3
u4RmXuYvc6rWfk+h5DJJNOlcuMpgWEEZuc3rvDNQ9m2Skg4zZW6sJ7Ul7y4i6qDALRedW4XAqLKk
3myoP+1xWubdJIUJnNJyUAc10ji/VAF/Zr6R6vqda/TmXYluv3fQ57RK/VFNIzVQYlRitSl172hy
lTZ6mllj+A49YoQ/xkL9opb28MVTy87YxzbyhH7ZGkbiA4ZaboBkgyNuwUFfJnbiQhSUeXrTU/of
booiHbWdlRY4b8WZml2mXqZ9cpwaBRNjatGvaW2Q/pOCasJuFq6O4LPTz8YB9GWurA5e9scOum0b
LmROXxpH5BN8RpHdLakqb1N7TOJgULEZ96c4y18T1MV955nDTyR/459ks/P3vE+rb+6SLUShbv10
yNfoPKXDp6ZENznU7KVs2ebIZdwmTiQ+YpXkokjQk475IyhXNYiULLuj0gemG+NE+yvl7uW6BFFb
Hyxj9Lwr6XSa7Tdj1GmXbUKnkDMp1j7VxVDdxh4Fp4tK5tNPFF9Eu4NfLDEB6Eexa0xoFUETI/+G
Y2ztXILIHHS/01LtalyWFPgnPl9XSxkXC91GwxgAw7ZOHLCGMw5NfVANYAWUuV1jIDYuWNLsF7p5
8SGWUwdIoZq0L+QIBbpPFUniDrOY9rOACToEbdQPmQ8gKHN8/HoKVPOTREkvvKhFPURB9NLZlc3i
vZ9LbDN9mBvjnZnW4nNleBL3C7hDGIqWuvhcKvP4CzBxHu9AmJMKlZqFvENWKcl1ZhYCJ41WqRFg
GJ27QqZa5XPGxzdJ4zbIC6iSwrFXTpOO//TEb7tSeDcLYv4GIq0w5wzsII1ScYyLVDEWLaj6sbxC
uKUWwWDN1mVW2+ZHRMAkAbaZ+QOV1UZvB0PnGcYyQjtzmLVYBzU8Glng9QLg8v+/EG8rbWvx67+v
tAX996Pb8Ppf/6vAZr7C7xc084MFBnQsSmX/KrCZr6Au6UBDXdRdueL++zKsG69AY9BzB8XG/w+I
7d+XYe8VXSboBLRMAZQhxPyC+tq2eUV/bL2j02kFyIWUwqYeXdVdl7VdN4RtC3yzMbR4lwhS5UeT
caL0te3GraOs5uSrowri11serVQqR452PoSKJLubAAWhBCTSXaIY58xbzg3FbD+uVMFgHsFjF0PI
E/2wOlSRIzcyA7a5egYYsPZAHhURVhI/xY1V2BioHeiEzUiuO+Zmrut9WFUKkjXILb4uhrGt/awT
Mhw8T4ZFq7YAsrX26+g1xhm45YlPBzyJkIZHzSrRu/l0GhWH1eGhp8Oq22DAvBQbE6N6+aejYskC
dgALsIbXWXhU+WulaLUoQ/JWk4pyvaR1chVz5UeV5eVKAkwopQ7WISWe1cTyeChtLLhcqWUfttPg
ho6xspOFdw6PeWLaQKeyGJHH9Cx9q3REOJWx60RdqKuRB16wcz5QizrHZjs1CoVr+nY0Ctdy1vG7
9A5t0lyaXSjdzryeqynCb7A9p321qWOtS5Dvgi4b8UEFk7lpDlad7q6aJ10Y62VzWWsmzVrQOpcQ
Y5yrGGmWgJuXtysS9ZyJw6n3o5Zt20S1tTa/GVlNFXpuZdeFfU9TB8kXuR9p+e1fGjdAdtLBB3rD
wwKuPJ5FZ1GRgi90GZaRVgWo++OzPSV2gARi80LAAF1OQi0S23wzdvSDwMijdR5B8FdbOcmw1grn
atF757Ko7Oamdqzy8uVv5QB4oWNmomBjbeauo/BoLkUCUhyEx65EaiGoFD09KIuunAFQPf1MKHo9
GmrTPTHqaTa7ImeorjUuKjOzrqe4OPdC50bZRKJhUHopG6UKCzY4wlKmBq8pzi7+xrStJBS+FFDF
rW1IUqRzUccx77LE84Ul9JE+v5XsUrVIds8PdfKF/j3UNhJxFe2iFoxUSDHNvUTNDhhLov96fpD1
Mx+fH3ybR4NQcH8cWe0eehqCI1UoU3hB8CYd1BwVDcj20PnPD7V+5idDraAd/IAAKG9hdNTVozlS
XQAXrdWEcYeESKLijJi4xQ+iYX7mS52cPm+VUNQg8ZtbgWqKGUsKj74KcydRDsrKkcsUJ3vxR1qB
7oChSaBQxt/q09eD4pRIEpUhffJP/TRke+mZ4+H5mXvykYAOkbwB7wHlA7Rx85GqLtWTqFPzsKP4
EdgorP00cM9EH6bBvvz5sZ5M28NYD5jkVWZzS2nntIoqMsUcBI493UcxPSy6ckl1ZpgnEC5Oc3SC
UQUg8QS1tCUkV8C+C1F2eai6mbhRbC9Bb6TF7C+zitdLU/ZvNVtMbxRjrF+vRshvMzAWn/u+XNJA
U1wQBoZY3ji9Ikg4pvSaE6D9UCIKcYah/mTVrs/JpK9CAiiDb2W3IrQVraRL8rCPe+9b00XWjWZX
dajEprNTcV54abCE409zk6UEW3uloh9vSBPV+7KNnTzUNeXTrOLQkwOaeOmqZRCUNNAFR5WEquQm
McgWeNqZWudhFuXNwSnqYY+NR39m6h6Oq6Mdv+oVwM+mD7dqmmyF7HL0DVWlV7Kw5TPdy1wY885W
jBI4jekCHWlTOVDVh1ddLsX0hbKCF9aoZt8RyXVf6K384HJpfD3OtfO6MJgIv1aGMfOLoV32tOqr
wygrrrIUWOS7l+4DaB2uBT4GNgWQus35qKOygM+ECTgwn13aP5A5GrypzuzsJ7kTBbwVOg3ZFGYO
/Jzjr63Entq7oJLCqJHR15l7eVCNc3yYBzu5boameR2N8y8HscUPz7/eQ250/G0YGW9YdjogXIio
xyMb0imhKXZp6AiRTrhYpMYHa5mtezoacxKMvUMHiGb79I7qWFbtajnXGGQhgb28li6iwH7Utd63
DIj8t1jY8xRkFn5H54wjn24/7hbkd5DKwSw9sTKCxaeNE1iqEBqcAZs//WaJ0vDLrpiDeTHOQaNO
fQ86teqqvcttY0sey1eIRqMuaQgT3Qgw8cK1br16BHaXRKGdSfNbn2V2KGe7/Pj8F3kaeOGAeGsq
Rq4Oe8c4/iBCb9K5FX0aTpSR9x31oUA3WX/Pj/IEJkXTmWuHQ68QStrqinM8DF4KlOyaPA3rtKGD
lat4lthDMSFaPZlXDtiQq3nWxMcFYENQYcl6OdZDZO6Gspsudc30XnpMr8+z3umsNVaABD9+ngRz
Ba2SdhK2hZqx+HHjaJL+3DI6MbkwPDD/oVbBcb1lLTXLPC09cp5hL5RpD35H7rWUgv/zk3tulM0n
1OiKAlpklHF2in3Gee7rZXbWcOxpOvBAwaFWAgaaAL4JTRF4F7efTRHOQ/HWLVXjg0jiBg9fASLS
F07dt4GsZxMJOsVO7vJK7fF21itxcKEkXibo0pf8o6f/1NlUv+XkJO6LDxge0UVWegUYwpjYRJeu
ShQtjlwRpj2i0sXiLrdmbqT75+f71ETYmHWsXgrrlX0zSlYvWpziYBkmWTFeWWtTA7dosSdzH858
2nVbbMIlMRI8CVyBNThshhJjTrPR7URIdeX3lDpv28Sks9I5H6WMDqmrf3/+1Z7yG6kOkJnj9AWA
jbruutYeXQWFqw1LM5UiVLo6Cwss0mM/ieJuV3OFp727jKHS2N31lCKju1hxCeDfELd8Suvz84/y
dJbZOWwcQFXQj0GyHz8JQAoVlfVEkBHmy53tptpOrNKfBlICZ4LB02h/PNQmOFWL0Yl0YCidtPqA
HWJ2QQtrDqfEi1/bPVrBz7/aufHW4+DRJANwGNQ6YjxQXdnBrqTxM8myKQChiBAxnczD8+M9qdYR
hHDloWACgojZ3ASIlFyn89RKhIaItIs6U4HR0BeMRRDNg/ZGAVMdjHR9dlHUuV/zNNJ+P/8Ap5YV
UwwVnrMGr44VMvn4jYWRKXWrsY7jWq/fNRBEPzlgQGkdRsb1yFfe106Rh/lsZldeXEf73hX0ruTw
0vIDM4GyAu5ID/WpraaVmCrHi/NGhNOoUcdj2wX90Dc0/WGtPP/Op9Yv9S/oU2uhlILb8SvT0m+0
uIpFiMxfFiw4JvjZPLtBrstzcsCn1hPyAyiyGOwXCojHQ3VVigFD7sRhrQpxZYhp3BcNomDpTO99
Fnl6Zj09PXAoua7QWCCwqwLHZrxsaOAqJkYcZouorstm0H6rTnmOwv809jEKOQNVZp1X21Kt6ymV
XYt3eKhW0fBZIoGx0mi1g+6soB/uZTvsmc+VfE++GiuU5MCCVLglZsXUGkk1yzgEqy0/LPSbQGwZ
45kAcCIdQksYXQWorasK6sN+eRQBFMWdplxJ43DJzeJdtmTzj5iwcAU+N7rRx9q5amdH7M1SB6qk
pGUwlM50C/298J2qPCdq9VSvkl0BzwLo31qGpjJ3vIBEvRBAaNaGFCOrtxkZ3KdSLAonaFvjt5gZ
71W3tBrfmo36V5Vqxl4tZvMCy/b0jdTj+NIoM3Hu7Dv1KWxospyw6OJQbz1+qELVRiVR6jiEeWH8
ggk7BIU9QM59fp8+4QOuJFxCkm0Bv1yLA5tx5tGYW7sTcdizHr6D0/H2eQNlC1iCdS17mBKz14hL
L0aqRBZSvlumGWDK33kKF4L7KpdA9rJJSFkLXh85CnLhc7p8KcfGDGDt9btO5C1OK51LCdjLdh3S
XzdYl5d+kXjVl+cf4sSMU3J4IIdTT4fMfzzjg0PIkqarHApcsd8hj2ftXRABZxb/+leOcxqDBt5K
TCR0gIfdnH7rthN2OSqHeOk+Kd3UvklEcShrayJ+eWcunKcGY3tBKuUG4qIQcfxKBgobSzZ0ymFK
MwhxXPb25BMW/kele03UP2cceWoKV3oUOvomMhTG5qiFa4ZWVd7zcoaHEIKWjYGSONkZz7iTo9A5
ReyOOaRMcPxWfYlWoN03ysHpq9yXyPQe0mg6V645EYDhPnP9hQ7F/tjKudLkEEtTM8rQWOltPLvF
3mvXva/GLb4U9XgNlyQ582rro29Xx+NBN/sgxl2rR4pNOaRIGb3p5Nhd193shUNbmd8dSHwXresO
YSSjcyrQJyZ1xVeTaSNUAgZ7UwLLSoV6ThIrBw9cbagORP1lkEv4/B47kRawGFeZJySn2e7rzx9F
/mRlalvN5B20ws6DCWBVYFWe7leJdo65cOKFOMeo4CJ+hATf9jY0RI2Wj6LxDmjTuB/dsV6uGzxJ
zqRUD3y4zRdbgenk6utdiH88fiO9q9RmQaf6YDdISMAsE8Vei1KUT5NJ/WFoY3kAtJP8tFM3X4IJ
RZgfaN9oN/qiZqFjZ8Nu5sy9bXtDiX0seuBswu1TArhc8o0oLXeHee54Rj5YOxEYkIjHDw3d6fUm
t8lhVC41kRMl3sHKcnlj5mMbhYtmNC4Q2gJiGYCTXiAD7qjz+yRfAMd5qkh+ZEqVvdczK7oVs6Mn
4HXUBUtkPrn0bTSsy2Ae4z4+wzI7sWjW1HmtRlHup5dxPMV15vW2ovXuQRlKbe9JL8EdRcn3TgMb
8sXr8/FQ27YjeGmAXh322m6bTG85JtpLXZ/GN/W0RGe+wZm32jYx5mEEz1Z17kFg3nwHfEi9cOid
vK5FP/6dt4LygJwBeAU8aI4nsK+yOPXoDh96tWn6nSFT0QeZ0XjvI7ew989P4Yl9t+o98qUIz+RV
m6WlUPEZprnBPc7qlkAR7rL3RiCuf2cUFOlg9KC2t7WZyhkeZDJrgsp973tlq/hSlOdEgE9lR7zM
v4fZLL3MtcCt5zXW50Ndf6qnmrZ3pJivNan+TrtYuzciq6cmALVA7e2i920bhuffeFVyQMTV1ri8
zUtGJ9ciU21Z/k0B5hvNSZD+EEL+xij4Tdn0iCBybm2RlgWIYpJJVr6WaOAOYaZ5ZRGfyX5OLg5y
A0iw7oPY4/FKdOcUs9WidA8UyX+LqY5xuaqHMy2QkzuLi/baAeGitpW46CnicN9kuSd1b94IoeSf
UDu2wlZG50pu54banNdVg/9gbLOJ66wrrvF788LOHBcQxrLYPf+BTg0FTmE9PB8k6TZDwYwXK+jH
PYC5Bejape3VBE5358FL+RtbmO4EeQDICK5pmwYJzB2P2iZbuEJLhAyuavZkHfqZLXwiwUJkz0aZ
n5sbeLZNVIrKFlHJIeUzjYN1Vc9JcpWDVrtA1c7wE91trodSyM/Pz+LJQWl9AmtCGgQe6/ECHBD1
K4cMq8l0GOV+7YDtPWxArquuW95SNu5oNRjJmVB/6rRFDR3UHvoBKJFsElYJDWRwZ1a9TDP7phhH
kL6uIvcWrNM3jjDyl0cM1AvX8j7VfW536y58lGUNmbVItWMvIyte7vqkq3ZWNZ6zhD0xldTBNboH
lEwB62wWpIlP3qwOjALfftjDRnN3JXeKnSbh0zRZV3+svf7cAX2qdkC/hsozFhOrjs1mbaao1zQD
M30gYUgLWpN6+06Pk7I62H3pfu1hXPmmNMrbuMWSWyZrR220NfO6zGL9EiL6OZmGE/sSMBnQYlCZ
5M7bwGmo0KhmHedKr4oStP36JlDVqD7gZvN3visuAlCsQf0hjLQ5Wk1Amk2GFeJBQgp+N2B25Jvx
4J5JaU/EaOp25OZosaB2sRUqsJVqVFuK0ofOYY32alrskr4VLz9vkLChzERCR0ly24SN+6VNo5RR
JGTyQ+r09wu+MuHzu/3Uq6BAYnKloatPx+t4I2DArkJPxCEyadMF8wqMPxp8If/Gq1Co539AFbhD
rxvl0XZzvUVP8hxfSMNrmsCDA4nQtujPfJZT6ww0Chza1SiVvvXxKFiq5I0NBv6A/It7MSqxdhUp
ongHoaR5+VFD5OecWa01Lbb48VAL0qpI62Kw1jilvbNjO9kr3EIOpVDNM1/o1FshJGAgpwLgg4Vw
PFQmtMFZJmzqQCzIHSwPSCOaU+xQNjqbzK0BaXNVo41ENkfXEx2dbaFY01JIx8A8DlpjXSaZgt5G
pewpUn9xILJiseh8LD2MuepSJWa0+rexq78/vyBPvi4oExYKzEE6zsevG8HhzDJ6gUSvvsSn3aWq
l5nlvqm98cxHXFPTJ29LdkzpYpX6ehB6ebQqrcntskKdsU+SunIdV5a+k8gmBFWkaW+sREfoayzr
PaIPwzu3bs/pdJ7aepyv2PRx/V4lpI/fNPa6DPYerl25m5u+gzFgMBArz+QQT1srq/QmsXc9Vk30
2DYJOmymck6GGtc8/BvROEmi0keYw/mpoLR6bcHj3kmEUPdNlVYfe4hOh6Ts21szXfTpzLM8eWMe
haAJVAb0Es279eePJnypNX1CGd0+dK5aXJt2kl/Zg/r5+QX0RBUDVAYyu6hyw66n3LBtDI5ywhsM
XPvBRHVz3i91r9VIAhXAL9Whnw6oJs0/IyMjm6rRmp+oJmALMHuLdHzHEHnjj5BXp103VsUUDp3q
DeFgteVv1C4z9JMmh1MV4uBwrfY5PK0RpvvwYWp0yIstbbv9oI0V7siWNpS+AkrlTJhbg+XjZYvU
BC2B9YhfRY+AAh3PYoyUlHTrYQgRUYc7tlKQy9JNTFbrol7IgbRCTXXl1/PTut2XD6NSJILEBN6F
Vt3xqBJPikLXIEPYTd3uU0iBO7sbVL+EBL9/fqj1T21ekCi0yvS6gLM4NI6HgnERWS5nHViQAg9c
Uxe3y2I6ASK2yq2Qq1sIqtr33eJmZ2gL26mlKkrO5JCCEm45FdefP1qgnlCEpZfLAD7AnH9Tl/25
qBhrF01cX2S2G19MSzvdP/+224l9GJPKMyniOvBWp1I4c9noA5/TzBt9t8QTmrWicgPgdfOZY3ib
ZVOBw8RhVadDkQIx5E0osNxUiY3Shr7OMYq1zeoZXqnsfxCPvmKX3pnp3AbYdTxK+SzV1a6Kgv7x
dOoYOBTD0NfhVBotbkf6cjnEaT35fZJNe02MKTRXz77E6sS+psWOc/rzc7sNOA8PQJEFexV6hNSt
jh+g9lL4enZeh3PXOkheccD5hToV50TPnq4bTg8aEyhgrbC5rW2c28MBJvLK0HOTuAxkqQ8/JntY
KQdVmVy6Wm/sCnCk4fOv93TpMCx195UNxbG9ZdlAw+P2SEsmzIb8G77GadDI+m7RMIp5fqAT80i5
CMIVJbJVN33zIQ3pjkqtzVWI4pB1WdRQWOdYmS+eH+XE66By8uDMyZUMCsDx11riUbXl0FQheqPj
59GIlEty73Knlgo8xOfHevpG0Mpw8uB9oFGAbtuMpWWNF81pGQoFMSPTaTUfMGR+Zt6ebjgwe6uV
INk1FfZt006tZjWhiFCEddyjwaZ1ZoAsVDiaWhy0SnROjvfUS3HzoeLHvY9cfrPcp7SRGdzTMlSq
wQsADcUHOPLnoMAnXoqL6yosbrCziNJPpi5dCmFVYW9nCLAuRpBm5kXbIbQwImt+ZgpPvBMfGfUt
XQVIAKHreDTUxByLzKwKm0ld3hldNR9GT30prHa9YBkr2pVMkAXhrk/xKPCbEQLlWq1VIYKP5usR
IalPRqWeM557usAZhYoAAqUQxh5UgR6Pks8lIsGdCdVgUaMDDCjK9DhthVNhnBPUOjVtNBkfRIOo
T21TrVSFQZ4pahUOsul9Ffwfffr+nDL2qVFY3QBYdC7E9jYVUShkW/mUQ9MYRy3Q5dJBOFDONd5O
LTgsTgHbkiZ7gJSOP443oWhVSq8M4fW6X8Tcavt+9ux95iG92Th1dCbBOvVWD7w0Tg3q81ssat5r
RVbrSxn2GIQfXEcRQYHP9YvPJpeFALaDNU0Z8SGNfbTkpl5i2DrmZViBLdqXbQ5u366cM6OcWHI0
hCBMQBTgMPY2yaKBax3aGkYVinHACsosi/3CtAE47V4sSM0m4uK46lGDfqSasImpaAIlhZJySlCh
7XwUbAApG5/p1X5vRP67yIdr0Zcfqtm7lklzpi184putRweIXQZfCZnHa2RsonykuFCFXh/PQaoN
EsRpee4VT80mlTDYyFyOkRfeBFidsNhGZsUoVQsguCPAYkj4LnGbc2HvaepE8R8LZO5LzupCuBnJ
W2pbgQxRhcDQxQEBDct3W6MPo7xNb4wl1oMKfMcFsM/4fZ2b7Zmj+NR00tOn2wFJE4r2+vNHixNK
ryPrHhVap0Ldp1F060Az9KWmNeuCoYC2GsnQo3oCxyXRKFRrgKUkOqu9TRcFkHeCDzk3mcwo/DJT
hzPb4WmixoiUmKFLwpTjGnX8XplWlAreGGWYt3N9zf2Q219cmW8aDTsxH8MI3QdgUJ/zNn/SJVvf
FJsocm6WDZenzfK0prgtlUgQwlDi8KM+Uf4PZ2fWGycS7v0vdJDYl1voxXZsx04yySQ3KCtrsRRQ
BXz68yN69Wq63XLL5yJzMaNJdUHx1LP8FxSymuoulLb7E4O3Ip6m3Hkai0be2WSKnydQPldSngt7
9/467pGnMis7xzEVrtDWZEbiaI2RcVfOZf3gmvS8B2+EP1ra6gFEwFsxBmwcjN52OyBmTvg+iwkQ
3kepUVM/SpBjN/iuRnFgZOPbjyuCVaTeBGyShBegCaJ16AlbHE18w5/XvEMWls7C/vWccbtn/luX
bnvhJSK5ujkfAQw4PTx5EDRTU2txTPsRxcm1s9/DV0XeG4eOHaboOkYCA/2pfsp2r698Ie5souIb
9BpslHeOFR3FZJeO7MVRdJjJmBRKaBbhZ7ba5jVJ/xdYv7+7pHDi64dvQjJ0ukv+LeAh3Ykj4lo/
ra6594zxYSyiXVnLJ3tUN74WERlFeNsv/a4yyn3vZDeya7+8vucLIYi2NDkzjUiwDeftb7vpswb9
NnGcJkkERCkzHqtqffvJgQNMtb9VUsCfz+KsU0IdqrO1PvauhaJz5XiHzB+uYX0vZDA8TCqODeNM
A/zsmZqzRHJOAGB2pxYJFCRsbg0wZ2h0ZjHO8W+dh/MKNxYdJ5XsgiTmLEN30tmaxi7A/EF2GJv1
jfzqKr0+vv6CLsSTrYKCtcKNuzkGnh4UEWS6cKyqOnpRNX/LZ3vYL6tC92Uuo7u6V9ZdqTLrGhH0
heXItjl2hrA3Yghkhduz/s/VlKO51eSQNo7gUZF+NKaqPgroOjdB7Y/Hssz0PhWL/bxawtpBSGDe
bMj6oAeXQa0X1knWrQ5O8n1wJQV5MXjjl3GVMfDdyu5tznH6yxYDZxxgrtWxdVoVl0YaIICFsCK4
nfvQLR/TtCgOtpm9R/Htvmz0o+hDOy69+dfrL+bClwPggyYh2SVZ8zngqpSNi0Mn5DTDH1GTG6Ie
V7hJXYmGF1cBdctcjzPAXXq6W/qM84SEVXl0ez0Ah/blXTp6P1/fyoXAB5txe9WbiQBQtdNFhqYO
O3fxy2MK1G4354imRcOmiBZNV1a68Ikyz+EgM6Lk4zlHXDsz2Nu1XMqjP68I+hfEN9SUeHtk/uuX
NauuFYMvGvMcF7hSFviLDU7ILs/3hpylKqC8hStmcJ4zo2osMqP4qMfMO3bRXO+MuZC7oQ6jeF6W
/J1ckCJb/UJcObmXXiWSORuZ2NsGWtt//88ntWVKs5WK8miZSu7XVhiJAbLyjSoS2343tzegr0zd
AeqcrhIGqIXmrVlCu22RPRQKIVfgNDtkkc0roenlhv52b2kbYPxL//EsAJpL7uogFeIIAcu4ddP5
x6Bd8/bK2dxqp9N8gFUCKPbcyky2zzfU9KkTTU0ujl2DvEeil67on10SuWUPySwdkkajwLxHBC/M
Yq26oY+5T+33G5wegGyq1x/0fmvktoCN2zSEmIbtcneWz+ZQDTPBo+1+eG2AXhl2U1BwDZGO71a8
nZZdRK7qJwKs/S+MTIpPWsj5FjWxZa+Q231flVo6sWE5A7a0tWzEUQfLmkGOwkPsxiACfjbHQbfH
wVsk6tF+tFtSy/nWO6BNkCNwkLnze/N7gcvNb2NxTXRRR43idigj80feG4u1H+spvXENhH/32EuI
NVZVAHTTxogjdhsZFFcCzoUkmudN3UUo2HC4513WxezLcrQd6OFlt35RMvK/9qVnJKFlyOdO5NaD
JdyQ+1vad0GDNa8VVm+dxpLG8htoGoLbA1h9XkBQf9YI5HlcOf6aHWZbbT6X3hCPbnCtVrl0iLeD
xTSLBe1zyYNJY7c+REge2D2y4u2CxBxVxtsrvYguPUNzlA1ggJ3bk0ad4zV9JOtjXqXOjSe0eqzh
1V359i/thWQSTu0mx8SE/vTbd7OKR7pqGFxd+wkD6OyYpsK4Mm54eVmgGvOfRc6Ku9xeirxaWKQq
SmacZVgdu8JHJdWorjGcLi5FFbkZ6FCfn19+TbZObSBVfVSZOcAO69NDClo1nuZlvLKrlxcTuwKq
87ehy4TiLGyuQHUWpNt5QbJr7oZutCHTtsJM6kl2eVw38zXGy8vEjhW50+nmbPXUefpYprKIZMmK
Xj84DwEt/8RbdLCTYWsnmzLLQZXO2xtVLErzdSM9gXU5T+uqqgTSEeX10VeFvlMtKpIB7Awu4asW
NRcOI+wSDjzFHOPh8658iND42jRRdVwKoR9qYfvfqz4w3t6CZQS9TcA2g2gYY2eXUDAIwIHSYRnP
1o/20A5fR9Qar9xCF14WXxRZBMUFvMlzLBJVBfk/PJJj2dZZkne9dYu9gDUncKqtB60Kf6dkEF7B
611c1eMyp2IC1X+e+0OJnPylX6pjBjXt0LtOn1jjXD76aWUe2swtP6ON6x1fv3AvvTf2yPTHReEI
fuFpEMGTx966UtVx7Cx1U0RjGvcBasr/h1U4FVu+udE8zqIIj9K1hnasjnrts/u5S5GHbT3VXomI
22d7ljxYjLr+/zLbZv+Tcy1j7rszyntHbwzLW588N4jnUfxEVKY6RMXgH+syguWwiDy8c8bUfXM3
KMLgjhkwqDyK33Pg14Drdpr3aXlcG3d8RCzTTGY365NZTfZODa68NYTIPr/+bC+USIwQaZzSDkJK
jIT+dNfFgGR41/cIWXiq6PdcNNFj0cmAUnhw/qB0Ln8qaQbvSKsUXj/lfJMbhn30oTg+mJhaXTlR
F8I4E0CQMT69+A0xcvpzBLHTno2uPMJr1wmEy3rfLJa563Mnv/KdXji8CBJusiYcXvC5Z9FAhOli
1zNFGVkF8sZ5X+2bcrqWI13aULA1p1wS0g09eLohrI6kmUK7PKLBDJ17XbtDg2z0g+Ppa2PAixva
prXkvxQv56VZ0Jqp1XsslffRt8wPmzsTf4UrlcmFOOOAioBNzB0IUOvsBU1zDuMltMujE6YFmPF+
xqNtye7dfDEQBvf9W/Ce1yqzSzvbLIRJitgXk6DTh1imAg8BHhvKAqmOrdDWH2bV9v+8/i1cuNeZ
BXLJ/u2Qor59tgonwrUFBWfgFfp9hWfwU1OmiJtMTTQmY+p4VyLOpW1F0FgZpUGaBkp4tuDSd6PK
JI0Tqw2PnuEOB2Mxr8kSXsrSqSRRNuPRAcU97z7UhimUW6nyGNVK35m5nm+1sPCF7abqKcvga5PI
1LfAyYvvw7DSb8Ow7v/5W2Egc9ka6cJ3wKNFYA15LNog5yprQzkAdV4z4ky4up+Rei/i3kS1QuLp
cYVLceGx8rF5TGvYNBZAZ5/cpCc9h2Ipjk1rNt8jfDDu3SFqdq+flkurkI0xOeN7QAro7O4rbQ2A
e6lQijGsb70AlengtPr2cAhUhz34nH006rYf8Z87ibYyfY4mL45zlRkJbT2VNJa/xMLGZ+31/Vx6
QUDBgaFvEPwXZBqx6gbHvCA/Wrnxtc/mdFdo+8kwyvTKdX5xIY49S2xelC/a2ZHTqSVAlaYN/Axb
j8Hc45CHtnT6ZlIItSG8nb+tN4bhL8RYsMq2UVXAd2txEaWHe9UcXCML968/uQuJA8pTtFvxeN+s
ybaQ+d+XJD0lbPB+R4aAaEZAnUiLQ4DD77Dnnc57vfjBkqSgXzCrqWF4UIwb3pVD/yJ4UfvQ+djG
Ohsh9rw23fCjYzbwfaGg2b4vVDkkCuRuTKYY4FjTpG9t02/rgbTfWqsbAessJEejJdG7asqjCgJx
iEw9xaE7ZlfO/4uPjASSpARR1Q09Tuv09NG6PpK6FNzF0Yr0z96Y1M608Bh6/f39pfedZH7bKpuI
wtakB3q0jZn+8wIZBtBCLvriaNBL6OIFQ5NjaaB1V+eD8yFEY//R12W6s11pHIMSr4RYSFs8BDYa
g9kwYIUYWQpr4CEb4rpH8lU6et7PIAmxgjaMnSxyL8n7aTWSwOmXJ2Mp/CuJ3IuvatsDhpvMZ6jX
GEqd7kEgKyntkSfl4js47Pq+ccmSQ78u4pmE9kqwsF9M3nDEImXi0FNPbfna6XJu4VYleHdkWWwb
gYds6ct9mNIivTPpnaR3Q7Ahbms5wytI5/6XRJX+MWp1i2zN0hpxmFrhHYzt5lfuO8axXexZxAM+
IA9FE6jHvHKz/TSlxUO76gBI69TECuXApHFW93Ycy/DYKFPeCO06t31qfAdSfY1M//LssUV0HeBS
wrsiyp9usbDMxgIWgZJTW3uPSzWUcYXDxZXv6ILPHjJr5B3AwQHWQpg8XcYvncyqyyk/pnYRxdNq
H8zO/pD3I6j36PMw2e+wqXpChq+OXeEeqIpvI7dWcdrIJG+Wp7lRn1LFZEOb2oylloe+nrAbQKun
deYrrY+Xz2TrSG3EFBJMUIdnXwrU78hwmTQe3EYtKm5aV+ArNk3GlfP1MpqxzlYAgB6B2nmesmQV
ehmoF4QHka7OxyIomx8tbX/8oiBLfVjp4l5Z8NLGNk4Hk02gYPw5fQvVEMxy4mo4pJEybqOSusuZ
8/qtCR+guQ3qsBHrttHx2ZHyogJKIsMO+A1S32I1XOw2mb3/y14AipCgb92Ac0K477Tj2gn2Uo5L
/pCZvY47URVXyqeXAYckCzDxVjaScZ+zEvPQblWloYWMfdfv/D6PVdj+bkCnXNnOhbOwZXOg81A4
o1159oHgqzK2+RD6hybLlne6rynBnYDaQ3n6n82y6P+0HnfNBj4E/n12sxWuN4qeLOsgoPZ80xMq
m5jaL/GI6uZet5Z3JXJfOHobCw80Kvc2BPSzb2qtmtFC1Ms/hPZov0tzr9zTM5oPr19yF18XqRAg
UZhr6IafHnCY+xHaZduuHKBDOYCUm8FZZgSC/Gts+ksvjLuIwLnB3MAqnS7lLCG6g7jqHAy6v3fr
2jvv1cy8Y733ZNldOYYvn96mHYgGEJN1gug5LGssvLZ10sI5SHvx41xKXpQ2nCsp3sunt43hGKnS
DOWy+3sd/idDaEtvnVnGPmDJ8mP1Kyvx6NMeJHyTK328S/sB/eCSHVMUApE/fXhjr2oiAm5OMjJq
UPIeFln44r05ELEfkK/MpHlNXG+nqyxOZuosc2zG0HhuFdVk/WMM1vTprWcODBDjGSBrNEMhgZ6u
EqE/mbeptg84x6YHhGiKQ9l55sfB9tIrS114bNydG8MW/IGFN8/pUquLEnIbzjZ5d387KNd7N4ng
mgrgxUV4OSD8McdlrnG6yNynJvrELOLXzUK3HyP7QmPO8/pTe9mS27IOTjSpxwarOO+qNqpG4FUI
67CGjfwk8xFMCsF+zJ9xPlPlk5XqYYgrs6sgqaVNZ8YdxOrsFsu3FZWpFc3P/ep7mL2//sNebp8s
6C82EDTnRj443b6ZiVEXECsObuZXv2sQl8z/zf7KpPhl9KBtbtLJ3rivjP3PMstILGKovcbkITNf
C8MFjfmsvld53yWeqOWVL/vicnA5mUwjbAUm8GxTpQ3NBa+9Ax/Mett0rn0ofISZMoUN04z9+ZU4
/OIhbgQcEoBt9L4pjWyR5j+RRKWFi5GU6x1c5eP3iwX53lzdN8ObWAWMKLcypRlUw7Mo0pkr6nNT
6B2GpfjlqjFI5LC4aAeMPw3DE1dqz0t7oklBKeA7W9vl7OObu6LEpNT0DnPn1gkS9N0+i5z6SqR/
8aa2M8cdSZXNsOEFgL6Hplh0huseotzPjnPEFMBVq74dugDMqJtf0+B8oTz/l3UbEr1AoWyKEmcn
sZgY20yIpWI7mDJJxPtyTDEPGWqZrL0LHMB1uy6nNW0j7j7gWLrZ7mX6M04cXrlDd67tEkfZ9pSE
uR6tfd1ahsPFsRluTnoEkV3rbrk25NpC90kxy+iAwgUgO2wQhvNnB3oqyaRKq3cPMqvnLw2gi/3S
GP7O6eCxIZoU3s/ABq6U0C9j1t9VkRimA7IxSc8ulGkOVzPIqE+0P8tvVbQY+wilj3dhHeIH3uMd
EVd+q3cefrcNz8APDzQC20e3LdMfaCNMN2+MVfwers8N4ItolHmOfM8QeVBuCUs/anL3cUFCKDbr
ZXjrNcoqqIWicEJfdTMuOf2YaZeNeMuMSGOM7nLv6s6nixXYb/+8gFhwH1ibDPcLU3np2AXKH5V7
WHDgSDyF/PXkcsJef2KXzg0SCoAUKe1hRp0FJrsxq8DRoXPA1aFNExHi32dFsKRi7DDlDSWRe0tH
7xpR70Ls4A0B28DNC47UObt8xvHUqh3yN4NBYgwYAbbuGMkrj/DC5kKbGTYRnmhI4D19UbpxJ7Of
TPvgbrLekcU6e5TWrF2quc/jgqAYg0wYP7/+TLcwe/YtIn3ACQGVREZ9rvrn43iK2OZCwmDNWTwt
c/2p1HOwt7olpKWVTvsW+9nnNFz+vL7wi3yVpgy54zYE4g+SnKf77a0A0XJiD1nxNOxHJabHCmH6
22XyrStf2svuGWshDLBVMMQcpCtO18J8u+imabEOTWFCspZ5VyfIrw3seu6MapfScvuZu6W3A64d
7hlST3sfN1E3cdcWs0y/kndgNzYnVNxBF0LuXZ3leL4EIzK/BgOzaGqLdz0fSJwvtsBb0eqGK0nX
hWPIzBWALjGD4f053SxCmcvk1ViHyJP+jTFXZZIyM7nyjV1cBfkQmxU2EsnZoxqEa9JAGa2D4cv3
+MYGT2NaWlcO3faXnB06bsct8rMC18DZ3d8O9DJnc7IOhbEScAv1I+qEjdSYul0GyvTXT9rFLZEO
BgwEaQScg8KbwsmndOisw4gBSmyOTnBbrRhTvb7KX3u4803RXecyJgzSyj/bVIMnkKznzjyYjdd4
uFtH8iuGYnQEaYSEP4xK5J9bPMwLTJ3RcKOVOOvhUCt6lHFWTiaUyNAa/vQOlt+xRO7ztxMM63ed
Smw157AqcOCuclkkhnS9OpFArIsjIn7cW7U7rR1C25H/3RNdFO1cZ0HPjH9Aum0dSxXk36nT4Kft
Nt+ETsNfEUO93xbl7yflhvqfeTQKF8SO437FsqGaY9jd3hc3G6AOQH8ZrdiErQew1Q5Br9VuZs6J
QOL2Q1gpM0ywMmEyAq+z/VgXuvqayX7OEscVtkqU2a4ysboQF3UAiDUW5X6xePv/CdsgyMOhsQ4q
rUvsyjPwwbHZhs2PK6/mxXGDwk6jFDEseGZMhk8/fx+HFRXa9XJY6DRxy48TuoptONA58a6xvV4e
ti3N2KjILnP7FzfhRPmlrbJbDkWrJK6vbvQ+13n96607AhjLbUEHjcwBnvjpjqKw7laQXOaBOjPY
23PdYXtbdFhdzdf0qF5yOyiLafzCQdh0kzESOV3L9CZZDWu/HnIquz6hiF1v6UE0JBJCFPJ2xtfd
QPcwL6ddPWX+Z2xUuh92q8W7qcCKOllqTcvXrZr255ufwiZXxTQJ0SY+vbMvbp77rmwhYQE+7e0k
gt65YxpqxXbXX5smvLytSDw2SxMAQ7zbc+0vonkWSS9fDzK19B7dX/dgmKEGAKmuPfCXiQBLbd0I
ruUNXX2W00/maIxh6y2IiKYU0Vafds/W6i4AZN3MeEKGDEOhbHFQ5Hr9cb48urRZTIbwTFdpLJ6D
M7zRw8XdnflMdLTeVW36J/K0eS3N+ctbOY2TLMN0HalmeCZwp0/PU7c2o5ytaDikra6imz4aycSF
a63V3kmX+Zvr9YChzTZz2tgfI/+zKsLS5DloHyhxP6TpLm/n2topT5R2jISvgQHz6PRYSFvayvdz
1Hn2nkxmdve5N/ef5mht80SnxYwp94LCxA0miDTgehHN/SGrB5j1HorK+6ZOF+dm1XlXJfNA7zjm
CkPbBfeDMkuKlC7eYycEli7LWgdlIjw7+7dfVGgkXajycBc1XXgPpi5zb/ysBxobyDaKu0rbn8xp
6rNYaWGQUqVlpvbKl6Lap5konn0g0YLxURaOyV+J+l06mZkZO/YcOjEiKvJ3J60U/2Zr8bu4Sm3x
b+/L+hO8g/pZhZn/q08n4yMIO7NCva2zPga9ZX2ZnCmEXNY1jkhwJOubuB9azwfkbOsHt7Zs0M/e
HL1vJtmmcVQFpZcsS4uD/ZD3NarMgbG29wLJI2bEmMDzGwtjypgghhSXfRdGxSO1pDDRTgvUR06t
bcUI+Jv/9Cqsi6TqHFWh37EKEa+FJ9K4cNAMOfZ+l+P07thpuWO2aX1wtcSeWWOp3t2IXE6fHS93
vjPYxcq72xDshfTVo28YeR2HGR/NP2nRDe+KfLXXfe9GOt8Ybq1zHNlsk4Rm5e/KcBZh7HqZ+yeS
qe+h5OMt4OTcPHOwO1us90oTYeOq0OZnTGVceSCpyqI9J0U+162hWswBLHygMEcf6fH4eTTGwVIa
N0PPNDVGndJIubbW5Ws1VD0PLTT4TPPJWLAF6wZqSxV1fMJFwWisbr28SzADbmnPZusPlfVLTjke
knbqtRru6fGszqEblPNJqaieSCXNfORTz3SU+PZs+/iETfmfxmnde9vTxRPTT4QojDosnmoS6g9h
1tdktlHQqN3Yh8wdzNLqfspVY8M0BbVmQ8aQtgkRTqOMPjnqrs0r70cFsIHxHO1L9iOi1d1nZbb8
6WTlfbS18gOU4W2LOdroL3qnA2qVBM9X+qY4+GA27rbhtN6AFBpEko6Z+aR8A5q9D+ggsUVOy2XW
eTrHIgxnwDtl0f2xWy/9hlpR/7UJYUjGA4Xd80DP3knsiGoYToIlHwb/faCy+77o0k+6640/1HxD
lfRqGpoE4djgt4b78LUsJ9s6yqh2l4OtHCHe1b47jrEuSvkTgpXXYLSXh/nBnnIM52WoyscGkHCZ
BO4Sfu/6Xv0uaBI983RSGA8cnTkx0W793Ub5FCSQ5I0m1rh/fkc7f/q0LNrsji2Cz/zbIFLjzhGW
0yYTStRpvHZV+YkOaFEnJiM6K24QBvgxRLRr9gs+m95uWlLORVV76b/8bwXQtEn7cZXpMk8Krw/2
YBd9SgvPCD6MxoLqnVdWYexYw/hUOx0CYziDBhzGId/E54uIdzA0Qd7FDojad5G20/42RU5dHfiQ
ovd+5oa4nOGGbiSu1cosHnybuWiBeF8Q093Tn0jpVhnzCnVJHmg578LWXz44ojQTXToQi7W5uHf9
GlkcWisP9d1g6w5mLlXcmCAMm4mYDWrM7gJ/eGd4fvGc+uPc7Kqm9jCEUab7Mc1T8ezn/eDzClsL
LzJ/tG485hZPbeRDXgqY9ZAmIr3T7wcXrwQjGhswfFNxvyLi+ql3bWs9+EHn9XcNdnl9MhQKmeBl
iNYoKVSV32/2M5wNlzbPoe1EoA7rPLbNUU1l19CPa8LmpuqkAvlSCGCrczv8WzOIGJKcwegxTDOX
ONs16NGLQXv34SShlNd2bz2aALX8RItyerD6AU0ygXHjEStOgmeDI2Bxh6dzNmKUkmvr6PmKUNlD
dvkkq7L+mduGzo5eEc7ZYVRlUxxrxLeo58jPnWPh6Yhcu8uJSGVWdN9YYKbzmpOUQJ+NrI84eFQM
1aXB/S/JvxrAt8ZSJejJ219Wgd/pUU4qMG8wqLXz2OMtVryYAprQHInZi50pDdsYeub4rwgLE6mF
0oTf0wTu+i8W27i0rWK0n0O7qm+dCcxCXOi+nWPHQUFgXwZZMdykxGBzZ2dTYKAI1wYfMxTM/Tiy
evkg+eiCuyDoDBONc7euY7ts6t91MUmExlA5+srQXr5r0Z9NgYtZkk5sF1BPLGu3PKXRaijsbBpB
6JapN8dBWUL9Lg234TWjqX1bz6kXt1Q1x6kPzGTNxnuYU8OT0oZnHlYyuDK2MSwbDl7XKR4BihX4
lmWbxyZz7enJLeasjAGsZV8HzxBT4kkFhp+pWnlnTl73q6VLSCHqTV4Zl65JXk32a3S7umzIfdNl
6a046/y22C1LYNxPAnlS+kJe/tVxR/9hXXpdHImUzrzrDJtrLLdKHpRyhZ+Msreq27Qv5ydvKoev
ok3rNnHaoFgIpl4F30tbXbpbgZpUcau1p3Z8MHW0z4Qav69MUI5IYi/hnc6L6qaX3B27MiA1/V55
lb/ui0pn1m3eGPm3wFRut3Nyzy53o5VhnzYL6zjORXsYig76mOtUvZU0SyfueZYl9WTRDm1SrEbW
JTZae49rDWP2h7vM9IinavQ/ddJzfueRD0nXH2pt7usxRNO+YbNTXFrc0rEZSsLD2PrD+0rK/vfY
c9MdEUMEdOYM6UKRStgdfmd6CrmWTFrLTWouXyxnFr/VatkkBb1c3E+VMvTPUf7K64NVivUXRtLh
17leG/K4jgb2nI4ATGyQEGFsqMDvd7w3jwkuxpbP/RSOP8epVl9aNLnruId2/LmYA/WLqoSkrvOt
TseLPZDUuagc1h+3rOQ5nxYjP6o6R8Iywr1LxZASoJRIb5x0gojHnCfrvEITMqNCfZLSDr50oTf+
W4XFMD0iUdD8hLxc+Uk4WIGMRWrIx2Aeij/e2Nj/2o7bURG6afqHwMbdPNgu7SNcYEUW8/c0Hya3
sf6pTBF8VP1iguURBorygBfqfjcT5owdX2Md3ZI8+fO+aq351l85TgCBt9NTwXRALSWH9BpmY/CM
+1dVx3Pe5RBAEfl6NtvayXbaGJuvXVp5vysohaTOpYr+MTw7d1Ah8MTvIY2M941cmodSW/O+UFa1
7BtLis18oZi+C9H2P5d+hFUm0rRbP2lIdRyJYs4/tjoiVQ+yygowXITrGKsUQUT2UC1wmpu2+ocH
Vqk7hbLL57w1ihpORmt0j2svLWOnTHqsu4B438W03riQyqrwgmNnWbRe0YXIvF2djXZBeTKI8r2p
/aX9ZygIGskgHXfdVbMJWpNIMD4jhC67pImCZYwFR/WxkdJ8XmrDxxnD1IQ3Uq9miTuauSK2cjxe
43AqoyWuIoQLY+aIXnZjR9jSYVc3yyJmJt1N+2oMs88Y3ka/WsZkAP+COV/jEfjex6r3cfEZfdP4
JnBQWUmg6/yDtrlF46KgozZLN11jOwfoE89t1raxkfI6+RybrLnzRmvO8blQzqNA4Nc+Dv5U/JnH
ZqKetqt0F5WzCGCpzVvFUTrWmOBy0U2JRBPUuNP4ZxWISoT5pzKolUv8W4z5Mw7Ei7qJwnVc9oLa
DztH0++ZqeORyjUT2YZHE9afuoOfrkVz00NJuLflOC67yinpeK91VB3Swm4HhPAc78/mEk0uqpvQ
u22ndv4FVjTo7oTrZDIejCClxWRnIqlgSvzrOC1fUjUGXCStnObhvY3nsLjJ5FRHidReUe2seZ0/
N844fU9BUWZJNal8SGw9dt+LqJBZAsgy+NmUK7atU9OsfhzWvL+kwIbbi11jlF9Gk/keaC8Rfq/b
CblA6LD0zYTwsntk43tjb46+Ve6docsxpuNmduIZZHu2q/3SzHbGmikez1ps+oJZtYqjsgWkCztQ
ZYGvClIkRz+okdPQ/kTjOCtbRz+ie9HoJzUE/j9GgPRNYi9ilbvO1fZ3QDPa+RR01OyZh7BWgpoo
Fkuw6qM8piGZuYlZOPXH0NDcvLTEfAZAaUivDqVc5PkgxCwAZOn+JV6mevOmH2rH/lpjjTI9GsPQ
hQmiTM1DvmR9extVS/4oyCr8eKoat4mpVceviAyNT9LCcD2e19Yrk8ggdU2IA/DzVs+e0qTxR6Rc
apvJeRz2S0mSX9bVR/SlaieeVBNhATpMg459ZKUbhi7RoI8jhyM8FhG+HkmY5Sp/ZzdOtLwjj8I3
Iuis8LbuOxP4XYOCbFKXgfxYW9X0p6mInztdLf0HzUjsWUwVJUKZUUO+K9OhJtJAo8CQrGvH/N7o
DDnH4SI7hRumqNAAL2a+zznXrYzRGnK/w30f8l3le93TPOOocmOQNByripHpvlVm+m2peC87SSJY
JeHYm8/d1JNiOtpsy72alCG3RxNMz3Td22g3VtM4xOEa9U5cNg4PbnTsrCP7NNuJjGfm2NEHYu4P
2s+z3lUFYeouV3JsyVey7ktgmGNxW8FU+hqayCrs1jWT605EDfbjtV5QdSTfGo/jRM8XmeQUK9Fx
CebfAnGGu0F5VLhqxSEshgyH1JDZ9SIluIVCxXD5s4cBkupTmHf+s22EBHirz4S5X8I+tWPlk2vT
PC6rgGZKkUesNVVdEuVh1MX2qs2foZKIydndPP7qSwZtN1Di0kM7r1G685uh+TkNjjR3/+Pkqu0w
S9OHaqua28om1eyN2XyrRQZgwq0NRH/RBNkIsuK0H2QVammdpZkPUrkPqGX63L4DfeE3d7eCAMQc
asY+tHvahqfLlMtkqM4y9cGENArEF25TYy7XhPRfTjawI8Y2EZIcA1GOzOkqxNghz5B6x+9pKh9E
mYsnKaL6zko959C3oXOF63Rhqr1B+kG8bgoJSKiddQvXondWz8v0Qbv4+Hl8iUIqbjNn/mygcBKH
Te8mPTLNsbeSrIvyufTJmuVbPQ492EHORtBzthkVGL7TjctRcYNn9oi8UKlvdIcrU4OUwZtfIqug
iQMYmR1b5+oJlQ1zJnP0eIAiCXFaBgPpAP4wrzdCXzR70cNkNAXY3txgCufoVNpfddFmCiXxVKuH
ssYkhp6rt6XPdfL6Ui96rvhWAxllArSJb9LLPn1s4zx22apqcejHYEhk3hRPw1zoK+OCrRF+2nKF
MgMaCp07+q6oIJyuwo93xcB74eXUTG/+l73zWI4bXc/wrahmZS9AI4cqz1kA6G7mJJIKGxRFUcjx
R74bX4BX3nl7bswPKHGG3dSozZ3LNVU+tudwSHT4w/e93xt6SjszeRiDHlhN+oSkDAL3Ptb4qw8R
5y7ZXuRwyIKASXf2W9aR5tjKBl9VkaSekieSb0F483Dhf7P2DjEB64LSgy1AAbPzIaqzMObAaKe1
ThaNG9OabGYMuPesildf1dNT0HKgwGBivZvAlCV5MXR6DS5fSfOKenl2Z6V8s2vX8hT+s0SnM0fa
JSqFuTVYSltMjBdG0zVArdZxS4LjLKQfzs7/tiV4E//4d/75oaymhuzdducf/3HRPzZt1zy+O7uv
xLt1V3y9b+Oy+Pflj/zxS9t/4h9n8QMZfOW3dvff2volnvTjlfj37f3WP6xI4W2nq+6xma4fkf20
Tw9ApLf8m//bH757fPorN1P1+PtvDwgc2+Wvhbz433786Ojr778t4s9/e/nnf/zs/D7n1/wyj4v4
4X73Nx7vRfv7b5KpHMAcX2hwqAE5cxbewPD4/CNspLDEW/y5FocuzruipJH9/TfFOGDOyDLk21us
KxZ+rCi7Hz9aGB7y4ofO4bLwE59f2+X3/fr9+/m5XvFpovxyW6PkwiMaaixjIpSEu56jXGZJ1MZK
7astCPyc2MixM12V3EBCNezlncaY2aowP3V1/AsdFzMd4RtKYPp1mluVO7Sy/ZgWybHeT1INcFxd
KsWobjphmmTTgd4C00rEC+C5M1au3LU61UvTJn6tDOFpbEpT7UXQbk4be+hOE7ufPlSks6urSO/z
O7NT1NuizrsNWWnzsVPH40kwVmXtNlXDILsmdxgJ0nxeKW3drZ++yTet7r9cqVur+3+5B/4vrm4O
3b9e3deP1T//+0vG+n73vNCL7aXOrz8vdfsAUj0upSxyDiAkIH8sdUs9YA+gyWXgvDgdL7vgeak7
B4viE14ZxhgQRpba7XmpWweQ29SFr6IvxFXkKm9Y6t8lFC/XOj4NGNpgO0ChA5l+l4RVSZmaTFo2
rBhT2tZJAig7rcsW4611mmbJjcrsalhhdQPEOgci6dcCck7tdqLOToQil6qvSWlYHgsjm/gXHbnf
dArAsBd3UXw/dypDoTkrta+Mm0gZS6FU5G5V6d1tkXAbeNYAD8ZV21BKwEnipjhiVFqafmY19m1c
KCVgP85MtGyt1k5uXNh66gorqUlasCZARsSWdnpWZLkI3aYfHHZVZwWJBydjCjeiTCwJSkWqnadq
a9wpZtJWHvGM+M4r+YidcDMLq1oFpdU/Op1hAVJKxXjTyLGVH6a2vSCOuqn353WU4yUZ9KKqPcmJ
cF5ynODr4n/XuSjvVN3v6azfw1jOzLNCEZXjpfQ2Z4PTO90xCanq5E6VsAFNmjHPuTNmFTnQwGGD
1RhmDJ4CAtOsW8WO83MO5Hbwi7zXOhdiVN2sgEN6aMOMFC97A392fyBf+F4Zi7RwLZPf9GAXj2KF
kSP+VJoZSKo3yHEx+OXYdtHnqC3kC1ARuXLj2S5B4als+3M6J33YiHhoPojc6Bk/OqhS+pUUI3g4
rKsqvQGqSXWvj538VIujfnSZ+OZngdXL94NlJxckcVhfMDvXhRvQ03BaEsU9ukqY6AoSsSm5yHSn
vatqJ7U9rbLl2C1G9KV+FEjal9kaw8kVYzLfhgzGBwY/wchc2oRdtq6REYDbS7MUe1MpoL00FdbW
JPbWhnWVWGBcoMBzb2xmqay1Y12PIpU+eAh6r0TFSuSWoYhrzCSseo1vYnBWGX2r+kCG1uPC9sjO
gTLV67Ynif400XvVPKw6TU39WZ9t8rTHIM19Ox8z7NsD9K4nJf5Aw1EhAcN6vTqpAxBHIFpftGMV
elkbYpGTKJiSekpfO/oaF9RI8rvcyFK/SrUs2Ei1rZ/pZp60XtgKODwNcX/aZlSYOq7TeILpGZWi
uxZKZNEaB9bwoOTD2LumhHWGy2Ag6k+LlgkfDHZsPyOa59FzmDRUrqU2tuFJaT8fdboQWASZg4xb
kKn1CoB1gXED04/a8e0mLd/jehYwdSqk0PEwcFQQwGawGT91hhTYDEXx5HeNMZU+tALXaFcYo3TX
xP0w+HFuGXf2MMgfHEbvgUsbW1h840uwC4g1qzVm8KnZY/3glDXOfXoic98VSTwxjGn6L1aR9pfS
OI7YrveTxiwY3cM3wFDM8qcUNhdGTstsps0fpwAO72Y052n05jgNFLd3bPzxYtJyOECb3Muy0Ui9
NArFQwttqvWGbLZPqxDqilsmNdvGiuLxJupS41yHDAFIXTi14kNty9cWrj0AueFkMRorq/Aoz3i3
vtK2CII7jBVzv6xSqfYptavSV43GgbKqtLT/OYc0SUx6Q5gPykzGfw5BYdMKNNk6Y7qlVJ5kGQzl
nBF43yv6eBzhauWDdqKGBtYmuSw/5GrQ3ReNzqDBGAhNREyd6bo7mXOnbEYEkLd6khTAdoTYvDdY
hBWS5ChmhBUa3QfZBGx2wxbzHKhr04gVFbYIlR/3LF130COoHLY+ACDGfAUKLOww/BIGkX4mt6kx
UHuomsS5mTq5F46mXLt2KWEJqPckg63tTkuTPYS+3XofvxXYzHhskN+Os9WuLYqJqG+ejRZn0LlS
VoEaOC4g+L6UjCexyPbFpi3yUToXC5aVuWvpoTZy1ImxgVSE11XLeK+RTE9u2QxdNydnUSI3DP+T
4POQRsaJMjMt93XUk9/Lpa1e4F3R5ZdlXLTi99922zWTd4l0Bi0mtFzgkZ0eKhJaPdSmVq/MMleO
gcH7T0aViNs6LvSHF1XIjzr25aMWyvn2O8bOFkI10iGkV7DTt7vRoggcRWRxhdqgi3Ov10dDrFJl
4Ft22spWTps6g8MY5SpUUAh1cueJpIx/ODP/XSC+aH+ozF58N0t7tdX/HN7H7T//82X38/QLP2pC
Szmgy2UDLJ0K6NKfFaFObUeZSAIBzQcTd77hHxWhKh/QE6FyVCGSAWksKuXnitA+QL2MjefihU3C
PPT9N1SEu4tocaDSSSdTMDbhRbwK07MbjdTWCM5WzznvxiW+8zGGgUflFOuBG6pOeTYGati6XCzT
pqdISP0Xn9VP1vHulvn+Ejge2L6oOnf92dWkTktmsNYqZK61bmpN8/SIKG0GNW8VcSw+q5jqL2Em
i1RqZ8cYdSMFObOuVc4czJer2fAjCsk97+f1R8o7wuce0AECOE4d2/sysjOq5E7XV1KfyhcNOTQC
5LDEMCLhPNLXap61h7g2SOcmLr4fIE6o8Z5T6BX3kbaZBcWb5TBSQWu3XwLEJWbRiQrTeQkMq0xh
nmVT4PhjJnJuVmg8mhxIh7/+Hr/bs708kUCnZAjCqOtw2gL62wEvHTUP6kxujJVcVEnollEcyUeS
nkFsmSO1clbOqDThUdsohBBHTk0JEcgGBZRTpeVF2Er6bTXLw+T2UHpOi8oEhJd7s75P49aBLVeG
IcUW9/FJrczMEasEBzzGDgV6LEebx9SNo2A2od4VITbp7Kp209iRfiPbS5xcbIyq5TZWEutfk0jQ
qdtIlIY1VNTgNtLi5CNfVnJtZZr+xU7rtEeioDjtYZ4oMK/M2jGvw8mJP1PBGuZVy4Qhv9UZzmmu
Y+CKcWh3kvkpNKZAP9cy+E63qT5hO14mc0/wXaqonvJ0e8tt3n8g9447XRl1pzrH6kB9H5oWt/60
FADzUy1AhUFdwN1PjVA+1QvFUjowclQeGKjIRJYslUX5VGUETxUH8kJmYPVTJaKTXXkGnYz6hKwJ
ahUrgZbqdklrhG5iZxn1DItCWxdPdQ6FPzXPYiydg4MstVBOKG/kQwQMj4qG4hhe+lI5cQXn69i2
GuqpbpoHNws649xeCq4QSgG3e05ctwvJwD61BpjNHiEo9kP+VLMhUaZ+U5dSDgZUspGf6jtqH2o9
k43SbYasepRAld/PT1VhPyaw9tSlWKzxd4qg8S01JB9nf1lQV5ZPFWaWlHoHHc2IqDyXIjRog9yb
ETofNtLQW6uAvJ+rrLWiU0eYzscm7KNHqJKw/jRJXtiI9qzBXurrTSWydmPpkn2Sp5PVnySSo3+q
6Zsv1Vor6aWgGxwzXCMz3qKpORtHx4aqNivOVY+auPEZ4DN0QgXEcDMtY6pJ1RKrgModylMh67PX
U6Cdj0rU1Z6ej4XiO1zgsWuoUnRXpX10VWVpJq1ivXK6Q9yMzdjLRBauSHUZk7u850Mr3JCEPPMY
2g7NeYVIsTge9SSYT/GDJxK3UnPnOracuvMiJn6JV4p03lAfoWFWJ9uo/S4otMyfO2mefRGVZnmo
D1n4BQTLRNrjZAlzLkbg0G36Vndrp0weKqvE/wYwTMahmLaKMW1uStpFwiQh8CYCGtpVOoryHHVE
O3oxjh7XtIPlJ5tm+AFvh5jxaS0FV1hp2xdRmlhw340qvK07izUOTUI8WsgWLh3kRbIHyJZcTbHS
hqskkLPGV+M8EWvbkIw7Haezz406Ft/oXuGuOHXWfxazHXxRkFQApkGvU1wDoysyNnSSRg9p6o3g
os+aSYbvwsTYQ8XYdV6SlaPicpZnxP7J4wCoUKbsE8VKnEuTMWLrq32hfAhyYis9pejgsdL2lBAl
4kI9l9tES13TbpXOT7up5f+vgZz9SO34YpiPKKiM5bLSfXVA7Lp01fOnWjIlTDSytrg3whI9hxq1
ZbIu8g6s2tEkxIxlr0q0IwkhJX5saxEhF10zKe5cCIf6XZqz8EKr8FrztDTvbd+0K8Ixul7DllYa
ZJheFU7RjIzjeIgQiPZQ6yaljnBLVkMkrjRZ+uiavT3ej10jWX5aWpW8koEVc6+1NGl2KRzCcFUn
jTb4ZM/J0bEexKnhVfAYl9mzXdzboZ5fzqxeSJGIYzVXa8r5wpykQvGQgwYPyGqSRZ/ad5+yUJJv
aomOhh2BHByzIgujnUZWYUqKpFJCHxS5sWl8MP3wCStOHX8QhXGD03ZrHRalljR+Ydp9eTx0LStz
TBvztsNnNnErubChzJoi3Sd6A3rbrrLlZT6GzEoxdSZZuy4NdskJBK/WWEl1Z1xl4qpkBnmczFl1
rVt8Vr++Q3/2tEVbYRMT+eRGtH1xzyXscFMkxiqGN30J4WX2h0Gy172W6fQw7eOvH/fKkshcUHnQ
BlSZKCUw9t5+XtMUc8MRoq/6OeyuIjsuIjcyOgvWbuPMnWswu2+8IUoABRMcC4tbOG1S4NN2t8zb
HbgUfq2b1QRPWtBjdoWAWRhqYeBxJBePhKEr00ZzICb42LmIyQOki9vHgutvX6zg6xYQ7y4kEVzr
jLFIiaJmfim4Rx9HmPxi+pZ1BFB7urAc5Yse9YLbaE4d84SCaVSP6iSX8TNQZNHAmFxYOwDqZve9
Cvy7LXrZFi09518D52f3DaFJO3Mh3JL/RMvlAypFug8MNlSgb4Pt8OdgiJ6JNWkx6QEBX3gGz2i5
fmAjJAbEljGm0xb/s+fWSD/gUOJHdFqL+yQgwBtaoydP+5fl7OLwxwR+sYqge2Nxba+nTHRwW8qo
oEmooaM5lhUcJjAsOtecpvkm7yMdfm9qrcdBm/0o7IYP5iz0x9yMgvtKsg4JsiWiSK0SBwODUa3h
Z0qbgrge1Eej9F5vkejP1LM3cYKJszUk2aZTB8r0tCo+152Qb0psOB5FZVyFoVWb7qTJvY8NWH2S
9Gp0AYAbHEOfiTyzbCzNVSehn9uLBMXK4XtDzLKVr2beGR/xgmwup17j/J9H8T6sVAGlsc0Ngrdi
rX2fSAWJ00aVfQOyhj9dT0prAL7r8p1C3fN1TiCAuwNH7RVgdueGWtVCSx51nSIAthIcTwPeRNb2
RrnWegFvqVSmVaCF80fTDJCL2ll5VlKZfg7y2nKdZoBIjec40eqTBR6cQvg4Kp1U/ZqVfbipU2cN
r+eyCgblFjpN9VWL5/ZOk6hAFvqgfGipJMyNc8X9mFXwwTim6yNwwkyGKj7rx+iI0HBMYze4EVqF
PdjL0kBtLw1MYZZVy9xwCa3cabCgXyk6PUbhG6ZwfKiV8pE8ST/Ucn+fIS/OEHUxkPjrM+T9ffEO
zrRo//lfX+6zd9O78/ixfxQvsZanv/A8f1MPgBGWcRlNPhDc0vk+nyjqAaa05BMSHIDZDCDhnycK
QzYoP4vBGRcHyD87/flIsQ7A1vgh4k0GcHzrbzlS1OXIeLlu4EtxpMiL5JS0Ri7d7SMlqeKJZiiU
fbwkkjOz1NNrrdBI+IBarV4mEI2xwy6jY6OMlXClGWUPaiDIrGNKMhWCkNd2xBpvUB5Kxm1reVTS
u5h2twTGNaZz5FUNShp1rnM3N3LpBCH1Zzvsxy/ox83KL7C+9qBlNI94vPy48f4S+nzFoeLNWZjD
QI3BC8xSd33iHLNkRxCy54eIVu7h3SrfRsWUThPmm/T4EjgxwyblSMLh671j546ydO3xx7nujwiQ
Nn5EHL5p+1xUj8X7tnl8bGFm7BIt/p+MrwGzfrWFbhou4a/3X9k8N+WX+7Dc2jzL7z5vHvlAX/Cx
5U528BPYvo6XCTVcpIVmBRGJffV8HSsHi/cyfhBsLS7KBcV83jygmHhiYBaweJoYMPPfsnlenbms
KNNa/hDbezGc2947lArhWIcozaNh6DZ9LxA6juM+e0gbZPflFsVFCd83sFCVqhg7D3kHvmuGWJHM
McX/J0iCm1jronGVwSdtXHtook9ppEsSxrFSbfrylIzKau5RbblKO44Xk1HE0xoSVSy7JrxdprNL
Pb+e4o6pr2YyJRSRrI6nlaZ3F6QwTdlqRsv3RUf1cYyZnUSqw5i3d5QRXI2QgWXD72t1qjyRKeLT
bFTNJbqOMDwR5owTKPNX7QphkMqEnkyS1qM4mpqF75TToMphYhwFyEu6o8Sq+8tEE4iJmr4azxcg
11w53LMSgOBUN14d6MVpXhC2BWG36MCcGBbSjuq8PU9GyvwNsmcdeios44tUiuK7GA+HBGzG7O5q
NdMJZdWLuIFHXkynmBQnGi4UjX6kJpBWpiEGMUHI2M8rcFeMKnNa9tRd9FOGVxLdNnpErk5Lh9xB
wOV6vcHfbJb80tDN8wjNlXDrwQAc0aUhRRybBWutIKgQOZ4e2J7eZvbsxhByEOVIqXoO+qp+SUOb
rj03R/vriy10+f3Ifjl82VmMJnvBgOjBSBl0nvj3BdR+Ye6FkLdVramRPG0WzqEYUTs5+GOsf/2U
3Zbm+2PIPGKqhWgOZHX7MVMR2K3TCXwwRTEc4ZV6LXpF9UtUIyc2/T9i6iA4UZKy89i2yekYwLL/
9WvYubKeXgJ0EWyPbDys+d/bLyFMKrDFvMLP2IjEWTY22mEsYtWd9ahadbGp+r9+3vLJvbgin57H
IcPny1bkUNl5HtQo2Ad4LXlVPlYYxxitn7VoVYvCUja/ftTTUHDnWVha8BwVHwgDsf72e6urKIiF
je/51BaxtKnVWHyUph5hC0N8dK/Q8I3ZlzCFBNcxxGVJ5fk4wIZL11qWaKe0lZHtER7XX9Q9r5uo
PKd1XF3rY68dWm40KuA69iu2j+2RpWevRjr8E8rv9CpCUgOBtGy+2+q96dr7/87Yojd88VW/Gsgd
iexevLvpmgf+z/TOu48fyu2acfn9P+dzCv3lEoniYKX0dIH9qBnhbDHGxYpOXXbAsgX/uPZU5QB3
B2YsDPWo42Dm/nHt8SMsoBjdyQyAYRRi9PyWNnR7PzCngtTPjYTDG5Wrs+uxOkkT4cUtgWfqkLZ3
Uw4DQRnK0jezhRjVxt96rFbvNKWEs/ZHnf2TE25nH35/LomMMiaG+sJ63t4b82QVAwpULHExhSGV
RmuuE2xRvFguujdzgnmPcDAXU5nlw94NxOGj7Pq+x343s0PkJXkcrhFW7+MILK/4xW5/ekc06UQS
crtTw+wU30LoVm4qi8mvbeWrVuQDwdpKegjeVqAFHfNTqQxWqr5pxPDmqKhlxisb+KuwklBQ7GBT
Bnz72c549ojeYWVFUD2l+QwJEqmkTaysmopO+s1fIGgYdbhBnwqauPN2NfJh0DhBZBqCOvaCQtb4
eBNs5Woj2jNY/cknS0460gXG3AtyuXNNOU5UNYMkSStJVPGlCp+LkMQiPgoMKz0B9ftspPKJDUH/
MGvNfVZBr1Np+Wwp1JZ3iQ8m0ontlWpKIuXZhrSq+tImhsuaN/JUay4AjY1vvNL4mjpbzIymbh0n
MzhJ20u+Yg+uNqcf6VP4JTneF/nyk/1DipWC4SjrenGs3X5Vs8J1iWGxtNL1zFmb9ZyR6gHlKkTd
v+eK/tknAJueAMElQQSV9c6dqdTJEGd6HK370CmZCAbGl6i0s88gRcZt3QMaOebgVXJSHHXpqQQP
yaOgSlYx1g9rzC7nq1QJlH2h56+6XY4uwkZx8VrwOCQFu4s+lysYbzpH16jRwjaZlWO0OtmlH1eO
Uro1npE3WTgp51o/a6h3hynyEMNO5Adow/GgDtKHzhz5LZwDI58U4dkLi6KqT9UOQ+NCs0Ci89BH
1aWfxqH0JU+JyYyiCDyI+NbsMDEH430wtnSav95brx1DF9K6xbqDaAUEuVs5pFYZ0ajw7TaRla6N
fu5OLCdhnihKGVJWUEbytzEoUVgiHR19VO0LZ2/qVWIKi4op9BhNZ/BRKRGqvnI+5LkwJ78Owwjh
KvHiq1+/Xu31DuXygmTC/uSMJRB7ezViaGxM5WgEJMwGpd82CcPHsihQdjKQPcHyRbkWWaSUHL5F
dzYnun2ZqN1AlMoUoOPGPQkxoa61aBlHyLvukIrWY2LIf9GqDqP0UcWZAupZ+B7ryuEyruXoqglC
oD+pHC0cZlLjEtFhdh1nBqO9Yh1S+bdMtVp9w1hKPTZsw7iOzcAePUWMkwt+6LjDXMy3KVqp24Ri
8aHV226tdE2y56jcqea5GRwMwLio0SKgbNN39qrWG70RanoAYBn3t1k1yZvCro09le3Pn2KDWeOg
aBN/uP0dVHOUBJIjBysntIU/qNNjWZn2nrey/JHtS463YvFeEEwg4tnNU4AVG8+1MQTois3WN5LZ
+tioWu6GYZHBErQwp6yGxpuaQj369Rr7yZMX39KFVrGU7QuI9rIlSkTrTLEqnFVvaEmK605Kp57i
StEIxtXWLaTE6E6yi33plQtisfuWOWNY3lQQSCB3Ex2ayIylKNGclVbKmF1pox3caX0j7nEmSGFq
Nobk54osQbYdcnrZSZ4PyzGvDK9LVPxjRtuqTqNUnr4CtZ3WQy58NeDUcHFcaW4CNZFO+sjSbhZP
hxz1fRFdS2mRP5iZpDOEdZLLsdsbj/d6w34/OBHFgJ6wOLc/zbEiPaaqZGcVVU6/1gfbeY9Zy7VI
Ww54HJ/XDPbObY3EIwcPyz2L6OcfKRuO+SB+yLRG209PZx03MEaAqzKtuk3b6JEXSMSQFFJlbZK0
7i8yZJFuNQ2BLyUlN6xipOs5k7VL+K3Tqi7su9QKSiTGwezr6owLiWwVh1WpgzqIofbyZlD9Sq4e
Q+irbpc391AZg/N2oaf+el0+ff87W4LdwFlNU4nOaDd3JRxHpY96y1rVoWpdzxwnbqA78UmUt0rr
TkOjeuiPnKOYpEc/M2rnaMyb8jJoxN4MxuXG230p2P+R6s2QirnWTqkyFsxK4rRkjzSosCu5a+77
Du8YU+vEkT0rEvn0MxMMHRegWjSLj4t1qmhNe73nM1lOtFcvhMMOkzoToe3u8nL4NnGIjnghdXNa
dOoRHF35iHSy+JQKDb9qoHAPm4vTSUj6IUiDswFlyPwqVvcJl3+y0kHaOKkWbHyRp2yvtQj3slyi
sFvhqabdhlFqn5nsVNQmRe1jkWltrFC5d5DCnUiWqPcY6f3kUCYTGXCf+xwkabe9Kmssu5Kap49O
EJwFwrHXWq4339fg3z35y0nOwo34o8N81ZMvk5y7+AG54SMt+dKfb5r74v5rXNyLLUR6+TPPiLRy
wMnOdQbRWYNV+YI8i6iQJYiUCoPFp/abL/YZkdYOFukVWLYD+RFl8B+ducJ4yCY2k/EQkUNwa9+m
ptpdO0yFmUArRNZAOMCudKftweClsaVZYLzRFybDmbwwY9d0egyAKgfBFKObVIUiqGl3yYQ9uati
yn7Zt5m4ldvaleF3wFcr1WCtGw3BrGpgJB+ZtMroZcbylGFRG2G4poY3tombE2y/7v3ULkHzHbKN
w0SoeyJJnvgeL48F3hFYGP02rYjM/yzv+AWsGTsShlNJkfpDTLRYSDDTpV4hP08SLfKMSaD4EcK6
EQ5+gvJUZmdaI/Srzq7SDYwYXEu0tsd5UblMwIOPoeWhSIkw4zFDA/6/mA7botmXor58yjuvmbgA
8oJJxcNBcte8H6sk2cC/K/Xx8szX7TCPq3DI7ygdezhoGNW2gRj2XJC7wCwfEV84i5JaR19SLncu
SL4kR0MalPhOn6i3aTLdVWhXXKVDl1FaOuYsjblOGIt4umnF64pg0T0H15OF9O77hpywNL3I0kGu
tr8rq6ZdsnpeQlVAnja1CGmNrhQfR0XrvMyIrDNZ2I0foaTZKFIirdJJXXqQVlqZ5hSdRLECYatK
H6p8kNwEIuSeD+lVdBwfkrkcq+BWwB5EiWy/wtkq8AYrLD4k7S7uz7q+RPs0un2LpAd/k7rBMCW5
MEXszfJ4DJnwNNO+QlVAAIbrTWD4k7qRwnxDreHNne1rVuFrzqfJThDhfKhGiztSWsfO+6bbF9G8
fH87Hy6esfDrARSY1+6+9DpiBkI4eeILCUHaPDbwODEG9JwUxmuPVfme4vlVC4/3BDpnxpzMFRal
zHJLvth5ttHrTgcllmJJmtaDnZ3IpFBtSuRWq4z05TO10750bYLNYFYivExn1F8DIkqhdDgwoTTe
tEH/1iSOp1dFTOiC/pPts9tNdI7dZHLHq3KasfeA/FWvrNrmkDO29CepE/7TlfD3Pfnynvw1a+o7
dn33z/9swsfiUbxzG8Ql/7HQqLavyZc8Kv2ARcqNxk1I/wNh6k/WA2QpFpONSTAwzNON98c1aR+A
B4DNaMiyYFotfLnnwS0yZsQgjIKhSiwX6Zvuyd29tEhLIE8S9bMwsyBSbC/taW6aaoR2DYCDkZg+
jMIrhIk7z6bL3hqHsDzLxhQA9QHpJ7yJ7WfJApetXpDg2RZGh0NhmKzMWq5WTiTuXlQvl9/PgpcT
wCcA7+UR8fSop5QJMIPFyWL7UcgOEATHvC2MjkmrdE56+67Ix8FXJj1d5yjzIWD1R2YaSIRPVB8x
J/LnQL6M4rD8nGvf+vBaYoC6wkBR9gMksQGAh6alKlIuLV9Fyfe99Zf8jN17cnm9jPeXThmg/RWT
FSpxbuCM6PjdhBvfLGpAwAFGuzUAjlZYgPkSl8we4OkJOtn6lEAlWWGLYRBwGYkL259SlsVG1k25
41cJg167Lq/Cuv+WqU52ZY7N2RBEBFlJQ3kWxdLojZqy0ifTOet1bPIgF/h4k/txbF9FestkAHd/
TeAnHNZnVX83SumwjhVl8rB1MCBzWrDoc7jPduh8ngzTzdKqfD805tXYi3HV6hJpmdGso5K1I1QR
+P4bMszq3CI9twomr2kcQQhbtQhDsw9iGe+OfbynyPoJT4a6kYAXluhCbNytHaC+hUOctkjz7G70
Gys3PG1Kv6JEil2UESgWRfgxb1FyKOARcuAcZzhmuFUVmptfr+FXpvQkyINN861QEIN+7Q55pjK1
9Bz80ceKsXS5a4Q/VYBvSQ6dGk9EGsEMDCJW/TRSIMWLtvUmHUawUX8YenNfeMurk2L75exmzTo6
Tqhpj32YI1UpJMM69HutcQCr75qBBN5fv/ulQNpZmlC6aQIscuaRLi0/f3Hl4mGK1R7aYr+ug8x1
hrZf4Una79kBnJWvH7Nk4+FvYssEKO8gObleTRnuXI4vZUECT7H9rI1j5llxd5ZLyLzDZPYn/MmP
qwjsI1CM48mCUA1bwiIbReAghz7cEhtzzK8rbbF5y/pDpuFf8QYQaKPPukwJzvAkCz1J69ZBofYr
wnU2ki4Rk0j/7jr9OTyr3qsj57YxlAu4FPoJ6qrap3mp3DqMEteJCcqB2o8QOW/Plcm3lbg7whMt
xzwVgCeXLDDRKF/po2hILwjuJTn5mhbDJ3Ll61ObjC7JCWffHmX4Jw5HShrf9vFinWXWCjkRAuw+
SqJVWtgCx71iH8T907VMJwYdU2ECxce9/XVGY4a1fZrh1Zbhf4egqExCVAyFUR62hnSDu155osiR
uab4lTDX9BGiM4no02PSlL/8emntYqHLvuK8g8NA9UuY6c6VZzkVCoUgsHF5wTBaE4OJ5WMpu/KD
M7iVGAQhLe2+evunDwXKQEMJNdrYfag8DySRoRfyi5Ams3XWodm3rt7UZ3PcMP9KE4i7yadfv9Of
nmYYzMCYWrIfaYq2P/ZiYOrQY4HnC6M7EsyvV/YEEwIJn1v2KFAk0X22ylly+9L6PMlpfJL3xqEt
sOLY80qWjbS7n6EOUgiBFRggA9uvJGiNuay60PHDZtC9KcduOpCxGoiQoXlyHVXeDMTgkXjfHAdN
Mvq1aO2VaknnGE2Ox7YJ06MDsiSJ4/DXL814dfeyHliWi2qXRghN7/ZLS2OyDAywCt/JP2lWnV1k
EznTLQolc41EQ2Hv4FVZEnGN+nU2g+kMv0EOCyPuVkkOBSYNuaIUuXcntWncsnI+iVwz0IVFuZdo
17Ha4LstEoe0vJm/RlSwZxWmp9mdG/TJWW0P9qrKpU9jPPlEcBDckt6bRBS50sTqGLPTdEgOnQFl
kIb/rkcMU+K2Uo23kRndw4OS3Wie1qJU5lMrvKitYvSgmGHPH+JRLtedTyBD4mV80GE4Jj6MMsuP
MYj2lDq7ilN9z8D5ZxeFBSdpOVSp8naDW4yoroousGx/SJze1zrJI/JhpbbxbayqP4Ij/25KtpoS
yte/Bu92m5J/Wa3e3d7+6xZutwidn3E7/cDAd4YkRZ3eApiZ9f5MwzZQthPY5+BQqS0R2eziZ9zO
hoZNUi16ZcpqDjA28HNDYh3ALYZt/71mgqr1FkrNq4t/Oa3gsoH3clKis9rejZS56hAipvUdNL5q
PG0mO9hz6786i3YesZzVL2oLDkzF0YgPIDcVN84K8XEF7NI77198Cz9pQl7tg6fHgGcy+cKOczcM
t/0f9s4sN3Jk6dJb6Q2wwHl47IhgTAplKqWcX4gcOThnOscd9UOv4t9Yf9StuiVRqRSKwEXjRzdw
C7eqssKD4TQzNzc7dg4gx1CqarAL0n6PRPulKGAbtrz3RLLT77/qSb1pvj8A8/2XHDyIoEV49Sym
9NVpDHZu111FmrxiVHMjNGhNgvFQ5XDkG91VAQeTiRZ0nI2v5Ggex9A4zrvr9eNBVewXfv6TE29+
JIA1Mz6fIOQZj3dZg3AIGaWBicJIITdKj1EfQoHRXoXzi4VQKkyHF0RrX/rKRSQ39XAE6EPbK1PD
D/nI1wLqHfJ2m7fJVmHq3Rq8Fy4MvzLXh79ytrUHtiRdaHnril9Zpsk2YQ4zMsULB9STHtn8crmd
z4wlEK8yQ/f4OxJnBDsTSl5uUNxMav4Z3q2jwnfRNL+2M/O6s9urRsJ8LIsb1XxJb/lpFsH307We
oSKcTcbSJWvTanUharhzu8+lWb+eZLYbm/Qocu/iBvGZqcFzYnm3vZceq8x9FzXyhSPlvg34KH2Y
H4EOkEsCCVRiqZvuBaMbGl0W7MYMiNiUfNLr7FLSMIef811eTrsiDjdq2/tGCPGUpkNvDIG6G6W7
Vgv8nFHrEGZooLgnTOGSeu2V8JhLUsWxK3s4xIub3zvk7G9Pn5d3NieZuOXilVV1mduIxvDKRvta
Npy+SuibaNAavXcHsfUVFZLrXG1eSG1/Fdm4xxjgGrk0PqFazQIHh+tzrDHvv8L4flMWnV/b0e3v
f919SrT8eRSPuZVCHcSxsAjSRugiBCip5AjG4ER5k5twGWeT4ZeygHyYGdwOHZUw3KtCucwhhlE9
lGiViz56lz5P35T5dKCruVHiaTc44Rtb9H7GVJtUEJ4yRuLROBzcJNwrRXr0yuo1FLI7mAggWstQ
UzLOKrRofDlSM4ff/7anNHz3tSPaWpD6UV0GMvHY3abIdYUiHW+Xa97byMlu9KG7Yrbh2m6CXQqx
JGgvsdENRFdieRrsMtxI8YW6gM8w/zkxTFA18adhgH0B1EoJiqgfXleY36CY23IEMBBY2w7Fm03A
5K5TIy+BgEsKdjvq7eM0JbdjjV3WsGMLxXcE1EDM6epOehy4PQ6MM4ZNeMgza2O53CbZSRWRn0An
skK7pzX9V6eBaqmyjjU7GvLvI69/ZVXV6yD7XDkDgP3mBMn+ZdSVfTtEt2MPWxzXwh06Bu1GdMlW
hNnFczo/aKytVyWfBjf05y80s+IGL7+0Y7h1mGcMkbORdvqpGuVV5rjfe0PZN81wqGKIPqLkPA36
WUE/KIDIAKD3cUb5WWr9hZmjc5zkN10Mhb4S1a+pi127IRw2dnSwUNVD3pnOcnAHR/kXpSTvLuvh
ld7jtqb7PtPiW0fI13GVWrtyEm87JHk3dZ7eJJ55ZDLeV8LIb0P52nUVQHXxdxfxJQ6jQxHGflp2
fuzoH+KEN2q775P5XLCAooyej0K33VL1O1jGtahdRh0Cfw4khf0zYm/nuDvvdTmWzDf4ZvWZwI3e
Vc6/MqzvQ2iiFAIYi2Pv6NjlLbIelxpFswxaaqXvr9JY2de5cpnXKiixhlPz2hPR2YkCv5HpBbL+
c9bPLOvWeGgV8y10t34XRuem6hFEg+5Umd4FhnVtWxieMp1ARF3LsN3C43IpveGQo2oAPf4RdoE3
c9RRYvUQasa1m0YH3Z4JA6wjwjAbs0WxIadWB0ImR6Bg+DoisQ636fzXBuIVjs2GwZTUuwMa8A70
mT9IaOo7FQPpteySVOqhbK0NVL4Q9jSnBgINNTBpGUVnRfb7XCRn2wr9HpYOo+golo27MpCntIO6
vYfVQrKxjn2Kw/Y2YFDFrerX4NP8whx36DXtwirb5T2fQUMO0j25ZSjqW5NnaMaoMCHp9altzPP8
qqOUfwaeJ1zlPQqdp97sfa0SRzVE0KiaSSeVvRkOe1BC7qbxsOOuPck+vCU5PotxAgwb3NuAtDnJ
zPDnCBlHpQd+Gk07Rw/vbFB/ZsrpwsFq629drd0iyHi20EgM2dZ6fjXzXaqOPzVgG82M8RnspEM2
Bhrad5k+vBChfhXkgbdTvEDsk/7PIvhONWouLsA+CPfq1w4Me2E+HFpLfyHteNJvvq9J06EHXkOL
n0764ziYBGZaVvCV7npP/Izw4toON2Fa3KTWuGs08xyP2bGd2+pj0fqVkt/AO/lxPlNVK/gQdVhS
Q1kM/o0PsI1fYBNC5Grc/T5cP60skRmAqoWyGp5iIGaLNFMaSZRngUsFT0MnA/b7dDN607feMo+J
bpwH/l/xtDOqcl8nKGFMazg4NNE3YfFSyfKXeRJsFHMzh1MDYPHjDdOttE+NlKbD2Ee3sXTfmvn0
tRXjQVKosx3uwIa8yvvqC5rK28ohWJiK//vt+KVtPHiExW4MXaZkKHV4O8sYXjkVQlBRUX5JgAX8
/nt+ZRwM6pqgJQFZYCMLI+zSKlZ0acwNlvRTqZrXtoPWvGEd5eTd+0jeBb7jjNTLk21lRB/H+jUC
c3uDKOQF9UlRu33teZeijs9Zi9tG7Us9+PmcXiQpnN80VGhtePzNYi/scATUXM89lQJiyLHzIzQq
GoDwCfpIdtrttTrwWwVhoJBCFCoqm9/v0S/uf1Q6NTiXLBosVLIfm4OSOEZUDaoHvvHz0ES+G+jf
YvKgNH/p+veLew+tQPAOsBuTli2rq0oJ24lIYRLVkxOM2Oh667uEWmOpw+9RmkTkz7//aUxk/Gpz
cX6KuUQgawmWS22oBmTMV5YmiRgHR2vRQaqZEiHRrTW02Rz0aOY/nG+dVJv2reGWTEeL42wREBJt
zYpqutH7o9nts0k/WmN6tO30gibIGSrWUyPDj5S/9mWhHtqs86u+8xM72w18Jhs63yELqsPwGvzN
JYuV95TQ7gYR+UnVvNbGBCon7xILDr/IOssavElonUUTn5sM3H+dvMmSfuNQ7qzshNpn/nkcnPdq
Wl1qHnr+vBwgGaMoLkvjCFL+zBQ3LKqtD5HnWRmij3M21vJ9edNeoefql6k8dXl4PSQJpMbytTkG
fkcWOMJ4oKnTweWaPXtJ6/HnTf1aJWJ6qXmck6W+b7etCD+GpkKhkxuLTM6g7X52rjga3JXNdrit
vOmmzaHjFTA/2yUpYtycNPLgOdNyOGxl13G6pccgUvxIVdCtRopPCw+cdmc0zr6ZuryawuHVHL/H
2jwH+ue4Cm6nMgWyoFw1sAeWQTkwuES07twLgrDI0V3bUf5Za8NDAO9vVQTv1YYU3HYvlCG2Ywdg
nPcQTHLblFiBF78JyT4rsl6nCMlqvMvomJu0js49VHPzHnayeq1m4a1HG0DTvcP8uXgiMeREVQfr
2A3GteLxV6/c9RXaUOxfkbRXmfu27kZuetYWOMZeqjFiiPKkC/oxgXgjQECCOrudHM+vJflTmu5m
WsQ5kTET772LUvfGDozrRhl2HpjngPtI4MnXTj6+6uLuyhQc+AnvFFsLkVZQRXax7OGVlb2enOQ2
qUm6m89MFmyBId/MNSM3IK2y+oNWGuc+607lGJ0NTiGJSBdycG+mMd6GRX+VczktLPEm58KaeCja
KTXbxoejLiFJLqO7uRYy24g9jIdZSqfrCU/Y4HzEZl5zGh0B2nM6mGqGvfa+Z8qTTXSVAfYJEbFe
I0EXWdv53dSo7wJJ2zqRcucUbJDCtZOBC9iDj1pNJte/xaXf/T4iPD38ZgjB3KsEPU/D7kl7UFOT
lt9OezBU7ub7gG62VxNZ5WwGeWIeYxHeOYz/xOZ4aALSQMN74Vr6JODyCBQtwUUjSjAzej4OuIVa
qbVqDHQ7IGTrconik8kUdnocsz/pC57t13PTXQbAuRjDuICugqafoRiPv0zLUUuFrNndmVZyViYU
m6JRwuzbRLeOOu2MiTQedrM3MMD4FXE4qbT3VTR8hkX7thwreGoM/RyUyqWL+j0XGYZi+q+2GW+R
zgSYVnDlJDZoYPsgZSZTh5bsglDcuZvgOJfunObMm8sljb7SoY2tozZyKaBTjO7xLOC1nYtdE5Rc
ECwNB7scD30Pa2iRiWMQtFdMzpwLx7guhHG2DOpHTnzL/eO2wXXAf7/yQKbVQMg3EaJZMAyS/I/m
NbrP+S5m9LzJnAn4YPghcadoY9vTq1wbX/VyvoGmxChDl8NmyImCU3Yxa/u6l9HH3IjfKKK4kXWW
b9wh8GuLS0VJvEQ1hRiLrdIXGfXgFiHoO/SNN3mv+MTh+18v4YpOc+VO4bCF3S66bfWQYWA1PZqm
/KrU0Y9xsFGSdo2jnZc3rt2eOtxXoRTRhMqtSNBLVrrgrrCtrWbwBsJKuWQi/CANboTcHPMuh3y+
6nwiwTmMkUGLk3MA5520uNQxmneOuKzpOXfgotsDlRi2TRjeVlLdE5ENwVkn3Yuie3eC76Rk9kYL
5F6d0kulGmemVa9d7tOp4vmzXzQMKBm5eRzo52Jm55HLPsJQRzR7jq3V7WUZnUv0bEQd3s5h1imd
d+jRbRzZbruaRpNZKrv7xb3kSJdIbNI23jrM/1hVepQ6h+JUH1GxFAgEIGvlyju9BM4fzOK3hvfd
sWW4a5G30yLa0DKqjCNwBBd9OUHD5ickAeWmYS5mYwbROVXEUTTDK8Mdd6gTQF+QfxHCvYvrFj7N
GS4ijo4sLvPFOyEoT1ykSlV+jeoU8coMATKhTOOZbvsbKZ33KMvcNrp7WxGcfa/NCFigWcMmeDdf
sSPE2baDE2+VmokiIpo+0D63hV8GoW+nnJQF4yE9QLuSu3Wh+AxtnVTuyVB+f7ZjrvHk26nmgfcl
ZiL9G1wVmnGm5H9OHfstVOwQrU/DKwFX6KZwUHxLKiPlbE8+eXkX7Q1IGltaJFfzSV/n4Qu58y8i
x6yoQpuFnBA82KJWLylvZWMD+bXr9WRHbCYHL0MGVw0kD4LqxO8j89OvA+lJiXoehQPBv4SRqLEd
DYbMZ4hDezXnJxG3ZjfPv8yWXg79C1/3i4MAkh/AafOsIyC1e8jFg4r4COANxFnv7AqCfsoFu44d
ZiUm9UDNBjlD8Vkdo7veFZc4yqAraFHuTd7c/+b/QFfwbZHxv9+Szzw7rz8/zrcHqkN/Pt6Mrv+/
pQUEIvaBdTzB+W+K/Etc/3jUGpw/8Vdr0P0DRkZGJ6Eb5G+M+d3+1Rqk/ze3+DREqHTM6QEfNsB9
/ktM+e+R+n+3BtFVobk+W/o8B8yH/0lr8IkYENMEBpf9GQjPhe6JaaEZnDChmmm7kumgD5GNtPAg
wbxsIGoDgSQGiHA9a9p6dVq9Z9pSvatNMzg1se1eWR4Nc1OdPga9iZhoJdx2q4LhgpxARc+3jUBo
+H2qZZveMqJ9gzgvdCdT60+5KkmdBXSWbVimm74evE8izd1rIEr2DyUOkxSGTbc6DYOOBt0gXE47
NL73I1pBaG5k0Z6NgQWmL/rgk9No092Dd/iLRuPy+jdvC9UgBnqRT4QlaxFQ6jScNCvQtV3TVQG1
TaPYpXlX+haE97sB5u5TMyEDkSmIB/+n/Oy/rwARzK8PXscTl7r78vXLY3/iP//Ln4w/5uE2ejFA
zP4E+P7lT/zRjPmlL3xPrviw1U4/HZVB+vPwLTC/MJe0HrTaUVJQZyzPPOBsO//En+7pWh5VSGww
L0iZMFZC9QyfX+SwSWk7U+Dqu0lCNTQK52hUSGi5bf9Tn6ZN07+ludGAYem/Nahue1oMZfhUvjLy
zN2hXHzBzPRrIKbc+g3z2pKf/rl5/b9AEga9xu9NLP8fmy+oq6ZF9l//66Gx3X/wL2PT/6AYDCCJ
AiQzJ9xJ/g7e0OvNWByiDLJ7yFdaf+M6nD/uuRk8+18I9NkO/zY2uDyZSSf7hGWXNv4/MbZ71qXH
xgYWAEgJTVHmlAAePza2QIb14AoGS3VEebddgmL1IJV41yXvsLqDGuqHSjo/PIi97DhLkbOOmeCv
h7PTSm+LHvbb4OLWrrc3R+9jn+jOLveMUz6iWJW08r2Ez2ArsuLa4y7lKAKOa6nk264L2l0yAXms
NaU7OINToXwz1D7Qw0+jWlmHWnXOcEn/yRb8H0hB/vuGRsIaEeg30KR5rnBmmv2v//1IsfDPz/1l
uMYf8NkR0OBk4Dr9KOsw/tBm5DM8XmQcMyD7b8NFagM8wMxgB6TyX8MTfxkuf8SQnD6rtkGUh0n/
A4qfe5WNx3ZrzUwZEEySe6DFMVcdHuSzsigieBYQBeyzEII2bVYNtKr3Vsx0YPkerTSxCYr8bZuP
PTj60NyKFAlVR6V6GGuMGBghJcA2eknJ4hcFCIodUI8B5AJU+mTKrU+pLedWZ6BkhTiIbLr8aNXq
FWMbX0HgoQWeBp/hydI2UTrdlGVNd8ZBHS0t3o+TOp4cGqwpw/d16b7TtFrd9AAhKJxcAxROwRHC
1QoNibUh1N9MqGrtnN5JfUt0FUh8I9nvQoHwAorrDCkI+HGagVpYM0K3DgusUk4j3CrqFffHdPf/
D4VfyXrOMKDnQX//c55AgsH5Ue4xf+RPp7KMPxgnUYnaEHjOgLq/TwPH+AOhw5mBggPBAZtGlv8n
yk+BHov6nalC1wDz8yxX/e/jQLFAB85ZBzRN9xKJ/8yvyIoedGf4opmxlcmP+br6wJ3MqoXkJIhS
mqftB8pmX4P2/YON+EU6/NzKC0dNrVCVNLZTH6/ZJDHqXnTw1y3NIfnwoeNplGY1GMIfPedGNZQb
hL1eokJ47rHnf/9gQ0rGhfNABMJXYaq+LizmQIMxtXfrnnzRBAvAPaND5Qpf6/YqZZMw/hOB+2wp
9LnnxooePneRqHRzXU34E6TXZ25J7S4V40sgyudWX6SmelBPfe4UKWMPtbNFLw34D3Ol6zZlkYo4
I6hzk5IVpX5hH8NcfulV4fqrFl/exia3ic3KUVPfaKpNEE6XuA6P65bGOR9uOdtblgDHhN+Ejf5q
TFPvswer10vF7Wf23Fy4plP1DGmkeeonzD5d0XLRrgNXeQGj+dziC++0pGO29cizR/q3ilSNqfN1
zonm1qNdCeAwH5xET/0UiUS7dFNYTskf1235/HMeeGfcNaIxGXzyY0Bogd6FR6sc1P26xRfOyWhe
UTYa7bd6HNNvU52FpybRvdO61RcOikKRGOCo5tD+OJVofa7ckYVnBqDDxzhh2b4pwYTAbwYRqLbS
eRaemTO7zPwCVsKgAs3dXocoblj55Pc97QfvshOaLFG1TX2YlpoN8tHBtnfbat123xevHqyOWFmA
EiyR1vXSg9e48RZE659cJf802C47/FOWTX3YTKnv0Jeg5WTnm9GRcuWjL3zT1ts2mwpWL5NL074t
yvMqC1wS8Zq6mSeTAo9yrHfXWZCiKJOXL0CDn4kny6kd25gi1ZsY0aVgeUJ5IPsSFZbxAs7hucUX
jlnZLijG3kjAG9jic22rjdh4TZ2v83tj4ZlTpsZVbNoJ+Mp4P/UFUHxNeQkm9tyzL/wzLcYWnSU2
Rk/TYhdYOUABG2Djule6cFDU1lSZJwCxmRsHEtdv9e77qpWXrH2QZVZJFKNc07QzHLU1vxvBP+My
/XfSeU+G8cA3c9SZlRQFHTpG6g7q4s+RBvhj3XMvTk0Uh5xqMqrEpzNtbmIoVDInK3frFl94puwc
OdY1Dy7AcDBUlmzSRLxZt/bi3OxcgHO6xYMnLKsa+TuE3G7WLT3b5sP9HmYyv5yla0c6J2k4Z7Ue
nHXes6QME+kYmXXD4hmjsZa1q82VT71wy6ExmzrjPPPHtN9GOsHbdqgurduShVui7lqPqh1hJhUw
cJjmTR86+HfrFl94ZRooZS7aDD4FuH3SQ6B5o/XJKWAQWJe9zd2fhy/UAUfCUGya+BFAH1f5ENXG
ure5pBQfHQXJbAi7/UIZzzIstU3WTG9XbcsSgVdaUdJ2zkRLOuu/Kkp7CayyWhcI7yeyHph4oTrt
MEQG+GxjsG8TdXhnWuFLnE+zn/xde/p3vLqvST1YPMirODa8NvZDLbrOFcklQu2bdafyPdvNg8X1
0NSSsQLSrcYu7Kd5/okLUbTOzJegy6AU3KSQ3/RjKXLfVdD3KrJ63Zl/33p+8OS5Qp0jhrvXL+NP
0Br7ERKm6yxl4Z2KCggFktGIDR/cTV2CGrUVrfhHw2J/v86Fe8q6D5VWwVaG8AtnBQVDcIPrNhwN
nEeembqx1rfZ/DZTvfAZE3vfhJ677sK5ZKbtuzjTdVDuvsMkSWId9GLlibzkggGuTkrL9I7fJxLu
ZUD9rS1eQmQ/4z5LcTCa1aaMENTyM7dS4cuA6Sz0lH6drSw5I5JkUJJR0SNfH7sMoriQ6Y8h7g6r
LHEJYrO6ru0Gl9UZdHiViv5HNUEVsW7tRVqbBHWANFkW+bUCZpBRX19MTbAuIC61WczQ7bsqsiM4
feA9o+0ot1pWRetcSF04qF6HbaiOPLqrQBVQ3tjlx3V7svDNOnMniYBb5BsxhF0I2nZvut51V60O
lfFj7wT8mfeiAvSdVAmY22NKW3XNc9NVe7xyjWR0j/IrNq4U0CgYX4eW8se6tRcpLfiQMVXmE0L0
KAlHKOds2yG7Xrf4IqVlpMRIiwI8fNF6gAqnbgfNi77yyRc5bdSkdhYpgLELeWF2POtWnZkMuj/e
bUcvWgmPOGDbYryUaXo9vQTT+nWsgkfz8cqIqk6D60meON1o4aZZdVTSDHu8bG72bRM1oH054082
A+FGEO3WvcCFK3qVhGsGxhbfmGzG1a6NMX5hdOO5vVj4Yjoaaj+YHApQ/CW3jCm+Q7dYrIog1pLE
D9rgEMAfr7BIzbvavS6rYJ2TL0lyBxrusjY5bszxbdj6ebTO6JbKDVpqKnU9z94xX/xt1CaUrI11
BSVmqB7bh/TsUMoMsxvKoD0EYqzm0eRwnRu6CzekUSoadZiNulBqf9LnQWh4QFbZH5iyRxmPkTlw
8Fc5i4d5+cVxS+0SWeiJr3z2hUOmnl13CYSwfltNTIBGw4Eer7Hy2RduieSCCs0aeaYl6urDFBSt
vTec1hrWedBMG/jwnhaqDFwnYckJnyboRgyIyY/Hddu+cM6icyLY+/CfLNOOUTrmELhCULVq8SU9
UFHZnVP3s3NmCLyPr8ehXHfcOItzckwMKwaNQrTKXRgLpurAiECy6vJKc/TxdotMJI1tEGVHqZfj
3gmnsdk4SQskcd2+LNy0VrOR+w5fUCvmdCXS9jt82ObtusUXXtqWE5RlaIf7pvYWve+NNqzrOloz
gu6hGbZBqvfmHBH1CElAI2i2tpepK/dk4aBOVcBGOLB42hfHKL6elHhV7m0tWSZSV5fUwQhbwm1u
UlfR9nY0OuuOzaXKkDNOmh7kreN3nuwurarml4pGhL/uXS680wb9JDI52Yjo1OGu7sz8NPaVtW71
JYZc5FrCUSTtfdiV2cGr5XQCzzWu2/alQo7jlHLQZEwkDPpuayA57Ed2Mqx89qWPKu409h6Mz8Jr
2mMNVnY/cBlfF9BngNJDS1ehx/fqvLL3bltmrzwLmop0TOTKZ7cer172WlnBWWDvZSuUnWOCUhuh
y18XveyFl3php6iTlkC6J4DaQfVvn2rDFTerLNJeuKktokGWAM3R8aq1K85sdRPEYbDOm5YEr8UY
6UM/FvY+8+z8TWVWxgl6QbEuxCxnGFQyxQr96nnfh/aNpVTDMY2cYeXOLHw1RkgOWbnc3veta28Z
l3E/ZmbbrjvwZu27hxZZZ1M0iDa19zlw+aMiIuOmq6R8s+qtLnVynAzxcl1iM4XQZxZYkV33uqWs
S1+W4CAlV4wKKRLeatK6SJigzHWtQhC58uGXztoEJop9LA9xe7GvFFfbZW64DiRkLfm4HW1kUjDG
aPoqelMpEKyUnduvu89ZC19142bS1Zi3SmkSfhOhaRuhd+7KfV/4qqVqmZeHRDHLHKq3VpHrP6Mi
dtZ508xF99Ai26YNsnwgAnteqkMyw2yt48Xpuhi5BLErUnR1KXl2I4JsKEsLZaulcbguzszE3g+f
fUjGqI+t0N5PMoA9U2MmUYHhdF0EXmKFkkxWTMUH1j5TZbSvmDfzRWpb6+6Ps3bHw2c3QWMltcmp
LROhM9FiSL8xs5XmvkQLDVCGBDVKa7BpM9E7TMxhOnB0fV0VZ8yFq3YupF5WAQNnxiDiRqRWukU7
oVj3VpeQIVtUVZMgOLm3rE4/kkC620kfxcq3uvBVD77PPOpUmwlupX01SFXZtKGl3K7bmYWvoiyh
wT/DyVdI3XoNlclXfZiUVbXtJ2JrVah5eZNyaGPu6Dn0UBxYZpGuS/SWrGhWS2yv2o4k1TJvdKeO
ry27t1da+8JTlc7rbatr7H00q/WlZTyLWTfFukdfYocSrdKggTUI7loeXlR0yI/qVDA1uuqlLsFD
YxO5suowd9dmurYLKnNTmJpcufoiBe5QPmmlrlhMpAXxD88szAOzJkW1cvmFr4aqgCbIpJJBiVTz
q84aT73WlS8c2gsaxL+6Z0/kvHPZe3oq2Pqm7T1fK4SLIIraHp3AbDfQcBub1GqgSGjrK0/L9EMt
Ev2tIMVfGemWUKOe60IJD529D6Y2+ViMTvMTBZ2XVGjnqPC01/uEwKg1+yhrM83at3kjzpA4hEAv
S/eFSDe/4l+trj8+A9IqNdDWtSwm1JX8JNV2mGkqszzeNG2V7kQ31kh49+G65HNJc51aouWWRWCN
IDj3zUaPfTCr+rrL1nKEyILUpIJbAzu2o97PmbjYGqJ6SbP2mRexBCAxWhXZzcRlS2nC7FjEdbCZ
rHJ6wYyfW31xGEczrN6JU2c/WiMcB5riHpnJW9kNWmrRazLomUMlTVFlVn4fyobh9TAf366KTvda
sg/67tISQYcGg7WXTIr5utJ7UAvGzrrkc55Ae5imdGqFJSskcInsoH6DN6n+UYaFvg5DZenzG3nw
9INj1701sn4zjhCCuJPjHILOROxo3e4sDuQBOYQc2gJrH4Sl/OCqTXyZ0qJ7oez6jAMvpYrBIXax
PVtlA8FEuE2JsVvPK7zXmREbu0BAcNDSrwvXudiS/LKjTM9onXD2ho64xywK86rotWTdzfeeVezB
qwCZMLl5QJUqTKtqoydIV1LOeFHX5NexbglSsofeHtSSvGukd/4uj4caVq/JvFv1mpdAJQuDGZk1
50WofXdFa03up1quA1hZS6gSNPO1GEKLWgxgDm2b10WDCHBcG8G69GiJV9LoPKchoWdfZfr0vnUD
82ftuStLGkvAkgnip+x0VgcA7UGZWX5EWuYlrr9nQucSsCRyo+86y2HxbhjuutzUXptNmL7gYM+t
vnDfTC904Sgu71XX5A28rNrW4Ra57i6whCwxVKtESt44e0/2RXAKXK24k3jBS8R/zz299ji4KUyy
lKqeeXurbr1NwLDPXhlzZ6XRLHLqpDJb1ywLD1LXxHiVpZl68RrhfFzlUUvokiksN48iJnrdhuEh
pXW8d2Fd9utSkSV2qVEZ/9Jaw9s7ZpXM1FzoLJdDty6SLfFLeVBMravYHjkh844wEmXfotAofqzb
mUVGPQIJ97pWZ99tZXwPMAr5wqQLs9t1yy9OXLRrhBc7o7dXhF4hRD2ltth6gTeuK1YtMUy1iLKh
CctgX9RJvVHzzL5xgDKta+SrS4c1giHp6jzYj1qt72K7YSDXLP9Uu/uHkxbwMDx2qEK1E7txioB6
yUwKTOF90xtGt1u38wt3hbvOK0wmMGGLklQFMlU5ljJ9iQjtmWCwVNsMBfOgIGACiuJ5fVsmTvSq
lcq6kTxziWXKEJB2Q2jg91FJWo/kjPFK5q25DjMAc9DjjY+jwMvcqAv2VaGqvmIoyZcsz+TXNRtv
LhnLa6MZw1bPUaTsAe3ZCIPurY7+4brVF/7qDF4RJCZ6l5GXae9sYxZj7qPm+7rVF+46lQKJQAll
WJCNg99Sdzv0UtFWxXhIGx/ve5YrddJ4abAPmzSFcmsUN44hjG/rnn3hrONQiGFuku1hxtWvI02p
3kbZlG7Xrb5w1kmNMmm3o7LvIGP7CE2YOAew760qhpnewllNJyl10RLG8mnS932ZvIqDbF1BCXmm
x9seZL2GpnYf7B1LKeEbHQJ4+qCaXrUxS7BT0MGAp4gO6uvOKn2JHNihn8WJ1q2+cFU9MKhnTpay
lzncQ6cKnug7I7BLY+XTL+pVYSYNmAjgktccYVQYuxwcNI5Ev65ixSj8481PUIPTKpMfQN3d3qEg
HXwwzDhe51FL9JOwYGltImJNO9bVVTSOyQkG8pcuhL8O8tA9LZ69C3VndC3C8NimJ51pqffC7rOX
brPzFjwtGCER9Hj5suSWORa9snej1gq3QTuoB2ac2r2oIgGjXgFl0DrvdRfeCwYNZTpzUPZj4/Sb
IjR0xkuKZuXqC++NC1ulDTQRk41ZL8IMzQ30semq7BKy0cfbFAOG8pQshF++t3rzjGqK/a6gqFPv
V7nYEhAVecUoB1etDhIBkz1F0f6YlM3K8LAERUlFN4vMKZpDIUIkUsZO5JupiKef6x5+4b9ma6Ff
zWjzwfGGeicjC+HOSCTrooOzdN5oVOxYz5SD2ZK8RkXaH9A1WDfXY85USQ+rRUHkKYFiWMHBGuGC
pEah2D/Mrg5XFbvgwHi8vAq2P2qEDI9CV9QcnRY63Laokd1dt/UL9+2aqigCeLiPTmmqm07v2oss
RbjSKhceO6EEE8PHUx+bFsFWNI9CpHfsKFs3GIvywOPdEW1uZKJ1q2MvrHpburzVHOqHlYaz8NkK
FKwaiNA6lghbHIAClG+EIdddS8wlRqoQbY9dDsoxrsoPY2/lP1Knbz6teq1LiFTtdkmfxVl56gwz
/WxpSfm9lPlL6MvZc34R85dwl9qB3yRMhv7kOUrV77vak8OxCbT+Z6FKTewEgxwvZMpQvTzzZYvg
IFpVH1FCKk/wJRvhlUVRLdAOjjQMK0eSJoKRn5GdJoE8yC0c8xp2I8U9QO8/Bj/6Wc94hAU4qeNo
o6IE3KJwoEyKvFZMB/7erSJGw9k7thIlXysURLKNo6vDaCAAkNn6OSpaUWZbYwo8SHvjzhBflcEo
C30zmXavfXLmjwwkq3E13ULGXafnPPDi7NqJUI04W6Fbhp/avK3aeFMWzVDfqVXVpuVWjFKaCRLR
VhB+VfReQxNSqHqRfIfGXPYTJKf/h70zabKU57bzX3F4jkOAQDDwBDhtdpVtZdWEyOqEEKgBJAG/
3isr/EVcv+EbN/yNPa6skydBzd577b0et3J4jnfB+opSQG9qo7epfdAx7dfbcVn3fALpxxdLE1NA
5Z+MhxvCnSZ7sUdNj/7S/olZJ2NfhZWTlYEGvGXT2zBNwJBgPkGZS1nA0Lfiix+9bjwZhhF/f+d2
e9knWmLAgESdfU/MkKr7QselFXWYaL7coicjsSNs6Nei+AUqbmzvoaxZ8j4ug09I4+NRINPT61qw
qVZJB3h3lYJ+tsFkGZ9pbTPbgsY/9oEAAFmFwvbC1Fu6tmSs0N+cMF11BUYHpspuPaDfvA2tvu83
tWSPE89mfEKRRVGSQc1Lymw7cLh8Q9+egZK5L5MdvvYl8iCDP6ilejsuc1wMN3tRiOERMCMDYznE
EmD8dNmWzXezS6F9VQKuRh4UoQwY2XqBRym3gMDt3Jw7WIdF38Z02WZVCXQgsg78X/SpaFRzVsC4
YbJtwuxAgerTKdQYstvS9GYD4BcFQgKz7b1qV8Wy/gQvoAE2iXafowyakSraXMBhGkWJDw+8bHh1
Iim6V9tm1k8YQYexiqhh/rhiKj8CsKy75HA0zr+LORn6Pwth0d4f0XS+J0CU5RH+W53DKX499yv+
qvi0je08RFWPMfyYVLFi+L0HVaK5DnsiaFf8ITPv0r4SvW0xbWgLp6L3aF8cIFSBbMnyDSpFbLAO
CRsAVKDZYuuuN+V4SE2wq7pRm/zcYczCF/qAyWVdrk2ntC/XGyp0Gk/HnsBAWh2isltSUmcuBSGm
YYUYw+8ExQ33tBA0R3+zdjfkNygfyXBMWpO21RJ6W/Epmr+6HrGlj6i+FBpxQi7B0qqmzK9dgwAF
+xx27tgNk2Vi+RnPeJS/bD8n4G3taoy3q0Jlid1iqHpOngprGWaHkcoOj2MOlE+IJfkCp/qB/rLO
zNcJXRm3aeIAKbesP4Kw3FexiBFACNH2z1TGgf/isFqlJ87Kju1AXK+dbe/WQS/yNixyw0xNvdK2
BKfBdViE8o7uXQk8lNqmEbsn11xPbzNOE6oPYNgy0TVoqgz6OvR887bpQT3ubUOHLQ9f84jM++8o
bfn0OntmSkBdO9TmSeVSuuyPXdwiUmgGXFqxAr2VyR5e1haNZRYQpIILc/RUjlNyZsTDx+iEYUcQ
yqoRdjj2DwbPDPzSOaxCFoP2dDiGFOASbEWC5ivX9/abUEtbpMcVceZQAh/mAfeuZlUC0lvtEbXE
VgSkWPIORPlWPk2JCvm3dIsWngBajaYffLfgA/0zLFOqH0U3F/Z91aOGhS5dqXH3LemT9SNw36OF
p9+IEaehzfwE/yJrhBsA7OtGER8Dz9nqcYROqUxupY+Jj8FOUxZlt6loU7HCyT+a4/fVhY0cGJU5
/eNAbYmGy6x5qYcjk9BPjrA6nad763unNBDXq98BlYAR2XMHywDyA6/VwdC+WItMjAC4kVB+WY2g
2Xqcu8UPWF3LNN9Pbb54UzOszniqQNxdE3eS1gC5C6cbk/OHHDBw2yRgGpMLEXTB9cJyX4AyY0P7
a5OD7x4lG4J70K3NkhMeDac/BxAoYowYgrvEXxGCuB6W7XDL477q5lGFS2Hpble0yhfghQOz1Ruc
Ewv1Kgk1c4Pjr6hR6OVMpmQO7/MQqIpqm4kO8LxhWe0SahNW4h+dxbF0N/fd8GkYg2aVOmYFkQ0f
9rIYq1nr+JF1dHGVGjaR9NUnY3n4GrUu3/Ujso4e2s2UlXlvbsA739khxLNZb6CfRhmpkgTIkxM6
wWO6VS3KdvB4B0F7G39kw0oFPAPLLoDC2dmJmh7WynCqkXAN4N1Dz9yEE75tV/rRCzKosdl9v8Sh
wljPZGD4D4rS+nUuWDk/jFL2Wp060neyOKnYTwU5xDyOxE2iAU/cHkLhJaDr5bwlfL9L9x3vqrLx
MkwCddWNtKTRSTTCz13lkilVW/OZ9lfLnkbm0SzFzPqq3fYtsYc9oP6oqmXKuCoewCvn39pIZ4gg
1mlJ1t8x/va9rWCW2vtfNIQS3WPrHCtACSKADmCeX4S05hFpUaZAQBWKJ+Ji9MfycgZhvoIehmLD
H9HufrNHAz2ufMV5SRJReSqARgJ807n8NOXGAy+tVJdsPzYcn9NNC8YJufaW7eFFDfvs7yjZNBjl
i5UiSxGK7DgDZGWwHffudQ0zFkidzAuLpzrN0kXoeluTcX3DJdBH3x3bQDar+gTAyBPvy7T73ZeD
ml6mwqUakFiddkVc2yG35W1GbAEihXNa+hn+7cDXnze1CoCNSh8r3CI2wuH0FCLmcTRTaqn6kqKv
y13acl3yx51ImPPDS0NkMOlOloWruZ7wTEAGiHnKPlNo5UItO64xsQQAaDo8l0rj5gc1pcuW70Bj
eP7bgEg2G/Qcj8FtlUePA/z6pYGDSRWFoU+/xr78xGXYSSO1qtrC7RHsuDt4G8WHeVdGYr9tiB+B
oBno1t9kuZ/yJ0jeafksdlATFryJJLaoD+dWKFTmihyflwOVba4FqI3927C7TP1kiQBaqaIqXWNb
DSVMQX+iSVT7tUpEPoivfOPtBFhaESFUqlaTtfYyzl3fwjQ0Rev62wx+FpGV8KSL8ADzZcHSajfB
QOwRCHuTWsCbEeYjAOZFMUZG4E3iEHBNSNgruOOa9tJ1bsYTlNsa3yJEARcxHXA0Hs0ef9pbqR3W
Ze+bTqU8rjYJk6wosOTtt3Ev9fyIr5IBmNC6YZxvAtFz8gUk2SKqynzN44qNyuk6KuUSD3UPT7j2
Sbd0nS7xOgzJcad4P4jPvS5fF9atE6YpZ759a3c2SVdtXZSOSxV3RNO7aMeeeCRbb/q0MoAYSV0J
nmeDwKTUsKAZ2G6a94BLrl6BC0ICFVQe0nLm7Pcs4dplKgO7V/z82EO2PmcjLqmvgB0zdl17EIXe
eYzz5Oeu8cAe5bRk/qHTY+rvV7QLddd2UAyTfEjsQ3Fd1Dwtf2KzK38gpGSZq7yLO31ufdq7d2ng
jfGcWjp0Tz5EKZDzGjPQ25sUs7RnCNFdiKuC5Ey/TQRi8a99LGIVH9LJr3moEqij4UWWNkH873kw
2WWzfRDsPMImHjOtoovcWMUt4Im/Y2DkM1yvoG2+BRwieD6oFYoMz2CNWrwF7Gdrb9Z9HPYPYkz/
uCEJzG6Ziz5ZjIsjX1btMM+SikmUr0KI3o81Eqopu4tkKeW3BK5H/YNEeSQ5Tj324QefLfZkLbO2
zDDwBRA2xjNj+tu3OiofN1gErMi1AhgrZ0VgIHOB+l4sL3pIlu7HBnYR/nwc9XJ7YOC4jthtw7ao
Ox5tvasS3gX1nq6IOitjwAi69IYbELUIEBQn74SUL1lmOmAcvdyS8TwYii7ECLHdmyt9bh5c6708
zf0SRRa0SVVEL52xPPkt0aTmTrj57FqpONniCtciw6qM+2RuyOJ7AnCXa8s3ZdRAcWYXmWli4Qrz
uiqKSime8o5NMO9sweSCAx7OP0ZzWFAVd7JV/cFnNpKNL/zCniI+A106eU7ZuQfibsC8w1oOYJ3s
cudA3eL0eVlBsMpqrSancdvwFhyCvAcMjJDQ5U/wlxu9rFvFhgXAjbhw9AkFwmw+9quXOAkDhcPY
ke4sA0tzHgt2IGb2fG4w/QyIJZwaOnWL2JP5Kyt4nB/G2QGp26fYoddxV3mL3ty9R27MRGxB7JLk
03HSaSFvxEhhEFzhTcrlQrbFFU2C9Hi492hpmy+gHUBczjsYjvPK4RvmZ6YwZ3S/ZkWR3o4Eak2T
5VFv8GUxWcYqIH93ctNOudQ/eT4W87tj6Il9iIeUbsj3MP2UP3Azy+kwzcvkb/OQ5OZCWwsudRI7
Ty6CTvF6i+FUWFBUeb/Q8rvUwqzHQuxevUjsYvg69HtsT1OKHOgh9zM1CK0KCJketaykHO8GqZL9
3ud40GqoXbQSMO+yjdMI0Ky8FSCXttHGSrhBJnmU/nuCxz+nvLIR3b/AmXDQfi2GjKACWfQWQTD/
/u+Vd/5RdARuFPvKTx1wa8TeoK+A3EtweP49Heufc17JuDiGOGm/ZLqbqzDH9mXD1MHjv/fd/1Fx
ZBmApCrV4WJzEV+Tbui/fkbM/8V3/9sF+H+rTf2j5MhDPPFtE/Iy6KEz/YHm+2fmRqf2kqHDi1SY
pOo5KMRJhGW/jegOJTBO/i1KiVSr1zy7F1hIC0q5CL32taamnLYqotOW4iIqMNnYUDcW+IHZUN6e
EqtLU/XSJKwahi7igNExNV+5F3GHZT1DriM7zFf/q7X1nwg6+T/KkquVaeTnbb54mKRF10HoMsqa
VMREN6XeUUqpsnanWYOKQARqSUdL5MboBowjUMM+zbwrHONhPsTZEk3HdWjn6VyOgD7c5r6NZG0U
ZuXcgS4yKtExbadBzfdIyHNESctiXLHAp3aeDRC8OwuYWDBth4gePen2+tlKpzF62EpkugfRR05m
h2HVPWuSqdvAkgo4DJKTzDlAt55PcXgZ9QwppBpyP3Zr1Q7tQCQyTOTU28mmwPzVwe587kAM3qxu
kgAvoMPIo3X2V1qspb8fi5w7eS/DHJRo/q7T/2/M/98+DcGX7fLrf/73zw7d/9w7vNKD8OLjP4Ik
Pv/Dv5zD2f/4BDjBcz9GjwfgIFin/4KWlJ+m4jljoM1Qmv116v+Xczj+KcfgYgmvJpp9Gu/jE/+3
H3+UgD8BD5cckIl/Ofz/PzjyJ/g//0ftGGTdLM4IeFZ5mWFU8i+h5T+KNHAampKQMnLwblr5oUXa
CuBhn0zO3+EeS8JL9DdlQg6OO4B0OgeGCoXW7UcGJ+8fHL1J7PsSLz0IlWUULXWa5xu8FXPKUwe8
9y4BcdSRelp02YkjYi8JLv3SY773k6a3dkB8byp+sAAxl/W+mrBX2ZRm9pYg5C1MPaasQ64Wm+wu
9MEqhJdTptODl9m+0npfrJ3B67SbfBu0tfJCrZ7GI51Y+BNGs3zv+ZSwYwGBvRIbyw+wEeobVKLv
V9gXvExuVNhQmmFH6ocIhpkHOTqAsDfxhiRS/4wwlAkc0KQbTFP/gNFberPjbOGEt3XHPAHVDznm
rqStjICN72cuf4JJ5g2JC3MjZTbXjMvlGOfINDZf3mRzNjykADznTcfSmqX0cd520cjJ2EZsAcBF
tCbf7xIjMQSCe6NZ94gmh7wq+uk+A2b+snTb9Oy8yQ+F58UF6W5Sg9m8HNNs+Y2C3trElj0gM5gu
1kdXVP//xNH2mGZyrzPNgU5fxevgvDshG9yPbOv1YzwkP8q+p/WEQl9DW2NfzQiLc5mM6oCA9wcI
jd9R000BJCT6lJP9Z5p30QNJnTkkqI9WdNpXwMN9XyVa+GdZuvcNm+AJVMUc1afIQW3g7avEeNh3
uJOWZ0x4mkM052u9IBquYz4i0Cpwbq4vIl478ivsVr4lHqD4ygbm8merxHaBAUKbXmfvl/RX64eC
YUHqKKrndMxCct+LlJZHI7JlOUFyJLcm2WlxKAduu2vnCgDk10XFSFG3yA89JAIL47cm9XGxubti
oR167LalLOABh6JEVvwxhC/bdsuZm8vkC6BvUeCoKi0kBgJ3yoxqEHp6e7LZCC8Fynf3xAkkiZtC
o+6Fy2aKn5G/JB9sZ0UND8L17PrOPoJlVcIiC3eMAFaohmnEjmwcINI6F0v+jmWb1nvkikqneYYq
OhmXcwe3k7up7c0flLuXSoFJhZo2sOPXoPh27xBhzvNBm3aI5rdZtBjsYL1sa4kgv+Y8iPt4Tb9w
ptPG5ulYL0XkRVWOeUcb2fZYxQUiUH8z4rworkk8bAZlBZRK9/OMAlaN9ovoJsQDOcNqaQXREARJ
GkXboewSU3WitfPtjDwDwqZBntTMasVsY6UxQfmjRBH4PGTeuDp07bJUlPP27NqIV5udX7tJZ9+j
AA+uYvQdZpZDFI6bM90XqvPtxCKk72UUl0ddKHKkdloq+OyYumiLvEpGOoDQLWDQjapUuyh7icMn
lKO3eyU7TKCUChxZAYDN9XN0k4JbTtO+eJhFIm6m1qiLQcvsDdTSFVnpFI4oNE7vetyiG70EMEtA
pLwr9tB/cC5UJVcse77teBgpyrw0+/yRvVNVCLANBZ2nOM1z3PFKTkzcFJMvTkRPxalA+fWCgJrU
vcsAhhKmvJWoJd5rBTCKLntyJlT0N6EL0U1BU/oqMvi/QYWYq3mG4/a295e5W+0zwT6p/v5KuWz2
GYzkoiLl329VvvEJJ1YVfCnyBq8Dv1cs0/vfN6hnQ8563dOmSD4/IcrD72mdwDwZuw+pURJcA42u
GEgNF96p9aXY8Ehw9rYPC7qJUACdh7qbjLgovyzHmeb4+2wIR9Q+ylPm5F6hBJ9ekEmDALduyYNl
HoRJUDBrASNRWPzl34p26z/+/n5d5t3XwPLhJGf8BLG8vP/7DCEBrC9kHZdLMdFuveND1n0l2Hq/
+JwVdyrt0l9rv5BHTFn2HzMbVDODXfchXTq9K8xG/FhHPzYjQ7diBX4cjj7MHHyTcbReIAmVLwwD
Ic/TrqI3YSC0DejkrfoYBmoWSLrbEKOTd0yK8EcERK4ShVQMxe1lHU+qNMXXNMvKiF1Mi+K2/HzG
eZJ8xpV68Ff4mJq+Q2mAxFxXKIQlHQpmxi1XClDeVBmWyUuEtORlFll6XdkGa6SQP7SaPKMQ+bTl
6ryqdG90EQ4dsMjJMF/AnDkmbju7NP1hikLXBIicpuCzuhIGga4zxUNILRZ6EX8p+P7Vi1J/TnVB
Hs1RzdrHeD5B30WQ7h0WE2q1RzEtU1XyWR7RaQJiqy5SlDdR4ikA4ztwUZIKnaT0Zk7R4UI6oMZz
L9I6VwyFLZ7x85Rjic8hH+N6m5cPZuOkXt3kwUbd3mBdLPD89YtM2u9uan9msNlrYoBn4ynYe9wl
JeCjmzoDdjUeehewuhmOYgct6OD3AjrlAljgqrO1Sbp9ft86KDDMs+hmEj46zRpdfgqp8Cmfuws0
2A0HNy3+rGQ+7hs7Ewi8IxyIcWWJHThesHpR7gEyOQUVOgfuZ4vlQyIjdmcyKGVFWHgNeG9xsw2K
1FIuMGjKS9RfutdWQaWNQrtVwc5XZOJf7bKfDJTHKh98flqKdEe5XP4UVGyQMD51Jp1MkCBhDxnR
mTTlDA/uScRIheLtvLvIHlzGxgMpV6h9eVlHNBRHDgmPbj5pth78dj6gJluhI63RKhQHNXQ4BjMW
XT3ZV2h67oL92p8wTpMfXGwukGVxVuuuhqOM+ug3yD1zuqSPQHSkJx58W6N8Wn4ZIVI+xXOOmT82
kEYVQ/GsJ5acMOeWnuXYQrmNBrE2fJxFA6gjgxULowru53H52PIUyKNQ9I0oQwKvEFTwsfg6cb/P
4/BQAvx4xFmNjh8MbZNHyE7T12mjuUXTmHCXQrCyQUBa9BXXuEZyiKhXVra/UMXe7lvUWe6QdQ61
ljRuCmPGR0Gsrndr+SXGJX1ox6kdcOXlS4Ox1fQ0MYyxFtR3UMmUPU6kn15GI+E5HSKtGwfni++q
VNGJuWxq1mya6x14gYv3Y37dUvCGxWoj1HkKecnUHN+kec/OAefVr9VpKH6sjx7gOe2xTLm8jctp
P+JcjIFEphtq2mtYa9NFJfQXikMG44npBkULQgiuQ5bsVb+YreEiCqhp5115K3bGG2aAkDKjNnda
6KnppURhDKJQBSz99KyCkJD8ETHmBQbSjGTbd59ES9UPieA1nxh/AsgrNCzz+0GtAbJDprNDUK4/
gYs95FWHPrqDQ2N/hTnGrCKI1Jt2D9sX6Pvlo2nnzxAacl0uo/tPnOZPfLD8UoZlOCwW578ny/7q
AVHPW7pUOSw9L9B1gP7dKPTlbfvNkzH/VRhGTlHOIAdx2QiZgk7eo3yXtW04rbCGx4UIuQK9Ze2C
+Bh3UtG3f8pxRNv7wFiFO/l9kWG+iyehH6lUZR2UfgNbAozijqxXhRGIlxIhY8OSTFxyyEh1uiAA
XTaXH/oNH1Qw9Qc3+tOeTNAqcJVVQEje+9I9tYR2VUjg0YxrOYFl0YTbpC278RHyrYDasuJUsyv7
OpTLS4/Q/or2iV+sdD/JkCP2yqK0UdJQaMYxLjOe7PmC41JNR5/0P/LQl43j/Qcbdtx++6ir2NmH
CXsM6GxKqw1j+mdtMJqHUGMGCjpPqlySAdk62Q8ojt6NSiW3n10xJ7WijrmSoXsjlMbQocqhuOEp
zmMNqzuEykldfnZUuE6H46pwjk7I7SoeKXOE8vVRQAU9I+BSHxhrxKFYDtfNwIs66nR5bqkwj+iw
CLWLB3uDDkKF15QAPTCU/urIukMk2Z43VeRnamH0K1KWVH4OQ9MO9F5l+UcxzK+9osmRMLlDBXcg
f8sc7G3b5rwig8Sm381TxBBTwgjm86X+TkXBKmFz9wXurethkfY3aj4IdO00whkaotScevWcdMw9
YqYamHdoPsl1jxJTZ7bosdhc+waFOzINAixMrSFaqjaDJhwpJnoqGVp/ILn/xICPrGXuVE0p3tM8
Je3F46o7D2n0InV6SSMUYFoayHlJRf7gpUWXU7yfom7k17ikvBn0J66TdmWF0Up4w0RTUg9u3k8B
jxHdHXGqDkjS+YVnFMsZEXiziJ08tRCwvwaAHCrfro+bch/xboZXFUAVX6h5mqO0f+E0SU6eTuk3
5FXzEd2ovyyAgFfUmnAWMvsAleJhJ/p+ZOoUCkRaisOcFzqFush83C6xhl0lFu4PuYpbguf6tY1z
+EhDSBE9JF+AqcqrRHGumto5rpeMAy4+gCzjMe9/ypYkIVUJieA20EU9BVos8Ozpbb21aDGQiSRH
X+7LWQ57e6CKlze+5QjPou9Mde6OlR7u5mPkf7d9Mb2hnjY2xSjAj4xChvFuDVykNO1bigLi/QB/
9dOeZ+1diCNcYW1BGvRCDSjDIeZp8TBzGD1/CSxVDTz+sgehO2nQ8YF2ZTRSBLBP4eit4jS7y9Jk
rLvRLfc9DucaUhhIZNtoUXHbxtNkQO2D8ELSuiP7L0XLvenXzj+usNw9rZ95KIKVvNowUonE27of
tKMrwrcEnhYxeObIejpVrxHY6h6yLuiJAtPkaDLIReZuIaR9BIhY37I9QAqCIHYVmaVY/xhrROnj
fQsDr22/ygoaLvmqIjadgm3ZyzAz8sj9Qm/70qC4sIYIgXm512gH5zdCyUcPJ2r0luXpUSXD10J0
+bmgJmvgcsQwl2z9JfhirorOBhwbubDHHFMNX/DXiQNGHe7p/ukX6dKQPe89/TbldK9W2IS5yhla
flFK7QdRJvMPDSWyVn2Bhz7GrawygkjEOQVxA6pyBRLOcEapk9yovP80FkUOhWijfKTp4J/nIuHI
2fs+aYxOt6dO8/iAXFietcrQ0cR7d4sUdTloxtnFd/HcuCnIF12O+ilVG64BinP2DkT4/Tyit+Um
1Zm8d23hf22rxDk+WrTcyIE/j1lKqgETzYdV0+h9gTBz1qWDH8Un5maMpP1GLDVX4aLOVFz26zG2
OFwWWNy+QQ1+hD56R5H88458H6DLvBYoZ9UyYcPRBMSuqmztaV+zV2GH7CDRi/Buk8HeSm6KKo2D
+GoNG25djyAgjvePKQH1uR/a7YQui/2WogeVQKO/4aHbb9uQBNTN3XpO5bogmnCYqSiw5cqez2eq
Yn7IIjpWpuU/9ZrOh7Zvf3iLTo9hGu8mpF8z7FQeJraqR5Zv+Z8W7fvQhTg6jBHxPUZTK05MuF1U
kPvNd6Wy4RaPTjQMnS8ntiVlQ0g3PzIE418ckq1zoVt0eaLoUDsET3GVWZc3UY7N8vmM0GtRlglU
0HZXDBuijBvS5Vmzd3YT1QZH7SfMWK1nLxTDjEi81GU2hlOpWAQCuI3eS9PSmmR712jbjs+Q8daa
d9zgwXT2ahAOHVHyR6zcJ2FB3pMlWITpCl1UWtgbj1viTzrt4QS7tPZe9q69X0s51who0VACVfG7
3vCloNn1M+ocNj8nxo5PO8JqmADH0Wu+ID3ppnVpHGbqT+qzSkC4I8eox227SXIpLVnO+F7dpVxR
TEKtYbijfphOnC7iz7CL4UOhr+0IGQ/2SnqcT96O27fZ4PAhHJxzNCGgtShPbIp20r34KDItD71R
7rxnS3HOZ6WPG8o27wNx26FHE2dXCbfEv0pH1NtSmBldocKVT7EpyIPde/JTlQuURV9M9bIw+tuh
nATY58Yb3Rdr5bZeHUuHCk3SYlGW3WreUIJqfzjV6/u2X5ZaLUxD50NPIYf9+U8BtT7lVN4HLuzZ
LTMCm6xc9fdtXelTssL7n679+q1AFyaOEFr8AHe9uzER8WeJi3us4fSXP81Z1D/7ucUhrK2B7PCZ
aKstuuo13tF92qGn0uAS0h2y5oqPiqQgtMbFnZSFuEHTpfiRyjBMn9cOzyEnjv2XZdpZM0D5N1U+
C7j9zhO7T3M0VdyEvRTm1OXpjH6L/BAli2yoYXOKtgaBS6eP/Q1ale2Fb6X/Q3FHnFJuywe19uwJ
FTd5F6Pv/mNI0OqGDqFRVFPYp9p3hf86AtDUAPJY/pxQd3uhPG9vytxFsI6MkmNS8nDVAu2zLlUQ
2KMo+u2MRscaEV9my/2XZGTrVbcjamhQUIF7sTgf5X5Xwhvu5FFzvO2ZbB8jvDoEplv5JVnHGEXO
vKgxM2TuTEvaK87X8b6TcXoYM7s+YIssFdv48qtEMGQ0/5Em5Q+0ez1TFFhvI6W+LnH7LNIdMZEn
vkGX7NowLJWiS36No3N1kpbfc9cfhgF9LlM68hsUGIeXJaYJIqGkIZK95sGIuihQOCQbP8bxklaB
krSJsSMO6ZY0GYJZ8GM7XndDklTgwB2h720n9M7imDcBQeZmrl7z5RkUAyydWd75jic48ob/xd6Z
LDmONEn6VUbmPGgB4AAcfpgLAZIgY19zuUByqcK+73j6+Vh/t3QGM/6g5Mx1SqTyEinp4Q5fzNRU
1dbdmJa07jFM89gIc8TZZnmNyuFz1SgIrvaw7cpxV5GRwsDQxxvDAEUMwyLgkK8bPJ3Cm7rvaYcO
0H0l9VIGs5HDODYnQjbEr34EMdQz0z49OI7TB8vcLfulxbREV9mxasP+hlQpjXjfre+jTFMfTfjM
eTMfRNVMQQPLyxpF4pmJiPZ1u1p/YdzaPjlZp23XDIL1JEimKC6mnoBUFEwx3Ug07NsgANvmlvwK
O105ZDdTqcBfIWdPm8aG2emm6ecBM0YfWp9+n8KfuEka7cQ2XAdry7Oi7hwJzKuS8blIcsM3OhlS
PJyKDd6QUL1ske8aJ4wfxh4EQZ+k5kO4vVkjovouB8IdhjY6qM6pbkrwpJ1sJ3IpQaLdVqy9q9te
6xjaEVMSZsZ2eJ7L5VGVhMvJmFkbYk8iv4ay+Sm7MlU8bhtbp7OnPR/DwZz9Tpb17ZRWBzjzn+ou
uhlr7Wc9Up3V6B631ReZ3OpRB5EIbuSpLZYX6aEMoHY7vh65RIC2+911upaMpfwMzNN4WLCxu6Be
HxboC14dnmL3wtxVMxjwOhRbDWPoh7EWbIAJvlIJkbkjpfBoWtd4uTZqm0yJyt3Mk3sXc7g9y6yT
7ZhmxcGFedz3HaYR1WdIqfZmwdqnWhrXy6zkU5cm1ZYUItw4lIh28Dq7nZ05DRWOlQZkSXtjpdXz
bKe8cS24bCmc61Jl7Ua0VA0wRZi2jZDzdi3mhG6c9c7JLRC+uO42VQjF0Wwz8Sy17suggOpMAUAf
aXLm1YSjgRLFSxd3QnPldleWO710i0oAuCp9V9T659QVEVdLNgbOoJ4rh7Cr6cV8Y8ZwnPDBa/dK
1OJY28OjdGoqJHM+3iLxjARIAMVvVc3Jzi6XnTLHr2OsnuwQWARu857bfvCz3gy5f2v3MMyZ/kwI
me4T9WOFzg+GVwJC6+qZWPJTlMx3JBsVROsqfkqG8udCTec2M6S+G3CKu7E046cMocWo2teTdWNg
t7JXzVoGkxjio3DnPa9mzp3GlpBGMu2XUyoAk3GXW/XPsS8OcWW+hE1o+VWmP65wto9pVKTXbUF2
q4zUN1X5zUF1vmkLch8jGSlvwTI8ZLiGb5aQJ0Qr3fJ6TdMjmVJ0nKRe703N+JEb9XOUJd/GBNJD
VGtGkE1pHhQqp5pE0HoV9ZG9F4RrENSzNia3noIOmcV2cVZ1twjzpyjG/AmNyHyotGbxcFCpH4SL
OgRXjMqP4iH2SODbhwhrwn1ZDl8QFxXJ9RRNfhI/c6VPh7yY6o3Ih2VvokVELFBFX+u5NvyhKtni
epd6xF4HKPcps9Ew9LHHvSiLQz6tX4rBuO6iYbeKed4083DMMwjLAxswsUPI1Hn6ZamsB9b7MAtr
ayPdEOy7jVgafQvyuu+y5GnuQn9OKf81QxneJzF/aRyKq7bpFp/WtI9U2x7F3O4GMz7UtuvTTwhW
ZxNuDRp7blZY1VdW2PvlEN8PynjVIo56PR+yDOLl2gw/s3zO/FAzvneFfrA5DSNbYz8N6U2tuwfN
dJ8MR+TeaBVHLCeONj2apSU2q8rM+zmtjA01tgF/iMn1HV0/5hUNqVTeOK9xW362054QuKy/NLN2
b2exZxndk9XEi9etxmGiGhmTMW6p9daf9TW9jcN5oxW9zxPlz3n9osfIgIhkd6UjboVRQ8GAIn0Y
VLjcRmEVVD0tRuneZ22TogipzlLvMrXEn6L5+2rRFU9r3ew4augK+j78jAe72NgaUZSTDz6akGlT
D1G3zZf5SxHr03ZewxuT1MUecUhom5C7gXOUK0kVF0eoiCLCzm3kMXJjddV0RkKWJ0r5CVDMRl+b
Jpsy7Kc7V+pX9DYABCbd3BZOn+yAG+rPUGL6+1la6VFLk+RGabSNzQeZgqg67SYXzh6sJTnEnYbV
n5kjF6C4WL9irzJ9txqCdnpm5j6bvMy/JY5Nxk5sDQOM0gG6ga3etfV2JpzDMOun44yWVyRRTFEG
85dZrdDgnY66bqF31PSAn+LRklvBl3GkStG3CF5vQhMrNHzZtVt7AE2OQDSSUT4l0NuDERUBnnPD
DyvLQB8oVIFbbIYhOfAFPSLCCmB9KP1mqlouDds+mlPxaBTOSFkDnfCwvFpheWxk1m8GXb93hjXb
mrLOvSJsXvN4uJ9G84VyaLZxajgAmmOlfmNE7aFc28VHX/ijjRqD5FyHHp861fNQjRLmcPrYr87B
DZXYDY0IPWjDy2aw1gezXutt0Y4VVEOElPmSU5M3vuAI3cGRqVPPBqDvLD17sPmiUuI+CwGU4DWS
+4Xi6MYFpBWx6rwiDzN/dsNb9ASPsgS46CS6gj7uN7w+wRjn2G9HOLIM9tfONb4O45x7LXXF7Vgn
J91M/xpVww+l934TKsopjr0drShhH4t7ZBP1rsppgprn+g/cwotAcxASWJIancxiSehgbkd3bfwh
z6/afvSjYXIOlUy/aBUFiQzfX9n3t602ib0VN8Zu7ZpHNzRIu+3H3pHtXTTL2W/D2bluK2vwwx6I
eyx4lbk+xdEtpSenqPKpQ8fHfkysHTzBCkkYoTsldAD1kERUOlXhtZH7aqi0u4Xxbd/EfXLVoVfY
QnAM4AnfpXiaEU7w0IQkGW2abeErbalewsPPRAsKRBU3M9O7SZfJpup0c5NKul1MSZLtBor229gi
UMjo0cWpW5JD7gJc644pfY3UAL7TeG3TYmZcR2eLkOwByhNYo9RfMVGCrhbVFn9U8SEZzW9iBsqo
ihs48cV2Mcv8Ro+snABU5Z5hkazIRZDhFJosQXJJ7hBlTSnYp3gdRT3nxX0V1Yb4azXrsPHDhgo+
fHXc5w6iGmR2NaMqXGBdd7m4oS6LHMCwx6w9dDQ3MK6buo21GriioRrVRpqW7uxOTUi2G6v9ltZx
Dlbfd+unGLhufuiAk+pNAiA57fnhZN/05KDVFonSEt/zvoftXatVy99rNrvtlnJ7DWZf0E4qKAob
fU4SlrgXbGbKJZVXRE2l+6ndasY1DBACQmeR8Rf8bSOMZWxL1o8mhTGiafZ9llzPdlINj2MbKgLX
iGax/gBPqTyWUayGnaLkDYBvq8HxatGM+h79f0u9OVurTLuKwF+X22kOmVyIAzVlVWF1vZ+6KdkC
eqbRSOZN29N+6HPZTKt+VDTcQUKXzpbRb4l7HPcugUDBPp4KGrLB5F18JDrJuDEKV93DqHBvETR/
nxv73m3hcFvj6Hi5Uyb7PuumR1cgD23SukFYG4bQ5pIh+lqkU32vZRrajZYmtaZn6rylnl4a7gGy
x+M6Svu5iLLPUSt3ThoDghuhZxbDuIsyce9OBU1ysc6ChYNB1NJaDxTPq2OkubXrcRsO66sFBdr9
e2xb8zT+6Fxh8Psy1XDApybeaVH4I7YGY1/kco9b9L4eiYHb/HqxE8MPUyxoi7RKKIfEK4WYBORR
mjsKGCivRn5YprSCMAr8btpGQf2R/fzarCis27m6CnuT5I2w92oqlnJTqNm8Kuw49uVpkUq7FMDf
7b7VRHXoIFPvJ1F/LzX3NobpS47UHKeaGI/sCHl8gTSKY0lzKC3iHnXMuvX0mBMyoXJ5CTvkm9ps
Oje5pVs+COYCnSEND9rYWp+WeUCbNa2f6j77WRF0+P3c7tNuDQNZ07886hXdbFYb5mqtfpqLmx6G
aritEDPsq3F6judkvhpBvx6axqWf+iTRPyb617IvYw/hG6+M0MCk27WGn02CVm7iMa3oTURCq9Z1
Z83Uyue4o2tGPG9L+GskVQ3FiGY5UrgTgVQ8gmox661lTMs+j3KHKEGiM0zJlMtufoAd7Wwcu4g8
x1R0ejPCCJGpVDcIch+t0q2fpULrmQ6r8wCvTwVTE0mfAkvzI5xyTKwSfONVQ6ehSHRG0I3wvNq2
I5dIqdbGLXogwezRbgmMqaD0HjjtYK+ue5VAqPnZUDwA4F/pozNN651rLrpXZogIQlszN1OYfckc
8s8u4WmrzPQpS8fZK9DabSnFPq1zUdyoLKS0qxqiQTn0yreLdH6tLFEQzMCTOlL0HhbYFqz9BmgU
nQ5OWes3KGLm91zldvXQK5JDE2Tf2JU56oV7d6nSbtfrsX6006L+vuICDedkZKLXVk5Tc0/LrU9Z
YiRUGav6BXabfQXxcUB4S5FzWNvjerqyNn0XIud065KSWHmdQxn0Gh3MpVY4i02n4MbotDUg5khf
4QbjWznH09HswvnIBUZg7YZ55rU1+2Bbhu0Ue+1gEHV15VTrR8OkIfdG9MPs/iTpQ/80DjY+iXNY
Xrcq8yurmY5zVFmPmu10R3coTH+ONedeFfOyoy6R3vZLXD7GdfmDVojmDYe49LIi1x5off5g0gTr
0NIi6InSCHKA/C+7TV0fYycYwKgLqtWyHuoBFr6fGKHmr06UhvCA4rW/gmn7lYZ8L1QfB3/BNHto
dO2QhqTIZpI8zhnFPGsBm+IdDtxGaH+VDTyDSkmvW6p9apaVNzfrdOCG2Nk2XCKXQ7It6JE5sMkz
yzfs0OBldrKbSOpPo6K+p6NipvpVb0xruqqt3jyYQuu8UFemNybTbnUz1n6auuRe6tZIOF9Sk+xj
iVaoiHwbksCLWffyNnIKSeMiJAdelba6J2nhczDibNl0sdm+rGn2KlwUgtPQ/CQB6h+h4cF0qKan
mGt3hXs1z3850noGIEp2AzUXqvWPUaHHXtgqSfw9PROCpugbuSdQ3087HKE+rapQQLT5dAw7nU9j
9NTFJwfNmtpM7aRDx1lm1afXkW3biNAn+SIQrd7kk53vIDMk+xk2dQoXaFHFuj3B+YwNvuWmK1j4
4FTbAo5tfy3jprR2pqF9H3TX2YITuQcT7d2tOywWp44dFhpwVSaUe94kIn3TpbYTCBgC08bpF3pw
rplxu1b918xuphvsA7J9nnbLFjmpdUVBsrtFr2OdtDY/S/ajX6PSuWpaqKubooz+cuIEtlCznfp5
B6qPQQMnTTVPE9KvXUXhIiia8Vpq0jfUGAeFgNQh+tUgGEeKUQk9YaubHfGPgp7h0HWDYkMH+4fy
+1ENRjBQljOXPvdRt3hog11mYDypqL+li/p1YcJ9RTE27uoigmSLtAnZsSWHbbSq+jpNWw0KTxpv
bNhKPo14qKgiGcCTJKw2TeKGQYcGNRgA3pgv5K9ELa+F0VdejjlelrJKWZdEUHtTbArm9FHrtFda
SizUuFABKBtbrn5aVp56+75Cz3OVlzZ1LarmeIF1V1o2lWjJ64ByHQp5g5C8qgAqBZJHCBDulxz1
KgiK9kMYy9NaDyaC3oguDyhkpinVdtpor9VmWUkPbRcZFgD0YVrlXwb6GNcznLGnCWfC5jLW9VCy
WDf0kCrJQP4/KT5KqvJXjvuph8S/J8V7cZL/df7X/5MS7zj/YRlY2J8Y70hz/pMNb+jqPyx8Ci1L
OPg7GTb//n+x4Q1I9MoFd5M21HGTv/rfbHjb+Q+bOrfSDaiyXAUYWP4BG55BfvFsQfvvgq26wM0W
R8EU58bBcKFEqhnzemVgswT64lZO/gAzOQ9fzBIx/kscpdX3X1bm/l+qm/9RDiQP1K67//0/z6z4
HZ3nypCG49hSIBVwzrtzJLMdFWGUu0e5uYs2j5+ub58eLvVeYoXeTOx8jDOfGLWMVu3YmXvMNp+/
Pkeb63BzwZ/NOEmT/ltT9Ps0znzsFqcuGpAi99htHz7fPN+n/v3qfdE3l6ZinCQ8Hw10musvvtdk
U/liLwx0pTaG/xz7TIYS4gXPp38sqD8Yxj5TEoVmbOhpxWfJwonq914WKPzX+BQsb6TZeqEofHqD
K/lEFwVPL0ZCZtvDTMTr4b8K65gVCjxr+Jfi5t9aqV74kucdeqzlv5Z53d3dKW9/C9fp/3GIk2Dk
1wUGgR/DnJkXm6+x99xvbs3NpeU9ifB+WV12vOkKU0riS8OB+oAu5tcx6igkilWy3+NKNNGCiYa6
TiLEpgF6v//4gJ329vlQDsAlPqUGt8h5f5paC00YQk2/x1Cmeo5s91gSeAZQerPjBNttAyvpUjvF
s4sEMo8hdOlyoE/yHsc60/Fhb5KuGQlGAHAIE1VHumEjrzkhtuWRd/hSk0Vxvp6nAdHyny4Ty6bV
zOnnv3wz4OjGbE1UwE2BuMbEhwgWT+t4cAakP9RT42dZE+77FF5t3DfyyrbbOuiMiRqLihoy4H76
Vtd6W3u9YQwebHjXz5NkBpNN5tXX5pD3HK3qprMLdSNDqr5DkVRB1NbuHivofptgvHKAWFBcabCS
KCEp4YuhaXa22VErlfTGBH2COSOLfFuPhb37+Duftsyv39m00FERk9o6RsMucvO3S1D1BQ3VqOHs
BLTBncpPOuNqGv90FBvqrkBt4QgdzdRvzWU0kJlMXxvaZhSmN9nhuGu14ZJT4W+fUxm6JaVyTMuC
BqafebeRRpGdL4W163vVvtZuiZSxsaenwZHGBfOwd4aC0Y6KiFeZZ/a8TZyZhQUW1qG1WyJZIkHS
spcFkevWXa3h8eMv9N5QCpsH21I2z799dipQUrhVIvQT3BjZ26a1U2QzZbxDxPxnfUd4v5XgQEgD
4N8xYGydLSCZ1FqHsKp22FTZ2xX3Kb/Ptfhfkd6/vYzPrxYhEPUJzh5bgfDk3Jw07Iako6POqX2O
Yf5d1sZKqppbkE1CqiTbFTnDk+pGlV+4oU9v6a9b3SLOsXTdtiVet5YQZ7PTzVind8sY7qOIPBeS
W95+pl3MlO1KPUk+9bZsvyTEWkgajA6q0Mef8fxy43YjFLMciOvCNNxzu/aiMOlPYHV5gCtUE3kr
TiN2MHcV5FJAHv3RHFVk/OFKW1ylpyNHBKiErc67XbnFDHG31BwoO1imcOtGn2sHVh4hPmo8d62Q
KuDm8/FEz28Uy7YMHg3+42Ix1XkjBrsI10LYbhUU5RKBotjVDdT65ILr6fmp+GcURRQrTMfSmeTb
e8twDMCDjApX03fFlVGQbDk5Sj6Quktdvs/3K0OZCFG5JElwpe6e7Zu0gumMQqkO+rmSlAJ7+lDv
0D9WckcjNKx2kK8xPGByeakHyu+z5OW1eZwMYRHdu6e1/uWBogNlOGcmVoiTDsWwskV85Yoi8TCr
yW//9LNJi2gawqDN2yvPzz7Cir6KbWcJ9DBsb+0QBhjg+Xwh4P19c3D4XClIOyxUPOfe9pqr9EgW
3RIYoOW7fkraQGvK7388FYgbXOpKOBYpyeko/rJqHayIQmnpFNSVsW7TqQL6TZN4+PvjYX470ayW
TrSiTkEEGdjZvqjcGdjCyKcAs1bzTg5NeG0C+N/Ui7uCTM3Lj4/HOwti2QVoVPg6OqJGhM7nvsiG
ndfRsFRz4JRW9OBg3781BIyNtCgav1FT5vd1b24RCjiHXiTVhU/3zl6Uhi4RH50k2YZ++vkvq5px
q8nYHOEQ2PTqDetEA5RHarChlj2+fDzVd7aJZMtz3Li4dP28K2Wz6EVejsYURAgdcpgtoHIKG7FL
bhrvzUkQKSDF0dn9/6i8f5kTxVmRpkItAY11ym+sqOwCtwRB3lcMVh0+ntV50moRa7F6roAzqguD
9pRvl7CD9phIkWsBvjzC3SE3adx7XYuqV3jr2i3mYUX3JS2U+zyFrvtICx7hbhvq7vheDrlKL9yh
/3TcefMiOraJ3s7UHWW6fNOz6yWandRKJ10PItZhBG2dR7Wn0Af711xjq/WbHifLLf5sWQPbjohr
l8UOznQWZqByD5jeQ3RBWDVvChwjcz+G9vVqRMlyb6LDS/2P1++3A8CvK3lGbcfgLf1t+WZHpkMh
1iVIpSF/lqGmw7Qzh54CvmlfTWaUUoRzu5tBTnJr6sulzre/PQSn8V0X30yHr+ecp1+yH2rbKpol
WE5yQbNUlmdMY7IXRdF+pp9Xcg2FObmwaX7bogwKviIMZeu6y2Xzds+sw9rPdI1YgpO30tdMjfng
RVlXYe5klN0lI/R3RzMUtDQmaSh1+vkvB6KesrkdHXsJyjEZDzKVXbKJugbKYWzqF7bfe8vpCoJ1
nnBE0efRCcc+nCjCLEHe45I2kBhxTS/JEKgqmSDHm/N2lhLT9I930T8ByPmu52bBRULHZMIQp9/r
lznGhohXNKyICStUnM0a58Pe7EV4jz5ksuhNWAb5Atxby+yTjoHWnTU726gUmSfiFmr9PCY3BskF
rSryqDcvhE+/vSp8b4I1GjXbOvDW+apoidTySUfOfNJfeHHZLc8A5doECfOkBNDzS/nFe59BAd0B
7tp8Cnm2HKFEwKVPhR7YuZNT0SkVyoOueqmtJtoOLW6kNMG91F773UG5CIEg4dYSb7z9Brg7jZod
m2vQ5BPchRJKBJwis3kykzZ+jIVOiSZFPXGpAfQ7+xuIQeA8QyQOlHqGT2FDR+rTJ3qQTAp9GpYy
8F7zcHR/4rPXfvp4p70zSTwdCHQcSxE7irMYVZsVFTkpF8wHdI1d1OPYYyfOcEuBsNzyewzQg4bu
TwO50ztGxGgSMRrKOW+S44z0fhGts6KHpyywaQ2UaZ4+pTLafjy93x7pfwbiNj4tpMsT+vYbunEs
BCVQNCoppWPSnizAPGq4cFzfG4V6smJSJk/mOdCrowyaqZYYQb+21ejb4VTqviFtfKU/ns45Fsvr
jJWLCeiFO8jJeubspi0d+imEGTxKU1Ad3goDg0+/RuS2eiI6LV9c6xV0oWRxsSzA0XJTt2YXeRhp
S6TDU67LjV4jNwkSN7H/rNMJIM3pt7NwvuFqBrY6NwCDc1LW2K8bQZq7tUIJgUPKzrFilPUfr8N7
R+TXgc4+Kxkl8h3BQDYCk5PRcaPpm3pu8kejbSCDfTzab0k5VxykFIqvrkEQdn4gm6aHZJhRW8V5
W6KNQRWIMZsJG2MukDd18i7BN9nHTAqT0Y+HfiecgPNPaRVVgNDV+TuwhFMGZZq7YKFZ1bPtrtiZ
wiGZH3kXIMJjDKlfR1oIP0LZGImPOU6yH/8G7+xt0jvm7hj8aZ4nKtKshkY5HWLuIs0rfEW7bkKr
1eFt8ccDsbNBq8iYLdc+R3NLWMlZmfVI+5Fh+nlew3Zf+uLPny4yFCIk3lbcl5yz4KETw9SrGUo8
hAwHhL2YZuWPU1L84CKKMyitofX544m9s1khpsB242RYlLnOhjSzCnPGOJdBRYXbbyPZIeHAqZYU
8FLbynceZsUryVV3ipnBGd9ed0RGLuY3hgVY3PdfiyzCY1aF2uirpsC/qIWrc8ly7rxqczr0iqTB
FBBMAU/P0Vm7avFaMCIrwJW7kTu8JzB9jZsiu2+NuLlap7J+jJpo+Nvq0Q/Au0uMB4q/zqUu9cY/
Dn1nQRPZNKAgcYLBSp9djkDldgEB2QnGflCph36vb3co3poHDb6gc2vorSj3OF72cO0HhaVlNpv2
jz4StDkws95JOUHlaG+dxM1e0yjGdq3jBakOCKoXxPZ5G7sIG0T/WpZJO3h4opuJH41Wiu67XMOn
Cg7QJ5yXi1u8PLvms1izVkC/NOa7wpETfjadQIkxAj85ezR2Yb3T8OTFmMPU4HjEWdO73mq1FiK3
cZEwW93C+Nm2Y49/uNZU17FpwwDJJzN7bRA4Y0Rb9BJ/q7yrHu0BKvAm7TR93dQdxNZtZfbWj1G5
E3whPaQ7YlMaLMm0aOrzoJBHebY1Z62f2aPm7mZOxuRpYzq3XpGJ8I4qzlg9poI2Sr4UqIg3GJ5W
9k6kMCU3FkmgsSka1wy3a2nNX40+1vq7NBnam3GCYr5BjdN+xdBW8htLQ/vW4YHiHpD1T/hmK3t5
xUB8eK77EoW1gEv+LHDO+2uBg/cDb09odkaurQ8O4maTj5licrmGplpo50tmRxg+2+IBtW8b+eNi
hg9tomsLJPbIeQxrGxIpPejh7ZWntlhjGta3vR6OMmBO40s1DHZ45wwRr4ftpHqzzXEWux0gdECi
A8+avVZMWrvFdLn4OiERF3vRuTmu0TjRbsNmGn5a+rhEKH4iBDP4r8QGDhy6/QMT0on5NHVZXsVF
r5eeXOcmxhEjo3DhWANW1uHAL7TrishtdklJVvqgr7QkgEvSwLN0xhmWh5sLHWZekS6j15v6ZGL7
MKKrjIrYDKAyVvp+Numo51Vm0Qk/aiaskvFMFT8q1GFqkxnGJL1MtmNxdLU6/zYXw/yDEHI9LNhq
IKAxTDwbbLNpxa6F1PI9cvXquyX6wthV7ZDDEwp1rdxWi0tfhEh3YJx3eYsh+IRTvU6HkiBjn+Ha
qvcTlF1NTGjSdCxifLSahbWNeCT//l84UUxzlzaC57M7/dOL06pNtCQwxj++aN95p0/WerYhyURh
ip5+/kvSlIpaNVrYWYE1CbQkrZ432Tab5/hzG2HtuIlsnJDgUUbEtFhxXUr933kp6ZAB1AveBqXw
vAhSCC0sJ702g55r8ralruAXWGP6H0/ynYCdrPc0P9JDii1nk5yXoReVKMzA7LQRSh7xAS+/q+Pf
vdF5QbF7Fbn8Hsulq/4UTOSm53mmeoU3xekVfbu+1lBFp1DBDFDeYf9dJvay74S+Ptq1K/czBkx/
OlUH0gZsNveUbZrnL0uIFA2uODYEa1j0GWRRDZ6UaqYar59sheCvdfY67+JVI/z9eOjft5K0wFBM
FwyRqtb5m01pyEAZOJ864uL8vq16Kb5HSabDbtNPVqMA6+WwHUzu1g0OxOpS7vkODAdwS0HtlLSQ
m50nLvAYcaBx0uLgJNgw4c6DYYBXJjjCISYnzt72pHQoErSkEwE1gZrujphQwG/u9P7F0pEUXliS
38MYCm5gWtT0CYHZBm+/fqYlDTx8jB6aFhvmjepadbV0hn0c28T99vHy/x7HMBZnWVEMk4pU5+1Y
NbrEssJ45FC6YtjG2EtsXcMcbmJrooezO8YX5vb7oSJnobDPkoNcW1K8HW9EKUGHnNUN3CTN9vB2
XEjEa3Ej0sXYo/czNjjiX+qd+86CngBCiP3MEdLE2aBCn2FQ2EIF3Nz5LQ85ztjI3rbRoOsX5vf7
1SSl5MJgTzj674WTNood2SNaCCq7NneaNWTHHiL87o+/mqQ4o0zgWurN5/GXEa4kC/UAdUaHs4fQ
V3vq4mncJpM+cUqN+AKKYJp8lrcBH5E8zAgqeBwV0Pi3ny3F6G6aydrAhs0qB/pyuf7AMwR28FMj
Hip6WzkHmtJ0NG0yEBTs0THEd93UyvuEjjoCQ8SZAiB+7tpzuMguQvErivwmNa0SzijWYsO+q+3+
IcU7PbyV5WJ96cNFvZzc+i/RHN7ZD5TryfYo47m2cV5zThaT0NLuwwC37hmjFyNsYgz+2UCbJbIR
+H38td4d7kRE4NFyTlDe28XTOlfVK/ycoG4Gd0FOWRbaFtS4fYYSXml/nEZCmjkVJw3TME/36tvR
GsyqNIksI+gLxMd0c3G+DE7RXmAEvbPPGQWOAIQg6jLnNRnVMkKeL2FQORoEdy2jW8GLTqsG98JA
77wPLpRoKq28E6cL8e10MmmNjWPVYbDKBAc1wmWT6A89WtsNhY1TjzNtUWXE1wmk1UugwHtf7gQH
kL6y7em/8HbwHLwYK2wzDHStT56JiHrzc5aK8sXUoPE+//k2ARrk6SeHhdZ1hkZGNOWZ1DxqgdbS
i3tsUpWiTG30w2io5M8vEDY++C70B6KM38gxM1a7Fs5yQZRjuZaPfY9o3Zx2fUuPF47HhVvxnVuf
YgXsTJA0Cr7n5WS8N/uZTtRaYMFTuTP1hu5aK9Z8XZYjNq9H7dAie7ywc35HdGCTAOnzvAPn6OdP
Wz/G/czbreGCUjg6Dhx6jINrY3T2dnA6rAod7IAVrobl9E3D8X5vdt1iXeir+d7MqfNRKeJ/CxT2
7Q7KytkpbKw0AoDLwghwcIO+NUY2Tp+4Ay26v6oo6nBfxYv44+303gmVsIH/hSbBcHk7MkcxHoeu
0IK8WZ2rAg8BLyKdvTC/90ZxOZvUvwhXASXfjtJp9Wq3bsWXzZZYbibqcLi9DaqTFwZ6J1Ch2HYK
0Ch9U6A4m44zKosmITHTkaBJqeprD/OIn1YE5tpGdPD4ePXeO/kcC/sUFVF7Ph+uV0ma18JV8FY6
jJxx7qT81OODlY7/F4eDGvqp9gp5jK1ytkVoKrro5pDj4Zv1kLgGNx0eaCRuwTcsEN5sSqtmemmj
1J9fAtynOKQT+0o4GGcDrxVbv1+Z44CNcAAsi9rXWJ0XrDjBQzDA2P7xmrKWvLeSGoH5W1xr54Dq
p2QyyA0bNU+ITGmJXQH42HUXPt8725IiC9eoDg8ekPPs4qaUXwpM+lRQp3Zym5tlfBycMd3/+YQI
wQDmIBiy9882fwQ1YKqI5IMIW4ArlzYxW/TW0V8qskv/46GMdyIw3gYF7Z8rzWWnvD1oZl63Bl2l
VJCqDndT8BVa5ZkoTVrdQaEZotLN+//D2Vn0SK6ka/gXWTLD1k5yQXc1w8ZqNDOF49ffxz2L2+Wy
MtVHA4s5o4qMcMAHL0QIpsYjWDp0vf3G9txPnSHjMzLW7g38x86z7JErcqGtp/9F2lZQ2Cg7sb7/
aD/RKHTrBs/PboLrj4ptqsTFMe1sIj4etPbGWuycTQ9tUw7lel5etIpTQF4O7pfRhV4LlLLZFsCh
3MoEO2srQkw39tLucOSoXDtc4C+S8dSAAVgZFtGi4uESawvDPbAl5qe5WWBSX//OO9ecZ7lE9fy3
yUFZf8xflRUYVB4mcnxmnC9g9QqB5ouhGz6+NXDICtW7Md5OUZnIlM4gUGKdf21jYVuZZihEg3fp
C4mFaDnoaBqgjmGiTxmpnXKy6yjO7inz9/m5jPsJvnmFHS31UCQCbxyoP8n2Js/gp1CLMNhVPCqb
E5XNZm9mWJtd+mxGdM+jCNMiol3Wyeuu7ii3YueCtk4kFcQUlSLP7ydIm7+Qfxs/I91coy4wFkhp
ugJFR94FrSzP6jA6d1j8GrM/4oUX3bjV9r7YGl38Kc2vncnnX6yK0lioMoku0JW7X8jIpV/UPK+/
gJfDtbDKJpSmru+Rl2ePVIxOOVGxR0q7vQrwb4qsBJY3oAA5t2cT5vOXCL1U9QC6ohiOPRKx+QFQ
jvlO9kh/3dgyL+9WVzVokfF0qGueu3k2RqvPPRnlLnGV0XmBiFH6PeUCgN+N92l/IBOwIy//ikZ+
vrIJ+NxxiF3n0saxi8poUYXjYIob03l5vJkOrwSANYot7Lnno/RFvJpI9YySJ8VJk5N5KDsQ1eAS
xY3tvTshUiAoSsARAT4+HypZ6jEBTexciggQjQeK/9Lo0xhc3x67EyKMoHBIVYeo7PkoQGFV2S+2
c0mcDjV3T2uDblKRm1awG/sPQ5FKU4zEAOUFGFY3YjyPmplSP1dFgKHAcmxQ4AvkUmv/ZVZYkdJv
cnn+tpu+KgmwoaA6F5mITxpgIeDScw+pvplvPG0vD/SKsHJUKCfAPwg4n68ffndpLm3hAOyqhzDV
KveklvkcCK/SYSQZ1j9fIMyJ5AgArAGcbFtbQftWr0AXuZcKiYi7Gkt4tPNlf6yMfoJxOd+68nfm
x243OFSuzr+3bIUqrxICB8QYaXupTyOt7jfkbThOROVk/VCjOtNvZGI7OxKmAuBNAHsrbWlzxGJM
7fJRadwLZoOLn2Lj59PB/2MY3ty4G/eG4sMRHBBqai/gXM5QD+DHDPciK+neJdbQH2gBiUNlVtON
oXZOM1VDDvIaAq0h4PN9gqmiYQ88OhdjokqLUy+CNwjK3Nj3e1/rr1H+vN9/BQQGxNsGT3D3wtEA
fImINz2/ZXq/4EVxEVhL/4fdyKanIu5wtRP0PJ/VTPiGdXzHt6oloiFV7b1ZbLEgfFhXJ9PM1H+v
sbiUVwCCe2wMykmbS1FxJ4caX+1eHOSSj06PeIoNII8ul7jF+Vi/yPPogiIwDNW1jU4V2NsMhd14
T0BQsZadCvEZ14lDbrIj81IiNDcb6qXBpgMHAluD09/pP6/fljsxPOMDT6AKAriOfsvztR1qmSeG
zdrOTgYLPEUJ/xf6cSOmManrIOuk2339tLR5N59djGtaAiCjf1faen+H/dvabZ4TzIOv/6ydcIK7
AIQnbBQwVduYq+qwyuyE4VB3shbUd+xae8y6yPk2ji22vbSdPVSUjWn8rbUWLeDro++dIrpc0FEo
scH32+y3coVGtx4Br90pq4oZ8tGQfZXw+ih71wKbC29h2DbgQzZ3ehI7pkgV2g5O3i6vOrRhj9kE
cssVzY/rI+0E1CuFmpfqD6+IfGHzkTlSkgKPewHyML2eK8AagUafww5EVdhfzKrPIOujqRqqKsm2
p810ewds8a7/jp11hcjoumtPj4TiRZSG8CU0mMW7YH6NXHTe4Fi5VP8MzbeZLI8J3SoPdOH2Zu+w
RMHKV0Mcv8rS6E91BBT24g633AjXVdsc3RWYDsWCLsNabnq+qijMr7gKjI4gGdTRoUARvkV4v8Ov
rIjs9A6xw/bR0AZcZK6v4879q5PdMzvYli87H0tH572qC/ZnkWsPA6uN00wSP5pxh7Lw4to3YsTd
/bPiDYH2sar0nZ/P1KmxrNRyjSqJaUxfcjdqHm2sD+mR0DtI5kgcrZQYFVKqd+7zrIR2hJv5v0+a
9gH7BxK/qW/LJ8IcpOxTuljodudf0C3svbPtlBk2LpVhGkf+B6Toro+5c0QJwRE1oOHOu7p9eCh7
zEbp8dC5gzMGnUS6zMD58pR1S/0fhmIsSjfrNUyU/HyJDQvVvdFKeOMAMnxA9d/81XM5W35SWnF7
I0beuV7Bqv7/YOtB/esBV9VZVNZCFmOPiWoGClH4l1FiRSSAjyHMhKTtE2AP1/FrEMLicn1V964B
0o21sQ9vTd3eRvoqwuUtintR9Ll+hZH1/ABTQL8RMu99O3Ko9aLR16LM+s//nmNOPNGMC9frYnVH
08BdBTcd85i0TXRjOfcmRKWUFjJA0ZesGTOJpVQLoq5ozHCwQAPs4GL3+h9GAYK5ZtdrI/cFKGDI
4NghFXZJ8JQ+y7ysDzJtmxv7cIdygwslbUHCYnUF3W82IgVs0Ui7tC91WzRw7bT+7WIoHhLFJjU9
M0c7LlqSc4PEzqFHJdtH/xqdX2+maWmuGkjKjIWU03avygzh3Uhm1o0vu3fvUiek70vmhULI5hdG
0xoqJpBTvUwfAxSokGc/HNUqUY9Cs9wby757+f093OawwKssU0x27EuDAt63aDCNnxzVqTyNdTfb
QdmZ+QWpv/o9xkoNpT+6reZBYLTe3Gg37O1o2EVcZmuTmKjo+Y6uTR01DnuyL8qcDZ+9REsD8Fvx
69yqkhu7YG9HY7cNlY/SFyHwZon58olduThtzapiBKBKJGK7YB6vXwR77xiFfo9CFQX4F2E2MOo5
dblmLkmyOGimuvrBAKxFmaOunlqMn24s4M7GMdgADooKDhX4La4H0lszNF5kE9bL8T5Cl/nYyVJ5
xQqIQFgWXgfgpm4s5c5Xo/VtEFpT0qFGtmmh6rkXxS5W9RdjKCI/rxr9MM+KddFHK70Bot5ZTzgI
AGfW3gmHd7tTE4kyeZvw1bDTCWwNP5sJlfozGtd5AIlvOFz/frtT+2u89Z//dcVilyCzKcucC04m
adCluv7KqXtBhtBmN96M3aHoZhjUjljL7d5vhFOM4G3tS9mgQhUDeX09t8r8obajG5PaW0Qe+5Wd
C0qc6Pz5pKjy9y3Arjic8Tr1o3RucWt3h3uJ8FiQAb++EVytp3YTRRrAV2BdItKw0kmfjzelpWJI
Y4hDo3OcIhyiqcKPSdPqAMHh+atrC4zaqQi5OE5mhn4/5FMWXv+OO6ed0gboDHpTBLTb6hx6iyrv
rxuHY9NrR6sh+eMNam+c9p2gg6sLNjIyHisWZLNbLL1Ii7Y1MIgfhuYBNY/p0cZM+9HpbBs3oaH2
DqzQgJbp4MVvr89wK/tD74MuHj1aFQiKRUlu/ep/bdWBfL5URJWEiVPjcyAWcNd0g7ALfRj7GYgx
SrnUB0VDNommS59Ed1Yx0emclLLBfzsazXMnsOM5raoMOAK6mYPJruK6+cFymw69BG1FKjuz2d6i
EOwtnAWnhrVb/7PtZ4+gyI0GT8pLTBkXex5dcU7RmCRPRSqHO08FrOTmvXp0ltI9Xl+3vWPHI0Cn
aQV2vegmRk4dYd8slItaqvPBG6V+jkpU3PJazDc24d45AL6z6iUQRb3MMTh0allJ9OfGJPfOLYgP
GYB0LoavdmToX93J0L4IBacNP01M9yHXyIBe//t00QrT13yOZs+202XgFtchBpuEroaMuud2ESaB
8Y8eFch/u2WAX1BEoJmvW+tTTkr1fD/iuZ02kx57YaMrb6Ulujty7vden1LXkEbsfLg+sc2l9mc4
Th2FlJWfTMv2+XBahdEuuldemMURYoHJgL/2rGiBl0VIV5bSunHWN/vmz3gI6QDnWVVaeN+fjze3
XQIcXnqhFjnlhxVvjbqWUmufm0oq3Y3BNjvnf4MRqYL4Yv+YzmYtzZHSBompG8JsS6NLpUemFRQV
zqMtxauRyn8rEP4vvRaF2yQpXvejrG6EFnsLbNIlpMqyFja2tGSpZyY2II4T4iy9PMaL6RTnqdf0
9ghbrbpH9kC8v/5JtyzhP9O2wNWhKaTz6hubNTaFE5V53XhhgmtNfwFEVMgDr1ckDlJ1nAkPDQgr
lZZauj96tIsPGjDGn6it6iHpbG3dJ24ef2jSBOQ+zlp57+P9M1Q34ufN4/LnZ65A1rUlQxHX2Ny8
iisNI1E6L2ydpHqv16L45UwI9F9fjb0NR8UWDhmtOcBqa+j31/3u6TCCUUv1QvQtxdemXGzfiRZ8
NfH1aj5cH2tvRmsM6aHVA9Jwe5gwt6UlDlA6BM4ljjYuFPdpk97qqO7NiBDcozKLrix/7vmMeMjw
Q1hcdnU2o9g5yvJc1rLBLLC+Vc/fO0CrfhOAZDDQ1F2fD2XPPZa8BCghNlarTYg1GZ9xz6reQHmP
PmHvnCD16tCTxGFXwHK0s5q6z/VF3TtA9NC0FVBCo2u7qKiUmAWoZBhCEhPXACJXi6Fu02P2V1iV
ouJ5E9+a986HBC3KqSUJMde44Pm8MQPW8A7W7VBLe/cABLa9GEWchNdn9oeU8VeEt54Ak6oVNUlK
aKuc2/NhzE5zlQz/HWywship5Fr2c3eEQ5K9KwcU7I4ZqmfuQetb1Nbdyk6aowRX0z0BNFmiUKYW
TvAgSxXra5f05tMYYSfg82DHJOSaHJZXHkhnXHKdpP481Nj+3csxowC3eE78czJRhPAHpcLcFvvl
Hrc3nKDMSHG0YIRzCRWo14wixE0v+jhUTvbTHfP8nSomMCVQmqig6OZYWMHctdNXFWaJ6gtznn/M
g1nfItvubHoo4bhm0TldceTbTT/jk5jPtRc6bgcDDDOjUzUZwMmHvDpd/yybZHD9KvB1kAmjT0at
39kMVRVL0tmK7oVL53oBQiYYhJpJdtCUUp4tHXibUJdbwIw/giWbvWDRbzQRqLG8lQT/fC/UeKM2
ljZwaQ8zRlcuwOtg1eN6VyNXdYf3KcpbVTrJRzG11mvZ5+WjUubK68HOMdSaPGzbBlO3v3odJg83
cqyd4wB5lMQYliolz+0+5eGyZNZ0UagjQvwjUiz5ZolF+1/W3aE8TyROQLnVxcqM3hnS1vVCpdZl
mFHyrUHto+Xy4EStMYaZ0tc/2izXbuHvdm45QpH1gSB50Qm6ni99pxcdVhYTBrIJXgKTh7q6RAAh
gGhTHXHVgpOLoORx0GLxtqiSW5DKveHXpikL/AcCsdlvso+XPM4ULxxjawwb0JyBkhXlpejG5q7A
RA2V8xL3tXHWT01h6TdqA3vD03VZuWmEZFTNns9+0eys0NqUCNDF6VUlkHltGbXK0jsatm49li9a
gY9f0YIqcNTyRoy2LSv+OW5rT21lD0Gk3wa8zHdxo6qIQjNX12BQ9NVT5haZdhjIKp6E1BVau1nX
/srknLDxcudLa+FQj1HbrJ3XHFlchtxJvkYRVrcgUNP4CX0rFKiv3wt7VxDA4ZWogNU48flmobrc
wcyL0BWSb/tV6JlTYh23OMOqHT4frg+2c+So5GoQjxAde/nyOjFgui4mDdDnJg7Ifq3ftlDHL9dH
2XlbIQ2qpBzUT3jr1in/FRzhs1moCu3sMAZEcvEAfX9IaKifQGgqajC02Y0C7d6s6CgThhGYAnTd
LGFuDF0zd4kXopsQnZFKTbMjOrtdeaN0sm1er5uK0JLUmBo/xeAtTBmuObKdGYELzGYE7gptsV2Y
raPxVXGBXLzDZGr63utmSdZsW8M3ShCmgrMeTkx43aTNXeY0FHmur/bOBnr2o/Tnq53GqaOLunXD
YuwwJkjb6I2eFrh/qdEtouK2Nv2/BaAbxktGVZng4vlYLc5VXd3AqxZmRDkiSXH4rvMJ9X6vQfVE
8XDKxTCLI5MGlHkqMoGquNWO3J3wirqDjAWX7Y+I7V/bq8FgK1eangif5/bRtBXrMHd1dFdIfP3+
fW3BZaw6mUjOvgjzK8woFqtkZ9XmEP/uh2k8Rr0YPmJq9P76SDt7mI27IhlB+K9sxOcri5YdpqTF
TExs9eYRJe/6rewT50bBYedkMgYpuYdwDK/hZhQM/yq6U0S9yDfKj2oyIGBMG/4pZanx3sap5/v1
aa1/cBN/kE1wrQEPpc2zVTAesnJwYrVyw7qfsK9w5jb9WggnE59Bb2LmYNZe8k12aDiJYuSJQuTU
uHVA9nbtqmdC7xoWFUSmTUCsZb3TQ85DxT+hwhlbTXTuugZPU2o8qAFEpABgyD2jkkFDHHhvVoa8
g4eO9tX11dhU1tbj80czgv6giwnmNvFZUBRwzFG1Qi8xSBVHF+daa8YcWEuWQ0np6c0ywlGx0C64
8RxvKb5/hiZQo27LW4M2yOZOdhpZYNbVYnnmNI48mqI3T/ie4aSpT7oxPdSR2WAmqLQpftlG9D4Z
nOh95jny1dLn+JhdX4idYNgjNSd95hKhALzZh7gUVwmgBSvUy673k4jvg2lQtqp3295Ja7ADc8tO
frs+6s4Zoy8LZF5HBJb8chORcaELA60QOyxH+2srWwxl8+JW02fndgKRr7HpqURRA95MjbSyUMue
qQ2IdtyVqmhVv1rG5bvELag9Xp/R7mCA5FdJSEr52/s4ymJZVNlihWpW1mHl9cZdU7Xy4PWz+e/R
OtAT8P8WQRW9s828OrW0o8IWVkgVxw6sshlOi2rdQl3s7lOCVpWMhWWksfT8HhRqaczRklmhNAWC
Cq5alcLH2yp7G7XgAINWatnDmKL2FNBLTl6NjY4DX4XLYRFUaokYxr+vMCLzK8WC8il47+e/x6PB
1BdLzk7V6+R+orBUI/I5xflBnVxM8a6PtrdDV4r22jVc2yObU0qt0hTS7e1QoV0eDCJqggmh239/
1UjwkRVAupQ4ZHv6TKG5E744doj7HN6vhjXjkNsuJy12bomV7W1QOpG8Z2uTHAbg8+UbCXispmIo
10iwKvRmEXoZIkhR3N3Sdt5bO7YmNyj6pQg9b9YuSTvMMSm1h6qjlHcT4x27VjQ31m7nMdHWbAVp
JaokPNfbDUGpxPVqkyOXlt7PAZ3UKIjkMMw+tn4LZn611/8kRrIx5S1lgS5NXeUHw5wpal3fLC8f
c34J/GOuTyqDzrYG2ccNULFUs0K82+rHKc+nhkvUjqE9VU75gIOPfit/2BuSohIoCPIqYuDN5O0e
y2e0WTgNVR5fVNT8u9U1T5ziWuD2auCydn2OL/cP5QFthYzyfFOk2TzdFNGn0nBTJ1RWp6ys7OIT
9STrWHVgp//DUBQkkONfi8dYwDzLWgyhGsWcW3ZYYFBwqku1uJ8jVOZbLCJvJCzrMj2PipgVQATS
CTjOIBGeD0UE1mstmL3QaDq8lCMxnZZh+obfoXnMEdbzncSNAuiP9R2umPotZM/eHqZBCaJj9ckB
8rqZqpoZSiKM2gmF5XVhZ8TdO3VKtXt1ivqz1mrzWRodCkF5VKEfhOP9/EpW1T+SvQlJ/tcARt9l
FXPdHtgp62AmmrETqkCST7hHLoFpLOjB69lN6uDLy2GVeePr8rawobYa7LKeXSfFixDUx2IOQR/Z
+o8iSxaSFld5X8R1j69H6b3raLqGQlT4r44otD7IQp3vO9doz2M6ZW/xeRe/r2872K0vdwPbm04+
5AdrzZuf7wbIXkwdHHoY5bE3fSP8asw3uJJpSmAohtOeTGmjSONEAFEfJJmI7veLsiyrVmainUQy
dk7jV1ar9m9TRNky+03TKFXfPFi5aeVPRPx9emxL/rw/YQKJqSoQ4N9aLdz611LZQ3xqtdJIH5CP
yvSH1lNwuLRSMgJ/tPBZv9PrKVaQC1Fr+SUpPGzu7N7EyFixvCU7UgGLs2+OiV/eYTKW0UAw2YDn
PbjaYAReE9kmesTzGP12isTG4AYkl5gCWMdx9thPMw3wLJpo8k6RjUdnbtbjt8JOshw1dNsbDtCA
ew0vdQsP6AobvgGKl01Pone6ZHmdZPpE4V7xEAnru6y9G5d0xtdZ4pzmpza+fj5sRf3JTWs6KF3f
yuwOK2INM0sj7Yk9mxZkYGOL6Xtn1diDpjou3wcV7+ze79IoeUKUsB3v8rRFTyKGYaYfMf7ql7s+
9ub+Yz4ij2QfHIrjzjc5d1p8qszeiY4Ngq7LUbgpmj5+42qy+NSprds8iAw+zf2cWUt96jBH17/P
dSmw+BSmPQWV0M36mFZjbvp1l87dG5B+KOsWUi5fu9aqTBTJouLdsDSF8l0zyvoVWl+Gir24U1lz
2Mse1JE/2rGKt93SjmrQmoZ4mDqN56GdBuu7M+pW9KTh7NyfyqppP1l2O+UHHZMXy0dXTcfRuFF0
PJcsPG8OelOp05kiG227xevjD0NBeOtXuhAPZat789lu2D9vrToqv9HjwPmacn2e+JOaaJ+XSFf6
1/mwCPSDtGowHmj0GK+syZZzYEgz+zladtx8TGKkNM4UnOeHwW3q8knyJiTHNLZ0HF+nfOn9wbLF
XVkqU4QhZD19dHjuvQNidvNbLbKse1XNlY/ewr8CUy4Lj3DqwONckuhLTV5n+WoX5dNhHhaJe6Cn
VQ7OSqmTyMAbi/pbSTM3DkyzMZ46qhzTvV2qoEPUhTn6RjkaS9AYrcTBgQvmgzNXw7ehd0fcREtU
6w7qgNLNfR51GB8jX2SMl3Qaq1+gfjANwZU0/156Y976+HOimdyQj57kYKffUmsVT0SxzvJttXBz
dvrsfUj7RNVofOUaSmLTKN4oGBA1QZY1ae97+GxjjdfaqXYykzrxTgoNmYOnkIcfRBTFHwC7OBpJ
XlpW4ZBRCr7kRtlE/EgzhdiwRD+H2dXag6Y14sMYL3ZyANjuPtmRUkISslcuxBuhRfBPjTQarRPt
9RhDXLNJBtKzUVM/AVtKeSthmtb3nTcrkRJ09uDgfT3Zbhs0iWW06FoM7CnUyUiw5z7xotWE2iL0
Gw1DeevA6sdCyDCGD+VAo++bu+RF5i/9GCWPWpdp9keRLVhcTlU5BGmd9EMKLwzpwHuRx2gGOthh
do+Z1Th1EKeDd0+rfMiOseItj42niu9TJimCuaaTTUGmtThuJvmgPknHw1Z16sDRcpUW5g+NHkge
RIiPijvD7c3pTCeyfxBUAmy/UKsGvXnbsHNQqY46PKWZcFfkVNtiJatrCcB0bdLW+6f6NKdtWp9m
c5TzeYopzj2NTV+8UuoIrMAUNfl0HCkpxWy6crEwrk7rt01dae/jYmHFWku27/o2r+ePWjJGxTHm
fnktxyFzDgjlqF/txm1fG0o2mL7R4+MaYp2ObvJIXWrx8WaTju8Og/PkCDM1Q147Z3zQGpnEb6x5
GT7LTuF8GLHbPXY2e/uU8CCE2ETnbqDaAOkCT5/aJbCNQtiHyuIgfUJjG/fF2Ohj+76WWjrjgyvS
+lOi9IN2NrWse5eMS+Wc+Lau94rXfhkDO7Gn101UxyIwymmecYFwmiro9dIZDkbayRyres1x/SJd
enzLW5yDA6cupvZU5Lodn5qKeJo3ThuLo6Fn5RsiEq0+WaXeZUEaT2qBOTiKmiM60ppfjXpxB+vC
1HwqeWzepbSJo5aifiuAvnzXlDH95Tid8VSUoHx9a66yn2nfzT/V3LGzQzPFPdoduK2qhxkjz3eU
yjPzwL2NgLPC/vvEi9zj1TbWyxeogtG7yRb9fS2q5bcANEfbuFjGDxOJN/dEBebMR1+y/TTrsiju
FLQlu1NRatUHx+ibL02kpe8oJid3GnYOzbGdBy1lVSb3q5VTNPb5u2l+qGB9/7ZdGgN3kZpMdaiN
VZ0c5ilRX9eukrdhtczpKzm6AIPz1o5xxpw8OwmgqiQfCkqKDlkJuxoNd6w7wwHCHGZJxWAvD0Nt
W58SMEHY3lWjo+I33Ijfs0vLxoYRFgUgzobHTgWW4FsdjrVlYVsxDr5YuPvGkCf1J2MZsO7GH9Ng
4zmSWjAqs3yyTLHflDRcaHMOsZCBAjHmB0ZK0jySVaTxyRzM/uuE4U/zSQi3/EhzcVZ8Ja0FUh9W
wk0rMeJ0wnFpwEbFGIdybxje13lamh+mNZrmkauoVL8sE7bVp6iLNNyfk0U1jwNSmK90p+y+GNIt
eeVnfXgclU7/TEFhWD3G+1H4xkQCgycyf++8Gsbbh7YX4F5QXZWNe+dkcjQCZjah2trhX8bb4xWm
r9p19WaWsbCofZf4DmA1G4XEks5nm2wvR3l0jt67VUY3z13avnsihoT75BVpg/ApFK/6sCiK/FE5
k2r59WiN8QHqkE7y6NiLcScg12QHx00W7SgUxMPP+mR1GKwNjnVQ6mxKHgrdkW+7qW7NM8JX7HFw
T+JjV+jGEIyDDm8kcT0sQiyQuTm/vu5XLJKVZ2cChuaVaEf8IiwAiiT92Od9GOKEWXp5urwtsRnQ
AmQdoswXi1Eq2FChHmv/xJGy7T5dj3tf1kIBm6wFMpgF2N/om6h3mjgNZpJrIX5rZpgr2Yi3lpp3
qm8s5EB+rEbxfW/02UM2Olp7IwPbyStdcB8amfMKUdtm8Za7qAUvmhZ6hbdGaXH6ZNUgfRtUEG9U
DHaGwt2LYi9CobTDtskeFzKe0AN3cdQTCcQij5A6jfrLMjS31GV2shzPQjLDQyeM8vI2hcXaN66T
ubXCqoeiHWnksfFcxm+uf7mdIgDFa9iKmAYAWty2dnHIG1U0yq2wtLjWfNUam4+CO+mdEc3dyY7U
+Mf1AfdWEG0e8rf/EY036SpSk3U5F54R8ozkR20a9Ie5cpZAR3wvuD7Uzq5c3WPhesC/gu62yczF
NCP9lfYmV0+ttUeJODPOPktUQe9X+jPev5jNl8Nc8TY2WjLcGP7l0q79iXVHUhqA3rOZaYnxcRUD
DEbkITZPjppG93rR6kfTm9QDCfXyz0VdCJI6a7uiz6lvbqZbaLOqTiRwoVzjYwr9/UGf4ltObztF
XYaBY8aMqKxQd3ye4WpOxYvTZmYI7mnM/Nnq+9delWGNO2DW/IueSfV66SvrnCeKpvmenTW2jzCT
fqfgw/PlXz8x0Cgc/WiCA8TRt3N2YTJlDgFu6FEEffAigg9F18c7sjrnDQlcFsjCG33XLPPz9ZH3
vi6AiD/9xJ2661C0ve70vRH2ne6+ESO6i1G/lCdzdKtXSEbekkGkurFTWrAZ0eXTUoPdll9Lsjg5
uboemlaifGuEHUU4MrDHUEbvjCLoulHNg6GaUPTClRN2dd73/UMbYRLu29U8l8clNoc6FB4UWnZl
5n7T+6hf1ccSAxftWJ3goKpETAQCaEUg0a163xajkxA0qF9Zh8LJ45gUQB8+mfGkiE9z1ep50KB5
+XlSc8THyZZy6YM1tO9x8SEkV0tTZidTKbXcl93QEBVPUZSS6uGxdcx1b4ju+CuRvG/M9R0nb9O6
Q9JA3cp9t5/d1xGwouUtNj1uelSmEm9R7BqSp65RF/NrpxnC8Hkx0cUjXdDioKGei4ZzQvgSH4rG
U0pf9VI9OttxN09nsZLSPDSn8i6IKxzOXmWlNooLSBp87HHpEXTR2lKxA1UdovFgpngz3LmZqmhn
ugSIaU5KbNmn1BNadSDErcaP2WS3ePXBox1Osa5nzavJ1lL7rnWyNvvgWFRwfGTR8vQeEXJYd05j
NmmAeESUH8mYcvuDSYXmNRa0BFiZPRhj0IyZlEFs5GC67R74CiW9RX0SpTsVj1peWu+k5WV1kHhY
Cx+nBGWgo+bFdXMQ6ILF/qpxYsI6q+U3IaT2MZrhmh27smniB0Vz+sqnfUlkYZZ12ePkXqbdGZhm
+zR6KzIvlTVWxUWB0RX/R2F0R91RkBN36GUk/hJBPafJGzfKcUDEdwhQtZwpRa2KBEHVeP0bxXBL
3n2ilOGkYC6L0nReL8b7qrEx/PFLz55Xl92xaF+VUdp2vzPZVZ9sNbVJDi1zce9TWCsPcAkROSRT
zscAYFZ018JfBl1fKa5x6tWi7h/KWe+ty6LYpKWmopUfvQrPtiBrdYtzAMbj0zSP9l3TCB2C8aJl
9wXP6HI3FBYi5k2KXet5LjNNHgbbLT5jbYuch5STmWCGlBvvRqvxvpDEZu+E1+r3MX1mJRgTqywe
GhgcHIe6UrxLQSL/WJjLSMqRSye7FNLro6DP6QOdhiIjLCzBmtcHzarGxueoqrM/tLr7KkeyfgZz
XqE72rdx1QT2VNbfTFPii1S2hffDRLl95tzIxjwSSqu0m+N4Ev5gJJoMdK3NrENOYe/tqFZm/qAW
uu0EgBSjT2ZZyjIAh5l+JgNAkgEbSfkeSS7v9yRbVR7buBDvcyma8YzLuToc0Ttc/2Ym0vyU45b1
NpZDAa1FRdI/4JxXr5qpaGv62pbxkwRPKo8Ldqfv5mpMR3+qPEU9Fm7a5gelWhznHLljSjUPG97+
VAPF+aUUdrMcFB0cqD8ZJcLTTmEtb+0Fq8QgoYSsI2EpxzL0mqpDQrn0vGDQElkH6oJLXkCCVlb3
IgWHGMyeilENCTXKsNIboc0mihEd07yJPF9V7DY/ka8b5O4u6BYpFSwI5mSkeaVF4n7UpzEL6CuJ
0tch96WkrMP8fko7dLpnT+/fZ/he6AdQI7aN5gG5NY3FYvSlKNrPCDWa+tlqY3GIsqkx/ZYmHU45
ca+GeWeI6Vh22AAH+QJ4LRR67KS+NkXZExUV+2upj0l3IwB4Ge+sOGHIe+C00DXedgLMxJ2buWmN
cA31YF8P9cFtjfRURPXXyCvtz6RIJcXK7pYB8suYDm4UAd2KNNfAvm06SUo2ldOCF1poF+ipl5k1
HoSeu1S11OVGAP7yEWQoylew3eBFImT5PPqgtJFnmRUbIXgHeSjKPn4c2O6v417LTrlBz3OyHftG
JPcyFAfRp62yOBT2V83C54NONsxO6IpqOOA2FXpj9MNa1FuGUzsBBTwUls+C3YMq32YRmymp0wXv
hFBog90G7jiX31EAGR4HNPTaY4/r0g2Lup3Pxm6Bu7MS2/6Ps/NokhNJw/AvIgJvrpTporvVMiM7
F0IaAyQ+8fz6fei9qCiiiJ6dDR12NpRF2s+8BrmU1VwmdtdYXmTg6pByxlQrTh5HxKLOneLmO5CV
2yYZRuSIZELgow+NRu/1DIok1/vS6rRA8cr5NEtb/wU+KnxwhTAfJSYxB/I7ecqMjiy/MZWdduDG
3ELLtOEJQx0EYLEaPonTzMno1wQ9Rqkn2YPhTW0RErjM4tAN5n84EABTlkCNIRci/PXn5imtMAw8
5qDXpXqo5rR8oLvbB5bVZzsosFfG+nX/kbbxIrABmWcRZljtG2nZQ2F1thogj8LJVnH5/Nn0blH7
2hDLvzwc/ajOIfJc+UJgHHsg5RtbXy+l9tK1dQqv2FH70pfogb05ueSnkVUiP7b02NfTYCJsaXe8
zkGfJdYnmIjTL60fRXoc3Mr8q9IonOyc1GUh15NBYgL7nKtwgQpfT3yNBDFadSmsDOAWQa8243Ga
DTTKIaY+mrPpHjpnj/S70YEFjI9CFxcSakjcEdeDkpHpZg9/I6Bq5yzQf8SfD1DT52+NyMAS1IPE
B6chOTtXCY5yrdbm+TEtGic53U9KlpHWn4/4Lb+Fawps1GqfKy24ey2vyc2mOT2H1PECXUUfGjW0
PezExlBo5FGcWC7E2xNdOG2b5EtV2qyrlzBx25cUtZpjXij6zkdt3L7LScLHlr4q8uyrj4Jm05QN
fOtApxxaHxWkISn9lbm2c0fdfhEVatZQX/J1lD9WB6n0ChQg5tkIrLBsT9pQ0BwcaBd5JR2Vt64T
jwlKDHTtgbjckKYQMbeTMCN51AorpE06dNlDWnf2dEo73dtzt7mdQEZjY1J14YGBYHi9PyPBWRGK
qwdzDzGCGrD9bm5Na2f6bo8ecMRF9hkMoLY4ll2PIvAxr7M6UoNYV5N30iKaTfTcframcT72qorJ
HIaKP+9P5NanwdwEDMqex8N8NWhlATc0E1UNkE/InxqzToPS6/Z8Nbc+DYwWYFMqZQtC7/rTXPhQ
ujmzA2GDue918Co0S9vmQ5pG5ue69lSUomIgxzt4ma1heaxAWrFDHFwbr4dteUKSOenUQDMq9aOS
CPXcZ1Zy7mlmYs6L7mFPlCf6PYWf1bgL3x2WEZO5FJOgG632i0gF/eYpQbjfqzrbj5MIG8aEuvt8
iHNKE4RYXjucknogfL6/nquH+nVoA44/4SvvBSSK60/WB3QXjb5RLgb6mN27vHdF7VMgR1Os5N99
gmXV1Tsbd3Xu/z8m44Ey48kwzdU0j3GiV55IlQseTF+yui2+qFlOE9Ptd57qrXllNinQ4VXg3BDi
M8fqFE0vw0uWyTEmP8lRSwIi/VgPDmX7Huny4jQ69B7edt28fiHlVmSGWE5u7dX+nVSt7dpsQNw6
a2P3mAIoUX04VsKASyPnnXL8Kg35/2hcokuNCkOrNbHC6cjwaICEFzlWevTgtQ52t+7Uu+2lFOTc
DyVR2j+xk0V/FErUTDtbaHN4E6LWoruF5elqC6VKHyMH4IYIwOvKF428h4aTQ2fYb5AxGZ87nILL
i+mKUgb1PPTK1/tbePn7f3uDXz8fGBYAXtITztBqO0HVKbVJijgQee/0f+PX1saPJfuvP876gLFa
5TqiwF4t7WIfPpesfM1rqv8gHMpFBT7KsVWEgNeHGKONekor7BKUsYmesqVU60Iq8YHw7wX3azb5
6ydz93Pzc4SIBZYT9huJoyzcjDKHo1xkbSvRO68yIvVMBy4ufPJCMyidsoL62ykN3uuxDaT6m5dH
YjyoepQ557rPpXhw8GN9tEZF6Z4GRZleRtqj9s7W3DrqrAxXG72qBTN3/UOtfKhUT0bKxU2GzvK7
Ko3+VPpemoeQ5tqeF/fWZcYmJPJbKuU3Nk15Guqg7TFAiQsb4SWLCqpvujERRmRU0c+E87OXHq/e
w2UlgFtDxKb1ADhuLY+GhkpLpUGlUAEq6tyApTjPg70Xkb3W+Fd7HCEUG345hhJs9tUeB5iQIFJl
oYgi2zj/u6b5ljw1ljYlvtTnFLCWgT7F49QSUz10qjMrQQmeAPc8zCFEEOlGJr7VJpRZf5KGHJ7C
ou9e4mGp/rVGX1mHaRbOhFGc3U2P0Ogq+SlBDcz+R4Hn1vpDXo3wvLFYK3d2yLq98TqDy6GB4wnV
8ub4DqZG0U/VEjLVzECDwp6dEXAcbSa/nihAveuEWsmDHi61qG5umOHcMhv9DAgme6m8FGvN+xfK
1pqiRcdZNnn8aKpfb1pbUxp1MOwk0BxymqS2q0OcYRdyf5SNo4FuCoUVsPpo5a6F0Woqkb0EnkAL
1xKPKlzOD2k7Vw9OUmg/7g+1+UG0ivkvVaMbtZY5FxLICFMMzm58GBF2P2jYm+5M28Zru/zdHHMy
Ywjtqz2aqXWqooqYBG1HdVBxZJ35g0SsvKzwo6TZ0L6LtLh6+C/fxiSSkpNJrG+YbIaFVLccQD3S
otz3JlMRRwh92c4cbrxytDQX3QVacFimrUpS4eA2pR1lIkiRkDDhwTaIIEIeNCo/hzg5Pnihm1Qv
qIr2X+Dwi+R8/zs37jbINwv3hrAbYu4y+79d+VE9V6OZRstFI5F9gqZ0qHMywUKqqKi07R6/fHM8
RKmpVZFywu6/Hg9P+aiCiRXTp27FecZ26GLOlXFMpnj6po5ij+uwMR56iQYEW4ivtN9XuwfXCGBl
cx0FtHGrUxYLyx9EUjyEZPAXtS7+w8tkLw8oxguLDcFaNtgxhihDGjUKpl6iN99mFSjyUT9jT7tn
frdx0hmKF5DEid74Ohrk6hZDXKdR0NiJhxGHrT/VaqUh4pDI4P4u2RwKOUi26iJ0vw5CaGhpWamj
PtUPuNnOosmewjpyH5W8G3Ys/TaOOx1gEjByXXbkWodsLrV86Ls0DubJmoqnvgkN6VcIThnHqp5x
MJ5iIcLvVo72wbf7X7nh8oGK71J2pwhHYLHenBrwHN1C/TooZ5HWD3DTMIodYZb83cSt/pSOBJ7n
bqYTe0SUe8oOLd4a9tmxE2Bytui66aAYlfmtB+kBeqnrnOfO5n842ZZIXiKIXPHX+z95a2Eg8FD6
pdSwFD2uj1OK9yGq+b13AWAS0WaMvAsqc9kjmY+y87Csy2PLi0ovgoIcJQia9eutrZjIrSMaTYsM
kt0L+DeTQLgcTsDVykNex/FpyJvxVIdJckT7CYxzm+xxsTauS5JaOBKEfrwI6+uqadxBClUuus5V
/29Zjv1jM47Ar93ZPExmMnxyrfyfUNT9zt7YeOsIydA/o+xCyreWrZ5jukbJiKB02oftJaRLAphz
8PbmeEU7+P8cIycNBRMu+40+3jhVnTEC78PjwUwLTLwVMzxOSdvFZz035A9k9sW3Frj1N6vt+T+Y
Ii7INeOyLM/KHKf2g9POXny+v8s2LlGKv1hc09VYigqrSztDFCJGGRwvHinTd4kTzf/aXjQ/lMMU
+wBxqu/3x9tYZUp3TDQTQCn2xo9kcCLq0GjpDhJdV8/+19GS9yi1vKsj+xtIgZ9lgRz+/TE37h2I
wNw3sG8gJa/DjGbAdEymIwZHkVH+aMJ8Oqhuq5+i0UEGcq6ApNrmzl23cXo5uiQWHFw+dh1k2EYe
t4S+mLl54gdKdnBg8gItaznL4/2vW1ZoFegTCnKtYUVCoLG2VLPpLsAkMBHOTswe0ZFWB57cAOkZ
fepepguSurX6Yxlr9a9IzjS8vVwqb7fbIA5ndllSmIfry6qUmdInNQUFDSYD7eJUtV8axwoxHrRb
WtH3P3lrcunBLSLGUJpuAmGrGen9mxRL4MJlS9c3+koxE5Sy0df/5cN+G2q5PH4LovpE6aMx78NL
0ojioe6UH0YlhvOkpcN/OImLaI6Nqh7i2Wv953wgwRBhhydfPiroBsbq8yy5HNypbA8u/PGH/zCJ
xNzsTZX0cP0iVoZBMS2rw4uhAoPzy3xSu5PetPk/oAuoqd8fbesMkhuRsQF9u9XmTQoVulRr4yVn
WyBkW6gS4oVmggURZpoqCixiAfbDNUz2JK+3dgthOGgsLvlF7vh6CT1jtId4Av8xu6I/IfnmvgD0
Vg9Gab6RH77c8bxdzCb0UIPjuApJlTGxJzfGV7Euoxl4PgTqBszWRevcPYXJra+CoMm7je8Mckur
odq4V6sRyMcF6kL2IVe1iLM3OQcQKOgg3l+8rSuGwAlIAtUjOiKrsQbHK9JZRXi4MjvnQ40je9CF
pvoR6y+wIVo7NO9Is5oA49rhx4D0615+vfVqeEiG0cUiRrnRq47MVJmH3CIxjMMQrbg6LLrzTNnk
HzWLwn/ruOqbYzRkxjeihSzauWG3phoBMXiT9Kf5BesNhEYwfQfPuTj5lL9vc3s8V5DGfYo71k4s
sjnUot9BMEKTcC2i65R1DNopci9lB+1KCmM+1n2SPqqN/h88oBxkMWgNQhIh+lvFl4Y+kVspDNV4
7vxc2UZ/aDHROMS1GGF6yL0Nu7GJmLxFowGfCTrOy6f/dpNGlgB+NLvuZXEXaqDwWPOXGpcUSSWq
jH5MVsrrJQsYJiQR5eOkN8k/97fxRqCH4iJPMrfs0g1ebeMpauVslNAP9cpyDrJps2OfO3va6htL
iBYx8m8L3xfDteUm/O07DXcE7RJjB9WNrnMeahN6COS9ByERTrj/Qa+h6ertJ2ynk4e0ImCqm2gq
d9H57Dzv0gNW6y/WkKRG4bf0Nn7VcTZ437QqC91j1nWZ/CdSWut5hqb0olWhUX2dzYoWkdlXzvAy
GIMynoe2nrKvytA7MkjbCQVBpS+j/F2uxfkfZUXfxRdSzi9233TKYRpkOj/3lab+MdK+kCdldLBU
n6dw+tsTgGUOSdjoxlkfpvrYQWcsDjCi4iQoMy2ylrKzNh0lzdf4cYJCKqEGfNecYRo/WsWIkCGE
UVO7FEmT/QEBNLL9BlPq/qg3Xvlvg2QhJkpVU7UHkRe6epnspP2plLUeHmXUsZXcuok/2ak7jbAM
UrMIsrave/oMADth7HuyOqjIKGJwoNImO2l5Zc2+W7nmi4Bmm34rcQJQTzsLxtqv14t79PUUsAHX
x3uS/Sy65cxR1VIOwyCqQDGEBiPIWoAoxR4qamsvgnfjSTNgtdyc8YQQNLQG7G+tQXU+lp6WP7YV
xg696u2cra2RuAOxaLQppZPlX+/6tleSuob1FsSWmZZnpytQr9TSyG3OeiJAutyfyI1wgpeP+JqC
jIqY8/oo14ipkzsrlw50z5nnMfpME7vxRRrbR2Ga5pHK8bAz6OY38rdia0L1h/Tl+htrW9YNQg10
IfuhCVi88EUHefAeI+U9vduty5JGtkqLFRmnG+vpxhnNaWgkfQkE8Xs6QnpE0cKSie1LRQr3aGRT
aR6STDUfgUg640HEjlFf7s/y1gejJrK0XBHJunn3sb5GaHekWljFQ/QFN54Cpq90v4Jzb3ZC+tdH
dH002KXUzsFHoRa0eo4ANwOkEy0NKgLB6Y/OK8o/6YfCtK8g6MXnLJuH6dzpiAw+zYkinqOWBpov
utT+nkJ4eskBkreBkVlKcXTm0aZ7a+GYgMWhYoqPSWR7xSEZLSCeCgz+L3VWQMEcmlaFnNimSn4o
6I38tPpGfCVULZQzZs/aI6JZGVxadDyfZBRCwn/zDCOhAiwMQMaisLbaxyM1OUWzdeXiqfmXNDW8
h2qyDSiwo7GzlhuPH8A+qEpUE1nOdfGt7YXuYQjPiUnbDI5Nzt0LY3tnGbcqSZSaQWDQmFm0jVfL
WFaV6cncZBkTc3yuS0MebZjqfu8hvHoQhWn+qvD6Po12+h0OU3KKOu2f+3O6UdLgJ1BFQnxK59Zb
zanWUcgE48wxxW38ophpNvhlUs0nadvaGUxGtAMa2DgmXHsU+HnsUfhY333NbCOsjUTEJTURUyvC
PjuYnpI8dApv7/1v21xFYmCuvdc62Wp663k0gO4aysWKnOKS2ChqDJ60dtTOt0YhsV4UkUCp3RSF
EhgjcTWEygX89HRo4A6f9BaPoPvfsrlXFhMOGygXXcq1XwuM2sQdJwr4aiidAPn26FKMhvm+t6l8
W944/0vPWrV9E1DZs5Fbc3zEYcL+eP9nbDwlEJRdtOq40alhrLbL6A15mykJZf10jC8TLraHvpPi
RGg6U70ZuwfahmJnHbcGZawFfoB3FdJGq6eEzlRuRgNd7jiyT5GqhI8GIq3vsjitL31U1J/0rm53
KgwbjwocTDYoFwHo8/X7JRcFgXEsMZqIkwq6e2ycorbGBGU2kiNCpfnTiBH2IV5g/0hH7GmNbZ1L
snATjBvAoZuqjZrAJ4qsmnNJk/NdAR3zqHnVP6FLpXEx9d2Z4ttNTF0DcAfSQsi93LS/hNZqlQ55
6hLPjv7ZMab4AHx22jn7N5npImQNFAsRLHDnaD9fL+Sk123d0tW4eFXjfpS9rN530BKOXdY5L3Vu
OFCrK2QtwC+9OdFgaEzryEqpLy54peuh884LhQUB+TL2cQd1wo7rPxv4XJOPMkm4Z8F9e1q5Cihp
oJ1r0K6lLXE9XATXf8bEd7iAxmDT1F2pZD6S53P0vkcRyz5qFYXQwwxfffJrEg/dz/ShIKa2LCF2
AGEb006C7NGz5PQQKK3OD6LBthqJoufbCw8WHbDQ/BQxG99E3bnfXfRkzHPUGM5AU8kimbh/Z2wM
T0V5eWAIjxZc9/VcdHNs9AMd/gthi3EoWwpLfjvbjV+kSf/cFLjGVFnmPOpd/u3tI2OkvGSWvOU3
zQqvc0uKLHLgAQjlIXWr7AlCUT3CEiuGB22O3Ccp6+4IFyIM7g+9FjdfIMvsAXiy7DVCQmu1A0K3
CXt0w4aLmJ3+MZWtmR6nItThsMbzw6g1ynMlOuOHN3U9XaOkOQvVCP3abualhyn9BjDoX11YeDsX
281tyg9bnkP+ADkEBPR6OUqURN1FmOjSDYr9FYl9DyWU2XnA42z+LGFOfunMbPhyfzpurjOKb2Ba
KSgwIhW41R6oFQq5uH11lwHCfH9SQk8EE/Jhn1ExGYyT1HMYfPeHvLnSlnofKoVLxwbA/ppHgFEE
BzCq+ouH0MvB0pPppFIGP/2HUcAOIb7IY3EDFWsctDFKt+FskZH/Mry4eGn1OdpZs61vIUfjFQIv
sPRIrtesNjO3kAlFCzm41kPTj+WZBuRep2BrFBr2CAdCbaFFsoRuvxVjmqlCXE5MZAFVqaATIuzD
5Epn5zq4RSSxMMByQNbxFhDLr4apaioVNl7mF3Nw3IcOLwt5LEJb+5AZ+GocHTFQZ6AAYr3MSVl+
qPOudI/EpAbOw1lrDsf7K3izNcGSgyPBj4WAho7Ccn399tWlg0c4Gg7zYn6ewtUrqLogtaGWsY9u
hq7Q+B6nv++PeTPTy5iU1xaEN5iXm3p0VcZ9AwDsohCefujMtnlBAWnY2ZubX+ZSZAe9A2djHay5
ZQI/JzFnQhhobKXpdRfRJfUn2rf6g5bEXrJz5G5uevrhCzeGkBtY8I1vazQi0saqT5c5M8XJA872
7BRS/IGybeWPKHg+YHBQX6I2id7aQVxGppfAP7wx1JKvF9FOaAaBAlEvilJXZxPBuI/mRC/B9pQ2
3vnK5e+6Sr6XsXjPWL0FFLtODl0DL9i2UuYL0GYoyKGHXo204z8GaeZ7bqq3gQSDIZeBNgfBLxHM
ssa/7c6RDqHT2vp8GTIEe4xBj5+IR93knA+yRybKbFADbBur/WuIPPPF7b3xvRBUBHdiiNsdSxTz
fzLk8rStbyBFEXGL9JRxKZQ0PpoxsAaza/aoR7dTu4yyfCdlOIxdV8u4lHEAYtXGBbnl+qBP2YDR
wFj9kXSUJO8fwdvDQRdfhY6ApjklhXV8L0w9C9NENS4IbKu+G6bqaZob9wSVKTkOQBR3YpGbZ5d6
Dewx/qA5go2cfr2QPAp9hsOwSZaULQRttf6zLMV8zKMqSk4i8zA2Bt+n7mSnWzO6FE/RCGb1SLqv
hy3xZXUw5zYvoNviI/Cl/pBpdBBLBVm+t88oCerSY2Zab9hxBeFtjUijeakzxJ/itku/oOk9P89C
n/5B+I5A4/6ANykapVMOImeexxcN31Vca3m5llQxlpuDnsifWZI69SMOu6C0jSovdd78RrEeMpk7
B53yZ1CYevnX/Z+wMb1Lk2tRSqW6CvboenpDfWgyJCucyxxqit95TnUw01A7ua4YH+4PtXEC2ULA
oPnkjW7XNMWU7iO8iOfSiB9wIrSPM3Nzuj/KxrGAL8ChALVHgXENpsN308p7HJG5wmuHfoWFf3kF
/xn+cvUwZKOy92asPov2FPU8BKV5eIFDkBVez6BDa7Sg7J4FpJvusxXmPL4mqoH3P2tjFHwSsBag
rQ7qcr1V8JUxvKnJMkgMafGiRYk8zqW756y5OuPLt6CYy3tOFZrS/s23QNdKK/BwgakVnZ91qXbC
SfyX02tz5ZuIVoXIynl7ge7qGLyOCkqASJfCGs2tVWrbtS3igabMgsFKis+Cyv5jHxoCKZtClJ5f
pvXi3dolQGk1mOYfUpcmw9uO4v9/A3Z/7M0F2L3GoymGOY2mOWZBP6nuJxzwxvdj6Dh+HYXiYCez
fKcoXu3bk8i/Z6asvtxf3q2JB7NEj4MMgyB8+fe/vZJVRj+sLyUadBC6DnIajB+hY+P0VfXtQVf0
4h2MGW69N4+6+Dqi/UzzctGfvx4VQdWxQf+kRA7eKj9Grao/1OjufW3U0X2HxMc/CY3p7/fH3NjI
7C/amIsm0m1Kq5VF1s6yLwKvrI33danUSESo2eX+KBtbip4sDzDySiow5FXyiq4HqKFaKQJk0tw/
kQAW6Wmoh7S6FCDOomOuR0Xpo8sibD8tEQ09VU0ok51i4zJ/vwVay6YC3EO9k/CH2v663j+0rtfh
PYJ3AJJk30Oz/2vCIQQpvk7/fP97t2b1FYkFWYCLfP1KxmhQztB/y6AOw/bsZZF1xmJpT2Jp83u4
416fCuptq/cqbpJYmnIuggZrhAN9GemXRugQvilvxIC8Tp3D7c9xRHD+/9pLvx2IxkIwrsBOInCc
Uf86GBk0uQ6tG+OdrYxWEyQ6csJBJGJRHanOWPnbjwb5KukdbXaHGubqThowAYTh0VbB3KXKsen6
KcjcqjsNpZkfu1wn4hlbYyfW2VhFurYODFO0tGErrOYX27KoKARKlEOkGmcj7ErfG4e32vKxK7Fe
pjC8NDcBFa0+zah6hQQoLAKcpEw/TSpUGg199itF6U/3t+U6VV6WkbHIEpF9J/dfAyPTjIKmqnDa
mzqW44MhwxoWcm3kH7IBFfdzBRr3ObJlPx37Sh/TZ8yWXOUkJwfnMpwUi+x4/xdtTbGtcyxp55Mr
r7fwiDZsN2sTH9+PxV+1ji8KQtbaXit+cxjeT2AnVCOoF1/frN3YpDXxTokCQSM/RkPqBGHv7qlo
rNLV19nlrwemtRSHb0A2dZLpiETURWD1Xmr4BRUe+4iYstDOCE8Oj+YUjwr6zop4KHU313ZWd+Mj
PZw2HYqE8DLYsNcfiSwxzL1mlgH1YOOzYpXDo+Z1+hvLLctXQicnIF8cv6kdrYah/DqQl+QyiBRT
/eIpMnxfSdV5UKTWHKrUpNLTxsqh7+f2nLWad9DTsf5s4bS4k0JuXH80rmCR0shZnH5Wj3QydlJv
40gGtMYLFMWs4hu5c+27RtQ/vHmbeotcBrc5hL6bcgBC1POoCbsOOgr9JyTNTESsnDf2pRYEB8E4
7EteJ6rr6/cJDmiIZ6aTYupRoLGVsdP4msHrOaM8n+qZ+mTzIdLDYU9b52brMDKRztKwhRl5gyBG
x9xVRQ1biiJO9MloIcPC2et2uINboywG2WzOBfm6BtmG+GoWrobXZmOjQ1TABcMsCCmy+2t1e8nx
MdzX/GEgNnKzQfMsQpW6D5Mg6mvO+JSDzPYtmXvIzqX5EH7R43ZWH9GuaIxzjxcECN8cG9wTZdEZ
VSbTE0IPdn7Uzd3Aj1p6RQtLcTFXWzbzbw9oiC+M7sSNCIpqMkbeLZXwcUIFh4bRyIY7qRgSB5Us
kbSOXeH9ZRD9Iu2vRap4CuNkqe63aYqsu0bKNNpG80ObYGyc5zCPPzeySouDEqXJHnz/5pDxu6HG
A8yFRUeIsTpkZtejoiCMFBkTc3wSdpEEY5mFH2WWezvP7eZQBBdATNFVuLm/FI/OWe7NaQBFI71g
CKf7Y5k6l2TOvtxfja2RuJ8XDjDovRsSYpSX4HqiVnDQcttvDdkGGebLsM0z5XR/KF1fB53MHRxA
0rilEMWteb3wvWwwulBFGhBr6n+XJs0D+DyG90WB5jL5WZvlf9aswZ9CqKl4tKEiur4WdeoPmD8y
O9SyMw0afqnSvbOq3vrYZq2lnJwsQQd+1N3il4oDoeb3zWh8LV0kjH09y4HgDZEx7X3N5sS9liuB
XNze/XoNvJkupAicocSCSkcJvFZlfUB1cq9SuXVZkMIbwLmRtrlByEfjECMszpVkJpp5mXG6eAbP
8sZGCMUlVp8PAiyMZBrE3uvV0cc4S/LZnQNrFOUzvp3Fcer1vUrW+vAvBU6kZ7mKiHEotqwOUTSg
+mNVphrYI5pOOONilXseJ66ZM/odVX+wuHF/wVgpcYVoinRPn+XVGu33zGf5AdjzvtZbebvXukcY
rZpdZE8aAm0oCvtN0eH3PaYFAo+2BpcS+cJpUH3sJfVPNoGw7eP5bv6lWJH33bMr4y81HYfvYY5s
rC+xTXgBH6E7hzFWzQiFW1v7M6WU3P/Uta755EmsOHy14zoMjDKL3hvI3/5MY9f6UelJXB+zyFaa
g9M43Z/SEvOT0aStwhOHX+sRBBau5PfP4KoGtSwyBnyLZhHRH+pqqwjbEm7ZpFxugRHhdjLh5XFU
lQgLB3QVD3hGdzvZ7vqUwHQAhLxoShBrQlddHfkmN/QClQvciPtYooGP6YapZNVByeNq51159Q36
fWUR6UBVgmNCrWZpyizH6Ld3hbsxd1GgHYlsBeL9DeqtL5lCkvYyA4hyDp4c2yeznKKe5yGJf6C6
pJQ+Aar5Xm8s93mcHVgE+EKP6gllAVs/iIHCx3dhhhMYCuz9DpJ77ecY1l7yt7Qy71kdWioSvlvH
to1K6GDVx7y3tPRo6ZEVv2/i0QK0J6uO+2nK4HpEmR2CLkJW6sc8ebPtV2WStecxgwh20Ktajkel
sbPmoEw4KS+aL2njq7OsI2Dc6vjNUvQYB7zc5gPb3HWjYyyGqvgwDENztsa2n17MMEe1sqGo6dEG
9BLjQ61Hgrgp6lOqtejNVQF6rkn0UCKGaV/w3JmiE0a2wv1yf7MtZ3m1IK9pBoEahRzqyNcLopZO
pnAuuiABzhxoitrFD0YYdtlTj5EGHde80r97ZTxG0842X/d24PYsheMlyCCzgNa/2ud2iEaToth9
YLgySg9uTNjqx0MZ/anyjvYHhHwm5dFuNTMPtFbRvnJa5eTn2Yzz5ZtnAQQ+R426EhUQZ1XHdmie
gSct+qABtnAsNRVfGwLovzwTcxK7yilrO020kxDcRH5MABkQIEvUmSCJr022yDNRea3KLhjwvOpR
27S991qOCOtRzYYaBKQ5Iv0bT2GpvstHilLUE2vq3oqoGux3tEjsuY+trwKAVtS+CWZIH3ANWl8F
cZGIZEiJ7Myi9N5HnSICVx2M41w3e2jW9YPJUMz2sgEQ91uCqOuNl3FRwL0YYAdNnbiYbZ49Vlhp
vTETWkZZ2k3gusgBQaNcj5Kn3kyS0qvBnHX5MZ5T+aDJbM87dmMrg5NFWAAWF5NHQ+16GIvwZnBT
ruyEAAHF1E59JKNoTk7daUc9JeQdQXuWSf3kKbX9ohXFsHOJ355jfgF8FeqidIKAmFz/AhS1sOAx
JzXoBihlSdMkl9ppk3PihE6QGnI6oC+xR9N5zdGvbw+aJKwgBUoUcW5sDo2+ictssOeAbiaMPD10
yvigjH0dn7tiVIO+SmsTgWq0fTV9ahDFMtX6Ce+suPWhUCWPsRMpjt87g5Ic7x9pYx3FLEvPE4pl
M6ARlEpXz1oWecKMSJ0CeMv6UykGe1EOd+tfzuyBe+vTPh8f4gpRg2OzKFT7teVRnFSRD4oP2CdG
ZCgGNGp/qoYi8RunyfWLbIk2Ft5sPPq2UtnyYLRI1R3CeLC/GUZjj76s6IIeO71uPtiN3aGKhB/L
jwQz3eowVnWPWjYyzj8HTv97CkpCoqJDOOPLts4LX43U4V+ywQTl+9YRZIIt2tB+hmfmBzOP8h9q
11bidH+utqaK+i/JLsuEF9/qJjbtKky8tpkDaWnhi2oVznMuolGA4E+9vwtqQv/WXdjJs1NK+/P9
sTduQUwHwLaiXoHw/o0eJO7QOjpSyRyAzEzKkzPp1r9pZPWGb6Y5Yj34JoXva9GJDFo0+uzHJYj4
lrVjLo6a2eKNcP8HLWd1tad1KFIUxpaACH2S65NkWZGSSjRfAi7sgSybvi4IxsLOTpoxObj4xCm8
aA3zpvw4mUZCRKkqxs/7P2LjIjYBPbxeXrgyrJ+G0VSKKJzkEFSlFLiTqKC3lDT8g0BwT+Jm4+ZY
gJrIP0FZZClW58RswpBgfx6DGUHu93Wb4iuA9AsJWaU+Ftz8xzwV2c4kr2//pXZE7REWg8t2o/d9
PcnQrVovcxwR2MJzjyKW0QG5ZHvnDtgahRIGRUbe16UMeD1K4/RzjzJ3EljYeR2xoDTOPHvN27+F
UhTI3oXKREyzmsAENnJcTqR+Q6pHH0a3bY6W3eVvr0YxCtkfuwEO5hpCiCD+UBhdxCjqJE+wzNOz
GQ57Hivrfce6IIxJK197rQuvwT0SPWdgDClFjaKenJMTpU3ph6PrFr5dda7Y6UuvL57/DwcwltIy
odAat8TD2NtmO4sA8O906ZA5hiKcobng9d78bdTi5pTgiPpTzcRei2h9zF+HpoNovdZvSKZXeyN2
7KUzLBAYlcYRn9VagdeuzcZldNXynRaPw9cCIsO/rZI6f9eq9ff9E741Pr1y/iGHgT27Gt8OrbQo
pJcGGOiV05nytSvRhsk6N7A9lEjfCb2WHxvIFd2J0ossjphmITx9/1esD/8yCx7/IdiCYnDTA8jw
LjdCznwQq33+YIwNFSUuJvdTq4nijzgVif5Ym81ehWFjm3HbU2FklwGYWW8zpXSH0gNcEdiDhaNY
iLy15SfAeGBWQVJ9e6WOIgAXzdIbJ7tePW+lQe4eW0URlPWg6r42m/JT7dbR36Mx2Xu16Y0ZvRpM
v95XqRnWliVDWo9dmj8proiOFgmo34gvilC/l6FV7hyidb2ANUT8CcyYRzGcD1zdP13SDrVXmWlg
ZTLtfWwah89NkQNkz8dEdRedzHzc0ZrXls/4/ZVcBgW6aS0wTrqcax5T2fDm9Tg2Brlbzx+9V+/N
ZMS9jEjlGGFPg7YtphGjsLVL1JRYPEa1PFEIl7+aqdgjN29NOlEorEPCPQDvq4Y9uycZG+zZApSR
+WC17x5Hz62euygWx5AGEGRA/ErefvEvFyX9AbAnJKurI0zcmRaUJ9IgbPP5Y1sC769Vxf11/4hu
LS+QMlKLRf4Ox6DrDYUAI6aaLRXZOXaVc6GEzRm9qfoPCbb0U5p0exoxW2eTM8Kx5Lxw1FfbyW7p
MzQIywcqnoeo2I7lyYo69wFwdL7zPm8PRYMBQAePzvp9Vkd7VCo3TwNb6pZv1eOvysStZPofZ+fR
HDW2huFfpCrlsJU6OIExYDDeqABjpROUjtKvv0/Pami6cM3dzFQNU6glHX3xDUngvLFluVAJQNhi
zJUAFMJW7iwE1ENlWQJK5nVpanVnR9Z8gy2tfqMJu5DO2Iuf1gEnzQAqnN9fVWL3g4lmNkZ+Lbfp
XuVDsaRLUm3dvjKq7q/DqvAwpc2XLrpRuMO+/v2onCu3nlZyqLIRCZC7pLY6X39suBtHw8ZOolGx
ClJ4gfZVYaEkdY3HZTM/eU4Via+qw/Y+i0EHzWllrbIAc5ZE+nGt6tDf1W3dD9kW1L7aq0014QFD
Vmf6798Ov5Q5J2YQWJ2fF02wyJRX9nw7w8B6Bl9NecuW9o1P58JbP+mIg28FlMllzo7ylPvAWODO
MdwKliMbmiYNtrV9Y45z4QM9Lck4xLATAX2cvXX0IdWEZyM0xLmPsDteq/shWKrvaxuLx46lw1vF
86ULEgqAe3n/QC/PDnMEX8UqcR+6trTudoiKu8eR+dy72Nq+eaB4938/Vf+UlmexnkqdUQ08ptOq
8qyMbvO4d2c9ldej7PSDhzOTnyLUUAY7wLvqkzPnk34X53aIEgRzpavZbBM4JX9eb8J1czHpMQ3W
meqEHfxe13gEAXDGEnQXjpI2z14xu8zGWi1+ZhbXgSnmeGWxD5mLNsBzYu80GB21lSp8naxMMy2s
yScILB4Y+OpDEtVWf9PlsTdieyFqb3dykQN+Oyc6OvQOLrr/PXCB7KGgIP8xMTt/ItpVfoxICQqB
q7/uGf3MGVRqb5fjsfrGpS69bOChwGD4rE+b9t9jiuCPZnAisD+XZL3Olas+j6MWzyhT2FnVWO7/
c7oAZbD/ZU5PYj87zjmsWQYNxrqaHRPtCu29LxyfxZk/TDdYLrVv3N+lbxTkJusOghe4mrPDtcnG
NpMNSzm37WFXeUGxa/Wm3ojMFzIN8ymERk9Q2z9htnYn2qJLQkzl3NGGuN85twMTmY/IvTWf/v65
XLqhf1/q9EL/teKA/h+gaYNI5uCJkU1KI4+RRmr0/7gKPFKGtWC/kcj8/SphuC3ldOJDF6LHCBeA
zxE4Yv3GVS4kNCYDUEoQ9j3p1JwFUFGVi3B8VVznERa2qnGw+MM+8IBoinsjw748FrGwd9hjV29w
ZS8d++QkikcAh0V6/oUZe3RhlfOFmWWtoJUXzVFPAv/JhtudMc19o0A4neqzGAcGI4G1ynqKdHR2
6hMIVvShEYK0/mo9+IMTHxpwDIe1cLoMhTyBLMr61gz84kUZuZ/gbfzrfNk+ghoVdRCX17Pj5vtm
3qbM9GVwjeBgtMNgabxKAIe8kXkvfAqId7rYa55QJ0FyOr//Op/REHa5ZQ2oGcbKed824UizG5kv
1pR4h78f0ouXgiUP94o0zyf++6UYbIVTLMi/qqrigwlzkUpLFu/jbnr5P65EjwdBkAQc/EFnUYkM
TmaIDKK7zmROJfwWpKCW36TJ57eYZX/M+wlV0LdP7shMYlxUOn+/sXUpyhab7fJ6GI2587H7PkS+
kF7Kti/8NODU3e4DueHV5+eD/+xrr7vrNinfwple+D75HScQH98KEMmzU1u0XdRpocrryulou9a5
vPOQJ72VSzdx/46OM4RQCUUMb/d/f+IXPtBTSCAxIYhA5+X+/gggaqs5WDxkhxuDOm4dvbBHHtIk
bAKmKeFbmIBLR4mGE4QFg4rT+vj3ywk9+26uEd+3TkO9nV5MheLEWP4Yoby9pTV+IYRzhEDpgYEB
cHGOGVz01rW5bq2rSs5zhthCf7Oetjt/f4IXb4na4SS470LFOst8DFlDEwj0XJa2GqZdANvkam1g
6qfTWHnf/n6xi6+L5gdJxZN+7TlYr5ztUGsXEYlymrogU6PmzeUOGK5aO7t5oxl4I85cuiKsUjRU
mW75ePz9/sZaP1pIKMgSQS6N/Ts8ew0g7LrIWfiH67gLhIze8gu79OIYTABAPlHa/iDQda1Fd4Yh
6XVd1Xx70k/gfYZvXeVS2KYWo5hg3PDn8DqHLg4wkfq7V5YBRh56VXfs0SA4YCY63o5gqES6eWVw
/Ps7vHBgTkBZVhKIOLAyP3uiycxEqVQ2xzKonZsSg8E9OJYozQE9v/HynAtvD4AGgn/AcBCqCU9/
/q8sgZEL2Id6qq7xopVY3ct8BDehBF5dZnZ7CwfaoAsPnnRldaXCwOqyXA3g+l0Wrn1q13b8yY5L
UKBF4+mrxsjpEXvHOjzUAfuuN6qFS0/m37/2LA721ooz2yCRiwP2vvPXCT3ieXTTiMb1vxcKIMBB
xmHAg4vZebcnhprVBghbhj7b9NleMDLVCuCrZw3dvTatvxvG0bzx5k9v9qw6OfHeKRthhtLin+Ub
3DT6TvcUCpFK6odxdla2j06ZmcZzszgU1g5ZM/8br8feTSaRD38/eJcOAxhYggcDxlPu+/0wTLoM
x7kuyuvQVZ7aFT0QDKQ6Rukei8UVVbraES7Tf7/ohdxGTwAkheqWVuS8eZdozEIjM+V1YrnVrWM0
4Bk85tPNEg6HiLmq07QTRKfyP7KpT1MU4hYMID4xRvPnt7sUbd24MMiurTYP73Vkt8AVSwcX3T56
48VeerLwqNm8nahErF5+f7LRGsI0kqcFSJ2f6vjOc44ybNxj2DKuLOxue+NLufRUY1h6LMQJX3/Y
aNRG1h78pvq6LKbi6zw0LXSRrt6z+V2jm2owiU4JmcmBlt2Sb1z8nzHb2TmOTs0EGAVKBt7t77eL
Y2gOJrfjyZqyNmiBWD74OjXZ5Y034F21B9IygdacinLnjfS5rD5K2017L1b3VjnMj0VvQeprCndQ
9wuJOcjawslvIs+MzQNG5OND0sf9O2wWbDdr27jdDn0c6LesMC8kGhREYKYTIcM/Z+5LX3Z+3TES
6dp6uQ/W1ilSUw7x4e/fwKXLYCl4akoYt/8xWoLJ3iAqLcprNVnrXQxAL1N+9Jau+4XoiRsAKmgc
QewxzqvIcAg2EwKPuG4Df9p2XtEmWJ1YLfwen1nw89/vyb1wBE82tdAT2Jiy8z9LY1Okh7Y5bUhy
b4iLQz60y5TCL3E/VdKfTRaWrSpSjunoHld3bWvMXf0E0ZwBfB5Oy2AwD9xHJXZrvZoXDxlfEIuL
24urSEf8BYu0MBUySZwPR70VywNm1vZ879tlMX8awxCwma+waMtMlxcWHuRlR8aawLz5hVEPQRlv
3Rsv8sIjRpwBXUSAnUxWzoMZ2nbSRMaTVMtKblneTfPRK3wAlqbmn2/kqHP1nVMEi2n5iV40BuTv
s4C9CTVOWwX/La8mB5PUehROZqTdy1QFojBZ6Y7yeaz8pr2zUQOyj21h1XMa4mptZ7Dihji1pt4x
DOU9gD3zJtvujfh+6ZEA8YWVTE0P/uPsNyrbkdsywRZWdcz7t1tzsJZ1SAMh/qN8+T+PAx0QSGug
ioE5nl1q9HVZYtInrtG+dw7o244/c5mrzLibev376b50VxiCgG07rVRZCv0e4YrTSrtF1e/aHnV8
WBsv3I1I12Vhoz7//UqXPiPyE2BwZrK4JJy1D3PemGYDEXPNCOZZyCreJwiKpzY6eA9+Mk8Z7nxY
8zpt/e3vF74QlP4xdER4EyuQP4qRfAwKWwY8Ta3Hdu+ta/Ruhbry35e2J6E/RjFotyIEdxYlxOAL
NfQDx6OoxNXWWO2+BP37zjLOW2Y9p6xzlpW4FENIMhMEi/OSrhrtXAL55Ibiorwp5ayyPqQjq8zq
kICsMhOtrR///hQvHBQwn2yj0U5kpH7eHuXjydNugvhfrf0AlWPIb2tnfo51VL2BHLlwUNDtBkl+
qjH+lE4cKzfpicbN9bxY03adYBUtbkqCaZt13gI3fav1sryfIMqFn4oidvO3wtGFKue0giEok2D+
xDqMay/tQtvID9h+9TO3GNRfIaBYf3ZCITqgdaH8jP4q41nUnOvwo7W2yAT0VLxhagK/undHEerj
hMjWLQyVOKK6Lwo/Ffkk31LTvXAYaHpOMHWeFZXnWYlSRf5k6oYVWktJdpTuEqbabrYrHXhbJiT1
fV4t0xv444uvCIoZ3SRDJVYLv0eNuNWznUdTc23wNf/mJFo8rlrN9OV+eayHsbmTPF/Smx1c//0Y
XhplnUyL4RadTmJ4funS6VYFGaQBb76WOq0k6jopPHuc1AXuOmCRY1cINOJ0qzKc1h0PFCNKHSkK
2dbHv/+YS98EBOYT8ZXikO3k749hVB69cxQIBMXDLk7p792nqvC7kxufPS77v1/tQhyD4w/FnwHs
qfw5/Zp/tbh02bLULQkI4lIESXtAWxvJ4N3fr3Lpnqh3mUacxDf+kJYsqFeYFhquIpzoAQqgl5b2
qvYFefGNG7r0mVGMMsX2EeD4o1pcWoyrrDFEfyPIm+MgZVRl3lJGX5dmLj2WBEY9/tebQ0MI8BAg
Koo5KpvfHyE+D+gwJbW8dgV+PGnsT6JHTbsdg1RvW/jG1S4MJaiEWXkyTQ4JZ+e0euUzBrRy4kg8
xRjFGF1jD6Jk0HwBI0on48sh7rIReZP2IdFzWaR5nkB+XfvAWo8hiXhlKFxM+V7NYV3uw86f1b5T
7pinOIt1/n9+IZhQnPDtVB1Ic5x3d+4wQBNHuf06AHK0r5IluAmatr3ik2rux2Tc3rhewOP+PZFB
i2UlCTDnxCE6p6cDomuZu2gAo7hBZJQdfVbHOHUpb4qu/v7m/3EZP78W1QcDUoZRJ+LQ76++GDss
cCFjXRNU1mFXmgmPnfDkNJIuxKnPmrb9G6bonT5uUV+ZbIVsvqQo7MBpsFXXNmk3yjK8hVO73Iil
SF5ALvUm7ZPFhoVdzHOxA68dzrupnsnGb/z+03z67PezBflHMh1sKBvU339/tGFrEHWgpqrI6T9g
Ox7/mHPqOoRq3C3M+jzwf9E4Jmg4yIQI1ER+/Uk2jVzvQiWwvSgBb1dvFD1/fsEoD3K+QcMweEOR
+vcfxfM0mAefUrWj289OZYWpNyfJfpKT89ia5evfH8KFy50m9wRcaqw/bYQqy55nMVUC3Q/6kRIj
mvem3kAxJSFDHX+r3+L8/5lc+XSpik/skgsAmdonxFtNAOCnGquPcwmjdLHBNq+bHx/x2jJXONjU
b9Q/f8Z5GJkw6XCapGBlkf77Q4XLrFHgaKbrtrG7/RYP4mQdEr2RSE/b8T+PFHtSmlqqHNQ/ztdd
oaxye2pEcj0UvVceYE/WxXu1RsE+cVarTOVszU42l0v0zRlnPezLYBmiHaJvE7Sm2Jpe8NVT7klU
I3wal6C4b3NRyvdBN2CP2zty6u4gTo5DNqtl1eyW+7IAx+MWwzFfc/Rru2Jcpg/DrESYVptR9MJN
LsbbzdgSqoKOku+9LawnvwvkB0mWLRjjuflTXBTlloaCsmoH1tB63RCrXXdqm/R7Rxbj93VdhLxL
tmX5GTgTlEe7DyaVeQ2s9IxbKQWEqREZaFBiw5fTJ1ymC2PR4NCNQblmWxKtzQfEZ8VnW8nmKapd
/eQsW90fS1cMX8qYufbeqbZtS0U/zxg8mrxpfqH6V+prw2zISuNElHPaBq0YP825gjGUouzS+Md5
DlmdJJZZ2+9F5TEjXNcu+GjZOv5RzUkX7Cvq8PnoYrbbIALXjP1dY7EfvZOIPRQ7EyyiuTXSWu1b
kOKe92MSSWWl6GXO208iWoOAaidcMOrOpvKsSlbxTrqhRcbr+xblTpV3n2Rg5TA1wLQl9su2dIm6
stxu9t7VnmYhm07gsFxCc2Qp0V/HQwMa9cWNSxNmgK8UxBHtBS9sFlR4SwO/HpsV8H1mTvaHVwsT
p+lKxJN4KXPXPLElplKRYBgejd069tUi+B9gFKpZ7eoR0miKaHaEFyRA+xZ743LuMlBDxWusWs/P
UGupt9QoKZ4hW85IU8liZmnRxfFHvCocAQxMll+7IG87BDJ68W1EpF9kbjxQk68kuwRgG2i9PX5y
skuB8MC1lZsAnyN6lQC0Wj35khco6maOA8IDDH6xFjvAaYnYMe5dvuRr6bynjBm/gRwa1b5sh6bf
T6KY+7THvtikIQ5OIosT3BuyPtiGV77xYDeBqXhYhwRSTrWO4Z2lTAy+LmLxKLXTOBmdSJPVeRua
bErK6sEaepwcAiwyTBr5nblt6lho/NN1/6XoGnFbB546Wkq2P1YvlMnRbVan3Q1YoYkswVfioRo1
TE9LudOScfybGs6Ob3tpvwXRL2fy8qcN8+MbXS/VskcTALtXZQtP7EabPHNXdp0LNb5p/ZuSebVO
7XYebk2F2GzaREX+4Gx29ZSQQgVOOVXxSTd5/dkOuu25tOphy4KqdNasdvPiJ+aWJexjdxJV1qAR
U6QWzrLrLm8iFV+1zrh88WBDf0ha4Zm00kXzZWm24DEpfDNnW7eG740ETrorq3j+qX1rdVMzaeaX
fRxr+MbSeAiXDW2NJ0skK3tX6mk1aaK3yeK/m2Rfx6bPMQ/T9T2a+4XDnVVRV+/MoCHXeutQrT8R
HeFTHpIqKHea/Z+4skaoYJKV2f2Wl8lOoq+FDiM+4msK1tDfMmwnJr3TLPdkKpFjzqQY5o+WF/bD
bh1n994vPME/AtXvZLvFMlu2OSgzmRj1VDW9eG1ay0P0SLUOb3ctopFTqNSHbu3KKAvWynwtCzEU
WbcUckuxtOMDmWAcY/YRqO5HE+BjmuYEM7kbOsaHhxHO8JfQrufXIYzFF0+ZZtmP4TQGWTKE5YcA
yeDiCIgcGYNVdQaqr+gDAy6LQeCOgj9xqHKKfEjnwnKP/tDI4gDJfKjTqRj6d0vj2g2RTs6PuQtB
LlU+dXOqo9r7WdlVUe7XvluHQ9OsMaMdti/fvE3V5S5mVFalBl3fx8Eqc5PJKgy+Mt/rx31tFRDl
UZXZXi32vCcRjiXe0s2x1q96mVWfJYUlr3qfpjqbu8ZBKg+p/WYXcmaS1LHgKqPQUT/VCv4rq49x
WtIkscfnosg7/DCVtr9jATZ+FQAsEGAb3OYZbnrY7QuUmsM0mUekvKOKa2V1VZ2IFWhlBGmdV+3r
XIEb2vVBWMv9NC1RlHWxLe5dOAAPDlSEJRuXshzx0S29L+hQMYO0KxO3j/lohyMwtEl9306oEj5H
x+r3W6Fww3YjzKN9R472DvPesc/iqFy+tFBzKE2DxQow8FTzsGuQS0fNEWMqJ916Fy10hrbYNoRq
26J9bM0RwJvIAr4AOBVdfN9v12tt50F+HHR70iuJ/IqH4i5M/LOgaVwrQ9jbkft6ttwvjAd0h37/
DCrPaO29DDJJ3kE5glIbQS5H7F5qo7ArF+uDt0ztXdCUQ5T6RQ+iiRTZ3K9uvz76utketeg4qwU+
ga9xTh231xvlNLGjcW+WukHGX/RF3B38BSfiNGnNuIKlROE9tWrpizuvm/zrCg2B74UmLGB4XcJL
h83WPQ6+VzaHGrL5y8SYX98gJLp1rH/84XppB+c7ftI1jmctf4PBwKcizBu72Ks+ml/bafNwSYHN
wzRZDoRBe9DJO5gNebFbzRodHVcNXeblQagyZNzHX4HKRZBurV2Wh3odI8lXViSvSFBB6FZEEyvd
NNkyk2D/ytQKKtzd2UHLV1OF00ZtUWpm0Vr4a+oAKxgzp+gLkTqzSu7LokTy0V6DJVsFfqWp73X1
0yRM+Uu37jzt8gjRAabaVvhQeLbm+w8sX7FxEgEFBoxvUEkk1qbjPae+UcP9FrtmyFZK5o+5hZjH
YSD2X5twyZPdInOK45ZM5DIrXE0MhrrCzAChEbJuGOb9V9fX7gb7omg+9+uWiL3SoF5TDELj+xa1
tGkXLTlnUrvjMlw1UNR+ecpSHxoLrmUawA+dsyKO2yab62RadmtzilpsMdaHpdBVeFW7dfUOoV2U
wgccmMFzBP30ocEUbD2uGomyA1HC/hAbq18oCpx1r41sk/e08PUDjmX0vr3fQWBUwQq+bbVOcAny
zUpE3grR7u0KrfG0LWzSDia8ZYScp7CrOwv+oU7HXqMPMcOwID9OS8snSrT/pbax/rANK92/45du
m2E0t7lX26iWl8QxxXEIVZDwvYzLZx2u+rZcvfGzbUvSIC5K7B9UN3R5ql0ibIZFmJzhytokf6tp
EHmMI3AHYT+H30Rc84WhueDd5LVElmEF+BGkeU9QzhyB2kLqW+Wk08LV4Tt6uWpJIzwJ2p1fe8be
b412XfRAOuJi7y1BsAOkA4xIoC3n8okk8T0gIMzWorzMm9Sa11xx/ErrbkBST6ZtN0z8YTUl91qw
tyPPRNJK8zmZ5+M0sjNkfyYovGqMoH61bmAqVB0oYsFQSrznxeByVvLVNC+G35bjflE6n6Rsi0cr
MMlTNNgkeYQogq+mXgL7OJdl3h96jM8RVg1dp2dC3VoaY8IltDjwymKFEir9NCX21DK5a8yVv/al
uhJL5X2WvREe/YdTeWnbuwAZE9M76mB3lg+KOwCjsWOrMZIrZpXf+/EG8bb02RSDRQpQL6fDEviv
r245H0pWNSMKyhbOHgucMpNib9D8MK7a+ivll9ZHKW0kVgfQ6Y/OCSCSBT3yz2kdghlPQUe4V0pa
C/s7RP1xk11m8ymp2s7OmjGengfbKe5K7AHXrOk90V3RJzt1Bo+CTGLR7DSUh9J/3/u5YjcYl87N
vFrOfJRg7YZUxLP5jMhjwK+2A4F36xraz01b1zdzmM9NpiL057Oxa5evHUi9MS2dIZzTBKGrJStN
j+IMIpZ5m+XN3JR7x1CIZ4mis9lxVB2VsUrqf5aNP6G1mlQRWhHuYNnvHAsgyC3NQSRSF9FnWqnJ
lR+7qtJDinCp+xPRrIASJFH4j0RdK/dzrThkPt57M9x01X0owDEicgMp94dnnPHL1krkRhaKD8Vz
OnUCvVxkv5vWZmRwHi8N9HGWlqBvuq76NNRbcg9Lgfy/hdCHDwNlkp/WXVL8HDsv/87a05FZEHc2
uha533JZnCHea/ZIL70fUGGXdvhRInfep8rqm/eQgFnAripYvuMRidlP4qDilPm6HebdSuX1ww+c
/utJH9k6zNQjT9bmmFckEmQDcdTEpyAt1zFtqF6+w9/m9txhnZguA/5/n7OPmQ+uJaqftGjLq2hF
ObAQEBxRX7Z9QzcxdXNalz5BOF8CfvA8O0hOCnoMOTBiyr3xHYgGJAYa1Yqf+IH2P/0iIWsIH3nq
tCuHrdqNteU/+YbeLPOXaH6ioSWQEbDAScaE57umkH6VrU41lTvKPFSOMGlAEHHcxPocLGHXpjgy
0lsG7uY9ww6l8rGqaVx2TZCIHtLSpJ+qvJpfAiOBctSS1ikFnGLdU7EHtK+mE/lx6qQzp8aMC69Z
BF2199pigLEAznIkKy7rN1khoZ2OUW+j+VPE9U2Ovx3Rpm/WH9ZcVLfaXYb6QTlAgbQlwy8lMlfN
oZ3XBAaCbhPvFk+bqt3FgyyOcd6PzY66swXA4qxTe5QT4nLp0q8eUgRhrhWwE9fQOUvf5bOWi8js
PDwNjGVBGsdsr/9VN13cpPO6VfSAzP7E/pS0nzfLX8Y0BBrU7IjR+ful86rXMBz9ehcMlvg4uXal
dqdDfauxx6Nw70K7yyATuLh01RGDtmEEPTdTPX6K19D02TDPi50BCbFIf1ZjXpp8g4iWWJsOUprc
5UrVSeeklFb9YxGv8ZJFNYoJqdX31ndB0viRL6FG4qnYknQWiSH2BzqgIw6puhx/cWLCX2slWS3a
4esqoqDCKXHpowN5f/1U27r6Dkyme0A9Vj734eZEx2VyujFL8Pcp0iFcWzKGVEgGlZuMCP8SDHAq
6XBojpvS/25MP773Kq6bVpi8vSxtIwVd9zbnqKDVHqmGXB1kdrfMHwR/9lFUVmIdQ+ms33Ipk4/5
NNbJLrcAXvEldD2Z2WeAn/7DC0J0qFiupzrfkNsQxgMOFm+Bu5tRqnhsqH2PiYyT53kLfeI4elYB
8Q7nobRt8+QXiqVdk1IM9v0+6XNfHFB1i+vMi0sC6prP8itVo3M3Y4ljUr8NnGHXRs4wHLTdxWgr
1euzP7vjTeCcFLY7pLpeCNeclXgMuGAijSJKghgsUocRwMu4BvG9ibZuy7ywrn5QHyV+usaWuoGJ
MUZMKQyIA+YBXX6NJAdzpKGzt/lYJ3PNyN6uyR7h1kcJDa0njzWd+XLVYxtrwYQPLGdfDmJ4B25l
XbNqjCtNYuoYQSmr4O3XnelFOrhKkM68dY5vrXa2H03Zm3t43hRDmy/LO4pm2rW1FIUCJTFMMkVb
jYFdtVkedSFIP5GWLZZKe4l01IONFRwqUa7+OG/DYOFPhpNgmjvxondzXkZtusXTrJC3i+MqK5Hx
eb8YeBSMyyZ33cd+KX5sk5M829bY11gpJw4L2W5LTDrFq1ukbcyQPDOm9T579qSf6zFBkqPq43lm
+Dy09jV9o5mpWOe+yjAstp2sZLBcpEGMaUTht/QbIVos720rEd3JPaa0DrAR2XZAfgw+1mXoqJ1w
zQZ8kQHXmvpOiFxjHS36JRTTOKTFFG3k+iQevjT1kn+cF8ShdiwZ3F8Dd/O+SVxIhJEj4oelGhd+
o6xPFGQ3es6BZMm0qWnK0PliqJ36fVJ8HxGjLzKpu5YMU5Rxt2/p2n+53hyXu7HVmrQyTt6WBq0H
F1QDLH6fe5Kc2jGgGQ7OiVZ3M27ddG+JWpbgAcfkQxv2hgBt2RuDjaj3xp3FtFXtt0CjH7aw8XZS
W27ujTY69PnBeYg+XAmFLRaTfLB8p3yH49sSMtFb9NdoNYOf2WG1fJ5rt+B5FWt4Y/Xaim6AH8cO
iyVTLBlJPgpvcgTNXluUpXHyAj/32vorY5nCt3EokcBRqFdGYV7UFDe0b7kc3lGZreYoT/y+NKmY
8WSLapf7njL2WSWhQWWTZfxjggNwSUM+IPRE9R8/Y0UsPk/YZZEqFkwewEHG9GLNpqcPSaLrkk5b
u87el5sM4VFF9icWglZ/rUZ66zTJ3fC9CHLvJuLDddN4KswzwlLyBxWc++rJlV1AWfkTfsOthwxp
m0dNScW2Of0xV5V9C3G07QFW53rZxSiEfK88s8as0JJiQLkhCYf9uBX9l4lZm0vxXjQtsikJo8XI
bNWQlrLsXoXd2SimqVz+nPqC8CmY2ca7OdYWX962yA9D45SvIHTosd3OTJ83Z1juV7+cv3E+vI8h
vsI/SqacTboMoEMR9s+7Z4lIxLui0IV73Jqp+L5SMcZZX6/sAZOIZizd0Nv6WsyT+rY1jv00Kaf9
1KN0+mTJoQ+PM/jBe0j60feqKvIWUfe1qXcdEzi12yxnOYJLA1VIken+2kCBfxuQYH0SapFLhlAr
jSuVqvsiV+b8O3RwQ86c4SMxsdcg+207zefQzxH/btwcUIlP/rfTBGOZJF2lSPossBEVPCY9ExbK
Fj1+YXHtPtRRoj+ZoNS3TldFzdUobbvcNQiC+NlMMlmQpPFsjO1crK/TdfaLz7nVrQV7OLf+Oiel
RdhcZtvba90Hv5QVrYxTWfk8bZXBLwBNydZntN3Y7Z6dz4wO17xEoB6i8YtTuGVHUCu86KgwwIlT
ziWQZ+4OfYHV2HcEIsJbleuczWvrTK9ACYkq9lpiCc5ySVsHntdp28cx/7y20UK/MNLlXHvtMgfp
qtkjpm3SLHFK6TE9d7AGVArZJWYWV1PLpoKtgEq7tvLxqhuJMKkEgF2xMkHsikGXK34NDBiYZzs2
YMx+8NTBB1voZP5oPNrnsoeDC02E0NhZgpZ4a5FSSQMGhetOMz0tgJII8cE0Xc7zmGWoybk6SbKi
7vqb2UWcmp9YT/VORoX3TnQSFSj8N+0v+dKHrwPri0+qmKgxxobzaUD69swJA+0TngYrwYJZqK/u
OGPvsVRR9TgZb/Ie8ebzP3ZAyVp1iFuW3l/ZWQ+/TOdaxPghNpjdHwdyXXDE4ql917iJoZ/pZH/n
VOA5rtDYmZDrmXT+bIgd11SGizzULRiKTISjfvGrvN72Ohdxn4ZryOgZ9+KE1llP5rEb5pIpKzG7
PE7RaN4l4wgBvIqK6bXs5lPHRoP4EKxN+2GtnEghb9B7M8V/Ld/NreN+aKbFrvYdrKwq/R9HZ7Yd
J66F4SdiLebhtoCq8uw4TuLkhpWhDWISIIEET3++Ojd90UO6XAZp738ktXL/bIc4eJBNsr9Hk9f9
GHhKI3paZvO622D5Lds5/j5CtIOgCdLeTmPQrt965NbyMaEKcWEj6g1r5ewzPG+D1wIJbVvELsFB
KubnCXR18a69TIOtA4SJ9igA2nd3qV3UTIk/kM7VLYqwxHEdE6acdmdydxEGd2WzeBU7l0fu2ESl
M397pBn35KTWc4uF8/Vb63TBawpyyriBFOc/Q2bWj7VTzsfCZ/FOo5tVO7yQ8vAksq3/S3QQQq+w
Igc5ioP2XoNpTUWjphsOyCnzrF2/l7iwfDOXbcXHgdWw8T3WiDE8uw3e9X+9h0X5FEJ+azKzq41J
JmOgJE+YjZ7DARmaJoG6ikX1HNnQtfm2D9nX0cx2vvoUjRDDOtBRcQMX3OnqG5a4MvIHu5V9MNY/
RgedLPDFAqRDM3YT5y6lFW3R7M2hH9y4bqvSBkeSFeMYp/ok1JSYQiLFSBlL9PiGY2NvIeb3GSl2
YvgiumwxXwEipMrbjGDMf43bR7CCabO492r1juiUcHs2uZoCxjOdVn3Hy8SYfoEYOq6+Wlkc5nia
h2IehnkHP8W6UQbe6LIAitolSzjbEXicZe9Z75WCww3pJnfcD3+vUsD/MUIzXE5hMLglvX32+5as
OisMmW3YlmOorBPliuZ44dc3+7mOYdwKvaXTA5f28LEtJrhmbT//7bjBmuuGMrc7p2Yf2nM8z9nL
sKmhK3hZgBBaP5kb1oy4y0rpYRE9iTViQBQA7NP5dj16d7URMnlqWRT+Vn1IH/G8BT+lbnZZtD2J
fydLJIvMsx6vCpnZh/cZjSGTzQk4TMcXL5l8/bpHYj0+AD2sejqAwOMyZIxpTlVv6v9w8dX7xYO6
Gx5IAQaWkWuTDN8lDQr+2ZvJvygABcOZ5Niwrc9bsjTyOdynyp5qcyTjnQFOX9hEwz3JeS8YgkGj
xX4/BKHyPji22GgyMvt4p4RZ1vjUC+7gZ+v2Inp1MtJOgpOT7VaXOEb7d6aqKr7zgfHrl3jeWOy6
NNr9YnDl8U8KoMDf682xedE8aJpX3oW4a4TrlQFHXluKGr9fvummrzh1x8E7z2m9spvy/ECleoYI
akHxiebflFV4TwRVrB+y29D9jSq41P5te2dVvMEcPqeO9ZHvSwlln2mOWDnapNsuNI30QfCUWBuL
e7bdocuxR7RMYsY09B5U3PjxXxlHU3YByh/qvE8V/EhDmvBWwk1k35s9c9ACzof/N9hDZd/6KlZr
KU3XZbCqo1ZPJtwIK2iycHYvfeP73hP1GI53cQjU7HOHgjx55pybP23gLO7ZzBVZDRou9Nwfnvk3
1S04CMmb1jC8ZN7nxh++PQLBzd05AMTU3wgXG/tTp1bHPjZRuwX5hDmB4ZbYnSDnh563DzJ51keP
YuzlHxdJanKYptF7dao5DfImnTLnNWRgm0hkONbtOatMCiXJ+26+eHJdzBPYdBJ+eKR+JKWyKoRZ
kbtv7ts9NfqJZ97TOVvlRKuA5gUoQokV/rRtKnL/evDaS5EKoPi7wPT9dAeMS4QAensuDY3/QHFO
cTlcl0hPTRHFwqiLvyIfOuFU2f33HjhInYbOuIA5LtB5Pu/Sjk9jojj7e/ZWVZhlRJBuCagZTj29
Nf0JYYT74HpbC8gkApIu/SnMNKsQdQ73GUDbv2Pa4ZTRoitdsqhWwbmeK3LLa86H7XHMZp4bKO3D
FppRR35tb2YJ7iZB9o1d7eoUMu5CUn69tWqzEg1AbPNK6u2X3x1bmGe4n48TD5iOr3WftPqsuiNm
a8jcvi79cRt1voTt2hXKhwoqK2Lk/KLR4bz/6NLBdyEnwzV+j9TkJfcZXCpLISnseeCMfHDKi/W3
ZbYVjhaJmD3fMJXaXOnJHoXoty1mRicM3N7fWoj2wh6haEtcND4/Vnzgn2mcxcjnzIzRG384F6Lk
h/uutFFeceg1I8MCHv8fm5N6Jumo3q8LL/v3WNBudGp6k7qPbmNdc54ywyRBLiI8YNw6jHVNXA/T
fVtr7sGucY64QPFxwHbrJJjIq3biObinhjL8GrLOorZrNSl2J8DJbmRNqNbju9zdeTjRnZ1W0Akj
TK/M1qo6u5sbTt8gHhS/mK0d6geAi1sUp9AaTBk+Ky572yA8RGemoK7r3tu+A7s39fmwFd0IOCPi
uZhSjML3TZRq+zyuifMUIadI74AP4unkTK7wHiKwjm/cRqT/anAFzncwpK8+3wJIXNiFdFwmCA3z
fg/o8VL+MAHIeUPVnHVSEyzaCpbH++mIKDCh19l7A4hlo/D3DG+Lih0skfwm2l9N6MmjkOYQVT7E
x6QoO5ahKNoRuc7PaRgYdAPYqPaUBP3YXxcplPuSdVgmz8M2pO6TS6YdB/YGQgCFCS3CkIMTIIhK
miFaMqwhu/oytSMmsnVROHmatgfT9RD6Os8BoZLqS3RL3fjR6aZp4H43yNlyaivW3BChdfR1ioW7
FetGG8q/VlfpDDfAsdkzjgPXgMW6POezy851CRcQyufD91pROOhcg1JHJtPXsQ7Ves6QAzZf14UA
+dOCCW48W4fao6nfdnk1Run3gfKch2Vp06XwhT4gEZF1FEHjReNjErSSGOyU3rhrbAWIiNAKXnAR
wWbPJHcMH8BbVZyLOa0aOiyj9ZMQGeQ+Yedu88NULwQvbTg//k2Tp14MXNcHVnb7f5jEBffXeg/O
IMOOfydAgJr3tM7SnfLdMJkLf2qdirwgJmBLYwscF2KC4DyOxAO+k0+DQj2hTfq/dlX2uB85A03p
GJEi+uDEo7RrgqUxvG3+G3ILKd186EC7/yMwt28vGEw7ssqhrZPCH5N4O88hrDwuMuusszwlR9uJ
+OS62zY91XQgbXSrgMg8InEV2zlu5fyLJ5WJjoBAAZCYuSMRGfQQVByIdV3nyj/w4/fbsfxgeRi2
lyXKmkdMxEt9aZZ9C84STBhQYOugaVV2eCOqmjGoisnvuvi0GJ0i5okXMEA1u2FyijChDSfrBOZJ
QNFnF2E4S3JPwRDm0WD9/erPC8vb6iixnsduni4abVWdB31wNI8+HNlQVCsG4WtKCBai233s9oIG
gnXKpb97R6HrSK45lAIXNLe6CKCxw9XJ9yipnyzdqLQ+jSYFyMu65lmj2EQ41KwRP5jwjjIWng4u
ezYuP9txqZ83TMpIXwSf26O9ZDgfrE3fm2aOn3c+95hnVbqybNdC/jC293+TedC9hVE//aorb0Bo
sR3h8XoT2qRPXrCBsSJVUgTVgHFPOViUPE6GuotfZHkn3XnpaanuXfSFl8M6438edQ3jubeVHs9U
WEfRhbdQp6XfJFt/JhYCMZSW+z5dfCfu7CVGOaByJeokOmP8UdX7trIUF0sY3i6CUbs/+MO85VEz
mHq/zaSz6CKl4/mFbMzRnKc0Vtl5b6lcfFurTXwL25B3Vsil+tmlmQKpsGHwC1oHvVZLJthXvQMM
lrY20a+lxipymlnk4IQZTnjXOZG+K7C1hojjZf40YegOhYADegb565DPxDp5JQJgQcSQRlt7hkW3
vEJ+U7knN5DE4y5ydUeSAOsYBHxwx2+NtNm3do+nT9TBYf9EbLVApDzgcPA32Q85KdJgaZErJrxr
M5/sq45m2VyRaFFLbTcQ6vc1uZETTNTrl9jM+x8PzQ05zDSPDgRhyfkfRFwrHumz5qKv4liFD8Gu
lfow6CKTc9X5KrwsDQfL/T7KWVww5glbzCrY0Mb4ZsBqWrHAtEBH9m4Vif5KgQjPJpH1068Bz9of
QqvTL05G30w+1iTI8Co2dXJtLbEARZyYyXwL6nFDRxWsYr82u7PJi7PN9m2zBuYHUJ/EFw0TnxV+
usMR1U6vgeUaQaPZNLHGItowu7oiWFpNwX/qvmIlAhWTWBYJDWWvbc4Da99/ckstJNSeQDrPyB7m
h8P3tcxjWorfhlUf/6pqs/MdAj++CIaIiVqNcR/OabePrToBk+3D91Vqw529blxDayrhrU+4PyT9
LZNP5PwKzNo+dbIV3xvT9V0xy8xzyzGZU/nR90HzgfFgRMO2xFmLVnBYvXyvvIoTvYMqu7qeDg0J
QoP7R1cGrQ76++hARWW2P0o7BwEKs1j1FXEQHW/kL1cpKCP1oUVCJ8KLmzSL+dfPK7DKGsDI5cZV
mIb70Wkkoq4lFucmbMmQzcjWI4UvmKbvxqea57yYZTFXzqUuKPlrD1XC1jZyNXs82moetMGCKo4P
r2mr8UKSLxlnKPVCXVY8syC9iOu/tX3tJk8z9RAa6/0eNGXfD8ZC3Trx/e6sE/hQk8w9tM1yG1IJ
v4zyKInQiNR4zcFTa7dChATnMt6NPR2WxTamNVCq9pemmD0/HkgcUuo4VVMKIOjJxPm+jwPLE1/X
T9dJ+UfrhHMMMh/Gt7BUdkzo90AEOYdJnzzZ2h5+cax9slwFfPrvQwkQswS4eGOUqzuGDVpN3rdN
ZNudbaz3X6yauCoXIO8v7aHQFXFdNpgppiS+MZLDWuLEjnGR2CYsoBCj9xkFTVziYqj+I3MQOc4t
LOf1iP2hvayiokmlSZcE2W+gAp9rYppZgqPDRTbECt+caybH9BLxi/90+b5mRlydiEuPNrn/rRaq
vU6MHdDQJ5GM/hUmoL7HDO+sd/hIs+4mfTmmPB4sK70P6ji/yRgA/USRCbiealPPPnCEtiaPsikt
05td7KQhEbxrREDrcGE3ajD41V3T3yNW7iw6zEjhRU8A18488mP35KEpHXgZATZKPPrV/bjsy1Oj
+fWfj3h1v8KXbW9ZGmS/FkQXy435a6QLJO3y8KBNdD/FkjndScNlNgXcjxecu8zCZwC894jALNj3
OovlLTGhawpqPi0uznWc0pNGK2fQKivjlwDtHTyfJ3wk48Dy4qGjhHHBIefpGu4eKOsjGQPpPIqA
YaDIZpjfPHQ7Yun8xneOL8g0ANv0XGVxYXo3euqRfTVvu+QTtyd9DGrNEaKIJ2LVvfElOMwCr6eo
J7kEjhC36i/lvblYLwnhc4Rvv8yZrPELu5P+z0rdmgcL7CtfGEv2W4xBWjETj650L7CtjCRhrGf/
FTBK6tJheZ44aNP2h1SmC09B5UfL+wHky0jV1cDBFdOE88ObZ2d73HsPQu7ATxI9g3j125n6syj8
5sj+CAqUXBa0OKZ44baoGOwa6JSaQjHcilNnWu3wNU3Za8uOBmINF+pe0TBnPwME3+1ZryHPTZb1
FvViEOx/1y3buQ67Gba5RjzDQ1Xp+tOZlmx7qwMHeg6v0RC8hk26IxwFHzKvR7Buv9DQdgsqVsR6
p3k74uESavRPZa0zR5HevCuVS5tsr8fa+hvDbCV/aoahGsuJdH7uk8PA2Ec+RqYsGDbznmL90H9j
cGDU46HR+GHkMdmvB02H7qsGI0Il4a9hOF+F2birakRwX/xkD0Ogjyj7MXq9+3vOluR7gDh/va16
88+h7tvsq1+16MX9Y2izR+NOdf9qj+AGUqUinS8+SltkvQHy4Xzy4Xe/HAIw6XFZ5jl79KYESiHU
W/c1wloaPzt69dsLU1Dllz6tNRXVqtnmAG051cJyG9fCPrYREFRp1nj7m3HrbrlqpomjWkl3PA9c
4djiPY+OiJ6ct5cWGeJwisVET040sgy/7mBGsiDTa6xODB2DPofT0W8nlLALKZh0aAPX21uAAbvX
xgAzHT6/e52i1tPhUek8WXYJ+iX9NchrvnfSqtbZSAaNOJ1ylwP3NsZiFSzkDt0Nlo9s8r7iFczy
XQBb5t08pJJRZppH6mksnzDNJnf5pEQi8JubJHrdyyXzIz/3QMJ/is705oTtM/DLNWmS8Ektkt9j
qAhpfiLKAtX0lPmTeu+BZY/zTqni7WnMwOEwY1B5cMRq7M8h6pQd9eVtwyG8AxlUAHrAuR9HH94E
tpQz7XrDpXPUtDyYrRPv3jINKt9UuzvFahHmQsIGyJRDIOuXgy4v55xGwRCU41TX073x5rZ5CNNp
Y2gNNmSZfDWMoqMw+/NITgKpXnMvSVGleaxl8VSjYvzO9nssIG3/gck5uZIMur7NQYNiyM7T9NtE
Sf8J/Zi+U6cJCr76FYr7wz+efDfqXnrMzq9mlHopLeQEos519996ZmJobhjut3DjEoLGJPWIMcks
Oq96H8Wzu6rtbEYVZI8gk15SrGmjfvE2zLYYQAFgwz1DDZ1kIP05pNuGP2JfUMDtdZR+1jbz67IV
qrM5Wjg1XbNmDj4HB0VrGffoKFgmKQknIndupxgKurN/VlT/P6zijrjR2LE6h8fcuS/ezjmfw1z4
y10g1uq4dKjUfyKMwvfg70P67iU6Xl4mdHka1CrxDFBLWsmXNd05pFW6EVe32TT63YiuTS6gHRBk
slbiPkj2DB+DapL+yqWuUZsmtVsmUbIMJTJW9HIK2+XDMR2QEi1Zkc394GXeF6mVvFajRMPkzxU/
1C5MxSAj3fA+TQZO2WCR6uc2OL57TpqW853dnUOWD8mi1Ik+nn97XCjfbBOrJaf8aQpKN2qC9DoI
Zv0SA1Q4MeWMEXFQVS0TrC4TYrI2NsNf26frj3135vXeSVxz1+l6C98mL5r28ETxlf+vThIItXD0
Qf8N8WE/t8MH+JvJaHbOB8dXgbK8HbHjTnN2PtaITQzQ1jbD2XOsJ/AumPW1cZzxH1EfbMa76y6/
aOlq5RmNFkLldtvA9OU4yYiBfXR/0PismncMOOYbKwtmOpvuWbEf3J7IJQIXW83Cbbwzu/+hod3Q
8SVXjrMlvemy3CBF9zywbD63iC2/kSYAzxbOzfw3QaSmT2mXTQ9JIGVYptUKrKOOTjwAgvAUkW9r
FfVWfvTL0tn0fRepSE4KpqQ5LTv6DkzX4thOYU/j1QkgWpKWRmWmLb1KIcpItIdEHLc1Gg4TOD5Y
itqJ/dJEaLyHx1BDWCCQ+Jus2Jzvks0cGKjdI6auxUchnleuDeZLwLBW3Qj9TOQbDEY5Ow0zGHn1
8q/gdWzu9YhfDVTR9/vCMQHH7OrIEOCKH6h9HAa4DCT8M6ISpIQo50efPaHsVeqocspq+0xkkon/
HHyTBKwwN7oPUxIO2KPa1d/OjcjWoIxNsHfXPrHhzPcVcVL0R6+x+myNFQV7Dmn1J8s4yePgQoKA
zk/yF6FbuL34VQSigBS9KY0mN/vjTkiuqGc7evF8uKqfSydOEXUxl4QhX244ckKP81at5wWXjLqm
Dmg7HO6BXHbRHs+cQvSqCvpDZIbUZkfbK6YAPCyraT8uye/20bQ0+rljnXtKEq3qIml0nTzGwe79
CSxJxVCqmwkvQEx2vyiRmel3pxLl52JDHH9/k4lNBVVFoCGAfelWxE6NvYsBI02vyjNt+3TMnvzL
try/cap14oKFRjxRMrdOF2NrET2gDs/eyaUSf0e97qSbIW8O0QOPC63FchQNGz6B3ach2bigkVON
oqTWbahyXAb4kOBta+Amyd54JiqNFvJZBFzQKPCi42LaTYevOKo8ca583T4SunzoUjHwds+KPeM8
rgGBW5RXLZyZNLd/0j0atvcoDrePLKzEc8i+wfZcd/q/OnaTjynAb/WcZmaR12Nx9Zekt0H30wWS
OL4d9WaGa6r3WvOMYh8pWCG3jEGhS9RdWyfcMByB3jfrkXGb92HPWcfIz+HLPbiSIsrupMie9cbw
4pg1dApMCuMbSLb4lM7m/J3Q77HdrdCIaAbX4bczjMyJtL/NxxWyKBZl1PQdQ1Rrm9IX7Y3ropAK
ZRIz7eMCxDAWs4s+F1N70IVl5yVOBHx/JH9G28DaeRsWIWaYuTsKO2IvLftEICTcyF8LrrGDdOTS
rof/M1mRUhUeiuz+4sZJ9Sc2fNSFPiWijiDiXrCLoLFaLXqYWwwOIh49jLu+iwDBz1282xmpA8/S
gBNuXH407eb4V/SLRA8uQWTsZQYFnTkUhvQ35uHgC7oK/w9n+xbfRFRdfQZ2nJuvXuOuE6J+bmr9
pemMhMpBXlqV7WB3wyUUie7q+bXPtB3vrJjo20dZOODkH3JuwvUS7CxckFm1HJ4an8oUTH2VXF/d
JppUsc379tht3YjQFFUkC1QABfiE40K66GHFAes/BFPnFKEWq706HkD3CazVu/pTH7sIvCy2Htwa
qi1IAhofonacwxcaJprlHDs3XEZtmXjlA42/EBjz/ZwOCDKmtt1rABZGv56+BpWF/ViPTaPvJcAe
O4yRu7pvE5kNZeYiTesw2iHCJ5o8vXDGudvVaVCuoorIFKcjsPk7yvSdKTqil/GpXtZRP5vsOFZA
jeRAtnDrYYLD0Jhd1IrH/jIsVZW88aFGkFw8O1VuKjf4VkkY3XzyBEtv0jRZhQpv5DDOGrSCO6Wj
NOGiG3isfCdKziNuh4eu46H/krhEJl3Z1lHms2mhnotnz6k++s6uIKOjNJ8RCoTjjuVrsRcHfje4
RyfPuBmPXXBG497zILWie1qlZ5ClIo5/xzaF7IvnVPZvjKDZX7SOHYbhpF7nHC+Xz95KMmjzHs9N
/RuBUbKfJzI8I/YJKsWxaoWJf56H/y+fROQFvHeg7399My3mhJC2fQI6WsQ9vQ7DltuhU5/Wb8C7
uwQck/P9JoZwaNNyqXuBvTu70Tod95JXuS76UIhXUQ8t1oyEV/k7t/OICQBJQP3UIJNO71GUi6BY
O3yoqCThb4tq1/PD0AdtlQPppT9m0qa6C6ZB5pmV5qrpLlm8rrn3fCFNDtbf48yBayI2k2Yvcaor
CG+6VUM1/TCy4y3z/ZY0S3LSKD2IRlfrEtw77V9Q6JKtH9sdW8ruT/ULjdeSW3frbQkdEFbl0BrA
7skJ0m9jjbCJn3Q31RMvGdqK20r31a1Db732R8rkUiUpR0Qc4VCKcfmmhfIUV38WTDJ+XG2C3yAB
DODw9UzyZLr4+BBLhFBOAc9n+RBU0G9Z57LZ+O22vw78f/hWsCgIXuCJfQRIehS5i24gKgN6Nkw5
BBgCy9ELHZcTFrjvtC5IrPK49sPugg6nS8++SIfwYh1YU8K4xuXipgJd7az2QFzDuBLheRNNcBOO
Re2L1qaSiNu6eHo5hkWMX3h/ZXxXeY6h5tV04Md9uL40CRbaXE7NhlKUL5GJnNwq35289YloIJve
Z9MyPtc7Tva7bCduBN1Ld7BJiD1F9lK1nwcW1+UOnpMlCmAqE+7r4ETpdCJbrQt52tqjLwbdRLJY
4FP/qAEOv0yUI5d8TkCSGLGO+ovCEGB/zzqg5kIwsXVlhSokvkwbvNd12paEyZEyhM+AKxJzR0Ib
U+HGfjtetjXczKv2ZBfj6uv374khtZ//RTykOBWC5SGVtnYvrkbwelqPGqKCrAcO9rHGqAgaNXPz
DB0amJPtYo8PWrUwIEB0PTpl14n/ZVQiLnlN1bPI02WfvXIgwPrOZhyfOTJL8k0jpuWF+8su6pva
6iOGsaJLSTI0hXiz6nX/proq/VJD9niMDmj5CzfUVZt7KJIQOssGv/NIbjN2jj5S5hRVyfwbUgT+
PhuzgE02bNAY8uUIkAvmwu6KitzrSj9IDgCbeA0FfBhu4pLcnDo5ewtswN2OhgboakR3ygjWuQpI
EF1dMSdGOHnbKe62isjH8M4eKMmvkR3Sf5AQuLAAhdq6DOxsg/KQw/6NtxhiERfmfkq9XXqXYCSE
liSFLXyfER7KR5mZXd/Xc7R95wW/FYtva10OmZT/Ah3sn+h0Bdax2dkRg6UMz2DhPi5rnKZnrtlB
lG4mNdQ3brrs4lh1LLmtq+oolyBgi+Jxf6U0s/2ETc8KxH83ExL49PJx7NvR8uFiZmHDuoGnZKvn
F+iqmfHQInahsg/WnLl8WdKTrA5OvYB2ST/HczPKksqOCOHLbeEpbEMI/Imhdv+xZZH+Gsye+mmH
ZL/25BOJ+xm0+iEhIu3mXjW4bnpqUxDwJqT9g2xV7eOM+O3Db5Z0ZLSU3oT+moObRz6ZbUmYVQWu
SblKck2Nk3YFuDWeoMwQudGkqB4uEwo/shycOUWakNbjK7Vg809ybps3sXfOT28dYXqGhNvkkVCs
PiiBK7coR/GePiatxUFCv06IAsqlwi/oEpQSQ+Wb640OheRDbQ+6jrTuSYV2+uNGUphytSEJBCQp
YBZPUlnHF0tbRwYuiNboTe9xxoLH3XNiWcq+K0R4AsNMtcbkC1XRe4SMub2AJdj3ZDjmH3HYUTIV
eLL5rTn1bEmTc/JndpB6nVAX1/ZCBr37m0eCyFDWFJe9KDH2hWSJ8BaVd0QhrSFL15UqW5V6pdVl
QU0dHN7feD5GthGIubGQCTHaRX0k01dB7E9QztNavwqyo/5xmSd086797rNOkwFJLnDf/xmh7mAI
hjlhrzlMiLwu6OC4lk2iIzoChvljwqyKKDbtomvis5zlDYJ7ICSf8OVTvBBMkfteA68R2jojnEKQ
Y6RRfq2XrpYblZT8QB+p6xmMLcEQvdRJzS7ktVnwsdGyjBBAJvZLK/q6f4hRsHzGySY+lDPxLg+8
W/8HSo+1IOpuSHIykZrviZTtdp3FgVEjqZPs6tDfaZ4xhtHqtWV2RUjpi2C/T2PkpgyPG5iI7NoA
NYK28c/dWAQDds10dekgqB883HriPN1qchmN1A08xgkZXg7n2B/XWZv1zsd7lxVxx9KK1dBkyQO0
qRp4CWc+hbNK4GgMmm0HKUqYRBF5up2eKcok24Kn1/3WcVqMF7RaNDs5Qberty5e29dO7cdfD5vD
nfWwU94Y8x0f4ibn+owcLzpwJaXA1lkVZ34eTkwBd2M8hy6aFIewuVA0XX2JCGWAno9CWRc2ZL68
gMs33i+rrHmX4eaoM27G+OnQ9bBcYrIgfoqVzQKQdRreUHKO5mQivjgeAyIKcm5MYjZMFR9vsl+j
/QSQsCPbXRwC2GovRtayOjsrD9v+Xl9rkMrSdy1cfysGL2Rw2eZ/2k9ZEjQiA33SJrYh285RfRnW
IXDOAc6Bvy68XHwXGj/4bz2maABaid3X6ugomx1lun5s20GiTI/jn1EhHLPo/kBhKcqWuJCXkdCq
EId/zaN1S0N5mTO0++U+bdFxxnA+opbFUXOKSCH9bTDRg6KnkfqdxUPj3K3gbV9nPArtCVu0eNYo
iSltDabw1QMb54HbA8gBf5eiesKDKPB6dkv2ory+txe8mc4jWgQoGmQ181fH0yBV7uhnTRnpfuZN
cha9vmSmtnW5m54OMUX6u7xyUjF8ZYPXk6Vvt57OIJt2PY9WQp6IGBGUNDV0GYeSToPL5IcRop7/
g0XDzR0KzMGNle94vB8iaTcevgFlEzNUAzVDjsuKPNCDxPrTLU320nLTkRDDnfIrxuK13Iumqv3S
sQlQBNiECcqEnBFRYL9N3vzq8JC9B1Mz0FOxJK+6mTnw1cq85wwzDllicSaOcrISM2iCrK8p4O6q
CcDNn5KzC1GF7mlsgihfIWMAJF1XvjGvMdMZ6XrY3RQn1uWIgv2F8mMRnbYdXs1ErbhN0wsA9LHF
LSCZFE0uLFrg01bRovQQTG6vbpYUpso/rDdJQipI5L/wPXOtRJFLVRjk8v4lJJPrRyVnRQBDE6DF
PwSHyZnkLr3cuywzb7VJOqz40STQDWGqov66RZL+BAIBJlZLFX6v0q561fVRPblQN9VDKOMjycnd
cEyZZcYbTsfuxTtCnpAMNavd4ZPawemn06zV9/+Rdl67dSNdGn2hnwBZLKbbk6lkyZLlcEO47TZz
znz6WfQAMxZFHMIz6ItuwGjXIVlh197fXt+IgHRyZyrXL6ohIU5mGfKInd1MHWTwMiBNpnlOegci
mv1Xl13wD0yjwDoDlsMlcRyT0eQmBBrBVayi/OAFpUZK3uQOdjQqan98hiCjl8kwPf1iKQjp6cmn
Ce1gV2VFUSK3tYPMUjSvuAwaF+pk1C6QzETeQU6WjaANtTP+G3HSZh/pe2gfx6jtnvQ0r9mxEbXX
KPKD4XMl56sKPSTdDTwGtGQ2tsf9Ldudpz4zG2mmMEc965CxGYZ29D3yJjSDomnbcUed4ftq0996
9oB+0lAMiJlU89K9afua6u9ivJX+LSm5zzo2uo13ZPG7r61mowLnylJ9DJoC2T5EnNu8MUPj6I3U
5GA3+fSkebof/vTxMB8OyMbBv8zcDLGbkIN4J4MUTAM0QHc+G54IXsG158/xELJwQpk1l9HMVZW6
TCBvadLxxS5i0oD/J/SJjkasQ5YYQ9U5506k31GmbTK3qMh7f8jaBKEOmWvjpXHsrt4VrV6xENAE
eWQWfA5PSSRZP0xeWDo7H2CVsa+1bO7k9glxjoqvRV/MOiqnU0nlpX3kpw4fK84p4PxK6ZBMNQ29
OU60HKCx5BgzeV0GJc9UTvUr2CfKQUliFz9qp7OqneabNqcGDvJIPCAkIyyvGqXZ4TDehftI99Lw
XKlDQdmgrbDvIDGk1w9icsIXcv+m8cBETOCGCrP1jlppcLxRDaCW7rcorslfGqV/VOMeKgz/a1ce
QSDDLoisCRwePY2A/nm39F2RSSIHC97Big5V1zfRqQZrG3DXCroHITp1BgnYwf006Yr97HtyfEnn
xUimIuLCW+SO+aJW5DSRUxXxrV/ZiQ5lx6m/dFRBh3NKn/1DytmAj1qGH6xPHSrnlGj7bw146H+h
Jsg7qaQSvJFle/belwipb+hmU6E4F/ngQigybqoKr8UdzS3IJCaCLOYrV37jm0Zu9LOGapMICj0S
uU2kltazKRK9OHZVZ0K74Wze1zQaucAouvLMnwXxru4H6gWJMAv1oNNdhGpFtuO3xOpJck9d4PgH
wWU4/UZ+1j7S5jtnd3QECBdueop+QWXY3nS41We3il0ahCiW4XynnCYSGvG1YD4fIETTM5H0+gs0
NvV5qEXyQ2GefK3TIb8PpD/OrSMeO6jhjdkPmvXVuUtZI3PmALL7N0gVXOwoyGABP3J+3TrM9PE2
kWnyqMRRbOwntMLRzrDQHnyBjuHT8YYBMR1qIJpJ4U9cGjlnqD4fmqHoPw5RNDUfc+p39E45VfOa
kp5EL4oB7BckF719RlqmlyiEMnZK3CAtY1eW3EEvvZor9Tcq5Wq2F31YFnekOPKbnFBrOlfoZMQx
UH2FtgbkXYB60iF4IiQR3zTfIxDF81tV0HE3COMmNSobkDq4P+xKCk05GWa9iM7T5Ix0lWUJcXRh
qg5zLsgkETMb4HBKuc2xC+S1VnxwMhk/0FBTRXd9kRjH2FJTBFmxr2coiCPpHw3SygXRZDcXRktI
jE+Q0GhfN7TQzlxkM6a+R7PlfYfC5UePRWtU0Qk7DJEdK+H0KDVtUT7g3FyWOy1U+dU02whxI2wk
4Si37eScaGkS3JArzQnhsChCPJ/Vo/qlsQvlJxfzjLfb59bTaKYSPeYYVeYOdGQbPpf+VJ90fxjb
YyIGLv+T6GpUsbqXn1DcRY8atCNwUXleTA9hWer4zdJug/Mbklw/ffgPckFTacKmd027C25AdBbW
fSdCz9lN1jhoh/8IT68kStnUnbwOiywtzYoM7I7MkmMPGXg4oUxXc/6qCZVCHhXjpajGzDomLSfW
2PLhaJ6I+w3C5wpM1CTAAbEJ4ZXryvznf+BxqYaO1HyK1gUarWJvmOsIRRD1Cq6cW4DoGba5gHEC
CiHdaoKj5J8F9zKaiaF09bRuCyrh4AE+OoamsB9GADF7kkXWN8WbuFo4xIEUuVGn5QTmNANG+gaB
cw0Wael4xlMhsrBmWmBBFaY0mTO1dWtrak4tTExQ2WF3vg7eXOFgmhaAOFvos7ODvkBSKj4Z3ZEb
idt61TMf0P+sB1wb+R8Ul1QC96kyoSn7+qDa6lsGgq8hcsZAaOlrktEG2XvkH92+67RHdA32WQpN
2UtqMyeiLuhFCG6OaW1Oh6KnVxlXU2df9PmWG+/a1ALd9T8/ZOaS/jG1IC5VVmXykrs0hcCH7sq2
tfCWltFuw5t19XOi38AUaoa7v6O8moOZWLJqXZNS8lm3dePBBB23wa1eHcWSFm9L11G6LT5nh2Cl
1WqdGyy2rCSqpHHJ+8o4Xv9+q5Pmj1EWdGy98U1kWUPrFjRGu7hU+EebQtFnaFzZTVShrCTm6zbW
w8qnwvZHxb1UUy0MhRePhnO8Q85Rtq4FE/FICb95aOPeA+BG69/151t5i6hFkdmY6Jcg1i8g6C3A
JQQiUetiVifooW1M+4R2kjr6344jmA2qjgOOBo52udkEGds5qhZmX1TrD/kk0I5Og78xJ96zdRmF
MFLHc028p84CbEQsbjDzPJCLJzsvxSfPGZThZgoj4ZIS9MSGJ/v8/d9uonhSqRI3AdUCIr+c6wK7
EwsmUe0SIrSvgcE1Q4mS+Dhkpg9Weeb9x2YOAc4TYgN++9usYzG2hXGCY8Idx2jVmr/tnyuaAgzN
YeHkNp1iam7sZbTWUGVwuAAXmcjdzkKI6FYt8diFAoFZck3RjJu2pWXhFKtOyb3Ko6+Ycj3sFiOx
xnRPn4RnXDJaatETpLBAKbrajn+TWgYF+QLp9y6hLT89YgnVQB+Fe4J0MJnki1VNerGxfb6fnpCu
ORgkEhqJf83CgVBzkjwMQzEibY3NF2BRSBqmQH26Pjnfr7d5lHm+sENjkLRYb1WsxJLyxkjVCtRA
oPTNXukC4fbFVJ+vD7X6QI7p2I4Eowia6e03U2lXnWzfYiiMso+xJEk7awk3VvXaA2F0gYucbkqT
nPvbUYBIOVXlSIwGURftx9oAfzBxqaOfYctxcGUBkORUSbNy67Eo0L0dCrFzRi+jPbg+F6R8hzQb
RlTbz1gjIIYiuAO1GnzvnRYdrkiUMdjYWOa/f7EIbIbXpEXbKiWCxQZGYjVKW1kOLukShWxiSuk2
79HtkXG4LUs1Oph6vuU+vvJ+bZKBBm5lbDP/DaX+Y+UVXhFGVlONbqSE2HqYfXK0qrY/6qBv/v5T
MtTslSBx8cBM8u379c0IkHzM3Izk8EWKoaXli7Kvqct0Y6TVN/nHSItJ05QKGJk2Hd2GIPQjMi7z
IXPykbYZ0bklpBPKs7Z5ur4eVgd1KCzqmOmoRBxvH48mOS7QNs0eNTqOf1gx/o+04PJiZ3Tzplor
vo8UYf+5Puja55OceZKXKm11yQynl82nvhP3rk//y02Z0nilSFogyFZXGy91bSjbFBJxnkMnwfJ8
gD/NFbUvBreXgMF7WdKYFHb/tkPvbJxEK28SHYVqUAHhLMCH6u2bLEeZZ51m9m5Ud80jJFH9NGIg
8okqb3lnez56xlD9cf1Fro6JXRCNaJyBSDXfjhmOZBS1uVLaoRNOKQDXyW0CZv4QDsCT4ASoIIBG
5OXycn3g9we9rmmcB3jSquZs8vF2YGRxWQwbqeTQMwJaqqm7J/hg/MzTNv9XB1Tib3zH9/s2A0rV
4JzF7MNcGmdVLLw+EHUJz16puTPCk0vjsN74huujENISPAv27sVq0OoMwuPQlG6aDyhJHHT8T05k
io2HeT8peRj8aG2OVvH+s2mkTmXnNZVb9TDNEPLU09kkn9gfAgjGv65/qpXBzPn0xpkLrK9hLz4V
ha7RKsOgcYHuKLcNFoSnYPDSh1EttkyX5in+9izQTYGtL1NxNlZYunM5vWFQUPBqtyjqsvkJs5lb
lGjH5AFIITLqjjpkd5OB9XzExSjhpqtx1F9/3JVPCAiJ5cfZjiHc8loCBXLyYlKqruEF7Z3atChf
aEB6vT7K2kslWnG4zeEhZCxPPTucciym8tYNUhGcvCn9TjtverQk8uPrI62stHlt4/JtcXkVy+eh
uNAH2mBVrhlN6rkdbD8ihw0QmvJz157BrjZ/bzvNnRAzX5UrEEff8kwocgwVdHAFrlopwyOnAWQh
c3JuBd26p+tP9zuAXEwZDnDOHZb0LGWdd7g/TnK6AAMkMYCRJH2h6c1sWldRPKdfZ0ebhbypjSr/
l37Z/juGBOLIPqi+CFDfG/vZyvdkwgiBDYlO3LY8kRA5D6IUs4QBee8L/FoqlnZYK5cxRW9//ZlX
vqijAx1mO8MZiWPw7SNbVpqYbRi2bojQ61bpC+OTV7YpHYA1iSJQkPjEHP52SIminK1TolXBTGix
ByDaybIkjGoXmwnoDoZ5pAxbH1TQ5/usp439+nDv1yDDYcSIwYpKGdFaRDJTT7oraOzKDbSgdYFg
0AHKs26M8v6bMQph72xappKrW7zHBImx9HqvcsPGmR5A7tjnxHfQWc+4l+sPtByKL6VaJrk6Th4T
56zFuaCUEnp/q1BLr7ryps71GtGqlZ98I/zbgOX3UCx23YY76LyzbaQAg6CsSlQXN5HsQtDyhU7C
fm7T8jfe3/IrLUea5+kfS0+D6hDHTY5JRVD0p771zINUQHpcf3XLM2EehZ4alWu6xq1reT/polHj
pGg1VyMagbpqmK+67lguMbt17BotOkKGdO7xTamPA5zDjcW28pC4demsbY04havY24eMsUvGvwhs
pEB/cZMpdnsJ576D6w+5XNI8JOEQNiW44JDfXHpQAfQyZcjO4maxQd96SmNqCMoTL5kQgTeWMH/p
7jOP998ximBO0pfz9qnaSSEa8hTVpTCodvt0iqMvVWXBpLv+XCvznjdHHGQjmFHfnQQdwp9RyUxB
Ows+rvAfownOUkMil6YboAcbw618LESovEDSYQ79YYvDwMhLJOS0InBtNuhKKqPojo9rudcfSp/f
zp9nDm+PjZ5rh1AtzPCWG4dozIjLLII8VnztvIZ5FpDgkHn9UhYKcjAbh7eQnIofnDJZjzhglEJw
3E6QMpGydmKv+KEGBcVurfDkO2p1YW5r9b6yHcTO5RSMOCGwrdKyTj3vKa+yRjkA2TEfJ2Q7pG4S
RZcns49D5ytw5rH+FhSiQ4pNa4GgKIbZyc3gqXG7hyqTBXucelRk5Ig/x43zd+0D27i1aSo1D4uE
xduJNPgCFg3kUjdQ7cidaEDcRUqSk0yg++z6a19ZI6RNee3Yua+kkqIIugVM+clVh6D7bOFi49Kf
1h9a2Rb/DmO34bg8nzGLj6xTOtBZKHN+ZHlhsKu+zSaV4bDqgzU0+ekvzCbtTz5uFXsAuOIDwA/c
n1M8S64/6O/g793QBlcVbiykQZenbZr4UV2WKK/I7frGbZHJ8At6COdjp9jG7Ldqw7ULWv/D1Crl
F5G25QmJv/lSern43Ddd+qEjZXi8/qtWvvTv/C9idV7Ku3R9OmiaH8YSK9SgNi5+1dQ3wEDyT4jp
oo0XsD4UpS2qr+ac13s7qRw5wTZQTL50o8KNzCvUOkaY3ecKApP/w1PNWXpBEoj9fXEwp50o8Vbn
tIRuQhsToOzmkChB8JEW9Obx+lgrE1if708mKW6J2fTiscqRECSq7clFHzDFrz6x3acBMcF9m0AK
+iHEqGwcXqsj0to4Z550/rUYMVDS0NfibHK1vrBougcriQAOt5fWJw+b+Fvu1Mt0Ahsj56RuUCUg
ant3f6s7pbDKuBndOPDFYRC0QXYFSirkGSmiUf+H6ujmX0bev8dkTrIRE/FQflxMlgBJZ+obbMCZ
lX9EHEKDJ2rgc94n4f9zqPn4+SPgaXLq135nj+4k7Cg8ZhgQPKUx2qCdkqhi3Jiaqy/TwF7WMnV8
DZcxAbhg0w6QgbhO3Wu3PZD/cyuT5Neso7/4U1G8wsYtNubo2tITNHRJatiUlZZH2yzKK/qWbKVB
/9HDAGTw3BRVCCOJpu7ry2FtgyVtbzOYtE1rucqjuqLxO3MG+vYFRQo/Ly90LGp0TsbgwHqiH6yx
cCpFi7uRpdkaeV42f35HAKiRMmY8JMrEfZlaqJ+cEbDokDkXOWjtzy6o0RRUZp5tDK2tjT3XcFls
2Nvay2OlNIqOAnzMV+2qKuckb7wOReMYdgdQwZG9x24kGA4Z16J+b6I2dkdaXCMw/J5zA1zL1nYq
vQDB3s6kD+aadmkYkePg2bvKKGsMiybR0yjdwwQ6Xv9ga3ODLBDBD3UJ+S4ST4PU00YYaG6Z2Mmp
dxTrAEsgIXpU7Y25v7ZxEVCogjiOfWt5X1I7MM+ynya3q8rx5OdBfcEyJz+o/jjdwQsZz9cfbW2t
gQ+kDEiQb5DqfTsjUAbrvg8A1u0czxEn2ertPdoWz3/s9FzYburNmAktrpuP1wfW114qihE6ETjq
iZQXI5s+55wK8cLNlUEUwCZC+b1ycIJxGwBB1Vmig7BPuHXF4bGv4gDcQUknDDrLwfjSw1HIPtCA
Egvw8iGdTV4ue/tQ4NqGxyW8gfhU0wauXvKyiz6l4NFmeI5XtCcoCpA1qPZiYYAof/oUgSJFqTQa
JkJSNGzyW+PTn72nSan5MTXTBEbCRih0oJ2mfBn7yALTbJcDMv0WGN4tMB0dB6Hrr2dlHpCzBR/m
cKYQay829yHKwADOewSrZiacFVqi3EZx0H9DdBslp7ptw/L092NqFokysv0k/pfRV4G7RNA1Cnn4
XIUmUxbZyORjfzgie/U0ulc7Uh//lzGpQ0vD0UnsLsKQyidHPFSMOUrL4yNoyJobdoiToQzDc6c6
G9NuPqkWESayCw5MVScJT3Xj7XyHXah3Hjh6109xcdh5DYY2ewOE95Z8ZmVhSTLUBhcl0yQ6WHxA
B1YsnWjp4EogEAHgCVVTUMan+JZCbY0B/gfTdBfVY/T9+htdWVdQ1YCGSB6SLMj8w/7Y46c+qk3V
oMInAI5jFGGGo3PEvEfvjp0wxEYRc22eMkc16HJQcMjKvR1NpkMxlnRWuWUztSCPGhChMlTEcLCa
CYyJCcp8YzdeOUgoZBhMUa6wpHoWU8bOA7/Rg3JClwRw876J535hM4hNhI/pd+CZ91Zm6cM+sxtv
4+SeZ8dy9lA0nS8BmoE78GJoeGmZWnNJddlZygtHQHJMG2R6lS0jF29ZeTExsDpkVaRMu6Irq423
vfZtTYcrNpYFOhm8xewlEZwSomvsCk32ZGMq5GJ98M+EH8v5+iTS1kayoInPGSCHKGz+8z9mUQx+
o8/8ku9KsCQ+BJFBapX2AyU7AO+hLrJzprS4162WZmHcX7JvZV1mF6Ra9quaZjpaRFod/2EVlOZN
iHqlcYEsk026/jtXljOHFv4hUhBLkSR7+zNRqjSWkw6TKwOaOUXbwASvaUveGGVerIvvTgMN7fZk
F8l1L2MXRWh4CUKMdDXO/uTsdWlb3CK+9m9anILoXO76SqfRRotuLSw5gUD52fSVbG6OT+kQ0+CC
jD47q1aI9N+iw/hnraLvhrEsdOxOJmE1e0BjSnYG40OjCRdNTL+8dKTpI3KcyPrHVGpwt8ChVXHL
LTEZL3ZdYr9sSivuYZymFvzgohn5SGFcgOJv2KzvunGM/hlkUDzJ0Pd/icJMm4PXaz7tvB5WbHts
S7GsgZlf3ejA6vxDqphjhldOL250tU6zr9ff5DtRIZcWkxy+Nt8HqUgur4IJLFnoCb7BZboNxQ9i
g6L/t4UB9JmG66B+VGUtufmGndnflu0ATDTjwwR70mnjLwupeLpxAK1MdPL6LCWydISmy5qCrYHA
TEpNunqO9n3nG9on7vryERfC4fn6w6/sldwMqXrhnq7z6PPG9seaUp0q6/PCwGVTYW+B8NaUEHYi
C7dhv6GR9CPFhuDvrzUkU8hEIqZhyOVm6U+hCDEB0MFDpKZ5IWxwwlMvcKP5MkrN2qq5zettsVBs
tEEGXL35vr8MIYJ6pMQ4abqb6jR16/QunCsTMwAY7OlnRNz9KVWLp+uvdeU8YD6RQjYlFQ1tKRni
Aml1TRZIatsWKlT4R7PJuJ32j1XpEEOXHckqf4pv6Yn2t2TPKxsQ1vRIHhHwsCU7i2/apxNN+Dgv
ok2F3U3DE1QtCOt/v81xkKMPpF5KO8lSL9eHuKgA3jTduDV6XCotDLcDLdo43VaWgj3rgmbhJoX8
ZW48agzHkwRk7gAI/+CA+MJ0rVGOek798Po3e1e9ZB/gJmhAsHIcjbc3v9c/1gJqfFp5MWt2q86i
3dxMjTtpN+ExVIzpYo3WSL44bb7IttMPgWJHhwkHlI23urIeZ90JX470Lb9k8RtMOhFATUWWa9B8
9DmJjAbcueadcrs3PuMY7m+Vh9eeGmmxnLN7AomsPf+iP57arhOzoOXHnKPdDGt7g6aZKaNn0zGK
AxUlHPxGjHLifoDT6oc9No2TtbHhrT61TZRPiMiPWS6XeFTHIUhUC2KnI08xbbp7fHMAWCEsOOS6
FW1d/FeWiKOSuhbs+bOKe6GEpBM+MSOvtVw6nyIbYogTw7KV2aGxMTmxCjkbYNvhR+QPkKRstcbg
nqz/aETVriPxe4BMb59DoDSv1yfh2g8j+ylxlBJgY9RF8KDlwOl7VTFYu7b8aBHi7oy28zeef2VL
5E3/7yiLHcKAmIQtemi6aqz5R469bzjUi89DL793IIJv6r7RNxby73LPYhvmoKFuTX2XdhpnMbOB
1hOy25yyRZW2yq6wlLY65dlQYIyCN/CuwdCFbp0EisCHDMAFHUsFxKF7EbWZfherTfcVhut4we/G
676GiSJxghAZRJ4RdArUEPRakBdp2vX3Vd/HHz2zx9coFp25J0s6t88ryfBKJUfBC9H3awOfPqO2
DiG6lXMQN0DZdEyA6TsE8I95TBVp3gGPEsP7aHsD6qRcn7OLPoJ8/1D3wB5g7xpyq5C7uiB1En50
pdLmoErxdkFa0LIgTdcmCbF8dE5RRPB2rkpLDS5ajPvrrq6ko+y0MbQumtmOEBkEGljasgLPPF+f
jivb71zgYTbSSIIke7FOnLDVZv8X052oNxwj08coLRLYfDmpurEHrByZDEV+fBacz3XDt48dGzHN
Rrbg1PLD4GdMpxM44wKnQr8a72l/Gy4tYIIbCvvGVijN37ycmbO2gSQamwIl2MXIKUTQaJxMt56g
wWWG6PZyCLcqZmuvkkoot0SiLAzAFvMfKuMYh7ZluP00YJvoayk7W6R/hl/76e8/GjsbjQ02oiki
yLfPg48GbjF6ysns4Pwcx2H+HeGtfh82iCquD7W2kZAxxlp6DlYpB74dSslADhYF8yMdLP3GN5Ty
xUxTcRdy6b4TA0B2y6w2Yqu1F+lwuyI/w+JgC3w7ph9BYYvwJXUt3W+to0IQlpI164ojwJVo43Kw
Phj3AjTZBK1isRhl5ZQpRj6GG+Jrzs6Qz4RzLbrAfJIbC+D9UFxbVQJG2vIIj/XFNBzD0Ihlx6bs
iGS6LasRirVnTM/FFGxldOdX9HbGzzdkHb8K0rqEGouhAEDEbKrCcA267emR5pBPoSCerk8O8/2S
1uZtDKXuLD97l7xzusALRBvpbu8bpXMeqF2IJ6PN++AWC2isgDDoam/nefUzw8ECqDHHKvSwOn7B
zFB9cSTqwn2VRiUcKy0SFM/ht1nQYHFVw4ahbrTqEHmN/TpYJh3oWiCyXxMdDs9dgUr/5OWmJEM5
eN4PM6GjcacYgf+JfrE8vbPBo9m7qCX3uKPVQtH2dueZP5I2NvRzCDXwh2VAXACerRj/4tmr/6iw
8PuAw6r9TwN0N99zhcVlJe5EgQViadXnwCla64WOM1Jc8TSV3cd6SKLsNsa84WnKjD4+eV0x/cRL
sUovXg7e/zD2CIPga5bipadHHiVSidZ3j74r007k5PCEkUnW6zsfWMCPJPaC7piPUQM6hID5Pi4U
Ezu9tGzUGxwZgQRqaqruWmumrCem3pobx/jKZZnyO0e4NV8YyXAsFkTYqCq+CrHuEgXj1Qj3yvH/
UcuA0xCrak3ed4Xeo6aII6wtA9NJAHQKq3/kyNI+T3bhVBsR0++QeDGZkc9wjdSYzJq1vE52TdeD
j1QpT6TBs40vM9yPCEIZlsJDdW+PVnPE6RkARkQBK1ekcwhkEMEg0nUqTQo0IbLKL9envja/huWP
IlFOfxZ3Ccqwiz14SnM4k0kuXJmMbQw8BKfguzCDysFsc/zP1oSS5TJkIYiWGh56tE8ddVJu6NBp
kpu0SIfoJMMUt8qNHzbvyMsfRmmZQB+pN6nKxQ+jCIbadMzhVwV53oEp84romIx96dyPjtp+nxQn
HnddHdv5Hr6j2uxxbcL3aidxFHsVaTOoFwX4k37Q8cwtgEM0zXeK9OOHItS6n9d/7co+JVD32LO2
muhjeRsysPnEHLXSKZmn6nOMd+mwH3XIjhtvxXn/UkjAoy9GAMxo5uIY61rasexA1V21z5yvSefj
64CU84NOqArsBiebFPJzD5FoqBMoSCUOC9qGPOD9UcrpgvYfBAnpQxSD/MY/7mEKHeBwg0r2ZP7j
mU9qg49NBdARQPI+rNvRuSSIIzeuAmuvmIOAqg4SeQ0V9NthwwKsU91MJL+mTmDGm0Y3XBzExiJd
OduE1BEFYL2lU81evGAvoZ+fzhTpUgXANgR2ivOjdQr/SaKTjk5/PWu4aBBKkpCmA225RRHVd0MG
K9vNi9RwR+xCnqYm8jfy3isvjsujRY6XCiySh8Ujlb2dRSB1dZew0r/xVEA3tHSVD9efZf5bFssV
/QaaPeGQ6uVG8PbzZFNjeXpf9m4Wep7zy+mFGR/oLpDgMGsW4H1G5XpjzJWZKOlooN2Y4OB9VTyb
zMG2cprAtFKvv/XqrFEBOrKzgO0cCmCCd2OOp9/1B9XnJ1k8Kf4FBskPulBI2M1r9I/5X+sYWIeD
3rldjNPJfSpKFHMQ+6mdIGqqHnk9mFxhOtrMRFmfSjcIMOPoG3VQzOx4OnT6IsBQJEzTSDv4IBb9
DwM9xp/6cKLONcs17q2kzLAziINCewl8Qp4dkvzZfTlmw/2u47kSfy04qr4rTaDll5gNo0bOJULr
1Ccx5NiU6Nr/mNhdau6CfLtFc+3dM6dQZ5L+Ufnyb9+CFTi6JcumcaNIH589fF7wD4E0iKilEaeB
/DWOKVrZf7z+9lem2VyaQ7NPfY7u23n9/vHyg6yE6CZRsWu0Uj0mPlB06EDWnsZX+4nNqtnYcOdd
ZfmxyVFSi+SCO7eKvh2PFFhLAI2cPBwC46nPtPoHJK9gDzsBEmnVTD+Q25R7GFDZxjxbWbbcLdmD
DK4OvOnFNDMKURdeRQ20lSDJJdSxs+Ebw/n6+9RWXigjsIrm3QFy2CLCLic76svCpFMtbAGXNIan
1hcz0oRrFr3pM2HzeNphZaQohwQY0XRr1MyJ5xY70niHt7LX/Kx8fANObHQdtDNRCdQ/udJ/EhhT
y43fuzLt2C2pq80dTO/binAdwcW4iijiAX2gPGwWj2OSwOTvGj1ud2HlJW4+NIlzuP6e1sZli0ZP
gPBZiKW0pIh08DGw/10lt4pL0jbhk6xy3IG7WPvAMVlDaK3C1+uDrnyb37lxMn9zk+Syvt91A4j1
uYtQt6cCZKKKC5Td2cehzV89XKjc68OtzDgsACnOcr6qVKUXS7rKYlV2mFq6dd0CALE6B3cGWSRb
8oy10Jwa7Bxt0mrgsFG8XVSTUVIOxN7SNVBET4fe18PvGRmmmfWbjRgkB5V0NYC+HVKNOHxWAbCL
cydLAwt0Icfv15975dtahDQ6n4ngDQni258zeJkCYFat3RDzTYy9k9B6KpjH56YV+W0MbEwctSTI
/z7RMkeKLAt9/rbv6j1THKshJQn6CjvI4J6HsWIS+/WlIyw4Xn/ElbgRFjP5D+62JFqWV4/RGbmr
hkXt5lOg7Q3f1HZlpTp7NQqb06AX3lnz1OYUspZOAT57L9eHX0kVakwqqknspeQoloKOaELhHoqi
cQFoTN5BWC1gogzfgscQejW96hY4LPRKzPajHiaSLGuk+Z/VABTwxo6+EuFZxJBEsHQNokZY7KsD
t2zYj/TvDHE7Hkw0OuZOKkNbHeour7Zq7CtLmB2cPgbWFYK05THJfRcBV1PT4dXn6PaaoL1wzWp3
DtY6B5j52ca1d+3pLDZIkhl8bSLlt3M5wLCt0J2ocSE307pdVjoWQ0M2+l8x6ajFh+vfdeV0pCjL
9YyDiqm1HI2CfgFLsWroKWuxaVM0KP2GlrttpCknawAZPGiW8VTChNrYjw3Bg7w9mEm3zGEzjznX
aBefEXlL5OUJbUT0+cUs1Y5QHeeHNp12pDFUSmA0kDxMid0/O1GA1WIu7fEzNHClP6Dk88iy27Zn
Hv1psm3Q0IWKk5Tt9WD0+qbG9WEqh3A3YqqgHWBCFdWx7hMQdrWPWOZsx/kwY9UnEKG+7mm/UgdL
GsiO/mjtLK+wnrWiVpLdBNHswWs141dsaUpwMgaqBq5OzuQl9z3QwF2VtQg96vbZ6cFQnBzaNYAB
Noai8/FG7Cs7q3c62H9mjKQXj7KDQW8ijJ3A63/lAZg7l9a9xtpjB2NkhwripLfXcBMegp2RQmHe
+2VgGhvT7P2HZymj6CRdpnEnWypczGik3Q8gmwtMu5DPM47B+YXrVhucAaajJgnSio6TiP3W2xGy
iS3p2/oPIC4ibaFq7yR+pR/g9GYpnMembKKPU422BmxxXd77RHNnakbRA+KO+sNIX+mX67P+/Zom
XppLHsQfbGrLmlxYU2ubYn0CwsyZoFrQRlX85XY9KJXT2BMWXR/v/Zom4CAI5FVz3YE583ZNJ7EV
lJgA0W0g6+wYgjQ/GpX6b9O1/f76SO9PwrcjzYvuj+h6ECILsbGgC7A1xsMkmwlfpq48YeQXnwDW
ZkzgsTxfH/R92MGgrGJbI54nFbWIQJtopCs94PGERxK1D3X7phviaiO4oUT8fscgiv6ds6Z++27j
z9Kxb8ifzFXzKOtf9Q7o7TenzGP9e2HRWnGrykD0Z3rOsFlvwgrguAf4Gm58AmnxKGvhlC6hSkxK
CvFatCvMsZkO+PQK3IDzdDJ2utYU5S7BL2zG6BVFdBs5CUlx34yLFgoPCtsDG01bunUhk+6R2GIS
GALY3c9CevTHBmHZAKMOvEnBD0DDNbOMB6s7lEHN3qrVWgMKPPGwH/YxuevopRn19lEJLKJQpN3B
8IIkSPlkhhGETD/xW//W6Gy85rCf939hFhlbB1nArD2UbUjlUZpBvZt6+IP7CV/s6Ezev3igoh0m
xzm7NAFvCc0PklpJAHykyX7kBIknaXjak40E/rHix9+K3tGCgx/4KiaWeIfVh2kiFQGgO4rKO9qa
DRLPQOBftUaz432ANdnA4zXioW+0KfpST7jW7ciMN2TaPWIBjse0Kr7ZUWtX/zRJTlIU8JcT3Brw
A8eHSVWi12YcA+9QlnWfnwCfOudOZHrzA5ec8Bl8aBqfTRNc9MXGzyt/VHOWzI+MnEDF8yqFj1uj
WaPkaibxDNwfolfdt1FyLIaizR+jkga1vToYdvhd1KRHb2q74mhReDH6XksrAdvQyDrnghOAF7os
XhgiE/4b9JIXDTT6uNLGG0xkbXufBTTifUgaZFnoojNcJWxMQLyvZhGZN00jsPciOU56Xyfd+0Ux
qrojJa7Fw0syFcI52PTA6B+8MJLFkd6HNN5bUJzt195HQHg3lagIX02g3Pl3P44VbSesqrnoFRQ2
0v2qNexkBCv0Tvkvzs6rx20kXcO/iABzuCUldUsdbLftcbghHMZMxUwWw68/D31xME0RInp3sVhj
duFSFSt84Q1dGA3+OPZEVzMta/OhmRMzvY/ysiGfasGT+0gDKxom2ZOdYMc91+0J2URePeE29ADU
1DKqL7JNnOFLaymt7ota139EtRG3D2VSYAYStTGyRiP3r3o/YSI6Yi+yhHNeZ5TvLMvmmoSC6agn
PCpUZB1tZHrHHJDvgQ9RNIeOSnyCDK2tmemxa7BQB403i4ta4o4czJWlf8dxL0RbF1890LKimz7g
q4XlnhvhUuUh3mzwR3t8KvNsqhHYLOI+yABY/AzDxqY2lOVp9VC43vjba52EN2qo+OwUqkbc0mPH
Us5OB2HBF1i3JpiPEuMcBUYRtk8GgUsfT7Mugla6nYbXtmv8bCxwEEc6P3T4sRVFeSmPuzY/RHqj
JodiVJL8XsOeNweuFqLfn1Re+k+JvfGDjc0bTXE3FB9Uq7Oto5uCVb/A7pHTpfK0pD05sxOeuYOz
4R2ZRPKE+Yha3onB7poAR28OlhNPNBfHeMqjR1XrBuNeCHX4KNBf+gUFHrNdUyBDGsyW3ceHYZAR
bjqVkqL9aDd9FoQtUqF3GBDMT1Pj1g+sGotOB5tWVk0LKvcnVy2045x6eD8CRrH7f0a1a5zfkD56
nGnbHv8v3oUQO+tG5+2drGLx0gMSApmLJ+t3gd2H9mvUVfnPmHTFe03o2mcLskx0l8QiOQ9jm2uH
qcTrDNxi3TR3/BXGWbpkXn7ZWLRskAvaC143+jHUKpcO5pJfe1flVzerrCQViXsOuySqieZi92Tm
uvnDREbuY2ZOxvfKssRTUxnNU5JE7qmNdHvwncaKv0eyGMMjRqGI1uM7oO3kpH/j11V8+7chyc8D
a0918/VTjEF3iYKKa5+H2o2UACsN65myuGUGlIK8T+A/0z8wMCzcsQDqVf6CkW2CthkKG3l1kCE+
1RunOiG8p5R3digH7SCrKM1O0kXv6ICtZuMeIs+umvdD3un9AZyG5rwvML9S3k3zDCceOsdifkIC
i8Q0UgRDQDfIPcu5mai4pZnxi95hr/96czxAk55oAAQOgOE1yqEu5TwhPuKcu7pI72Pc1B5mteh3
EojrjBi6N2wGwlg4Ilfr63mJrDzFcKi9D+VLPzXZN2zRsOo29E4zsDNz4kuRI0Tt601d3uHTU3+5
Pc+NMBJtKJQkUHfQr9Ecip3o7tgraBKEYR1ws1Wn0fPGh0JtpgdVFtbbgzuUHrlbaXAAg9eX3/Of
4K6LMDHsKrZ7Sur/ocE7ZfQJVMR9yHUV+0Vie5+mMuz/uT3NjfAOiLBGzcGiXHyFvMBXCi3kbHLO
HuojB+oQ8jGkNXu6PcrG5wRFAruAWwUY0Pq49ByizgvZNIowPOGT94cYiaeD8VwYZvZPU8fFg2lV
8hEfyeFlbuZ6Z9duBOkomdnUtHToP8a6y4JYY6p3DauLYVB3aA2gplUECnrEEe3+9ly3No4BzJTs
ZylhrHElKtxjdex15kr90w+xaifr5t3HT8B71uC67RyVzalRn6I+jNLEVYCup22LVQVHRdPjH2Zk
15dZePaLCGd1Z2Zbe4XbmG49AKTlAni9RUFB6BkvBvDKKCb/FYP2bMlherm9ftdZDrogtKhwaYU/
hwTQ61HCydZrqY3u2WoV9SFNIwWH2dhhEbvqnqZPGQw6u+f2oNeLiC7A37sc7svCvnk9qD1jeZ9J
arY6Tlkob+LeAUbAgncgteP/MhRteXYIbdr1WcCopQ7VoaGSOSXxCdFPw49Na7rL0zDeOXbXH4yq
Img02t6c7StsNUZuSUzs7p7rGA5FDefgicSm3ikzXW94RqHbgw4ReEwKaa/Xbhbgp9LBdM481qF6
BJcbCd+ILAcLMCWXPqqlyLK/fRE9SBYUxGk4ECi8HlNNW04Dtn0o1+pL2Mwp0AJiLSWwu3rYKadc
314g022EZNGBQh903XVu2zbucE6yzv3iTeGj+xPF90MtUtDNA4j1wzgaLs7yBO/4KgP0PNDUHZud
c/5X1Ot1zGGAT+Gk0wGnoLCGXKhtkjYh2n5nY3AK/QDuxC4+DlnV9A9uQYk0AFrt5YEgRfok8Tdt
8ZFScY2Gv59032KUZYdDp+BRdQ+hDQMxFRXX+qFOB8c4TsqAa5GGweQeOXpjD5LsEyPZsHAXZuLr
LyVmR6mIYsxzV2rzMUm1HGsxbDTevB+W8ArpJ+pe7InVHhywAPWaxLPOxWLE3GU0CfwqIeSaa6Hv
qRct99zqQxgo9XGkKBsvtILXU0pxYekiFWKEQk4c9N44fZXz4KRYrsTTe5MgtQ762FEfE6PbFbfY
WE+DGdKYUamWsKSvBzdUGRmZDc6+dijbRZOdBd1k7d0cf0kK6zki2Mximsg+gG5/PQzKKK3T1L17
RrO2e4KPx/QmfNQ/tLqCMh15yaRQWFM7vSZLJ0qD/ZKRFWSFYgzQ/dVIw/Penn9A4gLYRuU1Imwr
U630kVnoctx05gITEWr64uhmaXOpOqDdAS6qyVNNLx0gctY332zJc4TZVOz28uDwNKhHyHjeL1fr
0NzCLNd49nKyfNI/XSkDVHww6DbmAr1brCO8nTBia/EturEWrCMIVesjmMs85B+m7tntW3HEzdq4
N4DhvP1yQwKSHgi3DtVTffUClp4a2tFI6JnAzg/GzsnwGyhwV6qnvattc0KgdoHH/FX5WBUvpS64
YrG5JHho1QM1cOsQE8ntVPc2XteFN/X/o6wmREEvrU0zY9n0ZAa1U+WnaAzlpxRboZ2hNqIHhkJc
Y4Fh8yytYpRwSESVRbF77lVtwIt5wnGSZALbS2pDj15Nsx7CvLMTPmw8gTCYOI4LxN3V1ySmcO7w
I9MoXpoxVjSWmIeTOmAeSUNhPDb4Kb2/fd1tfTbaOg5mYuyvK1hgrjajNIfBOWes5fOM3XYA+Mzd
efe21nJpwXGz8q6zj1/fAZ4AMZRIZNmoQHrfShy/PTw8qauMs36p2kE5YyMl99TFNzYLFDtzodoR
sVw9GC4lPtGQ2p7FiOFHUinRGdc3zOO82N0JxTY+G7c3jTgyIOhn61CT2x2cXqF6aE7FBQlJZum/
FEMZn+nyiCcolfkOOG+j0wpIDiFgcPu8HDR9Xy/piMVDhDFheKb6Gz2hsuX8BihpfKE+5X0awT8e
iqzjQpwz75Dpuf2hTstwPN3ePRvxjEPsBALIswFNrN8vIp0SXbgyupQ2pXVM4NPhYU6nEbUSNAr+
icnwPZyr4iwOPL2IiOC0okp2LrmNtV80cHCTopyA5uVqJZw4h0oNCPvcaeo8+Z6q5BMoUGX6U8wh
V2psx+XO7b3xbpPP66h/AShA/Gu1n00LGdF49BScdObkPILfeF/imBfIZGruk7ge/cKLZ18Sbt7d
XvGN8wqvfUFlQn8xrj77EOVW5c0ULy2nc94PNm5qXuGJnfP693JbPdrItSGbRCqzRInLz/hPDSGF
SBrNXq3gezCqGtbr6FJJDftPPxvAGPjAudV/VcXJ3qfworG28qbknYr76A9dm635Ux5naejbBIcx
IbU1j89lkpe5D8QcgdlKq20t8BTZ4c8SKYl26jrNCXFtSlVchPrIo9CJ2/x8lJBZH1u4laiW9EIb
IDgJXMJie3JxV5+SIXuUgj6DL8GtW/dVFGmfYDJ4w70GupreRiSNl3Zowy+o9SQvXVMI/ZDh1d0e
aaXE3d0ED/bDjAoWNkvDYgneka+CVJ9qEx/abLEclok5frQz+PtBhhDfiI96r73Dd8LGtMzKxYss
4tw+YKNafJJEa1g+uhWRRhcq+FZZCbDSoBnzBjhm3TntIZdelQcdZnS230UannMW/aEXnhkJur+K
m96P+7Gml1OOxQerjPFtwpEBN3G3EKP+vkgRHgIybuCgmmbudCnIVP7kVqf/6SMA3tXEGh+HqM+/
I02Zef5IObsNVBrXP+EaG5+aPMl/0tIMv/VN1PxyBQ4Ml7RP589wq7DGc5lqg/RG7z5CpYXIlTqK
OGEaRhEypHiATybSUgJqW+qan3PFseOdt3fj5l6ibwBYNJ4XGvjr7Tf1bmtofa/AN0++TKNu0x1o
NPdomkWy8wBuDYWaNCIZxOFESauIosbxmJ9BoKIWxfgB+ZXyfYHX1iXB8HXnkdg4uwukUUcVA3LA
1VtLgy8NsZJzzx0dk/sMq8/nKcU26/YNsXEdugsbwlpQfpRWV2tnYy+Fk73jnvEtUb7yAeuHOPHU
BKaK4ZIylW4pD7eH3JoYOBSQP6CqVIKX1edK2yilwUfFeEJ2Q3GkfBI63NXbo2x9KWI/1s2jkkvJ
4/UobjxodQJe/Dy02nzIZD4ezH74BZws29l+m/PhhoWzvnByjeXZ+8/tZ9qKsO2Y+Tj4U9/jQonN
aRXu9cO35/P/o5ir+SgQQQtRAESjEiaCDPWLOxpHSdDBgb2/vXRbE+K9oia8iN0gc/B6QhjeuxmW
fhQ5NGzrW2ohv1vFSX++eRTe38UUbyGnXRX0MUR2hdLE3jlqZX400Ik7aWVZvP0UwSFUeZTA1BFS
rpYtRf4hx+rOwxsgcTUytCH07rGZHrqdRdv4PmRMdD0W4dJFjuL1onXqHOZ521DQrvr+UzakAAV0
Aw01uuh1tBPEbA1mstPAV4HpuuIj6KGk/NKR2EDGCA+w7EHhtnL08Rbbc4bbCF48oMC4pFG/dsh0
X88rsgsiF51CvaD8oQS4fNIfDzM3NfypVKoOQIB0fxYxnngaefeH25tk43pCJ5lPR4pD6LS+K2ID
Bat8piiLm3XuK5OCL+gQVyYs22r6hK5JtPMZt6YLGhEaLv0C/r3a+7OgEJcCzjgjCJH9AveL7a1s
w/lAu088KwIMJowM9bmVDSp5tye79VWhSdAgRWiKcvB6bNTJkn7JroD3zpfOlhahjtU4T8A/TH3n
ftw45NC7DBxPyAjQ1FoN1nKBhLNTOqDyIvvYGF7+7Oa62BnlekqoUlBSp7q9NO3WyymNHovFtg3P
HnCHe5ANrd+3cfludHZdQDY4a+gaoz9mwdLxqJquZgTAVKNLHYfnoqbQcyBLn+LDUjZKKGMY7mdS
imYIsI+1h0Pb5e0YlDk26L5ZmQXmuKZJfHh0xtbeg9le76nlh9G1hIsBZ20tAqKiMGS3RbLEJ3MU
nah7Zj+RGTVP+BBrFWJ7bWcG+hQ1iS9KzFGPt7fV5vALkIqyNZft+gyNbonthqqF56TvrTzANnuS
yBuB/vSVqC0f5KAaX8BFiuTYDSibvTnCMFXCPAojKHdzXa0ukLLBGhPHjRB5cFg/puJ5h0Kt5LEI
PeMlj7K9Ps5GrsuDQl7toh5DvrtOt5qmrmm7leFZNTBUl2YHoxS1A/tu6nE87bVOPVpaihdI5Q7v
cTHGZNIcqpfbi7618Um4QJBQMHWumhP4Lci29RrlHI+DEUzeCHlWdMVRLxxr54xdn+TlAaVkyp2x
UNlXC+xkrR2VQ6mc9RGjCjMln3b03PgfdhENTHTSeHgWwfLX74Azd31VFO6yqul0UjWBmWNXpMcx
Q0qqx0DlILLBOCQOIo63l3L5m19nl7zfeEUskpogptZFrriHmBfOZnhG/dcOatswn6K+LgJXVYp3
Ch2Ivdd1QzPbhPm9nFXGvG4F4v9mYvfVeecZeMiSt+WZ/h2FsKh+seRs56ci74svTtcZn1tZmCJw
8LV3giJ0kxKX6rL5I6HufTDKlurO7cXYuuXAQwKqXnQtQHIvp/0/0aaVubNQm4p+vbCy/CSHLPuo
2qmOZCvqfF+GSdWqE/Tx4ruqeJHpI5BffDASR28OQ++kc1ArlZbtbMHryg4QVMIRTp211JlWP6rN
FjWUxnHOaaK+TH3+WCJGfpd4rXWZIk0cCQ9+47Q9HyJRi6+3V+S6Wsg68C9yGAQjrlwB7UKPDTun
Whhp9lNfZIcsbgKASOJZlDGwN9Q272+PuHG2QQfhfsuz6dINMV5/giiSmWLUtXf2whgAuKfKYyw0
9XelTW9vfVPZJajkOUPbmBfk9VB9NcH3AspzTpxcDwyl6Q9Qvrqdz7c5IZgmC/QF3a114JElBkEq
JZgzMD0sTUn8yDCgGn6cB4Nk4+2rZ0Fz56+hU0hY/npKaFDpZjiSQkc2oEKwp8UBSRwLt+dwLwdc
tt3q5gCMzYXFu0cDc902UUtY667Se+fcsvrkvpNQyPxwxCDDx3pqLAPVTkCi69KNPqoYP+4d1o2b
i/EJs8gJ+K81+oPah0uIxT2iusp8cCEGHGejqw+lI0UAaW1P5XvjJQAIzoQdGrbQWVZ3NPxTXZuW
ZL5vreGJZMhEWz/Z63luzYpiCyQtAnIeuNV7M0mFPgCJyTmaPDu5WJFWfswTg2tYrZywPyI29Has
O7ewSzMXSYKNtvuAsWSrR2RxzmD8q6tt81jlc/hEJU7sUTu3zgL6sijCUHjB1mS1hpOS997AHj2P
lTog74rqcUNNMlBjhPfefBLoDqLdDe5j0QVdDaXOwCOMyTbOsaPH8XEe6HxQMrOUP1XcZvnOA771
clCahWa1XFyoa6yGy2ptHmaUi84gO+s/Q24gBgbuWM38VJAj301zWY4vRjPMaO5HDQIx0oM9fcgy
vaEK28JmPY5qpYqd931j17qgJihBsZeo1qzuOARQ6iyPoPALU2m+zGr0ZbQK5eX2Wm8M4i1pHekb
4lRXnTI1Dg0N12b7rFV6FGhUCs/KBLr/9ijXR2MpaAHVAMfO+7wOPduw1npzQbX1bll9UOzem3Du
SmzQmHP6I5kic+cyvb7hGHDRUKWQYqF9sTqLGUqXTquhtwePL/zQ2WZ+GhOv+liCG/HnKZZf4RoV
gZda7U7Rf3Oqy4NPDQ9o9voab7WwM1JVOoDcx+kOSFFFM8mwAx3CLZ1I4+2qCGi4WzQ5eTdohF/d
Opln0+GvgeWGcrwrx1C7b+TgvPlpR+5nKUbpCBITA672Yq8jtEmNyDlDXobnpRrRY9HMPz1dlm9f
P1RLKRQtu56O++oZNJ1eZvoAXA/VbP1Z7z1g0V2L7myjaKdZTaydKuV1mESnESINunl0jFHcff3s
No5MYxvmFRACxM9TO2mOI0oTgVTC8aKk5hQg3PNW73IT3NDCyrZ5jXiG1x0/gBmePrcVPdXGsw9J
iUkIG6o6Lgrwn28fvesDDqQN+MLSYfPIU1ZVWMA+PeOP4f1oJ/EH2Q7N2a20Yc9c6/p5WIbhiUVx
jUVcs4Ino0PjEm7ffemaShUomlYeoCTixKvq2V4LYHMw6l7gK5cTvtZIRiLZ5GrMw/tJtcVd21e4
Mtl1eB9r9R4M+G/f81WshGwlbX1iEorl1hV9TcPyzM3tJr4okwtoL0aewzmqfYYMUjOZ3a8pr4bx
UKK8bvtqI9Ai6q2u+FHMXlocI8cqUPAfx/pLYZX5v0NB0enUz/1UUmkQ5c+YcZOTXg91GJhW74gg
nWvAsKPhKs47I+Kb6X4U4Vrrizk1HYSOkl4EZVGisJvrqKMd5j6LwgOP6fTFqMP632HKUgDuALt6
FKQAdHCzT2gbL4zWwECQi/9xLobiWPROJ4NqCOt3ljJT4srnKMaxcjbyL/wfEMmam0L+mdOouQdX
ZGmHuPA0/NqHXkD4UOfsZZxdaDBv3LDLgi9WOnRmqTSucyYYiHkR4oN0Ccc2OtDqKc6FDsDh9ihX
WwgEJieQM0jGBZJwdc2osYJEQTcq5xZM2GdTrYyDmLX+OQ55028PdXUC/w71Vy2Cka6wrG6MDIRl
gc5wmjY5GrLRH+Yi3wMRbI7CO0A9aSkLrGP6WfS9jb4HxbRBeHewE5RjAX9tZy5XrxtyLciXLDqf
oPCvqt7V7DWpdK3wTHNRP4ZOJwJN0ZOvodenF7MZkz1vg43vRJUb3dwF+MaDvnp4aIW19oxT8QV7
byRrW9W5C8Hi+XEs97Kia0Ank8Nwni4FXcxF+/71U1Bqk14Dy1TOcxzWn8ksje6wFNMetS6dpU9x
Q8pDInoxQHWcB45KbHcXjAOjl1RPxxe9GNWPo2V0Mb50o9L7Zamn7pGDW/yk9dzstb42Pjm3Ejor
y33L51itjTbb6dhBZTs7eZF+UJs++Q65Ut2RDbp2T2FZGIJuB21Q4DmrF1KLMkXUtgexylUSmvBx
NHi8yQYpxtTAlbvP5OjOfhsmSLROeF8p9xFNe5zCtc79kSeeEX8wikiRKL5L6yt+QDCmYqSijPus
yJrJp//YOcdB5fJ8kCj2ZIEVW038QQvHzEIsJrdTZGT1zrpTkkRpAyDp2Y9iNOUUtNICr4gyZsEN
h8KgcbScvq5PsWGFJaVuFawFOKP5D1XgGu5bGOp7PtFbX4FQU+c/5EUoTb/eNYqVahbuBdRxUzPm
sq2nixHWEEpv3yJbB2Hh+aAehNj51S0iW32wir4Iz7WpFL96y4ifKk2Mpm8jYP9mzBefHIDZ8rSi
xemtUyJNIvJBeT48i1Rm0A5n3bd0kT+CpJPH2/O6itSXoeBJUKmiZnjV9UZIvQ+NkO7ElIxmMNjo
PuSZcI+TOsvHlsLWnVJgqFOPtv3v7ZGvinOMvAjQcblQwL2qD8sYsUrFHbxz7QFR9Ksps+6TnLIA
2o11oLhIMuq2AF6XW/MRWli5E3lubRzQEiTuiEJx5aw2zqDNKs9p652tIowvQ2zPAWoA+en2LLfW
FwSDStEW6QHoU6+3J3qZs7RCxTubToPEHX408k5Ysfi2cPnuFWX40QxOGwDKe3PFgPWl47Q8R3Q5
iA1fj6yUgLfw2w7P1jAbd1VjqHcjKCfQxVXx1ooB8TtnmZNBL43ay7LU/yn+tqZE4W/Zr6HbZI+F
rhYPRd07p6aSe5nlxldjq4IIWcSMr8t001KiQ3MluqAo3v5TG9HC+MzljnzfxleDc7PkJbSXyRVW
a2eXUTyNJgJ0hnSzP5Euh7tCwrA9Vs3gfZ+13OBes4r4Ls+qcGfHbM1wYXH8hesunaLXi+lkiut2
dMEuVdlbd/DvjeGgmtBxDrd35jKH15E1EGRqASTo9KSoVb8ex+vmrKBtEF1mqF9HcOb3cy6PXtKN
93ia7Llrb6zowmOCQ0ipg928WtHJmBJTj6PkEhtVfRTC8U5VP9mY6tjpZ6PW67Pu5s3XDgLJzua8
yjAXkgqUSY4f1xxNv9fzHLPSQ4SySS7CBuM3atK664TIPsGYNR7E3PyBHx/uFFz+3tCrxQXMiQAX
JhU0ptY3+JTbwAwdIS5QE6rwSG1ZQULILaPWdwa3H49dW+bpqUvS0rgPR62VlxxEG7A1GUdfBK6+
oz+hEvcLJr9u+dJMiupI2R/nEN3rLV+0Zdv5hmSb+q2pRHeaMtqG33iN5XKNWeq7MTY0cWmk3VWX
Nm7Czi+dDuv0BPXL324+wSVQvOQsq77R/ar0kmewtdFXG/fdr2GkDn+SSMWmK6rBevlx5+m/wFuI
bwVmBdHRRgwofrYsXHm7zDJfaNDOzw4bFrL+rNpTgNZy/en2ft38jpx78lsQq1f13dortH4QaBZQ
I6fvlc9ap/m57g2W3+ZRZd8NE+ZtwQhh1Ng5khtPFUk1A+OeSo3iLzvkP/cbei0JUuZ5fEmdXnR3
QmYROMY2Mq2XMmubJzb88FMBL/2OsLjXH9F2pa91e/rXdVL28d89tcTjXE6r9yrRDNEPRpJcpjTr
sg/C4tkGz0jHHiIJ15Lfo6g6Bwoeyj9hqI/vR/yK1AME0DYOtNqRH2dppMpORnLd1uZnoW4I7h7p
Pygyq+vKHocwajuuyrJoW3lkoLYKZF3BbBlpQmq+l2uJdadpsuqCdqot4VutbRa+K0xtJ6vc+k5A
ihGUMujkXCFVzB7ABOWA6KJjpHRY2pzHtJrCZyHAWIW5jUurUhSHZISNltE0/nX7Ey1TXR96AIv0
/dB7vE5gwkmWQ+Pl0aUwm9p3lcl6DAmqd87BRiSKwDhGJqDU2JTrvvrkkgFCtGKUiEwT2BOaKIxy
Gup57+rcHmppntLaBa29Cl5IQ1sn9DKeiEz3jl0/mh+MVBsOaFjUO3Ho9lAU25kWBM11/lxFPVFM
GkWXNB86nK1U85AX8+z3st/rCm9uWdJZHLcwwlzARq9fhGYQcVFif3gWRWY/oDtTHJXQsD4ZStE+
j0mJQphaiEBFIfTUjRpMLyMU/9zeK5vHGcQ/mcRSibyi9Nc4iyWxRiDTa5PzjTZnQgxcN9W7VhUp
SiYYx+Z3Y2bGYLozrrcn/DTK+VBGxvCtNDXF83W7MPZsqbcuWXbwYkyB09IVPFXN8tnhFokuvG3y
J1LsI1B2EamfnbBrH5DUROJBHzCCu70af+uTq6ODaBSZCPE4juSm8fqT4Dkp6SAqyYWuCxr0NcYp
P0tw6T/KcVK/FXpfv8jJEcWLnsoS5ZJa7VUftl+Kvo5oSEq9rnNeUMBJP8/I6Ao/d2blB96AsgiK
udc+GZU3xX5S1LX0VWNQzAAVG60/uHY8UVVQquYkS1OHEOzxsNZD1cLG61PnI54IwroYcP+wmoob
3GvjOW6/074oxEOO6eFvjH8lmb9wqiOOcH+h6sjcBCgAxcDWJ5G+pFNd/1bSpByCEh4AAHn0TtBG
yuPUOGZFGbbcjFP5o3W1UvMRsK/RZUuN/D2poVJ+bV2rfAAg2hofo3nMjrnZzu1D3Y7przoW1r9J
FA+/dz7I9VX26nusjkgVTe6UGezOwcp+6DJxjlPj1EFhZvP9m0eCkQ1kHRYnDc71HdNPJE4DcdBl
MgG9WRLfrmKQzqFIRuv97aGWH73aZEtfY/HKpD3krNOUoq0RYFa65CJLr3zoZmjzdtmUh9ujbNxk
qH+SC9H3QsB6/SA6gGCxHBjTCyXx/gtaZMlz4YXJqcA9ZyfMvNYmBShJkAmyBTABf1pd0FRn0fO1
ovQyKF79ox3U+fsEs/AfFe2Xj33VDe+Gpsp/aLVMqvtEjQd8lgajr46D6Ybfb8974+rg3WVlSevR
XVh3jmILhLGsiU/AvjXPbjejQYQ1y4mOr3O0ylT/6lnC3vmkG0mM61KO4dYAoXql9tB4QinqUosv
NVpbR8gIkDsQQH6O+qYL8DCJPv8Pk1wacZQpN7hiCHP1c8QsL2mSUGNa1Mo/Rlrh8EeRhN/o/o+z
b1KFMnZuyK296yJfSQ8E0MgV4oa7EGkneraXmHQ38Y3CnTGljt2X2/O7xpixo8hXFly6hfnM+h2e
cCfvHH2KL00cQlEGICg/qaZAtLsLTWTPqki8V+Bg/qqLcDy3shJIrbW4sx6HfKiDrlNT7VTPst75
0FunauEmQmRgs1/1CSMdqkTTx0T/upY9D4oz3A2h6z1mc7bXS9tY6kVwj2SROGSpTr1+i0Qs7aKs
6viix1L97jS6cepmWJC3V3rjuHgIzMJj4LLAM2x1dLGyrr3ZM6NLrfPgjMZ8SPowmNR0CsIMylWP
pNLbbybgHDyzlPwosa+v2mEsUN3ssDItLCEOph2pd7ZGQ95G5WPnVt84l2BrEZ7Hc4ER18UFxMRS
RRVDcqmmVnmQqds/z0mqTIEg6u9OhVLq/c4J2agwkBQuAsUL+oem8uvPVoHo1SKNE6Iaonmqibw/
to47PSArql7iJO4fLLt1FTp8qdIfb3/Mjd25HBr6WcvRuerPS322nVy1KSNWRn5nOsk3WSvle72u
/7090NbexFUCbgrodaAAq705ZaCM5HI8S7SG3wEX+qECN9hJo7YGIegHrYzaFFXE1UqGuCIaM4WI
i9biszOiIBofY8Ns9migW0eAx2ABwIBCu9okiqUVSdwxmb6TH2vK0Hf0rp2T2YmkgcioVkHSwK3e
2Sdb34pcFaQYfcdrHLZdIA2GUx83iWKG75tqyANXwxfGLqc9E+e/t+Uq4lj475TyoGFxsa5ydhgb
RhvZlbhA4h3Dk963dfoOmfz+T2NaKD9CH0Ghbewi82BQb3R8ehjd+wq1CcCzc/wtTSVqkk4SVj9a
oEK/1CjqPxaiQ3MxL6yq9gevcvaC8evPb9GXWaIJ5IqBZeivDxJHyGynfBKXynCxIupD7YjWcLVT
ONgaZembqUuF7Lpv43o9wa4TUSEbiuSQootynOqsevPBZBsbVG341BC5ry6FPh7jrquRZJxtcWLD
i7um0apz1sC2eOvRpFkDnWRpAtO0Wbcv68ZN9XYY0oujgKWvRFsdmzLfUxe6PjNwp6gAcVw0iu3r
bmA+dX0edWl6UTv0X329q+cuQB/DeRd2dGZ9vRq15iiBnOxBMf7mYK83Mx0pwoKlTwRJct0Ltkmm
UJZM8gv4IGMJRFrdDaTeN+OhwhYk9lNtNr2BJAt16zvqsbbtK+qo/qiE3n8ukAeVhyHtoVTymto0
m2Sb/6rzTsNEqo7QNIzBBESPXpnEgF+Bif9LGXJ8Z6GfageQIsx3phcnL7Vmo5dS616T+26ZG+Nh
7jSB7V/XufYRrVIDSHkc6dMd36uYgkTMKLdboXQFDObWbGBoa3kXuM0izSLa3EyCslLNf2ajhC4t
PYsrJy0nEkBTNC5iQhb/+PZeub6DWEqLuJ3aGTJ36/4CsHjwlIbO81h06Z3A5vuol1UWlE7m7Vzm
Wxtm4drD/wWrcyWQU4VTPCjGmFxGBE59EKv2TzNrwPk6svkIJwWHtrF9MxaXR5B+LHcsVTiUoFdX
iOw7zagzwmSQI9p9O0F4UUsPS7hRVw7AOeuds3dd+AOuQkJnk9yBab6q6LRNh9JRkV40t7TEIcli
81fa2KG2kAEzlGJ5gU7O5BXDEcSL80uPamTKb3/T6/hjMdsg3MEwbUsJMo0zpQ0l8UeVFmEgwyn6
RC1aPLTTkD/anVqfTb3pkZXh9++MvbWfSDdpc7Ds14jyBiDWpA+MXQjhBQv+cdFQNlHFFXsF3617
e3E6s8lDqMSvlzpTalKcnP0UIiJ8HN2iui+9vNu5t6/jR+S1CaZQPaEihLLT6zdITMbMubWzi67k
QSny/C6k/u6rNdIuwC52YnFtY/3wHFqSVqZ0LYURpSJTrBIMTaT3OsoAU2Tfp6DfPrlx0YbH5TYY
D1bUwjt2JdUcv6kz5VHmoIqaJBFBoWBdeG8PyIYFIUT1h1SN9sRS/sLqVvcvleWlgwUElIdztSZj
xI2HrhlvWYQzwN0M/AUkDB0BbJk65MEfNaTn1GPdV/27KBzNLgDnJctj0lfik4oF4x+sgPP5wVaT
8mzparfIWjcmJsVJ6hxtKHbpQZWJCwFRqFV5FtS/lAs+OUIGrrv4QYUIsYzHPLTbDGxmKtudbbyx
twAaoQjiLKkn4oWvv7pNJSOZej6DhhrIJzM3Pd9AR3pHoM9ZVJzWC0l7FbNOmA4gJlcLORtJxTsO
0Mhzm3G6JHioaH5p0x/zUVwpmgcAnWhu90ltaR+sqjSVwMhoX/ittVDZdGB5OWpe0xAGqaMWH8No
NhH1gJE++mOvdpR0W7NH9U66pa9je5CfvB5wYpBGhWiCaJzcJ/IRIIzT/3F2HjtyW2u7viICzGFK
skKzg7IteUJYkjdzJhfD1f8PdQZHzSKKaA2MbWwJXsUVv/AGs5YXb5Cz5EfW6wOtyMX8XgyL9tGo
5lFzFSByiSt3cZKeMnWyTT8aJKPzuxxK10kZGlP1R0F7lyqLNf1VtVqhe2Kco2tVGWPvFoki/9PU
SfhfUYfmi2LOuDhYgGI/J2OufYdCj2ZvXzq18xiWiDe7NYXP8Dxni/jWLnEhuVziKC3kkZSOp2KA
UPtkRVQH3WocpdZ3sFL+QoQlZecFo7GHOcvln3ZYWqMr6W3/vWjEzPkFuxmhhYIquktlI1GeU72Z
/lJanNfPNgR4g7hg1o7S3Z3qGFkMEC2+giL7zSs7mzFORGiBP7TdhDQztVI/1dvIi+RierfWCV+c
Lq3omPXlcyH1g9/TQ/Esa1APbrNfmfV2x4F2WhMqcFy3APxI1YpsnO0HREs0/eREIq79Ju2a9mVx
poaTpcZJ9Jg5zpheip7oAIV7KUuuXTq1htv3zuhcgGmF81nTRjToCwtplQyRXMM1KM3bT7RN5uE/
WWmT3kMoibJ3wXb5Ig9Gl+MAu8RIxkct/J5JEnL1sR5sUZ+rPhu/F7mFPQC650r1bNuL82wus6n7
bWy271NDSr/aNQavkDH0rOCvTR2/vC/m2ZM6a0xdCTWBb0m1yNm5sOQeuPickJgssV6MHyGVc2Bm
hNHLQMxDFYxdMmArzAUz+bkzK+9kbcEuznLYZweXyU7gQ3KxQns45gQG6xPzW9NWNIjnLFPlPKgy
LrmNWjSO25Nj+aPCHpCyrvFjIt2DUfc2HcMiUAG3nAbTtj0XVitgt5Xshxh5Ajc1QW+MWVH5ST3Q
zRqq3LOLLvT6jnBUVuvxEdWt9qJ18xHEdice4XkmHeG3wPS9wZGgsZ7S+uCHQC3zxyZbXiR16k/0
ooyXfpAnVO0L62wYR4XgncdUXbUtEIOUV1nszS1ugRtwtHrd7LJTnsMulb20cfTzKtV4uR9z7ZQr
eajoGVIJYalvShVTSatVxwfgwc6m/gPCOtj+pjYYbLfTFnrAZpEtH9JEILlvNTKdTAhhQ/J5GKXl
H01FPKFBnBG2kxsloVy+GWEG7p8oZmVIkknfFGsmLFfGVUrEltr8lCXFEmjTWByMsrfP184Z9xsk
kRucF39QFDMke7wNU4nmFsDZz3PmtOvrMTjBNGQWjsxGnBxFgspO1L0yG+i1G6BfbxB0IPNHq29i
6SEK8246aW20iiYWjgF2hT/SQej3NaLBhpi/T0Yy/cdd1H9k39BcLbNZwbQ31nrnZCqh0VyJNjPV
D61a/D0DNKOZZ6XS2Z5a+vcpOenHg62z++vXbJZwG0j1tk9DOXlU1Ah+er1wU4EjpadtpHkHSEAp
9KdZw8YC8md0ritFfpzCSG1d8mLDgw+mv4x4pXidJKR3jjZJ58Ue5E/R3I1XsCjSV03vpkucS0ea
PjthMYJ5vGjkzsBQt9n/4CxW58RAjrlH8od0KeLLWOvFf+k0ZZ+TQlIOJmnnKEOQWZWYqJ7clhvj
rIFT0jMe9Kn8Rw7DpPEqMbTvIx79I+bB7mAUxC18sFFk2Jane5TdMa4zpYd5GlKfEhQuLRgHXJFi
M873F38n0ISrztW4IrRupRwr9N8QieG7aCRPnrJgKFDNhnaQle6t1opxZkfzOazb6xeILyScikty
hBzoSd0s+UmnRHSJCIT8uFKPMHZ7E8hrRxUcStpOPRUqSos9SPgwFebgG0RWJwkfdRc1jbcXUbnZ
VxEwujEKVtybwqYehtaUR+unJXP/BDNVRnrZxvQrF8nB/bb7VQB1Kd+tPLEbaEA/0mYdMulBr0Xy
PEjO9EDVsvunUGLLvb8tjobaLBhmM0o8RSnHC1GWsyXblNbgEn+JwuTNsudU1nkWTP6hWwq24fXe
sMAAjtB8w4cUS57YHWat9TB7Ga+TxSVy/7N2XgjKIighrAk1/bP1JvwtEpLaXk3BlMA3z4bo1OlL
+hIXIvUtY/mnGeL/9E4ZDx7mnZn8fUh7EwOM5WJkk7E4D4qZQA/D3W76VKGdKghOuyMIwd73US4A
s/IL7bwNuZoVYiNjBvFQ22b5IuFQ85g1nf5Ymh3qs2M08ggu1kFdbe8LV++EtepCXW0LaOX/XPpu
CG08VuUsMOOB2mu1qOfIGKuDbblzj+CFuQpr0dxC53azLWf8W5WuJ6SshNT7C7KM/qj1GOfpSeKR
qpun+/tlb7xVlHXFsKEqv+0Bww4OB1Gi7pANIj0n/bj8HDvjm973apCYwjnIx3dmkuyMSg9tUMLV
Ld88UZJSytsVaxLHaBIbWBoUGO9ckJY8MqPYHYq1+vV+3vJopyqBtwjbIODyHZ+00phfqPqY7wcb
rtH9SdwBeBnooCHYhRIHLfVtP8Awc1zPzHBVH3WU8zQXkldPpe5P4DIukmLNJCILxFoIai+tVvd/
FWNWeqpSS49RRMX7/s/Z+3Lavia4BfbSTSdKaxi/clTIVaienmYIcFdiOukUUak9QKXsHEf0Z9g5
67PH86e+vm5EK8LREnD78EKbn+quiq5KIsnndonyU9sZ7yepSg/AJ+sR2CTYoAJ4h2jXUz/9VfL5
7YqTuyJH2H6WHtKujE7OXGYf6EW0B3rFu5P42yibL6vlojIxJJIehJkm5OPYWrqp0yQuutCAl+6v
2F4mCT4f7iurtbp5b56IIcxXT0NKjNA8rH8xRTceRqQofBHCECAUdbT3DY5tj304OX8pTaZbXrJo
QMma8M0sd7ILCBdrt4I04yaX1lqS91QjNKtnOQ9608oDJ3KOXI52pxeJu1W+Bur+NmOV5NSK0qKO
gk4zpsDOAdHYRty/OE7xB8065hRKAGHSypfezO0IojBtGkC09hQDwVSd8pqL4tP9Fdw9CKvqG+UH
CvPbJwIhAqe1Q6DRIbZQ7mzN2FOZGU6DKTK4Ik86b8jiAyuuvTn8dXED3+F52uqEAE5SJguB3ECf
o47aoFphDstsZiGk4fuftzvUKirB/cb/bJORiuszR78M/WgYeN48Z5htdHLxECLfdhCvr8uxPd6A
OhDphkByC+ymg9ZWckOuhkBrfhkGW0ZyZcjOiKimfjGM6TcSMONLH01/UJIGnGgSfIJkWdkcry+z
cUJAB7FobvG4di4Vklu+lQzzQQNi7/oiwaJcQji99s5ej4JCvzIaNkcd4DFaIK0kP2Sqmh28Acre
hiRxXJUIsGKC9fd6GGtQaLc6SJZJrbFELhJVDSjaXsyKa+Jf1F5Da9H+o0FGI7VdlKn2224W7aXI
F2OtW02idukE9I5vORZw2nVvxG6VL8VPuVza7kR5Uz1qBe1ts1VEmbyGSgoh7OsfrapLPEGQlR5K
Ic/BYrf5D6dUtZNpTcofHFgL6D5dPEQJb9CE6GS1o1znFDSqwvZXGJWbmPJwqftSnLNsLt2iqtID
rtneovxy9kO7jSq9vdlhIBuduJWBm0nhKNB+VLDAxAjilBnSB9OeoStAyfqDo7uS4U3SU4p028qU
o8KjUfEsDywl0j9lVZt4KHG3P2Zr+Xb/ktg5uc6vojejkJVud3aRLkrdpcDcpBKlJNoJevuoJZHy
gjGag72kERWfzF6vlwvQ0qPEZ+dYkZtywVOJpNKzvaGsFPMjHGCjwJgA37pKK4PZRAFXPpjO3XGo
gVEJW3Em28qFXoVm3HQGLPk2q0dXGKN1HrFt//72uVwdIMHuycRX27mMC5QkFl1QxEQpKaDZjKjV
DBiUfm8YIDvfe04ETRDLj6N0f+8DKS0Szzrg3G5KMyrNLrMLKbO2QyE+0tBqoJu0R4/yXsRDPox+
OQI0Fmdwcw2G+KJYcwNlNY5XSdYlaTrbh6ywauzW80IZcyxr61SkThG6UFPGieptPNIsWbTB8rS2
1OqDYHbvy1ciLRgG0Jo3xezKniIjrWDfF7o8v3RUH2AETEfR+e6Xk+CRLKxgUL7/9SVn5Agk1pBV
HmBHKNeJynSAZ1blRyYUDy2XVPCgRfQC+mZynXgQD3LvNP4w2s1BtWX3l6y9d2wTgBje0OxGY5AE
h9Z+yCWUTPwiBsIAL9xIGr80Z8u8IkE0IOIoNzhOqyQqpxqRlvasATWw3Uwyx/TgJ+08AA5oeqAr
ay56o0hiAK1sZyMLH7I5yc8tKJ0nLZ2U8woe/IPVBpO2ql0A4L/RBS6WKkRcLGGfW3J8MvomPUlT
c0RA2smvkU5ET5lwAmHD7Ys2zWWodQ2+FGYGgipu6ugqZCUDAtSGfr2kP+5fG3vzB/KNqVOp1t8w
9ByS6SqvVmdeE4q/3CINUZcCBxmR5W9/y1YfvxVmtJKLt5UD6hMN2lSRhIhZEl46rUslVzfb+kl0
i6ERicaK5mZGvPx1/xN33lDCbG5FQhOUlrY4ywox9R6DXFIlfBgu7SC1gW3N0WOY2lhfIEEQTJ12
FJhoOzgCB0IJFwNXPunW5uWOa+jtuEwS39dSqZ+SGvElL4nRYqH/UZKOQeQcggFPb81Ntbj9MbQ2
Vl1WA0gOKmbIQy9nuuRDQrHmaw9VI3MHWNCV17TtPJzsOB8/zIsjgT1pM5CiSjJMqYsVR/ov5cWJ
znqxFMm5R/7oK9aMWeTB922/yT3Mk/edIwQuc4Cgrmnd2pYnuMKig5By73nnykKhBDFLEEibe8uS
4jpp6pqSsxRXiMpPVvbUzLVzbqyUynMRd9VD7GQO/Z86udxf9L2rGQi9DT+f6/lGYTU3IJGXSoOI
t6omp6HR+kuRhEcogr3D6mjUQsBWrUOtW++3ykJV0F+XR54+qUnzqyG3MjhVTJ/D2sDipNKyg7ri
L3T1Jtfhkf3/A252VVtj4wvxANVTqzKpr3eFtwp0v4smAIL8m+PqM8ZIOYA3Vw3R+bISOiX3p3b3
oykBcktRbyR5ff3ROIujowIvjSujbt5NktOekyVSPanRDDdyqqNO6e0VBX+HZgLxqI1k4K9O42+T
LDVdKmI0Y/AvEbgLCx3lH1gJJzPMj5Kg26vi1VDq5tOqFICRk66yzbZVfl+KZfQc1JQ8enfaS0ef
mjkujqSC1gr76zXlo1bpZlp2q4XFZk0bImy6m6zplKrMZ+iAhwSEcrKTMBdubnbVhyyi+udIHQZU
uflmU9yVMQyiVOGIQh7fJn5ZZ9jLpA5xoGlF/C6elvLJHpp6eUgBt4YHO3hvMTknyB+gL3srhdWJ
blQlnOyDLIryFy3setxUwul9XvXpwXu9NxRZIYq9v8gX21LjpEeznrY54FbTqf0+tTEZQqrg1GWo
X98/EntDUf/CqsyGcXZDb5PbspajHmZsMifS46xI+c9OE71vzdr0+f5Qt6ePGhi1BkKwVfhuWzfK
h0KaeXaAWJN7Sh2vhaGN0TkLx8ynSLKc7g+3E/Ix3mq/tpqgEfutv+e309d26ZxEI5q5SCXan0Vb
hu60hKCRpUI5iWGYQaCZ2hlHhtnH6Cp7qrGx8qZM0Q7KILevCaUWmAdUQgCY447y+oeY+RiLWvBD
wrFP3zuV4XiaSW6KbIHl6dNsuEkjgf0uhXFg6LFTrX899PrY/DYHiBzlhhjmLGgWWe5A6nR1b5xk
I8ueFxuNPrdul0S4lJ4hEBdKqwUDpgJ1MOShfO54mHtmr9GOLo6d1wArGjQvED/kCN9IGkwDTSxB
fh6oJbYRZdmZl15aknMqJtK9Iq8fNdGlfi+EzaK18SWtRvkPtv6qvohDHjnuTQ7f6Qp2FeyRIOsN
ywvLVv6mDEPvmbibHazD3tan1rNaJ1OWvYGUCDlqKCFBpMrq5W+kFErZs1Gj8aWutj6VVBIOLpDd
+SWAIVhFdlq74VVqsY5WhSHFQZgO+VmNFSpcyVxo7qCEpl9poX4yWu6tSlXid0ZDzRYLovagfrD3
1UQyK6aX+JUc+/XmQ6feLrsItpzSpPY/ctub78SclWdkNbpHnQjuSGBsd0DmF4NO8EE3VA5LSdMw
d7g3FZutZRRy/nGW0uLRGqX4Q4429EGotvfokuggt4DCAzfo5oap4iHTaoxug2JAqcIaR1wGywmj
unJIZ1JbEfptqmsf719su18JumPFf/4q87+e1jgi8k8FmkOtI6ZvUx33binF6ctohDRro+SoSr33
ytOq+cWNgdq0fWXVpi3kvrTjwGpM3PdGpGKUQnybzdBAk79YMA6MM28mW3bLfP55/2P3djIqTkjK
wyzhPt/W9AxRUaZ3sLEM6VPhLhgpiFwqCmpDF6k3l3OBbVagtqp1xihgfKZcpn0sBVbyB+n6elNu
Yh2FeizsOkTBEH/erLXZGFOcT0MU5PSz3RyBhU/1KMkHQcbuKGSZwLg1Ds0WvWUzw3Zu0yuak0b7
SWXuS4Mk4d8Hc7rzIJGn45xFm5864nbfatQ9mmG1yJFLaTFcykSUEZMl6Z8HucbHeaZCEMh2bH3l
5OYZ2FdEU91SgC518wHMryvF4dK6s8NmdLENHSJvMfEcxw2iMXp/KMXqLVllmXT0qK9v5XYZ1lId
l+ie8VdOnO0khUIqbuqN40ljvDylU9zZl2RIdPmaEuNUhJ5q/zUqZGH4lj3Jj0qY1f9G/RA+mVVu
Fz6xQPVm+4HV/pwoCsF3gGU3ZcwRHkZeGhKgMikaz1PTa+cYLP1PNa/kD1O5HAnh7W0VIhcKiugk
rLzu19cAW8WSBCLPgQovPTDUEPGhAQ7t+/ubZYcfhzY/ARQoJbLFm34Yej9STBUsCoo8zW0Xklz8
bxya+pduURt2QhGiZgg1KfpXHSxlepZmrbiiWdQKb4H92r1oc5VZJ7VYcxLondO32DJBCNS2KtlX
y8jtFlEhMX8F5W99b0Xayxdl4sT7pp02CB8sRfGpskMMRV16OnZ/HVEUc07VUOH3ZkBDtd0F84nx
PE5INFzn3p4Xd9ar6hF0nxO5o1CyT+Vcq+azHKdDTRl2iNqLClbiH4v/SPa/PoafDrS2jaxTVxMi
neDLNNGng5nc2brEvypejMDmbm4yS12yapl7GLryrAWgt82XsevK6/1Rdt4k+oZcmNxWFMe295Rw
kgoBAPoudVrJj209No9mmXRBvmTFC+zDL04VKl/vj7mTRJAWcZWAC6GduO1w96Lu1KJi66OzUHtT
oRcPDT1gHwZJcnAB7Dx+QAcgHdNLRzJ4e3Xx6Kd5swAampvqR+3YgjXN5k+YfTjvwsgph4MgcWc8
eDvUDNYHkKb3epX+FkDPoR0BKimACITaDIFyhQycm1yiYBVJWjt50C3l9Mv9+dwblKbEGjKRcN70
BnHpzZt5EOFDn0jKaRnV71a8dK4510gz1suRJcTO8sHfYC5hjnKxbqv0jZV0EJToTwxtNRJvR+vt
zd82dK9KtPRgBXfuLcCcVG55J3/Fhq9nNNK1OpKbFf9RNShEyJjigRnUDh7SnSlEshMcLOoiK5h7
Uw/RdEjYtUl7tZVpopwblerEJ3N0YiDQTrtUp7qtItO/v247E/kLIUSuSbkWbMTrT8Mw1uhQE5Qe
mlFv0DxcpHNWp7QHSXYPZnFnKPoqQCFWLgQNls335d2cxoiWAVhpRHW2SF+fRa3FhdfkhxeXurNk
a5hL8rKKi93Uv6GAmpK6aHlgobtcnkSoQMc0F9kQrmGI1nQT0sgf7WAl/yRFMRSurogpg6aV6/9l
Wdo8c+PWi6+1MJdPdaai8TxFsX3WZ1v5Cy6PbXqxU6sOxKsBjpA09t13RajyT82OTAxTqnT8ZOOm
deROvvddBFkqlX1KOjelVn0aqBBMUhbUidMidj/XfoiVyMGNvDfKr9oKVQ+sV7fHS+clMqaIHNzQ
l/xaj0jcONp8VAvbGwVUI6wwAlTCj/Vd+P2iipQosTWRByAB+6cEXpbXVf2RueLRKJvrcGgYZlS7
PEgMoATaZMZn1WzkP9jc63W08g4IcbbvCfB8mOyQS4K6kCVv1KgX0X+rzjrg1IN7Yv3Br+NJsAJc
Eojh/j9xq9fTBmpk6rolzQIljJLWI5toT6FZ2B+FYhaRr42GdUb596pZWXyQpN8eYaJ8yqa/KpfY
rWyOsENcaMqTngVLqZcYOyWyq+liDmJpmA+Sl72vBLVIA8tagbZbXFiM+FxJ1p0HWgzJ7RJ3aTec
W2uyIy8vIdD/UC2BXoFeaGHQTzME3PsX4+749JkhPRNJQl57PctJm410opnlvjbKR30Zoxfqp7Jr
d0Z8LeIpfYHGJp9hlHUHI+9OMqJWYPpJGm543b1q9Qk4cUZeZGXx8Ii3vxswPiPXVuujfXt7OlAF
4vhhMMOQN3FQOdb50KHkHySQsfGYn+MnmHnD5f5k3kZ4MAaAIHFvwe+/8Q5JtXKkz1tCmEZSr0S9
bzIKHx2CrnJF2HC3NnEfPpsUXo6aRjsl1ZWsgB4I6nUEl9t91MpROXRaVgQVEhRfwqqdnvM8NeVT
gVrYj7g3xIe+Ky0fhf3hMdOkKPOyMq9y17RxFfuDpaVsB6saDM0tmT4CUZ2iqZFT26w/N3FhPcRG
rPqwjuPPb59xwBIrSnSNA7eyT6CM1X4w4yIAmZ6jLezIH2Yo666T193n1hnKswUK8qDpvFP5QGAH
5ae1EYCM4PZ+6ERD7baIiqAUVX2ezQiNCcWY3o9Umv3BUn/OzeBcsrZHlDHvyhM1j6Ne8N6GZqXZ
adRN1rxlc26lMUSvwMqClgL5ZWhszUvB9R5c97tfCioBKClIlNuOs6TbkSKHRhZMTpt/wOhUOK6s
Tk7q5kodryjzcX6q+ig+2WZSVG5Zm+OXBQfDI3DybdS4AlpXG3sA1/bNbRGqI3R1bO4CPFWyxa01
a/xeZ9A+kc6colOpZH9ymOmecSkrQKFvaEDtgJbwQFywUoixarJ5XB/Hjqa/l42h2bhDlojMa1XR
GgfHZ29tfx95/fPfAgbK3/gadWke2JW0vOhjYwaYF7cHle/dUch2KVHQpwP9/HqUiQJpVDQhS9s5
RhlAAgzROU2iwfHvn9HdpQN0gsgT4L8bUd9YHsk2HJ64UFebs6H9RInqO0Zfqlc6SDffH2znCuY2
4B6kBrumhurrrxp6eYqsTEuDbFTV9DN9kuxvFccM9V1mWuEFI4TqQZaH6Xp/2J1vhNpHS4t7AV7w
tuTT67NOl9pA870bQECLhezAC1NKYImadY9qOYiD6s9t7RfxUoQhUbBFO/BG8B1Yp6iTllqzWY5U
192xGdXmyZZ6CVSsXYmPi6wK7dyUSR7/r0ORqj8XY9Trn9/+4YBlV+FCyvs3i4uikpoxdBLYAKKf
obRWfq22AphcFT3F1nAkCrXTN+O7AdKjRw3f/YYrJLgQaY2gPGNrAyZZcVj7Ipn1p9Ze+ktrmViH
xBmSS7PaeXjltB5WuI+ZFCnfCOvEwbLv7bb13QVdtYK3tq8uIu2DrlPYCao4o6KZD7pUnI3Omf9C
nSvxxaB3D06tRG+XHgTvDF8K/MIKtNrWPiJU3MKsoGsVRWHh60uZ+619Vgrg/ol4Er3zXkut8uDZ
27kwCFIxpFlrA7cNaYBCIBiEQ6tMDpFvqXvrxVmqIy7YTljIKKgArhIKq2re6wMcO2rhkCgheGpI
iQc5oz0vyhz6c4Fn7f29uzcURL11F63Y5G1JvwTQUlkLIk7OMsJ/avoW16esd0LUnAUOkvdH27si
oChBsKHAvyLaX39YI8Ey7mIpDQp5wqktAd3SAyC4OkvyfQFX9fZbl/yM8hhgJKoD2xglSpdKT1o1
DdSuaB5oc9t+OWrdAylidkpDozuIffcmkyLcWo4mY79BxJWIiAyqxHhi7OIgHsPl1KOq41fIC53u
z+TuUCsyk479DuUkV6ZZSpBJD6SCoKReSvWUTZ3yd48P08Es3u55CGXqWltH5ZNbbrMbuy5ynLSe
sgBVeuJLMs+T2kOHvP9BO2EWw+jYy/CC7NSMgOCbbHyVYRAY9rCZzS5rOnOqnciG1q/Z75EPay4W
kqaupEy6b+pte/By3j4o62+wcPwis0d1bxNRTmmPlNBMRGkYAxuGW/w6CWl+Sllvb6ydyXC5zysX
1y+0deb0iAu9/vdf5/uMj9Yg6rTs2JvyuNxHJgqDNvGI2rWpa5rtY2Z37Smiv+cNIH9cUS/zh97K
koOTubvIHExKaHi3sx9fn8xe6QZk1gtmv4j704Js+qUrde3Nu/ZXYZxu6Qo0ge3xehTgpGXSZAhZ
TbEUehV/yxtbxfKjrpUOLra9qVSQuKQfSuR6A+5eefSS09cMFfbVdbSs/twbU+1a8uLAm5rkMyjK
8Wz0nXHE0doRSOEzybNVsjIYP9uMrGv0XpEoYwSNKK0PU6WnPwphgP5dOxHiQmkSc448lpJnOm91
c3V6KznxEAy+OXXJ526JwZog7vjmkg4/i7YLgCNC6xucR6QJUUqaQVwYmc0McisNPy7IQna+1LaA
hu8f6L0dBasA+Dg6DBAMNztqiurcwi46DULEszUXfSz7c2P33dslAPkqDiuA2JVktd1TiUXjfUmq
lKx/aMU5RdLxi404sECvw54eq74gt4ecnEcoEmrhQQahKjtHFuUh9GaBbN5K6Vu6yOveKdJgWZYm
+6gW/YRmmRYtka+syoN/F1MtkHIqlQRtsTEd1dnXQLJprqog/uYmtl7H+CKkZeVKCchAfzI6u7vm
y9J97Se1hpIx1AI9xzk0z3UxT8lVloUWususx9rBBXj7rKDMtnIuSIfYu9vapoHqbVGVWRq0sloE
RTZNfm8b+bVftKP9sXvhgx3nmKCkQwlsc9mqoaM0nRBpEAOmelcJXUOpDJWq04w+2ylpkunZNkbk
nCC4/Wf3MYg8Bdukt+9SNIyQpIOjR59pcyOlfTJEhoGALDjD/mVahORZRWEd3Ht7Z4EYFS86uvDE
jZtiKpLEcdnbwBaKrBEPhtVKVzTD7KMCwd7qMQZCmCweehybGV2ELSrk5uiutorpx3Jiel0PY9PJ
I+uAlX0byVGAABmHzhcw9BvFLS7tEWLKSJSz1P2zgkA8lu2ULCehCH/R7Nm/v067uwWsJF0z6lxU
cTZTOGQT2ourE1O+aPJ31IBmceqtUuiPuWKVit9SDG/cHHXB3HXKrLLeJ0Npv5OzHgrT/d+yN81o
8q5lTgKim8yDmm0k2TOS7jEkId/W2zCIU8c6pzjUHXz27lDk8PR4OSc3qok6KBLIoMB6K7CCwldy
uVOeR3S+PMxb6Pve/7C9RSWvpHTKgt6CRGKsUWRLykipeqP0JiBNj1EK9sBJQv0HIMwjeO/uooIP
gWlEvoMk9eaNUGsU1Sm54XwTjmruonGYP2q9rtdXdI6XzBsrqgeoU0Wf5zJOm1MdttE1m2rtqD6z
M8+IK6/Ff/TMdOKv14FJx6yMGnpdlEyWySuUBUcZ4FbpVZRjc/Bk7I7F5Up+QCsWhsPrsdR8YKnx
ogmAN6tX00nbk2PBp8sUSCj3F3Tn3qHVS72JUWihb+c3Gls9hkbM9kEr8FIUXX0O5fCIj7L3BhLr
YCxKNYan8Ncy/1as0+YJ2i4EisBErVV3EaScfuArpfwDsMl+0ZSywqpjDNXycahEzWOI9+D0L1rr
qXNCrb3+0juzPJx05PuvVdtHsj/W6ZgprqbM2KIqOqrVXkrm3bqYm2QrgMe2Tvpc587bjzYQGJJh
cm90UbaRG57jdJhRLw4kU8OSt7EVNy+i7JqZuXFwtHcOG0NxdfLsgEHd5hqFSDShjkkeVOiLPyvS
0NteCx3pWzJI01nTw1k5ON57Gw+KC6QhQmIw3+tu+W2Z4n5BraMg+salYn4eOt2+NFLUI5o4OAfp
xE70jYsHoFPiXzCZ24+r52oR0ProAtlR8l4qnfRhaTOzujD5+jOUOSugr9lgRwnP8GAN9zY9SQxx
DCgjYv914n/7TLSkgG4UjJ2g43GaAWOeeiPpD75wbzJXZSyedK5L3tvXo1SaUMJ+7aY5TdGYLrAm
A412Kf2fuejpQV1hb6uAIwXbTs50S7pCUzNF5r7P8Wkz01OixvXjJEUfa1VUfmnZ44E20N5wwCjW
0B1SADvm9aeNiA/VI3C6oKwK3e94bf6KBujNki6yS6EZRw2svamkZEwMhmYUjfVN2GIkmdXqepEH
C7r0fqaOoc+WLP1Sk97eMsIngHIQpUM4/jcYGPIVtFRAaQVyKMJHpRbNKY2Ko4by7gch9kDTBJDU
jcoh8Oph0G3KXP0cWd5Ebfalqh3dXdDn/XL/hr+tvvJBUHEgcFNzvykVZqICHVXnWWC3/XKWuBfp
gcX2O6CzxaXruuwhb0L5zVVQBkXOgniZe/IGoVuC4GuaKOMiaQiVjUgRvGX1z/tftrcLIaVQlyTS
ou21fvnvx7jAMl2FMhtooHihoLdu5TTzOZpF40tKeTCPR6Nt9qDelB3PAirYokqMpzov/k2bLHvf
c/S8upuz0/2P29shgNmI1SnzoLW+Gc5RZ3gVZZQFs4BnMAA58KQY9mlUcQLuD7X7ZYCSgeqhEHsT
QuLDuyBozGbUJck5J5qaX9Uu6r0kTeRTG0/ifH+8veuXfQ+bHZTxLe1OUxfHKm0KL06m5GdC+ToI
V1Xl+6PsTSCxE+IWPNO3Pa5ax8rXGSpE4GzhnAxouKeZSuU1GtT2D9aKDgMZKu0WgsTNWtmUjPPR
5DqMUjU5V2ESa740LdMJ8WdRHAy2t1oWkro0dqiS3RRbq2ix2kjjLpRiGZKiEo9eYiHkLC/066yq
O0Kg7N0foG5ApkIaBEC3/p7fThmoE5gnJc/Y7BTll7boOxcB3eSc1J38BX2Z5aQm0hFsdWdQgkRe
GDJhVm8bZbEPizZb6+RMQBdUOarJbt6bvTebfeSZUoGZ8dB2X+9vmd1RuSNXZSge7q1Kk2SpcEyt
JQ26EqvDhAz6ktMiOudtbD0i01Oel6VS3r5PV8FOepOGstbqNxlOLZxF1GnLoHOXvQzlEn9MlSTz
C3XSD8BiO0eCvJ9iGPwicovtUqpWrDsixJdwsmLFPodm3ryLMpCTD5VJanOQWuxsVO6TFfsBK3JV
0Xi9cSbcPHItDsnHs9z6p4mb8CKGprsYySh1Lr3W8eDR2Vs+mhCkaKu89g3smElcSiGweIQWJ3lJ
gpeIqsfRVYtVcS6Bx3u6jBX2/T2znu1NQX5NB9a27q+AaLN8amMPwsSmPWhKpX5vKdMLaax5Tix8
Oa24SS5zVE6XCbOuz/cH3ltMxiQ9QPruti6llO2QATyhEIewV+rh14P0bzHCYhKmGf7BWq6gdcr+
3Ns35alZJWRAHT4JNLOKew+N/Lrzaq2OKYZVUKre2yUP/cG7tPNO8ADyrqPYDlphG/XhOVusES90
uLXXYjpl/mzjwXWwgHujoCNGgkXExx2+WcDUbKBF9dS8m8Ko/Wxey421KA9u7R3oGeeNlp8F8YfE
avsxaZSPNdLZAPkUgghPkPd9dZpaet9yDFMvQ7WidLuyKWtXgQnkR5FuxP6SADSRLa0/qDDs/5wV
nLqSplcrtNeHE3JCVYBgJLzQwHpEoiq8Ev+MJ2Upzb9xCa+/luiU4x0lFdecvps/ZE3/HE2oRt7f
xvu/hMrqqua2QxmLnSnn5Cok1HlmtN486cmTkUoJW9rMnaALo/6lVVr9/zg7jyU5lW0NPxEReDOF
Ml0ltZE3E0LmCJN4m/D090N3oqaIJnrvgSY7pCwgc+UyvzlNpTU9otys3scNnvK46HSv57kC0lA9
tgPzZzSPVm8Fa2B7Lkp6vY2If2VozlC1pa2P6Kp+HlOl/g9bj6yLyE/Yv8UJR1kLBMWySSm1dH5v
ObV4jIEq7JzdjUBhkPlruDosYnnrBjbiG/YUoZt+BXw2HlvD/TW1cXciVa527peNWAjjnyDBMVp4
28tR+zdVGEJXOoUKGb8pqx9mXKbykrtt9qDCXqj8Ns4LMC81phe9K23l/PJO2lqdxi/yrmg1AVhf
JSrR7FZtRrviqtB7ZQAM3Cat2/KkNTK+E7Vpnxt8B446gWznO269YdqQzPQJxNytyy/757n7KNKm
KctpdatiOqaO4h5iJxRnOlXlThzZmD8DHgAeARWfkLjeoSi5EIXbMbqKue2uqto12IjkeZC3kfzo
oOHvF9ilnZ0Yr0ifIevrWYIU4MslwI1DYF6P+rGNGDHv5hNPgzjCUJlPczfDs+na5MCX3XmxGzc6
EZOfCfWANu8aDYLneYkGYxNeitRDjUmxhreuE09BozbTQTC3PcajGn18eR9tMAYXBiSazqAHKCvX
zcqWzLuMMm4EFdcQeZwjh6mwPdt5fpzrEoeXAbQY6tWGKDV4w6P9PrW6GAq+ZYdDIJ1K+6JpEbYF
rjv+Ucc4qw+6wIohaOpceSuqMMrgWesI1Da4XznnYZbRu0STnYmbUFe9CUsxqz6yHFF66pq2/Go2
pTadqaVE5jOE734wLqrjE8Ou5jMWtYnJR0cx9TBlXuLeFZY9JYdci8qnAnpgf+iRhsx+0R6nuEPL
YT7OXW9Gd7IuI+2LrnfTR/xn2z2kxMZxRDEWagrjXV7meuoqkEyE4JjEVysL63OOU8Np6NHBy5Qq
/V9aMZCZwiKGjJOody9/wI1dAx2BBg6KdWSe67FhHGp1U4wMufQqLq/4SsLelHH/jq4H+hhD1CCI
Kvaw8xsHk/wdHj22IqCd17l1nWGZ03uwI/M+qo7enKkHgVz2l1o3MlR6suoso2IIWgf82SDL/tvL
z7yRxdAtWEwLgTEt4InnIah0hlRACyVBQ4j80iZOclKzudlRAtlahU4LID7yGJwaVgG+yvHI8iax
jNiGMvLx8R0OZVbInfbi9jKMI5Z2BIzTdUrWzlwPMehFa5yL3M+nKP9RxOWes8VGgYK2EQGbgPY3
w3z+zqJFp4adj91j7Fn3lYsfUdIaut8imHAox3lvnr35WCSz6MdA2mGTPF/PGHGK8gqS6KJTqmvq
dtkHmQ17s5btVTzmoB53MX88XwVhf6uPuOrp96Hyf4gm1QoikSX669MK/I6BdXLfkYWv0RtOCo0d
JBLiRaPZRf6gldRbpdNCWx4VQO6v39+sRLcIWpUKOOX5U8Wlpqd5DWYuK7A/ayoQ2XGzKzS4FbNg
2cACJi0DlbJaxe76vqpBIF3NyFAeOE7OIUXc7e3sihZlS+kciChFoGny9SLbf62p4N3oKHHctJBm
xYMrJoCNajMDzKlUsaWblf4drMGvL7/JjWSFCfmCCoaTwShztQvH2DVkk+fJNbKr4VtpFTVPlrQf
JUDpnY+2dcAWpX2owAyVbpzNU28w3KTD0xn/T+YQjXft9CwL7GL+3MXdl5efa3Mxvhn94GXbr3MF
CPeuYggTs+8+6u49K4n9vFfdU4U791HyLnZmZRvnbHksxAVo4dPkXu2VZDb1bDRKJGrydDqRSEyX
GS7p4eWn2vharEI+S+4G3W6dWiZdNspJk5hx68n8KFvccGymgW/7dtxDcW5sfhuMDZklJ+w22bJV
vIMwQImvDFo885qqIksP9tw3d6WreBbegnZ6btikn716tndC/tZzAh2FtMFMibp0dX8VRolvDD5D
VzlmjTiEY659CNMxrQ5qrE+nl1/qVs0JngBkClNOmprrM6BkUVjYtV1cMzQMj9pkhAehysxPnU45
DY4e3iWa95FCEQ9kq/AgJWvxwe3FzlHc2LKLGxv+D1w/jAqX//9P3YDWfB026ZBfM72MLgVKOIEE
q36yco8kbUj3cpSNL7yQCJcAt2CM1o+tq6Vi1olTXEdDqg3SIkn8VZWK3h4cLZzIXBL7sRVxcpgg
JP5++Z1vHBdAfkBHwKowXltfF7U7cpmHZn5tcyB+fODQeopUp9vTUNpI/gCnkfcB/Me4ZM1h1/O5
sxRYmtdsHCKUiQeosdzHx6IF5Fcj6R20TZvf/YeHo+MI5geh05vCN0or9NAarbiaodq+yc0mvzRj
Wu+U11uPRk0CC5Y2HHif5fP+s13AoZqVUKbiymTI+tUOs34Xao745lWlAZsmQsoJ7WGxh1nf+nLL
SJnGiAX4eK2LC0wF+GIYF3TFRX8UjZMguqmPO3CxjQDApAeaARMhJBzW/bGQxjfUo6y8qkZVqj4w
HuNbk7blgC1ltGtqtnESaEhz8uhNaxivrIJ33ZGhDUrISQhtr79znbG9Z9oyfG09LS4OjgF0MsBn
t9fAX06ytM4vb5gtADA/ACIUo0sKhnWNYoaaYNe4THFmCTll7k2h+uDEmh9t7KUY8dVWNd8NhI3Y
d0SU/zZwrf88x638WXe6m9Jb7iLNV+Bahzu39saX4MbmCGmAvDYgV/jHoyFo89MitFTVyJ1OjpGZ
d1Q+6s5r2AiApCBMwP9GpRtCmAKE36YHlpHL1dXBmsvhLeaIPdZoi/U6lOudILT52om0BCGgH7eO
5IqVRbCLQX70Xtg9tKltPZH71+4Jt9XJPSVSVWb8A6VQDy2Sz/bVyOzmA2qrqLg7vZKqlzkXxh0Y
fOQsX94SW6+damdpB0JLw2D7+elWqngsNcmOKFMr/6UkE9x2BYmPcLTM18O8eePLBbDYCN40fxXd
zST5BvoERvLHCk3vrdv0w8mg+fDp9Q/FbAsaCi3Ixbrq+UNJGENholvZVUyiPExqklBdITCX65Oz
U4/8LXFXkxgm5QvYlCL8NoXGZdOa4qTOr10Wpt/HopnfdWM2h/4oPHHRRs8823RgbN9Mc7R33NI6
jh3tm1cfH4/AwojNpUC+xaqkWqF4aWnk19rQRjOAWdiLA1i3BdQ26c2eTOjttvFo1pNBLOXeQvZ7
/oZL0Q+uGoMud5awWYop+zzZ9g+EXo1XX3KsxISSfBQi7E1zfOBWL0LE5686Dlq+pYbzpS6zPfzN
7SXHKugwoWqJQ+5NYKRNPhqDmzCYQH/3E/tEvSOJE78M8HaOr8Z2fxxUNOZ3vtptJAIOhqsTgQ9c
303PSHBnp3UqESWc7ewDSsA6jOayfbAns47Og5Fo+unlo3F7rbIixSw9eXgBN3Blp2wo0CwzuY5J
hNP22OUHpXK0nQi79TrZFbAsFhzETdpllAS7lnH9ta2z6K4pS+045b37kOCtdqIU6D4scp6vP4qM
7RHK/Vv48ccqU4kTChVtpppN0kL3RcjRm70+DmgUTh8alG3/jExLL1rfZCdECCO/gjNe7HzSrRdM
lAOItExzSAqfn4zKNUfeCcMcOun5OYy98A3Jy14b5Lbvx9AQXiSdKhuE8jpsg++YNKwf0mulKFN/
nhLTu1O4vD9GOlp+J70bVBX+e5y9B4Cb9AGT1Obp9TsJhCGdVp2dRNx5/qDI9kVdrsdwB8IhuhiG
oh1GxHJ3en9bJ4SjCWaT/pVFfvR8lZ6X3HcY1Fx1N5qDKZf9k2h09NCj6GeaAXZ5+aG24hrB3KaH
BXD4BiFXoOKCMw/0AVUjuCmNYeBKE7uXDtmxnY2ydUZwcdQWhNxSjq02ypDrBtvPAdodZ9Wh9ywg
5miRwjBx7HhRWe6iu7mY+s8vP+EGSZuuCOTdhaPMtb+ueftJqUa1pOCOrFqGgQvQJpAyVN9GQF7/
WHnbdAGcee1sRWLyfGpFMzzW8+w+4rmlMN4pIvfXy79p68wsH3dh4JIVryvSHAVEt5mG+NqOifFT
RG7xZA7/wdB1uabpQgGxBEK9rgUVV4Gp0TAacK0uvDojMiyePkz3dqPuSeb/HYg9zwr4sEjgEQAZ
V93gOamFkZzyCOypSDLMXFFzeFvnYz75s1G3YDREhE1a5CDrdUq5Qj/iJphHP5uojGGP6O2Xwa76
R7Xr8ubQ2fVgnF2HLU+Lrpttf45LU/ORcDSYwUhQsSe386wjjjlVe1Z6tTpWrWtmtBPq5GtneOMU
GO3AHECTM+gtT0tKJ5jB6xq+1JR22In+G59zkeyiX4oS1a1QKqLT5HoKCApZeh+1PrPvM4TZd8rS
jZPKIuxhfD6IhesIGBmZ3onOSK6Qi7oDfuHMBPS5fmMNo7pzZ27EIMC5YEKWT3lbNemxqKZ6wbyY
o6qhKT+Pj2Onx/fOPOs/ClUOO5Fhc71l1sk+3RDyGpwCyXyHO1rJEElMEvsrOpzZ3UD38hEFX3fn
3tz6XOhyUBdSS92yJJTKG1DHiNGpa9Se+ZwmjzDUu51Vtr4Xz4MWMZ222yZ3Hc1aW8K8vMopS99o
vV0dSkXXAqhh1U5Rv0TO1eFbJMNJABbpcG6o53dGiR4jLiQAHOLGmn4JtCaDnvn9neyzPqgUN33r
4BT11KW7plUbD4lqIvXUMpWnna8/X1nrNIaLBuJkHm0g64Sup3hI8rT5lqVK9/3loLmxSwAp0UeA
8cUrXasM2Y0xIa280AnUKTlh41B2QW8yMy5EqzR+U5j6TgG3sVEw5qWqYu4CwW4dQIVhzIVMqvw6
x0oZ2ENhnBfPmePLz7X1DqET0J5YOs83DkW2YsFJnJP82rQmHe4oTq4Y9doBoLQ9qY6tpcihgHGT
X9ArX20UdK96D6PR/IoO1/wDR8EoDBjI2V8TOHq/X36sjeseQRhANxbTUi781VoDwdlMLQxTS33M
7jU5Tk0Q5q3+IQn1pPClrpWopZbZTizeXpYmGlZxGjOe5Zv+073rF3ZyNYGjbVxZ9H5PWKn8Ic6s
YyxNxQoaVMuukzp6e3Z7W++WKQyoT3DkZKmr5504Jf9PIxplbx8S/AU/FgbOp7lU9fcvv9qtpZam
K331hY24zqQUYelS5A5XQVdYKM4gMO87lZkd89EA7vDyYlvBhfsGFC7Ym1vViRGL5Cm38eNQR8v+
0mZSQ9/WaJ2LnTXWJZ0r406DPXSfFqm5RwreelBazNCzeKmmoxvPP6YJcnYyO7IKy4X2UtbmfFTr
pD4liRvtnPWt6PLvUqt9k/VjFlVSY2rs5umpSN32NHJ7/JmNBM+hOg5fP2oFAY2r4N/m30KueP5s
htLWVVLgQtBr45/EHMK3WZvsgbW4Z/hnVnfDctGxXWgN0YtbRWiEUBLGDICmwiq2zI855c1c+rDl
FXi5va6esjlpHT8MddEFiOlYfTD0nnaN6jBLsV4pijxwtF6Zznbt2lUwRZb6Dpcb44vT5pHjw6xJ
G/wEcmkdVDNr7adpFs0fAUUp9V238T5GwiqKO89GbuJsuLUWHdu4KFtfQaD7mmkaru5eLkI1iAs5
/rHVwsWBpXTVr5pdePohAiX5bhjG8L0Y7Lk9jrleVAdblwi4e2k0vFWk13an2kuNr26hyOFgij6q
gyIz5vyQMabxDq1VD72Pia6iYDQ6zw9SNyr7Uo09WPdRAXIfeNBcf1ktheX7kE4bMSO0hXbWq6aF
/jjN9GkHJOeCKSlFFnSh4kh/sjpG8jOwRTwRp7xoHyAc4TRcZ25WkV2U8meO4CAK1/SWQKYUkfws
Iyk+EaWc+bH1HOZSPlj/zPqN2KRECqLV4m9tWifjJa9M75wPcEYuij620ZFsXksDQ6hudgzVTNhH
NY9MXCTMSDeIa4mhBKWRJg8zeIHsgNdT+z+ih7Tf6JlM9GOkKA24qDEthk/pRJFzmF0zL57msm4/
VGlt3yOvF+X+bI+yeZrsKq78rLHnr64lvF+jPU8nT+Jh5fcJQj93imY3zrlQ6xyFw3EYHnpR6OJ+
bMdh9OGfRu6BunIkvc8tER3mfIA7KrzRnO9UvPEiP1K59Y7I9DvZQZt6swmq0cbZsKI31d4JddBy
P8qq2jw0nZe8Kaax7TH+Ft5XNMhGN+hkYX2qPastfAewjnuvK+N4tSptzFAWhvMbqFw08m6Iy6lG
9sHNzQR7kzbX/M6DOQXRpxq7QwY+qr5oIrbx3uKyqH13iLrftYnMnx9mil1jV8fEOWhxkVffVN1s
fe6VMAYAZqVFkPUFooq2YEbtT6DcoqeBYrL1c9eulc+FbHQ7iKBXX5WqnT8YKSL3TwU2u7NPzpYO
bEpvGi4yqZtPw9RanW9WnfGlqvVZOyG0apd/sKTU80DHTGOvgXQTGxZwEY5DgHEZD9wMg3Ctm0wc
+/JrHDZFgK0wr7KdR+OQVd6PIXKMo+vKLAjDYo9DcBNtWZnLEoDlgqJCqe558Cu1JB6jus+5iUN5
VIwiP2ZVNZwt4cxv9cSa9kqMm5tkWZCkZ2GwcXGuZ7Kob9ZhHbNggbHntZxUCbCweg8qO3t9nQYK
DwUUWmL8uUbnylS2czbWqEXXXvlOxnLClzEcKdYacXr5ar55KGZapBtczIwy3Bu0TjoUReSp0P/C
EZZmXkQzpITKOulKuGdOtdxG62uEHI49gm7NLTMhiWcgjm7BlLce69+LR9cvrWc+9voHWhRxuRcX
paB1LzFKUHQDwk/NZAwc1maWqRe4bmr9WERj59dnNghBggcgtaGPur6Bza4yJq+gbBLw8996iTGe
B8bC8mwbkmS19hJ5MYdCO5aqJvfO3ta3w++aZhgzZqAnqxNQ1EDuaAylV6vFMDLvzEb1dda9FErX
vV4DF+gMaADUeAGs3YBoCjtRu3ime6prMP2FTmByO3lusSDZeacb6TetJkYKgAMoZdbNtkrICBIx
3C6rz40nsP3hR6/23F857b4Pdav9bmQ17ax58yoXTheqcuTc1E835gutcEenhpSEQ9eUBO0C360S
JT1OivXz5f1504UmiiAAT5eLg8daqxxfMilUrdHJr3arZ99c6eXvIqOzgTF6afe1QvL33Iu25DKf
5GcoAGl1fPkH/IXzPjuHS8gm/2DDYgZ8UyzqtmKX6NyCEkizdDwsXeg3U+O1P2ezcP9nxyZJgJq7
Qvfzpinuhd3E7v1kVoZy6GLFzU6hzJJvaliozMFHugUv/76/cKz174NFS2HCIJKW4HLl/FN+4Xoz
gdB1mETqczj4+hiB2Jb6aEUH0+ga7sWwdkufjGVhVdZFjaTtlDbfdZGW71RMnD7qVmJOh3mCEX83
9Ihl+0VitfGd4dXOp7xt7REjiEp8By6Qfcv0EOzSJIntx0Evtfk41sb8q5AKYp/VEAJuQHBVy7DO
axr9M7u/7/y0neXwronp1B2dFlIpUzYY9j5pj01TDZTetzqKLOlTDjhJgMNo6vns26HzoxL3lwcC
mPjQIAMV+trkjl923uE61PKJ4Q3Ss0YBD36k/vwVFkVsy7hA1j7hWY/2HHafrEQRr8XVLavQBWOc
CQPnJiSoTor7lZrlVzXrdCJeotw3eb2nankLAWMZ5lNEMoqQ2+lQkqaZnYEpvc5OmJyzLByP5Dvq
QSZpz/fXwiDOdPMxTroElzlr/h43jvE4Mrc+vPxWbwLT8kMYA5L5QSKEBfX8rdpjqNLJYu6fCHM6
YkZE2FdaZtOqIQ/CVdiThMmdXGArwWI5joKJ/+gNtY40w5sX4Ak9kKj4X2TlwyVVItfxqS+dU2iW
5nf4Yel9iCj3HuFuIyrCyqYTQfMRadb1SWRrVRyyqrja/TS+adRsAG8WYo02eHvyv5tLIXJMS5XV
btRtUqWi3FugS4hRuzQ4lQimCmIBUszuTsqz8RldlQErqqw05ej3P/+MVBGRMaHXc51arzxPpqiu
lXDso8aoIajquHyjOmGxs+jG89FQQh0G3CQTpHVa0hi1TWY+51ektrvvBo6U56Tpu95P9NnZQ9Zp
y05chVD6ZUgF0Q7fML2kcUYFMbBpGspGvxks7WI3Te6XbYY4YTKpPnD99NiI3v0zMio8VAmYO2Gr
7V0KieasFLN1oQvWLWqVsx/W6p6a0cY1yLiXbhBCTSpYw1XusigHaVKSTCeWA3wKgcecYIlI3Qlr
h/IjZkDt1xn88EkKNKJQ28imu5dP8+Y7WsakHNll4rSKkbUL3KWh1L7OurDfqL31hEEFypxjDlMK
h5OdDGNrOeY6NIMZW95KG1Z2XcxMnPJr5WrKJ7dsER6wcpRHqyE7zs7UyZ0Fb1E2tCGht2A2CUbp
dmjZDlXhZXkHZjW0qwdwRNEx76oY3SVLpN/wJhpPWd1VTmAU3vQx7NLhAtep3LnOtzY+LXco+qQ8
t/6gulSyJjcB2eR2m7zJYT+h2zvUfqfkyU583nzFOGeRVJH3Ax57frDzTJ1rV4z51c3s7uhEiXdG
LyW786rIedPNjfPt5R209Wj09k2AcSBSeMbn6+mxrMbR7uHDRnH7nZWsOUB52fxkDUNj7nzOrYdj
+3DomDiht7o6MD1m0xEWVgKtJdy1hSbms1br9blEmCToHRn/h4cjJcYRk5Ymu3Z5+H+ysEwrhBPO
OCVUnJTzHBbvB0/KY4Il6ufXv8Z/V1qe/J+VQJVo0Uw6dO0YMh+AhQn6XvTd8I/da5hufTFSX6yR
FkKktT7zeosLjKdRHE5tVfolOL77rO1wlYL99uk/PNWCGaUbCr9tnSxM8F4x4wUdlapFd00cDvuh
dIlvIzZsyk7Ru+y0dbynC2MwNfird7Z6hYJWmUqXKL32cdQHo2tMb+LKnXdSka23twhrkppbGyXg
2NqJ2QGHRad6Nj6lcyyOsrPmUzW3e/XY1gPR3aHXQltpmQ0+3xND5lH81Qzq2ihDlSh26ivgnT0E
20ZuxUYgeeUaYNq9HoJgwG2nssZtDMImuqhqG/umO7UXa7DjY+zSnk3qoT2TEO6Fqq1XSYYOhQMc
4C2fPLczUAVcashypQl8DXW6o2QUQSZFeXp5I26+Sm44UCIMbG+oC60tMZmK7exKeg3beerQ1Byc
PXDj5m1DNgXji+qS+eDqOkVfO5ats5Qcodcf0zadaZSq8YfJmNMTySWTAPSRuqMhZsrqsW8xLHbK
HW7KLWqYO29hpUBf4OK7yVjDHj1Pip8ML/FOj46pHtqSXnpqnoYUKQJAJW4OK1iBaO+Xhdf057LM
UTQWAsdWWo157gMl6C/k3Hvtr63NRszhl9E9uQVrN0OUFqHOEKAALv1mtGuGGLajPOVJ+XMMpfrD
Q6zt+8DIYefm2NoAhAaKB+q0W3qvHrq2YnhVdpXqYN873Zh8QapkT5pqK6vmlge8A18NI4/V98eM
Qi9EledXJ3GiX3kvo6+e0k2+JiG5AyGSvifFnrv71jHikRZNngUQug6ynYmFjtsh52Tllnqfa1Ne
+aHndKYPJEv/+fJB2vqAiwIcziAuzak1QtpuWndWcxbjx0CpNZKxOqMXEZIfN7F5RhMofpC1Oh5o
JbU7pfYSwFcBfsEqU19CcqfdvShX/3NHxlUWIcpJPGSgZL6vNeW3kJn3ByuumBq4H5qdUebGnnm2
3uprNnGoD94yAu8ybcj8Qu+mn96sp4eXX+nmMnCh4ZGQ0tzk4IR/6I2xIeDvl8q9UsNXZoi7k8ls
hSYEGBYmJdAP80Yrna+pMrfExmyI9WG4Q2iIVhJ27fbBTjJbOyi2nWi+VfS27sdN1xQ+LjtJdsjx
G3v1OBrBKuRbAfhSfnJQVje16oiG4EfOWJf5d8MSuAi7vR2AOi1ff1tjbYIFAjEZV5D1EEENzcZI
O4Qm+z4vP3elS9eqKGEHZpP9HzKD5SMiaLmMLG4AvAPDfaPPaMS56Ex8qBxhPcZpFR4cOTg7ZdtW
O2hpChJqaEpw8lepATYghWK3qKpZrdnDPZn0/k8uqvJno9bVW5lq4UnL2hoSPx5qRyiUw0U3il7z
8bIzdvbvRvxhR+HWC/IMFQrPe34sp7apXEUjSdbtOPrSN5MWWGPZXLMsmo4vH5WXlwIo9XypEpvj
YfaAScVTmARl39cHRKvyB8WgcH55qY1QDm8AJUP6MN6Cv3m+VGtgBtwuCXksNDBLDvwEGafJxZOd
ONcoo99N8R524jYSgFwCLsh+pYDjBn++ptSTukuLhjmiDHFgCyPrI3WjuqcJfBtHWYbNSANoycvX
JZsRR441e/QSh8GdjkmUGPftqBSHUCnst0nb7gkJbK2nI20IJZhNS0f2+WPpoi6NWaPtk8SV5reV
Ft7rYywedGOwwS9hnPPyp9t6jTA+AWowQVl6wM/XK2zpdW0NT7UNB+dDr2jioVO1emeV272ISRTG
EwwnDTKadRmVmNTyNqII15HU/xeaueFJ9LG8N1SxIxR3e+eyEgXowt6mulnXAcJksjXFwOeglFS/
Zg/XpMDpVOvshpKhALqlF8tiUJK4GEbuHIOtd8maC/WDigdfiufvEhwHbGMDUF2JrdKllVJ7m8hq
D0m6tUP+WUVffTEzjON80gt2pNWpT5E+iVMVT9PJ1vpvCsDn88sbZGs5/BUX8wIywhsEZNqTmMOS
R+p4qrqgGBUn9TGwiN4kdt+eW/7Ojn7Z1hdkQkrGqwE3u5ll262hhSOsxGuj1dK3YweIDRoKSP3J
8IMCdpum5JB+w9jd24tjfy3/nmdN9JzARbF/lqL/pr4Dz99TUOXXMZ06sCEOGZTf4QauBQPzkY9V
LTSiqAoSxQj7q5C98hbUPkZWmEF+IZ+zfyCxKhrflXmaI1QVDjv7+5ZZACmXsSonlpRysSB4vslc
XVgjwwYIfmBB3keiFKexGcKPaBgNb/GMnu+AeGFinWEpUueu6qPZbATR0Lr3WenEOwf7755evzEA
PfwiimKi8ernWCpoqKQbYNtC6C/83s7DJkiFYV7HfHQbv4+tIjlgfphPJ2Usq/LgShRA/UQzMjcA
1mTmvhs2thsA5sV5OtK6OHlK06Z1gm5I8SNz8hnsVRK7dPhl1+jqziMsp3L9BNzJ5CCEBGCjywH4
N1Ou3bhMPDu/etR+R5Mm0qlHYQhOqNvc6yHqPl6GUNxUjQUarM2elu3G+bIw2ESffwHI3lQkmPB6
+KXrxdUdGuVxVIfupFmZdW7KyQvoCe3JPW4ktxxmA/VFChM66esIyeFSiijC4KVOPfUy4dMX1Jbx
xZReWQfWNM/YJFUlWATI2sNDXVv5Z3hQ8rVvHYQup2wR6UEB4+ZeLQsbn3immRecZL/WjZk/QX+3
l7GrdddUTf5ozA0oMHXOFjyWdXk5qN0kLMynFoowlNxFI349XOHBbKxCpH3xFLggJbixR2ZHwz2j
B3nKdSxOaZ7uka//Ro9nOw3B7AVAywXlQEW0VjWZdL3ZTdXUu3gmsoNvDd2GpNKOwhRvTEt6n5Gb
dhF5yvrEtxu3fhr6SrV9XOvT+CCQ9Xqkl6cqd6E3MTmcQxF9KNi8D6qNLupstvMbsgd9r/642Z/8
aEQJGOvR2UV0awnX/xwPGtVSZqXiXoY6/pJiMHc2nUicWqj+Qdea9U7WurEcebEN4RTw+y2nB1PA
NlwMUy+oNcr3odO2ARNi/L+nSPnp1s3H124EyKggs2iqLcKd643gOpE6mPi/XkqjMBhoibB/awz6
VyULzacc0co7kKDdzpV6kw3hyIHvLJ6vdG5NepbPX6nMq3qgNvIuwI6mi2vWbmBOqAuOI+KGLz/f
TUrCUrTpYNkxTARytApuQ1/KKGwlW85Gx+/goi4X3ZkA4H6/vM7tZ4OqAE1oIYPwQteKcIPFaaJX
5VzqMXMPqZkpF6cH6BPOSXLqqlrb2SY3QRt9Kj4bgkrMlGmnrnZlp49uneute7H6qHnnibK7qwFU
3EVWVV416Q2+4pTlgyvROp+MfK99fhs/kOmg2EGLjr42P+T5F6zNzFPnTnMuuaGGj0g7ZN8YW/as
ahXWd4QNuZQ9p44OL7/l243DsshxcVmQIN0k633ToRoPx+ISO8p8FuCLA+RFvRNa4unOxtn4oBA0
ScJoHjH6WG+cKI9QHTQGhWOvfgKgrV/GRHVO2HEXh6GS2eeXn2xjucX8A7ke4OKc/FUagVphXi66
6JfUbsbch+7VfhtdkTzIMkeIf5xeDQYFHQFzjo/IWH+Z6D7/glMLgY5OgHdxx8L9oNSV6qdoPn4F
ds50R2v+vPx8GxtmEZxcSn/CGvvm+XI9fn/Uqpp3CZeKboRr+zCJXns0FKf2G0/rL7Nq9KeXF73J
pJdnRKgA5YmFrb1OFaGhAE+ZG+/S5aYXnSOczirfyxfYxwzKSFwQcVS+W1mh/SjzpttzKr6NPSwP
PGNRdVvC0OqbosXaj7ZNKG946NPkGuIu5CF3ulZbq/CvI8/KPc5hXHbWP/eTmxpGH3aud6mb2vxS
oyF6LZPo1X1Hi83CwMcC1AK3f91OzaNWRp4CedZJCtrwSqsf+0rsZdMb5/vZKqs35jamGdHnR1Rt
8tpj7VWA/EJD9ek67F3rG68NGC97kjuBr7MO2FHJtjcjFHWdbq4PWj/pF6N3w52AtbkKnwZcpk7/
e839knHljQoZPfPZfL5oUoCVj+ZX+xbycZhWOcxxIFZwITzfAlqkaXndIPZopMXnuQuzc95oSVA7
9riTtdL85d96nsORpy+YDLTviItryICe16MuEyyT29F1Hp2yjr4O6Fc8arMap35vCCSGkiIxpT+W
OSJr4EL07HMxWFDqw6G3gYHHMQhfc0zuEPTAccGkKfkYK1n6R+gRHBCONMDfhUkm7hMb9bBDnPbq
L7WM7d6HqqG/dzoHhHxBWw9nyXQw72M3zyY/N+k/+4KUFhNnBX8PB/xtEnhdMuinTOtq/SNJea76
Fho8wxH5cYdEM8vV9FDWuAQGGL8y65qc0n6yZ1Go1DyKkx2V0eRm83rN/W26Qq1gL0TcN6KR5pM7
9dRGbTR7sx+P9Tw9kORab6y2QTFykK76o5Re+ieODecdFN8oPIwKevO+jfPJ/8wmK95nGZJz54Lo
/4hGUlgeRtsBf6n2ijCCAdeXL6lSlN/boc+9YLSs3D1kQxWOOGA68Ufhwqw5dNDvjkbojv1d2Ev7
Hkf4Ynhnz67xobI8SSHehsbXtIOIQb/eWIA7sVCOY2/IyLcRY1ROQkvqt7kc2yQYhSK+J6hWJXcF
2l/Sd1qt8U6YY8dF4HpKDYg0QfEBEoxEc6zXrfoRkzOtPoSy06vAzPLavMwtyk6IOqVfSsTha2wY
Y3guSjL3tW+1nWv7togH5QCtzOmDtOQ/31Ws6hHlYkUc6hDG8OH/ODvPHbtxpV1fkQDl8FfSit3t
tttx/Eewtz3KonK6+u+RD3Dg1hKW0IMZDDb2YMxFkSwWq95gkrvJrJQpUYZouYXfTTVAKBpGk/Zg
5dZYP0lqPjUfmlCTfxdiVjQvrZBecPuqmqv3apCmp8QUWGyEFK4kF8BL/b+Sxe69YU6DxKuaAuKI
bo/iw2yNg+UaiVPVZ0lVq3+RI8iiS82QrIcKo8Y1Yjtx3ptJqcrPfW9Sn+F10jwScNFRAA5XAsmy
MusHDilRClOqz5OXAHKp2BGsuDmF0ALBRGF9RGZ7C6Qpo1miR42ZGcY96bsEfafvVmw4O0nm5iiE
FhItOjCg8F/HlbxPpcCSzPTaExkBstTdFbBNdr5/S9+kBsxlae9QO6EfAl719Sh2jnQikF8qsFXs
jUClUcfq9EMW15Cl5sY89GIP0HgzMQImxQa670CDboc040qRIejF16kNhwdFa4KDYRb1ziN76zaz
uZp5N5Ks3sDyJ26yEacXlGK6IfZhSM308rvEr4Nhz3ZoayhqCBRvFtk3WuavvyE2h2iRxhn68LOE
oxKvN4AmcXriJdns8N43hiJNhRBOtWuj1yGrjRiMpJIuQdJqXlLV+bGszPBRa3tnD320bLDVZQPN
AP8A7mfcT9eXTWuYOMsBC8clQ+8O5iSnB0MY2Q8pD7PHAWfEeifr39gYpANkbUjQL12qVZqaQR5W
RV8El9lqRj/Hs8KviFJ7NczNYZY+0aLpfyvn1YK3zjCQJWcjG/WzqnM8p8bP3UYuxDUHVf+f0dfp
2Zxyzc/NUDz01fSTeJD54WwW56FUO6+tRf/Wk0gOQQ/rjwYjsIR1KkmXCVObObQvjVliZhA6EVj/
Sj60li2+65NpnMhp99A2G/uJQUGJL0a6t1zZgHg+Z0CzLx11Zz9ATeTYzyFAgU6ydqLm7XairL20
RiisL3Lmy7L8lSpPs43QoFGqFyUMs86NwjGIv9QyZOqhiJr4hxiCPZWI29mxnejT0z2gAUu17/WQ
YQE7d2x65RKPg+3XKGkeAhUEfFJUvX8/jt5uqgX+tbDTmd2tVFJgA5bVUde/8OIz/unDoP3Cc2Nv
lM1oTR8E1NwiObMmSliCOjf9OCCj+TAc2xjJ9xKzdp9cu75YsxX7vZ5MO2nnzdSWKwKkzCI+R5F6
Hd6KUvwRWIXgMjbBl05N9Q/kKHt6Ojdr9WeUxWqStiNP1dVa9YoWY9MZAv8dq9yjsK940Emrl04X
e+I10BHWoY0NwVOYv5YNeYP+KRHjnuyKjmCi93Z1wO/bPKpyGJheGyG54U5jaf2bFq1Capa1ie3K
em7ZR00EZeLhxWB9VmnGhj6l2zjwxyGEEQzSayRBEpZwU01tKj/qMKHHR1iozzHiCCOu2IL8HHFn
PT1KzWC8d2rsok9ZMbXfMwD3v5Ukzb8YzhSqJ4feinORQ7wgHjWuF93LgRKQCTmj+stsa6M54n8y
fLOQdpzOJZpO1iGgjvtPgXVTDOs8a+Zjq2XZcVaGnl5uLQzrsnD+y6PiJJPtmz1SLg9S15Bjhkgl
6b6hZ7HjydLQITOCh09wiMQI0Fsht/+eQ/kWeJzkVeKqUD8MP7alVnVr3ak/Ng10dXJEGzAK0oyW
4omgozSEqL9mod3e15Erja0IXMkxJ9XVszBV/hlzYQooDE0GzSjVkp9GXMeBR/qW/i+kl6kfi9hx
vkmlDQPJCYvsoVGcoD7VpKjCy3SziY4dagk/01wJsmNnjO2LkpZdgmtFLEa3gFyYuULrtMdhnof5
QSudKHxyUsnuvQA03jdjiE1eIZGFeHjupPNDJE9D5tuI8bReL9c4z+tdIH61uAljxigQePSVOEgl
WPZa+Wg7Wdp7yANNupuMofZ7zvL8e9q22gPOOGI4qFk4Nq5lJWF1TtJGPmOZKrdu5+QgeIZC+qWa
CFfaSm18nwZHOqe9mv3s6qb6Vhd4a8BceUH5SHRBrJ+zQHM+Tqk2JYcmFF18WG4ueOdmnhRuNCf9
bxa9ekq0blbeY9Fgmgdb7bvsA95lWND2sFhrv1Kl6VMfj3DF8qzvT1IyxdpBD/IWVY0ydp4R6ZIq
1AOGmA6YObeH3FaT6FJ0WiA8MuLye5ZBaXf1uDbaY+PMcnq2zED/LcbSqXze/BKYxIjE2M+6GbLg
mBrBsZLDsvDUVu9iv2i6kC0gS2M9uYMyNi8BIgyLc7vQqkc55NnntkVjWP4gB1rqYhaJZMA4S+3Z
7LPZOdNYQnZzxL73uZIindNgDi+zCJynRujyxymiM30uwzaL3bw3s890ULOJ1dTD+lC1th2eGktr
vkNKgpZXQkvtf4TqPCh+7lQK78Z0MqpTFEPryOOmTt25rUTkRYpdDr5d9vl5jJWy9rkw1ZdWiYz5
nSONzT+1MJ2fFm4S0sM493L7EEUhj0MpjMXDEJmRfQjbZACsNWqZ4kJlaZ/rVMvgpCICIJ0mCT00
qJyB8xnLvHH4iBgYn1JN2OGcTy7kZ0G6135EyjVuPsxq0YRel1GZuLIqKoSIuf0aoDNnnPRiLj+V
oq7mnUtuSWRfZYR/YjRV1kX4C5mn5ab46wrnaqMYjpbylejUx+7QlTie1Cn4RZQWArfFHAiAk8iO
qRaH3+5fsJtX35++Fc1xSiCrsUVMLa/pwFHhoGV5TdlaFNn18ZBZLcoKY5xKHvFE/n5/1I1bCQAj
bUp6JhRd1uitPI8Q3RgWKYwyth8znLLdypKS76ig7lX1t4aiUcLNhycRt+Cq/AZVtS3G5ePOs556
/YTctqLlhd/hS/HWqiW1YKRQYSyTZt72nTQ7aPQxw+lCLZTnmGT3oUZ9YSfP3pzPAoRZtJeo5a8W
zGhhDpHCwJ9vogAbuiB0EUmOPrXdWO/gqLeGwnCOTUmNFB2k1VBBigA8xu+oArRq8jSNmfEhyOdh
dNt0HOK3vlKAamMChJE52GH4NKtEBVqh5oQD0pGqmcreoEXxUVPqPaz/xpRIghYZKdIhhFxXb8rJ
TGdBWTTBolT6njZF7o9Srl4QdRxe7m/xm7ycXAjs1ZJVOqzVeiQT2f6uWFT2EMeDVRfKSX+wDRpn
cVXorkPJZecD3k6NboC8kMqBPVA6Xz3zBjmajahFWCFMOLmtJGsPqOTOXogmx85G35jbUjlhk/Pq
uJW+tvpAgr6MGWEeVvm5Sov0UGdte6qEXHooyew22bWbCMncyMwpblAHAFv+OkIChTHMNh7Sq97G
2eRXCHFK2Ipr2YdcSub6t6qkpEKRpg700NNoel+MWHT10aQo7jQl6BQZBIFzZy2W2vfXeTkEr4M3
tRaYdcTQRcX65pDoUd5HOr7PUmY3uI4pwYcm6Lqd3bQ9CnQGFpgu6Vp8ydFqimOpTYW6U0tfQhT9
HQlK/+v+XG4asJxBdFzofcLRo2Kw+sxWBZinmqbwWqVq/zNEKWF2xVgrtJZUIGMusjVO9aEsLOt/
2lTI9QMqeskeNu12qljqcAsC9VuAy+sCndJrFey9IsSG1pyADkXhUZfEHvVmYxTQ0EtvWzawgV6f
lnYWI+eX4lICSfbBGcbI8KyktMudV97WqfyDNKWtjdjCulnSd5XRlQVKfLoh5segmn5l1lT4Ray9
2YB82Rwwp5e3JG3BNepBT4a5Qfo1RQIfcnZfUPSGIyi5alTuwY029skCKCddwDfyFufTgpWTkdkm
YRHoXoZdbf3jwOQ9ZqiXfhXCND8z5f5SxiGkZgl4307N45bgs8wVICgVT4ACWCO/jgd9bxlClFzq
U2tV4ykvYtNxtUp2yoNVBkXgavQ/rQ81Lpa/7bZUUr916OJgmRog/ZClNsIebWRabqhIxpv58vw4
elbgoDirt+YiiIg5WmNQYdbDRLmWs6mfaHRIJ4Fx6k7w2creKDKpNLsRt+Nee/0dUMyaKDGwEDga
w5nOleydWZipOwxAa9wooLsimnkP6rK1/JxOED1LH/qGtd3iwoCMPXYE+M8bB+QrCLpDZZ40Xsqn
lm7nZ7TEZy8dopMS7dlh3d49ZMk4t1BoBL59E28tbcBLsSR1rCRDfMaLTnJDJELdINfS1MWVSN6p
DW99Y1DicOaA9VBFXb7GX9k5fpByILXwRkbDCL70USh5OBEFbtoO+VNXJvNSkXh72GCW/39QcuTX
gyJ6QKaUxGStSMCfDHTXH4ZqYehXu4rzG5EQKAmw0yX/Iu6v9hDY6qqzYUxf+1GlTEGF/FkO0r1c
cvlTXl+TTAiPkkUEddEnXZb1r6+oRR3884AJ0XhUXzAQzo9NbxQemmS6wiWTm6ckGr5JSvMfGj4L
5B6AHqPf9kWAZYyticAdlOlYwVM3C58zaIE7cX5jfqAecSairG8ubZjX81Ps1FSHXJIuapcXHo1a
B29vZab0UKnv7DJRvQhh+fch8LG3Z+m8Ds0/tBvwGOsbRjUiuY9ROL7GYYBenSEFB+TZbb8L52jn
KGxsFSp7LCQKJNi7rrEnodYPKpEG31zUC97Xg6X8gCGX7IyyceDonPETGeoPQ/v1p5zjKu6kLgiv
wsZU8qBUofrbSE0HyZ8xq+0jrJVyvIiQHPrtb6v/R8mitQVOag1Ay4q+FrYKVKMdKLo4UVr78TSX
/lhI0eV+qnWbFyzAKJuTgLgsIKLVeRiUJs4As6ElX8Z4npKXFgAVw/iIyZH6H6ZF9Fr6aGC/bsqy
aZ+idx5YIZKGYYe9ShaZ5wkiKm3luBj2XDq3ZkafhTQdIDLM92UT/XXSh9pwailu4mtacRNZiDT5
QxUYvh1Le72drf24PHYA7FmkV+vitq0qrZ2pM2+sIgifqFJNJ0kb/r2/UrfYamzgQTNzvYKsoV+0
mpBwamMwSTFQMo3KQ6Kl9Qdko/BfrwftMCZt5dNRxoo0kcxDEA8G8pzTm9Ew/IZFHQF5NzR4yI9f
f9QotrpEDkgjBzmvLplWKSdtQFK9CptpZ7dsfVRO9yLNp5CC3+xMKXbkpEBRNc2i9myPyXQaUzve
oZZuflXIyEDIaF8h4bKaEZ0Ymp7QCK5yqah+JFTrKOZ8di248F4nd5k/IKnoCZRo3Hrq8g9VoL+Z
wbR8VSghIO4RrrzBQ8bT1GehXMbwaYU4xjysQV2KwQX5ku181a1TwfuQ2AkpHvT16rxHWGGXXVNj
6j6GeIZ1k+XW41h/n5rdbtbmUFC9wc3xELi5aitLi3QDovkV5n1yUJFG87Uxhgwda2/GriKxAtKS
w8GjFILK6sG4KIxpTqbkEO27+iPAGesL6iQoJjhmZO48gZcvtMogFtAGw9E2R0xjdcNKnG5LL9B1
kbK2P8qy3LnzwsNW60Q6yUVp/7x/7jc+I+Mx3B8g2s2xl6UuCVUZ4ZyunPMIBWK1fdR4O7wHsxXs
7I6NKw8FmWWoBT1+w9Lt9XKAuLDwHumMJ77Ba9tHJsEpUE9Ic/4PPU1OqNxaH+/PcSNrgaTCjQDq
Bvbquq4iG0IrUZAlzVTFfKjVMia+ydmz1jcyQrdJQ3+jk5+LLB/enrVQIENuEdbKUl1cnYcxzyVO
iYEOQjuMvhFGkY9BYnYY812T4K1Qwx7FC3GRpyXVXYWaxpyQ88qwFqdRqFeuFZvjoVSV8ZgUpgmF
X1OrY2cK66pKAK98MVad+VA5Wvf1zV97SQ0pZVGou72uSsmIw0yV8DgIuvopktLGo6ZDyzANfqcq
lr4y9jX+OEI1uz/wRkhnYBN2zCJ+frOVsafXptIkxY9y1XmCL64/tWUSH+6PsnFgKH4T0RF64uqw
l03+18VfhFnFHUVVUKWj/UmRu+GohtMiqLGrebo5ob+GWsUCDEN7a6SLdW3H0vQdZc58S+72yhwb
p2OxJ9apiS2KoH+IhX9NCJhrVDbLyy8dhvwH3N3wswqH51SSc1z0pIgTaIRGQfvP7IrP9z/mRrR7
NfbqfKja1Ncy77CrnubFAW0ui749BX+ih+LGfNudLXJLqF9I+9QSqCQsqf267CaqpJkaCWUp0J9h
RC86zC5Jm9pfqbRgBTh0aFq5DSgfX56CkJk7mfZohGJ+Qjow30NkbO2lRbeAki+SxKilvN5LiT6z
+vjyXbn6Eey3aM49mbTES1fXhu7T2781PHeI7poBTuhP/PhrnalajZpDdxxxofJ7QY/tGCXoLMN0
jP1MGd8MDuJLI1ey3CuE+hvgh4OMEejUiQ5O7JTXSNcbL7F0yY9C09gplG3tYF6kZI2UOK0bj201
qoIh0rDU1Wqa9MBFg+jDIAmE06MO5MRghZTG69gMRh9wUfr2PUz2sVQICQu3OQ9t7Wk00BS8yvFs
gviofssTejeGWnYfEivJdrbwxp5BlQVPF+5QYtD6SlEGzZ4y4MfXvu7b90hH6f9W4VD9U/ZStxdR
N8da6KVUP81bVJlt0GXoTNR0WssYH4vANC4K6LNLZ8CxvL87t4aC8EFCbtC0urkpi0CmX6YQVqO2
j97N0jAfzTDvPyVSpZ7uD7URVslxidyQWSjvrtO5tBhMWQT0FrPRSN6PAIPP4Ab+wzqRlvLlVOhT
G+sU0HSubHnpZVTRP1PTVl4L7uOp7xptZ0LqxgGgccR1y3MGXsz6aEvoyCUBUg/XwZ4tCfByadUH
jNF15ziC1Ig9rc6TzoNwBlxHLSzzZ1DoqPwmtSZ/b2fcmXmaiAmIpqGkn5p85D+J2sHEIUXqG8R8
s5D/3RqTAadzIBG28txG2apDQAwT+ynpPSdypNjHcogNH4pc+42p9ZAcZSPAhSBubQAg91dxY8PQ
BVhyf5hQi+P969gJKKgDHg+bAS3V6gCtazo4qE4+R83w/v5IW18X10gQgMhp8JBa/v1fgVOy06Cp
UTdHhEVF3hjG6ckezfSEUYPAqC3PPa0LRwz58MG7P/LG9QgymEWlr78QIVdz7Ky2DnJVYCzWJ/kh
4Xu4VZoOp6QNWzcv5H5nphsnA1ArbVydG+kWrEcPdcK5CdhzZ+rhQYhg/gay3tlJx7dW7g9pfKk2
b8Ai1CiagcLF12CGpJf06vAiDaiTob67l/lvDQXcGRMjQKO889dLR53QCEOZgkJtCr+Kw/oIUSRz
Uxj7O2u15H2rhxtM3AVrD9mKy3z5tn/vkgnmvawGWLToiTSczFarvqkSSlaeI4L4mI9J/gGuaRn+
h3Ow9KgRBSOBu+mZVoNizWFiM24EvgzS1PhPHozvusCqXu7vxs2Pya0DnpMM4qaOAJYADKxhxFdL
ChPk5kLdQ3JU9yZF7CXZWxt/2YLUsqlY3Fxy7fCnVj/FCABNuWdCmP2RBZnsGU44PVoVBZT7U/vj
jLRePaT+SYwgVbNdVicNQzETiCAyQNYQGd9o+6pfKwCYH2TAkV+NMo8+jVmFQ09s1VGPHHug/ivo
yX+0IdbIntxZ0uSR72DUafVVcUGQoJtcu8E0b8AFtT12idX/6I3GLunRVSNcp9Gocr9WhfGgz4W+
56a30byidsBEEDXiH+vyJHdFryMbk1yLzu7pykr5r5J3709hJXXv6bNuU/+p1dGfaWd81ga7mXcu
pa1YghbQUnZa6KPr89AY9mjVlQW9fzbEV80EkivScNzBaGydOlBPNGJZuUUG+vWpgyTU9saCGJDq
qQDvFjenMc4/O85YncGc1p6DZ/L5/mbZOgcUXRdoOBiCm4f2zMuzCXQAQ70l/YRypDyVaRKd1azt
dgomW8fAXkjFpGAUn9bvgzmkQEHCBepilqXvtqQrP7QmS0PEzWbxODTFnuDY1lXnAPP4g9SGJrj6
nJGDfYdpLLbdUV0+cyQmz4kxnColW3flcmi/aI00HbKMvXv/o94upEYxC7YlKP8NsE2jwU0Rgkjd
OkN2wIZ5AHtrjwcbf1lv7DC1rHIj2tk9t9NlUN7xcCKRc7sB6M0VGUySYNwpBW1xViX952CmupfN
oYrbUWY8N4EwfBX/y5260EZrn5E5mYtiNT2L9emwJ0Or4wGHEV2U6Te6g5nhDvE8Q0XEW+AALxnS
c1KnKBC0jjQQdwznS9A04l2FsZPqNqSwqtf0WbQXem9Veuh7gWpfyA/aBtQHEXRV5VHIe8ZIrC8A
Dwqwd2ipB76h9MVvXMaEAUhdSp6bqS1+5uFMQqS3qvZPCtp+dukc5tnOJXcbTPhNiNzA+OVVSUXt
9TFXxCikrCOZlvOuPWs9GqdmDSfx/h68PdiUFUCxoVGwpdBoFQl9WkG65QS5ce2l1I68Mosl1e10
J98zmdnafDzhQHpRjFikt17PqVPy2O4kQnQaxdJDnhmy68jZeOAxKZ9yWZuOXSj0Bx2Nn51UZXOe
PKYgdqBeeuOlA3sB5mMHPBAABajyHrZeXXGNSQrCS/c/6dYkF1Ft6C2gxm7qLZXWJDlMSnK9MMov
ETyC2CsCR9J9O5MKLOGmwP5SBU35kMzotu5sm9v4SeuFdAVpvwU8ss6fwyQ0E50VvFba1HhTFqcf
rNCK3FkMyUlX02jnzrO2ohhdVarbKKQs8jyv1xR8zhRXYjGq7rXkKVbbQUAELosWvH6NBjzejHnN
4gLQ92ZhQ07N6Fj+sFKnsQ+W3Y3iAtJ/ql9QeIN4MGs27NloiId3vTa39tc+HqT2QM0syZ9mSxVE
xQ5IiM/7zpDOtZmOwQn74Th1m2BSHD/S8cA7jpXTaIe8BzuJnmtQNC6lik4Dm95XT4PZJy3WUYGJ
9JeqBA952oNYF/ZsfqUbbYeuHFXFwroQ+lNQdpHsgbfsS5j9rXjJrBhp0WGUNHFAhCmPD/UMzN61
spqaWci9iK2FnvULYkZDbKyn8Scx6VjA3YB9hANXN2kj4k1m/9MAzan6gzFadDjrPuOQx/ZkeUUz
4yerGm0Nta2RisGf5aYF3D/2qemWs9GrftYEpn1UuzhS3KyU85HzG+nlVUqwhD92KOJXZ/I47XNe
lHL3lMMaKP1q7OX3Mh3+2O0Cs4/8uR0U7eX+Edg6bYt05yJ4RhN3vSc6BB64uWi3T0mo+ZR1sCYk
PTxVQ9vuXKKbQy3eJcQTdI/W+72lWV3FZka73ZnzIwGs9hBdCR4aDMTvT2rrZC0DYQtIe/Mm7zJg
sM953NPXROlBc7vaTF54hJindrTbn0Yl7wHct24ASsW0xhZN4Jukq7XmHtRmBe83twrDlYKwwtZR
4ijtRKytmUHBo0a8UBpvRKNkszNpI2CuPctJ7Q20Y/1OqVqXilxPcj/tqYltrRmtKfhx1H+5dlch
Ywx0xMRtrHQ0eS5PeCpVvkj75qWjt3m4v2ibQ6GIxasK34gbJZCQi6aXiyi5mnLXP4RohF+VUmsO
02Tq/2EnkiCT/2tQQ5W1o0IxAYnLkpGvWBT6QWpS3a3CqD5EOijxt89qKQLRmjSX1/dKmqw1zVGL
StSUp3xEi08axuSMllgQ8P5C7fz+YBsBHgYqEnSUR/6oUq0CvK5MqE4sHnianXra7NidC/y0c1Fo
KE8tKtLveOLv4SJuX3O002A3aoAgedBpK3BemQlkR2VShXzU4590bKpDqiuV7dbGiL82hf2AVoUJ
fRMioWN+DqXO2c0Lb2mPwJX4z1ERpqCPfuPrqVtyTUjmarlC+reo1hSV9E5yBqRIy6jKHhFjsfOX
EIJrjfg9ZAsPm5vycy7LOVdvjGjLzlJsHFRIDouJ0lL7pL/7+veMSq72ZixQ0R4FangoMLp1IlTX
iOr0YLbBHgR+o3e02CZAsmaTUZaQVx/AqQbAVBbZRKQmqttOzniuutl2kzKy/NSo0rNpifKoh3N4
SOc5oQ7bBdfZxt3v/ibciIULgh12DGkjf69+iNIbcpzbvNKSLOvOVmDEH5xcD473R9mcLxVW+ip0
lFEbXB2smk4gysgYiCT2AkWwc+eIsbOOAzoyKU1vFxfLKWGz80TwagNpkbAB46JTe95JqzbiFtgk
Kk40B/gp6/miZyeEhXLBdZzG0Efuj2BipLOHy/ZeIWhrU8EuR3eOmj0J3HpTlbiaqSWfNsWO1M0B
RngT6/4uIcn4ZYZWv3OPbsQTbIuMpR/pqAgorU52roi5lao4uWaiUyVPdx5zNKgzN5BD7VdfyM1L
3tvlzv7ZXFkgK+whuiBLz/f10cmbOIhzaHZXPai03pVFYxsQJtX6Fzli+YxqR/JZxJ1xNqLpcUAe
n6deoV6aqNnT+t+c/6JGBNKZCG6uv7dqMt+5ZGmNRoKiGWX9A92t7r3Zxd2Jx3j9harDuHc9bQyL
ZgGcJe5cyPDr8ljYtlToqKhelGLElVDMdqR4GlKmxxoaTOFBiEZDqCltNBzvn6qNkeHP0S1camP8
WSuURmmFjdm3qXPRjdY6qmVRXJzBGk+SDtMzQesHh5liT5xrI2AAmV28VxYaw001UENixIoKBo0x
cziCkckOZk+N4/7UNo4pll+0ZKhOUHtcs3dAU9v0CZGPToCu+lKVhH6ta8cGJu7OBt6YD1Z9lKEJ
uBTH1jlTOM8RUEWifgnqwh21Wn3fhom6M8oGogZdYGazgBEZaP1CxzLUaHFWQegVx7LBG9pKekkU
uyEtHMJYcueuNPUnGZj3wuIrK9Rno0aEjxWFneTtuRtLRxh20Bxg0672DQKzgRXIbXgNeCweBeT3
z0NqGW5kzXv6ghvzXuQaQCVzyy3ZzvKo/6uVQWqfgXkD5W0W2EsXTjBPXOaK8rNR87nyEsWp2kNZ
zsHHeJEY8Iqk6Z+dttZ+3d9Q2z+ElJhbFyrETV/Trvqo77iGrlD9AxylROzh0qrFLoWyAGZcoxyb
qJw8NVYnP49H1VUD3fx9/1fcbmu+BoIPf5iAt05rUyWMEqta6dLJJSLP/B6EomwT5WEj3zlBmxNm
oxEhSDPYcurrL1+KXI/60JAu6eJW5mlhlWhuLDSsYTPQE2fY6Wp7EpEsJa4V9EZ0zI2wviKEDF/u
/rQ3LgnAjsyXwihkVYRRX/8WhnPS1jBCemdNBGxblObHBLG3d3lY9v9LJC3GxmnWX6asni6dQOv6
gEOorrnFHKHRdf/X3GbAr3/M+sMoMvfxDGdPLeTiJTIsFL0GZbIeq6QcvGxSbDSG4Ds5dvi+RBfs
7aGAfA9gKycQEUX0jF5/jKopta5H/u6KrDdEfp1nzB9k9E8cHMhvs7R03k29CI4I+i0qd5Jz5VtI
xU4UuA18C9SclA8OnLUYrr3+GYnOZgzNLrymhtWec8OcJG/O4qbbGec2DeLPplax4BZprazXXrSW
E0mDAptEH2EeWQm4TEN0x9kwIxdRNOnD/eXdOmOLqQilZUfnVl6lQRGqOLPujES3vJT8ZizHUz33
nYtihbPDu9gaaiGRAZ5heijEvv6Ehd2HhT0QUxJDit2Qpp4f2jMqfQUaDztPlM2xwGSCFFxMXPTV
clmJUeRFkYbXNokaCOyAIo1GHsGWGXvtts2hFnqAzbObJsqyc/6K2UUKgGCMTERvMzn6gCaJ/jk3
h/4djl/Ot/uLtbUJFzy0teB1TMrxr4dqAgkzdjOBP6v3w0EvA+lopVm+8/ywt4ZZ2DFASUkmKPy8
HkbLQ0MEwxRcnLgb46MV63L7NEF2Dt+3htJ9jes0U7zcmuk+92XV/ohh7iQn1JOK1IuEIwyPC2KK
wfA5yad8GpvkGPbUit2qneRfY83V6ZbBKBo0Zuo4xfylzfRTTWYx+/08UblsIjP8N9aTunS5i7Ci
ibR4TDxRZ1bvt40EIW+2jDjyVCpK/xYQuHn/GMb4Ho+iMXApg2XjcxUItrOMKGbrDY5a8DBOass6
h7Zc6V4fRWbBlZppR8SK8go1u86s/b4dR+dAYSPtMWQAS/Qkq7P9OVHSMX/Ey7dFrRpZzMOkJ3gt
NhhlnTOryMGHWGWUnOfU1L6bGY4AblB0YXBIxz6fT1Y2SM1BaQWynaVcZvYj6f50DkMEO91FQuSd
Jgkw0dMgdV9qO8uDS6TV9S/e8E50kOQyfVKrtkKsZ8jRX4G713aHFgw58kFBjDpkDVVeuI3chB95
FaI/EYUYz7qNit+bWxTKhAZRU1McjCVd/KD2Hyc7F8XGOQANtDRNZcXgUbXKXYKYdrCKjMol0Yfs
gXsdS98sBPIxU22Ods73bXeDB//iDsNVjeyGs/yYvw5dUNdCC4s6vjpmGB/oJ4wuouGzn89ye4C5
7hd5hnygFe0NfPuKADlDmWUpGBrQNVeBpVNFp9WWHV11OU2/JNgvfB2UIUGMXbXbC9bC3MVtGZo7
8924hbFkM6hELaLsUHVez9fWoqCrUp1SdiSaZ5uPckZ6/nnQ7fkhcfT/0daUTvXYU4gXXbUTuDd6
ptQsqaFDDAJWgN7E69EdY1b0vO3iKzKihYNMU1+eMGei+Na1cBCbWu/FFUFItXERJMm/gzPq3nea
w2MSzdbUHZVaO8VRN5zvx8ONLUc5Zmk02dxfNwBqKw/zOa5lUFMCK02uTt6PSTf6I02xnd29te5Y
GxJ0eQVwraw2XIyKlzondYSEW2xC6p87L3Py37IWCjfpHOdAz3ivM781PUKwrsBIWeBNqwszSqY8
G2yIitDM1SMBRLkEaFs9JpKyp/q9NRSipTwieZ0vBP/XK5y2wM9IsNjWCu1Wg96P39dKjy92MZ3u
L9pGhsN7mE7yIpK6+L+8HioYHBtwis4llkyB5orMCR+HTvQtbfekPcVQw+Sd07MxJO3IpR+5mFNS
FX89ZIhVC7Z7dojVWBkdMBowPtF/Co9OhLZWaozSzoHZ2CxLk5cODYSs2/qdSLSBCgY62bGjckV3
48eizsR3cNmmNxMmXWOYpv8QmQAn82UXshQ001VkyoCDW+bo8HaMq86re9V8lqaCx/PYZB7iy603
luWbHRxZRcWkII/4H3Lx5mpQEyU8uzfJ6UZDoLcXUne1vIADYf2HJVyyEXJU3qTA4F4voRI2AsGw
WbpoOFO7dG0iT0uE7S9yZCcRZ9Lh/i7dyIGo/EPpWZDEFLtX4wVpkCdWO0qXOq3L75ZddJ6dGnsb
ZflTXoPfFiYy7QVahlTF1sdOivs5sVJbumRNoZ6GqSs8MRe214jaePuxow0KP8dkU/KkX53waZyc
LnMYSldD8TRIED5yzfmWJJV9wOBzTy1o68j9NdyaUJqAYTbpD/N2j5zYjSJDOU1a0fpGlKkH0Gl7
PYmtLwkYjcvRoMNhrXXGWi1qJisYncukz4OLGLK4IlWqe10vtTtY3a2hFvYxZOdFDH9dnJpKaBwK
+omXZkqXuYjyrJcjX7GDTX5/F/7p1q02CDtkAaDRxL6twzQ1Zyu1IozhCrU4m0iNd4AKkuFi07x/
GuWAvG5Iayc94GWd/Kr1rh7cgdIzQKVu4kTq2mTP57bQUPPOeDybH+XYmdtPSPXq7UHHTEb20KcP
Kj8Xs2y8xzlNPdlFanxN9FYMngE25yHKCvOjJWbjK6Ka5O6mOf8fdWey3TaW5vlXyRN7RGEe6lTm
AiAp0ZJs2pZphTc4si1hni/G1+pH6BfrH+SIThFkCR2164zc+MjWBS7u8A3/IdXeU5Sz/B3XfPGz
TLUMbcbOFnc+uVDw3SbwHF14H9h7RQPAMm9QlTDaWGDYZbeXfNtxSx2IvIvWv7C/N1Mn5C0s1uBb
hGPJ6KZGL+t7u87l3vMjuXtI1Lhvr1BtMY7U47ikyFCQytdCxOt0SQkSt7OaEezBaMXPGaVz2mNv
f4wLMSdlCP6b81cuknldvIo5J9OMzahExDlUE/Mm7RN/Myoorc9dMJIPkmYJkMhTCsV3Ze9eWHEU
XWEOQbBHF2V5TDQKAZSMHS+mGEax6/kbmzRsqPeMxvDp7Ze8VAibsRKEuAgyMt58t716S1FKApyZ
Ju0lHPyuR3JbKGJSMhJfswKldJRcLq/eq0NT/6Dn2iNCLdXHtx/i/H1xdAGfTntCp/O0bBJk2CG2
Rg4kMROl45nAeD2/tqZ7TSTTylV9fs7PSjNzJxM9ZchSi2Mxy/TcCkz68T3dr2uiW+k6Tar2+e0X
ujSKjZKQzRAXqizGBIanzAnfcXZUboux1/eIoaprmC/l/NRFGwgZGfpZ5gyQXQQ6YqgQzgFnBVrP
bj8qdM0ek26YTA95srTzgFhTQkcZQ3wgmxVfcBeYrsYIWmw0KeYj5NXoR9zXDmBlObwfsRG47lnO
X96ejBdo8OmhRpmVlhPqbgS3Z/VNyjWpaud9+A7N6uZdQa1mdOU2zJ47yQ6uSSsQsFOhBt6OedCR
92bTfTYl/baMJWtjdJa866zW/NCF5rR/+9EuLDy6NUhz0K6hx2EsVkPYTtGAOQza6XbTXWEzWF8b
Ph43uamkm78/FKwBIL8q+TKqWqf7zJZs2mApsipCauWNnLZ4LuSVv021ZFX68MLyA44OE4NrBCzn
steZExaAiCMeDSB9P3aUUDO3oMyYXPla2z+a6PqVXkvyGriV4bcfwPh0nQukSTyalDXErQiQvhj0
ptOBhFHt2QyTo34vgXhhwWxDlnHRr56GXRjIgtKeVFSJW3Vac4+FY/TVrrM+dDV62dejOsTpJg58
ZS69FMM3xwCMu5GNtj2UMxZ7o5kTOuqNpCAnnWUDolpKYJQG5ClZexT0YCj/poVRux13yPPQF6Ht
CrT0TRoSY1x5KgYiPtXoIvpchZOzBlK6sEJmSCUZNtVoWkLzz18djxIdr6QJ0VXJ7Kjz1GHKtyqw
7Y+DVqzhk+bFttgmM9IAIwQ6DliDLBZj66SG5jukf1Mef1NaLbyaJEN4dqbVG9Vu5IMDG2KDJb3s
RrkYV9bneQ4DH5CCA+0+xHhoYJ6+qAKswm5TCsO1lsibrHbEBhpy5QWOg7swvBBgjdWaNM+lV9aI
8GcLV8Q6l5si6K0skVCZfjfIsb2t6b/shdnM7fm29z/lvj+CvPEz/yosC+oKVVsDEX57X146Q2fS
0hwn02+gBnr64kjl9KPjqz7iySJh3TlptqcN5DvPI2YNyg+HQlPrdjQ+9gLUZHSNwxOX4kQbXdrW
ua4e+iS2j+qUG896X/RIgFodxfupl9bgGZemi2YE0H1qQxfqMpUOVM2q/X2GbU0FPATQHFrHETFg
SfHKdEUUqRbcnWmor0szCOUvStTo9sqUXThewFKzUsEEgauWFyFDHslkRklNeKI5o9erZnrQc1H+
bUoGCRLLEcbAzFRdZmQiSawG2W9pP5aR3G8MyQk/DQEqtl4xFrW6Q6a5vH97LVy4Tln8FuQkyDTn
VZEgJcZMGuHvtQTrz00tleZVk3WjswWM5Hy2ae5/eXvEC8cLCBjW/wwxgha1WHyN4gM9bwJ/X3Mg
VgTVW6FRLxjSJFupnb3UYxfHC7E8imJI787NpsUFZCSVn0SjkPb9YEp3euiklksyOsleVA7Ddxbc
hP48gCsQyGWejfskVqLvPbWbfCPlZf2I1LtWubDtnCffRD/a1SVTuTOS3jhgCTL0bqNUseJNijyg
0phJcrOrOyk33o1qSdXMaqigPykNei6eGvQDMYBfBg6i+EP9qe0jDE3VcfDB9iVq+cWIGoqqJElh
hn8KqeS266oOCILfiu+0W5BKUgdJv++UieZSXTr5QaJTuneoZ5GwCEl3PhGVyDc4mCnKRu90s7jj
+B7ERzpVoKztNs6mja+k4L47vZo+6oTckmfnTgINN8ul+jpKcuTQ7bxSwo2k1joea1grXjnQUdOP
hP4AetRiRCuitp3B8JCat4QXtarcYoFdth8qWdQZ1VOL5mmYyl9auCSfW2SdalcKpe4uSqsyQHSG
I9mbBiCcRebYnzWNhArgdme91wC8HW2lKWyAM4hOb6LCqvRdSNcUnPsUD9Mmn6ahcrO6o9mFw2VQ
e4J56dwpwJHJrXI/tDd2aNqcR5mfthscaOJ2AxtCThFkmRwIJkORwjtRA0l2raTM/4ApgS8T+p/x
8e3Ffn7FYPwJxd2G6YbW5zJn72ph2PT+jL1MMXkrJDV6SFH93clZh/zhYAw7VO7X4q4LCc5sN8qq
J4+DU7y8Y0JBMmMYtbkfURdDJUmvdHSu9GI06EkC8HdNrQ6e0lrD8IzqpM0nUcN6TG8gLCXNyhSc
7/fTh5mP1lfhBDJEfBzJgt2fZMEmx5NwW5iVuh3kVVu9C7ONrSJ0bepatJiXREvLzNhYvarvFU5O
D3i//K41ijDDwnJydhMb5U5oqIu9/Y0vvCDgWYIYDpm5YTIfsa9eEGaeiNqs0/Ydx+aVb8rVBmkD
uBn9mtL8hZFIzIEK8D/ecqlVGgkT9esY15gWgPqmEkb8ScihfFO1Rvjw8lL/8WP4z+CpOPw6JZt/
/Rd//lGUYx0FoVj88V8fuqdatPXTP+4ey+Yfuzb/+SiiIv+v+Zf83390+iv+dRf9qIumeBbLv3Xy
jxjpzyfZPIrHkz9scxGJ8WP7VI+fnpo2FS8D8Mzz3/x//eE/nl5+y/1YPv3ztx8FKuHzb8PPIP/t
zx/tf/7zN2by1Zeef/+fP3z/mPHv7os8eDz7+0+PjfjnbxJiIL+jB8IdPZfj5hz+t3/0T3/+yPld
c3QHNDM5Ks1Zqix5UYtw/mfG7/PfhiILvHYuU7KEm6J9+Zmq/07IDQCb0wJfMNC3v/317iff69/f
7x95mx0KIt/mn78tUlDiCN0i8yJDhvTI82nzZnm1LK0kio0wGowvg104t1S6mr0TZ9Imj83gk4Hs
9LWayPm9HmlonReJU1zruTrsx1qqvUru6g28FgUFXKWetq+m8c9Hff1o84b497U8x1EEcypAd0rq
VPJ5z5Mny4ZSDoC4iS++jBaOLygrVWalHCqzS3Y1wfHu7fFOg7c/x+NzqHMZhD8umv0hppK03IPu
S9Dk7TbtSb6yuFFWQsTFqftrmLkpPLsfv4AKTl8r9MtE8RFt/lJC7t7m8HA0tw5t6coPnf6TDZrb
C0E732bQyTbCajpPqgCjvv2up/EyD4F1gQlZAZX3GQC6DCGjJIY/TGp4lAxpvG7Q9n0YqxHjGKol
X8ea1nEBQe+gojP/sdZ9bfP28OeTwDWHMs+M/AXWRh/xdBIk3WgmBeefYw7X1vNBiHitOtgHTRbK
e4x+uk1rxOqNVjXD+3jQH9oEC5W3n+Hsc4PrgDWEnB5KCXOt6PQRcpFIU5MG4lhD1PAc7LA3orbW
2tWnZ/E80TPxEBw37oTsMHXxosMQ9wRJgzhWXKZ7NUp6uGytcYWU3lrba9Gcnsei5wWkml2MCClS
j6dvRLWgVwp9HI+j0hgbc0zlWU8y/CgntvOuQ742dIsyVB4cIT2YfW1i3IQnTSTl0Vc/8NXMI8Yw
V1Brp3ftr2dCCpWsHZgO0tmL2Fq3sFvKKMUf4dx9a5E83tZ+fh0PxschldwwKtd4KucTDg8D+WFj
FtaZyRCnk6Dak94hFzQeCwRDty1qVJtA7S03zCJrZRWfDUWXBfU1iJ1AOOC7LVaQqIyxMdKiO6Zt
ViL6qFubyenCLeWhNVzzacWdaWQobBNJb6GFzRHE6VvlJRjD0O/bYyvl2W6wHOmdD0aHYrBhfCpG
U94qVo2hDKo327e3yaWXBGwBHtSGU3qmoQW6Jiz1pB6OGUyYa0W00sZscMjRjTFcGerswOclqfNA
R0a3D7+axXwOQYhd1qQOR1/3b60meVC6IAXoGmkuNf7vb7/X2cJksBknzj7hqmVST2fUKlUL/yi/
PSZDSV8OtlruJbHVXJdjVt5OkZTdtDmKun97VHoJwCc5e7ljlkFgPU3JmFuhfJySzP+e9PkPDcuw
Ky1SpWuczLSNNUra89tjztN2co8SYECXmsHLvCy6OqdvylPoXedU8rELwMQ6vZ94E79gJYu+MAoF
YwISivtz92Bxe+YdaAYDxtPRbEJnGxqNcG1tWCUEXVgjzBtlR6KV2b1mccb5Y6F1pdGZx7i07zKc
0soA7RNRHtKove3qraL9AQEA2tN1mKKQGmxjebweaKOZAeHDcHx7ai9sjjlSgMJCPAbnet62r4Kn
CtKfBDHOPNq15jZQnjG72FDv2r09zKIS97L9kaWYEeDqbAgrL956TKx+6kZhHhHvVKN9n7raTXRn
f+71rfaRSVD31Y9pdIOf6Jj6jvf26Jde8vXgi51SwDdzsroxj7lzp7e3lvU+CFc0is+HoNeANJKi
4eXA5bUYotPyXE6lWHzVyL6v0gnN+iyxOhf2Q/K31ymLlI1PXDn39MzFISP1ma6HSescq97st4mK
hK5J43plzl5qo6ebjqQamMa8Mojgl+g4BY0bnKll52jbXZG4YVqIp6BPcx9MiBUXG79Qm9o1i6l6
16dpdlUKET5XeYq5XqAMMZ6Dla7/IePanbqKb4bJppD0/Gdm5CUoRrBmmevrYRV4g51E4io0Ust3
pypJe8/WxHijl1V3qFuThpJtCsTVa32WlpQK+TqIKtZKowtfdrUudJ7pEGRrB935ccD7A5lG246K
GjIPpzsDDbcKp/reOuZNWmzLzNe8umz6lRvjLIyFP8bZTZ4Ai4om1WJf5FTPaxoAznH0OTsTeimd
64vCUt+pTtTvw0ofxW3by9Mhxsq72ipNmq0IP54fSEDhIM8BCgQEQfv09EUnyQZAEEnB0ehVZz8M
6AmrACKvMfjJt0mY/O0sBXU9kvq5WEIp4UwlqtCnKsOtKznKdZBsgKzLnpklyebtPX8+sYzCr0fV
64VtsNiQ6qAg3KQ2yTHkpg7cQCuNXTxW/jWqZRQ1g66+CbB42WsVhJcxCMqVA+Hi+HNaCseZFPjl
QHx1sNYjVp6TlSdHtOmi96Xo/pAQgLiJCoIcM5Mc5B4GRDS0QnqoQmVNz+wFBne6e3l9Y7ZypUQE
MXDx+gNgQykMzfiYhrrbyxK6cGZ9YwVyBR56LO9jMMWuOfrxbasRN5jVlF5Xo6KvrK3zTYTcAGgy
AmiuVlgJp2tL9eGWlRDXj/D2J0SlROOqbdFcvf2tL46CzwRCOygbkEOcjtJPgVNVFiuqqES2bdJh
eFfKsfq34AXzFca7cN5SstVmeadFfJD2s2aCDVKYCjTWoQj+buLMWqM2vnAMFl+OWA5MJaJKc4S3
uJFbvxN+18nxcUQ6p4Yx1NxJRk35Hh6x10bZYQpLtIucUXe+Fn0V3qWZk30xs17+ITsYORW+PyAC
7D9b1tA9I3UsVRjCQjJ2pSkfn5VEUq/0QZtALlJMwmY+Mb41fqIA+VEg3739ZS7sAl6GnuP8NnO6
fvpl1AHnDQ0f2iOUt/SqRTUOh3uKLfSEFbcdVd2T/OJ7lqsfy25sV46AhQjTry9m6KhnEzjy1Zap
W5EhuFSSdx/ztDa2zB38fqlU9rWsiF1SKjE4NqzeenTLd5XRG++Lzh8/Db4c7YLED/8He2GG/ryo
ayNatZgLk8qPg1lZfHRSGRCYHAH/CfV8ZS+cn+ZcJ8QGL+NQYlvEyh1V6Fp0U3Sc7D7x/GQId5ET
ZPsoy6b9VBjDyngXJhnjQtqF4B/wcqYScvqJ0TepWa51c3T67o/SoptfhCo6XIo57qdBMx8U0T10
ehNsOgSD9kpLj3uQu+ZGq4s1X7Ozqgx1GGAYFBbRO6QuvmSeh1FmpfGYi2MACr6iCyWadyRK2TZw
mvCKVd98ZeJyVHH1LEByITiGUbUGUT6rSM5PwV0+e4STK7GVT6ekQtABYrgl5pKBjUNsJb4Sngb7
Xi7abS9D8cCzTrrSaUXtRiNJv4tWG+99SX3KHeqgo/g0GrWzUjCz5kLFq4OFu2CurwCqQ+AD4Wpn
UcjARNXOM9vvHixu+9sAO6oHs2lE7/oGaHIXJkQGWKNulBzqymjcBXgZP5jVqCPbEk90vcdUS1FO
a/1voSJkqFhWatxBtNcat+u7BtcIMzVL2lOdcp/pwyhcCYrDB6C+KS3C1JEf1MBpYXeIPr+v6L/L
rqQZ6aHpG+Uj5bYspn4T6fcqPMHB1V70b+oiqL4FURr+oKmj36cZgGy3mpocP2LSNBqN5RQLVzX8
6lPXS/m3PKuVI6bXg+EabRFGrq75YewpZhw+YtEwxZ4dJs5NMZj5XV3UwY8u09By4gwrvmvTWNxj
C6b9FJakaXRTMvW71tlR7anmoH9XnKD6qENLqTEtNgLZLeH/wKNlLd1GwFZ/lA6avm7eE5xrRjt1
buU49b3UFONAJbbE6MwIJwldqLCM/5DzzP+VGvytZsZ/25g4aWZ8KJ/yz6J+ehL0PP4/aGHMFP//
+KtLcNbB2DfpY/OPz49kqv/7f520PuZ/96uTQQHv99n1FMstqgnIRfzVx6DL9DvIrdkgl2iJIILt
+lcbw/gd0txs/0o1DuXbWarsry6Gov5O2Zmq4Czv96vD8dfzHX5tu19tpv+mizFHQv/enWx/1LTn
DIAwHJMnWpqnZwa6l8iRW1l0KIaxuiaoAyJcKyNSV2n8uZCrcksipXgtTMht3YOG7supwLs0jx+m
2H96NXt/Pt3rxoVyem//ehrEvdFpgbtPG2PxNLBxBqE7XXyAAGU9IB2isLuNIb3XitR/Aq3b9BvU
lO8MmK0h6DIr+JiNQv1ptr7WbwgnYsP17Vb+Upda1rrD0LPv4zHN2Tl6VAXuSCO6AP2V9z/efvQX
bsRyImd8rYrK4dxkWgSDGohPM1HH6EAm6sibouvL+7orqsbDRUs62GNY2m41ls4+j7Lu0zAaRQBH
3PxuYP3+Xh4U9UtX2sO9wW1huHzD+gk/EP9KQuPi46g6ybPqd9EPQw+nL2OTlJ8Tdfgkh510fPtF
ToPaX5/AQY2YlUqf4YylpISilvWwjg6myrVpB3rsgW5Rdm+Pclq3eBkF2Vd6rTKyavx/fopXaQp3
uh1VCOodslpKNp2u9F45VNVNHUdr1f351lt8GEQXUJ9kfdMSs+afvxqqS7AwsE1eSIraZ8Ts4JT6
6h2RIMJ5jvHl778XIKaZNkx3hKLh6WB2m4CHq/XoAI5dvwkQEvYMBHAOBCRr+fOFD0XHjT4mZXRy
SX2xVwiJomya6vgQ492663Wt307I3awEsxdHoUyHDDB1JnKq0xcawQZGgynHB3iY8Y6/UW8HW1pT
5jofhcNsFrQB7Ua+s4yf4Hr3/jApMZYIMgDStmp3vh2rK++yCNPmVUc3eU6L+TWguqxFWogUTRTl
YcJSmEx5k6tZeE3trIFeAE4lyJhAtMdca0S6dhqKEYvWYliBoM1p1OlqpOGBPIeuEyXOujmn8wlQ
ObZow8aHPlSfiYXqK02FtxaGQb/Rp6j1ug5LDyoxazvufBuQljPLc8VlxsrMn+DVNgAcYui+avMh
Zfk4DEh/54n1BRXJR8WXq5X869JgRKAg1QlEqWovVk2hpG1kiSg+ZGP5VcanyMPxemco0pPcr0rX
XJpSrk+QV3Ob7EwnvovtcGz0Mj6IOlW2GGsY2ymXJbeyy3CjDU51O+k6GhwZKvJv7/aXntjia+Kc
PuPsOC5nWsfppHZhCwjdb9KDPWDV3t3po7bto8C1Y3nfZtJ9nOYA03xvyP0NUq7bbPoMwvixVjJ3
gHbTJmiPtT/ffqjzoxVMBH0SQgv4FwhTnT6T2VXkQcUUHpxUio5j0XabGtTrLjb8NfDootwzbyiT
jgXlj7lpSGlisah8Tag2nKV4vt6STT4rfOVmNO16R4m8Jgyta8BJhJy933taljUf4tpvdqW+CnQ+
XwNkGTP4YIY5s8gXt2+v6DUpRhwfwlBJrstSE3Co5WGL3l/o+XKu74xoij6pKMB7b0/3+VJnZACl
vD1pL2WF0+nOtFkpb2D1DaQF22KM9E1kFt3WAYP3Af8leS3xnc/10zVHXY1IA54t806d73TAwC7A
eMl+dKj9UPnZ26n5qXAk+9YcjTj2sl4zJJduSB57yVhleymNdiDiwjUUwKVvT4xKcxMFtJnEtrhX
S4B15GhZfLBKxbnRBK64JlGMi4cgUrFdku9bvxafY9qQbm/gZ0YB0N/kSbKmnqGdx7A2OBcud5wN
OFGXra22VEbRjZk4RJHg+ggLQJNuEUNj37adotbbWMrSFv2GIriRpBqxmc6u3Kru6V4Ueoa6cIVV
ykH36TJsCz9LGjdvY1l3i8BUy2u7GczOxQUxcnBU9u3bWuTqH0VOSykYKTS5GeoQD1anD5+gjtut
Nxh1flsNivTJgnX1KUtN3M77thlN1w7K+rlsx3YNLnG+DImb5+3If2z+pXps5AhKC2HSHAqpQ1uc
rHcDEtj3QgNB37GKtM9vL/t5Z5+uQkICGXDhXDIkkFs0EHzkZyCpDc2h0tFOnOTU2Y1+unZpnZ9l
jMIZRjsIvOUZIVlpS9S7ZIW3apVnMyT4oNSKfqacRivbSj3fVnOMQzFXmRnl1vJ+HKPUxjxVag7E
8NeDlVyZw/dRQReRfIEC4ybO1Yekkz3FT68V+w8hwRlk/RiJskMMaocQyEdDrq6crP3ZAI2d5U3e
nvGLczHLss7mzXMmebrvQ/S0zE4rxMHMUGpuazIb9rbvjrAJVu61Cx+X2jnFZrTtwY8t4yQ+SMy9
0YhDUvb5Nh3yfGsX9d8PLfEImSUXYMHiWrNEW9qjADJZRu0h80PzLikQ3Szz1dPh/GaYnUg4F4Ca
cF6aizBZzLqNwhrbg96ajhtnQerB2FbeTXGP7oUZBNtp0jJv6s018s2lWZxTeIqCfC901E8/mGlV
YIdHrT3UuZV5vSELL7PTtXP4wrKgqEtnn50IQGJ53We5gpvxUNeHJOowfKhiaSMxC+5gGPnKslgU
GOfrHs4yvQiYLTOH1FzcslrW2EiZD/UhLtCucnA03kqakK9Q9Ou2iVICq1GFc6vq4eBJsVF5RaRW
2z6otM9pVcToFlrDF7UX2gpW6sIcIAYFDZCQh27PUjcGbXhTsFIFEaBBEwL8vhuCZHKTvOlWItsX
R8XFwUeqgpwdGLwZK7y49kSpw3euDfZGEQdHaYTcT48E11cvqfursMgH4o0p53ToZErBRt9jgoMb
IaXOAMRyvDG7RjS70c6/Rq1ExZqKJPaJb58VF5YeoYGGGcf8rYDHny69bAzkcqgLtpZlwGRL7HJv
DFG7Mu0L3NzLejgZZrEerLnETZGiPSjgMHfGqAUf9FCqd6bRhxvqymIf9JZyKA1H+mDJfuDqQS9d
xU0iwdwLBs+aQmvlzV8QD4vvg0omVwZ7Yl6wi2MSFhtGWIrRH8pCKm/jrKlcrS6tdtP7Xf/DVCKj
csMpb2LQoZJt7hw9rw/UnEoZRw4hhDsaQdZsRhvpQi+0QlP1QogPqts7rbA8YaaFs4XG1uxCQ1J7
18hTBcmqTioPZkFYtnLqa3M4t3wfgkswzeSL81V4+intfBqCoEAHJ8KPgb54He+6UVOgg5i2a+Fi
Rvk7footSlxYjHTvfPEOUqZo6dXFqVlvxzwNdlNrNZu6tIWrjSrFqTRV7wskmH/2lOY3dZEbXtjw
ppFhPIei1Q+23gW7IqKZmftDvu/j3rmyI4xgof82e4kO4naw4nHTOXW/e3vtnm9mDk0gQbpKbYhS
wDwhrxLVUrZaknS5P8hSI+Fk59RfTbMu3ETW4o9vD3W+TUB4MadoJJLAEWOcDlUNLRyeyeoPGBBp
V2GTPlVJp1z/DwZ5sWSjCgUMcPEBJa0SdZiL4UAlrweMEmKTCgh15Vw6j/+opwEK5lQC9U7V+PRV
RsH9SeQwHGi+P1i2tDPL8Z3AmtxFI3BN0PHSJ9JnbhndJkQm5cW8+b1uJFnhD8RKdUpbpBtBHcnU
WCV0/d+evQWCaz5jXtpa1FXn0WDMnr6YE42xT7NqPNSBUXpOYEf7KkrUnVql6qbLpeqdA8HuUYlM
VXh8PvPG7pFrw/WmQJEk6zMHAlUMrZDySpCpV8JK+udYs+U1E8wLiwkKJbY75KH882U+1DdgBGDg
Dgdt7EtPbmHIzDY3K+fBhbSLigNJN6DWuX60rJxWmSpZmcJ8cMHJ906TdKmnILWcu71Zw5yuLbm+
joMC0L/eNMpj0CZBsBv8oPkMMXBUVmKCC+uOoh/yNtSzuHyXVUgM+rRai8rp0E+R8mjHJlhaijEf
cqtuNkSOa5Wli+//esDFQg/tIPabrJoOlMPl/Tg56VWtY+2YpmbwboxoC6hRi8qE1RifolwtdyJF
ns+Uc3PlnLr0vQGma5R9OEGodZ0uzDCwTPxxhulQGNgaWcqICGCEMcvK+p/X9+n5DzSdZY8TA7k+
Of/pMGlk44TcGxMlJlu76ig5b/RAD26SpLavJbgXW9Xq5Sua2sqsilne+7Wypss33+NnzwCKGZwm
XSKKtKfPIJW1nY9JOx1GQjDkVrLxDm4POXFcJtc0iRDx9cUIhFT7UcPPXAkzLk00Gg+zrBg46rOI
S6GmjgQnUDR1Sh+0qih2SIuvobUv9G8oIbwaZTHPY1yAk+ol5ZCB/7/z5dhRdoralDHe3UJ8mHST
Ego+hnTRe61RDl1Qq9QXysy8moQ9ODSO/fo+QIXSdkeIDZ3rwE7cUKR3ip2Uq/UP2P4yiv9ppci3
kzSppotQX3ybV4XmeBWggGplb56fnWiyM+mzeT05AkZpp9/NsMIhVwxJO9R2Uu38qJSunLDJDqEe
KNIGIdXR2Tgy5DVXG9Tio9OU8tcxKeTOLSvbT3Z6i9SpFTnWM/rgkryTRS99TqROOb69yJdfGEUJ
CC3AHRGw4oxfklqiyDbHKS6ag69IBqGhNl31YIpWttL5KCggzDAtlfHQpVmcHD1oP00IGEFaHX/q
KmzS8IFIgR28/TLLE5GKGOkeLSCgHpzSS2hlVovMruq6P6hZZt2C5czcckicL1KUW3vJHNvPb4/3
0jJ4vTsBixK70DEl4qWrsWSvlKkCBqBJ5QN+ANYPkaSJ71aKFUgurMku8BCfBmBVEO123gyaAiib
agZ2mMTgPxukGXSvboLad7sujL5aVdtAbo5zBxM/pcFoeDLaKHUzYpjMs0RofsD8LOWyr8zoW8O/
LtxckwTuJXnbfK9rJbhr2tK6CXsJoesiNOTWNSe08jwT6nC4iZQauFiJPJnuxk0kaHaih4H1XG10
h6wt62ET9joqDTOoKfKEERrFJjS08i6ScLZz43gof7w9hS/KZadTOLPK4KLQwMVdennAtS3m1Xne
tAcnQmLKJW2drp3elt/r1Q8p1KQvOFaMf0x6bO7tPKpc2WzTYkNPIi4w1Iqdd3IxlT9zhU6cm0yt
lG2wTdNSt04K6evYWUoDtsWS30ECbspbuI/TPvKVUAaToovvYWiX1ZVlCeeaz8uXyXonPMi1Wd+H
qU0LIUiRLG+nOpERihSldtfGGtr5PqpG7/DU03JXM0eZ6uKYRCxqRwqqbat1+rFFCqDG2iOWrrLE
CGy3dNK82pqx2t+FU6UVaO2OzREsizKhjEvFwqO8biUeRL4WWTC7NT7S7SsdlG0VlEMNoVfItPvT
dupFPrmRM07C04VVTzdSH6fAhztdfFGTnDJL1zY4PwZ1FYc3tpn5d1IwdR8LzMksVF3lb6ywNptJ
XUrt5qkvy95oQWpHFT/sbS/REny2DLUnbSyroNjnalfcR4CRI2/oAW97mVMmwzYLckNxB728ylAY
CK9pPCEVW+d+fVR1MgkXNA687GzSHnxTGab5cK7tlerh8miZJTZBZ1KVI2uBWDoHzK9ylmbMIrUt
1fYgt6bYKrlWb0s6kH8z4mAUSlg0YckiIPvo81O8GqVMM9BCeU4orNsJVPth2js1OPi3N8NZl/TX
MACYqfAQsL4g714N4xcia32pHQ9p05TXsilmbfiq9EQYqVd+Yx2UlC0dOcW4w05hchsnaVZypvmy
XexHHLzgqsyEH/DEi8vYryolDTqS3skpYdfJ5deioPYac/Jugk7CXMQsvq289sUxkcUlnkLNnLP0
dHYL0VnA5gD/B6JFWm7oNPM5Ywoo3UuO84waSffsBCabI7Ym831pKtkOpyDnYEoSsJgsPSp5j+xU
q7XddlTGGh4PThOdK4SarqC855zxbH5oNnFmkYYBpDh91ibv5Clu9e4wgIF0A72MrjKld7yEgoqX
KEG5gZuFCGtjrfEzlqnfvDgwdHi5sen3vSB4Xi2ONqDOOmC3d0gdLpJBaqaNVDaaq2erpbYLL0lN
D/rVLKtGRWG+aF8N1QgN4bGCQgAKoaHmNU7XDZ4dTZ3uWhhY/REFUjZ4+ViFzwgERNVKpnXhTdlk
M8gKgCmH3iLo1boR5z0QOYcmlKt9MKrRRyPv9r1mcsa+vfYuHB8YomDnA7tGh1a3qKMVkEixY1XG
g4MMtcdF1Ls5yiorx8dZuY5vxzC0yJEKfWkPn06oqGrBSRpMB38Qw94OVQxKOWzmKpd4N6ghvQR5
TLa+AB+dG6MFXElC9rz1my1QaQV+zGrYfemZSB5ZSPNhQ163eHUA0tjaJDyT3dHQsIrw2ZaoYlRx
VFwnpXiOKVd1TelpfS1txy5IHnVbFvtMSxAtceJhpdxw4RBgcQPRmL8EJ/TiEMh1vniv5TwObRVX
HvL2Q5oM/ZZiGd0+BLo2UzvKm7c//8tvXWznOVIkBqa8jgrS4mA3jTQutXIkwwHScxXJ7VNijsPG
LJPmqp8kpHxoRN7pEnIxdZzi+UcdfqP/H8rOq8dtJF3Dv4gAc7gllbrb3S21x2N7bghHksWcyfr1
52EvcGBRggTPxY4B726JFb/whrhzT+RLzh5wnka3Pa0/IIczIyEZdU8Ag5Rd00vnAZvN7se8sHpQ
ANe519xsow+a+Tio5r+zNOJtTHC58fRK83lilSe9o1s/yHHcJkWRU0CEoscB2eZul27rqc02WoFy
qJkMxR2qw5UTT9Np6dUwGaB/V/lKXqt9yqLIY9RYcqtT6ti4Q5b4XoUwdpx7U5DqdXRIFePeEqyD
do4GBj0kgLjDod6zYDH/vGvgb1hR2ofyWKGQ/6wBgUQqIyTE0nMkjbC+3d9e8isnnlCTsi7EXXb+
+7H4425zYkxwdFWoxyhSho2KVfUWaMH491cYXqLU0Cijgt8yV2EJRCUzkTo2qVHuOGxf1wKdAmd/
Eqp7Z6iLuswyg3hXvMNcUcp+//s/vqiQBoF5G2vHEMbeEKAUVhuLB874GE3T8NnyYi6ZcJTxWxlh
/xfUmeXUOyU11TrISkQx/v5OZcaIlBZD8kUr4XxFscFV5lxx1WODWEwAC5QAt9bvdd8uEECLEo5K
TYTiARyEd6Tunxsnq3mh1CLVj42lyQf4hXp9UFtKjVCsRPyZAin8kjCK6qMYjJ7UK00cAmvZJv/B
s4GGiCg/rQTAfO0GSaX2xZgyp/Ude9S8QOudyL1z2VzuPH4wLnuAE7niaBCdz4sYECkBfEoBQ51p
0HUNxzzs74kJXJ4nKuuLOAuOGe+epeejkMZjQdyX+tGxuUwQHoxfyij3nhK9ix/MLLWyO8t9dcCF
gMJbDQJkfaB49yI5t1I/2qEbb9wkbP1RaNo2ZNMHQ5iFdw7wBV5gWXha1/8/4Gp/UQDQiro3dITK
4A/jpLxxDfmIlMEHUSXJThtL99AjQ7t3kKEkabXdLdZ95p6aTLrp+7J+o+RRbKLR0h4pan9FcEJs
axoDDwUa5TvEv27fOJfhDL8XnjCEOMoSUCDPV6TV7dboJb9Xa0m2G1cxd2M3pSi6m38n3E2Vcpma
P4ZaRU7Q8Vw5UY8/elg+bKgwyL2aSYQ1xjneKbm4Z6xwbUtzxiE70uNXKUSff9rcRv0cm7l+rAy7
fOgUaHLQSefd7QlcDsb5I/1+vlmBxVIT6ur5KGE1l9OY6uwwq7aDKqydY2Gngj8VeEag5bZ4pnqf
bw96+SLS/eAIYT1AMEr7/XzQQtUGL3dT49hJVArHLvutVpb7D3og5j+agfELnUv5LUwU587XXjtP
DkRk/MPeG2Srp9iw9ZljJozjZFXJgbt7Ri+6lC9mntFQnvV77hHXZtflVuI8Ue9G8+n8Qy0EsWOP
nIsmqvtRT9GPmOdyfEAiAAFyNeq3iWN1d9p/V44EW4bMAll0BH3WGCa4p7wPRiaPyVyrG91uzG1B
Z8WPbHe8k1Rf2aIAE8EdAzFiwHVREGebaUysBjq1Uav7InaeQbPe4/5e+R6gvegwQXtcwMWrNSuM
yUQTWJPHHu7XgWgNT3SdhkgI3+hOAnptqMVO5J27DVpqdeQ8Dyq1UinyiPK6/uq2Wv+vk+j5h06k
0d+vEvB22HWIflD5WH9VOmY0sJDuPeZj+xLGEMmq1vxcpolxvH3WrhQ+POIXNh8yGaBx11WcuWy1
ykps9WhXqty3o9ecjDhXgzoM1R3nNN5Fbq35WC8NO6trisd2TJWH2z/iysTyG1AWwbAFPcP1NV2g
EzPnvOBHl3L9LhnKnr6eMPZoGt/r4l7ZkwRtaGmRIyCTsxZ0SKqos23wsseBmPAJ7K6gWNeod26w
C9AQr8HSIyM5RAuXdvFyxf0RGJY1gljDEnDMjlv9MJS+CiZD0bdWEeqPrZrFTzhjjo86jPygH0V7
SDqhvuQi0l+VytAO41wVuyIFUXJ7pi/IRu8/jJscCvpCz1pHx24j3LlVc/WIrYU4RCibf7BGMRyS
ltcYOtYeuFXyiMbEZ4wAig/OXFn7aqK2W1TC+qzMYL073lGwHyC769FKt0rRNJuuwCV9vBPeXNsW
LBbsXdo5dAFXaTKCoShOIph1dDq32StVn78NjtmQpof3CEBXnpyl30j9DfAMDffVULo0QzuzIu2Y
dV0SWPQTnqcmK146W7QBxCdtYWCpPAl69/P2ilz7SJ4AiMoIGYFvXsUNpCZtLAapQc/oQiSu5H8t
7OhDJrR7phhXshUSTf6h5o+9G2p555vSDTuZsvr6UboVsmlEKFqUowI7TMVH6Ka2nzUZTFN6K/9p
U6l/stpsPhhOcudZuPLqcbGR8Kpo5wHaX33xFCdJKZtBP0Z6M/pCmi/F6NqbnorJRgoaVGGkfbw9
ye/35SqOWfwDFlYu4C1UKs4/vXIGJZ3g3h4rLWkWlkScfTAnCFI+Lcks9bnUHjGogq3mllDTfGio
lrMrkWBB7Mme02NRW7/pGTYo6tAo2Xqz6n22PcX+rih9oiAlG6Hb4iYVlZveSYvfQowY8OZuW0EM
H9o89RvFMcTWdRRX4s3n6V+0Pp9fcKIY93LuFPvZtNr40akpVfhs8zpI3Tx/CtMRBKchRd1Rfbaq
Fu3a0JRBpYzDE8SigRaUbPGVqNQ4yzHWiGTlwzmhPT3Fmv1qhLTDnjVn1mI6GxAXfFHiFhDYVt9O
2JCGk3Lo2Cp7/BOLJ1Upih9QvWzbb4mvXgmgAYFBiCz3cvKSMqg7t/xsKKOqI7qKUXyA3tfwuZJJ
7tueIX6GVlNWD10fWZ0fTw1CCHiv0mbpvFLsnTBEi/j2yl7b1IBxNH4U9RNkWlc3raS5BHK3NY4g
X14dWWkf2sSRn2Qx9b/NWR0fO+iHG4c+3tdCDRW4wVPVvmjyLyWt3hOARXAeWDgMFIDgq9M14vah
6OFoHIexiB7oDcIhdNxof/t7r7xfyxHWIa+SgqPzcb6RC6fVQ6GExjGrE3fnqoPYmnH0/S8H0SnQ
oDsGcR1BUaqz54Po3Sic0ujsY2fGuMuUsdw0cE2C26Nc3HyMgjctqDes6xd7sfNR5l5UFN005zh4
CGjw9L2klaMd6p4iwO2RLm53+lMc/IVeTJhNsHg+0jgCneiSVDmWDoz2PqveUhXGfDXp6uNQCAvi
bzxtXNws/37gBctFQsHNC7d0FZxmtFi1dDSU49zEmo/0UntwmsX+t84J7mX+EzcL1xfoH326/cX/
y/3PbjxA5gtuBdKfvmAMVjdeDa5T4nicntzWISmllhPv2lJmz32rYPgojEXvu9Sa4Zn2njhYrVVt
q0SC6M1hipqROnKk0c55NXEj/YEUgPNvIvv6dUCuyAy8sC3Lf6imJDiSIlIX7rRotNsdQU+5rQs0
skkR47rdNoaeBk7bTuVjjeN77TtYRvcbblfnNdWcrve93i7rQMla8OJNGg+HRlZR5Ue6nI6YCkbJ
Zkiz5GQr3nDKcs5fMJdDcaTA4L00UZF9EzDvuLdbD8lZbDP6Y6rY6WeB7ypEhnwcf9mN7Bct81b/
peF15VvzSHWiG72nuDTN9plLVGh7VNfnz501RkbggV+Idm2Ll7RPADD9nHrL+Jk3kfq7hLtrf2hF
q2MMClbT23ZpAmE5Jpl7mC0EXjZQRdtfaZ49KFxM3P5RCPHGQFdZHpQ0HT/MGE9+7Cyp8JFJZh/q
UVI49G1czFGgTKMtugbYV7cxmombpjP6n0MMuyZIxiHaRoNuDDs19Yp2S0cKR2sl06ONLHuKJ25N
K94phnCHYFixUyNENI0s/ZybwDJYGyhT718lHqnpmce0mcVn063bGGWY2BJBP8Ttl85s63rrEW4d
kZcVO9OroofaS9OvWdMbqj9UvfESW3BU/LjL6tDH67C9p6l0eTewe6k60BZijakDnJ9YmPYFVu5G
cmIR8CNN2nIjkjrf4xyW3ntBltvs/KRA1oQyyLVqcuGt+YyqUpuF3bvpCURGwu3gRd/g981BrSjV
ocUHdmdjXP6QLkrnsZD6wYBIjzSj9uS0dnInx7woQUBhJj15l4MjVl/H5wgISben/HEy7GH0SdVD
X18UdcU0mr7advm9/G+5Zc+/fvFlgdFIVRTK8brhKLSRnMxpy1M5UEIyHEXuRQpFPEXR51UO7vyk
pgiGql2fbhQl/JTk2fyW2534dfvGunjYFskik/ydteAt91ZvjoqElusWQj85UVg+uXM2PNl6Pt9Z
7CujLLIUhAkL75puxPm+iuKhqZGcNI8JBVViHsveAJBK71z7V0dZ/DKX4hVv2yomATkoCfxm89jk
tO2B2WBBPoXu9vaMXb5qNlVFQgHQT++rd/4tVjwNUm1S8yhbCBYxvcO5mMUeZwD4uEPpUFilxF2F
tveXdG6wl2xMm9rOQusmnzgfuJiR/hnxQzk2utcENqjTb9GEn4I3evNjao8jpFh6O46Uyp3o570S
cL5bKWovSHGKrQiIrpWoW3223LzOrWOYI1ycdvY/OFqJzWBY8aOWxvuurOcHrpR4Y5ul9zJp4sGz
s32nxN9vT/7lOeWHUJzhaYcUdNG1syvbzrzeso5tOPSvllxs86qh0Q8ih/cSIMUW3XnSlyBl/ekU
JxdaIKUaADHns85LKKo8Mawj6H0ZuChsfUicKXrI52x8LRv3SVQZ3F/E5ths95pql2E2a05qDPV2
wSsC9TsffchjZ8rxCiBYa6qjWiTVYYjm9nWoirD35YzC0+C0n2MTdxKf31afwNhk20kX90pj1w7X
n79keTr+KK2QhiuJmyroClrEDfRjoayOpni4vb7vt/75dCM3g5beogZCdLXGfEwg78ceqZJjo+YK
2DCRpV8MW+TfLN6AN6sCXBp0qptFQVd1xhcCBK1Fdj5tQN7rc9wFiwJzFESOUmS7fmzzwrdBln4h
QgDXlmSz3fk1WNPKF0mbHohHrR5ao42CZ90lypdWNLoCySrtD5mmjW2QgkP9MTUEMbe/9MrSEhbT
AYYoyNAgKs8ntEaeSfEa1z7OE03vEjumB69tvBd2cr8D2QsLaJ5i39SHH1HZfZqrVgYtapN/iyGl
x8DW5mamKKDCZ19tsVYvsaMpa/sIlq05FYX3i8M8Hpw4d59GfcrvPAXLPlkvMOjyxd+Y95ZM5Pyz
S0+IOR5G+1jnmG1aqtN+SJVu8AGb5ds7U3x5VUMaB/+MBga9WXjj52PhY2jH3FbO0awV6zuIdRL1
OT5pie696ottTKSgsm7MSvvPkM3TszGJp054yk/YVYTIeh5ZW0zL3HSj6nl49EIvwvoOx7ug0Ib5
DiDh2sToIDIW8ijXzToecjI1qXp3to+jEy1W9JG+bQEVwqhr9d3tiVmSkNUacKUsGeY7Cmh9yFK7
GrEGNZxjOpZyj0Watleoqj7VnRZv9Rp5o0wM450Q68piQGAg2PDY7aS4y/f/cYEUmYEymRNHJyuu
kwPQEkaOchsnWKXfzDEauJEq8i097OJOXHBZbEcDhScT3C2aLACTVuFHa4cp96gdn8Y2Pulqbm0x
g6sfSeOqTVLrpj/JUfrpHHonYxBfDeQV7mzFy3dr+QWLWt4S7VJxP//40uwQjC+t+DRkS3oEcT6o
GnzZNAmyrwfbe2eyr45HaA3ShOuFjsb5eKmaO9GcYSsgaPnvDbfND1Gdm8HQuAgESRrxf7ujFhgN
ZCTUvgG+rxc3BuSbkWwnJ9URCB3kClIk4qGakLqeQVf6WSzaOxfJJRyCNIVaJjzkBXMCg+/8G3tg
yK3Sa8lJD6fpI4oUZevXcZ6Zz9GsxH0QFln1D5xDcLip3jk8CkOZ6X5ch5gLF1G02A3rwzj6hplM
p07axq88HiN1Y89t/iqMprgHHLjyuvGTCV8A+nEz0Qs5/8muNtPLMipximcH95YkjlDhzPUvMouV
vVoo0abqXO1QaQ2/1g2rh9SoHRDzhvKRPNndIjpmHGw3dQ8JeI3t3CNAooVVf3LaInnsjHneQns+
qlGLC1giDJQhW7c92KA0H0EXaSgLWDHK1Eb/9/uN/tEi2U2nlkhxddPqIc4G2O6Kk2F8B77e+TLO
ncDDFWwnY+vOZruyuWmHANlFSI4w+H1j/HGT6JE9UBRIxInqSLc11KkL4tn7jirkvJ/z+NPtrb0c
lfPLkqQFyQCM6ikn0Yw+X7OMonmuSTc5AU5z/V6U4kOpYusWpW17ZxYvYyyGYv7w0gF7z2NwPlSc
wHzSk0acIiOcAc4NNnrC6t/S6Jb0/s9RVmW5buzh8OutQJPeSw680WiVS805FBkwzLgqvt+ev6ur
Re1/iWFten+r+VOncXBcxH5PzmyZH+u+ksEwz07gxIr32I/xPY+Dy8cN5LqNJitaDFRr152dbLSm
gtRBnHIu3C10zG5TVna8H3WiQ2tCFwaW5z3607VNsvSLAbK/s+dW97tDIN7DVRCnBsbgk9toX1Ci
sLeOK+6Rzq9NJw0DJJAWGRpIOOd7hApUMeiUVk9uOHuU3/L/9Fr77mbdQ6LpX24v3ZX9SM+GdB1x
eBM0wSrjjNuht7SMW93SqmqHWp+NSPw8bG6P8m7AsDphWK5R+yKfJkDQ1xuyCNswVk0uckvAuAB4
330uYLrgvJ5yV/lgJzDdIyTb0EWmltnjwR754RBXYLwMA6m40VR/YQh8BOo4loETytbauqOQu27w
JHlSMaaTf/tXX1kHWBicUXjji6jm6iqf0tCSoUKhd2haKB+J2e+kHiu+jvzrboZFeWe8a2sBXQjO
B+1KLOrWdwM6P02NNDc3rF09ENAIH6Ursbv9VVdGARkOeXuBABGKLl/9x9WKOL/h1I2Vn5AjMmmF
EYvNJFp/f4Ev3lZL82Yp01jLafpjFDufNbPszfzkqaJ9TJSSI2p76bZUZb11G/euGN+VO2EZjDAB
4jr7ZzV5+dTMMDmi4jRq9FNARS5B1xT5yjCpexd0wL6Jy/GUT6Z3MEuU0kTmWd8qTEI2pP0WZCfK
tO2cTTuQldqHpnfrF1OG3v727F+5RfCLo7pEhYW3Zo0jHXs3j3B3L04Cf+0nV5Xe09zUxabr8nvb
98pCs8pU/Gg5UX1cAzI618yF7Bgqb4SzaQqFZqxdRYfbH3TBdOWtgQIJjoC7/z1AOF9pEYcL3S0t
T6paGYC/DesRN6T8i6yH99MsN8gdt48DyuZbYp1yV4G6fkYVlDqHZdW7SnbOzlGqX01VJjvgTgXW
VCzDINPkwR6yr7qwOtQVK/kjggAXmIqM7+Rl12YKpAE9TlTfCDtWyYPVR+gZAhI7SSSZfTOd5aal
A3HneL8DwFaX4KImQ7q6sGzAb53PVAQ5D2yeV52KzkzZjmJI9lVeIbCmAO3MNr1RJd/jFBbvptY7
419M8CrHH00z/EaHQTsNkz59CvWo+lhI2/4eFnPb7jyHYKK09PAHZDcdDwTi5QZcf6dVfuqG9xLu
a1O1lLWXWvK7TOH5N0ivNuqkTKuTYZaLUkAX4tva5t7X27vq2jD09xYxY+iLJB7nw2hdYcRZ6CUk
a03lm31GXp/E97LG5f9lvSALL4xCFDUziE/noxjZnLNahTjZZQXnqqymB2EZQ2AIr917cvyNR9Su
D7vmkzEV2R2wxiVXZcGhvdf9EPxC53f1zOPMogqYcMWpMQYH6iYufEaMahXEHnsvDI1+TGWoIrDU
Mn4ekfrcVvbg7uGKisCOsQIoTKO8o+5/5aHmbkIWzISqBGrHW715fdRFcWxQZHSMKfrWtJwF3wBf
9XW2ByX3lVqnrarOboQMnJk8iboxDqYBkc3nEKnhNuG/9T1zNNKcKRHwQLp6+j1OC29UFBhI+oQg
6r3ew7tI4flCggqn0kETGrgiwiXnCynCfMogdZLitWbzZtSx/SmLlsJgRCsB1SQEHMuNq/deGDjQ
lx9Ab1Z75J8TJRgTKDpBbYV9ukMV3vxehqr23PFxO72Y2HwpfrhgaOxewMMLlVIJWlDjsS/sXvcC
c9bT44AJZrt1sAj5qiU5fwdFzx0xvRjCbWpO4tWdk9ndVEY9VlsNOnK66TwxP1t9HFmbIrYnSDiR
C7K/JfYDX14p9s6oZx2ChdsmUdA3RlZtpFo7IxZGBg3QqI/VR27Cdk/dQ8/9DAWok601JvzZRjY/
Xai6Fb8O/S5SuaATzguaPhBSRnAU0pL2jxKNlBrzIqX5p+/0Pg10NR6/qY1jpgFgTAP5tDYtfoTh
UH7tMolJE5ISxaFz0SIJ0ja0dIizkZFxIQ8haJ9pUtTHZEztntpqiXiXxuWNIm7oAA2p88I6YV5f
69Rto/lnClGoDmavpcspEBGyUbiLwcb0bev+ns2KxuntC+XdBPBsiyxHjer2otZrU5tabWwDq8tE
lJY82XUKyof7AP1FDKdwmdYSN4P4Kx07mHvpFXvFy0b1k7DUbDfoBXp4gDm09IkOHr7hbdkYv/Rp
Cv+x8Djp6ZCIKGhkaXM65g5n7WTI9P+qQYZdAOFtfILurhZBxhK8JX0jrS2sR/1r4nY4Hc+ygaBt
Gg2KgLM2PelTJyca1E3N0Jlu+DPYum8Ij8h/SzXj4NRDXRmbMFOzo4a+FK2hbk6zbR8mWRiUmM9W
W4z08u8m+qX6ptTdTt+MnHgLaPc8wp3APloGzlAZX6ekaB86QBT4BpQgpvaWGOYB+2mTusOUdXoT
gJiKdk47A7XC782zdm5fDZqvQGXo4IvPCOM4caFui3LON0IXXhYYNRIIdWTFP/FOLxMwjVGcBXmm
2fEjNDyFqF4Y8W9VdtFnxDLFRy3uJ+qSjd0clIoyf2Aayqz6tFu87ZhLIGRAdmd4aEYun1K4ysWW
18/8ik5syGXZR9G3sI7gvo9Qk/xmhAzlz8poKYGi1OFzzMtevkRYto+PIrTUYe/OQMN2sinLj7f3
2BJirrYYhtKUo0lwAOCs3eGs3DYVZ+5aImvsv6yqch5NvTmFLR4pJrIHu1DOP9Sy0u50DS8eS+r7
0L7oMtNMWdSYz28/VJjrRmAkerJjOexKS602Wgna7/bXXRsFnjjVHx5mkpNVkOQ0dKYRxKF/EA7G
IxuIPmQl76HOLkfBjmABawLpoZCwjpFamXM6sFs/9Zk1Y6Sh/8hKo9rc/pSLIHyRVCKPp6Dogg5d
swPCDhGYSO/7U4m20IZkAB4jfYJdWmN4d3uo5eU53xNUS4EosTrU/amfna/NqLVVTlw2nQrkcwOO
o9zCPHSfnDlzIMsADL893mUhnErwnwOu8iBhlGB6+mk6SXPSth4cusCboy4wUh25Bx6iPabIzr+W
xYtYxaLxKamXd5K/K/NroXpBogPowEPl5/yjTScSbYN5yckzit+lZ6XPxSw1HmDVvbMpL1tsfK5O
0kwsyn4hXT8fym5EWluNMp0mXSv3Sm4PTw1MvW1jjvMT7s9uUEejeCvKsDlE/OgA7Fa/UWrr3i+5
snEXdjdyrwBvOYmrHxJ7mjJjizaehlCSUYtUOywF0js799ooC9YOC0pa4/oaP1gMYh6soZhOqlSi
R0ywvtCVdu6kQ1eWj8kE10e7kBrBOvhGdSpxJRXEk2dP2d6WZZ75XduFGHio7tvt/XptLE4FuaMH
LomK6Pn6ofvWO6i+zaeFW+gnim685lH8IyYRv4PHuazMUzax6RHi3QDlCmzH+VB2GuZKHJnaaQSu
SoqkOoW6M4lgCn/wvD7ZJKOo0CGdcgLHfFHH+6QqmvIhaaeuDAQzpvvSscpjzfMz+nMfYslAVCoW
PU5w/F2I6S94N/u7DEPrNUt4woJmGn9Pskx/cHf381M+KvIBaisPnDNJM3mW4VjcqyMtd8rqzkHl
gEIssnGLdOUy53/UXsypHIxotudTH2XNTontaDNSgPPDyvmIZHn5rDaVfacMcG0dacD+D2NEpW+1
/ZWhH5Q5VeaTNw/zxhlgrNLot7ehO9yjHl4+s9R2QebAcSdpAipz/nk0E62JQHI+tRkoc+SjVOKN
COVKRfJHhMS/ZmpZ+MRM+T3w3JXb3AElQ78ZVhk8pdVtTkNJWnGfyZNFjI5IBe22xh5rIn2Tgae/
1WhenimQ/GzZBZUChuz8S2s7awbHmdWTB5kEQlT9yciN7mEaITzfPoZX7lHAaAujhkiCVMpYve59
Do2zyjLrJMErfAo9OufCc9nAdQ2ByB+QZH0oFVr+fmFnqIJ40pv0TVSlAGbq1vn39s+5vOYo65OX
80aDVmAOzj/crKOBS8EZTmlZpJBXGw+/ZP2vYREoUi/cUooyS5HBWV0Ihe4lda3X1qnBiXY3Dg3f
rIN30ToXUfCh0+4k11e+CgtLe7FL9tCfW/fkXT3K6j5pzBPNw/lQuuq/WYYM2u2pu9yiS3UJ+BRs
fFoIazP0vmobtRStfSoaq3hMoV4c+siI9w7GQHsHMZDXvx2PmJB6KxjsZaHWYslhW2dyNmf7ROVf
C3LNBWqrjiLAMtw7dPV8DwF4efqhmoAfokqNEDf/Pt8aUxIhmTvEzsnpkcESGEvCvuiUh1rTvyMW
OG3a3kv2+Pz+uv2dl/wu7hyWD4Ac0qEmsNbzge24Q7miYWIxVBp/m2btnCIla7ZWr3xihtu3ipb0
Jmld/TmeQyqIBskuPUdzCw9/ftGwBg48YXxvCbhQiouLk4su7S7sHNOHjVrcuZAvy0v8XjC3yChw
YdG3XV2TbYoj1NQbzqnOlGJrw00JnL4VX8MS3S91pLnghWOywevKe7Hm1N04bZRsta5S4Jw1+iYd
AcHcnkN36Sadv0ywjrkkEOPgEJjrRivopNES+D6/KRS+TtidKiR6Uw+EQKu68Vs5hebJqclOA0lN
3t2JCG2ZIEk0rUTQrRlTn2C9fM10iUOfFSfud+yEev3RxfDmUIjI28dCgPZywyaZ/alKopHCSlvL
zWx53WmuLZyh7AIYpq9aojHx/LLyf9Fwlk+2XTQ5amuxByAeA2h/6VfJrROL9CA8b8i/Omi41IvA
Qp36mWNnW2oC5Wevh749NHH6Ruk3/+lEidkdVGUsPtWN6YktPtH6WygdZ0fUnn9T6zJuEGwIp3xj
8zG/6EirEmPfUn7VjRTrpbabjXeBmuZxqvom3I5arT0AehA/E8w+VR4bKKyBm5tNjTCZXT21fSN+
18RqyEfrkfxcl7r9Kuo+x6xapsZLriMnt3ccLEsQXJ6GyO8RU5uCJqxiXL7HYgiyOLODdKyp4wEY
mrqtnlXWByUKYyBKlTn2wPTsVLsTvV/UX0laCWXZDUCGqM8Y50cKucS+drIueYt1q9kqims9G7nT
fWlNBS0PY+geGxwMt2VNq0SW2nSnAnt1+PeyEN0R+mGr1xzZGwdVDTV5s2f9UwzYli2V2oEzJvby
3GiHGDx6YI5RvvHa7p4rwkWUhoYmwQs4YzDpaN2uPt5OsBjp6TW/0RdonqfSwVgntlFdpfSys0IR
PUMKVu6cwItPtohbeVU5fjSySc3OZ1zJOJucKf0tb+LoH9tlihNso7ZRk6k7q0zDXYWblF+kVfkT
wmZ957F4DyPOLgDGJ30x6M8tHPl1et81ujbyC8w3NP7BY029aylboVvj6+TO2osmYgqKIUJZhm+b
UQ/MZbC+Gq3pttAH6wGd8qZsn4Yon8fdUBTmS+ONKPoUuVTHTUXYgoggUvVUrryw2I0iaoGSJvHk
I6bWR1trsk2xMUvTe0iJ9gkSJaLmG00rKtgAlF2LQDSgsMHZ1mivR07X3HNGvnifmXouQf4DjyeS
mlWgTBGlGRuCjje09izwSh4wE7gIqMlgao3fwr1tdvFeLuWa96IN7Tl01pbf80cyEClIPGNlZLy1
dkMeDuJ1UW0fu39qtfwnbVT9a12O1lfc7Nq/LUstIyMot/Q5eTDX/Y3MiRp4JrPxZiFytdFb1Qqy
cPx9+0m5DFwZBeAd+qvMJbXd1XziGj2NelUbb8kclY+q143/KsYIbzRCSzCTmRuUmWV80Fjb/3jm
vridmTwgQHwv7rpIgJbfAVSJ9JLIhP7e+TxnldmLJOqNt0Hq2pfCHJKdV9FGijs86W9/80UcuRpq
FQIRaOWmKTrjLXcxfZwqJQ+IV+7h/S6vCnJX4mKKVkijAkk4/6DE0VSEdnr7LZ4NbZeqSf4AZNo4
zoWkW1F09T7SDaizVTi8lkXV7W5/5GUhC/wL1VTa14DFL7F/iTny3tuh+VaZk7sVbr5PYpH5Zlc/
AeX8OhTqSyuHh9JsXgfnnn/PtW2FchhdeljNNl3Z1RwPo6OoXRFbb1JO8rlPNeOEXmr8PKSd3KBB
MD6lWVW8pIaa/9dk2aeiTBaJ0kb8dRgHqGrBPoJsAIZCK/98GVqvd6QD2+VNbYjqfc0Zx85HkaN7
bfg73HvQFPTrYqqMwG1N5/cY9YeOOxZi4djOgeyqRNvU0hPf76zPMgN/XuXmUneD8cNbogNTWoO+
2jQCfgys6KT3c7SfVOuDG83GwTFLo8SbJJ8fEWltj1YK9KIWubI1lLT41kZGcu84rI8ejBl4VmTk
1KsIL9fgInCJSWxTVD0VlV7Hm3ZWqnSrx4TUXlqnRVAQzHP3o4MhP3iVEkPpzutmDiLT6764/G/D
zYTy9gzyqdeMjTTcbGmxjGaybSSaPL5qtjbBAel6HOCgUXwInWx0fETSlUOTmdaPGhj6B+rzYwM1
MGm/uryivd8ZYzX6yFEP381emp89bJY/1CV3lG8gQeIFZQEVLMibpZwkonT61zXmDlCryJ/wfLM2
dKwK3Sdsq/RNQ2Kh7Eu7khM1zAzn6DqioehrkEfuypDZ67VlRogTFtlC9h5V3PNNp0ZdoY1VnX6M
zLTRHyYJZMPv4gjBv2RwW93nuk9/DameLX7fLcUsmXYf9a43DgTe2fdEEyaQ3AQjGxyjvSgOVBvj
EF/D3uT3nX245F1n+xD0Gk/MO+MZuMs6p0AJqmxzwW/tJyqjYB6yLhiGWtvnhtrvTT0uH2KtzPe6
aNKP86JjSHt/2GhjmgaUBO9Ja1zkXZhl0FwAurBwEnj+ViEWOqoJiB5F/6jg1oAc9oEOwFaz/8Nq
AIFqe7eIepT2t1wTL5Zk5srhYE73qJfrV58fARIfr0xUUmAbrBeQAElRPBopH0ca48FUYmU4EG0/
5i3mnGXb2B9T9//YO5MluXF0S7/KtVo30wjOMLvVCw7u9JhDCo0bWigkgSTAESAI8un7eGRVKoIl
D++bZr3rWpSZpJQYJEEM/3/Od4yJHU7O1I7/Q+SCDS2qgPTop8KKjNnz9dBRk/KLMGjC96tzV4lr
SW479Pwid0q9wkptVFI9EFfr+l2gKLKyPi/cgzq7T5h/3YSHYYwyryUxdT7Vbb23mzF7Hi7/P1v8
HyEW8HPZ4tePQleYZJEm3qpKLYfv/3z+e39mi1t++Mdxxce+HPkbOAkc1/z5h1T//IcVkD9cDxAj
4PRB6UVSMK72V7w4+cMmsF6gtg7OEc73WCoAtFEl/p7v/AGhEPrt2AJiuYDu7R//k3zx1xOT9Tyi
UX55/uhe7GLhoxCFbrjIufFvDVjjcQ93OAKGKndn1Oh+tZEC9SF0hYEN7Nitht9+1/QEHf3CLPDA
L3Rvr32VabsgH/moz6mDN+WhXz/ZpixUWrWtUdLhuQDc6dLxlv6Km3FIapTnr52WF4mNXOhsYKEd
w1Ek3it3/aCtkuwcmw0iXgpfJ94qYDuyhbMrnGpIXaCj9mGH3GABceW7F+/97s+Z8VUq+usizK+f
dLOlsbsJNSy4zfOpIFHijtMYC6tv4i7k5ZMtvPIyQOsg02vJRewXHnKDB9mdmR8227pfV98sKfCn
FFSXI/x4g+PvgrCfU5BloeEdICQZS9XksutFUs5zn/YECJbgeAJ7+9Zfz4p/XdvenBG61q1WNEoQ
LNkyHPogo6rukYKF5Clf+ok/U/tdhZMKjVUYsvjta77enPy65mYZ0LSzHYuA/9DzqdnNDSI6u6gV
15AXfX/7ChvN1q9LbOoXaHFZjb3OPNeElZdrP5QZiAHdQxNUc16vRZnVHtcIOVrsBHrYNm9WrXYR
W2+4mFPqo1iKuDJzDfvZt3YIPCR0OROwg6Q489I3i8Kvn/D4Ob/4bC1LdK0M5jp3eA22tqwQ2hd1
cifQi8jd1W4vZl/wC9jTkAVRBOUDtEooRpCBZt2EiIcFOUPxsROwd7kpL+yZODf9OplLd+iXg40N
cMIH1G2AIFVnivWn3ttm/WrkXCkBvXB+LNElNfWH1Jha71s0z95+b889sV87l19PZXOymkrOhFfP
XS60LS7KELu4so2s3Be9udTNgHV5rNDMlrRL13YZD9M4NBe6ga3MNhO5j7DHysqx9G87DtwGUnv4
J9UyL2d9iUSYGntI7ZA2KVY27F1fWJlBS3Dvl6RMiJxIxgUYDJ6DtIOicHbAmbSXnp6Gg+lNnfYQ
5WK3CTESgoGGWPKuTyeGZQIth2uHTdFuZqN7pjB06mlvTjf14q816lVdDuaRnXR9FaZLsI6x3S/n
EJSnZp7tQWUYUYmhi8HjDmu5qwTgjBpzdaLa6aZnzae5GL94qmzTGcL4OGrc5cyL3njrf73ozYzb
W8UUeqMH9HgVAEceoPYN6iYyQz7a4CX8aHQUtgj3RjE5jUJshJKpJ3QvEb6LPOHA+HYOVajqzsxI
J3+czRTcm6jv1s7Hw+4b92pekfUVIxenySGICuHO9S7aiIlswEEndqZuziyCPbKQg8k10KvnfozX
B8h/P5X/IMLpFrv5xiZdzoCgyVv42GOOdl8ysuIDjKluWrXNkC22QuzmDEfcOtJoH0GRcGY1+P1e
Anik15PSseZg6doSeQTbUkJsK0pZJ4bLFp7zFFJdlr39nf9+bKNd/Po6xYLqKjAfIte1afaIaw6w
2NMhtcnw8PYVXpeSfz3JzfQ6CkrXoqc852qq0wJEiRSKYuRJ+mQ6DG5NUFpdyKe3L3biO0IR8/X9
AAtfrkhKY7lppbtbeMDvBQ8tLDyYdTgJZAq1VXmwvP7nNHljGpi6PfMlPcdT/ueUiWr562ujCQ7V
3qCsfQUV+IXsLTexkfzyZUE7+7pH/Tbz3Z6uCWhB477oHWbwmDV0HGj1+N9shR1ZrPDgWerOFb0B
RQPkl9Ffprzy52ZneS3L3aYigEmCyvMNGvzms1eV/Z5ONjxlltNgqza0gxnTygPbMsbRfrkdVEDV
/u3HixIJ7uU397g12DamnuBqg8QWlfPlO3Q5LYsH3PlFAKIR3UmY3mTMZSDCeELJ6RKhN3AKqKkw
UwzqMo69kUIuOqzfY3CwJL+GJhCDr1JFkAgd8WsjxoDHBOKTJ8Q2FY9DU5AptUu3/sIXOX0pbc3S
plTdzp8CBBpiiQFfBW7neo5nFSJ8b2lLiijrogrv7AjFrqSjBRkSHAMhvVyMg6gmvdy4hUCW2Som
ehBosmB7VxFrzURThNCOo7eALALsgPcBJBokrVx3urNQwkVbLGzDWwYOyYLnW9aXFZ2Qe20CiIfj
VjrIPvJG/pNGCOrIFA275moZDPviY9t2WU21iW40bQnChYznJrXfQKTeu6NDYemca/R0ynAIMtgf
2c41HVN71AaCBxd+zwp31q0/LQDgnua6oplToBmVD0vr3g/RyjokHVneFVSW9AFUPJ9kxANQFRcF
oAsRMo3jxaKbxs8+eqpWTJHfWsZyoOuImAN39K+WlSVItcJvOh1ChVxxIaDgEnFrKgJgVoCeZ0Kc
qX6sbdc8uFXDb7nU/QGNSLX3mWOpWI0+3rzQLlCKWvTlEjuoG1W5XCBjhz8G0al40Nrfr7wlnwNb
azeee45ko5kE/DaoQ2pdlMqXPzokRPyE1olejkPYwzvXyzbDHqzLkNaiZWJVoxqSAYkFOil8tBET
MprooYlWvGVQ18S7tgHKAbJ6B9TDoGqCz9YKU0g8So/P8eBS3sehJs3nualaxICslUcyr+dtH5cO
YlZyakr3cw1LQe5GfPyAo379SHgQPDWeBRc5tOsL+qfKDp6or4Evh1DEqLTWjmH3QYW0lgT1/K5M
eB1hP+9wp3sHMU7zkSHQiCWrcFB24cOElCEYDdFjF7z1DoOWzoFbzJp21TyuWdPIAOUp01VX0l+o
G7uW5iMK2pUuUjCb8WRMaU/3nsJ3H7eTPczIi5HO+8mzAAarFJqaMUEgbjr3R9oRBYguGCm9BKlx
OmLgioyQAtXaCO7iNKpxOAWAs16/0MUfhqSka9Ai6dCo90PvtwBleItV7+ypR0hK5JV7z8zTkHgl
GteMYFwnUxFhsAvFfvolCu6x589AkzFS+xlKkcyPw2kdcouCN2Dk0Ne3syLBe1Wa6fNoW7D4WUGH
cYihw1LfuNgMBccQXFmWCGSTTUC/AVjSACQnxhDpnn3703Jl8BQxTVRaQnj4Y1gQV5OQYRqdRA+T
/lBbEiEIUIjQb0pLVSa+dNsfHfPqD1UnkU7O7AWlH+EZ48VQOi0kHsjUPg5gcN+g2Op8Wsw07Rxr
nB7ADO0l6JjMPYCFWfRZ4VsFSdCCvolklDEDi2/cT1P10zAg9eomgmuv9PsLBrDHgyING2NTN8Nj
iOHEY6CWxyF3uqbegfYLe5XoIveLlpMpsxatormxy8OgipHAHUGGPo+M6GKbLbXJlSdCB61+sn7j
oPKofJH1gggR6PyuCrnO6EYi/fVdMQiDWVP1X+BgX5oLuy/sa8gn18MwlSqM3T7sPnoA3Jh4okt0
RQaUSTM+DjuQtecR47yobsiAzxcvcsj9YTZBPPtdNSWUH51AIoRyAfF4mCjUUuV68VQTj4bSH35n
V0XWwKfwhAz6oYeRo/L5oaVm+jbgRNDuoh6TZwzuI8qQEKaL64V2Ci2xAIq1mKu+hnggLLFYMuQ4
z1bvfUFhunnU0AP4sZAOggZpM1R9HMDcN6VS66LAHI45M6kGilA0uyz9K2o8fIdvL4EnNkzPLp8X
p8Vhdid/6kfsT9Uid37rsoMogiXuVrdI377Ecb/wmzV2q0w20LkBctV1ecCXcT9DapGzelnyt/91
59QdbDb8SEfp6Bo6bW6aTiC4jdt7bCcQ4uWzJfGgVXovfDHDRYyUQ5QdvMQUbnAxjdga0q4qd5z4
RRr5E4lrrwMTD6sgnAN19bHXIQAujmpSA9dSXvthHeMVYpWd+XoxoD9+g/6Q9ze36M86nhdvwtQz
LD3oMuQ1ENpX9uqj+1FbFSwent5V60IyWHyOXxuVKNkKuhfFYNBj1U729pN83YT8a2d7rG2+LByE
2MbBkAmIjL/U9m2tveLazH39GSHrcHfMSFSvmMtya2rLfb2yc+EMzokd9bZ4v0CWr0tU8POirofv
tTsrf1chC52U4dxfTW4T+LHPpmKI9dDMH5TvyUeF4wrqkdOi7T0yllwdr1SGFD0R02SGzFWV2GgH
4zcKPXzEyR+mMhL4eskQfsQeLNGAngLGMILgg1IHXyxl9CX6S2BwDZ5bYALxWn3mzZ56rsf7fvFi
W6+vO0yuZQ7TjYNdT3ksFPVCZZOZ4XE3Q+HjnOr0zIshkm6/l7Lu2Jlv78THsTXpwXDTqsDF+YG2
QfMlYGbJFgvxnHVf92ekB6eOdptjwmiQ1jhEssbODe40iLKR4kiwkbWq78ZdwjMP8cSNUPf1Q2Th
ChvTgKziSrveFZMGyp0G22+Q9YMzU+GmD/3XB7BVG7Zw+EKsY0Tu+mu5G+fSS0Tlou69dCRMQyw/
ifHr5Q4wL2SnTh09zNGKhglYVj/e/gQ3Da1fP8JmMoOdUSEjzxb4ylR36Itl2cOcXd7B9FvdD0yh
DY2C7gfElCKRFRqv6xr4wPt1AL5tkZhT+0I0Zw5HJz7LLe23BQoGA1Px3MK2OY6EjbhO20eirIAd
kwChm4XQnf+tmhREpq9fL6phIa8V6/IpQoRWEDBISNwO/eux6N69/WxPjKBoU4JQC+lCIOGORcba
2Q2Mt9jscA3NJbHPDNJTK93mS0cW86qRdNGhqmic2D1yXiVX5IyE7sSHtoVIRMWMWgC45vkA900S
UvrQjchjkmJe4nlh5yCJJ6arrZOh1TOiCnC6z0vTr5mt7PlGMOuaIdzuqrF8FNMWfN7B5GOLo9Gc
fvvtPAsAf7dL2EwjrWkMKWXb5U1hDx95BBkpfPU1TiaW8AAaBG6hjIldw3W4PGdyjqLo3DjkzTom
xWDxKyVGucRFUfGfbdR1HzsPB+FYBnq09nWn+YAN3fFAbS2Yi9dWYMZ3/aHbL30z3/WN0Z9DUxWw
Po6tfXAc9CrSIvQQqegW2G7ubfhvdRJaA8UJIlrGe8L7nsG0Mio/MUrqe4Rw8Y/t0qDr5CESfD0z
L534EMPN1Ad1FbpZgtd50aEIIvja73qp1itXRDKpK15/BoWAnRlkx6/hN68hdF5/iAGkgn0XIS+I
O+sP11XAMxCJ40t9I+D62MtoFl89Fp7rnZ+ac8PNhGcHNWLbkQmdt1N5RSL4A+0OeS19GRVx6CA/
ZZIl3QnKH6HntT7D12bHE1bru7eH3YlJYduz56QQEHdAbuxJVLJqBs5shX7izmlEdaYhc+ISwWZq
G9FyiYxuyxytuOlQVA78cE3VXYqgWc+s8idGyNZltUYtb/rJYrmCVyVm86AzzBH8qh9JfzCDnnAA
9Kynv/XItij2loLSvtCI5Tg7yiSa7eBwjCBJZoOAybcvcWKm2+ony7A1K0RAPG9QcLoja2/FUevy
WCmkfBRKnxt9zwE2vxntW70+QAm+sUZsj0iBvIi6X5BRG3QFrLyet2st17qeIskRcTPdIoSC3kFk
0WQh6fqPE9JUHztEBmMXSX60OGLEbQfFfKTsB5gf21zHgVX0uSgHGZeMf1qrKtitCoIcHJLbBMnq
BnY2xnfWqPZl16Ai1YOgqKHvRN1D89uF+E81SrA44VYKpw+L5rpjbmyHJVhNHTZAQC829y1eLwB2
I5bjeuaXfJJjIqUTpGtQfA1VNexCnEHPDLRTn2uwmaWV6DsoGRycAqIex/267ep4AcAqgUEkSAeB
rkE5OnY+WnOx03BBfIETYErcRthnznunxvpmNuw0VGerS1guwWL8isihFqqXQSTOZJMEuSg4lo+d
p3+8PRI3xJ2/NmRbpRMCTIBRWjjLhQrt6zCQXeYW7Zr3chwPMxJ39yqANqt0pZN6oW7iyqAm2DjQ
2xRVUCTo7n+gQLIlCE0Zk8kfYX+cjZfJxlu/wsYWHVuEdeo7wklxDG9iRA6cswafelSbuZVqKq2w
mlgeGsAuXKe1ER3bLjdr439CgER1vwoUON5+UCdHxqbRtSyM1w2yiXNkvrbAkywSiYFq+RaCb3BZ
6Upf6IDLy1KU5fsZFtRkLWuZDkjPOTNpHIfgb77lrSgZmPeqgn4Ud4v4GZBroONvKnYuqPBUJ8bf
bB8HMIQ1sNgsZ4ShfOuQKu/WeQQXHKswiIzhZW8ZJ3OatT6M/hDGMN4EZ45YJ5aQba65TaBG1D22
MbaPXCOEI7SpzaFan1vwIt5+fyem3G16LopOUA/CTJWHy+J8dgvHXCPS9klGK5wqqJ2cqzdtMKN/
fVBbSFm0tJATBWGZ8xDij4Ga5d6d1+ZyHpVCGlHhABwGX8QsGEF+kqnuW2eysiqoEMMe9DXaGKjt
x9JYYHKy0L1YfKdNJTJK/+az3sxwLmOuAtelzMUISFHhoBxMVkegZeKTj28/61OvczOFAUvTAekx
VbkqOd0ra9JJCZ37rTfBpfb2JU5s4/zNNk7OwjYwAuASCPe4CGcATVeL050DRe4eWfNOwhmZMvSM
+jNXPHVTm8nGatxh7SNV5Xh9KgmMw8GrgJPDC/rmzE7qhPgGzIXXm1PXKKY9QVGhCq3yASXYZg+A
u3MnxrFPFma56TJ0+j2uOwD6XZW5Y0C88Vm07sawnVLjEZ75ofESOGlFegzKACUF426EZfzvfUhb
I/9EBzWjOYTATeOjmotMOYAJwmXXBejywA427N9+wyc+2G0mXxFA7gqqT5WPZPHRTG8W2LUo2ZUo
pyUlMPpnlvwT79U7Li4vqle0aaERG/wK1dtpPQht6tgqqJWNszhniD4xc3vHW3xxiQ7dQAVic5dr
PRfZqqh3rYZ2yd5+UKdu4Pj7L/51EJFMi1Hf5mNQBfERE54VDlaIaEHX/u9dYjNn8KED+ldAv1S3
CE6AIyi8kf16CybhfGZ5PXUTmymD0WWKxkXgJkoa3fagXCW0A1pK6+bcWzg1oDZThoWwPgrX9pFo
XaiPyMtEgpLh5BDYskeOTKEObz+sE7uSbWgJfvTRTNytc+gs3weyvwG4BB6LzhKphiPMBj7zzKd4
6qFtpguQp+d1XnCM8Fr0A5wW6U4AkRFUEcpzmVynBARbBoOCp0DBeVDndQ0d32yZ4sI2QJzVunX2
8yxVMhxbNg7KC1nF4QMbwSK9GJsozEQYnd2Xn3h524yWqET+Yd/iGF12Q2/imUZKJsQn5GsB3lYf
O0s9HrRTACNWjtNjIzvyFZl5fQf/jOc+KcCbLij3jyBGnDkgjRM4RkSMoIDy9lt//kl+sz3bGj87
q/JxvIdm153AbqhX+/3iTejd12bnjHzMlEG5FdJDiHqRHwze24LwdKC9dpRNc+wJ308h3VpuKoHX
OAuvRbc3HD6BgBftle+UsW4Kk0F7uaYNoiqymtVdPPHycpzl1aAbCQk+MF+Tx2J4rNYrvbDgU1BG
et8wl+8mNl7iDQ57rSyaehXy24wtUzKemyNOrMjbDCjRD7XTEwwU9P+dQ01ANRtpDd2tPeKwuDo/
rRUGTKS30jMTt/eMVPzdI9/MfFBqlnAclHU+r9SG4HnqokvETtldLLAJW1NjT2zvRyKgyNWxmmtS
dXpC4R71vcz1qyrF8RGSFMSEY5tZYaUlAKj0WFGBAG7jEUGiF2i+6cTxrR1ADvB91i2ebWIxMX9F
sJIbxrqzir3ikTw4Fc4FcYMa7PdSF+ORqTeOd/5g6VvImlxEdhJzB1+3/70c2pKk0tYCRlJZBdcz
2tAIbFByKpPadYrbBjiSLtUWnd8xtFY1mBhBN+0s9oQuadslzVI4N60iFbQfDUcPAliSCyQg93VK
VzWw2HchVgLkAwr1Cu1Dk5GKI7RsiUKRTwg+R8Y5wHMipQvhYVYAPujGyGVufgQo5KQm9K0wrYwr
v4zarh4jFUFIaQ0jRT8CHM8FP9paPNpkMiDINe9UUM4X/oL+qiT0tmcaAKh1cVjsjSWidPUSWOgs
INjuqgMmB+58u/R0XFCJfjzur/o+CUGu4E4u/CRwJ/DvIJIZdwFs7Y9gy0j0NYsaUj0faVZl5rYe
+eyrwbkQZTtkZRnJAaaOFqUKQIGAGOTzPJIkQvx57lq4nWqeuhAeK4Y+Q4PZAIbfYqrdBLVy8wO2
YKXfQTk5vKvDWqNVHlHEh0PkQp+GQgo3WX0qcgaPZpe2JEB8DirFDewnLhvnG0Ut8b3tR/8zKOgw
vyDLLgQPcvXqj1Fd2VUMfDj/NFelDzLXHJkindY5+qA6ZYCzWFn/rZ4WfCorF2sHteKiD8TU7hTb
6KYn0CQMzg4SnQlDenUCtCnRhRcxBuT8eQHAgF1UREcfeqeoflqQPlX7Vjaw6IeNLHKjEJaYyBFZ
wLGHZHhsDma3htwh8gsRB0xN3h4UvPkBJ44WGib4k+sdTiT+CoVw45k9h1sNoE7tOllfM89L/DKs
rpEBshKc1Gb7fmblGiZdoKIY2SjlB+YS/AcRaWGPsHtjuwe9rjaiFBcm2qxrKNRbg7Tab5XyAliI
JkW/ziHdFRHq3klv2uUuosvCAW6k4V4DYOMmYB/MSR1IDRc2EfJqFv0CfIs1Dl8WXbFHaa/VztKi
PlaxyjpxAmnTC412GvJPYZ/LerDiocwA5hwQVlQ67qeQ9VGO7R06XxFyXkE6HPujn2jyvG+0LqcP
ViFBTsZXEV7UDjEm4W1rS8St2fVt0PnTZwAb9CVajiMc3hFoi7CQM/oeLj1kD009+qFobdOxfodK
c7dva8t/0sHSpxgL4J1ORbOi1seH6sPUFuH3bvJBQSB1Y/BIqJQsq1TbQSU9oFOwU7RfGWbtor9m
s6n4zkX44j3zW3tJYLeC12Dl8KXHYzROsAfC6sBiRIAir8GeZv5gDQZiMFRvmg+QRFvILOFl9C0i
HU6aPPCGFVaFoz5H+p5/u0ZHET8idQOR1qEq9hDLjWVmUUDLdwOKiTeiMVzHyGdAdCGnK8FU02sL
7hIhISebxGJli2v1JEXcTdtl3RqpnWcX/QMsM5B7azu84u7Mo11JG/Vda+LTGCEC626pKEiUM5nR
BPE8KeLVA+80dmqMBqo06uSumq+1J6Mqxr8XJY4pWD4WsnYupmntvQy3DtlgX47iO9Aa85Q2M5l2
MMr5X6g32pi6uFrwhAato4PrQR8VN9LHHWD46kvYERliGsjq39oApbGYjmo+NIj2qeKIVv49vvoB
EsISdvqkwUheUtBV56Rb22ncM1Txv/m+vkbc2UdmBxX8//DxXRrHYj8a/H2MBIh54oC01a3XhO5T
UTJYJXTd94DYBo5/YJDXhzu3xDyV0bVCB7aFPfG+N5JXu84+Vj2NANYlGLCgIm9h0gW2Ogp9AwkM
IGiiNUPvvXlG0w6h/blYZkfkqiluh8oNbxtXkweEEXfvVliOu3hwesBFJwDLoRNA8aeA9qr1rgS6
bRjo/VzcGVv4HqzRPfkSdnTqMh/ME+C+i+FWFo66NtXyAYLFo2yC1u2DxVerhq6ylN+FCbolkRB2
ddB88+arAPoJ8aUVX0hSF954gQpjsyYEQzZd+s6aY1NFtpU6ik/voEib35U1NV9Z58llH6ljFHvA
fWR1IUZ3XrD3FHSJsaTbaE91zM5bPALw1kT7zVSjfli7trnpXaE8SMUYEpbbdh6q1FgF8nMCDJzc
7uSC8CzeIfPLDg1SX6pqqtx9D0PaE7I16RdsDEYnbqA37iGzkwUUh/ro/odeF+5fG5lOCoKLsDh4
U4tiHzq60xX62j6QodLdo3puxRCsXVVATbex8R357n9RjYGBXUO0R4otEts9EFTi0mr7T29vQU/s
wJ51zi8OgiCXBnKCp3lfR5isSEWevFnIW9B/7UPDCg/NLaw0MBHTM/WKE+ePZ8HLiwti6jSgDeGC
WI/6ew4h8E+cc4NDKKqnt2/pVFXS2RydZ7ikS2Cl6T7UqIq1rmunXQOwVlAR+U0FIRrQSou0b+SY
V5Abpkp05tuZi584tz8rsl7cnw2VKOISsYfSZH54Bj0uuoSZBXhb5BTZGlErfpVZDGPbwax8EMNs
X87DHGW9x9vUlcIC40A/vv3jnHq9m0O4WR1w3fUc7O25w7LDdLAb11be0Krs9hAugnFiV9OOYZNy
5oonDl3PPYMX949lU/HA4TBKWDX/6MAnlLqNwZ4DE9YBqn3zN8fR5mROutlGZM8c7n3ltRnIpuIa
e0ud9g5yMt5+eKeG6qZ6t4qi52MfRvsVYLFrRYNbYRZIXIv1nLrm1BU2h3FZN8S10DzaB5H1QdWu
e1cLUIsDf7HPFBZOvI4t6g24a4GemYcGAMLHjhDv5rIzHdnBFdrtyQRkw9vP6kQBY8vzKUbXk31p
rD3j5WccYg8WmaE1bsrvoPQvBx6o8Iwq5rnI9psT3DaSKRjFeKSGlXmBMLNkQLbeXUhHfYtOUwB6
vQxyN5igTpV1ew0Pmpt0IyPAMCD/28Xi8ZEK+rMB0yPtKsWvdGHIx7qZXXh8EEbn4GSURQzqBa+z
lpRNqsmgiQ4yR1TBnatMv6tC9FoD1KWhWGvDw2zVYwJMe5NZ6ELuBoJ4bNCRxS1bSbV3w55fw4eO
Huq0zFfa6k1WhnZzaARHe1hUWFVb4L3aGXl0HFL1NJwglcBJVEFPCG7G26/nVCfqPwiODAxQ6H+t
/RAAtk2wz8w6I8oUJkYJQzxgRC2QvKni3LqQlbLflYRgQwae2ZkB8pzx+LvXtjl4c4cNzlg0xV7P
krppRFZxiy6hCwAq3BT7kASDk0ZKUAK1oZSP2tEgk5lg2kddr3GCWDhJkT7g39Aa9ekzP9aJ6Xqb
SOmWTCrPmkvgM0BqaCusSdBynguFOfF9u5vpF7QWiwIlx3IfLgHwf0qKU/aidjgEn5M5wL/+2xaf
u6mCIkm6KxHXwPPRdWmKl7rseoYCO3VD9lSM0Od29TrDWzusWdcW7MsUQHFcG7uOHWddLoSDg10R
jWy/zgpOTEmL64JN1Q7FCngyGb3rPCHuueqeRp9WuzMD8sSE4R5v5+U60RWsnQT6PWuxqmyGbC9p
NJ93f9qwEcVyN7rBk4kG90osnp/TCq0Zp7I9rNsRvXMJNTeQyOLTKzz63it9P3YkJWdS0k5Mm0eQ
wMufLmJg4q4UD7WI+hD44QliC9RKE4eu8LchmuBMCfvUU9gsAJzZDWcgn+xLutwhEKPbcyqnGBDF
IsZL3K8Mroa3n/iJW9rCaZpII4+lc4q9PRp9tUAXluCsOO8QpwPfIcwefz66/xeAC/1jVNP447+u
H3v5X7up/f6oqq797+Olnrp+GStWqv/9+pfyz1+zH136qB5f/SJ7JkrcTz/G5d0PCQDRvzkPx//y
//YP/8WleFj6H//8x1M3ter4rzH8WC+RFbAhvXj4x3//X3/v5rHB37t7HB/Z9Lj8x1/5N+bC+wOp
tBQdBOCLAMc8zsr/xlw4fwTohQeIoMafgHOB7+PfmAtC/wD21yPHnLQ///AX5sIJ/0DEErSi+B/+
H32B/wnm4vW8hewVwDKO4TBHigtSArcyrYV3kTMHjGcuE+9b+MLiAGIqFEbZOZ74768UhKDgItUO
ySmvPzhP84BYXs0zdMCXm36y/Tv4gj0sUqjkvXgHd38uNS+5E7+7FKC+QNPiCR4TqV5fykGshHIU
bgoipbsSLobEIv67YSzObFBef2h/PjxwkxEbGuFQh2f4+jqIKAe1goO8yY0jBU7iNQ4jTkku0RGG
eB+cpU9v39jrSeRfFzxm7WJ6AO1uK+bVKLdVHrSP2LCM4pZ20Ve4DcdrK3K9HS+pBaqkPEcRRObP
66UTl0UqEtBoFHAfEPaBvnt9n0UjB4tKt8zgJw/vLKBFfrT9ggQeDsGAi1Lre236+WY57qxcJXvk
iUbiwsBJclOEE+BSyJRJ/Z43nyipJFCr43yhQzu4W0sonr0GrsVymcYDhXUsJywI39eoEMbAcFax
lBJxI2uD1QGnesxhvRbRRWA6/kWgrZ+FTokoED60nUxG3qvU1tiDICfWkM8FIBSo5/LwC1gszb6E
LdKL5Syt20jjRF/YhffVw6urYKCAU6IZOZSmwAotV2HRqMewE99LrusEeX03WoZwiTpUJ5DjU4g0
XFXjeYQhihQ+NjSoCSGpcYTVm0CsAt269Yl4ZXTjh8OckQY0jCCYkEeIgrf52Ia+3IPdVN3yOXJi
0QfVwUMdPff/D3vnsSw5cm3ZHyJoDg1MIULH1XnVBJYSWjoAB/Bpb9o/1iuKfNZkkv3K2OOeVqVl
JCIc7n7O2XttAbe17Y1D0qubJ3eW6atwWv3rwE3juRtv7HGx4MEO6pWADxp2KPGUV+0ABU/ELmPb
C6p6niMNpXIW+DmWq7AyCtLtC9GPtImWigLZF2GCE/SSVXZLFN0kyqisteGd2UP5pFuVenGzTj96
a2FHhrZBJBsa45uzmUz4cjLDZZPm0MuSXLssRuqBVxE2eSje9D11Vg2ebaK/aGZ3O1PbxM5J/auL
i9MyqJvrKjkOtHViY8MinQy+PGVMou6LakgfxqpPjrqLlz3Q+Y+HqQaLH3IZrKKhXe1diVzH4Sqz
JISvG/Opwwj4vNZ27wSQ9JVOnE3tnsbCzj5SnbyvYPMSJFczxFlQM8sOUap5ArbefDVSCYO7HQvj
+4w1eQrKWk4HlSDlCG7RlEFlDN5Bz/MC+pkc1nhi5BZZNXAL0eb3uXQ3Ttdt+nED15zqBTYvM1zF
zNg0B/1pFOPwcxJCnoskdRgm8+VutmXucrn1IMqwCc5B05MI3xkFXdVq7N97Z06PDvxMuuZzFk++
lrmROTHZq+CPMujLt8hcZ4WlVbdfRzW3D3TrGHWkTQnItEveiPwoQkAwmGStWpyozcpXYmg2L+j7
6nPVmL72rdtRdng/R71pdmOTu+966+iR7YzrS+7X6VMz287FmS3/S1KTZBOkjreXNMxOPuCKK+Mp
bwGWoosv5paJ+8nskjudWCNMYluzPGfk3kQ00JIfOWf+/WI3Rbitbnn286V8BIIj3z28iiNW166v
Yo1/hvyuZVZHVPjq18VhbFbR7gAFjyJyuaCNM9ONmx1iKMFc7+mH9j3+SWepH2dhFFnUT1ovfjTk
KFU7c56nZN9svdfsExsxfWD6ZtteM0Rdh9KUfvGlLGH7BelaiR9yhni4W4VK1zjNddExGcDceuVI
4fve0qX0wmQdrc+t15wxWowbWhnN8TRGWlJa6kTsOUQYXBsPAqiQW5BVtK8MK2XcjRVPRZuPzfbQ
YBKvv9LonV7yuSWQy+ba6cY3utkV1oS8JWpZtTpltkraU4O75K2psXHtdcdciOMD1hhQL9l4tAy5
fJ9EoW20EqX5qgBqu6fSzcZfdSfXZwKhM/OlKBOK26Ymni90a2PLjoOmlVZUuzXQl6zApxxxI6ie
mF16gZYnX5D/D3tBd4qi19LCRI4XG/E9rey2pcp2GU+NA8LWOSF+ync7qJTqlHqUwkzMQh3Ewas5
5wOqoqL4ZWUrmbzgnoO198EssZwW/mBH5oaFqHSf2uZpaLwkpOMoztrksF/wfRy1WfuJ2XC+9JbW
PdxYkqGoJoYoJA4eaAbTZV/n55Ll1Y4iVOQoHgSft9eXm0Ex81/kJO+xNx4SUrpJTNA8sat7ue9S
52S4Sx95zQSFN7H0e6Tur8DjwmbL9pxAgKGGs0t8lpNpx7pzz9VSvSrVv9ttn++XZP1u9/pXc+6D
YrT2+jBfdKf74ols/sI5tO9X5yCctDo6A81IetFTMCnMs4mh0iBNpyPsxf1GMzSYne2VlLtMYM4m
tc7dvlb5cGnL8sopuR/94RcChX1rWvcWYUF11T23ffXYmEDLYe/tlWPuczebPif2hqDOEup6l74q
U62gbKR1NzfJr8xSL5jq712dReI3j50BesY1hrjN/LcB+EHoJ2uLejmpd6mUj17HOpq3gyt6VKr9
Pll7lI9F9n0RzMenNUj9n1PHhKS3/Sjbqld0FWNQ2TNbZlWMkBepLRMTp3Zzse3lI3fcg2nZ4Qz1
22zZd0s9roqaicH4dZj5F2/6JSvXewwkpyGTN1+Kzn2z2/gT/U6SJU9s3v0oFaZ/4dylrcG5b05X
G+Tbs+UCwUds3c/LS52qMnQwwF97LznUcEv5xusDjtbd2mGxd6v1A1t3x5SwOkEyjS2y1wJDZw0n
rWaEirI6Usy+9tPSt1G6aEBTGuWEuqJ4bj3M6a4N+cAfwtariOJ1jX2LqiUo1uFBy4r+TfdmL+xM
qLATlApztlAVJovZXqptygKjtwhWm/KThYYgKvpsxLVTveQ2V0NRNldn0NJ9WTW7acuPYvPOtsy+
Vm35ozFF/5RZaby6kBcswzgVTsobhUwCPeizX3vntU/N+0IrGowICOT5AB6+aGKXoO9uMMUOMTBx
LIv3tibrT6truaDYzhRO7W3cT6xIuEmFsHTU3UdSZbq7XBR1VNEkD4QY7roOBM/ia7hSxs4/+q39
LrWCr0yuZ98tkp1TiWO/1WKfduP4NA9TsmvbHgyelhz8zVBfDW3Jrj042RM9sYckbw6rSKbQGozt
WpK/3Htae8jVdhzwNKIs0D5NzvoDXZM5qD39Om+kSizwxgb4KoFvFXBDhIdIo7ujxSLfmS+YoYIk
ToyfsV8TBSdCEnU45e90ceVuWOhRMpXnz6DPWLzlUc75a6urp9qzzr6STPKMNmNxJ/tOGcad7mpX
Zs6wEpwRs9+YPS+ruNPN+WjWHeFS62nK5YVsEqb5DHjBmWWN2kPnvdLl2mIPNi+xkGDthkO7qPu2
t5vdOhkXy15eulX/BQP8AH3rqc8SojicJ3IL7tJyuLhV9lD600wG7RTr63aTQaAlydfluyPyaGVy
apXe0R+Hg1TFfuuti8briqAPbaUsr22W3lVFWew8L79rZ/2bCe1/m3JGwwXjdzxjga55n7rVP6Ur
WS5A0+8LUvxIp92B5ITsW5XMuupIzzbt4ojmZdzEN4YFImiqOcq0JY9u1keWrMpO0mRaOfDgqeeX
UFiWNXAqPMuZItRx5XvhXNouzJYvW8G7jlmAvbDVCsi0tvnk9iMIgkUnB2zSD2OpjeFCdlfQdRiZ
x25yA78zvmhSPzZMyGMxbG5Qi3k9+soyQm0wfgiPH7G8qWI0ayESVvveVRY0+XRyTjioBZui/FK1
1nOTTRqy05kOmAIfIiHjZ8FgDvmjPdyG2wam6ZTmWFi2THInb/4+p20SNnN3nRylnXKlxQiTbkvF
f5dV87kMTeTKYnveFubPoF7o4Lq3GOdxI1dYoUBl4PRmj/PKX6k+mLhe64rzxnVo+OpMmwH7SP1g
bZgjx0UWP4zZ/WaM1X6VGrHM7deE7my8oPJhm4rh6RP8kELn75wSubijb7uCcKXd4DGfJrLmeWjB
B6L/OfL8PIrT3BV597NaJEHP5OTOzk1r0ZtwK4EhMhZCEbZA4LuKwncDuyZxmOBQeU5mCYtvXLQj
DB1ZBIneNgenKJt9uzmFiBrRFdxZ0z7Se+QnZrv+rLepi0oac8zdphvNpmtonff9noRKu4kgy+A5
l2J5xWaxnGSKygH6VvkC3eJOwragkz7UzxsxxNBgNFBoWWJcapqP1FmjM72KxtXDsuZ+LCDkfSMf
xEtDo870uDZb7xkjGTeAlJrv9i6y6tI0DemxtD91YJ0Xrcvt1zm1/V8u6p09eGoMR07NuHaF1hl6
WQkL1ru53lIiQ58yIFxfS1Eth8Eyr8Afsp0SXnlHYzT/WUybO0amL51PzfG1cLJuPlCda3U4pkk5
3rA7x8bLML1mUqzHfNL7NigWg3kSAwUZpHptXLJkKU4AoXLiHfo+aoAdPCSeM+9IdV/uiJken8dR
2vcmns7rUPofMCiakAa99TMBoZ9gqBkpb5zUCdOSNdr6Y3sZ2AX31tjezG6l8zysTRELmBZ34y17
uzUItU76oY86rV8ZANrzfZNbzus6yw1zDqj1IFk7eXXAkp0lQ9OJvD6ZPHY+ARQlotTQTHJeJ8Ar
b/maGedG0/VHmgNohvzMLK8oy/IXLS25/iZCqD4s7aTcsWLd75autQiDWu9tYRX+ct1piOdCGd8W
36wuAsFmSH+6O2f1kMPxwVk+BchrZMa6VuQ/2bz7J8Ra6Z5hpnvorWS82slYxVUufk6yd3cp9BAm
Gpn3UiyLed/7ev+sNoPcZqm4ntVEmNhbAunN+zEPekLiBOeQ3Hx+6MUYokx07Xq20216Guz61tVw
i6XfIxkhHH25/VKn3Eo1lfKCZdyaENoL1u16EbVhWt6vBpGA18aezXJ4cDNjXaersPpcV1HvbGWB
zGoEsDoGK2QfMyaXiPFRpRIHREPlVshfFk2/ygHu6YNTevrbSDgp+TAIvKxgttr0qbbWCyM9Ntda
yaPI0hkpK9Sj/Wj03luz2ibFFlm9VqIw0LlOGzv867mIZuauSQZjp+tVf+k8I4ud3JMRRkwRt2s/
xcge11iHxrWf4EvsdN9Rh3kSXE+2OR5MciP5O6JWdc2urBuXFkxhwdwyx4g+oXeBiu4F1pQ89Irb
ko4sCYmtv+xbDn58pIVxA2vxc5XdvOdRl1Nped2ekv95nRdwTanyjsmKHn0e+7gYVXot5PJhedtP
J0dhv2r4CWdz1GKgVuYp65I9CcNPXkmRY5jilGJZRgCezpclXceo2nR7tyxIkWZYPScovcO1Gz21
JzatOmerVTGTRvisrab5nvjMGnif9ymRa5El8mbXVs4U415emZpYL4nBJXi15W4iTJqKwiDJslv8
LETx5JxHo/FC29bm61C73S5BdXwcWxtMUJ0YnJXbot1NdewoT4cS3GqRix4NoNn2DX4NK89aRAif
y9mtOnKAYDWmOqwz59G2rPNgr07sIc7l3wMjdvVBsLOO+qD1W5IzPXEEeeVeeJUXDkwXpWlJHpVR
Ztb90HV3Sw6SIXPEuEutxT/1vtLXgCZW8SbbGjKX7FJ1BOP2rWulEznVWEJG1edYemW7X9beii2Z
AncSZo0oUn7N163ZIThinJV7pFskaX7MNq+/79vpqUhTJ3KH9HUWyGzcVZXx0K+fy9gTSycIoSYB
CMdmodxDujhrbPQ+p/Usdm1NG2JudPN9rZt+l9wGOwt9ApSV5h2tzvUOO7eMqCrriBJjOttMSEMT
1jJXItvGm2xYQcuNg+AvFmYqyiQY4PYGbqolZwq1r8Iofw34WTOPrRlvVXVXLKt3zf3kHnMO5cRg
zB+mrxVHf82WKiC68BeqdAArN07UF3BkE72z9LEjxuXiaZC/iI72d7NgEE2QlvjQ2ZiPXSkGUqt6
98oWT2I6DJADZUwVcxBMAS2WChpIbsTr4NpgY+2b20hf3jfaq7F0vPVCH7y+Lxa1UugUzTctSdQj
CZJkM0OALSDMNWXceXpyTHj4WHbLFvfGCLafFn5ynOqsPhkCZKkYmOH6nV1U4TpofQiHXXzx+onD
UjOdOK+b6bnBzHumFu/idkA1nmrQBXD09tdCNf4RQ4uOBnQraGwWIJyQ1fkdQtDaS+40h4hB2fev
61RuxzUpzXCG0xja5oBg0SAGPFXVVwPtZchxwXpD4bZZ5p2eduIehoBgX/K5lbl9UyxkTjEHj8rV
d18NcJgR9CJyHPxBO5m+g6gPMA1NiPZL2dFm3/AhJy3Bf0nRWlwWNZLTE8uI1sX0wPpv7yyH4iCH
7SbuK9ATFxiAAmPmCprxegT2zEqxuChL/bO2ADCZo07T2dR6yEftg7PMWJO92ttNJf36Qs+YpHqd
84Bvt76zBvMObVYlgw2hdOTn+Ly1Nv8yVvoXHSQbrc+MQp7kY+SrvR0kzcAuwZLwBl8E5lyG5ui8
9tDMAgg4XGG2HWBORIbN0Z+a2Fq6D7fwDkViPpir94k/4htXKZsrLuBfNELjfWYtP6xus3aFJes4
sVzKDim/Zalidg+KGIYXRV4vxqM+KPuBd264kvo5XgaO+ENd6DLq0JMdsj5dYqdD5J/mJIw8QK4r
T6vKr3a+vpn9+lUjt4uKTa3PzSbkk6VocPRjCj6qGmrkEKNx3024jQPocF6AbBI/Qq7OkzGpXWM3
/lsi1+UNGCZ1lOlpV9x916nKrcDtljEgsiMPgbE9O7P3StLludXLalehQq5KmxOOxE7wYv1H46x9
ZCRq383LycUgyaUhoqF7WV3L++xXztEyExH11GF2p2c15PG4eFFdbk9OV3UhHfidXdAKyUV7BRto
cPdFZGUXI+rbPH9Ug4xogEdgBaPWZi0W0IdVkx/dxb5zc//dH8S5UHbYWQbD2OKU9tbB2+qXxRLe
rsrrEPnUYWrZL/38UWrTy5x1X4ZmCofWO9BT3WWwlybaIX49n1KZR6TL71Si/xwZEEgIOqsjHxpt
sz8NAxAomplK57CFhBgZvRa36RDLdt3eCrc+bKRK2BnhRRCbOi7qhDYCTuTtbfyz6eq7OpkBA84e
QuclZGWgizZ3PrlyHVCFLB8+4KEgxaQ0vpU2W3pC3B7WdgftCwM2mfEfc40+rMSBhD+/GwziQYTh
n1afIM4OKb1vxJU1sYq2CDkB5NWOCy0sEJfOv2NwvrkuxMCF0XX9oza7/m6pfXlQRhtxapyUobp3
ZZqn2h722ayOVsapnifLMU3NKGtxIxHyEdDcvYxts6cwZa0m5qVBU0vDIFwyGc78S8u0/eiKIUqL
IuT8iOqme2Aa+u5qbINeyqEtnEttN0+NpIHkC/hA+BwDzFo7t9WZCpDqUE9h4TqXxSUXycFpOlUP
pklyTUrQaJUxNxq9neaXzYWv8urbycs4DtwyvpvKuMg836GpfrCUde6LqYxkJV+cpHpYvYzu8sJf
QveZYsc3Ziw06SWFNQARs35Gmn2tVrpfnOjmaERbX9+ABQKxqTIf0wxb7eZ/YhRAs4ooj8OD/qh2
WIwiNs3NQDC6XMpBXqXXsV94V23qzlCRo8rmXdbaY5NQ9k+8Y/7C4C/oFGR9TvnHrkov5lx8Kjk9
rGmTM0IYT0axhZlue0801leuAVXUJtMYO7ZzhZqLK0G7NTDB1TbtvDyS2k1b2y45EMbigQP/sXLG
68CVchMlDQSD1hpPX87o3kk4PGMJeYLZNwWDO5+7SuIUoBELJXCfgy7pLP281FMTSgU4hrbTA27E
iwURIXRS9TTb63NWJZFbGJBNcek0plTxZA7EP/vspomGPjbDIrkbc3HIM/wVROKcqG1jp7A+TS8B
71pOH601vQ4WW6dWobcppXu2jNWNCCP+IdTE6TL9WrLlOKjiaLV+tDT5x0ygJxOjL4bdeHTep8/K
nM9b6flHZhEvFrtWx2yQGSd6wOwbEcOnbMaLUDgPq18cUi9hu2TYo+d+Fg2Jv3P14UkR6xgaygdY
mS/n3tKPdlnvE9/+4m3avWtwT241coplaj1PeSPDBNWylVZXNdc/C3g+S2/su0W7953sqy9nLaTv
ckwsCr9bKdfy6Epr76lNIlOUZ7vKzom/PJVO/zSRVR5mtjw1nbzj/Ptsc2B/ju59qdJs2dfGyP3J
hWnJVDCst+beHcrLgP56n2jbGxPsQNXLGeX6Pb6ZjboiERd8PfmznlKHa6Bu77aNqZwiAIybxmxM
z1tev5SFWsIMAm1cCi1dkUEPlF1Woh9dHw2ULsr1AmFqDip/u+sGUB6e5L3g/aiOcu3dfbpYHr4B
syO51dW/rLe5IKhyOvS6N65AcEaQvotFkP1EriWODPB7iuvsuwY6Z2PR+ds5F6Z+NciXD8tRVv2u
BUcZ68NwuwJ5zo5BMkPkvrpBq6vsuYaA9a00jeKhWgm/w6iw9sB/ExFNOcGZ85rbD6ab4TdYcz8F
yFSKnzNx3WWA0nFiI0ryIkwTOES9yL5V2ULOe5KTboL8Kp0+NNWvnJCqVQ9QSzuFacObOKxAxkLT
zL/hJYXzWTfDY8/08NCWhvts5v725mg23lYI7Xea3+vYuCoqZj9PyXWdLQF9n3xyWofmR6Jl4lPR
ST60qvKXwEa+ih2KRL+CMVwV5ynIb0It613i5uqp55eJV643cdJJLlUGZ1hD8OpXv3fRQsptQnw3
LiFTdZP7OBg7pxiXsz0t5o5xgsHFLvGfMAXBBBWSurHicpEHo2aYO50uCRv7rK7WbODtWW2H36gx
1GvVJAuGxtk9zbbyvmawbHa2QReURDcr8DwEvMqqli9iGotAmenPFJtc1K5rDjZbcQAQo9wdpNFM
J+9mWFS5/FFk2ac72uN9TvcgJk6pf5lqS0yB1coZLmjZHtdtKp8Hm8Zqp3KaMvRVo23Q9dBt7SYk
QO1Z1HR+EjZKhpI0UG13+9YwG8SR5/vquGiy2ndyZP8Rm7tzvb479+3Q8AKxtfWpIMpRv2vpue8W
2m5PBHyV53y09wgTHhkNmU9ZvXEPBlEpY4GqJ1q8polnbttvi1ywkON8iQ05Nrgrbc5/O61oqOfr
HI+0UCPDpNU0k7T80OeJd01aV7sD2NU6gTsvLQm0AFY4Qefq3lgVI7PGSs/WsCjODpXcThMUFwEm
n+kul6YJcUUvzklmFXCl3M9+MPod/R+5S0un2nN38kPNtWs8My0H+wRg707MbpuzAiTDphLe1An7
kf/sjyVOEDm18semJ7gi02mod72rpnuvEzXlmoOVbtqMaT8rf+PSz/WNEt+19pslh5FrQcEwfciw
rAFIN61rMizWSaK/PVllR55m229wV52sK+ddTfzFAXztPER+WiTc/Y3BetG71OgiKMJbyMSQDsCY
bv59XU+YpghCXrkxjuvdUuKGW/V0fNelXh/KOc/IHVHYFsfRvuYM6vg7NeeuS6Qb2RDW+E7XGsJf
0RrBX7YGxU436bQSfGPFxeSlwkjYrxNKibZK9Hcf4mL2brouljCQ0mB/XOdmZfvLmBGa2zOKjNMZ
gRXjDQzEzMbGXtwB25bj/i9lXWL2NmlUdAV5R0GW81nhyhpfQuhL2WuaAJre/aEV+v/qvH8IlEKr
9A8Cqn9V5/0c/td//bM0jz//d2me4/31Fozu2bpD9f63KKm/S/M8/a8mAQK+79jEDpr6zeLx39I8
8VdEeS65VOSOkTSFuIz/Kf8eQaV7fwXPIQzEefpN0ocY/7+liX+XraFqRPOIqPHfyNh+k10xJRUk
41n6LdgUd9nvEKbMTijYhyKNe7FRlrf2ticH+s+IL/9sHHH+9imoDxn5exZyiN9EbAPjr7YH30jH
onvSCm/f+fnXbHGv0Jb9KC/nB81sf/3Dz/Bvnuw3Hdsfn0kyre06JE66+u9K1cbrmobhLzDqBLuF
wIH1lHpTcrHl9nWZZ/O6NIbxJ8L430SBf3ymh7bD8UyE7frvyAI1lunKcaHRE8/fdD8bT5VMt8C3
zepvb97/9Xf7d98orTxHWAbCOULR/1kup7d27qbeSD96keq1bbCwmamo7hR0c+YliX4whRp39MGq
P/GA/Msz8nmGxfTKIHQZyd5vvyXSZdMuLaOn4e7NjEmsUX+uW7JPozIxsLP9z7/iv6xP3h0bMaeO
xNJk7PLbc9qyZ7iqW8CgmJSHXS7ZwXUq+P+HT+GTXNRs6B7Fb2LO8QZKrgpniKdqSa7kWmWRlhld
/J99im27hkt0rWuTNUop/dunmE1H9HOeDHGFAOnBnw1tR05q8yff2O+/z+1TPN41j8BLm43nt0/p
9MyShFPKeBo3ro21rp5bM3FOXa8n+//4gVw+RreETc8M7eY/L8LSRGegQbGJV4p7grkwXXJ9/jMu
8e9LgAfy/kgV53vzbN/+7YGGdakmD5Y+dmo6HRqXOpis25/F2vzbT/EFEmquCLp923H/UauPkJ3b
ctfLWHGth22ARK6eGMH8Z98YGwN7PVugz8bOLfM3letKZFJfD8US9z2FXpF0iw51UeutP9kebq/F
/7HHOKaDftcj99DgbLE8BsD//DT8CMMML0nErpC4McQiD4Ymyo/U8mhne6XVPPzPD/abJYhP9FkF
tMs4mVhzvve7E6NuQSuCWIxzGNtB1WOXnHQNu6QhipPldF9TCz7Wxk0mXikliRYEA+oii/uTJ9fF
H16Vf3x41+Y0vZ2Owra4Bv9OPJaWu83uXM+xSomEDVsJFyfQ5s2lsw5Ir0Md1+mYhyyUnsZOlYNf
v94u7d4j4+V0pc5X6c9VYAU/MXRe5LVflNrebYO9DhsLw9kT+L+MtpVZD2zvk1JuHjJ+HJ605QaP
M8gkSKl5rG04VIXqHiQxI/OuUd1wEe0NmLKY2eIhD+nKFxKrrfqQOUAq9jlkBOS7a+5lEV00Y2SA
NTluJLoso0KAug69Q6n1h0yGYoux5m/We6r3Endt5tT5mQxGq6RVoKGiIdJ4OU+FrXzAlmM9hzTq
FBf8tdvWO72kn6udDbMcvYtrrSWgK6JELm3ebhoFdeP1obRF+wUvOSzSXMgu9hs7meICcfi5IMet
iMq0LF86n/IlIE9EXhubGhGsbUcIauPVtQvY4PbiOmXuFjQck0GE26STmEd3QTJDrsbaCMbFwWVt
qsl9k+6AKM0wRnJTmQ4IpjF6RkceLr39UFrga0J30KyzxXnnBSb1WBEJrJu7VpNZGjapaWRR7feg
oszcsKdAIge0gWcY20JhtLhPonYbhurL7W8R5eINscbTQ4gZaLUIK2fsM8tEfi/GXm1hXmcTUcti
ST8zXfpPyErNTxKXyTkjd2gGR2CVFXNtSwkFxdjQuyAvdIUSqOvUh0y75ddmNZzPsHHep94avuZC
AEGtc0UDNWkx74cyWZx3CzQQUuzEhwbYWdK93JJXyoAWg3YvUEN+L9FmZYeCuNJtNzrwqsKWOUYf
G2CcTym1D5Wt67Akk5bFjQoskztzbXPahAZ6bi11xd3QO8OrbDBJ7c3ZSREHE1EiGCUl+Iy7zAGA
aoAuiYA/J3bQLXNeRvOY1XutLNzPMc27d61enTdldktVP3izU3jtoy+IELlOvt5OUzySFrHPmevr
YZ4Z/hM/mWHRKVdaHpdcjlRApIf/CvCsU3Gt/YHWAPVZnD0Nbct+cB3mguVQIh7IR68HB13avR4l
k2Q0qlLbvbfKhG5INVi5BlpkNbZLmqUFaq4BkHvyUXrbcJ+mZM3w26TOj82oupduXBCqy21cROD5
armVtv38qanJ1uKmQ6C24m5DmTK4tD3pODTPmaKpE2RJ0t23rUHSUTfqDCMNhNCoUfVsfnGngn7E
4BX+S5mpyj4u5lTeZUNtETNUW2a/qyoc+1eT9JsPbZv7JNDHRRdnNNcQWLTBMcw40UYg+9NG4GyU
kc9+Nepa/+nm3eZFk+UmJ+UYRnWLelrXna0PI3Mqn5ky49nBkem1L3RdI8Znm7ZAT0hT3xmtl6CV
NwhocJqGSLwx0+h4CMRRZ7dk12ImiwYthpzaoDPUaKsggGqYyk+NNv5S1uKhpWerQexBtN2MZBi9
7DwzgT0ZhCqxKBUxB+g/hvQHsOIeUKc+COtqd132reVAW4GBI1gJVnuxf07WXL+aA9Pf/TAZ1sdK
FNAnAtv8ddNH86PaFvp0Sdphb1jT2sHinqXLM2gIJkE9YzxUize9Ki4Bbhgib4G52Guq2cHqutZH
pcz1m4JM+ITopihoXCZjH7RqcWd0FRuugF7OlRWbONZehOnncIA0an9YHZBLAr5h8R3SQ9/HU1rz
8lS8FQrhrA1f0Mml84syrULDOzC3OyQWCJygtlO3PyJNNQ9z5XLZmeusf6twbmSIOelzhmtntT+J
+CVKrqw8HUmxr3/Ym7u938wfflhwz+iCUjNQxU1prph+WCtvo2uWVnaEeGbtWcuuFc5+v3zdhJI6
9gqaOjQTplmeJ1OsT3CpvV9+00Mfwa5gYsAAMqeR3VV132z2gB/45jVwGpbmPBr9aKcENZbmTYzI
cDqYOYliwzQkY452zh583YDskSxYVG5oisIP1Gxm36ZRakiKvJz5evK/2Tuv5raRNQ3/IswCaMRb
ECQVqEAqWjcoyZKQc8av3weeM7sS5BXLc701pzz2GduNbjS6v/AGNF6wUIxsFKxyT4lvPPa8DyJU
lbptWCU+SnYib9PzQtFw+6JiB9pYzHpjY5C0ydoLqvJdCULRuRDJc9CjZgh+ZoBQfi2blr4XOvSe
JJPTnxiGFNeRVFkxbT5kmp1prKpn9JsqRI3aSLrth2l8RDqjQQIOGdHJSdVCvPp9aI6niTxCHok8
BAuo3KQQOkatQFUfxCvtG4WKYH0W+5NWOWYTRNcdel2gJiJ8SGWc/7AHAoVVboSlNv0M3CsOOUKX
ICHkQEdELRuSd7sEc+8kda5lq8CSxl3dis7cqKR+e7XpcBtWaXoHABaNUT8xtKB4sEJgCM5QKWj7
lFIT3mMkq9ISNnN6XcEoxncKWUJ326zNq52Wgfc4kYzE9p1i0uHjGpU8a7RibVyeI8gqH6wk4NMe
K8M8UwAV408WjNmV0sQNQmDUuUGTtuDI0iYRxkWZCHMGwMuRh5q+0p2nYLsb3kvg7QeuuIaztpUv
KtNUNKeMvfqOMycWDte7fRmhkCCD3uyMt1JW+22C8ugbvieoxCRjEo1bMI3tTQccxkR3DNnVC4rz
A70I+BS2A1pKeqq0dHpsZRNUFpz++uCJEPR5OcT6eqKZ/sRpkVBc7binMkNBviTlpHsajVGeq8da
g+SE12gPhpqrPyfZw8mC/mG2KmJVvcdZjW7KVIXSFYgr8HBmKALQyGV9RRggv2i0nEon5e+mgayy
HWgGavKLUmvKNeLf5RsRnkYn2dcbtJfKJEMjiUhG9Ysa4TzL8ia3xPcydUqQB3ul8aRbKVWAf9n0
IXdtZU7JqoVo8zKlVl+6rdrzkQFhjU+9ssHPcDAbwr/Y0kD7NFQ6iYwxs8ygmKDHqHrxgTQTGpoR
FdoN/SUDwwVvyqd1X8kx4ZMhjeBwBX0ktyjgNTm2UMveMXo7Oq2rAIGrsKbK4VgDSCc8hy3rOjE5
4VZEWUaxnjQ7vo2oBcNeg3L1kqrKjLr2aiiLfTlJM/qELldQ9RN18ygKwbKKMZNdpGTqu6ZMrYtK
o5OxLaXSS9ZaWmP22U6eih5dCtj6RCJuCNe8KuwhNDrHhuvFtSq4Q6UkIJwtsmGtdTZV4Caw4CT4
cR2mrp4DjlxDA2nRwWgN8CB6BsgYtaVKw3pokCxQu0E93PsIHzQq4EqvBBAZq3HaObkNl9QBJqP/
aJCEv2rQZsXArI8IxCD48QGw+tKLLBfAhaShT+8oJ9v7pFFQoxpKuECubKjdtZn64PZ0ik8dmKE4
31Rji8Fh5YVJtMmCIcg3AAkRpBZlXEjknfS3UX/sQABoaPCiAqFUP0t6l5wZapkC09UReXZAJdFj
lSoksx2L2Pi1NLt2Jqto2mtOw8VYlSX9UicHt8ddbPSw+wxT6nIgEIClN1ojwMqNU41RrvCp3G7i
sjQPxHMthLoyC+86coRynVu1oN+IMiPI22Gkp4VR4s+q7qqdpMvQDuC50OnUjTx4M/ohu+ryqn6U
RTXcsWrpG23VUqXJTK/J0WDivUx1UB3AqmOv6QUBcXCYZPYTzQs1d+qxwk4pG4V9SQ6EoBVYWGry
fRihbGaNgwmHQRvQY/JEQ/8wkuvsruvG9FY2qb7RPS/New+dmNcB+oQBXNtHRbizOIRj0ejJqQ86
jWMTu5XMCTmbLtS2gu2nBbF5gw94gPGbVALg1qUwAbAVetmTUmk9rDV4FQWQf92wnFpJ7JdEBqK6
spMZn5NH7XDH9yXHxDnZ8B7gNqlvY3uqnw2R9JjGk8NxxGIcHG7KEmswUZkzxSMeRigMNAGfi7a3
OoBeUfsDwlf1aGL5HjvTpI6v/iBjbYjTtXKRKTEsI6GOt3pU9Joj6wBhzptGisx11vnWqxXjeC20
aaq5jdT2qdVHXOlUz/d2OJsi8jHq4lazi/4qgMEJ/teMyuuAlkmzEiCtiKvJRk+QI0rfaTAMeFp2
NUo8epUPDwGmpdD5sgncArqCAMSKrhY/W3YC2UgIMd8xsRV4Dv1YupLypHsFLAiXo2kzAtouhVHm
1j6mi2kT0sLP+qq/HbPWvO2i+ctMIyl4t0habwalTYKzevTRiuz9XiN1QQsV/kCTpyCnFNqOTiaN
2T7S5NQD/Y+nCjqCfY9qWQ98MCu97CW2RoCmlmGAmYz0HPxiLI/V6CjwRzoYRl42rgLJzH7qMWxU
JPUqi4jJaGR6iK1PHKJDlHz2zBzOJE0Q+1Fg71lzcSKuswZqa9KviVWNlxgWYE56kyAiCsPp3LCy
DklBz7N+9gldJqdMlIqsXUnkM70A5+ZCbMkf8bMLRuwqLA3aB+wUFTkVG8RM1cHEQSUdYUOnsCzl
rpgSYx/l0Zgwj7qK3bwS0o/C7Os3Gxg7wWAet1fcKGi9cFCnV0FZjT+m2k7vTCDuqaOmQ/juVWVV
rJFRbn6KpvHf2m6IccXNpqxxLV8KUaDDyeB9ZEkB3HcGqlOFZ3BlVqp20yukNasqy2dnAIEbumWO
3ZNp2MFDK2uzW2XlU2uvM6w8V7LVGCqnDh3mjdHWJrzYyBa7JtOoXRiE2zTix3ICw4EASH/WFEox
AGX3Ta6HUCdGsLE5g6Pb5FqxRn0wH7HmhQqIUSyoK77d1qxctc4G063Guruh2hnN5igS13M/0L5y
RVnAwu+8WudDZjNAvLEgWG1MfOPgrCFmVeOskcrJCtaV2ZBhWOabSYazl81weJOkIqpXgFT6EKce
ZarZ8z6gFxUA2OR0IZbGq7IzNPCS1RQhziubz1pUl8LRjFYBwqJakeHKBP4AdGiFJ+tcBPBkWzIY
HstsktQVUemPxS60a3FhpIV3p0Ven4nbRik9Q70zfRq3bt+i1woroR0s4OFTo4fVnhoEmGbE6MBj
ISPUPpjlJJ/iNwwHT5Kr8gUVgkEByyPX/q5DLozLIU1KHYoxsAUZMDQMpQB2AageiwInfhXacKZF
kLbXhtFIjZP5AUq8qTlEPw3ovAkXMEjPVThFme3gIs2PdocqGnzsQb6QQGLfS3I5y7MUY34vo0Ry
E9V4jK4a/IdxpB+88AFBRkR4Ua0FMRpVw7tqS+prE2VcdOqYkANp1lCDAKpJ9XEkiZJ4FmiFcZIo
QAlXKuA+e5UacX/diOC6kRSNmDsNKsAPAmtmHw5hsIVqpT0OraQjlTCYmLTA9Emzlc91A5OxGgPk
GUboSVRs2iQ79c3EKB+VqLXknT1lqJzlQNc5AWt6WNDVFN6Uo1YJRKD5fp04OzRVDoGe1WbP0ZLg
bCXICT0r2qVR5tHnnSyAD6cdXEqoQtgxo0dntcEM8631PlGhKfgg7hNuvVWONVpD4hlYZ33R29Ut
cpNtfhnRxbdcHc4mtU2wKHVz5k2W3t5WQT/MKnsCp1Z3iqkDYq3caC3EMrzMz4sB3uyuGtOuCqHL
Z1Z9RdkI/V14qw0F51U+aiK6rhqY3nvRFFn/ZNWGkVz6Rd903qZXPWFutQAyvau0LN+69fqKwiYf
LezPIUM5UuI7QPelmllSU7gHX2DJWwVPFXvTmkIhvWxGVCklt/GCgWsSQ3O5THG3nLoK/o5he/jd
dHSRSWqarMq7cOUHIOVh5dIgHyBMCbK216Hll9CgsCRkyeQArcGNpWG2SBothpnwE0sVbF0sYTNH
hn72FqhydSG6XudYK3EAXCttD1EnUCNt2o5tTuA4AMLF+64XVCf1UDNJvplFRrEmLMMRCm6XkyXc
cRxGpr+SJm1sICjEbdChoVtwliosfaynr1bfhSbVzxG8FU2JPH1LkbjlQKGMlunnoLnt5FxWy4hV
w+uTBlJUsxA/Q7OGGZrJHRqt7O1wKHeD5Zf9rQ781mipptEIuG4zTTapmamJDjdGQTYA2AA4jRZH
M7zWwxvurTq+byDR4P4QGFOAAYJeRnfo4CPG44nSKs/jStfDwwBeHMVVYxA2yTmCk+cDwEw4bknb
IqgM651mgItuYq6ODod8bggX+BWSS05ZQqU8ARUgidOYXou60lNqr4+pV3kHej45YrlDLewk3Pp6
FcXD6ajUgzKtG/ASvrWFOtRIHQAxvEYpHscCSiVFZRIm8ORCrhsZO8be4LB1hqJIql1vVoJLuZOA
ysaw14O2ntaGmdKW/rtn9f84gg84AlWjSfNf/7Tmv+AI7qp2KfLz60/8I/Ij/pLpf5kGvTA0Z/S5
Uf8fJIFu/aXZgrYiMFr+iGzT2voHSSCAElhUCGzUn8D367Mizj9AAqH9xZ+hS/TPX2r8CZBg0XYE
3WBr9GJ0Q8GlSlaXRmkoMXea1lPIn9JM/lEnM8ll8stbIjdYGB9W5jet/UXz+++xFHSvmTHhjL3o
1Y2yHIqwjMXazMyatrMRXneqaW0ooLXbljbGTRzlII2rYDqi+rPoEv49MmMqtFjBFaiLvpo1CMC2
aijWsQ8NL9fTmcogjgzy26UUzM9CDIc2+9zc+yBqlmptI+KcQULdukE5FUGB7iI+JvW27Nj9PZcP
wyy6t0qHEi04DEGtoQsv2wyhhr6spNtCk2KuMa9ut/lAc4SyDrAnPYkfsEreB0PrH5E4+iUP+6Fh
958n0TQkbjWNVvKid9gTTgRWz/vsV/JKuPUqv5BW4ZY7YavwI9W7fkMu4EBxWxEX78Gnr9IXMu4z
KPinxzwtfvuOkaz652nm//5h+Tl7Q0PDrXbd9X4OKUDfSbPd+/dbePmOSbkg2Jq6zQtGuWvGGH0c
RNPGvvfaTKwNtdA31IKTS8ANQCbFkP8ZuAF5BsAodEPpzwJxkJXF6mqi9kHocuLTA8CvPuZiCZrm
mPSWmEXLPvac53FME1gDexbEBp/l5ynJLTYLYN64WSpaSg5UgGDCsL4daxL5wMu2WtcGwbYIhfYi
ADJPjmp4oqCxBCWAUi8ZSoc8k0xFQ+978h3iaw9zUA/h733claUPth88ypWeSLG/CkUB35W2HW7S
ZMeKDthNNevzKgnhPoNYT2jPZLgX7FsRIcRBs0iGkBVRoF2ZUqJaF+nIypxGcaGvYuRFL60ZtW3r
u0iFo0GhTqaEg+udSZ7rDwp6MWanuQgQjXdm3yA7QVdAs9xBk5rkJJx/3BZxWNsnQTUU0Q2mcAWd
g75ED8oqS5Dh4M3te69sPQ9JG5JZtDMUHV7vqHdIP0ihFP1MSeNJPPtC+TGlFBv59ihfrLEnUBpH
Sgvp3lIsI3fRJxjcys/qaNtoWkh5O7X8ejMhvq6u5LRCcVkycwLTKABLWFCw3IihtuC/Bp6gdI6N
NwWssDkd0iRtT/xJki6o4BKMwRW2XrV8KJQrpLPbcmU3fqPibuchAxUkSgjBs5Wli5A+eLlFChYa
SW8k1qstR5CntqY9WOc+RrC2a5tj7W0kYYFDiIcmeRZAh9p1RWg2brJwQCckhngwke2U2RoaaibN
onDKtVqp9AYMY7SuSwS2r2FYm3t6IsaLzjeSr5KkSQ52FxCc9IGN1kUYiyJER8eYOldIY/0eDEQ3
LgEXeUU1pDBYCy3ob2MdrQQ4s/1E0yswLXJbpawUpyvU5Cf3J0WoXunKH6GWNemqJuNCAkSyMjDF
svZTgqV4CYxB8hw+WDquQRGgRlaYvk+brfGTH5qdJcocD+M6AY6keI9p1V7AIPR++lSUr8HvToDh
w8GvVqrZdlf9WGQP6ARxwPqF71+FQlBDNGnu7Gs0/SZHZHVXoDIgdTcDhNbXvi7CAq5cP1CVK6VK
mxOe4GEqBy9yUxmog2OFPRVhTamSSxRuKDkPpdVg9t6FCOXgZrBXW5HQ5xFjfyl8MdDh6cL2plIR
FHN9MtQ7C1XZUwqzFVWKxKTa2suyzr0g41YfjqkWr6Swk/djkLaojkdVgVSWj8sshTEJj4uYjX6l
ShVuMiXV6BNZSiCAaKic05CPFfFKn6GTz3M7JVGFmPtE9wbZVLaZddWXKJSzmE3frFozkZ8MG/9q
DAVCs3ByzIYOttfxXXo02d4hORvPzTQCabGrPJrlJJToKvOK8Y4thbCaHyiJC8akH/jKogJxHQ7K
y8hXWKYIIsGh5gxRYKPwGgDfj3zUEwTWC09PNWJiQzSPY2elMH7HRndDdswhzdCcQ3GmSt8yJPOx
molEzL6lsdmyOHLBvZWVqnGilVF6ritgQFZU/xMd218+bqjnRRkDlM9EiuqGCcFwrPo6XUF5gx0Z
ok4WuMo0xu1KpTr5JHoM2dileneNibM2IKZrlW+yLCEnBmAO9alRUoYdSXmi78KYrNJJAiDfGzM0
p3hTl76trXsUV+V1aXg6uIwOHIsjFXwIe5zqUa8P23ykuJgWpYdLYK1bZ15dVJUz6WWFV8oMw9hq
U1lNOwXd9XsQ2K26mvywuwlqylL4fgg5WHm4x6MepQg9WQd5VE0XhR911xM4OtVRRiURjprVV8ho
RMVaV2pzgP0Aj3wmqekwMPC1iE7kcSz7FQydQZxoqIjxwuQGdznf0Ip6NXH2sZvhftzoJoIRmKI2
/PZMzmRja8C/4RisDEmaQW9Dt1Vtn54U9XSvX9GbC1MHPFDQrAerjRHio4s3ObVZ4ApDHw0Dz6ZF
5XwDEdzs13EotyWUDqu/1WLdpI8VJP3BqIoQIoynq+IcYEHQw3QGf8lFECTWSaZBY3XFNOjXg9pj
m1eYg9DXgRyDJ5+yEGEGJefhN6meq9K50qp6RXk1R3wN1wTpIlKq4o4A09fWVtB1l7IiS8Ya78/E
WgOMBBiTgyeWQQ/OELh4JgetKBHjPGHIyKLvdHQ26c36egIZSg5Esi7ySG1uDRoXvcvFKR70oRzM
E7iWg32QDI8Fk7KsHDZzqj6sIB16vcP3peeUABS6FsCOvO4U6oqQ1misCNnRWxoojmI30QXHKo1i
qyqMU21U8xO58KcbxSywBrI7T79BMobOWuWpGUHjWFau3ha2AdwHlV3+CjWpop1ldf17Uccm4ntp
RCk/5T4nuUZdvtmaIbiBswQcrQbGP52prsyNJDUz1QfQ/snVGKvGY9MgFLmTAqnOOclwAKEprYld
KWqElLTQbOJNhZTa068A7v9T1k8pKzHc/52y3r9lb1P7ljx/hL+rGn/mn6TV/suSjRmNSGZIqjbj
vv+TtJriL6GZmgC7/Desk//0n6RV0f8iBeDvIaNkXyN38T85q4ycLYBTgPEyWFCgQ6r5JznrjLH/
ELLqujFDSw0VtKwumwpZ9SJkzZI2pVTqufdXgAic16fQuQ6dK9+5DJzL67ft3dn74+vZzYdF+k32
qs2A1f9Nd76Ouoj9J849PcWP0X0qnft97tyC/HIe+cXL2w7ix/zrt+36x8Pz5fn95e757v3m7vx1
3zvHnuPIYyzyP5RGBmmKmXye3yvySxXsv5+nPa/ed/NcJAQqrXtVn+eZO4/3+9TJnaf7x/vzlzcY
Oc4j/3tKncm5fbk6nF493Z76zunBuT49HE53l4fDbnW53m0Pp9vD4Wz+2frsbH3+dHO5W53dnK1+
3Fyubm7Or/ars/fzm8uzvXt+/n7k+fU5Mfrm+ZdIasuA1yS1PP/F08Xj/uzk4unq6fzxcbu9Pb94
9J317rBbb89268Ph6nC1uZof8Wx/sz+/WV+eHcnhfiVP3z3LovAALDMuaoiErOXLvG1Yy5eX27dr
37mlDsEyHt5uQ9YSVi4/zecft2+3byzv7TDv5gd+50PhXP8InPfnH5fvrz+e94Fz9rxnd/24fmd3
7W/e799fiUP5537/fg9qwnnc73Y/nl/P328CZ/96ZH3FvM+/m9MyMY0bCl0IUrru5sI9uXDnf28c
Z3262WxXzspZr/iFc+KeuN9vzF+6698NLHiwDxl+4aNvD2McHOavbbh/fT9/uUqZ7wvi3c7hkrXK
nN2Ps/vn6+fLI29y/qq+G3tRXWh6DTLiyKQl46Q0HkL5yY+v6d/M4mROLt9/P9VfzhzL4agZGqYu
NEVYS4F8PZbbhBDCc6eivAj7XVuLE5AqTqe9l2a67kX8NA3PoSRoVB+07kHT8EnXzqTpeYzvehiV
7a0vwsvvn+q35+7f5UjqaLJsL3YzjnMZyIBg3s23L3hXOIfQeXm5ft5dP/+4vny9kZ3712Of88LI
5+9j9+Ogi+02AUBDEotBa5nut/5gglqIYZCPNxZAq6rxMK84V5ojxa0vVwxVEZJDW4HixZW2BKOP
kjoXJMvJzUvaEaYSArGz0t6nbd5NP79f1+VYJjg5bVYJ545UNfpqn/d11fVNlTdoJeON113U/Sie
O61XD1UUpkfw/r8dylA07mdZnQvMn4eiOhnKNgwgNymb6Uaf/CZajZRA6N9M6d3305of++Menqel
U1Kmxk3JlSLW57FMdPVbDXSaixiZfmXXurfG/zc5sil/N4rBd2JopiCwkBeHQleh50i11ITR2U5b
D1zONjMn2/1+Ll924TwZwyL0oVIPQ0EsJlPoIVrho2rSKx+MTUCN+6GfEp8mlA7cN0wrlTzXayK3
jC2EsWE3/IwyuKTO98/x29nalDhhc6FcZyxma7YBRIEcGQOEfg3KSZ3q9ACkV384ikXNUYX/SGPb
oFK/iHRqPcAc3GtpYdVVuAWbDQKhL4Ltn46iabIN4YmaJATDZYHTpxfdB4ZJB72UZSqCGTW1wPaP
vLkvO57atAJFembTzOSdRbhk1Oif6XTSXDTA7bOgVOwVdXqSdRpjR16OOh9Fn3b8YqzF12VjLpRS
5xtcWBYY/8WH1DKBMjcnbeudRma9TqT0IbfoVHfmyp+KE/bZWiqNjTK0Jwp6a+iirfVhehaG5lKK
RpmoGxyIi3dD9KcHwfyoQsYrgGgaXdzFo8qKJ2C+8Kgii/JNY4lHYQX0pCPELP/8NWPAqMlibnKR
PXw+BkjG00TkYgBklkKB1jUZpJswj2zZZdBqMh82KwkBc6G1NH84H2KD3EPhbSgptIRWZyIEEvab
pO/USwOAKsgfZJS+n9WXd00jiRwHFpNMDqKr2uJLDBsJSppSja6yq671q/Y+u6ge7VcNzTWnecA6
+X68ni6D5+k9vLbPvHXlHnM+/9W1+rjdlo+wmHM/lAmcJx4hvxc38gGSxWX+bmz9M7HvEVC4thAd
u5OvI6QHTusTcQVW7cjhu1z15RMsTsUuEAhGIj7n+mXkWA1m7L62UfX+LEeL8fsFnyfzcbKoWAuB
RYgNL5vIY0nBkyK9kJu66V2lA+unwBe5oZAuPx4Z5TfDwK3mIxXsVE76xZr6hfCUwpxGVwvSU5Qe
enfslEcLrgtl45l6A94qRn7wDojGdqBH0Np3Zoo2cOGpINsmx0St2S4fp37T6qGjBOdJ1Z+kWu2m
0oVKoVKRERYAxyeiZztATwRTwv6HovwYwO14xakyjttJflV5gbL0YIrEwT1tbaKoEoeveVNQWE02
OjJNR86u38ybFrAB54AeKRX0xTGZR5qdTB7TTfPJfhliX3vK02R9ZHW/vkNiKk1QaDNVE++Qzx9p
pBiYryBS4WpjKm+6qtujeTmc/ZtBuK9xNjHmasPnQVAWrMCI1L2LXB4Y1pg2QAKk+19MhfWayf7s
Fn7yeRTD7nXPVKMeudta7GBYjnSqWuvIKbNMtdj0lkKBAyaFKoS6tEhHtthQgrLr3SGOZ6veBNkN
umIXA/YS29wPxSoeB/Xi+wWc38LiS7MUavmsn8w3YC4+as9P8wSB+d7tais/M+FwlJmKXPCUSAgu
1iUENwXLDDfxWuXPdyFDE3UDjCAm/nXofjjFdZFKWRpnrKoukOyuJM8F2qKefD/B3+x12P4GuAcm
OScyn9+dwOtOniqpw9jENzeRnrRnCrfuEfcwZXk4zi9Pm8thELuRoF/CHaQE/mpep70LXVXQ46Bf
WeJxft31o3UWeyNdrHhINzUu3PwWoazrPq9/2ENyonX4hdJqNp0oSW+L3lzTtjtinfkrvFq+ZsMw
iM+J0HEKnh//w1r7aosuCrelq9BpRn6oqbIXfVCKqyoEIAGa2jsYmLufTOSnJNaKX+/rAfU2sGcJ
JBhpUrOf37+XeWMtnshWIYrD/QUZYyxlGBDrMlC3bFsXDRnkCkcBOg3VpU3S9sc+398NhUMo2TX9
dUqci0MiUOx+lrZp3RZUINrPeT6Af8Z+GFCnV3dHDos5mPo8Mc4hU7EUm/1A3L44LPTC8qFXda3b
hRZylB7UiCYccbwx6F+hFxvuJiGfBIN6oK0xHImMvkxVkWVrNoQy+Nf8WX1+z7hzVBbGIKVr06X2
V6aWzD1ws0vULT7nlXJkrl92/QxVkJHcRf5EYdDFBSpjcSQS+mnuGJVXidQ8FoI2nmeOT/SM5SPn
xZejSuGg0lWwU/yIU9kitpRApCITb8aAos1mLY9o8Gbt1J4aTd0dakTeuc76ZOtFvnUkHPlyMv8a
eY5/WN6Zq/95VRPJbruqtmPXGOlwqlKxq9rCX8FFe8Lg5STLM//Ie/xyajEiAbupqDYnJLz9zyOG
oh6oqxsciyV87GKcm9dTnrjff4OL12fM+foMk+ITRMFGWyKlUhpFYFAnmlZKpItdaoVJfTBSgI9w
AsgjtnkwxMWRG2exRRnUnJORWWSGA5nC0uepZXrhI7JUYX9aFPXPEBniLX0+musYVYnn7ye4WMZ5
LB1sHeUIbjaN+/vzWB1JiCdilPebJlT2XlR4t+GUFn/2sn6NguEZFC+kXtAOWUQ63kTjucCoxBV4
jG0nJYieKyGCP1039gNiFEQXQHc4MxefNrBX38gn1g3NKERrU1FnDwgAF8mmrcr6SKy/zHgoegA5
xFRQYZfJTGmxAUeUvJKyAzAdmpawTs1CoxICdx9pQ6vSE20vI5MHcGOyqRBvYyVDY6Hoq+zHVFhS
55R6O0ZrHI7Rw1RD5Fyf0iqpXlCKz6I3K5OqCyxSs34dIIPfzx1AFV/aATn8+ryb1Bqbyii293+4
GZiSRQeJN0U/SVmGOiWyjKCfmJKYIhuLViiodHa9I/HGl28KwR0uNL5OGS4mzoOft5wx2mU3SlXi
2jYIAyfVmgFvA9IYawV4V3pSuIP0P4uCeVmKgpjG7KkobE6OxdZoJAv6o56lLoW5ct1HoMTRicuP
bHNF8OgfbrZfwxgKU0Mjihx/6TAdo37odTbOAOWAhjc61/5lb0XYhnTldKb0VnFTJvDqQKb7m7od
AriZ9eAoWH1szbL2T6DkKg9/+k7niJnQX0OjZD5OPq92ajVamEZIhdvg/k9ChDQ2kJLFkZl/OUZY
X4p4RJBivlrVeWE+RE+wEMI0LRklqvTwBqfk4LqPkJH+87lwiMwlDQ3k4dyj/TiKVKM1Dgsfu/pQ
RdOyldotutrZv9grxAUqCjB8BcSsn0eJg1yXksJOiLU73GKGXnVBr4z/Zi7MhHITA4Fo/DzKhDdk
SSyZ8E0ryXuOztUa85AgPjLM4mL+tSOx3dR4M1SBSDI/D8PtWeMcxzAwvaU9dHr0dcMJDEcTNFuq
c/GpGSK7+f17+nKBsRu4vCgaEOQxtcUKTmHj5+D0Exfmcesq8SCfaDHi5ICs0tvvh/q68ThAiCSJ
emYs6rLQFQPC0FV7CFxqqqRHSoa5VjQlceF+P87XKbEXDD5pQmwNQarFDYafkwYsjXJshjDkY9GT
CpROXYeqsbb1RhVv3w/39bWpFPHRLhCUJFGLX6wgpD6j5tJmuBx90IpTAgWAfkRxssCXbRvjJnAi
82q3fzrs/B1rytwRmQX95qP7w2ccYY4C8DBBwVrGcnFtKLVUbvVyFtRtKyQ2FM6syPXTtDpSf12k
BGzTecuwG5HVo970q4n9YWA0BTpkTQKJk7L3zoPcTE9j08fFaRhHFH/gbktJLF0CzEIqB//KI/P+
eiVR55FnJSsKJTJX+ud5g+2oBhTEvZUJWrZzcLYO0g0aJhEUp1RQFi5Uq1OObKmvW5dBkXgyuJnI
h5V5D3yYM7JzeaoZnrfCf1FaQ8MBUxlFw5FRvm5cRmF9VQXZZ5Ut9XkUO0IqgnodmglVN/W7Ksyo
0iGHI+UubivWMQ/cL8MRe6no99DJmM81c3Gs+e2g6S1Szit4zfK2TaP7RMjaCeId4ZGT7cvysU8w
EjYpS9JWU+TFO5Pqtq2qwLNWchMEGws2M55McX9k+b58iPMo9LrYmASwXG6fl8/38xKtFZRJur7M
DipKUE8lwcQPBTnjWYcEqjcAH+P2++/wyyoyKjfcrwSVL2K5ivQlbZC/qrWKvSE7ywAmO3WnxPse
xebN90PNE/gUsrB4fOjsP3I3UPzzMn/YhUbI/zWBUlwFqllhP6AO3d5oEykcnSgWsn9BXotGbRM1
PpZDosO69EjY/psXSdaK2JlFqmxTa/78BHIz8re2nb5C0a5+rLGHOEd0AoP57yd6bJjF5xaD7ERb
psJezM/6Q99pBajTpE6PHCW/eXWUNkB2UUUis1qmOs1UD3kUgNQfSBzeRarDwQ1G+zBoaJF9P6Mv
pxY5G6VjRZ/3JYXRxafttxr6YxL0WwzDPB/9o0Q8Nblo9h7qdYYj2Rxf34/4u8nN5Ts6Abx0U118
3UmtVTQX0RISPVGRVIgMy0Hkou/z0tL+NDNldpwlOkUp/lGXqLYRQfU0t7CDC6K2OGtjKb9QtfBY
gv+7GXH0ovinEPMRQ3zefPBYs1Si8IvOnRyXa0mT7HTtU4aXQQH75rGK7tdXxj7HGZyaroYv+QwK
/Pi1lZqJHn9WaqsEmU6lztpNb/nAe0GEiwFG6vev6+vhxWgINNocsWQl5mKDaCnyQZNfaCu6c9rG
7sR41ydFedAoJ5wa0yg9iMK2Dt8P+nVFGVSf83xLJzBbFlJTsvsuQ9aaq1zEmDZEGGg6plqA/9Un
CaWKPx8OqVMSSdaV5uMimxxQzZh8QkOU3Y3uHFUqLAOyQbkyUy1d/4uh5nolABgq2Mvl9GN0KRJc
jlcpPsqj2+klSmClhGlI2arSyfeDfT2uuLY/DLY4l5WwQCKuGTVkBLp+U6hZD6+5/PPTilMIUiFp
G5ufPfl5PxKBjOqodtoK+xr4s1FTmQcfggAaIpbe/Iv1g6utmkTrFLd+IS0/XDVTiCCa2rJ+Acp8
G61JZMhcmrRTYbwcOYV/852htkv/DhlAiq/Lrtfkjdi8RQylmG29DyZhwZ+PZaxJkxGD9Cz94zts
Ltihu4qosEmDarGOrd1VIsxrDSOwBs2RVPZPbDPN3f9m7zya6+ayLPtXMnrUPUAGvBn0BPYZek9O
EBQNvPf49b2gzIqSXqrFSFcVGZWh0PdJfCLhLu4995x91v6rxwRvsmLxTqvoUU7XFpoQBpmGGNWZ
VuwOz2a4FkWQiLOYfrGy/GLwcdNoYuQY2/p+siR3klVXE8J3J0lUWlHSXN4XQ5r+temmDYlMZQ3Z
C/UnUmk/D7457uXKMricwsBON+vwrZCmdfli1P3qWogr2NBv1S1isZ+PIrZDN1N7Vh2aL7rxOBsm
LsIYKgpfHOcXky2PhUHHXLvphU6m9lapoghXedUpcdgDtSD52gi9pNwkXx0Ub7uQmi/Gwzaqfo7d
0FTw6lpohlTG+8nchxdko01QVZwaA2BPKEMqZKpwl5SYhf5+5P3qSEznzBQW1TkWk59vIg0U6ZyQ
kHciem4Kf7agROEhrOJFuXZm8vz7o/3qkf14tO3zHyYKZIFrOs2q4miCWVH5yhKMeWgM/BuOQuZl
i9Lo/JK2a/7hKGKrV9aw4I4s5ansz1Suj3mTdl+sT7+4lm08ANxjUND5fnLnJJo2c5CeioPLdg7E
YFIPVMekL17YX8x3HAUdiMZOT6V59edrUYSo6aWRo0iWvOxVqR7cGvOHh1CptPO4G8sv9KC/vCr2
rWTAKVCwefj5eKWe6TQqbVclLNgkm1FMW89c/PVrIKObTgkazFhuT1vIB9A2Mep1xsFsyPsR7Bou
cmbm/tXjQEVTDOx5yz78Re0qndN0gfmmONhB4iclCPK+1ZP4izv2izeIo1DY4WYRkp3K8OO2NULK
uYqDp1l6H4mpOQTtkuTxfa7SXvjFqPvVePjxaCfPh/l07cALY4DZR8Y762PtDTrmQ1nTIciihW38
4iZus9vJVLQpWciakmgGQL4NmB9eJhluEr7mvLK1mQluWpj6WVkUETChqfIwSLNgdBRzNbptOvWy
9/sn+Iupl4576gkMfQqQp7NTNnWC2aRcrdFORuivWhQjOJwqBdAWTYdQw+lgt2zBqM3qixv9qxcB
lRBdbArIfdk4udEMqLhPW1lxVh2s2Qzmb4XEk/yVKh4Y4CyTEC4QgShoArSTWQQj11ZtQWwimZDg
o5boFDoTYNrv7+MvL+aHo5w8RJO2tUxPVgUKeDUcSOSEu8SEoff7o/zqTSDYRCWEoBwdyMktoze6
FRC2oBUWaIt2QOMaKrLdRvzYQGfDF0f71dhAtCuqRBoE7afqlgS8rQZJe5tDFAvXHh4X3aOTdR5N
NV6HunU5TmL0RXGQ4tI24/70QjDZU94y6AEjnWmdVsR79j3ymm1gwarp72opbKZdryT9GdJyBUPD
WgO9Ucqd8KyUVX4uYmCM6mSpTYDSa2r4mUXkAH6tT26iFPguEHA6ZHEeVzH3aTVzcgYlKm4zUNcK
4M2KBs5eb3HoIFHa1w5N/fEtiNJKgyTUV0ezpn3ZiTDrAYqh6xrFZGGW7+VG654LsAr4sUWwOZ2h
r2Q/MtYQVXevqm8q33ye1Sok50wxNiY+3GXAQFENITYbjH7E9rZa7vBMk/ZtvKl9Ky2qDiKQ7w9L
sHCoL5SwD7ImTM/w04yoZSuhFTlxp6WXyKo3iFYz5btWmLLI6xtR/1apFFbtYUC2YPddVp3RyNvQ
p540guHjFivTUJum0XMTiqxzWtRxTZ2YKsdFF5f8AJHCpCoLxp/m1SWtHrN4JD2ip+FwR8klex4g
zufQVNFW2RF23TdDVacLpqtkMmxSjQmQfLOja13Wq8WX1rl7jyShSm1t6rI7y8yVZV9Ch35shbW8
Rl2vZnaRCOrdqFTgyLq8T45DDeXOSUcDaH9Dt/8uj9YMe3kJ/0nahIED26A9hSt8XFLY9+QRnT6u
zIH+ZiyfHCPVZlAJprTmABOE6Xzt9KIJDNzUAXXmyrTa0xwBOIFdNe0EuYZlbcaqMnmRHifPi6TH
z9i4Yj3ddrOs7YXMZMofUP5+dPQhnJFt5qYtXVudi1ozt3iTr9EZprd94SmpYb6moPdk2LnsMJx+
g9g4eZfQwt6ref/NqCfgVkWSqY/Qt4AaL512jqek/tKg6TSO1VjHkz2MRnOVycMk24UFm88GjdHd
RCF+4Y6shk3qyKBbZm/VDQysaChfMQRfxsL0xq5W9lqyxsSY5KhRkUL8xHc542COkpnKvqPL+Vsm
z/mVNY3V+xDn1iOAl3R2VsQGx6huixepVrtHNGTCfdJI6htZPyClYGnNFFLgBC3bMEbodolKjklP
RnXx4PFCuBWVQZmdMh6hslrrpMNXU6Q7s19Gjd59q7/qxqQ2HHJXOOdhQ9dRlIn1/KgwgD5j2CGh
O0dCJ9r6FOJHpmdKdDuyA7obF2t5EkxxgBHbDZi503Y9wXpTTai3sdHInrykWuFTn4lSvyKHBI16
jLHxZcWd/GUVuoDwTtj6njKjJAk3wO6cVHV9KPKxOUbUaxJPUGr1fTHGKnUMaTaynW6NjdcqM9Sv
liSKStY6XKDRRi3t07G1DgeRgu0j9dpV88tREc4bqCMvAnbE/Z6dU3kUwVBCyAQkcJ2YZq76XdhH
+2xtgJUjgts4t8AfMl9A1z7uJ5mtvb92a37eGaP2kevmfKM35aoD5x1bADjcAmgqRd+Kriyv+Z3Q
mPGDAHnpUp46ICoRqLkIAXXR606fJ+bLKs3NRZHyPpKyLSLLQ61XaX4BivowKvNsOHUnLJaXKDIT
lWLMBvQFPaT9HzB4mboS5Toab0gIcO+0UftGWmxqgQGu8wOLkG4EQ7eMwPYlCKu+JMgaWBfQlqU/
m1l6hc+ZKUJM1LS7QRpxCKyVJcb+om+Hi24twGGPkMsyp5aNSHUykOV4g/LSS84EAh/wRNFIoms2
fXs08Kh/T3r4fTbGe/3z0HXd1arU0XWFBfWLTKnrc9XThlkDwxhq3FKRuwycDO5gDjTUSdSw/EgS
Qi27rdY8vmxEOrPQPi3LbVoUKKH7Oo3e8PYrPmuG1uLOhE3jTlo2xMwMhI/r7scHuR+wXNBAgNhp
N6d3atPpr2TSmsRXhmK6QPcqfYZzUV5CS8dT1VyW6nVqeKntIeuUbxZmiPNuoK4DBX7K8pc4byYR
Wbe1OVZS2HITpamKQ58kw5sSqmkGBVyYv6HSn0Xf4n6fa9hRh9y6glGr09nn6wWbHC+cMXSwpUgA
lWsK1pQFcpGM13EaCtcoBIXXRVyni63q8zJV4cgaATb0oYRwMSDqSwb0NLDrFHxpZxQIsTajyIH8
gO4txwj+oJTF8Eayob+b5oHBtiFVb0VMVN7iWGFFwCWl5QXNpeY10seFqTENWUk0qZBZmkuM+DDj
jUtnFAdw/1RpwgcomVYpHqEjsA4HfZ8V14rYhwVIyE6BeT3ndepkqZVdtWrXv49KGe7nue/e4PCG
kLdLHhzjjcELRAbWAQub/s2KwcwwfUsApEclfa5zvW59hZWodIyIYFOYW/3FyrN8xKywBnKhDGpN
xKsI44uUJZgAzoKoe7xXgL/R3uZnmYEpvR0bExiepZpa7g6kV5PkX5bdZ4ApauDVAvjskMYvyN4N
Mx8AD5xj8fA0JrA2nKmtrWEW430yzzzSFjraAdhsowHjrMvVXUj2yP6qR6DKTcAgo71mEke1klGO
fVWvwUgwv2sPoblqy04HAXKLqY+F76oQV8Ch6S1ZaSsFrmyHUxgpkKu78QX8DlfRmnFVBc1SGB2Q
hNmqmHRV87HrQpNhEMVWC0MX0wdbpV8rxZ10LHCPJR4BqtJYw/2crcZ7h0axdYWIzRi3pbNmh02K
+ZZPpfzYQJY4quOSvlD7bS8FfM/e5qmq34RYgnZD5Q/ENd2XoRSw7qfnTSmEgwOBJBNsIKDxRagm
hECyPAAvCbFWtHw50VNQ5Bj23GWoBUV3bIUabDLmnMB/1Ur4NvS5/K3usR5xu6wlAyE2s8mkk6uP
Ih1uuEr2ebgEeobhgaPhtEgzT57NpF5C4koT5zleea52GvvkTbYy1cD0uMkEPxurqnq2SIQmLu8C
MsYUtW2Nk45ONW+vVaEgX2VRTi0Yb5I2PRaxtKQbFpsBoi5miBe5UFcPaFbXzM1IAuHA3QMwR/GO
fuzMCKsk3M3jqg/utFSVaaPeAfW5SqXymI6aOPiCulaR267YfFxNpjKrDt1v+dRggZpYWTCic1Bd
XNMtAE86U6lB3aXLtQPl+o4Lz1MxPQ5YsYKahUKV4syW4PSMhw2kZcFTp740nuamiO6MbG4nB5FC
m0VuVbd6tCeTKqwPptA2+mWPsm3d12Wz5gejzOmCypKBCMNJyAvkRwFTHuAgQ9XHwTyKS3YdKzEm
5SlO4G6kiIJ4wCsjkg9aoWX9uxoTaI42JBkwXAWbgxywSDEs5P56zAQmnL7of0GKZoWeANY1cuOx
HhOMPOmafo7WtQ7nHXKmBgsNVQkX64D4vOjOWgkDHYcpRR1uc2Kc4TiP8aICVWWtFO0EqXnr8bOV
1F+qaLLu1yKn1WLSRtPaYZqnUEYi7AmdCSVcelvVUVvcm5Oc8VRJGmXRozGY2MfgWmGKT2kJYkzk
XcGLngVUY9vAv9TMfac2ONyXeCqIbAvQy9tZXeAeo7CWSo4uAwHFxrgoRPIJFG79xGDJDODTT9md
1PDgzoa1iPUDeJt2DNKqxzl4aRJjvJdwbFqvQMHqUr2PoErTjjLRI5oYdlQa8fhhhiEGF2lST6Xf
KEIh0qiI98uDIXdJftlsLlOe0UaDtrp6rYXigYSxYvnjgJ/8S1+jxyyIi9i64GcLgTB28FlpH6oJ
+q4XDYhh78xIEQZmDyrAoHdCdb5NRqtWG3uORoEZIaqqp26QeL1GkgeZr4RrS7Sna9umDJ49t6Ge
Iw7M40v2dT0ADLYtI2wAohJhdBe1WI68PzQcY7Q8VnDCjn1Inv2THAQpQCC7ivyKq01rnld60Y83
tZlrStC3CTbfc9Q14wO9vcYWAkxFvjwuUj/i9mQYQ9he4kuNMAb7jbSCE5THLds+K6n6dzEzM8K1
HukpWXstxoGXvhUHnmq+h4Y7rns5FTSZdUvqisWNhabM/STGcObM6uKExNeUGuOVJM5VS+ykDs/G
SGvtpdIiT7GVthWHdxqLtdIztXF8nFOZado0JrVxVbOFqR3lq3WDFEsqPWVJ8LgiXaHGHvDmqQyG
JpbkCIyRwa7CUrVW9Ne5nYEgYwNuxh65xKYmrGvW0fjE0lcKL+YO0yt/XFblHrZvAiGJyH7xhz5L
optCLgzF7THEEo5IP2j5FQtFLGxLUNOZppx0lO96HmLpw80qsF4K0xK/DCtX9Z3RRJMC0qfvjSpY
m7nKr5cOGwSsfrq+OM9SzOXO2doSTsCdnUsP3pIy3Ogs+8vlnMHWu+OBFPLjpFYldXZMDXBdyiGj
S4FF00Syj4Zso2ApkyL4/dTWn6E2d0+Ssa44WwntYOz1RYsKW4xkLd2N0RTdWFbcFXakIpFzGlGZ
cuhzTVY5Sb05fQ+oLw4IHxU8C4qBrRRlLUG6glO+AJ2XZ/atNe4sTDnlFOruoBMhbej/wfL7lh6W
vK94ZecUZFTjVPMyfpuXrLSuwJh14beE+To+pGwrzSMgPDMDqU1G45ik4lKexUonaxcjZ7xeCKo8
TecFeC22nlbeDiXWfDGQMTWmWWlXizMDv5tqVQcSpxlpyzFnxSCwW6PiQRtioX5Z02b+SOZJ08pd
GXKcG4DkS+jQ9yEVHq4k4sEw25UZiwDIXO4HLIRhx0eikkW7pLdw/dDFvHgg3V0Z3jyI4ZVal2zU
k6EMvaFOaSDmTqWfEe+S5QG3NxU/hneGV06M6YTLpZvHnARsf7Rakb17rljqISQNbOHkow1nutbC
tOox6yq9RgO/ZqOElj/7SaK/gOwCS0LHjXzTMEVgF9YZ81Vq0NLBa5PjDVbpGcZjWVdFsc/Po91D
FiLtif1ttQbrMOf3mDfGq1cAWyscoIodmEmtV8+WNKoUrxoruQu6rfEediTGbAEQxBynjtWQY68d
M+NzbdMAF/KqDrAdGc+qYbO0rq14eGFVLiZ7lSaYyAtpFMGeszQ7GmUCuntgxZ28RK4bT2pG8ZvS
JaW8q9LtBW/FZjNgSQ0r8REALm4CO+AO/QUpBDrGw5s+zknWxdokt07aLOObPkn6+2xEZY6Pw7ze
1H2xkGATpebcaPHodqxV1h77Nh009sp0oTRzIa1Oj6nXKyxB7POaZJzNgA1lWV+0gliD6NuKmdgx
5cnybhgdbV6bTYaOz5iuZa/aWmhnshViaWfNGFx7mpiOt6RHGslT4Y7d5qayqm4hr8nsTNRAHgD5
QWwrJ3ra3IlOjmd8GEBw65Pays6SZF1jS0otfjZzifHCLKEccJZJ7NddKkjUJIU2rT94cDnstEWo
RgfmQfRigu4kK6C2E3ZXlpo+SQnWTY4h96yakVWXLxVWiYpfj8KC648+Cs9TueJAAZYyk6Rdr1HG
9RYlIvxI2SEOTteVEvzGeZS4xXOnUkcuq/qboaRV4YZCGHvWMBcfnZygpRir4QnU7GA4SJoETlgR
iMpj9gv3ACWmzDbBiKpuh/E5DLNZT+7EpA1ju+9RbDjyMn7GJdkdHL6ytQ6sNFLfWwVXRSoTxXSp
hDOtNDphMalLs8cnhEzkcFxUTXoXtHSYcY8xhjtposNhzhaFwILUu7HLB9FaHW0oagm/ySkuXQvw
7HvZZwYM9qpNnsqeBNLmz0ZLm5CKa8kirC6VB71/fA7NTMJb2bYINFTAiJk50kycy8ZxVVqlxu0n
ShMbZDmJMyaWnt1vYVXPsyy18NJCqpIOtf2IzZnSw8/PikJf3XYSmGWl2RRbCgGRKTPBThqZzHaZ
WodO/ETHemAJwcI3TORjqFoF03kqsA/STOWKKKjGRtIMSeoTFXbYzcwcWa2KqHASkwWbvgyA8m7f
S1G2zyBHmzYGlqnuQZNMPgUYg5qjman2NGcYULphMWCgp2Yg5N2hksgON83YxhfjGCaZFzKlTeeJ
mcO17PGZwbqrrWUCrqyuzwgSsXmI8QCQHJxp1kdVwVTYN5Z2GJ2ESY8dZj80UAZhGZhbasn4iODs
xw461kLeWRpyvqPaYtDlJVHVvWLOg7OJMW782V7twVuXvdKB5EPiMtGXjT2ZE5NmIR2jqfltLeZL
cSEIsZl5cmwlLwzGfHFM1lrJ1dkRBfjQpMN+bDB68Eyy/CUTB8EDjVJSJLtGVRdRgO1fvXrYl4St
P2AjzF5HNEpcO/u57uxUaXDzI6c+MhWVFvmKYW6rmNC1ki6stpBFu4l6aKF01OQzRHlJLT0BRGfv
Glav4xOM91y7E8JStfaQ/jDuS3pg3kVMlsq1zCi6majQ3FpFcSAH1dQuP562miaBFYklUwv2VB20
RXbFUSpar5atcXFl3MxgSjbqGLpmtuqiN2pL8lmMDR6D87wq8T6HKxHpLtuUcb4F09cNm2HlljPq
FOMCxRdbE53m4g9sG3I2+cSJx3rzsw2UFbdWTNwIGd1ekcebfjCUe16Ptnda1G9nWVtJYF6FfLiA
r0ISQyiyEZmJIHoVPj2RCwSX14eU132KtZjMWDDF55A2/cSzsKSAIqKg+of+i91GkEgz3z2n5VZU
XVPS4FJlAJNt4wTvbTMPyeuSKhFu27RIIhb3SnyTwmQzXCAtE+/Xqc/nIKH0YdryWNaXc0kK4Bzp
lTiwVRgWuFvyaB3TFVjQsZiIxB12vmK5q3utiJylrJirIrMz77G9EFj+6m1zutIQ00c3VDXi4qpl
m3GRGIT9rgF++VzD0eatxuAUM9q+2ZzrmvVOo5qJZy3UTonEWpJDDR3RV0izujGftBji6QBhJxva
coehmJawoHGTSSgt3eU8DKuC78RCUATYPTu2AEuxEDF14l1qzQdmzvWp0UA42OjnEHAQ3E1jQD5V
2PXz5otTzVZL1koAUvun9pN/Ixl/QDJuusf/P5Fx3+Wv3R+c6q3q/vC/jx8fORY4/+dHOuP27X+C
M1r6H+mRVmgIwlmdsMmkmPgnNiOfmFg4aEgR6WnWN3jXf9gJSNIfTRlkl2XSpUJTFN/zH24CkvxH
WaRLVyThpG3Vu7+KzKj/3NaA/5NBlxI9IzSOoKNC3PlzVXxVcZuZyYcF+kjeDHkiEWx7NOXLotj3
rasXblHe4hbJjMDmSNzN/U5XjvCfoYMqUK4PJNQwBAIjPcU0PTnjuhMhy+p0hPjq4OkwVlWnq92m
ux3TQBECIdy1mVcajtacFUA6JChaum+kh7bcK9NZqO+n2CNjpeWuTv/PfKzXfVL54bhLqOFhLNOd
x0fjobsr3udX7XN+LQNBvViK6yR9XtR9EX5BBfiuvvrPMulf3qHtDv6oGzCriNhElQNaILqX5cN4
rF6aF1l3tEfxg2XA+CbVrvGteqlehg8Wh8237Bulsfi2cKLQH5aPJXEr2TaZ/KkFVruJfBHmQhg/
rk2Qrued4ixbtmRPF60U7bThORc+l0yyC7oq4QhNi/vDWL3607n/oRyKq4pWie7//q/vMLrfXNJp
x52R151C3pJ+cuOpbq/NfCcCQRHua/lK1e2L9VO4Np+Gs+IOu6hnxROooz73eLyOTrnaVsNOFuc3
u76ZQpvwkXW5xQGVb/w7T/OkDP/fdJpfDRBT/pcbIF/NCuaJmON/3qzws3rp+6QA8AJKg4g9CXKe
TdPxw6RQSHlT0GSvBEnZmPaYSyiTFdocSG1kS29+oR766mgnk/TfebTvyICT6YFOTORmmq5sqteT
Ga/dEuKg6tVgcPSA3K2HdN2Feu9YDgVMByo7v7BUcyM/ciNX+2J6QhDF3fvNCZxqBYucbV9YxODQ
g8kDqJ7b7EBVrOVyNly29rQ4/RkeE4inxzvzdX4PG3sTihCL2/wXEzewN9mhvrW2aBxuW9CSH/yW
HDCNVujA5Kv3xUd03UtOoTtR5WT3wgUp5P6Y3IuTzZ/4b/Yx7nLxz38BiY1BlwLZPCUJS7LLNryM
TSPhW+elvd2Hjn4XnfWf9BcL9yDGbzDPw4RPOURX0fP6iuvcgOz2AkTPDfVXKmpn2HmdtQ967tS5
fWbgKvYkPXTvY5BdLo/TMXKLmwYZhZ3cZA31IYjc9h0FQ7CxDVwfB9EM6oQp9tfndC/FLmYGyWfM
p5/1W/lWv4Gzm6jqRmSCbf3iXbxQWHZHb5E4YUep73E2TyMnz4JKcFoNbw17oBv8RT4mqLbsqbQx
5hxu+yCsXdwM4iMuIfkXgtCvH/PJ/P7vx/yv+Ji/mk1OyT3/6NnkZ3Xdn2ZqOkeIlTdCJpP2zzN1
M86SGVOoDGo5+kD4cbXMDcA/o1t3VqvgIKyQX/194PLVIU8Wh3/EIU9Mpv58mfoGUqBb0kSa/vNl
ZpqMglUp1YCsqjNj7XT3uHrxhfOVWPHLA50sDn/zgeRfLXpot9mU0OWxgc1+vqJErmI0bo0ajCEd
yIqJsXuJvA9hVrqTk3n2O4pcO8PqdAe1wuoLK5qMVs80u20XOrkkoXERqxT7hbTPIaaFzqE5D7ub
NUbHgQ+y0140NaYvusmUnIZZiaf23SyrOX7UAHZ/PyYA5v/lmvbj5Zw8oLJDt9qi4QgsxSkcxGdw
o1Z2TXi3tJyCk490kbt54rKYobwTbPEJx5i5uWLhCEdKoLYxn5evOaocF/ugrxbdX76mP57fyXON
ily00oLzw2i33gtoMPfkXrC4SG/bS/NJ35k7+almb4B3zLfxfA7a8+QLAfpXj/y7YvWHqOpf/JGf
yoj/qx/5NuJOo6wfnvgp0aCKMRDEDUsNmteGpBhSmddusOPz8ouF/quhdSoN/2cMra+u9UQ3/jdf
63f09+lNNWhhgWsNZozU8M+zVodDTbpOmRo8PYnO5WVk9/bz8z0WCr+fTr4/nN8d52Q6oaynj1RS
eF0P0U2/j53GFg9hEO36/bd63+7pwPN0hwB5jwrQDoRAcUIbQ3B7OqsvSvv19eB6Ak4KOl+UiExr
+1G1dXD8F+g1bevLoP4ERvWnBerHG3M6v7SzmTRQS4NqtbMb5r8QGcm15cdXUuxlTlM54r5dHZrq
y+v60FyCTKPn2UBidW/sf3/zvjqXU7JN9E88l68GzGmH3N86YH65bv9w/6WTLAXFJVKRBQNm9HsW
wUP3smeRqQLVsuvcm6evXvrt5/1mgEonKYQpbTpRbHnevTu/FbNrXeZ3TeJolIljN05c1rtaIQ6z
0x2oUku5I+s/rk7jUn7aKidfYj++OqGTKeC//Y358oltXSo/rIZ/7xP7PgJ+98ROIuVOp0c4QzEf
lIVTBSLbYifcqaorfSoO1KcCzePfPUpOpst/+ij58iaczKv/iJvwqwQiyFlazsn5k086xahS/JJW
/AbVwHVf8Jup/Sk4fyns3n3yU9f+iDy7czvXvHx2rjtPsXe3txeKY9qLuzsuzhO+Lfepvfv9FEkn
3q/e3/88KfWkXzMfAL9VKyclBobduiw0jn6NQseP7/RgWOwRwSB/6w7VcbOH7Z/089YXr6vP/o1/
WTvCbuHV733FfhD892anPGvu4Fi70MHvzW488z5kc3IdetcPuYNgxlsO5Et2e8ERHNPV9yTSnHmH
dDRAWObw2+vt4CqyU38+xv7H6oze6nRu7X20R5WK990VqSnBI3b+qM5DV73q7Q/BCfZZYHjINF3d
drxnasf8+Mwx3033I2e185zWPlD19uNvLNXfoqDzE36qbktB4rxdaed2cXZluoaneXuLFQoZP+eh
u7ntdT4Kuj2CC74M/J+/W3jphmflY8IhdVe7MS62dJkUiPvH9LM/DP4jhc0D1/OWOW+6e/Y8uY8X
pv1Iest5vLopnEDlcKVd7ScXaI8dPPLRWYdgGk8m0+afK4d8y72JfrUv7cPF7TVuT3S8+Jqte8fO
2349UZO3j+/zZWZTwHZat/N69zg47w8yU39hDyzuqfOO/Mcu+K7WLc/QXvtPx8E+z/cao44Fwp2c
p/Njum/dxiM7dBmfHcuz7YfVbuvH++kwPiF4au26sidnOaRn6X5o+SOVH5vWckfw5yuZ9GF6thyU
y+2w2xnCkeL3Q2ajmObw7xfPWhBemvbr7nOwHx7E68RFGifadnOW2w33uPY6V3zynrN97yF+8Kr9
c+eik3HXw+Qb59xmwZntfWQHcNntXens6On5YuOmbOvCX0yLP7wIJ1mqelhjXdreTs3GD4Ir5QLO
/X0VYGB2PrurX55NnntlBFSqD8/d3pMOnKK/+J7jfhH1fTVTqCeL+H/JTPHV/TlZ6Nu+afq5/X5/
tkEVnhuXk3cu2J3dOC+Su7qWXTiH1+XM8ZSAd6C0RT+6OjsccPD6eyetkzX+35PWvyet/5mT1kns
+M98Kb+aH07Cyn/m/Clvmoq/mMwpa4GsBP6HZ8hJvCmofbjGFZPVtpi1rhhs62Pnjf7oD97grf7K
/4uH2Z99ak/O9tlyoDfRRVDLn7eK1PbZ4qx+9VruJV/yzcPqyo7kar7sIWXzMi/xUlfwxp1xM+7G
HahKl4DGRXnq4p29066p+MgDJAC/fEDA7ej22eB6o6cdRu8VHoFrettKqgfpfvKE24VVFOa/P/FV
fFtd6jTs2YkYcqIaZtMLjE7s+1fFea35+rbFJ2gIPhAuXVWsjjdZcHWjuj2B0WjfVM6ZPNjZmXXR
vCnB6pyx0mLBd3X2+KyTFIjtXU74gOuhZa/fV22W6ffjA/Ium3yGYRMBLo5mXw/2+3Y/PrcTuv1k
+ebzic+3oOL9/Z1q6MFJvcyP/DwoCF5VG128X3vbbYnd7r5xF1/3C7cOtqDAdAw3D36/GPA8v3jW
J6F8Ys5xGaGeC2qe3sDdGxwayfjVugpL+fYkj6O7VTi3x6geJq/el3szqPf4QXmKD/vJk0mi1ETh
iaftcj/yYj/lbyX59cKL3YwHrriGj/7v+9eaIPYFkhmpn3idk/M5/9pHIu+tuyLI+HTeZefseWvL
FS8L+rQ8ugwIQTO/OaPxtkXOa6uXUtB6k9/tV29xifRDT7ahv3i0FxNN18RgXAy/JM4q8UIuQ+f3
4hG9uQYRd+MNTnFsPOVSDyRfJBGU70e/dhGwE4FrDHuTJ4OHlCPvascp0dN48c5u7sT9eqFcV2fN
Xj7rAyf2gLs6JIDtldORDuUusW3Cc68JSr/w/GnfX/QXok8DzIGfdH7tDrbpxIeC76KdnyG8hZ69
Kzo5gSSBoZM8jPw99yp35ieOVJN7m85HxnHv4QbgH8k7EYDKQeWZns5vgwsiaN9eHhIDO+PMOkv8
neWMtn63XA6+TSfD3ontNPjK6+zrqeIkYfXvqeJfdqqQxG0qOI3xf1gWTje74aAKWWIyVYx+x0TR
eXoAvsSb/fB6/vPCEPIuycwR2yfaE1pi5gfJFb2FNzAMRIfefKd0U78IBOdtZMPKoPX2ieLQq8V2
YHBpp3ATxrPBS5g7eXBwy/P+fNrrTziC26odkoddD8slsgOXtyLySl8hemZ/wdu7OBT/+ZHqpWhf
yE/xTe/kB2vfB33Ay+crAeqrPR1Ve4r6jvn9zWG2+0qG8h1C/7v7dLIXajGiLOOpVQPE7d/f6MFh
J38+Odvy+P/Y+9KmyLEsy79S1t9Vpve0PY3NjNlo9RVwFncivsggCLTvu379nOdUdYKgXZPTWV1Z
1mFkQgCO6633nrue1lZ+TE5ngRMLalR5TNYTpJIMCSlZXE7yD9BpGarZuomVYvVQImsnVu1GToB1
8/FvH5LStz0LZWb46ts5yNFCO3Fqt3TJM5e9MSRrBvkaWbkb3PG/S5Gdwl8bHkIoX6TUWeUefwfZ
S575O5BV5JT4+8DC3tipCUpYLHi3TV3+qrdXInEer8jxETj8s79B6dmGrEoXX/HE0C7N2k0x7hD7
kjilmeBzjJHFdmoXDsaEOWbQAqBywAi41PesAPNIXfy/T10+H+658DeRNa1QIown8a8YJ2aS41X8
yef/r7me4H8HYXvVrVKIXC52NQAIEAuZoXkTr1Nghh36rAA/JIZ+UDb1OrmNbuXHfA3xDd3aXNX3
ZAMiKoe5cNicQc4Ay56DGQUfxGrdDLuAXodmDC2Hvh7wLTFTtRM3P8vo3GquJhvS3eTahWK/0P4f
53HAHoi4JZ5dmEgBN0XLM6JbxSQIKMRWYAs3oRM7gR3YVgTu48AQLAHqnauuEgqhcjx7XCWuD5U2
OqOV4neNA0/CG8DC/XK4qg5c7qdgOF/gzrSzW/D2mTvmFK8KgIVnBnu0wrbAkXCD2O7Gt+5yZP24
Cbw8mctuIze0oOY96DXPBChBCZppV1g5sDeaCMno8ALlprDXXMXUXZDt7eqd5t7tS6hKFGgb+x46
FPRwVmXG1iP65GHSaA+FRSxw7Pn98uwQyU+ovTR9JEJtV1t93RtHPkOGhcGQMXxr1a4Qz4XKbXFB
MFqrslsrh2ursLUD6CvwbN02oPo6w9DgNZjMh5UHPQ9ctoIrfF2vpU29Iy59lH+oP2pr/OHjZNZW
vGO7brWGXZ2bEze0DWoCfqXGFq4caz85j05nC3tsLZCn7yJL7UbYDG5im68Z5MPra2IeXhBON+8e
rp4i4+GhN16A+jxsmNmuogf1ytpytEc43zV3sdTGPX8K+smDA5uaOuChBncPx3pHfVVZcINY/JiB
uGKl3/jYYYaVKoGnRxwtvqWKxfDyyoG/ye1X+TbHxnBZyFcLXItQ7yl2M7QQFwLq2SHxCu693pE2
wWqDneRwPMfy9yY/TIiW4wh5JgrB8e8If5BAuE42Cj0NU3PzteYSLJy0UR8FuIYyF9Myr6ilmCMW
ZmcGK+7eM2zdtSU7vfavX3M7BojwcPYzfCCvDVPgglrCT3VsoWapdoC3ERZcFso5/eWSSJ25dGRU
RRYdCqpwBzgyLW2UKZ+F6RtC5ZcCEZSzfTI8ctuDX+j8CsrH8VfUVhwUEd0rDrHQSXSHOhezvfK3
Gr5v1qKN9mL+Sjb53VXNPYepyq5wnonRPkCKWdn1GalCqnE5BsTqZE68ad0S8g7o9YDSRhc1a1a7
r11iQNrhdZCELtmiLHXFJXMECZxDV3FZB+QL32bMswTxATNDL0z5ejjQO3oX7tpv5ErZxzt/jVLN
U+6idA1/pdvcRQrP6o0O24DLQi6HiYGxcSkLzRC7Me6tCln49t4CvvN3slHBYpKBYXFsVr7DcMn4
LnEHI7D1ltiDGRx7B6+COxflR2Z/05nqethCMrvJnW/zMTYrOGwtOO4aGwg2e/CtBBgbfulTf6rc
1gIFF/5SxDVneFfPjlwG8RLhEo9Q2hNO01NlmoDVFY4n9gk7GLj1M0pg8DN6gB2H+89NoMgla3hD
cQrhLuXoFl87h+80WEYBN1pAjQbYl4MN+NTPgL1EIk8FZyysUxxEYAY3vB7h40RzNSdzE9wbBvGI
DxvdgiCbuFsVsguLEeBUE/jHW8BqERJWd0GKCcl5hVxIR9txJ612FmM+sDt+ZYEtGJ9hbjgciYNj
DVqFO1obG72PYCvosDkkg19hfl11CGwdZqqPFUmw5okp3aQniLm1Z6YwZ7BXOAkpRBs3eGF4ImOU
BzAavD83d9q1aJiQ4LhO2lkVnVdmJeAttW/9VlgHuMznDyfZdC7KNNfZlYhkyezYbZQ9tos73Y3g
CWwhmKV3pyI4gKN0heKnNf4/H0WGdNU3hToYxSnGELgRoVyh9w7+58o1fvDWwi0U8zZ96FbDlitm
fuD4OwgwTbwzqAAocTIrXHFjEAX95jMs73qNxg9jaEAP4YPvRgShTZ0ddTT7Bz/IIUBB76JeEWNB
dyp49VGBdF24q9DJTDP52cJRzbC7LQIhJfZPt0Ic5cYN0ATEMF9wjrFAfLXl28Dlp5pbyOWJrza0
IowdnPV7roaEe/5a/lNm1iv+b2UdufSWa05uDQYuzChYg3i1iWO3AAgXbexPpLq/bOxfNva/16GQ
BW/cnMdIU7VmSlCLD8CMQnQI5Bog74mLSbpfSspEJ8oFI4///l08/Zfx8st4+WW8/DJefhkvw//w
f+Y3b0bK+zpC7gG9ZLrMIjtEQPtknYtvpBrAJ712NWDihSLApWfMAjb/X89YNsJmoYJfRtgvI+yX
EQbc9csI++cbYYsoehao+k+haG1BHs9LNESxRHuxAZGS3pTPcY9izQPn2U665u4rnjmG+KMBZwWi
u2DGQgyxgG2qwW88WbJNEcdQ4Gua4Ifh/u03rxHy9Jj14yf3y8bmzxzdH19O0wbubdRL2orbw20A
KnZzQNJjbvlIf+MOGe7zePOzbrl9vJT3tTjTWazjX3emi+GveSXIf9Pw1xvV+CfAo0popg0uV3CR
z9LL+qqj6IjU8MMPbx38ddzndjy+HEfzGU7VHMkPR/ygsOBN3yJNsMdnibvWub8Pfqj1ZD3fTsZ1
iZfWJpzq94JxjVSCTXadXdcuu2lO9Ea6kvbDQb4v7AIO7RKZIxrCVTVcS8bNzc0PNHQybuDVTIwb
uKKmzbQR18hJ3UxuaSlw9bdODu9o4BAzX6PjHBzrPCUEHWThDjPw1+h2u/mWGNrh9fUuMO4QBsBY
BesltA6viAFImEOMUH2KPI8jT9sUnO1xC8f3rjU88+UlMpH7gVg+vP/HyjoitAG/oMInjBROZIW0
/Cv/DZ/94Yi1OK8R3rlx8Amv4EkFh5fLyR5fe9Hf7czMtk/CWEd3yVZGrjL/2CLkY37vbbT6Nx41
w7lHIc6pM3zjdjDuz7XsLpKXDXtnIP9lhwyaB9TI2GjrZoUIefCwXYfgipMheBXZ6CvO5xLB53p8
QarNeF61V+S+RPbrIukyFyuXztgMVA/SKCgDRTxA/V48ej+RZu32G+0ufFIP4oEehpva1jJ0ybYo
UixVE6QhAzEFNKDfszsUB8oULUN4Nc3wnP9QEeQDB6IpRCY6+PmxicJBelDtDi3avl3eAYmneV4a
9wyoo102GnV5uBvjFQkRp/3JQ6Cp+YMgZmShbd4+9M0HUNY6iS1Y8V18F+zR+AmRuxARIe7T5vnB
l8d0LrC7NKYZrG8qX5bigsdWEKGSTUSiEAqRnGbHkMfF43lIiDHq1TnXxGxQxk/sHJlA5NQ7G+Qu
oWIKkU1EAetzUEbCmY8wVOTEIEbUI4SZ7BEzAmrKXOUbSlQXMo/RC2hhTWeaPcoCUQsFjJ9HCxjG
y4O0iBvsecrPiJAtjw7w+FCGxCUQK9zy9KUOkTjviNgP8tGaa56NVj8k+MrD2zzI7CH8zMPpPJ2J
h795kj0/76GZIvruVoXty5Z08O85yyka0KI7IRzP4ypC+nWNCGZthbsBXron9XqyVzzlh5kF1D0C
v9hFhsBpjbhf55zDaXBC8xEn6+GclqRbMfLX5Guer9DZ0kYERMgQKH4t3H778uLZr68Pu5+pe3uT
xQYIyXD/IKNCC58C3MG7V92qkaHGvePc5831Pv/cw/ONuDUCBe2Kf8+jQNxXjvAinOvVOZ6MkO1/
8njRWYlEK2ehN0o48uiTes5BQL3uii9v/yCtSoNHz0ID/ZshSiB4NxtIjLvCHI3CfBCNh9R6eLjL
rdQ5zxAy8fDykqH2jsvIy/fga4T4m3Q8F2i+83yKQ4Y+jC0GWt4m17IK1IVMM7dzc54F5lbYpGlH
TwsP1RdO77kK791Tf2nL/yptuXgeZin7f8h5WBLGdAae/nm3ZUnsnpOI3x3cX2L3zyV2ZwjpT6bV
l4DSuVHEu9P1XwGUeD/BS+Btzgz6ZwGdS7CfzgDSnxf2n1n4PkFVDUTH6CgGds1zFdq7U6HkpY+m
I4B67PC9Q+bOdT6s1tfZXb0nKyR5Wz+RSWEnxs947wPJIffAah+QRm+GG8CLVbpBbo+BZB+Ydz8G
U3Fr5JKhZ5WrOtM+hycmMpCo1+3jc14F+MwAnoIHHcg7jM3gULh5ZkSHqjQOaJW9Q7HmApRdnN7M
PvsXm576ZWiZiRohoopS3nkLQJbWadhwgCWCYOO+RYqMfNKsRw7NeS7sYAGMm9U9zA8YIPEq3qrn
XNHSbPc8DzRyeJlIh+41RjMarYZEK+Tt8eIBK7pGkpWT7nWY/DzlqEWEnCdcIpXHlLCnvjm4PioI
cmL0qqsQ8BbZl4Hc4uRmaOFfanLSl5nf73ZuhkpGMI5kIJ9Cvw4Nzo7t4Qi/xvERdjRKKkR4QVz3
RobHpTPP3skb9+ZQoFyGmLBHFswJrrY+SYB3I5ldkdJDJ6NEwUiunfXm7vIeLk5zpjP/gdNU+Ipe
mufMUaCAgVBtK7hqSpvnksZXE5w0Tgjp9cydL8/rK2o8fdu5oBCBdFtfwWWD7jT4zfUzkh3xstyE
D427FUb7u+TWa9lJb+hOXalbtkrv/MbIV5dXj4/o0ohnboTJ0zVQB2PE6G3rbOHQu/z28peG0rud
n2mxJs7lnGqQHpWOZlBGPJrx8ZkXk5GdbIr4miEDU1nxDE2eiZ5YZOWQLU8b5xZ84ATWbQ1OmdcK
VfnwWPQ7kCxDOHiGZCa3k43O8shl7nrbu7088IV10ef276CKQjBhXdLDN5SOHZYM7K+1xm8LM+dw
LkoQsEslHrBtUEU8ISsU3bJMMOyZcKEKxj0/GRNs72f4VZ214aKSDe2wDcV5Rjd84yf++3mDXjcP
lfGtAKatDIwSBW3cQxjACt9Uxi10IQqc7uDHexUNEWl5rwu7K32kWX1rfMPeTWKW4CuAUy4SA0wC
UmXE4B9147GEA5h7i7/v+U86q+TprFDwjb37xjdPcCvDurxZS/dOn4nxP/+907kkeYeJfu+9Wzq+
M4Hb/uHHdyZ0/zWP70xc/6OO74J21Gcy+HdpxyUBfPZkvTtofxoB/GXDPMYQiNLAb4vOjzMJnMUC
qRVwxbjPAcqTajdH4x44G0+QdeYdIMoD5J2FWgoepFqoXCAiFxif1eJvD58FSJOpobkAvjy3SM3y
ChSmKALRUPCxP3f2ugZN7ypDsj1P59dRTDWg2RTyPO8UFEI9b6s7vzIY6B0jKHIkXqOmi0t49NSQ
Vp3lfUNKunN1JWIe1HqNMIvOZVsR4d/ISFGVk1uSeSfin+N6cHmpUQSHfeiIK5DjGj6qSBCk4Y7W
yKarGPZP6kR2ihRr/BLVHxQAGgwaFrWeOI4u8YvLwhZ9NxcWZyb1wSWHLpQedsbSUEk9opiGS/xt
DtUzAlbyb0WI/v138VxNw2trUG2Mn2jG49+jWLwKG0yNCJlzHQE+bNQGfNfxl2CCw1q/VeLwekT+
bt9LA797+whu+GvQPxhG4T1KwJDEz9P8CwQzEDK0KYKDjFcbmgPKu3iUHS23+PdI90dFEsrCNVQM
dOcCix5/hdqpzNDdt+x9siFQUAP60Vxesv9AP/12nGb6KfVJ2uYxjpMIK6k0nn1jXZq39z6gHqBh
bWSWw3/Az0hqZ+vv30+jdZJMdK4rAHqenl7QwQY6PDJeDq+bEKe+MAMchtRa2tvFgz/TS/+dDv6X
baPeS6SZUi0rL+uKFLt4hvPcU8E/+KZx+BY59+t71BChlggF5GfQH2J/75+fSwCzw+vxiNYDP3+C
/wiJIMCya47wUE+727y+vqKW8G5lvgoIx/LN3YBHGPfZvEOJXogSnQJ1eJmLAjcer402d4E9Ggsy
b3F2M43+rzW7ZaE10/W/hNai0JrBkn+a0FpECjMb8w9FCl8CbZ2IBIQ2hEpn58Q7eOV5Kni4BuhC
aKka192HCQ9tlUMkbJ5URzSSzYKM/rLlLHv3yNl0Qyo0akTxyEAjLwPY4zcpq0DA0jzLAcpPO9K5
Kfj4rBg0bE42oUeqTNBqVI4NXZQf+x6N9ss0q01w/t2kHbiPg9LswMbkKlpcG3rfiUsj/hIw/DZi
eQbl0iiOFa+G4EQnkg51uEjJCcxiLRnjHv7BBoW9qwJtQB6eeFLC5grEeUsZb2cv/ydA924IM0CX
Vpo8qjKGAMOai+hb3+aFcrydXWLwtjC8btBHntAB6OruNUEuxGUMQDkqujSCGWpKh7aOgxIj2HPr
+OWw5w0Rrx309Gt4V5uHTWQcFh65tO5z2PHHr/u5k/mlWc/wRF20TS8ImDVxSiA55IWVJnxfcHWU
SCso3Qn3hTdGQCefzuitK9TxcWiYGocM2QShhQSJcYUt4ehXgdsfXg4kKb0eL6/U17Lu3fGYqfaB
dYJAMwzzCG39zBEmUBlgJ1waHNI+Wm5noh9RYdzwJos/ZDQW4m0b3auK2yG8sHu1uudIgA+95/4Y
E4Xox+Pr3evlkS4eZL7n7wTOH3+QF7d0pkn/SVu6JCY5a9n7hfrni8ml2zqT66kfS31c4Aymxv5m
t7p8bhbefJ7b/Pve/Ew0ceGWn/Mj3h1KsAwrotdDJeG21LjABG1K0JjEjPfRqTF2vAo+NJOrHClV
LVqOob8G2n0VxhWaM/CMpxcecfhmX57x0p2eZ/7+8+40WQAR8ybyfwSIWNBG58V7t2N/gDZaPCQz
GZtOoaoVFT8koolWYj4SeYGWoAFqk7e+5TpBML4PFmx+V0ES3QgHSOx4V8hFdJHLeIfafHMBmSyO
aS5N/wxjmsnXP/Iy/QNoMf9PWzfVUxI+ZX8x2urnU/uX/PUvd81TE9ZN+KP+n/yRP/JirEI/aP73
x2/rt+9RoWc9NU8fvrHBT9yMh/ZnNd7+rNsEf4o3+tsr/19/+TcOzPux+Pm//u1H3mYNfzc/zLP3
/JacJ/I/psd0wjGcv/qNDVMgGvsrlUSZc6f9nQiTaPJfVQkkaoxoEgNDJi7ivzNh0r/KKtGZLotU
00Rdx+n7OxUmJX/VJFUFt4+oUFkXqfRvf5/xzZvkxWK9rcDfvn9fzThr/a1oTBaR2i9Lmkwopfo8
CaZkSdgoyLw+jlIJVgWhrx+7QBaes7pSrgMpm65jNR0tT2PtlYCEynU8BIPZlzS5AR9xEBrvluyr
8XxMyjmPR6GqSkQZrEXw787OuBD5gS/2gnaUaSStGxkdjuokyrfypOlGpzM0PBLyzJkiyuzkjVm6
oKbXxOkCLwvHn79prvNAGKNgzJWYJOravOzBm6jkZXpLjl5WJTbY5tGBCNzMC9r3nPj08TEE+ygR
GVuJBJi5+h0TVfAa2nlHwUt8cJ5JyBVORTgsA001Yq9h7qA2W5mCxJvWU/9zKCpk6nuKtlajODKl
uEqclJStO6Rg0lGzyV+z3vNWWadTt6nDBOTW3bBVE2Fw4qKUHSIG9UPaFCl4oNNIt+WsKm3QYvru
5Z2cdR3lC4iaG6JQkaqMysgS+QizlLGhaSfL2lHIsm3RCpYSVlc5CXdlBrYiLVuBJdpQR8UqcljG
QWhKY2fJLbD9UK4Cv7Vl0XOohDZPmbZJ09yJIm015N1doyhGIXiuQNFzXdhfHvbnbeejRi4SU0EE
iH9+HDX1/Fzqm4YdA6qWK4HFujEWZb2wOF8+BVS3ssopmak413iDl6sszNhxVFrF1CI6GWOtDc7l
ucxSXs9bwDlZwGdICBq/yrPH+FIJOqmEBqcuGcNDSxLVR6r70HVm7Cf1oarlUnQkFoXHsSra3NJp
X+0D0LKj61osZ2hcVtEeHaaS0m+NYlLT3E71cYoWxvnFalBZ1GVdVmSqgfzq45rHSZWAjzv1jlFR
CLYuoCiBjrWyIFq+umo4hzIWXAS5ljK/0X1RidA8gndkTCKrLg+LbUnFwhQzpTEjohCzqCMwG0ZF
7U7ZwMyxKemdXsbZN4WGoyVkCvqKgpIbtLXZSxjU+qofsukmatTYUIOuMcdWlXZ6UQtOO3WTFRUq
ccY2zcBd1YiHdJyGDQUb+G5hm79cP9CfUaLjztH5+mVpSGk7Yf1EL+k31YiZqNX4DA0Uu0zNMrPN
E7T6HQo09irjap9peWnkeSLfChFRN63oC6YSxkuynNtRH0SbhtuvqKB0Vghk6Dmi8A5JKoMvszZq
/JNPZX87hAStgQRR2jKvzLdjJeUmxFq1r9O6tS6vCAdnn56s6khKk4mkgtXz44FqpKlVwyDyTykD
tQDR1TtNiH5WmSesm0hdIlnhKmn+NBV+NxUaFLr8nEr2fp59HktSh1umJ3Fl6rk2WW0voZAmT2ur
KAvwc4altKA4uM03e6hKmCZpmsyxwxm/vnuonwNs6LnOjh7Y8a6CsNDMTJIzEMVl+aMW6Jo9ytlJ
aqfJVbq+W7ixXHDMnw55QvGfJqGr9ExLR2SKAeoKyC+/U0B8nXwPxBxd9sZ4iSxl5lSADNNQIkQp
OtuAyZDI6uxRpawTJVFC/Sh0VYsytbJWXT8j/XNXtsGqBHu21jNtRfrymenTePBaspqqQbF0X3vt
xBS1hJKa30gh/d4O3rQSSvkbcJXmTAJtjZHGnTUmmeAkcvway3p4JckgeyZZjJaLKoh78tCrtkor
nSZxFO1CjxpjHKlsk1bQtmGdh/bIqmI7EREtiyfVlrX2pkz0ap2nAkro8jB9GnMFbddEpVnnVY8O
kHWBtl9VVJtEntBJmYzigqj74kRqCpSXLAFEUo3Mzn+tKYPUFYN2zJRKd2iXlHaaeigPLFPUTqoM
kdU0Xeo19MWJ1HQRST+ixHnA5umgkeKLhVSo+lGScnU3dKpkES0TVilk6TofR3RynsrCIiCtvPbK
vl24EF8cSc4eDwjFcGSkef1Co4ioSkpinJNAEo02pc1NIfkHkub5AjI8M2XNTj+jHCBIDKT0EG4f
xUsVxpGqj4F+VMMpu2Gt2FpSKIlWrdYITwdK78RahW7mbJTMuMtrQ236cXNZxJ3h03wQkgT+eiJq
qqjNPStDWve9oOTCMclT2aoaLd+lBSnduEoHw9OkakOnRNrRMUSrwKHRnTbIg1UtlsFCs5IvhC02
XVGAZnTCybY+rkYYd/Kg5IV2HGqSuDKgqaFHeX4VjcptM4nEvjzxL842Qq2IpwBZSjqZ07hHYy93
WSaxYxUO4HEDC6YTsVzcCdKoukk00qteV18uP/OTgsW0ZFhhUGYiBNEcR/VJX00y6dmxFgNw9oTZ
UzXEbEFpnW/lxx2lItQImnJjT3GsZre20To9jZs+POVC0Rn5VHZ2E0vjuu9V9dbTqnpFJH3Y+GkJ
fVbVoRsQKmyKUG+uUuQL2p3QF0tH/ZM5xlWoAg0pczsVRuLHzU3ELEPCSw1o0WaZrZKx20VdP1kk
9pJVo4yiG0gSukGHZWiVIes3dU96t2yCcWHbvzjvVCFQAkwGRTeR55A5z0mS+nkenrQMXGpjEjQr
PS+6a5it3ndNoZ0dDlrm5oqsr5QgjTdZ1xGjzILGvXwYPsMaiqpCjSm6jrHASP+4JPDCiHTwyvCk
CFGJFpJNTO5L4sMUrpMAITQO+BqjSv3g1LA2lxY8U+fyjo/HRIZBKssAfDKWAfb/B/e1PKBqotO7
7uTF5WTmBZXsPs99k8l1aQKd9qte8LpTGSboWxlPmYs0svKOkYydIk8edu3Q1d8VVS+uY5n6d+0o
dgZrkmpTT9CFXVanN2HNaitTA8FoVU8zunGoVmVCJzNOFeJGepsZWSyiKWNSddZAYnVBf30WKbJM
IVGA1UV+JWZTJHkSjDkR01OZe4NVVAl1WURVKy/1zq0HOiys6ef7DcMaQBUtDjQY4Z9M1SqZ6kIL
sKVpFxoVQqOuJATygob6bI5pAGVU0XG/uWV5zvx9h9nUMsmSSZfy06iODJzmyoamOgVGmAZbikbJ
KqehtUWaCdep0vtuGdYvfUjFH1GchGvWpOjKyerwSBUQm18+1J+1Jyx00LFBiMP6+YSy8jQRmpRm
8YmGvmRlfh5beZVLB7FAJf3lR32+P7ImAScDJ+Bp2lxfVFJbDDSn2Wkas+ymr/LiuR2j0mBpge6h
NQsPhDatE+qTtiRhP0szWeNWsYSLw9XmDEv2YJCuJ1onJzic6Z2vQEBI2iDYYqOOaCHQ58+RRyQT
yDF/aeB8tzQmoNqkJuR3H3BurFFMH7JEF0V+IN+dhLJXApRfKNlJIEJsks4DK5maW1qmF0YtFotk
tJ+3l1ticPVRmfsaxZmFrdA0iTKagqVNmoZTo0yRW6dis22kGtFTpnWHkvS46GmFzHsawbcypKUh
RiXdaUOCCgBPgWUTwDrOglTYhMUAZBP1aI+bhP6+ZmB2CcE/4yopG60o9URDH9thK6lFdSjKPlw4
Qp8xAKQ4lg65n7rG2NyS9/NE9EhaB6d66JP7OgKrjCj7zOrKSnc7WlfWpERsCXHxRfooeOE1AI2O
hHXE53nmf5ozFgZeEp2gLOMbLyHaJvc60Y2U70x9rsSsslMhGrfRlHZXUQYW18sX57OUUjQAA9ya
N9/v7PTWDRV7sFUnJ+jHxpLHojb6oOgW1vaLowK7HdcS3hgk8M9t5zEVtUkttfgki3UCv9zQbeOo
0Fwqq9WCTv/yUUCuoi5R7KY4Q45VoGpD3ybJKcnz1Kg1r7SkSHqIFFVbeNIX2EqFbQ5SdQL5C9Qu
fbxweiiogjLG6an3ffQJh2/AEdoSzYN7CU2JYwFkAXX7KGgFc8ZmbG7aeED7/LYP7EqVQ1vP9H7B
hP68myqV4DDQGZEArlQuJt+JgDAehEqOUozIq3U3hQ/PnHRhyVD/fFNU+LxUBhtawfTPuSfvnqIR
j4wF6dNTx4pw12kdmH3YkDk1yKFXutwqFlIw+oWD+mlfmYSaTk1X4TuX4eCc7ysOVTIFbDwJmvSz
VarA6eqY2oNfN7eXr8RnUwyPQggZoJlJClHn4QtR9Fkjxvl0atMktAdV72x4U+H+9sts408+MYSp
QcctaWh3WTv58MzI6fryID7tJDsrMlxKFZ6KT2OgHJcyT6anXqOgSdK6wYizSF24l592EpEaNFqC
01hEqAbhkY/nBW6gMhMFqTh1tArXQk2UnTiMYMck6uT4EfNWTVlEC/fmIxADwkSgCesqahr3H4vz
5Y2J3Fct0+sHX1F3pI0OdR/1RhqQY5ilr5eXkX5cx7eHMZEgYU7DhmLcH2c4ymOTksJvH9JJqdCs
qVEKQ1Cr2FV1CWSouT66CWtUq2SQD3pF5Gs/rTM71gRlDSXTbSe19i0x8lQDAT4QXAVd7cZpU5kp
C2O7asfulmiJbsJ2QlP7bGRuqdSKWdb1sKArzolrv+kKzIVJQFLQ7PCIyPg8kzchrpwweVN7HAsh
3aRCjLA2zsjeS8oUFQAhtfWx70xJKFM79+ElkahUr7oQIRFZSbRjo9HQFmW5sDMWdTZToUPjNIuP
opZkblv21RWONNskg8Lspu7jOwEA1mZliaZzslcZEXrobBHDeB0ifXDLzJNONNJKE77x6AfTAzky
mgEdk0imxRsZDHFb5lcoLAsUYoeJWDhD2aO/DIFf8fI2f9plrAyKNvjR4ih4zuaZND0ZS6a1x76O
UMGgNqBI6fGoy0+ZYW2+AUB5OLSwp0UEcs4Fau8EH/WCVG9kTzyOHaOY/wjyjiGTrbbLu8dpjNHq
agoVp6wEZeWFLIEJNIaAPUloUNgfuzqtUqdq1cYaJa1YGN3nNZDhJgaOwMGVYfTPZD/zhGpM1R6D
09HyRyZoZoWAl75weeflGOc1QMhZU3WEf4B7Z3I4i4KahK0iHlnvg70BaNSSu7Yy2kROrhGqxlyJ
FzBbkprCxLqU30UqMGMSRhAvKCJSVZVWNb2CkcRolfgKYYZ+YSU+Og35NsF9xl0MClHgxlZn90QO
wk4MmUCOcaQoFiwzZgphT7EmSmcqbYbWQqUSuK3gv7Aa1+TyKfmoqN6eDjCFwBgC3zz29FHiFF4e
CLnq02PChmjTagOY2Xz4KNNgahY245Mkhb8KmFUVIVBFlC7NxLfXFFNVJJl0hDGROnJLwLSQJ5kp
FdTfp4DlCws7C+yf5wYTGiAOJVI6HDizB0qI+g7Q9BJc9J78bUxlaS1WUnGtkxod7uBFsKIR7OYI
7EtrQZjAl1KlnjO1cXwTx9WwAAm+mj58CppKZIBKKMqPKx2IsRBicaRj2BejBQc4aD9gABlS3MhW
1qK52+/eWZx4uL81xBRhLPAb+P76I8HDj0tNOkLAe1vgQpyhfCBXqClLl1b6o0H7ttIIdsMdiWgT
0Nzsmiley9KuxRlu61y7nuAYtrpeOKi9r9qT3GtXgViIJ1GLNEdKEtBr6RU1YaWOcNRU9zTHLkTP
qOnOGfiLFAIKj4EsKaQvx4g7RoiEdA+knXxcDzVJg2LyZHLsOyrfylI27Ps6B6FQ0aJ9GWK9Thrl
mpV3U3RzeSf4Sn/UhOAc1VWkwOgge0fE6OOTBVhMvpzpBLKOUqePKfhp2FStf/dT4MAQAQYJwxfG
b/q7/Va0SY6nUJCPrAmIETE4UOsgiRe2+ou54PjyZA3EkVUE2D4+RRuCSA/8RDnW8FXacp7dV3K3
5Af+QijJwOsMfhh4v+AF+/gQIlQ5Yf2oHIkaqGtfFEBm1ObZVo0y8fD7V43JSLJRCQSTNu+/MsZI
CZImPKrJAhCbZQhVZlLaLmj8L84efLbYF5w+BCvnkQqYXgF6HwzyMQTQcSdf09w0j5RDP/bxdsyL
YZeLiFRLlS4u7Bc5y5XZ6VNVmQGVw6GIzI7ZuY9ytYk6SZWPpB30wBY9YQSjUdr4T0mCU28EUCqS
KZAi2oZhFz1UjcBu4bkqN2oash+AxOW+SFT9RAK/ysypI96TkNXCwZeU4ropElYbQqY5jSwiph6V
WuiZWRJNz+kYRIopKmL8NDVjRmx1DFNm0liFXwDR2mKnTxTUpmUXQQn0JEadYsH+L3NftuM4j2b5
Ko25Z0O7xIu50eIlHA5HRmY4MvNGyD8XkdqpnXz6PoqqmQ7LHgs5wABTXV1VQBWCpkh+6znna37o
tokSJOG2dygHz448l5Y+bBDSUdnHNQs7VU+NT5vO/hnz2P2HigEcj1aZIJUmdifNR8Y46JMlSplh
bvd1Felu64hDk6OEHnCv0X5Y5uD+wqzP2o4mNWFeU1qQLsj0SmAYIcvaz9Lq+GfT6msLPbwqfo7N
9siqrMqDzpSltm86y/1JHQ8NGF63Y4SAceTbVCUoGad6m0EANa7SA7Wzkfox5QMGJJV695iJuC59
gWJ5E0xa6X6TI64l4IKGt2El1wH+kSZi5TgfWhW1+WS2oajM/EkgEtvOGFFMBGot1UEvxm7eusxD
DUqgA842oxjhTu0pLn+oAuigDu2xZF+OBr5fbErz1zB1KHYhrIPxbUvnSaCFxzd53ZdN0BfjlPkV
TVMThayqgYdUTOM7Q+vjzwM+f+47WTmck4E4f2ifkx030+o0pyh7WFW92A9J2fwy48JLfLOoITk6
kcHQIFYa969Gnk6Ykhk73Wst1IiBYXrXf/Umz96lxmTrvm027q+M5erRnFqBLnPtdojNqnQAd7Ur
M4TtXLInoQOJ4/fEFnlQW7HaW4Oq0Y62SvncFN3WlZNl7GSKZNu3+tgs/GJq5NdBEMMNNNC2HvLE
rCZ/quwOoIQ0mQY/N2LxzcB9RI6sd2AjF7otApc0DRinQML8GasJ9TSd50bna5oy37y6yV5iphT1
m5Rbj12iaWAqy9TNQsuZvJPR1XGg6S77qheF2fnAWzubpCvTPkD5urX3lVLVn/uW7DI7fvfB8PSA
AqB7ps2Ng0ujSdRABpQxAaODb3mdKgl4GxUTif0Jl9/PgOuK+tLim/vL3gixbXTaUctHh8xDr2zh
EXK3rScW2/HZ8Ub7KHgs3mhJjMwf7OaPaGyIdlZ9GiVo5IX12ItwyK14lxSG9cmzeRkZXg0QgkDu
hyfpPWSVyVc84/LLoJcIK+6ic2k58L7LXKNvYsOsyqw7Z/bAn7KkzSNvSN3AUm0S0MzSXxCOrBWc
by1qwyGjfIA6Iqp7l8ehIS7ztL4YEO26aZAaLmjfiYG5muCn0o07lL/un8MyvJw3iaogepTzIdhL
qNFQG72ciBjOsRLbxkNmP6UyAe5Jb3aAAq04NOOyEuzNPfc5cZt7kSh7orB4uT1hlY40B3s4j2oY
N5ajMN8ZaNYTq/iwS+EZgtZuIQVAOcThizTeMeR4QdyYRpDWqQg7tK4Dl+U0wg8XUYlWY0CqIo0Y
T9sjjV3MpeulXPGGNw4FoIU5enlvqi1hC1betpTZfDxnhnQ2Q2F5zzozdDz2Ut8Zosfg0NFcw/bd
OBlzjmRQdUUbGRjoy0+FysuYd6Icz1Q0Yic9QnYDEH4+UKdjmHZDsRL431hvxhAi4pzRL+770OMP
geCQ5V1rsnY6J4nzwlNDoAea2EFW04fEks3KavOv/xhe4CJ4s3IdCtjI4pHiLXbXKTaiQjWd24b0
EWMsCRzarGUYN/aE/aCYhOgdxb8lS3IwAcvOJjGdy05AFNmWxUM3Oi9wB90BKfra4725nIuzohqO
TF92yRCuaW7Cjems0qYIgDPBFHaAoPeS1L9QeKpWXtONb4giGfA0iNJQ+FuiF6tpGMdYlfI8ehbb
AKIMgV430V//2kLAO7gUhhooMuzt8qRKh3hxWdjyrHX2Dzvvn6kx/E7k9NudhnIl13/vPy2uBaC9
JswRusr0Ct6bMM+damBGzoUr+9DIUhBZXaKiIYXWoXRrthsRcfnEG/h+GDjIraU5hS4rk6DNMT27
1mwWlogR7n+DZWaBghuFtUIpEWp98JSLLiDlOWlKqfdnkgzDpvZSM+yI5u20Ci7//lJX5Yd5LRdW
ElgsTUPncZHFoCVncx57/blHCO4Dqk2+CBanj2Pt1JHZVoAqmBMQoHTAaAuqy4fJauttrOp83yES
3/7f/BzYBVTq0QZCD/Ty+HO9AkDRYgPqAUTslQHXC4DG+FQwa/KlQu2pHSoT0Hsg9Yx4ssKiVyLs
9bLd8b4cVyBTV6Xu969j2+Z84+fgYfF16qEqErcjKA8DX33QBjAs7AmhLAUMIXQMxX2LFSWEFXPP
rws+PE08xshmL0UsK0ctaOomclWHcaPo4AYeyYxTq3IvsmubPPVtmT+o3IDqvIF6GoB/U9gzlvld
Xo0rAKFlbjdvBIYdJQXq2mj1LPKrnhbDQAACPRu5SoOqouZTZiHFYqzTfI9RSJKjhXCwUut8/0TN
W5cZtIzZTsG3oB54eaLaYDbw0NVwhumoQ+R16gtAqQiPJ1f7bA4pRNMby96MtpDb1piyrSzoN57G
xqde1fVbZaduRBASBlai8S1qwcSnmW5HzYhWt2cSAi4Cxc21LQyFbZi1ccQQB5VjF76irHr18t7z
Czw2dJ144+us6Q86EIe+6TIV1Y6FcRmNzJ+JYUB4vpVyJa67NpsWAFkGGvrof5nmEkySsQ5w2ZHL
s+3JdKPMakTiye2V873+yhYMBgqkM1EBMdYC/yWbShsL7qhzYld9QJrB9QE+KvcC5O0Vk3FjQxi1
CkQE2nhzCL+wTtAYRcbcadq5B45z26pBbHKviMP79+bWhmxEwzNYG+bZnp3fh/ggQVMWmXimnwF4
8XwbrCdf1fTZK/RVCVH8pUsnAHw00Leug4NCB23xxjPTbdD/EKi+D/pOy3QROHrxqZb2g4Pi38rH
u36HaG3rAIQBhokC35VpR2VXb+LWPGdO5vokkZDxlE5z1HTU9+Iu1Xay0qq3XFNrNZbraAErw9k5
gEeisb78oIo0PXJ4Zp7pmLhf2sT6oTNN+0U47UPquuOKJb9xfghKADRGpxWF+3exmg/n11ql19WJ
NM9aoemh1nB3yz0IQRrE6V/vXxXciOsjRNgFjp2FW4Eq2eIIdWdKGpnG7pl5yaEVdelFvOmSx65C
sQp8EMv9MqVdmwVWRrzPVQfUSDjqQ+YFanTKB2rEwJRXEkEoZHIR9CIHsk3UB7wcAlhTVTLk9Vr6
DeXa5LVxQdDYtZbe6KFpIX8NUlrXqI0XReqLxhtqvysnZgZgLY4OqhTlmEYWQVgBJ2qZ0vcgL/rg
jpn7AvgjfJdRU79Fp/HcdRwwRZlUqPYiVAUknezq1q1e3LjoepATmA2qihhe6jGvnCAZ8eF9A3Wp
NnQUM746lW5Oe3eS+ldmiZfRnjKoaxpdirk6Bcm/pVaW9lsPVIPOT+BK87BqJTD0NcdvS6aW7A2q
mY3P8o6Hbu0iHe617pOdAoqPmoscjJ0FF/alR6D+C+1o8jxOheoDz63jVykzSpG/awMLBABbD5qo
EE4xNsQIhbUCArZNA0x+A3A/pv2gpqXD5eSd5YuK1ugycLtHKSVDyTXInHH6JIWGwpyteD3XcJLs
AEqpDjhjlX3Te0n+gXVAAQ40sBr2NHd2eqZg943aGVvfrjI2+dRIi+/AB6EWM9c97aCSinwrAQH9
0ggrA6nN4Ubp5/CcQAQ1qn1F+XYE8h3Qqc+aNiWHjiT5tpFJ97nVPPVdd8nYbFtW6hDszK0GRTdr
VM7WA9QzDXLgUabIaUHLfC0VF/HJHqnCjJZkYk8kHZx0Jam5YUvAnQGeAn1a+PdlP0NH7bkGg0ad
S94GnevUuzLLvE3HTLKReGc+Gld66GrpytO+dgCYMYUuASrSiBmRyV+aZsHtKp8YoWcxAW8K9V4H
MeIqN+LaXs10VxRe544ooG2LN11bKiZD1ZEzwrPuwaJOuzXGigSeLTCC3bbWIuFrg4X1EP+C5jkn
cNbC4YxVzFwOFZFz7QG3HFd88ofWfGpBMtys2asrc4Wl0O4C4YnOrmCxlB6DHDo1Ljnz1mUHRnUV
6ahohprbobUjTIyqSWnykoJQfeqsrvyT1EkRUns0w9SpyRot7RJtOVdJ5p/jUjxu4GJAF7o8T3T6
eoQJBjk3ypFhxwR/bptYPoAT4PrCjMUGT5/5ykrsh8apUeTE7Q46xddqArcuFoCf8MLIMtG3WQQx
ekkynhhJ8gbBmSzsLYVCZdzHK8/mxkHDEyLpAQIITIglDQxV6oaPbuecDcbA7zFzFrXSMLZO3U27
+yd9Y0OO41oaGGBgXlwR/mLbkaSKe3pO897aG0mZhTUD6Pz+Kgtw1fsBOnMZxQFiDt3Nmbv+MVYq
6Jh5QwZGj2Ww2Nd63h6momg3MMEyMigaF07JjEglI4SpK2WHDpNkpX24wP2//4gZMWLNYHBEbM7s
oz84/FQ0WWYmDXuL2QAsf+uW8SOyHImpWtyqEoAXZjdpxAVBV6SvXxWItPUDXoH3alACisj9jzIb
ocuobia6gHYCgj4k75dht8iElsSsAqnRbZQRgF+ViI2harsKGYm5GdV532kPrUho8tdLo0kHX+6h
lIjMZ0mNTwxvmkrYzTPRnT7k6FkFgKrToM2Kb1lr/saAShLd3+1cFbncLYQG6CwPAAYFXMEivUtJ
rzlqZqeLSZq/c0CBZ2ZDK87MygkQDLEYTLQQaFcFjs0NzForgRJbiW2vbzvoy8AuAvkKACMAk5c3
wKl6ynlngB6sWSy0urR9sAjYB/e3eqNoc7nMokKkHABP0gLLCFqjUwVJEt+F6Ti4wtCfXVJgnNjk
Na9FDhws5iGqEBmL6+cZZ09144D410txkiL1VlKwBXZ1fgGwpHCNaDob8FfLQ+jbWFc918iZGE61
wf8sP1oaui8FY/Vj7igaZaAkhZwXTVAmPWaAETV9J4aYwEVOIVGbjMlK8nnrY6HsPds5oDw19MQv
z6QRNFbJMM0UF3PcZqCkRPEc55JcYuyeHNByKSE313njbyCI6am2RidEnAibP1lmYHlt7nfUG//a
MCJ/e+8CwedSGK/Ln1XFieGgw4Q20GCOPsqlRViDirfyKpayPPOJIHOcgxUkBgCZLBwKK8BunHgN
HgEp0i9EKPLH4EYtIy70XANGXk8DhlZymPSmwpCRuOy3ppb2iV8zM6W+YbX0maLd+4kALeKGbc1t
X08njUddPLkr1aZbPxdCA/gw4LegWm0v7LjOYtcpMy99M2XmPSmF9hyRWfIE6w4lBQWAjOmS9qVl
MX+wJQIGJofiwdLczM8cq91UQqu3mgMOs903aUAVH3p/AlBh5aHfulWoOUP1A900zQEW9PL4pItS
FzMm71xLhWFteeGgHmqIJwuU+n+SKR5+samxvlVJ3oWt3iF2t9sJAFCwHWetDJB17Qp1HNSL/g6q
Pr9BGFwAqdC2QrnLvSJdqbQnVjrRc5eBSmmXYxkmFoFYVUXZyh025uO4NLpQG0HoPVdqHQsnd/kV
ODEFo72Kz7XmFfvMaBJ0e1uMGB45xv/2XRGkVRH7DZNq2yZ2se3zODkBN4BJjXgSW9MtMXhVb4iv
DWAJtiWDECSqES+iN6SfI4J5HYTXbW06akBEaPjLiZdG1O1JkCRFfr5vWK/NN1plpgd0F4Du6M4u
7Go9sEqDfEr2lgE8sRtd5j3oVfXj/iI3vhkiX8SaLnDngJYuvpllxfpERi17Y5NBfZYUdoi6Zx82
uifXwuxrpwjwD9oiuAYwAgDhXp6PkfJSkiTO3mqdOb7oNSMkadk8NkXVRRrexo4gpnqs6qYJIRWu
PbjxNKCk2Os+g/mKElU4J1At9cgrnDZ0kzSJWpPGWxvtsc+JplY59HPgv7hRqPcDnkYBvAUof/Gu
ULrNk7pU6RvCRgeA55jnX4tpEsYs6jlmM9xEnICtqN/sHq7Y12iW74emnQCQsWQPco9Vb+qpYo9j
LOMv9ujGzC/ttHiBHZlQAbVVdh5YTD+NRZ0dyQQ75CuJokVUGjV7Aa9CA3U/EwTo2t6MH1MaiyLQ
qw6aN0nb8h+obxYM4EuOa9Kh6K7jGzshLfgUuPgTD15WFh3S7aH43FiegHB3J/UmcLqpz1E1N8Cb
wuPVCRAPQ3cq9bz/pomkBNQm74Y1Btutz4kQDPYfoNE5EL+8AK1tkxxuMX2zS51tqF00YY2q1D9j
VrEIa/8tCn8GzwEUDzUoVF5mWPnleiQ20A+zSArij+OEpqh56EEZKbCshkaGnKaVRPxG4I+W5twA
BLMCFmiJXq8m4qpaTzsod7QGCjfSo2+sd+WXYRwYBpCj4X8EoR/E3yLPCSA/God2z1DmMVmJefXr
x0ZR3IaoCdr66DDQxcPGX7RpJ8jwhsJKsy8tzfpSeSPd1GP94IA89ID4w34GbQAy+V7yUzBgtzkF
fl3rm2avdDuJNImnRid9RMxctVuURdMoHdV3ZD3FinrQlRkCwBHuAWgE5Ga6Pet2fUxWPADLpzzt
oIFQIHrkKG9lyh+Lf0fE/w9E10717/Jz1/z+3R1/1Jeaav9fSqzNdP7/s8Ra1HY/flXtf2x+//rd
vP+nX7//48h/NlX5G0bio/ra/If+pb6GWO0/UTUEIwMR4Yy4x6GNv9vuf/4PpFD/CdcEYPyso2Ai
u/zfEmy69p9zymvOpH8P/2Hub/5bgU3Hf4P/MaUI/vA8gHD5GwG2RT6JP4AwFbcWIB2Qg533YOBD
ejvDyApal9lRa3mge12UZMQfNJQPC8NP6JcPn+v5Xyb/o9zbwhf/azVIIM3icnAI2uJ+Ki51ItMh
O1Zk2DW9CY2tlarP1Qro3yB6AbcW7EwkygtbNQ1CAFFXWEcz1oyAFWMRoO+8OiTp0qGhQAQaH84U
kFKYxStx7cJzyWB7eXes7bz2s962ItEU/XbsaxYJhdqtJ3RrLY6e3eQHNzqviiAGGAKE0KhtLVFN
HS95XYENdWwRKj3qcfmndmUeZpDh2TflKBFtWMke1N40lApCh4j2vSkoB+dvRav/9Utw/UyU1tAp
W85uoYY5ErR+m2NXcm9TKQzCi81G/0oyN9nFY5dENDesjcVNTGamBE27wsVIdW+oQqEN+n6asiyS
uZkdXHsm+HOEJaUUNZRChq9VaVVhX42QABC9t9ULAMd87ljDwUGP6SUmLGXoT1cdAgnPedSgZfbp
/jVdWv1/7292rggZDSS+l3Y091JEWKDhHxEJNxvTHt8qPGAfMTMKmUmXbFKIWX3qK9Doi9hlT+Ad
A+E4oDYeA34V6pDrilxDfgE0v/qKorx8jiGtETqTgy5CNXT7+793ERDg5yJlQdqJaz8rktiLS1+U
EqIPcA1HCFg429Ht3c0EMBTK1yON7AY9xr9dD3w85J0wTfDT6Mxefh4lCrdQxORHkn4XqYlgiKP1
EaIRvrLQMnXEzi5XWiTUoybdaXKwkvUAnPQ8ls0JqgBBDyZ3edBkT1K/eajCOvj19ztEhw+dt1lk
w1uGWLVGnGRSNj/ybuMq9shLNHo8eZDWGoTrvZ1x+aqh7oL2Hkw64iuknZcf0+hY1mTS4McO8+X5
S/qFnspH5wF3Xv+aPmLK+bZ8nE7G1t3UGxAhf9Mj/fRUP1V744S5lVYf2H9GTO048fD+J1hEPu+f
/uPvWlyqDChDLkBqOJrjQeoZ4PlORJpuG49qk3IMcwOcPGUrAcyV+YY6AJhpFOpR6JGAp3f5MSxF
hBH3fDoCs/fHyuTWBkdq5VJdvZb3NZCGANGGd2POZvaDy9P7ttZKM5+Ojkh93cMk9h4myHqest/3
v+Cydoxa6Lyb/14JTvzjSmnKALpusJLpY3LQA+DW4U8b80Pb01pKcHVYWAlRKqiG8OYgsy/qYQlo
87kTY6UUDSQzHgFHBwFV/hjUG2+HKMcjFe5KYXC+mBcX931NkJvmyihI9IvQ2MqVGQ/gbBxpjhoT
MMfgckUuO3r0c5vrgS1WXPvaesvggXQmHXSsx2J0A/LqOKhyk+h/nC7eJ7Q+GtnKgrcuI/T0LOQg
CLnwb5fHpxmDOwmnmo76yKb9iNMO3NxTK9fx6ugoerW4ijPaEdUWujCmSV71+Wi34skdMJmLgXDA
vZDC2oEi7yc9hHUqtodmzkqx6+prvi+L6O8dQawtSfIKXEBrSoV4IpR/0ki26WIeKLeNhFF9h5Kg
n3TG3+8U0F+oZs09HaDyFs9BuESHPBd2KsBHQQlpj/7dprUhhac1QWwUn3q7fGjp/v4rvHruSIUB
uAH/C2BAFCEX9rXgDe2A+pNP3IpDkLyjuNm6qQ4kdPnz/kpLND7e30zygayCDkeL/1scpVfljcVM
ZR6tIzlZD+NT9oByh/ElLoHPCvQt2NSR5fq9Fpj2ynHOf/rjY/zX0vOiukVBu1xY66kypUFb2zwq
QLsdxII26rwSGWBbWAAnrE1OubncXM6BUDJaQstQlA4jN6eEmMfE04J0fIbs0DYf5QENqMwQP+5/
1+U7fN/bh8UWJ+hwKO7x+n2xg0e+62sjVa///kyom/+BRw5Iz+LYDLfuTK5ByleMcR/1lYLEuwQR
+f4uFrk5Lgda4gja8f8Qur4i783AGm4UVfJUQkVqU4r2e5Vn+S6V3NzcX+nGfrAKgnAkkLAr7sKJ
VoADFIop/gTCET8yQJbCgZlrVb3lu4LVB7jYhHiIMSeh76HbBzea6HIGLcryxIgJ5TvmmV/UUOv/
cDYBKqrl3+9vammvsNysxAnVPdxu6GTNm/6wnNUMKVPQtTyhCg4oCzuNhemjtBLK1vg81rrfDyvP
+cYGkaq+HxfqXojQLlesBVMiFUN7Ms288jt93NuJwmy7xD2IwX25v72r24HtIc5ES9eE9hOKbJeL
tVVVosHQtKcO5tgyR0xTsyA7Te2VaWpXdwPOBnguG8hA/BOu+3KdOKuB0jTb9tTn1YH3h0Kj2/s7
WVth8ZqgR5dmU4wVhAscmnbyymzF1t34VjPhAdfYQI0LX+tyD3U1uMaQdO3JRfBGtAej3RO+ppGw
bHvORZaPqywVHAq9xSzcDKtYr/XJ1Xz1llUBwRyqTxyCaH7+e4zDaq3XfGVXF4suYlOIXckKZfz2
BEgvKHhEj2K0wwB3W/MXN54T3i70lQBCxb8svWJLiWi9+b5VU428tHq2YjL6aYaZQdCRIh0Gc43D
r/s3YxnpzF8UvTAKc42ow3hvv314wizRc2gNqebkycAQvvtkprsW8huJ32OSar9iBa+S+Hk54CSg
wAGIChAci3DDUTGwe7bd4ADtXf2cKExENQ/qkB2Trdpme/OBPqjv5NcIjPvv6u3+Xm+9go+LL4yH
1RTgXwxYXAPf06yeocga3l/h1gkCJAc0xqxLTJcD3oq4GoehwArwJyGzIUQDHVYzsTksh3qKZfm9
KvmKEb7xKMCmRzcN+nmQdrjKnVDU84zBJONp0vUwV8MzkFePrd6GemUFgzGifGhtmuz7pGWRU1F/
HG2QS1Yiuuv3b6Mkj8oM9I4gLbXkdIFEMki34eqk62XgNnHYTXubrlzWW1uFxwF/EMgxqF1eRauN
N3F8ennSDT9Gk0cPLNM3fnpfp6fRF/8M5+a1XGs3XLsc7OzDmotb0+oZlHLGBDsDFaeBKEIBDm05
4Pk/3788c/34Ml6c1YMBH4LfRgYHtMKlDRWKo6pZ6+pUwNAMviP8wguNX+73IffLImwfzVe1poJ2
/SYu15zP9cP7j6GCkmSaVJjrAej09FZ3axrQ73nuRRi82NbCvZk6Gvg50Cknc9MG5kEcJ5+gVIR8
8UD2JOSYbcq3cvR55fN9sy3+sC394pUrT3NtowsX2LZ1giRhUifK+IMx7YBhXUlN3wPsq43OJZIZ
lQZqxMJRKMPNepC11Uk+aCCHb6sz+zU0e1YBh+2P2/yz9/lJj8gn7Wfc++QT+ZQ+Nefsiwhp5Pjx
oV8JK65KHeg7oaCCMQoQegRGaNlHUKjEusIutFN2RtVBh65MNKv2fDaJ735bS+luvs2Pqy2OOash
rw0lFaz2Z/hlm3tbbGkLDKBvYWBT5gODIXcV38QrichS1QkxweUuFwdrMs/qzRHrFn/4i71hGyvM
9s6ze2Cf+SM7KOFrb9PKU7228/OaFEQOhL4gly+iHUDMmUwI1tT+WO5jNuyKfW5+hrM2Vxa6KrbO
uwNgHMBO3KqZyHH5PnthV/BajjxNX7sN/+F+UT/poXrJEp8ftFfZhOA5QBjNATT+65p8+q0nMzO5
0LZBGQQKsJdr2ySmlMtYnpTh+BMJDLUWNd6IB+bt/fcSi8Nzrbx2gVuTJ+3BxiyvaSP/1I/lo7Ft
H8p9ure22U5YkflUpnte+2sqJGsbXAT4cmSFUTRMnXKVE7+eyEb0+ZpI381FIKI7B8eoeiznIng5
xEpLjCk4EQvPYcyCVqzENbd87yw6/b9WWGyDFFBzqHPYnbY5K54dcunuRKHt7runG34QlSII8iC6
QZVxKfvNeQ/RktmM9/SJyk0/vjVlBHbC/VXmA1/Y0BnFDDeIdAig9cV9V55Iq1TG6ilJrCeZbPr0
FXLdn6R6pMSK7q91HfvO0RLgW+gXQoRqmXd5KpV6Skv7yUgpBHfZ60T3Gj/QOEaTcvKbrgzVsFZy
uGEnARQCemwWVjbRzlqclpBZ16Si76Ffou9qpfYSgydij/zpyV66XVR0TpSX5WZo/hkML4SQDTKd
NQ3Q68NEGw34XYyCACT1iinpMBNIw0ybnsDHlQdDuhvU/jFqVbRfWo+stS2uIxsX017QSMG/mnNL
bOEZa+jHkHEyklOMVNSfOiuqIMTS5eXey+MtQ71KximU5tjeS16GpsdMjTWk9NUjQUcH4ExgHmd9
9Cvhu3hI0RJNLPrEhYc3aNXonNgi2VhZwleawjeXAlTGA0QeiL2lWpNZimnkCNafYlvZUZ5DHlNr
Y89Pqzb72yuMTPud6YmJcEgblz2GfOo03ieaPI1K+Ro6QRP7zadXSB0/asUQNPqJdSsthqtXMy85
5/kzEAgdsoXJtoRpNAATyFMrILljl7uJ6iG3zGdUUAJpdHvZqq0a1+b3zM/iwjDMVf+Z0DhXtsDY
X2SOmMzk5hMdm9NgCCOQZBgONI9VNDFm+GmqPUE/Q98Pjqw2963EjcuLlVF2AM9gnka1BEig4wUs
ZC5arJxtK+7ubAwrIzrS8sRm/6CxEyWpthkgM2ob2yH2dN8B1vn+j7ixe3xTuA+KewO1h4VZzNtm
kswVzSlTRINCT2FlUd7SGphO2v5yNDuBuar150Fv1qoSy9m4Gsb5oDaA5wuzhdRuyee2B6b1Wd43
p8YmnPnUIfm2cjN6st2qPOoAkB5cyhTGN8kiqIEG9sdOgbBIdRQtXIrJgJIBZQgMsWow/QSDCKzg
XaGWV2kSKLD09lnjTL5bF2J7/7Nd+d75p88mDiLnxlwWv4xgICGhWJPHzYmPtI8AuuLhRBy68iKW
2Lj3L4TCHdJeNBmwyuJ0LFGrqaSoEKUpRZjU6XXk2P3XLEv1w+CNPLSU+pSUeROMqelFqdeIv+zR
zmcEsWFgaYFnwr8tQjXFS4ibxlp7coa636smLzfT6OUrn/P66aMgOj8C8MvnQuVynxSwBQ+6X6e2
dawINMXixxiXNHCkHD9nedZDwKbnO2/Ix6dKWPnL/dO89QjwDoF7hNmZmwKXp9lYo+h6wGNPY2pZ
W6cU4KhVg7mt0YzT6zHdOAPApMQiMri/8PyHF7YH5nymmmBpnPbiGnkkhqBTNjpPWYcOTk9NsTXa
sQ9i3PuApJq5azL68y/XBIEC8icAqMJhOnh/l5st0NXSmZuYeHX/EHLkYxyAIRnq+XlM/k6cG15q
sdZif9NYFqSvY+NEeRFknnWgqj1U7lqT/+ozvi8zdxqhlQTx8sUlrVTi6T0GjJws23d+J6g2Sl8/
9m/3P9yV912ssrglkPvuOi1F1DSIaVdVbsCHB5aoleT66i5iFQqLCHwItFNQQr08HuRGWawpaGyM
zcZRO2k+TA1efqRXz93aKJKrYA1FSwDlkXKC9WPB+12uRTqZa7k7YUdfwX6w8whKRub+/le7etrz
GtCcR0MWKEbAIi/X0CHK13b4cCdmUenHbfaadcr3gClRVhvEegXdOmnsyyYJ7y987V4vV17CS1Ac
6nVFhYb8CGSYvuI7xEkBUT+bgr9UmgvZhzY0HBJ1gOf2Wggyyooy9/z9Lp73/AuAkwayZlZsXUY0
8O5elky1fqJuvnFJEjH6JsGk74tPXWKuePLr+H9ebbbSs0IKmLmL02wQnGKsjNBP+aSHo+ts6zSP
WmaEY5eerelrnBtfWfXZBjt8JJmveqgsVflKUHPrSiGAg6oG2k76+zDhj2W/stCrLIXQ18lWJGzb
72bBfbf9pbVrCh637hVwGoigYLDA2FyEbSqjXto0jX4yP6eYN9l8F/xQ/crjF2GdAPG5f5du7Qpw
WR35DLwwWpOXl5hrumyzTDdPkMl8cZV2gILjsWuKr03mrryXG1YGKm//vdTiFKeUT5xOholejfEC
BZFN302HaVrTwr51NeekBUBlRDL4hpc7EgUEHDBZEZYZigoBqNpf4wHaBZ3Vn81s3AlMm1v5htcl
GeSmiPI0fL6ZN77MTzEEuIcWiuhOGsRJv+ZS7/yhwYxA02AySIqi2cMc/s61zI3czKqiseyjgQ2P
0Bmq/FiDq4p5EaqKi6PEyIdjnbU/oTLKt9xuh7f7B35d/IPCGsAdGpzKOyhxceLQEjX0uMs7eMlh
phCW3wTt6qjqMIIyAfE9sBCKHgawfn32X9R925KkuLLlr2ybd7YB4jo2c8wOELe8ROS9MusFy6zK
BoRAXAQC/ma+ZX7sLKrPnM5QxAmsej+Nte2H3m2WHhIul9x9+Vq60FfMrfrVWE8dKGtAtdGB3S4o
OvBuceab68s/7vTbzWSAuCbAVYVXg6O0/BtcD7IqGF5LvYeZDEFvKDiDot4ephVxNGie0mohHfwF
gj0OZaimzWKHGJQDrF0dNvBTE2JxM+YVQznu98Tr0p8yF+xxlKBLD1CJl9+Hgvg8nKaieONdRpxA
UC1HWRj9m8eh9rK9p1llG3Abjf1gBD/Xc86o9r2qdaNA2uMCG6yNfvadZMZUBRJO4gdJbJr3NBU6
oJGpOV1JKux7qzK1NmygKuyBH4OlFKReefzkgRgFf3gwJ1CzOna7L7UK5UzDyPI3VM9HGuSe5n63
qCnvc2PMwVFVdfJjbB10dvuCFk86ytrA7DKnfwF4pPiQsmv6oKyL5DBItDMWToQaVdCSBaACF/Cs
yo2ZAeV1pFdJC+SIUx8QuqNkWI0mCJ1SEULU7rLDqDFFNaQcdqnpsiU1DHWeDhY2oGnZwY+HheXM
P/eri6hWlCNTos7D+xJWbB0YWhBc8JYv3OnqjqFAgNod7jhMKYFnVC0VgrnFEKVB+wMr6D5JwYSb
+RT8xBBAKXJU1y5vm7ogtFqBdMQpgzwBmNxUSgJaAsJWsb4/ZCkqO6NetWHrAfN/2crJRYbyKgos
yK8wTAgGF2XbescZekPLANJI+1XTyjTohfsgaglmQhKM/YR2pFeG4JH6Ta9AngXD4MEHYes8A6sk
Ap50BsHrAsml5QS8KQO3zoLeW1ie6nu/rKA7j/IGthPX5/FFg3wOIDZSosih9ZHZHTwjCzgQPJc3
8fRTYS1frCgeTrMYI3oOR5pKGdj2/Pgbeg9LKkrqyDDaw7Ayp4iwhBRKrSF39iT11KPIE0UcMeoe
aj4FQnyijxvmUwWBEWtb+RKxa0pxY40BIcOA/yK3lbZ0FE7dBm8fdI/RfsPvQrvoeF/HgkFjwIrT
u0FjYek7oPOtoikHRMoUYWxb61rcY1Rx4UicXD0YgIFmLniyMREAUkfz2KoFXY8RraPsDirktr/O
hisbtEvWrvj2u98TVxtKDzMqfC7wKt/TKprWMEstu2OG0NY61OCDwjaXSn8n9RVkWEh/ZtEq1HBn
gOPxchKHuRnD3OEBI7FDYOWmAZSPHNf9PJcqQSSMe8tCead9b0dkLBmvloB1quPiF/xqfODFp6MC
pqq9ljKrIXZqiEMP6DXInQoJEu6CLzwql6woMQa6f8A3c10cBh/D2wUA/pi0WOq5nTNiQ5Vi3lPU
jFX5r0FiPnNADfdAEgfXZq6X1bMGqer1ZddQ74B5x3BZgocQzMKY21dc0MWjx+OgLsYhdMs15tQb
SKhoTYRR/mxdt3W9EMBOloUnFpjS8OQBK8bc1Tn2EVJZ1C6JUR8Sp0do/qO2ny8vaPZl5d6EAaCV
4Qgz54xykvE2d7jeYyiauUngZ3jHoEWUvvxrRhRPH5oSHgC29UOGeX1af5PTY+0ucSqc36q/VqJ8
GsiYN+C3xAvA4N9B7xZk07gQ59WohzfG0V4pd1ZRpw440El9AKfrsCvawMJBpehSB7FY/abyPAox
irV5vV8wLNCD9RhAVvWhIE+zaAKX1yhg/GZIVY0ooc6oIHJA589f/cB6pl1tgUYeGfqCmaVvo4SA
WTVGYCQJrDH9BwHgMFtKEZbceL46vmwWyTDDCn2/+gDhykAr7lz7yfD++Ne8WDmLmP8uMspgIxmB
B/beSfFidwsV76V1zC74ZR0ZdyZ36uFitIC0uwFoFjQjF9vRC59DBZzKqaVt5WMlvZdhtj4NamuJ
Of4kUB57rzr6xFosoqrN+uAadFu7EmMJB2mCELn6uPxV1EfBLw/G7TlrvWJGVIV66gJsWXaDY4/U
YuWhV2PL7+5IVq7/EP8mR+yfR/KLLeW0eBlGMEs+pzKNH3bujdE/O0UaXV7QWRf4YkQ5K42mZ0ya
cxwDESYjW93TQuPvpH+YDfhr25QDI2TuN+0vK2YaVmDFbjUzgOmwK3/fpQGgRHsDhUg0y4myHkcz
G7/VdAR/pwotiEAgXw6gynR5187EZhSTgCZCQjvTBSv3WN21NK6atj4QHx1jJNdgk4a+XSAJuqqh
t5RunvlIMIcXOTBxKEqctOBA6od+vIR712+grApykkOoZX15TSdFVfj2kRXV3wabMRSD6gO0E+fM
ZV/d5fd0DHRoJ/dB/WO6Te/NpcTz7NJAHDS/pNDRUCeSc5GZmpl2+F4+i+JYfjpdH1msXChPnzXz
pf6gXNeuhwo5OhF4eND3AVgvpu3z7uflDTwThI5qHMqFbVpGLmwNNmjMoJt83xjPrQAFdsEWXgbn
v9SX1SjHCeLSshctwp0EuYGJdl4wecNtI81XzpKIcA9dvG6DhvSDDQEa5tOr3iWb3kwWLtqlFSt3
lMtzlFXlHKGogHyoGRGBCXbd3HiLUtsnCekv7/yyZuWuMrycGxhRqQ9tCnbAqIwD8dQ+uNv8OWYh
KSL0wXgR8nX8myyXcxj++llVeerc0FgOCmZESMoiweKgH+8vO85pbqaYUF+sHZRKULeoDyA88F+7
KTA+8jrIBWbOIj9ZF/aCAy18N1UqPjEMPvqAQhzIYEf5eGtmOeCl5Vpofyty/fXVVOhlZueInhks
ZWa9srKrOu/XRv5yef8WDrc/P0C+PGOKokua9tcXgq6l3V1Dp2SnLwmunLn5j9xAiY6x1poWJ/hG
eiE3Rt8Ek5OszE4GWr5vjGRzeUlnL5gv+zZ/wS9LMqom0+x533rwmw95DAzwppp45FvPkLCClEIM
2NBSTrPkFkpY6af/ZxQ4doSVQyqfveHb1C4MW6ht3z8PFHpmM/3Q3I89Xhs0csuyE3iei5Kvc1sP
UIoOHICcXR/yuILvu+nb5d08bxGqf8ij8T/V3zn6dHXBJtyflR/FlN5U5RiWJagmbe8BPNhhLZbA
RifA8T9X+ZdN5TYQSeZLJ0UuXVpaKMkrCIQjj/RgMM/WnIN4wdwZPhQ7rsjiEOvJd8S0J5CJ4MtF
5wmlJeWyS7nrsNbU7L2o3giDLBKmcsHgFwFbv/rNjVUsKYv0fepZskicfaPfxbW+Iy0WSJGqiuxZ
QHID7YX1ZYsqdzxi8fHilMNORkc6RgyT1iYyr9oXcwrRMxvApNIGAJIE7jZZFSE6Mi/21eg8eBgb
us6ipX7GSYfv188AgAcjNFAPAoXYsRPXWjmxfsLPyF7ad/lHEzW79qF5TO7dh2rF3rtd98jvYBwt
tGix/X32A38xrtwX4yCn2DFh3LmVKJkH9toICA0hWdJft1FxN2zYMy+D4XOJIOfUq+fdn7G3sxao
CQTT8bJzUhAPalfOfmiivg/8NBpF1GirTKxiEdiReessuNhJ3FUsKve+zkYoF3JYrEf/3iyfjAl6
9EkfNfHLBO2Vy951cpMcG1PbjbpfpnXazv6MKTCQXXpuHQ2+vhDcl6won49pUxk3OZbEWyjMg5AT
rTtu/Li8lJOYpyxFCQISyGRSOLODpsXGBJFwV/pb0gwrKBpGTt0EEPRbwPCddUsgzuEYIH1B7/TY
Obx6atAXi+098+KgYENo55HGrtKlIa/z+/eXHSUEZIyZ/TR59j5LMPZE9pW+MeuFhGFpLfNv+HIB
S84mo+U+Yih/YkUXgck18DBgVdoLAe30YfvrQ/21mvmXfLE0xTrhLfple6g/6Pf+D/FY6kF2Y+7Y
R/dDQmUy8IqgW3rVLu2hctdDbGLQG/TB92W7ShsZQI0BWh/Pl31wyYgSLUhtJBSc4vbe0vyVl2Vr
Wny21FxdtvLfBKW/dlAJEZoOGA40Qex9W65666BVof/u/UTm43zT9KjL1k61cIIve4epK9Gft0Bw
IxWw9zXfEP+aQaAFAwfgJLy8siUzSqCYxspKWYKPZCdVCLJKoIBfyyEy/SUa3pPn5pEPnvS6dIxh
UTLiQ4ECM0sCxKN5MHwDzhJdC1Me/mvLUuKE0DWd5x52T1g/Yse6quoPZP+hbEh02dBpogwUk4f3
HqhrMTd0MpldWKVbtu1g7wfM79E+LB4G8JQF2U+/j5zgkW2WJunm0HPU4JgNzvP7mAdBo1sd97JG
wMgb9Ib3PoEqDJiCcXYvr+nMmYKFuU+IGxi0i4qz+8CKQ0QLFvS0jlGxY+165CDmc3N76epdMKW+
cbTC6a0UQ0b7wqFhWa+o2YQk++NfWo+Kc/Cg2ZPVwLDsdZMHOSRxnbYKC3fJw5fWolyHJgWuifRY
i+vK0ELjQc/eeb80IHPe4QB0QUt3HjRUy1mOPxVgR9ftvfFY7Gd6fzBFIJu3IhsSzFXQ1AHkfkGV
83f28C+rSpzl06hzECLbez5Dk56E/eosUfGde3fD7/6yofjdPAA1uRCj2AOpdmNDCHlVPrr7NGoe
2dqL2qj/g77bGxIWa/NDF4H/xj/49l9apopytWLAK4x6tPej0SE/9SOkpow/XzZy/gT/1zpVZTZu
1HFexlin1F7GFCLjb7/3920cXQ85KCDPM8e/yqgNnYtYZEnd3bV0YhGGBT+1QV+aMzyZN5mDw4w7
BBccYIgnUBQPgEGDtUZ/l2ulPkTeEGvfPa/pX/Nx6t4ss6wpRKW75htlBcqhXWplSBzioo/yLhle
MmkAWj4yU343nMoeQkAwEhZUmGb9RqoM6kkDitVjUIBgqwwKrRUapu1rsfCGVd/+8yqA9DVdHCcA
P1QyD78jlUggOnWXQgbxqS/rPqBNXaCS6aZhCXXwmcpz4Syp7+ZfNkEcgvtiFtdRr3bCuoLXPhF3
iOX9pyGpDIGAzYJSgnjShoDTW673zwOxd5f94sxaZzbqWWQBajcg5zx+Bo6t3/hWr8s7fxTlqkyk
BBMhBbq5Q1MBHGYpMM5LXBDnbGJr4YagZ0RKp7wvRgZQpZxseRd7oB5N4/5Tw6mCytOTINNt3LH+
N29+bO78Lf/LoBKFqQ023pq48g4NlHQlmfbkF44MzBHzWG0b/2Y+AmtYFIhOZ8UkHYxHx1tqeJVD
E33AlsapGeZjQx+cWL5w5sY/26ZfIi5RX2uzOZAcAaINe4BRKFEYN4zpsKSUd7YLaiAydiJKwAQX
FjyPI43X3sIj9OTdizk6YOkAVQWsDZ0bFW+W2HZbpZpH7pj7R0aSBxsknnllbXMdj7fYjAbbuzZl
cUvr6saCqtBlhz05KIDRofMFGhGAVEAAPd+4X/IWv/FsjWLU7o6M9Ptgtclu1BMRylK8+BWBYGiV
ugGtlmiYTmYdsOoju/Nn+GJXxo5k40Cwamp8G0ZrndrkWmomhlKrYOIiaIHHbdp4R6UBHOxAMI1T
LgQJ9ZKAChh4HwBkgYQSSFRVoEzDPF3LJte5s3Pdizixy0C241Jv7KwVOA1qlhber7924stKDXzd
Zp5Tu4MmUL0pCwIJmhxDHJe/4wm738yui+YixkFBvm1DUfN4Q12Pk453WnYPRtru2Sw8j4axjPUD
1PBKHtRF6byXtMV0A8s4dPoYExD9q9yyekpAk3kPschhQ0exS1qer6dEr68mqtE/74Lf4mb//451
HWfiv2ddf8o+m+a9/ce/d61o3tln+4/xH/9eiv/7fxqR/cD/v27eyx+fwNsd8a/jT/7Jv+66/8Th
t2aqFMio/Mmy/if/OvH/OVNEzXRUiH5gpoJjlbwR6f/+H5ph/HMmBcCYG94HoBGfa+H/ScCuWf4/
fdT2QH0M/WJAgP/tf/0Y/mfyye/+zHBa5d+/EqIrNwumazFtgb80BycPg6hKgkyzEYX8KUlBCJm2
T9BszQ8YInDee92K14zM7ROR6wue/GtG9Ev2hdffzNoN6vkZuwouByU0aEMLqljLh7YjJErqbm/Y
N8z9aPybiT7MAbBvgBN9qAVdFbwBCzyLDPpUl49Wlke9fOtsGXBX3xXNR2PWQEZqAWhJzHiHwbFd
kfY7p7sv237dxzSUVhJm9Mb0n2rDW5UtxD4oIG35tLLaIRy7ctOnRlDpyJqqjQkJTeEuMSwbSgQ+
Wa5ycElTQ3UEenGh++jdZnuE3AAiypG25mFzAPjlnr3gbYdWTrBEVLNkWbnq5IAJ6niA5djpuoAM
8hA3r4lBV3WZ/dEN9s5qF9JENUqdLFbJP7jtQCOPwGS1a1frerVGxzkAXd3a3sRbvnOCYv345TT+
p09f9OFjb1JxS8iqpQMaNkhO7bIVO0APdi0XJiBPjslsArT+IAXRQeKijsUbXT8ZwtTwnHZ/TF6G
iee7pK6h9/1S0IW8Q03g/tzAL7YUb2F249Y94nIIps4yqH56m/q52Q7XfCNfy33ymVxhqBQC6dfl
fbpJRECgwRvIb5f3VH2zzL8CKQkyIPDWYapcTZAt1mK4nTKwR2grsGV5kLcJJtBUj6vKgb5QkBkB
RkMuG1UeZic2FW8tjMbRhZnDJslXfdZtSjG1QTLMeIF8Wl82dsZRZ0UZzJuh/wbkOEHA/vo+AfWH
BvXemcGNa1aYmGy4T3wvXudj6kQlJ2Tbja1Yl1NV3Fp+1UZ4XnnvY91027Ym9XVVtN0BZArmQcu8
/HOEVNjveR3CI3qDeHnC92b9l19x5eu7wtYMxL9MCyw7zcIGo/8RSIqgVgYNi9CLQV0SJ81SfqM8
ZsB9AL45lMSICxpvFwwmx9uCwSefGSZmb7vUbkHKljRrQ/ey7eXdn6PAlxsAfG9YE/jWwI4434ye
cgOwUfYUutXj1vHA7R6a3OlEQJ3Sfmp0vToMfHSvm8IY9QB0CW4WAm6/xLqrujiA7ZhVQK0RHDyY
bUQGf7xSUZsS4Gff2JqdI1bUGszrtu/5qjMnFoLJwFhDnyy/rm0dehaJ6cIJB/rQCrqU/yjRZUa/
Aek/VxowR4SsUtnyifuiTNqkWgviTBCjmupr6FHXO6vxPknmyq3AhMfCHaw+z2ejuH4xzIVxItBv
qhIanHAqtDKF0XEoHqui09dZ5+fPrknzbUpIA6AcFNYiKwG1GticRzL3cNpmhExtX1mAoeblApeM
iq/BbwJPMyBmFgTGMIOjKnz2pp5yWU/1OgVrYJgVY34du5h1rPMmXuux9zOX7MrnGQf0EYJLwq8X
lTfmzPaLY4LfDNEAbDbQfAXOzVHZzuwpriHsVw9rh/rgzLZkaQD4wHqdB6nL04fSwazeerK9It1W
1RQ/xmlTv4MLjjtrv4RqdZAOdfxx+bSoo5/4VZg7gZNYmD/BP45yJ1iJbLW+Nvu1lhE5rKvMqB5t
UvUbUuXWg2uLrA50C+zHIOAchx+OJQYNLyWZlUEz2MlN2SLaB9J0Nb5y62l6huBJssh8NPvp173D
GQL7PxIhZH44OWrdD51G4Uq3dLY4+vHNwDCMbEhgYgYgD0KtH411Tow28FyIVUkxlDshUQtvPeGH
2Wh24eTH+TrNqnwzJKJbaBSq/bv57nbAGwIwC97NgFyQ4+OejwSyNaD52VYGyKjyZHRXoz60gZN7
HrhuU3NtNJUZSGOQV9yICQj8mn6DYlyxoiBzgMAIaI1QTFsa4Tq3a3OHAGEXJAvI745/V4UOlYB8
l7MF4TIAtyQtVnnSmAHXjd8EEc9bMBcZEdhnnUDodB2b0gW04AuRuFt/Sj71ZhKRJI27KiD6uHCV
qwV2mAKPH9irwRSjz7z3yl1uYOhlqO083qKa8wMjtHQjCqzHJGUeOKIkz7KxyHdaMxY6Im+iHJPz
oQ312LmKl4aurPn95UOk1lp//SSMaEK3E/VnwJmUMCsJIpmb2vE2FoL+HBix7v3O3ukJ00IK7MKG
phm/ZikELkutMZ8NDBIHkk4C9DKY8q5irYP+c2I996kzBm4Psaqp6rorgR73OmdZ/VDjOl4ZwGft
Lv/0UxcB+g4UHEj2kDdhBvz4uzFcX57ZZvG2693pJst8YEa6Wt8yDPRFl00pF/O8SeCjA/8TZtCg
6KFCmO088SHtavtbXlndk9fQhK5rbtqvYxULCC67LlAK1Mi3HBJP5bopqe2Fl3/CuQ81j7oDmTVT
dCDqHS/XwuggmmZ6vAW3if3OZZzfW4Pd3lfpQPKIxVbaB5mNul0o7F77WeJMZUFlVdZqQr2nXYuJ
imeOGX1v10utrTe0TocqTAnz83UvenLT9Q19L2xq861b2FB3bX1bLmEqT66zeS99eL+BmTCk8mqa
K1IUwpPcnB0udddFN7ohAQPjVtdbsbIL8BaVegKlBM3ka9Ggy4BHRre5vJlnXAcJNhqRIDJCdVV1
eqel7uRBEXjrD26/hmbvtIl75lwXZk4Wvtt8pI/DPx5LUOfGCxJRFmQAx5+N1WAmo1LXtnRWIetI
n0KIys3XXmdoq7rF/KLk+jcd1OwLweasYQ+945lEEVmEEtZIW0Hjq261rW5nScRBzhqSejJWmI8q
I60o9VVRi+owYhB3gQZXyVjm0zK/2MA+gMFTjBMrnopD29JkyJKd1XFyJatWD+Ju1O/K1hrDbOje
Ln9M9aGomlMi2CDSQgd9S7LDEfW2tZ7au053GBrLhINrIe4ikE/kCxHhjAfhaToTXaMfDrJm5ale
kB43RpeDwjCBnqlotW8uDv1ed0Ha8jeWBzJhtC+h6YGs89iBIH1sCo8bWB6SkMi2wJqsu9kbRp/i
K1LE1qOtTwsY1/kDHfssQp0O6gqkPKhHqaFGyxpXTxx8QCH9ate5nESN9KyFXPM0qMLKfPrAZ4Qz
ojKbaEQ2kgia7IYp794F6+gmG8GgW2UTA8+9TcqV14BrovAmP+BaurDIUy9FCxNtblQZUUyE/eN9
HSZG/QIYnx34g8ud5mUsoFCavi2KrL3Th6lYemrNJ13ZVTBPzrPD+JCIfmpVkXrMMEYPBjvRP1S8
YbvU7DoUEzWb5GGHKcY/HLNkzwla1SRoQFw3hZ4ZG1dsxElGta9M3viQLuX85MwPA60gRKABMEao
UFs/CNJDCZoef1t7Do+k1RbbtMHL00nrNrRGitJD2QAdyTR757d0vMpTpGVOonWb2NXroO9ZfF/k
uR6K1OBbHPjuqsZ09mvh0mZlljwOsqaqQ6+xh1UGzpM7ZnndDn2mfMfKcYgYsq6dGJPizhhicitG
wq50sItAkLWvr4bRY2HmiSUCn9O4gbAICqQ5pYJgha2EKWllvJlM3d8OHYAA5n7C8xLgg7LeZ/2S
yNIZW/MbBe9Z5AHozSq3wEC52xRNmeyyDFpcdee/ukaiXxsV+od+xZ7aiS3RVZy5aMFXN1Njg74Z
TyS1UJIxU0yJ8JNdQuOflUGSrSPQAJkD1mHSu3bbubEP5W8/h3AwcW9iPsYLT7TTM4afgFsAidrc
VFTfu2AAomIyQfSae7wPUFx717o6iZxxMleOzJd0Ok6DMsRBsLmgIgBhBuiAjo80MPElqZIEHLLl
2F2Bq6OG8JLZ3wCF+5scqLjj5ibBzJ6FZzPEfJTbdRRjB/LoEhpgnnOV8LgJqFu4kWW1bNNiN/F0
j+NHR5dOVFsgJrx8J5zUKWAeARPxCwxNyNtUJLOHIlLbpXG2c106PAoLzUqnAsss90kTwt+nbTsW
2kfbM+iJ83g6lFz75hVieu6Brli4oU6/8gzAA0kh2qgo/qisjC7V0MzJvWwH5o8mMgpteoN4Grnt
iyqj4PmpxMLyT++n2SAUIKFj4aIeMd8sX0qAcUNlO6EAtnMIy1axAcFDvFrlgvOeehPgcOBtggQc
LkM8ZY6tdL7XaSXokHay1EHiC9JZIJAnEqSTLhZqmmfOKmzBbUEK7WIaWH0ygVZTWtJldMd421/1
sf3E9LnK1lYItLiMIBqrFzta6Q460+YQVayzwss+de4roqk262DhlYF26vFyZ0g3sZqK7owBsR8d
VMwlxDUHuU0MlbSh1xfW/ItU7/g+xJqBxQciHygHNO2ODSLa1Og2cbrTJpJG0nGHlY1u7MryG7mK
9b587KqeXqXpWK5xdeWzEHK6TYXAOGcHGQ6hd3FAuyz70LtmDETO3e0o7DjCMzdeyQxPF67h/TCl
AC8gaUo2WoxZ2njSvDBG+fXd7sU9CPqa58sbef5jIt6iTTkXqNQuQZIbaduVLd1BW5oGnecUK8+s
R0BUymRD3eYaKH39Sg6iA7QJ/3HIRn3hSP6qj6ibOwulIjR4OnrkSnzq9LwYpZflO9FhJnpAcTuC
3xAv4K3xAuwVPWjAokHacODW1nY1cWOWtvdqGP240Xsv3Zq8futkMYGY0MmC1nFk6ACzsfU04t9o
VlJFLt7bV9C67wPIvnT3ce+ZQadpVhlYvfykw9vQgr6AuIm9RfM2WYgBpzcqmjE2iOLn0IN3uOKu
9Rxb0nSgUIC06BrMx+Vqqsd0pbGERGYbY0YAc1Lvlz/tuZCAsSSEOB9M1Oh6HbusZVAoTKNOsqud
zg50PnDUfSWJ/Mb+TZjxfMGgCg/kj4+yL2BH83H9EuOypO0MCp74nalBxzmL9eQaNN9sbYKpaJNT
yRaO/5mYCqJynELcwpApmJXSv9rzeWOh3wKnNVrDiRAJsiC16yWU0WlSilVBfRXxGz1/xJpjK9oE
VT8tmegulk6/RZUkDUXWyrBlyMOFXvp7zZQcSnJtvPD8Prs+FPRduAzkWFVePJHQvqKmR3et4XW3
hqHxF8n95u6yg5wJogifuDbwIpiDmvLOG5MuRdFDozsKTvQVT/T4dhx7bau5Wn7vxO2SWMJ5e4AL
II9BWUWlEsVQeNHIDvvZZ3Rley1fmw7ESdEgswJPLLUiz309vDrQ+MQbC10wJWLnoPRNfBfW3NYo
rlPZ5ZGwy2k75BOI5kdI9w6viZbw1d/YVHTDcMqBy0Beeuw0kDR3mri06S6tzHRDqVtDYJaBwDEe
tVs30+37v2EPEPXZnIFKlXL0IHJs+UWf5ju7gloO+l7lTQwSkAAEuUBvcrnE1XWaCCPJRmHPQSsd
p0K9L0jJuAdR53yHeiemLY2ObocW70gBWdqdpoNh0x8Njnqrn25RSUoXLuIzQQ0PdLAbzqRGKMgp
X5XGpdONg5PvKqwNlRp72A+0+T6g/7e9vLHnLcF1LBeFMDS2jj9kig62n9cp2xk9jVeYMW22TYae
Ocqn+cJxP3cJm+hhQgcVJX2AlpVIM9J+MFqB1wVYP9OPnEz1bhxrd11PtN5lTlftkqH0biWf4hDP
ovbV7tvFFGw2otzCs4wJQKNz0db69SO/BPEKjM5lbIwUgyh2HOpOi8uVaPGKFP60Tt3eAB1pYWzh
+0lIS4yqJA4Bk7kbV1u/0PrN5e0HLO7k98yMjCiVI/NF1Uot7FgawdxHPWnbjNaGEQg35X8UwjIO
Lri+pw3gTaO1Feie/WQgza83jhXLm6GW9lsrgJWzILDw6JRDcyuGZsSgfzeY36jm9le27MnLaMlc
D8ZKsDswOmASR8/TMQ2gCtnvvPytF+WDaTbdoaumzluj41l8xmC5GlZmNdhvQ0JaD2GERsgkQYFT
TQ9mZ7B9KVi7ivGweCgsq7rTSEop8MwFZNYxfj2yoLagsxvVsQM9hiyRRh6QqRRR75SAOFlp4g0g
aSItyvLo1zIwW7N201Ew7uCCywuALGnrwagt2A9OJu8FBSDcuMUAylGvGtmtp7P0m6VNDshfihRd
aEcSDLB3Llr0accLM0rK2rnRG6O6HWqwvEaEDsWr2SIaNk0yOBt0H/HbxiHp8mC00nZleLH/Xo+8
fSlQ/HEjwy56GzPAQnsU+Nlp0OZJYURTVhhvhV4mj93AMy/QhJO7Qa2L7FGzeaVt0HgDXcvUJTxg
BrVvpFd9yoy+JK7m2quBlcZrLTLwCpgjmrB7FN7lR617bJXrsUMCVI2B0U6oS7bzfruHYsjaMZBp
0l17qPaUYdHhDYaarQUJatJk4zcv7/MPNzV7sXJw07xZ3JVJBMWa8c03hONeoQNusajrM3dfTRhB
sPMs9neN5ho7rWkINMlBcLWfBG/9wC/AO4+xkqyJN6XNvR8ZLwZ8PsYB9NGcLr71B6d5BPG+YaNl
y0djNWjx5AVZV7q46jTI90Ra5k+PhZWhh9rF3MtXuXD7KWRpXz4XpBow42b7YmulnD9grtTZTamN
khN19FtMIVQPkCttQFvc1WhEuH3f31clFGbDpoXMaMCmznjSY0STbYMC5Q00sfU7Bx/dCvJ4wPSA
o2n5EGCsWwfEPdOTbefUZAzjYuy8yGidWz46ww+IQUIaRVhu3AcJNAzqiJs6K+DAhf4znWIg9CEQ
ATCu2SXVqymr/iNpcygNVLpb06BtdMzC2xn/9DFP8EjsqXuf9MwY4MwDiSwxVvgliaQHKpLRDtvR
tj9sIRs9jIdax/QdcD0SbpgCAjjYzWNXI10PvBhv0LDsbOe9bVPQQY0IQe8QigXzOWh+/Vczd1GT
nWZNX+JlVREm2fx3GGVoSwMkZO10yY0PzjrGIPWWp/foNyVmUObcomGO3CbyRWq9ZMAgX5X1iGkE
lhldHGpJ2WPm3bTK777EPGzg8czuUPkdk2xFTEauUlwfHHCKGvxhTZ0Te2XhVn51xyIF1t+vcJKs
DF2rsNPTBiJRZTeOK5ZmHQnkiOH2IKMOuyvAZ3oHjZGxDMjgJhHCQPODt0PxTSMUZJjcNyn4ioHt
DMq4b3e+HMjLlJf9T4niMPBcWdInIXiJYzDK5gYYwKZY0wAsS1n31kiwM2GkjLTfE0rKJjAlxKvW
hq/HPyTtxIscmQNNVZRIrSAhDOxD+N1pEaUAnUIUNLPGeueDfOalLdNiz2QN9hevBmd1kBTCfqD6
ROpgqPw54S2b4S61ZPWUtZXEB+3guiBTL8xPVIntn3qM5CeYqmS8a8AxrQFYQCFehTkBG66eVdkd
AngCegObTD18bUzeJepvUwjX69Eg6UV+00Mh+KOPy/TDHQ1pBv/B3nk1x42lafqvVMw9FPAmYvdi
gXRMkkkqSYmSbhCURAEH3rtfvw8oTRUTVDNXPVczsd3RFa2SxAPguM+8Ru4Anbh+JUM31OLJOY41
LJJVndtZf0l2pN0nrYV0wdgH1M57s5aVNTtvwKx2bGOPxn3yPpWh1RhFdNlM4kGeDL3dFDGwHhKa
FjVS/FcLeVVIfblKQZ/2Kx+0W+8m3VBUoIsAbN8WoS5vUqW0sl2uTl2wr6XQsla0s6T37aSZ0VpE
U3WsRRseHbtzvvZ8zPsgra9Sw3kgdYyildly2XiwQmwgsVl7hcrGNK4jFvDnou0K4XJmOZ/kJJAm
klx1hPWQpTgL2XGrinUbC3EfoS/4GVH08CM/vqLapjvM0xSP/n4KOgfJUYnNAmPSzn/kuq+2Lnqo
6YcUXOSHtsY7iJdKBtNVxkEqVo4kZQEWrMQiblgbI3LSk2Yc7bHNt8lQqFdJGeus7UEyUhe5EQky
f+9UgVsavs9iCmmssyaaWVM5T4GNhHG8HqusQMXAIr6a0rqz3KEMGxTOQTHBTXT6IOTxMDhr6lz5
3HVBvcVHBHczUylSxcsDqb9kMWuha2mF1a2yti8wIc6bwYKomTeHpmWLu2Nm5p/TEjOkggARJhuC
rDiVhlSgoWDHSPH1RQAYVC075ZMUGva1TSPyl6ju/2g8vUMJ41/j6bftY/oSKj//6Z9QeRTT3lHo
BS3PP2VajeQPP6Hy8++Q9pESUYd+bqD9Asor2jtybErhNqk8mcxce/uFk+e3iPYxsgI/Cd6QCtGf
IOWXoHXQQ5RHoWDwcMrcTVmE9AF1eFntg/SmN4rm3k7bdudXWvRV6arK5tTrsgdhWqGzA4OTXPRT
X66tfNCCNfvSaFi5Y7UT6rUYw3xYl00cHFPHkY6aPAp0HR31gf0i7hWj9r8Eea+tEfZ1C66vA34k
Y7cZAiTkx1j/EEhDe4msoXSUVFyBxOAPH/AFiHAwAR5xFQIf/ubLw4b4pXkvhjiGy1rpnbVW9S4P
vd6Y7H1KHFpvcgoUruj78gqMrPoLAvRHC/dafKuQVP/R/K/5r33Li7ESQdg8ExT++dV/N7qIMvcV
//X6vhSV+PrYiJdr/Pmv/FzkcL7ldwrVmVliHfYHpdG/V7npvKMwBRmAIjGlsHn9/1rnLP+ZcyjP
YvP0QRSb3PU/+SBwRVj887/GMo0eJnrtCwrIW5SQRceFIUwy5FkQ6Rm4QmB0mrsaIgbfFzTdLVmO
ug5ydLXjbvzeJaL/Xpa4i2CYYaxyE/mLWNbrVaTgy9q3wJ9VbB7PVEQWYKD5adCeQiYJbizsGf7v
6dMog0jS0J/i2z4pJreStL0ip8nHwcAKj7ul2qVKliEeoaSbwpmadREqaCMozg71li9a1KMwVNvp
qkzt+n7QkmrbVXp5QWIjk9r5w1XWOZ8GgVjziym//Zn5viQlKJw7LxLin89N7WjGwnAw4PN++txD
5Det1UnRLRr99H7lbZaBn0qUWl5hbxi/z6suuLAnu9k3aufcZrYSbHw1TrZ9YfSXbR1U39q0qz8W
iX8whn2qKE9vP+Ez6uCflP35CQGW0i4FuA7ucNnM6vJE14eYJ0yVRD7qadH9EH6me2FlGmsagcYl
rmdQ9eSShkRbS6tyAs1jKqEL1iBZhTW6mnqq9++zIK8PVjbl29gRRKVSj0OfnGLLJrpkl9uBfFM2
bXDlDPJIM3SGEw+Of662c5rxE4TRBgUkRyuA+4FoZ649vahAiJZ+QywV2AZqZp+6nVxpuju2yM7b
duqvAhEOvWeE07HG0AqflEb+WpJm3ohaKRqMs0aioyZItlZSRKsAqvTBaGIcPP28rbxyKqRvKe0/
30tNh+WeSFtpMLLbCRe4p2ysia5DUrX7wrjTOscl4bWvylI022nSiRTKplLQwJ9AP2Bfm18Oowac
wC605AFVNZvgRuoOWjSpDxPduEdjjFLw5hrETRd2YfbFp7MJmqp5Yr5KxU0aik6wwW3nAJZPzUg+
RPEJ1C/tpKDz2z3JR3VmvZyWlbn5QM+CYCGIZ/vTfV4cC3JslHVQi/xuUkbFzcgkNo1d6Ocw4Itp
fDXM4prVNRICO8cUiji62ErRFG6TqXIoFOSB70KSuC6U8AsrMPRId9KPmS9n947W3qej9OntHfKM
N3+xQyyqanQmZqwoRAz5tbeH1Q/IrZjFcUqBk7WaORxQVrBWpp3bV62ioF9mOdW2H0hDjK5XfoxO
Ll1RWkgu4wqT0gyo014vHYzMSDTcDJDHSuB7i7ppk+H7VWrfB8KXrar3uzTo2SuVWV8qaazsgHBD
StHs3HCzatol0PAeQrkbroNhLG4qm2KIFUb5zihq+dZJeuXI/4Dsl1H5kWzCPlPPXJAlmH16a7Qe
QQ8BD6Xqv6gUD6OpgWIc/GOhAU0ep+uI71BHCboZoLd7c28WnRc00Ub0+V0JfeTtqVigt+fxmQd0
9ikvzpTepS9coYrGbHTA7v6kl3vDlyy+br83E2wYSn9MKBf74k5IWUc/1LQxThh01wB0teLf40Wp
xMlVHI/9Ger6q00xPxYdEKzL6ZzT0F4cOo2hthqViWOujA9moyoHQ4T6xdsvP18VJ8twHgR9hZk1
o0KR4Op/ebKNIT4ygrTpSFFC25pq7w5mXl20VXNm8532WOaPbOByCysKIMsM91sMpGIlWOsgoY9T
lAaelOdh7Za0y1c12KWPaU47/u03m3/g6ZtxUEPC4fUgXIAePX2zKiy7NlG05hjo9VruxpuhVrwm
Nb93MD0rQNcAI9IzY/5mKVMkp69JqARKjfr86aBAC2L6S11xHByS+am6C0fbm6p2mw71V4sy4eRY
65bQWo7CH6qabv/0ndF6pFZOekMA+MpAVZipXlPfGI69FAYr3InG9zFVPipyTX9TN+pXHkndAxvr
zu3hxWLFl4IuPfQHBVw+i9VYnOB61tZUk7TqBlbLdJAL4aWSku97SzUil3Z46ia1mNaFn+ebKU79
B0rK3Yako9yVrd0+ch3lt5Ffqme+yEKkEekQ8FIwMlgLBLbU7Bct/LgT7Gwi4huzmcb3rd0Z+7Ts
VS9Na/9u6uFoDOj5Nn6sbZLCubTqAUrp0H8nxaFQYGVi1xK0bELEMzmPrH6Vyqwj1Iq4HiDpbN6e
wEXDhceFP0EkytOi5QDqbLFNJBVFAwlzYqBGnVdT6JW69koxrh1tXIEB3ASNuuklyfWT6cwULvYL
WC9Hh4tJo4UYHRzfHHS+iHH8IMuiikzyZswaup6juVPpT7pJjyBwkSjGJqfps3OQM3r7lRcn0PO4
kNRoZVtU7Niqp+MqCf1kPQynG60XYlXXeY3bMbYTpOXnEE+LuJn8Hsdt0INwA+ndsBhOhwJrpjSW
MONbjEClg9VLV9kkwUEFce7lfuuGoz58fvvtlvQqUgwHv7OZRcH1MkvxnI6ZknKJ0a+mI2bck6ul
uU0ZsJ6wgNMqZWclU7qmOppeaGVrYfltkl9Tic2tTNnLU6W4Qy91CFpH9laScYNw33685/P9n1Ny
hg05ROio1yngFuZG3+njGUMYZdxf4xHNqg+5Anc9aCsBNWl0YDIgGqsGo3Bl6sOfIPT3V34g6oMA
b7uKMQ24tJCDWE+DHq1EjxO8bY5wbsAGVG6Y1eFnvavji9mgzo6E5fnCLA6pGk3XVayXbjPon1p7
mplb7bBHNjY6dxqfHko/Xw5EHThGlFFYaItDSdQWNcqgm47U2k3P0UR7qVGwXRfTgHNhGerSJkmV
eh/ZX1sU2vWwGDzHwa6URfRBHf1a88J0ar+9/c1PNxpPNee/8LxZhqrGslhsNM0ou7j1R+UYNbH2
3bDbbAebw/LwJsvWoZCGzzbIg43iy+cinVffg5EBpRFmockC32+xFmVr0HMjy5Wj8HFopcAdeMPo
KGdu+tMNPb+fxcFFNQuON6H88v38JjB7pbSrI0dct6004wGbImuFQoR0ZvWe7uefI80fE6HjGdi/
1EsC0DAjZPLqaACA/2TkSrs2MudSVeia9tDvROi052RfFtHiPCiMuhmGTMhI7L6k9tplMXTcBu0R
3E2+MaVQvTVLjB7VXGruIg6fdYiN98cWc7+1XHeNZ4fYo2EMl4IHGoIdvdoIXKtVnztp5iT0ZCs/
P9i8h0Gg41y52MpTP2TQVfz2CJ2EAESoyhd6Q+2l72vTRQ7H6tKPcSniTgOOIRfZnqslonSAwHxG
sSIkC9skuhFsjSlS90ndfM0D+0nPpNhrMqqEb++CZ+XA5ePO4CW8s5AwZEWenjxqBmNR0orqWKm9
sZnKfkjd3JSDrVV2Gxuk+55Nmm51q9I3gEiHY9fZMU0jdQq/mEgeefzM+kJRpvAKK/XgQJbVfDXK
Jt0aM5E9DYr8Sc1Eug8qaL5xGYhLp6BI0OkNQlCF4VyFqp2t9VYUhyqXv8hUMz9yMID5QUHFOmg4
bUJm7KtD2PvOsWsKexNGiAa01FHRq9RLWlCZ6Yk2Dc8E5c/B8OLbcDxwX81nM0tssVFtc8DQoQvL
o+abKIqMOTyvsdT3BkzXvSly46rGmW/X9e2tkU/Tg4956Gd/RNoNSumGkxfbANMIXNWAUz068XgY
JT3cY/mVfX17Gk/D+ufdwA0C74PkHaj4EssXtVnaTqFUHJNRb3bOmBT08lS8o4bEWDWTMa3fHu/1
lieap9XMxyGyB+1zumqiJjEAUPo0nFVV/gQfagZrx14lHMowY2NeOAYEhLfHfH2gkYZxTtONA/mG
pOPpmKllU6ypgvKYD7Q4K1Woq7CBhMV2Poc4/c3nBIqNWilsfRbAq8qe1HUmMlrl0U7tHDmZKDjk
dJI9EcbZPmn9PwSdc5hhhalh+qlQS6TbtrghrdQMQ2KQ/Iiit3TfF6CyAj8c3VHG31eRouKMac6r
u2+G0dKld3TSJFgc86d+EWTWeKNXohNUPfrK3E2wovFGD7uNKWrTLUwsDaICO8BK7tozYeaSn8PF
R5UBpXbaDXPGu7yW0LUC22/yqsKR+s9DKYavhVJMH5vMOKiloW0p28qbWMjqQSqFgStBYVwk6CKv
C0VqXSlT8xWC0ONDEu1wZXaASguawBLcTkdsTX7yahi+SAr3jm/X1S7TNckrdfQV0dALHlqkEpMM
JRl2s9hoZZPRuu/Gfpf0TXuZT/kZ+uCrRTu/7uw9PQcbOKQvjtei8jFX7FhJQZjAiy99sUk5QYlx
k3H39v54tScXQy0ieFiJ2eQrnAF2IQ+elNSfAH+gFNY7D01YflLHRjkT2T3XPk4OSBIlmnnUY0kc
LI6h03Wkd0qUmzCajqxWeT/glNt6SeLkn8y8nPUSheZpVpitq169LaupW3FK5AeUFEKvqlIYpKnN
VSjZk3yhJ+NaSotkK0lNtXGiSWyKXjOPObjry1IbMnc0Zvy71DzNmcXa7KRcdodqKnKk5qbosrSn
VTnY+b5Js3MvusgHebHZIpcLYBbSUH9TxZDGIs/tNj5KEwRJDsQret+j1wGh2WSpNKycQb8LO60B
5oHJj6sPH9+e3Fcn0vwAdEufu6bUFBaHX9J3lOfjKj6CGQopREum/pT2er8hXm8+jH16zqd3UUP5
+coouNCYwVUBHtJiRDmjBwQoPTlqojT3dudvNJJdYwbjZr1S7QIp1w9ZVwWrQkcTQ5T65BrhcK4y
9jrQ480xYKaRhiAaafnirMJxzaJaEiTHKhrFtnWccBvrVh6B+PEnt62fcGAB4R8M9hrUi7/iWqag
3jFNfmy87/zKfgyjc9PxeluDLCeLpV9FkQVo7enCb2s1A4VkZEdFGPYDhMRkNfWmWBuxpLx/e+YX
7bHniaAgT244E+5sDuzTsVBfoJxFynAsajV2cztEE3yk0eIGRh1o606kwb7V9GyjINuyKnNJ3YDD
b/dQugAqKUXkGWAlKSZkUbxVFPAqYNLA/NUqhThI6RfWHO95bQwhwvedPDxzb79Kd2gyApOdr2wT
7aElvUtXJB/xdEqOuo09VjZkYkOp0z5zFi3lKOYt+gwdn7UvOJKWjFROA8NW+y4/dlLwJDpr1wv7
IZ/xa4YwgLIZUuPmofDfa1DpXMlvlS0A4vFDTJ3HS2T1rCbcHB2eHo48ECj2mfIAGHpZ+QTahy2p
k+VHKSPrTuPEWcejGu1FYd4TAk7X2XiDH6N0iVzLvZr27a47l4vMdc4Xj0Adh2VqUs2Z79rZwvZ0
6QQSEuVSk/fvFUoH67aZ2pUeyz9Sw0J3z6qrbQBifKNlXbtOqWalaXemeL5IhngA0F8a2myU9enf
zfKHLwMNLQpiGnpydSyazvSKqU/WeR19zCL5MagLyUN7Vl9FZkl1VlPOSdwuFt7PweF/kAZzRVFO
Ox1cThojMs2iPsLf/65Ko35FPTy9f3t7Gq++8Rz+zt+YlwSFvOSamEbVTUVvtkeqq/ZW0/tgM9GY
dpkOlA1HtKcJpsz8UlEDNCAEiD8dQMZaCkP/3iym+Bjn9vRoRnl8yOxo2GpK7H8anSL4HNSy2GJ9
HG7UcGg3GTq2G7tpjE2IftVGpDWYS2o2u6a36ZFnwQ2mfZRO266+HEIr3lpK+Kkzk3QLXNBZy2NY
Hcx4rEkze2k9RqNzOU1Dfh0OZeJagRXddwPe73KtJptQBdHql53uhmH+pSw3+XjZjaLedpZeXp2j
P80IntN1SiLPkreZKgoj3DanM5V2SlxrgzYdS0d800a791RHkvdJ6ggDL7lJndN6pGMjofZbPxiL
L0FYf45bSsZVEouvRZ42111RFe/tsAGMH4b1RirC3O0i27wsMuCrRpr3N0Y4Op7TGRmwbB9v0jYf
1WutQ6C3roJkN5XTOd/oV2sQUUFKudQCYAzT2Vl0IrRUstLeDuUj6QN6uNEgvQcS7d++vQh/9wHp
sqBlhWYo5dWlwpAp5N4Z/Eo5tsmwygexnrWPgFVDe682ttLchba5wyd3Kzj24j5zuyy7VdJtFnwM
6pssQ1FWG6/tXnFbJ1sHzS6pmvtY9C4iad5otS6bzS20/qPBjX/mfvjNw1OYVbCcBHXFNlqq3vZg
LifTaewj4gy4B+Yx7rd2jjKirg7A/7RGMMtjHdDAyA0g+HQK3SqI8mu9rHXAixR3uhHyFZzhySu7
fj+F9jdgjMXWaA1nX9LRft/J9BhsSU6+438abriFQNUC5l8ZgUGnU1X7XR45yZm7e1lB4EKaUW6k
kdATbJV6/unCViK9T8JQkY5DrI0bH+Qh3eHgNpm64XaauuK6kkLnY21i3aT1reX2Fpr6fQnkOwe4
GQgdc3FZHku3nNRAczlSIhpIg7kC8pys3l5Ei5iGZ0W7got6btRQO3xu4bxICi0op2BiW/WYY2pB
rTkH6V5MwoslVTqTqvx2KEqGJIAogrM3Tj9LAIA/CYB5HNU0Qk+hK0Fcl/i2xCyv49tvtYwff74W
7wV2k/+84ukMRqP0U1NoR7AX7S7WA2WVjrhWhZp8SQrshlUuLhI0V7aj4nxsnFHdAXrGqk0E00pV
2B1ylP9ZNP/8TLCSYbYjS0mJZBE+6rlD/26qtKMI+x/E0kWmbjvTf59ovXVmVheJw8+huISZUGpD
dLVOPzWsEtCswBCOg5J+kBwZokkmzJUpyTjL5EF3jqo0R6MnIYfNCQSRFSiBRXtn2S4P9JwVP2XO
EcuA/KspYemnBHa8yoTeJfgnxcqnAZW6eiXCbDf5tvTdNjp7ciF2TLNuWARKegzWOmiuB0m2/ItJ
iOJCof5J5y2PxjM79PXNQ/mDxhKN4rlPvSx/9t2QUlKcojto2ygJTWr/TVMKbQdMSKPfprYXVSbO
2UkvcysmhVsOwBglV6J6WsWnk9IV3eQoXVre1a1qXkQ53SekvYsNMgfjTdUABMnaQXvkWC5WMcTO
mwmmAFzyqfk5Xf8fwfkfuL68OChWj83jX09ZI5rx8Jg+/e//uKiTx7/AuUFDSh/rUxwnf/EXWFk2
3gGCm3nvFoxCss+/YZz8DtUc4MI022f4Mdvgb11v+R16FgS96AAhx0ND7wWOU0bz21JmLdDnRcBP
/AMc57O82IvNxk5jDfF8M5KanvFz1/PFke1oUxDHoa7syqLW9moSYx9WSqkVrooC/KZwShBKfipo
Y0VaudFBQyiVHD+mndZfpYCac1ep5a+RFRUXoRncQlsbiY/Uo5PosJa6JqoOZYiydhf407euHBQP
GimdyEwfswvdr6/zro9/Nq7+aE3+n/ZZiF08Zn+5bfX02P6V//jrrgFyi0/zt/pNrPH2Ka8L/uRj
8tfztK+/i1fg5BOsMtDZXw83//mTX6yfl8z79qkaj091m/zENSPEPv/J/9ff/LXw7seChfctb7Nm
/mlAtLKTdTdXNv415Pj2MXnMTxfq/Bd+LVRNf2ehtA7PnkSTw5db4BeqXlPe0Q8gI57bgYSILOFf
C9V+BwqVRUo7HGowCPu/l6n6jptyLnwj8PhccXD+ZJWe3ghYt1AaRAVu1j/XWaxLyFGnQgXKc2u8
clCmRPjJwh1Ut0d3UAQBejE2BJYjjsRaun7xgW5/7oOXAF0+x4uraB6Yfj+QPvYa0QzlgdNTFi0g
M6L6Wl1lastiNiPT0yQ129Uw5923hzoN838NxaU9V0MJ9uxFAtMlZTi2fVZd5T72aTHJ7mYwqAe9
PcqzeNU/+/15GLq15BOwIBBuXNqMoKMQtHJStle2KdWuXNnhppaN5IOFQc6+IQnYGDHSzuumohrW
qFEZgyPDuM7joftHMYTKGkUs01xNalltue38xjOVnBKqOlnqTam18qynL5efcxFfs96QlM+acfwA
dKh+iLuyB7YVSp8tSUtcYyodeJ5D1B2g3pgfB6g9yKwGinUZhMNXo47k91WW9Su1G1pKVr5cZq6v
pcMXZ0Kx4M9ngDwc7AqtZgRAlkkEgVqqKr3cXMW91W6cnkzCb4fUe3sGTqOp5wmAtM+2oPXI91+2
us1I1oO6t+srYwo/duVKaw9h2RdbDTmEM4Gb9Zs1Re1EJXl0ZgcFe17eLw73GvcnYRR+feWPZAGj
DAYEkLuvbaLRS9pvqHYWcIuduPaKmCTNqDZt12xrenH2LMZS3artYyxHF6LMnwJJX4e9vU2dG7CM
dG8PRu14AE68EMUPI/1oG+mqLWFfYT7ZU92ubjuxlxuP6okvU2+Wv+jiIer2de4lmSdNgRda8hrp
y3WESJMdtRtIem40beHesuYecBCKcmBvceM5/lUEUnaI3o/mk998HCnW9+KYt80mUfZ+l3qFckit
0evNjWbj5N3h82Q+WlpyYxfqLmup/J7D7i/a3r8mEoEnGhiz/OjSW6wVWdahHlNfURJUtvxyY9qZ
vMF6/UnEOd3aWBFXZjA9phRUt9bkVDQbu/BeieODyAp5Y/ihtIK2YF7mVdq7qY+5XNN+UlR10+lP
naJUXhLp0yrtsup9RCXnNhZ57DmSftdYyrRqQk3zlHoQHln396QwGgiERnfp5J11TfOxdDOJHkpV
JtmdFpvFRTyInpnKxq2aFeda3SrXwPKs1FAX4IRGGYVvwmXwcrHFEVCEqDWbK6O2tZXl4xDKKTTu
p2IyPB2/vh/QSTm4LdioUZdqn4Ia2+wMqzs4wKCfO98scQwAWmlUMycWuVJXkTvHQ+qi9XyOmN0A
kGeFzGS61nXkgN/emIsOzc8JpcJClRyVIO6ueee+2C0SWvYhH7a5QipI96AOI7QcALxuilFf13af
bRMbsfHeHsDRKe2DFanj9u1n+M19gwYCBzRXDZ3cpfZyn+mdHKtxeyXZtKt8R4ouqS0bW9vwz0GI
fjsUFyqZFlVdlA5P3zbTQ0iLU9teOSV99kGHTI7cq/w5bJFkffutFtC5n18WUA9pKgEm1ZnFWLLS
2LXRFvVVUsjNIaUljiZAqr3vQbNe8jE0Nw4n27Pgo1+FilysS7WqN4aUjzsrLI0beKDmBiWB+lAl
qXqmv/qMSj+9EsG7ch+CteGfFL9Ov0SAEWJf2wpFycpXZ32n3qUkE6J/WRe2J/Vau7IC2/YQXvnk
l0KjzhL5OyPr+02mTObWTPppJ0kJRN2pkw+BMapn7ozX8Q/4Nq5rC8kxut/6IgzR/SA01VErrnKM
eAD4Vfk6jIdkb05VtrWAfl9ECMBdKVpzzhdsnpmTb6PP9WhuRCIFfPSWaOAykJWW9mt2Oca1vbbG
uFgFLYbQby+Q16MQ2hFK8l80peEPnM5A0TkFmUGkX6ZyNWxAR/LtrUzavD3Kq5sXoBwtJFAZc6eZ
1Op0FBP59CkZu+kyHZUteKVq106y4hLClisJ5NLzaH+Ug/y34yxarP1/nUAc2qeOlBd3q+95Jh5P
Uo/5b/7KJCz13QxBhmplkjQQrv+dSRj2uzmrhZ0AiHO+Nv/OJCTFfgcqgwIuECQiMIrBf+cSkqq+
I+GdwfjU+VDjA6n3Bynv6cFnI+MLLQ0aMJ6upL6vsIa5bWFDGRT+MS2+AuAz5YfwHGRjWRJ6HoL3
5ImBfSHHdrrSpKpNxlCHB6MJGcuoT40zy/g9KsF9Qz/kxRT8JkV5VQmaBwMRP4t3zwn8UjfYF04/
Z2fSsUdSzxsPTrkeyq2tuDiipPou26rnHGp/93oq3GakrJneV8q9ctQohZ7r0rH9kX/JPwBbAKB2
bpDT3fpzmmZ9Z/R55BkbsjiVEUnobS0z4BJFtttZgZsGlacbEZ504swn/M37QJnhfEU2b2aWL4by
EWUOwKb6RxTXPEn/UCSfzKJwQSW6plDODHZ61j2/Fzk06HhwrpxB8uIst9BtKfISyZoQoWyzutGq
c1J5ywX+k1ZKw4iGLf9YsrD6Jg6zIRyDu8KXr2z1IAfGSmr79dvr7vROQrXtmXT7zyjzR30RLeml
andjMAV3frf2JdfUHvwbc9MBGLf+7BL6ORQa0di+sHNn/MrpUAopq287QXgHKKPy4nhTGmp85opd
RAG/BqHiBmcDIP1zlePl+wy9pmVA1sK7CsbIasT2rcC44GL4ml+oX0N0KXIvHFz1oUc2AkkPZ/P2
51wu9/lzAn/iNWk0IFCwCJHUQoP6q+bhXZd8GPXyLuzzHSj+b31ZnJm4RZz7601fDDWvnxczR3ks
spS+DO+cDjFQ1zoiKHJTbtSr4To9w7ddLvblWy1mbtZbsVLBUIrZXeBqAPnvHKZzuXkZggIrYRuo
R0LMZ6L6i7eRzVZpnaTibWhH2KNxCbduHdmp1ygKcPxzx9LrzTXPz0z/4AAEe78IVeoaRx068sHd
EKrr2OFwbVaowLy9GH43yCw+hwcNPCzg06cz1IYThDSMJe/yMP4hqbvJiD7Q8T+z5F9PDvEQPjc2
H46oaBkPRWSrqhKq4V0JyuFeV0L0uyxf+kPwDgcFw5BkEBGAhX11GcrDWGmFbYR3Ni3icQKooSB5
ceZdfvfFEN2YQwskDqiPn36x2kkiALcBp2pfrdvkECbitguj7dvz8psvRtmGSBVKFzqrSzvptJzM
yTB6cackntLFilfp0njmTZYV+fl7nQyyeJUGKdfBoWl+t7q+udd2qu46D90NslZesPt6vJ28cSWv
8lWx1y+rwc3v1MvRff9vvCeRFp0llFGIvU6/Jm5qeRhKtbjTkK+clYQPQdas/2tjqKdjhHUC0lsu
mTE92dnjAMLzTCPxt7P14i200xGAp0hN2BTirm/sah0a7aqpqnPUpN8PQqsSMDupmbU44foakUhk
XsRdFle7CEEsepL/zof6Z4TFRdsglp8OY8cIHHA1MLswO/OhFiIP843AkqPo8Z8vsYxJrNaJejGI
u2qjbnE1204r4d6nnr0ST37BDSE+3H6ztv3qAKD8a49/ydH2zpH6f/slcTOkpT9TmZd0HCOkGlDJ
k7hr4/YimGLkFf6swvvrPf8Z4vlmfHFXBNQxpVCM4s65sW2xrc+mmEsW3s8vCVRHmUHqsxbL6ZrT
y8KK/F5j835F9W+b7opNvc2v42vj4N9b62+f9ztrxTyax+Q63qi7fFNtw/Xofv831syLx1isSrzm
60BQf7yzzTsIvYSxxurtEZaY0ldvuliWeHdMfRZb4g51v62/H5/qeF2a3tS4wdryTHdcZetkXWyT
doUuYIrS9k2wOedw8Ns1QzsU2Mlz5LZ4z6mJJDH0hrgLzHLbU31+RO7If3r7Vecf8k8N5NeqwaWH
6hCMrFcqoQ0idcTxJsIB+cHXkGeRLsdW8/LhnJ7wb9/mxUCLxaNkEk2Hjk9qj8LT7ALRzXND/HaB
IhxENYf/QelbHIpDmCUTpkvR3fXXdJ9slEvlIRjcbmety9XkaV66yjyMLdftZbBKvBYX4vf9LtzL
l7t/444hoAffSs2Hp1m8bJsJYoIpje50dGGoBh4G5ZxQ8jPJ5nTmgKwqs6s7QRtyXItzzcxbMUVW
XN+hr2g91ZPU3SnR0FQuxq2obBsQ7D93pTH9KIY++TRORvNYx1ryodC76NrUBvUogljsK20MEKsZ
JVjcedT53+yhLDkdp1n3Mo2a8rr1I/nHECjjt85MZeGaRRJe9zJmS0Q8ioYctM25AFCokyBiq7V+
n5RqjuFxImXvMTSVr1XT59cGhgqOV6dDDnc9KewYdVOozHBZa0rnjlCyg18NKGUi3qcfpzINr+1a
MhV3GtD1Wg+NEeeunVRW4wJk9lOMZtRegNgNAWg67WBAkNd9OMvQ1fJPoy0P9O3YXzIypPjFIg5W
2z/e3j2v042Z5PVcPqQiQnV7MdEA6pNiGCLnPgajtsHyr16XtCA1Vyod6bqtLP2GPStdpnDyrsFw
5m5Rp87D208xn0YnKwFsIAUp6F9sYoC8i4MizfQiEyLq7jCdPIzFMdeNH5PKGaXfcSOd4c2+2scK
VW4AiTMQjohgqZkE3CgO+yGQGUx2aSi40lmZnTk6OnkfhA7YO6xu8oPXbVy50Gnl5bq4txONVTI2
SfHZtHvtOzYSTe3ZeiYf4aVLnWsM0NMxJzWsfRWF0Y9UxMFt65QEdmoTg1kHFpVUH9qgq6NnZduP
fuOT78qqnX/3bTW9lYah+NG0pvxdpWHwZUzVHmSv32lIIRn/l73zaG4bW8P0f5k9bh1kYAuApIJl
yRZpt71BOSKHgwz8+nmgnjtjgiqxPMup2fTC3e1DnPiFN0wYpBe9U8udWPqyRr7GzD5atHWlp1a6
OnutOkX3kakVH5zMnU5O7Og4N6YS11ET2mW+w4VCw4EUG7aHqEHd2IPJnZmHCYHVGIpBnogrFZiN
dhkXOvcf2Dm2IsSUta7I5P4RBtjYwMWdHJKjgqAxPWqMailzN34f5VWF1l3efbXsVrlzwgoPpzBC
U6WMfkSjHHexa1WHt7fm1pvi5eesXTPSIxPO4MXPqSu3l7LKjpnI6r0s1CiYwtC5UeDu7apOje4x
SUFdC2Gr56auba+f9eqki1XjaTL6dtdKZ3jfmOF0h6K+8JcqV55Bf8ewbbOSYuBoP4dhvlfGuXrQ
0eLci0mq+3ymOce9WAUtkvkPQ267QTwaMOHSTt+9/Y0XEHcqGjgJE2ICVwSutjV0GTsRNW6niqNr
5+tVVBnd78HB+NCrK1W7T3DX/oK22HKrq42Cb0/eGR9G/UVnWHTlY0TKfSydufnWW8v8hCRt/InX
TT22c60X3hypKMvO1Vg/dUXB2zwTmOiDj4K7ekRmV35Ar45o0i767MFCmTrxFhmGwu9diNEQdKZ/
4qZtbI8iTPILAcSo9i0n7oUfK1Lmj4oFcMFPhDJBuG6xRUX9xP2soEj8hLUJ0nciHbTOGwo7+0cb
EvkDlcZw9NS6Fp8gJIrnUUm7B/p6veENlqsEYZ7ZxrUy5kUlmA29IgGRt2KmDTCU5/t6tq1EhsPo
HvvWjdyggxHQPrRuiGZZm/fDsZ+zOQlk3NYpItlUCf1eto5xgMKZ0WGdw/7T28t+cRGCa0MNAAAb
xS0AQpsYUYGDgNrMkB2NHF87nisT1HwSXYkkLvC5dDFBARPQUEPjn9scTERqophJUR7DsFY9OfYW
BgXKEGCYe5Px1PiFuwOwax1CBKJ4trvpcSzC0kfcO8TWYzSfWs7g/q+/nd7q6q6Bjs5aNDhfjKqL
YrPQx/JYjo6zb7rK3C0ohF25yy7jObom6Dpyk1Fa4dnZpOpF1qoxirXVMS+a9j62RPjeUSLrxlmT
9nrOnrtKFu/UyDZ2yNGx7phD74rILPweXb8d/qiTJxGI9yccnTxsjoobVSh6sBQZVGIE63ro/DeW
FZo3PbrMN4My1PedKbGvS8GNgPkBEDSEid+G+jUPljUyOHvk1m/jxQYDSdfoAlkbOZEp7VZWx1FG
UdBauEG0hqDAnJnxlUt4vfK3QzF5lPTYRSvb53y1oDUZgyGX6uiAH753w9Ta2bVwgZzoFLXzEvbV
kGdHVw1dv0bA9PYvNwtfulIUEVECaUdT5Xx4y4JON1tdfSQwXe2JpvC9QLz7Sqd7A9Hg4WMY2htr
ZIKaCt2582FqFNlb9LPlsV56RF67GEvcbOmWXSat+KAVSbcHfyc+RkVo8cKrD0jXqv6gGsqNlufz
He60hVdPGRaM3aQh95zYvxMFKnS2yMkriaJjXu8CQIqItP1Ul9ekwC7CODJrNjo1PuBZaBZuLxR8
WqHCDfLoTv3iq2aDrYtwI99szeeuXpkdODe9vTQXfY6XIRE6W4d1LmAtsR7GvNuLPGbYUnpaooY3
Trfou1FFvhq3Z9vjfiXdBTV3pRL42sfaDElUQPefR/N8tToNGG0kl+boZgVt6rCj794uS74zULYO
UFXtnytHq6+MenFn872wTelNQTokwtyE66IpDHSx9OaYtlXnz1MS+sYcm1furcujTTpN+gmuUieK
3fpxqaidQ6hI1WM0IUhuT/H3Didkv8cJPnh7/S5nEQkbvgnuDOfrwtayj9qhtmJTP0YlR8t1cVrh
rV8Os4L+IHKWGtbKenRl02yppHwVWxQcId1vaEnQ+s7XToucXlhjpRzTZKp2Bk6h7YC3hgvGz+rG
u8517tW4Pzaa3Hehg6z9YH7sQqP2wuya68rlgpJdr7q/69EhylxTiT+i3UZvAcZak3KMOxpbgGd/
T0n/vwTI0WMGqfz07035J1B23Yvn9+dKD32Bwa3eS9v2Va6Lou3iNDo1tnR3llb1XqVFSaBXTrHD
3SY6vL2qlzE8sc4LJIC8bkUIrV/9x1c5M0oBwuzsY5tYX+HoHqKwybzUiD9M4bM5ZliGlLDMe1gh
mYqzibZHFebKUbn8aJOeg2PDjIGHg7jy+W+gLEXKCaL0qCOB45favNzNhCd0Bar5gMWpuPJKvBrg
wcZdMz5AENrWiakoeb54LZ1jnAisPuJF076UYCmeWm1JB6+hpfPRmBe3R6F+Mhcfz/Ax3odJbvzs
ePf/upy6MhReyA3/koM2m7yQ+TTYZu0ecb5zPREpymqD8fvtlX6BGJ1vLaixqyghvG/ICls73rkR
TZ6ERnFKwnrAjWUo2FdO2t3UzaIuvpkP3S3MVNU4dEZvjAgEAVPykOCq6KUmKTovhTN8FzXUQR95
uikKHGMEYl0nGr0uUtdHkVfmnmw5+2cpbLvygKpR445VM1K8yAqdJ5Kz8nONgsjk0Rtp3GDUpjaY
zSl7SklKHhFGa0TQ5XNPAqwkwy1o8RiLgyxUPpFCa6WfJq37pVCbAVnOXgIzqEyrLgIlk8pHo1m0
U+UuBTUmtxSK1+KMyC8L6z4KoI6Z7b5NE332akyJH2fUWyefM6hYflxXH3Mhxc+3p/yVfWYjSM1m
QikZ0uGWbx/rg9UOsqtPkWv2e+limeIuupJ7q5aWb+AF4pthXt3YaXpnDihKRWmdnWTYXWvrXd5d
CMmCClr7lMjurSCjP095JevCRtslPQk7j+5nK6o9UBzNtctk/WvOt9iqV0vyQEyx6hFtXlphtkJt
sjA9jXCYb2QinPvIRjPWVjF7xmI8uwmdpN0lvRJ/VPvR9tho18Dal5fJyg4CTQM0CXbPVvSrCnPL
WCorOQm3cR9oZk+ncWrEe0xZjvo8Ndc4s6+MR80cBSboxTwM25CzhsOZVcuUnODTKQEqo8PNoq0v
kYktgBnF17pxlwAL3mGQhChLrd1gUqPztSTFV3DAZC0nqNY3c7ua1bRGtIPQbeGoLSWl0pHD51YW
8G8331chOGIlHDTPQOvZn+ykfMYltL2N8TQOUpKGK32wy1Bv/YXc42RS5G3bKSkNZLqpjKUnR2UJ
TPSk/Znh0QWesAHLlsmfhl6eyuRqWf6Vfb5SukA6kSyDnNtuQGnKFEGL9ETJClM7gsw9lcVrDf9X
Hk0gxasiCxkAcde2O2XFYjIGxwJMYFPGskSn7umSznuTUsEhQmtnXw82YNzMat7NZp/dmZhhBWUs
9GAEuRG8fc2sC745dVQrAG9Q/gdzY2+q81KdZKOgWndK4BRM2fwbxeyjFUZfQjt931bD97eHuww5
iQOxeUNhgZL2RfPeofxsJ1WVncbFrO8tJTI/Ihv0DyVM9cqHXSaTwB9JXVfbBrLyrRRnF4UmorRa
eTIX92sWie7Jxcz4fToiNdao7bhTQ328LToVCquTWLu//k4yBmoBiAzBI7I2e8npMY/K6HSe7MUW
d0VDCbAWFj4jKJheieJxZbxYQ3QxdErqQFXAC6z0xj8vaKuGULu4YXOqOaL1jRiARwsHgydo5m2x
qw0lq/2q1Mevi4ma/SFUKEl6sk+rb2WVp/29HebIS4xYzBdBvdRF5ml1ZT6rjoyeZhWWyM7SF22v
WxUyT1oyNscRB9jdIPpY32Gum79HucDAKayxxDd1GI3faU6tYlDrxriz8B/9NmVhV3sJRGCLAiA9
CDTB+zLkLBMRBFHjJF/cqp/7AzKyxmkkK/7uaL1BM6RPjKepn43vZYRngT9zQHeFpTeN3+X2+E6v
SxfaBrLXH0PUNWZvIMX/6JYpTlCkGb3n4hl4aiMI0yXHES8EcGx36DUiI4NiIgKE0jCH3tPNuoP+
MOb2c1uZ8sFGc2BVKGyxEp56LdQxEkUhyjMpQdzMNcvgrS0GKlf0TW7tvtfuIiqdx0oq4W8S4FVl
buqF7RFcDP8sak/PaYHVteurXizg52xITUlZ8ScCyAwGMmKFFgjk/8QhU2v8tKKqi3tfzCMBzdLN
MQFmNdoHV6HZxCrQHkjVbF4emyhTvking+ZTGipSb7Etddej0TQ7wVilGp0WU5dmQL8NKw4iRkME
lKCynVWG9ecFWoO2mwcSTH9i3awnRVb0S+oWOQWvdEWPFZqLQ1bQ6rEVBnhy55i8DU35mZu6q4Ie
eQfbcwZV6XYVtSjIY6Oc7zGWdr8nFHS/h4NRYDkbxVCa3KaydiZea9ITODljWVdqYRL0hpncJm4P
82zAN+/EG6HhDJE7CES59qC/dwkuS8/OK3JTNkb5BRc8LJYrqtVimtodV4CJNiW+PFCyOz8ykynQ
FvQ3/QlPEjjn4/SewyfqR6vNGt2D9G6UiEzZWeMvRZN8dGnpPWsiTrugtJboDvJ78QDUaf6WLplh
+doyFc5NagJX91rF1lMv6md136pl8QvWVZh6E/X1Y+OGLsvoRPGHjoP3pc9CG0MvRz4p3Zz/6nGl
e9cYVgJMGI79/SSk5gaK1UbfZddGn2lZKlbg1KV4WgA1V17bJidjNFB8ymWVB40OlM8n7yo+2RVq
pNKa4wMiqnHvGRpCUdQmRFL4sq3nT9VMNs8UZYvlN7GBT1akldbd7OJXhxDy1HyGW4EMY6aJr7Jt
XFRulqT5KJsGamfTEqR7SziYDzhWNJ2fOku8rw1LKXdpZ+yauctOM0ZF72s1GRUE/aKufkzUBXdx
E2gZI1hj8rVUHOsxWsroO2oFPWdfsfT8Dq2XdaHdx6F0rH9CuuENIY+CzaatLNNXuqjk7IszYW9r
RXoaNHluuZSy1EoGoZINlhdhvPhTOm53P0ypduO0I9Mwy9jPcKkMxiEREAiF9TNuHARI4qrXPwt9
GR9ZDnZeRNENK0oFd1Wviir9E0JWYxu4onIdP8mt/rhMhPnHbFxUfKA7d/k5qZn62OOm8jPSsI7w
cquun90ot3FibJfvtjkZdNygsvpdOeSHObKjXWToJSVaWS+/B9Py2kJ5P6TurSuKGQGLsP1p0bcI
jAIhMA00wOfIyCzps7G1ytNRp3tQIjIb8OOhvCsyoxOkdzgaeZ2jzpU3RejU+Zozi9/aIMMnorXx
OQqV+RPOdPOdWxKte8q4Erom6nOUkWI5/0odF5W3SPZGyJRz69d4BSg+vHmNJQvzBCe3SkrhEb+k
UWAs7D3uuESLPO7J9EPpZMk7MaaVGrB2JbaXTmd8blQznK+Uby4DQVQ+CBVcym4vjITzV61LO0WV
2SxPodUiO9uaml85Dm42Lg30NFfcoB+H+aaPzGtR+Us15jwoWkXhyNnpUFoYjm4ynmay9Cya8/6U
kVynfsizexMbZbTDe88cA1HZTkFptsvh5c4zT1o9pvPoK3pRQ6ts28c2FNmDZqQatgV4Xt6JzF6+
8da1t7Pd4iqO8l5keNRWG7z1CrN7dLmm7YAJ6YEVjE1yyiNUgn24XOw/1YaLQ9E7jw+xM1kK+7vN
M1+bqCKjta9GH3rcNa7Jbl1iIJl1ytNkRAB6SUA3uQLsvlRze7U5aVqNzlw6Wx/GzvhWuHrz3nSl
2FVNVfq6LJNDqo9d0BTF5I+Fne+IRzgHlt2hA6+F78I2HB6sHOsP/hwNnITEeonCCfvSpDrUoOcP
aCdru9FYnNtZGaaPRaNbtwZF5itB4WX4uRZsQMKyvvg6bJ2HUp46JLrN5jQsTGk2VziixIhdog9s
XqlLXWYTfw51Eem6WoU1l2I3p7mPo52ejGbgLot7Jfh75YP0tZxI582kCrQVp5uEEc+lMMtTqNTf
xsHtHyHJSfjxivn77Yj2le8BJQSVgUYfaOWtwkoNNr6PEqs6Nav54kSN1zNx1b1SBXhlFMLYNSsi
ol19jM4PfRKmjrSGqD7FE+9clyMVmlnq33IZkCSiWYe2IP1ZlBi34jazUEJa1oP8lPFc+FVvJH7d
gcJ4e8Y2jEu0YUhfV8Q1VTPaSjQPzj9mqTqzm7Vw+FR5XwPptd7iVb7t197veFf6VxEV272wHW4z
d0jkJeFkMZzwTQ8P3aD1k52y40JnrHR3J7xk//YXrlnMn/fkOiJVfbDYOL9xWW/6nkQDgGuMaPxk
1e5jpxOe63X6Pc/6X0pbXam7bnfGdqxNkhOi6tVqhjJ8Gop3hvkjSY9vf8tLY/6tj1mzrD+K2agO
UEqcmL5715MegsRBvxuC2++Gj96Rp/ofY//A/RZo+9jLAuFdYWls6wKkcMjMkyty2SIndAFYgg+C
UZ+mT6dMlkLFBLeaqfXNjqMiDKC1d2pWgyury7QTu6xCFRxE2Wxj8TaJ3NiROJiPuWiX8komu9U+
e/ld3C8ExHQrbWpj5/MiGnTulErOJwRopn962PFYRJPP2kq83PbSCP2y0sOPdoVKMJSr7rartNDD
lm3E+6S29r3bNI9SDh9Gtc3f4a3ZBbMUUYCTTPbx7TXc7JGXn7rqOtBmUlcx4+2BI8kktLOmk7vY
StDPEojJRH759iibXc9Rhv3PI0JmD+UPUc7zCWmNQVeKobeR642dD0mhCATw297PqL3dhNZY/3uP
/BWJ9f9Re86VIvIG1TXpf53zW/nP/2vNiQEnVSQH1XouWgpq3Hb/SuUogPL+wwu/CvoCQ1E5VGcM
V/jTOE4Q2qBTyEPwfxiuqvsfKnJgV6iw0DmkLPY3DNcNNpu4leSQ2hNSMgRQK2T5fJssZm5HuavU
J6GsFZUhFk28m3T9Ll9ICbxwseX7DhtHMnJtph7To2yDg5wGLdq1ltGbkWQB71Qs0buxcaOBHKEY
f+Ira1tenPJCCjk2YFrr9qHGv+A7wJbsX335/7/z/geyL2/tvE/fyv5b159vPv6P/5KrBRRqChlY
PHFdw5n/795TLes/KDfhn7LWU+k7s73+t56Y/h9Kc+CQIHmt5MK1W/pfX1iNvxCSMgoxUB8BuHOn
/AW5euPSBXMDYv1KCgW2gzQjZNrzrZeOmp3VhdM8DyYaLk5IyVMqwjgoM8SYzqESFydon7dtpt0m
TZ/eN9iWfKMup/kT1dmdorTywUzt5TEy3DrQI315JPi0DwDVMChKl+77H7P79O8r+1bnev3BAG4A
B9BIRvdnk3BFFC0AjoARB/+2BPm0LLuhwoW9Qr92r2IdErw93osy45+P/cuAKztkBZSszZDNDKGE
4Sw8l89D4opPhnQfrWJBy6pQxl0/OZ+z3ECBvsScwLUTyBM9XUd0QXJqH7bj1crwkHVR66f5GPqW
7fbvhjFqd02XSwp2TouNRmrvjdmwDyniDrd6rF2zCdimx7QEVzQWbRJsj/5Vp/szXKGiaPH+F5jk
mJRz3KLnxkijBF+mNt/NlDFF2rS3Sts/vz11F31JBn5JNuhxg/2hX3I+dQpCUcVSTt0zaCnUyRUt
OWhRndwXfdffuZ3RoH6q9Ld4gI439aygrrM4beA4jXslw3rtlzA+vUnwWjwF2+QHhSy9DpHRejZL
s71J80p/hzvQ8C7pJb0t02ifqLup+64Vza1tpuCq2gxj0oqq6pU5eWUxaFmtZhzUkFdDxvM5qUHx
qaKsl2dSyp5+FYJM7tiPJ8kOQhskn47N1NqIbAmIl0RF7zlN2a5ISKJCaje3vRicD2M25p8BkWgP
edsPnxwlz6GNu/qVFOuiB7g+meDOdCD4XDYXC6gXtprnoM6fHTkmD2i71D/iGhdJs0zah1hHfFef
GuuAqVb5jOR1c2cNJVtsXkp1L6ps2uuVtez518mhBO72qCREQG9P6DaV4SfSfH1R3F0FYVa1uz83
t9JH0oio4T8bSasf0nqevUUjvkzd7Bp1+bXpQLyBI2RzV0KRWH/LH3E/XYLYpSWnPQ/ScEukTZNy
8eBeQtnoijzR/FRRiuNQdibSUJEQHykBTfY+6ec037l100BLVxOtRVxC7ae9HUnTulcSV/086NjG
vj0x6819fm+tvxCmNSaLRBZbxE1rNubSxar+nBdLcmiGcNnHxlAfRDdLNJNT7V7my3xLebUMqBte
RcNdbHTqYqTmL71qxHqs9d//MVm9kdd9btjus64O5pd8BiR5BxakxWm2NMQzOP1Z99oSL3uwcji7
ejKnGhPYaQ5tJxWt+bVw87kMulp1b9WwNnNvUqbwpBu5/cNd9X7sqTXvwdrZrY/K+RB7sYUME2DG
2P6RNJYBGyoGlLprC6d/YHgddo87pu1tA0qkhl8joe2MS6YiVjENIwpdqKwvfluVReFr4WQcB1ea
tReBa+0QpO6zn7Q73J+2FrWhh81LlPmOk7VHGzLkAlZNXX7hUw0jJhotTQa1MTuJB3IuEwdQ7QvN
8rrOh73b1diZdGNRH6IBqW7fQU8eGpe2QjGXHHj7Th3WQvcsGyxT515F3DxamvSeHrMCpCJsEOMr
wI9lDykuRTAh7FbPgiRMQGyXbX1MrSahG9JHWWCojU7buNG08DB0TToFMltS5bY2x/R2FF1T7aVW
xI91WzqdP2qjKfyyHfNrqdAFr4g9DSiESw8J5PVS2Vx8UWm0Y5r29rNVTO6OTqHwit5K9oNSG18r
CCdPouGbl8o0n9FPjn9OcW5cuSw2+RhaMkhP2yvOD5cTbo7NW65iflvEVWc/K4XMDtqC7WBJg8Yb
orK6KWxtvBI8XFxOjEfQh0AY6prk6ZvLya7TZe602HlWlATDoTjPArOK7D2V9WtMwVc+DWsnoJlY
8qFvvFV+4o5NFXNc3OemiiFGxGa0x5mEOKXVon2hgc94+3p55dN4xggciYsIG7d+YICHe+qyjvuM
3lnkL9KwOLTZr1Lk19S0Xvsy6nw2pT4uXd7M84tEGmDFwkKEzyNdnVtk76MgqpXwZgCfEYxNOF0r
r2zhRewSalFrcYWAb1WWPB+wqDNhY+OhPBu5Vt1kbbNaruQZTW5OaYnh1D7pwBHLqVx2MpfGjZul
9ZWds63xrFsVrCIwc8qCNOq3UKrQVYe2qRTzeYYskaPxC+j4NpNSNAHwOicMzKkwuMpCg8Y0WH53
9Ds2IUL6pa2fls5E6Nyu6a1f+2HrOT17V8Bxovu0QmZJj9HhOZ8dXS9wA5Sh+2wmveVPbnhbh255
q0pLfdZhGN9XQ2J7rh4OgVBsWv/VPL4frNi6sgEvA3PiuVXvgG1PMkRef/5DuP2kVSVOdsy7QvkR
YmOPE6VrPMpY7372TMYcqDMSqZ5M8+mbVnHN+aJPUIPHt0ZR/3FbN/sUd3nnpboZfUoxiYEubyvg
6DN4WSdd4wMRLbdt/HSEoL4s5oJprnNDj/wEWsE1i8vLnc4eR6YJNiKmvJBxzr+ob+puojwUPiux
HntYiOhev1h0juOy38MLvHaGXxuPeWOfQzNwXvSzz55oPbdEsVjhs6s1N3m1WilRaFuSAkVyp7+y
cV5ZrxUXyG3IvsEKdVtKp2raajEeSs+lY+TPFSYPjxpKeT59x9ov+zm6jWWrQBDQUN5sujHQJ/IC
vdd+tNzMD1EH/BNH3+GQa2Z+46YWmr6xS1W+CPFFwl+tdW5toOK7vJYL4MNE/gNG6xo+/bU5Y7ux
71f9bULO8zUqCB1EryQRYV5UeokVfh3S5Wc7aN/BSuz+9o5lxpAQBAZOO/jCyCDVS02Orak868C5
/LLQv8ZjDRvT1L+8PdBlfsQFuxaU2Qo0iWjhnX/ViDh3MZtudKxi2X2Vc7V8001cOrzKmEbFn6WZ
Kn6Zhm1Coj0MixepnfV1VAuslQvQHPUVSu4r0QI/iCBhDRRIIi8kFMtOTYq6jI651dg3tlKNTx2E
b39sQHyKtO12nRT5O+Ad9c5xQ+eRtKS+0lY2+Ojzmw5MIngwQn5iF7K1zaTEaeq0mHkcad6PtzUY
op2ZzH+riUAlx0Q6iKSCChE4t82hL9umtTI5gUbJujiICcCCBOzBldP3yrbFZXrlUpPJcWnq599S
NBWynxqtkK5dVqHZ9hl8F/V3OQRqP/96ezu9kOXOZ47ckyeUqtfqdmGuM/tH7D+XlqbgJJseebGD
MhIlhcmpt0ofNEujHpq4M98b+UAfO8yx2P4AMB7x+Qah+aeRUqXYLW43n3Ktdp8GR6m+o39r3Fqh
L2150AsLe+hcA7jtQyhobt7+7ev53fx00JYc8JfeJRyJ859uqYOCWPWYHluBP7VF7xdO26nKjXtk
t3+sotPe2wNeBlL0Y+kvs8+Asl48Y2YaZ0vc6ukRodqEoEKJ9mGOd1cdDu6VTfDaUNQcKTZDcVnT
+vNvy0szKvRezfAbnV0vnhwrwNfP9GYV99i//6rViowtYCEbvOXUN1qKdmvL40z8mwaLrKKD1WTK
baypw5UJfBGL2i4ZY1ARVLmP0Qw9/yw0ztNMN7rqmBmy/+BYjfZPtDj2d4vm2JdenfWf+tArDxHf
aviZKNtT3ChgVYoMyRXYA4lyGiqmPUsbmmRjE1U/smwxMj9SUnAKSMQ0Gi0iUxIHLmP3LqyzZgnY
kvqyG9ukfSozszI4R0YKnyDvmi+WUlvfmya04D/o01D6Q9MBFEsxg009Rajjo9JJ+zaN5yJ/F1nD
9E60ERCRJbJGMru5sdBNRvgjgtAYj36xLBp+x+6kzfeCrr3t83g6H+A3gA8ctLDs9k0q0sUzrFp+
UQoD0rkWxvFXUU86vIa0avKdtLVq8JAnwn9mjHSeLdnvU4WKqTdUrtV6Sl/nkV/Mc/W+UeoW7hHU
CUL7aMAAqrAyRQZJ6rbvdNkpCxIG0/Q+U+WpU8Iw3eX2PN/nXS2+vr2P9PVi2iwuAAEIudRhiRu2
MkOanhsyU5v6WERFnHgqe3X0UfVIJ0BJph0GqlhSFI5mx4JRMznZ99BqZtWXedN8qIZm5MbQpf15
IWanT1t2Yg9sPo29IZzaW1qm+m05R/WnPBpMXwAkeZ81cQWfvNe798jf9/nq/jl8SKzU/dEiE9H6
OPeNQD0NO/slTZEk+JXlmuOPcadOu3iw5l9FqoXXTtQFdfhFbpeSP52DtYR54fgMF64DJtYcjUxz
f5hlxzPctH1aeOpQ1wO/ArNiFAKRRVhthGtxsJSx6zydIr/rG2pR7d0KSF3tyqZlByn6d/gTce0p
Nv3IoGqkhqmnLr50U45sDqjg8oHvqgffqAnkkXrHVdHDPJFCdpdHqu4ZhVm+71gFD8cty7p9e+kv
b2JTZc1pUoEsAmW/eRjrvkrtsHfro5g0Za+6ZXgXq8MPfne9i53ZvrczKDhvj3l5Q1If19eyFQaW
8NU2FWsEcJrOHdrqqFK6DiRmvnutMOydaMb5+e2h1sv2fGOT2q2lRFhZdKG3FOZmQAKlUlN5jFQ4
hJba9jt3mpYr9/CaBF2MstYs1XUSGWdzNwrH7Eykw48TojJBK5zHuFfkLgoBq8Xd/LGUZBrmkE27
t7/ulfyV5pROEo2sFcXu7aU8q0adwM5qjy2xxzdhL+LBrkT8MNtIVlSLoj7VWZfvLG7AILMy5z0F
U/cX9rP2TdIU4ZVX/dWfw7mhW7s21C6e9W7oCCFzqzsCDZ0ORlIcNfyIvdDsx+9zHbPHhTN/cCq1
3DemrR+mZR4+FGEm7rQ6Ka9Et68sPQIAyDohc7QqIWx2tpXCCDYm0UKUh65SyDEORDlcA3y9kFY3
a084CfKAjYzn1TbhkpED+SkZxiNKOuqDiIb5B9qARM54/XS71ccZZSUlQgqmMtq7gt8671BnihNf
ir6HGi5yXiNLZGD3HKVvnFt4/V3hxWGy/Ojztu0D01L00bciGeMwMmvYUAplLgIHHLUWaPFQZzdN
0Zg/wqRTfa1TCtdf5ia9RmfdIk9AmiHFAvFN6AizrFZb59u8V53BiJJ5OoJsDQ/a0PJ0Zq0ub2W8
YMHplodSb9t3rMhpKYf0VJRafajgPmFMk837Ikpn6hayupvCcthXcavejVFYBSCDpytZxSvyF2wg
5DWomUHH1LY0VHdWrQTy+3SMhD1/yuU0+ABI89xLVsPYpk0VvP7EzZIC3FTZKzhQT8pt69TVnbQj
91GL3e4L6PJu//aR3d596xyuZ4MjC6AOFfnzOayHPm5Nq5yPsowjr5bJcN9rq4NbP8f/F0OxH2G8
gAYjGN0sV4RIv4V87nzsE4lAgzClP+phcej1uLlyAW5fkfWraH6gIsiJW0XEz79KdCD4TGgkx/V5
9Ac7bo/zGDp+lMrhocwz50G1iGzensr1AP958tZB4WPiFUbfA6rNZlDVlX1i2QODSiMHSz/pXmNM
ym6IKEoJGV+rM19cbwy4YltI3dFKApOySVVRi8y7tu/EsWjdea8ToUy+GSXxu3pojEDLQnkQa0dh
mUyKIoN6GpqqP6HF4z6MZdRc2eKvzPlKZlp14ddp37LL+9pVOFuGOFKzzPwh6aePFYUHbxwLdS8b
bdqZ0zhfmfPX7oBVxh4QJYAKGNfrrftH0uk0hp5ptbMczVBR7hfXLL3MSCTmqFFH+xGee1aFpKRN
me/FkoljS/8toKBU3/dj96DQ87g3G0N86Gulu1VEvbwj3K8CaSl/LadAIMGup19J15OiywZ1gR4S
/WV8LI5NnBSf0qrX1ujK3TdDW185autW22xFogwCaJ2tQU15szMqdeICNnL1aNj9ckurYr7NZ9Q+
zBxqSzQPgkSjmnZTmHVX4rftK0e0Tp8FkRYksuj/bT8SPImgAO0uR2uYxV3XaPMTMj/f3j5pl58H
25x7yyHGoav0Ukf6Y9FnxPXIc3PxP9k7r944kqxN/5XBd705SG+Ab2/SlKEnRSPWTUIkpUjv/a/f
Jzk9O2JRYKF3rxZYoFsttihmRWTEiRPnvOa+qNLcH/jyqZD13HX0Mt1obTWdNXU+XOWiG05kONr6
kj7OLNxfLuxrtohwxLGBzjwIbM5ihK6qRZ/9zpb0uxzUOBwSLFURg9RjPG+WZZF/FK0gc+7Kfhr9
DikPxJvk3ApoZMqyV9kDFKxliqoHtY2M3UT/v/FKDHKxw02cK80qIasvxbz8mlQ4ZV4FDRKh0Lj/
hmDFs2Es2Y3dAF/YsAwEnHlolb/0xSjPHQAlCyZhlphANiT29yGe7G1hwkDytDzRn8wqoY0q2lK6
yhwLqooGbqU+kVK/V0w+zBMKEyu7EoydTq/oGPprZ8PajjPTh6SV63NIXHLvJ0Y5XVhznAkk2tBW
vJZoXeQw/fT8NrcwC4cOkKPQoqH51HvTkpeGq9eg5N2wkwrcf/X6h5T3ydq5hUWGykosuVNRFH5S
DJOD7fuYl+dS14GdmCeRgJzL6+FuQUhFbBy1M+A2haJzFTziYwzRhnZHOwVZNr2ok+evl+inixuL
EwQM5WINmj7iM+tp8dsaLaV8LEetqx8sLYrOqyrvd4qRlLGXCLMQRKCyjN086usrrjXJTiBoh6lj
b2JKpdeSVLslxJPIa+ZIS11tyYadgHMUZEPtRC5KF4rhw2LAzLlGJde1nLSsfFsaoxed5lQX2E2a
bIaFAooXFlZznY4KhcbcXPRug7OgfuLG/mlbsBWByq8WyBx87P+Po6WJUQ2psMuHYaibDUp8xBne
XHSG84W+ZZWUQW7Y7U4Wkd65IBHrE3HnUzGb2IoGO7xhyimr0cbR6asjSNz2djw8OEY67tIyr4PS
6tIdtEfDX4TR76UxRebXRlASYcvSG0szuY2s/JQ91GdZGVSA/tWlAoexYrA+zsUgTzESdeX0gClh
92wpow1srouMFFannWSeqAyaSJNaqd8XeeFiJKxUXBcYMw3o/WXdba4Nlienc/avl/T/4Zr/BWHc
BHcC9gRdauRe0Mj+bbu+24P+PHKFbf/xQFHuR/6jiYsf7T8uf4LD/Nn+4+3nP4K2+/FW8udFzH9+
x3j+8TF/AY4t458yZwLrD8w3HdKVUP6XNyegT5J+dJSAsqxFZnLwv0CfKl47rFf4EWjQ8YJXHvi/
MZ/yP7GRX5NJeY2UQBBZSH8H9PnxZKaZQTwi9QLTTMeHg/MoJ1D7NhdDbIrneqgwhm8i405pk6uq
Xc7RT/xZ5922TktIfiIjRKDAkug5VbC6cblIjkFTnMIqfUwY//pAaxFk1fVA7PNox45NhzA/B+pz
nlb1Bj28zH3/JVWiGNEVcJR5Lz/99p5v/nUA/Q4kPWoxMYc01lepWzJUrox0mj5uzlajhTAjs3M/
m9K5oTRBjnPoo4D76HZNlAVNPeleUYMF4kL0aLanEFIfAyXRcbXjseiH0v4Bi3KMXMtp6jKlk323
GDNawYMb1TjG6xDFTWlP9my4Raxdzaq8nAiQnx+8wsFW2zreP43zo6jUtCICqqNpd6opKb5mpYM7
Yl3r0rL/5rTjptXNb4ZS7epSfz4x5+8R7z/JAEuYF0yPm/dMnZ7U7ejZyaAbRd5E+W3qcpbx7+Xl
Yb/P4TqJ7eCGF8aVExhX3c72zb25j7fmvjk399aVFES+7TseyCFv/f/r91W7ZgdI2b1pdh2/dQJ1
r950bueafOPr4L3emH6xk5+bcycAWMYfJy/j83yTnS/b6Xa6My7FvgqUq+VKXDgP0+14A4V8vlH3
gyt5nWt5g2sFTfB6ww99fe347eT1PvPkxf6t4ffIbkub0Au9kd+hj7wzg8aXt/K2DOTtsGk2+a9k
XwedP3rOztkZfrItdy0m7IW7vMlXyn6+m66na6SUz5EvvFAvpR1AsbPRq4PeK/lpyr55//l2YOyl
jeY6u+VGv9L260/q3dD7tTsv3d7Fic9fP4bj17v6vN1l3rfcpYDraftoG3rG3ryKts59uxvdU/Q4
62PR4K/3ucIH6FND8Dru88DD78LakLLbjX99T3n+vPbKrbgdXuKJErMLzdypAmS3p/NlJwJM3wPF
Vdxss+zioNzyrUHtJZuf26szaO5u432jY7JDRskDiuFiDBOAf+NTZ0w5AqB+cUlpf3RvIxdtzBFp
iAfnptDdmK/9cSf5YgNCh7+72329cN+T1KN1S5t2FbdcNXg+tc4qnQM8HLT8dsroiWjGaJ9NQ53s
nbJADSNq/RJlFpCC9gtZRn3xr1/y6Czq82j//lU7j8+FGNptjW6jW1llH8TFPHjKVOkgAEunck2l
lvchPHKuyOXZ+y9K0r1GaiU8q2eH0v1CH4u6g8s20s87GkkhyfJZyIs6c0T71y9FaaIDEQpowv/7
/71/Xz319on6yjs55WhmQJmS63GwrTWIo2t3CMA7meMmuUVh70zSpQu9iO6SLrqw858k4N8UIEhW
nF5pknKpGsu3NrY3S72nFBIsbY1Ywlkiv4lIuyj08d5Kih9l6dzWVgyLzTnv8+6px30mBJHoFi+x
Pj6DVNghGuAbc7OBkXCF/tA2Vh5tZbHX6uUNfaRtXU0LtJloa2rxagp8MXXpJtFjeMNhUEbXRtoH
XVcFodBJDU0IyMMuC51gRZTpeneeGPG1lkWuUmd3JHDfxq48G8Fcfr2ojk6g980Dm4EKIMpOYJiO
e815Yvc05fPoVk45arrEgrmj6u4o/5I7qz2Pu61i3MwdztIC76evH/7x4ry+sbWZxqWEAj1Vk3ft
0d8uJXY4GvPUKWFgGMXk1c7IdWSBkKY3dDWNtuvuKj0KtDaxTiyYj6fPe97E2Yc8JznaKrl4tF6M
sbHbaTSW66RVf6Y5WhLRUOfYxKnXYLgMFzVrw10cRJCdpFW2X4/6mO8ic013FO4nbGPQdSSKHw/9
Su9DUfSGfF8rqbqbdXGXgGc7V/oWyYRQyjbAUuiSGuUltm/7eIn7S5q7m0HJzyOorfj0Fj90fSl8
0S1cnafqtUqq9j63muSEutXHeaKS/f5JUYVe/VhROTvKiQpbjktU4OX7XomfQVMZXi7LII4067xo
4+c+Ndwyrgs/W7JT5al3IPt/9rSNlAJTowNaZVHCf15t53+/sSpj3thq15e3WdH72TiGwar1vfFj
q8q3UWNw6qhC3+fp0l5RVqXYYRUPc5HhQlHApBzr3rmgvLUTID3OB135bs/FeNuNarNtGmSI378E
OF8Hhj7OXoHS07aTZ1Tt8+yK9tw1zcfk1uqq8EHvrpZ8nC8SceZY0fCtVCgRRxUmGIk+y340GYnX
jsVwthTFWiZpuztLIMdrDoYPwvzhff38rXsTlWL++e/177yWaAfHIures/H/fPX/nJHoWrz6gl35
biR6+Jn9KN6oz/3r/rR/+5//RZf030w3CftQSJHvIrRrVIE1/59bj/FPm/IccqbHtx5JdeDHobBA
B2fdlsbKufj3tcdQuSyt1cMV2wEmUzb/1q1nvdX8Z1GvunmEOUIdP+sdKL1uuN8inop5xjzAiX7O
rMlGMk/MTyNlU3jSleRJZqd+N9uuUHwzy4bLMIytO1DC0Y+xM6iqGE7an0iGj1InPg/VMPTrKI2i
JMgJ8PHzxEvEUd/G+rOSD/b5GMf12aJ1mTel6inQ7sdYwtDR/GJLo8zBnuZ5RzUZ+l8zBccpOVTh
1s73C/Y+3Fzp7CDiR+0XS8ssPqUG/sdnwv7AA5JFAYXo4/A6w5kLXE6SQ4ucQbmF2eAlgfBPuQQf
VXv+Gttvz2FF/v5aDWsYxl7MyaHbTH6xEWeklPsfMgnhKQTGEf/n86OOjq4agmemgQA8WC6qn67J
rSV0ZT/2Xmuf5Fpz0avyf9tof7ilvl+Ifl+1JJxQ4S14oupK9T+mkGe06sImSdSXHohP61kh9b+N
CcDO3FpyUwnfygcjCJVKqjzw0KXwB+7+jqcKimweOsJi8SqtRCymAUUXeoPRmBGFVno/ntPKqeYJ
dczVzZphkYpHuO26kZSm15pVhDSMxtJ+sbsRrCvF9MlwtVnJC18e06TwVCe2f6pDqip+Gy+D5vXs
ldrNQjVdYJC2vRpkk6W8VmWbwenR2u6tLWMTZzywTdym7CRMEf1dmzKTXIbISWfz5LaEkvtpNpUK
Mfti1ncqrhGPuDk04J4wj3K2cagtjpdXALHcpOppKouyTx0kw+Cp+kpXJO25VisV2JdcSS5ap2uE
10l6b/tDLteTh8pUZYBpiuHkLO2sXo6Js6J5p4Sq8ZKHauuROjUZ5tldfjfDEfh7qE9k/tYEBAg9
92yCH3Wdj6vWiRwnNvJmeYmUpds2SkGzqZ+lE+nOcYih5UlpmA4r932VE/1ob8waZc9KDuWXioPb
g1ceu7GVlp7T1O2JfPKo1rmOiGcRzWzoeAb9kKPwKpX48oLlVF7QpFQED6vgWw2DUgDAb+UMGJVZ
59/iKYrvzc4Jf2YVsDq3x/PkAGBb/KJoZd0A4cjnE5/sD5Ngvmd7gFCowh6z69umEYThmUkohLlB
yW/chEpH8WC2lr+Xs5FSc/DxQh1II9Sx3uUXfztiIjtMhNoX+TMRMdukcSt5fWKn3jzHwtPByXmW
OaGygnrYBcJP+cPXweLjSFehgvXBkMZ1DmIKkEdhHmRF3ypKrj2j71u42EyD75iGPjAwYNh8/ag1
1P0nLL0/CoMYzn/oRlCjj5tf9jjbUQKS4LmOe+1mBC65sYf6FFt2LcEdP2VdvBxZq3rGMQq8FZo6
kwWaz2Ud4XZkmc2lit2RFy7xfO4gmvf09ag+XooYFWkGmDMASysy49OlCK+F3glHqzuEFSgYU10U
r9fNcdMl9eJHGKB91+qp+4Hf5nJiPgFpHo+VFQMoBN6/Q6uA2uDHiNBVdpYPqC/+GOIkfcm5zoqt
ZGCy5cZdMxQXtOYAI4eS2dtugcBSGqBvWaiesOPKcYsl0uptbtYZcETFypvNMFoAp+kfQW+zuyQK
SgPL2H2vdgsnZRIWLxOqpKk/ViAhsEUDJktPeDbdzi4acanjLLsfW51UQSgE7S1ZW/K20PPsvUQX
dbwvLDS4t9FsKDOakB2TFiea2NkGh1EAKECa3EUbp0eI10m9jZ3IGl2zkcIrpi9Mt0kdpVQCdCtz
7vPB0i9V1CahSKYCqb2lMMcEyTRNGivYsr3yht5uUZG85NawL7Sh7Ny5nLprRCur1Gub0ai2ozwb
8sZBa9HxLZLBx0mv7AfcgfjmpFez0ktzUFCewO4N9tiCbQrnuTLtDEvEiTfboaNflmFL/zAWwsSO
uFSt5bIHzZTstALy3U1ULSLdZUoum+i0G8M1m2DIvNBUsnRX6010hhgV8lBQo5NoCyM5N9h9LfBq
W4ky2dMquQn9Sa5GY1vBInVcB2MwXpmaFcqNU8SrgibsqmZrtRUYDkmb4IcuyP2BzOW9zFB1x5Gm
qWWLX61VogeIuggHvV5TwHYiSOCEGOpIXiKDK1utvuQRlw216/zYSPFDEiOxJw118biYwr5L0zyH
GFyotgAJjYIiaBXTuYfTNz7mpTxnHi1D4xaBziYHMubkmVuOBqqeXWjpT8OCAqqvtU7iz8kCnk7O
+qT2rUnBFCs2EQN0x0zNonOl4i4Gdy602n0WOcngL1ZWjC534LzfJmYePfa1Uz81yyJe09kR2lmt
JfX5CGwxDNKsLe1g6EfpbZimVZBWA0IRcEF2HpZGjX5NOVZpQVijxec5U6uxnqUq4mxPtOix6iJd
cQ34ihaCsmp6I1l613vLyMZWxsZaAlBI5lZo7fJo6l1XugpXX+K1MuGzU8lqvOk7DV8NNBrQzR9A
Yjk/cFWzHsewVc8mEH405a2SCopE1aXyqPSBbiygswZoxYZea0JGhgq/1Ml9FpmOciBxs+O3lDzL
vgJKG12LvpAejLZVODLlOR0vClVNkgsZH8HuPDZGNCXsFha5W8yOfC6kpsg5RZAcdakB1r1rJmGi
B0sXVgns3WS8p4UiJ4HTTfplPsr2A04WznMFnr1CS9BMv5cNnC831aD6uOoSSnd1YpdkUJ2cXcez
orSIUxb2Le0e46eim84vLemUpxbowOQaRiPUfSMt/AVjqsy1ZW1nkZ9iLXO3pBl0xcbS9VuFH5mD
ZCimoKcJOnpaViMtyhAmLv6qJUrXGfXq2hBNe6lPokiZxronI82y+g310tHAGdzI7iW5d2ZXawcT
vRGw2FrTh8jYhrkF96tRbwEuxo8I4c6Vi1TH8pqNUXaQWjs5RN1oMJTIwTgKDW3s2nll0MgyG418
Ww5N3zBSBTR7bw2XME2Qo5KkUcL4ekiZqr4YmsYVg96+DiM66K5jD7LpyqlhvVQp6gwualcSJmHt
An5vDtv2l2UNo1936RyiZiFll6CHum8xbkURxMF5vAkVsD8gtjPkyVOjKG6iPkLEM00s3kSRKe2t
Vs4RJC8tjSeXuax16DqDeJsNcPxExMJyvKjpSdZFJ+TawzBLu6kNAps/mpL8Xcgp91W8+xBxyVMT
9EQq65mXIZM3XyE5oIA+SCwldCFvYQUEeU7dGSPJ54WTTy15sqoko4/qsDOeEbNUzYdQWjYBgOmM
QmydVFUwZFNPe2oqzSdzAmDsApaUrmvyjzjItbyvPCnNFjRZ4yJ7TlNVfwDCg518KzVZuqkzZV58
tB2d5w6zizZw2gjTzDZx8ItIMtTjwa/3UFmBzC3ERpwTr+tlFV9s20mMQPegA7txLTAfnLIiGvwB
v7bJF0o4E+bytkX+d6kssDB9gih8OkUyYmywes4Sba6KYKzU5AEJlLwMsOiQ3jKlJKlopTHvwP3n
yAkvYuxRJCgxH/N1tVMa5s+M4XGUZt960eLkpSvnRW54g9n3WhBXmYzAdFc/T4W0zKAy5nw/9nMz
w81tGnWTRVZl77UyH4ia6Eh0rjwpLOqCikPnQtiIjM0EmK7yQ2HnKOr3jZO4iWQ6qMYMs3mHMrd4
zQvIJBgYUVVTkyq+K1J4Y6khR0hAx2FzQQ2lMry579f0D61iHHzJyiaKum094HWd0n2CaRXe9oPR
XmtpBvBEaxXrF7WRRfYkPbQOaooiX4BUwPJjQLtg2Yz5PCEdI4YHexoqCJpSM/d+pdbi2op1860g
j2hdDUKA7QO2Um7TqDVf2yVcfuWamDe2FBIJM7Ou0aHrbDP3VbicSOuiUHov56NQtoh4cPEzWmfA
Mptt3Aaq2sC5E7U0Y3Mw2Ie5TLgP6nI63mcxjg8BowDQQhRZL8XyAHEMX9ZXgcRW6NboBBfunI3t
S9LP7XVHQyR3JUjcUTCWQ/gy1dPMlBlTLXu6VQx+Ucx1h8FcI94kK+veupzvpR+jpL9InudzkRFe
u/K2AGqWeWUd2sUGhSPjqR2lhgN2sRJj26nWlHnLIOFgA7raujSojUaBgcIzAtyLVl70NhpcrrT0
QiJG4KLuttC07mxMI17HWlG+xXZvwTg3wxpdIL1lfWBecEihpTyMQJpSP7fm9q5FrrKGwCKXnc+p
GR1Qb06fk7o1WZWpmf8gY0pec/h1BC9QZyg8dn1yY8yiroKMeINnmSLM1hfR4DwpidzdaPk0RQEn
Y6KjRq5N+zxqxwuUVB4doy6vy0LEjyhEKHQnym5pNoDSrAWlWU0/1FmRDl4tSifaFPLY382FbUX+
ROoZAs+SxoLvs4kGgr1CT0WZJhSa66brPC1J4ku1N5wcuBxV56Ce0loQ2AhVsRIjlws/B8n4AZWp
M72t1TlA5GyiuDNVSRewcqduF0myusvnpPdYjeElhGkZY7Gk6r6pdUEuaUwGkZDWkSvCiNYr2KvD
UA49x7WST7pf5cOEz25mTk86ezX1NLUuqetMRGE1mZMLyPUyMgedYvvChEzjoUVCC6+eBAVoc+pE
fZY0ItuEkI8hHnVZHl7jFpz/qOTSRMh8GjQbUGBmq668hExBNIb1hPhlIah/5CPNvgKxjrjot6Gi
5UOg9laikTtIFSfA0DtPUVGXN0gGdJcw1qACg1RrceVMpUE9CNFC3olb06SDhvFdj8MMJkKTOo73
8NQq1ZPKkm6pYjc4Y+pkGi6lkGS3xpaMvBgMoGt05VhsQxDn98lQE2K6FGGQba/WhBB5XMzWy6rG
GL0wUsZlA8bfeinmObvpeg2hkYTjfS/F9kA04WJ1ay5TO53JzWA/hKHRif1c523l90sR6+fqivSe
A0HfJEz8yurr9raTi7R1RaXrYiNJsNG2aV4Sq5SxCl/jFL61F5LQX6MCnyJkjQ5Zu1NpkV1nTap2
e10ldCK0IlPDKWpk/j1Fn9UlmKUmglK7mFPhqt3c3lASG+SNheTyedPOyve8zJ1XuSIkeIoo5TxA
KyVt3F4mD/FEazmLN2Y5+imWXiCt38bpcIlPJEcDTGjUwlVzia9rx0pdiT7ouJlAD5KuN001+yag
zNY18lK67jp5mTY1TTHai6o9vNkJGQpJALewVbtf6nfYGI4uus0mtxu4d6iKUtgs3GrWi4PSYIsQ
CrnaG1zkzE1N4/nOFj0NqHSJCZkdl5ibGlo2GtvDrMWe5czWT+fdoCwriuSJ6194TSqTos2kVs1O
TwpQ4X2DsnRG1CIWC01+cUoxY1jQpHc1Ww2MNhY80PFt845FYb+YqXWxxCtV5U6fWGVuYpv2A1dZ
JKzCsRnGcw7k/odaqH3mGuCqr+0GUTHXDCMp9rMqKx9VQlp4OXdhGseejrk2olbRiFmkKnfiUbRK
3FwMVR6jgjysA5vMrI3O8r5Xr+0wssrzCLIhf7OdrO8SdT98jbkmy0yDEZ0JtPErKpN9+dY3OQcA
/oloSEsD4Ba3ovI/UOATDorgslM9GUBmX9RkAitscZE18HoT81nU1u2jWQrWXqrFmr4d1BJLUIUy
lh9FKxs0wsiGUJa24W3u4HUJ47IKfb2OrIewa/LbJZYRN0iq/CDrI6YOoZlJQJILdmAn0uaRu3n0
KJVVcTBqvX8Z4dg8DmGnNS76WdJFlaVVeTPY/QCLD3ZNU1PPVftrM2qWByvC9twxnBDvitk0nofZ
ggXihJEJMmvoptgNbTr+L2Jqi9c5tJzwjBpHKJ/LkgpNpwM3D3fSSdLvfIjmKZcG81syVSBhxEwI
srDNvUg1CWPzwpodqqcGwpM9VNMfVjiXtzlu37yTPLIbX8WU19xHVhxt81Jg9Gl2uHjZ4FwnsNfL
/IoKyIss2PxQvLXkvKe4TXZQ2IvfJ8QSt7BjLjVzp7W6O7eL8dBUPUXduBTOplMQYHHp40QOSGnV
KvwqyitWaTnLi1uko+CaH2ntdzBcM22FUZT6pRlHprJFrCzqLnRbWFWQJillt3FypqfE0noJfLWd
gyCZKyvz23lp6emqZmUGaMwaVmD3zXBnTeBXXUS+x3Y/gL5Un8QCv9jVaAPiSWCPBbCctBh+xcWg
6ZtELot4E0lWbCKa3y4JcG4KRnsjROxWD6nx4vImlw+6TevpRjBpO0MUVbMXY9z3u5LDIkUBbOwV
XA6b4swoq17ZyUWJIx5H7pBuotoselSRprAiTbIry+PGzKmnqclobEoVqMJGWfSpOxOTttBhqfSq
9TibUsktU8KBj0Cakx6KLteiLajgermVB6drdyJX8hqQeBim3yg/FPpjPBuU5ZkLa9nxSqxxk0nr
yw7xHOVgS9Topus0+rcTfuSKN8n5cF8Bjv/O5Whq3Boo+mOkqToZnszANmHF/cZJyHq8Iacy6afw
Ni6zSdZDfmZb51srmlCacsRMlyIj5VtTirL8lkZd8jSwohKvN62EVgs6wuyEKi7bHWrAXLXDhqEA
0Oj1GhOUeH4o0MnDAJaizG0CUwawjFTVT0qm98ILM9bDOSzF9XKppblxrmZhhfxYWhjfbdh4ozcO
RnmfZ7NsBHQUUCP4H1T9VQOwtvbcm2b5s3JiVJZjOdbevi46fiqlWoqJErFpgswHA6mthcHfisZh
npaUF037Oc5j5aJMJuWJKmN6osD4x6dAyKAmC7wU5N3HpyzLVM/dMjvPmFaMARQQOygz5cRQPtVr
16HQrgLOSBUV8auPD0kzkyIQ9eLnCUUyf7C1cFcazeRCPScl7pNTLNNP9VqeRxIOmwakOTiaoxYq
FmNdZ49x+Lw4LYrpOviVbozlS8qsxQYrsMfIjueNNC3JiZ7C54FCuEIhAgUYyIYAjj8OtBk7PTa7
tDg4VldsUaVpziVSGK/JF5SZ0r67/XqNfKrsc5SC1wSrSiMQzO5RcbhNoLAj7ZscMqeqfF6ktArl
VX5lo53zf/MoMKIfh2aVxjgLTaN2kkvluVpypppR1+DFKFUnlLY+rUlQASwTUh4w0ayZo5UvDR2J
vSWKA+Y8DolwVl/PRtHf/90B4fi5go0Mg6eAsf44IOpMXTgtWXGQkTqEvIp2g45pVE+998TU/Wk8
vz/paI9NU83hLBfFQbJFt9eoY/qaU/36ejiflt4KpQBwSZuJFgUkw4/DqanmyZB6i0M2inTTlHZx
LYRaP891q12N9iLtv37eMV91bYrQgAbOTksJ9IBx9JbwQMpQr6jbw7zyjYRUFbmHlIfxDS+kbHWt
r3bFJO5DPKZvkLGYNlKj1VQqy8a8XczOdI1wrL9Peief6LZ93hRsP9qCDugRTpV3ZMBvgVOZRQN+
PW0PBgF62yp01vrWkPZL1b9+PQd/eLHI2bP9cM7g+mgeLaGG7ggn81QfurEBq1yqKa5YWngiqPxp
PLimss0hr1D5Xj/Fb+PJOqWqRj3vDknmqBSZ8rclk3Ivogt+4knHfNH1ndLcWU+clX7OBvz4qIlr
oYUMcXvIpCEM8r5UdxTxi2suNMpOqtHdQhw0umxxUHpESANQTDdWl4sCZM8YhDgRB9Q1fH3o8619
t/XgoPsFDOgY5AACduntYh4PWOckGBpYAxcjJ0rMbUYegv0NVyw1CNUacYCadodvtm3loF5ii5tx
KPXvZtjVmP7oeD/gOOtMaClQVghpjjjzvlAh3HupWSj4fme92FW1ll9KViHeMi2Xrm1jrBZ/0Yrs
QdKKEshyQ0nWm7VFvx04A66lNMS59usl9YeXzTuABbu6sazGGB/fgFXW0BkjpT9oXO4P5Jj15WAq
+UavjVNWpX94FM5IqPYhngj68X32f1tXUNGBOC5hd8iMHJi6TK4KXu8pqZti8/WgPvUwgRqsr1CB
zcATP1HIJUOgdVQsB9oqwSKZdkDyOQWpMv40kzjZpX18YiV/GhvkVqwwYPmwiAEhaB+nccoSiQio
MDYLJ+fSyJRvokHzT6VjtPt6cH96FGvUXkcHpuJdhui3aRxsVSqyWgwHu6eqE8bpuOlnXfFsFRWa
rx/1eX8yrDVZW7lABDj7KBRYMwW7sLL7gx5GC2JBZXijtMbkwXZdvHIZoqCq0USBwvc8ccP8LmXc
JqQ4Mnw5nszHE59mncQP25NPgwcSzGr4+g5sxo+TPGd5JUtxNRwS7nfuALFjNw0OQrYqLRzKBPZd
mMyh6yiNeWcNlRxw1zYemzyXKXo420Rt5eevP9Kf3sWKmoFAsuZg8tH8SFY7Uq7XhkPfy/EFvmhy
EPVGfUZl+dQKe0dCH43egDuts6QBIcKh/jj6wqzGYVT76SBZ5ixcWuyYQFJkgoy5tNZ8jQcSlx+7
V6dHG8ndzNUyw9kCkqUVjzTleIW1E3D0Vp2p6FtDBvxKttrilx69VxGpgJ1RUOOO2TBRLyaVikdl
lKTHLInk+6+nbZ2WT0PBAoOsDncWDvWPQ1EnVKCzWJsOI2hZNIkHbALtsDgRzo/djJijVeZXkwE3
cdv9FAaykpv4nBfzoQCsG0i1ZV4t1VJtaq3K7yK0JzwoZpYb5bVyZSVxc7P0OjMGHj1AxFFsrC7v
z0G46TvuX9OJbfwpf1o/HDwJVCjpp6AD/HEOFLVJu3hJ5sOkGL1LCpEHUQ0VLmSPRcNYnojzf5py
mL8qVguQ/SGDfnycQ09hbejPBxoHNB7DKQkAL59i+f9hUEBksOUFvQLl9TjwNloXyrFaLQfJlNe6
Zwy9dY41t5QX6VJtlf+DUZE+QIRZ+ZUcIEcRQe0loB5OOR9GU5bO8K2naY5BdfC3lytgfYDwq3IB
dhfqx7nLK4FljmjmQz0vvJxskF7ysjylL3zMCWC5wtIEXYb5FkAm3tTHx0yGOqIOkSiHMLGas75G
mgW6ekhdVaefk1NA23ZNn68StzDLWz08lJQuXWQIs4vYKGqKTkAJZmpWl5oda55kx2TDjnLep/Qd
izEpTizhz2uKLBFaALV0NN7BD378wGZuVEUoKcqhSkW8qeoc89Vej05s488xlqcwOfqqUIlS0VGG
8r+4O5fltpV0S79KR8+zAkDiOugJAJKiJEqyLV+kCYKWbNzvdzx9f/DuiGNSOmLsM+xJVdTeZScB
JBKZ/7/Wtxphy94MAvU5KZxglwxK7s9NUPtON8oLF/R2+iKcWy3j62eGV3L9KX99WhNFdg7hs8az
bVBmBxGlQWppzIOj19M1jXHpfzyx3uxTmLMMteppmV/4P0/Hm1UgWGOlOM9ct7qzUgPMDcRCM3Sb
pVapjMfzDnZy9ePjYc80kuvHg3gfttsUYPiYYCU5HRduLfXkphPPCKO0K1aFTtxVNWj6m5LZfScw
zh/KOa2gGKKZbWkjR8aPQMvrxFtM4Ty3Om1pj3xHyqAf/7S3U2r9ZWs5w+A4hSL/9JdFo+mUOFWD
5w7lyBde7ehrjmvrwijv3Hedj+gam47hCcHb6SgBRvdAdIl4TkfADKDCa98M1ZrOXNTUd7EZxzsJ
j+bCEvzOqEwtniSfb6SK5ypYtZZ4fmp6KGzxxT7ElPQrJbDyKcm6aKf2hbFJnSy9wMB5O6URRoK+
xPEKWZfN9+mltnO9OMBPMJ2z+907yUSvN2solLdltEuUuf/2rx+gsxIGVj8x//WmLKAJBaLjVByZ
Y2wR+a4dYsR1F9aEt9METjTaViYJKAuoFqdXRc+v1prOrI6msbzCF2l9pc0vfczOFx4OwPjTNV5O
yoiOcv68aB1pVc4POFaBdWBhMm+saJFuZJTG7t/dNKniVOEAwaaeTTYW1rPLkRRbK/apxxx3+w0Y
O92bwjC4/3iU87xAcNF/Zh8nPZY56nhny5ulCjRiPXNhiQl92PQNybh3i7No006ok7yfzTA50CLA
eaY1Zn4nlGbGWRpkw41jDEYDoZFmO+hRbUuyiiRaPFMLifYlcnaToybVroiVtnNjnFqJL0p1+OQs
tvOtUYTKZjNvMo0zLakzF16s8zn+57qY27wxqgo092w5y4e07DnZc/tGdQM/qdzAuaivu0W/RyRw
ic14PvfORjtPfkIg6QSFw2h9p2a+7IB5lFaQXrimN5NvfVbrp4h9x+rRP5vh7Dc6FeJjfqyTVHhZ
JoH1AMzcZuPw6+Np8XYkdp+rTnz1N1HBPlsMo7YPl4Ug6mOY8exGYXKoqzibL9gP/H89FG4+gBMq
G0R4gGfzPC9q9KnZFB8LZdJusnKko1QDwWGFNy8s8W+OrmwGcTXgWuFrzvJ3vkSMSRa1Q6GnxwLk
ottUeueXqPyR+kKH9Q0dUA87mkpx9bkIfg2ymHzZyPE2miP4tAndnQubi7fz5vQHnV28COFrt5aS
HkvaantDzcVVmEGev3Dh7w2jr+sVlVlgEtb6FfprD9Oodj40lUyPcRMqfuPkyoMtx/Lnx0/yvFLG
3V1pEay/6waC8+/ZKGWMYgw78lEZFBBvmdLfUhqZbpDGO99p8XHOhOC4WeYKWWsQJRf6EOef0nV4
m0IAiyWUDmwTp8NbOnZ2VHrlkV6YdZtg8HJZVvqdNObYJyYnek4jdlEfX/M7d/Zk0LNlJtCiGh2e
XR67tM93ZgjSt7eH4cI0ebM549ooPmI45LpY01YAy98P0DAndO5BWR2jtIp+lCgNEKrVZNTPar+p
MjRRkarTY2ee9rvQFKYH49opXXQdi7ew9lNaM5zNx9f+dokF9iv5Sv3jjjzHtyWEEYW9FjRHHRn2
bSYs45u9JuZKmneHvgsvZVG/Mx58MKqSyrpDhXVwehPSrLdikjDaIzW15X5Cs/9Q19bkhnahHCod
Rt3H1/cHQPt3SYK7TkODtgxfRzQA1tmAsqpLS6ILPQZWoxrbJM8NzY1bGKVuN9jRC7hh+5uzKOK1
SyFlxqior6K2zbDgjUF+10zMVr/m27k32CYDMDZHR/Fr3FuK25epkfOXZda2qYqxdPXJtn6bHRqN
C1+Nd6YoXRIKg6wAuCzP6+n6BAJD7dr26GS9ihzFbm9KNQgu3Ky3o3BGRfGmsWOhwWqclW/6eKQX
EC3d0cjbaROKWEFBUF9ierw7CvkupILIFRFz9rrF2Wh2OsK6o7m0mafaaeojOpb/9qXGIQyBgE0e
jaU1AfV0orUs+XEs0+WYc+TbKvESbFCwxhdenzfLpeRN5pvHorme9lZP8t/v9OqtaBR4fEc5ETqI
qrUmNERmiQr6oWsOiZyUPXq5Mdsg31ewHjrZhR3zm688vwA5Jk6pdY/EBD/9BTkBUImQynDsIqHf
zAN298gg4LAUo3EBK3y6OK+0KTRwgH41zsfMxvNJqBZ936ZmvdCoq74jtiwhivQLRvnMkFdwApNN
FK+hgx+/wWcUi3+GZbmgEovF8G1BDWVK11eGujx3syw/51bZAZYcBxSyqYlr0FssYB6WFRL9p8to
UPYm/ms2cEmRXXJRnd7sPz/FAIKKL3tlxsNNOL3ZWozAq9Apg3WLnaObLhZPjamFVZPT/6vm45+h
uFZO8hC7FJoaZ0N1CGazojHxcuBm2ZW4ThDmRMEVMs9LZ/OzNfLPWBwQmMgcKAlFOY/TkIHIs2bK
lGeoGKHlGcucgioKULSyKx+gmmhh8zgQBVf5bPUcA7nvEEpvTrP6VpFLoPtwaPsrVHw4SGRYKRI0
YlHfF0jJxIMTpkQTGLF4FCqNcbdgdj3aet1+/XiinL6L/1wFSwoGfEnhEAjZ6cOZY7MhA0RhegI7
JyHK7tR7XW07xErj/HmZRuUW/0r9M5fFcJgTq7hwDHtncqwairVEysJDz+10/HhuRWbKZXkeVKTP
rUBoFrNXwoVBBt7Hl/ruUHzXVGqXPLbzrf0wFV1HwoPyrMc6uldbQF4NsmbvtLg0Ph5q3XH91/fz
n7v6531HALM6u87uqsy0WRZk3j3nyDt9XNLVrzZINa9V7AYALnWNrhbOdaREyb+qcPy/kTEWO1Qg
WVu1s7W1rODVlJg7nqesbl4SPhob/t/6WgiN9kvWJpe61u/dVQobcj1VUON+070oi8jIIMc/K5gd
fexC9nVLrrofAW+78Havv/30rq7uXb7nNpQGOj/nc2VQdV6sWj7rOUuqB0c42Uqnrn9oJv8A3lQR
ff/4OZ5xDNbbCUaLcwNnhzXz4A0MSMW9NcSL8mwnzWBtB1uv4IA5c/R5BMr2XEwV6uY4jdNPgy6r
W9bc4tYywsSr+RsvfJzfTip+y8qAoVfCCe7844yqcmCrt5Z+kTnEqIwAqMYQ8TNPo3SBIzLJHuNm
QmJZVNrLxzfidPvx5z6sFTM+mysg440oaBElKSidlM9Edw4koAeZrzjogj8e5e1cQs1CT49aJK8p
Oe6niwHcjSXCZug8a6K2PWVyNDLHhmM4d+mFqfR2JMQpzFlWb3byNBJPR9KmduxY65IjjV7VV0Ep
bo1G9BBa4+7SEebtvWO3qxAqjpgCMvF55SyiMw96p0uPVegUT+lEVw3lpLYJQ4S/zRCWBxX/2QY/
rf5NjKbOst9Bhc0LNJ7YS/6BjMWi/neboPWZMqX1NXITM/faGzy9B4uoKwIErOw42kniO20M325u
w50W0xj9+MG+dwtoIkjeX4SBf9ibf+/4kBhPkUHOEdDlKd8pS1EC/NLV/cejvN1qQZX/k9kE3Bes
79n60AVtlDQkrR4hTsvbhhIPrV1lxBdjxBgAJusJqUN3Yal/59Iszmacz0iBgUayvrV/VRiw5xmR
tayDjob0rEkm+6FS9QujvDNf2Y6vJAPef/7z7NKsSBHTNCc12/8s8OKoRlMghLYt0iC5sDf+02s9
XWYJsiFFlA4++2PWvtMrMhE79c3SU7RWrBCzk9OZL3YoohsZpNM9M72m324aHfYp1YCjkCGMjV2y
X2C2jXZkXnECNlMMF5mwXSp0ko57tQyfBbtfXDKFlanuKJf2UZuiJt0qialeG7FCuo0pRgIyVTwk
ZCxOFrOSWrDyu8DoYLvTlBlfQcbRi6pZe3BsrUcht7MkVgp0wD+AU/dPeWXwG1FE9F6jWs4jWtTh
te9TSrUSOkrlOxqdhz0CSvFzUfJKd/Oq0reKAjjco5Iw4Bq2SdRuSoXLjNEB4elF2be4UdNpN62F
eZzGQZC8WkNNiKso5PQwjgWlszJoysm3WxV7ZAcZHIZw0hgCIGAcKl5epkqEYUcJAz/BXSw8Le20
l5DS3OcujKbfpYHNmfZLgNN9srL6aCw2JIGmU+yfhSSKwkN7Xh7Mwp5UN+/SnLK41SWFP2QJ7tNi
kTn2umkxTE/DqID/DWFIt8ntFfmB+c7+NkCdv1TEfGcbzKS3WNjo1VLSO9/AZZM2MC2K5kgEI3Ta
CrHFTSrnXzHRfw+VsxqMYzFdxWqPHEMjSrIO9Oqx0Y1+Cwoj8msVCuDcG+VeZ/3fL21kb9qCckOo
dNM1Zz+MklWm7cEg6Bc+Au+8ulSTFXKLySmB+n92CoxwAE4a2XfHYmwqDmQN6mizVDcfr0rvvLr0
GtAlA21D33COkIDdPprz1GbHusdySta148/LgFA/nI3/wVB8QUkphetFM/ps8xfqcsQrLlnRncW6
ys3Q9NWsc/YQiOYLB8x31lqoXStRnB70uv6dLhKBxLY3GFl+FJGGz5TOBl+PsCluBrHUMEO7wPnc
VdP8+d/fzD+nLaQyFEPOV1ugFeCJrKA49gbxb1LKkhZHIL0ltqMLm5G3u03quWw3mR40oxFynF6h
KovEmUwH9KUEMmktQ+xFUZRejXoPk39sku3Hl/bOkd1U4MOQO7W2Y98g+QXJ7KOeZWsuk479paYY
niak2LfaQL1MsYLvIiOUqmFTcE3KU7zRaURf+FC/OQ5SLiDYk2kKNRQU5dm+SPbzFFDC4rEm+Ic6
GloHaXTBXS7U+J7kjGCb8xMBI8/ppp7ldOEz92ZWcWznDnA8YwLTj17fpb8+prqVhMA8cpVCutr+
YBL/UnW9JDolSfYViq4rZ2zLC8/57SXzrQPjRceR/TWFvNMxi6VwEr6D2jFsF8J8MPjWbqUQgEX8
ePuQZiOu9rbPDxYBbRt7af+dB4RtGNfM3oEbz+irQOt0/NHMIiT3UjvqQdP5s6FPt8liXNqF/lFD
//1VZ4+LUpCeFpMZzf35mzNSH0cblhuAMptWdcMi5uuMTdW5Kaswg1fcziLzdVRyP/QWuxmwjhCm
icLxvPSiMu3uImGbT51DIqFX5g3GoVzOpYa5ZzAI+RtH5TMEEPumL2V/GIog2HT4MQjmy7CBljRL
V2NP8Nua0/IlKEgeq8w2T3yV2Sa9tp6TyIeao15hja5MFz0fvpFQDsuT0EYtwucd4L+eiI56kcBj
kMxm2lJ7JnSwr3bQYCQIyFO/AmVl79V5aJWdag5wZQo+yKGrkMAzwBItVcM1cCPVSIZwgG86PTJu
ZRwOo4tQsrovyxzWawO18k70Br9+SiZ5HRp6/jKlsQ6SjInr5UWE23Qhw6BzcaQMzy12sB0yE0h+
wZSL+dLSsK41pw8PQw3LrIbolE/teWT9FGLzradJPy5NEMzQhYacsIJSN9mIqeaenQj6RXUs44eg
TZ1hj30Tu2ct2OR5YNPz2CddJv4khbC+VRrlV3ecLP3zTBDZnco96a+LzBEXXixUxuc/W8fjQeEP
aik1a5bT06mNfV8d0wr7qcTbjO22T4anpkgbx7VIWiAVhPIITtQVM6DJ2mm8PlCVx2hJyqOeTBlt
rAECnW/CDtV35Fi2t13Ydj9JxxRfnF4YzfVUaPAaVNkTmBo7zXTTialbvKJUYms39ANAkSywkxdc
2ebi9jWWCbeobOfn0I3aTzPD1uo2gC8CyMzWFGynbEzRwIwD/mvoMvDZSq3ANeVABTK25MYksadm
bfUCYkc0flqK/NEch2neIYPW1c3oEC/qWaIySEFRgtT5AqyrmCn52HC4AoLNv4AYmwwvbsbyniNX
eEgQgveu2pbLkxNM841mx3kATLUND33aQQ1xZoGJIkKiAzFJ12eIRFkYeGFaiat+NMkJyjOrwkE7
rco4wuS01ItBntEmSHvnh1n2IAy6Nks3cTfbP7OwXA45NkFtC8JKtASNjvSgG125n4xufqJMidt/
UAwWvnQerF962mMUYx0OPhVpbg+owEoo0F1Whs9lCzzJTbQFKA9UDLbaaTTCHJFN4pp613w2yrxy
PKVtSpR7WW+8pONSBzyD0qg2uD0F3CCS8B7rrC6Vg9JMjuUv/RiU1+gtgmzbEtPzizjiUXybBfpi
P1LUsPaTupvmQ1YTz+wRKjUcpwoq7B3ZIiL5hGc8SJ7NKjAEMrK6H3GwqrFoP0slyGwIA0lYJlf9
MkwDUS3FbGaHMVKQRiDRFOaVRa9YeGUTll8TPHKtWxGvqftJmCotrXNqEy7Zov2Orj30C04FAXyg
2ax+WWbXfbeHhT+iGtE8rpil9jGQZrs1SaeV2yUI2ttciEjBL5toa8hIVF9zpFNTtw37APrhPLDP
yGvNSe7mYCKnDDaFOu7KLiWTzeqT/mqUbdV5Y9pUwyYQdpR7RJ/P6U1uK9kvig3m7awnJNpGgWaA
nBlV80AtrXnRZavXHm0B8wbiWYIpbwqADk4VBBBYz1CvkKjEE6gdJQ9Z8fVJ3VfzIGlrUj5e9jTs
CuWaON1ZbCjTaLdWO0W6n4sacKveIwHdQyiqP4fTIIo9ztYqvR3MyInvm1FaGAAoaOzVvi2vMZIC
JPYSsWQvURRYd3ZgE3VbyVFUWERk2LhqlVuH0WzAV4Z1hmG87yrE2HNMzqirTXkA9SBLgsOoAwK5
nko1DK/QDztXasTOyGOOZ62ndLLU/FSOvbadxonESL0ys9hr1aDNt2o5wCSg7YjHPynt3CKWMOrl
FXo0aGCBEuJ+XUZeGaT9LcCDkp/rlvZUvVjwExAlarT6thoP9oczKcQf2WE2QF7T4vDzoHR57daU
RZ/oIwfGRhVTOm/SKAj2HWgPywXqkr0Mao0uX4uiRfHJF2axGlOt2GgOv8OvnDC+MYBdJwDHVAIo
IquOXmQbG3K3nhprpNqV+SlMQYpdA8ksb2gh4No3i9F6rojaaYlRtKNPgDJGg6+lmIGA6ou1LpRa
9tUKOHO7Ldiox4XP7O+6TxtCGqQWor+GT+MAE5vj56C1wY1h6IWEX0XLFO/sXg2/T0uDokAb7NZk
fepUzZNBxvmfoGX90CvgLN2mWWLdrylVVCukKzI4kBO+uDX7mR5YBwSVYO025fQQQMQKOahqyyP6
HgchelB332a9rH7bbSGfWcvLyS1lqH9Pk7n+WdUd2zNTxAn3WFpRuZubyjrymJfKqzpr4qNXRumj
qGI199lf9OR5ah1Ytlxfxb8RV8k2vlPVjYwb2Kh6HE2Va0QxSdNUCjKiJgxc4X4xjNRYVXgHHsGP
pbLpMNvNrtU7GaDUnO6yv4y23JUhhzKvbpTgq1aabUHzRCRfcWMbX2ezq0uKFG2sbTr4QU+U3ULb
1yYnvR+nnDthOLV620jR3YJR074kRWHi7I/5U5A++lubTMbQU0sR/2TN0HOvhTRQupLwJla3YNHv
BAkptR/MM+QltpJUVzq7AjDIpTqUMED8UNkISuvKnOlL+HqgJHz0pBIJ0FZmZ7tjH+vbNKs4phcl
66s7V7nypMeZ8412cB7BXKx7gx1YYl11MjL4LlSq9jtKWjPzGiWNX8p46nIs/0l2o3fZ0gMtKhUQ
JFM5aj40qempaYdoZCNd1sm2LOYU3mYKDArSRA9oq0hj+Ym9HXSvisyxH+Y8i3EP47yH9QaBwdjh
o6woGmZqxTFsDHm72mIBDKbIqH+uC5G/1LFYwisIXcqO6APQitjG52s55LEJcg6mjqvlWffN0MPu
uQIg8uCMalRf9Xqvk6WDtOdRL+zqM6Ko6qEg1TrFOl+xGcw4cW+LQCsVF4N9em/a4sWsZVfQgMhZ
RsdJ9Amin3jgOSeTrW4m1RGAr0rVmfYUoUl4JNOmvWFTolA5i4f4FWpeDgiLimm4C3qtSOALVrr8
ypKtJ0C0Fg0kBB0Ezp2dLB4sytUS2/+86Lt2Tul1jFk/smaYsfxVkNir3WehDA5xp4z0BFi5e7fF
UfaVpZxPy9QmOmy/LlU/z3buxCgXE+MrRQ/Fuoltu0h3KuiQzKXFGNhfCrjEowcdZJyfRrb8vSun
2ep35BMxTajjtj2tFtqBxPHqfObHGdzFCEKy27HJ4D0qgYrM106yKMGzTvFp2aeRWpU/C4VoO09Z
6qXf9nZoHhtbEM9hTkv0Weq1BkBobI3squfw952mK+zhCX27uDYBjX6LCMOj0EaAkKtE82D6uj2V
z06sZpDGoIaNGygTGv6Z0uZPRJyBPFpFCdkg6hyNd1nQVMZvnl+vPKUB2iVQlzH5HDUrTLjpnEbL
biPWC3jNHfCnvG7G/EoYSd5cy2yKwu1IMrL5rYLceguy3HyMVb2XW/r+6m/QDHPjm8QZpn7HVGz9
fMRdtG172af+lJV6Rf+or0m/iGV/42RtIzbBCL8sgZTZrTCUqvcVqlGxj4OvK9G6lzoFNUfUT4OK
IhWhozJMB03NFuth1kmG3pWL1ky+Fdtj6Nm8u4pPp2pKWLM0wvlkl46/+mS2hIdsrHzO1UBU+zlv
2DoQn6Dch4ra3Y6WEwGy0/P8RXbmXHhyrtN0q89ZGt7CxogPSUE101cDTnLY6KEiba2BuqoX9CXW
IYqZygNa3ZGdum2134YuGus9xxiQOlx2/lpVinXHJkII8qOknN226azRGwo11jyDdejBMEBC7kDK
DdamDTtTunPatL84KSuPEHS6Iyu0KLelgqfC0cc8RFZkavtUFfrsDaQYfheBWFruO4eJbcOl3SYc
VjV3nqM08O2hsVqXv7H9NClJzZkjr0W1AzjT3JlNrUzbSeXE5stcm1uXvE0luKlStbrN0WcQ8jYS
toUHftG0jZpk+SHLEeG7Sm1qP6eo5js+WICCvGCo1U3YCoTsJYjurR4uiu52/RAXT+y9ko09taWH
kwz2cGXg4YBaBHzLc8Kab5o2z3xzk2YJvXbIQcBHWgoGrM7LBqWEI2tvgHDGscJMw9SN5nyJwSRC
UdjhcRubndJqys7KYO7cViUrTxo3qnKbLqr2kDt9bXh6ExJI368dTk47ijD9jIj658lQph+KOqcF
gNUJ+W7ZtE7jl62wCIO1hUFM0bA6ODXaAbe9yf8g3YKOEm+WPr6krab/duzF+Twbo5rsM2ECqhNR
knCay4MfSt0v93kidHijnWIcBwCROuBVYZdb1twJPWaSq90dee5Gc6eRDvNiBHXZXDfzCPw7GFZQ
M/RazuN8b36PsjGHzTA7leJ1+UrX0+xZ/5KRdEOQL9N03IztPC/uZMyL6WqAeZ1bG9LV4g99PY7+
SNLtXdbjkMUnPvLdU6MIwmFckPp4ZVpF9EOwVf9pBeHSeSA3FVzeAKZ49aWgSZiQCfMLVG0uH7uJ
9gFWo3Y8IJqdh6vAoauxoxQ6/a5hrrFFLSbjJ1Qyp/JLjmKGX5mhAxd9ZV0lbobS9TEDRhZ5ZUVz
iqWLeAPuLSdOLjZujmWS2hEHFS0uaD+k06sDkhyOVgK/f9OLXr/nwGjNHJCpTfDx0a1HXOI2dgZN
C4H9UB3tPBqPgHhKrBbwa0WQ3EHntMQeJEAOARFQpHrdqPkc+pkcKLhLEfVf43HlJ+pmbmFFDtJ8
KxN6zmtPhi4LFkCsV6ERN56hF3VzJdShkBttpFWLezkHoAjZLn5oq2a9B42hfpummN4JX8X+OEXj
fEf/eLyPk3wO9jre/Zr9ViXuQIOE5GrKcnjC/DPQbJmm8kDEYg4GDTk2wpRJypchitvg2lkWRJez
1ZpXdW7Vv5YAzulGw7kp3H7Ro9x3yBl9BIPY3ESSwpRbmtC63KzOmi/Qc3tMsV03U8oUjkIwl5G0
xj1ADAvu5ljmnMXRE1wN2sTGl26ufoP3DCZpIEHte3kzQ1TUeyU5zIuqH6fGWgOCUpXvJ5ioSPe0
iPOja01GO7q9OXRPy1Li1S8tK+cQGcX2zQRYI7jRpE7do2dDpbhTZLaPa0rE1yW3oltHVmO0acuE
mGgjsaz7INLNuySulte8FZ3u8XfVv6MsNV/Hmm2z63C/nkEKthBpY0s74iRNNYaMpsQNykz+oIwX
fkkHCEwcy2NtcAc2/i0IOKd6qKG8YugidD7lqEs2AEsPZO9Np+gT2dW8TjqQYWiQFDT6gHWk4qvM
pqAtbk0UzeAEiQhod9Jsuh/NlMS/L9TF15rzSfEL3YVGbRLpP7oWuranVaQqZaUrwq54ZUVy+/B3
nttb+KuL/ViUHGAL1uNiXyY/0/izCjPuwujnTSL0Oyejn9Ww1KJyFMvqi1cOUYcZXuxL+UU/dD/M
TyyPlerF/a6y/G738bDnRenzUc+aD4W0q1AXjJpJjDaL8QKX8lqIxp0aSLfGxpx1r2+HCw30N2XG
s2tdf9Vf5ffUBFwVdCPXClnNsri/3wDNZNz2Dj5roF9oNqwP7r9/sFQIT4cDbqooacBFmpPmZ1nu
zcpvYaVAEKMLjbGPL4wW9elIo6CipA1D8TqJ4Z4WAiNJz7QHzjQgrrqt5jx+/Pw+njVM3tMBqwIK
e0twzWuV0gPnbhbxw8cjnLcVT2fIGzWQUVShADtavFJQc1cLm3gZpwtjvKnfrvMBNQ4qWYQrqANP
r4JmvEGTTy1ei327I6xxJ/b/LnID7sXZEGc3alpao7MnrXhFQr5p8tdIvSRQO7MQvB3irMGDi1CF
NcRVcOzlK1tobutm32q/2SzXzqfwYfGi/8nb+9d9W2fHX++RgWG2BbhfvEZ2v9PjXd1TbdzppBJm
4VUhvmPauvAqvTvf/hrxrHGmNXPbWCkjmriIAhKe20sN33df1r9GOFuFKRqzH6Bm+aoIZasLfW9C
ZA6C67S9oD950wc9nxJnK26A8Te2+rl4xUixRxHqzVbDjibz++YAPNtT1HabFL8a9SJU6d1lAoUW
AKNVQWyczXcK9UtFM7h4tb4g5LjOv8XXJRELbrrTv1CPSf3kAIj+y3w7u5cSk95d8P8a+uw9oCkz
m7FmF6+Dc+ynr5wBw7HxbfmqhHcii3a6fP4frB9/DXj2ViBsLuTcWMVrzhvndN/w9XsQmy/My/cf
5l/DnL0KC81cKwfxxRKibj8/PIDA9sH+XBjm3en/1yhn0x97RiR7KmWvuUWcAzvaON5+fLsuTY2z
6a/NukBCz+2qYNd2G6pD6oqo8CaCtC5Zq95ddv+6mrMXQOgpMUsqY5WEyG6NZ+sZdHF+4Zapb0Yh
FpRmMPOcIEM0rmdPpl7KUNeWSX3VzGl8QPQFMHaA776YyeLP0aqtrbvwQDNSkrtUZB778vRnAqXf
7ycdzXrS5pObE6jsN6UgMhV9HMrQyr7wQ7V1Jp5sExxVgXOzKhJoj+OkPl1NpdZXStrWwU8Uo6ge
OFpOqWctFnIqytlx7He1tH/na8nArfoE6gUeBEJLBtlan9TJkcBkjaW4ceZg+ZniDEBXMUpyatnv
dNU1Kg+LrBTboYDei4gi8SpBcAdtsbH/Sui8gYbD7ePp9P5HaVWWrLiv1aJxelFWTTc7Xz/fdnIF
WZ3wRvPYPoVfnU/UhfdReUc0zKUv4Zsnfra9007HzJO8i1XJLii3E44pz0twP3PjKvrs4aWItD/u
1ZOndjbY2fqCDh1eUs7mLj/Gd/F1+snemw9o9yyqKrcEn4XQq3/lF74dH2+KoGScXmGgDq2BRIR9
3vxlcb5XlQd07OMn9+5C/ddp5Gw2zmWb5PSR+dKirHOF+kkwD0X3kDbDk06joOiPTvTyZ8x/FXB5
iNEctuXv7v+zjEsm/n+fcUlT8dj+r4e4e8GgW5yGXPIHfx3b7v/8b4Fk/D/rMoT0l1Mi4imeyfjr
n38llf+AFME3jsxPZ7FjRsA47CL+mCb/w0LA6geEUgMxswrqyUv6598Z/4HxpXLcXH0GaDj+Tcjl
+i7/16tgAGewkDJhxyDCFZ/3OavRdLq6GvpiuTOmUsD1612lCUOSOuLUDwVU279u0cM/f/H/Kvr8
YbUVt+R9ru/x6Xhot/BJUNkF2YBH6fQtaPR8ilUn0u5EQTiVEunZRovLiOIiyKdRe1bUjIpq0CU7
ETzk+Q8R1lTQam2+sMj9wSid/BBImDijqKihcrKoy57+kHLJIRS2ZXlXyYhuKIWKoIjhA+dTdFO3
xzYvgp2M6QuVemRdNY3xO2zHLwUoFB+YuXGH8uJTXzrFLpfjo1W2MZxrXf2s6cFVB8B5G6LA8esG
PPKA7NHvwgEB6ZNmVvCo47G8sLigljq/sfj18ZAjj0aDg9Dn7MBaYaXOiafQDhTuwshD0dqTgPNi
oDOP262uXffKlZ5d6+k+7LZNd5W1n2IaxQ9OtU9614KcJTzzV3mdp3RHd2jGW3uzaJsmcvmicb0U
3932UB7m8jaJtzYJ652LYrZYMfq+sQn3Zu2j6An1z7njUmTCB20WW+3VSN1UbJEALXdjAgXtKvqu
PgOAny3Srq7V+QC6h8J8mXmA0YpvJpwkWb4U6rWJWNvar9XewocK3HtWRTHRdwbfQT+V4+jeyWab
R35PNJPlW6M/GdsMYGNMK9UDBM7Xt/rcPxBIYHLO/VR9tZ7kkwPQngoYDTZ0VwTDbPP2O8dg8qgQ
89DFF7eEZe5+hhvak8Jy1e/lJ/HdoYeAUIRY7XwbCJBjL4DHBopY0WGRXveCZqkmKBPBwQ1xLM+1
cmU4yGrc2XDTnAawa6iudkgO1p5k8y/YR1A9B79aa2tDQKd7fBP+5KkZX1quKrmaLa9mW/BIOugu
2Ok76C/00w/x9wU0Oukm9Z5YH+d+/LYNDs5tfxPczZZrPJY33Ta7nX446GEOReEBUh9CP/y5EJrl
zdfN1tgHnzMd4bebRt5UHdgbTtNOPgwCeZbr0CRy03vniVrx7fKU/ywOtrHLKz+ZvHAbeNpu/L/U
nVeX3DjSpn8R59CbvUxbLlkqmZK54VG3JHrQgP7X70P1zn5KZm7yVN/t3Mx010gogAAiEPGaX0mw
CV6yp37rPXn30V7dyW4Tbstv4717GF7Dbb3FewZHU4eu2gakbYaiOkgAICnb8lfyy4NZ+gvAUaLe
d+7WesBr5FA89vTq0Sp5h6BJsWNBv4oj7bH7qtnRkWsP2jb9kd4XX8bk6L13n6ajd+r26OP87PzM
917ASCnjNvOn7xxbpMiNDd50Fur277S9eBEvZrr12t1gQoTChQ5s7NZWaXP8c629KQj+f2fhPMeb
/3d4e/e9bL8r/m8j5yNWIj+/n4W4+Q//E+KQ9vmPCTlTQ4YL1gKadf+NcJqp/mcWscMTnCyZ/8FP
/hvg+Amkm5kRQ5xzPGRliUz/jXCa9p8ZSYig7axXpiJB+pYQNydW/3PTuw50GwDZVKH4C3ltLZWq
MBiAoIIq65OEnYupgtEov4Rm6nd/LM+V0HaefP0exgIcjKkpod4mmp4HlDyYCgX0nfukNGX2yVB5
qZh1U/gICYjPIUzZz/h26Pdoq6qfq8i230QYmIenKIDrO9RxQ0cqi4Thz7oOHii1tIQVnoSKP6yW
uvkuH/r3t+d4uZQe0dsj9YChhVbjoggbqQ7IOi2MTgg6BltQO9hc0UJcSRLOQ9k/U3FggEGAQ+0G
tPliKtMYBt4YRycVZNRGoXuKc+UEWsbN1d3bJwRiXZ1pAg5atIuombYV2xq3lBO2Pe3fHv35A+pH
YOrfPgwKKDxnQZyiVrz4OE3kWiN+PdFp6PJmD3FOxagtbVZArQtG6O+Fm+WZEdJFbhaI/CL/jztZ
0PVSoxNybNzvGAiCTFIz8in9Zy8HtDslCrtG27qHHlGSXTdMBYVN23v7XoTJPKvWoUg7EwbOP2BH
8hoo0K1OkUSrNHJzCysfJ1upEp2nrv/MloyaiXKT8Nqdf/5HJZNuI69tQ49OVar+6JEf23h2+WJh
lIhnzWC/facgn8M+4aoi+1rKpdGa1erYs4nDoHII04bcoKlRraSlV7Y+XDoVijRbn5O8WDn0LDpq
l3VyMqYhQKorI4fMx5+9CqjwjVvSRI8HfQCg27gvMNT56uVprWVgXvJTA08PjDybh1ax1FZujIuP
ZLIRKCpDv7Y4ZUtT96Bx89R1Sm6MCaS3HebpDzssAfO1uftC3XaN3X5xQzGeC2WKD4TEgrkcb9QM
2dcyik84/qa7KMHJVTHcfP/WxYMvhcICGqMILsNRPV+8CoQTuiBmfhp0S7vHNLSjWZ4aK6NcnudZ
EIv9Bg6bIGnZi9upmLkStRPk0BFMsakHU6XTXw0/YlF4h6gJ9WfYWi+GW8lfZVcXz/SRBIjQYg3j
f7moFhwQR5853vPttdgrsZWNhQaD/WRG5ohusvIjUOLhrQeMQhPah2gtoEbIhBfxM5N60VZYwJ48
cMD7QNQQAxweFW/9cuejLKaCR1ggM2OMTo2eYoupmygV9TjW3B7lctfDyeJwkXfwLKMyeL4/RoVX
fxcVEHN6q7pTgIscbEWJkehTxl2KS9Dp9ngX1wYhjPDC+fr9/FuWIdXC7d3CUfPTmGv2BwPRlGCj
V33zms7EyLcGM5NQxjVoanOBAprd+eQUPOIm3HKhe8oIUkMDNFztsmxFfONyzzGKxdpB9eXmWBYm
8MIYuiYEaeFqIZy2PA42wAvTlQ91uXCMgqY/Kotcgmzx87m4kUhKoLDFCU0ut9x2OiZhjxWYajo7
TROH97e/03x9n6WiCATO1DHc1lE0oep8PhwmfZOkUl2eYBFrLv7D+B/hE9qC93An1w+dyf0xKq19
GkoktVa+2+WmJAEhz1YNKOg6ofl88LB2zMIYnOpUNJDndng7O+EGSZrkaxRlxjfcpnFSuD3fi+Ul
2zFJ/AllsyYwpaqzEK2n+PpVYS5PIZCTDYLWdDS9BERqoFkr++XaULOmP1kPDQOSufOhDBy5cYIp
GnIfzAPghqqnajD6I4j/9K2nDRYgtkgzOZdjAIvpfChApcBrRNadoO2b96Z0+mPeyvA+RAHuy+0F
vPhmZBy8SpgU76HZyOd8qMJLaxO8d3uqXaCbGR/qoccnczu5SnNnao27krldWUUqWLy6SFQ1BN3m
U/lHThUWDW11T7YnRWdCWGY0OzGbXeH55tzdntrFWZinhtwC1SqQwzxbzodi+9WDmrbtiSxI+46t
HVyCsMufBmzEfDHVOM0WHgbODqCulQ94cbfMQ5MQIu1DyZN07nzoadKheUitPfWpwHHANLRvwoim
N6lrkZ8uRll8O7vCcLjFVeRkgFhvTUytdTRS7jBJCj4mSdaj25n0b80ff49Jfj2LErI7F4HHEEYJ
8pwxezd1dkhnfqmSWVE/GMPD7c93daegXEel0UIT21o8BW19CjujcdqTV+YA+Qy04yVuIbimaGvp
x9WhuKMpkVMLh4V7/rnQ4Ru6EbD3acK65V4Dqv5FDdTpIZamWPlmi/r0748GpgQdQ7D0aMkshU+l
bnd9CAgNb+8KC/DSdhN/Uuz0AX5IeFLBsYm7YcZFblKwh+amDHP9J/Rb8Vyh2/xSIzi0Jjd/Zbe6
nH8D4wqcXwgd59MvVUyHCYZIXPWAbqegNx/MLg5WQtO1USCUgxfjHUwdefE9p3hSmqlhlKnL8DSv
2uGQkn7ub++aK/cZ73mKI5R1CEZLkWu4LE076lZ/0nvCbUwYPKp1Ai5by6ovrZTJm+8zivvAMlGb
o4rEO+R87frRiwAlqhPkWEvfJnyorSOVagv+uNy9dWpsGpNMArlrtKaWMiijdEQxZaZ6StSaawtT
cV2DN0YdY6dUvRNss2QAIXJ70MtLdJZWJZlAFYVO7W8h6T/vaycPKl0LvZPZDt4IX9OS8RGpNqTD
JsMNyr3sGtG9y/AeKU7ZrDi08guc923n88LrDic9IgaYFLQ5zxcYa2gVg/hYOeFe6z70Tqk9j7ki
j7g3ogyQSOihu0QGsbky7uV2JZXi6Yq8F/e4s1RJRF0goEpVzO7NjruHtwv9sQiilRh1OcocHahk
zKZh6CDPP/9jeVU9GAe7cINTkOJrPppwvZ24WCtCUSbk7znLC9FUQK0CewYOBYJ9i1BhlYqZ8aH1
56pjwV4GZ1DMvXR7y31Blwm6xlwkhc5eTdr0FEIIMR/yGoQp9FZkTPJDUpV5t8WeU/Z7bNRVuwHh
nLkF0i4BsAMftgcFEcPsVeWehKY2dladRPDojRBahtV2watiC4UyzWiY2V1aBqW+qzul4ENqKGds
gqqsJNiKWBt2ptpDVPW8IrG+1cmUj9syyKfPmdDj9B0qRpwxPS6l/SgCGYPFCAccaj9ocQvIXC07
wzpgodIm3/FG7puD0dEyexfR+vSe08SSvyxZa93sfq1ET3hrlea9Lry2eWmzsKx2E0pNzcas7Ey9
M4Dag3syW/klzCfH2UEzdcMn18VLg9aGkdOCkgb9hygDT/kEHad8UtUhe20apzb2CRWq+KM9WjEx
haz5+2BAQvPxvC/j5wi60LiPxeR+k5SVPis4tmfHyUub6CDtvgiPU9oH7ecsrVLlCSZ+4twPLvoU
SJqPeGC8JL1mVXQ+kDt/nsxO6Q840znfAVbjCh7lwqWpIaCc7YKhdae7yinBSlYZdra7OOmQJejw
c2/uOzOJ842o+8Q9BLoyfFC6mQ1RqlXypYbHGuED7uTFXkIfnftKBl6qMEji72WkgmSoVEtE24ZK
7r2CmzCSBlLCFC4hCCabPA3kX0Gv2++bfqAwSDrZxU9qYxazsLhJi6VBm3LrQjqMt3HDq+EYRMGY
7yZbKc2TIjqrP6STA1dt40nyxH1EocJ5zuEkINKIxZTzF/EQ1piSOm2YQOmzKndfOhM02ELxir+g
BWBgBCAfz3F4Bu3BlHgUvqR1rA+wSXJV/zZQjot+To6H/4USW25xzAI1k3v40SWOQKEdtYdpgGp7
cKwkU+8Dncr1QVqQi7eulzpWtKFYl057WCl4g9ARlvZ92uCVbqCK77Z0hjwI9zsBUgeeUgoafSen
vhq3MsXU/NHOHIyNOzzt2m/jqFXy4PW9ER/iFIffPfDssn+QkKGk3IyGNYhH1+rppFWKNXMqOohp
j7UUWXqybKXRfvSBnES5RyomKk8tslGQ6aTbQTEFRaTfN4jSxkcrCUrlu93lwGxKFGa7XaGrRXbs
ZOxBnQgz+4UuQgQLA+avps4yBcARbdrqWCFlZVEfpzZoyvs45Q9vxsSNs/1UN/jalg1s8gcipWnv
bOR/6IZi7xbsexzM39mh6LEs7mluPMu6blL4b64ovyWwHynZ0XaoxeukdXbwY9IaEX4ZeSX14L4z
/Il2QlXzqL0vp9TG0llxB0N+L7PKat6nnPbxSSl55RxTJ6fu3ZQGdYNNEmFSXO8EXpE/WnTv2BYQ
XmDIo+8rhLSjh8kyxjsj7X+FgQKriTobbAYYVE1bPtRC135Cpvva1M5z6EXQbkvrw9jT4FQgQW9l
bal7x5L5L9kO4tBgM77zqMNvMGJGNCbURjS06vYoG+lDovospMlWisN4Wyb6cxMrJm3VKU0+jaQo
m5ia+kPblsfcjuTeC6gyqzg0bLAKKf0AMYmDN5nmJqnG4pAUZrvRcbTaaDCxXhIsTHblhNl6FlfP
cWk227Z3lDu3LYQfxJTrlNH6hZBGj/6HfUrqsEVtwlJg+hXmfaZ7z4YIxL7rh/Bu0oy/Rlyndqmj
PCF/g+yLEOXBopJ1bGA/79A98eGBYGCfUXf6YhvNnQOB8+A2sfGx7Ysnr0um/TBWwT2k9OSOhBYh
EuhYsFOSXdsI7Th26aNqBc78r+H1yKk+osAinzMBbxayULQ3bVGeTC3/ZuSWRhd9fKkcNdwqnSUP
QxxUjxQ6wi9Bn6Q7MYxfpKZTZtPVfjPxqoYBmYljDdkWzd2fAFNgEAbBndnYwUjbvqwGTdKVAEJy
p7UGFDEcLkZegzTu+uJD2YSVgiV40xbv+jzxpjuMo83sxbRry9sqVawpD9yTyPfaGZiLuxpSlLW1
68gtnosx6MXfwySm4d1YC2cWqquhzW8TNRb9z7Eei+5XGo96995Li7Dxk8ScqL5TKTGOZQ2H6meu
q/nYEMesafo4iimAEKTiGNA9VNia1X9nxaDW79QiF/FO5UQne4l2kveQjy04ExyasvcK+9w5Zv1k
jEctafP8Tks0nmyg2S3rAE81LH7liB602jYi1iYu/HsqZe3W7AfjKQgd828NbKH3PeCSDve2hMy2
twUaEJtCuBooC2hajXGXAICh2siJguVeRhaiGwNGmdDP3MH+0mUQD56IXk6wcaMkSneKHqZ+IQev
3lOocsHUy857zaPcJeAiIf/D8xDv3LiNMg2PXi4hsg2FnYOQGXrX2lOWyM27SOs8ddNYE8oaXoQj
0KbR1YjXklDNX6LBS3fT51albVoy0mzfZ0n8jZBugKL2LJTJS6WNHiLYvxC5KwMIhz66WX5AcFt9
N0BI8raIlZjMtC0U8yPqw9HfVd6nE/hgospTpXmCMAjxL925fdOqfmMJ5OlcEQu5Y11I3kZ3MEue
AWH5AwRQAP0pb6dyg+YZfbFBgc70Tgz5VN+hJBVrYjsoVdocArxTxmMdTF70VA8R7MsN1CkDQaQG
ftg+Kpzc3uX6jPx2h9Dut2ptGEDuOrvG9q+pEB/Y5NngodeSJBo8uLZKCGBYc1kvFdSkcBviLPS+
9Cj5EJnhlz1HWIkPKDFb0nzfCjes39VVltS7KUaMcZcYPVAXrnVZ+B76FOmmqaEg70yrsqu7WOu1
4Ng7kNwfnDrqlJccjli2ySu1BKBi2bij0WeFcdBLb5OEQxvvM5L8b2T5av5QcSR50OtG0vxoI7V6
gofVORXkapSNjgQLK9k2bZp2A9KFcdtsgymwxBH8UWNviy5CEyftSEG3XVeo+oYAjOYPkVmUMzmL
PF1BtDY6wOzoIXzicQhTSlaNrT7SGuvHjadQ6TvU3Fy/xk5P4nv+7/GH0JTNq6zLoYYkNsy5RISm
bLp1UUEJtuZQwNVJY4tdY5l1rrwXRlV5e2cciQtVGHSo9kgNFOaW0FLKx0Fk5Q9rTjTv4d84Ai+R
KKHRMoSl1e90jml/rArNGE+aOoTFoZyEMR0DurftUc872NGYz6ItAHg1zXd1j5DKvdco0Wvs5DVY
k6JwPiAmFbubCtX9AnWKwPsRx5qewDXWez5eE9Bqrssp/E7ZpBJ3Izm9OGTJrDxhhE1Sb24/Fy9e
axTc8IUA98xrY9ZzO3/PUK+PXS3uIl9guuEnRVlwt2jimUCGqa/ejOPGbPs15f6L+s3vUfFmIvmj
6bhsnZLUp3UxtpHvEMbua0vE+ySGylcVkMZuT/CivjAPBV6SAgOVxQvhcwromlY2U4TajoSbq6jp
aUT+HUgYJjnbWi/iFeDdxQuRASma4Cato10GuuR8RZ0Q7xyr0CN/yA3nSwio4WvqmcVK2eTqKHRq
EeEDqa6583f98x1aDW05oCbiQ7iv5J1ilXbw7I2TGq1U9a4NNJd/oVXxDqQ1cj5QZ5sdhOYm9ivL
qO51zJT3xpjUx9tf6dqG4FntgiRBgAuvxvNRykZGCmDl2AezEt55wBDINBNxcjK0WW8PdW1DzM59
tFApVNCHOB8qg6/NMe5j31Lr903mcU2IGclotl9p7365PdjVebHvYKb9VrMzzgdLisipXYxtfCEz
81kN++rvSQ41rA99rVB/9UNRz1Idbf5cS6iHyERWGE1GcVIzQoJs3QXyVfGcqPt4e05XB6L4SqeD
a4NS/fmcMjOOhYHEgh8EouGpgaftq4F6S/MvtviMFQDBRDnZnfFlf27xjKhgCiVJfMRo28/OaA/Y
QE1l9kYrTKBmwKSo5sx2DyCmluSGqUIuBRGv2Ef1p92FkYbuqeNGH966ajRWZ1Vt5OXmr7Qoi8km
GommVeq79TA8ZVWnPuV2mq0Afi73GzQCqkUoas7cY3NRGM862jKq1zmntshQ5QYosyUJqmDEZvqb
P8/5UIsKlSqzDjWB0aGj3WqnShXuM82pNRbIlc02t+8AE1JKpWy7OEBuWOaVKXrvVCYKmldIBSNL
4jUrpe7LZQNeQA+UPcBu05et5c7LsBfK6tAv0f3Zjsgq8uQ3K2WAhu8lr2/dCQhoEvg8MCnAGZcF
UqdzdEyovJkpF6r1swAjiJV8a5srN/eV0H42zuLmnuwp9yIlj/wG5atNJ5S9Jn8qTgG2O7CmA4qS
azzwa8sILITOOY6v8+VwfmLTAQHAOQH3kbrIWiSj+/wBIrUe3/XW+H9oJn8P/yv8WVxBV17ZGSZQ
PHY5TCug+/Mv80cEHPU+UdJQjfw4d/CARpjZIUseyl+3v9blnCgXAylDiBR3JsgR58NQ/FS9mmzV
l2GWfJ3irjpYbcFbP0MFZiU0rY01F4X/mFLiZi4SRlPqd7E+vYApxXVFqv0+Q+FmJeBert5cVkaB
Ho12ECLaYqiWal8QInfhN7kRvFIY0A70V523Nltg7c1dOtpUfKeLZkRul4ZZx3nid2ksnb1m9177
vgbN1m09HK6MlWN8dVJ8KqC9FlCU5WWhBlroWK1BFtH3VAQGDHUarV1ztphzkbPSvAvQixBLZJoR
X791RP/4Svpc77daAm2AACGPQWAkFZeS1d3Vqls8tW6fPCEKoPiIUA5UP1DMDFaS2isbBf1SQG14
W9Cy9hZfz5IJdaCxSnxHUjLnyTYF8bYtkuKzFiJDvbt9BOa/7WLC2FjOXQ8StKU8gBmaCHwodeKj
ISUPvIJoctpIM5lmmjzYSds8hkLqd7VHx/f2yFc+qIuQCC0dMtz5P+cHAvGx2MvyKPGTMYPoUWnx
vu31cWWXXhsFNiZYNuBL9gUGx3KHVEUcN/FjMI+fbTVBlIV/Ga+ZCM8hfrmO2HfZ8zLSJFtunIBS
R2ANrKNi9NMHuzHLDwlisVs74NVVUv/13n6foBDNLQmkHqCxOf9Cf+zU3Bn7KeyV2C8lgNvRVbpD
JnHyaSCTraQ385e4mBuXsD1HUThkiwReCAj3iRnEfhrK9sCZCMGOnspOV18R4ut2ydStNfyuHYLf
H4ysyp7RpOez66nGZzGyir7VaeYBdpZ4cJRBQSzQkSu35bUTQDdzlqPm1oUldj5UHTfgNgbuMRw5
sg92hLtJ1Sj5Q98IdddpVmJt6qD0HmTqdPvbR+DqLGfqM1OlHOIsMrqBsjgeO8ghDZotvxlek8AY
kBih0lyAFLdyFK5uURzNoTBzv3DDnU80ivJqdBnDd1uUo4PSKHfRhMaw6DTxiPGW+fX27K5umz/G
W2ybHOfkVKXu5ec9GjGJk/0MWyXd5EOSPNC4yp+0NMtXEB3XVhQmJUhCBKp5ai5W1BBZ1HvIB/lo
dI+PQRK5/aaLWvE1iOBlrtydv1l2y4Px52iLrUPZie5Woie+VsvS3A24iG9o/gXvkjYZjiIRET1F
CsFj47aIjjuG+AxtZC2zWDC4eakRq2gnkydhyImL0KLO4wXR5PWxQyTueyqeAnncH1UaUU/CkoSK
bVeEWDMJm6YhLayif6ktPXjXxmV4l5e4xAy1Ou0jW1jlyhV/bQfoeEAQxriozKVekuvK3g4SFQFh
rY32aZH08iC0lAIxOIY2PfbC+YtgX65Uaa5uApMMij87I6MWGw9oQhC0LY3w1qLXUwjjdUoCdV9l
trJyd1yLLrzHyLJmeD0IwfMjVblKHbgNd4cxzET9QCQ7e+zUw+2DdO2GorhF2/Z3arLECzQFcvWy
HRO/ADjjqyh0fUCpXz7pqBC+n5zGww/HbO40fBreCrOcdxaWiXw7l5KXt1hJs07VUgot8VMvtfae
RBkn1DvjYbYHXNkr81+1PEsASnTDRlnB9C5A1BhAxaThqT8N9c/cY6s2spp+ysrQv1L7G49R5I5f
C7fIf9LzlCsYwatnyCD9gToGkNv6TSD+I5xmaljxkyD1a94ER0XBeegB+Xf8//ShrD+kZdx8dnL8
5TZVr/0YcuvrKDrzULqt8QEfdbq/kdVPX9/+4WGhWGBEwGnhjne+vdJxrCkdkyKphUHxtNa06RCU
GLzq/dhRqsvEN7oK8r2CTtzKglzbc1B5VGIvvqjohp4P3Rtp5xUqcDinCHpnGyUYYmzQAgSwUOdq
L3aKYdH41dTUKXZoUXrtytG6dnfg86aD5DIAjS6TDsUIIh4DMvH1KdWeK6AVn+AXJSdtUMKdVCPr
6EWd8TZtoX+uUjD8cFcoIc5n+nzaXoXLk2qViZ/hExpurMJEcJ5envLcUSm/N4S2Jrdz7bKC9s/Q
rPalK2s4RkNKRyvxawM7q22fQzPfZQOSlxsnzlCzu72lri2riRUkhCOe8mQe5xPspkDN3cwjZEW1
yzh99ZdMQ3A7XhRHB4QpvV8RL63X26NeSz0gK/BsmyGdtr6IULBlWgSCCQQtBgXNZgozxA11eq7H
mSDZHoxWk59uD3ltXWfY9lwFJmVdSg8MTVKMCQxQvx0M8exE4TDuyjrsYF4HZvryLwbDDQ3cNvwg
nm3nqxqH7tSMouFxb9XZq9WCDjwUQ5z9hRQWDfTbg12iVrmVGQwLbhvmJb6Q56MNnpCV57KasuAd
oyRpTy8ehxQ6stPW1rBMyEztJVYl0nmJHmHy5ND+CaVTbBSMzv7FxQ0ojwgBaopiw2JHzWUqTMHz
lN5rm34N8qbx0yKiOEm+4/pGOlTPuJ4F9gb95fLJcmkCrPwGl8ypeUG4qyDiEqm4w88XBEuxurIQ
5PLrVJpbT5Pq8DR11og5Qzw9l66nxNsp6t81WmM+KbGjIUWhzVLZPZLFtz/OtXsThDR9IJ5kFGrn
k/BHHOnCJKqwDUj9xIzcA4Ur1C7MKawe29IdD20beX+bQ56dyqKw1/bF/N2XIXRmBYOV0A1A2ot9
Iet2DDMlzXyRg07dcGuZXxrknr8ojZXUW3uUaGN2beRupr5s8CMR1YAefwWTeiVjuXbL8JqiigEb
hI262BNJn2dpOrWpr7Uj8L64pr+0xYKHFvQ0UvE/IIEf/FKUTJ1Wcr9rIzs06FD6wOXlorHQMC+h
cJ/NGB8NtYpSqBEytY35Hr1dFTuwqC8QuGjGtZL5tfsGRvHc8pzdwMxFrDYHrxjNXiFyWEX2pA1V
vzVVUb3v9NhZeXdcmyMcTrYYiRlT1c/3GP4xaMKj0OFDcTYOwYAAPEUt+x7cr/Io8+g1EZ26sq7X
p/c/Yy4yXWm5wAJLkfoqlbHHfgzfgyUQj0FR5ve3T9C1WEHVkp61Qw8P8u357AogfpUK2sAPisoZ
Nr2ejtOxwrwc1xFd4AnRt0q9ku1cHXN20KaAA6B7eYEEngFFaSxTvxe04zdmM+GsxgmHPZUa3r7o
nLWwf+2eIKGckyuXHbOs0WI50Vapoaf+EINbC7B/jLe6CKo7XU/tx96JUTCWRMmd4tVrzber+4eM
irLKnG0b88//uKOiDvRWp7N/lLB+KNTAt5MBUofdvihxIHdjvlbnuPpQRi/i/464uKCFh9OmOySp
L3Twsyap106WVbAHUF4/OLLBE8ARX3N98I56003HGC+GlSvp2lMN3R9agFArADwuzic1W8CwJdtK
z4V1jD213Lh20K3UWK5+1pmY9huVQNXxfGkznKenCgtoPxJOerCo7eM1ZruIK3XRUwdk/dA146zW
NYK9vX1urp7QP4ZefFUbhU80qTWaGXSHlY2Hm9unygXzuFGdGUR8e7SryzmrDsyHBgDB4ouGsexq
U2aZPyr4VW3criOzKqt+WKtuXJsWQLkZKQ9KAXfM8xXFg4B+QDw/zNxSKzaJbQ0N4F8tp6BQq2Di
b8/r6nBk4/SETJvi9OL2KfUSm5vQZafadBw2sciqz4Bg5S/FDtrsX+xJ3nZza3ru1BiLtDEbkkgR
k8JV12blToLX307FEK3syatTcrnd2PW0T5YkeZgBsgi9OPMbehrq1sTzSD8aImo+9NJx5UoCdO0q
JRWECQ+HCcveRRKiSLrkXltnPu576YfGxMerNrzoC7IspruVlBD+RZWJBxvaEBrEH96qi2QjEJpA
2WLKfMtRHHL8vDx2XgMWMQOavi2i0XxXBXK8e/NG8eC58pihAO8SOM73ZWNh4GUIki1zMgJElxwj
o3kIPg2Be6mvvC+uZbj4Qv5+jLsE/QvrVkcN7BrTDcoTAt5GZ8uHGPvL+2oU49EOsXPF/CvHcKJi
ea1arXYKTNUvmSbFym668n092jbsJAsqJ++Q83nbMlAybtDMTzpzKO/bOgBRGOQqWNE6noyPjajl
t9tLfSVeoTc0l+dhdbGtFmeyFhAWuqknp6PO+pdWhHBW6ljd52pnPEP5Cg4A4NG+vz3qlRuOsuXM
V+Vsov+9OJwyKj0MIFU+sJhGZVdHTgNGssfhfn97oGu1J244nbuNhJUq3yK3goToKIWoc3+oRzPd
a7VHA87Wi+zT1BQ8l4H0J3dJV22Tzkr2pA35LqpCGNaorpyCTFZ3thiUd7d/q2vfee6azea95JhL
ytVUezhgjEnuA37S9k3VIeCnaEV1hEijYsTmll9vD3gtSUDkcC7+mTykL8iYetA3HYYimU8GFGwb
0XjbqdRHmA5qP7Mq1G1KA7iFAgMqVmXFPqpKKlamfW2vcVWSetKPIQgs4hr9JeBBHseasur0Ef+j
766SjXeK2TkfSvD6B7bbmsTCvJMW7zZEs+ZuPabxUOgXIW5IM1Pp6Tr7Lj6m79tQtafHkvJ9jaUA
Rj4IFH1OaUmNIH1abNAHzzOm19uLf+1rkw5SyoZXSFN/cYeWPcQSa+BUD9qIrn/ZC9PaWTwPfzq1
6JpHb8IXeyVSXFtqk8oe7zRATRcaVnVtRHZq2pkvlaz7pCeTcp+riXlyxq7cNZmq3EXQAQ+3J3p1
UMr1lJppPKOfdH59DYM1GnUT5r6jd8UeApdyVMcYnnGmVncQF5qvfYqG6u1BFxK0v8uKlDI5RTM6
CMroMvnMmiBrFCv38TApPlPsjQGMO/1rPRX9UTUwfHfjEWsLa9ooZoBzHopOW1o65b02NdHerQvz
WJSQ91Z+r/lmWe48S5+F2Ui5KeEsbp4ALzfubDX3hQuFoFMabwcsr8fUB0zAVtHgfQUGLKEuRsna
1CVNUBT9YIAG26JC6VBTo2Qlrl7bibMYNJzamQGx/JXGZCwx2a1ynzaz02+GDioqq4OL4NaL1Zoo
041CW1mIaydwbjvMr2n+e1mv0DDpC2xPz31lLLWDhQLpvQdk5h4Kf3UYrNnIxVXsbZfjSb2Buzeu
bZBr29IinNKcJ524eJJlcR8JQdfZt03EJnZ9S59u0xkGNALw7MggjpF1YnNhSFji0NRT+LYhX264
VOptraTVQyLr8Vc0AJrCmcMtfgRNWEJa0vvsx+1NM+/V8z3DqZtfOHO3ES/5RTRGGKg2kwCIKGLY
fbuFLaF9MrLanFZO6mXaCtN37mdyM1LkXHYg0mRAU2XurTUVVbuRf7QIgmVbPGiZA13xzbOCKQhI
cN52DLY4CdXUetAVbMC8mWlj7RUVFT4JYVz1b04rWDeEpBCinZPHJW7DKEVuIj1LFz4Fu2kERb5D
XGFNgm4OU4uPpKvo7rKjoZzSmTy/5lAclsyW8gIN8CIG/uWW7g4YSdyiR2tEr7kiZuNKCVhlU6le
2n2/vZyXB4pohs75/LQhPV7iN1ADtoCGxakP0gr5VZhL017onRp+KZW6pBYJ9fhv3L1iQkvTSLnv
lQIl1Nu/xOWhmkPqb3ypNkOA51/yjzpHFdGRiJU+9Z14zPZ4FDU9Tfi4SDkx2gjiqXI5LFWmf709
7uUVRkADfDCDqDkjy9QJbZqwIFXhWVcPeoCSbTSF+0G6Od7MOcPvos4s344IZVCQriZvLj77Evkg
kIMs9YEvXpvZ9INy4LR1Oqs7mplRPfEwj79UHo4Ob54p4HcadDRaZlGqRdqgKKFdti1FT9vsPeq8
pO9ogmQC2qUxeDFUqEx1V77qlXthzkfJFBHLBiO6uH+SKIvydKLEMqnQsXdt3mHUk1VGZWzcXGk/
vn2GNDVmNCUXnmmoiz1ENaAI3JzHpd0bUIUF/KbJHZRPrmzwclTSRlm5IK7Mjw7kbDNgcb0C7jof
sQBKYZdekPma3qj2/dSoFY6StF/KV/Qe6jeHW4cHFVhxhDooty47/JOZtNaoG8I3sqnYqWgs+F1e
Q0+jlHU06VJ8evN6UpRXeU8AlaM+PZ/ZP87kOLipcN0MJmxiZ3dTYxgYN+jjT4GH3bBt4LKuXYVX
bgFwE8DyZ3SXTn59PiKWJVoST63wIVboyq4cgucA4Y5NjgntndW1HjaYiIav7NIrUZLyABcwFQkA
OsteDLWKCPDsJHwuIP2TAmHuL6zMxvvbq3l1FFS3EAAFSX+hqqTVodkmwPP9YiiKfWTIbusq/Vqa
eOU+Y+2g7rB+MxxvsSNRbRWVWQ0F0Azewwc8iidv08dWoh8m3Y30g9RHzF1vT+1yUPCvMALRVeJh
Ahfl/LMZUYiFpvSEH/1vzs6rR24j2MK/iABzeOWk3ZWWo2BJll4IW5aYc+avv1/vBe41ycEQY/jB
BgxsTTeruyucOqeNjE9WOOufkcPOf82hb3xOi87c04nY7iUTSmR8gEQFzH09phTngodW1gqvM03p
1JWMh/t9K+30UW4tyyGAAtWOSgDJwHJZeaDrcWjaWMksJhPVlCnwDDJyq4FFvZlV7Xx/G2+uSsA4
gICIgGP17eLJt1oblgDPlAbtNWwZxtSKaecZ2B4x/r4uXh/yKqDnq0uylSS6bHVSeUOaxy+5P6cn
P+h73tlMBW7bROOffmD7yo6LbG9KYZbSCUzPTMase60l4rnpqDmlB4FKfzWCWHmhNQ4hgGk6iXR8
eCOBGcETpYGGARiy2sioI4dTg7DyarP/2ZVZd5mCx3luYJDE88RJgzpw4x0Vo+GT0w+1F3dVrrmU
vqs/p4bK3+n+Ym54IaG1A9UouNMtG9vk53qQUtDy0OiM3L60ghfFVn+raZl7o1TuQb235riBqeGr
wGwBk60vkKnQId1I5sELi+D7WNnWQZKbj6YBL3ybTntDgNvY9+2+f4vBqAuv+d6ytspluC1GD6ly
E7yaj5o9SuNtcuL5dt7nfRY6MHlVWXUacmfYa8NvDwOXJeNT9PZ4WKnoLE+4nQPtz5Nq4oRD/Jzb
9bdWmb8G4KkOlTFc81Kuzg9+TR41oI4C50KBgcRsabEzNMYtKkd6DZEYPtajfpJUaC3C3OZ9m5VH
I4Y3axbHDpQD+7u6wRS5YQatVKTXKFXlJxK0lhG0qJ2fePDN0vW5H3Ysbs45BWcCvrdEUKXZtNrR
aOzkIq3IOKFym80j0iUS8q6+av1Ty+Fo7JyNzY2JNd5tkTSxOGLp5W7ShNVAUYjpmR51e9Q/pI96
N+0BDm+tSXDkQ3rOgUBRamllHOpA4xaIvGGcofewJ+VoZ+iFS2k+PBoksCAx+sZ5F4T46ycnDY04
hyMZ0d1iLF9A8qSnSUHX+L4Tio+wyDixAs2myOcIfDYjqtz2fm/AxeR1lFf+KACMwuMaxRQT2yzw
87+HPErkFBGRQAnedZo/Fq6V1Kqzx2x3a2OJY2l2sX3Q9K02NpRkP0hGMPWUHP3i1KlV0RyheTD6
19gx9zSYbjkL8EziWe5Ryori1/wrnHWa3ugsoyebzwFaq7JcIAJW5G278/rcWhUvggDQEYnRklja
Geopm8DZAKhJrXh2afXa/0To7R4UH+aa/2QM7AgFOFK7NX7ab32FiQ6MAQLtqRqgU3aCLaD+NGcI
he084pu34W1VPKoA9cRtvYodBph2WnOQ6E5mlcOslVG3EeQQWvyTofHoqppZ/PB5YB95iOhgUZtQ
1iFRVkJmQuUq8+gjiAmdwcqlc5sVsHPdPxK3lkYLFNZ1nnPm64Xz/Ms5+jj3Q6OmqlinbV/BIqNk
iK/0ZjEdrb6MUM2pRAXivtHN88N+4v2AV0khWebK/02koJWoygIvKHTJi4RGpgT7FZwsdfY0l813
tQm1nfjvxkLpAiF7BSX1jQZWTPMijsDkeno8IiFel/r3wqmGT9zp8VHy4WTcWeT2OKCjJVQ+aIWC
TV6LAZR24YzjQOsgGalKHJ3Can5KcjD9UUsTvC33d3S7OroU9EaYsSDaJJtbfsaqkPXQBNHmZaMk
FQdVreXyOJSTVMGOY4WQRRlZtaeKsf2MEAuAVREAbDKgNQ1o7OipaWYtojezgbTpDCmXm056+0kl
sHPbeAygKesiZecWv7FWUJRgBwmb6HStGWXNHAjbbNH1S6z5F4Lg0e80z7uvNhrrADhpO3++v7er
D0lflTQIJkSBnGVKe30WZxCEjaQW4yv3kH9QRM/Lho0IYUtrj51anLZ/PVDCFL6i0vIBKmoxlbL8
jDKAI7m0zek1N2zzcx0VJlXIOdqJVW5ZoXmB7gy/mBLV6vi1M9xKeTuNr7LeUGPgzj7FupbuuKQu
bsXVYsRRo7IKnoMBytW7Y/jDWBehgZ4WgWFy0JS4Uk+5U0N/GFV48dHpG2s8WJU1/Q5atSxc4CHm
+4CESvMGuAy/K0FhfSrkthpPTZ5pKuxoqQ+NUtQgq8kaZAmpLwhC3AaNxu55kKHletGLWGpfmx7f
PRRDVqVnOrb6cFEnrQjPcupn5rWrh6o/qnro/HIQmp9oWQykS+6kW0HwPjatJnxNSrvJT0451cMh
kGuZndJJeJ5koCrTc+5U2ZckCS1U2upSG8/3fW7l48IRBPydSJmqEMT2q080q0oJsZEtv1Zd3jz7
aemclCyFn8yJhfBzpT42RCPsUWgGEkMbg/x4XclQskTSpWxQXrWh0g+KVhonAQh0u1mL9/xi6xa2
ohIi8J4KLcGVj1PN7020RZVXOWlbFOpBCsxNsPeuiQ1aOZ8N0JoOHS4IIetqA3ULRrekHrVX5D4k
WAnr0T8PVqOcAiWRDurU/W5jxSzOU8/Y2f1vd+N4sZEiKLEA/Gxa5Zo09Fk0puNrZeTZMZfy4KOs
ptaOh6wuX74YpUBwShS7aCBQvlteFRwE2RwhC3mFneoPM4J4arRlt8rDXwFULO7k72UD22XpKieP
tpoAHdD2XBqU8m4w61xSXmOo9p6aOP8y6eXeGNlNI28kGBQWRMC1NOIUTdfGJpqBQQvsvQuU8Mx9
MR/vf6HtjU49Gal2qHRh9dDWnM9tWraaRL/5FeCAX5z7cm4MF0AyNWUYXHcn8G58KgpPDJLD2AuY
db0oy2orf/J7/XUMHeV7B9vfs8Yo+Qtd/uC1Ypz9PCZTvPNK3lgjGFLMvulz08tb7qRkKM0EuZ3+
SiIp/aPbtf9lHiKGotAaqR7DW+GLAKE5bbpQuKG7s2qxGMOkRHVs668Qa8EHLhnJUS9DJrKgzTv6
NLJ2Ttj2dsSeaFoJ/gFqCcKL/hW0Jpk5BD5FjNfYTxBZ9I3sYI0NvItF37nQMY4f7/vL9gOKWPVN
JwPBA5p1S3tRETFsB7/EK1Gq1R/8SSvbZwud7vpZcRqretcw2wLAPc0SYyeK3N5jhkZDijkAHTQ9
xYyl6VYm+BpmxXiNoPE8+KPs/w14GIAR2KLLWAfTJ50JwMOo9HvEWzc2WSAxgbOSNTNZqS0tx3SB
g8mGX4ce5IDyod9Cwjj5LghN283z0Xz4o1Jp4KY2KN6L12HlRHBdVyXDo1SIrCBHqzJLLskchQct
SpMeDcWp/33/q27vGuzBE07yCOiUIH25wMmZ0XqNWumV3dfdtkWhcrSrvZL9GhbJ4cAMY0diYfQK
Ntw+46wnVmJKr4aERquezMemL/8aDPm30WqBa0ft5yi0m6MlT9dBMZ7seBx3nGhV9/jfn8C4B4eU
1XLvLVcK1hqQJJGN1+lmFx7N0TeHz0nBGYNu0bFbOFSZxUfq00lC/1enKDAtWjIEhDv37vYcARyk
eUE2RMJJ53n5O2ZdrcIkSgLPqXzHnequVOhto+xqlgytljHTfno4orN5/0Nvly/UAUmLqO6Rrqwp
6XvLGWkuZpFXmJP5BKC+mU56mZWy24SqOcEIKZt/aepkGG45a+2XXKn0X/d/wtbXKP9TjNRE84bH
enWMLauWrWgA0hVCzPTaJEqMiGw17Hj09shSfxHlcuSJcLg1LikeLT9Jwdh6uaTK7hAPL/RbkJLt
pRd673tZ/I01cSVSfSQe0MklVgeWy6qt4qDNPORn8u+Jlusn24mHp/s795aNLCM5FgXmELJBhTnv
da06hH9bn1Wp8KLYnk3Vrdg9oQhMMfHSdUr0q8h1eT46+VBC2SlBJD68BLBIDEc7h+HRLOXeOpgZ
SkOfoUZz/gnoLCiu4gDZPcSNXBXHSXEC7Zkbx4p35h1ubREVWl5fSu2i3L50+CzurCLvnMyLlc48
0DCXDlYBK+79Ldo+9YCChOogQzpgdDcFvhFVl8nxc8+SVB0NTNs8Dn5qHkqgw+f7pjYLopoO4gno
KyEnqd0qPuv82Sxzyy+8VnGiw9CH0sGGXHWnAbm5J7DCWcGnyIHoma3uq8KPu1xJh5IDm0VnJKsJ
JerJlFzfR6DGBUDenztTDXdc7cbiBAcEsCeTpBV3W34tTRtSE/aPymvNdj40Usekqq6Mp4e3kPyK
fBgtWeqJ62Jiitx4MiEc4A2+0h/apg1IO8voeN/KxicgdhO3LN0z3lO0RpZrgRHdiKpoYC3Q5j7N
kxm/poQ2R2oye426rSlIhd5iTWZbGRVbbds4I5/SO3OJWnpjXppOt5B5Nhn1k8KHHxACIMY1GGmg
riZQY8tVUYlJUECPK69TRvUb3yaBOQSZvlNcTWPkVkPnQxUzq4/Gt8IsmldoH76h71YrlNs4V8Oy
rrxY1RhCa6cY6nN//u4nYXZ2slR6cMKHSUgM0ugnlCbXIoBYrjNqK1GJyCtPttPyyQbZfAmTpD11
ifVgq+zNFJsp8JJ0WannLU2NhtLpaa1gKlLKJzmG3rKJ9O6UUBt6F0N/+vG+Y24PGTwkBENU7sjw
kExZ2tOtMnYkX6s8IL3mqciM/Jwp0oPAzP9dFRVCjgAweUooSytG1elR2juVB22nfAxsJXPTwZzP
hjqVO3HrzQVRhqS1hOQrA2BLU5aSmEM725U3G4r/F+ik4UPTTvPOHb+9Etm2f1lZfSbaROgNQFeE
6j0I28i02vGgxWqNlgRY0H8kY/jZmX385T98LJjcxV3FJ1sndpWVGwrD0LU3B3bwMgiWcg0RiMd3
EHcH+EEeCS/BWvLY0FtfCmuz9jrocDnKMRIkYTQ9fCMSkQg4sKDrYlRv9Rb7ENhXtY2jN36cHHQo
Vz27CsYXC0r/D/e37caNiOo2TScxq8sTsfJxwH4Bw15z5QW9E3xO61l+npTwXTBF/c6TddMSNQUg
pAKvui7lRpTtjLy1Khgv5e5oN/BCKmFsH6aIyv/9Rd3wc6Ejxb0LwkRAnpd+ThjTan0W1147BtIh
K9X8rAbap/9ghEqkqCbQsVxHsJlsdmh45rWniMy+zebBbSdl7zBt4uQ3TyD0FRMWFCFX93ndw01f
dj0Ox0l9rkq48asJ2Q+Cteo5yPI9peZbX0kV4BIRxQopyOXWWRFVLaebWFXkjzFx4NRJ51yK2mvX
G0W34xO3PhRoOxBcgniDgt3SmsZ4pp9Nc83ItFZeokBGqNdAL+f+l7q9pv+zssZT+Q7jXPCS1l4T
RfWRMn9+qGL0XIow+HXf0q310EEgiCEw0+ibL9fD3F47U5isvVqK+ud4mPVD0Iz+6T9YIUPkI+F+
G5hwoOYF5H1O7ZXQwR1rZfqpZCgx/AcjgmCGbggR+zpSj+pqkIIhaTxfDfVjMLTDJZyMx4N0gmde
Pj4OqLoNXha2Ptvp7KLxABnYPxStN5xnHXFL9fIfVsPQqJgL4y1fJ7XIN7Xm7GcN7KoI8LpOMsqm
W+d5tUc3etMDgKK+zWHRDBG++K96X+sYLUNQEduWTdOR1MByEfV6OJ/lzmaEUkyuQijFm7e0knbG
GPU6dGzoQ2knv2wQXLKALzy8aeRogogG+iaw/+rKSg+e2KhNSN/SXjnEcSQdtbJ7/IYjGAGDIRTp
xL9XVoI+NpHdNEDaI9/wQY0i+SfTY9rHYG6T55FL6K/7qxLx1CJJp6zEeujzUe6iqr56XO28L6zR
BsA8W6XcPRVhW0mfh3Dq5ld/mIrqNR993zxHFsrWT7SI2+DhEJ3KIZVg+MBIQYAbL7d1yNjyUe9L
L6kbSrRhECi/yhQlxgMTVdKfkPJ0ezfg9hUh68Gi4BjGZ9YBhe7E6EtNOseMCKY75LmkZ2cQBvNF
MxAQcS01y/bKwVubgitKAJ2p3BAprU6C3DFcGQMt84JJHsKjI6eV+S2dtT74Ium1pP1VJnGwU8QQ
f3P5bZc2xW/61+kLmqEfqfm2XtvJ6vuE4tjRDLP2zykhBr3vRtuDLq4Trno67gpEd6uvaNtzo0vw
InpMOUnHsQZ5nFZBufNA3tpEXBX+c2pl1HxWC4p6pe3lpuq8SUu+ZnrTuchOve9m9bmLi73g9tbu
CYVYetyM7EKBudy9olDmhJJu5yHO1rxAwvU3aODpYs8Iet/fvI0lcXvh0eD2aWvxxCwtSRqVv7Id
W88uSukYw7DJEI/WuNE81TumNt+Je4sXGYSxTjizmVfIpqqITLSRPT+HKSuJne4Yt+XeAbuxIKJA
QNMAoATieHUhN9XYKxFiYLCFRJXqBm30z5j4GULhBrLdD28e1XETwAJnmUbnyid0VKarwVZ74EFm
wWR3yXwnskGOUh4q1B73lra5L99Q6Cr3lMiDKQ0vvxVxk1E3mT54qj3wDHTA8/IDChNm/YSCl0Hb
eGrQnqJV13+tSPm6nUBku7UEooLBkneIYtcGbzmheMEnlj0zTaNTT6nl0Ch+dxlmY4+jYJO5UiHG
MRlu42zTd10F28CO5rAaMg1kLMKc6LcVZCd2fEbOWPfUtLb+TjU/erT7ScOMu5k3SdAlkzov99cO
xopObm15nc08wYUOUGBc4DFXkL7tpWmPrWh7Hqi6QlmM79Atowe6NDcOXZ8EbWEzENzLhzZUTFdW
d2/H7UcTQiE04Zkr4+yt0xZJgxPM0eLZS0PGsY+13eKdVtvYOWqJkG3tHHJxvBb3PmSq9K1oxgHD
FwOuy0WVSixEDSbNQ75bP4YFkCdzsuuzaowySsyVemi6iH4yReCnplL33oKN30DU98Y5TTOQW2ZN
CWOGYDiyzpo9iNHq4GwPNSYarWnTd7S5agMxTlQcj3OIRsv5/mWwOZ2YBjQCNoXaM2mUtly5roRo
UvqFArO3XZbnuNdC5eyUYaieOKn9eOTZNeyDEY7pfCqlRn+QoEYgpnRGYimI8KUhHlgljJVJFFUo
ve7FM4ptRuLYH5SQWCocGuUz+qV7TZbNpwZ2BiaHXIF/6ISubtq2y5xonk2DuSKpflIlPzGfjcJI
aVPyRp6SPELsbqgsoBF6q6IWppMpa6f7u745ROJHCCFuMeFkERovd10CJZFNaWJQYICshispfZlz
Q93pLWwOEbB5KJfJV6ixqgAml1ayppzt3oZQbAiV4mWYrORYUvc/dsaudPtNU6LdCtycS9ZZHSA6
JSQtiu17htPq07lFdyU7BMj1zQe9g0PVfXT/hHQVYF5esbfZ7eXKLK2ysrFvLW90ysA1A+iJqygq
d5K+TfAkCOFI9sB8UkXZ0EmXqkOzKbEtr6dOd7XsWv1pAWR5Lgf0vJ0sl3eIdbabiFOQLYO7ZCP5
cMtVpb2kzW1nO1442QmjG1AIHGjoph9NqMoevfF4nSi6i269mH9f63fUqpEijdn4HvPnOczk0lQf
pbIuT3KjG0hsIosLVFKyM/WkSKGZQhivzzv7e2O9NJ/oeAqqdNG8Wa43Lg2bfgpOU8CT/lQoXXeM
ssI+9VY37ZTi3+atFze8RvRLzZrXmbYzaOWlLVNLxYTCkFxrX6laN0QzuLzEfHjtmshVV5/MiAv3
iAQhOiM1kUJ7luu61i9lP03SEzdiSi5gBA3TC4PQ1Iy1MJ6+wIuS12cpjgbfVfPWTN7Vs1b34DYd
43fdVEbhFmgmTIivplnfu2ZVQtwcJo7Wfa2nSMcKJOL1Me7Srj1OaVxAajRxmnQ3CWpGEZmMyv0/
El33hyc5KezArblQJHdQzOYyUaD2D1Dx6Nol0dvxqmSA9z/6jun7z3EHXO69MkhV/aoEVV0fG6eE
g2LMI117zlWjiFHm1NsMAF2qZ9+YCZvmc63X/niY4nnM/ugsBlovdSAHwSlW22Y+ygZ5kWun5vgX
nCh5fJA1DsQpyjJI9cqYYdeTnQWj7Q72rFUfk0btkUauTUN6gonX7w+csyE4s6+yfpoTKG4+djmt
u8ZVpmlwznJkNfW3sEugunZTsjEN2o2qavVrLQ3V947v1X+J+9rOfoxq12UfpKimDhyUQeL/MVao
iiHE7o+h/2JrUd598EdVnj45WtFMYFIiJXieh1op3RJKp/ICwMkg/iXyND8CnLWLp/u31Pb+oLZL
LQ/cNo1JYpmlz4E9bVDXy5Ir4ab2Y6iq+WuoIUyglXZ2luQy34kEt2852SsNLnQK6c3Am7m0l4/K
DHlRX16LITXeKbzY/dGHEvwbxefwZaBT+wr0qv/VjMq4kzhvIxiaT6RkSG7zWjHwsDTta3oz9ZK4
/81UPaIOVPxRyxDanvJOQqpGb3LHoOYc93/e3+LtQ0rpnOXCUoXraOtZNGgVohrtoPgqVfGAlPA0
6G5oV2a+k0RsPyWNBxhQYX2nkUcHeLm+qkh0ueNRuw5JyxnsCzX9nTJj+5XDAcyoThWjPN1f2vZ2
xCQrYnlUNgGvL01qoYooWqUlVymZC/WsIlGennKmbPv3UC3M9o6zbneSLAiWRcEtJuC8q8cnKqjh
2DJ8AxmM0Ke0n5Sznz06Rk60BwwAEI2IOPkPZ3Uk8nEIZgYIfS/R9PZSAp38VHRz/yRDI3dKgEh0
D0cKGOSDCRIO0ShYhZeqHusxQiu+xySaenFiJCEQWHpQ11AsiwlFQBw8Zm9sVstvlVGhyk0ziq8O
p+yqzaF5sKTA2vlE4vwu3zCbvF2we1oC572ueiRpkCG+q1fXnKnP/qnMU4hbIb6YEcaZNKu4TJBj
tC+DMs7OZaa7tIOc37oI9skRBAaCbstaJbK3IgKmQiuvIcIQpwYpSbdUg2bH77dWYNtgYpfaJr5I
qrnaS6PJyrRLhyuFxe5jmen9KQ7Vva75DStiEewncD8gV+L//6vSlwbqTNXAHK66mk8v8EP7bkZh
ZueL3bICIbxIr4SRNaTVTyjim0Y6Xt/gnVUmRb/Gspz3ODW2VwU1B+4KQkZ8HIrv5WJyIGNMBPXj
Na7zd6EvWYekDWLkZhiquX8pvSkmLn1QQLvJyEldQAevqzmlaYzcyPF0TQvGWEDiB+GnypwQobbS
Wc2PvTrM9oeyCWr5RPxhVB/GxGwVd2BUZfgryCTqZ9Uw54EbG51kn1C6H94bQyAZ/8xo0GQ7znRj
Z8SMETEfo7b83tWtJllpoBD1TFcCIFGJTOWnUWm7q20RzdzfmhvfGmZ27msB5hKNiOVHCDS572YG
3q4MYVi16we6lZ8kc6ib831Dt9ZEoENWB9sOb8OqyqT5ST0kRjxf+6TrX5gfzA4TZcWjPVvKzvbd
WJND8ijG2GGkATizXJNfJ1Kgt0l2lSdZeWqDOTwESZrs7Nw2eCBw4OqEJJ4CKBnX0ooVydosBWN2
7aq+e1JjvfzKCKNxkigHug7Ej8e066adLsqtpYG8FuziMPtsMlZBnh6MTovRkpn1Msqzg0ppdO+8
3PhYADAoZMExwhu+DlCCuu9iKc7za1RSRXDoX1yAIOWHQdaSD/o0lz86ZuYzl1mx4eLXw8so68MP
PQ7SlxRJw3c0zetTUIBuM/VsjwhiswfUKAUPsYCKMIP3xoT6r0sQFuJJnaxOufZZTm3AsBtXliz1
+b6/bq2IyjmIUEA9lCrXB4NmHHNlAZq14QRUd44S5WQDt99x1TWpIydOyG6B46eGJACoKy+KSXWL
RG07L1WzyXQdnYD0F2wIXfM+mI1Kfs07MtknOtETk3izZZeXVLJn+6UK8kA9+F0ctydEy+fRHc2h
p2oyT9keB9rGHQQBEeE2Xk6tEdDn0tVNhd5gV9edp0pqheS9BrwO/htXUhN1x/W22y6mC6isAfmn
RLwuoQIeIO9isNqjgVIfeissLlqcOMdHP644slgQRgTvy3JBKby8SHxXvTfqDdASRw0vFE2zR6M4
MfIr4DgAjKkSrnV8ZT1pFCD0sjdLpvJS9El2lLtJ2nGhTZD/ZoUhEMqDCDmuIcwVo2zA42uskLu4
XWz83WnzU1Gh0WL6wZ626dYVqF3hCLQlRG9uXZ0zhpicM9UUStyOH7lawhSI0VQBBe5U+3b/K920
JVrkQsIJBZDV2Sj8hslNmCE9KY8h4q5D/VBIvBuOSZ33vqmt27EsoT4DwRfo1XUegbRc2sFXoHhD
G5gHRQ78YzRXe83hzZPBpwLyy9wwZB1c4qvHdk7SoVVnNg/5teI4dPlEWaaTPrcaEzu1VpRnxYz2
Zr9uLo2CrSwSwG2SO5p22FAxVLx5mpqzllMKDJNurzJ30wqRBKMjwJp555cnSunaoAkLXfFCzcwO
XZNX77Qu2NOAuG0F5Aw83mJWY1UGN9txGitgnEhAtcbBj+PqWZKavcGqm1YY7+YWYm5iA6pMjBA2
y8nG72oLqvuYe7lqpT0EyE1nYGxLTLyQKa8xiNmU5GZPvuQhuDQf1Cy6mrL/R1pof8RF+drn/mOq
lrw0ON//21tX70M5NpCS4QvFZfsjD1AF6ZygPBp5twcC3zQrhCXyLVrdFJA2KjYNTMOdPkmKpw3o
Vvaq/RQF+ZMVwsyhVfOXai5++J3/EWmEBykd3tbIbjIAS1mAZqb4sv8KDZq0Nto4wj8gB/cvatdP
QIud/CmltPRoPMsiBaoKTA1ZBXXvpamkxS3mGScJO0c9oCltu4WjUYQc2r305ZY/cuGC/+YZISJZ
3YMydeaGLq2KAqaDgJ+TSS8mw9OX+1fgrdvWpAIn0G9U/daIpGjUO2OCtNirfcs+oVjzywcVcbSD
ZK+3vtYe4zMBBKKeTTsXJAm9iuXeMcPRlH5XzF6uJSFUnyOQo6lUD2lh5ZcB5YdrN4fja9cr/blU
Wv9MmbN8yttgoPpp7ZEObbcXbDhxJPwYRGPMZi1/TZZrk6HP+uyNRjAd8tSBl3rOtYcDG/JPoFcC
qkPbdq2XQ8unDmDkVL2cbT0Gbf/DGKs9VoLtUrgW8UdYcOgbbAgj6fQmFG+1yQukUjorQY9kmN3q
O56yiTjgEgGCQZdbzJnzOC83zPfDTgmd0PKiynw/2cZrzwSnG8J0Rdd5z1k2SzJossDgzGAkUCCQ
GEtjzgjzZh83hgf7lH4cMh2FmEzbY6e8ZYVpSoEspKnDN1paAe/bx87YG55RG5Vrqr1z1pNubyz6
phWKsYyrgkIA2LG0Yts1GBzGAzym2yNmhSUNMfjA/3z/IN+wIigpxCMJGwB9sqWVErSFPjMb6gVa
MR/RTFdOfSuNx/tWNtcFnThGYGC0FTDtTQg9Tk7bjFJsQybVtJ+rlGZRpCXtT+hQup2jc8sUZEvM
ZfJ5BDJzuSA7gvu45od4WdfnbjGr/cXS6S1GTlw/2nxmVeCYhFgoMRHZ79IU5dAUaqeMBqOUhEek
SqEckaHybrJ5Dw124zOhDSSGQWmr43YrU1FRtJnU0MsMZLRRO1/pXhW7nR599cWCGBqiNk6iQ4N2
uaA6pMwXaRELcvTvEQrKz1rnwDZgj48WDQVfA4Ak1NaINeE1WBrKW+hboiALrpqkdCe7VH8W8Lft
ZFTM3/FnFpU8MgEK8ORulPG2g1dyTiylmp3tDXU9FcdStYMPFZJu46GjRaaDblYL68pjWqXHcEqG
4Gs0FaP90UJOUX0J6CAM39JITvLTlFfwkJmEj+WB3qLqlXXS+9+UYShnN9Ra+p6FIvWGq8a9qT2X
hmTXLpz6TKi4rdmMaAtDz5tf0AhNmmPmTFPqFrYcSEcVOZnxkJhExGe/TRvTVdR40E+FPA7aOXOG
tjo7SjNklwAhwfGl622zujiWn50j+L2syaVtMqqfpqyYhz/BuNFXNavRfgmSUK+e4Ct1wufBSYrf
KWfwFwGsppznIbaD904e6tFZcLF3rTvqsxwdhxIYy6dxJG7/6Cd6GF6mQamp0UjRVL9XB9tAGYBi
LIqqSp6Ortb4zo8i63B4AlRHZtIfsQQ3KvIMYXtwn4ex1NXELeDVzd/zlI/1udLj+ZOcNtb3RBnS
gl+bluFxnCX9h61TPDjZUz6rn81eM9qnCO1Y9cDEl6S6kEJU8ABbfmmqJxPgQvlPk3XJRwAiigL7
B6HXOW8NVGWzGrGpa6xAPPYy1eUwXMYGZaJzEjMN/uSTHcL7AFNZ/3GIlP67RHEXiAxvoZEenFDy
9V+UHwP5YM5jOv1G08xSDzGqHe0hH7OyOaRm7FufZkIs51z1etkf8qyf+4uh5Eb81JrWyBR+VkyD
9MqTyBijXuvBh4Itiv52rMFPTjJVs/Bc2Yn2Z2jkunZgpi8tT86QZNZHOZlShrx7P/wUDJKTHkqz
KSXYluSqOvZWPMg4Rterx2EMQ2Q3GdnW3yVJnygv2eBPEYni5MQfWoaTpye9zpPZ5WNIdN8bq7IP
GXP904Eefxz+nqegtQ9OUGc//aDJP5kBAl2uQazVHMpgiD91kzbKf6Rzp71O8pgiEoynKQ4EYaYc
H6bckIojyqPF/Ny2ctbC8E+B5KMx62l8bENdiq6KnkrxJSa3DC6AQ8zwNEuFrZ6msO0AY4jP8K0q
lUY9UyBQjYMcx0N5Hou4lC9AQzr1oCRWWLn0uZ3xQlsontwwSucfsOqZvVDH4Dy5euXr6TGCXuZH
ryDsc2yAQpQus/qjerS1SjGOJerpxqluG9n8pShVJh9CrVYTYBmO+qHS5Mj8oMhFUyQug1jNnwnn
VjmYRhKogMZSpT0XjS7/vP8ybi92rhcAYnSUGZrb1Ce7Kogorio00If8E8Ko4RcJkspPDxrhFaeI
rlBgsug2rZEwtJW7qE/m/NrLdJDrBlJyS5WGw30rm5fXpKIkCOSZUAYiui5YKIM8DKlU1NeAEta5
dcroyYgk9Wvdwn5739Rm10SwgtoD2CXCZPLH5fuBSIcRqk1TX42yNZ/CfsgOWq9ox/tWNqGrsCJa
W4x384KsG2h5S7cLrej6WpEHvQBkrxk0JMsBcX6GI/yf+9a2awKrRA2TnSMeJ+JbrqmSHF9Oh7i7
OsUwQUNmFq4cyNXpQSv0HenjMp5JOirgoEsrMBj4tDj69po4vW0cs2GQ3xmjMz6o+s0wFEPdVN5x
PBAilIGXdtRGG6eSkTWYKJnKLJOwz1ywlvEXeiP6aQRYdA7MLg92PtmmfwzBJlh5DeSjUPJZD46k
UTj67UC2UVm9/2xZf8fKgIBY0DDLm+SAC8LWdNW6kx4eNwLqyFQ5fXh4iqEVWq03kGF/mkvT9PJS
GS+6UEyDQunz/Y+3XR2RJsn2W9phAHhcbmqtzVomyMc8zfalsynp2ruYtuLRKG39nCbquzSCg8Zp
Bu3heI0Yl3QXakuCHmK3pWGtq3gttdbxhor9CwCPvWvQQ9uJpzfnDWI3igpkIUIBbiP0R15VVYMp
OV7d+fFHJ7His6KX0rc2pAMP3cH85f52bvspotIJASwDt4LzZA3MZY7S6gKureskZfngKlKO1lRV
BsyX+7Gidm5ia3Z4apKsy/5RnEkQqyaSD5IuGYrmfZ4mxXhOK+bFXxMrNToX8XN/r4u3vVb5kZTR
eRkFwmo9mqmU/OHQd4Yrt69M1FLHx5hQ2A27cU9i9YYpEjy6S0T/3EPrtmsQ8HXDUe6umTH1R+jo
ki+QZWrvykLqdnqTN01RYQasSMeQCf+lR0lhNTlDqHfX/6HsvJobh5Is/Vcm+h298GZieh4A0EoU
KcqUeUFIVSp47/Hr94Omd7dIKsTVU5VC5vK6vJknT56sQn8wHIwCkI7m+y2+oliV+vLKVs/37yQU
AESZk3NzTxWCD3X+PH+BfWORNKI8Gv2+YRfTPRWbAp2kpkRDCNKkC5pTt/zaJtMqQ7ZzpRPLJ1Ol
vS2kxiIyUMqWQn9N83AyJr0UhNewmItIhY8HVxubyTGcO7OefjyzF5oGOn63NwQpdJQ+wm8ljXYb
yhYpJ62kKnMQrmUYPnhxACQp/qHSHGBNnj/UX2sSKIh7jCRe9xjTNrBpDqMdPNbkytpfbvX8rnGi
5urFy4h8TJDbjNNp2MstKWFHEfJpT8dSK3TbcVL9K67BB6P9T7GLMbOML+DCMQ0nCexs2lMXOa7D
sIW76oXhLSVAr5+fqcs9mwskgVnnaBktqjNrbOX0gE1Hb9jzcgv3SDT62gbMXHaz1FTSJSow5egk
cV8FzpcHJtkOiozpepexPd23xPBhmkBQ3QM/FC6QumAHktC7rWjle6ksk3U/+/OfD3phnGmIMjtd
gOXzS2fM3//rsBgTKtl554/7LBmtY9hN/k0maBYqfWF3W6cx4uufD/jBRgJOEqBjImiJei6aKqlt
TWSYMSCLv/ONCCkTRLqfPK8JV58PdXkReNzAKdlIsH7rPE+pZ56kTEY67mvRDG7kKEZ8MA2vNRX4
aAV5PSkTRsT0EmrLVcWXiM7GveoF47OhhbXrS1qyEtvIc1skq7/KZcPKcf4piyCJCHnqbMdqq6IP
ZpiJ+xie3AN2LbV9Iyyfv7x29HNE2GbWNp9JgqfnAoBozLyxFPdJm6K7p4TF0mrka5rtH+zQTKEH
pSRdiJk8d0DSJAkyxKf3Wt+om7i3xh0wzjVlh49GwQiD5YEcEoudrVif1TWZ6Ura1wZEiThpBmpJ
h9T9fMXe+4WdvkXMAGAXyVdsPnnD0yXrjdAXTMMT9x3pQsX1CgW6XA7mgmxgPoivwmBCYm/gGd+P
VVBaS8j+te8DGBWCtR4rUY4d2bOG59EYxulF7rPEWGSi0WoOTTR7c1/JmZg4og6pcBt7VfXL8EK9
2eZl2JlPhKGFiJpYSJJS0YIgWo5BJ3yxiTqRGYmLuZkx/DmW85w00aDHlnRZKe3VNDTuCGvQ2I+L
cOYhStK3zxd0Xq+z9ZzLG7m9hIQAemeHY6hS7EckShD2RCq1JQ0erE01nXIAI67qRZVEsn7FV708
KjyH3CqAsLlT23mC1GwQLBuGjO4qQiyvZDOEwjSp9ZWjMn/y05kBZFM4zTLOBbry2cxiWeqyGFmG
vaXn3Wui1d2Sg6scswlIaxwq/ZtK9+uNNIrqFbb7pfUlgIM6SoyN8gQv/+kZbT0FtlDAGUU2o7hN
qlF6bmM4/f0Ifvn59n2wlAxFChh4goKncwIjb00j1DlDeUrS7xSOyjaUW2Pz+SiXrzXOAKAENaQY
EJS/TidkNKhU0yxd2YP5Vm6m9doyHTJzN8iV/xCHevLbosP68vNBL6eGBjc6arBWqfWE7Hs6KNrK
SZVnsrInAWM5ehWHz6YVaF/2pWcSFLuECDwZ9PM+YmMRqWNOg6U9rQ/DW/rXctXNXt/ppXGN7Xt5
LEBcoJliJPGn+f/phNLBsAqB/OfeEoPXarKajdgW47IP6mupvA+sJPpzUKRJTSFQiME8HSrQwZbV
UtH2ENJjgc6/lPRFizhC6mkjqXRFdEO1L6g3ovWQtNWDaardUi/zvWiVZrWQw6EYv4XhYKFN2qlz
cmtQxWjtG114KMfYH92xEsrfdEb2w3sDioi/lhHVSBd6JoYBRUkmbZGlNg0tG7pK6VHwlNTjNS9n
XrDTG84Fp/IOVTjOADjT6SxRZM+83syVfVWHf/KmVBxDbTeFR8mPHNYvYxdsxrii85dwxXv94GjO
dTvE2ngjMxfsdGA9qacewFveK1au306qILwkWiVduQDvFLyz+ZFk5xFAhYVxzpG6Dg2WajIrbU8R
lOkA/Wt3iam3rh81zb1k1PVeRLd3NWpt7gxjXxxoNBC6ud5c66Z2eXLn5r686fiTZCKl2T785b8S
v7UhwgPm3qDRhA1QKTjVUOYA91O8+Oqtn2v95svIAzjra50O1ei5n3qk0faqYIYLhXYWJETIinw+
ygcTgk0MbwWEbWaXzBHvXxMafbExAz3VCD+CxpmSTLTzNBRJNOnWlYDj8hky5gQ+PusMHF6kopFz
i622qLW95BuCO/pt86RLcef4lQnoIZkBNYCDNEbuoCTFlYqvy3PK2ODjGG5OK4js6TSttMLlQ+92
Xwh55NKo1F+Z/The2bIPF5MOBpTagoajTn06ikkJF30oOm3fF1D6osbw9q0elcsyt6Ir1vryxjMh
Y+aAz80ZII2dDlVWwkDjUVHbj7AxUQvljThaYVp/Czi2bqwo6e+kitrvHt69b/u+bl3TLP1osnMb
W5pdknG4eC/UUA26ohBYUmobHgYh6HaoK/rfOEzXIL0P7j9PLvJ8sEwgYV90J8krFXEKT9b3SPh0
xtqbOsGw41K3qIc0oshwcivon/M6rFKc1yHpVqJVh+VOryRzcku4WNmVYO+j9cdh5hUjeMdPPTtQ
ajwaaH5W+l716xGIPUnJuI6PRV0u1FzX7NqTXmvLX0p58mVpX2jyVErCGJGIzSDln279RJOTfu5J
s8d1Np0uFD3I6H61CqumvTLLj/Z4VlrhDWX5KQA4HaomZwKKGhj7LhtkGzqTvhcaHVWS2FOPnxui
S4YW00KqhgOFBwLQczZW09O5vPR7g/PUdILbTl3/FiUluoypkE73vVSPo21MbbIf+zgcXOpqvXjZ
5E17rKNUH1ZKLAfXQJIP7AZnG8cLAAH08JxC1WV+U5d5YO57sVLv8i7tdgNEssfP5/7BKMQ4SDai
gDq3azrbUT30C8pHWmtv9O0A3SSr85+dpo9ft/VzCQOlT0TZbNYZ40jPA6OdhNTkRUljGEfjeOw1
qV9Kga5emdHscJw+2EBKRKZw+2al7nNQ0IjUyWg70dwnZtM9dVrg3cCsI3NrJKItql77/OUVRLoG
JjCVIyQ61TPLmwl5KQNnmXvd8BK7aBJqec3mWtvwD64DiU/u+yysybt8toBtVyu+ZcbWPk6zduGZ
betIuZEiwStWV1yeD47Ee40afKBZTOxcZZXizxaeVmLt9UTq3E4l1eR1YXblSf5oFKBiKhURvcSu
nlkxXxQqgRpMDl6sl44WhpajiGr75SiXeIxrhBvD04gnfmpFBinI8D9i/zAVrbbK8r61RcW7Vtfy
wVzgUXEKOG/Yj3PXTEdBGGENRKCKXkmcNjTiTYyFvAKHvTdmOTnZ3NN3WV8yxjhn521EzaiXjJTG
swc1NdvJHTFa05MU11li09mz9DaeoVeDq3qZ9qtLpUk/9FoqUnGdy1lxj2y5PBzpLAntAg+rShx8
c1pUz7oSQmRrWLkfoYjKil3S6NVy6e9k8f+4zYR14oFV7Uyzz6FyiEZGRiXUtPSpQrnk0GBaQrrS
6o1oW22P7hZyCmPymtPWstrlBhoKtuT7yTFr43Z87DNE8WNb1iNVdZiBUt8UlQcbSPGFEEkFml5a
dixr0a8+pgnnMYy0Jl9Xci5rCxUpo/5mQMTKsEUJjPhHX4nhhEiVNOo3ghpKxj60krzchHRO8ChA
6ZGSyuTRIrU41dNo0/6iK2wBTdK4cn2Yguqr1NB85+2LRsGAVPwOrWPzLgW1OjwA5EFGc9/y/ru6
kvpuk6Ib//koF6ZuHoWSHmrjZv/k3BOrBUGSKYYy92beRged/kR22vnqTaIMw8Lrk/r75+NdnPNZ
ZB/M1QBXodLn3IpbamnlfFfaR22YL0sZjdqgUrUvz2quNMTHBHYA1NbPAh2Ncg0RpQl5X/lG5eZG
VCypRRNutGIQNppcXiszvlxFQsi5nBletAQGdxbtpJEotHpVK3saLqkHGt5ZgR3A0n72PUXwbbGl
6/Hn6zjP4PQiA3MwM3QKZgruOTY11lZTxEqHB1elqeFqRlG+qf0YFCs903xjVWrCoC3psjDoV3z3
d32/s6EpyIHLCqOZOqPztCU8wrkJnWXt03pox7tisJJfsZHF3yujj/2lEcvtT/oLkcNL4sEfkHS0
kFNpLa99K5q0FjZWQq8oW9ETwXI5kyaMQYW881Ogm7W8Il6sJjcMqat1+nJoih+Kkfoox7XRqDlF
XLXhIgfsqdw21PLmwfJ0/Y8nd8Y3ykqVzg5HJAltEQ7iS1eTtL3ytL0/k2fTh65ErotKjVkF4Oxs
SYI0tjpV83s0Pwq7JNO2j6xeU+1otLRXpRufM7NzR4T0f1V5V/9QK724ZsbPN3/G73DpgHugeOPY
nT5JVQCVCykFay9Ecbjqm0qqyBjLfuyMTRxfQUEvAl+yJwqw3awHDz5zzo72eoXQs6qtveVDYuyJ
mWzqVn/qA6mOTChXWSbf+yaPwOcH/MJQEBhSYA2DBY4HJWDzlfsrtO+UihIU0Km9LKfNsqkJSVOf
cpGvjgIaAvMBOJTYXr9YycpIRS0Oo0Mf5u33XsgTG/li+fnzUS48L5NRqJaQIFowk3N0Vysn+njF
WXSoOyFeGakk3mbDFC9BuK6FVxeWiLidgUAKQAxA084tkdXXKbpq4C6JRfsIffgxxL7heNTgN20X
XLFClxOjvnXGtninZFQWzkbzg2zI/aLwD1XfFU7HkLdFUih3Utp+uQch6AfMbPBxJgWoJJ+eh3QY
kMWjacUhGnJyPGWVLrsEGZjPd+ry1DELVBPBJgAjCRpPRxHA6vB0Sl7Cyksc/I5gk0e+9dXAdM5m
kMabiQ6kd9Uz3LEMjNyI+yBm2WLFd4vcKn6aE4W8dlRngeh+PqeLp4KcCS8tMzIQBSahcTonzQt7
Pe153UXNn2wtRUrNKoVfVdHdCFGXr+CSXhNa/OBc8BLCN0doZn6Bz4ZssUj6FDfxAYJ7sfG0hszX
2AgJt6vxuh+fz++DPbPm5AnP/VyD+M6A/8tSBMbgq6JfoBKV1/7OQo36MVLTfPH1Uci9yrzys87T
+Sp28ggilZjpAW1YtLTqxlp01nhtrz6ay5x9RaiSawUkfbpXgR9JGZIF6UFuTW9JZYr+4tNJ/udX
54J6lApBalYeBwk+G0Wv6YKh9F560L0hpoMITdPiBkXKz0e5fDgYRWNTKBNDv/L8xk6GOMl5nWWH
PFGmVUo918Ia42mJhFSzUQV5sEsEw2+aMtWvEWAujzyB3nsLCSKSuZTjdBm9XipgTgfpIZeMrj/K
VapHd1TFyMOhoidX9jjKRfuqF54WfVnZ/b0Fg4JsCklDAK4z96AuklqK+jo/JIHem05eWHSeo6vu
168YyXNyQrhG7CCSRKdTTMLRMybTzw9eN2WoC9AxUktRO7MS3fiyUZzFFni/eLkQaj33NZUozeGe
N/khK6Z2CTiiH/Koya/4lZcw6azpQHEU2jZ4LzBsTmcU1pHSCkKSH7oo7td6rMbLwBC8FbFYuJD7
QnfTFN4s8LjpDHSaWnRmr95l2Lwr5vnyDaVen6tOWntOYJyfHu52Akxp5IeC3jqrvsx0O+2DbKEI
ledKMWm0zy/K5aVnPKr1QQ1B3i9wjLwctVLzo+Lg5WFEkVY50kQ4u+a4fjQrgloe7FkM5CIPm8mJ
ivlqiwN1Pb4zKVbkZJZHNansFYt0Euv157P64A5SIAjxmTAFeuN5TEToMlVjZRQHrori8Dwpi5Ds
9tJK4Deak4gCQtn4L58P+sFS4h/MkOdc8QSId3qGsNsesoqzHJEnW46H/KXmyHiw5pUt+2AxQbZA
sKnfoifTOd1Cgtc8aKNYHvImE/+EepYf01jPnmta+i3kIvwyK5UiMQq1eEtpg4gU3plfYspVj8U2
iwPsXGU7i2gv5UElS6Oo3z9fwYvUACNhV4AjMV94rGdYZFWVUD59ZgYMoyxqPyk7h2iHGqtSjpEw
CZNUfNJHaratLmg2VVTkVz7BBwcHMJlSNVhoWFDr3IK2ctlNU1QfsHG5ssBeV/JCkfo23Vq5VJQb
VA2EY5aLWn4lGnivXD6J7WbqDAlSHo/ZBTzXTA+CMIIT1GqHpKRzhsEDpRXIpqJ7UPhbFD/LcGMV
EKNuAyTNqz+FMUzGSuzTqH7IjIniOTvO9Un/I+l1Xt4Ig2KNq2aQy3quTBKzzedbdX4IqV3gKLBH
M79iDtFOD3vbw7TuJik5dEZWu90Ub33BO2Sq/43c8VcjpXkwCDhgRXM0eKGsKkt5KxlTlB2CvJbo
8Zp0dF0Vvxq+MApizRipmcpErHQ2pTop5CbNmupAv0Ld0TTBWnHUnjSryB2YEs2VN+f8sM/Dwdgj
jieyIEc3r/BfrmOhQto0zbE+hIVgrBqVNyaxOmlBXVjn9OaQrOqxNxdVpfuOPJbBFStybq0Ynqo8
nCTcI97xc72bpCnqBserOSgC3WaURPKXgk6B3efH5HIU7vG7yANWEZN8Zjv0GsFfZfLbAwI15q6k
5C1dD2nZX/OQ39Mif98emSp3CUQEOQTwcv3cT9DrRMistu0PwEP0zZGVaDBXtTWJWxRmp2yZmFP0
Q9WEUroPKrQmJpfKJQRjYQY0yCSZYluXIBgy1b1J4YePUaeI04rqvGhwzK5HXWbsEJqhUNSKIruN
dXNa+V6qv8aGmD6GHtiEnVZBRG9l07e+j6i/UtUgCk+KXuvRF50iJgtsQNw7yxXNIMXp0VFiChaH
MhsOuSX8lDs1WAV5pF+54RfVGfMoJlYQ9QCG4pqfjVL6spmGxQgy20nSohq0RrVLSG+jOwkZgk/W
MICKCUNjoc/rD352SBRu/yrSfLNe0tk6QoulglpnD8jaCC6JJqX/Ymg0d1vgJHNtSeyCopxFe0Vp
9oB+U3HoLBNnO5WMOyFtSdy/n+P/9Wv4T/8tJwqAZ5/V//1ffP0rL0aKHoLm7Mv/3hdv2UNTvb01
u5fiv+Zf/b8/+t+nX/Kb//7L7kvzcvLFImvCZrxv36rx+Fa3SfM+Jp9h/sn/32/+x9v7X3kci7d/
/eNX3mKU+Gs+Vb3/+Pe3Nr//9Q/YIn9d1vnv//ubdy8pv7epk5f6P3YvVR28JMnFL7691A1/w5D+
CW8OqgJ3au68jVHs396/o4v/nNkoGGYK5vAgeayznFpCfkn9J22pyZdi2zBx7zUAdd7O31L/Oe8U
rhlSfLyu6AT84/8swMkm/L9N+Y8MjeU8zJr6X/84e4QIIynIB8LAy2MszNnpCe2lNEl7MUyP1SBW
jlRK9iSaD12vKzaNr80rrvlsq/4yMe+jAWvNevraTIk/uw965PdDIhTpkQ508TK9lyd/3ysR1SrN
LleC0MbFDtd/bcm/Z/z3DD8Yk1wwnB+WGGzovPNGGnmB3KZDfOxGYz+EVr4emmFV1OFC7HJjFcrx
TWhdU774YFnfoS4gIry9i2Xt9M5qcylJjvKkTeuuMTfNYH1rBJP6Nv2a/iPdtM/XFVkeXGZ853ld
qYM53UWYVZkZJaJ+tPZat6QoUgldM/4tDrY0+HYd/Q5hhWTZ99Z/kCJyN3dms1eytUbbas8RfVeG
fSW9WJM90/iD36b/28yfhhKN74PYbZruj6JuzGiB+HkTLJPoUa33enCTwIbTFmHnGIFTpSuz/jHR
OzjzC3uoHPmxrTZ14Kq30X0eLEbl95g/qt1DkCGltp+MH7RumIqVaa487agYKBvci+rR1CK7lnyc
VRms+r4RhRW6FK2xDleDvBZ8uqWQzlOOprdRVsZWAQwLUhsFBOt5etEDN9UaZ0i24Q/1W/wqF04s
HCbtVyKku1AvHCjpZX7oIXqq6Zsp/hjNB818KQERxq61yZDK5SucD7fOaUAvv3XeT/i0NKS3/XZZ
K5suzxADTBB1+u5N917moncg9iRO244ZY8bH70aU2JLyTQhvqmGr65OdTIVtSTdiQQGpXR+yENo7
fE8n933Ht5acBTSpqvhG9Vyj/9EKjq6ukFQI8w35k88vwnnqAwgH8iJ6EmhcvqcNz948eqNXftpb
+rEP09LRdU9F8nv0XKjXAQfBU5dmHSq3WV8C9wnlY96o1zj1F/diDicxAyTJSb5cODOj0ZDhGHX1
2JgvzdgETtPXNLUuesuWcfGuOGgfjQZ8OUvgkoogNj+9FpqA0GQOLntMWuvJC4rANvS2cLIuuh2q
oLky2oWhAah9F7oDMKV697wxhNcbndAqQ/I4oBVu4124amM8GYW3afr0RrfCp7HKrvkx78yCE5PK
qACNxDy43uSZz17v0fNpLBAb8WM1aj8aYx2kFEhYjSfaoRmXCymqJ7sK9IES0H5N2pyzXASPYdrd
631m2nVrKpu0ifMFERMhQXT8/NC9oy0nnw/Mn55ZqLLzENLgaV61v3z0UNbg+8i+9ZAVO6NdsduG
4jTmWpNdS3FIJKrieozX0nLYiP2i8BCHsINiIbzFHEKL3KvdkbF6aNaR4ETLdFfdSNtyo20NPEu7
Jf1cOtZOb5mjww9Wlc3vSb1bUkThUH+uJDbqYUvRjnC8RFv4LdzW23ytFbZ+V7/6D8FWvql+Jlt/
Gay8RbmQIQsItmzYUuR6R+3H56vxbogvV4MEORlAyDXnD6BfEDaPZWw9mE/96Ci//NKJKNbkClQ2
co/eH+Mmf0oaWz4kNywEEp2e6BYIjlg27VmqZwSwhdIpH4pdfxO95a/Mwyjs7tqpeheI/uxzngXx
dJPo+6kLrIdoU9yqow0UGmyqZX6Tr4V1hhn9I7G23+O7aendd9+lfXY7btuFYXuIxssrcClvF2ys
Ne6+fFQ2ytxiaxnma6td5IkrlG4SuCimTPFtpDrm8NQEbqbYfWkPja3VDi9YZ9rxIuhtY23ceJv+
IN0PR6jrjWEXKT/oDpodBm7ZrhLdVqa9OtxM2rL2dlZ+GKmUz380zTErHaWy1e/JnWfnS3VNL5H7
YpfvKT7KH6pdtBKWn+/vezb1fN1I6UIipJRspqaenvYYknqK9r/5ED6LW2kvbaZ9dFvfpXeWra2F
b+pzbaf3bclptePY9gdbQ4amdpDfEui92Tj9z3RYJJlj5k49bKr+UFXo3zqZhOSFw+8l1ao1F0a4
nLRVUNJowDV7J2zdMVqZCEQWdkvXW3UhBU59G91osZv95N1B304ItmXBpVsmP8sHYdtuzG/RT/2b
tOvu6HJx4OFRULq9J1RL6QuC8XhoRVtTH6xuE2gu96HM14rqCjltVGjK5lrdAnV5sbHTwI6u8KXf
O5RfriJeCzw+Gjufy5ePET5Oymv24O28XfjcbpVN8OQ5hZvcloEjDgv62+f5Mqgd6KCkc9KdvmmX
yU12E65K17rPN8NCXqpLGg3L38bGTnbXmoYQvLGTf39GAGY6n4F3k+mxqJw9s7uFmqPM6ZXjfWKu
wnSVS9vIsmlGpnMf/UTG/t/EhWfX1iL1N76/LcJNYtzr3X2UbURrC4mpLn6o1pPZbGukAfydNjqi
4o7eOgqd8ldhLv3OBqVv/oz7wHOpHlHus8auRFuWbPV3XNrWC3SzP7K+aPMnf/xuVntpWPB9pXKS
0Y4CpBkds11ohtP3SDstq9wN5Ycpd+vSHfttHt1RKVIlrheukmBJbXhjZPg2gUO3MdtSKEXbduIT
6W4azdxN8a4oV0E0G1m8vzAy7Cm7a9TQaQ3LlbMnXUHC2OVidvBEzGXZrAxxER1R4mlfQZwU/SFu
byJ5mcf3nbDSx9cRX1HPIG5BLtEzuzSURUwJNxWfdqIyRT6MmgPeVXiCkeOltoCNpNU8RzQLYhgi
VLjS5ENzdTo+0jvLrozbdDgawaFrd/QdX3bmc2g8UmNppxGrdU0r5ty5gOynQyfkqpPRJoQ6u+pe
KtcIYgbike48CGUN0cbTR2VRenINqc248nJcjPbe+w09EqJBqF7nzoWYRqqeh8jq+Kb5u65w3ZQ4
jmwRuR2eS/kKaeQcuAAVJ1SFVDbX9dD7/Fw3pglFvQbj9R8iPS3tViqh9GTZLxLGs5+/pQGT6ITG
Jus65dZH0Qns1FUnv6IFk7GtcuWa3O4HH2hOtxOo4lrNVdzE5X+7EUIfqaGIsMOR9mXfqj7QljiO
dmDot77Skpf2vVWj8KgKKaobAkqNxr2m5ynRiHhvjJTnfG7oz309PDzcGuRZ8LrIylw05JPNwUfH
ZDoiBr9SUQAM1L5BBgyhs0kS3CnNPXtOrfwPhnICofwdy85G5cToaLPSIe4D6DZsl/PM7xAqjQHT
Tzy2YVEvxLgWnU7yaxTKOHlfneEMj+GlwPRn4Y2z4y34iRr4yKIdG7SA7dxbNIOBqtYUBESWPxUl
0t1YUq+8nzjnFzNExoREJbkD7D541Ok+D5VcKFVRyMc4pgLQSaNNoP62EsWJcxpUI068bq07w39B
rMxWOsuOJoyCeGeKO82K7SL/oZWPanP0iudMPAzDTTY8jMXzWL+WDadkeAiS2755DfUbtbnFW46z
GyrlzXGdlbtxWoNASuqCpmEEcfSpVVPnO+y8Ju2caGOU61jOMX5EeOZ+Aq+b1lVkD8W9EXLrD1m7
0/R1Kv4QSwy4KtyV01odd7HwJyfmoPe1U8uhjeiNwdOrftf9Y2sdjfy5NIiE1gYfxNwL/lJWfiX5
szYu8uGu9t1eX/PGdcZ9Im4s7aZKXSn7YxkR/sAt1GnTYNKpK1CCH3Z2RzuC0Z6EhSV8M6MnebqT
gyMRtqG7HnMKWUVhK6tv9FXVuhcpR4/2PiwfE8JbaqsjaRX0BU1qNhFrJfDQVq4h3IZN6xYpKLrp
uYq2Q/S0/RXkAl3JXiSJNdV+olSK/Jpd6KtEcoIapbz7bCTYWVczEXhTkFJTN8TPuvHYtY8BPxrG
ulMpDzQ0H8zn1lpKykJW1mAUoUfgPNvqulgo0U1/rc704tXGLZuT4dSug/pi5k6PVxlmvY9UsnoM
Qj8hYEe7uyjMxs5omGOPmlA5oVRcS8BfeNNgqwhbQ7jEkDLsua8QTP5cWiEqx0n/nXWA3BOKuwux
9G0zv4nLP7VwRypGHXhM/Xul2fpIdWUrydup5XOTLjEo9fBDMJeJsUuHHRI+oYxMoXZvEgpo96P0
k9bNqmoX4Ak4jdW2TxY+0I6+HeGsqZGrRKzsuC3zZWe5NCMxbjM7VZ7w6qaD5zm6dW917UIM7F5x
NX/ZKUsZ5rTg1OYWYVW7ELeZuB3qNz9bqtqiSRb5b09fiayduLXuu3h3Nyl21e+D6Hs+araWVHYZ
UpPUUpR5Xxi5bVTPhrL1Oyes9omyNAY7C6/w/CnXuTAdMNhg6lHUju4wKfnTvTVrZI/GTJGPobJF
wxlvobtNNujBLBKn/9Mhb7mbOrv6rhrUxDreSGEapE/d7rx7cdoOeWkjSag4g7ErgttEfZ2/8BHi
D9NnD/Zi5yaZPRWurCB04KCaKDyMd/m0jYxdkO32OVhb7IhthtesblTeZmV8Gzo0GJTvrckS5Pxz
mw+bVCqW8Fyt5KcVvozRzgLzIddNX6jwIYApMayF1+Ig1TvqFCX/xu/cTH/2xqeu7RzTR0NwfPHV
e6XoCJR2dHsU9H2h2Ap+gCilTtpjEKr9OL6Y7a2ViwRMRyGk5qG97dy8dLzmKApgdrmDHlJmymQj
XF+zSeZU+ipQ7NR/rLV84bWvUti7kRDbWvWIOvy8ZCPxYBuvRZ6BaicTXEfE8CGNPZ0yHmzdcMdn
6baVd6WykntbF+/U8Fi99EiEHHqqBqbWNoVdoqu2X+41786LejdEcLL6rWDbgp3cDuuwQdWy126z
6lBrz5LvrWOfcLzYl83iRUM8W2tf80G7RYthg/iPbQ6lXQxIpLmp8SbqgV1C6q2ngNK3VVYhfVQu
jeYXXGYj9bDrS/pvzaGQRznyhABnhc2MR1tQH9Ni642bgf4qLbhe2x58ZbTJTRXJb015lG26RQrD
SotX0JerZB3NQuu8Bbj5y9y0n9jMVfbzWX4VimUAW8pbiqIbHYWnVnSl3z7NpQleyiW5Gyt3rJhM
0C4OVrwH3X1zN0yEwEvKzsgCO1Gyol46WnrGKhdD6mEXZbwdE7d4amhb6RDAJfa0GEgIFbbib0QX
yuaqR3cKJe+FX+/CdhEYS31tufUC+xD8iFHd+OnfWMv8Ln4RDmVgp5LdHYdFu+nXLejwvgVL1TcG
uMsx+Oln9iDY4rp8CCM+3ajyljnhpriJvqm26DnjfaW66rdrXRHfk6Wnrg2yPDNvZ6YOEUGf4UQ5
vnwao8t6jCo4GF1YiPYAd4EAMbBpkYrSkmQtIjGTuaDgWn7SupQi3CBjqtroct8FqvRUC8ZtLcZX
ssxnCVhkAClqRw5v5lTMXP0z19OCqxoKXjscoyBpHV+TczfOumsCPhceJVNHyZ8qMjqfUiV39jIp
TeiVZjSKxwh5NLvQ2mcxEA80giTIn14acTr0kXXFZlIVfG4zwSoBLefuM6w8OYRTm0kKX5CjaJSO
KWncyRENNxXXAFHhhCVYlpkL/j0okLbWmXwXCauAczo9J9hYUPhiY75JofuK+SmaGbJo6YQtHf2I
Onjhh1GWztDdhRo242YM3lr9MPX/m73z2I0ji9L0qzRmH5rwZhsmLU0yk1abACmJ4b2Pp58vqKou
MakRpxYNdANTIKSCRDHD3HvuMb/5IWWPRrMX05e+O4DTLeL7vH+dzZWp0MVypBrPH7sSbCYNSeyi
BkPOKdGFt41qxRqIw1U+ORjuQiguyKTiXVRvc8MdB1funDRy2DED3ITJZvIQpjuTtvJKc9SNvKeh
sSERuWk8ikmHfqFL62otrSan8vpV4wVX5o3/tXj175LX8rHwNLfYM0fh+5garSpP9/qn5CF7kZ6q
vbSVv043Ar9rhwFdbpHhN2MU7NNcvvJgM0urZD72wmbKt4pxMQ43+dpUNmX20iffpgzFjr3Yr4T+
Uoyv22ErNLmNIpsdlZteO8XVhVg8Zm5eXbDBZ3kVVTsp2Vs0cYJtGm1yZWUl63G0ObBxaAPqwK/9
UbytnlCLzZ4m2twFGgw2wzxBJQTaqBwbT9HLnwsECt2Pi8cwlwH60gH5WI1MLcoXZtrNx1BylWoz
6ps4vlDVlTSufMsjqeTPVd2Voy0jOFssHRa2+tXCKF71+vI2N1664opevDlftiTWCOBK6z6yy9AL
55WGYSzlW4xtrNMc0yfhscyc4qpxSK7pEKS2fmp9b5DcOPPka/80PWJ/nEyrorC1G/Wxv5dew2N+
n7EaboKLcsMF7arLcJXwA6yv6eCOkC4u4MivDI9r3Ob35bN236/R9M9tQXOSE+H+VattgwWHdIfu
RpLblXbEBW7Ca2OTlrb4DHDH2OjbEpsK6RZS9KrchV/zwklVO/WabftKJ5CDU7KbJ+0y4dIulUvN
sxzBy9bJWnebVXCh2xwmjrgCX5vYwnNMg4YNFTsKNFxbPPkX/q040O+g6yN+l7fBOqbHgytwbFeX
GIZfKZt+o39viNZesZJf5Id4D99OuwH5pN5Wg82OmxluefHsJok3TDuNHqrkzflGZGbVfy+Nm6nf
TsopLOe1Nl5Y4SpuHP4OLt5yKOS2cRSf8ofkUn/qBhyX7OAyu6sqmy+j9PgCV6kLG71YITYstXaj
O2HiIEwx8HHDxlq0t/dmf1kMIt26x2baAcoxiO8v/cZYm5nTznTtvSFcR4rb3yStI90N37Uf/aXc
MsWwa36SaWfMKBMcjtk2m1p30sDxcctI1o22lturJL0UzZWhunxzkTg5BrM/QhgumBvEzhi75uSK
3crXdr7l1vEeAXEN61RlK0krs9iFw01CizXY6N2rGpFPnRRGxP0mqtaNeon0vtJcD5Qmsde2Ln/Y
GbZZrovCbQdCnT2zXDDRSF2GiANTC8Z3TCI/qf0/tkDwDlkmPYA/VVLcc2CdqtUZ+MhsPmadgU7n
wA73ozG1k555B4DXXZscpfpCl7tDXnimlsmuwH8OFBlavErySZf2Q0eKy+HYwHRhISAy8Hp/dNRK
PUKmDaWj9Gjl1uSJWsmEtWCsMZqfnFOM+j6EGnDAZAbWYlZAa+CsGyGmvoI0eDkfRzfbVLvuarwY
7mUvXlnecGBrRBVq7k4W7rrxtkwcEIcSLeI7+aDeTrFtHuiSx/0BOn9Mx1ygHqESXiGL0+SOHK3N
0Da/zXeTaDvac4YQs2brrZMadorivrlqWNsH2fCy9jptnKH3jGw5oLrYGwu3pizDif0Qvy4b/Xp6
6vqNEt8G6tXUe0jZiofpUO7lp3oTbLOL1pt3wTpaW8dkLXjtfjqobrKmt/rA910T3u/z5+GivJJX
A3FJuVIVu4qvDJak7zaxp82oKu+maN0ml3OLaedlpnIdrnoYY4eOr1ot4dBXGH95gnEjceRIjmrw
bpzhINwtsfFSPHD5wVc09oM78cB8TXxUXgViZLqnT2wEtv80zy5zGAoiYox+UI66q7uFI9naar4g
v12pNuetK6/mV9BfomULd/kLeGRU5bne5G5g35l29YMHvYSazbzTH8NjU9jRbXFLKSTsypu0YoP2
+XJqWt+twyA4qoSeu82fNy89QYtRUkKBYXevhZdfVtfRI22TnXnV7ayNfox/BJzPw66+SG+1b9NO
vkxeQOoTdo0DTWF+F8ZdfKcojJVdtaOEtltprynLVp31i7S/afy92VwNliuskmKX9ptpRHfqpmsP
kXoZqKuoXnW6KyhuKa0ik6BDeHBTYW01a0txhW4zR2tk+gG70cVQS0f/SsNabwjcbtY4WsxqsZMH
K7cXZIFg697UHsruUpY3U7eSp6OsXiaNgwVxw33nF0J3mbboWwCP0y6t6B7Aqt/Yxid93d/sWSYV
gJAWuhdY5DMEgNkh4eqP7XycIT9eC7iv76GJj7D7R9WrWm361zECJWn48DBVmJWwed/HiLjQp3gY
hOSI9rLutJFJxKyrXSEm3ydT+Mw36s1C7F0NQXOHnAN5JGCZiyTU+4+z4lLBksBMjnHjly7GkC+a
jL+8ghw9wMRvokTAnKiSwraAywLiIhxzJ81zjlRUt5w2g9TCaaVbk7AGe4fzjtW1Kytovv05dTp/
DTx5ukFLd11cqKjyWZOzGjsxbuMsOpazVTDa6Vimut66FDvOPMjd9s8f94bV//W5LJ8HLpyZ5AKD
gFv4/rkkpZXNZZNGRzOah31aTRdj7JurpAkbmLrzt0qnoppiJfImc2bQEprGitZw7hRqWu/7mpqR
+6ltIVb9DVoHHW290rjA2+eTM+6NSvnuSuHTwZYH8wZ5ntrk7Mk0mVBBy1fmk/y14/MkO+3t9Fa4
VtfayV+bu8wrbpiXhqdgV/xQHgj1DEWjr2niCBn9WruOVnp8UIsV7FbaNSkAiO4qo+ESrYRolSQu
KYnmuzKtHyni/D916pXab6xjFu8DaZ/7joaFFLzg1IlrGyltBRY2Ojezp5k9nPAtuvldTRKxYvRp
DeTXbpVd5jLN2xvBPw6k+7EXVR49ARKRac//KoIdvRTedFNlDLlstAeIEnQyeoUWiRORLpHLcR49
tEQ/MFaGA4skjN2aJBDC9PDJI34DvZw/YvDfjHXeWPzqWQxIdMmg/ZqKp7msL0AOJq5ijJqThhyU
pTDKNrv2uce83C4TsqtMvFYl/zXGfmXLUOTw56V53rPTUQBGBX4x6oGVB//v/cqkFA51tmx+klHA
Y4qTXqvq0K/96Bva5WStd1NfbOJh/EwO7LwP/Pa5sOcITqimw399/7m5guGG3kT5qbeEVSsB6irH
eLYjHYNxOZJpZumfOaZ/2PTc6qJGQ8HEhOMNWfpugqVKbSMpVXaKi7j3amM/KbpPkUc2H2fJ6s/P
9TcftmwkRA2QF0Av5izwwtvXolLTeK5x9RiFOQm2Yv4opO5uSqPPMtPz5IwfTxMBaAPp4HKsnGWC
Cr4jNLeD4eTPCS23vCHXlhnZ/PmW3g6L9wsXNjl9dEZDC+T/HLIdA9hupErvTyhe0swqZnu8DWN7
0G1xZvuT9DkmRW+0MdODhjCx6KHppgFoze+6aFvk+zg8CtZ1Oe5LzYv9dWFpjpauUs2TM6DsXje6
GDgr9W3ZuCm6ic16FFxL3TSJ20Yrzd+3EhL+29zaB6o3qV49byzfszRG1K70SjnJ1Bo9XzJHDLSi
2+xWujdGJGw9JXLKK3Iv/j69T3pbLOwq9KTKQRZB7h1c2QtGhukVbJk2Att/FRvIUS5FPJ5EpuAg
oFij46Z4CEPE+zbbiP46Gdb9Zb7+zHrsvAvFq1zwcmi6ER5MkHrv94UqChm+NGJ3EpMZ39n+mhmf
PVvy6PRt/dhpxTXk588i0hJx3r9YtHOYM7OMlsV6LrSbGyHyv5hTnyDvxpSBo4ulc+gBWQfb1Teq
C7eFllA/bnKhDbyqKD8bL3+87YVrrwDRhgqgGm/H0i8gNTGYcabSxvyUCup9GmWRU6uh78RVXnlt
LMtuXLziO5J+cucfdykhGDzmYi4C+PrcYaTp0MWM+rI+TaiP7FpzLYDF00LNyaRAWP95+3xAf9JT
JAdY/AMWNW1wZu9frdCKnT/UBR82mKcKo3hUg2JGAq/hcCiEHEkcTIGd2WKElJbFJ4ngbz4d5OnC
5gUFSOlqnjVRC877MMeA6yTkosXMYnaRN7tUOq1yUX66nC6GKo4ZAgb3TOYe/3zrHx8zyhfYuqND
AdGB0Pv+zmU1KoPezOtTkzX7qnnjqljEi063R6v5NE59WM18Gm0xCMwLqv+8kW0h1gbET2tOQCva
DY2sod2OwhzYnazfK4tKHFpMEwPmxPxkOX3AggIB5y55xTRyQaUo8vsbDbkbQyiZgGUIwctJLd6G
4KHz7tS1wj6vkd/oZUbSY2sItsWB4IAQNT012upWAASzTMVVO4srY1D1U8Oc/c+v4UN6zuVBSlQ4
7RnsI6R6dtjHZSoAxg3E41Rh2BWM02vYV81KL8rGlhOm+yQDBtB1RplWMhKZW4roKnxoI5lhl5qp
q9bsCi/TSfdK5Qg7tPPqDMRbGX9yqR9WDHBVOEFwkdmYZOpnV9ojTq2PuV6erBL89twwMbHKSoKR
mnzD9uMzG98PB+iCyUbHhAUqQX8+d96xmq6R8sAoTqihK0DKwa2kfpd+sge1D3EWZhcQGvo2DAJA
4p4F90HDcruR0+hUAVaL7MySnxRpPDbhvA2rqLjQVdBqwTQzBFarcq9rXIclpMrl2OnXvhhYh8K3
kD2ZgfeMhrbr8ZC5KrFb3CfIktn6/KiaGaPdOtavsaADNzR3GPXJ30yAvELov1hBKGy5DLqlNIXl
dLyyKo1uN/YIDvrcoA1EEpVWFXZC4hdHK8vdWGl5AfOsrktDbG46uqN+a/Y3s+GlcISPwAom1MEO
RoWVZBt9kp5+rJx4ZMAQ4cdwPHE4nSHImwh3h65J49PcZrGDt7Li9GJVuEYqFY440/KL4tbfdV1y
IJjfQv4Z7Fa0foiteAkz21NGtX9AvtSZa/oAtWzVK4Td1E9Sozeq6LsTdLlMLnGRylyMUM42fiXn
QWeZeXTSBiFaK0OvXEttIXjIm8kod7CcOr8ATVBSEhU0ThWmi2LN3g+7SnBLRUpcoelBAyLCNidz
tJ2RgskMhB4StVsjGt1cqEKwb31J3vw5KHw4eVmI8AGs5fCFGnAuNah0eS2E2tAvuC5rrbA0Lpiw
2YEIgN20hsJOTezK/v1nEiaRo0H2HijpWfI/yBo4XbOvj3LcfpvT5kcWpg+pn2wz0+coZPoliJ95
rEvn+giLzxt6HywjMh10zs/PBVRxa1nHj+GYR66SX+rqybBQHh7v8xw7qs4OpEctu4SN1Fa7TAe5
A0IzsnkqVKoBUlqVF0WI6cLqmTJHhJkRmY2rUK81E+gCf7aDGUCG/GK0gIBfdBSdCmVf0/aDAST3
1z3qT6m6iXPMD4/yeNWD8SmTjT8d2tQ1Ji9PqDgph+6btHL68i6TXobKaxjiddoWV0orfAX8m4b0
B/W1T189U+/0YmM+5Lo75I+Ksh+g2yzyc05z0Eyvm5iHAfthWKp7eue8cT7HV6E8oiBrZ5Wbj9vE
uFT1a6O+8+ni6Q9qqnpmcg0N0q6PiE33xaoMkLimH3s1le5k2sITsZexV6ShdLgyFrApP8pLcigW
zOCAQ66l8pNT9eNZYFGGQs/G0kgmUzuLmqk44U2pI5zYKAr4iZEWpx9dBYBri6FPPlmaP7Xm3m9l
Po6dYHEmWMv/vj/DIy3LxKhSh2Onrgb5ptBtf75uGl6eiEhm42kp7QLt0TCfrfISt1WgeaewfQy7
XaM8KeoPSf0xDjS6ykNQ/kiFy9BH5MxTk4e5Q2qMidveF5nE3Enm3TR1aIE9BL3stJ1lo8S2ihiW
CbHT+sw1gFb0IEeGZOt3xyG8LOR1YD52FkCp8rvc1IhQ0MXgDTVd5EgwdNuqZD0/WP5uCmtbg9Mz
6Br+mnTX6aeMTbvtQ8FTBiR8nQEYnTp0NFAGWnO0lxOsPXtAEkzUrAJWQ4ws5URnUsQLlilglwW2
oPyQtO+RUNq5dLAeR0qqGvaXAJw/p2cQPFZFtu659Imuds3fyhCZBh+PTP0ebIwtRoglN5wpCWPu
/kn7CoFgoCNf2/F9D2QpdWTzpi6PcfJdZYScyBZdga0ZprYV3FrBTVQ/FfpRBDcT4lJrW/q+QgN6
hlYE3C2Ljz4Xo1pbq1h35RMgKsDMo5sqYChYsd0alzsTdDr96GpryvZ8X3DyOX5oW5ZDt4VpWncn
v0qnMXSZg0sqEK/kQoavoDoGFxx6XXkj3DAb7F+U/Zg5dOmjdZE7au1hHkk/CiOqhq4NGDbZLcDz
cVSKbmK+DPK9YHlF4DERykK3x2Yp8QLFgRCvd2sj3iBQbVEh+7sIMOPw1WpoTG5lY1tNq7heDQsn
b6qBhVzEb388Ttew3nnC/Pn4IIYTU7mnrngameaCxR1C17gfvs8ogUdeZ66hGDKmreVbK9mhypVj
S9w+BuYW+1Ojf55ZmSYUFpOkY5lYd6GXEMdYJ8xGrXXReYrpmuMeVDyhkK+8v6iFUwI+KtlSmY34
w6TABy6yzovLKx24SN68JMtUebSTZptLNyoXL5Tfe+mmT0/+eIoZOTZIiY57s97qnOtFcpeHl7l/
pUhrOViH2U4N1n58kXS7ON1V3VLkK/MGjGQ+X0v5XpfcXF1l2nEaHqDzKf1dl66ybVdcT+Z6VFdl
dFsnEASPUnfoGP/7D2id2vO41SzPMi+As2faRs43FoNSwFA7nbHkZ3T+N32ms0CCBSHaEmDhoPOf
w+H6vMDXqp3648wYMAJhmsatbeTttJok8RTH6bCdK324VttKtZssQNNOjlwfTZl1KNJLqTqZ7nAy
LlKs4OaqhCTY6JXWMfQMNEPmM0ixO6u/NeP8tvWXKa5ceKkhgoFY4GA5kK02C8d1NQb0YfpSXPUN
x1RqiYmjhQ9Wq0h2aWQVmFk0SkhG9Kp1olQH9TkX66QHoPXnc/9jEUpmBO9wqQZRTkeN5X1sFUqt
iaVQSE+yLw4HPezdSsldWfV7e+4lDuMeSosZvIxd09iiGHymaC4tedi7d8IFLCzBhQG51OBLhv5L
n0HrEJCfNS09UcKpFwFWEaIyrcpWfY0aAIRt23VQfGgR19M4OJgef4c6zuSpZKH/+Vl8aIAuV4Jt
hswQaHFlP0tshzkNrTTus9Ocik+BNnN2T9RdBQnvWpevUOz4zP/9La36cPM6EtkA+TWKwLMyPM8U
DDtklQZog7exWeSD0ybGN6W0zEOmBtAnOnmr13kGKrbxPV+trzE+vlU4DHeVOYHr07O7ACkd6INT
TQqU905bJ7Yl/zBGDi040OMnT+kN2/X+muEaYOGCewPzE/E8sY5mP0qmqEoAw7E+eikP1/0oys7g
d70rDVHrlWk/23JA0aSD2UVcLji0AC0Cho5dnvYrNbCk9SSK3VruVFurmsJJkOldBX6jr7S8sNam
sTBhshhIRtM260Yq9c1UgL1Cz+bblBvNxSRl62GS/6VaHS9iEWIkSOBrAJnjXC2xmcrRL9Q5OclQ
K+zBbG4n3GX+vM7epI3On+CvH3L21v1AS2Q58YHTNCLjDjzqVpFUl6Bp+EU14f0ZmFPrekpDNtUj
T2+sx6q7zse0XMUG0uaozToSWsCjCUto6AF+MXtyRAAN7oz0IUksJ8MIgylD7gkEv7kp1QByQikY
K8vl7SqrP9/Sb3bx0lKX6WVhhACG/GwXlxEG4Fo4C0e9Bd6EuNrsVWJPi8AMhm1YUrQs3hBdcKGN
S5M3CGrItaYOTGswP1mg55JHyztkfqEDmVwGGR/EzlpL9XEhLYRjV6VrrVX6NQaokSfM6rbQZKgK
Mt5GM9g8NUFKS5qUaytqSRJgS3iBRhKmZcxbYuMzOONvLwy5fxCEbHcFqYr3oS4vhzxO61o4VtY0
O20wHJW52pIfpC6xDQpw3j71ne+OPu8wC4W9SDfBMSawUj32InhshqciGx///O5+E4So5Yl6vD20
9FFqf39ZdYekyhSUwSn1zfxqpp7VlW7tp+awn3N/q/tW7ZaJGTijOoqOync5elPqe02TvFjYj8WF
wqxUFZFED5o2I1fQX3MrnFbVlIvY/xQ/F9u/Uk25jJAaborX9r1Eynuplf9x2ipUwr+8u99qq/zH
6TlHcsVLf+TPv6qrvP3Tn+oqgvoFOTymXJRMgJFwK+DM/SmvIiCiglQKJT59EeT53pRX/tJXEYwv
uopcOioqULnQq9LJBf4SWBFU8QseCxpFn8Y4hJX7L/RVznIOUEumhlkmfT3SjoV1chb/5jEbo6wI
dyL+4emqMRB6Tt0c5mi+qXOpz+6Y4ZXFS5CoI3TRUFBq0nupI5WKZSMEkf/LQzz8DLy/MsjOghdz
HRiErH1uGjrK0jF6vwEw9ZkS04JJmqK8Ck6n6sjP+7jMasXRlamIvgl9YyLzUWhZDzChmTWr2YzN
rAg0u/BezwVv1GeZurS2PsOnnDVJdEYTFiU2HoiLYBLOkmdXF1hZapFkdnbB2AVcfJl1FQl+a4QY
bJHMCoBpEJyHh+ovkBMCi5aa1SHO09FaISS6gJ6CwBQ/wc2c9QEBIiwaBmDP6FyLSxdgSex+Sdxk
Zpw52l67OtfSYvJmsVPHCwFLKcbEFU5cuBHUujxTrHaYtFf3RDi13yaSFRmmI/Wxr5uOMgjTDJ7S
wlMSXOzUxLeZlBoPZJ3p2LtJHUcgr+te60AR+dKE/+Xbu/8viCW3RcbXH8PN/zUovVN1+u8h4yQv
Nqj/++9d/CHU3Hb9c9q9CzDLP/grwKBS8gXKFiRYjNDQzF+MW//SbzL0LziD0rWnmS6SPxHQ/o4v
GvGFdYI4JmgkS0fi6Z/4IolfEG8iDVZk/hlul/8mwLwdpP8kWDhrMP0kkxcXVCgADPXsRGsMtWy1
UmupQamuM3pV+1GhytWyTt1EXWNu82bM1npQFwe5V8qdWvrlKp30+dAoY7/vkiQF/ZGvg4DZlFlU
yYVltdWtJI35hZGLQN8REdqodTPvI2kWoaJojQ8RHzok8jj1J73sZYf/cztopS1tUlinoEFAEqB8
/X6niWqtIUyjqCdcIAI3yHLTi03zGzo7wvaXl/ybULh00j580rKdUaok6pxPXbqsseKh7LSTnIEB
CMPR3M4jvI5cKzM6O6F+WXYl/UYrleZPovBvbpJPJKwsyoUyZNf3NxmaZTGameiftAghBSjwwT71
VSpCTf+3tnAMBJn7UnFhTcPTPH+eMeumt/qsuhUGvV2Fk/6c6aGI5Jz0mWvH23jx3QNFEgHNMpYh
pwzVLXvo1yDJ0aYHmT5Vtwj6rbKg2aKIujLn9iKvRK8asxVyZli0b3OcDnr1oRKFG6mQnRjolf8M
f0tVTacWmk04tLspO4g1vape3WZqtsrSE/7udyMyyUq2YO+bPfi5fd1TbYXQqDpZ+mT0s1zs+5vB
lVBhe1Kn88Hnpbo5TrEeymlyKyUDTBORum30c9nOprZwIlXIV/9yNTKaXzj3ENzBBLAy3j+8coDW
FE+1essJpK9nfwRdgpncfsj8fFuOg3WTCAYpfP3pCiESnd0p42oNhyRO3mU0eLbjsLAbmf9G6m1n
6ANyVDlQY9nPPtlt5wUBg1966LDmsXZh3iMay2X8coRKpYRHFviy286XwHQJYbJRE2FeJ5kBQcJM
XcYyje0H9NqCmhKmQgDEHiyau2aZpzfW7CduPG7kriJX/M9g//8SB+A+oT5PUsnsDCr/WQAtxyrt
itgP7iI/KBw/bbtrQ2IK5Jc0hSUmLF4vgRwyyC3+/MFvOM93awymF2cDag4iFSWT8bNHgkiqGOpa
fdeqdKHpfONlDe5nyG+qZnqolf42TqfJMQJLtKdUeWmRahsUGEmZ6sOL6Q7hoDQ2JdNzgXR40sk/
AklpbWD7L+jYUl3P67GsvBGu0Z+v/CyrXXR9SaghjpEugutlWPH+ygV6Nmow99NdpcmX/qyvh7R0
C9O6aiyEiXLV0drcjgT1QfoLzPpfkMT8TxObRM3xl7fwIUs5PWcFK/unbuUiTvn2/f+ZpEhf4A5i
CES80shEeCF/V0GG/AXFEHw+wNYCZeAs+jtJkZQvKGBzNFAWUPCwO39JUlRyGywnLITjLRYoVPm/
E6i/9tRPcc/fy0yqSxD5Z6lzRYQ1GmiI+bzZO59PP4OqE7LMnCX0WCIK/hqQAHgPfy6/l5EP4avV
NFsIpACvsqFMC8eUZp85EeqMi8qIWA2oR5U5ZBbDgqs3DNlsN6muH1QaMUh2iUqTOEEyyYYby1Nx
imfha903MENyeSheRGWG5gvJvxk84AvCEQTPjKkdLqKZLaf9VHqdqIXfM71Es2PIyfIR0MH1d5W1
aXmIFI6gqh36yhnkfuy8Mqoq4YnBtXUdjQHyLxm+GNsk7Q3dDnJ4XtU0zp8cSO/D9PIEqYlwJ0Bk
Xl0UZ86CRc2bjeYqlW5TMfLRkuhqJ8vU3v1lTf0mGL4/9n5+CphY1EjJKCEbnW3stCb8VWUk3Wa5
2nh5WNSrUWm6lQBwyVP67DPFrN8sDG6FTG9RUgH5spTvvx4LnZzlKHNr060ultM+yIv+aVRMQVkN
vlXpdtklcExkKbbWVSCGLAbJGDK7UUqm1GOhekrZ+jHqbrn6LcvF9ocv4ndr094qDKc1BrAPwVSo
JzVCINORS3W664xJA8CiUOx6UUm7OZ+GuvE6EMGdQzWeFO68uMnZSTfMrROWBg4CoI/i60ZqYC+q
SjlBZ0TpTLAAuLi6WkLw8Y3qqIf++BUQM24RQtMpz1qk169qlsSovKmMOmy197vM/pdvDMAm0Dao
wwttmqf4/gEOgGLbbtTH2zbIX/252AcCz2aWrQ0gmuhn4P//0fd/AUwkRNIbXBJlOkMUVr+8hw/R
eJH+/Q8YxWX5o26Ld6LBv/1Jf8dp0foC9HvpwvzVXfonTvNXRGAaugpAarYgW/NvNWDxy2ITwqAG
UC7NyyVF+atZRS3JPEkmiiPuuUyNzH8Tpsl43sfp84dgniHf4LpgMt6p8bbL9qEa24b0IyNGqlAh
BJig0nTF8FwesJ50pvmuCtBY82iZxppnIs7g79LCDkE6s/dUr0g2xreEvYO8g36sKvxqrmZrTZtL
TTfG/IBCRWx8X7Qocrq+UfutUm8k9cIPbnt/G1L8GQ6SGpL2HIUnM7kSuiuj3FXyvsHAxLxQ40Pf
7BN+3Qv+fo6umxE1Wfg8/l5ifi5HV7UAMIbm89xeGYuqKgoZyYuRb3yIGta9Fl0XqEzWuQ0HpEZM
srFgfEApTS8zKCT9VpdWvb9HDEPPb0cNAL0jV64Qb+R6Gw7Pco+KXwExxm+cuDtm0ylUbmdxKyQP
0vy1T7ZGeOk3m6zd6oS1YV3zc4aVXm4QeNCsC13y7Tm9t9DWS5x2tIvkepzWeoTAynVoXUiDF6co
xG3GcKcMl1N/gJzY+IyEUGR5WoA4UMZJ65T4AJbTVzYGpNj5EfWWDcS35atYzepDON50yW2Jnp8Q
7zOIKtpVrZ6q5uSnl3G4geYcI7JoelG+MGWT2W3j9aTvamGDip0MLVFayeW6Cn8a4P2rKPL7FtN/
w+bR0u/5z3LiQxxY/yjqIHqXly3/4Od2V/UvyEUw/QJ3jRsFmc/fu50WMx45pNCk/chgv7WH/trs
qkL3GSQ8SGVZo/BcJmp/S39LX0jW6CjhlUUOQAz5N5v9p3LFP0kZVSbpIKUmBeWSyDMYf390ZFX8
1mytvdlsq2SdTjFLajBK/T7SGpVuAT6cjVMFvaKvdLUe7+Q+NZ+54nHrmwXkzH7WKViSsFMRaaEp
3O1oky0LN1GsR83v4NW0bWZRwkVWgvtukAwAg+a+vx5lo6lQ4JGBJNIqML/iHkvbt7HECZapVfmX
uWk1gEyGNlx03gqhcLLEQGoiEYfxom0lxbdN+uROYNBAvR56P95EvWhdtHo6XQVyVTyrWly9kjUu
Ojah+DzPE3zcGlncp8LKU3ydpnSA3J6G4lUE0OGprXrjzsqzIVqHfggAqY9D1CX1KYD07w+q0dhD
ms1IrwRZ8wxnTvoe5pkE13SOsge55VXb4hQog+23c4aOitRXvotuPxqZEpPqRy3U5z3utrq+FWSp
WkdSei2rNTIt3WDVOzkkV1hnTS5c1anGGNEq4vh7GCfCZDPbnHa1XlIJin1r6EijTk2KlAyyx7jz
tAjsqLXQ9y4kpCayWz9XkNYVwAETSBSFcXrelflKh/l0WZQR2pKl0Mlf1SaXkF/X0/qG4zFYUDdo
T8QtHSlXTNRUsyu5Na/rREGzOg3McHYqfEMBA6nI33mCoNYPSqFZL3SwEzBMShIQp7JBeu6FJQoH
IZhKN1k6On1Ym/oGY1eikVLGGTqTct6Cd6jUyrSNrJsPeoM7IhT6aSg3ZqzGjR0YGDWshCGXN2R7
g+zq4oDseCHN5h11aZ4jVinDsBs7rcWWqJWmiIFyHgnrbrQQUFJVwah2VVMCdUs1EW3gKi8q8EUF
oGuHbKyUN22FMs+oWgAw6AiZvRdaIT+sjmqYxFZcyydzQEUpH9uQ7HM2j6M/hqYdybkyMTJhjQVB
NDVIlTT93ZjUM4Lo/4e68+pxW8nb/CfiC7KYbxUodbLb7Xh8QziSrGJORfLT74+e3RlL3SNt791i
BoODA0yXipX+4Qm+RIXDCofCu13SUg5bSUHkW57MJs1qjAvvmmCI2/3sBVUB6ixeG7Gei5s3/n7Q
hWguBw/+Unlq62g/mFFAii1AfbnhIYvrd8tylA3Szxsna133WAWrwwnaV9Cu00KhIjU71vS1RHP+
n9oQKAY7fZDzfTqno28TziP/nOs5Muc2/N4uPX+pGYAApnPdPix2SW0ws6R57IsRlVctK46t7U1a
AHpLoeZQmZp/q8nK/sHUHZAdSOHe3khJHH+TonTtbkOTGwIvgab9bSUBZDAJsFbtLKC3yQ6TRmaT
2/h14pUdu5/9oirV1nYmjEFoaTd8TMdpP3Vllv/OR218Lbq+QR+4reNffV0jPcUJ1G/cUSxyl9cQ
mrZDV6FUShMFmqXC23oApWmlnzFMF3qr7caztv6Umsm271Os01VmJQulXQnTq1scCQHSwtWKSlQJ
sQzUk4/qris7/xZ5z0ZsnD510q2tRgQXakdzTt3QWB4pE2oESdy0KHZm0BcmbaAa5qofGJTRyrTz
zRuvC7Q89Mj6IGGbA+SOqqUSOpqNhKvJk4tnH+dQAe6t5p7r0E6cNodd1lJGyZy6QDyw1kaLrpT0
xyhuphz26aicL5WL29M2CKbsU9BX4c8qNocv2F44xg5Lh248kNWDrcBWov8QTrOXIS41Ku841L3A
Dm2GdRDFhvQ1ojpWUnPzmLb8wc+ZhpvMK7IpQgXU+TqFDrIfTHx4wgcvSfdFbYz62FbDYh+SfLH6
J6dN2SGGMbs4jgdeZke92adk3GDdVaR1h66gX3T5T0N6hEt+E0ay8GDd1cm7UNoTt3AzSMQDMbRX
SHLVx9ILkUyOES5ol4x1xUqJ9XND8HKr6Z/nFoeM9O9+qcoHqQXQwSK+cVn7AE57UM2P1Pv3YYLt
VWbpDYamb1QCRIdzXNTjW6cxf3R19g7zWGQkpXWr2uFgDyn4t1hvUq/oj6PSOzsA64dpQCgL5NxC
cLg1MLUsqe+61v2CQOjPuSvfT0SGjq6j0RLfrORx7JuHQs3oKc1Hu0tvuh4N7STcz4TRC4BPC5Lr
lM37okm/tGNg7Hq3aY5+qz8MZYweusymI+bKw7Ysn8i3ky0cCeggwUOZ2mKb47hgoovlDz9wlkEZ
ckRzKGS03ITF3oKs1nFwG9ryszvbadTn5si5pLgKst8AsIdjqYPsdo7GzHybLbW6dTrbuMVZ7gMt
6GLjOh2Gpro6anUUVcFRndsblQDmTsvgiH8ANkDjU0dZb/TC29CquXwk6oPT92U04Rppf77h//85
bpPPnUQgLS6d97nKbkc/vQuUfa/GGQZksCDtbs6HsZmITU3+bJ047/Dc/uEastwXY9qFW+1aaKC7
bfepRCaixEG9a/u94YgoHbGJn5Y7iQBhXlp3GlvnbVGCJ3SdtwNUvm3LlUMn9maFWdWbIGi+kA3s
Cql+VV4IXCc/DlIczTn4VHf0wb0lRSKgCNQnerhwNuu3ncj2VoaAxBIUD1xGsLWnItunk6yQJ9Jq
m5bwO/GPQ1hijWTy/kdWiae2KQIYnVW4HRYTQkseNVXzYRTyC/fplk5ieoMN7rsRlhihUcUlkKF0
5DQgeyJin/eNX901Tf5N5OnnCaYLyBDL+jCVaTS4aHSBgAhBy4BFM4LpodPmsJNhCkS/mt6NwDY3
VBnUvhoaVLAMQzh3xdD+CBzQcZU/Wg/asuZNP31xasjxofR+MdxOklulWYuMVj+6IcI1MTFaYT1I
pFDtNG4OAfHGTtTGzwUIM8Ce/ZIv8a2o2/p95/jEJmKhFrOSdh4dCXG1tJ+kCVwvDwcE7IQHP8Ec
nX+GdlzuF5XsVIMwdd4MG1XO74Sjo0ICeS4F6VfAGlI+fizK+tC2b9pkTG4onL8pFyhfBn51eRny
5bPvS5Y+LEhs0BXY2lPyxvDcm372Hv1eonvNKzvV5g7I4XvhohiWagRLvGSfOj7yeHC6Vqp7sgEJ
QU7Y9GLnVLHY9Ko49sieC0M9zG2C6RuyL1bxVProePsIB3ClJmb4iEXS1iVZVJaFKHusjmHDZgub
QzLvUJ/Ac+BrqtAparuPRBlfMuS5wvRHWZOz5u+ymUS2ZTtX74fZvvVilh8xVqJAA+9IBAVR+LKT
RT8OyaccRTPfaqO4RXUg/GlU/f0MQ3bo4/ghb907s5eRkSNYE8wxLbBf2rKRs3CsfZMqdFRSJAJ5
ZGpMFwRc+nY4ohW8l5RTd+M6FPz3rzF6+U6dmNYhxmRsA3pzlygvjEatsJLhkQ49cs2Ym1ksP1Qz
Q2VW7rKjFjVs5pZoxFz6nyVGKJWux51cwC7o0gHZXLzRbof8blvuVM510mVfcOFsd0wNZopWwIrd
5huxNeoL1bdJrEUrz5xXPUlQw1/9ngW6SRbT/2kjjGLpuEnJC/oezpJhim4zdYFZoiY+tDNyUIX6
CqwYpQbp5YFE6hyBuKzrTVTgKk9rCA2DEVGI4y3o6iFD8wGj7e2ITT3K417h/GhdWXyznALRHhq3
WGp6fuy10CiKYtrGQHaJtcoya3cg2Kyj643omYSTx5PYA0Ha0FPv7uqgwBUB8Jp9SwYz/OLbqvFG
eLGf7Tz8zRCiqgPvnUyK4neOZwkae6MJDcgIULkwg0YnmwkLsE9m7qfjvTERX7314qx/9PFqTPdd
Pjrva5FYwQZbWiffpXi4I9cwT/VPjhbUuanNWzqvYIyL7VBCSMM1jIntar8HGmDxNLzTWnTd1ur7
+S1GTMiTFlZLEWLqi0mjPD+ZAfC8BFEN7cj1B8IRzm/N2nN4FgOxRpZhLrzbSmXGZ71Uxhsik7m5
U7On9kU3+z+tHgfFTV0PVF5B5S7f/2TXryod/FfoyYmf2P937Z+1Nf/fCw1PQ3daZqAM+H/qDAZU
tv8BNWVTz1shcH9jVML/4U1An95fqZ8Oe/HfVcXA+h8EMCgrglQxwTivbqv/KTSgQGnRGqLIQL0S
3PMrmj9/VJX/U2dYS5rgU2hfrFI3SPO4a9Hxr9ZvbFepianDwq1rOgm4aDPztskg2+HL5PR1Th1B
1qqPqiZf2kfTpC/6FAeBlEfSr3B+bK2pttUmBVETFHRAVTEeZUFddpMjQohGV9ya71QVVp/SJEMD
oi1ySfCpVebuq9SLvXdO6sZxZFSFkcJRKrHecwjvjWrqok7BMYY/Iz3d7ptGDE8UKEwyHWGYj7DG
ux+h2RuIeBmh5NGbLB47kmRShSrDrClMGmTtYmdwv1iD3cNklmFCMqDpqxGjUE10dcxrrLIMeVrt
9EQS5VCi+uFlftpFMnPVk5E4uAaYcqzzyBSj5d2YllxyJ/K6mU+VG2HDw4hJYEIe+9cueqHhcwpF
+dfaIH2wNudZaDikp2vTGOUo+Ga+3BhVItsNvZC2Y0Hq8K5QVptd6S+dIfzW8UAdstfAG/BfhOxO
x4uzpGPL9ZSWJbeDAzUxgWcivcTR301REAQsfdakd1VZzfmPJeysD2Otuy+z7tgCc9ZN1xRx1irX
ye7kql1BynTi+QfPPvtFXWIsMklKQu9Omh70LKMSO3yjDIGMl60XGFI6RUw3DzvCIDwjESQr/OTa
zxBrA+/v3xGAjeCgOFDAUYTgaJ5+Gc8rh8XIYwoHKbw+gOVZXIm3qlTo1Km012bkxEaMADQNNXU3
JZ79y7TyZmdNBmhMpWqxfLOTsQs/seVpzx+oyaRNuVHBUC/cy5B+n5ze1ul7HS9z/MMdpw6FIZPi
kXvNa2xtOp3OZVXLXa8VkxIjalynczFlkM4ZsDSIb4h+fV18m9qGl9ooTlzevqf9SgegqMsg9L5W
JY3Vf/t0ILe0Y3ZHTIUNOCuuxo2yZv+NrJBK3JZAb2EaEjdfk0k5PzSMypGxAZCjekNH9qxpWQQa
KjXdPgTcVympVAGyt70qRloybI+vnCE8JYBSHBeoQytO5HSGCZDiXKgca5TYy6caRgPE8mM/l2Nw
i5CCK+76QU/QtC4Pe0oQ4sNSlAarg9wkVKXVkft0WPrZgV10iUfck+DlO1mdeixiSdSO7Xj3yZpb
/Enpl1Ma//ej9n9xHa3DIlDgrSVpG+ja2WFcRKHnSjguw5rL0tD90dPDEAT1sMmsyvlxebT1SJ1s
U0qyIJ+o0TMs793ZJP1eCbyqfZlgmqCGY9vW/iEebPtgxHn42PnCRG3CXtAHna4ZMlO5fDY4iAvq
/Cjt/NHPPBs8jlUjssZm/3TxVJfJVoWUY5+6lmTnW07DtwvRVud3HwJ3gdWdqmTthVujkQPfVjUe
VHTSut7D7alS4MIe/UmOJc0iGwVWsxxy8baZDI94OweqKdG2G5ZqeaerbqoOMQtcvKuWktzC09ZM
HR99mGZ+qnsT30IRe4b3bonHbPltZ03t6qPZeYo+3ah9k85fNhrjL4zGlwS9Rz2Slso5kOrB0Zlw
3mRUfpp3ZVh40zYRSYUIq87txL9TJhQP+FOWDtAS14CpcbmonGI/BVPTzlGyZGIZtoNVZgjZkvF4
403oJIWDtZX0w/xjuuRUttMpWayJwDZFlk7ay7Sgri/wbU9Gt8ShSNWJRx7vD6kR3NR5rtFNSkw7
fUPFpZTYD1WFc+RvJOESpcZUxeMW2QMhv+dl2sf3Yi3BQVy3cLvfdqZnBNWb1JeBLG7YuT5y0/Xk
TuGuX0b0emC8Ggagj8EXsbvPG1FM9iOyis3s/C5tr9TtsamL3Mh2lY1SqtiXhtOk/naw45kAPplH
ZKKTrDCCX6FRhLCAW62or3oQnUgJqtSvvxuoq4otSl4Q8jN76tJ+H1ra6H4R2fg9BP4llb/CMM/L
W8OOiUmol8hGkEWUtYdEXrKkqFZY5qT3yukl5mOO7oZqK2RQ5ihULGRGrWdV+lYMXhEedaIL6hVJ
3WMAVo6G8YbkLOH1wSM67XDxzObykdil/l3IOgifktbQiFkOtWupL1QFcOokFTNHShZqms0HosJM
QOoPQ/tunOauiuxBzFTylZe5t0GPCBAKy6WbTB+pQU/HJPRjFdWVM/O7LJWjilcXEj+Q1C/bD5lZ
oAZf9TgY0pYwksFbvgelEU9EmCwZzgR5UDnqoK3OLvv7rhGp5R3qkoZLvQu1Spd5EyRQenLDr3Dd
aHzlYnBRqPxG1zwpE+KvfTYEyW2QGK7f7H0ZOvKD79vF8ImC/jIP26aVZnoDOMZI2bWBVUyREnZe
Q6Y1TXhum96l7ExbaHDM22pMRq/YjHDsF8riU+5WKCk7Ja3DzaB7j6zbMQqNBMNM7x1Ydm1s10I3
Zf3JUKZ4DLyZj0ri1yzOd9EmFpL8XoNRohNbvbkrklaJW6FcYlFTY0b1dRJAfyOX6tPwphZ0we6X
ObDmB68YqFhT2TJAMymhG/8IRX6c7ufKt9IDXtBW8mC5QZJ98vMsUcPDKIs66FByTqt+3rIvnOmm
zsw+Dr7nLfW1j6SoCs28BUjXNPMO6x6Tk2CKw/RjNzpZdkRYptbDbUEn1LsZMau0kyiYsGQWb9s5
N6g3mUXvV+8qatmYXOedzSVBacdy8n9mMtb+M+ixAH30xbDMT4U/mMOdbxaYaRit3ccPRpxSg560
4/yYe9fPr72F6038n2cCeLaJEBDQXPhiBBtA00/fwrh0U2UEKE402KJuaVV0N11R4UHoN1DpJv91
LqnreNjJ47uEmAtpGXJJp+NJFAStYZzDSMU6PQLC6o6Vj2pcYHM/LwsmaK95Bv+Mt0bjKxOYDYfH
wel4RuyNY6+DEDltPJfYjVM0peNC1yju7oMhsLChiIOd4dnVlfDtLB34MzQMQYDjgnuThvTZIzhU
hBS5WMjNhrRLbxW3xLSdJ0Acppk2n00PO6IcigVKmC0Wu4ksdBHJRiLK51Wl9SqrhzXoCRywkiFo
SA/w9zn9yEpsI6NZE/9OaePeysESN66fXeNgPQutfP62CyYAkLxPp38NDP5Kh91h6ZY+L9rfqakQ
vOm7os73Ew3tW619A4E7Ox/KqKtCdFcvL/R5qgNSCBQCBQLWec3Dzhbai6kVVRSDfjcctRGV+rJU
h1aYcorI0TUQxkwhQYy6w0J+Gs/9TRBLc/5y+VecHie+MqPj4IbHHHQE91/Win/Nf3K9Jg7sdA18
Upqh9qGeEnS8MDAJ7PahIT9Mig2MK+RWLg98Gu6trmImxPvQ5/qCXoaX3umHR11uFqKBJWyPGYIM
cTrN/SEQg/VUckWmhwrrmw210nHVKkbX6nh5+NOAb93rsMjIU5DIhNkivLPY1hCJNzhu5kczCLRj
bovmNhE6fROXBEpXVvqFsSjsgCdb6zgARc5WOhf9YkvS1IgYO7xHrSbfTEAbH2tPTvvXTgvM8bqd
2NCr3sTZV80Hc9Sz2xhoViY+7nATAJCkMmgLm4h3XWHinZ6dP/cFryyA/dVSGOTKWeY1I86KrGmS
HDrZBjeyVbQDHJwORD2g0h+UpreBZmBfuRdeGBVqBmkJ2FtLkJ+cbpwk6Ah+bcdALDTv31VC6BvP
m4edQAvgPew/UGrG6LZX1vAMZc9kvVUrApImOJ1QOOfcnQAkg43IGSov/qLMQyFHTWAPvnlFxBYe
DaPEwPrLWmjF7vO8LnCNnU0f906zlck1lbpnW4rSiMPk0Y0gDeUOOfsIwxgnFIKxQJKWobf1AFj4
0zjgtIzeYda/9pP/uahIeDHRDVjpszc3SGaMEO0Wr4W0cGCr6g7pqUxhXE61U2+dWRW72MtwXL28
m08vJ745xCUyUK4lXiSSs7NxnbGpprSJu4NWEzIpttBPZtlpzG2GwUDC1cJm5PKIp5fynxFD5Bqp
lJBtcxuebWlTWYY9EAQeEm3tRVskb0ua8odS9PVndvUX4cjyqeiT6T4hqHt3efDzK5F1pOrFeaIm
x+10rnw61Y6ZN17cH+aKrFPlFvWirOo+5A6ai7oEIaCNGoMdqaYrC3zmZ7HOGxI+7ywBFfUuSDin
+wnjciNJx2k8jEOyHLIAF5BwKsIf7TJON3OG+eKie7Wlx5zt83HQRw/g1EGBkNv5Gd4CYgDuNMQC
24HL3+TZRmcHIfvIUtrU4oDdnP6wqvZ4Hfp2PhjNNG5Dd6gPRrd8GwvEJy6P9OzrMxI0JhvJWdyi
n8kLullTDFW3zIc8Q3FnKoUJXAidLCVd45/eSLt7xNK9jeEn/TU56pcmuao1U5tncPp6Z5N0krJ1
lnA+UFYj0nNHIE92nnwL+bY/L8/ynD0NynEV0YQHu1LMBEyT07Eco5vQT9HWgS8A0D7HccDsWxza
aLjfNDmQkErQoBJBk7yZwtk69J30toHZmu/rZfaiJW8+O4WotwnyXWDerAKEhUp/Qcm+du2crggx
N5auBKJQXlZVcCrRpz+1L4qGgQK5czPXtm5zY3KWr4aRAz8ckli99Wu/e5pFHuTuFvzJ8qoNwV0P
k9fBIZLdQPWUa+h0eKWDacx9d4k0/fqb0qjLd24zflNWOh4oIeTbLtXhbWlk/ZVr7/SF+98D+4S8
QMhpFf05rH/FZC6gPuWBj8JCxyp/5obSxS71WxM/cNuvQfY53vgpo1/08fLeOL1u13HXtArCUggl
kK1xBkG1hKoSv53NaMgCcaDqLnZlNQkcqVE2Czud3/w/jMcac7BJsSj7nX5gfHInqj3U0t0YHzJ/
CfQDmCTn0C7ye2pN5pXr9aXprcqBcArofREnnQ5n2DVItKAxgc9W4dsSBVZ3C/7MpVtf1dTdoDpf
CRpeHJF6LXIwSFhwj52OWPV2mFmriq92YAuCShCHmbrh3o5HuSkmp7rizbPuyP/kxv9aQNbNWhHE
XOPndeLcQS5iqgUf1AHBlqQIjmn+zW705ms2QC8NBb5FMBixEBjp06lBMSN+FvESQQ2jHT7PhosN
/BTsVTzFxqsegX/Ni9sRiuMK0obkfzpYb+lkdoLMiqTGb7Jz0+Dea1qkBynXPV3ek8/ntXLvOHoE
tjyE/tmeLLTnLVq6ZiTG0N+HaYi7uRs3H1XXXBPYeH7MwUJCMSbdN8nBzmONPgRfKi3PjBSqNnvX
GTDMSmQAQIacHwYc2CaNxO/r50deva4cS2Sd6yUNXqrNMehNnLYyPwSb7FQfJkfb+Q1xUXHtYTu/
wdmMuDrAl1m7QlxIZ0dOhIMa0zHDNs83huatVfnNvMnKPkD+bmo7u9nlqYjRBnSQEfsgk3rCHOTy
hF/4ytzjlDSZL1S68/oNilcofYxoH4vF6OjPASEpa/SsGsoBiFWD3nYWmb8qM1o3rLemelw2Nm8X
ojenG9Zf8kK4mkEbD0PqtQZwk/Da4QXnAwiyZ3dXDHP76tO/ckRhoiIrTTdklc34u5TBxx3woUC0
OpPel9HMdWTNK/u3CLp/cUb+q/X5S990DZTYvjRM/PO+sdFl0wBgGHlsm2BclPlwQ+JEjJir5TAa
K3IKfb8r5akXTibiCaAnwgDBDtL30+llAAiku3Q2r9Oc7noPsPbQLOrYrTDMy3vm+b3Nkpl0FCB/
8F6c75nMppxreDNmU0Uhtmlm2G+0n+n7eDLSp1yA6rs83gtTY4cS962kN9RNzlLawqtGQ+P8GYkK
YKy19NOjkxY/VTP1x9ePxPFfPSVgvsFcOf2IyL/10tTLQsV/Wh5wSAa2l3vTD7xHhyvbcf1Tp48R
5Qfqd9jRobgE1/h0qBCldgBnqOt1ZoqfJC99AGurEvbny1N6fsdQXAFpQ6BEJYn34XScAPy7AbrV
iswcBTuELMNooSD800xBa4/xiOAbELFIAt298iw93yYrXge1MUHnmUrSWbIYOH1WJMtkReQm1n50
0KYoG/s3DYXptimzaxWzl4ajSEmbEmlxFGbOLpWS5MFCjYEs0LNddJ5nUezTrEaSOc/92yab/W53
+dOej7gW2h3U9SjtUKcjKjz9tDEGUBUz7GmSAWwdQ+vXIPzbyYM1SDNaX/mc56eA0XjbKY8BfcES
44+I6l9hb2kVIybZIeYvxmjeNASGB6Oo4nxTACMsXxma/RmMcNemAhmSdJ99TJd8tUp7BqsHgfkz
XJ6dKobmdhmhvZt15V05eKeFhbXIzOS4nH1gxRScV+jX35dzkMFRHkenp7bcu6iu1PO7IcxjdzcP
2F0xXod0QxvfiM5zv/BPzSuvmHV8SG64OlG+Mp/t1U4RPyHbgwxskk9bqqoymunyovDfLld2zbN1
BIiBNtOKAAGVATjjdKpTOMagIOx6rztv/meUeZ0+1s3QyVsvq9Xj5S360mBIx/PqUQfjKJ6dfhvc
mm1lDrFSXcq7OFBQYCv6pH3Y1a+fF0XHtR7hsjmD8yVEyGlwGgjm+8VKmxY0bjKCl4+rjlagbsqv
r57Y6hpF2ASkBtmgs8tFDV4MHIyzl9BYj0iVgk+qCeWuTwHxXx7q/DmnssKTAISGfUHGfQ4JlH43
5E3sgz+N+/7W6zxwssLZe8Q4G3DRmEnWyzVJ5D+itn8/DwxK+ZLglzIb2+X8bskCmzZ1XnV7vw7L
R8Nlm0D2aPvjomn1xuC571rD1u/pNcZIhds2LA3DAvo79hPeQCgiQAuv4CO++lugArVqHwTIDXIx
nG9e1aNqQEcf454yKqclzLeNg8xcQsPq6BWY2rVoml5zH3q2BPw5HE6Ike01dzvXvemlk9jgRZD8
Gd0ZxN+qBt/CpAK5tdyYfUvlweqvpN/Pjs465go2ZCVIB8zz2z2ZjClVld47c65+Z/YQRh1Bw01V
m92Vzby+9SeLvQ4Fix5Bn7WXeh522HKoUnfO9F47rgGpqjA/qjGwni6v3UujkNtzPtE05v5ZJ/zX
A4LfZKKHGd2kVhsuxl0t738v59eeFuZC1kYItaaIz7Q/snxJs8b1ES/p7PgwCQVhMfPziDSAjBSE
2l3biyW6PLVnL/E66Nrz4HgCUVrVaU6m5vaD3dTJhOxHv9qYx+F7kIT9BkEsOAHDUL72rltv7xVS
t05xtQo6HS+LIRRacpj2iCLJKMhyCBWONR3KCe7S5am9sPXp5HATsPXp8p6HNWji9uUQUM7VYrZ/
YuaEnL60cX+c6qz/UDnmdIhJTb9fHvWFzf8HCwnobC2xPWs/pmaKazLU/swdf9tDZd0PAFgosDnz
lbLTyyMBjYRV+scQ9fRTOkVJadu1OWaZiRu9Z3ChhB3cHjrpVy6v81CYi3Rlo/97qLOgxo9TI0Yd
Qu+DQNXoOSicxEbYEFtP2T2YsDh9NMZEbo220lfimz8P7dkRp1S7GgK61OvZNqfTbGWQ+fWw6H3f
48UJx0jfhKgYPub+NIEsLtRYbcqsc58qz4PM4OFD9GiO8fTW7NrujndC3swhTrGqKrBPj2va4KSz
eM1dXvcX7gg63jxzvN+oM52ve0wCGTpUGvfQLn5bZT7DB/ODK1fEC6eV8i3ZDygOrDT9swhowRSL
0g1L3o2+uq25fKOgje37YEztvTXN1pVyw7PgknWnN+JRbSA3wL3n9NuDq6rzAm7uvkOoLep62tr2
4GQR1X9rt5omweib8AbRoP7zeioPl7/pSyfYJmMmXybQJTQ4HX5AtnzA/VzvG2/KH6zGGs1D58GJ
8ytkm1CQz4e3vdu7zhUTrRc/M4kl+Im1ZXaO3VisXE+jyZbLAWnshnkJ7joYQDuvyOEGqcDcX57n
C3scmUhE1tZXGmEY8+x8jR2wxsWzxn0NLRCB4M6Tv6h2uh+gRGDSPeatE+Hw5P0cpR53dZsliJSY
TvOrmi2Fi0Fa4xEzomq3H80pqzaApKtdEkzBt8s/9PmVw2YgR6T8xHoAoDldkK4aC+rRI/SpkXy0
XlRt7d3WqhBvp8QSXwnBny/DGkbQP6QY5K4g3tPROGy2VwN029sKgivYleUfSBrcMnGfMlvDunKh
vjSeQ5/SX+NVuhVnpwtrvAWdf7QBxkSN0Mm8Oc4/Vnk2lJtukCHQLNapujLoC58UzQ6SfIrQiELa
Zw9w79BXxyl62ENVVoeFFttnMwFxHYtEyu1rlw+1L6oKJItMk712+kGh/MPu9/N5D+A6uCt9LE7E
iNVRYlfeh8tDncEaOK5EMH+PdfYxO0e32suWeQ/d1N11fp9+sVpTNqQ3Qvxu7M43Hiy7QiFnFon5
K1ny6R3fmJ745R/y7PsS36Cdu35hquFURE/nDAUPQBshQoSGT7orQD0dqxTfsZkcc395qGf7h6o+
Cl2kqFSlkes/u64A5qKSwXUUyVmON1NQDk+Z0/pH22olrEkzu7J1XhhvFduj8Yq8sE8V/HRqqVZD
n/qWiILOLe9NVvxTZUrnTYXQ7yO71piuvHHPngNiN/pp/A/1N4sPezogKVvel7MU0YQA21uRJd6T
aSv7d+JAQkHYQIaIjUNtmm+TITSLY5cZ19KoZ5HIOvoqTUkbam3fnm0rwrzQztUooqRMm39KWphv
TKoCX8yur+atmiT88QF+aytF8/ny8j7fSXxLeKH0LykI4KVxOnsMbAcn9mYR0VBZKU1Ipu9d2x1u
kmJ2wit76dnTxzxdKpxIfjEodc7TwWrbz11nqUUE57rcZQCQn/iivwtkatB/GrBz0tY1y7yXJkjH
YBUf4vwC2Dwd063NWvMIISZRzwZsT6PTuybvfPdLlcRmcOWRfWEzAQVFlf9P3/RZ2X2yQ8N1dG9H
pK3ZzhHzdLc0AQKjll2/t2vdRmai8odx5frlpqh+XV7N9TCehJVsFPCoMLDoaBCvrR/jr5wukUu8
DHWOdaWnitt48GP8EGV/ZRmfH9EVdsNpgcnBs3n+hJXOYEOPEND+RWpuKKrKb17rG/dqQvwoLRBq
uTyr50vIvUPJGmArtXhkgU5nhW3pQFis4RRW9J+b1iv3TtoZqAlkxu71Q/FGIvXJlUBwdnYZFFXd
I3LfOVEDBfNWUd+8ISXpjuOMUcbloZ59RbJuaKrMCNwfAdJ6WP5aq75sSXUg70WZBsWMoBRwGQ8Z
gUerq97FUo2vnRrjobWEOx+sWvKO8/F8kfX+0lN/n9L4owlWbAcgHulep21RpLo8uWcnncF8NMCQ
CuQtAph8OjnDL5yqk9KKZlHO72G/dx+LfAGray/pLdkKzelqWa5EAi8MupZSEUAk4MEn5WyfFIPR
gvFnhiAe6/t6DM07r/LdA5cORo4h5u69C0/08kyfxwQICpvoV5K5AFnFu+F0qj2Kwv5SMlVLtcmj
JYx262RIHWNggSQKlP99VWDoNlpOFQ1m5eLEEFx7QJ6dEH4DB2PtUVO5Bm95+hvMUieG4aF5hwm6
u8fSZ6TvvyCtksbXum/PrhiGoodJAoO0Ls2As21UD4aIW1gckcBR90FPc3K3SHhNl7/qC0tJ3Mix
oNqGT8Af7dW/DocxhWXgdVxkTZU6UZrFcqtkm0aGmTl3CbIHd1AbrjW/X/qKf5o3IGbBaZxnZt7g
L5hesJITK70d8jK/BbOByMUMv+Xy/F44/MBA/mgUI6XHk3G6YEFcmAhs2GwaUOq7xrCNreVLXOvq
Jrs3EnGtHfzS9wTqQvgHPJQi1dmq2THcixU2hr6EEm9FX1GRL614D1Q03NoxAmKDp+SVG+7F70nL
j2Im54Ir/HSShUDyowExHukAOeOmV+0mFfg5Ylp/zaT2he9J/UBwnyILDQjt7BCC4p3E2KYicnMD
0ZY656HfgFgJ/4F/6OwS129f2dWnbMqIK7mV/6wQorPJoX6lm5hYRifJtEtauRwIaf0DrLr2Xszp
1xl7nStloxc+KNuSsWgy8kadH/PUbxZvYJW5wvNk642OjNBYSzeeLLrD5Q36LCRlegTDNokEGgvP
LCZqc3KECmMzsiE3RsquK2xvk2pn1zkunXWxRF2w1HtEp641jl64YNZ7lMcDYMhaAD/9sE4bzGU2
FGZk1XOHkurS3Cdh8OoSMfMjByckhKUES/nsoQ+HoPdsBXJJIiETBQ2OPXIYi7ciRRJJGP21it9L
S4eUprtWh1fe9dlZUACVk2HmbknWPePNIAliJy6ONPt/Xl65F0eiQUU8z5tEHHj6/aTRKB/9KCaV
zqX4qedi8N5ZyEhaa1K6fLk82vODR2rIy8PbswIXzt/cZWmFrULu6Jo8MjIczNkycqgD6g+or+R0
5C6P93x2aC9wjYE34VpBGeR0dj3tdOQNUFYcUtM9OjkN/vR/cXZmPXIiWRv+RUjsyy25VWWWa/d6
g9y2GwgIdgiCX/89eG6cWVal+htpWiP3yCQQRJzznnexl/abHybZ8/uXulB4sTSgIq4YLajJKp64
jFCkmUZCiaUwjEs3qO4bN8m6H74KyhJ7xzyA4Y8PgUj33oCc897v7IL81xlf8OkVQx2fxAcVeP8Z
PuRR0yaiBfo9joouFm7DkLOtjQKMNE0SryUa2C3I/fTdRW49PaVyB7QMnzGY8sK6ff+J/OVl0ygy
61tZHHB813//x6mMfXRjzcnk7dMCVj8nSGiTKGyHe1Sx7SaAhXulonu7C/3eYJn1UdN5b3Iey3xR
VCBVtMcjsdiPesq/JOFU3YKVmTvRGv0H6SQJSclTfWV7fztx5TsFHIaGCq8Yk/KLe82CwZHVOENt
zBozib3UGzZTCx9OyLH5vkzOfMJiKCLQu/LvzBn+bTs19aFeZvXqBu28k9FiX1mRb58/kA9I3tp6
4fN/OXqeUEI7uV9TFbl1dvLsftwVuqtOWV0v940X/lcohkcAgwwK/MqDp+c7f91w2qQv4K3uDVDx
l5ZIGSJvQjwOYyuYSI4s3ai8cuy8/bwBB9be0ieHhzHXxebPywwbCwXj3imyqo9lj+EkWju/xqMw
Sq9xL6z1kD7rlyFCUDhjS4z1LyS2i8st5KYi2eNA7XsMstywwU+vH+3neViqrd9Pw9ZbCgTcspT/
sIN+wT8i2MiZyaJX+/WVe3978JFiA1ePrRvaHkzB88ctC+iIo9XZjB/kcCiHSBcbtFBZfeWjeruK
uA6rmg53zQS7rK3N3p6mMgPyySudvUozyE9+acmThFcXE0r3z/ubxl9uiyk9DOEVCHZgNp7fVl/4
VZq5EC2LmWeMq4F3H2a1+fj+Vf6ycLgbjoW1mUZfd7FWm3BImwWYbl+Xwn0d5qyUcVQodRqrdrTj
9y+2vomLZQPGQx+0xpauHtTnt6TbQtP/JoBmfZZ9z4zI+44oJ11u82k0+l3jDbNxyDu8HK68ur/c
JRAd2yHn+spHXNfzHxvwYAXDWqytHdEynjwsJDBL7McW8Zxhfnz/Jv+yTLgWQyqqsbXQvViOoQVC
MLsTp58mVjxjs9wKB48ABBGkngRFdoUB+dfrrRNRXuPvEK7ze+tDfw7JcQLlKZbkphRheQwoWG7D
tnC3tlbu7v9xf7TtVIEr5/hSLkdF2/ndoN29I4W/i2wIpXWRBJti7cN04g/XTpQ3mw2jHT5uihdU
HKtc5vwGnUJnTtiGYEvdEnT7phqCFyOf2zZuE1I8zLAPsJAMOjcl870fyaIv++iA9bfamRWO1PBs
r205b9YTPwmyNxsuq8qBc3L+kxYImJ0H+Xhf0f0xVrb1rppluy8DXWz/4+PmUisPzEcPSijl5dmV
CdxwGRK6ewaRzT0RUPMhW+ZsNwjo/BNa4CvL6c22w/WgXK1IJSEjULzPb83LkwTTNMfdDzYGlTh7
M/aNF43J35XN4M2FID+xG/D4GOkRrHyxGcyh0a/hcfXBQXjxwqv0jtDosyuaw7dX4a9mcLt+9sTb
XJZ9uHLYsI9772DVhiN3eSFsO41Jj5778MoNvVkUAZsVrTEaUqyKg8tpxOKU7jDXQ3hIkN/8YBSC
93mlsW/Cv/4/E0u5FjQu2AXojBCQXXwTJR6hXu204SEvXCYdZjcgjTWcu8QZTqVpJPfvL8K3T5HG
EsoTo/zVfutSaTAVREb6XRMeXF/DDnKW5ZS0rnHz/lV+097+PB8QPa/E+1UWBoSFYOV87U1+AE+1
HvA3NpTlx4zKyqq7RYo7+ttIYIQ5xdMIKeoD65ZHaqM8SA5M9DLnCHveJ3ogKuyInb0Pylh1VTls
ysLxmGnOve72Fjzxby2uur+yJu1eVLOED6hUnUcvwfieKrXUH+F3jqek8O0XNY+DGadjFVqbNfkz
j5VIvR9iHhrMxFG5fphDc/6eKRuHwha49jQIALZtQNxuFsvOjpYjwBK7UuE2gx1XgU6wFEZh95Qq
jJY3kY3G8N6sp2G6S5rAIee8LPyfkdMjhCUZIHtNulJ9l/aSMc8PQCzu0t7FkIctoR1uEm9I7+t+
UjjFysCY9r7X5vi0Wpas0fSlEoviwhTBzlc4iD6GXdP/VGMtq8MIMEMo1uovP3nzon5ClXOCbTrz
NcKdc3I1bnTnFZJs2jLDObp0xSyb41gpdO/Cn72+uLE8gW1WPIRpl1RbOypG+VD1JWbhaZd6yS/H
nUexoxDAdzE3c0feDs28hJswky0muliWdy0Pzx3p6CkP83avbKNMExRrvvTTQ9RnYr6tcbSff8mm
9fj3YDvTzupGrT9PSeAUC6brURcdemNC1XRlLbLUzpYimAPfGCQMgrdgVF2c4kwZFqvJphTvb1Ef
ROMOW6xerTLOUnfZj4wK4rRecgSbVb3rBiIP3r/+5alOgU1BtroAQP6nyl43mz8qFsuv0fkTgrVT
gTviJk4ST4ttzs4PjXYf1Xb18v713nx7TKjZtDhlVpk2w7CLG/bsJINzGIhj6sgm2RPDKLv9Mnc2
hpoVoqftkslc3bp2Y3u3Qd+Gww43Kfs0k4wcHTBqt71D4Ip8IUKnNRN8NTszjGXr4utDxFBYfKt7
ggRiOFiz+aEmNDl5wZsFZY+DOWZ7jweteWQC6LQxTk/80+AzeJLUxdPnIQ2seme3yh62flAAI3hO
MRPA3PsDllVSWcmDnOq632ItWRWxClJKE8YKVfe1hy8T7PPCyJgcohN7bWw05g8FNOs7CwviOl5P
wX/MKZ/cXdcKUd1HXWY5B4WXsHVjC7v413JF4ZG+09LzxGwYInpUgd0892JKv05IUPyNhasc/tl9
Pn0IPGPZKdUO+QuWw4V54rfO+T+FxzzlUyqMdLkbFt07+C9jxo0HgAzgBFYFylgE7/CiZ6vv1WM+
Y1p60EZEZEJUzM6HqCbr4qezRNWBBjMZtwVTkcjdeQyojFiMDE2zje+h84t9S3Sd3hZ5J+0v7ZC2
c3Oj8iwjZAPD1Rx/S5Fa8Inw3BriXPmLRxQJS247dVGbPjrEwswv2OBZPwfqLOsEkmWlmLY0URoT
L1vKHVFtDibwnR9OX95fib/hoT8/vZUuwkh/VdFRYlJoni99WxSYmTnNcKp4fM4H/KagZi+TAE9l
IebJY1OgL49p+PHBTsrF/9EoNao7Wr7snogGHhIuf+0nLFayAge8aXVSF6V5NOeoNA4Esfb4UWdS
q1PjlNM3YWNjtcu1YewTXTjVlbOT3vBiL1m9UujiwB0wxWWScPEt91muQLTC+oiXkUXSRQtYRCTE
sO5gmVHX6RBjLh51+zCQ/mtJ2Mi/Uco+90gwK1VKUUPLjfvOhss1gB+NNwt5J/+YYZXdpzU1Ceb5
LnZ2jmU37i7nA0+dGIsfBLJYAGoCbPPMrh74ZvGjrqSJ4WqjyXBg/Zl1/TgZqWqelnYxiOsNZVLv
TFN5+aZqK6czcf/C2+xu6gKriAdtYjyyMck3mfc1gs7igyFFnu8qPPAn3FRxrgs/u7p3l6++sYTe
F7sr63/CPnPwvsPhqr8N8xR2/YjhFVZwCP/t8j7SGBP+ynUSNeysfi/0PYk+tXXUYzHuCAu0xT7K
ygjjJEgSZKUEMPH6b8wOiZEtmwSTtayJhqNYMnKc2aA9vNF10rb5Nl8msj2sTKTJXoAz3rs2MTB4
FVZV8tX35eTHlWvq9jYfg1rvRcpu9SEpUxzveTYgV0nuiGPSdwYm8an0ev2E5Vg0xrY5L8Hey9Fm
FB5Qz1OnVEWmRzYXWP67o3mrK/zDTgY9xJPhydUkPuxm1XPq2502NlmHb/3Hwg7sL0snkxHX0o7d
BDsXo8UzXZYki2xNJzf0NikxYN8GdegZGyYn2JtveptjG9f92iVyJXS0XKBKTM2kYj+rc/PBrLBZ
+hGQe0lsjHZquRuybiSGB3alKJ+owbxPc1v1xSvw9rI1iAQKj54I0x9dWVrPzZhO1i2P39TbFovJ
L8j5CATHXomXLOA6t8Y28Rb74JhCBLHya0TuWDo5X2Cr5x5utmO+pRZwCDzqsc77XuXIuh56TE70
9ybqHV6TZc/l/VxkZU4eUDK/pmMYiI1tDmoLgZfB7zCV1U1a49K0JR0IHyfiXTIPoTQGVTbuMF5V
fqwMnXxzjWZwHvLBWnjhQpnZHqWzvPGUoe3XYBE6v+uxOgOYaqY6f02cXgqb+NogD26jjtU/kvwz
YDyzBWAq5G5xUb29Ltbs/XL5l0YZuwsc09jBjrTUhCgUQ0+wFef2TdpaWeKTvdP1LqnWzSK+Bwvz
oc8qSVziBhIfl4VTFhrCPWZLFgb7yiIRozOCXt3oBonthyxqA+e0JIa0tuUgmomxN76fcbaEc7Sz
69EufzKgm6ITf5dH3Z04Y7MzgzY4jHjp426Y5tnsQFM08oWYJIwuYqfo++bbZGErtut73/5hJowb
fkxNk/fbTC5D+mSMTvfJtVp0IJU/O/qgle3Wm6jJ8tM4zoX+0KFRmkG4OC135WAZt4AmBnXsNNEO
xGMbRaOINaaje3PVDMwbX8nsC4qJsiafRY4f2yqyjX8pJx0SbtD4NUe81pQVz8K0fpLsKa4J+C/S
lZFJMnBYh8MQlGlikYCcnxwubVExM3o+hlafovBz6rG8xeyLuEJcvQtq1xrL9bKqw49uRXTMrpVB
EzyGrnYox2cGA3dGlebm2l9YbhvXzGaTZzodgQKI5DIHVzwSJgjBYnv63BeDOLp1Y3kvlVu4n0Nv
sNBK5NhR3vrNKK9xpH5TBP48GNfMNqhRlIaQ/N/KJaIBVmOSOtOR+Je52ZeVaX4YfdrZZuiqB6GJ
Q9gN7iiIr0nnJIMU3H/tNBm4W43H6dEI9VeXsccv+FNlG2uSDz664/QzTJR9TYj45sjjp0JZs1HK
ct6A+V28CWaRXdBrdVS+1o2K56YnXS0lvcW247nIRU9AnDDvA6Ld6r1HOfBfbT94WHh8rzNfCCa0
5RfwqTtmjAkT3zwOwIEfme8MuxbGMuabgs2SPDeqyPcLl8uSHWL8ymeB3uFQSkPKP79n4Y72ZLS9
SSrKXJYH4ow1uVIBo+c5Fl5PatswdoZxpXD/PSk8XxUwWik6bCaJ6Ooup22phkND7od3LGi/qqeQ
GKlIbwD+uh8OEb7+vddNS4LHE5yaHUEkcj40meQwdWfDWx6jGeO7OCzU8q+n9eJt+rqaCGlLSF7q
D4uR9P+Q5kQ2UjwoZQb4KlikmkRBa2/lNI5TcWV48pt3/Of9oBpFwLUqkICjoeRdfMSSOEBwISO7
s7tmELdqEFVjxaYF7hgjtxS3ma2S/Ejcxhr7G4o6s+Wm64IZNzosXE/81uQOwGywdzUhWQKbACb1
n3Feih48Ma2YrGuXuFwru0yLe3BC/do22MHuOiI29pEz5zDYfL94wR/Yqg6lNExSZzy/W4rt3ONt
u6ZcUMFjqZrYuJD3a2heggl5iEezHQmwh/cXlrWunD8fyUoEQx9CU7ayC94gS3xDQ0O8mH+EW0Om
EOPEut6GEw3kKWgcEd5DD8e7d0rz8GjYAF067gjGXjbWGBTE3DhjFwVPxdQvJKX1ZTm9CuETmpJW
HkZ6sxpzm6AzzmOf/9UQRchc8Mo9XEL/6Mq8FdX535jhjdnBWJLr5zlzeEzJRrttqBEfmH1Ed107
B79GpHSkOhbVNZjs7VUBvsHhSUuGjR1eHgiRM7aJPQK5N2UgvEMnukjd1CqYwse01GX2WkTOEN6F
FhbU19qYdYs7e2lMGjGPhT1E5Y9Zx8UGVBWOAfLXSKIxyagMVYgD8oBCKn3KGUU/Gm2rmli0DolZ
Fq789gMJPr23d1Od4MjW4dB7w8vL77UQE5G1uu288jBLu/wypzZKFEc0yB9oYat/e+7Rwco1aaIr
kso3K+83r5pZMVrH33zv8z0t7ftstM3KOAb+iIllnn5X3qB/sb95j5QH6U5b2fiAi6b3S3tERL2/
8H9bF50/QzxdIELRQLHHYcd4fnl7Iq0bp+/iNC1Oa22zKFV35dD6YHFUY3I75wUu3LOTue1LAETd
Ugx5/SMW7x4ZPk0hg69O6tXpzg6o+ZPNtMhE/kP0Wf5BB8QV7osFVGFTz3XQz3EGH9DYEXYTdDp2
x9AeHlWUeXdYULpzPLuEMSCpaRBrxlXWuD9RmbqADeTszft0sPxhh7l7lp6YEkb2adS2CmPdF43x
tRlAQ8St6yg/3ABIRmYWexZB86h1kt48vP/Y3lArAYWxVEDSQQ3KfOny9K3UEgF7muKk/HReyLHT
w9HqF3XP1KI+APWIUwQfgU01/dnMoXVE2TR8f/9HXK4cqi9MMCCcAFRDLLsckURr5Gjij9Op6pi+
3ZYJ5+Ma7mkRqTJNINeOI3xz61qdcvaGV5v5yc1rs9z/558BC8FFNMhGEEL9OF9B87IoKyyz4VQE
unN2yg/mzYiR/kyEaiYtIo7yYeelhfFhmklb01NZX1nEv5GzPxcxTwJirQmyBvUTnulFLdRFGYBr
nrUnQjjS8LD6QSxxP4W4mS7DSAhJnsxTe0fX2f3jtkNok0Dg1vfFMI/dEmPaje1GmWKEQXiT0e/H
Lp+6bWe1fjHEg2nr4SaczFHsxVT2dzWBg/P3hHccHSdVI+xxE6yPjKBsjn2UdkQDhF3b+Hs8iY1D
QgZCtXv/iV+OQbhdmA/rjVK1reZP509cWTaxYpisn4zQ/0G6lEFIWFZ8ztqhcTfvX+oND2G9FpAK
pA7eL7PWi2sJMYQlITv1icTQHzPqN5fEVEkG0ERu2aEZQb7jvHOCet9Vg/yokizbktw7fgV1nW7h
IV799i6LQDZ6kxgLlv5vT4VLxw8NaK06LboTUXxk0g3DRPBbVbTDxvSAqTd2nxOE+P5j+K3bP19h
q+0V5S7rm83jsgRkO/HNuR3GE456IY2iVzbODZGr/USo44Ctp0sC7kRpZBqp8aJRLjYPLWkb20KX
Q/llycAgv0RgPw95FmFHXUVld6LZtQPg784af2Jbr+Z94C9lchDMZqiH/JSMs6oohP91Im+FM8up
cuXdo7Up1BOiMw5dWv3hi+HWuSH2LSZH9Waa2KrBstw5vEfN1KZXFt8brI3nD8ENp2kEiSt19mJF
NCox3Cqd6pPjO8O9zjwzhevTN+WNxVQ4xIpsjaPtvL4lH28cmh/ITOZwbwmh9CbsWaRHDLXNbQ7J
huQ74Wefyiat9c28WAa5atp2bidyrq/S4dey9uIdon6hf10FN5TA9vlnM1SQLjJVd6cgYAU/9DUn
+4c8YwJgWdj/noi58e7NpfOSg2GXXvZgTG5BGKHjF3i3ExkUfH5/Vf3l44JHxEAA6hQg7Bsxot2R
lVnAQGHrdJrT7E/QVkdyLiyrfhjbMHtUKkoeaR7t287zWhGbGKsRIh+58+e0g6d6ZZn/5dOiMQhX
ng9n2xta1ZzJBJy3dE49swIgsMVXcWBVy8Ft4VgsJqP/K1d8c5ACRa9UZRxX2V1W/8jzl1KPU2kl
lP8nR01pt1FNUGGENMjc3PIyJdG9navs/tkS/J92YQ2SvjWA0eA5FaXjXXkjbx8At8+PwBMCudKb
X6MCN0nNxu9OXh/4+W25MOLcmqk7+f8EqcqbLYHIrnF7ZRlcLExaWebn2IYwjUJ1y7T5/BnoCZw1
cBf/qSfi8REEPhIAXi7+5cAiH0islt+MkSDJJRF4lzRVXRK426gvjWuL/spZelHPr7+Fn0CBhcxg
HUVfnOajNr2qrtzsuUqD3opTN/U3RMha31SXBS/ZPAcgY1F5hRJx8dy56qpr4D9sKmus3cWeUomB
nVtN01OoquRngj31a2KEy/KPgeSp3hLSqPQVrf0lh/Z/1wxxEMWuBZHjZRdcSSgmwMjmk+bdRLfN
DCn51Lh1Fcq4SkobbwFHFv4h6VOJvQ3BlGXz1WDrXbY6Umm3A0HG+ODKB3FR1K2/ChLVarYG6QUy
wEUp0yxuQsRYPz+ZxbIbEA/7RDsHt8oWLua4jVsdk9kd6IaJrXFuMthA3bUjf33Ff+yTuE5gY8lG
if4L2gPF7flyLGjxh0In1lPVWmmOCzzG/oeuMRbji0OsyeMyVKra5d3UTVjn6j77mMC/kMcKWr5Z
HB28aKwYlrUn0cRbdD1XBre/J8PnPxCyCRgQY1u4GfzQ8x/Y1V0SFObgM+VvrQU7qhEJVcokNGs0
uUGmNO7cTmN4DR4cMda1xiWwNqKjg34yQxVN+47ZO8MRGEUue07llNULyfNpf0rUXN0umNmqfztI
GC7Z9gYQNSw2JXsydVOVxN2IWTvoXpVgebmx3G54kbPMBubnuslDstMbIxy2dmpYN5bUntrPlo7k
QxJVTbE3olQU8diEk34K286nRTUGfIq6icNpR3S6ZxzrJPe6zYgLxyse0rmDVTdhqzgYSi2Ge0bj
tvvUFHbK4Lc0hPIfq37Gi7LSLYgEEWrNeGPPObZrONwbz/yq8gtIAAN1xQstN16pcuoWs9DyOLbz
PbR1Vz4mdbWO7a7sbetiOXtXFAtsbPyT9hI20vrl/zFlxwXPYqjbmc9SJ8rZGKJE2F+DrPzCXyx/
YpchZpxE2v4gWr96HZusLGO8Y4OPNOmS6lt6n97/SRc7nEf5Am34t0P3Svy69KkpaVlbo4QBLYq8
fHYgdtzgv7AkTL9d7wZ1Y3I3Ld017cjldsNXtcq46dICmIs+GPP5g2iMGqqcO1hPqlXTHXlvknZY
62pTicaSm8oVpU2qb5GrfZqNCTEICo/VNFtnYGakX99/CBfoMb8GoRxjEmqO1RnwUuU11MpNx9pt
n4cleVD9nN1EIO7kifX04VVS/Bu6VXJjTUl9Zdv964WBzYBs2OvYWM8fg6HcxsbOpnueIze7Ybgl
46CCZ8cfy0cRauMLKnb+sEMmfPP+PV/WGutNc8pQw8OGC0LGxefXzpqSj2LW2XOjgiza9u0kInBz
SLMbNDfFxifR13nNJyvYLGaTPytE259Lguqv7LBvn8GKh64yUI8hPIkU57/DYLTZidoYn8eAT56w
KTu2Sqnv5KS7g+m2+XcyM7NNOfjGf137Jk36b/IcMwMozxdbe0mcZSdlbTyFFrleJG9Mmb7LRSfc
LbGiGmXoMFkEYtXR1VPl912d7QQAXHgnIuWjxgS0uKj0zBxCYBf15bNasW2wVKct17paE7gJarCS
IGvyQGW8RDNJ51nkVsvLPHs0AoOOHOLMc2MW6k4ZE8MUynSSl232/flfIpozLX5plIuKpL4Ee25F
plF2GFI7qjdzpJLybm7GrI1DQsQJV2/mGVh56SzGykXVnWqV1pKMLL7C3TAxnpKhsPVGmuaM/JGR
PFS43EqbrR1gRIrDY+YWe8DEetrT8RsCo6O2GPtXjH3qR9/Ry7eEoyB58uq29Q+ETvfVDgL2EqGP
MEV/6IPcbTfL4BMQkPmjGfxYBjQNGwL4muSIJ0zJ5jDg6HEAeRP+YxKm8q4SjEoPWkbe6u1v2COP
igc2HLuh7YNtA5Y3boMJV6eN7G2fWT7juvYFXrvoH6skHOQJ222BeSuUY+aftTclVkXyu8yZ32Ko
XOyDbg6fkYwEdRxkSfe5gIZAe9SLZf7q+dL7tnaaIXy3sX+E9FP5hzGfpGAw2RH3S9gRNgLwwNVN
KCtDfVKu7m6KfBZQuXynM+6UotaNw0bpbOcLBrWc19UE8YJEit4VPzvFHBTLn9qGgpPq1m2/hQr5
+eOqYFoe4T8b1i1sRK/PNjoK0t/53c6GctZZ2ptWVeYHwQ4s2v2ilg4fbjlyzi+B5pOe68YZvna+
peo7NKEl7TcsxF+o0MLHSkn1ya71HMa4I0zVNq3qJtraEpoCeXt2uV3KNLqBEQUysTElg5tNlGWw
DBCShcesxdvw4ClSWQlMZoKrwkV8puEpo602ViKRXzpVu7GXFGrCAbqgKb7UTi+iQ7M0jd4w1YLW
19VhH6Fj8bJk05HRhkuN53ZReauduTRvQ6ua/mlLmRZbnA8wjWDTnMKPPS2RczemcgwQnGVGC/Nm
mAJ505bCFhs2hOlkBeTEvQzoxpjuayAlHCBk5OsHFkIpv/c29d59Mtu1ujW8aPFizzBEcwhGY5Dw
HVUhT/S/g/eKJiWd7pbW9MgznjP7x7Logo9LNUjalS1Dr2C8RdYwQVCTJIGrdpuDDJRrvRrwX5Z0
7+dZfwvlqhrs/VrdUVrKwPw4Gw2uv4RyNwmymsSr9yKEgyHvZS1VY+y8DHBxs4iif5rcWpSP9jJq
bC0LaSRX6PBvt2fPo0SgEWEYRFd+UYLL0OzxAnC8J17tYlnxGOKSLWOf5Yoycs2nzhItp3tYfIid
tj2O1tl/P6oYzlmQE1dbTbgiF0eV38sFFmieP1ezSaHQMUd76Bki4PnQJi/OZLo3nqNJARyW4GmO
kHYYQ24c3j8w13PofMdmiWKqu/LHOakufblm0c1lZNXyufSkVZClOuQ6PbDaiAdI4ZWat57V+cGV
0/FvV13Nz7D2AXL8H9frj4qxlABtbrk0zwFpdU81Jp6/hqRabqC5l5jMAYpfq1Ev+m/qAurJEM41
AkZ6Xuei/54aNFWtU9XPfZBW1Y1RzcW8g65E6Hlb18HWGrMwvNet+lSlhjgwBOxhqVLbfOgQujy+
/9Dfrj4qZR+eBSxwe3U0OC8Omgz6YWNZzbPq6vJbPzTtHaWzt1EM1U8FaDvpISnfiJqN8UpR+KYy
5jlQkuFSwbILSBI6vzTSioZDuq2fHUx+76fRMbez8sbvMyBgrEuPllcM4vn9+/3LRTH/WAtxNH0+
0O75RaHzw5Ly8+EZUpi9hfAa7kSTmXfarLOP9Tiuvnuue+VO3zxkjrgV30E9vkLp7sXnxaQCdhPi
yeeiZOomZZm/hiKsf0RBz8Si5vS0Tow1koeKfPhrxOO/XBwzEBDINYdrjUo+v2NEGTWz4Um8yECU
yzbqvfbGgFl3sJrJvAkioqLiAIAHdloVXDMfv8AX1u4Hk0E2F45BZiaX4QKFGJQj56Z8cb1M7XvD
5M1yvKMTLdtN1U3FDSZPzoMD8e1oEDD08v7bfvtx44mLiAqrBzY2DDvP7720WjwrdSOepxEWbJML
KgBD1bKI57zZM8WBD/n+FX+v2vNdDO40JT/qYF72m+1c+R2VUl+7T0W+QC6uyDsA0vLDbLpJqSos
BOFeuV+wQHL2Q+tWBmdXkkXDZ/Z+A7OWsF1rkSGt2+Polo64B6iiIEkSe3nhl6Na4CiRSxYbtXai
nzqQIwTpQmMMuLESqZ0+HvOOOnb7/o29eZT4nvGNWtHq6GQHl93MAoM7AZp0n1sS7MMTCdXyLmkl
LO66jYobBaPyx/tXXFvUsycJ4sr4Yx2wMX0hD+f85WUGH+c4p/p5nA352rdG/RzkljhkJUXl+5d6
sytQRyHcp0NdcXEA7fNLYTgK21VF6UuTNd3nWtlfVR76p4quVpKpPRY732jEf+1Nuejq0sOohx2Y
fv38oh1TF0htbfKc9056olUJNyRu11Q3iXfvt0FwaiuqnZiXOl0BQN8+Wq6MbJ1xG4AYeMn5pRd7
ruc1j/6lBpu5Qd4EadOauvQh6dDdxu8/XBB2/rrzNwnCj/DBXYd6KxpyfrmaHZXWIQ+eqTPa7olx
tmrZ9pZCKvSG0u1/mQHS9dcFjWkG5d/Csmum8hQxRld4dcbraZrF/TBYFYZijfEzbNsi3/d5Lh9h
gspk7zCd74iAFzlMVFCm7NiGRe+QtW4GQxj3eOn1zE+zpN0OgTfleBOhh7hVyqpHbMQja/xh5WFU
3hceWU80FwW+xQ/DOo+MBzKg3JtR9VXO6D1oPzUylx9bUWYlpLcc5hEh6+myS0ez/WEBMRVb0tK7
dKNF70yxzwd633cjkhLqSROKR1Z1v8Le1TLWY98MH7yhN74KyLjjPXzH/lPW1cYXDAb7H+ViOWKH
2ml59D2ZuJt0yrzhznRG79md5fIDZis9l+wqKy4moOUN8hqyJXPbTsa41Gn2QTl2jjOAWWpxHKSo
n8fEGofbquoXb1vbxGA3UQ7PKNX1VMXjIBdz40ahkjvTn5f0hhxnc2OE6DM/kVdhRIcx7Zt/lQgL
vooSweahDE2VvVQ0rMavDu/Q+hGmsdhSP9bz3otEbZ4wL/XvUuGURgywO/zLf+FYU02qH5E/KWfn
DmNexWAV00dD6db+XHdNdex6TpYjwign3OEONoqtzqzxq8N2Xu9QTaGMB7fqJ3i5kJDjBmowFTJ/
7m/tsfPgsxJOVvv3ukzxsDVNbUePIU3CvA/NWnd3Li17/tHrhWy3CU3OvOkJEC5v5pmiLM5ITQ82
nlt7N11dSQsiOPz6eKxH4R48Ql7GD60GMtj4uIlNnwKvLZIjtkmTPe0WO8mXYkObETXfpA1DIvba
tPo0IhortjqdxsOkw8x5met1yO3YZcfAn5oziylEtRNndkRfhsfUMm/zug6/AN5H/o+2gxC7xWZj
+NimbiQ2gy0CccJ7rKq3erC0eydDNHe3EMbz7yNpyP6+TnODDnZyxqneTo0SP1KAz88pZKpvsqxk
FxtmU6EQQtt8L/I0/EC6Q1DtyNJIgi/A33WzBbHSAcG6DdqwgPWfxbmOdP5/lJ3JcpzYFkW/iAj6
ZgrZSmnJKVm27Alhu1z0F7j0fP1b6E0qSYUyXFHhgT0ggcttztl7bXxbnfUPk3/bnDtrGB86BV3i
Bj0iTYOOya3zC7t1pZ+Uhvaap9h7PmftTC6x7yS2/eSGFP1RABUUWiScsgO7MmYRjsLZUHd+2sK8
2zZZUiePpiT3bee1JNS+lP1oeq0P4TcefH7qpKbge2khBVasCGM39kNe+mGDXOVQETne8t1kxbh1
nIZfRMfesD6lsWxfpRi634sU6R8SDTUlGHi146npveaHAAaVnASZa+VxnEQFAWGybd9M0tE5Zk1h
FUcVim/PQiySV6sTTfFPKN3W5CTc6Xagd6n+u8ZBGh6yqvOET1x0mW+GaqLPThhgLY/oNckgJHKp
MM/Ixis7yAw5tL/DZuqzu76to/k57axcO4h6gt5EP0vJ9nU2FpavtxWSf8YjQn2X1eIA6Gn8xUlX
ggwu4j4D6JMkVaAi5e43C+RvZG5wonij9m5oHpW4S6M7xwmFyRPU0wnlZaGHFK7yRNu0oTQfnHl0
JtimpZUkO3YqNvUxM69ececmg99ZIT5OH+G6MQOXMklaUFI93gk2ENZLS+wFufMhVaSg0FwhUbrZ
XembkW5/HcIa91VoSvmp46l21gay4ZjdG1WszUSocTb3TUVLi91oWdU2bXTaCJmJ7zdADZvaT55N
vzpHuR+bdjDWGewlrczwEIlyQmPfV3q9t/Gd/slID/gzp5V4MTSt6Q69xwt6CNvJGdH6qzN05aSE
pCocq/lZ9cgOH/BoOD3VeZnrwWRURnw3taoCSCZu89HZ4Lwq9b2Cc8s9x9Uo/y0HL1V8Jy+VPwqW
9R61vWfVxHWFzi0KzHVJmUMjLTKLLd5yjFy3opwS5B3ekfDZKoWsqaXZLb/do5fod4oSlWROJvbL
MLvOF5M6X+zrxlA+KjT9b7nK12ICJht+CnhI9mYLbG9NRXAsPBp12ofPpugG0AGmeHDdusIaKhBi
a7lIdromlM0QqeH3fMkGTTRp/IinTnuq3BlX78e7jHd+0JK8AdHNZnxRd19tMiaDgpg7mMkXDbvq
SaUo9L3LATIFiYVaHoBIk2xqmttslvUZhm2ksUZl3hx+s/RK/dX21S2Gy9XhB2aEtXD73t4Vh93L
bU8Wel4ttTinFqXK0YeJ7P5sm3z4YcazddLS/nWyGuOAdVIltb20qhuP5HpXi4t5GShLh5ez/WqD
aRo8jTyajCfkANGpia202qgmYM3RmponENsZjuKyG25c9vqkwGURNNgcenHcrmNpZ9kUehMNxtMQ
e+zd5jjesaa4D1k+Fw+2Xd444713l7TXKIWCY7o+cKE6nIShN8YT8rTmxzillq+mUReMyDmmoLOA
lta1mv9t3YQmPrR0yMx0KuA9rap2ZYWQBO15/mx1nEf8yKvhZ5RF/9iQgoxjfaoUv6WrhMOtcW+B
a64G1qIrQsuDaoZjprcOCE0KvjGr6N2nbqjw+yAuRDlLyHggDStuNl1mJodmpowYVJgWvg1DiNPl
48/tnZ+AOA0MA6fCBSyxOpyhGZBj32XiuR0zxZ+GDNjgoAnD8aPaq+iRz8KP1MF5FZ7i9bj2rf6G
DfN6mJEeTjsLuICKnH59fKKmovZZ7TTPnHOMPc20oYVZpJl3ZkTYdqNL8fLxLa+laBQzuCI2FI71
C0ljnbfnVFWLfqyvn90ojsdjQ/LHMa7BnGwsK1Lkzyjzkkdq64qC55pdkCZU6QYD8rVkA2ZIiiBP
WMG3Vm0WfzRHEkUaD2HVBhZYWHWfJnI4OVNSeH99usXZtRzbOWSSDLXWq0a2g1xOi+VzAeSw4pzQ
edsx11xfsdVe2Zp23G+YKOQtm8P1GKFQgGmHHiDijqsetCdVhUfWwnvGRs2RypNlsW87F6/SPOLt
9Z22HfQg6afhFdp5PfjDnEW3sObX44SShb4oSvlOaUgal7NwTd8nH0qtfJ5x7PyquS4ywHjAvxqX
SoDvUj1+PE6uLkhANoV8JgeTlYjXv7qg2qQKamz9WSNM41M94LkcEtO6o/NV32HuuMUzXl8PIB/a
RXrNy44Ao9wyQf6ngu1NemjlXS7PSp1U8R0WA5l/dirhNgcMXWBbncrCNfTxTa5nXS7KbeLNwx5F
aXONiBWRSIo0d93PGTiLf9qW8/K+4W/1va4y+W/tsZDdzhiKWt6Y79f1TCY+0E6oxeAQUoRfzzxq
JxGrKdTqEbB4v0JyMz5V5ayZ21T3Bm9rzanyPYeqYAaN3UzxjZd7Jawg9oDKHqsaw4ms5Csb2txI
iQk4OpeiHn+OuoJbVMxkRhpNnn3HFdPuPTNSzmQSplgMsu6l6vrZd9l636paXW0H+S0L+xHYJBLW
pb55+ebJWTQbmvv5WSuS6W4Bxm05P6WHELDSvbGkPvqd50Uh8I+m2IfunH3t5Rwah4/Hwju/Y0Et
w85f1iN8TavFIE00oxsoNJ+nXhVHOU3FgylHhxMg4qTfEp7bT8ccm2dDuMofxC4Rlljrxux8PSxs
KlqIOtkaU5ZbK9m8DCN6mvfWuSO6qAxs0aUlOnVTfZFqa06b2OxEF5jYRmwfo1qnbz9+CNcfBKsg
Lk6c/sizAeFevosOwmc61up4hnhRnDMSg3ez03mBHopynxuDcuQR3ZrZlwf738Iakzl8dqYYkiKw
JK1r+2TIGH1VRN25aefO8+1QECY25JZypKaT7j++w6t5hsvwbNn1qCBFAJlc3mFCm1zWhaadXTXv
Ih/mAVWKogn/TUY13EVkJ91Yt9brx3JfJhoGtGIGrYs1g54g2IZMbTRM5jx7h7GfxSc7HpPpAZ1B
f2QcZ19p3VpbqrcOX9icx+6Nl/reLbN/ZoezQFChwF3eMgF+WinVWj3PQKbCHdWufnqIOqDfoUg0
7ZjTpcv/sh+83DVaap4eiAmd7cblNRMEFUWTTeqZIIgEGEo7NweKKp0ZqG7vGCfqR8UrtcCwCMwy
jP/5+CW/88yXtYQpnTILO+rVHdttzTcjpHHm6FK2PvYn+a1aiLZZC9jnwCEl3YuY+hTqbScgtL2/
McFeDWlj0YrROvE4Vy7czcvbp81QqZOi6+eZ3lG7MZNKMY+ZBrlMemGU3Bhia6fFsjyzK2Di0rnt
xd50ebkmFoCeVM87ixTy3aauewvJd1uaw4luYFvuuyYDSFGEcWvgTrMRZJZWNiq/UE8YBrXqvjcO
nUBYFSVeAprV6/Pc8HtyGco+qM2qKe7bZlIrB1KmFe/os6VWUKYWx6PK6Vy/0pt4i3UbgIxPWAVE
ooDNEjrcvokphidV1YOHGN3E2ozWsttvPbN9TPoxbW80BbRlJ3Qxm/As2EwvQaVLn3ANVWz6pC1R
JtrnfBopNvXlOQX6ZGKxgIJVdiH7+DjJnfsuqcptM7bD3qxs8bNz4+kVvkm/RzWq3vpRywtY/ahF
ocwOg8yLhSF2+YKw9vZWDFjlrAnK3PtEiaR3gr1fdFqQu0LZ88Ar6ovAEbxt1eqFQuQgBJ2nVKvE
LSDB1SSPfwLmHEpgdnjkr62mQMResZzHcj7ruohzEB5xuEmmceoDR6usLbbTwU+z0Nh8/FG+d1mc
pwsfnz2Pu95z4FdxQJKU2tmBBWIdFVsSAEaKKfXquq565dSgA9o1ddveaFG98zGynjELLCsaR83l
3/+ztRwlnjqEbOoZ9VX2ry3deRNLRScWGxdXfeMu17665VtErscFOSpQwFmvZix2wpvnXj2H7Sy/
R7Tpu6Bjoy0o8eXxBjHAnN4j3B82cVc5+raOBloVmkjlUUNdfHKlM/WfQbjYr72eGbpfK7Pt+GMk
1Y20ifTcDhV9iOcOaXYcAFBJnA24nfqQ4C7t/TKrhLcxhyS3D5PsF9W7NrWJD60S8NCN8/PVdoV7
ZXajJYYXgLbWapbXUgMPdz8a5yr1oi0qYTuwjRrAljSM6kBxORf+jFr4X0XE5q392juvFazu20Nm
Dw8o7PK1mgjFsqYJ9TMo4aShXuplIehUd+7lcUIZbDw3RNHtR7zoACkUS3zyOEPlcO8s9T6KZ5dc
W6sdrG2sgML5lMKse8wyINg3RsQ7yy+Fq6XMQHeWdtFqLdAiHMjQQbWznBz1qy5CMtOyZuyCAmCH
2EhXJn97uEAugFiU2gpaDdr4qysWMlI1YgD1M+COOXrsxNS8ENWQT5vR6bWWw5WqfUdlH0ekqTbm
14+/8/XhArE2dQVM9cTpYVOicHj5YrI0L2cdNT/2xzxrvrRerT2muV3T5qJFl/pZmM7JHVX4/lGK
phNngwN052vU7+Ov2KLFDXvOajfAxoeDDsbiNyEtreplYvrP9885xotrWsWnDH6XzDC2ztkcqJnW
GBvboZGq+sxN5Vc9scWwGSY8bn6qzIVxY0/0ZnD+zyqw/JC3oy3eGY5+TMGXP6SxpDePlp2e0tAc
6y4Q5dAMr6WFcjOgSZfBWpwcSe8laWjx+6LpbWczC609TSjP2/vBla0Vo4sE76OxLJfsYX2l8zSp
BaVRqO4fM4lGOFxonU5OJaccwkdUisAOUUn/8/FrXk3n5NTpLoYnROGc2th9rJ5qDCpvaKNQP1Ea
7JpvaqklR5rag7ahulSlXYCxJLR2s8T68vLxpe33rr0E5CD2ozTMD7h8kGrvAcDsGvMegJ45YgdA
hBoCAEtwd0NfLIbiS0pyeMxvAQRm+UaT5X0S5OEgm8avM70l515LQxCyrR294lrGj9n0kWvtErTD
7IisNrsvOhVlrw5tEPUqunKV2iDYjXuUdfV33e3KJ5Se+P+zwmvlSQkTdWnX6VMR+qbMaIombdH4
cTeOdaB5wnhsRxeSdN6lU3SCNCTv3Bhg3RaOZdQGRo/QlN4eo/DVReeKm7/RekTGkVPMd1DNq/EF
e0zyte2R4G5aeIO/FQcXyKlszBirTlO6v92ExN27opD9P0VI38dnz0iAl4Mov9iXHufXve0o1X1e
WlBG20Kn3pHhAz4ATcNK4YQpwmYfgGDinioqbthyG4ryOzu3Ju+e3oxS74fa0Y5Z5ZUJ92b20/bj
l7taUxhXaOypOrF7pszHOL98tx0RsXXUet69g774T+U6FurJBB6ZZoafVYVDpN/TE6AsEQvvxkzx
Fh938YVycexVGB3oNwB8WV3cc6Zohv7r3g8cTTD2tOmAcJyoU/HLics0euEQkTtgojztJ0USK3lp
MDLbvyx3SAgPMF02Ubaiaz8BULSt9IlTnx4N1Ni9dqel2ZS+UPxCmuHnbt53YxBblfKVxzqDIbLC
InoI61hNNtAOXYLtZvxNO0Tvmfc10mLv0Q1nownamhEpOSZDWGEX45UPoE3L7NCMsv41aiNSgRvn
i7dnvnos9EGwGuJto2i/fiyzlXKirlTrfuyqosRgDa7Oe9Csutsi36ibncFZdm8Vqcj2saUUr6bC
wKZP6lr1XEFWQrX9p5axndypVC4TX5CRqnz3ZI3uO6XsI3YOnm19o1UUH9KgkKnaPY3SrVtlW0K5
ZLkQ+K2wpRU5M6Plpma9R+YdFRvcZ579wyo4yj5r9eiWn9wsiZqN06QNb9ByJ4iQY5qYR2ngjHym
wCyMzxlg4f7UYjBF0hCPcxUMWjJZWxPVAdvfotLJHe3cWeylUMPhGZIhj9V0eucsC9zrD56TpU8C
rSGt+NGeiFt3m6oOv5UpfRtmF87U0xa+npm+2qGB3b4ByKO8IJajqNWKMQUaXCOPD02UKJCwvAmU
nFAq+W+SZC60uYpDwo2V+XoBQqdKkY1GE5vw6zkbkYTD5jyNT3WZmN0/Xj/oPwgqcPs9iadRRSjX
rLGnrEOhOz7tNieAxgRnFQ91aqFRsAWMuxgY94wUR1OjuyxLtGk/R6U1bsy01G0Qc17ydVKqIXmw
Ird0Dh1ONuPGd7ra+jFH0BnFbEvMJSW7K/ExJeRyVNo0Oblx2o0orjhYvKhdBDQXScFo9bcaRW8n
6PUX4NCzxuBL0gJ658tZKclVC/BFp93n1dIFsDPp/oT3GeW/50YX+W/NTUXst1o4b6E2T8l2ihcz
bO8wdWw6R4sj6ctwavRPbMoz7VG+CbVT2RovEez6hWxVQOH6USZW7zxHccaKYqlDbbB4zXH/WjW5
E/+u415uBTae0Nt6dWN6gdemLHJuNI/PHmWtBCMBgoMqZod1Yxv7zrzMbyJF0UZk7+I+v3wCmGzc
3C286d5GOdngt/G6z4ZiGt0nZitdvTdlj/bX67uk+ZS26pwMN37A9aJvkPy5tH8oHllXomf0ACMN
ml6772yK85+yVo0+SbNr+0DLQ5XyQ1qANYJ5PMvdx0vSO8ONqGD6ZdRFofjZy7//ZwMZ5yUl/K5M
T9AXh2w7t4o4j3pOyptqVc6NsX3F03tjQzkQBRY5O6N7tQa1liqNtkOdqkVFL2HJupERHcI8A1PM
yifK164mPCAYjKHKAiBAisUSoijarlBb3W02eTc1w309pePeJRnL9DkEpP1ZVCLXjwzXochh8Io2
uvGYrl8Qo2IBwNM5JxRh3dBVtcxN46RX7rEMutoezKGKUXEmPOmpxPTAMmr1X7WOlebGhZehd/lx
cmSjkIFk5w2wuPz7f95PMdBi1rs5PgEVrIYNHdDuYKqoavZEmMyHNhu1bx+PiOuPgV49NBlmUjyJ
rIiXV0SM1NVxmqSnljxoc8fFBnPTs1UMP7NrdJNHVw21Cq1nE//qiN1pzh9f/507XhBUsA8Wogs1
v8vrc5Jw0tFqvPu6E+ndGC4VAlYk9dzRbfmk5+Hc+x9f8a1ucfmQiXlYgAvwbPi41zkCdAnzqlAj
h1Od5kAHGulTnDGyyeZeUUtZv+ZRmzRBNkrEqzFcMTrCwordz1o0Fd/tSItCcNI94OtnPJsQS3V1
KuxbApp3ljgKEdjbF+INsSrr0q+qDE7l2TI61V4Izc+flD6bf/dD2z0oEwQLXxYJvphsafJneVw9
LllJC1a4DbXHWFStiHZ4i5T2ZLf4EXxbL2LlwRO5jTBhwmx2UEbD+qWEmiKTTcc7EDt26H30d61J
ljjLpJGN4YEmHcSF1ZwjurqaGzRPp3LUtLs0Smls92oSK4ckzrW28RWDDcUWL6OobhnQzeX8tHrX
Fgsdp7tFlYDT5HJ4FYaVZuRUO/dDPlSfCZvsXy0XaSC0d1ugUHaqIWIOmVvVJTSnDUObjw6dDn9q
ZbqxHI4PPYqW6XkC1izZ/HSi+DmbiAdfUtqx81fiDjo0kUrild/rejIOlp31YPbbIV6OrW0EH2nr
uYCvg3EuBFpkx6mbbTN4yniqNewCv2WtVIl8jIe4aSRFnD4VkT9VWUmDauht4ZxGg6bxl55YgiO4
r8rcNQUINJ+Ze1FZk7XV+DBLxU8+1Y4dDSY+O4goi/8YDDUa851Z5QtB6OMP6XqWXAQ+S8OLlgy9
iVVxJoNevBw6o5PL1qXYKF7DicaNZxXtM4n0+7mx3U0Guib7+wvjSWMwob1DTLBWNMEY5AgVEQiB
4KvLOHoQbiD7uOQnKBLtX1GkJ+ptt/QT75ypFjYK/S8+SdO4il5z4oLddx/O94v62nECmfa23E3Q
InO/zN3+jzpWaej3UMi9u9B050+yFaLdhs1gKujOTQi9Q5K692k6uduePZaz1I20cDd7UL6xnXsF
DGkVquG3MMsgKDVNMTWf2HBr7iHk0Dvdx96U2vf9ZPXtz3yCyf+gOECDnubazH72Y82xXKkHsC1W
CJ552NINgD+/acwsFP0GpM8tEu3bCnH5iS2wXLaTLCBYbfXVMFhK/I4hVA/Rc5niz6XnLjdGm4np
qQYm85VPhQUaeIb3hfNM+R1ydu+OZJ2nc4OEmXaC2AuRKv8gdQUi+/EYfefX8e0bFKygxy52h3Wl
qkcdEIcuJtW8mzHOwVsY4qOpJZyNvDlznX2klc2nIe7s8EWvxoLtLXEaSQ23E+ffFw97qrGBDJSY
P/upkon514OZAiMbDQxZOML4ji5nqNahfDhiJj311pDeqW6KJUJKDjjR0WwZKHtShUlRNZFCC3lj
h3a9+C7HYBvFnL4QGdbajWFq56wHik5QQ+P+S0YLkh9HJgckAh2iUbtKzN2N97Gs55ejhVI3bQWa
yAuFf2110Z200tNQL07WiAX8vsvDxD544eDuZSLOuD/mfzOgUz7Y1emLLQekx/XglWcV5Fp1/PjH
XJVTWfyX7ib7DwcjzPrRO6lTIWWuKUraszoEmasT8yN1pfgWReBgA8RJQMnIe0W1eZeUjviZlpqp
dDd+xhV+dnnzFK7YKeO/vK6morFyKz1v2lM698qUBAim1X7DRtEdAc1Yo2Z+tuBSPXbATZUA9rqV
n7u57om+oTWJgcMfjNGNiSNQkTs+1+XQmzZ0gLBVXppcMcMzk6ESH5sZY+1hoUPHn2cEy/atffPV
eMKHRiLWEs627CXX/amodZgSkQWfmJFm1feoiW+dPNMcIL6Oe1RtFsGPX6F9fUkKtvQiKXJh3+Ic
ffn55EQCFEadNKdIuFn6gz5OLJ5Q0LkQ22kh35ko+ErIyywUUDgB2+G4yJPhK4ns2S6xFcI8WCw1
ICAKxWYB+5dqXcBi4nwP8c2LZ+wA4kmlqwghIp/DH2HWO5Ff42zPN2VVuC+Jw4HKr7WJdY4Gbejs
NZFjrQCkUSdmvoFNbw53VpklAHDicFwQAqmrKe2mJRGqOIRdWLgQC3Qr+mETs9RvTCVTrS295xJO
Txhzop71hhgfyxJd8RBZueHREvfMH+GQaspdO+p286Tko73sBm18GBiWXAS3mp4cWksmtGkzVCTH
jg+y9rXBbFu/UmmQb7WZhsXRhoEZHuJRgzFn5TqbSVCYDtnpLf2/n3aGLuAtFbiKKp+MdcwUuZ25
KLebwc2VbzaIa8z7sSHB6378eq+2GKColpMje3V0H9a64WFBQbdImYlOii207lds9ZjyQkysd2Qo
KRuvi9nnLEqRW8vG1bGIC7OmUZJ3OIoxO14Oqzau6DS4yLSnedEmlpYSHxp70Ot/STRImruk1irn
IME5l8HEHPrLGoT9fc7rTLa+Ombe9D2yqOPQwExpfjKvJqXojplNLsBdZGokyPothORfMWvnrcTC
tfaepQQxNE2rN70nKS8rFYU+ZvQqdZGePIWay15LJ2djTBYWEkOGJ3ohuu4TBBxSc6SPuC+o28SB
mWqGT/HS2TQ5XPcbNY/rXhq/iekW0y9THMS11ToHoEJtZV4UJ8Z8O5GcYpopeuhSOjQGcEQFJJyw
QSGFw9g1US1/CSf0vuNcIzBTMcqh+/rx0Hrzq16sRExWnH9gHyOg4tC92hnkbFzyrCuJJMjcKgb1
WpMrRJKFmqEgJJgwoPCb4PcszVzGfTB1A79q48JkQ4NRRErdf9bQD4t7dtsRREuiAzyouyZFi8F3
y2gu4huj8mpQulg8aLxhr8TAybJ1OSihRdKW6gbr5IyQ4LqsdJ7dvJ2kr+PLfMbljEmuwHjyKPrY
udHyuz5JuQuWYUHHs8mDzLF6XASDg2DGdnziHboiOyqNVn1tTbUkJWZwI6I3WseIEQeICs20vrWS
JrVCf5wkMS0OLjxcn7wOXJC0l1Q/Jt/iV9y6U/mpyodMnhcyzrTHAJnD3CCxSg8kbNvzUPcjZXrA
z0YcuIrXzRlEmiyZnlVVMd3fmSazP2YmEtKY9KTPAq0wpjjQCST6kuDtGv0JFp2zJSkbuyLxOa13
L9Sx1Ing6hsPxxH69AQJkKnXVrrho1e0zaSqIvqud6U8DWmMrsHPUTMaXRARBHEeDQ1v8I3RuF7H
+Fj5UDVIG3jUEfSt1jG6XZRla1XcjbIvLWRILQuoNjvqHrtM94Svlfgra8kLYtNyP1ldscMNWB7U
ilQpZs92P5lSuxtUazylnTYYvld4t05A6+mYQjX/LacfNovsplezYgzeN8VoLu9gtlkHN8+Tf0q6
A4cJjf220tXyMc/+ElrFZLRoXSwqYu5SKF93ZykclEPYKMNdXsNHSMaqD0JVFwFsueGgsTnwE8Pp
b4z2pSbx37mBaQHVHQpOdmUUiZ1VVapKK3zabt0dhDkXXywH4qAf021p/UalBXLj5V+9++VqTEOk
p1MMxtVw+V07raeQrKB2h4rYRKpfIlH9DqhTtZm0MWZsemCd/vLYsdzhUhehe8+AI0jk8pqR3g91
TRLFAVOW9Q1skZw3lRtl4sFEykaCkyLzL0XLjufGhd97tKxLnBPRUywasssLw/3zyIfXukPZNnLj
DFY577CGJ42PXsC5VaO4erTUYF0+K9QqS5doDSCUNqolwaH7WJhjvBkzO916Bewh8rJ/yYpzxsef
8VvN42LgcD18BlwQ5dQSVXp5d13hDXhLZ/sgIR7nRAjVU9Shc17k+Z/xPphD4HSzPT/ayVTdyUyp
7FNO6ET1uS4kB/561qIfxKjoCfQqRQE81hpII1KPaX2j26n13dVy9WfNZDZu9QkW0sYeyvSLSPFV
bFnrPO+QuEI/w9gCipkJ0AInIT17OHhJXsQv3jRDmNqJNsTVvWXAmeHvJCos7WdMPMfAMB/Kdh6C
Wu3a/Lek8IQtvo4srMpFatUxfMuSAp4QSdgGdVd0v3WIa8m9Ct4s35EJ40TfMs7b3bFBwLWpif+K
jqSq9XVgmJPFVM4Eq58G9qNb4SL0CmRtIKnUB6cva/r7hsbRR8T4zMUUCYTNTt/LL07qZeWfj1/W
O2ODoqBH7cpjn6euM14VzeQQBDXgOJWRNn/R41RDdFaof4ZRzt1DPhEr//EVr8Y+OoAFL0EBiVOQ
tYaXe0nPrsvKk2MmtfwBuakmdwgb1R9K0ibl9uOLrXcLBGP8v3thAFlmx7D6wouybClgTGhZiNA0
KGpQMARtPm7ckMhRdJvVVjTQrnxPKW5ZHd+5UaQ0C/ASRAmH/NVOxUoGNyywSvORjyH9V11F91EZ
n8xZ739/fJvrCi+3uViJXDTabE2AKl5+cTk5aZyZpH1gHRn8Wi9ToiQI6UpvvLt3rkM2PVPm267R
WTMzNa9JU5rN7iGCq2B+69V+sO4KaardrRnyapUFegKUAzMfsHmmktUMmSQ6wQTErRzQm4ePtGCH
JzVyAW4UopqJlM1pmXlDn9/oxFy/M0qpCPw5+OAWvdJ0cSaNLatC2e8U4HR2zoRAdNcbYfOpV+hS
P3382t67GhgkpCnUcHmkq9FJt6kgXihU8ES5aftpUmtK5ibKioep6H787bUYHqjXEe9zCOGal0PE
qa06h3fgkXWkNr+HsQi3HWou7BLOpH7++FrLBP+fBYBnggeTNhp/LiXxdX1ranujouiknzsC5VFl
a9ZvJ7T6QBFA2xRiHDcYQb1dk9PcbhR7Pnx8+dWc9nZ5mNYYI+no4QlZbSVQRpoIsmfjHFXkbvRl
RSyiVegvHmhZLahcs523H19x9SLfrsgfPD6OnVBlVp86lMHOI9HcPIfkkYxB5pggQ8qUQ7OZ1PqN
p7v6NP5/MZqVuJp4yJyBLt8k+Vmq3lTCOrcTRd2H0WmVfyEvwMu1DXVkFGUxm5b2700QIKddjf8d
LGbu+h55pKlCZLt9psGQ/VIU1AMBRQjnzgR6+Jeb7Ld7RF+5gI80b4E7Xd6jDthhaCEjnSlOsh1M
R0U5232oPoJpRNkSY5/alE033mjTXbvGGLOLMXPR0dvsRVdfpB4nttTL0DxX0ezNwWQS7iq7zqkC
KzHGjRBF808DsgU7t0Ii6WxFWwxV+vePh9P7P4M4IuxbLFyAUi5vXynBCo2KY557Q9EAkxnZzoYb
DAw6Esq91sb2nZ1O1e8pTtwHdFEhhv3klsJ/Xa1YXgKaBZYTjc/UpgN7+SuI+m7LmqWHl9B09ZHw
sZJYt96IkKtECZS4Hg3Y5zkbbYGRJAN74g3DvIiQ4/wA36GebszO73zYkNtY4OilAstbG9xNaYo8
k5l5rosM7ZlM4h0YZ32bOl52asNKbj5+D9efNbxutg1wwbkqzZPLBxCnWGRIXg0/zzVifhJFiuqb
mqN5Fpzn5Y055HrSZOnm+zKhurOQr9X3XpjFSqVX2VkbK9E9tjKdjf3YDP3GsJWYGEk36Z2NiOv6
u01Gyqun9jCj/I/v+HpuoZPD9p3JmwrVFcyjpUCmlNZUnsuuKX7xe7ogHQZDBllZuPM+JC78PgtJ
Mfn4slcvlnma0b7gJymvQO+4fNDayP42GuAloDcYxY4mqg+T4kh6VdXsKtrDN27z+np0bXFpLHJj
TGXr2mAJH39ChRqey2yMw2NrdOKLWaHKAjgUNe02M8f579pMiJu5JA90KRowg653ogKiPpQj1zs3
Vlt1x9Kzkn2dOyTGVpYYh70622Z247Gua6BvF11syRz+GFlX7pXYptifl0X0lGt6RJIJuU3yFdaR
O38Zm9FMN7JhT3en117+iRM3Xt3JI+txoT4X47Fua1lv+8GOlRsf1tVYhwoEL4JTx+IWvTbUxZNV
YdjyzoXTdi+ZJBkIbJILuYczsPnY1xnHO9qR+Vn0heC06iQ3PFzvjAA84iicyMzDmKuuKrG9VtSl
MU3RU0/U0J0eJfr3sARX6LYyyoJMy6NbPc7VUWR5FzZcCnxjyO0WFuPlGB9D8PIQNLwzdO5ZuS+N
vDjmlevyNY+EPWfuXJmbOCGXN+BcTYPk40/sai4zseFDxuFwsATurOfOXOsRTsGseorRxqS7IXPy
fVNlUby3aHzc+L6u75UM2eU+F7mLRWv88l57o01EONTZU6oo7bFCXPpltmrjBy64Vw/62o4IBJI2
wUrAXfj4Pq/XzuWdQvVkH4bSxlxf2yhB2DoQPJ9S6DJfweaae7KN1GM7KPK7HVslVDh0Bm2ooGQZ
RPLvCP/pxsf+zoe38HQpL2G6XtCUqw2hsHulBOvtnI2GIEWy0I22fU7GSLEeKZ7jvQfBze4lwaO+
ZGOOSngwFZGNvkZ+uggmPdZPctDn+cawfzt0XmzNTcBIqAGQDr9VsldrumhLXfRu5rGLY2nfErls
1Ru4dk7v51KdCLcmwTckvDVSu3vXbpI6IJim2caIsKKDSwQK1Kx0CNMAK1kKx60ci29kOLn/o+w8
luREtjD8RETgzRbKdFV7J7ch1DKJh4TEPv390N2oqxRdMTGLWUgzFCYzz/nPb6wjCg/NBkme8RnN
gM93vRdMvwFthwdFfM3yRBRaM0aMVWSzTYhdfbvw5k/G6qww2uD1FGF/NTnGTh56luWL4amBFeb6
WkuqGIHwLo6nQC+eQoOeCszkDRtbBKxbrovZhOvstfmNpw+X8g3OzlF+Cj8Egp1rY4dwChL3HDue
ixL5EcqTw3izsMQn4Rqtt+30UQxh6fvQm4TbZs8fP4R/XJhDDUgHZRS9yGmH7uK0XsdsQY+B0xrE
nxA/+wXYPB/22GwTK5Uvw0siEm25sOzOtxcqMp25DLNKEsxPUR02AqJCi0k8KeUYJQ7rhoxgFkuD
CMopu4BMn1ema4YDlqjgAjR5+mmH5zdwigb8uJ/6ohC/INN0+V4NmaXuR20MnO2M6c4aK+JC/Cth
bdbPuORozcYycmltOl1qF9bVv3Yd2pX1OPszgj9tHDQhaNwHN3lKx8p7bTjN7/paR6tjWLiHYhsu
QyZt06Es7ZhgO22YYKglav/x2/9jHHOyvP9YTqyyVRAl62QJQGPFBUmJ4HHU+qo52Km2+CEm/yZ5
O8jYlm2Z1gMmdWne4ks4eM4X4XT4CDZ2kfVXU61V8WtszSoONbsgghVWcgLtWHr3JolUD+gJkjIs
wH1kFM9T9Tzj0O9EZJs76g6vqzkNe7sUt4tIil9eT+EBOlyRRR9gmboTuZWlz76e9kkE58DHAdHB
lArIPcfvGXvs2D0aRltsnR7C4C5ptHSOYglPYO/UStv3hY/ruBPjWo8YVo+DDa4ydfqDaGoJ1tyT
25Jns5VF3cB3T1xF1xG65xhdEq7cQ4g2wZjpIfVt9QCfephvFEqqcdPXWiKPurHo1nfLKez52Cnb
nLcTgVdEMSR+DaUvlcs9CYfWtyaoDMRBeZa+fvzyzryc2L9QQgD6olFcifknVfDQ14VjSjd+VHY1
/xzd1P2U4gqbbBJfc13oZH1qRzVhAGhUZpWzi3SkzL6ZnGeCxPGgLHZ5p9ohbAep7mzMT0U4+HX/
w4JLmYYNGtt9Htddc6G0+DOuOPnq1mG2QfdP58CPf3/cp9WECEIE2mOyVOWwQc2HsKkW8azzA5wk
uR7MoZD3QnW6v9dgRbVEvoz0NF0ZD3bYYD1Ke9WO1iBDbep1e8tH3jOV6TIRLqNlvC2xzhdhFXrz
3Riz/Nkr9czeYqOpTxtD4ey1RaRa3jsNMdZbDbIGF+5KYrlx5TQl3/uQ2/wLB5RDIXloYZMMs9wq
xvCXdoK1tjl9GChD6RZhSa5VwPuHoQPNkJwTxI8MgC39O0ceMRYhVPZEMN2ZG/tLxVyJhNRxrsim
b1VwHFEjYum4SExio3ggHrIG/7nUzZ6XvHAPSF+C6MUmTU/w/oe5yrNrd7aqp5y5c3tvtcnylaz6
OL/VGl3dIoTpLpzI51dkxAUAR4nP7BJ1z/srJpOlmjoPyicUXKZOQAwjy7n0hjYU3cx0pr5Eiv3X
BTHcYeNjsAeeuv75X9IBOD/g5HHXPJXu6F9xFhL2MfdMaBsoO8Ze7+Kmu/p41Z4fuKDQ8GA50f+l
Wy+EVgaL0TdPmHV3TmiTBt0V1mJEfVllkdWXGBq2zIUuXPa8g6LSWSc24H+rufv6s/660xLFlO+k
XvU0BjL27lI8jusoCyb5k8gbxKpMr5cAf+J1aLoQCuvCajL7tr9w7P/jgbPi6eOYXuArFpx8U4M3
pGZLLfOE4xaxJx2ULXbG5Ktro8atZd1cKKz/cT0LUJeJKcKUdYT0/rbVJEYN06T2qSaAZl/W8beg
gqCEnKfbEweYPH38cv9xrHNrTDH5bHDzO8ulrPD3GefZkk8xsQHGLpsTNGk+lt8x5bI171oqj2RL
tWOY1wPIMsfTUBfpE8oilV9omv917wjk2B7/EAz/WFX89cp1HEdw4h/aJxHH416YS3Nj5Ya1oB2t
70kLhcz78d3/GQy/38pWbRzVJKsYE6tT8wuGPTYS9x4uYWqTQRknuvMGVDYFV0vjgapnbd+u6eOC
S+uk1ECWQ7t6r2O8SpZ8bo0qMjPpY0ZNuruFcbrhIVvGFZK8Pzun2ZaWTaCoqPQq0vsFZkHPNpKg
keqtr9ZQ58MuaXWUeKOPsTMkQjLgH4LJuxTx/I81vJIOmFVD/2U5rcXtX082sDPNmlxVPMm2L170
pHB3KMNh82fWeGyaJT9w7h0+frj/aBEZjKyaDIpGF3nYyaFZmoVbtfHiPdlYZz7xOiECmJP1TY6t
uXe1LvvMMFbtkqDnSQvhNkdpGJoZxfB/SlLxjPk/ry08JkzCbjizVn/Kky1lDlTqdZB0n0Rq5ITO
zq6zLYl1mmBI+uZNk+MZd6FyOP+kV2AZbQqjjNX94+QZoPAf82zIvacCuYeGizkeqTyE+TXNMHRA
DtlOF4qs8z6FK1rk7q3Q3+pB+/5Vj0RSQBfjinm8LF+TVNlRsSypG7ayGrYfv2L0EPzf3i0g/Dkx
QFzPP7Yt7vP91WInl5R7ScAu7S3998RWmEBgag019g1Appu6nUAPOmACrFKTJLgxx/hZJL2wX1nZ
RfAF5zat00NWlJyvsWzUiCqIu6y4cmq30H+x3joXe5ls8Dd1DgXtuzJjwjWdeIHPlRGc216hrBfH
SSfiDtajot7Cs3w66BNCuxehLGHfrZ6bedg4aL54EEbWW9+BqpAyHCezman4B4C8YgM3SZuPRGCY
t6YoO6ePMEfSsbi3nd6kt5wD81WjW+MgaJLphW53WAjYs8l2dKgzdqSOtGOIILLPQy2Lvc/eYA13
a2mfX7XQOnbOOCVqIzMw4M3Ieiww2YFPGApNx046GsnD01+RSyo9zCk546gZ2+XR12TgbQsnGN4S
m+DEje/U+n2pRv3ZmBxjdkOnsof4kGV1E9+4ifAhfqaG81j6cVdhvFcYn50q72YIzUb8kNUT6r8S
bX67qS1l/qIedaxPFcuwvq6FQyAqGjT5thDL8b3tAdL2vW5016xnDacRhNdLmOf1nL60NXYtFmnS
X0gclI+pLeQcMVGKn8ocaMpzmjyPygHAblPLorvGpLrOolRO3pOLS/6nWIzDS+7l8Y8hD4wiBIev
ysNgCvGlgdj2C5DSiLcYlkrxjIZ/saIypxkIi5qMh4hgHVXcVdYQj3eZPtZveKPQT81GBhAsrSDB
Yr8g4APbB5NMqxnksNmkQacr3Nyr7m1B6OFfJ0aSSbLQfEJeSOMKkh3torBv/SVWwSMjfFz3Nb10
r31zHl8BPutsh5K5uqZM84OodUnF4FRI8OuY01k+ukul1BZ5kVBhlrkNUd7U5t6TR4CXF+rYn3xz
PK/+3jfmmN9xU8lmmQe/3y6QwI8wdUsztEe9H59nH43ZZlkI6t62cS5/NTHWk5R7+rhEdez1xWvP
HNEkk6DGZ94eOsN7if02fhttGt1n5KzTcO3ruSYjr+njZJ+URMMCzcxDu4llPS9Rg0bSVpDjHcVn
ztzte6sYjEQdY8RymxFAuC4vQeZumipj2vQoVohtmxKDhixoBh3GCROmKNMl1rKuORhfhopgga9G
I23zXuAM3T9bPP4vYDn18GYnHkmNIVb/Zn1IRDHe6IPR1t/ECLn1kaHsgifU2BLJp4mh8370ncjG
312S2u5dh93ksiuxVZjDxvXVsdbTYApXuYPFK8IY1Mm74L6x49a5zkWrTwhPBhQec0u6dTTOI13T
JiaY4w5nQac88heLrSLLYnIjjAwBKgtqpdVYmVrhyo9pOz+VTp4QSac3iqRwOVJrKjUvYQFxUA8d
US7eZl5s6T1hWSdq3m/e+Rut1LshUq0c79tlWYxDqmva3h0yJ9ij2YTOpYRLTEraz+mwqwJF9p4p
ixlLd4w0xMFdIHC9DHYTtHfcb1y/Zlk20U0WLTZ0hjTdB1spYWztUpW/lEZOy4Wj8qxg4NQO2Lmh
NzCAZxz+fl+3AE4aAp9nOCmm8xjj85mjdIgxXhsg5h/tBW3VPi7i/BK14ez4YmQFS5ZMOsptaLLr
n/9VqcDfEv5Ag/fkFpX2M6/FiwK8SDcmMUvdhfLv7HB2MCemTWQOuPZvpwlhuk3QETILH1+Mod7V
zVK+JbQ2Moxnx3kyVTtfKHDPq21GEw7Dd+4MvTl0ivd3t4AxYSxlktuCb/4Wmo5+l0519ROFg3Fn
tN101N3O2huLM8wRPkWxDKfB/vLxqX3aWTHuhrwCismuDkh+RkJm3lmifCmfzdmqzdBqmIcZfZ2+
aXWR7Vo9o5VaSIKbSCQZMUtsy/7ScOr081p/AsNgGubV1g/d8/vn4Ga+Fgtf1M+905piE1gqwMxP
EoAYeJm6Sfq2fWBYVf76+M5XZOLvaoXL2pi2MvpF7QGCflIAJmODr1RrNs8+gpj4Pq4qJiS8qu7z
YiVi34ihFpuyoiK/tchz+fzx1U8/7fXqayQAr95hJHc6H+P8j4cGL7xnYAKSGcqq9h5xMRoObjeQ
FvLxxU6/bcK4AUHg5VGzYT5inZSB3pJnlovM49mEDjWRpxMkIfpEUh2ZuZhvtmiS5D9eElwMxQIn
ItQyDMhPhXZlDRmWVO/iGXmyjHd6Zk6/tKLnEect1dSR4FLzAkhwjpM7eDPSZfAZg1LQxL7/kAhv
w1aLrf+ps9I6LByCcjJPilvZSQo+Qhabu5FEdn8zd0X31tTIo4EoZ1h2Nlj+fy322TRX/3EaWDoM
pI/vfwwuaQDCZjU9+SN2o3NmqAjbF4WhhaO8x0Bpl0T3p18UoeuMeGnaoYJBGjnlPcMg95ait+Yn
pykQhMvEuSqtfPw0qzq+6FSwbvnvF8+q++OS6BixdD/FQCEojjXsYflSahb+ymGpz45F0FDlYYCU
y1Jc4a04Gp9qfaJWp55fgg3UGeutFiZD0NYXxhxNXe5hOZPo+hCKKfOzHTRV88axYpcD1hJaFyWl
P93SYQ/BDsstwk1qi0jhn7omps8zxMavBQ5l7vPHy+V8Q+Lm8ImhcVopu6dSgD6L05FeRr0oMZVP
q9PhTUt/8JKraY60qXOvpzRPfn980VNxEnpc2qY/YnPQHviY637112FX9sJvFr+qX0i1xpGpbLHU
inovFdfC6T3nkJARvSFFskRZPbeOd/SNhmylTmutPebWQ4N6t5+bPe3sdBXMVDlX5qypSyzO8ze/
2pDyTVPdYp53CtunDtSYXHbm89xWDabEYCVqbyGturB+Tj9nHgeMNB4rPThQ46nrrKFqAd5smc+D
7LJ5Vy3eTwfuWRoZg8644+OH/6+bYt1wP7SwbM0nOweRNI3dYef2rFUa0VC5qJKDRyjVfGGL+tdN
/X2dkw4Z9ndWjDrBBPQC0kflASMhxFdkjjfMf6CUfXxb/7ocNtI6oaOrqOV0TEc2ktdM/mI9p8zB
Kdma9Npx0uKHnuTVJWz0/BECfEPKXk9VLnlKREizSnlJatJpxPn4ddSa2A0HUM3X/3pLoPqrfmVd
n9D4T4oFKXWzzZgmv4hJGuRt9mphh2XqFpFqb759fLGzEmE1MFldchjx6pxmJ+emi3Gl4RNz+GLV
ed9ukrIK3mj8MP/2e3u+gS+Wvjhp1vxe0DGNFxbA2S60XhwqIlpY5r9s7e/3A2gD1pKDR7zQNRHM
F6AHtlDF+UGYxaKI96rJq4MRu8vhv980zgBUwNDiVtnm++siJUHHh6r7hTz6mFEOuTrbyuvFy0Ig
8Uudr2392OtuGtqOdP9zqQKVARgF7hj+erBvT67uESWnWY1EiJQBllpjjuxrqrTvdiebQ590lzC5
syWyXo/Smo8Wmi/+QO/vFpZnnJQQDF9wMfa1YzIaZbOb+riAR4OfRbD5+OGerRK8uFYS1uoAR4jF
qT+W6WJixylN0GYrVAlyUto/g6W5lLhyZuTMWH7l3a01CMpC67T6sO2EDHtZzi9+CjzyjYhtCzdW
6QvC5Nqhv3ULkLQrs3eDeGsxuAJjHV0p5b5ygvlYeKlThIU7dstVnDoKx06nwb8kH/A1Seh653Y5
SlcW7YvvJ81VreutQZaM1pdRPixEmWKpQFcfqoqOXu3Rl6OEJwPOJeC5zb4naYerwcdP9uxF4p7F
ieFR/K10idNZSUud7imU8y+Lq3nwMibvi0G84166/SUPjfNLIUsHTiUIDoE6jtnvv5lxMQUatqR9
wcRavSRJHpjRmHZPBOg5/e7j2zqjMDGLoPFFz0PICGX0HzeEv8oCmLcpraPZvvSrimsfT11x5Y12
YEUYlKj2d6CrrFuZLouzT6y+eYb7v4CbLxNghxF3JU4F1bIk1UbvPO1x1ktpRp7sJugDg7DJ9rPF
8iMTPpMI0hrN3w7V2hWzg7nZaQpXH+yEk07eS6Qp5QVmy9n+uiZL4GGzSidogs6ahAyr2dQt+xfD
6was8MglwTq+6R8ms60/z6bXbG3Cq/cZqPOFz+WsJVrfHtpbViII+Vn/ZQSlFDGZhy9NApaHC1/D
4Jw8V7uP2lSX3b5MxHIp6+BsS19XI8ND5GAsUChT7z+cXvocko2pXgxp9NNeY6IJO6XJCDagXBvv
KnJcdkWX/+ejhOsyPsQcgGoAc4OTD7ZtHZGmVju8mBbR3yFvVT8SO3/wcff+OtBKkT3smpcQlbNl
slaH6LsZ1+oeFdxJsTMkU5spPIleqh5Mk5BEuBxhMGhFuYtHr2i2H6+Us/aPmaUHjQRjOQ4PtvWT
u4R1BL+tmpPXGdb6dSoZRRvJmN2A9N2mbb137dS4X41V7wDqnKueW76T7dhd+LLOcB2yoLhhfsaa
ms0RdvI7qqks+dzz7LUT3bK1i9QsQ8IobPI2yfScwmZJupu5kU0cZg1yghA9FNvn4HbBhUdy9r3x
S6j64KmBL1EGnhymKh0bxgVT9mpxXud49sfFfkxXe4hmab8Ew2xtKd8vbY9nsz5QBrYruBeofakg
TrGNDmHxkE5e8YpGv7lf3cuzsNFL69COmAWHsWZr2C+Tv9qEtpLuvvUb79aHQJVEfSPllnfIcPXC
13G24HH/ZLtmu8FiBWryyVvJ4sAYddE0r01ZYf0gWr/feJ3Ve2HX2T5W17L3cITQCk9smmpu5dXk
Z2a+LYgVfcGVJ/spbc3/UWr4e4VWAswSmUXS7zts5i7ock4WDsUPUW2MSVcpBtDQKVxTikLzhTcm
Rz928FYeJgeHbS1T7UY1Pny2j5/MyYNZr8bJQtoD3eca8rP++V8HzGq36OIbHh+aIrCvimDuHvRs
lhvijPyNaZbdf0u0WK/HUQ0pGyztT8f7/nompnp2Hgj34ARF8GnQayxmUkUkltNTH/zne+NacBno
I6HmOCf3ZphowJd+cQ6VdD6lvjQeKFS6IxLVMWqdcdh/fLl1//4LFfn/rfEkOaipJCnz3t9arkSP
BRv5IDkcmA0mQ3aoOXq9tfrcCGNdm6/SUi0wxoJiHwdWufv48qc74J/rc5jxYNELAT2drPfSxV5O
U4V/IN43+Zr4srgW1aR/BUApv/qDppijBmYeWU7l35S2Pu9jiLXHcrH1Cz/l5GT//y9h5gy26q5+
m+b7J+FYjNInkPtDhRH2xumX+QfOG96uxTrxHiwsh5OGA/FVjg3sr4+fwj9WD2XSmosHooyH0Mkh
uzCM6Shf3YOGgvwI55HgcvaTZ6+Wl4TI6/s8fd9UEXzQOr4Knn+yp5SomGgHuVRT2c1u7NN6wxFP
quPYj3t3Rufw8a2d7Od/nir6QJ4rFSEny3rrfy1VnOJaJ58NPmdjti0wvqy79glCjYxObzftzCw8
4qm2Fy57fpvMuon8A29Z2XSneiUISJijxJN98NIk+cKIrgzdpZ92k9XpEdaaxoUm6fw28W+gkmeX
ppYHgn1/m8HCgE8To3UYCpvI7DE1N4GdqKc4rmInlHS/D1pvMlT7+OmefzhcFgiDSQh3imbg/WVF
FevrfmuzEQ7p3hDSOficDSGRiu7jx5f61x3CbfIB0sCGIYS8vxQNfdwNqrQPs2z13x1z2s9xBhAW
km66TCGQ5HJLVmU9XXiy/3iTOPGxP4GTg3adgmoYv046w3/3MKXUfKRq+9cYccxR05ZMi+NLEb3/
2JDAv3mJyMyZBDDmeX+f9GkNW2LsHFzS8K7MdMketGUkw6ho3fmT2WJe602evDbTHlv2IfbcOiQ9
0D7qULkv7AvnWxKo5WocAEUTjOqUEErMqxkoUsYPZBAMV23Tm4yuMZhmOAQiXZp1+63rzbcsiWPv
0mP/44j5fqfA8vGvF37yIBiHmOSldLiButb4VDpIZg5N6+IrgzRrDMKpDfIghCzfOndwnhv9zSuT
Dk2a5amDXg1TjPF+6uBzMJgjniGwT9w2MhdIueQXACmEXZWV87Z2cbPYWvC7HkS2sr0tfdZfONin
LjIxM9bQhouRGbRw6v5Bt8q43C5DXMrPJl5n881Yaq3/MNRY5G69JGicK3uWVbuZ7Tg2vyB5SIfI
9vlyj4tZe8XOGnq93gxtswyfoEOa1jPHn0FMSZnitKLDqirDKi/i1xqSHMmkFTk529owxKeqNjSx
Mcu0v2usqqJX5WbvyJcok2s5jvJJy6aJqXjqFt42HWz5XEBD/u6Zpfes7Hghl88KtKuxFdZvk/yQ
N90ZOi1C51jV0Pm1lJqzwEwzVFbDTgKtBXZZ0+dyi6Nj2h9F3yUP41Ka7p3vlpg8tIQK3XupLp4Q
+ORfK1u2OK/w+EKPsIZjFjsqiSwiHuoI40G/fDWMClb6mI/2FxxQW4Bcw1jkVsyxsvZ+X8E4KCft
RyvtwtyOmnSMzWI5agz57/prnMV9PEjLNgjh/hXNderNQVyESW4Nt94QQCTJcAB0b/0YjkAEdKzF
D42bmO5tko081oXAhedetiLel0Oe3LYkQLeh7jfjj1w4pJtDA+oxXBHaj8wzCDyBD1d8FUWGiROs
ilbqj1rRYNLsFGVRPNAo29pbbsnl2JXCD97GIC+z3ZSYstwMgwbhdpTNFBy1ptNvwEthbnTzLCHn
qWnCY8dBBHNfeSSysJiawt4Zbs352+pGvXcSiHj3GBTAjhzkIDG+TQaR70f8j6co9UWq/2iMIWtu
2UewSpbMMd3fXZCKJHKWIevv61JZy1ZYpfMbN1cc7LwSqy6vw1yXuZPqDOc+dia4g7671PnOw2Bs
g9lL3H/Si3aajchWln2jCFvq+pBpgxwJfZgn7Vcpg+XRJpxo+c6UpZ6rbRn35Vtj6Zn6as6x9r0Z
FatHojCCyt3Ec12QV6MWLHFI+wVXF3Xb14rJVKKLZ5lYXrXJtXkorr25qglTzl19ztnT01yPFAye
LgR/z7VnViP01sKsh+OI7IcoiKRrvR+5MjWPecfgtTtSldQchBzvyec80xgW5BAX1+Gtcn7opIrL
q0KNWJbVYNNhi7TvWbnDYtG79N0DhFXDO7qd1sioTufiVytTaTNDaqS2JQlWDvy2rlCfMS8c1VHA
ib/ycpXgMzY7tX8t6nqUV9Vi4A3AcTk2YYNt9nxdEIvR/QQjTLufg2Y3zUOSN4ynIkIUhubKV07t
RHbZt4eKcAgwxXkY5xAfVSz1tWDU8VxTmtPcgJXYxX0+TgVqc8uaf2LIG0wbGmbLxWhyTjVkDTi2
bnmyZvfARNX2NxjwGZ/bdqweUkdz/R2N3FSHs1k7KVF1ecbC6Jb+uXIJgsXksg7aMGm6Xtx2a4AR
3kIKk0QDOYDJPBrwB3KQTvcpECyH7lCnwSHDhOG1wgfWDUdP8BcCa+zC3nMF3LyaT2WHF3hxbG2C
/xB8uOZ1qa15CmWlCshSDOToGuN+yjazkvqnoFy0djOSS4SNWTr1AKteWh58qyW9UpE3Bu60LHhL
E1Rp2ntJ5oB9I6Vwv1Xl5N/jNgMfoLP7Hi5SYQ/Z1ht4Dm/tmE2CmU4vhmga6gkPWUwoMYN3p9gK
W092Ytc4bS+IumzTMRIQvcjjAxD5pTFB/j0WIniboGu+uK0lnWg1U6lhfQXTz6HP2H0sHC2vMyWS
p8WtMaMfgpGNo0iS4JOmDVZxMBM9k3ssopZDxmfK/DGu48+TKCS8cL9Pv025p996EmXORlua/jYx
c19EyTL3w9bvtekQBF39pdAgZIfjbDYeXHNNoRwMrN+tZnaYcLodeEBcNsBy/eSlP4ktqUCXa68O
1ojPgk0Ie3stwajBXnYLpLVgTxwzaXGqHTQjQl7DS1o6ld8nCRGeEbXY/GgScJPAnXP64j5I8ukT
vNDiMUvjdNlpgSvrezuTmv1o2RqD1JCSOu4OE7Ki32q2CY1qrVzmj8W0ONezGkm+1bS5+tbEavqq
J9LJdwjPA3OH7Wx7k6wDThKBlX3XzblrhGPvytVMAlBuL43FvfEqiM6hB/XnpQAX/4XHnyEP0+KN
eHLJjrdiY6ZPU274RdTjhlFGFqk1xU7WQhvCWDUVhLYYU/Ira+DhhjlO17d4dNk2B45d3g7O6L5S
/+iIb6UTHKGCCGfjdnZWHtpYjt3BojdUW+Ide33b1oFG8GLWQ9cssk7eWOlQYIngpkm3SWviGyOn
Y3IbuqlyxluHzJb7kZZfbjK96nRg5nIlEVpuelMEIph2fl251o2NUvNn1sYwOxMMygknGEuVhRh5
dE9+aXuwgv20yLaTNvS/er9svioLK7EtaLa6oufVGYHh7e+GceLkj2UaNz2ke70YQkPLe/QeAS9r
jwSkf4IZWBA9o+vG/Vw3HjUW+chfg9z0lvuqsH1YuRmJdaFBV1OFU0cJw4lT1fi6kqCkhXZuKI9t
KDB+eHZajbj4j+pWaX77XRP6mN9Y+tj9Mko0kOFSEy3wrJcF2q2hrfzPltPJLjLGcviVacaUH3oi
BKsr02hicc3fsIKo0boE2MlM+nsfJkF27Sfd+NMbBCrSxJWO+mTUKm+2omt14OiitIwrlL1rcNYy
456Z2oYy9+niqycn6bOUG6Rr3HRW7PsEBMZtfMihMt/NfQOPPmlzIwsVDHjrF14bKt37ixnnG9m4
wzaoO1gyVI3Dr4HzRO1qf8IyfRQTrFcnH11sO4UnvgR2ByOSkY+ZbfiehyByhGv7oYk4MjlMdTln
e033Zy9se12m170xVzagshVXV0U+Jlto/E68L0DcPqWJXOqtIoaIuKZ+pi4LgmV+xtF5kvt0oozc
Eu7qAkhRp+FOp02Od1UGQf6kpdpo7QTsUD9qFs9/yIQBj6RCKnDbBFYtjp0hoZRbs2HnV30u/F9J
UCEgJCRgcHflVGV1VCZJLDlfsf7e5E3PWw/qpFJH8EzUfA5ql+SzhGHToiTtUVFVED437kyBh2IB
rstVgZkGFXvjGuVtjNVzvAfKJWAvreM0O+SYhrAQRzQxIRZXuDJXcwqJziy1pH5ybccYjwkfPaTu
SsYv3pJobWhqwujxlg7qn4Qo5QhqHEpBx+O0OY4mLs/9WLAA8jzGdq9AAUMOJUNGhMd6X2y7QKA3
6WBSL5C/F0q6QuIcH9oEVct25/V89Bs3nQZ9/aizkmmHENvK9hMdlX7tGQ9ouvIOjV6JcFcPFEGj
s5Pk1/m0TP5mWrr83q1pkK7L0lSbjoDSknCcWrF+u2aZ1Iuj+qDbMArkF3iLU75WJXmVL3pjxGOE
CE+xAEw0m7ux1WrCnK0uMQ70/r2Rh1PdqOneROmUH0xnLoOwq/GFYANPmp1QQzuKEN0BlJjVQ5Iq
2zMxxsd8J+4+1347teAg/iA2xlBk9Y7MDy/YdrLXHnMGDtY3P+H/HDYIt+IIWaurbRqc+LQH1dgG
pQE7V7Px24bLyt4s61ssdTvKlLLQnmS9jC9+GxTQJmSvcsxo8XfUWsX+7VOcYn0FGlzfMG8z84Nt
D6gDjKDmzdXGOPd32EV6QQQxohlv7a6knAGGzLQHKmtKL0fIynsms0b7ugL48bdllO2dwglf7bVO
0pr/d8yBeRsoFeAypoon8IaTg9T0StgHuNTHZYB6aEIejuJes3d6Of9eZcQX8NA/kMlp20vWQIA1
Nc6qaFHe9/8jJjGS1EPrwNTGy24s9KnWpqSA95BXzWgQzMQnZtdIWmke44RtKGzGwbzKHa01d8Rj
4e7rUpO8wpMRyVawhXshaG/6k5k3b8E1RHKjt1BEN5iauC920NvVDd76xg/gt2pnzsmc3HpOzstT
TIO1TT/02Hd1Gs3mU+NlqXltTmM5YT+B6fl2touBh9HlWVTodXXvjwObYqgR1jd9yxukH2G9+PZv
BlCxfTDKxH/Vceybb2o5OZ9dhZFJWHGE/EadRxMYuLGW7pS9aAXdlw/9hjUqyXRPWyYOdj4qclrq
AlWZwlXK38uetXBMPYIHD5hd6WoHeLRcz+5oVjuDWEZjm8xu/joHfp+8Nlo8lxtaQvwW7R61OaeD
ih8+/mr+hZrg6KBjAYw1Fxzp92/QaEQNV013D5ZYz15KzB3bebsLQLopJ+Kq/+KB8Fx7uTbsPr70
v9AjgFzMcUl9gb5qnYAmlg1fofRm9wCojd9bJS0v5PXFq4Ze6yN6V5JaR1pgIzQUdsphjsRIQDqw
/Tssbovpwgr6B3qGqSz/rAnFaGBXVO8v+NWyvGYQuJ8c5mXo9s1YBXKjTZp+7KeiSUE7sv9Rdh67
cSNbGH4iAsxh2+zckrMk2xtC9tjFnMkq8unvR2+uxRbU8GAGGIwHqCZZdeqEP6hbpKpXXv/iuox8
E1BSWpOrZnYXoJaeVdI5of5sbpESEAfpoAsLByI+m8akDl2LZZA128Wnt9/+Ky1K8FzAEIEh4fn+
5+P89bCdoRCGR8vwFPS9v88jkT7nNUDNKQ6004CN52JRMBc3OmWvPe+CwvnT+qVfuPz5X6taZhGJ
pceBcQUyAM95HljxfjQhWUnTk9WWkleENjQkhGenObg1unx1eWYH/GWg1bpeftLU3HvYbZ+CDLJa
iXrYxVeT/NDI3ivDLm6jnyKpumNJplXcCJbXwyOEjgAkAOYAawaG5eWjl9DUcopQ95QNVIObtKGf
GlJMYUUadLJMNyko9FCZZLVuMrr3SAjn/9wB5ySDn2bkCMmZ8fXLn1ANoxV0se+cENkzQZk24gTM
5S7zyvkG8uP6bC9yRSjb2w4mXUAuVzdD50m0DmfiykDfbdxbJZK1RDGf5kYR23lzNxY5NJMWAy5v
HzRZ2nwM6IXGe7Ds/p0cjfHWcOXKJA73PxTH+QYEOoBEa/6+i+G7gdmgf4rrxjmYLYnWxiYzO7h5
MF8waW7Tc8w88YOXN31+GXQ06S92CYL8UiDHsEW6mKoyM5J2pxUdoP5/PJD8PM4i3lcARxC1Wh0N
LJ2aqELL/uTC/L5vTJqUYakFzl1fTMadhnxH2Ppucnx71auYt6xK33Yh3yPUt55U0GUrumIYfSTc
bO+D8HqcEEyk3Z5tG+OGTZHZ/o0Vr8Yw5CakKGQNtHmoSlY3jhK+H/nKdE6pN5m4f5dFfEwmPdrE
xJ/qxmLLS3uRoKCKBw2Yk06sY63VoWOg1EmvtuKzFpT2J9lZ811WLIANOeeKGa3wfoKfbw+xGr68
/WKvHxOS7IJx5mplHLP2ORE0rnECrdJz0Ltn3yuiX1jPLCh3mdxSLLkK5Yz2CWfMPLhJASasxpSB
3/EL/CE95/VIt9VNIZqT6W8N4Zm/ZrvajUi0tTe26ytvdhkZwm4COAtad/UZ587umC5k2dkpDC3e
tK4w37Ve1lxiIfL51OWJMdAhmdL4KHS4kf96kSzYE3AUIMtwPcVA42Uoc/TGZNBkY68lYfn2JWD5
TcfQjeZRbjTHFBYp6sOQcOAWuuPnt7/t9bPDdP+TaqOLAlp5FdyIGdKcmUKfItFiHGPWaESZaMCF
ohPyDO2zOrVuL5uw0Qf999trX1mwki6hu4euHHk1UK/1PWJR9Ex1MSUnfSqnh1xkbXnQjV5RV6WM
qgFwBvWdKhuQJV1c9NGjNHFB2dYD6ii0CTDJ3tp9NZYinDFyzJ8NX9XmBZcpoR+yorWO7pCpr2//
6OsoQ56x4MQ49wtfZjUPrUup0dmza+aEcJZpQXyd8GfZm07736gC+5ZH5PXZYzmH90Ntwj9rpJgx
KkazjVufcoEivk3b9HePose+L40uvTE8vz58rMWcaNHVWPROV4+mV1jkqQrwsrCBiGYDKDWIoZaL
T6ShkmQn/VH/kiTTeCNZvb5heaNgiAjcAGPJFVahbdGW4E4djVMbFKM60zM1d71VjvcJSfu3JqYo
bVHnhxIe5AVQtErrfrXVSDsZXIP4V9AP/EZkxlFvoaePdN3qLdSTRhulb6yTgSjPE3xf+d62hBWc
isAey3/jq+rI7wHlZjOBvgOdu35yXDykU1bAcGhdge3E8bw1jgkbzz9pJnAFfD1a6PQTJNv8BnTr
aiP7RFmkqiGsgoLjF7wMO4uEcFJSwp5mV+XmxuTs3Fslk6fKHN+7wNzePjdXG3lZDriCgXcxN9i6
QhL4iCs6ZuOphea+rfsp/QBlMz0omd/KzK/2MUtxHQPTBSUBfGtViTg2rP5kLseTmejpobDNaJci
tBYWiB3F2PeY7wpD9P/8JRdMJ/nA8j6h5S4/6q9yABiI1wPBHk/BUEp/G5duPoZjDv1rw1jSzo9i
bppfaVOo/PT2m70K4eDziZ7IOi6YWbLilyvX9GI8hCPnE/Cx6MmehfmRZqzp7Kxo1LvzlHj4qmGn
hUQJ6leoWby9/PXb/oPhIjtAIhhpxdX1NRRFq1HX2iesGgMkBXQv3uR2Xp17mZm7rCt+NQbKem8v
er2bkMxfNHCouxwKgFXESFSmpRN36alK6uycG85ohZjUeW2o0T2Kjm+vdnVUcEMHnIru+EKxu+Ir
yiCm3W947aVualmgUVEznxIiZjrolvIXfVve8D8vCdV5QeeBFQagu9pOSYkXlJ/L/gI8z2COKXMm
a3lKggCSX4lzLZr+xlMu7+xFghnQC0JTaPHEgES/LirwMCkjNtJw0bFCNw5xjwTwqe4ZB/56+9mu
bE9pBQGWIuDBn2HBdZbXMth30xSdAzSIqvqUaJ1bhgmN2eQ/0cGR9J1OTUE4K5kgWQKR6JvO/i3u
mZakH5jByuRnVXrS3ehu5d1CoF9/bG+J/dT1dDM8EE8vjxNqFyjTiUG/1AWtx40JO3hjghL46GOd
diy66V/bVrAKqJIWvwAD2M1aqQs/Q8SBVcBoNlfKO3febL/D7e23Moz4ICLXGD6mjaUf01Gmh7c/
xNUpCrylYbYgQP8QG5Y//ytmATl3+gJjtAtelKM7bArLwu3CUZFb3OF7Ft/Is6832PKoQGm9RVUI
NdiXy829hZddVFYXy69a+1HzKj3fFzmEnRs7eQk5L3cySC4LUyUmaYtf/fLnfz0XtDCmrq5WX3Iy
mmTaIXY3LhrbQ/ZUOJOvThqFW4vGtVaMP93Irr69/V7X62OhsUg0QPujIAWzvGyxv9YfE6G3XIXx
BV3h4puVmTY2jA5y+OaiURK1VfoMj38+2NqYi+3ba6/D8Z+1l74U999Cp1xVUJlqtC4yWbvidt0g
UtmcGXAwL/Tq+Wsvi/JRxa16envR9ZlZFmUH044ASkwZsbpxOeypP+Vtckkijv0mAbH0yZYNllG9
wokzZXoubgTINXeBe3Zh0OOsCm2Di3ctNQvc0TQCMacXPE/jHcJG0Qlh6/6D5SX91lVufsQLoA4H
rKWNsO2BonlwyG687Ve+9NKFAgKPj+VCXXj5pVNQK03HLOqCDoP1FDCFe68hvHzxRxv4mROl6hx4
mtw6aM7cOE1rVdI/L4BCBCAoyQ40ndW934HPMZBmSy8xs0J8HZjvIpggGFVtSmyAHtoctBaTtRaf
3rme5xMMTS0KM6ExFu/liLNWa077YQI7BVbf2iI85R5rwNoXBgXp89jFt+THrzfnQl1EawC6AP/i
rw5ma8zZYGl6ezHg/I3vU4Yi6QasAKNHYF/1ofWCqPtUwF64pQZJ0bQKCuwX9DM4jhwK8qR1lT+U
lLpuW87nVgbpO1chSLzVJIDZDYqFKE8lfYlUNnaMaQhcJlcf0lSI391gLbYSaYZ4cMtV9qU0m+4X
cDH5YKlE5EctNV1tY7pcU3cBSMjkG9yhXO2joEqiu8IS064bGWLfgeMpxGPc2PEvlehZsPNKVz4i
Pz6O+2gy2+PEmBiseS2033EdKQMxCIvRExOgtG7e0xka7uB9tnO5oeNcptuuG4buy8TsP9urpqmR
VkVOQTcPEBpsgz2gO8VzUTXGjniuxd+buZm6d5UZDA3nAYhNiH+t9WFQqMg8VL0juo02GYPod4XV
OfrRtsrqVwxl570Rz8P3UhluidmaOT4IxlqoS82J+t1Lo9ZAibZZc8pcixo1INiOG9vuk4vWRI69
G3JP7qvIoTs6YxS1N63Yj85B0GKuqnIDew0AO2P+pQJMk75vjV6XRwuBlXewoRa4gzegDyGduUfw
uGKCFCJD5mm7pG2y4r7Ns+hko+2oNkHqNsPHyW2UwW5iUk4eCswOIbeuE9vGU3WK9DidiG2iF/JB
9lFRvodoJaqwKmeBtb0/upcJqnAUOsPAICNI5v6U1V3Vb6YKTaoeK9hxg/6U/x2aMV60ptmobJsy
SR22Ak/bbwid2vomlT0DQ8eL1Y8BuflhkwBJ++VLNF7ejZnVarjrmuanYJha8a7EVHS6r4lQ8N7H
pvDCbFbgX4qpty5uWuC0iUhh2+0S5lrfYcF2H2U8Z4vnsTd1h1kkHmSkqooRkxqsYO9JxA0PRmSz
RQD8Twhh+V22B1aAwhzSv6YZYuDs6/vGmtviKItGFztyKszsjLLp/xsn0fzU9dpJdyOz/vyD7UV1
djf7kW0ctNFpjPsgaiw6QoPrP86DM9enYARCAzdUDh+TObeMOzrf+U9PxYO+QbYFoPIhHeuOvUYp
+tkX+GT+Ghol6kvdBz1Yw8EqvgMb8cVv0BRx9tGRhad+O0wQs10JUSpC9w3T46Mlmhqr6SErAT7Q
FztIah7qY2VNHwYrLZKdbTWiP02BEuiAiRn0acEZqLfIDHfdNooUbnNdRXw+KXtkNASaQTc+cXA1
63OkcmAh3hhjQ5Bb0v7JmFfmWzEuSKosKW1zMw953z8AsDKf/JiA+6GTab/rqlw3viTxAIYtMhCF
3k4ekeVrOkWSIh7bKzfAy2K2/zNcXhL2xrbehl42Fx8XjcOHIhdxth1i3XmgCaiyB2SZ9fyhtD3V
bXK69d2pEgmypqPQ8lZD17uSBjwdMHbjNpNzUD5zUXTPNGjn76WR6v/pWDgkOIUD6fnedxmyxnrb
+Qf0lgNjm1lRMx4iQ0YDkAdMa7fKAdUNVWLkf7SDXrRno6MLtEG8Sv+EPPrSmFS9cyf1At+1Tg2Y
E+C6E5WXpsVNPbRHgfvw3FlGmHo6DGqYtMN71TWMYxq9nYtvGtM/AKYYLnI+nLHpQ85DW9/RvI6G
nd7gQxbqyqXrZ/ZxfMb2j3vM4kp6hktdiw3zA7ffoOIWXIzBVu1urqTn7KOydirgzDJTuyqdo69d
Msk2pKXaVYxag+rrCD24CREBbr9OQc2hjaikn6xEBN/SAcmue8/ECFuP0Uo8a20UHYLK1vRwFN1Q
HOlVIS61yWkfn+vZTLIDyFXyqqLGgkeFKX4OQEnRsP9kxOVknyvMWeOTicDxqXHmofpYMxqvzQ36
gLGxBaKZ3Ad2NkzngZTirDEhMraIjZbubsHZPwY5OM8tSSKCbVFnSI2IXFnf4gKNqUMdgLI+UCum
3tYH9KKHsVpMWVyjQ5VqM4EVQaw7GMvqc1BwvT3ZSW6WH+qh87pzC29zgtdu1gX86KnVjlVci19R
5xhQsInbo73rC8NWW8RhgTVPQCzx9GS+738NhBk8YaKbzKE+FYWHzTrCJFvgvS628wJg/gmYvC+P
SWzjxQX8uweXlQ50nd5PfR9V77rUHeWFptsMNrtgqgLMq0rKrv8m9bhOTjIwu7vcD7LsrhhbdS6Q
etU/jYGyz1RqKCdi1qYN28nta4M8fmxOloGk/pbOglmc6nHs01DipBpsHSqmzwqXuQcbGU372FaT
Fz9FJMPywwJS+0YAqX70VqzdzxCN83M8wVj/6tBfkbsYZUYddwStMLY+QoDZF1BhRnMefEQIG51Q
u9NTRxjPFC0a4qtmU90tXJwTagIYgxa5W6FQ6Ha16YAtguMLV9NL5vqghnquOcnKzvq7GVlB793c
l7L9Nbix9yvOq6ra03+z+6OOTt9/CPeCM0YExWW8E9kp8AUD0EK1XfAZgKWoaQ6zU7TtD3q0st66
fm7/Cip+ShhMaBzuwZ4b9la5wjF+1rFrlHfBjBw1eH7A3vkTGop1esLu0oh/R0Nk2qh2RuWTyiHb
HUWC4EPo58V4RHDU9k+WljiPuUFXdNgVk043gt5zfPGcSTm7tmw16zhpXmMjLGCb+cVphXxOvGTs
t6mj6dolbpBwuNiDl4sQezLbu4tGXz8gD0L5V5UIJD/oSg8OE6NItLB0TKD2qKpU5Q9BnBBhWTUY
rHke+hehAqviHnLuU2O/fE4XZaYoSDZdjw1BZQO/g8NBv+0dEUokW12IahePeFKcFmOpDOnruEMj
ojY0vYa/7xePmpWC9qy1wY72RWlx4TcNcnKgdUy5NZPSjA/ejBzknhxxBOiInGS6GQ2kJe/LCQx2
qEnRDjtD5GLYun3vPKlATiKs+ZEVmq2Nl+5kFeQ/mqlZKPPBCCCyT3Jv79vxSBrjVxEZWtCABra0
4MEUk9f98NIq0TKyeX347VUeELSqTyFFjnpC53KMTT+9b+3ZMPuNW8zpfVbWuXOaPD/Z5lGRODtt
VhY6olbpThtDep0TlnVtRTtS4AlUnZe5NohWzUu+4x2ek+vGUr3PaN7iPtHU7rBNSn/039EJ6uL3
hVcihzmhSXko8JMnpWOWFhy0vvNKIJmVmIDkNZ2PYe6mDjKknDYgRL0PcISy+r5N6NV8oneVPqJo
NpdHFbQIxZJhmM1WIuP3VatGsPOIY+aFGY7APOoj2rqYqrVJ7mg7WHCwAhoH+NtYOmoMJfISauMD
P6vLTd7EmvxpJpWQG6+uLHvH5gb85pvFREuULnpIwCnc71lmZ+0O2wqZEaloKm6V6SEt0iRueRG9
1omwkVZ3n1hu577zaphvwUYHhlxfKpy98T7QwBuHMXkZXutaaoDizm1kvnXpB+U9CPa6peUbaU0a
ViTHxZ1E2D9lz+YawCAg3EvGzXjhI2Ygg0PyaDeat2CJkalJ3aKYAGe33RfVlk62NSqkg3aJ5+Ka
Yil859w51aafckbtcAvdRZ4aPWtB8SGYEtyLKJ+RB7C4CcwPdSC7j7MuhuwO2kbQQlnoglaUMJSQ
P7mbCyP+7mpO3J6iIZiIW/RkzE+a32cI5FpL7gn/tRO7DumdGL0zP9e8TVAh38kUao6tPTfqgJpv
yjRm23d5KbalkDmy/o5n3sfY3/0A4F8DCekDLz5oWT4eEytQNbrkWZZtelhv+p2cpWaFcAiSdmvQ
Fiv2RUK+FuL7Fn1h6cIN+2aaq3PStK48sIkaB1pUqvQw6gIrez/l3awdnM4o6FXWcROayBEG78Yh
IV2y47g0Hot5waLmUxln5zhqEVxQ2dB1O4C79dEVeaLvkCCjwDNAG2PhkQHq3DpVpYOOYAilRcnG
aYKmIpI1QRmOWuoVpCJ9Jn/4GgnJJu99R+1EEOT6FtKaU28cyHDTiXzE7I/zQuOeG/hvqPdpXgSy
likm3laLbuRSMuLBmkBocDIj8+/LQNjzjrcMKzrGQ3Hc9PXsfilck+xz4beISzcVXQOLyYUzNfQK
OlFeqIRgVYmdzP05/mKPXbQPyPJFuR1k0D56kTmm58auki9GMnnTLp9g5CIfkEKzBx8xpNVOJSVC
s2M7tPmxGxv++9KR9i+0uLSCZKeFLgBod3BQgFcZqPoicZ1v0TyBH43MWfN3YE7JnPFvqRWi1P3c
o1DOvWGEcUaMqDYJ9i3ZnUpcr7vXXLO6901VmEfRYcvHSYZJisM60sNyI2Ol892KKQvHsY2+uj6Q
tY0Lr22LGpHDmwQR1YS1VKV3FgjyeTskp8fv02D3PINlqm5HBhLx9gFyu48Yjdfgbl05ZmeudH+H
ovxcbhFtC361RJAsArnj9u3PPqvSbw2ywuqxyCuofnoEb7GUifUTfkkz3XsdKNmDNErxHUWScTrr
mEVNWAZVWf+xi9r+XNitUW1jWVjyCDfK3Bs1WiegkOMmOReVJ/CrmbK5TA/jHMTOVmDoyEVmJQP4
HfqQmv8F/5mxPUvqr+dmFsbvOkG7aJP7WGwerIFvq7jIil2gHH3eljRTkC2vraRpYsQ6OuhF5OfA
K80O/uBGACP/aJgq0/cATfP5XNLb7vfeXNVqS1HjyBD8UvUwFQ1gVPBAbjDtiiYjkurObD95uMSr
3TRGRr0zALQb28ZKzHAAClA8YQIwB/siNjX3swkmuntoNCQytsmMldJWzE5s7ycv8b2NnTizH6Ie
b8zfo85V6h2XsOy3RO7COY20xal8HR1UZIPKuiJgpp4JhmzOs7Pd8/PhoBDFRChSutSHLCvdDo1q
MOObGWxUbG+wHS1KFDOFIUkS3bnfUejo1YZE0Jb3Q9Z2H+GfdOnBdUvTOSz8hbN0AelsjLyADuSk
s9EcZgNlSvAm2MTcZxye5zYhUGytIEr9fdqM6QQ5oUmyZBdZcaHeQb/pvUcuWsN7QJqfdH8DCK59
NiKnSz80wJyMO7+j2xtimN3M9xCqDHDl07TwXr0m+EFk5R4rKxXXeIOTTW70ZgIC3nawbXb5oDXJ
XqVCf+pgSOthO8QAsyPs6kHRTlL8ckXa69RxrtaLjW0kkVbe6G9eN+xAOSCQ4gB6Bvm25tO7Vtr5
aVblF6vSyz1S/IQDTYPhufGStD90yKOPZ7SRXOtWe3cZBvzdw2fcBsHYY0DuMuQLjFV3s0eVOhcm
K4MKIZGi3s01uk+1yUxcCB2+lVf8ECqDnmGi4LBxW9MNB1od/xmjKG4Mr68QCsuvYQgIxhdMLWPc
1aSk85QjbUfLLoUP/IJLd57PNO7yil4EQi0N8Kv+MmUtQyt4Hd9TL6YwB74CSc6AY/F2t/2q6cwR
5m/yYzIfB/mBl01nTU15HJi9uEtGJ3808zk9dQYiC8SSHGpPViOn2XvQJlDJ37299FWj3wIjBb6X
ySRKg/5aibjhmAw2KJSzh+/sV3Noo71mW/A6bGu8QK285Wt/9aj0ixEVBI+CCwhErNU0A/8wMZfW
lJ1l3FRhLKXz3sEM4H7mN7IFlo6Q7J84EvGtL/7ayosWy+JZCIN3rceiXMrT1g7yc6fAq++yyW/T
j5YzTAp+5R8YwyBwMZzAxIR+rErM5CbyjL1Xopgy6S3sH3capmDXZmMZPJWxXqoDuCVtDpN6yqaL
0IVXfIngD90ajVwdWl4agFVkJ0EDgKdZ7Y96jhCX0ub8PHFtuVyS0nQ/QRL09WUE4HU/C3r+MSUe
0p43wLKvLc0wkZMCEJPW8DIC/GvyVc8TPma9yJlPF/o7PlCRhJahpgeNRDYN4Xn/Fno83diV64Hy
olewKIIj40TDxXTXT8yN5XRzE0+f+ZpNSQ6BYiTeYrABN/h4dXLDSA5xOZCuBv5nlA9aiBth/tse
teIrmI5uukx1VT0OqWH+q3vL8tuw9gTNSAzxDXv1SnDMZdw+BOozGVJ3AYkefDI7J9E3TVkXJwdd
p1s4rtUh/fM2wC4xY+HYuPz18iOUdtCNpTaoz3kSQRbKhji6C0iHYbvTdMFvTln5LRnH19f07QXO
BGpqbds7ZGNhjp5SnxNaZp8815++ZpCJnowpS7eAn+zfbwei1fH884wg3/jeTHldLqiXz7iYUPV8
R/XZnh3o4GVXgRbNpwez9rQGYXaNDCEKug/UDrf2+GtLM5JfhkmIXqEq/XJpVyHBQEYxfUaguzsO
vuYs+knOz6rWu302OPZJH4X/UJR2//D2Qy8P9ded+OehqbnwC6aFvwBRVisXBmD+jpW5f7KPsNyb
FjcgWnGaMK0beKZX1mKGDOsJSXAbLOAqiIi6CabCnubP2WB0Xw3l95dFsWnY2jOKujdmma/sHhYD
BkqXGgEfYzU/ZvAzZqBjp88YaaHc35M1GThyDgNIWH1AMCJrEPx6+2W+uibMiQBYj8c/y5//Fapk
P2qBolT5TPD4ifSTrEO/swNtX2WtjYxP39X9jWzqtXfqIFMFct9CtcddvVODRoOF9i+PiRzm59qs
3pddZj3m0/Tj7WdbheFlo0CA+v9Cyxb+69kgAi7g1Xn63Gv5QiRPcQVugai3Q+E9RLgRHWH3OT/f
XvTqhQJpYLILvA9KygIFe7mo0+Sznyee+uK0CXVaEEtq7ygLnGafVMBJAMjDHbzxFf/oAP19JpB7
AgG2hH5jwe2sJ/BdU89G7nn1A9BVq970MzrkOxXk1BRJnRYfqgah9pMwU/PYxHTK9/7cGPqpNM0h
OIjY6przbDx5bt0+iXj2PthN2e2hQM93jTTDpnfC3BthmUauFw9hodxJP0yNlWkUfg4K3LQZudgG
fIziz8KO1LGPRNOGbtyV7kbUKbIgwESsD5aI6ZDjvdk+jgmiDDiqT/JrGsRW9B81r5ify1TV/1Xj
5N8pc4R7jTtl3EHYNf3sxktbp7OM3smoIUuBOSKCgnJ6+ansevSiCVTxQ0tOCz9JpPDVzH5S0cFo
4a0xhXbot6eUuT+Y/dAlzR3pIfji0NVopxL3xn/bO2gMU6m7i565DdD5ypuzruPO86P+wShlYDOL
rzCIjUoNTxNS7WxbdK28cRj/VBAvd45NTAG0QoHxh7/x8iUI+rSNrKrxQZbGIDcJddkQpig1lHQX
ZmnvPCMb/wtwT/bDxu/0exFIqVBuGG0ceY25agHVYGVa3HgX6yixvAsHADaHiFAPQu7l71I1NAAr
kvWD14/FvZiH6AgCRszLhUYF+s8vHi5JwC2Kzxv8xdVlRknp4r1J8W47sfUjigb/py0sKbZ01CWM
ds+XxY3dtw5OPN+SIpIMUbzAqzdfPl9n9cyzvWZ40Aomh21QNo/gxvR91+XyZ0tErC458ibyBsp8
iXkvPjdIsKVyY3X3j1fPy2ULlPYYz9jaFwtD3u5g9q733hr87pvhpTCFCoI+4ar0qks6p9Wtj/qn
Qny5PBsbeB8NH/DB3hr81kZw7mm2el8Q+aFb7ig/V9/mVEzO1mldr3/oLMy5/EI6bLkqevANS3OO
0xQjxWPaffZcCCsJDtImyh6Y/nWf/SlFPCQzO6PbzfaIhWs/Sbvc0ps3U1wqWjxr527w26MdNUqT
G7uHnacOOEUnoINxXEWnxcgMOWxVTSEO+14PHvxpAU3PUdnCPxFGutPsMc4OWcVOAI0+NMNOisjE
iT5PtP5eqTiQ72lCB78Qk/XrXzKdJvvzhF9G/dGBf8+6Yzsh37bREWRv791ID/z//nETs3+B9biA
NUGhkUC8/LSJPniNP4vgC4IIyCN4qKB8waquuNRmUrs7PCqqW1KkV5sY11wwsmwnE5liw1td5cyX
KzQU6J2pMmkYjqex/b6fypwRmXDFIjBDI/2TIYwq2r/9sK+uzFmlEKcfY65pzmhTzLQ3x/KBW09y
Umhi6b05vPdKQ0eWecJpII9uw+2WQPD3/nUgJwCoRjEDXDJi96tA4eEPZvncfksH3XD3LTJWT2gx
eMG5wRTC29M/kiPGoTNuiammX3AI0apwQI0jPuPl5CbnwK9otelj0j8XDDNvJVfr90Jn5o9YHsHF
svi1qzstilO9svCPexgyt7U34C/qZ9QL22oXTbZ6Vs4UfW6go2vbt7/HOlz/WRdy3ALBpymz5lHE
7QjWQZXiUXOiGvhGhWxAO/ofkzGudm8vtcY84vnFMy7oaS4tFDzWNsqTNBhLG5r20Kq6u/RdXz+P
EYZ3WmIaYW00ibUr/CJwwg4r+PREbeCeesfrghv5+jqWLr9joXhbJtwV7uzV7s9sBr54GkcP06h8
6zhjafg174qS0ZtEfMVesCNhKYbZvCsSrsp/vLS4q0ye/4+dD9xcc/WpZ8PPag+O66OKdD0F+I/2
zFhF8ill0gkHmcHNjTd//cDLigRurmPaoeu+lzCJPRr6S49oEA1nO3PqrSykfFfk0Ps3rcXtrAt3
qqDvud3h7a++PM2Lk8fTAtgzTOh5kK7XndAExAXqC3322IhcP+id1O+qfIiYH/epA6xHjrs+tZz3
GBW2O5q45Y2Pfb3B/xBabFJsikHQ4i+jaxZPkQ9cMHsU4yQvmlF5BweE9S4bbO3WNfnae2ZvL8UR
WSBanC/X6jy665GR5I9qrsv9GDvFt86z5UaDBnWAITZ/o0eIkXyfZ7dq0Ov4sWjOu3D6FoYtpJKX
Sw+N1JhaBtmjP7vA0tsg/azHQ7NrAFOc5y5oniKN9v3b33ZdM7GTadYBxvDwvVn4fS8XVaqgy9/R
xUXICdongBcUaxMDOYkwSdJMbUDkGLdw+K886VLYM1NFsoIsc4XD1wykjtqkKh6BiLnnfpj7L+ys
mWwWiwNKHsv92s+a+PdthKZLwIulW4Mt7erQpn0QzYM1l48M5s/MhYQVSrorO1NGiC69/VpfOTK0
Z9BWprVGlLjasjOHFYp48VhF0fi9iFSwM2wkVTA1rk+ITZsXWrDpN2ysjHuYxre+6uvLg1H5QysG
hf/yq/LyBaotLl91UIW6qKH1yw2cB7Tki6HyPjUTkgCxETFciilYtw3GGO6NGPnaR6atgfqyDi8M
jPjL39AnCs38KCsfI0hvj/wf3TbzUPDslY7AZpBOYqO0qrvR/33l/OIU45Lkuriys8VerloXSdDK
Oikf58kVRzdQurtDk7k7VHXnilBVfRPqZQC1pKHAevujv3aWlo430G7AG2SCq7UdLc04rOWjNwHv
CSXoTIAJnfoVoYCU76oZedgbe/qqkKbTwoDC4+jShKCKXD1vPIJI9hIrfao1cxpoLbdQGhPZx7ve
Qa4YkFsO7kwY2js1kikcSKCds4f4QQooRU/zGzXOdYKw/B6UUCgb0X2BNvvyHZhOjEduHydPUyQs
kHGVHKNDwlEhttg1AL6YOkjtgqxOvJ2u+rTetpjdDmFCN8y/8UGujgFRFPHvJVExKfbWijCTnkT+
aFqCPDHtf04MwO9iiRnrYUgVcjB9p2NeUoKaccLBNdP0VHpACd7eFK/+BrrBOkUPjhvrD2RNGJgz
402e2s6Zt5K9c9TqJH/OsvFZ6rP3kFgFQpxlFM+haLL4Rny/OoW8AtTPubY5E4zqVvdZJWtZOQju
PZVMe3aclyZliBm127Hvg28GE947lLySGynpVWsD9hGOFkvOgFIp87NVAKowkZy7tNUekYLLthWG
8TpTJ8q43AySh8JWHmq7zbTgJ/o7mwn1sZ8y/B+FLt9LNuaNXvJrH4E57tKq5xdx47zclYqCBOKF
9z/SzmtHaqxt20dkyTnsukJX6KaBbqqAHQuYGeecffTftfh3KLtUFu8vzc6AxCqv+IQ7+FdtQA3F
DTIw+MOYTzJiKpHsauloPfteXB3y0c63nNtpZRcsriXmQ/QmRJuI/HCefCuG4IuaE8q0Zui/A/pw
LkJF4zmx9OSLKekmgkVhmfwapri/PN6Ai1uJobEXNTmWpEDWnE4O2BOHZoMdoAx1fkDwqWYlSopJ
ZTiejK6wnx6Pd2fHkY4KXRJaoHRoxe/5o/SrTaHSAQgIr0RY/VsrJw2pmCpvzNCQt5Ph6R8Dn93w
eNA7H8ne1kGskR1S2xDz/8egsR0jrNyr0dVBe/YVijLXSqmYKGzXOElLf0kj4igLL1zBXWdueWbE
HPwx3EhqYEJ/iq/oDNtIXNJTVak6QGAMkHs0fQCkmpo4K5erwb96E4czKm+5aAnjVrZ41aWihz49
2PE10zBek7MACZR2kqFaxNRbHk/ovVV0LBGI0khViBBvv1Bva65UQOaXzsL5fKBY/VYoI4rUU2QB
0TJiklo5+PR40DunRFURgKA3AG0eWanbQafAlDS5S6WL1EpO4fpOFF+1PrO2fmJ0W6J1rdtkQAXP
VmRaKyf0zktKLApn0QTVQHF63tBDiUBWI8P0Ln6Ok56rwtCooMlUaoDasOIBWDSxNUxQAEew1cua
TYG7J2VYiMJu3CT9yjFaLDYlcpyByG9ZBBGh385FQOA4FsDEL2hSy0dzNAAJhnUn29uk6YAfPZ75
xfkRo7GvSEDEvp4LJlWq6sd1KwcXWwqdndel8lPpxac2Q9YETejRefv/G28WtnhqOTQD/L5L68fh
v5Pl1YFrlV2fIitr/gwTv1H/hy9EFo5MEiAHkclsb8lpVCAwoweXsCx++FILlaWx4vcadBMfmIVf
//4DRW8PHiyeacQgt8tHUziKKDdGF7mpw8+AB9NTavnVXvLomm8ICO3o+HjE5YYhfVQojAm3T8xg
Z5FXaPo9Zbgiuphyi+uB0ylA2GRKH12RymuzubgeoDWTODKdkE4VeV4DtJFfUqi5Rhc74q6TQIZ7
p6yzmmI7VOk4bW3L045KADZ3//grlxuVgUV7kZoEV8VcxUMZ1dioTSO8BAPwp81YOIm0lfQwVnZA
uOsvsJKggz0ec3EtiY+lnYhVNgcEdOftWoJ4R8jSa+NL0zT5Fy+ESwHS1HE+WNJgv3tTMv7jaVWK
bn4SxGs+ScuImioXjVQKrdBViB1m65o3YahLsRZfCG6872llo+icBpr/JKWe8RPJwxAViHJQ4R0H
5O71WA87MOflX99H/AwT7WgR2IOXmAWSHnaRKUSe6EJjaup2VWTE/k6O+5EmnWS9P57xRbwmvpl4
VUSQCGLNtxes4LF2CimGHCEjgetkQ/2zGqnb2ryX+9ChZOCCLSu+Z5kPRBqQf3x5/Avu7DNy598B
u9AdmxcY0zCY7Hii5gRlvlU/FVMRPMU+raENAv3+Xp6SRPnbIFWUM3mCaIxzrhZtN4WmxiBpRnyZ
yraqt6XvUL827SJ/k+AzHWBgOr/gZjTtU9RqfsNr4AUrkjx3jjXNbGqJQIVQe5uHqQnmBpKBQv8F
PKEtuYViJS9dJXW/ZMrKzo5mRG9foSTmK6da1O5vIhs+3eZO5u0F8baQvIAdSABXeckl1aOo3kVZ
p44HgH7pyqre+T5armQmlCMQCpjvK7MFkJ2mfnZxwlr7ajQ2xDEozZsaqsk70+G/DhBWV16eZTKE
vx/7mPQPVxdKT7PHrlQGfGS8KL3gnTv4P2JPL5In1FFbClCS5r8RSlb6VuZZb3/KrY5QgIIQWQWR
s2uPCH03004q+2gtKbrzYKDsAlCDfii50TzaQqVa8ZGvSi+KVgbBroCM4tIWsbszKtTVsBKh3xkN
4T4klZl+MPXzpmuuA3VoC1YUAlRbfgKnjHAnNU8r/seAABau3Nn3hiP5J5KB7Q95bnZn0xOrcrkC
UQcjqoN8rJFjbah31f9JmGl9e3xZ3Nm+zB97FxwP6gRzGUalbjExMcsc3L6hTU+Bh6HNyYuy+Mvj
ce5+lCbcvhARIEqbbSSY/nnE1ZBfxiIuvikOrBjU0emS50q3cgPfefPg3lO/wYIZha755kBEFbEZ
1Aoupj21+BgpZXeGUaQckgmPoaw2lXeElqN9Mmntiv7ZnauXdwaFYBJX+jvzflYGmloLtDG7yGWK
pr5uVuz/2LOeaviPb20Trfla37kVuO3ELiH6pTk/C7WHEYtKLbHyiyX76mfsFpNtTRaGYFYSvwRe
Ufo7+lFAOR+v5r3vBBwL1oT0nhtJrPYfSaTSlE04amVxgYBfbhDqD3eFFudbbaxBk+P99fSX47Ge
gKZV2gsAivmf2/GSEbJLOSbKRac1fEajvgbcotN5hxYKj7GGWLjWL1xsWEYRZ50SFEUb+oa3Q4L4
pcyOEcLFRyx2HyRj/RoHDYL46VBj6fr4+5aREg1BmjagIpFIR8tuVuVJtCa3yCrVS6SM9ZuVlf1H
u4f2tE9TIEho2xVGeegUBXJlIiX4MpXWEbTAmn7TYjuJviRXARUw4gdCt9uP1mg7wq5XtAseW/IB
tuJwxX0HdLzdZbjkGU94ZkVrvoMLBDKxElUe+AG0Q4Wq1ezjs6TPRz/W1Qt2Rsk1CjqU7RAz/diO
tQoRZxjKn/KgYYomN9M1K6poO/gWjln4+GGAXUJtH6tg+Pfxkiy2OD+KogwtWlR4qZTMflQe454s
t4Z2kbIk/NnVYeJhrtA7KnRVz08PVVgB/ng85nLPMSbibAgfgS5Dgud2+huS9SgfTO1SZLb1I8Ih
7kMJOR+6UaDuHg+1uPfF51FRo2iLDSKSZbdDwWubxAOqX7qh15sN6hxZsq16aU0m696OErVbrkSC
Q31eTfXtVtbL0Tfw50qKZ9r6+ne/w7Si9pX6HwP3icRtNW3tCbi3eGhigoUC0IDZ7WwiTWkc8phf
dGlaOTbd1uigqoU1Mh70162vQ+ugBPN4Qu+tnZA8Izrj7l/AcKumpI3hV9oFM2T9WfItvXxK+gE5
hbyz1wQTl6tHx4QPI0rgcmK029XLMX+V0jjSLlWoqdIHC2EFbddUtWz+evxVi7eUrAlwBitIqwb1
ydkpgMgIYGYycNXVZJR09Ubk407syZ8D7rJ9ZiPivu01vKbRWrWSlU263DyMzr2IL4GIhOZGt1QN
iyxoTeNShAoS+FKBLlVflgckZ6qtD2NPch1zLPePv3m5eW5HVW8nN4nLMElUiVHlsXsLEAg55hB3
cIdWjf8iaLUrj9u9OSaK5bolTHcQk7sdr4IU32OiZ16QpU92ia0GO0qJoVuafv2CjkW5iTyUhXEi
af+HL+VbKQ7ANuGxE9vsj2c86nxsXdrJvCB3hBFkosvhJsimutrlDipkwehjyvL3kys6W9TqCG8X
JfZusHD7qxLzUiaxfoAu5e30FkfFLZBCE3xsbJY/H494bxPRZJSJCOnucW5uP1IagSjGOEVdmsK0
r101qOl+CHGB2US+CtdWSXOauk2NJO6aG/n9oRkW1KTC/hd//8f8DnxRaSCKdAGNH+DZ41VY6FV0
D6tKqY8YBTHzYPTXpNXF7XaTkkJwoNwiik2I8eITfTtsPI52FuHvd0UBQj4YKMMMwNzyf21aao2b
JBBHgQpbW7QtfAS8zL/dz4AIqUML3pkNC3H+1W3XyPBUpeLahr6Kfk/dXJVQaXf8mbcpoHF9UapR
O1tpFayMvJhvwX+wwOTS2mDC59AFLR+MGsW48hr5UQahX9F3Zd/lT1ofhkh2FP4pTJNq5dG+M9sg
m8AGoRkI1HbebiiLwkZJvq6uQQVnp8r98hntuuoJtSB7h6mQssN3vdjhTll+1vtGWjnDy9CR7rno
DgrPAF0s++1qF5lvOBnCWFdzatUWgQDJ+dcElTu9yto46U8WwRLunaYh1YQuYZYdJIy5zWOM6eXK
fb14A/kprDg8JgEhMOZynMUQ6yxAXF9hTOG/6U8anodj+CNSemOl4vS73nG7yRmL5gKwMup6wBZv
P9uvIpStar26JlFQOBufsPZt7K1W2eG9hiCOXuqTW6hCmmlCXM0AKFKLylMQQprXBymq8bpLqNpz
7cEqwbvHxzs1kqyPWmBI3j6uu/6UNXUlb+K2NRS3yAMv3sh6BFkfOdEWESbo3tYmyOPpLalhOP7l
vcVkUnjhzQVpJCwhbj9wSlAtaNCyv6qofG6nXLiBmU61DXESOzZt8YHorlhhbi6ePsa0DcG0g1VG
A20WNwGMBI5p+c0V60tr47TC/XugozRNaKjJdvH3FWIxoMDrC+YCyPLZVQXCyKk8o2uuCHzo16Km
BckTIO19S5ZOlA2BvHRtGe2UaMrSTWBrLZIUePf+9VTzxTRDRUvAod98O9Udug/5IBftFXRT8Mov
/dYmof/U6UO6k9tKPXiNugbpWrz66GvD8xS3NErMxhztM/gRDLJBb69JibD0JudkgyQxUCVpR1k/
9VZqP2kqNnMulaevj7/3N9ltdnio+ZBx8R9eWsZ8ndWihiHdJVdq1MGXPpbTgz1UrbUpMz9Dh6as
xz2etggpNWnQPw+KU30PGhSPpArBqGNbKy3suU7K/+kRJn+N8BTft2h/HFDc9V2t+Bjke1lSnUME
u+8pbAF8r8QRy1tXwP+YOzIYkZ/PTkc8yl2FdUxyNeIx+tbA0Hpu0P9SXR1thZ2UKMlWaWkvDFYS
uOWkqcfHU3jnpMB/obNCYQI4+Zz74TRenftynl4LWws+lkhxfQgk/DxxzkP4xi+slcrS3FoczCFq
z4BnWTBUcdX5krVJnODPomRXWunVc61a8QH3hg55xGnqsC7T81fH8YP3UrXS1vW6UZY2GVo/n2LI
qx8S1HrexqkaWsTFdH9bTFZ5oWA/bUHgO9vEMJstsEXpE53MuHXzOmnjzWBM3qHCrOlNgye2scYJ
EctU45UL01J/juOAfOrxtKoi2J3tTNEEJAmGk0ynbHYUB8lB67NQ06sDGhljHvxOUbw3qzxzG6Pu
v4OYcpCJj1FhoVun+TscnePiKCjn2h6XEbvZpF0R/qynQvrqTIFe7aGn6YY7FFQ+BFxmDN2EY3YC
tIPYkKUG5kuhJpm0efwlc4OO3wvGMlFNEagZ+pu3l0pJp6fK8acm+AmraqerEcp+BQoZG5XS8WG0
nHzcGrTuPtDRiNDWp2VxRPPUe8e0ffxU93r/Q5NpoW2xS05Qykwnc6/KUrJB+uO/xz92GTiJa4Ds
layS13tuzNHRIgGIURVXM1Gkr2Oedh9Ah6CJ5BGsBl4dHwrDS/+HyEVMDsGLzbZeNJoHNabhGRj5
lfOVHIdSkw4dei5nkQ49y1o2XWI6EtAtZeOE33C6CUdkZv76y39f+dwgxMwLEHEzpGimccdfK4QZ
XbrvtIF7O/lGwX/4oGljswWc5/0t0hONaWp9FqYHovRizC4vRU8oPZVafe1ys9r1ozewxvl4DAL1
SzC209FISG2zdFzTPZ7dmkL2WAeLjsscDEYATrOED8A/UOJS905AZMo9MA1lyw/MkUfVIOTVpbXt
kON6QhoHpdiuCXePJ3t2af4ensoWpHMcUuC5z45E5CU1FA8HOU8tzp7yDIeeWEmpb9l2QGYWOCvj
zYExFMUFolPUgIBpKsDib89g6tkmXecRAIMsj5qr9XH+ZI9Z9DnI+wy9JGicT2ZlccaMRrU/xGkH
SbCg3/LLrNDEfvz1d38N9wG4GKDVpjwv1hsqxmECIH9qainAsGRIvV3XJtq7LiHX7XpwPIUelTNd
aE5HPGV9UUcbHJ6n6JU6f7PypMwikN+TAzqA8hhVZyKw2WqYRd92ciqnpybt/w3NuttNWYViVe5p
lMzor7mWio6lHKhISz2eCnGL/3HLi6EtEC1Alig/ihD+dl0S/BvlCoG3kxRQ1zYDJR9dLsWfOo/q
l8dDze/h32PRIcEoisI6uPbZZyLhlLVdG+e4AwTpUdMSNAeypA4/QQ/M8/d6qPJvY29I9lvbmc0X
TdJyJJzwr3lyuKzhTxSN4n9FZxhLgWiME4qlfdWrlC2DWNnLSi+Pb49/8r3ZIfKn90BwSIAhTvEf
ZYOknJoujOvi1I/K+F6X/iUaq/ZF80xv5ZG6OxLxPrefTfo6j/fRCC5tKfOLky/J6n4yfQsJWfLY
XVr4fbxy39/Zb0DM+SqKTXCg5kAtB44qnvVKccIOHkw1cnD9cMSVw//QS5WibFSEp/eUAcdv+pTa
/cpuv/OpvGu0Nijp2+aytSFHE6XEuDg1ZRq9tkFqfqynuv+myL12eLx+yw9lIIXYntcbKMgcYinl
VafXY9adyGIQDG6s8ixlknEklEpeJMkMXmhkfGlVf63YPisLg1oFKMvJcuAA0R6f0/jKrJMtD5VN
tHjt8DltLRzZRNFiZSpn0QLDUGygqMVpUpCX+B2q/rE/Gzs0Q1Wu2tNkJcpuaLC1z/xqepKlUdo0
VVUfBr+8Pp7TxcsleM/0AG0IgTye8x6RSVnBKkyjOFUq0PiN3STlLg9N/V0esPNEByy3PuZFZSC7
7PkI48dV0vzz+Cfc+WwAeHDZyJCFe9nsManRpQxUWE5Hmk8WmtJ9gbe8Ok3nyO7xWskpxrlJm3Ur
u2m5qCalNAs+jkIOsKBmyFkcGT2yXaccm/nAVTop/qQ1qLI//rrl68TeIVil0k7JXVCrbm8dKSwA
h+GwfQoc/GW+9JAzUOQCvpNfqslRBncMoxBZaydUpGNsq1mz7xEa810bb+e8ORTtECqfH/+o5aoL
NyjqILCFacHOs6wK9GaHPF53SlpqmFRrSzy+9Xg4cslkmus5Q/yvF3n9DtOZ4qg1+IQ8/gHLyecH
CHCPII861rw+IbWI2LZG0p8U2df+0UZJa10p0ae/PlEUw4EiiuKZgLuLwOmPE5WYfTXWhdWdOtQi
vyVacqGcZe+AmhbP8Af7g1BDXQ1HxIa9eYXpORMfEYiA7qH6MlvxsGjQTzXV4TSyaz/ixFcUGxZD
bl2lFCKOIE3799BqKJ5pzWCigKV45T7DN2zcIkdCcXdgu4YfjFAKgFCSq5FlJYOx0Yw+Qrsqrmtr
myoQTTeIiCJmCJfdQ9Afa22d2KvGBNayKqiCcQRcbEgb5dwocubhszrYXeoGk5e8wgcOirfYBrRI
R2QErm51TfvuO2bGP4VgWPGGCm+FAClFXv1dN3OpfeVA2YcsHGPlu4JVgvPv1Ck1Ca2kwZxqw64n
v+AaVdxqMCvT7RS6EWTSAXRg5CsbNpmUN1fUSIqLV7ROcSqNXPsBV6eGpppm5ai63A9KtkUtwTQ2
RYmrIJ3tNnkqhqLJrgSe0r8Zss/OQdhioi/JtOQuXFD0CLt0+C/IB+dZz3A7c9l7jb21R2tynjow
VPbGN5Tu2RlCtXIxE6m+UHKM3+OOPgZm4p6Dhn9XAyr30HUcnnL8m98leGzMF34EuouSZYunC7ZQ
wXVSB08Fc6dHw79xFAYlRXjKPohBoqJ/1LGE+pHURo8ofmVp0gta2N1bhMRq+Y1Od/fRw9/c25I9
F6rbWZM/vRbwIUpXUyur/6hCipFcqlvhm4eKXLzxTS+Jd3pZlPZRKRusKMsoxbCuDvsAXxUjTKv/
mCS0ekv6etmmjWyKmrgV2N+9JGnzleBmGfnR4rYFHp9wA97kPM2a0LQ1CTCrk6318iWw8ZZ3Qw9Z
UTdKwdCpaL6PGylK9eYFDM2gehs0hsQGK1r5NTEcH68Pr2kHvESpQ+/Thq8/RsGEDpFrotGGArOj
FdPaRSyC39mxFL8WyjRNQZCkIrz44zKI7dCnehPWJwtJta2Jx3DnpmqUozrftmB4reEzino5plZV
+qHG4RJWlqqcmriyv4OAnNZAgIvIiWl0bJ56HiAoQM7s3euQA0ob1ayQcsezNvJ0FCNHqUe5y1fG
lcdu3s0gtiDkpS4pvl8gL2aZAUk6cvdWVp843iwU78/QI84IfhSMQfcxVdBpr2wSRyvJ08/BUAZ7
LwEOtrJ37nwzohjAUbj4SVTmig0O2WLbeTUOgPVoPmGZ0L2kVR3uEi1XVoZaJMWULxjJonNEGA55
5Ha5VbDghBy9fkortfyUxFlKf8EfuRmSPCiVTVcExdfHr9oikoGMQ1rBJAPvJ0WePzdFZjV9qZYn
XQmMT3mU5kcA8dKLmqfTv5LkozUPLHltX4tE62Zfm7qw4xM4YYHyn+Pyoi5TM6cZ9TMWNpS1UU03
v0Oq6hCPNeE4qllZ+3sjNOpqQ3A7/uwjFHa249RIoTADkVfe3MW8m0izWbAOAD6SFMylAaakqYmq
LONc06c6TuQr+ybRpa2ittJGHbo13oE4trPPp9FB0Z+6C3XNeWVz6kxgGlWgn6vOMHa8B/2vKFEr
ZT9hwJjTXamjT36A7tZLlsZIWP3lkoPuZNY5JCKahIF1u8v0sQ4GBRuas2dwiFtKcsgtVP25MgzU
yjGRSj/qTi7J+8fD3plkmzI5qicCaKTMr2CjHDS7a231jJWEs0kVO6wuCYHiryTwM/kSmSg6Ph5x
ETIKgQ+giTA7RFN2DmgdA7xvJcdTzlY4qhe7MLK9MinqEzor2i8cJx0cb/DJQQlZV590yl3FChD9
zjrDPqPtDneV+3vOfvL7GuSYqinnCvLF13RotTepgumBkZ50iNNBPiamX75gck5z6/G3L24tqqis
L0ZyEIVoLs3Otdo2KX/oKOd4bMbaxc10elcrB+VsH/HVlQ7s8qpmNABdaD4wHlDbWfhIS7bPYecr
Zw6rUNGVkLWAja+6ATHuNuNeO0CFy/4tEZJ/wwlT7Y+DOkR/Pd23v2L2zXoHlwARE+VcVp5/NXKT
K7OwJg1TF2+YvqEgrG+K1PcrOHmZv2Ysf2/GEbwA9494H4Xz2RyMKVr12cCMD61H9ww9fDxaVLCT
tHCscGV5lzsLcVDAklTKRRI8x6H7qZnKZmmq50DuY+3cyjaWH3nqH3EmNEMcGfTmlyfFU/iSeHmb
raz38ihTqDNUQEosNu1ocfD+CEu0KBhzLEPNszR52Cj5aIuP27ENx1ersMItTRtjpUx+d0SB3IFb
IeglszvLNvrWySmYnrUsLXYJXuW1K8uZ8qlwKhODLVU9/PX5Ib9Hn4kXWRjtiXfzj0/UW2Ql+qS3
zqUCA1abei3dpeC3ZRyGmnJlsDurCaUeNgchHkWbuZ+fKckGxvSWeo7hdb4OWmy+Ids+ndRuKt1Y
znoEGY043OaFZ62kfotdKxprIJuJazD1WxRw+g5l+CqdUGvLfb3ey/EgExnHU5HDVEXDcWXfLtaR
cjc7lgsBeWGwKrMKrIxpE6GNXPKlcSF8h8Ij0kjxOQQsf0zQf/rbmQXZyTVIgxvOPECG2XhmFaH4
h2/X2TAiaV+UnMzCCZtNQJ9pp+Sxco2lIPyiJJ326S83ECMTSWhwRYS9sj7bQE4nGZ2hjtW5iRr1
k2xO2msMUHMT4QtRuI/HWgRxjAW+yuDmBWsFSv12swYpN7sT6tUZbKJ9NPwmPlW85ljQdAA2FHJB
V43KtSLunbWEacD+oV4M0kqbjeqHkJAyf1DPddoY/qbuQ+m9Kg3nrcOPYIe0VbuyeZbPDHgiFG9o
mHAVoAIwu2KnILRNCcjSWfL05DMmCl71y5QjS2HLmhllPtcM9ejiGULvKAV5dUQiyQsc6lJhvqr5
uDw6GikQAi1kKcAO5r8GkyaOVmCP50rNrb2cCtNSf/xF2LZ23y4LclC66cpQS+beFXD82wXOm7QN
KkuZzj41hPSoTibJeSd75ZPaZ1R2s4Eq+XbQEMcoEe2p3uWJcAbXlVwfR8BXURF9ebzlFlcWvwh9
FHi6kADg+Ylq2R/3Y6EnINHxuDoXQ+OjsmQqdbLxQlKkM5ZaiCgGAIbDjR9kYfOUkXnb749/wHLP
c1FyawHuAzG0QK2PqT36dMyGs46lBXQB4EAbmhiJeZjKUNX3IYbQ/XfIcdpqMWGWlfPoQREEXECm
9ruFp91+OxdWY5Av+K8torzTObFYAusctzVUBVfC3hCBnLTP/fjH0GZxu/P9KY8QMUxi562fPKnT
t6U0oNghPs1SVm70+WZhSYRChxDoBJOCMujsdR6UqLLR0e1f/WZ09Pp5yCQSR+BuTW0d7FxCZ1LW
0kCnND/4prKbPAq8iTuVVpkfpSZoQA5yZ0xrx3e2ZZgttgwBEjcGQcMCi+pNmYPqmYOrJYW80e0p
YdeHAChLta1MNBi70RhfDAUT1H3RjWr6l0mnGJ/i5u8snnB8IT5X01JVmBf1ubS14im1W8fkMQBp
/avLLP9JLboh2TtjEsepmyh9VhwRL5NHJKy9YYP0j5es3GfijPyRBv7+QWQnCCTwHKoc69t9lCWx
5AVSpD0nuLcdGqg+oxtgzLX2PIgFvx0HchadEqAV3CKLRzdpnNGsE3BIViJhBYiF3BC7iF9Y1ibJ
sJvedWmWm5ssnJrUBdkDBq0capCij0/s7L7kc/kZondBxeGOb3lLN7vUcsl+jg38odxU4ke7VYkc
BNRouKUrwy23G8PRuwCASocRouzt7DqJARd3MO3nVleHvR2PSn7UJQ+X1TyIN2USDltLUsytXCM/
tbKy98aGeEx7k2IOenTi6fzjdgzbMi2GLrGfJTJ9BJkoXdGH8nr1COjblw4ReZ/jBuGYvcFrRcXq
8UzP7kYx04AL0JynjUBQN+8aw4aLupGE9FmqEd3TYdlsubGM/STh21CNo3Sog3AtHLjzzdCIEIEX
yprEBLNwQOHCN2K5cZ5Jx6Nym2gR9pU0ksatqYfR2a973INAwH/Sql5RVw73vS8m28VUBhQplcnZ
4D42RYCa+GKOabGzOic5jJGnvZiycq2zoNtRQbf3j2f5Nwfr5lxBLFXpfBJEkPqy2rerjIGPP0zT
OL7Isa9F2zHSa/snMErlPTd0pMl9o3OEDGHXme+ZHI/+16Eq6FDShwk/pnZivGFwmiSfQe3pwyYx
/NGw3HGwMv/amK1XFe4kT0q7ceRifMLhZFrjbi4uBgp/xBOgIXRsYUB+3H7AEExJoUug3lorUnxX
LZTaeqezqbTyxooQznlvUnBntGy8gVZQ0gfI3m1qwdJaQRvPNw9JpKA5i64j88n2vf0luTNgtEcV
/GVsLAcTaEeapm2RK31n7iVp7J+K0urrw5hhmfUdNWIHf7THq/m7bfznagpiGgLZxDTE0WTws9VE
ACXDZbiUnx20R/1tK4eFjyQrMGg3aktL2nr+FJ+jUZb9I1VN5UvVQwekF6rVvnHpc8zGtA0y/X30
ofI4ICXdodyaNrUMqtdDxz8c2kPmlWr2ik+YOWwY0KzfCz8IzF2iYDK/oboSaJ9Sr5+Mp2Hohq9G
obTD0fJaWd5EddV2T76R5t3O1wMt2DSq7L/WBMDBHkx1wx8kDtoZtjaBQUeLrVPlkvZVam/xpMsa
l+ha0jE1RU2Rn1MP7wX5WFO4tNvieCuB18cHsgOKXO/0vk+UT8Crh2PlO/7wqmi1iiwqlGZ922MN
aH2L+ml6lwOMalwlSGHwPF6P+YlGBwsOHY8j4QK1Smt2hWI+aQVIuQbPiGfLyt5Qu/LVBxf4ocaV
b2ukaZkfCLXWaoazpAZ6IidZbEEdmhlMf7FR/7i5tcnv09oonGdbK6dNLsX1sc4E4D4bB/NTjP/e
X/YXGJFwiLxeXE9CHmW29TMH5RGUr5znNjPsrYf+9Ke2Mfot8Rhet48ndREbMhga39jo8HEITM47
+/FA86iuiuAFKNikHGIjBOAFnFvW3InG30jFSs7tbRmNjTBbtDBttppRjrehEQRncYqTlZO/nHB+
ETAgmqxiDuYUodqzaQ5DLnvJ7Mr4OeKU/oUElkZ0LayqlMZaK77Pw5DfU8C1B5eblhrU0NsVJhYa
QoiG/ktuaM1ZZdg9Db/wZPaDsfIqLYZCwg2yGUAlIcZLLH87VBt0HlmIqT5XwPw+tGo4fJDKKsSQ
E0rM45VdDkU5V7Q2WVrBVZ99VdXZUm43ivaMqWi+G51IiTaaUzkv3GOjtDLY4myCnaNzQCTJii91
YWU1ndSM7sbZx/l2p9TRBB4g709m1E1YyUfK57Yz1ira88cK/TZKcfQNSINpxs2j5W6s/BZAk3lO
nLCUdk1dOruu8QzTHU0uMFcqGueI+DA60nowfHOy0fr4eI7FHN68EIRUQlOZiiuXgznnhgx91RZl
lbQvcmCZ+TbBaiB59ssxHX88Hui3nuV8JDTrHJQHRU3QmK1m6cN9jPF1Jx0C2b+pJ816Hno8TrZF
6mkfxxz5HrcclSIgiUMAZeP3airtWSxq4C4EdVN6V1rQ7i/YSSnkFknbY3yo5zhq25FBjx73VdO5
NOTrmQufV7t4vqN11kogujjczBgatpZwxMAlZf4dSlW1lGbhrlIdaU5tbSmvKD0pJw8J2P/aSlrD
6NwZj+dboLi5S2mizg6c0tVKpeAZ89J2U75JdC/9wVusjm6spR/TIjdXHqnFqaMSDeVDQJJgzhP4
3h7wWoqMjnC0ebEnZEDr0PR4Tc14+kEq2r4/3hSLQyfG4kEE0cftRef0dixwME6E4FrzIpeV+qJE
g7R37Mg7K36p7uvWGP5Tg2FcWcDFoLSjoWAA9eFhYsxZEtVb+NFjWYzOpjVNsMBQTDTVPn5S2gJ8
HRAfa9PFefz98acuDpoYlbgUfRhKSzSnbz/VG3MVg+xGfimUCUShZITjN1CGwfHxMIvVAzlF1Mdu
ETZOPEG3wxT0yHTcQZQXq7KxfFUzPT1z6Zmf1N5Sdo/HWuxMxhIbktPMV1HDux1Ll4mgQ5x8X4ZQ
z06cAXWPI850MkK0qnBFyorL4wHvfZyoGWKWAoqMxOx2wEIOqYNFHUbSiJDJLrsXbf0JoNURAZp+
bZ/8hgff3Fik9Lx1BDFMEIjI2Y0FzRgC5GjEHybP1+1tVFEe3g5O1NLuVWA8T2WpOehlG9UlL8z4
KwAgdJ19JDsMN3ewSkE32cGixR+azxpIpWKTmtDJZAj4vUudzZK+Y8Vg1dCAMMH6VQ8pW3GsrKT7
Tmjqpdk+aQsMjbukTS993Nufq0EjCpbTEdA/3tVhcQUUK+Gr8Xie5+xTqm2qIYD8gkvBbM9TFw+9
EfAMvvJixqZcO2RJlT3h0kW6Nu58LbDDs4EZ0yu1Nh8bS9/XP0ZagWd7pJPd0CGt0/YEFb1Qj3E4
2JSaIsMa3DSNa4j4qKM52IGoanzJexTzsl1FF71/ThPUOurNiNhyBZ88VPP2c14zfd+I9ZVw69XN
IK3cdiL2vV1jWtkQi9GzQwp6wVPkJkClqSCmGOOgfNMjs5TdWJKVQ+lgL7pPStmvDp4lqr8VD/W0
MtNix/4xPCwqKDIwFKGtQORYVDUcvI1bpc77K3Sg/tjUmn/kUEk7LNJ/pIVdr9wOs6/9PRy1baH+
TX3fmZf3gWRzWLKhuzo9qEvLhIVRjvawza1A2/paEn2qscz91DvtWvVoHqWLoQH9s6Eweudumufl
4NOVZAib8Vp4TndqcYKmVKU79I4S5YvsyfG+SOIUVkhJ9BNJ9ritg149DJK6ljDMbpH/90t4u9Fo
ILKkGH17iwTDVKZ53wxXbxjVfxvewYOhVdG1LvFbXzlI4rqdrS/pN7Yg5GA0VeZihXEXSmZi1OPV
6QaHZPj/ODuz3biRJUw/EQHuyy1r02JJli2bZd8Q7WM3933n08+XGsxAxSKKcOMAxul2A1mZzIyM
jPiXaJ6hH/bIFe6S2bJDNy0B39HLySPHjYxy/tX1Cm4PbU/d/T4snPAbl7+T7To/rl60EkHEfVSO
mvSQZEP20zAQO3RjVcl1l0/aBruh841vtyextl7I6dA4FvVWsNqX64WRecVL3Bg91pSG01QChcAv
dSpPyFXVG9fk9YGwhDo9h1H0I6g3Xg4W9lUxtzAnPcuKfFRYaj85zNmMuWRvtXjYVKo9bPEKFlk4
G4LsmzjHzfneHF9kPEbQp0AVO8XLsPnbqRin73mjBZMrT7L9GNahcsorxCzbRJ0DChLJuJGEr0ya
/j+FVbHCqMgtLpoUPTkT2VnVG8h5D7FqFp+ybJLdoZTNf6Oo6L/c/qKLDOh9wiJ9RY5FKP4teTGq
X1dziKiHJ7W2fzCtJNs1DHowldo5SkEZ7O0QHfbbg65O8r1pDR7NpI59+WXJYFEwpjPvlfBFT36u
pPdZl7XPxtyWh5zttHH2rrctfXnRSWPnEtqX0kyI6EvpDIfWC2h/nCHDtI2rBZ3yOo09ege3J7e2
hWjbAf9j2wrY3WJy86zVedJonpXXSghZwKEGNcD+r13iPuXbouV1E+hDXB3wHLA+Z5Fk/bV5i0Ml
hEsbrUOuFU7R5Y+ghVYi56OZHnAEJXJ15NVPEyjBnREU8uR2TYaqgrGpqnB1qTCsDdWHqrFQ6lhm
tpmE9qgBdcHLZ+DvJs81GnO4F+7jWDI8C1WqR6tRp5ONIeLd7WW/2lOOGJV0BfAdWdoyledES1Ko
zYaHTHT8E9e5+MGZfOtVL9X8MET4BP2H8QCVUIygWsAz9nKF7Wm0J1Eb8fRYzwnbFl0JYAhx9Gz3
RXiq8TndmOHVUWWGtLiEoTsBwlzqgKBzAyuBs+qNkjR8y8sCriQi/kdJqelHhHn/rQYdtcXuXhkV
4QHBzsMuhKKAWPcPFcMkm4cUdKrkTZH1zQkDf1coSrfPxLtTuAD9yeS22ULQXh1YQjDPCZqp2EEQ
j8XffxiU+niKn6AqecD0s3/K1uQe1KryW99b1rfb3/F6y4qhKE6KWhmBcBGL7ETWSeYHyfPNSH4s
h7A8aWOon2sNa6dB18m52563BRp8W3Dz1aHpWALAEnI6S9580ZedMkZhcNYQBZy+pFGjf3GMDJPX
FG5IhdKLZBwVJ4OJkQ8QUjYC1cqJoTdL4Q6MNJnv8sU9VTEKXGodnvW4LP6186l7GEereoWKKRsk
X/aW4cjqgMAo4baJ2vNS+lEfHWlwSjU8j2GQhW6vIsgBieQHKpO5K8mpsXFgVnaR0JhkJOp4kAwW
2Ura1lo2B5rjTWUUNORNJBM7qcOWzc10QtDGeq4Nh28Iwo7vWLdl/aw38VOcNMunI6clB6OirebK
qi/fqfWQVn97heJiSAmIshOn87q5npY25pn+TM8NYWDlrht7/di2qHvuDORIjL3ZlNX97ZOyMj+G
hMpPKibgmerloSwTsySBjYJzaXTwubWwl77WaTGOAGOq37fHWtkqyEOCosdMjhLJkpUQ0ofVrHIK
z3XilHu6d8kLAKjk1E5tfAT6++c/DMc6Us3TwTwtmxQSxHNjImyfq26OkWyMW/1Bjev2GCjGLEHP
gprxX0YUPq8gBihfLMpdKBp2tRKn4TlVi6Td1UEW9Q9NnFvqvp7zOMGEJQFCc3vQtS9I+VA8d1hd
bsvLL9iHujQn9Po8KU4l+anC9jLfYcQ1tUcIqcbWlbxydRDc3sEwsO+vWuYgEZswc7LwjKst7Tsa
E1J+rJ1OOs3xWJVPiCA9JViFbNAdrmepciq4ljn77y5jl7NUMl7njZZFZ7tWS0wWULnaFfXITa1M
W8dwdSxiN/BSqlFXFVm1UBLMgKroHOSheg92VjuCku6eEFYoNk78+lDA7GUGgy6/iGZ1a+uTVtZM
C5nrYj8WsnrA78B8dWS/+ftYxhoSqv/fYOLq+nABy0NpS5Vsh+cyHobKLax+at1ANWPpzo7zrTrz
9UZhNNp2wrSA5GZJs64lpXMkjamVTq9Puy6w0eDJsNjGS9wunmeELR5zwsXb3x6Hd3QfUUbgSK7o
XkoVhKJXGp0pJEZ3Sto5Z4B2EFRCqdiyLl/5ehQ8eGlB6Ka6s7wcShNe2RCq0bljWt+cUgMR4VtC
HKBI9b997nAnUKIkeBJZRIn58uNV6jRm9TCH5ynT9E84PElPaYtN/TA1Wy+5tWkBSrF4Zgj/m6Vc
tYNUNWI+UniewzHjrDWNjmt1NzTBjovBCjcC2PW1IESwoAWgBIta3HKjxOzLTjWT+FwjC/DZHIpv
Q2hKUBA65S0auu7L7Q1ynaBdDrfI8SezCA0o9uE5H2aALQDdMi6fYXB+2o1ZvTgB1Ja3ZiihGCX8
oMPt0Tcmu3zRSBF2d04TxGezj3rqAWrv+mRPn6WhnrEd0LONbbM2HmGTG56TD7hS/P2HM5/7Ptw8
7r+zU9vDY+LE0tfAtnpsACfjn5qK9Fb1bXVA2CTwxEQdf8lLK1q1yLk+onM/Of5XeVTzp8IMyl1r
z+k9GODu7wg0yGzBUYYuRTsEYQzAzZcTdPROq3qQYmcdCSTNbaBHy0/dFFbDIe/UfL5zukq2Hodo
nOMdbaMtLeO1+aIDI5STwTiDV7wcv5esNvBpkJ/tUh/oqZXkT5NVeVkuF79Zja2C9trhNOljAzRU
GHbJw0tTKdLCxo/OaVn3X9JBaDtqgNXuTerZWwqwq4Nh3MQaU8WGiXw5Odp3PZwgOTwXkt90L3Xb
V/dqUU7l8whWboMvc11CBmkLMQf2F5cGJbHFXsV8QBlAXMbnjHaJTysUibzdOEYGKCBnbl1kOdKf
NiianRoODf82GyK3U5Xk08hDbCMxXrm+BFsIVhTw32u1ozzP075PSw6OUpjGixY4I72f0HeOg8/O
RsiiC6M7Smvgj26HiGvXEtZBkHfBlKlCilR8lQ9n1m+zSEu7NjnHuerH+8pvp2+66dc7s0kc3dWJ
+/ypTJSXm6govXyocnKH1nCep7nrn1q13MKPiw99UefmJwHq5OCSQYgGw+VP0srMgsjjx+c8M7Jp
18eUwVydg326PfeV04TFn0UjnLc3pYLFOMEIcd8A4ndW9XLkgS6j6D7PTYpMxwS5t6sa6/X2iCvX
AVGRh4doEynAUC5npiZc7wi5Z+c0yPzHaaKDh1PqjB6Br86/o8qRvjS+0sAvsq0NV8GVyQr0HsGZ
syx6x5dDJ2aYJ+OMPKbW5+eqkdtpp5hRheeelCPvZG7G5pWviGAdZWihygRbaNE87uWevh0407Ma
Z91wKCr4jS7aEGa7sYVXZoY8FiUBdEl58C0f6WOqBMACy+xcJrocuAkwwL1eRwJfaFTYfJrNFg19
LXjAC6bEBLQBEN6Sj9bFmlEjPZWd68hXj7VFm3JqZvUP1cXgodXz6I7iW7ujwakbO9GXA/c4x8dY
kaZvt3fUSuSwqfGTP/Gqpo+9OL59pQbzxLc9h7XqSJRK43gXFZwt12yscyRbmBlqiXy4PepyycGh
woQjcvLWpdu55DciAt5ZVEsnL9KD5jTx39zHUUfsLIf+j5U4wd9KoYsBETigx0aMIhFaHNW57rmL
mCl9Nc1+HOOgvS+GuR5d+i3dJ2V0or/M7MWAvORF/0S8A5fCEuClggwjHtXTUMHO70K0Af6gbiM1
+yaZtzp74iN9DHhiMPp6ZH8UoAGZiuX+EINTKoM1znOy589JGu8ppGbNF8mxgnCvVXk6b0Shta8n
7JLEM4+O8TLl7lS71VLQm1451a3yhINhln5Ct0H7PsfBdKimqd7Im8TnWU6Qq5aaD8JO3OyLz1f1
oeKMOY4k0MxmNzTpatSykT8OGF2Gu2LmBY84XPaDqs186iIH8enbG3Z5TMQKQ62n+izyJtKLyxWu
jLIs+zJWPDgJRuaqnap9yQx6cVLg6L96qYs/97qTfr096jIE/t9ReZZCchC9lMXhDObO6Od2Ujy5
qpTcLXOeWi6OJvr+9jgrH1SHyS4eoaQzVzyZKQNXH5WR7M3WoDcnAyXuft8hax6doliV33p1MP/W
+YG5id6FkGekaoFaw+WKSm2Gi7NTqB56xrp+KoKikzJXiiOruVf0sK9dqnKF9OP2TJcMR2EOwHoC
OMDlmjXVFmUFbUZOXOsGzYubufgcynq2l5EdyhF6rQb+bwgyW4dL1k96eKjHAfaZWpsbyePKeaU3
/l7tFwSS5W6KtUbpkqrTKQtbab1rbNO/l0P6Wa6RmluM4GXOIGYM7NmmDwi6E3edy4XGV2isMJDV
vMSfZudBVqRqX0IqbZ2kRlHOcCjdNJpVfKoca6vGuLKBiQ+cGNAdoKKXcjZRmTklfWrd69F4yfYg
32P94LTBlr7Wygbm6ob89q7fjjvA5RzzVK14vGi6x31bOzgPxOEJr1hfPw/THP+gPVY5d7d30uqy
CsIVnWsC/RLHXicSrfDIZ2rDEEynJijBBrYghHXX1zTpUzs7qbLvR90/p8O8hWBZCYgoLQmkLIU4
uguLeAQtJqfpMHK9oFT5T4nOcH0a80xNjojuDw+jNOTTfdM7wxejDXgLxAZyMBuX+EpMRMaSBwdF
R0Li8r0FZaXswSsqHiyGOHmcJLVUXAvtzvG5Ds1EQZ+7kB+VOpSj4+21X5099TpkA5D8gmJ0+bmj
ALIKopmqV9ahmjxL/pjtGxmP2YOW9oO1C6JoFklwXhh7g/9YkDRC5Xz7R6ztOZof//9HqJc/QlJR
2pqVUvUqWWlfQFVlPzJKJAczNxrsCjLt/vZ4a8sN8xVaP3oCpI2Ly6CykGgL8MTyVAk0Bjdz2iOJ
NqlvcUuj8FC26YyGlh4Ff9vJFwGES4UUmcI9GPtF5t9OaWsrfaJ5YVE3/4So9/pPYSZL0jECI5gd
/Sm2f6oClH57wmsLzFXPg15DsJo0cbHAQwOMutQ1jzpzc4DG6Rx9kHepq5pzdJiNccscaG2FLfay
eNa/GwVcDoiUOW26utE9u1CaT4kz9E+FVcRwRqrExr44z0OA4NSutlzZVgdGYQBYp1D6XOZvCf7A
uVUXmicNhXKM8IV0hyGpnxx5gLFaRn6By+ekhunGvb86LhaFoAeogXGSLyec6WOv6EGteWahNc/j
1I1f+qyn6aNWFSoVdGZHRE2Rjf1LMsX7LQwWRjwjiWEghC8HzvHrLcpK0XAUqOZ+X069MR7ToBwk
F3fxLP8PkUoovFGsoaFPV/9yOKNNgwHIj+6ZXZh6SSnNn2EV2r6bq3PJYa1D7VCE9KJOf7+Dufog
qBImBYLsctxZTcICeXHdK3EiPklxGwc73Wk6040iJ0dPIKWgs7s95to3hbZPRsWlDpJTxM6Pb4Fc
n0ajznRPjvTntgxUr6067cSj0hAdbuDCmjT9uD3m2jXPe5YSFJpqZOiLMSUAaVpISuxNdR4HR0Bq
6dFvMT/YiPtivRbPAKqJYJQcno0CwX45N/Tq8MTtLYBNlWT9wdNJTXfz0AMX1Se5HTdGE796ORqP
HPBh1B8AAS5OR+Bj4a2YjenBxPEf1bIrsn0xFk9VXZ+lMk5PClHRfkCWVnUz3y83hl/5kEQiUN9c
cdTClyq8gIiwF7IK02umcTRPUu+bARp9+uDV+TjXd6hQQBvTs2jaMk9fmTh7Fi9i0HiIAS07RX48
WCbcakY29EHI0mp7P1aj1m1L/19SDTN2g0ClzDWMBV4RYxHp8t9HJqGVSikTFCRvksWOihFjL/RM
trwC9uWpzxQ8BKWRBkfoGDNSpiNSOvRStwQDVq4c2lVCFJHUggbPYljFptuH8qTlVYMmR4fK0JIe
gVbnXykOOtUtzUHb+Mpray0gXCLwI5y/ZLBN2izzmSPL66Qh6LpdOsbhr7KLs3Av950vHbV8aqST
o88FPsi1pb7V/JstAYO1eVPOFmhBgU5cXgSjqk7yhJSPF9dZ7c7tYLpSNYa1a8T+F9yKwy0y8Nrm
/jjgInnCvqaV0sk3PbmTivjQAhz5Eo2O3N/5QE72NnKbuavEgVQdboeqlRDCM55uIVBDILbOoqpY
q804pnnFF87DssTIukFTrQPvsNODttugXq7ERRC09JUBfQrywiJeaeqIlrLuG16Q1LrvYv4c6W5u
9+NGdWJtUjyzQI8h1giGZBGpEOZFkgQetYcPZzUjCoAu32s4lrjzRKM21d7fr6EAcKD2JLTll7tF
l1P4ILNmeMWESupDFNpWs/NLk+5nXOX2hhbaykNLFFyEIjfUCHzIFkFfD2KZUG94Zg6PZRdFQJsq
7Cm/1Bm2e4bTyS8Z984XNO/GjSi0OjSQeyhFlH2uBE3MPKVKMJi6N3LdAmfX5OZeT/Q8vldBHdUP
KvJPELrDKfot8c9b6gFrnxWsO+A4/sD9WRyiD1d55NR9k7St5WkhkskYAMU/5b7Sd1Nl1Rug7+vz
CKIKdwi2D9cNKeHlUCouEYMeKVRjoJgMO6loyt8opZjTMU01ozvYcgRTWa5yWrK3N9N16FGpALHC
kMS4bJeft/HzOjNhZntSF/6KVCkPD+aUVuarMC64C2uzRkn49pDX68qQaOVwKoWaxrJ+qWhZFQyI
h3lllXWfAkmPsl3FS3YnS1G41WK+jgHAsPFGR44UaMlVbiQ7M6T0NDI9tS+i/ynWpDTHIHWqLfGf
tXVEZAJlDgFaI9G9/IKj2ipmgMS4Z9hznR+TxIrmPf55knEytcLaJ6Y/bgl0rOwaMC+URGFNcokt
i9x2Z5mNkdSOR9tVq45NVdCZiqvYFHCdxn8s7d7+Aye12ipYXt+aPIMpuvAeFp4jSwUmFnGisQtw
1C8Kw9mhsx0cI1qc0dFuAu2frLHn/TQoc7ST5LDT9yiDJls915UF//gblv2pSm0Qaw6C6JwbcvIS
NG0UH5ISg9O93aGvrU9z6/91KBSvfwDuovqOL8LiG9uD3cL7Bq7LlTOHj/jU9NquipxEc01cw9GJ
i8vajaes/e7HbbcR9q+joRgdoQsdMQUqEGJBPoajiZdzQYnjrPqG8jZRCPB3pBPmW91i/1iNefyZ
FLVAIj7TNgLxyonltL5T47i06d9cDq1VjZmmuil5I+WYR12CC5wllvS1BRR0uh0c1j4rrmgAIklk
2VyLoVJIgXM+JsEZbZTaRXUk+OzE/rTv5vSrOjrG2+3hVo6QKdoKQhQDfufS9BkwjIwRUiJ5aR7i
o4oazTgdMhY/Oug4lI+BW08A0gJrNDcauiuBSTCqGRahP97GixSs6QIUBE0/PHd+OZnHpB8C69Ra
kfEfFpQSMPKJvIIpr4jf8WHb9FoZF1VoRGcFP9oTl8yIYiJ8rdSe++YUGRKF9ttruvYJuVJoiNFi
FXIzlyPWWR858ahF5xbm4nCMQAnkJ2eqjfAOKoFV32co177eHnPtO9IhIoGnqcuzZXE4ssRHLV0H
Lqy2SAkMszzuMgkzBqNonVezM+pDo2db7r9rx4IKMNUxVpfm/GJQaYZjolZ2cA4xbxvdmGh4r0Za
9trU8BZvT3B1LAzXeeeDsqPafrmoMfU5CWgR0Pl0qD7LiVzufJRcnH3RDXK+sWfW9iZpF18P4gfQ
+WV9yELLz0LQ55yobfaPrCRFcGrTqMr3fz8poCLk6KweFAQR8j7szSac60ZLMsdLI6s/YlFl+Tut
bQPt3pjmxnr7+9HYGjQMMJklbV7sS82A0q9IsuP19iAjJNnEYe7qrZxHhybWwt+3R1tbQx6zdNmZ
GqgQ8fcf5jb6pRWmZBqeQY//GVUkcEAgo+rkcHuctWuBi/gddUXYXEpCCA6XnXSp79H7MLI7J7Ci
J9ol9tOsgGVFnsvOe+BQyOD9E/DCqzeGX0sFqI7wbKVqiwT5YlFlubdhx1SSl8yOTQNRw1sN8nfx
WDQ9foqjUx1Z4uiEFUfSHLK8yb/dnv/ayRdCcOxToYlxVTMIwqT0YyJ42JX+kw+57SnhzfIpN+aU
7gPeZk2daRuncaWPiVEBWEkED+B7IOxz+XX1XMER1Y8cTwmmOnkqitp3Gww2tRMmIzoGd7mfBbaL
XoyqPtI1y559Awvnc45EwZ/bC6CI03hZKKNEBrSY9wPPQSqAl78loOzal07he1mKtYdbs9x3eD2W
PmIBSvsg905wCpSkxfp0Mk4SwOBsx7NUOfj0zqZdalXJvjLyLfLN2jWAkRCnDQcyAFqLIBI0qjHT
CfThVRWZvh+btBruy0SO4HlPQXcnYdR6f3spVofkiGPpzE6gMXi5EmjHdoFa6JY3tjOyZpJWtU/8
vME+aPqokZqFmfH99pDvRJTF6oPdecffgWHlLXU5ZomAQ54NnYkneWkrXig7GAqzMyTlSH25blyI
FqrmFrGU1bsw7ANUKjX5RzKP/qvvyKjHJkWY3zuVP+ZnTeowG7n9C1cCBD9LsNt4w5MDLG6pyCoc
XzMCnz5OGVeuM2Wds5t4R3ttr0oxpn+qkR0MLbWNz0bZaFuv+JWPIqSvKMGgNEBCuNgH4zwldoPl
+HkaG+OJynu3N2s73+kxTwfFNKYtTORKSAJRJThDiGDJMEEvv4jVKK2sjrLvdYAHs196XvZntRj8
u2qqZOcJ6a8YO5UgM8zPClULZ1fNwdbNthKVaDny3KTpTxa7hI7kvBN7f54lL4pnP9xXuSOTo1dA
uH8PCcDfXZKble8aU4AD4e3vvRabwJIRl0T5GBLwIiSjaRWrPQCoczz2/cHugnhXyr5xxNRdcu4Q
sbT+reAlPTd6Xp/kvA3jw2zW0sbPWF2BD79ise36Bj3MvoEMN2lFM9ylGqAHDNW0uX41o2j8M8w4
Ne2yuNa3aI1ifssTaYgVQEyLaLisMaZ+BsUi0SRPnYSIRDnp2mtTUs10qdUnp9urvRhMqKMAsWCR
USVD9maJmcclyw7I4P0n3aRc43aSUYy7XniMABLA+uX2aIuzLJSPwVdzXwjwqWh9X27tSrGEK1Ch
PpVFlO+mLg0Plh5mRwfgzp1hJ8W9wx2whyhXb7x9l7tKDC1KYSS6GkOjK3Q5tNlNTdCFs/pktkH8
WI9VRBUuNHdt7GiWC3on25dlqz61lazdmZPduvhgNFs1uUUw4VeIKiT/AzAFhW151+WhHOtd3Ouf
fKw+XpoOlRI/Irv3k2LaqdiXbZH5F9sYajA1eQEvFuA3FdrJ5bR7h1JKMbXkVFky/6nq+MeAxsd9
MvL6ztJW38VzbN/d/spXe0qES6DNZMZgM9Ggvxwzam0pALYfPw2FFD0G3Wj+cjrzZ+Q42UaF/Go5
BWhHTAy+HEu77BxOmq/L9SAnT3NSxNgiK35Z7bV8mEwkd4LuJzzgdis8r81OE1QhYrRIWcTff0iM
u7Jvapp7yVMat/n9HHQSZkQDuEKM5IK3v19JQQVEjABCC0jQy7H60G6aMDaTp9FHAMsOFOUfDWzO
Ly2P+q1EfG1eMLyQHaYkx7dbnM2C0bNAVxLOZokOUm3QtrPl7h7UcLxRO1j7bLzMUM8j+giA6+W0
gOdx4/tZ+pSapdj2nfwUDXF8MmJsXw5xoLTT4fZCXh8Dog0RhzGpFStLF2NNi3lXNHy0iKL8dyOK
7e+2bzc+rn1xy+kvZhQtgNNt6W5dhx12KEcQjgfNDsBWi2tkklMq4LbFF3T68J/cSPRDnzYg0fH1
a4/lNFk/TclRIm4Sff5JZ2n8Ttj3N6a/SCmIAvwKcFbcqNT/AA9eLniXGkY/zREL3snjZ5mVN8Lq
dxKMvXxf20Xt8lCetT1WPMEOUdot6emr7w1QkiaMqPFiZn51o80WxHk7HaYXvU2L/hE1W709AGCM
KwN5XjkNiPi94dsbmePSVVCUUuhEo4vHqMCP3nH0H45q20aVXoPJebGSqLJNN6+k5KumVdgN7aq6
7IuelDrEOaalJPxFEY5xj4VvwMQxpcxUdpNvx7+xvCxat++LwTFcoLbW8GBlRjp9svxI1V2qY92v
25t1+SLid78/h0liwC0BjVsUEQerRLC6r7rnCC/TfTFNHQYOYV+4ZNqavSsaHBytRvIfQ0eRvkZJ
4ZxiRy3b3YB1i7yT9SJ8a/022NhFy7cCNH2YOuxjettsI2pyl9toNlrHL6S+f+6jqcNBNE/TcJe2
kvkSlFHbHjCrqb8hqRY2k2uPGJC2pak3PJ1qO94pUVmOr4kBLXcnR6oTvyhjLCkbEfNqp4saMzQm
kHXvSbTIQD588qjo9EJu4+RZnsbS3oWaiuxmZ8TPWYOj9b6Ih0Y/On5n4yZv+3VzMkOj2MInXUUb
kxwHM0vUTqBpUES5/BG2UQxoU9Tts5kBwOpgzf4y4kpuDraTU/oukn6f69bs3d4211OnTIomKW1V
ECdXvhKt0dV1L5ntMzi77jhWfn9vTvFoui12Alak7goji/fSVNqvpWn1GzF9ZXQaYrClwEWT3Cw5
u4VvDmMnO91z4MhIBLeD3B3Jcgf1RAFVDv5BnKD9TBmgpBHap6MQS0PDeKOMehVo3uHCIKIF/sS6
6rgWAS0XboD2WZVM/2hLIe9FxZ5+243i7ypVqn/cXvKV8YTPFlgTRKAANy4ORG1R1qfWGb80FG4C
d5wAUO6cPCk/K1la/DFRgtpK2K+DAzc0fU7OIBkksxT3+IcdPtlxga59l78EpLm2OxX+FIB7i3tJ
k9y88zH2NrWw5tiVmS4fslEyuyOpb10WbgeK77uh8oz7pCWdFmHvqlehPG4ECvETPrxgiBOwy0gl
hAIxykJXaVkxhI5aDdGL2kxZ9jw2UwBYru787wk6dVtUgOudh1oVq8zFwv6juHy5IAwfG+NQlS+O
lU880aQh5E9QExD3vlat/QMxac1F7cN8mKpI3tKkMK8eNSTyECzoFAj7RFgtl+PXcVbHEI7DlwK3
2ZekHzVth85AEX0eTb8C7DrqU/c9BL6T760uicvnsE/01K0I7j+aOpl81AsN+zsBrQ523ew7AWZt
plQcUznjBdJMkwEU3C5pjJZjjMGvYRXqeLITtaC5ZORkoTMYEreRC01/ztnnT2h9xq+ZgzCB20VR
/gojWXVOlTF09d4ao3ncNxXKFQe/0NIsAPHR4N8JEx6YRONLX+MiUuPXMLDaXw6yMOEbjnKw44PA
YefMSIoQR6pEfUsly/+OrZejPZjzOMUHK7X89E/QdU35mNCm0b7lkQzXz9HSWtsboR74e5hqffWQ
tXo60GcWDx+QLVV5hPRvjA+gx2r9sYLN8mPUmjLaGaM1N/cSnsTafR/HU/3CFgLnOvYz5eGhcFIA
XVLQWBCE5TKUjreP+JKhKvAw4NPJ9XlEsZeWaPHQHPLYytLuRW6Q/oJJpxXj3pSLIvjSD40Vudks
OeFdFhkDtsppV7kt0KSvc6AH2iGhtMt/PZptuZHcrOx6ntGa4IaRq3MhX+46Lrm8DvM4ejHadniY
6mJ8U/E4/ORTTScq6E31R0oqY0LqVYkytn+61Y+4/gWwt0B78bTkFwAXvfwF9HA6og7ZFUqu3Zda
SsO3MMzafW3JMJqbFHO6SJL1Zz0q/SMA8S2Q3/X4RBeQPbJomgkD4svx09qaEcBXfUrTgG+PceGA
pHTQb0t3qp0Idp5Tz6Z+ju2ueurQBkv3Dp39ZCPjeO+7XEY7Ngexn98hKDLLTn5qmNNcOGr0EuXz
bLk4t0byV7vWmk/D0De2q6hZ9ol8wTrnGOQ+oBeTnmGaB/aXmaTE9NK4LOM3xaet+MNIEdR/jNNG
MrZE4a/vKptHpNDCJhumDb4Ik02FRBA6IdWLgvfUw6TGkKzDjCvTlajqSi7XafG/jbMjEtXF0tB4
pzFGYwUy43LMKMO5yXH6/KVvZmU4SPKQv0V2k9eHohdk8jQ0sF53E6WJ4m9z6GjZTs2l4WlQ4gpb
UEkLEuPH7d/0nohc/CaRvrIGND+EWMSyBmXMOXoiQ6Z8ros6dZ5LP+zazxPFBfVTIMfNsO+b0DHd
NNed8HUyRkN6spJywnRLLnqBao/D9A3tx2LYyW2PjL9aSW1y6OspT75jfDKUpzabBudtLLspOBTI
zz/XKJKNXyaUYsdj6WuBvJF8vUuJLiZF8wrRQu5b/lgmIlrVJXaX69pnDOTne3kK5v/ZXZFrXy3V
D05aWzmxF1UV59IJh8h5cBDDSO/1tms9zayKdB9i9fjJ1OHSeXUaVp+sgTLKCcu+Tvqk5EmffXOM
KJq+ZBZF912dW5mX+mrUb5SOrs40ERYBbqwgwVUJw4TLMx2Fcd/lWT++5FlhKXcIIgbPc1QVDz5M
GorOafYDsHgEt9rqx7d5sKON1OXqlPADGBu4PZD768Pc+3GhDpYzvugd5pAubjf678ysI2M3KIBT
5DYcNgL5dYmAHqsoloG/BJSD5tPlnLUQbIGONdOLjBbCL3noH6Y5iI/C+8WNeZY77mgnqOkpll98
bnjoPlE62QJtX7+Vxa+gwSFKhaLuvlj5cVQrreVR8gLhDinlrqr0di/lo/ogQUULdr2UK+O93COM
XSA1lj9qox1Hs9tXmTYK9Rh4pqM0a/GTYbY46ElDA71fcVI6NIPRwA00JmXLdnbJhOdyhghJZYOy
Lko3fLLLtVPg+IBpmiilNiWGpana/yJOZ/Oh6NT52W/n/1n8yAQwdG0dpEZC6y0e8lepMKW/BH+L
n4K1H8AqHn+UGpaKbzpc9K5MxAKWunUMY/u3jiTKm4yV8XOSNqXzt7V0xnvXNYfeBGd3WdOZI0Hg
a+3phbBZ4y3QzJ/LxtZPdqQGX8NuNtx5dDgfVlcb59sx9Op9K9gagtEM5pyq2vuO/vAEoWRfU8bu
zZe56dvvvZ80EUrngWIdfBAKn7Um/TcqnO777VGvjyYvLeq8tA4YHerg5bfGRnR0ysawXmzocb0L
2DI59pY5/8jaJn7qqujf2+NdvWLowZHRC46m8AVYwqIbq6+bQQqNl3kG+pNV6vjWtXW3Q01+yx7t
OuxdDrWY2mwmtWQXsfFi5hnufnZY460jA/7Zh1U4HNF9jE6Jk6WHURvjF+Qftli+10kMJriUCanb
A8ckUViULIICwfKYfu7LiG5mcq9nZdnc1X49J27nVPUdot4ArczYzv7ndEr5o4X1FJ/SttKfe6lQ
fmlzH79W2H51Oxxgo2OehNNW8+R622kCrmkToQAZa8vyk9Qr5Uiup76U0tDubXns9rJZD2+I1KBY
p0pzevJp2xd/22TALEwIKwqZMMpxyxaK6WhjHZMIv2C9LO982yp3TahbrwWF1jvqDMH/Ie28euQ2
om39iwgwh1d2mqjWSJZE6YWQLYk5Z/7689WcC5xpNtHE6BqGBdsPu6tYVTutvdb97XP32ly9cOaQ
TMBBDIQQjXjRdL486E4TjXrJoNJ54llVTgneW3P9JDUVt5RBNj2ErQyJuC2b473SDaCs26BxJNIM
Zn52PZwN0i6ODL8/JbjaM0nUODxpcyehGzbp8u9SjezpZLV5e9cp8uQDDyyqxK3s0SqynU//dV+o
WuocAIgNxqlrFaTO1Cjpmc+NdDtx1SyfxNCSNQf7RpWM5MXoDP0Ei0QH1ZgsDZ+pB9b5D8DK6ldd
myUeBjFz5vZROdyHbT/5DzXoQi+Dzecl6prOfxrIkgu3RrEcsvJ8aI3ft3f1+jbDNAG+juogfQfQ
WpebajRN0RW1Yp1b2mXh3s8MXzrkMAwobtp1/tYc3StL9vIjEspQBaEILeSsLu0BApOYDpGNs9Ih
L7vTCp0gK6Ez4UI9IZ+symrmkzJFXeaS/ffFQet5re9BO0p3YWSp7Y+hYDABer2ZWRah17DvQGEp
buSgCwjpS6JQ1WsyktHbG7X2y4khVbA4qODhVxY7lZUMiAVD0p79AEinVWVquFfnRj9bFEyNfwK9
k3Yg/iX1T5Z0ySGhe2V/VKo2r1wzh2v9EAEpOtUltQLw013RJ64MVqb7KTlFsWtUO08/s+PBvNVd
vn5Fxfw+MpPQwqA9vOTbD5KoMysERs5cCQjmoiJ05dzSHpqiKN3akZx9PlY/nB59BlzIuzutJH8c
LgtoBEObV68TGlB2ngxde55wnC+K44c/CjDPUHdH+mmeuvpr3fT9FkWCOEaLYwZ8DT4nAMDEQEtX
LLWpNMMpXZybcSj8PQR//t4qbe2uHBt/P9p1097zPGZ3WVAgJXf7qFx7ZOoidATwjdSb7aXxQi+M
yDbS+pxBoXAnV4zy7WTbJ2ylCunlgZz8vG1wxQMwW42PMmCdBV+9OJoQdxVmNsX9uagA6u1Hvxjh
CeiyACGJcNiFfRmQKWTJl9tmVzaZ8oIYT7VBKl5N0rRMGc922A1nm+pP6vEDUA+1LGQW90PQlM2v
mvKG8ZzPRl58tvyp3Xi7Vu0LPAwLpL+xjHK7WsqJworubKMgkiDegvZzp01grSen9lNOnMlMvzRB
w3IqJEPeavysbbuQleEL08nE+16+ZdqA1GiqJP05VhOlAnMaR/ZRt3v/RcshdYRZVqL4PUrRRv1g
5XyJGJNknceI2ZTF56bP5fTl5LDuGeydOkSMsIZyIf+r+hGv6eA7WyHGyuPHkBiIAtEyxQ1fAZ/M
RKs4vcN5tK1ofMhHLf/DG59q+8Qyk+YRlYfkVyI6iCcldfz/htrqpX1djb2/U6Xe1B+1QU2kk5TX
Ejp/gZmUlKEsM3Mh1O2AIet2DM19H5mH22f0NSq4fAnEeJtNx4m6BmXwRTlsUGO1KKZ8PsdKNLyo
TLdq+xI2OVr5ml8+jUESfwwDqtO7Ge7w8CCZxLf7ue/b+rEJw6igFwr9n1ug2QOgEiXZyp0cWsI7
uMxK565kOKVxqc6W2mOuFGrilZ2ZDLsiHa0/8twq3+BU4P5FlKGdk1YMUNAOc4Bw9e2FXh8K5qHg
hBGSnAKytExUU0spNUuCM0OT47sap/QlIPl8zpgx3nMr+o1w7LrrSbWIyyeEIcQ0s7nY2FZBBxzg
cX9W7CpJZ7fLx5hOsFk1vavZXdbd8wzqCUJr9qz/CLtoeOQuhc7BgFM53qu5gZisEVXaN9iWu+hF
MWfz3/fuiZC44j2kxiaAvYsLKmXoNoyNPp9VJ1Q0t0N/FiEuJ3roSY+P8HCjLnjb4vWTgEXB3kWi
C5RjWXCqx9KZB2mYz61ex+6gp+pDMEr/+HbJA1XInfxfzkt0um30+tNTJxFEPXhXKr7LkfrC7jO7
Ztb3XKjFtM/zRHeTkTEuO5XvhtGq/7lt7jpkvDS3eH7QIEKc0B/kcz/B9s9QVfsDKm4viyd1w8Fc
Ry4C+0zZhbyWpH4ZnCa2PippXcrnMpuao9UPvnWk9GSk/zaNEO9J1AYqDZBtMIEWc2Inu2hMRued
g8BkOdQRINYSRBeory4z7C7KHGsKfeNsKVM9u7TqVWCAgXxokH3buFYr31JE4jztIPN4csXmv6kh
6KFdFTl8JeemT+cTiIoJnk8jRQa5bsx7cp5MOd7+nGsWcaAWuAAOEEnApcXQr3XkqUflrFQS875W
Ep6cUR/TXZB1wX4emq1oZeX8iMqUYNcDAQQQ4NJgHTRKA1pLPef9PM4HPTN6+6Oc6g5qTKrq6xt5
qnj4Lh0AYaAYahTsPmC6FzuKzpzq9LWjnIuIByaToPU5IeFYqxvF5utoRIAJaSIQiIgMZ4FOkcJy
BjOUqOehLbqd0uj0W1JjOGYocu/IquR7GK/iPaKvNMfe/Qm5ISRUQuQKdvfFJ+wDTRsrKrPnJK2S
hxACrXvNB3jSMYm7h79qEzV61cCwWSuxG4URZA5Y8+UnjCpqi0gnqkhb5/puDOPxVMDA8pSnQfik
+LGzcxCHfkHZRn1GhMHZRXU3HeB82xTnWHlwBW8TRRqwLUw1iSfkzX0hya5yLR6UMy45/TzXSvIr
J/q/03l2BzdXMn3eK5JqSxv3dO0QU5wGjyzKbldlxm4op0jwB55p+monZ7D7yJXEC2RqvrXhxlZt
GczhQN9NmXaZM1N/0hMGcuWzUVT9jyqW6s+ILSJi2CtGsOHAVm0JGAW5rtAwX4QRBZQcoTqyrlLL
xl+9H6DjS07b6z+LzkY6+fbBXft6ghwWgURZTEwuzpES685cU0g9w4bk3KGDAFFgnDdHp5Hn7/T6
AdfXc/TlttG1JQIQAQ70eoSXhaui1Luuq2flHKER8IIEifyQqVWa7ei70Kj8C2OiicHgAvXS5fls
G7ucfPoc5yKZ4/JRhmn0oNkSPNKRlBob27nylFOZAR6HmhQwq6vEc7A7GK5innLTiJ19AtOXTKLt
qD+qapD2HXzz76QxE77RIN7kCSD84BMunp45zEK9kFLtbEl2tWcqRcsZU7fjvaAZcZVas44caWUD
tr7yCUGRUbnCQdJZWPbDJqvuhm7WeX+iUv2O206Vn9RSmjucnK6/3P6EK7vKsAfOGIIkG0SB+DFv
nhib7MCZJ5P6alSn90Pe/y4bxnnalAI55zPRtvSjVm4FBoXQA1eCAHZxKyw7L8eImtbZ1Eq5+68X
jIN31CCN7sSZ9ql+q2im7ls0DOYNStg108QeFsLC4PvZ2cu1RqkRw60Sa2fJksqPgLey5GRpU2af
wKwlP8iQBsaps+Fv4h4TaiTYOCmaUHBfbLIZJG0e8oafZ8lM9nVjZd1BiWb/eQ7s6ix3aVHvb3/W
tTMk5PwEe7HgrlksNUC8S9YaTT1TNpY+Rgg8Wfuq6OPkmJhzlmxs7EpLzrTElRSgCAARyz7YqJTM
CDKW/nGuyQbt0MnMvZW1lA1yaX4gQIuOvZJAUddm7YOkWUH0ISyl4IF6ivLp9sqvsXLooRF4kceL
MQRmES6/sq2lQcIYfPoxCky+ddG3mu5G+Rh9Kup5fMSrtPdNPJWIKJgDdATGCCliOda/gE1Ss0Zk
qNjBprDF/n8dQVFjprAhuLnA8i07S0oNFs4y2vqjzyhI4kZ+SVgBVusJoA31YHWQPidAq5j3Qbx+
w++9vo2XYSKHj2xWTPxw65YMBYDYkhChtpZDX/6GERwAfmgYTxAaWadQSbJPeZ33h1aNdNfsgvph
MOJ+46G5vny2CmMBLSdBIXBFOE1pHD3l3B4/EtDE3W6MgMCNlEdeICGJHddWGXhtKlndEgW6fuA4
jxRnQQ3R4WL44PI45JBc9rFTDh8nX+t/z7bT3jMS1EhfQO/jgg09sIJ3eyoAplSvCMqR7LiqWOpT
hjJWG9rnLFBOYZ2oqtu0ccG8YmZ/yubK/3n7yF9fdpFGok8HNSI+YAl5D+doaKHyttCvaIvffd8b
1EdN/9uAwPnn26aub5cD8BL2RWFPwdMuXKKeBTjbPKk/IKc233f6mN93VWElB2fI/Ac99YdzH3by
IWwTrd5VsJt+MbQ2LCDGVyIv1KbivyhRinbjhF/lQQxcAD3VaNoC3AMfdvmV1dqvWnB89YesU6vf
zIyPjDrRyyjubq//6jQJRbDXMUVOM/xri3e1daJcV/xu+sBQhz2c9DzkxugtKbrRBPnvYDbN4/+f
xcWG+7HZ6hNEwR86BjWanWTr6Z0ftM1TBBzmFEXq6ba95WESyiR0gMAXgCnnFC98VWU2EjNNUfZc
5npyj1vWngvNPyth8u7JwFdTkEzDyMM/KGNefrS0yqY8KLPsObJ8elw6qtYg6dLCA0OLfrrdmj8V
2AKnXaLA0HN7mcvnSNimdQKrAgVuIJXKpe2uMUZ16Oz0eRzpSUWwRzEFmNluYNLphgLN1n7n8I1/
v211eXxerYrnj0MKJ/3yMUrySnfgFU6fp3aWH9XC/qboTQjOZn4asjLZuKyra6SRSAObbOCKKDCJ
JYa/jTZ7NuWBkbiAbpHqToDw/EOpBJCIl4H+MFem1m1EH9eGyXjIHAkJxBT9soZfhX4aJfqYPcd+
OD0EcfGl6yroldXMV+6iZIzOcZmOG1dTXIQ3Pk6MiTM1I4a22V5mgMSPehPJGpEhV3UwhB7w1Fr+
JKu5Krmjgp7uHocbPOpNaye/CdGGU17mzda9WXza/zWPixW0uNCaLqfNrNkoCeOqwPNr1B6dMovP
c55X3xMHRDpBRW5ubLKIY5brZQiBR4/emI5oxOV6NWlygqGwAgRBBnvYz9SyD+C3Ym3fcoNpP+qS
Ne772J7iXVswXrSjeCpVG6Hf4rl4XTbCSbSoBF6Gc335K+aq7JRiLgPPgtH1btAcf69NjbGvTKDA
ty/PuikBzyGlJIpfvEySkWJ/NgJPGYfka60KFiDVYdZFaXtrK01ZM8ZTTyjJKBn1tcX7oClM/pst
CsIIlY7P1NX09FimVYl8vRIZ6vtSvtddRJkeoC6ui2h9sYu4rmFu7Mr/Fla1Aqgj0cLpOEhNMB8Y
PB2s9/mUV3Ngn0kvBecAqMfLj6Y27RgUgkHKqODuHCw12SdlaX+cwiFwA3/aIjVe20wRiwtlE9gY
l7Nt1JKCtJdL6ZtOWOKWjgUxYNoH+T+OHqZbSjkr98ImwXSYSBLTYMu+iF5DTCqhBPkNoES4Y53z
gwK06r6by7tm6p1/ci2yjloiDYlrF2ipb9zLlcUSGfEQiXCfPxbfsqThA16oCbxWmeK7ppvaxy4E
ecDUDV7t9pVYJl7iS2KM0i/VdEBrSyktgxIEKVUnwRtR1PkHK5CsX9Ts8mhv2311yIa4jnZzIlPA
6+ZZLnaVLSBlOVCUfl815bv1+MQPAhPJKJboEoGOuDxafjBmY5oqHK1SGU7g9SmZZCFEtOXYdg8K
e7CFhlj73nxrqnnAyq2r/c6SSKqb0Mg8Xe3/BFY2Z3tqio62a3j77qxZis4+AyoH39fsu1rbMr/2
uQWloCgVkQG/Bsxv3E6gZrqSRj6aU0as/UjtAaLwcNZ/5jz8v25/7VVTFBOZQ5cFt6f4/29MmVbQ
NZpTx14XhZK/k+Enwqu3lGvdUU6rjSxmxZ8S4dJyVUTsYC8dmq6O8dgCfPfSudPqT0VpZPJHMzbL
4QtlS8vZzU7fZ//5itKcaoOKw8vt1a44VBs/jkMVlUUasZerLYH5+kFqxx5RygQGABLnP6RW+j+W
1hj9MTPHcAvOu7rBArclSv/UbLVLk7D78YETKfb03JzGnTkaVror2eb57Mej8uP2AtesiZqQSVVT
wK8X1vwW+aMxqhKk0UY/oxJdBbN1zjI7U/+NhkF/v48hGCNTlIErQUexOD1plwGXka3YK3T02NyB
VzLft00x31VWEW6BKtYX93/WxNd9c1Z9lalhJYhiT2shoXiZqrn2HwEIG7/sNtya9F8zBkZIaOox
hkh4cGnMAO6t9xLiyXmZ+O2nMU5jezfDEKu9qIwvGxuv7trNEKBZBl95c64gUNS1Cmmqp8hTJa3P
XKOEDkjNAeu4mUbN6RQMtlNoRLt98wvi46H9i5tBJ4wjIyBncPZcLrekSV0EpZV4TVNbPxtrsk5K
PCSHQmq0lwgs5pabWd1fKDwFWyFyCEvuhlY3u0gFIuwNSi3PeydhUt5VIYYadplcbXb8Vs1RyoZx
A/Q3LvRyfX0Z9m0J57ZnhhpznU2tzMmuka1s19pDvSGsJDZrEUZTaBeJLvOk1FAWgd7kt03epnHq
Od1gV4/yFM3a48Agw0b0uvKcOcwfkYoJzvSrPrtmOUFfV1rm+dlopkcl0o14dKOhno5GJc3zQ2Gl
+ha/x6pRSG+htHxNjhaLG7TQqnqhtNmNfg612whExZW6cWj2bZFo5lGB+HdLS3Pl8yFVS0MPijdq
0MvEJICk0VArOfEkow7hSFGo96F/UlV+GTEOmjNpcvshXV0lvuqV6YfoY1Him9R6DOamSDyjmobv
Tj7eTYGqlTvkQrKWiu7QbiV7wvcsDw3dIQYA+aLgUha+SQF7HU/QsXhzVuSf9JnXlormbHY7o+KV
faZBDIhbljsre79XhjkZtlmI6HGNyxbmzFSpjXBE6lHJzaqjUUKbYiVNpj2n85xUu3BUtahzg9KX
7V0tZb399fZmr31d2vEifXCE/oD4/28edgjxesg7zMxTs6T4ZfeO9Gz2munvGMceT++3BREOCYOI
QAAEXtpyJCiJI79GPDSojKdIyfMvpEa+78Zy+/O2qbVnQBA40JmiuE84eWlK0ltCEUj9vdwPlHGf
Ta0VHJhg2pJNWNs+8EwAhwiOqQEtnH5Rm+qgt1buBaFt/Eur1kY1s8shqcgR+729plVbAhRNTQQA
lb7wE1A9mSiPO5lnN0Z6B9dM8RHpasuCH0HbmiVbtcXrCSSZ/sJVvhx08AkyjJh6VYK+132SDM2p
zXkiTqh55f/cXtja9VOJ04iFHY7hsnDI5HvoFAbyq0kfm6iayIZrMyRxTgYoNtxuHH/Xujbe3za6
ukJQGEAMifdhgbo8IYDv56JLOfh10uhPaZt2vyaj7qe90QK/3d82tvakkZlDyyTYZVD/vjSWCYyS
InPy4zRPrVOda9nkRkoNYEGe1QB985xJ7ONto2srJEmnTQONrpiCuDTqwCctRToSs7ZcF5E7OqA5
C22yH8vA2urmr9oSU8JQKFAT0Be2ILUzVX/2M88xBrquJpNQh8IYkMxStHCr/7W2m6+cdywNYOfy
cke6FdlmasJVSd03O0Kzk2YgX+v6oGR1aD+QE7+z7SQSc4afwUr+P5OL02KDJy7Rm8u9rIGL4ylK
tf4Halx1tbMrufs0VPRIbn+91UUK1iMeZZoTS3xEXLV9M6Rt4ZkymmPMM48ffClSYrdHsP5+UuL8
818YJFHiERMUQfqi52LMzVwqTlZ4oRVmp4HP6ZpmJO+6rG4ecU/zxnO2usA39hZHZjCCLNWDvPCG
CrfHCvmIlB7138Te+c9UKe2N2qa4ZEsvDxkl1UaAIAD6Fm/11HBcgqYuPEvO6mxfm6PKGFhhVxuh
4dpdIEIQhOqQyvDn5b0rx87pAgo4Xlh31fdU0aS7JsiKl3Zy3gcXfD2VAmxKAIGAEP7u0tLciqGO
vC88RA9j9ZACS/hZpeFmCLj2qQRbniCWQ8ps2efIgzyO0eYpvNiqg5esqPzP8dx0dwyVfcqrWtsI
irbMLT7UAGgVhGRceLUt1AX7LHfcIlekgvq/GpR702r+IuVk8IeOujj9osFyuZPEzc7cqXru1aSl
+t6KLe1o+lldfTZqNdliNVs7idQk4AhjUFsoy1xaC5FLS4JwKCDeN6yPsdRF0LdVpbHh4lYSW0Jz
gkuhv8pAxMLMMPaJ30xG7nXQ+/uPthrK3SktzepUkrk8tQYKHbvaDwuZuZdyi6B67Su+tb7webLV
iHDFJjSaNfklKJKgOWaZUjhuwnC+vHdK1KVuP2Fr+yo2VGArBeXt4gnLaxO6nVjJvbHL4uGkSspQ
HfNe3gLKrdsh82NUDW7O5TBP1WYU9EkVPKhQpfI/J1KG8qND+eedhB+vF1zwfdDYEzSgS+Xe2Bqn
Yo46bkIVZdIpzOoHfYRUKM2tD2FR+FsyiavfTLA20NSEeWr5oNTl7EtkgYWnj35fuengF/spSOe7
umo7cxcazhayafWM0usHNg9Ejnbd5VXIKy0pq0YqPEka6ge7mJtdDizpz0xb8MRtbV6QQkvvRxXP
d/uwrEWdxhvLiytft/mgDWlSenMT2wdpHKa7VGoyN2ny8DQjxvnNKX1p/xdGQTwKlDe17eU7A1VL
GYRpU3gwfsFuI9W+7ZYD87gxocxe5hnvdvagb7mk1QNrIZ2OagxAD2OR4JbJUML/HPDg2PROTlKX
WPZBQLw2XN/qnr6xs/iazixTkYhNgpahOjDIGf2HNKIiuIygmj5E8K8/J0HbPt3e1DWHC+U6/skk
/ASxdnmGIri5AKyJ/GHOpPEUw6wmHyttLLUnuEGNaeNZXTWnQQopKvekLIvAhayh6cbaSTwYP1Tp
XxS6uuRZ7ozS7F3RLY6/317e2seDJ0qm/8IAAqigy+W1+ojvDducGRmEslxFSQkIq9oxt9Rv124/
/QExgETRFT68S0OmUsEcHZP0WUkR/dsWajDfFUzM5ceSmSCm0Aytu7u9tlWTIvOj2EvXW1+sbVYn
TZ6cNvOQG8vCs2MA5f7TF0rbPAQtIhm7FM6weiO+WKKeXp9VVghulJnQa4VUeuiVJUeWhNjhHBg/
mxmQ6pFoKlN+K3pfzPtMT1P11PWQe57TIVUsuC/rVjNgfNOHsHOtglGlU101YfQ0Eex9ub0rayeM
vBSssRBbpgh++SGa1gy6CqpbTy+D+XPOCF/vTnE63QeZ43y+bWvtytIXAjnDV6BesjjNZL9tHmlS
6nWMHtZ7OQzL4bPa6rHvylTid04S/7DtOTM37K6daqBXXCEWeA2wgEGgJQrh0vZ1lzpfmdltpWin
yGO9BXJbO2MiBII4V0xWLktc+Vi3UlxOmdfAp+Tv1cif/iAiLUNi6+c/jEaZTre3dG1pguGEmgZ0
QFcFbystAMtOEYdaytrxJWznOj3VhZ0Pu9uG1s6JuDyaKfCgV5gRPJgxJzlZaZukWuj2Sh11d7Y8
dc2xCafB3vCYqxsJSSJXFZQKkMHLY5mVPYL3JoCuvB3HUwTd3qM9IznnRm1kWbs4HEf/b7bSJCwQ
RRo0Oxc3oU6QS5CRBPSUGF23w1z4dEN0ENa/b+/k6tJQKhMBHWdyWVtLshIm3Jbk15TaiPZPF6Is
G0EFOuzUdgzNfQx8bEsYUEQYy4RUbKaglBdDEIurlyVakUyQdHmjhTSKIcd55/rm3Oyt2Z4YRqX/
94SIhH+XxUn5kbpq+e/tVa/dfdIQirEkq2Sqiw+KYhSvOx0DT46SPHL9VlZKRk3bgMGdEriV3JgV
NJGRZX69bXhtuwHUsnDwpzxzi9grnhDCjkn+PbuQ5APBOizMZt865p5mcPOl0eNx3ggSVtdKwIWO
piCCWcbscllqvdVKmdfm1hAfE4fhzAdJKrv6pxTPIUR6dYt6lgtNZLIV5K7b5iUQWDZehMU+V2lp
DAL66M0aFYHAiDPrEbUVgc6x0/z7aIeN5vYaYygb3bC1B4KmAj1/5p6vRyRkc2rMSWqouMcQGaJw
njTjo23y8H1iTCQOt0rUawAWEF2MEAF84touR4jKBnJhO4mpu9eD8tUYw3t9UKm6y90YPIVWnfyo
4z58iGWr/qomOUo0hpp9VrrJeLl9wq63HP9J9YxNp/OPg7l8q5RoLKwZ0KAn+U11TDXJerTbLA4Z
goE10S3BlABQd8bm42271ycbu68UxrgbwPmLgKYHfRH1lh16mtWXJzXV/fjAxTXaXRp1s/jUZbIR
jy7HAQhnhE1GNmgMihGJxTsizyO8StADkmm3ieX21pzeqRRFhy+OpNW1S2vJtB7GyGnS4+Qnv0gT
Gidw1Xgst4bkrp80fgoJAKrlNA2uxv8si9Fuo7MiL67IbGbmNH6XQzRHD1mFAs/BH82xPUmDGZIh
SJm9M9pEt063P8HKIeRHMOnPcAIlW+rul98+ojSQGxkNfSsmgoUyumj/y7XOcMukMQ9WBIk+yqGA
1jjEkxeZA/8xDSDWJktpNiltrqMBweYoSEfgnoXmRdzRNx22Up1baCrH0JtH24SPQS+V7EgtD1K9
2+teNSTQ3jT2KYsv714xyeCWlCD0qpCpUmh1k2g4plZab+FqNgwt3Uat1qZRxRWGNKe6iyhSwBoM
gUK58SHX7hKoHXjbBLKbB+Vy5+xalpPEHiOvSWA0c6l0yfJJh4pqOFYmc+Zw8snVlqKtOByXTplT
wwgk8yKMlMEjeWm0olUr5YEaeQH0F+Ej6LvxX0dJgw9jkY/pCVRFOLraMPenfKrMZOMbrp5dFkJA
IGb4zCW1qRoZnaJVFcqVfVd8tbRweOrDNjCOY0B9yE2bEH7ooIjN+RBTrdVdZewHMwdobyu/81Ju
q/3tU3XtQtgPIiJNdB75Wzy0b45vq8ux7ztl7MWDkX9N5bmm14Le3sHMuEe3ba0dLCjH4eykyMST
trgqYVMqjTLHidcyATM+Q0aiQoxd16OzVfxZtySkGYTy6jXQMoLxsA0bVhXo5rQvQc62f5BBKLe6
KmvbR6xM/Q5oAf9cvEVxqjaVJSWAe9T0gzyGxXepb/+b5skKNo7O2pIEGS4xLBeBSsjlh0p9eNcy
NKw9fsaQHuAk7WDVpi/QbCDP1t54OO2QIMHhAAtZuJvMBAefw0DuRWFoTZ+cYkijn9AnRbGL4GQZ
fUjssPcZgZOr7tRLbXBuB9Pf4pBZc/Bvf8XCwctajxBBVsVe2zbyXW+n8OFlBM77dqj1ByM11EeQ
FV2/kXKtmRWPg5DXAVe4BGzENHGNrgxjzwqHPNkHQaDfww4j/wPOCqW9uYM94UnWmnmLxHztIEHU
DeZI0MNc9QyibggLo1JjLwIf/wiYkvhFtZBJEuzq5hakfNUadfTXEgRw3EXE6oQTU9nDGHvQZKWH
ahqdz05UTpTwxujz7Uu/dpx43cFsCXw+/aXLc1v0TNEYZRIzJhTCYwgtftm6zDzG8S5oAkPdNZYG
CLdMkjRyA6Yud7IS6van279ibcHwRIiEhJQE3P7lr6iVrpt75r8824fzZyePkVK+FFk0WK7WFwj6
3ja35togKKZ3/To5vfQyKhNR7ZDiQksKPb97Q/46dHD+x3AEfgHTHW+YW1/d/5kTb8ebRzyo9EmZ
swzpXlNL6gPKaZbzUs4z8AqS22jLi61dkteSkkCNi5jn0lzWtLZaK0XgmUi5pE+ZKvsNTIcQ3ken
OnakH5ZfDcYhlGqzPN7e2NWVUqIA0IH/uCqd4QanEbE/4PqGOXxC8kfoh0hlurdzKA5v21r9iAzh
Mu4mphOuCrPTAPa2xlZYKcMOaS/jsSo72QWmH+5Da7Te3cAW4xYy2G1GUSHzWLzwkh5NuZlIgTfr
ej7uw8wMnL00d8HGA7+2hwTvlNMpTOBPFg+8NbTg7aUu9pq2YrarrjNRdJGSrNq1qtqpG8ta20ZK
LyALQeAC2FpcPSfrM7+rCNdH+k9IEs268VOaCu1g20P8dR61Td+xusBXQKONSyYyvzyfWkIx1AQk
4uVZ0B/TPnTKnZQULWyYcNHsb5+SVWM0lkVXDYe5HGSDnD4o4BkMvVDV6uwAzV8xuSqMGi08bXAl
3ba2uplAqJApEyo+S7Sm2RitX0dW6A20KJ4h6i+fFRCbe1A4sbGL5IhY8f0WKT+CbBKM62S9l5up
MJ0zxR35DQy0ORQz7R+j9pOXvOqGgzL04cZ2ri3wjbmlZ6pNU+oKiIy9AommfT6PpHEwMhzIj6M/
M9WE33+zPDELZwDRvmpQdiNj5cjy8PlgD/wFEO7ZmEzE3vIOrU2/NPq/eKppD1I1JlgU0ouX21mZ
flQpNBa83syVaVdK1fRPk7S+cyLS1+5vL24t2eEKGGIGHB6LZeVAhQhpGKhYeKlSyQeVmt9dCcz+
0QxlR3JtrSmgkZYdd0aQ5udt02vfkeInVNAMzxK3Lo4NUmypjNZV4k2t9j2VRjl2zaBJHnVlRMEz
kNNvt+2t+SRqnWwsLwy11oW9JMkaI5dGxjMss/pNabXN91mR5IfeLLQ7wlnnzvFrdT7cNrt2+yl5
8Zdglr1SAoYbhMk2qwNI2Y3q/ThQiNrVJkNMeVxK2cbdWDVGmiH0pxn5XrKVtVYRNYEcpqDU+sYL
kIsa9obVd4fa0rvx+BcrA4tKJgBoBgjx5UFN5ShvYyNFCCVgVAKez+zFllIaRo0R/k1A8Yq/AzID
un854ZiNQTb38GV5o8Tk8Z2FNsxPswzzj1DqGG47wdnvqn2gbun4rh5S+GUAXwiaqWVHdBwtKyYl
JiGNq/q7Xtj2BwLZ+TRHUITeZRTWrY3zsnpM31hc5IuzHRn2YJvki8jIM8GZC3qyKngBKKDvtGlu
LBf63PB0+1uuvQMQWxFUMKRhUX24/JYIjPV2N01MTVDBe4FYx0RjMZekAyhgVOfmyUmPdmrKJ62O
i3LjZq5ushh9oYMFznLJnGhVRtIkIOS8uKmnpyLVcvvFtkv/yZcaP78va0Ksrfx/dZuRQMD9syQG
zC8XjLRbHZqtnHp5TubozopT/8rDNvrez4njTqEyHPNBSYoNX7myz+CwuDIo8fC0LwOPPs8pBVdR
4pnV+CnzpXLf20k1unPfK9kBrezwG2waRudOTZo6G6nrYp/B5VKYBUYAaobzDPvS5ZozRnZ9Ayzf
c2DbE1jLVHOaYxrpI27U8DWk/oZma8GLff5fm0SRAN1452n4XNrsq8BXY16KZ5ydctTSxrmTNbSs
AnTWPjaTme6gmt8yungGX43CDMMwPTkl0fLCaBD2E1NTZf5cTVpz6KNZ0Q9B0M3PMbdoa4xdxIpv
6oWUueknaTotdF4mpA0Wz2BTRT5YHsM5BAqAIkGT7jMNncnjVsFj+fkw5ABUp7NCKY6naLGqSlP8
tM8a5xD68LP4k65/Ghz4a4Vy1rm122IjEFm1J+4HaCWDtHxhb4hVRRpKyzlw461jk8P1kJMIH0BN
jTsm6DfMLT/a6/JEmCVKK5TkFqdTwYHYoaQ6h9Quqx+R1FaHsjWjE3X6LZKDlU8mrh+idiatsas+
ttIYTKPWOuIIWWHsi0Btd7navnO0h4NBZ5qurqjiAvRctpSNaoh9LR+dw4hauRvohXnQQwQUVCXP
jqYEd1cBTcAJyh11w4dcrw/LwjHD+Eiws6TY9O2kd5p8cA560E8fBv4dGYih3/AZW1YWB18NnKCr
uhYrY6Y80uA0j6GJrsBtz3R9CsVaxPkjxQbDIY7Nm8pFMihamWu1c4D3VSgrDjolItgUbKPtDlHb
OO5te2urEqCu/+HsOprk5LXoL6KKINIW6DRM9NjjsKH8OUgiSQgkEL/+Hbzy9HRNl9/arlGjcHV1
7wkoA239y3MhGVAKB0XgQ7cb17je8xXlA1RT/f37o1z6qg1QHaJfB6uB81HcypVq6miyU2sSHRsw
GVmm/D4GwCGweMoA/POv34XLDhwGgP+8zULuHObjxmull8lr9qtJxN0U2eEOpPO6eP+73hxipGaw
vvD/hCps+bPVoo0XTUED56th9YfcjaBKs6i+3gFw1V8Z6o2p42bvhXCL2wwCLdBBO9t/TiQdZ/Rh
IDTSof7Uoi19CFPtrHnn+fE30unpEfGf74IxYSybRFg9TNEY/aLdqGE9BKFVcmWvnl922y8CHQXQ
OcwxJNzPvl6uLcwFqrnZp2zsTl0w9jcLktQC/SYoyEerd2Oh6H2lenJpyv8edNtqfx8QToWS8Bvf
Q7tW7SdPVQXyiik3NQy6/3110SpBCQOaLZtW+euhQoXZdRiGIkxwqCzB5RQm3JPtUX6ve/l/jAZP
DMAlgIFDbeFsNF012gl0C6OPkYPPjqdZEqH0m4zRHiyF4Zro4ZsjicXb3sGbMD0aUOdq6AYGI3bq
+mYPNji/d6ELBmoWRG9qyF3suzr+R+yW98edLkBIgyQwspRz1jdAIJUhPm4BSwYfYqTzsoOQSV8M
FFnZ++t2lnVuQ4G5ASYRUrANLXZ2UnxGfNqnptqRPqbJJwOycncMGybUibToo+ctjEZ8DWf0EDY/
ZphhPPb+L7iwSZHdb/hc7B90creT89cmdb0poHGtnZ1fzeHPSkW1VyxdIB+rkAtxJTJcWElULvGZ
LtDAQPydVVBcuoKONbnIJBqxAFHUcxjsTPFGN6j1PKeQJlOrvIIpfTvHOBh4eCOBAbIbLL/XX9i3
DUSZkg1gMXdx7nfrVMjZ1/sVXKRH7FldTFQxaLdIeuVzz0felGn+nJKtTQsJg7M8baoi+EIBWFR2
sHJYD5uHxDeeBuM9SHKgM8JMckzzyO9UWTcMEon/trIb3gBP3u1xDKoowCevv1vVMY0r+G+Wbpck
KoeP7vADHibBzqCPfSW+bn/r71T7z1hAXeOViG4RHuWvx+IAsKCKw0xJR+OznTLQaoFwsB1ObcD9
qUiHpq4/JBGdT1Pd0/gWKUNKr6Q950EePwLwMYAEEQDxhDvPUwPmtE2T1nMJWok4VqlPn9LaJh9q
OaZPQOJM+7Dz0w/vz/L5lsZIkBnA+23bXBtN6fWXT/g1ayyB3WIDALK/QI5H9Wyfgls27ZzaW6fv
PcII+7f+BkqQr0fdftVfpzZpWOBDl3kuZ1WvzYu3xm1YzECXhp9JBDJ1Dh7V/PH9Lz2PFNuYwOzg
Zb615fFQfT2m64jQ+GNry94Z12QHcSdjCjihNV6W8HG+ZpdwYWKBFUK298dWDDSb18MZiSIyMmVb
wnEtOphwop8agnvbWJ/JXNuaX0uR3u4fYM7Ru4FMYoRs7DwYO56bDgnja+mtiBRZ6E2Axw3j5J1c
6jrR0eA6uJ+gxXClqXOOLNlWEwkZ4K149KDucQ6ugEOCCitu53KinvMpUZXWGe947BVq7R/9ZIjB
5wMS87Eaq6jeK8K8T5UDyZwTkJrTNf/Jt1ELmRsihwchddSdzzkbqSGT6A1byqHW9CvY2PSmEe4v
PQvnGYcqfoDGcf0B19W1kt7bILKljFuLF8I5myHM6xVfa92NgzPMZbX0y97nAS0ogOMvgOh5tz1j
9dMMMMEdqdbxwfEiCKq9v8EvfjjwzNAWRCiDmMfr8StUelQYYxmgFGlgAhClCkK5BuIhEBSJ1pxR
3r4MwdD+AnhTvLw/+IXNh74oejTI0EEsONcXYxDH1NWCj2/Z6uxgN9PcqXTxQbK3ZirmcBph++eq
K0/7i6PiEbepI20Ug7M7YoEoFPQ14rlkgvGdJbEtY9gPFL7bSIUuw9QfEDOvOX6dwyK3DQ917k3J
mmxX1JuKv+eycIJvInAgUOi3G+cQsDUuci9i6WNXLXxnxEL3YRM+OFvm58F47vB/TDjAGriy8I7F
w+j1aqP3iKgJpfvSYZX5nkJSjDGXodWBnuqHivHhw+SwdP/+oAR/9PU9iQ8Hin17hwA+d161hubN
tHpTsuDCV9HBgfKJzPqJVT/fH+bSsiKtRN8bug+Y3rNlhRDAJjPdQoN7XBSiV2yhwOc6rswXn8c0
D8bGe7AwFJZX8oALd8RWTky2eAZ94PMjTGy7VA3vsItjKfdVN1WP86A+9mPXX9m5lw4rxokgXgQN
PMA4Xy8fnoiu9kezlBJ+KR/HwdpPvmiSo0Nbf97HsdUP1Fcp3l7gaF8J2Be+Enc9OIIQAkSoPF/F
aoWjJWq2tvQhwJ7hAM2lb2qhboLV8/7VtBtnZdOlQGUABVO0yM6u+oC1yUr5aEtPGR9vEBkUjEz+
CU9sYLh499N3k+B3tNQfSVDLH/+8kf7IykJGHLp/kHx9PcsRHvGr8eK1JKay1R45JQh8GZdDRfPF
6pTd9oZrt4iBJL4m4HLhOkhAad9K0wCLoP3xemwd1GB/NstaMkP1s2fTXuZ4rDQGQFPLgRlPUGBQ
Naym3cmBnVrNTX+N5fvHKOnswCI2gv6KpzWMTc9nX5OmmlvlYKnTxGCkPg2dggbgZ9/1Pl/7fHZs
K1g+oBfV55CVo+6pX71aFqhCRH7e1TUbdmQTnP/m9i0fyoa3otD+HLvmyv11IbhAZBTgELh1AyZ7
nkasQCfB49xfSlfN9ktCKpLH7lD/I6pgC97ogoOtFeDwIRk82xMmbKfQY50tUV+o4523ut2OBFBW
AEOmq/vDEmr3yhPu0lYAsg6JGVqoqAZsweCvdHdqqKxr365litoQvBiVMfdrHbv3PaSsH7bmVZst
XqIgO+kG7L6WQ0iK90/ChXiDPjHkWgCFQRnivJlAoHTgTGHtlmKOvSmzcO4K79KpmVBMq0P5WNOJ
sDwRSVtwg4NxJbBeyhG3gIp0GFg4WOadXVfwSuBtBcm5MgnofGB1p7/0BHUsSAzxZccjYMyzsLZj
dUxmozk0bVdjM7hRuJlOG3vl/XFpQaCliCQZQEt0s8+CEu68RXgdc8saHhf5qFJyM0rLMk/6aJZF
DBqLwGo/OQmXD1Uw0CvX6IX7DW17FBdRRN/Kz2fDszlmwD57XokyYvyj02t8i94Ou2ml54kcOTIT
RWQ3b4z3N8H2d8+jAZIF7HyUE96WahPHZ7RRxisjGcwVh/TF2up7hbsWAgpV4kwk92XMq9/vD3tp
70EGDPEfpxp33dmJWwK3576DU8WcJigg2xM8J9ZVueeA/gabgnqnFvQHg3Zpr7CULmVqaJ7hxKFF
iJL7OQIsdDtM7DyupUEBiufabTQf8bJXXvyxTRtdZ7UBm/7rBFkqdgu4ATCgDSQBINBYef9sGLYd
QLTy0LSBpxREm4LXcYD0hMKcXuJK6BX8Lxu4hoGrxTLryrmws5qy2TXqAEnP9KRrKMlUgrjZGLBr
UKdLxxFIxk0Zcqsooz3/+pdAK5/WSYhf0jtm+G51JL8vzeLk40j5kdslKGInEgDqaIU6+MqtuEkn
FEK8mS7X4v6F0wCgI57KwGFAo/IcpstwfdXJ7GONIKZ2DFFb24G2sc4FRDPlvd+4kBXoezZcOYQX
diVQOwhIf2CPb1HtLBI9FOdtaVNndMHCFtbkDWozdCeipA8hgz7CgDCpFlnUxEPd78p9dyENQxUR
XRq0k6GLdP5eDxzU3jRUJEtmXbKX1TpkKgHlNuli79+zzc1pBA1rKMrBwPHsBBKxKMNMgwsIZryl
HWtw9XAiZTYj4N35I6xHs9HWTQdNjCAYDu+f/4unEKgAHEOkYWhMnd1/Ti/I6LgeVtgzPDfEhvee
1wADkcAK/mZxxFCAuyEfwo7gkbygOp6FgwCZ7v3fcWnCNydUvNgAgwMo7fWmb10xeOG4bXriwRWv
t7yg0vowlOfOlU++kMugGINyyKacjpTGfz1UAOcYDSKZW+K55D8NUTvufO55T+9/0IVr7NUoZ/GE
DgrAigmjTFHrfZ6WtvrSx36y91QCOUtPJ89xX7UnwNJUEcBE4/P7w58fXBCnsUXxB//oXiFQv/5I
pHE8XJLVlo2q0rskbocvgJzUn13b8Ro3iZ/2GYSoyZW+1PlXw5AKBj3obeBhQIAgOGvfdOjaKB+C
pSWQpyug/HCvSLOAD/bQdJPUhY24RKlUDs/DlBhVtA3qV1f4ROdbafsNW+4Ijgrew29iVurNY2ob
Ly5tUhswQ9D1JIWnauA02maM/xGlhsQR/cgEOkvo+6MWf/5abFNobIP2GJcU6fqnrquHvBurrozW
dH6ycGIF9zC5po9/ni38GRR1Wsw1ljk6j8s00bUkQDGVDZBxeSoTC0DcNMXPgjTqHlKm8bj71w0F
tjiEkgFCx/IiU3+9oQY5YumYTEpbgaXu6kk/scVVZaidkRfKGcUzDBD69cpN8HYfY9g//FYUzUJk
hK+HbXQoQtKypKS1H568QMMGmxuSPmmm/aLrbZzbKl6uhaPzGIH53eBSW2N3M3Q4h8GIALA3w1Ps
IRlp6PTELE2LLiIwt3l/Wi9sVgyEAj/YBDBWOH+JEqWriUIhvexilFCgN6/3QxX6pw5M7Ssh4eJQ
gDcgKMDf5I1O1igGwtO5Tspw1exuVKEPSt8g89mn4spmuTQU7jO8atH/S8BMfb1qI3hxMaiiaSl1
ONx5bjvvAWQKP88mvmbJduEk4Fu2Du6GcECL5vVQeNGlcAfo0lI71DyoNcbxg255OVeUPY5ySU/v
L9ilnQHZFIDtUR/ecByvx1s8AVm8WHllzZsJXIm1+VH5zFyZwEvbHtZCaNuihLRBiF+PAqoTgCLI
6sokFrAAt904AisST+FJgv9cHYKw6g8m4Mk1gMW2Mn8/Q7aNv6kXboiRP4W21wPH1QhArW6CUvqT
t2YwPLQ3BDii4xg6XpUDQugfusi1txrW2k5ehd1V2O958vfnJ8DHElQ7iB+9Aa2IHnsnpZFfznog
INeRWBSqFe1edYuBUFbUSmQJNW+z1W/RIXp/fS/NfLypRaLECdz4OZ96RjgYCKFBGbMRvn6LVEfT
44Bwh6lny50kG+Hce+Xxd2lTbZF1+2gIGJyfF6BnHBSkmFcGUNovOBpv//FJDF/f/7Q3uR5mFh5d
KA6HmxYzkr7Xi+v2ImFgGvhl36f1TY82yy6aRjigOZO/Q5c8BjjNkfcDhWt6O9lVFCNPr2lPX5hg
uBcSTDH2GAS1ttjxV8HFD6H0tnapVy4hMYTu4Hc9khyaL52Xd0uwNNPOoANF/RwkQZyRK9WOC7sL
lt6o7KJ9HUZvWGo8MNpEo0tKPVN6x7vE+0jFFO8ZFL6m3K5L9yuIe6dIEn2trnwhVKGmsJXnERW3
hXj95bhPxGibgZScg2NxhMKfDvMRtKQvwbiEku2GaXZ9eiWUXIjFUNDBmgPdgmGTs5SsokPqzpB2
Khcom+2qcB0/gBqSgDseRMf3N9iF4IF3DN4yG1d2K5+//kAoUFA5S+mXTlD3Yj8pf44Ko6gkISCy
UPTMGR4U4cNMnJ4/D3BuPvWzTOW/nyZIrmBxMdVY6PN5hveGQnaU+vAyTts0mzhpd0ksyXplK11Y
T2iMYCVhUwpt/vPjlNjZT0bCg3LiKf0tUJBS2RoO446OyZxpZq5xsC8cnY0PAdkgNNTwAWcbaE0g
KSX8PijN7K7f27lBI29cn7iRyQH44Pl2rdPuSjnu0kfivLi4xreBzxFLxDcaLr4sKNsRBtgoABIg
hoBq9UJNdngYX4NxXxwPLVrsIDzAUf94vYcgRIfs1UBdlteEF3FFFvDXVJ9Du7Q9IIHRp/f37IV4
gOIGGNYYDmXgdPs9f4WjBjdBDVepqGwr40MJaPJounxlzCZ6B5dob6HHakzRroVeP3OW/Qyx0Wsw
zQuBGSV7IKQ2csCm/bYt/F8/AvotQrKpjcpkIImUudd5TH6aOx0jxVB8cG/DujbG301p3dcfAf2A
+GE++sLqrK2W5lr6+3ZS8GyCaxoeNygJv1EEXVIYk1gxRGWP8ni7o2LUN00dmpwGpHlqIFz1lIxN
+pIE/f9x/WNsALTREkJF5C37Rq9gVWFzlXO7miXHXQKhTKpFE+eOK6S5nZOJmxzlN49mI9Dqv97f
EG/jJTY79INwM6FzDeGz12ux+pPwuFOREl7kgmRr380H061RnQ1u0F4JVW8j5jbYJs8JKCsQEduP
+Xvhax83IenDMu653SU16/fNwOJjMI/PSECqlxSGVA99wPrDqk3dX4lgF4fHHKPcCdISGMavh+ea
yxB+VKTEePYWmDInG7qw+jAzD/IYtpL3TKMRUMxxK5eMjHgBX0m3Ls42dJ23WUCkPm8spRBbi+M1
xnUcdt1H67YfRn8WJ74s1w76pZHAx0XmA/AJsvezg65WUQ8RS0jpDOwI84vqB+XE3ROzsH+s6AHh
sWEeQKtCdwgrexbCcN0OPSSYQoBN0lE+QqgK4mN79P275bFjGvaWBfyE0y9AZLq0XCFb/PLvW3iz
NcLlBxfLN25qPGjqNoRYTtmsc1Cqdlw+uGzQGRtghfX+UG8z161bB0w2eiabU9/2739t4MY2gRYm
DUuHQjYuBzUe4GsaBf3n98d5ey1AKxQVHdTFcau/udNXeHtIIoe4xHuZ7b1keYKMtWFZU7lBJqr1
WiHr0m5B7Qw6DQh/qPCcHUwqcRcOGuNVxNglG8cAr6Fp7vtjZHp5ZcO8vdfxceBRb0UAXELnbU9n
kPGAZ05cosUXvYDfP6syhRFN99MmC1Hf/RlS75mqJkGu3H6XphUBBpqVWyscpf7Xy5dMeg7dpopK
5aLfnSWhk+RShGHudG3dZJ5o/vv3dUSqhPiKPifOyHbz/LVfVDD4iaBJVELbSU7HpA1alZGppQ9G
dem8A+HpWq3s0uwCGoPtg7QbgKSzpTSDSQJjnQgZvxweB9ObI4uH6CGUuj2unLpj3ia8v1YXvHSH
Ip4hHw6QVbzx2EHcbKAeiR0UKwJ0AXCNeLCqpr2tuawLL5ys3c2Q73letPuPXhm4tlERAboRNEek
brhMX8+yL2BqxhlPyr5ydM7W1tnxjqFzO7iwHISd45VtdOG0gACRQMhhExJ+k/hr3xWj52I8FHXD
EyB2yS2ErLpvc5B4V6q7F3Ysds8mqrjN7JvqbrzgEUsGi8pcJIMdbP2gJFmB1LG2ngE/KL5GDbo4
HiqPSM8gz4aW1OuprE1bRXGFAmQ/mQFUbie9X6NO/re6drzvGnMN2H1pKlFLhphbAE4NyGqvx+Ox
gY+2YyNAJPu+GJcJt3EN6OYSWOcaQP9NqxHp3aYQueX2IMRBJvz1YHXfybFNaVpC9z3cTx13PnZJ
Db/afrD7OlQqJ07QIMrG1hQepFIp2v6h9xlF2eAK8OntccFP2Tp+m5gV2i9ngSHiyLHRB0lxXUER
GPQh9rm3oWdAYpvaU+TZ4IWQgYo9ZCb67+8HpXNp6C3NBS0LOHp4agAlGpzdYr5KqA+n3rRsV98F
Sbbvx2yO0/H76HID/AfpzImknd45lXB0FooY5othOpG2sMQkn3vYIz3ETnLtHKPxv+2vvwpyEKVD
MoynyXa20LM6fw/RQcpGKAcynp4PdI8ImybIUR6bppw1tAtADK/ctjDWxk8qxEM/m5Rd0D3UcBKE
ENes+iJ0Uv0JXsxhsNMMOIA8DTTeVUErQlVEHpSzKkighLsVal5BviwEHsZQ8FoKMEfs+rL1eY6e
bB0nn8OqDmwOIVd/mfK6TqH1k3fEbz2dL9Ddojqb186r19yMhlf39er2zWd0u5T5Tl1/4Ps+Qo5w
BAOlZmMm6yisXhztq8nPqi6IFyjqtI6lMC5KlJp/GbFN8jGyZnYiSNV28/yREEX53QLDbL1ncMx2
v6K0IOyD5KLnp0ASJ/0SzixOjpVr0UTMRlwBnsnSwVTjQYDdB78uf6VpdyNVa6DrXdOIniJXElju
mKTyHsNkAGa1kdrInHG6RCsAMMhAILLoYobWpll/ae7aVmceWWt5ssoH+yq1ieKHkc5Dd2sTacgD
o/BAKGFDTfjBJ2ObQFnbh2BZBrJydxxk6ranHpzR5ROgGUuX916rqp2f2ohA/1DZ5sgTlHp3ATxD
bAaBjDDcO2qskh3cKLwuR/uHDjC1of74NGvPX39Cc8kP7pw5hOM1iLwtDMnS0Hbq3llAjstMgn7k
o44itv4MHdXwfQKXF3Y3aVhN7JfGcaenmPbtemgiSFoXsLff+FBeBxpACWiaocsJANY1zVXbLskX
mFiK5Rfa2osHkfoIL8ObNoJo8g94SvRCFvM0Wx7uZjCmSS4G+OmOmResQ9tmCesp67I4GALt5wt6
bJuotADr6pOvoQQIU+vKmcRd2lpZFbBam/iUtYGgTg1xJ4iB3a5Rj/aaI5ZpPvqg/eC/rS0Xkufo
CEWM31XrFKs77oBEBg/YyAatV/Ch99bjgn4WXKsVEJ3OPQ22hnueTuCnsxzJAh8+gws2dDcedImc
Pcrlemh3aesYcoht7cPnQAZQvoZ0OVQdpjnz7DCzGSzfFbC4olM4pF3Wj5WMbvo0Bh14RZNEnOAZ
MKaPnuRBHeWehufwvakoHX/Sam14DjmUevR2LOr0OOZwEwfoh6QDdCEip3IQmNJ5xhTn6EswaFR7
gqFfV+hw9fpdWK/LuusdYEqzRTtp/N2BgNMGLvTEnTK2FlnlNVOabYSh7qUZnUXvJikhFZTinYsC
d6dk84KaTOJAcb6a5H4d0Nzz88BnkX8fo8W5FpUZiX+rw2gITzaJ8ZQqWgEAycG3VTd8qzo0CW76
LkrW57k1w8Jyx47ay+p5behPyZUGrMf1Kp4in60Hd3Vz33Gj8QACfQ/UkxMLGP6s6+pWiFWJpvJY
u0OsTyB31e3d4o6+fRxDO44z8Kq0SstF0XDNOlHH5GcjfLitZ249mzrjQepsgFITu9XPinSO/R5I
IdULxFIXeaOgBNl8oJxCAgdkGgp5MlSdCOruUEzLhnQl6WOlXO3eMHAi17J2otH3T0zYuJLZKNA8
KHw6QZRk34UR8BLQe+6ibywYHPqDa6NCIITQutwxX9f60EjpDntfG5/eYHGV/CHhRK3uYE/sAF4X
kcbFWYBsFJv/07Rv1j3IXUndZp4OjTnSGWozuGaSyfuB+r5LaQZ9TNd+cCqF/xQkvGqOyreQBGxQ
raMPchy0uffY4JiTK8duecEGiaM8mJdB55EiozyYyFuGI/ONy452kl57U/dqMf9ZAQGUtVQTResp
Mq1Xn6ZJzLD+tVwaBCnpoCHkU8W97wYAhvFUJ0Ov98vkVsv3XuJCyROAkSBHG4lkUw0NqNq0vWeZ
jOPLmgoCZeRqIOBeuJQR9xuInTK86Zm1dtq3C/S5vkA2CwIOc4JLwdvj2un0IZVRKkf4k4HRuGOg
TExxLte6FnldzbM84g4cho+QthDjFyDlXCt2kYYQ9LfFYvvgsljGPsYjB/gl+eB7HB4hTQII2n0c
MdQ2TdNBdR193wXyK1BfjcSpczV3Thg7jp7X2c78E6M41ScXL9TlKB2fAyQehsLyrCUpvzVTVE14
mY5J+z2MnGguNfogm8bw1NjwBR2Apv1iWzlHPgx4cWaOXQiogsCl2YzeoRlCq+fMoqYdHTQgP9MH
1JiJKJCxC9QmlQxlJDPA1PBaSQcABR8t6tr9rq8TAA+yLuxEAqtWweEvJZFF3w01rNR3jUmcYMoA
N6a86ECadvLeSaJRZ9OCNDTTkAYRR2a1wmUxAHubY219iGh0nERHCvOVNdvMY9Iy7V3Bdg2E2tjX
MBKpvQmiRZF5twRdPN8Aup6kX/VoHP6BmtTX0IsdtQqOSsVVmi3jBE5Q1g6R9IfCxTmF2z2sNT5p
F3DfW72SyjmYteec7QD35bGEtGbE1+/NOMv296gGF79QoNKdPsJJZ1hfRM1IU+cSL+Y1twTiKoii
ZMKawvYtXR7WKQ3sHtYt6C79FwC3OpAc9+RSPVfEC/ZwjhkmwMvGhR16MAv9e8otEyV6Z6CoFmBt
VJA28rYZaYGg/Imo1C+7SXRtAWUC0Cqtv0Jqu1/XdnisBwdLZWeYPeaA17hh5sg0/N2yhj/HSjGD
mxsOUjdamxH5GV102Sy2+jHwEV14B0aDw86y2JE57JvDr2GdJPxeyj5pDu2YqP6g+wYJuAsVCzCV
IXu0BzUTTohaVj7qofCshWoQLpX+flZVGGM05SYHK8bKy6SZzE+eaMhhJwnl31RQ0RcVWBewRhob
b8873UL9h1bhw9Kuc70DCEQLP2smV6QH0FVIs9c2HvTt0nSKHj1HA7k5cFyjN13bz89LEFTL4zAk
Tvq16huPZ2D9Rh8ICsjOBwfym/OPoYOfiCc8E+RI+6pHu4ZYziUwoVe6bqd/NqCwNXlLJHkeJxE8
wjN6JVna++lQQnaxKexG5Tm5woW2hoyXqS46b4qQCUNMFKkdPDWX3FLriQOiLQ2P0h8XAh/dYHyW
6AJwXAqYpl9KkEHlsQdB3iKJKk0LQSR7rgw2ZO7FTvfMxSB/NkkyVQc/1cJ+W7s4aH/aFcKouY2b
CLuZSc9dCiimwuSIzehcfkOCqdMnpxnE/DL5EOUDcpcu3XGF8A3URTun7m6RJ0lUsscGyYzCZT4g
X6+G+AnXG3dvZjQnSZEmlugMCsiJu+fYrmuXBbSOf1fAbuFxluJ5eKDArsjDUCNbzmcrqgaYAEP0
o6/QQrzVnpznL8RB2yqTQs/9Do4dND02Ak0DJFErpYdaRzQIi6HzI2yfMFjiHXDmMbzGLDyNUg9h
8NYY7fKDR6gTcaR3aSQyDd3SD23TLr9qt+9MEeKXfGwCJ512uMKIn0WJMfZhrayX4hVFkCbAqB5i
UrxYIU8g87AdhqZoLHSPbtBe7lhRDx6sup2ExvIowBBPv+L67MJdjVvKOaCZtqxVtrqucopZgNKF
XnXS9YcmSMbqnqkmoJ+bWMX9bpbuGBzqmbgitywM1R66M3y+G63S6CjJfhTfUTXR7c6JG1xxNEA4
+zrUq/BPGwaQg2EwL+mRBnMgPgfERAcYXitAf7rA6i7rmqVhu3SO+PyIl0U8F8HUJDWgmoO3nnwJ
6idei1CZbqrSFUlNcayDOr5BBAHUNQtVoqK8bga9p7VNTRHNaScxo/6E3re/dFUBC6I5zkGWY8Nh
BdVqykhCm+6zAPvA7Ds3kGsR60XboklEBYMgOPW4pwVme9HObxUkT2vZgFAYNCG1H9dZxS6MAFth
815APN3FEUKKRY94V9ll+riiigogBRDa6Qxo7+hNnc6cOqItL8Nqib3hMakAhEe2GRFWk5PfL+69
IBx7dXFbkRZBhNca3lgVmGE5IUsa3i4AAUYZb4aV5bpShiL8NL3JtuxnvuNgMFT3CggB+kN5g+g3
lUpgXLVm8fTQOyld8yWYUtDKUko/NnEEEB8+KXaKBpiv7wlQ8jh8ygm+WBLw5eQNVYtujc/m4ORR
Pakb6QcUvnWJbfqMu2P6DJXI8BOs0u23EMmsmy2DgRBnr61MwCzxbLvDMQ5U3uBjku/w2XPr3NFo
uoBU2q7QX5dNcArWljx1eHChUjJ66XCyvQNbtcHrgyiD9odNCqnEOGV8cSDRWiXp0hXOYpckF1KY
B914wAl5bAG0oa0rfyobQSwCAlheWY0CZV1YL1AsE5sZ8nHhDQ1yJiT5gpJHyveCJ1OQ0072Qz5A
HUfu6lUCxBUkLCYw+m1Yn/VJF1lYIHa459YOVNdx7N0oI/6U/E7NSL/2DBLsWUxY9NtVKf0P87p2
+VxDTSpIlfTwT5W9C50NmuC2oYmRdKS1s5MpoW3mSxp+AQck/M0W05mcwdnE5lFqum8NnO9ZLjni
QAHUuMDzR9Z9dVprV8MvVwBC7ActDwH5REmlmAhHuh+nlHhZALmE/8LFmYesQZd5yQaIVHyMFF4n
GfeXqN4tTRs7gMjFbZPPIICCNjvrRhaOM40Ogmmsn/q5U2leoYxx6xgIBmam0964G4ilUJNHlulk
wWg3cXRiK50LX3U861bdeznH64Tls1BpnEGTkj1gj1uVRRBvXA+QyKMPUcM2zHkVLmYPfjysvpEY
TLdwCAOBdiF6/QIuLx5+czWsKA8MC0TBKZQ+Pmq/FiKfY9L8wPtMgOjrKKuOy3b4bg1cSbzcGziH
hZxJQQZO7eg9JsHaQOHATc2jQ0ijC27t/zg6r+W2kSwMPxGqkMMtAklRWbLkcIOyPXIjAw10I/TT
78e92dqqmbEpCug+54+U0g/opR42AmUe8U10bKuckAQ9imX65y5NaBcllVoT6UjWeFY9h3SOXKpZ
soi+BG7LnUTatBPsxam1J1CnJhnIoV3C2f1n1VRTZ85CEkrGU9bN2Uou7pvPJ3MKxF6iKpR97Cav
6sPTeQtqEaVtrftv0+DuWxrvE9dDtTDR5yKsnb+9Z+9rrkfHafIG5JHPIpqQuxkl1Yv2dhrGhtCq
fo+uGlqcua1tpWy0yN0D3W05I6USJ8N28ojWChiUSOCAjW7H8lCQPxWunBktnpE4UuH3bWTLVjGu
KRbfUH1ClA9B6gXGczmejbcTd2cjsNwatIHlvpA2liyKX3CzxEw4salYChyv0SXf8W2Ec2ldqPJR
hf9F1s1l2rtHnbltJGk1OXhvbOezrZb4ttoGf6a6cX7tbbzlyYxzK7PLoXnSK2gLp0kZf5PimOvT
7IXcuBWSH5lKhDeAIKPxfhDw6nR4KYKJvRzw4MJrNniYo6XTp8u27F7aeNKP8sE1h+DP3vqCfKUJ
o75H2FyKcqnacseIsePb4Z5Il91xSlxsvc/5ORwhQ2hES8dNUR9uaSnbFSupcFaZRlPjCjIAx77P
nSG2n8J6UTa3s02gJprpxM1E2CT/+d5Yy7Ti4PtRu1VQp2EZqSGN5nV8ZQBSRHx7NKKmR0iPc+oy
DmyvqBdLFAIHH0vy5srMU15H8qo6LKaeaZJbFtXd7j+HJZJevhHHPWHQB+Jyejso86Ae6j+MDC7W
G6mt/7ZxaYNi7+bwfeBW7rNRVxMLth1X/+xGjaoAfzp+9e6ox7zXrG2pqrCmZYYEyuUd5bLon7le
9uVptD15jdawfq+bOdbpWDnNo+aWHk4mRud77ZTkQw46ckboBV1OhRj6kmrSTTVZs09dwHTvQT36
DPKXFjQxygipN22KpzssU54tM2Y9iER1Qs/WjScf4Ok4ASCytYyU1aZ0nxou9nEtK65Mq1WZCLDh
FkwXc3PfATTXhQ2lknyzV1MCbIZbx6ZIdPWxWXVcyH3jm/Um1beFq+3mNawt375zeWO2DG/roP92
lo00euxmXz84Eoz/rtSYEC5lbShWTRgGppya4Pl98kwD7kLQEiqLwZXAwqzJKpPHErGkT67/eECn
O+k+ENOA2JomirPYF/ozjlVX/Csq8sUdw8huZ3FvmT21PUIuMhhTyCZnoHDqMu2EvGWknGLUUZXP
P+30tk40NG1H/2hZZlD5yvBAPRG1YPbFblAB1vMUtmfi45sGHgTRUXZzIiYZK/lapzDs1XLupR7Y
v5J5C35EQROtp2gBEMo6pZs+BQ9V6u9U7wGMgsXymTUijvp8iANiMFMTD3XMA2CPzg0P/v/UpM03
w1LTvsbG3T5dJr0pm6aQv2pQVIc8Vg3w+nkQ2npXQLxuKud+rqGg1jEas9VYDm6ssQz/+e7EBTcQ
4NKnsk7YgQfawXnv0faQsMpatGfGXdy7KVFSngd0F58C0WWfrQJHtnSD0ZzKQM+fc5u0uEJ50pq8
Y+HriQ+B0Sm46cEMvXGposKP+ui5pyOHF7jalH1qw47TjuN+KqKkttoMbuF4c6UV/7CFFTfXWBjt
vLhS9sw37liJAm/xMqfcKtJ7vMG2ktLEw5i7CEXWW41pY8m3pUIz2va8lCfHrES080rrLUsqlt87
XCjli7SVkIWeAueNOzcRednbw49l04FMzS155b6mNdUvgFfZfZLN89464NI6nWhV/tNGtIzQ+cMh
gP1ZT+ARteAfiqlyvUyHvryjo9LoTPi9/sfv3vrSGvd22jIP/COyku1mGBvTpfbs75ARUtS36CdI
hFPSdKIpFDGJomiGbYyzLlq6v6NnpqWYCC3h/jXH+jSqwPvj3zafdDHsD2e2gV7AFHfjdSCh1s2P
uHLLfJtW/bPux/B3CCH4r3Tq8bdILEL9ytKandQ2vrsXXC5MVc3Sg4YtPZkqDy0tVQW1isuYtwAC
/MysdekUtMdzty5zn6nmCF753UYHL7M/fPoyGltCSyqC9YgPCT57th0niyejfcbXMNIZn60fT4Ip
G+Bwibm+SnI2hnT0TbUXmhP68fZWfpBhVc5ZjN2sL0q4DHMKQXre5R7dgg6C7WOO93rP67Y38nK4
u35HyDJUuT8r8yIXbrgiHkZt7mtQ4aNgz+LXVZPBkGT9asEFuXQKCr721W+ykDCDOVOl9LZsAiMZ
ipn+I5UmGilZGuxdxa5GqDPfczWEdWaUb556fdN79cy+O7/UJpFgBUsd5dEs47zpVnJzQjIUT4AJ
rjj59rL/dbjTw0IcvbhbSfpq82GHHYGZW4i12coK+KPxx+qk/YFvcCB6dkxHWVfvegwB1Xl2hx+j
s+/MSlu4tVlPTuOUKj0OL0bWUubkoDcfcO12nUFzm69yZTPKRdfNQTa1dfy+j1JGZ2lk+SsZre66
WbPSD4KV6a4OqiVkvHe2jybYlJs1SCt2uCU1HDnGIhrLVV01d62RUXKKS0KtswDqyGK1U9UVsGVT
aQB3e5U+IvHUnc28Zau9VPfIkNo560K3nPKWi+bKOizJC4hmT+X9Qk9ONh8oTjI5T9UNdktGGxMB
wCYY6jrC5bbiVqwijfhYyFqSRQDxxDzGJNbkrbDUO/P0uKarRwdoulWtu6ba0+afV8Z4hFt3NI/8
4KZ6DAKr2q71sbLru30gfsdEKVnpvIJCZ7cq40dKvhvObmrGf05HDIQe1ztlcY3s9A8zH1aZHn0s
y0wDThwngXvu094xedrQcj/LKrQ+fGGXv+laWGLmnhaw+jAsiRv4a5tiER7t6+yJkepOpwruPWbS
NfP8Y/gwsyj/7ZzAR8oW3T77GEm9FOB/1OneIILMhO1YP5vdIhe+TVgBM3TUpiksGuUg+Lxxd9O+
JDI667V1U+i1LvhTOyXEFK0hD2K+rdgIC1+ZmlHvmIIwDfVEwM6YiKjO8ZDrJY+9GDZRGtwE/LXz
BjViBUOf4nmSa77NAbuAPVeHdw20tJxs1QsQ0eSvw0tE8xiW213Rh0YSWP9fsycDoqSy339E67SJ
0xEk1poDGK3lnSXmwX2yUI92JxGC9nJd19HD5IjNBcPp6x+OJoaQwdcde+AC9kQ6KeSxnhy/c/B2
hTY35bQ6vBuRPCRz57HX372Jx+8UVZWS6WiG6iuWsSGA3VE1f6yIKj+34Ev573t3iy81G0180kEF
hLY7tXdO/KqrzlYHu3Cep2FanxR20ih1hw0UEOJjZU+emWQLrEMyzphmm5r9jTP6hPCr3C6lo7Rk
DnGdb80eVeYMeM0gu/TV1uYR8TP7c40jmDen68Ftbw/6G1anmbT/bpsdLgla2DteeKrygAITs22p
CMNtOtdqcYu+8qU6jZOmiP3Q8dSmIAiJfQn9LvjOmcrDSbFGy9PXbeJIvVAHFhc8Qwm+9Pm4n9pZ
AVFuljpSC8iqThU0H0C9aPaGIEAVJ9lmh7XM3KZifkxYlru0HBJy80ag6e8ub2uZ77NLW8e4a+rP
ePT4Xymc9to3S/JuRovXGc0b8OM6mJuDy9+b3wccDlPNgG6hqMThOpfGmQ/DVBeUv70+IVfW2ztt
cjuyqmtEgM53VVXImMm1YE9AXpJ0RRNuamKsR3OB0I0yK2iDtbYyqIXgE3dus2bkF7Qm19r1fwxS
7OTTSC9+JGORwd12tvkBAmMUZ1hDp7/GUVC2j1Z/LOIbNjNpXVCbcOU7xl9h/ifn+JnUWkKK9WQu
3BOQ3qjvPBGLm86B6rqnhskBcL50tyYb4nCF8fN6rynqaoo47qN6jU9iK2G5rMB7S+aycot9Hyz+
7TasbdKdxciATmpH9HhT2BGKDADTf/IaVn2blsnmHo/d4DT9+8ad/1kKtz/eSQDkKyfVKu4LKN7x
jz97S3/iY1FrSq1D6T0vCkvfz3Z3lHws0XXr8+ZWSxGvTPeXcei5EidD0Enqz374ax89RRI0EFdz
GQlN9y72Ng32u49+weTH0ftLscThzKFM6svBMajMq133/UHJ4gpxRE79XAXnAeDKSeUAo/NwTCAP
qc/Iqqir2vnfFujbsJST3BTcuVDq0Y8uQpGCZSlZ95dpV/xCdxm7CsC0Ccb3ZqmsPjOrJ5t76uIS
7zTRUpG8mDVcrZMKx3UqCELsx/sqpv4v9Vw41EtgBnuFa/ZqlY2Dv40PVd1he719Sdv9kJgg/LaR
Nr8/OTxhglkGNi94N8FC4UiB9nGWTeHXLMYMk3RTPbb7dPwdjp57a+XaucyxW35u4E54j9YdMszr
dBylUs/zmpetmP/oFd6vgBxrfxkUQlVBB12X5Gt4DBiOVdU9rUF49HfC0joDDlozaVevLNQzZ1r7
zH3zWYZxmSXhPP/pNj3fcaIFP6g79tko6S39ZTDdWU/O5rPsLlgAeGPi39TbTp/RFnxviekgPayb
PsQa1ymPiEy9XnNw5X47Dud6Ft2no3Y/PNlTp4AKqv1XBDCacFd1pf6v85z2KbRplke+MYY69aU0
1lUndTxmCHOqNW3mWQypWoPky2gFV4GdvL4IGSS0QO4AV2Upor/S84V/4vZP/LcxOib3VDGt7Xnf
iJb0RLsN02CtQ/dCn5o5w5p79+Bd4Hr+2L+5aFFP4BvxkFp1tf71XQLKF7QRnDd+o4o5npr1tA2j
2k9enbjmuelJ/akCMkIKKP+hsIOKVDX8Y0Ees5XA5ERN8LsZKmCAWN+OFyGO8g889vQ7bo5nlObJ
kLeRnwB5z8nA5enir0sXa0BihlE6KmahAEcXutp1bja1numE9ucsVHavqNXljkorembtnEcnGVNO
17ljkGS1ULtZSamJfZaFrZ/061puy91SY/FlaUraXwwI/RNSV5sVLJyDy8wz6bGNaQ9x5iTa+NR1
dfWPwK1wyyq2uZ8eaUgO61l8/B0FdoVsK6f6K6r4pQSBqdQrhtMoRT/XVrBvenhqgj3qTrSPzd4P
ecTD1zbtLWCzrUCmI1Ud3wm/FawH5gYABY5tPbR9Mic/DiRA3lPjDeuPysx6AGmknONSdrprUObM
ycaxgnwlNYG1RXkvLd7+WLkQhjNy4rNXmqg8STuq50dpdVsI4F4FX1U82v+hiRVLCsRu228HUxH+
Ha/emvejs/FO9vEaf1EhyZtT7k1bDMO+VOdgi6BeZ4awBzRV7RWRlUPgiUDO4fO7siAy9qVQQTtO
bzyCLIBTv7fOyVb2smV1SG1KsTH8yhxX0qi+1FTpFTGOy2Vjcf47FwcjE5CmBGTLPeiS9eGYd+nw
18kE/TgXtDjXTUy9PVuLqpjRh2A5VU4gtgyF0JAMWYcGpM3LyKEWoUt2RvjZhHyqsGT76yJ0Zyed
HD67NjvHdHNVL0tuqnayMqdxpu9hh4om3WpfEzAiTROnqxYl6obEAx31SLpIGG58LoPYqqIlnRH7
owbbwra+itlJ9nSfpuDLUuuwPB3WynDnG4Ie0aLQndSSLPrXs7Qas8Wfd0Vjm0A/Q8kLIWvHoDor
LY9m0tfOmMM93TYDwC+bpyjcQNxTbl2/LNTB7ZUme0RZn5iMLKAdkH4kqknQHPm6ZnC0AFJuvVRI
XhrkRSzSh4TKmCiNna/hWJnwEmH6U7kKZnHcdaL1q6LmhwlO6+7HK6xPMFRpODTBY7U33etU7fN3
FpqShduyhzdROsEdd42y88RoySZqhhtUrzvrbu6N6FOs1mNTlPU8vB3wuH+a/Uie/MmbNuaYuf6n
GCkBnKFgx0xoGH2AbrO6l+jwmL3Qtz039rF+2VbdrumOes5Le5n0983YqDsJ0EgEC2TXbTJ1KLbu
O/eLpb1Heei5/bcx6tsmn6UD90ajTOekbSjsKHNitf/sqn6/474395Si2pCbfiW6nNPpVRib/wd1
suGptpw47+LuIEl5q/jio9JGzxY64xak0B9HUqjYn69u022fPkHvQTaW5Ug41nZ0EGGURV4JDe18
QrUtHeBqlM2LK7Z2vV+pmPxXD+goU2z5xMu6Ye95FEI78+fhjuFpweaDnIC+ofg0MFHfkq7qhtXE
ktT+mLUtu1SZhGHc3evpI4ib/ovzEAVIK7rqxY7tqrhd9SaPtReXXzGawFMclzCtjRN0yEVkOX+W
xGDAxjIYx+cgKYMub/uBs4CbnJxBt0JBxEvT+Vxo+8EdsfvzpmlewB6LGkNspxXR/kNidu4X0Opu
yQgsNnWBxgPe2BpX1b21jTP89HsQimzznd67a+1OdQ/RKHpYLVdP05HXlVtBoiGwLOB+VHde+DnR
nKog6FPQpmGAwOcxLoK5qqe8C6UPv+A1LA27Icj6LFkjhieVaHu7KwGLYEkpnJXyaN6WPbbbQlWi
6d67ssXQ1PBxmR16fsTJYh7hRsKPdVF1qVp+EQRWXqmTGVUWmNYHX7SQKTwsglUp5/4TztkQGse2
HWwWmoV+cMH7QquzLy2qe3b/g8iaTLnk5aSq6Qadd5FS/+1tK0o+dEyJKjA/el3N8vMnjMbKzeGI
gypDSujZWWeX0e8g2Elj2GGu811I3PZjm1SniPL2h87f5r98q9aXPR3TVEiWUPviDVEEdYaGEnaq
FAyh1FXNGolhMy5/0FizsaMgdx/HyJhvC6/TmNWltd4fzOJ74QyN/Ydo8u3hIHCrOm+WHb9tuE38
1O06PV9CbZhmg161bsaL0nS4dskazLx+JRlLISMFyZLlyKAwktPEglBGnyY4gG2Uu3rJxZ/KqXxZ
Ol/UdweKjjCL/HXria2KPE3lYh24p9qabC4ATQNrLg3RuNDmXWKfjzCE45udbnky5AXJrHXKZeQJ
RZ4fpKUdbdAFc5KQ1Fjue3nZ3BnJk2oo7Q6mmIGkbeLGu2MJwsumeduDjLNys3CyA/+dTNd4T0R/
ohBx3Kl2cnsxgKuAsTpKRbDbE7P4sFffq7qOrV+GBUqcR0CxLuMJHVeHurpp2O64IIM1R6QKnrej
PYpyinqRZPuEU0UnHYF5ZtsWhNtlI/Cnz8LWNVzZyOQEz/TEdTKGvf07QdX61QTK7fgI5RKcHZaQ
6PZfcjc3B6/jO1xqo7PZKmP+Syk4qVHa2G+1CDcUynigmtS34Fb2aKFLq0Rc9kjyrahO3jbs39tW
zXW21U3onXx2M2gaepz1Wet55whIota5Wyzu63NbE5r7QO/fZJ3YvyLaeKGzojMzFihmA4hnXzCx
WFYut3W+95Sml2EoOQfiuOXrtSz539qFoT7HtSp9JpC6NRw4lj8/hDu/vKyX9fqqeuSc4ELB7KXJ
fNPZW9C6wykoTSOeTQfxn4fa8/Up5I6I/rnRFH3iiS330w6HGV2bJF7+eLzX4B+9CyI3hfRbpTaA
LUF5vUCuYuahzxie5kdnspv7xln8U2ut22MyVQ7pAlwJTyNlBB9oJJewMB2eBlSB8eI9arQPG3uz
571OkW9ENkviR68U1/rfglkmz70vjzaH6+/puVyD4R0XoNffC/QfK9hyZcOPxaV10YkEVgn30bWL
CMqRncZvPg8tlPnomzFsL4af+AlPaEuSW4gi5my17kT7mUHrIlcsEjehSCO5trHqcqmHIsyReW4i
9TflM+uagMU48hb85pZPNgfSRL+HSUpKBYrmmyOTTSn+abrNjnOE6ejIm8TMf5HFIgauwLYV1IZv
Thtm7MKpq/JKoq2aitXb649jCXnWbmzm23EI9nZI1Zt+XFTKztRa1z93C9g3DbmHUbqWv7p+iR4g
qvdXtCjHf5iiIowGwNwgNKhciS+p2n58WGsf4cuwrX6h66D51JMDDLNxE+Y2qtsjnWB23hDK6L/7
inSSxaCJXrzwVi4+VGSU3TD96V6LPb4u1Zh8ozite6LcpftaEs02tZCdcm1kG7zU7ro+j7Ojf9iT
lzB0JOv2LPlwAP1T0H1vJEO9UYHeUzXN/ldveFPRbRH21oqgv++lsZm78OHlfmLvj7K3oRK5S/og
ool3Nn1o/joa4H1ab+p8FfQ/VMz2czQdc00H5eWK0M5k7O/FDTguah3KU7sP09k40fA17Z13p8og
vFu0PXwszuLcC3+xoFF9VqJgmKo8GaH6gsV9REGpC/bo7RXt6X/VgKyG4PIkHRqiiazOYbIgmgkl
S1+aS1clvzHgkfHR3PinSZ7taFLPCOHCj9sLfW5dKD1r52Nvxq8vgyfUOR7iBzEBgLv+4aek8UIw
B7L7iZI3eYL7PSVJ9zp0sQu9yV2bjYl/atZjuReEPQy2/oVC4avXG1KE4bgf0Sim/FOqWr1wf1im
ZfxWziRnZvWEEmf7qCeL9Yq4T52peFrHHKlc+BG3yBuKIFq8bGDXfAyqMEIkPqn5vzA0bnhqnS56
NEsn77YlXATQ7yyRwscj4pF6fcK4ztMNZoDcOx70cjLjOuqiatqDNJvJibIwboMfyjXWq8EB+jnH
uEKqUczPozWI/zYE44xWxDj8Dnvf/q5ZKH5Zs+V/G6zeeYbNHl/speuvUljbkttV650Ed8WDM659
kQBE38PqMyXrw+3/jegsEdqMe5XG/hQWGuUQ/LubPB0quCmNVlWAs3a/nNY9jrRLnObawRefY0TS
EGYEpn+GwxH/Vtz6Vxe69F/SoziKnhx4EomYX4NZM+fIE0qJ/ZHYyuFDOIopPpbyHqgM33ovzPTu
lsr+HWA9KRgDIG9XCV6XGPenNftoRU3rFnqZ/Y+Yd+XSbmsNnUHKKyP5u+DefnEijz/KmiP3T53c
XBd7IBD8BceVM7eDPXSHBa17UjsnyLXoExlX/8CITO0xZ1f04rR+953LOYK6K92rbZH6iQjiKEdq
5Wr7vG9xd28PSLMRDlkD9IrT738836pe9xBjTlc31lM0tPubaWZ3T71Fuqd1cutf1lp6P+ttplFx
gKG6Y1izVrwjfvlOeED/cyfPB9Ww49dfc1V6/PmirIFG5Or+AhBQbziSJtQqR8gzt48df04DQf6C
BJweAGZskdw5vW+BRSY4mDhGSK05YoFvYN1438SIQWYa+rrYRuk9oqac7hX6yHsXAUeqosE87wSH
VRn6PMfKg21ACRlXHHUde2QBVDi+JFN7wOiDIH6UYqlfW0hvtKW2tQM3i1H80kc5aAxXSIiUscb/
Kr2IfAkJC0lDFSQsDUFNsYTTVIdEMugTIMwY+WSwXChg3tV8SQfcBHIFHaLnx+aDOpNR545057XO
w5sf64o4dFl/22aHDU+1cSt5YRxx/FdP2bV7ZQ8DIzKJZemvsZebnYKu2Z9eJZcQxTiCvp/lig7+
0kqx9X/nahqaZ84vz3tou6O3WfXici7YWEyQxdpqvyGCDDpkKe1AESYKEyqr5dJNhjVqCB1CiMw0
iyrbzdAGIz/W1rpXnB7tcceWoZDwVWVXY/fZx3jjTvBH1PTsmVYfv83y6NSHFVYo7TK4+9qc6kiW
0YuiLd59FD266CIIRHyHHcb8R6x13WfV0evqUrEFjC9Dz7hwQhG07/apmp0+Nk+jFcpoOi1sGI04
LxEoXZ3Gcp1WfHjJdNTvUiLJXbnxlIl/DpAOIcsRBDy2Bm86DqwKAWLl5ezNKDlqrHPGMAse8A0F
6tgY6YIypcQqbCGfsB+6EeUihXHQMGy0o924y4SwG0JJZjvyul3k3hZWztMAuxRf3H5RJd8kBI78
y8HmAqBuRjqrunNLmja+94tZrTPys1rpNF4R8HoM7aWm7cqOl/hYaBBjT7ZPUVxv4pu2Ii7jWJM1
+YQUZtbgGItnt3R64hv4CJ1OD3cr9roIIoRZ++ojE0hYY/dty3zhliSWd4gxixqlX/tQ+ZEqc37u
erFhztx4/8HvokJ7H277b43L1v52zJyOv5bI7nd2AjrG2XXEInr7JwHWLnEzhmm1fQ21cuanCRbX
vcM/PbpnYjNm5PH+DCHDM9BOuKH2rq+fwgkeDyHkYnuFD10TnbuxHNS/MBzaBXYG2fE7VoZy+D56
2oF73lwXVMTbJTPqWk9O/bT3WF8By6mGcbMa91F5Nnu4w6yxmHFdeLalGHZ7FKe5iMk4urdRa5QG
k0fs1SfL9WrvR6XqyHqE5Tz49c6LtRxPJbRW/A07C64Ce6hGQm7NmDQvHXrhCO3j4JUXLJRRmZIH
f5i7/sCV97wk9VLC8EceO4Wx+EurlG8rFheLPt8d1ZO9KOXmqzchRQZuHIPmmRYOTmET2+gobn20
AD80j83zs1Wt4B+psGQrElLwqXcOzvyESXRx7KhFn4wfWXd3GNg1lHE0w5+n4TYKQZwTa3Pww+5i
7fz2m7DEGrIpnCoFfuKphOfEAnULDCrnRJ9HweRTTHxE18k7tfjq7B10Y3p3HOgxo7WuZwCiwZ08
79dkWzwj0dJarkV1dsTCnVo4tuRKYlbJ0Iq7JtgfyhW4NsXfao15ye8z0kj+bghI5lnDhAgDHL50
Pht79ORLgEyoeS6dGDJcgkzM/3QUBMOVYTOa8ShVCLYRBfmNuDoqcdYzDIWyfqM0Ked/sxyD5W5w
QWkLpL1VyUMrDnnWkd76B/IVrASIvUmmi5L7sN5bQ1mWuROhAs2Szff8X3hN/aYg+X7bXhpETNZp
AQbEyTpgvk6PKAYXw4MMbV0NbOJAgEKawhLuFPKUumTt5HZbbW7uNB0P/ykG5hbfGRSVHCC9rd2z
r0Eia72duFNcWIO5jmrrnoLaNeYYoMIBNrslW507IxxQtTPp7FvHQjfo+d7312SCaV1U4+cy8q1D
AZGow3m3djgHqCU28ffQ4A5Bcet46yMPrKou3Afh9rHtPU1r2Bn45zdOGDHBPuP2ut/QBq03LfLR
ZLzsw/APE6BqTmJ0vIBjDi/rSB4d5dPnQxL8notymqLgUgak176Pcvw/p7BX0xXC1fcMTggb2L+I
gYLls4qapvk1OY3gXXXKwcYKHdnuvPvkM+7Gss9ksawH5Cjmon4+d3wlx/QZKkD6nzaOFfcAmeW9
fxnjYOnCD7f0cDWnFX0KYe7UOq5Zo4Ts4uswieHfylGSZFa3NskpEGrFtowi3zbncvfa7YFgcgyw
hjVqfYmOkcu7Jo3mNdpWhy3Ia/s92zrCfHgzFs9d/ozkrTt4FAOYhfBUj3R/POtknNs+Awa1moco
aC3/Z2RGOjwpJ9LDaZgCOhjSiS+xsjGpY7y7k6GflA99FDoAER1VeP7VwnHdFR4HJictYsbk/gD1
H+/QK2hYa+kO46N0p7a9RlyxMDgbDMeYoh3YEh4mszmncACOvXTeTkMirhhvFt89qxXjBWAysdzL
6hyT53zMKwfu3yryxur70JLf5SFCbfZQpZCNZkHCROfUkK5LGyIJahTCoN0BxyiCFVDBZXfcFnVd
vAR0qthoYZoeBuVgsyEZqf0fR2eyJScORNEv4hzmYZtzZpVrco3ecGqwmQQIkATi6/tm73rjtjMT
pIh4791Ipu0EGbV67FLU6W4j0qXHaYwOKDbWGavscwQVOBVM5J2yKkEGQso+hGMdzv4eTH8cmPs0
0t16Jlctuy9SEagcfIrAeZSSUeetl+KgLnfSKWjS2nnR+RNxbcWagZlRRb4hIYyruffZaX0jSHM3
6ERrERVERHNnOY6UrT/RGg/qEqocBIVjYo1MkgyZ/L26ZTa+lw5egpBzrcnkBRVIOcwhUcX6kcxH
mNPcNHxP5a5MZzROap0h3i5F2jRHOnQZY3qKWvEtwIeVDzGoi/YfVsmh/BfM112cm0kBJcfWjoPN
UqJV7kBca4hIbpIcDHaOX7QRM9jKFK8EG0R91nhT+/sYE0L5KDzSVoe1DpPuPNtaUQOtcJ/EOaio
pZZNQpaQYGe6Ri66Mf66T9MpLiUAe4qax8yTbM1BSOXUJMZVZs2xjFyv6He1QSA4Ed5Eic+v29Zu
XN3E3X5oR++v7YRoHvHmR5PBmMq7d2kxcV1qn+ko9Tkh4PdeZ2n+jTVdz85GaGzUuwErWJLu4lwm
8stdmny1J1sUiX6NOigW3ab0wTltClglkF0Qcpjep6ZoIgC+UUqTtfhLnOyGtjDmINFbh492ZMJO
JtL1ljd8FqYjYcH94z0H+Gq4mZyw6sddF+I5u5O+TZG6rOcWRxckGBaYUM4OAySvyQ/c/hyshok5
ElU6OOiKRiF5HoRfX91i6KIBKrq7+GfPX8b6mFMw6VOfUOPXlIB143yszDews5Kuyd5C3YNt2DKT
zNWy0UlYix/q+gK3LtBZWpUIETa/tYFKBtgcTFif0H10sK0xbFNxIZx2DwWuK/taYPyCVOFwXe/6
1InDb+6XgbORZBmA1bxiim1KMADVJhiifDhUWeUPd4QtnWqfKivDnzxxEzNtQ7cN50MNs6umJsG0
vPAPLOLxk4kVy35DeFf11nNCxkAb8nYkcG0kfMzdReVAEdApMobjGgVObuqMZHl03k3RtVwu5IuT
mAWnfaSruj2oUSXlP5VznGETLRYxPxO6Tu2x8EER4FBXSwFmnALRuybHiDPiEKQl8T0ZdF927fLZ
3UlhqCX0aHhBYu6B5Bna/Vzf4rAhy12bqylgTHTVnqpeuxhP2LABo0FNTWCfQ8W+uqs+EcsbwsTw
HZyktvVCEUl66w9EkXE8DhHps5PKFtErnmTpLL8BSyDbHaSdmMbYyBAtOnZUPeWObai+Zw/OjK34
2KQFXS4/9Rwd20jHWChxL/kBabJpyXHF97YgXjfnvohu+d5Xe6eXMpCHUBmTfZFE5cTaualSbEQp
Kt8+S7bWfmABCz9k6C3cYhJHUXVb64gJ4B5vKTyGyNdeeeP5nUPsi+e8HjGNKAZPO3YNifVWlaM/
vVF+TsObPxPCZtcvV9V8K1yH2CeFWDLurCYyLs48792U7ixVFVlak3CBOrRQRqXPbkPAIj0OTqML
LKN5vbJQSnSQwlOZLdNhaCarfvtBq+YZR+lcdiGKg8SyeSbkpf3pNJH2qxWwolX3917Cm90x259W
HmE5gl74jfHeKR9Wemb7p8GW4nxG8OWWr6Zg0eK552CtVuylrpd98rX29mjHGBMUkcmlLnZuK9WC
x25I6aNd1h6s31DLyDdRrJnQ501NMozhKGBl5QSbSCm6fp7DwTjDBvJF6GRIjlizub25cOPhdgVc
PI17ZoxJ32FqmEwc7MJoQa4+hZTi9QsbFXrs5FgcouUnW4vRfjMHcNU3al3sP2lyq8m/Ujez/9dd
hsk0G5TQUPi/BPbpedrnbme64+BWE+/3NGcmSbmkillFO2/p4UhsE5yeRFqEqypxFAz5gTH4JNlP
vWNYNJVIYf23vjCeuQFsOqinppNpdDcOTt49jeiq9fvQ4+c6lPOayTsXCS7eBE5Ys3mH1r76jJj4
5+cIzzT3CLeotzMsv662bhmyUtFD9wlfVob+8ZNrqVlhngTd9f+AsH27GJsG49U3admxNXKFoHL2
gQnbm7xwV/EWRSLKngiykdqnT278budJTuRTltexdxoYa4X7pOcEulE8F8MR5FOAvUe6oIPTkq0U
O7uQNL/A73DnK1pgpQeJKm0WDiU7hMEDZpw1PMUeoKfqBPRGa3Uc0wyzDFr3vBLfiWxSXQwPWBzv
SA4k7RktavBX6NMh4xxdrJWzb1FsIsWdi4Vs2LGzo8Tz1UepM35BiWmF3s4F0jBV/eBQisrZ6xZn
tyJe/d+qLYSQMfnWpC83bH9kt9IGi2bg/J0DyhHJTsg4X454J+fqLhrI27Ceeg3KQyGmIjqp8JpW
Bj5Bb3GZlpVkF+n0Xl89qTHx61/8aq6lK/ZaiQ9gLgb/TP66Cw/d6rSK4qNdif73xNbSX9Rgnfdg
iMrZcU8I3yUkwMmqf6l6iLtDOSw6kthHMjf+pFQvoYmR/aUlm9q426Jrs/CSHlRr54MGIlp4onEs
LdswxM8+7fBbFjC7K9Ibpr7NlrLqaM67RgUfDgOq8HFoOLDO5YKucdNhACYZyJ1l4JM0nrebujgt
GSDWRVdfNPJoDalo5TBjedrAYBtIzFAeVv5g9mjK2I7HCdDV9DziGrmeb32QxK+tpX3/Cy4hlS86
7gQJrtxfEjJ3HbrpKykaF35JjIH21fRZMB6Gqsv6D3wClu6Z4t6tvmfpGvmI29GhkCOXyGuM5cI3
j46FX4x45pXrDo+laB/TVl99K97gUf6PqSYmaWIxO8km64d8iG/LXuCoHwu8HIdV1UYfLXCXah+C
uoggM4yYLm6bImFwl4XL0v7uw1Bm97JZkRxnpfmsc0r15u3Yw6bn97nk65XUPhFn77GtmTNdBAPx
Zh/x3WfZtlmKLDwWSTp+TFcEAMHOzOIfMYE3f6ZawXC8MOZDZYqYN7lH6mmW/90mkvjfnzwNKwby
mP0kNb+P2FC/rjAJZio2HLMNhX2MjROzWk56EIOEdD4ERFP1jB6luheEYkTRTa+ncv6F/WBer38x
c9N+zoib+J1ijF15WWfHe68ciybZ26z3mDznKmBBCB5WgiymcwOS7IOv7B33Zo8S5ShCHXgs+2Yy
5IyzMqQnqJtoajENB3gHagZb1V2ehYOzJQWqxs/FTqs8Ydbuq21RxWAPUsod7EVVMYMBZeOMjqJ0
szCQR10ZsnQZf4VlILKXRfYZVt5Qpm644fgqB/oPH0LPhtnYEhGASQf+ySnR0l1F8C19WTvy9eQr
q5xjbV95NfuTxqhXhMj7IXFIlUWF16273s1FGt4Vnk/lcW7CgZ3L8dD7Vj5gvNFl9ERjFbBzmm2q
SfhcZ24wn5dRgJ2e+X4nAsE2Sxg01VVwAI3n+o+i7Sr1GFnG3i8KYoL37qYon4ccPIm4IUAMxdW4
pk/zTVxGeQxQIZHp3axV016aaurJhRZVmE7VsbThzP7DMYC3X+PLtSX22v66aRRB3K9bWvuoE7X6
02da8mWUnneZ08yp7onBSVrBsaeU2XUkQbqjYySq8AZHIsm+XVyUqP/IdSV0ghbrRUmyoxkT2lay
BPm47pF9GZ+mGPfpw5wqDsc9JCeT3TPUbasTpw0yFAM/x08/eknV+27HwWdsyLeH2Z/0ISMxor9e
+KIdS7m8WWLU9A0QRubK6ECJyz+Z1qs+GxKn4a7mnhrqbVV0DDQTVi/5TyLHnqS2SVcX64cCgAEO
js1QPSYFnN45j1YQdtrsswFjKW7Asvb8PYggrHKta9LpYUWKYuiPUyXDd+ZoaJeJLXCYw6MQ1cmv
lGrLX1fYzbgX42qxL020Yd19w1DArc76WpdVFBIkAbudNqrHmIRhM9ZpcYlnQ+93J+eMjAI2+0jp
f3TCRCS3SD1Xu1UX12L5Pc4eILADm9S97oau37p/12nIhoAFfmPpOwc/XBrNmiDd842uK8LDjpBu
bh+FLN32CaxLGs/nZA1CKS5ETVR9RyqnPvQ0381fBuhMmNCqcN4psqcgRHxPP3tzrGlfpZq/F1Jh
3JfFOj8xl0iTo9v31U9ZYELdrEukg4Sxqzs57Wbl+AoOjs7Wt5CX4ic3gJrYGwRUbENLGdw04TLO
/yjvvYci7CpUTF1m3i7SZJRIPQ3+/TIxozoIJy+bs8PI6dAKWwbEM5fp0XhXLwduZZP88Zip9vBF
ZkAy2IVwU86klOvfI5zB7q7kFm6+DGFO16Mrz0rD0MmfgvmFczZJg40b97F9HY2lwtjQKnni0DOa
u3pRfb3eTZJQIjHFdTRbb/QmGp/QXDsCVAq2LhMCwkJbDjiW/IVgOWZrvPKHiSseIEZSTMkjF4/7
JUSJ7ZukT3CZo6Tsj1icacwNQDCfZ7Sno93qxif2XhL8yhn2VOjpQWtXf4dQ1/01fgf5PsEb9Yxb
J8DdAPzUf5/alOUaosdsdoq0HJpLnXaBB/M8a/19N021vq2wLw6PEYvQgjdctyp8K9pQ+/d5yjDj
xmEt6XhT4TSADSPi1h/fGGGG0RkqlrjIaViYt8ddlmG4Ae56zPISfC4f1mnOtchzhRO16OPgC3te
N7rbsQYHd8aIk9SHMlgJbMWemzl3UyUM0+7W0vFs0HnT9bVsonb+hXsIEsT8PyMeunb5EOIPHTap
UNl6yVonVh8Ot2WqKBcZajJV6Ur+DrbeeBqfG5Qtg+8EfQ5NwQwFTyDvymPjMmtlzNirquoYwmZt
suz54ZasJReBVQJNrxdt1myjcG3wfAFhY0KKNzfvzFvAwDTEcpYyv/eayQlvKKNi96bAgKdvHDJQ
IebQpm/0WxhFg3NxM6z5jN+jxcf6lk1mPPkM8aNPJxuAwLE2IZrPqmmImsqsb+5xmi4dFVeQNHsv
GikYqGtmTpUUDxdkF9AxDUb3OOOcqjz+z3Q1uJLrdgnlPhXdEh8EU+rwtw/6kORgTapV7jCHqE+a
5mXepXThpEjr2f5enLpWB+3PAYilAn/knT/Ma39NZsQPrBA3Zi/aopj3E7pj/TDncxbsXG708s4K
e00gzPWfipDOXYEfkRieh+d5H4vIPg01xurbwAHDdbNwRCJqNaN/EQSYKJEpOhiVrwk5qUeGdEQ4
4TS5wXHwiUvjNmdi/jAGTX4WHHnkkTTW+HvunmrapBxk6enqeQk3MCakx5OQkhYLdRyTaoJkou5x
zDbB9wxUoiAuGrLkx8HOakeSXGaYcBoDSCsH8MShwFEyAgZUXcRMTFL1spZkqkc771m4y1qCwqXd
52ScQ1C023p0lQFf4TgZ9XXv/eM8FTiSBpJzbXcpKhys4ZH0WInyyjRs3U+LLULGmn77lS7Wl9N2
SYf+A5In6eEq0W163XConIyHlAkGETHSrRI3oyzNhdWLgh8996cMH2TUJTH89r50+tMKnMU+Qu4g
QkVvPdkXW+IrhkfT1aG97/sm+DcEQf+XIKgbHbMoLe6CnBJzX1eaqsrt6FFolWkJ8YRPLEUmClap
9wjvqjkUFFvnpKjgRqvcEVAn1irg3wZK4TqzbmPVHHKE3ye88DWJLaLDt4ADeyLjGLW9A58jeCLf
1X16nt9Up5ofpz2IcYyYKcBlZLksRYpz4X++HGonWavfMlr+z3FRjl1ylzWwOzgHSL40rby4zJVi
xIq5/A5EbJ4TTrhvxw9Te1sNKhnvVO8OL3yiKfwo2mbSX1HJCIihtmq6k1eZsT+XYkQZHXpZ5Hv0
Y6AoRTYRRvAsCXhUkb7ZSxAT+M7LqtWPPj52e3IYTcMv8URT3PJodV9sMBbxYR2r/EkzCgx2MqS6
3sPqxLE44AvVjAuiMt0BQcVPXbBXBAvLOLlu92kbFRVbHm6qoorWcNj7LGFovppOgJJisJVPglR0
F/m1v3NRlXGmZ5gpiZkNwsQngMQF1I20piwkQiB5keye/WK93KLEDO1uMczI/zhVKJezP8AJeXDd
IrdXNhRrVfFvS5FAahg8Csx1wMW6qd0JBW6TEbar97qpHGxnwOCiuwKF8S/zOif60fBM38fJq+rf
6MDYPxLk5jv0QXCx6Tr7Z7QybvlicK1zYsqZ/jB6EpfMgdNFFCMsJen1JHks6MXrQzzNEFkIfXoQ
l4ECt1AD2P+8FSPwOugsJKgxzxLSuA+ItjIGzIcK4kCzorBzr0p/a1D5hxcCo+MxZ+htKbEamBqg
CaV7lwPLqc99FuEqzoNijS5DxuuPDu+l94Vrun6rFvSVCxNDI6ioJHA+03t4GyUXzY5sp5IQCOx8
52PJNNse8JeHVypNfs+0Y/Iw8sD8c0CoXvEDvaVHxZDqHrImb/NjOaXuuZViCG8ZWRKqnJor64XW
qnxuGPlA+qNb8LegV9OjRWBkvB8Jj9i3w+LCX0OXDPcua5HFliVg3c/Mg4Mma9j7HTPFY10EArvD
qpIW4XbjVZ0XMxFRUu2aLmnYXmyyKTlRCSCMmrlx8ZkhH7HRal7HJ04DHLxrVU7LDoDRisES5TnI
jlYN612XsIha5XMojvFVEY8RbZJjvMgJTmtGIKC66VnUFQaHjh+qOSGDFDTJ9FrefnCmKBkvqWTs
4r160onUsCdRWOIFIF7S/pl17NW3zURm90jV1irWrsb5j0Vhu8m1l8qjmmsYdwFpg/cSMzhCKT3z
awzMg9aP8onNGDH3hHNaQAmrTyPIzxypNNduV9QRRyFjeXLgRRP7vGLUzuFNAb3Q3a8Muuwn/BNE
/S8EyI78tJu3pQAzKHOXZahkcdMCk8SQ3rj8yaR9RnmT3DTJwJGBNYQTvHr0tG2RM72y8goMRH2Z
L9ZiXi6K9lVM2XrqJ08X78Jdc2CKPlQkc6hG243EK7Dn7vQcQ6GYfM8LNn5gsju4uho1acAmcsB7
i2bkOA4sodTjfcN6PbJDiZhpQ0Ka62vFU78o/V4tnlhAA/VLswvAhGV7dH9YvePsw8zhCbm4ZDDH
k2Fj5V1qq2TZJa01rJEpja68JxaQmOZnGYYBBSFPJeQeCDNe8IZzisUHe5/WqD/7YwJfSnV99jGg
vGR7RnJMwSshfX2SrSIbnuaFvpA+i9Lv1MJ6eOeMt+UtpIlxByPMpqgpejlXfJUMRtoUSjT+jOrH
b2LWTXOLRhb9YZjv6eGX7llAmvs3aUJ/hJGlgDngs8VwU03d1LS7oZoxEhMLssVtiP+TcU49w/nw
W/w5Zx+UPLCTqrXiODfZEh1sPwr7u/JZE4qQmqXyMkAzLTEI+flwTMc2Il4rGetu6hUfLbNgqK8N
I0kUjZOcywUTVgpRosA/Xx8w7NBtJvMiHmOnsXJXKb+Rh6X0NRQU0XB3Fmk261+LrOVF8qwTMEtW
59jK6wo93Q3uYz7UTrqvg0jfrsPqYf5eebNvBHZSYtL9oM91QP5+V/i6wfVvK7ygee4hgW7Y+CVx
F6pkul1IntNBrc542xUDwbnOULA9jwj05dE3NDKbxEZ19KdVxKw2DQP/H67Y4iGdiN0fyYvVj87s
hMAPrmIRc+dxGTEzocE7G+AdaFOzt0R/kvgaU+FZoXMnWghiZSBeurPeUD6MUAn488YUbxMr5OYd
YQpP/GHOroMNbsD1DpSRKrZMjxJMpkzugHGJCN94lvghTl5FrujgkcKW29Qa5088OWrBWuHRwuka
jhtZe/W1WENK68powJEUs7mNvXEkytuKXtljN+DL0icK8ocX4LWCXTz/iZmsVveidgtNTtkBaciR
2Y7qoR9Hn6Q7YaP6WLoxdax2DBkE1nl16AgrC0bGZSI7sGTgo8nYtdVx7AOpfw1Uuvo0NHPxZWoO
YSar7vJcWDMHe21XGE4V6t2wYyBETQND2x22gj0wJ3Dhhml9WevnrKii+NAG86wPcz0P32VGoX1t
itVTVzuRJBLqkLCjfwjA6eCdnQkQr+GbwNkv9k1jg2azlDUPcSi4+Dd08vN7Vsik24muC+odpAeD
1iX99NitfUUKUFa3bWHFi4IzgTOy65o/uAsLcSMh4L56PvCcG5hFwSM6v3iFq7Oi5vnFdElTo4mV
Y8TB97bamQRlvqyBuMOflv5FUS2Scwjrbb7gr+uHuyyOurOeJEZSKBHZC2lrUOpGkKXGeVVLexe2
Bbn6qkGCK42pgz2igt5jKbSEwgYtGOmw+kleWV05jl7oRdnf2JjWzoeQft4cahmhPOQ+FO6DZE1B
voU8kV2aHCPLjnBiM58aE8RnsIjq2AmjSBzMZYZde6Y4uSNQ2br7qrcOUW7JBgsScDjRfTy2x4rk
OGMuvHZ0fqttOHuaxI0P0MjWFy+vfedX2SNWXcHnI0FE8AC8wDmQ7FlVH+ivLo+slSZL7kRc584T
0hTqUbpEo7q48RBM52UoxHiocH87m9rJsj/LkMOfEFR8IHcXnwxWPC2FeyISSfebdQgiz0OTRoju
zpJE7yTM65TbY8Iw4TawmneTTry8xzdu8THFgU3QDdek69qdzOFpgxovlP7w/Ix2Y5NPpXoxbAJj
9uupcaeVk1RP4uoQ3qguc4b7ZmRz1FEJVhSeyYE69qhqN4ENZgaMO+vQ0M9OE7OL7YrRjsaRLVfj
rTZp131PYA7uZ0XXfZuPgGL7jsaByW0ZAgffqKmOu1sm/NDEgNuZAdeEy+E/W2KPu35d68cmTMR3
zmf8PdU0OwT7+SIZWhrzDBRUjQwcxYr+m1hQ+5DOkQdkhAk8kF3CKLyQTberkjWVp9ji2eJYazLv
MiZZclkmG7xGadXesbQYmo6Hpe21dH0wXGHiwydliLn8tpRPQF9IlU+/cE2imRcLDk6S6Nrrd17p
dMnnOrMj48LOwbQ8VhM9OV0ms+GdBFpHctgBhQgLheOmVuQxtn4I0XWTwMB5QbvlB65tl3MulGZR
B6pLAe0yMgE4496p36conl+AlzNDlHDeXvFK5M0tC+2c6SMuElbkuaYcD8wshHsHdjn61QXIDSiV
Vf1t3aK7LUcx1n8nP3BHNrMwlqbQT2GcJoVFtKIehlhpjFUoXHO4Du9z2ivyKy2/2wm/fv2iWJXQ
vCi1Dr9S1N/2M43CaHjADzX/U6D66q3wVu8P1ZTsLpCpxxYvxNx8ychpHtrJbTDoxT44Odu4GW51
T9n5lx+5BIjoaJicqMwdx8esjBAbE37tW2vq6lsHuet8ueRjSSkmo00OPBY5vQztl9h5fkIYCIkw
PC0To4AziBsTPq4IxMM7ncbS/wPNFC03wi399DEhKx/scPEvzcXrW/VjvMyVRz1nor9hS6RAyaki
1Mluxna2GdJhMczu7OTuZj9muLRRkbMOv4UM2+wB/62/8Dd27t++qbLw4kep7/LXGv3UK5HPl6lq
TUIMwvMmIK94cx9oTUT+LMkk5FuDV33ZjzBhnxbcgD2Kg57OWc3I/XcPlZcFG4GOjk03AQGnvIey
RCShxhjxgUstjn6l4HarjUnxe7JKjE0LpybDeEnars6aw+SmeMIy1JltCBx6D2mcPZy6Cp3gYZxZ
LXibWx9/KDRAvWwRwZgqtnO2PJa2YJMXlbsyWxtU0UezjF5fbPvCa+dNK/MWZ3YE6w6LylCS7qEm
AIM45sHfsGdi8MvFePUGZa92jzm6RAI5yFdP0cwdtYvL3l/ZKCJr9RMBREPpyxjMAKTly963/Mx4
a6bKY7KyTn20q2pU5ttyYK7nR60O3xM16OArpfg8T2xFYArIaprmOwhtMG2pc3qiBbwQuCFylV2Y
NHh09WsrbyvFnskdUbgctmpPU7Ut2e6AqllP40cXeiVyfT9GEenhZPjKmg4wxLiGY4UgpTD8w/Bd
f5w8oIGABR3+rC0JjV/FrC0aV9rkSAA9Hc0waZ9OjU6437DGg2oN/C6mATMKh6a1MxDpQG8mPEsi
FNM9C1aY16DbFsk2amYLvXRiueOI7XyEjtSwXIQuq7+CBvFCnXBD5MzENIYJr4K5h/Ik42nLwtpu
YIDj+S8U7DH4/aCDJtY00FiCMtIbn1vpn2cxlUPEHftvtgQUbKqgo+AkzhnTbVyTqweSnprLm/ux
BBaZzs8zLpNvOO8QGrLKzJbOwYUJ5gYGp3Nko+XkURsvuC4BDm8HWE2PE+5VrIICbspmwDAU7OBA
6o+yWeGINgyu2K8StnH9q1oTcBmJdOABOpHp39cJvf3qLkoASs3tk1itPvLEAOGBc+A8Dlhmcuq1
ergEWeYSpYwcv2PCqsN/QeYy1XCCQBwq2zhf2OsxeUVjVt/rRXLG5eC7JMNfMb5itAAKm9QsIGMU
6k/bRl5Hxh4xh2tEBGboLgsW/1X6pft7ak3f7dGj8V83uvX5JYxZfpiTtC8R4b8IDBdKzcZvA83a
HQYngKig7bWg3+KIaGq7fvTNIL7W2C8hiKLRsCGvDUmy5UrlDO6aOGaAzmh14wVp+1TOeFc3YsZv
y0cz8beFo3riR4vttoTcMZB9qyrn4JaxZCm4vXpt26aUD0Mr/YJQZ8W8AaebYomJzYDvsiZ2FVuP
7uxZd/HwwM0pgBJGHOhkGDu22ceYrl9bF6w2RWS/vuk2xgPIm9mW28TE6X3lGeoEGm1NGNJ3rNho
z8cjCl2zh7GTE6w75KRd0i2LnFuPBqFmAI73X76ayV8/4QbUCSFNzNMFeiFE+ciU/67tMZz61V1+
J0kTgXDDa0UVx/dNyVYw+rQduz3CXjtk2yzZZJc1GveDnyzwdWH0ppur2/LIrpkuI1c7EmivGYZU
25r3+QzTLh0uVqAGb0pYFmRkyxR760zM5WP2mxkPPNjXR9P4yEqiy9NvQYAWbklM2PeQyDh99WzL
3FxQwj4x4uQ/MbJet9ZUEy+mo7RM9mufwPeYIO2tez/NxWNVeOWn1FfaYNwgq3VcO+V2lBNPFwSc
/C72WjLEFA9ohXwRXMY2z6ilkyJb+u1SXTuRtusokoQf98W+N8HEzK+uBrwULAx7wVyK2E4E5hq/
ttl4Nh7OkJ3CZ/DXWZ3iL+t/Rh8hP/XPedyub4ZzUG+zSSTvy+KMJZpTVb0QCJ7fRRv5KdGvUN+n
AJLcbR/M8PaMy621qehkf2eTlzO/jTW8IBRsev6gxrHOHAIXIlmqJrrUydS/ZZah1iXny/vGRQg7
BIAcHf7alMklwcVaHUQPEQEPgNL7TufJfRxZR++nqC1v/XbhSA6WvC7hc0Ty3kxd+m0rXpcDgYzM
2bA4yW/3ACPRFw0qBWNoxF92EMS0oatc0Jx0tMzBLopGwKpoUd6PVyYehr5wiaZTpaf8sWkDUBgm
wHa5W+AV99u+VzMkqrFyQ7GZA9/nYXHn8ELKzPnMmD5llOBLc8d3iWw9sQfyjPLFJyD/U+hDxwon
WqxpkTd9zbh7l2YBTvPrnuvfQY6WNmxQeDxKRuj8BNwJT5NPYf7TerdB6eTAEyScrbcac1RySCcI
/USBGJmMD2LEGbthjRJvb7cOgCYQmYv0poiq9At7O57voB+Hf7PBeMBekH5WbPtUwDy/Vw8aSrhp
PTmmd1ciAGY0HqsezxsT6gAjP4aOzj/O8Lz1uyACMBJAZq3CAo0I4xJLZfLqhLVaMkrAw2AU619d
Kt33JLKM6A+WJjI6gUhF0URQgzmMkM2VM5TpckJuJm7Vm9GearYhUBomTcnGrowcdlQGw2c1xmO6
T0tPAFYe4vJLcjB9JqCDke1Vn5U02CVTu6VTpFRHxpM/WSbjNd+25ZCo/rKOQZCemQNLMrYZrlq+
/jEadXhruIjav+zksTS1avK76x6o8drJgG5r6ShkprM/iYdfbMdMtoiIl6HIHH3ZlbdBi+t4ey3m
wPSLhSCaJQNAilOMU71dK0YOWpQeOf8gnz+RpEOcB57sllsL1DwDF++zUJ4vt29nXENwWs3wFBGy
GGKSPQkLPioqd8LLBSOas17H8aVxa/4cOyisvK8W5iGbRDjpZ5ZDsqIqI2Kw6bBcNw9z0UysYWny
5ith4pqddKLSF2dMZ4vdMCZNE7S9/jfYkIxYCzGSH8YBx8tqaJr6PWy+dDxm09A/41oco42m7AVV
0SUtC3KKcUleFGsNn2d43XgJgmyyJ28JYFkXbNKxx4wwtdxHfee2O5Wo4A7JRyuOAsau6Ya8VjPc
zN5Yqa8CldX962BX97klJgFjh7D3cQ6W+KGYGbi+yWpGda4DV87nvklbQuDg0nqxZZZViU+N3Kmm
XVeSMaamsAUR3I1H3s+5pbfh5cIknfwYrcD+8VEccVt1a5ABY5ki1OS8HqKbKcWBySalKq83Kowk
+6QgOU3+PQvvKQMl0P8VCGcZY4QLmqbGATL/x9F5LUmKa1H0i4gAAQJe05vyvvqFqDaDByEQAr7+
rrxvExPT01WZIB2z99p22bJ1ywFyoQxp5r1y61RD6haVbx85WvLmX8ieW58C5rakfRiG+hvIQVn7
iqe9W168Ui4vCwpWJlXzFPOCdxJiIc9qYSHBr6V4XRm+51zjyZS/w3NO5s98KKfuzvVGIe5z8r85
7soyAKCAXSC9GqR8ZBo12OH2kcSdhOO4+v/+qdSPDBJKKEeqrPROkd9NqRqyYNkwak+Hx9joZTn1
daevXO9cNfjt7PSXiRiZRiHyIzQHS4q+zLRCv2dL2Ub3tgqTcOcafuLP2pRd8IWT1IueI3iufNoo
kpm6QsdCO0QclnnkEO8orbF4og0l78I9WGOyI9V4EW1rK9iz8/iZbtMg5B1+kIQzB4VthOQxXSyz
O0A9gCOzep76d8xSwC+yWKfmgY1AF+47w4j926y8IzXfGezeA5KGuniGMcaCJJCm/kAz2cvN2C/2
MR8sVKN2nVYUojBco5Nfh2q+stPtxUc3qHXaOaGWxJOw9sbHbVPXK/9jVzD7Z43lYnwaSL1TH50v
eUwYpTD1CBFk89D/tax1kRNFDWqM1RsiCKIGqT3ZmBa1Dk0JtqMNAPoA5wzbI3WlIaXtahD6BM8k
Uuj43QfQhecVJUb6HQuZuy/wDCeQXzS5F0A0OnowCFCGu5pt7ZHRR9siwke7cMZZArhn9RhK/gbA
GbLMQfcsnHMxObJ8o2BEJw+Mv9butG1KfCxvcaTb4A0PmA9CkDEcDj50kM52AFqBYRAbsgvfHG7A
W4EUQh4p990Tyog6fmP3RxCXh6yy2Cm5iCfbFPlyCgEe3FmbeW9pUmFAdDAL7CvTFpewdRm9sbLI
QKoUDcVSMvLok+Ax1XdzfzOUSMPq7LlxWKVfRuw3+Hlxi2A1mBaIPKgKR+e8IonMcTG68Agf/SEj
LtJfB7s8sEVCqUmsd+H/qjyWtt+8U2W4R+eJ4oNOJeQKNzUSzl/ExaO7jJgoEOBWR3pqSKpfGFhQ
5EaYIjZRwN18Ecy4+vu2Y3nfKZWO933iJAgCXcB7EYa0BHuqZnuPAQGUdJ6wDh7RSt37ftK/oXFq
f+hho/Qn4df8MdHAQLMSomKRUqztf9jcdMy4rBaskOZ5zvPz3GX5MyLsNduNIA+GrQHtCrGE7cE9
w17NXo5vqai3vShvx1GImWvbO43YhWXQNy/pogbvEKwNfeo4I10FmWLXhdAvN3oM4yaMD1XSMigI
45xFRDvNIDzSpk92ATslnrqisN1u4j52PkImuvJrHJ33DMMNXorOOQYRV0XQ8glvCIMQ8X1NYzcx
ufE7rnWNv0hQsibKKQl+mVdMxmNVsJ3UPQu1eInmu1GQTU2ZBr6c4I2kMWrFvRB3913t6vel1+qG
cFs996lkWOzca7DowRO0/Co4Gt52fYwX3riPTlBebUYPxhyguWSqjuUYJt95Hkf/YhTEFARrMv2t
GtkQ8DAYBYYAiPurHmVD4iaBOy1qnHb+oK9F0rEUk3cXtCiliPWyOcVIj1PrlDLAxHlNREl+9lQI
UAiBBC7StSBx4VjgwPiJ0C0srzeuwfKYoDkFb9qz0903S5EVW4mwsDzWbl+Q79n0f+qkdjv6bEeh
m3QS658yirVuH6Lxv+sTtvo7BuuuZaaohAWritsbmXNVP05LH7JAgo7ifkDBgUQHoZoWcIoasd7N
awmg1/MTZU6NHFR/WFxm7mhzelFviXr1nFOFd5sG3S/hckEeGOWWPEaXgWCEyWmXsgV7DqkjoYjC
Ox4GtKum4DlcnHb5DP6fMFP2c4HTVpD1do/Cfj5TCQX5vRCd+qIzbYaj8GQICGEwQNkzkQ87XFoK
Uw7UtIMvW3twIoJBNgToLvOhGRJdnJsCyTv0Ey9h4MlLw5BP2mg+pqyXmgePCmG9hqGcwv2YRuKW
7VFMZXcSYR48pWYK1HdYkB1NYMgymCPL3OgjJTkMAlvNuhNXdgyIDZg8EQWFcEZLuyTEe9dGVFSB
7CXldpJnUj0Hi1efA1kXDmhbf1gPHsMx9SSndfiXIHtlg7Essddchy5bdkbc+NdMl9bd5DCrvzKs
ZbvhdPgbniaQ/ITd4Ld4qkWsioNHwXFLL+nK4KtHM4/5fC6cH893sbex6AmaPWI84xfbCeBEfWL7
sL6sIuuT+ShwIwUU2Fj0BV+H9VnM+6vjXFE0IQ9pmpRSM5MOa1g4erg+dVUeOE6cJwSMytt2I07r
hEi/Sjb7WAbRtG1zNgqIq7VPZ2pa82sZ4uoazui0tgmj9+QojS97iEnwfCSlZESFu10aqbnBcQNE
Z5ppb0baL7kIbAuimI3ICnZgZZ0p8wTpayvnyvnMkSBetamjeSth5CwH4gNJP+0dZANUlFTCwIzW
8XPFE9QcUOKBRR4NWCLkw90zB5z7SixIuj7rPqLAY7XZtdRKM5azWt24y2HYOIAQ6vGLtDo0HR4y
IgSxbfqeIoT7xS5RlHyHMwMMtFHCP3VN3Dx6fdD9dO2NGLL2cJL7JFn8u9IZuPzHVcywlMrOvTbK
W8zvxi0S9eziXzxQMCt6+iWU7ZunmjC7ROy564vLoOwYFL5GUTG3wn1WbA+RfHhS/ATe7UkpYmEJ
++vCDvaJH+PyXAAe2r0kjiSlMjEes2/Py9RuVRlkb9IhCQxiheDnr8s8pcGuQQ0R7Wa+hWp/46cG
HPHkdx7ooJaWm37U5Yte3Mk9BobUzQ0EDIYsrNVAaEzCxafDyNw46ZFdsmRvOGRpFB7TSZnbLmTw
15cg1/Nf0i3kv56S6A4SZI4+QRBZfRx0NK3vaMmpNkJvTv9qo7LxXntO+sSBAxUL3fIISswH17rx
R6r88/9zQb5cu3BBIoHXqfgzRhmBz26Pn2QPnZyTs1F56/w4A8ZeIXQVP1Z5EX7g9ejcb3arbfxi
W85JlJRchS7pyasKt17oruO3P0+uw9LopnzY5Xkfp4hBcC5vLB0AAvkmV/pcAOON3pDoBOCw2Ik6
38MaYPmGH6WBBpYebqmkMpDHTejDTHf5FyBUQ7w6kKvai/WizO4w+td3KP2G7J6vqP7G0VkRtDGo
aCLioRvuzQDGE66tmqbr6OUkyW1yv8l4ofnK25+MuZD8CtQwCBqHtiKWi5ErUnV6Ir4Ww/dLhQdG
K+DsaQjfjsEJ3OH9AxUz4mP5BeogiTkD3HQ6ax3P7amOkOseAuCc+pJT4YUn1w/T+5pOcn0K1Irm
Y4jWOSMkJBfZmS4YMfbGZU+ZXvpbAPcTkoJ1PbpFqNxH4wMebwCkoQQgWKfCzNwbqtSW3xb7Y5WI
8Ln1K325eWTXfXdbEADL8J8k8Kp/YmGWtpsQSSEWJkx8hwHQu+AKluzgujjLhrdqssP0Z3SaoR3R
feloeenivHb22s63B10ISetAJfWWiYo46I3lQfphIeeI75vAwd9DQEz9J88WJjknimbtvmkieVmJ
swjvEFcyFYx5xcdPhpimPia178zbfEhGODCLHnagU+pxPzC04DaNby7YbS0DOf8saTrAJObxncd1
m0SrfXeAd/uPISgvts+ESjPu36nFwQN/69nuEbXr/oFZohwOHU0FIoy8pnFHz1jNP+PSGgaLWtk/
pVXp8hROc493e5wSwnI4b3G2hTacnpmkeB7yu5u8iisnf4B7GTVM4BioscsnSGsrwsW2z6R0DvUx
n9gnbi25IRe3GSUZF3bkFK2KUnU7kH3R482RS7tEKGOwkbPXOE8tOWTLJvQH4lXGHubiwbW4waF+
kQK/s6GTvZL7IbwLAt+IX8NkU3PQUATe5h6o/hZqekRmyjzlbN/mKcqiQ1N4zoX0JCQrooTHs2cT
SjWlxtjrtyV5nphwSpRNhHKUpdcskIMzV+9WADry4DN1++0m5ZKyjkiGB8ZBN20mBNpdhhl75dOY
YfTh+6ACsbkBCcbAomkPDGDYsEMWv9HOBOGR22iEL+73atakz/jK7hjqdk9ZiR1726cDnQICd00W
wi0WePGAzG3j0Zlctnpj+CdSjeneR4zf4pGNryu2vcw8lJ9ACu+RHVZXDWFx3a4lvjKS0ZrSXgjX
K/95QIGyQwbu7OpHusjAHvj9/N6WvYO6eUyca0mSkrwrXH9NLkURdjWQrGD+lwhlik+Osum5SYqo
u7CqxSq7iViQPZeJN9/oxK5lkhhPSEh9kixJL58VzYVlY8ogyqPM8cyIgZbw6nGfdnn3hQdxrR/5
Ntv2goWOcLalAIF2ZoeIp4DH3F/+lpQ83BlGDs0WW58gnUAwwt5x0bCed1RqyeZuiSGioE7rkMSR
Clm7wn4fbzyDtSoGluuisS26Sw1AGoQP07BT1BM7AT+QYdbOIIWq9isL05cVYWB0Ykso5/d6jPCg
DIAbTjrQVbZFyX4LniT8pnsZM+Q7MrGN8xrPOCs53lj2PTE+CJ6djrnAU8YnREZ6njLiCfCvHiOn
RKOq2Hj9dA05wxtltUFaEAXz0Vma4p61vQiOJSfIxbqzzVGGAOB8SILQkJbCAVz6WF/DuH3EN+se
JUk2YCq7Vg+HJUfP/8q6MnsjPbVVp7aKnaNtRhJI3D7Wlypm3vg8s+4sf3DJG9h2sVyLv7p0SEGF
BcqDz4LU7z8nFBuXyOldgjJnTOtT72TNnV0x5W5mXfmwjSN89dsY07O6LAYiNluwJKwPkXFmQDsL
kQ38GwtYx+P33DnkOjCVmNimkaUSZo8T2Lv5AskHCHsO4fM/gIcGKRN7vRe+/5zfL46KaF/5kAiQ
E4y1+azrtMNOHbEzFAQTM4Fk39LuuQ51cBy5dTDmEObkbfRSAx/FaWHumpZd1ZOrMUExu8A+TAxq
0e1tX8IaZAGyUv6C7iXJ0g7puk+tBZcbMpKJ7gIIpk/5RG7dVuV59Tk2cekfYrLmCyLV1/Bxab0x
3WNT6kPMijfw9soq5xkNDQsOZro+aojSS37hQYJ3A0dk7B86huLRBlmN+gWHLmfylN7ohiWlHIux
CQONI+uSkL6SFm8TLlASnhPrIiUUbqmeO6oy90SjID7DwXish8vYngq03evT7CLOQoKGFBsz9epe
SwV9m5ANFScvedTEer+KUjMWHsV/TEQt7R1P3l9KantBJ4oA2eUshowyafe/m/aZ1EmiFP1LL5V5
jsEZhVvHsah/EKdhG10I+7oRsXtyiUxV//WGAgH7lsouPkBsCdI3Ew/5xQNrWf/DvuTDnMP9KhDy
kQMNhNAymSel25/d6WjAT8wfAc2s+zf1/L44xcidGAriXwaT77VvUxoin1mDIsP+m/Xkf+5Yl03j
FR5GDE0eN9F+hcCPU6ENltcBDgiVVpIvyTf5fxGAHQEMELBJmz8QrLDwSi8+2qPciUQBqnIuSF8s
kJJe07go/xsiicRMAj6DKkd4kYdH4ZaviXedoiiadPY663W6swvL4m1HbGu6dcdmISYRn9mj4K4Z
3sI2TrvN0I9tcWwnJ4AIkczZAys1fnGhDYF6rdeJazLCAdzodMUyYBGwck6hdflNhW0y/uKAuftG
G3IPT1EN7ONkBqc/dgEm/SPRBLfK0GHRfu6bvjrNGoH/dqmjFU9f5ukrMNn5N+KepiY0gkrrYSlM
kO7yoYvhFRvk7zsAiCFuVAnrAI09sQ0nV8dLRgRBkJLH5zVV+h/jIo4MUCEm2dExOz/Iouke884F
35gGgWk+qiVdWTOFONdf6evBpToRLeMWhQTSMVFG4kRsnlkOcu2kutg6D7s7Sr2Z/1A44X/Q9UaA
VYOIjmkSx+C9ZIP8NsNN35/JEMQ0t8AaSxml84F9xGPhv4Faj9kQS2xVYGkyAW6jRCe4YsLQJ6Yb
avzKYhVF8upTJi/f7Tpr5zwTv3k/yAYnEpPG4EMiYpHbYgiI1wJhsAIQtE43oACUuUITSP4lHAA3
0fLI+5MHR5tUUPtKNDtvgyaS7AT2PIdHp0sjbnEGARRYd2Cgx6KOpl1MFa2hl5jKweswm5tryI33
ge6XR0hCIkAcmwy3vgs39V6UfjodQByQDYMAHxZ3N7mx3hAoC4eUC9fcEWF541khzqU3WWYHRpNf
rjvWCEbvErvoz8mS40QNgx5tzwQL80EcCfMOP3cka5I24NvojmWyQkvMsQ5pzUXHT1TVJqWdSchV
HsYXiFbkUdCTOrjWXKEuerBS37k0wze44hjZo+e2/QOvab5el2oKfpVORddOMsew3lXl4v4MhBGp
bbqq6H2wVUtXjpWfNFJO0nyLfbpZWPDTDuxBNsp3muOM7ITSd3pSRdzkYa7cMb4fassFDTXDe89t
nzwwqa4K7ry8Zk7eWnvXio5AKLAp00GvkNHuK1sUj7Nn42zbd5p8Pac0bX7h4qkeG9pW4h+9KInv
Z8asOLX90f+vBL5x9KKlQq6fDHSKiCXlBQrmzGEh0vyJy8y1GxbZ0tvbtUCCmXew5gRKGB6nvne+
cPOLP3HdE6mJUbk/EgFU/1PC6X63I4FpiJBSBvF0smXZQprNvKeQzEoAQ4FwUGLC16MZFgtTiu3g
jcjQU29grZv6I2mtHdPbu4kAN7HlpQYCNaoVNd8m4uFddtm6hGarAqA9O8861aFjkOdvG1X4wTNb
9MrsZ+Kbbiv4Saf7dQXvjVjVadQ9RQNJf5uJFMNXHpiWtEOml3RRfjp+yKqjFHNLoqRwfCeIRr2J
l2LfxmjSd8APMIoPmHz/BWKK3yvKWhKZwZj9hiuJWkTMdjH3ynai//TZ+O0jXZuQkaHD4gRu+/hJ
jAd8JomU8dFVOaJ18plR7EDW+mzIf0q2OC8ARxSc9iGbqmm8hE08u7tK+CxIKrKbn5aAYfdpKMd5
PNuhiF8gGjA3CJhaJPzohpThgs+cjCVoOhtCKejy2yQlNxFDaB6f4j6MkPIITJdn8sHRIsMgE8T7
ERv54dNDOL+RGKdguazW93Nos+zZnyIk1cztvhD6IPgJQ1yVeyZPOUv2rA7a4TPs0mQ9062ZCbJo
l4BTj9PVPWk+aebfJAC6N2hSWL+QvrE8LiaiTcnxm52xuGXNQZGS2T2w6oqv0HdDHjqJZwfiQgdr
eiWrpr42kNm8Y6r/z2Sf4xgwaQcAfyQXa5+saaCPRQDV4xciffFoZ4rCnUcMhtkKDbiL6muBtbFF
AJITUDJbFdV6owAOVEdsghM+yNDxBJdX4NVkD/jr8yT8iOlvZYfnBnwbE+MxxML1EbpkAfw0ECrk
NYEtC0ssiTLjqac4D5BU7/jb2sXhuq48RhfMPH2WoVyIFgRSXBN3vIIZ4MEuJmb7HuKaV4gKtjvY
2cbPFJZBtx/Xub2qoXanXegFWNe7lYLki7Yoz45sDSZG4ZUYLokPNG9HseEn+3qUw3u7GNoDlbsW
6NBShKcuYua8F1rIv3iEDYej4frYqLYVn+Uk4ivoyfIr7gi22BDLYsjI07L/6bRLR913RCwQf4ti
ZhOyIKPD8cbwCS1nSkJe1A3xftRD2+F57Kqzj8jGnJaum4Mj4xnSgighWdzOFULrIykN3fdKbqfz
5boL+eoOULyafiadTiSWzk8JHl8EFk5fdT+Og0p3m0A9oIaVHVJCgvccRh+5bvxfUGzX6jwSInA/
wFeZNyJdxv+AWpRytwY+btlVYug+kT1h5Z7pWddcJrvenAvwl1CtkvyWsN7Dx47WLRz+RF4W/s5V
j9M7dsZ6xV1H5HM+tVglMKnW+TlvPecZc7vGkxYjubgjkyF1r9TnKUroRfQ2PHYEZ2VngnnrHXxJ
5BpbwEdpc0oSeCRX6y9QaMARIGQLGGhv6Wia/MrmdnlOCx7SE27OhbtZ5qR86pArFEkfGJ0DlT3y
uDWyffiKK46oziYzub/HfYSLAKGqtZAxAtKXAKvRuRQD83Mo6L7Ji3001pLEDDBFy3xrIbCXQCnR
61cyGRueHbceij9VVeFQdBotCFwBwY+Wb0P9uFLZ8+fA7B3YsFba25X4Ofw90VBk7skuoKFtaOdW
OBC4A0mL4n+8w1eFYh8+xLin2k/+GWSkI+rjnkVQF9AubELafuY4us4+M79lpPkoWcOkr2TEYbOE
0Zjg2+QlQQhzXepB+f+oQtbyMHFB/evIv/lWI8HZ5yTugVlZFjQrwgbB1oQnsE0uuCv0hSSCLL2o
fvBex0Q2vJZsK7xDjZ3KXsiLmP8jidn90zIFqm8vTB3v8d5IlqBjrNaddqFyoyV0hgdobdZ5FxNO
qHQpmDIwb6x8GuWsQLLFdKwybw18Gfc+zZhl/1UVEQHHBUkinykUq+CLBxDvxXYA9JSecr588VvL
0fXOS4Gaj/mWmp36FEW+W+FdFcF/NNE9+v2Zr+iSzpL02J3jBSP6yIAp3F8nLCnAY949AhLSQbtn
AFj4iR2kvOnJW3goLylmVxwdAvEoJ5KAQJ+GbqAi0ltRW29lyijX7MQMLBZyCpgTNnG+E3KNGZ9L
yE1zR94rkMzOlTsvX/dZAnB9D3VDyhfP69k743aZioM78RM/oI5GnGWHUJ+l40j/vEZhzUwukDi1
JkBdPr2ME/aHrI/qB57TlFSziSk90OMK/kw0NnJfAMcK+EhZJs8XN0eEx4w4jKP3BosDnLhaRz4L
4s58uYUSPz3ameRtwJwIDJ8F4SWxgyFhV5bRC+e8Q6rZYhm1giZo7yYVEL7Zrw1SfQA2yWlgSUWW
vTf6VwM2eD5SYtJsKyeOmS5ia2l2YTwH4QGJQVR/+iWrj3NuKcnfkhyCycaMWS7viZdABA1RWhao
C8pG5q+MZEOa94pBgTyOPeRuRrvNjUuRhOBZwaVH7G52a+bQs26iniTTVwRWQfOwgqkqDkzS0t9t
B6MUyyJytEMzkou5bTzLQooWiey+OVLzl7NO81ceWemcVKii4J6ZGlY+pJTVTsMo+dsaFSBnlKUf
vNvB85xNg7Xboi2UDJpWtArVZplcLPOlMbPdN4TdJGRZBao9Bd2axHsQnYS0gOZSGMMn8pAumani
NyJr1QMDNRYmyU2Nv4OiPtQEAqG05t5R/ndUEt2+oYheAIWmIQLGFfsB8WSBS/BO7KbhL0oKzpmh
pT47ioUxxiZF5oDgtibY6NgkAYHzuD7hn4oxtE8osuP6PWKYdwsTNuLKr7X4nJeISHZVmoDd9H3A
vUmtlvo7wb2+gB1QxeS8yKFF/FIYyCtYf1FxfEDxlfAFsfOgw7eIBuRem3IorinpzkhznSCvrouy
Qfu9ShL8fvihdPqjQtFH3k87sFE9YVHPkkPnD/7DGNPV4APPM2c7VZAuLtxCK0hKCkP+Tk+2zksJ
wIqhzar6dXy1ndtVaMINGIKLAVomDyZkMHZhX2GWn1xU09cNbwp/xq4T08g0dXewG/KAQY7XZPkZ
a3XkgAVWEdrQMZvcq6NdGW9ncgjVnawnMhYTBnOMlYsgay0xaJyosC3A0eVbr9Lxw20Xg5apLBpw
kwbK1wa5b3QtRZqRJg7mBjE8OeJ0ykikoL7eeppuWqPyOMdNGezJweGVkgPkF3CKnZxemT7HAIeW
hBMfpoljt3OGkg0FbBJwt3Vjlv7B1zIlz0pzH99V8yr5fCR/NnkspVmGN1LxdPksUe3cNDvGS6kl
SMzB0syK89wCw4LPB64Pw325FBLMFU7lQzQngiYCcrFC7Fek6bGTOdj+jTfzOd3Eg+towh3n4Moj
E01j8E37Oz+70m896LQF7gTGZvLisl5yaO2dALl8VIlXcrhXUrtsDc1jj5+x4WHnsMVmU6juaGTf
R+9BUtBrsqJcD3iz8T70gIBGxODsb9hJWXb7RSSidw5dNOLYiSVvmY4MwYjgt34NUyT+5jDmUBtx
gAInTRgiIb5w3c+ccSzhlOgICSl3VfhrLiryqylQyIin9yRyMlVE8gA84RJ9QhtEppfvtf5jv8iQ
bDWQzlSR3RBxum36FKwPXnQNBEJUSeHuF8ROt/gTGbrHFWrrG+tntistSuvqKBl0IA7L/h+ODMkP
r4jRwr0Es0hKmPSSnGbdUN+wNhzJKh31HPxCmwLChD0axsMlZloPfrUP62vS6PDgM7og4KWv5byj
oBSct6TSoTeX5cwqzhjkX5xKClo7nglG0lza6RbURvavGN2e6MVu6r8J+vX/moI8vqxOi990RrAu
UCb+BSlLyoOHcfzsNwzQNkSRl85vTmcE/unAQ7indCQEtHa8CKFZDZLwrusCIHWBb/r2VMxoZZHG
QS9/yGnCfzVMsMpdpKPyzVXB42zmpH7U5SzuoshU83bRoU9azBLBdkwWx/VPvZwD+B8sCZmUw4Io
OCJQcL7SvY/ywMZ1LaCsG4qful5K6tNmoOoC/bfaFk9mQ1cJughZIFz7tnqOlJiKeyPW6o+3doG3
bxoMD4bfzKEZ2tLVr7+rBWXhsVl9NW/RrBLCnRk6xYvHQHDYtpFXqo1TyQ4hRNu4n3qq7Gfv9VF/
aGLrJXtdeo5/7bIk/eKZmPojcNMw+5xqn/Y8cgbG5lG0yPtmodPYxagACYyeVUbgU5+KhXs3FW9J
bImpU8m4Th+6t3A5bRK6dx1ZJ80OegkZoYzD/HnXeUH+0S4ufiy/gp2BAYmtY7KbE1R4W3cehuYe
x0lHndu2aHkWb3Gv7hISW62wo0LMiDPjooErGyrCNxc7oPsyYcwqrkSlqfYXw/QRWLTOMVAtPIlz
Wr/QD2dfMPkYuWHQYtJlojQLtmHmOhgUswYNcLMbCB9AetdJ4HJbnXfOeLe2kVHbhW6oeJ3CXnOI
zVGY7BKEZ7gLJ4Z/sM5wqsyIj3Wf1gGHunExzA2O4We8KU+wqjB2hQ/FAz55Q3ZsuwFLrKoblQBS
B9ikWG70WclErVS4enplGVm2hTTIf60Te4jG8ebRatSD73XuMSfaxK73WJFz1rS9gwdfPwlV9N6B
fkx1H0vrrmR4+b4ak0NVpAPmcpljXB4kxueXRgWGDxbcHCQKpMcGCyYr7mS56BVx42EmOKe57+NW
yruyGDkfr14WdGSsoN8memTXcc4FwBBUaI4s6435zXZqDr9S9qblh84bFM6EoQBQ2HoD8ba7Uqu1
vXMZ4aMxa5jrwg6L0xGGVB9hmZ8YrNdHr+WPv+Y1Lii4aywwkO8qEzqX0jC9Pq5ukxdPfY2Cc8MY
oOc/aqzNIdtlhAighJ/03ejN9fxdZp0gis1ZAsIb3LrdJioYrqTSBOurC3zOv6iphhjleMsUnQ3t
8bwpKEwJEiWlgslDKxeK4KCHzXS0LBX+0BVZHANV5CE9o7REX8Ul3YIGymAJ0V+BFL1oFq1mmxpf
rHTNcLZ3HthP8AjSte1u7FAW7xLhmPrFLUn/05teEqN7rxcuLkRgIxSne5YS0ryUwh/aewQHy/AR
WnpiJp5Vlu1CZ8ZL6CPPBWgiu/FPCrk4exjydLxrPaPfEH+7zcnvBcgwiUXEZYzQEWyz+NSHdSuY
EHVe67IfKvrxrpwNcOTapjMKlH66YcI66FHfbYlmFnNQFf+ueL/sHtqorIlooRDdjDl0MQSqbgIW
nS8miI5+n6D1LuDzytOSrANLOGrFeouOi1hU+M14lJIiIXiRe5Cija2MVfdzJ2je2x7CNKG7M4rC
ihCW5FyNgYm/PIa5nx16YJQwSHPu87os1gdnmtzmF9wRXTwRg8BJwN7frojEdZ1Er4burd8BYLA/
3eBQyHchlckJlXz6hWJYnUGYocVHLefy0tNk3U1Nj7ZxvBVqBDwyh3pjDdFHVyi7uA1cJJne1vaz
N58MagOx7xtvlE85Dy82sRrsx4NjCHrYzVx7v2ONyP4oZGhyfJGMHDfai2W581pVJxee6P4pBPt3
C22w6pt9Sa13oaRDAC8yLJeZ79vd2pBx812P2gAtB0Da8aqVylZzCs3qNX/XMF6cC39D1LwWXj8/
kQE7u3eOcMNPKsOgqclxnksYnCAbUJxsVTnE3ufcBPNSHfkuqoz1NKbCkHkjYae/VO6blDCbqPwo
WLASuFbx8mHmu1HVX1ljJjlL8aQd39MyyzS+e6GxVsLHq71DSIVW37OUTtNfvLyrDyGXNT+Khj7P
3B19583MPzaW4GRcTzpqYAOIsvwZKyiet7OSvqgMhbgBUKowEjsR14z7TJ0OKCtNUQT9q+Uf63MV
cgpzhjKPDt66dZwveVLCZei5W8i8KTt8y0oCkoccHN4etaqUPzRnwfDZYDe98IRZtPVTjF+LBA7a
Q7LVA9C/GWTi37izwuAUxSVp9Tm4e/VZs09RZE/xrePwXzzkZz3cwYNAO/4ZEhz/gMCB0EAAWIM9
kDkmRqQXqZoZkETNyOAqDj7gRkrC2+rJ8d9R7gfd0SJH8s7VDQtEOUWm0YsMcfkYO071qYaInu/L
0FO4QZHMXW2usoRoJbwXe9/DD0jp4qRnV804j4a1rH7zkutfFu87iFnp+l9slUioW0AlJsdcCuKb
2a2przZKPcJspyH7WPvGPMGeYp7d4YFA9EbENL6PLpja31Rlif1XOT73iwoJyNxlRhfzBctJ89Im
Jv4vh0liSWcXNkYiG4PLKvOxrbYIxuf1I5oDcR5ISvO3jk/ntx2Z0yoWO1xFR9asKQLh1oBOKdow
eO1ivVR4sMBUaa++VUzKa3zWGbdwdZTo5cwQkcDRczxOiG0aNTXNoRhnqXeWyoxQSDDtZAsjPyb5
d1Ysk/Mk6xDO6IKJJsxKJI7UZv/j6DyWJMWhKPpFRAgQILYJ6cp70xuiqrpaeA8Cvn5OznYmZqIy
E6Rn7j3X7oktmZzDRGC5tS88z7t1CmtCCbK5+T3XC/v5OXQcAPN94LHObxa/C6LM4nQ6EK2yqGOy
BBdg+DLrfHxPiguCqOyV7lHzCOyZgzbDV2FnsNgUVCFswEQkzLgSBqapjlu91Mh1eM8p5OTOYF8B
JYtp2hmezBQiEtihwN+c2xmD8b8tgx8e9UZaRVStTHjAJBCQU4F60882CHdUeSJc39j3UUEDBrSg
RAJrB1qa2Q3C3sBYv0PeZdeyasLiqtl0m54sX9e3dUGENlbAbp6d3ZJtLinekllPPGMz+1zwzemr
zAfT90blkF9Poq/zi7E2bG4NcRLiZ/Uc8qhw7yZweCyn/+CxAdatsS50EVNlD+aRn+s318Zyc+wq
B/3lGdp3tXzOOAYQtS5eWB4n5mlPYAPV3xlxH+r8ubLlp0nGabkl+4dQT1SzUJwB9DeEgo1Y83cq
dVr2j3b9g/dC3RKai6zBxfvxHBiHJGKUFFLcK4tRWHe2N7Gx9YTKMt3Vtje6oM/6yn7wtiVzjx63
UYhA3JJF3x6muShNhzSdKIUJohiyQir42lNivSYamoX4rrQDOe/ARBcWzQqLfZaInVB/8UopyR9B
EvQJlc4cEHyMYHdXZQPjB1yOBkaOGFZM1Jk9QLevVx+0lKRbwodX4YGh8lxuwpaM7oM0Ql2Bm0i+
5wDOZjyVttt+UEfOOen2nBVfDuSMN9gmE1khuv4N+tkca7m4bxg1gt+UG5n8C5uOAOc4eV1Ent+F
KA4MAxoAedhVoCjQX8/raRE5DL+WVJA3lNoc+tjsuI27RLAfCTqHKU1qfC+5hh28/UGrsn1h1nT/
wDrmwziKZQ9zPYx2hwBh0SVfByteRsLLdtomSoYIlwmGppBS8IOwaHvjmw/D5UQ8x3TxD9Kc3zNN
zv0HNFW1QPxCxdXdepnjbzcgDK01xkMY4DInVwUgoH2BcfU1XRLvdgAtsEdtVX13rW+Gcwu1CeJB
4ObldQLkyoLSTFbKkyf4r/JdglaTETEKfI7PFrntLVTXArPh3AdPWzsSvYF4PyPLesLtxttANnLG
FfrqtsL6iz3edk8B0DLxuKRjwu2NxoAkFdxqTdy7VZXfXTTvr7wlhMwMeblGsHFyhwXtWpwcuyvg
WBcJmV0/OFyQhI6JI08TWSmsTXO53PhhPshzTjwnoDZqfhD3GJGIXMlClvnNm1XmFY1YRtdMqi02
+b07VyTwyGl2RmBsqWn/LL3TB7Hb2eN2ZJ1brFeKuRYbeTDM9V/UxSFfRM773XxWPnTBI24D1xwu
iUHrm1dY8xjlxQUICvKCiBGWXV0SPrk57zmVq/RxkmH6h7xEuFrUFy25tbscBctONFYX3mtNOXXl
h9XQQedFiZ4cLtc5hJiSeC1HjhfNq2s7LzVLtJTd6DrUkUvkuhNtRHXOzyWVfHoAriWeGg2Pcycu
vzLjzmrMjph+ipARR8OJWurRoC8ylbgRQlUnAigJsKBF2roTNB/kAzml/We+BlgcQk7a04z2lc+L
KO0BSo2ffAMky3DUaL+j5El68gFZOq23bDWIs0hSzwKIOXvguxRH7qtxVqR4k7TZoi6+24NvHK11
Lxy3cx/Sdd64bfD3IxFCVf0yps6KP3HLuttZcD2HTmvCQyptJlOsaesN/W8pSb5FCdI/0U/0WHtx
F/2qqnO7a4IHDAEGSzbd8N5XAWpd0b4g1yACHJUH/UtvFSaBUrhO6X5qPO8+Z3u4AdXERpr13fbd
8L5ruqsJ2DHDes/Gy8n6DzwKoNsElgJ+WPILghNOHDbj0GUA8XW0fwix3NDJjy6nTn0e6MLmfQ9+
uZ4OrFQyZ8/vamOBT41i41RO7rbvmO+EQ9w37F/8I1qPkfNRZHAq7SenyOnyut6zrOPYuGt/9JyB
b8HJ2DDwKGpUI7m1itdJeqak2bLQJ7SCmVMssiwJfpetbBOioYjyQH7WQdOrgWOjvDLLwCvGZLV8
Qs64rnd5i+mKZxm2bTPNLZcp8Qm3rEgnBqITp9sRbIL3xeqDofRCXz0euxoO/RkhJbqrrICzEHn4
N14u9rCU+9nqME/U83CbWxS4LxOj5lNvLc7IbFiPVI1j6SABJPlA4x9C5TBeGYsLI8Yaw9FJCFut
r3yScCHYD0rfM2sHDGRw75h9oOS2vM75SJAKZUMKs06TUvmhClHehhq6AdnM+GmwcSMQH10ZMSzl
OE+sTn1LZCZg8jqUvfHAvJwRQ51Oj5seiD1h8qCuiOMgk7EtEn1tF5YK3zoxTaeSYJBi56sZwQTx
YCsas5DsKPpB029S1EdAno65YSebBk8QkcD6MqVXd5UtSK9qcKz9bhldd4ys0shIXMwLJ79KF0BH
XkgXbiFoNaitXHlq0xW06+QRQUABVCt1oH6ZzH1LVNK+pEEP9ho8h3szqLDv9j3pJnI3T0AKDkXu
UHHNmR3k5wVW2m+nF3R3mBShbxIW+K/fNCba1A9gfcNxIWblxEoq287dbKAUZjkFO2+yJGIddlav
jyP7HBa9QccVfdeiMglcfo2hnU9FMQx/hnwZPXROJD9f8r6BPHBv99OQtTc4ajs1n3wi+oarQjil
jbqH6/TD7lo8CZWBRIRQq6v4aYyzsO/scDJGyN+hOva0MV9d0BYzOoS1W2fkmkBfPhNRNkcYY5V4
k0jEiyeoHkl/t0DHIqIVdj/YQUCM/iU4NUsw3zkspJktbvAXULHhJN51DNryZ78K0CQEJGwr1vkp
FXFO7Y57qdCDf4eTgnAgNgAXcstG4tAaNc7AlqEo5uHiZqkKgu6ygoFitzmQNYakts5dxsvKLKhk
dk683Uj+Ddpdjn/25eXKwjbZy1LVtFE8lTLJD05K9CXUlgkG8VNRCTu8YFmsYXkKEe4jvui8thp3
BcGWqz7QYJSyi7e1Cf94VlmkcWdb2/DaEudWxCU65TuMaMtzZiW52eGCZdCz0MWraABnfFszkHyq
egplNpaDuXKVi3bTw87/pC2d0c0Y4toPRGnm5wAp9XpswdfKT4tuPSe4BU1QHs1WrmH+bVkJrHKY
h+1zkwZ5bsTLXULXFY5BtCFdP/yzwaWafrZicZfzapPe86wUuGpQEAZOEcCaokzYpKI2XcddlbRI
XUSQQWqTKXPiuylAeXKt4MuxLKwSpJMxF54nD0R2W4qcC9LKmztOwUSi99Qeq0k89iC3EI/DRzlK
Jm3KO8GsghMa08Q1k7Nz2EXCdEfilpU/ykWgxpHJ4YxEnxQu0GoFoY6oFSkGUuvG6hZnvZ1q7bV/
mQgujHASW/j42hsns481ZCQEfCVed7zzMKE3Ne5R5hf6q7FV6Ozlki762oHCMpF5aS9psn0s3Fl/
U4RyC7XUIMpHYl+wKsQt4pGFinco7bs8Cy+2Kjrgt77CwvfEStKVH607WvA9HDnb2U0jtt7bLwuk
lz1K4mL6lTQSMmHfmoLN6GduYO+Ola5XIXNsEgi3lDtueq9IS7cRO2V5jw+vXOf+DqPnXOw5DMv6
HnaURGYI/E7fZB6qjofepsv+TpYBJNTeHuSSsFdG8Zlio2dT4/941BTORRWclB8u1xv2j4lR1lUo
oDF/rLj2UMdXQysylm8NCyNj2O+1sYOfO9xT6YPF4f8IiPgrXKbN1y8S5wObRfYsWXBs2DrP34NU
do9pN22tg2l63z6qbqRw3gAGpkCKAtI34gGxWEgslkqMwE9dUWdFjkW6CivwNGhuEIiHmti1bJNs
XRC8zPo82L0nQHp1vlm/GxKFg+MsffaksHoxLX8WOcUzmkwn1fEsm3ZFd2nC6mYpOqchRj2ljZ4T
8CDftvFA3BjmUSOaCG6C5B4cCFcEdj6bfVaYCuvEANhe4hT6eIAu0eMt5oSYZ/fY5n6mHlMY/DTk
OEf9g4/2031chdfqU7KNFCiJ52gnLoRX4S+bRWpbL3ZtCnVwSKhcOXdRmd+OLFZgnASBaIfj2qaS
cmHIq00e7SrzKF96WJRWQJ74Qp+G3WJzMkiDyIVQ7YfUOuByITYcwA52dXGqwEDIBosGByPxanNg
8yeTLZSL3cr2vP0sxnH0X/wOKS2BTL1PbpEJiMWMmtyk7oDZnO6WXTJTsbCNgxzzCf+QzcV3Pa1F
HeHHG8xu0YmQn4VK+zy95vUJXIzTBcp9XAQ1p+sPj1xFt70RRXOrRZ+ANfNZr+9U3vlQMntJngOb
sQUCFEAjzAc0zy2fpecO/1gYg7g3rC4K8evXSO/R6i4WeGPU1FIRNlEwGIVqTMS5L9DVg3UM5Mlt
9eSiQVzZLlxVPkPXk5Equ9ghhcsBT5QImVi4axDpjYz/Iw+tx5+Skm7+iwCCCSARR46aSEvpwKhI
EC4Dt58x1tNISAYNljQ8+tLufB9etYt2maH1KPwH5YLYmWDuQnzCKtqk0xPw4rkLrxhsD5DkImyh
GXyeGj9wmd0FIIVMfge8sDHq0EBh67o9xmCnAsFYi0CoCKw+RuqVbASDvF3l23wo6jwoP5mBh/O1
2vJtPJq6J7ui0mFmDnSuAcFJcDHTQytsEvqsQcIzYoKBE9bY60r60oVCembyP87ohFOEnv1QOfDD
jFIj1mBwYPtq8pdzSZuFXJQvqYorBG3A+hAuMDvLy+wJKW3HyN+bC5KPOjqIaMUo0cZ1TfkfWyYc
qZIYZdC4pTXpdUirnd3groTtMrvx1lPAElDEbLcE2oo8DU+C0OVvznrmjVXuy5vGHQm5RXfx3pXC
mfaiKmqDb3zA3iVxkzBe8hIEBdgRGJG2SzqfiZBKfofGJW659RI1/KIf8bwvuhy75SdBIhf56FwI
5gUSaR6R1xGLMy0u+IUmH6rgwIgPRnLRDVbUEL3G5s+drZm9HufSELeY/gxOFOKVvwtlmmvEIznE
vWKjobIp4KmNSm/BBaId3G4KZCmO8q7Iroehb8JrqAxzg925ROimSbZ39mypqNoCrYk0CfKMByuw
mhx5Z7N4G0cjaEe0vir9sMYm204VTMeBZ9uuk2sOAXRU46zGn5QF5IsoxcL2F0saUnq7oTSuJUoQ
xlSUDMzH6d12qlCNt1vw00GdWH3eAQskKvFLIXe/DUXAe1hdapI9hY6PFoVeJb0ifSaY79GS59l5
CL1RXAdLuXp7kiPS12GWSiEPph28hW/eveUK9eWXX2sGdLUHbytGCuPqQ1vY1h+tvPJ3xHJe82vY
w+tkbSueKzIBq8ggBfuGJgMDgJxetgltcsnnnH3RPeFZrpzzRrLbT6n9toH1BIEcwV+7ZSQKauOw
8cvN9QCd83ecEYlBKw3D7ZFcrfS+AQm1HpOq8rqIZe8l3KYRQbMPSHsmhKYP6hMy5FTGdtuEHeNQ
VJCPo8Pa6TD2xFbdbyND/mcWV6R08P2kDact8Uk7dgfekW4JnF46FG8wFtx/XpPlJzTXYPBxdmUv
spt0d5X7LmwMcnjgpvvKEnernrEGEz1aPc1Czs2h8ldbkcAUSqL2QOF2O+lnw3NXLwVzag6jQ476
uT6qrNH3SrLlPs0ugy9iecoQ3+pMlOTeGjofupRME7FzA2bR92ldGR8U+SRxPwyjYjajcyvy7QyP
gmDeGpwZtyznwLJRNk0mkHQMtcb9Q0Z0dwe3lzgeyw+wpNroiAixxTtDTEXoW8e6T0jNKBANFAyi
JYInXIespAketR4atUAtBHyTuztUaxrZJlaoy2mN6+3Q+bzGX4nG6RYHieU9IUECaj/VRj92lcj/
SisXNzUTc2Zy/1O8rNBD119s2+VAxJyParFaRxjtY85UDVxvfePBsUBANg6CdSZO8JCMJHhnxYVq
OF4DIwjQow0bt41fVObHtimHA5IOwHAETXaeiSq4jJywB6IVnCXZXdZWjbHw2269Rvyu2xvUa3gm
ljz9pPZbfUK+Wv0yYQbxroyXkoiF9aF4r62x/c4Jl/+bg+G0ry5Jzy9WjyYzYuFYX3V8pCxO8Zoz
ubHJ43hp7CF805yjT95StCVSMA5fgUi/Fy8VyN32TFrPfGAFyLeskoCgQrf1TBSgTh8ocQDLLsCh
k28mWC7KDjBm5VF4ueucRKeyn02I7a9iz0Qi47TlxxDCLbY9qxTqRMG3srEM+fQkWAuNl5VXJ6Tf
FSaIK3QgRH9pb7gZIQ1KFuU8KYxQGg+0pywYn5HQtF2ZaQ4AdKHEv0V1Neozv6AL1NlGHB3XwivY
ebQhzd1iFQkQ77Ec7OsRk2O2m9wF4xU3b3239pmZ8S8YG2yRY9exu4Hfudm2vnubVDF9YISEtxNa
qij2gaaajKbRvjSLmW7/dMyFgKJkzNs+a2se/vabwJkfjoawJHQjua+uS6f252+seUxqgRP739qs
vJSTIzsWL0g1j0wIoNn60PoObBkT8GLk1PAQbwnazZ1fJ/rHRtlTALXbBvekMlLBdw10Hk5WpPPO
wZlaVd9OnfLqw0C350Zu0Hn9s6wS9uP+QOy626cTeSDEvl5e4H58MRpky57t6oU7iLaCMCUqedLW
gMXQBNeEWxy3HjVMZEaJu0KnqfPpsyX2bgaSw5aXGqs1BBw3rYj4RcuEM9qaYQC5iWWf1RSWRL8U
PYWyPyZefY3ajDxR6BTNT25tDKkzSv1n1cjiA9uZ/k6A5pl9vXKPI/IIaVjHOcAGn8n+PmkpGCOd
zhDWm7HXn5QbeJVgPPls7JqkY0ak2e3tAsZtCQKcbYq9wCU3i1CrsooKCRKgkYjUaGqlJZ/QBLGH
9DNCmxeivNVDZfvuX+gCM1B02btfZYrM5LR4hkbZbdAAEQy2Bnuf6KP63sVjUnCXZ6K4swWuvjuT
9d4FmQosAceVwooel57azhDaF3iG1QJfUVRh68bZYmOOaU0xyNgZugmOJrLD8dTNzQIFDfSGfbRD
hIP8VRVBRyPckjjFgyx2WEHU9Gh6mqCd6vG1XjWDl5/qib7heu3SDph4z2Bgt9ESefvUmvLgwDm+
nmkyJMphYl99685IPBvBSSS0QXvcqO78zrQ0FfdVy3rhHx4cTN37KWghkx5mlNeZvi014gnvmM1b
OYz7PMCASuXhjesFlOBs7wl/FWKUJUwmQhQmz321mhlpazblfUi1lmFxmEkQHiCI++5oR77B402u
t3Srry4t/etpxGaADQVxQUVWFFrkuFjl1N0izVuHw2TWBokhIhlriT0KsoQH3bFwS3YJw7wntr44
JzyYut2uWClHYTkETv/uFyg4jrh12+ZuxUFqYa9M4EJHoLrq9IGAsMxhFr4xxkGHsyIyZpXKh8r4
owhKUNovo8KSm7k2nI/ZaeOcRvlFuqDGq4zs6IyiZKSzlMF8ySPwQ84OrHFltHlieU23sJe4goeq
PyA0squ9jUbxydOY0eKgImaIAYtVvuYECTi3SetTwzKdQIDKrL+Xr8zppt+Qd5eSWXkzyYGLz+2M
R8gX7AfJt414YC63QNB01dFvvTk4tTbDZvZcoG5OrHsc/ZcUMOSRYA2lf2jaFEF4gBE4PRG0s7qs
0mUv6msvncbpL/e8k90Cj+D7yjH2XWA7jXx2LmX7E9oInTxDo7rsGNdNAjEoV57oQ46zPD2YDSQY
V51Wzkl6Ghkmxez0Hqzpmh21Rsu864YF8xntOdJ2GnvBlCW16WF8KkcINn6pqihXlL5RjWbJfvLo
8Nk2VCSu5/epwsjKRQBqqtggQFMbQYcE8qCUpwAYtesDxY/D0amgR90CgfR+B0Ae6w0zDTW8zLYg
G44peYekKLCCc1UAU3o0GRXwR4uzwj+5mkkRoqraYFFPt3m3as+a3tPUU81VY5DYRsxaW8H8qOvD
e7dZBrFndCm4IkixbP45NkvCA4I2DxZqWqcMRV14n8/o4OfyPKeGIRrDmRAxlEbsKR9dJKmfE74x
97Yn3Hg82Al1BqwFh3dmLfi5DjMB7xeqRL+YLsIEmBK03ffIUH5YyXdNdLnRb5EHLjZMeRIPEKpa
SZu+tJVavygv1vmxC8l5JsnI2N4RTZyDtchqpap2aNLr9lbTPefXhDoE+V3bsA6KQ0CHLLHxhNRM
epCcuxg7sQvC6XdcKKyMxBW8JhRabReSKICrbbhp0MKM/SOgho3yA0EAokbPCEAqK2KrihsmTKyH
zLeDvn+h4TAklGpbV+ykrG0kr6KTyei/txhZFmAXE952/o1yw/dRhevwNw/ppk8YpibvxNjOzt65
7WzrgRm6SZ6kzrvhRDVDAKFZAhdvuWtzm1TeIOuHBbV2ur9sgeyT8PDG7Qng7V9orVlws30SRJUk
Elt6UnnUqFQ7A2m0EDGsHhmSPDCtNhTaDplH6qrVGHP2vpcN1Q/gAvgXSxpkH500+txbrcWoxLcd
h8yPZH51fOYdyOg6s5ztOcc7JrXxf5J82IaoZ1RNSFFhcX8G4ezc+TgREzLbeVbjy+XlX+aw/nvo
gCBiBA5PipVgA74G4RCQznqw+9M2i+lCteowXokQAShLnLVogQ8okKV9rbarJMDyxABsgS3ZzUp0
gAQNsT0D8g8dFSOSlb5Uyx+rzsrHNQ3TFINV6qHhRJwN4Rl23vvScjVinez1q0hhwzCvN9athRkC
R9PACxUh0aOoR8Ym50tSb/aGAnv8l5kWfZKFKJ8dc5t5/CeQNBixWxloc+rAvxi0sSp76IsTtsp4
AmMvmbBMIghHrEwtot4Lv8ibuEOA/4HSn3Vf5i+GOFr8iJ+obBxyhYhcOfseKXf7mVH527hdtj6D
U613PQ/pLexDppxl0ajpHfxo+bVtznBBr5nEitJgch9BCpkn4yTjJ9GW9T9nkMV3sgbJleOYCdhj
i1R/t3CPY4dDbPTFpBQtVr92fbsnlSq09mFV5h/hVIPKs1FEf2b42Z4t1PIpgmcEKbHB2nhXpeRq
7cK+QZEF7K3/GQoKFTbvTvGI5dZ9C4Xr/Cuy7P9Qp2kKok1VPXrtye8EhEy7IEEQPTL7PF3bMY8a
5+KCGLWI2StX1wqtJoQk0pC7HZpG2MsGrGnNodfhc1xlR8gRNkpWG3nCuUZ4CqukSvmYiRyZc95u
+YqxokuRs+3UIGgMaPqsEuefbP71sh38iNDN/pcSq8n2jqmDjNqlhu6Z105wPSJDFDiuJLtx1bR8
1o4MnIzuIgjLK98tRwxInFcTmVJIWZVAtYKCMU/mI4dB9WvmTn5bhvP2Ag6vrKup9bufgKVfiKqv
qgmIDZnO77UFIWs/bbK7G11bPXPnaP9EYB8xDytKWqAZNd/TbuJcpYmzsqA/9+PFmmVmXT733UB2
pcN9TfBvwxp3b7OE+SeHyXoxaIRPW9c697CXLxQe8E0DW7QiRYLC1R6ZMHeqY5ZozGprWqrrvtzC
1xpaxhRN8B7QOzYNRpLMoUhBF4INOGRH+GAho+nOplLO0zyP6WOX2NyFSApXkAqrXu5YgtQAPBCX
u7sUiNk15r/tW8wU5lHqEom98xeacXauNs5bOS/LmxErPE16UjahbLF79NpuLSP2rNXZQ/40R1Pv
jY8s2rqXXK/NbV6TorVDRcP8zBuC4bGEDsm0RgfLP7vIUZOwG/OPbjGWzWEUxJgfLHJ4ORwd5k0M
Q5btDzar7ln1s0ZWIi4e4nG26+pA3UTwOe99M0fCopza1162mchkCgwW8jqxY9RXPOSFSL+xRwWM
ikzjZTFex/wppL8NIl656mtyreAnzMc5j3kSiNJq6cyeQqhA/Bk2zp49G4XuOrwYF6JNVxYDt60t
XvtwRblSWca70a1dO4eQyqnbBUPOAap75kmkC3Gu7kIgZh/9sgSYlH1+f6qGhEeDCw3JEGcDDPep
zewHIhM5pwB32V+ahTYPVcPmaFjH8sObnPIDwEv9OY4uUktbrPKG7UP+ktQ+zOixbr3qPFd5dSwX
qIDxwqb7E2EOzVESdIj7zYYsitohp+wNnAZCp4P+PD1Bg2BdPmCDnc+ypotWCRJwMFArS6+elxGM
U9tSDpB/g+zKZo5/mueZ6p8rO/gh8r030ay9/qOi6Xx2fYtsZiwhCoNQx74A/9Cyt/Bm/SnTdL43
CjMf5bXjUbTNldwu0iyGYaDnyldLoP3aYTEVqCS1Dk3M0GfI9wJZENLOgXHwbpjCC6ad1QtDnSaw
3xTvLyt2vy5AlBt63p3u9TRGzIjmlk052oA9Ugq40MQfF+8e+WBitxWG9POiHxT4uTklQaIbErov
DV5MHiqOyjsVbPoaqUy7xHDyc/2ZD6n7L0P85O9QdQ1M2csRW0aVNl+0HeW1yMwlJMDYUIzpOrQi
gGWt3+ED2+s9M9seSggartt0WZzqbOcLxBPgHhVII6eDAJpva9uc6j6/SDFhVcCH6nqh9xaI5vka
pCWbRdmj+WRmYXt3c1dZvxPy7KN3+dPhumqDmY7g0x9/rWz08Bj4cGXM3kUEW/SwC8O87Z6LpQq+
w34w3KKcgfhZYYbsV+FI6EtMRG/kJMFx0puB9FHA1Uq27qw5YruCprPrHadaiEgANLeDl2AEeGkn
IJcYmSx91YZwO5rYtUFhMpTvdGZp1ezALYwDS1Ja4b1NM0QgnDM4GRZGoa9qDiKGx6TK/LNmLr3I
ggPD2sMHFoQ1pl4lwqecIDqngCm6E3SIVgRit30d4Q+CJmObfsOemK2WEDPdnbBN/V6SopvD4W+S
N8T7GEATbdhrjewx+XlwntsEGF7CNRd1cWLXdG9OW332ZVWn15QQ8p4noEMp3ubpN2bl5hWIJXPo
NpG6utKwOJjQW4LxQMZKaTj0s2qeE7J0KKAL7d1KnE+AehbffGo9ck+z7JB9nNqODvazT+D9TjhV
i9aH0XVs2HgpWldck4j3h/7e9Z0ZF79ndd+86yRn+H7S/FtwAhE8i+wC8aqc8i8V4rV2J3rJQy1S
iFG49cbHkGAiZo55U58Rtbczg6iAfLJL2cmkI1ic9xIcPYsRVscX1zOBNYAtVX0udXrZAwwFGsIJ
OzHJBqxjuY+6FAWu6y48p/yg9d0CmvtHQzQiFmfrsi5Kx0K/DUhMF17derxTTbVYbDN4XXdOMeFo
Kd1+JAshTH55xJnlwCSumbLn4pmzsXrWW93XsTcO6x8bO8Yjm4fRi5izd0DBIWfdsXS8yBkIt3sP
gtWcibSVItqGUFzIVQmYDVvPhQZhsmwfNvLn22rBERqLCeQGX59g/hZ4c4t2n1RqE3XUnsmOL4N+
f11sKF+CPStlS2F5TVyGlntr8zSS6pJV6pqYcOxL/JxOE7u9ywpxXVzKsZEkShFZpndYaVOfYA+y
t9Ds+8Ly+z3Cbb59DqLgrZQZw9sUwQ9Dj651T4N1+WhtZXfvvqNo4KplzgcCbsvmca0u9inKWxXX
gPjzy5QHq2xHUYuXqJQ0ZhNGglOPE4dol2yeX0k/rJ9pvedv4gYLrEYDgToWw4Y2qhleVruU7HER
6a2yj1C9iP0aHO221Ep18YaMvX8bYPTlXI8Xd0NmMXKh0kpTyA05yV/unAX/OFZUEONHyXETl6P5
SuFnvW8te9id7zLO3ZMrl/mnTmE2O2qq1vtBTTRfKMZz9GCmzN5ciaMBaCcJ9lfpYNVPaA1T9DtY
6fFuJfXymbZUW1Fatyi4oTraZ84uWvoBYUoZW6gHzAl7gb5j2sN6y2X2Ab8x4+Ihwqzy8gj/oR/i
1s80twCbb3DqujHfVcnq54BbatjbhAywLuwQ4DDr7HsrZqk/p08MmjUFV9tY8YI7UtyNCz1vHNYl
2rNVsa89j0SRvuDxHU6gBQV7wg0JJHtbdq2ssp182ufTlgBp4JFwY5g97udkjRAme6Iqx3OqsL0f
Lo+Lx9fLW7Rnqw2dgxYUriVawp70Livwu4OFFZoWitzwFeog8eRL01FglUpCkVCSGASESwTEsmId
BLDEsDFHZZtuiig/uTywLndPAalm+tDZ/vJnyJYLG6Z3MBGze5UIGlB/EPA1Ts0Xg1YJ4MDBmrKz
kCC/5qBv4MnYhO3tuhpBZiyLAmqPEBlakR72NkC7rLG/xhYcdYRv37nfIBOhmvEMKVMzOi4SW0fJ
4a3CC4B2SAuzne0lz4ZDXfnlu1pRHOxaeFzoMagYytM4tCFx07j7kiOpXjQijA6BmvY0N//yKccX
6YwovM6VFQxwDSlmGDxKI5OTZliCCX4hKBsyUXm7rbO08MHpuX7xA4JSYqwUSXiXcz7/mVKTsjRq
OmXHXZ0YGliCf78ZDUAlmZahZazEUs99hCLT9jEezPwhK3rXRLT4LeneJFHxXmAvIZxbUebErmel
H5usUILrzNUP5Vy7454cKHmcA0H60uIV0y0V35IdHZrKbCe5iARv/wR3Z2CE8QMKKv+yyTa9JBJZ
df8C0V09VmJixWg2fCpHb0Itipa5p71jmZBB+oZVxZTH6fIvrKj1L4Zzu4lKkeDjIKPS3vaW9FML
lxeOD471zGKqQqcCk4/yLiUec465MHtqGRhgH3OhQPqh2/C/pL+pHr+MayPO1Oklxtqf5lMyeRJx
JGF39UFR8/66jCB1nKMtp8TMPfsBCxEXrtewv8OYNf6qpUK6yxo+ALuEUy45zgInPgALr3pDQMQO
rx1GuWekUiJpLDStXAmT4YWJW3vTMZbDd1X2tXmpQB8GO/Q5rF2Q6hC/jLTZYTCZB/kF7E9Gqa68
7DQgSAl4iqsVPD4D1+nvhtAq3w89WovYLoP1o+B0/1tzHD2vwGqzqPb8ba9oOiHpN9p7c6e8vhYD
mSexbFzW6a7X/KkCF1UNtKn2AQRaer+5SmI+mMr1H3Pa5VdgcfmkoGyvFBPXPG6BAcK3kmO1L+GS
vqX8wE9sqxAOFRNz/SxtQNx3YS3RmVeXWVvYTsPCNqcioAqDT3HHGwb9iGp3Ni1weDKgp7+UX0xR
eSnbvHxEPJP66FZVMzsMIzie/yPtvHrkRrJ8/1UG87zEZZAMmsXdfUhTWVYqIykpvRCSukXvPT/9
/VGNxVayiEyo7gAzDYwaigzDEyfO+ZudCMaWIKJqsnNeHPhp2VUTdKa10cTYx3SCKtXyKJd5at21
kGERrXkywB9Uu7zQO/0rjgEskxXTbKbEXYeqfuOj6N/St8nHEiAShWUa7tmkUfPaCiWlFRxyPmfD
jUYPDw3GggNN71HlSymF78QGtx742JtZ0EPHHr5EaKSJHX141HBWhV8hiWDlo6dZGp0b9AZMnNoi
M2n9L5op1NTetuw5rNAyklgEoKaF4OVLhHs0cvp9YbV3mNw5xpXRjpE8mFgfZj/huWoWGhJaUfeo
NRa5uUfsATnFW91Bw5UXgC9a5OmDRJgweyl7Ds1DYLdWnV3bDu5M5h0cfroP+zCwQxZk0Au0efZ1
DGPC2CNaOCC4EuBwt1Gp8Kvz+4E3Pjy/gVTNUabHBEX/9AAMnB4eYp8EydRouPC5oehORDgNKttB
ZDn+FICecGaFfDWrhvVIukfYlE9I62AhvA0CaOzIMGiEHxhBwTHCnLHdRBVYVTKLMBPwak2p80In
19sZeJt+kMDtc/r/YEboo5S8dOjJf6souf0yDaP6Ana3qrcR8gMkVCmWLtsm9OSR7jZeP22uCSB5
Enf0XZhDqtmpvp3o264zq18zjBi3gN6IZoGUSsLNB96OKTp4IRxvwszgQTaMv2wT8jWO2elAOwio
P5kPNId4DzdLvQZhqEmKEEX1ULSKHDfogjs/rKQfr9CEpz6P+UZj0nlsqKNZhg5Irm+b8OsAbP+b
j6VeuB8yPaPyxHMNbzKaYvKa30ET3lYMdbqGREWWj5QwSVkxlIi9+5NsDf5XsR+MFKIMtUNpgQaa
GliIg0m2uuV141V7tJFwks8l/iNhlzkutXVwLNBjU/PWpJcPwrKOwUM6Tao8q6ZBhUbqUfkr0DJ9
3KaTlO2dHVXaCzkfEC7fITHeTCoeo/veAPyykRIJJkNV9egGlxQ4JkVGS2ULIRIYUqjZmL3rhmKV
t818RHYRVBrloPbDFKJ6VIKvQaMFVQtbYh2GEOdkfzZ509JJBVCh4bLXaZDDgILiOlLG2K73I0Cx
gUYWOZxG2acoIIUTHnBK4xkM6BuFggyLkTaobPO6rrLmNvJq39yFndZ3W1t6lCOQZOHfRoFHbqIs
934AKaqPDiBRklSIF39LUep/ISXWcUzMkZNdaA2y8gMKt5uwQeZ0B93NODoq9d+rjDr1E8gxKkzM
Lb5uwd0/IcY0/JCZXjxoJs63VyFdHG+PqY3h7AHc6dyY+iyCpFewhneGBhl5K0E704rwzCrZ4r9B
XQ3VV0fdSMNAx8DuvJFOaRT9lSUZfe+szpQPyD8lqMRZanWbxRlKzJZpl4c0xOrxxoGGf6c2Vexa
AQEZN1EkB3doIIBFBPEMkEk0pmFtPLDER8AeAu4fsl0/gjAeAQRaOOFCUbHqjRz9MNxQGubt43t0
azYsBzd/TVX0sxlo/VdtavJHT7JRVBgzShGZgsI9ZmM6wrpjr36PUpn9zQsvfI7FXGMNU33skGO3
OW8G7nRQ8gbqNrz2IBaQvEISsPw++q7myLuKOOzgMSiIO8CFmsKjMwrL3AWACp2rgu50sSEhoFeA
/LKEuCe4rJFC7wPEI7Digg0MpQ6PN6v/yeNvxE+5HJo79pFXeSS8cH51UY/btIQiZC9RFbJnnQXr
q3SMmao8pSjU8PbKwMXlRvuRJ9aQ7+AYyPaa2mRVbltTyEekfYbvcBqr7xEvlp9OivIeD75pcBP4
xs90QBsXge/qZUDNvNhQekFyR+gmM0YukoX4D9hw4ObJ9PclSqbFdalaAWIblYO+4FVb0Aq6DcH6
Y2Rlwi3Q9v/+1//57//7c/hP/+/8MU9Geuz/ytr0MQ+zpv6vfxv//hd9hfn/vfnrv/5t6VJVDWk4
wCstSp5gUfnzn9+fw8znXxb/EahhUFd1YuwLPW0eOkTzCy/oHs8PIt8OAoXE1rBbERpQNv10kI6l
47iZWG6ZI5VOvDGmT0BFG6A9DmWtzR+PZpPTC1ui96QzsdPROAoQEG0LCJxKPrmHh4U8/Kg57a1O
w+HX+cHerp+Q9Bdsy3QA6eH3eDpYjGQ+jXQswUChVXCXsPwkRim6e36YtysosWfVVLI3zbCA9J0O
UwCvQiDKMVAkg2n2gGiHGRx7wPnm9WjYnvdyfjgx/32vjoXhOJaF9ZcuIXJJDdXG0/FG6okt3nvm
U4YCOlwEtLdqUjm/pQS4GWRd9geas2C9U9F1Jd4PGhqhO6f1kh8K/Sltbw0yiOmy+UbX0YTBNBuN
oMxHN6QzCgKzGUUlKguwf7ipD+d//WJPJO9RoUL0RoQJQp/QxeLHayPNx6yO3UQrSU5zmDC3wLOT
9vr8OItF+mccw4RDYmkYdJvO6ThmxROUYWLXVHDIUZSAWM8lRbGl75ovPfqQhwzDhq/nR10chX9G
lej9CNMyDMgap6Pa9KAHL7Mil69tFi2FvDliPFBEYBLzpggezg+3upiS78gyDegb1vxzXgUIeBDY
+yhF7AIloicqInkM9ACNrPPDzL/61YH7Z1aOaoJCt03TkvPPeDUMFrP1gPJF4nr5AC8UN54KN3Y6
ahZXEICqMtC8q/NDrm2fUFU07nQVOK6c//zVkMoMva2AJblhb2jhc2/HZHgKI417vy+M/Jtd+mqH
/icP5tvzQ68tKh5NvC4IuxZ4itOh/Rode6DpzLYYqd5HFKFLhHL97h0n9PU4ixNqd/Fki1BCIgGN
BxG89F/AwJV73NOgIQQh6ry5H/54x+QogGkmAs0at8rp5ERhT1SQ9cS1nLzpPsZxqXVPZhDVu/eM
ozsmcFabdVwsIkw9Kx0gCLsDTzJkw2t18p/zCnDkhYOyulumoOdh6wiqLSdExx6oUZulLuhkeYix
RvH3yKFi3nh+QqsH0tFU2qOqIMgvditJpEcJLshcM7H8zyQVgdjrqu6g18dzi1ef1GsBrC4igz0/
8trXB9/mf0bW1dMtI4ZB1gAk5yI9rn4UVoIyI6FHQEhBVvhH3VD7Oj/i2lw1VUPkh3xA4zM4HRHh
qwgHyjpzoxbEr0ca8tBUQ/qkIouM7GNOi5MyUnxh1LXYqXEkgQSYJqzhxahhaUxFX2eZiyGLAxxf
nYofaBUWroXrw8/zM1xb09djLY4nDd98gAfHboZ688VRmll8q8TXeIBo/NTBS3/+/xtwcXwccPaq
3kWZm9pJxeQUM8z28I6KF1Frxtcyg/n6jnND9ELCmCIGj83FegY4UGoFRnlu3ifGgYaabB7sCFu8
7ZTYEpU1KzLLu/PTXPsaNRI8rl1NkJ8spgluHJps1SYuLeK63FYe1rT7gZb2heVcPaH/O87ym5BZ
VIrIThJUTYPv9GdHOBCB/hTasbQ/YSDbhzcYAFvRhSVdPaKvhl1EzwZNkKCz6sTt0LQSVFRSD7RS
SSPwgKO9EV6IbWvDcf3ZtkPuylYuVjNokN6YwjAF0qd6VzEkqptuin3kqdPw0/mNW1tQXfC1S9M2
VZLV00+e67DwocOmLqLNw8+ZmHCb6QASNontH3jBXvP2bi9s4tpHSHiRquQ/GoiJ0zHNlKK+hBPo
9nSIrC0iScUNFCjrDqcvn6JiVlb352cp5li5zGTmh4cFskVzNFs7HXJE1rAxFYNryW6C7xZoBJij
N0qXA9UAXzWXjOC2UiMa6CQqdtFcyX625Tz/M1b31QTKhbamY9ly/vNXyc3kNJVMdTtyydJBsSGz
0d6hwgNlm+Iuddjzo61urS14SgrafOzt6WgyUrAzHIPI9QAs38AbLkDbw0N+NlOqgkVS2sfBUY0L
EXYtEugoj875m8FDbxFhDaTV5grtnAkHKkyDsat3NdXFYXd+dmtrSSJDBswjFqTk4uAmsMFBn3Sx
a2AldNcOXtFeDfFUCvAKpXchvK0PJvkabU2b0+HTpezyHrMMZ4xcVE+N74hIK7dq7ptIuqrt/vy8
1j4OeOMqT2TelY6xGKrRR5BXis6uCdXGgZ5m0HYIyvERtxDw9bAHyws7tnZOKHEZEjUEW9XVxedY
prmaWjB43bapkHoO8qH/MdYmpZdWh2+M/V81VAdqNOJSJry2rHwOMPANiiSqushw7NoruRAFyT5V
fFxCw0Lsp0zqgD541l9Iu8XqaFLDwFt1JCd0MU9uRC8bwYO5gF4rnEGM4JMmLLRArFI/KDCtdgSB
FlK4OfYvBmLLqEUGpv1YwyC8o5coUUbCoI12F/XfL7FSmjfnt17Mv2AZpcgzNZ33DwTk5S2Kb2ue
YJeauFDsgW+j8nCdKtX0dwyHHVSbiIHySv2pc3C7RCVUNBic8O7TrgK8NM7/lrXPmOezY/FxmdTM
FlvT9L0q0D+P3CTHBBLhQRUBk7xX6+Add93rgZa7EmlDHRc5T9lUrb9N4K5hzHdCiJs2B49+4eua
o89yhTHRtC2ADBS9nEV0UmsJctMuqULQK8q3wGcVEEmVadEKQheOgh2moEC3ww8IFtXb82s6B9zl
4MgMzVfe/Lxd1ouaoQawDJ/xiJ25AnOpcWwoHYn2s45UvXjEJcJQXhDjHaODXfiB8QXaWKl9Pv8j
Vr4CUny+gVmEQmhisQJt0QdVzW87Sg01KxRqk9a8NhqZfSlyiAcXpryy3lwBNP257SiNLN/USYcM
BEV2B4JOW70gkIlMmyhRI7mScAHCnZXVqOFkfl/dKxU4vnfcgZpFnkGyQeeWwvlp4NYoeKH7bzhH
Af7enivZhFcK+6XzNApcbzwDfPOzxCcwu3A/rYWbufRomBboHppfi+t3Ro2VER2Ro9mZ9N+6VhOE
GWhIj0UK/PiKWrKfPU9KDRrRdnrlSAYNmULFem+veA4C33rT9cO9j7oPXiXF2OoP4wDLwT1/INZ/
qD1HYL51It58P7zKSnRaiJBQNe/ooM6UH6jS4W6tym58RPZDRQplpFkmOirJMEeHqb3xAOH1hyAM
BzrqRSe9g19yZWGD7cTWgdNgH0SiRhdyuLWDS0XI4Qam/GnLxXpWMBd7r1DtY69A6zQgat2HmFj8
RGelnf48ddJIh9mR33F4WV+LUc/0Vby4j3qHXPJOGhO9xKLsxZ3SZX6JCmndB8a2aIUTfjy/HStB
Yv46JV+mbvAYXkwTu4dBIwtxjiDdkV1oGxwr+kTw6jcysDEf60rmv5ADSL7VhUieBzTKo+vzP2El
IaBAJFlrBHtVYS5CMqb2Ega55xxBvdG7RVoG8nGRG59bb4Iwo3WR/Q2N71jenB93JfUhM0b+ih4B
H80yYcV7u4X3J7wjrJkeDAr3bjbLzaGT7U9xeEBYOMwuzHUtQKFKLATXgQ0tZpFuTUaMKEzheccY
CebwtujovUVYszh4BsKXherYVvSdIFmj1hZ0X8/PeO1MY8gH1smhUi3kYnR01DIBe0w5RqmijTu4
dwlQW80u9ei6M5pq3J8fT8x/4eIKQu2HVTZ1k4BoL771vuP0YNfuUS6uRQ3CwLZuJi/OxRc/GtTn
rszHl6gZZ2n/sARtN2jRta1kSCWm2BGzNFmu7hXbUy8UtNdSH7Ieysyq0PW3FzNeJ9hWFbpylIhy
fPGrqXuIWRtarkg9Rruu7lLk/BoT8cIsgXlKO9x5TAK0ng5hMi/X+YVaOYq0K1RrfsAIKjSLe8Oz
KFXhUKIcE4+2AQ9DGRl/T0kIho7KVLUjeR+0C8d/5SjyEhc6GjQaL5tl5p9apoqHo+8c29LSb3OM
5zHHxSbb3jlmGQNf69F4PVAA8T0AoWHifTk/55WUb27McVdzZQrDmA/rq3tAJHjfAdSwjkofp/iZ
OgVE5LEDR3V+nLW1pXMhUbSiX65ri/AiQPSVkCacYxKm4KmyUaj3VtDh4VEjo4pNQN51T+eHXIlo
OjGFCg7jUv9eTG0QnZMHuB8cwVjVd1Gv98GhCbUYmByWhVtAVbSec78n6pwfeHWuv/snUP+JLvOe
v1pT2QJtcfreOdYIUt+mhVcCl9JQN7ZUy/rcCR9tgneMSPmdcKYLYdqLkNLR1h4RvfCO6CQ7twqm
il8h2MKtoXCLbjG2qeLq/IgrQYybimf43Pvi0ljsZ9XmgHm9xjnGBNMrH4Hqu1gLP8XV0H4+P9La
CSWTJHLxSWrydybzajXp25cNGZx9HCsj3MFRwoNE6cdJe8euQWAF+6vSrXwTJZH8pNaeKvbRKOvm
YIABR6i5NaNnXUHT9SrLFfHt/MzW1pAPArCE4/AUX1655iDaEFYB52RW0YMGRB9xi3Uo0iRlhyXV
n9czdCkclpEa41yNOj2WQxCEEfbcFIAAuwGyzCcQRkGPAopqQ1Y5P7e1XZu7/uA0yDJJKE4Hi5B2
RjM7dI42h3EvadTMoCSEK9+xa6/H0U7H0bty0JNuco7IPfXPiQP+8CrXoaag4TOLKthak/51fmor
2zZ3XGxHso6CnO10SDHaHRYlun1UNO274cXOcdKnYxWX5tP5gdYKmIwEosGyublR0z8dKc0GdD6Q
9D46NmaUaVOpDzhF+RYawFV2QD0Fw1jpQMHNldA+yh68vVYXyd/nf8ZKODOoCJCtSJJQa1mwaXjK
4Qs1cG4apOv1yBSfe/wgt4yXfhA4qF6Y9sr68lCmWEq1RoXntwhmeYBYUes5yhH1fRLwyfafYi8Q
6N2AHPnzYzrnnVJSMcXZT12M5cSll2aa4R2VKUN1HauwEc/dcK6a/vEiSgztBMU2Ek5qEadbidYf
RmWRUI6GXYPKRX0erGeVSqW+xpgvqz+LCFj2hWfFSnJByJg/dx3EAO2900EhAXl+1Uw+TSHMrF6C
zLf3QhvwNZE96vY7LE604KEI/BCH66G8dHDW8jvGt0B+0BgGIrw4v3h2mlU5eL4LEUZ0VxoHyYEz
0M22BWAAn4T0tRvKEiEwxAzjoHhIsq/Qo5GghjCOHcSf7wE/heaxQ6KoGosP1wQhomWW4rvQUeAS
CrRmaaxm6FLEYOojOYlP5wfUVj4d8BQgmMkGuCaN+c9f3V3A4grkpiw2wFZQDaYuIt2UR1B5PfYi
sBAlxJTSfwTaqeNGXhSR4XZJ101YrOHGdKUi0Rld+/iuoFVgTyL8gBoqgrU9HbHqyjEN1J1Eavi4
AEzc/v1x4AZ9iOxaER/teqZhcbOoMZDOpAeu6hWGtS+Adfj3KIY11Y/zs107bSa3J5UDNDC4qU8n
66OPVfdGqxwxNvesGKRm6QwfUzFmn4Yus55SYaU3Q2Ja9x2mSvvzg68FDZ43CCEi/MeBWxy1sgaF
HjqR7yIZX3/xQhR9sH/L6k1MpfPCWPPftXhPgWaySO2AZvF9LSYatgJ+vxy9I/ISPBHRYEAqwsME
tECsuX+wGh8CvIQ4XCMk3qv9Bul4I7pwmFeyW7q8RC2il0ZJflGr1bW6rcZmftShYoYHLLZY/ouX
BeozgTzpdy109YexkUP6689Xmjt9bsKwAJQTF9tspbB2rMY7esjA7c0aai3GsHDU1EBOh/Nj/Qbt
vVlqR8zQIEcaYlkYKUsJ7Bg2zTFRQxdgbvjRQ5HlJixS715VAFciyRMNjyLHPerKthsNMTIJZQpj
Qw8ZoaqrhuJCSWrtOS1tKiW0n2jUvgFIZViuCty9eL+bdnjfYun2qBWOebBHgZuhp2QvFqYO2HCY
aL+kUv9iJpib1pUy8QkiwrUJBz93Ltwva8eBTTGpHtDrJKE83ZXWoXDQdrZ3LLQUUW0TQLR6nWMA
r26wYijERkUwEdUdy3rHObQNR1KcJ5c1lkAO33JKUWDdfAwTG3qfVQ/tRzWYfd18SvnbSQF5tcfD
GkPo82djLbbaoOGkpNkJjmRxowZBL32EBJ2jHiMBaSNctFFbDkgWiRsk2fsL2746HNKk5GOzwM/y
GaJOIGbTJuDYO1X62RwohG6KSNG2g4XGyS03YNh9OD/DtThDICWDpqELiGvxiaPD0BdO1LKnHSbQ
m9AzvY2KdkT8oaAtB+OuNFLIYnGbfK6MOrsygsZ+Of8T1sIqs1UlcENb8AmeHqscwlZdDaZzDLGJ
uO5Ilho0T62/2ijo8gup/Nr9MV8bJArUCeSy/BLGVNTNgelKlFOuofnB2+EyHP5KVSAtAgdt5cmc
GiSs7QLE56VQM6/mItSYFH+kSa3AAve9eEmMSo4uessN0ldUeQLMdZ9N3zSivYFLobE3455vpxk9
d9TtKz8AJH8lc3CeN3+84hQmwX9QnTS5zBYfci0AK1QomR+bmTo2aIVVHmTffO+UsgwvrPjK7vL6
VCk9UYekDLTY3TSeEM/CasCd0iq8iVHLQZoSe84rKY3+Ehh85QOauw1kIHTgqLrOf/4qF2o7dcAK
JwzdrrSjpxmOthm9NHnoYM5hBpZf6qmvfD2/m6ogL2DfvEF/wJeL4GuWodvqsQ4ROgoHBKyrpkru
TX/8LbU3mj9UtKNvYQkEwd2gtpjg/vluzkWZuXaBrvwbZCQO5DG+HWAIlLnNDhAu/9QD/nSNWtUv
RKjffa3lCX492OLoNB3UoXbQQhfJPednCD5ZPaSRaA/ViNQ+KTf6EBtSCiRGJG/xlybvEJrfDJC/
YGLA26EKrUvzu63kk7aFwjtWF26ptQM3w9i5pgBwOKZ+egb02NAxfucXouAwIMRUBbZxSPUGmXGK
4egsnV/91SNnYV5CBKUduWQ74KknAd05DFdBnb5KNCyrrga0q5GUBPQT3Btm++P8kOub4JiIeFs0
Ukj9T6foBYHvg0jx3UxzQFltYJOZzxjpjOgOoGOdX3cqQj83DUJE91nqmNjpOFZsBZsWldcbldyF
8lYZA0zC66r4y26NXlzAPK/tAjWZ+eKkeEfB8PQnZswfu1Zw6wHCDBGiXQYOEJgUXCsV8j0X9mB1
sLkPDMpzRiUt1gNtaCutTSV0BZ6e/sd6UprmasIitTlMiL79Or/8c8RafgJzI0GfM2LgZoukoOzk
aOFLELlpmQXJTtZgF5/Rk0Mg/vxAa5kpDUneG7wlBRiaxUgg1CXCKykyoKWCQGdMyfs7og7wyzTM
ksst6CdUITQAtBSdo+HG06NiD7Y1x8RRltcIz3dX53/S2mmXALC5Oaka8ew+3dakKdpA79XItb9F
YdXdykwpPwgvCD2kUoz6Ujxfq05xVwJo+2c8uShz10bt6+hYhK5hRKK7waOrTa9afYAVrprBXUm1
xXvEDsOH1NfgKcRLCKZ6GpR58I4oa4JDpdwP6o39P535fJeQQSFhpmVpOW6wvo12U9bpf0kaqds/
X2UuTcOkhKqSCy7O89T0zgSRNHIzlIbUTT1YKd6SLRC/jdqVlrElNVMvHLaVzIhCKreITvFoDi2n
8xsw7tJEnoZuyhs3e3C8IW4OAlHEB0RU/fgqLHt/PLQFsphYrAyZdmmv144WHzBVSLrDDobfpz9A
BfGmjTFBbTJBTeDwosAfVQN+6z7s/NmjlTaM947IAT5V2BRAqX7qc2R5lTAoitl6Kp+zq+dK96Uv
RpycE4eLKe1S9/ymrgUpai8kmJLcUyyb0BXpPDDCOnADJMKiWxNlvn1oxPpVmuWten1+sLWyGKiY
mYPHg41K8mI1+6FoO5FSC0w18kcqODmXQ6ar023QJOgr0Iqg54dQkKIeaJphz2CjWgwqUMIrjmpm
cSFzWNteTrQOTRhEHmYjpysd6m1m5d7oIwGoWLf+RF7UloYV7osROZAdHZj08fwazCd2Gacp1PD9
kOsy9GIJiqZC8byqfDfV4koixNwjYD4ifpffF4r0t6Vid8kOdYa+vBAr1kemLfjPyL9Ldq9OlerF
KnaiNkfZtlt9T09Xds9Qmx0A7INiPaROioKIQwqU7d8xZ9iOJNqgo8C0nK6ygS2MwnXiuyM0pifw
ht6tXaPI+b3jjzaQ8Sb71prU8u8/H/Y3wnNOSTTLWmyuALdICbIJwOaK5qpDIWwTErivA3QxvnRF
PzRILUTx9I7Z2jQH+aDg5GnL1xz6t7IdfIqtOaYALx4WNy81Pny3pYpW2lWcYpC08RMFV73z010r
zxAtuNfnIA3Aaf7WX20w+kaS+zZUjq0q+vHORof8BtkHxG58tbHwdIQen9hhZd0BsMXo2LJ2Sslh
2IqqnZAMUAvtcwOw2n9H1kUPhyY4517jjXn6u3R0jWZkmO82Aw45Gy5WmNyZ70VuV+FgcCF4rn3S
lAZ1CyTPHGcWo5nIunCODd/1EyTktnlnDd2urGAPWZ1odwkiTO/ZcIOTTaUAYrY5p2av1p1CF7wl
NQnd2R/neZiwqbXDYvilpXGHtC+VhJ2qXOwzrs7ToBoLuHKO4IvTjdZCiJJ1ELjRFE4uvZxWfeyd
Up+ePSBN1c5AaPZSt30+QcvgRUZLDYhiBdfhYm0RIUJWWHahi+xI/bWK6lmDcrKLraWnaNqdP89r
8YrXMkMZM3F7OViupVlYQR2EQhvU6H3grfLESwETiBzFsOQqsWIkQaowR97q/MhrSztDgan+UB6g
3Hm6ofoUNTzSuH8DJIC+d3Fg36NZ1aGurgXfypEGwoXUam1dKfRyKc4YVbbzdEBPSTQEFvTABQIL
7lrDmEa9jWtZNPuOV3R4AX60klXRzERQn4chnYNldwpVsWIW7eG5zNO8vq9xsioIB/6IBFo61eOH
to1xD7GSWf8oxDa1uDq/wCvztYAbzgRDWlK0w0/nqyPhnE+4a7mokmm7Qit4LzTS/msE4fhyfqiV
veQ9xBGaUd2wYRZ3D35G6CEZaeQORoaT7DQZorhVqP8gxGgPQD97JxvfcdVSTTCdmURJSXr5bZot
LiNZbYQ8kTqxc5wqcJBNFNYvNODkXeUnycETYFwvHKM50Cw+T54/vM3oz5M7LskoFlI8nYJF6xFQ
LWZlQIGr7gkbjT6+ENFXPk1YBSbwDZM3EETR0/0bTU8z/WoA52xgBL9NEgsjipgSsrezUb+eBanD
svw8EHYv1ZXW9pPvcqY2UWYQ9iLYGoGG+8uYAK/w+/weYTDjqouKBrl/Q9s1QhkvRKG1NQU6MrNu
eGDy0ZxOFZ5WmeChBcigQ/j3RsgYgKxVJP0FjMpa+cTik6DsbfHeADN/OhB6YJnioI93BIvY30SI
piOpp/Q3ozUqW0R54k9aikTSwa9yZI175S/KOwjQ+GZjoqEnTZS+Jqsp8XrVuwvnai1ewHOcJSZI
sd80HMp0avEpq+0jSCFHvS0xEvWvNavp208Rfg3KplSM9hkQhV4eDDpS/s2ff8PkDVTgIFrxz8We
W10nkeIDKWuVKcYwQT3uRuB6mK+YcovryjuIwRbQHxCRRA6NHs/pVuCIHuh4j3nHGnb5D7XQtRyX
LhODhl1YTEqIeCYV47thwjv76fxU144beAWu9fnmATJ4OrSHiDRdiVQ5ehZorK2ulC3aFY1V/3zH
ONxxENdmBMgSiuvhZ5SiDkoPaQqH67iorGRrUJS7hP5Yi/T0eBFtoDZliWVRMEfmV+QSKCKahM0W
iaz0TldRaIQQGH4+P6X1oSg+kmjyxFz2qbK0UZBjZihdiePrLlV/xF7Vfy5q7tJ3jASmAQgUCS2l
l9NN0tCwwpE39I5pGDS7OMvxsS069Z4z7F24qtcmRZWN6sO8VW+EDMpYdlNKq/koQhTDx7ROsYAP
sbbd+IXTX7gr18I6WQhIVd6m0GPnH/MqkUW1utZR8VeOZuBjPxWqPd7wVtFNmG/ikX7j0Gqcbh19
yi9s3fxBLS8uZ47njkr6bCyrLHpCDVYCBnZ5nFTf+T6Kl8RSfxSt5tyLKPCQbTcDRF/Corxv4qa6
kI6szNtWyUcQ/aAW8KbXrnjwYRuUZCBlOdmLUqfDuB07p7jTZJd8M0snfKkcJCEvhNWVq2yW06Gr
yiniKl2UAmIkC0ffjgM3sezsa9ricmP3tfQ2phIbz2QN0YXgsjogR3YO4byJl+e2QcG8K2REXouB
zheUsb3HofZfRNrGgosk8S9M8G0wAwNFYXJGuTPiEuJdzmK7OWJZx5EyzjNKjNxXJGH69/Of45vt
gzbCzoEF4elIC3We9qtjq0dqmimY2ro1OIkXJxN2s+kGqwg21qg3iNDpdohypvxjrYzFuIvUAJWO
aBA4TLjwu7kUPEs+IW2YH1KKOnguhSry76P3p3fhPCgVHCEcwgHo+dPJJgMHM8DsxO3YzR1PP2MX
V8jvYnGlPSN8mf9prGM8npc0huHLzjH8dDwBB5LqKPIUJhz2Do5EoasbrGEL5WMI2Cj5009xHm4u
DVIcs7l5F+k6Fho5KuhxiZy6jRxN0Oc7/H+ya2pl1SEvDHOLx6914bt4e4D4/Hm9E5/Be4ISOp3j
OORFasghd+cCys2gOXexF6JGbPZUuNMyUjZR0FcXIIpvIrvOoLyiTZ59RFu5OLW9l1cBaq65K7B2
snYBNarnZIzUcVc2F19Bq4MB2GUrYXnQYD+dIXrvI2ofSeGW5Dtf2jwvnqyCrj5S4OrwpxnzPLFX
Yy2ytS60q14bs8JNRsxd9uiZI80L0BD90vPf/ZtwNg80gxZI1Obe6uIVqU1FRCuqRzmlKOynPkah
FYPqeOtZvoYwqN1eSNHXjgksdJuqHo8BANCnizhwG1TAFTO34XF003A4bpCDH/sN5qPyzspr5akM
m/35Sb7JvZnk60EXx0TIEJdNPcrdtMqne06GghtsOODsbWMC86UtE/9HgIfmpkuldyGwrp0aJIfA
NQIw1E1rscCYxdgDeg05QIKsBsOV2N1u6FDV3tHOHo7nJ/rmspgnSrqtcf0jlLHUFPPsxAK93uQu
Uv3lU4yPMwrpeZb5u/PjrC4oDHyY+BYMrOXHrim6pUx1m7nTSEvSSTGc8p3p70r1fgy5pY7otsqA
VlqRJRdC95ss5/cM/2dkemin56ecOs3Hby9zUZy3vxQ2xTNzAuyqtT4GG23nfJr0YsDYDqMubwZK
K5/OT33tgxEwnnhHcXqRWjz9AUaLJHuBPaILEOJO0wrjg1bZNTYIuBp2g5Z9Oz/cyvcCtgZ5R2Iq
TcNlmalwCNp8+ygd5UazKdQhxUXTpihJ8Ig/IR1q3/cYNVydH3VlknDqeAEwNtTZZdkwRs0kc1o7
c4HqW3ehmnsHiHXZLYRHPBBjJEHKP01zgCxxEYOsBmlhcYecLmtZ9FU9Z45uVjTxfggqrbyu0MNt
/vgqPh1nEX9yNFoGxF4zF2FqD7MeOOaHrkXZEsNpih/nl3HlsPLYZt/YDFDFy1yxTUMSgjBP3Vov
SgGf22lvRFvVP2cUtVvGEbRkrAR4jG2q2f/lOVIG1Tmc/xGreymhQJF9cDsvC7FVW4qQ4i97idg6
paV4OviNZ1+TkEyHqQEzf368lYAH9swWoPAY802y0woFpnOnZ24RYw+iNES5TU3n9XqanCy7cGxW
JweeGEVDFfLaMpPTZInPqufnBKIQAfEgn57po6s3VR2ID3hi+hc+x9XJ8cKaMWh8IUtRIGH5mM9O
TC6Pu+p+aA2l3hRtH2Q7JRwc/cJnuPbxoz1JeZDWD33lefavknKz0KwqqcPc5esYNlGEK8vkWeqT
sNv2kUt92nt6bf368/1D9Q8EDFoeFG8W2aNvqlmMhTtfiCHsB6cQULxQ0/+WWeklxZC13YNPAW+e
HpNKoDmdn8gRq+5HfH+aBs3z+1SPQuU2H1oxPpAjD943tVXoLl44M6urCmMVTBfFSP57Oip2AJSr
Ye64UaGqn0CP2fqhUYf4hyg1+1PpxQ+5GiAbfX5ZV65MgUIvcfx3bWVZ7rUaA5ikXqeu6tXhZweP
0k3TaoW9s/tQ4FOaSSfYBKOt5dcB7tbBhTxvddIwwZAImIWdlvhUej25JxREu5IEbXTPw6qoc0rP
3ihNJfZtMCGAnXQoXp+f9doOS0gzvymRxJ5FWEe0oAmw2yUY9FUKismeMFvKiuuonEXXwci8Y5oz
qQIIF+GOd+zp3sJm0zMcCxHrE1ryFSsL1GrhJj9OatPdyAYU6TbW/OIC1HptbznDs/IDfQq6Mqej
4rzk6aBTkQrTPLSuR3SBSIP8o1CxWhz6Vtm3utH8jJsgfjm/vmvbShqNkDC3NLIAi7OMXwzukTUi
ZWXXWA/ImOP2hjFBuimKYtxpVVrsHFlc0kZbudeILjMegFFp2orT+VadinhH6DNfkr1rqZv9c493
7y4bYVPuwrrAnCXOWq61wPHkc1B11o/z857PzUmxa1aXBRYAPJMDTcfv9BdMcSdUr+QXZNpkR7dh
lwYf6Z/Yw9X5cVbiPePM7xS6FuIN2EaLAuP/cXZePXFz4dr+RZbcy6mnMQwBQkgCnFhAErflXpbt
X78vZ38l4xkx4pWSoyha41Wfcpe6cpAaqkLHxSJNjF23r6c6LfBxw6vg6j8MB3uRcvIsbbAE4VGD
0SnH28kTkhfspALuln5jB2YwwTMrBIJ+n7+V2Lf/f8DFZT/JySZfthHy4qbFBMhRMD9VvOZnWZME
YvCGCdwQ529pJacLIJ4zVwNDA6WhjTpTgRZH1cEINE0ddJWMEAsh3+5wnt/i5NH9qDzp/UpRnb+w
ac4cFkacgdQo6QGTX4woXXtoTexNn+qqju5UI3LAaQ14ouLdVP/Byt7D3MvG8+bjRT13Wv4ddjHH
XY/rn2Yq6ZMX1q9FWTiH3GxT/GWKvnotg/oAlOgOr7HuGgfVotp8PPrZaaYcDawCITMCpeOT0uSj
HugtKzz1ZfgE3vBQZeH42qrmCE3dkZ+Pr0kXAO6QovFnuYOR7E6VRKbiye7at6Yu8IsyQu1J6TXr
ktT0mVsXZB8FfcTGkOZaJila1wW5p0biyRPqdVCV2bVRB0PnN0rY7eI2brELjoLZt/jzGOj5+vln
6MWSepWbxugviyetTqDSOJXnbDzFtH62hIEXZvTcruWdBA0OjIMbb/GEgkGn95+ayVORdT1GKZPe
9td6JXps/hTHW6eKjqlZX+EDdfXx1jl3+VHooo0HBwLs6GLr5F3otUIB6Q2idTwMFhQ0FzLAu9k1
3YU44exQxIBkgX9BX4uhAlTBOy1Skidgx/XeraZm3xewPgVq4g//4atoo/JJULF4wY4PhFKMVjri
2PmEVS6qaRgG+kPambexw0PyH4bCYXnWSKSIvyQsOBMbV3M5e/VUYaDYp6O5tSMTt6hIOMVw4Z45
dx4QfPl/oy02SjumA/KPSCPqmNbh4lYC7fqiBdJcxSL1/AonpMBHQtjZlVaTXwiBTvHcHAnggYiI
oGzAfllM64TJuRr2jJ51BIRYpEuBiqeuS7QUoIY54KoH/YYynPUtw9sb2w6Q/dcCD/BLvI1zewlR
Mq482FjkMIvYQK+6EaPGJHvKZCO3fZQ6Bxrz9ca28Ir2P7/CYNiRh4G5zElZXATYTMOw0hTBkxIm
GKN0ibYq4wYgddXSev54sHNzDA7HnLUo0fukgXG8dYXVlMqYF8kTfdN2BPSrpRK31Knb9KLGntew
tU6uGlxhx2sN97VbD8O1cg3qq/r68U85cymRH3L3OihD8aIuntLQS6KhEQjLxYVwbvJYGt7KUSRO
Xu9Bls5rnumX9veZl4zmN5aC6MbMWLbFXNMJs/FZBeBVgTp9s4DmaVsHB13nWSZ1hShA7Obp519P
unwgZFCqniP8xXe2eoHq6jTET26XJ9fBNBS4T3tyuIJaqt6Gvap8WoobhM+cmloMNyvkLG5C5BxU
jD3BdSqj4vgQhd095pziHrqqu7KTUF4a8EwoDWaGhSREQDZj2ZwyZFuoTs+AiZbYq67Vh2KTalJT
L0zluS2DMjUJMEk3D9pi8zZaaA+h5jKVvZJ+1ZMGR/CsMGV4kLQ4w11VutQWA/Qlhs+OzImhNTXj
1ygTgWo4PjZxDFpC16D15NIjse6pm0dINxmlAMqbhmiRYPBdrywvd3598pjM+4ZnjRQNYUfEHI5H
RnhIRWrY655Cjfb4ytESdDtwGYmgccf2YKy0fGq3Y69duipO7kAGnqtGgFKAKFJdOR44yV03LoZM
Iojf1l+Kor8OO3SIMYjP5GdLYnNQOSvy0uTQaDYuNizOTxhQe5HzlJrN+BMPyeEhxmhq5fWj89nb
dh6KljA3DgAHTsnxV1W1tIZeS5ynjtan3BQKeICNEVnDIcuxhvt47U6um/mzqIIRNYO7ATd1PFiZ
GERUiSmeXZjpm7AJpz+mtMefUaMW3+d9dimePTkg88fpFNWo9kNvXEq4T6UhmrpN82cZWdnGrJs6
wk3Lyw7CK6cXBMiGPTKb3n/4TPJ4YGkYE0GDWixfELR2PkBKf6682l7nuaqoPvQT4SNKkF3hjNtq
/2lEC7sUVgmR00ULp+QkJjTDxXNWTtIf4PV+yZwu/BJhfLgtC1deGO8kLmJeiZvdWW1jltBdfOFo
2KVUBjd7HqAEbcYuVjatag3f6bZ0W+xco8rP0iEhcfACb/XxJjLZJP/UKXgwyOJh1YJH5l4/STmz
PImwUx6Tb6VWY405rdpL5kVLPhAhDjEXJQqeRciEBD3H+xQpEaWzG0N71YZq3BZ12T5T6nvRx0mF
lGxEz+XQKNvUTdvv1B2am6RrvgKHah8//tK/ckD/fir3DALBcxNnBjhy3x7/jrxoQYqoU/Vi6cJW
SsyzxNAf8F3u0FrvPESm/AJOQbxB/0KFKZEmodH4Dub18m4S5mRehZ1bdO9tiw7HOkPp+AdWWfWb
kwLsguGCVTjy+3EBkAFsq9ff1tJufoPVtX5iaqw2vmZm/a1R2l38fuHT5nvl+NMsD07oTKCbr7rl
vdParSzjQItfBgnc+RakQ/uC2S3W0YS9YOtHRw03KSrR1lVsVKaxqexBFcYmj3MxHUa11LR7J1Yi
4WMrJqP1mCfhCLsznsqdMhZpcKsBqS72SUjRAxNL9HX2ZaZn2tc05R8duzesC8iJxe3GWw9wggM/
k8tntcq5aPFPa2EC0Bc4TjW+AjUuHvTOizvf07BWaHUv3Np5f4EkRviznERESwFOAPWjQErwuLxP
Y5krAjLeiyXi0topzUgi5gOMr+xrTZG6eeMAiNG+1B2kMQ9lo3FjBYWWY6rtmNm2TkL3RY0iRVsH
3pglPsCv3l1VsV1G+NZHdf6QYYaZ+rKYwjurg/VxY7mtgZl868l8F7mVlv9szCAID6YZGkV1VxXN
qLZfMInNdqZBd+VhSpCSvEqLDqtIDAmUEr9fsx76HX2Y+lpN8qzBAHjQ4vtJC+WX3K5113eULnmz
mwgLxMKsp0czR3ln3Sg9p1E4otom4zj0V3h0psGuSHq9WQ0iLG4KIaok2XalN3TXgzvV1N6kMQb2
bdFn4j2lINb7jh7U1cYx8BV8Hc0RKfkmFU6yEllqhf6AAqeZbG0hg/gbDBDx7I1M2SGnRe6sKguf
vC9lhUp3R5nApCnvt1ZlKQejCpwXh8Ao2hiVJ+6qeupaBBUwJd9ZCKeFm8Ybhbkf8IEt160OYnIz
9bUsN/jPitZvxeA9IKqql74qrcbbgdFLA3+0IKavhrAxsBUujbHdwubp4n2tUKFBx2BSHhqeseCq
QGcg8wFeDdGjV8nS3eSaHbnrpgPXepOraikQ2rYzr9+g46HGK1C4g3PozUJzaBugKbeqqiCBGDQO
7g+DAql9cLAGrB7Jm8zu1iqs3KT7P6XXeodqwLcy4rTe1Hk93KpW3XW+sKLYQ6F2qsN91euDx9NX
V9bGNAot2ymd5yRf1FRP7dsybm1wvYjqT1dN7Cae37oR+PVsyqHjm4NyiDtacateTWT+EqKH1q0G
Hvg3126ccVXZRXnPxTnPWmKGA1bfejQeDJQkxK1TyOlXOLURCtlt4ZRYDSOagtSDUOvA0f2yj6W7
4rWyx12IbUx2O0lV0YRvpFyr5VrJEAz4YhKSBI+Y3GjdvqpCT/tiqrWS7wNcqodiZXRVnj3ibK+E
2wHFw+hV6+0qv2tUR7TFumlFoG9koJcoUDlZrCY/AiXqIt2XWuMU+iqTcWZ9UwEd2oesAFy1d6oi
LGgXkTesOHpd+6i6ip6HW30yjBLX+lhxel9mthlcS2kP+JTUcZjWcLl74Satj5EI4o51oKfRWrfH
gJo6lkpP5RiF6vcorNWHibZg6Nc9+MB9zKWsbRH7138HuIUdTA1dgDXccFxI9b5WjccpUkb5qhml
ARClV7vkuyx769ZUjKi6sTpeJZ+7Cblk1w1xW60C6Q2r0NLbet17NrAcqReZ+oCLcfK7A+Rq3aoq
GdFITc/2ByXJphXerdZuQtxZ89Xasd/sKTd+VohfaGzvCB9te5zwIQ5KQwoIoE7T+AWaRuFKr0Ks
SiunKRp0tlyEJMysHIAaTbGGWO7UvbvYZGerJlWy+wbIoutHduEOVzltltHvmzDAqNfJi+y6woyq
2apRG+0nQxjaum7xNfe9sR1b9O+UpFM3hFNFtkaX1r3rlUmp/Ma0c21tBlYR7Qwz0U2Mjy08ibc1
bNF038NZakAhCOFZz8iQZO9Bb3KuRSeaaI0UbW/ewcRru2tRo0J7gw590mfbRJ1M+zqug+inJZKx
WYvJsCIk+nUcxJ0qtB4hnSdyrUyjg2Usao99EfqVSwa90lHLvgvNNGifhAdmaUWDSE/wBlTnryvK
XlnT1dfLLe8/klxlxxX1tej1/kqVuU66VsMiWWVDlE2HRoqgu4N8jTyCgJ37VNM2+sPDZobfw3wc
t4OGltV769ihvrKaCZAX+v6i2VnllN+rXupZq8KuE2tjDGZXbkeaTf2qtCtz2Cq0NcFup7mNKXcK
5vFK0B+J1nlgOj/xao3Hg2xnprErLLPbd6033gNBiAtfTm2b39QpaK9NaceDvc81yX6GrK3bPh3E
on4w4zwud6CYensTqDlo9KZ0FO2m71EX0tYNAlXa25ghSnWrQjFF7s8aEqHfhHMJFRxAyHx6vBnd
KiCPKX92iSyLeAdJHcfmtSijKbsQzC4CaeoRf+UqiKLJTmZVqeOYoTOqVhVNZz+reSt2LRXoa4pD
xWpgvddqCv45i418PQ7WJcn1v6qo/0Zg89A0r2kT0URH7HYRPHQYDqP5GLrP8RCk8kuSI+fwEAnT
oiSdWnqHB/eQ1rfwTSCC251rbHouE7lKEEq8LdDaiPZZIpWr3g666Q8OmHoX+yqpT7xtGkcb3gdT
tl2CVHekPUxgvCD0RlP4VZVyci/kI/oyKaA+Cu9zbgkBj4FlvChkNXXoWnRlktcwapWHBCZQ+4V7
syjWGih+d22FlC93udVb3l2WQXveVGpb9Zs6nAhIUiMBTw+TqtoHVV8+mmBge4qbrdf/CWTkFuYa
inoX/5BKpKpb2BWZuo+9uvlV5bYtuDPcrDhMQPv6K+Kc3LiA8DyNLGn+zFL89IVnEsSi2tIng90g
nmS9ToZO0sNLpoX3qR7VB6n0dexTny3qCxWeRbmDaBblLWKMmS84S6wtco+6y91Rp8z5Ot/YnQ8r
QMbXnULBwC+8sLuk+7ro6NH7ni3BQHRR9qUgu/R6AD8SdN6YTq9JaDX9VRG24rFCZL27C4yAx84l
nsLsnbM+bIu2NUo/yzv3Eovv5KPBU6jIoFCywySX+tbxccTqQ8Oz3dZeA0Ng8U3086S1XprDsrqk
xXqypgxF+YomEBuXotK8o//JFuDvJFHYlvor4UH+1IxteHCiuH5py2nsd6XmpJc8fpZ3DVI0tAlA
xaNDSilrWTlLUYhLye2iN0+YkeUrTilvtT7TbloFdcCwxFDDKUoMRIZWKy/cc6cTOyu+U6/7Wxax
lhjT3JI0R2sleWvbcqhW6WjHzxlV2bU9CHEhbbaWuSXnjNrS3DiBRuwhH3I8taFEq3WKYvV1SLCS
25allnf3g9Jg/26RCcqNVWsTtCguAmud68J9Ad7S6yu6W9DNRkXEg/ATKLHiW1ShXGjvoOJO9a1e
5p12hYO47T1MWKaXmMArBM65XxpGVP6OxzKwyHJ66B0DUuVYd34vCQjCTYCWSXbruSLLVjrYz3Sj
d7r2jECn1HzbrCrApyVtSLLEMmmuiyyaokezLq36nnu16DCoN4auWAOTV8OVgkW64q7QOg2SfWaC
yvWLONA7koVAVzaOnlpJv2rtXnO2SClj674azMZBcIitRodhk/VWPzu2F21OFzJIyr55MCcigZ9e
EGb5mxPVVvPJ4h87fWZakh+r8Ioo/i02PBLOSSxrOT7TcAk38ZRj+RTF7q0zGW94ZCoXGoXLC4Xn
zaTCABmOSrROT/B4E7R1NGgyatVnpSDl2tpjGm5HJdXvVWGJcKe6U7/WXWEkfhoZVeg3dpGaF+7Q
5RnnNyBrzAGnhkS/cikJK0NVCYWX68+hHRorx03Tx1wWkU8LxCRygwt4oZp7Urn6OyJvBPATBBgo
rRx/dVpqnVUljf7smARncYv6gYjqeCuLIPAVaU87BE60VR63P5RYSQ5aZ4YrtxKX3AjOfDkzz/uB
5geVur+Vi39ut8yKMt4KYTwHbRzvVahrG7Ovx68g19RD13by6uN60lL9aw6kZhYw19ssTctdc/zh
9eh00pK2+TwmXvPLaYV965E+2gf4SI7qx13ieuu2TSexwz9NoVJQK/Wm0/tyWgcSgN8WsEpwoSK0
KD//749CkBciCAVvc8nMCPEv6uAKms/gqKKVjkDVxi2qTvWnPpcvWYGYw3aqjUD9eWE2loWheTZo
AcNX4s491YBt0hGAIDfjcxS5wQ9AOnW2RpG0vKqi1vA2URGN0zoNkug59Yr6J+3nZANzWdU+Gbj8
/R2MD9qL0j5F1eNVMb24SCw5WM9d07v3Sa07q8CL7JZYunKI3d0i7XYff/uZOccuidYJJbGZk7y4
/GnnqsqE1O9zGcd/EmkWB9UssO7K4K2tqXe2P7Bx0u8/HvTMdkdhBUq2iQzzrEJy/J29RmVHzQjj
+0GqV6YaYWoip2l4oENg+q6VhpfYTGeuN5S/5klFLQNc0GJmPVIV0Ze59ZzXzVRv8rGeDpjlOJOP
pnlwC8CtTVdGYvVyBaGqWKm1MV7AJ5x+NLVHmlSo6NM3App+/NFVXSBOVQhyl5K3J7G6NvGjwRTg
JLw0vdXAEl2IIk4/mhGBtdFBcuk+LOXz7dAMtJbq9HMvoRtNptI+DUo7btsoy649TKuuGkMddyV3
8k7wAlzYzcsgBnwbXU9Em4gu5oVeXK54EbYmubH97PVRt9Pdol2HkTegPTtM24831JmLnMHYSyjO
ApGk1XE8uVFpTmMwlPazLRHZ9ju0m/atp3WRX1S22a57txNUsTrtC1byuXfVsk82Oh0tAHdxWYSf
PlX8HO5XwOuqO/fRj39O2gZmL0bNfq5Gvf8a2UG1icpRbJ2o1PwJTunOEeYnxUm5Pv93wiFgIeyO
8tzxoIOrwLssW/uZ2MbZ2YUq3xLHAQ7SwNz5XMv1/4yFegele/yQlgkkJWKjqZPUftYKPfkh0U70
c7T+901R5BfWdhmHz58F7hUZPZ4qkOOLy6LyAGQprPyzsHtMrXg6EJjT69WYFvvYCpVVOKHbqFth
fGH/nh8YBS4g8zDalt8YGdSEzN6ynxXZeOsh7vMrHCnwfso9pLO7YtPL+jWwtOzCRbHUEGFykdNh
UPIOgiEETo8X0uq72DKjSryYAxoljyCLPc033FCj6dupwi8s+jzbMTOkua0ys3LW7K1UwxKnlNnB
jLSWDS9LqshNbyQbA5+VSxaZZw4c3URC0xk9C5V52fOLi7ZIi2wwXqKyfQkCkW6tPolWhhD6Og0x
HgSFaa7MZir9KhzEqhlCb5dQult/fPJPLxkMqsBfYs+B1IG9jJzaWG26KOrdZ2S6IiBH/XDfVL3y
OkpLuVR9On0rwT6iE0F1waSvvwTTAS0vM5vU4TmlA3EINKPeB5GVALdXlR+T1qaoadaXTvV8ao/r
TvSJQLqT8tKV5/U63gzJFDpisvv4pdYNmhe035873CkasgGzW5d1N/z6eEbPDYj23GyOMGfbS1cn
SjMyCk01eekba/wJdLfZeLWu7qAyjE9dq759PNzfqG75gYSgkFJmDzea1ccfCOvWKTvHCV+q2C3t
b0WW6uWKMkKjHkSkxr5SUhpFWutXM0TBoTYwVPRHp9V2JcHaprebFAyljDuxtSQe9E8lJNcLU3Jm
4ZEw87jHKfxBu1yUHUdvGI04aNznoDbLdWERMSRDKygCpPLdzDrXr6OEB+bjmTmztZFnhVnmkhQg
iTDn7f8kBUojqgljbUZF3QWgUqrfTN5gPalK0iQXMqHTu4699VdSkjCJ4GQRHynCSkSEYtqL6sTJ
qmqKfpfVjfBz4s6DHandw6h15SpMoZN89isZDQoFkDM8FE8IByWWBI3sIvGCmJhj+OCT8pVs8AHx
08y8JLR7ZrMxGjg6QJmQk1E/XswpLlvdKJv0BbNMVV/lbTXgV2giu3uvJNg5boSRIefeDqYarJSi
78I/kLSHu5IebOBbeqD+URFBdA5j2VfjBg1KN3lM24Z9+slpIQkAVe1gfUR97aSGGWOGiUdJG73F
I4/OqsBkdE1pegw2yFBfQk6crP4cqSDpSe5F6gWM43hWpjSrMXfyordMD9Kb3k7Fzs0yOuRMj98X
ivEdhccbo+nrC0/syV0z1zfIfIlPEaaCi3E8cJQPlHioSL0mvA+v1JamQ9+Xw9dSVMMrpJBLZh/n
xwO+RRxOWeWkypE7RmEOqf4aNFl+pQtMuvohF5scqbzKD9FgvlBWOTcgbQOU4mnO8FQuPtAJhIzj
YDBfgWC4r1M/2Pe5oDum4na4NnrzooHzfCkc3aZcT5g1cYb/tkqc5VJqalR3lq68u1nd2etCVi1t
Bj2iBR54cX4w6kj0b0IbHUvZR1Cdiwew0G37LTfGKtzipVpwteapngQXkj7i8eVvm9m/sCR4RB3t
NK5p1DCp2yHr30EFRIq91r0mIpICxRs7KznkrhXcuBQddqHiiunOrCmC0xZs6KgoiRV5t2WoZ2vk
Z3JnPWhWJm/bskMUJndMtbmqc0fm+0EJkRgSUKyRXgQOZV1NTWzGVzWGnf1Wqn2mPLVBB/CRCpsh
Nm7XRu8GsULkEzsTnctei/OHVCD6Hq3gfuZjsrFLo64qP6dz/J3+rTI+eVHrPBsW3agvmhmbzwSx
iXifzD7sNomXi2gFYEG8RW3rxH6ZO5jtlfiE7rywQlNf9sMY3Vd6TY7dlgb/dWWpJCPo7tEFlfsi
tK34wUmS7gGVymC4UvIg+wZkBEUDZUYwrcfEoQ2opEN5GPVWf5y8ptVexmzCaKtI0yy562mDHGzU
IGN/oqMoZgMQO/vemIOq7t2hAeXmTw2I6XVjG8mNB9nVvTZD1+h8J1RqbFJEneKbHJdeu6dbFFW/
m4ySx6qptJpC9KQXDwlMZJMmfZyKG9yDDJXl84LvltPh5tJoxWj7lp2aCAfJSFnHBaSAHTLNyk2Q
ZYO3iqVT1I92NUaq3HRmVab5xg7Q441w/gkjdzsAZn+alEQ139OoT+Q2zihPbr1KMf6YcTAVGRQm
16PSa0vAUPLCA3xyLc51mBnqTXwLY3VZj9K8UI2zUh3fuSLaXSRkt43NNtzOWbVf011DeBc1cTWW
6YUU4GRkB3oY8Fn6qPQ5eQaO78XCRhQgG3vzly3VrEZaAkbRGuyc9pUeW/G9Bp2D2QRlu8LbtZjF
U/H++Pk5KR0QeCDHgsYUiMGZInf8A8ZsiK0sy8M/Lep84VfDbd0nRWoTgVhW38E2T5LDVAX1Jom6
7Duv03ghrj8JuUDYUjugA0PmRbd5EZDQctRyEpf0jfBe28U42ITrMh9zw0e55FbBRs6lme6Vl+CS
ywubMhiqMATchNxz0L3IvYRbtUNZq/bbiH77tprGal/qbrkT6I6ijVjhd/HxTJuLS5HuHXoTCDTQ
0wN5u3Rw7ESI0rAzeG9otTkTGKJe+Mr8Rl+Avy2jyRnvDsaWVwglD5ta2PGKqopSTryy3huVotg3
h6Z/tIow+w3oxvqkJBrCT0gTzPEk0Ys+Oz8dj6WPZjDGugzeVDygrpJmaq+buFJRxEWYpeoviij/
DcD/ffX+DggsCdofh4Uw5nhA5LCFiL3Co1dnRV+d3uvvAhf6ca/Kdj9i9xb6QUnNIKtLc29U5ave
lsrVxwt5khL//RGwuYij2Lm0RI9/RN1rJf084b1lVafX68CeXD8mwvsetf14LUfX3ER2kr7LIQx+
69Ek74SVq5lvZaq7/fi3LO+P//0p1FhpbFDsXNKjRd6pw9T23lvpuZ299/o+r/2+w4rU9yT6NWtD
qyb6ZkXyVevG8OvHo59uaZYfBZX/O/piIpDgMq0Ooc+3Subx2m7cMVwZ0WWP3tOzyjguYRXkc2oQ
S5rVaOiD9NqGCRd6+s30YOPYU2vteBrlwY696UJ/4tx4YFdgPmMABBh3cScVvWuPnje6b4O0DHRc
B0zOx1Gu8MMxX9qqji+8P+eOLLQNImMOLcD4eZ7/SQD7GcM7ZKH3JsLauteHOnzOI3fYT2YiLtHI
zn0bLWBKDTPNiOjxeKy0JiKs8Tt+w57eGXYYR4tDYcTu5CtC8TDrFZbx/dPbBLyERnZD2QYZo8V0
mlouXSUpgjcl0Lpw1dB2CbdqylN+4Yo9cxpmywIWjRYbHcZF0ldmFDJwJwjeGrUsVkUeeCBDSmVj
Y9N7pdejWFVFUD8mSd3sPv7EMys4ZxkQ9yEZUJderKDeIr1pVrX3pmHe7u0mdUrwqDLNaaMOwO8u
RA3LN5NTjxAlCTzyiWh9Lfnsdqy3itBC5U2YitnMBdlR+I1uR+9BqQiiiDbzQ8MLnj7+yDNbh0se
6QcqY+zSk7ozNipUmC2mN6hDJCaK/opUcdgrmBhsrLT7pJnL/LrQoZ4pMaRwjDnHLv8cC7pYtdDU
UXmbG/vXCnycdV/An9oobpzcmMzCpT7xuWWcFbCIg2ZyzF841T8jgvVKvADxkrcQtc1wDZ+W4oBu
J/kqj5JLtjFnbk/GIlPi6FNqWlpACUtGTRn1wVtulp1OB9QEVaMNk3rhdjm3W4g7yPdpO7NdFife
6+vKSCcneHOysNtPuhw3qUjjaxquwY1TTWJfj1Nw4ZE8N+hsO05RGwYeYIPjtRuKoPDSpgvfFTKF
lSlqucE9GjOPSKuuurIzv5R6nFw4haeDopRGMVOn84eOxpJpIINejQPVDt+7OIIYmyHnTocIOtrW
HcLqJtdrr/Thf5vrjw/G6Uoy7hwBUdeCALR05aFiXQ9h5HAm0tao/YqFICShZPTn43FOtycXKOpM
TCdAEcCRx5OKB5qdNUUXvQ/S8W6MMRv9RDr2g6kr3ubzQ838CYAK5Ab84OOhsjBOE2wGY4aS2c2o
6MkjTpJgmxGx+PS18tduEd4Lb+6MBzkeKqyaqIHQwVd5Rv4lUxplP4waR6GPbtyoKbYff9mZTYIq
B48Dd+gsY7O4VcygdLIuhrnTqI21jp2hffIUQ+wzL4nBDRo62rPFJUn2ZZrFJNJBQSGc1gVlvuU3
AsyoczMv4ncVmOfOoOiyNvBE9eMxNW6pMLcwDAf9B+iEYeOlqn3hYTy3cQgt5lLYzNtaqvAHcTU6
laHE71Tn+j3PZLIynVw8OFMf7z+e3tNHgnubSjai6JwFduvxalqF21uTXWXvzSCMaqNmcZHeu4jl
69+pULVfwxK69SXJqXODUgvjoJFMEtos1jQr0xQIe1G8axJ6r4pr8VfqQsbNOOTRFfIaw4Xb7cx4
1AlInLHrJJVbBhq5Z081uJ3i3agdywfBGaMqKpt2LUdp/kkoE1948U8XcH4FaUihrkdRc1nPBNGS
5GE3iHd11KetW4TO9z42MAXS+umTrjEsH/Q6xIrpRgBOpFp8vIKEEUUkZZm+KwGdgscxrUn/Ay/I
lH0BXeDx4/1y8mVzHgfvfZa0ov27nEr0JcNSGnH7Pgs8vbSoHvkaASqPr2L0/2EsMjMQEnOpg2LY
8ZcBeyptdYq7d0MtLFACCFpteBMheDRKfKkFcXLPkIRTm51zI76MPPF4sN6ErVwF+vDuDU1zYwSx
vUJ60rob+mTfe8km1vP0wtk7eYeAeQGIBlilcwy8JZSwKN0gF2Giv6upSvjSOnmlbnRqhRfyvtM1
m+l8WIvTqadKZ8zH458wyUv7pidP099behTwanEXuY6GoG9XQvUuRYHzPB2l/KzXDBKDeYryMj3g
48G0xoLz0nnil7A6A9Rebn2HEZqspkE4IBfjfAWRzduEqZ7/+nhrnlQbEAhFXGHWt0Z5Vj2J0IzB
NrKu7us/lEzt1xiJswOZ1fhQJbCNRB3KXyWygY+JqQ3XeEu6P/RslBfmemkTNgN1HQOVUgrpxDX8
Pf7+OFeGoJis9rdhgG/fTHYS1L4Vd2FFXWzsEDaJVVSPkPk3vytmFoHmGg3tKpNWnVIzzvTXNoUB
sBeqVqjbCzO03HEzMp3nDIlasmSkKxY/zoiRDmmFpf9Gpsh46M3AeFWgNzxR8a5xL9Ogsw1UjzYV
meihSvLeWXmWos2cxmIOJsz+Rz2lw0/A590lLYYT7OP840A+zu5q7FRwr8czp9WuaHtt0n+rdet9
iek8PWmWIipfb1zjTsIRlL7XIqjkS8r1mU93IorWfV3Kq9aMIM9GZhVZF9Zz+XTMP4pEmEiArGbm
aR//KKcnTuxTW/s9jWL4bVVa8ccSVFVNVu0BmbJLbmdn9g8HlBo1Is2IU6CccDzgALEoi7TB+Z0U
tYoPhcxb9BCdrPWrqAnviqbM1RsnGlXfFEnnrgue6ocgN3sffmD2Kx+JZ7aR3mbJ+uPNczoTlH7n
ZJ0ECDDyMi9xRYGiRKcFv9LOelVSO6Ddn/fyJnBQbcyS+vfHwy3vYyq99NZh5bPVSEiWtcrA6xro
IHr4O+QR8CcVd5hGqZRDXTbtXhp5f21KN9p8POjy8vo7KK5dVPgBnFL5PZ586HIRHDMGLSawlq0R
mTtaXh6EwEK771A83Q2oy+ybEEbvxyOfmV3uaOraFLpnlO1i2eUUVZbVKeFvFIrkc9m6xTpKYuNg
dkO6Htzo6uPhTmYX4gRqo9zSvHaojyw+lEhJjf+HuzNrbiM70/RfUfhmrrI696Wj2xGVAAiSEiWK
lCipbjIgCsp933Ni/vs8BxJtIkEDRVMz9owq7HY1qbPlWb7l/d43jKJoy8GpU1eDUut+0Nqxhpwj
7V3iWnDzGnp3ys+cP0WQgLCqIlIAqOAwIKygV9OiFxFvq4SjQ9lRvvSdyjNQ9uXde+6OpTNSm9SU
Y4oJ1ur9r1lUltrZWRtvgVaEo1tS0yoBJCD6AXBcWkHZURXPtNyZH3F8Km40cEHYErM7jCLJiER5
l24N38/OK8+2X1MN7F1MIXVjxz/hE0tJV1S98dBAXzMvNZoo6i5iuUi3QaKGq9RRpLMhUNWMskQC
BCfmdbA9xbzQGhEeJrIYcwYSopCRIklVtgW9GCzCeNDOW5JR63HspOsUtbl/pj8oamyMTIC5c60c
uQHVFClhvg0jw4cLosjL5kJWB+O1X2W55BaFrp2ATh6cfTFFToO4bsCHzj9dHJCTl2Ir3ZpRNLz3
orJYVXlkulUbA7iRa7V5U+qGEEUu+lNG0xPfkucFBiT2jnD8xM8fWWijgcPgU+q5Ddohpw6HdP95
XfZRSKY7Na+Pb5wnviWd4ZZwj2PLz2sMskwL00Sr8+2UxdoqR6t+BaRwWHfwMS56yg9P3DVP9sfL
SepUYMnmC5uqahsU6ZBv2yoyzwlIxOgEVuk1D1d2XvPMn0gHHC4mvEoKcV3w0UJ2aLaY5ZBafp8q
8Xayevmm9NtySYB5vCaQX6yOL+WhyYkRRVEOjvOO8Uye3aNKAb4TYynZ+nZZIL8zqQmcC7b5yanV
6D368BQ7RXIJcqrT3pnUXZ7V3VSeSCEeLjCDIEHA6wEDCZGt/d1DVHKUozHncFpTtDbiPIJuItO+
WUMRn9dO/ly0Dj2hzgUclqABoaZ5PBtG465opCnb1qO+qduyOfc1Hq5ispYhrtLZ8TU+/JxAw8jE
EpYUQuVzwipqW9pY86R2q8W69zaUJyhrIie80LVu+/yeQBJidpDcJ709s/VCB4HMRqq6rderxZtJ
dYJV3/nhGdLy1fp4V2JfPPKSgHVBZgk6FgiDAgHYXIhnnGqoOqRU/e5nuU6ZZK2uasXu0SCXIHjx
a/MitQ1/GfRh9FG2Qf0d735ua//oX4DLuPE0TG2xpR5dOD2Qzb4JGuU7pQ+6vmrsUr1r9KZdZ35v
LOuxkN/IvvdF9lT7HAQ3IBxzms50q57eyU166vqbXb1iNERLyAHh7WMfzB1UUrdAppVG/a5KnbWE
1oASDDPztJsYXvB17ekQH6S1p7hRXHUnjATxIs++BKxhHGEy41wX88ipOSAyo/qZ9j0YSDj5bT7d
qZElnQgIzc36H1MUE8QeoQR6DuVLG4KYWaZo3xswPxeQs2huVjuQxqhVFZzJo4FSewSjH4Qw01VU
S281qEcvQqu5SPK+uAU/XZ2SapknxhnTLtTPe4e/ivE+uyjtoR0cKdW176aab+o89c4DEO5nvJFf
WiuyK1eB7n9aOl4X3pRjSJlI2ALEmjBqjm/H2RH/MRBeCOojiETiP+/vxqLM4CBUE/07MMdwVTuR
eREGcKFKnS6tjnc1v7FFX4C+mC0BCqok5qHdtndCIfwV+K6k2bBoYNG97vrG/wPmnfpiqqdwadS5
t0whwV8OkkdAG9TP1+OjmJnfYhBwueGIazqQEf6zP2HFt/PeALHju3pUO5et7bwvqh5Sn1Jpy9uo
0imPrdGNO7HXn9iFUJ2xwhgZmBtUUOz3O3oIn8Y6xCHuoIVvIZXwkquWUhioSKTxe50M9gqtNX8z
IE5EPQM0RBfGIPWLFkbWchF2cnHZ1yTbTlh7T1xHjEewIeJhU/E8hzk7sRGYTlJB+AomVb7yhza4
gL3MdtvYGhZB5g2XAwQn0Ick5hmcPGiyWLX+epwydaWRrr47/nkO9yPsmtRl8apDisGC7S9Tozqd
2ch55LuxoQOUQXjyHR+FOmk9P1XNcnD/CLZWIDmiL0J0c0nSIst7Saqtzic3BNcL6HIYh7oi9YsT
H/9gz9ERBUHsOUq+OO7i54+ufKsvh7Hq5MGHbzed4pWDOoC6TBqoxt5n3M6mC/qv8S9bFbaQE9ff
DjC8d8vSOTaniHKSU+Gi3e/cK82gLyaNjedRajWeTUQ81ddBUvjXYapBl5bYViODYwcYuRylUnYu
FQ8CNSqmpnxRRr6ZuWWWj42rxn2Kxzoo2FWRC5FFqF/nKexvC6gxGt0F1Wsi4QsRQ7gxojaX3ptV
EWSXRiR1MtXsSPq5mimP2PDKALFT4XoUYIbDQtd8+yusStnnIA3gjDQnq9LalTdVtpYvCVhN1DZV
ECp8Pr7ZnvgusASTtKNqB2L0+eVH9LvUkkFTfNfkPbjIai+90vQyXQRBkf2B0zp8rm27OlXFcPDm
YulQSSJAEIQCcHn2v0hnQIqj16nquwHlTvVFX+ZjtQCarzlvjLKywwvquvrX8M4V6aokYXPq0Z9Z
rYIkeMeLLLKIFIDOUUImJWmUIvVa4Dag40YXkG5DzJ26A3mRO1n71dR948TtfzBp+oSAE6oKrDwR
ot6fNKh2SH86uJ9c3ci/5QjOvctgUSfJ3DuX6jDoa4NKhDNzmMwTJ+CJ2eIhIKnN0y9KR2Y3L65c
bDgxjI/uWIXnVuOX8bmvqpN/04Rarb/JsdjTE37Bwc4in0/gTNCUUhRGgcz+bBVfb6OWoGYEWljX
3Qa+xGahVIaSumnvFwupkJyrCrCNd+Kq2cUC94473hd4TVGFCOoFTqD9niF2yp1U0yiHaeSuyS4H
XN+6WhStpiSfGgrqQUPrrdKc2+gWhs3CsoEavRnMMGuvrKzHFDjD+4dIooKd8l3bTlLgKpUKZD6V
0rZY2k6jrwMMa2oOixqWaxwCyOlcuH5861sQJ2a71DHl5QtLw7GGGIr8ovfaaTjNqitllhKi6iXV
00pPUzl8a8YEhJawaFfFMgGQ+UziccxL7jy06vHQYOMk6bC/HjG2voyPpn7qnXZpqB+dJHDT8fZ5
F8m8k9mix23faJMSqJ+0WzgpJHcY3fCdc2JPzffxvJOZw9sEaJQbkq9+ws10NWXhS5dVeGGfYime
b91ZN9rsdjItOJsKaTcX/9y6kW/Hi1Mzmbtg8y5m3l7uG0ahJnwTqvmDN0rjSuPSvPc/NB/Vm+Mf
Zn7rzHua3TolHFOWXNGT8i6+hDHMWBlXwSWiMce7ObVmMytapS4hp0ZQ/eRdZctoKd/2F8r1y7qY
3WJhrzee5IXqJy7qhb703GAlnR3vYqe18vjumK/WzPgKEUrSipJplJvybbk+C6mQcNuPHTUF30LJ
DT87F/5SuoDWzjgVvZ2Tic3P6dwRTUOpjJue+UX+utLPa28xptdy3biVZFwqqgvpylvDXvnahaJJ
rmSUgIcuJPn1VJ8x5mUPMYb5ASK5mmLo48syN0nnqzK7QWQKDaJkYA8F1te0f19nX9rqxP3x5IHg
uRCxcvI88wJTNcDyg+iC/RO7H9JL5Q/nD3/pn+Xnx2fy5DZ91M3sNORjFDpBTDf59/g8vx8/Sxfj
+mVdzE6CZBaNlpJa/dSu/JXYpqP7XGt69z0ezWJ2EhqN0vcpEV1cFm/8S/WivIhPnQRxAx2chEd9
zE5CFeiFVen0obzLHLd7A34Mbbjqa1G5rbaIv8lfX7ZsM3uh9h1ZalJ2f/59ei3daZfZ+tTHn9fQ
/zhhj+Y028dWrASFBPX1J++P4o26zv8wr3ve7cuuOmvugo/65DafgxMSMqd23OxhbOJ8qIKQPsdx
IX0yy6VULJwP5seXrd7sZcwKP4GNktXrV8P5j02nXRzv4snHlwAv9jIMWRzTfTMCHaAJQGGsfrKq
y1y6tfVbo59crf/ysm5me1vOfS+JJropgpVjrKP4sigWoX7ikB6En3D4KY3C9TFRQAC3NHuAG4sa
+SqRpy9ObQeZq4RD+94DitlR0k4R/Vme5ZDHQTcVnktIimTLGDq972Fc6ZgdCDZsnjdrwCNgxATg
FlgOae7ZvTT2Q6VFjad8seMEkTp5yN5VWMiYa6Xm4oYOJywpsYqPT7cAqyAzBFYEfBPo/tnphs6M
4cRO8IdvpI7uelGYoD3tWafMwvnLgfUvaiNYZrD8ZHpnplQ7eJCH66r3patVuwwW4PJa+RLHeLKV
BYm1+pm6YoB/gPRh44LqF3X5u0f2UaAhAVob+lVS/KGVqbHg3GXywpbQ3LKMCaHiqClOkTzODzh+
M0+WiGRD0KGhgbN/LhqiWuDEtHBTq1L4egri8J2J8uIV5Mv2uymf8jcJxQUngpYH30+omCk2iwqJ
Dmmg2WFMtUQeJEiiIVlUQcwQdVgjX6Auju/Kg68Hd79ABQA6J2IHMm1/alJhQwufKtmmkkqnWEAX
nt86Qvh5DRwmPfHiHE6Jqh2hBApWEjd1zhtpF0QPkedJN4WZtW8qxCXfZ6VxauHm5jCLRahXpM2g
7cAdmi2c7E3g98iOfAQNAM2tZBpXnRUq59YoCIFCcwTt6sM2kBB6+HB8NQ+iv6Jv0leQDBBTgNJt
tlMMOYlLKfDtj2XAk0BJ7mBXG2uQAbhnedDCwGtXYQgmfKLa+APsoZnquKbvx9I2Tvi1Ewu+A4Lu
XQIk7SCdIvpJPgisy2w8PIUeBPK6f9dIcDRDWRLXVrY22qbz36dQjFivqybTlSWZ8qpe+BA2O66s
s/NuK1ghii0qw+3oLWro6eLGNSkcN0vXSWqzvkzV2iiWuLpNly5Gn8DW+ajXkf5M8SUwQaRnqMkE
ucXeYU33d2iZOAgv9LH+cexM6S1oZsiPO7LInyo7VbozyHpywFrHv+PBgbdJPhKW4viRwgKgtd9n
xeYNbDO1PxYKi0bA03Oh7LAu4cLXLjzwzFd6bpUXxzsV32L/W3HegT8xW7x46gb2O1UHeIZj6qI+
Fmo3masq0usErc9aM84zx9fsMy3VlWQdpp2cnZmwt/lrWM/tU+Dww+ND2pAaZEArnEbwnPvD6IQL
plMK/hGCoWy66aXG0Vw00k3tIgAdVy6niljeKpfh117lZWF474+vw8GVJNhPRJaGSBrFIvOwkhwV
uhHKan43xWPYkzqIhuHMKL0xcLPW9E9dSgfdsdbgAtlcIJUA5s6OiO1XFnogVnyXTElCvKfOqNSX
Isrf3RhtghM3xMHqisIbXktA1bzLwFj3V7ePybMZQSt9RBBrfJ+0WrsoEi1bF7Hfu/ZEXGlMomFJ
sM4+sacP76ZdcBB1H/EPkMPZpiZCZcBjk1R3WlBJb6vUcd7oXeS8zcfWWDBp/bUWp+p7xdODt7oS
fFeVJj1hkx2cK14zUdcoChv5H/PKRsdIY13ySyxxHhqi60XSrbxWsIv2vZFd6qX/JYRgbXV8Q83X
HBJy8ASAtTCC0Befg4tC2zPKZuqMO9WYnDc1Odj3fdrr3Xs4zqfvvWo15hLEb928HWvPOSWudNC7
oC/G66V/1p0A/P4Xh8K9jDu7H+7M3LLfeAkxyK91oTrJItSiipQBsKN0zdvUr/MR2tnnfvZd7Ju3
kAwA/30Ax/E6n7inGY53PZ6Rsggi1b7MYruNL7UOnRw3B2T/NqvV4jYqa/My68bwq5Z7g3Hieps7
F2Ic1BBQBSIgl8Sp99dBMpTeGdtSvivrxhtdLISiWvdqk1Qw9vk+EKg2LU5AdQ77BCENnwHd/si2
7ffZDilyFGgK3DlouCwbvXPeTaUDR0osLYEjnWLnnm9vAGyIIlG7h8chw443u0pio5nUui6qu2iC
2STomv4KFpLpTHIcX3XLQsXuB2jw7fj2nltVGuUSPFEQmLK7eOxn59qPDa0A2m/caS3K14IEP/pk
6KN26lF8qh8OD/SGdEYyabaR07a3wwqCIi7KTgovJ09KrEUKvkA/sWXnNzITAjrKZYyRxkU5B1jV
zejAJ9cqd3481G6sePmqh2XdDWTvlMri4eGkK0x6KhfA5IKL3d8gTkuNJzpQyh1s9Pkbbaqs122v
e+Rl2aKUTUTLJsinr0kHF9Pxr3a4NSkNFFJ5IHX4ZnO4s1I7FooGqnyHvpt1liWVJV+WmBy2W8am
+UFrUXp6do9wFJAHZotiEc7hGH2cyXHdyf6dFcT1mWdazZmjZM7KhofFtaj8fB4HEqUZwF1EjkRU
A6BENltbP4N0Z8za6S7K1WTt1HVNaXBXnvupbK6KvP18fHoH2xNcs8A66OIpF3yg+59SdroJTEQ2
3WVxEL4dOk1bEd06RbT0ZC82iDGK5Snimxc9ez6E8y2ChneOMjTLsUx0ZJGC4cRdydAZ7WNjEFIs
gftDKxgFRyprZk6M0WVTC51H+NGTKgnSwWpETtVEOyr+OphlWMtuEFPBYbiA5UoncrUoDLLPU9UZ
qaBbB+X9DTRGPZ6bfWIjBdMkARq8UYYiziIBGOagblZYyGBpqPAkXzQn8rpyIQVmXzkuoPBWQhZl
tAdIaExPq/mbhpS9qbW8pfA5G+rGXJP2bglzRdTKKIt+rAIjXnqIz44DuhxWkb72Cw+VB5e8PHHf
dV2zS4JF1EyaSazdRtzoAg0aqg5cqsgTG5BIlXZk47VELzrjvEWoGDmRMVdLxXQDsNyxRVwSBJHb
9ZSTvHEitHTeUm2iVf0S6qOhjFdGWdvxaxjUgvxzGKl5fguTXRBGF4jQ6dRt96bsof80ZsPoB26h
qAgOuQGkO6XkqmqRIKOjaHmHpyM1JtnA3ijLC+IaSvRpitQK7Gzgwa2hulNfBGaLr0S04jyVjXF6
19SQNq3x6+z4O4AzB3UA3YeT8p1njC1BT2QVo7MKCa/wnuqvLFuF6NoooD8ANtIS8PjusucJ8c5w
vc3oez40sXxWwj/UL4xy6sw7DZqn0tWMWE3PhjCf5Gvb14PmjeonRojejla0se8mWgChHdIeSJ66
lh63ydtG8RLAL0OL/vQ5xd6WdO77WtPd6GBiUqRNuPBXzuAkxnVcoSbzRZYJswwLJUohDFlQX6Vr
lesMWe5fKKqUbyGmLgTHrjqEKy/RelBdPlo0a8fJJHk5qvVQ3xa9VGfrEWM3WBdE5ceLwMTgWxaD
5kXLLgv8emnZkq8veq9P+tetr1X6GkEZp19UpYZAlO51RXWJHKZp38a21NqfR290qmkRdYBdVoOU
5P4irNrAWEMzkwbUUZh2d4ZBRnWFYdcIASeTXXXuSNvhslNAp8QLJ0RSAiocANnW6Kpmb8cVWx6x
rxXUGyUCgqgxNuO1FEjSdEk+ym/e9V2rhl86tdaNde+BJfk4dVAGvi79ZOjdNIEQa+NH6ACuEKto
0wyrrhYic4TeavkDhUMAvS1TC0x7pVsFjKHwqOramWkOVnoFJFQXJbhmB8WM69dGLWdU34wUtrt2
C+GVqyVeXX1gCHZ/MeC3JudR2TnyqtW1Ib3JAcsW2xJHP0YKCBKW69FWSkNehPB3AahTe8jIVLYf
8kDlpI/5oogtY8wWcqJUNVTwRZ6lSz6dFqJZN6Fu8bbQAwud5yT0Ou+PkiEhISQhAucZy6TWoQvp
S0BTG70bBo8iIs2HXjrNuAiuothL/QsKUUPbXORFEzXDohszZ9rKkqXkihtmfjQZLpWyLY+qkvmS
ct51wO6/ZYAmwuYcDjpWYqmWeEPfqOeww1VGlZTz9fh7sQuAPr5iYaPDitEJ6xFjEIXC+w9GnYZU
nfmVfAePV6eF6wBWHri4M5ub9JrVHYbkrBlxh8403XNYQmjq03HrZ1YKZKjukjqHYllGBmPhlJnt
nxO8yEx/iawVq6EV/UlWwblhJKr+iD5CdyQYMwHV7I/YQUHe17xM/TxAsmauU6uM1fO+cLi5udGD
U8bRgYlCNz8EWvFViSPPFogPHSHUl0gflKTObFeTwXIukqoarswk5DKWsyJ8ps1AwbmKlwCQAbAe
x3o2Q8kK6j7s1PSL7o9NfmGrTdmeabJvTZ8TuAGblVkY3ObHd8LcCNSF6QxkDb8EHAuYzf1lzSLU
GZwqrr5EQe84i9YrqmBLCUpmv46rjltZjSOryzgaU1OvA9UYlC/HR3DwYUGECQl7B6g0LARz9A7l
GUXB1Zx8KpDg++QEWvBtkO36vaqXSDM+u68dS5Pg3gSgPbdgeO+dfmys6FMLA+95XhiDuiRu33Rg
oEu7PGHmHqwt0iLEG0gLcNCIRc72kKqPEip8bfxJ6XOU7wAFOjeoDDfXfZima8Ql1S94ArG6LKwk
/3R8pgcZIFD9BFvg4aBMA3aHucsZ6gbBKwzpTwhyeR8KMyLEc0aJZ6CDjpYgMz9L/CR2Fiihqvd5
NfoDpWrUkrTWQp30QXnfWZ40nIjrH8RhBCc+9iNmMUUHohpnf7uFJescjob8OY0mXXtL8F0dlp6t
1cVZOJQp6Kner6R0rapSEymuxTHzr/3C6LWzyrDQyTy+SgdfCJAwJjPQSSiuxZD2hzOUsuo3uhV+
rmvPWilJPACYoyLAiJR6qU5Bd+ZNRrkYpDg7kaGa3y9QP+9kg6kTwgDmStvvebJKKSzsNPiMX4bV
2UTw8KxFcMxDo1DSvnSUm6fPjAjQJxa1KPcwRTnU3EVPm76eUqzgz9ZkxReUv4UXZu1IN2HQRBdm
qybPRLTQHzxlCvcaJ43gx2x1M0mpGi8Z6s9Kk3tICpldeteEqVctmzJXK7eeDIoEtdTTTwACD64U
gfwWHPriaQN+P4tF9GRyxW02fDaAVUeXZeRI2VUQZlO0tDLYxU+s6xO7Wtzd8PVTlA9J+pxzIyNH
lvZdX33uoyhMP8Ix2CNFW9oZyiKjr0eXxAlgAcyR6EuXAIGbYRlAahku7DyMT4UqDncWV40IIhCG
IZg8r3dL49QO4q4PPguE6nI0TO+i1t5WlrbwiWydHz9AhyuNi0HVIgFkHVL8eV354KkQktej89mG
4eFjXvTKdVSY0ILLkHXeHO9rl0DaM1oEHzwGLIUMEDZS0rJ/ZjwzaxyzraTPaZP5OFfQ+Vp1uIAt
1yEZmhdJOr7PMfDTNzBwyRJitXAl3BUlGb03hSb5fkMOSGhyILdS9d5HOSoHoY+Nvq19XjVdrVzF
YxEklynoNXjfEeMyPgaD3d8en8jBolEjwJtHTBQmExLV4gs+SuI2PgK4ViYrn8jnWMEle6P8YuMZ
BlAqxKa0fG5vMG9Akwqz9i6lMVs1La1kaH1T85MuxcYn9HdBlpmSsSqLwj5xEMS52vtAguQDGjYq
fQTB5zwdPkI5h4KuaQgYqiJcMn8ZllN9nsLqvpz8WncjPusFL0u08ic9P2FAHa6roA4T3PEiGEnd
7v66tgbAoTgs7U8eTkl4PrVOFvPKIf3y2vdlRzrxvB8cNKoBBaszNVWi33l1QQtVK4EfGdppo20W
ejdpi6j1/UuWoAbVnUUnoDbz/tg1YJxJV5OHJ6Q7x5DFIQrcTi+rXzvVvLbtzr+sYrP90OfpJ9yi
U9LhB72RoRBxe0q7YfYBbry/mEXdNzGZheGe2gHS71MlI9tr5U64Vq0iLFYjZMqn4oLzwA+IFVMY
oqKChht1Xo6YdE3Vt/Ek3zuOl11TaZG9biOrPHEgnpgZMWrB1iKefWz7/ZmhDhtmup3L91LrdXdG
ZwwrlBeSZT7CMemqUrl93gE04CgDq00Ynsg/CI5Zfy3y5kNRePE9muuyWzpBsuq6MXW7qJyeaVXQ
FZoxlPmJpwiDZn7WqZp3cIWb+2wwq7VcTP0au/uqwDe7ggCqe6Y5vQPAA+kRpQ6i8G7WHf5hVI7m
NEIO2gshELs583U/WZi5eUqLdn62DexYotTiDHB1wn66/9GGKNZjFne4r602R1Y+nS5CyCTeBKg6
3x3/Xgf7gw+FWgJMbDyiWC0zGxXSXHPUJqO9Hxsn+WxDK2P7Vligr9gE55VvnnjWhBX0+NKkdIHj
RaCTqDQP6XzTG/IETIEimXvfKqzPRiQbBNIGuUeHu7WGbAUtCKhXgT7yn3lfkouERYHkGEeO52ie
FNX7Qh4nO0vvnZxXzsWK89wJR28xdIhYn9grh6vKfUJKm4Qztxebc/8Dti0ci0lrjPfwFqvnVjgG
hZtBsPLNybryJhmt9MTsDgDHlMCQbxVsGCBTwC/N/GkCXUFCoZP0FUIee/hqAnObLiQrCj1lYSeV
l1HzNo1xoa4mZD/6i2IIEcbIyjAPLkbPgEHR7UJ2o1u0dpMumy6MsgYRsz6LmtfY64rqKnIoSy3q
SJqXKm4L8ZEFtAZaZgmJz6oljwJtTnGKu2u+lAITAhcTTwCpbKrpZu+cXCtpOpoQlY+eMt7kxDHP
E2csV5BPxV8MZexPfLr52aOKCLd8pzTERYb3tv/p5LaQPLWstD8gX4oW4EMGV4KqaB2TBDvlIB7M
jbgUb7fAmnGlUNC231cecgh0wkxfoabszG0hOxE0aP7ot1KybNEFys/8qSSYrEYGz+GiCwFCDq4P
bXAB8VyCpPnG6QYQ5GZgRxUcimGkRcsaiJeOlIxetS5XMeGUE2s0L7OEpkBgZjCA4PARtCjzRTKt
Ig5Ktb1BeA4mnRqpiKWaTWgskAvN/CWIK+Vt5jXtvVM26SWZvea+dYL0XoGN6WsCpOuUnMpBCMCE
BAYADyE+UY0MIGx/LXnYgy7xiuS+1Z2m36olerPLbOziHtVz4s3SSgtqOd52vqQ1SPrC8//eR/Oa
4GjMkP11hjWSnjKbZvcd4RDBdUTVFHcPgktzM8bwdMnzCqW5ySVpWKpa55yNSZNcQM7RLmKIp4gy
Bac4POcu2q5XinKpRsdLoR5wdhmkfhV5ZmI0N1CsZWd21AfnSeaUl7lK2LMy+u419k13pvOoLEwK
Cd+hhnoKOj/b22IMQKqwiwE3cn7n/H6tPVW5pzvlTdHHRbSAMU6xF2k72murqu23DVwApyoRn1hs
4mqCUwLwGE7h7DiBNO6LIVfKm7gdteusH4q1hLbP58B3mqVtcyFOnq6ujz+gT3YKbpMcIaiLA25W
hLomz4/66sZMOvkiIJ+ylpUyvIKgzltQbtm5cJ6dIveaXVK7xYWAzWBTEdsGwLW/2UvDLogQNfVN
HmdUw0UVV7AGyJpqz1Os97Oo0Y+uTOJ5JLhgZZ5bWUkkVSRi1OomyCUzu6DWLpcRSsl17zW5x8k4
Dzy1ilzdltSG0jrFL088bfO5Ag4TQGqBauQ2xnLYn+tE3d1Amia/6dtIowzPTs4bRya74w3xCSdH
3BGPrBOuNXHlY5jwfwjYzflPYCRq1F7OUMxJQv9KcpRu1ebBKcN/5jjueqE2nXufyxNjZPaiNUrI
TVMW2c2Qj8FVm9f3UyoNt43sB3BYGdVKgwkF8bOoPAfV+cfx7frUahKm1QVBBvWyc2RuJPlW1Pl6
eCNNTvQeg0FaOPnUXUIsmJ84GU+spgA4CpsELw5c0v6HIyM2JJKR5jdSB4GjXw/NO8QT4s3xCT2x
mgKnQpwEEC4iczMDNkljD60lqbiJFYoHEZSrFpHnmUvNCaxV1+rleTfqBjnfuk4WgdWdqgSe33Pi
KaQYnteHV0u4WPuzBOeWJmnUNzepMnnXsleQNpe1UE6WyBcUf3haIf9wjf/jfvhP+OCuf2zI+q//
xb/f5wVVvH7QzP71r++KbXbbVNttc7Up/kv81b/96v5f/OtVeF/ldf69mf/W3l+i/Z/9LzfNZu9f
Vhn0vOP7dluNN9u6TZrjP/0xUiYiGrrOw6z5kB808ad+aTeRf9jQq+1uXB/GYvvff7lH8r0R4/PD
PPvLzx9dfPvvvwgq8P84aGg3mWMNJBvm3H6jZVP9TdBwirJbOGr5w1Wb5Jn/88eSY/4G1kZEgrA7
fv6cDh8t5j9ag4NRPbFOx3/n2Ax+rI5YApFjetES6ExRbPEdEOzR3NXfoNfEHeZS/vln19G/0dRF
tONFUzeU34RwBXlK4tziD6//oxVQ5N+w7Dj8sG7s/mBo/Xt9fN7sly6B9puzw3Kih7L7wwX7aAkk
zgcgKdJvP8+HOCD/XmsgvJcX7QJJNX7DihcZBtLyuz97awBH429C/gMgu/7vuQ2IEL9wDVS2AUyb
+FdYFI+/P67dbyLEL/75d/vyu/Djiz695jA5QTAqBDTFH573x7N3nN8AWxM4Jlq9+/Pjxvk3ugPh
BHrpp1d/EyRXPHEPV8DeGljOb8wf0Uewtbs/z9gGf2Kd/mYqLIIw+bazJMJt/cgcOfkLD4/oYQOP
DAU8VMKse78qTIsfjf/d1PjrnqWxe+Yf/fDh2d/19POv/5ziYed7fT3M6+H/eR5uq011H4y7H4w/
B/p2k2KSuNsknLaPrRxBv/X3YRyYQ387AcdaXeR1s3l1E95jf/9oSxgPgkr+pS2vkle3m6TbfMur
h8ZE0wKC/dKm1+2m2aabZG/MIiP90obP8+xbW23qh5bEgBWZnf3Sht+ywNXGb/dGrIgI/0tbvt5k
m3S/WREXON7sU7vzb9br4Z59cAB+uCrP//nP0YjVxP0E9PWw3x+fGBr/+6BPHLgjv1v/a07ngs/w
be8zCB/k7xP6507nGlcvSzZCyeBHU2IJRXzipQ1fbYfwPn9oZ7fNha3w0mZvNzh+r665xartK4b9
6ios2y0v50PTuy3wKw7URyi2t99e3TbcBHvHdff4v3QeCxqoNsmr39NtNbsaf7wY/3ilGMyfu3g3
Vfj163aztzSCOBp4IBHMfziDH+3/6w6wiGa//AA/Hv//uRdzE1RsyIfF3O1yPLl/uLR/9suNRdXu
7TkBvnppq+vNtGE7V2Hx0NZuvMKvemnTF9Vsl4nE5IsbravNNnloZzdWQcX04marTfnQyq5RkfJ8
aaOXefVttgRCD+KlzVIqtgmbh3Z2oxVF3S9t9s3264as8ENDP9r9BTvsXTpbAyGI9NLBvifcVz00
sxuqCJa8tNXbTfstfPV7tfka7r2p4Gp/QePEVvdbVX/BIfv5IIkxv1qlYXXwLv0Ka/3Ttm5euZss
flgFseKkLh7+9cmw6J96jr5s0+3elkOj8uWtvs1fsen+R/1qbsOQ1Xl56+ucZl/dtl+/hTUX5/3e
UaQu+Fdcyx/a7Ouri1qMf+/KxysgXSOII16613//2r66auu9Hfmz9V+wRv/zZnW7urlbLf/XK7F5
thULNt//1KeC3gdsJ+R5BDm/QE0fn9bj93slIvI45/93HAigNUSc/v9zIH6vfLHk2f4++AX7C5rt
sJtdeL/glXKrzRTuvf+C8er4rvnhPx4NRxDt2YtxiPThixvNkzydvSSiiv6l7a7u23l041c4UWfV
NrsPXq3bEJ/yYZTiord+wVqcbZJYXGZP3WmCGuWla7Jux9moFYFDeWmzt23F0Uj3tga0CC9v+PpH
WGZ8aGlnwgjU/UtHfL2t2odWfjT6C+yij1VLDGlvsNDAPXTzz7/+d9tsO+Go7203qJdPtfwvfAbg
gpf/1DMgLlU+5kFYaD+GlN/jip/4nb0g8L8ozvT793lAYoem3d+tP6f8J/3Z3zNM+PtmFudQIHWY
f/5ntlvPXh3qH1/W4qqt8mL/DkDa5+AWeN4w3+ZVEzwZ6dmFKmcXwfPa/r3FMN0ks3Ug5/DChbjN
26fH/MM6etGY34mTsD9i6neobQZhTG0SFH6iqOdlH/Iar9HP571QFUw9BPgkJKHBMMrGQS/t3+Ee
P+Jgpy0K9sxmthFNSsaA7on6C0Da1NAc9Sr/bEfuBq2L+ycikhZwcEENJTT9DC7VHTPL/oH9J+Z1
ta3zIm826f6nwpY3YMxXQRWDAgVcfPSR/LNzu9r4QbX9+vDRd8YIRTPiH0ASQOYAgh995v9sR4uH
qOirt9smQMVx7ncJaCkYT7DuovgP6JWoKj2xmP+6VwqmvYMt/VLX5fFsTodOH//2istLOGqPsqh7
g3nWz38uutgKFF87f+opfrTN/594av2Am5D86F5g5Nh++7Mv7rStvm7CaL/hX2B0/l4RxZldCEeO
x58cLgEnP9l829bBQ1u7r/4LFuIKZyHdjx8K2rF/eJ7/7ICDdv7RfkGok1qkbBs+jE4sgdBAeulY
F5v0a/5t/5sJPa+Xtntbha/eECncM+kFLOylDZOz3XdL9V+wcUm8+69ei/+6/f3mYYxiiXcy3i8d
8kX2DfXKmRVA6fxDR/+840TL+59uh7t56XgvN8X+1QDb8cvH+nqsfIQh/zd3V7PcxnGEXwW32FVm
OYIiKby4iliCpAyAZgSQrtJtAIyBMZYYZH/IgKdc8hA556RDbjn6xjfJk+TrWYyEnl0RJKZLcngT
aFfPbE9PT/9+HdwMjC2MJ13Z0D2baSZuDvUulhmVrdtAW+BK95B0W8zrLBG4131lYfRUH+8E+SUq
KGN5MVATZWtXRCKWNcDdQ6CQH59EGdBApVNzw3P0bqZuPC9StQ7vNKGbxBI+1yvFApuYPBxPlQJN
E502xd3QzixBf1EzVQAzLUAYIVmzWiGIwuT5YXv/kQ/1EGBgagW14bfpDAtC8oo9xNFcGXIePCVH
WMK2GCmMWqtxut0WOMKRMrdc76Pt3H/A/m/UqMwWZBaGag7dVfHEL+/GuoEdhCUWe4RXRheI+XpC
7gQlVN1PiMnYm9bboszKVev7VrewmS3Kzc3cXo4AbwQ+ZLNgr1yqfG4yLOn/aZoWfYPuPr+L/U99
uEIKOl036RuEIyRsn4GZTlPd6qqcJ15dgdDnTx9a5FEZ6Q3XhnOzQJhjCa59/GeVj/U8IsFAsBLR
jlpUrfwUL3rkqniu1FrhgDKT/vfv/8wX9Os0W6O4Dzs4U2N7rfypMX2IoN5r9GX6Te1/cCNzbbOD
PiVrPTH6QsDooEFRQjA0nIKFF/f8+2OjgABf4Kv+Ui6nihUFAr0MyPkCix7bxdSCgSO1gBtpeMHq
IeEBSiTre6oEQjUrjkD2CQDM1BEUq44u1EFqDiZzow7yvPT06Gg2awic/RCedgNlAR3UV6tiHpg1
FWt2PgJNIaQvk+vHIGdE91mMiu7VE6vzeaLnd5HESVHhxW1tAeE5gpebZcyC33m2u+PnLoXB90pD
2WJvE7oZMO2dP+4C/njH5mCsKz0+09mdntmbIFrRFjAusXkVlIDWU1tPf3s6ZTpD/JudIDXex/L6
WFOQjalFieKutxnYwC3s1wIC182LMDNEWO+xTEjuNOluT8g9qQK8PTG1+nyCRYnd7YnKrG6y3R5M
5zzSxjnJ1HKi/SaJE9QsHLvlUzNGqjOoBpVwQE/Rg77M9dpvkTa8u8Vlt2Y71RmKEzlZCT6gZ4Nz
l8ZXx3I3ySya05n4ovs8nu5ZCQ88Y0wA0F883beIdQTKARjzAnQLlfLd0ky0WO7+qLNAwIA9IkAW
bstArXlhLaBG4in3FaC4uDRIJA36ppiXoWkCcNv4DQ9Te6MW4ZYFeNw30OuFXsJdClo9JPIS/fJv
GvmZMuNmuUR4Y2DTKXjiWescCUKgjJVlRHJV0NpFENTRZEm3ezJusxJRis9k+QEA6pfa35FGUuKW
18qhIiKeLJBaQsUmUQZ+gTKkchZ4aBKtfu8QsQicDWCWxPOBbnSYbEYlgABhpzVR78lCEZgmJ0B6
FfSDoYhEgOqNgkOXTT0luh2AgPc/95fg4a2e8scDYEMSZE2BCoRQjAFKFU/7ckEtd8y4RJmVAN2q
37OHhMHUcrdRIql9BeNqArlLgHnkN+uO8cHyokfa29DIeKD0LOMCLeHVDFFIwh9VzML2H7C/4CHA
qlv2FxgvrPQF0I8SfXNVthi5TI20PN89JkxL2HM9QF/dMG4fHgJ3uV52WT45QHz/D7o3Ta4Z0EKA
CXKIUdwYb0pIvruX+3qhNaoafo6BtRkatpmZIvBqHFFqnBEVcJAwASpHto+RJZDDWDutgzeZXVqJ
zGQHqTJUuvjdkWaUSB4mc8UeTYmH4p1eleMUhbhQX6ggbSVU2LC98T8JvHLH+tpOkF/DMrvXE5BA
FInpzPKe4N3dGbtDIIlFronXqbwSsFs+wie4ZoXlRx5tH4NE02qiVrp1pbMpszceLBt/5JN9/KuB
11cwiX8tYNt2Z+tVsc0GiYKV7l+Bh2Oh91JqGlvyGiwaCR+rU7qZAegkU1USVka3mBu74upaItk4
wrU/RVklp0wjSGIZcYr8L1OuhBMeTRRVxoy3u+2G3Te7LgjAFonfa3L/n0K3pn94e2MNr9rB8JV4
8j29XDNWNLQMlU822fpmHFoFLyScBuToLcYD+892QRGJCgDsN+ACwdvGitkAJQwzlQOHytOqNixw
bIhx2oKXK2BijF9mfzeEijFumQ7GZCQRsgFRgVs8wEM6CeNuIrxFKUphytx/tzs1mhkQLxBEOYwN
vZB45gb2jvQvsJ/8NqtdC4jxuYGJz6hKPBmOKn8vMJ3cL7O/BFdq+KBj8lyVnpzjBcFmxp7gu/sP
5TKAPgZsrQBheCYczcxNsI7d71CvJ3OdppoJMyaBxu940xFZ647FWEgB4hS94aHZtkQya0hAaarV
1+hO8Lsk4cBIHv9zf9EbIu4bFHS3JYCfhuWUR4XQhBe/25HlXhrmEsUTHd7/y7ZG9vr+g6sIucju
/72cGN5BDJj6+IWAEmOCUnTEfwToquVdqKAxOiye8OWsdsEl8oeIEyxQb9M6UTkzizCFOX7PgEE1
gU3fluhQ6CIOA4wA43fobqDEA/u+5oO0JXJm7831WI1vucaQwPKqdGj9fksk4zqoex7BmGONFegk
90zfX88djde8K+8NivHR1UTDOhFNhqLe7U99vTisg1l4hoHYRkyJV7uRP7/iSXjszdjT2P4EEuuH
gLHYWt1Nf7b/40NASUdZOeaessBNwvqAl3FvZUdlYzz0nqjTif5HxF1dzkqT8li6RLcP7RZQTMys
lMgjUSSpo+YAWGakJboxE7VGXr4pjyRRXJIE0iHhNh/ba7ySHChc4j3zdJvjxDRwM9bvAIxyiM4s
UbIBGPIpwI1LblBKOHZnwBVl9ghG7sWz4UfIcXB+mNkaT3egMrKfQm9fIpNAqfOcnCQWNMfEy/hd
X6CstLAEfc9NVQlkygoHu2eKInfa9FzfGK5BJPrKqlX65YQHLjCQLp47I9TfmKmauu2P7BhwPZ6o
ewskihipMbHiTwK5tHmTMmxLFNZXjLoyqHoGPDml7ykzWGmFWl+rRKy1QyG7fN66MtnMNCp5QG56
fu7/nF4OH1xBwIPuoJgwCPRjKGv8zhOgMqGV3RNyIiURxxsqbhW1aSBo7POBLuWi1QWUF9xEHodt
S8QIK+mECVPM7z+k+nrtd0xcwbBV/3N/OXEfMFBYgVeTwUmSyD9WH1C9Aq1vqu6Cb/2u6SNeAqpp
p6e3bTZ/soSb/iqOX+QA2bzVndDAmY3djjzbJ+H5v5tJ0Yg+J1GhiQKuX2y62Ojr7ZPGVPY2Bhhg
vDHqrTCl3Q1S/sTCpikYTSf8ZdoLm2DtnqEUVDMsgPusri1z6CRUSwdNNKGfKKGxCLLXNr6cEng1
iSVz45uexkyl5ezbJsNDwgxwhY4EuQ3dSGC+TetIlPwn1vrLyKxMibr/E/Mr80QksFBOUNZMAPl+
fosrNaWBpTWQpgdHoTyylmeDp0wTVuv0BWyZDX0XPaXDJvvyI6YqYXBN2aFIgAvD82Q10HU8zvLJ
VRJnGiXsGwl13zCYHMP6S/3f2EegM9ur/f3Nkh6a9cewqTwlMhVeSKRjknkGtBMEbRpeKIzP9uvt
v/NzfdtKVNpQvyxR1H1ugry5RLHVlVqiSqz03+54LWEcnyvUhjKqEneWGPxeo/yD9xejvtovtf/h
XZhiAqem8XEBGqzAAmqFKCp9QkMVlgwURRpWEwgINR6pHBARzRBVdTDop2uYyk840ymicd+1jnJ4
4zmqF6oQA91YxEMBs5KUyzmzUwDSG38oI7tARyqTVAxhl6CLBlpPhm5V+6XEbkv0FAWbFZDMn3G8
pgq5nJQF8IjYxiWCxDUjsy0B7JIQAhmF6/yl3d73K3iXNIYUY2oPAfaC6fYC5VyX2/PlMMZuabPW
TyUAlWAvNppxbwjE5o+Yo/JnuD/Ayd5dd/sVHZ8GAOxYx2f7azbe8/afutvYw2wt/1/8Hx/Kep1q
i4Aak1oJ7Lx3ZR5Wb0jE20f3v6EcYq23hRXw5v7n516wJrZ9GYe4CancH8u+YZHtr9ktF9v/txcM
6XBPE0T6M/zKBnz25/eVTXDwv7Ov3CHSm+qASQr364f/AQAA//8=</cx:binary>
              </cx:geoCache>
            </cx:geography>
          </cx:layoutPr>
        </cx:series>
      </cx:plotAreaRegion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A715C62B-54F4-48ED-AC3A-79DAB5C1EC85}">
          <cx:tx>
            <cx:txData>
              <cx:f>_xlchart.v1.8</cx:f>
              <cx:v>*DURACIÓN DISPUTA DÍAS</cx:v>
            </cx:txData>
          </cx:tx>
          <cx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="1"/>
            </a:pPr>
            <a:endParaRPr lang="es-E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="1"/>
            </a:pPr>
            <a:endParaRPr lang="es-E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A715C62B-54F4-48ED-AC3A-79DAB5C1EC85}">
          <cx:tx>
            <cx:txData>
              <cx:f>_xlchart.v1.14</cx:f>
              <cx:v>*DURACIÓN DISPUTA DÍAS</cx:v>
            </cx:txData>
          </cx:tx>
          <cx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microsoft.com/office/2014/relationships/chartEx" Target="../charts/chartEx2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9.xml"/><Relationship Id="rId7" Type="http://schemas.microsoft.com/office/2014/relationships/chartEx" Target="../charts/chartEx4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3.xml"/><Relationship Id="rId4" Type="http://schemas.microsoft.com/office/2014/relationships/chartEx" Target="../charts/chartEx3.xml"/><Relationship Id="rId9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95</xdr:row>
      <xdr:rowOff>21772</xdr:rowOff>
    </xdr:from>
    <xdr:to>
      <xdr:col>19</xdr:col>
      <xdr:colOff>370113</xdr:colOff>
      <xdr:row>115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E04030-A79B-4BA9-8BBD-F24301333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152</xdr:row>
      <xdr:rowOff>157842</xdr:rowOff>
    </xdr:from>
    <xdr:to>
      <xdr:col>15</xdr:col>
      <xdr:colOff>97972</xdr:colOff>
      <xdr:row>167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2F3F14-7C6B-4A00-ADCA-3312F7ED1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121</xdr:row>
      <xdr:rowOff>130629</xdr:rowOff>
    </xdr:from>
    <xdr:to>
      <xdr:col>14</xdr:col>
      <xdr:colOff>413657</xdr:colOff>
      <xdr:row>144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2B75E08-B44F-4AEA-87D4-4EDD2BAB1A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6946" y="22259109"/>
              <a:ext cx="12038511" cy="4140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192</xdr:row>
      <xdr:rowOff>32658</xdr:rowOff>
    </xdr:from>
    <xdr:to>
      <xdr:col>13</xdr:col>
      <xdr:colOff>308065</xdr:colOff>
      <xdr:row>207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03B74F5-BE17-44FA-AE6F-EF6151C9D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218</xdr:row>
      <xdr:rowOff>114300</xdr:rowOff>
    </xdr:from>
    <xdr:to>
      <xdr:col>10</xdr:col>
      <xdr:colOff>1055914</xdr:colOff>
      <xdr:row>233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575DF3-7026-4693-BF62-10D5F91A7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242</xdr:row>
      <xdr:rowOff>92527</xdr:rowOff>
    </xdr:from>
    <xdr:to>
      <xdr:col>9</xdr:col>
      <xdr:colOff>239486</xdr:colOff>
      <xdr:row>257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296C1F8-4E5A-411F-A60A-F30DEA1D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269</xdr:row>
      <xdr:rowOff>5441</xdr:rowOff>
    </xdr:from>
    <xdr:to>
      <xdr:col>8</xdr:col>
      <xdr:colOff>783772</xdr:colOff>
      <xdr:row>293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35AB543-AFFF-4B5A-A093-44CA23566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264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73770ABB-2DCA-4C69-969D-EB9CF79A415B}"/>
            </a:ext>
          </a:extLst>
        </xdr:cNvPr>
        <xdr:cNvSpPr txBox="1"/>
      </xdr:nvSpPr>
      <xdr:spPr>
        <a:xfrm>
          <a:off x="3981995" y="4687170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238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1FDB30B-8EFD-4104-8F82-35D96349E956}"/>
            </a:ext>
          </a:extLst>
        </xdr:cNvPr>
        <xdr:cNvSpPr txBox="1"/>
      </xdr:nvSpPr>
      <xdr:spPr>
        <a:xfrm>
          <a:off x="3376748" y="4212771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213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9AFD8218-5966-4D24-9899-22B25861FB0C}"/>
            </a:ext>
          </a:extLst>
        </xdr:cNvPr>
        <xdr:cNvSpPr txBox="1"/>
      </xdr:nvSpPr>
      <xdr:spPr>
        <a:xfrm>
          <a:off x="3463834" y="3753394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187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FB7D3C99-AD6A-413A-83BF-7BA551AE619C}"/>
            </a:ext>
          </a:extLst>
        </xdr:cNvPr>
        <xdr:cNvSpPr txBox="1"/>
      </xdr:nvSpPr>
      <xdr:spPr>
        <a:xfrm>
          <a:off x="3615146" y="3288792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146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B6AC2D5A-5AD9-4445-AB9B-8BDB82DD3D3A}"/>
            </a:ext>
          </a:extLst>
        </xdr:cNvPr>
        <xdr:cNvSpPr txBox="1"/>
      </xdr:nvSpPr>
      <xdr:spPr>
        <a:xfrm>
          <a:off x="3960223" y="2527009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120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9DB77BB8-DD98-4AC8-943E-86DB1481C299}"/>
            </a:ext>
          </a:extLst>
        </xdr:cNvPr>
        <xdr:cNvSpPr txBox="1"/>
      </xdr:nvSpPr>
      <xdr:spPr>
        <a:xfrm>
          <a:off x="2984862" y="2051521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88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CA9BE9FC-D3C8-4DDD-985C-A26D800BD0D1}"/>
            </a:ext>
          </a:extLst>
        </xdr:cNvPr>
        <xdr:cNvSpPr txBox="1"/>
      </xdr:nvSpPr>
      <xdr:spPr>
        <a:xfrm>
          <a:off x="3611880" y="1463040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60</xdr:row>
      <xdr:rowOff>130628</xdr:rowOff>
    </xdr:from>
    <xdr:to>
      <xdr:col>7</xdr:col>
      <xdr:colOff>1545771</xdr:colOff>
      <xdr:row>83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E9BE0CF-3DCE-4583-BF18-FAA350FF0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56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D7CA1A58-3675-48E6-A9DC-9FA2F879B908}"/>
            </a:ext>
          </a:extLst>
        </xdr:cNvPr>
        <xdr:cNvSpPr txBox="1"/>
      </xdr:nvSpPr>
      <xdr:spPr>
        <a:xfrm>
          <a:off x="3928654" y="880001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4A47C6AA-8618-4303-89C4-C810F513EFA6}"/>
            </a:ext>
          </a:extLst>
        </xdr:cNvPr>
        <xdr:cNvSpPr txBox="1"/>
      </xdr:nvSpPr>
      <xdr:spPr>
        <a:xfrm>
          <a:off x="460248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5</xdr:col>
      <xdr:colOff>1110344</xdr:colOff>
      <xdr:row>31</xdr:row>
      <xdr:rowOff>108857</xdr:rowOff>
    </xdr:from>
    <xdr:to>
      <xdr:col>10</xdr:col>
      <xdr:colOff>21771</xdr:colOff>
      <xdr:row>50</xdr:row>
      <xdr:rowOff>185056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FDCD32B-D0BD-4DD3-846F-D39EA42A8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D830C68-30C6-41A8-87B6-A48B49C66056}"/>
            </a:ext>
          </a:extLst>
        </xdr:cNvPr>
        <xdr:cNvSpPr txBox="1"/>
      </xdr:nvSpPr>
      <xdr:spPr>
        <a:xfrm>
          <a:off x="3611880" y="4754880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87</xdr:row>
      <xdr:rowOff>21772</xdr:rowOff>
    </xdr:from>
    <xdr:to>
      <xdr:col>14</xdr:col>
      <xdr:colOff>881743</xdr:colOff>
      <xdr:row>109</xdr:row>
      <xdr:rowOff>163286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6FA134F-91CC-4AD3-85C3-94DBEEC77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144</xdr:row>
      <xdr:rowOff>157842</xdr:rowOff>
    </xdr:from>
    <xdr:to>
      <xdr:col>15</xdr:col>
      <xdr:colOff>97972</xdr:colOff>
      <xdr:row>159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935FFD2-C739-4C19-AA08-35A160BF7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113</xdr:row>
      <xdr:rowOff>130629</xdr:rowOff>
    </xdr:from>
    <xdr:to>
      <xdr:col>14</xdr:col>
      <xdr:colOff>413657</xdr:colOff>
      <xdr:row>136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9CC8BD3-5F55-447A-AA7C-CC6801ED7D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7886" y="20796069"/>
              <a:ext cx="12038511" cy="4140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184</xdr:row>
      <xdr:rowOff>32658</xdr:rowOff>
    </xdr:from>
    <xdr:to>
      <xdr:col>13</xdr:col>
      <xdr:colOff>308065</xdr:colOff>
      <xdr:row>199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693DF67-5850-448D-B51B-ECD8F5409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210</xdr:row>
      <xdr:rowOff>114300</xdr:rowOff>
    </xdr:from>
    <xdr:to>
      <xdr:col>10</xdr:col>
      <xdr:colOff>1055914</xdr:colOff>
      <xdr:row>225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6D1445-DA19-4B4F-8824-8A1DA0ACF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234</xdr:row>
      <xdr:rowOff>92527</xdr:rowOff>
    </xdr:from>
    <xdr:to>
      <xdr:col>9</xdr:col>
      <xdr:colOff>239486</xdr:colOff>
      <xdr:row>249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42E579A-35AA-4781-9534-54D6A06C3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261</xdr:row>
      <xdr:rowOff>5441</xdr:rowOff>
    </xdr:from>
    <xdr:to>
      <xdr:col>8</xdr:col>
      <xdr:colOff>783772</xdr:colOff>
      <xdr:row>285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9375D81-2487-42EC-9F71-826BA1EA1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256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5BE75157-742C-482D-A787-01CC51073088}"/>
            </a:ext>
          </a:extLst>
        </xdr:cNvPr>
        <xdr:cNvSpPr txBox="1"/>
      </xdr:nvSpPr>
      <xdr:spPr>
        <a:xfrm>
          <a:off x="3608615" y="4211682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230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EABED255-B8BD-432F-88F5-EE614BE57919}"/>
            </a:ext>
          </a:extLst>
        </xdr:cNvPr>
        <xdr:cNvSpPr txBox="1"/>
      </xdr:nvSpPr>
      <xdr:spPr>
        <a:xfrm>
          <a:off x="3239588" y="3737283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205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6F403B7-82EA-4565-8CCC-E1EE0F3D95D5}"/>
            </a:ext>
          </a:extLst>
        </xdr:cNvPr>
        <xdr:cNvSpPr txBox="1"/>
      </xdr:nvSpPr>
      <xdr:spPr>
        <a:xfrm>
          <a:off x="3235234" y="3277906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179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71FADC61-ED6F-4087-906F-13358654F2BB}"/>
            </a:ext>
          </a:extLst>
        </xdr:cNvPr>
        <xdr:cNvSpPr txBox="1"/>
      </xdr:nvSpPr>
      <xdr:spPr>
        <a:xfrm>
          <a:off x="3241766" y="2813304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138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872546E1-0D0C-4299-BB2C-81B305E7CE8D}"/>
            </a:ext>
          </a:extLst>
        </xdr:cNvPr>
        <xdr:cNvSpPr txBox="1"/>
      </xdr:nvSpPr>
      <xdr:spPr>
        <a:xfrm>
          <a:off x="3586843" y="2051521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112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556510D9-C7A1-4571-AF38-D11EEB31D324}"/>
            </a:ext>
          </a:extLst>
        </xdr:cNvPr>
        <xdr:cNvSpPr txBox="1"/>
      </xdr:nvSpPr>
      <xdr:spPr>
        <a:xfrm>
          <a:off x="2984862" y="1576033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80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6A0C3973-CB5F-4302-9CFB-CDF2A7896E2B}"/>
            </a:ext>
          </a:extLst>
        </xdr:cNvPr>
        <xdr:cNvSpPr txBox="1"/>
      </xdr:nvSpPr>
      <xdr:spPr>
        <a:xfrm>
          <a:off x="3238500" y="987552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52</xdr:row>
      <xdr:rowOff>130628</xdr:rowOff>
    </xdr:from>
    <xdr:to>
      <xdr:col>7</xdr:col>
      <xdr:colOff>1545771</xdr:colOff>
      <xdr:row>75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3BBA9E1-14C5-4AE6-A426-2FE7915A0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48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62E48EFA-B432-40EA-8169-F3D7DA44574E}"/>
            </a:ext>
          </a:extLst>
        </xdr:cNvPr>
        <xdr:cNvSpPr txBox="1"/>
      </xdr:nvSpPr>
      <xdr:spPr>
        <a:xfrm>
          <a:off x="3555274" y="404513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8298A62-AE3C-4E20-8C66-7F19203DE25D}"/>
            </a:ext>
          </a:extLst>
        </xdr:cNvPr>
        <xdr:cNvSpPr txBox="1"/>
      </xdr:nvSpPr>
      <xdr:spPr>
        <a:xfrm>
          <a:off x="422910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6</xdr:col>
      <xdr:colOff>2178</xdr:colOff>
      <xdr:row>25</xdr:row>
      <xdr:rowOff>65314</xdr:rowOff>
    </xdr:from>
    <xdr:to>
      <xdr:col>11</xdr:col>
      <xdr:colOff>185056</xdr:colOff>
      <xdr:row>48</xdr:row>
      <xdr:rowOff>163286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F2FBA358-17CD-D9E9-5446-21EC3CC9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93A03FD2-1F0D-40F2-A7EF-FB87317106AC}"/>
            </a:ext>
          </a:extLst>
        </xdr:cNvPr>
        <xdr:cNvSpPr txBox="1"/>
      </xdr:nvSpPr>
      <xdr:spPr>
        <a:xfrm>
          <a:off x="3614057" y="4811486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  <xdr:twoCellAnchor editAs="oneCell">
    <xdr:from>
      <xdr:col>12</xdr:col>
      <xdr:colOff>637902</xdr:colOff>
      <xdr:row>25</xdr:row>
      <xdr:rowOff>85998</xdr:rowOff>
    </xdr:from>
    <xdr:to>
      <xdr:col>13</xdr:col>
      <xdr:colOff>888274</xdr:colOff>
      <xdr:row>38</xdr:row>
      <xdr:rowOff>60144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Tipo de tarjeta">
              <a:extLst>
                <a:ext uri="{FF2B5EF4-FFF2-40B4-BE49-F238E27FC236}">
                  <a16:creationId xmlns:a16="http://schemas.microsoft.com/office/drawing/2014/main" id="{65F97A5F-B9BC-FBF0-60AA-E2792A7DBD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22931" y="5060769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109947</xdr:colOff>
      <xdr:row>96</xdr:row>
      <xdr:rowOff>70756</xdr:rowOff>
    </xdr:from>
    <xdr:to>
      <xdr:col>3</xdr:col>
      <xdr:colOff>915490</xdr:colOff>
      <xdr:row>109</xdr:row>
      <xdr:rowOff>131989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Tipo de tarjeta 2">
              <a:extLst>
                <a:ext uri="{FF2B5EF4-FFF2-40B4-BE49-F238E27FC236}">
                  <a16:creationId xmlns:a16="http://schemas.microsoft.com/office/drawing/2014/main" id="{8DC74CD7-CFF6-2CAC-058B-23A0367A6E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9118" y="17836242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839289</xdr:colOff>
      <xdr:row>161</xdr:row>
      <xdr:rowOff>149134</xdr:rowOff>
    </xdr:from>
    <xdr:to>
      <xdr:col>6</xdr:col>
      <xdr:colOff>338546</xdr:colOff>
      <xdr:row>175</xdr:row>
      <xdr:rowOff>25309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Tipo de tarjeta 3">
              <a:extLst>
                <a:ext uri="{FF2B5EF4-FFF2-40B4-BE49-F238E27FC236}">
                  <a16:creationId xmlns:a16="http://schemas.microsoft.com/office/drawing/2014/main" id="{5D19405F-9CF4-1311-4EBC-DE348924EC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6632" y="29943334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545374</xdr:colOff>
      <xdr:row>184</xdr:row>
      <xdr:rowOff>59872</xdr:rowOff>
    </xdr:from>
    <xdr:to>
      <xdr:col>14</xdr:col>
      <xdr:colOff>795745</xdr:colOff>
      <xdr:row>197</xdr:row>
      <xdr:rowOff>121104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Categoría del comercio">
              <a:extLst>
                <a:ext uri="{FF2B5EF4-FFF2-40B4-BE49-F238E27FC236}">
                  <a16:creationId xmlns:a16="http://schemas.microsoft.com/office/drawing/2014/main" id="{B67DE60A-6D25-7FC6-5A62-F2ABA967A8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80774" y="3411038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72934</xdr:colOff>
      <xdr:row>211</xdr:row>
      <xdr:rowOff>151312</xdr:rowOff>
    </xdr:from>
    <xdr:to>
      <xdr:col>12</xdr:col>
      <xdr:colOff>323305</xdr:colOff>
      <xdr:row>225</xdr:row>
      <xdr:rowOff>27487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Tipo de tarjeta 4">
              <a:extLst>
                <a:ext uri="{FF2B5EF4-FFF2-40B4-BE49-F238E27FC236}">
                  <a16:creationId xmlns:a16="http://schemas.microsoft.com/office/drawing/2014/main" id="{258C00AB-9FD4-1125-45BE-A65B03AF10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51477" y="39198369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1252946</xdr:colOff>
      <xdr:row>52</xdr:row>
      <xdr:rowOff>183969</xdr:rowOff>
    </xdr:from>
    <xdr:to>
      <xdr:col>9</xdr:col>
      <xdr:colOff>1503317</xdr:colOff>
      <xdr:row>65</xdr:row>
      <xdr:rowOff>27487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Categoría del comercio 1">
              <a:extLst>
                <a:ext uri="{FF2B5EF4-FFF2-40B4-BE49-F238E27FC236}">
                  <a16:creationId xmlns:a16="http://schemas.microsoft.com/office/drawing/2014/main" id="{38707F92-CB6A-D9B9-CB6D-51BB9B64CC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96203" y="98069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1024346</xdr:colOff>
      <xdr:row>235</xdr:row>
      <xdr:rowOff>40277</xdr:rowOff>
    </xdr:from>
    <xdr:to>
      <xdr:col>10</xdr:col>
      <xdr:colOff>1274718</xdr:colOff>
      <xdr:row>248</xdr:row>
      <xdr:rowOff>101509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Categoría del comercio 2">
              <a:extLst>
                <a:ext uri="{FF2B5EF4-FFF2-40B4-BE49-F238E27FC236}">
                  <a16:creationId xmlns:a16="http://schemas.microsoft.com/office/drawing/2014/main" id="{C6BA7230-3E15-F2E1-7A17-D9A5F66943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6032" y="4352870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1307375</xdr:colOff>
      <xdr:row>263</xdr:row>
      <xdr:rowOff>38099</xdr:rowOff>
    </xdr:from>
    <xdr:to>
      <xdr:col>9</xdr:col>
      <xdr:colOff>1557746</xdr:colOff>
      <xdr:row>276</xdr:row>
      <xdr:rowOff>99331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País del Merchant">
              <a:extLst>
                <a:ext uri="{FF2B5EF4-FFF2-40B4-BE49-F238E27FC236}">
                  <a16:creationId xmlns:a16="http://schemas.microsoft.com/office/drawing/2014/main" id="{634B8F30-1BFA-10D4-D8B4-AEDC073BD9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0632" y="48708128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989512</xdr:colOff>
      <xdr:row>8</xdr:row>
      <xdr:rowOff>53340</xdr:rowOff>
    </xdr:from>
    <xdr:to>
      <xdr:col>11</xdr:col>
      <xdr:colOff>1239883</xdr:colOff>
      <xdr:row>19</xdr:row>
      <xdr:rowOff>136343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Motivo del chargeback">
              <a:extLst>
                <a:ext uri="{FF2B5EF4-FFF2-40B4-BE49-F238E27FC236}">
                  <a16:creationId xmlns:a16="http://schemas.microsoft.com/office/drawing/2014/main" id="{E1290061-D3A8-0F89-9CB2-109BE044E0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89626" y="1533797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728254</xdr:colOff>
      <xdr:row>8</xdr:row>
      <xdr:rowOff>64226</xdr:rowOff>
    </xdr:from>
    <xdr:to>
      <xdr:col>9</xdr:col>
      <xdr:colOff>978625</xdr:colOff>
      <xdr:row>19</xdr:row>
      <xdr:rowOff>147229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Estado de la disputa">
              <a:extLst>
                <a:ext uri="{FF2B5EF4-FFF2-40B4-BE49-F238E27FC236}">
                  <a16:creationId xmlns:a16="http://schemas.microsoft.com/office/drawing/2014/main" id="{9938DAB6-0528-0EC8-B3A0-BDD0F39396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71511" y="1544683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586740</xdr:colOff>
      <xdr:row>8</xdr:row>
      <xdr:rowOff>31569</xdr:rowOff>
    </xdr:from>
    <xdr:to>
      <xdr:col>13</xdr:col>
      <xdr:colOff>837112</xdr:colOff>
      <xdr:row>19</xdr:row>
      <xdr:rowOff>114572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hargeback_Status">
              <a:extLst>
                <a:ext uri="{FF2B5EF4-FFF2-40B4-BE49-F238E27FC236}">
                  <a16:creationId xmlns:a16="http://schemas.microsoft.com/office/drawing/2014/main" id="{AC5F8190-0174-4D5B-1F0C-43937BFF21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3711" y="151202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243839</xdr:colOff>
      <xdr:row>1</xdr:row>
      <xdr:rowOff>114300</xdr:rowOff>
    </xdr:from>
    <xdr:to>
      <xdr:col>2</xdr:col>
      <xdr:colOff>770964</xdr:colOff>
      <xdr:row>11</xdr:row>
      <xdr:rowOff>8965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8316D110-7DEC-E04E-2342-BD81C53A7EAB}"/>
            </a:ext>
          </a:extLst>
        </xdr:cNvPr>
        <xdr:cNvSpPr/>
      </xdr:nvSpPr>
      <xdr:spPr>
        <a:xfrm>
          <a:off x="243839" y="293594"/>
          <a:ext cx="2104913" cy="168760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2400" b="1" kern="1200"/>
            <a:t>ANÁLISIS CASOS FRAUDE</a:t>
          </a:r>
          <a:r>
            <a:rPr lang="es-ES" sz="2400" b="1" kern="1200" baseline="0"/>
            <a:t> CBKS</a:t>
          </a:r>
          <a:endParaRPr lang="es-ES" sz="2400" b="1" kern="1200"/>
        </a:p>
      </xdr:txBody>
    </xdr:sp>
    <xdr:clientData/>
  </xdr:twoCellAnchor>
  <xdr:twoCellAnchor>
    <xdr:from>
      <xdr:col>14</xdr:col>
      <xdr:colOff>595747</xdr:colOff>
      <xdr:row>5</xdr:row>
      <xdr:rowOff>64424</xdr:rowOff>
    </xdr:from>
    <xdr:to>
      <xdr:col>19</xdr:col>
      <xdr:colOff>540328</xdr:colOff>
      <xdr:row>17</xdr:row>
      <xdr:rowOff>138545</xdr:rowOff>
    </xdr:to>
    <xdr:sp macro="" textlink="'DB TABLAS DINÁMICAS'!C14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88F7813-608C-4FD7-A39E-866CFAED1B8D}"/>
            </a:ext>
          </a:extLst>
        </xdr:cNvPr>
        <xdr:cNvSpPr/>
      </xdr:nvSpPr>
      <xdr:spPr>
        <a:xfrm>
          <a:off x="11651674" y="964969"/>
          <a:ext cx="3893127" cy="223543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EF2BFE16-97BD-4744-8247-1314B446AC69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616.696,73 €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290945</xdr:colOff>
      <xdr:row>6</xdr:row>
      <xdr:rowOff>22857</xdr:rowOff>
    </xdr:from>
    <xdr:to>
      <xdr:col>13</xdr:col>
      <xdr:colOff>498764</xdr:colOff>
      <xdr:row>16</xdr:row>
      <xdr:rowOff>110836</xdr:rowOff>
    </xdr:to>
    <xdr:sp macro="" textlink="'DB TABLAS DINÁMICAS'!B14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9AAF484-C0E7-48BA-A6DA-796C382C6E3B}"/>
            </a:ext>
          </a:extLst>
        </xdr:cNvPr>
        <xdr:cNvSpPr/>
      </xdr:nvSpPr>
      <xdr:spPr>
        <a:xfrm>
          <a:off x="7423265" y="1394457"/>
          <a:ext cx="3377739" cy="2373979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385F803-31FE-4643-B2C7-0585F550DEA3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1323</a:t>
          </a:fld>
          <a:endParaRPr lang="en-US" sz="3200" kern="1200"/>
        </a:p>
      </xdr:txBody>
    </xdr:sp>
    <xdr:clientData/>
  </xdr:twoCellAnchor>
  <xdr:twoCellAnchor>
    <xdr:from>
      <xdr:col>21</xdr:col>
      <xdr:colOff>699286</xdr:colOff>
      <xdr:row>22</xdr:row>
      <xdr:rowOff>141152</xdr:rowOff>
    </xdr:from>
    <xdr:to>
      <xdr:col>30</xdr:col>
      <xdr:colOff>342061</xdr:colOff>
      <xdr:row>41</xdr:row>
      <xdr:rowOff>144482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6E613F5F-3BDB-420D-998F-33F3296C682C}"/>
            </a:ext>
          </a:extLst>
        </xdr:cNvPr>
        <xdr:cNvSpPr/>
      </xdr:nvSpPr>
      <xdr:spPr>
        <a:xfrm>
          <a:off x="17283177" y="4103552"/>
          <a:ext cx="6750157" cy="342540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464626</xdr:colOff>
      <xdr:row>43</xdr:row>
      <xdr:rowOff>146896</xdr:rowOff>
    </xdr:from>
    <xdr:to>
      <xdr:col>21</xdr:col>
      <xdr:colOff>115963</xdr:colOff>
      <xdr:row>62</xdr:row>
      <xdr:rowOff>162136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A62BA005-EB01-4E52-9527-C92A4EF962DB}"/>
            </a:ext>
          </a:extLst>
        </xdr:cNvPr>
        <xdr:cNvSpPr/>
      </xdr:nvSpPr>
      <xdr:spPr>
        <a:xfrm>
          <a:off x="10000512" y="8104353"/>
          <a:ext cx="6803251" cy="35313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142796</xdr:colOff>
      <xdr:row>63</xdr:row>
      <xdr:rowOff>175834</xdr:rowOff>
    </xdr:from>
    <xdr:to>
      <xdr:col>11</xdr:col>
      <xdr:colOff>651479</xdr:colOff>
      <xdr:row>82</xdr:row>
      <xdr:rowOff>121662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FD95A676-CB64-465B-A07E-5E20BC7BAC62}"/>
            </a:ext>
          </a:extLst>
        </xdr:cNvPr>
        <xdr:cNvSpPr/>
      </xdr:nvSpPr>
      <xdr:spPr>
        <a:xfrm>
          <a:off x="2526767" y="11834434"/>
          <a:ext cx="6865941" cy="346191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S" sz="1400" b="1" u="sng" kern="1200" baseline="0"/>
            <a:t>PROMEDIO DÍAS RESOLUCIÓN DISPUTAS</a:t>
          </a:r>
          <a:endParaRPr lang="es-ES" sz="1400" b="1" u="sng" kern="1200"/>
        </a:p>
      </xdr:txBody>
    </xdr:sp>
    <xdr:clientData/>
  </xdr:twoCellAnchor>
  <xdr:twoCellAnchor>
    <xdr:from>
      <xdr:col>21</xdr:col>
      <xdr:colOff>787509</xdr:colOff>
      <xdr:row>43</xdr:row>
      <xdr:rowOff>138545</xdr:rowOff>
    </xdr:from>
    <xdr:to>
      <xdr:col>30</xdr:col>
      <xdr:colOff>542774</xdr:colOff>
      <xdr:row>63</xdr:row>
      <xdr:rowOff>70378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55E86FCF-F7F5-48AB-B182-914ABAD4E34A}"/>
            </a:ext>
          </a:extLst>
        </xdr:cNvPr>
        <xdr:cNvSpPr/>
      </xdr:nvSpPr>
      <xdr:spPr>
        <a:xfrm>
          <a:off x="17371400" y="7883236"/>
          <a:ext cx="6862647" cy="353401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21</xdr:col>
      <xdr:colOff>655239</xdr:colOff>
      <xdr:row>64</xdr:row>
      <xdr:rowOff>73348</xdr:rowOff>
    </xdr:from>
    <xdr:to>
      <xdr:col>30</xdr:col>
      <xdr:colOff>458015</xdr:colOff>
      <xdr:row>83</xdr:row>
      <xdr:rowOff>55419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5666474-85C6-4248-A25E-44F663B52348}"/>
            </a:ext>
          </a:extLst>
        </xdr:cNvPr>
        <xdr:cNvSpPr/>
      </xdr:nvSpPr>
      <xdr:spPr>
        <a:xfrm>
          <a:off x="17239130" y="11600330"/>
          <a:ext cx="6910158" cy="340414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308061</xdr:colOff>
      <xdr:row>64</xdr:row>
      <xdr:rowOff>44292</xdr:rowOff>
    </xdr:from>
    <xdr:to>
      <xdr:col>21</xdr:col>
      <xdr:colOff>286096</xdr:colOff>
      <xdr:row>82</xdr:row>
      <xdr:rowOff>96982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995CA0DE-E5EB-430B-9BEA-EDB48966CBC6}"/>
            </a:ext>
          </a:extLst>
        </xdr:cNvPr>
        <xdr:cNvSpPr/>
      </xdr:nvSpPr>
      <xdr:spPr>
        <a:xfrm>
          <a:off x="9784570" y="11571274"/>
          <a:ext cx="7085417" cy="329465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185057</xdr:colOff>
      <xdr:row>20</xdr:row>
      <xdr:rowOff>55198</xdr:rowOff>
    </xdr:from>
    <xdr:to>
      <xdr:col>12</xdr:col>
      <xdr:colOff>190500</xdr:colOff>
      <xdr:row>42</xdr:row>
      <xdr:rowOff>110778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72A5A2F8-4058-4AA8-B2B8-3B0F1BB57E40}"/>
            </a:ext>
          </a:extLst>
        </xdr:cNvPr>
        <xdr:cNvSpPr/>
      </xdr:nvSpPr>
      <xdr:spPr>
        <a:xfrm>
          <a:off x="2562497" y="4627198"/>
          <a:ext cx="7137763" cy="508478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537113</xdr:colOff>
      <xdr:row>23</xdr:row>
      <xdr:rowOff>166745</xdr:rowOff>
    </xdr:from>
    <xdr:to>
      <xdr:col>21</xdr:col>
      <xdr:colOff>182559</xdr:colOff>
      <xdr:row>40</xdr:row>
      <xdr:rowOff>128706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E22476BF-714C-4E92-A315-397628E1F91A}"/>
            </a:ext>
          </a:extLst>
        </xdr:cNvPr>
        <xdr:cNvSpPr/>
      </xdr:nvSpPr>
      <xdr:spPr>
        <a:xfrm>
          <a:off x="10072999" y="4423059"/>
          <a:ext cx="6797360" cy="310793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oneCellAnchor>
    <xdr:from>
      <xdr:col>9</xdr:col>
      <xdr:colOff>526473</xdr:colOff>
      <xdr:row>7</xdr:row>
      <xdr:rowOff>108758</xdr:rowOff>
    </xdr:from>
    <xdr:ext cx="3020290" cy="593304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CBD08DBD-B0C9-21F6-F1FF-04DA2CBD5326}"/>
            </a:ext>
          </a:extLst>
        </xdr:cNvPr>
        <xdr:cNvSpPr txBox="1"/>
      </xdr:nvSpPr>
      <xdr:spPr>
        <a:xfrm>
          <a:off x="7633855" y="1369522"/>
          <a:ext cx="3020290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Nº</a:t>
          </a:r>
          <a:r>
            <a:rPr lang="es-ES" sz="3200" kern="1200" baseline="0"/>
            <a:t> DE CASOS</a:t>
          </a:r>
          <a:endParaRPr lang="es-ES" sz="3200" kern="1200"/>
        </a:p>
      </xdr:txBody>
    </xdr:sp>
    <xdr:clientData/>
  </xdr:oneCellAnchor>
  <xdr:oneCellAnchor>
    <xdr:from>
      <xdr:col>15</xdr:col>
      <xdr:colOff>193965</xdr:colOff>
      <xdr:row>6</xdr:row>
      <xdr:rowOff>112914</xdr:rowOff>
    </xdr:from>
    <xdr:ext cx="3560617" cy="593304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1CEDF417-C8AF-97E2-9C86-84E27858DEB5}"/>
            </a:ext>
          </a:extLst>
        </xdr:cNvPr>
        <xdr:cNvSpPr txBox="1"/>
      </xdr:nvSpPr>
      <xdr:spPr>
        <a:xfrm>
          <a:off x="12039601" y="1193569"/>
          <a:ext cx="3560617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IMPORTE</a:t>
          </a:r>
          <a:r>
            <a:rPr lang="es-ES" sz="3200" kern="1200" baseline="0"/>
            <a:t> </a:t>
          </a:r>
          <a:r>
            <a:rPr lang="es-ES" sz="3200" kern="1200"/>
            <a:t>FRAUDE</a:t>
          </a:r>
        </a:p>
      </xdr:txBody>
    </xdr:sp>
    <xdr:clientData/>
  </xdr:oneCellAnchor>
  <xdr:oneCellAnchor>
    <xdr:from>
      <xdr:col>6</xdr:col>
      <xdr:colOff>114300</xdr:colOff>
      <xdr:row>29</xdr:row>
      <xdr:rowOff>38100</xdr:rowOff>
    </xdr:from>
    <xdr:ext cx="624840" cy="311496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A9F47BE8-6B6B-CB42-F625-4D8255DC0F5B}"/>
            </a:ext>
          </a:extLst>
        </xdr:cNvPr>
        <xdr:cNvSpPr txBox="1"/>
      </xdr:nvSpPr>
      <xdr:spPr>
        <a:xfrm>
          <a:off x="4869180" y="2964180"/>
          <a:ext cx="62484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ES" sz="1400" kern="1200"/>
        </a:p>
      </xdr:txBody>
    </xdr:sp>
    <xdr:clientData/>
  </xdr:oneCellAnchor>
  <xdr:twoCellAnchor>
    <xdr:from>
      <xdr:col>21</xdr:col>
      <xdr:colOff>221673</xdr:colOff>
      <xdr:row>10</xdr:row>
      <xdr:rowOff>29096</xdr:rowOff>
    </xdr:from>
    <xdr:to>
      <xdr:col>24</xdr:col>
      <xdr:colOff>665017</xdr:colOff>
      <xdr:row>18</xdr:row>
      <xdr:rowOff>41563</xdr:rowOff>
    </xdr:to>
    <xdr:sp macro="" textlink="'DB TABLAS DINÁMICAS'!G17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E50E4530-7DAB-41D9-B1D9-7734854DF6C0}"/>
            </a:ext>
          </a:extLst>
        </xdr:cNvPr>
        <xdr:cNvSpPr/>
      </xdr:nvSpPr>
      <xdr:spPr>
        <a:xfrm>
          <a:off x="16805564" y="1830187"/>
          <a:ext cx="2812471" cy="14533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indent="0" algn="ctr"/>
          <a:fld id="{70645B1C-BEA3-413C-98CC-2020D4DA6887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309.851,13 €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oneCellAnchor>
    <xdr:from>
      <xdr:col>21</xdr:col>
      <xdr:colOff>610293</xdr:colOff>
      <xdr:row>10</xdr:row>
      <xdr:rowOff>138545</xdr:rowOff>
    </xdr:from>
    <xdr:ext cx="1994362" cy="621963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96E94C9-7395-4EC5-A4F4-94B3D0B27A2E}"/>
            </a:ext>
          </a:extLst>
        </xdr:cNvPr>
        <xdr:cNvSpPr txBox="1"/>
      </xdr:nvSpPr>
      <xdr:spPr>
        <a:xfrm>
          <a:off x="17194184" y="1939636"/>
          <a:ext cx="1994362" cy="62196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t>CRÉDITO</a:t>
          </a:r>
        </a:p>
      </xdr:txBody>
    </xdr:sp>
    <xdr:clientData/>
  </xdr:oneCellAnchor>
  <xdr:twoCellAnchor>
    <xdr:from>
      <xdr:col>21</xdr:col>
      <xdr:colOff>171105</xdr:colOff>
      <xdr:row>1</xdr:row>
      <xdr:rowOff>164175</xdr:rowOff>
    </xdr:from>
    <xdr:to>
      <xdr:col>24</xdr:col>
      <xdr:colOff>568037</xdr:colOff>
      <xdr:row>9</xdr:row>
      <xdr:rowOff>13854</xdr:rowOff>
    </xdr:to>
    <xdr:sp macro="" textlink="'DB TABLAS DINÁMICAS'!G18">
      <xdr:nvSpPr>
        <xdr:cNvPr id="27" name="Rectángulo: esquinas redondeadas 26">
          <a:extLst>
            <a:ext uri="{FF2B5EF4-FFF2-40B4-BE49-F238E27FC236}">
              <a16:creationId xmlns:a16="http://schemas.microsoft.com/office/drawing/2014/main" id="{8BB59293-2074-1AB1-2ECC-90B684BC0B3B}"/>
            </a:ext>
          </a:extLst>
        </xdr:cNvPr>
        <xdr:cNvSpPr/>
      </xdr:nvSpPr>
      <xdr:spPr>
        <a:xfrm>
          <a:off x="16754996" y="344284"/>
          <a:ext cx="2766059" cy="129055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1575C52-BC8E-41A6-8103-E0155D4271B5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306.845,60 € </a:t>
          </a:fld>
          <a:endParaRPr lang="en-US" sz="3200" kern="1200"/>
        </a:p>
      </xdr:txBody>
    </xdr:sp>
    <xdr:clientData/>
  </xdr:twoCellAnchor>
  <xdr:oneCellAnchor>
    <xdr:from>
      <xdr:col>22</xdr:col>
      <xdr:colOff>692</xdr:colOff>
      <xdr:row>2</xdr:row>
      <xdr:rowOff>81050</xdr:rowOff>
    </xdr:from>
    <xdr:ext cx="1424301" cy="593304"/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7E229F23-9DA1-5A54-3ABC-C4BD28C57EFD}"/>
            </a:ext>
          </a:extLst>
        </xdr:cNvPr>
        <xdr:cNvSpPr txBox="1"/>
      </xdr:nvSpPr>
      <xdr:spPr>
        <a:xfrm>
          <a:off x="17374292" y="441268"/>
          <a:ext cx="142430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3200" kern="1200"/>
            <a:t>DÉBITO</a:t>
          </a:r>
        </a:p>
      </xdr:txBody>
    </xdr:sp>
    <xdr:clientData/>
  </xdr:oneCellAnchor>
  <xdr:twoCellAnchor>
    <xdr:from>
      <xdr:col>20</xdr:col>
      <xdr:colOff>242821</xdr:colOff>
      <xdr:row>5</xdr:row>
      <xdr:rowOff>100240</xdr:rowOff>
    </xdr:from>
    <xdr:to>
      <xdr:col>20</xdr:col>
      <xdr:colOff>517508</xdr:colOff>
      <xdr:row>14</xdr:row>
      <xdr:rowOff>82312</xdr:rowOff>
    </xdr:to>
    <xdr:sp macro="" textlink="">
      <xdr:nvSpPr>
        <xdr:cNvPr id="29" name="Abrir llave 28">
          <a:extLst>
            <a:ext uri="{FF2B5EF4-FFF2-40B4-BE49-F238E27FC236}">
              <a16:creationId xmlns:a16="http://schemas.microsoft.com/office/drawing/2014/main" id="{AE1F6238-5FB6-972B-2805-B361B23AE1D5}"/>
            </a:ext>
          </a:extLst>
        </xdr:cNvPr>
        <xdr:cNvSpPr/>
      </xdr:nvSpPr>
      <xdr:spPr>
        <a:xfrm>
          <a:off x="16037003" y="1000785"/>
          <a:ext cx="274687" cy="1603054"/>
        </a:xfrm>
        <a:prstGeom prst="leftBrace">
          <a:avLst>
            <a:gd name="adj1" fmla="val 14440"/>
            <a:gd name="adj2" fmla="val 50000"/>
          </a:avLst>
        </a:prstGeom>
        <a:ln w="34925" cmpd="sng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13</xdr:col>
      <xdr:colOff>601723</xdr:colOff>
      <xdr:row>25</xdr:row>
      <xdr:rowOff>24334</xdr:rowOff>
    </xdr:from>
    <xdr:to>
      <xdr:col>20</xdr:col>
      <xdr:colOff>519761</xdr:colOff>
      <xdr:row>39</xdr:row>
      <xdr:rowOff>105015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54D7A4B-26DA-4160-A0BE-0CC17E2C1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181098</xdr:colOff>
      <xdr:row>23</xdr:row>
      <xdr:rowOff>108304</xdr:rowOff>
    </xdr:from>
    <xdr:to>
      <xdr:col>30</xdr:col>
      <xdr:colOff>17813</xdr:colOff>
      <xdr:row>41</xdr:row>
      <xdr:rowOff>57397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7D6D2B77-141C-43DE-BB71-E369EF9DA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243840</xdr:colOff>
      <xdr:row>23</xdr:row>
      <xdr:rowOff>119744</xdr:rowOff>
    </xdr:from>
    <xdr:to>
      <xdr:col>12</xdr:col>
      <xdr:colOff>91440</xdr:colOff>
      <xdr:row>40</xdr:row>
      <xdr:rowOff>171674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2D490FD2-014E-43A6-9B25-BDBEAE2CB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82090</xdr:colOff>
      <xdr:row>44</xdr:row>
      <xdr:rowOff>109048</xdr:rowOff>
    </xdr:from>
    <xdr:to>
      <xdr:col>20</xdr:col>
      <xdr:colOff>539289</xdr:colOff>
      <xdr:row>61</xdr:row>
      <xdr:rowOff>119934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Gráfico 35">
              <a:extLst>
                <a:ext uri="{FF2B5EF4-FFF2-40B4-BE49-F238E27FC236}">
                  <a16:creationId xmlns:a16="http://schemas.microsoft.com/office/drawing/2014/main" id="{C41498FE-15FF-47BB-8264-FCE2D83055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4330" y="8155768"/>
              <a:ext cx="6004559" cy="31198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22</xdr:col>
      <xdr:colOff>282447</xdr:colOff>
      <xdr:row>45</xdr:row>
      <xdr:rowOff>139708</xdr:rowOff>
    </xdr:from>
    <xdr:to>
      <xdr:col>30</xdr:col>
      <xdr:colOff>291411</xdr:colOff>
      <xdr:row>62</xdr:row>
      <xdr:rowOff>76955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4FA1D3A7-7570-4866-9FF2-CCB9AF26C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114097</xdr:colOff>
      <xdr:row>65</xdr:row>
      <xdr:rowOff>33413</xdr:rowOff>
    </xdr:from>
    <xdr:to>
      <xdr:col>30</xdr:col>
      <xdr:colOff>248567</xdr:colOff>
      <xdr:row>81</xdr:row>
      <xdr:rowOff>87202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427FFCA6-EC0F-4442-8CC5-B1F4EBEDD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71718</xdr:colOff>
      <xdr:row>66</xdr:row>
      <xdr:rowOff>152400</xdr:rowOff>
    </xdr:from>
    <xdr:to>
      <xdr:col>10</xdr:col>
      <xdr:colOff>761999</xdr:colOff>
      <xdr:row>81</xdr:row>
      <xdr:rowOff>116541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0" name="Gráfico 39">
              <a:extLst>
                <a:ext uri="{FF2B5EF4-FFF2-40B4-BE49-F238E27FC236}">
                  <a16:creationId xmlns:a16="http://schemas.microsoft.com/office/drawing/2014/main" id="{A279A0C1-A3E2-4FAF-B8BF-1AE8E5BDF5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1638" y="12222480"/>
              <a:ext cx="5445161" cy="2707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13</xdr:col>
      <xdr:colOff>242047</xdr:colOff>
      <xdr:row>64</xdr:row>
      <xdr:rowOff>107576</xdr:rowOff>
    </xdr:from>
    <xdr:to>
      <xdr:col>20</xdr:col>
      <xdr:colOff>457199</xdr:colOff>
      <xdr:row>81</xdr:row>
      <xdr:rowOff>178909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6756F0E-8544-4A86-BE09-DBD50E101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407894</xdr:colOff>
      <xdr:row>15</xdr:row>
      <xdr:rowOff>85165</xdr:rowOff>
    </xdr:from>
    <xdr:to>
      <xdr:col>2</xdr:col>
      <xdr:colOff>488577</xdr:colOff>
      <xdr:row>20</xdr:row>
      <xdr:rowOff>142154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Tipo de tarjeta 1">
              <a:extLst>
                <a:ext uri="{FF2B5EF4-FFF2-40B4-BE49-F238E27FC236}">
                  <a16:creationId xmlns:a16="http://schemas.microsoft.com/office/drawing/2014/main" id="{B5B054D1-0413-4A3C-832E-91A93735E6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894" y="2786801"/>
              <a:ext cx="1660101" cy="1170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421574</xdr:colOff>
      <xdr:row>53</xdr:row>
      <xdr:rowOff>153915</xdr:rowOff>
    </xdr:from>
    <xdr:to>
      <xdr:col>2</xdr:col>
      <xdr:colOff>672586</xdr:colOff>
      <xdr:row>62</xdr:row>
      <xdr:rowOff>127660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Categoría del comercio 3">
              <a:extLst>
                <a:ext uri="{FF2B5EF4-FFF2-40B4-BE49-F238E27FC236}">
                  <a16:creationId xmlns:a16="http://schemas.microsoft.com/office/drawing/2014/main" id="{77B69B96-3D87-4695-9144-650F86098E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574" y="9699697"/>
              <a:ext cx="1830430" cy="1976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412375</xdr:colOff>
      <xdr:row>66</xdr:row>
      <xdr:rowOff>139654</xdr:rowOff>
    </xdr:from>
    <xdr:to>
      <xdr:col>2</xdr:col>
      <xdr:colOff>663387</xdr:colOff>
      <xdr:row>75</xdr:row>
      <xdr:rowOff>45524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País del Merchant 1">
              <a:extLst>
                <a:ext uri="{FF2B5EF4-FFF2-40B4-BE49-F238E27FC236}">
                  <a16:creationId xmlns:a16="http://schemas.microsoft.com/office/drawing/2014/main" id="{D8FF3B5A-9221-4E5F-AE60-CD43BC7CE9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375" y="12026854"/>
              <a:ext cx="1830430" cy="19088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390605</xdr:colOff>
      <xdr:row>21</xdr:row>
      <xdr:rowOff>174172</xdr:rowOff>
    </xdr:from>
    <xdr:to>
      <xdr:col>2</xdr:col>
      <xdr:colOff>641617</xdr:colOff>
      <xdr:row>30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6" name="Motivo del chargeback 1">
              <a:extLst>
                <a:ext uri="{FF2B5EF4-FFF2-40B4-BE49-F238E27FC236}">
                  <a16:creationId xmlns:a16="http://schemas.microsoft.com/office/drawing/2014/main" id="{043078F5-A02A-4F3F-B4EB-2291466E6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605" y="4216789"/>
              <a:ext cx="1830430" cy="20170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389964</xdr:colOff>
      <xdr:row>36</xdr:row>
      <xdr:rowOff>19211</xdr:rowOff>
    </xdr:from>
    <xdr:to>
      <xdr:col>2</xdr:col>
      <xdr:colOff>640976</xdr:colOff>
      <xdr:row>40</xdr:row>
      <xdr:rowOff>179295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Estado de la disputa 1">
              <a:extLst>
                <a:ext uri="{FF2B5EF4-FFF2-40B4-BE49-F238E27FC236}">
                  <a16:creationId xmlns:a16="http://schemas.microsoft.com/office/drawing/2014/main" id="{699B8D37-6E83-4B96-8AB9-3B144039AE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964" y="6503138"/>
              <a:ext cx="1830430" cy="10497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442473</xdr:colOff>
      <xdr:row>44</xdr:row>
      <xdr:rowOff>41622</xdr:rowOff>
    </xdr:from>
    <xdr:to>
      <xdr:col>2</xdr:col>
      <xdr:colOff>693485</xdr:colOff>
      <xdr:row>50</xdr:row>
      <xdr:rowOff>204267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Chargeback_Status 1">
              <a:extLst>
                <a:ext uri="{FF2B5EF4-FFF2-40B4-BE49-F238E27FC236}">
                  <a16:creationId xmlns:a16="http://schemas.microsoft.com/office/drawing/2014/main" id="{E5F1362A-3C73-481F-A788-0F95662B12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473" y="7966422"/>
              <a:ext cx="1830430" cy="14946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723056</xdr:colOff>
      <xdr:row>20</xdr:row>
      <xdr:rowOff>131397</xdr:rowOff>
    </xdr:from>
    <xdr:to>
      <xdr:col>10</xdr:col>
      <xdr:colOff>543691</xdr:colOff>
      <xdr:row>22</xdr:row>
      <xdr:rowOff>58278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D3F497C-76B0-D8E7-AFE5-7352F4B56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7027" y="4703397"/>
          <a:ext cx="5383235" cy="384081"/>
        </a:xfrm>
        <a:prstGeom prst="rect">
          <a:avLst/>
        </a:prstGeom>
      </xdr:spPr>
    </xdr:pic>
    <xdr:clientData/>
  </xdr:twoCellAnchor>
  <xdr:twoCellAnchor>
    <xdr:from>
      <xdr:col>3</xdr:col>
      <xdr:colOff>239486</xdr:colOff>
      <xdr:row>44</xdr:row>
      <xdr:rowOff>7555</xdr:rowOff>
    </xdr:from>
    <xdr:to>
      <xdr:col>11</xdr:col>
      <xdr:colOff>729342</xdr:colOff>
      <xdr:row>62</xdr:row>
      <xdr:rowOff>10885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815F14A3-78F2-4E34-8F63-359CD97E5EA2}"/>
            </a:ext>
          </a:extLst>
        </xdr:cNvPr>
        <xdr:cNvSpPr/>
      </xdr:nvSpPr>
      <xdr:spPr>
        <a:xfrm>
          <a:off x="2623457" y="8150069"/>
          <a:ext cx="6847114" cy="333435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509535</xdr:colOff>
      <xdr:row>44</xdr:row>
      <xdr:rowOff>135576</xdr:rowOff>
    </xdr:from>
    <xdr:to>
      <xdr:col>11</xdr:col>
      <xdr:colOff>293915</xdr:colOff>
      <xdr:row>61</xdr:row>
      <xdr:rowOff>108857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604E66E7-C8C9-4A93-A0EB-C3A3A41AE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1303020</xdr:colOff>
      <xdr:row>10</xdr:row>
      <xdr:rowOff>7620</xdr:rowOff>
    </xdr:from>
    <xdr:to>
      <xdr:col>6</xdr:col>
      <xdr:colOff>53340</xdr:colOff>
      <xdr:row>31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4375361F-9CF8-4BB8-B293-D97748E45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40580" y="1836420"/>
              <a:ext cx="4572000" cy="3931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" refreshedDate="45683.478119907406" createdVersion="8" refreshedVersion="8" minRefreshableVersion="3" recordCount="1323" xr:uid="{4FBBB73A-431F-4F08-AACF-ACCB12633817}">
  <cacheSource type="worksheet">
    <worksheetSource name="Tabla10"/>
  </cacheSource>
  <cacheFields count="34">
    <cacheField name="ID del caso" numFmtId="0">
      <sharedItems/>
    </cacheField>
    <cacheField name="Fecha de transacción" numFmtId="14">
      <sharedItems containsSemiMixedTypes="0" containsNonDate="0" containsDate="1" containsString="0" minDate="2023-01-01T00:00:00" maxDate="2023-07-20T00:00:00" count="20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</sharedItems>
      <fieldGroup par="33"/>
    </cacheField>
    <cacheField name="DÍA SEMANA FRAUDE" numFmtId="14">
      <sharedItems count="7">
        <s v="domingo"/>
        <s v="lunes"/>
        <s v="martes"/>
        <s v="miércoles"/>
        <s v="jueves"/>
        <s v="viernes"/>
        <s v="sábado"/>
      </sharedItems>
    </cacheField>
    <cacheField name="Fecha de disputa" numFmtId="14">
      <sharedItems containsSemiMixedTypes="0" containsNonDate="0" containsDate="1" containsString="0" minDate="2023-03-02T00:00:00" maxDate="2023-10-17T00:00:00"/>
    </cacheField>
    <cacheField name="*DURACIÓN DISPUTA DÍAS" numFmtId="1">
      <sharedItems containsSemiMixedTypes="0" containsString="0" containsNumber="1" containsInteger="1" minValue="60" maxValue="90" count="31">
        <n v="68"/>
        <n v="73"/>
        <n v="89"/>
        <n v="70"/>
        <n v="90"/>
        <n v="63"/>
        <n v="76"/>
        <n v="84"/>
        <n v="60"/>
        <n v="64"/>
        <n v="85"/>
        <n v="80"/>
        <n v="62"/>
        <n v="61"/>
        <n v="77"/>
        <n v="78"/>
        <n v="82"/>
        <n v="71"/>
        <n v="79"/>
        <n v="88"/>
        <n v="67"/>
        <n v="83"/>
        <n v="74"/>
        <n v="66"/>
        <n v="86"/>
        <n v="65"/>
        <n v="72"/>
        <n v="81"/>
        <n v="87"/>
        <n v="69"/>
        <n v="75"/>
      </sharedItems>
    </cacheField>
    <cacheField name="*IMPORTE OPERACIÓN" numFmtId="164">
      <sharedItems containsSemiMixedTypes="0" containsString="0" containsNumber="1" minValue="1.8" maxValue="998.69"/>
    </cacheField>
    <cacheField name="Monto de la transacción (USD)" numFmtId="0">
      <sharedItems containsSemiMixedTypes="0" containsString="0" containsNumber="1" containsInteger="1" minValue="180" maxValue="99869"/>
    </cacheField>
    <cacheField name="CAMBIO DIVISA 1" numFmtId="0">
      <sharedItems containsSemiMixedTypes="0" containsString="0" containsNumber="1" containsInteger="1" minValue="0" maxValue="0"/>
    </cacheField>
    <cacheField name="*CAMBIO DIVISA" numFmtId="164">
      <sharedItems containsSemiMixedTypes="0" containsString="0" containsNumber="1" minValue="0" maxValue="1.49"/>
    </cacheField>
    <cacheField name="Tipo de tarjeta" numFmtId="0">
      <sharedItems count="2">
        <s v="Crédito"/>
        <s v="Débito"/>
      </sharedItems>
    </cacheField>
    <cacheField name="Tipo de operación" numFmtId="0">
      <sharedItems/>
    </cacheField>
    <cacheField name="Motivo del chargeback" numFmtId="0">
      <sharedItems count="6">
        <s v="Fraude sospechado"/>
        <s v="Transacción no autorizada"/>
        <s v="Reembolso no procesado"/>
        <s v="Producto defectuoso"/>
        <s v="Producto no recibido"/>
        <s v="Duplicación de cargos"/>
      </sharedItems>
    </cacheField>
    <cacheField name="Categoría del comercio" numFmtId="0">
      <sharedItems count="6">
        <s v="Electrónica"/>
        <s v="Salud y belleza"/>
        <s v="Ropa y accesorios"/>
        <s v="Hogar y jardín"/>
        <s v="Entretenimiento"/>
        <s v="Comida y bebidas"/>
      </sharedItems>
    </cacheField>
    <cacheField name="Estado de la disputa" numFmtId="0">
      <sharedItems count="2">
        <s v="Perdida"/>
        <s v="Ganada"/>
      </sharedItems>
    </cacheField>
    <cacheField name="País del cliente" numFmtId="0">
      <sharedItems count="8">
        <s v="Australia"/>
        <s v="México"/>
        <s v="Alemania"/>
        <s v="India"/>
        <s v="Canadá"/>
        <s v="Reino Unido"/>
        <s v="Estados Unidos"/>
        <s v="Francia"/>
      </sharedItems>
    </cacheField>
    <cacheField name="Caso fallido" numFmtId="0">
      <sharedItems/>
    </cacheField>
    <cacheField name="Tipología de fraude" numFmtId="0">
      <sharedItems count="5">
        <s v="Phishing"/>
        <s v="Fraude amistoso"/>
        <s v="Uso no autorizado"/>
        <s v="Fraude de identidad"/>
        <s v="Robo de tarjeta"/>
      </sharedItems>
    </cacheField>
    <cacheField name="Transaction_Amount" numFmtId="0">
      <sharedItems containsSemiMixedTypes="0" containsString="0" containsNumber="1" containsInteger="1" minValue="1064" maxValue="99869"/>
    </cacheField>
    <cacheField name="Merchant_Name" numFmtId="0">
      <sharedItems/>
    </cacheField>
    <cacheField name="Chargeback_Status" numFmtId="0">
      <sharedItems count="4">
        <s v="PRE-ARBITRAJE NO CONTINUADO"/>
        <s v="CBK GANADO"/>
        <s v="DEVOLUCIÓN COMERCIO"/>
        <s v="PRE-ARBITRAJE GANADO"/>
      </sharedItems>
    </cacheField>
    <cacheField name="*RECUPERACIÓN CBKS" numFmtId="164">
      <sharedItems containsSemiMixedTypes="0" containsString="0" containsNumber="1" minValue="0" maxValue="998.69"/>
    </cacheField>
    <cacheField name="Recuperación_CBKs" numFmtId="0">
      <sharedItems containsSemiMixedTypes="0" containsString="0" containsNumber="1" containsInteger="1" minValue="0" maxValue="99869"/>
    </cacheField>
    <cacheField name="*DEVOLUCIÓN COMERCIO" numFmtId="164">
      <sharedItems containsSemiMixedTypes="0" containsString="0" containsNumber="1" minValue="0" maxValue="996.02"/>
    </cacheField>
    <cacheField name="Devoluciones_Comercio" numFmtId="0">
      <sharedItems containsSemiMixedTypes="0" containsString="0" containsNumber="1" containsInteger="1" minValue="0" maxValue="99602"/>
    </cacheField>
    <cacheField name="*FALLIDO" numFmtId="164">
      <sharedItems containsSemiMixedTypes="0" containsString="0" containsNumber="1" minValue="0" maxValue="997.74"/>
    </cacheField>
    <cacheField name="Fallido" numFmtId="0">
      <sharedItems containsSemiMixedTypes="0" containsString="0" containsNumber="1" containsInteger="1" minValue="0" maxValue="99774"/>
    </cacheField>
    <cacheField name="ARN de la operación" numFmtId="0">
      <sharedItems/>
    </cacheField>
    <cacheField name="Estado del informe" numFmtId="0">
      <sharedItems/>
    </cacheField>
    <cacheField name="Fecha del informe" numFmtId="0">
      <sharedItems containsDate="1" containsMixedTypes="1" minDate="2023-01-01T00:00:00" maxDate="2023-07-20T00:00:00"/>
    </cacheField>
    <cacheField name="*EVITADO" numFmtId="164">
      <sharedItems containsSemiMixedTypes="0" containsString="0" containsNumber="1" minValue="0" maxValue="999.95"/>
    </cacheField>
    <cacheField name="Fraude evitado (USD)" numFmtId="0">
      <sharedItems containsSemiMixedTypes="0" containsString="0" containsNumber="1" containsInteger="1" minValue="0" maxValue="99995"/>
    </cacheField>
    <cacheField name="País del Merchant" numFmtId="0">
      <sharedItems count="6">
        <s v="India"/>
        <s v="Canadá"/>
        <s v="México"/>
        <s v="Estados Unidos"/>
        <s v="Australia"/>
        <s v="Alemania"/>
      </sharedItems>
    </cacheField>
    <cacheField name="Días (Fecha de transacción)" numFmtId="0" databaseField="0">
      <fieldGroup base="1">
        <rangePr groupBy="days" startDate="2023-01-01T00:00:00" endDate="2023-07-20T00:00:00"/>
        <groupItems count="368">
          <s v="&lt;01/01/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0/07/2023"/>
        </groupItems>
      </fieldGroup>
    </cacheField>
    <cacheField name="Meses (Fecha de transacción)" numFmtId="0" databaseField="0">
      <fieldGroup base="1">
        <rangePr groupBy="months" startDate="2023-01-01T00:00:00" endDate="2023-07-20T00:00:00"/>
        <groupItems count="14">
          <s v="&lt;01/0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0/07/2023"/>
        </groupItems>
      </fieldGroup>
    </cacheField>
  </cacheFields>
  <extLst>
    <ext xmlns:x14="http://schemas.microsoft.com/office/spreadsheetml/2009/9/main" uri="{725AE2AE-9491-48be-B2B4-4EB974FC3084}">
      <x14:pivotCacheDefinition pivotCacheId="8475061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3">
  <r>
    <s v="C-000001"/>
    <x v="0"/>
    <x v="0"/>
    <d v="2023-03-10T00:00:00"/>
    <x v="0"/>
    <n v="690.77"/>
    <n v="69077"/>
    <n v="0"/>
    <n v="0"/>
    <x v="0"/>
    <s v="Operación"/>
    <x v="0"/>
    <x v="0"/>
    <x v="0"/>
    <x v="0"/>
    <s v="No"/>
    <x v="0"/>
    <n v="69077"/>
    <s v="Comercio_1378"/>
    <x v="0"/>
    <n v="0"/>
    <n v="0"/>
    <n v="0"/>
    <n v="0"/>
    <n v="690.77"/>
    <n v="69077"/>
    <s v="ARN00000001"/>
    <s v="Pendiente"/>
    <s v="Pendiente"/>
    <n v="0"/>
    <n v="0"/>
    <x v="0"/>
  </r>
  <r>
    <s v="C-000002"/>
    <x v="1"/>
    <x v="1"/>
    <d v="2023-03-16T00:00:00"/>
    <x v="1"/>
    <n v="851.37"/>
    <n v="85137"/>
    <n v="0"/>
    <n v="1.36"/>
    <x v="1"/>
    <s v="Operación"/>
    <x v="1"/>
    <x v="1"/>
    <x v="1"/>
    <x v="1"/>
    <s v="No"/>
    <x v="1"/>
    <n v="85137"/>
    <s v="Comercio_1948"/>
    <x v="1"/>
    <n v="851.37"/>
    <n v="85137"/>
    <n v="0"/>
    <n v="0"/>
    <n v="0"/>
    <n v="0"/>
    <s v="ARN00000002"/>
    <s v="Hecho"/>
    <d v="2023-01-02T00:00:00"/>
    <n v="273.76"/>
    <n v="27376"/>
    <x v="1"/>
  </r>
  <r>
    <s v="C-000003"/>
    <x v="2"/>
    <x v="2"/>
    <d v="2023-04-02T00:00:00"/>
    <x v="2"/>
    <n v="910.68"/>
    <n v="91068"/>
    <n v="0"/>
    <n v="1.49"/>
    <x v="0"/>
    <s v="Operación"/>
    <x v="0"/>
    <x v="2"/>
    <x v="1"/>
    <x v="2"/>
    <s v="Sí"/>
    <x v="2"/>
    <n v="91068"/>
    <s v="Comercio_878"/>
    <x v="1"/>
    <n v="910.68"/>
    <n v="91068"/>
    <n v="0"/>
    <n v="0"/>
    <n v="0"/>
    <n v="0"/>
    <s v="ARN00000003"/>
    <s v="Pendiente"/>
    <s v="Pendiente"/>
    <n v="0"/>
    <n v="0"/>
    <x v="2"/>
  </r>
  <r>
    <s v="C-000004"/>
    <x v="3"/>
    <x v="3"/>
    <d v="2023-03-15T00:00:00"/>
    <x v="3"/>
    <n v="759.73"/>
    <n v="75973"/>
    <n v="0"/>
    <n v="1.17"/>
    <x v="1"/>
    <s v="Operación"/>
    <x v="1"/>
    <x v="3"/>
    <x v="1"/>
    <x v="3"/>
    <s v="No"/>
    <x v="0"/>
    <n v="75973"/>
    <s v="Comercio_1401"/>
    <x v="2"/>
    <n v="0"/>
    <n v="0"/>
    <n v="759.73"/>
    <n v="75973"/>
    <n v="0"/>
    <n v="0"/>
    <s v="ARN00000004"/>
    <s v="Hecho"/>
    <d v="2023-01-04T00:00:00"/>
    <n v="13.11"/>
    <n v="1311"/>
    <x v="3"/>
  </r>
  <r>
    <s v="C-000005"/>
    <x v="4"/>
    <x v="4"/>
    <d v="2023-04-05T00:00:00"/>
    <x v="4"/>
    <n v="987.61"/>
    <n v="98761"/>
    <n v="0"/>
    <n v="1.47"/>
    <x v="0"/>
    <s v="Operación"/>
    <x v="1"/>
    <x v="2"/>
    <x v="1"/>
    <x v="4"/>
    <s v="Sí"/>
    <x v="3"/>
    <n v="98761"/>
    <s v="Comercio_864"/>
    <x v="2"/>
    <n v="0"/>
    <n v="0"/>
    <n v="987.61"/>
    <n v="98761"/>
    <n v="0"/>
    <n v="0"/>
    <s v="ARN00000005"/>
    <s v="Hecho"/>
    <d v="2023-01-05T00:00:00"/>
    <n v="226.14"/>
    <n v="22614"/>
    <x v="3"/>
  </r>
  <r>
    <s v="C-000006"/>
    <x v="5"/>
    <x v="5"/>
    <d v="2023-03-10T00:00:00"/>
    <x v="5"/>
    <n v="537.54999999999995"/>
    <n v="53755"/>
    <n v="0"/>
    <n v="0"/>
    <x v="1"/>
    <s v="Operación"/>
    <x v="0"/>
    <x v="0"/>
    <x v="0"/>
    <x v="5"/>
    <s v="Sí"/>
    <x v="0"/>
    <n v="53755"/>
    <s v="Comercio_1821"/>
    <x v="0"/>
    <n v="0"/>
    <n v="0"/>
    <n v="0"/>
    <n v="0"/>
    <n v="537.54999999999995"/>
    <n v="53755"/>
    <s v="ARN00000006"/>
    <s v="Pendiente"/>
    <s v="Pendiente"/>
    <n v="0"/>
    <n v="0"/>
    <x v="2"/>
  </r>
  <r>
    <s v="C-000007"/>
    <x v="6"/>
    <x v="6"/>
    <d v="2023-04-06T00:00:00"/>
    <x v="2"/>
    <n v="950.55"/>
    <n v="95055"/>
    <n v="0"/>
    <n v="0"/>
    <x v="1"/>
    <s v="Operación"/>
    <x v="2"/>
    <x v="0"/>
    <x v="0"/>
    <x v="4"/>
    <s v="No"/>
    <x v="4"/>
    <n v="95055"/>
    <s v="Comercio_591"/>
    <x v="0"/>
    <n v="0"/>
    <n v="0"/>
    <n v="0"/>
    <n v="0"/>
    <n v="950.55"/>
    <n v="95055"/>
    <s v="ARN00000007"/>
    <s v="Hecho"/>
    <d v="2023-01-07T00:00:00"/>
    <n v="728.35"/>
    <n v="72835"/>
    <x v="3"/>
  </r>
  <r>
    <s v="C-000008"/>
    <x v="7"/>
    <x v="0"/>
    <d v="2023-03-25T00:00:00"/>
    <x v="6"/>
    <n v="645.54999999999995"/>
    <n v="64555"/>
    <n v="0"/>
    <n v="0"/>
    <x v="0"/>
    <s v="Operación"/>
    <x v="3"/>
    <x v="2"/>
    <x v="0"/>
    <x v="6"/>
    <s v="Sí"/>
    <x v="2"/>
    <n v="64555"/>
    <s v="Comercio_1753"/>
    <x v="0"/>
    <n v="0"/>
    <n v="0"/>
    <n v="0"/>
    <n v="0"/>
    <n v="645.54999999999995"/>
    <n v="64555"/>
    <s v="ARN00000008"/>
    <s v="Hecho"/>
    <d v="2023-01-08T00:00:00"/>
    <n v="600.41999999999996"/>
    <n v="60042"/>
    <x v="1"/>
  </r>
  <r>
    <s v="C-000009"/>
    <x v="8"/>
    <x v="1"/>
    <d v="2023-04-03T00:00:00"/>
    <x v="7"/>
    <n v="193.39"/>
    <n v="19339"/>
    <n v="0"/>
    <n v="0"/>
    <x v="1"/>
    <s v="Operación"/>
    <x v="2"/>
    <x v="4"/>
    <x v="0"/>
    <x v="4"/>
    <s v="No"/>
    <x v="2"/>
    <n v="19339"/>
    <s v="Comercio_974"/>
    <x v="0"/>
    <n v="0"/>
    <n v="0"/>
    <n v="0"/>
    <n v="0"/>
    <n v="193.39"/>
    <n v="19339"/>
    <s v="ARN00000009"/>
    <s v="Pendiente"/>
    <s v="Pendiente"/>
    <n v="0"/>
    <n v="0"/>
    <x v="4"/>
  </r>
  <r>
    <s v="C-000010"/>
    <x v="9"/>
    <x v="2"/>
    <d v="2023-03-11T00:00:00"/>
    <x v="8"/>
    <n v="66.62"/>
    <n v="6662"/>
    <n v="0"/>
    <n v="0"/>
    <x v="0"/>
    <s v="Operación"/>
    <x v="2"/>
    <x v="0"/>
    <x v="0"/>
    <x v="6"/>
    <s v="Sí"/>
    <x v="4"/>
    <n v="6662"/>
    <s v="Comercio_306"/>
    <x v="0"/>
    <n v="0"/>
    <n v="0"/>
    <n v="0"/>
    <n v="0"/>
    <n v="66.62"/>
    <n v="6662"/>
    <s v="ARN00000010"/>
    <s v="Hecho"/>
    <d v="2023-01-10T00:00:00"/>
    <n v="792.87"/>
    <n v="79287"/>
    <x v="0"/>
  </r>
  <r>
    <s v="C-000011"/>
    <x v="10"/>
    <x v="3"/>
    <d v="2023-03-16T00:00:00"/>
    <x v="9"/>
    <n v="383.39"/>
    <n v="38339"/>
    <n v="0"/>
    <n v="0"/>
    <x v="1"/>
    <s v="Operación"/>
    <x v="1"/>
    <x v="5"/>
    <x v="0"/>
    <x v="6"/>
    <s v="No"/>
    <x v="0"/>
    <n v="38339"/>
    <s v="Comercio_1285"/>
    <x v="0"/>
    <n v="0"/>
    <n v="0"/>
    <n v="0"/>
    <n v="0"/>
    <n v="383.39"/>
    <n v="38339"/>
    <s v="ARN00000011"/>
    <s v="Hecho"/>
    <d v="2023-01-11T00:00:00"/>
    <n v="424.86"/>
    <n v="42486"/>
    <x v="4"/>
  </r>
  <r>
    <s v="C-000012"/>
    <x v="11"/>
    <x v="4"/>
    <d v="2023-04-07T00:00:00"/>
    <x v="10"/>
    <n v="594.58000000000004"/>
    <n v="59458"/>
    <n v="0"/>
    <n v="0"/>
    <x v="1"/>
    <s v="Operación"/>
    <x v="2"/>
    <x v="4"/>
    <x v="1"/>
    <x v="5"/>
    <s v="No"/>
    <x v="3"/>
    <n v="59458"/>
    <s v="Comercio_1747"/>
    <x v="2"/>
    <n v="0"/>
    <n v="0"/>
    <n v="594.58000000000004"/>
    <n v="59458"/>
    <n v="0"/>
    <n v="0"/>
    <s v="ARN00000012"/>
    <s v="Hecho"/>
    <d v="2023-01-12T00:00:00"/>
    <n v="433.24"/>
    <n v="43324"/>
    <x v="4"/>
  </r>
  <r>
    <s v="C-000013"/>
    <x v="12"/>
    <x v="5"/>
    <d v="2023-04-03T00:00:00"/>
    <x v="11"/>
    <n v="285.39"/>
    <n v="28539"/>
    <n v="0"/>
    <n v="0"/>
    <x v="0"/>
    <s v="Operación"/>
    <x v="3"/>
    <x v="3"/>
    <x v="0"/>
    <x v="6"/>
    <s v="Sí"/>
    <x v="4"/>
    <n v="28539"/>
    <s v="Comercio_1802"/>
    <x v="0"/>
    <n v="0"/>
    <n v="0"/>
    <n v="0"/>
    <n v="0"/>
    <n v="285.39"/>
    <n v="28539"/>
    <s v="ARN00000013"/>
    <s v="Hecho"/>
    <d v="2023-01-13T00:00:00"/>
    <n v="751.83"/>
    <n v="75183"/>
    <x v="3"/>
  </r>
  <r>
    <s v="C-000014"/>
    <x v="13"/>
    <x v="6"/>
    <d v="2023-03-17T00:00:00"/>
    <x v="12"/>
    <n v="76.83"/>
    <n v="7683"/>
    <n v="0"/>
    <n v="0"/>
    <x v="0"/>
    <s v="Operación"/>
    <x v="2"/>
    <x v="3"/>
    <x v="1"/>
    <x v="2"/>
    <s v="Sí"/>
    <x v="4"/>
    <n v="7683"/>
    <s v="Comercio_128"/>
    <x v="2"/>
    <n v="0"/>
    <n v="0"/>
    <n v="76.83"/>
    <n v="7683"/>
    <n v="0"/>
    <n v="0"/>
    <s v="ARN00000014"/>
    <s v="Pendiente"/>
    <s v="Pendiente"/>
    <n v="0"/>
    <n v="0"/>
    <x v="4"/>
  </r>
  <r>
    <s v="C-000015"/>
    <x v="14"/>
    <x v="0"/>
    <d v="2023-03-17T00:00:00"/>
    <x v="13"/>
    <n v="815.41"/>
    <n v="81541"/>
    <n v="0"/>
    <n v="0"/>
    <x v="0"/>
    <s v="Operación"/>
    <x v="4"/>
    <x v="1"/>
    <x v="1"/>
    <x v="5"/>
    <s v="No"/>
    <x v="0"/>
    <n v="81541"/>
    <s v="Comercio_793"/>
    <x v="1"/>
    <n v="815.41"/>
    <n v="81541"/>
    <n v="0"/>
    <n v="0"/>
    <n v="0"/>
    <n v="0"/>
    <s v="ARN00000015"/>
    <s v="Hecho"/>
    <d v="2023-01-15T00:00:00"/>
    <n v="173.75"/>
    <n v="17375"/>
    <x v="1"/>
  </r>
  <r>
    <s v="C-000016"/>
    <x v="15"/>
    <x v="1"/>
    <d v="2023-04-03T00:00:00"/>
    <x v="14"/>
    <n v="35.97"/>
    <n v="3597"/>
    <n v="0"/>
    <n v="0"/>
    <x v="0"/>
    <s v="Operación"/>
    <x v="0"/>
    <x v="3"/>
    <x v="1"/>
    <x v="7"/>
    <s v="Sí"/>
    <x v="0"/>
    <n v="35970"/>
    <s v="Comercio_921"/>
    <x v="3"/>
    <n v="359.7"/>
    <n v="35970"/>
    <n v="0"/>
    <n v="0"/>
    <n v="0"/>
    <n v="0"/>
    <s v="ARN00000016"/>
    <s v="Pendiente"/>
    <s v="Pendiente"/>
    <n v="0"/>
    <n v="0"/>
    <x v="0"/>
  </r>
  <r>
    <s v="C-000017"/>
    <x v="16"/>
    <x v="2"/>
    <d v="2023-04-12T00:00:00"/>
    <x v="10"/>
    <n v="366.85"/>
    <n v="36685"/>
    <n v="0"/>
    <n v="1.46"/>
    <x v="1"/>
    <s v="Operación"/>
    <x v="5"/>
    <x v="5"/>
    <x v="1"/>
    <x v="0"/>
    <s v="No"/>
    <x v="1"/>
    <n v="36685"/>
    <s v="Comercio_1128"/>
    <x v="2"/>
    <n v="0"/>
    <n v="0"/>
    <n v="366.85"/>
    <n v="36685"/>
    <n v="0"/>
    <n v="0"/>
    <s v="ARN00000017"/>
    <s v="Pendiente"/>
    <s v="Pendiente"/>
    <n v="0"/>
    <n v="0"/>
    <x v="0"/>
  </r>
  <r>
    <s v="C-000018"/>
    <x v="17"/>
    <x v="3"/>
    <d v="2023-03-27T00:00:00"/>
    <x v="0"/>
    <n v="84.05"/>
    <n v="8405"/>
    <n v="0"/>
    <n v="0"/>
    <x v="0"/>
    <s v="Operación"/>
    <x v="3"/>
    <x v="4"/>
    <x v="1"/>
    <x v="3"/>
    <s v="Sí"/>
    <x v="3"/>
    <n v="84050"/>
    <s v="Comercio_1527"/>
    <x v="2"/>
    <n v="0"/>
    <n v="0"/>
    <n v="840.5"/>
    <n v="84050"/>
    <n v="0"/>
    <n v="0"/>
    <s v="ARN00000018"/>
    <s v="Hecho"/>
    <d v="2023-01-18T00:00:00"/>
    <n v="756.17"/>
    <n v="75617"/>
    <x v="0"/>
  </r>
  <r>
    <s v="C-000019"/>
    <x v="18"/>
    <x v="4"/>
    <d v="2023-04-07T00:00:00"/>
    <x v="15"/>
    <n v="653.48"/>
    <n v="65348"/>
    <n v="0"/>
    <n v="0.82"/>
    <x v="0"/>
    <s v="Operación"/>
    <x v="5"/>
    <x v="0"/>
    <x v="1"/>
    <x v="5"/>
    <s v="Sí"/>
    <x v="1"/>
    <n v="65348"/>
    <s v="Comercio_839"/>
    <x v="3"/>
    <n v="653.48"/>
    <n v="65348"/>
    <n v="0"/>
    <n v="0"/>
    <n v="0"/>
    <n v="0"/>
    <s v="ARN00000019"/>
    <s v="Hecho"/>
    <d v="2023-01-19T00:00:00"/>
    <n v="432.94"/>
    <n v="43294"/>
    <x v="2"/>
  </r>
  <r>
    <s v="C-000020"/>
    <x v="19"/>
    <x v="5"/>
    <d v="2023-04-12T00:00:00"/>
    <x v="16"/>
    <n v="918.15"/>
    <n v="91815"/>
    <n v="0"/>
    <n v="0"/>
    <x v="0"/>
    <s v="Operación"/>
    <x v="3"/>
    <x v="3"/>
    <x v="0"/>
    <x v="5"/>
    <s v="Sí"/>
    <x v="1"/>
    <n v="91815"/>
    <s v="Comercio_130"/>
    <x v="0"/>
    <n v="0"/>
    <n v="0"/>
    <n v="0"/>
    <n v="0"/>
    <n v="918.15"/>
    <n v="91815"/>
    <s v="ARN00000020"/>
    <s v="Pendiente"/>
    <s v="Pendiente"/>
    <n v="0"/>
    <n v="0"/>
    <x v="5"/>
  </r>
  <r>
    <s v="C-000021"/>
    <x v="20"/>
    <x v="6"/>
    <d v="2023-04-04T00:00:00"/>
    <x v="1"/>
    <n v="770.86"/>
    <n v="77086"/>
    <n v="0"/>
    <n v="0.15"/>
    <x v="1"/>
    <s v="Operación"/>
    <x v="4"/>
    <x v="1"/>
    <x v="1"/>
    <x v="1"/>
    <s v="No"/>
    <x v="1"/>
    <n v="77086"/>
    <s v="Comercio_1261"/>
    <x v="2"/>
    <n v="0"/>
    <n v="0"/>
    <n v="770.86"/>
    <n v="77086"/>
    <n v="0"/>
    <n v="0"/>
    <s v="ARN00000021"/>
    <s v="Pendiente"/>
    <s v="Pendiente"/>
    <n v="0"/>
    <n v="0"/>
    <x v="5"/>
  </r>
  <r>
    <s v="C-000022"/>
    <x v="21"/>
    <x v="0"/>
    <d v="2023-04-10T00:00:00"/>
    <x v="15"/>
    <n v="601.67999999999995"/>
    <n v="60168"/>
    <n v="0"/>
    <n v="0"/>
    <x v="1"/>
    <s v="Operación"/>
    <x v="4"/>
    <x v="5"/>
    <x v="1"/>
    <x v="3"/>
    <s v="Sí"/>
    <x v="4"/>
    <n v="60168"/>
    <s v="Comercio_1971"/>
    <x v="3"/>
    <n v="601.67999999999995"/>
    <n v="60168"/>
    <n v="0"/>
    <n v="0"/>
    <n v="0"/>
    <n v="0"/>
    <s v="ARN00000022"/>
    <s v="Pendiente"/>
    <s v="Pendiente"/>
    <n v="0"/>
    <n v="0"/>
    <x v="2"/>
  </r>
  <r>
    <s v="C-000023"/>
    <x v="22"/>
    <x v="1"/>
    <d v="2023-04-04T00:00:00"/>
    <x v="17"/>
    <n v="614.75"/>
    <n v="61475"/>
    <n v="0"/>
    <n v="1.44"/>
    <x v="1"/>
    <s v="Operación"/>
    <x v="4"/>
    <x v="5"/>
    <x v="1"/>
    <x v="7"/>
    <s v="No"/>
    <x v="3"/>
    <n v="61475"/>
    <s v="Comercio_169"/>
    <x v="3"/>
    <n v="614.75"/>
    <n v="61475"/>
    <n v="0"/>
    <n v="0"/>
    <n v="0"/>
    <n v="0"/>
    <s v="ARN00000023"/>
    <s v="Pendiente"/>
    <s v="Pendiente"/>
    <n v="0"/>
    <n v="0"/>
    <x v="1"/>
  </r>
  <r>
    <s v="C-000024"/>
    <x v="23"/>
    <x v="2"/>
    <d v="2023-03-27T00:00:00"/>
    <x v="12"/>
    <n v="42.87"/>
    <n v="4287"/>
    <n v="0"/>
    <n v="0"/>
    <x v="1"/>
    <s v="Operación"/>
    <x v="1"/>
    <x v="0"/>
    <x v="1"/>
    <x v="4"/>
    <s v="No"/>
    <x v="4"/>
    <n v="42870"/>
    <s v="Comercio_1660"/>
    <x v="2"/>
    <n v="0"/>
    <n v="0"/>
    <n v="428.7"/>
    <n v="42870"/>
    <n v="0"/>
    <n v="0"/>
    <s v="ARN00000024"/>
    <s v="Hecho"/>
    <d v="2023-01-24T00:00:00"/>
    <n v="428.58"/>
    <n v="42858"/>
    <x v="1"/>
  </r>
  <r>
    <s v="C-000025"/>
    <x v="24"/>
    <x v="3"/>
    <d v="2023-04-11T00:00:00"/>
    <x v="6"/>
    <n v="422.41"/>
    <n v="42241"/>
    <n v="0"/>
    <n v="0"/>
    <x v="0"/>
    <s v="Operación"/>
    <x v="4"/>
    <x v="4"/>
    <x v="1"/>
    <x v="6"/>
    <s v="Sí"/>
    <x v="1"/>
    <n v="42241"/>
    <s v="Comercio_202"/>
    <x v="3"/>
    <n v="422.41"/>
    <n v="42241"/>
    <n v="0"/>
    <n v="0"/>
    <n v="0"/>
    <n v="0"/>
    <s v="ARN00000025"/>
    <s v="Pendiente"/>
    <s v="Pendiente"/>
    <n v="0"/>
    <n v="0"/>
    <x v="4"/>
  </r>
  <r>
    <s v="C-000026"/>
    <x v="25"/>
    <x v="4"/>
    <d v="2023-03-30T00:00:00"/>
    <x v="5"/>
    <n v="994.04"/>
    <n v="99404"/>
    <n v="0"/>
    <n v="0"/>
    <x v="1"/>
    <s v="Operación"/>
    <x v="1"/>
    <x v="3"/>
    <x v="1"/>
    <x v="6"/>
    <s v="Sí"/>
    <x v="4"/>
    <n v="99404"/>
    <s v="Comercio_1072"/>
    <x v="1"/>
    <n v="994.04"/>
    <n v="99404"/>
    <n v="0"/>
    <n v="0"/>
    <n v="0"/>
    <n v="0"/>
    <s v="ARN00000026"/>
    <s v="Pendiente"/>
    <s v="Pendiente"/>
    <n v="0"/>
    <n v="0"/>
    <x v="5"/>
  </r>
  <r>
    <s v="C-000027"/>
    <x v="26"/>
    <x v="5"/>
    <d v="2023-04-16T00:00:00"/>
    <x v="18"/>
    <n v="942.98"/>
    <n v="94298"/>
    <n v="0"/>
    <n v="0"/>
    <x v="1"/>
    <s v="Operación"/>
    <x v="2"/>
    <x v="4"/>
    <x v="0"/>
    <x v="7"/>
    <s v="No"/>
    <x v="0"/>
    <n v="94298"/>
    <s v="Comercio_1466"/>
    <x v="0"/>
    <n v="0"/>
    <n v="0"/>
    <n v="0"/>
    <n v="0"/>
    <n v="942.98"/>
    <n v="94298"/>
    <s v="ARN00000027"/>
    <s v="Pendiente"/>
    <s v="Pendiente"/>
    <n v="0"/>
    <n v="0"/>
    <x v="5"/>
  </r>
  <r>
    <s v="C-000028"/>
    <x v="27"/>
    <x v="6"/>
    <d v="2023-04-02T00:00:00"/>
    <x v="9"/>
    <n v="379.56"/>
    <n v="37956"/>
    <n v="0"/>
    <n v="1.17"/>
    <x v="1"/>
    <s v="Operación"/>
    <x v="2"/>
    <x v="3"/>
    <x v="1"/>
    <x v="3"/>
    <s v="Sí"/>
    <x v="2"/>
    <n v="37956"/>
    <s v="Comercio_1744"/>
    <x v="3"/>
    <n v="379.56"/>
    <n v="37956"/>
    <n v="0"/>
    <n v="0"/>
    <n v="0"/>
    <n v="0"/>
    <s v="ARN00000028"/>
    <s v="Hecho"/>
    <d v="2023-01-28T00:00:00"/>
    <n v="402.29"/>
    <n v="40229"/>
    <x v="5"/>
  </r>
  <r>
    <s v="C-000029"/>
    <x v="28"/>
    <x v="0"/>
    <d v="2023-04-27T00:00:00"/>
    <x v="19"/>
    <n v="296.11"/>
    <n v="29611"/>
    <n v="0"/>
    <n v="0"/>
    <x v="0"/>
    <s v="Operación"/>
    <x v="1"/>
    <x v="0"/>
    <x v="0"/>
    <x v="2"/>
    <s v="No"/>
    <x v="4"/>
    <n v="29611"/>
    <s v="Comercio_1161"/>
    <x v="0"/>
    <n v="0"/>
    <n v="0"/>
    <n v="0"/>
    <n v="0"/>
    <n v="296.11"/>
    <n v="29611"/>
    <s v="ARN00000029"/>
    <s v="Pendiente"/>
    <s v="Pendiente"/>
    <n v="0"/>
    <n v="0"/>
    <x v="1"/>
  </r>
  <r>
    <s v="C-000030"/>
    <x v="29"/>
    <x v="1"/>
    <d v="2023-04-29T00:00:00"/>
    <x v="2"/>
    <n v="953.67"/>
    <n v="95367"/>
    <n v="0"/>
    <n v="0"/>
    <x v="0"/>
    <s v="Operación"/>
    <x v="2"/>
    <x v="2"/>
    <x v="1"/>
    <x v="7"/>
    <s v="Sí"/>
    <x v="1"/>
    <n v="95367"/>
    <s v="Comercio_186"/>
    <x v="2"/>
    <n v="0"/>
    <n v="0"/>
    <n v="953.67"/>
    <n v="95367"/>
    <n v="0"/>
    <n v="0"/>
    <s v="ARN00000030"/>
    <s v="Hecho"/>
    <d v="2023-01-30T00:00:00"/>
    <n v="326.32"/>
    <n v="32632"/>
    <x v="4"/>
  </r>
  <r>
    <s v="C-000031"/>
    <x v="30"/>
    <x v="2"/>
    <d v="2023-04-08T00:00:00"/>
    <x v="20"/>
    <n v="66.209999999999994"/>
    <n v="6621"/>
    <n v="0"/>
    <n v="0"/>
    <x v="1"/>
    <s v="Operación"/>
    <x v="5"/>
    <x v="4"/>
    <x v="0"/>
    <x v="0"/>
    <s v="Sí"/>
    <x v="3"/>
    <n v="66210"/>
    <s v="Comercio_1375"/>
    <x v="0"/>
    <n v="0"/>
    <n v="0"/>
    <n v="0"/>
    <n v="0"/>
    <n v="662.1"/>
    <n v="66210"/>
    <s v="ARN00000031"/>
    <s v="Pendiente"/>
    <s v="Pendiente"/>
    <n v="0"/>
    <n v="0"/>
    <x v="2"/>
  </r>
  <r>
    <s v="C-000032"/>
    <x v="31"/>
    <x v="3"/>
    <d v="2023-05-02T00:00:00"/>
    <x v="4"/>
    <n v="298.51"/>
    <n v="29851"/>
    <n v="0"/>
    <n v="1.25"/>
    <x v="0"/>
    <s v="Operación"/>
    <x v="5"/>
    <x v="2"/>
    <x v="1"/>
    <x v="6"/>
    <s v="Sí"/>
    <x v="4"/>
    <n v="29851"/>
    <s v="Comercio_1137"/>
    <x v="2"/>
    <n v="0"/>
    <n v="0"/>
    <n v="298.51"/>
    <n v="29851"/>
    <n v="0"/>
    <n v="0"/>
    <s v="ARN00000032"/>
    <s v="Pendiente"/>
    <s v="Pendiente"/>
    <n v="0"/>
    <n v="0"/>
    <x v="2"/>
  </r>
  <r>
    <s v="C-000033"/>
    <x v="32"/>
    <x v="4"/>
    <d v="2023-04-22T00:00:00"/>
    <x v="18"/>
    <n v="726.29"/>
    <n v="72629"/>
    <n v="0"/>
    <n v="1.1399999999999999"/>
    <x v="1"/>
    <s v="Operación"/>
    <x v="3"/>
    <x v="1"/>
    <x v="1"/>
    <x v="0"/>
    <s v="Sí"/>
    <x v="0"/>
    <n v="72629"/>
    <s v="Comercio_765"/>
    <x v="2"/>
    <n v="0"/>
    <n v="0"/>
    <n v="726.29"/>
    <n v="72629"/>
    <n v="0"/>
    <n v="0"/>
    <s v="ARN00000033"/>
    <s v="Hecho"/>
    <d v="2023-02-02T00:00:00"/>
    <n v="216.26"/>
    <n v="21626"/>
    <x v="4"/>
  </r>
  <r>
    <s v="C-000034"/>
    <x v="33"/>
    <x v="5"/>
    <d v="2023-04-27T00:00:00"/>
    <x v="21"/>
    <n v="912.98"/>
    <n v="91298"/>
    <n v="0"/>
    <n v="0"/>
    <x v="1"/>
    <s v="Operación"/>
    <x v="0"/>
    <x v="4"/>
    <x v="1"/>
    <x v="1"/>
    <s v="No"/>
    <x v="4"/>
    <n v="91298"/>
    <s v="Comercio_63"/>
    <x v="3"/>
    <n v="912.98"/>
    <n v="91298"/>
    <n v="0"/>
    <n v="0"/>
    <n v="0"/>
    <n v="0"/>
    <s v="ARN00000034"/>
    <s v="Hecho"/>
    <d v="2023-02-03T00:00:00"/>
    <n v="3.91"/>
    <n v="391"/>
    <x v="0"/>
  </r>
  <r>
    <s v="C-000035"/>
    <x v="34"/>
    <x v="6"/>
    <d v="2023-04-19T00:00:00"/>
    <x v="22"/>
    <n v="864.93"/>
    <n v="86493"/>
    <n v="0"/>
    <n v="1.34"/>
    <x v="1"/>
    <s v="Operación"/>
    <x v="1"/>
    <x v="4"/>
    <x v="1"/>
    <x v="7"/>
    <s v="Sí"/>
    <x v="2"/>
    <n v="86493"/>
    <s v="Comercio_1167"/>
    <x v="1"/>
    <n v="864.93"/>
    <n v="86493"/>
    <n v="0"/>
    <n v="0"/>
    <n v="0"/>
    <n v="0"/>
    <s v="ARN00000035"/>
    <s v="Hecho"/>
    <d v="2023-02-04T00:00:00"/>
    <n v="32.92"/>
    <n v="3292"/>
    <x v="2"/>
  </r>
  <r>
    <s v="C-000036"/>
    <x v="35"/>
    <x v="0"/>
    <d v="2023-05-04T00:00:00"/>
    <x v="19"/>
    <n v="362.95"/>
    <n v="36295"/>
    <n v="0"/>
    <n v="1.25"/>
    <x v="0"/>
    <s v="Operación"/>
    <x v="5"/>
    <x v="3"/>
    <x v="1"/>
    <x v="6"/>
    <s v="No"/>
    <x v="1"/>
    <n v="36295"/>
    <s v="Comercio_1627"/>
    <x v="1"/>
    <n v="362.95"/>
    <n v="36295"/>
    <n v="0"/>
    <n v="0"/>
    <n v="0"/>
    <n v="0"/>
    <s v="ARN00000036"/>
    <s v="Hecho"/>
    <d v="2023-02-05T00:00:00"/>
    <n v="52.57"/>
    <n v="5257"/>
    <x v="0"/>
  </r>
  <r>
    <s v="C-000037"/>
    <x v="36"/>
    <x v="1"/>
    <d v="2023-04-11T00:00:00"/>
    <x v="9"/>
    <n v="569.39"/>
    <n v="56939"/>
    <n v="0"/>
    <n v="1.23"/>
    <x v="1"/>
    <s v="Operación"/>
    <x v="3"/>
    <x v="5"/>
    <x v="1"/>
    <x v="6"/>
    <s v="No"/>
    <x v="2"/>
    <n v="56939"/>
    <s v="Comercio_1530"/>
    <x v="1"/>
    <n v="569.39"/>
    <n v="56939"/>
    <n v="0"/>
    <n v="0"/>
    <n v="0"/>
    <n v="0"/>
    <s v="ARN00000037"/>
    <s v="Pendiente"/>
    <s v="Pendiente"/>
    <n v="0"/>
    <n v="0"/>
    <x v="1"/>
  </r>
  <r>
    <s v="C-000038"/>
    <x v="37"/>
    <x v="2"/>
    <d v="2023-04-27T00:00:00"/>
    <x v="18"/>
    <n v="520.52"/>
    <n v="52052"/>
    <n v="0"/>
    <n v="1.32"/>
    <x v="0"/>
    <s v="Operación"/>
    <x v="4"/>
    <x v="0"/>
    <x v="1"/>
    <x v="2"/>
    <s v="Sí"/>
    <x v="4"/>
    <n v="52052"/>
    <s v="Comercio_524"/>
    <x v="3"/>
    <n v="520.52"/>
    <n v="52052"/>
    <n v="0"/>
    <n v="0"/>
    <n v="0"/>
    <n v="0"/>
    <s v="ARN00000038"/>
    <s v="Hecho"/>
    <d v="2023-02-07T00:00:00"/>
    <n v="781.68"/>
    <n v="78168"/>
    <x v="0"/>
  </r>
  <r>
    <s v="C-000039"/>
    <x v="38"/>
    <x v="3"/>
    <d v="2023-04-23T00:00:00"/>
    <x v="22"/>
    <n v="928.13"/>
    <n v="92813"/>
    <n v="0"/>
    <n v="1.35"/>
    <x v="1"/>
    <s v="Operación"/>
    <x v="1"/>
    <x v="5"/>
    <x v="1"/>
    <x v="7"/>
    <s v="No"/>
    <x v="3"/>
    <n v="92813"/>
    <s v="Comercio_1370"/>
    <x v="3"/>
    <n v="928.13"/>
    <n v="92813"/>
    <n v="0"/>
    <n v="0"/>
    <n v="0"/>
    <n v="0"/>
    <s v="ARN00000039"/>
    <s v="Hecho"/>
    <d v="2023-02-08T00:00:00"/>
    <n v="792.98"/>
    <n v="79298"/>
    <x v="0"/>
  </r>
  <r>
    <s v="C-000040"/>
    <x v="39"/>
    <x v="4"/>
    <d v="2023-05-02T00:00:00"/>
    <x v="16"/>
    <n v="853.91"/>
    <n v="85391"/>
    <n v="0"/>
    <n v="0"/>
    <x v="0"/>
    <s v="Operación"/>
    <x v="3"/>
    <x v="3"/>
    <x v="1"/>
    <x v="5"/>
    <s v="No"/>
    <x v="2"/>
    <n v="85391"/>
    <s v="Comercio_523"/>
    <x v="1"/>
    <n v="853.91"/>
    <n v="85391"/>
    <n v="0"/>
    <n v="0"/>
    <n v="0"/>
    <n v="0"/>
    <s v="ARN00000040"/>
    <s v="Pendiente"/>
    <s v="Pendiente"/>
    <n v="0"/>
    <n v="0"/>
    <x v="3"/>
  </r>
  <r>
    <s v="C-000041"/>
    <x v="40"/>
    <x v="5"/>
    <d v="2023-04-15T00:00:00"/>
    <x v="9"/>
    <n v="197.49"/>
    <n v="19749"/>
    <n v="0"/>
    <n v="0"/>
    <x v="1"/>
    <s v="Operación"/>
    <x v="5"/>
    <x v="5"/>
    <x v="1"/>
    <x v="6"/>
    <s v="No"/>
    <x v="1"/>
    <n v="19749"/>
    <s v="Comercio_1985"/>
    <x v="1"/>
    <n v="197.49"/>
    <n v="19749"/>
    <n v="0"/>
    <n v="0"/>
    <n v="0"/>
    <n v="0"/>
    <s v="ARN00000041"/>
    <s v="Hecho"/>
    <d v="2023-02-10T00:00:00"/>
    <n v="307.51"/>
    <n v="30751"/>
    <x v="5"/>
  </r>
  <r>
    <s v="C-000042"/>
    <x v="41"/>
    <x v="6"/>
    <d v="2023-04-22T00:00:00"/>
    <x v="3"/>
    <n v="814.96"/>
    <n v="81496"/>
    <n v="0"/>
    <n v="0"/>
    <x v="0"/>
    <s v="Operación"/>
    <x v="1"/>
    <x v="4"/>
    <x v="1"/>
    <x v="5"/>
    <s v="No"/>
    <x v="1"/>
    <n v="81496"/>
    <s v="Comercio_1954"/>
    <x v="2"/>
    <n v="0"/>
    <n v="0"/>
    <n v="814.96"/>
    <n v="81496"/>
    <n v="0"/>
    <n v="0"/>
    <s v="ARN00000042"/>
    <s v="Pendiente"/>
    <s v="Pendiente"/>
    <n v="0"/>
    <n v="0"/>
    <x v="0"/>
  </r>
  <r>
    <s v="C-000043"/>
    <x v="42"/>
    <x v="0"/>
    <d v="2023-04-19T00:00:00"/>
    <x v="23"/>
    <n v="759.04"/>
    <n v="75904"/>
    <n v="0"/>
    <n v="1.24"/>
    <x v="1"/>
    <s v="Operación"/>
    <x v="1"/>
    <x v="4"/>
    <x v="1"/>
    <x v="6"/>
    <s v="Sí"/>
    <x v="4"/>
    <n v="75904"/>
    <s v="Comercio_940"/>
    <x v="2"/>
    <n v="0"/>
    <n v="0"/>
    <n v="759.04"/>
    <n v="75904"/>
    <n v="0"/>
    <n v="0"/>
    <s v="ARN00000043"/>
    <s v="Hecho"/>
    <d v="2023-02-12T00:00:00"/>
    <n v="954.84"/>
    <n v="95484"/>
    <x v="5"/>
  </r>
  <r>
    <s v="C-000044"/>
    <x v="43"/>
    <x v="1"/>
    <d v="2023-05-10T00:00:00"/>
    <x v="24"/>
    <n v="207.38"/>
    <n v="20738"/>
    <n v="0"/>
    <n v="1.07"/>
    <x v="1"/>
    <s v="Operación"/>
    <x v="5"/>
    <x v="0"/>
    <x v="0"/>
    <x v="1"/>
    <s v="Sí"/>
    <x v="4"/>
    <n v="20738"/>
    <s v="Comercio_1267"/>
    <x v="0"/>
    <n v="0"/>
    <n v="0"/>
    <n v="0"/>
    <n v="0"/>
    <n v="207.38"/>
    <n v="20738"/>
    <s v="ARN00000044"/>
    <s v="Pendiente"/>
    <s v="Pendiente"/>
    <n v="0"/>
    <n v="0"/>
    <x v="4"/>
  </r>
  <r>
    <s v="C-000045"/>
    <x v="44"/>
    <x v="2"/>
    <d v="2023-05-14T00:00:00"/>
    <x v="2"/>
    <n v="331.22"/>
    <n v="33122"/>
    <n v="0"/>
    <n v="0"/>
    <x v="1"/>
    <s v="Operación"/>
    <x v="1"/>
    <x v="3"/>
    <x v="1"/>
    <x v="3"/>
    <s v="Sí"/>
    <x v="1"/>
    <n v="33122"/>
    <s v="Comercio_1943"/>
    <x v="3"/>
    <n v="331.22"/>
    <n v="33122"/>
    <n v="0"/>
    <n v="0"/>
    <n v="0"/>
    <n v="0"/>
    <s v="ARN00000045"/>
    <s v="Hecho"/>
    <d v="2023-02-14T00:00:00"/>
    <n v="562.42999999999995"/>
    <n v="56243"/>
    <x v="4"/>
  </r>
  <r>
    <s v="C-000046"/>
    <x v="45"/>
    <x v="3"/>
    <d v="2023-04-21T00:00:00"/>
    <x v="25"/>
    <n v="451.27"/>
    <n v="45127"/>
    <n v="0"/>
    <n v="0.11"/>
    <x v="0"/>
    <s v="Operación"/>
    <x v="0"/>
    <x v="1"/>
    <x v="1"/>
    <x v="0"/>
    <s v="No"/>
    <x v="0"/>
    <n v="45127"/>
    <s v="Comercio_1868"/>
    <x v="2"/>
    <n v="0"/>
    <n v="0"/>
    <n v="451.27"/>
    <n v="45127"/>
    <n v="0"/>
    <n v="0"/>
    <s v="ARN00000046"/>
    <s v="Pendiente"/>
    <s v="Pendiente"/>
    <n v="0"/>
    <n v="0"/>
    <x v="5"/>
  </r>
  <r>
    <s v="C-000047"/>
    <x v="46"/>
    <x v="4"/>
    <d v="2023-05-16T00:00:00"/>
    <x v="2"/>
    <n v="864.71"/>
    <n v="86471"/>
    <n v="0"/>
    <n v="0"/>
    <x v="1"/>
    <s v="Operación"/>
    <x v="3"/>
    <x v="4"/>
    <x v="1"/>
    <x v="2"/>
    <s v="No"/>
    <x v="4"/>
    <n v="86471"/>
    <s v="Comercio_657"/>
    <x v="1"/>
    <n v="864.71"/>
    <n v="86471"/>
    <n v="0"/>
    <n v="0"/>
    <n v="0"/>
    <n v="0"/>
    <s v="ARN00000047"/>
    <s v="Hecho"/>
    <d v="2023-02-16T00:00:00"/>
    <n v="75.34"/>
    <n v="7534"/>
    <x v="3"/>
  </r>
  <r>
    <s v="C-000048"/>
    <x v="47"/>
    <x v="5"/>
    <d v="2023-05-17T00:00:00"/>
    <x v="2"/>
    <n v="676.17"/>
    <n v="67617"/>
    <n v="0"/>
    <n v="0"/>
    <x v="1"/>
    <s v="Operación"/>
    <x v="4"/>
    <x v="1"/>
    <x v="1"/>
    <x v="3"/>
    <s v="No"/>
    <x v="2"/>
    <n v="67617"/>
    <s v="Comercio_1455"/>
    <x v="2"/>
    <n v="0"/>
    <n v="0"/>
    <n v="676.17"/>
    <n v="67617"/>
    <n v="0"/>
    <n v="0"/>
    <s v="ARN00000048"/>
    <s v="Pendiente"/>
    <s v="Pendiente"/>
    <n v="0"/>
    <n v="0"/>
    <x v="5"/>
  </r>
  <r>
    <s v="C-000049"/>
    <x v="48"/>
    <x v="6"/>
    <d v="2023-05-05T00:00:00"/>
    <x v="6"/>
    <n v="240.86"/>
    <n v="24086"/>
    <n v="0"/>
    <n v="0"/>
    <x v="1"/>
    <s v="Operación"/>
    <x v="0"/>
    <x v="1"/>
    <x v="0"/>
    <x v="0"/>
    <s v="Sí"/>
    <x v="3"/>
    <n v="24086"/>
    <s v="Comercio_1735"/>
    <x v="0"/>
    <n v="0"/>
    <n v="0"/>
    <n v="0"/>
    <n v="0"/>
    <n v="240.86"/>
    <n v="24086"/>
    <s v="ARN00000049"/>
    <s v="Pendiente"/>
    <s v="Pendiente"/>
    <n v="0"/>
    <n v="0"/>
    <x v="0"/>
  </r>
  <r>
    <s v="C-000050"/>
    <x v="49"/>
    <x v="0"/>
    <d v="2023-04-23T00:00:00"/>
    <x v="5"/>
    <n v="702.77"/>
    <n v="70277"/>
    <n v="0"/>
    <n v="1.07"/>
    <x v="0"/>
    <s v="Operación"/>
    <x v="4"/>
    <x v="4"/>
    <x v="0"/>
    <x v="5"/>
    <s v="Sí"/>
    <x v="1"/>
    <n v="70277"/>
    <s v="Comercio_843"/>
    <x v="0"/>
    <n v="0"/>
    <n v="0"/>
    <n v="0"/>
    <n v="0"/>
    <n v="702.77"/>
    <n v="70277"/>
    <s v="ARN00000050"/>
    <s v="Pendiente"/>
    <s v="Pendiente"/>
    <n v="0"/>
    <n v="0"/>
    <x v="1"/>
  </r>
  <r>
    <s v="C-000051"/>
    <x v="50"/>
    <x v="1"/>
    <d v="2023-05-14T00:00:00"/>
    <x v="21"/>
    <n v="841.36"/>
    <n v="84136"/>
    <n v="0"/>
    <n v="0"/>
    <x v="0"/>
    <s v="Operación"/>
    <x v="5"/>
    <x v="3"/>
    <x v="1"/>
    <x v="3"/>
    <s v="No"/>
    <x v="3"/>
    <n v="84136"/>
    <s v="Comercio_288"/>
    <x v="3"/>
    <n v="841.36"/>
    <n v="84136"/>
    <n v="0"/>
    <n v="0"/>
    <n v="0"/>
    <n v="0"/>
    <s v="ARN00000051"/>
    <s v="Hecho"/>
    <d v="2023-02-20T00:00:00"/>
    <n v="852.03"/>
    <n v="85203"/>
    <x v="2"/>
  </r>
  <r>
    <s v="C-000052"/>
    <x v="51"/>
    <x v="2"/>
    <d v="2023-05-17T00:00:00"/>
    <x v="10"/>
    <n v="140.52000000000001"/>
    <n v="14052"/>
    <n v="0"/>
    <n v="0"/>
    <x v="0"/>
    <s v="Operación"/>
    <x v="2"/>
    <x v="5"/>
    <x v="1"/>
    <x v="1"/>
    <s v="No"/>
    <x v="0"/>
    <n v="14052"/>
    <s v="Comercio_569"/>
    <x v="3"/>
    <n v="140.52000000000001"/>
    <n v="14052"/>
    <n v="0"/>
    <n v="0"/>
    <n v="0"/>
    <n v="0"/>
    <s v="ARN00000052"/>
    <s v="Hecho"/>
    <d v="2023-02-21T00:00:00"/>
    <n v="532.58000000000004"/>
    <n v="53258"/>
    <x v="5"/>
  </r>
  <r>
    <s v="C-000053"/>
    <x v="52"/>
    <x v="3"/>
    <d v="2023-05-06T00:00:00"/>
    <x v="1"/>
    <n v="965.65"/>
    <n v="96565"/>
    <n v="0"/>
    <n v="0"/>
    <x v="0"/>
    <s v="Operación"/>
    <x v="1"/>
    <x v="1"/>
    <x v="0"/>
    <x v="3"/>
    <s v="Sí"/>
    <x v="4"/>
    <n v="96565"/>
    <s v="Comercio_1777"/>
    <x v="0"/>
    <n v="0"/>
    <n v="0"/>
    <n v="0"/>
    <n v="0"/>
    <n v="965.65"/>
    <n v="96565"/>
    <s v="ARN00000053"/>
    <s v="Hecho"/>
    <d v="2023-02-22T00:00:00"/>
    <n v="247.56"/>
    <n v="24756"/>
    <x v="5"/>
  </r>
  <r>
    <s v="C-000054"/>
    <x v="53"/>
    <x v="4"/>
    <d v="2023-05-07T00:00:00"/>
    <x v="1"/>
    <n v="910.76"/>
    <n v="91076"/>
    <n v="0"/>
    <n v="0"/>
    <x v="1"/>
    <s v="Operación"/>
    <x v="2"/>
    <x v="1"/>
    <x v="1"/>
    <x v="7"/>
    <s v="No"/>
    <x v="2"/>
    <n v="91076"/>
    <s v="Comercio_1944"/>
    <x v="2"/>
    <n v="0"/>
    <n v="0"/>
    <n v="910.76"/>
    <n v="91076"/>
    <n v="0"/>
    <n v="0"/>
    <s v="ARN00000054"/>
    <s v="Hecho"/>
    <d v="2023-02-23T00:00:00"/>
    <n v="676.33"/>
    <n v="67633"/>
    <x v="5"/>
  </r>
  <r>
    <s v="C-000055"/>
    <x v="54"/>
    <x v="5"/>
    <d v="2023-05-09T00:00:00"/>
    <x v="22"/>
    <n v="327.62"/>
    <n v="32762"/>
    <n v="0"/>
    <n v="1.1299999999999999"/>
    <x v="1"/>
    <s v="Operación"/>
    <x v="0"/>
    <x v="5"/>
    <x v="0"/>
    <x v="6"/>
    <s v="No"/>
    <x v="4"/>
    <n v="32762"/>
    <s v="Comercio_786"/>
    <x v="0"/>
    <n v="0"/>
    <n v="0"/>
    <n v="0"/>
    <n v="0"/>
    <n v="327.62"/>
    <n v="32762"/>
    <s v="ARN00000055"/>
    <s v="Pendiente"/>
    <s v="Pendiente"/>
    <n v="0"/>
    <n v="0"/>
    <x v="0"/>
  </r>
  <r>
    <s v="C-000056"/>
    <x v="55"/>
    <x v="6"/>
    <d v="2023-05-08T00:00:00"/>
    <x v="26"/>
    <n v="744.03"/>
    <n v="74403"/>
    <n v="0"/>
    <n v="0"/>
    <x v="1"/>
    <s v="Operación"/>
    <x v="2"/>
    <x v="4"/>
    <x v="1"/>
    <x v="7"/>
    <s v="No"/>
    <x v="0"/>
    <n v="74403"/>
    <s v="Comercio_95"/>
    <x v="2"/>
    <n v="0"/>
    <n v="0"/>
    <n v="744.03"/>
    <n v="74403"/>
    <n v="0"/>
    <n v="0"/>
    <s v="ARN00000056"/>
    <s v="Hecho"/>
    <d v="2023-02-25T00:00:00"/>
    <n v="855.31"/>
    <n v="85531"/>
    <x v="1"/>
  </r>
  <r>
    <s v="C-000057"/>
    <x v="56"/>
    <x v="0"/>
    <d v="2023-05-23T00:00:00"/>
    <x v="24"/>
    <n v="690.26"/>
    <n v="69026"/>
    <n v="0"/>
    <n v="1.1499999999999999"/>
    <x v="1"/>
    <s v="Operación"/>
    <x v="2"/>
    <x v="2"/>
    <x v="0"/>
    <x v="1"/>
    <s v="No"/>
    <x v="1"/>
    <n v="69026"/>
    <s v="Comercio_1130"/>
    <x v="0"/>
    <n v="0"/>
    <n v="0"/>
    <n v="0"/>
    <n v="0"/>
    <n v="690.26"/>
    <n v="69026"/>
    <s v="ARN00000057"/>
    <s v="Pendiente"/>
    <s v="Pendiente"/>
    <n v="0"/>
    <n v="0"/>
    <x v="1"/>
  </r>
  <r>
    <s v="C-000058"/>
    <x v="57"/>
    <x v="1"/>
    <d v="2023-05-27T00:00:00"/>
    <x v="2"/>
    <n v="490.68"/>
    <n v="49068"/>
    <n v="0"/>
    <n v="0"/>
    <x v="1"/>
    <s v="Operación"/>
    <x v="2"/>
    <x v="4"/>
    <x v="1"/>
    <x v="1"/>
    <s v="Sí"/>
    <x v="2"/>
    <n v="49068"/>
    <s v="Comercio_201"/>
    <x v="3"/>
    <n v="490.68"/>
    <n v="49068"/>
    <n v="0"/>
    <n v="0"/>
    <n v="0"/>
    <n v="0"/>
    <s v="ARN00000058"/>
    <s v="Hecho"/>
    <d v="2023-02-27T00:00:00"/>
    <n v="40.64"/>
    <n v="4064"/>
    <x v="3"/>
  </r>
  <r>
    <s v="C-000059"/>
    <x v="58"/>
    <x v="2"/>
    <d v="2023-05-20T00:00:00"/>
    <x v="27"/>
    <n v="522.49"/>
    <n v="52249"/>
    <n v="0"/>
    <n v="1.39"/>
    <x v="0"/>
    <s v="Operación"/>
    <x v="3"/>
    <x v="1"/>
    <x v="1"/>
    <x v="1"/>
    <s v="Sí"/>
    <x v="1"/>
    <n v="52249"/>
    <s v="Comercio_1152"/>
    <x v="1"/>
    <n v="522.49"/>
    <n v="52249"/>
    <n v="0"/>
    <n v="0"/>
    <n v="0"/>
    <n v="0"/>
    <s v="ARN00000059"/>
    <s v="Hecho"/>
    <d v="2023-02-28T00:00:00"/>
    <n v="26.23"/>
    <n v="2623"/>
    <x v="1"/>
  </r>
  <r>
    <s v="C-000060"/>
    <x v="59"/>
    <x v="3"/>
    <d v="2023-05-22T00:00:00"/>
    <x v="16"/>
    <n v="565.28"/>
    <n v="56528"/>
    <n v="0"/>
    <n v="0.09"/>
    <x v="1"/>
    <s v="Operación"/>
    <x v="2"/>
    <x v="0"/>
    <x v="1"/>
    <x v="6"/>
    <s v="No"/>
    <x v="3"/>
    <n v="56528"/>
    <s v="Comercio_1316"/>
    <x v="3"/>
    <n v="565.28"/>
    <n v="56528"/>
    <n v="0"/>
    <n v="0"/>
    <n v="0"/>
    <n v="0"/>
    <s v="ARN00000060"/>
    <s v="Hecho"/>
    <d v="2023-03-01T00:00:00"/>
    <n v="4.5199999999999996"/>
    <n v="452"/>
    <x v="4"/>
  </r>
  <r>
    <s v="C-000061"/>
    <x v="60"/>
    <x v="4"/>
    <d v="2023-05-05T00:00:00"/>
    <x v="9"/>
    <n v="553.58000000000004"/>
    <n v="55358"/>
    <n v="0"/>
    <n v="1.31"/>
    <x v="1"/>
    <s v="Operación"/>
    <x v="1"/>
    <x v="5"/>
    <x v="0"/>
    <x v="3"/>
    <s v="No"/>
    <x v="1"/>
    <n v="55358"/>
    <s v="Comercio_1720"/>
    <x v="0"/>
    <n v="0"/>
    <n v="0"/>
    <n v="0"/>
    <n v="0"/>
    <n v="553.58000000000004"/>
    <n v="55358"/>
    <s v="ARN00000061"/>
    <s v="Hecho"/>
    <d v="2023-03-02T00:00:00"/>
    <n v="583.29"/>
    <n v="58329"/>
    <x v="2"/>
  </r>
  <r>
    <s v="C-000062"/>
    <x v="61"/>
    <x v="5"/>
    <d v="2023-05-05T00:00:00"/>
    <x v="5"/>
    <n v="243.16"/>
    <n v="24316"/>
    <n v="0"/>
    <n v="0"/>
    <x v="1"/>
    <s v="Operación"/>
    <x v="0"/>
    <x v="2"/>
    <x v="0"/>
    <x v="0"/>
    <s v="Sí"/>
    <x v="0"/>
    <n v="24316"/>
    <s v="Comercio_342"/>
    <x v="0"/>
    <n v="0"/>
    <n v="0"/>
    <n v="0"/>
    <n v="0"/>
    <n v="243.16"/>
    <n v="24316"/>
    <s v="ARN00000062"/>
    <s v="Pendiente"/>
    <s v="Pendiente"/>
    <n v="0"/>
    <n v="0"/>
    <x v="5"/>
  </r>
  <r>
    <s v="C-000063"/>
    <x v="62"/>
    <x v="6"/>
    <d v="2023-05-31T00:00:00"/>
    <x v="19"/>
    <n v="812.11"/>
    <n v="81211"/>
    <n v="0"/>
    <n v="0"/>
    <x v="0"/>
    <s v="Operación"/>
    <x v="4"/>
    <x v="3"/>
    <x v="0"/>
    <x v="7"/>
    <s v="No"/>
    <x v="0"/>
    <n v="81211"/>
    <s v="Comercio_1826"/>
    <x v="0"/>
    <n v="0"/>
    <n v="0"/>
    <n v="0"/>
    <n v="0"/>
    <n v="812.11"/>
    <n v="81211"/>
    <s v="ARN00000063"/>
    <s v="Pendiente"/>
    <s v="Pendiente"/>
    <n v="0"/>
    <n v="0"/>
    <x v="4"/>
  </r>
  <r>
    <s v="C-000064"/>
    <x v="63"/>
    <x v="0"/>
    <d v="2023-05-31T00:00:00"/>
    <x v="28"/>
    <n v="598.01"/>
    <n v="59801"/>
    <n v="0"/>
    <n v="0.88"/>
    <x v="0"/>
    <s v="Operación"/>
    <x v="3"/>
    <x v="4"/>
    <x v="1"/>
    <x v="0"/>
    <s v="Sí"/>
    <x v="2"/>
    <n v="59801"/>
    <s v="Comercio_111"/>
    <x v="3"/>
    <n v="598.01"/>
    <n v="59801"/>
    <n v="0"/>
    <n v="0"/>
    <n v="0"/>
    <n v="0"/>
    <s v="ARN00000064"/>
    <s v="Pendiente"/>
    <s v="Pendiente"/>
    <n v="0"/>
    <n v="0"/>
    <x v="1"/>
  </r>
  <r>
    <s v="C-000065"/>
    <x v="64"/>
    <x v="1"/>
    <d v="2023-05-18T00:00:00"/>
    <x v="1"/>
    <n v="485.18"/>
    <n v="48518"/>
    <n v="0"/>
    <n v="0"/>
    <x v="1"/>
    <s v="Operación"/>
    <x v="4"/>
    <x v="3"/>
    <x v="1"/>
    <x v="4"/>
    <s v="No"/>
    <x v="2"/>
    <n v="48518"/>
    <s v="Comercio_1462"/>
    <x v="1"/>
    <n v="485.18"/>
    <n v="48518"/>
    <n v="0"/>
    <n v="0"/>
    <n v="0"/>
    <n v="0"/>
    <s v="ARN00000065"/>
    <s v="Hecho"/>
    <d v="2023-03-06T00:00:00"/>
    <n v="399.79"/>
    <n v="39979"/>
    <x v="4"/>
  </r>
  <r>
    <s v="C-000066"/>
    <x v="65"/>
    <x v="2"/>
    <d v="2023-05-28T00:00:00"/>
    <x v="16"/>
    <n v="61.15"/>
    <n v="6115"/>
    <n v="0"/>
    <n v="0"/>
    <x v="0"/>
    <s v="Operación"/>
    <x v="4"/>
    <x v="1"/>
    <x v="1"/>
    <x v="0"/>
    <s v="Sí"/>
    <x v="4"/>
    <n v="6115"/>
    <s v="Comercio_704"/>
    <x v="2"/>
    <n v="0"/>
    <n v="0"/>
    <n v="61.15"/>
    <n v="6115"/>
    <n v="0"/>
    <n v="0"/>
    <s v="ARN00000066"/>
    <s v="Hecho"/>
    <d v="2023-03-07T00:00:00"/>
    <n v="397.52"/>
    <n v="39752"/>
    <x v="5"/>
  </r>
  <r>
    <s v="C-000067"/>
    <x v="66"/>
    <x v="3"/>
    <d v="2023-05-29T00:00:00"/>
    <x v="16"/>
    <n v="260.11"/>
    <n v="26011"/>
    <n v="0"/>
    <n v="0"/>
    <x v="0"/>
    <s v="Operación"/>
    <x v="3"/>
    <x v="3"/>
    <x v="1"/>
    <x v="6"/>
    <s v="Sí"/>
    <x v="3"/>
    <n v="26011"/>
    <s v="Comercio_531"/>
    <x v="1"/>
    <n v="260.11"/>
    <n v="26011"/>
    <n v="0"/>
    <n v="0"/>
    <n v="0"/>
    <n v="0"/>
    <s v="ARN00000067"/>
    <s v="Hecho"/>
    <d v="2023-03-08T00:00:00"/>
    <n v="159.13"/>
    <n v="15913"/>
    <x v="1"/>
  </r>
  <r>
    <s v="C-000068"/>
    <x v="67"/>
    <x v="4"/>
    <d v="2023-05-11T00:00:00"/>
    <x v="5"/>
    <n v="135.88999999999999"/>
    <n v="13589"/>
    <n v="0"/>
    <n v="1.03"/>
    <x v="0"/>
    <s v="Operación"/>
    <x v="3"/>
    <x v="1"/>
    <x v="0"/>
    <x v="0"/>
    <s v="Sí"/>
    <x v="0"/>
    <n v="13589"/>
    <s v="Comercio_1205"/>
    <x v="0"/>
    <n v="0"/>
    <n v="0"/>
    <n v="0"/>
    <n v="0"/>
    <n v="135.88999999999999"/>
    <n v="13589"/>
    <s v="ARN00000068"/>
    <s v="Hecho"/>
    <d v="2023-03-09T00:00:00"/>
    <n v="46.98"/>
    <n v="4698"/>
    <x v="2"/>
  </r>
  <r>
    <s v="C-000069"/>
    <x v="68"/>
    <x v="5"/>
    <d v="2023-05-30T00:00:00"/>
    <x v="27"/>
    <n v="172.96"/>
    <n v="17296"/>
    <n v="0"/>
    <n v="0"/>
    <x v="1"/>
    <s v="Operación"/>
    <x v="3"/>
    <x v="3"/>
    <x v="0"/>
    <x v="7"/>
    <s v="No"/>
    <x v="3"/>
    <n v="17296"/>
    <s v="Comercio_1889"/>
    <x v="0"/>
    <n v="0"/>
    <n v="0"/>
    <n v="0"/>
    <n v="0"/>
    <n v="172.96"/>
    <n v="17296"/>
    <s v="ARN00000069"/>
    <s v="Pendiente"/>
    <s v="Pendiente"/>
    <n v="0"/>
    <n v="0"/>
    <x v="1"/>
  </r>
  <r>
    <s v="C-000070"/>
    <x v="69"/>
    <x v="6"/>
    <d v="2023-05-19T00:00:00"/>
    <x v="29"/>
    <n v="660.77"/>
    <n v="66077"/>
    <n v="0"/>
    <n v="0"/>
    <x v="0"/>
    <s v="Operación"/>
    <x v="1"/>
    <x v="3"/>
    <x v="1"/>
    <x v="2"/>
    <s v="Sí"/>
    <x v="1"/>
    <n v="66077"/>
    <s v="Comercio_1097"/>
    <x v="1"/>
    <n v="660.77"/>
    <n v="66077"/>
    <n v="0"/>
    <n v="0"/>
    <n v="0"/>
    <n v="0"/>
    <s v="ARN00000070"/>
    <s v="Hecho"/>
    <d v="2023-03-11T00:00:00"/>
    <n v="616.12"/>
    <n v="61612"/>
    <x v="4"/>
  </r>
  <r>
    <s v="C-000071"/>
    <x v="70"/>
    <x v="0"/>
    <d v="2023-05-21T00:00:00"/>
    <x v="3"/>
    <n v="219.48"/>
    <n v="21948"/>
    <n v="0"/>
    <n v="1.21"/>
    <x v="0"/>
    <s v="Operación"/>
    <x v="0"/>
    <x v="2"/>
    <x v="1"/>
    <x v="7"/>
    <s v="No"/>
    <x v="3"/>
    <n v="21948"/>
    <s v="Comercio_939"/>
    <x v="1"/>
    <n v="219.48"/>
    <n v="21948"/>
    <n v="0"/>
    <n v="0"/>
    <n v="0"/>
    <n v="0"/>
    <s v="ARN00000071"/>
    <s v="Hecho"/>
    <d v="2023-03-12T00:00:00"/>
    <n v="2.4700000000000002"/>
    <n v="247"/>
    <x v="5"/>
  </r>
  <r>
    <s v="C-000072"/>
    <x v="71"/>
    <x v="1"/>
    <d v="2023-05-23T00:00:00"/>
    <x v="17"/>
    <n v="838.68"/>
    <n v="83868"/>
    <n v="0"/>
    <n v="0"/>
    <x v="1"/>
    <s v="Operación"/>
    <x v="0"/>
    <x v="3"/>
    <x v="1"/>
    <x v="2"/>
    <s v="No"/>
    <x v="4"/>
    <n v="83868"/>
    <s v="Comercio_817"/>
    <x v="3"/>
    <n v="838.68"/>
    <n v="83868"/>
    <n v="0"/>
    <n v="0"/>
    <n v="0"/>
    <n v="0"/>
    <s v="ARN00000072"/>
    <s v="Pendiente"/>
    <s v="Pendiente"/>
    <n v="0"/>
    <n v="0"/>
    <x v="5"/>
  </r>
  <r>
    <s v="C-000073"/>
    <x v="72"/>
    <x v="2"/>
    <d v="2023-05-19T00:00:00"/>
    <x v="23"/>
    <n v="991.84"/>
    <n v="99184"/>
    <n v="0"/>
    <n v="1.27"/>
    <x v="1"/>
    <s v="Operación"/>
    <x v="5"/>
    <x v="4"/>
    <x v="0"/>
    <x v="4"/>
    <s v="No"/>
    <x v="2"/>
    <n v="99184"/>
    <s v="Comercio_1942"/>
    <x v="0"/>
    <n v="0"/>
    <n v="0"/>
    <n v="0"/>
    <n v="0"/>
    <n v="991.84"/>
    <n v="99184"/>
    <s v="ARN00000073"/>
    <s v="Pendiente"/>
    <s v="Pendiente"/>
    <n v="0"/>
    <n v="0"/>
    <x v="1"/>
  </r>
  <r>
    <s v="C-000074"/>
    <x v="73"/>
    <x v="3"/>
    <d v="2023-05-23T00:00:00"/>
    <x v="29"/>
    <n v="628.29"/>
    <n v="62829"/>
    <n v="0"/>
    <n v="0"/>
    <x v="0"/>
    <s v="Operación"/>
    <x v="0"/>
    <x v="3"/>
    <x v="1"/>
    <x v="3"/>
    <s v="Sí"/>
    <x v="1"/>
    <n v="62829"/>
    <s v="Comercio_1121"/>
    <x v="1"/>
    <n v="628.29"/>
    <n v="62829"/>
    <n v="0"/>
    <n v="0"/>
    <n v="0"/>
    <n v="0"/>
    <s v="ARN00000074"/>
    <s v="Hecho"/>
    <d v="2023-03-15T00:00:00"/>
    <n v="749.06"/>
    <n v="74906"/>
    <x v="2"/>
  </r>
  <r>
    <s v="C-000075"/>
    <x v="74"/>
    <x v="4"/>
    <d v="2023-05-22T00:00:00"/>
    <x v="20"/>
    <n v="704.51"/>
    <n v="70451"/>
    <n v="0"/>
    <n v="0.08"/>
    <x v="1"/>
    <s v="Operación"/>
    <x v="3"/>
    <x v="2"/>
    <x v="1"/>
    <x v="4"/>
    <s v="No"/>
    <x v="2"/>
    <n v="70451"/>
    <s v="Comercio_815"/>
    <x v="3"/>
    <n v="704.51"/>
    <n v="70451"/>
    <n v="0"/>
    <n v="0"/>
    <n v="0"/>
    <n v="0"/>
    <s v="ARN00000075"/>
    <s v="Pendiente"/>
    <s v="Pendiente"/>
    <n v="0"/>
    <n v="0"/>
    <x v="5"/>
  </r>
  <r>
    <s v="C-000076"/>
    <x v="75"/>
    <x v="5"/>
    <d v="2023-05-18T00:00:00"/>
    <x v="12"/>
    <n v="556.12"/>
    <n v="55612"/>
    <n v="0"/>
    <n v="0"/>
    <x v="1"/>
    <s v="Operación"/>
    <x v="0"/>
    <x v="1"/>
    <x v="0"/>
    <x v="4"/>
    <s v="No"/>
    <x v="2"/>
    <n v="55612"/>
    <s v="Comercio_1667"/>
    <x v="0"/>
    <n v="0"/>
    <n v="0"/>
    <n v="0"/>
    <n v="0"/>
    <n v="556.12"/>
    <n v="55612"/>
    <s v="ARN00000076"/>
    <s v="Hecho"/>
    <d v="2023-03-17T00:00:00"/>
    <n v="264.52"/>
    <n v="26452"/>
    <x v="3"/>
  </r>
  <r>
    <s v="C-000077"/>
    <x v="76"/>
    <x v="6"/>
    <d v="2023-06-05T00:00:00"/>
    <x v="18"/>
    <n v="42.01"/>
    <n v="4201"/>
    <n v="0"/>
    <n v="0"/>
    <x v="1"/>
    <s v="Operación"/>
    <x v="1"/>
    <x v="0"/>
    <x v="1"/>
    <x v="3"/>
    <s v="Sí"/>
    <x v="2"/>
    <n v="4201"/>
    <s v="Comercio_721"/>
    <x v="1"/>
    <n v="42.01"/>
    <n v="4201"/>
    <n v="0"/>
    <n v="0"/>
    <n v="0"/>
    <n v="0"/>
    <s v="ARN00000077"/>
    <s v="Pendiente"/>
    <s v="Pendiente"/>
    <n v="0"/>
    <n v="0"/>
    <x v="1"/>
  </r>
  <r>
    <s v="C-000078"/>
    <x v="77"/>
    <x v="0"/>
    <d v="2023-05-29T00:00:00"/>
    <x v="17"/>
    <n v="689.21"/>
    <n v="68921"/>
    <n v="0"/>
    <n v="0"/>
    <x v="0"/>
    <s v="Operación"/>
    <x v="2"/>
    <x v="4"/>
    <x v="1"/>
    <x v="0"/>
    <s v="Sí"/>
    <x v="0"/>
    <n v="68921"/>
    <s v="Comercio_617"/>
    <x v="2"/>
    <n v="0"/>
    <n v="0"/>
    <n v="689.21"/>
    <n v="68921"/>
    <n v="0"/>
    <n v="0"/>
    <s v="ARN00000078"/>
    <s v="Pendiente"/>
    <s v="Pendiente"/>
    <n v="0"/>
    <n v="0"/>
    <x v="2"/>
  </r>
  <r>
    <s v="C-000079"/>
    <x v="78"/>
    <x v="1"/>
    <d v="2023-05-31T00:00:00"/>
    <x v="26"/>
    <n v="388.79"/>
    <n v="38879"/>
    <n v="0"/>
    <n v="0"/>
    <x v="0"/>
    <s v="Operación"/>
    <x v="5"/>
    <x v="4"/>
    <x v="0"/>
    <x v="5"/>
    <s v="No"/>
    <x v="4"/>
    <n v="38879"/>
    <s v="Comercio_392"/>
    <x v="0"/>
    <n v="0"/>
    <n v="0"/>
    <n v="0"/>
    <n v="0"/>
    <n v="388.79"/>
    <n v="38879"/>
    <s v="ARN00000079"/>
    <s v="Pendiente"/>
    <s v="Pendiente"/>
    <n v="0"/>
    <n v="0"/>
    <x v="1"/>
  </r>
  <r>
    <s v="C-000080"/>
    <x v="79"/>
    <x v="2"/>
    <d v="2023-06-07T00:00:00"/>
    <x v="15"/>
    <n v="527.21"/>
    <n v="52721"/>
    <n v="0"/>
    <n v="1.45"/>
    <x v="1"/>
    <s v="Operación"/>
    <x v="1"/>
    <x v="1"/>
    <x v="0"/>
    <x v="0"/>
    <s v="Sí"/>
    <x v="2"/>
    <n v="52721"/>
    <s v="Comercio_1260"/>
    <x v="0"/>
    <n v="0"/>
    <n v="0"/>
    <n v="0"/>
    <n v="0"/>
    <n v="527.21"/>
    <n v="52721"/>
    <s v="ARN00000080"/>
    <s v="Pendiente"/>
    <s v="Pendiente"/>
    <n v="0"/>
    <n v="0"/>
    <x v="5"/>
  </r>
  <r>
    <s v="C-000081"/>
    <x v="80"/>
    <x v="3"/>
    <d v="2023-06-04T00:00:00"/>
    <x v="22"/>
    <n v="923.42"/>
    <n v="92342"/>
    <n v="0"/>
    <n v="0"/>
    <x v="0"/>
    <s v="Operación"/>
    <x v="4"/>
    <x v="0"/>
    <x v="1"/>
    <x v="5"/>
    <s v="Sí"/>
    <x v="2"/>
    <n v="92342"/>
    <s v="Comercio_16"/>
    <x v="1"/>
    <n v="923.42"/>
    <n v="92342"/>
    <n v="0"/>
    <n v="0"/>
    <n v="0"/>
    <n v="0"/>
    <s v="ARN00000081"/>
    <s v="Pendiente"/>
    <s v="Pendiente"/>
    <n v="0"/>
    <n v="0"/>
    <x v="2"/>
  </r>
  <r>
    <s v="C-000082"/>
    <x v="81"/>
    <x v="4"/>
    <d v="2023-05-24T00:00:00"/>
    <x v="12"/>
    <n v="841.89"/>
    <n v="84189"/>
    <n v="0"/>
    <n v="0"/>
    <x v="1"/>
    <s v="Operación"/>
    <x v="1"/>
    <x v="3"/>
    <x v="1"/>
    <x v="5"/>
    <s v="Sí"/>
    <x v="1"/>
    <n v="84189"/>
    <s v="Comercio_284"/>
    <x v="2"/>
    <n v="0"/>
    <n v="0"/>
    <n v="841.89"/>
    <n v="84189"/>
    <n v="0"/>
    <n v="0"/>
    <s v="ARN00000082"/>
    <s v="Pendiente"/>
    <s v="Pendiente"/>
    <n v="0"/>
    <n v="0"/>
    <x v="4"/>
  </r>
  <r>
    <s v="C-000083"/>
    <x v="82"/>
    <x v="5"/>
    <d v="2023-06-06T00:00:00"/>
    <x v="22"/>
    <n v="528.67999999999995"/>
    <n v="52868"/>
    <n v="0"/>
    <n v="1.21"/>
    <x v="0"/>
    <s v="Operación"/>
    <x v="3"/>
    <x v="5"/>
    <x v="1"/>
    <x v="7"/>
    <s v="Sí"/>
    <x v="3"/>
    <n v="52868"/>
    <s v="Comercio_1163"/>
    <x v="3"/>
    <n v="528.67999999999995"/>
    <n v="52868"/>
    <n v="0"/>
    <n v="0"/>
    <n v="0"/>
    <n v="0"/>
    <s v="ARN00000083"/>
    <s v="Pendiente"/>
    <s v="Pendiente"/>
    <n v="0"/>
    <n v="0"/>
    <x v="2"/>
  </r>
  <r>
    <s v="C-000084"/>
    <x v="83"/>
    <x v="6"/>
    <d v="2023-06-03T00:00:00"/>
    <x v="3"/>
    <n v="267.83999999999997"/>
    <n v="26784"/>
    <n v="0"/>
    <n v="0"/>
    <x v="1"/>
    <s v="Operación"/>
    <x v="1"/>
    <x v="3"/>
    <x v="1"/>
    <x v="4"/>
    <s v="No"/>
    <x v="3"/>
    <n v="26784"/>
    <s v="Comercio_1745"/>
    <x v="3"/>
    <n v="267.83999999999997"/>
    <n v="26784"/>
    <n v="0"/>
    <n v="0"/>
    <n v="0"/>
    <n v="0"/>
    <s v="ARN00000084"/>
    <s v="Pendiente"/>
    <s v="Pendiente"/>
    <n v="0"/>
    <n v="0"/>
    <x v="1"/>
  </r>
  <r>
    <s v="C-000085"/>
    <x v="84"/>
    <x v="0"/>
    <d v="2023-06-15T00:00:00"/>
    <x v="27"/>
    <n v="484.64"/>
    <n v="48464"/>
    <n v="0"/>
    <n v="0"/>
    <x v="1"/>
    <s v="Operación"/>
    <x v="0"/>
    <x v="2"/>
    <x v="1"/>
    <x v="1"/>
    <s v="No"/>
    <x v="2"/>
    <n v="48464"/>
    <s v="Comercio_48"/>
    <x v="3"/>
    <n v="484.64"/>
    <n v="48464"/>
    <n v="0"/>
    <n v="0"/>
    <n v="0"/>
    <n v="0"/>
    <s v="ARN00000085"/>
    <s v="Hecho"/>
    <d v="2023-03-26T00:00:00"/>
    <n v="158.84"/>
    <n v="15884"/>
    <x v="4"/>
  </r>
  <r>
    <s v="C-000086"/>
    <x v="85"/>
    <x v="1"/>
    <d v="2023-05-26T00:00:00"/>
    <x v="8"/>
    <n v="189.55"/>
    <n v="18955"/>
    <n v="0"/>
    <n v="0"/>
    <x v="1"/>
    <s v="Operación"/>
    <x v="4"/>
    <x v="3"/>
    <x v="1"/>
    <x v="1"/>
    <s v="No"/>
    <x v="0"/>
    <n v="18955"/>
    <s v="Comercio_1954"/>
    <x v="3"/>
    <n v="189.55"/>
    <n v="18955"/>
    <n v="0"/>
    <n v="0"/>
    <n v="0"/>
    <n v="0"/>
    <s v="ARN00000086"/>
    <s v="Pendiente"/>
    <s v="Pendiente"/>
    <n v="0"/>
    <n v="0"/>
    <x v="0"/>
  </r>
  <r>
    <s v="C-000087"/>
    <x v="86"/>
    <x v="2"/>
    <d v="2023-06-11T00:00:00"/>
    <x v="30"/>
    <n v="810.77"/>
    <n v="81077"/>
    <n v="0"/>
    <n v="0"/>
    <x v="1"/>
    <s v="Operación"/>
    <x v="0"/>
    <x v="3"/>
    <x v="1"/>
    <x v="6"/>
    <s v="Sí"/>
    <x v="0"/>
    <n v="81077"/>
    <s v="Comercio_281"/>
    <x v="1"/>
    <n v="810.77"/>
    <n v="81077"/>
    <n v="0"/>
    <n v="0"/>
    <n v="0"/>
    <n v="0"/>
    <s v="ARN00000087"/>
    <s v="Pendiente"/>
    <s v="Pendiente"/>
    <n v="0"/>
    <n v="0"/>
    <x v="3"/>
  </r>
  <r>
    <s v="C-000088"/>
    <x v="87"/>
    <x v="3"/>
    <d v="2023-06-05T00:00:00"/>
    <x v="0"/>
    <n v="886.39"/>
    <n v="88639"/>
    <n v="0"/>
    <n v="0"/>
    <x v="0"/>
    <s v="Operación"/>
    <x v="3"/>
    <x v="3"/>
    <x v="0"/>
    <x v="7"/>
    <s v="No"/>
    <x v="0"/>
    <n v="88639"/>
    <s v="Comercio_1790"/>
    <x v="0"/>
    <n v="0"/>
    <n v="0"/>
    <n v="0"/>
    <n v="0"/>
    <n v="886.39"/>
    <n v="88639"/>
    <s v="ARN00000088"/>
    <s v="Hecho"/>
    <d v="2023-03-29T00:00:00"/>
    <n v="97.07"/>
    <n v="9707"/>
    <x v="5"/>
  </r>
  <r>
    <s v="C-000089"/>
    <x v="88"/>
    <x v="4"/>
    <d v="2023-06-27T00:00:00"/>
    <x v="2"/>
    <n v="59.26"/>
    <n v="5926"/>
    <n v="0"/>
    <n v="1.36"/>
    <x v="1"/>
    <s v="Operación"/>
    <x v="2"/>
    <x v="3"/>
    <x v="1"/>
    <x v="1"/>
    <s v="No"/>
    <x v="3"/>
    <n v="59260"/>
    <s v="Comercio_787"/>
    <x v="3"/>
    <n v="592.6"/>
    <n v="59260"/>
    <n v="0"/>
    <n v="0"/>
    <n v="0"/>
    <n v="0"/>
    <s v="ARN00000089"/>
    <s v="Pendiente"/>
    <s v="Pendiente"/>
    <n v="0"/>
    <n v="0"/>
    <x v="1"/>
  </r>
  <r>
    <s v="C-000090"/>
    <x v="89"/>
    <x v="5"/>
    <d v="2023-06-24T00:00:00"/>
    <x v="10"/>
    <n v="930.04"/>
    <n v="93004"/>
    <n v="0"/>
    <n v="1.28"/>
    <x v="0"/>
    <s v="Operación"/>
    <x v="3"/>
    <x v="5"/>
    <x v="1"/>
    <x v="4"/>
    <s v="Sí"/>
    <x v="1"/>
    <n v="93004"/>
    <s v="Comercio_1884"/>
    <x v="3"/>
    <n v="930.04"/>
    <n v="93004"/>
    <n v="0"/>
    <n v="0"/>
    <n v="0"/>
    <n v="0"/>
    <s v="ARN00000090"/>
    <s v="Pendiente"/>
    <s v="Pendiente"/>
    <n v="0"/>
    <n v="0"/>
    <x v="1"/>
  </r>
  <r>
    <s v="C-000091"/>
    <x v="90"/>
    <x v="6"/>
    <d v="2023-06-15T00:00:00"/>
    <x v="30"/>
    <n v="666.68"/>
    <n v="66668"/>
    <n v="0"/>
    <n v="1.18"/>
    <x v="0"/>
    <s v="Operación"/>
    <x v="2"/>
    <x v="0"/>
    <x v="1"/>
    <x v="5"/>
    <s v="Sí"/>
    <x v="1"/>
    <n v="66668"/>
    <s v="Comercio_1393"/>
    <x v="1"/>
    <n v="666.68"/>
    <n v="66668"/>
    <n v="0"/>
    <n v="0"/>
    <n v="0"/>
    <n v="0"/>
    <s v="ARN00000091"/>
    <s v="Hecho"/>
    <d v="2023-04-01T00:00:00"/>
    <n v="601.11"/>
    <n v="60111"/>
    <x v="2"/>
  </r>
  <r>
    <s v="C-000092"/>
    <x v="91"/>
    <x v="0"/>
    <d v="2023-06-08T00:00:00"/>
    <x v="20"/>
    <n v="182.69"/>
    <n v="18269"/>
    <n v="0"/>
    <n v="0"/>
    <x v="1"/>
    <s v="Operación"/>
    <x v="4"/>
    <x v="0"/>
    <x v="0"/>
    <x v="2"/>
    <s v="No"/>
    <x v="1"/>
    <n v="18269"/>
    <s v="Comercio_504"/>
    <x v="0"/>
    <n v="0"/>
    <n v="0"/>
    <n v="0"/>
    <n v="0"/>
    <n v="182.69"/>
    <n v="18269"/>
    <s v="ARN00000092"/>
    <s v="Pendiente"/>
    <s v="Pendiente"/>
    <n v="0"/>
    <n v="0"/>
    <x v="0"/>
  </r>
  <r>
    <s v="C-000093"/>
    <x v="92"/>
    <x v="1"/>
    <d v="2023-06-20T00:00:00"/>
    <x v="15"/>
    <n v="512.22"/>
    <n v="51222"/>
    <n v="0"/>
    <n v="1.21"/>
    <x v="0"/>
    <s v="Operación"/>
    <x v="1"/>
    <x v="0"/>
    <x v="0"/>
    <x v="4"/>
    <s v="No"/>
    <x v="1"/>
    <n v="51222"/>
    <s v="Comercio_340"/>
    <x v="0"/>
    <n v="0"/>
    <n v="0"/>
    <n v="0"/>
    <n v="0"/>
    <n v="512.22"/>
    <n v="51222"/>
    <s v="ARN00000093"/>
    <s v="Hecho"/>
    <d v="2023-04-03T00:00:00"/>
    <n v="957.22"/>
    <n v="95722"/>
    <x v="3"/>
  </r>
  <r>
    <s v="C-000094"/>
    <x v="93"/>
    <x v="2"/>
    <d v="2023-07-01T00:00:00"/>
    <x v="19"/>
    <n v="871.09"/>
    <n v="87109"/>
    <n v="0"/>
    <n v="1.03"/>
    <x v="0"/>
    <s v="Operación"/>
    <x v="5"/>
    <x v="1"/>
    <x v="1"/>
    <x v="5"/>
    <s v="No"/>
    <x v="1"/>
    <n v="87109"/>
    <s v="Comercio_1544"/>
    <x v="3"/>
    <n v="871.09"/>
    <n v="87109"/>
    <n v="0"/>
    <n v="0"/>
    <n v="0"/>
    <n v="0"/>
    <s v="ARN00000094"/>
    <s v="Hecho"/>
    <d v="2023-04-04T00:00:00"/>
    <n v="717.32"/>
    <n v="71732"/>
    <x v="5"/>
  </r>
  <r>
    <s v="C-000095"/>
    <x v="94"/>
    <x v="3"/>
    <d v="2023-06-26T00:00:00"/>
    <x v="16"/>
    <n v="752.27"/>
    <n v="75227"/>
    <n v="0"/>
    <n v="0.12"/>
    <x v="1"/>
    <s v="Operación"/>
    <x v="2"/>
    <x v="1"/>
    <x v="1"/>
    <x v="7"/>
    <s v="No"/>
    <x v="3"/>
    <n v="75227"/>
    <s v="Comercio_88"/>
    <x v="3"/>
    <n v="752.27"/>
    <n v="75227"/>
    <n v="0"/>
    <n v="0"/>
    <n v="0"/>
    <n v="0"/>
    <s v="ARN00000095"/>
    <s v="Hecho"/>
    <d v="2023-04-05T00:00:00"/>
    <n v="427.53"/>
    <n v="42753"/>
    <x v="3"/>
  </r>
  <r>
    <s v="C-000096"/>
    <x v="95"/>
    <x v="4"/>
    <d v="2023-07-05T00:00:00"/>
    <x v="4"/>
    <n v="922.23"/>
    <n v="92223"/>
    <n v="0"/>
    <n v="1.1599999999999999"/>
    <x v="0"/>
    <s v="Operación"/>
    <x v="1"/>
    <x v="0"/>
    <x v="1"/>
    <x v="6"/>
    <s v="Sí"/>
    <x v="4"/>
    <n v="92223"/>
    <s v="Comercio_1356"/>
    <x v="1"/>
    <n v="922.23"/>
    <n v="92223"/>
    <n v="0"/>
    <n v="0"/>
    <n v="0"/>
    <n v="0"/>
    <s v="ARN00000096"/>
    <s v="Pendiente"/>
    <s v="Pendiente"/>
    <n v="0"/>
    <n v="0"/>
    <x v="5"/>
  </r>
  <r>
    <s v="C-000097"/>
    <x v="96"/>
    <x v="5"/>
    <d v="2023-06-18T00:00:00"/>
    <x v="26"/>
    <n v="43.62"/>
    <n v="4362"/>
    <n v="0"/>
    <n v="0.82"/>
    <x v="1"/>
    <s v="Operación"/>
    <x v="2"/>
    <x v="2"/>
    <x v="1"/>
    <x v="7"/>
    <s v="Sí"/>
    <x v="2"/>
    <n v="43620"/>
    <s v="Comercio_1644"/>
    <x v="1"/>
    <n v="436.2"/>
    <n v="43620"/>
    <n v="0"/>
    <n v="0"/>
    <n v="0"/>
    <n v="0"/>
    <s v="ARN00000097"/>
    <s v="Pendiente"/>
    <s v="Pendiente"/>
    <n v="0"/>
    <n v="0"/>
    <x v="0"/>
  </r>
  <r>
    <s v="C-000098"/>
    <x v="97"/>
    <x v="6"/>
    <d v="2023-07-04T00:00:00"/>
    <x v="28"/>
    <n v="264.27999999999997"/>
    <n v="26428"/>
    <n v="0"/>
    <n v="0"/>
    <x v="0"/>
    <s v="Operación"/>
    <x v="1"/>
    <x v="2"/>
    <x v="1"/>
    <x v="3"/>
    <s v="Sí"/>
    <x v="2"/>
    <n v="26428"/>
    <s v="Comercio_1653"/>
    <x v="3"/>
    <n v="264.27999999999997"/>
    <n v="26428"/>
    <n v="0"/>
    <n v="0"/>
    <n v="0"/>
    <n v="0"/>
    <s v="ARN00000098"/>
    <s v="Pendiente"/>
    <s v="Pendiente"/>
    <n v="0"/>
    <n v="0"/>
    <x v="1"/>
  </r>
  <r>
    <s v="C-000099"/>
    <x v="98"/>
    <x v="0"/>
    <d v="2023-06-28T00:00:00"/>
    <x v="11"/>
    <n v="64.19"/>
    <n v="6419"/>
    <n v="0"/>
    <n v="0"/>
    <x v="0"/>
    <s v="Operación"/>
    <x v="0"/>
    <x v="5"/>
    <x v="1"/>
    <x v="1"/>
    <s v="Sí"/>
    <x v="3"/>
    <n v="6419"/>
    <s v="Comercio_885"/>
    <x v="1"/>
    <n v="64.19"/>
    <n v="6419"/>
    <n v="0"/>
    <n v="0"/>
    <n v="0"/>
    <n v="0"/>
    <s v="ARN00000099"/>
    <s v="Pendiente"/>
    <s v="Pendiente"/>
    <n v="0"/>
    <n v="0"/>
    <x v="5"/>
  </r>
  <r>
    <s v="C-000100"/>
    <x v="99"/>
    <x v="1"/>
    <d v="2023-07-02T00:00:00"/>
    <x v="21"/>
    <n v="17.66"/>
    <n v="1766"/>
    <n v="0"/>
    <n v="1.1100000000000001"/>
    <x v="0"/>
    <s v="Operación"/>
    <x v="1"/>
    <x v="5"/>
    <x v="1"/>
    <x v="1"/>
    <s v="Sí"/>
    <x v="3"/>
    <n v="17660"/>
    <s v="Comercio_145"/>
    <x v="1"/>
    <n v="176.6"/>
    <n v="17660"/>
    <n v="0"/>
    <n v="0"/>
    <n v="0"/>
    <n v="0"/>
    <s v="ARN00000100"/>
    <s v="Hecho"/>
    <d v="2023-04-10T00:00:00"/>
    <n v="743.27"/>
    <n v="74327"/>
    <x v="1"/>
  </r>
  <r>
    <s v="C-000101"/>
    <x v="100"/>
    <x v="2"/>
    <d v="2023-06-20T00:00:00"/>
    <x v="3"/>
    <n v="679.08"/>
    <n v="67908"/>
    <n v="0"/>
    <n v="0"/>
    <x v="1"/>
    <s v="Operación"/>
    <x v="3"/>
    <x v="1"/>
    <x v="0"/>
    <x v="4"/>
    <s v="No"/>
    <x v="3"/>
    <n v="67908"/>
    <s v="Comercio_189"/>
    <x v="0"/>
    <n v="0"/>
    <n v="0"/>
    <n v="0"/>
    <n v="0"/>
    <n v="679.08"/>
    <n v="67908"/>
    <s v="ARN00000101"/>
    <s v="Pendiente"/>
    <s v="Pendiente"/>
    <n v="0"/>
    <n v="0"/>
    <x v="2"/>
  </r>
  <r>
    <s v="C-000102"/>
    <x v="101"/>
    <x v="3"/>
    <d v="2023-06-16T00:00:00"/>
    <x v="25"/>
    <n v="51.16"/>
    <n v="5116"/>
    <n v="0"/>
    <n v="0.95"/>
    <x v="0"/>
    <s v="Operación"/>
    <x v="2"/>
    <x v="1"/>
    <x v="0"/>
    <x v="6"/>
    <s v="No"/>
    <x v="4"/>
    <n v="5116"/>
    <s v="Comercio_5"/>
    <x v="0"/>
    <n v="0"/>
    <n v="0"/>
    <n v="0"/>
    <n v="0"/>
    <n v="51.16"/>
    <n v="5116"/>
    <s v="ARN00000102"/>
    <s v="Pendiente"/>
    <s v="Pendiente"/>
    <n v="0"/>
    <n v="0"/>
    <x v="1"/>
  </r>
  <r>
    <s v="C-000103"/>
    <x v="102"/>
    <x v="4"/>
    <d v="2023-07-02T00:00:00"/>
    <x v="11"/>
    <n v="850.44"/>
    <n v="85044"/>
    <n v="0"/>
    <n v="1.37"/>
    <x v="1"/>
    <s v="Operación"/>
    <x v="1"/>
    <x v="0"/>
    <x v="1"/>
    <x v="5"/>
    <s v="No"/>
    <x v="4"/>
    <n v="85044"/>
    <s v="Comercio_793"/>
    <x v="1"/>
    <n v="850.44"/>
    <n v="85044"/>
    <n v="0"/>
    <n v="0"/>
    <n v="0"/>
    <n v="0"/>
    <s v="ARN00000103"/>
    <s v="Hecho"/>
    <d v="2023-04-13T00:00:00"/>
    <n v="886.09"/>
    <n v="88609"/>
    <x v="1"/>
  </r>
  <r>
    <s v="C-000104"/>
    <x v="103"/>
    <x v="5"/>
    <d v="2023-06-20T00:00:00"/>
    <x v="20"/>
    <n v="852.13"/>
    <n v="85213"/>
    <n v="0"/>
    <n v="0"/>
    <x v="0"/>
    <s v="Operación"/>
    <x v="1"/>
    <x v="3"/>
    <x v="0"/>
    <x v="2"/>
    <s v="No"/>
    <x v="1"/>
    <n v="85213"/>
    <s v="Comercio_298"/>
    <x v="0"/>
    <n v="0"/>
    <n v="0"/>
    <n v="0"/>
    <n v="0"/>
    <n v="852.13"/>
    <n v="85213"/>
    <s v="ARN00000104"/>
    <s v="Pendiente"/>
    <s v="Pendiente"/>
    <n v="0"/>
    <n v="0"/>
    <x v="5"/>
  </r>
  <r>
    <s v="C-000105"/>
    <x v="104"/>
    <x v="6"/>
    <d v="2023-06-21T00:00:00"/>
    <x v="20"/>
    <n v="321.95"/>
    <n v="32195"/>
    <n v="0"/>
    <n v="1.31"/>
    <x v="1"/>
    <s v="Operación"/>
    <x v="0"/>
    <x v="3"/>
    <x v="0"/>
    <x v="0"/>
    <s v="Sí"/>
    <x v="0"/>
    <n v="32195"/>
    <s v="Comercio_1720"/>
    <x v="0"/>
    <n v="0"/>
    <n v="0"/>
    <n v="0"/>
    <n v="0"/>
    <n v="321.95"/>
    <n v="32195"/>
    <s v="ARN00000105"/>
    <s v="Hecho"/>
    <d v="2023-04-15T00:00:00"/>
    <n v="952.81"/>
    <n v="95281"/>
    <x v="2"/>
  </r>
  <r>
    <s v="C-000106"/>
    <x v="105"/>
    <x v="0"/>
    <d v="2023-06-24T00:00:00"/>
    <x v="29"/>
    <n v="135.93"/>
    <n v="13593"/>
    <n v="0"/>
    <n v="0.09"/>
    <x v="0"/>
    <s v="Operación"/>
    <x v="3"/>
    <x v="0"/>
    <x v="1"/>
    <x v="1"/>
    <s v="No"/>
    <x v="1"/>
    <n v="13593"/>
    <s v="Comercio_1798"/>
    <x v="1"/>
    <n v="135.93"/>
    <n v="13593"/>
    <n v="0"/>
    <n v="0"/>
    <n v="0"/>
    <n v="0"/>
    <s v="ARN00000106"/>
    <s v="Hecho"/>
    <d v="2023-04-16T00:00:00"/>
    <n v="346.45"/>
    <n v="34645"/>
    <x v="0"/>
  </r>
  <r>
    <s v="C-000107"/>
    <x v="106"/>
    <x v="1"/>
    <d v="2023-07-08T00:00:00"/>
    <x v="16"/>
    <n v="35.39"/>
    <n v="3539"/>
    <n v="0"/>
    <n v="1.05"/>
    <x v="1"/>
    <s v="Operación"/>
    <x v="1"/>
    <x v="4"/>
    <x v="0"/>
    <x v="0"/>
    <s v="No"/>
    <x v="3"/>
    <n v="3539"/>
    <s v="Comercio_672"/>
    <x v="0"/>
    <n v="0"/>
    <n v="0"/>
    <n v="0"/>
    <n v="0"/>
    <n v="35.39"/>
    <n v="3539"/>
    <s v="ARN00000107"/>
    <s v="Hecho"/>
    <d v="2023-04-17T00:00:00"/>
    <n v="201.37"/>
    <n v="20137"/>
    <x v="5"/>
  </r>
  <r>
    <s v="C-000108"/>
    <x v="107"/>
    <x v="2"/>
    <d v="2023-07-03T00:00:00"/>
    <x v="6"/>
    <n v="322.19"/>
    <n v="32219"/>
    <n v="0"/>
    <n v="0"/>
    <x v="0"/>
    <s v="Operación"/>
    <x v="2"/>
    <x v="1"/>
    <x v="1"/>
    <x v="4"/>
    <s v="No"/>
    <x v="1"/>
    <n v="32219"/>
    <s v="Comercio_881"/>
    <x v="3"/>
    <n v="322.19"/>
    <n v="32219"/>
    <n v="0"/>
    <n v="0"/>
    <n v="0"/>
    <n v="0"/>
    <s v="ARN00000108"/>
    <s v="Hecho"/>
    <d v="2023-04-18T00:00:00"/>
    <n v="852.43"/>
    <n v="85243"/>
    <x v="4"/>
  </r>
  <r>
    <s v="C-000109"/>
    <x v="108"/>
    <x v="3"/>
    <d v="2023-06-22T00:00:00"/>
    <x v="9"/>
    <n v="852.93"/>
    <n v="85293"/>
    <n v="0"/>
    <n v="0.94"/>
    <x v="1"/>
    <s v="Operación"/>
    <x v="3"/>
    <x v="5"/>
    <x v="1"/>
    <x v="5"/>
    <s v="Sí"/>
    <x v="1"/>
    <n v="85293"/>
    <s v="Comercio_1203"/>
    <x v="3"/>
    <n v="852.93"/>
    <n v="85293"/>
    <n v="0"/>
    <n v="0"/>
    <n v="0"/>
    <n v="0"/>
    <s v="ARN00000109"/>
    <s v="Pendiente"/>
    <s v="Pendiente"/>
    <n v="0"/>
    <n v="0"/>
    <x v="2"/>
  </r>
  <r>
    <s v="C-000110"/>
    <x v="109"/>
    <x v="4"/>
    <d v="2023-06-25T00:00:00"/>
    <x v="23"/>
    <n v="458.92"/>
    <n v="45892"/>
    <n v="0"/>
    <n v="1.28"/>
    <x v="1"/>
    <s v="Operación"/>
    <x v="5"/>
    <x v="4"/>
    <x v="1"/>
    <x v="0"/>
    <s v="Sí"/>
    <x v="3"/>
    <n v="45892"/>
    <s v="Comercio_599"/>
    <x v="2"/>
    <n v="0"/>
    <n v="0"/>
    <n v="458.92"/>
    <n v="45892"/>
    <n v="0"/>
    <n v="0"/>
    <s v="ARN00000110"/>
    <s v="Pendiente"/>
    <s v="Pendiente"/>
    <n v="0"/>
    <n v="0"/>
    <x v="4"/>
  </r>
  <r>
    <s v="C-000111"/>
    <x v="110"/>
    <x v="5"/>
    <d v="2023-07-09T00:00:00"/>
    <x v="18"/>
    <n v="172.26"/>
    <n v="17226"/>
    <n v="0"/>
    <n v="1.34"/>
    <x v="0"/>
    <s v="Operación"/>
    <x v="3"/>
    <x v="2"/>
    <x v="0"/>
    <x v="0"/>
    <s v="No"/>
    <x v="2"/>
    <n v="17226"/>
    <s v="Comercio_1557"/>
    <x v="0"/>
    <n v="0"/>
    <n v="0"/>
    <n v="0"/>
    <n v="0"/>
    <n v="172.26"/>
    <n v="17226"/>
    <s v="ARN00000111"/>
    <s v="Hecho"/>
    <d v="2023-04-21T00:00:00"/>
    <n v="213.04"/>
    <n v="21304"/>
    <x v="4"/>
  </r>
  <r>
    <s v="C-000112"/>
    <x v="111"/>
    <x v="6"/>
    <d v="2023-07-03T00:00:00"/>
    <x v="26"/>
    <n v="614.92999999999995"/>
    <n v="61493"/>
    <n v="0"/>
    <n v="0"/>
    <x v="1"/>
    <s v="Operación"/>
    <x v="3"/>
    <x v="3"/>
    <x v="1"/>
    <x v="2"/>
    <s v="No"/>
    <x v="4"/>
    <n v="61493"/>
    <s v="Comercio_316"/>
    <x v="3"/>
    <n v="614.92999999999995"/>
    <n v="61493"/>
    <n v="0"/>
    <n v="0"/>
    <n v="0"/>
    <n v="0"/>
    <s v="ARN00000112"/>
    <s v="Hecho"/>
    <d v="2023-04-22T00:00:00"/>
    <n v="489.43"/>
    <n v="48943"/>
    <x v="0"/>
  </r>
  <r>
    <s v="C-000113"/>
    <x v="112"/>
    <x v="0"/>
    <d v="2023-07-03T00:00:00"/>
    <x v="17"/>
    <n v="303.07"/>
    <n v="30307"/>
    <n v="0"/>
    <n v="0"/>
    <x v="1"/>
    <s v="Operación"/>
    <x v="1"/>
    <x v="3"/>
    <x v="1"/>
    <x v="0"/>
    <s v="Sí"/>
    <x v="2"/>
    <n v="30307"/>
    <s v="Comercio_861"/>
    <x v="3"/>
    <n v="303.07"/>
    <n v="30307"/>
    <n v="0"/>
    <n v="0"/>
    <n v="0"/>
    <n v="0"/>
    <s v="ARN00000113"/>
    <s v="Hecho"/>
    <d v="2023-04-23T00:00:00"/>
    <n v="995.18"/>
    <n v="99518"/>
    <x v="2"/>
  </r>
  <r>
    <s v="C-000114"/>
    <x v="113"/>
    <x v="1"/>
    <d v="2023-06-23T00:00:00"/>
    <x v="8"/>
    <n v="771.98"/>
    <n v="77198"/>
    <n v="0"/>
    <n v="0"/>
    <x v="0"/>
    <s v="Operación"/>
    <x v="5"/>
    <x v="2"/>
    <x v="1"/>
    <x v="4"/>
    <s v="Sí"/>
    <x v="4"/>
    <n v="77198"/>
    <s v="Comercio_1640"/>
    <x v="3"/>
    <n v="771.98"/>
    <n v="77198"/>
    <n v="0"/>
    <n v="0"/>
    <n v="0"/>
    <n v="0"/>
    <s v="ARN00000114"/>
    <s v="Hecho"/>
    <d v="2023-04-24T00:00:00"/>
    <n v="122.62"/>
    <n v="12262"/>
    <x v="4"/>
  </r>
  <r>
    <s v="C-000115"/>
    <x v="114"/>
    <x v="2"/>
    <d v="2023-07-22T00:00:00"/>
    <x v="19"/>
    <n v="736.36"/>
    <n v="73636"/>
    <n v="0"/>
    <n v="0"/>
    <x v="1"/>
    <s v="Operación"/>
    <x v="0"/>
    <x v="4"/>
    <x v="1"/>
    <x v="7"/>
    <s v="Sí"/>
    <x v="2"/>
    <n v="73636"/>
    <s v="Comercio_1227"/>
    <x v="3"/>
    <n v="736.36"/>
    <n v="73636"/>
    <n v="0"/>
    <n v="0"/>
    <n v="0"/>
    <n v="0"/>
    <s v="ARN00000115"/>
    <s v="Hecho"/>
    <d v="2023-04-25T00:00:00"/>
    <n v="312.04000000000002"/>
    <n v="31204"/>
    <x v="4"/>
  </r>
  <r>
    <s v="C-000116"/>
    <x v="115"/>
    <x v="3"/>
    <d v="2023-07-13T00:00:00"/>
    <x v="15"/>
    <n v="53.77"/>
    <n v="5377"/>
    <n v="0"/>
    <n v="0"/>
    <x v="1"/>
    <s v="Operación"/>
    <x v="3"/>
    <x v="0"/>
    <x v="0"/>
    <x v="7"/>
    <s v="Sí"/>
    <x v="2"/>
    <n v="5377"/>
    <s v="Comercio_1914"/>
    <x v="0"/>
    <n v="0"/>
    <n v="0"/>
    <n v="0"/>
    <n v="0"/>
    <n v="53.77"/>
    <n v="5377"/>
    <s v="ARN00000116"/>
    <s v="Hecho"/>
    <d v="2023-04-26T00:00:00"/>
    <n v="133.55000000000001"/>
    <n v="13355"/>
    <x v="0"/>
  </r>
  <r>
    <s v="C-000117"/>
    <x v="116"/>
    <x v="4"/>
    <d v="2023-06-29T00:00:00"/>
    <x v="5"/>
    <n v="277.67"/>
    <n v="27767"/>
    <n v="0"/>
    <n v="0"/>
    <x v="0"/>
    <s v="Operación"/>
    <x v="1"/>
    <x v="5"/>
    <x v="1"/>
    <x v="5"/>
    <s v="No"/>
    <x v="1"/>
    <n v="27767"/>
    <s v="Comercio_628"/>
    <x v="1"/>
    <n v="277.67"/>
    <n v="27767"/>
    <n v="0"/>
    <n v="0"/>
    <n v="0"/>
    <n v="0"/>
    <s v="ARN00000117"/>
    <s v="Hecho"/>
    <d v="2023-04-27T00:00:00"/>
    <n v="717.07"/>
    <n v="71707"/>
    <x v="1"/>
  </r>
  <r>
    <s v="C-000118"/>
    <x v="117"/>
    <x v="5"/>
    <d v="2023-07-14T00:00:00"/>
    <x v="14"/>
    <n v="68.02"/>
    <n v="6802"/>
    <n v="0"/>
    <n v="1.33"/>
    <x v="0"/>
    <s v="Operación"/>
    <x v="4"/>
    <x v="0"/>
    <x v="0"/>
    <x v="2"/>
    <s v="Sí"/>
    <x v="0"/>
    <n v="68020"/>
    <s v="Comercio_1797"/>
    <x v="0"/>
    <n v="0"/>
    <n v="0"/>
    <n v="0"/>
    <n v="0"/>
    <n v="680.2"/>
    <n v="68020"/>
    <s v="ARN00000118"/>
    <s v="Pendiente"/>
    <s v="Pendiente"/>
    <n v="0"/>
    <n v="0"/>
    <x v="4"/>
  </r>
  <r>
    <s v="C-000119"/>
    <x v="118"/>
    <x v="6"/>
    <d v="2023-07-18T00:00:00"/>
    <x v="11"/>
    <n v="59.52"/>
    <n v="5952"/>
    <n v="0"/>
    <n v="1.45"/>
    <x v="1"/>
    <s v="Operación"/>
    <x v="5"/>
    <x v="1"/>
    <x v="0"/>
    <x v="7"/>
    <s v="Sí"/>
    <x v="2"/>
    <n v="59520"/>
    <s v="Comercio_1677"/>
    <x v="0"/>
    <n v="0"/>
    <n v="0"/>
    <n v="0"/>
    <n v="0"/>
    <n v="595.20000000000005"/>
    <n v="59520"/>
    <s v="ARN00000119"/>
    <s v="Hecho"/>
    <d v="2023-04-29T00:00:00"/>
    <n v="333.63"/>
    <n v="33363"/>
    <x v="3"/>
  </r>
  <r>
    <s v="C-000120"/>
    <x v="119"/>
    <x v="0"/>
    <d v="2023-07-28T00:00:00"/>
    <x v="2"/>
    <n v="332.42"/>
    <n v="33242"/>
    <n v="0"/>
    <n v="0"/>
    <x v="1"/>
    <s v="Operación"/>
    <x v="2"/>
    <x v="3"/>
    <x v="1"/>
    <x v="0"/>
    <s v="Sí"/>
    <x v="2"/>
    <n v="33242"/>
    <s v="Comercio_738"/>
    <x v="1"/>
    <n v="332.42"/>
    <n v="33242"/>
    <n v="0"/>
    <n v="0"/>
    <n v="0"/>
    <n v="0"/>
    <s v="ARN00000120"/>
    <s v="Hecho"/>
    <d v="2023-04-30T00:00:00"/>
    <n v="825.31"/>
    <n v="82531"/>
    <x v="5"/>
  </r>
  <r>
    <s v="C-000121"/>
    <x v="120"/>
    <x v="1"/>
    <d v="2023-07-06T00:00:00"/>
    <x v="23"/>
    <n v="389.55"/>
    <n v="38955"/>
    <n v="0"/>
    <n v="1.33"/>
    <x v="0"/>
    <s v="Operación"/>
    <x v="3"/>
    <x v="3"/>
    <x v="1"/>
    <x v="7"/>
    <s v="Sí"/>
    <x v="4"/>
    <n v="38955"/>
    <s v="Comercio_1194"/>
    <x v="1"/>
    <n v="389.55"/>
    <n v="38955"/>
    <n v="0"/>
    <n v="0"/>
    <n v="0"/>
    <n v="0"/>
    <s v="ARN00000121"/>
    <s v="Hecho"/>
    <d v="2023-05-01T00:00:00"/>
    <n v="213.34"/>
    <n v="21334"/>
    <x v="1"/>
  </r>
  <r>
    <s v="C-000122"/>
    <x v="121"/>
    <x v="2"/>
    <d v="2023-07-10T00:00:00"/>
    <x v="29"/>
    <n v="275.70999999999998"/>
    <n v="27571"/>
    <n v="0"/>
    <n v="0.09"/>
    <x v="1"/>
    <s v="Operación"/>
    <x v="5"/>
    <x v="2"/>
    <x v="1"/>
    <x v="0"/>
    <s v="No"/>
    <x v="3"/>
    <n v="27571"/>
    <s v="Comercio_258"/>
    <x v="1"/>
    <n v="275.70999999999998"/>
    <n v="27571"/>
    <n v="0"/>
    <n v="0"/>
    <n v="0"/>
    <n v="0"/>
    <s v="ARN00000122"/>
    <s v="Pendiente"/>
    <s v="Pendiente"/>
    <n v="0"/>
    <n v="0"/>
    <x v="3"/>
  </r>
  <r>
    <s v="C-000123"/>
    <x v="122"/>
    <x v="3"/>
    <d v="2023-07-19T00:00:00"/>
    <x v="14"/>
    <n v="386.68"/>
    <n v="38668"/>
    <n v="0"/>
    <n v="0.84"/>
    <x v="1"/>
    <s v="Operación"/>
    <x v="3"/>
    <x v="0"/>
    <x v="0"/>
    <x v="2"/>
    <s v="Sí"/>
    <x v="2"/>
    <n v="38668"/>
    <s v="Comercio_614"/>
    <x v="0"/>
    <n v="0"/>
    <n v="0"/>
    <n v="0"/>
    <n v="0"/>
    <n v="386.68"/>
    <n v="38668"/>
    <s v="ARN00000123"/>
    <s v="Hecho"/>
    <d v="2023-05-03T00:00:00"/>
    <n v="817.81"/>
    <n v="81781"/>
    <x v="3"/>
  </r>
  <r>
    <s v="C-000124"/>
    <x v="123"/>
    <x v="4"/>
    <d v="2023-07-08T00:00:00"/>
    <x v="25"/>
    <n v="129.53"/>
    <n v="12953"/>
    <n v="0"/>
    <n v="0"/>
    <x v="1"/>
    <s v="Operación"/>
    <x v="2"/>
    <x v="4"/>
    <x v="1"/>
    <x v="7"/>
    <s v="Sí"/>
    <x v="0"/>
    <n v="12953"/>
    <s v="Comercio_120"/>
    <x v="1"/>
    <n v="129.53"/>
    <n v="12953"/>
    <n v="0"/>
    <n v="0"/>
    <n v="0"/>
    <n v="0"/>
    <s v="ARN00000124"/>
    <s v="Pendiente"/>
    <s v="Pendiente"/>
    <n v="0"/>
    <n v="0"/>
    <x v="0"/>
  </r>
  <r>
    <s v="C-000125"/>
    <x v="124"/>
    <x v="5"/>
    <d v="2023-07-13T00:00:00"/>
    <x v="29"/>
    <n v="33.35"/>
    <n v="3335"/>
    <n v="0"/>
    <n v="0"/>
    <x v="1"/>
    <s v="Operación"/>
    <x v="1"/>
    <x v="0"/>
    <x v="1"/>
    <x v="3"/>
    <s v="No"/>
    <x v="0"/>
    <n v="3335"/>
    <s v="Comercio_799"/>
    <x v="2"/>
    <n v="0"/>
    <n v="0"/>
    <n v="33.35"/>
    <n v="3335"/>
    <n v="0"/>
    <n v="0"/>
    <s v="ARN00000125"/>
    <s v="Hecho"/>
    <d v="2023-05-05T00:00:00"/>
    <n v="406.04"/>
    <n v="40604"/>
    <x v="0"/>
  </r>
  <r>
    <s v="C-000126"/>
    <x v="125"/>
    <x v="6"/>
    <d v="2023-08-04T00:00:00"/>
    <x v="4"/>
    <n v="612.92999999999995"/>
    <n v="61293"/>
    <n v="0"/>
    <n v="0"/>
    <x v="1"/>
    <s v="Operación"/>
    <x v="0"/>
    <x v="1"/>
    <x v="1"/>
    <x v="7"/>
    <s v="No"/>
    <x v="3"/>
    <n v="61293"/>
    <s v="Comercio_1680"/>
    <x v="2"/>
    <n v="0"/>
    <n v="0"/>
    <n v="612.92999999999995"/>
    <n v="61293"/>
    <n v="0"/>
    <n v="0"/>
    <s v="ARN00000126"/>
    <s v="Hecho"/>
    <d v="2023-05-06T00:00:00"/>
    <n v="962.94"/>
    <n v="96294"/>
    <x v="3"/>
  </r>
  <r>
    <s v="C-000127"/>
    <x v="126"/>
    <x v="0"/>
    <d v="2023-07-30T00:00:00"/>
    <x v="7"/>
    <n v="825.99"/>
    <n v="82599"/>
    <n v="0"/>
    <n v="0.95"/>
    <x v="0"/>
    <s v="Operación"/>
    <x v="1"/>
    <x v="0"/>
    <x v="0"/>
    <x v="2"/>
    <s v="Sí"/>
    <x v="0"/>
    <n v="82599"/>
    <s v="Comercio_886"/>
    <x v="0"/>
    <n v="0"/>
    <n v="0"/>
    <n v="0"/>
    <n v="0"/>
    <n v="825.99"/>
    <n v="82599"/>
    <s v="ARN00000127"/>
    <s v="Hecho"/>
    <d v="2023-05-07T00:00:00"/>
    <n v="553.78"/>
    <n v="55378"/>
    <x v="0"/>
  </r>
  <r>
    <s v="C-000128"/>
    <x v="127"/>
    <x v="1"/>
    <d v="2023-07-12T00:00:00"/>
    <x v="25"/>
    <n v="851.26"/>
    <n v="85126"/>
    <n v="0"/>
    <n v="1.18"/>
    <x v="1"/>
    <s v="Operación"/>
    <x v="4"/>
    <x v="2"/>
    <x v="1"/>
    <x v="3"/>
    <s v="No"/>
    <x v="3"/>
    <n v="85126"/>
    <s v="Comercio_1629"/>
    <x v="2"/>
    <n v="0"/>
    <n v="0"/>
    <n v="851.26"/>
    <n v="85126"/>
    <n v="0"/>
    <n v="0"/>
    <s v="ARN00000128"/>
    <s v="Pendiente"/>
    <s v="Pendiente"/>
    <n v="0"/>
    <n v="0"/>
    <x v="4"/>
  </r>
  <r>
    <s v="C-000129"/>
    <x v="128"/>
    <x v="2"/>
    <d v="2023-08-03T00:00:00"/>
    <x v="24"/>
    <n v="161.93"/>
    <n v="16193"/>
    <n v="0"/>
    <n v="0"/>
    <x v="0"/>
    <s v="Operación"/>
    <x v="2"/>
    <x v="1"/>
    <x v="1"/>
    <x v="6"/>
    <s v="No"/>
    <x v="1"/>
    <n v="16193"/>
    <s v="Comercio_433"/>
    <x v="3"/>
    <n v="161.93"/>
    <n v="16193"/>
    <n v="0"/>
    <n v="0"/>
    <n v="0"/>
    <n v="0"/>
    <s v="ARN00000129"/>
    <s v="Hecho"/>
    <d v="2023-05-09T00:00:00"/>
    <n v="218.99"/>
    <n v="21899"/>
    <x v="4"/>
  </r>
  <r>
    <s v="C-000130"/>
    <x v="129"/>
    <x v="3"/>
    <d v="2023-08-04T00:00:00"/>
    <x v="24"/>
    <n v="203.72"/>
    <n v="20372"/>
    <n v="0"/>
    <n v="0"/>
    <x v="0"/>
    <s v="Operación"/>
    <x v="5"/>
    <x v="5"/>
    <x v="1"/>
    <x v="3"/>
    <s v="Sí"/>
    <x v="0"/>
    <n v="20372"/>
    <s v="Comercio_258"/>
    <x v="3"/>
    <n v="203.72"/>
    <n v="20372"/>
    <n v="0"/>
    <n v="0"/>
    <n v="0"/>
    <n v="0"/>
    <s v="ARN00000130"/>
    <s v="Hecho"/>
    <d v="2023-05-10T00:00:00"/>
    <n v="1.45"/>
    <n v="145"/>
    <x v="3"/>
  </r>
  <r>
    <s v="C-000131"/>
    <x v="130"/>
    <x v="4"/>
    <d v="2023-07-14T00:00:00"/>
    <x v="9"/>
    <n v="70.819999999999993"/>
    <n v="7082"/>
    <n v="0"/>
    <n v="0.96"/>
    <x v="0"/>
    <s v="Operación"/>
    <x v="3"/>
    <x v="4"/>
    <x v="1"/>
    <x v="5"/>
    <s v="No"/>
    <x v="4"/>
    <n v="70820"/>
    <s v="Comercio_782"/>
    <x v="3"/>
    <n v="708.2"/>
    <n v="70820"/>
    <n v="0"/>
    <n v="0"/>
    <n v="0"/>
    <n v="0"/>
    <s v="ARN00000131"/>
    <s v="Hecho"/>
    <d v="2023-05-11T00:00:00"/>
    <n v="425.83"/>
    <n v="42583"/>
    <x v="3"/>
  </r>
  <r>
    <s v="C-000132"/>
    <x v="131"/>
    <x v="5"/>
    <d v="2023-07-20T00:00:00"/>
    <x v="29"/>
    <n v="400.04"/>
    <n v="40004"/>
    <n v="0"/>
    <n v="0"/>
    <x v="1"/>
    <s v="Operación"/>
    <x v="4"/>
    <x v="1"/>
    <x v="0"/>
    <x v="5"/>
    <s v="No"/>
    <x v="3"/>
    <n v="40004"/>
    <s v="Comercio_1211"/>
    <x v="0"/>
    <n v="0"/>
    <n v="0"/>
    <n v="0"/>
    <n v="0"/>
    <n v="400.04"/>
    <n v="40004"/>
    <s v="ARN00000132"/>
    <s v="Hecho"/>
    <d v="2023-05-12T00:00:00"/>
    <n v="865.22"/>
    <n v="86522"/>
    <x v="5"/>
  </r>
  <r>
    <s v="C-000133"/>
    <x v="132"/>
    <x v="6"/>
    <d v="2023-08-09T00:00:00"/>
    <x v="19"/>
    <n v="706.14"/>
    <n v="70614"/>
    <n v="0"/>
    <n v="0"/>
    <x v="0"/>
    <s v="Operación"/>
    <x v="1"/>
    <x v="1"/>
    <x v="1"/>
    <x v="3"/>
    <s v="No"/>
    <x v="1"/>
    <n v="70614"/>
    <s v="Comercio_293"/>
    <x v="2"/>
    <n v="0"/>
    <n v="0"/>
    <n v="706.14"/>
    <n v="70614"/>
    <n v="0"/>
    <n v="0"/>
    <s v="ARN00000133"/>
    <s v="Hecho"/>
    <d v="2023-05-13T00:00:00"/>
    <n v="62.77"/>
    <n v="6277"/>
    <x v="5"/>
  </r>
  <r>
    <s v="C-000134"/>
    <x v="133"/>
    <x v="0"/>
    <d v="2023-07-31T00:00:00"/>
    <x v="15"/>
    <n v="396.43"/>
    <n v="39643"/>
    <n v="0"/>
    <n v="0.12"/>
    <x v="1"/>
    <s v="Operación"/>
    <x v="0"/>
    <x v="4"/>
    <x v="1"/>
    <x v="2"/>
    <s v="Sí"/>
    <x v="3"/>
    <n v="39643"/>
    <s v="Comercio_277"/>
    <x v="2"/>
    <n v="0"/>
    <n v="0"/>
    <n v="396.43"/>
    <n v="39643"/>
    <n v="0"/>
    <n v="0"/>
    <s v="ARN00000134"/>
    <s v="Pendiente"/>
    <s v="Pendiente"/>
    <n v="0"/>
    <n v="0"/>
    <x v="1"/>
  </r>
  <r>
    <s v="C-000135"/>
    <x v="134"/>
    <x v="1"/>
    <d v="2023-08-04T00:00:00"/>
    <x v="27"/>
    <n v="844.49"/>
    <n v="84449"/>
    <n v="0"/>
    <n v="0"/>
    <x v="0"/>
    <s v="Operación"/>
    <x v="0"/>
    <x v="4"/>
    <x v="1"/>
    <x v="4"/>
    <s v="No"/>
    <x v="0"/>
    <n v="84449"/>
    <s v="Comercio_1775"/>
    <x v="2"/>
    <n v="0"/>
    <n v="0"/>
    <n v="844.49"/>
    <n v="84449"/>
    <n v="0"/>
    <n v="0"/>
    <s v="ARN00000135"/>
    <s v="Pendiente"/>
    <s v="Pendiente"/>
    <n v="0"/>
    <n v="0"/>
    <x v="1"/>
  </r>
  <r>
    <s v="C-000136"/>
    <x v="135"/>
    <x v="2"/>
    <d v="2023-07-22T00:00:00"/>
    <x v="20"/>
    <n v="110.59"/>
    <n v="11059"/>
    <n v="0"/>
    <n v="0"/>
    <x v="1"/>
    <s v="Operación"/>
    <x v="0"/>
    <x v="0"/>
    <x v="0"/>
    <x v="1"/>
    <s v="Sí"/>
    <x v="4"/>
    <n v="11059"/>
    <s v="Comercio_243"/>
    <x v="0"/>
    <n v="0"/>
    <n v="0"/>
    <n v="0"/>
    <n v="0"/>
    <n v="110.59"/>
    <n v="11059"/>
    <s v="ARN00000136"/>
    <s v="Hecho"/>
    <d v="2023-05-16T00:00:00"/>
    <n v="97.41"/>
    <n v="9741"/>
    <x v="1"/>
  </r>
  <r>
    <s v="C-000137"/>
    <x v="136"/>
    <x v="3"/>
    <d v="2023-07-22T00:00:00"/>
    <x v="23"/>
    <n v="387.25"/>
    <n v="38725"/>
    <n v="0"/>
    <n v="0.84"/>
    <x v="0"/>
    <s v="Operación"/>
    <x v="2"/>
    <x v="0"/>
    <x v="0"/>
    <x v="3"/>
    <s v="Sí"/>
    <x v="1"/>
    <n v="38725"/>
    <s v="Comercio_632"/>
    <x v="0"/>
    <n v="0"/>
    <n v="0"/>
    <n v="0"/>
    <n v="0"/>
    <n v="387.25"/>
    <n v="38725"/>
    <s v="ARN00000137"/>
    <s v="Pendiente"/>
    <s v="Pendiente"/>
    <n v="0"/>
    <n v="0"/>
    <x v="5"/>
  </r>
  <r>
    <s v="C-000138"/>
    <x v="137"/>
    <x v="4"/>
    <d v="2023-08-02T00:00:00"/>
    <x v="6"/>
    <n v="912.58"/>
    <n v="91258"/>
    <n v="0"/>
    <n v="1.18"/>
    <x v="0"/>
    <s v="Operación"/>
    <x v="4"/>
    <x v="0"/>
    <x v="0"/>
    <x v="7"/>
    <s v="Sí"/>
    <x v="0"/>
    <n v="91258"/>
    <s v="Comercio_1089"/>
    <x v="0"/>
    <n v="0"/>
    <n v="0"/>
    <n v="0"/>
    <n v="0"/>
    <n v="912.58"/>
    <n v="91258"/>
    <s v="ARN00000138"/>
    <s v="Hecho"/>
    <d v="2023-05-18T00:00:00"/>
    <n v="984.48"/>
    <n v="98448"/>
    <x v="5"/>
  </r>
  <r>
    <s v="C-000139"/>
    <x v="138"/>
    <x v="5"/>
    <d v="2023-07-27T00:00:00"/>
    <x v="29"/>
    <n v="977.82"/>
    <n v="97782"/>
    <n v="0"/>
    <n v="0"/>
    <x v="1"/>
    <s v="Operación"/>
    <x v="1"/>
    <x v="1"/>
    <x v="1"/>
    <x v="1"/>
    <s v="No"/>
    <x v="0"/>
    <n v="97782"/>
    <s v="Comercio_147"/>
    <x v="2"/>
    <n v="0"/>
    <n v="0"/>
    <n v="977.82"/>
    <n v="97782"/>
    <n v="0"/>
    <n v="0"/>
    <s v="ARN00000139"/>
    <s v="Hecho"/>
    <d v="2023-05-19T00:00:00"/>
    <n v="787.45"/>
    <n v="78745"/>
    <x v="1"/>
  </r>
  <r>
    <s v="C-000140"/>
    <x v="139"/>
    <x v="6"/>
    <d v="2023-08-05T00:00:00"/>
    <x v="14"/>
    <n v="720.42"/>
    <n v="72042"/>
    <n v="0"/>
    <n v="0"/>
    <x v="0"/>
    <s v="Operación"/>
    <x v="5"/>
    <x v="1"/>
    <x v="1"/>
    <x v="3"/>
    <s v="No"/>
    <x v="4"/>
    <n v="72042"/>
    <s v="Comercio_725"/>
    <x v="3"/>
    <n v="720.42"/>
    <n v="72042"/>
    <n v="0"/>
    <n v="0"/>
    <n v="0"/>
    <n v="0"/>
    <s v="ARN00000140"/>
    <s v="Hecho"/>
    <d v="2023-05-20T00:00:00"/>
    <n v="496.32"/>
    <n v="49632"/>
    <x v="1"/>
  </r>
  <r>
    <s v="C-000141"/>
    <x v="140"/>
    <x v="0"/>
    <d v="2023-07-30T00:00:00"/>
    <x v="3"/>
    <n v="167.71"/>
    <n v="16771"/>
    <n v="0"/>
    <n v="0"/>
    <x v="0"/>
    <s v="Operación"/>
    <x v="5"/>
    <x v="0"/>
    <x v="1"/>
    <x v="4"/>
    <s v="Sí"/>
    <x v="0"/>
    <n v="16771"/>
    <s v="Comercio_972"/>
    <x v="3"/>
    <n v="167.71"/>
    <n v="16771"/>
    <n v="0"/>
    <n v="0"/>
    <n v="0"/>
    <n v="0"/>
    <s v="ARN00000141"/>
    <s v="Pendiente"/>
    <s v="Pendiente"/>
    <n v="0"/>
    <n v="0"/>
    <x v="4"/>
  </r>
  <r>
    <s v="C-000142"/>
    <x v="141"/>
    <x v="1"/>
    <d v="2023-08-14T00:00:00"/>
    <x v="7"/>
    <n v="923.83"/>
    <n v="92383"/>
    <n v="0"/>
    <n v="1.43"/>
    <x v="0"/>
    <s v="Operación"/>
    <x v="4"/>
    <x v="5"/>
    <x v="1"/>
    <x v="3"/>
    <s v="No"/>
    <x v="1"/>
    <n v="92383"/>
    <s v="Comercio_425"/>
    <x v="2"/>
    <n v="0"/>
    <n v="0"/>
    <n v="923.83"/>
    <n v="92383"/>
    <n v="0"/>
    <n v="0"/>
    <s v="ARN00000142"/>
    <s v="Hecho"/>
    <d v="2023-05-22T00:00:00"/>
    <n v="85.71"/>
    <n v="8571"/>
    <x v="0"/>
  </r>
  <r>
    <s v="C-000143"/>
    <x v="142"/>
    <x v="2"/>
    <d v="2023-08-14T00:00:00"/>
    <x v="21"/>
    <n v="7.87"/>
    <n v="787"/>
    <n v="0"/>
    <n v="1.29"/>
    <x v="1"/>
    <s v="Operación"/>
    <x v="5"/>
    <x v="4"/>
    <x v="1"/>
    <x v="5"/>
    <s v="Sí"/>
    <x v="1"/>
    <n v="7870"/>
    <s v="Comercio_1563"/>
    <x v="1"/>
    <n v="78.7"/>
    <n v="7870"/>
    <n v="0"/>
    <n v="0"/>
    <n v="0"/>
    <n v="0"/>
    <s v="ARN00000143"/>
    <s v="Hecho"/>
    <d v="2023-05-23T00:00:00"/>
    <n v="65.73"/>
    <n v="6573"/>
    <x v="5"/>
  </r>
  <r>
    <s v="C-000144"/>
    <x v="143"/>
    <x v="3"/>
    <d v="2023-08-02T00:00:00"/>
    <x v="3"/>
    <n v="556.14"/>
    <n v="55614"/>
    <n v="0"/>
    <n v="1.23"/>
    <x v="1"/>
    <s v="Operación"/>
    <x v="0"/>
    <x v="1"/>
    <x v="1"/>
    <x v="2"/>
    <s v="No"/>
    <x v="0"/>
    <n v="55614"/>
    <s v="Comercio_1935"/>
    <x v="1"/>
    <n v="556.14"/>
    <n v="55614"/>
    <n v="0"/>
    <n v="0"/>
    <n v="0"/>
    <n v="0"/>
    <s v="ARN00000144"/>
    <s v="Pendiente"/>
    <s v="Pendiente"/>
    <n v="0"/>
    <n v="0"/>
    <x v="0"/>
  </r>
  <r>
    <s v="C-000145"/>
    <x v="144"/>
    <x v="4"/>
    <d v="2023-08-03T00:00:00"/>
    <x v="3"/>
    <n v="483.85"/>
    <n v="48385"/>
    <n v="0"/>
    <n v="1.1100000000000001"/>
    <x v="1"/>
    <s v="Operación"/>
    <x v="5"/>
    <x v="0"/>
    <x v="1"/>
    <x v="5"/>
    <s v="No"/>
    <x v="2"/>
    <n v="48385"/>
    <s v="Comercio_646"/>
    <x v="1"/>
    <n v="483.85"/>
    <n v="48385"/>
    <n v="0"/>
    <n v="0"/>
    <n v="0"/>
    <n v="0"/>
    <s v="ARN00000145"/>
    <s v="Hecho"/>
    <d v="2023-05-25T00:00:00"/>
    <n v="658.23"/>
    <n v="65823"/>
    <x v="5"/>
  </r>
  <r>
    <s v="C-000146"/>
    <x v="145"/>
    <x v="5"/>
    <d v="2023-08-06T00:00:00"/>
    <x v="26"/>
    <n v="243.91"/>
    <n v="24391"/>
    <n v="0"/>
    <n v="0"/>
    <x v="0"/>
    <s v="Operación"/>
    <x v="4"/>
    <x v="3"/>
    <x v="1"/>
    <x v="6"/>
    <s v="No"/>
    <x v="2"/>
    <n v="24391"/>
    <s v="Comercio_1310"/>
    <x v="2"/>
    <n v="0"/>
    <n v="0"/>
    <n v="243.91"/>
    <n v="24391"/>
    <n v="0"/>
    <n v="0"/>
    <s v="ARN00000146"/>
    <s v="Pendiente"/>
    <s v="Pendiente"/>
    <n v="0"/>
    <n v="0"/>
    <x v="3"/>
  </r>
  <r>
    <s v="C-000147"/>
    <x v="146"/>
    <x v="6"/>
    <d v="2023-08-12T00:00:00"/>
    <x v="14"/>
    <n v="224.97"/>
    <n v="22497"/>
    <n v="0"/>
    <n v="0"/>
    <x v="1"/>
    <s v="Operación"/>
    <x v="4"/>
    <x v="1"/>
    <x v="1"/>
    <x v="2"/>
    <s v="No"/>
    <x v="1"/>
    <n v="22497"/>
    <s v="Comercio_832"/>
    <x v="1"/>
    <n v="224.97"/>
    <n v="22497"/>
    <n v="0"/>
    <n v="0"/>
    <n v="0"/>
    <n v="0"/>
    <s v="ARN00000147"/>
    <s v="Pendiente"/>
    <s v="Pendiente"/>
    <n v="0"/>
    <n v="0"/>
    <x v="3"/>
  </r>
  <r>
    <s v="C-000148"/>
    <x v="147"/>
    <x v="0"/>
    <d v="2023-07-31T00:00:00"/>
    <x v="9"/>
    <n v="692.26"/>
    <n v="69226"/>
    <n v="0"/>
    <n v="0"/>
    <x v="0"/>
    <s v="Operación"/>
    <x v="0"/>
    <x v="0"/>
    <x v="1"/>
    <x v="6"/>
    <s v="Sí"/>
    <x v="1"/>
    <n v="69226"/>
    <s v="Comercio_653"/>
    <x v="1"/>
    <n v="692.26"/>
    <n v="69226"/>
    <n v="0"/>
    <n v="0"/>
    <n v="0"/>
    <n v="0"/>
    <s v="ARN00000148"/>
    <s v="Hecho"/>
    <d v="2023-05-28T00:00:00"/>
    <n v="856.94"/>
    <n v="85694"/>
    <x v="4"/>
  </r>
  <r>
    <s v="C-000149"/>
    <x v="148"/>
    <x v="1"/>
    <d v="2023-08-16T00:00:00"/>
    <x v="18"/>
    <n v="674.36"/>
    <n v="67436"/>
    <n v="0"/>
    <n v="0.92"/>
    <x v="0"/>
    <s v="Operación"/>
    <x v="3"/>
    <x v="5"/>
    <x v="1"/>
    <x v="6"/>
    <s v="No"/>
    <x v="0"/>
    <n v="67436"/>
    <s v="Comercio_1982"/>
    <x v="3"/>
    <n v="674.36"/>
    <n v="67436"/>
    <n v="0"/>
    <n v="0"/>
    <n v="0"/>
    <n v="0"/>
    <s v="ARN00000149"/>
    <s v="Hecho"/>
    <d v="2023-05-29T00:00:00"/>
    <n v="933.69"/>
    <n v="93369"/>
    <x v="4"/>
  </r>
  <r>
    <s v="C-000150"/>
    <x v="149"/>
    <x v="2"/>
    <d v="2023-07-30T00:00:00"/>
    <x v="13"/>
    <n v="407.81"/>
    <n v="40781"/>
    <n v="0"/>
    <n v="0"/>
    <x v="1"/>
    <s v="Operación"/>
    <x v="4"/>
    <x v="1"/>
    <x v="1"/>
    <x v="0"/>
    <s v="No"/>
    <x v="3"/>
    <n v="40781"/>
    <s v="Comercio_1895"/>
    <x v="1"/>
    <n v="407.81"/>
    <n v="40781"/>
    <n v="0"/>
    <n v="0"/>
    <n v="0"/>
    <n v="0"/>
    <s v="ARN00000150"/>
    <s v="Hecho"/>
    <d v="2023-05-30T00:00:00"/>
    <n v="69.11"/>
    <n v="6911"/>
    <x v="5"/>
  </r>
  <r>
    <s v="C-000151"/>
    <x v="150"/>
    <x v="3"/>
    <d v="2023-08-22T00:00:00"/>
    <x v="21"/>
    <n v="567.58000000000004"/>
    <n v="56758"/>
    <n v="0"/>
    <n v="0"/>
    <x v="1"/>
    <s v="Operación"/>
    <x v="3"/>
    <x v="4"/>
    <x v="1"/>
    <x v="1"/>
    <s v="No"/>
    <x v="1"/>
    <n v="56758"/>
    <s v="Comercio_113"/>
    <x v="2"/>
    <n v="0"/>
    <n v="0"/>
    <n v="567.58000000000004"/>
    <n v="56758"/>
    <n v="0"/>
    <n v="0"/>
    <s v="ARN00000151"/>
    <s v="Hecho"/>
    <d v="2023-05-31T00:00:00"/>
    <n v="210.51"/>
    <n v="21051"/>
    <x v="4"/>
  </r>
  <r>
    <s v="C-000152"/>
    <x v="151"/>
    <x v="4"/>
    <d v="2023-08-18T00:00:00"/>
    <x v="15"/>
    <n v="83.43"/>
    <n v="8343"/>
    <n v="0"/>
    <n v="1.1299999999999999"/>
    <x v="1"/>
    <s v="Operación"/>
    <x v="0"/>
    <x v="3"/>
    <x v="0"/>
    <x v="7"/>
    <s v="No"/>
    <x v="3"/>
    <n v="8343"/>
    <s v="Comercio_1282"/>
    <x v="0"/>
    <n v="0"/>
    <n v="0"/>
    <n v="0"/>
    <n v="0"/>
    <n v="83.43"/>
    <n v="8343"/>
    <s v="ARN00000152"/>
    <s v="Pendiente"/>
    <s v="Pendiente"/>
    <n v="0"/>
    <n v="0"/>
    <x v="1"/>
  </r>
  <r>
    <s v="C-000153"/>
    <x v="152"/>
    <x v="5"/>
    <d v="2023-08-21T00:00:00"/>
    <x v="11"/>
    <n v="733.66"/>
    <n v="73366"/>
    <n v="0"/>
    <n v="0"/>
    <x v="1"/>
    <s v="Operación"/>
    <x v="0"/>
    <x v="4"/>
    <x v="0"/>
    <x v="7"/>
    <s v="Sí"/>
    <x v="3"/>
    <n v="73366"/>
    <s v="Comercio_85"/>
    <x v="0"/>
    <n v="0"/>
    <n v="0"/>
    <n v="0"/>
    <n v="0"/>
    <n v="733.66"/>
    <n v="73366"/>
    <s v="ARN00000153"/>
    <s v="Hecho"/>
    <d v="2023-06-02T00:00:00"/>
    <n v="464.73"/>
    <n v="46473"/>
    <x v="0"/>
  </r>
  <r>
    <s v="C-000154"/>
    <x v="153"/>
    <x v="6"/>
    <d v="2023-08-07T00:00:00"/>
    <x v="25"/>
    <n v="579.74"/>
    <n v="57974"/>
    <n v="0"/>
    <n v="0.83"/>
    <x v="0"/>
    <s v="Operación"/>
    <x v="2"/>
    <x v="2"/>
    <x v="1"/>
    <x v="0"/>
    <s v="No"/>
    <x v="2"/>
    <n v="57974"/>
    <s v="Comercio_717"/>
    <x v="3"/>
    <n v="579.74"/>
    <n v="57974"/>
    <n v="0"/>
    <n v="0"/>
    <n v="0"/>
    <n v="0"/>
    <s v="ARN00000154"/>
    <s v="Pendiente"/>
    <s v="Pendiente"/>
    <n v="0"/>
    <n v="0"/>
    <x v="4"/>
  </r>
  <r>
    <s v="C-000155"/>
    <x v="154"/>
    <x v="0"/>
    <d v="2023-08-16T00:00:00"/>
    <x v="1"/>
    <n v="865.78"/>
    <n v="86578"/>
    <n v="0"/>
    <n v="0"/>
    <x v="0"/>
    <s v="Operación"/>
    <x v="3"/>
    <x v="3"/>
    <x v="1"/>
    <x v="6"/>
    <s v="Sí"/>
    <x v="1"/>
    <n v="86578"/>
    <s v="Comercio_1536"/>
    <x v="3"/>
    <n v="865.78"/>
    <n v="86578"/>
    <n v="0"/>
    <n v="0"/>
    <n v="0"/>
    <n v="0"/>
    <s v="ARN00000155"/>
    <s v="Pendiente"/>
    <s v="Pendiente"/>
    <n v="0"/>
    <n v="0"/>
    <x v="1"/>
  </r>
  <r>
    <s v="C-000156"/>
    <x v="155"/>
    <x v="1"/>
    <d v="2023-08-24T00:00:00"/>
    <x v="11"/>
    <n v="85.74"/>
    <n v="8574"/>
    <n v="0"/>
    <n v="0"/>
    <x v="1"/>
    <s v="Operación"/>
    <x v="1"/>
    <x v="5"/>
    <x v="0"/>
    <x v="5"/>
    <s v="No"/>
    <x v="2"/>
    <n v="8574"/>
    <s v="Comercio_430"/>
    <x v="0"/>
    <n v="0"/>
    <n v="0"/>
    <n v="0"/>
    <n v="0"/>
    <n v="85.74"/>
    <n v="8574"/>
    <s v="ARN00000156"/>
    <s v="Pendiente"/>
    <s v="Pendiente"/>
    <n v="0"/>
    <n v="0"/>
    <x v="5"/>
  </r>
  <r>
    <s v="C-000157"/>
    <x v="156"/>
    <x v="2"/>
    <d v="2023-09-02T00:00:00"/>
    <x v="19"/>
    <n v="969.95"/>
    <n v="96995"/>
    <n v="0"/>
    <n v="1.22"/>
    <x v="0"/>
    <s v="Operación"/>
    <x v="0"/>
    <x v="3"/>
    <x v="1"/>
    <x v="2"/>
    <s v="Sí"/>
    <x v="0"/>
    <n v="96995"/>
    <s v="Comercio_704"/>
    <x v="3"/>
    <n v="969.95"/>
    <n v="96995"/>
    <n v="0"/>
    <n v="0"/>
    <n v="0"/>
    <n v="0"/>
    <s v="ARN00000157"/>
    <s v="Pendiente"/>
    <s v="Pendiente"/>
    <n v="0"/>
    <n v="0"/>
    <x v="5"/>
  </r>
  <r>
    <s v="C-000158"/>
    <x v="157"/>
    <x v="3"/>
    <d v="2023-08-29T00:00:00"/>
    <x v="21"/>
    <n v="167.78"/>
    <n v="16778"/>
    <n v="0"/>
    <n v="0"/>
    <x v="1"/>
    <s v="Operación"/>
    <x v="1"/>
    <x v="3"/>
    <x v="1"/>
    <x v="2"/>
    <s v="Sí"/>
    <x v="0"/>
    <n v="16778"/>
    <s v="Comercio_189"/>
    <x v="2"/>
    <n v="0"/>
    <n v="0"/>
    <n v="167.78"/>
    <n v="16778"/>
    <n v="0"/>
    <n v="0"/>
    <s v="ARN00000158"/>
    <s v="Hecho"/>
    <d v="2023-06-07T00:00:00"/>
    <n v="905.82"/>
    <n v="90582"/>
    <x v="2"/>
  </r>
  <r>
    <s v="C-000159"/>
    <x v="158"/>
    <x v="4"/>
    <d v="2023-08-15T00:00:00"/>
    <x v="0"/>
    <n v="717.75"/>
    <n v="71775"/>
    <n v="0"/>
    <n v="0"/>
    <x v="0"/>
    <s v="Operación"/>
    <x v="0"/>
    <x v="2"/>
    <x v="1"/>
    <x v="2"/>
    <s v="Sí"/>
    <x v="1"/>
    <n v="71775"/>
    <s v="Comercio_1853"/>
    <x v="2"/>
    <n v="0"/>
    <n v="0"/>
    <n v="717.75"/>
    <n v="71775"/>
    <n v="0"/>
    <n v="0"/>
    <s v="ARN00000159"/>
    <s v="Pendiente"/>
    <s v="Pendiente"/>
    <n v="0"/>
    <n v="0"/>
    <x v="0"/>
  </r>
  <r>
    <s v="C-000160"/>
    <x v="159"/>
    <x v="5"/>
    <d v="2023-08-16T00:00:00"/>
    <x v="0"/>
    <n v="256.64"/>
    <n v="25664"/>
    <n v="0"/>
    <n v="0"/>
    <x v="1"/>
    <s v="Operación"/>
    <x v="1"/>
    <x v="4"/>
    <x v="1"/>
    <x v="7"/>
    <s v="No"/>
    <x v="3"/>
    <n v="25664"/>
    <s v="Comercio_1617"/>
    <x v="3"/>
    <n v="256.64"/>
    <n v="25664"/>
    <n v="0"/>
    <n v="0"/>
    <n v="0"/>
    <n v="0"/>
    <s v="ARN00000160"/>
    <s v="Pendiente"/>
    <s v="Pendiente"/>
    <n v="0"/>
    <n v="0"/>
    <x v="3"/>
  </r>
  <r>
    <s v="C-000161"/>
    <x v="160"/>
    <x v="6"/>
    <d v="2023-08-27T00:00:00"/>
    <x v="15"/>
    <n v="14.35"/>
    <n v="1435"/>
    <n v="0"/>
    <n v="0"/>
    <x v="0"/>
    <s v="Operación"/>
    <x v="0"/>
    <x v="0"/>
    <x v="1"/>
    <x v="5"/>
    <s v="Sí"/>
    <x v="2"/>
    <n v="1435"/>
    <s v="Comercio_984"/>
    <x v="1"/>
    <n v="14.35"/>
    <n v="1435"/>
    <n v="0"/>
    <n v="0"/>
    <n v="0"/>
    <n v="0"/>
    <s v="ARN00000161"/>
    <s v="Hecho"/>
    <d v="2023-06-10T00:00:00"/>
    <n v="155.59"/>
    <n v="15559"/>
    <x v="3"/>
  </r>
  <r>
    <s v="C-000162"/>
    <x v="161"/>
    <x v="0"/>
    <d v="2023-08-15T00:00:00"/>
    <x v="25"/>
    <n v="672.66"/>
    <n v="67266"/>
    <n v="0"/>
    <n v="0.84"/>
    <x v="0"/>
    <s v="Operación"/>
    <x v="4"/>
    <x v="2"/>
    <x v="1"/>
    <x v="1"/>
    <s v="Sí"/>
    <x v="2"/>
    <n v="67266"/>
    <s v="Comercio_733"/>
    <x v="2"/>
    <n v="0"/>
    <n v="0"/>
    <n v="672.66"/>
    <n v="67266"/>
    <n v="0"/>
    <n v="0"/>
    <s v="ARN00000162"/>
    <s v="Hecho"/>
    <d v="2023-06-11T00:00:00"/>
    <n v="493.11"/>
    <n v="49311"/>
    <x v="2"/>
  </r>
  <r>
    <s v="C-000163"/>
    <x v="162"/>
    <x v="1"/>
    <d v="2023-09-07T00:00:00"/>
    <x v="28"/>
    <n v="473.93"/>
    <n v="47393"/>
    <n v="0"/>
    <n v="0"/>
    <x v="0"/>
    <s v="Operación"/>
    <x v="0"/>
    <x v="1"/>
    <x v="1"/>
    <x v="4"/>
    <s v="No"/>
    <x v="2"/>
    <n v="47393"/>
    <s v="Comercio_1591"/>
    <x v="3"/>
    <n v="473.93"/>
    <n v="47393"/>
    <n v="0"/>
    <n v="0"/>
    <n v="0"/>
    <n v="0"/>
    <s v="ARN00000163"/>
    <s v="Hecho"/>
    <d v="2023-06-12T00:00:00"/>
    <n v="947.83"/>
    <n v="94783"/>
    <x v="4"/>
  </r>
  <r>
    <s v="C-000164"/>
    <x v="163"/>
    <x v="2"/>
    <d v="2023-09-05T00:00:00"/>
    <x v="7"/>
    <n v="912.39"/>
    <n v="91239"/>
    <n v="0"/>
    <n v="1.47"/>
    <x v="0"/>
    <s v="Operación"/>
    <x v="2"/>
    <x v="5"/>
    <x v="1"/>
    <x v="0"/>
    <s v="No"/>
    <x v="4"/>
    <n v="91239"/>
    <s v="Comercio_1864"/>
    <x v="2"/>
    <n v="0"/>
    <n v="0"/>
    <n v="912.39"/>
    <n v="91239"/>
    <n v="0"/>
    <n v="0"/>
    <s v="ARN00000164"/>
    <s v="Hecho"/>
    <d v="2023-06-13T00:00:00"/>
    <n v="186.38"/>
    <n v="18638"/>
    <x v="4"/>
  </r>
  <r>
    <s v="C-000165"/>
    <x v="164"/>
    <x v="3"/>
    <d v="2023-08-14T00:00:00"/>
    <x v="13"/>
    <n v="658.13"/>
    <n v="65813"/>
    <n v="0"/>
    <n v="0"/>
    <x v="1"/>
    <s v="Operación"/>
    <x v="1"/>
    <x v="4"/>
    <x v="1"/>
    <x v="2"/>
    <s v="No"/>
    <x v="4"/>
    <n v="65813"/>
    <s v="Comercio_506"/>
    <x v="2"/>
    <n v="0"/>
    <n v="0"/>
    <n v="658.13"/>
    <n v="65813"/>
    <n v="0"/>
    <n v="0"/>
    <s v="ARN00000165"/>
    <s v="Pendiente"/>
    <s v="Pendiente"/>
    <n v="0"/>
    <n v="0"/>
    <x v="3"/>
  </r>
  <r>
    <s v="C-000166"/>
    <x v="165"/>
    <x v="4"/>
    <d v="2023-08-29T00:00:00"/>
    <x v="30"/>
    <n v="186.72"/>
    <n v="18672"/>
    <n v="0"/>
    <n v="0"/>
    <x v="1"/>
    <s v="Operación"/>
    <x v="5"/>
    <x v="2"/>
    <x v="1"/>
    <x v="5"/>
    <s v="No"/>
    <x v="0"/>
    <n v="18672"/>
    <s v="Comercio_1202"/>
    <x v="1"/>
    <n v="186.72"/>
    <n v="18672"/>
    <n v="0"/>
    <n v="0"/>
    <n v="0"/>
    <n v="0"/>
    <s v="ARN00000166"/>
    <s v="Pendiente"/>
    <s v="Pendiente"/>
    <n v="0"/>
    <n v="0"/>
    <x v="5"/>
  </r>
  <r>
    <s v="C-000167"/>
    <x v="166"/>
    <x v="5"/>
    <d v="2023-08-23T00:00:00"/>
    <x v="0"/>
    <n v="321.11"/>
    <n v="32111"/>
    <n v="0"/>
    <n v="0"/>
    <x v="1"/>
    <s v="Operación"/>
    <x v="3"/>
    <x v="2"/>
    <x v="1"/>
    <x v="6"/>
    <s v="Sí"/>
    <x v="1"/>
    <n v="32111"/>
    <s v="Comercio_19"/>
    <x v="2"/>
    <n v="0"/>
    <n v="0"/>
    <n v="321.11"/>
    <n v="32111"/>
    <n v="0"/>
    <n v="0"/>
    <s v="ARN00000167"/>
    <s v="Hecho"/>
    <d v="2023-06-16T00:00:00"/>
    <n v="837.14"/>
    <n v="83714"/>
    <x v="5"/>
  </r>
  <r>
    <s v="C-000168"/>
    <x v="167"/>
    <x v="6"/>
    <d v="2023-08-27T00:00:00"/>
    <x v="17"/>
    <n v="972.43"/>
    <n v="97243"/>
    <n v="0"/>
    <n v="1.22"/>
    <x v="1"/>
    <s v="Operación"/>
    <x v="2"/>
    <x v="1"/>
    <x v="0"/>
    <x v="3"/>
    <s v="No"/>
    <x v="4"/>
    <n v="97243"/>
    <s v="Comercio_180"/>
    <x v="0"/>
    <n v="0"/>
    <n v="0"/>
    <n v="0"/>
    <n v="0"/>
    <n v="972.43"/>
    <n v="97243"/>
    <s v="ARN00000168"/>
    <s v="Hecho"/>
    <d v="2023-06-17T00:00:00"/>
    <n v="743.81"/>
    <n v="74381"/>
    <x v="1"/>
  </r>
  <r>
    <s v="C-000169"/>
    <x v="168"/>
    <x v="0"/>
    <d v="2023-09-15T00:00:00"/>
    <x v="2"/>
    <n v="933.87"/>
    <n v="93387"/>
    <n v="0"/>
    <n v="0.97"/>
    <x v="0"/>
    <s v="Operación"/>
    <x v="2"/>
    <x v="1"/>
    <x v="1"/>
    <x v="7"/>
    <s v="Sí"/>
    <x v="0"/>
    <n v="93387"/>
    <s v="Comercio_1333"/>
    <x v="1"/>
    <n v="933.87"/>
    <n v="93387"/>
    <n v="0"/>
    <n v="0"/>
    <n v="0"/>
    <n v="0"/>
    <s v="ARN00000169"/>
    <s v="Hecho"/>
    <d v="2023-06-18T00:00:00"/>
    <n v="474.64"/>
    <n v="47464"/>
    <x v="4"/>
  </r>
  <r>
    <s v="C-000170"/>
    <x v="169"/>
    <x v="1"/>
    <d v="2023-09-11T00:00:00"/>
    <x v="7"/>
    <n v="634.13"/>
    <n v="63413"/>
    <n v="0"/>
    <n v="1.37"/>
    <x v="1"/>
    <s v="Operación"/>
    <x v="3"/>
    <x v="5"/>
    <x v="1"/>
    <x v="5"/>
    <s v="No"/>
    <x v="3"/>
    <n v="63413"/>
    <s v="Comercio_569"/>
    <x v="1"/>
    <n v="634.13"/>
    <n v="63413"/>
    <n v="0"/>
    <n v="0"/>
    <n v="0"/>
    <n v="0"/>
    <s v="ARN00000170"/>
    <s v="Hecho"/>
    <d v="2023-06-19T00:00:00"/>
    <n v="62.19"/>
    <n v="6219"/>
    <x v="5"/>
  </r>
  <r>
    <s v="C-000171"/>
    <x v="170"/>
    <x v="2"/>
    <d v="2023-09-17T00:00:00"/>
    <x v="2"/>
    <n v="190.11"/>
    <n v="19011"/>
    <n v="0"/>
    <n v="1.17"/>
    <x v="0"/>
    <s v="Operación"/>
    <x v="0"/>
    <x v="1"/>
    <x v="1"/>
    <x v="7"/>
    <s v="Sí"/>
    <x v="1"/>
    <n v="19011"/>
    <s v="Comercio_1105"/>
    <x v="1"/>
    <n v="190.11"/>
    <n v="19011"/>
    <n v="0"/>
    <n v="0"/>
    <n v="0"/>
    <n v="0"/>
    <s v="ARN00000171"/>
    <s v="Hecho"/>
    <d v="2023-06-20T00:00:00"/>
    <n v="578.88"/>
    <n v="57888"/>
    <x v="1"/>
  </r>
  <r>
    <s v="C-000172"/>
    <x v="171"/>
    <x v="3"/>
    <d v="2023-09-12T00:00:00"/>
    <x v="21"/>
    <n v="750.57"/>
    <n v="75057"/>
    <n v="0"/>
    <n v="1.24"/>
    <x v="1"/>
    <s v="Operación"/>
    <x v="5"/>
    <x v="3"/>
    <x v="1"/>
    <x v="0"/>
    <s v="No"/>
    <x v="4"/>
    <n v="75057"/>
    <s v="Comercio_1571"/>
    <x v="2"/>
    <n v="0"/>
    <n v="0"/>
    <n v="750.57"/>
    <n v="75057"/>
    <n v="0"/>
    <n v="0"/>
    <s v="ARN00000172"/>
    <s v="Pendiente"/>
    <s v="Pendiente"/>
    <n v="0"/>
    <n v="0"/>
    <x v="1"/>
  </r>
  <r>
    <s v="C-000173"/>
    <x v="172"/>
    <x v="4"/>
    <d v="2023-09-13T00:00:00"/>
    <x v="21"/>
    <n v="308.48"/>
    <n v="30848"/>
    <n v="0"/>
    <n v="0"/>
    <x v="0"/>
    <s v="Operación"/>
    <x v="0"/>
    <x v="3"/>
    <x v="1"/>
    <x v="2"/>
    <s v="No"/>
    <x v="0"/>
    <n v="30848"/>
    <s v="Comercio_368"/>
    <x v="1"/>
    <n v="308.48"/>
    <n v="30848"/>
    <n v="0"/>
    <n v="0"/>
    <n v="0"/>
    <n v="0"/>
    <s v="ARN00000173"/>
    <s v="Pendiente"/>
    <s v="Pendiente"/>
    <n v="0"/>
    <n v="0"/>
    <x v="2"/>
  </r>
  <r>
    <s v="C-000174"/>
    <x v="173"/>
    <x v="5"/>
    <d v="2023-08-22T00:00:00"/>
    <x v="8"/>
    <n v="774.24"/>
    <n v="77424"/>
    <n v="0"/>
    <n v="1.1599999999999999"/>
    <x v="1"/>
    <s v="Operación"/>
    <x v="4"/>
    <x v="0"/>
    <x v="0"/>
    <x v="4"/>
    <s v="Sí"/>
    <x v="1"/>
    <n v="77424"/>
    <s v="Comercio_1561"/>
    <x v="0"/>
    <n v="0"/>
    <n v="0"/>
    <n v="0"/>
    <n v="0"/>
    <n v="774.24"/>
    <n v="77424"/>
    <s v="ARN00000174"/>
    <s v="Pendiente"/>
    <s v="Pendiente"/>
    <n v="0"/>
    <n v="0"/>
    <x v="5"/>
  </r>
  <r>
    <s v="C-000175"/>
    <x v="174"/>
    <x v="6"/>
    <d v="2023-08-31T00:00:00"/>
    <x v="0"/>
    <n v="689.39"/>
    <n v="68939"/>
    <n v="0"/>
    <n v="0"/>
    <x v="0"/>
    <s v="Operación"/>
    <x v="3"/>
    <x v="4"/>
    <x v="0"/>
    <x v="3"/>
    <s v="Sí"/>
    <x v="0"/>
    <n v="68939"/>
    <s v="Comercio_1912"/>
    <x v="0"/>
    <n v="0"/>
    <n v="0"/>
    <n v="0"/>
    <n v="0"/>
    <n v="689.39"/>
    <n v="68939"/>
    <s v="ARN00000175"/>
    <s v="Hecho"/>
    <d v="2023-06-24T00:00:00"/>
    <n v="95.94"/>
    <n v="9594"/>
    <x v="2"/>
  </r>
  <r>
    <s v="C-000176"/>
    <x v="175"/>
    <x v="0"/>
    <d v="2023-08-26T00:00:00"/>
    <x v="12"/>
    <n v="377.09"/>
    <n v="37709"/>
    <n v="0"/>
    <n v="1.44"/>
    <x v="0"/>
    <s v="Operación"/>
    <x v="1"/>
    <x v="3"/>
    <x v="0"/>
    <x v="1"/>
    <s v="No"/>
    <x v="1"/>
    <n v="37709"/>
    <s v="Comercio_624"/>
    <x v="0"/>
    <n v="0"/>
    <n v="0"/>
    <n v="0"/>
    <n v="0"/>
    <n v="377.09"/>
    <n v="37709"/>
    <s v="ARN00000176"/>
    <s v="Pendiente"/>
    <s v="Pendiente"/>
    <n v="0"/>
    <n v="0"/>
    <x v="4"/>
  </r>
  <r>
    <s v="C-000177"/>
    <x v="176"/>
    <x v="1"/>
    <d v="2023-09-06T00:00:00"/>
    <x v="26"/>
    <n v="812.94"/>
    <n v="81294"/>
    <n v="0"/>
    <n v="0.89"/>
    <x v="0"/>
    <s v="Operación"/>
    <x v="2"/>
    <x v="1"/>
    <x v="0"/>
    <x v="0"/>
    <s v="Sí"/>
    <x v="4"/>
    <n v="81294"/>
    <s v="Comercio_1170"/>
    <x v="0"/>
    <n v="0"/>
    <n v="0"/>
    <n v="0"/>
    <n v="0"/>
    <n v="812.94"/>
    <n v="81294"/>
    <s v="ARN00000177"/>
    <s v="Hecho"/>
    <d v="2023-06-26T00:00:00"/>
    <n v="176.23"/>
    <n v="17623"/>
    <x v="0"/>
  </r>
  <r>
    <s v="C-000178"/>
    <x v="177"/>
    <x v="2"/>
    <d v="2023-09-22T00:00:00"/>
    <x v="28"/>
    <n v="576.55999999999995"/>
    <n v="57656"/>
    <n v="0"/>
    <n v="0"/>
    <x v="1"/>
    <s v="Operación"/>
    <x v="0"/>
    <x v="3"/>
    <x v="1"/>
    <x v="4"/>
    <s v="No"/>
    <x v="4"/>
    <n v="57656"/>
    <s v="Comercio_908"/>
    <x v="2"/>
    <n v="0"/>
    <n v="0"/>
    <n v="576.55999999999995"/>
    <n v="57656"/>
    <n v="0"/>
    <n v="0"/>
    <s v="ARN00000178"/>
    <s v="Hecho"/>
    <d v="2023-06-27T00:00:00"/>
    <n v="854.36"/>
    <n v="85436"/>
    <x v="1"/>
  </r>
  <r>
    <s v="C-000179"/>
    <x v="178"/>
    <x v="3"/>
    <d v="2023-09-25T00:00:00"/>
    <x v="2"/>
    <n v="562.32000000000005"/>
    <n v="56232"/>
    <n v="0"/>
    <n v="0"/>
    <x v="0"/>
    <s v="Operación"/>
    <x v="2"/>
    <x v="2"/>
    <x v="1"/>
    <x v="7"/>
    <s v="Sí"/>
    <x v="2"/>
    <n v="56232"/>
    <s v="Comercio_1127"/>
    <x v="2"/>
    <n v="0"/>
    <n v="0"/>
    <n v="562.32000000000005"/>
    <n v="56232"/>
    <n v="0"/>
    <n v="0"/>
    <s v="ARN00000179"/>
    <s v="Hecho"/>
    <d v="2023-06-28T00:00:00"/>
    <n v="976.11"/>
    <n v="97611"/>
    <x v="1"/>
  </r>
  <r>
    <s v="C-000180"/>
    <x v="179"/>
    <x v="4"/>
    <d v="2023-09-06T00:00:00"/>
    <x v="29"/>
    <n v="849.91"/>
    <n v="84991"/>
    <n v="0"/>
    <n v="0.84"/>
    <x v="1"/>
    <s v="Operación"/>
    <x v="4"/>
    <x v="0"/>
    <x v="1"/>
    <x v="6"/>
    <s v="Sí"/>
    <x v="4"/>
    <n v="84991"/>
    <s v="Comercio_697"/>
    <x v="3"/>
    <n v="849.91"/>
    <n v="84991"/>
    <n v="0"/>
    <n v="0"/>
    <n v="0"/>
    <n v="0"/>
    <s v="ARN00000180"/>
    <s v="Hecho"/>
    <d v="2023-06-29T00:00:00"/>
    <n v="738.78"/>
    <n v="73878"/>
    <x v="3"/>
  </r>
  <r>
    <s v="C-000181"/>
    <x v="180"/>
    <x v="5"/>
    <d v="2023-09-03T00:00:00"/>
    <x v="25"/>
    <n v="997.96"/>
    <n v="99796"/>
    <n v="0"/>
    <n v="1.17"/>
    <x v="0"/>
    <s v="Operación"/>
    <x v="5"/>
    <x v="0"/>
    <x v="1"/>
    <x v="3"/>
    <s v="No"/>
    <x v="2"/>
    <n v="99796"/>
    <s v="Comercio_345"/>
    <x v="3"/>
    <n v="997.96"/>
    <n v="99796"/>
    <n v="0"/>
    <n v="0"/>
    <n v="0"/>
    <n v="0"/>
    <s v="ARN00000181"/>
    <s v="Pendiente"/>
    <s v="Pendiente"/>
    <n v="0"/>
    <n v="0"/>
    <x v="3"/>
  </r>
  <r>
    <s v="C-000182"/>
    <x v="181"/>
    <x v="6"/>
    <d v="2023-09-17T00:00:00"/>
    <x v="15"/>
    <n v="779.93"/>
    <n v="77993"/>
    <n v="0"/>
    <n v="0"/>
    <x v="1"/>
    <s v="Operación"/>
    <x v="4"/>
    <x v="4"/>
    <x v="1"/>
    <x v="5"/>
    <s v="Sí"/>
    <x v="4"/>
    <n v="77993"/>
    <s v="Comercio_74"/>
    <x v="1"/>
    <n v="779.93"/>
    <n v="77993"/>
    <n v="0"/>
    <n v="0"/>
    <n v="0"/>
    <n v="0"/>
    <s v="ARN00000182"/>
    <s v="Pendiente"/>
    <s v="Pendiente"/>
    <n v="0"/>
    <n v="0"/>
    <x v="1"/>
  </r>
  <r>
    <s v="C-000183"/>
    <x v="182"/>
    <x v="0"/>
    <d v="2023-09-20T00:00:00"/>
    <x v="11"/>
    <n v="412.13"/>
    <n v="41213"/>
    <n v="0"/>
    <n v="0"/>
    <x v="0"/>
    <s v="Operación"/>
    <x v="2"/>
    <x v="3"/>
    <x v="1"/>
    <x v="3"/>
    <s v="No"/>
    <x v="4"/>
    <n v="41213"/>
    <s v="Comercio_1901"/>
    <x v="1"/>
    <n v="412.13"/>
    <n v="41213"/>
    <n v="0"/>
    <n v="0"/>
    <n v="0"/>
    <n v="0"/>
    <s v="ARN00000183"/>
    <s v="Pendiente"/>
    <s v="Pendiente"/>
    <n v="0"/>
    <n v="0"/>
    <x v="3"/>
  </r>
  <r>
    <s v="C-000184"/>
    <x v="183"/>
    <x v="1"/>
    <d v="2023-09-29T00:00:00"/>
    <x v="19"/>
    <n v="205.22"/>
    <n v="20522"/>
    <n v="0"/>
    <n v="0.11"/>
    <x v="1"/>
    <s v="Operación"/>
    <x v="0"/>
    <x v="5"/>
    <x v="0"/>
    <x v="0"/>
    <s v="Sí"/>
    <x v="1"/>
    <n v="20522"/>
    <s v="Comercio_285"/>
    <x v="0"/>
    <n v="0"/>
    <n v="0"/>
    <n v="0"/>
    <n v="0"/>
    <n v="205.22"/>
    <n v="20522"/>
    <s v="ARN00000184"/>
    <s v="Hecho"/>
    <d v="2023-07-03T00:00:00"/>
    <n v="61.41"/>
    <n v="6141"/>
    <x v="2"/>
  </r>
  <r>
    <s v="C-000185"/>
    <x v="184"/>
    <x v="2"/>
    <d v="2023-09-12T00:00:00"/>
    <x v="3"/>
    <n v="605.19000000000005"/>
    <n v="60519"/>
    <n v="0"/>
    <n v="0"/>
    <x v="1"/>
    <s v="Operación"/>
    <x v="5"/>
    <x v="3"/>
    <x v="0"/>
    <x v="0"/>
    <s v="Sí"/>
    <x v="3"/>
    <n v="60519"/>
    <s v="Comercio_239"/>
    <x v="0"/>
    <n v="0"/>
    <n v="0"/>
    <n v="0"/>
    <n v="0"/>
    <n v="605.19000000000005"/>
    <n v="60519"/>
    <s v="ARN00000185"/>
    <s v="Pendiente"/>
    <s v="Pendiente"/>
    <n v="0"/>
    <n v="0"/>
    <x v="3"/>
  </r>
  <r>
    <s v="C-000186"/>
    <x v="185"/>
    <x v="3"/>
    <d v="2023-09-08T00:00:00"/>
    <x v="25"/>
    <n v="186.41"/>
    <n v="18641"/>
    <n v="0"/>
    <n v="0"/>
    <x v="0"/>
    <s v="Operación"/>
    <x v="4"/>
    <x v="3"/>
    <x v="1"/>
    <x v="5"/>
    <s v="No"/>
    <x v="0"/>
    <n v="18641"/>
    <s v="Comercio_768"/>
    <x v="1"/>
    <n v="186.41"/>
    <n v="18641"/>
    <n v="0"/>
    <n v="0"/>
    <n v="0"/>
    <n v="0"/>
    <s v="ARN00000186"/>
    <s v="Pendiente"/>
    <s v="Pendiente"/>
    <n v="0"/>
    <n v="0"/>
    <x v="2"/>
  </r>
  <r>
    <s v="C-000187"/>
    <x v="186"/>
    <x v="4"/>
    <d v="2023-09-10T00:00:00"/>
    <x v="23"/>
    <n v="488.79"/>
    <n v="48879"/>
    <n v="0"/>
    <n v="0.84"/>
    <x v="1"/>
    <s v="Operación"/>
    <x v="5"/>
    <x v="4"/>
    <x v="1"/>
    <x v="3"/>
    <s v="No"/>
    <x v="4"/>
    <n v="48879"/>
    <s v="Comercio_1848"/>
    <x v="2"/>
    <n v="0"/>
    <n v="0"/>
    <n v="488.79"/>
    <n v="48879"/>
    <n v="0"/>
    <n v="0"/>
    <s v="ARN00000187"/>
    <s v="Pendiente"/>
    <s v="Pendiente"/>
    <n v="0"/>
    <n v="0"/>
    <x v="3"/>
  </r>
  <r>
    <s v="C-000188"/>
    <x v="187"/>
    <x v="5"/>
    <d v="2023-09-08T00:00:00"/>
    <x v="5"/>
    <n v="882.58"/>
    <n v="88258"/>
    <n v="0"/>
    <n v="1.25"/>
    <x v="0"/>
    <s v="Operación"/>
    <x v="0"/>
    <x v="5"/>
    <x v="1"/>
    <x v="4"/>
    <s v="No"/>
    <x v="1"/>
    <n v="88258"/>
    <s v="Comercio_1318"/>
    <x v="3"/>
    <n v="882.58"/>
    <n v="88258"/>
    <n v="0"/>
    <n v="0"/>
    <n v="0"/>
    <n v="0"/>
    <s v="ARN00000188"/>
    <s v="Pendiente"/>
    <s v="Pendiente"/>
    <n v="0"/>
    <n v="0"/>
    <x v="3"/>
  </r>
  <r>
    <s v="C-000189"/>
    <x v="188"/>
    <x v="6"/>
    <d v="2023-09-07T00:00:00"/>
    <x v="13"/>
    <n v="79.33"/>
    <n v="7933"/>
    <n v="0"/>
    <n v="0"/>
    <x v="0"/>
    <s v="Operación"/>
    <x v="1"/>
    <x v="2"/>
    <x v="1"/>
    <x v="7"/>
    <s v="Sí"/>
    <x v="2"/>
    <n v="79330"/>
    <s v="Comercio_453"/>
    <x v="2"/>
    <n v="0"/>
    <n v="0"/>
    <n v="793.3"/>
    <n v="79330"/>
    <n v="0"/>
    <n v="0"/>
    <s v="ARN00000189"/>
    <s v="Hecho"/>
    <d v="2023-07-08T00:00:00"/>
    <n v="38.4"/>
    <n v="3840"/>
    <x v="2"/>
  </r>
  <r>
    <s v="C-000190"/>
    <x v="189"/>
    <x v="0"/>
    <d v="2023-09-30T00:00:00"/>
    <x v="21"/>
    <n v="396.64"/>
    <n v="39664"/>
    <n v="0"/>
    <n v="1.32"/>
    <x v="0"/>
    <s v="Operación"/>
    <x v="1"/>
    <x v="2"/>
    <x v="1"/>
    <x v="4"/>
    <s v="No"/>
    <x v="0"/>
    <n v="39664"/>
    <s v="Comercio_1523"/>
    <x v="2"/>
    <n v="0"/>
    <n v="0"/>
    <n v="396.64"/>
    <n v="39664"/>
    <n v="0"/>
    <n v="0"/>
    <s v="ARN00000190"/>
    <s v="Pendiente"/>
    <s v="Pendiente"/>
    <n v="0"/>
    <n v="0"/>
    <x v="4"/>
  </r>
  <r>
    <s v="C-000191"/>
    <x v="190"/>
    <x v="1"/>
    <d v="2023-09-17T00:00:00"/>
    <x v="29"/>
    <n v="281.06"/>
    <n v="28106"/>
    <n v="0"/>
    <n v="0"/>
    <x v="1"/>
    <s v="Operación"/>
    <x v="5"/>
    <x v="5"/>
    <x v="1"/>
    <x v="0"/>
    <s v="Sí"/>
    <x v="3"/>
    <n v="28106"/>
    <s v="Comercio_528"/>
    <x v="2"/>
    <n v="0"/>
    <n v="0"/>
    <n v="281.06"/>
    <n v="28106"/>
    <n v="0"/>
    <n v="0"/>
    <s v="ARN00000191"/>
    <s v="Pendiente"/>
    <s v="Pendiente"/>
    <n v="0"/>
    <n v="0"/>
    <x v="4"/>
  </r>
  <r>
    <s v="C-000192"/>
    <x v="191"/>
    <x v="2"/>
    <d v="2023-10-05T00:00:00"/>
    <x v="24"/>
    <n v="973.95"/>
    <n v="97395"/>
    <n v="0"/>
    <n v="0.86"/>
    <x v="0"/>
    <s v="Operación"/>
    <x v="5"/>
    <x v="3"/>
    <x v="0"/>
    <x v="6"/>
    <s v="Sí"/>
    <x v="4"/>
    <n v="97395"/>
    <s v="Comercio_96"/>
    <x v="0"/>
    <n v="0"/>
    <n v="0"/>
    <n v="0"/>
    <n v="0"/>
    <n v="973.95"/>
    <n v="97395"/>
    <s v="ARN00000192"/>
    <s v="Hecho"/>
    <d v="2023-07-11T00:00:00"/>
    <n v="694.71"/>
    <n v="69471"/>
    <x v="1"/>
  </r>
  <r>
    <s v="C-000193"/>
    <x v="192"/>
    <x v="3"/>
    <d v="2023-09-29T00:00:00"/>
    <x v="18"/>
    <n v="917.44"/>
    <n v="91744"/>
    <n v="0"/>
    <n v="1.44"/>
    <x v="0"/>
    <s v="Operación"/>
    <x v="0"/>
    <x v="4"/>
    <x v="1"/>
    <x v="7"/>
    <s v="Sí"/>
    <x v="0"/>
    <n v="91744"/>
    <s v="Comercio_593"/>
    <x v="1"/>
    <n v="917.44"/>
    <n v="91744"/>
    <n v="0"/>
    <n v="0"/>
    <n v="0"/>
    <n v="0"/>
    <s v="ARN00000193"/>
    <s v="Hecho"/>
    <d v="2023-07-12T00:00:00"/>
    <n v="903.22"/>
    <n v="90322"/>
    <x v="5"/>
  </r>
  <r>
    <s v="C-000194"/>
    <x v="193"/>
    <x v="4"/>
    <d v="2023-10-09T00:00:00"/>
    <x v="19"/>
    <n v="929.31"/>
    <n v="92931"/>
    <n v="0"/>
    <n v="0"/>
    <x v="0"/>
    <s v="Operación"/>
    <x v="1"/>
    <x v="5"/>
    <x v="1"/>
    <x v="1"/>
    <s v="Sí"/>
    <x v="0"/>
    <n v="92931"/>
    <s v="Comercio_529"/>
    <x v="1"/>
    <n v="929.31"/>
    <n v="92931"/>
    <n v="0"/>
    <n v="0"/>
    <n v="0"/>
    <n v="0"/>
    <s v="ARN00000194"/>
    <s v="Hecho"/>
    <d v="2023-07-13T00:00:00"/>
    <n v="295.19"/>
    <n v="29519"/>
    <x v="2"/>
  </r>
  <r>
    <s v="C-000195"/>
    <x v="194"/>
    <x v="5"/>
    <d v="2023-10-12T00:00:00"/>
    <x v="4"/>
    <n v="594.25"/>
    <n v="59425"/>
    <n v="0"/>
    <n v="1.45"/>
    <x v="1"/>
    <s v="Operación"/>
    <x v="2"/>
    <x v="3"/>
    <x v="0"/>
    <x v="6"/>
    <s v="No"/>
    <x v="0"/>
    <n v="59425"/>
    <s v="Comercio_819"/>
    <x v="0"/>
    <n v="0"/>
    <n v="0"/>
    <n v="0"/>
    <n v="0"/>
    <n v="594.25"/>
    <n v="59425"/>
    <s v="ARN00000195"/>
    <s v="Hecho"/>
    <d v="2023-07-14T00:00:00"/>
    <n v="628.38"/>
    <n v="62838"/>
    <x v="2"/>
  </r>
  <r>
    <s v="C-000196"/>
    <x v="195"/>
    <x v="6"/>
    <d v="2023-10-01T00:00:00"/>
    <x v="15"/>
    <n v="981.23"/>
    <n v="98123"/>
    <n v="0"/>
    <n v="0.95"/>
    <x v="0"/>
    <s v="Operación"/>
    <x v="0"/>
    <x v="5"/>
    <x v="0"/>
    <x v="4"/>
    <s v="Sí"/>
    <x v="4"/>
    <n v="98123"/>
    <s v="Comercio_1214"/>
    <x v="0"/>
    <n v="0"/>
    <n v="0"/>
    <n v="0"/>
    <n v="0"/>
    <n v="981.23"/>
    <n v="98123"/>
    <s v="ARN00000196"/>
    <s v="Hecho"/>
    <d v="2023-07-15T00:00:00"/>
    <n v="333.57"/>
    <n v="33357"/>
    <x v="5"/>
  </r>
  <r>
    <s v="C-000197"/>
    <x v="196"/>
    <x v="0"/>
    <d v="2023-10-10T00:00:00"/>
    <x v="24"/>
    <n v="881.72"/>
    <n v="88172"/>
    <n v="0"/>
    <n v="0"/>
    <x v="1"/>
    <s v="Operación"/>
    <x v="4"/>
    <x v="4"/>
    <x v="1"/>
    <x v="1"/>
    <s v="No"/>
    <x v="3"/>
    <n v="88172"/>
    <s v="Comercio_724"/>
    <x v="2"/>
    <n v="0"/>
    <n v="0"/>
    <n v="881.72"/>
    <n v="88172"/>
    <n v="0"/>
    <n v="0"/>
    <s v="ARN00000197"/>
    <s v="Hecho"/>
    <d v="2023-07-16T00:00:00"/>
    <n v="62.4"/>
    <n v="6240"/>
    <x v="5"/>
  </r>
  <r>
    <s v="C-000198"/>
    <x v="197"/>
    <x v="1"/>
    <d v="2023-10-12T00:00:00"/>
    <x v="28"/>
    <n v="380.65"/>
    <n v="38065"/>
    <n v="0"/>
    <n v="0"/>
    <x v="1"/>
    <s v="Operación"/>
    <x v="4"/>
    <x v="0"/>
    <x v="1"/>
    <x v="4"/>
    <s v="No"/>
    <x v="1"/>
    <n v="38065"/>
    <s v="Comercio_132"/>
    <x v="2"/>
    <n v="0"/>
    <n v="0"/>
    <n v="380.65"/>
    <n v="38065"/>
    <n v="0"/>
    <n v="0"/>
    <s v="ARN00000198"/>
    <s v="Hecho"/>
    <d v="2023-07-17T00:00:00"/>
    <n v="16.11"/>
    <n v="1611"/>
    <x v="5"/>
  </r>
  <r>
    <s v="C-000199"/>
    <x v="198"/>
    <x v="2"/>
    <d v="2023-10-06T00:00:00"/>
    <x v="11"/>
    <n v="724.76"/>
    <n v="72476"/>
    <n v="0"/>
    <n v="0"/>
    <x v="0"/>
    <s v="Operación"/>
    <x v="2"/>
    <x v="3"/>
    <x v="1"/>
    <x v="7"/>
    <s v="No"/>
    <x v="3"/>
    <n v="72476"/>
    <s v="Comercio_1529"/>
    <x v="2"/>
    <n v="0"/>
    <n v="0"/>
    <n v="724.76"/>
    <n v="72476"/>
    <n v="0"/>
    <n v="0"/>
    <s v="ARN00000199"/>
    <s v="Pendiente"/>
    <s v="Pendiente"/>
    <n v="0"/>
    <n v="0"/>
    <x v="5"/>
  </r>
  <r>
    <s v="C-000200"/>
    <x v="199"/>
    <x v="3"/>
    <d v="2023-09-17T00:00:00"/>
    <x v="8"/>
    <n v="958.81"/>
    <n v="95881"/>
    <n v="0"/>
    <n v="0"/>
    <x v="1"/>
    <s v="Operación"/>
    <x v="4"/>
    <x v="2"/>
    <x v="1"/>
    <x v="5"/>
    <s v="Sí"/>
    <x v="0"/>
    <n v="95881"/>
    <s v="Comercio_685"/>
    <x v="1"/>
    <n v="958.81"/>
    <n v="95881"/>
    <n v="0"/>
    <n v="0"/>
    <n v="0"/>
    <n v="0"/>
    <s v="ARN00000200"/>
    <s v="Pendiente"/>
    <s v="Pendiente"/>
    <n v="0"/>
    <n v="0"/>
    <x v="2"/>
  </r>
  <r>
    <s v="C-000201"/>
    <x v="0"/>
    <x v="0"/>
    <d v="2023-03-24T00:00:00"/>
    <x v="16"/>
    <n v="752.12"/>
    <n v="75212"/>
    <n v="0"/>
    <n v="0.98"/>
    <x v="0"/>
    <s v="Operación"/>
    <x v="5"/>
    <x v="0"/>
    <x v="0"/>
    <x v="6"/>
    <s v="No"/>
    <x v="0"/>
    <n v="75212"/>
    <s v="Comercio_1912"/>
    <x v="0"/>
    <n v="0"/>
    <n v="0"/>
    <n v="0"/>
    <n v="0"/>
    <n v="752.12"/>
    <n v="75212"/>
    <s v="ARN00000201"/>
    <s v="Pendiente"/>
    <s v="Pendiente"/>
    <n v="0"/>
    <n v="0"/>
    <x v="2"/>
  </r>
  <r>
    <s v="C-000202"/>
    <x v="1"/>
    <x v="1"/>
    <d v="2023-03-06T00:00:00"/>
    <x v="5"/>
    <n v="327.47000000000003"/>
    <n v="32747"/>
    <n v="0"/>
    <n v="0.96"/>
    <x v="0"/>
    <s v="Operación"/>
    <x v="3"/>
    <x v="5"/>
    <x v="1"/>
    <x v="4"/>
    <s v="Sí"/>
    <x v="1"/>
    <n v="32747"/>
    <s v="Comercio_840"/>
    <x v="3"/>
    <n v="327.47000000000003"/>
    <n v="32747"/>
    <n v="0"/>
    <n v="0"/>
    <n v="0"/>
    <n v="0"/>
    <s v="ARN00000202"/>
    <s v="Hecho"/>
    <d v="2023-01-02T00:00:00"/>
    <n v="634.67999999999995"/>
    <n v="63468"/>
    <x v="3"/>
  </r>
  <r>
    <s v="C-000203"/>
    <x v="2"/>
    <x v="2"/>
    <d v="2023-04-01T00:00:00"/>
    <x v="19"/>
    <n v="931.19"/>
    <n v="93119"/>
    <n v="0"/>
    <n v="0.91"/>
    <x v="1"/>
    <s v="Operación"/>
    <x v="0"/>
    <x v="0"/>
    <x v="1"/>
    <x v="1"/>
    <s v="No"/>
    <x v="4"/>
    <n v="93119"/>
    <s v="Comercio_224"/>
    <x v="2"/>
    <n v="0"/>
    <n v="0"/>
    <n v="931.19"/>
    <n v="93119"/>
    <n v="0"/>
    <n v="0"/>
    <s v="ARN00000203"/>
    <s v="Pendiente"/>
    <s v="Pendiente"/>
    <n v="0"/>
    <n v="0"/>
    <x v="4"/>
  </r>
  <r>
    <s v="C-000204"/>
    <x v="3"/>
    <x v="3"/>
    <d v="2023-03-22T00:00:00"/>
    <x v="14"/>
    <n v="446.81"/>
    <n v="44681"/>
    <n v="0"/>
    <n v="0"/>
    <x v="0"/>
    <s v="Operación"/>
    <x v="5"/>
    <x v="4"/>
    <x v="0"/>
    <x v="1"/>
    <s v="No"/>
    <x v="3"/>
    <n v="44681"/>
    <s v="Comercio_277"/>
    <x v="0"/>
    <n v="0"/>
    <n v="0"/>
    <n v="0"/>
    <n v="0"/>
    <n v="446.81"/>
    <n v="44681"/>
    <s v="ARN00000204"/>
    <s v="Hecho"/>
    <d v="2023-01-04T00:00:00"/>
    <n v="284.73"/>
    <n v="28473"/>
    <x v="1"/>
  </r>
  <r>
    <s v="C-000205"/>
    <x v="4"/>
    <x v="4"/>
    <d v="2023-03-28T00:00:00"/>
    <x v="16"/>
    <n v="165.93"/>
    <n v="16593"/>
    <n v="0"/>
    <n v="1.17"/>
    <x v="1"/>
    <s v="Operación"/>
    <x v="5"/>
    <x v="5"/>
    <x v="1"/>
    <x v="6"/>
    <s v="No"/>
    <x v="0"/>
    <n v="16593"/>
    <s v="Comercio_1236"/>
    <x v="2"/>
    <n v="0"/>
    <n v="0"/>
    <n v="165.93"/>
    <n v="16593"/>
    <n v="0"/>
    <n v="0"/>
    <s v="ARN00000205"/>
    <s v="Hecho"/>
    <d v="2023-01-05T00:00:00"/>
    <n v="298.05"/>
    <n v="29805"/>
    <x v="3"/>
  </r>
  <r>
    <s v="C-000206"/>
    <x v="5"/>
    <x v="5"/>
    <d v="2023-03-11T00:00:00"/>
    <x v="9"/>
    <n v="382.94"/>
    <n v="38294"/>
    <n v="0"/>
    <n v="0"/>
    <x v="0"/>
    <s v="Operación"/>
    <x v="1"/>
    <x v="3"/>
    <x v="0"/>
    <x v="5"/>
    <s v="No"/>
    <x v="4"/>
    <n v="38294"/>
    <s v="Comercio_47"/>
    <x v="0"/>
    <n v="0"/>
    <n v="0"/>
    <n v="0"/>
    <n v="0"/>
    <n v="382.94"/>
    <n v="38294"/>
    <s v="ARN00000206"/>
    <s v="Hecho"/>
    <d v="2023-01-06T00:00:00"/>
    <n v="786.76"/>
    <n v="78676"/>
    <x v="3"/>
  </r>
  <r>
    <s v="C-000207"/>
    <x v="6"/>
    <x v="6"/>
    <d v="2023-03-17T00:00:00"/>
    <x v="29"/>
    <n v="314.51"/>
    <n v="31451"/>
    <n v="0"/>
    <n v="0"/>
    <x v="1"/>
    <s v="Operación"/>
    <x v="2"/>
    <x v="4"/>
    <x v="0"/>
    <x v="2"/>
    <s v="No"/>
    <x v="1"/>
    <n v="31451"/>
    <s v="Comercio_236"/>
    <x v="0"/>
    <n v="0"/>
    <n v="0"/>
    <n v="0"/>
    <n v="0"/>
    <n v="314.51"/>
    <n v="31451"/>
    <s v="ARN00000207"/>
    <s v="Pendiente"/>
    <s v="Pendiente"/>
    <n v="0"/>
    <n v="0"/>
    <x v="3"/>
  </r>
  <r>
    <s v="C-000208"/>
    <x v="7"/>
    <x v="0"/>
    <d v="2023-04-05T00:00:00"/>
    <x v="28"/>
    <n v="523.22"/>
    <n v="52322"/>
    <n v="0"/>
    <n v="0.84"/>
    <x v="0"/>
    <s v="Operación"/>
    <x v="1"/>
    <x v="0"/>
    <x v="1"/>
    <x v="2"/>
    <s v="Sí"/>
    <x v="2"/>
    <n v="52322"/>
    <s v="Comercio_1322"/>
    <x v="2"/>
    <n v="0"/>
    <n v="0"/>
    <n v="523.22"/>
    <n v="52322"/>
    <n v="0"/>
    <n v="0"/>
    <s v="ARN00000208"/>
    <s v="Hecho"/>
    <d v="2023-01-08T00:00:00"/>
    <n v="13.18"/>
    <n v="1318"/>
    <x v="3"/>
  </r>
  <r>
    <s v="C-000209"/>
    <x v="8"/>
    <x v="1"/>
    <d v="2023-04-07T00:00:00"/>
    <x v="19"/>
    <n v="327.11"/>
    <n v="32711"/>
    <n v="0"/>
    <n v="0"/>
    <x v="1"/>
    <s v="Operación"/>
    <x v="1"/>
    <x v="4"/>
    <x v="1"/>
    <x v="6"/>
    <s v="No"/>
    <x v="0"/>
    <n v="32711"/>
    <s v="Comercio_892"/>
    <x v="3"/>
    <n v="327.11"/>
    <n v="32711"/>
    <n v="0"/>
    <n v="0"/>
    <n v="0"/>
    <n v="0"/>
    <s v="ARN00000209"/>
    <s v="Hecho"/>
    <d v="2023-01-09T00:00:00"/>
    <n v="945.55"/>
    <n v="94555"/>
    <x v="0"/>
  </r>
  <r>
    <s v="C-000210"/>
    <x v="9"/>
    <x v="2"/>
    <d v="2023-03-30T00:00:00"/>
    <x v="18"/>
    <n v="209.56"/>
    <n v="20956"/>
    <n v="0"/>
    <n v="1.47"/>
    <x v="0"/>
    <s v="Operación"/>
    <x v="4"/>
    <x v="1"/>
    <x v="0"/>
    <x v="6"/>
    <s v="Sí"/>
    <x v="3"/>
    <n v="20956"/>
    <s v="Comercio_1432"/>
    <x v="0"/>
    <n v="0"/>
    <n v="0"/>
    <n v="0"/>
    <n v="0"/>
    <n v="209.56"/>
    <n v="20956"/>
    <s v="ARN00000210"/>
    <s v="Pendiente"/>
    <s v="Pendiente"/>
    <n v="0"/>
    <n v="0"/>
    <x v="4"/>
  </r>
  <r>
    <s v="C-000211"/>
    <x v="10"/>
    <x v="3"/>
    <d v="2023-03-30T00:00:00"/>
    <x v="15"/>
    <n v="104.36"/>
    <n v="10436"/>
    <n v="0"/>
    <n v="0"/>
    <x v="1"/>
    <s v="Operación"/>
    <x v="1"/>
    <x v="0"/>
    <x v="1"/>
    <x v="7"/>
    <s v="Sí"/>
    <x v="1"/>
    <n v="10436"/>
    <s v="Comercio_1355"/>
    <x v="1"/>
    <n v="104.36"/>
    <n v="10436"/>
    <n v="0"/>
    <n v="0"/>
    <n v="0"/>
    <n v="0"/>
    <s v="ARN00000211"/>
    <s v="Hecho"/>
    <d v="2023-01-11T00:00:00"/>
    <n v="16.89"/>
    <n v="1689"/>
    <x v="4"/>
  </r>
  <r>
    <s v="C-000212"/>
    <x v="11"/>
    <x v="4"/>
    <d v="2023-03-25T00:00:00"/>
    <x v="26"/>
    <n v="30.02"/>
    <n v="3002"/>
    <n v="0"/>
    <n v="1.32"/>
    <x v="1"/>
    <s v="Operación"/>
    <x v="5"/>
    <x v="5"/>
    <x v="1"/>
    <x v="7"/>
    <s v="Sí"/>
    <x v="0"/>
    <n v="30020"/>
    <s v="Comercio_567"/>
    <x v="3"/>
    <n v="300.2"/>
    <n v="30020"/>
    <n v="0"/>
    <n v="0"/>
    <n v="0"/>
    <n v="0"/>
    <s v="ARN00000212"/>
    <s v="Hecho"/>
    <d v="2023-01-12T00:00:00"/>
    <n v="312.85000000000002"/>
    <n v="31285"/>
    <x v="5"/>
  </r>
  <r>
    <s v="C-000213"/>
    <x v="12"/>
    <x v="5"/>
    <d v="2023-03-30T00:00:00"/>
    <x v="6"/>
    <n v="185.53"/>
    <n v="18553"/>
    <n v="0"/>
    <n v="0"/>
    <x v="0"/>
    <s v="Operación"/>
    <x v="2"/>
    <x v="2"/>
    <x v="1"/>
    <x v="7"/>
    <s v="No"/>
    <x v="4"/>
    <n v="18553"/>
    <s v="Comercio_914"/>
    <x v="3"/>
    <n v="185.53"/>
    <n v="18553"/>
    <n v="0"/>
    <n v="0"/>
    <n v="0"/>
    <n v="0"/>
    <s v="ARN00000213"/>
    <s v="Pendiente"/>
    <s v="Pendiente"/>
    <n v="0"/>
    <n v="0"/>
    <x v="5"/>
  </r>
  <r>
    <s v="C-000214"/>
    <x v="13"/>
    <x v="6"/>
    <d v="2023-04-11T00:00:00"/>
    <x v="28"/>
    <n v="458.61"/>
    <n v="45861"/>
    <n v="0"/>
    <n v="0"/>
    <x v="0"/>
    <s v="Operación"/>
    <x v="5"/>
    <x v="5"/>
    <x v="1"/>
    <x v="6"/>
    <s v="Sí"/>
    <x v="1"/>
    <n v="45861"/>
    <s v="Comercio_565"/>
    <x v="1"/>
    <n v="458.61"/>
    <n v="45861"/>
    <n v="0"/>
    <n v="0"/>
    <n v="0"/>
    <n v="0"/>
    <s v="ARN00000214"/>
    <s v="Hecho"/>
    <d v="2023-01-14T00:00:00"/>
    <n v="66.22"/>
    <n v="6622"/>
    <x v="4"/>
  </r>
  <r>
    <s v="C-000215"/>
    <x v="14"/>
    <x v="0"/>
    <d v="2023-03-26T00:00:00"/>
    <x v="3"/>
    <n v="827.66"/>
    <n v="82766"/>
    <n v="0"/>
    <n v="0.13"/>
    <x v="1"/>
    <s v="Operación"/>
    <x v="4"/>
    <x v="2"/>
    <x v="0"/>
    <x v="0"/>
    <s v="No"/>
    <x v="3"/>
    <n v="82766"/>
    <s v="Comercio_1640"/>
    <x v="0"/>
    <n v="0"/>
    <n v="0"/>
    <n v="0"/>
    <n v="0"/>
    <n v="827.66"/>
    <n v="82766"/>
    <s v="ARN00000215"/>
    <s v="Pendiente"/>
    <s v="Pendiente"/>
    <n v="0"/>
    <n v="0"/>
    <x v="4"/>
  </r>
  <r>
    <s v="C-000216"/>
    <x v="15"/>
    <x v="1"/>
    <d v="2023-04-07T00:00:00"/>
    <x v="27"/>
    <n v="804.45"/>
    <n v="80445"/>
    <n v="0"/>
    <n v="0"/>
    <x v="1"/>
    <s v="Operación"/>
    <x v="3"/>
    <x v="1"/>
    <x v="1"/>
    <x v="2"/>
    <s v="Sí"/>
    <x v="2"/>
    <n v="80445"/>
    <s v="Comercio_998"/>
    <x v="1"/>
    <n v="804.45"/>
    <n v="80445"/>
    <n v="0"/>
    <n v="0"/>
    <n v="0"/>
    <n v="0"/>
    <s v="ARN00000216"/>
    <s v="Hecho"/>
    <d v="2023-01-16T00:00:00"/>
    <n v="218.45"/>
    <n v="21845"/>
    <x v="0"/>
  </r>
  <r>
    <s v="C-000217"/>
    <x v="16"/>
    <x v="2"/>
    <d v="2023-04-08T00:00:00"/>
    <x v="27"/>
    <n v="566.17999999999995"/>
    <n v="56618"/>
    <n v="0"/>
    <n v="1.23"/>
    <x v="0"/>
    <s v="Operación"/>
    <x v="5"/>
    <x v="0"/>
    <x v="0"/>
    <x v="1"/>
    <s v="No"/>
    <x v="2"/>
    <n v="56618"/>
    <s v="Comercio_1604"/>
    <x v="0"/>
    <n v="0"/>
    <n v="0"/>
    <n v="0"/>
    <n v="0"/>
    <n v="566.17999999999995"/>
    <n v="56618"/>
    <s v="ARN00000217"/>
    <s v="Pendiente"/>
    <s v="Pendiente"/>
    <n v="0"/>
    <n v="0"/>
    <x v="3"/>
  </r>
  <r>
    <s v="C-000218"/>
    <x v="17"/>
    <x v="3"/>
    <d v="2023-04-07T00:00:00"/>
    <x v="18"/>
    <n v="184.25"/>
    <n v="18425"/>
    <n v="0"/>
    <n v="0"/>
    <x v="0"/>
    <s v="Operación"/>
    <x v="2"/>
    <x v="4"/>
    <x v="1"/>
    <x v="5"/>
    <s v="No"/>
    <x v="3"/>
    <n v="18425"/>
    <s v="Comercio_1186"/>
    <x v="2"/>
    <n v="0"/>
    <n v="0"/>
    <n v="184.25"/>
    <n v="18425"/>
    <n v="0"/>
    <n v="0"/>
    <s v="ARN00000218"/>
    <s v="Pendiente"/>
    <s v="Pendiente"/>
    <n v="0"/>
    <n v="0"/>
    <x v="0"/>
  </r>
  <r>
    <s v="C-000219"/>
    <x v="18"/>
    <x v="4"/>
    <d v="2023-03-23T00:00:00"/>
    <x v="5"/>
    <n v="21.47"/>
    <n v="2147"/>
    <n v="0"/>
    <n v="1.33"/>
    <x v="0"/>
    <s v="Operación"/>
    <x v="1"/>
    <x v="1"/>
    <x v="0"/>
    <x v="2"/>
    <s v="Sí"/>
    <x v="4"/>
    <n v="21470"/>
    <s v="Comercio_1234"/>
    <x v="0"/>
    <n v="0"/>
    <n v="0"/>
    <n v="0"/>
    <n v="0"/>
    <n v="214.7"/>
    <n v="21470"/>
    <s v="ARN00000219"/>
    <s v="Hecho"/>
    <d v="2023-01-19T00:00:00"/>
    <n v="363.18"/>
    <n v="36318"/>
    <x v="1"/>
  </r>
  <r>
    <s v="C-000220"/>
    <x v="19"/>
    <x v="5"/>
    <d v="2023-03-31T00:00:00"/>
    <x v="3"/>
    <n v="746.33"/>
    <n v="74633"/>
    <n v="0"/>
    <n v="1.19"/>
    <x v="1"/>
    <s v="Operación"/>
    <x v="4"/>
    <x v="4"/>
    <x v="1"/>
    <x v="3"/>
    <s v="No"/>
    <x v="4"/>
    <n v="74633"/>
    <s v="Comercio_172"/>
    <x v="3"/>
    <n v="746.33"/>
    <n v="74633"/>
    <n v="0"/>
    <n v="0"/>
    <n v="0"/>
    <n v="0"/>
    <s v="ARN00000220"/>
    <s v="Pendiente"/>
    <s v="Pendiente"/>
    <n v="0"/>
    <n v="0"/>
    <x v="5"/>
  </r>
  <r>
    <s v="C-000221"/>
    <x v="20"/>
    <x v="6"/>
    <d v="2023-04-12T00:00:00"/>
    <x v="27"/>
    <n v="71.39"/>
    <n v="7139"/>
    <n v="0"/>
    <n v="1.36"/>
    <x v="1"/>
    <s v="Operación"/>
    <x v="1"/>
    <x v="1"/>
    <x v="0"/>
    <x v="4"/>
    <s v="No"/>
    <x v="1"/>
    <n v="7139"/>
    <s v="Comercio_1956"/>
    <x v="0"/>
    <n v="0"/>
    <n v="0"/>
    <n v="0"/>
    <n v="0"/>
    <n v="71.39"/>
    <n v="7139"/>
    <s v="ARN00000221"/>
    <s v="Hecho"/>
    <d v="2023-01-21T00:00:00"/>
    <n v="868.81"/>
    <n v="86881"/>
    <x v="3"/>
  </r>
  <r>
    <s v="C-000222"/>
    <x v="21"/>
    <x v="0"/>
    <d v="2023-04-07T00:00:00"/>
    <x v="30"/>
    <n v="301.98"/>
    <n v="30198"/>
    <n v="0"/>
    <n v="1.19"/>
    <x v="0"/>
    <s v="Operación"/>
    <x v="5"/>
    <x v="2"/>
    <x v="0"/>
    <x v="7"/>
    <s v="Sí"/>
    <x v="4"/>
    <n v="30198"/>
    <s v="Comercio_1978"/>
    <x v="0"/>
    <n v="0"/>
    <n v="0"/>
    <n v="0"/>
    <n v="0"/>
    <n v="301.98"/>
    <n v="30198"/>
    <s v="ARN00000222"/>
    <s v="Hecho"/>
    <d v="2023-01-22T00:00:00"/>
    <n v="864.27"/>
    <n v="86427"/>
    <x v="4"/>
  </r>
  <r>
    <s v="C-000223"/>
    <x v="22"/>
    <x v="1"/>
    <d v="2023-04-10T00:00:00"/>
    <x v="14"/>
    <n v="31.45"/>
    <n v="3145"/>
    <n v="0"/>
    <n v="0.85"/>
    <x v="1"/>
    <s v="Operación"/>
    <x v="5"/>
    <x v="2"/>
    <x v="1"/>
    <x v="7"/>
    <s v="No"/>
    <x v="1"/>
    <n v="31450"/>
    <s v="Comercio_608"/>
    <x v="1"/>
    <n v="314.5"/>
    <n v="31450"/>
    <n v="0"/>
    <n v="0"/>
    <n v="0"/>
    <n v="0"/>
    <s v="ARN00000223"/>
    <s v="Hecho"/>
    <d v="2023-01-23T00:00:00"/>
    <n v="649.63"/>
    <n v="64963"/>
    <x v="5"/>
  </r>
  <r>
    <s v="C-000224"/>
    <x v="23"/>
    <x v="2"/>
    <d v="2023-04-12T00:00:00"/>
    <x v="15"/>
    <n v="213.53"/>
    <n v="21353"/>
    <n v="0"/>
    <n v="1.49"/>
    <x v="1"/>
    <s v="Operación"/>
    <x v="0"/>
    <x v="3"/>
    <x v="1"/>
    <x v="7"/>
    <s v="No"/>
    <x v="1"/>
    <n v="21353"/>
    <s v="Comercio_1136"/>
    <x v="1"/>
    <n v="213.53"/>
    <n v="21353"/>
    <n v="0"/>
    <n v="0"/>
    <n v="0"/>
    <n v="0"/>
    <s v="ARN00000224"/>
    <s v="Hecho"/>
    <d v="2023-01-24T00:00:00"/>
    <n v="300.17"/>
    <n v="30017"/>
    <x v="4"/>
  </r>
  <r>
    <s v="C-000225"/>
    <x v="24"/>
    <x v="3"/>
    <d v="2023-04-24T00:00:00"/>
    <x v="2"/>
    <n v="133.36000000000001"/>
    <n v="13336"/>
    <n v="0"/>
    <n v="0"/>
    <x v="1"/>
    <s v="Operación"/>
    <x v="5"/>
    <x v="0"/>
    <x v="1"/>
    <x v="6"/>
    <s v="Sí"/>
    <x v="1"/>
    <n v="13336"/>
    <s v="Comercio_1350"/>
    <x v="2"/>
    <n v="0"/>
    <n v="0"/>
    <n v="133.36000000000001"/>
    <n v="13336"/>
    <n v="0"/>
    <n v="0"/>
    <s v="ARN00000225"/>
    <s v="Pendiente"/>
    <s v="Pendiente"/>
    <n v="0"/>
    <n v="0"/>
    <x v="5"/>
  </r>
  <r>
    <s v="C-000226"/>
    <x v="25"/>
    <x v="4"/>
    <d v="2023-03-30T00:00:00"/>
    <x v="5"/>
    <n v="331.78"/>
    <n v="33178"/>
    <n v="0"/>
    <n v="0"/>
    <x v="1"/>
    <s v="Operación"/>
    <x v="2"/>
    <x v="0"/>
    <x v="1"/>
    <x v="3"/>
    <s v="No"/>
    <x v="2"/>
    <n v="33178"/>
    <s v="Comercio_610"/>
    <x v="2"/>
    <n v="0"/>
    <n v="0"/>
    <n v="331.78"/>
    <n v="33178"/>
    <n v="0"/>
    <n v="0"/>
    <s v="ARN00000226"/>
    <s v="Pendiente"/>
    <s v="Pendiente"/>
    <n v="0"/>
    <n v="0"/>
    <x v="3"/>
  </r>
  <r>
    <s v="C-000227"/>
    <x v="26"/>
    <x v="5"/>
    <d v="2023-04-06T00:00:00"/>
    <x v="29"/>
    <n v="561.33000000000004"/>
    <n v="56133"/>
    <n v="0"/>
    <n v="1.48"/>
    <x v="1"/>
    <s v="Operación"/>
    <x v="2"/>
    <x v="0"/>
    <x v="1"/>
    <x v="5"/>
    <s v="No"/>
    <x v="0"/>
    <n v="56133"/>
    <s v="Comercio_1752"/>
    <x v="2"/>
    <n v="0"/>
    <n v="0"/>
    <n v="561.33000000000004"/>
    <n v="56133"/>
    <n v="0"/>
    <n v="0"/>
    <s v="ARN00000227"/>
    <s v="Pendiente"/>
    <s v="Pendiente"/>
    <n v="0"/>
    <n v="0"/>
    <x v="3"/>
  </r>
  <r>
    <s v="C-000228"/>
    <x v="27"/>
    <x v="6"/>
    <d v="2023-04-26T00:00:00"/>
    <x v="19"/>
    <n v="571.92999999999995"/>
    <n v="57193"/>
    <n v="0"/>
    <n v="0.83"/>
    <x v="0"/>
    <s v="Operación"/>
    <x v="3"/>
    <x v="0"/>
    <x v="1"/>
    <x v="2"/>
    <s v="Sí"/>
    <x v="2"/>
    <n v="57193"/>
    <s v="Comercio_521"/>
    <x v="1"/>
    <n v="571.92999999999995"/>
    <n v="57193"/>
    <n v="0"/>
    <n v="0"/>
    <n v="0"/>
    <n v="0"/>
    <s v="ARN00000228"/>
    <s v="Pendiente"/>
    <s v="Pendiente"/>
    <n v="0"/>
    <n v="0"/>
    <x v="3"/>
  </r>
  <r>
    <s v="C-000229"/>
    <x v="28"/>
    <x v="0"/>
    <d v="2023-04-01T00:00:00"/>
    <x v="12"/>
    <n v="657.78"/>
    <n v="65778"/>
    <n v="0"/>
    <n v="0"/>
    <x v="0"/>
    <s v="Operación"/>
    <x v="3"/>
    <x v="1"/>
    <x v="1"/>
    <x v="7"/>
    <s v="Sí"/>
    <x v="0"/>
    <n v="65778"/>
    <s v="Comercio_316"/>
    <x v="3"/>
    <n v="657.78"/>
    <n v="65778"/>
    <n v="0"/>
    <n v="0"/>
    <n v="0"/>
    <n v="0"/>
    <s v="ARN00000229"/>
    <s v="Pendiente"/>
    <s v="Pendiente"/>
    <n v="0"/>
    <n v="0"/>
    <x v="0"/>
  </r>
  <r>
    <s v="C-000230"/>
    <x v="29"/>
    <x v="1"/>
    <d v="2023-04-14T00:00:00"/>
    <x v="22"/>
    <n v="631.91999999999996"/>
    <n v="63192"/>
    <n v="0"/>
    <n v="1.47"/>
    <x v="1"/>
    <s v="Operación"/>
    <x v="2"/>
    <x v="3"/>
    <x v="1"/>
    <x v="1"/>
    <s v="No"/>
    <x v="2"/>
    <n v="63192"/>
    <s v="Comercio_1657"/>
    <x v="1"/>
    <n v="631.91999999999996"/>
    <n v="63192"/>
    <n v="0"/>
    <n v="0"/>
    <n v="0"/>
    <n v="0"/>
    <s v="ARN00000230"/>
    <s v="Pendiente"/>
    <s v="Pendiente"/>
    <n v="0"/>
    <n v="0"/>
    <x v="2"/>
  </r>
  <r>
    <s v="C-000231"/>
    <x v="30"/>
    <x v="2"/>
    <d v="2023-05-01T00:00:00"/>
    <x v="4"/>
    <n v="734.07"/>
    <n v="73407"/>
    <n v="0"/>
    <n v="0"/>
    <x v="1"/>
    <s v="Operación"/>
    <x v="2"/>
    <x v="5"/>
    <x v="1"/>
    <x v="1"/>
    <s v="Sí"/>
    <x v="3"/>
    <n v="73407"/>
    <s v="Comercio_52"/>
    <x v="3"/>
    <n v="734.07"/>
    <n v="73407"/>
    <n v="0"/>
    <n v="0"/>
    <n v="0"/>
    <n v="0"/>
    <s v="ARN00000231"/>
    <s v="Hecho"/>
    <d v="2023-01-31T00:00:00"/>
    <n v="613.54"/>
    <n v="61354"/>
    <x v="5"/>
  </r>
  <r>
    <s v="C-000232"/>
    <x v="31"/>
    <x v="3"/>
    <d v="2023-04-24T00:00:00"/>
    <x v="16"/>
    <n v="865.59"/>
    <n v="86559"/>
    <n v="0"/>
    <n v="0"/>
    <x v="0"/>
    <s v="Operación"/>
    <x v="3"/>
    <x v="2"/>
    <x v="1"/>
    <x v="4"/>
    <s v="Sí"/>
    <x v="0"/>
    <n v="86559"/>
    <s v="Comercio_898"/>
    <x v="1"/>
    <n v="865.59"/>
    <n v="86559"/>
    <n v="0"/>
    <n v="0"/>
    <n v="0"/>
    <n v="0"/>
    <s v="ARN00000232"/>
    <s v="Hecho"/>
    <d v="2023-02-01T00:00:00"/>
    <n v="498.33"/>
    <n v="49833"/>
    <x v="5"/>
  </r>
  <r>
    <s v="C-000233"/>
    <x v="32"/>
    <x v="4"/>
    <d v="2023-04-09T00:00:00"/>
    <x v="23"/>
    <n v="56.61"/>
    <n v="5661"/>
    <n v="0"/>
    <n v="0.95"/>
    <x v="0"/>
    <s v="Operación"/>
    <x v="2"/>
    <x v="4"/>
    <x v="1"/>
    <x v="2"/>
    <s v="Sí"/>
    <x v="2"/>
    <n v="5661"/>
    <s v="Comercio_1430"/>
    <x v="1"/>
    <n v="56.61"/>
    <n v="5661"/>
    <n v="0"/>
    <n v="0"/>
    <n v="0"/>
    <n v="0"/>
    <s v="ARN00000233"/>
    <s v="Pendiente"/>
    <s v="Pendiente"/>
    <n v="0"/>
    <n v="0"/>
    <x v="1"/>
  </r>
  <r>
    <s v="C-000234"/>
    <x v="33"/>
    <x v="5"/>
    <d v="2023-04-05T00:00:00"/>
    <x v="13"/>
    <n v="495.47"/>
    <n v="49547"/>
    <n v="0"/>
    <n v="0.88"/>
    <x v="1"/>
    <s v="Operación"/>
    <x v="5"/>
    <x v="4"/>
    <x v="1"/>
    <x v="6"/>
    <s v="No"/>
    <x v="0"/>
    <n v="49547"/>
    <s v="Comercio_1428"/>
    <x v="1"/>
    <n v="495.47"/>
    <n v="49547"/>
    <n v="0"/>
    <n v="0"/>
    <n v="0"/>
    <n v="0"/>
    <s v="ARN00000234"/>
    <s v="Hecho"/>
    <d v="2023-02-03T00:00:00"/>
    <n v="792.03"/>
    <n v="79203"/>
    <x v="5"/>
  </r>
  <r>
    <s v="C-000235"/>
    <x v="34"/>
    <x v="6"/>
    <d v="2023-04-11T00:00:00"/>
    <x v="23"/>
    <n v="970.35"/>
    <n v="97035"/>
    <n v="0"/>
    <n v="0.91"/>
    <x v="0"/>
    <s v="Operación"/>
    <x v="2"/>
    <x v="2"/>
    <x v="1"/>
    <x v="5"/>
    <s v="Sí"/>
    <x v="3"/>
    <n v="97035"/>
    <s v="Comercio_1764"/>
    <x v="2"/>
    <n v="0"/>
    <n v="0"/>
    <n v="970.35"/>
    <n v="97035"/>
    <n v="0"/>
    <n v="0"/>
    <s v="ARN00000235"/>
    <s v="Pendiente"/>
    <s v="Pendiente"/>
    <n v="0"/>
    <n v="0"/>
    <x v="5"/>
  </r>
  <r>
    <s v="C-000236"/>
    <x v="35"/>
    <x v="0"/>
    <d v="2023-04-07T00:00:00"/>
    <x v="13"/>
    <n v="174.11"/>
    <n v="17411"/>
    <n v="0"/>
    <n v="0"/>
    <x v="1"/>
    <s v="Operación"/>
    <x v="3"/>
    <x v="5"/>
    <x v="1"/>
    <x v="0"/>
    <s v="Sí"/>
    <x v="1"/>
    <n v="17411"/>
    <s v="Comercio_205"/>
    <x v="2"/>
    <n v="0"/>
    <n v="0"/>
    <n v="174.11"/>
    <n v="17411"/>
    <n v="0"/>
    <n v="0"/>
    <s v="ARN00000236"/>
    <s v="Pendiente"/>
    <s v="Pendiente"/>
    <n v="0"/>
    <n v="0"/>
    <x v="1"/>
  </r>
  <r>
    <s v="C-000237"/>
    <x v="36"/>
    <x v="1"/>
    <d v="2023-04-26T00:00:00"/>
    <x v="18"/>
    <n v="115.08"/>
    <n v="11508"/>
    <n v="0"/>
    <n v="0"/>
    <x v="0"/>
    <s v="Operación"/>
    <x v="4"/>
    <x v="0"/>
    <x v="1"/>
    <x v="7"/>
    <s v="Sí"/>
    <x v="2"/>
    <n v="11508"/>
    <s v="Comercio_1105"/>
    <x v="3"/>
    <n v="115.08"/>
    <n v="11508"/>
    <n v="0"/>
    <n v="0"/>
    <n v="0"/>
    <n v="0"/>
    <s v="ARN00000237"/>
    <s v="Hecho"/>
    <d v="2023-02-06T00:00:00"/>
    <n v="17.07"/>
    <n v="1707"/>
    <x v="1"/>
  </r>
  <r>
    <s v="C-000238"/>
    <x v="37"/>
    <x v="2"/>
    <d v="2023-05-01T00:00:00"/>
    <x v="21"/>
    <n v="96.16"/>
    <n v="9616"/>
    <n v="0"/>
    <n v="1.0900000000000001"/>
    <x v="0"/>
    <s v="Operación"/>
    <x v="4"/>
    <x v="4"/>
    <x v="1"/>
    <x v="6"/>
    <s v="Sí"/>
    <x v="3"/>
    <n v="9616"/>
    <s v="Comercio_1047"/>
    <x v="2"/>
    <n v="0"/>
    <n v="0"/>
    <n v="96.16"/>
    <n v="9616"/>
    <n v="0"/>
    <n v="0"/>
    <s v="ARN00000238"/>
    <s v="Hecho"/>
    <d v="2023-02-07T00:00:00"/>
    <n v="532.78"/>
    <n v="53278"/>
    <x v="4"/>
  </r>
  <r>
    <s v="C-000239"/>
    <x v="38"/>
    <x v="3"/>
    <d v="2023-05-06T00:00:00"/>
    <x v="28"/>
    <n v="184.97"/>
    <n v="18497"/>
    <n v="0"/>
    <n v="0"/>
    <x v="1"/>
    <s v="Operación"/>
    <x v="2"/>
    <x v="5"/>
    <x v="1"/>
    <x v="2"/>
    <s v="Sí"/>
    <x v="3"/>
    <n v="18497"/>
    <s v="Comercio_1584"/>
    <x v="1"/>
    <n v="184.97"/>
    <n v="18497"/>
    <n v="0"/>
    <n v="0"/>
    <n v="0"/>
    <n v="0"/>
    <s v="ARN00000239"/>
    <s v="Pendiente"/>
    <s v="Pendiente"/>
    <n v="0"/>
    <n v="0"/>
    <x v="5"/>
  </r>
  <r>
    <s v="C-000240"/>
    <x v="39"/>
    <x v="4"/>
    <d v="2023-05-06T00:00:00"/>
    <x v="24"/>
    <n v="188.32"/>
    <n v="18832"/>
    <n v="0"/>
    <n v="1.39"/>
    <x v="0"/>
    <s v="Operación"/>
    <x v="4"/>
    <x v="3"/>
    <x v="1"/>
    <x v="7"/>
    <s v="No"/>
    <x v="1"/>
    <n v="18832"/>
    <s v="Comercio_65"/>
    <x v="2"/>
    <n v="0"/>
    <n v="0"/>
    <n v="188.32"/>
    <n v="18832"/>
    <n v="0"/>
    <n v="0"/>
    <s v="ARN00000240"/>
    <s v="Hecho"/>
    <d v="2023-02-09T00:00:00"/>
    <n v="551.30999999999995"/>
    <n v="55131"/>
    <x v="5"/>
  </r>
  <r>
    <s v="C-000241"/>
    <x v="40"/>
    <x v="5"/>
    <d v="2023-04-18T00:00:00"/>
    <x v="20"/>
    <n v="227.87"/>
    <n v="22787"/>
    <n v="0"/>
    <n v="0"/>
    <x v="0"/>
    <s v="Operación"/>
    <x v="3"/>
    <x v="1"/>
    <x v="1"/>
    <x v="6"/>
    <s v="No"/>
    <x v="4"/>
    <n v="22787"/>
    <s v="Comercio_1043"/>
    <x v="2"/>
    <n v="0"/>
    <n v="0"/>
    <n v="227.87"/>
    <n v="22787"/>
    <n v="0"/>
    <n v="0"/>
    <s v="ARN00000241"/>
    <s v="Pendiente"/>
    <s v="Pendiente"/>
    <n v="0"/>
    <n v="0"/>
    <x v="4"/>
  </r>
  <r>
    <s v="C-000242"/>
    <x v="41"/>
    <x v="6"/>
    <d v="2023-04-21T00:00:00"/>
    <x v="29"/>
    <n v="805.47"/>
    <n v="80547"/>
    <n v="0"/>
    <n v="0"/>
    <x v="1"/>
    <s v="Operación"/>
    <x v="5"/>
    <x v="2"/>
    <x v="1"/>
    <x v="6"/>
    <s v="No"/>
    <x v="2"/>
    <n v="80547"/>
    <s v="Comercio_1154"/>
    <x v="3"/>
    <n v="805.47"/>
    <n v="80547"/>
    <n v="0"/>
    <n v="0"/>
    <n v="0"/>
    <n v="0"/>
    <s v="ARN00000242"/>
    <s v="Hecho"/>
    <d v="2023-02-11T00:00:00"/>
    <n v="392.37"/>
    <n v="39237"/>
    <x v="2"/>
  </r>
  <r>
    <s v="C-000243"/>
    <x v="42"/>
    <x v="0"/>
    <d v="2023-04-27T00:00:00"/>
    <x v="22"/>
    <n v="156.41999999999999"/>
    <n v="15642"/>
    <n v="0"/>
    <n v="0"/>
    <x v="1"/>
    <s v="Operación"/>
    <x v="4"/>
    <x v="1"/>
    <x v="1"/>
    <x v="7"/>
    <s v="No"/>
    <x v="2"/>
    <n v="15642"/>
    <s v="Comercio_1726"/>
    <x v="1"/>
    <n v="156.41999999999999"/>
    <n v="15642"/>
    <n v="0"/>
    <n v="0"/>
    <n v="0"/>
    <n v="0"/>
    <s v="ARN00000243"/>
    <s v="Hecho"/>
    <d v="2023-02-12T00:00:00"/>
    <n v="20.78"/>
    <n v="2078"/>
    <x v="4"/>
  </r>
  <r>
    <s v="C-000244"/>
    <x v="43"/>
    <x v="1"/>
    <d v="2023-05-08T00:00:00"/>
    <x v="7"/>
    <n v="751.42"/>
    <n v="75142"/>
    <n v="0"/>
    <n v="0"/>
    <x v="0"/>
    <s v="Operación"/>
    <x v="2"/>
    <x v="3"/>
    <x v="1"/>
    <x v="6"/>
    <s v="Sí"/>
    <x v="2"/>
    <n v="75142"/>
    <s v="Comercio_484"/>
    <x v="1"/>
    <n v="751.42"/>
    <n v="75142"/>
    <n v="0"/>
    <n v="0"/>
    <n v="0"/>
    <n v="0"/>
    <s v="ARN00000244"/>
    <s v="Pendiente"/>
    <s v="Pendiente"/>
    <n v="0"/>
    <n v="0"/>
    <x v="0"/>
  </r>
  <r>
    <s v="C-000245"/>
    <x v="44"/>
    <x v="2"/>
    <d v="2023-04-17T00:00:00"/>
    <x v="12"/>
    <n v="431.33"/>
    <n v="43133"/>
    <n v="0"/>
    <n v="0"/>
    <x v="0"/>
    <s v="Operación"/>
    <x v="4"/>
    <x v="1"/>
    <x v="1"/>
    <x v="2"/>
    <s v="Sí"/>
    <x v="3"/>
    <n v="43133"/>
    <s v="Comercio_1649"/>
    <x v="1"/>
    <n v="431.33"/>
    <n v="43133"/>
    <n v="0"/>
    <n v="0"/>
    <n v="0"/>
    <n v="0"/>
    <s v="ARN00000245"/>
    <s v="Pendiente"/>
    <s v="Pendiente"/>
    <n v="0"/>
    <n v="0"/>
    <x v="3"/>
  </r>
  <r>
    <s v="C-000246"/>
    <x v="45"/>
    <x v="3"/>
    <d v="2023-05-08T00:00:00"/>
    <x v="16"/>
    <n v="162.74"/>
    <n v="16274"/>
    <n v="0"/>
    <n v="0.92"/>
    <x v="1"/>
    <s v="Operación"/>
    <x v="2"/>
    <x v="1"/>
    <x v="1"/>
    <x v="1"/>
    <s v="Sí"/>
    <x v="3"/>
    <n v="16274"/>
    <s v="Comercio_1021"/>
    <x v="1"/>
    <n v="162.74"/>
    <n v="16274"/>
    <n v="0"/>
    <n v="0"/>
    <n v="0"/>
    <n v="0"/>
    <s v="ARN00000246"/>
    <s v="Hecho"/>
    <d v="2023-02-15T00:00:00"/>
    <n v="759.61"/>
    <n v="75961"/>
    <x v="5"/>
  </r>
  <r>
    <s v="C-000247"/>
    <x v="46"/>
    <x v="4"/>
    <d v="2023-04-24T00:00:00"/>
    <x v="20"/>
    <n v="647.55999999999995"/>
    <n v="64756"/>
    <n v="0"/>
    <n v="0"/>
    <x v="0"/>
    <s v="Operación"/>
    <x v="2"/>
    <x v="0"/>
    <x v="1"/>
    <x v="5"/>
    <s v="Sí"/>
    <x v="0"/>
    <n v="64756"/>
    <s v="Comercio_1848"/>
    <x v="3"/>
    <n v="647.55999999999995"/>
    <n v="64756"/>
    <n v="0"/>
    <n v="0"/>
    <n v="0"/>
    <n v="0"/>
    <s v="ARN00000247"/>
    <s v="Hecho"/>
    <d v="2023-02-16T00:00:00"/>
    <n v="954.53"/>
    <n v="95453"/>
    <x v="3"/>
  </r>
  <r>
    <s v="C-000248"/>
    <x v="47"/>
    <x v="5"/>
    <d v="2023-05-03T00:00:00"/>
    <x v="30"/>
    <n v="703.71"/>
    <n v="70371"/>
    <n v="0"/>
    <n v="0.92"/>
    <x v="1"/>
    <s v="Operación"/>
    <x v="4"/>
    <x v="5"/>
    <x v="1"/>
    <x v="5"/>
    <s v="No"/>
    <x v="3"/>
    <n v="70371"/>
    <s v="Comercio_1155"/>
    <x v="3"/>
    <n v="703.71"/>
    <n v="70371"/>
    <n v="0"/>
    <n v="0"/>
    <n v="0"/>
    <n v="0"/>
    <s v="ARN00000248"/>
    <s v="Hecho"/>
    <d v="2023-02-17T00:00:00"/>
    <n v="245.25"/>
    <n v="24525"/>
    <x v="1"/>
  </r>
  <r>
    <s v="C-000249"/>
    <x v="48"/>
    <x v="6"/>
    <d v="2023-04-30T00:00:00"/>
    <x v="17"/>
    <n v="362.15"/>
    <n v="36215"/>
    <n v="0"/>
    <n v="0"/>
    <x v="1"/>
    <s v="Operación"/>
    <x v="0"/>
    <x v="4"/>
    <x v="1"/>
    <x v="7"/>
    <s v="No"/>
    <x v="1"/>
    <n v="36215"/>
    <s v="Comercio_989"/>
    <x v="2"/>
    <n v="0"/>
    <n v="0"/>
    <n v="362.15"/>
    <n v="36215"/>
    <n v="0"/>
    <n v="0"/>
    <s v="ARN00000249"/>
    <s v="Pendiente"/>
    <s v="Pendiente"/>
    <n v="0"/>
    <n v="0"/>
    <x v="2"/>
  </r>
  <r>
    <s v="C-000250"/>
    <x v="49"/>
    <x v="0"/>
    <d v="2023-05-08T00:00:00"/>
    <x v="15"/>
    <n v="66.23"/>
    <n v="6623"/>
    <n v="0"/>
    <n v="1.34"/>
    <x v="0"/>
    <s v="Operación"/>
    <x v="0"/>
    <x v="5"/>
    <x v="0"/>
    <x v="2"/>
    <s v="No"/>
    <x v="1"/>
    <n v="66230"/>
    <s v="Comercio_697"/>
    <x v="0"/>
    <n v="0"/>
    <n v="0"/>
    <n v="0"/>
    <n v="0"/>
    <n v="662.3"/>
    <n v="66230"/>
    <s v="ARN00000250"/>
    <s v="Pendiente"/>
    <s v="Pendiente"/>
    <n v="0"/>
    <n v="0"/>
    <x v="3"/>
  </r>
  <r>
    <s v="C-000251"/>
    <x v="50"/>
    <x v="1"/>
    <d v="2023-05-10T00:00:00"/>
    <x v="18"/>
    <n v="526.01"/>
    <n v="52601"/>
    <n v="0"/>
    <n v="0.09"/>
    <x v="1"/>
    <s v="Operación"/>
    <x v="5"/>
    <x v="0"/>
    <x v="1"/>
    <x v="7"/>
    <s v="Sí"/>
    <x v="3"/>
    <n v="52601"/>
    <s v="Comercio_132"/>
    <x v="1"/>
    <n v="526.01"/>
    <n v="52601"/>
    <n v="0"/>
    <n v="0"/>
    <n v="0"/>
    <n v="0"/>
    <s v="ARN00000251"/>
    <s v="Pendiente"/>
    <s v="Pendiente"/>
    <n v="0"/>
    <n v="0"/>
    <x v="5"/>
  </r>
  <r>
    <s v="C-000252"/>
    <x v="51"/>
    <x v="2"/>
    <d v="2023-05-02T00:00:00"/>
    <x v="3"/>
    <n v="154.69"/>
    <n v="15469"/>
    <n v="0"/>
    <n v="0"/>
    <x v="1"/>
    <s v="Operación"/>
    <x v="0"/>
    <x v="5"/>
    <x v="0"/>
    <x v="0"/>
    <s v="Sí"/>
    <x v="1"/>
    <n v="15469"/>
    <s v="Comercio_1590"/>
    <x v="0"/>
    <n v="0"/>
    <n v="0"/>
    <n v="0"/>
    <n v="0"/>
    <n v="154.69"/>
    <n v="15469"/>
    <s v="ARN00000252"/>
    <s v="Pendiente"/>
    <s v="Pendiente"/>
    <n v="0"/>
    <n v="0"/>
    <x v="5"/>
  </r>
  <r>
    <s v="C-000253"/>
    <x v="52"/>
    <x v="3"/>
    <d v="2023-05-05T00:00:00"/>
    <x v="26"/>
    <n v="654.16"/>
    <n v="65416"/>
    <n v="0"/>
    <n v="1.44"/>
    <x v="1"/>
    <s v="Operación"/>
    <x v="3"/>
    <x v="5"/>
    <x v="1"/>
    <x v="6"/>
    <s v="No"/>
    <x v="0"/>
    <n v="65416"/>
    <s v="Comercio_652"/>
    <x v="3"/>
    <n v="654.16"/>
    <n v="65416"/>
    <n v="0"/>
    <n v="0"/>
    <n v="0"/>
    <n v="0"/>
    <s v="ARN00000253"/>
    <s v="Pendiente"/>
    <s v="Pendiente"/>
    <n v="0"/>
    <n v="0"/>
    <x v="5"/>
  </r>
  <r>
    <s v="C-000254"/>
    <x v="53"/>
    <x v="4"/>
    <d v="2023-05-21T00:00:00"/>
    <x v="28"/>
    <n v="759.52"/>
    <n v="75952"/>
    <n v="0"/>
    <n v="1.19"/>
    <x v="1"/>
    <s v="Operación"/>
    <x v="4"/>
    <x v="3"/>
    <x v="1"/>
    <x v="6"/>
    <s v="No"/>
    <x v="3"/>
    <n v="75952"/>
    <s v="Comercio_1029"/>
    <x v="3"/>
    <n v="759.52"/>
    <n v="75952"/>
    <n v="0"/>
    <n v="0"/>
    <n v="0"/>
    <n v="0"/>
    <s v="ARN00000254"/>
    <s v="Hecho"/>
    <d v="2023-02-23T00:00:00"/>
    <n v="368.07"/>
    <n v="36807"/>
    <x v="5"/>
  </r>
  <r>
    <s v="C-000255"/>
    <x v="54"/>
    <x v="5"/>
    <d v="2023-05-06T00:00:00"/>
    <x v="17"/>
    <n v="27.94"/>
    <n v="2794"/>
    <n v="0"/>
    <n v="1.44"/>
    <x v="0"/>
    <s v="Operación"/>
    <x v="1"/>
    <x v="1"/>
    <x v="1"/>
    <x v="4"/>
    <s v="Sí"/>
    <x v="0"/>
    <n v="2794"/>
    <s v="Comercio_1337"/>
    <x v="2"/>
    <n v="0"/>
    <n v="0"/>
    <n v="27.94"/>
    <n v="2794"/>
    <n v="0"/>
    <n v="0"/>
    <s v="ARN00000255"/>
    <s v="Hecho"/>
    <d v="2023-02-24T00:00:00"/>
    <n v="52.85"/>
    <n v="5285"/>
    <x v="5"/>
  </r>
  <r>
    <s v="C-000256"/>
    <x v="55"/>
    <x v="6"/>
    <d v="2023-05-14T00:00:00"/>
    <x v="15"/>
    <n v="167.51"/>
    <n v="16751"/>
    <n v="0"/>
    <n v="1.24"/>
    <x v="0"/>
    <s v="Operación"/>
    <x v="3"/>
    <x v="2"/>
    <x v="1"/>
    <x v="6"/>
    <s v="No"/>
    <x v="4"/>
    <n v="16751"/>
    <s v="Comercio_390"/>
    <x v="1"/>
    <n v="167.51"/>
    <n v="16751"/>
    <n v="0"/>
    <n v="0"/>
    <n v="0"/>
    <n v="0"/>
    <s v="ARN00000256"/>
    <s v="Pendiente"/>
    <s v="Pendiente"/>
    <n v="0"/>
    <n v="0"/>
    <x v="4"/>
  </r>
  <r>
    <s v="C-000257"/>
    <x v="56"/>
    <x v="0"/>
    <d v="2023-05-18T00:00:00"/>
    <x v="27"/>
    <n v="88.38"/>
    <n v="8838"/>
    <n v="0"/>
    <n v="0"/>
    <x v="0"/>
    <s v="Operación"/>
    <x v="3"/>
    <x v="5"/>
    <x v="1"/>
    <x v="0"/>
    <s v="No"/>
    <x v="0"/>
    <n v="8838"/>
    <s v="Comercio_1360"/>
    <x v="1"/>
    <n v="88.38"/>
    <n v="8838"/>
    <n v="0"/>
    <n v="0"/>
    <n v="0"/>
    <n v="0"/>
    <s v="ARN00000257"/>
    <s v="Hecho"/>
    <d v="2023-02-26T00:00:00"/>
    <n v="601.32000000000005"/>
    <n v="60132"/>
    <x v="1"/>
  </r>
  <r>
    <s v="C-000258"/>
    <x v="57"/>
    <x v="1"/>
    <d v="2023-05-25T00:00:00"/>
    <x v="28"/>
    <n v="747.67"/>
    <n v="74767"/>
    <n v="0"/>
    <n v="0.96"/>
    <x v="0"/>
    <s v="Operación"/>
    <x v="1"/>
    <x v="5"/>
    <x v="1"/>
    <x v="1"/>
    <s v="Sí"/>
    <x v="3"/>
    <n v="74767"/>
    <s v="Comercio_1476"/>
    <x v="2"/>
    <n v="0"/>
    <n v="0"/>
    <n v="747.67"/>
    <n v="74767"/>
    <n v="0"/>
    <n v="0"/>
    <s v="ARN00000258"/>
    <s v="Pendiente"/>
    <s v="Pendiente"/>
    <n v="0"/>
    <n v="0"/>
    <x v="4"/>
  </r>
  <r>
    <s v="C-000259"/>
    <x v="58"/>
    <x v="2"/>
    <d v="2023-05-26T00:00:00"/>
    <x v="28"/>
    <n v="801.28"/>
    <n v="80128"/>
    <n v="0"/>
    <n v="1.0900000000000001"/>
    <x v="1"/>
    <s v="Operación"/>
    <x v="0"/>
    <x v="2"/>
    <x v="1"/>
    <x v="4"/>
    <s v="Sí"/>
    <x v="1"/>
    <n v="80128"/>
    <s v="Comercio_880"/>
    <x v="2"/>
    <n v="0"/>
    <n v="0"/>
    <n v="801.28"/>
    <n v="80128"/>
    <n v="0"/>
    <n v="0"/>
    <s v="ARN00000259"/>
    <s v="Hecho"/>
    <d v="2023-02-28T00:00:00"/>
    <n v="348.28"/>
    <n v="34828"/>
    <x v="5"/>
  </r>
  <r>
    <s v="C-000260"/>
    <x v="59"/>
    <x v="3"/>
    <d v="2023-05-30T00:00:00"/>
    <x v="4"/>
    <n v="253.78"/>
    <n v="25378"/>
    <n v="0"/>
    <n v="0.89"/>
    <x v="0"/>
    <s v="Operación"/>
    <x v="1"/>
    <x v="0"/>
    <x v="1"/>
    <x v="4"/>
    <s v="No"/>
    <x v="2"/>
    <n v="25378"/>
    <s v="Comercio_168"/>
    <x v="3"/>
    <n v="253.78"/>
    <n v="25378"/>
    <n v="0"/>
    <n v="0"/>
    <n v="0"/>
    <n v="0"/>
    <s v="ARN00000260"/>
    <s v="Pendiente"/>
    <s v="Pendiente"/>
    <n v="0"/>
    <n v="0"/>
    <x v="3"/>
  </r>
  <r>
    <s v="C-000261"/>
    <x v="60"/>
    <x v="4"/>
    <d v="2023-05-12T00:00:00"/>
    <x v="17"/>
    <n v="68.83"/>
    <n v="6883"/>
    <n v="0"/>
    <n v="0"/>
    <x v="1"/>
    <s v="Operación"/>
    <x v="1"/>
    <x v="1"/>
    <x v="1"/>
    <x v="4"/>
    <s v="Sí"/>
    <x v="3"/>
    <n v="68830"/>
    <s v="Comercio_1782"/>
    <x v="2"/>
    <n v="0"/>
    <n v="0"/>
    <n v="688.3"/>
    <n v="68830"/>
    <n v="0"/>
    <n v="0"/>
    <s v="ARN00000261"/>
    <s v="Hecho"/>
    <d v="2023-03-02T00:00:00"/>
    <n v="13.25"/>
    <n v="1325"/>
    <x v="3"/>
  </r>
  <r>
    <s v="C-000262"/>
    <x v="61"/>
    <x v="5"/>
    <d v="2023-05-21T00:00:00"/>
    <x v="18"/>
    <n v="206.84"/>
    <n v="20684"/>
    <n v="0"/>
    <n v="1.44"/>
    <x v="0"/>
    <s v="Operación"/>
    <x v="0"/>
    <x v="1"/>
    <x v="1"/>
    <x v="1"/>
    <s v="Sí"/>
    <x v="0"/>
    <n v="20684"/>
    <s v="Comercio_705"/>
    <x v="3"/>
    <n v="206.84"/>
    <n v="20684"/>
    <n v="0"/>
    <n v="0"/>
    <n v="0"/>
    <n v="0"/>
    <s v="ARN00000262"/>
    <s v="Pendiente"/>
    <s v="Pendiente"/>
    <n v="0"/>
    <n v="0"/>
    <x v="5"/>
  </r>
  <r>
    <s v="C-000263"/>
    <x v="62"/>
    <x v="6"/>
    <d v="2023-05-09T00:00:00"/>
    <x v="23"/>
    <n v="27.59"/>
    <n v="2759"/>
    <n v="0"/>
    <n v="0"/>
    <x v="0"/>
    <s v="Operación"/>
    <x v="0"/>
    <x v="3"/>
    <x v="1"/>
    <x v="2"/>
    <s v="No"/>
    <x v="1"/>
    <n v="2759"/>
    <s v="Comercio_755"/>
    <x v="2"/>
    <n v="0"/>
    <n v="0"/>
    <n v="27.59"/>
    <n v="2759"/>
    <n v="0"/>
    <n v="0"/>
    <s v="ARN00000263"/>
    <s v="Hecho"/>
    <d v="2023-03-04T00:00:00"/>
    <n v="747.24"/>
    <n v="74724"/>
    <x v="5"/>
  </r>
  <r>
    <s v="C-000264"/>
    <x v="63"/>
    <x v="0"/>
    <d v="2023-05-30T00:00:00"/>
    <x v="24"/>
    <n v="544.69000000000005"/>
    <n v="54469"/>
    <n v="0"/>
    <n v="0"/>
    <x v="0"/>
    <s v="Operación"/>
    <x v="3"/>
    <x v="4"/>
    <x v="1"/>
    <x v="5"/>
    <s v="Sí"/>
    <x v="1"/>
    <n v="54469"/>
    <s v="Comercio_1336"/>
    <x v="1"/>
    <n v="544.69000000000005"/>
    <n v="54469"/>
    <n v="0"/>
    <n v="0"/>
    <n v="0"/>
    <n v="0"/>
    <s v="ARN00000264"/>
    <s v="Pendiente"/>
    <s v="Pendiente"/>
    <n v="0"/>
    <n v="0"/>
    <x v="1"/>
  </r>
  <r>
    <s v="C-000265"/>
    <x v="64"/>
    <x v="1"/>
    <d v="2023-06-02T00:00:00"/>
    <x v="19"/>
    <n v="942.65"/>
    <n v="94265"/>
    <n v="0"/>
    <n v="1.44"/>
    <x v="1"/>
    <s v="Operación"/>
    <x v="2"/>
    <x v="3"/>
    <x v="1"/>
    <x v="6"/>
    <s v="No"/>
    <x v="3"/>
    <n v="94265"/>
    <s v="Comercio_460"/>
    <x v="3"/>
    <n v="942.65"/>
    <n v="94265"/>
    <n v="0"/>
    <n v="0"/>
    <n v="0"/>
    <n v="0"/>
    <s v="ARN00000265"/>
    <s v="Hecho"/>
    <d v="2023-03-06T00:00:00"/>
    <n v="717.88"/>
    <n v="71788"/>
    <x v="3"/>
  </r>
  <r>
    <s v="C-000266"/>
    <x v="65"/>
    <x v="2"/>
    <d v="2023-05-25T00:00:00"/>
    <x v="18"/>
    <n v="69.75"/>
    <n v="6975"/>
    <n v="0"/>
    <n v="1.44"/>
    <x v="0"/>
    <s v="Operación"/>
    <x v="1"/>
    <x v="2"/>
    <x v="1"/>
    <x v="6"/>
    <s v="Sí"/>
    <x v="2"/>
    <n v="6975"/>
    <s v="Comercio_1910"/>
    <x v="2"/>
    <n v="0"/>
    <n v="0"/>
    <n v="69.75"/>
    <n v="6975"/>
    <n v="0"/>
    <n v="0"/>
    <s v="ARN00000266"/>
    <s v="Hecho"/>
    <d v="2023-03-07T00:00:00"/>
    <n v="55.2"/>
    <n v="5520"/>
    <x v="3"/>
  </r>
  <r>
    <s v="C-000267"/>
    <x v="66"/>
    <x v="3"/>
    <d v="2023-05-14T00:00:00"/>
    <x v="20"/>
    <n v="831.16"/>
    <n v="83116"/>
    <n v="0"/>
    <n v="1.32"/>
    <x v="1"/>
    <s v="Operación"/>
    <x v="3"/>
    <x v="3"/>
    <x v="0"/>
    <x v="4"/>
    <s v="Sí"/>
    <x v="3"/>
    <n v="83116"/>
    <s v="Comercio_1880"/>
    <x v="0"/>
    <n v="0"/>
    <n v="0"/>
    <n v="0"/>
    <n v="0"/>
    <n v="831.16"/>
    <n v="83116"/>
    <s v="ARN00000267"/>
    <s v="Hecho"/>
    <d v="2023-03-08T00:00:00"/>
    <n v="500.32"/>
    <n v="50032"/>
    <x v="1"/>
  </r>
  <r>
    <s v="C-000268"/>
    <x v="67"/>
    <x v="4"/>
    <d v="2023-05-25T00:00:00"/>
    <x v="14"/>
    <n v="109.91"/>
    <n v="10991"/>
    <n v="0"/>
    <n v="1.1599999999999999"/>
    <x v="0"/>
    <s v="Operación"/>
    <x v="2"/>
    <x v="4"/>
    <x v="0"/>
    <x v="6"/>
    <s v="Sí"/>
    <x v="3"/>
    <n v="10991"/>
    <s v="Comercio_977"/>
    <x v="0"/>
    <n v="0"/>
    <n v="0"/>
    <n v="0"/>
    <n v="0"/>
    <n v="109.91"/>
    <n v="10991"/>
    <s v="ARN00000268"/>
    <s v="Hecho"/>
    <d v="2023-03-09T00:00:00"/>
    <n v="377.61"/>
    <n v="37761"/>
    <x v="2"/>
  </r>
  <r>
    <s v="C-000269"/>
    <x v="68"/>
    <x v="5"/>
    <d v="2023-05-11T00:00:00"/>
    <x v="12"/>
    <n v="717.27"/>
    <n v="71727"/>
    <n v="0"/>
    <n v="0.81"/>
    <x v="1"/>
    <s v="Operación"/>
    <x v="0"/>
    <x v="1"/>
    <x v="1"/>
    <x v="1"/>
    <s v="Sí"/>
    <x v="3"/>
    <n v="71727"/>
    <s v="Comercio_615"/>
    <x v="2"/>
    <n v="0"/>
    <n v="0"/>
    <n v="717.27"/>
    <n v="71727"/>
    <n v="0"/>
    <n v="0"/>
    <s v="ARN00000269"/>
    <s v="Pendiente"/>
    <s v="Pendiente"/>
    <n v="0"/>
    <n v="0"/>
    <x v="5"/>
  </r>
  <r>
    <s v="C-000270"/>
    <x v="69"/>
    <x v="6"/>
    <d v="2023-05-26T00:00:00"/>
    <x v="6"/>
    <n v="675.27"/>
    <n v="67527"/>
    <n v="0"/>
    <n v="0"/>
    <x v="0"/>
    <s v="Operación"/>
    <x v="2"/>
    <x v="4"/>
    <x v="1"/>
    <x v="1"/>
    <s v="Sí"/>
    <x v="3"/>
    <n v="67527"/>
    <s v="Comercio_1904"/>
    <x v="2"/>
    <n v="0"/>
    <n v="0"/>
    <n v="675.27"/>
    <n v="67527"/>
    <n v="0"/>
    <n v="0"/>
    <s v="ARN00000270"/>
    <s v="Pendiente"/>
    <s v="Pendiente"/>
    <n v="0"/>
    <n v="0"/>
    <x v="5"/>
  </r>
  <r>
    <s v="C-000271"/>
    <x v="70"/>
    <x v="0"/>
    <d v="2023-05-24T00:00:00"/>
    <x v="1"/>
    <n v="956.46"/>
    <n v="95646"/>
    <n v="0"/>
    <n v="0"/>
    <x v="0"/>
    <s v="Operación"/>
    <x v="3"/>
    <x v="5"/>
    <x v="1"/>
    <x v="2"/>
    <s v="No"/>
    <x v="0"/>
    <n v="95646"/>
    <s v="Comercio_1900"/>
    <x v="3"/>
    <n v="956.46"/>
    <n v="95646"/>
    <n v="0"/>
    <n v="0"/>
    <n v="0"/>
    <n v="0"/>
    <s v="ARN00000271"/>
    <s v="Hecho"/>
    <d v="2023-03-12T00:00:00"/>
    <n v="595.83000000000004"/>
    <n v="59583"/>
    <x v="4"/>
  </r>
  <r>
    <s v="C-000272"/>
    <x v="71"/>
    <x v="1"/>
    <d v="2023-05-12T00:00:00"/>
    <x v="8"/>
    <n v="888.44"/>
    <n v="88844"/>
    <n v="0"/>
    <n v="1.48"/>
    <x v="1"/>
    <s v="Operación"/>
    <x v="4"/>
    <x v="0"/>
    <x v="1"/>
    <x v="2"/>
    <s v="Sí"/>
    <x v="2"/>
    <n v="88844"/>
    <s v="Comercio_1088"/>
    <x v="3"/>
    <n v="888.44"/>
    <n v="88844"/>
    <n v="0"/>
    <n v="0"/>
    <n v="0"/>
    <n v="0"/>
    <s v="ARN00000272"/>
    <s v="Pendiente"/>
    <s v="Pendiente"/>
    <n v="0"/>
    <n v="0"/>
    <x v="3"/>
  </r>
  <r>
    <s v="C-000273"/>
    <x v="72"/>
    <x v="2"/>
    <d v="2023-06-05T00:00:00"/>
    <x v="21"/>
    <n v="362.58"/>
    <n v="36258"/>
    <n v="0"/>
    <n v="0"/>
    <x v="0"/>
    <s v="Operación"/>
    <x v="5"/>
    <x v="5"/>
    <x v="1"/>
    <x v="0"/>
    <s v="Sí"/>
    <x v="2"/>
    <n v="36258"/>
    <s v="Comercio_127"/>
    <x v="1"/>
    <n v="362.58"/>
    <n v="36258"/>
    <n v="0"/>
    <n v="0"/>
    <n v="0"/>
    <n v="0"/>
    <s v="ARN00000273"/>
    <s v="Hecho"/>
    <d v="2023-03-14T00:00:00"/>
    <n v="28.58"/>
    <n v="2858"/>
    <x v="3"/>
  </r>
  <r>
    <s v="C-000274"/>
    <x v="73"/>
    <x v="3"/>
    <d v="2023-05-17T00:00:00"/>
    <x v="5"/>
    <n v="51.39"/>
    <n v="5139"/>
    <n v="0"/>
    <n v="0"/>
    <x v="0"/>
    <s v="Operación"/>
    <x v="5"/>
    <x v="4"/>
    <x v="0"/>
    <x v="6"/>
    <s v="Sí"/>
    <x v="4"/>
    <n v="51390"/>
    <s v="Comercio_1392"/>
    <x v="0"/>
    <n v="0"/>
    <n v="0"/>
    <n v="0"/>
    <n v="0"/>
    <n v="513.9"/>
    <n v="51390"/>
    <s v="ARN00000274"/>
    <s v="Hecho"/>
    <d v="2023-03-15T00:00:00"/>
    <n v="291.56"/>
    <n v="29156"/>
    <x v="1"/>
  </r>
  <r>
    <s v="C-000275"/>
    <x v="74"/>
    <x v="4"/>
    <d v="2023-06-12T00:00:00"/>
    <x v="19"/>
    <n v="307.43"/>
    <n v="30743"/>
    <n v="0"/>
    <n v="0.86"/>
    <x v="1"/>
    <s v="Operación"/>
    <x v="2"/>
    <x v="3"/>
    <x v="1"/>
    <x v="1"/>
    <s v="Sí"/>
    <x v="2"/>
    <n v="30743"/>
    <s v="Comercio_479"/>
    <x v="1"/>
    <n v="307.43"/>
    <n v="30743"/>
    <n v="0"/>
    <n v="0"/>
    <n v="0"/>
    <n v="0"/>
    <s v="ARN00000275"/>
    <s v="Pendiente"/>
    <s v="Pendiente"/>
    <n v="0"/>
    <n v="0"/>
    <x v="0"/>
  </r>
  <r>
    <s v="C-000276"/>
    <x v="75"/>
    <x v="5"/>
    <d v="2023-06-06T00:00:00"/>
    <x v="27"/>
    <n v="409.18"/>
    <n v="40918"/>
    <n v="0"/>
    <n v="1.38"/>
    <x v="1"/>
    <s v="Operación"/>
    <x v="4"/>
    <x v="4"/>
    <x v="0"/>
    <x v="4"/>
    <s v="Sí"/>
    <x v="0"/>
    <n v="40918"/>
    <s v="Comercio_731"/>
    <x v="0"/>
    <n v="0"/>
    <n v="0"/>
    <n v="0"/>
    <n v="0"/>
    <n v="409.18"/>
    <n v="40918"/>
    <s v="ARN00000276"/>
    <s v="Pendiente"/>
    <s v="Pendiente"/>
    <n v="0"/>
    <n v="0"/>
    <x v="1"/>
  </r>
  <r>
    <s v="C-000277"/>
    <x v="76"/>
    <x v="6"/>
    <d v="2023-06-14T00:00:00"/>
    <x v="19"/>
    <n v="875.76"/>
    <n v="87576"/>
    <n v="0"/>
    <n v="1.29"/>
    <x v="1"/>
    <s v="Operación"/>
    <x v="2"/>
    <x v="5"/>
    <x v="1"/>
    <x v="5"/>
    <s v="Sí"/>
    <x v="2"/>
    <n v="87576"/>
    <s v="Comercio_1494"/>
    <x v="2"/>
    <n v="0"/>
    <n v="0"/>
    <n v="875.76"/>
    <n v="87576"/>
    <n v="0"/>
    <n v="0"/>
    <s v="ARN00000277"/>
    <s v="Pendiente"/>
    <s v="Pendiente"/>
    <n v="0"/>
    <n v="0"/>
    <x v="0"/>
  </r>
  <r>
    <s v="C-000278"/>
    <x v="77"/>
    <x v="0"/>
    <d v="2023-06-02T00:00:00"/>
    <x v="30"/>
    <n v="331.96"/>
    <n v="33196"/>
    <n v="0"/>
    <n v="0.93"/>
    <x v="1"/>
    <s v="Operación"/>
    <x v="4"/>
    <x v="0"/>
    <x v="1"/>
    <x v="0"/>
    <s v="No"/>
    <x v="4"/>
    <n v="33196"/>
    <s v="Comercio_1656"/>
    <x v="1"/>
    <n v="331.96"/>
    <n v="33196"/>
    <n v="0"/>
    <n v="0"/>
    <n v="0"/>
    <n v="0"/>
    <s v="ARN00000278"/>
    <s v="Hecho"/>
    <d v="2023-03-19T00:00:00"/>
    <n v="269.07"/>
    <n v="26907"/>
    <x v="1"/>
  </r>
  <r>
    <s v="C-000279"/>
    <x v="78"/>
    <x v="1"/>
    <d v="2023-05-28T00:00:00"/>
    <x v="29"/>
    <n v="576.74"/>
    <n v="57674"/>
    <n v="0"/>
    <n v="0"/>
    <x v="1"/>
    <s v="Operación"/>
    <x v="2"/>
    <x v="5"/>
    <x v="1"/>
    <x v="5"/>
    <s v="Sí"/>
    <x v="2"/>
    <n v="57674"/>
    <s v="Comercio_1038"/>
    <x v="3"/>
    <n v="576.74"/>
    <n v="57674"/>
    <n v="0"/>
    <n v="0"/>
    <n v="0"/>
    <n v="0"/>
    <s v="ARN00000279"/>
    <s v="Pendiente"/>
    <s v="Pendiente"/>
    <n v="0"/>
    <n v="0"/>
    <x v="2"/>
  </r>
  <r>
    <s v="C-000280"/>
    <x v="79"/>
    <x v="2"/>
    <d v="2023-06-17T00:00:00"/>
    <x v="19"/>
    <n v="26.63"/>
    <n v="2663"/>
    <n v="0"/>
    <n v="0"/>
    <x v="1"/>
    <s v="Operación"/>
    <x v="5"/>
    <x v="0"/>
    <x v="1"/>
    <x v="0"/>
    <s v="Sí"/>
    <x v="3"/>
    <n v="26630"/>
    <s v="Comercio_1735"/>
    <x v="1"/>
    <n v="266.3"/>
    <n v="26630"/>
    <n v="0"/>
    <n v="0"/>
    <n v="0"/>
    <n v="0"/>
    <s v="ARN00000280"/>
    <s v="Hecho"/>
    <d v="2023-03-21T00:00:00"/>
    <n v="900.84"/>
    <n v="90084"/>
    <x v="0"/>
  </r>
  <r>
    <s v="C-000281"/>
    <x v="80"/>
    <x v="3"/>
    <d v="2023-06-01T00:00:00"/>
    <x v="17"/>
    <n v="14.96"/>
    <n v="1496"/>
    <n v="0"/>
    <n v="0"/>
    <x v="0"/>
    <s v="Operación"/>
    <x v="2"/>
    <x v="4"/>
    <x v="1"/>
    <x v="5"/>
    <s v="Sí"/>
    <x v="2"/>
    <n v="14960"/>
    <s v="Comercio_1867"/>
    <x v="1"/>
    <n v="149.6"/>
    <n v="14960"/>
    <n v="0"/>
    <n v="0"/>
    <n v="0"/>
    <n v="0"/>
    <s v="ARN00000281"/>
    <s v="Pendiente"/>
    <s v="Pendiente"/>
    <n v="0"/>
    <n v="0"/>
    <x v="2"/>
  </r>
  <r>
    <s v="C-000282"/>
    <x v="81"/>
    <x v="4"/>
    <d v="2023-05-23T00:00:00"/>
    <x v="13"/>
    <n v="705.13"/>
    <n v="70513"/>
    <n v="0"/>
    <n v="1.38"/>
    <x v="0"/>
    <s v="Operación"/>
    <x v="3"/>
    <x v="3"/>
    <x v="1"/>
    <x v="7"/>
    <s v="No"/>
    <x v="0"/>
    <n v="70513"/>
    <s v="Comercio_1418"/>
    <x v="1"/>
    <n v="705.13"/>
    <n v="70513"/>
    <n v="0"/>
    <n v="0"/>
    <n v="0"/>
    <n v="0"/>
    <s v="ARN00000282"/>
    <s v="Pendiente"/>
    <s v="Pendiente"/>
    <n v="0"/>
    <n v="0"/>
    <x v="1"/>
  </r>
  <r>
    <s v="C-000283"/>
    <x v="82"/>
    <x v="5"/>
    <d v="2023-06-16T00:00:00"/>
    <x v="7"/>
    <n v="40.71"/>
    <n v="4071"/>
    <n v="0"/>
    <n v="0"/>
    <x v="1"/>
    <s v="Operación"/>
    <x v="2"/>
    <x v="3"/>
    <x v="1"/>
    <x v="5"/>
    <s v="No"/>
    <x v="2"/>
    <n v="40710"/>
    <s v="Comercio_1113"/>
    <x v="1"/>
    <n v="407.1"/>
    <n v="40710"/>
    <n v="0"/>
    <n v="0"/>
    <n v="0"/>
    <n v="0"/>
    <s v="ARN00000283"/>
    <s v="Pendiente"/>
    <s v="Pendiente"/>
    <n v="0"/>
    <n v="0"/>
    <x v="1"/>
  </r>
  <r>
    <s v="C-000284"/>
    <x v="83"/>
    <x v="6"/>
    <d v="2023-05-27T00:00:00"/>
    <x v="5"/>
    <n v="309.63"/>
    <n v="30963"/>
    <n v="0"/>
    <n v="0"/>
    <x v="1"/>
    <s v="Operación"/>
    <x v="3"/>
    <x v="3"/>
    <x v="1"/>
    <x v="1"/>
    <s v="No"/>
    <x v="3"/>
    <n v="30963"/>
    <s v="Comercio_174"/>
    <x v="1"/>
    <n v="309.63"/>
    <n v="30963"/>
    <n v="0"/>
    <n v="0"/>
    <n v="0"/>
    <n v="0"/>
    <s v="ARN00000284"/>
    <s v="Hecho"/>
    <d v="2023-03-25T00:00:00"/>
    <n v="673.19"/>
    <n v="67319"/>
    <x v="2"/>
  </r>
  <r>
    <s v="C-000285"/>
    <x v="84"/>
    <x v="0"/>
    <d v="2023-06-04T00:00:00"/>
    <x v="3"/>
    <n v="37.630000000000003"/>
    <n v="3763"/>
    <n v="0"/>
    <n v="0.85"/>
    <x v="0"/>
    <s v="Operación"/>
    <x v="4"/>
    <x v="3"/>
    <x v="1"/>
    <x v="6"/>
    <s v="Sí"/>
    <x v="2"/>
    <n v="3763"/>
    <s v="Comercio_1579"/>
    <x v="2"/>
    <n v="0"/>
    <n v="0"/>
    <n v="37.630000000000003"/>
    <n v="3763"/>
    <n v="0"/>
    <n v="0"/>
    <s v="ARN00000285"/>
    <s v="Hecho"/>
    <d v="2023-03-26T00:00:00"/>
    <n v="557.05999999999995"/>
    <n v="55706"/>
    <x v="0"/>
  </r>
  <r>
    <s v="C-000286"/>
    <x v="85"/>
    <x v="1"/>
    <d v="2023-06-07T00:00:00"/>
    <x v="26"/>
    <n v="538.12"/>
    <n v="53812"/>
    <n v="0"/>
    <n v="0.94"/>
    <x v="0"/>
    <s v="Operación"/>
    <x v="2"/>
    <x v="1"/>
    <x v="1"/>
    <x v="5"/>
    <s v="No"/>
    <x v="0"/>
    <n v="53812"/>
    <s v="Comercio_217"/>
    <x v="1"/>
    <n v="538.12"/>
    <n v="53812"/>
    <n v="0"/>
    <n v="0"/>
    <n v="0"/>
    <n v="0"/>
    <s v="ARN00000286"/>
    <s v="Pendiente"/>
    <s v="Pendiente"/>
    <n v="0"/>
    <n v="0"/>
    <x v="2"/>
  </r>
  <r>
    <s v="C-000287"/>
    <x v="86"/>
    <x v="2"/>
    <d v="2023-05-28T00:00:00"/>
    <x v="13"/>
    <n v="102.15"/>
    <n v="10215"/>
    <n v="0"/>
    <n v="0"/>
    <x v="0"/>
    <s v="Operación"/>
    <x v="0"/>
    <x v="4"/>
    <x v="1"/>
    <x v="5"/>
    <s v="Sí"/>
    <x v="0"/>
    <n v="10215"/>
    <s v="Comercio_501"/>
    <x v="3"/>
    <n v="102.15"/>
    <n v="10215"/>
    <n v="0"/>
    <n v="0"/>
    <n v="0"/>
    <n v="0"/>
    <s v="ARN00000287"/>
    <s v="Pendiente"/>
    <s v="Pendiente"/>
    <n v="0"/>
    <n v="0"/>
    <x v="2"/>
  </r>
  <r>
    <s v="C-000288"/>
    <x v="87"/>
    <x v="3"/>
    <d v="2023-05-30T00:00:00"/>
    <x v="12"/>
    <n v="83.14"/>
    <n v="8314"/>
    <n v="0"/>
    <n v="0"/>
    <x v="0"/>
    <s v="Operación"/>
    <x v="1"/>
    <x v="4"/>
    <x v="1"/>
    <x v="2"/>
    <s v="No"/>
    <x v="2"/>
    <n v="8314"/>
    <s v="Comercio_865"/>
    <x v="2"/>
    <n v="0"/>
    <n v="0"/>
    <n v="83.14"/>
    <n v="8314"/>
    <n v="0"/>
    <n v="0"/>
    <s v="ARN00000288"/>
    <s v="Pendiente"/>
    <s v="Pendiente"/>
    <n v="0"/>
    <n v="0"/>
    <x v="4"/>
  </r>
  <r>
    <s v="C-000289"/>
    <x v="88"/>
    <x v="4"/>
    <d v="2023-06-23T00:00:00"/>
    <x v="10"/>
    <n v="52.42"/>
    <n v="5242"/>
    <n v="0"/>
    <n v="1.1399999999999999"/>
    <x v="1"/>
    <s v="Operación"/>
    <x v="2"/>
    <x v="0"/>
    <x v="1"/>
    <x v="7"/>
    <s v="Sí"/>
    <x v="0"/>
    <n v="5242"/>
    <s v="Comercio_417"/>
    <x v="2"/>
    <n v="0"/>
    <n v="0"/>
    <n v="52.42"/>
    <n v="5242"/>
    <n v="0"/>
    <n v="0"/>
    <s v="ARN00000289"/>
    <s v="Pendiente"/>
    <s v="Pendiente"/>
    <n v="0"/>
    <n v="0"/>
    <x v="4"/>
  </r>
  <r>
    <s v="C-000290"/>
    <x v="89"/>
    <x v="5"/>
    <d v="2023-06-06T00:00:00"/>
    <x v="20"/>
    <n v="556.08000000000004"/>
    <n v="55608"/>
    <n v="0"/>
    <n v="0"/>
    <x v="0"/>
    <s v="Operación"/>
    <x v="0"/>
    <x v="5"/>
    <x v="1"/>
    <x v="5"/>
    <s v="No"/>
    <x v="1"/>
    <n v="55608"/>
    <s v="Comercio_1082"/>
    <x v="3"/>
    <n v="556.08000000000004"/>
    <n v="55608"/>
    <n v="0"/>
    <n v="0"/>
    <n v="0"/>
    <n v="0"/>
    <s v="ARN00000290"/>
    <s v="Hecho"/>
    <d v="2023-03-31T00:00:00"/>
    <n v="1.59"/>
    <n v="159"/>
    <x v="4"/>
  </r>
  <r>
    <s v="C-000291"/>
    <x v="90"/>
    <x v="6"/>
    <d v="2023-06-10T00:00:00"/>
    <x v="3"/>
    <n v="90.69"/>
    <n v="9069"/>
    <n v="0"/>
    <n v="1.47"/>
    <x v="0"/>
    <s v="Operación"/>
    <x v="4"/>
    <x v="3"/>
    <x v="1"/>
    <x v="3"/>
    <s v="Sí"/>
    <x v="0"/>
    <n v="90690"/>
    <s v="Comercio_934"/>
    <x v="1"/>
    <n v="906.9"/>
    <n v="90690"/>
    <n v="0"/>
    <n v="0"/>
    <n v="0"/>
    <n v="0"/>
    <s v="ARN00000291"/>
    <s v="Hecho"/>
    <d v="2023-04-01T00:00:00"/>
    <n v="61.1"/>
    <n v="6110"/>
    <x v="1"/>
  </r>
  <r>
    <s v="C-000292"/>
    <x v="91"/>
    <x v="0"/>
    <d v="2023-06-16T00:00:00"/>
    <x v="30"/>
    <n v="561.22"/>
    <n v="56122"/>
    <n v="0"/>
    <n v="0"/>
    <x v="1"/>
    <s v="Operación"/>
    <x v="1"/>
    <x v="4"/>
    <x v="1"/>
    <x v="5"/>
    <s v="Sí"/>
    <x v="3"/>
    <n v="56122"/>
    <s v="Comercio_1746"/>
    <x v="3"/>
    <n v="561.22"/>
    <n v="56122"/>
    <n v="0"/>
    <n v="0"/>
    <n v="0"/>
    <n v="0"/>
    <s v="ARN00000292"/>
    <s v="Pendiente"/>
    <s v="Pendiente"/>
    <n v="0"/>
    <n v="0"/>
    <x v="3"/>
  </r>
  <r>
    <s v="C-000293"/>
    <x v="92"/>
    <x v="1"/>
    <d v="2023-06-21T00:00:00"/>
    <x v="18"/>
    <n v="793.86"/>
    <n v="79386"/>
    <n v="0"/>
    <n v="0.15"/>
    <x v="0"/>
    <s v="Operación"/>
    <x v="3"/>
    <x v="1"/>
    <x v="1"/>
    <x v="7"/>
    <s v="Sí"/>
    <x v="0"/>
    <n v="79386"/>
    <s v="Comercio_277"/>
    <x v="1"/>
    <n v="793.86"/>
    <n v="79386"/>
    <n v="0"/>
    <n v="0"/>
    <n v="0"/>
    <n v="0"/>
    <s v="ARN00000293"/>
    <s v="Pendiente"/>
    <s v="Pendiente"/>
    <n v="0"/>
    <n v="0"/>
    <x v="1"/>
  </r>
  <r>
    <s v="C-000294"/>
    <x v="93"/>
    <x v="2"/>
    <d v="2023-06-08T00:00:00"/>
    <x v="25"/>
    <n v="738.49"/>
    <n v="73849"/>
    <n v="0"/>
    <n v="0.11"/>
    <x v="1"/>
    <s v="Operación"/>
    <x v="5"/>
    <x v="4"/>
    <x v="1"/>
    <x v="3"/>
    <s v="No"/>
    <x v="1"/>
    <n v="73849"/>
    <s v="Comercio_1932"/>
    <x v="1"/>
    <n v="738.49"/>
    <n v="73849"/>
    <n v="0"/>
    <n v="0"/>
    <n v="0"/>
    <n v="0"/>
    <s v="ARN00000294"/>
    <s v="Pendiente"/>
    <s v="Pendiente"/>
    <n v="0"/>
    <n v="0"/>
    <x v="1"/>
  </r>
  <r>
    <s v="C-000295"/>
    <x v="94"/>
    <x v="3"/>
    <d v="2023-06-08T00:00:00"/>
    <x v="9"/>
    <n v="212.34"/>
    <n v="21234"/>
    <n v="0"/>
    <n v="0"/>
    <x v="1"/>
    <s v="Operación"/>
    <x v="1"/>
    <x v="2"/>
    <x v="1"/>
    <x v="6"/>
    <s v="Sí"/>
    <x v="1"/>
    <n v="21234"/>
    <s v="Comercio_538"/>
    <x v="1"/>
    <n v="212.34"/>
    <n v="21234"/>
    <n v="0"/>
    <n v="0"/>
    <n v="0"/>
    <n v="0"/>
    <s v="ARN00000295"/>
    <s v="Hecho"/>
    <d v="2023-04-05T00:00:00"/>
    <n v="353.84"/>
    <n v="35384"/>
    <x v="2"/>
  </r>
  <r>
    <s v="C-000296"/>
    <x v="95"/>
    <x v="4"/>
    <d v="2023-06-05T00:00:00"/>
    <x v="8"/>
    <n v="558.38"/>
    <n v="55838"/>
    <n v="0"/>
    <n v="1.24"/>
    <x v="0"/>
    <s v="Operación"/>
    <x v="3"/>
    <x v="4"/>
    <x v="1"/>
    <x v="6"/>
    <s v="Sí"/>
    <x v="0"/>
    <n v="55838"/>
    <s v="Comercio_1195"/>
    <x v="1"/>
    <n v="558.38"/>
    <n v="55838"/>
    <n v="0"/>
    <n v="0"/>
    <n v="0"/>
    <n v="0"/>
    <s v="ARN00000296"/>
    <s v="Hecho"/>
    <d v="2023-04-06T00:00:00"/>
    <n v="672.78"/>
    <n v="67278"/>
    <x v="5"/>
  </r>
  <r>
    <s v="C-000297"/>
    <x v="96"/>
    <x v="5"/>
    <d v="2023-06-18T00:00:00"/>
    <x v="26"/>
    <n v="597.96"/>
    <n v="59796"/>
    <n v="0"/>
    <n v="1.03"/>
    <x v="1"/>
    <s v="Operación"/>
    <x v="0"/>
    <x v="3"/>
    <x v="1"/>
    <x v="4"/>
    <s v="Sí"/>
    <x v="4"/>
    <n v="59796"/>
    <s v="Comercio_1276"/>
    <x v="2"/>
    <n v="0"/>
    <n v="0"/>
    <n v="597.96"/>
    <n v="59796"/>
    <n v="0"/>
    <n v="0"/>
    <s v="ARN00000297"/>
    <s v="Hecho"/>
    <d v="2023-04-07T00:00:00"/>
    <n v="294.49"/>
    <n v="29449"/>
    <x v="3"/>
  </r>
  <r>
    <s v="C-000298"/>
    <x v="97"/>
    <x v="6"/>
    <d v="2023-06-17T00:00:00"/>
    <x v="3"/>
    <n v="921.54"/>
    <n v="92154"/>
    <n v="0"/>
    <n v="0"/>
    <x v="0"/>
    <s v="Operación"/>
    <x v="0"/>
    <x v="1"/>
    <x v="0"/>
    <x v="6"/>
    <s v="No"/>
    <x v="0"/>
    <n v="92154"/>
    <s v="Comercio_1525"/>
    <x v="0"/>
    <n v="0"/>
    <n v="0"/>
    <n v="0"/>
    <n v="0"/>
    <n v="921.54"/>
    <n v="92154"/>
    <s v="ARN00000298"/>
    <s v="Pendiente"/>
    <s v="Pendiente"/>
    <n v="0"/>
    <n v="0"/>
    <x v="1"/>
  </r>
  <r>
    <s v="C-000299"/>
    <x v="98"/>
    <x v="0"/>
    <d v="2023-06-28T00:00:00"/>
    <x v="11"/>
    <n v="446.68"/>
    <n v="44668"/>
    <n v="0"/>
    <n v="0"/>
    <x v="0"/>
    <s v="Operación"/>
    <x v="0"/>
    <x v="2"/>
    <x v="0"/>
    <x v="5"/>
    <s v="Sí"/>
    <x v="4"/>
    <n v="44668"/>
    <s v="Comercio_1264"/>
    <x v="0"/>
    <n v="0"/>
    <n v="0"/>
    <n v="0"/>
    <n v="0"/>
    <n v="446.68"/>
    <n v="44668"/>
    <s v="ARN00000299"/>
    <s v="Pendiente"/>
    <s v="Pendiente"/>
    <n v="0"/>
    <n v="0"/>
    <x v="5"/>
  </r>
  <r>
    <s v="C-000300"/>
    <x v="99"/>
    <x v="1"/>
    <d v="2023-07-04T00:00:00"/>
    <x v="10"/>
    <n v="30.63"/>
    <n v="3063"/>
    <n v="0"/>
    <n v="0"/>
    <x v="1"/>
    <s v="Operación"/>
    <x v="0"/>
    <x v="2"/>
    <x v="1"/>
    <x v="4"/>
    <s v="Sí"/>
    <x v="1"/>
    <n v="3063"/>
    <s v="Comercio_603"/>
    <x v="2"/>
    <n v="0"/>
    <n v="0"/>
    <n v="30.63"/>
    <n v="3063"/>
    <n v="0"/>
    <n v="0"/>
    <s v="ARN00000300"/>
    <s v="Pendiente"/>
    <s v="Pendiente"/>
    <n v="0"/>
    <n v="0"/>
    <x v="2"/>
  </r>
  <r>
    <s v="C-000301"/>
    <x v="100"/>
    <x v="2"/>
    <d v="2023-07-08T00:00:00"/>
    <x v="19"/>
    <n v="684.17"/>
    <n v="68417"/>
    <n v="0"/>
    <n v="0"/>
    <x v="0"/>
    <s v="Operación"/>
    <x v="4"/>
    <x v="1"/>
    <x v="0"/>
    <x v="0"/>
    <s v="No"/>
    <x v="0"/>
    <n v="68417"/>
    <s v="Comercio_1387"/>
    <x v="0"/>
    <n v="0"/>
    <n v="0"/>
    <n v="0"/>
    <n v="0"/>
    <n v="684.17"/>
    <n v="68417"/>
    <s v="ARN00000301"/>
    <s v="Hecho"/>
    <d v="2023-04-11T00:00:00"/>
    <n v="430.07"/>
    <n v="43007"/>
    <x v="3"/>
  </r>
  <r>
    <s v="C-000302"/>
    <x v="101"/>
    <x v="3"/>
    <d v="2023-07-09T00:00:00"/>
    <x v="19"/>
    <n v="555.77"/>
    <n v="55577"/>
    <n v="0"/>
    <n v="0"/>
    <x v="0"/>
    <s v="Operación"/>
    <x v="3"/>
    <x v="0"/>
    <x v="1"/>
    <x v="2"/>
    <s v="No"/>
    <x v="1"/>
    <n v="55577"/>
    <s v="Comercio_872"/>
    <x v="2"/>
    <n v="0"/>
    <n v="0"/>
    <n v="555.77"/>
    <n v="55577"/>
    <n v="0"/>
    <n v="0"/>
    <s v="ARN00000302"/>
    <s v="Hecho"/>
    <d v="2023-04-12T00:00:00"/>
    <n v="110.28"/>
    <n v="11028"/>
    <x v="3"/>
  </r>
  <r>
    <s v="C-000303"/>
    <x v="102"/>
    <x v="4"/>
    <d v="2023-07-12T00:00:00"/>
    <x v="4"/>
    <n v="639.35"/>
    <n v="63935"/>
    <n v="0"/>
    <n v="0.93"/>
    <x v="0"/>
    <s v="Operación"/>
    <x v="5"/>
    <x v="3"/>
    <x v="0"/>
    <x v="5"/>
    <s v="No"/>
    <x v="2"/>
    <n v="63935"/>
    <s v="Comercio_681"/>
    <x v="0"/>
    <n v="0"/>
    <n v="0"/>
    <n v="0"/>
    <n v="0"/>
    <n v="639.35"/>
    <n v="63935"/>
    <s v="ARN00000303"/>
    <s v="Hecho"/>
    <d v="2023-04-13T00:00:00"/>
    <n v="488.24"/>
    <n v="48824"/>
    <x v="0"/>
  </r>
  <r>
    <s v="C-000304"/>
    <x v="103"/>
    <x v="5"/>
    <d v="2023-06-14T00:00:00"/>
    <x v="13"/>
    <n v="440.98"/>
    <n v="44098"/>
    <n v="0"/>
    <n v="0"/>
    <x v="1"/>
    <s v="Operación"/>
    <x v="2"/>
    <x v="5"/>
    <x v="0"/>
    <x v="6"/>
    <s v="Sí"/>
    <x v="1"/>
    <n v="44098"/>
    <s v="Comercio_169"/>
    <x v="0"/>
    <n v="0"/>
    <n v="0"/>
    <n v="0"/>
    <n v="0"/>
    <n v="440.98"/>
    <n v="44098"/>
    <s v="ARN00000304"/>
    <s v="Pendiente"/>
    <s v="Pendiente"/>
    <n v="0"/>
    <n v="0"/>
    <x v="1"/>
  </r>
  <r>
    <s v="C-000305"/>
    <x v="104"/>
    <x v="6"/>
    <d v="2023-06-23T00:00:00"/>
    <x v="29"/>
    <n v="765.85"/>
    <n v="76585"/>
    <n v="0"/>
    <n v="1.46"/>
    <x v="0"/>
    <s v="Operación"/>
    <x v="0"/>
    <x v="1"/>
    <x v="1"/>
    <x v="6"/>
    <s v="No"/>
    <x v="3"/>
    <n v="76585"/>
    <s v="Comercio_1949"/>
    <x v="1"/>
    <n v="765.85"/>
    <n v="76585"/>
    <n v="0"/>
    <n v="0"/>
    <n v="0"/>
    <n v="0"/>
    <s v="ARN00000305"/>
    <s v="Hecho"/>
    <d v="2023-04-15T00:00:00"/>
    <n v="740.76"/>
    <n v="74076"/>
    <x v="1"/>
  </r>
  <r>
    <s v="C-000306"/>
    <x v="105"/>
    <x v="0"/>
    <d v="2023-06-29T00:00:00"/>
    <x v="22"/>
    <n v="669.67"/>
    <n v="66967"/>
    <n v="0"/>
    <n v="1.38"/>
    <x v="0"/>
    <s v="Operación"/>
    <x v="3"/>
    <x v="1"/>
    <x v="1"/>
    <x v="5"/>
    <s v="Sí"/>
    <x v="1"/>
    <n v="66967"/>
    <s v="Comercio_1464"/>
    <x v="2"/>
    <n v="0"/>
    <n v="0"/>
    <n v="669.67"/>
    <n v="66967"/>
    <n v="0"/>
    <n v="0"/>
    <s v="ARN00000306"/>
    <s v="Hecho"/>
    <d v="2023-04-16T00:00:00"/>
    <n v="15.13"/>
    <n v="1513"/>
    <x v="2"/>
  </r>
  <r>
    <s v="C-000307"/>
    <x v="106"/>
    <x v="1"/>
    <d v="2023-06-17T00:00:00"/>
    <x v="13"/>
    <n v="308.02999999999997"/>
    <n v="30803"/>
    <n v="0"/>
    <n v="0"/>
    <x v="1"/>
    <s v="Operación"/>
    <x v="1"/>
    <x v="1"/>
    <x v="1"/>
    <x v="0"/>
    <s v="No"/>
    <x v="1"/>
    <n v="30803"/>
    <s v="Comercio_459"/>
    <x v="1"/>
    <n v="308.02999999999997"/>
    <n v="30803"/>
    <n v="0"/>
    <n v="0"/>
    <n v="0"/>
    <n v="0"/>
    <s v="ARN00000307"/>
    <s v="Pendiente"/>
    <s v="Pendiente"/>
    <n v="0"/>
    <n v="0"/>
    <x v="2"/>
  </r>
  <r>
    <s v="C-000308"/>
    <x v="107"/>
    <x v="2"/>
    <d v="2023-07-12T00:00:00"/>
    <x v="10"/>
    <n v="141.12"/>
    <n v="14112"/>
    <n v="0"/>
    <n v="1.1200000000000001"/>
    <x v="1"/>
    <s v="Operación"/>
    <x v="5"/>
    <x v="1"/>
    <x v="1"/>
    <x v="7"/>
    <s v="Sí"/>
    <x v="1"/>
    <n v="14112"/>
    <s v="Comercio_1765"/>
    <x v="2"/>
    <n v="0"/>
    <n v="0"/>
    <n v="141.12"/>
    <n v="14112"/>
    <n v="0"/>
    <n v="0"/>
    <s v="ARN00000308"/>
    <s v="Pendiente"/>
    <s v="Pendiente"/>
    <n v="0"/>
    <n v="0"/>
    <x v="0"/>
  </r>
  <r>
    <s v="C-000309"/>
    <x v="108"/>
    <x v="3"/>
    <d v="2023-06-25T00:00:00"/>
    <x v="20"/>
    <n v="819.84"/>
    <n v="81984"/>
    <n v="0"/>
    <n v="0"/>
    <x v="1"/>
    <s v="Operación"/>
    <x v="0"/>
    <x v="2"/>
    <x v="1"/>
    <x v="2"/>
    <s v="Sí"/>
    <x v="2"/>
    <n v="81984"/>
    <s v="Comercio_1658"/>
    <x v="3"/>
    <n v="819.84"/>
    <n v="81984"/>
    <n v="0"/>
    <n v="0"/>
    <n v="0"/>
    <n v="0"/>
    <s v="ARN00000309"/>
    <s v="Hecho"/>
    <d v="2023-04-19T00:00:00"/>
    <n v="67.88"/>
    <n v="6788"/>
    <x v="2"/>
  </r>
  <r>
    <s v="C-000310"/>
    <x v="109"/>
    <x v="4"/>
    <d v="2023-07-12T00:00:00"/>
    <x v="21"/>
    <n v="15.48"/>
    <n v="1548"/>
    <n v="0"/>
    <n v="1.36"/>
    <x v="1"/>
    <s v="Operación"/>
    <x v="4"/>
    <x v="5"/>
    <x v="1"/>
    <x v="5"/>
    <s v="No"/>
    <x v="0"/>
    <n v="15480"/>
    <s v="Comercio_1484"/>
    <x v="3"/>
    <n v="154.80000000000001"/>
    <n v="15480"/>
    <n v="0"/>
    <n v="0"/>
    <n v="0"/>
    <n v="0"/>
    <s v="ARN00000310"/>
    <s v="Hecho"/>
    <d v="2023-04-20T00:00:00"/>
    <n v="346.05"/>
    <n v="34605"/>
    <x v="5"/>
  </r>
  <r>
    <s v="C-000311"/>
    <x v="110"/>
    <x v="5"/>
    <d v="2023-07-20T00:00:00"/>
    <x v="4"/>
    <n v="422.42"/>
    <n v="42242"/>
    <n v="0"/>
    <n v="0"/>
    <x v="1"/>
    <s v="Operación"/>
    <x v="1"/>
    <x v="4"/>
    <x v="1"/>
    <x v="7"/>
    <s v="Sí"/>
    <x v="2"/>
    <n v="42242"/>
    <s v="Comercio_901"/>
    <x v="2"/>
    <n v="0"/>
    <n v="0"/>
    <n v="422.42"/>
    <n v="42242"/>
    <n v="0"/>
    <n v="0"/>
    <s v="ARN00000311"/>
    <s v="Pendiente"/>
    <s v="Pendiente"/>
    <n v="0"/>
    <n v="0"/>
    <x v="0"/>
  </r>
  <r>
    <s v="C-000312"/>
    <x v="111"/>
    <x v="6"/>
    <d v="2023-06-24T00:00:00"/>
    <x v="5"/>
    <n v="744.07"/>
    <n v="74407"/>
    <n v="0"/>
    <n v="1.43"/>
    <x v="1"/>
    <s v="Operación"/>
    <x v="4"/>
    <x v="1"/>
    <x v="1"/>
    <x v="2"/>
    <s v="No"/>
    <x v="3"/>
    <n v="74407"/>
    <s v="Comercio_1561"/>
    <x v="1"/>
    <n v="744.07"/>
    <n v="74407"/>
    <n v="0"/>
    <n v="0"/>
    <n v="0"/>
    <n v="0"/>
    <s v="ARN00000312"/>
    <s v="Hecho"/>
    <d v="2023-04-22T00:00:00"/>
    <n v="617.21"/>
    <n v="61721"/>
    <x v="5"/>
  </r>
  <r>
    <s v="C-000313"/>
    <x v="112"/>
    <x v="0"/>
    <d v="2023-07-20T00:00:00"/>
    <x v="19"/>
    <n v="940.97"/>
    <n v="94097"/>
    <n v="0"/>
    <n v="0"/>
    <x v="1"/>
    <s v="Operación"/>
    <x v="2"/>
    <x v="4"/>
    <x v="1"/>
    <x v="4"/>
    <s v="No"/>
    <x v="2"/>
    <n v="94097"/>
    <s v="Comercio_1911"/>
    <x v="1"/>
    <n v="940.97"/>
    <n v="94097"/>
    <n v="0"/>
    <n v="0"/>
    <n v="0"/>
    <n v="0"/>
    <s v="ARN00000313"/>
    <s v="Pendiente"/>
    <s v="Pendiente"/>
    <n v="0"/>
    <n v="0"/>
    <x v="5"/>
  </r>
  <r>
    <s v="C-000314"/>
    <x v="113"/>
    <x v="1"/>
    <d v="2023-07-01T00:00:00"/>
    <x v="0"/>
    <n v="122.84"/>
    <n v="12284"/>
    <n v="0"/>
    <n v="1.38"/>
    <x v="0"/>
    <s v="Operación"/>
    <x v="1"/>
    <x v="3"/>
    <x v="1"/>
    <x v="4"/>
    <s v="No"/>
    <x v="0"/>
    <n v="12284"/>
    <s v="Comercio_1197"/>
    <x v="2"/>
    <n v="0"/>
    <n v="0"/>
    <n v="122.84"/>
    <n v="12284"/>
    <n v="0"/>
    <n v="0"/>
    <s v="ARN00000314"/>
    <s v="Hecho"/>
    <d v="2023-04-24T00:00:00"/>
    <n v="128.19"/>
    <n v="12819"/>
    <x v="1"/>
  </r>
  <r>
    <s v="C-000315"/>
    <x v="114"/>
    <x v="2"/>
    <d v="2023-07-09T00:00:00"/>
    <x v="30"/>
    <n v="719.45"/>
    <n v="71945"/>
    <n v="0"/>
    <n v="0"/>
    <x v="1"/>
    <s v="Operación"/>
    <x v="3"/>
    <x v="3"/>
    <x v="0"/>
    <x v="1"/>
    <s v="Sí"/>
    <x v="3"/>
    <n v="71945"/>
    <s v="Comercio_1233"/>
    <x v="0"/>
    <n v="0"/>
    <n v="0"/>
    <n v="0"/>
    <n v="0"/>
    <n v="719.45"/>
    <n v="71945"/>
    <s v="ARN00000315"/>
    <s v="Hecho"/>
    <d v="2023-04-25T00:00:00"/>
    <n v="189.44"/>
    <n v="18944"/>
    <x v="5"/>
  </r>
  <r>
    <s v="C-000316"/>
    <x v="115"/>
    <x v="3"/>
    <d v="2023-07-25T00:00:00"/>
    <x v="4"/>
    <n v="616.54999999999995"/>
    <n v="61655"/>
    <n v="0"/>
    <n v="0.89"/>
    <x v="1"/>
    <s v="Operación"/>
    <x v="1"/>
    <x v="5"/>
    <x v="1"/>
    <x v="0"/>
    <s v="No"/>
    <x v="4"/>
    <n v="61655"/>
    <s v="Comercio_927"/>
    <x v="2"/>
    <n v="0"/>
    <n v="0"/>
    <n v="616.54999999999995"/>
    <n v="61655"/>
    <n v="0"/>
    <n v="0"/>
    <s v="ARN00000316"/>
    <s v="Hecho"/>
    <d v="2023-04-26T00:00:00"/>
    <n v="38.909999999999997"/>
    <n v="3891"/>
    <x v="2"/>
  </r>
  <r>
    <s v="C-000317"/>
    <x v="116"/>
    <x v="4"/>
    <d v="2023-07-26T00:00:00"/>
    <x v="4"/>
    <n v="126.24"/>
    <n v="12624"/>
    <n v="0"/>
    <n v="0"/>
    <x v="1"/>
    <s v="Operación"/>
    <x v="5"/>
    <x v="5"/>
    <x v="1"/>
    <x v="3"/>
    <s v="Sí"/>
    <x v="2"/>
    <n v="12624"/>
    <s v="Comercio_929"/>
    <x v="1"/>
    <n v="126.24"/>
    <n v="12624"/>
    <n v="0"/>
    <n v="0"/>
    <n v="0"/>
    <n v="0"/>
    <s v="ARN00000317"/>
    <s v="Pendiente"/>
    <s v="Pendiente"/>
    <n v="0"/>
    <n v="0"/>
    <x v="0"/>
  </r>
  <r>
    <s v="C-000318"/>
    <x v="117"/>
    <x v="5"/>
    <d v="2023-07-21T00:00:00"/>
    <x v="7"/>
    <n v="546.55999999999995"/>
    <n v="54656"/>
    <n v="0"/>
    <n v="0.89"/>
    <x v="1"/>
    <s v="Operación"/>
    <x v="3"/>
    <x v="1"/>
    <x v="0"/>
    <x v="4"/>
    <s v="No"/>
    <x v="4"/>
    <n v="54656"/>
    <s v="Comercio_1308"/>
    <x v="0"/>
    <n v="0"/>
    <n v="0"/>
    <n v="0"/>
    <n v="0"/>
    <n v="546.55999999999995"/>
    <n v="54656"/>
    <s v="ARN00000318"/>
    <s v="Hecho"/>
    <d v="2023-04-28T00:00:00"/>
    <n v="895.93"/>
    <n v="89593"/>
    <x v="3"/>
  </r>
  <r>
    <s v="C-000319"/>
    <x v="118"/>
    <x v="6"/>
    <d v="2023-07-11T00:00:00"/>
    <x v="1"/>
    <n v="484.58"/>
    <n v="48458"/>
    <n v="0"/>
    <n v="0"/>
    <x v="0"/>
    <s v="Operación"/>
    <x v="3"/>
    <x v="4"/>
    <x v="0"/>
    <x v="0"/>
    <s v="Sí"/>
    <x v="3"/>
    <n v="48458"/>
    <s v="Comercio_241"/>
    <x v="0"/>
    <n v="0"/>
    <n v="0"/>
    <n v="0"/>
    <n v="0"/>
    <n v="484.58"/>
    <n v="48458"/>
    <s v="ARN00000319"/>
    <s v="Pendiente"/>
    <s v="Pendiente"/>
    <n v="0"/>
    <n v="0"/>
    <x v="3"/>
  </r>
  <r>
    <s v="C-000320"/>
    <x v="119"/>
    <x v="0"/>
    <d v="2023-07-03T00:00:00"/>
    <x v="9"/>
    <n v="739.93"/>
    <n v="73993"/>
    <n v="0"/>
    <n v="1.47"/>
    <x v="0"/>
    <s v="Operación"/>
    <x v="2"/>
    <x v="2"/>
    <x v="0"/>
    <x v="4"/>
    <s v="No"/>
    <x v="4"/>
    <n v="73993"/>
    <s v="Comercio_1649"/>
    <x v="0"/>
    <n v="0"/>
    <n v="0"/>
    <n v="0"/>
    <n v="0"/>
    <n v="739.93"/>
    <n v="73993"/>
    <s v="ARN00000320"/>
    <s v="Hecho"/>
    <d v="2023-04-30T00:00:00"/>
    <n v="979.98"/>
    <n v="97998"/>
    <x v="3"/>
  </r>
  <r>
    <s v="C-000321"/>
    <x v="120"/>
    <x v="1"/>
    <d v="2023-07-13T00:00:00"/>
    <x v="1"/>
    <n v="389.08"/>
    <n v="38908"/>
    <n v="0"/>
    <n v="1.08"/>
    <x v="1"/>
    <s v="Operación"/>
    <x v="5"/>
    <x v="4"/>
    <x v="1"/>
    <x v="1"/>
    <s v="No"/>
    <x v="4"/>
    <n v="38908"/>
    <s v="Comercio_554"/>
    <x v="3"/>
    <n v="389.08"/>
    <n v="38908"/>
    <n v="0"/>
    <n v="0"/>
    <n v="0"/>
    <n v="0"/>
    <s v="ARN00000321"/>
    <s v="Hecho"/>
    <d v="2023-05-01T00:00:00"/>
    <n v="488.94"/>
    <n v="48894"/>
    <x v="0"/>
  </r>
  <r>
    <s v="C-000322"/>
    <x v="121"/>
    <x v="2"/>
    <d v="2023-07-04T00:00:00"/>
    <x v="5"/>
    <n v="447.04"/>
    <n v="44704"/>
    <n v="0"/>
    <n v="0"/>
    <x v="1"/>
    <s v="Operación"/>
    <x v="3"/>
    <x v="2"/>
    <x v="1"/>
    <x v="2"/>
    <s v="Sí"/>
    <x v="3"/>
    <n v="44704"/>
    <s v="Comercio_948"/>
    <x v="1"/>
    <n v="447.04"/>
    <n v="44704"/>
    <n v="0"/>
    <n v="0"/>
    <n v="0"/>
    <n v="0"/>
    <s v="ARN00000322"/>
    <s v="Hecho"/>
    <d v="2023-05-02T00:00:00"/>
    <n v="513.51"/>
    <n v="51351"/>
    <x v="5"/>
  </r>
  <r>
    <s v="C-000323"/>
    <x v="122"/>
    <x v="3"/>
    <d v="2023-07-16T00:00:00"/>
    <x v="22"/>
    <n v="334.01"/>
    <n v="33401"/>
    <n v="0"/>
    <n v="0"/>
    <x v="1"/>
    <s v="Operación"/>
    <x v="2"/>
    <x v="2"/>
    <x v="1"/>
    <x v="2"/>
    <s v="No"/>
    <x v="0"/>
    <n v="33401"/>
    <s v="Comercio_67"/>
    <x v="1"/>
    <n v="334.01"/>
    <n v="33401"/>
    <n v="0"/>
    <n v="0"/>
    <n v="0"/>
    <n v="0"/>
    <s v="ARN00000323"/>
    <s v="Pendiente"/>
    <s v="Pendiente"/>
    <n v="0"/>
    <n v="0"/>
    <x v="5"/>
  </r>
  <r>
    <s v="C-000324"/>
    <x v="123"/>
    <x v="4"/>
    <d v="2023-07-16T00:00:00"/>
    <x v="1"/>
    <n v="897.39"/>
    <n v="89739"/>
    <n v="0"/>
    <n v="0"/>
    <x v="0"/>
    <s v="Operación"/>
    <x v="4"/>
    <x v="5"/>
    <x v="1"/>
    <x v="2"/>
    <s v="Sí"/>
    <x v="1"/>
    <n v="89739"/>
    <s v="Comercio_131"/>
    <x v="3"/>
    <n v="897.39"/>
    <n v="89739"/>
    <n v="0"/>
    <n v="0"/>
    <n v="0"/>
    <n v="0"/>
    <s v="ARN00000324"/>
    <s v="Hecho"/>
    <d v="2023-05-04T00:00:00"/>
    <n v="730.38"/>
    <n v="73038"/>
    <x v="1"/>
  </r>
  <r>
    <s v="C-000325"/>
    <x v="124"/>
    <x v="5"/>
    <d v="2023-07-07T00:00:00"/>
    <x v="5"/>
    <n v="944.42"/>
    <n v="94442"/>
    <n v="0"/>
    <n v="1.46"/>
    <x v="0"/>
    <s v="Operación"/>
    <x v="1"/>
    <x v="1"/>
    <x v="1"/>
    <x v="3"/>
    <s v="No"/>
    <x v="1"/>
    <n v="94442"/>
    <s v="Comercio_766"/>
    <x v="2"/>
    <n v="0"/>
    <n v="0"/>
    <n v="944.42"/>
    <n v="94442"/>
    <n v="0"/>
    <n v="0"/>
    <s v="ARN00000325"/>
    <s v="Pendiente"/>
    <s v="Pendiente"/>
    <n v="0"/>
    <n v="0"/>
    <x v="0"/>
  </r>
  <r>
    <s v="C-000326"/>
    <x v="125"/>
    <x v="6"/>
    <d v="2023-08-02T00:00:00"/>
    <x v="19"/>
    <n v="746.29"/>
    <n v="74629"/>
    <n v="0"/>
    <n v="0.86"/>
    <x v="1"/>
    <s v="Operación"/>
    <x v="2"/>
    <x v="2"/>
    <x v="1"/>
    <x v="0"/>
    <s v="Sí"/>
    <x v="4"/>
    <n v="74629"/>
    <s v="Comercio_1319"/>
    <x v="3"/>
    <n v="746.29"/>
    <n v="74629"/>
    <n v="0"/>
    <n v="0"/>
    <n v="0"/>
    <n v="0"/>
    <s v="ARN00000326"/>
    <s v="Hecho"/>
    <d v="2023-05-06T00:00:00"/>
    <n v="679.55"/>
    <n v="67955"/>
    <x v="5"/>
  </r>
  <r>
    <s v="C-000327"/>
    <x v="126"/>
    <x v="0"/>
    <d v="2023-07-06T00:00:00"/>
    <x v="8"/>
    <n v="269.73"/>
    <n v="26973"/>
    <n v="0"/>
    <n v="1.0900000000000001"/>
    <x v="0"/>
    <s v="Operación"/>
    <x v="0"/>
    <x v="5"/>
    <x v="1"/>
    <x v="1"/>
    <s v="Sí"/>
    <x v="1"/>
    <n v="26973"/>
    <s v="Comercio_468"/>
    <x v="3"/>
    <n v="269.73"/>
    <n v="26973"/>
    <n v="0"/>
    <n v="0"/>
    <n v="0"/>
    <n v="0"/>
    <s v="ARN00000327"/>
    <s v="Hecho"/>
    <d v="2023-05-07T00:00:00"/>
    <n v="632.36"/>
    <n v="63236"/>
    <x v="4"/>
  </r>
  <r>
    <s v="C-000328"/>
    <x v="127"/>
    <x v="1"/>
    <d v="2023-07-16T00:00:00"/>
    <x v="29"/>
    <n v="73.03"/>
    <n v="7303"/>
    <n v="0"/>
    <n v="1.06"/>
    <x v="0"/>
    <s v="Operación"/>
    <x v="4"/>
    <x v="4"/>
    <x v="1"/>
    <x v="7"/>
    <s v="No"/>
    <x v="0"/>
    <n v="7303"/>
    <s v="Comercio_1512"/>
    <x v="2"/>
    <n v="0"/>
    <n v="0"/>
    <n v="73.03"/>
    <n v="7303"/>
    <n v="0"/>
    <n v="0"/>
    <s v="ARN00000328"/>
    <s v="Hecho"/>
    <d v="2023-05-08T00:00:00"/>
    <n v="430.65"/>
    <n v="43065"/>
    <x v="5"/>
  </r>
  <r>
    <s v="C-000329"/>
    <x v="128"/>
    <x v="2"/>
    <d v="2023-07-24T00:00:00"/>
    <x v="6"/>
    <n v="487.47"/>
    <n v="48747"/>
    <n v="0"/>
    <n v="0"/>
    <x v="0"/>
    <s v="Operación"/>
    <x v="2"/>
    <x v="1"/>
    <x v="1"/>
    <x v="6"/>
    <s v="Sí"/>
    <x v="1"/>
    <n v="48747"/>
    <s v="Comercio_103"/>
    <x v="3"/>
    <n v="487.47"/>
    <n v="48747"/>
    <n v="0"/>
    <n v="0"/>
    <n v="0"/>
    <n v="0"/>
    <s v="ARN00000329"/>
    <s v="Hecho"/>
    <d v="2023-05-09T00:00:00"/>
    <n v="884.79"/>
    <n v="88479"/>
    <x v="5"/>
  </r>
  <r>
    <s v="C-000330"/>
    <x v="129"/>
    <x v="3"/>
    <d v="2023-07-13T00:00:00"/>
    <x v="9"/>
    <n v="414.82"/>
    <n v="41482"/>
    <n v="0"/>
    <n v="1.32"/>
    <x v="1"/>
    <s v="Operación"/>
    <x v="5"/>
    <x v="3"/>
    <x v="1"/>
    <x v="0"/>
    <s v="No"/>
    <x v="0"/>
    <n v="41482"/>
    <s v="Comercio_1733"/>
    <x v="1"/>
    <n v="414.82"/>
    <n v="41482"/>
    <n v="0"/>
    <n v="0"/>
    <n v="0"/>
    <n v="0"/>
    <s v="ARN00000330"/>
    <s v="Hecho"/>
    <d v="2023-05-10T00:00:00"/>
    <n v="115.52"/>
    <n v="11552"/>
    <x v="3"/>
  </r>
  <r>
    <s v="C-000331"/>
    <x v="130"/>
    <x v="4"/>
    <d v="2023-07-20T00:00:00"/>
    <x v="3"/>
    <n v="916.26"/>
    <n v="91626"/>
    <n v="0"/>
    <n v="0"/>
    <x v="0"/>
    <s v="Operación"/>
    <x v="3"/>
    <x v="3"/>
    <x v="1"/>
    <x v="3"/>
    <s v="No"/>
    <x v="2"/>
    <n v="91626"/>
    <s v="Comercio_1726"/>
    <x v="3"/>
    <n v="916.26"/>
    <n v="91626"/>
    <n v="0"/>
    <n v="0"/>
    <n v="0"/>
    <n v="0"/>
    <s v="ARN00000331"/>
    <s v="Hecho"/>
    <d v="2023-05-11T00:00:00"/>
    <n v="820.28"/>
    <n v="82028"/>
    <x v="4"/>
  </r>
  <r>
    <s v="C-000332"/>
    <x v="131"/>
    <x v="5"/>
    <d v="2023-08-06T00:00:00"/>
    <x v="24"/>
    <n v="937.27"/>
    <n v="93727"/>
    <n v="0"/>
    <n v="0"/>
    <x v="0"/>
    <s v="Operación"/>
    <x v="1"/>
    <x v="3"/>
    <x v="1"/>
    <x v="0"/>
    <s v="No"/>
    <x v="0"/>
    <n v="93727"/>
    <s v="Comercio_938"/>
    <x v="1"/>
    <n v="937.27"/>
    <n v="93727"/>
    <n v="0"/>
    <n v="0"/>
    <n v="0"/>
    <n v="0"/>
    <s v="ARN00000332"/>
    <s v="Hecho"/>
    <d v="2023-05-12T00:00:00"/>
    <n v="262.52999999999997"/>
    <n v="26253"/>
    <x v="4"/>
  </r>
  <r>
    <s v="C-000333"/>
    <x v="132"/>
    <x v="6"/>
    <d v="2023-07-24T00:00:00"/>
    <x v="26"/>
    <n v="446.87"/>
    <n v="44687"/>
    <n v="0"/>
    <n v="0"/>
    <x v="1"/>
    <s v="Operación"/>
    <x v="5"/>
    <x v="1"/>
    <x v="1"/>
    <x v="2"/>
    <s v="Sí"/>
    <x v="3"/>
    <n v="44687"/>
    <s v="Comercio_1365"/>
    <x v="3"/>
    <n v="446.87"/>
    <n v="44687"/>
    <n v="0"/>
    <n v="0"/>
    <n v="0"/>
    <n v="0"/>
    <s v="ARN00000333"/>
    <s v="Pendiente"/>
    <s v="Pendiente"/>
    <n v="0"/>
    <n v="0"/>
    <x v="0"/>
  </r>
  <r>
    <s v="C-000334"/>
    <x v="133"/>
    <x v="0"/>
    <d v="2023-08-07T00:00:00"/>
    <x v="10"/>
    <n v="952.22"/>
    <n v="95222"/>
    <n v="0"/>
    <n v="0"/>
    <x v="1"/>
    <s v="Operación"/>
    <x v="5"/>
    <x v="3"/>
    <x v="1"/>
    <x v="3"/>
    <s v="Sí"/>
    <x v="3"/>
    <n v="95222"/>
    <s v="Comercio_1626"/>
    <x v="3"/>
    <n v="952.22"/>
    <n v="95222"/>
    <n v="0"/>
    <n v="0"/>
    <n v="0"/>
    <n v="0"/>
    <s v="ARN00000334"/>
    <s v="Hecho"/>
    <d v="2023-05-14T00:00:00"/>
    <n v="185.19"/>
    <n v="18519"/>
    <x v="0"/>
  </r>
  <r>
    <s v="C-000335"/>
    <x v="134"/>
    <x v="1"/>
    <d v="2023-07-19T00:00:00"/>
    <x v="25"/>
    <n v="453.86"/>
    <n v="45386"/>
    <n v="0"/>
    <n v="0"/>
    <x v="0"/>
    <s v="Operación"/>
    <x v="2"/>
    <x v="3"/>
    <x v="1"/>
    <x v="6"/>
    <s v="No"/>
    <x v="4"/>
    <n v="45386"/>
    <s v="Comercio_23"/>
    <x v="2"/>
    <n v="0"/>
    <n v="0"/>
    <n v="453.86"/>
    <n v="45386"/>
    <n v="0"/>
    <n v="0"/>
    <s v="ARN00000335"/>
    <s v="Pendiente"/>
    <s v="Pendiente"/>
    <n v="0"/>
    <n v="0"/>
    <x v="4"/>
  </r>
  <r>
    <s v="C-000336"/>
    <x v="135"/>
    <x v="2"/>
    <d v="2023-07-19T00:00:00"/>
    <x v="9"/>
    <n v="995.35"/>
    <n v="99535"/>
    <n v="0"/>
    <n v="0"/>
    <x v="1"/>
    <s v="Operación"/>
    <x v="0"/>
    <x v="3"/>
    <x v="1"/>
    <x v="2"/>
    <s v="Sí"/>
    <x v="3"/>
    <n v="99535"/>
    <s v="Comercio_409"/>
    <x v="2"/>
    <n v="0"/>
    <n v="0"/>
    <n v="995.35"/>
    <n v="99535"/>
    <n v="0"/>
    <n v="0"/>
    <s v="ARN00000336"/>
    <s v="Pendiente"/>
    <s v="Pendiente"/>
    <n v="0"/>
    <n v="0"/>
    <x v="2"/>
  </r>
  <r>
    <s v="C-000337"/>
    <x v="136"/>
    <x v="3"/>
    <d v="2023-08-12T00:00:00"/>
    <x v="28"/>
    <n v="71.84"/>
    <n v="7184"/>
    <n v="0"/>
    <n v="0"/>
    <x v="1"/>
    <s v="Operación"/>
    <x v="4"/>
    <x v="1"/>
    <x v="1"/>
    <x v="7"/>
    <s v="No"/>
    <x v="3"/>
    <n v="7184"/>
    <s v="Comercio_341"/>
    <x v="2"/>
    <n v="0"/>
    <n v="0"/>
    <n v="71.84"/>
    <n v="7184"/>
    <n v="0"/>
    <n v="0"/>
    <s v="ARN00000337"/>
    <s v="Hecho"/>
    <d v="2023-05-17T00:00:00"/>
    <n v="87.17"/>
    <n v="8717"/>
    <x v="4"/>
  </r>
  <r>
    <s v="C-000338"/>
    <x v="137"/>
    <x v="4"/>
    <d v="2023-07-29T00:00:00"/>
    <x v="26"/>
    <n v="937.07"/>
    <n v="93707"/>
    <n v="0"/>
    <n v="0"/>
    <x v="0"/>
    <s v="Operación"/>
    <x v="4"/>
    <x v="2"/>
    <x v="1"/>
    <x v="6"/>
    <s v="Sí"/>
    <x v="4"/>
    <n v="93707"/>
    <s v="Comercio_706"/>
    <x v="3"/>
    <n v="937.07"/>
    <n v="93707"/>
    <n v="0"/>
    <n v="0"/>
    <n v="0"/>
    <n v="0"/>
    <s v="ARN00000338"/>
    <s v="Pendiente"/>
    <s v="Pendiente"/>
    <n v="0"/>
    <n v="0"/>
    <x v="3"/>
  </r>
  <r>
    <s v="C-000339"/>
    <x v="138"/>
    <x v="5"/>
    <d v="2023-08-07T00:00:00"/>
    <x v="11"/>
    <n v="82.09"/>
    <n v="8209"/>
    <n v="0"/>
    <n v="1.17"/>
    <x v="0"/>
    <s v="Operación"/>
    <x v="3"/>
    <x v="1"/>
    <x v="0"/>
    <x v="1"/>
    <s v="Sí"/>
    <x v="3"/>
    <n v="82090"/>
    <s v="Comercio_131"/>
    <x v="0"/>
    <n v="0"/>
    <n v="0"/>
    <n v="0"/>
    <n v="0"/>
    <n v="820.9"/>
    <n v="82090"/>
    <s v="ARN00000339"/>
    <s v="Pendiente"/>
    <s v="Pendiente"/>
    <n v="0"/>
    <n v="0"/>
    <x v="1"/>
  </r>
  <r>
    <s v="C-000340"/>
    <x v="139"/>
    <x v="6"/>
    <d v="2023-08-08T00:00:00"/>
    <x v="11"/>
    <n v="990.83"/>
    <n v="99083"/>
    <n v="0"/>
    <n v="0"/>
    <x v="1"/>
    <s v="Operación"/>
    <x v="5"/>
    <x v="5"/>
    <x v="1"/>
    <x v="5"/>
    <s v="Sí"/>
    <x v="2"/>
    <n v="99083"/>
    <s v="Comercio_406"/>
    <x v="1"/>
    <n v="990.83"/>
    <n v="99083"/>
    <n v="0"/>
    <n v="0"/>
    <n v="0"/>
    <n v="0"/>
    <s v="ARN00000340"/>
    <s v="Hecho"/>
    <d v="2023-05-20T00:00:00"/>
    <n v="51.14"/>
    <n v="5114"/>
    <x v="2"/>
  </r>
  <r>
    <s v="C-000341"/>
    <x v="140"/>
    <x v="0"/>
    <d v="2023-08-04T00:00:00"/>
    <x v="30"/>
    <n v="466.76"/>
    <n v="46676"/>
    <n v="0"/>
    <n v="0"/>
    <x v="0"/>
    <s v="Operación"/>
    <x v="2"/>
    <x v="2"/>
    <x v="1"/>
    <x v="2"/>
    <s v="No"/>
    <x v="0"/>
    <n v="46676"/>
    <s v="Comercio_1408"/>
    <x v="2"/>
    <n v="0"/>
    <n v="0"/>
    <n v="466.76"/>
    <n v="46676"/>
    <n v="0"/>
    <n v="0"/>
    <s v="ARN00000341"/>
    <s v="Hecho"/>
    <d v="2023-05-21T00:00:00"/>
    <n v="63.01"/>
    <n v="6301"/>
    <x v="1"/>
  </r>
  <r>
    <s v="C-000342"/>
    <x v="141"/>
    <x v="1"/>
    <d v="2023-08-20T00:00:00"/>
    <x v="4"/>
    <n v="466.19"/>
    <n v="46619"/>
    <n v="0"/>
    <n v="0"/>
    <x v="0"/>
    <s v="Operación"/>
    <x v="0"/>
    <x v="3"/>
    <x v="0"/>
    <x v="4"/>
    <s v="Sí"/>
    <x v="2"/>
    <n v="46619"/>
    <s v="Comercio_1091"/>
    <x v="0"/>
    <n v="0"/>
    <n v="0"/>
    <n v="0"/>
    <n v="0"/>
    <n v="466.19"/>
    <n v="46619"/>
    <s v="ARN00000342"/>
    <s v="Pendiente"/>
    <s v="Pendiente"/>
    <n v="0"/>
    <n v="0"/>
    <x v="4"/>
  </r>
  <r>
    <s v="C-000343"/>
    <x v="142"/>
    <x v="2"/>
    <d v="2023-08-07T00:00:00"/>
    <x v="6"/>
    <n v="116.41"/>
    <n v="11641"/>
    <n v="0"/>
    <n v="0.11"/>
    <x v="1"/>
    <s v="Operación"/>
    <x v="3"/>
    <x v="5"/>
    <x v="0"/>
    <x v="0"/>
    <s v="No"/>
    <x v="2"/>
    <n v="11641"/>
    <s v="Comercio_1074"/>
    <x v="0"/>
    <n v="0"/>
    <n v="0"/>
    <n v="0"/>
    <n v="0"/>
    <n v="116.41"/>
    <n v="11641"/>
    <s v="ARN00000343"/>
    <s v="Hecho"/>
    <d v="2023-05-23T00:00:00"/>
    <n v="41.55"/>
    <n v="4155"/>
    <x v="1"/>
  </r>
  <r>
    <s v="C-000344"/>
    <x v="143"/>
    <x v="3"/>
    <d v="2023-07-25T00:00:00"/>
    <x v="12"/>
    <n v="246.19"/>
    <n v="24619"/>
    <n v="0"/>
    <n v="1.1399999999999999"/>
    <x v="0"/>
    <s v="Operación"/>
    <x v="3"/>
    <x v="3"/>
    <x v="1"/>
    <x v="3"/>
    <s v="Sí"/>
    <x v="4"/>
    <n v="24619"/>
    <s v="Comercio_1705"/>
    <x v="3"/>
    <n v="246.19"/>
    <n v="24619"/>
    <n v="0"/>
    <n v="0"/>
    <n v="0"/>
    <n v="0"/>
    <s v="ARN00000344"/>
    <s v="Pendiente"/>
    <s v="Pendiente"/>
    <n v="0"/>
    <n v="0"/>
    <x v="4"/>
  </r>
  <r>
    <s v="C-000345"/>
    <x v="144"/>
    <x v="4"/>
    <d v="2023-08-15T00:00:00"/>
    <x v="16"/>
    <n v="464.98"/>
    <n v="46498"/>
    <n v="0"/>
    <n v="0.84"/>
    <x v="1"/>
    <s v="Operación"/>
    <x v="0"/>
    <x v="1"/>
    <x v="1"/>
    <x v="5"/>
    <s v="Sí"/>
    <x v="3"/>
    <n v="46498"/>
    <s v="Comercio_1285"/>
    <x v="2"/>
    <n v="0"/>
    <n v="0"/>
    <n v="464.98"/>
    <n v="46498"/>
    <n v="0"/>
    <n v="0"/>
    <s v="ARN00000345"/>
    <s v="Pendiente"/>
    <s v="Pendiente"/>
    <n v="0"/>
    <n v="0"/>
    <x v="4"/>
  </r>
  <r>
    <s v="C-000346"/>
    <x v="145"/>
    <x v="5"/>
    <d v="2023-07-29T00:00:00"/>
    <x v="9"/>
    <n v="819.52"/>
    <n v="81952"/>
    <n v="0"/>
    <n v="0"/>
    <x v="0"/>
    <s v="Operación"/>
    <x v="1"/>
    <x v="5"/>
    <x v="1"/>
    <x v="1"/>
    <s v="No"/>
    <x v="1"/>
    <n v="81952"/>
    <s v="Comercio_1688"/>
    <x v="2"/>
    <n v="0"/>
    <n v="0"/>
    <n v="819.52"/>
    <n v="81952"/>
    <n v="0"/>
    <n v="0"/>
    <s v="ARN00000346"/>
    <s v="Pendiente"/>
    <s v="Pendiente"/>
    <n v="0"/>
    <n v="0"/>
    <x v="1"/>
  </r>
  <r>
    <s v="C-000347"/>
    <x v="146"/>
    <x v="6"/>
    <d v="2023-08-19T00:00:00"/>
    <x v="7"/>
    <n v="493.85"/>
    <n v="49385"/>
    <n v="0"/>
    <n v="1.28"/>
    <x v="0"/>
    <s v="Operación"/>
    <x v="4"/>
    <x v="2"/>
    <x v="1"/>
    <x v="4"/>
    <s v="No"/>
    <x v="2"/>
    <n v="49385"/>
    <s v="Comercio_1758"/>
    <x v="2"/>
    <n v="0"/>
    <n v="0"/>
    <n v="493.85"/>
    <n v="49385"/>
    <n v="0"/>
    <n v="0"/>
    <s v="ARN00000347"/>
    <s v="Hecho"/>
    <d v="2023-05-27T00:00:00"/>
    <n v="269.12"/>
    <n v="26912"/>
    <x v="4"/>
  </r>
  <r>
    <s v="C-000348"/>
    <x v="147"/>
    <x v="0"/>
    <d v="2023-07-30T00:00:00"/>
    <x v="5"/>
    <n v="279.74"/>
    <n v="27974"/>
    <n v="0"/>
    <n v="0.09"/>
    <x v="1"/>
    <s v="Operación"/>
    <x v="1"/>
    <x v="0"/>
    <x v="1"/>
    <x v="4"/>
    <s v="Sí"/>
    <x v="1"/>
    <n v="27974"/>
    <s v="Comercio_1192"/>
    <x v="3"/>
    <n v="279.74"/>
    <n v="27974"/>
    <n v="0"/>
    <n v="0"/>
    <n v="0"/>
    <n v="0"/>
    <s v="ARN00000348"/>
    <s v="Pendiente"/>
    <s v="Pendiente"/>
    <n v="0"/>
    <n v="0"/>
    <x v="1"/>
  </r>
  <r>
    <s v="C-000349"/>
    <x v="148"/>
    <x v="1"/>
    <d v="2023-08-01T00:00:00"/>
    <x v="9"/>
    <n v="551.65"/>
    <n v="55165"/>
    <n v="0"/>
    <n v="1.27"/>
    <x v="1"/>
    <s v="Operación"/>
    <x v="0"/>
    <x v="5"/>
    <x v="1"/>
    <x v="0"/>
    <s v="Sí"/>
    <x v="4"/>
    <n v="55165"/>
    <s v="Comercio_195"/>
    <x v="2"/>
    <n v="0"/>
    <n v="0"/>
    <n v="551.65"/>
    <n v="55165"/>
    <n v="0"/>
    <n v="0"/>
    <s v="ARN00000349"/>
    <s v="Hecho"/>
    <d v="2023-05-29T00:00:00"/>
    <n v="8.48"/>
    <n v="848"/>
    <x v="1"/>
  </r>
  <r>
    <s v="C-000350"/>
    <x v="149"/>
    <x v="2"/>
    <d v="2023-08-27T00:00:00"/>
    <x v="2"/>
    <n v="688.64"/>
    <n v="68864"/>
    <n v="0"/>
    <n v="0.98"/>
    <x v="1"/>
    <s v="Operación"/>
    <x v="3"/>
    <x v="0"/>
    <x v="0"/>
    <x v="5"/>
    <s v="No"/>
    <x v="3"/>
    <n v="68864"/>
    <s v="Comercio_1814"/>
    <x v="0"/>
    <n v="0"/>
    <n v="0"/>
    <n v="0"/>
    <n v="0"/>
    <n v="688.64"/>
    <n v="68864"/>
    <s v="ARN00000350"/>
    <s v="Pendiente"/>
    <s v="Pendiente"/>
    <n v="0"/>
    <n v="0"/>
    <x v="1"/>
  </r>
  <r>
    <s v="C-000351"/>
    <x v="150"/>
    <x v="3"/>
    <d v="2023-08-16T00:00:00"/>
    <x v="14"/>
    <n v="596.33000000000004"/>
    <n v="59633"/>
    <n v="0"/>
    <n v="0.96"/>
    <x v="1"/>
    <s v="Operación"/>
    <x v="0"/>
    <x v="2"/>
    <x v="0"/>
    <x v="3"/>
    <s v="No"/>
    <x v="1"/>
    <n v="59633"/>
    <s v="Comercio_515"/>
    <x v="0"/>
    <n v="0"/>
    <n v="0"/>
    <n v="0"/>
    <n v="0"/>
    <n v="596.33000000000004"/>
    <n v="59633"/>
    <s v="ARN00000351"/>
    <s v="Pendiente"/>
    <s v="Pendiente"/>
    <n v="0"/>
    <n v="0"/>
    <x v="5"/>
  </r>
  <r>
    <s v="C-000352"/>
    <x v="151"/>
    <x v="4"/>
    <d v="2023-08-27T00:00:00"/>
    <x v="28"/>
    <n v="571.82000000000005"/>
    <n v="57182"/>
    <n v="0"/>
    <n v="0"/>
    <x v="1"/>
    <s v="Operación"/>
    <x v="2"/>
    <x v="0"/>
    <x v="0"/>
    <x v="2"/>
    <s v="No"/>
    <x v="1"/>
    <n v="57182"/>
    <s v="Comercio_1349"/>
    <x v="0"/>
    <n v="0"/>
    <n v="0"/>
    <n v="0"/>
    <n v="0"/>
    <n v="571.82000000000005"/>
    <n v="57182"/>
    <s v="ARN00000352"/>
    <s v="Hecho"/>
    <d v="2023-06-01T00:00:00"/>
    <n v="576.80999999999995"/>
    <n v="57681"/>
    <x v="0"/>
  </r>
  <r>
    <s v="C-000353"/>
    <x v="152"/>
    <x v="5"/>
    <d v="2023-08-23T00:00:00"/>
    <x v="16"/>
    <n v="576.76"/>
    <n v="57676"/>
    <n v="0"/>
    <n v="1.38"/>
    <x v="0"/>
    <s v="Operación"/>
    <x v="4"/>
    <x v="0"/>
    <x v="1"/>
    <x v="0"/>
    <s v="No"/>
    <x v="1"/>
    <n v="57676"/>
    <s v="Comercio_38"/>
    <x v="3"/>
    <n v="576.76"/>
    <n v="57676"/>
    <n v="0"/>
    <n v="0"/>
    <n v="0"/>
    <n v="0"/>
    <s v="ARN00000353"/>
    <s v="Pendiente"/>
    <s v="Pendiente"/>
    <n v="0"/>
    <n v="0"/>
    <x v="0"/>
  </r>
  <r>
    <s v="C-000354"/>
    <x v="153"/>
    <x v="6"/>
    <d v="2023-08-05T00:00:00"/>
    <x v="5"/>
    <n v="391.45"/>
    <n v="39145"/>
    <n v="0"/>
    <n v="1.22"/>
    <x v="0"/>
    <s v="Operación"/>
    <x v="5"/>
    <x v="0"/>
    <x v="1"/>
    <x v="4"/>
    <s v="No"/>
    <x v="4"/>
    <n v="39145"/>
    <s v="Comercio_559"/>
    <x v="2"/>
    <n v="0"/>
    <n v="0"/>
    <n v="391.45"/>
    <n v="39145"/>
    <n v="0"/>
    <n v="0"/>
    <s v="ARN00000354"/>
    <s v="Pendiente"/>
    <s v="Pendiente"/>
    <n v="0"/>
    <n v="0"/>
    <x v="3"/>
  </r>
  <r>
    <s v="C-000355"/>
    <x v="154"/>
    <x v="0"/>
    <d v="2023-08-18T00:00:00"/>
    <x v="30"/>
    <n v="7.9"/>
    <n v="790"/>
    <n v="0"/>
    <n v="0.88"/>
    <x v="0"/>
    <s v="Operación"/>
    <x v="4"/>
    <x v="3"/>
    <x v="1"/>
    <x v="5"/>
    <s v="Sí"/>
    <x v="2"/>
    <n v="7900"/>
    <s v="Comercio_975"/>
    <x v="3"/>
    <n v="79"/>
    <n v="7900"/>
    <n v="0"/>
    <n v="0"/>
    <n v="0"/>
    <n v="0"/>
    <s v="ARN00000355"/>
    <s v="Hecho"/>
    <d v="2023-06-04T00:00:00"/>
    <n v="30.46"/>
    <n v="3046"/>
    <x v="3"/>
  </r>
  <r>
    <s v="C-000356"/>
    <x v="155"/>
    <x v="1"/>
    <d v="2023-08-22T00:00:00"/>
    <x v="15"/>
    <n v="982.54"/>
    <n v="98254"/>
    <n v="0"/>
    <n v="0"/>
    <x v="0"/>
    <s v="Operación"/>
    <x v="0"/>
    <x v="5"/>
    <x v="0"/>
    <x v="3"/>
    <s v="Sí"/>
    <x v="3"/>
    <n v="98254"/>
    <s v="Comercio_1696"/>
    <x v="0"/>
    <n v="0"/>
    <n v="0"/>
    <n v="0"/>
    <n v="0"/>
    <n v="982.54"/>
    <n v="98254"/>
    <s v="ARN00000356"/>
    <s v="Hecho"/>
    <d v="2023-06-05T00:00:00"/>
    <n v="490.49"/>
    <n v="49049"/>
    <x v="3"/>
  </r>
  <r>
    <s v="C-000357"/>
    <x v="156"/>
    <x v="2"/>
    <d v="2023-08-26T00:00:00"/>
    <x v="27"/>
    <n v="957.91"/>
    <n v="95791"/>
    <n v="0"/>
    <n v="0"/>
    <x v="1"/>
    <s v="Operación"/>
    <x v="3"/>
    <x v="5"/>
    <x v="1"/>
    <x v="7"/>
    <s v="Sí"/>
    <x v="3"/>
    <n v="95791"/>
    <s v="Comercio_13"/>
    <x v="2"/>
    <n v="0"/>
    <n v="0"/>
    <n v="957.91"/>
    <n v="95791"/>
    <n v="0"/>
    <n v="0"/>
    <s v="ARN00000357"/>
    <s v="Hecho"/>
    <d v="2023-06-06T00:00:00"/>
    <n v="15.75"/>
    <n v="1575"/>
    <x v="2"/>
  </r>
  <r>
    <s v="C-000358"/>
    <x v="157"/>
    <x v="3"/>
    <d v="2023-08-13T00:00:00"/>
    <x v="20"/>
    <n v="845.24"/>
    <n v="84524"/>
    <n v="0"/>
    <n v="0.91"/>
    <x v="0"/>
    <s v="Operación"/>
    <x v="0"/>
    <x v="1"/>
    <x v="1"/>
    <x v="6"/>
    <s v="No"/>
    <x v="1"/>
    <n v="84524"/>
    <s v="Comercio_1655"/>
    <x v="3"/>
    <n v="845.24"/>
    <n v="84524"/>
    <n v="0"/>
    <n v="0"/>
    <n v="0"/>
    <n v="0"/>
    <s v="ARN00000358"/>
    <s v="Hecho"/>
    <d v="2023-06-07T00:00:00"/>
    <n v="447.11"/>
    <n v="44711"/>
    <x v="1"/>
  </r>
  <r>
    <s v="C-000359"/>
    <x v="158"/>
    <x v="4"/>
    <d v="2023-08-29T00:00:00"/>
    <x v="16"/>
    <n v="711.25"/>
    <n v="71125"/>
    <n v="0"/>
    <n v="0.98"/>
    <x v="1"/>
    <s v="Operación"/>
    <x v="4"/>
    <x v="1"/>
    <x v="1"/>
    <x v="2"/>
    <s v="Sí"/>
    <x v="1"/>
    <n v="71125"/>
    <s v="Comercio_754"/>
    <x v="3"/>
    <n v="711.25"/>
    <n v="71125"/>
    <n v="0"/>
    <n v="0"/>
    <n v="0"/>
    <n v="0"/>
    <s v="ARN00000359"/>
    <s v="Hecho"/>
    <d v="2023-06-08T00:00:00"/>
    <n v="273.25"/>
    <n v="27325"/>
    <x v="3"/>
  </r>
  <r>
    <s v="C-000360"/>
    <x v="159"/>
    <x v="5"/>
    <d v="2023-08-27T00:00:00"/>
    <x v="18"/>
    <n v="922.51"/>
    <n v="92251"/>
    <n v="0"/>
    <n v="1.35"/>
    <x v="1"/>
    <s v="Operación"/>
    <x v="1"/>
    <x v="5"/>
    <x v="1"/>
    <x v="0"/>
    <s v="No"/>
    <x v="2"/>
    <n v="92251"/>
    <s v="Comercio_1220"/>
    <x v="3"/>
    <n v="922.51"/>
    <n v="92251"/>
    <n v="0"/>
    <n v="0"/>
    <n v="0"/>
    <n v="0"/>
    <s v="ARN00000360"/>
    <s v="Hecho"/>
    <d v="2023-06-09T00:00:00"/>
    <n v="149.83000000000001"/>
    <n v="14983"/>
    <x v="4"/>
  </r>
  <r>
    <s v="C-000361"/>
    <x v="160"/>
    <x v="6"/>
    <d v="2023-08-11T00:00:00"/>
    <x v="12"/>
    <n v="448.06"/>
    <n v="44806"/>
    <n v="0"/>
    <n v="1.32"/>
    <x v="0"/>
    <s v="Operación"/>
    <x v="3"/>
    <x v="0"/>
    <x v="1"/>
    <x v="4"/>
    <s v="Sí"/>
    <x v="4"/>
    <n v="44806"/>
    <s v="Comercio_1895"/>
    <x v="1"/>
    <n v="448.06"/>
    <n v="44806"/>
    <n v="0"/>
    <n v="0"/>
    <n v="0"/>
    <n v="0"/>
    <s v="ARN00000361"/>
    <s v="Pendiente"/>
    <s v="Pendiente"/>
    <n v="0"/>
    <n v="0"/>
    <x v="5"/>
  </r>
  <r>
    <s v="C-000362"/>
    <x v="161"/>
    <x v="0"/>
    <d v="2023-09-01T00:00:00"/>
    <x v="16"/>
    <n v="220.97"/>
    <n v="22097"/>
    <n v="0"/>
    <n v="0.1"/>
    <x v="1"/>
    <s v="Operación"/>
    <x v="0"/>
    <x v="2"/>
    <x v="1"/>
    <x v="6"/>
    <s v="No"/>
    <x v="3"/>
    <n v="22097"/>
    <s v="Comercio_953"/>
    <x v="3"/>
    <n v="220.97"/>
    <n v="22097"/>
    <n v="0"/>
    <n v="0"/>
    <n v="0"/>
    <n v="0"/>
    <s v="ARN00000362"/>
    <s v="Hecho"/>
    <d v="2023-06-11T00:00:00"/>
    <n v="341.11"/>
    <n v="34111"/>
    <x v="0"/>
  </r>
  <r>
    <s v="C-000363"/>
    <x v="162"/>
    <x v="1"/>
    <d v="2023-08-29T00:00:00"/>
    <x v="15"/>
    <n v="41.55"/>
    <n v="4155"/>
    <n v="0"/>
    <n v="1.32"/>
    <x v="1"/>
    <s v="Operación"/>
    <x v="2"/>
    <x v="0"/>
    <x v="0"/>
    <x v="0"/>
    <s v="Sí"/>
    <x v="4"/>
    <n v="41550"/>
    <s v="Comercio_143"/>
    <x v="0"/>
    <n v="0"/>
    <n v="0"/>
    <n v="0"/>
    <n v="0"/>
    <n v="415.5"/>
    <n v="41550"/>
    <s v="ARN00000363"/>
    <s v="Pendiente"/>
    <s v="Pendiente"/>
    <n v="0"/>
    <n v="0"/>
    <x v="1"/>
  </r>
  <r>
    <s v="C-000364"/>
    <x v="163"/>
    <x v="2"/>
    <d v="2023-08-26T00:00:00"/>
    <x v="22"/>
    <n v="840.55"/>
    <n v="84055"/>
    <n v="0"/>
    <n v="1.0900000000000001"/>
    <x v="0"/>
    <s v="Operación"/>
    <x v="3"/>
    <x v="2"/>
    <x v="0"/>
    <x v="3"/>
    <s v="Sí"/>
    <x v="4"/>
    <n v="84055"/>
    <s v="Comercio_1083"/>
    <x v="0"/>
    <n v="0"/>
    <n v="0"/>
    <n v="0"/>
    <n v="0"/>
    <n v="840.55"/>
    <n v="84055"/>
    <s v="ARN00000364"/>
    <s v="Hecho"/>
    <d v="2023-06-13T00:00:00"/>
    <n v="809.17"/>
    <n v="80917"/>
    <x v="4"/>
  </r>
  <r>
    <s v="C-000365"/>
    <x v="164"/>
    <x v="3"/>
    <d v="2023-09-11T00:00:00"/>
    <x v="2"/>
    <n v="183.92"/>
    <n v="18392"/>
    <n v="0"/>
    <n v="1.42"/>
    <x v="0"/>
    <s v="Operación"/>
    <x v="2"/>
    <x v="5"/>
    <x v="1"/>
    <x v="3"/>
    <s v="No"/>
    <x v="1"/>
    <n v="18392"/>
    <s v="Comercio_724"/>
    <x v="1"/>
    <n v="183.92"/>
    <n v="18392"/>
    <n v="0"/>
    <n v="0"/>
    <n v="0"/>
    <n v="0"/>
    <s v="ARN00000365"/>
    <s v="Pendiente"/>
    <s v="Pendiente"/>
    <n v="0"/>
    <n v="0"/>
    <x v="5"/>
  </r>
  <r>
    <s v="C-000366"/>
    <x v="165"/>
    <x v="4"/>
    <d v="2023-08-30T00:00:00"/>
    <x v="6"/>
    <n v="81.77"/>
    <n v="8177"/>
    <n v="0"/>
    <n v="0"/>
    <x v="0"/>
    <s v="Operación"/>
    <x v="0"/>
    <x v="2"/>
    <x v="1"/>
    <x v="2"/>
    <s v="Sí"/>
    <x v="0"/>
    <n v="81770"/>
    <s v="Comercio_54"/>
    <x v="2"/>
    <n v="0"/>
    <n v="0"/>
    <n v="817.7"/>
    <n v="81770"/>
    <n v="0"/>
    <n v="0"/>
    <s v="ARN00000366"/>
    <s v="Hecho"/>
    <d v="2023-06-15T00:00:00"/>
    <n v="595.35"/>
    <n v="59535"/>
    <x v="0"/>
  </r>
  <r>
    <s v="C-000367"/>
    <x v="166"/>
    <x v="5"/>
    <d v="2023-09-13T00:00:00"/>
    <x v="2"/>
    <n v="92.95"/>
    <n v="9295"/>
    <n v="0"/>
    <n v="1.1399999999999999"/>
    <x v="0"/>
    <s v="Operación"/>
    <x v="5"/>
    <x v="2"/>
    <x v="1"/>
    <x v="4"/>
    <s v="Sí"/>
    <x v="1"/>
    <n v="92950"/>
    <s v="Comercio_911"/>
    <x v="1"/>
    <n v="929.5"/>
    <n v="92950"/>
    <n v="0"/>
    <n v="0"/>
    <n v="0"/>
    <n v="0"/>
    <s v="ARN00000367"/>
    <s v="Hecho"/>
    <d v="2023-06-16T00:00:00"/>
    <n v="61.58"/>
    <n v="6158"/>
    <x v="1"/>
  </r>
  <r>
    <s v="C-000368"/>
    <x v="167"/>
    <x v="6"/>
    <d v="2023-08-29T00:00:00"/>
    <x v="1"/>
    <n v="131.59"/>
    <n v="13159"/>
    <n v="0"/>
    <n v="0"/>
    <x v="0"/>
    <s v="Operación"/>
    <x v="0"/>
    <x v="3"/>
    <x v="0"/>
    <x v="1"/>
    <s v="No"/>
    <x v="4"/>
    <n v="13159"/>
    <s v="Comercio_282"/>
    <x v="0"/>
    <n v="0"/>
    <n v="0"/>
    <n v="0"/>
    <n v="0"/>
    <n v="131.59"/>
    <n v="13159"/>
    <s v="ARN00000368"/>
    <s v="Hecho"/>
    <d v="2023-06-17T00:00:00"/>
    <n v="926.37"/>
    <n v="92637"/>
    <x v="0"/>
  </r>
  <r>
    <s v="C-000369"/>
    <x v="168"/>
    <x v="0"/>
    <d v="2023-08-21T00:00:00"/>
    <x v="9"/>
    <n v="399.28"/>
    <n v="39928"/>
    <n v="0"/>
    <n v="0.88"/>
    <x v="0"/>
    <s v="Operación"/>
    <x v="0"/>
    <x v="1"/>
    <x v="0"/>
    <x v="0"/>
    <s v="Sí"/>
    <x v="4"/>
    <n v="39928"/>
    <s v="Comercio_1226"/>
    <x v="0"/>
    <n v="0"/>
    <n v="0"/>
    <n v="0"/>
    <n v="0"/>
    <n v="399.28"/>
    <n v="39928"/>
    <s v="ARN00000369"/>
    <s v="Pendiente"/>
    <s v="Pendiente"/>
    <n v="0"/>
    <n v="0"/>
    <x v="1"/>
  </r>
  <r>
    <s v="C-000370"/>
    <x v="169"/>
    <x v="1"/>
    <d v="2023-09-04T00:00:00"/>
    <x v="14"/>
    <n v="715.48"/>
    <n v="71548"/>
    <n v="0"/>
    <n v="0.88"/>
    <x v="1"/>
    <s v="Operación"/>
    <x v="1"/>
    <x v="1"/>
    <x v="0"/>
    <x v="1"/>
    <s v="Sí"/>
    <x v="2"/>
    <n v="71548"/>
    <s v="Comercio_2000"/>
    <x v="0"/>
    <n v="0"/>
    <n v="0"/>
    <n v="0"/>
    <n v="0"/>
    <n v="715.48"/>
    <n v="71548"/>
    <s v="ARN00000370"/>
    <s v="Pendiente"/>
    <s v="Pendiente"/>
    <n v="0"/>
    <n v="0"/>
    <x v="0"/>
  </r>
  <r>
    <s v="C-000371"/>
    <x v="170"/>
    <x v="2"/>
    <d v="2023-09-03T00:00:00"/>
    <x v="30"/>
    <n v="755.11"/>
    <n v="75511"/>
    <n v="0"/>
    <n v="0.83"/>
    <x v="1"/>
    <s v="Operación"/>
    <x v="4"/>
    <x v="0"/>
    <x v="0"/>
    <x v="1"/>
    <s v="No"/>
    <x v="2"/>
    <n v="75511"/>
    <s v="Comercio_1824"/>
    <x v="0"/>
    <n v="0"/>
    <n v="0"/>
    <n v="0"/>
    <n v="0"/>
    <n v="755.11"/>
    <n v="75511"/>
    <s v="ARN00000371"/>
    <s v="Hecho"/>
    <d v="2023-06-20T00:00:00"/>
    <n v="83.12"/>
    <n v="8312"/>
    <x v="3"/>
  </r>
  <r>
    <s v="C-000372"/>
    <x v="171"/>
    <x v="3"/>
    <d v="2023-08-27T00:00:00"/>
    <x v="20"/>
    <n v="417.56"/>
    <n v="41756"/>
    <n v="0"/>
    <n v="0"/>
    <x v="1"/>
    <s v="Operación"/>
    <x v="4"/>
    <x v="4"/>
    <x v="1"/>
    <x v="3"/>
    <s v="No"/>
    <x v="1"/>
    <n v="41756"/>
    <s v="Comercio_1224"/>
    <x v="3"/>
    <n v="417.56"/>
    <n v="41756"/>
    <n v="0"/>
    <n v="0"/>
    <n v="0"/>
    <n v="0"/>
    <s v="ARN00000372"/>
    <s v="Hecho"/>
    <d v="2023-06-21T00:00:00"/>
    <n v="60.51"/>
    <n v="6051"/>
    <x v="5"/>
  </r>
  <r>
    <s v="C-000373"/>
    <x v="172"/>
    <x v="4"/>
    <d v="2023-08-28T00:00:00"/>
    <x v="20"/>
    <n v="53.22"/>
    <n v="5322"/>
    <n v="0"/>
    <n v="0"/>
    <x v="0"/>
    <s v="Operación"/>
    <x v="1"/>
    <x v="0"/>
    <x v="1"/>
    <x v="7"/>
    <s v="No"/>
    <x v="3"/>
    <n v="5322"/>
    <s v="Comercio_598"/>
    <x v="3"/>
    <n v="53.22"/>
    <n v="5322"/>
    <n v="0"/>
    <n v="0"/>
    <n v="0"/>
    <n v="0"/>
    <s v="ARN00000373"/>
    <s v="Hecho"/>
    <d v="2023-06-22T00:00:00"/>
    <n v="55.49"/>
    <n v="5549"/>
    <x v="1"/>
  </r>
  <r>
    <s v="C-000374"/>
    <x v="173"/>
    <x v="5"/>
    <d v="2023-09-18T00:00:00"/>
    <x v="28"/>
    <n v="116.46"/>
    <n v="11646"/>
    <n v="0"/>
    <n v="0.1"/>
    <x v="0"/>
    <s v="Operación"/>
    <x v="2"/>
    <x v="2"/>
    <x v="1"/>
    <x v="2"/>
    <s v="Sí"/>
    <x v="0"/>
    <n v="11646"/>
    <s v="Comercio_772"/>
    <x v="3"/>
    <n v="116.46"/>
    <n v="11646"/>
    <n v="0"/>
    <n v="0"/>
    <n v="0"/>
    <n v="0"/>
    <s v="ARN00000374"/>
    <s v="Pendiente"/>
    <s v="Pendiente"/>
    <n v="0"/>
    <n v="0"/>
    <x v="2"/>
  </r>
  <r>
    <s v="C-000375"/>
    <x v="174"/>
    <x v="6"/>
    <d v="2023-09-04T00:00:00"/>
    <x v="26"/>
    <n v="790.42"/>
    <n v="79042"/>
    <n v="0"/>
    <n v="0.86"/>
    <x v="1"/>
    <s v="Operación"/>
    <x v="4"/>
    <x v="2"/>
    <x v="1"/>
    <x v="5"/>
    <s v="No"/>
    <x v="3"/>
    <n v="79042"/>
    <s v="Comercio_576"/>
    <x v="2"/>
    <n v="0"/>
    <n v="0"/>
    <n v="790.42"/>
    <n v="79042"/>
    <n v="0"/>
    <n v="0"/>
    <s v="ARN00000375"/>
    <s v="Pendiente"/>
    <s v="Pendiente"/>
    <n v="0"/>
    <n v="0"/>
    <x v="2"/>
  </r>
  <r>
    <s v="C-000376"/>
    <x v="175"/>
    <x v="0"/>
    <d v="2023-08-24T00:00:00"/>
    <x v="8"/>
    <n v="235.61"/>
    <n v="23561"/>
    <n v="0"/>
    <n v="1.45"/>
    <x v="1"/>
    <s v="Operación"/>
    <x v="3"/>
    <x v="1"/>
    <x v="1"/>
    <x v="7"/>
    <s v="No"/>
    <x v="3"/>
    <n v="23561"/>
    <s v="Comercio_123"/>
    <x v="1"/>
    <n v="235.61"/>
    <n v="23561"/>
    <n v="0"/>
    <n v="0"/>
    <n v="0"/>
    <n v="0"/>
    <s v="ARN00000376"/>
    <s v="Hecho"/>
    <d v="2023-06-25T00:00:00"/>
    <n v="177.89"/>
    <n v="17789"/>
    <x v="3"/>
  </r>
  <r>
    <s v="C-000377"/>
    <x v="176"/>
    <x v="1"/>
    <d v="2023-09-15T00:00:00"/>
    <x v="27"/>
    <n v="834.84"/>
    <n v="83484"/>
    <n v="0"/>
    <n v="0"/>
    <x v="1"/>
    <s v="Operación"/>
    <x v="3"/>
    <x v="2"/>
    <x v="1"/>
    <x v="5"/>
    <s v="No"/>
    <x v="3"/>
    <n v="83484"/>
    <s v="Comercio_1879"/>
    <x v="2"/>
    <n v="0"/>
    <n v="0"/>
    <n v="834.84"/>
    <n v="83484"/>
    <n v="0"/>
    <n v="0"/>
    <s v="ARN00000377"/>
    <s v="Hecho"/>
    <d v="2023-06-26T00:00:00"/>
    <n v="425.45"/>
    <n v="42545"/>
    <x v="1"/>
  </r>
  <r>
    <s v="C-000378"/>
    <x v="177"/>
    <x v="2"/>
    <d v="2023-09-23T00:00:00"/>
    <x v="19"/>
    <n v="119.66"/>
    <n v="11966"/>
    <n v="0"/>
    <n v="0"/>
    <x v="1"/>
    <s v="Operación"/>
    <x v="5"/>
    <x v="3"/>
    <x v="1"/>
    <x v="2"/>
    <s v="No"/>
    <x v="2"/>
    <n v="11966"/>
    <s v="Comercio_1747"/>
    <x v="1"/>
    <n v="119.66"/>
    <n v="11966"/>
    <n v="0"/>
    <n v="0"/>
    <n v="0"/>
    <n v="0"/>
    <s v="ARN00000378"/>
    <s v="Pendiente"/>
    <s v="Pendiente"/>
    <n v="0"/>
    <n v="0"/>
    <x v="4"/>
  </r>
  <r>
    <s v="C-000379"/>
    <x v="178"/>
    <x v="3"/>
    <d v="2023-09-01T00:00:00"/>
    <x v="25"/>
    <n v="379.87"/>
    <n v="37987"/>
    <n v="0"/>
    <n v="0.89"/>
    <x v="0"/>
    <s v="Operación"/>
    <x v="4"/>
    <x v="5"/>
    <x v="0"/>
    <x v="3"/>
    <s v="No"/>
    <x v="1"/>
    <n v="37987"/>
    <s v="Comercio_818"/>
    <x v="0"/>
    <n v="0"/>
    <n v="0"/>
    <n v="0"/>
    <n v="0"/>
    <n v="379.87"/>
    <n v="37987"/>
    <s v="ARN00000379"/>
    <s v="Pendiente"/>
    <s v="Pendiente"/>
    <n v="0"/>
    <n v="0"/>
    <x v="4"/>
  </r>
  <r>
    <s v="C-000380"/>
    <x v="179"/>
    <x v="4"/>
    <d v="2023-09-16T00:00:00"/>
    <x v="18"/>
    <n v="50.42"/>
    <n v="5042"/>
    <n v="0"/>
    <n v="0"/>
    <x v="1"/>
    <s v="Operación"/>
    <x v="2"/>
    <x v="1"/>
    <x v="1"/>
    <x v="1"/>
    <s v="No"/>
    <x v="3"/>
    <n v="5042"/>
    <s v="Comercio_1132"/>
    <x v="2"/>
    <n v="0"/>
    <n v="0"/>
    <n v="50.42"/>
    <n v="5042"/>
    <n v="0"/>
    <n v="0"/>
    <s v="ARN00000380"/>
    <s v="Hecho"/>
    <d v="2023-06-29T00:00:00"/>
    <n v="338.37"/>
    <n v="33837"/>
    <x v="2"/>
  </r>
  <r>
    <s v="C-000381"/>
    <x v="180"/>
    <x v="5"/>
    <d v="2023-09-13T00:00:00"/>
    <x v="30"/>
    <n v="898.89"/>
    <n v="89889"/>
    <n v="0"/>
    <n v="1.1299999999999999"/>
    <x v="1"/>
    <s v="Operación"/>
    <x v="0"/>
    <x v="3"/>
    <x v="1"/>
    <x v="0"/>
    <s v="Sí"/>
    <x v="1"/>
    <n v="89889"/>
    <s v="Comercio_884"/>
    <x v="2"/>
    <n v="0"/>
    <n v="0"/>
    <n v="898.89"/>
    <n v="89889"/>
    <n v="0"/>
    <n v="0"/>
    <s v="ARN00000381"/>
    <s v="Hecho"/>
    <d v="2023-06-30T00:00:00"/>
    <n v="616.80999999999995"/>
    <n v="61681"/>
    <x v="2"/>
  </r>
  <r>
    <s v="C-000382"/>
    <x v="181"/>
    <x v="6"/>
    <d v="2023-09-04T00:00:00"/>
    <x v="25"/>
    <n v="387.89"/>
    <n v="38789"/>
    <n v="0"/>
    <n v="1.34"/>
    <x v="0"/>
    <s v="Operación"/>
    <x v="0"/>
    <x v="5"/>
    <x v="1"/>
    <x v="2"/>
    <s v="Sí"/>
    <x v="4"/>
    <n v="38789"/>
    <s v="Comercio_1299"/>
    <x v="2"/>
    <n v="0"/>
    <n v="0"/>
    <n v="387.89"/>
    <n v="38789"/>
    <n v="0"/>
    <n v="0"/>
    <s v="ARN00000382"/>
    <s v="Pendiente"/>
    <s v="Pendiente"/>
    <n v="0"/>
    <n v="0"/>
    <x v="5"/>
  </r>
  <r>
    <s v="C-000383"/>
    <x v="182"/>
    <x v="0"/>
    <d v="2023-09-26T00:00:00"/>
    <x v="24"/>
    <n v="69.63"/>
    <n v="6963"/>
    <n v="0"/>
    <n v="1.04"/>
    <x v="1"/>
    <s v="Operación"/>
    <x v="4"/>
    <x v="4"/>
    <x v="1"/>
    <x v="0"/>
    <s v="Sí"/>
    <x v="0"/>
    <n v="69630"/>
    <s v="Comercio_1725"/>
    <x v="3"/>
    <n v="696.3"/>
    <n v="69630"/>
    <n v="0"/>
    <n v="0"/>
    <n v="0"/>
    <n v="0"/>
    <s v="ARN00000383"/>
    <s v="Pendiente"/>
    <s v="Pendiente"/>
    <n v="0"/>
    <n v="0"/>
    <x v="0"/>
  </r>
  <r>
    <s v="C-000384"/>
    <x v="183"/>
    <x v="1"/>
    <d v="2023-09-14T00:00:00"/>
    <x v="1"/>
    <n v="871.34"/>
    <n v="87134"/>
    <n v="0"/>
    <n v="1.44"/>
    <x v="0"/>
    <s v="Operación"/>
    <x v="5"/>
    <x v="2"/>
    <x v="1"/>
    <x v="0"/>
    <s v="Sí"/>
    <x v="4"/>
    <n v="87134"/>
    <s v="Comercio_469"/>
    <x v="1"/>
    <n v="871.34"/>
    <n v="87134"/>
    <n v="0"/>
    <n v="0"/>
    <n v="0"/>
    <n v="0"/>
    <s v="ARN00000384"/>
    <s v="Hecho"/>
    <d v="2023-07-03T00:00:00"/>
    <n v="687.22"/>
    <n v="68722"/>
    <x v="1"/>
  </r>
  <r>
    <s v="C-000385"/>
    <x v="184"/>
    <x v="2"/>
    <d v="2023-09-20T00:00:00"/>
    <x v="15"/>
    <n v="74.569999999999993"/>
    <n v="7457"/>
    <n v="0"/>
    <n v="0"/>
    <x v="1"/>
    <s v="Operación"/>
    <x v="5"/>
    <x v="5"/>
    <x v="1"/>
    <x v="3"/>
    <s v="Sí"/>
    <x v="0"/>
    <n v="7457"/>
    <s v="Comercio_1902"/>
    <x v="3"/>
    <n v="74.569999999999993"/>
    <n v="7457"/>
    <n v="0"/>
    <n v="0"/>
    <n v="0"/>
    <n v="0"/>
    <s v="ARN00000385"/>
    <s v="Hecho"/>
    <d v="2023-07-04T00:00:00"/>
    <n v="8.7200000000000006"/>
    <n v="872"/>
    <x v="0"/>
  </r>
  <r>
    <s v="C-000386"/>
    <x v="185"/>
    <x v="3"/>
    <d v="2023-09-24T00:00:00"/>
    <x v="27"/>
    <n v="551.39"/>
    <n v="55139"/>
    <n v="0"/>
    <n v="0"/>
    <x v="1"/>
    <s v="Operación"/>
    <x v="4"/>
    <x v="2"/>
    <x v="1"/>
    <x v="2"/>
    <s v="Sí"/>
    <x v="3"/>
    <n v="55139"/>
    <s v="Comercio_727"/>
    <x v="2"/>
    <n v="0"/>
    <n v="0"/>
    <n v="551.39"/>
    <n v="55139"/>
    <n v="0"/>
    <n v="0"/>
    <s v="ARN00000386"/>
    <s v="Pendiente"/>
    <s v="Pendiente"/>
    <n v="0"/>
    <n v="0"/>
    <x v="0"/>
  </r>
  <r>
    <s v="C-000387"/>
    <x v="186"/>
    <x v="4"/>
    <d v="2023-09-11T00:00:00"/>
    <x v="20"/>
    <n v="38.53"/>
    <n v="3853"/>
    <n v="0"/>
    <n v="0"/>
    <x v="1"/>
    <s v="Operación"/>
    <x v="5"/>
    <x v="5"/>
    <x v="1"/>
    <x v="2"/>
    <s v="Sí"/>
    <x v="3"/>
    <n v="3853"/>
    <s v="Comercio_1889"/>
    <x v="2"/>
    <n v="0"/>
    <n v="0"/>
    <n v="38.53"/>
    <n v="3853"/>
    <n v="0"/>
    <n v="0"/>
    <s v="ARN00000387"/>
    <s v="Pendiente"/>
    <s v="Pendiente"/>
    <n v="0"/>
    <n v="0"/>
    <x v="1"/>
  </r>
  <r>
    <s v="C-000388"/>
    <x v="187"/>
    <x v="5"/>
    <d v="2023-09-15T00:00:00"/>
    <x v="3"/>
    <n v="440.81"/>
    <n v="44081"/>
    <n v="0"/>
    <n v="0.93"/>
    <x v="1"/>
    <s v="Operación"/>
    <x v="1"/>
    <x v="1"/>
    <x v="1"/>
    <x v="2"/>
    <s v="No"/>
    <x v="2"/>
    <n v="44081"/>
    <s v="Comercio_79"/>
    <x v="3"/>
    <n v="440.81"/>
    <n v="44081"/>
    <n v="0"/>
    <n v="0"/>
    <n v="0"/>
    <n v="0"/>
    <s v="ARN00000388"/>
    <s v="Hecho"/>
    <d v="2023-07-07T00:00:00"/>
    <n v="96.99"/>
    <n v="9699"/>
    <x v="3"/>
  </r>
  <r>
    <s v="C-000389"/>
    <x v="188"/>
    <x v="6"/>
    <d v="2023-09-06T00:00:00"/>
    <x v="8"/>
    <n v="305.08"/>
    <n v="30508"/>
    <n v="0"/>
    <n v="0"/>
    <x v="1"/>
    <s v="Operación"/>
    <x v="1"/>
    <x v="3"/>
    <x v="1"/>
    <x v="1"/>
    <s v="No"/>
    <x v="1"/>
    <n v="30508"/>
    <s v="Comercio_1134"/>
    <x v="1"/>
    <n v="305.08"/>
    <n v="30508"/>
    <n v="0"/>
    <n v="0"/>
    <n v="0"/>
    <n v="0"/>
    <s v="ARN00000389"/>
    <s v="Hecho"/>
    <d v="2023-07-08T00:00:00"/>
    <n v="48.78"/>
    <n v="4878"/>
    <x v="1"/>
  </r>
  <r>
    <s v="C-000390"/>
    <x v="189"/>
    <x v="0"/>
    <d v="2023-10-02T00:00:00"/>
    <x v="10"/>
    <n v="432.77"/>
    <n v="43277"/>
    <n v="0"/>
    <n v="0"/>
    <x v="1"/>
    <s v="Operación"/>
    <x v="5"/>
    <x v="0"/>
    <x v="1"/>
    <x v="1"/>
    <s v="No"/>
    <x v="4"/>
    <n v="43277"/>
    <s v="Comercio_678"/>
    <x v="2"/>
    <n v="0"/>
    <n v="0"/>
    <n v="432.77"/>
    <n v="43277"/>
    <n v="0"/>
    <n v="0"/>
    <s v="ARN00000390"/>
    <s v="Pendiente"/>
    <s v="Pendiente"/>
    <n v="0"/>
    <n v="0"/>
    <x v="1"/>
  </r>
  <r>
    <s v="C-000391"/>
    <x v="190"/>
    <x v="1"/>
    <d v="2023-09-25T00:00:00"/>
    <x v="14"/>
    <n v="414.25"/>
    <n v="41425"/>
    <n v="0"/>
    <n v="1.05"/>
    <x v="1"/>
    <s v="Operación"/>
    <x v="2"/>
    <x v="2"/>
    <x v="0"/>
    <x v="7"/>
    <s v="Sí"/>
    <x v="0"/>
    <n v="41425"/>
    <s v="Comercio_1324"/>
    <x v="0"/>
    <n v="0"/>
    <n v="0"/>
    <n v="0"/>
    <n v="0"/>
    <n v="414.25"/>
    <n v="41425"/>
    <s v="ARN00000391"/>
    <s v="Pendiente"/>
    <s v="Pendiente"/>
    <n v="0"/>
    <n v="0"/>
    <x v="1"/>
  </r>
  <r>
    <s v="C-000392"/>
    <x v="191"/>
    <x v="2"/>
    <d v="2023-09-17T00:00:00"/>
    <x v="0"/>
    <n v="679.43"/>
    <n v="67943"/>
    <n v="0"/>
    <n v="0"/>
    <x v="1"/>
    <s v="Operación"/>
    <x v="1"/>
    <x v="3"/>
    <x v="1"/>
    <x v="6"/>
    <s v="No"/>
    <x v="4"/>
    <n v="67943"/>
    <s v="Comercio_385"/>
    <x v="3"/>
    <n v="679.43"/>
    <n v="67943"/>
    <n v="0"/>
    <n v="0"/>
    <n v="0"/>
    <n v="0"/>
    <s v="ARN00000392"/>
    <s v="Hecho"/>
    <d v="2023-07-11T00:00:00"/>
    <n v="756.55"/>
    <n v="75655"/>
    <x v="4"/>
  </r>
  <r>
    <s v="C-000393"/>
    <x v="192"/>
    <x v="3"/>
    <d v="2023-09-25T00:00:00"/>
    <x v="30"/>
    <n v="78.78"/>
    <n v="7878"/>
    <n v="0"/>
    <n v="1.38"/>
    <x v="0"/>
    <s v="Operación"/>
    <x v="3"/>
    <x v="5"/>
    <x v="1"/>
    <x v="1"/>
    <s v="Sí"/>
    <x v="1"/>
    <n v="7878"/>
    <s v="Comercio_752"/>
    <x v="2"/>
    <n v="0"/>
    <n v="0"/>
    <n v="78.78"/>
    <n v="7878"/>
    <n v="0"/>
    <n v="0"/>
    <s v="ARN00000393"/>
    <s v="Hecho"/>
    <d v="2023-07-12T00:00:00"/>
    <n v="351.63"/>
    <n v="35163"/>
    <x v="0"/>
  </r>
  <r>
    <s v="C-000394"/>
    <x v="193"/>
    <x v="4"/>
    <d v="2023-10-10T00:00:00"/>
    <x v="2"/>
    <n v="590.89"/>
    <n v="59089"/>
    <n v="0"/>
    <n v="0"/>
    <x v="0"/>
    <s v="Operación"/>
    <x v="0"/>
    <x v="5"/>
    <x v="1"/>
    <x v="2"/>
    <s v="Sí"/>
    <x v="2"/>
    <n v="59089"/>
    <s v="Comercio_146"/>
    <x v="3"/>
    <n v="590.89"/>
    <n v="59089"/>
    <n v="0"/>
    <n v="0"/>
    <n v="0"/>
    <n v="0"/>
    <s v="ARN00000394"/>
    <s v="Pendiente"/>
    <s v="Pendiente"/>
    <n v="0"/>
    <n v="0"/>
    <x v="0"/>
  </r>
  <r>
    <s v="C-000395"/>
    <x v="194"/>
    <x v="5"/>
    <d v="2023-10-10T00:00:00"/>
    <x v="19"/>
    <n v="633.85"/>
    <n v="63385"/>
    <n v="0"/>
    <n v="0.82"/>
    <x v="1"/>
    <s v="Operación"/>
    <x v="0"/>
    <x v="3"/>
    <x v="0"/>
    <x v="4"/>
    <s v="Sí"/>
    <x v="4"/>
    <n v="63385"/>
    <s v="Comercio_655"/>
    <x v="0"/>
    <n v="0"/>
    <n v="0"/>
    <n v="0"/>
    <n v="0"/>
    <n v="633.85"/>
    <n v="63385"/>
    <s v="ARN00000395"/>
    <s v="Pendiente"/>
    <s v="Pendiente"/>
    <n v="0"/>
    <n v="0"/>
    <x v="1"/>
  </r>
  <r>
    <s v="C-000396"/>
    <x v="195"/>
    <x v="6"/>
    <d v="2023-10-09T00:00:00"/>
    <x v="24"/>
    <n v="598.39"/>
    <n v="59839"/>
    <n v="0"/>
    <n v="0"/>
    <x v="0"/>
    <s v="Operación"/>
    <x v="5"/>
    <x v="1"/>
    <x v="1"/>
    <x v="5"/>
    <s v="No"/>
    <x v="0"/>
    <n v="59839"/>
    <s v="Comercio_302"/>
    <x v="1"/>
    <n v="598.39"/>
    <n v="59839"/>
    <n v="0"/>
    <n v="0"/>
    <n v="0"/>
    <n v="0"/>
    <s v="ARN00000396"/>
    <s v="Pendiente"/>
    <s v="Pendiente"/>
    <n v="0"/>
    <n v="0"/>
    <x v="2"/>
  </r>
  <r>
    <s v="C-000397"/>
    <x v="196"/>
    <x v="0"/>
    <d v="2023-10-08T00:00:00"/>
    <x v="7"/>
    <n v="71.67"/>
    <n v="7167"/>
    <n v="0"/>
    <n v="0"/>
    <x v="0"/>
    <s v="Operación"/>
    <x v="1"/>
    <x v="5"/>
    <x v="1"/>
    <x v="5"/>
    <s v="No"/>
    <x v="0"/>
    <n v="71670"/>
    <s v="Comercio_110"/>
    <x v="3"/>
    <n v="716.7"/>
    <n v="71670"/>
    <n v="0"/>
    <n v="0"/>
    <n v="0"/>
    <n v="0"/>
    <s v="ARN00000397"/>
    <s v="Hecho"/>
    <d v="2023-07-16T00:00:00"/>
    <n v="994.87"/>
    <n v="99487"/>
    <x v="5"/>
  </r>
  <r>
    <s v="C-000398"/>
    <x v="197"/>
    <x v="1"/>
    <d v="2023-09-28T00:00:00"/>
    <x v="1"/>
    <n v="620.01"/>
    <n v="62001"/>
    <n v="0"/>
    <n v="1.07"/>
    <x v="1"/>
    <s v="Operación"/>
    <x v="4"/>
    <x v="1"/>
    <x v="1"/>
    <x v="4"/>
    <s v="No"/>
    <x v="4"/>
    <n v="62001"/>
    <s v="Comercio_525"/>
    <x v="1"/>
    <n v="620.01"/>
    <n v="62001"/>
    <n v="0"/>
    <n v="0"/>
    <n v="0"/>
    <n v="0"/>
    <s v="ARN00000398"/>
    <s v="Pendiente"/>
    <s v="Pendiente"/>
    <n v="0"/>
    <n v="0"/>
    <x v="5"/>
  </r>
  <r>
    <s v="C-000399"/>
    <x v="198"/>
    <x v="2"/>
    <d v="2023-10-01T00:00:00"/>
    <x v="30"/>
    <n v="512.73"/>
    <n v="51273"/>
    <n v="0"/>
    <n v="1.34"/>
    <x v="1"/>
    <s v="Operación"/>
    <x v="1"/>
    <x v="3"/>
    <x v="1"/>
    <x v="6"/>
    <s v="Sí"/>
    <x v="1"/>
    <n v="51273"/>
    <s v="Comercio_421"/>
    <x v="2"/>
    <n v="0"/>
    <n v="0"/>
    <n v="512.73"/>
    <n v="51273"/>
    <n v="0"/>
    <n v="0"/>
    <s v="ARN00000399"/>
    <s v="Pendiente"/>
    <s v="Pendiente"/>
    <n v="0"/>
    <n v="0"/>
    <x v="0"/>
  </r>
  <r>
    <s v="C-000400"/>
    <x v="199"/>
    <x v="3"/>
    <d v="2023-10-16T00:00:00"/>
    <x v="2"/>
    <n v="827.02"/>
    <n v="82702"/>
    <n v="0"/>
    <n v="0"/>
    <x v="0"/>
    <s v="Operación"/>
    <x v="3"/>
    <x v="3"/>
    <x v="0"/>
    <x v="0"/>
    <s v="Sí"/>
    <x v="0"/>
    <n v="82702"/>
    <s v="Comercio_1415"/>
    <x v="0"/>
    <n v="0"/>
    <n v="0"/>
    <n v="0"/>
    <n v="0"/>
    <n v="827.02"/>
    <n v="82702"/>
    <s v="ARN00000400"/>
    <s v="Hecho"/>
    <d v="2023-07-19T00:00:00"/>
    <n v="875.75"/>
    <n v="87575"/>
    <x v="0"/>
  </r>
  <r>
    <s v="C-000401"/>
    <x v="0"/>
    <x v="0"/>
    <d v="2023-03-18T00:00:00"/>
    <x v="6"/>
    <n v="229.38"/>
    <n v="22938"/>
    <n v="0"/>
    <n v="1.23"/>
    <x v="0"/>
    <s v="Operación"/>
    <x v="4"/>
    <x v="4"/>
    <x v="0"/>
    <x v="1"/>
    <s v="No"/>
    <x v="3"/>
    <n v="22938"/>
    <s v="Comercio_259"/>
    <x v="0"/>
    <n v="0"/>
    <n v="0"/>
    <n v="0"/>
    <n v="0"/>
    <n v="229.38"/>
    <n v="22938"/>
    <s v="ARN00000401"/>
    <s v="Hecho"/>
    <d v="2023-01-01T00:00:00"/>
    <n v="657.01"/>
    <n v="65701"/>
    <x v="1"/>
  </r>
  <r>
    <s v="C-000402"/>
    <x v="1"/>
    <x v="1"/>
    <d v="2023-03-27T00:00:00"/>
    <x v="7"/>
    <n v="897.15"/>
    <n v="89715"/>
    <n v="0"/>
    <n v="0"/>
    <x v="1"/>
    <s v="Operación"/>
    <x v="2"/>
    <x v="4"/>
    <x v="0"/>
    <x v="3"/>
    <s v="No"/>
    <x v="0"/>
    <n v="89715"/>
    <s v="Comercio_1047"/>
    <x v="0"/>
    <n v="0"/>
    <n v="0"/>
    <n v="0"/>
    <n v="0"/>
    <n v="897.15"/>
    <n v="89715"/>
    <s v="ARN00000402"/>
    <s v="Pendiente"/>
    <s v="Pendiente"/>
    <n v="0"/>
    <n v="0"/>
    <x v="4"/>
  </r>
  <r>
    <s v="C-000403"/>
    <x v="2"/>
    <x v="2"/>
    <d v="2023-03-23T00:00:00"/>
    <x v="18"/>
    <n v="49.08"/>
    <n v="4908"/>
    <n v="0"/>
    <n v="0.92"/>
    <x v="0"/>
    <s v="Operación"/>
    <x v="4"/>
    <x v="5"/>
    <x v="1"/>
    <x v="6"/>
    <s v="Sí"/>
    <x v="0"/>
    <n v="49080"/>
    <s v="Comercio_1017"/>
    <x v="3"/>
    <n v="490.8"/>
    <n v="49080"/>
    <n v="0"/>
    <n v="0"/>
    <n v="0"/>
    <n v="0"/>
    <s v="ARN00000403"/>
    <s v="Pendiente"/>
    <s v="Pendiente"/>
    <n v="0"/>
    <n v="0"/>
    <x v="3"/>
  </r>
  <r>
    <s v="C-000404"/>
    <x v="3"/>
    <x v="3"/>
    <d v="2023-03-12T00:00:00"/>
    <x v="20"/>
    <n v="482.83"/>
    <n v="48283"/>
    <n v="0"/>
    <n v="1.26"/>
    <x v="0"/>
    <s v="Operación"/>
    <x v="3"/>
    <x v="2"/>
    <x v="1"/>
    <x v="6"/>
    <s v="Sí"/>
    <x v="0"/>
    <n v="48283"/>
    <s v="Comercio_1503"/>
    <x v="3"/>
    <n v="482.83"/>
    <n v="48283"/>
    <n v="0"/>
    <n v="0"/>
    <n v="0"/>
    <n v="0"/>
    <s v="ARN00000404"/>
    <s v="Pendiente"/>
    <s v="Pendiente"/>
    <n v="0"/>
    <n v="0"/>
    <x v="0"/>
  </r>
  <r>
    <s v="C-000405"/>
    <x v="4"/>
    <x v="4"/>
    <d v="2023-03-14T00:00:00"/>
    <x v="0"/>
    <n v="152.94999999999999"/>
    <n v="15295"/>
    <n v="0"/>
    <n v="0"/>
    <x v="1"/>
    <s v="Operación"/>
    <x v="2"/>
    <x v="0"/>
    <x v="1"/>
    <x v="7"/>
    <s v="No"/>
    <x v="4"/>
    <n v="15295"/>
    <s v="Comercio_1843"/>
    <x v="3"/>
    <n v="152.94999999999999"/>
    <n v="15295"/>
    <n v="0"/>
    <n v="0"/>
    <n v="0"/>
    <n v="0"/>
    <s v="ARN00000405"/>
    <s v="Pendiente"/>
    <s v="Pendiente"/>
    <n v="0"/>
    <n v="0"/>
    <x v="4"/>
  </r>
  <r>
    <s v="C-000406"/>
    <x v="5"/>
    <x v="5"/>
    <d v="2023-03-14T00:00:00"/>
    <x v="20"/>
    <n v="829.85"/>
    <n v="82985"/>
    <n v="0"/>
    <n v="0"/>
    <x v="0"/>
    <s v="Operación"/>
    <x v="0"/>
    <x v="5"/>
    <x v="1"/>
    <x v="6"/>
    <s v="Sí"/>
    <x v="0"/>
    <n v="82985"/>
    <s v="Comercio_281"/>
    <x v="1"/>
    <n v="829.85"/>
    <n v="82985"/>
    <n v="0"/>
    <n v="0"/>
    <n v="0"/>
    <n v="0"/>
    <s v="ARN00000406"/>
    <s v="Hecho"/>
    <d v="2023-01-06T00:00:00"/>
    <n v="568.01"/>
    <n v="56801"/>
    <x v="3"/>
  </r>
  <r>
    <s v="C-000407"/>
    <x v="6"/>
    <x v="6"/>
    <d v="2023-03-30T00:00:00"/>
    <x v="16"/>
    <n v="31.3"/>
    <n v="3130"/>
    <n v="0"/>
    <n v="0"/>
    <x v="1"/>
    <s v="Operación"/>
    <x v="2"/>
    <x v="3"/>
    <x v="1"/>
    <x v="7"/>
    <s v="No"/>
    <x v="2"/>
    <n v="31300"/>
    <s v="Comercio_1848"/>
    <x v="1"/>
    <n v="313"/>
    <n v="31300"/>
    <n v="0"/>
    <n v="0"/>
    <n v="0"/>
    <n v="0"/>
    <s v="ARN00000407"/>
    <s v="Hecho"/>
    <d v="2023-01-07T00:00:00"/>
    <n v="672.48"/>
    <n v="67248"/>
    <x v="3"/>
  </r>
  <r>
    <s v="C-000408"/>
    <x v="7"/>
    <x v="0"/>
    <d v="2023-04-08T00:00:00"/>
    <x v="4"/>
    <n v="281.29000000000002"/>
    <n v="28129"/>
    <n v="0"/>
    <n v="0.96"/>
    <x v="1"/>
    <s v="Operación"/>
    <x v="2"/>
    <x v="4"/>
    <x v="1"/>
    <x v="4"/>
    <s v="No"/>
    <x v="4"/>
    <n v="28129"/>
    <s v="Comercio_1201"/>
    <x v="3"/>
    <n v="281.29000000000002"/>
    <n v="28129"/>
    <n v="0"/>
    <n v="0"/>
    <n v="0"/>
    <n v="0"/>
    <s v="ARN00000408"/>
    <s v="Pendiente"/>
    <s v="Pendiente"/>
    <n v="0"/>
    <n v="0"/>
    <x v="5"/>
  </r>
  <r>
    <s v="C-000409"/>
    <x v="8"/>
    <x v="1"/>
    <d v="2023-04-07T00:00:00"/>
    <x v="19"/>
    <n v="686.87"/>
    <n v="68687"/>
    <n v="0"/>
    <n v="0"/>
    <x v="0"/>
    <s v="Operación"/>
    <x v="1"/>
    <x v="4"/>
    <x v="1"/>
    <x v="0"/>
    <s v="Sí"/>
    <x v="1"/>
    <n v="68687"/>
    <s v="Comercio_952"/>
    <x v="1"/>
    <n v="686.87"/>
    <n v="68687"/>
    <n v="0"/>
    <n v="0"/>
    <n v="0"/>
    <n v="0"/>
    <s v="ARN00000409"/>
    <s v="Hecho"/>
    <d v="2023-01-09T00:00:00"/>
    <n v="578.11"/>
    <n v="57811"/>
    <x v="4"/>
  </r>
  <r>
    <s v="C-000410"/>
    <x v="9"/>
    <x v="2"/>
    <d v="2023-04-10T00:00:00"/>
    <x v="4"/>
    <n v="526.82000000000005"/>
    <n v="52682"/>
    <n v="0"/>
    <n v="0"/>
    <x v="0"/>
    <s v="Operación"/>
    <x v="2"/>
    <x v="2"/>
    <x v="1"/>
    <x v="5"/>
    <s v="No"/>
    <x v="3"/>
    <n v="52682"/>
    <s v="Comercio_1871"/>
    <x v="3"/>
    <n v="526.82000000000005"/>
    <n v="52682"/>
    <n v="0"/>
    <n v="0"/>
    <n v="0"/>
    <n v="0"/>
    <s v="ARN00000410"/>
    <s v="Hecho"/>
    <d v="2023-01-10T00:00:00"/>
    <n v="44.64"/>
    <n v="4464"/>
    <x v="3"/>
  </r>
  <r>
    <s v="C-000411"/>
    <x v="10"/>
    <x v="3"/>
    <d v="2023-03-31T00:00:00"/>
    <x v="18"/>
    <n v="19.059999999999999"/>
    <n v="1906"/>
    <n v="0"/>
    <n v="0"/>
    <x v="0"/>
    <s v="Operación"/>
    <x v="4"/>
    <x v="5"/>
    <x v="1"/>
    <x v="6"/>
    <s v="Sí"/>
    <x v="2"/>
    <n v="1906"/>
    <s v="Comercio_302"/>
    <x v="3"/>
    <n v="19.059999999999999"/>
    <n v="1906"/>
    <n v="0"/>
    <n v="0"/>
    <n v="0"/>
    <n v="0"/>
    <s v="ARN00000411"/>
    <s v="Pendiente"/>
    <s v="Pendiente"/>
    <n v="0"/>
    <n v="0"/>
    <x v="2"/>
  </r>
  <r>
    <s v="C-000412"/>
    <x v="11"/>
    <x v="4"/>
    <d v="2023-03-20T00:00:00"/>
    <x v="20"/>
    <n v="12.01"/>
    <n v="1201"/>
    <n v="0"/>
    <n v="0"/>
    <x v="1"/>
    <s v="Operación"/>
    <x v="0"/>
    <x v="5"/>
    <x v="1"/>
    <x v="7"/>
    <s v="Sí"/>
    <x v="3"/>
    <n v="12010"/>
    <s v="Comercio_1316"/>
    <x v="1"/>
    <n v="120.1"/>
    <n v="12010"/>
    <n v="0"/>
    <n v="0"/>
    <n v="0"/>
    <n v="0"/>
    <s v="ARN00000412"/>
    <s v="Hecho"/>
    <d v="2023-01-12T00:00:00"/>
    <n v="478.15"/>
    <n v="47815"/>
    <x v="4"/>
  </r>
  <r>
    <s v="C-000413"/>
    <x v="12"/>
    <x v="5"/>
    <d v="2023-03-22T00:00:00"/>
    <x v="0"/>
    <n v="42.44"/>
    <n v="4244"/>
    <n v="0"/>
    <n v="0"/>
    <x v="0"/>
    <s v="Operación"/>
    <x v="0"/>
    <x v="4"/>
    <x v="1"/>
    <x v="4"/>
    <s v="No"/>
    <x v="1"/>
    <n v="42440"/>
    <s v="Comercio_465"/>
    <x v="3"/>
    <n v="424.4"/>
    <n v="42440"/>
    <n v="0"/>
    <n v="0"/>
    <n v="0"/>
    <n v="0"/>
    <s v="ARN00000413"/>
    <s v="Pendiente"/>
    <s v="Pendiente"/>
    <n v="0"/>
    <n v="0"/>
    <x v="0"/>
  </r>
  <r>
    <s v="C-000414"/>
    <x v="13"/>
    <x v="6"/>
    <d v="2023-04-11T00:00:00"/>
    <x v="28"/>
    <n v="410.73"/>
    <n v="41073"/>
    <n v="0"/>
    <n v="1.24"/>
    <x v="1"/>
    <s v="Operación"/>
    <x v="3"/>
    <x v="5"/>
    <x v="1"/>
    <x v="2"/>
    <s v="Sí"/>
    <x v="2"/>
    <n v="41073"/>
    <s v="Comercio_124"/>
    <x v="3"/>
    <n v="410.73"/>
    <n v="41073"/>
    <n v="0"/>
    <n v="0"/>
    <n v="0"/>
    <n v="0"/>
    <s v="ARN00000414"/>
    <s v="Pendiente"/>
    <s v="Pendiente"/>
    <n v="0"/>
    <n v="0"/>
    <x v="2"/>
  </r>
  <r>
    <s v="C-000415"/>
    <x v="14"/>
    <x v="0"/>
    <d v="2023-04-03T00:00:00"/>
    <x v="15"/>
    <n v="208.13"/>
    <n v="20813"/>
    <n v="0"/>
    <n v="0.85"/>
    <x v="0"/>
    <s v="Operación"/>
    <x v="5"/>
    <x v="4"/>
    <x v="1"/>
    <x v="0"/>
    <s v="Sí"/>
    <x v="1"/>
    <n v="20813"/>
    <s v="Comercio_1916"/>
    <x v="1"/>
    <n v="208.13"/>
    <n v="20813"/>
    <n v="0"/>
    <n v="0"/>
    <n v="0"/>
    <n v="0"/>
    <s v="ARN00000415"/>
    <s v="Hecho"/>
    <d v="2023-01-15T00:00:00"/>
    <n v="576.30999999999995"/>
    <n v="57631"/>
    <x v="5"/>
  </r>
  <r>
    <s v="C-000416"/>
    <x v="15"/>
    <x v="1"/>
    <d v="2023-04-13T00:00:00"/>
    <x v="28"/>
    <n v="668.42"/>
    <n v="66842"/>
    <n v="0"/>
    <n v="1.0900000000000001"/>
    <x v="0"/>
    <s v="Operación"/>
    <x v="4"/>
    <x v="3"/>
    <x v="1"/>
    <x v="3"/>
    <s v="No"/>
    <x v="0"/>
    <n v="66842"/>
    <s v="Comercio_249"/>
    <x v="1"/>
    <n v="668.42"/>
    <n v="66842"/>
    <n v="0"/>
    <n v="0"/>
    <n v="0"/>
    <n v="0"/>
    <s v="ARN00000416"/>
    <s v="Pendiente"/>
    <s v="Pendiente"/>
    <n v="0"/>
    <n v="0"/>
    <x v="2"/>
  </r>
  <r>
    <s v="C-000417"/>
    <x v="16"/>
    <x v="2"/>
    <d v="2023-04-02T00:00:00"/>
    <x v="30"/>
    <n v="735.11"/>
    <n v="73511"/>
    <n v="0"/>
    <n v="0.95"/>
    <x v="1"/>
    <s v="Operación"/>
    <x v="3"/>
    <x v="5"/>
    <x v="1"/>
    <x v="3"/>
    <s v="No"/>
    <x v="3"/>
    <n v="73511"/>
    <s v="Comercio_1919"/>
    <x v="3"/>
    <n v="735.11"/>
    <n v="73511"/>
    <n v="0"/>
    <n v="0"/>
    <n v="0"/>
    <n v="0"/>
    <s v="ARN00000417"/>
    <s v="Pendiente"/>
    <s v="Pendiente"/>
    <n v="0"/>
    <n v="0"/>
    <x v="5"/>
  </r>
  <r>
    <s v="C-000418"/>
    <x v="17"/>
    <x v="3"/>
    <d v="2023-03-22T00:00:00"/>
    <x v="5"/>
    <n v="458.98"/>
    <n v="45898"/>
    <n v="0"/>
    <n v="0"/>
    <x v="1"/>
    <s v="Operación"/>
    <x v="5"/>
    <x v="5"/>
    <x v="1"/>
    <x v="3"/>
    <s v="No"/>
    <x v="0"/>
    <n v="45898"/>
    <s v="Comercio_1173"/>
    <x v="2"/>
    <n v="0"/>
    <n v="0"/>
    <n v="458.98"/>
    <n v="45898"/>
    <n v="0"/>
    <n v="0"/>
    <s v="ARN00000418"/>
    <s v="Hecho"/>
    <d v="2023-01-18T00:00:00"/>
    <n v="981.52"/>
    <n v="98152"/>
    <x v="3"/>
  </r>
  <r>
    <s v="C-000419"/>
    <x v="18"/>
    <x v="4"/>
    <d v="2023-04-01T00:00:00"/>
    <x v="26"/>
    <n v="335.57"/>
    <n v="33557"/>
    <n v="0"/>
    <n v="1.19"/>
    <x v="1"/>
    <s v="Operación"/>
    <x v="0"/>
    <x v="5"/>
    <x v="1"/>
    <x v="4"/>
    <s v="Sí"/>
    <x v="1"/>
    <n v="33557"/>
    <s v="Comercio_911"/>
    <x v="1"/>
    <n v="335.57"/>
    <n v="33557"/>
    <n v="0"/>
    <n v="0"/>
    <n v="0"/>
    <n v="0"/>
    <s v="ARN00000419"/>
    <s v="Pendiente"/>
    <s v="Pendiente"/>
    <n v="0"/>
    <n v="0"/>
    <x v="1"/>
  </r>
  <r>
    <s v="C-000420"/>
    <x v="19"/>
    <x v="5"/>
    <d v="2023-03-23T00:00:00"/>
    <x v="12"/>
    <n v="735.35"/>
    <n v="73535"/>
    <n v="0"/>
    <n v="0"/>
    <x v="0"/>
    <s v="Operación"/>
    <x v="2"/>
    <x v="0"/>
    <x v="1"/>
    <x v="6"/>
    <s v="No"/>
    <x v="0"/>
    <n v="73535"/>
    <s v="Comercio_1052"/>
    <x v="2"/>
    <n v="0"/>
    <n v="0"/>
    <n v="735.35"/>
    <n v="73535"/>
    <n v="0"/>
    <n v="0"/>
    <s v="ARN00000420"/>
    <s v="Pendiente"/>
    <s v="Pendiente"/>
    <n v="0"/>
    <n v="0"/>
    <x v="1"/>
  </r>
  <r>
    <s v="C-000421"/>
    <x v="20"/>
    <x v="6"/>
    <d v="2023-04-07T00:00:00"/>
    <x v="6"/>
    <n v="918.27"/>
    <n v="91827"/>
    <n v="0"/>
    <n v="1.22"/>
    <x v="0"/>
    <s v="Operación"/>
    <x v="5"/>
    <x v="5"/>
    <x v="1"/>
    <x v="4"/>
    <s v="No"/>
    <x v="4"/>
    <n v="91827"/>
    <s v="Comercio_1646"/>
    <x v="3"/>
    <n v="918.27"/>
    <n v="91827"/>
    <n v="0"/>
    <n v="0"/>
    <n v="0"/>
    <n v="0"/>
    <s v="ARN00000421"/>
    <s v="Pendiente"/>
    <s v="Pendiente"/>
    <n v="0"/>
    <n v="0"/>
    <x v="1"/>
  </r>
  <r>
    <s v="C-000422"/>
    <x v="21"/>
    <x v="0"/>
    <d v="2023-04-05T00:00:00"/>
    <x v="1"/>
    <n v="843.78"/>
    <n v="84378"/>
    <n v="0"/>
    <n v="0.99"/>
    <x v="0"/>
    <s v="Operación"/>
    <x v="2"/>
    <x v="5"/>
    <x v="1"/>
    <x v="5"/>
    <s v="No"/>
    <x v="0"/>
    <n v="84378"/>
    <s v="Comercio_866"/>
    <x v="2"/>
    <n v="0"/>
    <n v="0"/>
    <n v="843.78"/>
    <n v="84378"/>
    <n v="0"/>
    <n v="0"/>
    <s v="ARN00000422"/>
    <s v="Pendiente"/>
    <s v="Pendiente"/>
    <n v="0"/>
    <n v="0"/>
    <x v="0"/>
  </r>
  <r>
    <s v="C-000423"/>
    <x v="22"/>
    <x v="1"/>
    <d v="2023-04-23T00:00:00"/>
    <x v="4"/>
    <n v="319.74"/>
    <n v="31974"/>
    <n v="0"/>
    <n v="0.94"/>
    <x v="0"/>
    <s v="Operación"/>
    <x v="1"/>
    <x v="4"/>
    <x v="0"/>
    <x v="2"/>
    <s v="Sí"/>
    <x v="1"/>
    <n v="31974"/>
    <s v="Comercio_822"/>
    <x v="0"/>
    <n v="0"/>
    <n v="0"/>
    <n v="0"/>
    <n v="0"/>
    <n v="319.74"/>
    <n v="31974"/>
    <s v="ARN00000423"/>
    <s v="Pendiente"/>
    <s v="Pendiente"/>
    <n v="0"/>
    <n v="0"/>
    <x v="4"/>
  </r>
  <r>
    <s v="C-000424"/>
    <x v="23"/>
    <x v="2"/>
    <d v="2023-03-31T00:00:00"/>
    <x v="23"/>
    <n v="596.74"/>
    <n v="59674"/>
    <n v="0"/>
    <n v="0"/>
    <x v="1"/>
    <s v="Operación"/>
    <x v="1"/>
    <x v="0"/>
    <x v="1"/>
    <x v="7"/>
    <s v="No"/>
    <x v="2"/>
    <n v="59674"/>
    <s v="Comercio_244"/>
    <x v="1"/>
    <n v="596.74"/>
    <n v="59674"/>
    <n v="0"/>
    <n v="0"/>
    <n v="0"/>
    <n v="0"/>
    <s v="ARN00000424"/>
    <s v="Pendiente"/>
    <s v="Pendiente"/>
    <n v="0"/>
    <n v="0"/>
    <x v="2"/>
  </r>
  <r>
    <s v="C-000425"/>
    <x v="24"/>
    <x v="3"/>
    <d v="2023-03-29T00:00:00"/>
    <x v="5"/>
    <n v="32.29"/>
    <n v="3229"/>
    <n v="0"/>
    <n v="1.1299999999999999"/>
    <x v="1"/>
    <s v="Operación"/>
    <x v="5"/>
    <x v="3"/>
    <x v="1"/>
    <x v="4"/>
    <s v="Sí"/>
    <x v="4"/>
    <n v="3229"/>
    <s v="Comercio_322"/>
    <x v="2"/>
    <n v="0"/>
    <n v="0"/>
    <n v="32.29"/>
    <n v="3229"/>
    <n v="0"/>
    <n v="0"/>
    <s v="ARN00000425"/>
    <s v="Pendiente"/>
    <s v="Pendiente"/>
    <n v="0"/>
    <n v="0"/>
    <x v="4"/>
  </r>
  <r>
    <s v="C-000426"/>
    <x v="25"/>
    <x v="4"/>
    <d v="2023-04-03T00:00:00"/>
    <x v="20"/>
    <n v="429.04"/>
    <n v="42904"/>
    <n v="0"/>
    <n v="0"/>
    <x v="1"/>
    <s v="Operación"/>
    <x v="4"/>
    <x v="3"/>
    <x v="1"/>
    <x v="6"/>
    <s v="No"/>
    <x v="3"/>
    <n v="42904"/>
    <s v="Comercio_376"/>
    <x v="1"/>
    <n v="429.04"/>
    <n v="42904"/>
    <n v="0"/>
    <n v="0"/>
    <n v="0"/>
    <n v="0"/>
    <s v="ARN00000426"/>
    <s v="Hecho"/>
    <d v="2023-01-26T00:00:00"/>
    <n v="339.07"/>
    <n v="33907"/>
    <x v="1"/>
  </r>
  <r>
    <s v="C-000427"/>
    <x v="26"/>
    <x v="5"/>
    <d v="2023-04-14T00:00:00"/>
    <x v="14"/>
    <n v="300.24"/>
    <n v="30024"/>
    <n v="0"/>
    <n v="1.38"/>
    <x v="1"/>
    <s v="Operación"/>
    <x v="3"/>
    <x v="0"/>
    <x v="1"/>
    <x v="3"/>
    <s v="Sí"/>
    <x v="2"/>
    <n v="30024"/>
    <s v="Comercio_1668"/>
    <x v="2"/>
    <n v="0"/>
    <n v="0"/>
    <n v="300.24"/>
    <n v="30024"/>
    <n v="0"/>
    <n v="0"/>
    <s v="ARN00000427"/>
    <s v="Hecho"/>
    <d v="2023-01-27T00:00:00"/>
    <n v="736.54"/>
    <n v="73654"/>
    <x v="3"/>
  </r>
  <r>
    <s v="C-000428"/>
    <x v="27"/>
    <x v="6"/>
    <d v="2023-04-10T00:00:00"/>
    <x v="26"/>
    <n v="26.93"/>
    <n v="2693"/>
    <n v="0"/>
    <n v="0.89"/>
    <x v="0"/>
    <s v="Operación"/>
    <x v="1"/>
    <x v="0"/>
    <x v="1"/>
    <x v="4"/>
    <s v="No"/>
    <x v="0"/>
    <n v="2693"/>
    <s v="Comercio_643"/>
    <x v="1"/>
    <n v="26.93"/>
    <n v="2693"/>
    <n v="0"/>
    <n v="0"/>
    <n v="0"/>
    <n v="0"/>
    <s v="ARN00000428"/>
    <s v="Pendiente"/>
    <s v="Pendiente"/>
    <n v="0"/>
    <n v="0"/>
    <x v="5"/>
  </r>
  <r>
    <s v="C-000429"/>
    <x v="28"/>
    <x v="0"/>
    <d v="2023-04-18T00:00:00"/>
    <x v="18"/>
    <n v="32.630000000000003"/>
    <n v="3263"/>
    <n v="0"/>
    <n v="0"/>
    <x v="0"/>
    <s v="Operación"/>
    <x v="3"/>
    <x v="1"/>
    <x v="1"/>
    <x v="7"/>
    <s v="Sí"/>
    <x v="4"/>
    <n v="3263"/>
    <s v="Comercio_1052"/>
    <x v="2"/>
    <n v="0"/>
    <n v="0"/>
    <n v="32.630000000000003"/>
    <n v="3263"/>
    <n v="0"/>
    <n v="0"/>
    <s v="ARN00000429"/>
    <s v="Hecho"/>
    <d v="2023-01-29T00:00:00"/>
    <n v="15.81"/>
    <n v="1581"/>
    <x v="1"/>
  </r>
  <r>
    <s v="C-000430"/>
    <x v="29"/>
    <x v="1"/>
    <d v="2023-04-06T00:00:00"/>
    <x v="23"/>
    <n v="89.51"/>
    <n v="8951"/>
    <n v="0"/>
    <n v="0"/>
    <x v="0"/>
    <s v="Operación"/>
    <x v="4"/>
    <x v="1"/>
    <x v="1"/>
    <x v="2"/>
    <s v="Sí"/>
    <x v="3"/>
    <n v="89510"/>
    <s v="Comercio_105"/>
    <x v="1"/>
    <n v="895.1"/>
    <n v="89510"/>
    <n v="0"/>
    <n v="0"/>
    <n v="0"/>
    <n v="0"/>
    <s v="ARN00000430"/>
    <s v="Pendiente"/>
    <s v="Pendiente"/>
    <n v="0"/>
    <n v="0"/>
    <x v="2"/>
  </r>
  <r>
    <s v="C-000431"/>
    <x v="30"/>
    <x v="2"/>
    <d v="2023-04-09T00:00:00"/>
    <x v="0"/>
    <n v="26.24"/>
    <n v="2624"/>
    <n v="0"/>
    <n v="0"/>
    <x v="0"/>
    <s v="Operación"/>
    <x v="3"/>
    <x v="3"/>
    <x v="1"/>
    <x v="7"/>
    <s v="No"/>
    <x v="3"/>
    <n v="26240"/>
    <s v="Comercio_705"/>
    <x v="1"/>
    <n v="262.39999999999998"/>
    <n v="26240"/>
    <n v="0"/>
    <n v="0"/>
    <n v="0"/>
    <n v="0"/>
    <s v="ARN00000431"/>
    <s v="Hecho"/>
    <d v="2023-01-31T00:00:00"/>
    <n v="386.25"/>
    <n v="38625"/>
    <x v="5"/>
  </r>
  <r>
    <s v="C-000432"/>
    <x v="31"/>
    <x v="3"/>
    <d v="2023-04-14T00:00:00"/>
    <x v="26"/>
    <n v="748.51"/>
    <n v="74851"/>
    <n v="0"/>
    <n v="0.99"/>
    <x v="1"/>
    <s v="Operación"/>
    <x v="0"/>
    <x v="3"/>
    <x v="0"/>
    <x v="7"/>
    <s v="No"/>
    <x v="4"/>
    <n v="74851"/>
    <s v="Comercio_244"/>
    <x v="0"/>
    <n v="0"/>
    <n v="0"/>
    <n v="0"/>
    <n v="0"/>
    <n v="748.51"/>
    <n v="74851"/>
    <s v="ARN00000432"/>
    <s v="Pendiente"/>
    <s v="Pendiente"/>
    <n v="0"/>
    <n v="0"/>
    <x v="2"/>
  </r>
  <r>
    <s v="C-000433"/>
    <x v="32"/>
    <x v="4"/>
    <d v="2023-04-27T00:00:00"/>
    <x v="7"/>
    <n v="799.88"/>
    <n v="79988"/>
    <n v="0"/>
    <n v="0"/>
    <x v="1"/>
    <s v="Operación"/>
    <x v="5"/>
    <x v="5"/>
    <x v="0"/>
    <x v="5"/>
    <s v="No"/>
    <x v="1"/>
    <n v="79988"/>
    <s v="Comercio_1801"/>
    <x v="0"/>
    <n v="0"/>
    <n v="0"/>
    <n v="0"/>
    <n v="0"/>
    <n v="799.88"/>
    <n v="79988"/>
    <s v="ARN00000433"/>
    <s v="Hecho"/>
    <d v="2023-02-02T00:00:00"/>
    <n v="952.81"/>
    <n v="95281"/>
    <x v="2"/>
  </r>
  <r>
    <s v="C-000434"/>
    <x v="33"/>
    <x v="5"/>
    <d v="2023-04-28T00:00:00"/>
    <x v="7"/>
    <n v="770.88"/>
    <n v="77088"/>
    <n v="0"/>
    <n v="1.37"/>
    <x v="0"/>
    <s v="Operación"/>
    <x v="2"/>
    <x v="4"/>
    <x v="1"/>
    <x v="0"/>
    <s v="No"/>
    <x v="1"/>
    <n v="77088"/>
    <s v="Comercio_844"/>
    <x v="3"/>
    <n v="770.88"/>
    <n v="77088"/>
    <n v="0"/>
    <n v="0"/>
    <n v="0"/>
    <n v="0"/>
    <s v="ARN00000434"/>
    <s v="Hecho"/>
    <d v="2023-02-03T00:00:00"/>
    <n v="118.33"/>
    <n v="11833"/>
    <x v="1"/>
  </r>
  <r>
    <s v="C-000435"/>
    <x v="34"/>
    <x v="6"/>
    <d v="2023-04-29T00:00:00"/>
    <x v="7"/>
    <n v="127.48"/>
    <n v="12748"/>
    <n v="0"/>
    <n v="0"/>
    <x v="1"/>
    <s v="Operación"/>
    <x v="3"/>
    <x v="2"/>
    <x v="1"/>
    <x v="3"/>
    <s v="Sí"/>
    <x v="3"/>
    <n v="12748"/>
    <s v="Comercio_503"/>
    <x v="2"/>
    <n v="0"/>
    <n v="0"/>
    <n v="127.48"/>
    <n v="12748"/>
    <n v="0"/>
    <n v="0"/>
    <s v="ARN00000435"/>
    <s v="Pendiente"/>
    <s v="Pendiente"/>
    <n v="0"/>
    <n v="0"/>
    <x v="5"/>
  </r>
  <r>
    <s v="C-000436"/>
    <x v="35"/>
    <x v="0"/>
    <d v="2023-04-17T00:00:00"/>
    <x v="17"/>
    <n v="612.46"/>
    <n v="61246"/>
    <n v="0"/>
    <n v="1.07"/>
    <x v="1"/>
    <s v="Operación"/>
    <x v="2"/>
    <x v="2"/>
    <x v="1"/>
    <x v="7"/>
    <s v="Sí"/>
    <x v="3"/>
    <n v="61246"/>
    <s v="Comercio_341"/>
    <x v="3"/>
    <n v="612.46"/>
    <n v="61246"/>
    <n v="0"/>
    <n v="0"/>
    <n v="0"/>
    <n v="0"/>
    <s v="ARN00000436"/>
    <s v="Hecho"/>
    <d v="2023-02-05T00:00:00"/>
    <n v="23.35"/>
    <n v="2335"/>
    <x v="4"/>
  </r>
  <r>
    <s v="C-000437"/>
    <x v="36"/>
    <x v="1"/>
    <d v="2023-04-14T00:00:00"/>
    <x v="20"/>
    <n v="625.77"/>
    <n v="62577"/>
    <n v="0"/>
    <n v="0"/>
    <x v="0"/>
    <s v="Operación"/>
    <x v="5"/>
    <x v="1"/>
    <x v="1"/>
    <x v="2"/>
    <s v="Sí"/>
    <x v="1"/>
    <n v="62577"/>
    <s v="Comercio_1988"/>
    <x v="1"/>
    <n v="625.77"/>
    <n v="62577"/>
    <n v="0"/>
    <n v="0"/>
    <n v="0"/>
    <n v="0"/>
    <s v="ARN00000437"/>
    <s v="Hecho"/>
    <d v="2023-02-06T00:00:00"/>
    <n v="552.99"/>
    <n v="55299"/>
    <x v="1"/>
  </r>
  <r>
    <s v="C-000438"/>
    <x v="37"/>
    <x v="2"/>
    <d v="2023-05-02T00:00:00"/>
    <x v="7"/>
    <n v="90.42"/>
    <n v="9042"/>
    <n v="0"/>
    <n v="0"/>
    <x v="1"/>
    <s v="Operación"/>
    <x v="3"/>
    <x v="1"/>
    <x v="1"/>
    <x v="2"/>
    <s v="No"/>
    <x v="1"/>
    <n v="90420"/>
    <s v="Comercio_503"/>
    <x v="2"/>
    <n v="0"/>
    <n v="0"/>
    <n v="904.2"/>
    <n v="90420"/>
    <n v="0"/>
    <n v="0"/>
    <s v="ARN00000438"/>
    <s v="Hecho"/>
    <d v="2023-02-07T00:00:00"/>
    <n v="877.17"/>
    <n v="87717"/>
    <x v="5"/>
  </r>
  <r>
    <s v="C-000439"/>
    <x v="38"/>
    <x v="3"/>
    <d v="2023-04-14T00:00:00"/>
    <x v="25"/>
    <n v="490.58"/>
    <n v="49058"/>
    <n v="0"/>
    <n v="0"/>
    <x v="1"/>
    <s v="Operación"/>
    <x v="4"/>
    <x v="2"/>
    <x v="1"/>
    <x v="5"/>
    <s v="Sí"/>
    <x v="1"/>
    <n v="49058"/>
    <s v="Comercio_161"/>
    <x v="1"/>
    <n v="490.58"/>
    <n v="49058"/>
    <n v="0"/>
    <n v="0"/>
    <n v="0"/>
    <n v="0"/>
    <s v="ARN00000439"/>
    <s v="Hecho"/>
    <d v="2023-02-08T00:00:00"/>
    <n v="56.73"/>
    <n v="5673"/>
    <x v="1"/>
  </r>
  <r>
    <s v="C-000440"/>
    <x v="39"/>
    <x v="4"/>
    <d v="2023-04-27T00:00:00"/>
    <x v="14"/>
    <n v="95.78"/>
    <n v="9578"/>
    <n v="0"/>
    <n v="0"/>
    <x v="0"/>
    <s v="Operación"/>
    <x v="3"/>
    <x v="0"/>
    <x v="1"/>
    <x v="2"/>
    <s v="Sí"/>
    <x v="4"/>
    <n v="9578"/>
    <s v="Comercio_878"/>
    <x v="1"/>
    <n v="95.78"/>
    <n v="9578"/>
    <n v="0"/>
    <n v="0"/>
    <n v="0"/>
    <n v="0"/>
    <s v="ARN00000440"/>
    <s v="Hecho"/>
    <d v="2023-02-09T00:00:00"/>
    <n v="315.14999999999998"/>
    <n v="31515"/>
    <x v="2"/>
  </r>
  <r>
    <s v="C-000441"/>
    <x v="40"/>
    <x v="5"/>
    <d v="2023-05-06T00:00:00"/>
    <x v="10"/>
    <n v="784.23"/>
    <n v="78423"/>
    <n v="0"/>
    <n v="1.17"/>
    <x v="0"/>
    <s v="Operación"/>
    <x v="3"/>
    <x v="3"/>
    <x v="1"/>
    <x v="6"/>
    <s v="No"/>
    <x v="3"/>
    <n v="78423"/>
    <s v="Comercio_1805"/>
    <x v="3"/>
    <n v="784.23"/>
    <n v="78423"/>
    <n v="0"/>
    <n v="0"/>
    <n v="0"/>
    <n v="0"/>
    <s v="ARN00000441"/>
    <s v="Hecho"/>
    <d v="2023-02-10T00:00:00"/>
    <n v="712.43"/>
    <n v="71243"/>
    <x v="4"/>
  </r>
  <r>
    <s v="C-000442"/>
    <x v="41"/>
    <x v="6"/>
    <d v="2023-04-26T00:00:00"/>
    <x v="22"/>
    <n v="854.71"/>
    <n v="85471"/>
    <n v="0"/>
    <n v="1.08"/>
    <x v="0"/>
    <s v="Operación"/>
    <x v="4"/>
    <x v="0"/>
    <x v="1"/>
    <x v="6"/>
    <s v="Sí"/>
    <x v="1"/>
    <n v="85471"/>
    <s v="Comercio_402"/>
    <x v="1"/>
    <n v="854.71"/>
    <n v="85471"/>
    <n v="0"/>
    <n v="0"/>
    <n v="0"/>
    <n v="0"/>
    <s v="ARN00000442"/>
    <s v="Pendiente"/>
    <s v="Pendiente"/>
    <n v="0"/>
    <n v="0"/>
    <x v="4"/>
  </r>
  <r>
    <s v="C-000443"/>
    <x v="42"/>
    <x v="0"/>
    <d v="2023-05-02T00:00:00"/>
    <x v="18"/>
    <n v="80.760000000000005"/>
    <n v="8076"/>
    <n v="0"/>
    <n v="0.82"/>
    <x v="1"/>
    <s v="Operación"/>
    <x v="1"/>
    <x v="3"/>
    <x v="1"/>
    <x v="7"/>
    <s v="Sí"/>
    <x v="2"/>
    <n v="80760"/>
    <s v="Comercio_930"/>
    <x v="1"/>
    <n v="807.6"/>
    <n v="80760"/>
    <n v="0"/>
    <n v="0"/>
    <n v="0"/>
    <n v="0"/>
    <s v="ARN00000443"/>
    <s v="Hecho"/>
    <d v="2023-02-12T00:00:00"/>
    <n v="900.94"/>
    <n v="90094"/>
    <x v="2"/>
  </r>
  <r>
    <s v="C-000444"/>
    <x v="43"/>
    <x v="1"/>
    <d v="2023-04-29T00:00:00"/>
    <x v="30"/>
    <n v="763.06"/>
    <n v="76306"/>
    <n v="0"/>
    <n v="1.28"/>
    <x v="1"/>
    <s v="Operación"/>
    <x v="1"/>
    <x v="0"/>
    <x v="1"/>
    <x v="2"/>
    <s v="Sí"/>
    <x v="3"/>
    <n v="76306"/>
    <s v="Comercio_1965"/>
    <x v="2"/>
    <n v="0"/>
    <n v="0"/>
    <n v="763.06"/>
    <n v="76306"/>
    <n v="0"/>
    <n v="0"/>
    <s v="ARN00000444"/>
    <s v="Hecho"/>
    <d v="2023-02-13T00:00:00"/>
    <n v="125.61"/>
    <n v="12561"/>
    <x v="0"/>
  </r>
  <r>
    <s v="C-000445"/>
    <x v="44"/>
    <x v="2"/>
    <d v="2023-05-11T00:00:00"/>
    <x v="24"/>
    <n v="359.48"/>
    <n v="35948"/>
    <n v="0"/>
    <n v="1.25"/>
    <x v="1"/>
    <s v="Operación"/>
    <x v="0"/>
    <x v="0"/>
    <x v="1"/>
    <x v="4"/>
    <s v="Sí"/>
    <x v="3"/>
    <n v="35948"/>
    <s v="Comercio_1234"/>
    <x v="3"/>
    <n v="359.48"/>
    <n v="35948"/>
    <n v="0"/>
    <n v="0"/>
    <n v="0"/>
    <n v="0"/>
    <s v="ARN00000445"/>
    <s v="Hecho"/>
    <d v="2023-02-14T00:00:00"/>
    <n v="14.23"/>
    <n v="1423"/>
    <x v="1"/>
  </r>
  <r>
    <s v="C-000446"/>
    <x v="45"/>
    <x v="3"/>
    <d v="2023-04-26T00:00:00"/>
    <x v="3"/>
    <n v="459.62"/>
    <n v="45962"/>
    <n v="0"/>
    <n v="1.23"/>
    <x v="1"/>
    <s v="Operación"/>
    <x v="5"/>
    <x v="4"/>
    <x v="1"/>
    <x v="3"/>
    <s v="Sí"/>
    <x v="3"/>
    <n v="45962"/>
    <s v="Comercio_1632"/>
    <x v="3"/>
    <n v="459.62"/>
    <n v="45962"/>
    <n v="0"/>
    <n v="0"/>
    <n v="0"/>
    <n v="0"/>
    <s v="ARN00000446"/>
    <s v="Hecho"/>
    <d v="2023-02-15T00:00:00"/>
    <n v="608.89"/>
    <n v="60889"/>
    <x v="5"/>
  </r>
  <r>
    <s v="C-000447"/>
    <x v="46"/>
    <x v="4"/>
    <d v="2023-05-10T00:00:00"/>
    <x v="21"/>
    <n v="640.66"/>
    <n v="64066"/>
    <n v="0"/>
    <n v="1.24"/>
    <x v="1"/>
    <s v="Operación"/>
    <x v="2"/>
    <x v="4"/>
    <x v="1"/>
    <x v="0"/>
    <s v="Sí"/>
    <x v="3"/>
    <n v="64066"/>
    <s v="Comercio_1126"/>
    <x v="3"/>
    <n v="640.66"/>
    <n v="64066"/>
    <n v="0"/>
    <n v="0"/>
    <n v="0"/>
    <n v="0"/>
    <s v="ARN00000447"/>
    <s v="Hecho"/>
    <d v="2023-02-16T00:00:00"/>
    <n v="536.72"/>
    <n v="53672"/>
    <x v="1"/>
  </r>
  <r>
    <s v="C-000448"/>
    <x v="47"/>
    <x v="5"/>
    <d v="2023-04-22T00:00:00"/>
    <x v="9"/>
    <n v="865.94"/>
    <n v="86594"/>
    <n v="0"/>
    <n v="0.98"/>
    <x v="0"/>
    <s v="Operación"/>
    <x v="1"/>
    <x v="4"/>
    <x v="1"/>
    <x v="1"/>
    <s v="No"/>
    <x v="4"/>
    <n v="86594"/>
    <s v="Comercio_452"/>
    <x v="1"/>
    <n v="865.94"/>
    <n v="86594"/>
    <n v="0"/>
    <n v="0"/>
    <n v="0"/>
    <n v="0"/>
    <s v="ARN00000448"/>
    <s v="Pendiente"/>
    <s v="Pendiente"/>
    <n v="0"/>
    <n v="0"/>
    <x v="0"/>
  </r>
  <r>
    <s v="C-000449"/>
    <x v="48"/>
    <x v="6"/>
    <d v="2023-05-19T00:00:00"/>
    <x v="4"/>
    <n v="953.19"/>
    <n v="95319"/>
    <n v="0"/>
    <n v="0"/>
    <x v="1"/>
    <s v="Operación"/>
    <x v="2"/>
    <x v="3"/>
    <x v="1"/>
    <x v="5"/>
    <s v="No"/>
    <x v="4"/>
    <n v="95319"/>
    <s v="Comercio_113"/>
    <x v="3"/>
    <n v="953.19"/>
    <n v="95319"/>
    <n v="0"/>
    <n v="0"/>
    <n v="0"/>
    <n v="0"/>
    <s v="ARN00000449"/>
    <s v="Pendiente"/>
    <s v="Pendiente"/>
    <n v="0"/>
    <n v="0"/>
    <x v="4"/>
  </r>
  <r>
    <s v="C-000450"/>
    <x v="49"/>
    <x v="0"/>
    <d v="2023-05-09T00:00:00"/>
    <x v="18"/>
    <n v="310.64999999999998"/>
    <n v="31065"/>
    <n v="0"/>
    <n v="1.35"/>
    <x v="1"/>
    <s v="Operación"/>
    <x v="0"/>
    <x v="3"/>
    <x v="0"/>
    <x v="6"/>
    <s v="No"/>
    <x v="2"/>
    <n v="31065"/>
    <s v="Comercio_312"/>
    <x v="0"/>
    <n v="0"/>
    <n v="0"/>
    <n v="0"/>
    <n v="0"/>
    <n v="310.64999999999998"/>
    <n v="31065"/>
    <s v="ARN00000450"/>
    <s v="Pendiente"/>
    <s v="Pendiente"/>
    <n v="0"/>
    <n v="0"/>
    <x v="4"/>
  </r>
  <r>
    <s v="C-000451"/>
    <x v="50"/>
    <x v="1"/>
    <d v="2023-05-03T00:00:00"/>
    <x v="26"/>
    <n v="50.82"/>
    <n v="5082"/>
    <n v="0"/>
    <n v="1.26"/>
    <x v="0"/>
    <s v="Operación"/>
    <x v="0"/>
    <x v="2"/>
    <x v="1"/>
    <x v="1"/>
    <s v="No"/>
    <x v="1"/>
    <n v="50820"/>
    <s v="Comercio_1853"/>
    <x v="3"/>
    <n v="508.2"/>
    <n v="50820"/>
    <n v="0"/>
    <n v="0"/>
    <n v="0"/>
    <n v="0"/>
    <s v="ARN00000451"/>
    <s v="Hecho"/>
    <d v="2023-02-20T00:00:00"/>
    <n v="179.34"/>
    <n v="17934"/>
    <x v="0"/>
  </r>
  <r>
    <s v="C-000452"/>
    <x v="51"/>
    <x v="2"/>
    <d v="2023-05-13T00:00:00"/>
    <x v="27"/>
    <n v="985.68"/>
    <n v="98568"/>
    <n v="0"/>
    <n v="1.45"/>
    <x v="0"/>
    <s v="Operación"/>
    <x v="4"/>
    <x v="0"/>
    <x v="1"/>
    <x v="6"/>
    <s v="Sí"/>
    <x v="1"/>
    <n v="98568"/>
    <s v="Comercio_944"/>
    <x v="2"/>
    <n v="0"/>
    <n v="0"/>
    <n v="985.68"/>
    <n v="98568"/>
    <n v="0"/>
    <n v="0"/>
    <s v="ARN00000452"/>
    <s v="Pendiente"/>
    <s v="Pendiente"/>
    <n v="0"/>
    <n v="0"/>
    <x v="3"/>
  </r>
  <r>
    <s v="C-000453"/>
    <x v="52"/>
    <x v="3"/>
    <d v="2023-05-04T00:00:00"/>
    <x v="17"/>
    <n v="28.36"/>
    <n v="2836"/>
    <n v="0"/>
    <n v="0.11"/>
    <x v="1"/>
    <s v="Operación"/>
    <x v="4"/>
    <x v="3"/>
    <x v="1"/>
    <x v="6"/>
    <s v="Sí"/>
    <x v="4"/>
    <n v="2836"/>
    <s v="Comercio_1349"/>
    <x v="3"/>
    <n v="28.36"/>
    <n v="2836"/>
    <n v="0"/>
    <n v="0"/>
    <n v="0"/>
    <n v="0"/>
    <s v="ARN00000453"/>
    <s v="Pendiente"/>
    <s v="Pendiente"/>
    <n v="0"/>
    <n v="0"/>
    <x v="0"/>
  </r>
  <r>
    <s v="C-000454"/>
    <x v="53"/>
    <x v="4"/>
    <d v="2023-05-19T00:00:00"/>
    <x v="10"/>
    <n v="157.87"/>
    <n v="15787"/>
    <n v="0"/>
    <n v="1.06"/>
    <x v="1"/>
    <s v="Operación"/>
    <x v="4"/>
    <x v="0"/>
    <x v="1"/>
    <x v="1"/>
    <s v="Sí"/>
    <x v="2"/>
    <n v="15787"/>
    <s v="Comercio_1426"/>
    <x v="3"/>
    <n v="157.87"/>
    <n v="15787"/>
    <n v="0"/>
    <n v="0"/>
    <n v="0"/>
    <n v="0"/>
    <s v="ARN00000454"/>
    <s v="Hecho"/>
    <d v="2023-02-23T00:00:00"/>
    <n v="332.97"/>
    <n v="33297"/>
    <x v="3"/>
  </r>
  <r>
    <s v="C-000455"/>
    <x v="54"/>
    <x v="5"/>
    <d v="2023-05-10T00:00:00"/>
    <x v="30"/>
    <n v="721.24"/>
    <n v="72124"/>
    <n v="0"/>
    <n v="1.29"/>
    <x v="0"/>
    <s v="Operación"/>
    <x v="5"/>
    <x v="2"/>
    <x v="1"/>
    <x v="1"/>
    <s v="No"/>
    <x v="2"/>
    <n v="72124"/>
    <s v="Comercio_79"/>
    <x v="1"/>
    <n v="721.24"/>
    <n v="72124"/>
    <n v="0"/>
    <n v="0"/>
    <n v="0"/>
    <n v="0"/>
    <s v="ARN00000455"/>
    <s v="Hecho"/>
    <d v="2023-02-24T00:00:00"/>
    <n v="76.87"/>
    <n v="7687"/>
    <x v="3"/>
  </r>
  <r>
    <s v="C-000456"/>
    <x v="55"/>
    <x v="6"/>
    <d v="2023-05-25T00:00:00"/>
    <x v="2"/>
    <n v="600.34"/>
    <n v="60034"/>
    <n v="0"/>
    <n v="1.22"/>
    <x v="0"/>
    <s v="Operación"/>
    <x v="3"/>
    <x v="1"/>
    <x v="1"/>
    <x v="2"/>
    <s v="No"/>
    <x v="4"/>
    <n v="60034"/>
    <s v="Comercio_563"/>
    <x v="2"/>
    <n v="0"/>
    <n v="0"/>
    <n v="600.34"/>
    <n v="60034"/>
    <n v="0"/>
    <n v="0"/>
    <s v="ARN00000456"/>
    <s v="Hecho"/>
    <d v="2023-02-25T00:00:00"/>
    <n v="387.82"/>
    <n v="38782"/>
    <x v="2"/>
  </r>
  <r>
    <s v="C-000457"/>
    <x v="56"/>
    <x v="0"/>
    <d v="2023-05-22T00:00:00"/>
    <x v="10"/>
    <n v="705.78"/>
    <n v="70578"/>
    <n v="0"/>
    <n v="0"/>
    <x v="1"/>
    <s v="Operación"/>
    <x v="2"/>
    <x v="3"/>
    <x v="1"/>
    <x v="0"/>
    <s v="No"/>
    <x v="3"/>
    <n v="70578"/>
    <s v="Comercio_1011"/>
    <x v="3"/>
    <n v="705.78"/>
    <n v="70578"/>
    <n v="0"/>
    <n v="0"/>
    <n v="0"/>
    <n v="0"/>
    <s v="ARN00000457"/>
    <s v="Pendiente"/>
    <s v="Pendiente"/>
    <n v="0"/>
    <n v="0"/>
    <x v="1"/>
  </r>
  <r>
    <s v="C-000458"/>
    <x v="57"/>
    <x v="1"/>
    <d v="2023-05-14T00:00:00"/>
    <x v="6"/>
    <n v="997.74"/>
    <n v="99774"/>
    <n v="0"/>
    <n v="0"/>
    <x v="0"/>
    <s v="Operación"/>
    <x v="2"/>
    <x v="3"/>
    <x v="0"/>
    <x v="1"/>
    <s v="No"/>
    <x v="2"/>
    <n v="99774"/>
    <s v="Comercio_1703"/>
    <x v="0"/>
    <n v="0"/>
    <n v="0"/>
    <n v="0"/>
    <n v="0"/>
    <n v="997.74"/>
    <n v="99774"/>
    <s v="ARN00000458"/>
    <s v="Pendiente"/>
    <s v="Pendiente"/>
    <n v="0"/>
    <n v="0"/>
    <x v="0"/>
  </r>
  <r>
    <s v="C-000459"/>
    <x v="58"/>
    <x v="2"/>
    <d v="2023-05-27T00:00:00"/>
    <x v="19"/>
    <n v="641.22"/>
    <n v="64122"/>
    <n v="0"/>
    <n v="0"/>
    <x v="1"/>
    <s v="Operación"/>
    <x v="4"/>
    <x v="4"/>
    <x v="1"/>
    <x v="6"/>
    <s v="Sí"/>
    <x v="3"/>
    <n v="64122"/>
    <s v="Comercio_1366"/>
    <x v="1"/>
    <n v="641.22"/>
    <n v="64122"/>
    <n v="0"/>
    <n v="0"/>
    <n v="0"/>
    <n v="0"/>
    <s v="ARN00000459"/>
    <s v="Hecho"/>
    <d v="2023-02-28T00:00:00"/>
    <n v="128.97999999999999"/>
    <n v="12898"/>
    <x v="1"/>
  </r>
  <r>
    <s v="C-000460"/>
    <x v="59"/>
    <x v="3"/>
    <d v="2023-05-15T00:00:00"/>
    <x v="30"/>
    <n v="55.17"/>
    <n v="5517"/>
    <n v="0"/>
    <n v="0"/>
    <x v="1"/>
    <s v="Operación"/>
    <x v="3"/>
    <x v="4"/>
    <x v="1"/>
    <x v="7"/>
    <s v="Sí"/>
    <x v="0"/>
    <n v="55170"/>
    <s v="Comercio_1083"/>
    <x v="1"/>
    <n v="551.70000000000005"/>
    <n v="55170"/>
    <n v="0"/>
    <n v="0"/>
    <n v="0"/>
    <n v="0"/>
    <s v="ARN00000460"/>
    <s v="Pendiente"/>
    <s v="Pendiente"/>
    <n v="0"/>
    <n v="0"/>
    <x v="4"/>
  </r>
  <r>
    <s v="C-000461"/>
    <x v="60"/>
    <x v="4"/>
    <d v="2023-05-11T00:00:00"/>
    <x v="3"/>
    <n v="444.49"/>
    <n v="44449"/>
    <n v="0"/>
    <n v="0"/>
    <x v="0"/>
    <s v="Operación"/>
    <x v="1"/>
    <x v="1"/>
    <x v="0"/>
    <x v="0"/>
    <s v="Sí"/>
    <x v="4"/>
    <n v="44449"/>
    <s v="Comercio_1954"/>
    <x v="0"/>
    <n v="0"/>
    <n v="0"/>
    <n v="0"/>
    <n v="0"/>
    <n v="444.49"/>
    <n v="44449"/>
    <s v="ARN00000461"/>
    <s v="Hecho"/>
    <d v="2023-03-02T00:00:00"/>
    <n v="59.28"/>
    <n v="5928"/>
    <x v="0"/>
  </r>
  <r>
    <s v="C-000462"/>
    <x v="61"/>
    <x v="5"/>
    <d v="2023-05-25T00:00:00"/>
    <x v="21"/>
    <n v="621.77"/>
    <n v="62177"/>
    <n v="0"/>
    <n v="0"/>
    <x v="1"/>
    <s v="Operación"/>
    <x v="5"/>
    <x v="3"/>
    <x v="1"/>
    <x v="0"/>
    <s v="Sí"/>
    <x v="2"/>
    <n v="62177"/>
    <s v="Comercio_1012"/>
    <x v="1"/>
    <n v="621.77"/>
    <n v="62177"/>
    <n v="0"/>
    <n v="0"/>
    <n v="0"/>
    <n v="0"/>
    <s v="ARN00000462"/>
    <s v="Pendiente"/>
    <s v="Pendiente"/>
    <n v="0"/>
    <n v="0"/>
    <x v="2"/>
  </r>
  <r>
    <s v="C-000463"/>
    <x v="62"/>
    <x v="6"/>
    <d v="2023-05-17T00:00:00"/>
    <x v="22"/>
    <n v="98.66"/>
    <n v="9866"/>
    <n v="0"/>
    <n v="1.17"/>
    <x v="0"/>
    <s v="Operación"/>
    <x v="2"/>
    <x v="1"/>
    <x v="1"/>
    <x v="6"/>
    <s v="Sí"/>
    <x v="0"/>
    <n v="9866"/>
    <s v="Comercio_361"/>
    <x v="1"/>
    <n v="98.66"/>
    <n v="9866"/>
    <n v="0"/>
    <n v="0"/>
    <n v="0"/>
    <n v="0"/>
    <s v="ARN00000463"/>
    <s v="Hecho"/>
    <d v="2023-03-04T00:00:00"/>
    <n v="466.81"/>
    <n v="46681"/>
    <x v="0"/>
  </r>
  <r>
    <s v="C-000464"/>
    <x v="63"/>
    <x v="0"/>
    <d v="2023-06-01T00:00:00"/>
    <x v="19"/>
    <n v="342.91"/>
    <n v="34291"/>
    <n v="0"/>
    <n v="1.36"/>
    <x v="0"/>
    <s v="Operación"/>
    <x v="0"/>
    <x v="4"/>
    <x v="1"/>
    <x v="6"/>
    <s v="No"/>
    <x v="1"/>
    <n v="34291"/>
    <s v="Comercio_998"/>
    <x v="3"/>
    <n v="342.91"/>
    <n v="34291"/>
    <n v="0"/>
    <n v="0"/>
    <n v="0"/>
    <n v="0"/>
    <s v="ARN00000464"/>
    <s v="Hecho"/>
    <d v="2023-03-05T00:00:00"/>
    <n v="4.16"/>
    <n v="416"/>
    <x v="0"/>
  </r>
  <r>
    <s v="C-000465"/>
    <x v="64"/>
    <x v="1"/>
    <d v="2023-06-04T00:00:00"/>
    <x v="4"/>
    <n v="907.82"/>
    <n v="90782"/>
    <n v="0"/>
    <n v="0.81"/>
    <x v="1"/>
    <s v="Operación"/>
    <x v="4"/>
    <x v="5"/>
    <x v="1"/>
    <x v="1"/>
    <s v="Sí"/>
    <x v="1"/>
    <n v="90782"/>
    <s v="Comercio_1200"/>
    <x v="3"/>
    <n v="907.82"/>
    <n v="90782"/>
    <n v="0"/>
    <n v="0"/>
    <n v="0"/>
    <n v="0"/>
    <s v="ARN00000465"/>
    <s v="Hecho"/>
    <d v="2023-03-06T00:00:00"/>
    <n v="999.95"/>
    <n v="99995"/>
    <x v="2"/>
  </r>
  <r>
    <s v="C-000466"/>
    <x v="65"/>
    <x v="2"/>
    <d v="2023-05-25T00:00:00"/>
    <x v="18"/>
    <n v="776.75"/>
    <n v="77675"/>
    <n v="0"/>
    <n v="1.38"/>
    <x v="1"/>
    <s v="Operación"/>
    <x v="0"/>
    <x v="3"/>
    <x v="1"/>
    <x v="4"/>
    <s v="Sí"/>
    <x v="0"/>
    <n v="77675"/>
    <s v="Comercio_1825"/>
    <x v="1"/>
    <n v="776.75"/>
    <n v="77675"/>
    <n v="0"/>
    <n v="0"/>
    <n v="0"/>
    <n v="0"/>
    <s v="ARN00000466"/>
    <s v="Hecho"/>
    <d v="2023-03-07T00:00:00"/>
    <n v="469.45"/>
    <n v="46945"/>
    <x v="1"/>
  </r>
  <r>
    <s v="C-000467"/>
    <x v="66"/>
    <x v="3"/>
    <d v="2023-05-16T00:00:00"/>
    <x v="29"/>
    <n v="729.44"/>
    <n v="72944"/>
    <n v="0"/>
    <n v="0.99"/>
    <x v="1"/>
    <s v="Operación"/>
    <x v="1"/>
    <x v="3"/>
    <x v="1"/>
    <x v="6"/>
    <s v="Sí"/>
    <x v="1"/>
    <n v="72944"/>
    <s v="Comercio_1288"/>
    <x v="3"/>
    <n v="729.44"/>
    <n v="72944"/>
    <n v="0"/>
    <n v="0"/>
    <n v="0"/>
    <n v="0"/>
    <s v="ARN00000467"/>
    <s v="Hecho"/>
    <d v="2023-03-08T00:00:00"/>
    <n v="414.78"/>
    <n v="41478"/>
    <x v="2"/>
  </r>
  <r>
    <s v="C-000468"/>
    <x v="67"/>
    <x v="4"/>
    <d v="2023-05-10T00:00:00"/>
    <x v="12"/>
    <n v="231.11"/>
    <n v="23111"/>
    <n v="0"/>
    <n v="1.19"/>
    <x v="0"/>
    <s v="Operación"/>
    <x v="5"/>
    <x v="0"/>
    <x v="1"/>
    <x v="6"/>
    <s v="No"/>
    <x v="0"/>
    <n v="23111"/>
    <s v="Comercio_1478"/>
    <x v="2"/>
    <n v="0"/>
    <n v="0"/>
    <n v="231.11"/>
    <n v="23111"/>
    <n v="0"/>
    <n v="0"/>
    <s v="ARN00000468"/>
    <s v="Pendiente"/>
    <s v="Pendiente"/>
    <n v="0"/>
    <n v="0"/>
    <x v="4"/>
  </r>
  <r>
    <s v="C-000469"/>
    <x v="68"/>
    <x v="5"/>
    <d v="2023-06-07T00:00:00"/>
    <x v="2"/>
    <n v="377.02"/>
    <n v="37702"/>
    <n v="0"/>
    <n v="0.83"/>
    <x v="0"/>
    <s v="Operación"/>
    <x v="1"/>
    <x v="4"/>
    <x v="1"/>
    <x v="2"/>
    <s v="No"/>
    <x v="2"/>
    <n v="37702"/>
    <s v="Comercio_1449"/>
    <x v="2"/>
    <n v="0"/>
    <n v="0"/>
    <n v="377.02"/>
    <n v="37702"/>
    <n v="0"/>
    <n v="0"/>
    <s v="ARN00000469"/>
    <s v="Hecho"/>
    <d v="2023-03-10T00:00:00"/>
    <n v="445.45"/>
    <n v="44545"/>
    <x v="1"/>
  </r>
  <r>
    <s v="C-000470"/>
    <x v="69"/>
    <x v="6"/>
    <d v="2023-05-11T00:00:00"/>
    <x v="13"/>
    <n v="35.92"/>
    <n v="3592"/>
    <n v="0"/>
    <n v="1.39"/>
    <x v="1"/>
    <s v="Operación"/>
    <x v="2"/>
    <x v="3"/>
    <x v="1"/>
    <x v="7"/>
    <s v="Sí"/>
    <x v="1"/>
    <n v="3592"/>
    <s v="Comercio_481"/>
    <x v="1"/>
    <n v="35.92"/>
    <n v="3592"/>
    <n v="0"/>
    <n v="0"/>
    <n v="0"/>
    <n v="0"/>
    <s v="ARN00000470"/>
    <s v="Hecho"/>
    <d v="2023-03-11T00:00:00"/>
    <n v="591.39"/>
    <n v="59139"/>
    <x v="2"/>
  </r>
  <r>
    <s v="C-000471"/>
    <x v="70"/>
    <x v="0"/>
    <d v="2023-06-08T00:00:00"/>
    <x v="19"/>
    <n v="191.99"/>
    <n v="19199"/>
    <n v="0"/>
    <n v="1.39"/>
    <x v="0"/>
    <s v="Operación"/>
    <x v="0"/>
    <x v="0"/>
    <x v="1"/>
    <x v="0"/>
    <s v="Sí"/>
    <x v="1"/>
    <n v="19199"/>
    <s v="Comercio_537"/>
    <x v="2"/>
    <n v="0"/>
    <n v="0"/>
    <n v="191.99"/>
    <n v="19199"/>
    <n v="0"/>
    <n v="0"/>
    <s v="ARN00000471"/>
    <s v="Pendiente"/>
    <s v="Pendiente"/>
    <n v="0"/>
    <n v="0"/>
    <x v="1"/>
  </r>
  <r>
    <s v="C-000472"/>
    <x v="71"/>
    <x v="1"/>
    <d v="2023-06-06T00:00:00"/>
    <x v="10"/>
    <n v="62.41"/>
    <n v="6241"/>
    <n v="0"/>
    <n v="1.35"/>
    <x v="0"/>
    <s v="Operación"/>
    <x v="1"/>
    <x v="4"/>
    <x v="0"/>
    <x v="1"/>
    <s v="Sí"/>
    <x v="1"/>
    <n v="6241"/>
    <s v="Comercio_512"/>
    <x v="0"/>
    <n v="0"/>
    <n v="0"/>
    <n v="0"/>
    <n v="0"/>
    <n v="62.41"/>
    <n v="6241"/>
    <s v="ARN00000472"/>
    <s v="Hecho"/>
    <d v="2023-03-13T00:00:00"/>
    <n v="361.04"/>
    <n v="36104"/>
    <x v="5"/>
  </r>
  <r>
    <s v="C-000473"/>
    <x v="72"/>
    <x v="2"/>
    <d v="2023-05-30T00:00:00"/>
    <x v="14"/>
    <n v="638.55999999999995"/>
    <n v="63856"/>
    <n v="0"/>
    <n v="0.88"/>
    <x v="1"/>
    <s v="Operación"/>
    <x v="3"/>
    <x v="3"/>
    <x v="1"/>
    <x v="6"/>
    <s v="Sí"/>
    <x v="3"/>
    <n v="63856"/>
    <s v="Comercio_1157"/>
    <x v="2"/>
    <n v="0"/>
    <n v="0"/>
    <n v="638.55999999999995"/>
    <n v="63856"/>
    <n v="0"/>
    <n v="0"/>
    <s v="ARN00000473"/>
    <s v="Hecho"/>
    <d v="2023-03-14T00:00:00"/>
    <n v="657.29"/>
    <n v="65729"/>
    <x v="3"/>
  </r>
  <r>
    <s v="C-000474"/>
    <x v="73"/>
    <x v="3"/>
    <d v="2023-05-24T00:00:00"/>
    <x v="3"/>
    <n v="883.88"/>
    <n v="88388"/>
    <n v="0"/>
    <n v="0"/>
    <x v="1"/>
    <s v="Operación"/>
    <x v="0"/>
    <x v="3"/>
    <x v="1"/>
    <x v="6"/>
    <s v="No"/>
    <x v="0"/>
    <n v="88388"/>
    <s v="Comercio_307"/>
    <x v="1"/>
    <n v="883.88"/>
    <n v="88388"/>
    <n v="0"/>
    <n v="0"/>
    <n v="0"/>
    <n v="0"/>
    <s v="ARN00000474"/>
    <s v="Pendiente"/>
    <s v="Pendiente"/>
    <n v="0"/>
    <n v="0"/>
    <x v="3"/>
  </r>
  <r>
    <s v="C-000475"/>
    <x v="74"/>
    <x v="4"/>
    <d v="2023-06-01T00:00:00"/>
    <x v="14"/>
    <n v="690.21"/>
    <n v="69021"/>
    <n v="0"/>
    <n v="0.83"/>
    <x v="1"/>
    <s v="Operación"/>
    <x v="0"/>
    <x v="3"/>
    <x v="1"/>
    <x v="4"/>
    <s v="No"/>
    <x v="2"/>
    <n v="69021"/>
    <s v="Comercio_1248"/>
    <x v="3"/>
    <n v="690.21"/>
    <n v="69021"/>
    <n v="0"/>
    <n v="0"/>
    <n v="0"/>
    <n v="0"/>
    <s v="ARN00000475"/>
    <s v="Hecho"/>
    <d v="2023-03-16T00:00:00"/>
    <n v="536.11"/>
    <n v="53611"/>
    <x v="3"/>
  </r>
  <r>
    <s v="C-000476"/>
    <x v="75"/>
    <x v="5"/>
    <d v="2023-05-31T00:00:00"/>
    <x v="30"/>
    <n v="200.08"/>
    <n v="20008"/>
    <n v="0"/>
    <n v="1.47"/>
    <x v="0"/>
    <s v="Operación"/>
    <x v="1"/>
    <x v="1"/>
    <x v="0"/>
    <x v="0"/>
    <s v="No"/>
    <x v="3"/>
    <n v="20008"/>
    <s v="Comercio_1031"/>
    <x v="0"/>
    <n v="0"/>
    <n v="0"/>
    <n v="0"/>
    <n v="0"/>
    <n v="200.08"/>
    <n v="20008"/>
    <s v="ARN00000476"/>
    <s v="Hecho"/>
    <d v="2023-03-17T00:00:00"/>
    <n v="591.41999999999996"/>
    <n v="59142"/>
    <x v="0"/>
  </r>
  <r>
    <s v="C-000477"/>
    <x v="76"/>
    <x v="6"/>
    <d v="2023-05-27T00:00:00"/>
    <x v="3"/>
    <n v="900.52"/>
    <n v="90052"/>
    <n v="0"/>
    <n v="1.36"/>
    <x v="1"/>
    <s v="Operación"/>
    <x v="1"/>
    <x v="5"/>
    <x v="1"/>
    <x v="1"/>
    <s v="Sí"/>
    <x v="0"/>
    <n v="90052"/>
    <s v="Comercio_217"/>
    <x v="3"/>
    <n v="900.52"/>
    <n v="90052"/>
    <n v="0"/>
    <n v="0"/>
    <n v="0"/>
    <n v="0"/>
    <s v="ARN00000477"/>
    <s v="Pendiente"/>
    <s v="Pendiente"/>
    <n v="0"/>
    <n v="0"/>
    <x v="2"/>
  </r>
  <r>
    <s v="C-000478"/>
    <x v="77"/>
    <x v="0"/>
    <d v="2023-05-27T00:00:00"/>
    <x v="29"/>
    <n v="778.33"/>
    <n v="77833"/>
    <n v="0"/>
    <n v="0.86"/>
    <x v="1"/>
    <s v="Operación"/>
    <x v="2"/>
    <x v="3"/>
    <x v="1"/>
    <x v="0"/>
    <s v="Sí"/>
    <x v="3"/>
    <n v="77833"/>
    <s v="Comercio_1586"/>
    <x v="1"/>
    <n v="778.33"/>
    <n v="77833"/>
    <n v="0"/>
    <n v="0"/>
    <n v="0"/>
    <n v="0"/>
    <s v="ARN00000478"/>
    <s v="Pendiente"/>
    <s v="Pendiente"/>
    <n v="0"/>
    <n v="0"/>
    <x v="1"/>
  </r>
  <r>
    <s v="C-000479"/>
    <x v="78"/>
    <x v="1"/>
    <d v="2023-05-26T00:00:00"/>
    <x v="20"/>
    <n v="805.91"/>
    <n v="80591"/>
    <n v="0"/>
    <n v="0.12"/>
    <x v="0"/>
    <s v="Operación"/>
    <x v="1"/>
    <x v="4"/>
    <x v="1"/>
    <x v="7"/>
    <s v="Sí"/>
    <x v="0"/>
    <n v="80591"/>
    <s v="Comercio_1673"/>
    <x v="2"/>
    <n v="0"/>
    <n v="0"/>
    <n v="805.91"/>
    <n v="80591"/>
    <n v="0"/>
    <n v="0"/>
    <s v="ARN00000479"/>
    <s v="Pendiente"/>
    <s v="Pendiente"/>
    <n v="0"/>
    <n v="0"/>
    <x v="3"/>
  </r>
  <r>
    <s v="C-000480"/>
    <x v="79"/>
    <x v="2"/>
    <d v="2023-05-29T00:00:00"/>
    <x v="29"/>
    <n v="135.13"/>
    <n v="13513"/>
    <n v="0"/>
    <n v="0.14000000000000001"/>
    <x v="1"/>
    <s v="Operación"/>
    <x v="0"/>
    <x v="5"/>
    <x v="1"/>
    <x v="4"/>
    <s v="No"/>
    <x v="0"/>
    <n v="13513"/>
    <s v="Comercio_1746"/>
    <x v="1"/>
    <n v="135.13"/>
    <n v="13513"/>
    <n v="0"/>
    <n v="0"/>
    <n v="0"/>
    <n v="0"/>
    <s v="ARN00000480"/>
    <s v="Hecho"/>
    <d v="2023-03-21T00:00:00"/>
    <n v="924.81"/>
    <n v="92481"/>
    <x v="3"/>
  </r>
  <r>
    <s v="C-000481"/>
    <x v="80"/>
    <x v="3"/>
    <d v="2023-06-08T00:00:00"/>
    <x v="15"/>
    <n v="457.47"/>
    <n v="45747"/>
    <n v="0"/>
    <n v="1.23"/>
    <x v="1"/>
    <s v="Operación"/>
    <x v="3"/>
    <x v="3"/>
    <x v="1"/>
    <x v="7"/>
    <s v="No"/>
    <x v="4"/>
    <n v="45747"/>
    <s v="Comercio_1875"/>
    <x v="1"/>
    <n v="457.47"/>
    <n v="45747"/>
    <n v="0"/>
    <n v="0"/>
    <n v="0"/>
    <n v="0"/>
    <s v="ARN00000481"/>
    <s v="Hecho"/>
    <d v="2023-03-22T00:00:00"/>
    <n v="159.96"/>
    <n v="15996"/>
    <x v="0"/>
  </r>
  <r>
    <s v="C-000482"/>
    <x v="81"/>
    <x v="4"/>
    <d v="2023-06-16T00:00:00"/>
    <x v="10"/>
    <n v="70.84"/>
    <n v="7084"/>
    <n v="0"/>
    <n v="0"/>
    <x v="1"/>
    <s v="Operación"/>
    <x v="4"/>
    <x v="4"/>
    <x v="1"/>
    <x v="2"/>
    <s v="No"/>
    <x v="1"/>
    <n v="7084"/>
    <s v="Comercio_623"/>
    <x v="2"/>
    <n v="0"/>
    <n v="0"/>
    <n v="70.84"/>
    <n v="7084"/>
    <n v="0"/>
    <n v="0"/>
    <s v="ARN00000482"/>
    <s v="Pendiente"/>
    <s v="Pendiente"/>
    <n v="0"/>
    <n v="0"/>
    <x v="5"/>
  </r>
  <r>
    <s v="C-000483"/>
    <x v="82"/>
    <x v="5"/>
    <d v="2023-05-28T00:00:00"/>
    <x v="25"/>
    <n v="56.28"/>
    <n v="5628"/>
    <n v="0"/>
    <n v="0"/>
    <x v="1"/>
    <s v="Operación"/>
    <x v="1"/>
    <x v="3"/>
    <x v="1"/>
    <x v="5"/>
    <s v="Sí"/>
    <x v="1"/>
    <n v="5628"/>
    <s v="Comercio_215"/>
    <x v="2"/>
    <n v="0"/>
    <n v="0"/>
    <n v="56.28"/>
    <n v="5628"/>
    <n v="0"/>
    <n v="0"/>
    <s v="ARN00000483"/>
    <s v="Pendiente"/>
    <s v="Pendiente"/>
    <n v="0"/>
    <n v="0"/>
    <x v="1"/>
  </r>
  <r>
    <s v="C-000484"/>
    <x v="83"/>
    <x v="6"/>
    <d v="2023-06-14T00:00:00"/>
    <x v="27"/>
    <n v="228.87"/>
    <n v="22887"/>
    <n v="0"/>
    <n v="0"/>
    <x v="0"/>
    <s v="Operación"/>
    <x v="3"/>
    <x v="0"/>
    <x v="1"/>
    <x v="5"/>
    <s v="Sí"/>
    <x v="2"/>
    <n v="22887"/>
    <s v="Comercio_393"/>
    <x v="1"/>
    <n v="228.87"/>
    <n v="22887"/>
    <n v="0"/>
    <n v="0"/>
    <n v="0"/>
    <n v="0"/>
    <s v="ARN00000484"/>
    <s v="Pendiente"/>
    <s v="Pendiente"/>
    <n v="0"/>
    <n v="0"/>
    <x v="5"/>
  </r>
  <r>
    <s v="C-000485"/>
    <x v="84"/>
    <x v="0"/>
    <d v="2023-06-07T00:00:00"/>
    <x v="1"/>
    <n v="101.98"/>
    <n v="10198"/>
    <n v="0"/>
    <n v="0"/>
    <x v="1"/>
    <s v="Operación"/>
    <x v="4"/>
    <x v="0"/>
    <x v="1"/>
    <x v="1"/>
    <s v="No"/>
    <x v="0"/>
    <n v="10198"/>
    <s v="Comercio_1081"/>
    <x v="2"/>
    <n v="0"/>
    <n v="0"/>
    <n v="101.98"/>
    <n v="10198"/>
    <n v="0"/>
    <n v="0"/>
    <s v="ARN00000485"/>
    <s v="Hecho"/>
    <d v="2023-03-26T00:00:00"/>
    <n v="976.15"/>
    <n v="97615"/>
    <x v="5"/>
  </r>
  <r>
    <s v="C-000486"/>
    <x v="85"/>
    <x v="1"/>
    <d v="2023-06-21T00:00:00"/>
    <x v="24"/>
    <n v="412.09"/>
    <n v="41209"/>
    <n v="0"/>
    <n v="0"/>
    <x v="0"/>
    <s v="Operación"/>
    <x v="4"/>
    <x v="5"/>
    <x v="1"/>
    <x v="0"/>
    <s v="Sí"/>
    <x v="4"/>
    <n v="41209"/>
    <s v="Comercio_829"/>
    <x v="1"/>
    <n v="412.09"/>
    <n v="41209"/>
    <n v="0"/>
    <n v="0"/>
    <n v="0"/>
    <n v="0"/>
    <s v="ARN00000486"/>
    <s v="Hecho"/>
    <d v="2023-03-27T00:00:00"/>
    <n v="620.54999999999995"/>
    <n v="62055"/>
    <x v="0"/>
  </r>
  <r>
    <s v="C-000487"/>
    <x v="86"/>
    <x v="2"/>
    <d v="2023-05-30T00:00:00"/>
    <x v="5"/>
    <n v="646.88"/>
    <n v="64688"/>
    <n v="0"/>
    <n v="1.38"/>
    <x v="0"/>
    <s v="Operación"/>
    <x v="3"/>
    <x v="5"/>
    <x v="1"/>
    <x v="3"/>
    <s v="No"/>
    <x v="3"/>
    <n v="64688"/>
    <s v="Comercio_921"/>
    <x v="1"/>
    <n v="646.88"/>
    <n v="64688"/>
    <n v="0"/>
    <n v="0"/>
    <n v="0"/>
    <n v="0"/>
    <s v="ARN00000487"/>
    <s v="Hecho"/>
    <d v="2023-03-28T00:00:00"/>
    <n v="409.46"/>
    <n v="40946"/>
    <x v="0"/>
  </r>
  <r>
    <s v="C-000488"/>
    <x v="87"/>
    <x v="3"/>
    <d v="2023-06-22T00:00:00"/>
    <x v="10"/>
    <n v="606.59"/>
    <n v="60659"/>
    <n v="0"/>
    <n v="0.92"/>
    <x v="0"/>
    <s v="Operación"/>
    <x v="0"/>
    <x v="0"/>
    <x v="0"/>
    <x v="5"/>
    <s v="No"/>
    <x v="4"/>
    <n v="60659"/>
    <s v="Comercio_1370"/>
    <x v="0"/>
    <n v="0"/>
    <n v="0"/>
    <n v="0"/>
    <n v="0"/>
    <n v="606.59"/>
    <n v="60659"/>
    <s v="ARN00000488"/>
    <s v="Hecho"/>
    <d v="2023-03-29T00:00:00"/>
    <n v="410.77"/>
    <n v="41077"/>
    <x v="0"/>
  </r>
  <r>
    <s v="C-000489"/>
    <x v="88"/>
    <x v="4"/>
    <d v="2023-06-16T00:00:00"/>
    <x v="15"/>
    <n v="886.18"/>
    <n v="88618"/>
    <n v="0"/>
    <n v="0"/>
    <x v="1"/>
    <s v="Operación"/>
    <x v="4"/>
    <x v="1"/>
    <x v="1"/>
    <x v="2"/>
    <s v="Sí"/>
    <x v="1"/>
    <n v="88618"/>
    <s v="Comercio_604"/>
    <x v="2"/>
    <n v="0"/>
    <n v="0"/>
    <n v="886.18"/>
    <n v="88618"/>
    <n v="0"/>
    <n v="0"/>
    <s v="ARN00000489"/>
    <s v="Hecho"/>
    <d v="2023-03-30T00:00:00"/>
    <n v="595.21"/>
    <n v="59521"/>
    <x v="3"/>
  </r>
  <r>
    <s v="C-000490"/>
    <x v="89"/>
    <x v="5"/>
    <d v="2023-06-20T00:00:00"/>
    <x v="27"/>
    <n v="723.45"/>
    <n v="72345"/>
    <n v="0"/>
    <n v="0"/>
    <x v="0"/>
    <s v="Operación"/>
    <x v="3"/>
    <x v="5"/>
    <x v="1"/>
    <x v="0"/>
    <s v="Sí"/>
    <x v="4"/>
    <n v="72345"/>
    <s v="Comercio_1964"/>
    <x v="2"/>
    <n v="0"/>
    <n v="0"/>
    <n v="723.45"/>
    <n v="72345"/>
    <n v="0"/>
    <n v="0"/>
    <s v="ARN00000490"/>
    <s v="Pendiente"/>
    <s v="Pendiente"/>
    <n v="0"/>
    <n v="0"/>
    <x v="5"/>
  </r>
  <r>
    <s v="C-000491"/>
    <x v="90"/>
    <x v="6"/>
    <d v="2023-06-07T00:00:00"/>
    <x v="20"/>
    <n v="19.649999999999999"/>
    <n v="1965"/>
    <n v="0"/>
    <n v="0.84"/>
    <x v="0"/>
    <s v="Operación"/>
    <x v="2"/>
    <x v="0"/>
    <x v="1"/>
    <x v="2"/>
    <s v="Sí"/>
    <x v="3"/>
    <n v="1965"/>
    <s v="Comercio_461"/>
    <x v="1"/>
    <n v="19.649999999999999"/>
    <n v="1965"/>
    <n v="0"/>
    <n v="0"/>
    <n v="0"/>
    <n v="0"/>
    <s v="ARN00000491"/>
    <s v="Hecho"/>
    <d v="2023-04-01T00:00:00"/>
    <n v="738.05"/>
    <n v="73805"/>
    <x v="0"/>
  </r>
  <r>
    <s v="C-000492"/>
    <x v="91"/>
    <x v="0"/>
    <d v="2023-06-10T00:00:00"/>
    <x v="29"/>
    <n v="366.36"/>
    <n v="36636"/>
    <n v="0"/>
    <n v="0"/>
    <x v="0"/>
    <s v="Operación"/>
    <x v="1"/>
    <x v="2"/>
    <x v="0"/>
    <x v="7"/>
    <s v="No"/>
    <x v="2"/>
    <n v="36636"/>
    <s v="Comercio_389"/>
    <x v="0"/>
    <n v="0"/>
    <n v="0"/>
    <n v="0"/>
    <n v="0"/>
    <n v="366.36"/>
    <n v="36636"/>
    <s v="ARN00000492"/>
    <s v="Pendiente"/>
    <s v="Pendiente"/>
    <n v="0"/>
    <n v="0"/>
    <x v="5"/>
  </r>
  <r>
    <s v="C-000493"/>
    <x v="92"/>
    <x v="1"/>
    <d v="2023-06-04T00:00:00"/>
    <x v="12"/>
    <n v="75.55"/>
    <n v="7555"/>
    <n v="0"/>
    <n v="1.24"/>
    <x v="1"/>
    <s v="Operación"/>
    <x v="1"/>
    <x v="1"/>
    <x v="1"/>
    <x v="1"/>
    <s v="No"/>
    <x v="2"/>
    <n v="75550"/>
    <s v="Comercio_1435"/>
    <x v="3"/>
    <n v="755.5"/>
    <n v="75550"/>
    <n v="0"/>
    <n v="0"/>
    <n v="0"/>
    <n v="0"/>
    <s v="ARN00000493"/>
    <s v="Pendiente"/>
    <s v="Pendiente"/>
    <n v="0"/>
    <n v="0"/>
    <x v="2"/>
  </r>
  <r>
    <s v="C-000494"/>
    <x v="93"/>
    <x v="2"/>
    <d v="2023-06-12T00:00:00"/>
    <x v="29"/>
    <n v="141.55000000000001"/>
    <n v="14155"/>
    <n v="0"/>
    <n v="0"/>
    <x v="1"/>
    <s v="Operación"/>
    <x v="0"/>
    <x v="4"/>
    <x v="1"/>
    <x v="6"/>
    <s v="No"/>
    <x v="3"/>
    <n v="14155"/>
    <s v="Comercio_105"/>
    <x v="1"/>
    <n v="141.55000000000001"/>
    <n v="14155"/>
    <n v="0"/>
    <n v="0"/>
    <n v="0"/>
    <n v="0"/>
    <s v="ARN00000494"/>
    <s v="Pendiente"/>
    <s v="Pendiente"/>
    <n v="0"/>
    <n v="0"/>
    <x v="2"/>
  </r>
  <r>
    <s v="C-000495"/>
    <x v="94"/>
    <x v="3"/>
    <d v="2023-06-21T00:00:00"/>
    <x v="14"/>
    <n v="127.74"/>
    <n v="12774"/>
    <n v="0"/>
    <n v="0"/>
    <x v="1"/>
    <s v="Operación"/>
    <x v="5"/>
    <x v="5"/>
    <x v="1"/>
    <x v="3"/>
    <s v="No"/>
    <x v="1"/>
    <n v="12774"/>
    <s v="Comercio_96"/>
    <x v="1"/>
    <n v="127.74"/>
    <n v="12774"/>
    <n v="0"/>
    <n v="0"/>
    <n v="0"/>
    <n v="0"/>
    <s v="ARN00000495"/>
    <s v="Pendiente"/>
    <s v="Pendiente"/>
    <n v="0"/>
    <n v="0"/>
    <x v="1"/>
  </r>
  <r>
    <s v="C-000496"/>
    <x v="95"/>
    <x v="4"/>
    <d v="2023-07-05T00:00:00"/>
    <x v="4"/>
    <n v="80.64"/>
    <n v="8064"/>
    <n v="0"/>
    <n v="0"/>
    <x v="1"/>
    <s v="Operación"/>
    <x v="2"/>
    <x v="1"/>
    <x v="0"/>
    <x v="2"/>
    <s v="No"/>
    <x v="3"/>
    <n v="8064"/>
    <s v="Comercio_208"/>
    <x v="0"/>
    <n v="0"/>
    <n v="0"/>
    <n v="0"/>
    <n v="0"/>
    <n v="80.64"/>
    <n v="8064"/>
    <s v="ARN00000496"/>
    <s v="Hecho"/>
    <d v="2023-04-06T00:00:00"/>
    <n v="454.76"/>
    <n v="45476"/>
    <x v="0"/>
  </r>
  <r>
    <s v="C-000497"/>
    <x v="96"/>
    <x v="5"/>
    <d v="2023-06-25T00:00:00"/>
    <x v="18"/>
    <n v="848.27"/>
    <n v="84827"/>
    <n v="0"/>
    <n v="0.95"/>
    <x v="1"/>
    <s v="Operación"/>
    <x v="3"/>
    <x v="3"/>
    <x v="0"/>
    <x v="1"/>
    <s v="No"/>
    <x v="0"/>
    <n v="84827"/>
    <s v="Comercio_156"/>
    <x v="0"/>
    <n v="0"/>
    <n v="0"/>
    <n v="0"/>
    <n v="0"/>
    <n v="848.27"/>
    <n v="84827"/>
    <s v="ARN00000497"/>
    <s v="Pendiente"/>
    <s v="Pendiente"/>
    <n v="0"/>
    <n v="0"/>
    <x v="2"/>
  </r>
  <r>
    <s v="C-000498"/>
    <x v="97"/>
    <x v="6"/>
    <d v="2023-07-06T00:00:00"/>
    <x v="2"/>
    <n v="503.74"/>
    <n v="50374"/>
    <n v="0"/>
    <n v="1.29"/>
    <x v="1"/>
    <s v="Operación"/>
    <x v="3"/>
    <x v="4"/>
    <x v="0"/>
    <x v="1"/>
    <s v="No"/>
    <x v="1"/>
    <n v="50374"/>
    <s v="Comercio_1324"/>
    <x v="0"/>
    <n v="0"/>
    <n v="0"/>
    <n v="0"/>
    <n v="0"/>
    <n v="503.74"/>
    <n v="50374"/>
    <s v="ARN00000498"/>
    <s v="Pendiente"/>
    <s v="Pendiente"/>
    <n v="0"/>
    <n v="0"/>
    <x v="1"/>
  </r>
  <r>
    <s v="C-000499"/>
    <x v="98"/>
    <x v="0"/>
    <d v="2023-07-05T00:00:00"/>
    <x v="28"/>
    <n v="324.58"/>
    <n v="32458"/>
    <n v="0"/>
    <n v="1.26"/>
    <x v="0"/>
    <s v="Operación"/>
    <x v="5"/>
    <x v="4"/>
    <x v="1"/>
    <x v="5"/>
    <s v="No"/>
    <x v="0"/>
    <n v="32458"/>
    <s v="Comercio_784"/>
    <x v="3"/>
    <n v="324.58"/>
    <n v="32458"/>
    <n v="0"/>
    <n v="0"/>
    <n v="0"/>
    <n v="0"/>
    <s v="ARN00000499"/>
    <s v="Hecho"/>
    <d v="2023-04-09T00:00:00"/>
    <n v="607.49"/>
    <n v="60749"/>
    <x v="5"/>
  </r>
  <r>
    <s v="C-000500"/>
    <x v="99"/>
    <x v="1"/>
    <d v="2023-07-04T00:00:00"/>
    <x v="10"/>
    <n v="622.09"/>
    <n v="62209"/>
    <n v="0"/>
    <n v="1.38"/>
    <x v="1"/>
    <s v="Operación"/>
    <x v="1"/>
    <x v="1"/>
    <x v="1"/>
    <x v="0"/>
    <s v="No"/>
    <x v="2"/>
    <n v="62209"/>
    <s v="Comercio_1378"/>
    <x v="3"/>
    <n v="622.09"/>
    <n v="62209"/>
    <n v="0"/>
    <n v="0"/>
    <n v="0"/>
    <n v="0"/>
    <s v="ARN00000500"/>
    <s v="Hecho"/>
    <d v="2023-04-10T00:00:00"/>
    <n v="747.09"/>
    <n v="74709"/>
    <x v="0"/>
  </r>
  <r>
    <s v="C-000501"/>
    <x v="100"/>
    <x v="2"/>
    <d v="2023-06-12T00:00:00"/>
    <x v="12"/>
    <n v="876.61"/>
    <n v="87661"/>
    <n v="0"/>
    <n v="1.21"/>
    <x v="0"/>
    <s v="Operación"/>
    <x v="2"/>
    <x v="0"/>
    <x v="1"/>
    <x v="3"/>
    <s v="Sí"/>
    <x v="2"/>
    <n v="87661"/>
    <s v="Comercio_1393"/>
    <x v="1"/>
    <n v="876.61"/>
    <n v="87661"/>
    <n v="0"/>
    <n v="0"/>
    <n v="0"/>
    <n v="0"/>
    <s v="ARN00000501"/>
    <s v="Pendiente"/>
    <s v="Pendiente"/>
    <n v="0"/>
    <n v="0"/>
    <x v="2"/>
  </r>
  <r>
    <s v="C-000502"/>
    <x v="101"/>
    <x v="3"/>
    <d v="2023-06-25T00:00:00"/>
    <x v="22"/>
    <n v="23.28"/>
    <n v="2328"/>
    <n v="0"/>
    <n v="0"/>
    <x v="0"/>
    <s v="Operación"/>
    <x v="3"/>
    <x v="0"/>
    <x v="1"/>
    <x v="3"/>
    <s v="No"/>
    <x v="3"/>
    <n v="2328"/>
    <s v="Comercio_567"/>
    <x v="2"/>
    <n v="0"/>
    <n v="0"/>
    <n v="23.28"/>
    <n v="2328"/>
    <n v="0"/>
    <n v="0"/>
    <s v="ARN00000502"/>
    <s v="Hecho"/>
    <d v="2023-04-12T00:00:00"/>
    <n v="686.91"/>
    <n v="68691"/>
    <x v="5"/>
  </r>
  <r>
    <s v="C-000503"/>
    <x v="102"/>
    <x v="4"/>
    <d v="2023-07-01T00:00:00"/>
    <x v="18"/>
    <n v="562.51"/>
    <n v="56251"/>
    <n v="0"/>
    <n v="0"/>
    <x v="0"/>
    <s v="Operación"/>
    <x v="1"/>
    <x v="4"/>
    <x v="0"/>
    <x v="0"/>
    <s v="Sí"/>
    <x v="2"/>
    <n v="56251"/>
    <s v="Comercio_363"/>
    <x v="0"/>
    <n v="0"/>
    <n v="0"/>
    <n v="0"/>
    <n v="0"/>
    <n v="562.51"/>
    <n v="56251"/>
    <s v="ARN00000503"/>
    <s v="Pendiente"/>
    <s v="Pendiente"/>
    <n v="0"/>
    <n v="0"/>
    <x v="1"/>
  </r>
  <r>
    <s v="C-000504"/>
    <x v="103"/>
    <x v="5"/>
    <d v="2023-07-11T00:00:00"/>
    <x v="19"/>
    <n v="849.22"/>
    <n v="84922"/>
    <n v="0"/>
    <n v="1.46"/>
    <x v="1"/>
    <s v="Operación"/>
    <x v="2"/>
    <x v="0"/>
    <x v="1"/>
    <x v="2"/>
    <s v="Sí"/>
    <x v="3"/>
    <n v="84922"/>
    <s v="Comercio_1880"/>
    <x v="2"/>
    <n v="0"/>
    <n v="0"/>
    <n v="849.22"/>
    <n v="84922"/>
    <n v="0"/>
    <n v="0"/>
    <s v="ARN00000504"/>
    <s v="Pendiente"/>
    <s v="Pendiente"/>
    <n v="0"/>
    <n v="0"/>
    <x v="1"/>
  </r>
  <r>
    <s v="C-000505"/>
    <x v="104"/>
    <x v="6"/>
    <d v="2023-07-06T00:00:00"/>
    <x v="16"/>
    <n v="37.5"/>
    <n v="3750"/>
    <n v="0"/>
    <n v="1.48"/>
    <x v="1"/>
    <s v="Operación"/>
    <x v="0"/>
    <x v="0"/>
    <x v="1"/>
    <x v="3"/>
    <s v="No"/>
    <x v="2"/>
    <n v="37500"/>
    <s v="Comercio_1393"/>
    <x v="2"/>
    <n v="0"/>
    <n v="0"/>
    <n v="375"/>
    <n v="37500"/>
    <n v="0"/>
    <n v="0"/>
    <s v="ARN00000505"/>
    <s v="Hecho"/>
    <d v="2023-04-15T00:00:00"/>
    <n v="523.33000000000004"/>
    <n v="52333"/>
    <x v="2"/>
  </r>
  <r>
    <s v="C-000506"/>
    <x v="105"/>
    <x v="0"/>
    <d v="2023-07-11T00:00:00"/>
    <x v="24"/>
    <n v="236.18"/>
    <n v="23618"/>
    <n v="0"/>
    <n v="0"/>
    <x v="1"/>
    <s v="Operación"/>
    <x v="0"/>
    <x v="4"/>
    <x v="1"/>
    <x v="6"/>
    <s v="No"/>
    <x v="4"/>
    <n v="23618"/>
    <s v="Comercio_1024"/>
    <x v="3"/>
    <n v="236.18"/>
    <n v="23618"/>
    <n v="0"/>
    <n v="0"/>
    <n v="0"/>
    <n v="0"/>
    <s v="ARN00000506"/>
    <s v="Pendiente"/>
    <s v="Pendiente"/>
    <n v="0"/>
    <n v="0"/>
    <x v="1"/>
  </r>
  <r>
    <s v="C-000507"/>
    <x v="106"/>
    <x v="1"/>
    <d v="2023-06-18T00:00:00"/>
    <x v="12"/>
    <n v="459.17"/>
    <n v="45917"/>
    <n v="0"/>
    <n v="1.49"/>
    <x v="0"/>
    <s v="Operación"/>
    <x v="3"/>
    <x v="0"/>
    <x v="0"/>
    <x v="1"/>
    <s v="Sí"/>
    <x v="2"/>
    <n v="45917"/>
    <s v="Comercio_1811"/>
    <x v="0"/>
    <n v="0"/>
    <n v="0"/>
    <n v="0"/>
    <n v="0"/>
    <n v="459.17"/>
    <n v="45917"/>
    <s v="ARN00000507"/>
    <s v="Pendiente"/>
    <s v="Pendiente"/>
    <n v="0"/>
    <n v="0"/>
    <x v="3"/>
  </r>
  <r>
    <s v="C-000508"/>
    <x v="107"/>
    <x v="2"/>
    <d v="2023-06-21T00:00:00"/>
    <x v="9"/>
    <n v="733.54"/>
    <n v="73354"/>
    <n v="0"/>
    <n v="0.12"/>
    <x v="1"/>
    <s v="Operación"/>
    <x v="4"/>
    <x v="5"/>
    <x v="1"/>
    <x v="1"/>
    <s v="No"/>
    <x v="3"/>
    <n v="73354"/>
    <s v="Comercio_1487"/>
    <x v="2"/>
    <n v="0"/>
    <n v="0"/>
    <n v="733.54"/>
    <n v="73354"/>
    <n v="0"/>
    <n v="0"/>
    <s v="ARN00000508"/>
    <s v="Pendiente"/>
    <s v="Pendiente"/>
    <n v="0"/>
    <n v="0"/>
    <x v="4"/>
  </r>
  <r>
    <s v="C-000509"/>
    <x v="108"/>
    <x v="3"/>
    <d v="2023-06-21T00:00:00"/>
    <x v="5"/>
    <n v="68.790000000000006"/>
    <n v="6879"/>
    <n v="0"/>
    <n v="0"/>
    <x v="0"/>
    <s v="Operación"/>
    <x v="0"/>
    <x v="5"/>
    <x v="1"/>
    <x v="3"/>
    <s v="Sí"/>
    <x v="2"/>
    <n v="6879"/>
    <s v="Comercio_581"/>
    <x v="3"/>
    <n v="68.790000000000006"/>
    <n v="6879"/>
    <n v="0"/>
    <n v="0"/>
    <n v="0"/>
    <n v="0"/>
    <s v="ARN00000509"/>
    <s v="Hecho"/>
    <d v="2023-04-19T00:00:00"/>
    <n v="689.07"/>
    <n v="68907"/>
    <x v="4"/>
  </r>
  <r>
    <s v="C-000510"/>
    <x v="109"/>
    <x v="4"/>
    <d v="2023-07-17T00:00:00"/>
    <x v="19"/>
    <n v="9.3699999999999992"/>
    <n v="937"/>
    <n v="0"/>
    <n v="0"/>
    <x v="1"/>
    <s v="Operación"/>
    <x v="4"/>
    <x v="2"/>
    <x v="0"/>
    <x v="6"/>
    <s v="Sí"/>
    <x v="4"/>
    <n v="9370"/>
    <s v="Comercio_1664"/>
    <x v="0"/>
    <n v="0"/>
    <n v="0"/>
    <n v="0"/>
    <n v="0"/>
    <n v="93.7"/>
    <n v="9370"/>
    <s v="ARN00000510"/>
    <s v="Pendiente"/>
    <s v="Pendiente"/>
    <n v="0"/>
    <n v="0"/>
    <x v="4"/>
  </r>
  <r>
    <s v="C-000511"/>
    <x v="110"/>
    <x v="5"/>
    <d v="2023-06-21T00:00:00"/>
    <x v="13"/>
    <n v="334.65"/>
    <n v="33465"/>
    <n v="0"/>
    <n v="0"/>
    <x v="0"/>
    <s v="Operación"/>
    <x v="3"/>
    <x v="0"/>
    <x v="1"/>
    <x v="5"/>
    <s v="Sí"/>
    <x v="3"/>
    <n v="33465"/>
    <s v="Comercio_959"/>
    <x v="1"/>
    <n v="334.65"/>
    <n v="33465"/>
    <n v="0"/>
    <n v="0"/>
    <n v="0"/>
    <n v="0"/>
    <s v="ARN00000511"/>
    <s v="Hecho"/>
    <d v="2023-04-21T00:00:00"/>
    <n v="76.37"/>
    <n v="7637"/>
    <x v="3"/>
  </r>
  <r>
    <s v="C-000512"/>
    <x v="111"/>
    <x v="6"/>
    <d v="2023-07-02T00:00:00"/>
    <x v="17"/>
    <n v="909.23"/>
    <n v="90923"/>
    <n v="0"/>
    <n v="0"/>
    <x v="0"/>
    <s v="Operación"/>
    <x v="0"/>
    <x v="5"/>
    <x v="1"/>
    <x v="6"/>
    <s v="No"/>
    <x v="2"/>
    <n v="90923"/>
    <s v="Comercio_839"/>
    <x v="1"/>
    <n v="909.23"/>
    <n v="90923"/>
    <n v="0"/>
    <n v="0"/>
    <n v="0"/>
    <n v="0"/>
    <s v="ARN00000512"/>
    <s v="Hecho"/>
    <d v="2023-04-22T00:00:00"/>
    <n v="799.83"/>
    <n v="79983"/>
    <x v="2"/>
  </r>
  <r>
    <s v="C-000513"/>
    <x v="112"/>
    <x v="0"/>
    <d v="2023-07-02T00:00:00"/>
    <x v="3"/>
    <n v="499.33"/>
    <n v="49933"/>
    <n v="0"/>
    <n v="0"/>
    <x v="1"/>
    <s v="Operación"/>
    <x v="0"/>
    <x v="2"/>
    <x v="1"/>
    <x v="3"/>
    <s v="Sí"/>
    <x v="0"/>
    <n v="49933"/>
    <s v="Comercio_1173"/>
    <x v="1"/>
    <n v="499.33"/>
    <n v="49933"/>
    <n v="0"/>
    <n v="0"/>
    <n v="0"/>
    <n v="0"/>
    <s v="ARN00000513"/>
    <s v="Pendiente"/>
    <s v="Pendiente"/>
    <n v="0"/>
    <n v="0"/>
    <x v="3"/>
  </r>
  <r>
    <s v="C-000514"/>
    <x v="113"/>
    <x v="1"/>
    <d v="2023-07-06T00:00:00"/>
    <x v="1"/>
    <n v="219.73"/>
    <n v="21973"/>
    <n v="0"/>
    <n v="1.42"/>
    <x v="0"/>
    <s v="Operación"/>
    <x v="0"/>
    <x v="3"/>
    <x v="1"/>
    <x v="4"/>
    <s v="Sí"/>
    <x v="1"/>
    <n v="21973"/>
    <s v="Comercio_547"/>
    <x v="3"/>
    <n v="219.73"/>
    <n v="21973"/>
    <n v="0"/>
    <n v="0"/>
    <n v="0"/>
    <n v="0"/>
    <s v="ARN00000514"/>
    <s v="Hecho"/>
    <d v="2023-04-24T00:00:00"/>
    <n v="169.83"/>
    <n v="16983"/>
    <x v="1"/>
  </r>
  <r>
    <s v="C-000515"/>
    <x v="114"/>
    <x v="2"/>
    <d v="2023-07-01T00:00:00"/>
    <x v="20"/>
    <n v="463.88"/>
    <n v="46388"/>
    <n v="0"/>
    <n v="0"/>
    <x v="0"/>
    <s v="Operación"/>
    <x v="0"/>
    <x v="0"/>
    <x v="1"/>
    <x v="1"/>
    <s v="No"/>
    <x v="1"/>
    <n v="46388"/>
    <s v="Comercio_636"/>
    <x v="1"/>
    <n v="463.88"/>
    <n v="46388"/>
    <n v="0"/>
    <n v="0"/>
    <n v="0"/>
    <n v="0"/>
    <s v="ARN00000515"/>
    <s v="Hecho"/>
    <d v="2023-04-25T00:00:00"/>
    <n v="772.12"/>
    <n v="77212"/>
    <x v="3"/>
  </r>
  <r>
    <s v="C-000516"/>
    <x v="115"/>
    <x v="3"/>
    <d v="2023-07-22T00:00:00"/>
    <x v="28"/>
    <n v="329.87"/>
    <n v="32987"/>
    <n v="0"/>
    <n v="0"/>
    <x v="1"/>
    <s v="Operación"/>
    <x v="1"/>
    <x v="4"/>
    <x v="1"/>
    <x v="5"/>
    <s v="No"/>
    <x v="2"/>
    <n v="32987"/>
    <s v="Comercio_1560"/>
    <x v="1"/>
    <n v="329.87"/>
    <n v="32987"/>
    <n v="0"/>
    <n v="0"/>
    <n v="0"/>
    <n v="0"/>
    <s v="ARN00000516"/>
    <s v="Pendiente"/>
    <s v="Pendiente"/>
    <n v="0"/>
    <n v="0"/>
    <x v="0"/>
  </r>
  <r>
    <s v="C-000517"/>
    <x v="116"/>
    <x v="4"/>
    <d v="2023-07-09T00:00:00"/>
    <x v="1"/>
    <n v="319.73"/>
    <n v="31973"/>
    <n v="0"/>
    <n v="0.81"/>
    <x v="0"/>
    <s v="Operación"/>
    <x v="3"/>
    <x v="5"/>
    <x v="1"/>
    <x v="5"/>
    <s v="No"/>
    <x v="2"/>
    <n v="31973"/>
    <s v="Comercio_1679"/>
    <x v="3"/>
    <n v="319.73"/>
    <n v="31973"/>
    <n v="0"/>
    <n v="0"/>
    <n v="0"/>
    <n v="0"/>
    <s v="ARN00000517"/>
    <s v="Hecho"/>
    <d v="2023-04-27T00:00:00"/>
    <n v="64.78"/>
    <n v="6478"/>
    <x v="3"/>
  </r>
  <r>
    <s v="C-000518"/>
    <x v="117"/>
    <x v="5"/>
    <d v="2023-06-28T00:00:00"/>
    <x v="13"/>
    <n v="34.42"/>
    <n v="3442"/>
    <n v="0"/>
    <n v="0.11"/>
    <x v="1"/>
    <s v="Operación"/>
    <x v="3"/>
    <x v="4"/>
    <x v="0"/>
    <x v="6"/>
    <s v="Sí"/>
    <x v="4"/>
    <n v="3442"/>
    <s v="Comercio_66"/>
    <x v="0"/>
    <n v="0"/>
    <n v="0"/>
    <n v="0"/>
    <n v="0"/>
    <n v="34.42"/>
    <n v="3442"/>
    <s v="ARN00000518"/>
    <s v="Hecho"/>
    <d v="2023-04-28T00:00:00"/>
    <n v="365.19"/>
    <n v="36519"/>
    <x v="1"/>
  </r>
  <r>
    <s v="C-000519"/>
    <x v="118"/>
    <x v="6"/>
    <d v="2023-07-03T00:00:00"/>
    <x v="25"/>
    <n v="217.84"/>
    <n v="21784"/>
    <n v="0"/>
    <n v="1.0900000000000001"/>
    <x v="1"/>
    <s v="Operación"/>
    <x v="4"/>
    <x v="0"/>
    <x v="1"/>
    <x v="5"/>
    <s v="No"/>
    <x v="0"/>
    <n v="21784"/>
    <s v="Comercio_1768"/>
    <x v="1"/>
    <n v="217.84"/>
    <n v="21784"/>
    <n v="0"/>
    <n v="0"/>
    <n v="0"/>
    <n v="0"/>
    <s v="ARN00000519"/>
    <s v="Pendiente"/>
    <s v="Pendiente"/>
    <n v="0"/>
    <n v="0"/>
    <x v="4"/>
  </r>
  <r>
    <s v="C-000520"/>
    <x v="119"/>
    <x v="0"/>
    <d v="2023-07-24T00:00:00"/>
    <x v="10"/>
    <n v="823.07"/>
    <n v="82307"/>
    <n v="0"/>
    <n v="0.14000000000000001"/>
    <x v="0"/>
    <s v="Operación"/>
    <x v="0"/>
    <x v="1"/>
    <x v="1"/>
    <x v="0"/>
    <s v="Sí"/>
    <x v="4"/>
    <n v="82307"/>
    <s v="Comercio_683"/>
    <x v="2"/>
    <n v="0"/>
    <n v="0"/>
    <n v="823.07"/>
    <n v="82307"/>
    <n v="0"/>
    <n v="0"/>
    <s v="ARN00000520"/>
    <s v="Pendiente"/>
    <s v="Pendiente"/>
    <n v="0"/>
    <n v="0"/>
    <x v="2"/>
  </r>
  <r>
    <s v="C-000521"/>
    <x v="120"/>
    <x v="1"/>
    <d v="2023-07-24T00:00:00"/>
    <x v="7"/>
    <n v="516.97"/>
    <n v="51697"/>
    <n v="0"/>
    <n v="0.82"/>
    <x v="0"/>
    <s v="Operación"/>
    <x v="1"/>
    <x v="1"/>
    <x v="1"/>
    <x v="3"/>
    <s v="No"/>
    <x v="1"/>
    <n v="51697"/>
    <s v="Comercio_867"/>
    <x v="3"/>
    <n v="516.97"/>
    <n v="51697"/>
    <n v="0"/>
    <n v="0"/>
    <n v="0"/>
    <n v="0"/>
    <s v="ARN00000521"/>
    <s v="Pendiente"/>
    <s v="Pendiente"/>
    <n v="0"/>
    <n v="0"/>
    <x v="4"/>
  </r>
  <r>
    <s v="C-000522"/>
    <x v="121"/>
    <x v="2"/>
    <d v="2023-07-22T00:00:00"/>
    <x v="27"/>
    <n v="889.85"/>
    <n v="88985"/>
    <n v="0"/>
    <n v="1.1599999999999999"/>
    <x v="1"/>
    <s v="Operación"/>
    <x v="2"/>
    <x v="5"/>
    <x v="1"/>
    <x v="1"/>
    <s v="Sí"/>
    <x v="1"/>
    <n v="88985"/>
    <s v="Comercio_1877"/>
    <x v="3"/>
    <n v="889.85"/>
    <n v="88985"/>
    <n v="0"/>
    <n v="0"/>
    <n v="0"/>
    <n v="0"/>
    <s v="ARN00000522"/>
    <s v="Hecho"/>
    <d v="2023-05-02T00:00:00"/>
    <n v="716.21"/>
    <n v="71621"/>
    <x v="1"/>
  </r>
  <r>
    <s v="C-000523"/>
    <x v="122"/>
    <x v="3"/>
    <d v="2023-07-08T00:00:00"/>
    <x v="23"/>
    <n v="764.55"/>
    <n v="76455"/>
    <n v="0"/>
    <n v="0"/>
    <x v="1"/>
    <s v="Operación"/>
    <x v="2"/>
    <x v="3"/>
    <x v="0"/>
    <x v="1"/>
    <s v="Sí"/>
    <x v="3"/>
    <n v="76455"/>
    <s v="Comercio_438"/>
    <x v="0"/>
    <n v="0"/>
    <n v="0"/>
    <n v="0"/>
    <n v="0"/>
    <n v="764.55"/>
    <n v="76455"/>
    <s v="ARN00000523"/>
    <s v="Pendiente"/>
    <s v="Pendiente"/>
    <n v="0"/>
    <n v="0"/>
    <x v="5"/>
  </r>
  <r>
    <s v="C-000524"/>
    <x v="123"/>
    <x v="4"/>
    <d v="2023-07-08T00:00:00"/>
    <x v="25"/>
    <n v="919.56"/>
    <n v="91956"/>
    <n v="0"/>
    <n v="1.39"/>
    <x v="0"/>
    <s v="Operación"/>
    <x v="0"/>
    <x v="0"/>
    <x v="1"/>
    <x v="0"/>
    <s v="Sí"/>
    <x v="0"/>
    <n v="91956"/>
    <s v="Comercio_1412"/>
    <x v="1"/>
    <n v="919.56"/>
    <n v="91956"/>
    <n v="0"/>
    <n v="0"/>
    <n v="0"/>
    <n v="0"/>
    <s v="ARN00000524"/>
    <s v="Pendiente"/>
    <s v="Pendiente"/>
    <n v="0"/>
    <n v="0"/>
    <x v="0"/>
  </r>
  <r>
    <s v="C-000525"/>
    <x v="124"/>
    <x v="5"/>
    <d v="2023-08-01T00:00:00"/>
    <x v="19"/>
    <n v="618.94000000000005"/>
    <n v="61894"/>
    <n v="0"/>
    <n v="1.34"/>
    <x v="1"/>
    <s v="Operación"/>
    <x v="2"/>
    <x v="1"/>
    <x v="1"/>
    <x v="2"/>
    <s v="No"/>
    <x v="3"/>
    <n v="61894"/>
    <s v="Comercio_1925"/>
    <x v="1"/>
    <n v="618.94000000000005"/>
    <n v="61894"/>
    <n v="0"/>
    <n v="0"/>
    <n v="0"/>
    <n v="0"/>
    <s v="ARN00000525"/>
    <s v="Hecho"/>
    <d v="2023-05-05T00:00:00"/>
    <n v="418.49"/>
    <n v="41849"/>
    <x v="3"/>
  </r>
  <r>
    <s v="C-000526"/>
    <x v="125"/>
    <x v="6"/>
    <d v="2023-07-11T00:00:00"/>
    <x v="23"/>
    <n v="515.51"/>
    <n v="51551"/>
    <n v="0"/>
    <n v="1.35"/>
    <x v="1"/>
    <s v="Operación"/>
    <x v="0"/>
    <x v="2"/>
    <x v="1"/>
    <x v="1"/>
    <s v="Sí"/>
    <x v="2"/>
    <n v="51551"/>
    <s v="Comercio_464"/>
    <x v="1"/>
    <n v="515.51"/>
    <n v="51551"/>
    <n v="0"/>
    <n v="0"/>
    <n v="0"/>
    <n v="0"/>
    <s v="ARN00000526"/>
    <s v="Hecho"/>
    <d v="2023-05-06T00:00:00"/>
    <n v="687.24"/>
    <n v="68724"/>
    <x v="4"/>
  </r>
  <r>
    <s v="C-000527"/>
    <x v="126"/>
    <x v="0"/>
    <d v="2023-07-26T00:00:00"/>
    <x v="11"/>
    <n v="620.55999999999995"/>
    <n v="62056"/>
    <n v="0"/>
    <n v="0"/>
    <x v="0"/>
    <s v="Operación"/>
    <x v="2"/>
    <x v="0"/>
    <x v="1"/>
    <x v="0"/>
    <s v="No"/>
    <x v="1"/>
    <n v="62056"/>
    <s v="Comercio_1953"/>
    <x v="1"/>
    <n v="620.55999999999995"/>
    <n v="62056"/>
    <n v="0"/>
    <n v="0"/>
    <n v="0"/>
    <n v="0"/>
    <s v="ARN00000527"/>
    <s v="Hecho"/>
    <d v="2023-05-07T00:00:00"/>
    <n v="147.01"/>
    <n v="14701"/>
    <x v="3"/>
  </r>
  <r>
    <s v="C-000528"/>
    <x v="127"/>
    <x v="1"/>
    <d v="2023-08-06T00:00:00"/>
    <x v="4"/>
    <n v="399.57"/>
    <n v="39957"/>
    <n v="0"/>
    <n v="1.1100000000000001"/>
    <x v="0"/>
    <s v="Operación"/>
    <x v="0"/>
    <x v="2"/>
    <x v="1"/>
    <x v="2"/>
    <s v="No"/>
    <x v="0"/>
    <n v="39957"/>
    <s v="Comercio_87"/>
    <x v="1"/>
    <n v="399.57"/>
    <n v="39957"/>
    <n v="0"/>
    <n v="0"/>
    <n v="0"/>
    <n v="0"/>
    <s v="ARN00000528"/>
    <s v="Pendiente"/>
    <s v="Pendiente"/>
    <n v="0"/>
    <n v="0"/>
    <x v="0"/>
  </r>
  <r>
    <s v="C-000529"/>
    <x v="128"/>
    <x v="2"/>
    <d v="2023-07-18T00:00:00"/>
    <x v="3"/>
    <n v="134.07"/>
    <n v="13407"/>
    <n v="0"/>
    <n v="0.95"/>
    <x v="0"/>
    <s v="Operación"/>
    <x v="3"/>
    <x v="3"/>
    <x v="1"/>
    <x v="7"/>
    <s v="No"/>
    <x v="4"/>
    <n v="13407"/>
    <s v="Comercio_1759"/>
    <x v="1"/>
    <n v="134.07"/>
    <n v="13407"/>
    <n v="0"/>
    <n v="0"/>
    <n v="0"/>
    <n v="0"/>
    <s v="ARN00000529"/>
    <s v="Hecho"/>
    <d v="2023-05-09T00:00:00"/>
    <n v="143.84"/>
    <n v="14384"/>
    <x v="3"/>
  </r>
  <r>
    <s v="C-000530"/>
    <x v="129"/>
    <x v="3"/>
    <d v="2023-07-10T00:00:00"/>
    <x v="13"/>
    <n v="553.83000000000004"/>
    <n v="55383"/>
    <n v="0"/>
    <n v="0"/>
    <x v="1"/>
    <s v="Operación"/>
    <x v="3"/>
    <x v="2"/>
    <x v="1"/>
    <x v="5"/>
    <s v="Sí"/>
    <x v="1"/>
    <n v="55383"/>
    <s v="Comercio_1287"/>
    <x v="3"/>
    <n v="553.83000000000004"/>
    <n v="55383"/>
    <n v="0"/>
    <n v="0"/>
    <n v="0"/>
    <n v="0"/>
    <s v="ARN00000530"/>
    <s v="Hecho"/>
    <d v="2023-05-10T00:00:00"/>
    <n v="561.98"/>
    <n v="56198"/>
    <x v="2"/>
  </r>
  <r>
    <s v="C-000531"/>
    <x v="130"/>
    <x v="4"/>
    <d v="2023-07-10T00:00:00"/>
    <x v="8"/>
    <n v="880.82"/>
    <n v="88082"/>
    <n v="0"/>
    <n v="1.08"/>
    <x v="0"/>
    <s v="Operación"/>
    <x v="3"/>
    <x v="5"/>
    <x v="0"/>
    <x v="5"/>
    <s v="Sí"/>
    <x v="2"/>
    <n v="88082"/>
    <s v="Comercio_1790"/>
    <x v="0"/>
    <n v="0"/>
    <n v="0"/>
    <n v="0"/>
    <n v="0"/>
    <n v="880.82"/>
    <n v="88082"/>
    <s v="ARN00000531"/>
    <s v="Pendiente"/>
    <s v="Pendiente"/>
    <n v="0"/>
    <n v="0"/>
    <x v="5"/>
  </r>
  <r>
    <s v="C-000532"/>
    <x v="131"/>
    <x v="5"/>
    <d v="2023-07-25T00:00:00"/>
    <x v="22"/>
    <n v="640.96"/>
    <n v="64096"/>
    <n v="0"/>
    <n v="1.34"/>
    <x v="0"/>
    <s v="Operación"/>
    <x v="4"/>
    <x v="1"/>
    <x v="1"/>
    <x v="7"/>
    <s v="No"/>
    <x v="2"/>
    <n v="64096"/>
    <s v="Comercio_353"/>
    <x v="2"/>
    <n v="0"/>
    <n v="0"/>
    <n v="640.96"/>
    <n v="64096"/>
    <n v="0"/>
    <n v="0"/>
    <s v="ARN00000532"/>
    <s v="Pendiente"/>
    <s v="Pendiente"/>
    <n v="0"/>
    <n v="0"/>
    <x v="5"/>
  </r>
  <r>
    <s v="C-000533"/>
    <x v="132"/>
    <x v="6"/>
    <d v="2023-07-16T00:00:00"/>
    <x v="9"/>
    <n v="696.42"/>
    <n v="69642"/>
    <n v="0"/>
    <n v="1.17"/>
    <x v="1"/>
    <s v="Operación"/>
    <x v="5"/>
    <x v="1"/>
    <x v="1"/>
    <x v="4"/>
    <s v="Sí"/>
    <x v="1"/>
    <n v="69642"/>
    <s v="Comercio_451"/>
    <x v="2"/>
    <n v="0"/>
    <n v="0"/>
    <n v="696.42"/>
    <n v="69642"/>
    <n v="0"/>
    <n v="0"/>
    <s v="ARN00000533"/>
    <s v="Hecho"/>
    <d v="2023-05-13T00:00:00"/>
    <n v="258.92"/>
    <n v="25892"/>
    <x v="2"/>
  </r>
  <r>
    <s v="C-000534"/>
    <x v="133"/>
    <x v="0"/>
    <d v="2023-07-22T00:00:00"/>
    <x v="29"/>
    <n v="368.71"/>
    <n v="36871"/>
    <n v="0"/>
    <n v="0.85"/>
    <x v="1"/>
    <s v="Operación"/>
    <x v="0"/>
    <x v="0"/>
    <x v="1"/>
    <x v="5"/>
    <s v="Sí"/>
    <x v="3"/>
    <n v="36871"/>
    <s v="Comercio_664"/>
    <x v="1"/>
    <n v="368.71"/>
    <n v="36871"/>
    <n v="0"/>
    <n v="0"/>
    <n v="0"/>
    <n v="0"/>
    <s v="ARN00000534"/>
    <s v="Pendiente"/>
    <s v="Pendiente"/>
    <n v="0"/>
    <n v="0"/>
    <x v="2"/>
  </r>
  <r>
    <s v="C-000535"/>
    <x v="134"/>
    <x v="1"/>
    <d v="2023-08-12T00:00:00"/>
    <x v="2"/>
    <n v="178.87"/>
    <n v="17887"/>
    <n v="0"/>
    <n v="0.82"/>
    <x v="0"/>
    <s v="Operación"/>
    <x v="3"/>
    <x v="5"/>
    <x v="1"/>
    <x v="4"/>
    <s v="Sí"/>
    <x v="1"/>
    <n v="17887"/>
    <s v="Comercio_542"/>
    <x v="3"/>
    <n v="178.87"/>
    <n v="17887"/>
    <n v="0"/>
    <n v="0"/>
    <n v="0"/>
    <n v="0"/>
    <s v="ARN00000535"/>
    <s v="Hecho"/>
    <d v="2023-05-15T00:00:00"/>
    <n v="61.72"/>
    <n v="6172"/>
    <x v="1"/>
  </r>
  <r>
    <s v="C-000536"/>
    <x v="135"/>
    <x v="2"/>
    <d v="2023-07-20T00:00:00"/>
    <x v="25"/>
    <n v="461.25"/>
    <n v="46125"/>
    <n v="0"/>
    <n v="0"/>
    <x v="0"/>
    <s v="Operación"/>
    <x v="3"/>
    <x v="0"/>
    <x v="1"/>
    <x v="6"/>
    <s v="Sí"/>
    <x v="1"/>
    <n v="46125"/>
    <s v="Comercio_900"/>
    <x v="3"/>
    <n v="461.25"/>
    <n v="46125"/>
    <n v="0"/>
    <n v="0"/>
    <n v="0"/>
    <n v="0"/>
    <s v="ARN00000536"/>
    <s v="Hecho"/>
    <d v="2023-05-16T00:00:00"/>
    <n v="851.48"/>
    <n v="85148"/>
    <x v="3"/>
  </r>
  <r>
    <s v="C-000537"/>
    <x v="136"/>
    <x v="3"/>
    <d v="2023-07-21T00:00:00"/>
    <x v="25"/>
    <n v="19.829999999999998"/>
    <n v="1983"/>
    <n v="0"/>
    <n v="1.1299999999999999"/>
    <x v="0"/>
    <s v="Operación"/>
    <x v="1"/>
    <x v="5"/>
    <x v="0"/>
    <x v="0"/>
    <s v="No"/>
    <x v="3"/>
    <n v="1983"/>
    <s v="Comercio_1104"/>
    <x v="0"/>
    <n v="0"/>
    <n v="0"/>
    <n v="0"/>
    <n v="0"/>
    <n v="19.829999999999998"/>
    <n v="1983"/>
    <s v="ARN00000537"/>
    <s v="Hecho"/>
    <d v="2023-05-17T00:00:00"/>
    <n v="393.49"/>
    <n v="39349"/>
    <x v="3"/>
  </r>
  <r>
    <s v="C-000538"/>
    <x v="137"/>
    <x v="4"/>
    <d v="2023-07-18T00:00:00"/>
    <x v="13"/>
    <n v="675.49"/>
    <n v="67549"/>
    <n v="0"/>
    <n v="0"/>
    <x v="1"/>
    <s v="Operación"/>
    <x v="3"/>
    <x v="1"/>
    <x v="1"/>
    <x v="7"/>
    <s v="Sí"/>
    <x v="3"/>
    <n v="67549"/>
    <s v="Comercio_1633"/>
    <x v="2"/>
    <n v="0"/>
    <n v="0"/>
    <n v="675.49"/>
    <n v="67549"/>
    <n v="0"/>
    <n v="0"/>
    <s v="ARN00000538"/>
    <s v="Pendiente"/>
    <s v="Pendiente"/>
    <n v="0"/>
    <n v="0"/>
    <x v="3"/>
  </r>
  <r>
    <s v="C-000539"/>
    <x v="138"/>
    <x v="5"/>
    <d v="2023-08-02T00:00:00"/>
    <x v="30"/>
    <n v="522.02"/>
    <n v="52202"/>
    <n v="0"/>
    <n v="1.48"/>
    <x v="1"/>
    <s v="Operación"/>
    <x v="3"/>
    <x v="4"/>
    <x v="0"/>
    <x v="4"/>
    <s v="Sí"/>
    <x v="3"/>
    <n v="52202"/>
    <s v="Comercio_891"/>
    <x v="0"/>
    <n v="0"/>
    <n v="0"/>
    <n v="0"/>
    <n v="0"/>
    <n v="522.02"/>
    <n v="52202"/>
    <s v="ARN00000539"/>
    <s v="Hecho"/>
    <d v="2023-05-19T00:00:00"/>
    <n v="254.73"/>
    <n v="25473"/>
    <x v="5"/>
  </r>
  <r>
    <s v="C-000540"/>
    <x v="139"/>
    <x v="6"/>
    <d v="2023-08-02T00:00:00"/>
    <x v="22"/>
    <n v="264.13"/>
    <n v="26413"/>
    <n v="0"/>
    <n v="0.89"/>
    <x v="1"/>
    <s v="Operación"/>
    <x v="1"/>
    <x v="4"/>
    <x v="1"/>
    <x v="1"/>
    <s v="No"/>
    <x v="1"/>
    <n v="26413"/>
    <s v="Comercio_738"/>
    <x v="1"/>
    <n v="264.13"/>
    <n v="26413"/>
    <n v="0"/>
    <n v="0"/>
    <n v="0"/>
    <n v="0"/>
    <s v="ARN00000540"/>
    <s v="Pendiente"/>
    <s v="Pendiente"/>
    <n v="0"/>
    <n v="0"/>
    <x v="5"/>
  </r>
  <r>
    <s v="C-000541"/>
    <x v="140"/>
    <x v="0"/>
    <d v="2023-07-27T00:00:00"/>
    <x v="20"/>
    <n v="390.45"/>
    <n v="39045"/>
    <n v="0"/>
    <n v="0"/>
    <x v="0"/>
    <s v="Operación"/>
    <x v="3"/>
    <x v="4"/>
    <x v="1"/>
    <x v="6"/>
    <s v="No"/>
    <x v="3"/>
    <n v="39045"/>
    <s v="Comercio_1988"/>
    <x v="2"/>
    <n v="0"/>
    <n v="0"/>
    <n v="390.45"/>
    <n v="39045"/>
    <n v="0"/>
    <n v="0"/>
    <s v="ARN00000541"/>
    <s v="Hecho"/>
    <d v="2023-05-21T00:00:00"/>
    <n v="9.11"/>
    <n v="911"/>
    <x v="1"/>
  </r>
  <r>
    <s v="C-000542"/>
    <x v="141"/>
    <x v="1"/>
    <d v="2023-08-15T00:00:00"/>
    <x v="10"/>
    <n v="162.16999999999999"/>
    <n v="16217"/>
    <n v="0"/>
    <n v="0.11"/>
    <x v="0"/>
    <s v="Operación"/>
    <x v="1"/>
    <x v="1"/>
    <x v="1"/>
    <x v="4"/>
    <s v="Sí"/>
    <x v="2"/>
    <n v="16217"/>
    <s v="Comercio_1543"/>
    <x v="3"/>
    <n v="162.16999999999999"/>
    <n v="16217"/>
    <n v="0"/>
    <n v="0"/>
    <n v="0"/>
    <n v="0"/>
    <s v="ARN00000542"/>
    <s v="Hecho"/>
    <d v="2023-05-22T00:00:00"/>
    <n v="23.71"/>
    <n v="2371"/>
    <x v="5"/>
  </r>
  <r>
    <s v="C-000543"/>
    <x v="142"/>
    <x v="2"/>
    <d v="2023-07-23T00:00:00"/>
    <x v="13"/>
    <n v="427.86"/>
    <n v="42786"/>
    <n v="0"/>
    <n v="0.84"/>
    <x v="1"/>
    <s v="Operación"/>
    <x v="1"/>
    <x v="2"/>
    <x v="1"/>
    <x v="7"/>
    <s v="Sí"/>
    <x v="4"/>
    <n v="42786"/>
    <s v="Comercio_591"/>
    <x v="2"/>
    <n v="0"/>
    <n v="0"/>
    <n v="427.86"/>
    <n v="42786"/>
    <n v="0"/>
    <n v="0"/>
    <s v="ARN00000543"/>
    <s v="Hecho"/>
    <d v="2023-05-23T00:00:00"/>
    <n v="39.799999999999997"/>
    <n v="3980"/>
    <x v="3"/>
  </r>
  <r>
    <s v="C-000544"/>
    <x v="143"/>
    <x v="3"/>
    <d v="2023-07-27T00:00:00"/>
    <x v="9"/>
    <n v="318.16000000000003"/>
    <n v="31816"/>
    <n v="0"/>
    <n v="0"/>
    <x v="1"/>
    <s v="Operación"/>
    <x v="5"/>
    <x v="2"/>
    <x v="1"/>
    <x v="6"/>
    <s v="Sí"/>
    <x v="0"/>
    <n v="31816"/>
    <s v="Comercio_892"/>
    <x v="1"/>
    <n v="318.16000000000003"/>
    <n v="31816"/>
    <n v="0"/>
    <n v="0"/>
    <n v="0"/>
    <n v="0"/>
    <s v="ARN00000544"/>
    <s v="Hecho"/>
    <d v="2023-05-24T00:00:00"/>
    <n v="59.28"/>
    <n v="5928"/>
    <x v="0"/>
  </r>
  <r>
    <s v="C-000545"/>
    <x v="144"/>
    <x v="4"/>
    <d v="2023-08-12T00:00:00"/>
    <x v="18"/>
    <n v="834.28"/>
    <n v="83428"/>
    <n v="0"/>
    <n v="0"/>
    <x v="1"/>
    <s v="Operación"/>
    <x v="3"/>
    <x v="3"/>
    <x v="0"/>
    <x v="2"/>
    <s v="No"/>
    <x v="1"/>
    <n v="83428"/>
    <s v="Comercio_1853"/>
    <x v="0"/>
    <n v="0"/>
    <n v="0"/>
    <n v="0"/>
    <n v="0"/>
    <n v="834.28"/>
    <n v="83428"/>
    <s v="ARN00000545"/>
    <s v="Pendiente"/>
    <s v="Pendiente"/>
    <n v="0"/>
    <n v="0"/>
    <x v="0"/>
  </r>
  <r>
    <s v="C-000546"/>
    <x v="145"/>
    <x v="5"/>
    <d v="2023-07-29T00:00:00"/>
    <x v="9"/>
    <n v="96.51"/>
    <n v="9651"/>
    <n v="0"/>
    <n v="1.42"/>
    <x v="1"/>
    <s v="Operación"/>
    <x v="1"/>
    <x v="0"/>
    <x v="0"/>
    <x v="6"/>
    <s v="No"/>
    <x v="2"/>
    <n v="96510"/>
    <s v="Comercio_1942"/>
    <x v="0"/>
    <n v="0"/>
    <n v="0"/>
    <n v="0"/>
    <n v="0"/>
    <n v="965.1"/>
    <n v="96510"/>
    <s v="ARN00000546"/>
    <s v="Pendiente"/>
    <s v="Pendiente"/>
    <n v="0"/>
    <n v="0"/>
    <x v="1"/>
  </r>
  <r>
    <s v="C-000547"/>
    <x v="146"/>
    <x v="6"/>
    <d v="2023-08-08T00:00:00"/>
    <x v="1"/>
    <n v="86.76"/>
    <n v="8676"/>
    <n v="0"/>
    <n v="1.01"/>
    <x v="1"/>
    <s v="Operación"/>
    <x v="2"/>
    <x v="0"/>
    <x v="1"/>
    <x v="2"/>
    <s v="Sí"/>
    <x v="0"/>
    <n v="8676"/>
    <s v="Comercio_1613"/>
    <x v="3"/>
    <n v="86.76"/>
    <n v="8676"/>
    <n v="0"/>
    <n v="0"/>
    <n v="0"/>
    <n v="0"/>
    <s v="ARN00000547"/>
    <s v="Pendiente"/>
    <s v="Pendiente"/>
    <n v="0"/>
    <n v="0"/>
    <x v="3"/>
  </r>
  <r>
    <s v="C-000548"/>
    <x v="147"/>
    <x v="0"/>
    <d v="2023-08-12T00:00:00"/>
    <x v="6"/>
    <n v="98.93"/>
    <n v="9893"/>
    <n v="0"/>
    <n v="0"/>
    <x v="1"/>
    <s v="Operación"/>
    <x v="1"/>
    <x v="2"/>
    <x v="1"/>
    <x v="0"/>
    <s v="No"/>
    <x v="2"/>
    <n v="98930"/>
    <s v="Comercio_1449"/>
    <x v="1"/>
    <n v="989.3"/>
    <n v="98930"/>
    <n v="0"/>
    <n v="0"/>
    <n v="0"/>
    <n v="0"/>
    <s v="ARN00000548"/>
    <s v="Hecho"/>
    <d v="2023-05-28T00:00:00"/>
    <n v="193.67"/>
    <n v="19367"/>
    <x v="1"/>
  </r>
  <r>
    <s v="C-000549"/>
    <x v="148"/>
    <x v="1"/>
    <d v="2023-07-31T00:00:00"/>
    <x v="5"/>
    <n v="537.24"/>
    <n v="53724"/>
    <n v="0"/>
    <n v="0"/>
    <x v="0"/>
    <s v="Operación"/>
    <x v="4"/>
    <x v="1"/>
    <x v="1"/>
    <x v="6"/>
    <s v="Sí"/>
    <x v="3"/>
    <n v="53724"/>
    <s v="Comercio_1673"/>
    <x v="3"/>
    <n v="537.24"/>
    <n v="53724"/>
    <n v="0"/>
    <n v="0"/>
    <n v="0"/>
    <n v="0"/>
    <s v="ARN00000549"/>
    <s v="Hecho"/>
    <d v="2023-05-29T00:00:00"/>
    <n v="869.02"/>
    <n v="86902"/>
    <x v="3"/>
  </r>
  <r>
    <s v="C-000550"/>
    <x v="149"/>
    <x v="2"/>
    <d v="2023-08-16T00:00:00"/>
    <x v="15"/>
    <n v="807.72"/>
    <n v="80772"/>
    <n v="0"/>
    <n v="0"/>
    <x v="0"/>
    <s v="Operación"/>
    <x v="0"/>
    <x v="0"/>
    <x v="1"/>
    <x v="6"/>
    <s v="No"/>
    <x v="3"/>
    <n v="80772"/>
    <s v="Comercio_1693"/>
    <x v="2"/>
    <n v="0"/>
    <n v="0"/>
    <n v="807.72"/>
    <n v="80772"/>
    <n v="0"/>
    <n v="0"/>
    <s v="ARN00000550"/>
    <s v="Pendiente"/>
    <s v="Pendiente"/>
    <n v="0"/>
    <n v="0"/>
    <x v="0"/>
  </r>
  <r>
    <s v="C-000551"/>
    <x v="150"/>
    <x v="3"/>
    <d v="2023-08-05T00:00:00"/>
    <x v="23"/>
    <n v="893.21"/>
    <n v="89321"/>
    <n v="0"/>
    <n v="0.12"/>
    <x v="1"/>
    <s v="Operación"/>
    <x v="5"/>
    <x v="1"/>
    <x v="1"/>
    <x v="2"/>
    <s v="Sí"/>
    <x v="3"/>
    <n v="89321"/>
    <s v="Comercio_363"/>
    <x v="1"/>
    <n v="893.21"/>
    <n v="89321"/>
    <n v="0"/>
    <n v="0"/>
    <n v="0"/>
    <n v="0"/>
    <s v="ARN00000551"/>
    <s v="Pendiente"/>
    <s v="Pendiente"/>
    <n v="0"/>
    <n v="0"/>
    <x v="1"/>
  </r>
  <r>
    <s v="C-000552"/>
    <x v="151"/>
    <x v="4"/>
    <d v="2023-08-09T00:00:00"/>
    <x v="29"/>
    <n v="445.82"/>
    <n v="44582"/>
    <n v="0"/>
    <n v="0"/>
    <x v="0"/>
    <s v="Operación"/>
    <x v="3"/>
    <x v="3"/>
    <x v="0"/>
    <x v="5"/>
    <s v="No"/>
    <x v="1"/>
    <n v="44582"/>
    <s v="Comercio_610"/>
    <x v="0"/>
    <n v="0"/>
    <n v="0"/>
    <n v="0"/>
    <n v="0"/>
    <n v="445.82"/>
    <n v="44582"/>
    <s v="ARN00000552"/>
    <s v="Hecho"/>
    <d v="2023-06-01T00:00:00"/>
    <n v="683.87"/>
    <n v="68387"/>
    <x v="3"/>
  </r>
  <r>
    <s v="C-000553"/>
    <x v="152"/>
    <x v="5"/>
    <d v="2023-08-26T00:00:00"/>
    <x v="10"/>
    <n v="426.86"/>
    <n v="42686"/>
    <n v="0"/>
    <n v="0"/>
    <x v="1"/>
    <s v="Operación"/>
    <x v="2"/>
    <x v="3"/>
    <x v="1"/>
    <x v="7"/>
    <s v="Sí"/>
    <x v="4"/>
    <n v="42686"/>
    <s v="Comercio_826"/>
    <x v="1"/>
    <n v="426.86"/>
    <n v="42686"/>
    <n v="0"/>
    <n v="0"/>
    <n v="0"/>
    <n v="0"/>
    <s v="ARN00000553"/>
    <s v="Hecho"/>
    <d v="2023-06-02T00:00:00"/>
    <n v="135.09"/>
    <n v="13509"/>
    <x v="1"/>
  </r>
  <r>
    <s v="C-000554"/>
    <x v="153"/>
    <x v="6"/>
    <d v="2023-08-17T00:00:00"/>
    <x v="30"/>
    <n v="802.85"/>
    <n v="80285"/>
    <n v="0"/>
    <n v="0.86"/>
    <x v="1"/>
    <s v="Operación"/>
    <x v="5"/>
    <x v="0"/>
    <x v="0"/>
    <x v="5"/>
    <s v="Sí"/>
    <x v="0"/>
    <n v="80285"/>
    <s v="Comercio_873"/>
    <x v="0"/>
    <n v="0"/>
    <n v="0"/>
    <n v="0"/>
    <n v="0"/>
    <n v="802.85"/>
    <n v="80285"/>
    <s v="ARN00000554"/>
    <s v="Pendiente"/>
    <s v="Pendiente"/>
    <n v="0"/>
    <n v="0"/>
    <x v="3"/>
  </r>
  <r>
    <s v="C-000555"/>
    <x v="154"/>
    <x v="0"/>
    <d v="2023-08-23T00:00:00"/>
    <x v="11"/>
    <n v="993.58"/>
    <n v="99358"/>
    <n v="0"/>
    <n v="1.31"/>
    <x v="1"/>
    <s v="Operación"/>
    <x v="4"/>
    <x v="3"/>
    <x v="0"/>
    <x v="5"/>
    <s v="No"/>
    <x v="0"/>
    <n v="99358"/>
    <s v="Comercio_1226"/>
    <x v="0"/>
    <n v="0"/>
    <n v="0"/>
    <n v="0"/>
    <n v="0"/>
    <n v="993.58"/>
    <n v="99358"/>
    <s v="ARN00000555"/>
    <s v="Hecho"/>
    <d v="2023-06-04T00:00:00"/>
    <n v="358.72"/>
    <n v="35872"/>
    <x v="1"/>
  </r>
  <r>
    <s v="C-000556"/>
    <x v="155"/>
    <x v="1"/>
    <d v="2023-08-09T00:00:00"/>
    <x v="25"/>
    <n v="94.01"/>
    <n v="9401"/>
    <n v="0"/>
    <n v="1.1499999999999999"/>
    <x v="1"/>
    <s v="Operación"/>
    <x v="0"/>
    <x v="2"/>
    <x v="0"/>
    <x v="0"/>
    <s v="No"/>
    <x v="1"/>
    <n v="94010"/>
    <s v="Comercio_800"/>
    <x v="0"/>
    <n v="0"/>
    <n v="0"/>
    <n v="0"/>
    <n v="0"/>
    <n v="940.1"/>
    <n v="94010"/>
    <s v="ARN00000556"/>
    <s v="Pendiente"/>
    <s v="Pendiente"/>
    <n v="0"/>
    <n v="0"/>
    <x v="5"/>
  </r>
  <r>
    <s v="C-000557"/>
    <x v="156"/>
    <x v="2"/>
    <d v="2023-08-24T00:00:00"/>
    <x v="18"/>
    <n v="289.58"/>
    <n v="28958"/>
    <n v="0"/>
    <n v="0"/>
    <x v="1"/>
    <s v="Operación"/>
    <x v="2"/>
    <x v="1"/>
    <x v="0"/>
    <x v="0"/>
    <s v="Sí"/>
    <x v="0"/>
    <n v="28958"/>
    <s v="Comercio_632"/>
    <x v="0"/>
    <n v="0"/>
    <n v="0"/>
    <n v="0"/>
    <n v="0"/>
    <n v="289.58"/>
    <n v="28958"/>
    <s v="ARN00000557"/>
    <s v="Hecho"/>
    <d v="2023-06-06T00:00:00"/>
    <n v="152.52000000000001"/>
    <n v="15252"/>
    <x v="5"/>
  </r>
  <r>
    <s v="C-000558"/>
    <x v="157"/>
    <x v="3"/>
    <d v="2023-08-24T00:00:00"/>
    <x v="15"/>
    <n v="432.22"/>
    <n v="43222"/>
    <n v="0"/>
    <n v="1.42"/>
    <x v="0"/>
    <s v="Operación"/>
    <x v="0"/>
    <x v="1"/>
    <x v="1"/>
    <x v="7"/>
    <s v="Sí"/>
    <x v="3"/>
    <n v="43222"/>
    <s v="Comercio_806"/>
    <x v="1"/>
    <n v="432.22"/>
    <n v="43222"/>
    <n v="0"/>
    <n v="0"/>
    <n v="0"/>
    <n v="0"/>
    <s v="ARN00000558"/>
    <s v="Hecho"/>
    <d v="2023-06-07T00:00:00"/>
    <n v="48.32"/>
    <n v="4832"/>
    <x v="5"/>
  </r>
  <r>
    <s v="C-000559"/>
    <x v="158"/>
    <x v="4"/>
    <d v="2023-08-17T00:00:00"/>
    <x v="3"/>
    <n v="34.33"/>
    <n v="3433"/>
    <n v="0"/>
    <n v="0"/>
    <x v="0"/>
    <s v="Operación"/>
    <x v="0"/>
    <x v="1"/>
    <x v="1"/>
    <x v="5"/>
    <s v="No"/>
    <x v="3"/>
    <n v="34330"/>
    <s v="Comercio_1948"/>
    <x v="2"/>
    <n v="0"/>
    <n v="0"/>
    <n v="343.3"/>
    <n v="34330"/>
    <n v="0"/>
    <n v="0"/>
    <s v="ARN00000559"/>
    <s v="Hecho"/>
    <d v="2023-06-08T00:00:00"/>
    <n v="885.22"/>
    <n v="88522"/>
    <x v="1"/>
  </r>
  <r>
    <s v="C-000560"/>
    <x v="159"/>
    <x v="5"/>
    <d v="2023-08-11T00:00:00"/>
    <x v="5"/>
    <n v="609.85"/>
    <n v="60985"/>
    <n v="0"/>
    <n v="0"/>
    <x v="0"/>
    <s v="Operación"/>
    <x v="0"/>
    <x v="0"/>
    <x v="1"/>
    <x v="5"/>
    <s v="Sí"/>
    <x v="2"/>
    <n v="60985"/>
    <s v="Comercio_499"/>
    <x v="1"/>
    <n v="609.85"/>
    <n v="60985"/>
    <n v="0"/>
    <n v="0"/>
    <n v="0"/>
    <n v="0"/>
    <s v="ARN00000560"/>
    <s v="Hecho"/>
    <d v="2023-06-09T00:00:00"/>
    <n v="9.83"/>
    <n v="983"/>
    <x v="2"/>
  </r>
  <r>
    <s v="C-000561"/>
    <x v="160"/>
    <x v="6"/>
    <d v="2023-09-06T00:00:00"/>
    <x v="19"/>
    <n v="676.94"/>
    <n v="67694"/>
    <n v="0"/>
    <n v="1.28"/>
    <x v="0"/>
    <s v="Operación"/>
    <x v="0"/>
    <x v="4"/>
    <x v="1"/>
    <x v="2"/>
    <s v="No"/>
    <x v="3"/>
    <n v="67694"/>
    <s v="Comercio_602"/>
    <x v="3"/>
    <n v="676.94"/>
    <n v="67694"/>
    <n v="0"/>
    <n v="0"/>
    <n v="0"/>
    <n v="0"/>
    <s v="ARN00000561"/>
    <s v="Hecho"/>
    <d v="2023-06-10T00:00:00"/>
    <n v="19.579999999999998"/>
    <n v="1958"/>
    <x v="4"/>
  </r>
  <r>
    <s v="C-000562"/>
    <x v="161"/>
    <x v="0"/>
    <d v="2023-09-02T00:00:00"/>
    <x v="21"/>
    <n v="453.08"/>
    <n v="45308"/>
    <n v="0"/>
    <n v="1.28"/>
    <x v="0"/>
    <s v="Operación"/>
    <x v="0"/>
    <x v="5"/>
    <x v="1"/>
    <x v="6"/>
    <s v="No"/>
    <x v="2"/>
    <n v="45308"/>
    <s v="Comercio_555"/>
    <x v="1"/>
    <n v="453.08"/>
    <n v="45308"/>
    <n v="0"/>
    <n v="0"/>
    <n v="0"/>
    <n v="0"/>
    <s v="ARN00000562"/>
    <s v="Pendiente"/>
    <s v="Pendiente"/>
    <n v="0"/>
    <n v="0"/>
    <x v="0"/>
  </r>
  <r>
    <s v="C-000563"/>
    <x v="162"/>
    <x v="1"/>
    <d v="2023-08-14T00:00:00"/>
    <x v="5"/>
    <n v="768.65"/>
    <n v="76865"/>
    <n v="0"/>
    <n v="0.09"/>
    <x v="1"/>
    <s v="Operación"/>
    <x v="0"/>
    <x v="0"/>
    <x v="1"/>
    <x v="6"/>
    <s v="Sí"/>
    <x v="3"/>
    <n v="76865"/>
    <s v="Comercio_773"/>
    <x v="1"/>
    <n v="768.65"/>
    <n v="76865"/>
    <n v="0"/>
    <n v="0"/>
    <n v="0"/>
    <n v="0"/>
    <s v="ARN00000563"/>
    <s v="Pendiente"/>
    <s v="Pendiente"/>
    <n v="0"/>
    <n v="0"/>
    <x v="4"/>
  </r>
  <r>
    <s v="C-000564"/>
    <x v="163"/>
    <x v="2"/>
    <d v="2023-08-18T00:00:00"/>
    <x v="23"/>
    <n v="938.74"/>
    <n v="93874"/>
    <n v="0"/>
    <n v="0"/>
    <x v="1"/>
    <s v="Operación"/>
    <x v="4"/>
    <x v="4"/>
    <x v="0"/>
    <x v="4"/>
    <s v="Sí"/>
    <x v="1"/>
    <n v="93874"/>
    <s v="Comercio_368"/>
    <x v="0"/>
    <n v="0"/>
    <n v="0"/>
    <n v="0"/>
    <n v="0"/>
    <n v="938.74"/>
    <n v="93874"/>
    <s v="ARN00000564"/>
    <s v="Hecho"/>
    <d v="2023-06-13T00:00:00"/>
    <n v="447.66"/>
    <n v="44766"/>
    <x v="2"/>
  </r>
  <r>
    <s v="C-000565"/>
    <x v="164"/>
    <x v="3"/>
    <d v="2023-08-20T00:00:00"/>
    <x v="20"/>
    <n v="822.65"/>
    <n v="82265"/>
    <n v="0"/>
    <n v="0"/>
    <x v="0"/>
    <s v="Operación"/>
    <x v="4"/>
    <x v="3"/>
    <x v="1"/>
    <x v="1"/>
    <s v="No"/>
    <x v="2"/>
    <n v="82265"/>
    <s v="Comercio_1430"/>
    <x v="2"/>
    <n v="0"/>
    <n v="0"/>
    <n v="822.65"/>
    <n v="82265"/>
    <n v="0"/>
    <n v="0"/>
    <s v="ARN00000565"/>
    <s v="Pendiente"/>
    <s v="Pendiente"/>
    <n v="0"/>
    <n v="0"/>
    <x v="1"/>
  </r>
  <r>
    <s v="C-000566"/>
    <x v="165"/>
    <x v="4"/>
    <d v="2023-08-15T00:00:00"/>
    <x v="13"/>
    <n v="966.66"/>
    <n v="96666"/>
    <n v="0"/>
    <n v="0"/>
    <x v="0"/>
    <s v="Operación"/>
    <x v="1"/>
    <x v="4"/>
    <x v="1"/>
    <x v="5"/>
    <s v="Sí"/>
    <x v="1"/>
    <n v="96666"/>
    <s v="Comercio_1172"/>
    <x v="3"/>
    <n v="966.66"/>
    <n v="96666"/>
    <n v="0"/>
    <n v="0"/>
    <n v="0"/>
    <n v="0"/>
    <s v="ARN00000566"/>
    <s v="Pendiente"/>
    <s v="Pendiente"/>
    <n v="0"/>
    <n v="0"/>
    <x v="2"/>
  </r>
  <r>
    <s v="C-000567"/>
    <x v="166"/>
    <x v="5"/>
    <d v="2023-09-08T00:00:00"/>
    <x v="7"/>
    <n v="152.06"/>
    <n v="15206"/>
    <n v="0"/>
    <n v="0"/>
    <x v="0"/>
    <s v="Operación"/>
    <x v="0"/>
    <x v="4"/>
    <x v="0"/>
    <x v="5"/>
    <s v="Sí"/>
    <x v="0"/>
    <n v="15206"/>
    <s v="Comercio_794"/>
    <x v="0"/>
    <n v="0"/>
    <n v="0"/>
    <n v="0"/>
    <n v="0"/>
    <n v="152.06"/>
    <n v="15206"/>
    <s v="ARN00000567"/>
    <s v="Hecho"/>
    <d v="2023-06-16T00:00:00"/>
    <n v="427.06"/>
    <n v="42706"/>
    <x v="4"/>
  </r>
  <r>
    <s v="C-000568"/>
    <x v="167"/>
    <x v="6"/>
    <d v="2023-09-04T00:00:00"/>
    <x v="18"/>
    <n v="527.66999999999996"/>
    <n v="52767"/>
    <n v="0"/>
    <n v="0"/>
    <x v="0"/>
    <s v="Operación"/>
    <x v="5"/>
    <x v="2"/>
    <x v="0"/>
    <x v="2"/>
    <s v="No"/>
    <x v="2"/>
    <n v="52767"/>
    <s v="Comercio_1542"/>
    <x v="0"/>
    <n v="0"/>
    <n v="0"/>
    <n v="0"/>
    <n v="0"/>
    <n v="527.66999999999996"/>
    <n v="52767"/>
    <s v="ARN00000568"/>
    <s v="Pendiente"/>
    <s v="Pendiente"/>
    <n v="0"/>
    <n v="0"/>
    <x v="0"/>
  </r>
  <r>
    <s v="C-000569"/>
    <x v="168"/>
    <x v="0"/>
    <d v="2023-08-27T00:00:00"/>
    <x v="3"/>
    <n v="219.44"/>
    <n v="21944"/>
    <n v="0"/>
    <n v="1.04"/>
    <x v="1"/>
    <s v="Operación"/>
    <x v="2"/>
    <x v="5"/>
    <x v="1"/>
    <x v="7"/>
    <s v="Sí"/>
    <x v="4"/>
    <n v="21944"/>
    <s v="Comercio_1075"/>
    <x v="2"/>
    <n v="0"/>
    <n v="0"/>
    <n v="219.44"/>
    <n v="21944"/>
    <n v="0"/>
    <n v="0"/>
    <s v="ARN00000569"/>
    <s v="Pendiente"/>
    <s v="Pendiente"/>
    <n v="0"/>
    <n v="0"/>
    <x v="5"/>
  </r>
  <r>
    <s v="C-000570"/>
    <x v="169"/>
    <x v="1"/>
    <d v="2023-09-03T00:00:00"/>
    <x v="6"/>
    <n v="889.07"/>
    <n v="88907"/>
    <n v="0"/>
    <n v="0.13"/>
    <x v="1"/>
    <s v="Operación"/>
    <x v="1"/>
    <x v="5"/>
    <x v="1"/>
    <x v="4"/>
    <s v="No"/>
    <x v="4"/>
    <n v="88907"/>
    <s v="Comercio_1123"/>
    <x v="1"/>
    <n v="889.07"/>
    <n v="88907"/>
    <n v="0"/>
    <n v="0"/>
    <n v="0"/>
    <n v="0"/>
    <s v="ARN00000570"/>
    <s v="Hecho"/>
    <d v="2023-06-19T00:00:00"/>
    <n v="268.81"/>
    <n v="26881"/>
    <x v="5"/>
  </r>
  <r>
    <s v="C-000571"/>
    <x v="170"/>
    <x v="2"/>
    <d v="2023-08-29T00:00:00"/>
    <x v="3"/>
    <n v="315.83"/>
    <n v="31583"/>
    <n v="0"/>
    <n v="1.1200000000000001"/>
    <x v="0"/>
    <s v="Operación"/>
    <x v="4"/>
    <x v="3"/>
    <x v="1"/>
    <x v="7"/>
    <s v="Sí"/>
    <x v="3"/>
    <n v="31583"/>
    <s v="Comercio_1706"/>
    <x v="1"/>
    <n v="315.83"/>
    <n v="31583"/>
    <n v="0"/>
    <n v="0"/>
    <n v="0"/>
    <n v="0"/>
    <s v="ARN00000571"/>
    <s v="Hecho"/>
    <d v="2023-06-20T00:00:00"/>
    <n v="5.78"/>
    <n v="578"/>
    <x v="3"/>
  </r>
  <r>
    <s v="C-000572"/>
    <x v="171"/>
    <x v="3"/>
    <d v="2023-09-08T00:00:00"/>
    <x v="18"/>
    <n v="36.85"/>
    <n v="3685"/>
    <n v="0"/>
    <n v="1.26"/>
    <x v="0"/>
    <s v="Operación"/>
    <x v="0"/>
    <x v="2"/>
    <x v="1"/>
    <x v="1"/>
    <s v="No"/>
    <x v="3"/>
    <n v="3685"/>
    <s v="Comercio_1376"/>
    <x v="3"/>
    <n v="36.85"/>
    <n v="3685"/>
    <n v="0"/>
    <n v="0"/>
    <n v="0"/>
    <n v="0"/>
    <s v="ARN00000572"/>
    <s v="Pendiente"/>
    <s v="Pendiente"/>
    <n v="0"/>
    <n v="0"/>
    <x v="0"/>
  </r>
  <r>
    <s v="C-000573"/>
    <x v="172"/>
    <x v="4"/>
    <d v="2023-08-28T00:00:00"/>
    <x v="20"/>
    <n v="713.52"/>
    <n v="71352"/>
    <n v="0"/>
    <n v="0"/>
    <x v="1"/>
    <s v="Operación"/>
    <x v="1"/>
    <x v="1"/>
    <x v="1"/>
    <x v="4"/>
    <s v="Sí"/>
    <x v="4"/>
    <n v="71352"/>
    <s v="Comercio_1392"/>
    <x v="2"/>
    <n v="0"/>
    <n v="0"/>
    <n v="713.52"/>
    <n v="71352"/>
    <n v="0"/>
    <n v="0"/>
    <s v="ARN00000573"/>
    <s v="Pendiente"/>
    <s v="Pendiente"/>
    <n v="0"/>
    <n v="0"/>
    <x v="1"/>
  </r>
  <r>
    <s v="C-000574"/>
    <x v="173"/>
    <x v="5"/>
    <d v="2023-08-27T00:00:00"/>
    <x v="25"/>
    <n v="293.26"/>
    <n v="29326"/>
    <n v="0"/>
    <n v="0.85"/>
    <x v="0"/>
    <s v="Operación"/>
    <x v="3"/>
    <x v="0"/>
    <x v="1"/>
    <x v="5"/>
    <s v="Sí"/>
    <x v="3"/>
    <n v="29326"/>
    <s v="Comercio_989"/>
    <x v="3"/>
    <n v="293.26"/>
    <n v="29326"/>
    <n v="0"/>
    <n v="0"/>
    <n v="0"/>
    <n v="0"/>
    <s v="ARN00000574"/>
    <s v="Hecho"/>
    <d v="2023-06-23T00:00:00"/>
    <n v="276.85000000000002"/>
    <n v="27685"/>
    <x v="2"/>
  </r>
  <r>
    <s v="C-000575"/>
    <x v="174"/>
    <x v="6"/>
    <d v="2023-09-13T00:00:00"/>
    <x v="27"/>
    <n v="344.57"/>
    <n v="34457"/>
    <n v="0"/>
    <n v="0"/>
    <x v="0"/>
    <s v="Operación"/>
    <x v="0"/>
    <x v="1"/>
    <x v="1"/>
    <x v="3"/>
    <s v="Sí"/>
    <x v="3"/>
    <n v="34457"/>
    <s v="Comercio_914"/>
    <x v="2"/>
    <n v="0"/>
    <n v="0"/>
    <n v="344.57"/>
    <n v="34457"/>
    <n v="0"/>
    <n v="0"/>
    <s v="ARN00000575"/>
    <s v="Pendiente"/>
    <s v="Pendiente"/>
    <n v="0"/>
    <n v="0"/>
    <x v="5"/>
  </r>
  <r>
    <s v="C-000576"/>
    <x v="175"/>
    <x v="0"/>
    <d v="2023-09-05T00:00:00"/>
    <x v="26"/>
    <n v="657.29"/>
    <n v="65729"/>
    <n v="0"/>
    <n v="0"/>
    <x v="1"/>
    <s v="Operación"/>
    <x v="3"/>
    <x v="5"/>
    <x v="1"/>
    <x v="4"/>
    <s v="No"/>
    <x v="0"/>
    <n v="65729"/>
    <s v="Comercio_453"/>
    <x v="2"/>
    <n v="0"/>
    <n v="0"/>
    <n v="657.29"/>
    <n v="65729"/>
    <n v="0"/>
    <n v="0"/>
    <s v="ARN00000576"/>
    <s v="Pendiente"/>
    <s v="Pendiente"/>
    <n v="0"/>
    <n v="0"/>
    <x v="2"/>
  </r>
  <r>
    <s v="C-000577"/>
    <x v="176"/>
    <x v="1"/>
    <d v="2023-09-11T00:00:00"/>
    <x v="14"/>
    <n v="680.12"/>
    <n v="68012"/>
    <n v="0"/>
    <n v="0"/>
    <x v="0"/>
    <s v="Operación"/>
    <x v="2"/>
    <x v="3"/>
    <x v="1"/>
    <x v="1"/>
    <s v="Sí"/>
    <x v="0"/>
    <n v="68012"/>
    <s v="Comercio_77"/>
    <x v="3"/>
    <n v="680.12"/>
    <n v="68012"/>
    <n v="0"/>
    <n v="0"/>
    <n v="0"/>
    <n v="0"/>
    <s v="ARN00000577"/>
    <s v="Pendiente"/>
    <s v="Pendiente"/>
    <n v="0"/>
    <n v="0"/>
    <x v="2"/>
  </r>
  <r>
    <s v="C-000578"/>
    <x v="177"/>
    <x v="2"/>
    <d v="2023-09-14T00:00:00"/>
    <x v="18"/>
    <n v="626.04"/>
    <n v="62604"/>
    <n v="0"/>
    <n v="1.19"/>
    <x v="1"/>
    <s v="Operación"/>
    <x v="3"/>
    <x v="4"/>
    <x v="1"/>
    <x v="4"/>
    <s v="No"/>
    <x v="2"/>
    <n v="62604"/>
    <s v="Comercio_1859"/>
    <x v="2"/>
    <n v="0"/>
    <n v="0"/>
    <n v="626.04"/>
    <n v="62604"/>
    <n v="0"/>
    <n v="0"/>
    <s v="ARN00000578"/>
    <s v="Hecho"/>
    <d v="2023-06-27T00:00:00"/>
    <n v="20.75"/>
    <n v="2075"/>
    <x v="4"/>
  </r>
  <r>
    <s v="C-000579"/>
    <x v="178"/>
    <x v="3"/>
    <d v="2023-09-01T00:00:00"/>
    <x v="25"/>
    <n v="761.56"/>
    <n v="76156"/>
    <n v="0"/>
    <n v="0.95"/>
    <x v="0"/>
    <s v="Operación"/>
    <x v="4"/>
    <x v="3"/>
    <x v="1"/>
    <x v="1"/>
    <s v="No"/>
    <x v="3"/>
    <n v="76156"/>
    <s v="Comercio_762"/>
    <x v="1"/>
    <n v="761.56"/>
    <n v="76156"/>
    <n v="0"/>
    <n v="0"/>
    <n v="0"/>
    <n v="0"/>
    <s v="ARN00000579"/>
    <s v="Pendiente"/>
    <s v="Pendiente"/>
    <n v="0"/>
    <n v="0"/>
    <x v="1"/>
  </r>
  <r>
    <s v="C-000580"/>
    <x v="179"/>
    <x v="4"/>
    <d v="2023-09-15T00:00:00"/>
    <x v="15"/>
    <n v="615.03"/>
    <n v="61503"/>
    <n v="0"/>
    <n v="0"/>
    <x v="0"/>
    <s v="Operación"/>
    <x v="0"/>
    <x v="0"/>
    <x v="1"/>
    <x v="5"/>
    <s v="No"/>
    <x v="1"/>
    <n v="61503"/>
    <s v="Comercio_1888"/>
    <x v="2"/>
    <n v="0"/>
    <n v="0"/>
    <n v="615.03"/>
    <n v="61503"/>
    <n v="0"/>
    <n v="0"/>
    <s v="ARN00000580"/>
    <s v="Hecho"/>
    <d v="2023-06-29T00:00:00"/>
    <n v="277.79000000000002"/>
    <n v="27779"/>
    <x v="1"/>
  </r>
  <r>
    <s v="C-000581"/>
    <x v="180"/>
    <x v="5"/>
    <d v="2023-09-26T00:00:00"/>
    <x v="19"/>
    <n v="742.19"/>
    <n v="74219"/>
    <n v="0"/>
    <n v="0"/>
    <x v="0"/>
    <s v="Operación"/>
    <x v="0"/>
    <x v="1"/>
    <x v="1"/>
    <x v="0"/>
    <s v="Sí"/>
    <x v="0"/>
    <n v="74219"/>
    <s v="Comercio_1671"/>
    <x v="1"/>
    <n v="742.19"/>
    <n v="74219"/>
    <n v="0"/>
    <n v="0"/>
    <n v="0"/>
    <n v="0"/>
    <s v="ARN00000581"/>
    <s v="Hecho"/>
    <d v="2023-06-30T00:00:00"/>
    <n v="282.14"/>
    <n v="28214"/>
    <x v="0"/>
  </r>
  <r>
    <s v="C-000582"/>
    <x v="181"/>
    <x v="6"/>
    <d v="2023-09-25T00:00:00"/>
    <x v="24"/>
    <n v="454.38"/>
    <n v="45438"/>
    <n v="0"/>
    <n v="1.1200000000000001"/>
    <x v="1"/>
    <s v="Operación"/>
    <x v="5"/>
    <x v="2"/>
    <x v="1"/>
    <x v="1"/>
    <s v="No"/>
    <x v="4"/>
    <n v="45438"/>
    <s v="Comercio_1979"/>
    <x v="2"/>
    <n v="0"/>
    <n v="0"/>
    <n v="454.38"/>
    <n v="45438"/>
    <n v="0"/>
    <n v="0"/>
    <s v="ARN00000582"/>
    <s v="Pendiente"/>
    <s v="Pendiente"/>
    <n v="0"/>
    <n v="0"/>
    <x v="4"/>
  </r>
  <r>
    <s v="C-000583"/>
    <x v="182"/>
    <x v="0"/>
    <d v="2023-09-19T00:00:00"/>
    <x v="18"/>
    <n v="795.98"/>
    <n v="79598"/>
    <n v="0"/>
    <n v="1.1399999999999999"/>
    <x v="1"/>
    <s v="Operación"/>
    <x v="2"/>
    <x v="3"/>
    <x v="1"/>
    <x v="0"/>
    <s v="No"/>
    <x v="4"/>
    <n v="79598"/>
    <s v="Comercio_1104"/>
    <x v="1"/>
    <n v="795.98"/>
    <n v="79598"/>
    <n v="0"/>
    <n v="0"/>
    <n v="0"/>
    <n v="0"/>
    <s v="ARN00000583"/>
    <s v="Pendiente"/>
    <s v="Pendiente"/>
    <n v="0"/>
    <n v="0"/>
    <x v="3"/>
  </r>
  <r>
    <s v="C-000584"/>
    <x v="183"/>
    <x v="1"/>
    <d v="2023-09-23T00:00:00"/>
    <x v="16"/>
    <n v="47.66"/>
    <n v="4766"/>
    <n v="0"/>
    <n v="1.33"/>
    <x v="0"/>
    <s v="Operación"/>
    <x v="5"/>
    <x v="0"/>
    <x v="1"/>
    <x v="5"/>
    <s v="Sí"/>
    <x v="4"/>
    <n v="4766"/>
    <s v="Comercio_1882"/>
    <x v="2"/>
    <n v="0"/>
    <n v="0"/>
    <n v="47.66"/>
    <n v="4766"/>
    <n v="0"/>
    <n v="0"/>
    <s v="ARN00000584"/>
    <s v="Pendiente"/>
    <s v="Pendiente"/>
    <n v="0"/>
    <n v="0"/>
    <x v="3"/>
  </r>
  <r>
    <s v="C-000585"/>
    <x v="184"/>
    <x v="2"/>
    <d v="2023-09-21T00:00:00"/>
    <x v="18"/>
    <n v="61.39"/>
    <n v="6139"/>
    <n v="0"/>
    <n v="0"/>
    <x v="0"/>
    <s v="Operación"/>
    <x v="0"/>
    <x v="2"/>
    <x v="1"/>
    <x v="5"/>
    <s v="No"/>
    <x v="3"/>
    <n v="61390"/>
    <s v="Comercio_1142"/>
    <x v="3"/>
    <n v="613.9"/>
    <n v="61390"/>
    <n v="0"/>
    <n v="0"/>
    <n v="0"/>
    <n v="0"/>
    <s v="ARN00000585"/>
    <s v="Hecho"/>
    <d v="2023-07-04T00:00:00"/>
    <n v="61.92"/>
    <n v="6192"/>
    <x v="2"/>
  </r>
  <r>
    <s v="C-000586"/>
    <x v="185"/>
    <x v="3"/>
    <d v="2023-09-09T00:00:00"/>
    <x v="23"/>
    <n v="812.71"/>
    <n v="81271"/>
    <n v="0"/>
    <n v="0"/>
    <x v="0"/>
    <s v="Operación"/>
    <x v="2"/>
    <x v="0"/>
    <x v="1"/>
    <x v="5"/>
    <s v="No"/>
    <x v="4"/>
    <n v="81271"/>
    <s v="Comercio_1529"/>
    <x v="3"/>
    <n v="812.71"/>
    <n v="81271"/>
    <n v="0"/>
    <n v="0"/>
    <n v="0"/>
    <n v="0"/>
    <s v="ARN00000586"/>
    <s v="Hecho"/>
    <d v="2023-07-05T00:00:00"/>
    <n v="93.58"/>
    <n v="9358"/>
    <x v="5"/>
  </r>
  <r>
    <s v="C-000587"/>
    <x v="186"/>
    <x v="4"/>
    <d v="2023-09-07T00:00:00"/>
    <x v="5"/>
    <n v="892.76"/>
    <n v="89276"/>
    <n v="0"/>
    <n v="1.38"/>
    <x v="1"/>
    <s v="Operación"/>
    <x v="0"/>
    <x v="4"/>
    <x v="0"/>
    <x v="3"/>
    <s v="No"/>
    <x v="0"/>
    <n v="89276"/>
    <s v="Comercio_221"/>
    <x v="0"/>
    <n v="0"/>
    <n v="0"/>
    <n v="0"/>
    <n v="0"/>
    <n v="892.76"/>
    <n v="89276"/>
    <s v="ARN00000587"/>
    <s v="Pendiente"/>
    <s v="Pendiente"/>
    <n v="0"/>
    <n v="0"/>
    <x v="5"/>
  </r>
  <r>
    <s v="C-000588"/>
    <x v="187"/>
    <x v="5"/>
    <d v="2023-09-24T00:00:00"/>
    <x v="18"/>
    <n v="571.62"/>
    <n v="57162"/>
    <n v="0"/>
    <n v="1.25"/>
    <x v="0"/>
    <s v="Operación"/>
    <x v="5"/>
    <x v="3"/>
    <x v="1"/>
    <x v="5"/>
    <s v="Sí"/>
    <x v="3"/>
    <n v="57162"/>
    <s v="Comercio_586"/>
    <x v="1"/>
    <n v="571.62"/>
    <n v="57162"/>
    <n v="0"/>
    <n v="0"/>
    <n v="0"/>
    <n v="0"/>
    <s v="ARN00000588"/>
    <s v="Hecho"/>
    <d v="2023-07-07T00:00:00"/>
    <n v="636.38"/>
    <n v="63638"/>
    <x v="4"/>
  </r>
  <r>
    <s v="C-000589"/>
    <x v="188"/>
    <x v="6"/>
    <d v="2023-09-14T00:00:00"/>
    <x v="0"/>
    <n v="153.79"/>
    <n v="15379"/>
    <n v="0"/>
    <n v="1.18"/>
    <x v="1"/>
    <s v="Operación"/>
    <x v="2"/>
    <x v="1"/>
    <x v="1"/>
    <x v="5"/>
    <s v="Sí"/>
    <x v="0"/>
    <n v="15379"/>
    <s v="Comercio_189"/>
    <x v="2"/>
    <n v="0"/>
    <n v="0"/>
    <n v="153.79"/>
    <n v="15379"/>
    <n v="0"/>
    <n v="0"/>
    <s v="ARN00000589"/>
    <s v="Pendiente"/>
    <s v="Pendiente"/>
    <n v="0"/>
    <n v="0"/>
    <x v="2"/>
  </r>
  <r>
    <s v="C-000590"/>
    <x v="189"/>
    <x v="0"/>
    <d v="2023-10-03T00:00:00"/>
    <x v="24"/>
    <n v="770.64"/>
    <n v="77064"/>
    <n v="0"/>
    <n v="1.29"/>
    <x v="0"/>
    <s v="Operación"/>
    <x v="0"/>
    <x v="3"/>
    <x v="1"/>
    <x v="4"/>
    <s v="No"/>
    <x v="2"/>
    <n v="77064"/>
    <s v="Comercio_1466"/>
    <x v="3"/>
    <n v="770.64"/>
    <n v="77064"/>
    <n v="0"/>
    <n v="0"/>
    <n v="0"/>
    <n v="0"/>
    <s v="ARN00000590"/>
    <s v="Pendiente"/>
    <s v="Pendiente"/>
    <n v="0"/>
    <n v="0"/>
    <x v="5"/>
  </r>
  <r>
    <s v="C-000591"/>
    <x v="190"/>
    <x v="1"/>
    <d v="2023-09-12T00:00:00"/>
    <x v="9"/>
    <n v="400.05"/>
    <n v="40005"/>
    <n v="0"/>
    <n v="1.43"/>
    <x v="0"/>
    <s v="Operación"/>
    <x v="3"/>
    <x v="0"/>
    <x v="1"/>
    <x v="2"/>
    <s v="No"/>
    <x v="3"/>
    <n v="40005"/>
    <s v="Comercio_620"/>
    <x v="1"/>
    <n v="400.05"/>
    <n v="40005"/>
    <n v="0"/>
    <n v="0"/>
    <n v="0"/>
    <n v="0"/>
    <s v="ARN00000591"/>
    <s v="Hecho"/>
    <d v="2023-07-10T00:00:00"/>
    <n v="198.75"/>
    <n v="19875"/>
    <x v="4"/>
  </r>
  <r>
    <s v="C-000592"/>
    <x v="191"/>
    <x v="2"/>
    <d v="2023-09-09T00:00:00"/>
    <x v="8"/>
    <n v="176.72"/>
    <n v="17672"/>
    <n v="0"/>
    <n v="0"/>
    <x v="0"/>
    <s v="Operación"/>
    <x v="0"/>
    <x v="4"/>
    <x v="1"/>
    <x v="6"/>
    <s v="Sí"/>
    <x v="0"/>
    <n v="17672"/>
    <s v="Comercio_96"/>
    <x v="2"/>
    <n v="0"/>
    <n v="0"/>
    <n v="176.72"/>
    <n v="17672"/>
    <n v="0"/>
    <n v="0"/>
    <s v="ARN00000592"/>
    <s v="Hecho"/>
    <d v="2023-07-11T00:00:00"/>
    <n v="865.73"/>
    <n v="86573"/>
    <x v="1"/>
  </r>
  <r>
    <s v="C-000593"/>
    <x v="192"/>
    <x v="3"/>
    <d v="2023-10-08T00:00:00"/>
    <x v="19"/>
    <n v="814.11"/>
    <n v="81411"/>
    <n v="0"/>
    <n v="0"/>
    <x v="0"/>
    <s v="Operación"/>
    <x v="1"/>
    <x v="2"/>
    <x v="0"/>
    <x v="5"/>
    <s v="No"/>
    <x v="0"/>
    <n v="81411"/>
    <s v="Comercio_342"/>
    <x v="0"/>
    <n v="0"/>
    <n v="0"/>
    <n v="0"/>
    <n v="0"/>
    <n v="814.11"/>
    <n v="81411"/>
    <s v="ARN00000593"/>
    <s v="Pendiente"/>
    <s v="Pendiente"/>
    <n v="0"/>
    <n v="0"/>
    <x v="5"/>
  </r>
  <r>
    <s v="C-000594"/>
    <x v="193"/>
    <x v="4"/>
    <d v="2023-09-27T00:00:00"/>
    <x v="6"/>
    <n v="522.47"/>
    <n v="52247"/>
    <n v="0"/>
    <n v="0"/>
    <x v="1"/>
    <s v="Operación"/>
    <x v="4"/>
    <x v="0"/>
    <x v="1"/>
    <x v="1"/>
    <s v="No"/>
    <x v="4"/>
    <n v="52247"/>
    <s v="Comercio_1632"/>
    <x v="1"/>
    <n v="522.47"/>
    <n v="52247"/>
    <n v="0"/>
    <n v="0"/>
    <n v="0"/>
    <n v="0"/>
    <s v="ARN00000594"/>
    <s v="Hecho"/>
    <d v="2023-07-13T00:00:00"/>
    <n v="644.66"/>
    <n v="64466"/>
    <x v="5"/>
  </r>
  <r>
    <s v="C-000595"/>
    <x v="194"/>
    <x v="5"/>
    <d v="2023-09-21T00:00:00"/>
    <x v="29"/>
    <n v="164.47"/>
    <n v="16447"/>
    <n v="0"/>
    <n v="1.08"/>
    <x v="0"/>
    <s v="Operación"/>
    <x v="3"/>
    <x v="2"/>
    <x v="1"/>
    <x v="4"/>
    <s v="No"/>
    <x v="4"/>
    <n v="16447"/>
    <s v="Comercio_1556"/>
    <x v="1"/>
    <n v="164.47"/>
    <n v="16447"/>
    <n v="0"/>
    <n v="0"/>
    <n v="0"/>
    <n v="0"/>
    <s v="ARN00000595"/>
    <s v="Pendiente"/>
    <s v="Pendiente"/>
    <n v="0"/>
    <n v="0"/>
    <x v="0"/>
  </r>
  <r>
    <s v="C-000596"/>
    <x v="195"/>
    <x v="6"/>
    <d v="2023-09-13T00:00:00"/>
    <x v="8"/>
    <n v="645.39"/>
    <n v="64539"/>
    <n v="0"/>
    <n v="1.45"/>
    <x v="0"/>
    <s v="Operación"/>
    <x v="3"/>
    <x v="3"/>
    <x v="1"/>
    <x v="6"/>
    <s v="Sí"/>
    <x v="0"/>
    <n v="64539"/>
    <s v="Comercio_1342"/>
    <x v="2"/>
    <n v="0"/>
    <n v="0"/>
    <n v="645.39"/>
    <n v="64539"/>
    <n v="0"/>
    <n v="0"/>
    <s v="ARN00000596"/>
    <s v="Hecho"/>
    <d v="2023-07-15T00:00:00"/>
    <n v="305.20999999999998"/>
    <n v="30521"/>
    <x v="0"/>
  </r>
  <r>
    <s v="C-000597"/>
    <x v="196"/>
    <x v="0"/>
    <d v="2023-10-04T00:00:00"/>
    <x v="11"/>
    <n v="282.61"/>
    <n v="28261"/>
    <n v="0"/>
    <n v="1.17"/>
    <x v="1"/>
    <s v="Operación"/>
    <x v="2"/>
    <x v="2"/>
    <x v="1"/>
    <x v="4"/>
    <s v="Sí"/>
    <x v="0"/>
    <n v="28261"/>
    <s v="Comercio_1183"/>
    <x v="1"/>
    <n v="282.61"/>
    <n v="28261"/>
    <n v="0"/>
    <n v="0"/>
    <n v="0"/>
    <n v="0"/>
    <s v="ARN00000597"/>
    <s v="Pendiente"/>
    <s v="Pendiente"/>
    <n v="0"/>
    <n v="0"/>
    <x v="0"/>
  </r>
  <r>
    <s v="C-000598"/>
    <x v="197"/>
    <x v="1"/>
    <d v="2023-09-17T00:00:00"/>
    <x v="12"/>
    <n v="6.83"/>
    <n v="683"/>
    <n v="0"/>
    <n v="0"/>
    <x v="1"/>
    <s v="Operación"/>
    <x v="0"/>
    <x v="3"/>
    <x v="1"/>
    <x v="4"/>
    <s v="No"/>
    <x v="3"/>
    <n v="6830"/>
    <s v="Comercio_683"/>
    <x v="3"/>
    <n v="68.3"/>
    <n v="6830"/>
    <n v="0"/>
    <n v="0"/>
    <n v="0"/>
    <n v="0"/>
    <s v="ARN00000598"/>
    <s v="Pendiente"/>
    <s v="Pendiente"/>
    <n v="0"/>
    <n v="0"/>
    <x v="2"/>
  </r>
  <r>
    <s v="C-000599"/>
    <x v="198"/>
    <x v="2"/>
    <d v="2023-10-11T00:00:00"/>
    <x v="10"/>
    <n v="380.78"/>
    <n v="38078"/>
    <n v="0"/>
    <n v="0"/>
    <x v="1"/>
    <s v="Operación"/>
    <x v="4"/>
    <x v="3"/>
    <x v="1"/>
    <x v="3"/>
    <s v="Sí"/>
    <x v="0"/>
    <n v="38078"/>
    <s v="Comercio_226"/>
    <x v="3"/>
    <n v="380.78"/>
    <n v="38078"/>
    <n v="0"/>
    <n v="0"/>
    <n v="0"/>
    <n v="0"/>
    <s v="ARN00000599"/>
    <s v="Pendiente"/>
    <s v="Pendiente"/>
    <n v="0"/>
    <n v="0"/>
    <x v="3"/>
  </r>
  <r>
    <s v="C-000600"/>
    <x v="199"/>
    <x v="3"/>
    <d v="2023-09-27T00:00:00"/>
    <x v="3"/>
    <n v="30.78"/>
    <n v="3078"/>
    <n v="0"/>
    <n v="0"/>
    <x v="1"/>
    <s v="Operación"/>
    <x v="5"/>
    <x v="3"/>
    <x v="0"/>
    <x v="7"/>
    <s v="Sí"/>
    <x v="2"/>
    <n v="30780"/>
    <s v="Comercio_1304"/>
    <x v="0"/>
    <n v="0"/>
    <n v="0"/>
    <n v="0"/>
    <n v="0"/>
    <n v="307.8"/>
    <n v="30780"/>
    <s v="ARN00000600"/>
    <s v="Pendiente"/>
    <s v="Pendiente"/>
    <n v="0"/>
    <n v="0"/>
    <x v="0"/>
  </r>
  <r>
    <s v="C-000601"/>
    <x v="0"/>
    <x v="0"/>
    <d v="2023-03-08T00:00:00"/>
    <x v="23"/>
    <n v="769.27"/>
    <n v="76927"/>
    <n v="0"/>
    <n v="1.0900000000000001"/>
    <x v="0"/>
    <s v="Operación"/>
    <x v="0"/>
    <x v="0"/>
    <x v="1"/>
    <x v="0"/>
    <s v="Sí"/>
    <x v="1"/>
    <n v="76927"/>
    <s v="Comercio_1076"/>
    <x v="1"/>
    <n v="769.27"/>
    <n v="76927"/>
    <n v="0"/>
    <n v="0"/>
    <n v="0"/>
    <n v="0"/>
    <s v="ARN00000601"/>
    <s v="Hecho"/>
    <d v="2023-01-01T00:00:00"/>
    <n v="289.33999999999997"/>
    <n v="28934"/>
    <x v="5"/>
  </r>
  <r>
    <s v="C-000602"/>
    <x v="1"/>
    <x v="1"/>
    <d v="2023-03-12T00:00:00"/>
    <x v="29"/>
    <n v="172.86"/>
    <n v="17286"/>
    <n v="0"/>
    <n v="0.82"/>
    <x v="0"/>
    <s v="Operación"/>
    <x v="3"/>
    <x v="0"/>
    <x v="1"/>
    <x v="5"/>
    <s v="Sí"/>
    <x v="2"/>
    <n v="17286"/>
    <s v="Comercio_1920"/>
    <x v="3"/>
    <n v="172.86"/>
    <n v="17286"/>
    <n v="0"/>
    <n v="0"/>
    <n v="0"/>
    <n v="0"/>
    <s v="ARN00000602"/>
    <s v="Pendiente"/>
    <s v="Pendiente"/>
    <n v="0"/>
    <n v="0"/>
    <x v="3"/>
  </r>
  <r>
    <s v="C-000603"/>
    <x v="2"/>
    <x v="2"/>
    <d v="2023-03-10T00:00:00"/>
    <x v="23"/>
    <n v="909.07"/>
    <n v="90907"/>
    <n v="0"/>
    <n v="0.11"/>
    <x v="1"/>
    <s v="Operación"/>
    <x v="2"/>
    <x v="5"/>
    <x v="0"/>
    <x v="3"/>
    <s v="No"/>
    <x v="0"/>
    <n v="90907"/>
    <s v="Comercio_1384"/>
    <x v="0"/>
    <n v="0"/>
    <n v="0"/>
    <n v="0"/>
    <n v="0"/>
    <n v="909.07"/>
    <n v="90907"/>
    <s v="ARN00000603"/>
    <s v="Pendiente"/>
    <s v="Pendiente"/>
    <n v="0"/>
    <n v="0"/>
    <x v="2"/>
  </r>
  <r>
    <s v="C-000604"/>
    <x v="3"/>
    <x v="3"/>
    <d v="2023-03-18T00:00:00"/>
    <x v="1"/>
    <n v="237.47"/>
    <n v="23747"/>
    <n v="0"/>
    <n v="0.96"/>
    <x v="1"/>
    <s v="Operación"/>
    <x v="5"/>
    <x v="4"/>
    <x v="1"/>
    <x v="7"/>
    <s v="Sí"/>
    <x v="1"/>
    <n v="23747"/>
    <s v="Comercio_31"/>
    <x v="2"/>
    <n v="0"/>
    <n v="0"/>
    <n v="237.47"/>
    <n v="23747"/>
    <n v="0"/>
    <n v="0"/>
    <s v="ARN00000604"/>
    <s v="Hecho"/>
    <d v="2023-01-04T00:00:00"/>
    <n v="243.17"/>
    <n v="24317"/>
    <x v="3"/>
  </r>
  <r>
    <s v="C-000605"/>
    <x v="4"/>
    <x v="4"/>
    <d v="2023-03-15T00:00:00"/>
    <x v="29"/>
    <n v="280.99"/>
    <n v="28099"/>
    <n v="0"/>
    <n v="1.46"/>
    <x v="0"/>
    <s v="Operación"/>
    <x v="5"/>
    <x v="0"/>
    <x v="1"/>
    <x v="1"/>
    <s v="No"/>
    <x v="3"/>
    <n v="28099"/>
    <s v="Comercio_493"/>
    <x v="3"/>
    <n v="280.99"/>
    <n v="28099"/>
    <n v="0"/>
    <n v="0"/>
    <n v="0"/>
    <n v="0"/>
    <s v="ARN00000605"/>
    <s v="Pendiente"/>
    <s v="Pendiente"/>
    <n v="0"/>
    <n v="0"/>
    <x v="4"/>
  </r>
  <r>
    <s v="C-000606"/>
    <x v="5"/>
    <x v="5"/>
    <d v="2023-03-12T00:00:00"/>
    <x v="25"/>
    <n v="922.45"/>
    <n v="92245"/>
    <n v="0"/>
    <n v="1.36"/>
    <x v="0"/>
    <s v="Operación"/>
    <x v="1"/>
    <x v="0"/>
    <x v="1"/>
    <x v="6"/>
    <s v="Sí"/>
    <x v="0"/>
    <n v="92245"/>
    <s v="Comercio_724"/>
    <x v="3"/>
    <n v="922.45"/>
    <n v="92245"/>
    <n v="0"/>
    <n v="0"/>
    <n v="0"/>
    <n v="0"/>
    <s v="ARN00000606"/>
    <s v="Pendiente"/>
    <s v="Pendiente"/>
    <n v="0"/>
    <n v="0"/>
    <x v="5"/>
  </r>
  <r>
    <s v="C-000607"/>
    <x v="6"/>
    <x v="6"/>
    <d v="2023-03-13T00:00:00"/>
    <x v="25"/>
    <n v="108.22"/>
    <n v="10822"/>
    <n v="0"/>
    <n v="1.17"/>
    <x v="0"/>
    <s v="Operación"/>
    <x v="0"/>
    <x v="0"/>
    <x v="1"/>
    <x v="7"/>
    <s v="No"/>
    <x v="2"/>
    <n v="10822"/>
    <s v="Comercio_647"/>
    <x v="2"/>
    <n v="0"/>
    <n v="0"/>
    <n v="108.22"/>
    <n v="10822"/>
    <n v="0"/>
    <n v="0"/>
    <s v="ARN00000607"/>
    <s v="Hecho"/>
    <d v="2023-01-07T00:00:00"/>
    <n v="233.56"/>
    <n v="23356"/>
    <x v="4"/>
  </r>
  <r>
    <s v="C-000608"/>
    <x v="7"/>
    <x v="0"/>
    <d v="2023-04-03T00:00:00"/>
    <x v="10"/>
    <n v="16.09"/>
    <n v="1609"/>
    <n v="0"/>
    <n v="1.48"/>
    <x v="1"/>
    <s v="Operación"/>
    <x v="3"/>
    <x v="5"/>
    <x v="1"/>
    <x v="3"/>
    <s v="Sí"/>
    <x v="2"/>
    <n v="16090"/>
    <s v="Comercio_718"/>
    <x v="1"/>
    <n v="160.9"/>
    <n v="16090"/>
    <n v="0"/>
    <n v="0"/>
    <n v="0"/>
    <n v="0"/>
    <s v="ARN00000608"/>
    <s v="Pendiente"/>
    <s v="Pendiente"/>
    <n v="0"/>
    <n v="0"/>
    <x v="4"/>
  </r>
  <r>
    <s v="C-000609"/>
    <x v="8"/>
    <x v="1"/>
    <d v="2023-03-27T00:00:00"/>
    <x v="14"/>
    <n v="30.86"/>
    <n v="3086"/>
    <n v="0"/>
    <n v="0"/>
    <x v="0"/>
    <s v="Operación"/>
    <x v="2"/>
    <x v="3"/>
    <x v="1"/>
    <x v="6"/>
    <s v="Sí"/>
    <x v="4"/>
    <n v="30860"/>
    <s v="Comercio_1372"/>
    <x v="1"/>
    <n v="308.60000000000002"/>
    <n v="30860"/>
    <n v="0"/>
    <n v="0"/>
    <n v="0"/>
    <n v="0"/>
    <s v="ARN00000609"/>
    <s v="Pendiente"/>
    <s v="Pendiente"/>
    <n v="0"/>
    <n v="0"/>
    <x v="5"/>
  </r>
  <r>
    <s v="C-000610"/>
    <x v="9"/>
    <x v="2"/>
    <d v="2023-04-08T00:00:00"/>
    <x v="19"/>
    <n v="50.37"/>
    <n v="5037"/>
    <n v="0"/>
    <n v="0"/>
    <x v="0"/>
    <s v="Operación"/>
    <x v="4"/>
    <x v="1"/>
    <x v="0"/>
    <x v="1"/>
    <s v="No"/>
    <x v="3"/>
    <n v="50370"/>
    <s v="Comercio_1989"/>
    <x v="0"/>
    <n v="0"/>
    <n v="0"/>
    <n v="0"/>
    <n v="0"/>
    <n v="503.7"/>
    <n v="50370"/>
    <s v="ARN00000610"/>
    <s v="Pendiente"/>
    <s v="Pendiente"/>
    <n v="0"/>
    <n v="0"/>
    <x v="3"/>
  </r>
  <r>
    <s v="C-000611"/>
    <x v="10"/>
    <x v="3"/>
    <d v="2023-03-28T00:00:00"/>
    <x v="6"/>
    <n v="282.22000000000003"/>
    <n v="28222"/>
    <n v="0"/>
    <n v="1.1299999999999999"/>
    <x v="1"/>
    <s v="Operación"/>
    <x v="5"/>
    <x v="3"/>
    <x v="1"/>
    <x v="7"/>
    <s v="Sí"/>
    <x v="2"/>
    <n v="28222"/>
    <s v="Comercio_308"/>
    <x v="2"/>
    <n v="0"/>
    <n v="0"/>
    <n v="282.22000000000003"/>
    <n v="28222"/>
    <n v="0"/>
    <n v="0"/>
    <s v="ARN00000611"/>
    <s v="Hecho"/>
    <d v="2023-01-11T00:00:00"/>
    <n v="336.86"/>
    <n v="33686"/>
    <x v="0"/>
  </r>
  <r>
    <s v="C-000612"/>
    <x v="11"/>
    <x v="4"/>
    <d v="2023-03-17T00:00:00"/>
    <x v="9"/>
    <n v="259.79000000000002"/>
    <n v="25979"/>
    <n v="0"/>
    <n v="1.28"/>
    <x v="0"/>
    <s v="Operación"/>
    <x v="1"/>
    <x v="3"/>
    <x v="1"/>
    <x v="5"/>
    <s v="Sí"/>
    <x v="0"/>
    <n v="25979"/>
    <s v="Comercio_400"/>
    <x v="2"/>
    <n v="0"/>
    <n v="0"/>
    <n v="259.79000000000002"/>
    <n v="25979"/>
    <n v="0"/>
    <n v="0"/>
    <s v="ARN00000612"/>
    <s v="Pendiente"/>
    <s v="Pendiente"/>
    <n v="0"/>
    <n v="0"/>
    <x v="4"/>
  </r>
  <r>
    <s v="C-000613"/>
    <x v="12"/>
    <x v="5"/>
    <d v="2023-03-23T00:00:00"/>
    <x v="29"/>
    <n v="601.65"/>
    <n v="60165"/>
    <n v="0"/>
    <n v="0.96"/>
    <x v="0"/>
    <s v="Operación"/>
    <x v="4"/>
    <x v="5"/>
    <x v="1"/>
    <x v="3"/>
    <s v="No"/>
    <x v="2"/>
    <n v="60165"/>
    <s v="Comercio_1269"/>
    <x v="2"/>
    <n v="0"/>
    <n v="0"/>
    <n v="601.65"/>
    <n v="60165"/>
    <n v="0"/>
    <n v="0"/>
    <s v="ARN00000613"/>
    <s v="Hecho"/>
    <d v="2023-01-13T00:00:00"/>
    <n v="43.27"/>
    <n v="4327"/>
    <x v="4"/>
  </r>
  <r>
    <s v="C-000614"/>
    <x v="13"/>
    <x v="6"/>
    <d v="2023-04-02T00:00:00"/>
    <x v="15"/>
    <n v="297.11"/>
    <n v="29711"/>
    <n v="0"/>
    <n v="0"/>
    <x v="0"/>
    <s v="Operación"/>
    <x v="5"/>
    <x v="0"/>
    <x v="1"/>
    <x v="6"/>
    <s v="Sí"/>
    <x v="2"/>
    <n v="29711"/>
    <s v="Comercio_238"/>
    <x v="1"/>
    <n v="297.11"/>
    <n v="29711"/>
    <n v="0"/>
    <n v="0"/>
    <n v="0"/>
    <n v="0"/>
    <s v="ARN00000614"/>
    <s v="Hecho"/>
    <d v="2023-01-14T00:00:00"/>
    <n v="142.41999999999999"/>
    <n v="14242"/>
    <x v="4"/>
  </r>
  <r>
    <s v="C-000615"/>
    <x v="14"/>
    <x v="0"/>
    <d v="2023-04-01T00:00:00"/>
    <x v="6"/>
    <n v="336.09"/>
    <n v="33609"/>
    <n v="0"/>
    <n v="0.86"/>
    <x v="0"/>
    <s v="Operación"/>
    <x v="4"/>
    <x v="4"/>
    <x v="1"/>
    <x v="6"/>
    <s v="Sí"/>
    <x v="0"/>
    <n v="33609"/>
    <s v="Comercio_509"/>
    <x v="3"/>
    <n v="336.09"/>
    <n v="33609"/>
    <n v="0"/>
    <n v="0"/>
    <n v="0"/>
    <n v="0"/>
    <s v="ARN00000615"/>
    <s v="Hecho"/>
    <d v="2023-01-15T00:00:00"/>
    <n v="65.33"/>
    <n v="6533"/>
    <x v="0"/>
  </r>
  <r>
    <s v="C-000616"/>
    <x v="15"/>
    <x v="1"/>
    <d v="2023-03-20T00:00:00"/>
    <x v="5"/>
    <n v="280.49"/>
    <n v="28049"/>
    <n v="0"/>
    <n v="1.28"/>
    <x v="1"/>
    <s v="Operación"/>
    <x v="5"/>
    <x v="2"/>
    <x v="1"/>
    <x v="6"/>
    <s v="No"/>
    <x v="2"/>
    <n v="28049"/>
    <s v="Comercio_1940"/>
    <x v="3"/>
    <n v="280.49"/>
    <n v="28049"/>
    <n v="0"/>
    <n v="0"/>
    <n v="0"/>
    <n v="0"/>
    <s v="ARN00000616"/>
    <s v="Pendiente"/>
    <s v="Pendiente"/>
    <n v="0"/>
    <n v="0"/>
    <x v="3"/>
  </r>
  <r>
    <s v="C-000617"/>
    <x v="16"/>
    <x v="2"/>
    <d v="2023-03-23T00:00:00"/>
    <x v="25"/>
    <n v="922.07"/>
    <n v="92207"/>
    <n v="0"/>
    <n v="1.43"/>
    <x v="0"/>
    <s v="Operación"/>
    <x v="5"/>
    <x v="4"/>
    <x v="1"/>
    <x v="7"/>
    <s v="Sí"/>
    <x v="0"/>
    <n v="92207"/>
    <s v="Comercio_1995"/>
    <x v="1"/>
    <n v="922.07"/>
    <n v="92207"/>
    <n v="0"/>
    <n v="0"/>
    <n v="0"/>
    <n v="0"/>
    <s v="ARN00000617"/>
    <s v="Pendiente"/>
    <s v="Pendiente"/>
    <n v="0"/>
    <n v="0"/>
    <x v="2"/>
  </r>
  <r>
    <s v="C-000618"/>
    <x v="17"/>
    <x v="3"/>
    <d v="2023-04-10T00:00:00"/>
    <x v="16"/>
    <n v="3.2"/>
    <n v="320"/>
    <n v="0"/>
    <n v="0"/>
    <x v="0"/>
    <s v="Operación"/>
    <x v="1"/>
    <x v="2"/>
    <x v="1"/>
    <x v="7"/>
    <s v="Sí"/>
    <x v="0"/>
    <n v="3200"/>
    <s v="Comercio_1220"/>
    <x v="1"/>
    <n v="32"/>
    <n v="3200"/>
    <n v="0"/>
    <n v="0"/>
    <n v="0"/>
    <n v="0"/>
    <s v="ARN00000618"/>
    <s v="Hecho"/>
    <d v="2023-01-18T00:00:00"/>
    <n v="697.04"/>
    <n v="69704"/>
    <x v="4"/>
  </r>
  <r>
    <s v="C-000619"/>
    <x v="18"/>
    <x v="4"/>
    <d v="2023-03-25T00:00:00"/>
    <x v="25"/>
    <n v="22.93"/>
    <n v="2293"/>
    <n v="0"/>
    <n v="0"/>
    <x v="1"/>
    <s v="Operación"/>
    <x v="4"/>
    <x v="1"/>
    <x v="1"/>
    <x v="4"/>
    <s v="No"/>
    <x v="3"/>
    <n v="22930"/>
    <s v="Comercio_114"/>
    <x v="2"/>
    <n v="0"/>
    <n v="0"/>
    <n v="229.3"/>
    <n v="22930"/>
    <n v="0"/>
    <n v="0"/>
    <s v="ARN00000619"/>
    <s v="Pendiente"/>
    <s v="Pendiente"/>
    <n v="0"/>
    <n v="0"/>
    <x v="5"/>
  </r>
  <r>
    <s v="C-000620"/>
    <x v="19"/>
    <x v="5"/>
    <d v="2023-04-01T00:00:00"/>
    <x v="17"/>
    <n v="341.81"/>
    <n v="34181"/>
    <n v="0"/>
    <n v="0"/>
    <x v="1"/>
    <s v="Operación"/>
    <x v="0"/>
    <x v="3"/>
    <x v="1"/>
    <x v="4"/>
    <s v="No"/>
    <x v="4"/>
    <n v="34181"/>
    <s v="Comercio_1335"/>
    <x v="2"/>
    <n v="0"/>
    <n v="0"/>
    <n v="341.81"/>
    <n v="34181"/>
    <n v="0"/>
    <n v="0"/>
    <s v="ARN00000620"/>
    <s v="Hecho"/>
    <d v="2023-01-20T00:00:00"/>
    <n v="55.83"/>
    <n v="5583"/>
    <x v="1"/>
  </r>
  <r>
    <s v="C-000621"/>
    <x v="20"/>
    <x v="6"/>
    <d v="2023-03-27T00:00:00"/>
    <x v="25"/>
    <n v="907.88"/>
    <n v="90788"/>
    <n v="0"/>
    <n v="0.82"/>
    <x v="1"/>
    <s v="Operación"/>
    <x v="4"/>
    <x v="1"/>
    <x v="1"/>
    <x v="1"/>
    <s v="No"/>
    <x v="0"/>
    <n v="90788"/>
    <s v="Comercio_1361"/>
    <x v="3"/>
    <n v="907.88"/>
    <n v="90788"/>
    <n v="0"/>
    <n v="0"/>
    <n v="0"/>
    <n v="0"/>
    <s v="ARN00000621"/>
    <s v="Hecho"/>
    <d v="2023-01-21T00:00:00"/>
    <n v="878.24"/>
    <n v="87824"/>
    <x v="2"/>
  </r>
  <r>
    <s v="C-000622"/>
    <x v="21"/>
    <x v="0"/>
    <d v="2023-04-11T00:00:00"/>
    <x v="18"/>
    <n v="792.52"/>
    <n v="79252"/>
    <n v="0"/>
    <n v="0"/>
    <x v="1"/>
    <s v="Operación"/>
    <x v="3"/>
    <x v="0"/>
    <x v="1"/>
    <x v="1"/>
    <s v="Sí"/>
    <x v="3"/>
    <n v="79252"/>
    <s v="Comercio_1114"/>
    <x v="1"/>
    <n v="792.52"/>
    <n v="79252"/>
    <n v="0"/>
    <n v="0"/>
    <n v="0"/>
    <n v="0"/>
    <s v="ARN00000622"/>
    <s v="Pendiente"/>
    <s v="Pendiente"/>
    <n v="0"/>
    <n v="0"/>
    <x v="3"/>
  </r>
  <r>
    <s v="C-000623"/>
    <x v="22"/>
    <x v="1"/>
    <d v="2023-03-31T00:00:00"/>
    <x v="20"/>
    <n v="997.26"/>
    <n v="99726"/>
    <n v="0"/>
    <n v="0"/>
    <x v="0"/>
    <s v="Operación"/>
    <x v="4"/>
    <x v="1"/>
    <x v="1"/>
    <x v="6"/>
    <s v="No"/>
    <x v="3"/>
    <n v="99726"/>
    <s v="Comercio_608"/>
    <x v="1"/>
    <n v="997.26"/>
    <n v="99726"/>
    <n v="0"/>
    <n v="0"/>
    <n v="0"/>
    <n v="0"/>
    <s v="ARN00000623"/>
    <s v="Hecho"/>
    <d v="2023-01-23T00:00:00"/>
    <n v="450.36"/>
    <n v="45036"/>
    <x v="5"/>
  </r>
  <r>
    <s v="C-000624"/>
    <x v="23"/>
    <x v="2"/>
    <d v="2023-04-13T00:00:00"/>
    <x v="18"/>
    <n v="300.77"/>
    <n v="30077"/>
    <n v="0"/>
    <n v="0"/>
    <x v="1"/>
    <s v="Operación"/>
    <x v="1"/>
    <x v="4"/>
    <x v="1"/>
    <x v="5"/>
    <s v="Sí"/>
    <x v="0"/>
    <n v="30077"/>
    <s v="Comercio_673"/>
    <x v="3"/>
    <n v="300.77"/>
    <n v="30077"/>
    <n v="0"/>
    <n v="0"/>
    <n v="0"/>
    <n v="0"/>
    <s v="ARN00000624"/>
    <s v="Hecho"/>
    <d v="2023-01-24T00:00:00"/>
    <n v="432.05"/>
    <n v="43205"/>
    <x v="1"/>
  </r>
  <r>
    <s v="C-000625"/>
    <x v="24"/>
    <x v="3"/>
    <d v="2023-04-03T00:00:00"/>
    <x v="0"/>
    <n v="450.41"/>
    <n v="45041"/>
    <n v="0"/>
    <n v="1.35"/>
    <x v="0"/>
    <s v="Operación"/>
    <x v="2"/>
    <x v="5"/>
    <x v="1"/>
    <x v="1"/>
    <s v="No"/>
    <x v="1"/>
    <n v="45041"/>
    <s v="Comercio_758"/>
    <x v="1"/>
    <n v="450.41"/>
    <n v="45041"/>
    <n v="0"/>
    <n v="0"/>
    <n v="0"/>
    <n v="0"/>
    <s v="ARN00000625"/>
    <s v="Hecho"/>
    <d v="2023-01-25T00:00:00"/>
    <n v="311.99"/>
    <n v="31199"/>
    <x v="0"/>
  </r>
  <r>
    <s v="C-000626"/>
    <x v="25"/>
    <x v="4"/>
    <d v="2023-04-06T00:00:00"/>
    <x v="3"/>
    <n v="913.94"/>
    <n v="91394"/>
    <n v="0"/>
    <n v="0"/>
    <x v="1"/>
    <s v="Operación"/>
    <x v="4"/>
    <x v="0"/>
    <x v="1"/>
    <x v="5"/>
    <s v="Sí"/>
    <x v="2"/>
    <n v="91394"/>
    <s v="Comercio_1778"/>
    <x v="2"/>
    <n v="0"/>
    <n v="0"/>
    <n v="913.94"/>
    <n v="91394"/>
    <n v="0"/>
    <n v="0"/>
    <s v="ARN00000626"/>
    <s v="Hecho"/>
    <d v="2023-01-26T00:00:00"/>
    <n v="917.95"/>
    <n v="91795"/>
    <x v="4"/>
  </r>
  <r>
    <s v="C-000627"/>
    <x v="26"/>
    <x v="5"/>
    <d v="2023-04-09T00:00:00"/>
    <x v="26"/>
    <n v="592.09"/>
    <n v="59209"/>
    <n v="0"/>
    <n v="1.32"/>
    <x v="0"/>
    <s v="Operación"/>
    <x v="4"/>
    <x v="4"/>
    <x v="0"/>
    <x v="4"/>
    <s v="No"/>
    <x v="2"/>
    <n v="59209"/>
    <s v="Comercio_1884"/>
    <x v="0"/>
    <n v="0"/>
    <n v="0"/>
    <n v="0"/>
    <n v="0"/>
    <n v="592.09"/>
    <n v="59209"/>
    <s v="ARN00000627"/>
    <s v="Pendiente"/>
    <s v="Pendiente"/>
    <n v="0"/>
    <n v="0"/>
    <x v="1"/>
  </r>
  <r>
    <s v="C-000628"/>
    <x v="27"/>
    <x v="6"/>
    <d v="2023-04-04T00:00:00"/>
    <x v="23"/>
    <n v="807.18"/>
    <n v="80718"/>
    <n v="0"/>
    <n v="1.01"/>
    <x v="0"/>
    <s v="Operación"/>
    <x v="4"/>
    <x v="2"/>
    <x v="1"/>
    <x v="5"/>
    <s v="Sí"/>
    <x v="0"/>
    <n v="80718"/>
    <s v="Comercio_1874"/>
    <x v="1"/>
    <n v="807.18"/>
    <n v="80718"/>
    <n v="0"/>
    <n v="0"/>
    <n v="0"/>
    <n v="0"/>
    <s v="ARN00000628"/>
    <s v="Pendiente"/>
    <s v="Pendiente"/>
    <n v="0"/>
    <n v="0"/>
    <x v="5"/>
  </r>
  <r>
    <s v="C-000629"/>
    <x v="28"/>
    <x v="0"/>
    <d v="2023-04-14T00:00:00"/>
    <x v="30"/>
    <n v="66.98"/>
    <n v="6698"/>
    <n v="0"/>
    <n v="0.92"/>
    <x v="0"/>
    <s v="Operación"/>
    <x v="3"/>
    <x v="3"/>
    <x v="0"/>
    <x v="5"/>
    <s v="No"/>
    <x v="3"/>
    <n v="6698"/>
    <s v="Comercio_233"/>
    <x v="0"/>
    <n v="0"/>
    <n v="0"/>
    <n v="0"/>
    <n v="0"/>
    <n v="66.98"/>
    <n v="6698"/>
    <s v="ARN00000629"/>
    <s v="Pendiente"/>
    <s v="Pendiente"/>
    <n v="0"/>
    <n v="0"/>
    <x v="4"/>
  </r>
  <r>
    <s v="C-000630"/>
    <x v="29"/>
    <x v="1"/>
    <d v="2023-04-05T00:00:00"/>
    <x v="25"/>
    <n v="63.74"/>
    <n v="6374"/>
    <n v="0"/>
    <n v="1.1499999999999999"/>
    <x v="0"/>
    <s v="Operación"/>
    <x v="4"/>
    <x v="3"/>
    <x v="0"/>
    <x v="3"/>
    <s v="Sí"/>
    <x v="0"/>
    <n v="6374"/>
    <s v="Comercio_64"/>
    <x v="0"/>
    <n v="0"/>
    <n v="0"/>
    <n v="0"/>
    <n v="0"/>
    <n v="63.74"/>
    <n v="6374"/>
    <s v="ARN00000630"/>
    <s v="Hecho"/>
    <d v="2023-01-30T00:00:00"/>
    <n v="856.74"/>
    <n v="85674"/>
    <x v="0"/>
  </r>
  <r>
    <s v="C-000631"/>
    <x v="30"/>
    <x v="2"/>
    <d v="2023-04-21T00:00:00"/>
    <x v="11"/>
    <n v="631.21"/>
    <n v="63121"/>
    <n v="0"/>
    <n v="0"/>
    <x v="0"/>
    <s v="Operación"/>
    <x v="2"/>
    <x v="5"/>
    <x v="1"/>
    <x v="1"/>
    <s v="No"/>
    <x v="4"/>
    <n v="63121"/>
    <s v="Comercio_1890"/>
    <x v="1"/>
    <n v="631.21"/>
    <n v="63121"/>
    <n v="0"/>
    <n v="0"/>
    <n v="0"/>
    <n v="0"/>
    <s v="ARN00000631"/>
    <s v="Hecho"/>
    <d v="2023-01-31T00:00:00"/>
    <n v="828.46"/>
    <n v="82846"/>
    <x v="5"/>
  </r>
  <r>
    <s v="C-000632"/>
    <x v="31"/>
    <x v="3"/>
    <d v="2023-04-14T00:00:00"/>
    <x v="26"/>
    <n v="518.72"/>
    <n v="51872"/>
    <n v="0"/>
    <n v="1.26"/>
    <x v="0"/>
    <s v="Operación"/>
    <x v="3"/>
    <x v="5"/>
    <x v="1"/>
    <x v="2"/>
    <s v="Sí"/>
    <x v="3"/>
    <n v="51872"/>
    <s v="Comercio_1234"/>
    <x v="3"/>
    <n v="518.72"/>
    <n v="51872"/>
    <n v="0"/>
    <n v="0"/>
    <n v="0"/>
    <n v="0"/>
    <s v="ARN00000632"/>
    <s v="Pendiente"/>
    <s v="Pendiente"/>
    <n v="0"/>
    <n v="0"/>
    <x v="1"/>
  </r>
  <r>
    <s v="C-000633"/>
    <x v="32"/>
    <x v="4"/>
    <d v="2023-04-20T00:00:00"/>
    <x v="14"/>
    <n v="392.48"/>
    <n v="39248"/>
    <n v="0"/>
    <n v="0"/>
    <x v="1"/>
    <s v="Operación"/>
    <x v="5"/>
    <x v="3"/>
    <x v="1"/>
    <x v="3"/>
    <s v="Sí"/>
    <x v="4"/>
    <n v="39248"/>
    <s v="Comercio_283"/>
    <x v="3"/>
    <n v="392.48"/>
    <n v="39248"/>
    <n v="0"/>
    <n v="0"/>
    <n v="0"/>
    <n v="0"/>
    <s v="ARN00000633"/>
    <s v="Pendiente"/>
    <s v="Pendiente"/>
    <n v="0"/>
    <n v="0"/>
    <x v="4"/>
  </r>
  <r>
    <s v="C-000634"/>
    <x v="33"/>
    <x v="5"/>
    <d v="2023-04-29T00:00:00"/>
    <x v="10"/>
    <n v="548.54"/>
    <n v="54854"/>
    <n v="0"/>
    <n v="0"/>
    <x v="1"/>
    <s v="Operación"/>
    <x v="4"/>
    <x v="3"/>
    <x v="0"/>
    <x v="1"/>
    <s v="No"/>
    <x v="1"/>
    <n v="54854"/>
    <s v="Comercio_1941"/>
    <x v="0"/>
    <n v="0"/>
    <n v="0"/>
    <n v="0"/>
    <n v="0"/>
    <n v="548.54"/>
    <n v="54854"/>
    <s v="ARN00000634"/>
    <s v="Hecho"/>
    <d v="2023-02-03T00:00:00"/>
    <n v="252.87"/>
    <n v="25287"/>
    <x v="0"/>
  </r>
  <r>
    <s v="C-000635"/>
    <x v="34"/>
    <x v="6"/>
    <d v="2023-04-29T00:00:00"/>
    <x v="7"/>
    <n v="783.88"/>
    <n v="78388"/>
    <n v="0"/>
    <n v="0"/>
    <x v="1"/>
    <s v="Operación"/>
    <x v="4"/>
    <x v="4"/>
    <x v="1"/>
    <x v="4"/>
    <s v="No"/>
    <x v="1"/>
    <n v="78388"/>
    <s v="Comercio_1896"/>
    <x v="1"/>
    <n v="783.88"/>
    <n v="78388"/>
    <n v="0"/>
    <n v="0"/>
    <n v="0"/>
    <n v="0"/>
    <s v="ARN00000635"/>
    <s v="Pendiente"/>
    <s v="Pendiente"/>
    <n v="0"/>
    <n v="0"/>
    <x v="5"/>
  </r>
  <r>
    <s v="C-000636"/>
    <x v="35"/>
    <x v="0"/>
    <d v="2023-05-01T00:00:00"/>
    <x v="10"/>
    <n v="715.16"/>
    <n v="71516"/>
    <n v="0"/>
    <n v="1.47"/>
    <x v="1"/>
    <s v="Operación"/>
    <x v="4"/>
    <x v="0"/>
    <x v="1"/>
    <x v="3"/>
    <s v="No"/>
    <x v="1"/>
    <n v="71516"/>
    <s v="Comercio_928"/>
    <x v="2"/>
    <n v="0"/>
    <n v="0"/>
    <n v="715.16"/>
    <n v="71516"/>
    <n v="0"/>
    <n v="0"/>
    <s v="ARN00000636"/>
    <s v="Hecho"/>
    <d v="2023-02-05T00:00:00"/>
    <n v="567.44000000000005"/>
    <n v="56744"/>
    <x v="5"/>
  </r>
  <r>
    <s v="C-000637"/>
    <x v="36"/>
    <x v="1"/>
    <d v="2023-04-25T00:00:00"/>
    <x v="15"/>
    <n v="10.64"/>
    <n v="1064"/>
    <n v="0"/>
    <n v="0"/>
    <x v="0"/>
    <s v="Operación"/>
    <x v="3"/>
    <x v="4"/>
    <x v="0"/>
    <x v="0"/>
    <s v="No"/>
    <x v="3"/>
    <n v="1064"/>
    <s v="Comercio_44"/>
    <x v="0"/>
    <n v="0"/>
    <n v="0"/>
    <n v="0"/>
    <n v="0"/>
    <n v="10.64"/>
    <n v="1064"/>
    <s v="ARN00000637"/>
    <s v="Pendiente"/>
    <s v="Pendiente"/>
    <n v="0"/>
    <n v="0"/>
    <x v="1"/>
  </r>
  <r>
    <s v="C-000638"/>
    <x v="37"/>
    <x v="2"/>
    <d v="2023-05-06T00:00:00"/>
    <x v="19"/>
    <n v="899.28"/>
    <n v="89928"/>
    <n v="0"/>
    <n v="0.14000000000000001"/>
    <x v="0"/>
    <s v="Operación"/>
    <x v="1"/>
    <x v="2"/>
    <x v="1"/>
    <x v="2"/>
    <s v="No"/>
    <x v="2"/>
    <n v="89928"/>
    <s v="Comercio_973"/>
    <x v="1"/>
    <n v="899.28"/>
    <n v="89928"/>
    <n v="0"/>
    <n v="0"/>
    <n v="0"/>
    <n v="0"/>
    <s v="ARN00000638"/>
    <s v="Hecho"/>
    <d v="2023-02-07T00:00:00"/>
    <n v="259.38"/>
    <n v="25938"/>
    <x v="4"/>
  </r>
  <r>
    <s v="C-000639"/>
    <x v="38"/>
    <x v="3"/>
    <d v="2023-04-09T00:00:00"/>
    <x v="8"/>
    <n v="79.930000000000007"/>
    <n v="7993"/>
    <n v="0"/>
    <n v="1.27"/>
    <x v="0"/>
    <s v="Operación"/>
    <x v="5"/>
    <x v="0"/>
    <x v="1"/>
    <x v="4"/>
    <s v="No"/>
    <x v="4"/>
    <n v="79930"/>
    <s v="Comercio_1382"/>
    <x v="3"/>
    <n v="799.3"/>
    <n v="79930"/>
    <n v="0"/>
    <n v="0"/>
    <n v="0"/>
    <n v="0"/>
    <s v="ARN00000639"/>
    <s v="Hecho"/>
    <d v="2023-02-08T00:00:00"/>
    <n v="188.63"/>
    <n v="18863"/>
    <x v="4"/>
  </r>
  <r>
    <s v="C-000640"/>
    <x v="39"/>
    <x v="4"/>
    <d v="2023-04-28T00:00:00"/>
    <x v="15"/>
    <n v="401.52"/>
    <n v="40152"/>
    <n v="0"/>
    <n v="0"/>
    <x v="0"/>
    <s v="Operación"/>
    <x v="1"/>
    <x v="4"/>
    <x v="1"/>
    <x v="4"/>
    <s v="No"/>
    <x v="1"/>
    <n v="40152"/>
    <s v="Comercio_809"/>
    <x v="1"/>
    <n v="401.52"/>
    <n v="40152"/>
    <n v="0"/>
    <n v="0"/>
    <n v="0"/>
    <n v="0"/>
    <s v="ARN00000640"/>
    <s v="Pendiente"/>
    <s v="Pendiente"/>
    <n v="0"/>
    <n v="0"/>
    <x v="0"/>
  </r>
  <r>
    <s v="C-000641"/>
    <x v="40"/>
    <x v="5"/>
    <d v="2023-04-12T00:00:00"/>
    <x v="13"/>
    <n v="17.489999999999998"/>
    <n v="1749"/>
    <n v="0"/>
    <n v="0"/>
    <x v="0"/>
    <s v="Operación"/>
    <x v="3"/>
    <x v="0"/>
    <x v="1"/>
    <x v="2"/>
    <s v="No"/>
    <x v="2"/>
    <n v="17490"/>
    <s v="Comercio_1556"/>
    <x v="1"/>
    <n v="174.9"/>
    <n v="17490"/>
    <n v="0"/>
    <n v="0"/>
    <n v="0"/>
    <n v="0"/>
    <s v="ARN00000641"/>
    <s v="Hecho"/>
    <d v="2023-02-10T00:00:00"/>
    <n v="199.48"/>
    <n v="19948"/>
    <x v="0"/>
  </r>
  <r>
    <s v="C-000642"/>
    <x v="41"/>
    <x v="6"/>
    <d v="2023-05-06T00:00:00"/>
    <x v="7"/>
    <n v="932.75"/>
    <n v="93275"/>
    <n v="0"/>
    <n v="0"/>
    <x v="0"/>
    <s v="Operación"/>
    <x v="5"/>
    <x v="4"/>
    <x v="1"/>
    <x v="5"/>
    <s v="Sí"/>
    <x v="3"/>
    <n v="93275"/>
    <s v="Comercio_778"/>
    <x v="2"/>
    <n v="0"/>
    <n v="0"/>
    <n v="932.75"/>
    <n v="93275"/>
    <n v="0"/>
    <n v="0"/>
    <s v="ARN00000642"/>
    <s v="Pendiente"/>
    <s v="Pendiente"/>
    <n v="0"/>
    <n v="0"/>
    <x v="0"/>
  </r>
  <r>
    <s v="C-000643"/>
    <x v="42"/>
    <x v="0"/>
    <d v="2023-05-06T00:00:00"/>
    <x v="21"/>
    <n v="49.86"/>
    <n v="4986"/>
    <n v="0"/>
    <n v="0"/>
    <x v="0"/>
    <s v="Operación"/>
    <x v="5"/>
    <x v="4"/>
    <x v="1"/>
    <x v="6"/>
    <s v="Sí"/>
    <x v="3"/>
    <n v="49860"/>
    <s v="Comercio_499"/>
    <x v="2"/>
    <n v="0"/>
    <n v="0"/>
    <n v="498.6"/>
    <n v="49860"/>
    <n v="0"/>
    <n v="0"/>
    <s v="ARN00000643"/>
    <s v="Hecho"/>
    <d v="2023-02-12T00:00:00"/>
    <n v="12.17"/>
    <n v="1217"/>
    <x v="2"/>
  </r>
  <r>
    <s v="C-000644"/>
    <x v="43"/>
    <x v="1"/>
    <d v="2023-04-29T00:00:00"/>
    <x v="30"/>
    <n v="914.19"/>
    <n v="91419"/>
    <n v="0"/>
    <n v="1.1499999999999999"/>
    <x v="1"/>
    <s v="Operación"/>
    <x v="5"/>
    <x v="4"/>
    <x v="0"/>
    <x v="3"/>
    <s v="Sí"/>
    <x v="4"/>
    <n v="91419"/>
    <s v="Comercio_908"/>
    <x v="0"/>
    <n v="0"/>
    <n v="0"/>
    <n v="0"/>
    <n v="0"/>
    <n v="914.19"/>
    <n v="91419"/>
    <s v="ARN00000644"/>
    <s v="Hecho"/>
    <d v="2023-02-13T00:00:00"/>
    <n v="18.829999999999998"/>
    <n v="1883"/>
    <x v="1"/>
  </r>
  <r>
    <s v="C-000645"/>
    <x v="44"/>
    <x v="2"/>
    <d v="2023-04-23T00:00:00"/>
    <x v="0"/>
    <n v="76.489999999999995"/>
    <n v="7649"/>
    <n v="0"/>
    <n v="0"/>
    <x v="1"/>
    <s v="Operación"/>
    <x v="5"/>
    <x v="0"/>
    <x v="1"/>
    <x v="5"/>
    <s v="Sí"/>
    <x v="4"/>
    <n v="76490"/>
    <s v="Comercio_834"/>
    <x v="1"/>
    <n v="764.9"/>
    <n v="76490"/>
    <n v="0"/>
    <n v="0"/>
    <n v="0"/>
    <n v="0"/>
    <s v="ARN00000645"/>
    <s v="Pendiente"/>
    <s v="Pendiente"/>
    <n v="0"/>
    <n v="0"/>
    <x v="5"/>
  </r>
  <r>
    <s v="C-000646"/>
    <x v="45"/>
    <x v="3"/>
    <d v="2023-04-30T00:00:00"/>
    <x v="22"/>
    <n v="770.69"/>
    <n v="77069"/>
    <n v="0"/>
    <n v="0"/>
    <x v="1"/>
    <s v="Operación"/>
    <x v="2"/>
    <x v="0"/>
    <x v="0"/>
    <x v="0"/>
    <s v="Sí"/>
    <x v="3"/>
    <n v="77069"/>
    <s v="Comercio_194"/>
    <x v="0"/>
    <n v="0"/>
    <n v="0"/>
    <n v="0"/>
    <n v="0"/>
    <n v="770.69"/>
    <n v="77069"/>
    <s v="ARN00000646"/>
    <s v="Pendiente"/>
    <s v="Pendiente"/>
    <n v="0"/>
    <n v="0"/>
    <x v="0"/>
  </r>
  <r>
    <s v="C-000647"/>
    <x v="46"/>
    <x v="4"/>
    <d v="2023-04-29T00:00:00"/>
    <x v="26"/>
    <n v="291.44"/>
    <n v="29144"/>
    <n v="0"/>
    <n v="0.14000000000000001"/>
    <x v="0"/>
    <s v="Operación"/>
    <x v="2"/>
    <x v="1"/>
    <x v="1"/>
    <x v="3"/>
    <s v="Sí"/>
    <x v="0"/>
    <n v="29144"/>
    <s v="Comercio_559"/>
    <x v="2"/>
    <n v="0"/>
    <n v="0"/>
    <n v="291.44"/>
    <n v="29144"/>
    <n v="0"/>
    <n v="0"/>
    <s v="ARN00000647"/>
    <s v="Pendiente"/>
    <s v="Pendiente"/>
    <n v="0"/>
    <n v="0"/>
    <x v="3"/>
  </r>
  <r>
    <s v="C-000648"/>
    <x v="47"/>
    <x v="5"/>
    <d v="2023-05-05T00:00:00"/>
    <x v="14"/>
    <n v="233.52"/>
    <n v="23352"/>
    <n v="0"/>
    <n v="1.44"/>
    <x v="0"/>
    <s v="Operación"/>
    <x v="2"/>
    <x v="2"/>
    <x v="1"/>
    <x v="4"/>
    <s v="No"/>
    <x v="3"/>
    <n v="23352"/>
    <s v="Comercio_1241"/>
    <x v="2"/>
    <n v="0"/>
    <n v="0"/>
    <n v="233.52"/>
    <n v="23352"/>
    <n v="0"/>
    <n v="0"/>
    <s v="ARN00000648"/>
    <s v="Hecho"/>
    <d v="2023-02-17T00:00:00"/>
    <n v="876.88"/>
    <n v="87688"/>
    <x v="3"/>
  </r>
  <r>
    <s v="C-000649"/>
    <x v="48"/>
    <x v="6"/>
    <d v="2023-04-25T00:00:00"/>
    <x v="23"/>
    <n v="996.02"/>
    <n v="99602"/>
    <n v="0"/>
    <n v="0"/>
    <x v="1"/>
    <s v="Operación"/>
    <x v="1"/>
    <x v="4"/>
    <x v="1"/>
    <x v="5"/>
    <s v="No"/>
    <x v="4"/>
    <n v="99602"/>
    <s v="Comercio_1095"/>
    <x v="2"/>
    <n v="0"/>
    <n v="0"/>
    <n v="996.02"/>
    <n v="99602"/>
    <n v="0"/>
    <n v="0"/>
    <s v="ARN00000649"/>
    <s v="Pendiente"/>
    <s v="Pendiente"/>
    <n v="0"/>
    <n v="0"/>
    <x v="3"/>
  </r>
  <r>
    <s v="C-000650"/>
    <x v="49"/>
    <x v="0"/>
    <d v="2023-05-07T00:00:00"/>
    <x v="14"/>
    <n v="902.54"/>
    <n v="90254"/>
    <n v="0"/>
    <n v="0"/>
    <x v="1"/>
    <s v="Operación"/>
    <x v="2"/>
    <x v="1"/>
    <x v="1"/>
    <x v="5"/>
    <s v="Sí"/>
    <x v="2"/>
    <n v="90254"/>
    <s v="Comercio_824"/>
    <x v="1"/>
    <n v="902.54"/>
    <n v="90254"/>
    <n v="0"/>
    <n v="0"/>
    <n v="0"/>
    <n v="0"/>
    <s v="ARN00000650"/>
    <s v="Pendiente"/>
    <s v="Pendiente"/>
    <n v="0"/>
    <n v="0"/>
    <x v="4"/>
  </r>
  <r>
    <s v="C-000651"/>
    <x v="50"/>
    <x v="1"/>
    <d v="2023-05-09T00:00:00"/>
    <x v="15"/>
    <n v="342.02"/>
    <n v="34202"/>
    <n v="0"/>
    <n v="0"/>
    <x v="0"/>
    <s v="Operación"/>
    <x v="0"/>
    <x v="4"/>
    <x v="0"/>
    <x v="2"/>
    <s v="No"/>
    <x v="1"/>
    <n v="34202"/>
    <s v="Comercio_688"/>
    <x v="0"/>
    <n v="0"/>
    <n v="0"/>
    <n v="0"/>
    <n v="0"/>
    <n v="342.02"/>
    <n v="34202"/>
    <s v="ARN00000651"/>
    <s v="Pendiente"/>
    <s v="Pendiente"/>
    <n v="0"/>
    <n v="0"/>
    <x v="1"/>
  </r>
  <r>
    <s v="C-000652"/>
    <x v="51"/>
    <x v="2"/>
    <d v="2023-05-22T00:00:00"/>
    <x v="4"/>
    <n v="349.01"/>
    <n v="34901"/>
    <n v="0"/>
    <n v="0.95"/>
    <x v="1"/>
    <s v="Operación"/>
    <x v="3"/>
    <x v="2"/>
    <x v="1"/>
    <x v="6"/>
    <s v="Sí"/>
    <x v="4"/>
    <n v="34901"/>
    <s v="Comercio_996"/>
    <x v="2"/>
    <n v="0"/>
    <n v="0"/>
    <n v="349.01"/>
    <n v="34901"/>
    <n v="0"/>
    <n v="0"/>
    <s v="ARN00000652"/>
    <s v="Pendiente"/>
    <s v="Pendiente"/>
    <n v="0"/>
    <n v="0"/>
    <x v="4"/>
  </r>
  <r>
    <s v="C-000653"/>
    <x v="52"/>
    <x v="3"/>
    <d v="2023-05-11T00:00:00"/>
    <x v="15"/>
    <n v="429.69"/>
    <n v="42969"/>
    <n v="0"/>
    <n v="0"/>
    <x v="1"/>
    <s v="Operación"/>
    <x v="5"/>
    <x v="4"/>
    <x v="0"/>
    <x v="6"/>
    <s v="Sí"/>
    <x v="3"/>
    <n v="42969"/>
    <s v="Comercio_634"/>
    <x v="0"/>
    <n v="0"/>
    <n v="0"/>
    <n v="0"/>
    <n v="0"/>
    <n v="429.69"/>
    <n v="42969"/>
    <s v="ARN00000653"/>
    <s v="Pendiente"/>
    <s v="Pendiente"/>
    <n v="0"/>
    <n v="0"/>
    <x v="1"/>
  </r>
  <r>
    <s v="C-000654"/>
    <x v="53"/>
    <x v="4"/>
    <d v="2023-05-23T00:00:00"/>
    <x v="2"/>
    <n v="739.45"/>
    <n v="73945"/>
    <n v="0"/>
    <n v="1.04"/>
    <x v="1"/>
    <s v="Operación"/>
    <x v="0"/>
    <x v="1"/>
    <x v="1"/>
    <x v="5"/>
    <s v="Sí"/>
    <x v="1"/>
    <n v="73945"/>
    <s v="Comercio_1294"/>
    <x v="1"/>
    <n v="739.45"/>
    <n v="73945"/>
    <n v="0"/>
    <n v="0"/>
    <n v="0"/>
    <n v="0"/>
    <s v="ARN00000654"/>
    <s v="Hecho"/>
    <d v="2023-02-23T00:00:00"/>
    <n v="11.72"/>
    <n v="1172"/>
    <x v="5"/>
  </r>
  <r>
    <s v="C-000655"/>
    <x v="54"/>
    <x v="5"/>
    <d v="2023-05-09T00:00:00"/>
    <x v="22"/>
    <n v="705.84"/>
    <n v="70584"/>
    <n v="0"/>
    <n v="0"/>
    <x v="1"/>
    <s v="Operación"/>
    <x v="3"/>
    <x v="4"/>
    <x v="1"/>
    <x v="1"/>
    <s v="Sí"/>
    <x v="2"/>
    <n v="70584"/>
    <s v="Comercio_184"/>
    <x v="2"/>
    <n v="0"/>
    <n v="0"/>
    <n v="705.84"/>
    <n v="70584"/>
    <n v="0"/>
    <n v="0"/>
    <s v="ARN00000655"/>
    <s v="Hecho"/>
    <d v="2023-02-24T00:00:00"/>
    <n v="171.24"/>
    <n v="17124"/>
    <x v="1"/>
  </r>
  <r>
    <s v="C-000656"/>
    <x v="55"/>
    <x v="6"/>
    <d v="2023-05-12T00:00:00"/>
    <x v="6"/>
    <n v="705.72"/>
    <n v="70572"/>
    <n v="0"/>
    <n v="1.44"/>
    <x v="1"/>
    <s v="Operación"/>
    <x v="0"/>
    <x v="4"/>
    <x v="0"/>
    <x v="5"/>
    <s v="Sí"/>
    <x v="2"/>
    <n v="70572"/>
    <s v="Comercio_1402"/>
    <x v="0"/>
    <n v="0"/>
    <n v="0"/>
    <n v="0"/>
    <n v="0"/>
    <n v="705.72"/>
    <n v="70572"/>
    <s v="ARN00000656"/>
    <s v="Pendiente"/>
    <s v="Pendiente"/>
    <n v="0"/>
    <n v="0"/>
    <x v="5"/>
  </r>
  <r>
    <s v="C-000657"/>
    <x v="56"/>
    <x v="0"/>
    <d v="2023-05-06T00:00:00"/>
    <x v="29"/>
    <n v="60.07"/>
    <n v="6007"/>
    <n v="0"/>
    <n v="0"/>
    <x v="0"/>
    <s v="Operación"/>
    <x v="5"/>
    <x v="2"/>
    <x v="1"/>
    <x v="1"/>
    <s v="Sí"/>
    <x v="3"/>
    <n v="6007"/>
    <s v="Comercio_1501"/>
    <x v="1"/>
    <n v="60.07"/>
    <n v="6007"/>
    <n v="0"/>
    <n v="0"/>
    <n v="0"/>
    <n v="0"/>
    <s v="ARN00000657"/>
    <s v="Hecho"/>
    <d v="2023-02-26T00:00:00"/>
    <n v="929.51"/>
    <n v="92951"/>
    <x v="4"/>
  </r>
  <r>
    <s v="C-000658"/>
    <x v="57"/>
    <x v="1"/>
    <d v="2023-05-13T00:00:00"/>
    <x v="30"/>
    <n v="956.05"/>
    <n v="95605"/>
    <n v="0"/>
    <n v="0"/>
    <x v="0"/>
    <s v="Operación"/>
    <x v="3"/>
    <x v="5"/>
    <x v="1"/>
    <x v="4"/>
    <s v="No"/>
    <x v="0"/>
    <n v="95605"/>
    <s v="Comercio_1868"/>
    <x v="3"/>
    <n v="956.05"/>
    <n v="95605"/>
    <n v="0"/>
    <n v="0"/>
    <n v="0"/>
    <n v="0"/>
    <s v="ARN00000658"/>
    <s v="Hecho"/>
    <d v="2023-02-27T00:00:00"/>
    <n v="863.19"/>
    <n v="86319"/>
    <x v="5"/>
  </r>
  <r>
    <s v="C-000659"/>
    <x v="58"/>
    <x v="2"/>
    <d v="2023-05-18T00:00:00"/>
    <x v="18"/>
    <n v="507.55"/>
    <n v="50755"/>
    <n v="0"/>
    <n v="0"/>
    <x v="0"/>
    <s v="Operación"/>
    <x v="2"/>
    <x v="4"/>
    <x v="0"/>
    <x v="6"/>
    <s v="No"/>
    <x v="1"/>
    <n v="50755"/>
    <s v="Comercio_1337"/>
    <x v="0"/>
    <n v="0"/>
    <n v="0"/>
    <n v="0"/>
    <n v="0"/>
    <n v="507.55"/>
    <n v="50755"/>
    <s v="ARN00000659"/>
    <s v="Hecho"/>
    <d v="2023-02-28T00:00:00"/>
    <n v="377.32"/>
    <n v="37732"/>
    <x v="5"/>
  </r>
  <r>
    <s v="C-000660"/>
    <x v="59"/>
    <x v="3"/>
    <d v="2023-05-22T00:00:00"/>
    <x v="16"/>
    <n v="313.76"/>
    <n v="31376"/>
    <n v="0"/>
    <n v="0"/>
    <x v="1"/>
    <s v="Operación"/>
    <x v="0"/>
    <x v="3"/>
    <x v="1"/>
    <x v="4"/>
    <s v="Sí"/>
    <x v="1"/>
    <n v="31376"/>
    <s v="Comercio_608"/>
    <x v="1"/>
    <n v="313.76"/>
    <n v="31376"/>
    <n v="0"/>
    <n v="0"/>
    <n v="0"/>
    <n v="0"/>
    <s v="ARN00000660"/>
    <s v="Pendiente"/>
    <s v="Pendiente"/>
    <n v="0"/>
    <n v="0"/>
    <x v="5"/>
  </r>
  <r>
    <s v="C-000661"/>
    <x v="60"/>
    <x v="4"/>
    <d v="2023-05-24T00:00:00"/>
    <x v="21"/>
    <n v="239.45"/>
    <n v="23945"/>
    <n v="0"/>
    <n v="0"/>
    <x v="1"/>
    <s v="Operación"/>
    <x v="2"/>
    <x v="2"/>
    <x v="1"/>
    <x v="2"/>
    <s v="No"/>
    <x v="1"/>
    <n v="23945"/>
    <s v="Comercio_912"/>
    <x v="1"/>
    <n v="239.45"/>
    <n v="23945"/>
    <n v="0"/>
    <n v="0"/>
    <n v="0"/>
    <n v="0"/>
    <s v="ARN00000661"/>
    <s v="Pendiente"/>
    <s v="Pendiente"/>
    <n v="0"/>
    <n v="0"/>
    <x v="2"/>
  </r>
  <r>
    <s v="C-000662"/>
    <x v="61"/>
    <x v="5"/>
    <d v="2023-05-21T00:00:00"/>
    <x v="18"/>
    <n v="787.21"/>
    <n v="78721"/>
    <n v="0"/>
    <n v="1.29"/>
    <x v="0"/>
    <s v="Operación"/>
    <x v="2"/>
    <x v="4"/>
    <x v="1"/>
    <x v="5"/>
    <s v="Sí"/>
    <x v="2"/>
    <n v="78721"/>
    <s v="Comercio_1475"/>
    <x v="2"/>
    <n v="0"/>
    <n v="0"/>
    <n v="787.21"/>
    <n v="78721"/>
    <n v="0"/>
    <n v="0"/>
    <s v="ARN00000662"/>
    <s v="Pendiente"/>
    <s v="Pendiente"/>
    <n v="0"/>
    <n v="0"/>
    <x v="1"/>
  </r>
  <r>
    <s v="C-000663"/>
    <x v="62"/>
    <x v="6"/>
    <d v="2023-05-05T00:00:00"/>
    <x v="12"/>
    <n v="903.21"/>
    <n v="90321"/>
    <n v="0"/>
    <n v="0"/>
    <x v="1"/>
    <s v="Operación"/>
    <x v="0"/>
    <x v="0"/>
    <x v="1"/>
    <x v="0"/>
    <s v="No"/>
    <x v="3"/>
    <n v="90321"/>
    <s v="Comercio_1301"/>
    <x v="1"/>
    <n v="903.21"/>
    <n v="90321"/>
    <n v="0"/>
    <n v="0"/>
    <n v="0"/>
    <n v="0"/>
    <s v="ARN00000663"/>
    <s v="Pendiente"/>
    <s v="Pendiente"/>
    <n v="0"/>
    <n v="0"/>
    <x v="4"/>
  </r>
  <r>
    <s v="C-000664"/>
    <x v="63"/>
    <x v="0"/>
    <d v="2023-05-11T00:00:00"/>
    <x v="20"/>
    <n v="752.06"/>
    <n v="75206"/>
    <n v="0"/>
    <n v="1.31"/>
    <x v="0"/>
    <s v="Operación"/>
    <x v="1"/>
    <x v="4"/>
    <x v="1"/>
    <x v="1"/>
    <s v="No"/>
    <x v="1"/>
    <n v="75206"/>
    <s v="Comercio_1172"/>
    <x v="3"/>
    <n v="752.06"/>
    <n v="75206"/>
    <n v="0"/>
    <n v="0"/>
    <n v="0"/>
    <n v="0"/>
    <s v="ARN00000664"/>
    <s v="Hecho"/>
    <d v="2023-03-05T00:00:00"/>
    <n v="37.08"/>
    <n v="3708"/>
    <x v="2"/>
  </r>
  <r>
    <s v="C-000665"/>
    <x v="64"/>
    <x v="1"/>
    <d v="2023-05-05T00:00:00"/>
    <x v="8"/>
    <n v="803.42"/>
    <n v="80342"/>
    <n v="0"/>
    <n v="0"/>
    <x v="1"/>
    <s v="Operación"/>
    <x v="3"/>
    <x v="1"/>
    <x v="1"/>
    <x v="5"/>
    <s v="No"/>
    <x v="3"/>
    <n v="80342"/>
    <s v="Comercio_1003"/>
    <x v="3"/>
    <n v="803.42"/>
    <n v="80342"/>
    <n v="0"/>
    <n v="0"/>
    <n v="0"/>
    <n v="0"/>
    <s v="ARN00000665"/>
    <s v="Hecho"/>
    <d v="2023-03-06T00:00:00"/>
    <n v="630.76"/>
    <n v="63076"/>
    <x v="1"/>
  </r>
  <r>
    <s v="C-000666"/>
    <x v="65"/>
    <x v="2"/>
    <d v="2023-05-22T00:00:00"/>
    <x v="6"/>
    <n v="545.62"/>
    <n v="54562"/>
    <n v="0"/>
    <n v="0"/>
    <x v="1"/>
    <s v="Operación"/>
    <x v="4"/>
    <x v="0"/>
    <x v="1"/>
    <x v="3"/>
    <s v="Sí"/>
    <x v="0"/>
    <n v="54562"/>
    <s v="Comercio_1136"/>
    <x v="3"/>
    <n v="545.62"/>
    <n v="54562"/>
    <n v="0"/>
    <n v="0"/>
    <n v="0"/>
    <n v="0"/>
    <s v="ARN00000666"/>
    <s v="Hecho"/>
    <d v="2023-03-07T00:00:00"/>
    <n v="652.62"/>
    <n v="65262"/>
    <x v="4"/>
  </r>
  <r>
    <s v="C-000667"/>
    <x v="66"/>
    <x v="3"/>
    <d v="2023-05-24T00:00:00"/>
    <x v="14"/>
    <n v="95.55"/>
    <n v="9555"/>
    <n v="0"/>
    <n v="0"/>
    <x v="0"/>
    <s v="Operación"/>
    <x v="1"/>
    <x v="2"/>
    <x v="1"/>
    <x v="4"/>
    <s v="Sí"/>
    <x v="2"/>
    <n v="95550"/>
    <s v="Comercio_1307"/>
    <x v="2"/>
    <n v="0"/>
    <n v="0"/>
    <n v="955.5"/>
    <n v="95550"/>
    <n v="0"/>
    <n v="0"/>
    <s v="ARN00000667"/>
    <s v="Pendiente"/>
    <s v="Pendiente"/>
    <n v="0"/>
    <n v="0"/>
    <x v="4"/>
  </r>
  <r>
    <s v="C-000668"/>
    <x v="67"/>
    <x v="4"/>
    <d v="2023-05-19T00:00:00"/>
    <x v="17"/>
    <n v="906.92"/>
    <n v="90692"/>
    <n v="0"/>
    <n v="0.83"/>
    <x v="1"/>
    <s v="Operación"/>
    <x v="5"/>
    <x v="2"/>
    <x v="1"/>
    <x v="4"/>
    <s v="No"/>
    <x v="1"/>
    <n v="90692"/>
    <s v="Comercio_1526"/>
    <x v="1"/>
    <n v="906.92"/>
    <n v="90692"/>
    <n v="0"/>
    <n v="0"/>
    <n v="0"/>
    <n v="0"/>
    <s v="ARN00000668"/>
    <s v="Pendiente"/>
    <s v="Pendiente"/>
    <n v="0"/>
    <n v="0"/>
    <x v="0"/>
  </r>
  <r>
    <s v="C-000669"/>
    <x v="68"/>
    <x v="5"/>
    <d v="2023-05-09T00:00:00"/>
    <x v="8"/>
    <n v="35.11"/>
    <n v="3511"/>
    <n v="0"/>
    <n v="1.32"/>
    <x v="0"/>
    <s v="Operación"/>
    <x v="4"/>
    <x v="4"/>
    <x v="1"/>
    <x v="2"/>
    <s v="Sí"/>
    <x v="1"/>
    <n v="35110"/>
    <s v="Comercio_1629"/>
    <x v="2"/>
    <n v="0"/>
    <n v="0"/>
    <n v="351.1"/>
    <n v="35110"/>
    <n v="0"/>
    <n v="0"/>
    <s v="ARN00000669"/>
    <s v="Hecho"/>
    <d v="2023-03-10T00:00:00"/>
    <n v="107.66"/>
    <n v="10766"/>
    <x v="4"/>
  </r>
  <r>
    <s v="C-000670"/>
    <x v="69"/>
    <x v="6"/>
    <d v="2023-06-03T00:00:00"/>
    <x v="7"/>
    <n v="118.19"/>
    <n v="11819"/>
    <n v="0"/>
    <n v="1.08"/>
    <x v="1"/>
    <s v="Operación"/>
    <x v="0"/>
    <x v="2"/>
    <x v="0"/>
    <x v="4"/>
    <s v="Sí"/>
    <x v="3"/>
    <n v="11819"/>
    <s v="Comercio_1424"/>
    <x v="0"/>
    <n v="0"/>
    <n v="0"/>
    <n v="0"/>
    <n v="0"/>
    <n v="118.19"/>
    <n v="11819"/>
    <s v="ARN00000670"/>
    <s v="Pendiente"/>
    <s v="Pendiente"/>
    <n v="0"/>
    <n v="0"/>
    <x v="0"/>
  </r>
  <r>
    <s v="C-000671"/>
    <x v="70"/>
    <x v="0"/>
    <d v="2023-06-03T00:00:00"/>
    <x v="21"/>
    <n v="544.08000000000004"/>
    <n v="54408"/>
    <n v="0"/>
    <n v="0.11"/>
    <x v="0"/>
    <s v="Operación"/>
    <x v="1"/>
    <x v="0"/>
    <x v="1"/>
    <x v="4"/>
    <s v="No"/>
    <x v="4"/>
    <n v="54408"/>
    <s v="Comercio_455"/>
    <x v="3"/>
    <n v="544.08000000000004"/>
    <n v="54408"/>
    <n v="0"/>
    <n v="0"/>
    <n v="0"/>
    <n v="0"/>
    <s v="ARN00000671"/>
    <s v="Pendiente"/>
    <s v="Pendiente"/>
    <n v="0"/>
    <n v="0"/>
    <x v="4"/>
  </r>
  <r>
    <s v="C-000672"/>
    <x v="71"/>
    <x v="1"/>
    <d v="2023-05-28T00:00:00"/>
    <x v="6"/>
    <n v="37.979999999999997"/>
    <n v="3798"/>
    <n v="0"/>
    <n v="0.87"/>
    <x v="0"/>
    <s v="Operación"/>
    <x v="4"/>
    <x v="5"/>
    <x v="1"/>
    <x v="6"/>
    <s v="Sí"/>
    <x v="0"/>
    <n v="3798"/>
    <s v="Comercio_875"/>
    <x v="2"/>
    <n v="0"/>
    <n v="0"/>
    <n v="37.979999999999997"/>
    <n v="3798"/>
    <n v="0"/>
    <n v="0"/>
    <s v="ARN00000672"/>
    <s v="Hecho"/>
    <d v="2023-03-13T00:00:00"/>
    <n v="387.77"/>
    <n v="38777"/>
    <x v="5"/>
  </r>
  <r>
    <s v="C-000673"/>
    <x v="72"/>
    <x v="2"/>
    <d v="2023-05-20T00:00:00"/>
    <x v="20"/>
    <n v="890.53"/>
    <n v="89053"/>
    <n v="0"/>
    <n v="0"/>
    <x v="1"/>
    <s v="Operación"/>
    <x v="1"/>
    <x v="2"/>
    <x v="1"/>
    <x v="5"/>
    <s v="Sí"/>
    <x v="0"/>
    <n v="89053"/>
    <s v="Comercio_774"/>
    <x v="1"/>
    <n v="890.53"/>
    <n v="89053"/>
    <n v="0"/>
    <n v="0"/>
    <n v="0"/>
    <n v="0"/>
    <s v="ARN00000673"/>
    <s v="Pendiente"/>
    <s v="Pendiente"/>
    <n v="0"/>
    <n v="0"/>
    <x v="4"/>
  </r>
  <r>
    <s v="C-000674"/>
    <x v="73"/>
    <x v="3"/>
    <d v="2023-05-17T00:00:00"/>
    <x v="5"/>
    <n v="419.17"/>
    <n v="41917"/>
    <n v="0"/>
    <n v="0"/>
    <x v="1"/>
    <s v="Operación"/>
    <x v="1"/>
    <x v="1"/>
    <x v="1"/>
    <x v="6"/>
    <s v="No"/>
    <x v="0"/>
    <n v="41917"/>
    <s v="Comercio_1497"/>
    <x v="1"/>
    <n v="419.17"/>
    <n v="41917"/>
    <n v="0"/>
    <n v="0"/>
    <n v="0"/>
    <n v="0"/>
    <s v="ARN00000674"/>
    <s v="Hecho"/>
    <d v="2023-03-15T00:00:00"/>
    <n v="811.97"/>
    <n v="81197"/>
    <x v="3"/>
  </r>
  <r>
    <s v="C-000675"/>
    <x v="74"/>
    <x v="4"/>
    <d v="2023-06-13T00:00:00"/>
    <x v="2"/>
    <n v="49.35"/>
    <n v="4935"/>
    <n v="0"/>
    <n v="0"/>
    <x v="0"/>
    <s v="Operación"/>
    <x v="1"/>
    <x v="2"/>
    <x v="0"/>
    <x v="6"/>
    <s v="No"/>
    <x v="4"/>
    <n v="49350"/>
    <s v="Comercio_1148"/>
    <x v="0"/>
    <n v="0"/>
    <n v="0"/>
    <n v="0"/>
    <n v="0"/>
    <n v="493.5"/>
    <n v="49350"/>
    <s v="ARN00000675"/>
    <s v="Pendiente"/>
    <s v="Pendiente"/>
    <n v="0"/>
    <n v="0"/>
    <x v="5"/>
  </r>
  <r>
    <s v="C-000676"/>
    <x v="75"/>
    <x v="5"/>
    <d v="2023-06-13T00:00:00"/>
    <x v="19"/>
    <n v="752.23"/>
    <n v="75223"/>
    <n v="0"/>
    <n v="0"/>
    <x v="1"/>
    <s v="Operación"/>
    <x v="0"/>
    <x v="3"/>
    <x v="0"/>
    <x v="4"/>
    <s v="Sí"/>
    <x v="3"/>
    <n v="75223"/>
    <s v="Comercio_216"/>
    <x v="0"/>
    <n v="0"/>
    <n v="0"/>
    <n v="0"/>
    <n v="0"/>
    <n v="752.23"/>
    <n v="75223"/>
    <s v="ARN00000676"/>
    <s v="Pendiente"/>
    <s v="Pendiente"/>
    <n v="0"/>
    <n v="0"/>
    <x v="3"/>
  </r>
  <r>
    <s v="C-000677"/>
    <x v="76"/>
    <x v="6"/>
    <d v="2023-05-31T00:00:00"/>
    <x v="22"/>
    <n v="551.02"/>
    <n v="55102"/>
    <n v="0"/>
    <n v="1.41"/>
    <x v="0"/>
    <s v="Operación"/>
    <x v="3"/>
    <x v="1"/>
    <x v="0"/>
    <x v="3"/>
    <s v="No"/>
    <x v="3"/>
    <n v="55102"/>
    <s v="Comercio_1581"/>
    <x v="0"/>
    <n v="0"/>
    <n v="0"/>
    <n v="0"/>
    <n v="0"/>
    <n v="551.02"/>
    <n v="55102"/>
    <s v="ARN00000677"/>
    <s v="Pendiente"/>
    <s v="Pendiente"/>
    <n v="0"/>
    <n v="0"/>
    <x v="4"/>
  </r>
  <r>
    <s v="C-000678"/>
    <x v="77"/>
    <x v="0"/>
    <d v="2023-06-13T00:00:00"/>
    <x v="24"/>
    <n v="55.1"/>
    <n v="5510"/>
    <n v="0"/>
    <n v="0"/>
    <x v="0"/>
    <s v="Operación"/>
    <x v="5"/>
    <x v="0"/>
    <x v="1"/>
    <x v="6"/>
    <s v="Sí"/>
    <x v="4"/>
    <n v="55100"/>
    <s v="Comercio_1163"/>
    <x v="2"/>
    <n v="0"/>
    <n v="0"/>
    <n v="551"/>
    <n v="55100"/>
    <n v="0"/>
    <n v="0"/>
    <s v="ARN00000678"/>
    <s v="Pendiente"/>
    <s v="Pendiente"/>
    <n v="0"/>
    <n v="0"/>
    <x v="2"/>
  </r>
  <r>
    <s v="C-000679"/>
    <x v="78"/>
    <x v="1"/>
    <d v="2023-06-11T00:00:00"/>
    <x v="21"/>
    <n v="723.98"/>
    <n v="72398"/>
    <n v="0"/>
    <n v="0"/>
    <x v="0"/>
    <s v="Operación"/>
    <x v="0"/>
    <x v="5"/>
    <x v="1"/>
    <x v="4"/>
    <s v="No"/>
    <x v="1"/>
    <n v="72398"/>
    <s v="Comercio_1111"/>
    <x v="1"/>
    <n v="723.98"/>
    <n v="72398"/>
    <n v="0"/>
    <n v="0"/>
    <n v="0"/>
    <n v="0"/>
    <s v="ARN00000679"/>
    <s v="Hecho"/>
    <d v="2023-03-20T00:00:00"/>
    <n v="563.65"/>
    <n v="56365"/>
    <x v="3"/>
  </r>
  <r>
    <s v="C-000680"/>
    <x v="79"/>
    <x v="2"/>
    <d v="2023-05-26T00:00:00"/>
    <x v="23"/>
    <n v="926.35"/>
    <n v="92635"/>
    <n v="0"/>
    <n v="0"/>
    <x v="0"/>
    <s v="Operación"/>
    <x v="3"/>
    <x v="0"/>
    <x v="1"/>
    <x v="0"/>
    <s v="Sí"/>
    <x v="2"/>
    <n v="92635"/>
    <s v="Comercio_1546"/>
    <x v="2"/>
    <n v="0"/>
    <n v="0"/>
    <n v="926.35"/>
    <n v="92635"/>
    <n v="0"/>
    <n v="0"/>
    <s v="ARN00000680"/>
    <s v="Pendiente"/>
    <s v="Pendiente"/>
    <n v="0"/>
    <n v="0"/>
    <x v="0"/>
  </r>
  <r>
    <s v="C-000681"/>
    <x v="80"/>
    <x v="3"/>
    <d v="2023-05-31T00:00:00"/>
    <x v="3"/>
    <n v="464.97"/>
    <n v="46497"/>
    <n v="0"/>
    <n v="0"/>
    <x v="1"/>
    <s v="Operación"/>
    <x v="5"/>
    <x v="4"/>
    <x v="0"/>
    <x v="1"/>
    <s v="Sí"/>
    <x v="2"/>
    <n v="46497"/>
    <s v="Comercio_1845"/>
    <x v="0"/>
    <n v="0"/>
    <n v="0"/>
    <n v="0"/>
    <n v="0"/>
    <n v="464.97"/>
    <n v="46497"/>
    <s v="ARN00000681"/>
    <s v="Hecho"/>
    <d v="2023-03-22T00:00:00"/>
    <n v="83.21"/>
    <n v="8321"/>
    <x v="1"/>
  </r>
  <r>
    <s v="C-000682"/>
    <x v="81"/>
    <x v="4"/>
    <d v="2023-06-21T00:00:00"/>
    <x v="4"/>
    <n v="421.71"/>
    <n v="42171"/>
    <n v="0"/>
    <n v="1.1200000000000001"/>
    <x v="0"/>
    <s v="Operación"/>
    <x v="2"/>
    <x v="3"/>
    <x v="1"/>
    <x v="2"/>
    <s v="No"/>
    <x v="1"/>
    <n v="42171"/>
    <s v="Comercio_642"/>
    <x v="3"/>
    <n v="421.71"/>
    <n v="42171"/>
    <n v="0"/>
    <n v="0"/>
    <n v="0"/>
    <n v="0"/>
    <s v="ARN00000682"/>
    <s v="Hecho"/>
    <d v="2023-03-23T00:00:00"/>
    <n v="847.34"/>
    <n v="84734"/>
    <x v="3"/>
  </r>
  <r>
    <s v="C-000683"/>
    <x v="82"/>
    <x v="5"/>
    <d v="2023-06-04T00:00:00"/>
    <x v="26"/>
    <n v="171.21"/>
    <n v="17121"/>
    <n v="0"/>
    <n v="0.09"/>
    <x v="1"/>
    <s v="Operación"/>
    <x v="2"/>
    <x v="5"/>
    <x v="0"/>
    <x v="4"/>
    <s v="No"/>
    <x v="3"/>
    <n v="17121"/>
    <s v="Comercio_1172"/>
    <x v="0"/>
    <n v="0"/>
    <n v="0"/>
    <n v="0"/>
    <n v="0"/>
    <n v="171.21"/>
    <n v="17121"/>
    <s v="ARN00000683"/>
    <s v="Pendiente"/>
    <s v="Pendiente"/>
    <n v="0"/>
    <n v="0"/>
    <x v="2"/>
  </r>
  <r>
    <s v="C-000684"/>
    <x v="83"/>
    <x v="6"/>
    <d v="2023-06-10T00:00:00"/>
    <x v="14"/>
    <n v="982.49"/>
    <n v="98249"/>
    <n v="0"/>
    <n v="0"/>
    <x v="1"/>
    <s v="Operación"/>
    <x v="0"/>
    <x v="5"/>
    <x v="0"/>
    <x v="6"/>
    <s v="Sí"/>
    <x v="2"/>
    <n v="98249"/>
    <s v="Comercio_1679"/>
    <x v="0"/>
    <n v="0"/>
    <n v="0"/>
    <n v="0"/>
    <n v="0"/>
    <n v="982.49"/>
    <n v="98249"/>
    <s v="ARN00000684"/>
    <s v="Pendiente"/>
    <s v="Pendiente"/>
    <n v="0"/>
    <n v="0"/>
    <x v="3"/>
  </r>
  <r>
    <s v="C-000685"/>
    <x v="84"/>
    <x v="0"/>
    <d v="2023-05-25T00:00:00"/>
    <x v="8"/>
    <n v="27.61"/>
    <n v="2761"/>
    <n v="0"/>
    <n v="0"/>
    <x v="0"/>
    <s v="Operación"/>
    <x v="2"/>
    <x v="0"/>
    <x v="1"/>
    <x v="2"/>
    <s v="No"/>
    <x v="0"/>
    <n v="2761"/>
    <s v="Comercio_1935"/>
    <x v="2"/>
    <n v="0"/>
    <n v="0"/>
    <n v="27.61"/>
    <n v="2761"/>
    <n v="0"/>
    <n v="0"/>
    <s v="ARN00000685"/>
    <s v="Pendiente"/>
    <s v="Pendiente"/>
    <n v="0"/>
    <n v="0"/>
    <x v="0"/>
  </r>
  <r>
    <s v="C-000686"/>
    <x v="85"/>
    <x v="1"/>
    <d v="2023-06-02T00:00:00"/>
    <x v="20"/>
    <n v="25.33"/>
    <n v="2533"/>
    <n v="0"/>
    <n v="1.42"/>
    <x v="0"/>
    <s v="Operación"/>
    <x v="2"/>
    <x v="5"/>
    <x v="1"/>
    <x v="1"/>
    <s v="Sí"/>
    <x v="0"/>
    <n v="25330"/>
    <s v="Comercio_109"/>
    <x v="1"/>
    <n v="253.3"/>
    <n v="25330"/>
    <n v="0"/>
    <n v="0"/>
    <n v="0"/>
    <n v="0"/>
    <s v="ARN00000686"/>
    <s v="Hecho"/>
    <d v="2023-03-27T00:00:00"/>
    <n v="963.15"/>
    <n v="96315"/>
    <x v="1"/>
  </r>
  <r>
    <s v="C-000687"/>
    <x v="86"/>
    <x v="2"/>
    <d v="2023-06-04T00:00:00"/>
    <x v="0"/>
    <n v="310.52"/>
    <n v="31052"/>
    <n v="0"/>
    <n v="0"/>
    <x v="0"/>
    <s v="Operación"/>
    <x v="2"/>
    <x v="1"/>
    <x v="1"/>
    <x v="4"/>
    <s v="No"/>
    <x v="2"/>
    <n v="31052"/>
    <s v="Comercio_568"/>
    <x v="2"/>
    <n v="0"/>
    <n v="0"/>
    <n v="310.52"/>
    <n v="31052"/>
    <n v="0"/>
    <n v="0"/>
    <s v="ARN00000687"/>
    <s v="Pendiente"/>
    <s v="Pendiente"/>
    <n v="0"/>
    <n v="0"/>
    <x v="5"/>
  </r>
  <r>
    <s v="C-000688"/>
    <x v="87"/>
    <x v="3"/>
    <d v="2023-06-01T00:00:00"/>
    <x v="9"/>
    <n v="491.73"/>
    <n v="49173"/>
    <n v="0"/>
    <n v="1.08"/>
    <x v="0"/>
    <s v="Operación"/>
    <x v="5"/>
    <x v="4"/>
    <x v="0"/>
    <x v="1"/>
    <s v="No"/>
    <x v="1"/>
    <n v="49173"/>
    <s v="Comercio_1038"/>
    <x v="0"/>
    <n v="0"/>
    <n v="0"/>
    <n v="0"/>
    <n v="0"/>
    <n v="491.73"/>
    <n v="49173"/>
    <s v="ARN00000688"/>
    <s v="Hecho"/>
    <d v="2023-03-29T00:00:00"/>
    <n v="722.31"/>
    <n v="72231"/>
    <x v="2"/>
  </r>
  <r>
    <s v="C-000689"/>
    <x v="88"/>
    <x v="4"/>
    <d v="2023-06-12T00:00:00"/>
    <x v="22"/>
    <n v="627.11"/>
    <n v="62711"/>
    <n v="0"/>
    <n v="0.12"/>
    <x v="1"/>
    <s v="Operación"/>
    <x v="1"/>
    <x v="5"/>
    <x v="1"/>
    <x v="1"/>
    <s v="Sí"/>
    <x v="0"/>
    <n v="62711"/>
    <s v="Comercio_333"/>
    <x v="2"/>
    <n v="0"/>
    <n v="0"/>
    <n v="627.11"/>
    <n v="62711"/>
    <n v="0"/>
    <n v="0"/>
    <s v="ARN00000689"/>
    <s v="Hecho"/>
    <d v="2023-03-30T00:00:00"/>
    <n v="397.23"/>
    <n v="39723"/>
    <x v="4"/>
  </r>
  <r>
    <s v="C-000690"/>
    <x v="89"/>
    <x v="5"/>
    <d v="2023-06-01T00:00:00"/>
    <x v="12"/>
    <n v="193.51"/>
    <n v="19351"/>
    <n v="0"/>
    <n v="1.38"/>
    <x v="1"/>
    <s v="Operación"/>
    <x v="3"/>
    <x v="1"/>
    <x v="1"/>
    <x v="6"/>
    <s v="Sí"/>
    <x v="3"/>
    <n v="19351"/>
    <s v="Comercio_276"/>
    <x v="2"/>
    <n v="0"/>
    <n v="0"/>
    <n v="193.51"/>
    <n v="19351"/>
    <n v="0"/>
    <n v="0"/>
    <s v="ARN00000690"/>
    <s v="Hecho"/>
    <d v="2023-03-31T00:00:00"/>
    <n v="466.15"/>
    <n v="46615"/>
    <x v="1"/>
  </r>
  <r>
    <s v="C-000691"/>
    <x v="90"/>
    <x v="6"/>
    <d v="2023-06-16T00:00:00"/>
    <x v="6"/>
    <n v="206.77"/>
    <n v="20677"/>
    <n v="0"/>
    <n v="0"/>
    <x v="1"/>
    <s v="Operación"/>
    <x v="5"/>
    <x v="5"/>
    <x v="1"/>
    <x v="2"/>
    <s v="Sí"/>
    <x v="1"/>
    <n v="20677"/>
    <s v="Comercio_1093"/>
    <x v="1"/>
    <n v="206.77"/>
    <n v="20677"/>
    <n v="0"/>
    <n v="0"/>
    <n v="0"/>
    <n v="0"/>
    <s v="ARN00000691"/>
    <s v="Hecho"/>
    <d v="2023-04-01T00:00:00"/>
    <n v="385.23"/>
    <n v="38523"/>
    <x v="3"/>
  </r>
  <r>
    <s v="C-000692"/>
    <x v="91"/>
    <x v="0"/>
    <d v="2023-06-16T00:00:00"/>
    <x v="30"/>
    <n v="804.03"/>
    <n v="80403"/>
    <n v="0"/>
    <n v="0"/>
    <x v="0"/>
    <s v="Operación"/>
    <x v="4"/>
    <x v="1"/>
    <x v="1"/>
    <x v="7"/>
    <s v="Sí"/>
    <x v="0"/>
    <n v="80403"/>
    <s v="Comercio_151"/>
    <x v="1"/>
    <n v="804.03"/>
    <n v="80403"/>
    <n v="0"/>
    <n v="0"/>
    <n v="0"/>
    <n v="0"/>
    <s v="ARN00000692"/>
    <s v="Hecho"/>
    <d v="2023-04-02T00:00:00"/>
    <n v="692.16"/>
    <n v="69216"/>
    <x v="2"/>
  </r>
  <r>
    <s v="C-000693"/>
    <x v="92"/>
    <x v="1"/>
    <d v="2023-06-29T00:00:00"/>
    <x v="28"/>
    <n v="77.760000000000005"/>
    <n v="7776"/>
    <n v="0"/>
    <n v="1.36"/>
    <x v="1"/>
    <s v="Operación"/>
    <x v="1"/>
    <x v="2"/>
    <x v="1"/>
    <x v="4"/>
    <s v="Sí"/>
    <x v="0"/>
    <n v="77760"/>
    <s v="Comercio_1866"/>
    <x v="2"/>
    <n v="0"/>
    <n v="0"/>
    <n v="777.6"/>
    <n v="77760"/>
    <n v="0"/>
    <n v="0"/>
    <s v="ARN00000693"/>
    <s v="Hecho"/>
    <d v="2023-04-03T00:00:00"/>
    <n v="86.45"/>
    <n v="8645"/>
    <x v="5"/>
  </r>
  <r>
    <s v="C-000694"/>
    <x v="93"/>
    <x v="2"/>
    <d v="2023-06-26T00:00:00"/>
    <x v="21"/>
    <n v="498.12"/>
    <n v="49812"/>
    <n v="0"/>
    <n v="1.38"/>
    <x v="0"/>
    <s v="Operación"/>
    <x v="2"/>
    <x v="4"/>
    <x v="1"/>
    <x v="2"/>
    <s v="Sí"/>
    <x v="1"/>
    <n v="49812"/>
    <s v="Comercio_1330"/>
    <x v="3"/>
    <n v="498.12"/>
    <n v="49812"/>
    <n v="0"/>
    <n v="0"/>
    <n v="0"/>
    <n v="0"/>
    <s v="ARN00000694"/>
    <s v="Hecho"/>
    <d v="2023-04-04T00:00:00"/>
    <n v="270.99"/>
    <n v="27099"/>
    <x v="3"/>
  </r>
  <r>
    <s v="C-000695"/>
    <x v="94"/>
    <x v="3"/>
    <d v="2023-06-13T00:00:00"/>
    <x v="29"/>
    <n v="277.19"/>
    <n v="27719"/>
    <n v="0"/>
    <n v="1.08"/>
    <x v="0"/>
    <s v="Operación"/>
    <x v="1"/>
    <x v="0"/>
    <x v="1"/>
    <x v="5"/>
    <s v="No"/>
    <x v="3"/>
    <n v="27719"/>
    <s v="Comercio_1807"/>
    <x v="2"/>
    <n v="0"/>
    <n v="0"/>
    <n v="277.19"/>
    <n v="27719"/>
    <n v="0"/>
    <n v="0"/>
    <s v="ARN00000695"/>
    <s v="Hecho"/>
    <d v="2023-04-05T00:00:00"/>
    <n v="152.16999999999999"/>
    <n v="15217"/>
    <x v="5"/>
  </r>
  <r>
    <s v="C-000696"/>
    <x v="95"/>
    <x v="4"/>
    <d v="2023-06-20T00:00:00"/>
    <x v="30"/>
    <n v="732.58"/>
    <n v="73258"/>
    <n v="0"/>
    <n v="0.81"/>
    <x v="0"/>
    <s v="Operación"/>
    <x v="2"/>
    <x v="3"/>
    <x v="0"/>
    <x v="3"/>
    <s v="No"/>
    <x v="3"/>
    <n v="73258"/>
    <s v="Comercio_2"/>
    <x v="0"/>
    <n v="0"/>
    <n v="0"/>
    <n v="0"/>
    <n v="0"/>
    <n v="732.58"/>
    <n v="73258"/>
    <s v="ARN00000696"/>
    <s v="Hecho"/>
    <d v="2023-04-06T00:00:00"/>
    <n v="739.04"/>
    <n v="73904"/>
    <x v="2"/>
  </r>
  <r>
    <s v="C-000697"/>
    <x v="96"/>
    <x v="5"/>
    <d v="2023-06-10T00:00:00"/>
    <x v="9"/>
    <n v="18.809999999999999"/>
    <n v="1881"/>
    <n v="0"/>
    <n v="0"/>
    <x v="0"/>
    <s v="Operación"/>
    <x v="0"/>
    <x v="5"/>
    <x v="0"/>
    <x v="4"/>
    <s v="Sí"/>
    <x v="1"/>
    <n v="18810"/>
    <s v="Comercio_1624"/>
    <x v="0"/>
    <n v="0"/>
    <n v="0"/>
    <n v="0"/>
    <n v="0"/>
    <n v="188.1"/>
    <n v="18810"/>
    <s v="ARN00000697"/>
    <s v="Hecho"/>
    <d v="2023-04-07T00:00:00"/>
    <n v="75.44"/>
    <n v="7544"/>
    <x v="0"/>
  </r>
  <r>
    <s v="C-000698"/>
    <x v="97"/>
    <x v="6"/>
    <d v="2023-07-01T00:00:00"/>
    <x v="7"/>
    <n v="435.74"/>
    <n v="43574"/>
    <n v="0"/>
    <n v="1.0900000000000001"/>
    <x v="0"/>
    <s v="Operación"/>
    <x v="3"/>
    <x v="0"/>
    <x v="1"/>
    <x v="4"/>
    <s v="Sí"/>
    <x v="1"/>
    <n v="43574"/>
    <s v="Comercio_121"/>
    <x v="2"/>
    <n v="0"/>
    <n v="0"/>
    <n v="435.74"/>
    <n v="43574"/>
    <n v="0"/>
    <n v="0"/>
    <s v="ARN00000698"/>
    <s v="Hecho"/>
    <d v="2023-04-08T00:00:00"/>
    <n v="758.83"/>
    <n v="75883"/>
    <x v="2"/>
  </r>
  <r>
    <s v="C-000699"/>
    <x v="98"/>
    <x v="0"/>
    <d v="2023-06-12T00:00:00"/>
    <x v="9"/>
    <n v="723.64"/>
    <n v="72364"/>
    <n v="0"/>
    <n v="0"/>
    <x v="0"/>
    <s v="Operación"/>
    <x v="0"/>
    <x v="0"/>
    <x v="1"/>
    <x v="3"/>
    <s v="No"/>
    <x v="4"/>
    <n v="72364"/>
    <s v="Comercio_401"/>
    <x v="2"/>
    <n v="0"/>
    <n v="0"/>
    <n v="723.64"/>
    <n v="72364"/>
    <n v="0"/>
    <n v="0"/>
    <s v="ARN00000699"/>
    <s v="Pendiente"/>
    <s v="Pendiente"/>
    <n v="0"/>
    <n v="0"/>
    <x v="3"/>
  </r>
  <r>
    <s v="C-000700"/>
    <x v="99"/>
    <x v="1"/>
    <d v="2023-06-20T00:00:00"/>
    <x v="17"/>
    <n v="404.19"/>
    <n v="40419"/>
    <n v="0"/>
    <n v="1.31"/>
    <x v="0"/>
    <s v="Operación"/>
    <x v="4"/>
    <x v="1"/>
    <x v="0"/>
    <x v="0"/>
    <s v="Sí"/>
    <x v="0"/>
    <n v="40419"/>
    <s v="Comercio_1351"/>
    <x v="0"/>
    <n v="0"/>
    <n v="0"/>
    <n v="0"/>
    <n v="0"/>
    <n v="404.19"/>
    <n v="40419"/>
    <s v="ARN00000700"/>
    <s v="Hecho"/>
    <d v="2023-04-10T00:00:00"/>
    <n v="484.01"/>
    <n v="48401"/>
    <x v="0"/>
  </r>
  <r>
    <s v="C-000701"/>
    <x v="100"/>
    <x v="2"/>
    <d v="2023-07-02T00:00:00"/>
    <x v="16"/>
    <n v="559.54999999999995"/>
    <n v="55955"/>
    <n v="0"/>
    <n v="1.27"/>
    <x v="0"/>
    <s v="Operación"/>
    <x v="5"/>
    <x v="4"/>
    <x v="1"/>
    <x v="2"/>
    <s v="Sí"/>
    <x v="4"/>
    <n v="55955"/>
    <s v="Comercio_1193"/>
    <x v="3"/>
    <n v="559.54999999999995"/>
    <n v="55955"/>
    <n v="0"/>
    <n v="0"/>
    <n v="0"/>
    <n v="0"/>
    <s v="ARN00000701"/>
    <s v="Hecho"/>
    <d v="2023-04-11T00:00:00"/>
    <n v="733.68"/>
    <n v="73368"/>
    <x v="3"/>
  </r>
  <r>
    <s v="C-000702"/>
    <x v="101"/>
    <x v="3"/>
    <d v="2023-07-09T00:00:00"/>
    <x v="19"/>
    <n v="992.15"/>
    <n v="99215"/>
    <n v="0"/>
    <n v="1.27"/>
    <x v="1"/>
    <s v="Operación"/>
    <x v="0"/>
    <x v="5"/>
    <x v="1"/>
    <x v="4"/>
    <s v="No"/>
    <x v="4"/>
    <n v="99215"/>
    <s v="Comercio_139"/>
    <x v="2"/>
    <n v="0"/>
    <n v="0"/>
    <n v="992.15"/>
    <n v="99215"/>
    <n v="0"/>
    <n v="0"/>
    <s v="ARN00000702"/>
    <s v="Hecho"/>
    <d v="2023-04-12T00:00:00"/>
    <n v="827.64"/>
    <n v="82764"/>
    <x v="4"/>
  </r>
  <r>
    <s v="C-000703"/>
    <x v="102"/>
    <x v="4"/>
    <d v="2023-06-20T00:00:00"/>
    <x v="0"/>
    <n v="104.59"/>
    <n v="10459"/>
    <n v="0"/>
    <n v="0.89"/>
    <x v="0"/>
    <s v="Operación"/>
    <x v="1"/>
    <x v="4"/>
    <x v="1"/>
    <x v="4"/>
    <s v="Sí"/>
    <x v="1"/>
    <n v="10459"/>
    <s v="Comercio_270"/>
    <x v="1"/>
    <n v="104.59"/>
    <n v="10459"/>
    <n v="0"/>
    <n v="0"/>
    <n v="0"/>
    <n v="0"/>
    <s v="ARN00000703"/>
    <s v="Hecho"/>
    <d v="2023-04-13T00:00:00"/>
    <n v="437.59"/>
    <n v="43759"/>
    <x v="0"/>
  </r>
  <r>
    <s v="C-000704"/>
    <x v="103"/>
    <x v="5"/>
    <d v="2023-07-10T00:00:00"/>
    <x v="28"/>
    <n v="390.81"/>
    <n v="39081"/>
    <n v="0"/>
    <n v="1.05"/>
    <x v="1"/>
    <s v="Operación"/>
    <x v="3"/>
    <x v="2"/>
    <x v="1"/>
    <x v="2"/>
    <s v="No"/>
    <x v="0"/>
    <n v="39081"/>
    <s v="Comercio_377"/>
    <x v="3"/>
    <n v="390.81"/>
    <n v="39081"/>
    <n v="0"/>
    <n v="0"/>
    <n v="0"/>
    <n v="0"/>
    <s v="ARN00000704"/>
    <s v="Pendiente"/>
    <s v="Pendiente"/>
    <n v="0"/>
    <n v="0"/>
    <x v="0"/>
  </r>
  <r>
    <s v="C-000705"/>
    <x v="104"/>
    <x v="6"/>
    <d v="2023-06-23T00:00:00"/>
    <x v="29"/>
    <n v="15.36"/>
    <n v="1536"/>
    <n v="0"/>
    <n v="0.88"/>
    <x v="0"/>
    <s v="Operación"/>
    <x v="5"/>
    <x v="5"/>
    <x v="0"/>
    <x v="1"/>
    <s v="Sí"/>
    <x v="0"/>
    <n v="1536"/>
    <s v="Comercio_1683"/>
    <x v="0"/>
    <n v="0"/>
    <n v="0"/>
    <n v="0"/>
    <n v="0"/>
    <n v="15.36"/>
    <n v="1536"/>
    <s v="ARN00000705"/>
    <s v="Hecho"/>
    <d v="2023-04-15T00:00:00"/>
    <n v="427.27"/>
    <n v="42727"/>
    <x v="1"/>
  </r>
  <r>
    <s v="C-000706"/>
    <x v="105"/>
    <x v="0"/>
    <d v="2023-06-19T00:00:00"/>
    <x v="9"/>
    <n v="336.09"/>
    <n v="33609"/>
    <n v="0"/>
    <n v="0"/>
    <x v="1"/>
    <s v="Operación"/>
    <x v="3"/>
    <x v="2"/>
    <x v="1"/>
    <x v="7"/>
    <s v="No"/>
    <x v="0"/>
    <n v="33609"/>
    <s v="Comercio_728"/>
    <x v="2"/>
    <n v="0"/>
    <n v="0"/>
    <n v="336.09"/>
    <n v="33609"/>
    <n v="0"/>
    <n v="0"/>
    <s v="ARN00000706"/>
    <s v="Pendiente"/>
    <s v="Pendiente"/>
    <n v="0"/>
    <n v="0"/>
    <x v="5"/>
  </r>
  <r>
    <s v="C-000707"/>
    <x v="106"/>
    <x v="1"/>
    <d v="2023-06-23T00:00:00"/>
    <x v="20"/>
    <n v="78.33"/>
    <n v="7833"/>
    <n v="0"/>
    <n v="0"/>
    <x v="0"/>
    <s v="Operación"/>
    <x v="3"/>
    <x v="2"/>
    <x v="0"/>
    <x v="0"/>
    <s v="No"/>
    <x v="1"/>
    <n v="78330"/>
    <s v="Comercio_340"/>
    <x v="0"/>
    <n v="0"/>
    <n v="0"/>
    <n v="0"/>
    <n v="0"/>
    <n v="783.3"/>
    <n v="78330"/>
    <s v="ARN00000707"/>
    <s v="Pendiente"/>
    <s v="Pendiente"/>
    <n v="0"/>
    <n v="0"/>
    <x v="3"/>
  </r>
  <r>
    <s v="C-000708"/>
    <x v="107"/>
    <x v="2"/>
    <d v="2023-07-10T00:00:00"/>
    <x v="21"/>
    <n v="284.16000000000003"/>
    <n v="28416"/>
    <n v="0"/>
    <n v="0"/>
    <x v="0"/>
    <s v="Operación"/>
    <x v="3"/>
    <x v="0"/>
    <x v="1"/>
    <x v="5"/>
    <s v="Sí"/>
    <x v="0"/>
    <n v="28416"/>
    <s v="Comercio_1495"/>
    <x v="2"/>
    <n v="0"/>
    <n v="0"/>
    <n v="284.16000000000003"/>
    <n v="28416"/>
    <n v="0"/>
    <n v="0"/>
    <s v="ARN00000708"/>
    <s v="Pendiente"/>
    <s v="Pendiente"/>
    <n v="0"/>
    <n v="0"/>
    <x v="3"/>
  </r>
  <r>
    <s v="C-000709"/>
    <x v="108"/>
    <x v="3"/>
    <d v="2023-07-10T00:00:00"/>
    <x v="16"/>
    <n v="639.29"/>
    <n v="63929"/>
    <n v="0"/>
    <n v="0"/>
    <x v="1"/>
    <s v="Operación"/>
    <x v="5"/>
    <x v="5"/>
    <x v="1"/>
    <x v="2"/>
    <s v="Sí"/>
    <x v="3"/>
    <n v="63929"/>
    <s v="Comercio_1588"/>
    <x v="1"/>
    <n v="639.29"/>
    <n v="63929"/>
    <n v="0"/>
    <n v="0"/>
    <n v="0"/>
    <n v="0"/>
    <s v="ARN00000709"/>
    <s v="Pendiente"/>
    <s v="Pendiente"/>
    <n v="0"/>
    <n v="0"/>
    <x v="5"/>
  </r>
  <r>
    <s v="C-000710"/>
    <x v="109"/>
    <x v="4"/>
    <d v="2023-06-27T00:00:00"/>
    <x v="0"/>
    <n v="494.19"/>
    <n v="49419"/>
    <n v="0"/>
    <n v="0.13"/>
    <x v="1"/>
    <s v="Operación"/>
    <x v="4"/>
    <x v="2"/>
    <x v="1"/>
    <x v="2"/>
    <s v="No"/>
    <x v="4"/>
    <n v="49419"/>
    <s v="Comercio_823"/>
    <x v="1"/>
    <n v="494.19"/>
    <n v="49419"/>
    <n v="0"/>
    <n v="0"/>
    <n v="0"/>
    <n v="0"/>
    <s v="ARN00000710"/>
    <s v="Hecho"/>
    <d v="2023-04-20T00:00:00"/>
    <n v="599.01"/>
    <n v="59901"/>
    <x v="5"/>
  </r>
  <r>
    <s v="C-000711"/>
    <x v="110"/>
    <x v="5"/>
    <d v="2023-07-17T00:00:00"/>
    <x v="28"/>
    <n v="61.96"/>
    <n v="6196"/>
    <n v="0"/>
    <n v="0"/>
    <x v="0"/>
    <s v="Operación"/>
    <x v="0"/>
    <x v="1"/>
    <x v="1"/>
    <x v="3"/>
    <s v="Sí"/>
    <x v="3"/>
    <n v="61960"/>
    <s v="Comercio_605"/>
    <x v="1"/>
    <n v="619.6"/>
    <n v="61960"/>
    <n v="0"/>
    <n v="0"/>
    <n v="0"/>
    <n v="0"/>
    <s v="ARN00000711"/>
    <s v="Pendiente"/>
    <s v="Pendiente"/>
    <n v="0"/>
    <n v="0"/>
    <x v="2"/>
  </r>
  <r>
    <s v="C-000712"/>
    <x v="111"/>
    <x v="6"/>
    <d v="2023-07-05T00:00:00"/>
    <x v="22"/>
    <n v="193.02"/>
    <n v="19302"/>
    <n v="0"/>
    <n v="0"/>
    <x v="1"/>
    <s v="Operación"/>
    <x v="1"/>
    <x v="5"/>
    <x v="1"/>
    <x v="1"/>
    <s v="Sí"/>
    <x v="0"/>
    <n v="19302"/>
    <s v="Comercio_1891"/>
    <x v="3"/>
    <n v="193.02"/>
    <n v="19302"/>
    <n v="0"/>
    <n v="0"/>
    <n v="0"/>
    <n v="0"/>
    <s v="ARN00000712"/>
    <s v="Hecho"/>
    <d v="2023-04-22T00:00:00"/>
    <n v="36.69"/>
    <n v="3669"/>
    <x v="4"/>
  </r>
  <r>
    <s v="C-000713"/>
    <x v="112"/>
    <x v="0"/>
    <d v="2023-07-16T00:00:00"/>
    <x v="7"/>
    <n v="86.74"/>
    <n v="8674"/>
    <n v="0"/>
    <n v="0.96"/>
    <x v="1"/>
    <s v="Operación"/>
    <x v="5"/>
    <x v="2"/>
    <x v="1"/>
    <x v="1"/>
    <s v="No"/>
    <x v="1"/>
    <n v="86740"/>
    <s v="Comercio_1412"/>
    <x v="1"/>
    <n v="867.4"/>
    <n v="86740"/>
    <n v="0"/>
    <n v="0"/>
    <n v="0"/>
    <n v="0"/>
    <s v="ARN00000713"/>
    <s v="Pendiente"/>
    <s v="Pendiente"/>
    <n v="0"/>
    <n v="0"/>
    <x v="0"/>
  </r>
  <r>
    <s v="C-000714"/>
    <x v="113"/>
    <x v="1"/>
    <d v="2023-07-17T00:00:00"/>
    <x v="7"/>
    <n v="374.89"/>
    <n v="37489"/>
    <n v="0"/>
    <n v="0"/>
    <x v="1"/>
    <s v="Operación"/>
    <x v="4"/>
    <x v="3"/>
    <x v="1"/>
    <x v="5"/>
    <s v="Sí"/>
    <x v="4"/>
    <n v="37489"/>
    <s v="Comercio_1780"/>
    <x v="3"/>
    <n v="374.89"/>
    <n v="37489"/>
    <n v="0"/>
    <n v="0"/>
    <n v="0"/>
    <n v="0"/>
    <s v="ARN00000714"/>
    <s v="Hecho"/>
    <d v="2023-04-24T00:00:00"/>
    <n v="784.48"/>
    <n v="78448"/>
    <x v="5"/>
  </r>
  <r>
    <s v="C-000715"/>
    <x v="114"/>
    <x v="2"/>
    <d v="2023-07-15T00:00:00"/>
    <x v="27"/>
    <n v="740.37"/>
    <n v="74037"/>
    <n v="0"/>
    <n v="1.38"/>
    <x v="0"/>
    <s v="Operación"/>
    <x v="2"/>
    <x v="4"/>
    <x v="1"/>
    <x v="0"/>
    <s v="No"/>
    <x v="1"/>
    <n v="74037"/>
    <s v="Comercio_1590"/>
    <x v="2"/>
    <n v="0"/>
    <n v="0"/>
    <n v="740.37"/>
    <n v="74037"/>
    <n v="0"/>
    <n v="0"/>
    <s v="ARN00000715"/>
    <s v="Hecho"/>
    <d v="2023-04-25T00:00:00"/>
    <n v="739.47"/>
    <n v="73947"/>
    <x v="5"/>
  </r>
  <r>
    <s v="C-000716"/>
    <x v="115"/>
    <x v="3"/>
    <d v="2023-07-07T00:00:00"/>
    <x v="26"/>
    <n v="944.86"/>
    <n v="94486"/>
    <n v="0"/>
    <n v="1.19"/>
    <x v="0"/>
    <s v="Operación"/>
    <x v="1"/>
    <x v="3"/>
    <x v="1"/>
    <x v="3"/>
    <s v="No"/>
    <x v="4"/>
    <n v="94486"/>
    <s v="Comercio_613"/>
    <x v="1"/>
    <n v="944.86"/>
    <n v="94486"/>
    <n v="0"/>
    <n v="0"/>
    <n v="0"/>
    <n v="0"/>
    <s v="ARN00000716"/>
    <s v="Pendiente"/>
    <s v="Pendiente"/>
    <n v="0"/>
    <n v="0"/>
    <x v="5"/>
  </r>
  <r>
    <s v="C-000717"/>
    <x v="116"/>
    <x v="4"/>
    <d v="2023-07-07T00:00:00"/>
    <x v="17"/>
    <n v="848.97"/>
    <n v="84897"/>
    <n v="0"/>
    <n v="1.37"/>
    <x v="1"/>
    <s v="Operación"/>
    <x v="4"/>
    <x v="5"/>
    <x v="0"/>
    <x v="2"/>
    <s v="Sí"/>
    <x v="0"/>
    <n v="84897"/>
    <s v="Comercio_610"/>
    <x v="0"/>
    <n v="0"/>
    <n v="0"/>
    <n v="0"/>
    <n v="0"/>
    <n v="848.97"/>
    <n v="84897"/>
    <s v="ARN00000717"/>
    <s v="Pendiente"/>
    <s v="Pendiente"/>
    <n v="0"/>
    <n v="0"/>
    <x v="3"/>
  </r>
  <r>
    <s v="C-000718"/>
    <x v="117"/>
    <x v="5"/>
    <d v="2023-07-14T00:00:00"/>
    <x v="14"/>
    <n v="43.71"/>
    <n v="4371"/>
    <n v="0"/>
    <n v="1.02"/>
    <x v="1"/>
    <s v="Operación"/>
    <x v="5"/>
    <x v="5"/>
    <x v="0"/>
    <x v="4"/>
    <s v="No"/>
    <x v="2"/>
    <n v="43710"/>
    <s v="Comercio_905"/>
    <x v="0"/>
    <n v="0"/>
    <n v="0"/>
    <n v="0"/>
    <n v="0"/>
    <n v="437.1"/>
    <n v="43710"/>
    <s v="ARN00000718"/>
    <s v="Pendiente"/>
    <s v="Pendiente"/>
    <n v="0"/>
    <n v="0"/>
    <x v="2"/>
  </r>
  <r>
    <s v="C-000719"/>
    <x v="118"/>
    <x v="6"/>
    <d v="2023-07-28T00:00:00"/>
    <x v="4"/>
    <n v="405.61"/>
    <n v="40561"/>
    <n v="0"/>
    <n v="0"/>
    <x v="0"/>
    <s v="Operación"/>
    <x v="0"/>
    <x v="5"/>
    <x v="1"/>
    <x v="1"/>
    <s v="No"/>
    <x v="3"/>
    <n v="40561"/>
    <s v="Comercio_112"/>
    <x v="1"/>
    <n v="405.61"/>
    <n v="40561"/>
    <n v="0"/>
    <n v="0"/>
    <n v="0"/>
    <n v="0"/>
    <s v="ARN00000719"/>
    <s v="Hecho"/>
    <d v="2023-04-29T00:00:00"/>
    <n v="698.53"/>
    <n v="69853"/>
    <x v="1"/>
  </r>
  <r>
    <s v="C-000720"/>
    <x v="119"/>
    <x v="0"/>
    <d v="2023-07-15T00:00:00"/>
    <x v="6"/>
    <n v="707.39"/>
    <n v="70739"/>
    <n v="0"/>
    <n v="0"/>
    <x v="0"/>
    <s v="Operación"/>
    <x v="2"/>
    <x v="3"/>
    <x v="1"/>
    <x v="3"/>
    <s v="Sí"/>
    <x v="2"/>
    <n v="70739"/>
    <s v="Comercio_964"/>
    <x v="3"/>
    <n v="707.39"/>
    <n v="70739"/>
    <n v="0"/>
    <n v="0"/>
    <n v="0"/>
    <n v="0"/>
    <s v="ARN00000720"/>
    <s v="Hecho"/>
    <d v="2023-04-30T00:00:00"/>
    <n v="210.65"/>
    <n v="21065"/>
    <x v="0"/>
  </r>
  <r>
    <s v="C-000721"/>
    <x v="120"/>
    <x v="1"/>
    <d v="2023-07-15T00:00:00"/>
    <x v="30"/>
    <n v="991.57"/>
    <n v="99157"/>
    <n v="0"/>
    <n v="0"/>
    <x v="0"/>
    <s v="Operación"/>
    <x v="4"/>
    <x v="3"/>
    <x v="1"/>
    <x v="4"/>
    <s v="Sí"/>
    <x v="0"/>
    <n v="99157"/>
    <s v="Comercio_522"/>
    <x v="3"/>
    <n v="991.57"/>
    <n v="99157"/>
    <n v="0"/>
    <n v="0"/>
    <n v="0"/>
    <n v="0"/>
    <s v="ARN00000721"/>
    <s v="Hecho"/>
    <d v="2023-05-01T00:00:00"/>
    <n v="219.19"/>
    <n v="21919"/>
    <x v="5"/>
  </r>
  <r>
    <s v="C-000722"/>
    <x v="121"/>
    <x v="2"/>
    <d v="2023-07-09T00:00:00"/>
    <x v="0"/>
    <n v="960.97"/>
    <n v="96097"/>
    <n v="0"/>
    <n v="0"/>
    <x v="1"/>
    <s v="Operación"/>
    <x v="0"/>
    <x v="4"/>
    <x v="0"/>
    <x v="1"/>
    <s v="No"/>
    <x v="3"/>
    <n v="96097"/>
    <s v="Comercio_1704"/>
    <x v="0"/>
    <n v="0"/>
    <n v="0"/>
    <n v="0"/>
    <n v="0"/>
    <n v="960.97"/>
    <n v="96097"/>
    <s v="ARN00000722"/>
    <s v="Hecho"/>
    <d v="2023-05-02T00:00:00"/>
    <n v="218.71"/>
    <n v="21871"/>
    <x v="1"/>
  </r>
  <r>
    <s v="C-000723"/>
    <x v="122"/>
    <x v="3"/>
    <d v="2023-07-17T00:00:00"/>
    <x v="30"/>
    <n v="422.09"/>
    <n v="42209"/>
    <n v="0"/>
    <n v="0.82"/>
    <x v="1"/>
    <s v="Operación"/>
    <x v="0"/>
    <x v="2"/>
    <x v="1"/>
    <x v="0"/>
    <s v="No"/>
    <x v="4"/>
    <n v="42209"/>
    <s v="Comercio_1552"/>
    <x v="2"/>
    <n v="0"/>
    <n v="0"/>
    <n v="422.09"/>
    <n v="42209"/>
    <n v="0"/>
    <n v="0"/>
    <s v="ARN00000723"/>
    <s v="Pendiente"/>
    <s v="Pendiente"/>
    <n v="0"/>
    <n v="0"/>
    <x v="0"/>
  </r>
  <r>
    <s v="C-000724"/>
    <x v="123"/>
    <x v="4"/>
    <d v="2023-07-05T00:00:00"/>
    <x v="12"/>
    <n v="140.66"/>
    <n v="14066"/>
    <n v="0"/>
    <n v="1.0900000000000001"/>
    <x v="1"/>
    <s v="Operación"/>
    <x v="5"/>
    <x v="3"/>
    <x v="1"/>
    <x v="4"/>
    <s v="Sí"/>
    <x v="1"/>
    <n v="14066"/>
    <s v="Comercio_1528"/>
    <x v="2"/>
    <n v="0"/>
    <n v="0"/>
    <n v="140.66"/>
    <n v="14066"/>
    <n v="0"/>
    <n v="0"/>
    <s v="ARN00000724"/>
    <s v="Pendiente"/>
    <s v="Pendiente"/>
    <n v="0"/>
    <n v="0"/>
    <x v="2"/>
  </r>
  <r>
    <s v="C-000725"/>
    <x v="124"/>
    <x v="5"/>
    <d v="2023-07-08T00:00:00"/>
    <x v="9"/>
    <n v="919.49"/>
    <n v="91949"/>
    <n v="0"/>
    <n v="0"/>
    <x v="1"/>
    <s v="Operación"/>
    <x v="0"/>
    <x v="3"/>
    <x v="1"/>
    <x v="6"/>
    <s v="Sí"/>
    <x v="1"/>
    <n v="91949"/>
    <s v="Comercio_984"/>
    <x v="2"/>
    <n v="0"/>
    <n v="0"/>
    <n v="919.49"/>
    <n v="91949"/>
    <n v="0"/>
    <n v="0"/>
    <s v="ARN00000725"/>
    <s v="Hecho"/>
    <d v="2023-05-05T00:00:00"/>
    <n v="5.12"/>
    <n v="512"/>
    <x v="3"/>
  </r>
  <r>
    <s v="C-000726"/>
    <x v="125"/>
    <x v="6"/>
    <d v="2023-07-27T00:00:00"/>
    <x v="16"/>
    <n v="984.67"/>
    <n v="98467"/>
    <n v="0"/>
    <n v="1.39"/>
    <x v="0"/>
    <s v="Operación"/>
    <x v="3"/>
    <x v="1"/>
    <x v="1"/>
    <x v="2"/>
    <s v="Sí"/>
    <x v="3"/>
    <n v="98467"/>
    <s v="Comercio_1010"/>
    <x v="3"/>
    <n v="984.67"/>
    <n v="98467"/>
    <n v="0"/>
    <n v="0"/>
    <n v="0"/>
    <n v="0"/>
    <s v="ARN00000726"/>
    <s v="Hecho"/>
    <d v="2023-05-06T00:00:00"/>
    <n v="3.3"/>
    <n v="330"/>
    <x v="0"/>
  </r>
  <r>
    <s v="C-000727"/>
    <x v="126"/>
    <x v="0"/>
    <d v="2023-07-20T00:00:00"/>
    <x v="22"/>
    <n v="14.91"/>
    <n v="1491"/>
    <n v="0"/>
    <n v="1.29"/>
    <x v="1"/>
    <s v="Operación"/>
    <x v="5"/>
    <x v="5"/>
    <x v="1"/>
    <x v="1"/>
    <s v="Sí"/>
    <x v="0"/>
    <n v="14910"/>
    <s v="Comercio_197"/>
    <x v="1"/>
    <n v="149.1"/>
    <n v="14910"/>
    <n v="0"/>
    <n v="0"/>
    <n v="0"/>
    <n v="0"/>
    <s v="ARN00000727"/>
    <s v="Hecho"/>
    <d v="2023-05-07T00:00:00"/>
    <n v="160.29"/>
    <n v="16029"/>
    <x v="2"/>
  </r>
  <r>
    <s v="C-000728"/>
    <x v="127"/>
    <x v="1"/>
    <d v="2023-07-12T00:00:00"/>
    <x v="25"/>
    <n v="548.61"/>
    <n v="54861"/>
    <n v="0"/>
    <n v="0"/>
    <x v="1"/>
    <s v="Operación"/>
    <x v="5"/>
    <x v="5"/>
    <x v="1"/>
    <x v="7"/>
    <s v="No"/>
    <x v="4"/>
    <n v="54861"/>
    <s v="Comercio_1437"/>
    <x v="1"/>
    <n v="548.61"/>
    <n v="54861"/>
    <n v="0"/>
    <n v="0"/>
    <n v="0"/>
    <n v="0"/>
    <s v="ARN00000728"/>
    <s v="Hecho"/>
    <d v="2023-05-08T00:00:00"/>
    <n v="136.29"/>
    <n v="13629"/>
    <x v="5"/>
  </r>
  <r>
    <s v="C-000729"/>
    <x v="128"/>
    <x v="2"/>
    <d v="2023-07-22T00:00:00"/>
    <x v="22"/>
    <n v="492.96"/>
    <n v="49296"/>
    <n v="0"/>
    <n v="0"/>
    <x v="0"/>
    <s v="Operación"/>
    <x v="1"/>
    <x v="2"/>
    <x v="0"/>
    <x v="0"/>
    <s v="Sí"/>
    <x v="4"/>
    <n v="49296"/>
    <s v="Comercio_634"/>
    <x v="0"/>
    <n v="0"/>
    <n v="0"/>
    <n v="0"/>
    <n v="0"/>
    <n v="492.96"/>
    <n v="49296"/>
    <s v="ARN00000729"/>
    <s v="Pendiente"/>
    <s v="Pendiente"/>
    <n v="0"/>
    <n v="0"/>
    <x v="1"/>
  </r>
  <r>
    <s v="C-000730"/>
    <x v="129"/>
    <x v="3"/>
    <d v="2023-07-21T00:00:00"/>
    <x v="26"/>
    <n v="313.88"/>
    <n v="31388"/>
    <n v="0"/>
    <n v="0"/>
    <x v="1"/>
    <s v="Operación"/>
    <x v="4"/>
    <x v="3"/>
    <x v="1"/>
    <x v="4"/>
    <s v="No"/>
    <x v="3"/>
    <n v="31388"/>
    <s v="Comercio_1232"/>
    <x v="2"/>
    <n v="0"/>
    <n v="0"/>
    <n v="313.88"/>
    <n v="31388"/>
    <n v="0"/>
    <n v="0"/>
    <s v="ARN00000730"/>
    <s v="Pendiente"/>
    <s v="Pendiente"/>
    <n v="0"/>
    <n v="0"/>
    <x v="1"/>
  </r>
  <r>
    <s v="C-000731"/>
    <x v="130"/>
    <x v="4"/>
    <d v="2023-07-14T00:00:00"/>
    <x v="9"/>
    <n v="452.58"/>
    <n v="45258"/>
    <n v="0"/>
    <n v="0"/>
    <x v="1"/>
    <s v="Operación"/>
    <x v="5"/>
    <x v="5"/>
    <x v="1"/>
    <x v="4"/>
    <s v="No"/>
    <x v="2"/>
    <n v="45258"/>
    <s v="Comercio_330"/>
    <x v="2"/>
    <n v="0"/>
    <n v="0"/>
    <n v="452.58"/>
    <n v="45258"/>
    <n v="0"/>
    <n v="0"/>
    <s v="ARN00000731"/>
    <s v="Hecho"/>
    <d v="2023-05-11T00:00:00"/>
    <n v="457.27"/>
    <n v="45727"/>
    <x v="5"/>
  </r>
  <r>
    <s v="C-000732"/>
    <x v="131"/>
    <x v="5"/>
    <d v="2023-08-06T00:00:00"/>
    <x v="24"/>
    <n v="149.21"/>
    <n v="14921"/>
    <n v="0"/>
    <n v="0"/>
    <x v="1"/>
    <s v="Operación"/>
    <x v="4"/>
    <x v="4"/>
    <x v="1"/>
    <x v="0"/>
    <s v="No"/>
    <x v="0"/>
    <n v="14921"/>
    <s v="Comercio_349"/>
    <x v="3"/>
    <n v="149.21"/>
    <n v="14921"/>
    <n v="0"/>
    <n v="0"/>
    <n v="0"/>
    <n v="0"/>
    <s v="ARN00000732"/>
    <s v="Pendiente"/>
    <s v="Pendiente"/>
    <n v="0"/>
    <n v="0"/>
    <x v="3"/>
  </r>
  <r>
    <s v="C-000733"/>
    <x v="132"/>
    <x v="6"/>
    <d v="2023-07-21T00:00:00"/>
    <x v="29"/>
    <n v="625.51"/>
    <n v="62551"/>
    <n v="0"/>
    <n v="0.87"/>
    <x v="0"/>
    <s v="Operación"/>
    <x v="3"/>
    <x v="0"/>
    <x v="1"/>
    <x v="2"/>
    <s v="Sí"/>
    <x v="2"/>
    <n v="62551"/>
    <s v="Comercio_533"/>
    <x v="3"/>
    <n v="625.51"/>
    <n v="62551"/>
    <n v="0"/>
    <n v="0"/>
    <n v="0"/>
    <n v="0"/>
    <s v="ARN00000733"/>
    <s v="Hecho"/>
    <d v="2023-05-13T00:00:00"/>
    <n v="143.65"/>
    <n v="14365"/>
    <x v="0"/>
  </r>
  <r>
    <s v="C-000734"/>
    <x v="133"/>
    <x v="0"/>
    <d v="2023-07-31T00:00:00"/>
    <x v="15"/>
    <n v="800.04"/>
    <n v="80004"/>
    <n v="0"/>
    <n v="1.21"/>
    <x v="1"/>
    <s v="Operación"/>
    <x v="3"/>
    <x v="5"/>
    <x v="1"/>
    <x v="1"/>
    <s v="No"/>
    <x v="2"/>
    <n v="80004"/>
    <s v="Comercio_58"/>
    <x v="3"/>
    <n v="800.04"/>
    <n v="80004"/>
    <n v="0"/>
    <n v="0"/>
    <n v="0"/>
    <n v="0"/>
    <s v="ARN00000734"/>
    <s v="Pendiente"/>
    <s v="Pendiente"/>
    <n v="0"/>
    <n v="0"/>
    <x v="3"/>
  </r>
  <r>
    <s v="C-000735"/>
    <x v="134"/>
    <x v="1"/>
    <d v="2023-07-25T00:00:00"/>
    <x v="17"/>
    <n v="822.15"/>
    <n v="82215"/>
    <n v="0"/>
    <n v="0"/>
    <x v="0"/>
    <s v="Operación"/>
    <x v="1"/>
    <x v="2"/>
    <x v="1"/>
    <x v="3"/>
    <s v="No"/>
    <x v="3"/>
    <n v="82215"/>
    <s v="Comercio_1565"/>
    <x v="2"/>
    <n v="0"/>
    <n v="0"/>
    <n v="822.15"/>
    <n v="82215"/>
    <n v="0"/>
    <n v="0"/>
    <s v="ARN00000735"/>
    <s v="Pendiente"/>
    <s v="Pendiente"/>
    <n v="0"/>
    <n v="0"/>
    <x v="0"/>
  </r>
  <r>
    <s v="C-000736"/>
    <x v="135"/>
    <x v="2"/>
    <d v="2023-07-28T00:00:00"/>
    <x v="1"/>
    <n v="186.37"/>
    <n v="18637"/>
    <n v="0"/>
    <n v="0"/>
    <x v="1"/>
    <s v="Operación"/>
    <x v="0"/>
    <x v="3"/>
    <x v="1"/>
    <x v="5"/>
    <s v="No"/>
    <x v="4"/>
    <n v="18637"/>
    <s v="Comercio_917"/>
    <x v="1"/>
    <n v="186.37"/>
    <n v="18637"/>
    <n v="0"/>
    <n v="0"/>
    <n v="0"/>
    <n v="0"/>
    <s v="ARN00000736"/>
    <s v="Pendiente"/>
    <s v="Pendiente"/>
    <n v="0"/>
    <n v="0"/>
    <x v="1"/>
  </r>
  <r>
    <s v="C-000737"/>
    <x v="136"/>
    <x v="3"/>
    <d v="2023-08-11T00:00:00"/>
    <x v="24"/>
    <n v="238.91"/>
    <n v="23891"/>
    <n v="0"/>
    <n v="0"/>
    <x v="0"/>
    <s v="Operación"/>
    <x v="2"/>
    <x v="0"/>
    <x v="1"/>
    <x v="1"/>
    <s v="Sí"/>
    <x v="1"/>
    <n v="23891"/>
    <s v="Comercio_907"/>
    <x v="1"/>
    <n v="238.91"/>
    <n v="23891"/>
    <n v="0"/>
    <n v="0"/>
    <n v="0"/>
    <n v="0"/>
    <s v="ARN00000737"/>
    <s v="Pendiente"/>
    <s v="Pendiente"/>
    <n v="0"/>
    <n v="0"/>
    <x v="0"/>
  </r>
  <r>
    <s v="C-000738"/>
    <x v="137"/>
    <x v="4"/>
    <d v="2023-07-30T00:00:00"/>
    <x v="1"/>
    <n v="923.89"/>
    <n v="92389"/>
    <n v="0"/>
    <n v="1.04"/>
    <x v="0"/>
    <s v="Operación"/>
    <x v="2"/>
    <x v="0"/>
    <x v="1"/>
    <x v="2"/>
    <s v="Sí"/>
    <x v="4"/>
    <n v="92389"/>
    <s v="Comercio_1900"/>
    <x v="2"/>
    <n v="0"/>
    <n v="0"/>
    <n v="923.89"/>
    <n v="92389"/>
    <n v="0"/>
    <n v="0"/>
    <s v="ARN00000738"/>
    <s v="Hecho"/>
    <d v="2023-05-18T00:00:00"/>
    <n v="606.91999999999996"/>
    <n v="60692"/>
    <x v="4"/>
  </r>
  <r>
    <s v="C-000739"/>
    <x v="138"/>
    <x v="5"/>
    <d v="2023-07-31T00:00:00"/>
    <x v="1"/>
    <n v="894.93"/>
    <n v="89493"/>
    <n v="0"/>
    <n v="1.33"/>
    <x v="0"/>
    <s v="Operación"/>
    <x v="2"/>
    <x v="4"/>
    <x v="1"/>
    <x v="4"/>
    <s v="Sí"/>
    <x v="0"/>
    <n v="89493"/>
    <s v="Comercio_378"/>
    <x v="2"/>
    <n v="0"/>
    <n v="0"/>
    <n v="894.93"/>
    <n v="89493"/>
    <n v="0"/>
    <n v="0"/>
    <s v="ARN00000739"/>
    <s v="Pendiente"/>
    <s v="Pendiente"/>
    <n v="0"/>
    <n v="0"/>
    <x v="0"/>
  </r>
  <r>
    <s v="C-000740"/>
    <x v="139"/>
    <x v="6"/>
    <d v="2023-08-11T00:00:00"/>
    <x v="21"/>
    <n v="803.46"/>
    <n v="80346"/>
    <n v="0"/>
    <n v="0"/>
    <x v="1"/>
    <s v="Operación"/>
    <x v="1"/>
    <x v="5"/>
    <x v="1"/>
    <x v="4"/>
    <s v="Sí"/>
    <x v="3"/>
    <n v="80346"/>
    <s v="Comercio_325"/>
    <x v="3"/>
    <n v="803.46"/>
    <n v="80346"/>
    <n v="0"/>
    <n v="0"/>
    <n v="0"/>
    <n v="0"/>
    <s v="ARN00000740"/>
    <s v="Hecho"/>
    <d v="2023-05-20T00:00:00"/>
    <n v="879.23"/>
    <n v="87923"/>
    <x v="4"/>
  </r>
  <r>
    <s v="C-000741"/>
    <x v="140"/>
    <x v="0"/>
    <d v="2023-08-07T00:00:00"/>
    <x v="15"/>
    <n v="6.65"/>
    <n v="665"/>
    <n v="0"/>
    <n v="0"/>
    <x v="1"/>
    <s v="Operación"/>
    <x v="0"/>
    <x v="5"/>
    <x v="1"/>
    <x v="1"/>
    <s v="Sí"/>
    <x v="3"/>
    <n v="6650"/>
    <s v="Comercio_1011"/>
    <x v="1"/>
    <n v="66.5"/>
    <n v="6650"/>
    <n v="0"/>
    <n v="0"/>
    <n v="0"/>
    <n v="0"/>
    <s v="ARN00000741"/>
    <s v="Pendiente"/>
    <s v="Pendiente"/>
    <n v="0"/>
    <n v="0"/>
    <x v="1"/>
  </r>
  <r>
    <s v="C-000742"/>
    <x v="141"/>
    <x v="1"/>
    <d v="2023-08-07T00:00:00"/>
    <x v="14"/>
    <n v="51.93"/>
    <n v="5193"/>
    <n v="0"/>
    <n v="0.09"/>
    <x v="1"/>
    <s v="Operación"/>
    <x v="5"/>
    <x v="3"/>
    <x v="0"/>
    <x v="5"/>
    <s v="Sí"/>
    <x v="2"/>
    <n v="51930"/>
    <s v="Comercio_113"/>
    <x v="0"/>
    <n v="0"/>
    <n v="0"/>
    <n v="0"/>
    <n v="0"/>
    <n v="519.29999999999995"/>
    <n v="51930"/>
    <s v="ARN00000742"/>
    <s v="Hecho"/>
    <d v="2023-05-22T00:00:00"/>
    <n v="455.15"/>
    <n v="45515"/>
    <x v="4"/>
  </r>
  <r>
    <s v="C-000743"/>
    <x v="142"/>
    <x v="2"/>
    <d v="2023-07-26T00:00:00"/>
    <x v="9"/>
    <n v="545.17999999999995"/>
    <n v="54518"/>
    <n v="0"/>
    <n v="0.96"/>
    <x v="0"/>
    <s v="Operación"/>
    <x v="5"/>
    <x v="1"/>
    <x v="1"/>
    <x v="2"/>
    <s v="Sí"/>
    <x v="4"/>
    <n v="54518"/>
    <s v="Comercio_1320"/>
    <x v="2"/>
    <n v="0"/>
    <n v="0"/>
    <n v="545.17999999999995"/>
    <n v="54518"/>
    <n v="0"/>
    <n v="0"/>
    <s v="ARN00000743"/>
    <s v="Pendiente"/>
    <s v="Pendiente"/>
    <n v="0"/>
    <n v="0"/>
    <x v="4"/>
  </r>
  <r>
    <s v="C-000744"/>
    <x v="143"/>
    <x v="3"/>
    <d v="2023-07-25T00:00:00"/>
    <x v="12"/>
    <n v="683.84"/>
    <n v="68384"/>
    <n v="0"/>
    <n v="0.11"/>
    <x v="0"/>
    <s v="Operación"/>
    <x v="4"/>
    <x v="3"/>
    <x v="1"/>
    <x v="3"/>
    <s v="Sí"/>
    <x v="4"/>
    <n v="68384"/>
    <s v="Comercio_327"/>
    <x v="2"/>
    <n v="0"/>
    <n v="0"/>
    <n v="683.84"/>
    <n v="68384"/>
    <n v="0"/>
    <n v="0"/>
    <s v="ARN00000744"/>
    <s v="Hecho"/>
    <d v="2023-05-24T00:00:00"/>
    <n v="14.18"/>
    <n v="1418"/>
    <x v="5"/>
  </r>
  <r>
    <s v="C-000745"/>
    <x v="144"/>
    <x v="4"/>
    <d v="2023-07-27T00:00:00"/>
    <x v="5"/>
    <n v="249.91"/>
    <n v="24991"/>
    <n v="0"/>
    <n v="0"/>
    <x v="0"/>
    <s v="Operación"/>
    <x v="0"/>
    <x v="0"/>
    <x v="1"/>
    <x v="7"/>
    <s v="Sí"/>
    <x v="1"/>
    <n v="24991"/>
    <s v="Comercio_163"/>
    <x v="3"/>
    <n v="249.91"/>
    <n v="24991"/>
    <n v="0"/>
    <n v="0"/>
    <n v="0"/>
    <n v="0"/>
    <s v="ARN00000745"/>
    <s v="Hecho"/>
    <d v="2023-05-25T00:00:00"/>
    <n v="247.06"/>
    <n v="24706"/>
    <x v="1"/>
  </r>
  <r>
    <s v="C-000746"/>
    <x v="145"/>
    <x v="5"/>
    <d v="2023-08-16T00:00:00"/>
    <x v="16"/>
    <n v="51.78"/>
    <n v="5178"/>
    <n v="0"/>
    <n v="0.99"/>
    <x v="0"/>
    <s v="Operación"/>
    <x v="1"/>
    <x v="0"/>
    <x v="1"/>
    <x v="0"/>
    <s v="No"/>
    <x v="3"/>
    <n v="51780"/>
    <s v="Comercio_1433"/>
    <x v="3"/>
    <n v="517.79999999999995"/>
    <n v="51780"/>
    <n v="0"/>
    <n v="0"/>
    <n v="0"/>
    <n v="0"/>
    <s v="ARN00000746"/>
    <s v="Hecho"/>
    <d v="2023-05-26T00:00:00"/>
    <n v="517.02"/>
    <n v="51702"/>
    <x v="3"/>
  </r>
  <r>
    <s v="C-000747"/>
    <x v="146"/>
    <x v="6"/>
    <d v="2023-08-25T00:00:00"/>
    <x v="4"/>
    <n v="128.53"/>
    <n v="12853"/>
    <n v="0"/>
    <n v="1.35"/>
    <x v="1"/>
    <s v="Operación"/>
    <x v="1"/>
    <x v="0"/>
    <x v="0"/>
    <x v="4"/>
    <s v="Sí"/>
    <x v="3"/>
    <n v="12853"/>
    <s v="Comercio_503"/>
    <x v="0"/>
    <n v="0"/>
    <n v="0"/>
    <n v="0"/>
    <n v="0"/>
    <n v="128.53"/>
    <n v="12853"/>
    <s v="ARN00000747"/>
    <s v="Pendiente"/>
    <s v="Pendiente"/>
    <n v="0"/>
    <n v="0"/>
    <x v="5"/>
  </r>
  <r>
    <s v="C-000748"/>
    <x v="147"/>
    <x v="0"/>
    <d v="2023-08-15T00:00:00"/>
    <x v="18"/>
    <n v="455.05"/>
    <n v="45505"/>
    <n v="0"/>
    <n v="1.04"/>
    <x v="0"/>
    <s v="Operación"/>
    <x v="5"/>
    <x v="0"/>
    <x v="1"/>
    <x v="7"/>
    <s v="Sí"/>
    <x v="0"/>
    <n v="45505"/>
    <s v="Comercio_1116"/>
    <x v="1"/>
    <n v="455.05"/>
    <n v="45505"/>
    <n v="0"/>
    <n v="0"/>
    <n v="0"/>
    <n v="0"/>
    <s v="ARN00000748"/>
    <s v="Pendiente"/>
    <s v="Pendiente"/>
    <n v="0"/>
    <n v="0"/>
    <x v="1"/>
  </r>
  <r>
    <s v="C-000749"/>
    <x v="148"/>
    <x v="1"/>
    <d v="2023-08-12T00:00:00"/>
    <x v="30"/>
    <n v="662.06"/>
    <n v="66206"/>
    <n v="0"/>
    <n v="1.1499999999999999"/>
    <x v="0"/>
    <s v="Operación"/>
    <x v="4"/>
    <x v="3"/>
    <x v="0"/>
    <x v="4"/>
    <s v="Sí"/>
    <x v="1"/>
    <n v="66206"/>
    <s v="Comercio_941"/>
    <x v="0"/>
    <n v="0"/>
    <n v="0"/>
    <n v="0"/>
    <n v="0"/>
    <n v="662.06"/>
    <n v="66206"/>
    <s v="ARN00000749"/>
    <s v="Hecho"/>
    <d v="2023-05-29T00:00:00"/>
    <n v="547.53"/>
    <n v="54753"/>
    <x v="3"/>
  </r>
  <r>
    <s v="C-000750"/>
    <x v="149"/>
    <x v="2"/>
    <d v="2023-08-18T00:00:00"/>
    <x v="11"/>
    <n v="966.57"/>
    <n v="96657"/>
    <n v="0"/>
    <n v="0"/>
    <x v="0"/>
    <s v="Operación"/>
    <x v="0"/>
    <x v="2"/>
    <x v="1"/>
    <x v="0"/>
    <s v="No"/>
    <x v="0"/>
    <n v="96657"/>
    <s v="Comercio_1244"/>
    <x v="2"/>
    <n v="0"/>
    <n v="0"/>
    <n v="966.57"/>
    <n v="96657"/>
    <n v="0"/>
    <n v="0"/>
    <s v="ARN00000750"/>
    <s v="Pendiente"/>
    <s v="Pendiente"/>
    <n v="0"/>
    <n v="0"/>
    <x v="1"/>
  </r>
  <r>
    <s v="C-000751"/>
    <x v="150"/>
    <x v="3"/>
    <d v="2023-08-13T00:00:00"/>
    <x v="22"/>
    <n v="79.010000000000005"/>
    <n v="7901"/>
    <n v="0"/>
    <n v="0"/>
    <x v="1"/>
    <s v="Operación"/>
    <x v="5"/>
    <x v="4"/>
    <x v="0"/>
    <x v="6"/>
    <s v="No"/>
    <x v="1"/>
    <n v="79010"/>
    <s v="Comercio_1687"/>
    <x v="0"/>
    <n v="0"/>
    <n v="0"/>
    <n v="0"/>
    <n v="0"/>
    <n v="790.1"/>
    <n v="79010"/>
    <s v="ARN00000751"/>
    <s v="Pendiente"/>
    <s v="Pendiente"/>
    <n v="0"/>
    <n v="0"/>
    <x v="1"/>
  </r>
  <r>
    <s v="C-000752"/>
    <x v="151"/>
    <x v="4"/>
    <d v="2023-08-11T00:00:00"/>
    <x v="17"/>
    <n v="65.22"/>
    <n v="6522"/>
    <n v="0"/>
    <n v="0"/>
    <x v="1"/>
    <s v="Operación"/>
    <x v="0"/>
    <x v="3"/>
    <x v="1"/>
    <x v="2"/>
    <s v="No"/>
    <x v="2"/>
    <n v="6522"/>
    <s v="Comercio_1309"/>
    <x v="1"/>
    <n v="65.22"/>
    <n v="6522"/>
    <n v="0"/>
    <n v="0"/>
    <n v="0"/>
    <n v="0"/>
    <s v="ARN00000752"/>
    <s v="Pendiente"/>
    <s v="Pendiente"/>
    <n v="0"/>
    <n v="0"/>
    <x v="0"/>
  </r>
  <r>
    <s v="C-000753"/>
    <x v="152"/>
    <x v="5"/>
    <d v="2023-08-19T00:00:00"/>
    <x v="15"/>
    <n v="166.44"/>
    <n v="16644"/>
    <n v="0"/>
    <n v="0"/>
    <x v="0"/>
    <s v="Operación"/>
    <x v="2"/>
    <x v="0"/>
    <x v="1"/>
    <x v="6"/>
    <s v="Sí"/>
    <x v="0"/>
    <n v="16644"/>
    <s v="Comercio_1791"/>
    <x v="2"/>
    <n v="0"/>
    <n v="0"/>
    <n v="166.44"/>
    <n v="16644"/>
    <n v="0"/>
    <n v="0"/>
    <s v="ARN00000753"/>
    <s v="Hecho"/>
    <d v="2023-06-02T00:00:00"/>
    <n v="868.82"/>
    <n v="86882"/>
    <x v="4"/>
  </r>
  <r>
    <s v="C-000754"/>
    <x v="153"/>
    <x v="6"/>
    <d v="2023-08-02T00:00:00"/>
    <x v="8"/>
    <n v="87.03"/>
    <n v="8703"/>
    <n v="0"/>
    <n v="1.39"/>
    <x v="1"/>
    <s v="Operación"/>
    <x v="0"/>
    <x v="1"/>
    <x v="1"/>
    <x v="1"/>
    <s v="Sí"/>
    <x v="1"/>
    <n v="87030"/>
    <s v="Comercio_888"/>
    <x v="2"/>
    <n v="0"/>
    <n v="0"/>
    <n v="870.3"/>
    <n v="87030"/>
    <n v="0"/>
    <n v="0"/>
    <s v="ARN00000754"/>
    <s v="Hecho"/>
    <d v="2023-06-03T00:00:00"/>
    <n v="11.61"/>
    <n v="1161"/>
    <x v="4"/>
  </r>
  <r>
    <s v="C-000755"/>
    <x v="154"/>
    <x v="0"/>
    <d v="2023-08-15T00:00:00"/>
    <x v="26"/>
    <n v="22.24"/>
    <n v="2224"/>
    <n v="0"/>
    <n v="0.97"/>
    <x v="0"/>
    <s v="Operación"/>
    <x v="0"/>
    <x v="1"/>
    <x v="0"/>
    <x v="1"/>
    <s v="No"/>
    <x v="3"/>
    <n v="22240"/>
    <s v="Comercio_1097"/>
    <x v="0"/>
    <n v="0"/>
    <n v="0"/>
    <n v="0"/>
    <n v="0"/>
    <n v="222.4"/>
    <n v="22240"/>
    <s v="ARN00000755"/>
    <s v="Hecho"/>
    <d v="2023-06-04T00:00:00"/>
    <n v="575.58000000000004"/>
    <n v="57558"/>
    <x v="4"/>
  </r>
  <r>
    <s v="C-000756"/>
    <x v="155"/>
    <x v="1"/>
    <d v="2023-08-10T00:00:00"/>
    <x v="23"/>
    <n v="662.95"/>
    <n v="66295"/>
    <n v="0"/>
    <n v="1.41"/>
    <x v="0"/>
    <s v="Operación"/>
    <x v="4"/>
    <x v="0"/>
    <x v="1"/>
    <x v="5"/>
    <s v="No"/>
    <x v="3"/>
    <n v="66295"/>
    <s v="Comercio_1168"/>
    <x v="1"/>
    <n v="662.95"/>
    <n v="66295"/>
    <n v="0"/>
    <n v="0"/>
    <n v="0"/>
    <n v="0"/>
    <s v="ARN00000756"/>
    <s v="Pendiente"/>
    <s v="Pendiente"/>
    <n v="0"/>
    <n v="0"/>
    <x v="3"/>
  </r>
  <r>
    <s v="C-000757"/>
    <x v="156"/>
    <x v="2"/>
    <d v="2023-08-29T00:00:00"/>
    <x v="7"/>
    <n v="585.38"/>
    <n v="58538"/>
    <n v="0"/>
    <n v="1.01"/>
    <x v="1"/>
    <s v="Operación"/>
    <x v="1"/>
    <x v="4"/>
    <x v="0"/>
    <x v="6"/>
    <s v="Sí"/>
    <x v="3"/>
    <n v="58538"/>
    <s v="Comercio_1163"/>
    <x v="0"/>
    <n v="0"/>
    <n v="0"/>
    <n v="0"/>
    <n v="0"/>
    <n v="585.38"/>
    <n v="58538"/>
    <s v="ARN00000757"/>
    <s v="Pendiente"/>
    <s v="Pendiente"/>
    <n v="0"/>
    <n v="0"/>
    <x v="2"/>
  </r>
  <r>
    <s v="C-000758"/>
    <x v="157"/>
    <x v="3"/>
    <d v="2023-08-22T00:00:00"/>
    <x v="6"/>
    <n v="718.29"/>
    <n v="71829"/>
    <n v="0"/>
    <n v="0.97"/>
    <x v="1"/>
    <s v="Operación"/>
    <x v="0"/>
    <x v="5"/>
    <x v="1"/>
    <x v="1"/>
    <s v="Sí"/>
    <x v="1"/>
    <n v="71829"/>
    <s v="Comercio_672"/>
    <x v="1"/>
    <n v="718.29"/>
    <n v="71829"/>
    <n v="0"/>
    <n v="0"/>
    <n v="0"/>
    <n v="0"/>
    <s v="ARN00000758"/>
    <s v="Hecho"/>
    <d v="2023-06-07T00:00:00"/>
    <n v="953.83"/>
    <n v="95383"/>
    <x v="5"/>
  </r>
  <r>
    <s v="C-000759"/>
    <x v="158"/>
    <x v="4"/>
    <d v="2023-08-16T00:00:00"/>
    <x v="29"/>
    <n v="170.33"/>
    <n v="17033"/>
    <n v="0"/>
    <n v="0"/>
    <x v="0"/>
    <s v="Operación"/>
    <x v="0"/>
    <x v="3"/>
    <x v="1"/>
    <x v="1"/>
    <s v="Sí"/>
    <x v="1"/>
    <n v="17033"/>
    <s v="Comercio_1540"/>
    <x v="1"/>
    <n v="170.33"/>
    <n v="17033"/>
    <n v="0"/>
    <n v="0"/>
    <n v="0"/>
    <n v="0"/>
    <s v="ARN00000759"/>
    <s v="Pendiente"/>
    <s v="Pendiente"/>
    <n v="0"/>
    <n v="0"/>
    <x v="0"/>
  </r>
  <r>
    <s v="C-000760"/>
    <x v="159"/>
    <x v="5"/>
    <d v="2023-08-24T00:00:00"/>
    <x v="6"/>
    <n v="283.67"/>
    <n v="28367"/>
    <n v="0"/>
    <n v="1.1599999999999999"/>
    <x v="1"/>
    <s v="Operación"/>
    <x v="0"/>
    <x v="4"/>
    <x v="1"/>
    <x v="3"/>
    <s v="No"/>
    <x v="3"/>
    <n v="28367"/>
    <s v="Comercio_1828"/>
    <x v="3"/>
    <n v="283.67"/>
    <n v="28367"/>
    <n v="0"/>
    <n v="0"/>
    <n v="0"/>
    <n v="0"/>
    <s v="ARN00000760"/>
    <s v="Pendiente"/>
    <s v="Pendiente"/>
    <n v="0"/>
    <n v="0"/>
    <x v="4"/>
  </r>
  <r>
    <s v="C-000761"/>
    <x v="160"/>
    <x v="6"/>
    <d v="2023-08-29T00:00:00"/>
    <x v="11"/>
    <n v="982.37"/>
    <n v="98237"/>
    <n v="0"/>
    <n v="0"/>
    <x v="0"/>
    <s v="Operación"/>
    <x v="0"/>
    <x v="4"/>
    <x v="0"/>
    <x v="5"/>
    <s v="Sí"/>
    <x v="4"/>
    <n v="98237"/>
    <s v="Comercio_1326"/>
    <x v="0"/>
    <n v="0"/>
    <n v="0"/>
    <n v="0"/>
    <n v="0"/>
    <n v="982.37"/>
    <n v="98237"/>
    <s v="ARN00000761"/>
    <s v="Pendiente"/>
    <s v="Pendiente"/>
    <n v="0"/>
    <n v="0"/>
    <x v="3"/>
  </r>
  <r>
    <s v="C-000762"/>
    <x v="161"/>
    <x v="0"/>
    <d v="2023-08-26T00:00:00"/>
    <x v="6"/>
    <n v="212.61"/>
    <n v="21261"/>
    <n v="0"/>
    <n v="0"/>
    <x v="1"/>
    <s v="Operación"/>
    <x v="5"/>
    <x v="0"/>
    <x v="0"/>
    <x v="0"/>
    <s v="Sí"/>
    <x v="2"/>
    <n v="21261"/>
    <s v="Comercio_680"/>
    <x v="0"/>
    <n v="0"/>
    <n v="0"/>
    <n v="0"/>
    <n v="0"/>
    <n v="212.61"/>
    <n v="21261"/>
    <s v="ARN00000762"/>
    <s v="Hecho"/>
    <d v="2023-06-11T00:00:00"/>
    <n v="791.82"/>
    <n v="79182"/>
    <x v="5"/>
  </r>
  <r>
    <s v="C-000763"/>
    <x v="162"/>
    <x v="1"/>
    <d v="2023-09-06T00:00:00"/>
    <x v="24"/>
    <n v="227.22"/>
    <n v="22722"/>
    <n v="0"/>
    <n v="0"/>
    <x v="0"/>
    <s v="Operación"/>
    <x v="1"/>
    <x v="3"/>
    <x v="0"/>
    <x v="0"/>
    <s v="Sí"/>
    <x v="1"/>
    <n v="22722"/>
    <s v="Comercio_1046"/>
    <x v="0"/>
    <n v="0"/>
    <n v="0"/>
    <n v="0"/>
    <n v="0"/>
    <n v="227.22"/>
    <n v="22722"/>
    <s v="ARN00000763"/>
    <s v="Pendiente"/>
    <s v="Pendiente"/>
    <n v="0"/>
    <n v="0"/>
    <x v="0"/>
  </r>
  <r>
    <s v="C-000764"/>
    <x v="163"/>
    <x v="2"/>
    <d v="2023-08-17T00:00:00"/>
    <x v="25"/>
    <n v="941.89"/>
    <n v="94189"/>
    <n v="0"/>
    <n v="1.25"/>
    <x v="0"/>
    <s v="Operación"/>
    <x v="1"/>
    <x v="5"/>
    <x v="1"/>
    <x v="0"/>
    <s v="Sí"/>
    <x v="4"/>
    <n v="94189"/>
    <s v="Comercio_749"/>
    <x v="1"/>
    <n v="941.89"/>
    <n v="94189"/>
    <n v="0"/>
    <n v="0"/>
    <n v="0"/>
    <n v="0"/>
    <s v="ARN00000764"/>
    <s v="Pendiente"/>
    <s v="Pendiente"/>
    <n v="0"/>
    <n v="0"/>
    <x v="5"/>
  </r>
  <r>
    <s v="C-000765"/>
    <x v="164"/>
    <x v="3"/>
    <d v="2023-08-16T00:00:00"/>
    <x v="5"/>
    <n v="479.89"/>
    <n v="47989"/>
    <n v="0"/>
    <n v="0"/>
    <x v="1"/>
    <s v="Operación"/>
    <x v="2"/>
    <x v="0"/>
    <x v="1"/>
    <x v="2"/>
    <s v="Sí"/>
    <x v="2"/>
    <n v="47989"/>
    <s v="Comercio_1398"/>
    <x v="1"/>
    <n v="479.89"/>
    <n v="47989"/>
    <n v="0"/>
    <n v="0"/>
    <n v="0"/>
    <n v="0"/>
    <s v="ARN00000765"/>
    <s v="Hecho"/>
    <d v="2023-06-14T00:00:00"/>
    <n v="75.38"/>
    <n v="7538"/>
    <x v="5"/>
  </r>
  <r>
    <s v="C-000766"/>
    <x v="165"/>
    <x v="4"/>
    <d v="2023-09-12T00:00:00"/>
    <x v="2"/>
    <n v="180.47"/>
    <n v="18047"/>
    <n v="0"/>
    <n v="0"/>
    <x v="0"/>
    <s v="Operación"/>
    <x v="1"/>
    <x v="4"/>
    <x v="1"/>
    <x v="3"/>
    <s v="No"/>
    <x v="3"/>
    <n v="18047"/>
    <s v="Comercio_655"/>
    <x v="2"/>
    <n v="0"/>
    <n v="0"/>
    <n v="180.47"/>
    <n v="18047"/>
    <n v="0"/>
    <n v="0"/>
    <s v="ARN00000766"/>
    <s v="Pendiente"/>
    <s v="Pendiente"/>
    <n v="0"/>
    <n v="0"/>
    <x v="1"/>
  </r>
  <r>
    <s v="C-000767"/>
    <x v="166"/>
    <x v="5"/>
    <d v="2023-08-28T00:00:00"/>
    <x v="1"/>
    <n v="630.45000000000005"/>
    <n v="63045"/>
    <n v="0"/>
    <n v="0"/>
    <x v="0"/>
    <s v="Operación"/>
    <x v="2"/>
    <x v="1"/>
    <x v="1"/>
    <x v="5"/>
    <s v="No"/>
    <x v="3"/>
    <n v="63045"/>
    <s v="Comercio_562"/>
    <x v="2"/>
    <n v="0"/>
    <n v="0"/>
    <n v="630.45000000000005"/>
    <n v="63045"/>
    <n v="0"/>
    <n v="0"/>
    <s v="ARN00000767"/>
    <s v="Pendiente"/>
    <s v="Pendiente"/>
    <n v="0"/>
    <n v="0"/>
    <x v="2"/>
  </r>
  <r>
    <s v="C-000768"/>
    <x v="167"/>
    <x v="6"/>
    <d v="2023-08-19T00:00:00"/>
    <x v="5"/>
    <n v="563.72"/>
    <n v="56372"/>
    <n v="0"/>
    <n v="1.29"/>
    <x v="1"/>
    <s v="Operación"/>
    <x v="4"/>
    <x v="5"/>
    <x v="1"/>
    <x v="1"/>
    <s v="Sí"/>
    <x v="0"/>
    <n v="56372"/>
    <s v="Comercio_785"/>
    <x v="1"/>
    <n v="563.72"/>
    <n v="56372"/>
    <n v="0"/>
    <n v="0"/>
    <n v="0"/>
    <n v="0"/>
    <s v="ARN00000768"/>
    <s v="Hecho"/>
    <d v="2023-06-17T00:00:00"/>
    <n v="261.02999999999997"/>
    <n v="26103"/>
    <x v="2"/>
  </r>
  <r>
    <s v="C-000769"/>
    <x v="168"/>
    <x v="0"/>
    <d v="2023-08-21T00:00:00"/>
    <x v="9"/>
    <n v="75.45"/>
    <n v="7545"/>
    <n v="0"/>
    <n v="1.35"/>
    <x v="1"/>
    <s v="Operación"/>
    <x v="0"/>
    <x v="5"/>
    <x v="1"/>
    <x v="5"/>
    <s v="Sí"/>
    <x v="1"/>
    <n v="7545"/>
    <s v="Comercio_1276"/>
    <x v="2"/>
    <n v="0"/>
    <n v="0"/>
    <n v="75.45"/>
    <n v="7545"/>
    <n v="0"/>
    <n v="0"/>
    <s v="ARN00000769"/>
    <s v="Pendiente"/>
    <s v="Pendiente"/>
    <n v="0"/>
    <n v="0"/>
    <x v="3"/>
  </r>
  <r>
    <s v="C-000770"/>
    <x v="169"/>
    <x v="1"/>
    <d v="2023-09-08T00:00:00"/>
    <x v="27"/>
    <n v="994.99"/>
    <n v="99499"/>
    <n v="0"/>
    <n v="0"/>
    <x v="0"/>
    <s v="Operación"/>
    <x v="0"/>
    <x v="2"/>
    <x v="0"/>
    <x v="6"/>
    <s v="No"/>
    <x v="4"/>
    <n v="99499"/>
    <s v="Comercio_991"/>
    <x v="0"/>
    <n v="0"/>
    <n v="0"/>
    <n v="0"/>
    <n v="0"/>
    <n v="994.99"/>
    <n v="99499"/>
    <s v="ARN00000770"/>
    <s v="Pendiente"/>
    <s v="Pendiente"/>
    <n v="0"/>
    <n v="0"/>
    <x v="4"/>
  </r>
  <r>
    <s v="C-000771"/>
    <x v="170"/>
    <x v="2"/>
    <d v="2023-08-20T00:00:00"/>
    <x v="13"/>
    <n v="668.32"/>
    <n v="66832"/>
    <n v="0"/>
    <n v="0"/>
    <x v="0"/>
    <s v="Operación"/>
    <x v="0"/>
    <x v="4"/>
    <x v="1"/>
    <x v="4"/>
    <s v="No"/>
    <x v="4"/>
    <n v="66832"/>
    <s v="Comercio_1131"/>
    <x v="3"/>
    <n v="668.32"/>
    <n v="66832"/>
    <n v="0"/>
    <n v="0"/>
    <n v="0"/>
    <n v="0"/>
    <s v="ARN00000771"/>
    <s v="Pendiente"/>
    <s v="Pendiente"/>
    <n v="0"/>
    <n v="0"/>
    <x v="3"/>
  </r>
  <r>
    <s v="C-000772"/>
    <x v="171"/>
    <x v="3"/>
    <d v="2023-08-25T00:00:00"/>
    <x v="25"/>
    <n v="998.69"/>
    <n v="99869"/>
    <n v="0"/>
    <n v="0"/>
    <x v="0"/>
    <s v="Operación"/>
    <x v="5"/>
    <x v="3"/>
    <x v="1"/>
    <x v="1"/>
    <s v="Sí"/>
    <x v="4"/>
    <n v="99869"/>
    <s v="Comercio_495"/>
    <x v="1"/>
    <n v="998.69"/>
    <n v="99869"/>
    <n v="0"/>
    <n v="0"/>
    <n v="0"/>
    <n v="0"/>
    <s v="ARN00000772"/>
    <s v="Hecho"/>
    <d v="2023-06-21T00:00:00"/>
    <n v="487.28"/>
    <n v="48728"/>
    <x v="1"/>
  </r>
  <r>
    <s v="C-000773"/>
    <x v="172"/>
    <x v="4"/>
    <d v="2023-08-26T00:00:00"/>
    <x v="25"/>
    <n v="484.96"/>
    <n v="48496"/>
    <n v="0"/>
    <n v="0"/>
    <x v="0"/>
    <s v="Operación"/>
    <x v="5"/>
    <x v="1"/>
    <x v="1"/>
    <x v="2"/>
    <s v="No"/>
    <x v="0"/>
    <n v="48496"/>
    <s v="Comercio_557"/>
    <x v="1"/>
    <n v="484.96"/>
    <n v="48496"/>
    <n v="0"/>
    <n v="0"/>
    <n v="0"/>
    <n v="0"/>
    <s v="ARN00000773"/>
    <s v="Hecho"/>
    <d v="2023-06-22T00:00:00"/>
    <n v="793.35"/>
    <n v="79335"/>
    <x v="0"/>
  </r>
  <r>
    <s v="C-000774"/>
    <x v="173"/>
    <x v="5"/>
    <d v="2023-08-31T00:00:00"/>
    <x v="29"/>
    <n v="472.02"/>
    <n v="47202"/>
    <n v="0"/>
    <n v="0.85"/>
    <x v="0"/>
    <s v="Operación"/>
    <x v="2"/>
    <x v="2"/>
    <x v="0"/>
    <x v="0"/>
    <s v="No"/>
    <x v="0"/>
    <n v="47202"/>
    <s v="Comercio_979"/>
    <x v="0"/>
    <n v="0"/>
    <n v="0"/>
    <n v="0"/>
    <n v="0"/>
    <n v="472.02"/>
    <n v="47202"/>
    <s v="ARN00000774"/>
    <s v="Hecho"/>
    <d v="2023-06-23T00:00:00"/>
    <n v="346.35"/>
    <n v="34635"/>
    <x v="1"/>
  </r>
  <r>
    <s v="C-000775"/>
    <x v="174"/>
    <x v="6"/>
    <d v="2023-09-22T00:00:00"/>
    <x v="4"/>
    <n v="75.48"/>
    <n v="7548"/>
    <n v="0"/>
    <n v="0.94"/>
    <x v="1"/>
    <s v="Operación"/>
    <x v="3"/>
    <x v="4"/>
    <x v="0"/>
    <x v="2"/>
    <s v="Sí"/>
    <x v="3"/>
    <n v="7548"/>
    <s v="Comercio_1594"/>
    <x v="0"/>
    <n v="0"/>
    <n v="0"/>
    <n v="0"/>
    <n v="0"/>
    <n v="75.48"/>
    <n v="7548"/>
    <s v="ARN00000775"/>
    <s v="Pendiente"/>
    <s v="Pendiente"/>
    <n v="0"/>
    <n v="0"/>
    <x v="3"/>
  </r>
  <r>
    <s v="C-000776"/>
    <x v="175"/>
    <x v="0"/>
    <d v="2023-09-09T00:00:00"/>
    <x v="6"/>
    <n v="92.58"/>
    <n v="9258"/>
    <n v="0"/>
    <n v="0"/>
    <x v="1"/>
    <s v="Operación"/>
    <x v="2"/>
    <x v="4"/>
    <x v="1"/>
    <x v="6"/>
    <s v="Sí"/>
    <x v="2"/>
    <n v="9258"/>
    <s v="Comercio_1232"/>
    <x v="2"/>
    <n v="0"/>
    <n v="0"/>
    <n v="92.58"/>
    <n v="9258"/>
    <n v="0"/>
    <n v="0"/>
    <s v="ARN00000776"/>
    <s v="Hecho"/>
    <d v="2023-06-25T00:00:00"/>
    <n v="177.75"/>
    <n v="17775"/>
    <x v="1"/>
  </r>
  <r>
    <s v="C-000777"/>
    <x v="176"/>
    <x v="1"/>
    <d v="2023-08-25T00:00:00"/>
    <x v="8"/>
    <n v="448.33"/>
    <n v="44833"/>
    <n v="0"/>
    <n v="1.17"/>
    <x v="1"/>
    <s v="Operación"/>
    <x v="2"/>
    <x v="5"/>
    <x v="0"/>
    <x v="6"/>
    <s v="Sí"/>
    <x v="0"/>
    <n v="44833"/>
    <s v="Comercio_1350"/>
    <x v="0"/>
    <n v="0"/>
    <n v="0"/>
    <n v="0"/>
    <n v="0"/>
    <n v="448.33"/>
    <n v="44833"/>
    <s v="ARN00000777"/>
    <s v="Hecho"/>
    <d v="2023-06-26T00:00:00"/>
    <n v="643.73"/>
    <n v="64373"/>
    <x v="5"/>
  </r>
  <r>
    <s v="C-000778"/>
    <x v="177"/>
    <x v="2"/>
    <d v="2023-09-07T00:00:00"/>
    <x v="26"/>
    <n v="82.27"/>
    <n v="8227"/>
    <n v="0"/>
    <n v="0"/>
    <x v="0"/>
    <s v="Operación"/>
    <x v="0"/>
    <x v="1"/>
    <x v="1"/>
    <x v="4"/>
    <s v="No"/>
    <x v="2"/>
    <n v="82270"/>
    <s v="Comercio_1324"/>
    <x v="3"/>
    <n v="822.7"/>
    <n v="82270"/>
    <n v="0"/>
    <n v="0"/>
    <n v="0"/>
    <n v="0"/>
    <s v="ARN00000778"/>
    <s v="Pendiente"/>
    <s v="Pendiente"/>
    <n v="0"/>
    <n v="0"/>
    <x v="1"/>
  </r>
  <r>
    <s v="C-000779"/>
    <x v="178"/>
    <x v="3"/>
    <d v="2023-09-26T00:00:00"/>
    <x v="4"/>
    <n v="476.56"/>
    <n v="47656"/>
    <n v="0"/>
    <n v="0"/>
    <x v="1"/>
    <s v="Operación"/>
    <x v="2"/>
    <x v="0"/>
    <x v="0"/>
    <x v="1"/>
    <s v="No"/>
    <x v="4"/>
    <n v="47656"/>
    <s v="Comercio_1780"/>
    <x v="0"/>
    <n v="0"/>
    <n v="0"/>
    <n v="0"/>
    <n v="0"/>
    <n v="476.56"/>
    <n v="47656"/>
    <s v="ARN00000779"/>
    <s v="Hecho"/>
    <d v="2023-06-28T00:00:00"/>
    <n v="741.61"/>
    <n v="74161"/>
    <x v="5"/>
  </r>
  <r>
    <s v="C-000780"/>
    <x v="179"/>
    <x v="4"/>
    <d v="2023-09-13T00:00:00"/>
    <x v="6"/>
    <n v="214.54"/>
    <n v="21454"/>
    <n v="0"/>
    <n v="0"/>
    <x v="1"/>
    <s v="Operación"/>
    <x v="5"/>
    <x v="0"/>
    <x v="1"/>
    <x v="4"/>
    <s v="No"/>
    <x v="0"/>
    <n v="21454"/>
    <s v="Comercio_315"/>
    <x v="3"/>
    <n v="214.54"/>
    <n v="21454"/>
    <n v="0"/>
    <n v="0"/>
    <n v="0"/>
    <n v="0"/>
    <s v="ARN00000780"/>
    <s v="Hecho"/>
    <d v="2023-06-29T00:00:00"/>
    <n v="85.43"/>
    <n v="8543"/>
    <x v="4"/>
  </r>
  <r>
    <s v="C-000781"/>
    <x v="180"/>
    <x v="5"/>
    <d v="2023-09-16T00:00:00"/>
    <x v="15"/>
    <n v="923.98"/>
    <n v="92398"/>
    <n v="0"/>
    <n v="0"/>
    <x v="0"/>
    <s v="Operación"/>
    <x v="1"/>
    <x v="0"/>
    <x v="1"/>
    <x v="7"/>
    <s v="No"/>
    <x v="0"/>
    <n v="92398"/>
    <s v="Comercio_73"/>
    <x v="1"/>
    <n v="923.98"/>
    <n v="92398"/>
    <n v="0"/>
    <n v="0"/>
    <n v="0"/>
    <n v="0"/>
    <s v="ARN00000781"/>
    <s v="Hecho"/>
    <d v="2023-06-30T00:00:00"/>
    <n v="273.02"/>
    <n v="27302"/>
    <x v="5"/>
  </r>
  <r>
    <s v="C-000782"/>
    <x v="181"/>
    <x v="6"/>
    <d v="2023-09-10T00:00:00"/>
    <x v="17"/>
    <n v="789.96"/>
    <n v="78996"/>
    <n v="0"/>
    <n v="0"/>
    <x v="0"/>
    <s v="Operación"/>
    <x v="1"/>
    <x v="2"/>
    <x v="0"/>
    <x v="2"/>
    <s v="No"/>
    <x v="3"/>
    <n v="78996"/>
    <s v="Comercio_640"/>
    <x v="0"/>
    <n v="0"/>
    <n v="0"/>
    <n v="0"/>
    <n v="0"/>
    <n v="789.96"/>
    <n v="78996"/>
    <s v="ARN00000782"/>
    <s v="Pendiente"/>
    <s v="Pendiente"/>
    <n v="0"/>
    <n v="0"/>
    <x v="2"/>
  </r>
  <r>
    <s v="C-000783"/>
    <x v="182"/>
    <x v="0"/>
    <d v="2023-09-26T00:00:00"/>
    <x v="24"/>
    <n v="170.63"/>
    <n v="17063"/>
    <n v="0"/>
    <n v="0"/>
    <x v="0"/>
    <s v="Operación"/>
    <x v="2"/>
    <x v="1"/>
    <x v="0"/>
    <x v="2"/>
    <s v="No"/>
    <x v="0"/>
    <n v="17063"/>
    <s v="Comercio_1086"/>
    <x v="0"/>
    <n v="0"/>
    <n v="0"/>
    <n v="0"/>
    <n v="0"/>
    <n v="170.63"/>
    <n v="17063"/>
    <s v="ARN00000783"/>
    <s v="Hecho"/>
    <d v="2023-07-02T00:00:00"/>
    <n v="65.98"/>
    <n v="6598"/>
    <x v="1"/>
  </r>
  <r>
    <s v="C-000784"/>
    <x v="183"/>
    <x v="1"/>
    <d v="2023-09-04T00:00:00"/>
    <x v="5"/>
    <n v="809.19"/>
    <n v="80919"/>
    <n v="0"/>
    <n v="0.14000000000000001"/>
    <x v="1"/>
    <s v="Operación"/>
    <x v="0"/>
    <x v="3"/>
    <x v="1"/>
    <x v="2"/>
    <s v="Sí"/>
    <x v="0"/>
    <n v="80919"/>
    <s v="Comercio_1443"/>
    <x v="2"/>
    <n v="0"/>
    <n v="0"/>
    <n v="809.19"/>
    <n v="80919"/>
    <n v="0"/>
    <n v="0"/>
    <s v="ARN00000784"/>
    <s v="Hecho"/>
    <d v="2023-07-03T00:00:00"/>
    <n v="598.54999999999995"/>
    <n v="59855"/>
    <x v="1"/>
  </r>
  <r>
    <s v="C-000785"/>
    <x v="184"/>
    <x v="2"/>
    <d v="2023-09-22T00:00:00"/>
    <x v="11"/>
    <n v="408.49"/>
    <n v="40849"/>
    <n v="0"/>
    <n v="1.04"/>
    <x v="1"/>
    <s v="Operación"/>
    <x v="4"/>
    <x v="5"/>
    <x v="0"/>
    <x v="1"/>
    <s v="Sí"/>
    <x v="1"/>
    <n v="40849"/>
    <s v="Comercio_1720"/>
    <x v="0"/>
    <n v="0"/>
    <n v="0"/>
    <n v="0"/>
    <n v="0"/>
    <n v="408.49"/>
    <n v="40849"/>
    <s v="ARN00000785"/>
    <s v="Hecho"/>
    <d v="2023-07-04T00:00:00"/>
    <n v="743.95"/>
    <n v="74395"/>
    <x v="2"/>
  </r>
  <r>
    <s v="C-000786"/>
    <x v="185"/>
    <x v="3"/>
    <d v="2023-09-26T00:00:00"/>
    <x v="21"/>
    <n v="66.25"/>
    <n v="6625"/>
    <n v="0"/>
    <n v="0"/>
    <x v="0"/>
    <s v="Operación"/>
    <x v="5"/>
    <x v="4"/>
    <x v="1"/>
    <x v="1"/>
    <s v="Sí"/>
    <x v="3"/>
    <n v="6625"/>
    <s v="Comercio_1216"/>
    <x v="2"/>
    <n v="0"/>
    <n v="0"/>
    <n v="66.25"/>
    <n v="6625"/>
    <n v="0"/>
    <n v="0"/>
    <s v="ARN00000786"/>
    <s v="Pendiente"/>
    <s v="Pendiente"/>
    <n v="0"/>
    <n v="0"/>
    <x v="0"/>
  </r>
  <r>
    <s v="C-000787"/>
    <x v="186"/>
    <x v="4"/>
    <d v="2023-09-23T00:00:00"/>
    <x v="18"/>
    <n v="432.09"/>
    <n v="43209"/>
    <n v="0"/>
    <n v="1.04"/>
    <x v="1"/>
    <s v="Operación"/>
    <x v="2"/>
    <x v="4"/>
    <x v="0"/>
    <x v="7"/>
    <s v="Sí"/>
    <x v="0"/>
    <n v="43209"/>
    <s v="Comercio_306"/>
    <x v="0"/>
    <n v="0"/>
    <n v="0"/>
    <n v="0"/>
    <n v="0"/>
    <n v="432.09"/>
    <n v="43209"/>
    <s v="ARN00000787"/>
    <s v="Pendiente"/>
    <s v="Pendiente"/>
    <n v="0"/>
    <n v="0"/>
    <x v="0"/>
  </r>
  <r>
    <s v="C-000788"/>
    <x v="187"/>
    <x v="5"/>
    <d v="2023-09-28T00:00:00"/>
    <x v="21"/>
    <n v="72.31"/>
    <n v="7231"/>
    <n v="0"/>
    <n v="1.1599999999999999"/>
    <x v="1"/>
    <s v="Operación"/>
    <x v="5"/>
    <x v="4"/>
    <x v="0"/>
    <x v="6"/>
    <s v="Sí"/>
    <x v="0"/>
    <n v="72310"/>
    <s v="Comercio_1416"/>
    <x v="0"/>
    <n v="0"/>
    <n v="0"/>
    <n v="0"/>
    <n v="0"/>
    <n v="723.1"/>
    <n v="72310"/>
    <s v="ARN00000788"/>
    <s v="Pendiente"/>
    <s v="Pendiente"/>
    <n v="0"/>
    <n v="0"/>
    <x v="5"/>
  </r>
  <r>
    <s v="C-000789"/>
    <x v="188"/>
    <x v="6"/>
    <d v="2023-09-12T00:00:00"/>
    <x v="23"/>
    <n v="353.46"/>
    <n v="35346"/>
    <n v="0"/>
    <n v="0"/>
    <x v="0"/>
    <s v="Operación"/>
    <x v="1"/>
    <x v="3"/>
    <x v="1"/>
    <x v="2"/>
    <s v="Sí"/>
    <x v="2"/>
    <n v="35346"/>
    <s v="Comercio_328"/>
    <x v="1"/>
    <n v="353.46"/>
    <n v="35346"/>
    <n v="0"/>
    <n v="0"/>
    <n v="0"/>
    <n v="0"/>
    <s v="ARN00000789"/>
    <s v="Pendiente"/>
    <s v="Pendiente"/>
    <n v="0"/>
    <n v="0"/>
    <x v="0"/>
  </r>
  <r>
    <s v="C-000790"/>
    <x v="189"/>
    <x v="0"/>
    <d v="2023-10-06T00:00:00"/>
    <x v="2"/>
    <n v="987.74"/>
    <n v="98774"/>
    <n v="0"/>
    <n v="0"/>
    <x v="1"/>
    <s v="Operación"/>
    <x v="3"/>
    <x v="2"/>
    <x v="1"/>
    <x v="0"/>
    <s v="No"/>
    <x v="2"/>
    <n v="98774"/>
    <s v="Comercio_125"/>
    <x v="1"/>
    <n v="987.74"/>
    <n v="98774"/>
    <n v="0"/>
    <n v="0"/>
    <n v="0"/>
    <n v="0"/>
    <s v="ARN00000790"/>
    <s v="Hecho"/>
    <d v="2023-07-09T00:00:00"/>
    <n v="198.58"/>
    <n v="19858"/>
    <x v="4"/>
  </r>
  <r>
    <s v="C-000791"/>
    <x v="190"/>
    <x v="1"/>
    <d v="2023-09-22T00:00:00"/>
    <x v="22"/>
    <n v="74.17"/>
    <n v="7417"/>
    <n v="0"/>
    <n v="1.39"/>
    <x v="1"/>
    <s v="Operación"/>
    <x v="0"/>
    <x v="0"/>
    <x v="0"/>
    <x v="6"/>
    <s v="No"/>
    <x v="4"/>
    <n v="7417"/>
    <s v="Comercio_1620"/>
    <x v="0"/>
    <n v="0"/>
    <n v="0"/>
    <n v="0"/>
    <n v="0"/>
    <n v="74.17"/>
    <n v="7417"/>
    <s v="ARN00000791"/>
    <s v="Hecho"/>
    <d v="2023-07-10T00:00:00"/>
    <n v="96.27"/>
    <n v="9627"/>
    <x v="5"/>
  </r>
  <r>
    <s v="C-000792"/>
    <x v="191"/>
    <x v="2"/>
    <d v="2023-09-29T00:00:00"/>
    <x v="11"/>
    <n v="220.64"/>
    <n v="22064"/>
    <n v="0"/>
    <n v="1.45"/>
    <x v="1"/>
    <s v="Operación"/>
    <x v="2"/>
    <x v="0"/>
    <x v="1"/>
    <x v="7"/>
    <s v="Sí"/>
    <x v="2"/>
    <n v="22064"/>
    <s v="Comercio_1258"/>
    <x v="2"/>
    <n v="0"/>
    <n v="0"/>
    <n v="220.64"/>
    <n v="22064"/>
    <n v="0"/>
    <n v="0"/>
    <s v="ARN00000792"/>
    <s v="Hecho"/>
    <d v="2023-07-11T00:00:00"/>
    <n v="454.56"/>
    <n v="45456"/>
    <x v="1"/>
  </r>
  <r>
    <s v="C-000793"/>
    <x v="192"/>
    <x v="3"/>
    <d v="2023-10-03T00:00:00"/>
    <x v="21"/>
    <n v="50.78"/>
    <n v="5078"/>
    <n v="0"/>
    <n v="0"/>
    <x v="0"/>
    <s v="Operación"/>
    <x v="1"/>
    <x v="5"/>
    <x v="0"/>
    <x v="3"/>
    <s v="Sí"/>
    <x v="1"/>
    <n v="50780"/>
    <s v="Comercio_1428"/>
    <x v="0"/>
    <n v="0"/>
    <n v="0"/>
    <n v="0"/>
    <n v="0"/>
    <n v="507.8"/>
    <n v="50780"/>
    <s v="ARN00000793"/>
    <s v="Pendiente"/>
    <s v="Pendiente"/>
    <n v="0"/>
    <n v="0"/>
    <x v="5"/>
  </r>
  <r>
    <s v="C-000794"/>
    <x v="193"/>
    <x v="4"/>
    <d v="2023-10-04T00:00:00"/>
    <x v="21"/>
    <n v="250.59"/>
    <n v="25059"/>
    <n v="0"/>
    <n v="1.1299999999999999"/>
    <x v="0"/>
    <s v="Operación"/>
    <x v="1"/>
    <x v="5"/>
    <x v="0"/>
    <x v="1"/>
    <s v="Sí"/>
    <x v="1"/>
    <n v="25059"/>
    <s v="Comercio_1739"/>
    <x v="0"/>
    <n v="0"/>
    <n v="0"/>
    <n v="0"/>
    <n v="0"/>
    <n v="250.59"/>
    <n v="25059"/>
    <s v="ARN00000794"/>
    <s v="Hecho"/>
    <d v="2023-07-13T00:00:00"/>
    <n v="854.51"/>
    <n v="85451"/>
    <x v="5"/>
  </r>
  <r>
    <s v="C-000795"/>
    <x v="194"/>
    <x v="5"/>
    <d v="2023-10-04T00:00:00"/>
    <x v="16"/>
    <n v="842.55"/>
    <n v="84255"/>
    <n v="0"/>
    <n v="0"/>
    <x v="0"/>
    <s v="Operación"/>
    <x v="0"/>
    <x v="5"/>
    <x v="1"/>
    <x v="1"/>
    <s v="Sí"/>
    <x v="4"/>
    <n v="84255"/>
    <s v="Comercio_1493"/>
    <x v="2"/>
    <n v="0"/>
    <n v="0"/>
    <n v="842.55"/>
    <n v="84255"/>
    <n v="0"/>
    <n v="0"/>
    <s v="ARN00000795"/>
    <s v="Pendiente"/>
    <s v="Pendiente"/>
    <n v="0"/>
    <n v="0"/>
    <x v="4"/>
  </r>
  <r>
    <s v="C-000796"/>
    <x v="195"/>
    <x v="6"/>
    <d v="2023-09-22T00:00:00"/>
    <x v="29"/>
    <n v="84.05"/>
    <n v="8405"/>
    <n v="0"/>
    <n v="0.86"/>
    <x v="0"/>
    <s v="Operación"/>
    <x v="1"/>
    <x v="1"/>
    <x v="1"/>
    <x v="2"/>
    <s v="No"/>
    <x v="4"/>
    <n v="84050"/>
    <s v="Comercio_190"/>
    <x v="3"/>
    <n v="840.5"/>
    <n v="84050"/>
    <n v="0"/>
    <n v="0"/>
    <n v="0"/>
    <n v="0"/>
    <s v="ARN00000796"/>
    <s v="Hecho"/>
    <d v="2023-07-15T00:00:00"/>
    <n v="574.61"/>
    <n v="57461"/>
    <x v="5"/>
  </r>
  <r>
    <s v="C-000797"/>
    <x v="196"/>
    <x v="0"/>
    <d v="2023-09-27T00:00:00"/>
    <x v="1"/>
    <n v="127.59"/>
    <n v="12759"/>
    <n v="0"/>
    <n v="0"/>
    <x v="1"/>
    <s v="Operación"/>
    <x v="5"/>
    <x v="0"/>
    <x v="1"/>
    <x v="2"/>
    <s v="No"/>
    <x v="0"/>
    <n v="12759"/>
    <s v="Comercio_73"/>
    <x v="3"/>
    <n v="127.59"/>
    <n v="12759"/>
    <n v="0"/>
    <n v="0"/>
    <n v="0"/>
    <n v="0"/>
    <s v="ARN00000797"/>
    <s v="Pendiente"/>
    <s v="Pendiente"/>
    <n v="0"/>
    <n v="0"/>
    <x v="5"/>
  </r>
  <r>
    <s v="C-000798"/>
    <x v="197"/>
    <x v="1"/>
    <d v="2023-10-09T00:00:00"/>
    <x v="7"/>
    <n v="556.77"/>
    <n v="55677"/>
    <n v="0"/>
    <n v="0"/>
    <x v="0"/>
    <s v="Operación"/>
    <x v="2"/>
    <x v="2"/>
    <x v="1"/>
    <x v="7"/>
    <s v="No"/>
    <x v="2"/>
    <n v="55677"/>
    <s v="Comercio_1501"/>
    <x v="3"/>
    <n v="556.77"/>
    <n v="55677"/>
    <n v="0"/>
    <n v="0"/>
    <n v="0"/>
    <n v="0"/>
    <s v="ARN00000798"/>
    <s v="Hecho"/>
    <d v="2023-07-17T00:00:00"/>
    <n v="506.62"/>
    <n v="50662"/>
    <x v="4"/>
  </r>
  <r>
    <s v="C-000799"/>
    <x v="198"/>
    <x v="2"/>
    <d v="2023-09-27T00:00:00"/>
    <x v="17"/>
    <n v="627.04999999999995"/>
    <n v="62705"/>
    <n v="0"/>
    <n v="1.01"/>
    <x v="0"/>
    <s v="Operación"/>
    <x v="0"/>
    <x v="4"/>
    <x v="0"/>
    <x v="3"/>
    <s v="Sí"/>
    <x v="3"/>
    <n v="62705"/>
    <s v="Comercio_1152"/>
    <x v="0"/>
    <n v="0"/>
    <n v="0"/>
    <n v="0"/>
    <n v="0"/>
    <n v="627.04999999999995"/>
    <n v="62705"/>
    <s v="ARN00000799"/>
    <s v="Pendiente"/>
    <s v="Pendiente"/>
    <n v="0"/>
    <n v="0"/>
    <x v="1"/>
  </r>
  <r>
    <s v="C-000800"/>
    <x v="199"/>
    <x v="3"/>
    <d v="2023-10-05T00:00:00"/>
    <x v="15"/>
    <n v="914.36"/>
    <n v="91436"/>
    <n v="0"/>
    <n v="1.01"/>
    <x v="1"/>
    <s v="Operación"/>
    <x v="2"/>
    <x v="0"/>
    <x v="1"/>
    <x v="1"/>
    <s v="Sí"/>
    <x v="0"/>
    <n v="91436"/>
    <s v="Comercio_67"/>
    <x v="1"/>
    <n v="914.36"/>
    <n v="91436"/>
    <n v="0"/>
    <n v="0"/>
    <n v="0"/>
    <n v="0"/>
    <s v="ARN00000800"/>
    <s v="Hecho"/>
    <d v="2023-07-19T00:00:00"/>
    <n v="150.56"/>
    <n v="15056"/>
    <x v="5"/>
  </r>
  <r>
    <s v="C-000801"/>
    <x v="0"/>
    <x v="0"/>
    <d v="2023-03-02T00:00:00"/>
    <x v="8"/>
    <n v="571.87"/>
    <n v="57187"/>
    <n v="0"/>
    <n v="0"/>
    <x v="0"/>
    <s v="Operación"/>
    <x v="4"/>
    <x v="4"/>
    <x v="1"/>
    <x v="6"/>
    <s v="Sí"/>
    <x v="0"/>
    <n v="57187"/>
    <s v="Comercio_1334"/>
    <x v="3"/>
    <n v="571.87"/>
    <n v="57187"/>
    <n v="0"/>
    <n v="0"/>
    <n v="0"/>
    <n v="0"/>
    <s v="ARN00000801"/>
    <s v="Pendiente"/>
    <s v="Pendiente"/>
    <n v="0"/>
    <n v="0"/>
    <x v="4"/>
  </r>
  <r>
    <s v="C-000802"/>
    <x v="1"/>
    <x v="1"/>
    <d v="2023-03-08T00:00:00"/>
    <x v="25"/>
    <n v="887.52"/>
    <n v="88752"/>
    <n v="0"/>
    <n v="0"/>
    <x v="1"/>
    <s v="Operación"/>
    <x v="1"/>
    <x v="3"/>
    <x v="0"/>
    <x v="0"/>
    <s v="Sí"/>
    <x v="2"/>
    <n v="88752"/>
    <s v="Comercio_349"/>
    <x v="0"/>
    <n v="0"/>
    <n v="0"/>
    <n v="0"/>
    <n v="0"/>
    <n v="887.52"/>
    <n v="88752"/>
    <s v="ARN00000802"/>
    <s v="Pendiente"/>
    <s v="Pendiente"/>
    <n v="0"/>
    <n v="0"/>
    <x v="3"/>
  </r>
  <r>
    <s v="C-000803"/>
    <x v="2"/>
    <x v="2"/>
    <d v="2023-04-01T00:00:00"/>
    <x v="19"/>
    <n v="40.5"/>
    <n v="4050"/>
    <n v="0"/>
    <n v="0"/>
    <x v="0"/>
    <s v="Operación"/>
    <x v="3"/>
    <x v="1"/>
    <x v="0"/>
    <x v="1"/>
    <s v="No"/>
    <x v="2"/>
    <n v="40500"/>
    <s v="Comercio_418"/>
    <x v="0"/>
    <n v="0"/>
    <n v="0"/>
    <n v="0"/>
    <n v="0"/>
    <n v="405"/>
    <n v="40500"/>
    <s v="ARN00000803"/>
    <s v="Hecho"/>
    <d v="2023-01-03T00:00:00"/>
    <n v="386.15"/>
    <n v="38615"/>
    <x v="1"/>
  </r>
  <r>
    <s v="C-000804"/>
    <x v="3"/>
    <x v="3"/>
    <d v="2023-03-13T00:00:00"/>
    <x v="0"/>
    <n v="201.13"/>
    <n v="20113"/>
    <n v="0"/>
    <n v="0"/>
    <x v="0"/>
    <s v="Operación"/>
    <x v="4"/>
    <x v="0"/>
    <x v="1"/>
    <x v="0"/>
    <s v="Sí"/>
    <x v="4"/>
    <n v="20113"/>
    <s v="Comercio_1628"/>
    <x v="2"/>
    <n v="0"/>
    <n v="0"/>
    <n v="201.13"/>
    <n v="20113"/>
    <n v="0"/>
    <n v="0"/>
    <s v="ARN00000804"/>
    <s v="Hecho"/>
    <d v="2023-01-04T00:00:00"/>
    <n v="80.459999999999994"/>
    <n v="8046"/>
    <x v="3"/>
  </r>
  <r>
    <s v="C-000805"/>
    <x v="4"/>
    <x v="4"/>
    <d v="2023-03-14T00:00:00"/>
    <x v="0"/>
    <n v="915.11"/>
    <n v="91511"/>
    <n v="0"/>
    <n v="0"/>
    <x v="1"/>
    <s v="Operación"/>
    <x v="2"/>
    <x v="1"/>
    <x v="1"/>
    <x v="7"/>
    <s v="Sí"/>
    <x v="4"/>
    <n v="91511"/>
    <s v="Comercio_1397"/>
    <x v="1"/>
    <n v="915.11"/>
    <n v="91511"/>
    <n v="0"/>
    <n v="0"/>
    <n v="0"/>
    <n v="0"/>
    <s v="ARN00000805"/>
    <s v="Pendiente"/>
    <s v="Pendiente"/>
    <n v="0"/>
    <n v="0"/>
    <x v="3"/>
  </r>
  <r>
    <s v="C-000806"/>
    <x v="5"/>
    <x v="5"/>
    <d v="2023-04-02T00:00:00"/>
    <x v="24"/>
    <n v="147.52000000000001"/>
    <n v="14752"/>
    <n v="0"/>
    <n v="1.03"/>
    <x v="1"/>
    <s v="Operación"/>
    <x v="2"/>
    <x v="1"/>
    <x v="0"/>
    <x v="7"/>
    <s v="No"/>
    <x v="4"/>
    <n v="14752"/>
    <s v="Comercio_1222"/>
    <x v="0"/>
    <n v="0"/>
    <n v="0"/>
    <n v="0"/>
    <n v="0"/>
    <n v="147.52000000000001"/>
    <n v="14752"/>
    <s v="ARN00000806"/>
    <s v="Pendiente"/>
    <s v="Pendiente"/>
    <n v="0"/>
    <n v="0"/>
    <x v="3"/>
  </r>
  <r>
    <s v="C-000807"/>
    <x v="6"/>
    <x v="6"/>
    <d v="2023-03-16T00:00:00"/>
    <x v="0"/>
    <n v="598.83000000000004"/>
    <n v="59883"/>
    <n v="0"/>
    <n v="1.03"/>
    <x v="1"/>
    <s v="Operación"/>
    <x v="1"/>
    <x v="3"/>
    <x v="0"/>
    <x v="2"/>
    <s v="Sí"/>
    <x v="0"/>
    <n v="59883"/>
    <s v="Comercio_1452"/>
    <x v="0"/>
    <n v="0"/>
    <n v="0"/>
    <n v="0"/>
    <n v="0"/>
    <n v="598.83000000000004"/>
    <n v="59883"/>
    <s v="ARN00000807"/>
    <s v="Hecho"/>
    <d v="2023-01-07T00:00:00"/>
    <n v="603.01"/>
    <n v="60301"/>
    <x v="1"/>
  </r>
  <r>
    <s v="C-000808"/>
    <x v="7"/>
    <x v="0"/>
    <d v="2023-03-20T00:00:00"/>
    <x v="17"/>
    <n v="967.18"/>
    <n v="96718"/>
    <n v="0"/>
    <n v="0"/>
    <x v="1"/>
    <s v="Operación"/>
    <x v="1"/>
    <x v="2"/>
    <x v="1"/>
    <x v="3"/>
    <s v="Sí"/>
    <x v="3"/>
    <n v="96718"/>
    <s v="Comercio_212"/>
    <x v="3"/>
    <n v="967.18"/>
    <n v="96718"/>
    <n v="0"/>
    <n v="0"/>
    <n v="0"/>
    <n v="0"/>
    <s v="ARN00000808"/>
    <s v="Pendiente"/>
    <s v="Pendiente"/>
    <n v="0"/>
    <n v="0"/>
    <x v="2"/>
  </r>
  <r>
    <s v="C-000809"/>
    <x v="8"/>
    <x v="1"/>
    <d v="2023-03-30T00:00:00"/>
    <x v="11"/>
    <n v="93.63"/>
    <n v="9363"/>
    <n v="0"/>
    <n v="0.98"/>
    <x v="1"/>
    <s v="Operación"/>
    <x v="2"/>
    <x v="1"/>
    <x v="1"/>
    <x v="1"/>
    <s v="No"/>
    <x v="0"/>
    <n v="9363"/>
    <s v="Comercio_697"/>
    <x v="2"/>
    <n v="0"/>
    <n v="0"/>
    <n v="93.63"/>
    <n v="9363"/>
    <n v="0"/>
    <n v="0"/>
    <s v="ARN00000809"/>
    <s v="Hecho"/>
    <d v="2023-01-09T00:00:00"/>
    <n v="621.32000000000005"/>
    <n v="62132"/>
    <x v="3"/>
  </r>
  <r>
    <s v="C-000810"/>
    <x v="9"/>
    <x v="2"/>
    <d v="2023-04-10T00:00:00"/>
    <x v="4"/>
    <n v="180.33"/>
    <n v="18033"/>
    <n v="0"/>
    <n v="0.87"/>
    <x v="0"/>
    <s v="Operación"/>
    <x v="1"/>
    <x v="0"/>
    <x v="0"/>
    <x v="5"/>
    <s v="Sí"/>
    <x v="3"/>
    <n v="18033"/>
    <s v="Comercio_1333"/>
    <x v="0"/>
    <n v="0"/>
    <n v="0"/>
    <n v="0"/>
    <n v="0"/>
    <n v="180.33"/>
    <n v="18033"/>
    <s v="ARN00000810"/>
    <s v="Hecho"/>
    <d v="2023-01-10T00:00:00"/>
    <n v="452.04"/>
    <n v="45204"/>
    <x v="4"/>
  </r>
  <r>
    <s v="C-000811"/>
    <x v="10"/>
    <x v="3"/>
    <d v="2023-03-26T00:00:00"/>
    <x v="22"/>
    <n v="15.92"/>
    <n v="1592"/>
    <n v="0"/>
    <n v="0.86"/>
    <x v="1"/>
    <s v="Operación"/>
    <x v="1"/>
    <x v="2"/>
    <x v="1"/>
    <x v="5"/>
    <s v="No"/>
    <x v="4"/>
    <n v="15920"/>
    <s v="Comercio_843"/>
    <x v="3"/>
    <n v="159.19999999999999"/>
    <n v="15920"/>
    <n v="0"/>
    <n v="0"/>
    <n v="0"/>
    <n v="0"/>
    <s v="ARN00000811"/>
    <s v="Hecho"/>
    <d v="2023-01-11T00:00:00"/>
    <n v="681.33"/>
    <n v="68133"/>
    <x v="1"/>
  </r>
  <r>
    <s v="C-000812"/>
    <x v="11"/>
    <x v="4"/>
    <d v="2023-04-04T00:00:00"/>
    <x v="16"/>
    <n v="179.23"/>
    <n v="17923"/>
    <n v="0"/>
    <n v="1.22"/>
    <x v="1"/>
    <s v="Operación"/>
    <x v="4"/>
    <x v="3"/>
    <x v="1"/>
    <x v="2"/>
    <s v="No"/>
    <x v="3"/>
    <n v="17923"/>
    <s v="Comercio_1358"/>
    <x v="3"/>
    <n v="179.23"/>
    <n v="17923"/>
    <n v="0"/>
    <n v="0"/>
    <n v="0"/>
    <n v="0"/>
    <s v="ARN00000812"/>
    <s v="Hecho"/>
    <d v="2023-01-12T00:00:00"/>
    <n v="796.14"/>
    <n v="79614"/>
    <x v="5"/>
  </r>
  <r>
    <s v="C-000813"/>
    <x v="12"/>
    <x v="5"/>
    <d v="2023-03-29T00:00:00"/>
    <x v="30"/>
    <n v="474.56"/>
    <n v="47456"/>
    <n v="0"/>
    <n v="0"/>
    <x v="1"/>
    <s v="Operación"/>
    <x v="0"/>
    <x v="2"/>
    <x v="1"/>
    <x v="7"/>
    <s v="No"/>
    <x v="2"/>
    <n v="47456"/>
    <s v="Comercio_1036"/>
    <x v="3"/>
    <n v="474.56"/>
    <n v="47456"/>
    <n v="0"/>
    <n v="0"/>
    <n v="0"/>
    <n v="0"/>
    <s v="ARN00000813"/>
    <s v="Hecho"/>
    <d v="2023-01-13T00:00:00"/>
    <n v="483.87"/>
    <n v="48387"/>
    <x v="3"/>
  </r>
  <r>
    <s v="C-000814"/>
    <x v="13"/>
    <x v="6"/>
    <d v="2023-03-17T00:00:00"/>
    <x v="12"/>
    <n v="14.7"/>
    <n v="1470"/>
    <n v="0"/>
    <n v="0"/>
    <x v="0"/>
    <s v="Operación"/>
    <x v="0"/>
    <x v="2"/>
    <x v="0"/>
    <x v="4"/>
    <s v="No"/>
    <x v="0"/>
    <n v="14700"/>
    <s v="Comercio_1875"/>
    <x v="0"/>
    <n v="0"/>
    <n v="0"/>
    <n v="0"/>
    <n v="0"/>
    <n v="147"/>
    <n v="14700"/>
    <s v="ARN00000814"/>
    <s v="Hecho"/>
    <d v="2023-01-14T00:00:00"/>
    <n v="327.42"/>
    <n v="32742"/>
    <x v="0"/>
  </r>
  <r>
    <s v="C-000815"/>
    <x v="14"/>
    <x v="0"/>
    <d v="2023-03-17T00:00:00"/>
    <x v="13"/>
    <n v="411.81"/>
    <n v="41181"/>
    <n v="0"/>
    <n v="0"/>
    <x v="0"/>
    <s v="Operación"/>
    <x v="3"/>
    <x v="4"/>
    <x v="1"/>
    <x v="1"/>
    <s v="No"/>
    <x v="0"/>
    <n v="41181"/>
    <s v="Comercio_1870"/>
    <x v="3"/>
    <n v="411.81"/>
    <n v="41181"/>
    <n v="0"/>
    <n v="0"/>
    <n v="0"/>
    <n v="0"/>
    <s v="ARN00000815"/>
    <s v="Pendiente"/>
    <s v="Pendiente"/>
    <n v="0"/>
    <n v="0"/>
    <x v="5"/>
  </r>
  <r>
    <s v="C-000816"/>
    <x v="15"/>
    <x v="1"/>
    <d v="2023-04-04T00:00:00"/>
    <x v="15"/>
    <n v="285.05"/>
    <n v="28505"/>
    <n v="0"/>
    <n v="0.88"/>
    <x v="0"/>
    <s v="Operación"/>
    <x v="0"/>
    <x v="4"/>
    <x v="0"/>
    <x v="1"/>
    <s v="Sí"/>
    <x v="0"/>
    <n v="28505"/>
    <s v="Comercio_1605"/>
    <x v="0"/>
    <n v="0"/>
    <n v="0"/>
    <n v="0"/>
    <n v="0"/>
    <n v="285.05"/>
    <n v="28505"/>
    <s v="ARN00000816"/>
    <s v="Pendiente"/>
    <s v="Pendiente"/>
    <n v="0"/>
    <n v="0"/>
    <x v="3"/>
  </r>
  <r>
    <s v="C-000817"/>
    <x v="16"/>
    <x v="2"/>
    <d v="2023-03-27T00:00:00"/>
    <x v="29"/>
    <n v="379.72"/>
    <n v="37972"/>
    <n v="0"/>
    <n v="1.1499999999999999"/>
    <x v="1"/>
    <s v="Operación"/>
    <x v="5"/>
    <x v="3"/>
    <x v="0"/>
    <x v="2"/>
    <s v="Sí"/>
    <x v="1"/>
    <n v="37972"/>
    <s v="Comercio_662"/>
    <x v="0"/>
    <n v="0"/>
    <n v="0"/>
    <n v="0"/>
    <n v="0"/>
    <n v="379.72"/>
    <n v="37972"/>
    <s v="ARN00000817"/>
    <s v="Pendiente"/>
    <s v="Pendiente"/>
    <n v="0"/>
    <n v="0"/>
    <x v="3"/>
  </r>
  <r>
    <s v="C-000818"/>
    <x v="17"/>
    <x v="3"/>
    <d v="2023-04-15T00:00:00"/>
    <x v="28"/>
    <n v="318.99"/>
    <n v="31899"/>
    <n v="0"/>
    <n v="0"/>
    <x v="0"/>
    <s v="Operación"/>
    <x v="3"/>
    <x v="4"/>
    <x v="1"/>
    <x v="7"/>
    <s v="Sí"/>
    <x v="4"/>
    <n v="31899"/>
    <s v="Comercio_96"/>
    <x v="3"/>
    <n v="318.99"/>
    <n v="31899"/>
    <n v="0"/>
    <n v="0"/>
    <n v="0"/>
    <n v="0"/>
    <s v="ARN00000818"/>
    <s v="Hecho"/>
    <d v="2023-01-18T00:00:00"/>
    <n v="651.15"/>
    <n v="65115"/>
    <x v="1"/>
  </r>
  <r>
    <s v="C-000819"/>
    <x v="18"/>
    <x v="4"/>
    <d v="2023-03-29T00:00:00"/>
    <x v="29"/>
    <n v="106.22"/>
    <n v="10622"/>
    <n v="0"/>
    <n v="0.94"/>
    <x v="0"/>
    <s v="Operación"/>
    <x v="1"/>
    <x v="1"/>
    <x v="0"/>
    <x v="4"/>
    <s v="No"/>
    <x v="2"/>
    <n v="10622"/>
    <s v="Comercio_1482"/>
    <x v="0"/>
    <n v="0"/>
    <n v="0"/>
    <n v="0"/>
    <n v="0"/>
    <n v="106.22"/>
    <n v="10622"/>
    <s v="ARN00000819"/>
    <s v="Hecho"/>
    <d v="2023-01-19T00:00:00"/>
    <n v="79.989999999999995"/>
    <n v="7999"/>
    <x v="5"/>
  </r>
  <r>
    <s v="C-000820"/>
    <x v="19"/>
    <x v="5"/>
    <d v="2023-03-29T00:00:00"/>
    <x v="0"/>
    <n v="429.39"/>
    <n v="42939"/>
    <n v="0"/>
    <n v="1.02"/>
    <x v="1"/>
    <s v="Operación"/>
    <x v="3"/>
    <x v="3"/>
    <x v="1"/>
    <x v="1"/>
    <s v="No"/>
    <x v="1"/>
    <n v="42939"/>
    <s v="Comercio_976"/>
    <x v="2"/>
    <n v="0"/>
    <n v="0"/>
    <n v="429.39"/>
    <n v="42939"/>
    <n v="0"/>
    <n v="0"/>
    <s v="ARN00000820"/>
    <s v="Pendiente"/>
    <s v="Pendiente"/>
    <n v="0"/>
    <n v="0"/>
    <x v="3"/>
  </r>
  <r>
    <s v="C-000821"/>
    <x v="20"/>
    <x v="6"/>
    <d v="2023-03-28T00:00:00"/>
    <x v="23"/>
    <n v="299.85000000000002"/>
    <n v="29985"/>
    <n v="0"/>
    <n v="0"/>
    <x v="1"/>
    <s v="Operación"/>
    <x v="2"/>
    <x v="0"/>
    <x v="1"/>
    <x v="4"/>
    <s v="No"/>
    <x v="0"/>
    <n v="29985"/>
    <s v="Comercio_421"/>
    <x v="2"/>
    <n v="0"/>
    <n v="0"/>
    <n v="299.85000000000002"/>
    <n v="29985"/>
    <n v="0"/>
    <n v="0"/>
    <s v="ARN00000821"/>
    <s v="Hecho"/>
    <d v="2023-01-21T00:00:00"/>
    <n v="5.01"/>
    <n v="501"/>
    <x v="0"/>
  </r>
  <r>
    <s v="C-000822"/>
    <x v="21"/>
    <x v="0"/>
    <d v="2023-04-17T00:00:00"/>
    <x v="10"/>
    <n v="93.68"/>
    <n v="9368"/>
    <n v="0"/>
    <n v="0"/>
    <x v="0"/>
    <s v="Operación"/>
    <x v="5"/>
    <x v="1"/>
    <x v="1"/>
    <x v="0"/>
    <s v="Sí"/>
    <x v="1"/>
    <n v="9368"/>
    <s v="Comercio_1322"/>
    <x v="2"/>
    <n v="0"/>
    <n v="0"/>
    <n v="93.68"/>
    <n v="9368"/>
    <n v="0"/>
    <n v="0"/>
    <s v="ARN00000822"/>
    <s v="Pendiente"/>
    <s v="Pendiente"/>
    <n v="0"/>
    <n v="0"/>
    <x v="3"/>
  </r>
  <r>
    <s v="C-000823"/>
    <x v="22"/>
    <x v="1"/>
    <d v="2023-03-30T00:00:00"/>
    <x v="23"/>
    <n v="471.55"/>
    <n v="47155"/>
    <n v="0"/>
    <n v="0"/>
    <x v="1"/>
    <s v="Operación"/>
    <x v="4"/>
    <x v="4"/>
    <x v="1"/>
    <x v="2"/>
    <s v="Sí"/>
    <x v="2"/>
    <n v="47155"/>
    <s v="Comercio_1697"/>
    <x v="3"/>
    <n v="471.55"/>
    <n v="47155"/>
    <n v="0"/>
    <n v="0"/>
    <n v="0"/>
    <n v="0"/>
    <s v="ARN00000823"/>
    <s v="Pendiente"/>
    <s v="Pendiente"/>
    <n v="0"/>
    <n v="0"/>
    <x v="2"/>
  </r>
  <r>
    <s v="C-000824"/>
    <x v="23"/>
    <x v="2"/>
    <d v="2023-04-12T00:00:00"/>
    <x v="15"/>
    <n v="894.86"/>
    <n v="89486"/>
    <n v="0"/>
    <n v="1.34"/>
    <x v="0"/>
    <s v="Operación"/>
    <x v="2"/>
    <x v="3"/>
    <x v="1"/>
    <x v="6"/>
    <s v="No"/>
    <x v="3"/>
    <n v="89486"/>
    <s v="Comercio_498"/>
    <x v="2"/>
    <n v="0"/>
    <n v="0"/>
    <n v="894.86"/>
    <n v="89486"/>
    <n v="0"/>
    <n v="0"/>
    <s v="ARN00000824"/>
    <s v="Pendiente"/>
    <s v="Pendiente"/>
    <n v="0"/>
    <n v="0"/>
    <x v="0"/>
  </r>
  <r>
    <s v="C-000825"/>
    <x v="24"/>
    <x v="3"/>
    <d v="2023-04-12T00:00:00"/>
    <x v="14"/>
    <n v="28.55"/>
    <n v="2855"/>
    <n v="0"/>
    <n v="0"/>
    <x v="0"/>
    <s v="Operación"/>
    <x v="1"/>
    <x v="2"/>
    <x v="1"/>
    <x v="7"/>
    <s v="Sí"/>
    <x v="1"/>
    <n v="2855"/>
    <s v="Comercio_1084"/>
    <x v="1"/>
    <n v="28.55"/>
    <n v="2855"/>
    <n v="0"/>
    <n v="0"/>
    <n v="0"/>
    <n v="0"/>
    <s v="ARN00000825"/>
    <s v="Pendiente"/>
    <s v="Pendiente"/>
    <n v="0"/>
    <n v="0"/>
    <x v="1"/>
  </r>
  <r>
    <s v="C-000826"/>
    <x v="25"/>
    <x v="4"/>
    <d v="2023-04-07T00:00:00"/>
    <x v="17"/>
    <n v="286.18"/>
    <n v="28618"/>
    <n v="0"/>
    <n v="1.39"/>
    <x v="0"/>
    <s v="Operación"/>
    <x v="0"/>
    <x v="4"/>
    <x v="0"/>
    <x v="1"/>
    <s v="Sí"/>
    <x v="4"/>
    <n v="28618"/>
    <s v="Comercio_1656"/>
    <x v="0"/>
    <n v="0"/>
    <n v="0"/>
    <n v="0"/>
    <n v="0"/>
    <n v="286.18"/>
    <n v="28618"/>
    <s v="ARN00000826"/>
    <s v="Pendiente"/>
    <s v="Pendiente"/>
    <n v="0"/>
    <n v="0"/>
    <x v="1"/>
  </r>
  <r>
    <s v="C-000827"/>
    <x v="26"/>
    <x v="5"/>
    <d v="2023-04-04T00:00:00"/>
    <x v="20"/>
    <n v="243.76"/>
    <n v="24376"/>
    <n v="0"/>
    <n v="0"/>
    <x v="0"/>
    <s v="Operación"/>
    <x v="2"/>
    <x v="3"/>
    <x v="1"/>
    <x v="1"/>
    <s v="Sí"/>
    <x v="1"/>
    <n v="24376"/>
    <s v="Comercio_572"/>
    <x v="3"/>
    <n v="243.76"/>
    <n v="24376"/>
    <n v="0"/>
    <n v="0"/>
    <n v="0"/>
    <n v="0"/>
    <s v="ARN00000827"/>
    <s v="Hecho"/>
    <d v="2023-01-27T00:00:00"/>
    <n v="295.20999999999998"/>
    <n v="29521"/>
    <x v="5"/>
  </r>
  <r>
    <s v="C-000828"/>
    <x v="27"/>
    <x v="6"/>
    <d v="2023-03-30T00:00:00"/>
    <x v="13"/>
    <n v="772.88"/>
    <n v="77288"/>
    <n v="0"/>
    <n v="0.96"/>
    <x v="0"/>
    <s v="Operación"/>
    <x v="4"/>
    <x v="1"/>
    <x v="1"/>
    <x v="4"/>
    <s v="No"/>
    <x v="3"/>
    <n v="77288"/>
    <s v="Comercio_126"/>
    <x v="1"/>
    <n v="772.88"/>
    <n v="77288"/>
    <n v="0"/>
    <n v="0"/>
    <n v="0"/>
    <n v="0"/>
    <s v="ARN00000828"/>
    <s v="Hecho"/>
    <d v="2023-01-28T00:00:00"/>
    <n v="323.77999999999997"/>
    <n v="32378"/>
    <x v="5"/>
  </r>
  <r>
    <s v="C-000829"/>
    <x v="28"/>
    <x v="0"/>
    <d v="2023-04-14T00:00:00"/>
    <x v="30"/>
    <n v="447.34"/>
    <n v="44734"/>
    <n v="0"/>
    <n v="1.22"/>
    <x v="0"/>
    <s v="Operación"/>
    <x v="4"/>
    <x v="0"/>
    <x v="0"/>
    <x v="7"/>
    <s v="Sí"/>
    <x v="3"/>
    <n v="44734"/>
    <s v="Comercio_1852"/>
    <x v="0"/>
    <n v="0"/>
    <n v="0"/>
    <n v="0"/>
    <n v="0"/>
    <n v="447.34"/>
    <n v="44734"/>
    <s v="ARN00000829"/>
    <s v="Hecho"/>
    <d v="2023-01-29T00:00:00"/>
    <n v="990.32"/>
    <n v="99032"/>
    <x v="1"/>
  </r>
  <r>
    <s v="C-000830"/>
    <x v="29"/>
    <x v="1"/>
    <d v="2023-04-28T00:00:00"/>
    <x v="19"/>
    <n v="86.94"/>
    <n v="8694"/>
    <n v="0"/>
    <n v="1.28"/>
    <x v="0"/>
    <s v="Operación"/>
    <x v="3"/>
    <x v="3"/>
    <x v="0"/>
    <x v="3"/>
    <s v="Sí"/>
    <x v="2"/>
    <n v="8694"/>
    <s v="Comercio_559"/>
    <x v="0"/>
    <n v="0"/>
    <n v="0"/>
    <n v="0"/>
    <n v="0"/>
    <n v="86.94"/>
    <n v="8694"/>
    <s v="ARN00000830"/>
    <s v="Pendiente"/>
    <s v="Pendiente"/>
    <n v="0"/>
    <n v="0"/>
    <x v="3"/>
  </r>
  <r>
    <s v="C-000831"/>
    <x v="30"/>
    <x v="2"/>
    <d v="2023-04-30T00:00:00"/>
    <x v="2"/>
    <n v="693.15"/>
    <n v="69315"/>
    <n v="0"/>
    <n v="0.91"/>
    <x v="1"/>
    <s v="Operación"/>
    <x v="2"/>
    <x v="4"/>
    <x v="1"/>
    <x v="0"/>
    <s v="Sí"/>
    <x v="1"/>
    <n v="69315"/>
    <s v="Comercio_296"/>
    <x v="1"/>
    <n v="693.15"/>
    <n v="69315"/>
    <n v="0"/>
    <n v="0"/>
    <n v="0"/>
    <n v="0"/>
    <s v="ARN00000831"/>
    <s v="Pendiente"/>
    <s v="Pendiente"/>
    <n v="0"/>
    <n v="0"/>
    <x v="2"/>
  </r>
  <r>
    <s v="C-000832"/>
    <x v="31"/>
    <x v="3"/>
    <d v="2023-05-01T00:00:00"/>
    <x v="2"/>
    <n v="129.88999999999999"/>
    <n v="12989"/>
    <n v="0"/>
    <n v="1.37"/>
    <x v="0"/>
    <s v="Operación"/>
    <x v="5"/>
    <x v="5"/>
    <x v="0"/>
    <x v="7"/>
    <s v="Sí"/>
    <x v="1"/>
    <n v="12989"/>
    <s v="Comercio_1370"/>
    <x v="0"/>
    <n v="0"/>
    <n v="0"/>
    <n v="0"/>
    <n v="0"/>
    <n v="129.88999999999999"/>
    <n v="12989"/>
    <s v="ARN00000832"/>
    <s v="Pendiente"/>
    <s v="Pendiente"/>
    <n v="0"/>
    <n v="0"/>
    <x v="0"/>
  </r>
  <r>
    <s v="C-000833"/>
    <x v="32"/>
    <x v="4"/>
    <d v="2023-04-07T00:00:00"/>
    <x v="9"/>
    <n v="602.77"/>
    <n v="60277"/>
    <n v="0"/>
    <n v="0"/>
    <x v="1"/>
    <s v="Operación"/>
    <x v="0"/>
    <x v="4"/>
    <x v="1"/>
    <x v="4"/>
    <s v="Sí"/>
    <x v="0"/>
    <n v="60277"/>
    <s v="Comercio_430"/>
    <x v="3"/>
    <n v="602.77"/>
    <n v="60277"/>
    <n v="0"/>
    <n v="0"/>
    <n v="0"/>
    <n v="0"/>
    <s v="ARN00000833"/>
    <s v="Hecho"/>
    <d v="2023-02-02T00:00:00"/>
    <n v="922.94"/>
    <n v="92294"/>
    <x v="5"/>
  </r>
  <r>
    <s v="C-000834"/>
    <x v="33"/>
    <x v="5"/>
    <d v="2023-04-23T00:00:00"/>
    <x v="18"/>
    <n v="249.79"/>
    <n v="24979"/>
    <n v="0"/>
    <n v="1.25"/>
    <x v="0"/>
    <s v="Operación"/>
    <x v="1"/>
    <x v="2"/>
    <x v="1"/>
    <x v="3"/>
    <s v="No"/>
    <x v="4"/>
    <n v="24979"/>
    <s v="Comercio_1470"/>
    <x v="3"/>
    <n v="249.79"/>
    <n v="24979"/>
    <n v="0"/>
    <n v="0"/>
    <n v="0"/>
    <n v="0"/>
    <s v="ARN00000834"/>
    <s v="Pendiente"/>
    <s v="Pendiente"/>
    <n v="0"/>
    <n v="0"/>
    <x v="4"/>
  </r>
  <r>
    <s v="C-000835"/>
    <x v="34"/>
    <x v="6"/>
    <d v="2023-04-25T00:00:00"/>
    <x v="11"/>
    <n v="886.98"/>
    <n v="88698"/>
    <n v="0"/>
    <n v="1.19"/>
    <x v="1"/>
    <s v="Operación"/>
    <x v="0"/>
    <x v="5"/>
    <x v="0"/>
    <x v="1"/>
    <s v="Sí"/>
    <x v="2"/>
    <n v="88698"/>
    <s v="Comercio_1131"/>
    <x v="0"/>
    <n v="0"/>
    <n v="0"/>
    <n v="0"/>
    <n v="0"/>
    <n v="886.98"/>
    <n v="88698"/>
    <s v="ARN00000835"/>
    <s v="Hecho"/>
    <d v="2023-02-04T00:00:00"/>
    <n v="3.1"/>
    <n v="310"/>
    <x v="3"/>
  </r>
  <r>
    <s v="C-000836"/>
    <x v="35"/>
    <x v="0"/>
    <d v="2023-04-14T00:00:00"/>
    <x v="0"/>
    <n v="204.59"/>
    <n v="20459"/>
    <n v="0"/>
    <n v="0"/>
    <x v="1"/>
    <s v="Operación"/>
    <x v="5"/>
    <x v="2"/>
    <x v="1"/>
    <x v="7"/>
    <s v="Sí"/>
    <x v="0"/>
    <n v="20459"/>
    <s v="Comercio_633"/>
    <x v="2"/>
    <n v="0"/>
    <n v="0"/>
    <n v="204.59"/>
    <n v="20459"/>
    <n v="0"/>
    <n v="0"/>
    <s v="ARN00000836"/>
    <s v="Pendiente"/>
    <s v="Pendiente"/>
    <n v="0"/>
    <n v="0"/>
    <x v="3"/>
  </r>
  <r>
    <s v="C-000837"/>
    <x v="36"/>
    <x v="1"/>
    <d v="2023-04-13T00:00:00"/>
    <x v="23"/>
    <n v="448.67"/>
    <n v="44867"/>
    <n v="0"/>
    <n v="0"/>
    <x v="1"/>
    <s v="Operación"/>
    <x v="4"/>
    <x v="5"/>
    <x v="1"/>
    <x v="4"/>
    <s v="Sí"/>
    <x v="1"/>
    <n v="44867"/>
    <s v="Comercio_429"/>
    <x v="3"/>
    <n v="448.67"/>
    <n v="44867"/>
    <n v="0"/>
    <n v="0"/>
    <n v="0"/>
    <n v="0"/>
    <s v="ARN00000837"/>
    <s v="Hecho"/>
    <d v="2023-02-06T00:00:00"/>
    <n v="374.55"/>
    <n v="37455"/>
    <x v="5"/>
  </r>
  <r>
    <s v="C-000838"/>
    <x v="37"/>
    <x v="2"/>
    <d v="2023-04-26T00:00:00"/>
    <x v="15"/>
    <n v="35.659999999999997"/>
    <n v="3566"/>
    <n v="0"/>
    <n v="0"/>
    <x v="0"/>
    <s v="Operación"/>
    <x v="5"/>
    <x v="5"/>
    <x v="0"/>
    <x v="5"/>
    <s v="Sí"/>
    <x v="0"/>
    <n v="3566"/>
    <s v="Comercio_1479"/>
    <x v="0"/>
    <n v="0"/>
    <n v="0"/>
    <n v="0"/>
    <n v="0"/>
    <n v="35.659999999999997"/>
    <n v="3566"/>
    <s v="ARN00000838"/>
    <s v="Pendiente"/>
    <s v="Pendiente"/>
    <n v="0"/>
    <n v="0"/>
    <x v="2"/>
  </r>
  <r>
    <s v="C-000839"/>
    <x v="38"/>
    <x v="3"/>
    <d v="2023-05-06T00:00:00"/>
    <x v="28"/>
    <n v="781.01"/>
    <n v="78101"/>
    <n v="0"/>
    <n v="1.39"/>
    <x v="0"/>
    <s v="Operación"/>
    <x v="4"/>
    <x v="2"/>
    <x v="0"/>
    <x v="6"/>
    <s v="Sí"/>
    <x v="0"/>
    <n v="78101"/>
    <s v="Comercio_61"/>
    <x v="0"/>
    <n v="0"/>
    <n v="0"/>
    <n v="0"/>
    <n v="0"/>
    <n v="781.01"/>
    <n v="78101"/>
    <s v="ARN00000839"/>
    <s v="Hecho"/>
    <d v="2023-02-08T00:00:00"/>
    <n v="237.48"/>
    <n v="23748"/>
    <x v="4"/>
  </r>
  <r>
    <s v="C-000840"/>
    <x v="39"/>
    <x v="4"/>
    <d v="2023-04-27T00:00:00"/>
    <x v="14"/>
    <n v="134.36000000000001"/>
    <n v="13436"/>
    <n v="0"/>
    <n v="0"/>
    <x v="0"/>
    <s v="Operación"/>
    <x v="4"/>
    <x v="3"/>
    <x v="1"/>
    <x v="1"/>
    <s v="Sí"/>
    <x v="4"/>
    <n v="13436"/>
    <s v="Comercio_1283"/>
    <x v="1"/>
    <n v="134.36000000000001"/>
    <n v="13436"/>
    <n v="0"/>
    <n v="0"/>
    <n v="0"/>
    <n v="0"/>
    <s v="ARN00000840"/>
    <s v="Hecho"/>
    <d v="2023-02-09T00:00:00"/>
    <n v="229.47"/>
    <n v="22947"/>
    <x v="0"/>
  </r>
  <r>
    <s v="C-000841"/>
    <x v="40"/>
    <x v="5"/>
    <d v="2023-05-04T00:00:00"/>
    <x v="21"/>
    <n v="11.81"/>
    <n v="1181"/>
    <n v="0"/>
    <n v="0"/>
    <x v="0"/>
    <s v="Operación"/>
    <x v="5"/>
    <x v="4"/>
    <x v="1"/>
    <x v="3"/>
    <s v="Sí"/>
    <x v="1"/>
    <n v="1181"/>
    <s v="Comercio_1103"/>
    <x v="1"/>
    <n v="11.81"/>
    <n v="1181"/>
    <n v="0"/>
    <n v="0"/>
    <n v="0"/>
    <n v="0"/>
    <s v="ARN00000841"/>
    <s v="Hecho"/>
    <d v="2023-02-10T00:00:00"/>
    <n v="810.34"/>
    <n v="81034"/>
    <x v="1"/>
  </r>
  <r>
    <s v="C-000842"/>
    <x v="41"/>
    <x v="6"/>
    <d v="2023-05-03T00:00:00"/>
    <x v="27"/>
    <n v="754.44"/>
    <n v="75444"/>
    <n v="0"/>
    <n v="0"/>
    <x v="0"/>
    <s v="Operación"/>
    <x v="4"/>
    <x v="2"/>
    <x v="1"/>
    <x v="7"/>
    <s v="Sí"/>
    <x v="0"/>
    <n v="75444"/>
    <s v="Comercio_1490"/>
    <x v="2"/>
    <n v="0"/>
    <n v="0"/>
    <n v="754.44"/>
    <n v="75444"/>
    <n v="0"/>
    <n v="0"/>
    <s v="ARN00000842"/>
    <s v="Pendiente"/>
    <s v="Pendiente"/>
    <n v="0"/>
    <n v="0"/>
    <x v="4"/>
  </r>
  <r>
    <s v="C-000843"/>
    <x v="42"/>
    <x v="0"/>
    <d v="2023-05-09T00:00:00"/>
    <x v="24"/>
    <n v="403.24"/>
    <n v="40324"/>
    <n v="0"/>
    <n v="0"/>
    <x v="0"/>
    <s v="Operación"/>
    <x v="0"/>
    <x v="2"/>
    <x v="1"/>
    <x v="1"/>
    <s v="Sí"/>
    <x v="4"/>
    <n v="40324"/>
    <s v="Comercio_1499"/>
    <x v="2"/>
    <n v="0"/>
    <n v="0"/>
    <n v="403.24"/>
    <n v="40324"/>
    <n v="0"/>
    <n v="0"/>
    <s v="ARN00000843"/>
    <s v="Hecho"/>
    <d v="2023-02-12T00:00:00"/>
    <n v="114.66"/>
    <n v="11466"/>
    <x v="1"/>
  </r>
  <r>
    <s v="C-000844"/>
    <x v="43"/>
    <x v="1"/>
    <d v="2023-04-20T00:00:00"/>
    <x v="23"/>
    <n v="309.64"/>
    <n v="30964"/>
    <n v="0"/>
    <n v="0.86"/>
    <x v="0"/>
    <s v="Operación"/>
    <x v="2"/>
    <x v="3"/>
    <x v="0"/>
    <x v="5"/>
    <s v="Sí"/>
    <x v="1"/>
    <n v="30964"/>
    <s v="Comercio_1583"/>
    <x v="0"/>
    <n v="0"/>
    <n v="0"/>
    <n v="0"/>
    <n v="0"/>
    <n v="309.64"/>
    <n v="30964"/>
    <s v="ARN00000844"/>
    <s v="Pendiente"/>
    <s v="Pendiente"/>
    <n v="0"/>
    <n v="0"/>
    <x v="3"/>
  </r>
  <r>
    <s v="C-000845"/>
    <x v="44"/>
    <x v="2"/>
    <d v="2023-05-12T00:00:00"/>
    <x v="28"/>
    <n v="173.06"/>
    <n v="17306"/>
    <n v="0"/>
    <n v="0"/>
    <x v="1"/>
    <s v="Operación"/>
    <x v="1"/>
    <x v="0"/>
    <x v="1"/>
    <x v="1"/>
    <s v="Sí"/>
    <x v="2"/>
    <n v="17306"/>
    <s v="Comercio_1171"/>
    <x v="3"/>
    <n v="173.06"/>
    <n v="17306"/>
    <n v="0"/>
    <n v="0"/>
    <n v="0"/>
    <n v="0"/>
    <s v="ARN00000845"/>
    <s v="Pendiente"/>
    <s v="Pendiente"/>
    <n v="0"/>
    <n v="0"/>
    <x v="4"/>
  </r>
  <r>
    <s v="C-000846"/>
    <x v="45"/>
    <x v="3"/>
    <d v="2023-05-14T00:00:00"/>
    <x v="19"/>
    <n v="468.98"/>
    <n v="46898"/>
    <n v="0"/>
    <n v="0.09"/>
    <x v="0"/>
    <s v="Operación"/>
    <x v="0"/>
    <x v="2"/>
    <x v="0"/>
    <x v="7"/>
    <s v="Sí"/>
    <x v="3"/>
    <n v="46898"/>
    <s v="Comercio_1257"/>
    <x v="0"/>
    <n v="0"/>
    <n v="0"/>
    <n v="0"/>
    <n v="0"/>
    <n v="468.98"/>
    <n v="46898"/>
    <s v="ARN00000846"/>
    <s v="Hecho"/>
    <d v="2023-02-15T00:00:00"/>
    <n v="826.24"/>
    <n v="82624"/>
    <x v="1"/>
  </r>
  <r>
    <s v="C-000847"/>
    <x v="46"/>
    <x v="4"/>
    <d v="2023-04-20T00:00:00"/>
    <x v="5"/>
    <n v="692.87"/>
    <n v="69287"/>
    <n v="0"/>
    <n v="0"/>
    <x v="0"/>
    <s v="Operación"/>
    <x v="2"/>
    <x v="2"/>
    <x v="1"/>
    <x v="5"/>
    <s v="Sí"/>
    <x v="3"/>
    <n v="69287"/>
    <s v="Comercio_1954"/>
    <x v="2"/>
    <n v="0"/>
    <n v="0"/>
    <n v="692.87"/>
    <n v="69287"/>
    <n v="0"/>
    <n v="0"/>
    <s v="ARN00000847"/>
    <s v="Pendiente"/>
    <s v="Pendiente"/>
    <n v="0"/>
    <n v="0"/>
    <x v="0"/>
  </r>
  <r>
    <s v="C-000848"/>
    <x v="47"/>
    <x v="5"/>
    <d v="2023-05-18T00:00:00"/>
    <x v="4"/>
    <n v="372.15"/>
    <n v="37215"/>
    <n v="0"/>
    <n v="1.1200000000000001"/>
    <x v="1"/>
    <s v="Operación"/>
    <x v="5"/>
    <x v="2"/>
    <x v="1"/>
    <x v="5"/>
    <s v="Sí"/>
    <x v="3"/>
    <n v="37215"/>
    <s v="Comercio_558"/>
    <x v="2"/>
    <n v="0"/>
    <n v="0"/>
    <n v="372.15"/>
    <n v="37215"/>
    <n v="0"/>
    <n v="0"/>
    <s v="ARN00000848"/>
    <s v="Hecho"/>
    <d v="2023-02-17T00:00:00"/>
    <n v="322.47000000000003"/>
    <n v="32247"/>
    <x v="4"/>
  </r>
  <r>
    <s v="C-000849"/>
    <x v="48"/>
    <x v="6"/>
    <d v="2023-05-09T00:00:00"/>
    <x v="11"/>
    <n v="502.44"/>
    <n v="50244"/>
    <n v="0"/>
    <n v="1.41"/>
    <x v="1"/>
    <s v="Operación"/>
    <x v="4"/>
    <x v="5"/>
    <x v="1"/>
    <x v="6"/>
    <s v="No"/>
    <x v="1"/>
    <n v="50244"/>
    <s v="Comercio_703"/>
    <x v="2"/>
    <n v="0"/>
    <n v="0"/>
    <n v="502.44"/>
    <n v="50244"/>
    <n v="0"/>
    <n v="0"/>
    <s v="ARN00000849"/>
    <s v="Hecho"/>
    <d v="2023-02-18T00:00:00"/>
    <n v="531.91999999999996"/>
    <n v="53192"/>
    <x v="5"/>
  </r>
  <r>
    <s v="C-000850"/>
    <x v="49"/>
    <x v="0"/>
    <d v="2023-05-10T00:00:00"/>
    <x v="11"/>
    <n v="923.63"/>
    <n v="92363"/>
    <n v="0"/>
    <n v="0"/>
    <x v="1"/>
    <s v="Operación"/>
    <x v="5"/>
    <x v="1"/>
    <x v="1"/>
    <x v="7"/>
    <s v="Sí"/>
    <x v="0"/>
    <n v="92363"/>
    <s v="Comercio_1453"/>
    <x v="1"/>
    <n v="923.63"/>
    <n v="92363"/>
    <n v="0"/>
    <n v="0"/>
    <n v="0"/>
    <n v="0"/>
    <s v="ARN00000850"/>
    <s v="Pendiente"/>
    <s v="Pendiente"/>
    <n v="0"/>
    <n v="0"/>
    <x v="5"/>
  </r>
  <r>
    <s v="C-000851"/>
    <x v="50"/>
    <x v="1"/>
    <d v="2023-05-20T00:00:00"/>
    <x v="2"/>
    <n v="623.69000000000005"/>
    <n v="62369"/>
    <n v="0"/>
    <n v="0"/>
    <x v="1"/>
    <s v="Operación"/>
    <x v="4"/>
    <x v="3"/>
    <x v="1"/>
    <x v="7"/>
    <s v="Sí"/>
    <x v="3"/>
    <n v="62369"/>
    <s v="Comercio_1141"/>
    <x v="1"/>
    <n v="623.69000000000005"/>
    <n v="62369"/>
    <n v="0"/>
    <n v="0"/>
    <n v="0"/>
    <n v="0"/>
    <s v="ARN00000851"/>
    <s v="Pendiente"/>
    <s v="Pendiente"/>
    <n v="0"/>
    <n v="0"/>
    <x v="4"/>
  </r>
  <r>
    <s v="C-000852"/>
    <x v="51"/>
    <x v="2"/>
    <d v="2023-05-15T00:00:00"/>
    <x v="21"/>
    <n v="399.44"/>
    <n v="39944"/>
    <n v="0"/>
    <n v="0"/>
    <x v="0"/>
    <s v="Operación"/>
    <x v="1"/>
    <x v="4"/>
    <x v="0"/>
    <x v="4"/>
    <s v="No"/>
    <x v="2"/>
    <n v="39944"/>
    <s v="Comercio_419"/>
    <x v="0"/>
    <n v="0"/>
    <n v="0"/>
    <n v="0"/>
    <n v="0"/>
    <n v="399.44"/>
    <n v="39944"/>
    <s v="ARN00000852"/>
    <s v="Hecho"/>
    <d v="2023-02-21T00:00:00"/>
    <n v="225.19"/>
    <n v="22519"/>
    <x v="0"/>
  </r>
  <r>
    <s v="C-000853"/>
    <x v="52"/>
    <x v="3"/>
    <d v="2023-05-12T00:00:00"/>
    <x v="18"/>
    <n v="796.57"/>
    <n v="79657"/>
    <n v="0"/>
    <n v="1.28"/>
    <x v="1"/>
    <s v="Operación"/>
    <x v="2"/>
    <x v="1"/>
    <x v="1"/>
    <x v="4"/>
    <s v="No"/>
    <x v="0"/>
    <n v="79657"/>
    <s v="Comercio_1772"/>
    <x v="3"/>
    <n v="796.57"/>
    <n v="79657"/>
    <n v="0"/>
    <n v="0"/>
    <n v="0"/>
    <n v="0"/>
    <s v="ARN00000853"/>
    <s v="Pendiente"/>
    <s v="Pendiente"/>
    <n v="0"/>
    <n v="0"/>
    <x v="4"/>
  </r>
  <r>
    <s v="C-000854"/>
    <x v="53"/>
    <x v="4"/>
    <d v="2023-05-11T00:00:00"/>
    <x v="14"/>
    <n v="783.22"/>
    <n v="78322"/>
    <n v="0"/>
    <n v="0"/>
    <x v="0"/>
    <s v="Operación"/>
    <x v="1"/>
    <x v="4"/>
    <x v="1"/>
    <x v="7"/>
    <s v="Sí"/>
    <x v="3"/>
    <n v="78322"/>
    <s v="Comercio_823"/>
    <x v="2"/>
    <n v="0"/>
    <n v="0"/>
    <n v="783.22"/>
    <n v="78322"/>
    <n v="0"/>
    <n v="0"/>
    <s v="ARN00000854"/>
    <s v="Pendiente"/>
    <s v="Pendiente"/>
    <n v="0"/>
    <n v="0"/>
    <x v="5"/>
  </r>
  <r>
    <s v="C-000855"/>
    <x v="54"/>
    <x v="5"/>
    <d v="2023-05-25T00:00:00"/>
    <x v="4"/>
    <n v="710.69"/>
    <n v="71069"/>
    <n v="0"/>
    <n v="0"/>
    <x v="0"/>
    <s v="Operación"/>
    <x v="5"/>
    <x v="4"/>
    <x v="1"/>
    <x v="4"/>
    <s v="No"/>
    <x v="0"/>
    <n v="71069"/>
    <s v="Comercio_1849"/>
    <x v="2"/>
    <n v="0"/>
    <n v="0"/>
    <n v="710.69"/>
    <n v="71069"/>
    <n v="0"/>
    <n v="0"/>
    <s v="ARN00000855"/>
    <s v="Hecho"/>
    <d v="2023-02-24T00:00:00"/>
    <n v="25.78"/>
    <n v="2578"/>
    <x v="0"/>
  </r>
  <r>
    <s v="C-000856"/>
    <x v="55"/>
    <x v="6"/>
    <d v="2023-05-10T00:00:00"/>
    <x v="22"/>
    <n v="263.32"/>
    <n v="26332"/>
    <n v="0"/>
    <n v="1.1299999999999999"/>
    <x v="1"/>
    <s v="Operación"/>
    <x v="5"/>
    <x v="3"/>
    <x v="1"/>
    <x v="6"/>
    <s v="Sí"/>
    <x v="3"/>
    <n v="26332"/>
    <s v="Comercio_1939"/>
    <x v="3"/>
    <n v="263.32"/>
    <n v="26332"/>
    <n v="0"/>
    <n v="0"/>
    <n v="0"/>
    <n v="0"/>
    <s v="ARN00000856"/>
    <s v="Pendiente"/>
    <s v="Pendiente"/>
    <n v="0"/>
    <n v="0"/>
    <x v="4"/>
  </r>
  <r>
    <s v="C-000857"/>
    <x v="56"/>
    <x v="0"/>
    <d v="2023-05-11T00:00:00"/>
    <x v="22"/>
    <n v="460.22"/>
    <n v="46022"/>
    <n v="0"/>
    <n v="1.27"/>
    <x v="1"/>
    <s v="Operación"/>
    <x v="3"/>
    <x v="3"/>
    <x v="1"/>
    <x v="2"/>
    <s v="Sí"/>
    <x v="3"/>
    <n v="46022"/>
    <s v="Comercio_1678"/>
    <x v="1"/>
    <n v="460.22"/>
    <n v="46022"/>
    <n v="0"/>
    <n v="0"/>
    <n v="0"/>
    <n v="0"/>
    <s v="ARN00000857"/>
    <s v="Hecho"/>
    <d v="2023-02-26T00:00:00"/>
    <n v="3.93"/>
    <n v="393"/>
    <x v="4"/>
  </r>
  <r>
    <s v="C-000858"/>
    <x v="57"/>
    <x v="1"/>
    <d v="2023-05-09T00:00:00"/>
    <x v="17"/>
    <n v="553.42999999999995"/>
    <n v="55343"/>
    <n v="0"/>
    <n v="0"/>
    <x v="0"/>
    <s v="Operación"/>
    <x v="1"/>
    <x v="1"/>
    <x v="0"/>
    <x v="4"/>
    <s v="No"/>
    <x v="1"/>
    <n v="55343"/>
    <s v="Comercio_1431"/>
    <x v="0"/>
    <n v="0"/>
    <n v="0"/>
    <n v="0"/>
    <n v="0"/>
    <n v="553.42999999999995"/>
    <n v="55343"/>
    <s v="ARN00000858"/>
    <s v="Pendiente"/>
    <s v="Pendiente"/>
    <n v="0"/>
    <n v="0"/>
    <x v="3"/>
  </r>
  <r>
    <s v="C-000859"/>
    <x v="58"/>
    <x v="2"/>
    <d v="2023-05-13T00:00:00"/>
    <x v="22"/>
    <n v="575.51"/>
    <n v="57551"/>
    <n v="0"/>
    <n v="0"/>
    <x v="1"/>
    <s v="Operación"/>
    <x v="0"/>
    <x v="3"/>
    <x v="1"/>
    <x v="1"/>
    <s v="No"/>
    <x v="2"/>
    <n v="57551"/>
    <s v="Comercio_713"/>
    <x v="3"/>
    <n v="575.51"/>
    <n v="57551"/>
    <n v="0"/>
    <n v="0"/>
    <n v="0"/>
    <n v="0"/>
    <s v="ARN00000859"/>
    <s v="Pendiente"/>
    <s v="Pendiente"/>
    <n v="0"/>
    <n v="0"/>
    <x v="5"/>
  </r>
  <r>
    <s v="C-000860"/>
    <x v="59"/>
    <x v="3"/>
    <d v="2023-05-14T00:00:00"/>
    <x v="22"/>
    <n v="481.57"/>
    <n v="48157"/>
    <n v="0"/>
    <n v="0"/>
    <x v="0"/>
    <s v="Operación"/>
    <x v="0"/>
    <x v="5"/>
    <x v="1"/>
    <x v="7"/>
    <s v="Sí"/>
    <x v="2"/>
    <n v="48157"/>
    <s v="Comercio_940"/>
    <x v="2"/>
    <n v="0"/>
    <n v="0"/>
    <n v="481.57"/>
    <n v="48157"/>
    <n v="0"/>
    <n v="0"/>
    <s v="ARN00000860"/>
    <s v="Hecho"/>
    <d v="2023-03-01T00:00:00"/>
    <n v="171.75"/>
    <n v="17175"/>
    <x v="5"/>
  </r>
  <r>
    <s v="C-000861"/>
    <x v="60"/>
    <x v="4"/>
    <d v="2023-05-03T00:00:00"/>
    <x v="12"/>
    <n v="828.17"/>
    <n v="82817"/>
    <n v="0"/>
    <n v="1.34"/>
    <x v="1"/>
    <s v="Operación"/>
    <x v="0"/>
    <x v="2"/>
    <x v="1"/>
    <x v="2"/>
    <s v="Sí"/>
    <x v="1"/>
    <n v="82817"/>
    <s v="Comercio_320"/>
    <x v="3"/>
    <n v="828.17"/>
    <n v="82817"/>
    <n v="0"/>
    <n v="0"/>
    <n v="0"/>
    <n v="0"/>
    <s v="ARN00000861"/>
    <s v="Pendiente"/>
    <s v="Pendiente"/>
    <n v="0"/>
    <n v="0"/>
    <x v="0"/>
  </r>
  <r>
    <s v="C-000862"/>
    <x v="61"/>
    <x v="5"/>
    <d v="2023-05-10T00:00:00"/>
    <x v="0"/>
    <n v="559.33000000000004"/>
    <n v="55933"/>
    <n v="0"/>
    <n v="0"/>
    <x v="0"/>
    <s v="Operación"/>
    <x v="1"/>
    <x v="2"/>
    <x v="1"/>
    <x v="2"/>
    <s v="Sí"/>
    <x v="3"/>
    <n v="55933"/>
    <s v="Comercio_1724"/>
    <x v="1"/>
    <n v="559.33000000000004"/>
    <n v="55933"/>
    <n v="0"/>
    <n v="0"/>
    <n v="0"/>
    <n v="0"/>
    <s v="ARN00000862"/>
    <s v="Pendiente"/>
    <s v="Pendiente"/>
    <n v="0"/>
    <n v="0"/>
    <x v="1"/>
  </r>
  <r>
    <s v="C-000863"/>
    <x v="62"/>
    <x v="6"/>
    <d v="2023-05-13T00:00:00"/>
    <x v="3"/>
    <n v="501.11"/>
    <n v="50111"/>
    <n v="0"/>
    <n v="0"/>
    <x v="0"/>
    <s v="Operación"/>
    <x v="3"/>
    <x v="0"/>
    <x v="1"/>
    <x v="7"/>
    <s v="No"/>
    <x v="1"/>
    <n v="50111"/>
    <s v="Comercio_1221"/>
    <x v="2"/>
    <n v="0"/>
    <n v="0"/>
    <n v="501.11"/>
    <n v="50111"/>
    <n v="0"/>
    <n v="0"/>
    <s v="ARN00000863"/>
    <s v="Pendiente"/>
    <s v="Pendiente"/>
    <n v="0"/>
    <n v="0"/>
    <x v="5"/>
  </r>
  <r>
    <s v="C-000864"/>
    <x v="63"/>
    <x v="0"/>
    <d v="2023-05-08T00:00:00"/>
    <x v="9"/>
    <n v="43.09"/>
    <n v="4309"/>
    <n v="0"/>
    <n v="0"/>
    <x v="1"/>
    <s v="Operación"/>
    <x v="0"/>
    <x v="3"/>
    <x v="1"/>
    <x v="3"/>
    <s v="No"/>
    <x v="3"/>
    <n v="4309"/>
    <s v="Comercio_801"/>
    <x v="1"/>
    <n v="43.09"/>
    <n v="4309"/>
    <n v="0"/>
    <n v="0"/>
    <n v="0"/>
    <n v="0"/>
    <s v="ARN00000864"/>
    <s v="Pendiente"/>
    <s v="Pendiente"/>
    <n v="0"/>
    <n v="0"/>
    <x v="3"/>
  </r>
  <r>
    <s v="C-000865"/>
    <x v="64"/>
    <x v="1"/>
    <d v="2023-05-19T00:00:00"/>
    <x v="22"/>
    <n v="59.18"/>
    <n v="5918"/>
    <n v="0"/>
    <n v="0"/>
    <x v="0"/>
    <s v="Operación"/>
    <x v="1"/>
    <x v="3"/>
    <x v="0"/>
    <x v="1"/>
    <s v="Sí"/>
    <x v="4"/>
    <n v="59180"/>
    <s v="Comercio_1930"/>
    <x v="0"/>
    <n v="0"/>
    <n v="0"/>
    <n v="0"/>
    <n v="0"/>
    <n v="591.79999999999995"/>
    <n v="59180"/>
    <s v="ARN00000865"/>
    <s v="Pendiente"/>
    <s v="Pendiente"/>
    <n v="0"/>
    <n v="0"/>
    <x v="2"/>
  </r>
  <r>
    <s v="C-000866"/>
    <x v="65"/>
    <x v="2"/>
    <d v="2023-05-13T00:00:00"/>
    <x v="20"/>
    <n v="977.33"/>
    <n v="97733"/>
    <n v="0"/>
    <n v="0.13"/>
    <x v="1"/>
    <s v="Operación"/>
    <x v="0"/>
    <x v="0"/>
    <x v="1"/>
    <x v="5"/>
    <s v="Sí"/>
    <x v="3"/>
    <n v="97733"/>
    <s v="Comercio_96"/>
    <x v="3"/>
    <n v="977.33"/>
    <n v="97733"/>
    <n v="0"/>
    <n v="0"/>
    <n v="0"/>
    <n v="0"/>
    <s v="ARN00000866"/>
    <s v="Hecho"/>
    <d v="2023-03-07T00:00:00"/>
    <n v="391.97"/>
    <n v="39197"/>
    <x v="1"/>
  </r>
  <r>
    <s v="C-000867"/>
    <x v="66"/>
    <x v="3"/>
    <d v="2023-05-31T00:00:00"/>
    <x v="7"/>
    <n v="520.98"/>
    <n v="52098"/>
    <n v="0"/>
    <n v="0"/>
    <x v="1"/>
    <s v="Operación"/>
    <x v="1"/>
    <x v="4"/>
    <x v="0"/>
    <x v="6"/>
    <s v="Sí"/>
    <x v="2"/>
    <n v="52098"/>
    <s v="Comercio_44"/>
    <x v="0"/>
    <n v="0"/>
    <n v="0"/>
    <n v="0"/>
    <n v="0"/>
    <n v="520.98"/>
    <n v="52098"/>
    <s v="ARN00000867"/>
    <s v="Hecho"/>
    <d v="2023-03-08T00:00:00"/>
    <n v="880.17"/>
    <n v="88017"/>
    <x v="1"/>
  </r>
  <r>
    <s v="C-000868"/>
    <x v="67"/>
    <x v="4"/>
    <d v="2023-05-25T00:00:00"/>
    <x v="14"/>
    <n v="201.13"/>
    <n v="20113"/>
    <n v="0"/>
    <n v="0"/>
    <x v="0"/>
    <s v="Operación"/>
    <x v="4"/>
    <x v="3"/>
    <x v="0"/>
    <x v="0"/>
    <s v="Sí"/>
    <x v="3"/>
    <n v="20113"/>
    <s v="Comercio_293"/>
    <x v="0"/>
    <n v="0"/>
    <n v="0"/>
    <n v="0"/>
    <n v="0"/>
    <n v="201.13"/>
    <n v="20113"/>
    <s v="ARN00000868"/>
    <s v="Pendiente"/>
    <s v="Pendiente"/>
    <n v="0"/>
    <n v="0"/>
    <x v="5"/>
  </r>
  <r>
    <s v="C-000869"/>
    <x v="68"/>
    <x v="5"/>
    <d v="2023-05-11T00:00:00"/>
    <x v="12"/>
    <n v="815.25"/>
    <n v="81525"/>
    <n v="0"/>
    <n v="1.35"/>
    <x v="0"/>
    <s v="Operación"/>
    <x v="4"/>
    <x v="0"/>
    <x v="1"/>
    <x v="7"/>
    <s v="Sí"/>
    <x v="2"/>
    <n v="81525"/>
    <s v="Comercio_573"/>
    <x v="1"/>
    <n v="815.25"/>
    <n v="81525"/>
    <n v="0"/>
    <n v="0"/>
    <n v="0"/>
    <n v="0"/>
    <s v="ARN00000869"/>
    <s v="Hecho"/>
    <d v="2023-03-10T00:00:00"/>
    <n v="917.28"/>
    <n v="91728"/>
    <x v="0"/>
  </r>
  <r>
    <s v="C-000870"/>
    <x v="69"/>
    <x v="6"/>
    <d v="2023-06-09T00:00:00"/>
    <x v="4"/>
    <n v="69.099999999999994"/>
    <n v="6910"/>
    <n v="0"/>
    <n v="1.1100000000000001"/>
    <x v="0"/>
    <s v="Operación"/>
    <x v="3"/>
    <x v="2"/>
    <x v="1"/>
    <x v="1"/>
    <s v="Sí"/>
    <x v="1"/>
    <n v="69100"/>
    <s v="Comercio_80"/>
    <x v="3"/>
    <n v="691"/>
    <n v="69100"/>
    <n v="0"/>
    <n v="0"/>
    <n v="0"/>
    <n v="0"/>
    <s v="ARN00000870"/>
    <s v="Hecho"/>
    <d v="2023-03-11T00:00:00"/>
    <n v="542.21"/>
    <n v="54221"/>
    <x v="5"/>
  </r>
  <r>
    <s v="C-000871"/>
    <x v="70"/>
    <x v="0"/>
    <d v="2023-06-07T00:00:00"/>
    <x v="28"/>
    <n v="292.62"/>
    <n v="29262"/>
    <n v="0"/>
    <n v="0"/>
    <x v="1"/>
    <s v="Operación"/>
    <x v="0"/>
    <x v="1"/>
    <x v="1"/>
    <x v="3"/>
    <s v="No"/>
    <x v="0"/>
    <n v="29262"/>
    <s v="Comercio_21"/>
    <x v="1"/>
    <n v="292.62"/>
    <n v="29262"/>
    <n v="0"/>
    <n v="0"/>
    <n v="0"/>
    <n v="0"/>
    <s v="ARN00000871"/>
    <s v="Pendiente"/>
    <s v="Pendiente"/>
    <n v="0"/>
    <n v="0"/>
    <x v="3"/>
  </r>
  <r>
    <s v="C-000872"/>
    <x v="71"/>
    <x v="1"/>
    <d v="2023-06-08T00:00:00"/>
    <x v="28"/>
    <n v="767.45"/>
    <n v="76745"/>
    <n v="0"/>
    <n v="1.33"/>
    <x v="0"/>
    <s v="Operación"/>
    <x v="4"/>
    <x v="2"/>
    <x v="1"/>
    <x v="7"/>
    <s v="No"/>
    <x v="2"/>
    <n v="76745"/>
    <s v="Comercio_437"/>
    <x v="3"/>
    <n v="767.45"/>
    <n v="76745"/>
    <n v="0"/>
    <n v="0"/>
    <n v="0"/>
    <n v="0"/>
    <s v="ARN00000872"/>
    <s v="Hecho"/>
    <d v="2023-03-13T00:00:00"/>
    <n v="91.49"/>
    <n v="9149"/>
    <x v="5"/>
  </r>
  <r>
    <s v="C-000873"/>
    <x v="72"/>
    <x v="2"/>
    <d v="2023-05-19T00:00:00"/>
    <x v="23"/>
    <n v="785.27"/>
    <n v="78527"/>
    <n v="0"/>
    <n v="0"/>
    <x v="1"/>
    <s v="Operación"/>
    <x v="0"/>
    <x v="3"/>
    <x v="1"/>
    <x v="5"/>
    <s v="No"/>
    <x v="3"/>
    <n v="78527"/>
    <s v="Comercio_368"/>
    <x v="2"/>
    <n v="0"/>
    <n v="0"/>
    <n v="785.27"/>
    <n v="78527"/>
    <n v="0"/>
    <n v="0"/>
    <s v="ARN00000873"/>
    <s v="Pendiente"/>
    <s v="Pendiente"/>
    <n v="0"/>
    <n v="0"/>
    <x v="2"/>
  </r>
  <r>
    <s v="C-000874"/>
    <x v="73"/>
    <x v="3"/>
    <d v="2023-05-27T00:00:00"/>
    <x v="1"/>
    <n v="588.13"/>
    <n v="58813"/>
    <n v="0"/>
    <n v="1.06"/>
    <x v="1"/>
    <s v="Operación"/>
    <x v="2"/>
    <x v="1"/>
    <x v="1"/>
    <x v="3"/>
    <s v="No"/>
    <x v="2"/>
    <n v="58813"/>
    <s v="Comercio_679"/>
    <x v="2"/>
    <n v="0"/>
    <n v="0"/>
    <n v="588.13"/>
    <n v="58813"/>
    <n v="0"/>
    <n v="0"/>
    <s v="ARN00000874"/>
    <s v="Pendiente"/>
    <s v="Pendiente"/>
    <n v="0"/>
    <n v="0"/>
    <x v="3"/>
  </r>
  <r>
    <s v="C-000875"/>
    <x v="74"/>
    <x v="4"/>
    <d v="2023-06-06T00:00:00"/>
    <x v="16"/>
    <n v="47.07"/>
    <n v="4707"/>
    <n v="0"/>
    <n v="1.19"/>
    <x v="0"/>
    <s v="Operación"/>
    <x v="2"/>
    <x v="3"/>
    <x v="0"/>
    <x v="6"/>
    <s v="No"/>
    <x v="3"/>
    <n v="47070"/>
    <s v="Comercio_235"/>
    <x v="0"/>
    <n v="0"/>
    <n v="0"/>
    <n v="0"/>
    <n v="0"/>
    <n v="470.7"/>
    <n v="47070"/>
    <s v="ARN00000875"/>
    <s v="Pendiente"/>
    <s v="Pendiente"/>
    <n v="0"/>
    <n v="0"/>
    <x v="0"/>
  </r>
  <r>
    <s v="C-000876"/>
    <x v="75"/>
    <x v="5"/>
    <d v="2023-05-23T00:00:00"/>
    <x v="20"/>
    <n v="972.68"/>
    <n v="97268"/>
    <n v="0"/>
    <n v="1.43"/>
    <x v="1"/>
    <s v="Operación"/>
    <x v="4"/>
    <x v="1"/>
    <x v="0"/>
    <x v="3"/>
    <s v="Sí"/>
    <x v="0"/>
    <n v="97268"/>
    <s v="Comercio_800"/>
    <x v="0"/>
    <n v="0"/>
    <n v="0"/>
    <n v="0"/>
    <n v="0"/>
    <n v="972.68"/>
    <n v="97268"/>
    <s v="ARN00000876"/>
    <s v="Hecho"/>
    <d v="2023-03-17T00:00:00"/>
    <n v="439.61"/>
    <n v="43961"/>
    <x v="5"/>
  </r>
  <r>
    <s v="C-000877"/>
    <x v="76"/>
    <x v="6"/>
    <d v="2023-06-15T00:00:00"/>
    <x v="2"/>
    <n v="114.85"/>
    <n v="11485"/>
    <n v="0"/>
    <n v="1.31"/>
    <x v="1"/>
    <s v="Operación"/>
    <x v="4"/>
    <x v="5"/>
    <x v="1"/>
    <x v="4"/>
    <s v="No"/>
    <x v="1"/>
    <n v="11485"/>
    <s v="Comercio_1416"/>
    <x v="2"/>
    <n v="0"/>
    <n v="0"/>
    <n v="114.85"/>
    <n v="11485"/>
    <n v="0"/>
    <n v="0"/>
    <s v="ARN00000877"/>
    <s v="Hecho"/>
    <d v="2023-03-18T00:00:00"/>
    <n v="488.07"/>
    <n v="48807"/>
    <x v="5"/>
  </r>
  <r>
    <s v="C-000878"/>
    <x v="77"/>
    <x v="0"/>
    <d v="2023-06-13T00:00:00"/>
    <x v="24"/>
    <n v="349.73"/>
    <n v="34973"/>
    <n v="0"/>
    <n v="0.13"/>
    <x v="0"/>
    <s v="Operación"/>
    <x v="5"/>
    <x v="4"/>
    <x v="0"/>
    <x v="7"/>
    <s v="No"/>
    <x v="1"/>
    <n v="34973"/>
    <s v="Comercio_1336"/>
    <x v="0"/>
    <n v="0"/>
    <n v="0"/>
    <n v="0"/>
    <n v="0"/>
    <n v="349.73"/>
    <n v="34973"/>
    <s v="ARN00000878"/>
    <s v="Pendiente"/>
    <s v="Pendiente"/>
    <n v="0"/>
    <n v="0"/>
    <x v="1"/>
  </r>
  <r>
    <s v="C-000879"/>
    <x v="78"/>
    <x v="1"/>
    <d v="2023-05-20T00:00:00"/>
    <x v="13"/>
    <n v="324.95999999999998"/>
    <n v="32496"/>
    <n v="0"/>
    <n v="1.02"/>
    <x v="1"/>
    <s v="Operación"/>
    <x v="1"/>
    <x v="5"/>
    <x v="1"/>
    <x v="0"/>
    <s v="No"/>
    <x v="1"/>
    <n v="32496"/>
    <s v="Comercio_1818"/>
    <x v="1"/>
    <n v="324.95999999999998"/>
    <n v="32496"/>
    <n v="0"/>
    <n v="0"/>
    <n v="0"/>
    <n v="0"/>
    <s v="ARN00000879"/>
    <s v="Hecho"/>
    <d v="2023-03-20T00:00:00"/>
    <n v="840.39"/>
    <n v="84039"/>
    <x v="0"/>
  </r>
  <r>
    <s v="C-000880"/>
    <x v="79"/>
    <x v="2"/>
    <d v="2023-05-24T00:00:00"/>
    <x v="9"/>
    <n v="715.21"/>
    <n v="71521"/>
    <n v="0"/>
    <n v="0"/>
    <x v="0"/>
    <s v="Operación"/>
    <x v="4"/>
    <x v="2"/>
    <x v="1"/>
    <x v="0"/>
    <s v="No"/>
    <x v="2"/>
    <n v="71521"/>
    <s v="Comercio_1435"/>
    <x v="3"/>
    <n v="715.21"/>
    <n v="71521"/>
    <n v="0"/>
    <n v="0"/>
    <n v="0"/>
    <n v="0"/>
    <s v="ARN00000880"/>
    <s v="Hecho"/>
    <d v="2023-03-21T00:00:00"/>
    <n v="535.26"/>
    <n v="53526"/>
    <x v="2"/>
  </r>
  <r>
    <s v="C-000881"/>
    <x v="80"/>
    <x v="3"/>
    <d v="2023-06-01T00:00:00"/>
    <x v="17"/>
    <n v="344.84"/>
    <n v="34484"/>
    <n v="0"/>
    <n v="0"/>
    <x v="0"/>
    <s v="Operación"/>
    <x v="4"/>
    <x v="1"/>
    <x v="0"/>
    <x v="3"/>
    <s v="No"/>
    <x v="0"/>
    <n v="34484"/>
    <s v="Comercio_1262"/>
    <x v="0"/>
    <n v="0"/>
    <n v="0"/>
    <n v="0"/>
    <n v="0"/>
    <n v="344.84"/>
    <n v="34484"/>
    <s v="ARN00000881"/>
    <s v="Pendiente"/>
    <s v="Pendiente"/>
    <n v="0"/>
    <n v="0"/>
    <x v="1"/>
  </r>
  <r>
    <s v="C-000882"/>
    <x v="81"/>
    <x v="4"/>
    <d v="2023-05-25T00:00:00"/>
    <x v="5"/>
    <n v="558.53"/>
    <n v="55853"/>
    <n v="0"/>
    <n v="0"/>
    <x v="0"/>
    <s v="Operación"/>
    <x v="0"/>
    <x v="3"/>
    <x v="1"/>
    <x v="7"/>
    <s v="Sí"/>
    <x v="3"/>
    <n v="55853"/>
    <s v="Comercio_1230"/>
    <x v="2"/>
    <n v="0"/>
    <n v="0"/>
    <n v="558.53"/>
    <n v="55853"/>
    <n v="0"/>
    <n v="0"/>
    <s v="ARN00000882"/>
    <s v="Pendiente"/>
    <s v="Pendiente"/>
    <n v="0"/>
    <n v="0"/>
    <x v="4"/>
  </r>
  <r>
    <s v="C-000883"/>
    <x v="82"/>
    <x v="5"/>
    <d v="2023-06-19T00:00:00"/>
    <x v="28"/>
    <n v="464.86"/>
    <n v="46486"/>
    <n v="0"/>
    <n v="1.07"/>
    <x v="0"/>
    <s v="Operación"/>
    <x v="0"/>
    <x v="0"/>
    <x v="1"/>
    <x v="1"/>
    <s v="Sí"/>
    <x v="2"/>
    <n v="46486"/>
    <s v="Comercio_905"/>
    <x v="1"/>
    <n v="464.86"/>
    <n v="46486"/>
    <n v="0"/>
    <n v="0"/>
    <n v="0"/>
    <n v="0"/>
    <s v="ARN00000883"/>
    <s v="Pendiente"/>
    <s v="Pendiente"/>
    <n v="0"/>
    <n v="0"/>
    <x v="2"/>
  </r>
  <r>
    <s v="C-000884"/>
    <x v="83"/>
    <x v="6"/>
    <d v="2023-06-04T00:00:00"/>
    <x v="17"/>
    <n v="844.16"/>
    <n v="84416"/>
    <n v="0"/>
    <n v="0"/>
    <x v="0"/>
    <s v="Operación"/>
    <x v="2"/>
    <x v="2"/>
    <x v="1"/>
    <x v="1"/>
    <s v="Sí"/>
    <x v="2"/>
    <n v="84416"/>
    <s v="Comercio_519"/>
    <x v="3"/>
    <n v="844.16"/>
    <n v="84416"/>
    <n v="0"/>
    <n v="0"/>
    <n v="0"/>
    <n v="0"/>
    <s v="ARN00000884"/>
    <s v="Pendiente"/>
    <s v="Pendiente"/>
    <n v="0"/>
    <n v="0"/>
    <x v="0"/>
  </r>
  <r>
    <s v="C-000885"/>
    <x v="84"/>
    <x v="0"/>
    <d v="2023-05-31T00:00:00"/>
    <x v="23"/>
    <n v="289.99"/>
    <n v="28999"/>
    <n v="0"/>
    <n v="1.39"/>
    <x v="1"/>
    <s v="Operación"/>
    <x v="1"/>
    <x v="5"/>
    <x v="1"/>
    <x v="3"/>
    <s v="Sí"/>
    <x v="0"/>
    <n v="28999"/>
    <s v="Comercio_1894"/>
    <x v="1"/>
    <n v="289.99"/>
    <n v="28999"/>
    <n v="0"/>
    <n v="0"/>
    <n v="0"/>
    <n v="0"/>
    <s v="ARN00000885"/>
    <s v="Pendiente"/>
    <s v="Pendiente"/>
    <n v="0"/>
    <n v="0"/>
    <x v="5"/>
  </r>
  <r>
    <s v="C-000886"/>
    <x v="85"/>
    <x v="1"/>
    <d v="2023-06-07T00:00:00"/>
    <x v="26"/>
    <n v="300.92"/>
    <n v="30092"/>
    <n v="0"/>
    <n v="0.1"/>
    <x v="1"/>
    <s v="Operación"/>
    <x v="5"/>
    <x v="0"/>
    <x v="1"/>
    <x v="0"/>
    <s v="No"/>
    <x v="4"/>
    <n v="30092"/>
    <s v="Comercio_984"/>
    <x v="3"/>
    <n v="300.92"/>
    <n v="30092"/>
    <n v="0"/>
    <n v="0"/>
    <n v="0"/>
    <n v="0"/>
    <s v="ARN00000886"/>
    <s v="Pendiente"/>
    <s v="Pendiente"/>
    <n v="0"/>
    <n v="0"/>
    <x v="3"/>
  </r>
  <r>
    <s v="C-000887"/>
    <x v="86"/>
    <x v="2"/>
    <d v="2023-06-13T00:00:00"/>
    <x v="14"/>
    <n v="580.21"/>
    <n v="58021"/>
    <n v="0"/>
    <n v="1.26"/>
    <x v="0"/>
    <s v="Operación"/>
    <x v="5"/>
    <x v="3"/>
    <x v="1"/>
    <x v="4"/>
    <s v="No"/>
    <x v="0"/>
    <n v="58021"/>
    <s v="Comercio_1016"/>
    <x v="2"/>
    <n v="0"/>
    <n v="0"/>
    <n v="580.21"/>
    <n v="58021"/>
    <n v="0"/>
    <n v="0"/>
    <s v="ARN00000887"/>
    <s v="Pendiente"/>
    <s v="Pendiente"/>
    <n v="0"/>
    <n v="0"/>
    <x v="3"/>
  </r>
  <r>
    <s v="C-000888"/>
    <x v="87"/>
    <x v="3"/>
    <d v="2023-05-28T00:00:00"/>
    <x v="8"/>
    <n v="104.39"/>
    <n v="10439"/>
    <n v="0"/>
    <n v="0.85"/>
    <x v="1"/>
    <s v="Operación"/>
    <x v="4"/>
    <x v="1"/>
    <x v="0"/>
    <x v="6"/>
    <s v="No"/>
    <x v="3"/>
    <n v="10439"/>
    <s v="Comercio_140"/>
    <x v="0"/>
    <n v="0"/>
    <n v="0"/>
    <n v="0"/>
    <n v="0"/>
    <n v="104.39"/>
    <n v="10439"/>
    <s v="ARN00000888"/>
    <s v="Pendiente"/>
    <s v="Pendiente"/>
    <n v="0"/>
    <n v="0"/>
    <x v="2"/>
  </r>
  <r>
    <s v="C-000889"/>
    <x v="88"/>
    <x v="4"/>
    <d v="2023-06-14T00:00:00"/>
    <x v="6"/>
    <n v="568.35"/>
    <n v="56835"/>
    <n v="0"/>
    <n v="0.88"/>
    <x v="0"/>
    <s v="Operación"/>
    <x v="2"/>
    <x v="4"/>
    <x v="1"/>
    <x v="2"/>
    <s v="Sí"/>
    <x v="3"/>
    <n v="56835"/>
    <s v="Comercio_890"/>
    <x v="3"/>
    <n v="568.35"/>
    <n v="56835"/>
    <n v="0"/>
    <n v="0"/>
    <n v="0"/>
    <n v="0"/>
    <s v="ARN00000889"/>
    <s v="Hecho"/>
    <d v="2023-03-30T00:00:00"/>
    <n v="303.76"/>
    <n v="30376"/>
    <x v="3"/>
  </r>
  <r>
    <s v="C-000890"/>
    <x v="89"/>
    <x v="5"/>
    <d v="2023-06-06T00:00:00"/>
    <x v="20"/>
    <n v="644.13"/>
    <n v="64413"/>
    <n v="0"/>
    <n v="0.81"/>
    <x v="0"/>
    <s v="Operación"/>
    <x v="5"/>
    <x v="1"/>
    <x v="1"/>
    <x v="3"/>
    <s v="No"/>
    <x v="0"/>
    <n v="64413"/>
    <s v="Comercio_1985"/>
    <x v="2"/>
    <n v="0"/>
    <n v="0"/>
    <n v="644.13"/>
    <n v="64413"/>
    <n v="0"/>
    <n v="0"/>
    <s v="ARN00000890"/>
    <s v="Pendiente"/>
    <s v="Pendiente"/>
    <n v="0"/>
    <n v="0"/>
    <x v="5"/>
  </r>
  <r>
    <s v="C-000891"/>
    <x v="90"/>
    <x v="6"/>
    <d v="2023-05-31T00:00:00"/>
    <x v="8"/>
    <n v="659.86"/>
    <n v="65986"/>
    <n v="0"/>
    <n v="0"/>
    <x v="0"/>
    <s v="Operación"/>
    <x v="5"/>
    <x v="2"/>
    <x v="1"/>
    <x v="5"/>
    <s v="No"/>
    <x v="2"/>
    <n v="65986"/>
    <s v="Comercio_1470"/>
    <x v="2"/>
    <n v="0"/>
    <n v="0"/>
    <n v="659.86"/>
    <n v="65986"/>
    <n v="0"/>
    <n v="0"/>
    <s v="ARN00000891"/>
    <s v="Hecho"/>
    <d v="2023-04-01T00:00:00"/>
    <n v="854.98"/>
    <n v="85498"/>
    <x v="4"/>
  </r>
  <r>
    <s v="C-000892"/>
    <x v="91"/>
    <x v="0"/>
    <d v="2023-06-09T00:00:00"/>
    <x v="0"/>
    <n v="578.99"/>
    <n v="57899"/>
    <n v="0"/>
    <n v="1.29"/>
    <x v="0"/>
    <s v="Operación"/>
    <x v="2"/>
    <x v="1"/>
    <x v="1"/>
    <x v="7"/>
    <s v="No"/>
    <x v="2"/>
    <n v="57899"/>
    <s v="Comercio_1512"/>
    <x v="1"/>
    <n v="578.99"/>
    <n v="57899"/>
    <n v="0"/>
    <n v="0"/>
    <n v="0"/>
    <n v="0"/>
    <s v="ARN00000892"/>
    <s v="Hecho"/>
    <d v="2023-04-02T00:00:00"/>
    <n v="798.66"/>
    <n v="79866"/>
    <x v="5"/>
  </r>
  <r>
    <s v="C-000893"/>
    <x v="92"/>
    <x v="1"/>
    <d v="2023-06-16T00:00:00"/>
    <x v="22"/>
    <n v="344.22"/>
    <n v="34422"/>
    <n v="0"/>
    <n v="0"/>
    <x v="1"/>
    <s v="Operación"/>
    <x v="1"/>
    <x v="5"/>
    <x v="1"/>
    <x v="1"/>
    <s v="Sí"/>
    <x v="2"/>
    <n v="34422"/>
    <s v="Comercio_1902"/>
    <x v="1"/>
    <n v="344.22"/>
    <n v="34422"/>
    <n v="0"/>
    <n v="0"/>
    <n v="0"/>
    <n v="0"/>
    <s v="ARN00000893"/>
    <s v="Hecho"/>
    <d v="2023-04-03T00:00:00"/>
    <n v="673.66"/>
    <n v="67366"/>
    <x v="0"/>
  </r>
  <r>
    <s v="C-000894"/>
    <x v="93"/>
    <x v="2"/>
    <d v="2023-06-21T00:00:00"/>
    <x v="15"/>
    <n v="912.48"/>
    <n v="91248"/>
    <n v="0"/>
    <n v="1.27"/>
    <x v="0"/>
    <s v="Operación"/>
    <x v="3"/>
    <x v="0"/>
    <x v="1"/>
    <x v="1"/>
    <s v="Sí"/>
    <x v="4"/>
    <n v="91248"/>
    <s v="Comercio_695"/>
    <x v="3"/>
    <n v="912.48"/>
    <n v="91248"/>
    <n v="0"/>
    <n v="0"/>
    <n v="0"/>
    <n v="0"/>
    <s v="ARN00000894"/>
    <s v="Pendiente"/>
    <s v="Pendiente"/>
    <n v="0"/>
    <n v="0"/>
    <x v="4"/>
  </r>
  <r>
    <s v="C-000895"/>
    <x v="94"/>
    <x v="3"/>
    <d v="2023-06-12T00:00:00"/>
    <x v="0"/>
    <n v="441.26"/>
    <n v="44126"/>
    <n v="0"/>
    <n v="1.36"/>
    <x v="1"/>
    <s v="Operación"/>
    <x v="1"/>
    <x v="2"/>
    <x v="1"/>
    <x v="1"/>
    <s v="No"/>
    <x v="3"/>
    <n v="44126"/>
    <s v="Comercio_1944"/>
    <x v="1"/>
    <n v="441.26"/>
    <n v="44126"/>
    <n v="0"/>
    <n v="0"/>
    <n v="0"/>
    <n v="0"/>
    <s v="ARN00000895"/>
    <s v="Pendiente"/>
    <s v="Pendiente"/>
    <n v="0"/>
    <n v="0"/>
    <x v="5"/>
  </r>
  <r>
    <s v="C-000896"/>
    <x v="95"/>
    <x v="4"/>
    <d v="2023-06-15T00:00:00"/>
    <x v="3"/>
    <n v="53.42"/>
    <n v="5342"/>
    <n v="0"/>
    <n v="0.87"/>
    <x v="1"/>
    <s v="Operación"/>
    <x v="3"/>
    <x v="0"/>
    <x v="1"/>
    <x v="1"/>
    <s v="No"/>
    <x v="1"/>
    <n v="5342"/>
    <s v="Comercio_1657"/>
    <x v="3"/>
    <n v="53.42"/>
    <n v="5342"/>
    <n v="0"/>
    <n v="0"/>
    <n v="0"/>
    <n v="0"/>
    <s v="ARN00000896"/>
    <s v="Hecho"/>
    <d v="2023-04-06T00:00:00"/>
    <n v="45.49"/>
    <n v="4549"/>
    <x v="2"/>
  </r>
  <r>
    <s v="C-000897"/>
    <x v="96"/>
    <x v="5"/>
    <d v="2023-06-07T00:00:00"/>
    <x v="13"/>
    <n v="417.87"/>
    <n v="41787"/>
    <n v="0"/>
    <n v="1.37"/>
    <x v="0"/>
    <s v="Operación"/>
    <x v="5"/>
    <x v="1"/>
    <x v="1"/>
    <x v="2"/>
    <s v="No"/>
    <x v="0"/>
    <n v="41787"/>
    <s v="Comercio_1101"/>
    <x v="3"/>
    <n v="417.87"/>
    <n v="41787"/>
    <n v="0"/>
    <n v="0"/>
    <n v="0"/>
    <n v="0"/>
    <s v="ARN00000897"/>
    <s v="Pendiente"/>
    <s v="Pendiente"/>
    <n v="0"/>
    <n v="0"/>
    <x v="2"/>
  </r>
  <r>
    <s v="C-000898"/>
    <x v="97"/>
    <x v="6"/>
    <d v="2023-06-07T00:00:00"/>
    <x v="8"/>
    <n v="54.12"/>
    <n v="5412"/>
    <n v="0"/>
    <n v="0"/>
    <x v="1"/>
    <s v="Operación"/>
    <x v="3"/>
    <x v="0"/>
    <x v="1"/>
    <x v="6"/>
    <s v="No"/>
    <x v="2"/>
    <n v="54120"/>
    <s v="Comercio_125"/>
    <x v="2"/>
    <n v="0"/>
    <n v="0"/>
    <n v="541.20000000000005"/>
    <n v="54120"/>
    <n v="0"/>
    <n v="0"/>
    <s v="ARN00000898"/>
    <s v="Pendiente"/>
    <s v="Pendiente"/>
    <n v="0"/>
    <n v="0"/>
    <x v="4"/>
  </r>
  <r>
    <s v="C-000899"/>
    <x v="98"/>
    <x v="0"/>
    <d v="2023-07-08T00:00:00"/>
    <x v="4"/>
    <n v="428.43"/>
    <n v="42843"/>
    <n v="0"/>
    <n v="1.33"/>
    <x v="0"/>
    <s v="Operación"/>
    <x v="4"/>
    <x v="0"/>
    <x v="1"/>
    <x v="4"/>
    <s v="Sí"/>
    <x v="3"/>
    <n v="42843"/>
    <s v="Comercio_1268"/>
    <x v="1"/>
    <n v="428.43"/>
    <n v="42843"/>
    <n v="0"/>
    <n v="0"/>
    <n v="0"/>
    <n v="0"/>
    <s v="ARN00000899"/>
    <s v="Hecho"/>
    <d v="2023-04-09T00:00:00"/>
    <n v="549.66999999999996"/>
    <n v="54967"/>
    <x v="4"/>
  </r>
  <r>
    <s v="C-000900"/>
    <x v="99"/>
    <x v="1"/>
    <d v="2023-06-14T00:00:00"/>
    <x v="25"/>
    <n v="43.02"/>
    <n v="4302"/>
    <n v="0"/>
    <n v="0.11"/>
    <x v="0"/>
    <s v="Operación"/>
    <x v="5"/>
    <x v="0"/>
    <x v="1"/>
    <x v="0"/>
    <s v="Sí"/>
    <x v="2"/>
    <n v="4302"/>
    <s v="Comercio_664"/>
    <x v="2"/>
    <n v="0"/>
    <n v="0"/>
    <n v="43.02"/>
    <n v="4302"/>
    <n v="0"/>
    <n v="0"/>
    <s v="ARN00000900"/>
    <s v="Pendiente"/>
    <s v="Pendiente"/>
    <n v="0"/>
    <n v="0"/>
    <x v="2"/>
  </r>
  <r>
    <s v="C-000901"/>
    <x v="100"/>
    <x v="2"/>
    <d v="2023-07-02T00:00:00"/>
    <x v="16"/>
    <n v="355.69"/>
    <n v="35569"/>
    <n v="0"/>
    <n v="0.1"/>
    <x v="0"/>
    <s v="Operación"/>
    <x v="5"/>
    <x v="5"/>
    <x v="1"/>
    <x v="2"/>
    <s v="Sí"/>
    <x v="3"/>
    <n v="35569"/>
    <s v="Comercio_532"/>
    <x v="3"/>
    <n v="355.69"/>
    <n v="35569"/>
    <n v="0"/>
    <n v="0"/>
    <n v="0"/>
    <n v="0"/>
    <s v="ARN00000901"/>
    <s v="Pendiente"/>
    <s v="Pendiente"/>
    <n v="0"/>
    <n v="0"/>
    <x v="1"/>
  </r>
  <r>
    <s v="C-000902"/>
    <x v="101"/>
    <x v="3"/>
    <d v="2023-06-29T00:00:00"/>
    <x v="15"/>
    <n v="334.63"/>
    <n v="33463"/>
    <n v="0"/>
    <n v="0"/>
    <x v="1"/>
    <s v="Operación"/>
    <x v="0"/>
    <x v="1"/>
    <x v="1"/>
    <x v="3"/>
    <s v="No"/>
    <x v="0"/>
    <n v="33463"/>
    <s v="Comercio_1152"/>
    <x v="1"/>
    <n v="334.63"/>
    <n v="33463"/>
    <n v="0"/>
    <n v="0"/>
    <n v="0"/>
    <n v="0"/>
    <s v="ARN00000902"/>
    <s v="Hecho"/>
    <d v="2023-04-12T00:00:00"/>
    <n v="428.64"/>
    <n v="42864"/>
    <x v="1"/>
  </r>
  <r>
    <s v="C-000903"/>
    <x v="102"/>
    <x v="4"/>
    <d v="2023-06-22T00:00:00"/>
    <x v="3"/>
    <n v="274.82"/>
    <n v="27482"/>
    <n v="0"/>
    <n v="0"/>
    <x v="1"/>
    <s v="Operación"/>
    <x v="2"/>
    <x v="1"/>
    <x v="1"/>
    <x v="1"/>
    <s v="Sí"/>
    <x v="1"/>
    <n v="27482"/>
    <s v="Comercio_918"/>
    <x v="1"/>
    <n v="274.82"/>
    <n v="27482"/>
    <n v="0"/>
    <n v="0"/>
    <n v="0"/>
    <n v="0"/>
    <s v="ARN00000903"/>
    <s v="Pendiente"/>
    <s v="Pendiente"/>
    <n v="0"/>
    <n v="0"/>
    <x v="2"/>
  </r>
  <r>
    <s v="C-000904"/>
    <x v="103"/>
    <x v="5"/>
    <d v="2023-06-13T00:00:00"/>
    <x v="8"/>
    <n v="69.349999999999994"/>
    <n v="6935"/>
    <n v="0"/>
    <n v="0"/>
    <x v="0"/>
    <s v="Operación"/>
    <x v="2"/>
    <x v="4"/>
    <x v="0"/>
    <x v="0"/>
    <s v="No"/>
    <x v="1"/>
    <n v="6935"/>
    <s v="Comercio_829"/>
    <x v="0"/>
    <n v="0"/>
    <n v="0"/>
    <n v="0"/>
    <n v="0"/>
    <n v="69.349999999999994"/>
    <n v="6935"/>
    <s v="ARN00000904"/>
    <s v="Hecho"/>
    <d v="2023-04-14T00:00:00"/>
    <n v="819.84"/>
    <n v="81984"/>
    <x v="0"/>
  </r>
  <r>
    <s v="C-000905"/>
    <x v="104"/>
    <x v="6"/>
    <d v="2023-07-10T00:00:00"/>
    <x v="24"/>
    <n v="765.56"/>
    <n v="76556"/>
    <n v="0"/>
    <n v="1.49"/>
    <x v="1"/>
    <s v="Operación"/>
    <x v="5"/>
    <x v="4"/>
    <x v="1"/>
    <x v="3"/>
    <s v="Sí"/>
    <x v="3"/>
    <n v="76556"/>
    <s v="Comercio_1890"/>
    <x v="3"/>
    <n v="765.56"/>
    <n v="76556"/>
    <n v="0"/>
    <n v="0"/>
    <n v="0"/>
    <n v="0"/>
    <s v="ARN00000905"/>
    <s v="Pendiente"/>
    <s v="Pendiente"/>
    <n v="0"/>
    <n v="0"/>
    <x v="5"/>
  </r>
  <r>
    <s v="C-000906"/>
    <x v="105"/>
    <x v="0"/>
    <d v="2023-07-11T00:00:00"/>
    <x v="24"/>
    <n v="42.39"/>
    <n v="4239"/>
    <n v="0"/>
    <n v="1.02"/>
    <x v="1"/>
    <s v="Operación"/>
    <x v="2"/>
    <x v="2"/>
    <x v="1"/>
    <x v="0"/>
    <s v="Sí"/>
    <x v="1"/>
    <n v="42390"/>
    <s v="Comercio_893"/>
    <x v="2"/>
    <n v="0"/>
    <n v="0"/>
    <n v="423.9"/>
    <n v="42390"/>
    <n v="0"/>
    <n v="0"/>
    <s v="ARN00000906"/>
    <s v="Pendiente"/>
    <s v="Pendiente"/>
    <n v="0"/>
    <n v="0"/>
    <x v="2"/>
  </r>
  <r>
    <s v="C-000907"/>
    <x v="106"/>
    <x v="1"/>
    <d v="2023-06-26T00:00:00"/>
    <x v="3"/>
    <n v="362.72"/>
    <n v="36272"/>
    <n v="0"/>
    <n v="0"/>
    <x v="1"/>
    <s v="Operación"/>
    <x v="1"/>
    <x v="3"/>
    <x v="1"/>
    <x v="3"/>
    <s v="No"/>
    <x v="0"/>
    <n v="36272"/>
    <s v="Comercio_400"/>
    <x v="3"/>
    <n v="362.72"/>
    <n v="36272"/>
    <n v="0"/>
    <n v="0"/>
    <n v="0"/>
    <n v="0"/>
    <s v="ARN00000907"/>
    <s v="Hecho"/>
    <d v="2023-04-17T00:00:00"/>
    <n v="144.07"/>
    <n v="14407"/>
    <x v="4"/>
  </r>
  <r>
    <s v="C-000908"/>
    <x v="107"/>
    <x v="2"/>
    <d v="2023-06-22T00:00:00"/>
    <x v="25"/>
    <n v="426.63"/>
    <n v="42663"/>
    <n v="0"/>
    <n v="0.14000000000000001"/>
    <x v="0"/>
    <s v="Operación"/>
    <x v="1"/>
    <x v="0"/>
    <x v="1"/>
    <x v="4"/>
    <s v="No"/>
    <x v="0"/>
    <n v="42663"/>
    <s v="Comercio_431"/>
    <x v="2"/>
    <n v="0"/>
    <n v="0"/>
    <n v="426.63"/>
    <n v="42663"/>
    <n v="0"/>
    <n v="0"/>
    <s v="ARN00000908"/>
    <s v="Hecho"/>
    <d v="2023-04-18T00:00:00"/>
    <n v="405.73"/>
    <n v="40573"/>
    <x v="2"/>
  </r>
  <r>
    <s v="C-000909"/>
    <x v="108"/>
    <x v="3"/>
    <d v="2023-07-16T00:00:00"/>
    <x v="19"/>
    <n v="130.19"/>
    <n v="13019"/>
    <n v="0"/>
    <n v="1.25"/>
    <x v="1"/>
    <s v="Operación"/>
    <x v="4"/>
    <x v="2"/>
    <x v="1"/>
    <x v="2"/>
    <s v="No"/>
    <x v="1"/>
    <n v="13019"/>
    <s v="Comercio_213"/>
    <x v="2"/>
    <n v="0"/>
    <n v="0"/>
    <n v="130.19"/>
    <n v="13019"/>
    <n v="0"/>
    <n v="0"/>
    <s v="ARN00000909"/>
    <s v="Hecho"/>
    <d v="2023-04-19T00:00:00"/>
    <n v="715.98"/>
    <n v="71598"/>
    <x v="2"/>
  </r>
  <r>
    <s v="C-000910"/>
    <x v="109"/>
    <x v="4"/>
    <d v="2023-06-27T00:00:00"/>
    <x v="0"/>
    <n v="270.38"/>
    <n v="27038"/>
    <n v="0"/>
    <n v="0"/>
    <x v="0"/>
    <s v="Operación"/>
    <x v="3"/>
    <x v="2"/>
    <x v="1"/>
    <x v="6"/>
    <s v="No"/>
    <x v="4"/>
    <n v="27038"/>
    <s v="Comercio_599"/>
    <x v="3"/>
    <n v="270.38"/>
    <n v="27038"/>
    <n v="0"/>
    <n v="0"/>
    <n v="0"/>
    <n v="0"/>
    <s v="ARN00000910"/>
    <s v="Pendiente"/>
    <s v="Pendiente"/>
    <n v="0"/>
    <n v="0"/>
    <x v="4"/>
  </r>
  <r>
    <s v="C-000911"/>
    <x v="110"/>
    <x v="5"/>
    <d v="2023-07-12T00:00:00"/>
    <x v="16"/>
    <n v="402.55"/>
    <n v="40255"/>
    <n v="0"/>
    <n v="0.12"/>
    <x v="1"/>
    <s v="Operación"/>
    <x v="0"/>
    <x v="5"/>
    <x v="1"/>
    <x v="4"/>
    <s v="No"/>
    <x v="2"/>
    <n v="40255"/>
    <s v="Comercio_1919"/>
    <x v="1"/>
    <n v="402.55"/>
    <n v="40255"/>
    <n v="0"/>
    <n v="0"/>
    <n v="0"/>
    <n v="0"/>
    <s v="ARN00000911"/>
    <s v="Pendiente"/>
    <s v="Pendiente"/>
    <n v="0"/>
    <n v="0"/>
    <x v="5"/>
  </r>
  <r>
    <s v="C-000912"/>
    <x v="111"/>
    <x v="6"/>
    <d v="2023-07-17T00:00:00"/>
    <x v="24"/>
    <n v="989.25"/>
    <n v="98925"/>
    <n v="0"/>
    <n v="0"/>
    <x v="1"/>
    <s v="Operación"/>
    <x v="1"/>
    <x v="5"/>
    <x v="1"/>
    <x v="0"/>
    <s v="Sí"/>
    <x v="3"/>
    <n v="98925"/>
    <s v="Comercio_1996"/>
    <x v="1"/>
    <n v="989.25"/>
    <n v="98925"/>
    <n v="0"/>
    <n v="0"/>
    <n v="0"/>
    <n v="0"/>
    <s v="ARN00000912"/>
    <s v="Hecho"/>
    <d v="2023-04-22T00:00:00"/>
    <n v="562.91"/>
    <n v="56291"/>
    <x v="4"/>
  </r>
  <r>
    <s v="C-000913"/>
    <x v="112"/>
    <x v="0"/>
    <d v="2023-06-28T00:00:00"/>
    <x v="23"/>
    <n v="2.4300000000000002"/>
    <n v="243"/>
    <n v="0"/>
    <n v="0"/>
    <x v="0"/>
    <s v="Operación"/>
    <x v="1"/>
    <x v="4"/>
    <x v="1"/>
    <x v="7"/>
    <s v="Sí"/>
    <x v="2"/>
    <n v="2430"/>
    <s v="Comercio_1751"/>
    <x v="3"/>
    <n v="24.3"/>
    <n v="2430"/>
    <n v="0"/>
    <n v="0"/>
    <n v="0"/>
    <n v="0"/>
    <s v="ARN00000913"/>
    <s v="Pendiente"/>
    <s v="Pendiente"/>
    <n v="0"/>
    <n v="0"/>
    <x v="1"/>
  </r>
  <r>
    <s v="C-000914"/>
    <x v="113"/>
    <x v="1"/>
    <d v="2023-07-03T00:00:00"/>
    <x v="3"/>
    <n v="702.58"/>
    <n v="70258"/>
    <n v="0"/>
    <n v="1.27"/>
    <x v="0"/>
    <s v="Operación"/>
    <x v="1"/>
    <x v="4"/>
    <x v="1"/>
    <x v="4"/>
    <s v="No"/>
    <x v="1"/>
    <n v="70258"/>
    <s v="Comercio_787"/>
    <x v="1"/>
    <n v="702.58"/>
    <n v="70258"/>
    <n v="0"/>
    <n v="0"/>
    <n v="0"/>
    <n v="0"/>
    <s v="ARN00000914"/>
    <s v="Hecho"/>
    <d v="2023-04-24T00:00:00"/>
    <n v="320.45"/>
    <n v="32045"/>
    <x v="1"/>
  </r>
  <r>
    <s v="C-000915"/>
    <x v="114"/>
    <x v="2"/>
    <d v="2023-07-18T00:00:00"/>
    <x v="7"/>
    <n v="510.55"/>
    <n v="51055"/>
    <n v="0"/>
    <n v="1.1299999999999999"/>
    <x v="0"/>
    <s v="Operación"/>
    <x v="2"/>
    <x v="5"/>
    <x v="0"/>
    <x v="6"/>
    <s v="Sí"/>
    <x v="0"/>
    <n v="51055"/>
    <s v="Comercio_874"/>
    <x v="0"/>
    <n v="0"/>
    <n v="0"/>
    <n v="0"/>
    <n v="0"/>
    <n v="510.55"/>
    <n v="51055"/>
    <s v="ARN00000915"/>
    <s v="Hecho"/>
    <d v="2023-04-25T00:00:00"/>
    <n v="82.63"/>
    <n v="8263"/>
    <x v="3"/>
  </r>
  <r>
    <s v="C-000916"/>
    <x v="115"/>
    <x v="3"/>
    <d v="2023-07-09T00:00:00"/>
    <x v="22"/>
    <n v="925.82"/>
    <n v="92582"/>
    <n v="0"/>
    <n v="0"/>
    <x v="0"/>
    <s v="Operación"/>
    <x v="4"/>
    <x v="5"/>
    <x v="0"/>
    <x v="0"/>
    <s v="Sí"/>
    <x v="4"/>
    <n v="92582"/>
    <s v="Comercio_733"/>
    <x v="0"/>
    <n v="0"/>
    <n v="0"/>
    <n v="0"/>
    <n v="0"/>
    <n v="925.82"/>
    <n v="92582"/>
    <s v="ARN00000916"/>
    <s v="Pendiente"/>
    <s v="Pendiente"/>
    <n v="0"/>
    <n v="0"/>
    <x v="2"/>
  </r>
  <r>
    <s v="C-000917"/>
    <x v="116"/>
    <x v="4"/>
    <d v="2023-07-16T00:00:00"/>
    <x v="11"/>
    <n v="503.59"/>
    <n v="50359"/>
    <n v="0"/>
    <n v="0.88"/>
    <x v="1"/>
    <s v="Operación"/>
    <x v="0"/>
    <x v="0"/>
    <x v="1"/>
    <x v="2"/>
    <s v="No"/>
    <x v="3"/>
    <n v="50359"/>
    <s v="Comercio_69"/>
    <x v="3"/>
    <n v="503.59"/>
    <n v="50359"/>
    <n v="0"/>
    <n v="0"/>
    <n v="0"/>
    <n v="0"/>
    <s v="ARN00000917"/>
    <s v="Pendiente"/>
    <s v="Pendiente"/>
    <n v="0"/>
    <n v="0"/>
    <x v="2"/>
  </r>
  <r>
    <s v="C-000918"/>
    <x v="117"/>
    <x v="5"/>
    <d v="2023-07-24T00:00:00"/>
    <x v="28"/>
    <n v="25.29"/>
    <n v="2529"/>
    <n v="0"/>
    <n v="0"/>
    <x v="1"/>
    <s v="Operación"/>
    <x v="5"/>
    <x v="2"/>
    <x v="1"/>
    <x v="4"/>
    <s v="Sí"/>
    <x v="2"/>
    <n v="25290"/>
    <s v="Comercio_725"/>
    <x v="3"/>
    <n v="252.9"/>
    <n v="25290"/>
    <n v="0"/>
    <n v="0"/>
    <n v="0"/>
    <n v="0"/>
    <s v="ARN00000918"/>
    <s v="Hecho"/>
    <d v="2023-04-28T00:00:00"/>
    <n v="111.76"/>
    <n v="11176"/>
    <x v="1"/>
  </r>
  <r>
    <s v="C-000919"/>
    <x v="118"/>
    <x v="6"/>
    <d v="2023-07-05T00:00:00"/>
    <x v="20"/>
    <n v="947.52"/>
    <n v="94752"/>
    <n v="0"/>
    <n v="1.43"/>
    <x v="0"/>
    <s v="Operación"/>
    <x v="5"/>
    <x v="4"/>
    <x v="0"/>
    <x v="6"/>
    <s v="No"/>
    <x v="1"/>
    <n v="94752"/>
    <s v="Comercio_1262"/>
    <x v="0"/>
    <n v="0"/>
    <n v="0"/>
    <n v="0"/>
    <n v="0"/>
    <n v="947.52"/>
    <n v="94752"/>
    <s v="ARN00000919"/>
    <s v="Pendiente"/>
    <s v="Pendiente"/>
    <n v="0"/>
    <n v="0"/>
    <x v="1"/>
  </r>
  <r>
    <s v="C-000920"/>
    <x v="119"/>
    <x v="0"/>
    <d v="2023-07-03T00:00:00"/>
    <x v="9"/>
    <n v="645.07000000000005"/>
    <n v="64507"/>
    <n v="0"/>
    <n v="0"/>
    <x v="0"/>
    <s v="Operación"/>
    <x v="1"/>
    <x v="4"/>
    <x v="1"/>
    <x v="1"/>
    <s v="Sí"/>
    <x v="3"/>
    <n v="64507"/>
    <s v="Comercio_906"/>
    <x v="2"/>
    <n v="0"/>
    <n v="0"/>
    <n v="645.07000000000005"/>
    <n v="64507"/>
    <n v="0"/>
    <n v="0"/>
    <s v="ARN00000920"/>
    <s v="Hecho"/>
    <d v="2023-04-30T00:00:00"/>
    <n v="61.15"/>
    <n v="6115"/>
    <x v="2"/>
  </r>
  <r>
    <s v="C-000921"/>
    <x v="120"/>
    <x v="1"/>
    <d v="2023-07-01T00:00:00"/>
    <x v="13"/>
    <n v="315.74"/>
    <n v="31574"/>
    <n v="0"/>
    <n v="0"/>
    <x v="1"/>
    <s v="Operación"/>
    <x v="1"/>
    <x v="2"/>
    <x v="0"/>
    <x v="6"/>
    <s v="No"/>
    <x v="2"/>
    <n v="31574"/>
    <s v="Comercio_1102"/>
    <x v="0"/>
    <n v="0"/>
    <n v="0"/>
    <n v="0"/>
    <n v="0"/>
    <n v="315.74"/>
    <n v="31574"/>
    <s v="ARN00000921"/>
    <s v="Hecho"/>
    <d v="2023-05-01T00:00:00"/>
    <n v="647.04999999999995"/>
    <n v="64705"/>
    <x v="1"/>
  </r>
  <r>
    <s v="C-000922"/>
    <x v="121"/>
    <x v="2"/>
    <d v="2023-07-18T00:00:00"/>
    <x v="14"/>
    <n v="18.04"/>
    <n v="1804"/>
    <n v="0"/>
    <n v="0"/>
    <x v="0"/>
    <s v="Operación"/>
    <x v="3"/>
    <x v="4"/>
    <x v="1"/>
    <x v="4"/>
    <s v="No"/>
    <x v="2"/>
    <n v="18040"/>
    <s v="Comercio_1005"/>
    <x v="1"/>
    <n v="180.4"/>
    <n v="18040"/>
    <n v="0"/>
    <n v="0"/>
    <n v="0"/>
    <n v="0"/>
    <s v="ARN00000922"/>
    <s v="Hecho"/>
    <d v="2023-05-02T00:00:00"/>
    <n v="508.01"/>
    <n v="50801"/>
    <x v="1"/>
  </r>
  <r>
    <s v="C-000923"/>
    <x v="122"/>
    <x v="3"/>
    <d v="2023-07-13T00:00:00"/>
    <x v="17"/>
    <n v="59.62"/>
    <n v="5962"/>
    <n v="0"/>
    <n v="0.98"/>
    <x v="0"/>
    <s v="Operación"/>
    <x v="0"/>
    <x v="0"/>
    <x v="1"/>
    <x v="1"/>
    <s v="No"/>
    <x v="4"/>
    <n v="5962"/>
    <s v="Comercio_1436"/>
    <x v="1"/>
    <n v="59.62"/>
    <n v="5962"/>
    <n v="0"/>
    <n v="0"/>
    <n v="0"/>
    <n v="0"/>
    <s v="ARN00000923"/>
    <s v="Hecho"/>
    <d v="2023-05-03T00:00:00"/>
    <n v="610.21"/>
    <n v="61021"/>
    <x v="5"/>
  </r>
  <r>
    <s v="C-000924"/>
    <x v="123"/>
    <x v="4"/>
    <d v="2023-07-16T00:00:00"/>
    <x v="1"/>
    <n v="528.42999999999995"/>
    <n v="52843"/>
    <n v="0"/>
    <n v="1.23"/>
    <x v="1"/>
    <s v="Operación"/>
    <x v="0"/>
    <x v="1"/>
    <x v="1"/>
    <x v="5"/>
    <s v="Sí"/>
    <x v="1"/>
    <n v="52843"/>
    <s v="Comercio_1354"/>
    <x v="2"/>
    <n v="0"/>
    <n v="0"/>
    <n v="528.42999999999995"/>
    <n v="52843"/>
    <n v="0"/>
    <n v="0"/>
    <s v="ARN00000924"/>
    <s v="Pendiente"/>
    <s v="Pendiente"/>
    <n v="0"/>
    <n v="0"/>
    <x v="4"/>
  </r>
  <r>
    <s v="C-000925"/>
    <x v="124"/>
    <x v="5"/>
    <d v="2023-07-30T00:00:00"/>
    <x v="24"/>
    <n v="451.06"/>
    <n v="45106"/>
    <n v="0"/>
    <n v="0.83"/>
    <x v="0"/>
    <s v="Operación"/>
    <x v="1"/>
    <x v="2"/>
    <x v="0"/>
    <x v="5"/>
    <s v="Sí"/>
    <x v="4"/>
    <n v="45106"/>
    <s v="Comercio_1054"/>
    <x v="0"/>
    <n v="0"/>
    <n v="0"/>
    <n v="0"/>
    <n v="0"/>
    <n v="451.06"/>
    <n v="45106"/>
    <s v="ARN00000925"/>
    <s v="Pendiente"/>
    <s v="Pendiente"/>
    <n v="0"/>
    <n v="0"/>
    <x v="0"/>
  </r>
  <r>
    <s v="C-000926"/>
    <x v="125"/>
    <x v="6"/>
    <d v="2023-07-15T00:00:00"/>
    <x v="3"/>
    <n v="544.01"/>
    <n v="54401"/>
    <n v="0"/>
    <n v="0"/>
    <x v="1"/>
    <s v="Operación"/>
    <x v="1"/>
    <x v="2"/>
    <x v="1"/>
    <x v="3"/>
    <s v="No"/>
    <x v="2"/>
    <n v="54401"/>
    <s v="Comercio_1825"/>
    <x v="1"/>
    <n v="544.01"/>
    <n v="54401"/>
    <n v="0"/>
    <n v="0"/>
    <n v="0"/>
    <n v="0"/>
    <s v="ARN00000926"/>
    <s v="Hecho"/>
    <d v="2023-05-06T00:00:00"/>
    <n v="279.98"/>
    <n v="27998"/>
    <x v="1"/>
  </r>
  <r>
    <s v="C-000927"/>
    <x v="126"/>
    <x v="0"/>
    <d v="2023-07-30T00:00:00"/>
    <x v="7"/>
    <n v="837.49"/>
    <n v="83749"/>
    <n v="0"/>
    <n v="0"/>
    <x v="1"/>
    <s v="Operación"/>
    <x v="4"/>
    <x v="5"/>
    <x v="0"/>
    <x v="6"/>
    <s v="Sí"/>
    <x v="1"/>
    <n v="83749"/>
    <s v="Comercio_893"/>
    <x v="0"/>
    <n v="0"/>
    <n v="0"/>
    <n v="0"/>
    <n v="0"/>
    <n v="837.49"/>
    <n v="83749"/>
    <s v="ARN00000927"/>
    <s v="Pendiente"/>
    <s v="Pendiente"/>
    <n v="0"/>
    <n v="0"/>
    <x v="2"/>
  </r>
  <r>
    <s v="C-000928"/>
    <x v="127"/>
    <x v="1"/>
    <d v="2023-07-28T00:00:00"/>
    <x v="27"/>
    <n v="131.74"/>
    <n v="13174"/>
    <n v="0"/>
    <n v="1.0900000000000001"/>
    <x v="1"/>
    <s v="Operación"/>
    <x v="1"/>
    <x v="5"/>
    <x v="1"/>
    <x v="7"/>
    <s v="No"/>
    <x v="3"/>
    <n v="13174"/>
    <s v="Comercio_80"/>
    <x v="3"/>
    <n v="131.74"/>
    <n v="13174"/>
    <n v="0"/>
    <n v="0"/>
    <n v="0"/>
    <n v="0"/>
    <s v="ARN00000928"/>
    <s v="Pendiente"/>
    <s v="Pendiente"/>
    <n v="0"/>
    <n v="0"/>
    <x v="5"/>
  </r>
  <r>
    <s v="C-000929"/>
    <x v="128"/>
    <x v="2"/>
    <d v="2023-07-15T00:00:00"/>
    <x v="20"/>
    <n v="600.74"/>
    <n v="60074"/>
    <n v="0"/>
    <n v="0"/>
    <x v="1"/>
    <s v="Operación"/>
    <x v="1"/>
    <x v="4"/>
    <x v="1"/>
    <x v="5"/>
    <s v="Sí"/>
    <x v="2"/>
    <n v="60074"/>
    <s v="Comercio_828"/>
    <x v="2"/>
    <n v="0"/>
    <n v="0"/>
    <n v="600.74"/>
    <n v="60074"/>
    <n v="0"/>
    <n v="0"/>
    <s v="ARN00000929"/>
    <s v="Pendiente"/>
    <s v="Pendiente"/>
    <n v="0"/>
    <n v="0"/>
    <x v="2"/>
  </r>
  <r>
    <s v="C-000930"/>
    <x v="129"/>
    <x v="3"/>
    <d v="2023-07-18T00:00:00"/>
    <x v="29"/>
    <n v="783.09"/>
    <n v="78309"/>
    <n v="0"/>
    <n v="0.96"/>
    <x v="1"/>
    <s v="Operación"/>
    <x v="5"/>
    <x v="5"/>
    <x v="1"/>
    <x v="3"/>
    <s v="No"/>
    <x v="4"/>
    <n v="78309"/>
    <s v="Comercio_1033"/>
    <x v="3"/>
    <n v="783.09"/>
    <n v="78309"/>
    <n v="0"/>
    <n v="0"/>
    <n v="0"/>
    <n v="0"/>
    <s v="ARN00000930"/>
    <s v="Hecho"/>
    <d v="2023-05-10T00:00:00"/>
    <n v="873.52"/>
    <n v="87352"/>
    <x v="1"/>
  </r>
  <r>
    <s v="C-000931"/>
    <x v="130"/>
    <x v="4"/>
    <d v="2023-07-20T00:00:00"/>
    <x v="3"/>
    <n v="68.95"/>
    <n v="6895"/>
    <n v="0"/>
    <n v="0"/>
    <x v="0"/>
    <s v="Operación"/>
    <x v="0"/>
    <x v="4"/>
    <x v="1"/>
    <x v="2"/>
    <s v="No"/>
    <x v="1"/>
    <n v="6895"/>
    <s v="Comercio_1071"/>
    <x v="2"/>
    <n v="0"/>
    <n v="0"/>
    <n v="68.95"/>
    <n v="6895"/>
    <n v="0"/>
    <n v="0"/>
    <s v="ARN00000931"/>
    <s v="Pendiente"/>
    <s v="Pendiente"/>
    <n v="0"/>
    <n v="0"/>
    <x v="0"/>
  </r>
  <r>
    <s v="C-000932"/>
    <x v="131"/>
    <x v="5"/>
    <d v="2023-08-05T00:00:00"/>
    <x v="10"/>
    <n v="42.47"/>
    <n v="4247"/>
    <n v="0"/>
    <n v="0.94"/>
    <x v="0"/>
    <s v="Operación"/>
    <x v="4"/>
    <x v="0"/>
    <x v="0"/>
    <x v="6"/>
    <s v="No"/>
    <x v="4"/>
    <n v="42470"/>
    <s v="Comercio_289"/>
    <x v="0"/>
    <n v="0"/>
    <n v="0"/>
    <n v="0"/>
    <n v="0"/>
    <n v="424.7"/>
    <n v="42470"/>
    <s v="ARN00000932"/>
    <s v="Pendiente"/>
    <s v="Pendiente"/>
    <n v="0"/>
    <n v="0"/>
    <x v="1"/>
  </r>
  <r>
    <s v="C-000933"/>
    <x v="132"/>
    <x v="6"/>
    <d v="2023-08-07T00:00:00"/>
    <x v="24"/>
    <n v="736.45"/>
    <n v="73645"/>
    <n v="0"/>
    <n v="0.96"/>
    <x v="1"/>
    <s v="Operación"/>
    <x v="0"/>
    <x v="1"/>
    <x v="0"/>
    <x v="1"/>
    <s v="Sí"/>
    <x v="1"/>
    <n v="73645"/>
    <s v="Comercio_1056"/>
    <x v="0"/>
    <n v="0"/>
    <n v="0"/>
    <n v="0"/>
    <n v="0"/>
    <n v="736.45"/>
    <n v="73645"/>
    <s v="ARN00000933"/>
    <s v="Pendiente"/>
    <s v="Pendiente"/>
    <n v="0"/>
    <n v="0"/>
    <x v="4"/>
  </r>
  <r>
    <s v="C-000934"/>
    <x v="133"/>
    <x v="0"/>
    <d v="2023-08-03T00:00:00"/>
    <x v="27"/>
    <n v="3.19"/>
    <n v="319"/>
    <n v="0"/>
    <n v="1.28"/>
    <x v="1"/>
    <s v="Operación"/>
    <x v="2"/>
    <x v="1"/>
    <x v="1"/>
    <x v="2"/>
    <s v="Sí"/>
    <x v="4"/>
    <n v="3190"/>
    <s v="Comercio_510"/>
    <x v="1"/>
    <n v="31.9"/>
    <n v="3190"/>
    <n v="0"/>
    <n v="0"/>
    <n v="0"/>
    <n v="0"/>
    <s v="ARN00000934"/>
    <s v="Pendiente"/>
    <s v="Pendiente"/>
    <n v="0"/>
    <n v="0"/>
    <x v="0"/>
  </r>
  <r>
    <s v="C-000935"/>
    <x v="134"/>
    <x v="1"/>
    <d v="2023-07-24T00:00:00"/>
    <x v="3"/>
    <n v="961.59"/>
    <n v="96159"/>
    <n v="0"/>
    <n v="0"/>
    <x v="1"/>
    <s v="Operación"/>
    <x v="5"/>
    <x v="5"/>
    <x v="1"/>
    <x v="4"/>
    <s v="No"/>
    <x v="1"/>
    <n v="96159"/>
    <s v="Comercio_238"/>
    <x v="2"/>
    <n v="0"/>
    <n v="0"/>
    <n v="961.59"/>
    <n v="96159"/>
    <n v="0"/>
    <n v="0"/>
    <s v="ARN00000935"/>
    <s v="Pendiente"/>
    <s v="Pendiente"/>
    <n v="0"/>
    <n v="0"/>
    <x v="4"/>
  </r>
  <r>
    <s v="C-000936"/>
    <x v="135"/>
    <x v="2"/>
    <d v="2023-07-30T00:00:00"/>
    <x v="30"/>
    <n v="754.01"/>
    <n v="75401"/>
    <n v="0"/>
    <n v="1.34"/>
    <x v="1"/>
    <s v="Operación"/>
    <x v="0"/>
    <x v="0"/>
    <x v="0"/>
    <x v="3"/>
    <s v="No"/>
    <x v="2"/>
    <n v="75401"/>
    <s v="Comercio_395"/>
    <x v="0"/>
    <n v="0"/>
    <n v="0"/>
    <n v="0"/>
    <n v="0"/>
    <n v="754.01"/>
    <n v="75401"/>
    <s v="ARN00000936"/>
    <s v="Hecho"/>
    <d v="2023-05-16T00:00:00"/>
    <n v="88.79"/>
    <n v="8879"/>
    <x v="4"/>
  </r>
  <r>
    <s v="C-000937"/>
    <x v="136"/>
    <x v="3"/>
    <d v="2023-08-15T00:00:00"/>
    <x v="4"/>
    <n v="865.59"/>
    <n v="86559"/>
    <n v="0"/>
    <n v="0.87"/>
    <x v="1"/>
    <s v="Operación"/>
    <x v="2"/>
    <x v="0"/>
    <x v="1"/>
    <x v="6"/>
    <s v="No"/>
    <x v="3"/>
    <n v="86559"/>
    <s v="Comercio_680"/>
    <x v="1"/>
    <n v="865.59"/>
    <n v="86559"/>
    <n v="0"/>
    <n v="0"/>
    <n v="0"/>
    <n v="0"/>
    <s v="ARN00000937"/>
    <s v="Hecho"/>
    <d v="2023-05-17T00:00:00"/>
    <n v="994.87"/>
    <n v="99487"/>
    <x v="5"/>
  </r>
  <r>
    <s v="C-000938"/>
    <x v="137"/>
    <x v="4"/>
    <d v="2023-07-24T00:00:00"/>
    <x v="20"/>
    <n v="42.7"/>
    <n v="4270"/>
    <n v="0"/>
    <n v="0"/>
    <x v="1"/>
    <s v="Operación"/>
    <x v="2"/>
    <x v="1"/>
    <x v="0"/>
    <x v="5"/>
    <s v="Sí"/>
    <x v="0"/>
    <n v="42700"/>
    <s v="Comercio_672"/>
    <x v="0"/>
    <n v="0"/>
    <n v="0"/>
    <n v="0"/>
    <n v="0"/>
    <n v="427"/>
    <n v="42700"/>
    <s v="ARN00000938"/>
    <s v="Pendiente"/>
    <s v="Pendiente"/>
    <n v="0"/>
    <n v="0"/>
    <x v="5"/>
  </r>
  <r>
    <s v="C-000939"/>
    <x v="138"/>
    <x v="5"/>
    <d v="2023-07-30T00:00:00"/>
    <x v="26"/>
    <n v="939.09"/>
    <n v="93909"/>
    <n v="0"/>
    <n v="1.28"/>
    <x v="0"/>
    <s v="Operación"/>
    <x v="3"/>
    <x v="2"/>
    <x v="0"/>
    <x v="7"/>
    <s v="No"/>
    <x v="3"/>
    <n v="93909"/>
    <s v="Comercio_1971"/>
    <x v="0"/>
    <n v="0"/>
    <n v="0"/>
    <n v="0"/>
    <n v="0"/>
    <n v="939.09"/>
    <n v="93909"/>
    <s v="ARN00000939"/>
    <s v="Hecho"/>
    <d v="2023-05-19T00:00:00"/>
    <n v="281.36"/>
    <n v="28136"/>
    <x v="2"/>
  </r>
  <r>
    <s v="C-000940"/>
    <x v="139"/>
    <x v="6"/>
    <d v="2023-08-03T00:00:00"/>
    <x v="30"/>
    <n v="960.01"/>
    <n v="96001"/>
    <n v="0"/>
    <n v="0"/>
    <x v="1"/>
    <s v="Operación"/>
    <x v="3"/>
    <x v="0"/>
    <x v="1"/>
    <x v="2"/>
    <s v="No"/>
    <x v="0"/>
    <n v="96001"/>
    <s v="Comercio_688"/>
    <x v="1"/>
    <n v="960.01"/>
    <n v="96001"/>
    <n v="0"/>
    <n v="0"/>
    <n v="0"/>
    <n v="0"/>
    <s v="ARN00000940"/>
    <s v="Hecho"/>
    <d v="2023-05-20T00:00:00"/>
    <n v="57.92"/>
    <n v="5792"/>
    <x v="1"/>
  </r>
  <r>
    <s v="C-000941"/>
    <x v="140"/>
    <x v="0"/>
    <d v="2023-07-29T00:00:00"/>
    <x v="29"/>
    <n v="71.63"/>
    <n v="7163"/>
    <n v="0"/>
    <n v="0"/>
    <x v="1"/>
    <s v="Operación"/>
    <x v="2"/>
    <x v="5"/>
    <x v="1"/>
    <x v="3"/>
    <s v="Sí"/>
    <x v="0"/>
    <n v="71630"/>
    <s v="Comercio_1214"/>
    <x v="2"/>
    <n v="0"/>
    <n v="0"/>
    <n v="716.3"/>
    <n v="71630"/>
    <n v="0"/>
    <n v="0"/>
    <s v="ARN00000941"/>
    <s v="Hecho"/>
    <d v="2023-05-21T00:00:00"/>
    <n v="339.49"/>
    <n v="33949"/>
    <x v="5"/>
  </r>
  <r>
    <s v="C-000942"/>
    <x v="141"/>
    <x v="1"/>
    <d v="2023-08-20T00:00:00"/>
    <x v="4"/>
    <n v="980.81"/>
    <n v="98081"/>
    <n v="0"/>
    <n v="0"/>
    <x v="1"/>
    <s v="Operación"/>
    <x v="3"/>
    <x v="4"/>
    <x v="0"/>
    <x v="4"/>
    <s v="No"/>
    <x v="3"/>
    <n v="98081"/>
    <s v="Comercio_687"/>
    <x v="0"/>
    <n v="0"/>
    <n v="0"/>
    <n v="0"/>
    <n v="0"/>
    <n v="980.81"/>
    <n v="98081"/>
    <s v="ARN00000942"/>
    <s v="Pendiente"/>
    <s v="Pendiente"/>
    <n v="0"/>
    <n v="0"/>
    <x v="0"/>
  </r>
  <r>
    <s v="C-000943"/>
    <x v="142"/>
    <x v="2"/>
    <d v="2023-08-17T00:00:00"/>
    <x v="24"/>
    <n v="721.29"/>
    <n v="72129"/>
    <n v="0"/>
    <n v="0"/>
    <x v="1"/>
    <s v="Operación"/>
    <x v="5"/>
    <x v="4"/>
    <x v="1"/>
    <x v="7"/>
    <s v="No"/>
    <x v="4"/>
    <n v="72129"/>
    <s v="Comercio_1868"/>
    <x v="3"/>
    <n v="721.29"/>
    <n v="72129"/>
    <n v="0"/>
    <n v="0"/>
    <n v="0"/>
    <n v="0"/>
    <s v="ARN00000943"/>
    <s v="Hecho"/>
    <d v="2023-05-23T00:00:00"/>
    <n v="479.28"/>
    <n v="47928"/>
    <x v="5"/>
  </r>
  <r>
    <s v="C-000944"/>
    <x v="143"/>
    <x v="3"/>
    <d v="2023-08-06T00:00:00"/>
    <x v="22"/>
    <n v="731.35"/>
    <n v="73135"/>
    <n v="0"/>
    <n v="0.1"/>
    <x v="1"/>
    <s v="Operación"/>
    <x v="1"/>
    <x v="3"/>
    <x v="0"/>
    <x v="4"/>
    <s v="No"/>
    <x v="4"/>
    <n v="73135"/>
    <s v="Comercio_867"/>
    <x v="0"/>
    <n v="0"/>
    <n v="0"/>
    <n v="0"/>
    <n v="0"/>
    <n v="731.35"/>
    <n v="73135"/>
    <s v="ARN00000944"/>
    <s v="Hecho"/>
    <d v="2023-05-24T00:00:00"/>
    <n v="368.75"/>
    <n v="36875"/>
    <x v="4"/>
  </r>
  <r>
    <s v="C-000945"/>
    <x v="144"/>
    <x v="4"/>
    <d v="2023-07-27T00:00:00"/>
    <x v="5"/>
    <n v="194.38"/>
    <n v="19438"/>
    <n v="0"/>
    <n v="1.1399999999999999"/>
    <x v="0"/>
    <s v="Operación"/>
    <x v="1"/>
    <x v="0"/>
    <x v="1"/>
    <x v="4"/>
    <s v="No"/>
    <x v="1"/>
    <n v="19438"/>
    <s v="Comercio_888"/>
    <x v="3"/>
    <n v="194.38"/>
    <n v="19438"/>
    <n v="0"/>
    <n v="0"/>
    <n v="0"/>
    <n v="0"/>
    <s v="ARN00000945"/>
    <s v="Pendiente"/>
    <s v="Pendiente"/>
    <n v="0"/>
    <n v="0"/>
    <x v="4"/>
  </r>
  <r>
    <s v="C-000946"/>
    <x v="145"/>
    <x v="5"/>
    <d v="2023-08-16T00:00:00"/>
    <x v="16"/>
    <n v="973.68"/>
    <n v="97368"/>
    <n v="0"/>
    <n v="1.22"/>
    <x v="0"/>
    <s v="Operación"/>
    <x v="4"/>
    <x v="3"/>
    <x v="1"/>
    <x v="0"/>
    <s v="No"/>
    <x v="2"/>
    <n v="97368"/>
    <s v="Comercio_223"/>
    <x v="1"/>
    <n v="973.68"/>
    <n v="97368"/>
    <n v="0"/>
    <n v="0"/>
    <n v="0"/>
    <n v="0"/>
    <s v="ARN00000946"/>
    <s v="Hecho"/>
    <d v="2023-05-26T00:00:00"/>
    <n v="463.13"/>
    <n v="46313"/>
    <x v="5"/>
  </r>
  <r>
    <s v="C-000947"/>
    <x v="146"/>
    <x v="6"/>
    <d v="2023-08-12T00:00:00"/>
    <x v="14"/>
    <n v="58.48"/>
    <n v="5848"/>
    <n v="0"/>
    <n v="0"/>
    <x v="0"/>
    <s v="Operación"/>
    <x v="1"/>
    <x v="4"/>
    <x v="0"/>
    <x v="0"/>
    <s v="Sí"/>
    <x v="0"/>
    <n v="58480"/>
    <s v="Comercio_891"/>
    <x v="0"/>
    <n v="0"/>
    <n v="0"/>
    <n v="0"/>
    <n v="0"/>
    <n v="584.79999999999995"/>
    <n v="58480"/>
    <s v="ARN00000947"/>
    <s v="Pendiente"/>
    <s v="Pendiente"/>
    <n v="0"/>
    <n v="0"/>
    <x v="5"/>
  </r>
  <r>
    <s v="C-000948"/>
    <x v="147"/>
    <x v="0"/>
    <d v="2023-08-06T00:00:00"/>
    <x v="3"/>
    <n v="87.02"/>
    <n v="8702"/>
    <n v="0"/>
    <n v="1.32"/>
    <x v="0"/>
    <s v="Operación"/>
    <x v="3"/>
    <x v="1"/>
    <x v="1"/>
    <x v="7"/>
    <s v="Sí"/>
    <x v="0"/>
    <n v="87020"/>
    <s v="Comercio_1904"/>
    <x v="3"/>
    <n v="870.2"/>
    <n v="87020"/>
    <n v="0"/>
    <n v="0"/>
    <n v="0"/>
    <n v="0"/>
    <s v="ARN00000948"/>
    <s v="Hecho"/>
    <d v="2023-05-28T00:00:00"/>
    <n v="34.14"/>
    <n v="3414"/>
    <x v="5"/>
  </r>
  <r>
    <s v="C-000949"/>
    <x v="148"/>
    <x v="1"/>
    <d v="2023-07-31T00:00:00"/>
    <x v="5"/>
    <n v="900.38"/>
    <n v="90038"/>
    <n v="0"/>
    <n v="0.85"/>
    <x v="1"/>
    <s v="Operación"/>
    <x v="2"/>
    <x v="5"/>
    <x v="1"/>
    <x v="4"/>
    <s v="No"/>
    <x v="0"/>
    <n v="90038"/>
    <s v="Comercio_80"/>
    <x v="1"/>
    <n v="900.38"/>
    <n v="90038"/>
    <n v="0"/>
    <n v="0"/>
    <n v="0"/>
    <n v="0"/>
    <s v="ARN00000949"/>
    <s v="Pendiente"/>
    <s v="Pendiente"/>
    <n v="0"/>
    <n v="0"/>
    <x v="5"/>
  </r>
  <r>
    <s v="C-000950"/>
    <x v="149"/>
    <x v="2"/>
    <d v="2023-08-21T00:00:00"/>
    <x v="21"/>
    <n v="346.87"/>
    <n v="34687"/>
    <n v="0"/>
    <n v="0.88"/>
    <x v="1"/>
    <s v="Operación"/>
    <x v="2"/>
    <x v="5"/>
    <x v="1"/>
    <x v="1"/>
    <s v="No"/>
    <x v="0"/>
    <n v="34687"/>
    <s v="Comercio_1710"/>
    <x v="2"/>
    <n v="0"/>
    <n v="0"/>
    <n v="346.87"/>
    <n v="34687"/>
    <n v="0"/>
    <n v="0"/>
    <s v="ARN00000950"/>
    <s v="Pendiente"/>
    <s v="Pendiente"/>
    <n v="0"/>
    <n v="0"/>
    <x v="3"/>
  </r>
  <r>
    <s v="C-000951"/>
    <x v="150"/>
    <x v="3"/>
    <d v="2023-08-22T00:00:00"/>
    <x v="21"/>
    <n v="861.22"/>
    <n v="86122"/>
    <n v="0"/>
    <n v="0"/>
    <x v="1"/>
    <s v="Operación"/>
    <x v="0"/>
    <x v="0"/>
    <x v="0"/>
    <x v="2"/>
    <s v="Sí"/>
    <x v="4"/>
    <n v="86122"/>
    <s v="Comercio_769"/>
    <x v="0"/>
    <n v="0"/>
    <n v="0"/>
    <n v="0"/>
    <n v="0"/>
    <n v="861.22"/>
    <n v="86122"/>
    <s v="ARN00000951"/>
    <s v="Pendiente"/>
    <s v="Pendiente"/>
    <n v="0"/>
    <n v="0"/>
    <x v="4"/>
  </r>
  <r>
    <s v="C-000952"/>
    <x v="151"/>
    <x v="4"/>
    <d v="2023-08-28T00:00:00"/>
    <x v="19"/>
    <n v="283.62"/>
    <n v="28362"/>
    <n v="0"/>
    <n v="0.82"/>
    <x v="1"/>
    <s v="Operación"/>
    <x v="5"/>
    <x v="2"/>
    <x v="1"/>
    <x v="3"/>
    <s v="No"/>
    <x v="1"/>
    <n v="28362"/>
    <s v="Comercio_1054"/>
    <x v="1"/>
    <n v="283.62"/>
    <n v="28362"/>
    <n v="0"/>
    <n v="0"/>
    <n v="0"/>
    <n v="0"/>
    <s v="ARN00000952"/>
    <s v="Pendiente"/>
    <s v="Pendiente"/>
    <n v="0"/>
    <n v="0"/>
    <x v="0"/>
  </r>
  <r>
    <s v="C-000953"/>
    <x v="152"/>
    <x v="5"/>
    <d v="2023-08-17T00:00:00"/>
    <x v="6"/>
    <n v="135.69"/>
    <n v="13569"/>
    <n v="0"/>
    <n v="0.11"/>
    <x v="0"/>
    <s v="Operación"/>
    <x v="3"/>
    <x v="0"/>
    <x v="1"/>
    <x v="6"/>
    <s v="Sí"/>
    <x v="0"/>
    <n v="13569"/>
    <s v="Comercio_1705"/>
    <x v="3"/>
    <n v="135.69"/>
    <n v="13569"/>
    <n v="0"/>
    <n v="0"/>
    <n v="0"/>
    <n v="0"/>
    <s v="ARN00000953"/>
    <s v="Hecho"/>
    <d v="2023-06-02T00:00:00"/>
    <n v="169.31"/>
    <n v="16931"/>
    <x v="4"/>
  </r>
  <r>
    <s v="C-000954"/>
    <x v="153"/>
    <x v="6"/>
    <d v="2023-08-02T00:00:00"/>
    <x v="8"/>
    <n v="528.86"/>
    <n v="52886"/>
    <n v="0"/>
    <n v="0.84"/>
    <x v="1"/>
    <s v="Operación"/>
    <x v="0"/>
    <x v="3"/>
    <x v="1"/>
    <x v="3"/>
    <s v="No"/>
    <x v="3"/>
    <n v="52886"/>
    <s v="Comercio_1576"/>
    <x v="3"/>
    <n v="528.86"/>
    <n v="52886"/>
    <n v="0"/>
    <n v="0"/>
    <n v="0"/>
    <n v="0"/>
    <s v="ARN00000954"/>
    <s v="Pendiente"/>
    <s v="Pendiente"/>
    <n v="0"/>
    <n v="0"/>
    <x v="0"/>
  </r>
  <r>
    <s v="C-000955"/>
    <x v="154"/>
    <x v="0"/>
    <d v="2023-08-14T00:00:00"/>
    <x v="17"/>
    <n v="84.96"/>
    <n v="8496"/>
    <n v="0"/>
    <n v="0"/>
    <x v="0"/>
    <s v="Operación"/>
    <x v="5"/>
    <x v="0"/>
    <x v="1"/>
    <x v="3"/>
    <s v="No"/>
    <x v="4"/>
    <n v="84960"/>
    <s v="Comercio_1890"/>
    <x v="2"/>
    <n v="0"/>
    <n v="0"/>
    <n v="849.6"/>
    <n v="84960"/>
    <n v="0"/>
    <n v="0"/>
    <s v="ARN00000955"/>
    <s v="Pendiente"/>
    <s v="Pendiente"/>
    <n v="0"/>
    <n v="0"/>
    <x v="5"/>
  </r>
  <r>
    <s v="C-000956"/>
    <x v="155"/>
    <x v="1"/>
    <d v="2023-08-18T00:00:00"/>
    <x v="22"/>
    <n v="537.32000000000005"/>
    <n v="53732"/>
    <n v="0"/>
    <n v="1.03"/>
    <x v="0"/>
    <s v="Operación"/>
    <x v="2"/>
    <x v="5"/>
    <x v="0"/>
    <x v="2"/>
    <s v="No"/>
    <x v="3"/>
    <n v="53732"/>
    <s v="Comercio_1336"/>
    <x v="0"/>
    <n v="0"/>
    <n v="0"/>
    <n v="0"/>
    <n v="0"/>
    <n v="537.32000000000005"/>
    <n v="53732"/>
    <s v="ARN00000956"/>
    <s v="Pendiente"/>
    <s v="Pendiente"/>
    <n v="0"/>
    <n v="0"/>
    <x v="1"/>
  </r>
  <r>
    <s v="C-000957"/>
    <x v="156"/>
    <x v="2"/>
    <d v="2023-08-25T00:00:00"/>
    <x v="11"/>
    <n v="174.55"/>
    <n v="17455"/>
    <n v="0"/>
    <n v="0.96"/>
    <x v="0"/>
    <s v="Operación"/>
    <x v="2"/>
    <x v="2"/>
    <x v="1"/>
    <x v="6"/>
    <s v="No"/>
    <x v="1"/>
    <n v="17455"/>
    <s v="Comercio_1835"/>
    <x v="3"/>
    <n v="174.55"/>
    <n v="17455"/>
    <n v="0"/>
    <n v="0"/>
    <n v="0"/>
    <n v="0"/>
    <s v="ARN00000957"/>
    <s v="Hecho"/>
    <d v="2023-06-06T00:00:00"/>
    <n v="398.69"/>
    <n v="39869"/>
    <x v="0"/>
  </r>
  <r>
    <s v="C-000958"/>
    <x v="157"/>
    <x v="3"/>
    <d v="2023-08-23T00:00:00"/>
    <x v="14"/>
    <n v="614.61"/>
    <n v="61461"/>
    <n v="0"/>
    <n v="0"/>
    <x v="0"/>
    <s v="Operación"/>
    <x v="0"/>
    <x v="2"/>
    <x v="1"/>
    <x v="4"/>
    <s v="Sí"/>
    <x v="2"/>
    <n v="61461"/>
    <s v="Comercio_815"/>
    <x v="1"/>
    <n v="614.61"/>
    <n v="61461"/>
    <n v="0"/>
    <n v="0"/>
    <n v="0"/>
    <n v="0"/>
    <s v="ARN00000958"/>
    <s v="Hecho"/>
    <d v="2023-06-07T00:00:00"/>
    <n v="75.58"/>
    <n v="7558"/>
    <x v="5"/>
  </r>
  <r>
    <s v="C-000959"/>
    <x v="158"/>
    <x v="4"/>
    <d v="2023-08-23T00:00:00"/>
    <x v="6"/>
    <n v="902.96"/>
    <n v="90296"/>
    <n v="0"/>
    <n v="0"/>
    <x v="0"/>
    <s v="Operación"/>
    <x v="2"/>
    <x v="0"/>
    <x v="1"/>
    <x v="4"/>
    <s v="No"/>
    <x v="0"/>
    <n v="90296"/>
    <s v="Comercio_1166"/>
    <x v="2"/>
    <n v="0"/>
    <n v="0"/>
    <n v="902.96"/>
    <n v="90296"/>
    <n v="0"/>
    <n v="0"/>
    <s v="ARN00000959"/>
    <s v="Hecho"/>
    <d v="2023-06-08T00:00:00"/>
    <n v="903.74"/>
    <n v="90374"/>
    <x v="1"/>
  </r>
  <r>
    <s v="C-000960"/>
    <x v="159"/>
    <x v="5"/>
    <d v="2023-08-24T00:00:00"/>
    <x v="6"/>
    <n v="129.43"/>
    <n v="12943"/>
    <n v="0"/>
    <n v="0"/>
    <x v="0"/>
    <s v="Operación"/>
    <x v="1"/>
    <x v="3"/>
    <x v="0"/>
    <x v="5"/>
    <s v="No"/>
    <x v="2"/>
    <n v="12943"/>
    <s v="Comercio_616"/>
    <x v="0"/>
    <n v="0"/>
    <n v="0"/>
    <n v="0"/>
    <n v="0"/>
    <n v="129.43"/>
    <n v="12943"/>
    <s v="ARN00000960"/>
    <s v="Hecho"/>
    <d v="2023-06-09T00:00:00"/>
    <n v="170.51"/>
    <n v="17051"/>
    <x v="3"/>
  </r>
  <r>
    <s v="C-000961"/>
    <x v="160"/>
    <x v="6"/>
    <d v="2023-08-11T00:00:00"/>
    <x v="12"/>
    <n v="565.28"/>
    <n v="56528"/>
    <n v="0"/>
    <n v="0"/>
    <x v="1"/>
    <s v="Operación"/>
    <x v="2"/>
    <x v="0"/>
    <x v="1"/>
    <x v="3"/>
    <s v="Sí"/>
    <x v="0"/>
    <n v="56528"/>
    <s v="Comercio_1471"/>
    <x v="2"/>
    <n v="0"/>
    <n v="0"/>
    <n v="565.28"/>
    <n v="56528"/>
    <n v="0"/>
    <n v="0"/>
    <s v="ARN00000961"/>
    <s v="Hecho"/>
    <d v="2023-06-10T00:00:00"/>
    <n v="323.98"/>
    <n v="32398"/>
    <x v="4"/>
  </r>
  <r>
    <s v="C-000962"/>
    <x v="161"/>
    <x v="0"/>
    <d v="2023-09-03T00:00:00"/>
    <x v="7"/>
    <n v="250.11"/>
    <n v="25011"/>
    <n v="0"/>
    <n v="1.23"/>
    <x v="1"/>
    <s v="Operación"/>
    <x v="2"/>
    <x v="0"/>
    <x v="0"/>
    <x v="5"/>
    <s v="No"/>
    <x v="3"/>
    <n v="25011"/>
    <s v="Comercio_593"/>
    <x v="0"/>
    <n v="0"/>
    <n v="0"/>
    <n v="0"/>
    <n v="0"/>
    <n v="250.11"/>
    <n v="25011"/>
    <s v="ARN00000962"/>
    <s v="Pendiente"/>
    <s v="Pendiente"/>
    <n v="0"/>
    <n v="0"/>
    <x v="5"/>
  </r>
  <r>
    <s v="C-000963"/>
    <x v="162"/>
    <x v="1"/>
    <d v="2023-08-11T00:00:00"/>
    <x v="8"/>
    <n v="85.42"/>
    <n v="8542"/>
    <n v="0"/>
    <n v="1.28"/>
    <x v="0"/>
    <s v="Operación"/>
    <x v="1"/>
    <x v="4"/>
    <x v="1"/>
    <x v="3"/>
    <s v="No"/>
    <x v="4"/>
    <n v="85420"/>
    <s v="Comercio_1782"/>
    <x v="3"/>
    <n v="854.2"/>
    <n v="85420"/>
    <n v="0"/>
    <n v="0"/>
    <n v="0"/>
    <n v="0"/>
    <s v="ARN00000963"/>
    <s v="Pendiente"/>
    <s v="Pendiente"/>
    <n v="0"/>
    <n v="0"/>
    <x v="3"/>
  </r>
  <r>
    <s v="C-000964"/>
    <x v="163"/>
    <x v="2"/>
    <d v="2023-09-09T00:00:00"/>
    <x v="19"/>
    <n v="60.37"/>
    <n v="6037"/>
    <n v="0"/>
    <n v="0.94"/>
    <x v="0"/>
    <s v="Operación"/>
    <x v="3"/>
    <x v="0"/>
    <x v="0"/>
    <x v="3"/>
    <s v="Sí"/>
    <x v="0"/>
    <n v="60370"/>
    <s v="Comercio_951"/>
    <x v="0"/>
    <n v="0"/>
    <n v="0"/>
    <n v="0"/>
    <n v="0"/>
    <n v="603.70000000000005"/>
    <n v="60370"/>
    <s v="ARN00000964"/>
    <s v="Hecho"/>
    <d v="2023-06-13T00:00:00"/>
    <n v="864.26"/>
    <n v="86426"/>
    <x v="4"/>
  </r>
  <r>
    <s v="C-000965"/>
    <x v="164"/>
    <x v="3"/>
    <d v="2023-08-25T00:00:00"/>
    <x v="26"/>
    <n v="780.42"/>
    <n v="78042"/>
    <n v="0"/>
    <n v="1.02"/>
    <x v="0"/>
    <s v="Operación"/>
    <x v="5"/>
    <x v="4"/>
    <x v="1"/>
    <x v="5"/>
    <s v="Sí"/>
    <x v="1"/>
    <n v="78042"/>
    <s v="Comercio_1224"/>
    <x v="3"/>
    <n v="780.42"/>
    <n v="78042"/>
    <n v="0"/>
    <n v="0"/>
    <n v="0"/>
    <n v="0"/>
    <s v="ARN00000965"/>
    <s v="Hecho"/>
    <d v="2023-06-14T00:00:00"/>
    <n v="554.29"/>
    <n v="55429"/>
    <x v="5"/>
  </r>
  <r>
    <s v="C-000966"/>
    <x v="165"/>
    <x v="4"/>
    <d v="2023-09-02T00:00:00"/>
    <x v="18"/>
    <n v="928.01"/>
    <n v="92801"/>
    <n v="0"/>
    <n v="0.84"/>
    <x v="0"/>
    <s v="Operación"/>
    <x v="1"/>
    <x v="1"/>
    <x v="1"/>
    <x v="1"/>
    <s v="Sí"/>
    <x v="0"/>
    <n v="92801"/>
    <s v="Comercio_571"/>
    <x v="2"/>
    <n v="0"/>
    <n v="0"/>
    <n v="928.01"/>
    <n v="92801"/>
    <n v="0"/>
    <n v="0"/>
    <s v="ARN00000966"/>
    <s v="Pendiente"/>
    <s v="Pendiente"/>
    <n v="0"/>
    <n v="0"/>
    <x v="4"/>
  </r>
  <r>
    <s v="C-000967"/>
    <x v="166"/>
    <x v="5"/>
    <d v="2023-08-17T00:00:00"/>
    <x v="12"/>
    <n v="767.57"/>
    <n v="76757"/>
    <n v="0"/>
    <n v="0"/>
    <x v="0"/>
    <s v="Operación"/>
    <x v="1"/>
    <x v="3"/>
    <x v="1"/>
    <x v="6"/>
    <s v="Sí"/>
    <x v="4"/>
    <n v="76757"/>
    <s v="Comercio_341"/>
    <x v="3"/>
    <n v="767.57"/>
    <n v="76757"/>
    <n v="0"/>
    <n v="0"/>
    <n v="0"/>
    <n v="0"/>
    <s v="ARN00000967"/>
    <s v="Pendiente"/>
    <s v="Pendiente"/>
    <n v="0"/>
    <n v="0"/>
    <x v="4"/>
  </r>
  <r>
    <s v="C-000968"/>
    <x v="167"/>
    <x v="6"/>
    <d v="2023-09-03T00:00:00"/>
    <x v="15"/>
    <n v="387.93"/>
    <n v="38793"/>
    <n v="0"/>
    <n v="0"/>
    <x v="1"/>
    <s v="Operación"/>
    <x v="2"/>
    <x v="5"/>
    <x v="0"/>
    <x v="6"/>
    <s v="Sí"/>
    <x v="1"/>
    <n v="38793"/>
    <s v="Comercio_1615"/>
    <x v="0"/>
    <n v="0"/>
    <n v="0"/>
    <n v="0"/>
    <n v="0"/>
    <n v="387.93"/>
    <n v="38793"/>
    <s v="ARN00000968"/>
    <s v="Pendiente"/>
    <s v="Pendiente"/>
    <n v="0"/>
    <n v="0"/>
    <x v="3"/>
  </r>
  <r>
    <s v="C-000969"/>
    <x v="168"/>
    <x v="0"/>
    <d v="2023-08-19T00:00:00"/>
    <x v="12"/>
    <n v="81.66"/>
    <n v="8166"/>
    <n v="0"/>
    <n v="1.28"/>
    <x v="1"/>
    <s v="Operación"/>
    <x v="1"/>
    <x v="5"/>
    <x v="1"/>
    <x v="6"/>
    <s v="No"/>
    <x v="3"/>
    <n v="81660"/>
    <s v="Comercio_1600"/>
    <x v="1"/>
    <n v="816.6"/>
    <n v="81660"/>
    <n v="0"/>
    <n v="0"/>
    <n v="0"/>
    <n v="0"/>
    <s v="ARN00000969"/>
    <s v="Pendiente"/>
    <s v="Pendiente"/>
    <n v="0"/>
    <n v="0"/>
    <x v="3"/>
  </r>
  <r>
    <s v="C-000970"/>
    <x v="169"/>
    <x v="1"/>
    <d v="2023-09-03T00:00:00"/>
    <x v="6"/>
    <n v="365.09"/>
    <n v="36509"/>
    <n v="0"/>
    <n v="0"/>
    <x v="1"/>
    <s v="Operación"/>
    <x v="4"/>
    <x v="0"/>
    <x v="0"/>
    <x v="0"/>
    <s v="No"/>
    <x v="4"/>
    <n v="36509"/>
    <s v="Comercio_1897"/>
    <x v="0"/>
    <n v="0"/>
    <n v="0"/>
    <n v="0"/>
    <n v="0"/>
    <n v="365.09"/>
    <n v="36509"/>
    <s v="ARN00000970"/>
    <s v="Hecho"/>
    <d v="2023-06-19T00:00:00"/>
    <n v="458.84"/>
    <n v="45884"/>
    <x v="1"/>
  </r>
  <r>
    <s v="C-000971"/>
    <x v="170"/>
    <x v="2"/>
    <d v="2023-09-02T00:00:00"/>
    <x v="22"/>
    <n v="40.18"/>
    <n v="4018"/>
    <n v="0"/>
    <n v="0"/>
    <x v="1"/>
    <s v="Operación"/>
    <x v="2"/>
    <x v="3"/>
    <x v="0"/>
    <x v="1"/>
    <s v="No"/>
    <x v="1"/>
    <n v="4018"/>
    <s v="Comercio_433"/>
    <x v="0"/>
    <n v="0"/>
    <n v="0"/>
    <n v="0"/>
    <n v="0"/>
    <n v="40.18"/>
    <n v="4018"/>
    <s v="ARN00000971"/>
    <s v="Pendiente"/>
    <s v="Pendiente"/>
    <n v="0"/>
    <n v="0"/>
    <x v="4"/>
  </r>
  <r>
    <s v="C-000972"/>
    <x v="171"/>
    <x v="3"/>
    <d v="2023-08-22T00:00:00"/>
    <x v="12"/>
    <n v="49.6"/>
    <n v="4960"/>
    <n v="0"/>
    <n v="0"/>
    <x v="1"/>
    <s v="Operación"/>
    <x v="3"/>
    <x v="0"/>
    <x v="0"/>
    <x v="7"/>
    <s v="Sí"/>
    <x v="1"/>
    <n v="49600"/>
    <s v="Comercio_1040"/>
    <x v="0"/>
    <n v="0"/>
    <n v="0"/>
    <n v="0"/>
    <n v="0"/>
    <n v="496"/>
    <n v="49600"/>
    <s v="ARN00000972"/>
    <s v="Pendiente"/>
    <s v="Pendiente"/>
    <n v="0"/>
    <n v="0"/>
    <x v="3"/>
  </r>
  <r>
    <s v="C-000973"/>
    <x v="172"/>
    <x v="4"/>
    <d v="2023-09-04T00:00:00"/>
    <x v="22"/>
    <n v="275.25"/>
    <n v="27525"/>
    <n v="0"/>
    <n v="0"/>
    <x v="1"/>
    <s v="Operación"/>
    <x v="4"/>
    <x v="4"/>
    <x v="1"/>
    <x v="5"/>
    <s v="Sí"/>
    <x v="3"/>
    <n v="27525"/>
    <s v="Comercio_289"/>
    <x v="1"/>
    <n v="275.25"/>
    <n v="27525"/>
    <n v="0"/>
    <n v="0"/>
    <n v="0"/>
    <n v="0"/>
    <s v="ARN00000973"/>
    <s v="Hecho"/>
    <d v="2023-06-22T00:00:00"/>
    <n v="951.06"/>
    <n v="95106"/>
    <x v="1"/>
  </r>
  <r>
    <s v="C-000974"/>
    <x v="173"/>
    <x v="5"/>
    <d v="2023-09-03T00:00:00"/>
    <x v="26"/>
    <n v="35.11"/>
    <n v="3511"/>
    <n v="0"/>
    <n v="0"/>
    <x v="1"/>
    <s v="Operación"/>
    <x v="5"/>
    <x v="2"/>
    <x v="1"/>
    <x v="7"/>
    <s v="No"/>
    <x v="2"/>
    <n v="3511"/>
    <s v="Comercio_1901"/>
    <x v="2"/>
    <n v="0"/>
    <n v="0"/>
    <n v="35.11"/>
    <n v="3511"/>
    <n v="0"/>
    <n v="0"/>
    <s v="ARN00000974"/>
    <s v="Hecho"/>
    <d v="2023-06-23T00:00:00"/>
    <n v="961.06"/>
    <n v="96106"/>
    <x v="3"/>
  </r>
  <r>
    <s v="C-000975"/>
    <x v="174"/>
    <x v="6"/>
    <d v="2023-08-27T00:00:00"/>
    <x v="9"/>
    <n v="248.84"/>
    <n v="24884"/>
    <n v="0"/>
    <n v="0"/>
    <x v="0"/>
    <s v="Operación"/>
    <x v="0"/>
    <x v="3"/>
    <x v="1"/>
    <x v="5"/>
    <s v="Sí"/>
    <x v="4"/>
    <n v="24884"/>
    <s v="Comercio_1645"/>
    <x v="1"/>
    <n v="248.84"/>
    <n v="24884"/>
    <n v="0"/>
    <n v="0"/>
    <n v="0"/>
    <n v="0"/>
    <s v="ARN00000975"/>
    <s v="Hecho"/>
    <d v="2023-06-24T00:00:00"/>
    <n v="543.78"/>
    <n v="54378"/>
    <x v="4"/>
  </r>
  <r>
    <s v="C-000976"/>
    <x v="175"/>
    <x v="0"/>
    <d v="2023-09-19T00:00:00"/>
    <x v="24"/>
    <n v="214.52"/>
    <n v="21452"/>
    <n v="0"/>
    <n v="0.13"/>
    <x v="0"/>
    <s v="Operación"/>
    <x v="2"/>
    <x v="4"/>
    <x v="1"/>
    <x v="7"/>
    <s v="Sí"/>
    <x v="4"/>
    <n v="21452"/>
    <s v="Comercio_1891"/>
    <x v="3"/>
    <n v="214.52"/>
    <n v="21452"/>
    <n v="0"/>
    <n v="0"/>
    <n v="0"/>
    <n v="0"/>
    <s v="ARN00000976"/>
    <s v="Pendiente"/>
    <s v="Pendiente"/>
    <n v="0"/>
    <n v="0"/>
    <x v="4"/>
  </r>
  <r>
    <s v="C-000977"/>
    <x v="176"/>
    <x v="1"/>
    <d v="2023-08-31T00:00:00"/>
    <x v="23"/>
    <n v="707.61"/>
    <n v="70761"/>
    <n v="0"/>
    <n v="0"/>
    <x v="0"/>
    <s v="Operación"/>
    <x v="3"/>
    <x v="3"/>
    <x v="1"/>
    <x v="0"/>
    <s v="No"/>
    <x v="3"/>
    <n v="70761"/>
    <s v="Comercio_73"/>
    <x v="1"/>
    <n v="707.61"/>
    <n v="70761"/>
    <n v="0"/>
    <n v="0"/>
    <n v="0"/>
    <n v="0"/>
    <s v="ARN00000977"/>
    <s v="Hecho"/>
    <d v="2023-06-26T00:00:00"/>
    <n v="987.69"/>
    <n v="98769"/>
    <x v="5"/>
  </r>
  <r>
    <s v="C-000978"/>
    <x v="177"/>
    <x v="2"/>
    <d v="2023-09-05T00:00:00"/>
    <x v="3"/>
    <n v="435.21"/>
    <n v="43521"/>
    <n v="0"/>
    <n v="1.38"/>
    <x v="0"/>
    <s v="Operación"/>
    <x v="1"/>
    <x v="2"/>
    <x v="0"/>
    <x v="4"/>
    <s v="No"/>
    <x v="3"/>
    <n v="43521"/>
    <s v="Comercio_196"/>
    <x v="0"/>
    <n v="0"/>
    <n v="0"/>
    <n v="0"/>
    <n v="0"/>
    <n v="435.21"/>
    <n v="43521"/>
    <s v="ARN00000978"/>
    <s v="Hecho"/>
    <d v="2023-06-27T00:00:00"/>
    <n v="846.88"/>
    <n v="84688"/>
    <x v="0"/>
  </r>
  <r>
    <s v="C-000979"/>
    <x v="178"/>
    <x v="3"/>
    <d v="2023-09-02T00:00:00"/>
    <x v="23"/>
    <n v="85.77"/>
    <n v="8577"/>
    <n v="0"/>
    <n v="0"/>
    <x v="0"/>
    <s v="Operación"/>
    <x v="3"/>
    <x v="3"/>
    <x v="1"/>
    <x v="3"/>
    <s v="Sí"/>
    <x v="4"/>
    <n v="85770"/>
    <s v="Comercio_48"/>
    <x v="1"/>
    <n v="857.7"/>
    <n v="85770"/>
    <n v="0"/>
    <n v="0"/>
    <n v="0"/>
    <n v="0"/>
    <s v="ARN00000979"/>
    <s v="Hecho"/>
    <d v="2023-06-28T00:00:00"/>
    <n v="708.68"/>
    <n v="70868"/>
    <x v="4"/>
  </r>
  <r>
    <s v="C-000980"/>
    <x v="179"/>
    <x v="4"/>
    <d v="2023-09-10T00:00:00"/>
    <x v="1"/>
    <n v="752.81"/>
    <n v="75281"/>
    <n v="0"/>
    <n v="1.1499999999999999"/>
    <x v="0"/>
    <s v="Operación"/>
    <x v="0"/>
    <x v="4"/>
    <x v="1"/>
    <x v="5"/>
    <s v="Sí"/>
    <x v="4"/>
    <n v="75281"/>
    <s v="Comercio_1065"/>
    <x v="3"/>
    <n v="752.81"/>
    <n v="75281"/>
    <n v="0"/>
    <n v="0"/>
    <n v="0"/>
    <n v="0"/>
    <s v="ARN00000980"/>
    <s v="Hecho"/>
    <d v="2023-06-29T00:00:00"/>
    <n v="650.29"/>
    <n v="65029"/>
    <x v="3"/>
  </r>
  <r>
    <s v="C-000981"/>
    <x v="180"/>
    <x v="5"/>
    <d v="2023-09-20T00:00:00"/>
    <x v="16"/>
    <n v="562.01"/>
    <n v="56201"/>
    <n v="0"/>
    <n v="0"/>
    <x v="0"/>
    <s v="Operación"/>
    <x v="4"/>
    <x v="5"/>
    <x v="1"/>
    <x v="5"/>
    <s v="Sí"/>
    <x v="4"/>
    <n v="56201"/>
    <s v="Comercio_739"/>
    <x v="2"/>
    <n v="0"/>
    <n v="0"/>
    <n v="562.01"/>
    <n v="56201"/>
    <n v="0"/>
    <n v="0"/>
    <s v="ARN00000981"/>
    <s v="Hecho"/>
    <d v="2023-06-30T00:00:00"/>
    <n v="603.12"/>
    <n v="60312"/>
    <x v="3"/>
  </r>
  <r>
    <s v="C-000982"/>
    <x v="181"/>
    <x v="6"/>
    <d v="2023-09-17T00:00:00"/>
    <x v="15"/>
    <n v="352.28"/>
    <n v="35228"/>
    <n v="0"/>
    <n v="0"/>
    <x v="0"/>
    <s v="Operación"/>
    <x v="3"/>
    <x v="0"/>
    <x v="1"/>
    <x v="0"/>
    <s v="Sí"/>
    <x v="4"/>
    <n v="35228"/>
    <s v="Comercio_905"/>
    <x v="3"/>
    <n v="352.28"/>
    <n v="35228"/>
    <n v="0"/>
    <n v="0"/>
    <n v="0"/>
    <n v="0"/>
    <s v="ARN00000982"/>
    <s v="Hecho"/>
    <d v="2023-07-01T00:00:00"/>
    <n v="524.03"/>
    <n v="52403"/>
    <x v="2"/>
  </r>
  <r>
    <s v="C-000983"/>
    <x v="182"/>
    <x v="0"/>
    <d v="2023-09-14T00:00:00"/>
    <x v="22"/>
    <n v="501.21"/>
    <n v="50121"/>
    <n v="0"/>
    <n v="0"/>
    <x v="1"/>
    <s v="Operación"/>
    <x v="4"/>
    <x v="4"/>
    <x v="0"/>
    <x v="6"/>
    <s v="Sí"/>
    <x v="3"/>
    <n v="50121"/>
    <s v="Comercio_962"/>
    <x v="0"/>
    <n v="0"/>
    <n v="0"/>
    <n v="0"/>
    <n v="0"/>
    <n v="501.21"/>
    <n v="50121"/>
    <s v="ARN00000983"/>
    <s v="Pendiente"/>
    <s v="Pendiente"/>
    <n v="0"/>
    <n v="0"/>
    <x v="2"/>
  </r>
  <r>
    <s v="C-000984"/>
    <x v="183"/>
    <x v="1"/>
    <d v="2023-09-04T00:00:00"/>
    <x v="5"/>
    <n v="412.79"/>
    <n v="41279"/>
    <n v="0"/>
    <n v="1.34"/>
    <x v="1"/>
    <s v="Operación"/>
    <x v="4"/>
    <x v="5"/>
    <x v="0"/>
    <x v="5"/>
    <s v="Sí"/>
    <x v="4"/>
    <n v="41279"/>
    <s v="Comercio_1927"/>
    <x v="0"/>
    <n v="0"/>
    <n v="0"/>
    <n v="0"/>
    <n v="0"/>
    <n v="412.79"/>
    <n v="41279"/>
    <s v="ARN00000984"/>
    <s v="Pendiente"/>
    <s v="Pendiente"/>
    <n v="0"/>
    <n v="0"/>
    <x v="5"/>
  </r>
  <r>
    <s v="C-000985"/>
    <x v="184"/>
    <x v="2"/>
    <d v="2023-09-29T00:00:00"/>
    <x v="28"/>
    <n v="400.01"/>
    <n v="40001"/>
    <n v="0"/>
    <n v="1.46"/>
    <x v="1"/>
    <s v="Operación"/>
    <x v="0"/>
    <x v="2"/>
    <x v="1"/>
    <x v="2"/>
    <s v="Sí"/>
    <x v="4"/>
    <n v="40001"/>
    <s v="Comercio_1912"/>
    <x v="1"/>
    <n v="400.01"/>
    <n v="40001"/>
    <n v="0"/>
    <n v="0"/>
    <n v="0"/>
    <n v="0"/>
    <s v="ARN00000985"/>
    <s v="Hecho"/>
    <d v="2023-07-04T00:00:00"/>
    <n v="677.81"/>
    <n v="67781"/>
    <x v="2"/>
  </r>
  <r>
    <s v="C-000986"/>
    <x v="185"/>
    <x v="3"/>
    <d v="2023-09-07T00:00:00"/>
    <x v="9"/>
    <n v="359.08"/>
    <n v="35908"/>
    <n v="0"/>
    <n v="0"/>
    <x v="0"/>
    <s v="Operación"/>
    <x v="0"/>
    <x v="5"/>
    <x v="1"/>
    <x v="7"/>
    <s v="No"/>
    <x v="0"/>
    <n v="35908"/>
    <s v="Comercio_1660"/>
    <x v="1"/>
    <n v="359.08"/>
    <n v="35908"/>
    <n v="0"/>
    <n v="0"/>
    <n v="0"/>
    <n v="0"/>
    <s v="ARN00000986"/>
    <s v="Hecho"/>
    <d v="2023-07-05T00:00:00"/>
    <n v="212.49"/>
    <n v="21249"/>
    <x v="1"/>
  </r>
  <r>
    <s v="C-000987"/>
    <x v="186"/>
    <x v="4"/>
    <d v="2023-09-30T00:00:00"/>
    <x v="24"/>
    <n v="87.22"/>
    <n v="8722"/>
    <n v="0"/>
    <n v="0.1"/>
    <x v="0"/>
    <s v="Operación"/>
    <x v="3"/>
    <x v="4"/>
    <x v="1"/>
    <x v="2"/>
    <s v="Sí"/>
    <x v="3"/>
    <n v="87220"/>
    <s v="Comercio_1530"/>
    <x v="2"/>
    <n v="0"/>
    <n v="0"/>
    <n v="872.2"/>
    <n v="87220"/>
    <n v="0"/>
    <n v="0"/>
    <s v="ARN00000987"/>
    <s v="Pendiente"/>
    <s v="Pendiente"/>
    <n v="0"/>
    <n v="0"/>
    <x v="1"/>
  </r>
  <r>
    <s v="C-000988"/>
    <x v="187"/>
    <x v="5"/>
    <d v="2023-10-05T00:00:00"/>
    <x v="4"/>
    <n v="159.79"/>
    <n v="15979"/>
    <n v="0"/>
    <n v="1.33"/>
    <x v="0"/>
    <s v="Operación"/>
    <x v="4"/>
    <x v="0"/>
    <x v="1"/>
    <x v="6"/>
    <s v="No"/>
    <x v="4"/>
    <n v="15979"/>
    <s v="Comercio_77"/>
    <x v="3"/>
    <n v="159.79"/>
    <n v="15979"/>
    <n v="0"/>
    <n v="0"/>
    <n v="0"/>
    <n v="0"/>
    <s v="ARN00000988"/>
    <s v="Pendiente"/>
    <s v="Pendiente"/>
    <n v="0"/>
    <n v="0"/>
    <x v="2"/>
  </r>
  <r>
    <s v="C-000989"/>
    <x v="188"/>
    <x v="6"/>
    <d v="2023-09-27T00:00:00"/>
    <x v="27"/>
    <n v="364.19"/>
    <n v="36419"/>
    <n v="0"/>
    <n v="0"/>
    <x v="0"/>
    <s v="Operación"/>
    <x v="3"/>
    <x v="5"/>
    <x v="1"/>
    <x v="1"/>
    <s v="Sí"/>
    <x v="1"/>
    <n v="36419"/>
    <s v="Comercio_1214"/>
    <x v="2"/>
    <n v="0"/>
    <n v="0"/>
    <n v="364.19"/>
    <n v="36419"/>
    <n v="0"/>
    <n v="0"/>
    <s v="ARN00000989"/>
    <s v="Hecho"/>
    <d v="2023-07-08T00:00:00"/>
    <n v="618.12"/>
    <n v="61812"/>
    <x v="5"/>
  </r>
  <r>
    <s v="C-000990"/>
    <x v="189"/>
    <x v="0"/>
    <d v="2023-09-25T00:00:00"/>
    <x v="15"/>
    <n v="804.96"/>
    <n v="80496"/>
    <n v="0"/>
    <n v="1.06"/>
    <x v="0"/>
    <s v="Operación"/>
    <x v="4"/>
    <x v="3"/>
    <x v="1"/>
    <x v="1"/>
    <s v="Sí"/>
    <x v="0"/>
    <n v="80496"/>
    <s v="Comercio_547"/>
    <x v="2"/>
    <n v="0"/>
    <n v="0"/>
    <n v="804.96"/>
    <n v="80496"/>
    <n v="0"/>
    <n v="0"/>
    <s v="ARN00000990"/>
    <s v="Pendiente"/>
    <s v="Pendiente"/>
    <n v="0"/>
    <n v="0"/>
    <x v="1"/>
  </r>
  <r>
    <s v="C-000991"/>
    <x v="190"/>
    <x v="1"/>
    <d v="2023-09-22T00:00:00"/>
    <x v="22"/>
    <n v="123.61"/>
    <n v="12361"/>
    <n v="0"/>
    <n v="0"/>
    <x v="1"/>
    <s v="Operación"/>
    <x v="3"/>
    <x v="3"/>
    <x v="1"/>
    <x v="5"/>
    <s v="Sí"/>
    <x v="0"/>
    <n v="12361"/>
    <s v="Comercio_1579"/>
    <x v="3"/>
    <n v="123.61"/>
    <n v="12361"/>
    <n v="0"/>
    <n v="0"/>
    <n v="0"/>
    <n v="0"/>
    <s v="ARN00000991"/>
    <s v="Pendiente"/>
    <s v="Pendiente"/>
    <n v="0"/>
    <n v="0"/>
    <x v="0"/>
  </r>
  <r>
    <s v="C-000992"/>
    <x v="191"/>
    <x v="2"/>
    <d v="2023-10-01T00:00:00"/>
    <x v="16"/>
    <n v="808.05"/>
    <n v="80805"/>
    <n v="0"/>
    <n v="0"/>
    <x v="1"/>
    <s v="Operación"/>
    <x v="5"/>
    <x v="1"/>
    <x v="0"/>
    <x v="7"/>
    <s v="No"/>
    <x v="0"/>
    <n v="80805"/>
    <s v="Comercio_1684"/>
    <x v="0"/>
    <n v="0"/>
    <n v="0"/>
    <n v="0"/>
    <n v="0"/>
    <n v="808.05"/>
    <n v="80805"/>
    <s v="ARN00000992"/>
    <s v="Hecho"/>
    <d v="2023-07-11T00:00:00"/>
    <n v="790.17"/>
    <n v="79017"/>
    <x v="2"/>
  </r>
  <r>
    <s v="C-000993"/>
    <x v="192"/>
    <x v="3"/>
    <d v="2023-10-04T00:00:00"/>
    <x v="7"/>
    <n v="501.74"/>
    <n v="50174"/>
    <n v="0"/>
    <n v="0"/>
    <x v="0"/>
    <s v="Operación"/>
    <x v="0"/>
    <x v="3"/>
    <x v="0"/>
    <x v="0"/>
    <s v="Sí"/>
    <x v="3"/>
    <n v="50174"/>
    <s v="Comercio_960"/>
    <x v="0"/>
    <n v="0"/>
    <n v="0"/>
    <n v="0"/>
    <n v="0"/>
    <n v="501.74"/>
    <n v="50174"/>
    <s v="ARN00000993"/>
    <s v="Hecho"/>
    <d v="2023-07-12T00:00:00"/>
    <n v="127.26"/>
    <n v="12726"/>
    <x v="2"/>
  </r>
  <r>
    <s v="C-000994"/>
    <x v="193"/>
    <x v="4"/>
    <d v="2023-09-14T00:00:00"/>
    <x v="5"/>
    <n v="382.53"/>
    <n v="38253"/>
    <n v="0"/>
    <n v="0.12"/>
    <x v="1"/>
    <s v="Operación"/>
    <x v="1"/>
    <x v="1"/>
    <x v="0"/>
    <x v="1"/>
    <s v="Sí"/>
    <x v="2"/>
    <n v="38253"/>
    <s v="Comercio_592"/>
    <x v="0"/>
    <n v="0"/>
    <n v="0"/>
    <n v="0"/>
    <n v="0"/>
    <n v="382.53"/>
    <n v="38253"/>
    <s v="ARN00000994"/>
    <s v="Pendiente"/>
    <s v="Pendiente"/>
    <n v="0"/>
    <n v="0"/>
    <x v="5"/>
  </r>
  <r>
    <s v="C-000995"/>
    <x v="194"/>
    <x v="5"/>
    <d v="2023-10-05T00:00:00"/>
    <x v="21"/>
    <n v="358.43"/>
    <n v="35843"/>
    <n v="0"/>
    <n v="1.22"/>
    <x v="1"/>
    <s v="Operación"/>
    <x v="3"/>
    <x v="5"/>
    <x v="0"/>
    <x v="7"/>
    <s v="Sí"/>
    <x v="1"/>
    <n v="35843"/>
    <s v="Comercio_612"/>
    <x v="0"/>
    <n v="0"/>
    <n v="0"/>
    <n v="0"/>
    <n v="0"/>
    <n v="358.43"/>
    <n v="35843"/>
    <s v="ARN00000995"/>
    <s v="Hecho"/>
    <d v="2023-07-14T00:00:00"/>
    <n v="951.96"/>
    <n v="95196"/>
    <x v="0"/>
  </r>
  <r>
    <s v="C-000996"/>
    <x v="195"/>
    <x v="6"/>
    <d v="2023-10-02T00:00:00"/>
    <x v="18"/>
    <n v="371.83"/>
    <n v="37183"/>
    <n v="0"/>
    <n v="0"/>
    <x v="1"/>
    <s v="Operación"/>
    <x v="1"/>
    <x v="5"/>
    <x v="1"/>
    <x v="6"/>
    <s v="Sí"/>
    <x v="4"/>
    <n v="37183"/>
    <s v="Comercio_854"/>
    <x v="3"/>
    <n v="371.83"/>
    <n v="37183"/>
    <n v="0"/>
    <n v="0"/>
    <n v="0"/>
    <n v="0"/>
    <s v="ARN00000996"/>
    <s v="Pendiente"/>
    <s v="Pendiente"/>
    <n v="0"/>
    <n v="0"/>
    <x v="5"/>
  </r>
  <r>
    <s v="C-000997"/>
    <x v="196"/>
    <x v="0"/>
    <d v="2023-10-12T00:00:00"/>
    <x v="19"/>
    <n v="411.38"/>
    <n v="41138"/>
    <n v="0"/>
    <n v="0.99"/>
    <x v="0"/>
    <s v="Operación"/>
    <x v="0"/>
    <x v="4"/>
    <x v="1"/>
    <x v="2"/>
    <s v="Sí"/>
    <x v="2"/>
    <n v="41138"/>
    <s v="Comercio_1183"/>
    <x v="2"/>
    <n v="0"/>
    <n v="0"/>
    <n v="411.38"/>
    <n v="41138"/>
    <n v="0"/>
    <n v="0"/>
    <s v="ARN00000997"/>
    <s v="Pendiente"/>
    <s v="Pendiente"/>
    <n v="0"/>
    <n v="0"/>
    <x v="0"/>
  </r>
  <r>
    <s v="C-000998"/>
    <x v="197"/>
    <x v="1"/>
    <d v="2023-09-29T00:00:00"/>
    <x v="22"/>
    <n v="887.01"/>
    <n v="88701"/>
    <n v="0"/>
    <n v="1.1200000000000001"/>
    <x v="0"/>
    <s v="Operación"/>
    <x v="0"/>
    <x v="3"/>
    <x v="0"/>
    <x v="7"/>
    <s v="No"/>
    <x v="1"/>
    <n v="88701"/>
    <s v="Comercio_1799"/>
    <x v="0"/>
    <n v="0"/>
    <n v="0"/>
    <n v="0"/>
    <n v="0"/>
    <n v="887.01"/>
    <n v="88701"/>
    <s v="ARN00000998"/>
    <s v="Pendiente"/>
    <s v="Pendiente"/>
    <n v="0"/>
    <n v="0"/>
    <x v="1"/>
  </r>
  <r>
    <s v="C-000999"/>
    <x v="198"/>
    <x v="2"/>
    <d v="2023-10-09T00:00:00"/>
    <x v="21"/>
    <n v="667.72"/>
    <n v="66772"/>
    <n v="0"/>
    <n v="0.09"/>
    <x v="0"/>
    <s v="Operación"/>
    <x v="3"/>
    <x v="4"/>
    <x v="1"/>
    <x v="2"/>
    <s v="Sí"/>
    <x v="3"/>
    <n v="66772"/>
    <s v="Comercio_1854"/>
    <x v="1"/>
    <n v="667.72"/>
    <n v="66772"/>
    <n v="0"/>
    <n v="0"/>
    <n v="0"/>
    <n v="0"/>
    <s v="ARN00000999"/>
    <s v="Hecho"/>
    <d v="2023-07-18T00:00:00"/>
    <n v="657.09"/>
    <n v="65709"/>
    <x v="4"/>
  </r>
  <r>
    <s v="C-001000"/>
    <x v="199"/>
    <x v="3"/>
    <d v="2023-10-11T00:00:00"/>
    <x v="7"/>
    <n v="83.63"/>
    <n v="8363"/>
    <n v="0"/>
    <n v="0"/>
    <x v="1"/>
    <s v="Operación"/>
    <x v="5"/>
    <x v="2"/>
    <x v="1"/>
    <x v="7"/>
    <s v="Sí"/>
    <x v="3"/>
    <n v="83630"/>
    <s v="Comercio_1274"/>
    <x v="2"/>
    <n v="0"/>
    <n v="0"/>
    <n v="836.3"/>
    <n v="83630"/>
    <n v="0"/>
    <n v="0"/>
    <s v="ARN00001000"/>
    <s v="Hecho"/>
    <d v="2023-07-19T00:00:00"/>
    <n v="246.37"/>
    <n v="24637"/>
    <x v="1"/>
  </r>
  <r>
    <s v="C-001001"/>
    <x v="0"/>
    <x v="0"/>
    <d v="2023-03-26T00:00:00"/>
    <x v="7"/>
    <n v="286.86"/>
    <n v="28686"/>
    <n v="0"/>
    <n v="1.27"/>
    <x v="0"/>
    <s v="Operación"/>
    <x v="0"/>
    <x v="5"/>
    <x v="1"/>
    <x v="6"/>
    <s v="Sí"/>
    <x v="4"/>
    <n v="28686"/>
    <s v="Comercio_600"/>
    <x v="2"/>
    <n v="0"/>
    <n v="0"/>
    <n v="286.86"/>
    <n v="28686"/>
    <n v="0"/>
    <n v="0"/>
    <s v="ARN00001001"/>
    <s v="Pendiente"/>
    <s v="Pendiente"/>
    <n v="0"/>
    <n v="0"/>
    <x v="0"/>
  </r>
  <r>
    <s v="C-001002"/>
    <x v="1"/>
    <x v="1"/>
    <d v="2023-03-09T00:00:00"/>
    <x v="23"/>
    <n v="18.22"/>
    <n v="1822"/>
    <n v="0"/>
    <n v="0"/>
    <x v="1"/>
    <s v="Operación"/>
    <x v="3"/>
    <x v="5"/>
    <x v="1"/>
    <x v="1"/>
    <s v="No"/>
    <x v="3"/>
    <n v="1822"/>
    <s v="Comercio_1825"/>
    <x v="3"/>
    <n v="18.22"/>
    <n v="1822"/>
    <n v="0"/>
    <n v="0"/>
    <n v="0"/>
    <n v="0"/>
    <s v="ARN00001002"/>
    <s v="Pendiente"/>
    <s v="Pendiente"/>
    <n v="0"/>
    <n v="0"/>
    <x v="1"/>
  </r>
  <r>
    <s v="C-001003"/>
    <x v="2"/>
    <x v="2"/>
    <d v="2023-03-22T00:00:00"/>
    <x v="15"/>
    <n v="447.73"/>
    <n v="44773"/>
    <n v="0"/>
    <n v="0.82"/>
    <x v="1"/>
    <s v="Operación"/>
    <x v="1"/>
    <x v="1"/>
    <x v="1"/>
    <x v="5"/>
    <s v="No"/>
    <x v="1"/>
    <n v="44773"/>
    <s v="Comercio_224"/>
    <x v="1"/>
    <n v="447.73"/>
    <n v="44773"/>
    <n v="0"/>
    <n v="0"/>
    <n v="0"/>
    <n v="0"/>
    <s v="ARN00001003"/>
    <s v="Hecho"/>
    <d v="2023-01-03T00:00:00"/>
    <n v="693.79"/>
    <n v="69379"/>
    <x v="4"/>
  </r>
  <r>
    <s v="C-001004"/>
    <x v="3"/>
    <x v="3"/>
    <d v="2023-03-13T00:00:00"/>
    <x v="0"/>
    <n v="976.73"/>
    <n v="97673"/>
    <n v="0"/>
    <n v="0"/>
    <x v="1"/>
    <s v="Operación"/>
    <x v="3"/>
    <x v="3"/>
    <x v="1"/>
    <x v="0"/>
    <s v="Sí"/>
    <x v="1"/>
    <n v="97673"/>
    <s v="Comercio_788"/>
    <x v="2"/>
    <n v="0"/>
    <n v="0"/>
    <n v="976.73"/>
    <n v="97673"/>
    <n v="0"/>
    <n v="0"/>
    <s v="ARN00001004"/>
    <s v="Pendiente"/>
    <s v="Pendiente"/>
    <n v="0"/>
    <n v="0"/>
    <x v="1"/>
  </r>
  <r>
    <s v="C-001005"/>
    <x v="4"/>
    <x v="4"/>
    <d v="2023-04-05T00:00:00"/>
    <x v="4"/>
    <n v="13.8"/>
    <n v="1380"/>
    <n v="0"/>
    <n v="0"/>
    <x v="1"/>
    <s v="Operación"/>
    <x v="0"/>
    <x v="3"/>
    <x v="1"/>
    <x v="0"/>
    <s v="No"/>
    <x v="3"/>
    <n v="13800"/>
    <s v="Comercio_522"/>
    <x v="2"/>
    <n v="0"/>
    <n v="0"/>
    <n v="138"/>
    <n v="13800"/>
    <n v="0"/>
    <n v="0"/>
    <s v="ARN00001005"/>
    <s v="Pendiente"/>
    <s v="Pendiente"/>
    <n v="0"/>
    <n v="0"/>
    <x v="5"/>
  </r>
  <r>
    <s v="C-001006"/>
    <x v="5"/>
    <x v="5"/>
    <d v="2023-04-01T00:00:00"/>
    <x v="10"/>
    <n v="72.73"/>
    <n v="7273"/>
    <n v="0"/>
    <n v="1.35"/>
    <x v="0"/>
    <s v="Operación"/>
    <x v="4"/>
    <x v="0"/>
    <x v="1"/>
    <x v="6"/>
    <s v="No"/>
    <x v="0"/>
    <n v="72730"/>
    <s v="Comercio_1096"/>
    <x v="3"/>
    <n v="727.3"/>
    <n v="72730"/>
    <n v="0"/>
    <n v="0"/>
    <n v="0"/>
    <n v="0"/>
    <s v="ARN00001006"/>
    <s v="Pendiente"/>
    <s v="Pendiente"/>
    <n v="0"/>
    <n v="0"/>
    <x v="5"/>
  </r>
  <r>
    <s v="C-001007"/>
    <x v="6"/>
    <x v="6"/>
    <d v="2023-03-31T00:00:00"/>
    <x v="21"/>
    <n v="637.13"/>
    <n v="63713"/>
    <n v="0"/>
    <n v="0"/>
    <x v="0"/>
    <s v="Operación"/>
    <x v="0"/>
    <x v="0"/>
    <x v="1"/>
    <x v="2"/>
    <s v="Sí"/>
    <x v="2"/>
    <n v="63713"/>
    <s v="Comercio_1788"/>
    <x v="3"/>
    <n v="637.13"/>
    <n v="63713"/>
    <n v="0"/>
    <n v="0"/>
    <n v="0"/>
    <n v="0"/>
    <s v="ARN00001007"/>
    <s v="Hecho"/>
    <d v="2023-01-07T00:00:00"/>
    <n v="657.19"/>
    <n v="65719"/>
    <x v="2"/>
  </r>
  <r>
    <s v="C-001008"/>
    <x v="7"/>
    <x v="0"/>
    <d v="2023-03-21T00:00:00"/>
    <x v="26"/>
    <n v="30.44"/>
    <n v="3044"/>
    <n v="0"/>
    <n v="0"/>
    <x v="1"/>
    <s v="Operación"/>
    <x v="0"/>
    <x v="3"/>
    <x v="0"/>
    <x v="6"/>
    <s v="No"/>
    <x v="4"/>
    <n v="3044"/>
    <s v="Comercio_1262"/>
    <x v="0"/>
    <n v="0"/>
    <n v="0"/>
    <n v="0"/>
    <n v="0"/>
    <n v="30.44"/>
    <n v="3044"/>
    <s v="ARN00001008"/>
    <s v="Pendiente"/>
    <s v="Pendiente"/>
    <n v="0"/>
    <n v="0"/>
    <x v="1"/>
  </r>
  <r>
    <s v="C-001009"/>
    <x v="8"/>
    <x v="1"/>
    <d v="2023-04-03T00:00:00"/>
    <x v="7"/>
    <n v="821.42"/>
    <n v="82142"/>
    <n v="0"/>
    <n v="1.33"/>
    <x v="0"/>
    <s v="Operación"/>
    <x v="4"/>
    <x v="2"/>
    <x v="1"/>
    <x v="1"/>
    <s v="Sí"/>
    <x v="1"/>
    <n v="82142"/>
    <s v="Comercio_516"/>
    <x v="1"/>
    <n v="821.42"/>
    <n v="82142"/>
    <n v="0"/>
    <n v="0"/>
    <n v="0"/>
    <n v="0"/>
    <s v="ARN00001009"/>
    <s v="Hecho"/>
    <d v="2023-01-09T00:00:00"/>
    <n v="702.99"/>
    <n v="70299"/>
    <x v="2"/>
  </r>
  <r>
    <s v="C-001010"/>
    <x v="9"/>
    <x v="2"/>
    <d v="2023-03-20T00:00:00"/>
    <x v="29"/>
    <n v="60.47"/>
    <n v="6047"/>
    <n v="0"/>
    <n v="1.42"/>
    <x v="0"/>
    <s v="Operación"/>
    <x v="4"/>
    <x v="2"/>
    <x v="1"/>
    <x v="3"/>
    <s v="No"/>
    <x v="3"/>
    <n v="6047"/>
    <s v="Comercio_1978"/>
    <x v="1"/>
    <n v="60.47"/>
    <n v="6047"/>
    <n v="0"/>
    <n v="0"/>
    <n v="0"/>
    <n v="0"/>
    <s v="ARN00001010"/>
    <s v="Pendiente"/>
    <s v="Pendiente"/>
    <n v="0"/>
    <n v="0"/>
    <x v="4"/>
  </r>
  <r>
    <s v="C-001011"/>
    <x v="10"/>
    <x v="3"/>
    <d v="2023-03-17T00:00:00"/>
    <x v="25"/>
    <n v="116.81"/>
    <n v="11681"/>
    <n v="0"/>
    <n v="0"/>
    <x v="0"/>
    <s v="Operación"/>
    <x v="1"/>
    <x v="1"/>
    <x v="1"/>
    <x v="7"/>
    <s v="No"/>
    <x v="2"/>
    <n v="11681"/>
    <s v="Comercio_835"/>
    <x v="2"/>
    <n v="0"/>
    <n v="0"/>
    <n v="116.81"/>
    <n v="11681"/>
    <n v="0"/>
    <n v="0"/>
    <s v="ARN00001011"/>
    <s v="Pendiente"/>
    <s v="Pendiente"/>
    <n v="0"/>
    <n v="0"/>
    <x v="1"/>
  </r>
  <r>
    <s v="C-001012"/>
    <x v="11"/>
    <x v="4"/>
    <d v="2023-04-08T00:00:00"/>
    <x v="24"/>
    <n v="871.78"/>
    <n v="87178"/>
    <n v="0"/>
    <n v="0"/>
    <x v="0"/>
    <s v="Operación"/>
    <x v="4"/>
    <x v="0"/>
    <x v="1"/>
    <x v="0"/>
    <s v="Sí"/>
    <x v="1"/>
    <n v="87178"/>
    <s v="Comercio_476"/>
    <x v="2"/>
    <n v="0"/>
    <n v="0"/>
    <n v="871.78"/>
    <n v="87178"/>
    <n v="0"/>
    <n v="0"/>
    <s v="ARN00001012"/>
    <s v="Pendiente"/>
    <s v="Pendiente"/>
    <n v="0"/>
    <n v="0"/>
    <x v="3"/>
  </r>
  <r>
    <s v="C-001013"/>
    <x v="12"/>
    <x v="5"/>
    <d v="2023-03-16T00:00:00"/>
    <x v="12"/>
    <n v="869.47"/>
    <n v="86947"/>
    <n v="0"/>
    <n v="0"/>
    <x v="0"/>
    <s v="Operación"/>
    <x v="0"/>
    <x v="2"/>
    <x v="1"/>
    <x v="4"/>
    <s v="No"/>
    <x v="1"/>
    <n v="86947"/>
    <s v="Comercio_1142"/>
    <x v="2"/>
    <n v="0"/>
    <n v="0"/>
    <n v="869.47"/>
    <n v="86947"/>
    <n v="0"/>
    <n v="0"/>
    <s v="ARN00001013"/>
    <s v="Pendiente"/>
    <s v="Pendiente"/>
    <n v="0"/>
    <n v="0"/>
    <x v="2"/>
  </r>
  <r>
    <s v="C-001014"/>
    <x v="13"/>
    <x v="6"/>
    <d v="2023-03-15T00:00:00"/>
    <x v="8"/>
    <n v="463.52"/>
    <n v="46352"/>
    <n v="0"/>
    <n v="1.22"/>
    <x v="0"/>
    <s v="Operación"/>
    <x v="0"/>
    <x v="1"/>
    <x v="0"/>
    <x v="3"/>
    <s v="No"/>
    <x v="0"/>
    <n v="46352"/>
    <s v="Comercio_220"/>
    <x v="0"/>
    <n v="0"/>
    <n v="0"/>
    <n v="0"/>
    <n v="0"/>
    <n v="463.52"/>
    <n v="46352"/>
    <s v="ARN00001014"/>
    <s v="Hecho"/>
    <d v="2023-01-14T00:00:00"/>
    <n v="440.61"/>
    <n v="44061"/>
    <x v="2"/>
  </r>
  <r>
    <s v="C-001015"/>
    <x v="14"/>
    <x v="0"/>
    <d v="2023-03-16T00:00:00"/>
    <x v="8"/>
    <n v="820.37"/>
    <n v="82037"/>
    <n v="0"/>
    <n v="0"/>
    <x v="0"/>
    <s v="Operación"/>
    <x v="5"/>
    <x v="4"/>
    <x v="1"/>
    <x v="3"/>
    <s v="No"/>
    <x v="1"/>
    <n v="82037"/>
    <s v="Comercio_1420"/>
    <x v="3"/>
    <n v="820.37"/>
    <n v="82037"/>
    <n v="0"/>
    <n v="0"/>
    <n v="0"/>
    <n v="0"/>
    <s v="ARN00001015"/>
    <s v="Pendiente"/>
    <s v="Pendiente"/>
    <n v="0"/>
    <n v="0"/>
    <x v="0"/>
  </r>
  <r>
    <s v="C-001016"/>
    <x v="15"/>
    <x v="1"/>
    <d v="2023-03-19T00:00:00"/>
    <x v="12"/>
    <n v="797.37"/>
    <n v="79737"/>
    <n v="0"/>
    <n v="0"/>
    <x v="0"/>
    <s v="Operación"/>
    <x v="0"/>
    <x v="5"/>
    <x v="0"/>
    <x v="4"/>
    <s v="No"/>
    <x v="2"/>
    <n v="79737"/>
    <s v="Comercio_731"/>
    <x v="0"/>
    <n v="0"/>
    <n v="0"/>
    <n v="0"/>
    <n v="0"/>
    <n v="797.37"/>
    <n v="79737"/>
    <s v="ARN00001016"/>
    <s v="Pendiente"/>
    <s v="Pendiente"/>
    <n v="0"/>
    <n v="0"/>
    <x v="1"/>
  </r>
  <r>
    <s v="C-001017"/>
    <x v="16"/>
    <x v="2"/>
    <d v="2023-04-16T00:00:00"/>
    <x v="2"/>
    <n v="71.19"/>
    <n v="7119"/>
    <n v="0"/>
    <n v="0.91"/>
    <x v="1"/>
    <s v="Operación"/>
    <x v="0"/>
    <x v="3"/>
    <x v="0"/>
    <x v="6"/>
    <s v="Sí"/>
    <x v="4"/>
    <n v="71190"/>
    <s v="Comercio_602"/>
    <x v="0"/>
    <n v="0"/>
    <n v="0"/>
    <n v="0"/>
    <n v="0"/>
    <n v="711.9"/>
    <n v="71190"/>
    <s v="ARN00001017"/>
    <s v="Hecho"/>
    <d v="2023-01-17T00:00:00"/>
    <n v="638.57000000000005"/>
    <n v="63857"/>
    <x v="4"/>
  </r>
  <r>
    <s v="C-001018"/>
    <x v="17"/>
    <x v="3"/>
    <d v="2023-03-29T00:00:00"/>
    <x v="3"/>
    <n v="593.54999999999995"/>
    <n v="59355"/>
    <n v="0"/>
    <n v="0"/>
    <x v="0"/>
    <s v="Operación"/>
    <x v="4"/>
    <x v="2"/>
    <x v="1"/>
    <x v="5"/>
    <s v="No"/>
    <x v="2"/>
    <n v="59355"/>
    <s v="Comercio_670"/>
    <x v="3"/>
    <n v="593.54999999999995"/>
    <n v="59355"/>
    <n v="0"/>
    <n v="0"/>
    <n v="0"/>
    <n v="0"/>
    <s v="ARN00001018"/>
    <s v="Hecho"/>
    <d v="2023-01-18T00:00:00"/>
    <n v="490.62"/>
    <n v="49062"/>
    <x v="2"/>
  </r>
  <r>
    <s v="C-001019"/>
    <x v="18"/>
    <x v="4"/>
    <d v="2023-04-18T00:00:00"/>
    <x v="2"/>
    <n v="646.88"/>
    <n v="64688"/>
    <n v="0"/>
    <n v="0"/>
    <x v="0"/>
    <s v="Operación"/>
    <x v="2"/>
    <x v="5"/>
    <x v="1"/>
    <x v="6"/>
    <s v="Sí"/>
    <x v="4"/>
    <n v="64688"/>
    <s v="Comercio_515"/>
    <x v="1"/>
    <n v="646.88"/>
    <n v="64688"/>
    <n v="0"/>
    <n v="0"/>
    <n v="0"/>
    <n v="0"/>
    <s v="ARN00001019"/>
    <s v="Pendiente"/>
    <s v="Pendiente"/>
    <n v="0"/>
    <n v="0"/>
    <x v="5"/>
  </r>
  <r>
    <s v="C-001020"/>
    <x v="19"/>
    <x v="5"/>
    <d v="2023-04-19T00:00:00"/>
    <x v="2"/>
    <n v="113.32"/>
    <n v="11332"/>
    <n v="0"/>
    <n v="1.39"/>
    <x v="1"/>
    <s v="Operación"/>
    <x v="0"/>
    <x v="4"/>
    <x v="1"/>
    <x v="4"/>
    <s v="Sí"/>
    <x v="3"/>
    <n v="11332"/>
    <s v="Comercio_1966"/>
    <x v="2"/>
    <n v="0"/>
    <n v="0"/>
    <n v="113.32"/>
    <n v="11332"/>
    <n v="0"/>
    <n v="0"/>
    <s v="ARN00001020"/>
    <s v="Pendiente"/>
    <s v="Pendiente"/>
    <n v="0"/>
    <n v="0"/>
    <x v="2"/>
  </r>
  <r>
    <s v="C-001021"/>
    <x v="20"/>
    <x v="6"/>
    <d v="2023-04-12T00:00:00"/>
    <x v="27"/>
    <n v="820.67"/>
    <n v="82067"/>
    <n v="0"/>
    <n v="0"/>
    <x v="0"/>
    <s v="Operación"/>
    <x v="3"/>
    <x v="3"/>
    <x v="1"/>
    <x v="2"/>
    <s v="No"/>
    <x v="2"/>
    <n v="82067"/>
    <s v="Comercio_1682"/>
    <x v="2"/>
    <n v="0"/>
    <n v="0"/>
    <n v="820.67"/>
    <n v="82067"/>
    <n v="0"/>
    <n v="0"/>
    <s v="ARN00001021"/>
    <s v="Pendiente"/>
    <s v="Pendiente"/>
    <n v="0"/>
    <n v="0"/>
    <x v="4"/>
  </r>
  <r>
    <s v="C-001022"/>
    <x v="21"/>
    <x v="0"/>
    <d v="2023-04-17T00:00:00"/>
    <x v="10"/>
    <n v="198.61"/>
    <n v="19861"/>
    <n v="0"/>
    <n v="0.15"/>
    <x v="0"/>
    <s v="Operación"/>
    <x v="0"/>
    <x v="0"/>
    <x v="1"/>
    <x v="6"/>
    <s v="Sí"/>
    <x v="4"/>
    <n v="19861"/>
    <s v="Comercio_818"/>
    <x v="3"/>
    <n v="198.61"/>
    <n v="19861"/>
    <n v="0"/>
    <n v="0"/>
    <n v="0"/>
    <n v="0"/>
    <s v="ARN00001022"/>
    <s v="Pendiente"/>
    <s v="Pendiente"/>
    <n v="0"/>
    <n v="0"/>
    <x v="4"/>
  </r>
  <r>
    <s v="C-001023"/>
    <x v="22"/>
    <x v="1"/>
    <d v="2023-04-18T00:00:00"/>
    <x v="10"/>
    <n v="582.37"/>
    <n v="58237"/>
    <n v="0"/>
    <n v="0.11"/>
    <x v="1"/>
    <s v="Operación"/>
    <x v="3"/>
    <x v="5"/>
    <x v="0"/>
    <x v="6"/>
    <s v="Sí"/>
    <x v="2"/>
    <n v="58237"/>
    <s v="Comercio_1960"/>
    <x v="0"/>
    <n v="0"/>
    <n v="0"/>
    <n v="0"/>
    <n v="0"/>
    <n v="582.37"/>
    <n v="58237"/>
    <s v="ARN00001023"/>
    <s v="Pendiente"/>
    <s v="Pendiente"/>
    <n v="0"/>
    <n v="0"/>
    <x v="4"/>
  </r>
  <r>
    <s v="C-001024"/>
    <x v="23"/>
    <x v="2"/>
    <d v="2023-04-23T00:00:00"/>
    <x v="2"/>
    <n v="114.88"/>
    <n v="11488"/>
    <n v="0"/>
    <n v="1.23"/>
    <x v="0"/>
    <s v="Operación"/>
    <x v="0"/>
    <x v="3"/>
    <x v="1"/>
    <x v="5"/>
    <s v="Sí"/>
    <x v="1"/>
    <n v="11488"/>
    <s v="Comercio_1604"/>
    <x v="3"/>
    <n v="114.88"/>
    <n v="11488"/>
    <n v="0"/>
    <n v="0"/>
    <n v="0"/>
    <n v="0"/>
    <s v="ARN00001024"/>
    <s v="Pendiente"/>
    <s v="Pendiente"/>
    <n v="0"/>
    <n v="0"/>
    <x v="3"/>
  </r>
  <r>
    <s v="C-001025"/>
    <x v="24"/>
    <x v="3"/>
    <d v="2023-04-25T00:00:00"/>
    <x v="4"/>
    <n v="240.88"/>
    <n v="24088"/>
    <n v="0"/>
    <n v="0"/>
    <x v="0"/>
    <s v="Operación"/>
    <x v="5"/>
    <x v="4"/>
    <x v="0"/>
    <x v="4"/>
    <s v="Sí"/>
    <x v="0"/>
    <n v="24088"/>
    <s v="Comercio_1336"/>
    <x v="0"/>
    <n v="0"/>
    <n v="0"/>
    <n v="0"/>
    <n v="0"/>
    <n v="240.88"/>
    <n v="24088"/>
    <s v="ARN00001025"/>
    <s v="Hecho"/>
    <d v="2023-01-25T00:00:00"/>
    <n v="632.01"/>
    <n v="63201"/>
    <x v="1"/>
  </r>
  <r>
    <s v="C-001026"/>
    <x v="25"/>
    <x v="4"/>
    <d v="2023-04-16T00:00:00"/>
    <x v="11"/>
    <n v="416.93"/>
    <n v="41693"/>
    <n v="0"/>
    <n v="1.46"/>
    <x v="0"/>
    <s v="Operación"/>
    <x v="3"/>
    <x v="5"/>
    <x v="1"/>
    <x v="5"/>
    <s v="No"/>
    <x v="4"/>
    <n v="41693"/>
    <s v="Comercio_1321"/>
    <x v="1"/>
    <n v="416.93"/>
    <n v="41693"/>
    <n v="0"/>
    <n v="0"/>
    <n v="0"/>
    <n v="0"/>
    <s v="ARN00001026"/>
    <s v="Pendiente"/>
    <s v="Pendiente"/>
    <n v="0"/>
    <n v="0"/>
    <x v="3"/>
  </r>
  <r>
    <s v="C-001027"/>
    <x v="26"/>
    <x v="5"/>
    <d v="2023-04-08T00:00:00"/>
    <x v="17"/>
    <n v="745.77"/>
    <n v="74577"/>
    <n v="0"/>
    <n v="1.34"/>
    <x v="0"/>
    <s v="Operación"/>
    <x v="5"/>
    <x v="4"/>
    <x v="1"/>
    <x v="2"/>
    <s v="No"/>
    <x v="4"/>
    <n v="74577"/>
    <s v="Comercio_1872"/>
    <x v="1"/>
    <n v="745.77"/>
    <n v="74577"/>
    <n v="0"/>
    <n v="0"/>
    <n v="0"/>
    <n v="0"/>
    <s v="ARN00001027"/>
    <s v="Pendiente"/>
    <s v="Pendiente"/>
    <n v="0"/>
    <n v="0"/>
    <x v="4"/>
  </r>
  <r>
    <s v="C-001028"/>
    <x v="27"/>
    <x v="6"/>
    <d v="2023-04-19T00:00:00"/>
    <x v="27"/>
    <n v="916.61"/>
    <n v="91661"/>
    <n v="0"/>
    <n v="0"/>
    <x v="0"/>
    <s v="Operación"/>
    <x v="3"/>
    <x v="0"/>
    <x v="0"/>
    <x v="3"/>
    <s v="Sí"/>
    <x v="1"/>
    <n v="91661"/>
    <s v="Comercio_1310"/>
    <x v="0"/>
    <n v="0"/>
    <n v="0"/>
    <n v="0"/>
    <n v="0"/>
    <n v="916.61"/>
    <n v="91661"/>
    <s v="ARN00001028"/>
    <s v="Hecho"/>
    <d v="2023-01-28T00:00:00"/>
    <n v="395.64"/>
    <n v="39564"/>
    <x v="3"/>
  </r>
  <r>
    <s v="C-001029"/>
    <x v="28"/>
    <x v="0"/>
    <d v="2023-04-29T00:00:00"/>
    <x v="4"/>
    <n v="61.65"/>
    <n v="6165"/>
    <n v="0"/>
    <n v="1.0900000000000001"/>
    <x v="1"/>
    <s v="Operación"/>
    <x v="5"/>
    <x v="4"/>
    <x v="1"/>
    <x v="6"/>
    <s v="No"/>
    <x v="0"/>
    <n v="6165"/>
    <s v="Comercio_268"/>
    <x v="3"/>
    <n v="61.65"/>
    <n v="6165"/>
    <n v="0"/>
    <n v="0"/>
    <n v="0"/>
    <n v="0"/>
    <s v="ARN00001029"/>
    <s v="Pendiente"/>
    <s v="Pendiente"/>
    <n v="0"/>
    <n v="0"/>
    <x v="3"/>
  </r>
  <r>
    <s v="C-001030"/>
    <x v="29"/>
    <x v="1"/>
    <d v="2023-04-07T00:00:00"/>
    <x v="20"/>
    <n v="488.99"/>
    <n v="48899"/>
    <n v="0"/>
    <n v="0"/>
    <x v="1"/>
    <s v="Operación"/>
    <x v="3"/>
    <x v="0"/>
    <x v="1"/>
    <x v="1"/>
    <s v="Sí"/>
    <x v="3"/>
    <n v="48899"/>
    <s v="Comercio_203"/>
    <x v="2"/>
    <n v="0"/>
    <n v="0"/>
    <n v="488.99"/>
    <n v="48899"/>
    <n v="0"/>
    <n v="0"/>
    <s v="ARN00001030"/>
    <s v="Hecho"/>
    <d v="2023-01-30T00:00:00"/>
    <n v="521.23"/>
    <n v="52123"/>
    <x v="0"/>
  </r>
  <r>
    <s v="C-001031"/>
    <x v="30"/>
    <x v="2"/>
    <d v="2023-04-23T00:00:00"/>
    <x v="16"/>
    <n v="910.56"/>
    <n v="91056"/>
    <n v="0"/>
    <n v="1.28"/>
    <x v="1"/>
    <s v="Operación"/>
    <x v="3"/>
    <x v="3"/>
    <x v="1"/>
    <x v="6"/>
    <s v="No"/>
    <x v="0"/>
    <n v="91056"/>
    <s v="Comercio_985"/>
    <x v="3"/>
    <n v="910.56"/>
    <n v="91056"/>
    <n v="0"/>
    <n v="0"/>
    <n v="0"/>
    <n v="0"/>
    <s v="ARN00001031"/>
    <s v="Pendiente"/>
    <s v="Pendiente"/>
    <n v="0"/>
    <n v="0"/>
    <x v="5"/>
  </r>
  <r>
    <s v="C-001032"/>
    <x v="31"/>
    <x v="3"/>
    <d v="2023-04-08T00:00:00"/>
    <x v="23"/>
    <n v="996.98"/>
    <n v="99698"/>
    <n v="0"/>
    <n v="0"/>
    <x v="1"/>
    <s v="Operación"/>
    <x v="1"/>
    <x v="5"/>
    <x v="0"/>
    <x v="7"/>
    <s v="Sí"/>
    <x v="3"/>
    <n v="99698"/>
    <s v="Comercio_926"/>
    <x v="0"/>
    <n v="0"/>
    <n v="0"/>
    <n v="0"/>
    <n v="0"/>
    <n v="996.98"/>
    <n v="99698"/>
    <s v="ARN00001032"/>
    <s v="Hecho"/>
    <d v="2023-02-01T00:00:00"/>
    <n v="669.62"/>
    <n v="66962"/>
    <x v="2"/>
  </r>
  <r>
    <s v="C-001033"/>
    <x v="32"/>
    <x v="4"/>
    <d v="2023-05-02T00:00:00"/>
    <x v="2"/>
    <n v="275.57"/>
    <n v="27557"/>
    <n v="0"/>
    <n v="0"/>
    <x v="1"/>
    <s v="Operación"/>
    <x v="2"/>
    <x v="5"/>
    <x v="0"/>
    <x v="2"/>
    <s v="Sí"/>
    <x v="2"/>
    <n v="27557"/>
    <s v="Comercio_1799"/>
    <x v="0"/>
    <n v="0"/>
    <n v="0"/>
    <n v="0"/>
    <n v="0"/>
    <n v="275.57"/>
    <n v="27557"/>
    <s v="ARN00001033"/>
    <s v="Hecho"/>
    <d v="2023-02-02T00:00:00"/>
    <n v="692.69"/>
    <n v="69269"/>
    <x v="1"/>
  </r>
  <r>
    <s v="C-001034"/>
    <x v="33"/>
    <x v="5"/>
    <d v="2023-05-01T00:00:00"/>
    <x v="28"/>
    <n v="486.26"/>
    <n v="48626"/>
    <n v="0"/>
    <n v="1.29"/>
    <x v="0"/>
    <s v="Operación"/>
    <x v="1"/>
    <x v="5"/>
    <x v="0"/>
    <x v="7"/>
    <s v="Sí"/>
    <x v="4"/>
    <n v="48626"/>
    <s v="Comercio_178"/>
    <x v="0"/>
    <n v="0"/>
    <n v="0"/>
    <n v="0"/>
    <n v="0"/>
    <n v="486.26"/>
    <n v="48626"/>
    <s v="ARN00001034"/>
    <s v="Pendiente"/>
    <s v="Pendiente"/>
    <n v="0"/>
    <n v="0"/>
    <x v="5"/>
  </r>
  <r>
    <s v="C-001035"/>
    <x v="34"/>
    <x v="6"/>
    <d v="2023-05-04T00:00:00"/>
    <x v="2"/>
    <n v="860.64"/>
    <n v="86064"/>
    <n v="0"/>
    <n v="0"/>
    <x v="1"/>
    <s v="Operación"/>
    <x v="0"/>
    <x v="3"/>
    <x v="1"/>
    <x v="1"/>
    <s v="Sí"/>
    <x v="2"/>
    <n v="86064"/>
    <s v="Comercio_1849"/>
    <x v="2"/>
    <n v="0"/>
    <n v="0"/>
    <n v="860.64"/>
    <n v="86064"/>
    <n v="0"/>
    <n v="0"/>
    <s v="ARN00001035"/>
    <s v="Pendiente"/>
    <s v="Pendiente"/>
    <n v="0"/>
    <n v="0"/>
    <x v="0"/>
  </r>
  <r>
    <s v="C-001036"/>
    <x v="35"/>
    <x v="0"/>
    <d v="2023-04-29T00:00:00"/>
    <x v="21"/>
    <n v="662.98"/>
    <n v="66298"/>
    <n v="0"/>
    <n v="0"/>
    <x v="1"/>
    <s v="Operación"/>
    <x v="2"/>
    <x v="3"/>
    <x v="1"/>
    <x v="1"/>
    <s v="No"/>
    <x v="1"/>
    <n v="66298"/>
    <s v="Comercio_1820"/>
    <x v="2"/>
    <n v="0"/>
    <n v="0"/>
    <n v="662.98"/>
    <n v="66298"/>
    <n v="0"/>
    <n v="0"/>
    <s v="ARN00001036"/>
    <s v="Hecho"/>
    <d v="2023-02-05T00:00:00"/>
    <n v="159.28"/>
    <n v="15928"/>
    <x v="3"/>
  </r>
  <r>
    <s v="C-001037"/>
    <x v="36"/>
    <x v="1"/>
    <d v="2023-05-01T00:00:00"/>
    <x v="7"/>
    <n v="20.45"/>
    <n v="2045"/>
    <n v="0"/>
    <n v="0.11"/>
    <x v="0"/>
    <s v="Operación"/>
    <x v="2"/>
    <x v="3"/>
    <x v="1"/>
    <x v="1"/>
    <s v="No"/>
    <x v="4"/>
    <n v="20450"/>
    <s v="Comercio_238"/>
    <x v="1"/>
    <n v="204.5"/>
    <n v="20450"/>
    <n v="0"/>
    <n v="0"/>
    <n v="0"/>
    <n v="0"/>
    <s v="ARN00001037"/>
    <s v="Pendiente"/>
    <s v="Pendiente"/>
    <n v="0"/>
    <n v="0"/>
    <x v="4"/>
  </r>
  <r>
    <s v="C-001038"/>
    <x v="37"/>
    <x v="2"/>
    <d v="2023-04-30T00:00:00"/>
    <x v="16"/>
    <n v="315.41000000000003"/>
    <n v="31541"/>
    <n v="0"/>
    <n v="1.48"/>
    <x v="1"/>
    <s v="Operación"/>
    <x v="4"/>
    <x v="2"/>
    <x v="1"/>
    <x v="5"/>
    <s v="Sí"/>
    <x v="3"/>
    <n v="31541"/>
    <s v="Comercio_1480"/>
    <x v="1"/>
    <n v="315.41000000000003"/>
    <n v="31541"/>
    <n v="0"/>
    <n v="0"/>
    <n v="0"/>
    <n v="0"/>
    <s v="ARN00001038"/>
    <s v="Pendiente"/>
    <s v="Pendiente"/>
    <n v="0"/>
    <n v="0"/>
    <x v="2"/>
  </r>
  <r>
    <s v="C-001039"/>
    <x v="38"/>
    <x v="3"/>
    <d v="2023-04-13T00:00:00"/>
    <x v="9"/>
    <n v="22.78"/>
    <n v="2278"/>
    <n v="0"/>
    <n v="0"/>
    <x v="0"/>
    <s v="Operación"/>
    <x v="0"/>
    <x v="1"/>
    <x v="1"/>
    <x v="7"/>
    <s v="No"/>
    <x v="3"/>
    <n v="22780"/>
    <s v="Comercio_51"/>
    <x v="2"/>
    <n v="0"/>
    <n v="0"/>
    <n v="227.8"/>
    <n v="22780"/>
    <n v="0"/>
    <n v="0"/>
    <s v="ARN00001039"/>
    <s v="Hecho"/>
    <d v="2023-02-08T00:00:00"/>
    <n v="476.62"/>
    <n v="47662"/>
    <x v="3"/>
  </r>
  <r>
    <s v="C-001040"/>
    <x v="39"/>
    <x v="4"/>
    <d v="2023-05-08T00:00:00"/>
    <x v="19"/>
    <n v="995.09"/>
    <n v="99509"/>
    <n v="0"/>
    <n v="1.22"/>
    <x v="0"/>
    <s v="Operación"/>
    <x v="3"/>
    <x v="5"/>
    <x v="1"/>
    <x v="3"/>
    <s v="No"/>
    <x v="3"/>
    <n v="99509"/>
    <s v="Comercio_174"/>
    <x v="3"/>
    <n v="995.09"/>
    <n v="99509"/>
    <n v="0"/>
    <n v="0"/>
    <n v="0"/>
    <n v="0"/>
    <s v="ARN00001040"/>
    <s v="Pendiente"/>
    <s v="Pendiente"/>
    <n v="0"/>
    <n v="0"/>
    <x v="2"/>
  </r>
  <r>
    <s v="C-001041"/>
    <x v="40"/>
    <x v="5"/>
    <d v="2023-04-29T00:00:00"/>
    <x v="15"/>
    <n v="436.57"/>
    <n v="43657"/>
    <n v="0"/>
    <n v="1.42"/>
    <x v="1"/>
    <s v="Operación"/>
    <x v="4"/>
    <x v="5"/>
    <x v="1"/>
    <x v="1"/>
    <s v="No"/>
    <x v="2"/>
    <n v="43657"/>
    <s v="Comercio_678"/>
    <x v="1"/>
    <n v="436.57"/>
    <n v="43657"/>
    <n v="0"/>
    <n v="0"/>
    <n v="0"/>
    <n v="0"/>
    <s v="ARN00001041"/>
    <s v="Pendiente"/>
    <s v="Pendiente"/>
    <n v="0"/>
    <n v="0"/>
    <x v="1"/>
  </r>
  <r>
    <s v="C-001042"/>
    <x v="41"/>
    <x v="6"/>
    <d v="2023-04-23T00:00:00"/>
    <x v="17"/>
    <n v="150.28"/>
    <n v="15028"/>
    <n v="0"/>
    <n v="1.26"/>
    <x v="1"/>
    <s v="Operación"/>
    <x v="4"/>
    <x v="0"/>
    <x v="1"/>
    <x v="4"/>
    <s v="Sí"/>
    <x v="4"/>
    <n v="15028"/>
    <s v="Comercio_71"/>
    <x v="2"/>
    <n v="0"/>
    <n v="0"/>
    <n v="150.28"/>
    <n v="15028"/>
    <n v="0"/>
    <n v="0"/>
    <s v="ARN00001042"/>
    <s v="Hecho"/>
    <d v="2023-02-11T00:00:00"/>
    <n v="788.21"/>
    <n v="78821"/>
    <x v="5"/>
  </r>
  <r>
    <s v="C-001043"/>
    <x v="42"/>
    <x v="0"/>
    <d v="2023-05-06T00:00:00"/>
    <x v="21"/>
    <n v="27.07"/>
    <n v="2707"/>
    <n v="0"/>
    <n v="1.38"/>
    <x v="1"/>
    <s v="Operación"/>
    <x v="5"/>
    <x v="4"/>
    <x v="1"/>
    <x v="1"/>
    <s v="Sí"/>
    <x v="1"/>
    <n v="27070"/>
    <s v="Comercio_1356"/>
    <x v="2"/>
    <n v="0"/>
    <n v="0"/>
    <n v="270.7"/>
    <n v="27070"/>
    <n v="0"/>
    <n v="0"/>
    <s v="ARN00001043"/>
    <s v="Hecho"/>
    <d v="2023-02-12T00:00:00"/>
    <n v="253.24"/>
    <n v="25324"/>
    <x v="5"/>
  </r>
  <r>
    <s v="C-001044"/>
    <x v="43"/>
    <x v="1"/>
    <d v="2023-05-08T00:00:00"/>
    <x v="7"/>
    <n v="919.51"/>
    <n v="91951"/>
    <n v="0"/>
    <n v="1.1299999999999999"/>
    <x v="0"/>
    <s v="Operación"/>
    <x v="4"/>
    <x v="3"/>
    <x v="1"/>
    <x v="2"/>
    <s v="Sí"/>
    <x v="1"/>
    <n v="91951"/>
    <s v="Comercio_1907"/>
    <x v="1"/>
    <n v="919.51"/>
    <n v="91951"/>
    <n v="0"/>
    <n v="0"/>
    <n v="0"/>
    <n v="0"/>
    <s v="ARN00001044"/>
    <s v="Hecho"/>
    <d v="2023-02-13T00:00:00"/>
    <n v="931.07"/>
    <n v="93107"/>
    <x v="0"/>
  </r>
  <r>
    <s v="C-001045"/>
    <x v="44"/>
    <x v="2"/>
    <d v="2023-04-24T00:00:00"/>
    <x v="29"/>
    <n v="345.44"/>
    <n v="34544"/>
    <n v="0"/>
    <n v="0.85"/>
    <x v="0"/>
    <s v="Operación"/>
    <x v="1"/>
    <x v="3"/>
    <x v="0"/>
    <x v="7"/>
    <s v="No"/>
    <x v="2"/>
    <n v="34544"/>
    <s v="Comercio_726"/>
    <x v="0"/>
    <n v="0"/>
    <n v="0"/>
    <n v="0"/>
    <n v="0"/>
    <n v="345.44"/>
    <n v="34544"/>
    <s v="ARN00001045"/>
    <s v="Pendiente"/>
    <s v="Pendiente"/>
    <n v="0"/>
    <n v="0"/>
    <x v="0"/>
  </r>
  <r>
    <s v="C-001046"/>
    <x v="45"/>
    <x v="3"/>
    <d v="2023-04-23T00:00:00"/>
    <x v="20"/>
    <n v="469.04"/>
    <n v="46904"/>
    <n v="0"/>
    <n v="1.1299999999999999"/>
    <x v="0"/>
    <s v="Operación"/>
    <x v="0"/>
    <x v="1"/>
    <x v="1"/>
    <x v="1"/>
    <s v="No"/>
    <x v="0"/>
    <n v="46904"/>
    <s v="Comercio_558"/>
    <x v="2"/>
    <n v="0"/>
    <n v="0"/>
    <n v="469.04"/>
    <n v="46904"/>
    <n v="0"/>
    <n v="0"/>
    <s v="ARN00001046"/>
    <s v="Pendiente"/>
    <s v="Pendiente"/>
    <n v="0"/>
    <n v="0"/>
    <x v="4"/>
  </r>
  <r>
    <s v="C-001047"/>
    <x v="46"/>
    <x v="4"/>
    <d v="2023-04-23T00:00:00"/>
    <x v="23"/>
    <n v="46.51"/>
    <n v="4651"/>
    <n v="0"/>
    <n v="0"/>
    <x v="0"/>
    <s v="Operación"/>
    <x v="4"/>
    <x v="0"/>
    <x v="1"/>
    <x v="7"/>
    <s v="Sí"/>
    <x v="3"/>
    <n v="4651"/>
    <s v="Comercio_1153"/>
    <x v="2"/>
    <n v="0"/>
    <n v="0"/>
    <n v="46.51"/>
    <n v="4651"/>
    <n v="0"/>
    <n v="0"/>
    <s v="ARN00001047"/>
    <s v="Pendiente"/>
    <s v="Pendiente"/>
    <n v="0"/>
    <n v="0"/>
    <x v="5"/>
  </r>
  <r>
    <s v="C-001048"/>
    <x v="47"/>
    <x v="5"/>
    <d v="2023-05-17T00:00:00"/>
    <x v="2"/>
    <n v="971.89"/>
    <n v="97189"/>
    <n v="0"/>
    <n v="0"/>
    <x v="1"/>
    <s v="Operación"/>
    <x v="2"/>
    <x v="4"/>
    <x v="0"/>
    <x v="2"/>
    <s v="No"/>
    <x v="0"/>
    <n v="97189"/>
    <s v="Comercio_980"/>
    <x v="0"/>
    <n v="0"/>
    <n v="0"/>
    <n v="0"/>
    <n v="0"/>
    <n v="971.89"/>
    <n v="97189"/>
    <s v="ARN00001048"/>
    <s v="Hecho"/>
    <d v="2023-02-17T00:00:00"/>
    <n v="80.959999999999994"/>
    <n v="8096"/>
    <x v="5"/>
  </r>
  <r>
    <s v="C-001049"/>
    <x v="48"/>
    <x v="6"/>
    <d v="2023-04-27T00:00:00"/>
    <x v="0"/>
    <n v="975.48"/>
    <n v="97548"/>
    <n v="0"/>
    <n v="0"/>
    <x v="0"/>
    <s v="Operación"/>
    <x v="4"/>
    <x v="4"/>
    <x v="0"/>
    <x v="1"/>
    <s v="No"/>
    <x v="1"/>
    <n v="97548"/>
    <s v="Comercio_1674"/>
    <x v="0"/>
    <n v="0"/>
    <n v="0"/>
    <n v="0"/>
    <n v="0"/>
    <n v="975.48"/>
    <n v="97548"/>
    <s v="ARN00001049"/>
    <s v="Pendiente"/>
    <s v="Pendiente"/>
    <n v="0"/>
    <n v="0"/>
    <x v="3"/>
  </r>
  <r>
    <s v="C-001050"/>
    <x v="49"/>
    <x v="0"/>
    <d v="2023-05-10T00:00:00"/>
    <x v="11"/>
    <n v="638.85"/>
    <n v="63885"/>
    <n v="0"/>
    <n v="1.36"/>
    <x v="0"/>
    <s v="Operación"/>
    <x v="5"/>
    <x v="1"/>
    <x v="1"/>
    <x v="3"/>
    <s v="No"/>
    <x v="2"/>
    <n v="63885"/>
    <s v="Comercio_562"/>
    <x v="2"/>
    <n v="0"/>
    <n v="0"/>
    <n v="638.85"/>
    <n v="63885"/>
    <n v="0"/>
    <n v="0"/>
    <s v="ARN00001050"/>
    <s v="Pendiente"/>
    <s v="Pendiente"/>
    <n v="0"/>
    <n v="0"/>
    <x v="2"/>
  </r>
  <r>
    <s v="C-001051"/>
    <x v="50"/>
    <x v="1"/>
    <d v="2023-05-20T00:00:00"/>
    <x v="2"/>
    <n v="798.82"/>
    <n v="79882"/>
    <n v="0"/>
    <n v="0"/>
    <x v="0"/>
    <s v="Operación"/>
    <x v="2"/>
    <x v="3"/>
    <x v="1"/>
    <x v="1"/>
    <s v="No"/>
    <x v="0"/>
    <n v="79882"/>
    <s v="Comercio_1942"/>
    <x v="1"/>
    <n v="798.82"/>
    <n v="79882"/>
    <n v="0"/>
    <n v="0"/>
    <n v="0"/>
    <n v="0"/>
    <s v="ARN00001051"/>
    <s v="Hecho"/>
    <d v="2023-02-20T00:00:00"/>
    <n v="432.35"/>
    <n v="43235"/>
    <x v="1"/>
  </r>
  <r>
    <s v="C-001052"/>
    <x v="51"/>
    <x v="2"/>
    <d v="2023-04-22T00:00:00"/>
    <x v="8"/>
    <n v="825.15"/>
    <n v="82515"/>
    <n v="0"/>
    <n v="1.49"/>
    <x v="0"/>
    <s v="Operación"/>
    <x v="4"/>
    <x v="4"/>
    <x v="0"/>
    <x v="1"/>
    <s v="No"/>
    <x v="0"/>
    <n v="82515"/>
    <s v="Comercio_1321"/>
    <x v="0"/>
    <n v="0"/>
    <n v="0"/>
    <n v="0"/>
    <n v="0"/>
    <n v="825.15"/>
    <n v="82515"/>
    <s v="ARN00001052"/>
    <s v="Hecho"/>
    <d v="2023-02-21T00:00:00"/>
    <n v="464.29"/>
    <n v="46429"/>
    <x v="3"/>
  </r>
  <r>
    <s v="C-001053"/>
    <x v="52"/>
    <x v="3"/>
    <d v="2023-04-28T00:00:00"/>
    <x v="25"/>
    <n v="847.85"/>
    <n v="84785"/>
    <n v="0"/>
    <n v="0.84"/>
    <x v="0"/>
    <s v="Operación"/>
    <x v="5"/>
    <x v="2"/>
    <x v="0"/>
    <x v="1"/>
    <s v="No"/>
    <x v="1"/>
    <n v="84785"/>
    <s v="Comercio_1038"/>
    <x v="0"/>
    <n v="0"/>
    <n v="0"/>
    <n v="0"/>
    <n v="0"/>
    <n v="847.85"/>
    <n v="84785"/>
    <s v="ARN00001053"/>
    <s v="Hecho"/>
    <d v="2023-02-22T00:00:00"/>
    <n v="906.91"/>
    <n v="90691"/>
    <x v="2"/>
  </r>
  <r>
    <s v="C-001054"/>
    <x v="53"/>
    <x v="4"/>
    <d v="2023-05-17T00:00:00"/>
    <x v="21"/>
    <n v="834.76"/>
    <n v="83476"/>
    <n v="0"/>
    <n v="0"/>
    <x v="0"/>
    <s v="Operación"/>
    <x v="5"/>
    <x v="0"/>
    <x v="1"/>
    <x v="4"/>
    <s v="Sí"/>
    <x v="4"/>
    <n v="83476"/>
    <s v="Comercio_793"/>
    <x v="3"/>
    <n v="834.76"/>
    <n v="83476"/>
    <n v="0"/>
    <n v="0"/>
    <n v="0"/>
    <n v="0"/>
    <s v="ARN00001054"/>
    <s v="Pendiente"/>
    <s v="Pendiente"/>
    <n v="0"/>
    <n v="0"/>
    <x v="1"/>
  </r>
  <r>
    <s v="C-001055"/>
    <x v="54"/>
    <x v="5"/>
    <d v="2023-04-27T00:00:00"/>
    <x v="12"/>
    <n v="682.41"/>
    <n v="68241"/>
    <n v="0"/>
    <n v="0"/>
    <x v="0"/>
    <s v="Operación"/>
    <x v="1"/>
    <x v="4"/>
    <x v="0"/>
    <x v="4"/>
    <s v="Sí"/>
    <x v="1"/>
    <n v="68241"/>
    <s v="Comercio_1588"/>
    <x v="0"/>
    <n v="0"/>
    <n v="0"/>
    <n v="0"/>
    <n v="0"/>
    <n v="682.41"/>
    <n v="68241"/>
    <s v="ARN00001055"/>
    <s v="Hecho"/>
    <d v="2023-02-24T00:00:00"/>
    <n v="357.65"/>
    <n v="35765"/>
    <x v="5"/>
  </r>
  <r>
    <s v="C-001056"/>
    <x v="55"/>
    <x v="6"/>
    <d v="2023-05-16T00:00:00"/>
    <x v="11"/>
    <n v="844.15"/>
    <n v="84415"/>
    <n v="0"/>
    <n v="0"/>
    <x v="0"/>
    <s v="Operación"/>
    <x v="2"/>
    <x v="5"/>
    <x v="1"/>
    <x v="7"/>
    <s v="No"/>
    <x v="3"/>
    <n v="84415"/>
    <s v="Comercio_977"/>
    <x v="3"/>
    <n v="844.15"/>
    <n v="84415"/>
    <n v="0"/>
    <n v="0"/>
    <n v="0"/>
    <n v="0"/>
    <s v="ARN00001056"/>
    <s v="Hecho"/>
    <d v="2023-02-25T00:00:00"/>
    <n v="19.350000000000001"/>
    <n v="1935"/>
    <x v="2"/>
  </r>
  <r>
    <s v="C-001057"/>
    <x v="56"/>
    <x v="0"/>
    <d v="2023-05-15T00:00:00"/>
    <x v="15"/>
    <n v="933.14"/>
    <n v="93314"/>
    <n v="0"/>
    <n v="1.44"/>
    <x v="0"/>
    <s v="Operación"/>
    <x v="2"/>
    <x v="5"/>
    <x v="1"/>
    <x v="7"/>
    <s v="Sí"/>
    <x v="1"/>
    <n v="93314"/>
    <s v="Comercio_834"/>
    <x v="2"/>
    <n v="0"/>
    <n v="0"/>
    <n v="933.14"/>
    <n v="93314"/>
    <n v="0"/>
    <n v="0"/>
    <s v="ARN00001057"/>
    <s v="Hecho"/>
    <d v="2023-02-26T00:00:00"/>
    <n v="40.24"/>
    <n v="4024"/>
    <x v="5"/>
  </r>
  <r>
    <s v="C-001058"/>
    <x v="57"/>
    <x v="1"/>
    <d v="2023-05-01T00:00:00"/>
    <x v="5"/>
    <n v="601.17999999999995"/>
    <n v="60118"/>
    <n v="0"/>
    <n v="0.12"/>
    <x v="1"/>
    <s v="Operación"/>
    <x v="3"/>
    <x v="1"/>
    <x v="1"/>
    <x v="6"/>
    <s v="Sí"/>
    <x v="3"/>
    <n v="60118"/>
    <s v="Comercio_199"/>
    <x v="2"/>
    <n v="0"/>
    <n v="0"/>
    <n v="601.17999999999995"/>
    <n v="60118"/>
    <n v="0"/>
    <n v="0"/>
    <s v="ARN00001058"/>
    <s v="Pendiente"/>
    <s v="Pendiente"/>
    <n v="0"/>
    <n v="0"/>
    <x v="0"/>
  </r>
  <r>
    <s v="C-001059"/>
    <x v="58"/>
    <x v="2"/>
    <d v="2023-05-25T00:00:00"/>
    <x v="24"/>
    <n v="62.89"/>
    <n v="6289"/>
    <n v="0"/>
    <n v="0"/>
    <x v="0"/>
    <s v="Operación"/>
    <x v="5"/>
    <x v="0"/>
    <x v="1"/>
    <x v="4"/>
    <s v="No"/>
    <x v="1"/>
    <n v="6289"/>
    <s v="Comercio_1542"/>
    <x v="2"/>
    <n v="0"/>
    <n v="0"/>
    <n v="62.89"/>
    <n v="6289"/>
    <n v="0"/>
    <n v="0"/>
    <s v="ARN00001059"/>
    <s v="Hecho"/>
    <d v="2023-02-28T00:00:00"/>
    <n v="892.92"/>
    <n v="89292"/>
    <x v="0"/>
  </r>
  <r>
    <s v="C-001060"/>
    <x v="59"/>
    <x v="3"/>
    <d v="2023-05-19T00:00:00"/>
    <x v="18"/>
    <n v="418.02"/>
    <n v="41802"/>
    <n v="0"/>
    <n v="0"/>
    <x v="0"/>
    <s v="Operación"/>
    <x v="5"/>
    <x v="3"/>
    <x v="1"/>
    <x v="7"/>
    <s v="Sí"/>
    <x v="0"/>
    <n v="41802"/>
    <s v="Comercio_1524"/>
    <x v="3"/>
    <n v="418.02"/>
    <n v="41802"/>
    <n v="0"/>
    <n v="0"/>
    <n v="0"/>
    <n v="0"/>
    <s v="ARN00001060"/>
    <s v="Pendiente"/>
    <s v="Pendiente"/>
    <n v="0"/>
    <n v="0"/>
    <x v="0"/>
  </r>
  <r>
    <s v="C-001061"/>
    <x v="60"/>
    <x v="4"/>
    <d v="2023-05-22T00:00:00"/>
    <x v="27"/>
    <n v="447.12"/>
    <n v="44712"/>
    <n v="0"/>
    <n v="0.87"/>
    <x v="0"/>
    <s v="Operación"/>
    <x v="1"/>
    <x v="0"/>
    <x v="1"/>
    <x v="5"/>
    <s v="Sí"/>
    <x v="3"/>
    <n v="44712"/>
    <s v="Comercio_1582"/>
    <x v="2"/>
    <n v="0"/>
    <n v="0"/>
    <n v="447.12"/>
    <n v="44712"/>
    <n v="0"/>
    <n v="0"/>
    <s v="ARN00001061"/>
    <s v="Hecho"/>
    <d v="2023-03-02T00:00:00"/>
    <n v="127.04"/>
    <n v="12704"/>
    <x v="5"/>
  </r>
  <r>
    <s v="C-001062"/>
    <x v="61"/>
    <x v="5"/>
    <d v="2023-05-10T00:00:00"/>
    <x v="0"/>
    <n v="38.450000000000003"/>
    <n v="3845"/>
    <n v="0"/>
    <n v="0"/>
    <x v="1"/>
    <s v="Operación"/>
    <x v="3"/>
    <x v="0"/>
    <x v="1"/>
    <x v="0"/>
    <s v="No"/>
    <x v="3"/>
    <n v="38450"/>
    <s v="Comercio_1724"/>
    <x v="1"/>
    <n v="384.5"/>
    <n v="38450"/>
    <n v="0"/>
    <n v="0"/>
    <n v="0"/>
    <n v="0"/>
    <s v="ARN00001062"/>
    <s v="Hecho"/>
    <d v="2023-03-03T00:00:00"/>
    <n v="473.92"/>
    <n v="47392"/>
    <x v="1"/>
  </r>
  <r>
    <s v="C-001063"/>
    <x v="62"/>
    <x v="6"/>
    <d v="2023-05-26T00:00:00"/>
    <x v="21"/>
    <n v="52.72"/>
    <n v="5272"/>
    <n v="0"/>
    <n v="0"/>
    <x v="1"/>
    <s v="Operación"/>
    <x v="2"/>
    <x v="3"/>
    <x v="1"/>
    <x v="3"/>
    <s v="Sí"/>
    <x v="1"/>
    <n v="52720"/>
    <s v="Comercio_359"/>
    <x v="1"/>
    <n v="527.20000000000005"/>
    <n v="52720"/>
    <n v="0"/>
    <n v="0"/>
    <n v="0"/>
    <n v="0"/>
    <s v="ARN00001063"/>
    <s v="Hecho"/>
    <d v="2023-03-04T00:00:00"/>
    <n v="385.17"/>
    <n v="38517"/>
    <x v="3"/>
  </r>
  <r>
    <s v="C-001064"/>
    <x v="63"/>
    <x v="0"/>
    <d v="2023-06-02T00:00:00"/>
    <x v="2"/>
    <n v="972.24"/>
    <n v="97224"/>
    <n v="0"/>
    <n v="1.36"/>
    <x v="1"/>
    <s v="Operación"/>
    <x v="0"/>
    <x v="1"/>
    <x v="1"/>
    <x v="2"/>
    <s v="No"/>
    <x v="2"/>
    <n v="97224"/>
    <s v="Comercio_1770"/>
    <x v="1"/>
    <n v="972.24"/>
    <n v="97224"/>
    <n v="0"/>
    <n v="0"/>
    <n v="0"/>
    <n v="0"/>
    <s v="ARN00001064"/>
    <s v="Hecho"/>
    <d v="2023-03-05T00:00:00"/>
    <n v="471.14"/>
    <n v="47114"/>
    <x v="2"/>
  </r>
  <r>
    <s v="C-001065"/>
    <x v="64"/>
    <x v="1"/>
    <d v="2023-06-01T00:00:00"/>
    <x v="28"/>
    <n v="372.37"/>
    <n v="37237"/>
    <n v="0"/>
    <n v="0"/>
    <x v="0"/>
    <s v="Operación"/>
    <x v="2"/>
    <x v="0"/>
    <x v="0"/>
    <x v="4"/>
    <s v="Sí"/>
    <x v="0"/>
    <n v="37237"/>
    <s v="Comercio_1541"/>
    <x v="0"/>
    <n v="0"/>
    <n v="0"/>
    <n v="0"/>
    <n v="0"/>
    <n v="372.37"/>
    <n v="37237"/>
    <s v="ARN00001065"/>
    <s v="Hecho"/>
    <d v="2023-03-06T00:00:00"/>
    <n v="718.92"/>
    <n v="71892"/>
    <x v="3"/>
  </r>
  <r>
    <s v="C-001066"/>
    <x v="65"/>
    <x v="2"/>
    <d v="2023-06-01T00:00:00"/>
    <x v="24"/>
    <n v="197.38"/>
    <n v="19738"/>
    <n v="0"/>
    <n v="1.36"/>
    <x v="0"/>
    <s v="Operación"/>
    <x v="5"/>
    <x v="0"/>
    <x v="0"/>
    <x v="1"/>
    <s v="No"/>
    <x v="2"/>
    <n v="19738"/>
    <s v="Comercio_1958"/>
    <x v="0"/>
    <n v="0"/>
    <n v="0"/>
    <n v="0"/>
    <n v="0"/>
    <n v="197.38"/>
    <n v="19738"/>
    <s v="ARN00001066"/>
    <s v="Pendiente"/>
    <s v="Pendiente"/>
    <n v="0"/>
    <n v="0"/>
    <x v="0"/>
  </r>
  <r>
    <s v="C-001067"/>
    <x v="66"/>
    <x v="3"/>
    <d v="2023-05-21T00:00:00"/>
    <x v="22"/>
    <n v="207.29"/>
    <n v="20729"/>
    <n v="0"/>
    <n v="0"/>
    <x v="1"/>
    <s v="Operación"/>
    <x v="1"/>
    <x v="0"/>
    <x v="1"/>
    <x v="6"/>
    <s v="No"/>
    <x v="3"/>
    <n v="20729"/>
    <s v="Comercio_1185"/>
    <x v="2"/>
    <n v="0"/>
    <n v="0"/>
    <n v="207.29"/>
    <n v="20729"/>
    <n v="0"/>
    <n v="0"/>
    <s v="ARN00001067"/>
    <s v="Hecho"/>
    <d v="2023-03-08T00:00:00"/>
    <n v="95.11"/>
    <n v="9511"/>
    <x v="1"/>
  </r>
  <r>
    <s v="C-001068"/>
    <x v="67"/>
    <x v="4"/>
    <d v="2023-06-06T00:00:00"/>
    <x v="2"/>
    <n v="596.16"/>
    <n v="59616"/>
    <n v="0"/>
    <n v="1.45"/>
    <x v="1"/>
    <s v="Operación"/>
    <x v="2"/>
    <x v="5"/>
    <x v="0"/>
    <x v="2"/>
    <s v="Sí"/>
    <x v="1"/>
    <n v="59616"/>
    <s v="Comercio_266"/>
    <x v="0"/>
    <n v="0"/>
    <n v="0"/>
    <n v="0"/>
    <n v="0"/>
    <n v="596.16"/>
    <n v="59616"/>
    <s v="ARN00001068"/>
    <s v="Hecho"/>
    <d v="2023-03-09T00:00:00"/>
    <n v="637.23"/>
    <n v="63723"/>
    <x v="0"/>
  </r>
  <r>
    <s v="C-001069"/>
    <x v="68"/>
    <x v="5"/>
    <d v="2023-06-05T00:00:00"/>
    <x v="28"/>
    <n v="469.96"/>
    <n v="46996"/>
    <n v="0"/>
    <n v="0.98"/>
    <x v="1"/>
    <s v="Operación"/>
    <x v="3"/>
    <x v="3"/>
    <x v="0"/>
    <x v="1"/>
    <s v="No"/>
    <x v="1"/>
    <n v="46996"/>
    <s v="Comercio_586"/>
    <x v="0"/>
    <n v="0"/>
    <n v="0"/>
    <n v="0"/>
    <n v="0"/>
    <n v="469.96"/>
    <n v="46996"/>
    <s v="ARN00001069"/>
    <s v="Hecho"/>
    <d v="2023-03-10T00:00:00"/>
    <n v="151.19"/>
    <n v="15119"/>
    <x v="4"/>
  </r>
  <r>
    <s v="C-001070"/>
    <x v="69"/>
    <x v="6"/>
    <d v="2023-05-30T00:00:00"/>
    <x v="11"/>
    <n v="478.93"/>
    <n v="47893"/>
    <n v="0"/>
    <n v="1.1100000000000001"/>
    <x v="0"/>
    <s v="Operación"/>
    <x v="1"/>
    <x v="2"/>
    <x v="1"/>
    <x v="2"/>
    <s v="Sí"/>
    <x v="3"/>
    <n v="47893"/>
    <s v="Comercio_76"/>
    <x v="3"/>
    <n v="478.93"/>
    <n v="47893"/>
    <n v="0"/>
    <n v="0"/>
    <n v="0"/>
    <n v="0"/>
    <s v="ARN00001070"/>
    <s v="Pendiente"/>
    <s v="Pendiente"/>
    <n v="0"/>
    <n v="0"/>
    <x v="3"/>
  </r>
  <r>
    <s v="C-001071"/>
    <x v="70"/>
    <x v="0"/>
    <d v="2023-06-06T00:00:00"/>
    <x v="24"/>
    <n v="656.49"/>
    <n v="65649"/>
    <n v="0"/>
    <n v="0"/>
    <x v="0"/>
    <s v="Operación"/>
    <x v="0"/>
    <x v="3"/>
    <x v="1"/>
    <x v="7"/>
    <s v="Sí"/>
    <x v="2"/>
    <n v="65649"/>
    <s v="Comercio_1493"/>
    <x v="2"/>
    <n v="0"/>
    <n v="0"/>
    <n v="656.49"/>
    <n v="65649"/>
    <n v="0"/>
    <n v="0"/>
    <s v="ARN00001071"/>
    <s v="Hecho"/>
    <d v="2023-03-12T00:00:00"/>
    <n v="830.98"/>
    <n v="83098"/>
    <x v="4"/>
  </r>
  <r>
    <s v="C-001072"/>
    <x v="71"/>
    <x v="1"/>
    <d v="2023-05-12T00:00:00"/>
    <x v="8"/>
    <n v="298.42"/>
    <n v="29842"/>
    <n v="0"/>
    <n v="1.1399999999999999"/>
    <x v="0"/>
    <s v="Operación"/>
    <x v="1"/>
    <x v="3"/>
    <x v="1"/>
    <x v="4"/>
    <s v="No"/>
    <x v="0"/>
    <n v="29842"/>
    <s v="Comercio_1422"/>
    <x v="1"/>
    <n v="298.42"/>
    <n v="29842"/>
    <n v="0"/>
    <n v="0"/>
    <n v="0"/>
    <n v="0"/>
    <s v="ARN00001072"/>
    <s v="Pendiente"/>
    <s v="Pendiente"/>
    <n v="0"/>
    <n v="0"/>
    <x v="1"/>
  </r>
  <r>
    <s v="C-001073"/>
    <x v="72"/>
    <x v="2"/>
    <d v="2023-05-16T00:00:00"/>
    <x v="5"/>
    <n v="635.61"/>
    <n v="63561"/>
    <n v="0"/>
    <n v="0"/>
    <x v="0"/>
    <s v="Operación"/>
    <x v="1"/>
    <x v="2"/>
    <x v="1"/>
    <x v="4"/>
    <s v="No"/>
    <x v="1"/>
    <n v="63561"/>
    <s v="Comercio_1569"/>
    <x v="1"/>
    <n v="635.61"/>
    <n v="63561"/>
    <n v="0"/>
    <n v="0"/>
    <n v="0"/>
    <n v="0"/>
    <s v="ARN00001073"/>
    <s v="Pendiente"/>
    <s v="Pendiente"/>
    <n v="0"/>
    <n v="0"/>
    <x v="2"/>
  </r>
  <r>
    <s v="C-001074"/>
    <x v="73"/>
    <x v="3"/>
    <d v="2023-06-08T00:00:00"/>
    <x v="10"/>
    <n v="396.06"/>
    <n v="39606"/>
    <n v="0"/>
    <n v="0"/>
    <x v="0"/>
    <s v="Operación"/>
    <x v="1"/>
    <x v="3"/>
    <x v="1"/>
    <x v="6"/>
    <s v="Sí"/>
    <x v="1"/>
    <n v="39606"/>
    <s v="Comercio_1138"/>
    <x v="3"/>
    <n v="396.06"/>
    <n v="39606"/>
    <n v="0"/>
    <n v="0"/>
    <n v="0"/>
    <n v="0"/>
    <s v="ARN00001074"/>
    <s v="Pendiente"/>
    <s v="Pendiente"/>
    <n v="0"/>
    <n v="0"/>
    <x v="2"/>
  </r>
  <r>
    <s v="C-001075"/>
    <x v="74"/>
    <x v="4"/>
    <d v="2023-05-21T00:00:00"/>
    <x v="23"/>
    <n v="12.4"/>
    <n v="1240"/>
    <n v="0"/>
    <n v="0.1"/>
    <x v="1"/>
    <s v="Operación"/>
    <x v="1"/>
    <x v="4"/>
    <x v="1"/>
    <x v="6"/>
    <s v="No"/>
    <x v="1"/>
    <n v="12400"/>
    <s v="Comercio_934"/>
    <x v="3"/>
    <n v="124"/>
    <n v="12400"/>
    <n v="0"/>
    <n v="0"/>
    <n v="0"/>
    <n v="0"/>
    <s v="ARN00001075"/>
    <s v="Pendiente"/>
    <s v="Pendiente"/>
    <n v="0"/>
    <n v="0"/>
    <x v="1"/>
  </r>
  <r>
    <s v="C-001076"/>
    <x v="75"/>
    <x v="5"/>
    <d v="2023-05-28T00:00:00"/>
    <x v="26"/>
    <n v="4.1900000000000004"/>
    <n v="419"/>
    <n v="0"/>
    <n v="1.34"/>
    <x v="0"/>
    <s v="Operación"/>
    <x v="1"/>
    <x v="0"/>
    <x v="1"/>
    <x v="5"/>
    <s v="Sí"/>
    <x v="1"/>
    <n v="4190"/>
    <s v="Comercio_1841"/>
    <x v="3"/>
    <n v="41.9"/>
    <n v="4190"/>
    <n v="0"/>
    <n v="0"/>
    <n v="0"/>
    <n v="0"/>
    <s v="ARN00001076"/>
    <s v="Pendiente"/>
    <s v="Pendiente"/>
    <n v="0"/>
    <n v="0"/>
    <x v="5"/>
  </r>
  <r>
    <s v="C-001077"/>
    <x v="76"/>
    <x v="6"/>
    <d v="2023-05-21T00:00:00"/>
    <x v="9"/>
    <n v="512.46"/>
    <n v="51246"/>
    <n v="0"/>
    <n v="1.28"/>
    <x v="1"/>
    <s v="Operación"/>
    <x v="0"/>
    <x v="0"/>
    <x v="1"/>
    <x v="7"/>
    <s v="Sí"/>
    <x v="1"/>
    <n v="51246"/>
    <s v="Comercio_758"/>
    <x v="2"/>
    <n v="0"/>
    <n v="0"/>
    <n v="512.46"/>
    <n v="51246"/>
    <n v="0"/>
    <n v="0"/>
    <s v="ARN00001077"/>
    <s v="Pendiente"/>
    <s v="Pendiente"/>
    <n v="0"/>
    <n v="0"/>
    <x v="0"/>
  </r>
  <r>
    <s v="C-001078"/>
    <x v="77"/>
    <x v="0"/>
    <d v="2023-05-27T00:00:00"/>
    <x v="29"/>
    <n v="119.25"/>
    <n v="11925"/>
    <n v="0"/>
    <n v="0.84"/>
    <x v="0"/>
    <s v="Operación"/>
    <x v="3"/>
    <x v="1"/>
    <x v="1"/>
    <x v="5"/>
    <s v="No"/>
    <x v="4"/>
    <n v="11925"/>
    <s v="Comercio_677"/>
    <x v="2"/>
    <n v="0"/>
    <n v="0"/>
    <n v="119.25"/>
    <n v="11925"/>
    <n v="0"/>
    <n v="0"/>
    <s v="ARN00001078"/>
    <s v="Pendiente"/>
    <s v="Pendiente"/>
    <n v="0"/>
    <n v="0"/>
    <x v="5"/>
  </r>
  <r>
    <s v="C-001079"/>
    <x v="78"/>
    <x v="1"/>
    <d v="2023-06-06T00:00:00"/>
    <x v="15"/>
    <n v="114.97"/>
    <n v="11497"/>
    <n v="0"/>
    <n v="1.45"/>
    <x v="1"/>
    <s v="Operación"/>
    <x v="1"/>
    <x v="1"/>
    <x v="1"/>
    <x v="2"/>
    <s v="Sí"/>
    <x v="2"/>
    <n v="11497"/>
    <s v="Comercio_214"/>
    <x v="2"/>
    <n v="0"/>
    <n v="0"/>
    <n v="114.97"/>
    <n v="11497"/>
    <n v="0"/>
    <n v="0"/>
    <s v="ARN00001079"/>
    <s v="Pendiente"/>
    <s v="Pendiente"/>
    <n v="0"/>
    <n v="0"/>
    <x v="1"/>
  </r>
  <r>
    <s v="C-001080"/>
    <x v="79"/>
    <x v="2"/>
    <d v="2023-06-10T00:00:00"/>
    <x v="27"/>
    <n v="238.96"/>
    <n v="23896"/>
    <n v="0"/>
    <n v="1.1599999999999999"/>
    <x v="0"/>
    <s v="Operación"/>
    <x v="2"/>
    <x v="2"/>
    <x v="0"/>
    <x v="7"/>
    <s v="No"/>
    <x v="0"/>
    <n v="23896"/>
    <s v="Comercio_1941"/>
    <x v="0"/>
    <n v="0"/>
    <n v="0"/>
    <n v="0"/>
    <n v="0"/>
    <n v="238.96"/>
    <n v="23896"/>
    <s v="ARN00001080"/>
    <s v="Hecho"/>
    <d v="2023-03-21T00:00:00"/>
    <n v="656.67"/>
    <n v="65667"/>
    <x v="0"/>
  </r>
  <r>
    <s v="C-001081"/>
    <x v="80"/>
    <x v="3"/>
    <d v="2023-05-27T00:00:00"/>
    <x v="23"/>
    <n v="68.87"/>
    <n v="6887"/>
    <n v="0"/>
    <n v="1.31"/>
    <x v="0"/>
    <s v="Operación"/>
    <x v="3"/>
    <x v="0"/>
    <x v="1"/>
    <x v="3"/>
    <s v="No"/>
    <x v="0"/>
    <n v="6887"/>
    <s v="Comercio_868"/>
    <x v="1"/>
    <n v="68.87"/>
    <n v="6887"/>
    <n v="0"/>
    <n v="0"/>
    <n v="0"/>
    <n v="0"/>
    <s v="ARN00001081"/>
    <s v="Pendiente"/>
    <s v="Pendiente"/>
    <n v="0"/>
    <n v="0"/>
    <x v="1"/>
  </r>
  <r>
    <s v="C-001082"/>
    <x v="81"/>
    <x v="4"/>
    <d v="2023-05-28T00:00:00"/>
    <x v="23"/>
    <n v="641.48"/>
    <n v="64148"/>
    <n v="0"/>
    <n v="1.39"/>
    <x v="1"/>
    <s v="Operación"/>
    <x v="3"/>
    <x v="4"/>
    <x v="1"/>
    <x v="6"/>
    <s v="Sí"/>
    <x v="0"/>
    <n v="64148"/>
    <s v="Comercio_992"/>
    <x v="3"/>
    <n v="641.48"/>
    <n v="64148"/>
    <n v="0"/>
    <n v="0"/>
    <n v="0"/>
    <n v="0"/>
    <s v="ARN00001082"/>
    <s v="Pendiente"/>
    <s v="Pendiente"/>
    <n v="0"/>
    <n v="0"/>
    <x v="2"/>
  </r>
  <r>
    <s v="C-001083"/>
    <x v="82"/>
    <x v="5"/>
    <d v="2023-06-15T00:00:00"/>
    <x v="21"/>
    <n v="234.06"/>
    <n v="23406"/>
    <n v="0"/>
    <n v="0.91"/>
    <x v="1"/>
    <s v="Operación"/>
    <x v="3"/>
    <x v="4"/>
    <x v="1"/>
    <x v="6"/>
    <s v="Sí"/>
    <x v="4"/>
    <n v="23406"/>
    <s v="Comercio_398"/>
    <x v="3"/>
    <n v="234.06"/>
    <n v="23406"/>
    <n v="0"/>
    <n v="0"/>
    <n v="0"/>
    <n v="0"/>
    <s v="ARN00001083"/>
    <s v="Pendiente"/>
    <s v="Pendiente"/>
    <n v="0"/>
    <n v="0"/>
    <x v="0"/>
  </r>
  <r>
    <s v="C-001084"/>
    <x v="83"/>
    <x v="6"/>
    <d v="2023-05-24T00:00:00"/>
    <x v="8"/>
    <n v="54.18"/>
    <n v="5418"/>
    <n v="0"/>
    <n v="0"/>
    <x v="0"/>
    <s v="Operación"/>
    <x v="1"/>
    <x v="5"/>
    <x v="1"/>
    <x v="6"/>
    <s v="No"/>
    <x v="1"/>
    <n v="54180"/>
    <s v="Comercio_1153"/>
    <x v="1"/>
    <n v="541.79999999999995"/>
    <n v="54180"/>
    <n v="0"/>
    <n v="0"/>
    <n v="0"/>
    <n v="0"/>
    <s v="ARN00001084"/>
    <s v="Hecho"/>
    <d v="2023-03-25T00:00:00"/>
    <n v="137.58000000000001"/>
    <n v="13758"/>
    <x v="5"/>
  </r>
  <r>
    <s v="C-001085"/>
    <x v="84"/>
    <x v="0"/>
    <d v="2023-06-23T00:00:00"/>
    <x v="2"/>
    <n v="15.63"/>
    <n v="1563"/>
    <n v="0"/>
    <n v="0"/>
    <x v="0"/>
    <s v="Operación"/>
    <x v="5"/>
    <x v="1"/>
    <x v="1"/>
    <x v="1"/>
    <s v="Sí"/>
    <x v="1"/>
    <n v="1563"/>
    <s v="Comercio_92"/>
    <x v="1"/>
    <n v="15.63"/>
    <n v="1563"/>
    <n v="0"/>
    <n v="0"/>
    <n v="0"/>
    <n v="0"/>
    <s v="ARN00001085"/>
    <s v="Hecho"/>
    <d v="2023-03-26T00:00:00"/>
    <n v="860.58"/>
    <n v="86058"/>
    <x v="1"/>
  </r>
  <r>
    <s v="C-001086"/>
    <x v="85"/>
    <x v="1"/>
    <d v="2023-06-16T00:00:00"/>
    <x v="27"/>
    <n v="86.08"/>
    <n v="8608"/>
    <n v="0"/>
    <n v="0"/>
    <x v="1"/>
    <s v="Operación"/>
    <x v="2"/>
    <x v="2"/>
    <x v="1"/>
    <x v="0"/>
    <s v="Sí"/>
    <x v="2"/>
    <n v="86080"/>
    <s v="Comercio_154"/>
    <x v="2"/>
    <n v="0"/>
    <n v="0"/>
    <n v="860.8"/>
    <n v="86080"/>
    <n v="0"/>
    <n v="0"/>
    <s v="ARN00001086"/>
    <s v="Hecho"/>
    <d v="2023-03-27T00:00:00"/>
    <n v="966.14"/>
    <n v="96614"/>
    <x v="4"/>
  </r>
  <r>
    <s v="C-001087"/>
    <x v="86"/>
    <x v="2"/>
    <d v="2023-06-20T00:00:00"/>
    <x v="7"/>
    <n v="343.61"/>
    <n v="34361"/>
    <n v="0"/>
    <n v="1.1299999999999999"/>
    <x v="0"/>
    <s v="Operación"/>
    <x v="0"/>
    <x v="1"/>
    <x v="1"/>
    <x v="2"/>
    <s v="Sí"/>
    <x v="1"/>
    <n v="34361"/>
    <s v="Comercio_1269"/>
    <x v="1"/>
    <n v="343.61"/>
    <n v="34361"/>
    <n v="0"/>
    <n v="0"/>
    <n v="0"/>
    <n v="0"/>
    <s v="ARN00001087"/>
    <s v="Pendiente"/>
    <s v="Pendiente"/>
    <n v="0"/>
    <n v="0"/>
    <x v="4"/>
  </r>
  <r>
    <s v="C-001088"/>
    <x v="87"/>
    <x v="3"/>
    <d v="2023-06-08T00:00:00"/>
    <x v="17"/>
    <n v="312.45"/>
    <n v="31245"/>
    <n v="0"/>
    <n v="1.1200000000000001"/>
    <x v="1"/>
    <s v="Operación"/>
    <x v="3"/>
    <x v="4"/>
    <x v="0"/>
    <x v="4"/>
    <s v="Sí"/>
    <x v="4"/>
    <n v="31245"/>
    <s v="Comercio_1634"/>
    <x v="0"/>
    <n v="0"/>
    <n v="0"/>
    <n v="0"/>
    <n v="0"/>
    <n v="312.45"/>
    <n v="31245"/>
    <s v="ARN00001088"/>
    <s v="Pendiente"/>
    <s v="Pendiente"/>
    <n v="0"/>
    <n v="0"/>
    <x v="1"/>
  </r>
  <r>
    <s v="C-001089"/>
    <x v="88"/>
    <x v="4"/>
    <d v="2023-06-25T00:00:00"/>
    <x v="28"/>
    <n v="219.29"/>
    <n v="21929"/>
    <n v="0"/>
    <n v="0"/>
    <x v="0"/>
    <s v="Operación"/>
    <x v="0"/>
    <x v="1"/>
    <x v="1"/>
    <x v="4"/>
    <s v="Sí"/>
    <x v="4"/>
    <n v="21929"/>
    <s v="Comercio_496"/>
    <x v="3"/>
    <n v="219.29"/>
    <n v="21929"/>
    <n v="0"/>
    <n v="0"/>
    <n v="0"/>
    <n v="0"/>
    <s v="ARN00001089"/>
    <s v="Hecho"/>
    <d v="2023-03-30T00:00:00"/>
    <n v="838.02"/>
    <n v="83802"/>
    <x v="1"/>
  </r>
  <r>
    <s v="C-001090"/>
    <x v="89"/>
    <x v="5"/>
    <d v="2023-06-24T00:00:00"/>
    <x v="10"/>
    <n v="415.71"/>
    <n v="41571"/>
    <n v="0"/>
    <n v="1.29"/>
    <x v="0"/>
    <s v="Operación"/>
    <x v="4"/>
    <x v="3"/>
    <x v="1"/>
    <x v="5"/>
    <s v="Sí"/>
    <x v="1"/>
    <n v="41571"/>
    <s v="Comercio_1674"/>
    <x v="3"/>
    <n v="415.71"/>
    <n v="41571"/>
    <n v="0"/>
    <n v="0"/>
    <n v="0"/>
    <n v="0"/>
    <s v="ARN00001090"/>
    <s v="Pendiente"/>
    <s v="Pendiente"/>
    <n v="0"/>
    <n v="0"/>
    <x v="3"/>
  </r>
  <r>
    <s v="C-001091"/>
    <x v="90"/>
    <x v="6"/>
    <d v="2023-06-21T00:00:00"/>
    <x v="27"/>
    <n v="539.22"/>
    <n v="53922"/>
    <n v="0"/>
    <n v="0"/>
    <x v="0"/>
    <s v="Operación"/>
    <x v="5"/>
    <x v="2"/>
    <x v="0"/>
    <x v="4"/>
    <s v="No"/>
    <x v="4"/>
    <n v="53922"/>
    <s v="Comercio_327"/>
    <x v="0"/>
    <n v="0"/>
    <n v="0"/>
    <n v="0"/>
    <n v="0"/>
    <n v="539.22"/>
    <n v="53922"/>
    <s v="ARN00001091"/>
    <s v="Pendiente"/>
    <s v="Pendiente"/>
    <n v="0"/>
    <n v="0"/>
    <x v="5"/>
  </r>
  <r>
    <s v="C-001092"/>
    <x v="91"/>
    <x v="0"/>
    <d v="2023-07-01T00:00:00"/>
    <x v="4"/>
    <n v="975.48"/>
    <n v="97548"/>
    <n v="0"/>
    <n v="0"/>
    <x v="1"/>
    <s v="Operación"/>
    <x v="0"/>
    <x v="3"/>
    <x v="1"/>
    <x v="0"/>
    <s v="No"/>
    <x v="2"/>
    <n v="97548"/>
    <s v="Comercio_983"/>
    <x v="2"/>
    <n v="0"/>
    <n v="0"/>
    <n v="975.48"/>
    <n v="97548"/>
    <n v="0"/>
    <n v="0"/>
    <s v="ARN00001092"/>
    <s v="Pendiente"/>
    <s v="Pendiente"/>
    <n v="0"/>
    <n v="0"/>
    <x v="4"/>
  </r>
  <r>
    <s v="C-001093"/>
    <x v="92"/>
    <x v="1"/>
    <d v="2023-06-10T00:00:00"/>
    <x v="0"/>
    <n v="866.71"/>
    <n v="86671"/>
    <n v="0"/>
    <n v="0.14000000000000001"/>
    <x v="0"/>
    <s v="Operación"/>
    <x v="4"/>
    <x v="3"/>
    <x v="1"/>
    <x v="7"/>
    <s v="Sí"/>
    <x v="2"/>
    <n v="86671"/>
    <s v="Comercio_308"/>
    <x v="3"/>
    <n v="866.71"/>
    <n v="86671"/>
    <n v="0"/>
    <n v="0"/>
    <n v="0"/>
    <n v="0"/>
    <s v="ARN00001093"/>
    <s v="Hecho"/>
    <d v="2023-04-03T00:00:00"/>
    <n v="723.73"/>
    <n v="72373"/>
    <x v="0"/>
  </r>
  <r>
    <s v="C-001094"/>
    <x v="93"/>
    <x v="2"/>
    <d v="2023-06-14T00:00:00"/>
    <x v="17"/>
    <n v="190.86"/>
    <n v="19086"/>
    <n v="0"/>
    <n v="0"/>
    <x v="0"/>
    <s v="Operación"/>
    <x v="5"/>
    <x v="0"/>
    <x v="1"/>
    <x v="0"/>
    <s v="No"/>
    <x v="1"/>
    <n v="19086"/>
    <s v="Comercio_906"/>
    <x v="3"/>
    <n v="190.86"/>
    <n v="19086"/>
    <n v="0"/>
    <n v="0"/>
    <n v="0"/>
    <n v="0"/>
    <s v="ARN00001094"/>
    <s v="Pendiente"/>
    <s v="Pendiente"/>
    <n v="0"/>
    <n v="0"/>
    <x v="2"/>
  </r>
  <r>
    <s v="C-001095"/>
    <x v="94"/>
    <x v="3"/>
    <d v="2023-06-06T00:00:00"/>
    <x v="12"/>
    <n v="286.58999999999997"/>
    <n v="28659"/>
    <n v="0"/>
    <n v="1.36"/>
    <x v="0"/>
    <s v="Operación"/>
    <x v="2"/>
    <x v="2"/>
    <x v="1"/>
    <x v="2"/>
    <s v="Sí"/>
    <x v="2"/>
    <n v="28659"/>
    <s v="Comercio_1776"/>
    <x v="2"/>
    <n v="0"/>
    <n v="0"/>
    <n v="286.58999999999997"/>
    <n v="28659"/>
    <n v="0"/>
    <n v="0"/>
    <s v="ARN00001095"/>
    <s v="Pendiente"/>
    <s v="Pendiente"/>
    <n v="0"/>
    <n v="0"/>
    <x v="1"/>
  </r>
  <r>
    <s v="C-001096"/>
    <x v="95"/>
    <x v="4"/>
    <d v="2023-06-11T00:00:00"/>
    <x v="23"/>
    <n v="821.15"/>
    <n v="82115"/>
    <n v="0"/>
    <n v="1.08"/>
    <x v="1"/>
    <s v="Operación"/>
    <x v="2"/>
    <x v="4"/>
    <x v="0"/>
    <x v="4"/>
    <s v="Sí"/>
    <x v="4"/>
    <n v="82115"/>
    <s v="Comercio_1265"/>
    <x v="0"/>
    <n v="0"/>
    <n v="0"/>
    <n v="0"/>
    <n v="0"/>
    <n v="821.15"/>
    <n v="82115"/>
    <s v="ARN00001096"/>
    <s v="Hecho"/>
    <d v="2023-04-06T00:00:00"/>
    <n v="380.92"/>
    <n v="38092"/>
    <x v="1"/>
  </r>
  <r>
    <s v="C-001097"/>
    <x v="96"/>
    <x v="5"/>
    <d v="2023-06-12T00:00:00"/>
    <x v="23"/>
    <n v="19.22"/>
    <n v="1922"/>
    <n v="0"/>
    <n v="0"/>
    <x v="0"/>
    <s v="Operación"/>
    <x v="5"/>
    <x v="5"/>
    <x v="0"/>
    <x v="3"/>
    <s v="Sí"/>
    <x v="1"/>
    <n v="19220"/>
    <s v="Comercio_1692"/>
    <x v="0"/>
    <n v="0"/>
    <n v="0"/>
    <n v="0"/>
    <n v="0"/>
    <n v="192.2"/>
    <n v="19220"/>
    <s v="ARN00001097"/>
    <s v="Hecho"/>
    <d v="2023-04-07T00:00:00"/>
    <n v="770.93"/>
    <n v="77093"/>
    <x v="3"/>
  </r>
  <r>
    <s v="C-001098"/>
    <x v="97"/>
    <x v="6"/>
    <d v="2023-07-06T00:00:00"/>
    <x v="2"/>
    <n v="843.62"/>
    <n v="84362"/>
    <n v="0"/>
    <n v="0"/>
    <x v="1"/>
    <s v="Operación"/>
    <x v="5"/>
    <x v="1"/>
    <x v="1"/>
    <x v="3"/>
    <s v="Sí"/>
    <x v="3"/>
    <n v="84362"/>
    <s v="Comercio_1245"/>
    <x v="2"/>
    <n v="0"/>
    <n v="0"/>
    <n v="843.62"/>
    <n v="84362"/>
    <n v="0"/>
    <n v="0"/>
    <s v="ARN00001098"/>
    <s v="Pendiente"/>
    <s v="Pendiente"/>
    <n v="0"/>
    <n v="0"/>
    <x v="0"/>
  </r>
  <r>
    <s v="C-001099"/>
    <x v="98"/>
    <x v="0"/>
    <d v="2023-06-16T00:00:00"/>
    <x v="0"/>
    <n v="802.15"/>
    <n v="80215"/>
    <n v="0"/>
    <n v="0.96"/>
    <x v="1"/>
    <s v="Operación"/>
    <x v="0"/>
    <x v="1"/>
    <x v="1"/>
    <x v="5"/>
    <s v="No"/>
    <x v="2"/>
    <n v="80215"/>
    <s v="Comercio_1794"/>
    <x v="3"/>
    <n v="802.15"/>
    <n v="80215"/>
    <n v="0"/>
    <n v="0"/>
    <n v="0"/>
    <n v="0"/>
    <s v="ARN00001099"/>
    <s v="Hecho"/>
    <d v="2023-04-09T00:00:00"/>
    <n v="621.71"/>
    <n v="62171"/>
    <x v="4"/>
  </r>
  <r>
    <s v="C-001100"/>
    <x v="99"/>
    <x v="1"/>
    <d v="2023-07-08T00:00:00"/>
    <x v="2"/>
    <n v="455.69"/>
    <n v="45569"/>
    <n v="0"/>
    <n v="0"/>
    <x v="1"/>
    <s v="Operación"/>
    <x v="2"/>
    <x v="2"/>
    <x v="0"/>
    <x v="4"/>
    <s v="Sí"/>
    <x v="2"/>
    <n v="45569"/>
    <s v="Comercio_29"/>
    <x v="0"/>
    <n v="0"/>
    <n v="0"/>
    <n v="0"/>
    <n v="0"/>
    <n v="455.69"/>
    <n v="45569"/>
    <s v="ARN00001100"/>
    <s v="Hecho"/>
    <d v="2023-04-10T00:00:00"/>
    <n v="335.57"/>
    <n v="33557"/>
    <x v="4"/>
  </r>
  <r>
    <s v="C-001101"/>
    <x v="100"/>
    <x v="2"/>
    <d v="2023-06-29T00:00:00"/>
    <x v="18"/>
    <n v="92.82"/>
    <n v="9282"/>
    <n v="0"/>
    <n v="1.29"/>
    <x v="0"/>
    <s v="Operación"/>
    <x v="1"/>
    <x v="4"/>
    <x v="1"/>
    <x v="7"/>
    <s v="Sí"/>
    <x v="2"/>
    <n v="92820"/>
    <s v="Comercio_1807"/>
    <x v="1"/>
    <n v="928.2"/>
    <n v="92820"/>
    <n v="0"/>
    <n v="0"/>
    <n v="0"/>
    <n v="0"/>
    <s v="ARN00001101"/>
    <s v="Pendiente"/>
    <s v="Pendiente"/>
    <n v="0"/>
    <n v="0"/>
    <x v="5"/>
  </r>
  <r>
    <s v="C-001102"/>
    <x v="101"/>
    <x v="3"/>
    <d v="2023-07-02T00:00:00"/>
    <x v="27"/>
    <n v="33.380000000000003"/>
    <n v="3338"/>
    <n v="0"/>
    <n v="0.89"/>
    <x v="0"/>
    <s v="Operación"/>
    <x v="3"/>
    <x v="4"/>
    <x v="1"/>
    <x v="7"/>
    <s v="Sí"/>
    <x v="2"/>
    <n v="3338"/>
    <s v="Comercio_1852"/>
    <x v="1"/>
    <n v="33.380000000000003"/>
    <n v="3338"/>
    <n v="0"/>
    <n v="0"/>
    <n v="0"/>
    <n v="0"/>
    <s v="ARN00001102"/>
    <s v="Hecho"/>
    <d v="2023-04-12T00:00:00"/>
    <n v="289.13"/>
    <n v="28913"/>
    <x v="1"/>
  </r>
  <r>
    <s v="C-001103"/>
    <x v="102"/>
    <x v="4"/>
    <d v="2023-06-24T00:00:00"/>
    <x v="26"/>
    <n v="544.53"/>
    <n v="54453"/>
    <n v="0"/>
    <n v="0.84"/>
    <x v="0"/>
    <s v="Operación"/>
    <x v="4"/>
    <x v="3"/>
    <x v="1"/>
    <x v="1"/>
    <s v="No"/>
    <x v="3"/>
    <n v="54453"/>
    <s v="Comercio_1397"/>
    <x v="1"/>
    <n v="544.53"/>
    <n v="54453"/>
    <n v="0"/>
    <n v="0"/>
    <n v="0"/>
    <n v="0"/>
    <s v="ARN00001103"/>
    <s v="Hecho"/>
    <d v="2023-04-13T00:00:00"/>
    <n v="450.56"/>
    <n v="45056"/>
    <x v="3"/>
  </r>
  <r>
    <s v="C-001104"/>
    <x v="103"/>
    <x v="5"/>
    <d v="2023-06-22T00:00:00"/>
    <x v="29"/>
    <n v="369.72"/>
    <n v="36972"/>
    <n v="0"/>
    <n v="0.13"/>
    <x v="1"/>
    <s v="Operación"/>
    <x v="5"/>
    <x v="0"/>
    <x v="1"/>
    <x v="1"/>
    <s v="Sí"/>
    <x v="2"/>
    <n v="36972"/>
    <s v="Comercio_1600"/>
    <x v="1"/>
    <n v="369.72"/>
    <n v="36972"/>
    <n v="0"/>
    <n v="0"/>
    <n v="0"/>
    <n v="0"/>
    <s v="ARN00001104"/>
    <s v="Hecho"/>
    <d v="2023-04-14T00:00:00"/>
    <n v="981.84"/>
    <n v="98184"/>
    <x v="3"/>
  </r>
  <r>
    <s v="C-001105"/>
    <x v="104"/>
    <x v="6"/>
    <d v="2023-07-04T00:00:00"/>
    <x v="11"/>
    <n v="315.52"/>
    <n v="31552"/>
    <n v="0"/>
    <n v="0"/>
    <x v="0"/>
    <s v="Operación"/>
    <x v="1"/>
    <x v="4"/>
    <x v="1"/>
    <x v="5"/>
    <s v="No"/>
    <x v="1"/>
    <n v="31552"/>
    <s v="Comercio_1041"/>
    <x v="2"/>
    <n v="0"/>
    <n v="0"/>
    <n v="315.52"/>
    <n v="31552"/>
    <n v="0"/>
    <n v="0"/>
    <s v="ARN00001105"/>
    <s v="Hecho"/>
    <d v="2023-04-15T00:00:00"/>
    <n v="201.81"/>
    <n v="20181"/>
    <x v="0"/>
  </r>
  <r>
    <s v="C-001106"/>
    <x v="105"/>
    <x v="0"/>
    <d v="2023-06-26T00:00:00"/>
    <x v="17"/>
    <n v="396.69"/>
    <n v="39669"/>
    <n v="0"/>
    <n v="0.13"/>
    <x v="1"/>
    <s v="Operación"/>
    <x v="5"/>
    <x v="3"/>
    <x v="1"/>
    <x v="5"/>
    <s v="No"/>
    <x v="0"/>
    <n v="39669"/>
    <s v="Comercio_305"/>
    <x v="2"/>
    <n v="0"/>
    <n v="0"/>
    <n v="396.69"/>
    <n v="39669"/>
    <n v="0"/>
    <n v="0"/>
    <s v="ARN00001106"/>
    <s v="Hecho"/>
    <d v="2023-04-16T00:00:00"/>
    <n v="653.91"/>
    <n v="65391"/>
    <x v="2"/>
  </r>
  <r>
    <s v="C-001107"/>
    <x v="106"/>
    <x v="1"/>
    <d v="2023-07-15T00:00:00"/>
    <x v="2"/>
    <n v="749.37"/>
    <n v="74937"/>
    <n v="0"/>
    <n v="1.1599999999999999"/>
    <x v="1"/>
    <s v="Operación"/>
    <x v="0"/>
    <x v="0"/>
    <x v="1"/>
    <x v="2"/>
    <s v="No"/>
    <x v="0"/>
    <n v="74937"/>
    <s v="Comercio_1863"/>
    <x v="3"/>
    <n v="749.37"/>
    <n v="74937"/>
    <n v="0"/>
    <n v="0"/>
    <n v="0"/>
    <n v="0"/>
    <s v="ARN00001107"/>
    <s v="Hecho"/>
    <d v="2023-04-17T00:00:00"/>
    <n v="830.35"/>
    <n v="83035"/>
    <x v="1"/>
  </r>
  <r>
    <s v="C-001108"/>
    <x v="107"/>
    <x v="2"/>
    <d v="2023-07-03T00:00:00"/>
    <x v="6"/>
    <n v="571.98"/>
    <n v="57198"/>
    <n v="0"/>
    <n v="0.85"/>
    <x v="0"/>
    <s v="Operación"/>
    <x v="5"/>
    <x v="3"/>
    <x v="1"/>
    <x v="0"/>
    <s v="Sí"/>
    <x v="3"/>
    <n v="57198"/>
    <s v="Comercio_1934"/>
    <x v="1"/>
    <n v="571.98"/>
    <n v="57198"/>
    <n v="0"/>
    <n v="0"/>
    <n v="0"/>
    <n v="0"/>
    <s v="ARN00001108"/>
    <s v="Hecho"/>
    <d v="2023-04-18T00:00:00"/>
    <n v="10.83"/>
    <n v="1083"/>
    <x v="0"/>
  </r>
  <r>
    <s v="C-001109"/>
    <x v="108"/>
    <x v="3"/>
    <d v="2023-07-09T00:00:00"/>
    <x v="27"/>
    <n v="773.07"/>
    <n v="77307"/>
    <n v="0"/>
    <n v="0"/>
    <x v="1"/>
    <s v="Operación"/>
    <x v="0"/>
    <x v="0"/>
    <x v="0"/>
    <x v="7"/>
    <s v="Sí"/>
    <x v="2"/>
    <n v="77307"/>
    <s v="Comercio_620"/>
    <x v="0"/>
    <n v="0"/>
    <n v="0"/>
    <n v="0"/>
    <n v="0"/>
    <n v="773.07"/>
    <n v="77307"/>
    <s v="ARN00001109"/>
    <s v="Pendiente"/>
    <s v="Pendiente"/>
    <n v="0"/>
    <n v="0"/>
    <x v="4"/>
  </r>
  <r>
    <s v="C-001110"/>
    <x v="109"/>
    <x v="4"/>
    <d v="2023-06-30T00:00:00"/>
    <x v="17"/>
    <n v="645.84"/>
    <n v="64584"/>
    <n v="0"/>
    <n v="0"/>
    <x v="1"/>
    <s v="Operación"/>
    <x v="5"/>
    <x v="5"/>
    <x v="0"/>
    <x v="0"/>
    <s v="Sí"/>
    <x v="4"/>
    <n v="64584"/>
    <s v="Comercio_609"/>
    <x v="0"/>
    <n v="0"/>
    <n v="0"/>
    <n v="0"/>
    <n v="0"/>
    <n v="645.84"/>
    <n v="64584"/>
    <s v="ARN00001110"/>
    <s v="Pendiente"/>
    <s v="Pendiente"/>
    <n v="0"/>
    <n v="0"/>
    <x v="2"/>
  </r>
  <r>
    <s v="C-001111"/>
    <x v="110"/>
    <x v="5"/>
    <d v="2023-06-28T00:00:00"/>
    <x v="0"/>
    <n v="821.56"/>
    <n v="82156"/>
    <n v="0"/>
    <n v="0.92"/>
    <x v="1"/>
    <s v="Operación"/>
    <x v="0"/>
    <x v="5"/>
    <x v="1"/>
    <x v="2"/>
    <s v="No"/>
    <x v="3"/>
    <n v="82156"/>
    <s v="Comercio_1776"/>
    <x v="3"/>
    <n v="821.56"/>
    <n v="82156"/>
    <n v="0"/>
    <n v="0"/>
    <n v="0"/>
    <n v="0"/>
    <s v="ARN00001111"/>
    <s v="Pendiente"/>
    <s v="Pendiente"/>
    <n v="0"/>
    <n v="0"/>
    <x v="1"/>
  </r>
  <r>
    <s v="C-001112"/>
    <x v="111"/>
    <x v="6"/>
    <d v="2023-07-06T00:00:00"/>
    <x v="30"/>
    <n v="905.49"/>
    <n v="90549"/>
    <n v="0"/>
    <n v="0"/>
    <x v="0"/>
    <s v="Operación"/>
    <x v="3"/>
    <x v="0"/>
    <x v="1"/>
    <x v="0"/>
    <s v="Sí"/>
    <x v="4"/>
    <n v="90549"/>
    <s v="Comercio_904"/>
    <x v="2"/>
    <n v="0"/>
    <n v="0"/>
    <n v="905.49"/>
    <n v="90549"/>
    <n v="0"/>
    <n v="0"/>
    <s v="ARN00001112"/>
    <s v="Hecho"/>
    <d v="2023-04-22T00:00:00"/>
    <n v="631.58000000000004"/>
    <n v="63158"/>
    <x v="5"/>
  </r>
  <r>
    <s v="C-001113"/>
    <x v="112"/>
    <x v="0"/>
    <d v="2023-07-17T00:00:00"/>
    <x v="10"/>
    <n v="412.79"/>
    <n v="41279"/>
    <n v="0"/>
    <n v="0"/>
    <x v="1"/>
    <s v="Operación"/>
    <x v="1"/>
    <x v="3"/>
    <x v="1"/>
    <x v="3"/>
    <s v="Sí"/>
    <x v="2"/>
    <n v="41279"/>
    <s v="Comercio_1864"/>
    <x v="2"/>
    <n v="0"/>
    <n v="0"/>
    <n v="412.79"/>
    <n v="41279"/>
    <n v="0"/>
    <n v="0"/>
    <s v="ARN00001113"/>
    <s v="Hecho"/>
    <d v="2023-04-23T00:00:00"/>
    <n v="644.12"/>
    <n v="64412"/>
    <x v="4"/>
  </r>
  <r>
    <s v="C-001114"/>
    <x v="113"/>
    <x v="1"/>
    <d v="2023-07-14T00:00:00"/>
    <x v="27"/>
    <n v="227.76"/>
    <n v="22776"/>
    <n v="0"/>
    <n v="0"/>
    <x v="1"/>
    <s v="Operación"/>
    <x v="5"/>
    <x v="2"/>
    <x v="1"/>
    <x v="6"/>
    <s v="Sí"/>
    <x v="3"/>
    <n v="22776"/>
    <s v="Comercio_129"/>
    <x v="3"/>
    <n v="227.76"/>
    <n v="22776"/>
    <n v="0"/>
    <n v="0"/>
    <n v="0"/>
    <n v="0"/>
    <s v="ARN00001114"/>
    <s v="Pendiente"/>
    <s v="Pendiente"/>
    <n v="0"/>
    <n v="0"/>
    <x v="4"/>
  </r>
  <r>
    <s v="C-001115"/>
    <x v="114"/>
    <x v="2"/>
    <d v="2023-07-22T00:00:00"/>
    <x v="19"/>
    <n v="90.71"/>
    <n v="9071"/>
    <n v="0"/>
    <n v="1.44"/>
    <x v="0"/>
    <s v="Operación"/>
    <x v="1"/>
    <x v="2"/>
    <x v="0"/>
    <x v="1"/>
    <s v="No"/>
    <x v="2"/>
    <n v="9071"/>
    <s v="Comercio_1377"/>
    <x v="0"/>
    <n v="0"/>
    <n v="0"/>
    <n v="0"/>
    <n v="0"/>
    <n v="90.71"/>
    <n v="9071"/>
    <s v="ARN00001115"/>
    <s v="Pendiente"/>
    <s v="Pendiente"/>
    <n v="0"/>
    <n v="0"/>
    <x v="5"/>
  </r>
  <r>
    <s v="C-001116"/>
    <x v="115"/>
    <x v="3"/>
    <d v="2023-07-14T00:00:00"/>
    <x v="18"/>
    <n v="566.83000000000004"/>
    <n v="56683"/>
    <n v="0"/>
    <n v="1.26"/>
    <x v="0"/>
    <s v="Operación"/>
    <x v="3"/>
    <x v="5"/>
    <x v="1"/>
    <x v="3"/>
    <s v="Sí"/>
    <x v="3"/>
    <n v="56683"/>
    <s v="Comercio_729"/>
    <x v="3"/>
    <n v="566.83000000000004"/>
    <n v="56683"/>
    <n v="0"/>
    <n v="0"/>
    <n v="0"/>
    <n v="0"/>
    <s v="ARN00001116"/>
    <s v="Hecho"/>
    <d v="2023-04-26T00:00:00"/>
    <n v="365.63"/>
    <n v="36563"/>
    <x v="5"/>
  </r>
  <r>
    <s v="C-001117"/>
    <x v="116"/>
    <x v="4"/>
    <d v="2023-06-30T00:00:00"/>
    <x v="9"/>
    <n v="323.26"/>
    <n v="32326"/>
    <n v="0"/>
    <n v="0"/>
    <x v="1"/>
    <s v="Operación"/>
    <x v="4"/>
    <x v="4"/>
    <x v="1"/>
    <x v="1"/>
    <s v="No"/>
    <x v="1"/>
    <n v="32326"/>
    <s v="Comercio_1819"/>
    <x v="2"/>
    <n v="0"/>
    <n v="0"/>
    <n v="323.26"/>
    <n v="32326"/>
    <n v="0"/>
    <n v="0"/>
    <s v="ARN00001117"/>
    <s v="Pendiente"/>
    <s v="Pendiente"/>
    <n v="0"/>
    <n v="0"/>
    <x v="5"/>
  </r>
  <r>
    <s v="C-001118"/>
    <x v="117"/>
    <x v="5"/>
    <d v="2023-07-07T00:00:00"/>
    <x v="3"/>
    <n v="896.04"/>
    <n v="89604"/>
    <n v="0"/>
    <n v="1.47"/>
    <x v="0"/>
    <s v="Operación"/>
    <x v="4"/>
    <x v="5"/>
    <x v="1"/>
    <x v="4"/>
    <s v="No"/>
    <x v="1"/>
    <n v="89604"/>
    <s v="Comercio_1168"/>
    <x v="2"/>
    <n v="0"/>
    <n v="0"/>
    <n v="896.04"/>
    <n v="89604"/>
    <n v="0"/>
    <n v="0"/>
    <s v="ARN00001118"/>
    <s v="Pendiente"/>
    <s v="Pendiente"/>
    <n v="0"/>
    <n v="0"/>
    <x v="3"/>
  </r>
  <r>
    <s v="C-001119"/>
    <x v="118"/>
    <x v="6"/>
    <d v="2023-07-28T00:00:00"/>
    <x v="4"/>
    <n v="911.39"/>
    <n v="91139"/>
    <n v="0"/>
    <n v="1.1399999999999999"/>
    <x v="1"/>
    <s v="Operación"/>
    <x v="1"/>
    <x v="5"/>
    <x v="1"/>
    <x v="5"/>
    <s v="Sí"/>
    <x v="3"/>
    <n v="91139"/>
    <s v="Comercio_1513"/>
    <x v="2"/>
    <n v="0"/>
    <n v="0"/>
    <n v="911.39"/>
    <n v="91139"/>
    <n v="0"/>
    <n v="0"/>
    <s v="ARN00001119"/>
    <s v="Hecho"/>
    <d v="2023-04-29T00:00:00"/>
    <n v="834.08"/>
    <n v="83408"/>
    <x v="1"/>
  </r>
  <r>
    <s v="C-001120"/>
    <x v="119"/>
    <x v="0"/>
    <d v="2023-06-29T00:00:00"/>
    <x v="8"/>
    <n v="699.47"/>
    <n v="69947"/>
    <n v="0"/>
    <n v="0"/>
    <x v="1"/>
    <s v="Operación"/>
    <x v="2"/>
    <x v="1"/>
    <x v="1"/>
    <x v="3"/>
    <s v="No"/>
    <x v="3"/>
    <n v="69947"/>
    <s v="Comercio_1747"/>
    <x v="2"/>
    <n v="0"/>
    <n v="0"/>
    <n v="699.47"/>
    <n v="69947"/>
    <n v="0"/>
    <n v="0"/>
    <s v="ARN00001120"/>
    <s v="Pendiente"/>
    <s v="Pendiente"/>
    <n v="0"/>
    <n v="0"/>
    <x v="4"/>
  </r>
  <r>
    <s v="C-001121"/>
    <x v="120"/>
    <x v="1"/>
    <d v="2023-07-25T00:00:00"/>
    <x v="10"/>
    <n v="22.53"/>
    <n v="2253"/>
    <n v="0"/>
    <n v="0.94"/>
    <x v="1"/>
    <s v="Operación"/>
    <x v="5"/>
    <x v="3"/>
    <x v="0"/>
    <x v="7"/>
    <s v="Sí"/>
    <x v="0"/>
    <n v="2253"/>
    <s v="Comercio_154"/>
    <x v="0"/>
    <n v="0"/>
    <n v="0"/>
    <n v="0"/>
    <n v="0"/>
    <n v="22.53"/>
    <n v="2253"/>
    <s v="ARN00001121"/>
    <s v="Pendiente"/>
    <s v="Pendiente"/>
    <n v="0"/>
    <n v="0"/>
    <x v="4"/>
  </r>
  <r>
    <s v="C-001122"/>
    <x v="121"/>
    <x v="2"/>
    <d v="2023-07-01T00:00:00"/>
    <x v="8"/>
    <n v="229.63"/>
    <n v="22963"/>
    <n v="0"/>
    <n v="1.22"/>
    <x v="0"/>
    <s v="Operación"/>
    <x v="0"/>
    <x v="0"/>
    <x v="0"/>
    <x v="5"/>
    <s v="No"/>
    <x v="3"/>
    <n v="22963"/>
    <s v="Comercio_1617"/>
    <x v="0"/>
    <n v="0"/>
    <n v="0"/>
    <n v="0"/>
    <n v="0"/>
    <n v="229.63"/>
    <n v="22963"/>
    <s v="ARN00001122"/>
    <s v="Hecho"/>
    <d v="2023-05-02T00:00:00"/>
    <n v="296.85000000000002"/>
    <n v="29685"/>
    <x v="3"/>
  </r>
  <r>
    <s v="C-001123"/>
    <x v="122"/>
    <x v="3"/>
    <d v="2023-07-26T00:00:00"/>
    <x v="7"/>
    <n v="241.45"/>
    <n v="24145"/>
    <n v="0"/>
    <n v="0.1"/>
    <x v="1"/>
    <s v="Operación"/>
    <x v="2"/>
    <x v="3"/>
    <x v="0"/>
    <x v="4"/>
    <s v="Sí"/>
    <x v="4"/>
    <n v="24145"/>
    <s v="Comercio_534"/>
    <x v="0"/>
    <n v="0"/>
    <n v="0"/>
    <n v="0"/>
    <n v="0"/>
    <n v="241.45"/>
    <n v="24145"/>
    <s v="ARN00001123"/>
    <s v="Pendiente"/>
    <s v="Pendiente"/>
    <n v="0"/>
    <n v="0"/>
    <x v="4"/>
  </r>
  <r>
    <s v="C-001124"/>
    <x v="123"/>
    <x v="4"/>
    <d v="2023-07-22T00:00:00"/>
    <x v="18"/>
    <n v="291.85000000000002"/>
    <n v="29185"/>
    <n v="0"/>
    <n v="0"/>
    <x v="1"/>
    <s v="Operación"/>
    <x v="0"/>
    <x v="4"/>
    <x v="0"/>
    <x v="1"/>
    <s v="No"/>
    <x v="1"/>
    <n v="29185"/>
    <s v="Comercio_1129"/>
    <x v="0"/>
    <n v="0"/>
    <n v="0"/>
    <n v="0"/>
    <n v="0"/>
    <n v="291.85000000000002"/>
    <n v="29185"/>
    <s v="ARN00001124"/>
    <s v="Pendiente"/>
    <s v="Pendiente"/>
    <n v="0"/>
    <n v="0"/>
    <x v="5"/>
  </r>
  <r>
    <s v="C-001125"/>
    <x v="124"/>
    <x v="5"/>
    <d v="2023-07-27T00:00:00"/>
    <x v="21"/>
    <n v="281.91000000000003"/>
    <n v="28191"/>
    <n v="0"/>
    <n v="1.47"/>
    <x v="1"/>
    <s v="Operación"/>
    <x v="0"/>
    <x v="1"/>
    <x v="1"/>
    <x v="1"/>
    <s v="Sí"/>
    <x v="3"/>
    <n v="28191"/>
    <s v="Comercio_1347"/>
    <x v="2"/>
    <n v="0"/>
    <n v="0"/>
    <n v="281.91000000000003"/>
    <n v="28191"/>
    <n v="0"/>
    <n v="0"/>
    <s v="ARN00001125"/>
    <s v="Pendiente"/>
    <s v="Pendiente"/>
    <n v="0"/>
    <n v="0"/>
    <x v="3"/>
  </r>
  <r>
    <s v="C-001126"/>
    <x v="125"/>
    <x v="6"/>
    <d v="2023-07-08T00:00:00"/>
    <x v="5"/>
    <n v="760.47"/>
    <n v="76047"/>
    <n v="0"/>
    <n v="0"/>
    <x v="0"/>
    <s v="Operación"/>
    <x v="1"/>
    <x v="1"/>
    <x v="1"/>
    <x v="4"/>
    <s v="Sí"/>
    <x v="2"/>
    <n v="76047"/>
    <s v="Comercio_187"/>
    <x v="1"/>
    <n v="760.47"/>
    <n v="76047"/>
    <n v="0"/>
    <n v="0"/>
    <n v="0"/>
    <n v="0"/>
    <s v="ARN00001126"/>
    <s v="Hecho"/>
    <d v="2023-05-06T00:00:00"/>
    <n v="866.17"/>
    <n v="86617"/>
    <x v="3"/>
  </r>
  <r>
    <s v="C-001127"/>
    <x v="126"/>
    <x v="0"/>
    <d v="2023-07-08T00:00:00"/>
    <x v="12"/>
    <n v="23.54"/>
    <n v="2354"/>
    <n v="0"/>
    <n v="1.31"/>
    <x v="1"/>
    <s v="Operación"/>
    <x v="1"/>
    <x v="4"/>
    <x v="0"/>
    <x v="4"/>
    <s v="Sí"/>
    <x v="1"/>
    <n v="23540"/>
    <s v="Comercio_1116"/>
    <x v="0"/>
    <n v="0"/>
    <n v="0"/>
    <n v="0"/>
    <n v="0"/>
    <n v="235.4"/>
    <n v="23540"/>
    <s v="ARN00001127"/>
    <s v="Hecho"/>
    <d v="2023-05-07T00:00:00"/>
    <n v="621.48"/>
    <n v="62148"/>
    <x v="1"/>
  </r>
  <r>
    <s v="C-001128"/>
    <x v="127"/>
    <x v="1"/>
    <d v="2023-07-18T00:00:00"/>
    <x v="17"/>
    <n v="448.31"/>
    <n v="44831"/>
    <n v="0"/>
    <n v="1.35"/>
    <x v="0"/>
    <s v="Operación"/>
    <x v="1"/>
    <x v="5"/>
    <x v="0"/>
    <x v="2"/>
    <s v="Sí"/>
    <x v="0"/>
    <n v="44831"/>
    <s v="Comercio_730"/>
    <x v="0"/>
    <n v="0"/>
    <n v="0"/>
    <n v="0"/>
    <n v="0"/>
    <n v="448.31"/>
    <n v="44831"/>
    <s v="ARN00001128"/>
    <s v="Hecho"/>
    <d v="2023-05-08T00:00:00"/>
    <n v="47.33"/>
    <n v="4733"/>
    <x v="4"/>
  </r>
  <r>
    <s v="C-001129"/>
    <x v="128"/>
    <x v="2"/>
    <d v="2023-07-31T00:00:00"/>
    <x v="21"/>
    <n v="873.22"/>
    <n v="87322"/>
    <n v="0"/>
    <n v="0"/>
    <x v="0"/>
    <s v="Operación"/>
    <x v="5"/>
    <x v="5"/>
    <x v="1"/>
    <x v="1"/>
    <s v="Sí"/>
    <x v="0"/>
    <n v="87322"/>
    <s v="Comercio_1999"/>
    <x v="2"/>
    <n v="0"/>
    <n v="0"/>
    <n v="873.22"/>
    <n v="87322"/>
    <n v="0"/>
    <n v="0"/>
    <s v="ARN00001129"/>
    <s v="Hecho"/>
    <d v="2023-05-09T00:00:00"/>
    <n v="799.85"/>
    <n v="79985"/>
    <x v="0"/>
  </r>
  <r>
    <s v="C-001130"/>
    <x v="129"/>
    <x v="3"/>
    <d v="2023-07-30T00:00:00"/>
    <x v="27"/>
    <n v="670.24"/>
    <n v="67024"/>
    <n v="0"/>
    <n v="0"/>
    <x v="0"/>
    <s v="Operación"/>
    <x v="4"/>
    <x v="4"/>
    <x v="0"/>
    <x v="0"/>
    <s v="No"/>
    <x v="3"/>
    <n v="67024"/>
    <s v="Comercio_875"/>
    <x v="0"/>
    <n v="0"/>
    <n v="0"/>
    <n v="0"/>
    <n v="0"/>
    <n v="670.24"/>
    <n v="67024"/>
    <s v="ARN00001130"/>
    <s v="Hecho"/>
    <d v="2023-05-10T00:00:00"/>
    <n v="711.34"/>
    <n v="71134"/>
    <x v="5"/>
  </r>
  <r>
    <s v="C-001131"/>
    <x v="130"/>
    <x v="4"/>
    <d v="2023-07-21T00:00:00"/>
    <x v="17"/>
    <n v="33.61"/>
    <n v="3361"/>
    <n v="0"/>
    <n v="1.38"/>
    <x v="0"/>
    <s v="Operación"/>
    <x v="4"/>
    <x v="0"/>
    <x v="1"/>
    <x v="2"/>
    <s v="No"/>
    <x v="0"/>
    <n v="33610"/>
    <s v="Comercio_570"/>
    <x v="3"/>
    <n v="336.1"/>
    <n v="33610"/>
    <n v="0"/>
    <n v="0"/>
    <n v="0"/>
    <n v="0"/>
    <s v="ARN00001131"/>
    <s v="Hecho"/>
    <d v="2023-05-11T00:00:00"/>
    <n v="52.75"/>
    <n v="5275"/>
    <x v="2"/>
  </r>
  <r>
    <s v="C-001132"/>
    <x v="131"/>
    <x v="5"/>
    <d v="2023-07-17T00:00:00"/>
    <x v="23"/>
    <n v="801.57"/>
    <n v="80157"/>
    <n v="0"/>
    <n v="0"/>
    <x v="1"/>
    <s v="Operación"/>
    <x v="2"/>
    <x v="1"/>
    <x v="1"/>
    <x v="6"/>
    <s v="No"/>
    <x v="1"/>
    <n v="80157"/>
    <s v="Comercio_199"/>
    <x v="3"/>
    <n v="801.57"/>
    <n v="80157"/>
    <n v="0"/>
    <n v="0"/>
    <n v="0"/>
    <n v="0"/>
    <s v="ARN00001132"/>
    <s v="Hecho"/>
    <d v="2023-05-12T00:00:00"/>
    <n v="506.01"/>
    <n v="50601"/>
    <x v="0"/>
  </r>
  <r>
    <s v="C-001133"/>
    <x v="132"/>
    <x v="6"/>
    <d v="2023-07-26T00:00:00"/>
    <x v="22"/>
    <n v="169.74"/>
    <n v="16974"/>
    <n v="0"/>
    <n v="0.97"/>
    <x v="1"/>
    <s v="Operación"/>
    <x v="2"/>
    <x v="2"/>
    <x v="1"/>
    <x v="4"/>
    <s v="Sí"/>
    <x v="4"/>
    <n v="16974"/>
    <s v="Comercio_1599"/>
    <x v="3"/>
    <n v="169.74"/>
    <n v="16974"/>
    <n v="0"/>
    <n v="0"/>
    <n v="0"/>
    <n v="0"/>
    <s v="ARN00001133"/>
    <s v="Hecho"/>
    <d v="2023-05-13T00:00:00"/>
    <n v="347.19"/>
    <n v="34719"/>
    <x v="3"/>
  </r>
  <r>
    <s v="C-001134"/>
    <x v="133"/>
    <x v="0"/>
    <d v="2023-07-16T00:00:00"/>
    <x v="5"/>
    <n v="618.05999999999995"/>
    <n v="61806"/>
    <n v="0"/>
    <n v="0"/>
    <x v="0"/>
    <s v="Operación"/>
    <x v="1"/>
    <x v="0"/>
    <x v="1"/>
    <x v="1"/>
    <s v="Sí"/>
    <x v="0"/>
    <n v="61806"/>
    <s v="Comercio_1208"/>
    <x v="1"/>
    <n v="618.05999999999995"/>
    <n v="61806"/>
    <n v="0"/>
    <n v="0"/>
    <n v="0"/>
    <n v="0"/>
    <s v="ARN00001134"/>
    <s v="Pendiente"/>
    <s v="Pendiente"/>
    <n v="0"/>
    <n v="0"/>
    <x v="0"/>
  </r>
  <r>
    <s v="C-001135"/>
    <x v="134"/>
    <x v="1"/>
    <d v="2023-07-22T00:00:00"/>
    <x v="0"/>
    <n v="746.26"/>
    <n v="74626"/>
    <n v="0"/>
    <n v="1.35"/>
    <x v="0"/>
    <s v="Operación"/>
    <x v="2"/>
    <x v="3"/>
    <x v="0"/>
    <x v="5"/>
    <s v="No"/>
    <x v="1"/>
    <n v="74626"/>
    <s v="Comercio_803"/>
    <x v="0"/>
    <n v="0"/>
    <n v="0"/>
    <n v="0"/>
    <n v="0"/>
    <n v="746.26"/>
    <n v="74626"/>
    <s v="ARN00001135"/>
    <s v="Pendiente"/>
    <s v="Pendiente"/>
    <n v="0"/>
    <n v="0"/>
    <x v="5"/>
  </r>
  <r>
    <s v="C-001136"/>
    <x v="135"/>
    <x v="2"/>
    <d v="2023-07-15T00:00:00"/>
    <x v="8"/>
    <n v="646.96"/>
    <n v="64696"/>
    <n v="0"/>
    <n v="0.83"/>
    <x v="0"/>
    <s v="Operación"/>
    <x v="2"/>
    <x v="1"/>
    <x v="1"/>
    <x v="5"/>
    <s v="Sí"/>
    <x v="0"/>
    <n v="64696"/>
    <s v="Comercio_1947"/>
    <x v="1"/>
    <n v="646.96"/>
    <n v="64696"/>
    <n v="0"/>
    <n v="0"/>
    <n v="0"/>
    <n v="0"/>
    <s v="ARN00001136"/>
    <s v="Pendiente"/>
    <s v="Pendiente"/>
    <n v="0"/>
    <n v="0"/>
    <x v="1"/>
  </r>
  <r>
    <s v="C-001137"/>
    <x v="136"/>
    <x v="3"/>
    <d v="2023-08-14T00:00:00"/>
    <x v="2"/>
    <n v="59.59"/>
    <n v="5959"/>
    <n v="0"/>
    <n v="0"/>
    <x v="0"/>
    <s v="Operación"/>
    <x v="3"/>
    <x v="4"/>
    <x v="1"/>
    <x v="1"/>
    <s v="No"/>
    <x v="1"/>
    <n v="5959"/>
    <s v="Comercio_1239"/>
    <x v="2"/>
    <n v="0"/>
    <n v="0"/>
    <n v="59.59"/>
    <n v="5959"/>
    <n v="0"/>
    <n v="0"/>
    <s v="ARN00001137"/>
    <s v="Pendiente"/>
    <s v="Pendiente"/>
    <n v="0"/>
    <n v="0"/>
    <x v="4"/>
  </r>
  <r>
    <s v="C-001138"/>
    <x v="137"/>
    <x v="4"/>
    <d v="2023-07-20T00:00:00"/>
    <x v="5"/>
    <n v="79.88"/>
    <n v="7988"/>
    <n v="0"/>
    <n v="0.95"/>
    <x v="1"/>
    <s v="Operación"/>
    <x v="4"/>
    <x v="4"/>
    <x v="1"/>
    <x v="3"/>
    <s v="Sí"/>
    <x v="3"/>
    <n v="7988"/>
    <s v="Comercio_592"/>
    <x v="3"/>
    <n v="79.88"/>
    <n v="7988"/>
    <n v="0"/>
    <n v="0"/>
    <n v="0"/>
    <n v="0"/>
    <s v="ARN00001138"/>
    <s v="Hecho"/>
    <d v="2023-05-18T00:00:00"/>
    <n v="640.73"/>
    <n v="64073"/>
    <x v="5"/>
  </r>
  <r>
    <s v="C-001139"/>
    <x v="138"/>
    <x v="5"/>
    <d v="2023-08-03T00:00:00"/>
    <x v="6"/>
    <n v="29.83"/>
    <n v="2983"/>
    <n v="0"/>
    <n v="0.83"/>
    <x v="1"/>
    <s v="Operación"/>
    <x v="4"/>
    <x v="3"/>
    <x v="1"/>
    <x v="7"/>
    <s v="Sí"/>
    <x v="4"/>
    <n v="2983"/>
    <s v="Comercio_413"/>
    <x v="2"/>
    <n v="0"/>
    <n v="0"/>
    <n v="29.83"/>
    <n v="2983"/>
    <n v="0"/>
    <n v="0"/>
    <s v="ARN00001139"/>
    <s v="Hecho"/>
    <d v="2023-05-19T00:00:00"/>
    <n v="565.44000000000005"/>
    <n v="56544"/>
    <x v="1"/>
  </r>
  <r>
    <s v="C-001140"/>
    <x v="139"/>
    <x v="6"/>
    <d v="2023-07-24T00:00:00"/>
    <x v="25"/>
    <n v="57.98"/>
    <n v="5798"/>
    <n v="0"/>
    <n v="0"/>
    <x v="0"/>
    <s v="Operación"/>
    <x v="3"/>
    <x v="1"/>
    <x v="1"/>
    <x v="6"/>
    <s v="Sí"/>
    <x v="0"/>
    <n v="57980"/>
    <s v="Comercio_599"/>
    <x v="2"/>
    <n v="0"/>
    <n v="0"/>
    <n v="579.79999999999995"/>
    <n v="57980"/>
    <n v="0"/>
    <n v="0"/>
    <s v="ARN00001140"/>
    <s v="Pendiente"/>
    <s v="Pendiente"/>
    <n v="0"/>
    <n v="0"/>
    <x v="4"/>
  </r>
  <r>
    <s v="C-001141"/>
    <x v="140"/>
    <x v="0"/>
    <d v="2023-07-27T00:00:00"/>
    <x v="20"/>
    <n v="969.77"/>
    <n v="96977"/>
    <n v="0"/>
    <n v="1.45"/>
    <x v="1"/>
    <s v="Operación"/>
    <x v="0"/>
    <x v="4"/>
    <x v="0"/>
    <x v="4"/>
    <s v="No"/>
    <x v="3"/>
    <n v="96977"/>
    <s v="Comercio_89"/>
    <x v="0"/>
    <n v="0"/>
    <n v="0"/>
    <n v="0"/>
    <n v="0"/>
    <n v="969.77"/>
    <n v="96977"/>
    <s v="ARN00001141"/>
    <s v="Hecho"/>
    <d v="2023-05-21T00:00:00"/>
    <n v="370.01"/>
    <n v="37001"/>
    <x v="0"/>
  </r>
  <r>
    <s v="C-001142"/>
    <x v="141"/>
    <x v="1"/>
    <d v="2023-08-20T00:00:00"/>
    <x v="4"/>
    <n v="22.49"/>
    <n v="2249"/>
    <n v="0"/>
    <n v="0"/>
    <x v="1"/>
    <s v="Operación"/>
    <x v="3"/>
    <x v="1"/>
    <x v="1"/>
    <x v="3"/>
    <s v="No"/>
    <x v="2"/>
    <n v="22490"/>
    <s v="Comercio_1770"/>
    <x v="2"/>
    <n v="0"/>
    <n v="0"/>
    <n v="224.9"/>
    <n v="22490"/>
    <n v="0"/>
    <n v="0"/>
    <s v="ARN00001142"/>
    <s v="Hecho"/>
    <d v="2023-05-22T00:00:00"/>
    <n v="371.91"/>
    <n v="37191"/>
    <x v="2"/>
  </r>
  <r>
    <s v="C-001143"/>
    <x v="142"/>
    <x v="2"/>
    <d v="2023-07-23T00:00:00"/>
    <x v="13"/>
    <n v="347.04"/>
    <n v="34704"/>
    <n v="0"/>
    <n v="0"/>
    <x v="0"/>
    <s v="Operación"/>
    <x v="5"/>
    <x v="3"/>
    <x v="0"/>
    <x v="5"/>
    <s v="Sí"/>
    <x v="1"/>
    <n v="34704"/>
    <s v="Comercio_172"/>
    <x v="0"/>
    <n v="0"/>
    <n v="0"/>
    <n v="0"/>
    <n v="0"/>
    <n v="347.04"/>
    <n v="34704"/>
    <s v="ARN00001143"/>
    <s v="Pendiente"/>
    <s v="Pendiente"/>
    <n v="0"/>
    <n v="0"/>
    <x v="5"/>
  </r>
  <r>
    <s v="C-001144"/>
    <x v="143"/>
    <x v="3"/>
    <d v="2023-08-04T00:00:00"/>
    <x v="26"/>
    <n v="631.48"/>
    <n v="63148"/>
    <n v="0"/>
    <n v="0"/>
    <x v="0"/>
    <s v="Operación"/>
    <x v="1"/>
    <x v="0"/>
    <x v="1"/>
    <x v="4"/>
    <s v="Sí"/>
    <x v="2"/>
    <n v="63148"/>
    <s v="Comercio_1880"/>
    <x v="1"/>
    <n v="631.48"/>
    <n v="63148"/>
    <n v="0"/>
    <n v="0"/>
    <n v="0"/>
    <n v="0"/>
    <s v="ARN00001144"/>
    <s v="Hecho"/>
    <d v="2023-05-24T00:00:00"/>
    <n v="417.82"/>
    <n v="41782"/>
    <x v="1"/>
  </r>
  <r>
    <s v="C-001145"/>
    <x v="144"/>
    <x v="4"/>
    <d v="2023-08-22T00:00:00"/>
    <x v="2"/>
    <n v="361.84"/>
    <n v="36184"/>
    <n v="0"/>
    <n v="0"/>
    <x v="0"/>
    <s v="Operación"/>
    <x v="5"/>
    <x v="0"/>
    <x v="1"/>
    <x v="6"/>
    <s v="No"/>
    <x v="1"/>
    <n v="36184"/>
    <s v="Comercio_1094"/>
    <x v="1"/>
    <n v="361.84"/>
    <n v="36184"/>
    <n v="0"/>
    <n v="0"/>
    <n v="0"/>
    <n v="0"/>
    <s v="ARN00001145"/>
    <s v="Hecho"/>
    <d v="2023-05-25T00:00:00"/>
    <n v="26.83"/>
    <n v="2683"/>
    <x v="3"/>
  </r>
  <r>
    <s v="C-001146"/>
    <x v="145"/>
    <x v="5"/>
    <d v="2023-08-04T00:00:00"/>
    <x v="3"/>
    <n v="955.65"/>
    <n v="95565"/>
    <n v="0"/>
    <n v="1.23"/>
    <x v="1"/>
    <s v="Operación"/>
    <x v="1"/>
    <x v="1"/>
    <x v="1"/>
    <x v="1"/>
    <s v="No"/>
    <x v="2"/>
    <n v="95565"/>
    <s v="Comercio_739"/>
    <x v="3"/>
    <n v="955.65"/>
    <n v="95565"/>
    <n v="0"/>
    <n v="0"/>
    <n v="0"/>
    <n v="0"/>
    <s v="ARN00001146"/>
    <s v="Hecho"/>
    <d v="2023-05-26T00:00:00"/>
    <n v="884.47"/>
    <n v="88447"/>
    <x v="3"/>
  </r>
  <r>
    <s v="C-001147"/>
    <x v="146"/>
    <x v="6"/>
    <d v="2023-08-13T00:00:00"/>
    <x v="15"/>
    <n v="19.78"/>
    <n v="1978"/>
    <n v="0"/>
    <n v="1.29"/>
    <x v="0"/>
    <s v="Operación"/>
    <x v="1"/>
    <x v="5"/>
    <x v="1"/>
    <x v="7"/>
    <s v="No"/>
    <x v="1"/>
    <n v="19780"/>
    <s v="Comercio_600"/>
    <x v="3"/>
    <n v="197.8"/>
    <n v="19780"/>
    <n v="0"/>
    <n v="0"/>
    <n v="0"/>
    <n v="0"/>
    <s v="ARN00001147"/>
    <s v="Pendiente"/>
    <s v="Pendiente"/>
    <n v="0"/>
    <n v="0"/>
    <x v="0"/>
  </r>
  <r>
    <s v="C-001148"/>
    <x v="147"/>
    <x v="0"/>
    <d v="2023-08-08T00:00:00"/>
    <x v="26"/>
    <n v="85.03"/>
    <n v="8503"/>
    <n v="0"/>
    <n v="0.81"/>
    <x v="0"/>
    <s v="Operación"/>
    <x v="5"/>
    <x v="3"/>
    <x v="1"/>
    <x v="4"/>
    <s v="No"/>
    <x v="4"/>
    <n v="85030"/>
    <s v="Comercio_1104"/>
    <x v="2"/>
    <n v="0"/>
    <n v="0"/>
    <n v="850.3"/>
    <n v="85030"/>
    <n v="0"/>
    <n v="0"/>
    <s v="ARN00001148"/>
    <s v="Pendiente"/>
    <s v="Pendiente"/>
    <n v="0"/>
    <n v="0"/>
    <x v="3"/>
  </r>
  <r>
    <s v="C-001149"/>
    <x v="148"/>
    <x v="1"/>
    <d v="2023-08-03T00:00:00"/>
    <x v="23"/>
    <n v="501.44"/>
    <n v="50144"/>
    <n v="0"/>
    <n v="0"/>
    <x v="0"/>
    <s v="Operación"/>
    <x v="0"/>
    <x v="4"/>
    <x v="1"/>
    <x v="4"/>
    <s v="No"/>
    <x v="1"/>
    <n v="50144"/>
    <s v="Comercio_1224"/>
    <x v="3"/>
    <n v="501.44"/>
    <n v="50144"/>
    <n v="0"/>
    <n v="0"/>
    <n v="0"/>
    <n v="0"/>
    <s v="ARN00001149"/>
    <s v="Hecho"/>
    <d v="2023-05-29T00:00:00"/>
    <n v="732.27"/>
    <n v="73227"/>
    <x v="5"/>
  </r>
  <r>
    <s v="C-001150"/>
    <x v="149"/>
    <x v="2"/>
    <d v="2023-08-02T00:00:00"/>
    <x v="9"/>
    <n v="795.86"/>
    <n v="79586"/>
    <n v="0"/>
    <n v="1.35"/>
    <x v="1"/>
    <s v="Operación"/>
    <x v="4"/>
    <x v="5"/>
    <x v="1"/>
    <x v="2"/>
    <s v="No"/>
    <x v="1"/>
    <n v="79586"/>
    <s v="Comercio_18"/>
    <x v="2"/>
    <n v="0"/>
    <n v="0"/>
    <n v="795.86"/>
    <n v="79586"/>
    <n v="0"/>
    <n v="0"/>
    <s v="ARN00001150"/>
    <s v="Pendiente"/>
    <s v="Pendiente"/>
    <n v="0"/>
    <n v="0"/>
    <x v="2"/>
  </r>
  <r>
    <s v="C-001151"/>
    <x v="150"/>
    <x v="3"/>
    <d v="2023-08-02T00:00:00"/>
    <x v="5"/>
    <n v="26.31"/>
    <n v="2631"/>
    <n v="0"/>
    <n v="0"/>
    <x v="1"/>
    <s v="Operación"/>
    <x v="0"/>
    <x v="1"/>
    <x v="1"/>
    <x v="4"/>
    <s v="Sí"/>
    <x v="1"/>
    <n v="2631"/>
    <s v="Comercio_959"/>
    <x v="3"/>
    <n v="26.31"/>
    <n v="2631"/>
    <n v="0"/>
    <n v="0"/>
    <n v="0"/>
    <n v="0"/>
    <s v="ARN00001151"/>
    <s v="Hecho"/>
    <d v="2023-05-31T00:00:00"/>
    <n v="0.15"/>
    <n v="15"/>
    <x v="3"/>
  </r>
  <r>
    <s v="C-001152"/>
    <x v="151"/>
    <x v="4"/>
    <d v="2023-08-16T00:00:00"/>
    <x v="6"/>
    <n v="618.78"/>
    <n v="61878"/>
    <n v="0"/>
    <n v="0"/>
    <x v="0"/>
    <s v="Operación"/>
    <x v="4"/>
    <x v="1"/>
    <x v="1"/>
    <x v="2"/>
    <s v="No"/>
    <x v="0"/>
    <n v="61878"/>
    <s v="Comercio_178"/>
    <x v="2"/>
    <n v="0"/>
    <n v="0"/>
    <n v="618.78"/>
    <n v="61878"/>
    <n v="0"/>
    <n v="0"/>
    <s v="ARN00001152"/>
    <s v="Pendiente"/>
    <s v="Pendiente"/>
    <n v="0"/>
    <n v="0"/>
    <x v="5"/>
  </r>
  <r>
    <s v="C-001153"/>
    <x v="152"/>
    <x v="5"/>
    <d v="2023-08-19T00:00:00"/>
    <x v="15"/>
    <n v="488.84"/>
    <n v="48884"/>
    <n v="0"/>
    <n v="1.31"/>
    <x v="0"/>
    <s v="Operación"/>
    <x v="5"/>
    <x v="5"/>
    <x v="1"/>
    <x v="1"/>
    <s v="Sí"/>
    <x v="3"/>
    <n v="48884"/>
    <s v="Comercio_1441"/>
    <x v="2"/>
    <n v="0"/>
    <n v="0"/>
    <n v="488.84"/>
    <n v="48884"/>
    <n v="0"/>
    <n v="0"/>
    <s v="ARN00001153"/>
    <s v="Hecho"/>
    <d v="2023-06-02T00:00:00"/>
    <n v="33.58"/>
    <n v="3358"/>
    <x v="4"/>
  </r>
  <r>
    <s v="C-001154"/>
    <x v="153"/>
    <x v="6"/>
    <d v="2023-08-07T00:00:00"/>
    <x v="25"/>
    <n v="548.87"/>
    <n v="54887"/>
    <n v="0"/>
    <n v="1.04"/>
    <x v="0"/>
    <s v="Operación"/>
    <x v="3"/>
    <x v="1"/>
    <x v="1"/>
    <x v="1"/>
    <s v="Sí"/>
    <x v="0"/>
    <n v="54887"/>
    <s v="Comercio_1760"/>
    <x v="3"/>
    <n v="548.87"/>
    <n v="54887"/>
    <n v="0"/>
    <n v="0"/>
    <n v="0"/>
    <n v="0"/>
    <s v="ARN00001154"/>
    <s v="Pendiente"/>
    <s v="Pendiente"/>
    <n v="0"/>
    <n v="0"/>
    <x v="1"/>
  </r>
  <r>
    <s v="C-001155"/>
    <x v="154"/>
    <x v="0"/>
    <d v="2023-08-12T00:00:00"/>
    <x v="29"/>
    <n v="843.23"/>
    <n v="84323"/>
    <n v="0"/>
    <n v="1.07"/>
    <x v="1"/>
    <s v="Operación"/>
    <x v="5"/>
    <x v="5"/>
    <x v="1"/>
    <x v="7"/>
    <s v="No"/>
    <x v="0"/>
    <n v="84323"/>
    <s v="Comercio_1808"/>
    <x v="1"/>
    <n v="843.23"/>
    <n v="84323"/>
    <n v="0"/>
    <n v="0"/>
    <n v="0"/>
    <n v="0"/>
    <s v="ARN00001155"/>
    <s v="Pendiente"/>
    <s v="Pendiente"/>
    <n v="0"/>
    <n v="0"/>
    <x v="2"/>
  </r>
  <r>
    <s v="C-001156"/>
    <x v="155"/>
    <x v="1"/>
    <d v="2023-08-14T00:00:00"/>
    <x v="3"/>
    <n v="761.86"/>
    <n v="76186"/>
    <n v="0"/>
    <n v="1.18"/>
    <x v="0"/>
    <s v="Operación"/>
    <x v="0"/>
    <x v="4"/>
    <x v="1"/>
    <x v="4"/>
    <s v="No"/>
    <x v="1"/>
    <n v="76186"/>
    <s v="Comercio_1949"/>
    <x v="2"/>
    <n v="0"/>
    <n v="0"/>
    <n v="761.86"/>
    <n v="76186"/>
    <n v="0"/>
    <n v="0"/>
    <s v="ARN00001156"/>
    <s v="Pendiente"/>
    <s v="Pendiente"/>
    <n v="0"/>
    <n v="0"/>
    <x v="1"/>
  </r>
  <r>
    <s v="C-001157"/>
    <x v="156"/>
    <x v="2"/>
    <d v="2023-08-17T00:00:00"/>
    <x v="26"/>
    <n v="886.96"/>
    <n v="88696"/>
    <n v="0"/>
    <n v="1.1200000000000001"/>
    <x v="1"/>
    <s v="Operación"/>
    <x v="2"/>
    <x v="2"/>
    <x v="1"/>
    <x v="4"/>
    <s v="No"/>
    <x v="2"/>
    <n v="88696"/>
    <s v="Comercio_788"/>
    <x v="1"/>
    <n v="886.96"/>
    <n v="88696"/>
    <n v="0"/>
    <n v="0"/>
    <n v="0"/>
    <n v="0"/>
    <s v="ARN00001157"/>
    <s v="Hecho"/>
    <d v="2023-06-06T00:00:00"/>
    <n v="46.59"/>
    <n v="4659"/>
    <x v="1"/>
  </r>
  <r>
    <s v="C-001158"/>
    <x v="157"/>
    <x v="3"/>
    <d v="2023-09-01T00:00:00"/>
    <x v="24"/>
    <n v="556.77"/>
    <n v="55677"/>
    <n v="0"/>
    <n v="0"/>
    <x v="0"/>
    <s v="Operación"/>
    <x v="1"/>
    <x v="3"/>
    <x v="1"/>
    <x v="7"/>
    <s v="No"/>
    <x v="3"/>
    <n v="55677"/>
    <s v="Comercio_108"/>
    <x v="2"/>
    <n v="0"/>
    <n v="0"/>
    <n v="556.77"/>
    <n v="55677"/>
    <n v="0"/>
    <n v="0"/>
    <s v="ARN00001158"/>
    <s v="Pendiente"/>
    <s v="Pendiente"/>
    <n v="0"/>
    <n v="0"/>
    <x v="2"/>
  </r>
  <r>
    <s v="C-001159"/>
    <x v="158"/>
    <x v="4"/>
    <d v="2023-09-02T00:00:00"/>
    <x v="24"/>
    <n v="477.45"/>
    <n v="47745"/>
    <n v="0"/>
    <n v="0.91"/>
    <x v="1"/>
    <s v="Operación"/>
    <x v="1"/>
    <x v="3"/>
    <x v="1"/>
    <x v="6"/>
    <s v="Sí"/>
    <x v="3"/>
    <n v="47745"/>
    <s v="Comercio_243"/>
    <x v="2"/>
    <n v="0"/>
    <n v="0"/>
    <n v="477.45"/>
    <n v="47745"/>
    <n v="0"/>
    <n v="0"/>
    <s v="ARN00001159"/>
    <s v="Hecho"/>
    <d v="2023-06-08T00:00:00"/>
    <n v="89.51"/>
    <n v="8951"/>
    <x v="1"/>
  </r>
  <r>
    <s v="C-001160"/>
    <x v="159"/>
    <x v="5"/>
    <d v="2023-08-26T00:00:00"/>
    <x v="15"/>
    <n v="25.18"/>
    <n v="2518"/>
    <n v="0"/>
    <n v="1.18"/>
    <x v="0"/>
    <s v="Operación"/>
    <x v="5"/>
    <x v="1"/>
    <x v="1"/>
    <x v="5"/>
    <s v="No"/>
    <x v="0"/>
    <n v="2518"/>
    <s v="Comercio_1820"/>
    <x v="1"/>
    <n v="25.18"/>
    <n v="2518"/>
    <n v="0"/>
    <n v="0"/>
    <n v="0"/>
    <n v="0"/>
    <s v="ARN00001160"/>
    <s v="Pendiente"/>
    <s v="Pendiente"/>
    <n v="0"/>
    <n v="0"/>
    <x v="3"/>
  </r>
  <r>
    <s v="C-001161"/>
    <x v="160"/>
    <x v="6"/>
    <d v="2023-08-15T00:00:00"/>
    <x v="23"/>
    <n v="1.8"/>
    <n v="180"/>
    <n v="0"/>
    <n v="0"/>
    <x v="0"/>
    <s v="Operación"/>
    <x v="1"/>
    <x v="0"/>
    <x v="0"/>
    <x v="4"/>
    <s v="No"/>
    <x v="2"/>
    <n v="1800"/>
    <s v="Comercio_600"/>
    <x v="0"/>
    <n v="0"/>
    <n v="0"/>
    <n v="0"/>
    <n v="0"/>
    <n v="18"/>
    <n v="1800"/>
    <s v="ARN00001161"/>
    <s v="Pendiente"/>
    <s v="Pendiente"/>
    <n v="0"/>
    <n v="0"/>
    <x v="0"/>
  </r>
  <r>
    <s v="C-001162"/>
    <x v="161"/>
    <x v="0"/>
    <d v="2023-08-18T00:00:00"/>
    <x v="0"/>
    <n v="7.81"/>
    <n v="781"/>
    <n v="0"/>
    <n v="1.0900000000000001"/>
    <x v="1"/>
    <s v="Operación"/>
    <x v="1"/>
    <x v="0"/>
    <x v="1"/>
    <x v="7"/>
    <s v="No"/>
    <x v="0"/>
    <n v="7810"/>
    <s v="Comercio_49"/>
    <x v="3"/>
    <n v="78.099999999999994"/>
    <n v="7810"/>
    <n v="0"/>
    <n v="0"/>
    <n v="0"/>
    <n v="0"/>
    <s v="ARN00001162"/>
    <s v="Hecho"/>
    <d v="2023-06-11T00:00:00"/>
    <n v="519.23"/>
    <n v="51923"/>
    <x v="2"/>
  </r>
  <r>
    <s v="C-001163"/>
    <x v="162"/>
    <x v="1"/>
    <d v="2023-08-21T00:00:00"/>
    <x v="3"/>
    <n v="995.98"/>
    <n v="99598"/>
    <n v="0"/>
    <n v="0"/>
    <x v="1"/>
    <s v="Operación"/>
    <x v="4"/>
    <x v="2"/>
    <x v="1"/>
    <x v="2"/>
    <s v="Sí"/>
    <x v="2"/>
    <n v="99598"/>
    <s v="Comercio_647"/>
    <x v="1"/>
    <n v="995.98"/>
    <n v="99598"/>
    <n v="0"/>
    <n v="0"/>
    <n v="0"/>
    <n v="0"/>
    <s v="ARN00001163"/>
    <s v="Hecho"/>
    <d v="2023-06-12T00:00:00"/>
    <n v="444.55"/>
    <n v="44455"/>
    <x v="4"/>
  </r>
  <r>
    <s v="C-001164"/>
    <x v="163"/>
    <x v="2"/>
    <d v="2023-08-13T00:00:00"/>
    <x v="13"/>
    <n v="508.16"/>
    <n v="50816"/>
    <n v="0"/>
    <n v="0"/>
    <x v="1"/>
    <s v="Operación"/>
    <x v="0"/>
    <x v="4"/>
    <x v="1"/>
    <x v="7"/>
    <s v="Sí"/>
    <x v="1"/>
    <n v="50816"/>
    <s v="Comercio_859"/>
    <x v="1"/>
    <n v="508.16"/>
    <n v="50816"/>
    <n v="0"/>
    <n v="0"/>
    <n v="0"/>
    <n v="0"/>
    <s v="ARN00001164"/>
    <s v="Hecho"/>
    <d v="2023-06-13T00:00:00"/>
    <n v="23.24"/>
    <n v="2324"/>
    <x v="4"/>
  </r>
  <r>
    <s v="C-001165"/>
    <x v="164"/>
    <x v="3"/>
    <d v="2023-08-23T00:00:00"/>
    <x v="3"/>
    <n v="839.88"/>
    <n v="83988"/>
    <n v="0"/>
    <n v="0"/>
    <x v="1"/>
    <s v="Operación"/>
    <x v="1"/>
    <x v="5"/>
    <x v="1"/>
    <x v="4"/>
    <s v="No"/>
    <x v="0"/>
    <n v="83988"/>
    <s v="Comercio_1254"/>
    <x v="3"/>
    <n v="839.88"/>
    <n v="83988"/>
    <n v="0"/>
    <n v="0"/>
    <n v="0"/>
    <n v="0"/>
    <s v="ARN00001165"/>
    <s v="Hecho"/>
    <d v="2023-06-14T00:00:00"/>
    <n v="486.78"/>
    <n v="48678"/>
    <x v="4"/>
  </r>
  <r>
    <s v="C-001166"/>
    <x v="165"/>
    <x v="4"/>
    <d v="2023-08-26T00:00:00"/>
    <x v="26"/>
    <n v="585.24"/>
    <n v="58524"/>
    <n v="0"/>
    <n v="0.91"/>
    <x v="0"/>
    <s v="Operación"/>
    <x v="1"/>
    <x v="4"/>
    <x v="0"/>
    <x v="1"/>
    <s v="No"/>
    <x v="0"/>
    <n v="58524"/>
    <s v="Comercio_16"/>
    <x v="0"/>
    <n v="0"/>
    <n v="0"/>
    <n v="0"/>
    <n v="0"/>
    <n v="585.24"/>
    <n v="58524"/>
    <s v="ARN00001166"/>
    <s v="Hecho"/>
    <d v="2023-06-15T00:00:00"/>
    <n v="299.35000000000002"/>
    <n v="29935"/>
    <x v="2"/>
  </r>
  <r>
    <s v="C-001167"/>
    <x v="166"/>
    <x v="5"/>
    <d v="2023-09-03T00:00:00"/>
    <x v="18"/>
    <n v="311.52"/>
    <n v="31152"/>
    <n v="0"/>
    <n v="1.33"/>
    <x v="0"/>
    <s v="Operación"/>
    <x v="1"/>
    <x v="3"/>
    <x v="1"/>
    <x v="2"/>
    <s v="Sí"/>
    <x v="3"/>
    <n v="31152"/>
    <s v="Comercio_728"/>
    <x v="1"/>
    <n v="311.52"/>
    <n v="31152"/>
    <n v="0"/>
    <n v="0"/>
    <n v="0"/>
    <n v="0"/>
    <s v="ARN00001167"/>
    <s v="Hecho"/>
    <d v="2023-06-16T00:00:00"/>
    <n v="507.81"/>
    <n v="50781"/>
    <x v="5"/>
  </r>
  <r>
    <s v="C-001168"/>
    <x v="167"/>
    <x v="6"/>
    <d v="2023-09-05T00:00:00"/>
    <x v="11"/>
    <n v="761.24"/>
    <n v="76124"/>
    <n v="0"/>
    <n v="1.33"/>
    <x v="1"/>
    <s v="Operación"/>
    <x v="1"/>
    <x v="1"/>
    <x v="1"/>
    <x v="5"/>
    <s v="No"/>
    <x v="4"/>
    <n v="76124"/>
    <s v="Comercio_580"/>
    <x v="1"/>
    <n v="761.24"/>
    <n v="76124"/>
    <n v="0"/>
    <n v="0"/>
    <n v="0"/>
    <n v="0"/>
    <s v="ARN00001168"/>
    <s v="Pendiente"/>
    <s v="Pendiente"/>
    <n v="0"/>
    <n v="0"/>
    <x v="1"/>
  </r>
  <r>
    <s v="C-001169"/>
    <x v="168"/>
    <x v="0"/>
    <d v="2023-08-28T00:00:00"/>
    <x v="17"/>
    <n v="374.73"/>
    <n v="37473"/>
    <n v="0"/>
    <n v="0"/>
    <x v="1"/>
    <s v="Operación"/>
    <x v="5"/>
    <x v="1"/>
    <x v="1"/>
    <x v="0"/>
    <s v="Sí"/>
    <x v="2"/>
    <n v="37473"/>
    <s v="Comercio_761"/>
    <x v="1"/>
    <n v="374.73"/>
    <n v="37473"/>
    <n v="0"/>
    <n v="0"/>
    <n v="0"/>
    <n v="0"/>
    <s v="ARN00001169"/>
    <s v="Hecho"/>
    <d v="2023-06-18T00:00:00"/>
    <n v="43.5"/>
    <n v="4350"/>
    <x v="0"/>
  </r>
  <r>
    <s v="C-001170"/>
    <x v="169"/>
    <x v="1"/>
    <d v="2023-08-31T00:00:00"/>
    <x v="1"/>
    <n v="924.52"/>
    <n v="92452"/>
    <n v="0"/>
    <n v="0"/>
    <x v="0"/>
    <s v="Operación"/>
    <x v="2"/>
    <x v="5"/>
    <x v="0"/>
    <x v="5"/>
    <s v="No"/>
    <x v="3"/>
    <n v="92452"/>
    <s v="Comercio_1842"/>
    <x v="0"/>
    <n v="0"/>
    <n v="0"/>
    <n v="0"/>
    <n v="0"/>
    <n v="924.52"/>
    <n v="92452"/>
    <s v="ARN00001170"/>
    <s v="Pendiente"/>
    <s v="Pendiente"/>
    <n v="0"/>
    <n v="0"/>
    <x v="3"/>
  </r>
  <r>
    <s v="C-001171"/>
    <x v="170"/>
    <x v="2"/>
    <d v="2023-08-28T00:00:00"/>
    <x v="29"/>
    <n v="721.17"/>
    <n v="72117"/>
    <n v="0"/>
    <n v="1.21"/>
    <x v="1"/>
    <s v="Operación"/>
    <x v="5"/>
    <x v="5"/>
    <x v="1"/>
    <x v="5"/>
    <s v="No"/>
    <x v="3"/>
    <n v="72117"/>
    <s v="Comercio_1886"/>
    <x v="3"/>
    <n v="721.17"/>
    <n v="72117"/>
    <n v="0"/>
    <n v="0"/>
    <n v="0"/>
    <n v="0"/>
    <s v="ARN00001171"/>
    <s v="Hecho"/>
    <d v="2023-06-20T00:00:00"/>
    <n v="782.07"/>
    <n v="78207"/>
    <x v="1"/>
  </r>
  <r>
    <s v="C-001172"/>
    <x v="171"/>
    <x v="3"/>
    <d v="2023-09-09T00:00:00"/>
    <x v="11"/>
    <n v="766.84"/>
    <n v="76684"/>
    <n v="0"/>
    <n v="0.97"/>
    <x v="1"/>
    <s v="Operación"/>
    <x v="2"/>
    <x v="3"/>
    <x v="0"/>
    <x v="7"/>
    <s v="Sí"/>
    <x v="3"/>
    <n v="76684"/>
    <s v="Comercio_1443"/>
    <x v="0"/>
    <n v="0"/>
    <n v="0"/>
    <n v="0"/>
    <n v="0"/>
    <n v="766.84"/>
    <n v="76684"/>
    <s v="ARN00001172"/>
    <s v="Hecho"/>
    <d v="2023-06-21T00:00:00"/>
    <n v="410.92"/>
    <n v="41092"/>
    <x v="1"/>
  </r>
  <r>
    <s v="C-001173"/>
    <x v="172"/>
    <x v="4"/>
    <d v="2023-09-12T00:00:00"/>
    <x v="16"/>
    <n v="606.80999999999995"/>
    <n v="60681"/>
    <n v="0"/>
    <n v="1.1100000000000001"/>
    <x v="0"/>
    <s v="Operación"/>
    <x v="2"/>
    <x v="2"/>
    <x v="1"/>
    <x v="4"/>
    <s v="No"/>
    <x v="4"/>
    <n v="60681"/>
    <s v="Comercio_1551"/>
    <x v="1"/>
    <n v="606.80999999999995"/>
    <n v="60681"/>
    <n v="0"/>
    <n v="0"/>
    <n v="0"/>
    <n v="0"/>
    <s v="ARN00001173"/>
    <s v="Hecho"/>
    <d v="2023-06-22T00:00:00"/>
    <n v="516.78"/>
    <n v="51678"/>
    <x v="1"/>
  </r>
  <r>
    <s v="C-001174"/>
    <x v="173"/>
    <x v="5"/>
    <d v="2023-09-07T00:00:00"/>
    <x v="6"/>
    <n v="694.37"/>
    <n v="69437"/>
    <n v="0"/>
    <n v="0"/>
    <x v="1"/>
    <s v="Operación"/>
    <x v="1"/>
    <x v="1"/>
    <x v="1"/>
    <x v="1"/>
    <s v="Sí"/>
    <x v="4"/>
    <n v="69437"/>
    <s v="Comercio_1481"/>
    <x v="1"/>
    <n v="694.37"/>
    <n v="69437"/>
    <n v="0"/>
    <n v="0"/>
    <n v="0"/>
    <n v="0"/>
    <s v="ARN00001174"/>
    <s v="Pendiente"/>
    <s v="Pendiente"/>
    <n v="0"/>
    <n v="0"/>
    <x v="0"/>
  </r>
  <r>
    <s v="C-001175"/>
    <x v="174"/>
    <x v="6"/>
    <d v="2023-09-21T00:00:00"/>
    <x v="2"/>
    <n v="128.81"/>
    <n v="12881"/>
    <n v="0"/>
    <n v="0"/>
    <x v="0"/>
    <s v="Operación"/>
    <x v="5"/>
    <x v="3"/>
    <x v="1"/>
    <x v="0"/>
    <s v="Sí"/>
    <x v="3"/>
    <n v="12881"/>
    <s v="Comercio_1220"/>
    <x v="3"/>
    <n v="128.81"/>
    <n v="12881"/>
    <n v="0"/>
    <n v="0"/>
    <n v="0"/>
    <n v="0"/>
    <s v="ARN00001175"/>
    <s v="Pendiente"/>
    <s v="Pendiente"/>
    <n v="0"/>
    <n v="0"/>
    <x v="4"/>
  </r>
  <r>
    <s v="C-001176"/>
    <x v="175"/>
    <x v="0"/>
    <d v="2023-09-07T00:00:00"/>
    <x v="22"/>
    <n v="367.12"/>
    <n v="36712"/>
    <n v="0"/>
    <n v="0.86"/>
    <x v="0"/>
    <s v="Operación"/>
    <x v="2"/>
    <x v="2"/>
    <x v="1"/>
    <x v="0"/>
    <s v="No"/>
    <x v="4"/>
    <n v="36712"/>
    <s v="Comercio_1669"/>
    <x v="2"/>
    <n v="0"/>
    <n v="0"/>
    <n v="367.12"/>
    <n v="36712"/>
    <n v="0"/>
    <n v="0"/>
    <s v="ARN00001176"/>
    <s v="Pendiente"/>
    <s v="Pendiente"/>
    <n v="0"/>
    <n v="0"/>
    <x v="1"/>
  </r>
  <r>
    <s v="C-001177"/>
    <x v="176"/>
    <x v="1"/>
    <d v="2023-08-30T00:00:00"/>
    <x v="25"/>
    <n v="79.38"/>
    <n v="7938"/>
    <n v="0"/>
    <n v="0"/>
    <x v="0"/>
    <s v="Operación"/>
    <x v="5"/>
    <x v="4"/>
    <x v="0"/>
    <x v="4"/>
    <s v="No"/>
    <x v="3"/>
    <n v="79380"/>
    <s v="Comercio_1464"/>
    <x v="0"/>
    <n v="0"/>
    <n v="0"/>
    <n v="0"/>
    <n v="0"/>
    <n v="793.8"/>
    <n v="79380"/>
    <s v="ARN00001177"/>
    <s v="Pendiente"/>
    <s v="Pendiente"/>
    <n v="0"/>
    <n v="0"/>
    <x v="2"/>
  </r>
  <r>
    <s v="C-001178"/>
    <x v="177"/>
    <x v="2"/>
    <d v="2023-09-25T00:00:00"/>
    <x v="4"/>
    <n v="875.44"/>
    <n v="87544"/>
    <n v="0"/>
    <n v="0"/>
    <x v="0"/>
    <s v="Operación"/>
    <x v="0"/>
    <x v="0"/>
    <x v="0"/>
    <x v="2"/>
    <s v="Sí"/>
    <x v="2"/>
    <n v="87544"/>
    <s v="Comercio_1802"/>
    <x v="0"/>
    <n v="0"/>
    <n v="0"/>
    <n v="0"/>
    <n v="0"/>
    <n v="875.44"/>
    <n v="87544"/>
    <s v="ARN00001178"/>
    <s v="Hecho"/>
    <d v="2023-06-27T00:00:00"/>
    <n v="705.91"/>
    <n v="70591"/>
    <x v="3"/>
  </r>
  <r>
    <s v="C-001179"/>
    <x v="178"/>
    <x v="3"/>
    <d v="2023-09-13T00:00:00"/>
    <x v="14"/>
    <n v="190.33"/>
    <n v="19033"/>
    <n v="0"/>
    <n v="1.1100000000000001"/>
    <x v="0"/>
    <s v="Operación"/>
    <x v="0"/>
    <x v="5"/>
    <x v="1"/>
    <x v="7"/>
    <s v="No"/>
    <x v="2"/>
    <n v="19033"/>
    <s v="Comercio_1447"/>
    <x v="1"/>
    <n v="190.33"/>
    <n v="19033"/>
    <n v="0"/>
    <n v="0"/>
    <n v="0"/>
    <n v="0"/>
    <s v="ARN00001179"/>
    <s v="Pendiente"/>
    <s v="Pendiente"/>
    <n v="0"/>
    <n v="0"/>
    <x v="2"/>
  </r>
  <r>
    <s v="C-001180"/>
    <x v="179"/>
    <x v="4"/>
    <d v="2023-09-04T00:00:00"/>
    <x v="20"/>
    <n v="427.04"/>
    <n v="42704"/>
    <n v="0"/>
    <n v="0.15"/>
    <x v="1"/>
    <s v="Operación"/>
    <x v="3"/>
    <x v="2"/>
    <x v="1"/>
    <x v="0"/>
    <s v="Sí"/>
    <x v="2"/>
    <n v="42704"/>
    <s v="Comercio_246"/>
    <x v="2"/>
    <n v="0"/>
    <n v="0"/>
    <n v="427.04"/>
    <n v="42704"/>
    <n v="0"/>
    <n v="0"/>
    <s v="ARN00001180"/>
    <s v="Hecho"/>
    <d v="2023-06-29T00:00:00"/>
    <n v="68.94"/>
    <n v="6894"/>
    <x v="2"/>
  </r>
  <r>
    <s v="C-001181"/>
    <x v="180"/>
    <x v="5"/>
    <d v="2023-09-01T00:00:00"/>
    <x v="5"/>
    <n v="50.64"/>
    <n v="5064"/>
    <n v="0"/>
    <n v="0.14000000000000001"/>
    <x v="1"/>
    <s v="Operación"/>
    <x v="2"/>
    <x v="4"/>
    <x v="1"/>
    <x v="0"/>
    <s v="No"/>
    <x v="2"/>
    <n v="5064"/>
    <s v="Comercio_1214"/>
    <x v="3"/>
    <n v="50.64"/>
    <n v="5064"/>
    <n v="0"/>
    <n v="0"/>
    <n v="0"/>
    <n v="0"/>
    <s v="ARN00001181"/>
    <s v="Hecho"/>
    <d v="2023-06-30T00:00:00"/>
    <n v="249.68"/>
    <n v="24968"/>
    <x v="5"/>
  </r>
  <r>
    <s v="C-001182"/>
    <x v="181"/>
    <x v="6"/>
    <d v="2023-09-19T00:00:00"/>
    <x v="11"/>
    <n v="597.49"/>
    <n v="59749"/>
    <n v="0"/>
    <n v="0"/>
    <x v="1"/>
    <s v="Operación"/>
    <x v="5"/>
    <x v="4"/>
    <x v="0"/>
    <x v="0"/>
    <s v="Sí"/>
    <x v="3"/>
    <n v="59749"/>
    <s v="Comercio_1368"/>
    <x v="0"/>
    <n v="0"/>
    <n v="0"/>
    <n v="0"/>
    <n v="0"/>
    <n v="597.49"/>
    <n v="59749"/>
    <s v="ARN00001182"/>
    <s v="Hecho"/>
    <d v="2023-07-01T00:00:00"/>
    <n v="269.85000000000002"/>
    <n v="26985"/>
    <x v="2"/>
  </r>
  <r>
    <s v="C-001183"/>
    <x v="182"/>
    <x v="0"/>
    <d v="2023-09-07T00:00:00"/>
    <x v="20"/>
    <n v="937.12"/>
    <n v="93712"/>
    <n v="0"/>
    <n v="1.03"/>
    <x v="1"/>
    <s v="Operación"/>
    <x v="0"/>
    <x v="3"/>
    <x v="0"/>
    <x v="2"/>
    <s v="No"/>
    <x v="4"/>
    <n v="93712"/>
    <s v="Comercio_1888"/>
    <x v="0"/>
    <n v="0"/>
    <n v="0"/>
    <n v="0"/>
    <n v="0"/>
    <n v="937.12"/>
    <n v="93712"/>
    <s v="ARN00001183"/>
    <s v="Hecho"/>
    <d v="2023-07-02T00:00:00"/>
    <n v="520.46"/>
    <n v="52046"/>
    <x v="1"/>
  </r>
  <r>
    <s v="C-001184"/>
    <x v="183"/>
    <x v="1"/>
    <d v="2023-09-21T00:00:00"/>
    <x v="11"/>
    <n v="804.15"/>
    <n v="80415"/>
    <n v="0"/>
    <n v="0"/>
    <x v="0"/>
    <s v="Operación"/>
    <x v="1"/>
    <x v="0"/>
    <x v="1"/>
    <x v="0"/>
    <s v="Sí"/>
    <x v="3"/>
    <n v="80415"/>
    <s v="Comercio_246"/>
    <x v="3"/>
    <n v="804.15"/>
    <n v="80415"/>
    <n v="0"/>
    <n v="0"/>
    <n v="0"/>
    <n v="0"/>
    <s v="ARN00001184"/>
    <s v="Pendiente"/>
    <s v="Pendiente"/>
    <n v="0"/>
    <n v="0"/>
    <x v="2"/>
  </r>
  <r>
    <s v="C-001185"/>
    <x v="184"/>
    <x v="2"/>
    <d v="2023-09-12T00:00:00"/>
    <x v="3"/>
    <n v="679.58"/>
    <n v="67958"/>
    <n v="0"/>
    <n v="1.21"/>
    <x v="1"/>
    <s v="Operación"/>
    <x v="3"/>
    <x v="2"/>
    <x v="1"/>
    <x v="0"/>
    <s v="Sí"/>
    <x v="1"/>
    <n v="67958"/>
    <s v="Comercio_715"/>
    <x v="3"/>
    <n v="679.58"/>
    <n v="67958"/>
    <n v="0"/>
    <n v="0"/>
    <n v="0"/>
    <n v="0"/>
    <s v="ARN00001185"/>
    <s v="Pendiente"/>
    <s v="Pendiente"/>
    <n v="0"/>
    <n v="0"/>
    <x v="4"/>
  </r>
  <r>
    <s v="C-001186"/>
    <x v="185"/>
    <x v="3"/>
    <d v="2023-09-11T00:00:00"/>
    <x v="0"/>
    <n v="86.27"/>
    <n v="8627"/>
    <n v="0"/>
    <n v="1.23"/>
    <x v="1"/>
    <s v="Operación"/>
    <x v="1"/>
    <x v="4"/>
    <x v="1"/>
    <x v="3"/>
    <s v="Sí"/>
    <x v="3"/>
    <n v="86270"/>
    <s v="Comercio_433"/>
    <x v="2"/>
    <n v="0"/>
    <n v="0"/>
    <n v="862.7"/>
    <n v="86270"/>
    <n v="0"/>
    <n v="0"/>
    <s v="ARN00001186"/>
    <s v="Hecho"/>
    <d v="2023-07-05T00:00:00"/>
    <n v="3.5"/>
    <n v="350"/>
    <x v="4"/>
  </r>
  <r>
    <s v="C-001187"/>
    <x v="186"/>
    <x v="4"/>
    <d v="2023-10-04T00:00:00"/>
    <x v="4"/>
    <n v="161.94"/>
    <n v="16194"/>
    <n v="0"/>
    <n v="1.29"/>
    <x v="1"/>
    <s v="Operación"/>
    <x v="5"/>
    <x v="5"/>
    <x v="1"/>
    <x v="0"/>
    <s v="No"/>
    <x v="4"/>
    <n v="16194"/>
    <s v="Comercio_1663"/>
    <x v="2"/>
    <n v="0"/>
    <n v="0"/>
    <n v="161.94"/>
    <n v="16194"/>
    <n v="0"/>
    <n v="0"/>
    <s v="ARN00001187"/>
    <s v="Hecho"/>
    <d v="2023-07-06T00:00:00"/>
    <n v="734.27"/>
    <n v="73427"/>
    <x v="5"/>
  </r>
  <r>
    <s v="C-001188"/>
    <x v="187"/>
    <x v="5"/>
    <d v="2023-09-30T00:00:00"/>
    <x v="10"/>
    <n v="970.32"/>
    <n v="97032"/>
    <n v="0"/>
    <n v="0"/>
    <x v="1"/>
    <s v="Operación"/>
    <x v="0"/>
    <x v="5"/>
    <x v="0"/>
    <x v="5"/>
    <s v="Sí"/>
    <x v="1"/>
    <n v="97032"/>
    <s v="Comercio_104"/>
    <x v="0"/>
    <n v="0"/>
    <n v="0"/>
    <n v="0"/>
    <n v="0"/>
    <n v="970.32"/>
    <n v="97032"/>
    <s v="ARN00001188"/>
    <s v="Hecho"/>
    <d v="2023-07-07T00:00:00"/>
    <n v="797.44"/>
    <n v="79744"/>
    <x v="4"/>
  </r>
  <r>
    <s v="C-001189"/>
    <x v="188"/>
    <x v="6"/>
    <d v="2023-09-16T00:00:00"/>
    <x v="3"/>
    <n v="409.58"/>
    <n v="40958"/>
    <n v="0"/>
    <n v="0"/>
    <x v="1"/>
    <s v="Operación"/>
    <x v="2"/>
    <x v="5"/>
    <x v="1"/>
    <x v="6"/>
    <s v="No"/>
    <x v="1"/>
    <n v="40958"/>
    <s v="Comercio_121"/>
    <x v="2"/>
    <n v="0"/>
    <n v="0"/>
    <n v="409.58"/>
    <n v="40958"/>
    <n v="0"/>
    <n v="0"/>
    <s v="ARN00001189"/>
    <s v="Pendiente"/>
    <s v="Pendiente"/>
    <n v="0"/>
    <n v="0"/>
    <x v="2"/>
  </r>
  <r>
    <s v="C-001190"/>
    <x v="189"/>
    <x v="0"/>
    <d v="2023-09-26T00:00:00"/>
    <x v="18"/>
    <n v="654.53"/>
    <n v="65453"/>
    <n v="0"/>
    <n v="0"/>
    <x v="0"/>
    <s v="Operación"/>
    <x v="3"/>
    <x v="0"/>
    <x v="1"/>
    <x v="1"/>
    <s v="Sí"/>
    <x v="1"/>
    <n v="65453"/>
    <s v="Comercio_1421"/>
    <x v="3"/>
    <n v="654.53"/>
    <n v="65453"/>
    <n v="0"/>
    <n v="0"/>
    <n v="0"/>
    <n v="0"/>
    <s v="ARN00001190"/>
    <s v="Pendiente"/>
    <s v="Pendiente"/>
    <n v="0"/>
    <n v="0"/>
    <x v="3"/>
  </r>
  <r>
    <s v="C-001191"/>
    <x v="190"/>
    <x v="1"/>
    <d v="2023-09-17T00:00:00"/>
    <x v="29"/>
    <n v="730.86"/>
    <n v="73086"/>
    <n v="0"/>
    <n v="0.12"/>
    <x v="0"/>
    <s v="Operación"/>
    <x v="1"/>
    <x v="4"/>
    <x v="1"/>
    <x v="4"/>
    <s v="No"/>
    <x v="3"/>
    <n v="73086"/>
    <s v="Comercio_1472"/>
    <x v="3"/>
    <n v="730.86"/>
    <n v="73086"/>
    <n v="0"/>
    <n v="0"/>
    <n v="0"/>
    <n v="0"/>
    <s v="ARN00001191"/>
    <s v="Hecho"/>
    <d v="2023-07-10T00:00:00"/>
    <n v="413.63"/>
    <n v="41363"/>
    <x v="2"/>
  </r>
  <r>
    <s v="C-001192"/>
    <x v="191"/>
    <x v="2"/>
    <d v="2023-09-18T00:00:00"/>
    <x v="29"/>
    <n v="399.73"/>
    <n v="39973"/>
    <n v="0"/>
    <n v="0"/>
    <x v="1"/>
    <s v="Operación"/>
    <x v="0"/>
    <x v="4"/>
    <x v="1"/>
    <x v="7"/>
    <s v="No"/>
    <x v="2"/>
    <n v="39973"/>
    <s v="Comercio_449"/>
    <x v="1"/>
    <n v="399.73"/>
    <n v="39973"/>
    <n v="0"/>
    <n v="0"/>
    <n v="0"/>
    <n v="0"/>
    <s v="ARN00001192"/>
    <s v="Hecho"/>
    <d v="2023-07-11T00:00:00"/>
    <n v="19.510000000000002"/>
    <n v="1951"/>
    <x v="4"/>
  </r>
  <r>
    <s v="C-001193"/>
    <x v="192"/>
    <x v="3"/>
    <d v="2023-10-08T00:00:00"/>
    <x v="19"/>
    <n v="97.66"/>
    <n v="9766"/>
    <n v="0"/>
    <n v="0.89"/>
    <x v="0"/>
    <s v="Operación"/>
    <x v="5"/>
    <x v="5"/>
    <x v="1"/>
    <x v="6"/>
    <s v="No"/>
    <x v="4"/>
    <n v="9766"/>
    <s v="Comercio_1369"/>
    <x v="2"/>
    <n v="0"/>
    <n v="0"/>
    <n v="97.66"/>
    <n v="9766"/>
    <n v="0"/>
    <n v="0"/>
    <s v="ARN00001193"/>
    <s v="Hecho"/>
    <d v="2023-07-12T00:00:00"/>
    <n v="261.33"/>
    <n v="26133"/>
    <x v="4"/>
  </r>
  <r>
    <s v="C-001194"/>
    <x v="193"/>
    <x v="4"/>
    <d v="2023-09-19T00:00:00"/>
    <x v="0"/>
    <n v="947.51"/>
    <n v="94751"/>
    <n v="0"/>
    <n v="0"/>
    <x v="1"/>
    <s v="Operación"/>
    <x v="4"/>
    <x v="4"/>
    <x v="1"/>
    <x v="3"/>
    <s v="Sí"/>
    <x v="4"/>
    <n v="94751"/>
    <s v="Comercio_1376"/>
    <x v="1"/>
    <n v="947.51"/>
    <n v="94751"/>
    <n v="0"/>
    <n v="0"/>
    <n v="0"/>
    <n v="0"/>
    <s v="ARN00001194"/>
    <s v="Hecho"/>
    <d v="2023-07-13T00:00:00"/>
    <n v="610.46"/>
    <n v="61046"/>
    <x v="0"/>
  </r>
  <r>
    <s v="C-001195"/>
    <x v="194"/>
    <x v="5"/>
    <d v="2023-09-12T00:00:00"/>
    <x v="8"/>
    <n v="148.52000000000001"/>
    <n v="14852"/>
    <n v="0"/>
    <n v="0"/>
    <x v="1"/>
    <s v="Operación"/>
    <x v="5"/>
    <x v="2"/>
    <x v="0"/>
    <x v="1"/>
    <s v="No"/>
    <x v="3"/>
    <n v="14852"/>
    <s v="Comercio_1165"/>
    <x v="0"/>
    <n v="0"/>
    <n v="0"/>
    <n v="0"/>
    <n v="0"/>
    <n v="148.52000000000001"/>
    <n v="14852"/>
    <s v="ARN00001195"/>
    <s v="Hecho"/>
    <d v="2023-07-14T00:00:00"/>
    <n v="594.26"/>
    <n v="59426"/>
    <x v="5"/>
  </r>
  <r>
    <s v="C-001196"/>
    <x v="195"/>
    <x v="6"/>
    <d v="2023-09-16T00:00:00"/>
    <x v="5"/>
    <n v="14.54"/>
    <n v="1454"/>
    <n v="0"/>
    <n v="0"/>
    <x v="1"/>
    <s v="Operación"/>
    <x v="3"/>
    <x v="0"/>
    <x v="1"/>
    <x v="3"/>
    <s v="No"/>
    <x v="0"/>
    <n v="1454"/>
    <s v="Comercio_1835"/>
    <x v="2"/>
    <n v="0"/>
    <n v="0"/>
    <n v="14.54"/>
    <n v="1454"/>
    <n v="0"/>
    <n v="0"/>
    <s v="ARN00001196"/>
    <s v="Pendiente"/>
    <s v="Pendiente"/>
    <n v="0"/>
    <n v="0"/>
    <x v="0"/>
  </r>
  <r>
    <s v="C-001197"/>
    <x v="196"/>
    <x v="0"/>
    <d v="2023-09-14T00:00:00"/>
    <x v="8"/>
    <n v="632.14"/>
    <n v="63214"/>
    <n v="0"/>
    <n v="0.81"/>
    <x v="0"/>
    <s v="Operación"/>
    <x v="0"/>
    <x v="1"/>
    <x v="0"/>
    <x v="0"/>
    <s v="Sí"/>
    <x v="4"/>
    <n v="63214"/>
    <s v="Comercio_1536"/>
    <x v="0"/>
    <n v="0"/>
    <n v="0"/>
    <n v="0"/>
    <n v="0"/>
    <n v="632.14"/>
    <n v="63214"/>
    <s v="ARN00001197"/>
    <s v="Pendiente"/>
    <s v="Pendiente"/>
    <n v="0"/>
    <n v="0"/>
    <x v="1"/>
  </r>
  <r>
    <s v="C-001198"/>
    <x v="197"/>
    <x v="1"/>
    <d v="2023-10-09T00:00:00"/>
    <x v="7"/>
    <n v="733.94"/>
    <n v="73394"/>
    <n v="0"/>
    <n v="0.86"/>
    <x v="1"/>
    <s v="Operación"/>
    <x v="1"/>
    <x v="1"/>
    <x v="0"/>
    <x v="7"/>
    <s v="Sí"/>
    <x v="3"/>
    <n v="73394"/>
    <s v="Comercio_1834"/>
    <x v="0"/>
    <n v="0"/>
    <n v="0"/>
    <n v="0"/>
    <n v="0"/>
    <n v="733.94"/>
    <n v="73394"/>
    <s v="ARN00001198"/>
    <s v="Pendiente"/>
    <s v="Pendiente"/>
    <n v="0"/>
    <n v="0"/>
    <x v="2"/>
  </r>
  <r>
    <s v="C-001199"/>
    <x v="198"/>
    <x v="2"/>
    <d v="2023-10-13T00:00:00"/>
    <x v="28"/>
    <n v="1.88"/>
    <n v="188"/>
    <n v="0"/>
    <n v="1.18"/>
    <x v="0"/>
    <s v="Operación"/>
    <x v="4"/>
    <x v="2"/>
    <x v="0"/>
    <x v="4"/>
    <s v="Sí"/>
    <x v="3"/>
    <n v="1880"/>
    <s v="Comercio_1090"/>
    <x v="0"/>
    <n v="0"/>
    <n v="0"/>
    <n v="0"/>
    <n v="0"/>
    <n v="18.8"/>
    <n v="1880"/>
    <s v="ARN00001199"/>
    <s v="Hecho"/>
    <d v="2023-07-18T00:00:00"/>
    <n v="690.95"/>
    <n v="69095"/>
    <x v="3"/>
  </r>
  <r>
    <s v="C-001200"/>
    <x v="199"/>
    <x v="3"/>
    <d v="2023-09-30T00:00:00"/>
    <x v="1"/>
    <n v="202.45"/>
    <n v="20245"/>
    <n v="0"/>
    <n v="1.34"/>
    <x v="1"/>
    <s v="Operación"/>
    <x v="5"/>
    <x v="1"/>
    <x v="1"/>
    <x v="1"/>
    <s v="Sí"/>
    <x v="0"/>
    <n v="20245"/>
    <s v="Comercio_1423"/>
    <x v="3"/>
    <n v="202.45"/>
    <n v="20245"/>
    <n v="0"/>
    <n v="0"/>
    <n v="0"/>
    <n v="0"/>
    <s v="ARN00001200"/>
    <s v="Hecho"/>
    <d v="2023-07-19T00:00:00"/>
    <n v="65.040000000000006"/>
    <n v="6504"/>
    <x v="1"/>
  </r>
  <r>
    <s v="C-001201"/>
    <x v="0"/>
    <x v="0"/>
    <d v="2023-03-20T00:00:00"/>
    <x v="15"/>
    <n v="989.61"/>
    <n v="98961"/>
    <n v="0"/>
    <n v="0"/>
    <x v="0"/>
    <s v="Operación"/>
    <x v="5"/>
    <x v="5"/>
    <x v="0"/>
    <x v="7"/>
    <s v="No"/>
    <x v="1"/>
    <n v="98961"/>
    <s v="Comercio_228"/>
    <x v="0"/>
    <n v="0"/>
    <n v="0"/>
    <n v="0"/>
    <n v="0"/>
    <n v="989.61"/>
    <n v="98961"/>
    <s v="ARN00001201"/>
    <s v="Pendiente"/>
    <s v="Pendiente"/>
    <n v="0"/>
    <n v="0"/>
    <x v="0"/>
  </r>
  <r>
    <s v="C-001202"/>
    <x v="1"/>
    <x v="1"/>
    <d v="2023-04-01T00:00:00"/>
    <x v="2"/>
    <n v="483.43"/>
    <n v="48343"/>
    <n v="0"/>
    <n v="0"/>
    <x v="0"/>
    <s v="Operación"/>
    <x v="2"/>
    <x v="3"/>
    <x v="1"/>
    <x v="0"/>
    <s v="Sí"/>
    <x v="2"/>
    <n v="48343"/>
    <s v="Comercio_566"/>
    <x v="1"/>
    <n v="483.43"/>
    <n v="48343"/>
    <n v="0"/>
    <n v="0"/>
    <n v="0"/>
    <n v="0"/>
    <s v="ARN00001202"/>
    <s v="Pendiente"/>
    <s v="Pendiente"/>
    <n v="0"/>
    <n v="0"/>
    <x v="3"/>
  </r>
  <r>
    <s v="C-001203"/>
    <x v="2"/>
    <x v="2"/>
    <d v="2023-03-05T00:00:00"/>
    <x v="13"/>
    <n v="780.71"/>
    <n v="78071"/>
    <n v="0"/>
    <n v="1.04"/>
    <x v="1"/>
    <s v="Operación"/>
    <x v="1"/>
    <x v="3"/>
    <x v="1"/>
    <x v="3"/>
    <s v="Sí"/>
    <x v="4"/>
    <n v="78071"/>
    <s v="Comercio_1827"/>
    <x v="3"/>
    <n v="780.71"/>
    <n v="78071"/>
    <n v="0"/>
    <n v="0"/>
    <n v="0"/>
    <n v="0"/>
    <s v="ARN00001203"/>
    <s v="Hecho"/>
    <d v="2023-01-03T00:00:00"/>
    <n v="217.13"/>
    <n v="21713"/>
    <x v="1"/>
  </r>
  <r>
    <s v="C-001204"/>
    <x v="3"/>
    <x v="3"/>
    <d v="2023-03-10T00:00:00"/>
    <x v="25"/>
    <n v="248.34"/>
    <n v="24834"/>
    <n v="0"/>
    <n v="0"/>
    <x v="0"/>
    <s v="Operación"/>
    <x v="2"/>
    <x v="3"/>
    <x v="1"/>
    <x v="2"/>
    <s v="No"/>
    <x v="3"/>
    <n v="24834"/>
    <s v="Comercio_1980"/>
    <x v="2"/>
    <n v="0"/>
    <n v="0"/>
    <n v="248.34"/>
    <n v="24834"/>
    <n v="0"/>
    <n v="0"/>
    <s v="ARN00001204"/>
    <s v="Pendiente"/>
    <s v="Pendiente"/>
    <n v="0"/>
    <n v="0"/>
    <x v="3"/>
  </r>
  <r>
    <s v="C-001205"/>
    <x v="4"/>
    <x v="4"/>
    <d v="2023-04-02T00:00:00"/>
    <x v="28"/>
    <n v="150.91999999999999"/>
    <n v="15092"/>
    <n v="0"/>
    <n v="0"/>
    <x v="1"/>
    <s v="Operación"/>
    <x v="1"/>
    <x v="5"/>
    <x v="1"/>
    <x v="2"/>
    <s v="Sí"/>
    <x v="1"/>
    <n v="15092"/>
    <s v="Comercio_814"/>
    <x v="2"/>
    <n v="0"/>
    <n v="0"/>
    <n v="150.91999999999999"/>
    <n v="15092"/>
    <n v="0"/>
    <n v="0"/>
    <s v="ARN00001205"/>
    <s v="Hecho"/>
    <d v="2023-01-05T00:00:00"/>
    <n v="785.03"/>
    <n v="78503"/>
    <x v="2"/>
  </r>
  <r>
    <s v="C-001206"/>
    <x v="5"/>
    <x v="5"/>
    <d v="2023-03-14T00:00:00"/>
    <x v="20"/>
    <n v="779.32"/>
    <n v="77932"/>
    <n v="0"/>
    <n v="1.49"/>
    <x v="0"/>
    <s v="Operación"/>
    <x v="5"/>
    <x v="3"/>
    <x v="0"/>
    <x v="5"/>
    <s v="Sí"/>
    <x v="4"/>
    <n v="77932"/>
    <s v="Comercio_1655"/>
    <x v="0"/>
    <n v="0"/>
    <n v="0"/>
    <n v="0"/>
    <n v="0"/>
    <n v="779.32"/>
    <n v="77932"/>
    <s v="ARN00001206"/>
    <s v="Pendiente"/>
    <s v="Pendiente"/>
    <n v="0"/>
    <n v="0"/>
    <x v="1"/>
  </r>
  <r>
    <s v="C-001207"/>
    <x v="6"/>
    <x v="6"/>
    <d v="2023-03-25T00:00:00"/>
    <x v="14"/>
    <n v="911.13"/>
    <n v="91113"/>
    <n v="0"/>
    <n v="0"/>
    <x v="1"/>
    <s v="Operación"/>
    <x v="1"/>
    <x v="4"/>
    <x v="1"/>
    <x v="3"/>
    <s v="Sí"/>
    <x v="4"/>
    <n v="91113"/>
    <s v="Comercio_995"/>
    <x v="1"/>
    <n v="911.13"/>
    <n v="91113"/>
    <n v="0"/>
    <n v="0"/>
    <n v="0"/>
    <n v="0"/>
    <s v="ARN00001207"/>
    <s v="Pendiente"/>
    <s v="Pendiente"/>
    <n v="0"/>
    <n v="0"/>
    <x v="0"/>
  </r>
  <r>
    <s v="C-001208"/>
    <x v="7"/>
    <x v="0"/>
    <d v="2023-03-30T00:00:00"/>
    <x v="27"/>
    <n v="360.73"/>
    <n v="36073"/>
    <n v="0"/>
    <n v="0"/>
    <x v="0"/>
    <s v="Operación"/>
    <x v="4"/>
    <x v="2"/>
    <x v="0"/>
    <x v="3"/>
    <s v="Sí"/>
    <x v="3"/>
    <n v="36073"/>
    <s v="Comercio_871"/>
    <x v="0"/>
    <n v="0"/>
    <n v="0"/>
    <n v="0"/>
    <n v="0"/>
    <n v="360.73"/>
    <n v="36073"/>
    <s v="ARN00001208"/>
    <s v="Hecho"/>
    <d v="2023-01-08T00:00:00"/>
    <n v="63.31"/>
    <n v="6331"/>
    <x v="0"/>
  </r>
  <r>
    <s v="C-001209"/>
    <x v="8"/>
    <x v="1"/>
    <d v="2023-03-20T00:00:00"/>
    <x v="3"/>
    <n v="770.79"/>
    <n v="77079"/>
    <n v="0"/>
    <n v="0"/>
    <x v="1"/>
    <s v="Operación"/>
    <x v="3"/>
    <x v="5"/>
    <x v="0"/>
    <x v="1"/>
    <s v="No"/>
    <x v="2"/>
    <n v="77079"/>
    <s v="Comercio_1438"/>
    <x v="0"/>
    <n v="0"/>
    <n v="0"/>
    <n v="0"/>
    <n v="0"/>
    <n v="770.79"/>
    <n v="77079"/>
    <s v="ARN00001209"/>
    <s v="Pendiente"/>
    <s v="Pendiente"/>
    <n v="0"/>
    <n v="0"/>
    <x v="5"/>
  </r>
  <r>
    <s v="C-001210"/>
    <x v="9"/>
    <x v="2"/>
    <d v="2023-03-20T00:00:00"/>
    <x v="29"/>
    <n v="721.11"/>
    <n v="72111"/>
    <n v="0"/>
    <n v="0"/>
    <x v="0"/>
    <s v="Operación"/>
    <x v="4"/>
    <x v="0"/>
    <x v="0"/>
    <x v="2"/>
    <s v="Sí"/>
    <x v="3"/>
    <n v="72111"/>
    <s v="Comercio_299"/>
    <x v="0"/>
    <n v="0"/>
    <n v="0"/>
    <n v="0"/>
    <n v="0"/>
    <n v="721.11"/>
    <n v="72111"/>
    <s v="ARN00001210"/>
    <s v="Pendiente"/>
    <s v="Pendiente"/>
    <n v="0"/>
    <n v="0"/>
    <x v="3"/>
  </r>
  <r>
    <s v="C-001211"/>
    <x v="10"/>
    <x v="3"/>
    <d v="2023-03-29T00:00:00"/>
    <x v="14"/>
    <n v="987.45"/>
    <n v="98745"/>
    <n v="0"/>
    <n v="0"/>
    <x v="1"/>
    <s v="Operación"/>
    <x v="2"/>
    <x v="5"/>
    <x v="1"/>
    <x v="5"/>
    <s v="No"/>
    <x v="2"/>
    <n v="98745"/>
    <s v="Comercio_1009"/>
    <x v="2"/>
    <n v="0"/>
    <n v="0"/>
    <n v="987.45"/>
    <n v="98745"/>
    <n v="0"/>
    <n v="0"/>
    <s v="ARN00001211"/>
    <s v="Hecho"/>
    <d v="2023-01-11T00:00:00"/>
    <n v="369.78"/>
    <n v="36978"/>
    <x v="4"/>
  </r>
  <r>
    <s v="C-001212"/>
    <x v="11"/>
    <x v="4"/>
    <d v="2023-03-17T00:00:00"/>
    <x v="9"/>
    <n v="775.41"/>
    <n v="77541"/>
    <n v="0"/>
    <n v="0"/>
    <x v="0"/>
    <s v="Operación"/>
    <x v="0"/>
    <x v="0"/>
    <x v="0"/>
    <x v="7"/>
    <s v="Sí"/>
    <x v="4"/>
    <n v="77541"/>
    <s v="Comercio_1229"/>
    <x v="0"/>
    <n v="0"/>
    <n v="0"/>
    <n v="0"/>
    <n v="0"/>
    <n v="775.41"/>
    <n v="77541"/>
    <s v="ARN00001212"/>
    <s v="Pendiente"/>
    <s v="Pendiente"/>
    <n v="0"/>
    <n v="0"/>
    <x v="3"/>
  </r>
  <r>
    <s v="C-001213"/>
    <x v="12"/>
    <x v="5"/>
    <d v="2023-04-09T00:00:00"/>
    <x v="24"/>
    <n v="677.72"/>
    <n v="67772"/>
    <n v="0"/>
    <n v="0"/>
    <x v="1"/>
    <s v="Operación"/>
    <x v="2"/>
    <x v="4"/>
    <x v="1"/>
    <x v="3"/>
    <s v="Sí"/>
    <x v="1"/>
    <n v="67772"/>
    <s v="Comercio_1885"/>
    <x v="3"/>
    <n v="677.72"/>
    <n v="67772"/>
    <n v="0"/>
    <n v="0"/>
    <n v="0"/>
    <n v="0"/>
    <s v="ARN00001213"/>
    <s v="Pendiente"/>
    <s v="Pendiente"/>
    <n v="0"/>
    <n v="0"/>
    <x v="0"/>
  </r>
  <r>
    <s v="C-001214"/>
    <x v="13"/>
    <x v="6"/>
    <d v="2023-03-30T00:00:00"/>
    <x v="30"/>
    <n v="579.72"/>
    <n v="57972"/>
    <n v="0"/>
    <n v="0.93"/>
    <x v="1"/>
    <s v="Operación"/>
    <x v="0"/>
    <x v="3"/>
    <x v="1"/>
    <x v="7"/>
    <s v="Sí"/>
    <x v="1"/>
    <n v="57972"/>
    <s v="Comercio_1663"/>
    <x v="2"/>
    <n v="0"/>
    <n v="0"/>
    <n v="579.72"/>
    <n v="57972"/>
    <n v="0"/>
    <n v="0"/>
    <s v="ARN00001214"/>
    <s v="Hecho"/>
    <d v="2023-01-14T00:00:00"/>
    <n v="373.59"/>
    <n v="37359"/>
    <x v="5"/>
  </r>
  <r>
    <s v="C-001215"/>
    <x v="14"/>
    <x v="0"/>
    <d v="2023-03-26T00:00:00"/>
    <x v="3"/>
    <n v="568.34"/>
    <n v="56834"/>
    <n v="0"/>
    <n v="1.45"/>
    <x v="0"/>
    <s v="Operación"/>
    <x v="4"/>
    <x v="1"/>
    <x v="1"/>
    <x v="0"/>
    <s v="Sí"/>
    <x v="3"/>
    <n v="56834"/>
    <s v="Comercio_273"/>
    <x v="2"/>
    <n v="0"/>
    <n v="0"/>
    <n v="568.34"/>
    <n v="56834"/>
    <n v="0"/>
    <n v="0"/>
    <s v="ARN00001215"/>
    <s v="Hecho"/>
    <d v="2023-01-15T00:00:00"/>
    <n v="779.12"/>
    <n v="77912"/>
    <x v="1"/>
  </r>
  <r>
    <s v="C-001216"/>
    <x v="15"/>
    <x v="1"/>
    <d v="2023-04-06T00:00:00"/>
    <x v="11"/>
    <n v="685.56"/>
    <n v="68556"/>
    <n v="0"/>
    <n v="0.81"/>
    <x v="0"/>
    <s v="Operación"/>
    <x v="2"/>
    <x v="0"/>
    <x v="0"/>
    <x v="0"/>
    <s v="No"/>
    <x v="4"/>
    <n v="68556"/>
    <s v="Comercio_175"/>
    <x v="0"/>
    <n v="0"/>
    <n v="0"/>
    <n v="0"/>
    <n v="0"/>
    <n v="685.56"/>
    <n v="68556"/>
    <s v="ARN00001216"/>
    <s v="Hecho"/>
    <d v="2023-01-16T00:00:00"/>
    <n v="18.78"/>
    <n v="1878"/>
    <x v="3"/>
  </r>
  <r>
    <s v="C-001217"/>
    <x v="16"/>
    <x v="2"/>
    <d v="2023-03-31T00:00:00"/>
    <x v="1"/>
    <n v="646.35"/>
    <n v="64635"/>
    <n v="0"/>
    <n v="0.88"/>
    <x v="0"/>
    <s v="Operación"/>
    <x v="0"/>
    <x v="3"/>
    <x v="1"/>
    <x v="5"/>
    <s v="Sí"/>
    <x v="0"/>
    <n v="64635"/>
    <s v="Comercio_1641"/>
    <x v="1"/>
    <n v="646.35"/>
    <n v="64635"/>
    <n v="0"/>
    <n v="0"/>
    <n v="0"/>
    <n v="0"/>
    <s v="ARN00001217"/>
    <s v="Pendiente"/>
    <s v="Pendiente"/>
    <n v="0"/>
    <n v="0"/>
    <x v="1"/>
  </r>
  <r>
    <s v="C-001218"/>
    <x v="17"/>
    <x v="3"/>
    <d v="2023-03-20T00:00:00"/>
    <x v="13"/>
    <n v="546.54"/>
    <n v="54654"/>
    <n v="0"/>
    <n v="1.17"/>
    <x v="1"/>
    <s v="Operación"/>
    <x v="3"/>
    <x v="3"/>
    <x v="1"/>
    <x v="6"/>
    <s v="No"/>
    <x v="4"/>
    <n v="54654"/>
    <s v="Comercio_770"/>
    <x v="3"/>
    <n v="546.54"/>
    <n v="54654"/>
    <n v="0"/>
    <n v="0"/>
    <n v="0"/>
    <n v="0"/>
    <s v="ARN00001218"/>
    <s v="Pendiente"/>
    <s v="Pendiente"/>
    <n v="0"/>
    <n v="0"/>
    <x v="3"/>
  </r>
  <r>
    <s v="C-001219"/>
    <x v="18"/>
    <x v="4"/>
    <d v="2023-03-31T00:00:00"/>
    <x v="17"/>
    <n v="406.74"/>
    <n v="40674"/>
    <n v="0"/>
    <n v="0"/>
    <x v="1"/>
    <s v="Operación"/>
    <x v="0"/>
    <x v="2"/>
    <x v="1"/>
    <x v="1"/>
    <s v="No"/>
    <x v="1"/>
    <n v="40674"/>
    <s v="Comercio_417"/>
    <x v="2"/>
    <n v="0"/>
    <n v="0"/>
    <n v="406.74"/>
    <n v="40674"/>
    <n v="0"/>
    <n v="0"/>
    <s v="ARN00001219"/>
    <s v="Pendiente"/>
    <s v="Pendiente"/>
    <n v="0"/>
    <n v="0"/>
    <x v="4"/>
  </r>
  <r>
    <s v="C-001220"/>
    <x v="19"/>
    <x v="5"/>
    <d v="2023-04-14T00:00:00"/>
    <x v="7"/>
    <n v="775.67"/>
    <n v="77567"/>
    <n v="0"/>
    <n v="0"/>
    <x v="0"/>
    <s v="Operación"/>
    <x v="0"/>
    <x v="4"/>
    <x v="1"/>
    <x v="2"/>
    <s v="No"/>
    <x v="1"/>
    <n v="77567"/>
    <s v="Comercio_477"/>
    <x v="2"/>
    <n v="0"/>
    <n v="0"/>
    <n v="775.67"/>
    <n v="77567"/>
    <n v="0"/>
    <n v="0"/>
    <s v="ARN00001220"/>
    <s v="Pendiente"/>
    <s v="Pendiente"/>
    <n v="0"/>
    <n v="0"/>
    <x v="4"/>
  </r>
  <r>
    <s v="C-001221"/>
    <x v="20"/>
    <x v="6"/>
    <d v="2023-03-23T00:00:00"/>
    <x v="13"/>
    <n v="63.22"/>
    <n v="6322"/>
    <n v="0"/>
    <n v="0.12"/>
    <x v="1"/>
    <s v="Operación"/>
    <x v="0"/>
    <x v="4"/>
    <x v="1"/>
    <x v="1"/>
    <s v="No"/>
    <x v="3"/>
    <n v="6322"/>
    <s v="Comercio_1751"/>
    <x v="1"/>
    <n v="63.22"/>
    <n v="6322"/>
    <n v="0"/>
    <n v="0"/>
    <n v="0"/>
    <n v="0"/>
    <s v="ARN00001221"/>
    <s v="Hecho"/>
    <d v="2023-01-21T00:00:00"/>
    <n v="966.37"/>
    <n v="96637"/>
    <x v="1"/>
  </r>
  <r>
    <s v="C-001222"/>
    <x v="21"/>
    <x v="0"/>
    <d v="2023-03-23T00:00:00"/>
    <x v="8"/>
    <n v="246.65"/>
    <n v="24665"/>
    <n v="0"/>
    <n v="0"/>
    <x v="1"/>
    <s v="Operación"/>
    <x v="1"/>
    <x v="3"/>
    <x v="1"/>
    <x v="4"/>
    <s v="No"/>
    <x v="4"/>
    <n v="24665"/>
    <s v="Comercio_1230"/>
    <x v="2"/>
    <n v="0"/>
    <n v="0"/>
    <n v="246.65"/>
    <n v="24665"/>
    <n v="0"/>
    <n v="0"/>
    <s v="ARN00001222"/>
    <s v="Pendiente"/>
    <s v="Pendiente"/>
    <n v="0"/>
    <n v="0"/>
    <x v="4"/>
  </r>
  <r>
    <s v="C-001223"/>
    <x v="22"/>
    <x v="1"/>
    <d v="2023-04-04T00:00:00"/>
    <x v="17"/>
    <n v="207.75"/>
    <n v="20775"/>
    <n v="0"/>
    <n v="0"/>
    <x v="1"/>
    <s v="Operación"/>
    <x v="4"/>
    <x v="1"/>
    <x v="1"/>
    <x v="0"/>
    <s v="No"/>
    <x v="4"/>
    <n v="20775"/>
    <s v="Comercio_1075"/>
    <x v="1"/>
    <n v="207.75"/>
    <n v="20775"/>
    <n v="0"/>
    <n v="0"/>
    <n v="0"/>
    <n v="0"/>
    <s v="ARN00001223"/>
    <s v="Pendiente"/>
    <s v="Pendiente"/>
    <n v="0"/>
    <n v="0"/>
    <x v="5"/>
  </r>
  <r>
    <s v="C-001224"/>
    <x v="23"/>
    <x v="2"/>
    <d v="2023-04-02T00:00:00"/>
    <x v="0"/>
    <n v="621.27"/>
    <n v="62127"/>
    <n v="0"/>
    <n v="1.37"/>
    <x v="0"/>
    <s v="Operación"/>
    <x v="3"/>
    <x v="4"/>
    <x v="0"/>
    <x v="2"/>
    <s v="Sí"/>
    <x v="0"/>
    <n v="62127"/>
    <s v="Comercio_1846"/>
    <x v="0"/>
    <n v="0"/>
    <n v="0"/>
    <n v="0"/>
    <n v="0"/>
    <n v="621.27"/>
    <n v="62127"/>
    <s v="ARN00001224"/>
    <s v="Hecho"/>
    <d v="2023-01-24T00:00:00"/>
    <n v="337.85"/>
    <n v="33785"/>
    <x v="5"/>
  </r>
  <r>
    <s v="C-001225"/>
    <x v="24"/>
    <x v="3"/>
    <d v="2023-04-19T00:00:00"/>
    <x v="7"/>
    <n v="903.21"/>
    <n v="90321"/>
    <n v="0"/>
    <n v="0"/>
    <x v="1"/>
    <s v="Operación"/>
    <x v="1"/>
    <x v="5"/>
    <x v="1"/>
    <x v="3"/>
    <s v="No"/>
    <x v="2"/>
    <n v="90321"/>
    <s v="Comercio_1696"/>
    <x v="1"/>
    <n v="903.21"/>
    <n v="90321"/>
    <n v="0"/>
    <n v="0"/>
    <n v="0"/>
    <n v="0"/>
    <s v="ARN00001225"/>
    <s v="Pendiente"/>
    <s v="Pendiente"/>
    <n v="0"/>
    <n v="0"/>
    <x v="3"/>
  </r>
  <r>
    <s v="C-001226"/>
    <x v="25"/>
    <x v="4"/>
    <d v="2023-03-27T00:00:00"/>
    <x v="8"/>
    <n v="285.95999999999998"/>
    <n v="28596"/>
    <n v="0"/>
    <n v="0"/>
    <x v="0"/>
    <s v="Operación"/>
    <x v="5"/>
    <x v="3"/>
    <x v="1"/>
    <x v="4"/>
    <s v="No"/>
    <x v="4"/>
    <n v="28596"/>
    <s v="Comercio_1611"/>
    <x v="3"/>
    <n v="285.95999999999998"/>
    <n v="28596"/>
    <n v="0"/>
    <n v="0"/>
    <n v="0"/>
    <n v="0"/>
    <s v="ARN00001226"/>
    <s v="Hecho"/>
    <d v="2023-01-26T00:00:00"/>
    <n v="531.69000000000005"/>
    <n v="53169"/>
    <x v="1"/>
  </r>
  <r>
    <s v="C-001227"/>
    <x v="26"/>
    <x v="5"/>
    <d v="2023-04-13T00:00:00"/>
    <x v="6"/>
    <n v="970.53"/>
    <n v="97053"/>
    <n v="0"/>
    <n v="0"/>
    <x v="0"/>
    <s v="Operación"/>
    <x v="2"/>
    <x v="5"/>
    <x v="1"/>
    <x v="1"/>
    <s v="Sí"/>
    <x v="2"/>
    <n v="97053"/>
    <s v="Comercio_1220"/>
    <x v="3"/>
    <n v="970.53"/>
    <n v="97053"/>
    <n v="0"/>
    <n v="0"/>
    <n v="0"/>
    <n v="0"/>
    <s v="ARN00001227"/>
    <s v="Pendiente"/>
    <s v="Pendiente"/>
    <n v="0"/>
    <n v="0"/>
    <x v="4"/>
  </r>
  <r>
    <s v="C-001228"/>
    <x v="27"/>
    <x v="6"/>
    <d v="2023-03-30T00:00:00"/>
    <x v="13"/>
    <n v="71.23"/>
    <n v="7123"/>
    <n v="0"/>
    <n v="0.13"/>
    <x v="1"/>
    <s v="Operación"/>
    <x v="3"/>
    <x v="2"/>
    <x v="1"/>
    <x v="2"/>
    <s v="No"/>
    <x v="1"/>
    <n v="71230"/>
    <s v="Comercio_1637"/>
    <x v="1"/>
    <n v="712.3"/>
    <n v="71230"/>
    <n v="0"/>
    <n v="0"/>
    <n v="0"/>
    <n v="0"/>
    <s v="ARN00001228"/>
    <s v="Hecho"/>
    <d v="2023-01-28T00:00:00"/>
    <n v="777.33"/>
    <n v="77733"/>
    <x v="5"/>
  </r>
  <r>
    <s v="C-001229"/>
    <x v="28"/>
    <x v="0"/>
    <d v="2023-04-24T00:00:00"/>
    <x v="10"/>
    <n v="342.53"/>
    <n v="34253"/>
    <n v="0"/>
    <n v="0"/>
    <x v="1"/>
    <s v="Operación"/>
    <x v="4"/>
    <x v="0"/>
    <x v="0"/>
    <x v="7"/>
    <s v="No"/>
    <x v="3"/>
    <n v="34253"/>
    <s v="Comercio_1675"/>
    <x v="0"/>
    <n v="0"/>
    <n v="0"/>
    <n v="0"/>
    <n v="0"/>
    <n v="342.53"/>
    <n v="34253"/>
    <s v="ARN00001229"/>
    <s v="Hecho"/>
    <d v="2023-01-29T00:00:00"/>
    <n v="880.77"/>
    <n v="88077"/>
    <x v="3"/>
  </r>
  <r>
    <s v="C-001230"/>
    <x v="29"/>
    <x v="1"/>
    <d v="2023-04-04T00:00:00"/>
    <x v="9"/>
    <n v="811.01"/>
    <n v="81101"/>
    <n v="0"/>
    <n v="0"/>
    <x v="1"/>
    <s v="Operación"/>
    <x v="0"/>
    <x v="4"/>
    <x v="1"/>
    <x v="3"/>
    <s v="Sí"/>
    <x v="4"/>
    <n v="81101"/>
    <s v="Comercio_509"/>
    <x v="3"/>
    <n v="811.01"/>
    <n v="81101"/>
    <n v="0"/>
    <n v="0"/>
    <n v="0"/>
    <n v="0"/>
    <s v="ARN00001230"/>
    <s v="Pendiente"/>
    <s v="Pendiente"/>
    <n v="0"/>
    <n v="0"/>
    <x v="0"/>
  </r>
  <r>
    <s v="C-001231"/>
    <x v="30"/>
    <x v="2"/>
    <d v="2023-04-15T00:00:00"/>
    <x v="22"/>
    <n v="124.16"/>
    <n v="12416"/>
    <n v="0"/>
    <n v="0.92"/>
    <x v="1"/>
    <s v="Operación"/>
    <x v="4"/>
    <x v="3"/>
    <x v="1"/>
    <x v="0"/>
    <s v="Sí"/>
    <x v="1"/>
    <n v="12416"/>
    <s v="Comercio_40"/>
    <x v="1"/>
    <n v="124.16"/>
    <n v="12416"/>
    <n v="0"/>
    <n v="0"/>
    <n v="0"/>
    <n v="0"/>
    <s v="ARN00001231"/>
    <s v="Pendiente"/>
    <s v="Pendiente"/>
    <n v="0"/>
    <n v="0"/>
    <x v="1"/>
  </r>
  <r>
    <s v="C-001232"/>
    <x v="31"/>
    <x v="3"/>
    <d v="2023-04-13T00:00:00"/>
    <x v="17"/>
    <n v="87.9"/>
    <n v="8790"/>
    <n v="0"/>
    <n v="1.23"/>
    <x v="0"/>
    <s v="Operación"/>
    <x v="0"/>
    <x v="4"/>
    <x v="1"/>
    <x v="7"/>
    <s v="Sí"/>
    <x v="0"/>
    <n v="87900"/>
    <s v="Comercio_1387"/>
    <x v="3"/>
    <n v="879"/>
    <n v="87900"/>
    <n v="0"/>
    <n v="0"/>
    <n v="0"/>
    <n v="0"/>
    <s v="ARN00001232"/>
    <s v="Pendiente"/>
    <s v="Pendiente"/>
    <n v="0"/>
    <n v="0"/>
    <x v="3"/>
  </r>
  <r>
    <s v="C-001233"/>
    <x v="32"/>
    <x v="4"/>
    <d v="2023-04-11T00:00:00"/>
    <x v="0"/>
    <n v="218.22"/>
    <n v="21822"/>
    <n v="0"/>
    <n v="1.49"/>
    <x v="0"/>
    <s v="Operación"/>
    <x v="3"/>
    <x v="0"/>
    <x v="0"/>
    <x v="0"/>
    <s v="No"/>
    <x v="2"/>
    <n v="21822"/>
    <s v="Comercio_169"/>
    <x v="0"/>
    <n v="0"/>
    <n v="0"/>
    <n v="0"/>
    <n v="0"/>
    <n v="218.22"/>
    <n v="21822"/>
    <s v="ARN00001233"/>
    <s v="Pendiente"/>
    <s v="Pendiente"/>
    <n v="0"/>
    <n v="0"/>
    <x v="1"/>
  </r>
  <r>
    <s v="C-001234"/>
    <x v="33"/>
    <x v="5"/>
    <d v="2023-04-30T00:00:00"/>
    <x v="24"/>
    <n v="371.06"/>
    <n v="37106"/>
    <n v="0"/>
    <n v="0"/>
    <x v="0"/>
    <s v="Operación"/>
    <x v="5"/>
    <x v="3"/>
    <x v="1"/>
    <x v="1"/>
    <s v="No"/>
    <x v="1"/>
    <n v="37106"/>
    <s v="Comercio_352"/>
    <x v="2"/>
    <n v="0"/>
    <n v="0"/>
    <n v="371.06"/>
    <n v="37106"/>
    <n v="0"/>
    <n v="0"/>
    <s v="ARN00001234"/>
    <s v="Pendiente"/>
    <s v="Pendiente"/>
    <n v="0"/>
    <n v="0"/>
    <x v="3"/>
  </r>
  <r>
    <s v="C-001235"/>
    <x v="34"/>
    <x v="6"/>
    <d v="2023-05-05T00:00:00"/>
    <x v="4"/>
    <n v="880.21"/>
    <n v="88021"/>
    <n v="0"/>
    <n v="0.11"/>
    <x v="0"/>
    <s v="Operación"/>
    <x v="3"/>
    <x v="3"/>
    <x v="1"/>
    <x v="7"/>
    <s v="No"/>
    <x v="2"/>
    <n v="88021"/>
    <s v="Comercio_773"/>
    <x v="3"/>
    <n v="880.21"/>
    <n v="88021"/>
    <n v="0"/>
    <n v="0"/>
    <n v="0"/>
    <n v="0"/>
    <s v="ARN00001235"/>
    <s v="Hecho"/>
    <d v="2023-02-04T00:00:00"/>
    <n v="54.51"/>
    <n v="5451"/>
    <x v="4"/>
  </r>
  <r>
    <s v="C-001236"/>
    <x v="35"/>
    <x v="0"/>
    <d v="2023-04-24T00:00:00"/>
    <x v="15"/>
    <n v="450.84"/>
    <n v="45084"/>
    <n v="0"/>
    <n v="1.43"/>
    <x v="0"/>
    <s v="Operación"/>
    <x v="2"/>
    <x v="0"/>
    <x v="1"/>
    <x v="7"/>
    <s v="Sí"/>
    <x v="3"/>
    <n v="45084"/>
    <s v="Comercio_936"/>
    <x v="1"/>
    <n v="450.84"/>
    <n v="45084"/>
    <n v="0"/>
    <n v="0"/>
    <n v="0"/>
    <n v="0"/>
    <s v="ARN00001236"/>
    <s v="Hecho"/>
    <d v="2023-02-05T00:00:00"/>
    <n v="666.54"/>
    <n v="66654"/>
    <x v="4"/>
  </r>
  <r>
    <s v="C-001237"/>
    <x v="36"/>
    <x v="1"/>
    <d v="2023-04-18T00:00:00"/>
    <x v="17"/>
    <n v="456.65"/>
    <n v="45665"/>
    <n v="0"/>
    <n v="1.43"/>
    <x v="0"/>
    <s v="Operación"/>
    <x v="2"/>
    <x v="1"/>
    <x v="1"/>
    <x v="6"/>
    <s v="Sí"/>
    <x v="2"/>
    <n v="45665"/>
    <s v="Comercio_744"/>
    <x v="3"/>
    <n v="456.65"/>
    <n v="45665"/>
    <n v="0"/>
    <n v="0"/>
    <n v="0"/>
    <n v="0"/>
    <s v="ARN00001237"/>
    <s v="Pendiente"/>
    <s v="Pendiente"/>
    <n v="0"/>
    <n v="0"/>
    <x v="2"/>
  </r>
  <r>
    <s v="C-001238"/>
    <x v="37"/>
    <x v="2"/>
    <d v="2023-05-02T00:00:00"/>
    <x v="7"/>
    <n v="441.56"/>
    <n v="44156"/>
    <n v="0"/>
    <n v="0.89"/>
    <x v="0"/>
    <s v="Operación"/>
    <x v="0"/>
    <x v="2"/>
    <x v="1"/>
    <x v="5"/>
    <s v="No"/>
    <x v="4"/>
    <n v="44156"/>
    <s v="Comercio_1303"/>
    <x v="1"/>
    <n v="441.56"/>
    <n v="44156"/>
    <n v="0"/>
    <n v="0"/>
    <n v="0"/>
    <n v="0"/>
    <s v="ARN00001238"/>
    <s v="Hecho"/>
    <d v="2023-02-07T00:00:00"/>
    <n v="570.54999999999995"/>
    <n v="57055"/>
    <x v="5"/>
  </r>
  <r>
    <s v="C-001239"/>
    <x v="38"/>
    <x v="3"/>
    <d v="2023-05-09T00:00:00"/>
    <x v="4"/>
    <n v="552.72"/>
    <n v="55272"/>
    <n v="0"/>
    <n v="1.1299999999999999"/>
    <x v="1"/>
    <s v="Operación"/>
    <x v="2"/>
    <x v="0"/>
    <x v="1"/>
    <x v="4"/>
    <s v="Sí"/>
    <x v="3"/>
    <n v="55272"/>
    <s v="Comercio_898"/>
    <x v="1"/>
    <n v="552.72"/>
    <n v="55272"/>
    <n v="0"/>
    <n v="0"/>
    <n v="0"/>
    <n v="0"/>
    <s v="ARN00001239"/>
    <s v="Hecho"/>
    <d v="2023-02-08T00:00:00"/>
    <n v="536.71"/>
    <n v="53671"/>
    <x v="5"/>
  </r>
  <r>
    <s v="C-001240"/>
    <x v="39"/>
    <x v="4"/>
    <d v="2023-04-21T00:00:00"/>
    <x v="17"/>
    <n v="789.95"/>
    <n v="78995"/>
    <n v="0"/>
    <n v="1.1200000000000001"/>
    <x v="0"/>
    <s v="Operación"/>
    <x v="0"/>
    <x v="0"/>
    <x v="1"/>
    <x v="1"/>
    <s v="Sí"/>
    <x v="4"/>
    <n v="78995"/>
    <s v="Comercio_761"/>
    <x v="2"/>
    <n v="0"/>
    <n v="0"/>
    <n v="789.95"/>
    <n v="78995"/>
    <n v="0"/>
    <n v="0"/>
    <s v="ARN00001240"/>
    <s v="Pendiente"/>
    <s v="Pendiente"/>
    <n v="0"/>
    <n v="0"/>
    <x v="0"/>
  </r>
  <r>
    <s v="C-001241"/>
    <x v="40"/>
    <x v="5"/>
    <d v="2023-05-01T00:00:00"/>
    <x v="11"/>
    <n v="577.03"/>
    <n v="57703"/>
    <n v="0"/>
    <n v="1.47"/>
    <x v="1"/>
    <s v="Operación"/>
    <x v="0"/>
    <x v="4"/>
    <x v="1"/>
    <x v="0"/>
    <s v="Sí"/>
    <x v="2"/>
    <n v="57703"/>
    <s v="Comercio_1770"/>
    <x v="2"/>
    <n v="0"/>
    <n v="0"/>
    <n v="577.03"/>
    <n v="57703"/>
    <n v="0"/>
    <n v="0"/>
    <s v="ARN00001241"/>
    <s v="Hecho"/>
    <d v="2023-02-10T00:00:00"/>
    <n v="784.56"/>
    <n v="78456"/>
    <x v="2"/>
  </r>
  <r>
    <s v="C-001242"/>
    <x v="41"/>
    <x v="6"/>
    <d v="2023-05-05T00:00:00"/>
    <x v="21"/>
    <n v="321.64999999999998"/>
    <n v="32165"/>
    <n v="0"/>
    <n v="0"/>
    <x v="1"/>
    <s v="Operación"/>
    <x v="4"/>
    <x v="3"/>
    <x v="1"/>
    <x v="2"/>
    <s v="Sí"/>
    <x v="2"/>
    <n v="32165"/>
    <s v="Comercio_120"/>
    <x v="1"/>
    <n v="321.64999999999998"/>
    <n v="32165"/>
    <n v="0"/>
    <n v="0"/>
    <n v="0"/>
    <n v="0"/>
    <s v="ARN00001242"/>
    <s v="Hecho"/>
    <d v="2023-02-11T00:00:00"/>
    <n v="421.98"/>
    <n v="42198"/>
    <x v="0"/>
  </r>
  <r>
    <s v="C-001243"/>
    <x v="42"/>
    <x v="0"/>
    <d v="2023-04-23T00:00:00"/>
    <x v="3"/>
    <n v="901.04"/>
    <n v="90104"/>
    <n v="0"/>
    <n v="0.11"/>
    <x v="1"/>
    <s v="Operación"/>
    <x v="0"/>
    <x v="5"/>
    <x v="1"/>
    <x v="3"/>
    <s v="No"/>
    <x v="4"/>
    <n v="90104"/>
    <s v="Comercio_1189"/>
    <x v="2"/>
    <n v="0"/>
    <n v="0"/>
    <n v="901.04"/>
    <n v="90104"/>
    <n v="0"/>
    <n v="0"/>
    <s v="ARN00001243"/>
    <s v="Pendiente"/>
    <s v="Pendiente"/>
    <n v="0"/>
    <n v="0"/>
    <x v="3"/>
  </r>
  <r>
    <s v="C-001244"/>
    <x v="43"/>
    <x v="1"/>
    <d v="2023-04-18T00:00:00"/>
    <x v="9"/>
    <n v="539.91999999999996"/>
    <n v="53992"/>
    <n v="0"/>
    <n v="0"/>
    <x v="1"/>
    <s v="Operación"/>
    <x v="1"/>
    <x v="0"/>
    <x v="1"/>
    <x v="4"/>
    <s v="Sí"/>
    <x v="4"/>
    <n v="53992"/>
    <s v="Comercio_1319"/>
    <x v="3"/>
    <n v="539.91999999999996"/>
    <n v="53992"/>
    <n v="0"/>
    <n v="0"/>
    <n v="0"/>
    <n v="0"/>
    <s v="ARN00001244"/>
    <s v="Hecho"/>
    <d v="2023-02-13T00:00:00"/>
    <n v="8.3699999999999992"/>
    <n v="837"/>
    <x v="5"/>
  </r>
  <r>
    <s v="C-001245"/>
    <x v="44"/>
    <x v="2"/>
    <d v="2023-05-11T00:00:00"/>
    <x v="24"/>
    <n v="73.17"/>
    <n v="7317"/>
    <n v="0"/>
    <n v="0"/>
    <x v="0"/>
    <s v="Operación"/>
    <x v="2"/>
    <x v="5"/>
    <x v="0"/>
    <x v="5"/>
    <s v="No"/>
    <x v="1"/>
    <n v="73170"/>
    <s v="Comercio_1265"/>
    <x v="0"/>
    <n v="0"/>
    <n v="0"/>
    <n v="0"/>
    <n v="0"/>
    <n v="731.7"/>
    <n v="73170"/>
    <s v="ARN00001245"/>
    <s v="Hecho"/>
    <d v="2023-02-14T00:00:00"/>
    <n v="549.98"/>
    <n v="54998"/>
    <x v="1"/>
  </r>
  <r>
    <s v="C-001246"/>
    <x v="45"/>
    <x v="3"/>
    <d v="2023-05-09T00:00:00"/>
    <x v="21"/>
    <n v="110.97"/>
    <n v="11097"/>
    <n v="0"/>
    <n v="1.19"/>
    <x v="0"/>
    <s v="Operación"/>
    <x v="1"/>
    <x v="2"/>
    <x v="1"/>
    <x v="2"/>
    <s v="Sí"/>
    <x v="4"/>
    <n v="11097"/>
    <s v="Comercio_688"/>
    <x v="2"/>
    <n v="0"/>
    <n v="0"/>
    <n v="110.97"/>
    <n v="11097"/>
    <n v="0"/>
    <n v="0"/>
    <s v="ARN00001246"/>
    <s v="Pendiente"/>
    <s v="Pendiente"/>
    <n v="0"/>
    <n v="0"/>
    <x v="1"/>
  </r>
  <r>
    <s v="C-001247"/>
    <x v="46"/>
    <x v="4"/>
    <d v="2023-05-06T00:00:00"/>
    <x v="18"/>
    <n v="785.29"/>
    <n v="78529"/>
    <n v="0"/>
    <n v="0"/>
    <x v="0"/>
    <s v="Operación"/>
    <x v="3"/>
    <x v="3"/>
    <x v="1"/>
    <x v="3"/>
    <s v="Sí"/>
    <x v="3"/>
    <n v="78529"/>
    <s v="Comercio_1066"/>
    <x v="2"/>
    <n v="0"/>
    <n v="0"/>
    <n v="785.29"/>
    <n v="78529"/>
    <n v="0"/>
    <n v="0"/>
    <s v="ARN00001247"/>
    <s v="Hecho"/>
    <d v="2023-02-16T00:00:00"/>
    <n v="89.98"/>
    <n v="8998"/>
    <x v="4"/>
  </r>
  <r>
    <s v="C-001248"/>
    <x v="47"/>
    <x v="5"/>
    <d v="2023-04-29T00:00:00"/>
    <x v="17"/>
    <n v="329.46"/>
    <n v="32946"/>
    <n v="0"/>
    <n v="0"/>
    <x v="0"/>
    <s v="Operación"/>
    <x v="1"/>
    <x v="0"/>
    <x v="0"/>
    <x v="5"/>
    <s v="No"/>
    <x v="0"/>
    <n v="32946"/>
    <s v="Comercio_1564"/>
    <x v="0"/>
    <n v="0"/>
    <n v="0"/>
    <n v="0"/>
    <n v="0"/>
    <n v="329.46"/>
    <n v="32946"/>
    <s v="ARN00001248"/>
    <s v="Hecho"/>
    <d v="2023-02-17T00:00:00"/>
    <n v="95.56"/>
    <n v="9556"/>
    <x v="3"/>
  </r>
  <r>
    <s v="C-001249"/>
    <x v="48"/>
    <x v="6"/>
    <d v="2023-05-08T00:00:00"/>
    <x v="18"/>
    <n v="841.84"/>
    <n v="84184"/>
    <n v="0"/>
    <n v="0"/>
    <x v="1"/>
    <s v="Operación"/>
    <x v="5"/>
    <x v="0"/>
    <x v="1"/>
    <x v="6"/>
    <s v="Sí"/>
    <x v="1"/>
    <n v="84184"/>
    <s v="Comercio_1142"/>
    <x v="1"/>
    <n v="841.84"/>
    <n v="84184"/>
    <n v="0"/>
    <n v="0"/>
    <n v="0"/>
    <n v="0"/>
    <s v="ARN00001249"/>
    <s v="Hecho"/>
    <d v="2023-02-18T00:00:00"/>
    <n v="65.59"/>
    <n v="6559"/>
    <x v="2"/>
  </r>
  <r>
    <s v="C-001250"/>
    <x v="49"/>
    <x v="0"/>
    <d v="2023-05-17T00:00:00"/>
    <x v="28"/>
    <n v="487.91"/>
    <n v="48791"/>
    <n v="0"/>
    <n v="0"/>
    <x v="1"/>
    <s v="Operación"/>
    <x v="4"/>
    <x v="1"/>
    <x v="1"/>
    <x v="7"/>
    <s v="Sí"/>
    <x v="4"/>
    <n v="48791"/>
    <s v="Comercio_1102"/>
    <x v="3"/>
    <n v="487.91"/>
    <n v="48791"/>
    <n v="0"/>
    <n v="0"/>
    <n v="0"/>
    <n v="0"/>
    <s v="ARN00001250"/>
    <s v="Hecho"/>
    <d v="2023-02-19T00:00:00"/>
    <n v="732.96"/>
    <n v="73296"/>
    <x v="1"/>
  </r>
  <r>
    <s v="C-001251"/>
    <x v="50"/>
    <x v="1"/>
    <d v="2023-05-14T00:00:00"/>
    <x v="21"/>
    <n v="634.64"/>
    <n v="63464"/>
    <n v="0"/>
    <n v="0.81"/>
    <x v="0"/>
    <s v="Operación"/>
    <x v="0"/>
    <x v="5"/>
    <x v="1"/>
    <x v="1"/>
    <s v="Sí"/>
    <x v="1"/>
    <n v="63464"/>
    <s v="Comercio_1776"/>
    <x v="2"/>
    <n v="0"/>
    <n v="0"/>
    <n v="634.64"/>
    <n v="63464"/>
    <n v="0"/>
    <n v="0"/>
    <s v="ARN00001251"/>
    <s v="Hecho"/>
    <d v="2023-02-20T00:00:00"/>
    <n v="22.97"/>
    <n v="2297"/>
    <x v="1"/>
  </r>
  <r>
    <s v="C-001252"/>
    <x v="51"/>
    <x v="2"/>
    <d v="2023-04-27T00:00:00"/>
    <x v="25"/>
    <n v="357.33"/>
    <n v="35733"/>
    <n v="0"/>
    <n v="1.34"/>
    <x v="0"/>
    <s v="Operación"/>
    <x v="5"/>
    <x v="2"/>
    <x v="1"/>
    <x v="3"/>
    <s v="No"/>
    <x v="4"/>
    <n v="35733"/>
    <s v="Comercio_464"/>
    <x v="2"/>
    <n v="0"/>
    <n v="0"/>
    <n v="357.33"/>
    <n v="35733"/>
    <n v="0"/>
    <n v="0"/>
    <s v="ARN00001252"/>
    <s v="Hecho"/>
    <d v="2023-02-21T00:00:00"/>
    <n v="744.31"/>
    <n v="74431"/>
    <x v="4"/>
  </r>
  <r>
    <s v="C-001253"/>
    <x v="52"/>
    <x v="3"/>
    <d v="2023-05-07T00:00:00"/>
    <x v="22"/>
    <n v="363.18"/>
    <n v="36318"/>
    <n v="0"/>
    <n v="1.36"/>
    <x v="1"/>
    <s v="Operación"/>
    <x v="1"/>
    <x v="5"/>
    <x v="1"/>
    <x v="0"/>
    <s v="Sí"/>
    <x v="2"/>
    <n v="36318"/>
    <s v="Comercio_1809"/>
    <x v="1"/>
    <n v="363.18"/>
    <n v="36318"/>
    <n v="0"/>
    <n v="0"/>
    <n v="0"/>
    <n v="0"/>
    <s v="ARN00001253"/>
    <s v="Pendiente"/>
    <s v="Pendiente"/>
    <n v="0"/>
    <n v="0"/>
    <x v="0"/>
  </r>
  <r>
    <s v="C-001254"/>
    <x v="53"/>
    <x v="4"/>
    <d v="2023-05-09T00:00:00"/>
    <x v="30"/>
    <n v="77.83"/>
    <n v="7783"/>
    <n v="0"/>
    <n v="0"/>
    <x v="1"/>
    <s v="Operación"/>
    <x v="5"/>
    <x v="5"/>
    <x v="1"/>
    <x v="5"/>
    <s v="No"/>
    <x v="1"/>
    <n v="77830"/>
    <s v="Comercio_1354"/>
    <x v="2"/>
    <n v="0"/>
    <n v="0"/>
    <n v="778.3"/>
    <n v="77830"/>
    <n v="0"/>
    <n v="0"/>
    <s v="ARN00001254"/>
    <s v="Hecho"/>
    <d v="2023-02-23T00:00:00"/>
    <n v="406.06"/>
    <n v="40606"/>
    <x v="4"/>
  </r>
  <r>
    <s v="C-001255"/>
    <x v="54"/>
    <x v="5"/>
    <d v="2023-04-28T00:00:00"/>
    <x v="5"/>
    <n v="826.37"/>
    <n v="82637"/>
    <n v="0"/>
    <n v="0.94"/>
    <x v="0"/>
    <s v="Operación"/>
    <x v="0"/>
    <x v="3"/>
    <x v="1"/>
    <x v="6"/>
    <s v="No"/>
    <x v="3"/>
    <n v="82637"/>
    <s v="Comercio_662"/>
    <x v="2"/>
    <n v="0"/>
    <n v="0"/>
    <n v="826.37"/>
    <n v="82637"/>
    <n v="0"/>
    <n v="0"/>
    <s v="ARN00001255"/>
    <s v="Hecho"/>
    <d v="2023-02-24T00:00:00"/>
    <n v="675.74"/>
    <n v="67574"/>
    <x v="3"/>
  </r>
  <r>
    <s v="C-001256"/>
    <x v="55"/>
    <x v="6"/>
    <d v="2023-05-21T00:00:00"/>
    <x v="10"/>
    <n v="587.99"/>
    <n v="58799"/>
    <n v="0"/>
    <n v="0"/>
    <x v="0"/>
    <s v="Operación"/>
    <x v="0"/>
    <x v="0"/>
    <x v="1"/>
    <x v="5"/>
    <s v="Sí"/>
    <x v="0"/>
    <n v="58799"/>
    <s v="Comercio_1266"/>
    <x v="2"/>
    <n v="0"/>
    <n v="0"/>
    <n v="587.99"/>
    <n v="58799"/>
    <n v="0"/>
    <n v="0"/>
    <s v="ARN00001256"/>
    <s v="Pendiente"/>
    <s v="Pendiente"/>
    <n v="0"/>
    <n v="0"/>
    <x v="2"/>
  </r>
  <r>
    <s v="C-001257"/>
    <x v="56"/>
    <x v="0"/>
    <d v="2023-05-24T00:00:00"/>
    <x v="28"/>
    <n v="365.76"/>
    <n v="36576"/>
    <n v="0"/>
    <n v="0"/>
    <x v="1"/>
    <s v="Operación"/>
    <x v="5"/>
    <x v="3"/>
    <x v="1"/>
    <x v="1"/>
    <s v="No"/>
    <x v="2"/>
    <n v="36576"/>
    <s v="Comercio_9"/>
    <x v="3"/>
    <n v="365.76"/>
    <n v="36576"/>
    <n v="0"/>
    <n v="0"/>
    <n v="0"/>
    <n v="0"/>
    <s v="ARN00001257"/>
    <s v="Hecho"/>
    <d v="2023-02-26T00:00:00"/>
    <n v="552.47"/>
    <n v="55247"/>
    <x v="3"/>
  </r>
  <r>
    <s v="C-001258"/>
    <x v="57"/>
    <x v="1"/>
    <d v="2023-05-06T00:00:00"/>
    <x v="0"/>
    <n v="955.26"/>
    <n v="95526"/>
    <n v="0"/>
    <n v="0.08"/>
    <x v="1"/>
    <s v="Operación"/>
    <x v="2"/>
    <x v="0"/>
    <x v="1"/>
    <x v="7"/>
    <s v="No"/>
    <x v="1"/>
    <n v="95526"/>
    <s v="Comercio_828"/>
    <x v="1"/>
    <n v="955.26"/>
    <n v="95526"/>
    <n v="0"/>
    <n v="0"/>
    <n v="0"/>
    <n v="0"/>
    <s v="ARN00001258"/>
    <s v="Hecho"/>
    <d v="2023-02-27T00:00:00"/>
    <n v="410.17"/>
    <n v="41017"/>
    <x v="2"/>
  </r>
  <r>
    <s v="C-001259"/>
    <x v="58"/>
    <x v="2"/>
    <d v="2023-05-11T00:00:00"/>
    <x v="26"/>
    <n v="698.34"/>
    <n v="69834"/>
    <n v="0"/>
    <n v="0"/>
    <x v="1"/>
    <s v="Operación"/>
    <x v="3"/>
    <x v="5"/>
    <x v="0"/>
    <x v="4"/>
    <s v="No"/>
    <x v="0"/>
    <n v="69834"/>
    <s v="Comercio_1747"/>
    <x v="0"/>
    <n v="0"/>
    <n v="0"/>
    <n v="0"/>
    <n v="0"/>
    <n v="698.34"/>
    <n v="69834"/>
    <s v="ARN00001259"/>
    <s v="Hecho"/>
    <d v="2023-02-28T00:00:00"/>
    <n v="680.89"/>
    <n v="68089"/>
    <x v="4"/>
  </r>
  <r>
    <s v="C-001260"/>
    <x v="59"/>
    <x v="3"/>
    <d v="2023-05-06T00:00:00"/>
    <x v="23"/>
    <n v="929.81"/>
    <n v="92981"/>
    <n v="0"/>
    <n v="0"/>
    <x v="1"/>
    <s v="Operación"/>
    <x v="4"/>
    <x v="3"/>
    <x v="1"/>
    <x v="4"/>
    <s v="No"/>
    <x v="4"/>
    <n v="92981"/>
    <s v="Comercio_1858"/>
    <x v="2"/>
    <n v="0"/>
    <n v="0"/>
    <n v="929.81"/>
    <n v="92981"/>
    <n v="0"/>
    <n v="0"/>
    <s v="ARN00001260"/>
    <s v="Hecho"/>
    <d v="2023-03-01T00:00:00"/>
    <n v="830.96"/>
    <n v="83096"/>
    <x v="0"/>
  </r>
  <r>
    <s v="C-001261"/>
    <x v="60"/>
    <x v="4"/>
    <d v="2023-05-01T00:00:00"/>
    <x v="8"/>
    <n v="377.84"/>
    <n v="37784"/>
    <n v="0"/>
    <n v="0"/>
    <x v="0"/>
    <s v="Operación"/>
    <x v="1"/>
    <x v="4"/>
    <x v="1"/>
    <x v="0"/>
    <s v="No"/>
    <x v="2"/>
    <n v="37784"/>
    <s v="Comercio_775"/>
    <x v="2"/>
    <n v="0"/>
    <n v="0"/>
    <n v="377.84"/>
    <n v="37784"/>
    <n v="0"/>
    <n v="0"/>
    <s v="ARN00001261"/>
    <s v="Hecho"/>
    <d v="2023-03-02T00:00:00"/>
    <n v="127.47"/>
    <n v="12747"/>
    <x v="3"/>
  </r>
  <r>
    <s v="C-001262"/>
    <x v="61"/>
    <x v="5"/>
    <d v="2023-05-28T00:00:00"/>
    <x v="24"/>
    <n v="375.91"/>
    <n v="37591"/>
    <n v="0"/>
    <n v="0.13"/>
    <x v="1"/>
    <s v="Operación"/>
    <x v="0"/>
    <x v="1"/>
    <x v="1"/>
    <x v="1"/>
    <s v="Sí"/>
    <x v="4"/>
    <n v="37591"/>
    <s v="Comercio_1544"/>
    <x v="3"/>
    <n v="375.91"/>
    <n v="37591"/>
    <n v="0"/>
    <n v="0"/>
    <n v="0"/>
    <n v="0"/>
    <s v="ARN00001262"/>
    <s v="Hecho"/>
    <d v="2023-03-03T00:00:00"/>
    <n v="684.75"/>
    <n v="68475"/>
    <x v="5"/>
  </r>
  <r>
    <s v="C-001263"/>
    <x v="62"/>
    <x v="6"/>
    <d v="2023-05-24T00:00:00"/>
    <x v="27"/>
    <n v="286.89"/>
    <n v="28689"/>
    <n v="0"/>
    <n v="1.25"/>
    <x v="1"/>
    <s v="Operación"/>
    <x v="5"/>
    <x v="5"/>
    <x v="1"/>
    <x v="4"/>
    <s v="No"/>
    <x v="1"/>
    <n v="28689"/>
    <s v="Comercio_1317"/>
    <x v="1"/>
    <n v="286.89"/>
    <n v="28689"/>
    <n v="0"/>
    <n v="0"/>
    <n v="0"/>
    <n v="0"/>
    <s v="ARN00001263"/>
    <s v="Pendiente"/>
    <s v="Pendiente"/>
    <n v="0"/>
    <n v="0"/>
    <x v="1"/>
  </r>
  <r>
    <s v="C-001264"/>
    <x v="63"/>
    <x v="0"/>
    <d v="2023-05-25T00:00:00"/>
    <x v="27"/>
    <n v="741.58"/>
    <n v="74158"/>
    <n v="0"/>
    <n v="1.07"/>
    <x v="1"/>
    <s v="Operación"/>
    <x v="2"/>
    <x v="3"/>
    <x v="0"/>
    <x v="2"/>
    <s v="Sí"/>
    <x v="0"/>
    <n v="74158"/>
    <s v="Comercio_1265"/>
    <x v="0"/>
    <n v="0"/>
    <n v="0"/>
    <n v="0"/>
    <n v="0"/>
    <n v="741.58"/>
    <n v="74158"/>
    <s v="ARN00001264"/>
    <s v="Hecho"/>
    <d v="2023-03-05T00:00:00"/>
    <n v="98.57"/>
    <n v="9857"/>
    <x v="1"/>
  </r>
  <r>
    <s v="C-001265"/>
    <x v="64"/>
    <x v="1"/>
    <d v="2023-05-23T00:00:00"/>
    <x v="15"/>
    <n v="58.06"/>
    <n v="5806"/>
    <n v="0"/>
    <n v="0"/>
    <x v="0"/>
    <s v="Operación"/>
    <x v="3"/>
    <x v="3"/>
    <x v="1"/>
    <x v="0"/>
    <s v="No"/>
    <x v="0"/>
    <n v="5806"/>
    <s v="Comercio_19"/>
    <x v="1"/>
    <n v="58.06"/>
    <n v="5806"/>
    <n v="0"/>
    <n v="0"/>
    <n v="0"/>
    <n v="0"/>
    <s v="ARN00001265"/>
    <s v="Pendiente"/>
    <s v="Pendiente"/>
    <n v="0"/>
    <n v="0"/>
    <x v="5"/>
  </r>
  <r>
    <s v="C-001266"/>
    <x v="65"/>
    <x v="2"/>
    <d v="2023-05-24T00:00:00"/>
    <x v="15"/>
    <n v="56.86"/>
    <n v="5686"/>
    <n v="0"/>
    <n v="0"/>
    <x v="1"/>
    <s v="Operación"/>
    <x v="1"/>
    <x v="2"/>
    <x v="1"/>
    <x v="1"/>
    <s v="Sí"/>
    <x v="3"/>
    <n v="56860"/>
    <s v="Comercio_1855"/>
    <x v="2"/>
    <n v="0"/>
    <n v="0"/>
    <n v="568.6"/>
    <n v="56860"/>
    <n v="0"/>
    <n v="0"/>
    <s v="ARN00001266"/>
    <s v="Pendiente"/>
    <s v="Pendiente"/>
    <n v="0"/>
    <n v="0"/>
    <x v="0"/>
  </r>
  <r>
    <s v="C-001267"/>
    <x v="66"/>
    <x v="3"/>
    <d v="2023-06-01T00:00:00"/>
    <x v="10"/>
    <n v="798.02"/>
    <n v="79802"/>
    <n v="0"/>
    <n v="1.42"/>
    <x v="0"/>
    <s v="Operación"/>
    <x v="2"/>
    <x v="2"/>
    <x v="1"/>
    <x v="3"/>
    <s v="Sí"/>
    <x v="3"/>
    <n v="79802"/>
    <s v="Comercio_814"/>
    <x v="3"/>
    <n v="798.02"/>
    <n v="79802"/>
    <n v="0"/>
    <n v="0"/>
    <n v="0"/>
    <n v="0"/>
    <s v="ARN00001267"/>
    <s v="Hecho"/>
    <d v="2023-03-08T00:00:00"/>
    <n v="24.55"/>
    <n v="2455"/>
    <x v="2"/>
  </r>
  <r>
    <s v="C-001268"/>
    <x v="67"/>
    <x v="4"/>
    <d v="2023-05-21T00:00:00"/>
    <x v="1"/>
    <n v="56.54"/>
    <n v="5654"/>
    <n v="0"/>
    <n v="0"/>
    <x v="1"/>
    <s v="Operación"/>
    <x v="5"/>
    <x v="1"/>
    <x v="1"/>
    <x v="0"/>
    <s v="No"/>
    <x v="1"/>
    <n v="5654"/>
    <s v="Comercio_782"/>
    <x v="2"/>
    <n v="0"/>
    <n v="0"/>
    <n v="56.54"/>
    <n v="5654"/>
    <n v="0"/>
    <n v="0"/>
    <s v="ARN00001268"/>
    <s v="Pendiente"/>
    <s v="Pendiente"/>
    <n v="0"/>
    <n v="0"/>
    <x v="3"/>
  </r>
  <r>
    <s v="C-001269"/>
    <x v="68"/>
    <x v="5"/>
    <d v="2023-06-01T00:00:00"/>
    <x v="21"/>
    <n v="10.67"/>
    <n v="1067"/>
    <n v="0"/>
    <n v="0"/>
    <x v="0"/>
    <s v="Operación"/>
    <x v="4"/>
    <x v="5"/>
    <x v="1"/>
    <x v="7"/>
    <s v="No"/>
    <x v="1"/>
    <n v="1067"/>
    <s v="Comercio_255"/>
    <x v="2"/>
    <n v="0"/>
    <n v="0"/>
    <n v="10.67"/>
    <n v="1067"/>
    <n v="0"/>
    <n v="0"/>
    <s v="ARN00001269"/>
    <s v="Hecho"/>
    <d v="2023-03-10T00:00:00"/>
    <n v="21.23"/>
    <n v="2123"/>
    <x v="1"/>
  </r>
  <r>
    <s v="C-001270"/>
    <x v="69"/>
    <x v="6"/>
    <d v="2023-06-06T00:00:00"/>
    <x v="28"/>
    <n v="114.73"/>
    <n v="11473"/>
    <n v="0"/>
    <n v="0"/>
    <x v="0"/>
    <s v="Operación"/>
    <x v="2"/>
    <x v="4"/>
    <x v="1"/>
    <x v="5"/>
    <s v="Sí"/>
    <x v="4"/>
    <n v="11473"/>
    <s v="Comercio_1376"/>
    <x v="3"/>
    <n v="114.73"/>
    <n v="11473"/>
    <n v="0"/>
    <n v="0"/>
    <n v="0"/>
    <n v="0"/>
    <s v="ARN00001270"/>
    <s v="Hecho"/>
    <d v="2023-03-11T00:00:00"/>
    <n v="367.88"/>
    <n v="36788"/>
    <x v="0"/>
  </r>
  <r>
    <s v="C-001271"/>
    <x v="70"/>
    <x v="0"/>
    <d v="2023-05-26T00:00:00"/>
    <x v="30"/>
    <n v="981.55"/>
    <n v="98155"/>
    <n v="0"/>
    <n v="0"/>
    <x v="1"/>
    <s v="Operación"/>
    <x v="4"/>
    <x v="5"/>
    <x v="1"/>
    <x v="0"/>
    <s v="Sí"/>
    <x v="0"/>
    <n v="98155"/>
    <s v="Comercio_1494"/>
    <x v="3"/>
    <n v="981.55"/>
    <n v="98155"/>
    <n v="0"/>
    <n v="0"/>
    <n v="0"/>
    <n v="0"/>
    <s v="ARN00001271"/>
    <s v="Pendiente"/>
    <s v="Pendiente"/>
    <n v="0"/>
    <n v="0"/>
    <x v="0"/>
  </r>
  <r>
    <s v="C-001272"/>
    <x v="71"/>
    <x v="1"/>
    <d v="2023-05-25T00:00:00"/>
    <x v="1"/>
    <n v="671.71"/>
    <n v="67171"/>
    <n v="0"/>
    <n v="0"/>
    <x v="0"/>
    <s v="Operación"/>
    <x v="2"/>
    <x v="5"/>
    <x v="0"/>
    <x v="1"/>
    <s v="Sí"/>
    <x v="4"/>
    <n v="67171"/>
    <s v="Comercio_1021"/>
    <x v="0"/>
    <n v="0"/>
    <n v="0"/>
    <n v="0"/>
    <n v="0"/>
    <n v="671.71"/>
    <n v="67171"/>
    <s v="ARN00001272"/>
    <s v="Pendiente"/>
    <s v="Pendiente"/>
    <n v="0"/>
    <n v="0"/>
    <x v="5"/>
  </r>
  <r>
    <s v="C-001273"/>
    <x v="72"/>
    <x v="2"/>
    <d v="2023-05-15T00:00:00"/>
    <x v="12"/>
    <n v="210.16"/>
    <n v="21016"/>
    <n v="0"/>
    <n v="1.27"/>
    <x v="1"/>
    <s v="Operación"/>
    <x v="3"/>
    <x v="2"/>
    <x v="1"/>
    <x v="5"/>
    <s v="No"/>
    <x v="3"/>
    <n v="21016"/>
    <s v="Comercio_908"/>
    <x v="1"/>
    <n v="210.16"/>
    <n v="21016"/>
    <n v="0"/>
    <n v="0"/>
    <n v="0"/>
    <n v="0"/>
    <s v="ARN00001273"/>
    <s v="Hecho"/>
    <d v="2023-03-14T00:00:00"/>
    <n v="727.69"/>
    <n v="72769"/>
    <x v="1"/>
  </r>
  <r>
    <s v="C-001274"/>
    <x v="73"/>
    <x v="3"/>
    <d v="2023-06-01T00:00:00"/>
    <x v="15"/>
    <n v="504.32"/>
    <n v="50432"/>
    <n v="0"/>
    <n v="1.39"/>
    <x v="0"/>
    <s v="Operación"/>
    <x v="0"/>
    <x v="5"/>
    <x v="1"/>
    <x v="5"/>
    <s v="Sí"/>
    <x v="1"/>
    <n v="50432"/>
    <s v="Comercio_1993"/>
    <x v="1"/>
    <n v="504.32"/>
    <n v="50432"/>
    <n v="0"/>
    <n v="0"/>
    <n v="0"/>
    <n v="0"/>
    <s v="ARN00001274"/>
    <s v="Hecho"/>
    <d v="2023-03-15T00:00:00"/>
    <n v="363.51"/>
    <n v="36351"/>
    <x v="5"/>
  </r>
  <r>
    <s v="C-001275"/>
    <x v="74"/>
    <x v="4"/>
    <d v="2023-05-22T00:00:00"/>
    <x v="20"/>
    <n v="34.46"/>
    <n v="3446"/>
    <n v="0"/>
    <n v="1.24"/>
    <x v="1"/>
    <s v="Operación"/>
    <x v="5"/>
    <x v="4"/>
    <x v="1"/>
    <x v="7"/>
    <s v="No"/>
    <x v="1"/>
    <n v="34460"/>
    <s v="Comercio_315"/>
    <x v="2"/>
    <n v="0"/>
    <n v="0"/>
    <n v="344.6"/>
    <n v="34460"/>
    <n v="0"/>
    <n v="0"/>
    <s v="ARN00001275"/>
    <s v="Hecho"/>
    <d v="2023-03-16T00:00:00"/>
    <n v="957.79"/>
    <n v="95779"/>
    <x v="4"/>
  </r>
  <r>
    <s v="C-001276"/>
    <x v="75"/>
    <x v="5"/>
    <d v="2023-05-24T00:00:00"/>
    <x v="0"/>
    <n v="451.07"/>
    <n v="45107"/>
    <n v="0"/>
    <n v="1.1200000000000001"/>
    <x v="1"/>
    <s v="Operación"/>
    <x v="3"/>
    <x v="3"/>
    <x v="0"/>
    <x v="7"/>
    <s v="No"/>
    <x v="0"/>
    <n v="45107"/>
    <s v="Comercio_562"/>
    <x v="0"/>
    <n v="0"/>
    <n v="0"/>
    <n v="0"/>
    <n v="0"/>
    <n v="451.07"/>
    <n v="45107"/>
    <s v="ARN00001276"/>
    <s v="Pendiente"/>
    <s v="Pendiente"/>
    <n v="0"/>
    <n v="0"/>
    <x v="2"/>
  </r>
  <r>
    <s v="C-001277"/>
    <x v="76"/>
    <x v="6"/>
    <d v="2023-05-21T00:00:00"/>
    <x v="9"/>
    <n v="322.81"/>
    <n v="32281"/>
    <n v="0"/>
    <n v="0"/>
    <x v="1"/>
    <s v="Operación"/>
    <x v="0"/>
    <x v="2"/>
    <x v="1"/>
    <x v="7"/>
    <s v="Sí"/>
    <x v="0"/>
    <n v="32281"/>
    <s v="Comercio_775"/>
    <x v="2"/>
    <n v="0"/>
    <n v="0"/>
    <n v="322.81"/>
    <n v="32281"/>
    <n v="0"/>
    <n v="0"/>
    <s v="ARN00001277"/>
    <s v="Pendiente"/>
    <s v="Pendiente"/>
    <n v="0"/>
    <n v="0"/>
    <x v="3"/>
  </r>
  <r>
    <s v="C-001278"/>
    <x v="77"/>
    <x v="0"/>
    <d v="2023-05-23T00:00:00"/>
    <x v="25"/>
    <n v="45.27"/>
    <n v="4527"/>
    <n v="0"/>
    <n v="0.82"/>
    <x v="1"/>
    <s v="Operación"/>
    <x v="3"/>
    <x v="0"/>
    <x v="1"/>
    <x v="1"/>
    <s v="Sí"/>
    <x v="3"/>
    <n v="45270"/>
    <s v="Comercio_1104"/>
    <x v="1"/>
    <n v="452.7"/>
    <n v="45270"/>
    <n v="0"/>
    <n v="0"/>
    <n v="0"/>
    <n v="0"/>
    <s v="ARN00001278"/>
    <s v="Pendiente"/>
    <s v="Pendiente"/>
    <n v="0"/>
    <n v="0"/>
    <x v="3"/>
  </r>
  <r>
    <s v="C-001279"/>
    <x v="78"/>
    <x v="1"/>
    <d v="2023-06-04T00:00:00"/>
    <x v="6"/>
    <n v="712.15"/>
    <n v="71215"/>
    <n v="0"/>
    <n v="0"/>
    <x v="1"/>
    <s v="Operación"/>
    <x v="1"/>
    <x v="3"/>
    <x v="1"/>
    <x v="5"/>
    <s v="Sí"/>
    <x v="0"/>
    <n v="71215"/>
    <s v="Comercio_109"/>
    <x v="3"/>
    <n v="712.15"/>
    <n v="71215"/>
    <n v="0"/>
    <n v="0"/>
    <n v="0"/>
    <n v="0"/>
    <s v="ARN00001279"/>
    <s v="Hecho"/>
    <d v="2023-03-20T00:00:00"/>
    <n v="875.94"/>
    <n v="87594"/>
    <x v="1"/>
  </r>
  <r>
    <s v="C-001280"/>
    <x v="79"/>
    <x v="2"/>
    <d v="2023-06-08T00:00:00"/>
    <x v="18"/>
    <n v="964.68"/>
    <n v="96468"/>
    <n v="0"/>
    <n v="0.91"/>
    <x v="1"/>
    <s v="Operación"/>
    <x v="3"/>
    <x v="0"/>
    <x v="1"/>
    <x v="1"/>
    <s v="No"/>
    <x v="2"/>
    <n v="96468"/>
    <s v="Comercio_886"/>
    <x v="1"/>
    <n v="964.68"/>
    <n v="96468"/>
    <n v="0"/>
    <n v="0"/>
    <n v="0"/>
    <n v="0"/>
    <s v="ARN00001280"/>
    <s v="Pendiente"/>
    <s v="Pendiente"/>
    <n v="0"/>
    <n v="0"/>
    <x v="0"/>
  </r>
  <r>
    <s v="C-001281"/>
    <x v="80"/>
    <x v="3"/>
    <d v="2023-06-19T00:00:00"/>
    <x v="2"/>
    <n v="86.78"/>
    <n v="8678"/>
    <n v="0"/>
    <n v="0"/>
    <x v="1"/>
    <s v="Operación"/>
    <x v="5"/>
    <x v="3"/>
    <x v="1"/>
    <x v="2"/>
    <s v="Sí"/>
    <x v="3"/>
    <n v="8678"/>
    <s v="Comercio_191"/>
    <x v="1"/>
    <n v="86.78"/>
    <n v="8678"/>
    <n v="0"/>
    <n v="0"/>
    <n v="0"/>
    <n v="0"/>
    <s v="ARN00001281"/>
    <s v="Pendiente"/>
    <s v="Pendiente"/>
    <n v="0"/>
    <n v="0"/>
    <x v="2"/>
  </r>
  <r>
    <s v="C-001282"/>
    <x v="81"/>
    <x v="4"/>
    <d v="2023-05-22T00:00:00"/>
    <x v="8"/>
    <n v="353.77"/>
    <n v="35377"/>
    <n v="0"/>
    <n v="0.87"/>
    <x v="1"/>
    <s v="Operación"/>
    <x v="2"/>
    <x v="3"/>
    <x v="0"/>
    <x v="4"/>
    <s v="No"/>
    <x v="4"/>
    <n v="35377"/>
    <s v="Comercio_84"/>
    <x v="0"/>
    <n v="0"/>
    <n v="0"/>
    <n v="0"/>
    <n v="0"/>
    <n v="353.77"/>
    <n v="35377"/>
    <s v="ARN00001282"/>
    <s v="Pendiente"/>
    <s v="Pendiente"/>
    <n v="0"/>
    <n v="0"/>
    <x v="2"/>
  </r>
  <r>
    <s v="C-001283"/>
    <x v="82"/>
    <x v="5"/>
    <d v="2023-06-20T00:00:00"/>
    <x v="19"/>
    <n v="85.6"/>
    <n v="8560"/>
    <n v="0"/>
    <n v="0"/>
    <x v="1"/>
    <s v="Operación"/>
    <x v="1"/>
    <x v="1"/>
    <x v="0"/>
    <x v="6"/>
    <s v="Sí"/>
    <x v="3"/>
    <n v="85600"/>
    <s v="Comercio_1054"/>
    <x v="0"/>
    <n v="0"/>
    <n v="0"/>
    <n v="0"/>
    <n v="0"/>
    <n v="856"/>
    <n v="85600"/>
    <s v="ARN00001283"/>
    <s v="Pendiente"/>
    <s v="Pendiente"/>
    <n v="0"/>
    <n v="0"/>
    <x v="0"/>
  </r>
  <r>
    <s v="C-001284"/>
    <x v="83"/>
    <x v="6"/>
    <d v="2023-06-07T00:00:00"/>
    <x v="22"/>
    <n v="591.99"/>
    <n v="59199"/>
    <n v="0"/>
    <n v="1.38"/>
    <x v="1"/>
    <s v="Operación"/>
    <x v="4"/>
    <x v="5"/>
    <x v="1"/>
    <x v="4"/>
    <s v="Sí"/>
    <x v="2"/>
    <n v="59199"/>
    <s v="Comercio_437"/>
    <x v="3"/>
    <n v="591.99"/>
    <n v="59199"/>
    <n v="0"/>
    <n v="0"/>
    <n v="0"/>
    <n v="0"/>
    <s v="ARN00001284"/>
    <s v="Hecho"/>
    <d v="2023-03-25T00:00:00"/>
    <n v="462.91"/>
    <n v="46291"/>
    <x v="5"/>
  </r>
  <r>
    <s v="C-001285"/>
    <x v="84"/>
    <x v="0"/>
    <d v="2023-06-24T00:00:00"/>
    <x v="4"/>
    <n v="812.28"/>
    <n v="81228"/>
    <n v="0"/>
    <n v="1.48"/>
    <x v="1"/>
    <s v="Operación"/>
    <x v="0"/>
    <x v="5"/>
    <x v="1"/>
    <x v="3"/>
    <s v="Sí"/>
    <x v="2"/>
    <n v="81228"/>
    <s v="Comercio_322"/>
    <x v="3"/>
    <n v="812.28"/>
    <n v="81228"/>
    <n v="0"/>
    <n v="0"/>
    <n v="0"/>
    <n v="0"/>
    <s v="ARN00001285"/>
    <s v="Hecho"/>
    <d v="2023-03-26T00:00:00"/>
    <n v="244.77"/>
    <n v="24477"/>
    <x v="4"/>
  </r>
  <r>
    <s v="C-001286"/>
    <x v="85"/>
    <x v="1"/>
    <d v="2023-06-05T00:00:00"/>
    <x v="3"/>
    <n v="507.13"/>
    <n v="50713"/>
    <n v="0"/>
    <n v="0.87"/>
    <x v="1"/>
    <s v="Operación"/>
    <x v="4"/>
    <x v="5"/>
    <x v="1"/>
    <x v="1"/>
    <s v="Sí"/>
    <x v="0"/>
    <n v="50713"/>
    <s v="Comercio_687"/>
    <x v="3"/>
    <n v="507.13"/>
    <n v="50713"/>
    <n v="0"/>
    <n v="0"/>
    <n v="0"/>
    <n v="0"/>
    <s v="ARN00001286"/>
    <s v="Pendiente"/>
    <s v="Pendiente"/>
    <n v="0"/>
    <n v="0"/>
    <x v="0"/>
  </r>
  <r>
    <s v="C-001287"/>
    <x v="86"/>
    <x v="2"/>
    <d v="2023-06-16T00:00:00"/>
    <x v="11"/>
    <n v="417.02"/>
    <n v="41702"/>
    <n v="0"/>
    <n v="0"/>
    <x v="1"/>
    <s v="Operación"/>
    <x v="4"/>
    <x v="4"/>
    <x v="1"/>
    <x v="7"/>
    <s v="No"/>
    <x v="1"/>
    <n v="41702"/>
    <s v="Comercio_11"/>
    <x v="1"/>
    <n v="417.02"/>
    <n v="41702"/>
    <n v="0"/>
    <n v="0"/>
    <n v="0"/>
    <n v="0"/>
    <s v="ARN00001287"/>
    <s v="Hecho"/>
    <d v="2023-03-28T00:00:00"/>
    <n v="381.89"/>
    <n v="38189"/>
    <x v="5"/>
  </r>
  <r>
    <s v="C-001288"/>
    <x v="87"/>
    <x v="3"/>
    <d v="2023-06-06T00:00:00"/>
    <x v="29"/>
    <n v="61.52"/>
    <n v="6152"/>
    <n v="0"/>
    <n v="0"/>
    <x v="1"/>
    <s v="Operación"/>
    <x v="5"/>
    <x v="2"/>
    <x v="1"/>
    <x v="2"/>
    <s v="Sí"/>
    <x v="3"/>
    <n v="6152"/>
    <s v="Comercio_1982"/>
    <x v="2"/>
    <n v="0"/>
    <n v="0"/>
    <n v="61.52"/>
    <n v="6152"/>
    <n v="0"/>
    <n v="0"/>
    <s v="ARN00001288"/>
    <s v="Pendiente"/>
    <s v="Pendiente"/>
    <n v="0"/>
    <n v="0"/>
    <x v="4"/>
  </r>
  <r>
    <s v="C-001289"/>
    <x v="88"/>
    <x v="4"/>
    <d v="2023-06-13T00:00:00"/>
    <x v="30"/>
    <n v="955.51"/>
    <n v="95551"/>
    <n v="0"/>
    <n v="1.45"/>
    <x v="0"/>
    <s v="Operación"/>
    <x v="5"/>
    <x v="2"/>
    <x v="1"/>
    <x v="1"/>
    <s v="No"/>
    <x v="1"/>
    <n v="95551"/>
    <s v="Comercio_1798"/>
    <x v="1"/>
    <n v="955.51"/>
    <n v="95551"/>
    <n v="0"/>
    <n v="0"/>
    <n v="0"/>
    <n v="0"/>
    <s v="ARN00001289"/>
    <s v="Hecho"/>
    <d v="2023-03-30T00:00:00"/>
    <n v="124.84"/>
    <n v="12484"/>
    <x v="0"/>
  </r>
  <r>
    <s v="C-001290"/>
    <x v="89"/>
    <x v="5"/>
    <d v="2023-06-17T00:00:00"/>
    <x v="15"/>
    <n v="158.06"/>
    <n v="15806"/>
    <n v="0"/>
    <n v="0"/>
    <x v="1"/>
    <s v="Operación"/>
    <x v="1"/>
    <x v="1"/>
    <x v="1"/>
    <x v="1"/>
    <s v="Sí"/>
    <x v="0"/>
    <n v="15806"/>
    <s v="Comercio_1444"/>
    <x v="3"/>
    <n v="158.06"/>
    <n v="15806"/>
    <n v="0"/>
    <n v="0"/>
    <n v="0"/>
    <n v="0"/>
    <s v="ARN00001290"/>
    <s v="Pendiente"/>
    <s v="Pendiente"/>
    <n v="0"/>
    <n v="0"/>
    <x v="5"/>
  </r>
  <r>
    <s v="C-001291"/>
    <x v="90"/>
    <x v="6"/>
    <d v="2023-06-29T00:00:00"/>
    <x v="2"/>
    <n v="321.17"/>
    <n v="32117"/>
    <n v="0"/>
    <n v="0"/>
    <x v="0"/>
    <s v="Operación"/>
    <x v="3"/>
    <x v="2"/>
    <x v="1"/>
    <x v="1"/>
    <s v="Sí"/>
    <x v="3"/>
    <n v="32117"/>
    <s v="Comercio_1243"/>
    <x v="3"/>
    <n v="321.17"/>
    <n v="32117"/>
    <n v="0"/>
    <n v="0"/>
    <n v="0"/>
    <n v="0"/>
    <s v="ARN00001291"/>
    <s v="Hecho"/>
    <d v="2023-04-01T00:00:00"/>
    <n v="274.24"/>
    <n v="27424"/>
    <x v="4"/>
  </r>
  <r>
    <s v="C-001292"/>
    <x v="91"/>
    <x v="0"/>
    <d v="2023-06-23T00:00:00"/>
    <x v="16"/>
    <n v="751.53"/>
    <n v="75153"/>
    <n v="0"/>
    <n v="0"/>
    <x v="0"/>
    <s v="Operación"/>
    <x v="2"/>
    <x v="3"/>
    <x v="0"/>
    <x v="3"/>
    <s v="No"/>
    <x v="0"/>
    <n v="75153"/>
    <s v="Comercio_308"/>
    <x v="0"/>
    <n v="0"/>
    <n v="0"/>
    <n v="0"/>
    <n v="0"/>
    <n v="751.53"/>
    <n v="75153"/>
    <s v="ARN00001292"/>
    <s v="Pendiente"/>
    <s v="Pendiente"/>
    <n v="0"/>
    <n v="0"/>
    <x v="0"/>
  </r>
  <r>
    <s v="C-001293"/>
    <x v="92"/>
    <x v="1"/>
    <d v="2023-06-17T00:00:00"/>
    <x v="30"/>
    <n v="8.34"/>
    <n v="834"/>
    <n v="0"/>
    <n v="0"/>
    <x v="0"/>
    <s v="Operación"/>
    <x v="1"/>
    <x v="1"/>
    <x v="1"/>
    <x v="5"/>
    <s v="Sí"/>
    <x v="1"/>
    <n v="8340"/>
    <s v="Comercio_487"/>
    <x v="2"/>
    <n v="0"/>
    <n v="0"/>
    <n v="83.4"/>
    <n v="8340"/>
    <n v="0"/>
    <n v="0"/>
    <s v="ARN00001293"/>
    <s v="Hecho"/>
    <d v="2023-04-03T00:00:00"/>
    <n v="956.06"/>
    <n v="95606"/>
    <x v="5"/>
  </r>
  <r>
    <s v="C-001294"/>
    <x v="93"/>
    <x v="2"/>
    <d v="2023-06-18T00:00:00"/>
    <x v="30"/>
    <n v="778.26"/>
    <n v="77826"/>
    <n v="0"/>
    <n v="0"/>
    <x v="0"/>
    <s v="Operación"/>
    <x v="3"/>
    <x v="0"/>
    <x v="1"/>
    <x v="3"/>
    <s v="No"/>
    <x v="0"/>
    <n v="77826"/>
    <s v="Comercio_1308"/>
    <x v="3"/>
    <n v="778.26"/>
    <n v="77826"/>
    <n v="0"/>
    <n v="0"/>
    <n v="0"/>
    <n v="0"/>
    <s v="ARN00001294"/>
    <s v="Hecho"/>
    <d v="2023-04-04T00:00:00"/>
    <n v="899.42"/>
    <n v="89942"/>
    <x v="3"/>
  </r>
  <r>
    <s v="C-001295"/>
    <x v="94"/>
    <x v="3"/>
    <d v="2023-06-08T00:00:00"/>
    <x v="9"/>
    <n v="907.16"/>
    <n v="90716"/>
    <n v="0"/>
    <n v="0"/>
    <x v="0"/>
    <s v="Operación"/>
    <x v="0"/>
    <x v="4"/>
    <x v="0"/>
    <x v="4"/>
    <s v="No"/>
    <x v="4"/>
    <n v="90716"/>
    <s v="Comercio_738"/>
    <x v="0"/>
    <n v="0"/>
    <n v="0"/>
    <n v="0"/>
    <n v="0"/>
    <n v="907.16"/>
    <n v="90716"/>
    <s v="ARN00001295"/>
    <s v="Pendiente"/>
    <s v="Pendiente"/>
    <n v="0"/>
    <n v="0"/>
    <x v="5"/>
  </r>
  <r>
    <s v="C-001296"/>
    <x v="95"/>
    <x v="4"/>
    <d v="2023-06-14T00:00:00"/>
    <x v="29"/>
    <n v="808.92"/>
    <n v="80892"/>
    <n v="0"/>
    <n v="0.86"/>
    <x v="1"/>
    <s v="Operación"/>
    <x v="3"/>
    <x v="3"/>
    <x v="1"/>
    <x v="7"/>
    <s v="No"/>
    <x v="0"/>
    <n v="80892"/>
    <s v="Comercio_1200"/>
    <x v="2"/>
    <n v="0"/>
    <n v="0"/>
    <n v="808.92"/>
    <n v="80892"/>
    <n v="0"/>
    <n v="0"/>
    <s v="ARN00001296"/>
    <s v="Hecho"/>
    <d v="2023-04-06T00:00:00"/>
    <n v="853.62"/>
    <n v="85362"/>
    <x v="2"/>
  </r>
  <r>
    <s v="C-001297"/>
    <x v="96"/>
    <x v="5"/>
    <d v="2023-06-30T00:00:00"/>
    <x v="7"/>
    <n v="828.47"/>
    <n v="82847"/>
    <n v="0"/>
    <n v="0"/>
    <x v="0"/>
    <s v="Operación"/>
    <x v="1"/>
    <x v="4"/>
    <x v="1"/>
    <x v="5"/>
    <s v="No"/>
    <x v="4"/>
    <n v="82847"/>
    <s v="Comercio_934"/>
    <x v="2"/>
    <n v="0"/>
    <n v="0"/>
    <n v="828.47"/>
    <n v="82847"/>
    <n v="0"/>
    <n v="0"/>
    <s v="ARN00001297"/>
    <s v="Hecho"/>
    <d v="2023-04-07T00:00:00"/>
    <n v="17.34"/>
    <n v="1734"/>
    <x v="1"/>
  </r>
  <r>
    <s v="C-001298"/>
    <x v="97"/>
    <x v="6"/>
    <d v="2023-06-17T00:00:00"/>
    <x v="3"/>
    <n v="161.77000000000001"/>
    <n v="16177"/>
    <n v="0"/>
    <n v="0.85"/>
    <x v="0"/>
    <s v="Operación"/>
    <x v="1"/>
    <x v="3"/>
    <x v="1"/>
    <x v="5"/>
    <s v="No"/>
    <x v="3"/>
    <n v="16177"/>
    <s v="Comercio_1"/>
    <x v="3"/>
    <n v="161.77000000000001"/>
    <n v="16177"/>
    <n v="0"/>
    <n v="0"/>
    <n v="0"/>
    <n v="0"/>
    <s v="ARN00001298"/>
    <s v="Pendiente"/>
    <s v="Pendiente"/>
    <n v="0"/>
    <n v="0"/>
    <x v="4"/>
  </r>
  <r>
    <s v="C-001299"/>
    <x v="98"/>
    <x v="0"/>
    <d v="2023-06-08T00:00:00"/>
    <x v="8"/>
    <n v="39.28"/>
    <n v="3928"/>
    <n v="0"/>
    <n v="0"/>
    <x v="0"/>
    <s v="Operación"/>
    <x v="5"/>
    <x v="5"/>
    <x v="1"/>
    <x v="1"/>
    <s v="Sí"/>
    <x v="2"/>
    <n v="3928"/>
    <s v="Comercio_718"/>
    <x v="1"/>
    <n v="39.28"/>
    <n v="3928"/>
    <n v="0"/>
    <n v="0"/>
    <n v="0"/>
    <n v="0"/>
    <s v="ARN00001299"/>
    <s v="Hecho"/>
    <d v="2023-04-09T00:00:00"/>
    <n v="14.55"/>
    <n v="1455"/>
    <x v="4"/>
  </r>
  <r>
    <s v="C-001300"/>
    <x v="99"/>
    <x v="1"/>
    <d v="2023-06-30T00:00:00"/>
    <x v="27"/>
    <n v="966.78"/>
    <n v="96678"/>
    <n v="0"/>
    <n v="1.19"/>
    <x v="1"/>
    <s v="Operación"/>
    <x v="2"/>
    <x v="5"/>
    <x v="0"/>
    <x v="7"/>
    <s v="No"/>
    <x v="3"/>
    <n v="96678"/>
    <s v="Comercio_1473"/>
    <x v="0"/>
    <n v="0"/>
    <n v="0"/>
    <n v="0"/>
    <n v="0"/>
    <n v="966.78"/>
    <n v="96678"/>
    <s v="ARN00001300"/>
    <s v="Pendiente"/>
    <s v="Pendiente"/>
    <n v="0"/>
    <n v="0"/>
    <x v="5"/>
  </r>
  <r>
    <s v="C-001301"/>
    <x v="100"/>
    <x v="2"/>
    <d v="2023-06-22T00:00:00"/>
    <x v="26"/>
    <n v="486.77"/>
    <n v="48677"/>
    <n v="0"/>
    <n v="1.01"/>
    <x v="0"/>
    <s v="Operación"/>
    <x v="2"/>
    <x v="3"/>
    <x v="1"/>
    <x v="1"/>
    <s v="Sí"/>
    <x v="4"/>
    <n v="48677"/>
    <s v="Comercio_1422"/>
    <x v="1"/>
    <n v="486.77"/>
    <n v="48677"/>
    <n v="0"/>
    <n v="0"/>
    <n v="0"/>
    <n v="0"/>
    <s v="ARN00001301"/>
    <s v="Pendiente"/>
    <s v="Pendiente"/>
    <n v="0"/>
    <n v="0"/>
    <x v="1"/>
  </r>
  <r>
    <s v="C-001302"/>
    <x v="101"/>
    <x v="3"/>
    <d v="2023-06-23T00:00:00"/>
    <x v="26"/>
    <n v="2.74"/>
    <n v="274"/>
    <n v="0"/>
    <n v="1.46"/>
    <x v="1"/>
    <s v="Operación"/>
    <x v="4"/>
    <x v="5"/>
    <x v="0"/>
    <x v="7"/>
    <s v="Sí"/>
    <x v="4"/>
    <n v="2740"/>
    <s v="Comercio_162"/>
    <x v="0"/>
    <n v="0"/>
    <n v="0"/>
    <n v="0"/>
    <n v="0"/>
    <n v="27.4"/>
    <n v="2740"/>
    <s v="ARN00001302"/>
    <s v="Hecho"/>
    <d v="2023-04-12T00:00:00"/>
    <n v="0.03"/>
    <n v="3"/>
    <x v="3"/>
  </r>
  <r>
    <s v="C-001303"/>
    <x v="102"/>
    <x v="4"/>
    <d v="2023-06-23T00:00:00"/>
    <x v="17"/>
    <n v="293.01"/>
    <n v="29301"/>
    <n v="0"/>
    <n v="1.27"/>
    <x v="1"/>
    <s v="Operación"/>
    <x v="3"/>
    <x v="1"/>
    <x v="0"/>
    <x v="0"/>
    <s v="Sí"/>
    <x v="4"/>
    <n v="29301"/>
    <s v="Comercio_1540"/>
    <x v="0"/>
    <n v="0"/>
    <n v="0"/>
    <n v="0"/>
    <n v="0"/>
    <n v="293.01"/>
    <n v="29301"/>
    <s v="ARN00001303"/>
    <s v="Hecho"/>
    <d v="2023-04-13T00:00:00"/>
    <n v="47.72"/>
    <n v="4772"/>
    <x v="0"/>
  </r>
  <r>
    <s v="C-001304"/>
    <x v="103"/>
    <x v="5"/>
    <d v="2023-06-13T00:00:00"/>
    <x v="8"/>
    <n v="55.44"/>
    <n v="5544"/>
    <n v="0"/>
    <n v="0"/>
    <x v="0"/>
    <s v="Operación"/>
    <x v="2"/>
    <x v="1"/>
    <x v="1"/>
    <x v="5"/>
    <s v="Sí"/>
    <x v="4"/>
    <n v="5544"/>
    <s v="Comercio_1644"/>
    <x v="1"/>
    <n v="55.44"/>
    <n v="5544"/>
    <n v="0"/>
    <n v="0"/>
    <n v="0"/>
    <n v="0"/>
    <s v="ARN00001304"/>
    <s v="Pendiente"/>
    <s v="Pendiente"/>
    <n v="0"/>
    <n v="0"/>
    <x v="0"/>
  </r>
  <r>
    <s v="C-001305"/>
    <x v="104"/>
    <x v="6"/>
    <d v="2023-07-02T00:00:00"/>
    <x v="15"/>
    <n v="232.67"/>
    <n v="23267"/>
    <n v="0"/>
    <n v="0"/>
    <x v="1"/>
    <s v="Operación"/>
    <x v="2"/>
    <x v="0"/>
    <x v="0"/>
    <x v="1"/>
    <s v="Sí"/>
    <x v="1"/>
    <n v="23267"/>
    <s v="Comercio_1226"/>
    <x v="0"/>
    <n v="0"/>
    <n v="0"/>
    <n v="0"/>
    <n v="0"/>
    <n v="232.67"/>
    <n v="23267"/>
    <s v="ARN00001305"/>
    <s v="Pendiente"/>
    <s v="Pendiente"/>
    <n v="0"/>
    <n v="0"/>
    <x v="1"/>
  </r>
  <r>
    <s v="C-001306"/>
    <x v="105"/>
    <x v="0"/>
    <d v="2023-06-24T00:00:00"/>
    <x v="29"/>
    <n v="437.31"/>
    <n v="43731"/>
    <n v="0"/>
    <n v="0"/>
    <x v="0"/>
    <s v="Operación"/>
    <x v="0"/>
    <x v="5"/>
    <x v="1"/>
    <x v="0"/>
    <s v="No"/>
    <x v="2"/>
    <n v="43731"/>
    <s v="Comercio_499"/>
    <x v="1"/>
    <n v="437.31"/>
    <n v="43731"/>
    <n v="0"/>
    <n v="0"/>
    <n v="0"/>
    <n v="0"/>
    <s v="ARN00001306"/>
    <s v="Pendiente"/>
    <s v="Pendiente"/>
    <n v="0"/>
    <n v="0"/>
    <x v="2"/>
  </r>
  <r>
    <s v="C-001307"/>
    <x v="106"/>
    <x v="1"/>
    <d v="2023-06-24T00:00:00"/>
    <x v="0"/>
    <n v="966.91"/>
    <n v="96691"/>
    <n v="0"/>
    <n v="0"/>
    <x v="0"/>
    <s v="Operación"/>
    <x v="1"/>
    <x v="2"/>
    <x v="0"/>
    <x v="3"/>
    <s v="Sí"/>
    <x v="0"/>
    <n v="96691"/>
    <s v="Comercio_1000"/>
    <x v="0"/>
    <n v="0"/>
    <n v="0"/>
    <n v="0"/>
    <n v="0"/>
    <n v="966.91"/>
    <n v="96691"/>
    <s v="ARN00001307"/>
    <s v="Hecho"/>
    <d v="2023-04-17T00:00:00"/>
    <n v="337.35"/>
    <n v="33735"/>
    <x v="0"/>
  </r>
  <r>
    <s v="C-001308"/>
    <x v="107"/>
    <x v="2"/>
    <d v="2023-07-06T00:00:00"/>
    <x v="18"/>
    <n v="910.06"/>
    <n v="91006"/>
    <n v="0"/>
    <n v="1.34"/>
    <x v="1"/>
    <s v="Operación"/>
    <x v="0"/>
    <x v="2"/>
    <x v="1"/>
    <x v="6"/>
    <s v="Sí"/>
    <x v="4"/>
    <n v="91006"/>
    <s v="Comercio_798"/>
    <x v="1"/>
    <n v="910.06"/>
    <n v="91006"/>
    <n v="0"/>
    <n v="0"/>
    <n v="0"/>
    <n v="0"/>
    <s v="ARN00001308"/>
    <s v="Hecho"/>
    <d v="2023-04-18T00:00:00"/>
    <n v="432.31"/>
    <n v="43231"/>
    <x v="5"/>
  </r>
  <r>
    <s v="C-001309"/>
    <x v="108"/>
    <x v="3"/>
    <d v="2023-06-22T00:00:00"/>
    <x v="9"/>
    <n v="503.31"/>
    <n v="50331"/>
    <n v="0"/>
    <n v="0"/>
    <x v="1"/>
    <s v="Operación"/>
    <x v="1"/>
    <x v="3"/>
    <x v="1"/>
    <x v="5"/>
    <s v="Sí"/>
    <x v="3"/>
    <n v="50331"/>
    <s v="Comercio_1790"/>
    <x v="2"/>
    <n v="0"/>
    <n v="0"/>
    <n v="503.31"/>
    <n v="50331"/>
    <n v="0"/>
    <n v="0"/>
    <s v="ARN00001309"/>
    <s v="Pendiente"/>
    <s v="Pendiente"/>
    <n v="0"/>
    <n v="0"/>
    <x v="5"/>
  </r>
  <r>
    <s v="C-001310"/>
    <x v="109"/>
    <x v="4"/>
    <d v="2023-07-16T00:00:00"/>
    <x v="28"/>
    <n v="48.98"/>
    <n v="4898"/>
    <n v="0"/>
    <n v="0.81"/>
    <x v="1"/>
    <s v="Operación"/>
    <x v="4"/>
    <x v="3"/>
    <x v="1"/>
    <x v="5"/>
    <s v="No"/>
    <x v="2"/>
    <n v="4898"/>
    <s v="Comercio_889"/>
    <x v="2"/>
    <n v="0"/>
    <n v="0"/>
    <n v="48.98"/>
    <n v="4898"/>
    <n v="0"/>
    <n v="0"/>
    <s v="ARN00001310"/>
    <s v="Hecho"/>
    <d v="2023-04-20T00:00:00"/>
    <n v="110.81"/>
    <n v="11081"/>
    <x v="0"/>
  </r>
  <r>
    <s v="C-001311"/>
    <x v="110"/>
    <x v="5"/>
    <d v="2023-07-14T00:00:00"/>
    <x v="7"/>
    <n v="174.78"/>
    <n v="17478"/>
    <n v="0"/>
    <n v="0.94"/>
    <x v="1"/>
    <s v="Operación"/>
    <x v="1"/>
    <x v="0"/>
    <x v="1"/>
    <x v="5"/>
    <s v="No"/>
    <x v="1"/>
    <n v="17478"/>
    <s v="Comercio_1772"/>
    <x v="3"/>
    <n v="174.78"/>
    <n v="17478"/>
    <n v="0"/>
    <n v="0"/>
    <n v="0"/>
    <n v="0"/>
    <s v="ARN00001311"/>
    <s v="Hecho"/>
    <d v="2023-04-21T00:00:00"/>
    <n v="474.39"/>
    <n v="47439"/>
    <x v="4"/>
  </r>
  <r>
    <s v="C-001312"/>
    <x v="111"/>
    <x v="6"/>
    <d v="2023-07-18T00:00:00"/>
    <x v="28"/>
    <n v="264.52999999999997"/>
    <n v="26453"/>
    <n v="0"/>
    <n v="0"/>
    <x v="0"/>
    <s v="Operación"/>
    <x v="4"/>
    <x v="0"/>
    <x v="0"/>
    <x v="6"/>
    <s v="No"/>
    <x v="1"/>
    <n v="26453"/>
    <s v="Comercio_1890"/>
    <x v="0"/>
    <n v="0"/>
    <n v="0"/>
    <n v="0"/>
    <n v="0"/>
    <n v="264.52999999999997"/>
    <n v="26453"/>
    <s v="ARN00001312"/>
    <s v="Hecho"/>
    <d v="2023-04-22T00:00:00"/>
    <n v="73.27"/>
    <n v="7327"/>
    <x v="5"/>
  </r>
  <r>
    <s v="C-001313"/>
    <x v="112"/>
    <x v="0"/>
    <d v="2023-07-10T00:00:00"/>
    <x v="15"/>
    <n v="174.29"/>
    <n v="17429"/>
    <n v="0"/>
    <n v="1.35"/>
    <x v="1"/>
    <s v="Operación"/>
    <x v="4"/>
    <x v="3"/>
    <x v="1"/>
    <x v="0"/>
    <s v="No"/>
    <x v="1"/>
    <n v="17429"/>
    <s v="Comercio_211"/>
    <x v="1"/>
    <n v="174.29"/>
    <n v="17429"/>
    <n v="0"/>
    <n v="0"/>
    <n v="0"/>
    <n v="0"/>
    <s v="ARN00001313"/>
    <s v="Hecho"/>
    <d v="2023-04-23T00:00:00"/>
    <n v="936.34"/>
    <n v="93634"/>
    <x v="0"/>
  </r>
  <r>
    <s v="C-001314"/>
    <x v="113"/>
    <x v="1"/>
    <d v="2023-07-20T00:00:00"/>
    <x v="28"/>
    <n v="302.56"/>
    <n v="30256"/>
    <n v="0"/>
    <n v="0"/>
    <x v="0"/>
    <s v="Operación"/>
    <x v="0"/>
    <x v="1"/>
    <x v="0"/>
    <x v="7"/>
    <s v="Sí"/>
    <x v="4"/>
    <n v="30256"/>
    <s v="Comercio_784"/>
    <x v="0"/>
    <n v="0"/>
    <n v="0"/>
    <n v="0"/>
    <n v="0"/>
    <n v="302.56"/>
    <n v="30256"/>
    <s v="ARN00001314"/>
    <s v="Pendiente"/>
    <s v="Pendiente"/>
    <n v="0"/>
    <n v="0"/>
    <x v="5"/>
  </r>
  <r>
    <s v="C-001315"/>
    <x v="114"/>
    <x v="2"/>
    <d v="2023-07-20T00:00:00"/>
    <x v="24"/>
    <n v="612.73"/>
    <n v="61273"/>
    <n v="0"/>
    <n v="1.1599999999999999"/>
    <x v="0"/>
    <s v="Operación"/>
    <x v="2"/>
    <x v="5"/>
    <x v="1"/>
    <x v="3"/>
    <s v="No"/>
    <x v="2"/>
    <n v="61273"/>
    <s v="Comercio_1411"/>
    <x v="1"/>
    <n v="612.73"/>
    <n v="61273"/>
    <n v="0"/>
    <n v="0"/>
    <n v="0"/>
    <n v="0"/>
    <s v="ARN00001315"/>
    <s v="Hecho"/>
    <d v="2023-04-25T00:00:00"/>
    <n v="44.19"/>
    <n v="4419"/>
    <x v="0"/>
  </r>
  <r>
    <s v="C-001316"/>
    <x v="115"/>
    <x v="3"/>
    <d v="2023-07-10T00:00:00"/>
    <x v="30"/>
    <n v="504.22"/>
    <n v="50422"/>
    <n v="0"/>
    <n v="1.27"/>
    <x v="1"/>
    <s v="Operación"/>
    <x v="0"/>
    <x v="3"/>
    <x v="1"/>
    <x v="2"/>
    <s v="Sí"/>
    <x v="0"/>
    <n v="50422"/>
    <s v="Comercio_217"/>
    <x v="1"/>
    <n v="504.22"/>
    <n v="50422"/>
    <n v="0"/>
    <n v="0"/>
    <n v="0"/>
    <n v="0"/>
    <s v="ARN00001316"/>
    <s v="Pendiente"/>
    <s v="Pendiente"/>
    <n v="0"/>
    <n v="0"/>
    <x v="2"/>
  </r>
  <r>
    <s v="C-001317"/>
    <x v="116"/>
    <x v="4"/>
    <d v="2023-07-03T00:00:00"/>
    <x v="20"/>
    <n v="398.24"/>
    <n v="39824"/>
    <n v="0"/>
    <n v="1.46"/>
    <x v="1"/>
    <s v="Operación"/>
    <x v="4"/>
    <x v="4"/>
    <x v="1"/>
    <x v="1"/>
    <s v="No"/>
    <x v="4"/>
    <n v="39824"/>
    <s v="Comercio_853"/>
    <x v="1"/>
    <n v="398.24"/>
    <n v="39824"/>
    <n v="0"/>
    <n v="0"/>
    <n v="0"/>
    <n v="0"/>
    <s v="ARN00001317"/>
    <s v="Pendiente"/>
    <s v="Pendiente"/>
    <n v="0"/>
    <n v="0"/>
    <x v="5"/>
  </r>
  <r>
    <s v="C-001318"/>
    <x v="117"/>
    <x v="5"/>
    <d v="2023-07-04T00:00:00"/>
    <x v="20"/>
    <n v="799.79"/>
    <n v="79979"/>
    <n v="0"/>
    <n v="0"/>
    <x v="1"/>
    <s v="Operación"/>
    <x v="2"/>
    <x v="2"/>
    <x v="1"/>
    <x v="2"/>
    <s v="Sí"/>
    <x v="1"/>
    <n v="79979"/>
    <s v="Comercio_1169"/>
    <x v="2"/>
    <n v="0"/>
    <n v="0"/>
    <n v="799.79"/>
    <n v="79979"/>
    <n v="0"/>
    <n v="0"/>
    <s v="ARN00001318"/>
    <s v="Pendiente"/>
    <s v="Pendiente"/>
    <n v="0"/>
    <n v="0"/>
    <x v="0"/>
  </r>
  <r>
    <s v="C-001319"/>
    <x v="118"/>
    <x v="6"/>
    <d v="2023-07-14T00:00:00"/>
    <x v="6"/>
    <n v="928.23"/>
    <n v="92823"/>
    <n v="0"/>
    <n v="0"/>
    <x v="0"/>
    <s v="Operación"/>
    <x v="4"/>
    <x v="1"/>
    <x v="0"/>
    <x v="7"/>
    <s v="No"/>
    <x v="4"/>
    <n v="92823"/>
    <s v="Comercio_1939"/>
    <x v="0"/>
    <n v="0"/>
    <n v="0"/>
    <n v="0"/>
    <n v="0"/>
    <n v="928.23"/>
    <n v="92823"/>
    <s v="ARN00001319"/>
    <s v="Pendiente"/>
    <s v="Pendiente"/>
    <n v="0"/>
    <n v="0"/>
    <x v="4"/>
  </r>
  <r>
    <s v="C-001320"/>
    <x v="119"/>
    <x v="0"/>
    <d v="2023-07-11T00:00:00"/>
    <x v="26"/>
    <n v="973.26"/>
    <n v="97326"/>
    <n v="0"/>
    <n v="1.1200000000000001"/>
    <x v="1"/>
    <s v="Operación"/>
    <x v="4"/>
    <x v="3"/>
    <x v="1"/>
    <x v="4"/>
    <s v="No"/>
    <x v="4"/>
    <n v="97326"/>
    <s v="Comercio_1336"/>
    <x v="2"/>
    <n v="0"/>
    <n v="0"/>
    <n v="973.26"/>
    <n v="97326"/>
    <n v="0"/>
    <n v="0"/>
    <s v="ARN00001320"/>
    <s v="Hecho"/>
    <d v="2023-04-30T00:00:00"/>
    <n v="595.92999999999995"/>
    <n v="59593"/>
    <x v="1"/>
  </r>
  <r>
    <s v="C-001321"/>
    <x v="120"/>
    <x v="1"/>
    <d v="2023-07-08T00:00:00"/>
    <x v="0"/>
    <n v="204.06"/>
    <n v="20406"/>
    <n v="0"/>
    <n v="0"/>
    <x v="1"/>
    <s v="Operación"/>
    <x v="0"/>
    <x v="5"/>
    <x v="1"/>
    <x v="7"/>
    <s v="Sí"/>
    <x v="0"/>
    <n v="20406"/>
    <s v="Comercio_965"/>
    <x v="1"/>
    <n v="204.06"/>
    <n v="20406"/>
    <n v="0"/>
    <n v="0"/>
    <n v="0"/>
    <n v="0"/>
    <s v="ARN00001321"/>
    <s v="Pendiente"/>
    <s v="Pendiente"/>
    <n v="0"/>
    <n v="0"/>
    <x v="5"/>
  </r>
  <r>
    <s v="C-001322"/>
    <x v="121"/>
    <x v="2"/>
    <d v="2023-07-23T00:00:00"/>
    <x v="16"/>
    <n v="2.83"/>
    <n v="283"/>
    <n v="0"/>
    <n v="0"/>
    <x v="0"/>
    <s v="Operación"/>
    <x v="2"/>
    <x v="3"/>
    <x v="1"/>
    <x v="3"/>
    <s v="Sí"/>
    <x v="0"/>
    <n v="2830"/>
    <s v="Comercio_625"/>
    <x v="3"/>
    <n v="28.3"/>
    <n v="2830"/>
    <n v="0"/>
    <n v="0"/>
    <n v="0"/>
    <n v="0"/>
    <s v="ARN00001322"/>
    <s v="Pendiente"/>
    <s v="Pendiente"/>
    <n v="0"/>
    <n v="0"/>
    <x v="5"/>
  </r>
  <r>
    <s v="C-001323"/>
    <x v="122"/>
    <x v="3"/>
    <d v="2023-07-17T00:00:00"/>
    <x v="30"/>
    <n v="665.15"/>
    <n v="66515"/>
    <n v="0"/>
    <n v="0.94"/>
    <x v="0"/>
    <s v="Operación"/>
    <x v="0"/>
    <x v="5"/>
    <x v="0"/>
    <x v="7"/>
    <s v="No"/>
    <x v="3"/>
    <n v="66515"/>
    <s v="Comercio_1069"/>
    <x v="0"/>
    <n v="0"/>
    <n v="0"/>
    <n v="0"/>
    <n v="0"/>
    <n v="665.15"/>
    <n v="66515"/>
    <s v="ARN00001323"/>
    <s v="Pendiente"/>
    <s v="Pendiente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E3B36-945F-4D20-A84D-225533DE15AE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246:C25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4">
    <format dxfId="294">
      <pivotArea field="2" type="button" dataOnly="0" labelOnly="1" outline="0" axis="axisRow" fieldPosition="0"/>
    </format>
    <format dxfId="293">
      <pivotArea dataOnly="0" labelOnly="1" outline="0" axis="axisValues" fieldPosition="0"/>
    </format>
    <format dxfId="292">
      <pivotArea grandRow="1" outline="0" collapsedLevelsAreSubtotals="1" fieldPosition="0"/>
    </format>
    <format dxfId="291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93F0E-D1A4-4325-893F-5BF23F8B082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197:C204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4">
    <format dxfId="298">
      <pivotArea field="31" type="button" dataOnly="0" labelOnly="1" outline="0" axis="axisRow" fieldPosition="0"/>
    </format>
    <format dxfId="297">
      <pivotArea dataOnly="0" labelOnly="1" outline="0" axis="axisValues" fieldPosition="0"/>
    </format>
    <format dxfId="296">
      <pivotArea grandRow="1" outline="0" collapsedLevelsAreSubtotals="1" fieldPosition="0"/>
    </format>
    <format dxfId="295">
      <pivotArea dataOnly="0" labelOnly="1" grandRow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8260E-50A0-4A80-8BDF-4A67EC1FE187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1">
    <format dxfId="29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65D08-B010-468E-9193-E087C565E271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3">
  <location ref="B64:C68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2">
    <format dxfId="301">
      <pivotArea field="-2" type="button" dataOnly="0" labelOnly="1" outline="0" axis="axisRow" fieldPosition="0"/>
    </format>
    <format dxfId="300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0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FE824-ED20-4EE4-B61F-49ED77C74901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DÍAS DE RESOLUCIÓN CASO">
  <location ref="B150:C182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4">
    <format dxfId="305">
      <pivotArea field="4" type="button" dataOnly="0" labelOnly="1" outline="0" axis="axisRow" fieldPosition="0"/>
    </format>
    <format dxfId="304">
      <pivotArea dataOnly="0" labelOnly="1" outline="0" axis="axisValues" fieldPosition="0"/>
    </format>
    <format dxfId="303">
      <pivotArea grandRow="1" outline="0" collapsedLevelsAreSubtotals="1" fieldPosition="0"/>
    </format>
    <format dxfId="302">
      <pivotArea dataOnly="0" labelOnly="1" grandRow="1" outline="0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ECD41-DEAE-4155-B22E-2C7CA91B9D95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22:C230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4">
    <format dxfId="309">
      <pivotArea field="33" type="button" dataOnly="0" labelOnly="1" outline="0" axis="axisRow" fieldPosition="0"/>
    </format>
    <format dxfId="308">
      <pivotArea dataOnly="0" labelOnly="1" outline="0" axis="axisValues" fieldPosition="0"/>
    </format>
    <format dxfId="307">
      <pivotArea grandRow="1" outline="0" collapsedLevelsAreSubtotals="1" fieldPosition="0"/>
    </format>
    <format dxfId="306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6B312-7536-4552-9531-344A615BAA9B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97:E113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9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4">
    <format dxfId="313">
      <pivotArea field="16" type="button" dataOnly="0" labelOnly="1" outline="0" axis="axisRow" fieldPosition="0"/>
    </format>
    <format dxfId="3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1">
      <pivotArea grandRow="1" outline="0" collapsedLevelsAreSubtotals="1" fieldPosition="0"/>
    </format>
    <format dxfId="310">
      <pivotArea dataOnly="0" labelOnly="1" grandRow="1" outline="0" fieldPosition="0"/>
    </format>
  </format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5F2FC-37F0-4002-BF2D-3CA20041FB1A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3">
    <format dxfId="316">
      <pivotArea field="16" type="button" dataOnly="0" labelOnly="1" outline="0" axis="axisRow" fieldPosition="0"/>
    </format>
    <format dxfId="315">
      <pivotArea dataOnly="0" labelOnly="1" outline="0" axis="axisValues" fieldPosition="0"/>
    </format>
    <format dxfId="314">
      <pivotArea dataOnly="0" grandRow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44149-436E-4731-B034-4463DB7D19BD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32:C141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3">
    <format dxfId="319">
      <pivotArea field="14" type="button" dataOnly="0" labelOnly="1" outline="0" axis="axisRow" fieldPosition="0"/>
    </format>
    <format dxfId="318">
      <pivotArea dataOnly="0" labelOnly="1" outline="0" axis="axisValues" fieldPosition="0"/>
    </format>
    <format dxfId="317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49961-77F6-4A27-85BB-A73E6D3B1893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273:C28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4">
    <format dxfId="323">
      <pivotArea field="12" type="button" dataOnly="0" labelOnly="1" outline="0" axis="axisRow" fieldPosition="0"/>
    </format>
    <format dxfId="322">
      <pivotArea dataOnly="0" labelOnly="1" outline="0" axis="axisValues" fieldPosition="0"/>
    </format>
    <format dxfId="321">
      <pivotArea grandRow="1" outline="0" collapsedLevelsAreSubtotals="1" fieldPosition="0"/>
    </format>
    <format dxfId="320">
      <pivotArea dataOnly="0" labelOnly="1" grandRow="1" outline="0" fieldPosition="0"/>
    </format>
  </formats>
  <chartFormats count="1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ED48A-1BC7-4812-943C-C0C1BDC2EC6A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4">
    <format dxfId="327">
      <pivotArea field="9" type="button" dataOnly="0" labelOnly="1" outline="0" axis="axisRow" fieldPosition="0"/>
    </format>
    <format dxfId="326">
      <pivotArea dataOnly="0" labelOnly="1" outline="0" axis="axisValues" fieldPosition="0"/>
    </format>
    <format dxfId="325">
      <pivotArea grandRow="1" outline="0" collapsedLevelsAreSubtotals="1" fieldPosition="0"/>
    </format>
    <format dxfId="32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C6162-59B9-4D7C-9053-A03E83C79F1F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DÍAS DE RESOLUCIÓN CASO">
  <location ref="B142:C17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4">
    <format dxfId="257">
      <pivotArea field="4" type="button" dataOnly="0" labelOnly="1" outline="0" axis="axisRow" fieldPosition="0"/>
    </format>
    <format dxfId="256">
      <pivotArea dataOnly="0" labelOnly="1" outline="0" axis="axisValues" fieldPosition="0"/>
    </format>
    <format dxfId="255">
      <pivotArea grandRow="1" outline="0" collapsedLevelsAreSubtotals="1" fieldPosition="0"/>
    </format>
    <format dxfId="254">
      <pivotArea dataOnly="0" labelOnly="1" grandRow="1" outline="0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5849-5060-46D0-815B-526CFFFB3470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B265:C272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4">
    <format dxfId="261">
      <pivotArea field="12" type="button" dataOnly="0" labelOnly="1" outline="0" axis="axisRow" fieldPosition="0"/>
    </format>
    <format dxfId="260">
      <pivotArea dataOnly="0" labelOnly="1" outline="0" axis="axisValues" fieldPosition="0"/>
    </format>
    <format dxfId="259">
      <pivotArea grandRow="1" outline="0" collapsedLevelsAreSubtotals="1" fieldPosition="0"/>
    </format>
    <format dxfId="258">
      <pivotArea dataOnly="0" labelOnly="1" grandRow="1" outline="0" fieldPosition="0"/>
    </format>
  </formats>
  <chartFormats count="1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D1BBE-9D59-4428-B9D1-388CFBA27A07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10">
    <format dxfId="265">
      <pivotArea field="9" type="button" dataOnly="0" labelOnly="1" outline="0" axis="axisRow" fieldPosition="0"/>
    </format>
    <format dxfId="264">
      <pivotArea dataOnly="0" labelOnly="1" outline="0" axis="axisValues" fieldPosition="0"/>
    </format>
    <format dxfId="263">
      <pivotArea grandRow="1" outline="0" collapsedLevelsAreSubtotals="1" fieldPosition="0"/>
    </format>
    <format dxfId="262">
      <pivotArea dataOnly="0" labelOnly="1" grandRow="1" outline="0" fieldPosition="0"/>
    </format>
    <format dxfId="234">
      <pivotArea type="all" dataOnly="0" outline="0" fieldPosition="0"/>
    </format>
    <format dxfId="233">
      <pivotArea outline="0" collapsedLevelsAreSubtotals="1" fieldPosition="0"/>
    </format>
    <format dxfId="232">
      <pivotArea field="9" type="button" dataOnly="0" labelOnly="1" outline="0" axis="axisRow" fieldPosition="0"/>
    </format>
    <format dxfId="231">
      <pivotArea dataOnly="0" labelOnly="1" fieldPosition="0">
        <references count="1">
          <reference field="9" count="0"/>
        </references>
      </pivotArea>
    </format>
    <format dxfId="230">
      <pivotArea dataOnly="0" labelOnly="1" grandRow="1" outline="0" fieldPosition="0"/>
    </format>
    <format dxfId="2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20A75-DAF1-4401-8837-29D6C453E19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189:C196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4">
    <format dxfId="269">
      <pivotArea field="31" type="button" dataOnly="0" labelOnly="1" outline="0" axis="axisRow" fieldPosition="0"/>
    </format>
    <format dxfId="268">
      <pivotArea dataOnly="0" labelOnly="1" outline="0" axis="axisValues" fieldPosition="0"/>
    </format>
    <format dxfId="267">
      <pivotArea grandRow="1" outline="0" collapsedLevelsAreSubtotals="1" fieldPosition="0"/>
    </format>
    <format dxfId="266">
      <pivotArea dataOnly="0" labelOnly="1" grandRow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182DB-FE19-4056-9F1A-09D1D5096B03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24:C133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3">
    <format dxfId="272">
      <pivotArea field="14" type="button" dataOnly="0" labelOnly="1" outline="0" axis="axisRow" fieldPosition="0"/>
    </format>
    <format dxfId="271">
      <pivotArea dataOnly="0" labelOnly="1" outline="0" axis="axisValues" fieldPosition="0"/>
    </format>
    <format dxfId="270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88337-A074-4018-A250-DED51A5AB308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214:C222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4">
    <format dxfId="276">
      <pivotArea field="33" type="button" dataOnly="0" labelOnly="1" outline="0" axis="axisRow" fieldPosition="0"/>
    </format>
    <format dxfId="275">
      <pivotArea dataOnly="0" labelOnly="1" outline="0" axis="axisValues" fieldPosition="0"/>
    </format>
    <format dxfId="274">
      <pivotArea grandRow="1" outline="0" collapsedLevelsAreSubtotals="1" fieldPosition="0"/>
    </format>
    <format dxfId="273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E4048-0A02-4C08-BF40-B7F65FCCF060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89:E95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10">
    <format dxfId="280">
      <pivotArea field="16" type="button" dataOnly="0" labelOnly="1" outline="0" axis="axisRow" fieldPosition="0"/>
    </format>
    <format dxfId="27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8">
      <pivotArea grandRow="1" outline="0" collapsedLevelsAreSubtotals="1" fieldPosition="0"/>
    </format>
    <format dxfId="277">
      <pivotArea dataOnly="0" labelOnly="1" grandRow="1" outline="0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16" type="button" dataOnly="0" labelOnly="1" outline="0" axis="axisRow" fieldPosition="0"/>
    </format>
    <format dxfId="220">
      <pivotArea dataOnly="0" labelOnly="1" fieldPosition="0">
        <references count="1">
          <reference field="16" count="0"/>
        </references>
      </pivotArea>
    </format>
    <format dxfId="219">
      <pivotArea dataOnly="0" labelOnly="1" grandRow="1" outline="0" fieldPosition="0"/>
    </format>
    <format dxfId="2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B3788-7085-4B3C-9AD1-A3EEB2D75F51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9">
    <format dxfId="283">
      <pivotArea field="16" type="button" dataOnly="0" labelOnly="1" outline="0" axis="axisRow" fieldPosition="0"/>
    </format>
    <format dxfId="282">
      <pivotArea dataOnly="0" labelOnly="1" outline="0" axis="axisValues" fieldPosition="0"/>
    </format>
    <format dxfId="281">
      <pivotArea dataOnly="0" grandRow="1" fieldPosition="0"/>
    </format>
    <format dxfId="243">
      <pivotArea type="all" dataOnly="0" outline="0" fieldPosition="0"/>
    </format>
    <format dxfId="242">
      <pivotArea outline="0" collapsedLevelsAreSubtotals="1" fieldPosition="0"/>
    </format>
    <format dxfId="241">
      <pivotArea field="16" type="button" dataOnly="0" labelOnly="1" outline="0" axis="axisRow" fieldPosition="0"/>
    </format>
    <format dxfId="240">
      <pivotArea dataOnly="0" labelOnly="1" fieldPosition="0">
        <references count="1">
          <reference field="16" count="0"/>
        </references>
      </pivotArea>
    </format>
    <format dxfId="239">
      <pivotArea dataOnly="0" labelOnly="1" grandRow="1" outline="0" fieldPosition="0"/>
    </format>
    <format dxfId="238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1341C-40A3-4D9B-83D3-74CA51E529D2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4">
    <format dxfId="2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7">
      <pivotArea type="all" dataOnly="0" outline="0" fieldPosition="0"/>
    </format>
    <format dxfId="236">
      <pivotArea outline="0" collapsedLevelsAreSubtotals="1" fieldPosition="0"/>
    </format>
    <format dxfId="23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F92CB-1504-4169-B2A0-F4128E6211FD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38:C246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4">
    <format dxfId="288">
      <pivotArea field="2" type="button" dataOnly="0" labelOnly="1" outline="0" axis="axisRow" fieldPosition="0"/>
    </format>
    <format dxfId="287">
      <pivotArea dataOnly="0" labelOnly="1" outline="0" axis="axisValues" fieldPosition="0"/>
    </format>
    <format dxfId="286">
      <pivotArea grandRow="1" outline="0" collapsedLevelsAreSubtotals="1" fieldPosition="0"/>
    </format>
    <format dxfId="285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0FFC8-0617-4496-9E28-C9EB8C9D18C2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4">
  <location ref="B56:C6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7">
    <format dxfId="290">
      <pivotArea field="-2" type="button" dataOnly="0" labelOnly="1" outline="0" axis="axisRow" fieldPosition="0"/>
    </format>
    <format dxfId="289">
      <pivotArea dataOnly="0" labelOnly="1" grandCol="1" outline="0" axis="axisCol" fieldPosition="0"/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field="-2" type="button" dataOnly="0" labelOnly="1" outline="0" axis="axisRow" fieldPosition="0"/>
    </format>
    <format dxfId="22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24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5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7B580-EA98-4441-8D77-8A28E3485331}" name="TablaDinámica27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:C25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dataField="1"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DURACIÓN DISPUTA DÍAS" fld="4" subtotal="average" baseField="0" baseItem="0" numFmtId="1"/>
    <dataField name="Mín. de *DURACIÓN DISPUTA DÍAS" fld="4" subtotal="min" baseField="0" baseItem="1" numFmtId="1"/>
    <dataField name="Máx. de *DURACIÓN DISPUTA DÍAS" fld="4" subtotal="max" baseField="0" baseItem="0" numFmtId="1"/>
    <dataField name="Desvest de *DURACIÓN DISPUTA DÍAS" fld="4" subtotal="stdDev" baseField="0" baseItem="0" numFmtId="1"/>
    <dataField name="Var de *DURACIÓN DISPUTA DÍAS" fld="4" subtotal="var" baseField="0" baseItem="0" numFmtId="1"/>
  </dataFields>
  <formats count="3">
    <format dxfId="247">
      <pivotArea field="-2" type="button" dataOnly="0" labelOnly="1" outline="0" axis="axisRow" fieldPosition="0"/>
    </format>
    <format dxfId="24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45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CB7CD-9C05-432C-90D1-A0672C108169}" name="TablaDinámica26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C9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IMPORTE OPERACIÓN" fld="5" subtotal="average" baseField="0" baseItem="0" numFmtId="164"/>
    <dataField name="Mín. de *IMPORTE OPERACIÓN" fld="5" subtotal="min" baseField="0" baseItem="1" numFmtId="164"/>
    <dataField name="Máx. de *IMPORTE OPERACIÓN" fld="5" subtotal="max" baseField="0" baseItem="1" numFmtId="164"/>
    <dataField name="Desvest de *IMPORTE OPERACIÓN" fld="5" subtotal="stdDev" baseField="0" baseItem="1" numFmtId="164"/>
    <dataField name="Var de *IMPORTE OPERACIÓN" fld="5" subtotal="var" baseField="0" baseItem="3" numFmtId="164"/>
  </dataFields>
  <formats count="6">
    <format dxfId="2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49">
      <pivotArea field="-2" type="button" dataOnly="0" labelOnly="1" outline="0" axis="axisRow" fieldPosition="0"/>
    </format>
    <format dxfId="248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BA28440F-8193-41ED-B0A4-4A345F1D76CF}" autoFormatId="16" applyNumberFormats="0" applyBorderFormats="0" applyFontFormats="0" applyPatternFormats="0" applyAlignmentFormats="0" applyWidthHeightFormats="0">
  <queryTableRefresh nextId="24">
    <queryTableFields count="23">
      <queryTableField id="1" name="ID del caso" tableColumnId="1"/>
      <queryTableField id="2" name="Fecha de transacción" tableColumnId="2"/>
      <queryTableField id="3" name="Fecha de disputa" tableColumnId="3"/>
      <queryTableField id="4" name="Monto de la transacción (USD)" tableColumnId="4"/>
      <queryTableField id="5" name="Tipo de tarjeta" tableColumnId="5"/>
      <queryTableField id="6" name="Tipo de operación" tableColumnId="6"/>
      <queryTableField id="7" name="Motivo del chargeback" tableColumnId="7"/>
      <queryTableField id="8" name="Categoría del comercio" tableColumnId="8"/>
      <queryTableField id="9" name="Estado de la disputa" tableColumnId="9"/>
      <queryTableField id="10" name="País del cliente" tableColumnId="10"/>
      <queryTableField id="11" name="Caso fallido" tableColumnId="11"/>
      <queryTableField id="12" name="Tipología de fraude" tableColumnId="12"/>
      <queryTableField id="13" name="Transaction_Amount" tableColumnId="13"/>
      <queryTableField id="14" name="Merchant_Name" tableColumnId="14"/>
      <queryTableField id="15" name="Chargeback_Status" tableColumnId="15"/>
      <queryTableField id="16" name="Recuperación_CBKs" tableColumnId="16"/>
      <queryTableField id="17" name="Devoluciones_Comercio" tableColumnId="17"/>
      <queryTableField id="18" name="Fallido" tableColumnId="18"/>
      <queryTableField id="19" name="ARN de la operación" tableColumnId="19"/>
      <queryTableField id="20" name="Estado del informe" tableColumnId="20"/>
      <queryTableField id="21" name="Fecha del informe" tableColumnId="21"/>
      <queryTableField id="22" name="Fraude evitado (USD)" tableColumnId="22"/>
      <queryTableField id="23" name="País del Merchant" tableColumnId="2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tarjeta" xr10:uid="{6F9EFE48-1658-40F6-9E90-A48C6C7EADA4}" sourceName="Tipo de tarjeta">
  <pivotTables>
    <pivotTable tabId="6" name="CATEGORÍAS COMERCIOS CON FRAUDE"/>
    <pivotTable tabId="6" name="DÍAS RESOLUCIÓN DISPUTA"/>
    <pivotTable tabId="6" name="DÍAS SEMANA CON FRAUDE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8" name="CATEGORÍAS COMERCIOS CON FRAUDE"/>
    <pivotTable tabId="8" name="DÍAS RESOLUCIÓN DISPUTA"/>
    <pivotTable tabId="8" name="DÍAS SEMANA CON FRAUDE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  <pivotTable tabId="6" name="KPI´S 1"/>
    <pivotTable tabId="6" name="KPI´S 2"/>
    <pivotTable tabId="6" name="KPI´S 3"/>
    <pivotTable tabId="5" name="TablaDinámica26"/>
    <pivotTable tabId="5" name="TablaDinámica27"/>
    <pivotTable tabId="8" name="KPI´S 1"/>
    <pivotTable tabId="8" name="KPI´S 2"/>
    <pivotTable tabId="8" name="KPI´S 3"/>
  </pivotTables>
  <data>
    <tabular pivotCacheId="847506137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_del_comercio1" xr10:uid="{BD1DFCCE-44C9-4AEF-B0E0-6757B4EF37F9}" sourceName="Categoría del comercio">
  <pivotTables>
    <pivotTable tabId="6" name="STATUS IMPORTES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4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l_Merchant" xr10:uid="{79DD747E-5F9D-44D8-B347-A3CF7D9A2E71}" sourceName="País del Merchant">
  <pivotTables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4" s="1"/>
        <i x="1" s="1"/>
        <i x="3" s="1"/>
        <i x="0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tivo_del_chargeback" xr10:uid="{87793106-30B7-414F-A5B7-C4706D584DF7}" sourceName="Motivo del chargeback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3" s="1"/>
        <i x="4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do_de_la_disputa" xr10:uid="{0D3C42F4-8FCA-4DC1-9775-D75954A98299}" sourceName="Estado de la disputa">
  <pivotTables>
    <pivotTable tabId="6" name="KPI´S 2"/>
    <pivotTable tabId="6" name="CATEGORÍAS COMERCIOS CON FRAUDE"/>
    <pivotTable tabId="6" name="DÍAS RESOLUCIÓN DISPUTA"/>
    <pivotTable tabId="6" name="DÍAS SEMANA CON FRAUDE"/>
    <pivotTable tabId="6" name="KPI´S 1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2"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hargeback_Status" xr10:uid="{7C3901BC-348F-4B0B-814A-54D39BDB3FEB}" sourceName="Chargeback_Status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4">
        <i x="1" s="1"/>
        <i x="2" s="1"/>
        <i x="3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" xr10:uid="{3EFBC3F1-889D-4045-9015-4F2E68FB6767}" cache="SegmentaciónDeDatos_Tipo_de_tarjeta" caption="Tipo de tarjeta" style="SlicerStyleLight6" rowHeight="234950"/>
  <slicer name="Tipo de tarjeta 3" xr10:uid="{F14389A6-8D31-44BB-9BC5-D736BAF9A7AF}" cache="SegmentaciónDeDatos_Tipo_de_tarjeta" caption="Tipo de tarjeta" style="SlicerStyleLight6" rowHeight="234950"/>
  <slicer name="Tipo de tarjeta 4" xr10:uid="{B4FEB1D7-F1AE-4E4E-9C08-88524E7FA3F2}" cache="SegmentaciónDeDatos_Tipo_de_tarjeta" caption="Tipo de tarjeta" style="SlicerStyleLight6" rowHeight="234950"/>
  <slicer name="Tipo de tarjeta 2" xr10:uid="{B38B6257-1D1A-4575-B9B4-BBF56303DC52}" cache="SegmentaciónDeDatos_Tipo_de_tarjeta" caption="Tipo de tarjeta" style="SlicerStyleLight6" rowHeight="234950"/>
  <slicer name="Categoría del comercio 1" xr10:uid="{4CBEACC9-74DB-4BB5-AFBB-8ED88FB2C154}" cache="SegmentaciónDeDatos_Categoría_del_comercio1" caption="Categoría del comercio" style="SlicerStyleLight6" rowHeight="234950"/>
  <slicer name="Categoría del comercio 2" xr10:uid="{789D5700-4FBC-4C96-9788-B96D8D6EBFF0}" cache="SegmentaciónDeDatos_Categoría_del_comercio1" caption="Categoría del comercio" style="SlicerStyleLight6" rowHeight="234950"/>
  <slicer name="Categoría del comercio" xr10:uid="{0023D4FE-D7A5-4FE4-9207-2AFC51649B03}" cache="SegmentaciónDeDatos_Categoría_del_comercio1" caption="Categoría del comercio" style="SlicerStyleLight6" rowHeight="234950"/>
  <slicer name="País del Merchant" xr10:uid="{3100B1B0-C8B9-4735-ABAC-329AD02D87C8}" cache="SegmentaciónDeDatos_País_del_Merchant" caption="País del Merchant" style="SlicerStyleLight6" rowHeight="234950"/>
  <slicer name="Motivo del chargeback" xr10:uid="{E2358114-51CE-4B43-9316-86867CB5C44A}" cache="SegmentaciónDeDatos_Motivo_del_chargeback" caption="Motivo del chargeback" style="SlicerStyleLight6" rowHeight="234950"/>
  <slicer name="Estado de la disputa" xr10:uid="{35C924AB-56BA-4AB8-9DD3-26F1C2AA172F}" cache="SegmentaciónDeDatos_Estado_de_la_disputa" caption="Estado de la disputa" style="SlicerStyleLight6" rowHeight="234950"/>
  <slicer name="Chargeback_Status" xr10:uid="{D4B01D95-0E96-4BF8-82C3-1D69F557202E}" cache="SegmentaciónDeDatos_Chargeback_Status" caption="Chargeback_Status" style="SlicerStyleLight6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 1" xr10:uid="{48AAC725-1DB1-4638-89A5-8D63224FDE8D}" cache="SegmentaciónDeDatos_Tipo_de_tarjeta" caption="Tipo de tarjeta" style="SlicerStyleLight6" rowHeight="234950"/>
  <slicer name="Categoría del comercio 3" xr10:uid="{E540C45E-D66E-4C07-907E-7D9CD9149D38}" cache="SegmentaciónDeDatos_Categoría_del_comercio1" caption="Categoría del comercio" style="SlicerStyleLight6" rowHeight="234950"/>
  <slicer name="País del Merchant 1" xr10:uid="{D5E2E2D0-4217-48A0-9D32-17B33D20371D}" cache="SegmentaciónDeDatos_País_del_Merchant" caption="País del Merchant" style="SlicerStyleLight6" rowHeight="234950"/>
  <slicer name="Motivo del chargeback 1" xr10:uid="{A19BF1FD-3845-4856-92DE-2756D5C534B9}" cache="SegmentaciónDeDatos_Motivo_del_chargeback" caption="Motivo del chargeback" style="SlicerStyleLight6" rowHeight="234950"/>
  <slicer name="Estado de la disputa 1" xr10:uid="{04CEF388-2E7F-4DBD-82BB-E5C96090777A}" cache="SegmentaciónDeDatos_Estado_de_la_disputa" caption="Estado de la disputa" style="SlicerStyleLight6" rowHeight="234950"/>
  <slicer name="Chargeback_Status 1" xr10:uid="{AD58AF68-8CB6-435D-8C84-74984AC39A22}" cache="SegmentaciónDeDatos_Chargeback_Status" caption="Chargeback_Status" style="SlicerStyleLight6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CA8D68-6218-49E9-A236-A5BAF90C69AA}" name="datos_chargeback_2001_parte_2_modificado" displayName="datos_chargeback_2001_parte_2_modificado" ref="A1:W1002" tableType="queryTable" totalsRowShown="0">
  <autoFilter ref="A1:W1002" xr:uid="{FACA8D68-6218-49E9-A236-A5BAF90C69AA}"/>
  <tableColumns count="23">
    <tableColumn id="1" xr3:uid="{A7E46CD1-C384-414A-A2D3-8507F8188BB4}" uniqueName="1" name="ID del caso" queryTableFieldId="1" dataDxfId="379"/>
    <tableColumn id="2" xr3:uid="{C5BE466A-582B-4E3B-AA07-C712237D3A4B}" uniqueName="2" name="Fecha de transacción" queryTableFieldId="2" dataDxfId="378"/>
    <tableColumn id="3" xr3:uid="{B127B676-D0E2-442D-A043-C54799F0AA2E}" uniqueName="3" name="Fecha de disputa" queryTableFieldId="3" dataDxfId="377"/>
    <tableColumn id="4" xr3:uid="{BE50A8B1-ACE4-4702-8C0E-DAEF9AD2F8EA}" uniqueName="4" name="Monto de la transacción (USD)" queryTableFieldId="4"/>
    <tableColumn id="5" xr3:uid="{A3F1A259-CF55-43D1-A2E2-F53FC4131087}" uniqueName="5" name="Tipo de tarjeta" queryTableFieldId="5" dataDxfId="376"/>
    <tableColumn id="6" xr3:uid="{75BD547F-B253-4361-BA0F-D87145F9E94A}" uniqueName="6" name="Tipo de operación" queryTableFieldId="6" dataDxfId="375"/>
    <tableColumn id="7" xr3:uid="{818A7E47-C5DF-46AE-BDB4-8F5CA43EBC61}" uniqueName="7" name="Motivo del chargeback" queryTableFieldId="7" dataDxfId="374"/>
    <tableColumn id="8" xr3:uid="{CF092857-3A84-4F90-8799-8A31ED4CDBB0}" uniqueName="8" name="Categoría del comercio" queryTableFieldId="8" dataDxfId="373"/>
    <tableColumn id="9" xr3:uid="{55A07A64-07CA-47C8-AB45-939A896FF13D}" uniqueName="9" name="Estado de la disputa" queryTableFieldId="9" dataDxfId="372"/>
    <tableColumn id="10" xr3:uid="{C49DD14B-4DB6-4B12-94B8-F89C5F0003B3}" uniqueName="10" name="País del cliente" queryTableFieldId="10" dataDxfId="371"/>
    <tableColumn id="11" xr3:uid="{DE4C7F88-EDF1-4D85-9DF5-8F826C988511}" uniqueName="11" name="Caso fallido" queryTableFieldId="11" dataDxfId="370"/>
    <tableColumn id="12" xr3:uid="{EBC1E557-315A-4590-9669-1DFD1B04E7EA}" uniqueName="12" name="Tipología de fraude" queryTableFieldId="12" dataDxfId="369"/>
    <tableColumn id="13" xr3:uid="{836E97F9-CAB1-4B9E-B3DF-E5991FF99EE0}" uniqueName="13" name="Transaction_Amount" queryTableFieldId="13"/>
    <tableColumn id="14" xr3:uid="{97C3725F-2311-4A40-9AB0-AEF6C8F81AC1}" uniqueName="14" name="Merchant_Name" queryTableFieldId="14" dataDxfId="368"/>
    <tableColumn id="15" xr3:uid="{F9F7839A-4F52-4528-8547-192F3DC5C3C6}" uniqueName="15" name="Chargeback_Status" queryTableFieldId="15" dataDxfId="367"/>
    <tableColumn id="16" xr3:uid="{2D4E959A-0436-4DC0-AC65-6A15227A0D7D}" uniqueName="16" name="Recuperación_CBKs" queryTableFieldId="16"/>
    <tableColumn id="17" xr3:uid="{5BC3C257-03E0-4C59-8648-A33ABD70D8C9}" uniqueName="17" name="Devoluciones_Comercio" queryTableFieldId="17"/>
    <tableColumn id="18" xr3:uid="{70780F33-FED5-4085-8AB9-8851F7DA8FF4}" uniqueName="18" name="Fallido" queryTableFieldId="18"/>
    <tableColumn id="19" xr3:uid="{9031BE40-FAA4-458A-8623-9EEDC5088B2B}" uniqueName="19" name="ARN de la operación" queryTableFieldId="19" dataDxfId="366"/>
    <tableColumn id="20" xr3:uid="{49DFD1F5-750F-437E-8613-C6967AACC596}" uniqueName="20" name="Estado del informe" queryTableFieldId="20" dataDxfId="365"/>
    <tableColumn id="21" xr3:uid="{198DE7AC-D6D5-4A9F-BEA9-19D31DF5E321}" uniqueName="21" name="Fecha del informe" queryTableFieldId="21" dataDxfId="364"/>
    <tableColumn id="22" xr3:uid="{33258EED-0FFF-4285-94F4-15B6334F6CB0}" uniqueName="22" name="Fraude evitado (USD)" queryTableFieldId="22"/>
    <tableColumn id="23" xr3:uid="{B072B695-A4D4-4423-9772-8301F23C01C7}" uniqueName="23" name="País del Merchant" queryTableFieldId="23" dataDxfId="3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C3D5373-E05E-431C-937E-DA542F2784B6}" name="Tabla10" displayName="Tabla10" ref="A1:AF1324" totalsRowShown="0" headerRowDxfId="362" dataDxfId="361" tableBorderDxfId="360">
  <autoFilter ref="A1:AF1324" xr:uid="{FC3D5373-E05E-431C-937E-DA542F2784B6}"/>
  <tableColumns count="32">
    <tableColumn id="1" xr3:uid="{9B9DEC00-B809-4BC5-928F-9B02C0752EF7}" name="ID del caso" dataDxfId="359"/>
    <tableColumn id="2" xr3:uid="{F535DFC0-BF33-4B3D-AC4F-93C42DD222AC}" name="Fecha de transacción" dataDxfId="358"/>
    <tableColumn id="9" xr3:uid="{6A49D43A-4F87-439B-AE5B-4957432E6291}" name="DÍA SEMANA FRAUDE" dataDxfId="357">
      <calculatedColumnFormula>TEXT(Tabla10[[#This Row],[Fecha de transacción]],"DDDD")</calculatedColumnFormula>
    </tableColumn>
    <tableColumn id="3" xr3:uid="{FA41AE5B-25B4-4EBB-B656-8E36142FE890}" name="Fecha de disputa" dataDxfId="356"/>
    <tableColumn id="4" xr3:uid="{B7846B3F-DF39-488D-92E9-BAF4309AF528}" name="*DURACIÓN DISPUTA DÍAS" dataDxfId="355">
      <calculatedColumnFormula>datos_chargeback_2001_1!$D2-datos_chargeback_2001_1!$B2</calculatedColumnFormula>
    </tableColumn>
    <tableColumn id="5" xr3:uid="{76BACFFA-A0B6-412D-BB50-5482621A41E1}" name="*IMPORTE OPERACIÓN" dataDxfId="354">
      <calculatedColumnFormula>datos_chargeback_2001_1!$G2/100</calculatedColumnFormula>
    </tableColumn>
    <tableColumn id="6" xr3:uid="{38C94CC1-5F54-490B-A406-E93B6A402D9C}" name="Monto de la transacción (USD)" dataDxfId="353"/>
    <tableColumn id="7" xr3:uid="{BF437806-D387-40F6-AD87-60990EC2134D}" name="CAMBIO DIVISA 1" dataDxfId="352">
      <calculatedColumnFormula>IF(COUNTIF($A$2:$A$1373,A2)=1,0,IF(F2=_xlfn.AGGREGATE(14,6,$F$2:$F$1373/($A$2:$A$1373=A2),1),_xlfn.AGGREGATE(15,6,$F$2:$F$1373/($A$2:$A$1373=A2),1),""))</calculatedColumnFormula>
    </tableColumn>
    <tableColumn id="8" xr3:uid="{9806A123-B020-4E52-87A1-7EA168073ABF}" name="*CAMBIO DIVISA" dataDxfId="351"/>
    <tableColumn id="11" xr3:uid="{06BB0217-9057-4CE1-B372-5D0EA02A9573}" name="Tipo de tarjeta" dataDxfId="350"/>
    <tableColumn id="12" xr3:uid="{0EE5F609-92F5-4A4C-B1F6-114CC8A2EACE}" name="Tipo de operación" dataDxfId="349"/>
    <tableColumn id="13" xr3:uid="{F7D2A45D-2644-4036-8644-C269DE6CF913}" name="Motivo del chargeback" dataDxfId="348"/>
    <tableColumn id="14" xr3:uid="{6627C4DD-8427-47C6-A1E7-F4360F9D9120}" name="Categoría del comercio" dataDxfId="347"/>
    <tableColumn id="15" xr3:uid="{65AC9974-B68F-4CBE-BB30-EAFB296B2681}" name="Estado de la disputa" dataDxfId="346"/>
    <tableColumn id="16" xr3:uid="{76EE999D-109C-4E6B-B878-6F2C8BDC42F0}" name="País del cliente" dataDxfId="345"/>
    <tableColumn id="17" xr3:uid="{620D306E-4045-4757-97A0-C08792182132}" name="Caso fallido" dataDxfId="344"/>
    <tableColumn id="18" xr3:uid="{6BEDD2CD-799E-48EC-B509-38CF02321AF8}" name="Tipología de fraude" dataDxfId="343"/>
    <tableColumn id="19" xr3:uid="{B3F1BC27-561D-41FE-9506-F8CD3279AF5C}" name="Transaction_Amount" dataDxfId="342"/>
    <tableColumn id="20" xr3:uid="{5C4116C5-5347-461F-8784-1F2B6317482C}" name="Merchant_Name" dataDxfId="341"/>
    <tableColumn id="21" xr3:uid="{4CA88A65-ECC8-4DEF-AAC7-05197F64E582}" name="Chargeback_Status" dataDxfId="340"/>
    <tableColumn id="22" xr3:uid="{C0664E42-9453-42C9-8485-8FBDEED5E832}" name="*RECUPERACIÓN CBKS" dataDxfId="339">
      <calculatedColumnFormula>datos_chargeback_2001_1!$V2/100</calculatedColumnFormula>
    </tableColumn>
    <tableColumn id="23" xr3:uid="{7F79BE46-5990-437A-935D-006B5B9C271F}" name="Recuperación_CBKs" dataDxfId="338"/>
    <tableColumn id="24" xr3:uid="{77C0F04E-C74C-47C0-8824-15ED2EF0DBC2}" name="*DEVOLUCIÓN COMERCIO" dataDxfId="337">
      <calculatedColumnFormula>datos_chargeback_2001_1!$X2/100</calculatedColumnFormula>
    </tableColumn>
    <tableColumn id="25" xr3:uid="{51F2BAAE-DB81-4D4E-BF46-D264D073C326}" name="Devoluciones_Comercio" dataDxfId="336"/>
    <tableColumn id="26" xr3:uid="{5FC36948-14CD-407C-8EBD-52238F5C7B59}" name="*FALLIDO" dataDxfId="335">
      <calculatedColumnFormula>datos_chargeback_2001_1!$Z2/100</calculatedColumnFormula>
    </tableColumn>
    <tableColumn id="27" xr3:uid="{F16D7B72-D27E-4D7D-B154-6ECCCCD8EBFA}" name="Fallido" dataDxfId="334"/>
    <tableColumn id="28" xr3:uid="{B837B7A7-EADE-4CF0-A878-5AFCE347FF9C}" name="ARN de la operación" dataDxfId="333"/>
    <tableColumn id="29" xr3:uid="{D64EDF27-F150-4067-B083-C18D110E3FD8}" name="Estado del informe" dataDxfId="332"/>
    <tableColumn id="30" xr3:uid="{EA0C0912-F344-48C1-A89D-5712BE85F8A9}" name="Fecha del informe" dataDxfId="331"/>
    <tableColumn id="31" xr3:uid="{2E8B1520-F3AE-4A0F-A784-B6516C5570FE}" name="*EVITADO" dataDxfId="330">
      <calculatedColumnFormula>datos_chargeback_2001_1!$AE2/100</calculatedColumnFormula>
    </tableColumn>
    <tableColumn id="32" xr3:uid="{A3D87B6E-7AF9-4F86-AF82-3A8D59C4E60B}" name="Fraude evitado (USD)" dataDxfId="329"/>
    <tableColumn id="33" xr3:uid="{E1CF83F2-9743-4F98-B5B5-99324D4477D7}" name="País del Merchant" dataDxfId="328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13" Type="http://schemas.microsoft.com/office/2007/relationships/slicer" Target="../slicers/slicer1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12" Type="http://schemas.openxmlformats.org/officeDocument/2006/relationships/drawing" Target="../drawings/drawing2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4F2B-0C55-45BF-8CBE-6FE42D8FB1C9}">
  <dimension ref="A1:W1002"/>
  <sheetViews>
    <sheetView workbookViewId="0"/>
  </sheetViews>
  <sheetFormatPr baseColWidth="10" defaultRowHeight="14.4" x14ac:dyDescent="0.3"/>
  <cols>
    <col min="1" max="1" width="12.21875" bestFit="1" customWidth="1"/>
    <col min="2" max="2" width="20.88671875" bestFit="1" customWidth="1"/>
    <col min="3" max="3" width="17.33203125" bestFit="1" customWidth="1"/>
    <col min="4" max="4" width="29.21875" bestFit="1" customWidth="1"/>
    <col min="5" max="5" width="15.44140625" bestFit="1" customWidth="1"/>
    <col min="6" max="6" width="18.44140625" bestFit="1" customWidth="1"/>
    <col min="7" max="7" width="22.6640625" bestFit="1" customWidth="1"/>
    <col min="8" max="8" width="22.5546875" bestFit="1" customWidth="1"/>
    <col min="9" max="9" width="20.109375" bestFit="1" customWidth="1"/>
    <col min="10" max="10" width="15.5546875" bestFit="1" customWidth="1"/>
    <col min="11" max="11" width="12.88671875" bestFit="1" customWidth="1"/>
    <col min="12" max="12" width="19.5546875" bestFit="1" customWidth="1"/>
    <col min="13" max="13" width="21" bestFit="1" customWidth="1"/>
    <col min="14" max="14" width="17.44140625" bestFit="1" customWidth="1"/>
    <col min="15" max="15" width="29.109375" bestFit="1" customWidth="1"/>
    <col min="16" max="16" width="19.88671875" bestFit="1" customWidth="1"/>
    <col min="17" max="17" width="23.6640625" bestFit="1" customWidth="1"/>
    <col min="18" max="18" width="8.6640625" bestFit="1" customWidth="1"/>
    <col min="19" max="19" width="20.33203125" bestFit="1" customWidth="1"/>
    <col min="20" max="20" width="19.109375" bestFit="1" customWidth="1"/>
    <col min="21" max="21" width="18.33203125" bestFit="1" customWidth="1"/>
    <col min="22" max="22" width="21.21875" bestFit="1" customWidth="1"/>
    <col min="23" max="23" width="18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3843</v>
      </c>
      <c r="B2" s="1">
        <v>45050</v>
      </c>
      <c r="C2" s="1">
        <v>45115</v>
      </c>
      <c r="D2">
        <v>10157</v>
      </c>
      <c r="E2" t="s">
        <v>24</v>
      </c>
      <c r="F2" t="s">
        <v>25</v>
      </c>
      <c r="G2" t="s">
        <v>74</v>
      </c>
      <c r="H2" t="s">
        <v>52</v>
      </c>
      <c r="I2" t="s">
        <v>42</v>
      </c>
      <c r="J2" t="s">
        <v>53</v>
      </c>
      <c r="K2" t="s">
        <v>30</v>
      </c>
      <c r="L2" t="s">
        <v>75</v>
      </c>
      <c r="M2">
        <v>10157</v>
      </c>
      <c r="N2" t="s">
        <v>3844</v>
      </c>
      <c r="O2" t="s">
        <v>61</v>
      </c>
      <c r="P2">
        <v>0</v>
      </c>
      <c r="Q2">
        <v>10157</v>
      </c>
      <c r="R2">
        <v>0</v>
      </c>
      <c r="S2" t="s">
        <v>3845</v>
      </c>
      <c r="T2" t="s">
        <v>35</v>
      </c>
      <c r="U2" t="s">
        <v>35</v>
      </c>
      <c r="V2">
        <v>0</v>
      </c>
      <c r="W2" t="s">
        <v>36</v>
      </c>
    </row>
    <row r="3" spans="1:23" x14ac:dyDescent="0.3">
      <c r="A3" t="s">
        <v>3846</v>
      </c>
      <c r="B3" s="1">
        <v>45051</v>
      </c>
      <c r="C3" s="1">
        <v>45126</v>
      </c>
      <c r="D3">
        <v>57082</v>
      </c>
      <c r="E3" t="s">
        <v>38</v>
      </c>
      <c r="F3" t="s">
        <v>25</v>
      </c>
      <c r="G3" t="s">
        <v>26</v>
      </c>
      <c r="H3" t="s">
        <v>52</v>
      </c>
      <c r="I3" t="s">
        <v>42</v>
      </c>
      <c r="J3" t="s">
        <v>43</v>
      </c>
      <c r="K3" t="s">
        <v>30</v>
      </c>
      <c r="L3" t="s">
        <v>66</v>
      </c>
      <c r="M3">
        <v>57082</v>
      </c>
      <c r="N3" t="s">
        <v>1577</v>
      </c>
      <c r="O3" t="s">
        <v>116</v>
      </c>
      <c r="P3">
        <v>57082</v>
      </c>
      <c r="Q3">
        <v>0</v>
      </c>
      <c r="R3">
        <v>0</v>
      </c>
      <c r="S3" t="s">
        <v>3847</v>
      </c>
      <c r="T3" t="s">
        <v>48</v>
      </c>
      <c r="U3" t="s">
        <v>494</v>
      </c>
      <c r="V3">
        <v>67511</v>
      </c>
      <c r="W3" t="s">
        <v>50</v>
      </c>
    </row>
    <row r="4" spans="1:23" x14ac:dyDescent="0.3">
      <c r="A4" t="s">
        <v>3848</v>
      </c>
      <c r="B4" s="1">
        <v>45052</v>
      </c>
      <c r="C4" s="1">
        <v>45120</v>
      </c>
      <c r="D4">
        <v>99</v>
      </c>
      <c r="E4" t="s">
        <v>24</v>
      </c>
      <c r="F4" t="s">
        <v>39</v>
      </c>
      <c r="G4" t="s">
        <v>74</v>
      </c>
      <c r="H4" t="s">
        <v>93</v>
      </c>
      <c r="I4" t="s">
        <v>42</v>
      </c>
      <c r="J4" t="s">
        <v>29</v>
      </c>
      <c r="K4" t="s">
        <v>30</v>
      </c>
      <c r="L4" t="s">
        <v>55</v>
      </c>
      <c r="M4">
        <v>99</v>
      </c>
      <c r="N4" t="s">
        <v>3849</v>
      </c>
      <c r="O4" t="s">
        <v>46</v>
      </c>
      <c r="P4">
        <v>99</v>
      </c>
      <c r="Q4">
        <v>0</v>
      </c>
      <c r="R4">
        <v>0</v>
      </c>
      <c r="S4" t="s">
        <v>3850</v>
      </c>
      <c r="T4" t="s">
        <v>35</v>
      </c>
      <c r="U4" t="s">
        <v>35</v>
      </c>
      <c r="V4">
        <v>0</v>
      </c>
      <c r="W4" t="s">
        <v>64</v>
      </c>
    </row>
    <row r="5" spans="1:23" x14ac:dyDescent="0.3">
      <c r="A5" t="s">
        <v>3848</v>
      </c>
      <c r="B5" s="1">
        <v>45052</v>
      </c>
      <c r="C5" s="1">
        <v>45116</v>
      </c>
      <c r="D5">
        <v>35642</v>
      </c>
      <c r="E5" t="s">
        <v>24</v>
      </c>
      <c r="F5" t="s">
        <v>25</v>
      </c>
      <c r="G5" t="s">
        <v>74</v>
      </c>
      <c r="H5" t="s">
        <v>93</v>
      </c>
      <c r="I5" t="s">
        <v>42</v>
      </c>
      <c r="J5" t="s">
        <v>29</v>
      </c>
      <c r="K5" t="s">
        <v>30</v>
      </c>
      <c r="L5" t="s">
        <v>55</v>
      </c>
      <c r="M5">
        <v>35642</v>
      </c>
      <c r="N5" t="s">
        <v>3849</v>
      </c>
      <c r="O5" t="s">
        <v>46</v>
      </c>
      <c r="P5">
        <v>35642</v>
      </c>
      <c r="Q5">
        <v>0</v>
      </c>
      <c r="R5">
        <v>0</v>
      </c>
      <c r="S5" t="s">
        <v>3850</v>
      </c>
      <c r="T5" t="s">
        <v>35</v>
      </c>
      <c r="U5" t="s">
        <v>35</v>
      </c>
      <c r="V5">
        <v>0</v>
      </c>
      <c r="W5" t="s">
        <v>64</v>
      </c>
    </row>
    <row r="6" spans="1:23" x14ac:dyDescent="0.3">
      <c r="A6" t="s">
        <v>3851</v>
      </c>
      <c r="B6" s="1">
        <v>45053</v>
      </c>
      <c r="C6" s="1">
        <v>45139</v>
      </c>
      <c r="D6">
        <v>20047</v>
      </c>
      <c r="E6" t="s">
        <v>38</v>
      </c>
      <c r="F6" t="s">
        <v>25</v>
      </c>
      <c r="G6" t="s">
        <v>109</v>
      </c>
      <c r="H6" t="s">
        <v>41</v>
      </c>
      <c r="I6" t="s">
        <v>28</v>
      </c>
      <c r="J6" t="s">
        <v>64</v>
      </c>
      <c r="K6" t="s">
        <v>30</v>
      </c>
      <c r="L6" t="s">
        <v>44</v>
      </c>
      <c r="M6">
        <v>20047</v>
      </c>
      <c r="N6" t="s">
        <v>3291</v>
      </c>
      <c r="O6" t="s">
        <v>33</v>
      </c>
      <c r="P6">
        <v>0</v>
      </c>
      <c r="Q6">
        <v>0</v>
      </c>
      <c r="R6">
        <v>20047</v>
      </c>
      <c r="S6" t="s">
        <v>3852</v>
      </c>
      <c r="T6" t="s">
        <v>48</v>
      </c>
      <c r="U6" t="s">
        <v>502</v>
      </c>
      <c r="V6">
        <v>7925</v>
      </c>
      <c r="W6" t="s">
        <v>36</v>
      </c>
    </row>
    <row r="7" spans="1:23" x14ac:dyDescent="0.3">
      <c r="A7" t="s">
        <v>3853</v>
      </c>
      <c r="B7" s="1">
        <v>45054</v>
      </c>
      <c r="C7" s="1">
        <v>45116</v>
      </c>
      <c r="D7">
        <v>18796</v>
      </c>
      <c r="E7" t="s">
        <v>24</v>
      </c>
      <c r="F7" t="s">
        <v>25</v>
      </c>
      <c r="G7" t="s">
        <v>119</v>
      </c>
      <c r="H7" t="s">
        <v>41</v>
      </c>
      <c r="I7" t="s">
        <v>42</v>
      </c>
      <c r="J7" t="s">
        <v>36</v>
      </c>
      <c r="K7" t="s">
        <v>30</v>
      </c>
      <c r="L7" t="s">
        <v>66</v>
      </c>
      <c r="M7">
        <v>18796</v>
      </c>
      <c r="N7" t="s">
        <v>3854</v>
      </c>
      <c r="O7" t="s">
        <v>61</v>
      </c>
      <c r="P7">
        <v>0</v>
      </c>
      <c r="Q7">
        <v>18796</v>
      </c>
      <c r="R7">
        <v>0</v>
      </c>
      <c r="S7" t="s">
        <v>3855</v>
      </c>
      <c r="T7" t="s">
        <v>48</v>
      </c>
      <c r="U7" t="s">
        <v>1158</v>
      </c>
      <c r="V7">
        <v>69414</v>
      </c>
      <c r="W7" t="s">
        <v>29</v>
      </c>
    </row>
    <row r="8" spans="1:23" x14ac:dyDescent="0.3">
      <c r="A8" t="s">
        <v>3853</v>
      </c>
      <c r="B8" s="1">
        <v>45054</v>
      </c>
      <c r="C8" s="1">
        <v>45116</v>
      </c>
      <c r="D8">
        <v>131</v>
      </c>
      <c r="E8" t="s">
        <v>24</v>
      </c>
      <c r="F8" t="s">
        <v>39</v>
      </c>
      <c r="G8" t="s">
        <v>119</v>
      </c>
      <c r="H8" t="s">
        <v>41</v>
      </c>
      <c r="I8" t="s">
        <v>42</v>
      </c>
      <c r="J8" t="s">
        <v>36</v>
      </c>
      <c r="K8" t="s">
        <v>30</v>
      </c>
      <c r="L8" t="s">
        <v>66</v>
      </c>
      <c r="M8">
        <v>131</v>
      </c>
      <c r="N8" t="s">
        <v>3854</v>
      </c>
      <c r="O8" t="s">
        <v>61</v>
      </c>
      <c r="P8">
        <v>0</v>
      </c>
      <c r="Q8">
        <v>131</v>
      </c>
      <c r="R8">
        <v>0</v>
      </c>
      <c r="S8" t="s">
        <v>3855</v>
      </c>
      <c r="T8" t="s">
        <v>48</v>
      </c>
      <c r="U8" t="s">
        <v>1158</v>
      </c>
      <c r="V8">
        <v>69414</v>
      </c>
      <c r="W8" t="s">
        <v>29</v>
      </c>
    </row>
    <row r="9" spans="1:23" x14ac:dyDescent="0.3">
      <c r="A9" t="s">
        <v>3856</v>
      </c>
      <c r="B9" s="1">
        <v>45055</v>
      </c>
      <c r="C9" s="1">
        <v>45125</v>
      </c>
      <c r="D9">
        <v>91</v>
      </c>
      <c r="E9" t="s">
        <v>38</v>
      </c>
      <c r="F9" t="s">
        <v>39</v>
      </c>
      <c r="G9" t="s">
        <v>119</v>
      </c>
      <c r="H9" t="s">
        <v>59</v>
      </c>
      <c r="I9" t="s">
        <v>42</v>
      </c>
      <c r="J9" t="s">
        <v>114</v>
      </c>
      <c r="K9" t="s">
        <v>54</v>
      </c>
      <c r="L9" t="s">
        <v>44</v>
      </c>
      <c r="M9">
        <v>91</v>
      </c>
      <c r="N9" t="s">
        <v>1457</v>
      </c>
      <c r="O9" t="s">
        <v>61</v>
      </c>
      <c r="P9">
        <v>0</v>
      </c>
      <c r="Q9">
        <v>91</v>
      </c>
      <c r="R9">
        <v>0</v>
      </c>
      <c r="S9" t="s">
        <v>3857</v>
      </c>
      <c r="T9" t="s">
        <v>48</v>
      </c>
      <c r="U9" t="s">
        <v>509</v>
      </c>
      <c r="V9">
        <v>92643</v>
      </c>
      <c r="W9" t="s">
        <v>50</v>
      </c>
    </row>
    <row r="10" spans="1:23" x14ac:dyDescent="0.3">
      <c r="A10" t="s">
        <v>3856</v>
      </c>
      <c r="B10" s="1">
        <v>45055</v>
      </c>
      <c r="C10" s="1">
        <v>45142</v>
      </c>
      <c r="D10">
        <v>21755</v>
      </c>
      <c r="E10" t="s">
        <v>38</v>
      </c>
      <c r="F10" t="s">
        <v>25</v>
      </c>
      <c r="G10" t="s">
        <v>119</v>
      </c>
      <c r="H10" t="s">
        <v>59</v>
      </c>
      <c r="I10" t="s">
        <v>42</v>
      </c>
      <c r="J10" t="s">
        <v>114</v>
      </c>
      <c r="K10" t="s">
        <v>54</v>
      </c>
      <c r="L10" t="s">
        <v>44</v>
      </c>
      <c r="M10">
        <v>21755</v>
      </c>
      <c r="N10" t="s">
        <v>1457</v>
      </c>
      <c r="O10" t="s">
        <v>61</v>
      </c>
      <c r="P10">
        <v>0</v>
      </c>
      <c r="Q10">
        <v>21755</v>
      </c>
      <c r="R10">
        <v>0</v>
      </c>
      <c r="S10" t="s">
        <v>3857</v>
      </c>
      <c r="T10" t="s">
        <v>48</v>
      </c>
      <c r="U10" t="s">
        <v>509</v>
      </c>
      <c r="V10">
        <v>92643</v>
      </c>
      <c r="W10" t="s">
        <v>50</v>
      </c>
    </row>
    <row r="11" spans="1:23" x14ac:dyDescent="0.3">
      <c r="A11" t="s">
        <v>3858</v>
      </c>
      <c r="B11" s="1">
        <v>45056</v>
      </c>
      <c r="C11" s="1">
        <v>45117</v>
      </c>
      <c r="D11">
        <v>108</v>
      </c>
      <c r="E11" t="s">
        <v>24</v>
      </c>
      <c r="F11" t="s">
        <v>39</v>
      </c>
      <c r="G11" t="s">
        <v>40</v>
      </c>
      <c r="H11" t="s">
        <v>52</v>
      </c>
      <c r="I11" t="s">
        <v>42</v>
      </c>
      <c r="J11" t="s">
        <v>53</v>
      </c>
      <c r="K11" t="s">
        <v>54</v>
      </c>
      <c r="L11" t="s">
        <v>44</v>
      </c>
      <c r="M11">
        <v>108</v>
      </c>
      <c r="N11" t="s">
        <v>3859</v>
      </c>
      <c r="O11" t="s">
        <v>46</v>
      </c>
      <c r="P11">
        <v>108</v>
      </c>
      <c r="Q11">
        <v>0</v>
      </c>
      <c r="R11">
        <v>0</v>
      </c>
      <c r="S11" t="s">
        <v>3860</v>
      </c>
      <c r="T11" t="s">
        <v>48</v>
      </c>
      <c r="U11" t="s">
        <v>512</v>
      </c>
      <c r="V11">
        <v>12988</v>
      </c>
      <c r="W11" t="s">
        <v>29</v>
      </c>
    </row>
    <row r="12" spans="1:23" x14ac:dyDescent="0.3">
      <c r="A12" t="s">
        <v>3858</v>
      </c>
      <c r="B12" s="1">
        <v>45056</v>
      </c>
      <c r="C12" s="1">
        <v>45130</v>
      </c>
      <c r="D12">
        <v>86463</v>
      </c>
      <c r="E12" t="s">
        <v>24</v>
      </c>
      <c r="F12" t="s">
        <v>25</v>
      </c>
      <c r="G12" t="s">
        <v>40</v>
      </c>
      <c r="H12" t="s">
        <v>52</v>
      </c>
      <c r="I12" t="s">
        <v>42</v>
      </c>
      <c r="J12" t="s">
        <v>53</v>
      </c>
      <c r="K12" t="s">
        <v>54</v>
      </c>
      <c r="L12" t="s">
        <v>44</v>
      </c>
      <c r="M12">
        <v>86463</v>
      </c>
      <c r="N12" t="s">
        <v>3859</v>
      </c>
      <c r="O12" t="s">
        <v>46</v>
      </c>
      <c r="P12">
        <v>86463</v>
      </c>
      <c r="Q12">
        <v>0</v>
      </c>
      <c r="R12">
        <v>0</v>
      </c>
      <c r="S12" t="s">
        <v>3860</v>
      </c>
      <c r="T12" t="s">
        <v>48</v>
      </c>
      <c r="U12" t="s">
        <v>512</v>
      </c>
      <c r="V12">
        <v>12988</v>
      </c>
      <c r="W12" t="s">
        <v>29</v>
      </c>
    </row>
    <row r="13" spans="1:23" x14ac:dyDescent="0.3">
      <c r="A13" t="s">
        <v>3861</v>
      </c>
      <c r="B13" s="1">
        <v>45057</v>
      </c>
      <c r="C13" s="1">
        <v>45141</v>
      </c>
      <c r="D13">
        <v>61774</v>
      </c>
      <c r="E13" t="s">
        <v>24</v>
      </c>
      <c r="F13" t="s">
        <v>25</v>
      </c>
      <c r="G13" t="s">
        <v>119</v>
      </c>
      <c r="H13" t="s">
        <v>52</v>
      </c>
      <c r="I13" t="s">
        <v>28</v>
      </c>
      <c r="J13" t="s">
        <v>53</v>
      </c>
      <c r="K13" t="s">
        <v>30</v>
      </c>
      <c r="L13" t="s">
        <v>44</v>
      </c>
      <c r="M13">
        <v>61774</v>
      </c>
      <c r="N13" t="s">
        <v>626</v>
      </c>
      <c r="O13" t="s">
        <v>33</v>
      </c>
      <c r="P13">
        <v>0</v>
      </c>
      <c r="Q13">
        <v>0</v>
      </c>
      <c r="R13">
        <v>61774</v>
      </c>
      <c r="S13" t="s">
        <v>3862</v>
      </c>
      <c r="T13" t="s">
        <v>35</v>
      </c>
      <c r="U13" t="s">
        <v>35</v>
      </c>
      <c r="V13">
        <v>0</v>
      </c>
      <c r="W13" t="s">
        <v>29</v>
      </c>
    </row>
    <row r="14" spans="1:23" x14ac:dyDescent="0.3">
      <c r="A14" t="s">
        <v>3863</v>
      </c>
      <c r="B14" s="1">
        <v>45058</v>
      </c>
      <c r="C14" s="1">
        <v>45123</v>
      </c>
      <c r="D14">
        <v>52297</v>
      </c>
      <c r="E14" t="s">
        <v>24</v>
      </c>
      <c r="F14" t="s">
        <v>25</v>
      </c>
      <c r="G14" t="s">
        <v>40</v>
      </c>
      <c r="H14" t="s">
        <v>41</v>
      </c>
      <c r="I14" t="s">
        <v>42</v>
      </c>
      <c r="J14" t="s">
        <v>50</v>
      </c>
      <c r="K14" t="s">
        <v>54</v>
      </c>
      <c r="L14" t="s">
        <v>44</v>
      </c>
      <c r="M14">
        <v>52297</v>
      </c>
      <c r="N14" t="s">
        <v>1008</v>
      </c>
      <c r="O14" t="s">
        <v>46</v>
      </c>
      <c r="P14">
        <v>52297</v>
      </c>
      <c r="Q14">
        <v>0</v>
      </c>
      <c r="R14">
        <v>0</v>
      </c>
      <c r="S14" t="s">
        <v>3864</v>
      </c>
      <c r="T14" t="s">
        <v>48</v>
      </c>
      <c r="U14" t="s">
        <v>520</v>
      </c>
      <c r="V14">
        <v>93837</v>
      </c>
      <c r="W14" t="s">
        <v>43</v>
      </c>
    </row>
    <row r="15" spans="1:23" x14ac:dyDescent="0.3">
      <c r="A15" t="s">
        <v>3865</v>
      </c>
      <c r="B15" s="1">
        <v>45059</v>
      </c>
      <c r="C15" s="1">
        <v>45149</v>
      </c>
      <c r="D15">
        <v>76462</v>
      </c>
      <c r="E15" t="s">
        <v>24</v>
      </c>
      <c r="F15" t="s">
        <v>25</v>
      </c>
      <c r="G15" t="s">
        <v>109</v>
      </c>
      <c r="H15" t="s">
        <v>59</v>
      </c>
      <c r="I15" t="s">
        <v>42</v>
      </c>
      <c r="J15" t="s">
        <v>114</v>
      </c>
      <c r="K15" t="s">
        <v>30</v>
      </c>
      <c r="L15" t="s">
        <v>31</v>
      </c>
      <c r="M15">
        <v>76462</v>
      </c>
      <c r="N15" t="s">
        <v>3866</v>
      </c>
      <c r="O15" t="s">
        <v>46</v>
      </c>
      <c r="P15">
        <v>76462</v>
      </c>
      <c r="Q15">
        <v>0</v>
      </c>
      <c r="R15">
        <v>0</v>
      </c>
      <c r="S15" t="s">
        <v>3867</v>
      </c>
      <c r="T15" t="s">
        <v>48</v>
      </c>
      <c r="U15" t="s">
        <v>524</v>
      </c>
      <c r="V15">
        <v>40359</v>
      </c>
      <c r="W15" t="s">
        <v>50</v>
      </c>
    </row>
    <row r="16" spans="1:23" x14ac:dyDescent="0.3">
      <c r="A16" t="s">
        <v>3868</v>
      </c>
      <c r="B16" s="1">
        <v>45060</v>
      </c>
      <c r="C16" s="1">
        <v>45141</v>
      </c>
      <c r="D16">
        <v>39734</v>
      </c>
      <c r="E16" t="s">
        <v>24</v>
      </c>
      <c r="F16" t="s">
        <v>25</v>
      </c>
      <c r="G16" t="s">
        <v>119</v>
      </c>
      <c r="H16" t="s">
        <v>52</v>
      </c>
      <c r="I16" t="s">
        <v>42</v>
      </c>
      <c r="J16" t="s">
        <v>53</v>
      </c>
      <c r="K16" t="s">
        <v>30</v>
      </c>
      <c r="L16" t="s">
        <v>75</v>
      </c>
      <c r="M16">
        <v>39734</v>
      </c>
      <c r="N16" t="s">
        <v>3869</v>
      </c>
      <c r="O16" t="s">
        <v>116</v>
      </c>
      <c r="P16">
        <v>39734</v>
      </c>
      <c r="Q16">
        <v>0</v>
      </c>
      <c r="R16">
        <v>0</v>
      </c>
      <c r="S16" t="s">
        <v>3870</v>
      </c>
      <c r="T16" t="s">
        <v>48</v>
      </c>
      <c r="U16" t="s">
        <v>1176</v>
      </c>
      <c r="V16">
        <v>42033</v>
      </c>
      <c r="W16" t="s">
        <v>36</v>
      </c>
    </row>
    <row r="17" spans="1:23" x14ac:dyDescent="0.3">
      <c r="A17" t="s">
        <v>3871</v>
      </c>
      <c r="B17" s="1">
        <v>45061</v>
      </c>
      <c r="C17" s="1">
        <v>45142</v>
      </c>
      <c r="D17">
        <v>42215</v>
      </c>
      <c r="E17" t="s">
        <v>24</v>
      </c>
      <c r="F17" t="s">
        <v>25</v>
      </c>
      <c r="G17" t="s">
        <v>26</v>
      </c>
      <c r="H17" t="s">
        <v>59</v>
      </c>
      <c r="I17" t="s">
        <v>42</v>
      </c>
      <c r="J17" t="s">
        <v>53</v>
      </c>
      <c r="K17" t="s">
        <v>30</v>
      </c>
      <c r="L17" t="s">
        <v>75</v>
      </c>
      <c r="M17">
        <v>42215</v>
      </c>
      <c r="N17" t="s">
        <v>3872</v>
      </c>
      <c r="O17" t="s">
        <v>61</v>
      </c>
      <c r="P17">
        <v>0</v>
      </c>
      <c r="Q17">
        <v>42215</v>
      </c>
      <c r="R17">
        <v>0</v>
      </c>
      <c r="S17" t="s">
        <v>3873</v>
      </c>
      <c r="T17" t="s">
        <v>48</v>
      </c>
      <c r="U17" t="s">
        <v>1768</v>
      </c>
      <c r="V17">
        <v>49028</v>
      </c>
      <c r="W17" t="s">
        <v>36</v>
      </c>
    </row>
    <row r="18" spans="1:23" x14ac:dyDescent="0.3">
      <c r="A18" t="s">
        <v>3874</v>
      </c>
      <c r="B18" s="1">
        <v>45062</v>
      </c>
      <c r="C18" s="1">
        <v>45122</v>
      </c>
      <c r="D18">
        <v>88</v>
      </c>
      <c r="E18" t="s">
        <v>24</v>
      </c>
      <c r="F18" t="s">
        <v>39</v>
      </c>
      <c r="G18" t="s">
        <v>109</v>
      </c>
      <c r="H18" t="s">
        <v>41</v>
      </c>
      <c r="I18" t="s">
        <v>42</v>
      </c>
      <c r="J18" t="s">
        <v>70</v>
      </c>
      <c r="K18" t="s">
        <v>54</v>
      </c>
      <c r="L18" t="s">
        <v>44</v>
      </c>
      <c r="M18">
        <v>88</v>
      </c>
      <c r="N18" t="s">
        <v>2206</v>
      </c>
      <c r="O18" t="s">
        <v>46</v>
      </c>
      <c r="P18">
        <v>88</v>
      </c>
      <c r="Q18">
        <v>0</v>
      </c>
      <c r="R18">
        <v>0</v>
      </c>
      <c r="S18" t="s">
        <v>3875</v>
      </c>
      <c r="T18" t="s">
        <v>35</v>
      </c>
      <c r="U18" t="s">
        <v>35</v>
      </c>
      <c r="V18">
        <v>0</v>
      </c>
      <c r="W18" t="s">
        <v>53</v>
      </c>
    </row>
    <row r="19" spans="1:23" x14ac:dyDescent="0.3">
      <c r="A19" t="s">
        <v>3874</v>
      </c>
      <c r="B19" s="1">
        <v>45062</v>
      </c>
      <c r="C19" s="1">
        <v>45126</v>
      </c>
      <c r="D19">
        <v>62956</v>
      </c>
      <c r="E19" t="s">
        <v>24</v>
      </c>
      <c r="F19" t="s">
        <v>25</v>
      </c>
      <c r="G19" t="s">
        <v>109</v>
      </c>
      <c r="H19" t="s">
        <v>41</v>
      </c>
      <c r="I19" t="s">
        <v>42</v>
      </c>
      <c r="J19" t="s">
        <v>70</v>
      </c>
      <c r="K19" t="s">
        <v>54</v>
      </c>
      <c r="L19" t="s">
        <v>44</v>
      </c>
      <c r="M19">
        <v>62956</v>
      </c>
      <c r="N19" t="s">
        <v>2206</v>
      </c>
      <c r="O19" t="s">
        <v>46</v>
      </c>
      <c r="P19">
        <v>62956</v>
      </c>
      <c r="Q19">
        <v>0</v>
      </c>
      <c r="R19">
        <v>0</v>
      </c>
      <c r="S19" t="s">
        <v>3875</v>
      </c>
      <c r="T19" t="s">
        <v>35</v>
      </c>
      <c r="U19" t="s">
        <v>35</v>
      </c>
      <c r="V19">
        <v>0</v>
      </c>
      <c r="W19" t="s">
        <v>53</v>
      </c>
    </row>
    <row r="20" spans="1:23" x14ac:dyDescent="0.3">
      <c r="A20" t="s">
        <v>3876</v>
      </c>
      <c r="B20" s="1">
        <v>45063</v>
      </c>
      <c r="C20" s="1">
        <v>45153</v>
      </c>
      <c r="D20">
        <v>32094</v>
      </c>
      <c r="E20" t="s">
        <v>24</v>
      </c>
      <c r="F20" t="s">
        <v>25</v>
      </c>
      <c r="G20" t="s">
        <v>80</v>
      </c>
      <c r="H20" t="s">
        <v>27</v>
      </c>
      <c r="I20" t="s">
        <v>28</v>
      </c>
      <c r="J20" t="s">
        <v>50</v>
      </c>
      <c r="K20" t="s">
        <v>54</v>
      </c>
      <c r="L20" t="s">
        <v>44</v>
      </c>
      <c r="M20">
        <v>32094</v>
      </c>
      <c r="N20" t="s">
        <v>3877</v>
      </c>
      <c r="O20" t="s">
        <v>33</v>
      </c>
      <c r="P20">
        <v>0</v>
      </c>
      <c r="Q20">
        <v>0</v>
      </c>
      <c r="R20">
        <v>32094</v>
      </c>
      <c r="S20" t="s">
        <v>3878</v>
      </c>
      <c r="T20" t="s">
        <v>35</v>
      </c>
      <c r="U20" t="s">
        <v>35</v>
      </c>
      <c r="V20">
        <v>0</v>
      </c>
      <c r="W20" t="s">
        <v>29</v>
      </c>
    </row>
    <row r="21" spans="1:23" x14ac:dyDescent="0.3">
      <c r="A21" t="s">
        <v>3876</v>
      </c>
      <c r="B21" s="1">
        <v>45063</v>
      </c>
      <c r="C21" s="1">
        <v>45128</v>
      </c>
      <c r="D21">
        <v>149</v>
      </c>
      <c r="E21" t="s">
        <v>24</v>
      </c>
      <c r="F21" t="s">
        <v>39</v>
      </c>
      <c r="G21" t="s">
        <v>80</v>
      </c>
      <c r="H21" t="s">
        <v>27</v>
      </c>
      <c r="I21" t="s">
        <v>28</v>
      </c>
      <c r="J21" t="s">
        <v>50</v>
      </c>
      <c r="K21" t="s">
        <v>54</v>
      </c>
      <c r="L21" t="s">
        <v>44</v>
      </c>
      <c r="M21">
        <v>149</v>
      </c>
      <c r="N21" t="s">
        <v>3877</v>
      </c>
      <c r="O21" t="s">
        <v>33</v>
      </c>
      <c r="P21">
        <v>0</v>
      </c>
      <c r="Q21">
        <v>0</v>
      </c>
      <c r="R21">
        <v>149</v>
      </c>
      <c r="S21" t="s">
        <v>3878</v>
      </c>
      <c r="T21" t="s">
        <v>35</v>
      </c>
      <c r="U21" t="s">
        <v>35</v>
      </c>
      <c r="V21">
        <v>0</v>
      </c>
      <c r="W21" t="s">
        <v>29</v>
      </c>
    </row>
    <row r="22" spans="1:23" x14ac:dyDescent="0.3">
      <c r="A22" t="s">
        <v>3879</v>
      </c>
      <c r="B22" s="1">
        <v>45064</v>
      </c>
      <c r="C22" s="1">
        <v>45139</v>
      </c>
      <c r="D22">
        <v>35413</v>
      </c>
      <c r="E22" t="s">
        <v>38</v>
      </c>
      <c r="F22" t="s">
        <v>25</v>
      </c>
      <c r="G22" t="s">
        <v>119</v>
      </c>
      <c r="H22" t="s">
        <v>52</v>
      </c>
      <c r="I22" t="s">
        <v>42</v>
      </c>
      <c r="J22" t="s">
        <v>36</v>
      </c>
      <c r="K22" t="s">
        <v>30</v>
      </c>
      <c r="L22" t="s">
        <v>44</v>
      </c>
      <c r="M22">
        <v>35413</v>
      </c>
      <c r="N22" t="s">
        <v>1128</v>
      </c>
      <c r="O22" t="s">
        <v>46</v>
      </c>
      <c r="P22">
        <v>35413</v>
      </c>
      <c r="Q22">
        <v>0</v>
      </c>
      <c r="R22">
        <v>0</v>
      </c>
      <c r="S22" t="s">
        <v>3880</v>
      </c>
      <c r="T22" t="s">
        <v>48</v>
      </c>
      <c r="U22" t="s">
        <v>541</v>
      </c>
      <c r="V22">
        <v>80887</v>
      </c>
      <c r="W22" t="s">
        <v>64</v>
      </c>
    </row>
    <row r="23" spans="1:23" x14ac:dyDescent="0.3">
      <c r="A23" t="s">
        <v>3879</v>
      </c>
      <c r="B23" s="1">
        <v>45064</v>
      </c>
      <c r="C23" s="1">
        <v>45140</v>
      </c>
      <c r="D23">
        <v>131</v>
      </c>
      <c r="E23" t="s">
        <v>38</v>
      </c>
      <c r="F23" t="s">
        <v>39</v>
      </c>
      <c r="G23" t="s">
        <v>119</v>
      </c>
      <c r="H23" t="s">
        <v>52</v>
      </c>
      <c r="I23" t="s">
        <v>42</v>
      </c>
      <c r="J23" t="s">
        <v>36</v>
      </c>
      <c r="K23" t="s">
        <v>30</v>
      </c>
      <c r="L23" t="s">
        <v>44</v>
      </c>
      <c r="M23">
        <v>131</v>
      </c>
      <c r="N23" t="s">
        <v>1128</v>
      </c>
      <c r="O23" t="s">
        <v>46</v>
      </c>
      <c r="P23">
        <v>131</v>
      </c>
      <c r="Q23">
        <v>0</v>
      </c>
      <c r="R23">
        <v>0</v>
      </c>
      <c r="S23" t="s">
        <v>3880</v>
      </c>
      <c r="T23" t="s">
        <v>48</v>
      </c>
      <c r="U23" t="s">
        <v>541</v>
      </c>
      <c r="V23">
        <v>80887</v>
      </c>
      <c r="W23" t="s">
        <v>64</v>
      </c>
    </row>
    <row r="24" spans="1:23" x14ac:dyDescent="0.3">
      <c r="A24" t="s">
        <v>3881</v>
      </c>
      <c r="B24" s="1">
        <v>45065</v>
      </c>
      <c r="C24" s="1">
        <v>45135</v>
      </c>
      <c r="D24">
        <v>48229</v>
      </c>
      <c r="E24" t="s">
        <v>24</v>
      </c>
      <c r="F24" t="s">
        <v>25</v>
      </c>
      <c r="G24" t="s">
        <v>80</v>
      </c>
      <c r="H24" t="s">
        <v>93</v>
      </c>
      <c r="I24" t="s">
        <v>42</v>
      </c>
      <c r="J24" t="s">
        <v>36</v>
      </c>
      <c r="K24" t="s">
        <v>54</v>
      </c>
      <c r="L24" t="s">
        <v>66</v>
      </c>
      <c r="M24">
        <v>48229</v>
      </c>
      <c r="N24" t="s">
        <v>3882</v>
      </c>
      <c r="O24" t="s">
        <v>46</v>
      </c>
      <c r="P24">
        <v>48229</v>
      </c>
      <c r="Q24">
        <v>0</v>
      </c>
      <c r="R24">
        <v>0</v>
      </c>
      <c r="S24" t="s">
        <v>3883</v>
      </c>
      <c r="T24" t="s">
        <v>48</v>
      </c>
      <c r="U24" t="s">
        <v>545</v>
      </c>
      <c r="V24">
        <v>82499</v>
      </c>
      <c r="W24" t="s">
        <v>29</v>
      </c>
    </row>
    <row r="25" spans="1:23" x14ac:dyDescent="0.3">
      <c r="A25" t="s">
        <v>3884</v>
      </c>
      <c r="B25" s="1">
        <v>45066</v>
      </c>
      <c r="C25" s="1">
        <v>45156</v>
      </c>
      <c r="D25">
        <v>19881</v>
      </c>
      <c r="E25" t="s">
        <v>38</v>
      </c>
      <c r="F25" t="s">
        <v>25</v>
      </c>
      <c r="G25" t="s">
        <v>74</v>
      </c>
      <c r="H25" t="s">
        <v>27</v>
      </c>
      <c r="I25" t="s">
        <v>42</v>
      </c>
      <c r="J25" t="s">
        <v>36</v>
      </c>
      <c r="K25" t="s">
        <v>54</v>
      </c>
      <c r="L25" t="s">
        <v>44</v>
      </c>
      <c r="M25">
        <v>19881</v>
      </c>
      <c r="N25" t="s">
        <v>3885</v>
      </c>
      <c r="O25" t="s">
        <v>116</v>
      </c>
      <c r="P25">
        <v>19881</v>
      </c>
      <c r="Q25">
        <v>0</v>
      </c>
      <c r="R25">
        <v>0</v>
      </c>
      <c r="S25" t="s">
        <v>3886</v>
      </c>
      <c r="T25" t="s">
        <v>35</v>
      </c>
      <c r="U25" t="s">
        <v>35</v>
      </c>
      <c r="V25">
        <v>0</v>
      </c>
      <c r="W25" t="s">
        <v>36</v>
      </c>
    </row>
    <row r="26" spans="1:23" x14ac:dyDescent="0.3">
      <c r="A26" t="s">
        <v>3887</v>
      </c>
      <c r="B26" s="1">
        <v>45067</v>
      </c>
      <c r="C26" s="1">
        <v>45132</v>
      </c>
      <c r="D26">
        <v>13178</v>
      </c>
      <c r="E26" t="s">
        <v>38</v>
      </c>
      <c r="F26" t="s">
        <v>25</v>
      </c>
      <c r="G26" t="s">
        <v>40</v>
      </c>
      <c r="H26" t="s">
        <v>52</v>
      </c>
      <c r="I26" t="s">
        <v>42</v>
      </c>
      <c r="J26" t="s">
        <v>29</v>
      </c>
      <c r="K26" t="s">
        <v>54</v>
      </c>
      <c r="L26" t="s">
        <v>55</v>
      </c>
      <c r="M26">
        <v>13178</v>
      </c>
      <c r="N26" t="s">
        <v>3888</v>
      </c>
      <c r="O26" t="s">
        <v>61</v>
      </c>
      <c r="P26">
        <v>0</v>
      </c>
      <c r="Q26">
        <v>13178</v>
      </c>
      <c r="R26">
        <v>0</v>
      </c>
      <c r="S26" t="s">
        <v>3889</v>
      </c>
      <c r="T26" t="s">
        <v>48</v>
      </c>
      <c r="U26" t="s">
        <v>1198</v>
      </c>
      <c r="V26">
        <v>28041</v>
      </c>
      <c r="W26" t="s">
        <v>50</v>
      </c>
    </row>
    <row r="27" spans="1:23" x14ac:dyDescent="0.3">
      <c r="A27" t="s">
        <v>3887</v>
      </c>
      <c r="B27" s="1">
        <v>45067</v>
      </c>
      <c r="C27" s="1">
        <v>45143</v>
      </c>
      <c r="D27">
        <v>10</v>
      </c>
      <c r="E27" t="s">
        <v>38</v>
      </c>
      <c r="F27" t="s">
        <v>39</v>
      </c>
      <c r="G27" t="s">
        <v>40</v>
      </c>
      <c r="H27" t="s">
        <v>52</v>
      </c>
      <c r="I27" t="s">
        <v>42</v>
      </c>
      <c r="J27" t="s">
        <v>29</v>
      </c>
      <c r="K27" t="s">
        <v>54</v>
      </c>
      <c r="L27" t="s">
        <v>55</v>
      </c>
      <c r="M27">
        <v>100</v>
      </c>
      <c r="N27" t="s">
        <v>3888</v>
      </c>
      <c r="O27" t="s">
        <v>61</v>
      </c>
      <c r="P27">
        <v>0</v>
      </c>
      <c r="Q27">
        <v>100</v>
      </c>
      <c r="R27">
        <v>0</v>
      </c>
      <c r="S27" t="s">
        <v>3889</v>
      </c>
      <c r="T27" t="s">
        <v>48</v>
      </c>
      <c r="U27" t="s">
        <v>1198</v>
      </c>
      <c r="V27">
        <v>28041</v>
      </c>
      <c r="W27" t="s">
        <v>50</v>
      </c>
    </row>
    <row r="28" spans="1:23" x14ac:dyDescent="0.3">
      <c r="A28" t="s">
        <v>3890</v>
      </c>
      <c r="B28" s="1">
        <v>45068</v>
      </c>
      <c r="C28" s="1">
        <v>45142</v>
      </c>
      <c r="D28">
        <v>70329</v>
      </c>
      <c r="E28" t="s">
        <v>24</v>
      </c>
      <c r="F28" t="s">
        <v>25</v>
      </c>
      <c r="G28" t="s">
        <v>119</v>
      </c>
      <c r="H28" t="s">
        <v>41</v>
      </c>
      <c r="I28" t="s">
        <v>42</v>
      </c>
      <c r="J28" t="s">
        <v>114</v>
      </c>
      <c r="K28" t="s">
        <v>30</v>
      </c>
      <c r="L28" t="s">
        <v>44</v>
      </c>
      <c r="M28">
        <v>70329</v>
      </c>
      <c r="N28" t="s">
        <v>3891</v>
      </c>
      <c r="O28" t="s">
        <v>61</v>
      </c>
      <c r="P28">
        <v>0</v>
      </c>
      <c r="Q28">
        <v>70329</v>
      </c>
      <c r="R28">
        <v>0</v>
      </c>
      <c r="S28" t="s">
        <v>3892</v>
      </c>
      <c r="T28" t="s">
        <v>48</v>
      </c>
      <c r="U28" t="s">
        <v>556</v>
      </c>
      <c r="V28">
        <v>60251</v>
      </c>
      <c r="W28" t="s">
        <v>29</v>
      </c>
    </row>
    <row r="29" spans="1:23" x14ac:dyDescent="0.3">
      <c r="A29" t="s">
        <v>3890</v>
      </c>
      <c r="B29" s="1">
        <v>45068</v>
      </c>
      <c r="C29" s="1">
        <v>45135</v>
      </c>
      <c r="D29">
        <v>81</v>
      </c>
      <c r="E29" t="s">
        <v>24</v>
      </c>
      <c r="F29" t="s">
        <v>39</v>
      </c>
      <c r="G29" t="s">
        <v>119</v>
      </c>
      <c r="H29" t="s">
        <v>41</v>
      </c>
      <c r="I29" t="s">
        <v>42</v>
      </c>
      <c r="J29" t="s">
        <v>114</v>
      </c>
      <c r="K29" t="s">
        <v>30</v>
      </c>
      <c r="L29" t="s">
        <v>44</v>
      </c>
      <c r="M29">
        <v>81</v>
      </c>
      <c r="N29" t="s">
        <v>3891</v>
      </c>
      <c r="O29" t="s">
        <v>61</v>
      </c>
      <c r="P29">
        <v>0</v>
      </c>
      <c r="Q29">
        <v>81</v>
      </c>
      <c r="R29">
        <v>0</v>
      </c>
      <c r="S29" t="s">
        <v>3892</v>
      </c>
      <c r="T29" t="s">
        <v>48</v>
      </c>
      <c r="U29" t="s">
        <v>556</v>
      </c>
      <c r="V29">
        <v>60251</v>
      </c>
      <c r="W29" t="s">
        <v>29</v>
      </c>
    </row>
    <row r="30" spans="1:23" x14ac:dyDescent="0.3">
      <c r="A30" t="s">
        <v>3893</v>
      </c>
      <c r="B30" s="1">
        <v>45069</v>
      </c>
      <c r="C30" s="1">
        <v>45152</v>
      </c>
      <c r="D30">
        <v>16476</v>
      </c>
      <c r="E30" t="s">
        <v>24</v>
      </c>
      <c r="F30" t="s">
        <v>25</v>
      </c>
      <c r="G30" t="s">
        <v>80</v>
      </c>
      <c r="H30" t="s">
        <v>85</v>
      </c>
      <c r="I30" t="s">
        <v>42</v>
      </c>
      <c r="J30" t="s">
        <v>50</v>
      </c>
      <c r="K30" t="s">
        <v>30</v>
      </c>
      <c r="L30" t="s">
        <v>75</v>
      </c>
      <c r="M30">
        <v>16476</v>
      </c>
      <c r="N30" t="s">
        <v>179</v>
      </c>
      <c r="O30" t="s">
        <v>46</v>
      </c>
      <c r="P30">
        <v>16476</v>
      </c>
      <c r="Q30">
        <v>0</v>
      </c>
      <c r="R30">
        <v>0</v>
      </c>
      <c r="S30" t="s">
        <v>3894</v>
      </c>
      <c r="T30" t="s">
        <v>48</v>
      </c>
      <c r="U30" t="s">
        <v>560</v>
      </c>
      <c r="V30">
        <v>16639</v>
      </c>
      <c r="W30" t="s">
        <v>43</v>
      </c>
    </row>
    <row r="31" spans="1:23" x14ac:dyDescent="0.3">
      <c r="A31" t="s">
        <v>3895</v>
      </c>
      <c r="B31" s="1">
        <v>45070</v>
      </c>
      <c r="C31" s="1">
        <v>45146</v>
      </c>
      <c r="D31">
        <v>1792</v>
      </c>
      <c r="E31" t="s">
        <v>24</v>
      </c>
      <c r="F31" t="s">
        <v>25</v>
      </c>
      <c r="G31" t="s">
        <v>26</v>
      </c>
      <c r="H31" t="s">
        <v>93</v>
      </c>
      <c r="I31" t="s">
        <v>42</v>
      </c>
      <c r="J31" t="s">
        <v>29</v>
      </c>
      <c r="K31" t="s">
        <v>54</v>
      </c>
      <c r="L31" t="s">
        <v>44</v>
      </c>
      <c r="M31">
        <v>17920</v>
      </c>
      <c r="N31" t="s">
        <v>3896</v>
      </c>
      <c r="O31" t="s">
        <v>61</v>
      </c>
      <c r="P31">
        <v>0</v>
      </c>
      <c r="Q31">
        <v>17920</v>
      </c>
      <c r="R31">
        <v>0</v>
      </c>
      <c r="S31" t="s">
        <v>3897</v>
      </c>
      <c r="T31" t="s">
        <v>48</v>
      </c>
      <c r="U31" t="s">
        <v>1792</v>
      </c>
      <c r="V31">
        <v>66773</v>
      </c>
      <c r="W31" t="s">
        <v>53</v>
      </c>
    </row>
    <row r="32" spans="1:23" x14ac:dyDescent="0.3">
      <c r="A32" t="s">
        <v>3898</v>
      </c>
      <c r="B32" s="1">
        <v>45071</v>
      </c>
      <c r="C32" s="1">
        <v>45146</v>
      </c>
      <c r="D32">
        <v>26919</v>
      </c>
      <c r="E32" t="s">
        <v>38</v>
      </c>
      <c r="F32" t="s">
        <v>25</v>
      </c>
      <c r="G32" t="s">
        <v>74</v>
      </c>
      <c r="H32" t="s">
        <v>52</v>
      </c>
      <c r="I32" t="s">
        <v>42</v>
      </c>
      <c r="J32" t="s">
        <v>43</v>
      </c>
      <c r="K32" t="s">
        <v>54</v>
      </c>
      <c r="L32" t="s">
        <v>75</v>
      </c>
      <c r="M32">
        <v>26919</v>
      </c>
      <c r="N32" t="s">
        <v>2667</v>
      </c>
      <c r="O32" t="s">
        <v>116</v>
      </c>
      <c r="P32">
        <v>26919</v>
      </c>
      <c r="Q32">
        <v>0</v>
      </c>
      <c r="R32">
        <v>0</v>
      </c>
      <c r="S32" t="s">
        <v>3899</v>
      </c>
      <c r="T32" t="s">
        <v>35</v>
      </c>
      <c r="U32" t="s">
        <v>35</v>
      </c>
      <c r="V32">
        <v>0</v>
      </c>
      <c r="W32" t="s">
        <v>36</v>
      </c>
    </row>
    <row r="33" spans="1:23" x14ac:dyDescent="0.3">
      <c r="A33" t="s">
        <v>3900</v>
      </c>
      <c r="B33" s="1">
        <v>45072</v>
      </c>
      <c r="C33" s="1">
        <v>45134</v>
      </c>
      <c r="D33">
        <v>3364</v>
      </c>
      <c r="E33" t="s">
        <v>24</v>
      </c>
      <c r="F33" t="s">
        <v>25</v>
      </c>
      <c r="G33" t="s">
        <v>26</v>
      </c>
      <c r="H33" t="s">
        <v>52</v>
      </c>
      <c r="I33" t="s">
        <v>42</v>
      </c>
      <c r="J33" t="s">
        <v>36</v>
      </c>
      <c r="K33" t="s">
        <v>54</v>
      </c>
      <c r="L33" t="s">
        <v>55</v>
      </c>
      <c r="M33">
        <v>3364</v>
      </c>
      <c r="N33" t="s">
        <v>3901</v>
      </c>
      <c r="O33" t="s">
        <v>61</v>
      </c>
      <c r="P33">
        <v>0</v>
      </c>
      <c r="Q33">
        <v>3364</v>
      </c>
      <c r="R33">
        <v>0</v>
      </c>
      <c r="S33" t="s">
        <v>3902</v>
      </c>
      <c r="T33" t="s">
        <v>48</v>
      </c>
      <c r="U33" t="s">
        <v>2353</v>
      </c>
      <c r="V33">
        <v>34159</v>
      </c>
      <c r="W33" t="s">
        <v>29</v>
      </c>
    </row>
    <row r="34" spans="1:23" x14ac:dyDescent="0.3">
      <c r="A34" t="s">
        <v>3900</v>
      </c>
      <c r="B34" s="1">
        <v>45072</v>
      </c>
      <c r="C34" s="1">
        <v>45139</v>
      </c>
      <c r="D34">
        <v>139</v>
      </c>
      <c r="E34" t="s">
        <v>24</v>
      </c>
      <c r="F34" t="s">
        <v>39</v>
      </c>
      <c r="G34" t="s">
        <v>26</v>
      </c>
      <c r="H34" t="s">
        <v>52</v>
      </c>
      <c r="I34" t="s">
        <v>42</v>
      </c>
      <c r="J34" t="s">
        <v>36</v>
      </c>
      <c r="K34" t="s">
        <v>54</v>
      </c>
      <c r="L34" t="s">
        <v>55</v>
      </c>
      <c r="M34">
        <v>139</v>
      </c>
      <c r="N34" t="s">
        <v>3901</v>
      </c>
      <c r="O34" t="s">
        <v>61</v>
      </c>
      <c r="P34">
        <v>0</v>
      </c>
      <c r="Q34">
        <v>139</v>
      </c>
      <c r="R34">
        <v>0</v>
      </c>
      <c r="S34" t="s">
        <v>3902</v>
      </c>
      <c r="T34" t="s">
        <v>48</v>
      </c>
      <c r="U34" t="s">
        <v>2353</v>
      </c>
      <c r="V34">
        <v>34159</v>
      </c>
      <c r="W34" t="s">
        <v>29</v>
      </c>
    </row>
    <row r="35" spans="1:23" x14ac:dyDescent="0.3">
      <c r="A35" t="s">
        <v>3903</v>
      </c>
      <c r="B35" s="1">
        <v>45073</v>
      </c>
      <c r="C35" s="1">
        <v>45136</v>
      </c>
      <c r="D35">
        <v>652</v>
      </c>
      <c r="E35" t="s">
        <v>24</v>
      </c>
      <c r="F35" t="s">
        <v>25</v>
      </c>
      <c r="G35" t="s">
        <v>109</v>
      </c>
      <c r="H35" t="s">
        <v>27</v>
      </c>
      <c r="I35" t="s">
        <v>42</v>
      </c>
      <c r="J35" t="s">
        <v>29</v>
      </c>
      <c r="K35" t="s">
        <v>54</v>
      </c>
      <c r="L35" t="s">
        <v>66</v>
      </c>
      <c r="M35">
        <v>6520</v>
      </c>
      <c r="N35" t="s">
        <v>2621</v>
      </c>
      <c r="O35" t="s">
        <v>61</v>
      </c>
      <c r="P35">
        <v>0</v>
      </c>
      <c r="Q35">
        <v>6520</v>
      </c>
      <c r="R35">
        <v>0</v>
      </c>
      <c r="S35" t="s">
        <v>3904</v>
      </c>
      <c r="T35" t="s">
        <v>35</v>
      </c>
      <c r="U35" t="s">
        <v>35</v>
      </c>
      <c r="V35">
        <v>0</v>
      </c>
      <c r="W35" t="s">
        <v>29</v>
      </c>
    </row>
    <row r="36" spans="1:23" x14ac:dyDescent="0.3">
      <c r="A36" t="s">
        <v>3905</v>
      </c>
      <c r="B36" s="1">
        <v>45074</v>
      </c>
      <c r="C36" s="1">
        <v>45149</v>
      </c>
      <c r="D36">
        <v>10705</v>
      </c>
      <c r="E36" t="s">
        <v>38</v>
      </c>
      <c r="F36" t="s">
        <v>25</v>
      </c>
      <c r="G36" t="s">
        <v>74</v>
      </c>
      <c r="H36" t="s">
        <v>52</v>
      </c>
      <c r="I36" t="s">
        <v>42</v>
      </c>
      <c r="J36" t="s">
        <v>36</v>
      </c>
      <c r="K36" t="s">
        <v>30</v>
      </c>
      <c r="L36" t="s">
        <v>55</v>
      </c>
      <c r="M36">
        <v>10705</v>
      </c>
      <c r="N36" t="s">
        <v>2642</v>
      </c>
      <c r="O36" t="s">
        <v>116</v>
      </c>
      <c r="P36">
        <v>10705</v>
      </c>
      <c r="Q36">
        <v>0</v>
      </c>
      <c r="R36">
        <v>0</v>
      </c>
      <c r="S36" t="s">
        <v>3906</v>
      </c>
      <c r="T36" t="s">
        <v>48</v>
      </c>
      <c r="U36" t="s">
        <v>577</v>
      </c>
      <c r="V36">
        <v>56864</v>
      </c>
      <c r="W36" t="s">
        <v>36</v>
      </c>
    </row>
    <row r="37" spans="1:23" x14ac:dyDescent="0.3">
      <c r="A37" t="s">
        <v>3905</v>
      </c>
      <c r="B37" s="1">
        <v>45074</v>
      </c>
      <c r="C37" s="1">
        <v>45148</v>
      </c>
      <c r="D37">
        <v>102</v>
      </c>
      <c r="E37" t="s">
        <v>38</v>
      </c>
      <c r="F37" t="s">
        <v>39</v>
      </c>
      <c r="G37" t="s">
        <v>74</v>
      </c>
      <c r="H37" t="s">
        <v>52</v>
      </c>
      <c r="I37" t="s">
        <v>42</v>
      </c>
      <c r="J37" t="s">
        <v>36</v>
      </c>
      <c r="K37" t="s">
        <v>30</v>
      </c>
      <c r="L37" t="s">
        <v>55</v>
      </c>
      <c r="M37">
        <v>102</v>
      </c>
      <c r="N37" t="s">
        <v>2642</v>
      </c>
      <c r="O37" t="s">
        <v>116</v>
      </c>
      <c r="P37">
        <v>102</v>
      </c>
      <c r="Q37">
        <v>0</v>
      </c>
      <c r="R37">
        <v>0</v>
      </c>
      <c r="S37" t="s">
        <v>3906</v>
      </c>
      <c r="T37" t="s">
        <v>48</v>
      </c>
      <c r="U37" t="s">
        <v>577</v>
      </c>
      <c r="V37">
        <v>56864</v>
      </c>
      <c r="W37" t="s">
        <v>36</v>
      </c>
    </row>
    <row r="38" spans="1:23" x14ac:dyDescent="0.3">
      <c r="A38" t="s">
        <v>3907</v>
      </c>
      <c r="B38" s="1">
        <v>45075</v>
      </c>
      <c r="C38" s="1">
        <v>45159</v>
      </c>
      <c r="D38">
        <v>144</v>
      </c>
      <c r="E38" t="s">
        <v>24</v>
      </c>
      <c r="F38" t="s">
        <v>39</v>
      </c>
      <c r="G38" t="s">
        <v>109</v>
      </c>
      <c r="H38" t="s">
        <v>27</v>
      </c>
      <c r="I38" t="s">
        <v>28</v>
      </c>
      <c r="J38" t="s">
        <v>114</v>
      </c>
      <c r="K38" t="s">
        <v>54</v>
      </c>
      <c r="L38" t="s">
        <v>55</v>
      </c>
      <c r="M38">
        <v>144</v>
      </c>
      <c r="N38" t="s">
        <v>3908</v>
      </c>
      <c r="O38" t="s">
        <v>33</v>
      </c>
      <c r="P38">
        <v>0</v>
      </c>
      <c r="Q38">
        <v>0</v>
      </c>
      <c r="R38">
        <v>144</v>
      </c>
      <c r="S38" t="s">
        <v>3909</v>
      </c>
      <c r="T38" t="s">
        <v>35</v>
      </c>
      <c r="U38" t="s">
        <v>35</v>
      </c>
      <c r="V38">
        <v>0</v>
      </c>
      <c r="W38" t="s">
        <v>36</v>
      </c>
    </row>
    <row r="39" spans="1:23" x14ac:dyDescent="0.3">
      <c r="A39" t="s">
        <v>3907</v>
      </c>
      <c r="B39" s="1">
        <v>45075</v>
      </c>
      <c r="C39" s="1">
        <v>45165</v>
      </c>
      <c r="D39">
        <v>37106</v>
      </c>
      <c r="E39" t="s">
        <v>24</v>
      </c>
      <c r="F39" t="s">
        <v>25</v>
      </c>
      <c r="G39" t="s">
        <v>109</v>
      </c>
      <c r="H39" t="s">
        <v>27</v>
      </c>
      <c r="I39" t="s">
        <v>28</v>
      </c>
      <c r="J39" t="s">
        <v>114</v>
      </c>
      <c r="K39" t="s">
        <v>54</v>
      </c>
      <c r="L39" t="s">
        <v>55</v>
      </c>
      <c r="M39">
        <v>37106</v>
      </c>
      <c r="N39" t="s">
        <v>3908</v>
      </c>
      <c r="O39" t="s">
        <v>33</v>
      </c>
      <c r="P39">
        <v>0</v>
      </c>
      <c r="Q39">
        <v>0</v>
      </c>
      <c r="R39">
        <v>37106</v>
      </c>
      <c r="S39" t="s">
        <v>3909</v>
      </c>
      <c r="T39" t="s">
        <v>35</v>
      </c>
      <c r="U39" t="s">
        <v>35</v>
      </c>
      <c r="V39">
        <v>0</v>
      </c>
      <c r="W39" t="s">
        <v>36</v>
      </c>
    </row>
    <row r="40" spans="1:23" x14ac:dyDescent="0.3">
      <c r="A40" t="s">
        <v>3910</v>
      </c>
      <c r="B40" s="1">
        <v>45076</v>
      </c>
      <c r="C40" s="1">
        <v>45150</v>
      </c>
      <c r="D40">
        <v>88812</v>
      </c>
      <c r="E40" t="s">
        <v>38</v>
      </c>
      <c r="F40" t="s">
        <v>25</v>
      </c>
      <c r="G40" t="s">
        <v>40</v>
      </c>
      <c r="H40" t="s">
        <v>85</v>
      </c>
      <c r="I40" t="s">
        <v>42</v>
      </c>
      <c r="J40" t="s">
        <v>64</v>
      </c>
      <c r="K40" t="s">
        <v>30</v>
      </c>
      <c r="L40" t="s">
        <v>44</v>
      </c>
      <c r="M40">
        <v>88812</v>
      </c>
      <c r="N40" t="s">
        <v>3911</v>
      </c>
      <c r="O40" t="s">
        <v>61</v>
      </c>
      <c r="P40">
        <v>0</v>
      </c>
      <c r="Q40">
        <v>88812</v>
      </c>
      <c r="R40">
        <v>0</v>
      </c>
      <c r="S40" t="s">
        <v>3912</v>
      </c>
      <c r="T40" t="s">
        <v>48</v>
      </c>
      <c r="U40" t="s">
        <v>585</v>
      </c>
      <c r="V40">
        <v>92662</v>
      </c>
      <c r="W40" t="s">
        <v>36</v>
      </c>
    </row>
    <row r="41" spans="1:23" x14ac:dyDescent="0.3">
      <c r="A41" t="s">
        <v>3910</v>
      </c>
      <c r="B41" s="1">
        <v>45076</v>
      </c>
      <c r="C41" s="1">
        <v>45154</v>
      </c>
      <c r="D41">
        <v>138</v>
      </c>
      <c r="E41" t="s">
        <v>38</v>
      </c>
      <c r="F41" t="s">
        <v>39</v>
      </c>
      <c r="G41" t="s">
        <v>40</v>
      </c>
      <c r="H41" t="s">
        <v>85</v>
      </c>
      <c r="I41" t="s">
        <v>42</v>
      </c>
      <c r="J41" t="s">
        <v>64</v>
      </c>
      <c r="K41" t="s">
        <v>30</v>
      </c>
      <c r="L41" t="s">
        <v>44</v>
      </c>
      <c r="M41">
        <v>138</v>
      </c>
      <c r="N41" t="s">
        <v>3911</v>
      </c>
      <c r="O41" t="s">
        <v>61</v>
      </c>
      <c r="P41">
        <v>0</v>
      </c>
      <c r="Q41">
        <v>138</v>
      </c>
      <c r="R41">
        <v>0</v>
      </c>
      <c r="S41" t="s">
        <v>3912</v>
      </c>
      <c r="T41" t="s">
        <v>48</v>
      </c>
      <c r="U41" t="s">
        <v>585</v>
      </c>
      <c r="V41">
        <v>92662</v>
      </c>
      <c r="W41" t="s">
        <v>36</v>
      </c>
    </row>
    <row r="42" spans="1:23" x14ac:dyDescent="0.3">
      <c r="A42" t="s">
        <v>3913</v>
      </c>
      <c r="B42" s="1">
        <v>45077</v>
      </c>
      <c r="C42" s="1">
        <v>45145</v>
      </c>
      <c r="D42">
        <v>67235</v>
      </c>
      <c r="E42" t="s">
        <v>38</v>
      </c>
      <c r="F42" t="s">
        <v>25</v>
      </c>
      <c r="G42" t="s">
        <v>119</v>
      </c>
      <c r="H42" t="s">
        <v>85</v>
      </c>
      <c r="I42" t="s">
        <v>28</v>
      </c>
      <c r="J42" t="s">
        <v>50</v>
      </c>
      <c r="K42" t="s">
        <v>30</v>
      </c>
      <c r="L42" t="s">
        <v>75</v>
      </c>
      <c r="M42">
        <v>67235</v>
      </c>
      <c r="N42" t="s">
        <v>1958</v>
      </c>
      <c r="O42" t="s">
        <v>33</v>
      </c>
      <c r="P42">
        <v>0</v>
      </c>
      <c r="Q42">
        <v>0</v>
      </c>
      <c r="R42">
        <v>67235</v>
      </c>
      <c r="S42" t="s">
        <v>3914</v>
      </c>
      <c r="T42" t="s">
        <v>35</v>
      </c>
      <c r="U42" t="s">
        <v>35</v>
      </c>
      <c r="V42">
        <v>0</v>
      </c>
      <c r="W42" t="s">
        <v>29</v>
      </c>
    </row>
    <row r="43" spans="1:23" x14ac:dyDescent="0.3">
      <c r="A43" t="s">
        <v>3915</v>
      </c>
      <c r="B43" s="1">
        <v>45078</v>
      </c>
      <c r="C43" s="1">
        <v>45157</v>
      </c>
      <c r="D43">
        <v>1432</v>
      </c>
      <c r="E43" t="s">
        <v>24</v>
      </c>
      <c r="F43" t="s">
        <v>25</v>
      </c>
      <c r="G43" t="s">
        <v>119</v>
      </c>
      <c r="H43" t="s">
        <v>41</v>
      </c>
      <c r="I43" t="s">
        <v>28</v>
      </c>
      <c r="J43" t="s">
        <v>50</v>
      </c>
      <c r="K43" t="s">
        <v>54</v>
      </c>
      <c r="L43" t="s">
        <v>44</v>
      </c>
      <c r="M43">
        <v>14320</v>
      </c>
      <c r="N43" t="s">
        <v>3916</v>
      </c>
      <c r="O43" t="s">
        <v>33</v>
      </c>
      <c r="P43">
        <v>0</v>
      </c>
      <c r="Q43">
        <v>0</v>
      </c>
      <c r="R43">
        <v>14320</v>
      </c>
      <c r="S43" t="s">
        <v>3917</v>
      </c>
      <c r="T43" t="s">
        <v>48</v>
      </c>
      <c r="U43" t="s">
        <v>1232</v>
      </c>
      <c r="V43">
        <v>65194</v>
      </c>
      <c r="W43" t="s">
        <v>43</v>
      </c>
    </row>
    <row r="44" spans="1:23" x14ac:dyDescent="0.3">
      <c r="A44" t="s">
        <v>3918</v>
      </c>
      <c r="B44" s="1">
        <v>45079</v>
      </c>
      <c r="C44" s="1">
        <v>45156</v>
      </c>
      <c r="D44">
        <v>48693</v>
      </c>
      <c r="E44" t="s">
        <v>38</v>
      </c>
      <c r="F44" t="s">
        <v>25</v>
      </c>
      <c r="G44" t="s">
        <v>109</v>
      </c>
      <c r="H44" t="s">
        <v>41</v>
      </c>
      <c r="I44" t="s">
        <v>42</v>
      </c>
      <c r="J44" t="s">
        <v>114</v>
      </c>
      <c r="K44" t="s">
        <v>30</v>
      </c>
      <c r="L44" t="s">
        <v>66</v>
      </c>
      <c r="M44">
        <v>48693</v>
      </c>
      <c r="N44" t="s">
        <v>3919</v>
      </c>
      <c r="O44" t="s">
        <v>61</v>
      </c>
      <c r="P44">
        <v>0</v>
      </c>
      <c r="Q44">
        <v>48693</v>
      </c>
      <c r="R44">
        <v>0</v>
      </c>
      <c r="S44" t="s">
        <v>3920</v>
      </c>
      <c r="T44" t="s">
        <v>48</v>
      </c>
      <c r="U44" t="s">
        <v>596</v>
      </c>
      <c r="V44">
        <v>5757</v>
      </c>
      <c r="W44" t="s">
        <v>64</v>
      </c>
    </row>
    <row r="45" spans="1:23" x14ac:dyDescent="0.3">
      <c r="A45" t="s">
        <v>3921</v>
      </c>
      <c r="B45" s="1">
        <v>45080</v>
      </c>
      <c r="C45" s="1">
        <v>45140</v>
      </c>
      <c r="D45">
        <v>72715</v>
      </c>
      <c r="E45" t="s">
        <v>38</v>
      </c>
      <c r="F45" t="s">
        <v>25</v>
      </c>
      <c r="G45" t="s">
        <v>40</v>
      </c>
      <c r="H45" t="s">
        <v>52</v>
      </c>
      <c r="I45" t="s">
        <v>42</v>
      </c>
      <c r="J45" t="s">
        <v>114</v>
      </c>
      <c r="K45" t="s">
        <v>54</v>
      </c>
      <c r="L45" t="s">
        <v>31</v>
      </c>
      <c r="M45">
        <v>72715</v>
      </c>
      <c r="N45" t="s">
        <v>3922</v>
      </c>
      <c r="O45" t="s">
        <v>61</v>
      </c>
      <c r="P45">
        <v>0</v>
      </c>
      <c r="Q45">
        <v>72715</v>
      </c>
      <c r="R45">
        <v>0</v>
      </c>
      <c r="S45" t="s">
        <v>3923</v>
      </c>
      <c r="T45" t="s">
        <v>35</v>
      </c>
      <c r="U45" t="s">
        <v>35</v>
      </c>
      <c r="V45">
        <v>0</v>
      </c>
      <c r="W45" t="s">
        <v>53</v>
      </c>
    </row>
    <row r="46" spans="1:23" x14ac:dyDescent="0.3">
      <c r="A46" t="s">
        <v>3924</v>
      </c>
      <c r="B46" s="1">
        <v>45081</v>
      </c>
      <c r="C46" s="1">
        <v>45150</v>
      </c>
      <c r="D46">
        <v>102</v>
      </c>
      <c r="E46" t="s">
        <v>24</v>
      </c>
      <c r="F46" t="s">
        <v>39</v>
      </c>
      <c r="G46" t="s">
        <v>74</v>
      </c>
      <c r="H46" t="s">
        <v>93</v>
      </c>
      <c r="I46" t="s">
        <v>42</v>
      </c>
      <c r="J46" t="s">
        <v>114</v>
      </c>
      <c r="K46" t="s">
        <v>30</v>
      </c>
      <c r="L46" t="s">
        <v>55</v>
      </c>
      <c r="M46">
        <v>102</v>
      </c>
      <c r="N46" t="s">
        <v>1540</v>
      </c>
      <c r="O46" t="s">
        <v>116</v>
      </c>
      <c r="P46">
        <v>102</v>
      </c>
      <c r="Q46">
        <v>0</v>
      </c>
      <c r="R46">
        <v>0</v>
      </c>
      <c r="S46" t="s">
        <v>3925</v>
      </c>
      <c r="T46" t="s">
        <v>35</v>
      </c>
      <c r="U46" t="s">
        <v>35</v>
      </c>
      <c r="V46">
        <v>0</v>
      </c>
      <c r="W46" t="s">
        <v>43</v>
      </c>
    </row>
    <row r="47" spans="1:23" x14ac:dyDescent="0.3">
      <c r="A47" t="s">
        <v>3924</v>
      </c>
      <c r="B47" s="1">
        <v>45081</v>
      </c>
      <c r="C47" s="1">
        <v>45158</v>
      </c>
      <c r="D47">
        <v>41595</v>
      </c>
      <c r="E47" t="s">
        <v>24</v>
      </c>
      <c r="F47" t="s">
        <v>25</v>
      </c>
      <c r="G47" t="s">
        <v>74</v>
      </c>
      <c r="H47" t="s">
        <v>93</v>
      </c>
      <c r="I47" t="s">
        <v>42</v>
      </c>
      <c r="J47" t="s">
        <v>114</v>
      </c>
      <c r="K47" t="s">
        <v>30</v>
      </c>
      <c r="L47" t="s">
        <v>55</v>
      </c>
      <c r="M47">
        <v>41595</v>
      </c>
      <c r="N47" t="s">
        <v>1540</v>
      </c>
      <c r="O47" t="s">
        <v>116</v>
      </c>
      <c r="P47">
        <v>41595</v>
      </c>
      <c r="Q47">
        <v>0</v>
      </c>
      <c r="R47">
        <v>0</v>
      </c>
      <c r="S47" t="s">
        <v>3925</v>
      </c>
      <c r="T47" t="s">
        <v>35</v>
      </c>
      <c r="U47" t="s">
        <v>35</v>
      </c>
      <c r="V47">
        <v>0</v>
      </c>
      <c r="W47" t="s">
        <v>43</v>
      </c>
    </row>
    <row r="48" spans="1:23" x14ac:dyDescent="0.3">
      <c r="A48" t="s">
        <v>3926</v>
      </c>
      <c r="B48" s="1">
        <v>45082</v>
      </c>
      <c r="C48" s="1">
        <v>45146</v>
      </c>
      <c r="D48">
        <v>68227</v>
      </c>
      <c r="E48" t="s">
        <v>24</v>
      </c>
      <c r="F48" t="s">
        <v>25</v>
      </c>
      <c r="G48" t="s">
        <v>109</v>
      </c>
      <c r="H48" t="s">
        <v>93</v>
      </c>
      <c r="I48" t="s">
        <v>28</v>
      </c>
      <c r="J48" t="s">
        <v>114</v>
      </c>
      <c r="K48" t="s">
        <v>54</v>
      </c>
      <c r="L48" t="s">
        <v>66</v>
      </c>
      <c r="M48">
        <v>68227</v>
      </c>
      <c r="N48" t="s">
        <v>3927</v>
      </c>
      <c r="O48" t="s">
        <v>33</v>
      </c>
      <c r="P48">
        <v>0</v>
      </c>
      <c r="Q48">
        <v>0</v>
      </c>
      <c r="R48">
        <v>68227</v>
      </c>
      <c r="S48" t="s">
        <v>3928</v>
      </c>
      <c r="T48" t="s">
        <v>48</v>
      </c>
      <c r="U48" t="s">
        <v>1246</v>
      </c>
      <c r="V48">
        <v>9663</v>
      </c>
      <c r="W48" t="s">
        <v>43</v>
      </c>
    </row>
    <row r="49" spans="1:23" x14ac:dyDescent="0.3">
      <c r="A49" t="s">
        <v>3926</v>
      </c>
      <c r="B49" s="1">
        <v>45082</v>
      </c>
      <c r="C49" s="1">
        <v>45153</v>
      </c>
      <c r="D49">
        <v>103</v>
      </c>
      <c r="E49" t="s">
        <v>24</v>
      </c>
      <c r="F49" t="s">
        <v>39</v>
      </c>
      <c r="G49" t="s">
        <v>109</v>
      </c>
      <c r="H49" t="s">
        <v>93</v>
      </c>
      <c r="I49" t="s">
        <v>28</v>
      </c>
      <c r="J49" t="s">
        <v>114</v>
      </c>
      <c r="K49" t="s">
        <v>54</v>
      </c>
      <c r="L49" t="s">
        <v>66</v>
      </c>
      <c r="M49">
        <v>103</v>
      </c>
      <c r="N49" t="s">
        <v>3927</v>
      </c>
      <c r="O49" t="s">
        <v>33</v>
      </c>
      <c r="P49">
        <v>0</v>
      </c>
      <c r="Q49">
        <v>0</v>
      </c>
      <c r="R49">
        <v>103</v>
      </c>
      <c r="S49" t="s">
        <v>3928</v>
      </c>
      <c r="T49" t="s">
        <v>48</v>
      </c>
      <c r="U49" t="s">
        <v>1246</v>
      </c>
      <c r="V49">
        <v>9663</v>
      </c>
      <c r="W49" t="s">
        <v>43</v>
      </c>
    </row>
    <row r="50" spans="1:23" x14ac:dyDescent="0.3">
      <c r="A50" t="s">
        <v>3929</v>
      </c>
      <c r="B50" s="1">
        <v>45083</v>
      </c>
      <c r="C50" s="1">
        <v>45161</v>
      </c>
      <c r="D50">
        <v>55576</v>
      </c>
      <c r="E50" t="s">
        <v>24</v>
      </c>
      <c r="F50" t="s">
        <v>25</v>
      </c>
      <c r="G50" t="s">
        <v>74</v>
      </c>
      <c r="H50" t="s">
        <v>27</v>
      </c>
      <c r="I50" t="s">
        <v>28</v>
      </c>
      <c r="J50" t="s">
        <v>50</v>
      </c>
      <c r="K50" t="s">
        <v>30</v>
      </c>
      <c r="L50" t="s">
        <v>66</v>
      </c>
      <c r="M50">
        <v>55576</v>
      </c>
      <c r="N50" t="s">
        <v>2372</v>
      </c>
      <c r="O50" t="s">
        <v>33</v>
      </c>
      <c r="P50">
        <v>0</v>
      </c>
      <c r="Q50">
        <v>0</v>
      </c>
      <c r="R50">
        <v>55576</v>
      </c>
      <c r="S50" t="s">
        <v>3930</v>
      </c>
      <c r="T50" t="s">
        <v>35</v>
      </c>
      <c r="U50" t="s">
        <v>35</v>
      </c>
      <c r="V50">
        <v>0</v>
      </c>
      <c r="W50" t="s">
        <v>29</v>
      </c>
    </row>
    <row r="51" spans="1:23" x14ac:dyDescent="0.3">
      <c r="A51" t="s">
        <v>3929</v>
      </c>
      <c r="B51" s="1">
        <v>45083</v>
      </c>
      <c r="C51" s="1">
        <v>45164</v>
      </c>
      <c r="D51">
        <v>107</v>
      </c>
      <c r="E51" t="s">
        <v>24</v>
      </c>
      <c r="F51" t="s">
        <v>39</v>
      </c>
      <c r="G51" t="s">
        <v>74</v>
      </c>
      <c r="H51" t="s">
        <v>27</v>
      </c>
      <c r="I51" t="s">
        <v>28</v>
      </c>
      <c r="J51" t="s">
        <v>50</v>
      </c>
      <c r="K51" t="s">
        <v>30</v>
      </c>
      <c r="L51" t="s">
        <v>66</v>
      </c>
      <c r="M51">
        <v>107</v>
      </c>
      <c r="N51" t="s">
        <v>2372</v>
      </c>
      <c r="O51" t="s">
        <v>33</v>
      </c>
      <c r="P51">
        <v>0</v>
      </c>
      <c r="Q51">
        <v>0</v>
      </c>
      <c r="R51">
        <v>107</v>
      </c>
      <c r="S51" t="s">
        <v>3930</v>
      </c>
      <c r="T51" t="s">
        <v>35</v>
      </c>
      <c r="U51" t="s">
        <v>35</v>
      </c>
      <c r="V51">
        <v>0</v>
      </c>
      <c r="W51" t="s">
        <v>29</v>
      </c>
    </row>
    <row r="52" spans="1:23" x14ac:dyDescent="0.3">
      <c r="A52" t="s">
        <v>3931</v>
      </c>
      <c r="B52" s="1">
        <v>45084</v>
      </c>
      <c r="C52" s="1">
        <v>45170</v>
      </c>
      <c r="D52">
        <v>998</v>
      </c>
      <c r="E52" t="s">
        <v>38</v>
      </c>
      <c r="F52" t="s">
        <v>25</v>
      </c>
      <c r="G52" t="s">
        <v>119</v>
      </c>
      <c r="H52" t="s">
        <v>27</v>
      </c>
      <c r="I52" t="s">
        <v>42</v>
      </c>
      <c r="J52" t="s">
        <v>70</v>
      </c>
      <c r="K52" t="s">
        <v>54</v>
      </c>
      <c r="L52" t="s">
        <v>31</v>
      </c>
      <c r="M52">
        <v>9980</v>
      </c>
      <c r="N52" t="s">
        <v>3251</v>
      </c>
      <c r="O52" t="s">
        <v>61</v>
      </c>
      <c r="P52">
        <v>0</v>
      </c>
      <c r="Q52">
        <v>9980</v>
      </c>
      <c r="R52">
        <v>0</v>
      </c>
      <c r="S52" t="s">
        <v>3932</v>
      </c>
      <c r="T52" t="s">
        <v>48</v>
      </c>
      <c r="U52" t="s">
        <v>610</v>
      </c>
      <c r="V52">
        <v>35525</v>
      </c>
      <c r="W52" t="s">
        <v>50</v>
      </c>
    </row>
    <row r="53" spans="1:23" x14ac:dyDescent="0.3">
      <c r="A53" t="s">
        <v>3931</v>
      </c>
      <c r="B53" s="1">
        <v>45084</v>
      </c>
      <c r="C53" s="1">
        <v>45168</v>
      </c>
      <c r="D53">
        <v>111</v>
      </c>
      <c r="E53" t="s">
        <v>38</v>
      </c>
      <c r="F53" t="s">
        <v>39</v>
      </c>
      <c r="G53" t="s">
        <v>119</v>
      </c>
      <c r="H53" t="s">
        <v>27</v>
      </c>
      <c r="I53" t="s">
        <v>42</v>
      </c>
      <c r="J53" t="s">
        <v>70</v>
      </c>
      <c r="K53" t="s">
        <v>54</v>
      </c>
      <c r="L53" t="s">
        <v>31</v>
      </c>
      <c r="M53">
        <v>111</v>
      </c>
      <c r="N53" t="s">
        <v>3251</v>
      </c>
      <c r="O53" t="s">
        <v>61</v>
      </c>
      <c r="P53">
        <v>0</v>
      </c>
      <c r="Q53">
        <v>111</v>
      </c>
      <c r="R53">
        <v>0</v>
      </c>
      <c r="S53" t="s">
        <v>3932</v>
      </c>
      <c r="T53" t="s">
        <v>48</v>
      </c>
      <c r="U53" t="s">
        <v>610</v>
      </c>
      <c r="V53">
        <v>35525</v>
      </c>
      <c r="W53" t="s">
        <v>50</v>
      </c>
    </row>
    <row r="54" spans="1:23" x14ac:dyDescent="0.3">
      <c r="A54" t="s">
        <v>3933</v>
      </c>
      <c r="B54" s="1">
        <v>45085</v>
      </c>
      <c r="C54" s="1">
        <v>45147</v>
      </c>
      <c r="D54">
        <v>32929</v>
      </c>
      <c r="E54" t="s">
        <v>38</v>
      </c>
      <c r="F54" t="s">
        <v>25</v>
      </c>
      <c r="G54" t="s">
        <v>80</v>
      </c>
      <c r="H54" t="s">
        <v>85</v>
      </c>
      <c r="I54" t="s">
        <v>42</v>
      </c>
      <c r="J54" t="s">
        <v>114</v>
      </c>
      <c r="K54" t="s">
        <v>54</v>
      </c>
      <c r="L54" t="s">
        <v>44</v>
      </c>
      <c r="M54">
        <v>32929</v>
      </c>
      <c r="N54" t="s">
        <v>3934</v>
      </c>
      <c r="O54" t="s">
        <v>116</v>
      </c>
      <c r="P54">
        <v>32929</v>
      </c>
      <c r="Q54">
        <v>0</v>
      </c>
      <c r="R54">
        <v>0</v>
      </c>
      <c r="S54" t="s">
        <v>3935</v>
      </c>
      <c r="T54" t="s">
        <v>35</v>
      </c>
      <c r="U54" t="s">
        <v>35</v>
      </c>
      <c r="V54">
        <v>0</v>
      </c>
      <c r="W54" t="s">
        <v>29</v>
      </c>
    </row>
    <row r="55" spans="1:23" x14ac:dyDescent="0.3">
      <c r="A55" t="s">
        <v>3933</v>
      </c>
      <c r="B55" s="1">
        <v>45085</v>
      </c>
      <c r="C55" s="1">
        <v>45150</v>
      </c>
      <c r="D55">
        <v>118</v>
      </c>
      <c r="E55" t="s">
        <v>38</v>
      </c>
      <c r="F55" t="s">
        <v>39</v>
      </c>
      <c r="G55" t="s">
        <v>80</v>
      </c>
      <c r="H55" t="s">
        <v>85</v>
      </c>
      <c r="I55" t="s">
        <v>42</v>
      </c>
      <c r="J55" t="s">
        <v>114</v>
      </c>
      <c r="K55" t="s">
        <v>54</v>
      </c>
      <c r="L55" t="s">
        <v>44</v>
      </c>
      <c r="M55">
        <v>118</v>
      </c>
      <c r="N55" t="s">
        <v>3934</v>
      </c>
      <c r="O55" t="s">
        <v>116</v>
      </c>
      <c r="P55">
        <v>118</v>
      </c>
      <c r="Q55">
        <v>0</v>
      </c>
      <c r="R55">
        <v>0</v>
      </c>
      <c r="S55" t="s">
        <v>3935</v>
      </c>
      <c r="T55" t="s">
        <v>35</v>
      </c>
      <c r="U55" t="s">
        <v>35</v>
      </c>
      <c r="V55">
        <v>0</v>
      </c>
      <c r="W55" t="s">
        <v>29</v>
      </c>
    </row>
    <row r="56" spans="1:23" x14ac:dyDescent="0.3">
      <c r="A56" t="s">
        <v>3936</v>
      </c>
      <c r="B56" s="1">
        <v>45086</v>
      </c>
      <c r="C56" s="1">
        <v>45175</v>
      </c>
      <c r="D56">
        <v>80599</v>
      </c>
      <c r="E56" t="s">
        <v>24</v>
      </c>
      <c r="F56" t="s">
        <v>25</v>
      </c>
      <c r="G56" t="s">
        <v>80</v>
      </c>
      <c r="H56" t="s">
        <v>52</v>
      </c>
      <c r="I56" t="s">
        <v>42</v>
      </c>
      <c r="J56" t="s">
        <v>114</v>
      </c>
      <c r="K56" t="s">
        <v>30</v>
      </c>
      <c r="L56" t="s">
        <v>75</v>
      </c>
      <c r="M56">
        <v>80599</v>
      </c>
      <c r="N56" t="s">
        <v>1321</v>
      </c>
      <c r="O56" t="s">
        <v>46</v>
      </c>
      <c r="P56">
        <v>80599</v>
      </c>
      <c r="Q56">
        <v>0</v>
      </c>
      <c r="R56">
        <v>0</v>
      </c>
      <c r="S56" t="s">
        <v>3937</v>
      </c>
      <c r="T56" t="s">
        <v>48</v>
      </c>
      <c r="U56" t="s">
        <v>1261</v>
      </c>
      <c r="V56">
        <v>8053</v>
      </c>
      <c r="W56" t="s">
        <v>43</v>
      </c>
    </row>
    <row r="57" spans="1:23" x14ac:dyDescent="0.3">
      <c r="A57" t="s">
        <v>3938</v>
      </c>
      <c r="B57" s="1">
        <v>45087</v>
      </c>
      <c r="C57" s="1">
        <v>45163</v>
      </c>
      <c r="D57">
        <v>8560</v>
      </c>
      <c r="E57" t="s">
        <v>38</v>
      </c>
      <c r="F57" t="s">
        <v>25</v>
      </c>
      <c r="G57" t="s">
        <v>26</v>
      </c>
      <c r="H57" t="s">
        <v>27</v>
      </c>
      <c r="I57" t="s">
        <v>42</v>
      </c>
      <c r="J57" t="s">
        <v>70</v>
      </c>
      <c r="K57" t="s">
        <v>30</v>
      </c>
      <c r="L57" t="s">
        <v>55</v>
      </c>
      <c r="M57">
        <v>85600</v>
      </c>
      <c r="N57" t="s">
        <v>3939</v>
      </c>
      <c r="O57" t="s">
        <v>46</v>
      </c>
      <c r="P57">
        <v>85600</v>
      </c>
      <c r="Q57">
        <v>0</v>
      </c>
      <c r="R57">
        <v>0</v>
      </c>
      <c r="S57" t="s">
        <v>3940</v>
      </c>
      <c r="T57" t="s">
        <v>35</v>
      </c>
      <c r="U57" t="s">
        <v>35</v>
      </c>
      <c r="V57">
        <v>0</v>
      </c>
      <c r="W57" t="s">
        <v>53</v>
      </c>
    </row>
    <row r="58" spans="1:23" x14ac:dyDescent="0.3">
      <c r="A58" t="s">
        <v>3938</v>
      </c>
      <c r="B58" s="1">
        <v>45087</v>
      </c>
      <c r="C58" s="1">
        <v>45165</v>
      </c>
      <c r="D58">
        <v>87</v>
      </c>
      <c r="E58" t="s">
        <v>38</v>
      </c>
      <c r="F58" t="s">
        <v>39</v>
      </c>
      <c r="G58" t="s">
        <v>26</v>
      </c>
      <c r="H58" t="s">
        <v>27</v>
      </c>
      <c r="I58" t="s">
        <v>42</v>
      </c>
      <c r="J58" t="s">
        <v>70</v>
      </c>
      <c r="K58" t="s">
        <v>30</v>
      </c>
      <c r="L58" t="s">
        <v>55</v>
      </c>
      <c r="M58">
        <v>87</v>
      </c>
      <c r="N58" t="s">
        <v>3939</v>
      </c>
      <c r="O58" t="s">
        <v>46</v>
      </c>
      <c r="P58">
        <v>87</v>
      </c>
      <c r="Q58">
        <v>0</v>
      </c>
      <c r="R58">
        <v>0</v>
      </c>
      <c r="S58" t="s">
        <v>3940</v>
      </c>
      <c r="T58" t="s">
        <v>35</v>
      </c>
      <c r="U58" t="s">
        <v>35</v>
      </c>
      <c r="V58">
        <v>0</v>
      </c>
      <c r="W58" t="s">
        <v>53</v>
      </c>
    </row>
    <row r="59" spans="1:23" x14ac:dyDescent="0.3">
      <c r="A59" t="s">
        <v>3941</v>
      </c>
      <c r="B59" s="1">
        <v>45088</v>
      </c>
      <c r="C59" s="1">
        <v>45163</v>
      </c>
      <c r="D59">
        <v>64827</v>
      </c>
      <c r="E59" t="s">
        <v>24</v>
      </c>
      <c r="F59" t="s">
        <v>25</v>
      </c>
      <c r="G59" t="s">
        <v>119</v>
      </c>
      <c r="H59" t="s">
        <v>93</v>
      </c>
      <c r="I59" t="s">
        <v>42</v>
      </c>
      <c r="J59" t="s">
        <v>43</v>
      </c>
      <c r="K59" t="s">
        <v>54</v>
      </c>
      <c r="L59" t="s">
        <v>44</v>
      </c>
      <c r="M59">
        <v>64827</v>
      </c>
      <c r="N59" t="s">
        <v>390</v>
      </c>
      <c r="O59" t="s">
        <v>116</v>
      </c>
      <c r="P59">
        <v>64827</v>
      </c>
      <c r="Q59">
        <v>0</v>
      </c>
      <c r="R59">
        <v>0</v>
      </c>
      <c r="S59" t="s">
        <v>3942</v>
      </c>
      <c r="T59" t="s">
        <v>35</v>
      </c>
      <c r="U59" t="s">
        <v>35</v>
      </c>
      <c r="V59">
        <v>0</v>
      </c>
      <c r="W59" t="s">
        <v>53</v>
      </c>
    </row>
    <row r="60" spans="1:23" x14ac:dyDescent="0.3">
      <c r="A60" t="s">
        <v>3943</v>
      </c>
      <c r="B60" s="1">
        <v>45089</v>
      </c>
      <c r="C60" s="1">
        <v>45166</v>
      </c>
      <c r="D60">
        <v>60861</v>
      </c>
      <c r="E60" t="s">
        <v>24</v>
      </c>
      <c r="F60" t="s">
        <v>25</v>
      </c>
      <c r="G60" t="s">
        <v>74</v>
      </c>
      <c r="H60" t="s">
        <v>59</v>
      </c>
      <c r="I60" t="s">
        <v>42</v>
      </c>
      <c r="J60" t="s">
        <v>53</v>
      </c>
      <c r="K60" t="s">
        <v>54</v>
      </c>
      <c r="L60" t="s">
        <v>66</v>
      </c>
      <c r="M60">
        <v>60861</v>
      </c>
      <c r="N60" t="s">
        <v>1434</v>
      </c>
      <c r="O60" t="s">
        <v>46</v>
      </c>
      <c r="P60">
        <v>60861</v>
      </c>
      <c r="Q60">
        <v>0</v>
      </c>
      <c r="R60">
        <v>0</v>
      </c>
      <c r="S60" t="s">
        <v>3944</v>
      </c>
      <c r="T60" t="s">
        <v>48</v>
      </c>
      <c r="U60" t="s">
        <v>628</v>
      </c>
      <c r="V60">
        <v>39917</v>
      </c>
      <c r="W60" t="s">
        <v>64</v>
      </c>
    </row>
    <row r="61" spans="1:23" x14ac:dyDescent="0.3">
      <c r="A61" t="s">
        <v>3945</v>
      </c>
      <c r="B61" s="1">
        <v>45090</v>
      </c>
      <c r="C61" s="1">
        <v>45160</v>
      </c>
      <c r="D61">
        <v>15459</v>
      </c>
      <c r="E61" t="s">
        <v>38</v>
      </c>
      <c r="F61" t="s">
        <v>25</v>
      </c>
      <c r="G61" t="s">
        <v>40</v>
      </c>
      <c r="H61" t="s">
        <v>41</v>
      </c>
      <c r="I61" t="s">
        <v>42</v>
      </c>
      <c r="J61" t="s">
        <v>29</v>
      </c>
      <c r="K61" t="s">
        <v>54</v>
      </c>
      <c r="L61" t="s">
        <v>55</v>
      </c>
      <c r="M61">
        <v>15459</v>
      </c>
      <c r="N61" t="s">
        <v>3946</v>
      </c>
      <c r="O61" t="s">
        <v>46</v>
      </c>
      <c r="P61">
        <v>15459</v>
      </c>
      <c r="Q61">
        <v>0</v>
      </c>
      <c r="R61">
        <v>0</v>
      </c>
      <c r="S61" t="s">
        <v>3947</v>
      </c>
      <c r="T61" t="s">
        <v>48</v>
      </c>
      <c r="U61" t="s">
        <v>632</v>
      </c>
      <c r="V61">
        <v>30172</v>
      </c>
      <c r="W61" t="s">
        <v>53</v>
      </c>
    </row>
    <row r="62" spans="1:23" x14ac:dyDescent="0.3">
      <c r="A62" t="s">
        <v>3945</v>
      </c>
      <c r="B62" s="1">
        <v>45090</v>
      </c>
      <c r="C62" s="1">
        <v>45154</v>
      </c>
      <c r="D62">
        <v>13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29</v>
      </c>
      <c r="K62" t="s">
        <v>54</v>
      </c>
      <c r="L62" t="s">
        <v>55</v>
      </c>
      <c r="M62">
        <v>130</v>
      </c>
      <c r="N62" t="s">
        <v>3946</v>
      </c>
      <c r="O62" t="s">
        <v>46</v>
      </c>
      <c r="P62">
        <v>130</v>
      </c>
      <c r="Q62">
        <v>0</v>
      </c>
      <c r="R62">
        <v>0</v>
      </c>
      <c r="S62" t="s">
        <v>3947</v>
      </c>
      <c r="T62" t="s">
        <v>48</v>
      </c>
      <c r="U62" t="s">
        <v>632</v>
      </c>
      <c r="V62">
        <v>30172</v>
      </c>
      <c r="W62" t="s">
        <v>53</v>
      </c>
    </row>
    <row r="63" spans="1:23" x14ac:dyDescent="0.3">
      <c r="A63" t="s">
        <v>3948</v>
      </c>
      <c r="B63" s="1">
        <v>45091</v>
      </c>
      <c r="C63" s="1">
        <v>45181</v>
      </c>
      <c r="D63">
        <v>21922</v>
      </c>
      <c r="E63" t="s">
        <v>24</v>
      </c>
      <c r="F63" t="s">
        <v>25</v>
      </c>
      <c r="G63" t="s">
        <v>80</v>
      </c>
      <c r="H63" t="s">
        <v>85</v>
      </c>
      <c r="I63" t="s">
        <v>28</v>
      </c>
      <c r="J63" t="s">
        <v>70</v>
      </c>
      <c r="K63" t="s">
        <v>54</v>
      </c>
      <c r="L63" t="s">
        <v>44</v>
      </c>
      <c r="M63">
        <v>21922</v>
      </c>
      <c r="N63" t="s">
        <v>1136</v>
      </c>
      <c r="O63" t="s">
        <v>33</v>
      </c>
      <c r="P63">
        <v>0</v>
      </c>
      <c r="Q63">
        <v>0</v>
      </c>
      <c r="R63">
        <v>21922</v>
      </c>
      <c r="S63" t="s">
        <v>3949</v>
      </c>
      <c r="T63" t="s">
        <v>35</v>
      </c>
      <c r="U63" t="s">
        <v>35</v>
      </c>
      <c r="V63">
        <v>0</v>
      </c>
      <c r="W63" t="s">
        <v>53</v>
      </c>
    </row>
    <row r="64" spans="1:23" x14ac:dyDescent="0.3">
      <c r="A64" t="s">
        <v>3950</v>
      </c>
      <c r="B64" s="1">
        <v>45092</v>
      </c>
      <c r="C64" s="1">
        <v>45158</v>
      </c>
      <c r="D64">
        <v>95566</v>
      </c>
      <c r="E64" t="s">
        <v>24</v>
      </c>
      <c r="F64" t="s">
        <v>25</v>
      </c>
      <c r="G64" t="s">
        <v>26</v>
      </c>
      <c r="H64" t="s">
        <v>59</v>
      </c>
      <c r="I64" t="s">
        <v>42</v>
      </c>
      <c r="J64" t="s">
        <v>43</v>
      </c>
      <c r="K64" t="s">
        <v>54</v>
      </c>
      <c r="L64" t="s">
        <v>55</v>
      </c>
      <c r="M64">
        <v>95566</v>
      </c>
      <c r="N64" t="s">
        <v>3951</v>
      </c>
      <c r="O64" t="s">
        <v>61</v>
      </c>
      <c r="P64">
        <v>0</v>
      </c>
      <c r="Q64">
        <v>95566</v>
      </c>
      <c r="R64">
        <v>0</v>
      </c>
      <c r="S64" t="s">
        <v>3952</v>
      </c>
      <c r="T64" t="s">
        <v>48</v>
      </c>
      <c r="U64" t="s">
        <v>1278</v>
      </c>
      <c r="V64">
        <v>2212</v>
      </c>
      <c r="W64" t="s">
        <v>29</v>
      </c>
    </row>
    <row r="65" spans="1:23" x14ac:dyDescent="0.3">
      <c r="A65" t="s">
        <v>3953</v>
      </c>
      <c r="B65" s="1">
        <v>45093</v>
      </c>
      <c r="C65" s="1">
        <v>45183</v>
      </c>
      <c r="D65">
        <v>89</v>
      </c>
      <c r="E65" t="s">
        <v>38</v>
      </c>
      <c r="F65" t="s">
        <v>39</v>
      </c>
      <c r="G65" t="s">
        <v>119</v>
      </c>
      <c r="H65" t="s">
        <v>41</v>
      </c>
      <c r="I65" t="s">
        <v>42</v>
      </c>
      <c r="J65" t="s">
        <v>29</v>
      </c>
      <c r="K65" t="s">
        <v>54</v>
      </c>
      <c r="L65" t="s">
        <v>75</v>
      </c>
      <c r="M65">
        <v>89</v>
      </c>
      <c r="N65" t="s">
        <v>2542</v>
      </c>
      <c r="O65" t="s">
        <v>46</v>
      </c>
      <c r="P65">
        <v>89</v>
      </c>
      <c r="Q65">
        <v>0</v>
      </c>
      <c r="R65">
        <v>0</v>
      </c>
      <c r="S65" t="s">
        <v>3954</v>
      </c>
      <c r="T65" t="s">
        <v>35</v>
      </c>
      <c r="U65" t="s">
        <v>35</v>
      </c>
      <c r="V65">
        <v>0</v>
      </c>
      <c r="W65" t="s">
        <v>64</v>
      </c>
    </row>
    <row r="66" spans="1:23" x14ac:dyDescent="0.3">
      <c r="A66" t="s">
        <v>3953</v>
      </c>
      <c r="B66" s="1">
        <v>45093</v>
      </c>
      <c r="C66" s="1">
        <v>45182</v>
      </c>
      <c r="D66">
        <v>1408</v>
      </c>
      <c r="E66" t="s">
        <v>38</v>
      </c>
      <c r="F66" t="s">
        <v>25</v>
      </c>
      <c r="G66" t="s">
        <v>119</v>
      </c>
      <c r="H66" t="s">
        <v>41</v>
      </c>
      <c r="I66" t="s">
        <v>42</v>
      </c>
      <c r="J66" t="s">
        <v>29</v>
      </c>
      <c r="K66" t="s">
        <v>54</v>
      </c>
      <c r="L66" t="s">
        <v>75</v>
      </c>
      <c r="M66">
        <v>1408</v>
      </c>
      <c r="N66" t="s">
        <v>2542</v>
      </c>
      <c r="O66" t="s">
        <v>46</v>
      </c>
      <c r="P66">
        <v>1408</v>
      </c>
      <c r="Q66">
        <v>0</v>
      </c>
      <c r="R66">
        <v>0</v>
      </c>
      <c r="S66" t="s">
        <v>3954</v>
      </c>
      <c r="T66" t="s">
        <v>35</v>
      </c>
      <c r="U66" t="s">
        <v>35</v>
      </c>
      <c r="V66">
        <v>0</v>
      </c>
      <c r="W66" t="s">
        <v>64</v>
      </c>
    </row>
    <row r="67" spans="1:23" x14ac:dyDescent="0.3">
      <c r="A67" t="s">
        <v>3955</v>
      </c>
      <c r="B67" s="1">
        <v>45094</v>
      </c>
      <c r="C67" s="1">
        <v>45164</v>
      </c>
      <c r="D67">
        <v>7470</v>
      </c>
      <c r="E67" t="s">
        <v>38</v>
      </c>
      <c r="F67" t="s">
        <v>25</v>
      </c>
      <c r="G67" t="s">
        <v>80</v>
      </c>
      <c r="H67" t="s">
        <v>41</v>
      </c>
      <c r="I67" t="s">
        <v>28</v>
      </c>
      <c r="J67" t="s">
        <v>43</v>
      </c>
      <c r="K67" t="s">
        <v>54</v>
      </c>
      <c r="L67" t="s">
        <v>75</v>
      </c>
      <c r="M67">
        <v>74700</v>
      </c>
      <c r="N67" t="s">
        <v>2971</v>
      </c>
      <c r="O67" t="s">
        <v>33</v>
      </c>
      <c r="P67">
        <v>0</v>
      </c>
      <c r="Q67">
        <v>0</v>
      </c>
      <c r="R67">
        <v>74700</v>
      </c>
      <c r="S67" t="s">
        <v>3956</v>
      </c>
      <c r="T67" t="s">
        <v>48</v>
      </c>
      <c r="U67" t="s">
        <v>646</v>
      </c>
      <c r="V67">
        <v>65676</v>
      </c>
      <c r="W67" t="s">
        <v>64</v>
      </c>
    </row>
    <row r="68" spans="1:23" x14ac:dyDescent="0.3">
      <c r="A68" t="s">
        <v>3957</v>
      </c>
      <c r="B68" s="1">
        <v>45095</v>
      </c>
      <c r="C68" s="1">
        <v>45164</v>
      </c>
      <c r="D68">
        <v>52999</v>
      </c>
      <c r="E68" t="s">
        <v>24</v>
      </c>
      <c r="F68" t="s">
        <v>25</v>
      </c>
      <c r="G68" t="s">
        <v>80</v>
      </c>
      <c r="H68" t="s">
        <v>59</v>
      </c>
      <c r="I68" t="s">
        <v>42</v>
      </c>
      <c r="J68" t="s">
        <v>36</v>
      </c>
      <c r="K68" t="s">
        <v>30</v>
      </c>
      <c r="L68" t="s">
        <v>44</v>
      </c>
      <c r="M68">
        <v>52999</v>
      </c>
      <c r="N68" t="s">
        <v>3536</v>
      </c>
      <c r="O68" t="s">
        <v>116</v>
      </c>
      <c r="P68">
        <v>52999</v>
      </c>
      <c r="Q68">
        <v>0</v>
      </c>
      <c r="R68">
        <v>0</v>
      </c>
      <c r="S68" t="s">
        <v>3958</v>
      </c>
      <c r="T68" t="s">
        <v>48</v>
      </c>
      <c r="U68" t="s">
        <v>650</v>
      </c>
      <c r="V68">
        <v>59694</v>
      </c>
      <c r="W68" t="s">
        <v>50</v>
      </c>
    </row>
    <row r="69" spans="1:23" x14ac:dyDescent="0.3">
      <c r="A69" t="s">
        <v>3959</v>
      </c>
      <c r="B69" s="1">
        <v>45096</v>
      </c>
      <c r="C69" s="1">
        <v>45184</v>
      </c>
      <c r="D69">
        <v>51288</v>
      </c>
      <c r="E69" t="s">
        <v>38</v>
      </c>
      <c r="F69" t="s">
        <v>25</v>
      </c>
      <c r="G69" t="s">
        <v>109</v>
      </c>
      <c r="H69" t="s">
        <v>41</v>
      </c>
      <c r="I69" t="s">
        <v>42</v>
      </c>
      <c r="J69" t="s">
        <v>43</v>
      </c>
      <c r="K69" t="s">
        <v>30</v>
      </c>
      <c r="L69" t="s">
        <v>66</v>
      </c>
      <c r="M69">
        <v>51288</v>
      </c>
      <c r="N69" t="s">
        <v>2783</v>
      </c>
      <c r="O69" t="s">
        <v>46</v>
      </c>
      <c r="P69">
        <v>51288</v>
      </c>
      <c r="Q69">
        <v>0</v>
      </c>
      <c r="R69">
        <v>0</v>
      </c>
      <c r="S69" t="s">
        <v>3960</v>
      </c>
      <c r="T69" t="s">
        <v>35</v>
      </c>
      <c r="U69" t="s">
        <v>35</v>
      </c>
      <c r="V69">
        <v>0</v>
      </c>
      <c r="W69" t="s">
        <v>43</v>
      </c>
    </row>
    <row r="70" spans="1:23" x14ac:dyDescent="0.3">
      <c r="A70" t="s">
        <v>3961</v>
      </c>
      <c r="B70" s="1">
        <v>45097</v>
      </c>
      <c r="C70" s="1">
        <v>45185</v>
      </c>
      <c r="D70">
        <v>92012</v>
      </c>
      <c r="E70" t="s">
        <v>24</v>
      </c>
      <c r="F70" t="s">
        <v>25</v>
      </c>
      <c r="G70" t="s">
        <v>26</v>
      </c>
      <c r="H70" t="s">
        <v>59</v>
      </c>
      <c r="I70" t="s">
        <v>42</v>
      </c>
      <c r="J70" t="s">
        <v>50</v>
      </c>
      <c r="K70" t="s">
        <v>54</v>
      </c>
      <c r="L70" t="s">
        <v>66</v>
      </c>
      <c r="M70">
        <v>92012</v>
      </c>
      <c r="N70" t="s">
        <v>3488</v>
      </c>
      <c r="O70" t="s">
        <v>116</v>
      </c>
      <c r="P70">
        <v>92012</v>
      </c>
      <c r="Q70">
        <v>0</v>
      </c>
      <c r="R70">
        <v>0</v>
      </c>
      <c r="S70" t="s">
        <v>3962</v>
      </c>
      <c r="T70" t="s">
        <v>35</v>
      </c>
      <c r="U70" t="s">
        <v>35</v>
      </c>
      <c r="V70">
        <v>0</v>
      </c>
      <c r="W70" t="s">
        <v>43</v>
      </c>
    </row>
    <row r="71" spans="1:23" x14ac:dyDescent="0.3">
      <c r="A71" t="s">
        <v>3963</v>
      </c>
      <c r="B71" s="1">
        <v>45098</v>
      </c>
      <c r="C71" s="1">
        <v>45160</v>
      </c>
      <c r="D71">
        <v>86722</v>
      </c>
      <c r="E71" t="s">
        <v>38</v>
      </c>
      <c r="F71" t="s">
        <v>25</v>
      </c>
      <c r="G71" t="s">
        <v>74</v>
      </c>
      <c r="H71" t="s">
        <v>41</v>
      </c>
      <c r="I71" t="s">
        <v>42</v>
      </c>
      <c r="J71" t="s">
        <v>29</v>
      </c>
      <c r="K71" t="s">
        <v>30</v>
      </c>
      <c r="L71" t="s">
        <v>66</v>
      </c>
      <c r="M71">
        <v>86722</v>
      </c>
      <c r="N71" t="s">
        <v>3964</v>
      </c>
      <c r="O71" t="s">
        <v>46</v>
      </c>
      <c r="P71">
        <v>86722</v>
      </c>
      <c r="Q71">
        <v>0</v>
      </c>
      <c r="R71">
        <v>0</v>
      </c>
      <c r="S71" t="s">
        <v>3965</v>
      </c>
      <c r="T71" t="s">
        <v>35</v>
      </c>
      <c r="U71" t="s">
        <v>35</v>
      </c>
      <c r="V71">
        <v>0</v>
      </c>
      <c r="W71" t="s">
        <v>36</v>
      </c>
    </row>
    <row r="72" spans="1:23" x14ac:dyDescent="0.3">
      <c r="A72" t="s">
        <v>3966</v>
      </c>
      <c r="B72" s="1">
        <v>45099</v>
      </c>
      <c r="C72" s="1">
        <v>45175</v>
      </c>
      <c r="D72">
        <v>12328</v>
      </c>
      <c r="E72" t="s">
        <v>24</v>
      </c>
      <c r="F72" t="s">
        <v>25</v>
      </c>
      <c r="G72" t="s">
        <v>26</v>
      </c>
      <c r="H72" t="s">
        <v>59</v>
      </c>
      <c r="I72" t="s">
        <v>42</v>
      </c>
      <c r="J72" t="s">
        <v>70</v>
      </c>
      <c r="K72" t="s">
        <v>54</v>
      </c>
      <c r="L72" t="s">
        <v>55</v>
      </c>
      <c r="M72">
        <v>12328</v>
      </c>
      <c r="N72" t="s">
        <v>3382</v>
      </c>
      <c r="O72" t="s">
        <v>46</v>
      </c>
      <c r="P72">
        <v>12328</v>
      </c>
      <c r="Q72">
        <v>0</v>
      </c>
      <c r="R72">
        <v>0</v>
      </c>
      <c r="S72" t="s">
        <v>3967</v>
      </c>
      <c r="T72" t="s">
        <v>48</v>
      </c>
      <c r="U72" t="s">
        <v>1301</v>
      </c>
      <c r="V72">
        <v>3875</v>
      </c>
      <c r="W72" t="s">
        <v>50</v>
      </c>
    </row>
    <row r="73" spans="1:23" x14ac:dyDescent="0.3">
      <c r="A73" t="s">
        <v>3968</v>
      </c>
      <c r="B73" s="1">
        <v>45100</v>
      </c>
      <c r="C73" s="1">
        <v>45180</v>
      </c>
      <c r="D73">
        <v>7071</v>
      </c>
      <c r="E73" t="s">
        <v>24</v>
      </c>
      <c r="F73" t="s">
        <v>25</v>
      </c>
      <c r="G73" t="s">
        <v>26</v>
      </c>
      <c r="H73" t="s">
        <v>93</v>
      </c>
      <c r="I73" t="s">
        <v>42</v>
      </c>
      <c r="J73" t="s">
        <v>29</v>
      </c>
      <c r="K73" t="s">
        <v>30</v>
      </c>
      <c r="L73" t="s">
        <v>75</v>
      </c>
      <c r="M73">
        <v>70710</v>
      </c>
      <c r="N73" t="s">
        <v>3969</v>
      </c>
      <c r="O73" t="s">
        <v>116</v>
      </c>
      <c r="P73">
        <v>70710</v>
      </c>
      <c r="Q73">
        <v>0</v>
      </c>
      <c r="R73">
        <v>0</v>
      </c>
      <c r="S73" t="s">
        <v>3970</v>
      </c>
      <c r="T73" t="s">
        <v>48</v>
      </c>
      <c r="U73" t="s">
        <v>1870</v>
      </c>
      <c r="V73">
        <v>85961</v>
      </c>
      <c r="W73" t="s">
        <v>64</v>
      </c>
    </row>
    <row r="74" spans="1:23" x14ac:dyDescent="0.3">
      <c r="A74" t="s">
        <v>3971</v>
      </c>
      <c r="B74" s="1">
        <v>45101</v>
      </c>
      <c r="C74" s="1">
        <v>45179</v>
      </c>
      <c r="D74">
        <v>21631</v>
      </c>
      <c r="E74" t="s">
        <v>38</v>
      </c>
      <c r="F74" t="s">
        <v>25</v>
      </c>
      <c r="G74" t="s">
        <v>119</v>
      </c>
      <c r="H74" t="s">
        <v>27</v>
      </c>
      <c r="I74" t="s">
        <v>42</v>
      </c>
      <c r="J74" t="s">
        <v>29</v>
      </c>
      <c r="K74" t="s">
        <v>30</v>
      </c>
      <c r="L74" t="s">
        <v>75</v>
      </c>
      <c r="M74">
        <v>21631</v>
      </c>
      <c r="N74" t="s">
        <v>3972</v>
      </c>
      <c r="O74" t="s">
        <v>116</v>
      </c>
      <c r="P74">
        <v>21631</v>
      </c>
      <c r="Q74">
        <v>0</v>
      </c>
      <c r="R74">
        <v>0</v>
      </c>
      <c r="S74" t="s">
        <v>3973</v>
      </c>
      <c r="T74" t="s">
        <v>48</v>
      </c>
      <c r="U74" t="s">
        <v>670</v>
      </c>
      <c r="V74">
        <v>62419</v>
      </c>
      <c r="W74" t="s">
        <v>50</v>
      </c>
    </row>
    <row r="75" spans="1:23" x14ac:dyDescent="0.3">
      <c r="A75" t="s">
        <v>3971</v>
      </c>
      <c r="B75" s="1">
        <v>45101</v>
      </c>
      <c r="C75" s="1">
        <v>45168</v>
      </c>
      <c r="D75">
        <v>82</v>
      </c>
      <c r="E75" t="s">
        <v>38</v>
      </c>
      <c r="F75" t="s">
        <v>39</v>
      </c>
      <c r="G75" t="s">
        <v>119</v>
      </c>
      <c r="H75" t="s">
        <v>27</v>
      </c>
      <c r="I75" t="s">
        <v>42</v>
      </c>
      <c r="J75" t="s">
        <v>29</v>
      </c>
      <c r="K75" t="s">
        <v>30</v>
      </c>
      <c r="L75" t="s">
        <v>75</v>
      </c>
      <c r="M75">
        <v>82</v>
      </c>
      <c r="N75" t="s">
        <v>3972</v>
      </c>
      <c r="O75" t="s">
        <v>116</v>
      </c>
      <c r="P75">
        <v>82</v>
      </c>
      <c r="Q75">
        <v>0</v>
      </c>
      <c r="R75">
        <v>0</v>
      </c>
      <c r="S75" t="s">
        <v>3973</v>
      </c>
      <c r="T75" t="s">
        <v>48</v>
      </c>
      <c r="U75" t="s">
        <v>670</v>
      </c>
      <c r="V75">
        <v>62419</v>
      </c>
      <c r="W75" t="s">
        <v>50</v>
      </c>
    </row>
    <row r="76" spans="1:23" x14ac:dyDescent="0.3">
      <c r="A76" t="s">
        <v>3974</v>
      </c>
      <c r="B76" s="1">
        <v>45102</v>
      </c>
      <c r="C76" s="1">
        <v>45166</v>
      </c>
      <c r="D76">
        <v>77367</v>
      </c>
      <c r="E76" t="s">
        <v>24</v>
      </c>
      <c r="F76" t="s">
        <v>25</v>
      </c>
      <c r="G76" t="s">
        <v>119</v>
      </c>
      <c r="H76" t="s">
        <v>59</v>
      </c>
      <c r="I76" t="s">
        <v>42</v>
      </c>
      <c r="J76" t="s">
        <v>70</v>
      </c>
      <c r="K76" t="s">
        <v>30</v>
      </c>
      <c r="L76" t="s">
        <v>44</v>
      </c>
      <c r="M76">
        <v>77367</v>
      </c>
      <c r="N76" t="s">
        <v>1734</v>
      </c>
      <c r="O76" t="s">
        <v>61</v>
      </c>
      <c r="P76">
        <v>0</v>
      </c>
      <c r="Q76">
        <v>77367</v>
      </c>
      <c r="R76">
        <v>0</v>
      </c>
      <c r="S76" t="s">
        <v>3975</v>
      </c>
      <c r="T76" t="s">
        <v>35</v>
      </c>
      <c r="U76" t="s">
        <v>35</v>
      </c>
      <c r="V76">
        <v>0</v>
      </c>
      <c r="W76" t="s">
        <v>36</v>
      </c>
    </row>
    <row r="77" spans="1:23" x14ac:dyDescent="0.3">
      <c r="A77" t="s">
        <v>3976</v>
      </c>
      <c r="B77" s="1">
        <v>45103</v>
      </c>
      <c r="C77" s="1">
        <v>45191</v>
      </c>
      <c r="D77">
        <v>28918</v>
      </c>
      <c r="E77" t="s">
        <v>24</v>
      </c>
      <c r="F77" t="s">
        <v>25</v>
      </c>
      <c r="G77" t="s">
        <v>74</v>
      </c>
      <c r="H77" t="s">
        <v>93</v>
      </c>
      <c r="I77" t="s">
        <v>42</v>
      </c>
      <c r="J77" t="s">
        <v>70</v>
      </c>
      <c r="K77" t="s">
        <v>30</v>
      </c>
      <c r="L77" t="s">
        <v>31</v>
      </c>
      <c r="M77">
        <v>28918</v>
      </c>
      <c r="N77" t="s">
        <v>3977</v>
      </c>
      <c r="O77" t="s">
        <v>46</v>
      </c>
      <c r="P77">
        <v>28918</v>
      </c>
      <c r="Q77">
        <v>0</v>
      </c>
      <c r="R77">
        <v>0</v>
      </c>
      <c r="S77" t="s">
        <v>3978</v>
      </c>
      <c r="T77" t="s">
        <v>35</v>
      </c>
      <c r="U77" t="s">
        <v>35</v>
      </c>
      <c r="V77">
        <v>0</v>
      </c>
      <c r="W77" t="s">
        <v>43</v>
      </c>
    </row>
    <row r="78" spans="1:23" x14ac:dyDescent="0.3">
      <c r="A78" t="s">
        <v>3979</v>
      </c>
      <c r="B78" s="1">
        <v>45104</v>
      </c>
      <c r="C78" s="1">
        <v>45168</v>
      </c>
      <c r="D78">
        <v>67999</v>
      </c>
      <c r="E78" t="s">
        <v>24</v>
      </c>
      <c r="F78" t="s">
        <v>25</v>
      </c>
      <c r="G78" t="s">
        <v>74</v>
      </c>
      <c r="H78" t="s">
        <v>27</v>
      </c>
      <c r="I78" t="s">
        <v>42</v>
      </c>
      <c r="J78" t="s">
        <v>70</v>
      </c>
      <c r="K78" t="s">
        <v>54</v>
      </c>
      <c r="L78" t="s">
        <v>55</v>
      </c>
      <c r="M78">
        <v>67999</v>
      </c>
      <c r="N78" t="s">
        <v>3579</v>
      </c>
      <c r="O78" t="s">
        <v>46</v>
      </c>
      <c r="P78">
        <v>67999</v>
      </c>
      <c r="Q78">
        <v>0</v>
      </c>
      <c r="R78">
        <v>0</v>
      </c>
      <c r="S78" t="s">
        <v>3980</v>
      </c>
      <c r="T78" t="s">
        <v>35</v>
      </c>
      <c r="U78" t="s">
        <v>35</v>
      </c>
      <c r="V78">
        <v>0</v>
      </c>
      <c r="W78" t="s">
        <v>50</v>
      </c>
    </row>
    <row r="79" spans="1:23" x14ac:dyDescent="0.3">
      <c r="A79" t="s">
        <v>3981</v>
      </c>
      <c r="B79" s="1">
        <v>45105</v>
      </c>
      <c r="C79" s="1">
        <v>45167</v>
      </c>
      <c r="D79">
        <v>24622</v>
      </c>
      <c r="E79" t="s">
        <v>38</v>
      </c>
      <c r="F79" t="s">
        <v>25</v>
      </c>
      <c r="G79" t="s">
        <v>119</v>
      </c>
      <c r="H79" t="s">
        <v>85</v>
      </c>
      <c r="I79" t="s">
        <v>28</v>
      </c>
      <c r="J79" t="s">
        <v>43</v>
      </c>
      <c r="K79" t="s">
        <v>54</v>
      </c>
      <c r="L79" t="s">
        <v>44</v>
      </c>
      <c r="M79">
        <v>24622</v>
      </c>
      <c r="N79" t="s">
        <v>2301</v>
      </c>
      <c r="O79" t="s">
        <v>33</v>
      </c>
      <c r="P79">
        <v>0</v>
      </c>
      <c r="Q79">
        <v>0</v>
      </c>
      <c r="R79">
        <v>24622</v>
      </c>
      <c r="S79" t="s">
        <v>3982</v>
      </c>
      <c r="T79" t="s">
        <v>35</v>
      </c>
      <c r="U79" t="s">
        <v>35</v>
      </c>
      <c r="V79">
        <v>0</v>
      </c>
      <c r="W79" t="s">
        <v>53</v>
      </c>
    </row>
    <row r="80" spans="1:23" x14ac:dyDescent="0.3">
      <c r="A80" t="s">
        <v>3983</v>
      </c>
      <c r="B80" s="1">
        <v>45106</v>
      </c>
      <c r="C80" s="1">
        <v>45189</v>
      </c>
      <c r="D80">
        <v>46649</v>
      </c>
      <c r="E80" t="s">
        <v>38</v>
      </c>
      <c r="F80" t="s">
        <v>25</v>
      </c>
      <c r="G80" t="s">
        <v>109</v>
      </c>
      <c r="H80" t="s">
        <v>27</v>
      </c>
      <c r="I80" t="s">
        <v>42</v>
      </c>
      <c r="J80" t="s">
        <v>29</v>
      </c>
      <c r="K80" t="s">
        <v>30</v>
      </c>
      <c r="L80" t="s">
        <v>55</v>
      </c>
      <c r="M80">
        <v>46649</v>
      </c>
      <c r="N80" t="s">
        <v>3056</v>
      </c>
      <c r="O80" t="s">
        <v>46</v>
      </c>
      <c r="P80">
        <v>46649</v>
      </c>
      <c r="Q80">
        <v>0</v>
      </c>
      <c r="R80">
        <v>0</v>
      </c>
      <c r="S80" t="s">
        <v>3984</v>
      </c>
      <c r="T80" t="s">
        <v>35</v>
      </c>
      <c r="U80" t="s">
        <v>35</v>
      </c>
      <c r="V80">
        <v>0</v>
      </c>
      <c r="W80" t="s">
        <v>43</v>
      </c>
    </row>
    <row r="81" spans="1:23" x14ac:dyDescent="0.3">
      <c r="A81" t="s">
        <v>3985</v>
      </c>
      <c r="B81" s="1">
        <v>45107</v>
      </c>
      <c r="C81" s="1">
        <v>45172</v>
      </c>
      <c r="D81">
        <v>138</v>
      </c>
      <c r="E81" t="s">
        <v>24</v>
      </c>
      <c r="F81" t="s">
        <v>39</v>
      </c>
      <c r="G81" t="s">
        <v>109</v>
      </c>
      <c r="H81" t="s">
        <v>52</v>
      </c>
      <c r="I81" t="s">
        <v>42</v>
      </c>
      <c r="J81" t="s">
        <v>50</v>
      </c>
      <c r="K81" t="s">
        <v>30</v>
      </c>
      <c r="L81" t="s">
        <v>31</v>
      </c>
      <c r="M81">
        <v>138</v>
      </c>
      <c r="N81" t="s">
        <v>900</v>
      </c>
      <c r="O81" t="s">
        <v>116</v>
      </c>
      <c r="P81">
        <v>138</v>
      </c>
      <c r="Q81">
        <v>0</v>
      </c>
      <c r="R81">
        <v>0</v>
      </c>
      <c r="S81" t="s">
        <v>3986</v>
      </c>
      <c r="T81" t="s">
        <v>35</v>
      </c>
      <c r="U81" t="s">
        <v>35</v>
      </c>
      <c r="V81">
        <v>0</v>
      </c>
      <c r="W81" t="s">
        <v>53</v>
      </c>
    </row>
    <row r="82" spans="1:23" x14ac:dyDescent="0.3">
      <c r="A82" t="s">
        <v>3985</v>
      </c>
      <c r="B82" s="1">
        <v>45107</v>
      </c>
      <c r="C82" s="1">
        <v>45191</v>
      </c>
      <c r="D82">
        <v>64662</v>
      </c>
      <c r="E82" t="s">
        <v>24</v>
      </c>
      <c r="F82" t="s">
        <v>25</v>
      </c>
      <c r="G82" t="s">
        <v>109</v>
      </c>
      <c r="H82" t="s">
        <v>52</v>
      </c>
      <c r="I82" t="s">
        <v>42</v>
      </c>
      <c r="J82" t="s">
        <v>50</v>
      </c>
      <c r="K82" t="s">
        <v>30</v>
      </c>
      <c r="L82" t="s">
        <v>31</v>
      </c>
      <c r="M82">
        <v>64662</v>
      </c>
      <c r="N82" t="s">
        <v>900</v>
      </c>
      <c r="O82" t="s">
        <v>116</v>
      </c>
      <c r="P82">
        <v>64662</v>
      </c>
      <c r="Q82">
        <v>0</v>
      </c>
      <c r="R82">
        <v>0</v>
      </c>
      <c r="S82" t="s">
        <v>3986</v>
      </c>
      <c r="T82" t="s">
        <v>35</v>
      </c>
      <c r="U82" t="s">
        <v>35</v>
      </c>
      <c r="V82">
        <v>0</v>
      </c>
      <c r="W82" t="s">
        <v>53</v>
      </c>
    </row>
    <row r="83" spans="1:23" x14ac:dyDescent="0.3">
      <c r="A83" t="s">
        <v>3987</v>
      </c>
      <c r="B83" s="1">
        <v>45108</v>
      </c>
      <c r="C83" s="1">
        <v>45183</v>
      </c>
      <c r="D83">
        <v>7679</v>
      </c>
      <c r="E83" t="s">
        <v>38</v>
      </c>
      <c r="F83" t="s">
        <v>25</v>
      </c>
      <c r="G83" t="s">
        <v>26</v>
      </c>
      <c r="H83" t="s">
        <v>93</v>
      </c>
      <c r="I83" t="s">
        <v>28</v>
      </c>
      <c r="J83" t="s">
        <v>50</v>
      </c>
      <c r="K83" t="s">
        <v>54</v>
      </c>
      <c r="L83" t="s">
        <v>55</v>
      </c>
      <c r="M83">
        <v>7679</v>
      </c>
      <c r="N83" t="s">
        <v>3988</v>
      </c>
      <c r="O83" t="s">
        <v>33</v>
      </c>
      <c r="P83">
        <v>0</v>
      </c>
      <c r="Q83">
        <v>0</v>
      </c>
      <c r="R83">
        <v>7679</v>
      </c>
      <c r="S83" t="s">
        <v>3989</v>
      </c>
      <c r="T83" t="s">
        <v>48</v>
      </c>
      <c r="U83" t="s">
        <v>2975</v>
      </c>
      <c r="V83">
        <v>58905</v>
      </c>
      <c r="W83" t="s">
        <v>29</v>
      </c>
    </row>
    <row r="84" spans="1:23" x14ac:dyDescent="0.3">
      <c r="A84" t="s">
        <v>3990</v>
      </c>
      <c r="B84" s="1">
        <v>45109</v>
      </c>
      <c r="C84" s="1">
        <v>45190</v>
      </c>
      <c r="D84">
        <v>8</v>
      </c>
      <c r="E84" t="s">
        <v>38</v>
      </c>
      <c r="F84" t="s">
        <v>39</v>
      </c>
      <c r="G84" t="s">
        <v>119</v>
      </c>
      <c r="H84" t="s">
        <v>93</v>
      </c>
      <c r="I84" t="s">
        <v>28</v>
      </c>
      <c r="J84" t="s">
        <v>36</v>
      </c>
      <c r="K84" t="s">
        <v>54</v>
      </c>
      <c r="L84" t="s">
        <v>55</v>
      </c>
      <c r="M84">
        <v>80</v>
      </c>
      <c r="N84" t="s">
        <v>3991</v>
      </c>
      <c r="O84" t="s">
        <v>33</v>
      </c>
      <c r="P84">
        <v>0</v>
      </c>
      <c r="Q84">
        <v>0</v>
      </c>
      <c r="R84">
        <v>80</v>
      </c>
      <c r="S84" t="s">
        <v>3992</v>
      </c>
      <c r="T84" t="s">
        <v>48</v>
      </c>
      <c r="U84" t="s">
        <v>2456</v>
      </c>
      <c r="V84">
        <v>95532</v>
      </c>
      <c r="W84" t="s">
        <v>50</v>
      </c>
    </row>
    <row r="85" spans="1:23" x14ac:dyDescent="0.3">
      <c r="A85" t="s">
        <v>3990</v>
      </c>
      <c r="B85" s="1">
        <v>45109</v>
      </c>
      <c r="C85" s="1">
        <v>45171</v>
      </c>
      <c r="D85">
        <v>3220</v>
      </c>
      <c r="E85" t="s">
        <v>38</v>
      </c>
      <c r="F85" t="s">
        <v>25</v>
      </c>
      <c r="G85" t="s">
        <v>119</v>
      </c>
      <c r="H85" t="s">
        <v>93</v>
      </c>
      <c r="I85" t="s">
        <v>28</v>
      </c>
      <c r="J85" t="s">
        <v>36</v>
      </c>
      <c r="K85" t="s">
        <v>54</v>
      </c>
      <c r="L85" t="s">
        <v>55</v>
      </c>
      <c r="M85">
        <v>32200</v>
      </c>
      <c r="N85" t="s">
        <v>3991</v>
      </c>
      <c r="O85" t="s">
        <v>33</v>
      </c>
      <c r="P85">
        <v>0</v>
      </c>
      <c r="Q85">
        <v>0</v>
      </c>
      <c r="R85">
        <v>32200</v>
      </c>
      <c r="S85" t="s">
        <v>3992</v>
      </c>
      <c r="T85" t="s">
        <v>48</v>
      </c>
      <c r="U85" t="s">
        <v>2456</v>
      </c>
      <c r="V85">
        <v>95532</v>
      </c>
      <c r="W85" t="s">
        <v>50</v>
      </c>
    </row>
    <row r="86" spans="1:23" x14ac:dyDescent="0.3">
      <c r="A86" t="s">
        <v>3993</v>
      </c>
      <c r="B86" s="1">
        <v>45110</v>
      </c>
      <c r="C86" s="1">
        <v>45198</v>
      </c>
      <c r="D86">
        <v>11</v>
      </c>
      <c r="E86" t="s">
        <v>38</v>
      </c>
      <c r="F86" t="s">
        <v>39</v>
      </c>
      <c r="G86" t="s">
        <v>109</v>
      </c>
      <c r="H86" t="s">
        <v>93</v>
      </c>
      <c r="I86" t="s">
        <v>28</v>
      </c>
      <c r="J86" t="s">
        <v>29</v>
      </c>
      <c r="K86" t="s">
        <v>30</v>
      </c>
      <c r="L86" t="s">
        <v>44</v>
      </c>
      <c r="M86">
        <v>110</v>
      </c>
      <c r="N86" t="s">
        <v>353</v>
      </c>
      <c r="O86" t="s">
        <v>33</v>
      </c>
      <c r="P86">
        <v>0</v>
      </c>
      <c r="Q86">
        <v>0</v>
      </c>
      <c r="R86">
        <v>110</v>
      </c>
      <c r="S86" t="s">
        <v>3994</v>
      </c>
      <c r="T86" t="s">
        <v>48</v>
      </c>
      <c r="U86" t="s">
        <v>702</v>
      </c>
      <c r="V86">
        <v>14834</v>
      </c>
      <c r="W86" t="s">
        <v>29</v>
      </c>
    </row>
    <row r="87" spans="1:23" x14ac:dyDescent="0.3">
      <c r="A87" t="s">
        <v>3993</v>
      </c>
      <c r="B87" s="1">
        <v>45110</v>
      </c>
      <c r="C87" s="1">
        <v>45171</v>
      </c>
      <c r="D87">
        <v>96912</v>
      </c>
      <c r="E87" t="s">
        <v>38</v>
      </c>
      <c r="F87" t="s">
        <v>25</v>
      </c>
      <c r="G87" t="s">
        <v>109</v>
      </c>
      <c r="H87" t="s">
        <v>93</v>
      </c>
      <c r="I87" t="s">
        <v>28</v>
      </c>
      <c r="J87" t="s">
        <v>29</v>
      </c>
      <c r="K87" t="s">
        <v>30</v>
      </c>
      <c r="L87" t="s">
        <v>44</v>
      </c>
      <c r="M87">
        <v>96912</v>
      </c>
      <c r="N87" t="s">
        <v>353</v>
      </c>
      <c r="O87" t="s">
        <v>33</v>
      </c>
      <c r="P87">
        <v>0</v>
      </c>
      <c r="Q87">
        <v>0</v>
      </c>
      <c r="R87">
        <v>96912</v>
      </c>
      <c r="S87" t="s">
        <v>3994</v>
      </c>
      <c r="T87" t="s">
        <v>48</v>
      </c>
      <c r="U87" t="s">
        <v>702</v>
      </c>
      <c r="V87">
        <v>14834</v>
      </c>
      <c r="W87" t="s">
        <v>29</v>
      </c>
    </row>
    <row r="88" spans="1:23" x14ac:dyDescent="0.3">
      <c r="A88" t="s">
        <v>3995</v>
      </c>
      <c r="B88" s="1">
        <v>45111</v>
      </c>
      <c r="C88" s="1">
        <v>45188</v>
      </c>
      <c r="D88">
        <v>8611</v>
      </c>
      <c r="E88" t="s">
        <v>24</v>
      </c>
      <c r="F88" t="s">
        <v>25</v>
      </c>
      <c r="G88" t="s">
        <v>80</v>
      </c>
      <c r="H88" t="s">
        <v>52</v>
      </c>
      <c r="I88" t="s">
        <v>28</v>
      </c>
      <c r="J88" t="s">
        <v>50</v>
      </c>
      <c r="K88" t="s">
        <v>30</v>
      </c>
      <c r="L88" t="s">
        <v>55</v>
      </c>
      <c r="M88">
        <v>8611</v>
      </c>
      <c r="N88" t="s">
        <v>3996</v>
      </c>
      <c r="O88" t="s">
        <v>33</v>
      </c>
      <c r="P88">
        <v>0</v>
      </c>
      <c r="Q88">
        <v>0</v>
      </c>
      <c r="R88">
        <v>8611</v>
      </c>
      <c r="S88" t="s">
        <v>3997</v>
      </c>
      <c r="T88" t="s">
        <v>48</v>
      </c>
      <c r="U88" t="s">
        <v>1339</v>
      </c>
      <c r="V88">
        <v>5384</v>
      </c>
      <c r="W88" t="s">
        <v>36</v>
      </c>
    </row>
    <row r="89" spans="1:23" x14ac:dyDescent="0.3">
      <c r="A89" t="s">
        <v>3995</v>
      </c>
      <c r="B89" s="1">
        <v>45111</v>
      </c>
      <c r="C89" s="1">
        <v>45183</v>
      </c>
      <c r="D89">
        <v>89</v>
      </c>
      <c r="E89" t="s">
        <v>24</v>
      </c>
      <c r="F89" t="s">
        <v>39</v>
      </c>
      <c r="G89" t="s">
        <v>80</v>
      </c>
      <c r="H89" t="s">
        <v>52</v>
      </c>
      <c r="I89" t="s">
        <v>28</v>
      </c>
      <c r="J89" t="s">
        <v>50</v>
      </c>
      <c r="K89" t="s">
        <v>30</v>
      </c>
      <c r="L89" t="s">
        <v>55</v>
      </c>
      <c r="M89">
        <v>89</v>
      </c>
      <c r="N89" t="s">
        <v>3996</v>
      </c>
      <c r="O89" t="s">
        <v>33</v>
      </c>
      <c r="P89">
        <v>0</v>
      </c>
      <c r="Q89">
        <v>0</v>
      </c>
      <c r="R89">
        <v>89</v>
      </c>
      <c r="S89" t="s">
        <v>3997</v>
      </c>
      <c r="T89" t="s">
        <v>48</v>
      </c>
      <c r="U89" t="s">
        <v>1339</v>
      </c>
      <c r="V89">
        <v>5384</v>
      </c>
      <c r="W89" t="s">
        <v>36</v>
      </c>
    </row>
    <row r="90" spans="1:23" x14ac:dyDescent="0.3">
      <c r="A90" t="s">
        <v>3998</v>
      </c>
      <c r="B90" s="1">
        <v>45112</v>
      </c>
      <c r="C90" s="1">
        <v>45197</v>
      </c>
      <c r="D90">
        <v>7973</v>
      </c>
      <c r="E90" t="s">
        <v>24</v>
      </c>
      <c r="F90" t="s">
        <v>25</v>
      </c>
      <c r="G90" t="s">
        <v>74</v>
      </c>
      <c r="H90" t="s">
        <v>85</v>
      </c>
      <c r="I90" t="s">
        <v>42</v>
      </c>
      <c r="J90" t="s">
        <v>53</v>
      </c>
      <c r="K90" t="s">
        <v>54</v>
      </c>
      <c r="L90" t="s">
        <v>75</v>
      </c>
      <c r="M90">
        <v>79730</v>
      </c>
      <c r="N90" t="s">
        <v>3999</v>
      </c>
      <c r="O90" t="s">
        <v>46</v>
      </c>
      <c r="P90">
        <v>79730</v>
      </c>
      <c r="Q90">
        <v>0</v>
      </c>
      <c r="R90">
        <v>0</v>
      </c>
      <c r="S90" t="s">
        <v>4000</v>
      </c>
      <c r="T90" t="s">
        <v>35</v>
      </c>
      <c r="U90" t="s">
        <v>35</v>
      </c>
      <c r="V90">
        <v>0</v>
      </c>
      <c r="W90" t="s">
        <v>29</v>
      </c>
    </row>
    <row r="91" spans="1:23" x14ac:dyDescent="0.3">
      <c r="A91" t="s">
        <v>3998</v>
      </c>
      <c r="B91" s="1">
        <v>45112</v>
      </c>
      <c r="C91" s="1">
        <v>45191</v>
      </c>
      <c r="D91">
        <v>87</v>
      </c>
      <c r="E91" t="s">
        <v>24</v>
      </c>
      <c r="F91" t="s">
        <v>39</v>
      </c>
      <c r="G91" t="s">
        <v>74</v>
      </c>
      <c r="H91" t="s">
        <v>85</v>
      </c>
      <c r="I91" t="s">
        <v>42</v>
      </c>
      <c r="J91" t="s">
        <v>53</v>
      </c>
      <c r="K91" t="s">
        <v>54</v>
      </c>
      <c r="L91" t="s">
        <v>75</v>
      </c>
      <c r="M91">
        <v>87</v>
      </c>
      <c r="N91" t="s">
        <v>3999</v>
      </c>
      <c r="O91" t="s">
        <v>46</v>
      </c>
      <c r="P91">
        <v>87</v>
      </c>
      <c r="Q91">
        <v>0</v>
      </c>
      <c r="R91">
        <v>0</v>
      </c>
      <c r="S91" t="s">
        <v>4000</v>
      </c>
      <c r="T91" t="s">
        <v>35</v>
      </c>
      <c r="U91" t="s">
        <v>35</v>
      </c>
      <c r="V91">
        <v>0</v>
      </c>
      <c r="W91" t="s">
        <v>29</v>
      </c>
    </row>
    <row r="92" spans="1:23" x14ac:dyDescent="0.3">
      <c r="A92" t="s">
        <v>4001</v>
      </c>
      <c r="B92" s="1">
        <v>45113</v>
      </c>
      <c r="C92" s="1">
        <v>45197</v>
      </c>
      <c r="D92">
        <v>127</v>
      </c>
      <c r="E92" t="s">
        <v>38</v>
      </c>
      <c r="F92" t="s">
        <v>39</v>
      </c>
      <c r="G92" t="s">
        <v>109</v>
      </c>
      <c r="H92" t="s">
        <v>52</v>
      </c>
      <c r="I92" t="s">
        <v>28</v>
      </c>
      <c r="J92" t="s">
        <v>29</v>
      </c>
      <c r="K92" t="s">
        <v>30</v>
      </c>
      <c r="L92" t="s">
        <v>55</v>
      </c>
      <c r="M92">
        <v>127</v>
      </c>
      <c r="N92" t="s">
        <v>4002</v>
      </c>
      <c r="O92" t="s">
        <v>33</v>
      </c>
      <c r="P92">
        <v>0</v>
      </c>
      <c r="Q92">
        <v>0</v>
      </c>
      <c r="R92">
        <v>127</v>
      </c>
      <c r="S92" t="s">
        <v>4003</v>
      </c>
      <c r="T92" t="s">
        <v>35</v>
      </c>
      <c r="U92" t="s">
        <v>35</v>
      </c>
      <c r="V92">
        <v>0</v>
      </c>
      <c r="W92" t="s">
        <v>50</v>
      </c>
    </row>
    <row r="93" spans="1:23" x14ac:dyDescent="0.3">
      <c r="A93" t="s">
        <v>4001</v>
      </c>
      <c r="B93" s="1">
        <v>45113</v>
      </c>
      <c r="C93" s="1">
        <v>45190</v>
      </c>
      <c r="D93">
        <v>40542</v>
      </c>
      <c r="E93" t="s">
        <v>38</v>
      </c>
      <c r="F93" t="s">
        <v>25</v>
      </c>
      <c r="G93" t="s">
        <v>109</v>
      </c>
      <c r="H93" t="s">
        <v>52</v>
      </c>
      <c r="I93" t="s">
        <v>28</v>
      </c>
      <c r="J93" t="s">
        <v>29</v>
      </c>
      <c r="K93" t="s">
        <v>30</v>
      </c>
      <c r="L93" t="s">
        <v>55</v>
      </c>
      <c r="M93">
        <v>40542</v>
      </c>
      <c r="N93" t="s">
        <v>4002</v>
      </c>
      <c r="O93" t="s">
        <v>33</v>
      </c>
      <c r="P93">
        <v>0</v>
      </c>
      <c r="Q93">
        <v>0</v>
      </c>
      <c r="R93">
        <v>40542</v>
      </c>
      <c r="S93" t="s">
        <v>4003</v>
      </c>
      <c r="T93" t="s">
        <v>35</v>
      </c>
      <c r="U93" t="s">
        <v>35</v>
      </c>
      <c r="V93">
        <v>0</v>
      </c>
      <c r="W93" t="s">
        <v>50</v>
      </c>
    </row>
    <row r="94" spans="1:23" x14ac:dyDescent="0.3">
      <c r="A94" t="s">
        <v>4004</v>
      </c>
      <c r="B94" s="1">
        <v>45114</v>
      </c>
      <c r="C94" s="1">
        <v>45189</v>
      </c>
      <c r="D94">
        <v>25996</v>
      </c>
      <c r="E94" t="s">
        <v>24</v>
      </c>
      <c r="F94" t="s">
        <v>25</v>
      </c>
      <c r="G94" t="s">
        <v>74</v>
      </c>
      <c r="H94" t="s">
        <v>59</v>
      </c>
      <c r="I94" t="s">
        <v>42</v>
      </c>
      <c r="J94" t="s">
        <v>53</v>
      </c>
      <c r="K94" t="s">
        <v>54</v>
      </c>
      <c r="L94" t="s">
        <v>75</v>
      </c>
      <c r="M94">
        <v>25996</v>
      </c>
      <c r="N94" t="s">
        <v>106</v>
      </c>
      <c r="O94" t="s">
        <v>116</v>
      </c>
      <c r="P94">
        <v>25996</v>
      </c>
      <c r="Q94">
        <v>0</v>
      </c>
      <c r="R94">
        <v>0</v>
      </c>
      <c r="S94" t="s">
        <v>4005</v>
      </c>
      <c r="T94" t="s">
        <v>48</v>
      </c>
      <c r="U94" t="s">
        <v>1348</v>
      </c>
      <c r="V94">
        <v>96075</v>
      </c>
      <c r="W94" t="s">
        <v>29</v>
      </c>
    </row>
    <row r="95" spans="1:23" x14ac:dyDescent="0.3">
      <c r="A95" t="s">
        <v>4006</v>
      </c>
      <c r="B95" s="1">
        <v>45115</v>
      </c>
      <c r="C95" s="1">
        <v>45178</v>
      </c>
      <c r="D95">
        <v>146</v>
      </c>
      <c r="E95" t="s">
        <v>24</v>
      </c>
      <c r="F95" t="s">
        <v>39</v>
      </c>
      <c r="G95" t="s">
        <v>40</v>
      </c>
      <c r="H95" t="s">
        <v>93</v>
      </c>
      <c r="I95" t="s">
        <v>28</v>
      </c>
      <c r="J95" t="s">
        <v>50</v>
      </c>
      <c r="K95" t="s">
        <v>30</v>
      </c>
      <c r="L95" t="s">
        <v>75</v>
      </c>
      <c r="M95">
        <v>146</v>
      </c>
      <c r="N95" t="s">
        <v>4007</v>
      </c>
      <c r="O95" t="s">
        <v>33</v>
      </c>
      <c r="P95">
        <v>0</v>
      </c>
      <c r="Q95">
        <v>0</v>
      </c>
      <c r="R95">
        <v>146</v>
      </c>
      <c r="S95" t="s">
        <v>4008</v>
      </c>
      <c r="T95" t="s">
        <v>48</v>
      </c>
      <c r="U95" t="s">
        <v>718</v>
      </c>
      <c r="V95">
        <v>23077</v>
      </c>
      <c r="W95" t="s">
        <v>43</v>
      </c>
    </row>
    <row r="96" spans="1:23" x14ac:dyDescent="0.3">
      <c r="A96" t="s">
        <v>4006</v>
      </c>
      <c r="B96" s="1">
        <v>45115</v>
      </c>
      <c r="C96" s="1">
        <v>45204</v>
      </c>
      <c r="D96">
        <v>54551</v>
      </c>
      <c r="E96" t="s">
        <v>24</v>
      </c>
      <c r="F96" t="s">
        <v>25</v>
      </c>
      <c r="G96" t="s">
        <v>40</v>
      </c>
      <c r="H96" t="s">
        <v>93</v>
      </c>
      <c r="I96" t="s">
        <v>28</v>
      </c>
      <c r="J96" t="s">
        <v>50</v>
      </c>
      <c r="K96" t="s">
        <v>30</v>
      </c>
      <c r="L96" t="s">
        <v>75</v>
      </c>
      <c r="M96">
        <v>54551</v>
      </c>
      <c r="N96" t="s">
        <v>4007</v>
      </c>
      <c r="O96" t="s">
        <v>33</v>
      </c>
      <c r="P96">
        <v>0</v>
      </c>
      <c r="Q96">
        <v>0</v>
      </c>
      <c r="R96">
        <v>54551</v>
      </c>
      <c r="S96" t="s">
        <v>4008</v>
      </c>
      <c r="T96" t="s">
        <v>48</v>
      </c>
      <c r="U96" t="s">
        <v>718</v>
      </c>
      <c r="V96">
        <v>23077</v>
      </c>
      <c r="W96" t="s">
        <v>43</v>
      </c>
    </row>
    <row r="97" spans="1:23" x14ac:dyDescent="0.3">
      <c r="A97" t="s">
        <v>4009</v>
      </c>
      <c r="B97" s="1">
        <v>45116</v>
      </c>
      <c r="C97" s="1">
        <v>45196</v>
      </c>
      <c r="D97">
        <v>43878</v>
      </c>
      <c r="E97" t="s">
        <v>24</v>
      </c>
      <c r="F97" t="s">
        <v>25</v>
      </c>
      <c r="G97" t="s">
        <v>74</v>
      </c>
      <c r="H97" t="s">
        <v>41</v>
      </c>
      <c r="I97" t="s">
        <v>42</v>
      </c>
      <c r="J97" t="s">
        <v>43</v>
      </c>
      <c r="K97" t="s">
        <v>30</v>
      </c>
      <c r="L97" t="s">
        <v>44</v>
      </c>
      <c r="M97">
        <v>43878</v>
      </c>
      <c r="N97" t="s">
        <v>3043</v>
      </c>
      <c r="O97" t="s">
        <v>46</v>
      </c>
      <c r="P97">
        <v>43878</v>
      </c>
      <c r="Q97">
        <v>0</v>
      </c>
      <c r="R97">
        <v>0</v>
      </c>
      <c r="S97" t="s">
        <v>4010</v>
      </c>
      <c r="T97" t="s">
        <v>35</v>
      </c>
      <c r="U97" t="s">
        <v>35</v>
      </c>
      <c r="V97">
        <v>0</v>
      </c>
      <c r="W97" t="s">
        <v>43</v>
      </c>
    </row>
    <row r="98" spans="1:23" x14ac:dyDescent="0.3">
      <c r="A98" t="s">
        <v>4011</v>
      </c>
      <c r="B98" s="1">
        <v>45117</v>
      </c>
      <c r="C98" s="1">
        <v>45202</v>
      </c>
      <c r="D98">
        <v>62209</v>
      </c>
      <c r="E98" t="s">
        <v>38</v>
      </c>
      <c r="F98" t="s">
        <v>25</v>
      </c>
      <c r="G98" t="s">
        <v>109</v>
      </c>
      <c r="H98" t="s">
        <v>93</v>
      </c>
      <c r="I98" t="s">
        <v>42</v>
      </c>
      <c r="J98" t="s">
        <v>43</v>
      </c>
      <c r="K98" t="s">
        <v>30</v>
      </c>
      <c r="L98" t="s">
        <v>75</v>
      </c>
      <c r="M98">
        <v>62209</v>
      </c>
      <c r="N98" t="s">
        <v>4012</v>
      </c>
      <c r="O98" t="s">
        <v>46</v>
      </c>
      <c r="P98">
        <v>62209</v>
      </c>
      <c r="Q98">
        <v>0</v>
      </c>
      <c r="R98">
        <v>0</v>
      </c>
      <c r="S98" t="s">
        <v>4013</v>
      </c>
      <c r="T98" t="s">
        <v>35</v>
      </c>
      <c r="U98" t="s">
        <v>35</v>
      </c>
      <c r="V98">
        <v>0</v>
      </c>
      <c r="W98" t="s">
        <v>50</v>
      </c>
    </row>
    <row r="99" spans="1:23" x14ac:dyDescent="0.3">
      <c r="A99" t="s">
        <v>4011</v>
      </c>
      <c r="B99" s="1">
        <v>45117</v>
      </c>
      <c r="C99" s="1">
        <v>45195</v>
      </c>
      <c r="D99">
        <v>106</v>
      </c>
      <c r="E99" t="s">
        <v>38</v>
      </c>
      <c r="F99" t="s">
        <v>39</v>
      </c>
      <c r="G99" t="s">
        <v>109</v>
      </c>
      <c r="H99" t="s">
        <v>93</v>
      </c>
      <c r="I99" t="s">
        <v>42</v>
      </c>
      <c r="J99" t="s">
        <v>43</v>
      </c>
      <c r="K99" t="s">
        <v>30</v>
      </c>
      <c r="L99" t="s">
        <v>75</v>
      </c>
      <c r="M99">
        <v>106</v>
      </c>
      <c r="N99" t="s">
        <v>4012</v>
      </c>
      <c r="O99" t="s">
        <v>46</v>
      </c>
      <c r="P99">
        <v>106</v>
      </c>
      <c r="Q99">
        <v>0</v>
      </c>
      <c r="R99">
        <v>0</v>
      </c>
      <c r="S99" t="s">
        <v>4013</v>
      </c>
      <c r="T99" t="s">
        <v>35</v>
      </c>
      <c r="U99" t="s">
        <v>35</v>
      </c>
      <c r="V99">
        <v>0</v>
      </c>
      <c r="W99" t="s">
        <v>50</v>
      </c>
    </row>
    <row r="100" spans="1:23" x14ac:dyDescent="0.3">
      <c r="A100" t="s">
        <v>4014</v>
      </c>
      <c r="B100" s="1">
        <v>45118</v>
      </c>
      <c r="C100" s="1">
        <v>45195</v>
      </c>
      <c r="D100">
        <v>73467</v>
      </c>
      <c r="E100" t="s">
        <v>38</v>
      </c>
      <c r="F100" t="s">
        <v>25</v>
      </c>
      <c r="G100" t="s">
        <v>109</v>
      </c>
      <c r="H100" t="s">
        <v>85</v>
      </c>
      <c r="I100" t="s">
        <v>28</v>
      </c>
      <c r="J100" t="s">
        <v>53</v>
      </c>
      <c r="K100" t="s">
        <v>54</v>
      </c>
      <c r="L100" t="s">
        <v>31</v>
      </c>
      <c r="M100">
        <v>73467</v>
      </c>
      <c r="N100" t="s">
        <v>2360</v>
      </c>
      <c r="O100" t="s">
        <v>33</v>
      </c>
      <c r="P100">
        <v>0</v>
      </c>
      <c r="Q100">
        <v>0</v>
      </c>
      <c r="R100">
        <v>73467</v>
      </c>
      <c r="S100" t="s">
        <v>4015</v>
      </c>
      <c r="T100" t="s">
        <v>48</v>
      </c>
      <c r="U100" t="s">
        <v>728</v>
      </c>
      <c r="V100">
        <v>38068</v>
      </c>
      <c r="W100" t="s">
        <v>64</v>
      </c>
    </row>
    <row r="101" spans="1:23" x14ac:dyDescent="0.3">
      <c r="A101" t="s">
        <v>4014</v>
      </c>
      <c r="B101" s="1">
        <v>45118</v>
      </c>
      <c r="C101" s="1">
        <v>45181</v>
      </c>
      <c r="D101">
        <v>118</v>
      </c>
      <c r="E101" t="s">
        <v>38</v>
      </c>
      <c r="F101" t="s">
        <v>39</v>
      </c>
      <c r="G101" t="s">
        <v>109</v>
      </c>
      <c r="H101" t="s">
        <v>85</v>
      </c>
      <c r="I101" t="s">
        <v>28</v>
      </c>
      <c r="J101" t="s">
        <v>53</v>
      </c>
      <c r="K101" t="s">
        <v>54</v>
      </c>
      <c r="L101" t="s">
        <v>31</v>
      </c>
      <c r="M101">
        <v>118</v>
      </c>
      <c r="N101" t="s">
        <v>2360</v>
      </c>
      <c r="O101" t="s">
        <v>33</v>
      </c>
      <c r="P101">
        <v>0</v>
      </c>
      <c r="Q101">
        <v>0</v>
      </c>
      <c r="R101">
        <v>118</v>
      </c>
      <c r="S101" t="s">
        <v>4015</v>
      </c>
      <c r="T101" t="s">
        <v>48</v>
      </c>
      <c r="U101" t="s">
        <v>728</v>
      </c>
      <c r="V101">
        <v>38068</v>
      </c>
      <c r="W101" t="s">
        <v>64</v>
      </c>
    </row>
    <row r="102" spans="1:23" x14ac:dyDescent="0.3">
      <c r="A102" t="s">
        <v>4016</v>
      </c>
      <c r="B102" s="1">
        <v>45119</v>
      </c>
      <c r="C102" s="1">
        <v>45180</v>
      </c>
      <c r="D102">
        <v>52205</v>
      </c>
      <c r="E102" t="s">
        <v>24</v>
      </c>
      <c r="F102" t="s">
        <v>25</v>
      </c>
      <c r="G102" t="s">
        <v>119</v>
      </c>
      <c r="H102" t="s">
        <v>85</v>
      </c>
      <c r="I102" t="s">
        <v>42</v>
      </c>
      <c r="J102" t="s">
        <v>64</v>
      </c>
      <c r="K102" t="s">
        <v>54</v>
      </c>
      <c r="L102" t="s">
        <v>44</v>
      </c>
      <c r="M102">
        <v>52205</v>
      </c>
      <c r="N102" t="s">
        <v>4017</v>
      </c>
      <c r="O102" t="s">
        <v>61</v>
      </c>
      <c r="P102">
        <v>0</v>
      </c>
      <c r="Q102">
        <v>52205</v>
      </c>
      <c r="R102">
        <v>0</v>
      </c>
      <c r="S102" t="s">
        <v>4018</v>
      </c>
      <c r="T102" t="s">
        <v>48</v>
      </c>
      <c r="U102" t="s">
        <v>732</v>
      </c>
      <c r="V102">
        <v>34786</v>
      </c>
      <c r="W102" t="s">
        <v>53</v>
      </c>
    </row>
    <row r="103" spans="1:23" x14ac:dyDescent="0.3">
      <c r="A103" t="s">
        <v>4016</v>
      </c>
      <c r="B103" s="1">
        <v>45119</v>
      </c>
      <c r="C103" s="1">
        <v>45201</v>
      </c>
      <c r="D103">
        <v>81</v>
      </c>
      <c r="E103" t="s">
        <v>24</v>
      </c>
      <c r="F103" t="s">
        <v>39</v>
      </c>
      <c r="G103" t="s">
        <v>119</v>
      </c>
      <c r="H103" t="s">
        <v>85</v>
      </c>
      <c r="I103" t="s">
        <v>42</v>
      </c>
      <c r="J103" t="s">
        <v>64</v>
      </c>
      <c r="K103" t="s">
        <v>54</v>
      </c>
      <c r="L103" t="s">
        <v>44</v>
      </c>
      <c r="M103">
        <v>81</v>
      </c>
      <c r="N103" t="s">
        <v>4017</v>
      </c>
      <c r="O103" t="s">
        <v>61</v>
      </c>
      <c r="P103">
        <v>0</v>
      </c>
      <c r="Q103">
        <v>81</v>
      </c>
      <c r="R103">
        <v>0</v>
      </c>
      <c r="S103" t="s">
        <v>4018</v>
      </c>
      <c r="T103" t="s">
        <v>48</v>
      </c>
      <c r="U103" t="s">
        <v>732</v>
      </c>
      <c r="V103">
        <v>34786</v>
      </c>
      <c r="W103" t="s">
        <v>53</v>
      </c>
    </row>
    <row r="104" spans="1:23" x14ac:dyDescent="0.3">
      <c r="A104" t="s">
        <v>4019</v>
      </c>
      <c r="B104" s="1">
        <v>45120</v>
      </c>
      <c r="C104" s="1">
        <v>45191</v>
      </c>
      <c r="D104">
        <v>5515</v>
      </c>
      <c r="E104" t="s">
        <v>24</v>
      </c>
      <c r="F104" t="s">
        <v>25</v>
      </c>
      <c r="G104" t="s">
        <v>74</v>
      </c>
      <c r="H104" t="s">
        <v>27</v>
      </c>
      <c r="I104" t="s">
        <v>28</v>
      </c>
      <c r="J104" t="s">
        <v>53</v>
      </c>
      <c r="K104" t="s">
        <v>54</v>
      </c>
      <c r="L104" t="s">
        <v>66</v>
      </c>
      <c r="M104">
        <v>55150</v>
      </c>
      <c r="N104" t="s">
        <v>4020</v>
      </c>
      <c r="O104" t="s">
        <v>33</v>
      </c>
      <c r="P104">
        <v>0</v>
      </c>
      <c r="Q104">
        <v>0</v>
      </c>
      <c r="R104">
        <v>55150</v>
      </c>
      <c r="S104" t="s">
        <v>4021</v>
      </c>
      <c r="T104" t="s">
        <v>48</v>
      </c>
      <c r="U104" t="s">
        <v>736</v>
      </c>
      <c r="V104">
        <v>3658</v>
      </c>
      <c r="W104" t="s">
        <v>36</v>
      </c>
    </row>
    <row r="105" spans="1:23" x14ac:dyDescent="0.3">
      <c r="A105" t="s">
        <v>4022</v>
      </c>
      <c r="B105" s="1">
        <v>45121</v>
      </c>
      <c r="C105" s="1">
        <v>45195</v>
      </c>
      <c r="D105">
        <v>20853</v>
      </c>
      <c r="E105" t="s">
        <v>24</v>
      </c>
      <c r="F105" t="s">
        <v>25</v>
      </c>
      <c r="G105" t="s">
        <v>26</v>
      </c>
      <c r="H105" t="s">
        <v>93</v>
      </c>
      <c r="I105" t="s">
        <v>28</v>
      </c>
      <c r="J105" t="s">
        <v>43</v>
      </c>
      <c r="K105" t="s">
        <v>54</v>
      </c>
      <c r="L105" t="s">
        <v>55</v>
      </c>
      <c r="M105">
        <v>20853</v>
      </c>
      <c r="N105" t="s">
        <v>730</v>
      </c>
      <c r="O105" t="s">
        <v>33</v>
      </c>
      <c r="P105">
        <v>0</v>
      </c>
      <c r="Q105">
        <v>0</v>
      </c>
      <c r="R105">
        <v>20853</v>
      </c>
      <c r="S105" t="s">
        <v>4023</v>
      </c>
      <c r="T105" t="s">
        <v>48</v>
      </c>
      <c r="U105" t="s">
        <v>740</v>
      </c>
      <c r="V105">
        <v>89148</v>
      </c>
      <c r="W105" t="s">
        <v>53</v>
      </c>
    </row>
    <row r="106" spans="1:23" x14ac:dyDescent="0.3">
      <c r="A106" t="s">
        <v>4022</v>
      </c>
      <c r="B106" s="1">
        <v>45121</v>
      </c>
      <c r="C106" s="1">
        <v>45200</v>
      </c>
      <c r="D106">
        <v>108</v>
      </c>
      <c r="E106" t="s">
        <v>24</v>
      </c>
      <c r="F106" t="s">
        <v>39</v>
      </c>
      <c r="G106" t="s">
        <v>26</v>
      </c>
      <c r="H106" t="s">
        <v>93</v>
      </c>
      <c r="I106" t="s">
        <v>28</v>
      </c>
      <c r="J106" t="s">
        <v>43</v>
      </c>
      <c r="K106" t="s">
        <v>54</v>
      </c>
      <c r="L106" t="s">
        <v>55</v>
      </c>
      <c r="M106">
        <v>108</v>
      </c>
      <c r="N106" t="s">
        <v>730</v>
      </c>
      <c r="O106" t="s">
        <v>33</v>
      </c>
      <c r="P106">
        <v>0</v>
      </c>
      <c r="Q106">
        <v>0</v>
      </c>
      <c r="R106">
        <v>108</v>
      </c>
      <c r="S106" t="s">
        <v>4023</v>
      </c>
      <c r="T106" t="s">
        <v>48</v>
      </c>
      <c r="U106" t="s">
        <v>740</v>
      </c>
      <c r="V106">
        <v>89148</v>
      </c>
      <c r="W106" t="s">
        <v>53</v>
      </c>
    </row>
    <row r="107" spans="1:23" x14ac:dyDescent="0.3">
      <c r="A107" t="s">
        <v>4024</v>
      </c>
      <c r="B107" s="1">
        <v>45122</v>
      </c>
      <c r="C107" s="1">
        <v>45209</v>
      </c>
      <c r="D107">
        <v>69237</v>
      </c>
      <c r="E107" t="s">
        <v>38</v>
      </c>
      <c r="F107" t="s">
        <v>25</v>
      </c>
      <c r="G107" t="s">
        <v>80</v>
      </c>
      <c r="H107" t="s">
        <v>52</v>
      </c>
      <c r="I107" t="s">
        <v>42</v>
      </c>
      <c r="J107" t="s">
        <v>53</v>
      </c>
      <c r="K107" t="s">
        <v>30</v>
      </c>
      <c r="L107" t="s">
        <v>55</v>
      </c>
      <c r="M107">
        <v>69237</v>
      </c>
      <c r="N107" t="s">
        <v>2111</v>
      </c>
      <c r="O107" t="s">
        <v>46</v>
      </c>
      <c r="P107">
        <v>69237</v>
      </c>
      <c r="Q107">
        <v>0</v>
      </c>
      <c r="R107">
        <v>0</v>
      </c>
      <c r="S107" t="s">
        <v>4025</v>
      </c>
      <c r="T107" t="s">
        <v>35</v>
      </c>
      <c r="U107" t="s">
        <v>35</v>
      </c>
      <c r="V107">
        <v>0</v>
      </c>
      <c r="W107" t="s">
        <v>43</v>
      </c>
    </row>
    <row r="108" spans="1:23" x14ac:dyDescent="0.3">
      <c r="A108" t="s">
        <v>4024</v>
      </c>
      <c r="B108" s="1">
        <v>45122</v>
      </c>
      <c r="C108" s="1">
        <v>45202</v>
      </c>
      <c r="D108">
        <v>138</v>
      </c>
      <c r="E108" t="s">
        <v>38</v>
      </c>
      <c r="F108" t="s">
        <v>39</v>
      </c>
      <c r="G108" t="s">
        <v>80</v>
      </c>
      <c r="H108" t="s">
        <v>52</v>
      </c>
      <c r="I108" t="s">
        <v>42</v>
      </c>
      <c r="J108" t="s">
        <v>53</v>
      </c>
      <c r="K108" t="s">
        <v>30</v>
      </c>
      <c r="L108" t="s">
        <v>55</v>
      </c>
      <c r="M108">
        <v>138</v>
      </c>
      <c r="N108" t="s">
        <v>2111</v>
      </c>
      <c r="O108" t="s">
        <v>46</v>
      </c>
      <c r="P108">
        <v>138</v>
      </c>
      <c r="Q108">
        <v>0</v>
      </c>
      <c r="R108">
        <v>0</v>
      </c>
      <c r="S108" t="s">
        <v>4025</v>
      </c>
      <c r="T108" t="s">
        <v>35</v>
      </c>
      <c r="U108" t="s">
        <v>35</v>
      </c>
      <c r="V108">
        <v>0</v>
      </c>
      <c r="W108" t="s">
        <v>43</v>
      </c>
    </row>
    <row r="109" spans="1:23" x14ac:dyDescent="0.3">
      <c r="A109" t="s">
        <v>4026</v>
      </c>
      <c r="B109" s="1">
        <v>45123</v>
      </c>
      <c r="C109" s="1">
        <v>45208</v>
      </c>
      <c r="D109">
        <v>37661</v>
      </c>
      <c r="E109" t="s">
        <v>24</v>
      </c>
      <c r="F109" t="s">
        <v>25</v>
      </c>
      <c r="G109" t="s">
        <v>40</v>
      </c>
      <c r="H109" t="s">
        <v>85</v>
      </c>
      <c r="I109" t="s">
        <v>42</v>
      </c>
      <c r="J109" t="s">
        <v>70</v>
      </c>
      <c r="K109" t="s">
        <v>30</v>
      </c>
      <c r="L109" t="s">
        <v>31</v>
      </c>
      <c r="M109">
        <v>37661</v>
      </c>
      <c r="N109" t="s">
        <v>4027</v>
      </c>
      <c r="O109" t="s">
        <v>61</v>
      </c>
      <c r="P109">
        <v>0</v>
      </c>
      <c r="Q109">
        <v>37661</v>
      </c>
      <c r="R109">
        <v>0</v>
      </c>
      <c r="S109" t="s">
        <v>4028</v>
      </c>
      <c r="T109" t="s">
        <v>35</v>
      </c>
      <c r="U109" t="s">
        <v>35</v>
      </c>
      <c r="V109">
        <v>0</v>
      </c>
      <c r="W109" t="s">
        <v>29</v>
      </c>
    </row>
    <row r="110" spans="1:23" x14ac:dyDescent="0.3">
      <c r="A110" t="s">
        <v>4029</v>
      </c>
      <c r="B110" s="1">
        <v>45124</v>
      </c>
      <c r="C110" s="1">
        <v>45203</v>
      </c>
      <c r="D110">
        <v>98245</v>
      </c>
      <c r="E110" t="s">
        <v>24</v>
      </c>
      <c r="F110" t="s">
        <v>25</v>
      </c>
      <c r="G110" t="s">
        <v>80</v>
      </c>
      <c r="H110" t="s">
        <v>85</v>
      </c>
      <c r="I110" t="s">
        <v>28</v>
      </c>
      <c r="J110" t="s">
        <v>50</v>
      </c>
      <c r="K110" t="s">
        <v>30</v>
      </c>
      <c r="L110" t="s">
        <v>66</v>
      </c>
      <c r="M110">
        <v>98245</v>
      </c>
      <c r="N110" t="s">
        <v>1985</v>
      </c>
      <c r="O110" t="s">
        <v>33</v>
      </c>
      <c r="P110">
        <v>0</v>
      </c>
      <c r="Q110">
        <v>0</v>
      </c>
      <c r="R110">
        <v>98245</v>
      </c>
      <c r="S110" t="s">
        <v>4030</v>
      </c>
      <c r="T110" t="s">
        <v>35</v>
      </c>
      <c r="U110" t="s">
        <v>35</v>
      </c>
      <c r="V110">
        <v>0</v>
      </c>
      <c r="W110" t="s">
        <v>64</v>
      </c>
    </row>
    <row r="111" spans="1:23" x14ac:dyDescent="0.3">
      <c r="A111" t="s">
        <v>4031</v>
      </c>
      <c r="B111" s="1">
        <v>45125</v>
      </c>
      <c r="C111" s="1">
        <v>45197</v>
      </c>
      <c r="D111">
        <v>60809</v>
      </c>
      <c r="E111" t="s">
        <v>38</v>
      </c>
      <c r="F111" t="s">
        <v>25</v>
      </c>
      <c r="G111" t="s">
        <v>26</v>
      </c>
      <c r="H111" t="s">
        <v>52</v>
      </c>
      <c r="I111" t="s">
        <v>42</v>
      </c>
      <c r="J111" t="s">
        <v>36</v>
      </c>
      <c r="K111" t="s">
        <v>54</v>
      </c>
      <c r="L111" t="s">
        <v>31</v>
      </c>
      <c r="M111">
        <v>60809</v>
      </c>
      <c r="N111" t="s">
        <v>4032</v>
      </c>
      <c r="O111" t="s">
        <v>46</v>
      </c>
      <c r="P111">
        <v>60809</v>
      </c>
      <c r="Q111">
        <v>0</v>
      </c>
      <c r="R111">
        <v>0</v>
      </c>
      <c r="S111" t="s">
        <v>4033</v>
      </c>
      <c r="T111" t="s">
        <v>35</v>
      </c>
      <c r="U111" t="s">
        <v>35</v>
      </c>
      <c r="V111">
        <v>0</v>
      </c>
      <c r="W111" t="s">
        <v>29</v>
      </c>
    </row>
    <row r="112" spans="1:23" x14ac:dyDescent="0.3">
      <c r="A112" t="s">
        <v>4034</v>
      </c>
      <c r="B112" s="1">
        <v>45126</v>
      </c>
      <c r="C112" s="1">
        <v>45214</v>
      </c>
      <c r="D112">
        <v>72993</v>
      </c>
      <c r="E112" t="s">
        <v>38</v>
      </c>
      <c r="F112" t="s">
        <v>25</v>
      </c>
      <c r="G112" t="s">
        <v>40</v>
      </c>
      <c r="H112" t="s">
        <v>93</v>
      </c>
      <c r="I112" t="s">
        <v>42</v>
      </c>
      <c r="J112" t="s">
        <v>53</v>
      </c>
      <c r="K112" t="s">
        <v>54</v>
      </c>
      <c r="L112" t="s">
        <v>75</v>
      </c>
      <c r="M112">
        <v>72993</v>
      </c>
      <c r="N112" t="s">
        <v>1328</v>
      </c>
      <c r="O112" t="s">
        <v>46</v>
      </c>
      <c r="P112">
        <v>72993</v>
      </c>
      <c r="Q112">
        <v>0</v>
      </c>
      <c r="R112">
        <v>0</v>
      </c>
      <c r="S112" t="s">
        <v>4035</v>
      </c>
      <c r="T112" t="s">
        <v>48</v>
      </c>
      <c r="U112" t="s">
        <v>1385</v>
      </c>
      <c r="V112">
        <v>39428</v>
      </c>
      <c r="W112" t="s">
        <v>53</v>
      </c>
    </row>
    <row r="113" spans="1:23" x14ac:dyDescent="0.3">
      <c r="A113" t="s">
        <v>4036</v>
      </c>
      <c r="B113" s="1">
        <v>44927</v>
      </c>
      <c r="C113" s="1">
        <v>45009</v>
      </c>
      <c r="D113">
        <v>92</v>
      </c>
      <c r="E113" t="s">
        <v>24</v>
      </c>
      <c r="F113" t="s">
        <v>39</v>
      </c>
      <c r="G113" t="s">
        <v>74</v>
      </c>
      <c r="H113" t="s">
        <v>27</v>
      </c>
      <c r="I113" t="s">
        <v>42</v>
      </c>
      <c r="J113" t="s">
        <v>70</v>
      </c>
      <c r="K113" t="s">
        <v>54</v>
      </c>
      <c r="L113" t="s">
        <v>44</v>
      </c>
      <c r="M113">
        <v>92</v>
      </c>
      <c r="N113" t="s">
        <v>1188</v>
      </c>
      <c r="O113" t="s">
        <v>61</v>
      </c>
      <c r="P113">
        <v>0</v>
      </c>
      <c r="Q113">
        <v>92</v>
      </c>
      <c r="R113">
        <v>0</v>
      </c>
      <c r="S113" t="s">
        <v>4037</v>
      </c>
      <c r="T113" t="s">
        <v>35</v>
      </c>
      <c r="U113" t="s">
        <v>35</v>
      </c>
      <c r="V113">
        <v>0</v>
      </c>
      <c r="W113" t="s">
        <v>64</v>
      </c>
    </row>
    <row r="114" spans="1:23" x14ac:dyDescent="0.3">
      <c r="A114" t="s">
        <v>4036</v>
      </c>
      <c r="B114" s="1">
        <v>44927</v>
      </c>
      <c r="C114" s="1">
        <v>44989</v>
      </c>
      <c r="D114">
        <v>47288</v>
      </c>
      <c r="E114" t="s">
        <v>24</v>
      </c>
      <c r="F114" t="s">
        <v>25</v>
      </c>
      <c r="G114" t="s">
        <v>74</v>
      </c>
      <c r="H114" t="s">
        <v>27</v>
      </c>
      <c r="I114" t="s">
        <v>42</v>
      </c>
      <c r="J114" t="s">
        <v>70</v>
      </c>
      <c r="K114" t="s">
        <v>54</v>
      </c>
      <c r="L114" t="s">
        <v>44</v>
      </c>
      <c r="M114">
        <v>47288</v>
      </c>
      <c r="N114" t="s">
        <v>1188</v>
      </c>
      <c r="O114" t="s">
        <v>61</v>
      </c>
      <c r="P114">
        <v>0</v>
      </c>
      <c r="Q114">
        <v>47288</v>
      </c>
      <c r="R114">
        <v>0</v>
      </c>
      <c r="S114" t="s">
        <v>4037</v>
      </c>
      <c r="T114" t="s">
        <v>35</v>
      </c>
      <c r="U114" t="s">
        <v>35</v>
      </c>
      <c r="V114">
        <v>0</v>
      </c>
      <c r="W114" t="s">
        <v>64</v>
      </c>
    </row>
    <row r="115" spans="1:23" x14ac:dyDescent="0.3">
      <c r="A115" t="s">
        <v>4038</v>
      </c>
      <c r="B115" s="1">
        <v>44928</v>
      </c>
      <c r="C115" s="1">
        <v>45017</v>
      </c>
      <c r="D115">
        <v>43976</v>
      </c>
      <c r="E115" t="s">
        <v>38</v>
      </c>
      <c r="F115" t="s">
        <v>25</v>
      </c>
      <c r="G115" t="s">
        <v>80</v>
      </c>
      <c r="H115" t="s">
        <v>27</v>
      </c>
      <c r="I115" t="s">
        <v>42</v>
      </c>
      <c r="J115" t="s">
        <v>43</v>
      </c>
      <c r="K115" t="s">
        <v>54</v>
      </c>
      <c r="L115" t="s">
        <v>31</v>
      </c>
      <c r="M115">
        <v>43976</v>
      </c>
      <c r="N115" t="s">
        <v>1716</v>
      </c>
      <c r="O115" t="s">
        <v>46</v>
      </c>
      <c r="P115">
        <v>43976</v>
      </c>
      <c r="Q115">
        <v>0</v>
      </c>
      <c r="R115">
        <v>0</v>
      </c>
      <c r="S115" t="s">
        <v>4039</v>
      </c>
      <c r="T115" t="s">
        <v>35</v>
      </c>
      <c r="U115" t="s">
        <v>35</v>
      </c>
      <c r="V115">
        <v>0</v>
      </c>
      <c r="W115" t="s">
        <v>50</v>
      </c>
    </row>
    <row r="116" spans="1:23" x14ac:dyDescent="0.3">
      <c r="A116" t="s">
        <v>4038</v>
      </c>
      <c r="B116" s="1">
        <v>44928</v>
      </c>
      <c r="C116" s="1">
        <v>45014</v>
      </c>
      <c r="D116">
        <v>117</v>
      </c>
      <c r="E116" t="s">
        <v>38</v>
      </c>
      <c r="F116" t="s">
        <v>39</v>
      </c>
      <c r="G116" t="s">
        <v>80</v>
      </c>
      <c r="H116" t="s">
        <v>27</v>
      </c>
      <c r="I116" t="s">
        <v>42</v>
      </c>
      <c r="J116" t="s">
        <v>43</v>
      </c>
      <c r="K116" t="s">
        <v>54</v>
      </c>
      <c r="L116" t="s">
        <v>31</v>
      </c>
      <c r="M116">
        <v>117</v>
      </c>
      <c r="N116" t="s">
        <v>1716</v>
      </c>
      <c r="O116" t="s">
        <v>46</v>
      </c>
      <c r="P116">
        <v>117</v>
      </c>
      <c r="Q116">
        <v>0</v>
      </c>
      <c r="R116">
        <v>0</v>
      </c>
      <c r="S116" t="s">
        <v>4039</v>
      </c>
      <c r="T116" t="s">
        <v>35</v>
      </c>
      <c r="U116" t="s">
        <v>35</v>
      </c>
      <c r="V116">
        <v>0</v>
      </c>
      <c r="W116" t="s">
        <v>50</v>
      </c>
    </row>
    <row r="117" spans="1:23" x14ac:dyDescent="0.3">
      <c r="A117" t="s">
        <v>4040</v>
      </c>
      <c r="B117" s="1">
        <v>44929</v>
      </c>
      <c r="C117" s="1">
        <v>45003</v>
      </c>
      <c r="D117">
        <v>93593</v>
      </c>
      <c r="E117" t="s">
        <v>24</v>
      </c>
      <c r="F117" t="s">
        <v>25</v>
      </c>
      <c r="G117" t="s">
        <v>80</v>
      </c>
      <c r="H117" t="s">
        <v>41</v>
      </c>
      <c r="I117" t="s">
        <v>42</v>
      </c>
      <c r="J117" t="s">
        <v>50</v>
      </c>
      <c r="K117" t="s">
        <v>30</v>
      </c>
      <c r="L117" t="s">
        <v>55</v>
      </c>
      <c r="M117">
        <v>93593</v>
      </c>
      <c r="N117" t="s">
        <v>4041</v>
      </c>
      <c r="O117" t="s">
        <v>46</v>
      </c>
      <c r="P117">
        <v>93593</v>
      </c>
      <c r="Q117">
        <v>0</v>
      </c>
      <c r="R117">
        <v>0</v>
      </c>
      <c r="S117" t="s">
        <v>4042</v>
      </c>
      <c r="T117" t="s">
        <v>35</v>
      </c>
      <c r="U117" t="s">
        <v>35</v>
      </c>
      <c r="V117">
        <v>0</v>
      </c>
      <c r="W117" t="s">
        <v>29</v>
      </c>
    </row>
    <row r="118" spans="1:23" x14ac:dyDescent="0.3">
      <c r="A118" t="s">
        <v>4040</v>
      </c>
      <c r="B118" s="1">
        <v>44929</v>
      </c>
      <c r="C118" s="1">
        <v>44993</v>
      </c>
      <c r="D118">
        <v>148</v>
      </c>
      <c r="E118" t="s">
        <v>24</v>
      </c>
      <c r="F118" t="s">
        <v>39</v>
      </c>
      <c r="G118" t="s">
        <v>80</v>
      </c>
      <c r="H118" t="s">
        <v>41</v>
      </c>
      <c r="I118" t="s">
        <v>42</v>
      </c>
      <c r="J118" t="s">
        <v>50</v>
      </c>
      <c r="K118" t="s">
        <v>30</v>
      </c>
      <c r="L118" t="s">
        <v>55</v>
      </c>
      <c r="M118">
        <v>148</v>
      </c>
      <c r="N118" t="s">
        <v>4041</v>
      </c>
      <c r="O118" t="s">
        <v>46</v>
      </c>
      <c r="P118">
        <v>148</v>
      </c>
      <c r="Q118">
        <v>0</v>
      </c>
      <c r="R118">
        <v>0</v>
      </c>
      <c r="S118" t="s">
        <v>4042</v>
      </c>
      <c r="T118" t="s">
        <v>35</v>
      </c>
      <c r="U118" t="s">
        <v>35</v>
      </c>
      <c r="V118">
        <v>0</v>
      </c>
      <c r="W118" t="s">
        <v>29</v>
      </c>
    </row>
    <row r="119" spans="1:23" x14ac:dyDescent="0.3">
      <c r="A119" t="s">
        <v>4043</v>
      </c>
      <c r="B119" s="1">
        <v>44930</v>
      </c>
      <c r="C119" s="1">
        <v>45015</v>
      </c>
      <c r="D119">
        <v>28279</v>
      </c>
      <c r="E119" t="s">
        <v>38</v>
      </c>
      <c r="F119" t="s">
        <v>25</v>
      </c>
      <c r="G119" t="s">
        <v>80</v>
      </c>
      <c r="H119" t="s">
        <v>93</v>
      </c>
      <c r="I119" t="s">
        <v>28</v>
      </c>
      <c r="J119" t="s">
        <v>53</v>
      </c>
      <c r="K119" t="s">
        <v>30</v>
      </c>
      <c r="L119" t="s">
        <v>31</v>
      </c>
      <c r="M119">
        <v>28279</v>
      </c>
      <c r="N119" t="s">
        <v>959</v>
      </c>
      <c r="O119" t="s">
        <v>33</v>
      </c>
      <c r="P119">
        <v>0</v>
      </c>
      <c r="Q119">
        <v>0</v>
      </c>
      <c r="R119">
        <v>28279</v>
      </c>
      <c r="S119" t="s">
        <v>4044</v>
      </c>
      <c r="T119" t="s">
        <v>35</v>
      </c>
      <c r="U119" t="s">
        <v>35</v>
      </c>
      <c r="V119">
        <v>0</v>
      </c>
      <c r="W119" t="s">
        <v>64</v>
      </c>
    </row>
    <row r="120" spans="1:23" x14ac:dyDescent="0.3">
      <c r="A120" t="s">
        <v>4045</v>
      </c>
      <c r="B120" s="1">
        <v>44931</v>
      </c>
      <c r="C120" s="1">
        <v>44995</v>
      </c>
      <c r="D120">
        <v>22064</v>
      </c>
      <c r="E120" t="s">
        <v>24</v>
      </c>
      <c r="F120" t="s">
        <v>25</v>
      </c>
      <c r="G120" t="s">
        <v>80</v>
      </c>
      <c r="H120" t="s">
        <v>27</v>
      </c>
      <c r="I120" t="s">
        <v>28</v>
      </c>
      <c r="J120" t="s">
        <v>50</v>
      </c>
      <c r="K120" t="s">
        <v>54</v>
      </c>
      <c r="L120" t="s">
        <v>66</v>
      </c>
      <c r="M120">
        <v>22064</v>
      </c>
      <c r="N120" t="s">
        <v>4046</v>
      </c>
      <c r="O120" t="s">
        <v>33</v>
      </c>
      <c r="P120">
        <v>0</v>
      </c>
      <c r="Q120">
        <v>0</v>
      </c>
      <c r="R120">
        <v>22064</v>
      </c>
      <c r="S120" t="s">
        <v>4047</v>
      </c>
      <c r="T120" t="s">
        <v>35</v>
      </c>
      <c r="U120" t="s">
        <v>35</v>
      </c>
      <c r="V120">
        <v>0</v>
      </c>
      <c r="W120" t="s">
        <v>64</v>
      </c>
    </row>
    <row r="121" spans="1:23" x14ac:dyDescent="0.3">
      <c r="A121" t="s">
        <v>4048</v>
      </c>
      <c r="B121" s="1">
        <v>44932</v>
      </c>
      <c r="C121" s="1">
        <v>45007</v>
      </c>
      <c r="D121">
        <v>35449</v>
      </c>
      <c r="E121" t="s">
        <v>24</v>
      </c>
      <c r="F121" t="s">
        <v>25</v>
      </c>
      <c r="G121" t="s">
        <v>26</v>
      </c>
      <c r="H121" t="s">
        <v>85</v>
      </c>
      <c r="I121" t="s">
        <v>42</v>
      </c>
      <c r="J121" t="s">
        <v>114</v>
      </c>
      <c r="K121" t="s">
        <v>54</v>
      </c>
      <c r="L121" t="s">
        <v>66</v>
      </c>
      <c r="M121">
        <v>35449</v>
      </c>
      <c r="N121" t="s">
        <v>3195</v>
      </c>
      <c r="O121" t="s">
        <v>46</v>
      </c>
      <c r="P121">
        <v>35449</v>
      </c>
      <c r="Q121">
        <v>0</v>
      </c>
      <c r="R121">
        <v>0</v>
      </c>
      <c r="S121" t="s">
        <v>4049</v>
      </c>
      <c r="T121" t="s">
        <v>48</v>
      </c>
      <c r="U121" t="s">
        <v>774</v>
      </c>
      <c r="V121">
        <v>38875</v>
      </c>
      <c r="W121" t="s">
        <v>36</v>
      </c>
    </row>
    <row r="122" spans="1:23" x14ac:dyDescent="0.3">
      <c r="A122" t="s">
        <v>4050</v>
      </c>
      <c r="B122" s="1">
        <v>44933</v>
      </c>
      <c r="C122" s="1">
        <v>45023</v>
      </c>
      <c r="D122">
        <v>118</v>
      </c>
      <c r="E122" t="s">
        <v>24</v>
      </c>
      <c r="F122" t="s">
        <v>39</v>
      </c>
      <c r="G122" t="s">
        <v>119</v>
      </c>
      <c r="H122" t="s">
        <v>52</v>
      </c>
      <c r="I122" t="s">
        <v>42</v>
      </c>
      <c r="J122" t="s">
        <v>36</v>
      </c>
      <c r="K122" t="s">
        <v>54</v>
      </c>
      <c r="L122" t="s">
        <v>44</v>
      </c>
      <c r="M122">
        <v>118</v>
      </c>
      <c r="N122" t="s">
        <v>3837</v>
      </c>
      <c r="O122" t="s">
        <v>46</v>
      </c>
      <c r="P122">
        <v>118</v>
      </c>
      <c r="Q122">
        <v>0</v>
      </c>
      <c r="R122">
        <v>0</v>
      </c>
      <c r="S122" t="s">
        <v>4051</v>
      </c>
      <c r="T122" t="s">
        <v>35</v>
      </c>
      <c r="U122" t="s">
        <v>35</v>
      </c>
      <c r="V122">
        <v>0</v>
      </c>
      <c r="W122" t="s">
        <v>53</v>
      </c>
    </row>
    <row r="123" spans="1:23" x14ac:dyDescent="0.3">
      <c r="A123" t="s">
        <v>4050</v>
      </c>
      <c r="B123" s="1">
        <v>44933</v>
      </c>
      <c r="C123" s="1">
        <v>44994</v>
      </c>
      <c r="D123">
        <v>768</v>
      </c>
      <c r="E123" t="s">
        <v>24</v>
      </c>
      <c r="F123" t="s">
        <v>25</v>
      </c>
      <c r="G123" t="s">
        <v>119</v>
      </c>
      <c r="H123" t="s">
        <v>52</v>
      </c>
      <c r="I123" t="s">
        <v>42</v>
      </c>
      <c r="J123" t="s">
        <v>36</v>
      </c>
      <c r="K123" t="s">
        <v>54</v>
      </c>
      <c r="L123" t="s">
        <v>44</v>
      </c>
      <c r="M123">
        <v>7680</v>
      </c>
      <c r="N123" t="s">
        <v>3837</v>
      </c>
      <c r="O123" t="s">
        <v>46</v>
      </c>
      <c r="P123">
        <v>7680</v>
      </c>
      <c r="Q123">
        <v>0</v>
      </c>
      <c r="R123">
        <v>0</v>
      </c>
      <c r="S123" t="s">
        <v>4051</v>
      </c>
      <c r="T123" t="s">
        <v>35</v>
      </c>
      <c r="U123" t="s">
        <v>35</v>
      </c>
      <c r="V123">
        <v>0</v>
      </c>
      <c r="W123" t="s">
        <v>53</v>
      </c>
    </row>
    <row r="124" spans="1:23" x14ac:dyDescent="0.3">
      <c r="A124" t="s">
        <v>4052</v>
      </c>
      <c r="B124" s="1">
        <v>44934</v>
      </c>
      <c r="C124" s="1">
        <v>45019</v>
      </c>
      <c r="D124">
        <v>39692</v>
      </c>
      <c r="E124" t="s">
        <v>24</v>
      </c>
      <c r="F124" t="s">
        <v>25</v>
      </c>
      <c r="G124" t="s">
        <v>40</v>
      </c>
      <c r="H124" t="s">
        <v>85</v>
      </c>
      <c r="I124" t="s">
        <v>42</v>
      </c>
      <c r="J124" t="s">
        <v>53</v>
      </c>
      <c r="K124" t="s">
        <v>30</v>
      </c>
      <c r="L124" t="s">
        <v>66</v>
      </c>
      <c r="M124">
        <v>39692</v>
      </c>
      <c r="N124" t="s">
        <v>4053</v>
      </c>
      <c r="O124" t="s">
        <v>46</v>
      </c>
      <c r="P124">
        <v>39692</v>
      </c>
      <c r="Q124">
        <v>0</v>
      </c>
      <c r="R124">
        <v>0</v>
      </c>
      <c r="S124" t="s">
        <v>4054</v>
      </c>
      <c r="T124" t="s">
        <v>35</v>
      </c>
      <c r="U124" t="s">
        <v>35</v>
      </c>
      <c r="V124">
        <v>0</v>
      </c>
      <c r="W124" t="s">
        <v>29</v>
      </c>
    </row>
    <row r="125" spans="1:23" x14ac:dyDescent="0.3">
      <c r="A125" t="s">
        <v>4055</v>
      </c>
      <c r="B125" s="1">
        <v>44935</v>
      </c>
      <c r="C125" s="1">
        <v>45013</v>
      </c>
      <c r="D125">
        <v>96725</v>
      </c>
      <c r="E125" t="s">
        <v>24</v>
      </c>
      <c r="F125" t="s">
        <v>25</v>
      </c>
      <c r="G125" t="s">
        <v>26</v>
      </c>
      <c r="H125" t="s">
        <v>41</v>
      </c>
      <c r="I125" t="s">
        <v>42</v>
      </c>
      <c r="J125" t="s">
        <v>64</v>
      </c>
      <c r="K125" t="s">
        <v>54</v>
      </c>
      <c r="L125" t="s">
        <v>66</v>
      </c>
      <c r="M125">
        <v>96725</v>
      </c>
      <c r="N125" t="s">
        <v>4056</v>
      </c>
      <c r="O125" t="s">
        <v>46</v>
      </c>
      <c r="P125">
        <v>96725</v>
      </c>
      <c r="Q125">
        <v>0</v>
      </c>
      <c r="R125">
        <v>0</v>
      </c>
      <c r="S125" t="s">
        <v>4057</v>
      </c>
      <c r="T125" t="s">
        <v>48</v>
      </c>
      <c r="U125" t="s">
        <v>784</v>
      </c>
      <c r="V125">
        <v>44132</v>
      </c>
      <c r="W125" t="s">
        <v>29</v>
      </c>
    </row>
    <row r="126" spans="1:23" x14ac:dyDescent="0.3">
      <c r="A126" t="s">
        <v>4058</v>
      </c>
      <c r="B126" s="1">
        <v>44936</v>
      </c>
      <c r="C126" s="1">
        <v>45017</v>
      </c>
      <c r="D126">
        <v>31038</v>
      </c>
      <c r="E126" t="s">
        <v>38</v>
      </c>
      <c r="F126" t="s">
        <v>25</v>
      </c>
      <c r="G126" t="s">
        <v>109</v>
      </c>
      <c r="H126" t="s">
        <v>52</v>
      </c>
      <c r="I126" t="s">
        <v>28</v>
      </c>
      <c r="J126" t="s">
        <v>70</v>
      </c>
      <c r="K126" t="s">
        <v>54</v>
      </c>
      <c r="L126" t="s">
        <v>44</v>
      </c>
      <c r="M126">
        <v>31038</v>
      </c>
      <c r="N126" t="s">
        <v>4059</v>
      </c>
      <c r="O126" t="s">
        <v>33</v>
      </c>
      <c r="P126">
        <v>0</v>
      </c>
      <c r="Q126">
        <v>0</v>
      </c>
      <c r="R126">
        <v>31038</v>
      </c>
      <c r="S126" t="s">
        <v>4060</v>
      </c>
      <c r="T126" t="s">
        <v>35</v>
      </c>
      <c r="U126" t="s">
        <v>35</v>
      </c>
      <c r="V126">
        <v>0</v>
      </c>
      <c r="W126" t="s">
        <v>29</v>
      </c>
    </row>
    <row r="127" spans="1:23" x14ac:dyDescent="0.3">
      <c r="A127" t="s">
        <v>4061</v>
      </c>
      <c r="B127" s="1">
        <v>44937</v>
      </c>
      <c r="C127" s="1">
        <v>45014</v>
      </c>
      <c r="D127">
        <v>10</v>
      </c>
      <c r="E127" t="s">
        <v>24</v>
      </c>
      <c r="F127" t="s">
        <v>39</v>
      </c>
      <c r="G127" t="s">
        <v>80</v>
      </c>
      <c r="H127" t="s">
        <v>85</v>
      </c>
      <c r="I127" t="s">
        <v>42</v>
      </c>
      <c r="J127" t="s">
        <v>70</v>
      </c>
      <c r="K127" t="s">
        <v>30</v>
      </c>
      <c r="L127" t="s">
        <v>75</v>
      </c>
      <c r="M127">
        <v>100</v>
      </c>
      <c r="N127" t="s">
        <v>1024</v>
      </c>
      <c r="O127" t="s">
        <v>116</v>
      </c>
      <c r="P127">
        <v>100</v>
      </c>
      <c r="Q127">
        <v>0</v>
      </c>
      <c r="R127">
        <v>0</v>
      </c>
      <c r="S127" t="s">
        <v>4062</v>
      </c>
      <c r="T127" t="s">
        <v>35</v>
      </c>
      <c r="U127" t="s">
        <v>35</v>
      </c>
      <c r="V127">
        <v>0</v>
      </c>
      <c r="W127" t="s">
        <v>43</v>
      </c>
    </row>
    <row r="128" spans="1:23" x14ac:dyDescent="0.3">
      <c r="A128" t="s">
        <v>4061</v>
      </c>
      <c r="B128" s="1">
        <v>44937</v>
      </c>
      <c r="C128" s="1">
        <v>44999</v>
      </c>
      <c r="D128">
        <v>49985</v>
      </c>
      <c r="E128" t="s">
        <v>24</v>
      </c>
      <c r="F128" t="s">
        <v>25</v>
      </c>
      <c r="G128" t="s">
        <v>80</v>
      </c>
      <c r="H128" t="s">
        <v>85</v>
      </c>
      <c r="I128" t="s">
        <v>42</v>
      </c>
      <c r="J128" t="s">
        <v>70</v>
      </c>
      <c r="K128" t="s">
        <v>30</v>
      </c>
      <c r="L128" t="s">
        <v>75</v>
      </c>
      <c r="M128">
        <v>49985</v>
      </c>
      <c r="N128" t="s">
        <v>1024</v>
      </c>
      <c r="O128" t="s">
        <v>116</v>
      </c>
      <c r="P128">
        <v>49985</v>
      </c>
      <c r="Q128">
        <v>0</v>
      </c>
      <c r="R128">
        <v>0</v>
      </c>
      <c r="S128" t="s">
        <v>4062</v>
      </c>
      <c r="T128" t="s">
        <v>35</v>
      </c>
      <c r="U128" t="s">
        <v>35</v>
      </c>
      <c r="V128">
        <v>0</v>
      </c>
      <c r="W128" t="s">
        <v>43</v>
      </c>
    </row>
    <row r="129" spans="1:23" x14ac:dyDescent="0.3">
      <c r="A129" t="s">
        <v>4063</v>
      </c>
      <c r="B129" s="1">
        <v>44938</v>
      </c>
      <c r="C129" s="1">
        <v>45025</v>
      </c>
      <c r="D129">
        <v>91697</v>
      </c>
      <c r="E129" t="s">
        <v>38</v>
      </c>
      <c r="F129" t="s">
        <v>25</v>
      </c>
      <c r="G129" t="s">
        <v>80</v>
      </c>
      <c r="H129" t="s">
        <v>59</v>
      </c>
      <c r="I129" t="s">
        <v>42</v>
      </c>
      <c r="J129" t="s">
        <v>114</v>
      </c>
      <c r="K129" t="s">
        <v>54</v>
      </c>
      <c r="L129" t="s">
        <v>31</v>
      </c>
      <c r="M129">
        <v>91697</v>
      </c>
      <c r="N129" t="s">
        <v>1365</v>
      </c>
      <c r="O129" t="s">
        <v>46</v>
      </c>
      <c r="P129">
        <v>91697</v>
      </c>
      <c r="Q129">
        <v>0</v>
      </c>
      <c r="R129">
        <v>0</v>
      </c>
      <c r="S129" t="s">
        <v>4064</v>
      </c>
      <c r="T129" t="s">
        <v>48</v>
      </c>
      <c r="U129" t="s">
        <v>100</v>
      </c>
      <c r="V129">
        <v>52676</v>
      </c>
      <c r="W129" t="s">
        <v>36</v>
      </c>
    </row>
    <row r="130" spans="1:23" x14ac:dyDescent="0.3">
      <c r="A130" t="s">
        <v>4065</v>
      </c>
      <c r="B130" s="1">
        <v>44939</v>
      </c>
      <c r="C130" s="1">
        <v>45015</v>
      </c>
      <c r="D130">
        <v>17008</v>
      </c>
      <c r="E130" t="s">
        <v>24</v>
      </c>
      <c r="F130" t="s">
        <v>25</v>
      </c>
      <c r="G130" t="s">
        <v>40</v>
      </c>
      <c r="H130" t="s">
        <v>59</v>
      </c>
      <c r="I130" t="s">
        <v>42</v>
      </c>
      <c r="J130" t="s">
        <v>36</v>
      </c>
      <c r="K130" t="s">
        <v>30</v>
      </c>
      <c r="L130" t="s">
        <v>55</v>
      </c>
      <c r="M130">
        <v>17008</v>
      </c>
      <c r="N130" t="s">
        <v>640</v>
      </c>
      <c r="O130" t="s">
        <v>61</v>
      </c>
      <c r="P130">
        <v>0</v>
      </c>
      <c r="Q130">
        <v>17008</v>
      </c>
      <c r="R130">
        <v>0</v>
      </c>
      <c r="S130" t="s">
        <v>4066</v>
      </c>
      <c r="T130" t="s">
        <v>48</v>
      </c>
      <c r="U130" t="s">
        <v>104</v>
      </c>
      <c r="V130">
        <v>52371</v>
      </c>
      <c r="W130" t="s">
        <v>53</v>
      </c>
    </row>
    <row r="131" spans="1:23" x14ac:dyDescent="0.3">
      <c r="A131" t="s">
        <v>4067</v>
      </c>
      <c r="B131" s="1">
        <v>44940</v>
      </c>
      <c r="C131" s="1">
        <v>45016</v>
      </c>
      <c r="D131">
        <v>133</v>
      </c>
      <c r="E131" t="s">
        <v>24</v>
      </c>
      <c r="F131" t="s">
        <v>39</v>
      </c>
      <c r="G131" t="s">
        <v>74</v>
      </c>
      <c r="H131" t="s">
        <v>85</v>
      </c>
      <c r="I131" t="s">
        <v>42</v>
      </c>
      <c r="J131" t="s">
        <v>64</v>
      </c>
      <c r="K131" t="s">
        <v>54</v>
      </c>
      <c r="L131" t="s">
        <v>31</v>
      </c>
      <c r="M131">
        <v>133</v>
      </c>
      <c r="N131" t="s">
        <v>4068</v>
      </c>
      <c r="O131" t="s">
        <v>61</v>
      </c>
      <c r="P131">
        <v>0</v>
      </c>
      <c r="Q131">
        <v>133</v>
      </c>
      <c r="R131">
        <v>0</v>
      </c>
      <c r="S131" t="s">
        <v>4069</v>
      </c>
      <c r="T131" t="s">
        <v>35</v>
      </c>
      <c r="U131" t="s">
        <v>35</v>
      </c>
      <c r="V131">
        <v>0</v>
      </c>
      <c r="W131" t="s">
        <v>36</v>
      </c>
    </row>
    <row r="132" spans="1:23" x14ac:dyDescent="0.3">
      <c r="A132" t="s">
        <v>4067</v>
      </c>
      <c r="B132" s="1">
        <v>44940</v>
      </c>
      <c r="C132" s="1">
        <v>45016</v>
      </c>
      <c r="D132">
        <v>10365</v>
      </c>
      <c r="E132" t="s">
        <v>24</v>
      </c>
      <c r="F132" t="s">
        <v>25</v>
      </c>
      <c r="G132" t="s">
        <v>74</v>
      </c>
      <c r="H132" t="s">
        <v>85</v>
      </c>
      <c r="I132" t="s">
        <v>42</v>
      </c>
      <c r="J132" t="s">
        <v>64</v>
      </c>
      <c r="K132" t="s">
        <v>54</v>
      </c>
      <c r="L132" t="s">
        <v>31</v>
      </c>
      <c r="M132">
        <v>10365</v>
      </c>
      <c r="N132" t="s">
        <v>4068</v>
      </c>
      <c r="O132" t="s">
        <v>61</v>
      </c>
      <c r="P132">
        <v>0</v>
      </c>
      <c r="Q132">
        <v>10365</v>
      </c>
      <c r="R132">
        <v>0</v>
      </c>
      <c r="S132" t="s">
        <v>4069</v>
      </c>
      <c r="T132" t="s">
        <v>35</v>
      </c>
      <c r="U132" t="s">
        <v>35</v>
      </c>
      <c r="V132">
        <v>0</v>
      </c>
      <c r="W132" t="s">
        <v>36</v>
      </c>
    </row>
    <row r="133" spans="1:23" x14ac:dyDescent="0.3">
      <c r="A133" t="s">
        <v>4070</v>
      </c>
      <c r="B133" s="1">
        <v>44941</v>
      </c>
      <c r="C133" s="1">
        <v>45019</v>
      </c>
      <c r="D133">
        <v>3226</v>
      </c>
      <c r="E133" t="s">
        <v>24</v>
      </c>
      <c r="F133" t="s">
        <v>25</v>
      </c>
      <c r="G133" t="s">
        <v>74</v>
      </c>
      <c r="H133" t="s">
        <v>93</v>
      </c>
      <c r="I133" t="s">
        <v>42</v>
      </c>
      <c r="J133" t="s">
        <v>43</v>
      </c>
      <c r="K133" t="s">
        <v>30</v>
      </c>
      <c r="L133" t="s">
        <v>66</v>
      </c>
      <c r="M133">
        <v>32260</v>
      </c>
      <c r="N133" t="s">
        <v>4071</v>
      </c>
      <c r="O133" t="s">
        <v>46</v>
      </c>
      <c r="P133">
        <v>32260</v>
      </c>
      <c r="Q133">
        <v>0</v>
      </c>
      <c r="R133">
        <v>0</v>
      </c>
      <c r="S133" t="s">
        <v>4072</v>
      </c>
      <c r="T133" t="s">
        <v>35</v>
      </c>
      <c r="U133" t="s">
        <v>35</v>
      </c>
      <c r="V133">
        <v>0</v>
      </c>
      <c r="W133" t="s">
        <v>64</v>
      </c>
    </row>
    <row r="134" spans="1:23" x14ac:dyDescent="0.3">
      <c r="A134" t="s">
        <v>4073</v>
      </c>
      <c r="B134" s="1">
        <v>44942</v>
      </c>
      <c r="C134" s="1">
        <v>45026</v>
      </c>
      <c r="D134">
        <v>44225</v>
      </c>
      <c r="E134" t="s">
        <v>24</v>
      </c>
      <c r="F134" t="s">
        <v>25</v>
      </c>
      <c r="G134" t="s">
        <v>74</v>
      </c>
      <c r="H134" t="s">
        <v>59</v>
      </c>
      <c r="I134" t="s">
        <v>42</v>
      </c>
      <c r="J134" t="s">
        <v>29</v>
      </c>
      <c r="K134" t="s">
        <v>54</v>
      </c>
      <c r="L134" t="s">
        <v>44</v>
      </c>
      <c r="M134">
        <v>44225</v>
      </c>
      <c r="N134" t="s">
        <v>4074</v>
      </c>
      <c r="O134" t="s">
        <v>61</v>
      </c>
      <c r="P134">
        <v>0</v>
      </c>
      <c r="Q134">
        <v>44225</v>
      </c>
      <c r="R134">
        <v>0</v>
      </c>
      <c r="S134" t="s">
        <v>4075</v>
      </c>
      <c r="T134" t="s">
        <v>35</v>
      </c>
      <c r="U134" t="s">
        <v>35</v>
      </c>
      <c r="V134">
        <v>0</v>
      </c>
      <c r="W134" t="s">
        <v>29</v>
      </c>
    </row>
    <row r="135" spans="1:23" x14ac:dyDescent="0.3">
      <c r="A135" t="s">
        <v>4076</v>
      </c>
      <c r="B135" s="1">
        <v>44943</v>
      </c>
      <c r="C135" s="1">
        <v>45015</v>
      </c>
      <c r="D135">
        <v>78846</v>
      </c>
      <c r="E135" t="s">
        <v>38</v>
      </c>
      <c r="F135" t="s">
        <v>25</v>
      </c>
      <c r="G135" t="s">
        <v>80</v>
      </c>
      <c r="H135" t="s">
        <v>93</v>
      </c>
      <c r="I135" t="s">
        <v>42</v>
      </c>
      <c r="J135" t="s">
        <v>53</v>
      </c>
      <c r="K135" t="s">
        <v>30</v>
      </c>
      <c r="L135" t="s">
        <v>66</v>
      </c>
      <c r="M135">
        <v>78846</v>
      </c>
      <c r="N135" t="s">
        <v>4077</v>
      </c>
      <c r="O135" t="s">
        <v>61</v>
      </c>
      <c r="P135">
        <v>0</v>
      </c>
      <c r="Q135">
        <v>78846</v>
      </c>
      <c r="R135">
        <v>0</v>
      </c>
      <c r="S135" t="s">
        <v>4078</v>
      </c>
      <c r="T135" t="s">
        <v>35</v>
      </c>
      <c r="U135" t="s">
        <v>35</v>
      </c>
      <c r="V135">
        <v>0</v>
      </c>
      <c r="W135" t="s">
        <v>36</v>
      </c>
    </row>
    <row r="136" spans="1:23" x14ac:dyDescent="0.3">
      <c r="A136" t="s">
        <v>4076</v>
      </c>
      <c r="B136" s="1">
        <v>44943</v>
      </c>
      <c r="C136" s="1">
        <v>45018</v>
      </c>
      <c r="D136">
        <v>118</v>
      </c>
      <c r="E136" t="s">
        <v>38</v>
      </c>
      <c r="F136" t="s">
        <v>39</v>
      </c>
      <c r="G136" t="s">
        <v>80</v>
      </c>
      <c r="H136" t="s">
        <v>93</v>
      </c>
      <c r="I136" t="s">
        <v>42</v>
      </c>
      <c r="J136" t="s">
        <v>53</v>
      </c>
      <c r="K136" t="s">
        <v>30</v>
      </c>
      <c r="L136" t="s">
        <v>66</v>
      </c>
      <c r="M136">
        <v>118</v>
      </c>
      <c r="N136" t="s">
        <v>4077</v>
      </c>
      <c r="O136" t="s">
        <v>61</v>
      </c>
      <c r="P136">
        <v>0</v>
      </c>
      <c r="Q136">
        <v>118</v>
      </c>
      <c r="R136">
        <v>0</v>
      </c>
      <c r="S136" t="s">
        <v>4078</v>
      </c>
      <c r="T136" t="s">
        <v>35</v>
      </c>
      <c r="U136" t="s">
        <v>35</v>
      </c>
      <c r="V136">
        <v>0</v>
      </c>
      <c r="W136" t="s">
        <v>36</v>
      </c>
    </row>
    <row r="137" spans="1:23" x14ac:dyDescent="0.3">
      <c r="A137" t="s">
        <v>4079</v>
      </c>
      <c r="B137" s="1">
        <v>44944</v>
      </c>
      <c r="C137" s="1">
        <v>45013</v>
      </c>
      <c r="D137">
        <v>20266</v>
      </c>
      <c r="E137" t="s">
        <v>24</v>
      </c>
      <c r="F137" t="s">
        <v>25</v>
      </c>
      <c r="G137" t="s">
        <v>40</v>
      </c>
      <c r="H137" t="s">
        <v>59</v>
      </c>
      <c r="I137" t="s">
        <v>42</v>
      </c>
      <c r="J137" t="s">
        <v>70</v>
      </c>
      <c r="K137" t="s">
        <v>30</v>
      </c>
      <c r="L137" t="s">
        <v>31</v>
      </c>
      <c r="M137">
        <v>20266</v>
      </c>
      <c r="N137" t="s">
        <v>4080</v>
      </c>
      <c r="O137" t="s">
        <v>46</v>
      </c>
      <c r="P137">
        <v>20266</v>
      </c>
      <c r="Q137">
        <v>0</v>
      </c>
      <c r="R137">
        <v>0</v>
      </c>
      <c r="S137" t="s">
        <v>4081</v>
      </c>
      <c r="T137" t="s">
        <v>35</v>
      </c>
      <c r="U137" t="s">
        <v>35</v>
      </c>
      <c r="V137">
        <v>0</v>
      </c>
      <c r="W137" t="s">
        <v>43</v>
      </c>
    </row>
    <row r="138" spans="1:23" x14ac:dyDescent="0.3">
      <c r="A138" t="s">
        <v>4082</v>
      </c>
      <c r="B138" s="1">
        <v>44945</v>
      </c>
      <c r="C138" s="1">
        <v>45021</v>
      </c>
      <c r="D138">
        <v>5887</v>
      </c>
      <c r="E138" t="s">
        <v>24</v>
      </c>
      <c r="F138" t="s">
        <v>25</v>
      </c>
      <c r="G138" t="s">
        <v>74</v>
      </c>
      <c r="H138" t="s">
        <v>59</v>
      </c>
      <c r="I138" t="s">
        <v>42</v>
      </c>
      <c r="J138" t="s">
        <v>29</v>
      </c>
      <c r="K138" t="s">
        <v>30</v>
      </c>
      <c r="L138" t="s">
        <v>75</v>
      </c>
      <c r="M138">
        <v>58870</v>
      </c>
      <c r="N138" t="s">
        <v>1227</v>
      </c>
      <c r="O138" t="s">
        <v>46</v>
      </c>
      <c r="P138">
        <v>58870</v>
      </c>
      <c r="Q138">
        <v>0</v>
      </c>
      <c r="R138">
        <v>0</v>
      </c>
      <c r="S138" t="s">
        <v>4083</v>
      </c>
      <c r="T138" t="s">
        <v>48</v>
      </c>
      <c r="U138" t="s">
        <v>129</v>
      </c>
      <c r="V138">
        <v>260</v>
      </c>
      <c r="W138" t="s">
        <v>53</v>
      </c>
    </row>
    <row r="139" spans="1:23" x14ac:dyDescent="0.3">
      <c r="A139" t="s">
        <v>4082</v>
      </c>
      <c r="B139" s="1">
        <v>44945</v>
      </c>
      <c r="C139" s="1">
        <v>45018</v>
      </c>
      <c r="D139">
        <v>126</v>
      </c>
      <c r="E139" t="s">
        <v>24</v>
      </c>
      <c r="F139" t="s">
        <v>39</v>
      </c>
      <c r="G139" t="s">
        <v>74</v>
      </c>
      <c r="H139" t="s">
        <v>59</v>
      </c>
      <c r="I139" t="s">
        <v>42</v>
      </c>
      <c r="J139" t="s">
        <v>29</v>
      </c>
      <c r="K139" t="s">
        <v>30</v>
      </c>
      <c r="L139" t="s">
        <v>75</v>
      </c>
      <c r="M139">
        <v>126</v>
      </c>
      <c r="N139" t="s">
        <v>1227</v>
      </c>
      <c r="O139" t="s">
        <v>46</v>
      </c>
      <c r="P139">
        <v>126</v>
      </c>
      <c r="Q139">
        <v>0</v>
      </c>
      <c r="R139">
        <v>0</v>
      </c>
      <c r="S139" t="s">
        <v>4083</v>
      </c>
      <c r="T139" t="s">
        <v>48</v>
      </c>
      <c r="U139" t="s">
        <v>129</v>
      </c>
      <c r="V139">
        <v>260</v>
      </c>
      <c r="W139" t="s">
        <v>53</v>
      </c>
    </row>
    <row r="140" spans="1:23" x14ac:dyDescent="0.3">
      <c r="A140" t="s">
        <v>4084</v>
      </c>
      <c r="B140" s="1">
        <v>44946</v>
      </c>
      <c r="C140" s="1">
        <v>45013</v>
      </c>
      <c r="D140">
        <v>26831</v>
      </c>
      <c r="E140" t="s">
        <v>38</v>
      </c>
      <c r="F140" t="s">
        <v>25</v>
      </c>
      <c r="G140" t="s">
        <v>80</v>
      </c>
      <c r="H140" t="s">
        <v>59</v>
      </c>
      <c r="I140" t="s">
        <v>42</v>
      </c>
      <c r="J140" t="s">
        <v>70</v>
      </c>
      <c r="K140" t="s">
        <v>30</v>
      </c>
      <c r="L140" t="s">
        <v>44</v>
      </c>
      <c r="M140">
        <v>26831</v>
      </c>
      <c r="N140" t="s">
        <v>406</v>
      </c>
      <c r="O140" t="s">
        <v>116</v>
      </c>
      <c r="P140">
        <v>26831</v>
      </c>
      <c r="Q140">
        <v>0</v>
      </c>
      <c r="R140">
        <v>0</v>
      </c>
      <c r="S140" t="s">
        <v>4085</v>
      </c>
      <c r="T140" t="s">
        <v>48</v>
      </c>
      <c r="U140" t="s">
        <v>1998</v>
      </c>
      <c r="V140">
        <v>72711</v>
      </c>
      <c r="W140" t="s">
        <v>43</v>
      </c>
    </row>
    <row r="141" spans="1:23" x14ac:dyDescent="0.3">
      <c r="A141" t="s">
        <v>4084</v>
      </c>
      <c r="B141" s="1">
        <v>44946</v>
      </c>
      <c r="C141" s="1">
        <v>45034</v>
      </c>
      <c r="D141">
        <v>13</v>
      </c>
      <c r="E141" t="s">
        <v>38</v>
      </c>
      <c r="F141" t="s">
        <v>39</v>
      </c>
      <c r="G141" t="s">
        <v>80</v>
      </c>
      <c r="H141" t="s">
        <v>59</v>
      </c>
      <c r="I141" t="s">
        <v>42</v>
      </c>
      <c r="J141" t="s">
        <v>70</v>
      </c>
      <c r="K141" t="s">
        <v>30</v>
      </c>
      <c r="L141" t="s">
        <v>44</v>
      </c>
      <c r="M141">
        <v>130</v>
      </c>
      <c r="N141" t="s">
        <v>406</v>
      </c>
      <c r="O141" t="s">
        <v>116</v>
      </c>
      <c r="P141">
        <v>130</v>
      </c>
      <c r="Q141">
        <v>0</v>
      </c>
      <c r="R141">
        <v>0</v>
      </c>
      <c r="S141" t="s">
        <v>4085</v>
      </c>
      <c r="T141" t="s">
        <v>48</v>
      </c>
      <c r="U141" t="s">
        <v>1998</v>
      </c>
      <c r="V141">
        <v>72711</v>
      </c>
      <c r="W141" t="s">
        <v>43</v>
      </c>
    </row>
    <row r="142" spans="1:23" x14ac:dyDescent="0.3">
      <c r="A142" t="s">
        <v>4086</v>
      </c>
      <c r="B142" s="1">
        <v>44947</v>
      </c>
      <c r="C142" s="1">
        <v>45007</v>
      </c>
      <c r="D142">
        <v>94175</v>
      </c>
      <c r="E142" t="s">
        <v>24</v>
      </c>
      <c r="F142" t="s">
        <v>25</v>
      </c>
      <c r="G142" t="s">
        <v>109</v>
      </c>
      <c r="H142" t="s">
        <v>85</v>
      </c>
      <c r="I142" t="s">
        <v>42</v>
      </c>
      <c r="J142" t="s">
        <v>70</v>
      </c>
      <c r="K142" t="s">
        <v>54</v>
      </c>
      <c r="L142" t="s">
        <v>55</v>
      </c>
      <c r="M142">
        <v>94175</v>
      </c>
      <c r="N142" t="s">
        <v>257</v>
      </c>
      <c r="O142" t="s">
        <v>116</v>
      </c>
      <c r="P142">
        <v>94175</v>
      </c>
      <c r="Q142">
        <v>0</v>
      </c>
      <c r="R142">
        <v>0</v>
      </c>
      <c r="S142" t="s">
        <v>4087</v>
      </c>
      <c r="T142" t="s">
        <v>48</v>
      </c>
      <c r="U142" t="s">
        <v>821</v>
      </c>
      <c r="V142">
        <v>42661</v>
      </c>
      <c r="W142" t="s">
        <v>50</v>
      </c>
    </row>
    <row r="143" spans="1:23" x14ac:dyDescent="0.3">
      <c r="A143" t="s">
        <v>4086</v>
      </c>
      <c r="B143" s="1">
        <v>44947</v>
      </c>
      <c r="C143" s="1">
        <v>45029</v>
      </c>
      <c r="D143">
        <v>131</v>
      </c>
      <c r="E143" t="s">
        <v>24</v>
      </c>
      <c r="F143" t="s">
        <v>39</v>
      </c>
      <c r="G143" t="s">
        <v>109</v>
      </c>
      <c r="H143" t="s">
        <v>85</v>
      </c>
      <c r="I143" t="s">
        <v>42</v>
      </c>
      <c r="J143" t="s">
        <v>70</v>
      </c>
      <c r="K143" t="s">
        <v>54</v>
      </c>
      <c r="L143" t="s">
        <v>55</v>
      </c>
      <c r="M143">
        <v>131</v>
      </c>
      <c r="N143" t="s">
        <v>257</v>
      </c>
      <c r="O143" t="s">
        <v>116</v>
      </c>
      <c r="P143">
        <v>131</v>
      </c>
      <c r="Q143">
        <v>0</v>
      </c>
      <c r="R143">
        <v>0</v>
      </c>
      <c r="S143" t="s">
        <v>4087</v>
      </c>
      <c r="T143" t="s">
        <v>48</v>
      </c>
      <c r="U143" t="s">
        <v>821</v>
      </c>
      <c r="V143">
        <v>42661</v>
      </c>
      <c r="W143" t="s">
        <v>50</v>
      </c>
    </row>
    <row r="144" spans="1:23" x14ac:dyDescent="0.3">
      <c r="A144" t="s">
        <v>4088</v>
      </c>
      <c r="B144" s="1">
        <v>44948</v>
      </c>
      <c r="C144" s="1">
        <v>45020</v>
      </c>
      <c r="D144">
        <v>87298</v>
      </c>
      <c r="E144" t="s">
        <v>38</v>
      </c>
      <c r="F144" t="s">
        <v>25</v>
      </c>
      <c r="G144" t="s">
        <v>119</v>
      </c>
      <c r="H144" t="s">
        <v>59</v>
      </c>
      <c r="I144" t="s">
        <v>42</v>
      </c>
      <c r="J144" t="s">
        <v>50</v>
      </c>
      <c r="K144" t="s">
        <v>30</v>
      </c>
      <c r="L144" t="s">
        <v>75</v>
      </c>
      <c r="M144">
        <v>87298</v>
      </c>
      <c r="N144" t="s">
        <v>2968</v>
      </c>
      <c r="O144" t="s">
        <v>46</v>
      </c>
      <c r="P144">
        <v>87298</v>
      </c>
      <c r="Q144">
        <v>0</v>
      </c>
      <c r="R144">
        <v>0</v>
      </c>
      <c r="S144" t="s">
        <v>4089</v>
      </c>
      <c r="T144" t="s">
        <v>48</v>
      </c>
      <c r="U144" t="s">
        <v>825</v>
      </c>
      <c r="V144">
        <v>50713</v>
      </c>
      <c r="W144" t="s">
        <v>64</v>
      </c>
    </row>
    <row r="145" spans="1:23" x14ac:dyDescent="0.3">
      <c r="A145" t="s">
        <v>4088</v>
      </c>
      <c r="B145" s="1">
        <v>44948</v>
      </c>
      <c r="C145" s="1">
        <v>45034</v>
      </c>
      <c r="D145">
        <v>10</v>
      </c>
      <c r="E145" t="s">
        <v>38</v>
      </c>
      <c r="F145" t="s">
        <v>39</v>
      </c>
      <c r="G145" t="s">
        <v>119</v>
      </c>
      <c r="H145" t="s">
        <v>59</v>
      </c>
      <c r="I145" t="s">
        <v>42</v>
      </c>
      <c r="J145" t="s">
        <v>50</v>
      </c>
      <c r="K145" t="s">
        <v>30</v>
      </c>
      <c r="L145" t="s">
        <v>75</v>
      </c>
      <c r="M145">
        <v>100</v>
      </c>
      <c r="N145" t="s">
        <v>2968</v>
      </c>
      <c r="O145" t="s">
        <v>46</v>
      </c>
      <c r="P145">
        <v>100</v>
      </c>
      <c r="Q145">
        <v>0</v>
      </c>
      <c r="R145">
        <v>0</v>
      </c>
      <c r="S145" t="s">
        <v>4089</v>
      </c>
      <c r="T145" t="s">
        <v>48</v>
      </c>
      <c r="U145" t="s">
        <v>825</v>
      </c>
      <c r="V145">
        <v>50713</v>
      </c>
      <c r="W145" t="s">
        <v>64</v>
      </c>
    </row>
    <row r="146" spans="1:23" x14ac:dyDescent="0.3">
      <c r="A146" t="s">
        <v>4090</v>
      </c>
      <c r="B146" s="1">
        <v>44949</v>
      </c>
      <c r="C146" s="1">
        <v>45029</v>
      </c>
      <c r="D146">
        <v>101</v>
      </c>
      <c r="E146" t="s">
        <v>24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30</v>
      </c>
      <c r="L146" t="s">
        <v>66</v>
      </c>
      <c r="M146">
        <v>101</v>
      </c>
      <c r="N146" t="s">
        <v>4091</v>
      </c>
      <c r="O146" t="s">
        <v>116</v>
      </c>
      <c r="P146">
        <v>101</v>
      </c>
      <c r="Q146">
        <v>0</v>
      </c>
      <c r="R146">
        <v>0</v>
      </c>
      <c r="S146" t="s">
        <v>4092</v>
      </c>
      <c r="T146" t="s">
        <v>35</v>
      </c>
      <c r="U146" t="s">
        <v>35</v>
      </c>
      <c r="V146">
        <v>0</v>
      </c>
      <c r="W146" t="s">
        <v>64</v>
      </c>
    </row>
    <row r="147" spans="1:23" x14ac:dyDescent="0.3">
      <c r="A147" t="s">
        <v>4090</v>
      </c>
      <c r="B147" s="1">
        <v>44949</v>
      </c>
      <c r="C147" s="1">
        <v>45031</v>
      </c>
      <c r="D147">
        <v>5517</v>
      </c>
      <c r="E147" t="s">
        <v>24</v>
      </c>
      <c r="F147" t="s">
        <v>25</v>
      </c>
      <c r="G147" t="s">
        <v>40</v>
      </c>
      <c r="H147" t="s">
        <v>41</v>
      </c>
      <c r="I147" t="s">
        <v>42</v>
      </c>
      <c r="J147" t="s">
        <v>43</v>
      </c>
      <c r="K147" t="s">
        <v>30</v>
      </c>
      <c r="L147" t="s">
        <v>66</v>
      </c>
      <c r="M147">
        <v>5517</v>
      </c>
      <c r="N147" t="s">
        <v>4091</v>
      </c>
      <c r="O147" t="s">
        <v>116</v>
      </c>
      <c r="P147">
        <v>5517</v>
      </c>
      <c r="Q147">
        <v>0</v>
      </c>
      <c r="R147">
        <v>0</v>
      </c>
      <c r="S147" t="s">
        <v>4092</v>
      </c>
      <c r="T147" t="s">
        <v>35</v>
      </c>
      <c r="U147" t="s">
        <v>35</v>
      </c>
      <c r="V147">
        <v>0</v>
      </c>
      <c r="W147" t="s">
        <v>64</v>
      </c>
    </row>
    <row r="148" spans="1:23" x14ac:dyDescent="0.3">
      <c r="A148" t="s">
        <v>4093</v>
      </c>
      <c r="B148" s="1">
        <v>44950</v>
      </c>
      <c r="C148" s="1">
        <v>45016</v>
      </c>
      <c r="D148">
        <v>129</v>
      </c>
      <c r="E148" t="s">
        <v>24</v>
      </c>
      <c r="F148" t="s">
        <v>39</v>
      </c>
      <c r="G148" t="s">
        <v>109</v>
      </c>
      <c r="H148" t="s">
        <v>52</v>
      </c>
      <c r="I148" t="s">
        <v>28</v>
      </c>
      <c r="J148" t="s">
        <v>43</v>
      </c>
      <c r="K148" t="s">
        <v>54</v>
      </c>
      <c r="L148" t="s">
        <v>31</v>
      </c>
      <c r="M148">
        <v>129</v>
      </c>
      <c r="N148" t="s">
        <v>137</v>
      </c>
      <c r="O148" t="s">
        <v>33</v>
      </c>
      <c r="P148">
        <v>0</v>
      </c>
      <c r="Q148">
        <v>0</v>
      </c>
      <c r="R148">
        <v>129</v>
      </c>
      <c r="S148" t="s">
        <v>4094</v>
      </c>
      <c r="T148" t="s">
        <v>35</v>
      </c>
      <c r="U148" t="s">
        <v>35</v>
      </c>
      <c r="V148">
        <v>0</v>
      </c>
      <c r="W148" t="s">
        <v>43</v>
      </c>
    </row>
    <row r="149" spans="1:23" x14ac:dyDescent="0.3">
      <c r="A149" t="s">
        <v>4093</v>
      </c>
      <c r="B149" s="1">
        <v>44950</v>
      </c>
      <c r="C149" s="1">
        <v>45013</v>
      </c>
      <c r="D149">
        <v>83665</v>
      </c>
      <c r="E149" t="s">
        <v>24</v>
      </c>
      <c r="F149" t="s">
        <v>25</v>
      </c>
      <c r="G149" t="s">
        <v>109</v>
      </c>
      <c r="H149" t="s">
        <v>52</v>
      </c>
      <c r="I149" t="s">
        <v>28</v>
      </c>
      <c r="J149" t="s">
        <v>43</v>
      </c>
      <c r="K149" t="s">
        <v>54</v>
      </c>
      <c r="L149" t="s">
        <v>31</v>
      </c>
      <c r="M149">
        <v>83665</v>
      </c>
      <c r="N149" t="s">
        <v>137</v>
      </c>
      <c r="O149" t="s">
        <v>33</v>
      </c>
      <c r="P149">
        <v>0</v>
      </c>
      <c r="Q149">
        <v>0</v>
      </c>
      <c r="R149">
        <v>83665</v>
      </c>
      <c r="S149" t="s">
        <v>4094</v>
      </c>
      <c r="T149" t="s">
        <v>35</v>
      </c>
      <c r="U149" t="s">
        <v>35</v>
      </c>
      <c r="V149">
        <v>0</v>
      </c>
      <c r="W149" t="s">
        <v>43</v>
      </c>
    </row>
    <row r="150" spans="1:23" x14ac:dyDescent="0.3">
      <c r="A150" t="s">
        <v>4095</v>
      </c>
      <c r="B150" s="1">
        <v>44951</v>
      </c>
      <c r="C150" s="1">
        <v>45035</v>
      </c>
      <c r="D150">
        <v>64886</v>
      </c>
      <c r="E150" t="s">
        <v>38</v>
      </c>
      <c r="F150" t="s">
        <v>25</v>
      </c>
      <c r="G150" t="s">
        <v>74</v>
      </c>
      <c r="H150" t="s">
        <v>85</v>
      </c>
      <c r="I150" t="s">
        <v>42</v>
      </c>
      <c r="J150" t="s">
        <v>114</v>
      </c>
      <c r="K150" t="s">
        <v>54</v>
      </c>
      <c r="L150" t="s">
        <v>31</v>
      </c>
      <c r="M150">
        <v>64886</v>
      </c>
      <c r="N150" t="s">
        <v>1950</v>
      </c>
      <c r="O150" t="s">
        <v>46</v>
      </c>
      <c r="P150">
        <v>64886</v>
      </c>
      <c r="Q150">
        <v>0</v>
      </c>
      <c r="R150">
        <v>0</v>
      </c>
      <c r="S150" t="s">
        <v>4096</v>
      </c>
      <c r="T150" t="s">
        <v>48</v>
      </c>
      <c r="U150" t="s">
        <v>2013</v>
      </c>
      <c r="V150">
        <v>80309</v>
      </c>
      <c r="W150" t="s">
        <v>64</v>
      </c>
    </row>
    <row r="151" spans="1:23" x14ac:dyDescent="0.3">
      <c r="A151" t="s">
        <v>4097</v>
      </c>
      <c r="B151" s="1">
        <v>44952</v>
      </c>
      <c r="C151" s="1">
        <v>45030</v>
      </c>
      <c r="D151">
        <v>21917</v>
      </c>
      <c r="E151" t="s">
        <v>24</v>
      </c>
      <c r="F151" t="s">
        <v>25</v>
      </c>
      <c r="G151" t="s">
        <v>80</v>
      </c>
      <c r="H151" t="s">
        <v>27</v>
      </c>
      <c r="I151" t="s">
        <v>42</v>
      </c>
      <c r="J151" t="s">
        <v>29</v>
      </c>
      <c r="K151" t="s">
        <v>30</v>
      </c>
      <c r="L151" t="s">
        <v>66</v>
      </c>
      <c r="M151">
        <v>21917</v>
      </c>
      <c r="N151" t="s">
        <v>1303</v>
      </c>
      <c r="O151" t="s">
        <v>116</v>
      </c>
      <c r="P151">
        <v>21917</v>
      </c>
      <c r="Q151">
        <v>0</v>
      </c>
      <c r="R151">
        <v>0</v>
      </c>
      <c r="S151" t="s">
        <v>4098</v>
      </c>
      <c r="T151" t="s">
        <v>48</v>
      </c>
      <c r="U151" t="s">
        <v>1459</v>
      </c>
      <c r="V151">
        <v>47913</v>
      </c>
      <c r="W151" t="s">
        <v>43</v>
      </c>
    </row>
    <row r="152" spans="1:23" x14ac:dyDescent="0.3">
      <c r="A152" t="s">
        <v>4099</v>
      </c>
      <c r="B152" s="1">
        <v>44953</v>
      </c>
      <c r="C152" s="1">
        <v>45014</v>
      </c>
      <c r="D152">
        <v>7971</v>
      </c>
      <c r="E152" t="s">
        <v>24</v>
      </c>
      <c r="F152" t="s">
        <v>25</v>
      </c>
      <c r="G152" t="s">
        <v>40</v>
      </c>
      <c r="H152" t="s">
        <v>93</v>
      </c>
      <c r="I152" t="s">
        <v>42</v>
      </c>
      <c r="J152" t="s">
        <v>29</v>
      </c>
      <c r="K152" t="s">
        <v>54</v>
      </c>
      <c r="L152" t="s">
        <v>31</v>
      </c>
      <c r="M152">
        <v>79710</v>
      </c>
      <c r="N152" t="s">
        <v>3454</v>
      </c>
      <c r="O152" t="s">
        <v>46</v>
      </c>
      <c r="P152">
        <v>79710</v>
      </c>
      <c r="Q152">
        <v>0</v>
      </c>
      <c r="R152">
        <v>0</v>
      </c>
      <c r="S152" t="s">
        <v>4100</v>
      </c>
      <c r="T152" t="s">
        <v>48</v>
      </c>
      <c r="U152" t="s">
        <v>1463</v>
      </c>
      <c r="V152">
        <v>57828</v>
      </c>
      <c r="W152" t="s">
        <v>36</v>
      </c>
    </row>
    <row r="153" spans="1:23" x14ac:dyDescent="0.3">
      <c r="A153" t="s">
        <v>4101</v>
      </c>
      <c r="B153" s="1">
        <v>44954</v>
      </c>
      <c r="C153" s="1">
        <v>45025</v>
      </c>
      <c r="D153">
        <v>28769</v>
      </c>
      <c r="E153" t="s">
        <v>38</v>
      </c>
      <c r="F153" t="s">
        <v>25</v>
      </c>
      <c r="G153" t="s">
        <v>109</v>
      </c>
      <c r="H153" t="s">
        <v>93</v>
      </c>
      <c r="I153" t="s">
        <v>42</v>
      </c>
      <c r="J153" t="s">
        <v>53</v>
      </c>
      <c r="K153" t="s">
        <v>30</v>
      </c>
      <c r="L153" t="s">
        <v>55</v>
      </c>
      <c r="M153">
        <v>28769</v>
      </c>
      <c r="N153" t="s">
        <v>1255</v>
      </c>
      <c r="O153" t="s">
        <v>46</v>
      </c>
      <c r="P153">
        <v>28769</v>
      </c>
      <c r="Q153">
        <v>0</v>
      </c>
      <c r="R153">
        <v>0</v>
      </c>
      <c r="S153" t="s">
        <v>4102</v>
      </c>
      <c r="T153" t="s">
        <v>35</v>
      </c>
      <c r="U153" t="s">
        <v>35</v>
      </c>
      <c r="V153">
        <v>0</v>
      </c>
      <c r="W153" t="s">
        <v>64</v>
      </c>
    </row>
    <row r="154" spans="1:23" x14ac:dyDescent="0.3">
      <c r="A154" t="s">
        <v>4103</v>
      </c>
      <c r="B154" s="1">
        <v>44955</v>
      </c>
      <c r="C154" s="1">
        <v>45031</v>
      </c>
      <c r="D154">
        <v>43861</v>
      </c>
      <c r="E154" t="s">
        <v>24</v>
      </c>
      <c r="F154" t="s">
        <v>25</v>
      </c>
      <c r="G154" t="s">
        <v>119</v>
      </c>
      <c r="H154" t="s">
        <v>27</v>
      </c>
      <c r="I154" t="s">
        <v>42</v>
      </c>
      <c r="J154" t="s">
        <v>64</v>
      </c>
      <c r="K154" t="s">
        <v>54</v>
      </c>
      <c r="L154" t="s">
        <v>75</v>
      </c>
      <c r="M154">
        <v>43861</v>
      </c>
      <c r="N154" t="s">
        <v>4104</v>
      </c>
      <c r="O154" t="s">
        <v>46</v>
      </c>
      <c r="P154">
        <v>43861</v>
      </c>
      <c r="Q154">
        <v>0</v>
      </c>
      <c r="R154">
        <v>0</v>
      </c>
      <c r="S154" t="s">
        <v>4105</v>
      </c>
      <c r="T154" t="s">
        <v>48</v>
      </c>
      <c r="U154" t="s">
        <v>1469</v>
      </c>
      <c r="V154">
        <v>6852</v>
      </c>
      <c r="W154" t="s">
        <v>29</v>
      </c>
    </row>
    <row r="155" spans="1:23" x14ac:dyDescent="0.3">
      <c r="A155" t="s">
        <v>4106</v>
      </c>
      <c r="B155" s="1">
        <v>44956</v>
      </c>
      <c r="C155" s="1">
        <v>45044</v>
      </c>
      <c r="D155">
        <v>41943</v>
      </c>
      <c r="E155" t="s">
        <v>38</v>
      </c>
      <c r="F155" t="s">
        <v>25</v>
      </c>
      <c r="G155" t="s">
        <v>74</v>
      </c>
      <c r="H155" t="s">
        <v>85</v>
      </c>
      <c r="I155" t="s">
        <v>28</v>
      </c>
      <c r="J155" t="s">
        <v>64</v>
      </c>
      <c r="K155" t="s">
        <v>54</v>
      </c>
      <c r="L155" t="s">
        <v>55</v>
      </c>
      <c r="M155">
        <v>41943</v>
      </c>
      <c r="N155" t="s">
        <v>4107</v>
      </c>
      <c r="O155" t="s">
        <v>33</v>
      </c>
      <c r="P155">
        <v>0</v>
      </c>
      <c r="Q155">
        <v>0</v>
      </c>
      <c r="R155">
        <v>41943</v>
      </c>
      <c r="S155" t="s">
        <v>4108</v>
      </c>
      <c r="T155" t="s">
        <v>35</v>
      </c>
      <c r="U155" t="s">
        <v>35</v>
      </c>
      <c r="V155">
        <v>0</v>
      </c>
      <c r="W155" t="s">
        <v>53</v>
      </c>
    </row>
    <row r="156" spans="1:23" x14ac:dyDescent="0.3">
      <c r="A156" t="s">
        <v>4109</v>
      </c>
      <c r="B156" s="1">
        <v>44957</v>
      </c>
      <c r="C156" s="1">
        <v>45034</v>
      </c>
      <c r="D156">
        <v>111</v>
      </c>
      <c r="E156" t="s">
        <v>24</v>
      </c>
      <c r="F156" t="s">
        <v>39</v>
      </c>
      <c r="G156" t="s">
        <v>74</v>
      </c>
      <c r="H156" t="s">
        <v>27</v>
      </c>
      <c r="I156" t="s">
        <v>42</v>
      </c>
      <c r="J156" t="s">
        <v>43</v>
      </c>
      <c r="K156" t="s">
        <v>54</v>
      </c>
      <c r="L156" t="s">
        <v>55</v>
      </c>
      <c r="M156">
        <v>111</v>
      </c>
      <c r="N156" t="s">
        <v>4110</v>
      </c>
      <c r="O156" t="s">
        <v>61</v>
      </c>
      <c r="P156">
        <v>0</v>
      </c>
      <c r="Q156">
        <v>111</v>
      </c>
      <c r="R156">
        <v>0</v>
      </c>
      <c r="S156" t="s">
        <v>4111</v>
      </c>
      <c r="T156" t="s">
        <v>48</v>
      </c>
      <c r="U156" t="s">
        <v>853</v>
      </c>
      <c r="V156">
        <v>90065</v>
      </c>
      <c r="W156" t="s">
        <v>64</v>
      </c>
    </row>
    <row r="157" spans="1:23" x14ac:dyDescent="0.3">
      <c r="A157" t="s">
        <v>4109</v>
      </c>
      <c r="B157" s="1">
        <v>44957</v>
      </c>
      <c r="C157" s="1">
        <v>45033</v>
      </c>
      <c r="D157">
        <v>29562</v>
      </c>
      <c r="E157" t="s">
        <v>24</v>
      </c>
      <c r="F157" t="s">
        <v>25</v>
      </c>
      <c r="G157" t="s">
        <v>74</v>
      </c>
      <c r="H157" t="s">
        <v>27</v>
      </c>
      <c r="I157" t="s">
        <v>42</v>
      </c>
      <c r="J157" t="s">
        <v>43</v>
      </c>
      <c r="K157" t="s">
        <v>54</v>
      </c>
      <c r="L157" t="s">
        <v>55</v>
      </c>
      <c r="M157">
        <v>29562</v>
      </c>
      <c r="N157" t="s">
        <v>4110</v>
      </c>
      <c r="O157" t="s">
        <v>61</v>
      </c>
      <c r="P157">
        <v>0</v>
      </c>
      <c r="Q157">
        <v>29562</v>
      </c>
      <c r="R157">
        <v>0</v>
      </c>
      <c r="S157" t="s">
        <v>4111</v>
      </c>
      <c r="T157" t="s">
        <v>48</v>
      </c>
      <c r="U157" t="s">
        <v>853</v>
      </c>
      <c r="V157">
        <v>90065</v>
      </c>
      <c r="W157" t="s">
        <v>64</v>
      </c>
    </row>
    <row r="158" spans="1:23" x14ac:dyDescent="0.3">
      <c r="A158" t="s">
        <v>4112</v>
      </c>
      <c r="B158" s="1">
        <v>44958</v>
      </c>
      <c r="C158" s="1">
        <v>45039</v>
      </c>
      <c r="D158">
        <v>65766</v>
      </c>
      <c r="E158" t="s">
        <v>38</v>
      </c>
      <c r="F158" t="s">
        <v>25</v>
      </c>
      <c r="G158" t="s">
        <v>119</v>
      </c>
      <c r="H158" t="s">
        <v>27</v>
      </c>
      <c r="I158" t="s">
        <v>42</v>
      </c>
      <c r="J158" t="s">
        <v>36</v>
      </c>
      <c r="K158" t="s">
        <v>54</v>
      </c>
      <c r="L158" t="s">
        <v>44</v>
      </c>
      <c r="M158">
        <v>65766</v>
      </c>
      <c r="N158" t="s">
        <v>1737</v>
      </c>
      <c r="O158" t="s">
        <v>61</v>
      </c>
      <c r="P158">
        <v>0</v>
      </c>
      <c r="Q158">
        <v>65766</v>
      </c>
      <c r="R158">
        <v>0</v>
      </c>
      <c r="S158" t="s">
        <v>4113</v>
      </c>
      <c r="T158" t="s">
        <v>48</v>
      </c>
      <c r="U158" t="s">
        <v>857</v>
      </c>
      <c r="V158">
        <v>63868</v>
      </c>
      <c r="W158" t="s">
        <v>64</v>
      </c>
    </row>
    <row r="159" spans="1:23" x14ac:dyDescent="0.3">
      <c r="A159" t="s">
        <v>4114</v>
      </c>
      <c r="B159" s="1">
        <v>44959</v>
      </c>
      <c r="C159" s="1">
        <v>45044</v>
      </c>
      <c r="D159">
        <v>122</v>
      </c>
      <c r="E159" t="s">
        <v>24</v>
      </c>
      <c r="F159" t="s">
        <v>39</v>
      </c>
      <c r="G159" t="s">
        <v>80</v>
      </c>
      <c r="H159" t="s">
        <v>27</v>
      </c>
      <c r="I159" t="s">
        <v>42</v>
      </c>
      <c r="J159" t="s">
        <v>43</v>
      </c>
      <c r="K159" t="s">
        <v>54</v>
      </c>
      <c r="L159" t="s">
        <v>66</v>
      </c>
      <c r="M159">
        <v>122</v>
      </c>
      <c r="N159" t="s">
        <v>514</v>
      </c>
      <c r="O159" t="s">
        <v>116</v>
      </c>
      <c r="P159">
        <v>122</v>
      </c>
      <c r="Q159">
        <v>0</v>
      </c>
      <c r="R159">
        <v>0</v>
      </c>
      <c r="S159" t="s">
        <v>4115</v>
      </c>
      <c r="T159" t="s">
        <v>48</v>
      </c>
      <c r="U159" t="s">
        <v>173</v>
      </c>
      <c r="V159">
        <v>68858</v>
      </c>
      <c r="W159" t="s">
        <v>64</v>
      </c>
    </row>
    <row r="160" spans="1:23" x14ac:dyDescent="0.3">
      <c r="A160" t="s">
        <v>4114</v>
      </c>
      <c r="B160" s="1">
        <v>44959</v>
      </c>
      <c r="C160" s="1">
        <v>45027</v>
      </c>
      <c r="D160">
        <v>5165</v>
      </c>
      <c r="E160" t="s">
        <v>24</v>
      </c>
      <c r="F160" t="s">
        <v>25</v>
      </c>
      <c r="G160" t="s">
        <v>80</v>
      </c>
      <c r="H160" t="s">
        <v>27</v>
      </c>
      <c r="I160" t="s">
        <v>42</v>
      </c>
      <c r="J160" t="s">
        <v>43</v>
      </c>
      <c r="K160" t="s">
        <v>54</v>
      </c>
      <c r="L160" t="s">
        <v>66</v>
      </c>
      <c r="M160">
        <v>51650</v>
      </c>
      <c r="N160" t="s">
        <v>514</v>
      </c>
      <c r="O160" t="s">
        <v>116</v>
      </c>
      <c r="P160">
        <v>51650</v>
      </c>
      <c r="Q160">
        <v>0</v>
      </c>
      <c r="R160">
        <v>0</v>
      </c>
      <c r="S160" t="s">
        <v>4115</v>
      </c>
      <c r="T160" t="s">
        <v>48</v>
      </c>
      <c r="U160" t="s">
        <v>173</v>
      </c>
      <c r="V160">
        <v>68858</v>
      </c>
      <c r="W160" t="s">
        <v>64</v>
      </c>
    </row>
    <row r="161" spans="1:23" x14ac:dyDescent="0.3">
      <c r="A161" t="s">
        <v>4116</v>
      </c>
      <c r="B161" s="1">
        <v>44960</v>
      </c>
      <c r="C161" s="1">
        <v>45044</v>
      </c>
      <c r="D161">
        <v>8372</v>
      </c>
      <c r="E161" t="s">
        <v>38</v>
      </c>
      <c r="F161" t="s">
        <v>25</v>
      </c>
      <c r="G161" t="s">
        <v>80</v>
      </c>
      <c r="H161" t="s">
        <v>59</v>
      </c>
      <c r="I161" t="s">
        <v>42</v>
      </c>
      <c r="J161" t="s">
        <v>50</v>
      </c>
      <c r="K161" t="s">
        <v>30</v>
      </c>
      <c r="L161" t="s">
        <v>75</v>
      </c>
      <c r="M161">
        <v>8372</v>
      </c>
      <c r="N161" t="s">
        <v>350</v>
      </c>
      <c r="O161" t="s">
        <v>116</v>
      </c>
      <c r="P161">
        <v>8372</v>
      </c>
      <c r="Q161">
        <v>0</v>
      </c>
      <c r="R161">
        <v>0</v>
      </c>
      <c r="S161" t="s">
        <v>4117</v>
      </c>
      <c r="T161" t="s">
        <v>35</v>
      </c>
      <c r="U161" t="s">
        <v>35</v>
      </c>
      <c r="V161">
        <v>0</v>
      </c>
      <c r="W161" t="s">
        <v>50</v>
      </c>
    </row>
    <row r="162" spans="1:23" x14ac:dyDescent="0.3">
      <c r="A162" t="s">
        <v>4118</v>
      </c>
      <c r="B162" s="1">
        <v>44961</v>
      </c>
      <c r="C162" s="1">
        <v>45046</v>
      </c>
      <c r="D162">
        <v>147</v>
      </c>
      <c r="E162" t="s">
        <v>38</v>
      </c>
      <c r="F162" t="s">
        <v>39</v>
      </c>
      <c r="G162" t="s">
        <v>74</v>
      </c>
      <c r="H162" t="s">
        <v>27</v>
      </c>
      <c r="I162" t="s">
        <v>42</v>
      </c>
      <c r="J162" t="s">
        <v>36</v>
      </c>
      <c r="K162" t="s">
        <v>54</v>
      </c>
      <c r="L162" t="s">
        <v>44</v>
      </c>
      <c r="M162">
        <v>147</v>
      </c>
      <c r="N162" t="s">
        <v>2667</v>
      </c>
      <c r="O162" t="s">
        <v>116</v>
      </c>
      <c r="P162">
        <v>147</v>
      </c>
      <c r="Q162">
        <v>0</v>
      </c>
      <c r="R162">
        <v>0</v>
      </c>
      <c r="S162" t="s">
        <v>4119</v>
      </c>
      <c r="T162" t="s">
        <v>48</v>
      </c>
      <c r="U162" t="s">
        <v>181</v>
      </c>
      <c r="V162">
        <v>31291</v>
      </c>
      <c r="W162" t="s">
        <v>36</v>
      </c>
    </row>
    <row r="163" spans="1:23" x14ac:dyDescent="0.3">
      <c r="A163" t="s">
        <v>4118</v>
      </c>
      <c r="B163" s="1">
        <v>44961</v>
      </c>
      <c r="C163" s="1">
        <v>45039</v>
      </c>
      <c r="D163">
        <v>2009</v>
      </c>
      <c r="E163" t="s">
        <v>38</v>
      </c>
      <c r="F163" t="s">
        <v>25</v>
      </c>
      <c r="G163" t="s">
        <v>74</v>
      </c>
      <c r="H163" t="s">
        <v>27</v>
      </c>
      <c r="I163" t="s">
        <v>42</v>
      </c>
      <c r="J163" t="s">
        <v>36</v>
      </c>
      <c r="K163" t="s">
        <v>54</v>
      </c>
      <c r="L163" t="s">
        <v>44</v>
      </c>
      <c r="M163">
        <v>2009</v>
      </c>
      <c r="N163" t="s">
        <v>2667</v>
      </c>
      <c r="O163" t="s">
        <v>116</v>
      </c>
      <c r="P163">
        <v>2009</v>
      </c>
      <c r="Q163">
        <v>0</v>
      </c>
      <c r="R163">
        <v>0</v>
      </c>
      <c r="S163" t="s">
        <v>4119</v>
      </c>
      <c r="T163" t="s">
        <v>48</v>
      </c>
      <c r="U163" t="s">
        <v>181</v>
      </c>
      <c r="V163">
        <v>31291</v>
      </c>
      <c r="W163" t="s">
        <v>36</v>
      </c>
    </row>
    <row r="164" spans="1:23" x14ac:dyDescent="0.3">
      <c r="A164" t="s">
        <v>4120</v>
      </c>
      <c r="B164" s="1">
        <v>44962</v>
      </c>
      <c r="C164" s="1">
        <v>45043</v>
      </c>
      <c r="D164">
        <v>64051</v>
      </c>
      <c r="E164" t="s">
        <v>24</v>
      </c>
      <c r="F164" t="s">
        <v>25</v>
      </c>
      <c r="G164" t="s">
        <v>40</v>
      </c>
      <c r="H164" t="s">
        <v>52</v>
      </c>
      <c r="I164" t="s">
        <v>42</v>
      </c>
      <c r="J164" t="s">
        <v>64</v>
      </c>
      <c r="K164" t="s">
        <v>54</v>
      </c>
      <c r="L164" t="s">
        <v>31</v>
      </c>
      <c r="M164">
        <v>64051</v>
      </c>
      <c r="N164" t="s">
        <v>4121</v>
      </c>
      <c r="O164" t="s">
        <v>61</v>
      </c>
      <c r="P164">
        <v>0</v>
      </c>
      <c r="Q164">
        <v>64051</v>
      </c>
      <c r="R164">
        <v>0</v>
      </c>
      <c r="S164" t="s">
        <v>4122</v>
      </c>
      <c r="T164" t="s">
        <v>35</v>
      </c>
      <c r="U164" t="s">
        <v>35</v>
      </c>
      <c r="V164">
        <v>0</v>
      </c>
      <c r="W164" t="s">
        <v>53</v>
      </c>
    </row>
    <row r="165" spans="1:23" x14ac:dyDescent="0.3">
      <c r="A165" t="s">
        <v>4120</v>
      </c>
      <c r="B165" s="1">
        <v>44962</v>
      </c>
      <c r="C165" s="1">
        <v>45043</v>
      </c>
      <c r="D165">
        <v>94</v>
      </c>
      <c r="E165" t="s">
        <v>24</v>
      </c>
      <c r="F165" t="s">
        <v>39</v>
      </c>
      <c r="G165" t="s">
        <v>40</v>
      </c>
      <c r="H165" t="s">
        <v>52</v>
      </c>
      <c r="I165" t="s">
        <v>42</v>
      </c>
      <c r="J165" t="s">
        <v>64</v>
      </c>
      <c r="K165" t="s">
        <v>54</v>
      </c>
      <c r="L165" t="s">
        <v>31</v>
      </c>
      <c r="M165">
        <v>94</v>
      </c>
      <c r="N165" t="s">
        <v>4121</v>
      </c>
      <c r="O165" t="s">
        <v>61</v>
      </c>
      <c r="P165">
        <v>0</v>
      </c>
      <c r="Q165">
        <v>94</v>
      </c>
      <c r="R165">
        <v>0</v>
      </c>
      <c r="S165" t="s">
        <v>4122</v>
      </c>
      <c r="T165" t="s">
        <v>35</v>
      </c>
      <c r="U165" t="s">
        <v>35</v>
      </c>
      <c r="V165">
        <v>0</v>
      </c>
      <c r="W165" t="s">
        <v>53</v>
      </c>
    </row>
    <row r="166" spans="1:23" x14ac:dyDescent="0.3">
      <c r="A166" t="s">
        <v>4123</v>
      </c>
      <c r="B166" s="1">
        <v>44963</v>
      </c>
      <c r="C166" s="1">
        <v>45030</v>
      </c>
      <c r="D166">
        <v>97689</v>
      </c>
      <c r="E166" t="s">
        <v>38</v>
      </c>
      <c r="F166" t="s">
        <v>25</v>
      </c>
      <c r="G166" t="s">
        <v>74</v>
      </c>
      <c r="H166" t="s">
        <v>41</v>
      </c>
      <c r="I166" t="s">
        <v>42</v>
      </c>
      <c r="J166" t="s">
        <v>64</v>
      </c>
      <c r="K166" t="s">
        <v>30</v>
      </c>
      <c r="L166" t="s">
        <v>31</v>
      </c>
      <c r="M166">
        <v>97689</v>
      </c>
      <c r="N166" t="s">
        <v>4124</v>
      </c>
      <c r="O166" t="s">
        <v>46</v>
      </c>
      <c r="P166">
        <v>97689</v>
      </c>
      <c r="Q166">
        <v>0</v>
      </c>
      <c r="R166">
        <v>0</v>
      </c>
      <c r="S166" t="s">
        <v>4125</v>
      </c>
      <c r="T166" t="s">
        <v>48</v>
      </c>
      <c r="U166" t="s">
        <v>872</v>
      </c>
      <c r="V166">
        <v>23796</v>
      </c>
      <c r="W166" t="s">
        <v>29</v>
      </c>
    </row>
    <row r="167" spans="1:23" x14ac:dyDescent="0.3">
      <c r="A167" t="s">
        <v>4123</v>
      </c>
      <c r="B167" s="1">
        <v>44963</v>
      </c>
      <c r="C167" s="1">
        <v>45045</v>
      </c>
      <c r="D167">
        <v>148</v>
      </c>
      <c r="E167" t="s">
        <v>38</v>
      </c>
      <c r="F167" t="s">
        <v>39</v>
      </c>
      <c r="G167" t="s">
        <v>74</v>
      </c>
      <c r="H167" t="s">
        <v>41</v>
      </c>
      <c r="I167" t="s">
        <v>42</v>
      </c>
      <c r="J167" t="s">
        <v>64</v>
      </c>
      <c r="K167" t="s">
        <v>30</v>
      </c>
      <c r="L167" t="s">
        <v>31</v>
      </c>
      <c r="M167">
        <v>148</v>
      </c>
      <c r="N167" t="s">
        <v>4124</v>
      </c>
      <c r="O167" t="s">
        <v>46</v>
      </c>
      <c r="P167">
        <v>148</v>
      </c>
      <c r="Q167">
        <v>0</v>
      </c>
      <c r="R167">
        <v>0</v>
      </c>
      <c r="S167" t="s">
        <v>4125</v>
      </c>
      <c r="T167" t="s">
        <v>48</v>
      </c>
      <c r="U167" t="s">
        <v>872</v>
      </c>
      <c r="V167">
        <v>23796</v>
      </c>
      <c r="W167" t="s">
        <v>29</v>
      </c>
    </row>
    <row r="168" spans="1:23" x14ac:dyDescent="0.3">
      <c r="A168" t="s">
        <v>4126</v>
      </c>
      <c r="B168" s="1">
        <v>44964</v>
      </c>
      <c r="C168" s="1">
        <v>45047</v>
      </c>
      <c r="D168">
        <v>14403</v>
      </c>
      <c r="E168" t="s">
        <v>24</v>
      </c>
      <c r="F168" t="s">
        <v>25</v>
      </c>
      <c r="G168" t="s">
        <v>74</v>
      </c>
      <c r="H168" t="s">
        <v>59</v>
      </c>
      <c r="I168" t="s">
        <v>28</v>
      </c>
      <c r="J168" t="s">
        <v>70</v>
      </c>
      <c r="K168" t="s">
        <v>54</v>
      </c>
      <c r="L168" t="s">
        <v>55</v>
      </c>
      <c r="M168">
        <v>14403</v>
      </c>
      <c r="N168" t="s">
        <v>4127</v>
      </c>
      <c r="O168" t="s">
        <v>33</v>
      </c>
      <c r="P168">
        <v>0</v>
      </c>
      <c r="Q168">
        <v>0</v>
      </c>
      <c r="R168">
        <v>14403</v>
      </c>
      <c r="S168" t="s">
        <v>4128</v>
      </c>
      <c r="T168" t="s">
        <v>48</v>
      </c>
      <c r="U168" t="s">
        <v>192</v>
      </c>
      <c r="V168">
        <v>2122</v>
      </c>
      <c r="W168" t="s">
        <v>36</v>
      </c>
    </row>
    <row r="169" spans="1:23" x14ac:dyDescent="0.3">
      <c r="A169" t="s">
        <v>4126</v>
      </c>
      <c r="B169" s="1">
        <v>44964</v>
      </c>
      <c r="C169" s="1">
        <v>45047</v>
      </c>
      <c r="D169">
        <v>96</v>
      </c>
      <c r="E169" t="s">
        <v>24</v>
      </c>
      <c r="F169" t="s">
        <v>39</v>
      </c>
      <c r="G169" t="s">
        <v>74</v>
      </c>
      <c r="H169" t="s">
        <v>59</v>
      </c>
      <c r="I169" t="s">
        <v>28</v>
      </c>
      <c r="J169" t="s">
        <v>70</v>
      </c>
      <c r="K169" t="s">
        <v>54</v>
      </c>
      <c r="L169" t="s">
        <v>55</v>
      </c>
      <c r="M169">
        <v>96</v>
      </c>
      <c r="N169" t="s">
        <v>4127</v>
      </c>
      <c r="O169" t="s">
        <v>33</v>
      </c>
      <c r="P169">
        <v>0</v>
      </c>
      <c r="Q169">
        <v>0</v>
      </c>
      <c r="R169">
        <v>96</v>
      </c>
      <c r="S169" t="s">
        <v>4128</v>
      </c>
      <c r="T169" t="s">
        <v>48</v>
      </c>
      <c r="U169" t="s">
        <v>192</v>
      </c>
      <c r="V169">
        <v>2122</v>
      </c>
      <c r="W169" t="s">
        <v>36</v>
      </c>
    </row>
    <row r="170" spans="1:23" x14ac:dyDescent="0.3">
      <c r="A170" t="s">
        <v>4129</v>
      </c>
      <c r="B170" s="1">
        <v>44965</v>
      </c>
      <c r="C170" s="1">
        <v>45043</v>
      </c>
      <c r="D170">
        <v>16901</v>
      </c>
      <c r="E170" t="s">
        <v>24</v>
      </c>
      <c r="F170" t="s">
        <v>25</v>
      </c>
      <c r="G170" t="s">
        <v>74</v>
      </c>
      <c r="H170" t="s">
        <v>52</v>
      </c>
      <c r="I170" t="s">
        <v>42</v>
      </c>
      <c r="J170" t="s">
        <v>29</v>
      </c>
      <c r="K170" t="s">
        <v>54</v>
      </c>
      <c r="L170" t="s">
        <v>31</v>
      </c>
      <c r="M170">
        <v>16901</v>
      </c>
      <c r="N170" t="s">
        <v>1626</v>
      </c>
      <c r="O170" t="s">
        <v>46</v>
      </c>
      <c r="P170">
        <v>16901</v>
      </c>
      <c r="Q170">
        <v>0</v>
      </c>
      <c r="R170">
        <v>0</v>
      </c>
      <c r="S170" t="s">
        <v>4130</v>
      </c>
      <c r="T170" t="s">
        <v>35</v>
      </c>
      <c r="U170" t="s">
        <v>35</v>
      </c>
      <c r="V170">
        <v>0</v>
      </c>
      <c r="W170" t="s">
        <v>53</v>
      </c>
    </row>
    <row r="171" spans="1:23" x14ac:dyDescent="0.3">
      <c r="A171" t="s">
        <v>4129</v>
      </c>
      <c r="B171" s="1">
        <v>44965</v>
      </c>
      <c r="C171" s="1">
        <v>45043</v>
      </c>
      <c r="D171">
        <v>11</v>
      </c>
      <c r="E171" t="s">
        <v>24</v>
      </c>
      <c r="F171" t="s">
        <v>39</v>
      </c>
      <c r="G171" t="s">
        <v>74</v>
      </c>
      <c r="H171" t="s">
        <v>52</v>
      </c>
      <c r="I171" t="s">
        <v>42</v>
      </c>
      <c r="J171" t="s">
        <v>29</v>
      </c>
      <c r="K171" t="s">
        <v>54</v>
      </c>
      <c r="L171" t="s">
        <v>31</v>
      </c>
      <c r="M171">
        <v>110</v>
      </c>
      <c r="N171" t="s">
        <v>1626</v>
      </c>
      <c r="O171" t="s">
        <v>46</v>
      </c>
      <c r="P171">
        <v>110</v>
      </c>
      <c r="Q171">
        <v>0</v>
      </c>
      <c r="R171">
        <v>0</v>
      </c>
      <c r="S171" t="s">
        <v>4130</v>
      </c>
      <c r="T171" t="s">
        <v>35</v>
      </c>
      <c r="U171" t="s">
        <v>35</v>
      </c>
      <c r="V171">
        <v>0</v>
      </c>
      <c r="W171" t="s">
        <v>53</v>
      </c>
    </row>
    <row r="172" spans="1:23" x14ac:dyDescent="0.3">
      <c r="A172" t="s">
        <v>4131</v>
      </c>
      <c r="B172" s="1">
        <v>44966</v>
      </c>
      <c r="C172" s="1">
        <v>45036</v>
      </c>
      <c r="D172">
        <v>16172</v>
      </c>
      <c r="E172" t="s">
        <v>24</v>
      </c>
      <c r="F172" t="s">
        <v>25</v>
      </c>
      <c r="G172" t="s">
        <v>109</v>
      </c>
      <c r="H172" t="s">
        <v>52</v>
      </c>
      <c r="I172" t="s">
        <v>42</v>
      </c>
      <c r="J172" t="s">
        <v>70</v>
      </c>
      <c r="K172" t="s">
        <v>54</v>
      </c>
      <c r="L172" t="s">
        <v>44</v>
      </c>
      <c r="M172">
        <v>16172</v>
      </c>
      <c r="N172" t="s">
        <v>4132</v>
      </c>
      <c r="O172" t="s">
        <v>46</v>
      </c>
      <c r="P172">
        <v>16172</v>
      </c>
      <c r="Q172">
        <v>0</v>
      </c>
      <c r="R172">
        <v>0</v>
      </c>
      <c r="S172" t="s">
        <v>4133</v>
      </c>
      <c r="T172" t="s">
        <v>48</v>
      </c>
      <c r="U172" t="s">
        <v>882</v>
      </c>
      <c r="V172">
        <v>31766</v>
      </c>
      <c r="W172" t="s">
        <v>29</v>
      </c>
    </row>
    <row r="173" spans="1:23" x14ac:dyDescent="0.3">
      <c r="A173" t="s">
        <v>4134</v>
      </c>
      <c r="B173" s="1">
        <v>44967</v>
      </c>
      <c r="C173" s="1">
        <v>45053</v>
      </c>
      <c r="D173">
        <v>12</v>
      </c>
      <c r="E173" t="s">
        <v>24</v>
      </c>
      <c r="F173" t="s">
        <v>39</v>
      </c>
      <c r="G173" t="s">
        <v>119</v>
      </c>
      <c r="H173" t="s">
        <v>59</v>
      </c>
      <c r="I173" t="s">
        <v>42</v>
      </c>
      <c r="J173" t="s">
        <v>36</v>
      </c>
      <c r="K173" t="s">
        <v>30</v>
      </c>
      <c r="L173" t="s">
        <v>55</v>
      </c>
      <c r="M173">
        <v>120</v>
      </c>
      <c r="N173" t="s">
        <v>4135</v>
      </c>
      <c r="O173" t="s">
        <v>61</v>
      </c>
      <c r="P173">
        <v>0</v>
      </c>
      <c r="Q173">
        <v>120</v>
      </c>
      <c r="R173">
        <v>0</v>
      </c>
      <c r="S173" t="s">
        <v>4136</v>
      </c>
      <c r="T173" t="s">
        <v>35</v>
      </c>
      <c r="U173" t="s">
        <v>35</v>
      </c>
      <c r="V173">
        <v>0</v>
      </c>
      <c r="W173" t="s">
        <v>36</v>
      </c>
    </row>
    <row r="174" spans="1:23" x14ac:dyDescent="0.3">
      <c r="A174" t="s">
        <v>4134</v>
      </c>
      <c r="B174" s="1">
        <v>44967</v>
      </c>
      <c r="C174" s="1">
        <v>45040</v>
      </c>
      <c r="D174">
        <v>9495</v>
      </c>
      <c r="E174" t="s">
        <v>24</v>
      </c>
      <c r="F174" t="s">
        <v>25</v>
      </c>
      <c r="G174" t="s">
        <v>119</v>
      </c>
      <c r="H174" t="s">
        <v>59</v>
      </c>
      <c r="I174" t="s">
        <v>42</v>
      </c>
      <c r="J174" t="s">
        <v>36</v>
      </c>
      <c r="K174" t="s">
        <v>30</v>
      </c>
      <c r="L174" t="s">
        <v>55</v>
      </c>
      <c r="M174">
        <v>9495</v>
      </c>
      <c r="N174" t="s">
        <v>4135</v>
      </c>
      <c r="O174" t="s">
        <v>61</v>
      </c>
      <c r="P174">
        <v>0</v>
      </c>
      <c r="Q174">
        <v>9495</v>
      </c>
      <c r="R174">
        <v>0</v>
      </c>
      <c r="S174" t="s">
        <v>4136</v>
      </c>
      <c r="T174" t="s">
        <v>35</v>
      </c>
      <c r="U174" t="s">
        <v>35</v>
      </c>
      <c r="V174">
        <v>0</v>
      </c>
      <c r="W174" t="s">
        <v>36</v>
      </c>
    </row>
    <row r="175" spans="1:23" x14ac:dyDescent="0.3">
      <c r="A175" t="s">
        <v>4137</v>
      </c>
      <c r="B175" s="1">
        <v>44968</v>
      </c>
      <c r="C175" s="1">
        <v>45055</v>
      </c>
      <c r="D175">
        <v>97433</v>
      </c>
      <c r="E175" t="s">
        <v>24</v>
      </c>
      <c r="F175" t="s">
        <v>25</v>
      </c>
      <c r="G175" t="s">
        <v>119</v>
      </c>
      <c r="H175" t="s">
        <v>85</v>
      </c>
      <c r="I175" t="s">
        <v>42</v>
      </c>
      <c r="J175" t="s">
        <v>43</v>
      </c>
      <c r="K175" t="s">
        <v>54</v>
      </c>
      <c r="L175" t="s">
        <v>66</v>
      </c>
      <c r="M175">
        <v>97433</v>
      </c>
      <c r="N175" t="s">
        <v>304</v>
      </c>
      <c r="O175" t="s">
        <v>46</v>
      </c>
      <c r="P175">
        <v>97433</v>
      </c>
      <c r="Q175">
        <v>0</v>
      </c>
      <c r="R175">
        <v>0</v>
      </c>
      <c r="S175" t="s">
        <v>4138</v>
      </c>
      <c r="T175" t="s">
        <v>35</v>
      </c>
      <c r="U175" t="s">
        <v>35</v>
      </c>
      <c r="V175">
        <v>0</v>
      </c>
      <c r="W175" t="s">
        <v>29</v>
      </c>
    </row>
    <row r="176" spans="1:23" x14ac:dyDescent="0.3">
      <c r="A176" t="s">
        <v>4139</v>
      </c>
      <c r="B176" s="1">
        <v>44969</v>
      </c>
      <c r="C176" s="1">
        <v>45034</v>
      </c>
      <c r="D176">
        <v>5754</v>
      </c>
      <c r="E176" t="s">
        <v>24</v>
      </c>
      <c r="F176" t="s">
        <v>25</v>
      </c>
      <c r="G176" t="s">
        <v>74</v>
      </c>
      <c r="H176" t="s">
        <v>27</v>
      </c>
      <c r="I176" t="s">
        <v>42</v>
      </c>
      <c r="J176" t="s">
        <v>36</v>
      </c>
      <c r="K176" t="s">
        <v>30</v>
      </c>
      <c r="L176" t="s">
        <v>55</v>
      </c>
      <c r="M176">
        <v>5754</v>
      </c>
      <c r="N176" t="s">
        <v>575</v>
      </c>
      <c r="O176" t="s">
        <v>61</v>
      </c>
      <c r="P176">
        <v>0</v>
      </c>
      <c r="Q176">
        <v>5754</v>
      </c>
      <c r="R176">
        <v>0</v>
      </c>
      <c r="S176" t="s">
        <v>4140</v>
      </c>
      <c r="T176" t="s">
        <v>48</v>
      </c>
      <c r="U176" t="s">
        <v>209</v>
      </c>
      <c r="V176">
        <v>97571</v>
      </c>
      <c r="W176" t="s">
        <v>29</v>
      </c>
    </row>
    <row r="177" spans="1:23" x14ac:dyDescent="0.3">
      <c r="A177" t="s">
        <v>4141</v>
      </c>
      <c r="B177" s="1">
        <v>44970</v>
      </c>
      <c r="C177" s="1">
        <v>45042</v>
      </c>
      <c r="D177">
        <v>23271</v>
      </c>
      <c r="E177" t="s">
        <v>38</v>
      </c>
      <c r="F177" t="s">
        <v>25</v>
      </c>
      <c r="G177" t="s">
        <v>40</v>
      </c>
      <c r="H177" t="s">
        <v>52</v>
      </c>
      <c r="I177" t="s">
        <v>42</v>
      </c>
      <c r="J177" t="s">
        <v>70</v>
      </c>
      <c r="K177" t="s">
        <v>30</v>
      </c>
      <c r="L177" t="s">
        <v>31</v>
      </c>
      <c r="M177">
        <v>23271</v>
      </c>
      <c r="N177" t="s">
        <v>779</v>
      </c>
      <c r="O177" t="s">
        <v>46</v>
      </c>
      <c r="P177">
        <v>23271</v>
      </c>
      <c r="Q177">
        <v>0</v>
      </c>
      <c r="R177">
        <v>0</v>
      </c>
      <c r="S177" t="s">
        <v>4142</v>
      </c>
      <c r="T177" t="s">
        <v>35</v>
      </c>
      <c r="U177" t="s">
        <v>35</v>
      </c>
      <c r="V177">
        <v>0</v>
      </c>
      <c r="W177" t="s">
        <v>64</v>
      </c>
    </row>
    <row r="178" spans="1:23" x14ac:dyDescent="0.3">
      <c r="A178" t="s">
        <v>4143</v>
      </c>
      <c r="B178" s="1">
        <v>44971</v>
      </c>
      <c r="C178" s="1">
        <v>45055</v>
      </c>
      <c r="D178">
        <v>69266</v>
      </c>
      <c r="E178" t="s">
        <v>24</v>
      </c>
      <c r="F178" t="s">
        <v>25</v>
      </c>
      <c r="G178" t="s">
        <v>80</v>
      </c>
      <c r="H178" t="s">
        <v>85</v>
      </c>
      <c r="I178" t="s">
        <v>42</v>
      </c>
      <c r="J178" t="s">
        <v>70</v>
      </c>
      <c r="K178" t="s">
        <v>30</v>
      </c>
      <c r="L178" t="s">
        <v>44</v>
      </c>
      <c r="M178">
        <v>69266</v>
      </c>
      <c r="N178" t="s">
        <v>4144</v>
      </c>
      <c r="O178" t="s">
        <v>46</v>
      </c>
      <c r="P178">
        <v>69266</v>
      </c>
      <c r="Q178">
        <v>0</v>
      </c>
      <c r="R178">
        <v>0</v>
      </c>
      <c r="S178" t="s">
        <v>4145</v>
      </c>
      <c r="T178" t="s">
        <v>48</v>
      </c>
      <c r="U178" t="s">
        <v>216</v>
      </c>
      <c r="V178">
        <v>2458</v>
      </c>
      <c r="W178" t="s">
        <v>50</v>
      </c>
    </row>
    <row r="179" spans="1:23" x14ac:dyDescent="0.3">
      <c r="A179" t="s">
        <v>4143</v>
      </c>
      <c r="B179" s="1">
        <v>44971</v>
      </c>
      <c r="C179" s="1">
        <v>45046</v>
      </c>
      <c r="D179">
        <v>118</v>
      </c>
      <c r="E179" t="s">
        <v>24</v>
      </c>
      <c r="F179" t="s">
        <v>39</v>
      </c>
      <c r="G179" t="s">
        <v>80</v>
      </c>
      <c r="H179" t="s">
        <v>85</v>
      </c>
      <c r="I179" t="s">
        <v>42</v>
      </c>
      <c r="J179" t="s">
        <v>70</v>
      </c>
      <c r="K179" t="s">
        <v>30</v>
      </c>
      <c r="L179" t="s">
        <v>44</v>
      </c>
      <c r="M179">
        <v>118</v>
      </c>
      <c r="N179" t="s">
        <v>4144</v>
      </c>
      <c r="O179" t="s">
        <v>46</v>
      </c>
      <c r="P179">
        <v>118</v>
      </c>
      <c r="Q179">
        <v>0</v>
      </c>
      <c r="R179">
        <v>0</v>
      </c>
      <c r="S179" t="s">
        <v>4145</v>
      </c>
      <c r="T179" t="s">
        <v>48</v>
      </c>
      <c r="U179" t="s">
        <v>216</v>
      </c>
      <c r="V179">
        <v>2458</v>
      </c>
      <c r="W179" t="s">
        <v>50</v>
      </c>
    </row>
    <row r="180" spans="1:23" x14ac:dyDescent="0.3">
      <c r="A180" t="s">
        <v>4146</v>
      </c>
      <c r="B180" s="1">
        <v>44972</v>
      </c>
      <c r="C180" s="1">
        <v>45043</v>
      </c>
      <c r="D180">
        <v>58056</v>
      </c>
      <c r="E180" t="s">
        <v>38</v>
      </c>
      <c r="F180" t="s">
        <v>25</v>
      </c>
      <c r="G180" t="s">
        <v>119</v>
      </c>
      <c r="H180" t="s">
        <v>85</v>
      </c>
      <c r="I180" t="s">
        <v>28</v>
      </c>
      <c r="J180" t="s">
        <v>70</v>
      </c>
      <c r="K180" t="s">
        <v>30</v>
      </c>
      <c r="L180" t="s">
        <v>66</v>
      </c>
      <c r="M180">
        <v>58056</v>
      </c>
      <c r="N180" t="s">
        <v>637</v>
      </c>
      <c r="O180" t="s">
        <v>33</v>
      </c>
      <c r="P180">
        <v>0</v>
      </c>
      <c r="Q180">
        <v>0</v>
      </c>
      <c r="R180">
        <v>58056</v>
      </c>
      <c r="S180" t="s">
        <v>4147</v>
      </c>
      <c r="T180" t="s">
        <v>48</v>
      </c>
      <c r="U180" t="s">
        <v>902</v>
      </c>
      <c r="V180">
        <v>35187</v>
      </c>
      <c r="W180" t="s">
        <v>53</v>
      </c>
    </row>
    <row r="181" spans="1:23" x14ac:dyDescent="0.3">
      <c r="A181" t="s">
        <v>4146</v>
      </c>
      <c r="B181" s="1">
        <v>44972</v>
      </c>
      <c r="C181" s="1">
        <v>45051</v>
      </c>
      <c r="D181">
        <v>96</v>
      </c>
      <c r="E181" t="s">
        <v>38</v>
      </c>
      <c r="F181" t="s">
        <v>39</v>
      </c>
      <c r="G181" t="s">
        <v>119</v>
      </c>
      <c r="H181" t="s">
        <v>85</v>
      </c>
      <c r="I181" t="s">
        <v>28</v>
      </c>
      <c r="J181" t="s">
        <v>70</v>
      </c>
      <c r="K181" t="s">
        <v>30</v>
      </c>
      <c r="L181" t="s">
        <v>66</v>
      </c>
      <c r="M181">
        <v>96</v>
      </c>
      <c r="N181" t="s">
        <v>637</v>
      </c>
      <c r="O181" t="s">
        <v>33</v>
      </c>
      <c r="P181">
        <v>0</v>
      </c>
      <c r="Q181">
        <v>0</v>
      </c>
      <c r="R181">
        <v>96</v>
      </c>
      <c r="S181" t="s">
        <v>4147</v>
      </c>
      <c r="T181" t="s">
        <v>48</v>
      </c>
      <c r="U181" t="s">
        <v>902</v>
      </c>
      <c r="V181">
        <v>35187</v>
      </c>
      <c r="W181" t="s">
        <v>53</v>
      </c>
    </row>
    <row r="182" spans="1:23" x14ac:dyDescent="0.3">
      <c r="A182" t="s">
        <v>4148</v>
      </c>
      <c r="B182" s="1">
        <v>44973</v>
      </c>
      <c r="C182" s="1">
        <v>45055</v>
      </c>
      <c r="D182">
        <v>32972</v>
      </c>
      <c r="E182" t="s">
        <v>38</v>
      </c>
      <c r="F182" t="s">
        <v>25</v>
      </c>
      <c r="G182" t="s">
        <v>74</v>
      </c>
      <c r="H182" t="s">
        <v>93</v>
      </c>
      <c r="I182" t="s">
        <v>42</v>
      </c>
      <c r="J182" t="s">
        <v>50</v>
      </c>
      <c r="K182" t="s">
        <v>30</v>
      </c>
      <c r="L182" t="s">
        <v>55</v>
      </c>
      <c r="M182">
        <v>32972</v>
      </c>
      <c r="N182" t="s">
        <v>2468</v>
      </c>
      <c r="O182" t="s">
        <v>46</v>
      </c>
      <c r="P182">
        <v>32972</v>
      </c>
      <c r="Q182">
        <v>0</v>
      </c>
      <c r="R182">
        <v>0</v>
      </c>
      <c r="S182" t="s">
        <v>4149</v>
      </c>
      <c r="T182" t="s">
        <v>48</v>
      </c>
      <c r="U182" t="s">
        <v>223</v>
      </c>
      <c r="V182">
        <v>97072</v>
      </c>
      <c r="W182" t="s">
        <v>53</v>
      </c>
    </row>
    <row r="183" spans="1:23" x14ac:dyDescent="0.3">
      <c r="A183" t="s">
        <v>4150</v>
      </c>
      <c r="B183" s="1">
        <v>44974</v>
      </c>
      <c r="C183" s="1">
        <v>45042</v>
      </c>
      <c r="D183">
        <v>128</v>
      </c>
      <c r="E183" t="s">
        <v>24</v>
      </c>
      <c r="F183" t="s">
        <v>39</v>
      </c>
      <c r="G183" t="s">
        <v>40</v>
      </c>
      <c r="H183" t="s">
        <v>52</v>
      </c>
      <c r="I183" t="s">
        <v>42</v>
      </c>
      <c r="J183" t="s">
        <v>64</v>
      </c>
      <c r="K183" t="s">
        <v>30</v>
      </c>
      <c r="L183" t="s">
        <v>55</v>
      </c>
      <c r="M183">
        <v>128</v>
      </c>
      <c r="N183" t="s">
        <v>1218</v>
      </c>
      <c r="O183" t="s">
        <v>46</v>
      </c>
      <c r="P183">
        <v>128</v>
      </c>
      <c r="Q183">
        <v>0</v>
      </c>
      <c r="R183">
        <v>0</v>
      </c>
      <c r="S183" t="s">
        <v>4151</v>
      </c>
      <c r="T183" t="s">
        <v>48</v>
      </c>
      <c r="U183" t="s">
        <v>908</v>
      </c>
      <c r="V183">
        <v>51749</v>
      </c>
      <c r="W183" t="s">
        <v>50</v>
      </c>
    </row>
    <row r="184" spans="1:23" x14ac:dyDescent="0.3">
      <c r="A184" t="s">
        <v>4150</v>
      </c>
      <c r="B184" s="1">
        <v>44974</v>
      </c>
      <c r="C184" s="1">
        <v>45047</v>
      </c>
      <c r="D184">
        <v>42486</v>
      </c>
      <c r="E184" t="s">
        <v>24</v>
      </c>
      <c r="F184" t="s">
        <v>25</v>
      </c>
      <c r="G184" t="s">
        <v>40</v>
      </c>
      <c r="H184" t="s">
        <v>52</v>
      </c>
      <c r="I184" t="s">
        <v>42</v>
      </c>
      <c r="J184" t="s">
        <v>64</v>
      </c>
      <c r="K184" t="s">
        <v>30</v>
      </c>
      <c r="L184" t="s">
        <v>55</v>
      </c>
      <c r="M184">
        <v>42486</v>
      </c>
      <c r="N184" t="s">
        <v>1218</v>
      </c>
      <c r="O184" t="s">
        <v>46</v>
      </c>
      <c r="P184">
        <v>42486</v>
      </c>
      <c r="Q184">
        <v>0</v>
      </c>
      <c r="R184">
        <v>0</v>
      </c>
      <c r="S184" t="s">
        <v>4151</v>
      </c>
      <c r="T184" t="s">
        <v>48</v>
      </c>
      <c r="U184" t="s">
        <v>908</v>
      </c>
      <c r="V184">
        <v>51749</v>
      </c>
      <c r="W184" t="s">
        <v>50</v>
      </c>
    </row>
    <row r="185" spans="1:23" x14ac:dyDescent="0.3">
      <c r="A185" t="s">
        <v>4152</v>
      </c>
      <c r="B185" s="1">
        <v>44975</v>
      </c>
      <c r="C185" s="1">
        <v>45035</v>
      </c>
      <c r="D185">
        <v>2026</v>
      </c>
      <c r="E185" t="s">
        <v>24</v>
      </c>
      <c r="F185" t="s">
        <v>25</v>
      </c>
      <c r="G185" t="s">
        <v>74</v>
      </c>
      <c r="H185" t="s">
        <v>27</v>
      </c>
      <c r="I185" t="s">
        <v>28</v>
      </c>
      <c r="J185" t="s">
        <v>43</v>
      </c>
      <c r="K185" t="s">
        <v>54</v>
      </c>
      <c r="L185" t="s">
        <v>55</v>
      </c>
      <c r="M185">
        <v>20260</v>
      </c>
      <c r="N185" t="s">
        <v>2702</v>
      </c>
      <c r="O185" t="s">
        <v>33</v>
      </c>
      <c r="P185">
        <v>0</v>
      </c>
      <c r="Q185">
        <v>0</v>
      </c>
      <c r="R185">
        <v>20260</v>
      </c>
      <c r="S185" t="s">
        <v>4153</v>
      </c>
      <c r="T185" t="s">
        <v>35</v>
      </c>
      <c r="U185" t="s">
        <v>35</v>
      </c>
      <c r="V185">
        <v>0</v>
      </c>
      <c r="W185" t="s">
        <v>64</v>
      </c>
    </row>
    <row r="186" spans="1:23" x14ac:dyDescent="0.3">
      <c r="A186" t="s">
        <v>4154</v>
      </c>
      <c r="B186" s="1">
        <v>44976</v>
      </c>
      <c r="C186" s="1">
        <v>45037</v>
      </c>
      <c r="D186">
        <v>36112</v>
      </c>
      <c r="E186" t="s">
        <v>24</v>
      </c>
      <c r="F186" t="s">
        <v>25</v>
      </c>
      <c r="G186" t="s">
        <v>109</v>
      </c>
      <c r="H186" t="s">
        <v>27</v>
      </c>
      <c r="I186" t="s">
        <v>42</v>
      </c>
      <c r="J186" t="s">
        <v>70</v>
      </c>
      <c r="K186" t="s">
        <v>30</v>
      </c>
      <c r="L186" t="s">
        <v>31</v>
      </c>
      <c r="M186">
        <v>36112</v>
      </c>
      <c r="N186" t="s">
        <v>162</v>
      </c>
      <c r="O186" t="s">
        <v>116</v>
      </c>
      <c r="P186">
        <v>36112</v>
      </c>
      <c r="Q186">
        <v>0</v>
      </c>
      <c r="R186">
        <v>0</v>
      </c>
      <c r="S186" t="s">
        <v>4155</v>
      </c>
      <c r="T186" t="s">
        <v>48</v>
      </c>
      <c r="U186" t="s">
        <v>3667</v>
      </c>
      <c r="V186">
        <v>39411</v>
      </c>
      <c r="W186" t="s">
        <v>29</v>
      </c>
    </row>
    <row r="187" spans="1:23" x14ac:dyDescent="0.3">
      <c r="A187" t="s">
        <v>4156</v>
      </c>
      <c r="B187" s="1">
        <v>44977</v>
      </c>
      <c r="C187" s="1">
        <v>45053</v>
      </c>
      <c r="D187">
        <v>17132</v>
      </c>
      <c r="E187" t="s">
        <v>24</v>
      </c>
      <c r="F187" t="s">
        <v>25</v>
      </c>
      <c r="G187" t="s">
        <v>40</v>
      </c>
      <c r="H187" t="s">
        <v>27</v>
      </c>
      <c r="I187" t="s">
        <v>28</v>
      </c>
      <c r="J187" t="s">
        <v>36</v>
      </c>
      <c r="K187" t="s">
        <v>54</v>
      </c>
      <c r="L187" t="s">
        <v>55</v>
      </c>
      <c r="M187">
        <v>17132</v>
      </c>
      <c r="N187" t="s">
        <v>4157</v>
      </c>
      <c r="O187" t="s">
        <v>33</v>
      </c>
      <c r="P187">
        <v>0</v>
      </c>
      <c r="Q187">
        <v>0</v>
      </c>
      <c r="R187">
        <v>17132</v>
      </c>
      <c r="S187" t="s">
        <v>4158</v>
      </c>
      <c r="T187" t="s">
        <v>48</v>
      </c>
      <c r="U187" t="s">
        <v>236</v>
      </c>
      <c r="V187">
        <v>54598</v>
      </c>
      <c r="W187" t="s">
        <v>50</v>
      </c>
    </row>
    <row r="188" spans="1:23" x14ac:dyDescent="0.3">
      <c r="A188" t="s">
        <v>4159</v>
      </c>
      <c r="B188" s="1">
        <v>44978</v>
      </c>
      <c r="C188" s="1">
        <v>45056</v>
      </c>
      <c r="D188">
        <v>7690</v>
      </c>
      <c r="E188" t="s">
        <v>24</v>
      </c>
      <c r="F188" t="s">
        <v>25</v>
      </c>
      <c r="G188" t="s">
        <v>40</v>
      </c>
      <c r="H188" t="s">
        <v>59</v>
      </c>
      <c r="I188" t="s">
        <v>28</v>
      </c>
      <c r="J188" t="s">
        <v>64</v>
      </c>
      <c r="K188" t="s">
        <v>54</v>
      </c>
      <c r="L188" t="s">
        <v>66</v>
      </c>
      <c r="M188">
        <v>76900</v>
      </c>
      <c r="N188" t="s">
        <v>4160</v>
      </c>
      <c r="O188" t="s">
        <v>33</v>
      </c>
      <c r="P188">
        <v>0</v>
      </c>
      <c r="Q188">
        <v>0</v>
      </c>
      <c r="R188">
        <v>76900</v>
      </c>
      <c r="S188" t="s">
        <v>4161</v>
      </c>
      <c r="T188" t="s">
        <v>48</v>
      </c>
      <c r="U188" t="s">
        <v>240</v>
      </c>
      <c r="V188">
        <v>31978</v>
      </c>
      <c r="W188" t="s">
        <v>53</v>
      </c>
    </row>
    <row r="189" spans="1:23" x14ac:dyDescent="0.3">
      <c r="A189" t="s">
        <v>4162</v>
      </c>
      <c r="B189" s="1">
        <v>44979</v>
      </c>
      <c r="C189" s="1">
        <v>45066</v>
      </c>
      <c r="D189">
        <v>85743</v>
      </c>
      <c r="E189" t="s">
        <v>38</v>
      </c>
      <c r="F189" t="s">
        <v>25</v>
      </c>
      <c r="G189" t="s">
        <v>26</v>
      </c>
      <c r="H189" t="s">
        <v>59</v>
      </c>
      <c r="I189" t="s">
        <v>42</v>
      </c>
      <c r="J189" t="s">
        <v>114</v>
      </c>
      <c r="K189" t="s">
        <v>54</v>
      </c>
      <c r="L189" t="s">
        <v>75</v>
      </c>
      <c r="M189">
        <v>85743</v>
      </c>
      <c r="N189" t="s">
        <v>983</v>
      </c>
      <c r="O189" t="s">
        <v>46</v>
      </c>
      <c r="P189">
        <v>85743</v>
      </c>
      <c r="Q189">
        <v>0</v>
      </c>
      <c r="R189">
        <v>0</v>
      </c>
      <c r="S189" t="s">
        <v>4163</v>
      </c>
      <c r="T189" t="s">
        <v>48</v>
      </c>
      <c r="U189" t="s">
        <v>244</v>
      </c>
      <c r="V189">
        <v>45994</v>
      </c>
      <c r="W189" t="s">
        <v>64</v>
      </c>
    </row>
    <row r="190" spans="1:23" x14ac:dyDescent="0.3">
      <c r="A190" t="s">
        <v>4164</v>
      </c>
      <c r="B190" s="1">
        <v>44980</v>
      </c>
      <c r="C190" s="1">
        <v>45056</v>
      </c>
      <c r="D190">
        <v>10</v>
      </c>
      <c r="E190" t="s">
        <v>24</v>
      </c>
      <c r="F190" t="s">
        <v>39</v>
      </c>
      <c r="G190" t="s">
        <v>40</v>
      </c>
      <c r="H190" t="s">
        <v>85</v>
      </c>
      <c r="I190" t="s">
        <v>42</v>
      </c>
      <c r="J190" t="s">
        <v>53</v>
      </c>
      <c r="K190" t="s">
        <v>30</v>
      </c>
      <c r="L190" t="s">
        <v>44</v>
      </c>
      <c r="M190">
        <v>100</v>
      </c>
      <c r="N190" t="s">
        <v>3017</v>
      </c>
      <c r="O190" t="s">
        <v>46</v>
      </c>
      <c r="P190">
        <v>100</v>
      </c>
      <c r="Q190">
        <v>0</v>
      </c>
      <c r="R190">
        <v>0</v>
      </c>
      <c r="S190" t="s">
        <v>4165</v>
      </c>
      <c r="T190" t="s">
        <v>48</v>
      </c>
      <c r="U190" t="s">
        <v>248</v>
      </c>
      <c r="V190">
        <v>60194</v>
      </c>
      <c r="W190" t="s">
        <v>29</v>
      </c>
    </row>
    <row r="191" spans="1:23" x14ac:dyDescent="0.3">
      <c r="A191" t="s">
        <v>4164</v>
      </c>
      <c r="B191" s="1">
        <v>44980</v>
      </c>
      <c r="C191" s="1">
        <v>45063</v>
      </c>
      <c r="D191">
        <v>67013</v>
      </c>
      <c r="E191" t="s">
        <v>24</v>
      </c>
      <c r="F191" t="s">
        <v>25</v>
      </c>
      <c r="G191" t="s">
        <v>40</v>
      </c>
      <c r="H191" t="s">
        <v>85</v>
      </c>
      <c r="I191" t="s">
        <v>42</v>
      </c>
      <c r="J191" t="s">
        <v>53</v>
      </c>
      <c r="K191" t="s">
        <v>30</v>
      </c>
      <c r="L191" t="s">
        <v>44</v>
      </c>
      <c r="M191">
        <v>67013</v>
      </c>
      <c r="N191" t="s">
        <v>3017</v>
      </c>
      <c r="O191" t="s">
        <v>46</v>
      </c>
      <c r="P191">
        <v>67013</v>
      </c>
      <c r="Q191">
        <v>0</v>
      </c>
      <c r="R191">
        <v>0</v>
      </c>
      <c r="S191" t="s">
        <v>4165</v>
      </c>
      <c r="T191" t="s">
        <v>48</v>
      </c>
      <c r="U191" t="s">
        <v>248</v>
      </c>
      <c r="V191">
        <v>60194</v>
      </c>
      <c r="W191" t="s">
        <v>29</v>
      </c>
    </row>
    <row r="192" spans="1:23" x14ac:dyDescent="0.3">
      <c r="A192" t="s">
        <v>4166</v>
      </c>
      <c r="B192" s="1">
        <v>44981</v>
      </c>
      <c r="C192" s="1">
        <v>45069</v>
      </c>
      <c r="D192">
        <v>2349</v>
      </c>
      <c r="E192" t="s">
        <v>24</v>
      </c>
      <c r="F192" t="s">
        <v>25</v>
      </c>
      <c r="G192" t="s">
        <v>74</v>
      </c>
      <c r="H192" t="s">
        <v>52</v>
      </c>
      <c r="I192" t="s">
        <v>42</v>
      </c>
      <c r="J192" t="s">
        <v>114</v>
      </c>
      <c r="K192" t="s">
        <v>54</v>
      </c>
      <c r="L192" t="s">
        <v>55</v>
      </c>
      <c r="M192">
        <v>2349</v>
      </c>
      <c r="N192" t="s">
        <v>67</v>
      </c>
      <c r="O192" t="s">
        <v>116</v>
      </c>
      <c r="P192">
        <v>2349</v>
      </c>
      <c r="Q192">
        <v>0</v>
      </c>
      <c r="R192">
        <v>0</v>
      </c>
      <c r="S192" t="s">
        <v>4167</v>
      </c>
      <c r="T192" t="s">
        <v>35</v>
      </c>
      <c r="U192" t="s">
        <v>35</v>
      </c>
      <c r="V192">
        <v>0</v>
      </c>
      <c r="W192" t="s">
        <v>64</v>
      </c>
    </row>
    <row r="193" spans="1:23" x14ac:dyDescent="0.3">
      <c r="A193" t="s">
        <v>4168</v>
      </c>
      <c r="B193" s="1">
        <v>44982</v>
      </c>
      <c r="C193" s="1">
        <v>45061</v>
      </c>
      <c r="D193">
        <v>119</v>
      </c>
      <c r="E193" t="s">
        <v>38</v>
      </c>
      <c r="F193" t="s">
        <v>39</v>
      </c>
      <c r="G193" t="s">
        <v>26</v>
      </c>
      <c r="H193" t="s">
        <v>27</v>
      </c>
      <c r="I193" t="s">
        <v>42</v>
      </c>
      <c r="J193" t="s">
        <v>29</v>
      </c>
      <c r="K193" t="s">
        <v>54</v>
      </c>
      <c r="L193" t="s">
        <v>66</v>
      </c>
      <c r="M193">
        <v>119</v>
      </c>
      <c r="N193" t="s">
        <v>4169</v>
      </c>
      <c r="O193" t="s">
        <v>116</v>
      </c>
      <c r="P193">
        <v>119</v>
      </c>
      <c r="Q193">
        <v>0</v>
      </c>
      <c r="R193">
        <v>0</v>
      </c>
      <c r="S193" t="s">
        <v>4170</v>
      </c>
      <c r="T193" t="s">
        <v>35</v>
      </c>
      <c r="U193" t="s">
        <v>35</v>
      </c>
      <c r="V193">
        <v>0</v>
      </c>
      <c r="W193" t="s">
        <v>50</v>
      </c>
    </row>
    <row r="194" spans="1:23" x14ac:dyDescent="0.3">
      <c r="A194" t="s">
        <v>4168</v>
      </c>
      <c r="B194" s="1">
        <v>44982</v>
      </c>
      <c r="C194" s="1">
        <v>45044</v>
      </c>
      <c r="D194">
        <v>9809</v>
      </c>
      <c r="E194" t="s">
        <v>38</v>
      </c>
      <c r="F194" t="s">
        <v>25</v>
      </c>
      <c r="G194" t="s">
        <v>26</v>
      </c>
      <c r="H194" t="s">
        <v>27</v>
      </c>
      <c r="I194" t="s">
        <v>42</v>
      </c>
      <c r="J194" t="s">
        <v>29</v>
      </c>
      <c r="K194" t="s">
        <v>54</v>
      </c>
      <c r="L194" t="s">
        <v>66</v>
      </c>
      <c r="M194">
        <v>98090</v>
      </c>
      <c r="N194" t="s">
        <v>4169</v>
      </c>
      <c r="O194" t="s">
        <v>116</v>
      </c>
      <c r="P194">
        <v>98090</v>
      </c>
      <c r="Q194">
        <v>0</v>
      </c>
      <c r="R194">
        <v>0</v>
      </c>
      <c r="S194" t="s">
        <v>4170</v>
      </c>
      <c r="T194" t="s">
        <v>35</v>
      </c>
      <c r="U194" t="s">
        <v>35</v>
      </c>
      <c r="V194">
        <v>0</v>
      </c>
      <c r="W194" t="s">
        <v>50</v>
      </c>
    </row>
    <row r="195" spans="1:23" x14ac:dyDescent="0.3">
      <c r="A195" t="s">
        <v>4171</v>
      </c>
      <c r="B195" s="1">
        <v>44983</v>
      </c>
      <c r="C195" s="1">
        <v>45065</v>
      </c>
      <c r="D195">
        <v>63523</v>
      </c>
      <c r="E195" t="s">
        <v>24</v>
      </c>
      <c r="F195" t="s">
        <v>25</v>
      </c>
      <c r="G195" t="s">
        <v>80</v>
      </c>
      <c r="H195" t="s">
        <v>52</v>
      </c>
      <c r="I195" t="s">
        <v>42</v>
      </c>
      <c r="J195" t="s">
        <v>50</v>
      </c>
      <c r="K195" t="s">
        <v>54</v>
      </c>
      <c r="L195" t="s">
        <v>55</v>
      </c>
      <c r="M195">
        <v>63523</v>
      </c>
      <c r="N195" t="s">
        <v>4172</v>
      </c>
      <c r="O195" t="s">
        <v>46</v>
      </c>
      <c r="P195">
        <v>63523</v>
      </c>
      <c r="Q195">
        <v>0</v>
      </c>
      <c r="R195">
        <v>0</v>
      </c>
      <c r="S195" t="s">
        <v>4173</v>
      </c>
      <c r="T195" t="s">
        <v>48</v>
      </c>
      <c r="U195" t="s">
        <v>935</v>
      </c>
      <c r="V195">
        <v>21641</v>
      </c>
      <c r="W195" t="s">
        <v>36</v>
      </c>
    </row>
    <row r="196" spans="1:23" x14ac:dyDescent="0.3">
      <c r="A196" t="s">
        <v>4174</v>
      </c>
      <c r="B196" s="1">
        <v>44984</v>
      </c>
      <c r="C196" s="1">
        <v>45060</v>
      </c>
      <c r="D196">
        <v>20986</v>
      </c>
      <c r="E196" t="s">
        <v>38</v>
      </c>
      <c r="F196" t="s">
        <v>25</v>
      </c>
      <c r="G196" t="s">
        <v>40</v>
      </c>
      <c r="H196" t="s">
        <v>41</v>
      </c>
      <c r="I196" t="s">
        <v>42</v>
      </c>
      <c r="J196" t="s">
        <v>70</v>
      </c>
      <c r="K196" t="s">
        <v>30</v>
      </c>
      <c r="L196" t="s">
        <v>31</v>
      </c>
      <c r="M196">
        <v>20986</v>
      </c>
      <c r="N196" t="s">
        <v>3427</v>
      </c>
      <c r="O196" t="s">
        <v>46</v>
      </c>
      <c r="P196">
        <v>20986</v>
      </c>
      <c r="Q196">
        <v>0</v>
      </c>
      <c r="R196">
        <v>0</v>
      </c>
      <c r="S196" t="s">
        <v>4175</v>
      </c>
      <c r="T196" t="s">
        <v>48</v>
      </c>
      <c r="U196" t="s">
        <v>262</v>
      </c>
      <c r="V196">
        <v>31286</v>
      </c>
      <c r="W196" t="s">
        <v>43</v>
      </c>
    </row>
    <row r="197" spans="1:23" x14ac:dyDescent="0.3">
      <c r="A197" t="s">
        <v>4174</v>
      </c>
      <c r="B197" s="1">
        <v>44984</v>
      </c>
      <c r="C197" s="1">
        <v>45065</v>
      </c>
      <c r="D197">
        <v>93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70</v>
      </c>
      <c r="K197" t="s">
        <v>30</v>
      </c>
      <c r="L197" t="s">
        <v>31</v>
      </c>
      <c r="M197">
        <v>93</v>
      </c>
      <c r="N197" t="s">
        <v>3427</v>
      </c>
      <c r="O197" t="s">
        <v>46</v>
      </c>
      <c r="P197">
        <v>93</v>
      </c>
      <c r="Q197">
        <v>0</v>
      </c>
      <c r="R197">
        <v>0</v>
      </c>
      <c r="S197" t="s">
        <v>4175</v>
      </c>
      <c r="T197" t="s">
        <v>48</v>
      </c>
      <c r="U197" t="s">
        <v>262</v>
      </c>
      <c r="V197">
        <v>31286</v>
      </c>
      <c r="W197" t="s">
        <v>43</v>
      </c>
    </row>
    <row r="198" spans="1:23" x14ac:dyDescent="0.3">
      <c r="A198" t="s">
        <v>4176</v>
      </c>
      <c r="B198" s="1">
        <v>44985</v>
      </c>
      <c r="C198" s="1">
        <v>45052</v>
      </c>
      <c r="D198">
        <v>65411</v>
      </c>
      <c r="E198" t="s">
        <v>24</v>
      </c>
      <c r="F198" t="s">
        <v>25</v>
      </c>
      <c r="G198" t="s">
        <v>80</v>
      </c>
      <c r="H198" t="s">
        <v>85</v>
      </c>
      <c r="I198" t="s">
        <v>42</v>
      </c>
      <c r="J198" t="s">
        <v>64</v>
      </c>
      <c r="K198" t="s">
        <v>54</v>
      </c>
      <c r="L198" t="s">
        <v>31</v>
      </c>
      <c r="M198">
        <v>65411</v>
      </c>
      <c r="N198" t="s">
        <v>2783</v>
      </c>
      <c r="O198" t="s">
        <v>46</v>
      </c>
      <c r="P198">
        <v>65411</v>
      </c>
      <c r="Q198">
        <v>0</v>
      </c>
      <c r="R198">
        <v>0</v>
      </c>
      <c r="S198" t="s">
        <v>4177</v>
      </c>
      <c r="T198" t="s">
        <v>35</v>
      </c>
      <c r="U198" t="s">
        <v>35</v>
      </c>
      <c r="V198">
        <v>0</v>
      </c>
      <c r="W198" t="s">
        <v>43</v>
      </c>
    </row>
    <row r="199" spans="1:23" x14ac:dyDescent="0.3">
      <c r="A199" t="s">
        <v>4178</v>
      </c>
      <c r="B199" s="1">
        <v>44986</v>
      </c>
      <c r="C199" s="1">
        <v>45055</v>
      </c>
      <c r="D199">
        <v>28519</v>
      </c>
      <c r="E199" t="s">
        <v>24</v>
      </c>
      <c r="F199" t="s">
        <v>25</v>
      </c>
      <c r="G199" t="s">
        <v>74</v>
      </c>
      <c r="H199" t="s">
        <v>59</v>
      </c>
      <c r="I199" t="s">
        <v>42</v>
      </c>
      <c r="J199" t="s">
        <v>43</v>
      </c>
      <c r="K199" t="s">
        <v>30</v>
      </c>
      <c r="L199" t="s">
        <v>66</v>
      </c>
      <c r="M199">
        <v>28519</v>
      </c>
      <c r="N199" t="s">
        <v>4179</v>
      </c>
      <c r="O199" t="s">
        <v>116</v>
      </c>
      <c r="P199">
        <v>28519</v>
      </c>
      <c r="Q199">
        <v>0</v>
      </c>
      <c r="R199">
        <v>0</v>
      </c>
      <c r="S199" t="s">
        <v>4180</v>
      </c>
      <c r="T199" t="s">
        <v>35</v>
      </c>
      <c r="U199" t="s">
        <v>35</v>
      </c>
      <c r="V199">
        <v>0</v>
      </c>
      <c r="W199" t="s">
        <v>29</v>
      </c>
    </row>
    <row r="200" spans="1:23" x14ac:dyDescent="0.3">
      <c r="A200" t="s">
        <v>4178</v>
      </c>
      <c r="B200" s="1">
        <v>44986</v>
      </c>
      <c r="C200" s="1">
        <v>45049</v>
      </c>
      <c r="D200">
        <v>141</v>
      </c>
      <c r="E200" t="s">
        <v>24</v>
      </c>
      <c r="F200" t="s">
        <v>39</v>
      </c>
      <c r="G200" t="s">
        <v>74</v>
      </c>
      <c r="H200" t="s">
        <v>59</v>
      </c>
      <c r="I200" t="s">
        <v>42</v>
      </c>
      <c r="J200" t="s">
        <v>43</v>
      </c>
      <c r="K200" t="s">
        <v>30</v>
      </c>
      <c r="L200" t="s">
        <v>66</v>
      </c>
      <c r="M200">
        <v>141</v>
      </c>
      <c r="N200" t="s">
        <v>4179</v>
      </c>
      <c r="O200" t="s">
        <v>116</v>
      </c>
      <c r="P200">
        <v>141</v>
      </c>
      <c r="Q200">
        <v>0</v>
      </c>
      <c r="R200">
        <v>0</v>
      </c>
      <c r="S200" t="s">
        <v>4180</v>
      </c>
      <c r="T200" t="s">
        <v>35</v>
      </c>
      <c r="U200" t="s">
        <v>35</v>
      </c>
      <c r="V200">
        <v>0</v>
      </c>
      <c r="W200" t="s">
        <v>29</v>
      </c>
    </row>
    <row r="201" spans="1:23" x14ac:dyDescent="0.3">
      <c r="A201" t="s">
        <v>4181</v>
      </c>
      <c r="B201" s="1">
        <v>44987</v>
      </c>
      <c r="C201" s="1">
        <v>45072</v>
      </c>
      <c r="D201">
        <v>70919</v>
      </c>
      <c r="E201" t="s">
        <v>24</v>
      </c>
      <c r="F201" t="s">
        <v>25</v>
      </c>
      <c r="G201" t="s">
        <v>109</v>
      </c>
      <c r="H201" t="s">
        <v>85</v>
      </c>
      <c r="I201" t="s">
        <v>42</v>
      </c>
      <c r="J201" t="s">
        <v>114</v>
      </c>
      <c r="K201" t="s">
        <v>54</v>
      </c>
      <c r="L201" t="s">
        <v>66</v>
      </c>
      <c r="M201">
        <v>70919</v>
      </c>
      <c r="N201" t="s">
        <v>4182</v>
      </c>
      <c r="O201" t="s">
        <v>61</v>
      </c>
      <c r="P201">
        <v>0</v>
      </c>
      <c r="Q201">
        <v>70919</v>
      </c>
      <c r="R201">
        <v>0</v>
      </c>
      <c r="S201" t="s">
        <v>4183</v>
      </c>
      <c r="T201" t="s">
        <v>35</v>
      </c>
      <c r="U201" t="s">
        <v>35</v>
      </c>
      <c r="V201">
        <v>0</v>
      </c>
      <c r="W201" t="s">
        <v>43</v>
      </c>
    </row>
    <row r="202" spans="1:23" x14ac:dyDescent="0.3">
      <c r="A202" t="s">
        <v>4181</v>
      </c>
      <c r="B202" s="1">
        <v>44987</v>
      </c>
      <c r="C202" s="1">
        <v>45066</v>
      </c>
      <c r="D202">
        <v>104</v>
      </c>
      <c r="E202" t="s">
        <v>24</v>
      </c>
      <c r="F202" t="s">
        <v>39</v>
      </c>
      <c r="G202" t="s">
        <v>109</v>
      </c>
      <c r="H202" t="s">
        <v>85</v>
      </c>
      <c r="I202" t="s">
        <v>42</v>
      </c>
      <c r="J202" t="s">
        <v>114</v>
      </c>
      <c r="K202" t="s">
        <v>54</v>
      </c>
      <c r="L202" t="s">
        <v>66</v>
      </c>
      <c r="M202">
        <v>104</v>
      </c>
      <c r="N202" t="s">
        <v>4182</v>
      </c>
      <c r="O202" t="s">
        <v>61</v>
      </c>
      <c r="P202">
        <v>0</v>
      </c>
      <c r="Q202">
        <v>104</v>
      </c>
      <c r="R202">
        <v>0</v>
      </c>
      <c r="S202" t="s">
        <v>4183</v>
      </c>
      <c r="T202" t="s">
        <v>35</v>
      </c>
      <c r="U202" t="s">
        <v>35</v>
      </c>
      <c r="V202">
        <v>0</v>
      </c>
      <c r="W202" t="s">
        <v>43</v>
      </c>
    </row>
    <row r="203" spans="1:23" x14ac:dyDescent="0.3">
      <c r="A203" t="s">
        <v>4184</v>
      </c>
      <c r="B203" s="1">
        <v>44988</v>
      </c>
      <c r="C203" s="1">
        <v>45052</v>
      </c>
      <c r="D203">
        <v>8535</v>
      </c>
      <c r="E203" t="s">
        <v>38</v>
      </c>
      <c r="F203" t="s">
        <v>25</v>
      </c>
      <c r="G203" t="s">
        <v>80</v>
      </c>
      <c r="H203" t="s">
        <v>85</v>
      </c>
      <c r="I203" t="s">
        <v>42</v>
      </c>
      <c r="J203" t="s">
        <v>64</v>
      </c>
      <c r="K203" t="s">
        <v>54</v>
      </c>
      <c r="L203" t="s">
        <v>55</v>
      </c>
      <c r="M203">
        <v>85350</v>
      </c>
      <c r="N203" t="s">
        <v>575</v>
      </c>
      <c r="O203" t="s">
        <v>116</v>
      </c>
      <c r="P203">
        <v>85350</v>
      </c>
      <c r="Q203">
        <v>0</v>
      </c>
      <c r="R203">
        <v>0</v>
      </c>
      <c r="S203" t="s">
        <v>4185</v>
      </c>
      <c r="T203" t="s">
        <v>48</v>
      </c>
      <c r="U203" t="s">
        <v>3178</v>
      </c>
      <c r="V203">
        <v>4913</v>
      </c>
      <c r="W203" t="s">
        <v>29</v>
      </c>
    </row>
    <row r="204" spans="1:23" x14ac:dyDescent="0.3">
      <c r="A204" t="s">
        <v>4186</v>
      </c>
      <c r="B204" s="1">
        <v>44989</v>
      </c>
      <c r="C204" s="1">
        <v>45051</v>
      </c>
      <c r="D204">
        <v>26835</v>
      </c>
      <c r="E204" t="s">
        <v>24</v>
      </c>
      <c r="F204" t="s">
        <v>25</v>
      </c>
      <c r="G204" t="s">
        <v>109</v>
      </c>
      <c r="H204" t="s">
        <v>41</v>
      </c>
      <c r="I204" t="s">
        <v>42</v>
      </c>
      <c r="J204" t="s">
        <v>53</v>
      </c>
      <c r="K204" t="s">
        <v>30</v>
      </c>
      <c r="L204" t="s">
        <v>66</v>
      </c>
      <c r="M204">
        <v>26835</v>
      </c>
      <c r="N204" t="s">
        <v>4187</v>
      </c>
      <c r="O204" t="s">
        <v>116</v>
      </c>
      <c r="P204">
        <v>26835</v>
      </c>
      <c r="Q204">
        <v>0</v>
      </c>
      <c r="R204">
        <v>0</v>
      </c>
      <c r="S204" t="s">
        <v>4188</v>
      </c>
      <c r="T204" t="s">
        <v>35</v>
      </c>
      <c r="U204" t="s">
        <v>35</v>
      </c>
      <c r="V204">
        <v>0</v>
      </c>
      <c r="W204" t="s">
        <v>36</v>
      </c>
    </row>
    <row r="205" spans="1:23" x14ac:dyDescent="0.3">
      <c r="A205" t="s">
        <v>4186</v>
      </c>
      <c r="B205" s="1">
        <v>44989</v>
      </c>
      <c r="C205" s="1">
        <v>45052</v>
      </c>
      <c r="D205">
        <v>105</v>
      </c>
      <c r="E205" t="s">
        <v>24</v>
      </c>
      <c r="F205" t="s">
        <v>39</v>
      </c>
      <c r="G205" t="s">
        <v>109</v>
      </c>
      <c r="H205" t="s">
        <v>41</v>
      </c>
      <c r="I205" t="s">
        <v>42</v>
      </c>
      <c r="J205" t="s">
        <v>53</v>
      </c>
      <c r="K205" t="s">
        <v>30</v>
      </c>
      <c r="L205" t="s">
        <v>66</v>
      </c>
      <c r="M205">
        <v>105</v>
      </c>
      <c r="N205" t="s">
        <v>4187</v>
      </c>
      <c r="O205" t="s">
        <v>116</v>
      </c>
      <c r="P205">
        <v>105</v>
      </c>
      <c r="Q205">
        <v>0</v>
      </c>
      <c r="R205">
        <v>0</v>
      </c>
      <c r="S205" t="s">
        <v>4188</v>
      </c>
      <c r="T205" t="s">
        <v>35</v>
      </c>
      <c r="U205" t="s">
        <v>35</v>
      </c>
      <c r="V205">
        <v>0</v>
      </c>
      <c r="W205" t="s">
        <v>36</v>
      </c>
    </row>
    <row r="206" spans="1:23" x14ac:dyDescent="0.3">
      <c r="A206" t="s">
        <v>4189</v>
      </c>
      <c r="B206" s="1">
        <v>44990</v>
      </c>
      <c r="C206" s="1">
        <v>45079</v>
      </c>
      <c r="D206">
        <v>7456</v>
      </c>
      <c r="E206" t="s">
        <v>38</v>
      </c>
      <c r="F206" t="s">
        <v>25</v>
      </c>
      <c r="G206" t="s">
        <v>119</v>
      </c>
      <c r="H206" t="s">
        <v>27</v>
      </c>
      <c r="I206" t="s">
        <v>42</v>
      </c>
      <c r="J206" t="s">
        <v>43</v>
      </c>
      <c r="K206" t="s">
        <v>54</v>
      </c>
      <c r="L206" t="s">
        <v>31</v>
      </c>
      <c r="M206">
        <v>7456</v>
      </c>
      <c r="N206" t="s">
        <v>1136</v>
      </c>
      <c r="O206" t="s">
        <v>116</v>
      </c>
      <c r="P206">
        <v>7456</v>
      </c>
      <c r="Q206">
        <v>0</v>
      </c>
      <c r="R206">
        <v>0</v>
      </c>
      <c r="S206" t="s">
        <v>4190</v>
      </c>
      <c r="T206" t="s">
        <v>35</v>
      </c>
      <c r="U206" t="s">
        <v>35</v>
      </c>
      <c r="V206">
        <v>0</v>
      </c>
      <c r="W206" t="s">
        <v>53</v>
      </c>
    </row>
    <row r="207" spans="1:23" x14ac:dyDescent="0.3">
      <c r="A207" t="s">
        <v>4191</v>
      </c>
      <c r="B207" s="1">
        <v>44991</v>
      </c>
      <c r="C207" s="1">
        <v>45056</v>
      </c>
      <c r="D207">
        <v>4582</v>
      </c>
      <c r="E207" t="s">
        <v>38</v>
      </c>
      <c r="F207" t="s">
        <v>25</v>
      </c>
      <c r="G207" t="s">
        <v>74</v>
      </c>
      <c r="H207" t="s">
        <v>52</v>
      </c>
      <c r="I207" t="s">
        <v>42</v>
      </c>
      <c r="J207" t="s">
        <v>43</v>
      </c>
      <c r="K207" t="s">
        <v>54</v>
      </c>
      <c r="L207" t="s">
        <v>75</v>
      </c>
      <c r="M207">
        <v>45820</v>
      </c>
      <c r="N207" t="s">
        <v>659</v>
      </c>
      <c r="O207" t="s">
        <v>46</v>
      </c>
      <c r="P207">
        <v>45820</v>
      </c>
      <c r="Q207">
        <v>0</v>
      </c>
      <c r="R207">
        <v>0</v>
      </c>
      <c r="S207" t="s">
        <v>4192</v>
      </c>
      <c r="T207" t="s">
        <v>48</v>
      </c>
      <c r="U207" t="s">
        <v>287</v>
      </c>
      <c r="V207">
        <v>67007</v>
      </c>
      <c r="W207" t="s">
        <v>50</v>
      </c>
    </row>
    <row r="208" spans="1:23" x14ac:dyDescent="0.3">
      <c r="A208" t="s">
        <v>4193</v>
      </c>
      <c r="B208" s="1">
        <v>44992</v>
      </c>
      <c r="C208" s="1">
        <v>45073</v>
      </c>
      <c r="D208">
        <v>41149</v>
      </c>
      <c r="E208" t="s">
        <v>38</v>
      </c>
      <c r="F208" t="s">
        <v>25</v>
      </c>
      <c r="G208" t="s">
        <v>26</v>
      </c>
      <c r="H208" t="s">
        <v>93</v>
      </c>
      <c r="I208" t="s">
        <v>42</v>
      </c>
      <c r="J208" t="s">
        <v>70</v>
      </c>
      <c r="K208" t="s">
        <v>54</v>
      </c>
      <c r="L208" t="s">
        <v>75</v>
      </c>
      <c r="M208">
        <v>41149</v>
      </c>
      <c r="N208" t="s">
        <v>4194</v>
      </c>
      <c r="O208" t="s">
        <v>116</v>
      </c>
      <c r="P208">
        <v>41149</v>
      </c>
      <c r="Q208">
        <v>0</v>
      </c>
      <c r="R208">
        <v>0</v>
      </c>
      <c r="S208" t="s">
        <v>4195</v>
      </c>
      <c r="T208" t="s">
        <v>48</v>
      </c>
      <c r="U208" t="s">
        <v>291</v>
      </c>
      <c r="V208">
        <v>68596</v>
      </c>
      <c r="W208" t="s">
        <v>43</v>
      </c>
    </row>
    <row r="209" spans="1:23" x14ac:dyDescent="0.3">
      <c r="A209" t="s">
        <v>4196</v>
      </c>
      <c r="B209" s="1">
        <v>44993</v>
      </c>
      <c r="C209" s="1">
        <v>45054</v>
      </c>
      <c r="D209">
        <v>5715</v>
      </c>
      <c r="E209" t="s">
        <v>38</v>
      </c>
      <c r="F209" t="s">
        <v>25</v>
      </c>
      <c r="G209" t="s">
        <v>74</v>
      </c>
      <c r="H209" t="s">
        <v>59</v>
      </c>
      <c r="I209" t="s">
        <v>42</v>
      </c>
      <c r="J209" t="s">
        <v>36</v>
      </c>
      <c r="K209" t="s">
        <v>54</v>
      </c>
      <c r="L209" t="s">
        <v>44</v>
      </c>
      <c r="M209">
        <v>57150</v>
      </c>
      <c r="N209" t="s">
        <v>4197</v>
      </c>
      <c r="O209" t="s">
        <v>46</v>
      </c>
      <c r="P209">
        <v>57150</v>
      </c>
      <c r="Q209">
        <v>0</v>
      </c>
      <c r="R209">
        <v>0</v>
      </c>
      <c r="S209" t="s">
        <v>4198</v>
      </c>
      <c r="T209" t="s">
        <v>48</v>
      </c>
      <c r="U209" t="s">
        <v>295</v>
      </c>
      <c r="V209">
        <v>38507</v>
      </c>
      <c r="W209" t="s">
        <v>53</v>
      </c>
    </row>
    <row r="210" spans="1:23" x14ac:dyDescent="0.3">
      <c r="A210" t="s">
        <v>4199</v>
      </c>
      <c r="B210" s="1">
        <v>44994</v>
      </c>
      <c r="C210" s="1">
        <v>45081</v>
      </c>
      <c r="D210">
        <v>79567</v>
      </c>
      <c r="E210" t="s">
        <v>24</v>
      </c>
      <c r="F210" t="s">
        <v>25</v>
      </c>
      <c r="G210" t="s">
        <v>109</v>
      </c>
      <c r="H210" t="s">
        <v>93</v>
      </c>
      <c r="I210" t="s">
        <v>42</v>
      </c>
      <c r="J210" t="s">
        <v>29</v>
      </c>
      <c r="K210" t="s">
        <v>30</v>
      </c>
      <c r="L210" t="s">
        <v>44</v>
      </c>
      <c r="M210">
        <v>79567</v>
      </c>
      <c r="N210" t="s">
        <v>1115</v>
      </c>
      <c r="O210" t="s">
        <v>61</v>
      </c>
      <c r="P210">
        <v>0</v>
      </c>
      <c r="Q210">
        <v>79567</v>
      </c>
      <c r="R210">
        <v>0</v>
      </c>
      <c r="S210" t="s">
        <v>4200</v>
      </c>
      <c r="T210" t="s">
        <v>35</v>
      </c>
      <c r="U210" t="s">
        <v>35</v>
      </c>
      <c r="V210">
        <v>0</v>
      </c>
      <c r="W210" t="s">
        <v>53</v>
      </c>
    </row>
    <row r="211" spans="1:23" x14ac:dyDescent="0.3">
      <c r="A211" t="s">
        <v>4199</v>
      </c>
      <c r="B211" s="1">
        <v>44994</v>
      </c>
      <c r="C211" s="1">
        <v>45054</v>
      </c>
      <c r="D211">
        <v>135</v>
      </c>
      <c r="E211" t="s">
        <v>24</v>
      </c>
      <c r="F211" t="s">
        <v>39</v>
      </c>
      <c r="G211" t="s">
        <v>109</v>
      </c>
      <c r="H211" t="s">
        <v>93</v>
      </c>
      <c r="I211" t="s">
        <v>42</v>
      </c>
      <c r="J211" t="s">
        <v>29</v>
      </c>
      <c r="K211" t="s">
        <v>30</v>
      </c>
      <c r="L211" t="s">
        <v>44</v>
      </c>
      <c r="M211">
        <v>135</v>
      </c>
      <c r="N211" t="s">
        <v>1115</v>
      </c>
      <c r="O211" t="s">
        <v>61</v>
      </c>
      <c r="P211">
        <v>0</v>
      </c>
      <c r="Q211">
        <v>135</v>
      </c>
      <c r="R211">
        <v>0</v>
      </c>
      <c r="S211" t="s">
        <v>4200</v>
      </c>
      <c r="T211" t="s">
        <v>35</v>
      </c>
      <c r="U211" t="s">
        <v>35</v>
      </c>
      <c r="V211">
        <v>0</v>
      </c>
      <c r="W211" t="s">
        <v>53</v>
      </c>
    </row>
    <row r="212" spans="1:23" x14ac:dyDescent="0.3">
      <c r="A212" t="s">
        <v>4201</v>
      </c>
      <c r="B212" s="1">
        <v>44995</v>
      </c>
      <c r="C212" s="1">
        <v>45080</v>
      </c>
      <c r="D212">
        <v>42857</v>
      </c>
      <c r="E212" t="s">
        <v>24</v>
      </c>
      <c r="F212" t="s">
        <v>25</v>
      </c>
      <c r="G212" t="s">
        <v>26</v>
      </c>
      <c r="H212" t="s">
        <v>85</v>
      </c>
      <c r="I212" t="s">
        <v>42</v>
      </c>
      <c r="J212" t="s">
        <v>36</v>
      </c>
      <c r="K212" t="s">
        <v>54</v>
      </c>
      <c r="L212" t="s">
        <v>75</v>
      </c>
      <c r="M212">
        <v>42857</v>
      </c>
      <c r="N212" t="s">
        <v>4202</v>
      </c>
      <c r="O212" t="s">
        <v>61</v>
      </c>
      <c r="P212">
        <v>0</v>
      </c>
      <c r="Q212">
        <v>42857</v>
      </c>
      <c r="R212">
        <v>0</v>
      </c>
      <c r="S212" t="s">
        <v>4203</v>
      </c>
      <c r="T212" t="s">
        <v>35</v>
      </c>
      <c r="U212" t="s">
        <v>35</v>
      </c>
      <c r="V212">
        <v>0</v>
      </c>
      <c r="W212" t="s">
        <v>36</v>
      </c>
    </row>
    <row r="213" spans="1:23" x14ac:dyDescent="0.3">
      <c r="A213" t="s">
        <v>4204</v>
      </c>
      <c r="B213" s="1">
        <v>44996</v>
      </c>
      <c r="C213" s="1">
        <v>45082</v>
      </c>
      <c r="D213">
        <v>127</v>
      </c>
      <c r="E213" t="s">
        <v>24</v>
      </c>
      <c r="F213" t="s">
        <v>39</v>
      </c>
      <c r="G213" t="s">
        <v>80</v>
      </c>
      <c r="H213" t="s">
        <v>41</v>
      </c>
      <c r="I213" t="s">
        <v>42</v>
      </c>
      <c r="J213" t="s">
        <v>43</v>
      </c>
      <c r="K213" t="s">
        <v>30</v>
      </c>
      <c r="L213" t="s">
        <v>44</v>
      </c>
      <c r="M213">
        <v>127</v>
      </c>
      <c r="N213" t="s">
        <v>2135</v>
      </c>
      <c r="O213" t="s">
        <v>61</v>
      </c>
      <c r="P213">
        <v>0</v>
      </c>
      <c r="Q213">
        <v>127</v>
      </c>
      <c r="R213">
        <v>0</v>
      </c>
      <c r="S213" t="s">
        <v>4205</v>
      </c>
      <c r="T213" t="s">
        <v>48</v>
      </c>
      <c r="U213" t="s">
        <v>306</v>
      </c>
      <c r="V213">
        <v>36526</v>
      </c>
      <c r="W213" t="s">
        <v>36</v>
      </c>
    </row>
    <row r="214" spans="1:23" x14ac:dyDescent="0.3">
      <c r="A214" t="s">
        <v>4204</v>
      </c>
      <c r="B214" s="1">
        <v>44996</v>
      </c>
      <c r="C214" s="1">
        <v>45084</v>
      </c>
      <c r="D214">
        <v>60273</v>
      </c>
      <c r="E214" t="s">
        <v>24</v>
      </c>
      <c r="F214" t="s">
        <v>25</v>
      </c>
      <c r="G214" t="s">
        <v>80</v>
      </c>
      <c r="H214" t="s">
        <v>41</v>
      </c>
      <c r="I214" t="s">
        <v>42</v>
      </c>
      <c r="J214" t="s">
        <v>43</v>
      </c>
      <c r="K214" t="s">
        <v>30</v>
      </c>
      <c r="L214" t="s">
        <v>44</v>
      </c>
      <c r="M214">
        <v>60273</v>
      </c>
      <c r="N214" t="s">
        <v>2135</v>
      </c>
      <c r="O214" t="s">
        <v>61</v>
      </c>
      <c r="P214">
        <v>0</v>
      </c>
      <c r="Q214">
        <v>60273</v>
      </c>
      <c r="R214">
        <v>0</v>
      </c>
      <c r="S214" t="s">
        <v>4205</v>
      </c>
      <c r="T214" t="s">
        <v>48</v>
      </c>
      <c r="U214" t="s">
        <v>306</v>
      </c>
      <c r="V214">
        <v>36526</v>
      </c>
      <c r="W214" t="s">
        <v>36</v>
      </c>
    </row>
    <row r="215" spans="1:23" x14ac:dyDescent="0.3">
      <c r="A215" t="s">
        <v>4206</v>
      </c>
      <c r="B215" s="1">
        <v>44997</v>
      </c>
      <c r="C215" s="1">
        <v>45057</v>
      </c>
      <c r="D215">
        <v>84379</v>
      </c>
      <c r="E215" t="s">
        <v>38</v>
      </c>
      <c r="F215" t="s">
        <v>25</v>
      </c>
      <c r="G215" t="s">
        <v>109</v>
      </c>
      <c r="H215" t="s">
        <v>85</v>
      </c>
      <c r="I215" t="s">
        <v>42</v>
      </c>
      <c r="J215" t="s">
        <v>36</v>
      </c>
      <c r="K215" t="s">
        <v>30</v>
      </c>
      <c r="L215" t="s">
        <v>44</v>
      </c>
      <c r="M215">
        <v>84379</v>
      </c>
      <c r="N215" t="s">
        <v>4207</v>
      </c>
      <c r="O215" t="s">
        <v>116</v>
      </c>
      <c r="P215">
        <v>84379</v>
      </c>
      <c r="Q215">
        <v>0</v>
      </c>
      <c r="R215">
        <v>0</v>
      </c>
      <c r="S215" t="s">
        <v>4208</v>
      </c>
      <c r="T215" t="s">
        <v>35</v>
      </c>
      <c r="U215" t="s">
        <v>35</v>
      </c>
      <c r="V215">
        <v>0</v>
      </c>
      <c r="W215" t="s">
        <v>36</v>
      </c>
    </row>
    <row r="216" spans="1:23" x14ac:dyDescent="0.3">
      <c r="A216" t="s">
        <v>4209</v>
      </c>
      <c r="B216" s="1">
        <v>44998</v>
      </c>
      <c r="C216" s="1">
        <v>45063</v>
      </c>
      <c r="D216">
        <v>56029</v>
      </c>
      <c r="E216" t="s">
        <v>38</v>
      </c>
      <c r="F216" t="s">
        <v>25</v>
      </c>
      <c r="G216" t="s">
        <v>40</v>
      </c>
      <c r="H216" t="s">
        <v>52</v>
      </c>
      <c r="I216" t="s">
        <v>28</v>
      </c>
      <c r="J216" t="s">
        <v>53</v>
      </c>
      <c r="K216" t="s">
        <v>54</v>
      </c>
      <c r="L216" t="s">
        <v>55</v>
      </c>
      <c r="M216">
        <v>56029</v>
      </c>
      <c r="N216" t="s">
        <v>2968</v>
      </c>
      <c r="O216" t="s">
        <v>33</v>
      </c>
      <c r="P216">
        <v>0</v>
      </c>
      <c r="Q216">
        <v>0</v>
      </c>
      <c r="R216">
        <v>56029</v>
      </c>
      <c r="S216" t="s">
        <v>4210</v>
      </c>
      <c r="T216" t="s">
        <v>48</v>
      </c>
      <c r="U216" t="s">
        <v>1588</v>
      </c>
      <c r="V216">
        <v>58772</v>
      </c>
      <c r="W216" t="s">
        <v>64</v>
      </c>
    </row>
    <row r="217" spans="1:23" x14ac:dyDescent="0.3">
      <c r="A217" t="s">
        <v>4211</v>
      </c>
      <c r="B217" s="1">
        <v>44999</v>
      </c>
      <c r="C217" s="1">
        <v>45062</v>
      </c>
      <c r="D217">
        <v>47655</v>
      </c>
      <c r="E217" t="s">
        <v>38</v>
      </c>
      <c r="F217" t="s">
        <v>25</v>
      </c>
      <c r="G217" t="s">
        <v>26</v>
      </c>
      <c r="H217" t="s">
        <v>93</v>
      </c>
      <c r="I217" t="s">
        <v>42</v>
      </c>
      <c r="J217" t="s">
        <v>43</v>
      </c>
      <c r="K217" t="s">
        <v>54</v>
      </c>
      <c r="L217" t="s">
        <v>44</v>
      </c>
      <c r="M217">
        <v>47655</v>
      </c>
      <c r="N217" t="s">
        <v>2513</v>
      </c>
      <c r="O217" t="s">
        <v>61</v>
      </c>
      <c r="P217">
        <v>0</v>
      </c>
      <c r="Q217">
        <v>47655</v>
      </c>
      <c r="R217">
        <v>0</v>
      </c>
      <c r="S217" t="s">
        <v>4212</v>
      </c>
      <c r="T217" t="s">
        <v>48</v>
      </c>
      <c r="U217" t="s">
        <v>985</v>
      </c>
      <c r="V217">
        <v>5479</v>
      </c>
      <c r="W217" t="s">
        <v>64</v>
      </c>
    </row>
    <row r="218" spans="1:23" x14ac:dyDescent="0.3">
      <c r="A218" t="s">
        <v>4213</v>
      </c>
      <c r="B218" s="1">
        <v>45000</v>
      </c>
      <c r="C218" s="1">
        <v>45079</v>
      </c>
      <c r="D218">
        <v>40801</v>
      </c>
      <c r="E218" t="s">
        <v>24</v>
      </c>
      <c r="F218" t="s">
        <v>25</v>
      </c>
      <c r="G218" t="s">
        <v>80</v>
      </c>
      <c r="H218" t="s">
        <v>52</v>
      </c>
      <c r="I218" t="s">
        <v>42</v>
      </c>
      <c r="J218" t="s">
        <v>114</v>
      </c>
      <c r="K218" t="s">
        <v>30</v>
      </c>
      <c r="L218" t="s">
        <v>66</v>
      </c>
      <c r="M218">
        <v>40801</v>
      </c>
      <c r="N218" t="s">
        <v>2167</v>
      </c>
      <c r="O218" t="s">
        <v>61</v>
      </c>
      <c r="P218">
        <v>0</v>
      </c>
      <c r="Q218">
        <v>40801</v>
      </c>
      <c r="R218">
        <v>0</v>
      </c>
      <c r="S218" t="s">
        <v>4214</v>
      </c>
      <c r="T218" t="s">
        <v>48</v>
      </c>
      <c r="U218" t="s">
        <v>320</v>
      </c>
      <c r="V218">
        <v>55188</v>
      </c>
      <c r="W218" t="s">
        <v>50</v>
      </c>
    </row>
    <row r="219" spans="1:23" x14ac:dyDescent="0.3">
      <c r="A219" t="s">
        <v>4215</v>
      </c>
      <c r="B219" s="1">
        <v>45001</v>
      </c>
      <c r="C219" s="1">
        <v>45081</v>
      </c>
      <c r="D219">
        <v>82</v>
      </c>
      <c r="E219" t="s">
        <v>24</v>
      </c>
      <c r="F219" t="s">
        <v>39</v>
      </c>
      <c r="G219" t="s">
        <v>80</v>
      </c>
      <c r="H219" t="s">
        <v>41</v>
      </c>
      <c r="I219" t="s">
        <v>28</v>
      </c>
      <c r="J219" t="s">
        <v>53</v>
      </c>
      <c r="K219" t="s">
        <v>54</v>
      </c>
      <c r="L219" t="s">
        <v>75</v>
      </c>
      <c r="M219">
        <v>82</v>
      </c>
      <c r="N219" t="s">
        <v>2287</v>
      </c>
      <c r="O219" t="s">
        <v>33</v>
      </c>
      <c r="P219">
        <v>0</v>
      </c>
      <c r="Q219">
        <v>0</v>
      </c>
      <c r="R219">
        <v>82</v>
      </c>
      <c r="S219" t="s">
        <v>4216</v>
      </c>
      <c r="T219" t="s">
        <v>35</v>
      </c>
      <c r="U219" t="s">
        <v>35</v>
      </c>
      <c r="V219">
        <v>0</v>
      </c>
      <c r="W219" t="s">
        <v>36</v>
      </c>
    </row>
    <row r="220" spans="1:23" x14ac:dyDescent="0.3">
      <c r="A220" t="s">
        <v>4215</v>
      </c>
      <c r="B220" s="1">
        <v>45001</v>
      </c>
      <c r="C220" s="1">
        <v>45078</v>
      </c>
      <c r="D220">
        <v>13063</v>
      </c>
      <c r="E220" t="s">
        <v>24</v>
      </c>
      <c r="F220" t="s">
        <v>25</v>
      </c>
      <c r="G220" t="s">
        <v>80</v>
      </c>
      <c r="H220" t="s">
        <v>41</v>
      </c>
      <c r="I220" t="s">
        <v>28</v>
      </c>
      <c r="J220" t="s">
        <v>53</v>
      </c>
      <c r="K220" t="s">
        <v>54</v>
      </c>
      <c r="L220" t="s">
        <v>75</v>
      </c>
      <c r="M220">
        <v>13063</v>
      </c>
      <c r="N220" t="s">
        <v>2287</v>
      </c>
      <c r="O220" t="s">
        <v>33</v>
      </c>
      <c r="P220">
        <v>0</v>
      </c>
      <c r="Q220">
        <v>0</v>
      </c>
      <c r="R220">
        <v>13063</v>
      </c>
      <c r="S220" t="s">
        <v>4216</v>
      </c>
      <c r="T220" t="s">
        <v>35</v>
      </c>
      <c r="U220" t="s">
        <v>35</v>
      </c>
      <c r="V220">
        <v>0</v>
      </c>
      <c r="W220" t="s">
        <v>36</v>
      </c>
    </row>
    <row r="221" spans="1:23" x14ac:dyDescent="0.3">
      <c r="A221" t="s">
        <v>4217</v>
      </c>
      <c r="B221" s="1">
        <v>45002</v>
      </c>
      <c r="C221" s="1">
        <v>45065</v>
      </c>
      <c r="D221">
        <v>35515</v>
      </c>
      <c r="E221" t="s">
        <v>38</v>
      </c>
      <c r="F221" t="s">
        <v>25</v>
      </c>
      <c r="G221" t="s">
        <v>40</v>
      </c>
      <c r="H221" t="s">
        <v>27</v>
      </c>
      <c r="I221" t="s">
        <v>42</v>
      </c>
      <c r="J221" t="s">
        <v>50</v>
      </c>
      <c r="K221" t="s">
        <v>54</v>
      </c>
      <c r="L221" t="s">
        <v>31</v>
      </c>
      <c r="M221">
        <v>35515</v>
      </c>
      <c r="N221" t="s">
        <v>4218</v>
      </c>
      <c r="O221" t="s">
        <v>46</v>
      </c>
      <c r="P221">
        <v>35515</v>
      </c>
      <c r="Q221">
        <v>0</v>
      </c>
      <c r="R221">
        <v>0</v>
      </c>
      <c r="S221" t="s">
        <v>4219</v>
      </c>
      <c r="T221" t="s">
        <v>35</v>
      </c>
      <c r="U221" t="s">
        <v>35</v>
      </c>
      <c r="V221">
        <v>0</v>
      </c>
      <c r="W221" t="s">
        <v>43</v>
      </c>
    </row>
    <row r="222" spans="1:23" x14ac:dyDescent="0.3">
      <c r="A222" t="s">
        <v>4220</v>
      </c>
      <c r="B222" s="1">
        <v>45003</v>
      </c>
      <c r="C222" s="1">
        <v>45080</v>
      </c>
      <c r="D222">
        <v>146</v>
      </c>
      <c r="E222" t="s">
        <v>38</v>
      </c>
      <c r="F222" t="s">
        <v>39</v>
      </c>
      <c r="G222" t="s">
        <v>80</v>
      </c>
      <c r="H222" t="s">
        <v>59</v>
      </c>
      <c r="I222" t="s">
        <v>42</v>
      </c>
      <c r="J222" t="s">
        <v>50</v>
      </c>
      <c r="K222" t="s">
        <v>30</v>
      </c>
      <c r="L222" t="s">
        <v>44</v>
      </c>
      <c r="M222">
        <v>146</v>
      </c>
      <c r="N222" t="s">
        <v>587</v>
      </c>
      <c r="O222" t="s">
        <v>46</v>
      </c>
      <c r="P222">
        <v>146</v>
      </c>
      <c r="Q222">
        <v>0</v>
      </c>
      <c r="R222">
        <v>0</v>
      </c>
      <c r="S222" t="s">
        <v>4221</v>
      </c>
      <c r="T222" t="s">
        <v>48</v>
      </c>
      <c r="U222" t="s">
        <v>2711</v>
      </c>
      <c r="V222">
        <v>53424</v>
      </c>
      <c r="W222" t="s">
        <v>29</v>
      </c>
    </row>
    <row r="223" spans="1:23" x14ac:dyDescent="0.3">
      <c r="A223" t="s">
        <v>4220</v>
      </c>
      <c r="B223" s="1">
        <v>45003</v>
      </c>
      <c r="C223" s="1">
        <v>45090</v>
      </c>
      <c r="D223">
        <v>5474</v>
      </c>
      <c r="E223" t="s">
        <v>38</v>
      </c>
      <c r="F223" t="s">
        <v>25</v>
      </c>
      <c r="G223" t="s">
        <v>80</v>
      </c>
      <c r="H223" t="s">
        <v>59</v>
      </c>
      <c r="I223" t="s">
        <v>42</v>
      </c>
      <c r="J223" t="s">
        <v>50</v>
      </c>
      <c r="K223" t="s">
        <v>30</v>
      </c>
      <c r="L223" t="s">
        <v>44</v>
      </c>
      <c r="M223">
        <v>5474</v>
      </c>
      <c r="N223" t="s">
        <v>587</v>
      </c>
      <c r="O223" t="s">
        <v>46</v>
      </c>
      <c r="P223">
        <v>5474</v>
      </c>
      <c r="Q223">
        <v>0</v>
      </c>
      <c r="R223">
        <v>0</v>
      </c>
      <c r="S223" t="s">
        <v>4221</v>
      </c>
      <c r="T223" t="s">
        <v>48</v>
      </c>
      <c r="U223" t="s">
        <v>2711</v>
      </c>
      <c r="V223">
        <v>53424</v>
      </c>
      <c r="W223" t="s">
        <v>29</v>
      </c>
    </row>
    <row r="224" spans="1:23" x14ac:dyDescent="0.3">
      <c r="A224" t="s">
        <v>4222</v>
      </c>
      <c r="B224" s="1">
        <v>45004</v>
      </c>
      <c r="C224" s="1">
        <v>45072</v>
      </c>
      <c r="D224">
        <v>73669</v>
      </c>
      <c r="E224" t="s">
        <v>24</v>
      </c>
      <c r="F224" t="s">
        <v>25</v>
      </c>
      <c r="G224" t="s">
        <v>26</v>
      </c>
      <c r="H224" t="s">
        <v>41</v>
      </c>
      <c r="I224" t="s">
        <v>28</v>
      </c>
      <c r="J224" t="s">
        <v>29</v>
      </c>
      <c r="K224" t="s">
        <v>30</v>
      </c>
      <c r="L224" t="s">
        <v>31</v>
      </c>
      <c r="M224">
        <v>73669</v>
      </c>
      <c r="N224" t="s">
        <v>4223</v>
      </c>
      <c r="O224" t="s">
        <v>33</v>
      </c>
      <c r="P224">
        <v>0</v>
      </c>
      <c r="Q224">
        <v>0</v>
      </c>
      <c r="R224">
        <v>73669</v>
      </c>
      <c r="S224" t="s">
        <v>4224</v>
      </c>
      <c r="T224" t="s">
        <v>35</v>
      </c>
      <c r="U224" t="s">
        <v>35</v>
      </c>
      <c r="V224">
        <v>0</v>
      </c>
      <c r="W224" t="s">
        <v>29</v>
      </c>
    </row>
    <row r="225" spans="1:23" x14ac:dyDescent="0.3">
      <c r="A225" t="s">
        <v>4225</v>
      </c>
      <c r="B225" s="1">
        <v>45005</v>
      </c>
      <c r="C225" s="1">
        <v>45077</v>
      </c>
      <c r="D225">
        <v>45969</v>
      </c>
      <c r="E225" t="s">
        <v>24</v>
      </c>
      <c r="F225" t="s">
        <v>25</v>
      </c>
      <c r="G225" t="s">
        <v>109</v>
      </c>
      <c r="H225" t="s">
        <v>85</v>
      </c>
      <c r="I225" t="s">
        <v>42</v>
      </c>
      <c r="J225" t="s">
        <v>70</v>
      </c>
      <c r="K225" t="s">
        <v>30</v>
      </c>
      <c r="L225" t="s">
        <v>55</v>
      </c>
      <c r="M225">
        <v>45969</v>
      </c>
      <c r="N225" t="s">
        <v>1820</v>
      </c>
      <c r="O225" t="s">
        <v>46</v>
      </c>
      <c r="P225">
        <v>45969</v>
      </c>
      <c r="Q225">
        <v>0</v>
      </c>
      <c r="R225">
        <v>0</v>
      </c>
      <c r="S225" t="s">
        <v>4226</v>
      </c>
      <c r="T225" t="s">
        <v>35</v>
      </c>
      <c r="U225" t="s">
        <v>35</v>
      </c>
      <c r="V225">
        <v>0</v>
      </c>
      <c r="W225" t="s">
        <v>53</v>
      </c>
    </row>
    <row r="226" spans="1:23" x14ac:dyDescent="0.3">
      <c r="A226" t="s">
        <v>4227</v>
      </c>
      <c r="B226" s="1">
        <v>45006</v>
      </c>
      <c r="C226" s="1">
        <v>45087</v>
      </c>
      <c r="D226">
        <v>13</v>
      </c>
      <c r="E226" t="s">
        <v>38</v>
      </c>
      <c r="F226" t="s">
        <v>39</v>
      </c>
      <c r="G226" t="s">
        <v>80</v>
      </c>
      <c r="H226" t="s">
        <v>85</v>
      </c>
      <c r="I226" t="s">
        <v>42</v>
      </c>
      <c r="J226" t="s">
        <v>50</v>
      </c>
      <c r="K226" t="s">
        <v>30</v>
      </c>
      <c r="L226" t="s">
        <v>75</v>
      </c>
      <c r="M226">
        <v>130</v>
      </c>
      <c r="N226" t="s">
        <v>3094</v>
      </c>
      <c r="O226" t="s">
        <v>116</v>
      </c>
      <c r="P226">
        <v>130</v>
      </c>
      <c r="Q226">
        <v>0</v>
      </c>
      <c r="R226">
        <v>0</v>
      </c>
      <c r="S226" t="s">
        <v>4228</v>
      </c>
      <c r="T226" t="s">
        <v>35</v>
      </c>
      <c r="U226" t="s">
        <v>35</v>
      </c>
      <c r="V226">
        <v>0</v>
      </c>
      <c r="W226" t="s">
        <v>64</v>
      </c>
    </row>
    <row r="227" spans="1:23" x14ac:dyDescent="0.3">
      <c r="A227" t="s">
        <v>4227</v>
      </c>
      <c r="B227" s="1">
        <v>45006</v>
      </c>
      <c r="C227" s="1">
        <v>45082</v>
      </c>
      <c r="D227">
        <v>21529</v>
      </c>
      <c r="E227" t="s">
        <v>38</v>
      </c>
      <c r="F227" t="s">
        <v>25</v>
      </c>
      <c r="G227" t="s">
        <v>80</v>
      </c>
      <c r="H227" t="s">
        <v>85</v>
      </c>
      <c r="I227" t="s">
        <v>42</v>
      </c>
      <c r="J227" t="s">
        <v>50</v>
      </c>
      <c r="K227" t="s">
        <v>30</v>
      </c>
      <c r="L227" t="s">
        <v>75</v>
      </c>
      <c r="M227">
        <v>21529</v>
      </c>
      <c r="N227" t="s">
        <v>3094</v>
      </c>
      <c r="O227" t="s">
        <v>116</v>
      </c>
      <c r="P227">
        <v>21529</v>
      </c>
      <c r="Q227">
        <v>0</v>
      </c>
      <c r="R227">
        <v>0</v>
      </c>
      <c r="S227" t="s">
        <v>4228</v>
      </c>
      <c r="T227" t="s">
        <v>35</v>
      </c>
      <c r="U227" t="s">
        <v>35</v>
      </c>
      <c r="V227">
        <v>0</v>
      </c>
      <c r="W227" t="s">
        <v>64</v>
      </c>
    </row>
    <row r="228" spans="1:23" x14ac:dyDescent="0.3">
      <c r="A228" t="s">
        <v>4229</v>
      </c>
      <c r="B228" s="1">
        <v>45007</v>
      </c>
      <c r="C228" s="1">
        <v>45092</v>
      </c>
      <c r="D228">
        <v>17526</v>
      </c>
      <c r="E228" t="s">
        <v>24</v>
      </c>
      <c r="F228" t="s">
        <v>25</v>
      </c>
      <c r="G228" t="s">
        <v>109</v>
      </c>
      <c r="H228" t="s">
        <v>52</v>
      </c>
      <c r="I228" t="s">
        <v>28</v>
      </c>
      <c r="J228" t="s">
        <v>114</v>
      </c>
      <c r="K228" t="s">
        <v>30</v>
      </c>
      <c r="L228" t="s">
        <v>55</v>
      </c>
      <c r="M228">
        <v>17526</v>
      </c>
      <c r="N228" t="s">
        <v>4230</v>
      </c>
      <c r="O228" t="s">
        <v>33</v>
      </c>
      <c r="P228">
        <v>0</v>
      </c>
      <c r="Q228">
        <v>0</v>
      </c>
      <c r="R228">
        <v>17526</v>
      </c>
      <c r="S228" t="s">
        <v>4231</v>
      </c>
      <c r="T228" t="s">
        <v>35</v>
      </c>
      <c r="U228" t="s">
        <v>35</v>
      </c>
      <c r="V228">
        <v>0</v>
      </c>
      <c r="W228" t="s">
        <v>50</v>
      </c>
    </row>
    <row r="229" spans="1:23" x14ac:dyDescent="0.3">
      <c r="A229" t="s">
        <v>4232</v>
      </c>
      <c r="B229" s="1">
        <v>45008</v>
      </c>
      <c r="C229" s="1">
        <v>45090</v>
      </c>
      <c r="D229">
        <v>93768</v>
      </c>
      <c r="E229" t="s">
        <v>24</v>
      </c>
      <c r="F229" t="s">
        <v>25</v>
      </c>
      <c r="G229" t="s">
        <v>40</v>
      </c>
      <c r="H229" t="s">
        <v>59</v>
      </c>
      <c r="I229" t="s">
        <v>42</v>
      </c>
      <c r="J229" t="s">
        <v>53</v>
      </c>
      <c r="K229" t="s">
        <v>54</v>
      </c>
      <c r="L229" t="s">
        <v>75</v>
      </c>
      <c r="M229">
        <v>93768</v>
      </c>
      <c r="N229" t="s">
        <v>3859</v>
      </c>
      <c r="O229" t="s">
        <v>46</v>
      </c>
      <c r="P229">
        <v>93768</v>
      </c>
      <c r="Q229">
        <v>0</v>
      </c>
      <c r="R229">
        <v>0</v>
      </c>
      <c r="S229" t="s">
        <v>4233</v>
      </c>
      <c r="T229" t="s">
        <v>35</v>
      </c>
      <c r="U229" t="s">
        <v>35</v>
      </c>
      <c r="V229">
        <v>0</v>
      </c>
      <c r="W229" t="s">
        <v>29</v>
      </c>
    </row>
    <row r="230" spans="1:23" x14ac:dyDescent="0.3">
      <c r="A230" t="s">
        <v>4232</v>
      </c>
      <c r="B230" s="1">
        <v>45008</v>
      </c>
      <c r="C230" s="1">
        <v>45087</v>
      </c>
      <c r="D230">
        <v>97</v>
      </c>
      <c r="E230" t="s">
        <v>24</v>
      </c>
      <c r="F230" t="s">
        <v>39</v>
      </c>
      <c r="G230" t="s">
        <v>40</v>
      </c>
      <c r="H230" t="s">
        <v>59</v>
      </c>
      <c r="I230" t="s">
        <v>42</v>
      </c>
      <c r="J230" t="s">
        <v>53</v>
      </c>
      <c r="K230" t="s">
        <v>54</v>
      </c>
      <c r="L230" t="s">
        <v>75</v>
      </c>
      <c r="M230">
        <v>97</v>
      </c>
      <c r="N230" t="s">
        <v>3859</v>
      </c>
      <c r="O230" t="s">
        <v>46</v>
      </c>
      <c r="P230">
        <v>97</v>
      </c>
      <c r="Q230">
        <v>0</v>
      </c>
      <c r="R230">
        <v>0</v>
      </c>
      <c r="S230" t="s">
        <v>4233</v>
      </c>
      <c r="T230" t="s">
        <v>35</v>
      </c>
      <c r="U230" t="s">
        <v>35</v>
      </c>
      <c r="V230">
        <v>0</v>
      </c>
      <c r="W230" t="s">
        <v>29</v>
      </c>
    </row>
    <row r="231" spans="1:23" x14ac:dyDescent="0.3">
      <c r="A231" t="s">
        <v>4234</v>
      </c>
      <c r="B231" s="1">
        <v>45009</v>
      </c>
      <c r="C231" s="1">
        <v>45090</v>
      </c>
      <c r="D231">
        <v>18138</v>
      </c>
      <c r="E231" t="s">
        <v>38</v>
      </c>
      <c r="F231" t="s">
        <v>25</v>
      </c>
      <c r="G231" t="s">
        <v>109</v>
      </c>
      <c r="H231" t="s">
        <v>93</v>
      </c>
      <c r="I231" t="s">
        <v>42</v>
      </c>
      <c r="J231" t="s">
        <v>36</v>
      </c>
      <c r="K231" t="s">
        <v>30</v>
      </c>
      <c r="L231" t="s">
        <v>55</v>
      </c>
      <c r="M231">
        <v>18138</v>
      </c>
      <c r="N231" t="s">
        <v>4235</v>
      </c>
      <c r="O231" t="s">
        <v>46</v>
      </c>
      <c r="P231">
        <v>18138</v>
      </c>
      <c r="Q231">
        <v>0</v>
      </c>
      <c r="R231">
        <v>0</v>
      </c>
      <c r="S231" t="s">
        <v>4236</v>
      </c>
      <c r="T231" t="s">
        <v>35</v>
      </c>
      <c r="U231" t="s">
        <v>35</v>
      </c>
      <c r="V231">
        <v>0</v>
      </c>
      <c r="W231" t="s">
        <v>50</v>
      </c>
    </row>
    <row r="232" spans="1:23" x14ac:dyDescent="0.3">
      <c r="A232" t="s">
        <v>4237</v>
      </c>
      <c r="B232" s="1">
        <v>45010</v>
      </c>
      <c r="C232" s="1">
        <v>45082</v>
      </c>
      <c r="D232">
        <v>59919</v>
      </c>
      <c r="E232" t="s">
        <v>38</v>
      </c>
      <c r="F232" t="s">
        <v>25</v>
      </c>
      <c r="G232" t="s">
        <v>109</v>
      </c>
      <c r="H232" t="s">
        <v>59</v>
      </c>
      <c r="I232" t="s">
        <v>28</v>
      </c>
      <c r="J232" t="s">
        <v>36</v>
      </c>
      <c r="K232" t="s">
        <v>54</v>
      </c>
      <c r="L232" t="s">
        <v>44</v>
      </c>
      <c r="M232">
        <v>59919</v>
      </c>
      <c r="N232" t="s">
        <v>4238</v>
      </c>
      <c r="O232" t="s">
        <v>33</v>
      </c>
      <c r="P232">
        <v>0</v>
      </c>
      <c r="Q232">
        <v>0</v>
      </c>
      <c r="R232">
        <v>59919</v>
      </c>
      <c r="S232" t="s">
        <v>4239</v>
      </c>
      <c r="T232" t="s">
        <v>35</v>
      </c>
      <c r="U232" t="s">
        <v>35</v>
      </c>
      <c r="V232">
        <v>0</v>
      </c>
      <c r="W232" t="s">
        <v>36</v>
      </c>
    </row>
    <row r="233" spans="1:23" x14ac:dyDescent="0.3">
      <c r="A233" t="s">
        <v>4237</v>
      </c>
      <c r="B233" s="1">
        <v>45010</v>
      </c>
      <c r="C233" s="1">
        <v>45097</v>
      </c>
      <c r="D233">
        <v>91</v>
      </c>
      <c r="E233" t="s">
        <v>38</v>
      </c>
      <c r="F233" t="s">
        <v>39</v>
      </c>
      <c r="G233" t="s">
        <v>109</v>
      </c>
      <c r="H233" t="s">
        <v>59</v>
      </c>
      <c r="I233" t="s">
        <v>28</v>
      </c>
      <c r="J233" t="s">
        <v>36</v>
      </c>
      <c r="K233" t="s">
        <v>54</v>
      </c>
      <c r="L233" t="s">
        <v>44</v>
      </c>
      <c r="M233">
        <v>91</v>
      </c>
      <c r="N233" t="s">
        <v>4238</v>
      </c>
      <c r="O233" t="s">
        <v>33</v>
      </c>
      <c r="P233">
        <v>0</v>
      </c>
      <c r="Q233">
        <v>0</v>
      </c>
      <c r="R233">
        <v>91</v>
      </c>
      <c r="S233" t="s">
        <v>4239</v>
      </c>
      <c r="T233" t="s">
        <v>35</v>
      </c>
      <c r="U233" t="s">
        <v>35</v>
      </c>
      <c r="V233">
        <v>0</v>
      </c>
      <c r="W233" t="s">
        <v>36</v>
      </c>
    </row>
    <row r="234" spans="1:23" x14ac:dyDescent="0.3">
      <c r="A234" t="s">
        <v>4240</v>
      </c>
      <c r="B234" s="1">
        <v>45011</v>
      </c>
      <c r="C234" s="1">
        <v>45078</v>
      </c>
      <c r="D234">
        <v>97</v>
      </c>
      <c r="E234" t="s">
        <v>38</v>
      </c>
      <c r="F234" t="s">
        <v>39</v>
      </c>
      <c r="G234" t="s">
        <v>74</v>
      </c>
      <c r="H234" t="s">
        <v>41</v>
      </c>
      <c r="I234" t="s">
        <v>42</v>
      </c>
      <c r="J234" t="s">
        <v>50</v>
      </c>
      <c r="K234" t="s">
        <v>30</v>
      </c>
      <c r="L234" t="s">
        <v>31</v>
      </c>
      <c r="M234">
        <v>97</v>
      </c>
      <c r="N234" t="s">
        <v>634</v>
      </c>
      <c r="O234" t="s">
        <v>116</v>
      </c>
      <c r="P234">
        <v>97</v>
      </c>
      <c r="Q234">
        <v>0</v>
      </c>
      <c r="R234">
        <v>0</v>
      </c>
      <c r="S234" t="s">
        <v>4241</v>
      </c>
      <c r="T234" t="s">
        <v>48</v>
      </c>
      <c r="U234" t="s">
        <v>355</v>
      </c>
      <c r="V234">
        <v>7419</v>
      </c>
      <c r="W234" t="s">
        <v>64</v>
      </c>
    </row>
    <row r="235" spans="1:23" x14ac:dyDescent="0.3">
      <c r="A235" t="s">
        <v>4240</v>
      </c>
      <c r="B235" s="1">
        <v>45011</v>
      </c>
      <c r="C235" s="1">
        <v>45071</v>
      </c>
      <c r="D235">
        <v>99211</v>
      </c>
      <c r="E235" t="s">
        <v>38</v>
      </c>
      <c r="F235" t="s">
        <v>25</v>
      </c>
      <c r="G235" t="s">
        <v>74</v>
      </c>
      <c r="H235" t="s">
        <v>41</v>
      </c>
      <c r="I235" t="s">
        <v>42</v>
      </c>
      <c r="J235" t="s">
        <v>50</v>
      </c>
      <c r="K235" t="s">
        <v>30</v>
      </c>
      <c r="L235" t="s">
        <v>31</v>
      </c>
      <c r="M235">
        <v>99211</v>
      </c>
      <c r="N235" t="s">
        <v>634</v>
      </c>
      <c r="O235" t="s">
        <v>116</v>
      </c>
      <c r="P235">
        <v>99211</v>
      </c>
      <c r="Q235">
        <v>0</v>
      </c>
      <c r="R235">
        <v>0</v>
      </c>
      <c r="S235" t="s">
        <v>4241</v>
      </c>
      <c r="T235" t="s">
        <v>48</v>
      </c>
      <c r="U235" t="s">
        <v>355</v>
      </c>
      <c r="V235">
        <v>7419</v>
      </c>
      <c r="W235" t="s">
        <v>64</v>
      </c>
    </row>
    <row r="236" spans="1:23" x14ac:dyDescent="0.3">
      <c r="A236" t="s">
        <v>4242</v>
      </c>
      <c r="B236" s="1">
        <v>45012</v>
      </c>
      <c r="C236" s="1">
        <v>45072</v>
      </c>
      <c r="D236">
        <v>70281</v>
      </c>
      <c r="E236" t="s">
        <v>24</v>
      </c>
      <c r="F236" t="s">
        <v>25</v>
      </c>
      <c r="G236" t="s">
        <v>40</v>
      </c>
      <c r="H236" t="s">
        <v>85</v>
      </c>
      <c r="I236" t="s">
        <v>28</v>
      </c>
      <c r="J236" t="s">
        <v>43</v>
      </c>
      <c r="K236" t="s">
        <v>54</v>
      </c>
      <c r="L236" t="s">
        <v>31</v>
      </c>
      <c r="M236">
        <v>70281</v>
      </c>
      <c r="N236" t="s">
        <v>228</v>
      </c>
      <c r="O236" t="s">
        <v>33</v>
      </c>
      <c r="P236">
        <v>0</v>
      </c>
      <c r="Q236">
        <v>0</v>
      </c>
      <c r="R236">
        <v>70281</v>
      </c>
      <c r="S236" t="s">
        <v>4243</v>
      </c>
      <c r="T236" t="s">
        <v>35</v>
      </c>
      <c r="U236" t="s">
        <v>35</v>
      </c>
      <c r="V236">
        <v>0</v>
      </c>
      <c r="W236" t="s">
        <v>36</v>
      </c>
    </row>
    <row r="237" spans="1:23" x14ac:dyDescent="0.3">
      <c r="A237" t="s">
        <v>4244</v>
      </c>
      <c r="B237" s="1">
        <v>45013</v>
      </c>
      <c r="C237" s="1">
        <v>45078</v>
      </c>
      <c r="D237">
        <v>1528</v>
      </c>
      <c r="E237" t="s">
        <v>24</v>
      </c>
      <c r="F237" t="s">
        <v>25</v>
      </c>
      <c r="G237" t="s">
        <v>119</v>
      </c>
      <c r="H237" t="s">
        <v>52</v>
      </c>
      <c r="I237" t="s">
        <v>28</v>
      </c>
      <c r="J237" t="s">
        <v>43</v>
      </c>
      <c r="K237" t="s">
        <v>54</v>
      </c>
      <c r="L237" t="s">
        <v>66</v>
      </c>
      <c r="M237">
        <v>15280</v>
      </c>
      <c r="N237" t="s">
        <v>4245</v>
      </c>
      <c r="O237" t="s">
        <v>33</v>
      </c>
      <c r="P237">
        <v>0</v>
      </c>
      <c r="Q237">
        <v>0</v>
      </c>
      <c r="R237">
        <v>15280</v>
      </c>
      <c r="S237" t="s">
        <v>4246</v>
      </c>
      <c r="T237" t="s">
        <v>48</v>
      </c>
      <c r="U237" t="s">
        <v>1633</v>
      </c>
      <c r="V237">
        <v>84082</v>
      </c>
      <c r="W237" t="s">
        <v>64</v>
      </c>
    </row>
    <row r="238" spans="1:23" x14ac:dyDescent="0.3">
      <c r="A238" t="s">
        <v>4247</v>
      </c>
      <c r="B238" s="1">
        <v>45014</v>
      </c>
      <c r="C238" s="1">
        <v>45093</v>
      </c>
      <c r="D238">
        <v>82939</v>
      </c>
      <c r="E238" t="s">
        <v>24</v>
      </c>
      <c r="F238" t="s">
        <v>25</v>
      </c>
      <c r="G238" t="s">
        <v>74</v>
      </c>
      <c r="H238" t="s">
        <v>27</v>
      </c>
      <c r="I238" t="s">
        <v>28</v>
      </c>
      <c r="J238" t="s">
        <v>70</v>
      </c>
      <c r="K238" t="s">
        <v>54</v>
      </c>
      <c r="L238" t="s">
        <v>31</v>
      </c>
      <c r="M238">
        <v>82939</v>
      </c>
      <c r="N238" t="s">
        <v>4248</v>
      </c>
      <c r="O238" t="s">
        <v>33</v>
      </c>
      <c r="P238">
        <v>0</v>
      </c>
      <c r="Q238">
        <v>0</v>
      </c>
      <c r="R238">
        <v>82939</v>
      </c>
      <c r="S238" t="s">
        <v>4249</v>
      </c>
      <c r="T238" t="s">
        <v>35</v>
      </c>
      <c r="U238" t="s">
        <v>35</v>
      </c>
      <c r="V238">
        <v>0</v>
      </c>
      <c r="W238" t="s">
        <v>36</v>
      </c>
    </row>
    <row r="239" spans="1:23" x14ac:dyDescent="0.3">
      <c r="A239" t="s">
        <v>4247</v>
      </c>
      <c r="B239" s="1">
        <v>45014</v>
      </c>
      <c r="C239" s="1">
        <v>45104</v>
      </c>
      <c r="D239">
        <v>135</v>
      </c>
      <c r="E239" t="s">
        <v>24</v>
      </c>
      <c r="F239" t="s">
        <v>39</v>
      </c>
      <c r="G239" t="s">
        <v>74</v>
      </c>
      <c r="H239" t="s">
        <v>27</v>
      </c>
      <c r="I239" t="s">
        <v>28</v>
      </c>
      <c r="J239" t="s">
        <v>70</v>
      </c>
      <c r="K239" t="s">
        <v>54</v>
      </c>
      <c r="L239" t="s">
        <v>31</v>
      </c>
      <c r="M239">
        <v>135</v>
      </c>
      <c r="N239" t="s">
        <v>4248</v>
      </c>
      <c r="O239" t="s">
        <v>33</v>
      </c>
      <c r="P239">
        <v>0</v>
      </c>
      <c r="Q239">
        <v>0</v>
      </c>
      <c r="R239">
        <v>135</v>
      </c>
      <c r="S239" t="s">
        <v>4249</v>
      </c>
      <c r="T239" t="s">
        <v>35</v>
      </c>
      <c r="U239" t="s">
        <v>35</v>
      </c>
      <c r="V239">
        <v>0</v>
      </c>
      <c r="W239" t="s">
        <v>36</v>
      </c>
    </row>
    <row r="240" spans="1:23" x14ac:dyDescent="0.3">
      <c r="A240" t="s">
        <v>4250</v>
      </c>
      <c r="B240" s="1">
        <v>45015</v>
      </c>
      <c r="C240" s="1">
        <v>45096</v>
      </c>
      <c r="D240">
        <v>55867</v>
      </c>
      <c r="E240" t="s">
        <v>24</v>
      </c>
      <c r="F240" t="s">
        <v>25</v>
      </c>
      <c r="G240" t="s">
        <v>80</v>
      </c>
      <c r="H240" t="s">
        <v>93</v>
      </c>
      <c r="I240" t="s">
        <v>28</v>
      </c>
      <c r="J240" t="s">
        <v>43</v>
      </c>
      <c r="K240" t="s">
        <v>30</v>
      </c>
      <c r="L240" t="s">
        <v>44</v>
      </c>
      <c r="M240">
        <v>55867</v>
      </c>
      <c r="N240" t="s">
        <v>4251</v>
      </c>
      <c r="O240" t="s">
        <v>33</v>
      </c>
      <c r="P240">
        <v>0</v>
      </c>
      <c r="Q240">
        <v>0</v>
      </c>
      <c r="R240">
        <v>55867</v>
      </c>
      <c r="S240" t="s">
        <v>4252</v>
      </c>
      <c r="T240" t="s">
        <v>48</v>
      </c>
      <c r="U240" t="s">
        <v>1639</v>
      </c>
      <c r="V240">
        <v>57592</v>
      </c>
      <c r="W240" t="s">
        <v>64</v>
      </c>
    </row>
    <row r="241" spans="1:23" x14ac:dyDescent="0.3">
      <c r="A241" t="s">
        <v>4253</v>
      </c>
      <c r="B241" s="1">
        <v>45016</v>
      </c>
      <c r="C241" s="1">
        <v>45093</v>
      </c>
      <c r="D241">
        <v>3693</v>
      </c>
      <c r="E241" t="s">
        <v>38</v>
      </c>
      <c r="F241" t="s">
        <v>25</v>
      </c>
      <c r="G241" t="s">
        <v>74</v>
      </c>
      <c r="H241" t="s">
        <v>85</v>
      </c>
      <c r="I241" t="s">
        <v>42</v>
      </c>
      <c r="J241" t="s">
        <v>29</v>
      </c>
      <c r="K241" t="s">
        <v>30</v>
      </c>
      <c r="L241" t="s">
        <v>31</v>
      </c>
      <c r="M241">
        <v>3693</v>
      </c>
      <c r="N241" t="s">
        <v>4254</v>
      </c>
      <c r="O241" t="s">
        <v>116</v>
      </c>
      <c r="P241">
        <v>3693</v>
      </c>
      <c r="Q241">
        <v>0</v>
      </c>
      <c r="R241">
        <v>0</v>
      </c>
      <c r="S241" t="s">
        <v>4255</v>
      </c>
      <c r="T241" t="s">
        <v>48</v>
      </c>
      <c r="U241" t="s">
        <v>1038</v>
      </c>
      <c r="V241">
        <v>24676</v>
      </c>
      <c r="W241" t="s">
        <v>36</v>
      </c>
    </row>
    <row r="242" spans="1:23" x14ac:dyDescent="0.3">
      <c r="A242" t="s">
        <v>4253</v>
      </c>
      <c r="B242" s="1">
        <v>45016</v>
      </c>
      <c r="C242" s="1">
        <v>45092</v>
      </c>
      <c r="D242">
        <v>87</v>
      </c>
      <c r="E242" t="s">
        <v>38</v>
      </c>
      <c r="F242" t="s">
        <v>39</v>
      </c>
      <c r="G242" t="s">
        <v>74</v>
      </c>
      <c r="H242" t="s">
        <v>85</v>
      </c>
      <c r="I242" t="s">
        <v>42</v>
      </c>
      <c r="J242" t="s">
        <v>29</v>
      </c>
      <c r="K242" t="s">
        <v>30</v>
      </c>
      <c r="L242" t="s">
        <v>31</v>
      </c>
      <c r="M242">
        <v>87</v>
      </c>
      <c r="N242" t="s">
        <v>4254</v>
      </c>
      <c r="O242" t="s">
        <v>116</v>
      </c>
      <c r="P242">
        <v>87</v>
      </c>
      <c r="Q242">
        <v>0</v>
      </c>
      <c r="R242">
        <v>0</v>
      </c>
      <c r="S242" t="s">
        <v>4255</v>
      </c>
      <c r="T242" t="s">
        <v>48</v>
      </c>
      <c r="U242" t="s">
        <v>1038</v>
      </c>
      <c r="V242">
        <v>24676</v>
      </c>
      <c r="W242" t="s">
        <v>36</v>
      </c>
    </row>
    <row r="243" spans="1:23" x14ac:dyDescent="0.3">
      <c r="A243" t="s">
        <v>4256</v>
      </c>
      <c r="B243" s="1">
        <v>45017</v>
      </c>
      <c r="C243" s="1">
        <v>45093</v>
      </c>
      <c r="D243">
        <v>105</v>
      </c>
      <c r="E243" t="s">
        <v>38</v>
      </c>
      <c r="F243" t="s">
        <v>39</v>
      </c>
      <c r="G243" t="s">
        <v>40</v>
      </c>
      <c r="H243" t="s">
        <v>27</v>
      </c>
      <c r="I243" t="s">
        <v>28</v>
      </c>
      <c r="J243" t="s">
        <v>36</v>
      </c>
      <c r="K243" t="s">
        <v>30</v>
      </c>
      <c r="L243" t="s">
        <v>66</v>
      </c>
      <c r="M243">
        <v>105</v>
      </c>
      <c r="N243" t="s">
        <v>4257</v>
      </c>
      <c r="O243" t="s">
        <v>33</v>
      </c>
      <c r="P243">
        <v>0</v>
      </c>
      <c r="Q243">
        <v>0</v>
      </c>
      <c r="R243">
        <v>105</v>
      </c>
      <c r="S243" t="s">
        <v>4258</v>
      </c>
      <c r="T243" t="s">
        <v>48</v>
      </c>
      <c r="U243" t="s">
        <v>373</v>
      </c>
      <c r="V243">
        <v>72964</v>
      </c>
      <c r="W243" t="s">
        <v>43</v>
      </c>
    </row>
    <row r="244" spans="1:23" x14ac:dyDescent="0.3">
      <c r="A244" t="s">
        <v>4256</v>
      </c>
      <c r="B244" s="1">
        <v>45017</v>
      </c>
      <c r="C244" s="1">
        <v>45105</v>
      </c>
      <c r="D244">
        <v>69604</v>
      </c>
      <c r="E244" t="s">
        <v>38</v>
      </c>
      <c r="F244" t="s">
        <v>25</v>
      </c>
      <c r="G244" t="s">
        <v>40</v>
      </c>
      <c r="H244" t="s">
        <v>27</v>
      </c>
      <c r="I244" t="s">
        <v>28</v>
      </c>
      <c r="J244" t="s">
        <v>36</v>
      </c>
      <c r="K244" t="s">
        <v>30</v>
      </c>
      <c r="L244" t="s">
        <v>66</v>
      </c>
      <c r="M244">
        <v>69604</v>
      </c>
      <c r="N244" t="s">
        <v>4257</v>
      </c>
      <c r="O244" t="s">
        <v>33</v>
      </c>
      <c r="P244">
        <v>0</v>
      </c>
      <c r="Q244">
        <v>0</v>
      </c>
      <c r="R244">
        <v>69604</v>
      </c>
      <c r="S244" t="s">
        <v>4258</v>
      </c>
      <c r="T244" t="s">
        <v>48</v>
      </c>
      <c r="U244" t="s">
        <v>373</v>
      </c>
      <c r="V244">
        <v>72964</v>
      </c>
      <c r="W244" t="s">
        <v>43</v>
      </c>
    </row>
    <row r="245" spans="1:23" x14ac:dyDescent="0.3">
      <c r="A245" t="s">
        <v>4259</v>
      </c>
      <c r="B245" s="1">
        <v>45018</v>
      </c>
      <c r="C245" s="1">
        <v>45106</v>
      </c>
      <c r="D245">
        <v>9679</v>
      </c>
      <c r="E245" t="s">
        <v>38</v>
      </c>
      <c r="F245" t="s">
        <v>25</v>
      </c>
      <c r="G245" t="s">
        <v>74</v>
      </c>
      <c r="H245" t="s">
        <v>41</v>
      </c>
      <c r="I245" t="s">
        <v>28</v>
      </c>
      <c r="J245" t="s">
        <v>114</v>
      </c>
      <c r="K245" t="s">
        <v>54</v>
      </c>
      <c r="L245" t="s">
        <v>66</v>
      </c>
      <c r="M245">
        <v>96790</v>
      </c>
      <c r="N245" t="s">
        <v>1313</v>
      </c>
      <c r="O245" t="s">
        <v>33</v>
      </c>
      <c r="P245">
        <v>0</v>
      </c>
      <c r="Q245">
        <v>0</v>
      </c>
      <c r="R245">
        <v>96790</v>
      </c>
      <c r="S245" t="s">
        <v>4260</v>
      </c>
      <c r="T245" t="s">
        <v>48</v>
      </c>
      <c r="U245" t="s">
        <v>2198</v>
      </c>
      <c r="V245">
        <v>8708</v>
      </c>
      <c r="W245" t="s">
        <v>50</v>
      </c>
    </row>
    <row r="246" spans="1:23" x14ac:dyDescent="0.3">
      <c r="A246" t="s">
        <v>4261</v>
      </c>
      <c r="B246" s="1">
        <v>45019</v>
      </c>
      <c r="C246" s="1">
        <v>45101</v>
      </c>
      <c r="D246">
        <v>80063</v>
      </c>
      <c r="E246" t="s">
        <v>38</v>
      </c>
      <c r="F246" t="s">
        <v>25</v>
      </c>
      <c r="G246" t="s">
        <v>119</v>
      </c>
      <c r="H246" t="s">
        <v>85</v>
      </c>
      <c r="I246" t="s">
        <v>42</v>
      </c>
      <c r="J246" t="s">
        <v>36</v>
      </c>
      <c r="K246" t="s">
        <v>54</v>
      </c>
      <c r="L246" t="s">
        <v>66</v>
      </c>
      <c r="M246">
        <v>80063</v>
      </c>
      <c r="N246" t="s">
        <v>2676</v>
      </c>
      <c r="O246" t="s">
        <v>116</v>
      </c>
      <c r="P246">
        <v>80063</v>
      </c>
      <c r="Q246">
        <v>0</v>
      </c>
      <c r="R246">
        <v>0</v>
      </c>
      <c r="S246" t="s">
        <v>4262</v>
      </c>
      <c r="T246" t="s">
        <v>35</v>
      </c>
      <c r="U246" t="s">
        <v>35</v>
      </c>
      <c r="V246">
        <v>0</v>
      </c>
      <c r="W246" t="s">
        <v>64</v>
      </c>
    </row>
    <row r="247" spans="1:23" x14ac:dyDescent="0.3">
      <c r="A247" t="s">
        <v>4261</v>
      </c>
      <c r="B247" s="1">
        <v>45019</v>
      </c>
      <c r="C247" s="1">
        <v>45087</v>
      </c>
      <c r="D247">
        <v>87</v>
      </c>
      <c r="E247" t="s">
        <v>38</v>
      </c>
      <c r="F247" t="s">
        <v>39</v>
      </c>
      <c r="G247" t="s">
        <v>119</v>
      </c>
      <c r="H247" t="s">
        <v>85</v>
      </c>
      <c r="I247" t="s">
        <v>42</v>
      </c>
      <c r="J247" t="s">
        <v>36</v>
      </c>
      <c r="K247" t="s">
        <v>54</v>
      </c>
      <c r="L247" t="s">
        <v>66</v>
      </c>
      <c r="M247">
        <v>87</v>
      </c>
      <c r="N247" t="s">
        <v>2676</v>
      </c>
      <c r="O247" t="s">
        <v>116</v>
      </c>
      <c r="P247">
        <v>87</v>
      </c>
      <c r="Q247">
        <v>0</v>
      </c>
      <c r="R247">
        <v>0</v>
      </c>
      <c r="S247" t="s">
        <v>4262</v>
      </c>
      <c r="T247" t="s">
        <v>35</v>
      </c>
      <c r="U247" t="s">
        <v>35</v>
      </c>
      <c r="V247">
        <v>0</v>
      </c>
      <c r="W247" t="s">
        <v>64</v>
      </c>
    </row>
    <row r="248" spans="1:23" x14ac:dyDescent="0.3">
      <c r="A248" t="s">
        <v>4263</v>
      </c>
      <c r="B248" s="1">
        <v>45020</v>
      </c>
      <c r="C248" s="1">
        <v>45084</v>
      </c>
      <c r="D248">
        <v>81949</v>
      </c>
      <c r="E248" t="s">
        <v>38</v>
      </c>
      <c r="F248" t="s">
        <v>25</v>
      </c>
      <c r="G248" t="s">
        <v>109</v>
      </c>
      <c r="H248" t="s">
        <v>52</v>
      </c>
      <c r="I248" t="s">
        <v>28</v>
      </c>
      <c r="J248" t="s">
        <v>50</v>
      </c>
      <c r="K248" t="s">
        <v>54</v>
      </c>
      <c r="L248" t="s">
        <v>31</v>
      </c>
      <c r="M248">
        <v>81949</v>
      </c>
      <c r="N248" t="s">
        <v>4264</v>
      </c>
      <c r="O248" t="s">
        <v>33</v>
      </c>
      <c r="P248">
        <v>0</v>
      </c>
      <c r="Q248">
        <v>0</v>
      </c>
      <c r="R248">
        <v>81949</v>
      </c>
      <c r="S248" t="s">
        <v>4265</v>
      </c>
      <c r="T248" t="s">
        <v>35</v>
      </c>
      <c r="U248" t="s">
        <v>35</v>
      </c>
      <c r="V248">
        <v>0</v>
      </c>
      <c r="W248" t="s">
        <v>36</v>
      </c>
    </row>
    <row r="249" spans="1:23" x14ac:dyDescent="0.3">
      <c r="A249" t="s">
        <v>4266</v>
      </c>
      <c r="B249" s="1">
        <v>45021</v>
      </c>
      <c r="C249" s="1">
        <v>45086</v>
      </c>
      <c r="D249">
        <v>72883</v>
      </c>
      <c r="E249" t="s">
        <v>38</v>
      </c>
      <c r="F249" t="s">
        <v>25</v>
      </c>
      <c r="G249" t="s">
        <v>40</v>
      </c>
      <c r="H249" t="s">
        <v>41</v>
      </c>
      <c r="I249" t="s">
        <v>42</v>
      </c>
      <c r="J249" t="s">
        <v>29</v>
      </c>
      <c r="K249" t="s">
        <v>30</v>
      </c>
      <c r="L249" t="s">
        <v>66</v>
      </c>
      <c r="M249">
        <v>72883</v>
      </c>
      <c r="N249" t="s">
        <v>4267</v>
      </c>
      <c r="O249" t="s">
        <v>46</v>
      </c>
      <c r="P249">
        <v>72883</v>
      </c>
      <c r="Q249">
        <v>0</v>
      </c>
      <c r="R249">
        <v>0</v>
      </c>
      <c r="S249" t="s">
        <v>4268</v>
      </c>
      <c r="T249" t="s">
        <v>35</v>
      </c>
      <c r="U249" t="s">
        <v>35</v>
      </c>
      <c r="V249">
        <v>0</v>
      </c>
      <c r="W249" t="s">
        <v>36</v>
      </c>
    </row>
    <row r="250" spans="1:23" x14ac:dyDescent="0.3">
      <c r="A250" t="s">
        <v>4269</v>
      </c>
      <c r="B250" s="1">
        <v>45022</v>
      </c>
      <c r="C250" s="1">
        <v>45098</v>
      </c>
      <c r="D250">
        <v>3337</v>
      </c>
      <c r="E250" t="s">
        <v>38</v>
      </c>
      <c r="F250" t="s">
        <v>25</v>
      </c>
      <c r="G250" t="s">
        <v>26</v>
      </c>
      <c r="H250" t="s">
        <v>52</v>
      </c>
      <c r="I250" t="s">
        <v>28</v>
      </c>
      <c r="J250" t="s">
        <v>53</v>
      </c>
      <c r="K250" t="s">
        <v>54</v>
      </c>
      <c r="L250" t="s">
        <v>75</v>
      </c>
      <c r="M250">
        <v>3337</v>
      </c>
      <c r="N250" t="s">
        <v>4270</v>
      </c>
      <c r="O250" t="s">
        <v>33</v>
      </c>
      <c r="P250">
        <v>0</v>
      </c>
      <c r="Q250">
        <v>0</v>
      </c>
      <c r="R250">
        <v>3337</v>
      </c>
      <c r="S250" t="s">
        <v>4271</v>
      </c>
      <c r="T250" t="s">
        <v>48</v>
      </c>
      <c r="U250" t="s">
        <v>1056</v>
      </c>
      <c r="V250">
        <v>62688</v>
      </c>
      <c r="W250" t="s">
        <v>43</v>
      </c>
    </row>
    <row r="251" spans="1:23" x14ac:dyDescent="0.3">
      <c r="A251" t="s">
        <v>4272</v>
      </c>
      <c r="B251" s="1">
        <v>45023</v>
      </c>
      <c r="C251" s="1">
        <v>45086</v>
      </c>
      <c r="D251">
        <v>16424</v>
      </c>
      <c r="E251" t="s">
        <v>24</v>
      </c>
      <c r="F251" t="s">
        <v>25</v>
      </c>
      <c r="G251" t="s">
        <v>80</v>
      </c>
      <c r="H251" t="s">
        <v>93</v>
      </c>
      <c r="I251" t="s">
        <v>42</v>
      </c>
      <c r="J251" t="s">
        <v>43</v>
      </c>
      <c r="K251" t="s">
        <v>30</v>
      </c>
      <c r="L251" t="s">
        <v>66</v>
      </c>
      <c r="M251">
        <v>16424</v>
      </c>
      <c r="N251" t="s">
        <v>4273</v>
      </c>
      <c r="O251" t="s">
        <v>61</v>
      </c>
      <c r="P251">
        <v>0</v>
      </c>
      <c r="Q251">
        <v>16424</v>
      </c>
      <c r="R251">
        <v>0</v>
      </c>
      <c r="S251" t="s">
        <v>4274</v>
      </c>
      <c r="T251" t="s">
        <v>35</v>
      </c>
      <c r="U251" t="s">
        <v>35</v>
      </c>
      <c r="V251">
        <v>0</v>
      </c>
      <c r="W251" t="s">
        <v>50</v>
      </c>
    </row>
    <row r="252" spans="1:23" x14ac:dyDescent="0.3">
      <c r="A252" t="s">
        <v>4275</v>
      </c>
      <c r="B252" s="1">
        <v>45024</v>
      </c>
      <c r="C252" s="1">
        <v>45092</v>
      </c>
      <c r="D252">
        <v>2643</v>
      </c>
      <c r="E252" t="s">
        <v>38</v>
      </c>
      <c r="F252" t="s">
        <v>25</v>
      </c>
      <c r="G252" t="s">
        <v>80</v>
      </c>
      <c r="H252" t="s">
        <v>52</v>
      </c>
      <c r="I252" t="s">
        <v>42</v>
      </c>
      <c r="J252" t="s">
        <v>70</v>
      </c>
      <c r="K252" t="s">
        <v>30</v>
      </c>
      <c r="L252" t="s">
        <v>75</v>
      </c>
      <c r="M252">
        <v>2643</v>
      </c>
      <c r="N252" t="s">
        <v>1147</v>
      </c>
      <c r="O252" t="s">
        <v>116</v>
      </c>
      <c r="P252">
        <v>2643</v>
      </c>
      <c r="Q252">
        <v>0</v>
      </c>
      <c r="R252">
        <v>0</v>
      </c>
      <c r="S252" t="s">
        <v>4276</v>
      </c>
      <c r="T252" t="s">
        <v>35</v>
      </c>
      <c r="U252" t="s">
        <v>35</v>
      </c>
      <c r="V252">
        <v>0</v>
      </c>
      <c r="W252" t="s">
        <v>36</v>
      </c>
    </row>
    <row r="253" spans="1:23" x14ac:dyDescent="0.3">
      <c r="A253" t="s">
        <v>4275</v>
      </c>
      <c r="B253" s="1">
        <v>45024</v>
      </c>
      <c r="C253" s="1">
        <v>45098</v>
      </c>
      <c r="D253">
        <v>136</v>
      </c>
      <c r="E253" t="s">
        <v>38</v>
      </c>
      <c r="F253" t="s">
        <v>39</v>
      </c>
      <c r="G253" t="s">
        <v>80</v>
      </c>
      <c r="H253" t="s">
        <v>52</v>
      </c>
      <c r="I253" t="s">
        <v>42</v>
      </c>
      <c r="J253" t="s">
        <v>70</v>
      </c>
      <c r="K253" t="s">
        <v>30</v>
      </c>
      <c r="L253" t="s">
        <v>75</v>
      </c>
      <c r="M253">
        <v>136</v>
      </c>
      <c r="N253" t="s">
        <v>1147</v>
      </c>
      <c r="O253" t="s">
        <v>116</v>
      </c>
      <c r="P253">
        <v>136</v>
      </c>
      <c r="Q253">
        <v>0</v>
      </c>
      <c r="R253">
        <v>0</v>
      </c>
      <c r="S253" t="s">
        <v>4276</v>
      </c>
      <c r="T253" t="s">
        <v>35</v>
      </c>
      <c r="U253" t="s">
        <v>35</v>
      </c>
      <c r="V253">
        <v>0</v>
      </c>
      <c r="W253" t="s">
        <v>36</v>
      </c>
    </row>
    <row r="254" spans="1:23" x14ac:dyDescent="0.3">
      <c r="A254" t="s">
        <v>4277</v>
      </c>
      <c r="B254" s="1">
        <v>45025</v>
      </c>
      <c r="C254" s="1">
        <v>45093</v>
      </c>
      <c r="D254">
        <v>3693</v>
      </c>
      <c r="E254" t="s">
        <v>38</v>
      </c>
      <c r="F254" t="s">
        <v>25</v>
      </c>
      <c r="G254" t="s">
        <v>74</v>
      </c>
      <c r="H254" t="s">
        <v>93</v>
      </c>
      <c r="I254" t="s">
        <v>42</v>
      </c>
      <c r="J254" t="s">
        <v>64</v>
      </c>
      <c r="K254" t="s">
        <v>30</v>
      </c>
      <c r="L254" t="s">
        <v>75</v>
      </c>
      <c r="M254">
        <v>3693</v>
      </c>
      <c r="N254" t="s">
        <v>4278</v>
      </c>
      <c r="O254" t="s">
        <v>116</v>
      </c>
      <c r="P254">
        <v>3693</v>
      </c>
      <c r="Q254">
        <v>0</v>
      </c>
      <c r="R254">
        <v>0</v>
      </c>
      <c r="S254" t="s">
        <v>4279</v>
      </c>
      <c r="T254" t="s">
        <v>35</v>
      </c>
      <c r="U254" t="s">
        <v>35</v>
      </c>
      <c r="V254">
        <v>0</v>
      </c>
      <c r="W254" t="s">
        <v>53</v>
      </c>
    </row>
    <row r="255" spans="1:23" x14ac:dyDescent="0.3">
      <c r="A255" t="s">
        <v>4280</v>
      </c>
      <c r="B255" s="1">
        <v>45026</v>
      </c>
      <c r="C255" s="1">
        <v>45088</v>
      </c>
      <c r="D255">
        <v>6792</v>
      </c>
      <c r="E255" t="s">
        <v>38</v>
      </c>
      <c r="F255" t="s">
        <v>25</v>
      </c>
      <c r="G255" t="s">
        <v>40</v>
      </c>
      <c r="H255" t="s">
        <v>52</v>
      </c>
      <c r="I255" t="s">
        <v>42</v>
      </c>
      <c r="J255" t="s">
        <v>70</v>
      </c>
      <c r="K255" t="s">
        <v>54</v>
      </c>
      <c r="L255" t="s">
        <v>55</v>
      </c>
      <c r="M255">
        <v>6792</v>
      </c>
      <c r="N255" t="s">
        <v>554</v>
      </c>
      <c r="O255" t="s">
        <v>46</v>
      </c>
      <c r="P255">
        <v>6792</v>
      </c>
      <c r="Q255">
        <v>0</v>
      </c>
      <c r="R255">
        <v>0</v>
      </c>
      <c r="S255" t="s">
        <v>4281</v>
      </c>
      <c r="T255" t="s">
        <v>35</v>
      </c>
      <c r="U255" t="s">
        <v>35</v>
      </c>
      <c r="V255">
        <v>0</v>
      </c>
      <c r="W255" t="s">
        <v>36</v>
      </c>
    </row>
    <row r="256" spans="1:23" x14ac:dyDescent="0.3">
      <c r="A256" t="s">
        <v>4282</v>
      </c>
      <c r="B256" s="1">
        <v>45027</v>
      </c>
      <c r="C256" s="1">
        <v>45102</v>
      </c>
      <c r="D256">
        <v>48177</v>
      </c>
      <c r="E256" t="s">
        <v>24</v>
      </c>
      <c r="F256" t="s">
        <v>25</v>
      </c>
      <c r="G256" t="s">
        <v>109</v>
      </c>
      <c r="H256" t="s">
        <v>93</v>
      </c>
      <c r="I256" t="s">
        <v>42</v>
      </c>
      <c r="J256" t="s">
        <v>64</v>
      </c>
      <c r="K256" t="s">
        <v>30</v>
      </c>
      <c r="L256" t="s">
        <v>66</v>
      </c>
      <c r="M256">
        <v>48177</v>
      </c>
      <c r="N256" t="s">
        <v>1976</v>
      </c>
      <c r="O256" t="s">
        <v>61</v>
      </c>
      <c r="P256">
        <v>0</v>
      </c>
      <c r="Q256">
        <v>48177</v>
      </c>
      <c r="R256">
        <v>0</v>
      </c>
      <c r="S256" t="s">
        <v>4283</v>
      </c>
      <c r="T256" t="s">
        <v>48</v>
      </c>
      <c r="U256" t="s">
        <v>1073</v>
      </c>
      <c r="V256">
        <v>70677</v>
      </c>
      <c r="W256" t="s">
        <v>29</v>
      </c>
    </row>
    <row r="257" spans="1:23" x14ac:dyDescent="0.3">
      <c r="A257" t="s">
        <v>4284</v>
      </c>
      <c r="B257" s="1">
        <v>45028</v>
      </c>
      <c r="C257" s="1">
        <v>45107</v>
      </c>
      <c r="D257">
        <v>30851</v>
      </c>
      <c r="E257" t="s">
        <v>24</v>
      </c>
      <c r="F257" t="s">
        <v>25</v>
      </c>
      <c r="G257" t="s">
        <v>109</v>
      </c>
      <c r="H257" t="s">
        <v>85</v>
      </c>
      <c r="I257" t="s">
        <v>28</v>
      </c>
      <c r="J257" t="s">
        <v>43</v>
      </c>
      <c r="K257" t="s">
        <v>54</v>
      </c>
      <c r="L257" t="s">
        <v>66</v>
      </c>
      <c r="M257">
        <v>30851</v>
      </c>
      <c r="N257" t="s">
        <v>4285</v>
      </c>
      <c r="O257" t="s">
        <v>33</v>
      </c>
      <c r="P257">
        <v>0</v>
      </c>
      <c r="Q257">
        <v>0</v>
      </c>
      <c r="R257">
        <v>30851</v>
      </c>
      <c r="S257" t="s">
        <v>4286</v>
      </c>
      <c r="T257" t="s">
        <v>48</v>
      </c>
      <c r="U257" t="s">
        <v>1077</v>
      </c>
      <c r="V257">
        <v>6264</v>
      </c>
      <c r="W257" t="s">
        <v>43</v>
      </c>
    </row>
    <row r="258" spans="1:23" x14ac:dyDescent="0.3">
      <c r="A258" t="s">
        <v>4287</v>
      </c>
      <c r="B258" s="1">
        <v>45029</v>
      </c>
      <c r="C258" s="1">
        <v>45108</v>
      </c>
      <c r="D258">
        <v>99347</v>
      </c>
      <c r="E258" t="s">
        <v>38</v>
      </c>
      <c r="F258" t="s">
        <v>25</v>
      </c>
      <c r="G258" t="s">
        <v>80</v>
      </c>
      <c r="H258" t="s">
        <v>41</v>
      </c>
      <c r="I258" t="s">
        <v>28</v>
      </c>
      <c r="J258" t="s">
        <v>29</v>
      </c>
      <c r="K258" t="s">
        <v>30</v>
      </c>
      <c r="L258" t="s">
        <v>31</v>
      </c>
      <c r="M258">
        <v>99347</v>
      </c>
      <c r="N258" t="s">
        <v>4288</v>
      </c>
      <c r="O258" t="s">
        <v>33</v>
      </c>
      <c r="P258">
        <v>0</v>
      </c>
      <c r="Q258">
        <v>0</v>
      </c>
      <c r="R258">
        <v>99347</v>
      </c>
      <c r="S258" t="s">
        <v>4289</v>
      </c>
      <c r="T258" t="s">
        <v>48</v>
      </c>
      <c r="U258" t="s">
        <v>413</v>
      </c>
      <c r="V258">
        <v>94016</v>
      </c>
      <c r="W258" t="s">
        <v>29</v>
      </c>
    </row>
    <row r="259" spans="1:23" x14ac:dyDescent="0.3">
      <c r="A259" t="s">
        <v>4290</v>
      </c>
      <c r="B259" s="1">
        <v>45030</v>
      </c>
      <c r="C259" s="1">
        <v>45103</v>
      </c>
      <c r="D259">
        <v>116</v>
      </c>
      <c r="E259" t="s">
        <v>24</v>
      </c>
      <c r="F259" t="s">
        <v>39</v>
      </c>
      <c r="G259" t="s">
        <v>40</v>
      </c>
      <c r="H259" t="s">
        <v>52</v>
      </c>
      <c r="I259" t="s">
        <v>42</v>
      </c>
      <c r="J259" t="s">
        <v>114</v>
      </c>
      <c r="K259" t="s">
        <v>54</v>
      </c>
      <c r="L259" t="s">
        <v>55</v>
      </c>
      <c r="M259">
        <v>116</v>
      </c>
      <c r="N259" t="s">
        <v>4291</v>
      </c>
      <c r="O259" t="s">
        <v>46</v>
      </c>
      <c r="P259">
        <v>116</v>
      </c>
      <c r="Q259">
        <v>0</v>
      </c>
      <c r="R259">
        <v>0</v>
      </c>
      <c r="S259" t="s">
        <v>4292</v>
      </c>
      <c r="T259" t="s">
        <v>35</v>
      </c>
      <c r="U259" t="s">
        <v>35</v>
      </c>
      <c r="V259">
        <v>0</v>
      </c>
      <c r="W259" t="s">
        <v>50</v>
      </c>
    </row>
    <row r="260" spans="1:23" x14ac:dyDescent="0.3">
      <c r="A260" t="s">
        <v>4290</v>
      </c>
      <c r="B260" s="1">
        <v>45030</v>
      </c>
      <c r="C260" s="1">
        <v>45094</v>
      </c>
      <c r="D260">
        <v>6049</v>
      </c>
      <c r="E260" t="s">
        <v>24</v>
      </c>
      <c r="F260" t="s">
        <v>25</v>
      </c>
      <c r="G260" t="s">
        <v>40</v>
      </c>
      <c r="H260" t="s">
        <v>52</v>
      </c>
      <c r="I260" t="s">
        <v>42</v>
      </c>
      <c r="J260" t="s">
        <v>114</v>
      </c>
      <c r="K260" t="s">
        <v>54</v>
      </c>
      <c r="L260" t="s">
        <v>55</v>
      </c>
      <c r="M260">
        <v>60490</v>
      </c>
      <c r="N260" t="s">
        <v>4291</v>
      </c>
      <c r="O260" t="s">
        <v>46</v>
      </c>
      <c r="P260">
        <v>60490</v>
      </c>
      <c r="Q260">
        <v>0</v>
      </c>
      <c r="R260">
        <v>0</v>
      </c>
      <c r="S260" t="s">
        <v>4292</v>
      </c>
      <c r="T260" t="s">
        <v>35</v>
      </c>
      <c r="U260" t="s">
        <v>35</v>
      </c>
      <c r="V260">
        <v>0</v>
      </c>
      <c r="W260" t="s">
        <v>50</v>
      </c>
    </row>
    <row r="261" spans="1:23" x14ac:dyDescent="0.3">
      <c r="A261" t="s">
        <v>4293</v>
      </c>
      <c r="B261" s="1">
        <v>45031</v>
      </c>
      <c r="C261" s="1">
        <v>45092</v>
      </c>
      <c r="D261">
        <v>32992</v>
      </c>
      <c r="E261" t="s">
        <v>38</v>
      </c>
      <c r="F261" t="s">
        <v>25</v>
      </c>
      <c r="G261" t="s">
        <v>40</v>
      </c>
      <c r="H261" t="s">
        <v>41</v>
      </c>
      <c r="I261" t="s">
        <v>42</v>
      </c>
      <c r="J261" t="s">
        <v>114</v>
      </c>
      <c r="K261" t="s">
        <v>54</v>
      </c>
      <c r="L261" t="s">
        <v>55</v>
      </c>
      <c r="M261">
        <v>32992</v>
      </c>
      <c r="N261" t="s">
        <v>4294</v>
      </c>
      <c r="O261" t="s">
        <v>116</v>
      </c>
      <c r="P261">
        <v>32992</v>
      </c>
      <c r="Q261">
        <v>0</v>
      </c>
      <c r="R261">
        <v>0</v>
      </c>
      <c r="S261" t="s">
        <v>4295</v>
      </c>
      <c r="T261" t="s">
        <v>35</v>
      </c>
      <c r="U261" t="s">
        <v>35</v>
      </c>
      <c r="V261">
        <v>0</v>
      </c>
      <c r="W261" t="s">
        <v>43</v>
      </c>
    </row>
    <row r="262" spans="1:23" x14ac:dyDescent="0.3">
      <c r="A262" t="s">
        <v>4293</v>
      </c>
      <c r="B262" s="1">
        <v>45031</v>
      </c>
      <c r="C262" s="1">
        <v>45113</v>
      </c>
      <c r="D262">
        <v>127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114</v>
      </c>
      <c r="K262" t="s">
        <v>54</v>
      </c>
      <c r="L262" t="s">
        <v>55</v>
      </c>
      <c r="M262">
        <v>127</v>
      </c>
      <c r="N262" t="s">
        <v>4294</v>
      </c>
      <c r="O262" t="s">
        <v>116</v>
      </c>
      <c r="P262">
        <v>127</v>
      </c>
      <c r="Q262">
        <v>0</v>
      </c>
      <c r="R262">
        <v>0</v>
      </c>
      <c r="S262" t="s">
        <v>4295</v>
      </c>
      <c r="T262" t="s">
        <v>35</v>
      </c>
      <c r="U262" t="s">
        <v>35</v>
      </c>
      <c r="V262">
        <v>0</v>
      </c>
      <c r="W262" t="s">
        <v>43</v>
      </c>
    </row>
    <row r="263" spans="1:23" x14ac:dyDescent="0.3">
      <c r="A263" t="s">
        <v>4296</v>
      </c>
      <c r="B263" s="1">
        <v>45032</v>
      </c>
      <c r="C263" s="1">
        <v>45109</v>
      </c>
      <c r="D263">
        <v>11906</v>
      </c>
      <c r="E263" t="s">
        <v>24</v>
      </c>
      <c r="F263" t="s">
        <v>25</v>
      </c>
      <c r="G263" t="s">
        <v>26</v>
      </c>
      <c r="H263" t="s">
        <v>85</v>
      </c>
      <c r="I263" t="s">
        <v>42</v>
      </c>
      <c r="J263" t="s">
        <v>64</v>
      </c>
      <c r="K263" t="s">
        <v>54</v>
      </c>
      <c r="L263" t="s">
        <v>31</v>
      </c>
      <c r="M263">
        <v>11906</v>
      </c>
      <c r="N263" t="s">
        <v>4297</v>
      </c>
      <c r="O263" t="s">
        <v>46</v>
      </c>
      <c r="P263">
        <v>11906</v>
      </c>
      <c r="Q263">
        <v>0</v>
      </c>
      <c r="R263">
        <v>0</v>
      </c>
      <c r="S263" t="s">
        <v>4298</v>
      </c>
      <c r="T263" t="s">
        <v>48</v>
      </c>
      <c r="U263" t="s">
        <v>423</v>
      </c>
      <c r="V263">
        <v>71542</v>
      </c>
      <c r="W263" t="s">
        <v>43</v>
      </c>
    </row>
    <row r="264" spans="1:23" x14ac:dyDescent="0.3">
      <c r="A264" t="s">
        <v>4299</v>
      </c>
      <c r="B264" s="1">
        <v>45033</v>
      </c>
      <c r="C264" s="1">
        <v>45120</v>
      </c>
      <c r="D264">
        <v>105</v>
      </c>
      <c r="E264" t="s">
        <v>38</v>
      </c>
      <c r="F264" t="s">
        <v>39</v>
      </c>
      <c r="G264" t="s">
        <v>109</v>
      </c>
      <c r="H264" t="s">
        <v>93</v>
      </c>
      <c r="I264" t="s">
        <v>42</v>
      </c>
      <c r="J264" t="s">
        <v>50</v>
      </c>
      <c r="K264" t="s">
        <v>30</v>
      </c>
      <c r="L264" t="s">
        <v>66</v>
      </c>
      <c r="M264">
        <v>105</v>
      </c>
      <c r="N264" t="s">
        <v>4300</v>
      </c>
      <c r="O264" t="s">
        <v>116</v>
      </c>
      <c r="P264">
        <v>105</v>
      </c>
      <c r="Q264">
        <v>0</v>
      </c>
      <c r="R264">
        <v>0</v>
      </c>
      <c r="S264" t="s">
        <v>4301</v>
      </c>
      <c r="T264" t="s">
        <v>48</v>
      </c>
      <c r="U264" t="s">
        <v>427</v>
      </c>
      <c r="V264">
        <v>60374</v>
      </c>
      <c r="W264" t="s">
        <v>29</v>
      </c>
    </row>
    <row r="265" spans="1:23" x14ac:dyDescent="0.3">
      <c r="A265" t="s">
        <v>4299</v>
      </c>
      <c r="B265" s="1">
        <v>45033</v>
      </c>
      <c r="C265" s="1">
        <v>45119</v>
      </c>
      <c r="D265">
        <v>14128</v>
      </c>
      <c r="E265" t="s">
        <v>38</v>
      </c>
      <c r="F265" t="s">
        <v>25</v>
      </c>
      <c r="G265" t="s">
        <v>109</v>
      </c>
      <c r="H265" t="s">
        <v>93</v>
      </c>
      <c r="I265" t="s">
        <v>42</v>
      </c>
      <c r="J265" t="s">
        <v>50</v>
      </c>
      <c r="K265" t="s">
        <v>30</v>
      </c>
      <c r="L265" t="s">
        <v>66</v>
      </c>
      <c r="M265">
        <v>14128</v>
      </c>
      <c r="N265" t="s">
        <v>4300</v>
      </c>
      <c r="O265" t="s">
        <v>116</v>
      </c>
      <c r="P265">
        <v>14128</v>
      </c>
      <c r="Q265">
        <v>0</v>
      </c>
      <c r="R265">
        <v>0</v>
      </c>
      <c r="S265" t="s">
        <v>4301</v>
      </c>
      <c r="T265" t="s">
        <v>48</v>
      </c>
      <c r="U265" t="s">
        <v>427</v>
      </c>
      <c r="V265">
        <v>60374</v>
      </c>
      <c r="W265" t="s">
        <v>29</v>
      </c>
    </row>
    <row r="266" spans="1:23" x14ac:dyDescent="0.3">
      <c r="A266" t="s">
        <v>4302</v>
      </c>
      <c r="B266" s="1">
        <v>45034</v>
      </c>
      <c r="C266" s="1">
        <v>45107</v>
      </c>
      <c r="D266">
        <v>25825</v>
      </c>
      <c r="E266" t="s">
        <v>38</v>
      </c>
      <c r="F266" t="s">
        <v>25</v>
      </c>
      <c r="G266" t="s">
        <v>109</v>
      </c>
      <c r="H266" t="s">
        <v>52</v>
      </c>
      <c r="I266" t="s">
        <v>42</v>
      </c>
      <c r="J266" t="s">
        <v>114</v>
      </c>
      <c r="K266" t="s">
        <v>54</v>
      </c>
      <c r="L266" t="s">
        <v>75</v>
      </c>
      <c r="M266">
        <v>25825</v>
      </c>
      <c r="N266" t="s">
        <v>279</v>
      </c>
      <c r="O266" t="s">
        <v>116</v>
      </c>
      <c r="P266">
        <v>25825</v>
      </c>
      <c r="Q266">
        <v>0</v>
      </c>
      <c r="R266">
        <v>0</v>
      </c>
      <c r="S266" t="s">
        <v>4303</v>
      </c>
      <c r="T266" t="s">
        <v>35</v>
      </c>
      <c r="U266" t="s">
        <v>35</v>
      </c>
      <c r="V266">
        <v>0</v>
      </c>
      <c r="W266" t="s">
        <v>29</v>
      </c>
    </row>
    <row r="267" spans="1:23" x14ac:dyDescent="0.3">
      <c r="A267" t="s">
        <v>4304</v>
      </c>
      <c r="B267" s="1">
        <v>45035</v>
      </c>
      <c r="C267" s="1">
        <v>45111</v>
      </c>
      <c r="D267">
        <v>98554</v>
      </c>
      <c r="E267" t="s">
        <v>24</v>
      </c>
      <c r="F267" t="s">
        <v>25</v>
      </c>
      <c r="G267" t="s">
        <v>40</v>
      </c>
      <c r="H267" t="s">
        <v>85</v>
      </c>
      <c r="I267" t="s">
        <v>42</v>
      </c>
      <c r="J267" t="s">
        <v>64</v>
      </c>
      <c r="K267" t="s">
        <v>30</v>
      </c>
      <c r="L267" t="s">
        <v>75</v>
      </c>
      <c r="M267">
        <v>98554</v>
      </c>
      <c r="N267" t="s">
        <v>3788</v>
      </c>
      <c r="O267" t="s">
        <v>61</v>
      </c>
      <c r="P267">
        <v>0</v>
      </c>
      <c r="Q267">
        <v>98554</v>
      </c>
      <c r="R267">
        <v>0</v>
      </c>
      <c r="S267" t="s">
        <v>4305</v>
      </c>
      <c r="T267" t="s">
        <v>48</v>
      </c>
      <c r="U267" t="s">
        <v>1098</v>
      </c>
      <c r="V267">
        <v>3433</v>
      </c>
      <c r="W267" t="s">
        <v>64</v>
      </c>
    </row>
    <row r="268" spans="1:23" x14ac:dyDescent="0.3">
      <c r="A268" t="s">
        <v>4306</v>
      </c>
      <c r="B268" s="1">
        <v>45036</v>
      </c>
      <c r="C268" s="1">
        <v>45106</v>
      </c>
      <c r="D268">
        <v>16824</v>
      </c>
      <c r="E268" t="s">
        <v>38</v>
      </c>
      <c r="F268" t="s">
        <v>25</v>
      </c>
      <c r="G268" t="s">
        <v>26</v>
      </c>
      <c r="H268" t="s">
        <v>59</v>
      </c>
      <c r="I268" t="s">
        <v>28</v>
      </c>
      <c r="J268" t="s">
        <v>114</v>
      </c>
      <c r="K268" t="s">
        <v>30</v>
      </c>
      <c r="L268" t="s">
        <v>55</v>
      </c>
      <c r="M268">
        <v>16824</v>
      </c>
      <c r="N268" t="s">
        <v>4307</v>
      </c>
      <c r="O268" t="s">
        <v>33</v>
      </c>
      <c r="P268">
        <v>0</v>
      </c>
      <c r="Q268">
        <v>0</v>
      </c>
      <c r="R268">
        <v>16824</v>
      </c>
      <c r="S268" t="s">
        <v>4308</v>
      </c>
      <c r="T268" t="s">
        <v>48</v>
      </c>
      <c r="U268" t="s">
        <v>1102</v>
      </c>
      <c r="V268">
        <v>40394</v>
      </c>
      <c r="W268" t="s">
        <v>43</v>
      </c>
    </row>
    <row r="269" spans="1:23" x14ac:dyDescent="0.3">
      <c r="A269" t="s">
        <v>4309</v>
      </c>
      <c r="B269" s="1">
        <v>45037</v>
      </c>
      <c r="C269" s="1">
        <v>45121</v>
      </c>
      <c r="D269">
        <v>11605</v>
      </c>
      <c r="E269" t="s">
        <v>38</v>
      </c>
      <c r="F269" t="s">
        <v>25</v>
      </c>
      <c r="G269" t="s">
        <v>74</v>
      </c>
      <c r="H269" t="s">
        <v>27</v>
      </c>
      <c r="I269" t="s">
        <v>42</v>
      </c>
      <c r="J269" t="s">
        <v>43</v>
      </c>
      <c r="K269" t="s">
        <v>30</v>
      </c>
      <c r="L269" t="s">
        <v>31</v>
      </c>
      <c r="M269">
        <v>11605</v>
      </c>
      <c r="N269" t="s">
        <v>4310</v>
      </c>
      <c r="O269" t="s">
        <v>61</v>
      </c>
      <c r="P269">
        <v>0</v>
      </c>
      <c r="Q269">
        <v>11605</v>
      </c>
      <c r="R269">
        <v>0</v>
      </c>
      <c r="S269" t="s">
        <v>4311</v>
      </c>
      <c r="T269" t="s">
        <v>35</v>
      </c>
      <c r="U269" t="s">
        <v>35</v>
      </c>
      <c r="V269">
        <v>0</v>
      </c>
      <c r="W269" t="s">
        <v>29</v>
      </c>
    </row>
    <row r="270" spans="1:23" x14ac:dyDescent="0.3">
      <c r="A270" t="s">
        <v>4312</v>
      </c>
      <c r="B270" s="1">
        <v>45038</v>
      </c>
      <c r="C270" s="1">
        <v>45104</v>
      </c>
      <c r="D270">
        <v>145</v>
      </c>
      <c r="E270" t="s">
        <v>24</v>
      </c>
      <c r="F270" t="s">
        <v>39</v>
      </c>
      <c r="G270" t="s">
        <v>26</v>
      </c>
      <c r="H270" t="s">
        <v>41</v>
      </c>
      <c r="I270" t="s">
        <v>42</v>
      </c>
      <c r="J270" t="s">
        <v>36</v>
      </c>
      <c r="K270" t="s">
        <v>30</v>
      </c>
      <c r="L270" t="s">
        <v>31</v>
      </c>
      <c r="M270">
        <v>145</v>
      </c>
      <c r="N270" t="s">
        <v>396</v>
      </c>
      <c r="O270" t="s">
        <v>116</v>
      </c>
      <c r="P270">
        <v>145</v>
      </c>
      <c r="Q270">
        <v>0</v>
      </c>
      <c r="R270">
        <v>0</v>
      </c>
      <c r="S270" t="s">
        <v>4313</v>
      </c>
      <c r="T270" t="s">
        <v>48</v>
      </c>
      <c r="U270" t="s">
        <v>445</v>
      </c>
      <c r="V270">
        <v>18426</v>
      </c>
      <c r="W270" t="s">
        <v>50</v>
      </c>
    </row>
    <row r="271" spans="1:23" x14ac:dyDescent="0.3">
      <c r="A271" t="s">
        <v>4312</v>
      </c>
      <c r="B271" s="1">
        <v>45038</v>
      </c>
      <c r="C271" s="1">
        <v>45105</v>
      </c>
      <c r="D271">
        <v>94155</v>
      </c>
      <c r="E271" t="s">
        <v>24</v>
      </c>
      <c r="F271" t="s">
        <v>25</v>
      </c>
      <c r="G271" t="s">
        <v>26</v>
      </c>
      <c r="H271" t="s">
        <v>41</v>
      </c>
      <c r="I271" t="s">
        <v>42</v>
      </c>
      <c r="J271" t="s">
        <v>36</v>
      </c>
      <c r="K271" t="s">
        <v>30</v>
      </c>
      <c r="L271" t="s">
        <v>31</v>
      </c>
      <c r="M271">
        <v>94155</v>
      </c>
      <c r="N271" t="s">
        <v>396</v>
      </c>
      <c r="O271" t="s">
        <v>116</v>
      </c>
      <c r="P271">
        <v>94155</v>
      </c>
      <c r="Q271">
        <v>0</v>
      </c>
      <c r="R271">
        <v>0</v>
      </c>
      <c r="S271" t="s">
        <v>4313</v>
      </c>
      <c r="T271" t="s">
        <v>48</v>
      </c>
      <c r="U271" t="s">
        <v>445</v>
      </c>
      <c r="V271">
        <v>18426</v>
      </c>
      <c r="W271" t="s">
        <v>50</v>
      </c>
    </row>
    <row r="272" spans="1:23" x14ac:dyDescent="0.3">
      <c r="A272" t="s">
        <v>4314</v>
      </c>
      <c r="B272" s="1">
        <v>45039</v>
      </c>
      <c r="C272" s="1">
        <v>45108</v>
      </c>
      <c r="D272">
        <v>71027</v>
      </c>
      <c r="E272" t="s">
        <v>24</v>
      </c>
      <c r="F272" t="s">
        <v>25</v>
      </c>
      <c r="G272" t="s">
        <v>109</v>
      </c>
      <c r="H272" t="s">
        <v>52</v>
      </c>
      <c r="I272" t="s">
        <v>42</v>
      </c>
      <c r="J272" t="s">
        <v>70</v>
      </c>
      <c r="K272" t="s">
        <v>30</v>
      </c>
      <c r="L272" t="s">
        <v>75</v>
      </c>
      <c r="M272">
        <v>71027</v>
      </c>
      <c r="N272" t="s">
        <v>4315</v>
      </c>
      <c r="O272" t="s">
        <v>61</v>
      </c>
      <c r="P272">
        <v>0</v>
      </c>
      <c r="Q272">
        <v>71027</v>
      </c>
      <c r="R272">
        <v>0</v>
      </c>
      <c r="S272" t="s">
        <v>4316</v>
      </c>
      <c r="T272" t="s">
        <v>35</v>
      </c>
      <c r="U272" t="s">
        <v>35</v>
      </c>
      <c r="V272">
        <v>0</v>
      </c>
      <c r="W272" t="s">
        <v>29</v>
      </c>
    </row>
    <row r="273" spans="1:23" x14ac:dyDescent="0.3">
      <c r="A273" t="s">
        <v>4317</v>
      </c>
      <c r="B273" s="1">
        <v>45040</v>
      </c>
      <c r="C273" s="1">
        <v>45130</v>
      </c>
      <c r="D273">
        <v>76694</v>
      </c>
      <c r="E273" t="s">
        <v>38</v>
      </c>
      <c r="F273" t="s">
        <v>25</v>
      </c>
      <c r="G273" t="s">
        <v>40</v>
      </c>
      <c r="H273" t="s">
        <v>85</v>
      </c>
      <c r="I273" t="s">
        <v>28</v>
      </c>
      <c r="J273" t="s">
        <v>29</v>
      </c>
      <c r="K273" t="s">
        <v>54</v>
      </c>
      <c r="L273" t="s">
        <v>66</v>
      </c>
      <c r="M273">
        <v>76694</v>
      </c>
      <c r="N273" t="s">
        <v>3221</v>
      </c>
      <c r="O273" t="s">
        <v>33</v>
      </c>
      <c r="P273">
        <v>0</v>
      </c>
      <c r="Q273">
        <v>0</v>
      </c>
      <c r="R273">
        <v>76694</v>
      </c>
      <c r="S273" t="s">
        <v>4318</v>
      </c>
      <c r="T273" t="s">
        <v>48</v>
      </c>
      <c r="U273" t="s">
        <v>453</v>
      </c>
      <c r="V273">
        <v>33296</v>
      </c>
      <c r="W273" t="s">
        <v>53</v>
      </c>
    </row>
    <row r="274" spans="1:23" x14ac:dyDescent="0.3">
      <c r="A274" t="s">
        <v>4319</v>
      </c>
      <c r="B274" s="1">
        <v>45041</v>
      </c>
      <c r="C274" s="1">
        <v>45121</v>
      </c>
      <c r="D274">
        <v>18301</v>
      </c>
      <c r="E274" t="s">
        <v>24</v>
      </c>
      <c r="F274" t="s">
        <v>25</v>
      </c>
      <c r="G274" t="s">
        <v>109</v>
      </c>
      <c r="H274" t="s">
        <v>41</v>
      </c>
      <c r="I274" t="s">
        <v>28</v>
      </c>
      <c r="J274" t="s">
        <v>36</v>
      </c>
      <c r="K274" t="s">
        <v>54</v>
      </c>
      <c r="L274" t="s">
        <v>66</v>
      </c>
      <c r="M274">
        <v>18301</v>
      </c>
      <c r="N274" t="s">
        <v>4320</v>
      </c>
      <c r="O274" t="s">
        <v>33</v>
      </c>
      <c r="P274">
        <v>0</v>
      </c>
      <c r="Q274">
        <v>0</v>
      </c>
      <c r="R274">
        <v>18301</v>
      </c>
      <c r="S274" t="s">
        <v>4321</v>
      </c>
      <c r="T274" t="s">
        <v>48</v>
      </c>
      <c r="U274" t="s">
        <v>457</v>
      </c>
      <c r="V274">
        <v>53944</v>
      </c>
      <c r="W274" t="s">
        <v>43</v>
      </c>
    </row>
    <row r="275" spans="1:23" x14ac:dyDescent="0.3">
      <c r="A275" t="s">
        <v>4319</v>
      </c>
      <c r="B275" s="1">
        <v>45041</v>
      </c>
      <c r="C275" s="1">
        <v>45127</v>
      </c>
      <c r="D275">
        <v>84</v>
      </c>
      <c r="E275" t="s">
        <v>24</v>
      </c>
      <c r="F275" t="s">
        <v>39</v>
      </c>
      <c r="G275" t="s">
        <v>109</v>
      </c>
      <c r="H275" t="s">
        <v>41</v>
      </c>
      <c r="I275" t="s">
        <v>28</v>
      </c>
      <c r="J275" t="s">
        <v>36</v>
      </c>
      <c r="K275" t="s">
        <v>54</v>
      </c>
      <c r="L275" t="s">
        <v>66</v>
      </c>
      <c r="M275">
        <v>84</v>
      </c>
      <c r="N275" t="s">
        <v>4320</v>
      </c>
      <c r="O275" t="s">
        <v>33</v>
      </c>
      <c r="P275">
        <v>0</v>
      </c>
      <c r="Q275">
        <v>0</v>
      </c>
      <c r="R275">
        <v>84</v>
      </c>
      <c r="S275" t="s">
        <v>4321</v>
      </c>
      <c r="T275" t="s">
        <v>48</v>
      </c>
      <c r="U275" t="s">
        <v>457</v>
      </c>
      <c r="V275">
        <v>53944</v>
      </c>
      <c r="W275" t="s">
        <v>43</v>
      </c>
    </row>
    <row r="276" spans="1:23" x14ac:dyDescent="0.3">
      <c r="A276" t="s">
        <v>4322</v>
      </c>
      <c r="B276" s="1">
        <v>45042</v>
      </c>
      <c r="C276" s="1">
        <v>45131</v>
      </c>
      <c r="D276">
        <v>5887</v>
      </c>
      <c r="E276" t="s">
        <v>24</v>
      </c>
      <c r="F276" t="s">
        <v>25</v>
      </c>
      <c r="G276" t="s">
        <v>80</v>
      </c>
      <c r="H276" t="s">
        <v>27</v>
      </c>
      <c r="I276" t="s">
        <v>42</v>
      </c>
      <c r="J276" t="s">
        <v>29</v>
      </c>
      <c r="K276" t="s">
        <v>30</v>
      </c>
      <c r="L276" t="s">
        <v>66</v>
      </c>
      <c r="M276">
        <v>5887</v>
      </c>
      <c r="N276" t="s">
        <v>4323</v>
      </c>
      <c r="O276" t="s">
        <v>46</v>
      </c>
      <c r="P276">
        <v>5887</v>
      </c>
      <c r="Q276">
        <v>0</v>
      </c>
      <c r="R276">
        <v>0</v>
      </c>
      <c r="S276" t="s">
        <v>4324</v>
      </c>
      <c r="T276" t="s">
        <v>48</v>
      </c>
      <c r="U276" t="s">
        <v>461</v>
      </c>
      <c r="V276">
        <v>85145</v>
      </c>
      <c r="W276" t="s">
        <v>53</v>
      </c>
    </row>
    <row r="277" spans="1:23" x14ac:dyDescent="0.3">
      <c r="A277" t="s">
        <v>4325</v>
      </c>
      <c r="B277" s="1">
        <v>45043</v>
      </c>
      <c r="C277" s="1">
        <v>45109</v>
      </c>
      <c r="D277">
        <v>81</v>
      </c>
      <c r="E277" t="s">
        <v>24</v>
      </c>
      <c r="F277" t="s">
        <v>39</v>
      </c>
      <c r="G277" t="s">
        <v>80</v>
      </c>
      <c r="H277" t="s">
        <v>52</v>
      </c>
      <c r="I277" t="s">
        <v>28</v>
      </c>
      <c r="J277" t="s">
        <v>70</v>
      </c>
      <c r="K277" t="s">
        <v>30</v>
      </c>
      <c r="L277" t="s">
        <v>66</v>
      </c>
      <c r="M277">
        <v>81</v>
      </c>
      <c r="N277" t="s">
        <v>2351</v>
      </c>
      <c r="O277" t="s">
        <v>33</v>
      </c>
      <c r="P277">
        <v>0</v>
      </c>
      <c r="Q277">
        <v>0</v>
      </c>
      <c r="R277">
        <v>81</v>
      </c>
      <c r="S277" t="s">
        <v>4326</v>
      </c>
      <c r="T277" t="s">
        <v>48</v>
      </c>
      <c r="U277" t="s">
        <v>465</v>
      </c>
      <c r="V277">
        <v>29229</v>
      </c>
      <c r="W277" t="s">
        <v>64</v>
      </c>
    </row>
    <row r="278" spans="1:23" x14ac:dyDescent="0.3">
      <c r="A278" t="s">
        <v>4325</v>
      </c>
      <c r="B278" s="1">
        <v>45043</v>
      </c>
      <c r="C278" s="1">
        <v>45116</v>
      </c>
      <c r="D278">
        <v>36683</v>
      </c>
      <c r="E278" t="s">
        <v>24</v>
      </c>
      <c r="F278" t="s">
        <v>25</v>
      </c>
      <c r="G278" t="s">
        <v>80</v>
      </c>
      <c r="H278" t="s">
        <v>52</v>
      </c>
      <c r="I278" t="s">
        <v>28</v>
      </c>
      <c r="J278" t="s">
        <v>70</v>
      </c>
      <c r="K278" t="s">
        <v>30</v>
      </c>
      <c r="L278" t="s">
        <v>66</v>
      </c>
      <c r="M278">
        <v>36683</v>
      </c>
      <c r="N278" t="s">
        <v>2351</v>
      </c>
      <c r="O278" t="s">
        <v>33</v>
      </c>
      <c r="P278">
        <v>0</v>
      </c>
      <c r="Q278">
        <v>0</v>
      </c>
      <c r="R278">
        <v>36683</v>
      </c>
      <c r="S278" t="s">
        <v>4326</v>
      </c>
      <c r="T278" t="s">
        <v>48</v>
      </c>
      <c r="U278" t="s">
        <v>465</v>
      </c>
      <c r="V278">
        <v>29229</v>
      </c>
      <c r="W278" t="s">
        <v>64</v>
      </c>
    </row>
    <row r="279" spans="1:23" x14ac:dyDescent="0.3">
      <c r="A279" t="s">
        <v>4327</v>
      </c>
      <c r="B279" s="1">
        <v>45044</v>
      </c>
      <c r="C279" s="1">
        <v>45121</v>
      </c>
      <c r="D279">
        <v>33582</v>
      </c>
      <c r="E279" t="s">
        <v>24</v>
      </c>
      <c r="F279" t="s">
        <v>25</v>
      </c>
      <c r="G279" t="s">
        <v>74</v>
      </c>
      <c r="H279" t="s">
        <v>85</v>
      </c>
      <c r="I279" t="s">
        <v>42</v>
      </c>
      <c r="J279" t="s">
        <v>70</v>
      </c>
      <c r="K279" t="s">
        <v>30</v>
      </c>
      <c r="L279" t="s">
        <v>31</v>
      </c>
      <c r="M279">
        <v>33582</v>
      </c>
      <c r="N279" t="s">
        <v>4328</v>
      </c>
      <c r="O279" t="s">
        <v>46</v>
      </c>
      <c r="P279">
        <v>33582</v>
      </c>
      <c r="Q279">
        <v>0</v>
      </c>
      <c r="R279">
        <v>0</v>
      </c>
      <c r="S279" t="s">
        <v>4329</v>
      </c>
      <c r="T279" t="s">
        <v>48</v>
      </c>
      <c r="U279" t="s">
        <v>1126</v>
      </c>
      <c r="V279">
        <v>4614</v>
      </c>
      <c r="W279" t="s">
        <v>29</v>
      </c>
    </row>
    <row r="280" spans="1:23" x14ac:dyDescent="0.3">
      <c r="A280" t="s">
        <v>4330</v>
      </c>
      <c r="B280" s="1">
        <v>45045</v>
      </c>
      <c r="C280" s="1">
        <v>45110</v>
      </c>
      <c r="D280">
        <v>8146</v>
      </c>
      <c r="E280" t="s">
        <v>24</v>
      </c>
      <c r="F280" t="s">
        <v>25</v>
      </c>
      <c r="G280" t="s">
        <v>80</v>
      </c>
      <c r="H280" t="s">
        <v>93</v>
      </c>
      <c r="I280" t="s">
        <v>28</v>
      </c>
      <c r="J280" t="s">
        <v>29</v>
      </c>
      <c r="K280" t="s">
        <v>30</v>
      </c>
      <c r="L280" t="s">
        <v>66</v>
      </c>
      <c r="M280">
        <v>81460</v>
      </c>
      <c r="N280" t="s">
        <v>4331</v>
      </c>
      <c r="O280" t="s">
        <v>33</v>
      </c>
      <c r="P280">
        <v>0</v>
      </c>
      <c r="Q280">
        <v>0</v>
      </c>
      <c r="R280">
        <v>81460</v>
      </c>
      <c r="S280" t="s">
        <v>4332</v>
      </c>
      <c r="T280" t="s">
        <v>48</v>
      </c>
      <c r="U280" t="s">
        <v>472</v>
      </c>
      <c r="V280">
        <v>8523</v>
      </c>
      <c r="W280" t="s">
        <v>36</v>
      </c>
    </row>
    <row r="281" spans="1:23" x14ac:dyDescent="0.3">
      <c r="A281" t="s">
        <v>4333</v>
      </c>
      <c r="B281" s="1">
        <v>45046</v>
      </c>
      <c r="C281" s="1">
        <v>45136</v>
      </c>
      <c r="D281">
        <v>79111</v>
      </c>
      <c r="E281" t="s">
        <v>24</v>
      </c>
      <c r="F281" t="s">
        <v>25</v>
      </c>
      <c r="G281" t="s">
        <v>40</v>
      </c>
      <c r="H281" t="s">
        <v>85</v>
      </c>
      <c r="I281" t="s">
        <v>42</v>
      </c>
      <c r="J281" t="s">
        <v>114</v>
      </c>
      <c r="K281" t="s">
        <v>30</v>
      </c>
      <c r="L281" t="s">
        <v>75</v>
      </c>
      <c r="M281">
        <v>79111</v>
      </c>
      <c r="N281" t="s">
        <v>1265</v>
      </c>
      <c r="O281" t="s">
        <v>61</v>
      </c>
      <c r="P281">
        <v>0</v>
      </c>
      <c r="Q281">
        <v>79111</v>
      </c>
      <c r="R281">
        <v>0</v>
      </c>
      <c r="S281" t="s">
        <v>4334</v>
      </c>
      <c r="T281" t="s">
        <v>35</v>
      </c>
      <c r="U281" t="s">
        <v>35</v>
      </c>
      <c r="V281">
        <v>0</v>
      </c>
      <c r="W281" t="s">
        <v>36</v>
      </c>
    </row>
    <row r="282" spans="1:23" x14ac:dyDescent="0.3">
      <c r="A282" t="s">
        <v>4335</v>
      </c>
      <c r="B282" s="1">
        <v>45047</v>
      </c>
      <c r="C282" s="1">
        <v>45117</v>
      </c>
      <c r="D282">
        <v>46827</v>
      </c>
      <c r="E282" t="s">
        <v>38</v>
      </c>
      <c r="F282" t="s">
        <v>25</v>
      </c>
      <c r="G282" t="s">
        <v>109</v>
      </c>
      <c r="H282" t="s">
        <v>93</v>
      </c>
      <c r="I282" t="s">
        <v>42</v>
      </c>
      <c r="J282" t="s">
        <v>36</v>
      </c>
      <c r="K282" t="s">
        <v>30</v>
      </c>
      <c r="L282" t="s">
        <v>66</v>
      </c>
      <c r="M282">
        <v>46827</v>
      </c>
      <c r="N282" t="s">
        <v>1299</v>
      </c>
      <c r="O282" t="s">
        <v>116</v>
      </c>
      <c r="P282">
        <v>46827</v>
      </c>
      <c r="Q282">
        <v>0</v>
      </c>
      <c r="R282">
        <v>0</v>
      </c>
      <c r="S282" t="s">
        <v>4336</v>
      </c>
      <c r="T282" t="s">
        <v>48</v>
      </c>
      <c r="U282" t="s">
        <v>480</v>
      </c>
      <c r="V282">
        <v>16317</v>
      </c>
      <c r="W282" t="s">
        <v>50</v>
      </c>
    </row>
    <row r="283" spans="1:23" x14ac:dyDescent="0.3">
      <c r="A283" t="s">
        <v>4337</v>
      </c>
      <c r="B283" s="1">
        <v>45048</v>
      </c>
      <c r="C283" s="1">
        <v>45114</v>
      </c>
      <c r="D283">
        <v>28714</v>
      </c>
      <c r="E283" t="s">
        <v>24</v>
      </c>
      <c r="F283" t="s">
        <v>25</v>
      </c>
      <c r="G283" t="s">
        <v>74</v>
      </c>
      <c r="H283" t="s">
        <v>27</v>
      </c>
      <c r="I283" t="s">
        <v>42</v>
      </c>
      <c r="J283" t="s">
        <v>36</v>
      </c>
      <c r="K283" t="s">
        <v>30</v>
      </c>
      <c r="L283" t="s">
        <v>55</v>
      </c>
      <c r="M283">
        <v>28714</v>
      </c>
      <c r="N283" t="s">
        <v>4338</v>
      </c>
      <c r="O283" t="s">
        <v>61</v>
      </c>
      <c r="P283">
        <v>0</v>
      </c>
      <c r="Q283">
        <v>28714</v>
      </c>
      <c r="R283">
        <v>0</v>
      </c>
      <c r="S283" t="s">
        <v>4339</v>
      </c>
      <c r="T283" t="s">
        <v>48</v>
      </c>
      <c r="U283" t="s">
        <v>1138</v>
      </c>
      <c r="V283">
        <v>89019</v>
      </c>
      <c r="W283" t="s">
        <v>36</v>
      </c>
    </row>
    <row r="284" spans="1:23" x14ac:dyDescent="0.3">
      <c r="A284" t="s">
        <v>4340</v>
      </c>
      <c r="B284" s="1">
        <v>45049</v>
      </c>
      <c r="C284" s="1">
        <v>45109</v>
      </c>
      <c r="D284">
        <v>10956</v>
      </c>
      <c r="E284" t="s">
        <v>38</v>
      </c>
      <c r="F284" t="s">
        <v>25</v>
      </c>
      <c r="G284" t="s">
        <v>74</v>
      </c>
      <c r="H284" t="s">
        <v>59</v>
      </c>
      <c r="I284" t="s">
        <v>42</v>
      </c>
      <c r="J284" t="s">
        <v>64</v>
      </c>
      <c r="K284" t="s">
        <v>54</v>
      </c>
      <c r="L284" t="s">
        <v>44</v>
      </c>
      <c r="M284">
        <v>10956</v>
      </c>
      <c r="N284" t="s">
        <v>3545</v>
      </c>
      <c r="O284" t="s">
        <v>116</v>
      </c>
      <c r="P284">
        <v>10956</v>
      </c>
      <c r="Q284">
        <v>0</v>
      </c>
      <c r="R284">
        <v>0</v>
      </c>
      <c r="S284" t="s">
        <v>4341</v>
      </c>
      <c r="T284" t="s">
        <v>35</v>
      </c>
      <c r="U284" t="s">
        <v>35</v>
      </c>
      <c r="V284">
        <v>0</v>
      </c>
      <c r="W284" t="s">
        <v>50</v>
      </c>
    </row>
    <row r="285" spans="1:23" x14ac:dyDescent="0.3">
      <c r="A285" t="s">
        <v>4342</v>
      </c>
      <c r="B285" s="1">
        <v>45050</v>
      </c>
      <c r="C285" s="1">
        <v>45119</v>
      </c>
      <c r="D285">
        <v>62896</v>
      </c>
      <c r="E285" t="s">
        <v>24</v>
      </c>
      <c r="F285" t="s">
        <v>25</v>
      </c>
      <c r="G285" t="s">
        <v>26</v>
      </c>
      <c r="H285" t="s">
        <v>41</v>
      </c>
      <c r="I285" t="s">
        <v>28</v>
      </c>
      <c r="J285" t="s">
        <v>50</v>
      </c>
      <c r="K285" t="s">
        <v>30</v>
      </c>
      <c r="L285" t="s">
        <v>66</v>
      </c>
      <c r="M285">
        <v>62896</v>
      </c>
      <c r="N285" t="s">
        <v>1502</v>
      </c>
      <c r="O285" t="s">
        <v>33</v>
      </c>
      <c r="P285">
        <v>0</v>
      </c>
      <c r="Q285">
        <v>0</v>
      </c>
      <c r="R285">
        <v>62896</v>
      </c>
      <c r="S285" t="s">
        <v>4343</v>
      </c>
      <c r="T285" t="s">
        <v>35</v>
      </c>
      <c r="U285" t="s">
        <v>35</v>
      </c>
      <c r="V285">
        <v>0</v>
      </c>
      <c r="W285" t="s">
        <v>29</v>
      </c>
    </row>
    <row r="286" spans="1:23" x14ac:dyDescent="0.3">
      <c r="A286" t="s">
        <v>4344</v>
      </c>
      <c r="B286" s="1">
        <v>45051</v>
      </c>
      <c r="C286" s="1">
        <v>45132</v>
      </c>
      <c r="D286">
        <v>19735</v>
      </c>
      <c r="E286" t="s">
        <v>24</v>
      </c>
      <c r="F286" t="s">
        <v>25</v>
      </c>
      <c r="G286" t="s">
        <v>26</v>
      </c>
      <c r="H286" t="s">
        <v>59</v>
      </c>
      <c r="I286" t="s">
        <v>42</v>
      </c>
      <c r="J286" t="s">
        <v>114</v>
      </c>
      <c r="K286" t="s">
        <v>30</v>
      </c>
      <c r="L286" t="s">
        <v>31</v>
      </c>
      <c r="M286">
        <v>19735</v>
      </c>
      <c r="N286" t="s">
        <v>1062</v>
      </c>
      <c r="O286" t="s">
        <v>61</v>
      </c>
      <c r="P286">
        <v>0</v>
      </c>
      <c r="Q286">
        <v>19735</v>
      </c>
      <c r="R286">
        <v>0</v>
      </c>
      <c r="S286" t="s">
        <v>4345</v>
      </c>
      <c r="T286" t="s">
        <v>35</v>
      </c>
      <c r="U286" t="s">
        <v>35</v>
      </c>
      <c r="V286">
        <v>0</v>
      </c>
      <c r="W286" t="s">
        <v>50</v>
      </c>
    </row>
    <row r="287" spans="1:23" x14ac:dyDescent="0.3">
      <c r="A287" t="s">
        <v>4346</v>
      </c>
      <c r="B287" s="1">
        <v>45052</v>
      </c>
      <c r="C287" s="1">
        <v>45116</v>
      </c>
      <c r="D287">
        <v>19378</v>
      </c>
      <c r="E287" t="s">
        <v>38</v>
      </c>
      <c r="F287" t="s">
        <v>25</v>
      </c>
      <c r="G287" t="s">
        <v>80</v>
      </c>
      <c r="H287" t="s">
        <v>59</v>
      </c>
      <c r="I287" t="s">
        <v>42</v>
      </c>
      <c r="J287" t="s">
        <v>36</v>
      </c>
      <c r="K287" t="s">
        <v>30</v>
      </c>
      <c r="L287" t="s">
        <v>75</v>
      </c>
      <c r="M287">
        <v>19378</v>
      </c>
      <c r="N287" t="s">
        <v>4347</v>
      </c>
      <c r="O287" t="s">
        <v>116</v>
      </c>
      <c r="P287">
        <v>19378</v>
      </c>
      <c r="Q287">
        <v>0</v>
      </c>
      <c r="R287">
        <v>0</v>
      </c>
      <c r="S287" t="s">
        <v>4348</v>
      </c>
      <c r="T287" t="s">
        <v>48</v>
      </c>
      <c r="U287" t="s">
        <v>498</v>
      </c>
      <c r="V287">
        <v>55517</v>
      </c>
      <c r="W287" t="s">
        <v>36</v>
      </c>
    </row>
    <row r="288" spans="1:23" x14ac:dyDescent="0.3">
      <c r="A288" t="s">
        <v>4346</v>
      </c>
      <c r="B288" s="1">
        <v>45052</v>
      </c>
      <c r="C288" s="1">
        <v>45119</v>
      </c>
      <c r="D288">
        <v>105</v>
      </c>
      <c r="E288" t="s">
        <v>38</v>
      </c>
      <c r="F288" t="s">
        <v>39</v>
      </c>
      <c r="G288" t="s">
        <v>80</v>
      </c>
      <c r="H288" t="s">
        <v>59</v>
      </c>
      <c r="I288" t="s">
        <v>42</v>
      </c>
      <c r="J288" t="s">
        <v>36</v>
      </c>
      <c r="K288" t="s">
        <v>30</v>
      </c>
      <c r="L288" t="s">
        <v>75</v>
      </c>
      <c r="M288">
        <v>105</v>
      </c>
      <c r="N288" t="s">
        <v>4347</v>
      </c>
      <c r="O288" t="s">
        <v>116</v>
      </c>
      <c r="P288">
        <v>105</v>
      </c>
      <c r="Q288">
        <v>0</v>
      </c>
      <c r="R288">
        <v>0</v>
      </c>
      <c r="S288" t="s">
        <v>4348</v>
      </c>
      <c r="T288" t="s">
        <v>48</v>
      </c>
      <c r="U288" t="s">
        <v>498</v>
      </c>
      <c r="V288">
        <v>55517</v>
      </c>
      <c r="W288" t="s">
        <v>36</v>
      </c>
    </row>
    <row r="289" spans="1:23" x14ac:dyDescent="0.3">
      <c r="A289" t="s">
        <v>4349</v>
      </c>
      <c r="B289" s="1">
        <v>45053</v>
      </c>
      <c r="C289" s="1">
        <v>45125</v>
      </c>
      <c r="D289">
        <v>84053</v>
      </c>
      <c r="E289" t="s">
        <v>38</v>
      </c>
      <c r="F289" t="s">
        <v>25</v>
      </c>
      <c r="G289" t="s">
        <v>74</v>
      </c>
      <c r="H289" t="s">
        <v>85</v>
      </c>
      <c r="I289" t="s">
        <v>42</v>
      </c>
      <c r="J289" t="s">
        <v>43</v>
      </c>
      <c r="K289" t="s">
        <v>30</v>
      </c>
      <c r="L289" t="s">
        <v>75</v>
      </c>
      <c r="M289">
        <v>84053</v>
      </c>
      <c r="N289" t="s">
        <v>4350</v>
      </c>
      <c r="O289" t="s">
        <v>46</v>
      </c>
      <c r="P289">
        <v>84053</v>
      </c>
      <c r="Q289">
        <v>0</v>
      </c>
      <c r="R289">
        <v>0</v>
      </c>
      <c r="S289" t="s">
        <v>4351</v>
      </c>
      <c r="T289" t="s">
        <v>48</v>
      </c>
      <c r="U289" t="s">
        <v>502</v>
      </c>
      <c r="V289">
        <v>96875</v>
      </c>
      <c r="W289" t="s">
        <v>53</v>
      </c>
    </row>
    <row r="290" spans="1:23" x14ac:dyDescent="0.3">
      <c r="A290" t="s">
        <v>4349</v>
      </c>
      <c r="B290" s="1">
        <v>45053</v>
      </c>
      <c r="C290" s="1">
        <v>45134</v>
      </c>
      <c r="D290">
        <v>13</v>
      </c>
      <c r="E290" t="s">
        <v>38</v>
      </c>
      <c r="F290" t="s">
        <v>39</v>
      </c>
      <c r="G290" t="s">
        <v>74</v>
      </c>
      <c r="H290" t="s">
        <v>85</v>
      </c>
      <c r="I290" t="s">
        <v>42</v>
      </c>
      <c r="J290" t="s">
        <v>43</v>
      </c>
      <c r="K290" t="s">
        <v>30</v>
      </c>
      <c r="L290" t="s">
        <v>75</v>
      </c>
      <c r="M290">
        <v>130</v>
      </c>
      <c r="N290" t="s">
        <v>4350</v>
      </c>
      <c r="O290" t="s">
        <v>46</v>
      </c>
      <c r="P290">
        <v>130</v>
      </c>
      <c r="Q290">
        <v>0</v>
      </c>
      <c r="R290">
        <v>0</v>
      </c>
      <c r="S290" t="s">
        <v>4351</v>
      </c>
      <c r="T290" t="s">
        <v>48</v>
      </c>
      <c r="U290" t="s">
        <v>502</v>
      </c>
      <c r="V290">
        <v>96875</v>
      </c>
      <c r="W290" t="s">
        <v>53</v>
      </c>
    </row>
    <row r="291" spans="1:23" x14ac:dyDescent="0.3">
      <c r="A291" t="s">
        <v>4352</v>
      </c>
      <c r="B291" s="1">
        <v>45054</v>
      </c>
      <c r="C291" s="1">
        <v>45138</v>
      </c>
      <c r="D291">
        <v>97848</v>
      </c>
      <c r="E291" t="s">
        <v>24</v>
      </c>
      <c r="F291" t="s">
        <v>25</v>
      </c>
      <c r="G291" t="s">
        <v>40</v>
      </c>
      <c r="H291" t="s">
        <v>27</v>
      </c>
      <c r="I291" t="s">
        <v>42</v>
      </c>
      <c r="J291" t="s">
        <v>70</v>
      </c>
      <c r="K291" t="s">
        <v>54</v>
      </c>
      <c r="L291" t="s">
        <v>66</v>
      </c>
      <c r="M291">
        <v>97848</v>
      </c>
      <c r="N291" t="s">
        <v>371</v>
      </c>
      <c r="O291" t="s">
        <v>46</v>
      </c>
      <c r="P291">
        <v>97848</v>
      </c>
      <c r="Q291">
        <v>0</v>
      </c>
      <c r="R291">
        <v>0</v>
      </c>
      <c r="S291" t="s">
        <v>4353</v>
      </c>
      <c r="T291" t="s">
        <v>35</v>
      </c>
      <c r="U291" t="s">
        <v>35</v>
      </c>
      <c r="V291">
        <v>0</v>
      </c>
      <c r="W291" t="s">
        <v>43</v>
      </c>
    </row>
    <row r="292" spans="1:23" x14ac:dyDescent="0.3">
      <c r="A292" t="s">
        <v>4354</v>
      </c>
      <c r="B292" s="1">
        <v>45055</v>
      </c>
      <c r="C292" s="1">
        <v>45136</v>
      </c>
      <c r="D292">
        <v>44465</v>
      </c>
      <c r="E292" t="s">
        <v>24</v>
      </c>
      <c r="F292" t="s">
        <v>25</v>
      </c>
      <c r="G292" t="s">
        <v>109</v>
      </c>
      <c r="H292" t="s">
        <v>85</v>
      </c>
      <c r="I292" t="s">
        <v>28</v>
      </c>
      <c r="J292" t="s">
        <v>70</v>
      </c>
      <c r="K292" t="s">
        <v>30</v>
      </c>
      <c r="L292" t="s">
        <v>66</v>
      </c>
      <c r="M292">
        <v>44465</v>
      </c>
      <c r="N292" t="s">
        <v>4355</v>
      </c>
      <c r="O292" t="s">
        <v>33</v>
      </c>
      <c r="P292">
        <v>0</v>
      </c>
      <c r="Q292">
        <v>0</v>
      </c>
      <c r="R292">
        <v>44465</v>
      </c>
      <c r="S292" t="s">
        <v>4356</v>
      </c>
      <c r="T292" t="s">
        <v>48</v>
      </c>
      <c r="U292" t="s">
        <v>509</v>
      </c>
      <c r="V292">
        <v>43173</v>
      </c>
      <c r="W292" t="s">
        <v>36</v>
      </c>
    </row>
    <row r="293" spans="1:23" x14ac:dyDescent="0.3">
      <c r="A293" t="s">
        <v>4357</v>
      </c>
      <c r="B293" s="1">
        <v>45056</v>
      </c>
      <c r="C293" s="1">
        <v>45137</v>
      </c>
      <c r="D293">
        <v>119</v>
      </c>
      <c r="E293" t="s">
        <v>38</v>
      </c>
      <c r="F293" t="s">
        <v>39</v>
      </c>
      <c r="G293" t="s">
        <v>109</v>
      </c>
      <c r="H293" t="s">
        <v>93</v>
      </c>
      <c r="I293" t="s">
        <v>28</v>
      </c>
      <c r="J293" t="s">
        <v>50</v>
      </c>
      <c r="K293" t="s">
        <v>54</v>
      </c>
      <c r="L293" t="s">
        <v>66</v>
      </c>
      <c r="M293">
        <v>119</v>
      </c>
      <c r="N293" t="s">
        <v>4358</v>
      </c>
      <c r="O293" t="s">
        <v>33</v>
      </c>
      <c r="P293">
        <v>0</v>
      </c>
      <c r="Q293">
        <v>0</v>
      </c>
      <c r="R293">
        <v>119</v>
      </c>
      <c r="S293" t="s">
        <v>4359</v>
      </c>
      <c r="T293" t="s">
        <v>35</v>
      </c>
      <c r="U293" t="s">
        <v>35</v>
      </c>
      <c r="V293">
        <v>0</v>
      </c>
      <c r="W293" t="s">
        <v>43</v>
      </c>
    </row>
    <row r="294" spans="1:23" x14ac:dyDescent="0.3">
      <c r="A294" t="s">
        <v>4357</v>
      </c>
      <c r="B294" s="1">
        <v>45056</v>
      </c>
      <c r="C294" s="1">
        <v>45143</v>
      </c>
      <c r="D294">
        <v>92122</v>
      </c>
      <c r="E294" t="s">
        <v>38</v>
      </c>
      <c r="F294" t="s">
        <v>25</v>
      </c>
      <c r="G294" t="s">
        <v>109</v>
      </c>
      <c r="H294" t="s">
        <v>93</v>
      </c>
      <c r="I294" t="s">
        <v>28</v>
      </c>
      <c r="J294" t="s">
        <v>50</v>
      </c>
      <c r="K294" t="s">
        <v>54</v>
      </c>
      <c r="L294" t="s">
        <v>66</v>
      </c>
      <c r="M294">
        <v>92122</v>
      </c>
      <c r="N294" t="s">
        <v>4358</v>
      </c>
      <c r="O294" t="s">
        <v>33</v>
      </c>
      <c r="P294">
        <v>0</v>
      </c>
      <c r="Q294">
        <v>0</v>
      </c>
      <c r="R294">
        <v>92122</v>
      </c>
      <c r="S294" t="s">
        <v>4359</v>
      </c>
      <c r="T294" t="s">
        <v>35</v>
      </c>
      <c r="U294" t="s">
        <v>35</v>
      </c>
      <c r="V294">
        <v>0</v>
      </c>
      <c r="W294" t="s">
        <v>43</v>
      </c>
    </row>
    <row r="295" spans="1:23" x14ac:dyDescent="0.3">
      <c r="A295" t="s">
        <v>4360</v>
      </c>
      <c r="B295" s="1">
        <v>45057</v>
      </c>
      <c r="C295" s="1">
        <v>45130</v>
      </c>
      <c r="D295">
        <v>56625</v>
      </c>
      <c r="E295" t="s">
        <v>24</v>
      </c>
      <c r="F295" t="s">
        <v>25</v>
      </c>
      <c r="G295" t="s">
        <v>40</v>
      </c>
      <c r="H295" t="s">
        <v>52</v>
      </c>
      <c r="I295" t="s">
        <v>28</v>
      </c>
      <c r="J295" t="s">
        <v>29</v>
      </c>
      <c r="K295" t="s">
        <v>30</v>
      </c>
      <c r="L295" t="s">
        <v>75</v>
      </c>
      <c r="M295">
        <v>56625</v>
      </c>
      <c r="N295" t="s">
        <v>4361</v>
      </c>
      <c r="O295" t="s">
        <v>33</v>
      </c>
      <c r="P295">
        <v>0</v>
      </c>
      <c r="Q295">
        <v>0</v>
      </c>
      <c r="R295">
        <v>56625</v>
      </c>
      <c r="S295" t="s">
        <v>4362</v>
      </c>
      <c r="T295" t="s">
        <v>48</v>
      </c>
      <c r="U295" t="s">
        <v>516</v>
      </c>
      <c r="V295">
        <v>5781</v>
      </c>
      <c r="W295" t="s">
        <v>53</v>
      </c>
    </row>
    <row r="296" spans="1:23" x14ac:dyDescent="0.3">
      <c r="A296" t="s">
        <v>4360</v>
      </c>
      <c r="B296" s="1">
        <v>45057</v>
      </c>
      <c r="C296" s="1">
        <v>45144</v>
      </c>
      <c r="D296">
        <v>82</v>
      </c>
      <c r="E296" t="s">
        <v>24</v>
      </c>
      <c r="F296" t="s">
        <v>39</v>
      </c>
      <c r="G296" t="s">
        <v>40</v>
      </c>
      <c r="H296" t="s">
        <v>52</v>
      </c>
      <c r="I296" t="s">
        <v>28</v>
      </c>
      <c r="J296" t="s">
        <v>29</v>
      </c>
      <c r="K296" t="s">
        <v>30</v>
      </c>
      <c r="L296" t="s">
        <v>75</v>
      </c>
      <c r="M296">
        <v>82</v>
      </c>
      <c r="N296" t="s">
        <v>4361</v>
      </c>
      <c r="O296" t="s">
        <v>33</v>
      </c>
      <c r="P296">
        <v>0</v>
      </c>
      <c r="Q296">
        <v>0</v>
      </c>
      <c r="R296">
        <v>82</v>
      </c>
      <c r="S296" t="s">
        <v>4362</v>
      </c>
      <c r="T296" t="s">
        <v>48</v>
      </c>
      <c r="U296" t="s">
        <v>516</v>
      </c>
      <c r="V296">
        <v>5781</v>
      </c>
      <c r="W296" t="s">
        <v>53</v>
      </c>
    </row>
    <row r="297" spans="1:23" x14ac:dyDescent="0.3">
      <c r="A297" t="s">
        <v>4363</v>
      </c>
      <c r="B297" s="1">
        <v>45058</v>
      </c>
      <c r="C297" s="1">
        <v>45139</v>
      </c>
      <c r="D297">
        <v>84251</v>
      </c>
      <c r="E297" t="s">
        <v>38</v>
      </c>
      <c r="F297" t="s">
        <v>25</v>
      </c>
      <c r="G297" t="s">
        <v>119</v>
      </c>
      <c r="H297" t="s">
        <v>93</v>
      </c>
      <c r="I297" t="s">
        <v>42</v>
      </c>
      <c r="J297" t="s">
        <v>29</v>
      </c>
      <c r="K297" t="s">
        <v>30</v>
      </c>
      <c r="L297" t="s">
        <v>75</v>
      </c>
      <c r="M297">
        <v>84251</v>
      </c>
      <c r="N297" t="s">
        <v>4364</v>
      </c>
      <c r="O297" t="s">
        <v>46</v>
      </c>
      <c r="P297">
        <v>84251</v>
      </c>
      <c r="Q297">
        <v>0</v>
      </c>
      <c r="R297">
        <v>0</v>
      </c>
      <c r="S297" t="s">
        <v>4365</v>
      </c>
      <c r="T297" t="s">
        <v>48</v>
      </c>
      <c r="U297" t="s">
        <v>520</v>
      </c>
      <c r="V297">
        <v>97996</v>
      </c>
      <c r="W297" t="s">
        <v>64</v>
      </c>
    </row>
    <row r="298" spans="1:23" x14ac:dyDescent="0.3">
      <c r="A298" t="s">
        <v>4366</v>
      </c>
      <c r="B298" s="1">
        <v>45059</v>
      </c>
      <c r="C298" s="1">
        <v>45147</v>
      </c>
      <c r="D298">
        <v>72768</v>
      </c>
      <c r="E298" t="s">
        <v>24</v>
      </c>
      <c r="F298" t="s">
        <v>25</v>
      </c>
      <c r="G298" t="s">
        <v>26</v>
      </c>
      <c r="H298" t="s">
        <v>85</v>
      </c>
      <c r="I298" t="s">
        <v>42</v>
      </c>
      <c r="J298" t="s">
        <v>36</v>
      </c>
      <c r="K298" t="s">
        <v>30</v>
      </c>
      <c r="L298" t="s">
        <v>44</v>
      </c>
      <c r="M298">
        <v>72768</v>
      </c>
      <c r="N298" t="s">
        <v>1448</v>
      </c>
      <c r="O298" t="s">
        <v>46</v>
      </c>
      <c r="P298">
        <v>72768</v>
      </c>
      <c r="Q298">
        <v>0</v>
      </c>
      <c r="R298">
        <v>0</v>
      </c>
      <c r="S298" t="s">
        <v>4367</v>
      </c>
      <c r="T298" t="s">
        <v>48</v>
      </c>
      <c r="U298" t="s">
        <v>524</v>
      </c>
      <c r="V298">
        <v>33432</v>
      </c>
      <c r="W298" t="s">
        <v>29</v>
      </c>
    </row>
    <row r="299" spans="1:23" x14ac:dyDescent="0.3">
      <c r="A299" t="s">
        <v>4366</v>
      </c>
      <c r="B299" s="1">
        <v>45059</v>
      </c>
      <c r="C299" s="1">
        <v>45119</v>
      </c>
      <c r="D299">
        <v>124</v>
      </c>
      <c r="E299" t="s">
        <v>24</v>
      </c>
      <c r="F299" t="s">
        <v>39</v>
      </c>
      <c r="G299" t="s">
        <v>26</v>
      </c>
      <c r="H299" t="s">
        <v>85</v>
      </c>
      <c r="I299" t="s">
        <v>42</v>
      </c>
      <c r="J299" t="s">
        <v>36</v>
      </c>
      <c r="K299" t="s">
        <v>30</v>
      </c>
      <c r="L299" t="s">
        <v>44</v>
      </c>
      <c r="M299">
        <v>124</v>
      </c>
      <c r="N299" t="s">
        <v>1448</v>
      </c>
      <c r="O299" t="s">
        <v>46</v>
      </c>
      <c r="P299">
        <v>124</v>
      </c>
      <c r="Q299">
        <v>0</v>
      </c>
      <c r="R299">
        <v>0</v>
      </c>
      <c r="S299" t="s">
        <v>4367</v>
      </c>
      <c r="T299" t="s">
        <v>48</v>
      </c>
      <c r="U299" t="s">
        <v>524</v>
      </c>
      <c r="V299">
        <v>33432</v>
      </c>
      <c r="W299" t="s">
        <v>29</v>
      </c>
    </row>
    <row r="300" spans="1:23" x14ac:dyDescent="0.3">
      <c r="A300" t="s">
        <v>4368</v>
      </c>
      <c r="B300" s="1">
        <v>45060</v>
      </c>
      <c r="C300" s="1">
        <v>45121</v>
      </c>
      <c r="D300">
        <v>30439</v>
      </c>
      <c r="E300" t="s">
        <v>24</v>
      </c>
      <c r="F300" t="s">
        <v>25</v>
      </c>
      <c r="G300" t="s">
        <v>74</v>
      </c>
      <c r="H300" t="s">
        <v>27</v>
      </c>
      <c r="I300" t="s">
        <v>42</v>
      </c>
      <c r="J300" t="s">
        <v>114</v>
      </c>
      <c r="K300" t="s">
        <v>30</v>
      </c>
      <c r="L300" t="s">
        <v>75</v>
      </c>
      <c r="M300">
        <v>30439</v>
      </c>
      <c r="N300" t="s">
        <v>4369</v>
      </c>
      <c r="O300" t="s">
        <v>116</v>
      </c>
      <c r="P300">
        <v>30439</v>
      </c>
      <c r="Q300">
        <v>0</v>
      </c>
      <c r="R300">
        <v>0</v>
      </c>
      <c r="S300" t="s">
        <v>4370</v>
      </c>
      <c r="T300" t="s">
        <v>48</v>
      </c>
      <c r="U300" t="s">
        <v>1176</v>
      </c>
      <c r="V300">
        <v>30722</v>
      </c>
      <c r="W300" t="s">
        <v>50</v>
      </c>
    </row>
    <row r="301" spans="1:23" x14ac:dyDescent="0.3">
      <c r="A301" t="s">
        <v>4371</v>
      </c>
      <c r="B301" s="1">
        <v>45061</v>
      </c>
      <c r="C301" s="1">
        <v>45133</v>
      </c>
      <c r="D301">
        <v>53757</v>
      </c>
      <c r="E301" t="s">
        <v>38</v>
      </c>
      <c r="F301" t="s">
        <v>25</v>
      </c>
      <c r="G301" t="s">
        <v>26</v>
      </c>
      <c r="H301" t="s">
        <v>59</v>
      </c>
      <c r="I301" t="s">
        <v>42</v>
      </c>
      <c r="J301" t="s">
        <v>50</v>
      </c>
      <c r="K301" t="s">
        <v>30</v>
      </c>
      <c r="L301" t="s">
        <v>75</v>
      </c>
      <c r="M301">
        <v>53757</v>
      </c>
      <c r="N301" t="s">
        <v>668</v>
      </c>
      <c r="O301" t="s">
        <v>61</v>
      </c>
      <c r="P301">
        <v>0</v>
      </c>
      <c r="Q301">
        <v>53757</v>
      </c>
      <c r="R301">
        <v>0</v>
      </c>
      <c r="S301" t="s">
        <v>4372</v>
      </c>
      <c r="T301" t="s">
        <v>48</v>
      </c>
      <c r="U301" t="s">
        <v>1768</v>
      </c>
      <c r="V301">
        <v>93552</v>
      </c>
      <c r="W301" t="s">
        <v>43</v>
      </c>
    </row>
    <row r="302" spans="1:23" x14ac:dyDescent="0.3">
      <c r="A302" t="s">
        <v>4373</v>
      </c>
      <c r="B302" s="1">
        <v>45062</v>
      </c>
      <c r="C302" s="1">
        <v>45145</v>
      </c>
      <c r="D302">
        <v>98468</v>
      </c>
      <c r="E302" t="s">
        <v>38</v>
      </c>
      <c r="F302" t="s">
        <v>25</v>
      </c>
      <c r="G302" t="s">
        <v>109</v>
      </c>
      <c r="H302" t="s">
        <v>59</v>
      </c>
      <c r="I302" t="s">
        <v>42</v>
      </c>
      <c r="J302" t="s">
        <v>50</v>
      </c>
      <c r="K302" t="s">
        <v>30</v>
      </c>
      <c r="L302" t="s">
        <v>75</v>
      </c>
      <c r="M302">
        <v>98468</v>
      </c>
      <c r="N302" t="s">
        <v>4374</v>
      </c>
      <c r="O302" t="s">
        <v>61</v>
      </c>
      <c r="P302">
        <v>0</v>
      </c>
      <c r="Q302">
        <v>98468</v>
      </c>
      <c r="R302">
        <v>0</v>
      </c>
      <c r="S302" t="s">
        <v>4375</v>
      </c>
      <c r="T302" t="s">
        <v>48</v>
      </c>
      <c r="U302" t="s">
        <v>534</v>
      </c>
      <c r="V302">
        <v>58789</v>
      </c>
      <c r="W302" t="s">
        <v>64</v>
      </c>
    </row>
    <row r="303" spans="1:23" x14ac:dyDescent="0.3">
      <c r="A303" t="s">
        <v>4373</v>
      </c>
      <c r="B303" s="1">
        <v>45062</v>
      </c>
      <c r="C303" s="1">
        <v>45124</v>
      </c>
      <c r="D303">
        <v>148</v>
      </c>
      <c r="E303" t="s">
        <v>38</v>
      </c>
      <c r="F303" t="s">
        <v>39</v>
      </c>
      <c r="G303" t="s">
        <v>109</v>
      </c>
      <c r="H303" t="s">
        <v>59</v>
      </c>
      <c r="I303" t="s">
        <v>42</v>
      </c>
      <c r="J303" t="s">
        <v>50</v>
      </c>
      <c r="K303" t="s">
        <v>30</v>
      </c>
      <c r="L303" t="s">
        <v>75</v>
      </c>
      <c r="M303">
        <v>148</v>
      </c>
      <c r="N303" t="s">
        <v>4374</v>
      </c>
      <c r="O303" t="s">
        <v>61</v>
      </c>
      <c r="P303">
        <v>0</v>
      </c>
      <c r="Q303">
        <v>148</v>
      </c>
      <c r="R303">
        <v>0</v>
      </c>
      <c r="S303" t="s">
        <v>4375</v>
      </c>
      <c r="T303" t="s">
        <v>48</v>
      </c>
      <c r="U303" t="s">
        <v>534</v>
      </c>
      <c r="V303">
        <v>58789</v>
      </c>
      <c r="W303" t="s">
        <v>64</v>
      </c>
    </row>
    <row r="304" spans="1:23" x14ac:dyDescent="0.3">
      <c r="A304" t="s">
        <v>4376</v>
      </c>
      <c r="B304" s="1">
        <v>45063</v>
      </c>
      <c r="C304" s="1">
        <v>45129</v>
      </c>
      <c r="D304">
        <v>55397</v>
      </c>
      <c r="E304" t="s">
        <v>38</v>
      </c>
      <c r="F304" t="s">
        <v>25</v>
      </c>
      <c r="G304" t="s">
        <v>74</v>
      </c>
      <c r="H304" t="s">
        <v>52</v>
      </c>
      <c r="I304" t="s">
        <v>28</v>
      </c>
      <c r="J304" t="s">
        <v>64</v>
      </c>
      <c r="K304" t="s">
        <v>54</v>
      </c>
      <c r="L304" t="s">
        <v>31</v>
      </c>
      <c r="M304">
        <v>55397</v>
      </c>
      <c r="N304" t="s">
        <v>4377</v>
      </c>
      <c r="O304" t="s">
        <v>33</v>
      </c>
      <c r="P304">
        <v>0</v>
      </c>
      <c r="Q304">
        <v>0</v>
      </c>
      <c r="R304">
        <v>55397</v>
      </c>
      <c r="S304" t="s">
        <v>4378</v>
      </c>
      <c r="T304" t="s">
        <v>35</v>
      </c>
      <c r="U304" t="s">
        <v>35</v>
      </c>
      <c r="V304">
        <v>0</v>
      </c>
      <c r="W304" t="s">
        <v>53</v>
      </c>
    </row>
    <row r="305" spans="1:23" x14ac:dyDescent="0.3">
      <c r="A305" t="s">
        <v>4376</v>
      </c>
      <c r="B305" s="1">
        <v>45063</v>
      </c>
      <c r="C305" s="1">
        <v>45123</v>
      </c>
      <c r="D305">
        <v>141</v>
      </c>
      <c r="E305" t="s">
        <v>38</v>
      </c>
      <c r="F305" t="s">
        <v>39</v>
      </c>
      <c r="G305" t="s">
        <v>74</v>
      </c>
      <c r="H305" t="s">
        <v>52</v>
      </c>
      <c r="I305" t="s">
        <v>28</v>
      </c>
      <c r="J305" t="s">
        <v>64</v>
      </c>
      <c r="K305" t="s">
        <v>54</v>
      </c>
      <c r="L305" t="s">
        <v>31</v>
      </c>
      <c r="M305">
        <v>141</v>
      </c>
      <c r="N305" t="s">
        <v>4377</v>
      </c>
      <c r="O305" t="s">
        <v>33</v>
      </c>
      <c r="P305">
        <v>0</v>
      </c>
      <c r="Q305">
        <v>0</v>
      </c>
      <c r="R305">
        <v>141</v>
      </c>
      <c r="S305" t="s">
        <v>4378</v>
      </c>
      <c r="T305" t="s">
        <v>35</v>
      </c>
      <c r="U305" t="s">
        <v>35</v>
      </c>
      <c r="V305">
        <v>0</v>
      </c>
      <c r="W305" t="s">
        <v>53</v>
      </c>
    </row>
    <row r="306" spans="1:23" x14ac:dyDescent="0.3">
      <c r="A306" t="s">
        <v>4379</v>
      </c>
      <c r="B306" s="1">
        <v>45064</v>
      </c>
      <c r="C306" s="1">
        <v>45142</v>
      </c>
      <c r="D306">
        <v>37882</v>
      </c>
      <c r="E306" t="s">
        <v>38</v>
      </c>
      <c r="F306" t="s">
        <v>25</v>
      </c>
      <c r="G306" t="s">
        <v>40</v>
      </c>
      <c r="H306" t="s">
        <v>41</v>
      </c>
      <c r="I306" t="s">
        <v>42</v>
      </c>
      <c r="J306" t="s">
        <v>50</v>
      </c>
      <c r="K306" t="s">
        <v>30</v>
      </c>
      <c r="L306" t="s">
        <v>66</v>
      </c>
      <c r="M306">
        <v>37882</v>
      </c>
      <c r="N306" t="s">
        <v>378</v>
      </c>
      <c r="O306" t="s">
        <v>61</v>
      </c>
      <c r="P306">
        <v>0</v>
      </c>
      <c r="Q306">
        <v>37882</v>
      </c>
      <c r="R306">
        <v>0</v>
      </c>
      <c r="S306" t="s">
        <v>4380</v>
      </c>
      <c r="T306" t="s">
        <v>35</v>
      </c>
      <c r="U306" t="s">
        <v>35</v>
      </c>
      <c r="V306">
        <v>0</v>
      </c>
      <c r="W306" t="s">
        <v>64</v>
      </c>
    </row>
    <row r="307" spans="1:23" x14ac:dyDescent="0.3">
      <c r="A307" t="s">
        <v>4381</v>
      </c>
      <c r="B307" s="1">
        <v>45065</v>
      </c>
      <c r="C307" s="1">
        <v>45150</v>
      </c>
      <c r="D307">
        <v>28567</v>
      </c>
      <c r="E307" t="s">
        <v>24</v>
      </c>
      <c r="F307" t="s">
        <v>25</v>
      </c>
      <c r="G307" t="s">
        <v>74</v>
      </c>
      <c r="H307" t="s">
        <v>52</v>
      </c>
      <c r="I307" t="s">
        <v>42</v>
      </c>
      <c r="J307" t="s">
        <v>53</v>
      </c>
      <c r="K307" t="s">
        <v>54</v>
      </c>
      <c r="L307" t="s">
        <v>66</v>
      </c>
      <c r="M307">
        <v>28567</v>
      </c>
      <c r="N307" t="s">
        <v>2480</v>
      </c>
      <c r="O307" t="s">
        <v>46</v>
      </c>
      <c r="P307">
        <v>28567</v>
      </c>
      <c r="Q307">
        <v>0</v>
      </c>
      <c r="R307">
        <v>0</v>
      </c>
      <c r="S307" t="s">
        <v>4382</v>
      </c>
      <c r="T307" t="s">
        <v>48</v>
      </c>
      <c r="U307" t="s">
        <v>545</v>
      </c>
      <c r="V307">
        <v>80467</v>
      </c>
      <c r="W307" t="s">
        <v>50</v>
      </c>
    </row>
    <row r="308" spans="1:23" x14ac:dyDescent="0.3">
      <c r="A308" t="s">
        <v>4381</v>
      </c>
      <c r="B308" s="1">
        <v>45065</v>
      </c>
      <c r="C308" s="1">
        <v>45146</v>
      </c>
      <c r="D308">
        <v>126</v>
      </c>
      <c r="E308" t="s">
        <v>24</v>
      </c>
      <c r="F308" t="s">
        <v>39</v>
      </c>
      <c r="G308" t="s">
        <v>74</v>
      </c>
      <c r="H308" t="s">
        <v>52</v>
      </c>
      <c r="I308" t="s">
        <v>42</v>
      </c>
      <c r="J308" t="s">
        <v>53</v>
      </c>
      <c r="K308" t="s">
        <v>54</v>
      </c>
      <c r="L308" t="s">
        <v>66</v>
      </c>
      <c r="M308">
        <v>126</v>
      </c>
      <c r="N308" t="s">
        <v>2480</v>
      </c>
      <c r="O308" t="s">
        <v>46</v>
      </c>
      <c r="P308">
        <v>126</v>
      </c>
      <c r="Q308">
        <v>0</v>
      </c>
      <c r="R308">
        <v>0</v>
      </c>
      <c r="S308" t="s">
        <v>4382</v>
      </c>
      <c r="T308" t="s">
        <v>48</v>
      </c>
      <c r="U308" t="s">
        <v>545</v>
      </c>
      <c r="V308">
        <v>80467</v>
      </c>
      <c r="W308" t="s">
        <v>50</v>
      </c>
    </row>
    <row r="309" spans="1:23" x14ac:dyDescent="0.3">
      <c r="A309" t="s">
        <v>4383</v>
      </c>
      <c r="B309" s="1">
        <v>45066</v>
      </c>
      <c r="C309" s="1">
        <v>45149</v>
      </c>
      <c r="D309">
        <v>85071</v>
      </c>
      <c r="E309" t="s">
        <v>24</v>
      </c>
      <c r="F309" t="s">
        <v>25</v>
      </c>
      <c r="G309" t="s">
        <v>74</v>
      </c>
      <c r="H309" t="s">
        <v>59</v>
      </c>
      <c r="I309" t="s">
        <v>28</v>
      </c>
      <c r="J309" t="s">
        <v>29</v>
      </c>
      <c r="K309" t="s">
        <v>30</v>
      </c>
      <c r="L309" t="s">
        <v>55</v>
      </c>
      <c r="M309">
        <v>85071</v>
      </c>
      <c r="N309" t="s">
        <v>2251</v>
      </c>
      <c r="O309" t="s">
        <v>33</v>
      </c>
      <c r="P309">
        <v>0</v>
      </c>
      <c r="Q309">
        <v>0</v>
      </c>
      <c r="R309">
        <v>85071</v>
      </c>
      <c r="S309" t="s">
        <v>4384</v>
      </c>
      <c r="T309" t="s">
        <v>48</v>
      </c>
      <c r="U309" t="s">
        <v>549</v>
      </c>
      <c r="V309">
        <v>3911</v>
      </c>
      <c r="W309" t="s">
        <v>53</v>
      </c>
    </row>
    <row r="310" spans="1:23" x14ac:dyDescent="0.3">
      <c r="A310" t="s">
        <v>4385</v>
      </c>
      <c r="B310" s="1">
        <v>45067</v>
      </c>
      <c r="C310" s="1">
        <v>45137</v>
      </c>
      <c r="D310">
        <v>61952</v>
      </c>
      <c r="E310" t="s">
        <v>38</v>
      </c>
      <c r="F310" t="s">
        <v>25</v>
      </c>
      <c r="G310" t="s">
        <v>109</v>
      </c>
      <c r="H310" t="s">
        <v>59</v>
      </c>
      <c r="I310" t="s">
        <v>42</v>
      </c>
      <c r="J310" t="s">
        <v>43</v>
      </c>
      <c r="K310" t="s">
        <v>30</v>
      </c>
      <c r="L310" t="s">
        <v>31</v>
      </c>
      <c r="M310">
        <v>61952</v>
      </c>
      <c r="N310" t="s">
        <v>4338</v>
      </c>
      <c r="O310" t="s">
        <v>46</v>
      </c>
      <c r="P310">
        <v>61952</v>
      </c>
      <c r="Q310">
        <v>0</v>
      </c>
      <c r="R310">
        <v>0</v>
      </c>
      <c r="S310" t="s">
        <v>4386</v>
      </c>
      <c r="T310" t="s">
        <v>48</v>
      </c>
      <c r="U310" t="s">
        <v>1198</v>
      </c>
      <c r="V310">
        <v>42939</v>
      </c>
      <c r="W310" t="s">
        <v>36</v>
      </c>
    </row>
    <row r="311" spans="1:23" x14ac:dyDescent="0.3">
      <c r="A311" t="s">
        <v>4387</v>
      </c>
      <c r="B311" s="1">
        <v>45068</v>
      </c>
      <c r="C311" s="1">
        <v>45155</v>
      </c>
      <c r="D311">
        <v>73275</v>
      </c>
      <c r="E311" t="s">
        <v>38</v>
      </c>
      <c r="F311" t="s">
        <v>25</v>
      </c>
      <c r="G311" t="s">
        <v>109</v>
      </c>
      <c r="H311" t="s">
        <v>59</v>
      </c>
      <c r="I311" t="s">
        <v>42</v>
      </c>
      <c r="J311" t="s">
        <v>29</v>
      </c>
      <c r="K311" t="s">
        <v>54</v>
      </c>
      <c r="L311" t="s">
        <v>66</v>
      </c>
      <c r="M311">
        <v>73275</v>
      </c>
      <c r="N311" t="s">
        <v>297</v>
      </c>
      <c r="O311" t="s">
        <v>61</v>
      </c>
      <c r="P311">
        <v>0</v>
      </c>
      <c r="Q311">
        <v>73275</v>
      </c>
      <c r="R311">
        <v>0</v>
      </c>
      <c r="S311" t="s">
        <v>4388</v>
      </c>
      <c r="T311" t="s">
        <v>35</v>
      </c>
      <c r="U311" t="s">
        <v>35</v>
      </c>
      <c r="V311">
        <v>0</v>
      </c>
      <c r="W311" t="s">
        <v>43</v>
      </c>
    </row>
    <row r="312" spans="1:23" x14ac:dyDescent="0.3">
      <c r="A312" t="s">
        <v>4389</v>
      </c>
      <c r="B312" s="1">
        <v>45069</v>
      </c>
      <c r="C312" s="1">
        <v>45144</v>
      </c>
      <c r="D312">
        <v>50054</v>
      </c>
      <c r="E312" t="s">
        <v>24</v>
      </c>
      <c r="F312" t="s">
        <v>25</v>
      </c>
      <c r="G312" t="s">
        <v>26</v>
      </c>
      <c r="H312" t="s">
        <v>27</v>
      </c>
      <c r="I312" t="s">
        <v>42</v>
      </c>
      <c r="J312" t="s">
        <v>43</v>
      </c>
      <c r="K312" t="s">
        <v>30</v>
      </c>
      <c r="L312" t="s">
        <v>55</v>
      </c>
      <c r="M312">
        <v>50054</v>
      </c>
      <c r="N312" t="s">
        <v>2375</v>
      </c>
      <c r="O312" t="s">
        <v>46</v>
      </c>
      <c r="P312">
        <v>50054</v>
      </c>
      <c r="Q312">
        <v>0</v>
      </c>
      <c r="R312">
        <v>0</v>
      </c>
      <c r="S312" t="s">
        <v>4390</v>
      </c>
      <c r="T312" t="s">
        <v>35</v>
      </c>
      <c r="U312" t="s">
        <v>35</v>
      </c>
      <c r="V312">
        <v>0</v>
      </c>
      <c r="W312" t="s">
        <v>29</v>
      </c>
    </row>
    <row r="313" spans="1:23" x14ac:dyDescent="0.3">
      <c r="A313" t="s">
        <v>4391</v>
      </c>
      <c r="B313" s="1">
        <v>45070</v>
      </c>
      <c r="C313" s="1">
        <v>45137</v>
      </c>
      <c r="D313">
        <v>53508</v>
      </c>
      <c r="E313" t="s">
        <v>38</v>
      </c>
      <c r="F313" t="s">
        <v>25</v>
      </c>
      <c r="G313" t="s">
        <v>40</v>
      </c>
      <c r="H313" t="s">
        <v>93</v>
      </c>
      <c r="I313" t="s">
        <v>42</v>
      </c>
      <c r="J313" t="s">
        <v>64</v>
      </c>
      <c r="K313" t="s">
        <v>54</v>
      </c>
      <c r="L313" t="s">
        <v>75</v>
      </c>
      <c r="M313">
        <v>53508</v>
      </c>
      <c r="N313" t="s">
        <v>1014</v>
      </c>
      <c r="O313" t="s">
        <v>61</v>
      </c>
      <c r="P313">
        <v>0</v>
      </c>
      <c r="Q313">
        <v>53508</v>
      </c>
      <c r="R313">
        <v>0</v>
      </c>
      <c r="S313" t="s">
        <v>4392</v>
      </c>
      <c r="T313" t="s">
        <v>35</v>
      </c>
      <c r="U313" t="s">
        <v>35</v>
      </c>
      <c r="V313">
        <v>0</v>
      </c>
      <c r="W313" t="s">
        <v>50</v>
      </c>
    </row>
    <row r="314" spans="1:23" x14ac:dyDescent="0.3">
      <c r="A314" t="s">
        <v>4391</v>
      </c>
      <c r="B314" s="1">
        <v>45070</v>
      </c>
      <c r="C314" s="1">
        <v>45145</v>
      </c>
      <c r="D314">
        <v>109</v>
      </c>
      <c r="E314" t="s">
        <v>38</v>
      </c>
      <c r="F314" t="s">
        <v>39</v>
      </c>
      <c r="G314" t="s">
        <v>40</v>
      </c>
      <c r="H314" t="s">
        <v>93</v>
      </c>
      <c r="I314" t="s">
        <v>42</v>
      </c>
      <c r="J314" t="s">
        <v>64</v>
      </c>
      <c r="K314" t="s">
        <v>54</v>
      </c>
      <c r="L314" t="s">
        <v>75</v>
      </c>
      <c r="M314">
        <v>109</v>
      </c>
      <c r="N314" t="s">
        <v>1014</v>
      </c>
      <c r="O314" t="s">
        <v>61</v>
      </c>
      <c r="P314">
        <v>0</v>
      </c>
      <c r="Q314">
        <v>109</v>
      </c>
      <c r="R314">
        <v>0</v>
      </c>
      <c r="S314" t="s">
        <v>4392</v>
      </c>
      <c r="T314" t="s">
        <v>35</v>
      </c>
      <c r="U314" t="s">
        <v>35</v>
      </c>
      <c r="V314">
        <v>0</v>
      </c>
      <c r="W314" t="s">
        <v>50</v>
      </c>
    </row>
    <row r="315" spans="1:23" x14ac:dyDescent="0.3">
      <c r="A315" t="s">
        <v>4393</v>
      </c>
      <c r="B315" s="1">
        <v>45071</v>
      </c>
      <c r="C315" s="1">
        <v>45160</v>
      </c>
      <c r="D315">
        <v>7409</v>
      </c>
      <c r="E315" t="s">
        <v>38</v>
      </c>
      <c r="F315" t="s">
        <v>25</v>
      </c>
      <c r="G315" t="s">
        <v>109</v>
      </c>
      <c r="H315" t="s">
        <v>85</v>
      </c>
      <c r="I315" t="s">
        <v>42</v>
      </c>
      <c r="J315" t="s">
        <v>70</v>
      </c>
      <c r="K315" t="s">
        <v>54</v>
      </c>
      <c r="L315" t="s">
        <v>75</v>
      </c>
      <c r="M315">
        <v>7409</v>
      </c>
      <c r="N315" t="s">
        <v>4394</v>
      </c>
      <c r="O315" t="s">
        <v>61</v>
      </c>
      <c r="P315">
        <v>0</v>
      </c>
      <c r="Q315">
        <v>7409</v>
      </c>
      <c r="R315">
        <v>0</v>
      </c>
      <c r="S315" t="s">
        <v>4395</v>
      </c>
      <c r="T315" t="s">
        <v>48</v>
      </c>
      <c r="U315" t="s">
        <v>567</v>
      </c>
      <c r="V315">
        <v>35999</v>
      </c>
      <c r="W315" t="s">
        <v>64</v>
      </c>
    </row>
    <row r="316" spans="1:23" x14ac:dyDescent="0.3">
      <c r="A316" t="s">
        <v>4396</v>
      </c>
      <c r="B316" s="1">
        <v>45072</v>
      </c>
      <c r="C316" s="1">
        <v>45145</v>
      </c>
      <c r="D316">
        <v>66108</v>
      </c>
      <c r="E316" t="s">
        <v>38</v>
      </c>
      <c r="F316" t="s">
        <v>25</v>
      </c>
      <c r="G316" t="s">
        <v>40</v>
      </c>
      <c r="H316" t="s">
        <v>52</v>
      </c>
      <c r="I316" t="s">
        <v>28</v>
      </c>
      <c r="J316" t="s">
        <v>53</v>
      </c>
      <c r="K316" t="s">
        <v>54</v>
      </c>
      <c r="L316" t="s">
        <v>66</v>
      </c>
      <c r="M316">
        <v>66108</v>
      </c>
      <c r="N316" t="s">
        <v>3300</v>
      </c>
      <c r="O316" t="s">
        <v>33</v>
      </c>
      <c r="P316">
        <v>0</v>
      </c>
      <c r="Q316">
        <v>0</v>
      </c>
      <c r="R316">
        <v>66108</v>
      </c>
      <c r="S316" t="s">
        <v>4397</v>
      </c>
      <c r="T316" t="s">
        <v>48</v>
      </c>
      <c r="U316" t="s">
        <v>2353</v>
      </c>
      <c r="V316">
        <v>38115</v>
      </c>
      <c r="W316" t="s">
        <v>36</v>
      </c>
    </row>
    <row r="317" spans="1:23" x14ac:dyDescent="0.3">
      <c r="A317" t="s">
        <v>4398</v>
      </c>
      <c r="B317" s="1">
        <v>45073</v>
      </c>
      <c r="C317" s="1">
        <v>45135</v>
      </c>
      <c r="D317">
        <v>3680</v>
      </c>
      <c r="E317" t="s">
        <v>24</v>
      </c>
      <c r="F317" t="s">
        <v>25</v>
      </c>
      <c r="G317" t="s">
        <v>80</v>
      </c>
      <c r="H317" t="s">
        <v>59</v>
      </c>
      <c r="I317" t="s">
        <v>42</v>
      </c>
      <c r="J317" t="s">
        <v>53</v>
      </c>
      <c r="K317" t="s">
        <v>54</v>
      </c>
      <c r="L317" t="s">
        <v>66</v>
      </c>
      <c r="M317">
        <v>36800</v>
      </c>
      <c r="N317" t="s">
        <v>2739</v>
      </c>
      <c r="O317" t="s">
        <v>46</v>
      </c>
      <c r="P317">
        <v>36800</v>
      </c>
      <c r="Q317">
        <v>0</v>
      </c>
      <c r="R317">
        <v>0</v>
      </c>
      <c r="S317" t="s">
        <v>4399</v>
      </c>
      <c r="T317" t="s">
        <v>48</v>
      </c>
      <c r="U317" t="s">
        <v>1216</v>
      </c>
      <c r="V317">
        <v>23833</v>
      </c>
      <c r="W317" t="s">
        <v>43</v>
      </c>
    </row>
    <row r="318" spans="1:23" x14ac:dyDescent="0.3">
      <c r="A318" t="s">
        <v>4400</v>
      </c>
      <c r="B318" s="1">
        <v>45074</v>
      </c>
      <c r="C318" s="1">
        <v>45137</v>
      </c>
      <c r="D318">
        <v>40429</v>
      </c>
      <c r="E318" t="s">
        <v>24</v>
      </c>
      <c r="F318" t="s">
        <v>25</v>
      </c>
      <c r="G318" t="s">
        <v>40</v>
      </c>
      <c r="H318" t="s">
        <v>52</v>
      </c>
      <c r="I318" t="s">
        <v>42</v>
      </c>
      <c r="J318" t="s">
        <v>43</v>
      </c>
      <c r="K318" t="s">
        <v>30</v>
      </c>
      <c r="L318" t="s">
        <v>55</v>
      </c>
      <c r="M318">
        <v>40429</v>
      </c>
      <c r="N318" t="s">
        <v>4264</v>
      </c>
      <c r="O318" t="s">
        <v>46</v>
      </c>
      <c r="P318">
        <v>40429</v>
      </c>
      <c r="Q318">
        <v>0</v>
      </c>
      <c r="R318">
        <v>0</v>
      </c>
      <c r="S318" t="s">
        <v>4401</v>
      </c>
      <c r="T318" t="s">
        <v>48</v>
      </c>
      <c r="U318" t="s">
        <v>577</v>
      </c>
      <c r="V318">
        <v>81526</v>
      </c>
      <c r="W318" t="s">
        <v>36</v>
      </c>
    </row>
    <row r="319" spans="1:23" x14ac:dyDescent="0.3">
      <c r="A319" t="s">
        <v>4402</v>
      </c>
      <c r="B319" s="1">
        <v>45075</v>
      </c>
      <c r="C319" s="1">
        <v>45141</v>
      </c>
      <c r="D319">
        <v>93</v>
      </c>
      <c r="E319" t="s">
        <v>24</v>
      </c>
      <c r="F319" t="s">
        <v>39</v>
      </c>
      <c r="G319" t="s">
        <v>109</v>
      </c>
      <c r="H319" t="s">
        <v>27</v>
      </c>
      <c r="I319" t="s">
        <v>42</v>
      </c>
      <c r="J319" t="s">
        <v>29</v>
      </c>
      <c r="K319" t="s">
        <v>30</v>
      </c>
      <c r="L319" t="s">
        <v>44</v>
      </c>
      <c r="M319">
        <v>93</v>
      </c>
      <c r="N319" t="s">
        <v>4403</v>
      </c>
      <c r="O319" t="s">
        <v>61</v>
      </c>
      <c r="P319">
        <v>0</v>
      </c>
      <c r="Q319">
        <v>93</v>
      </c>
      <c r="R319">
        <v>0</v>
      </c>
      <c r="S319" t="s">
        <v>4404</v>
      </c>
      <c r="T319" t="s">
        <v>35</v>
      </c>
      <c r="U319" t="s">
        <v>35</v>
      </c>
      <c r="V319">
        <v>0</v>
      </c>
      <c r="W319" t="s">
        <v>36</v>
      </c>
    </row>
    <row r="320" spans="1:23" x14ac:dyDescent="0.3">
      <c r="A320" t="s">
        <v>4402</v>
      </c>
      <c r="B320" s="1">
        <v>45075</v>
      </c>
      <c r="C320" s="1">
        <v>45137</v>
      </c>
      <c r="D320">
        <v>25979</v>
      </c>
      <c r="E320" t="s">
        <v>24</v>
      </c>
      <c r="F320" t="s">
        <v>25</v>
      </c>
      <c r="G320" t="s">
        <v>109</v>
      </c>
      <c r="H320" t="s">
        <v>27</v>
      </c>
      <c r="I320" t="s">
        <v>42</v>
      </c>
      <c r="J320" t="s">
        <v>29</v>
      </c>
      <c r="K320" t="s">
        <v>30</v>
      </c>
      <c r="L320" t="s">
        <v>44</v>
      </c>
      <c r="M320">
        <v>25979</v>
      </c>
      <c r="N320" t="s">
        <v>4403</v>
      </c>
      <c r="O320" t="s">
        <v>61</v>
      </c>
      <c r="P320">
        <v>0</v>
      </c>
      <c r="Q320">
        <v>25979</v>
      </c>
      <c r="R320">
        <v>0</v>
      </c>
      <c r="S320" t="s">
        <v>4404</v>
      </c>
      <c r="T320" t="s">
        <v>35</v>
      </c>
      <c r="U320" t="s">
        <v>35</v>
      </c>
      <c r="V320">
        <v>0</v>
      </c>
      <c r="W320" t="s">
        <v>36</v>
      </c>
    </row>
    <row r="321" spans="1:23" x14ac:dyDescent="0.3">
      <c r="A321" t="s">
        <v>4405</v>
      </c>
      <c r="B321" s="1">
        <v>45076</v>
      </c>
      <c r="C321" s="1">
        <v>45155</v>
      </c>
      <c r="D321">
        <v>137</v>
      </c>
      <c r="E321" t="s">
        <v>38</v>
      </c>
      <c r="F321" t="s">
        <v>39</v>
      </c>
      <c r="G321" t="s">
        <v>109</v>
      </c>
      <c r="H321" t="s">
        <v>85</v>
      </c>
      <c r="I321" t="s">
        <v>42</v>
      </c>
      <c r="J321" t="s">
        <v>29</v>
      </c>
      <c r="K321" t="s">
        <v>30</v>
      </c>
      <c r="L321" t="s">
        <v>66</v>
      </c>
      <c r="M321">
        <v>137</v>
      </c>
      <c r="N321" t="s">
        <v>3100</v>
      </c>
      <c r="O321" t="s">
        <v>116</v>
      </c>
      <c r="P321">
        <v>137</v>
      </c>
      <c r="Q321">
        <v>0</v>
      </c>
      <c r="R321">
        <v>0</v>
      </c>
      <c r="S321" t="s">
        <v>4406</v>
      </c>
      <c r="T321" t="s">
        <v>48</v>
      </c>
      <c r="U321" t="s">
        <v>585</v>
      </c>
      <c r="V321">
        <v>67422</v>
      </c>
      <c r="W321" t="s">
        <v>53</v>
      </c>
    </row>
    <row r="322" spans="1:23" x14ac:dyDescent="0.3">
      <c r="A322" t="s">
        <v>4405</v>
      </c>
      <c r="B322" s="1">
        <v>45076</v>
      </c>
      <c r="C322" s="1">
        <v>45155</v>
      </c>
      <c r="D322">
        <v>2728</v>
      </c>
      <c r="E322" t="s">
        <v>38</v>
      </c>
      <c r="F322" t="s">
        <v>25</v>
      </c>
      <c r="G322" t="s">
        <v>109</v>
      </c>
      <c r="H322" t="s">
        <v>85</v>
      </c>
      <c r="I322" t="s">
        <v>42</v>
      </c>
      <c r="J322" t="s">
        <v>29</v>
      </c>
      <c r="K322" t="s">
        <v>30</v>
      </c>
      <c r="L322" t="s">
        <v>66</v>
      </c>
      <c r="M322">
        <v>27280</v>
      </c>
      <c r="N322" t="s">
        <v>3100</v>
      </c>
      <c r="O322" t="s">
        <v>116</v>
      </c>
      <c r="P322">
        <v>27280</v>
      </c>
      <c r="Q322">
        <v>0</v>
      </c>
      <c r="R322">
        <v>0</v>
      </c>
      <c r="S322" t="s">
        <v>4406</v>
      </c>
      <c r="T322" t="s">
        <v>48</v>
      </c>
      <c r="U322" t="s">
        <v>585</v>
      </c>
      <c r="V322">
        <v>67422</v>
      </c>
      <c r="W322" t="s">
        <v>53</v>
      </c>
    </row>
    <row r="323" spans="1:23" x14ac:dyDescent="0.3">
      <c r="A323" t="s">
        <v>4407</v>
      </c>
      <c r="B323" s="1">
        <v>45077</v>
      </c>
      <c r="C323" s="1">
        <v>45157</v>
      </c>
      <c r="D323">
        <v>109</v>
      </c>
      <c r="E323" t="s">
        <v>24</v>
      </c>
      <c r="F323" t="s">
        <v>39</v>
      </c>
      <c r="G323" t="s">
        <v>74</v>
      </c>
      <c r="H323" t="s">
        <v>59</v>
      </c>
      <c r="I323" t="s">
        <v>42</v>
      </c>
      <c r="J323" t="s">
        <v>43</v>
      </c>
      <c r="K323" t="s">
        <v>54</v>
      </c>
      <c r="L323" t="s">
        <v>75</v>
      </c>
      <c r="M323">
        <v>109</v>
      </c>
      <c r="N323" t="s">
        <v>2298</v>
      </c>
      <c r="O323" t="s">
        <v>116</v>
      </c>
      <c r="P323">
        <v>109</v>
      </c>
      <c r="Q323">
        <v>0</v>
      </c>
      <c r="R323">
        <v>0</v>
      </c>
      <c r="S323" t="s">
        <v>4408</v>
      </c>
      <c r="T323" t="s">
        <v>48</v>
      </c>
      <c r="U323" t="s">
        <v>589</v>
      </c>
      <c r="V323">
        <v>46361</v>
      </c>
      <c r="W323" t="s">
        <v>43</v>
      </c>
    </row>
    <row r="324" spans="1:23" x14ac:dyDescent="0.3">
      <c r="A324" t="s">
        <v>4407</v>
      </c>
      <c r="B324" s="1">
        <v>45077</v>
      </c>
      <c r="C324" s="1">
        <v>45156</v>
      </c>
      <c r="D324">
        <v>78659</v>
      </c>
      <c r="E324" t="s">
        <v>24</v>
      </c>
      <c r="F324" t="s">
        <v>25</v>
      </c>
      <c r="G324" t="s">
        <v>74</v>
      </c>
      <c r="H324" t="s">
        <v>59</v>
      </c>
      <c r="I324" t="s">
        <v>42</v>
      </c>
      <c r="J324" t="s">
        <v>43</v>
      </c>
      <c r="K324" t="s">
        <v>54</v>
      </c>
      <c r="L324" t="s">
        <v>75</v>
      </c>
      <c r="M324">
        <v>78659</v>
      </c>
      <c r="N324" t="s">
        <v>2298</v>
      </c>
      <c r="O324" t="s">
        <v>116</v>
      </c>
      <c r="P324">
        <v>78659</v>
      </c>
      <c r="Q324">
        <v>0</v>
      </c>
      <c r="R324">
        <v>0</v>
      </c>
      <c r="S324" t="s">
        <v>4408</v>
      </c>
      <c r="T324" t="s">
        <v>48</v>
      </c>
      <c r="U324" t="s">
        <v>589</v>
      </c>
      <c r="V324">
        <v>46361</v>
      </c>
      <c r="W324" t="s">
        <v>43</v>
      </c>
    </row>
    <row r="325" spans="1:23" x14ac:dyDescent="0.3">
      <c r="A325" t="s">
        <v>4409</v>
      </c>
      <c r="B325" s="1">
        <v>45078</v>
      </c>
      <c r="C325" s="1">
        <v>45160</v>
      </c>
      <c r="D325">
        <v>33679</v>
      </c>
      <c r="E325" t="s">
        <v>24</v>
      </c>
      <c r="F325" t="s">
        <v>25</v>
      </c>
      <c r="G325" t="s">
        <v>109</v>
      </c>
      <c r="H325" t="s">
        <v>59</v>
      </c>
      <c r="I325" t="s">
        <v>42</v>
      </c>
      <c r="J325" t="s">
        <v>43</v>
      </c>
      <c r="K325" t="s">
        <v>30</v>
      </c>
      <c r="L325" t="s">
        <v>75</v>
      </c>
      <c r="M325">
        <v>33679</v>
      </c>
      <c r="N325" t="s">
        <v>218</v>
      </c>
      <c r="O325" t="s">
        <v>46</v>
      </c>
      <c r="P325">
        <v>33679</v>
      </c>
      <c r="Q325">
        <v>0</v>
      </c>
      <c r="R325">
        <v>0</v>
      </c>
      <c r="S325" t="s">
        <v>4410</v>
      </c>
      <c r="T325" t="s">
        <v>48</v>
      </c>
      <c r="U325" t="s">
        <v>1232</v>
      </c>
      <c r="V325">
        <v>3461</v>
      </c>
      <c r="W325" t="s">
        <v>53</v>
      </c>
    </row>
    <row r="326" spans="1:23" x14ac:dyDescent="0.3">
      <c r="A326" t="s">
        <v>4411</v>
      </c>
      <c r="B326" s="1">
        <v>45079</v>
      </c>
      <c r="C326" s="1">
        <v>45162</v>
      </c>
      <c r="D326">
        <v>13</v>
      </c>
      <c r="E326" t="s">
        <v>38</v>
      </c>
      <c r="F326" t="s">
        <v>39</v>
      </c>
      <c r="G326" t="s">
        <v>74</v>
      </c>
      <c r="H326" t="s">
        <v>27</v>
      </c>
      <c r="I326" t="s">
        <v>42</v>
      </c>
      <c r="J326" t="s">
        <v>114</v>
      </c>
      <c r="K326" t="s">
        <v>30</v>
      </c>
      <c r="L326" t="s">
        <v>31</v>
      </c>
      <c r="M326">
        <v>130</v>
      </c>
      <c r="N326" t="s">
        <v>214</v>
      </c>
      <c r="O326" t="s">
        <v>116</v>
      </c>
      <c r="P326">
        <v>130</v>
      </c>
      <c r="Q326">
        <v>0</v>
      </c>
      <c r="R326">
        <v>0</v>
      </c>
      <c r="S326" t="s">
        <v>4412</v>
      </c>
      <c r="T326" t="s">
        <v>35</v>
      </c>
      <c r="U326" t="s">
        <v>35</v>
      </c>
      <c r="V326">
        <v>0</v>
      </c>
      <c r="W326" t="s">
        <v>29</v>
      </c>
    </row>
    <row r="327" spans="1:23" x14ac:dyDescent="0.3">
      <c r="A327" t="s">
        <v>4411</v>
      </c>
      <c r="B327" s="1">
        <v>45079</v>
      </c>
      <c r="C327" s="1">
        <v>45146</v>
      </c>
      <c r="D327">
        <v>5819</v>
      </c>
      <c r="E327" t="s">
        <v>38</v>
      </c>
      <c r="F327" t="s">
        <v>25</v>
      </c>
      <c r="G327" t="s">
        <v>74</v>
      </c>
      <c r="H327" t="s">
        <v>27</v>
      </c>
      <c r="I327" t="s">
        <v>42</v>
      </c>
      <c r="J327" t="s">
        <v>114</v>
      </c>
      <c r="K327" t="s">
        <v>30</v>
      </c>
      <c r="L327" t="s">
        <v>31</v>
      </c>
      <c r="M327">
        <v>5819</v>
      </c>
      <c r="N327" t="s">
        <v>214</v>
      </c>
      <c r="O327" t="s">
        <v>116</v>
      </c>
      <c r="P327">
        <v>5819</v>
      </c>
      <c r="Q327">
        <v>0</v>
      </c>
      <c r="R327">
        <v>0</v>
      </c>
      <c r="S327" t="s">
        <v>4412</v>
      </c>
      <c r="T327" t="s">
        <v>35</v>
      </c>
      <c r="U327" t="s">
        <v>35</v>
      </c>
      <c r="V327">
        <v>0</v>
      </c>
      <c r="W327" t="s">
        <v>29</v>
      </c>
    </row>
    <row r="328" spans="1:23" x14ac:dyDescent="0.3">
      <c r="A328" t="s">
        <v>4413</v>
      </c>
      <c r="B328" s="1">
        <v>45080</v>
      </c>
      <c r="C328" s="1">
        <v>45153</v>
      </c>
      <c r="D328">
        <v>26669</v>
      </c>
      <c r="E328" t="s">
        <v>24</v>
      </c>
      <c r="F328" t="s">
        <v>25</v>
      </c>
      <c r="G328" t="s">
        <v>74</v>
      </c>
      <c r="H328" t="s">
        <v>52</v>
      </c>
      <c r="I328" t="s">
        <v>42</v>
      </c>
      <c r="J328" t="s">
        <v>70</v>
      </c>
      <c r="K328" t="s">
        <v>54</v>
      </c>
      <c r="L328" t="s">
        <v>31</v>
      </c>
      <c r="M328">
        <v>26669</v>
      </c>
      <c r="N328" t="s">
        <v>1839</v>
      </c>
      <c r="O328" t="s">
        <v>46</v>
      </c>
      <c r="P328">
        <v>26669</v>
      </c>
      <c r="Q328">
        <v>0</v>
      </c>
      <c r="R328">
        <v>0</v>
      </c>
      <c r="S328" t="s">
        <v>4414</v>
      </c>
      <c r="T328" t="s">
        <v>35</v>
      </c>
      <c r="U328" t="s">
        <v>35</v>
      </c>
      <c r="V328">
        <v>0</v>
      </c>
      <c r="W328" t="s">
        <v>29</v>
      </c>
    </row>
    <row r="329" spans="1:23" x14ac:dyDescent="0.3">
      <c r="A329" t="s">
        <v>4413</v>
      </c>
      <c r="B329" s="1">
        <v>45080</v>
      </c>
      <c r="C329" s="1">
        <v>45147</v>
      </c>
      <c r="D329">
        <v>91</v>
      </c>
      <c r="E329" t="s">
        <v>24</v>
      </c>
      <c r="F329" t="s">
        <v>39</v>
      </c>
      <c r="G329" t="s">
        <v>74</v>
      </c>
      <c r="H329" t="s">
        <v>52</v>
      </c>
      <c r="I329" t="s">
        <v>42</v>
      </c>
      <c r="J329" t="s">
        <v>70</v>
      </c>
      <c r="K329" t="s">
        <v>54</v>
      </c>
      <c r="L329" t="s">
        <v>31</v>
      </c>
      <c r="M329">
        <v>91</v>
      </c>
      <c r="N329" t="s">
        <v>1839</v>
      </c>
      <c r="O329" t="s">
        <v>46</v>
      </c>
      <c r="P329">
        <v>91</v>
      </c>
      <c r="Q329">
        <v>0</v>
      </c>
      <c r="R329">
        <v>0</v>
      </c>
      <c r="S329" t="s">
        <v>4414</v>
      </c>
      <c r="T329" t="s">
        <v>35</v>
      </c>
      <c r="U329" t="s">
        <v>35</v>
      </c>
      <c r="V329">
        <v>0</v>
      </c>
      <c r="W329" t="s">
        <v>29</v>
      </c>
    </row>
    <row r="330" spans="1:23" x14ac:dyDescent="0.3">
      <c r="A330" t="s">
        <v>4415</v>
      </c>
      <c r="B330" s="1">
        <v>45081</v>
      </c>
      <c r="C330" s="1">
        <v>45160</v>
      </c>
      <c r="D330">
        <v>64722</v>
      </c>
      <c r="E330" t="s">
        <v>38</v>
      </c>
      <c r="F330" t="s">
        <v>25</v>
      </c>
      <c r="G330" t="s">
        <v>109</v>
      </c>
      <c r="H330" t="s">
        <v>52</v>
      </c>
      <c r="I330" t="s">
        <v>28</v>
      </c>
      <c r="J330" t="s">
        <v>70</v>
      </c>
      <c r="K330" t="s">
        <v>30</v>
      </c>
      <c r="L330" t="s">
        <v>75</v>
      </c>
      <c r="M330">
        <v>64722</v>
      </c>
      <c r="N330" t="s">
        <v>4416</v>
      </c>
      <c r="O330" t="s">
        <v>33</v>
      </c>
      <c r="P330">
        <v>0</v>
      </c>
      <c r="Q330">
        <v>0</v>
      </c>
      <c r="R330">
        <v>64722</v>
      </c>
      <c r="S330" t="s">
        <v>4417</v>
      </c>
      <c r="T330" t="s">
        <v>48</v>
      </c>
      <c r="U330" t="s">
        <v>1242</v>
      </c>
      <c r="V330">
        <v>6179</v>
      </c>
      <c r="W330" t="s">
        <v>29</v>
      </c>
    </row>
    <row r="331" spans="1:23" x14ac:dyDescent="0.3">
      <c r="A331" t="s">
        <v>4418</v>
      </c>
      <c r="B331" s="1">
        <v>45082</v>
      </c>
      <c r="C331" s="1">
        <v>45161</v>
      </c>
      <c r="D331">
        <v>60855</v>
      </c>
      <c r="E331" t="s">
        <v>24</v>
      </c>
      <c r="F331" t="s">
        <v>25</v>
      </c>
      <c r="G331" t="s">
        <v>26</v>
      </c>
      <c r="H331" t="s">
        <v>59</v>
      </c>
      <c r="I331" t="s">
        <v>42</v>
      </c>
      <c r="J331" t="s">
        <v>53</v>
      </c>
      <c r="K331" t="s">
        <v>54</v>
      </c>
      <c r="L331" t="s">
        <v>55</v>
      </c>
      <c r="M331">
        <v>60855</v>
      </c>
      <c r="N331" t="s">
        <v>4419</v>
      </c>
      <c r="O331" t="s">
        <v>46</v>
      </c>
      <c r="P331">
        <v>60855</v>
      </c>
      <c r="Q331">
        <v>0</v>
      </c>
      <c r="R331">
        <v>0</v>
      </c>
      <c r="S331" t="s">
        <v>4420</v>
      </c>
      <c r="T331" t="s">
        <v>48</v>
      </c>
      <c r="U331" t="s">
        <v>1246</v>
      </c>
      <c r="V331">
        <v>70439</v>
      </c>
      <c r="W331" t="s">
        <v>53</v>
      </c>
    </row>
    <row r="332" spans="1:23" x14ac:dyDescent="0.3">
      <c r="A332" t="s">
        <v>4421</v>
      </c>
      <c r="B332" s="1">
        <v>45083</v>
      </c>
      <c r="C332" s="1">
        <v>45166</v>
      </c>
      <c r="D332">
        <v>65638</v>
      </c>
      <c r="E332" t="s">
        <v>24</v>
      </c>
      <c r="F332" t="s">
        <v>25</v>
      </c>
      <c r="G332" t="s">
        <v>40</v>
      </c>
      <c r="H332" t="s">
        <v>27</v>
      </c>
      <c r="I332" t="s">
        <v>42</v>
      </c>
      <c r="J332" t="s">
        <v>53</v>
      </c>
      <c r="K332" t="s">
        <v>54</v>
      </c>
      <c r="L332" t="s">
        <v>31</v>
      </c>
      <c r="M332">
        <v>65638</v>
      </c>
      <c r="N332" t="s">
        <v>4422</v>
      </c>
      <c r="O332" t="s">
        <v>46</v>
      </c>
      <c r="P332">
        <v>65638</v>
      </c>
      <c r="Q332">
        <v>0</v>
      </c>
      <c r="R332">
        <v>0</v>
      </c>
      <c r="S332" t="s">
        <v>4423</v>
      </c>
      <c r="T332" t="s">
        <v>35</v>
      </c>
      <c r="U332" t="s">
        <v>35</v>
      </c>
      <c r="V332">
        <v>0</v>
      </c>
      <c r="W332" t="s">
        <v>43</v>
      </c>
    </row>
    <row r="333" spans="1:23" x14ac:dyDescent="0.3">
      <c r="A333" t="s">
        <v>4421</v>
      </c>
      <c r="B333" s="1">
        <v>45083</v>
      </c>
      <c r="C333" s="1">
        <v>45168</v>
      </c>
      <c r="D333">
        <v>145</v>
      </c>
      <c r="E333" t="s">
        <v>24</v>
      </c>
      <c r="F333" t="s">
        <v>39</v>
      </c>
      <c r="G333" t="s">
        <v>40</v>
      </c>
      <c r="H333" t="s">
        <v>27</v>
      </c>
      <c r="I333" t="s">
        <v>42</v>
      </c>
      <c r="J333" t="s">
        <v>53</v>
      </c>
      <c r="K333" t="s">
        <v>54</v>
      </c>
      <c r="L333" t="s">
        <v>31</v>
      </c>
      <c r="M333">
        <v>145</v>
      </c>
      <c r="N333" t="s">
        <v>4422</v>
      </c>
      <c r="O333" t="s">
        <v>46</v>
      </c>
      <c r="P333">
        <v>145</v>
      </c>
      <c r="Q333">
        <v>0</v>
      </c>
      <c r="R333">
        <v>0</v>
      </c>
      <c r="S333" t="s">
        <v>4423</v>
      </c>
      <c r="T333" t="s">
        <v>35</v>
      </c>
      <c r="U333" t="s">
        <v>35</v>
      </c>
      <c r="V333">
        <v>0</v>
      </c>
      <c r="W333" t="s">
        <v>43</v>
      </c>
    </row>
    <row r="334" spans="1:23" x14ac:dyDescent="0.3">
      <c r="A334" t="s">
        <v>4424</v>
      </c>
      <c r="B334" s="1">
        <v>45084</v>
      </c>
      <c r="C334" s="1">
        <v>45144</v>
      </c>
      <c r="D334">
        <v>65063</v>
      </c>
      <c r="E334" t="s">
        <v>38</v>
      </c>
      <c r="F334" t="s">
        <v>25</v>
      </c>
      <c r="G334" t="s">
        <v>119</v>
      </c>
      <c r="H334" t="s">
        <v>27</v>
      </c>
      <c r="I334" t="s">
        <v>28</v>
      </c>
      <c r="J334" t="s">
        <v>114</v>
      </c>
      <c r="K334" t="s">
        <v>54</v>
      </c>
      <c r="L334" t="s">
        <v>75</v>
      </c>
      <c r="M334">
        <v>65063</v>
      </c>
      <c r="N334" t="s">
        <v>4425</v>
      </c>
      <c r="O334" t="s">
        <v>33</v>
      </c>
      <c r="P334">
        <v>0</v>
      </c>
      <c r="Q334">
        <v>0</v>
      </c>
      <c r="R334">
        <v>65063</v>
      </c>
      <c r="S334" t="s">
        <v>4426</v>
      </c>
      <c r="T334" t="s">
        <v>35</v>
      </c>
      <c r="U334" t="s">
        <v>35</v>
      </c>
      <c r="V334">
        <v>0</v>
      </c>
      <c r="W334" t="s">
        <v>50</v>
      </c>
    </row>
    <row r="335" spans="1:23" x14ac:dyDescent="0.3">
      <c r="A335" t="s">
        <v>4424</v>
      </c>
      <c r="B335" s="1">
        <v>45084</v>
      </c>
      <c r="C335" s="1">
        <v>45154</v>
      </c>
      <c r="D335">
        <v>96</v>
      </c>
      <c r="E335" t="s">
        <v>38</v>
      </c>
      <c r="F335" t="s">
        <v>39</v>
      </c>
      <c r="G335" t="s">
        <v>119</v>
      </c>
      <c r="H335" t="s">
        <v>27</v>
      </c>
      <c r="I335" t="s">
        <v>28</v>
      </c>
      <c r="J335" t="s">
        <v>114</v>
      </c>
      <c r="K335" t="s">
        <v>54</v>
      </c>
      <c r="L335" t="s">
        <v>75</v>
      </c>
      <c r="M335">
        <v>96</v>
      </c>
      <c r="N335" t="s">
        <v>4425</v>
      </c>
      <c r="O335" t="s">
        <v>33</v>
      </c>
      <c r="P335">
        <v>0</v>
      </c>
      <c r="Q335">
        <v>0</v>
      </c>
      <c r="R335">
        <v>96</v>
      </c>
      <c r="S335" t="s">
        <v>4426</v>
      </c>
      <c r="T335" t="s">
        <v>35</v>
      </c>
      <c r="U335" t="s">
        <v>35</v>
      </c>
      <c r="V335">
        <v>0</v>
      </c>
      <c r="W335" t="s">
        <v>50</v>
      </c>
    </row>
    <row r="336" spans="1:23" x14ac:dyDescent="0.3">
      <c r="A336" t="s">
        <v>4427</v>
      </c>
      <c r="B336" s="1">
        <v>45085</v>
      </c>
      <c r="C336" s="1">
        <v>45147</v>
      </c>
      <c r="D336">
        <v>62943</v>
      </c>
      <c r="E336" t="s">
        <v>24</v>
      </c>
      <c r="F336" t="s">
        <v>25</v>
      </c>
      <c r="G336" t="s">
        <v>119</v>
      </c>
      <c r="H336" t="s">
        <v>59</v>
      </c>
      <c r="I336" t="s">
        <v>42</v>
      </c>
      <c r="J336" t="s">
        <v>29</v>
      </c>
      <c r="K336" t="s">
        <v>54</v>
      </c>
      <c r="L336" t="s">
        <v>31</v>
      </c>
      <c r="M336">
        <v>62943</v>
      </c>
      <c r="N336" t="s">
        <v>4394</v>
      </c>
      <c r="O336" t="s">
        <v>61</v>
      </c>
      <c r="P336">
        <v>0</v>
      </c>
      <c r="Q336">
        <v>62943</v>
      </c>
      <c r="R336">
        <v>0</v>
      </c>
      <c r="S336" t="s">
        <v>4428</v>
      </c>
      <c r="T336" t="s">
        <v>35</v>
      </c>
      <c r="U336" t="s">
        <v>35</v>
      </c>
      <c r="V336">
        <v>0</v>
      </c>
      <c r="W336" t="s">
        <v>64</v>
      </c>
    </row>
    <row r="337" spans="1:23" x14ac:dyDescent="0.3">
      <c r="A337" t="s">
        <v>4429</v>
      </c>
      <c r="B337" s="1">
        <v>45086</v>
      </c>
      <c r="C337" s="1">
        <v>45150</v>
      </c>
      <c r="D337">
        <v>99755</v>
      </c>
      <c r="E337" t="s">
        <v>24</v>
      </c>
      <c r="F337" t="s">
        <v>25</v>
      </c>
      <c r="G337" t="s">
        <v>80</v>
      </c>
      <c r="H337" t="s">
        <v>41</v>
      </c>
      <c r="I337" t="s">
        <v>42</v>
      </c>
      <c r="J337" t="s">
        <v>29</v>
      </c>
      <c r="K337" t="s">
        <v>54</v>
      </c>
      <c r="L337" t="s">
        <v>44</v>
      </c>
      <c r="M337">
        <v>99755</v>
      </c>
      <c r="N337" t="s">
        <v>4430</v>
      </c>
      <c r="O337" t="s">
        <v>61</v>
      </c>
      <c r="P337">
        <v>0</v>
      </c>
      <c r="Q337">
        <v>99755</v>
      </c>
      <c r="R337">
        <v>0</v>
      </c>
      <c r="S337" t="s">
        <v>4431</v>
      </c>
      <c r="T337" t="s">
        <v>48</v>
      </c>
      <c r="U337" t="s">
        <v>1261</v>
      </c>
      <c r="V337">
        <v>98988</v>
      </c>
      <c r="W337" t="s">
        <v>36</v>
      </c>
    </row>
    <row r="338" spans="1:23" x14ac:dyDescent="0.3">
      <c r="A338" t="s">
        <v>4432</v>
      </c>
      <c r="B338" s="1">
        <v>45087</v>
      </c>
      <c r="C338" s="1">
        <v>45175</v>
      </c>
      <c r="D338">
        <v>142</v>
      </c>
      <c r="E338" t="s">
        <v>38</v>
      </c>
      <c r="F338" t="s">
        <v>39</v>
      </c>
      <c r="G338" t="s">
        <v>26</v>
      </c>
      <c r="H338" t="s">
        <v>85</v>
      </c>
      <c r="I338" t="s">
        <v>42</v>
      </c>
      <c r="J338" t="s">
        <v>43</v>
      </c>
      <c r="K338" t="s">
        <v>54</v>
      </c>
      <c r="L338" t="s">
        <v>75</v>
      </c>
      <c r="M338">
        <v>142</v>
      </c>
      <c r="N338" t="s">
        <v>4433</v>
      </c>
      <c r="O338" t="s">
        <v>46</v>
      </c>
      <c r="P338">
        <v>142</v>
      </c>
      <c r="Q338">
        <v>0</v>
      </c>
      <c r="R338">
        <v>0</v>
      </c>
      <c r="S338" t="s">
        <v>4434</v>
      </c>
      <c r="T338" t="s">
        <v>35</v>
      </c>
      <c r="U338" t="s">
        <v>35</v>
      </c>
      <c r="V338">
        <v>0</v>
      </c>
      <c r="W338" t="s">
        <v>50</v>
      </c>
    </row>
    <row r="339" spans="1:23" x14ac:dyDescent="0.3">
      <c r="A339" t="s">
        <v>4432</v>
      </c>
      <c r="B339" s="1">
        <v>45087</v>
      </c>
      <c r="C339" s="1">
        <v>45156</v>
      </c>
      <c r="D339">
        <v>4742</v>
      </c>
      <c r="E339" t="s">
        <v>38</v>
      </c>
      <c r="F339" t="s">
        <v>25</v>
      </c>
      <c r="G339" t="s">
        <v>26</v>
      </c>
      <c r="H339" t="s">
        <v>85</v>
      </c>
      <c r="I339" t="s">
        <v>42</v>
      </c>
      <c r="J339" t="s">
        <v>43</v>
      </c>
      <c r="K339" t="s">
        <v>54</v>
      </c>
      <c r="L339" t="s">
        <v>75</v>
      </c>
      <c r="M339">
        <v>4742</v>
      </c>
      <c r="N339" t="s">
        <v>4433</v>
      </c>
      <c r="O339" t="s">
        <v>46</v>
      </c>
      <c r="P339">
        <v>4742</v>
      </c>
      <c r="Q339">
        <v>0</v>
      </c>
      <c r="R339">
        <v>0</v>
      </c>
      <c r="S339" t="s">
        <v>4434</v>
      </c>
      <c r="T339" t="s">
        <v>35</v>
      </c>
      <c r="U339" t="s">
        <v>35</v>
      </c>
      <c r="V339">
        <v>0</v>
      </c>
      <c r="W339" t="s">
        <v>50</v>
      </c>
    </row>
    <row r="340" spans="1:23" x14ac:dyDescent="0.3">
      <c r="A340" t="s">
        <v>4435</v>
      </c>
      <c r="B340" s="1">
        <v>45088</v>
      </c>
      <c r="C340" s="1">
        <v>45148</v>
      </c>
      <c r="D340">
        <v>98</v>
      </c>
      <c r="E340" t="s">
        <v>38</v>
      </c>
      <c r="F340" t="s">
        <v>39</v>
      </c>
      <c r="G340" t="s">
        <v>119</v>
      </c>
      <c r="H340" t="s">
        <v>52</v>
      </c>
      <c r="I340" t="s">
        <v>42</v>
      </c>
      <c r="J340" t="s">
        <v>70</v>
      </c>
      <c r="K340" t="s">
        <v>54</v>
      </c>
      <c r="L340" t="s">
        <v>31</v>
      </c>
      <c r="M340">
        <v>98</v>
      </c>
      <c r="N340" t="s">
        <v>2801</v>
      </c>
      <c r="O340" t="s">
        <v>46</v>
      </c>
      <c r="P340">
        <v>98</v>
      </c>
      <c r="Q340">
        <v>0</v>
      </c>
      <c r="R340">
        <v>0</v>
      </c>
      <c r="S340" t="s">
        <v>4436</v>
      </c>
      <c r="T340" t="s">
        <v>35</v>
      </c>
      <c r="U340" t="s">
        <v>35</v>
      </c>
      <c r="V340">
        <v>0</v>
      </c>
      <c r="W340" t="s">
        <v>50</v>
      </c>
    </row>
    <row r="341" spans="1:23" x14ac:dyDescent="0.3">
      <c r="A341" t="s">
        <v>4435</v>
      </c>
      <c r="B341" s="1">
        <v>45088</v>
      </c>
      <c r="C341" s="1">
        <v>45175</v>
      </c>
      <c r="D341">
        <v>33364</v>
      </c>
      <c r="E341" t="s">
        <v>38</v>
      </c>
      <c r="F341" t="s">
        <v>25</v>
      </c>
      <c r="G341" t="s">
        <v>119</v>
      </c>
      <c r="H341" t="s">
        <v>52</v>
      </c>
      <c r="I341" t="s">
        <v>42</v>
      </c>
      <c r="J341" t="s">
        <v>70</v>
      </c>
      <c r="K341" t="s">
        <v>54</v>
      </c>
      <c r="L341" t="s">
        <v>31</v>
      </c>
      <c r="M341">
        <v>33364</v>
      </c>
      <c r="N341" t="s">
        <v>2801</v>
      </c>
      <c r="O341" t="s">
        <v>46</v>
      </c>
      <c r="P341">
        <v>33364</v>
      </c>
      <c r="Q341">
        <v>0</v>
      </c>
      <c r="R341">
        <v>0</v>
      </c>
      <c r="S341" t="s">
        <v>4436</v>
      </c>
      <c r="T341" t="s">
        <v>35</v>
      </c>
      <c r="U341" t="s">
        <v>35</v>
      </c>
      <c r="V341">
        <v>0</v>
      </c>
      <c r="W341" t="s">
        <v>50</v>
      </c>
    </row>
    <row r="342" spans="1:23" x14ac:dyDescent="0.3">
      <c r="A342" t="s">
        <v>4437</v>
      </c>
      <c r="B342" s="1">
        <v>45089</v>
      </c>
      <c r="C342" s="1">
        <v>45171</v>
      </c>
      <c r="D342">
        <v>9825</v>
      </c>
      <c r="E342" t="s">
        <v>24</v>
      </c>
      <c r="F342" t="s">
        <v>25</v>
      </c>
      <c r="G342" t="s">
        <v>74</v>
      </c>
      <c r="H342" t="s">
        <v>85</v>
      </c>
      <c r="I342" t="s">
        <v>28</v>
      </c>
      <c r="J342" t="s">
        <v>70</v>
      </c>
      <c r="K342" t="s">
        <v>54</v>
      </c>
      <c r="L342" t="s">
        <v>66</v>
      </c>
      <c r="M342">
        <v>98250</v>
      </c>
      <c r="N342" t="s">
        <v>425</v>
      </c>
      <c r="O342" t="s">
        <v>33</v>
      </c>
      <c r="P342">
        <v>0</v>
      </c>
      <c r="Q342">
        <v>0</v>
      </c>
      <c r="R342">
        <v>98250</v>
      </c>
      <c r="S342" t="s">
        <v>4438</v>
      </c>
      <c r="T342" t="s">
        <v>48</v>
      </c>
      <c r="U342" t="s">
        <v>628</v>
      </c>
      <c r="V342">
        <v>6754</v>
      </c>
      <c r="W342" t="s">
        <v>53</v>
      </c>
    </row>
    <row r="343" spans="1:23" x14ac:dyDescent="0.3">
      <c r="A343" t="s">
        <v>4437</v>
      </c>
      <c r="B343" s="1">
        <v>45089</v>
      </c>
      <c r="C343" s="1">
        <v>45162</v>
      </c>
      <c r="D343">
        <v>127</v>
      </c>
      <c r="E343" t="s">
        <v>24</v>
      </c>
      <c r="F343" t="s">
        <v>39</v>
      </c>
      <c r="G343" t="s">
        <v>74</v>
      </c>
      <c r="H343" t="s">
        <v>85</v>
      </c>
      <c r="I343" t="s">
        <v>28</v>
      </c>
      <c r="J343" t="s">
        <v>70</v>
      </c>
      <c r="K343" t="s">
        <v>54</v>
      </c>
      <c r="L343" t="s">
        <v>66</v>
      </c>
      <c r="M343">
        <v>127</v>
      </c>
      <c r="N343" t="s">
        <v>425</v>
      </c>
      <c r="O343" t="s">
        <v>33</v>
      </c>
      <c r="P343">
        <v>0</v>
      </c>
      <c r="Q343">
        <v>0</v>
      </c>
      <c r="R343">
        <v>127</v>
      </c>
      <c r="S343" t="s">
        <v>4438</v>
      </c>
      <c r="T343" t="s">
        <v>48</v>
      </c>
      <c r="U343" t="s">
        <v>628</v>
      </c>
      <c r="V343">
        <v>6754</v>
      </c>
      <c r="W343" t="s">
        <v>53</v>
      </c>
    </row>
    <row r="344" spans="1:23" x14ac:dyDescent="0.3">
      <c r="A344" t="s">
        <v>4439</v>
      </c>
      <c r="B344" s="1">
        <v>45090</v>
      </c>
      <c r="C344" s="1">
        <v>45155</v>
      </c>
      <c r="D344">
        <v>15</v>
      </c>
      <c r="E344" t="s">
        <v>38</v>
      </c>
      <c r="F344" t="s">
        <v>39</v>
      </c>
      <c r="G344" t="s">
        <v>109</v>
      </c>
      <c r="H344" t="s">
        <v>85</v>
      </c>
      <c r="I344" t="s">
        <v>42</v>
      </c>
      <c r="J344" t="s">
        <v>43</v>
      </c>
      <c r="K344" t="s">
        <v>54</v>
      </c>
      <c r="L344" t="s">
        <v>75</v>
      </c>
      <c r="M344">
        <v>150</v>
      </c>
      <c r="N344" t="s">
        <v>3844</v>
      </c>
      <c r="O344" t="s">
        <v>61</v>
      </c>
      <c r="P344">
        <v>0</v>
      </c>
      <c r="Q344">
        <v>150</v>
      </c>
      <c r="R344">
        <v>0</v>
      </c>
      <c r="S344" t="s">
        <v>4440</v>
      </c>
      <c r="T344" t="s">
        <v>35</v>
      </c>
      <c r="U344" t="s">
        <v>35</v>
      </c>
      <c r="V344">
        <v>0</v>
      </c>
      <c r="W344" t="s">
        <v>36</v>
      </c>
    </row>
    <row r="345" spans="1:23" x14ac:dyDescent="0.3">
      <c r="A345" t="s">
        <v>4439</v>
      </c>
      <c r="B345" s="1">
        <v>45090</v>
      </c>
      <c r="C345" s="1">
        <v>45155</v>
      </c>
      <c r="D345">
        <v>83641</v>
      </c>
      <c r="E345" t="s">
        <v>38</v>
      </c>
      <c r="F345" t="s">
        <v>25</v>
      </c>
      <c r="G345" t="s">
        <v>109</v>
      </c>
      <c r="H345" t="s">
        <v>85</v>
      </c>
      <c r="I345" t="s">
        <v>42</v>
      </c>
      <c r="J345" t="s">
        <v>43</v>
      </c>
      <c r="K345" t="s">
        <v>54</v>
      </c>
      <c r="L345" t="s">
        <v>75</v>
      </c>
      <c r="M345">
        <v>83641</v>
      </c>
      <c r="N345" t="s">
        <v>3844</v>
      </c>
      <c r="O345" t="s">
        <v>61</v>
      </c>
      <c r="P345">
        <v>0</v>
      </c>
      <c r="Q345">
        <v>83641</v>
      </c>
      <c r="R345">
        <v>0</v>
      </c>
      <c r="S345" t="s">
        <v>4440</v>
      </c>
      <c r="T345" t="s">
        <v>35</v>
      </c>
      <c r="U345" t="s">
        <v>35</v>
      </c>
      <c r="V345">
        <v>0</v>
      </c>
      <c r="W345" t="s">
        <v>36</v>
      </c>
    </row>
    <row r="346" spans="1:23" x14ac:dyDescent="0.3">
      <c r="A346" t="s">
        <v>4441</v>
      </c>
      <c r="B346" s="1">
        <v>45091</v>
      </c>
      <c r="C346" s="1">
        <v>45157</v>
      </c>
      <c r="D346">
        <v>139</v>
      </c>
      <c r="E346" t="s">
        <v>38</v>
      </c>
      <c r="F346" t="s">
        <v>39</v>
      </c>
      <c r="G346" t="s">
        <v>119</v>
      </c>
      <c r="H346" t="s">
        <v>85</v>
      </c>
      <c r="I346" t="s">
        <v>42</v>
      </c>
      <c r="J346" t="s">
        <v>29</v>
      </c>
      <c r="K346" t="s">
        <v>54</v>
      </c>
      <c r="L346" t="s">
        <v>55</v>
      </c>
      <c r="M346">
        <v>139</v>
      </c>
      <c r="N346" t="s">
        <v>2111</v>
      </c>
      <c r="O346" t="s">
        <v>116</v>
      </c>
      <c r="P346">
        <v>139</v>
      </c>
      <c r="Q346">
        <v>0</v>
      </c>
      <c r="R346">
        <v>0</v>
      </c>
      <c r="S346" t="s">
        <v>4442</v>
      </c>
      <c r="T346" t="s">
        <v>48</v>
      </c>
      <c r="U346" t="s">
        <v>2407</v>
      </c>
      <c r="V346">
        <v>38892</v>
      </c>
      <c r="W346" t="s">
        <v>43</v>
      </c>
    </row>
    <row r="347" spans="1:23" x14ac:dyDescent="0.3">
      <c r="A347" t="s">
        <v>4441</v>
      </c>
      <c r="B347" s="1">
        <v>45091</v>
      </c>
      <c r="C347" s="1">
        <v>45172</v>
      </c>
      <c r="D347">
        <v>526</v>
      </c>
      <c r="E347" t="s">
        <v>38</v>
      </c>
      <c r="F347" t="s">
        <v>25</v>
      </c>
      <c r="G347" t="s">
        <v>119</v>
      </c>
      <c r="H347" t="s">
        <v>85</v>
      </c>
      <c r="I347" t="s">
        <v>42</v>
      </c>
      <c r="J347" t="s">
        <v>29</v>
      </c>
      <c r="K347" t="s">
        <v>54</v>
      </c>
      <c r="L347" t="s">
        <v>55</v>
      </c>
      <c r="M347">
        <v>5260</v>
      </c>
      <c r="N347" t="s">
        <v>2111</v>
      </c>
      <c r="O347" t="s">
        <v>116</v>
      </c>
      <c r="P347">
        <v>5260</v>
      </c>
      <c r="Q347">
        <v>0</v>
      </c>
      <c r="R347">
        <v>0</v>
      </c>
      <c r="S347" t="s">
        <v>4442</v>
      </c>
      <c r="T347" t="s">
        <v>48</v>
      </c>
      <c r="U347" t="s">
        <v>2407</v>
      </c>
      <c r="V347">
        <v>38892</v>
      </c>
      <c r="W347" t="s">
        <v>43</v>
      </c>
    </row>
    <row r="348" spans="1:23" x14ac:dyDescent="0.3">
      <c r="A348" t="s">
        <v>4443</v>
      </c>
      <c r="B348" s="1">
        <v>45092</v>
      </c>
      <c r="C348" s="1">
        <v>45175</v>
      </c>
      <c r="D348">
        <v>8985</v>
      </c>
      <c r="E348" t="s">
        <v>24</v>
      </c>
      <c r="F348" t="s">
        <v>25</v>
      </c>
      <c r="G348" t="s">
        <v>109</v>
      </c>
      <c r="H348" t="s">
        <v>27</v>
      </c>
      <c r="I348" t="s">
        <v>42</v>
      </c>
      <c r="J348" t="s">
        <v>114</v>
      </c>
      <c r="K348" t="s">
        <v>30</v>
      </c>
      <c r="L348" t="s">
        <v>55</v>
      </c>
      <c r="M348">
        <v>8985</v>
      </c>
      <c r="N348" t="s">
        <v>4444</v>
      </c>
      <c r="O348" t="s">
        <v>46</v>
      </c>
      <c r="P348">
        <v>8985</v>
      </c>
      <c r="Q348">
        <v>0</v>
      </c>
      <c r="R348">
        <v>0</v>
      </c>
      <c r="S348" t="s">
        <v>4445</v>
      </c>
      <c r="T348" t="s">
        <v>35</v>
      </c>
      <c r="U348" t="s">
        <v>35</v>
      </c>
      <c r="V348">
        <v>0</v>
      </c>
      <c r="W348" t="s">
        <v>53</v>
      </c>
    </row>
    <row r="349" spans="1:23" x14ac:dyDescent="0.3">
      <c r="A349" t="s">
        <v>4443</v>
      </c>
      <c r="B349" s="1">
        <v>45092</v>
      </c>
      <c r="C349" s="1">
        <v>45170</v>
      </c>
      <c r="D349">
        <v>143</v>
      </c>
      <c r="E349" t="s">
        <v>24</v>
      </c>
      <c r="F349" t="s">
        <v>39</v>
      </c>
      <c r="G349" t="s">
        <v>109</v>
      </c>
      <c r="H349" t="s">
        <v>27</v>
      </c>
      <c r="I349" t="s">
        <v>42</v>
      </c>
      <c r="J349" t="s">
        <v>114</v>
      </c>
      <c r="K349" t="s">
        <v>30</v>
      </c>
      <c r="L349" t="s">
        <v>55</v>
      </c>
      <c r="M349">
        <v>143</v>
      </c>
      <c r="N349" t="s">
        <v>4444</v>
      </c>
      <c r="O349" t="s">
        <v>46</v>
      </c>
      <c r="P349">
        <v>143</v>
      </c>
      <c r="Q349">
        <v>0</v>
      </c>
      <c r="R349">
        <v>0</v>
      </c>
      <c r="S349" t="s">
        <v>4445</v>
      </c>
      <c r="T349" t="s">
        <v>35</v>
      </c>
      <c r="U349" t="s">
        <v>35</v>
      </c>
      <c r="V349">
        <v>0</v>
      </c>
      <c r="W349" t="s">
        <v>53</v>
      </c>
    </row>
    <row r="350" spans="1:23" x14ac:dyDescent="0.3">
      <c r="A350" t="s">
        <v>4446</v>
      </c>
      <c r="B350" s="1">
        <v>45093</v>
      </c>
      <c r="C350" s="1">
        <v>45173</v>
      </c>
      <c r="D350">
        <v>16341</v>
      </c>
      <c r="E350" t="s">
        <v>24</v>
      </c>
      <c r="F350" t="s">
        <v>25</v>
      </c>
      <c r="G350" t="s">
        <v>26</v>
      </c>
      <c r="H350" t="s">
        <v>59</v>
      </c>
      <c r="I350" t="s">
        <v>42</v>
      </c>
      <c r="J350" t="s">
        <v>43</v>
      </c>
      <c r="K350" t="s">
        <v>54</v>
      </c>
      <c r="L350" t="s">
        <v>75</v>
      </c>
      <c r="M350">
        <v>16341</v>
      </c>
      <c r="N350" t="s">
        <v>4447</v>
      </c>
      <c r="O350" t="s">
        <v>46</v>
      </c>
      <c r="P350">
        <v>16341</v>
      </c>
      <c r="Q350">
        <v>0</v>
      </c>
      <c r="R350">
        <v>0</v>
      </c>
      <c r="S350" t="s">
        <v>4448</v>
      </c>
      <c r="T350" t="s">
        <v>48</v>
      </c>
      <c r="U350" t="s">
        <v>642</v>
      </c>
      <c r="V350">
        <v>68682</v>
      </c>
      <c r="W350" t="s">
        <v>43</v>
      </c>
    </row>
    <row r="351" spans="1:23" x14ac:dyDescent="0.3">
      <c r="A351" t="s">
        <v>4449</v>
      </c>
      <c r="B351" s="1">
        <v>45094</v>
      </c>
      <c r="C351" s="1">
        <v>45183</v>
      </c>
      <c r="D351">
        <v>60576</v>
      </c>
      <c r="E351" t="s">
        <v>38</v>
      </c>
      <c r="F351" t="s">
        <v>25</v>
      </c>
      <c r="G351" t="s">
        <v>80</v>
      </c>
      <c r="H351" t="s">
        <v>59</v>
      </c>
      <c r="I351" t="s">
        <v>28</v>
      </c>
      <c r="J351" t="s">
        <v>36</v>
      </c>
      <c r="K351" t="s">
        <v>54</v>
      </c>
      <c r="L351" t="s">
        <v>66</v>
      </c>
      <c r="M351">
        <v>60576</v>
      </c>
      <c r="N351" t="s">
        <v>3280</v>
      </c>
      <c r="O351" t="s">
        <v>33</v>
      </c>
      <c r="P351">
        <v>0</v>
      </c>
      <c r="Q351">
        <v>0</v>
      </c>
      <c r="R351">
        <v>60576</v>
      </c>
      <c r="S351" t="s">
        <v>4450</v>
      </c>
      <c r="T351" t="s">
        <v>48</v>
      </c>
      <c r="U351" t="s">
        <v>646</v>
      </c>
      <c r="V351">
        <v>39741</v>
      </c>
      <c r="W351" t="s">
        <v>29</v>
      </c>
    </row>
    <row r="352" spans="1:23" x14ac:dyDescent="0.3">
      <c r="A352" t="s">
        <v>4451</v>
      </c>
      <c r="B352" s="1">
        <v>45095</v>
      </c>
      <c r="C352" s="1">
        <v>45178</v>
      </c>
      <c r="D352">
        <v>75077</v>
      </c>
      <c r="E352" t="s">
        <v>24</v>
      </c>
      <c r="F352" t="s">
        <v>25</v>
      </c>
      <c r="G352" t="s">
        <v>119</v>
      </c>
      <c r="H352" t="s">
        <v>59</v>
      </c>
      <c r="I352" t="s">
        <v>28</v>
      </c>
      <c r="J352" t="s">
        <v>114</v>
      </c>
      <c r="K352" t="s">
        <v>54</v>
      </c>
      <c r="L352" t="s">
        <v>66</v>
      </c>
      <c r="M352">
        <v>75077</v>
      </c>
      <c r="N352" t="s">
        <v>4452</v>
      </c>
      <c r="O352" t="s">
        <v>33</v>
      </c>
      <c r="P352">
        <v>0</v>
      </c>
      <c r="Q352">
        <v>0</v>
      </c>
      <c r="R352">
        <v>75077</v>
      </c>
      <c r="S352" t="s">
        <v>4453</v>
      </c>
      <c r="T352" t="s">
        <v>48</v>
      </c>
      <c r="U352" t="s">
        <v>650</v>
      </c>
      <c r="V352">
        <v>10294</v>
      </c>
      <c r="W352" t="s">
        <v>53</v>
      </c>
    </row>
    <row r="353" spans="1:23" x14ac:dyDescent="0.3">
      <c r="A353" t="s">
        <v>4454</v>
      </c>
      <c r="B353" s="1">
        <v>45096</v>
      </c>
      <c r="C353" s="1">
        <v>45175</v>
      </c>
      <c r="D353">
        <v>2724</v>
      </c>
      <c r="E353" t="s">
        <v>38</v>
      </c>
      <c r="F353" t="s">
        <v>25</v>
      </c>
      <c r="G353" t="s">
        <v>26</v>
      </c>
      <c r="H353" t="s">
        <v>93</v>
      </c>
      <c r="I353" t="s">
        <v>28</v>
      </c>
      <c r="J353" t="s">
        <v>64</v>
      </c>
      <c r="K353" t="s">
        <v>54</v>
      </c>
      <c r="L353" t="s">
        <v>66</v>
      </c>
      <c r="M353">
        <v>2724</v>
      </c>
      <c r="N353" t="s">
        <v>2122</v>
      </c>
      <c r="O353" t="s">
        <v>33</v>
      </c>
      <c r="P353">
        <v>0</v>
      </c>
      <c r="Q353">
        <v>0</v>
      </c>
      <c r="R353">
        <v>2724</v>
      </c>
      <c r="S353" t="s">
        <v>4455</v>
      </c>
      <c r="T353" t="s">
        <v>48</v>
      </c>
      <c r="U353" t="s">
        <v>653</v>
      </c>
      <c r="V353">
        <v>85546</v>
      </c>
      <c r="W353" t="s">
        <v>50</v>
      </c>
    </row>
    <row r="354" spans="1:23" x14ac:dyDescent="0.3">
      <c r="A354" t="s">
        <v>4456</v>
      </c>
      <c r="B354" s="1">
        <v>45097</v>
      </c>
      <c r="C354" s="1">
        <v>45166</v>
      </c>
      <c r="D354">
        <v>39506</v>
      </c>
      <c r="E354" t="s">
        <v>24</v>
      </c>
      <c r="F354" t="s">
        <v>25</v>
      </c>
      <c r="G354" t="s">
        <v>80</v>
      </c>
      <c r="H354" t="s">
        <v>85</v>
      </c>
      <c r="I354" t="s">
        <v>42</v>
      </c>
      <c r="J354" t="s">
        <v>53</v>
      </c>
      <c r="K354" t="s">
        <v>54</v>
      </c>
      <c r="L354" t="s">
        <v>31</v>
      </c>
      <c r="M354">
        <v>39506</v>
      </c>
      <c r="N354" t="s">
        <v>807</v>
      </c>
      <c r="O354" t="s">
        <v>46</v>
      </c>
      <c r="P354">
        <v>39506</v>
      </c>
      <c r="Q354">
        <v>0</v>
      </c>
      <c r="R354">
        <v>0</v>
      </c>
      <c r="S354" t="s">
        <v>4457</v>
      </c>
      <c r="T354" t="s">
        <v>48</v>
      </c>
      <c r="U354" t="s">
        <v>657</v>
      </c>
      <c r="V354">
        <v>9316</v>
      </c>
      <c r="W354" t="s">
        <v>64</v>
      </c>
    </row>
    <row r="355" spans="1:23" x14ac:dyDescent="0.3">
      <c r="A355" t="s">
        <v>4458</v>
      </c>
      <c r="B355" s="1">
        <v>45098</v>
      </c>
      <c r="C355" s="1">
        <v>45173</v>
      </c>
      <c r="D355">
        <v>68584</v>
      </c>
      <c r="E355" t="s">
        <v>24</v>
      </c>
      <c r="F355" t="s">
        <v>25</v>
      </c>
      <c r="G355" t="s">
        <v>40</v>
      </c>
      <c r="H355" t="s">
        <v>59</v>
      </c>
      <c r="I355" t="s">
        <v>42</v>
      </c>
      <c r="J355" t="s">
        <v>70</v>
      </c>
      <c r="K355" t="s">
        <v>54</v>
      </c>
      <c r="L355" t="s">
        <v>44</v>
      </c>
      <c r="M355">
        <v>68584</v>
      </c>
      <c r="N355" t="s">
        <v>4459</v>
      </c>
      <c r="O355" t="s">
        <v>61</v>
      </c>
      <c r="P355">
        <v>0</v>
      </c>
      <c r="Q355">
        <v>68584</v>
      </c>
      <c r="R355">
        <v>0</v>
      </c>
      <c r="S355" t="s">
        <v>4460</v>
      </c>
      <c r="T355" t="s">
        <v>48</v>
      </c>
      <c r="U355" t="s">
        <v>1297</v>
      </c>
      <c r="V355">
        <v>49771</v>
      </c>
      <c r="W355" t="s">
        <v>36</v>
      </c>
    </row>
    <row r="356" spans="1:23" x14ac:dyDescent="0.3">
      <c r="A356" t="s">
        <v>4461</v>
      </c>
      <c r="B356" s="1">
        <v>45099</v>
      </c>
      <c r="C356" s="1">
        <v>45172</v>
      </c>
      <c r="D356">
        <v>56317</v>
      </c>
      <c r="E356" t="s">
        <v>38</v>
      </c>
      <c r="F356" t="s">
        <v>25</v>
      </c>
      <c r="G356" t="s">
        <v>119</v>
      </c>
      <c r="H356" t="s">
        <v>27</v>
      </c>
      <c r="I356" t="s">
        <v>42</v>
      </c>
      <c r="J356" t="s">
        <v>36</v>
      </c>
      <c r="K356" t="s">
        <v>54</v>
      </c>
      <c r="L356" t="s">
        <v>75</v>
      </c>
      <c r="M356">
        <v>56317</v>
      </c>
      <c r="N356" t="s">
        <v>4425</v>
      </c>
      <c r="O356" t="s">
        <v>46</v>
      </c>
      <c r="P356">
        <v>56317</v>
      </c>
      <c r="Q356">
        <v>0</v>
      </c>
      <c r="R356">
        <v>0</v>
      </c>
      <c r="S356" t="s">
        <v>4462</v>
      </c>
      <c r="T356" t="s">
        <v>48</v>
      </c>
      <c r="U356" t="s">
        <v>1301</v>
      </c>
      <c r="V356">
        <v>17421</v>
      </c>
      <c r="W356" t="s">
        <v>50</v>
      </c>
    </row>
    <row r="357" spans="1:23" x14ac:dyDescent="0.3">
      <c r="A357" t="s">
        <v>4463</v>
      </c>
      <c r="B357" s="1">
        <v>45100</v>
      </c>
      <c r="C357" s="1">
        <v>45169</v>
      </c>
      <c r="D357">
        <v>62362</v>
      </c>
      <c r="E357" t="s">
        <v>38</v>
      </c>
      <c r="F357" t="s">
        <v>25</v>
      </c>
      <c r="G357" t="s">
        <v>74</v>
      </c>
      <c r="H357" t="s">
        <v>59</v>
      </c>
      <c r="I357" t="s">
        <v>28</v>
      </c>
      <c r="J357" t="s">
        <v>70</v>
      </c>
      <c r="K357" t="s">
        <v>30</v>
      </c>
      <c r="L357" t="s">
        <v>31</v>
      </c>
      <c r="M357">
        <v>62362</v>
      </c>
      <c r="N357" t="s">
        <v>786</v>
      </c>
      <c r="O357" t="s">
        <v>33</v>
      </c>
      <c r="P357">
        <v>0</v>
      </c>
      <c r="Q357">
        <v>0</v>
      </c>
      <c r="R357">
        <v>62362</v>
      </c>
      <c r="S357" t="s">
        <v>4464</v>
      </c>
      <c r="T357" t="s">
        <v>48</v>
      </c>
      <c r="U357" t="s">
        <v>1870</v>
      </c>
      <c r="V357">
        <v>7275</v>
      </c>
      <c r="W357" t="s">
        <v>29</v>
      </c>
    </row>
    <row r="358" spans="1:23" x14ac:dyDescent="0.3">
      <c r="A358" t="s">
        <v>4465</v>
      </c>
      <c r="B358" s="1">
        <v>45101</v>
      </c>
      <c r="C358" s="1">
        <v>45165</v>
      </c>
      <c r="D358">
        <v>89864</v>
      </c>
      <c r="E358" t="s">
        <v>24</v>
      </c>
      <c r="F358" t="s">
        <v>25</v>
      </c>
      <c r="G358" t="s">
        <v>26</v>
      </c>
      <c r="H358" t="s">
        <v>85</v>
      </c>
      <c r="I358" t="s">
        <v>28</v>
      </c>
      <c r="J358" t="s">
        <v>53</v>
      </c>
      <c r="K358" t="s">
        <v>30</v>
      </c>
      <c r="L358" t="s">
        <v>75</v>
      </c>
      <c r="M358">
        <v>89864</v>
      </c>
      <c r="N358" t="s">
        <v>4466</v>
      </c>
      <c r="O358" t="s">
        <v>33</v>
      </c>
      <c r="P358">
        <v>0</v>
      </c>
      <c r="Q358">
        <v>0</v>
      </c>
      <c r="R358">
        <v>89864</v>
      </c>
      <c r="S358" t="s">
        <v>4467</v>
      </c>
      <c r="T358" t="s">
        <v>48</v>
      </c>
      <c r="U358" t="s">
        <v>670</v>
      </c>
      <c r="V358">
        <v>87157</v>
      </c>
      <c r="W358" t="s">
        <v>64</v>
      </c>
    </row>
    <row r="359" spans="1:23" x14ac:dyDescent="0.3">
      <c r="A359" t="s">
        <v>4468</v>
      </c>
      <c r="B359" s="1">
        <v>45102</v>
      </c>
      <c r="C359" s="1">
        <v>45180</v>
      </c>
      <c r="D359">
        <v>1141</v>
      </c>
      <c r="E359" t="s">
        <v>38</v>
      </c>
      <c r="F359" t="s">
        <v>25</v>
      </c>
      <c r="G359" t="s">
        <v>119</v>
      </c>
      <c r="H359" t="s">
        <v>52</v>
      </c>
      <c r="I359" t="s">
        <v>28</v>
      </c>
      <c r="J359" t="s">
        <v>36</v>
      </c>
      <c r="K359" t="s">
        <v>54</v>
      </c>
      <c r="L359" t="s">
        <v>31</v>
      </c>
      <c r="M359">
        <v>11410</v>
      </c>
      <c r="N359" t="s">
        <v>1118</v>
      </c>
      <c r="O359" t="s">
        <v>33</v>
      </c>
      <c r="P359">
        <v>0</v>
      </c>
      <c r="Q359">
        <v>0</v>
      </c>
      <c r="R359">
        <v>11410</v>
      </c>
      <c r="S359" t="s">
        <v>4469</v>
      </c>
      <c r="T359" t="s">
        <v>35</v>
      </c>
      <c r="U359" t="s">
        <v>35</v>
      </c>
      <c r="V359">
        <v>0</v>
      </c>
      <c r="W359" t="s">
        <v>43</v>
      </c>
    </row>
    <row r="360" spans="1:23" x14ac:dyDescent="0.3">
      <c r="A360" t="s">
        <v>4470</v>
      </c>
      <c r="B360" s="1">
        <v>45103</v>
      </c>
      <c r="C360" s="1">
        <v>45178</v>
      </c>
      <c r="D360">
        <v>42591</v>
      </c>
      <c r="E360" t="s">
        <v>24</v>
      </c>
      <c r="F360" t="s">
        <v>25</v>
      </c>
      <c r="G360" t="s">
        <v>26</v>
      </c>
      <c r="H360" t="s">
        <v>52</v>
      </c>
      <c r="I360" t="s">
        <v>42</v>
      </c>
      <c r="J360" t="s">
        <v>36</v>
      </c>
      <c r="K360" t="s">
        <v>54</v>
      </c>
      <c r="L360" t="s">
        <v>55</v>
      </c>
      <c r="M360">
        <v>42591</v>
      </c>
      <c r="N360" t="s">
        <v>700</v>
      </c>
      <c r="O360" t="s">
        <v>116</v>
      </c>
      <c r="P360">
        <v>42591</v>
      </c>
      <c r="Q360">
        <v>0</v>
      </c>
      <c r="R360">
        <v>0</v>
      </c>
      <c r="S360" t="s">
        <v>4471</v>
      </c>
      <c r="T360" t="s">
        <v>35</v>
      </c>
      <c r="U360" t="s">
        <v>35</v>
      </c>
      <c r="V360">
        <v>0</v>
      </c>
      <c r="W360" t="s">
        <v>43</v>
      </c>
    </row>
    <row r="361" spans="1:23" x14ac:dyDescent="0.3">
      <c r="A361" t="s">
        <v>4472</v>
      </c>
      <c r="B361" s="1">
        <v>45104</v>
      </c>
      <c r="C361" s="1">
        <v>45174</v>
      </c>
      <c r="D361">
        <v>45267</v>
      </c>
      <c r="E361" t="s">
        <v>24</v>
      </c>
      <c r="F361" t="s">
        <v>25</v>
      </c>
      <c r="G361" t="s">
        <v>26</v>
      </c>
      <c r="H361" t="s">
        <v>93</v>
      </c>
      <c r="I361" t="s">
        <v>42</v>
      </c>
      <c r="J361" t="s">
        <v>53</v>
      </c>
      <c r="K361" t="s">
        <v>54</v>
      </c>
      <c r="L361" t="s">
        <v>55</v>
      </c>
      <c r="M361">
        <v>45267</v>
      </c>
      <c r="N361" t="s">
        <v>4473</v>
      </c>
      <c r="O361" t="s">
        <v>46</v>
      </c>
      <c r="P361">
        <v>45267</v>
      </c>
      <c r="Q361">
        <v>0</v>
      </c>
      <c r="R361">
        <v>0</v>
      </c>
      <c r="S361" t="s">
        <v>4474</v>
      </c>
      <c r="T361" t="s">
        <v>35</v>
      </c>
      <c r="U361" t="s">
        <v>35</v>
      </c>
      <c r="V361">
        <v>0</v>
      </c>
      <c r="W361" t="s">
        <v>43</v>
      </c>
    </row>
    <row r="362" spans="1:23" x14ac:dyDescent="0.3">
      <c r="A362" t="s">
        <v>4475</v>
      </c>
      <c r="B362" s="1">
        <v>45105</v>
      </c>
      <c r="C362" s="1">
        <v>45175</v>
      </c>
      <c r="D362">
        <v>103</v>
      </c>
      <c r="E362" t="s">
        <v>38</v>
      </c>
      <c r="F362" t="s">
        <v>39</v>
      </c>
      <c r="G362" t="s">
        <v>80</v>
      </c>
      <c r="H362" t="s">
        <v>93</v>
      </c>
      <c r="I362" t="s">
        <v>28</v>
      </c>
      <c r="J362" t="s">
        <v>43</v>
      </c>
      <c r="K362" t="s">
        <v>54</v>
      </c>
      <c r="L362" t="s">
        <v>75</v>
      </c>
      <c r="M362">
        <v>103</v>
      </c>
      <c r="N362" t="s">
        <v>2287</v>
      </c>
      <c r="O362" t="s">
        <v>33</v>
      </c>
      <c r="P362">
        <v>0</v>
      </c>
      <c r="Q362">
        <v>0</v>
      </c>
      <c r="R362">
        <v>103</v>
      </c>
      <c r="S362" t="s">
        <v>4476</v>
      </c>
      <c r="T362" t="s">
        <v>48</v>
      </c>
      <c r="U362" t="s">
        <v>685</v>
      </c>
      <c r="V362">
        <v>37692</v>
      </c>
      <c r="W362" t="s">
        <v>36</v>
      </c>
    </row>
    <row r="363" spans="1:23" x14ac:dyDescent="0.3">
      <c r="A363" t="s">
        <v>4475</v>
      </c>
      <c r="B363" s="1">
        <v>45105</v>
      </c>
      <c r="C363" s="1">
        <v>45165</v>
      </c>
      <c r="D363">
        <v>60661</v>
      </c>
      <c r="E363" t="s">
        <v>38</v>
      </c>
      <c r="F363" t="s">
        <v>25</v>
      </c>
      <c r="G363" t="s">
        <v>80</v>
      </c>
      <c r="H363" t="s">
        <v>93</v>
      </c>
      <c r="I363" t="s">
        <v>28</v>
      </c>
      <c r="J363" t="s">
        <v>43</v>
      </c>
      <c r="K363" t="s">
        <v>54</v>
      </c>
      <c r="L363" t="s">
        <v>75</v>
      </c>
      <c r="M363">
        <v>60661</v>
      </c>
      <c r="N363" t="s">
        <v>2287</v>
      </c>
      <c r="O363" t="s">
        <v>33</v>
      </c>
      <c r="P363">
        <v>0</v>
      </c>
      <c r="Q363">
        <v>0</v>
      </c>
      <c r="R363">
        <v>60661</v>
      </c>
      <c r="S363" t="s">
        <v>4476</v>
      </c>
      <c r="T363" t="s">
        <v>48</v>
      </c>
      <c r="U363" t="s">
        <v>685</v>
      </c>
      <c r="V363">
        <v>37692</v>
      </c>
      <c r="W363" t="s">
        <v>36</v>
      </c>
    </row>
    <row r="364" spans="1:23" x14ac:dyDescent="0.3">
      <c r="A364" t="s">
        <v>4477</v>
      </c>
      <c r="B364" s="1">
        <v>45106</v>
      </c>
      <c r="C364" s="1">
        <v>45177</v>
      </c>
      <c r="D364">
        <v>12</v>
      </c>
      <c r="E364" t="s">
        <v>24</v>
      </c>
      <c r="F364" t="s">
        <v>39</v>
      </c>
      <c r="G364" t="s">
        <v>74</v>
      </c>
      <c r="H364" t="s">
        <v>52</v>
      </c>
      <c r="I364" t="s">
        <v>28</v>
      </c>
      <c r="J364" t="s">
        <v>29</v>
      </c>
      <c r="K364" t="s">
        <v>54</v>
      </c>
      <c r="L364" t="s">
        <v>44</v>
      </c>
      <c r="M364">
        <v>120</v>
      </c>
      <c r="N364" t="s">
        <v>4478</v>
      </c>
      <c r="O364" t="s">
        <v>33</v>
      </c>
      <c r="P364">
        <v>0</v>
      </c>
      <c r="Q364">
        <v>0</v>
      </c>
      <c r="R364">
        <v>120</v>
      </c>
      <c r="S364" t="s">
        <v>4479</v>
      </c>
      <c r="T364" t="s">
        <v>48</v>
      </c>
      <c r="U364" t="s">
        <v>689</v>
      </c>
      <c r="V364">
        <v>81684</v>
      </c>
      <c r="W364" t="s">
        <v>43</v>
      </c>
    </row>
    <row r="365" spans="1:23" x14ac:dyDescent="0.3">
      <c r="A365" t="s">
        <v>4477</v>
      </c>
      <c r="B365" s="1">
        <v>45106</v>
      </c>
      <c r="C365" s="1">
        <v>45186</v>
      </c>
      <c r="D365">
        <v>43976</v>
      </c>
      <c r="E365" t="s">
        <v>24</v>
      </c>
      <c r="F365" t="s">
        <v>25</v>
      </c>
      <c r="G365" t="s">
        <v>74</v>
      </c>
      <c r="H365" t="s">
        <v>52</v>
      </c>
      <c r="I365" t="s">
        <v>28</v>
      </c>
      <c r="J365" t="s">
        <v>29</v>
      </c>
      <c r="K365" t="s">
        <v>54</v>
      </c>
      <c r="L365" t="s">
        <v>44</v>
      </c>
      <c r="M365">
        <v>43976</v>
      </c>
      <c r="N365" t="s">
        <v>4478</v>
      </c>
      <c r="O365" t="s">
        <v>33</v>
      </c>
      <c r="P365">
        <v>0</v>
      </c>
      <c r="Q365">
        <v>0</v>
      </c>
      <c r="R365">
        <v>43976</v>
      </c>
      <c r="S365" t="s">
        <v>4479</v>
      </c>
      <c r="T365" t="s">
        <v>48</v>
      </c>
      <c r="U365" t="s">
        <v>689</v>
      </c>
      <c r="V365">
        <v>81684</v>
      </c>
      <c r="W365" t="s">
        <v>43</v>
      </c>
    </row>
    <row r="366" spans="1:23" x14ac:dyDescent="0.3">
      <c r="A366" t="s">
        <v>4480</v>
      </c>
      <c r="B366" s="1">
        <v>45107</v>
      </c>
      <c r="C366" s="1">
        <v>45180</v>
      </c>
      <c r="D366">
        <v>70532</v>
      </c>
      <c r="E366" t="s">
        <v>24</v>
      </c>
      <c r="F366" t="s">
        <v>25</v>
      </c>
      <c r="G366" t="s">
        <v>80</v>
      </c>
      <c r="H366" t="s">
        <v>85</v>
      </c>
      <c r="I366" t="s">
        <v>42</v>
      </c>
      <c r="J366" t="s">
        <v>43</v>
      </c>
      <c r="K366" t="s">
        <v>54</v>
      </c>
      <c r="L366" t="s">
        <v>44</v>
      </c>
      <c r="M366">
        <v>70532</v>
      </c>
      <c r="N366" t="s">
        <v>4481</v>
      </c>
      <c r="O366" t="s">
        <v>46</v>
      </c>
      <c r="P366">
        <v>70532</v>
      </c>
      <c r="Q366">
        <v>0</v>
      </c>
      <c r="R366">
        <v>0</v>
      </c>
      <c r="S366" t="s">
        <v>4482</v>
      </c>
      <c r="T366" t="s">
        <v>35</v>
      </c>
      <c r="U366" t="s">
        <v>35</v>
      </c>
      <c r="V366">
        <v>0</v>
      </c>
      <c r="W366" t="s">
        <v>29</v>
      </c>
    </row>
    <row r="367" spans="1:23" x14ac:dyDescent="0.3">
      <c r="A367" t="s">
        <v>4480</v>
      </c>
      <c r="B367" s="1">
        <v>45107</v>
      </c>
      <c r="C367" s="1">
        <v>45180</v>
      </c>
      <c r="D367">
        <v>145</v>
      </c>
      <c r="E367" t="s">
        <v>24</v>
      </c>
      <c r="F367" t="s">
        <v>39</v>
      </c>
      <c r="G367" t="s">
        <v>80</v>
      </c>
      <c r="H367" t="s">
        <v>85</v>
      </c>
      <c r="I367" t="s">
        <v>42</v>
      </c>
      <c r="J367" t="s">
        <v>43</v>
      </c>
      <c r="K367" t="s">
        <v>54</v>
      </c>
      <c r="L367" t="s">
        <v>44</v>
      </c>
      <c r="M367">
        <v>145</v>
      </c>
      <c r="N367" t="s">
        <v>4481</v>
      </c>
      <c r="O367" t="s">
        <v>46</v>
      </c>
      <c r="P367">
        <v>145</v>
      </c>
      <c r="Q367">
        <v>0</v>
      </c>
      <c r="R367">
        <v>0</v>
      </c>
      <c r="S367" t="s">
        <v>4482</v>
      </c>
      <c r="T367" t="s">
        <v>35</v>
      </c>
      <c r="U367" t="s">
        <v>35</v>
      </c>
      <c r="V367">
        <v>0</v>
      </c>
      <c r="W367" t="s">
        <v>29</v>
      </c>
    </row>
    <row r="368" spans="1:23" x14ac:dyDescent="0.3">
      <c r="A368" t="s">
        <v>4483</v>
      </c>
      <c r="B368" s="1">
        <v>45108</v>
      </c>
      <c r="C368" s="1">
        <v>45196</v>
      </c>
      <c r="D368">
        <v>25789</v>
      </c>
      <c r="E368" t="s">
        <v>38</v>
      </c>
      <c r="F368" t="s">
        <v>25</v>
      </c>
      <c r="G368" t="s">
        <v>26</v>
      </c>
      <c r="H368" t="s">
        <v>52</v>
      </c>
      <c r="I368" t="s">
        <v>42</v>
      </c>
      <c r="J368" t="s">
        <v>43</v>
      </c>
      <c r="K368" t="s">
        <v>54</v>
      </c>
      <c r="L368" t="s">
        <v>55</v>
      </c>
      <c r="M368">
        <v>25789</v>
      </c>
      <c r="N368" t="s">
        <v>386</v>
      </c>
      <c r="O368" t="s">
        <v>61</v>
      </c>
      <c r="P368">
        <v>0</v>
      </c>
      <c r="Q368">
        <v>25789</v>
      </c>
      <c r="R368">
        <v>0</v>
      </c>
      <c r="S368" t="s">
        <v>4484</v>
      </c>
      <c r="T368" t="s">
        <v>35</v>
      </c>
      <c r="U368" t="s">
        <v>35</v>
      </c>
      <c r="V368">
        <v>0</v>
      </c>
      <c r="W368" t="s">
        <v>64</v>
      </c>
    </row>
    <row r="369" spans="1:23" x14ac:dyDescent="0.3">
      <c r="A369" t="s">
        <v>4485</v>
      </c>
      <c r="B369" s="1">
        <v>45109</v>
      </c>
      <c r="C369" s="1">
        <v>45184</v>
      </c>
      <c r="D369">
        <v>107</v>
      </c>
      <c r="E369" t="s">
        <v>24</v>
      </c>
      <c r="F369" t="s">
        <v>39</v>
      </c>
      <c r="G369" t="s">
        <v>26</v>
      </c>
      <c r="H369" t="s">
        <v>27</v>
      </c>
      <c r="I369" t="s">
        <v>42</v>
      </c>
      <c r="J369" t="s">
        <v>50</v>
      </c>
      <c r="K369" t="s">
        <v>54</v>
      </c>
      <c r="L369" t="s">
        <v>44</v>
      </c>
      <c r="M369">
        <v>107</v>
      </c>
      <c r="N369" t="s">
        <v>4486</v>
      </c>
      <c r="O369" t="s">
        <v>61</v>
      </c>
      <c r="P369">
        <v>0</v>
      </c>
      <c r="Q369">
        <v>107</v>
      </c>
      <c r="R369">
        <v>0</v>
      </c>
      <c r="S369" t="s">
        <v>4487</v>
      </c>
      <c r="T369" t="s">
        <v>35</v>
      </c>
      <c r="U369" t="s">
        <v>35</v>
      </c>
      <c r="V369">
        <v>0</v>
      </c>
      <c r="W369" t="s">
        <v>29</v>
      </c>
    </row>
    <row r="370" spans="1:23" x14ac:dyDescent="0.3">
      <c r="A370" t="s">
        <v>4485</v>
      </c>
      <c r="B370" s="1">
        <v>45109</v>
      </c>
      <c r="C370" s="1">
        <v>45170</v>
      </c>
      <c r="D370">
        <v>9705</v>
      </c>
      <c r="E370" t="s">
        <v>24</v>
      </c>
      <c r="F370" t="s">
        <v>25</v>
      </c>
      <c r="G370" t="s">
        <v>26</v>
      </c>
      <c r="H370" t="s">
        <v>27</v>
      </c>
      <c r="I370" t="s">
        <v>42</v>
      </c>
      <c r="J370" t="s">
        <v>50</v>
      </c>
      <c r="K370" t="s">
        <v>54</v>
      </c>
      <c r="L370" t="s">
        <v>44</v>
      </c>
      <c r="M370">
        <v>97050</v>
      </c>
      <c r="N370" t="s">
        <v>4486</v>
      </c>
      <c r="O370" t="s">
        <v>61</v>
      </c>
      <c r="P370">
        <v>0</v>
      </c>
      <c r="Q370">
        <v>97050</v>
      </c>
      <c r="R370">
        <v>0</v>
      </c>
      <c r="S370" t="s">
        <v>4487</v>
      </c>
      <c r="T370" t="s">
        <v>35</v>
      </c>
      <c r="U370" t="s">
        <v>35</v>
      </c>
      <c r="V370">
        <v>0</v>
      </c>
      <c r="W370" t="s">
        <v>29</v>
      </c>
    </row>
    <row r="371" spans="1:23" x14ac:dyDescent="0.3">
      <c r="A371" t="s">
        <v>4488</v>
      </c>
      <c r="B371" s="1">
        <v>45110</v>
      </c>
      <c r="C371" s="1">
        <v>45194</v>
      </c>
      <c r="D371">
        <v>12239</v>
      </c>
      <c r="E371" t="s">
        <v>38</v>
      </c>
      <c r="F371" t="s">
        <v>25</v>
      </c>
      <c r="G371" t="s">
        <v>119</v>
      </c>
      <c r="H371" t="s">
        <v>27</v>
      </c>
      <c r="I371" t="s">
        <v>42</v>
      </c>
      <c r="J371" t="s">
        <v>70</v>
      </c>
      <c r="K371" t="s">
        <v>54</v>
      </c>
      <c r="L371" t="s">
        <v>44</v>
      </c>
      <c r="M371">
        <v>12239</v>
      </c>
      <c r="N371" t="s">
        <v>3693</v>
      </c>
      <c r="O371" t="s">
        <v>46</v>
      </c>
      <c r="P371">
        <v>12239</v>
      </c>
      <c r="Q371">
        <v>0</v>
      </c>
      <c r="R371">
        <v>0</v>
      </c>
      <c r="S371" t="s">
        <v>4489</v>
      </c>
      <c r="T371" t="s">
        <v>48</v>
      </c>
      <c r="U371" t="s">
        <v>702</v>
      </c>
      <c r="V371">
        <v>90614</v>
      </c>
      <c r="W371" t="s">
        <v>64</v>
      </c>
    </row>
    <row r="372" spans="1:23" x14ac:dyDescent="0.3">
      <c r="A372" t="s">
        <v>4490</v>
      </c>
      <c r="B372" s="1">
        <v>45111</v>
      </c>
      <c r="C372" s="1">
        <v>45186</v>
      </c>
      <c r="D372">
        <v>74959</v>
      </c>
      <c r="E372" t="s">
        <v>24</v>
      </c>
      <c r="F372" t="s">
        <v>25</v>
      </c>
      <c r="G372" t="s">
        <v>80</v>
      </c>
      <c r="H372" t="s">
        <v>93</v>
      </c>
      <c r="I372" t="s">
        <v>42</v>
      </c>
      <c r="J372" t="s">
        <v>50</v>
      </c>
      <c r="K372" t="s">
        <v>54</v>
      </c>
      <c r="L372" t="s">
        <v>31</v>
      </c>
      <c r="M372">
        <v>74959</v>
      </c>
      <c r="N372" t="s">
        <v>4491</v>
      </c>
      <c r="O372" t="s">
        <v>116</v>
      </c>
      <c r="P372">
        <v>74959</v>
      </c>
      <c r="Q372">
        <v>0</v>
      </c>
      <c r="R372">
        <v>0</v>
      </c>
      <c r="S372" t="s">
        <v>4492</v>
      </c>
      <c r="T372" t="s">
        <v>48</v>
      </c>
      <c r="U372" t="s">
        <v>1339</v>
      </c>
      <c r="V372">
        <v>73293</v>
      </c>
      <c r="W372" t="s">
        <v>29</v>
      </c>
    </row>
    <row r="373" spans="1:23" x14ac:dyDescent="0.3">
      <c r="A373" t="s">
        <v>4493</v>
      </c>
      <c r="B373" s="1">
        <v>45112</v>
      </c>
      <c r="C373" s="1">
        <v>45184</v>
      </c>
      <c r="D373">
        <v>16808</v>
      </c>
      <c r="E373" t="s">
        <v>38</v>
      </c>
      <c r="F373" t="s">
        <v>25</v>
      </c>
      <c r="G373" t="s">
        <v>40</v>
      </c>
      <c r="H373" t="s">
        <v>52</v>
      </c>
      <c r="I373" t="s">
        <v>42</v>
      </c>
      <c r="J373" t="s">
        <v>36</v>
      </c>
      <c r="K373" t="s">
        <v>30</v>
      </c>
      <c r="L373" t="s">
        <v>66</v>
      </c>
      <c r="M373">
        <v>16808</v>
      </c>
      <c r="N373" t="s">
        <v>707</v>
      </c>
      <c r="O373" t="s">
        <v>46</v>
      </c>
      <c r="P373">
        <v>16808</v>
      </c>
      <c r="Q373">
        <v>0</v>
      </c>
      <c r="R373">
        <v>0</v>
      </c>
      <c r="S373" t="s">
        <v>4494</v>
      </c>
      <c r="T373" t="s">
        <v>35</v>
      </c>
      <c r="U373" t="s">
        <v>35</v>
      </c>
      <c r="V373">
        <v>0</v>
      </c>
      <c r="W373" t="s">
        <v>43</v>
      </c>
    </row>
    <row r="374" spans="1:23" x14ac:dyDescent="0.3">
      <c r="A374" t="s">
        <v>4493</v>
      </c>
      <c r="B374" s="1">
        <v>45112</v>
      </c>
      <c r="C374" s="1">
        <v>45182</v>
      </c>
      <c r="D374">
        <v>144</v>
      </c>
      <c r="E374" t="s">
        <v>38</v>
      </c>
      <c r="F374" t="s">
        <v>39</v>
      </c>
      <c r="G374" t="s">
        <v>40</v>
      </c>
      <c r="H374" t="s">
        <v>52</v>
      </c>
      <c r="I374" t="s">
        <v>42</v>
      </c>
      <c r="J374" t="s">
        <v>36</v>
      </c>
      <c r="K374" t="s">
        <v>30</v>
      </c>
      <c r="L374" t="s">
        <v>66</v>
      </c>
      <c r="M374">
        <v>144</v>
      </c>
      <c r="N374" t="s">
        <v>707</v>
      </c>
      <c r="O374" t="s">
        <v>46</v>
      </c>
      <c r="P374">
        <v>144</v>
      </c>
      <c r="Q374">
        <v>0</v>
      </c>
      <c r="R374">
        <v>0</v>
      </c>
      <c r="S374" t="s">
        <v>4494</v>
      </c>
      <c r="T374" t="s">
        <v>35</v>
      </c>
      <c r="U374" t="s">
        <v>35</v>
      </c>
      <c r="V374">
        <v>0</v>
      </c>
      <c r="W374" t="s">
        <v>43</v>
      </c>
    </row>
    <row r="375" spans="1:23" x14ac:dyDescent="0.3">
      <c r="A375" t="s">
        <v>4495</v>
      </c>
      <c r="B375" s="1">
        <v>45113</v>
      </c>
      <c r="C375" s="1">
        <v>45175</v>
      </c>
      <c r="D375">
        <v>15847</v>
      </c>
      <c r="E375" t="s">
        <v>38</v>
      </c>
      <c r="F375" t="s">
        <v>25</v>
      </c>
      <c r="G375" t="s">
        <v>119</v>
      </c>
      <c r="H375" t="s">
        <v>93</v>
      </c>
      <c r="I375" t="s">
        <v>42</v>
      </c>
      <c r="J375" t="s">
        <v>43</v>
      </c>
      <c r="K375" t="s">
        <v>54</v>
      </c>
      <c r="L375" t="s">
        <v>44</v>
      </c>
      <c r="M375">
        <v>15847</v>
      </c>
      <c r="N375" t="s">
        <v>3869</v>
      </c>
      <c r="O375" t="s">
        <v>46</v>
      </c>
      <c r="P375">
        <v>15847</v>
      </c>
      <c r="Q375">
        <v>0</v>
      </c>
      <c r="R375">
        <v>0</v>
      </c>
      <c r="S375" t="s">
        <v>4496</v>
      </c>
      <c r="T375" t="s">
        <v>35</v>
      </c>
      <c r="U375" t="s">
        <v>35</v>
      </c>
      <c r="V375">
        <v>0</v>
      </c>
      <c r="W375" t="s">
        <v>36</v>
      </c>
    </row>
    <row r="376" spans="1:23" x14ac:dyDescent="0.3">
      <c r="A376" t="s">
        <v>4497</v>
      </c>
      <c r="B376" s="1">
        <v>45114</v>
      </c>
      <c r="C376" s="1">
        <v>45191</v>
      </c>
      <c r="D376">
        <v>76213</v>
      </c>
      <c r="E376" t="s">
        <v>38</v>
      </c>
      <c r="F376" t="s">
        <v>25</v>
      </c>
      <c r="G376" t="s">
        <v>74</v>
      </c>
      <c r="H376" t="s">
        <v>85</v>
      </c>
      <c r="I376" t="s">
        <v>28</v>
      </c>
      <c r="J376" t="s">
        <v>70</v>
      </c>
      <c r="K376" t="s">
        <v>30</v>
      </c>
      <c r="L376" t="s">
        <v>44</v>
      </c>
      <c r="M376">
        <v>76213</v>
      </c>
      <c r="N376" t="s">
        <v>4498</v>
      </c>
      <c r="O376" t="s">
        <v>33</v>
      </c>
      <c r="P376">
        <v>0</v>
      </c>
      <c r="Q376">
        <v>0</v>
      </c>
      <c r="R376">
        <v>76213</v>
      </c>
      <c r="S376" t="s">
        <v>4499</v>
      </c>
      <c r="T376" t="s">
        <v>48</v>
      </c>
      <c r="U376" t="s">
        <v>1348</v>
      </c>
      <c r="V376">
        <v>73963</v>
      </c>
      <c r="W376" t="s">
        <v>43</v>
      </c>
    </row>
    <row r="377" spans="1:23" x14ac:dyDescent="0.3">
      <c r="A377" t="s">
        <v>4500</v>
      </c>
      <c r="B377" s="1">
        <v>45115</v>
      </c>
      <c r="C377" s="1">
        <v>45201</v>
      </c>
      <c r="D377">
        <v>92074</v>
      </c>
      <c r="E377" t="s">
        <v>24</v>
      </c>
      <c r="F377" t="s">
        <v>25</v>
      </c>
      <c r="G377" t="s">
        <v>109</v>
      </c>
      <c r="H377" t="s">
        <v>27</v>
      </c>
      <c r="I377" t="s">
        <v>42</v>
      </c>
      <c r="J377" t="s">
        <v>70</v>
      </c>
      <c r="K377" t="s">
        <v>54</v>
      </c>
      <c r="L377" t="s">
        <v>55</v>
      </c>
      <c r="M377">
        <v>92074</v>
      </c>
      <c r="N377" t="s">
        <v>3141</v>
      </c>
      <c r="O377" t="s">
        <v>116</v>
      </c>
      <c r="P377">
        <v>92074</v>
      </c>
      <c r="Q377">
        <v>0</v>
      </c>
      <c r="R377">
        <v>0</v>
      </c>
      <c r="S377" t="s">
        <v>4501</v>
      </c>
      <c r="T377" t="s">
        <v>35</v>
      </c>
      <c r="U377" t="s">
        <v>35</v>
      </c>
      <c r="V377">
        <v>0</v>
      </c>
      <c r="W377" t="s">
        <v>53</v>
      </c>
    </row>
    <row r="378" spans="1:23" x14ac:dyDescent="0.3">
      <c r="A378" t="s">
        <v>4500</v>
      </c>
      <c r="B378" s="1">
        <v>45115</v>
      </c>
      <c r="C378" s="1">
        <v>45192</v>
      </c>
      <c r="D378">
        <v>129</v>
      </c>
      <c r="E378" t="s">
        <v>24</v>
      </c>
      <c r="F378" t="s">
        <v>39</v>
      </c>
      <c r="G378" t="s">
        <v>109</v>
      </c>
      <c r="H378" t="s">
        <v>27</v>
      </c>
      <c r="I378" t="s">
        <v>42</v>
      </c>
      <c r="J378" t="s">
        <v>70</v>
      </c>
      <c r="K378" t="s">
        <v>54</v>
      </c>
      <c r="L378" t="s">
        <v>55</v>
      </c>
      <c r="M378">
        <v>129</v>
      </c>
      <c r="N378" t="s">
        <v>3141</v>
      </c>
      <c r="O378" t="s">
        <v>116</v>
      </c>
      <c r="P378">
        <v>129</v>
      </c>
      <c r="Q378">
        <v>0</v>
      </c>
      <c r="R378">
        <v>0</v>
      </c>
      <c r="S378" t="s">
        <v>4501</v>
      </c>
      <c r="T378" t="s">
        <v>35</v>
      </c>
      <c r="U378" t="s">
        <v>35</v>
      </c>
      <c r="V378">
        <v>0</v>
      </c>
      <c r="W378" t="s">
        <v>53</v>
      </c>
    </row>
    <row r="379" spans="1:23" x14ac:dyDescent="0.3">
      <c r="A379" t="s">
        <v>4502</v>
      </c>
      <c r="B379" s="1">
        <v>45116</v>
      </c>
      <c r="C379" s="1">
        <v>45195</v>
      </c>
      <c r="D379">
        <v>67378</v>
      </c>
      <c r="E379" t="s">
        <v>24</v>
      </c>
      <c r="F379" t="s">
        <v>25</v>
      </c>
      <c r="G379" t="s">
        <v>26</v>
      </c>
      <c r="H379" t="s">
        <v>93</v>
      </c>
      <c r="I379" t="s">
        <v>42</v>
      </c>
      <c r="J379" t="s">
        <v>53</v>
      </c>
      <c r="K379" t="s">
        <v>30</v>
      </c>
      <c r="L379" t="s">
        <v>44</v>
      </c>
      <c r="M379">
        <v>67378</v>
      </c>
      <c r="N379" t="s">
        <v>2775</v>
      </c>
      <c r="O379" t="s">
        <v>61</v>
      </c>
      <c r="P379">
        <v>0</v>
      </c>
      <c r="Q379">
        <v>67378</v>
      </c>
      <c r="R379">
        <v>0</v>
      </c>
      <c r="S379" t="s">
        <v>4503</v>
      </c>
      <c r="T379" t="s">
        <v>35</v>
      </c>
      <c r="U379" t="s">
        <v>35</v>
      </c>
      <c r="V379">
        <v>0</v>
      </c>
      <c r="W379" t="s">
        <v>43</v>
      </c>
    </row>
    <row r="380" spans="1:23" x14ac:dyDescent="0.3">
      <c r="A380" t="s">
        <v>4504</v>
      </c>
      <c r="B380" s="1">
        <v>45117</v>
      </c>
      <c r="C380" s="1">
        <v>45190</v>
      </c>
      <c r="D380">
        <v>74283</v>
      </c>
      <c r="E380" t="s">
        <v>38</v>
      </c>
      <c r="F380" t="s">
        <v>25</v>
      </c>
      <c r="G380" t="s">
        <v>109</v>
      </c>
      <c r="H380" t="s">
        <v>59</v>
      </c>
      <c r="I380" t="s">
        <v>42</v>
      </c>
      <c r="J380" t="s">
        <v>53</v>
      </c>
      <c r="K380" t="s">
        <v>54</v>
      </c>
      <c r="L380" t="s">
        <v>44</v>
      </c>
      <c r="M380">
        <v>74283</v>
      </c>
      <c r="N380" t="s">
        <v>2245</v>
      </c>
      <c r="O380" t="s">
        <v>46</v>
      </c>
      <c r="P380">
        <v>74283</v>
      </c>
      <c r="Q380">
        <v>0</v>
      </c>
      <c r="R380">
        <v>0</v>
      </c>
      <c r="S380" t="s">
        <v>4505</v>
      </c>
      <c r="T380" t="s">
        <v>35</v>
      </c>
      <c r="U380" t="s">
        <v>35</v>
      </c>
      <c r="V380">
        <v>0</v>
      </c>
      <c r="W380" t="s">
        <v>64</v>
      </c>
    </row>
    <row r="381" spans="1:23" x14ac:dyDescent="0.3">
      <c r="A381" t="s">
        <v>4506</v>
      </c>
      <c r="B381" s="1">
        <v>45118</v>
      </c>
      <c r="C381" s="1">
        <v>45200</v>
      </c>
      <c r="D381">
        <v>18079</v>
      </c>
      <c r="E381" t="s">
        <v>38</v>
      </c>
      <c r="F381" t="s">
        <v>25</v>
      </c>
      <c r="G381" t="s">
        <v>80</v>
      </c>
      <c r="H381" t="s">
        <v>52</v>
      </c>
      <c r="I381" t="s">
        <v>28</v>
      </c>
      <c r="J381" t="s">
        <v>70</v>
      </c>
      <c r="K381" t="s">
        <v>30</v>
      </c>
      <c r="L381" t="s">
        <v>66</v>
      </c>
      <c r="M381">
        <v>18079</v>
      </c>
      <c r="N381" t="s">
        <v>2200</v>
      </c>
      <c r="O381" t="s">
        <v>33</v>
      </c>
      <c r="P381">
        <v>0</v>
      </c>
      <c r="Q381">
        <v>0</v>
      </c>
      <c r="R381">
        <v>18079</v>
      </c>
      <c r="S381" t="s">
        <v>4507</v>
      </c>
      <c r="T381" t="s">
        <v>48</v>
      </c>
      <c r="U381" t="s">
        <v>728</v>
      </c>
      <c r="V381">
        <v>44774</v>
      </c>
      <c r="W381" t="s">
        <v>53</v>
      </c>
    </row>
    <row r="382" spans="1:23" x14ac:dyDescent="0.3">
      <c r="A382" t="s">
        <v>4506</v>
      </c>
      <c r="B382" s="1">
        <v>45118</v>
      </c>
      <c r="C382" s="1">
        <v>45208</v>
      </c>
      <c r="D382">
        <v>91</v>
      </c>
      <c r="E382" t="s">
        <v>38</v>
      </c>
      <c r="F382" t="s">
        <v>39</v>
      </c>
      <c r="G382" t="s">
        <v>80</v>
      </c>
      <c r="H382" t="s">
        <v>52</v>
      </c>
      <c r="I382" t="s">
        <v>28</v>
      </c>
      <c r="J382" t="s">
        <v>70</v>
      </c>
      <c r="K382" t="s">
        <v>30</v>
      </c>
      <c r="L382" t="s">
        <v>66</v>
      </c>
      <c r="M382">
        <v>91</v>
      </c>
      <c r="N382" t="s">
        <v>2200</v>
      </c>
      <c r="O382" t="s">
        <v>33</v>
      </c>
      <c r="P382">
        <v>0</v>
      </c>
      <c r="Q382">
        <v>0</v>
      </c>
      <c r="R382">
        <v>91</v>
      </c>
      <c r="S382" t="s">
        <v>4507</v>
      </c>
      <c r="T382" t="s">
        <v>48</v>
      </c>
      <c r="U382" t="s">
        <v>728</v>
      </c>
      <c r="V382">
        <v>44774</v>
      </c>
      <c r="W382" t="s">
        <v>53</v>
      </c>
    </row>
    <row r="383" spans="1:23" x14ac:dyDescent="0.3">
      <c r="A383" t="s">
        <v>4508</v>
      </c>
      <c r="B383" s="1">
        <v>45119</v>
      </c>
      <c r="C383" s="1">
        <v>45181</v>
      </c>
      <c r="D383">
        <v>31482</v>
      </c>
      <c r="E383" t="s">
        <v>24</v>
      </c>
      <c r="F383" t="s">
        <v>25</v>
      </c>
      <c r="G383" t="s">
        <v>74</v>
      </c>
      <c r="H383" t="s">
        <v>93</v>
      </c>
      <c r="I383" t="s">
        <v>42</v>
      </c>
      <c r="J383" t="s">
        <v>43</v>
      </c>
      <c r="K383" t="s">
        <v>30</v>
      </c>
      <c r="L383" t="s">
        <v>66</v>
      </c>
      <c r="M383">
        <v>31482</v>
      </c>
      <c r="N383" t="s">
        <v>4509</v>
      </c>
      <c r="O383" t="s">
        <v>61</v>
      </c>
      <c r="P383">
        <v>0</v>
      </c>
      <c r="Q383">
        <v>31482</v>
      </c>
      <c r="R383">
        <v>0</v>
      </c>
      <c r="S383" t="s">
        <v>4510</v>
      </c>
      <c r="T383" t="s">
        <v>48</v>
      </c>
      <c r="U383" t="s">
        <v>732</v>
      </c>
      <c r="V383">
        <v>92145</v>
      </c>
      <c r="W383" t="s">
        <v>64</v>
      </c>
    </row>
    <row r="384" spans="1:23" x14ac:dyDescent="0.3">
      <c r="A384" t="s">
        <v>4511</v>
      </c>
      <c r="B384" s="1">
        <v>45120</v>
      </c>
      <c r="C384" s="1">
        <v>45192</v>
      </c>
      <c r="D384">
        <v>35992</v>
      </c>
      <c r="E384" t="s">
        <v>38</v>
      </c>
      <c r="F384" t="s">
        <v>25</v>
      </c>
      <c r="G384" t="s">
        <v>80</v>
      </c>
      <c r="H384" t="s">
        <v>93</v>
      </c>
      <c r="I384" t="s">
        <v>42</v>
      </c>
      <c r="J384" t="s">
        <v>43</v>
      </c>
      <c r="K384" t="s">
        <v>30</v>
      </c>
      <c r="L384" t="s">
        <v>66</v>
      </c>
      <c r="M384">
        <v>35992</v>
      </c>
      <c r="N384" t="s">
        <v>4512</v>
      </c>
      <c r="O384" t="s">
        <v>116</v>
      </c>
      <c r="P384">
        <v>35992</v>
      </c>
      <c r="Q384">
        <v>0</v>
      </c>
      <c r="R384">
        <v>0</v>
      </c>
      <c r="S384" t="s">
        <v>4513</v>
      </c>
      <c r="T384" t="s">
        <v>35</v>
      </c>
      <c r="U384" t="s">
        <v>35</v>
      </c>
      <c r="V384">
        <v>0</v>
      </c>
      <c r="W384" t="s">
        <v>43</v>
      </c>
    </row>
    <row r="385" spans="1:23" x14ac:dyDescent="0.3">
      <c r="A385" t="s">
        <v>4511</v>
      </c>
      <c r="B385" s="1">
        <v>45120</v>
      </c>
      <c r="C385" s="1">
        <v>45184</v>
      </c>
      <c r="D385">
        <v>138</v>
      </c>
      <c r="E385" t="s">
        <v>38</v>
      </c>
      <c r="F385" t="s">
        <v>39</v>
      </c>
      <c r="G385" t="s">
        <v>80</v>
      </c>
      <c r="H385" t="s">
        <v>93</v>
      </c>
      <c r="I385" t="s">
        <v>42</v>
      </c>
      <c r="J385" t="s">
        <v>43</v>
      </c>
      <c r="K385" t="s">
        <v>30</v>
      </c>
      <c r="L385" t="s">
        <v>66</v>
      </c>
      <c r="M385">
        <v>138</v>
      </c>
      <c r="N385" t="s">
        <v>4512</v>
      </c>
      <c r="O385" t="s">
        <v>116</v>
      </c>
      <c r="P385">
        <v>138</v>
      </c>
      <c r="Q385">
        <v>0</v>
      </c>
      <c r="R385">
        <v>0</v>
      </c>
      <c r="S385" t="s">
        <v>4513</v>
      </c>
      <c r="T385" t="s">
        <v>35</v>
      </c>
      <c r="U385" t="s">
        <v>35</v>
      </c>
      <c r="V385">
        <v>0</v>
      </c>
      <c r="W385" t="s">
        <v>43</v>
      </c>
    </row>
    <row r="386" spans="1:23" x14ac:dyDescent="0.3">
      <c r="A386" t="s">
        <v>4514</v>
      </c>
      <c r="B386" s="1">
        <v>45121</v>
      </c>
      <c r="C386" s="1">
        <v>45204</v>
      </c>
      <c r="D386">
        <v>36166</v>
      </c>
      <c r="E386" t="s">
        <v>24</v>
      </c>
      <c r="F386" t="s">
        <v>25</v>
      </c>
      <c r="G386" t="s">
        <v>74</v>
      </c>
      <c r="H386" t="s">
        <v>59</v>
      </c>
      <c r="I386" t="s">
        <v>28</v>
      </c>
      <c r="J386" t="s">
        <v>64</v>
      </c>
      <c r="K386" t="s">
        <v>54</v>
      </c>
      <c r="L386" t="s">
        <v>75</v>
      </c>
      <c r="M386">
        <v>36166</v>
      </c>
      <c r="N386" t="s">
        <v>3548</v>
      </c>
      <c r="O386" t="s">
        <v>33</v>
      </c>
      <c r="P386">
        <v>0</v>
      </c>
      <c r="Q386">
        <v>0</v>
      </c>
      <c r="R386">
        <v>36166</v>
      </c>
      <c r="S386" t="s">
        <v>4515</v>
      </c>
      <c r="T386" t="s">
        <v>48</v>
      </c>
      <c r="U386" t="s">
        <v>740</v>
      </c>
      <c r="V386">
        <v>564</v>
      </c>
      <c r="W386" t="s">
        <v>64</v>
      </c>
    </row>
    <row r="387" spans="1:23" x14ac:dyDescent="0.3">
      <c r="A387" t="s">
        <v>4516</v>
      </c>
      <c r="B387" s="1">
        <v>45122</v>
      </c>
      <c r="C387" s="1">
        <v>45187</v>
      </c>
      <c r="D387">
        <v>50789</v>
      </c>
      <c r="E387" t="s">
        <v>38</v>
      </c>
      <c r="F387" t="s">
        <v>25</v>
      </c>
      <c r="G387" t="s">
        <v>40</v>
      </c>
      <c r="H387" t="s">
        <v>59</v>
      </c>
      <c r="I387" t="s">
        <v>42</v>
      </c>
      <c r="J387" t="s">
        <v>64</v>
      </c>
      <c r="K387" t="s">
        <v>54</v>
      </c>
      <c r="L387" t="s">
        <v>66</v>
      </c>
      <c r="M387">
        <v>50789</v>
      </c>
      <c r="N387" t="s">
        <v>1657</v>
      </c>
      <c r="O387" t="s">
        <v>61</v>
      </c>
      <c r="P387">
        <v>0</v>
      </c>
      <c r="Q387">
        <v>50789</v>
      </c>
      <c r="R387">
        <v>0</v>
      </c>
      <c r="S387" t="s">
        <v>4517</v>
      </c>
      <c r="T387" t="s">
        <v>48</v>
      </c>
      <c r="U387" t="s">
        <v>744</v>
      </c>
      <c r="V387">
        <v>6418</v>
      </c>
      <c r="W387" t="s">
        <v>36</v>
      </c>
    </row>
    <row r="388" spans="1:23" x14ac:dyDescent="0.3">
      <c r="A388" t="s">
        <v>4516</v>
      </c>
      <c r="B388" s="1">
        <v>45122</v>
      </c>
      <c r="C388" s="1">
        <v>45194</v>
      </c>
      <c r="D388">
        <v>89</v>
      </c>
      <c r="E388" t="s">
        <v>38</v>
      </c>
      <c r="F388" t="s">
        <v>39</v>
      </c>
      <c r="G388" t="s">
        <v>40</v>
      </c>
      <c r="H388" t="s">
        <v>59</v>
      </c>
      <c r="I388" t="s">
        <v>42</v>
      </c>
      <c r="J388" t="s">
        <v>64</v>
      </c>
      <c r="K388" t="s">
        <v>54</v>
      </c>
      <c r="L388" t="s">
        <v>66</v>
      </c>
      <c r="M388">
        <v>89</v>
      </c>
      <c r="N388" t="s">
        <v>1657</v>
      </c>
      <c r="O388" t="s">
        <v>61</v>
      </c>
      <c r="P388">
        <v>0</v>
      </c>
      <c r="Q388">
        <v>89</v>
      </c>
      <c r="R388">
        <v>0</v>
      </c>
      <c r="S388" t="s">
        <v>4517</v>
      </c>
      <c r="T388" t="s">
        <v>48</v>
      </c>
      <c r="U388" t="s">
        <v>744</v>
      </c>
      <c r="V388">
        <v>6418</v>
      </c>
      <c r="W388" t="s">
        <v>36</v>
      </c>
    </row>
    <row r="389" spans="1:23" x14ac:dyDescent="0.3">
      <c r="A389" t="s">
        <v>4518</v>
      </c>
      <c r="B389" s="1">
        <v>45123</v>
      </c>
      <c r="C389" s="1">
        <v>45197</v>
      </c>
      <c r="D389">
        <v>99747</v>
      </c>
      <c r="E389" t="s">
        <v>38</v>
      </c>
      <c r="F389" t="s">
        <v>25</v>
      </c>
      <c r="G389" t="s">
        <v>119</v>
      </c>
      <c r="H389" t="s">
        <v>52</v>
      </c>
      <c r="I389" t="s">
        <v>42</v>
      </c>
      <c r="J389" t="s">
        <v>64</v>
      </c>
      <c r="K389" t="s">
        <v>30</v>
      </c>
      <c r="L389" t="s">
        <v>55</v>
      </c>
      <c r="M389">
        <v>99747</v>
      </c>
      <c r="N389" t="s">
        <v>221</v>
      </c>
      <c r="O389" t="s">
        <v>116</v>
      </c>
      <c r="P389">
        <v>99747</v>
      </c>
      <c r="Q389">
        <v>0</v>
      </c>
      <c r="R389">
        <v>0</v>
      </c>
      <c r="S389" t="s">
        <v>4519</v>
      </c>
      <c r="T389" t="s">
        <v>35</v>
      </c>
      <c r="U389" t="s">
        <v>35</v>
      </c>
      <c r="V389">
        <v>0</v>
      </c>
      <c r="W389" t="s">
        <v>64</v>
      </c>
    </row>
    <row r="390" spans="1:23" x14ac:dyDescent="0.3">
      <c r="A390" t="s">
        <v>4520</v>
      </c>
      <c r="B390" s="1">
        <v>45124</v>
      </c>
      <c r="C390" s="1">
        <v>45206</v>
      </c>
      <c r="D390">
        <v>113</v>
      </c>
      <c r="E390" t="s">
        <v>38</v>
      </c>
      <c r="F390" t="s">
        <v>39</v>
      </c>
      <c r="G390" t="s">
        <v>74</v>
      </c>
      <c r="H390" t="s">
        <v>41</v>
      </c>
      <c r="I390" t="s">
        <v>42</v>
      </c>
      <c r="J390" t="s">
        <v>53</v>
      </c>
      <c r="K390" t="s">
        <v>30</v>
      </c>
      <c r="L390" t="s">
        <v>75</v>
      </c>
      <c r="M390">
        <v>113</v>
      </c>
      <c r="N390" t="s">
        <v>4521</v>
      </c>
      <c r="O390" t="s">
        <v>61</v>
      </c>
      <c r="P390">
        <v>0</v>
      </c>
      <c r="Q390">
        <v>113</v>
      </c>
      <c r="R390">
        <v>0</v>
      </c>
      <c r="S390" t="s">
        <v>4522</v>
      </c>
      <c r="T390" t="s">
        <v>48</v>
      </c>
      <c r="U390" t="s">
        <v>751</v>
      </c>
      <c r="V390">
        <v>6412</v>
      </c>
      <c r="W390" t="s">
        <v>36</v>
      </c>
    </row>
    <row r="391" spans="1:23" x14ac:dyDescent="0.3">
      <c r="A391" t="s">
        <v>4520</v>
      </c>
      <c r="B391" s="1">
        <v>45124</v>
      </c>
      <c r="C391" s="1">
        <v>45212</v>
      </c>
      <c r="D391">
        <v>61008</v>
      </c>
      <c r="E391" t="s">
        <v>38</v>
      </c>
      <c r="F391" t="s">
        <v>25</v>
      </c>
      <c r="G391" t="s">
        <v>74</v>
      </c>
      <c r="H391" t="s">
        <v>41</v>
      </c>
      <c r="I391" t="s">
        <v>42</v>
      </c>
      <c r="J391" t="s">
        <v>53</v>
      </c>
      <c r="K391" t="s">
        <v>30</v>
      </c>
      <c r="L391" t="s">
        <v>75</v>
      </c>
      <c r="M391">
        <v>61008</v>
      </c>
      <c r="N391" t="s">
        <v>4521</v>
      </c>
      <c r="O391" t="s">
        <v>61</v>
      </c>
      <c r="P391">
        <v>0</v>
      </c>
      <c r="Q391">
        <v>61008</v>
      </c>
      <c r="R391">
        <v>0</v>
      </c>
      <c r="S391" t="s">
        <v>4522</v>
      </c>
      <c r="T391" t="s">
        <v>48</v>
      </c>
      <c r="U391" t="s">
        <v>751</v>
      </c>
      <c r="V391">
        <v>6412</v>
      </c>
      <c r="W391" t="s">
        <v>36</v>
      </c>
    </row>
    <row r="392" spans="1:23" x14ac:dyDescent="0.3">
      <c r="A392" t="s">
        <v>4523</v>
      </c>
      <c r="B392" s="1">
        <v>45125</v>
      </c>
      <c r="C392" s="1">
        <v>45211</v>
      </c>
      <c r="D392">
        <v>31337</v>
      </c>
      <c r="E392" t="s">
        <v>24</v>
      </c>
      <c r="F392" t="s">
        <v>25</v>
      </c>
      <c r="G392" t="s">
        <v>109</v>
      </c>
      <c r="H392" t="s">
        <v>52</v>
      </c>
      <c r="I392" t="s">
        <v>42</v>
      </c>
      <c r="J392" t="s">
        <v>36</v>
      </c>
      <c r="K392" t="s">
        <v>30</v>
      </c>
      <c r="L392" t="s">
        <v>55</v>
      </c>
      <c r="M392">
        <v>31337</v>
      </c>
      <c r="N392" t="s">
        <v>1328</v>
      </c>
      <c r="O392" t="s">
        <v>46</v>
      </c>
      <c r="P392">
        <v>31337</v>
      </c>
      <c r="Q392">
        <v>0</v>
      </c>
      <c r="R392">
        <v>0</v>
      </c>
      <c r="S392" t="s">
        <v>4524</v>
      </c>
      <c r="T392" t="s">
        <v>35</v>
      </c>
      <c r="U392" t="s">
        <v>35</v>
      </c>
      <c r="V392">
        <v>0</v>
      </c>
      <c r="W392" t="s">
        <v>53</v>
      </c>
    </row>
    <row r="393" spans="1:23" x14ac:dyDescent="0.3">
      <c r="A393" t="s">
        <v>4523</v>
      </c>
      <c r="B393" s="1">
        <v>45125</v>
      </c>
      <c r="C393" s="1">
        <v>45201</v>
      </c>
      <c r="D393">
        <v>121</v>
      </c>
      <c r="E393" t="s">
        <v>24</v>
      </c>
      <c r="F393" t="s">
        <v>39</v>
      </c>
      <c r="G393" t="s">
        <v>109</v>
      </c>
      <c r="H393" t="s">
        <v>52</v>
      </c>
      <c r="I393" t="s">
        <v>42</v>
      </c>
      <c r="J393" t="s">
        <v>36</v>
      </c>
      <c r="K393" t="s">
        <v>30</v>
      </c>
      <c r="L393" t="s">
        <v>55</v>
      </c>
      <c r="M393">
        <v>121</v>
      </c>
      <c r="N393" t="s">
        <v>1328</v>
      </c>
      <c r="O393" t="s">
        <v>46</v>
      </c>
      <c r="P393">
        <v>121</v>
      </c>
      <c r="Q393">
        <v>0</v>
      </c>
      <c r="R393">
        <v>0</v>
      </c>
      <c r="S393" t="s">
        <v>4524</v>
      </c>
      <c r="T393" t="s">
        <v>35</v>
      </c>
      <c r="U393" t="s">
        <v>35</v>
      </c>
      <c r="V393">
        <v>0</v>
      </c>
      <c r="W393" t="s">
        <v>53</v>
      </c>
    </row>
    <row r="394" spans="1:23" x14ac:dyDescent="0.3">
      <c r="A394" t="s">
        <v>4525</v>
      </c>
      <c r="B394" s="1">
        <v>45126</v>
      </c>
      <c r="C394" s="1">
        <v>45186</v>
      </c>
      <c r="D394">
        <v>16278</v>
      </c>
      <c r="E394" t="s">
        <v>38</v>
      </c>
      <c r="F394" t="s">
        <v>25</v>
      </c>
      <c r="G394" t="s">
        <v>74</v>
      </c>
      <c r="H394" t="s">
        <v>41</v>
      </c>
      <c r="I394" t="s">
        <v>42</v>
      </c>
      <c r="J394" t="s">
        <v>43</v>
      </c>
      <c r="K394" t="s">
        <v>30</v>
      </c>
      <c r="L394" t="s">
        <v>66</v>
      </c>
      <c r="M394">
        <v>16278</v>
      </c>
      <c r="N394" t="s">
        <v>4526</v>
      </c>
      <c r="O394" t="s">
        <v>61</v>
      </c>
      <c r="P394">
        <v>0</v>
      </c>
      <c r="Q394">
        <v>16278</v>
      </c>
      <c r="R394">
        <v>0</v>
      </c>
      <c r="S394" t="s">
        <v>4527</v>
      </c>
      <c r="T394" t="s">
        <v>48</v>
      </c>
      <c r="U394" t="s">
        <v>1385</v>
      </c>
      <c r="V394">
        <v>28966</v>
      </c>
      <c r="W394" t="s">
        <v>43</v>
      </c>
    </row>
    <row r="395" spans="1:23" x14ac:dyDescent="0.3">
      <c r="A395" t="s">
        <v>4525</v>
      </c>
      <c r="B395" s="1">
        <v>45126</v>
      </c>
      <c r="C395" s="1">
        <v>45189</v>
      </c>
      <c r="D395">
        <v>138</v>
      </c>
      <c r="E395" t="s">
        <v>38</v>
      </c>
      <c r="F395" t="s">
        <v>39</v>
      </c>
      <c r="G395" t="s">
        <v>74</v>
      </c>
      <c r="H395" t="s">
        <v>41</v>
      </c>
      <c r="I395" t="s">
        <v>42</v>
      </c>
      <c r="J395" t="s">
        <v>43</v>
      </c>
      <c r="K395" t="s">
        <v>30</v>
      </c>
      <c r="L395" t="s">
        <v>66</v>
      </c>
      <c r="M395">
        <v>138</v>
      </c>
      <c r="N395" t="s">
        <v>4526</v>
      </c>
      <c r="O395" t="s">
        <v>61</v>
      </c>
      <c r="P395">
        <v>0</v>
      </c>
      <c r="Q395">
        <v>138</v>
      </c>
      <c r="R395">
        <v>0</v>
      </c>
      <c r="S395" t="s">
        <v>4527</v>
      </c>
      <c r="T395" t="s">
        <v>48</v>
      </c>
      <c r="U395" t="s">
        <v>1385</v>
      </c>
      <c r="V395">
        <v>28966</v>
      </c>
      <c r="W395" t="s">
        <v>43</v>
      </c>
    </row>
    <row r="396" spans="1:23" x14ac:dyDescent="0.3">
      <c r="A396" t="s">
        <v>4528</v>
      </c>
      <c r="B396" s="1">
        <v>44927</v>
      </c>
      <c r="C396" s="1">
        <v>45013</v>
      </c>
      <c r="D396">
        <v>98132</v>
      </c>
      <c r="E396" t="s">
        <v>24</v>
      </c>
      <c r="F396" t="s">
        <v>25</v>
      </c>
      <c r="G396" t="s">
        <v>109</v>
      </c>
      <c r="H396" t="s">
        <v>59</v>
      </c>
      <c r="I396" t="s">
        <v>42</v>
      </c>
      <c r="J396" t="s">
        <v>50</v>
      </c>
      <c r="K396" t="s">
        <v>54</v>
      </c>
      <c r="L396" t="s">
        <v>66</v>
      </c>
      <c r="M396">
        <v>98132</v>
      </c>
      <c r="N396" t="s">
        <v>4529</v>
      </c>
      <c r="O396" t="s">
        <v>61</v>
      </c>
      <c r="P396">
        <v>0</v>
      </c>
      <c r="Q396">
        <v>98132</v>
      </c>
      <c r="R396">
        <v>0</v>
      </c>
      <c r="S396" t="s">
        <v>4530</v>
      </c>
      <c r="T396" t="s">
        <v>48</v>
      </c>
      <c r="U396" t="s">
        <v>1389</v>
      </c>
      <c r="V396">
        <v>30119</v>
      </c>
      <c r="W396" t="s">
        <v>64</v>
      </c>
    </row>
    <row r="397" spans="1:23" x14ac:dyDescent="0.3">
      <c r="A397" t="s">
        <v>4531</v>
      </c>
      <c r="B397" s="1">
        <v>44928</v>
      </c>
      <c r="C397" s="1">
        <v>45013</v>
      </c>
      <c r="D397">
        <v>3637</v>
      </c>
      <c r="E397" t="s">
        <v>24</v>
      </c>
      <c r="F397" t="s">
        <v>25</v>
      </c>
      <c r="G397" t="s">
        <v>80</v>
      </c>
      <c r="H397" t="s">
        <v>59</v>
      </c>
      <c r="I397" t="s">
        <v>42</v>
      </c>
      <c r="J397" t="s">
        <v>53</v>
      </c>
      <c r="K397" t="s">
        <v>54</v>
      </c>
      <c r="L397" t="s">
        <v>66</v>
      </c>
      <c r="M397">
        <v>3637</v>
      </c>
      <c r="N397" t="s">
        <v>4532</v>
      </c>
      <c r="O397" t="s">
        <v>116</v>
      </c>
      <c r="P397">
        <v>3637</v>
      </c>
      <c r="Q397">
        <v>0</v>
      </c>
      <c r="R397">
        <v>0</v>
      </c>
      <c r="S397" t="s">
        <v>4533</v>
      </c>
      <c r="T397" t="s">
        <v>48</v>
      </c>
      <c r="U397" t="s">
        <v>49</v>
      </c>
      <c r="V397">
        <v>85517</v>
      </c>
      <c r="W397" t="s">
        <v>43</v>
      </c>
    </row>
    <row r="398" spans="1:23" x14ac:dyDescent="0.3">
      <c r="A398" t="s">
        <v>4531</v>
      </c>
      <c r="B398" s="1">
        <v>44928</v>
      </c>
      <c r="C398" s="1">
        <v>45017</v>
      </c>
      <c r="D398">
        <v>104</v>
      </c>
      <c r="E398" t="s">
        <v>24</v>
      </c>
      <c r="F398" t="s">
        <v>39</v>
      </c>
      <c r="G398" t="s">
        <v>80</v>
      </c>
      <c r="H398" t="s">
        <v>59</v>
      </c>
      <c r="I398" t="s">
        <v>42</v>
      </c>
      <c r="J398" t="s">
        <v>53</v>
      </c>
      <c r="K398" t="s">
        <v>54</v>
      </c>
      <c r="L398" t="s">
        <v>66</v>
      </c>
      <c r="M398">
        <v>104</v>
      </c>
      <c r="N398" t="s">
        <v>4532</v>
      </c>
      <c r="O398" t="s">
        <v>116</v>
      </c>
      <c r="P398">
        <v>104</v>
      </c>
      <c r="Q398">
        <v>0</v>
      </c>
      <c r="R398">
        <v>0</v>
      </c>
      <c r="S398" t="s">
        <v>4533</v>
      </c>
      <c r="T398" t="s">
        <v>48</v>
      </c>
      <c r="U398" t="s">
        <v>49</v>
      </c>
      <c r="V398">
        <v>85517</v>
      </c>
      <c r="W398" t="s">
        <v>43</v>
      </c>
    </row>
    <row r="399" spans="1:23" x14ac:dyDescent="0.3">
      <c r="A399" t="s">
        <v>4534</v>
      </c>
      <c r="B399" s="1">
        <v>44929</v>
      </c>
      <c r="C399" s="1">
        <v>45011</v>
      </c>
      <c r="D399">
        <v>10136</v>
      </c>
      <c r="E399" t="s">
        <v>38</v>
      </c>
      <c r="F399" t="s">
        <v>25</v>
      </c>
      <c r="G399" t="s">
        <v>26</v>
      </c>
      <c r="H399" t="s">
        <v>85</v>
      </c>
      <c r="I399" t="s">
        <v>42</v>
      </c>
      <c r="J399" t="s">
        <v>29</v>
      </c>
      <c r="K399" t="s">
        <v>54</v>
      </c>
      <c r="L399" t="s">
        <v>31</v>
      </c>
      <c r="M399">
        <v>10136</v>
      </c>
      <c r="N399" t="s">
        <v>4535</v>
      </c>
      <c r="O399" t="s">
        <v>46</v>
      </c>
      <c r="P399">
        <v>10136</v>
      </c>
      <c r="Q399">
        <v>0</v>
      </c>
      <c r="R399">
        <v>0</v>
      </c>
      <c r="S399" t="s">
        <v>4536</v>
      </c>
      <c r="T399" t="s">
        <v>35</v>
      </c>
      <c r="U399" t="s">
        <v>35</v>
      </c>
      <c r="V399">
        <v>0</v>
      </c>
      <c r="W399" t="s">
        <v>50</v>
      </c>
    </row>
    <row r="400" spans="1:23" x14ac:dyDescent="0.3">
      <c r="A400" t="s">
        <v>4534</v>
      </c>
      <c r="B400" s="1">
        <v>44929</v>
      </c>
      <c r="C400" s="1">
        <v>44997</v>
      </c>
      <c r="D400">
        <v>149</v>
      </c>
      <c r="E400" t="s">
        <v>38</v>
      </c>
      <c r="F400" t="s">
        <v>39</v>
      </c>
      <c r="G400" t="s">
        <v>26</v>
      </c>
      <c r="H400" t="s">
        <v>85</v>
      </c>
      <c r="I400" t="s">
        <v>42</v>
      </c>
      <c r="J400" t="s">
        <v>29</v>
      </c>
      <c r="K400" t="s">
        <v>54</v>
      </c>
      <c r="L400" t="s">
        <v>31</v>
      </c>
      <c r="M400">
        <v>149</v>
      </c>
      <c r="N400" t="s">
        <v>4535</v>
      </c>
      <c r="O400" t="s">
        <v>46</v>
      </c>
      <c r="P400">
        <v>149</v>
      </c>
      <c r="Q400">
        <v>0</v>
      </c>
      <c r="R400">
        <v>0</v>
      </c>
      <c r="S400" t="s">
        <v>4536</v>
      </c>
      <c r="T400" t="s">
        <v>35</v>
      </c>
      <c r="U400" t="s">
        <v>35</v>
      </c>
      <c r="V400">
        <v>0</v>
      </c>
      <c r="W400" t="s">
        <v>50</v>
      </c>
    </row>
    <row r="401" spans="1:23" x14ac:dyDescent="0.3">
      <c r="A401" t="s">
        <v>4537</v>
      </c>
      <c r="B401" s="1">
        <v>44930</v>
      </c>
      <c r="C401" s="1">
        <v>44990</v>
      </c>
      <c r="D401">
        <v>24973</v>
      </c>
      <c r="E401" t="s">
        <v>38</v>
      </c>
      <c r="F401" t="s">
        <v>25</v>
      </c>
      <c r="G401" t="s">
        <v>74</v>
      </c>
      <c r="H401" t="s">
        <v>93</v>
      </c>
      <c r="I401" t="s">
        <v>42</v>
      </c>
      <c r="J401" t="s">
        <v>53</v>
      </c>
      <c r="K401" t="s">
        <v>30</v>
      </c>
      <c r="L401" t="s">
        <v>66</v>
      </c>
      <c r="M401">
        <v>24973</v>
      </c>
      <c r="N401" t="s">
        <v>362</v>
      </c>
      <c r="O401" t="s">
        <v>116</v>
      </c>
      <c r="P401">
        <v>24973</v>
      </c>
      <c r="Q401">
        <v>0</v>
      </c>
      <c r="R401">
        <v>0</v>
      </c>
      <c r="S401" t="s">
        <v>4538</v>
      </c>
      <c r="T401" t="s">
        <v>48</v>
      </c>
      <c r="U401" t="s">
        <v>63</v>
      </c>
      <c r="V401">
        <v>70279</v>
      </c>
      <c r="W401" t="s">
        <v>53</v>
      </c>
    </row>
    <row r="402" spans="1:23" x14ac:dyDescent="0.3">
      <c r="A402" t="s">
        <v>4539</v>
      </c>
      <c r="B402" s="1">
        <v>44931</v>
      </c>
      <c r="C402" s="1">
        <v>44996</v>
      </c>
      <c r="D402">
        <v>98494</v>
      </c>
      <c r="E402" t="s">
        <v>38</v>
      </c>
      <c r="F402" t="s">
        <v>25</v>
      </c>
      <c r="G402" t="s">
        <v>40</v>
      </c>
      <c r="H402" t="s">
        <v>27</v>
      </c>
      <c r="I402" t="s">
        <v>42</v>
      </c>
      <c r="J402" t="s">
        <v>50</v>
      </c>
      <c r="K402" t="s">
        <v>54</v>
      </c>
      <c r="L402" t="s">
        <v>66</v>
      </c>
      <c r="M402">
        <v>98494</v>
      </c>
      <c r="N402" t="s">
        <v>45</v>
      </c>
      <c r="O402" t="s">
        <v>61</v>
      </c>
      <c r="P402">
        <v>0</v>
      </c>
      <c r="Q402">
        <v>98494</v>
      </c>
      <c r="R402">
        <v>0</v>
      </c>
      <c r="S402" t="s">
        <v>4540</v>
      </c>
      <c r="T402" t="s">
        <v>35</v>
      </c>
      <c r="U402" t="s">
        <v>35</v>
      </c>
      <c r="V402">
        <v>0</v>
      </c>
      <c r="W402" t="s">
        <v>50</v>
      </c>
    </row>
    <row r="403" spans="1:23" x14ac:dyDescent="0.3">
      <c r="A403" t="s">
        <v>4539</v>
      </c>
      <c r="B403" s="1">
        <v>44931</v>
      </c>
      <c r="C403" s="1">
        <v>45020</v>
      </c>
      <c r="D403">
        <v>88</v>
      </c>
      <c r="E403" t="s">
        <v>38</v>
      </c>
      <c r="F403" t="s">
        <v>39</v>
      </c>
      <c r="G403" t="s">
        <v>40</v>
      </c>
      <c r="H403" t="s">
        <v>27</v>
      </c>
      <c r="I403" t="s">
        <v>42</v>
      </c>
      <c r="J403" t="s">
        <v>50</v>
      </c>
      <c r="K403" t="s">
        <v>54</v>
      </c>
      <c r="L403" t="s">
        <v>66</v>
      </c>
      <c r="M403">
        <v>88</v>
      </c>
      <c r="N403" t="s">
        <v>45</v>
      </c>
      <c r="O403" t="s">
        <v>61</v>
      </c>
      <c r="P403">
        <v>0</v>
      </c>
      <c r="Q403">
        <v>88</v>
      </c>
      <c r="R403">
        <v>0</v>
      </c>
      <c r="S403" t="s">
        <v>4540</v>
      </c>
      <c r="T403" t="s">
        <v>35</v>
      </c>
      <c r="U403" t="s">
        <v>35</v>
      </c>
      <c r="V403">
        <v>0</v>
      </c>
      <c r="W403" t="s">
        <v>50</v>
      </c>
    </row>
    <row r="404" spans="1:23" x14ac:dyDescent="0.3">
      <c r="A404" t="s">
        <v>4541</v>
      </c>
      <c r="B404" s="1">
        <v>44932</v>
      </c>
      <c r="C404" s="1">
        <v>45009</v>
      </c>
      <c r="D404">
        <v>6128</v>
      </c>
      <c r="E404" t="s">
        <v>38</v>
      </c>
      <c r="F404" t="s">
        <v>25</v>
      </c>
      <c r="G404" t="s">
        <v>109</v>
      </c>
      <c r="H404" t="s">
        <v>59</v>
      </c>
      <c r="I404" t="s">
        <v>42</v>
      </c>
      <c r="J404" t="s">
        <v>64</v>
      </c>
      <c r="K404" t="s">
        <v>30</v>
      </c>
      <c r="L404" t="s">
        <v>75</v>
      </c>
      <c r="M404">
        <v>61280</v>
      </c>
      <c r="N404" t="s">
        <v>3371</v>
      </c>
      <c r="O404" t="s">
        <v>116</v>
      </c>
      <c r="P404">
        <v>61280</v>
      </c>
      <c r="Q404">
        <v>0</v>
      </c>
      <c r="R404">
        <v>0</v>
      </c>
      <c r="S404" t="s">
        <v>4542</v>
      </c>
      <c r="T404" t="s">
        <v>48</v>
      </c>
      <c r="U404" t="s">
        <v>774</v>
      </c>
      <c r="V404">
        <v>45759</v>
      </c>
      <c r="W404" t="s">
        <v>53</v>
      </c>
    </row>
    <row r="405" spans="1:23" x14ac:dyDescent="0.3">
      <c r="A405" t="s">
        <v>4541</v>
      </c>
      <c r="B405" s="1">
        <v>44932</v>
      </c>
      <c r="C405" s="1">
        <v>45020</v>
      </c>
      <c r="D405">
        <v>149</v>
      </c>
      <c r="E405" t="s">
        <v>38</v>
      </c>
      <c r="F405" t="s">
        <v>39</v>
      </c>
      <c r="G405" t="s">
        <v>109</v>
      </c>
      <c r="H405" t="s">
        <v>59</v>
      </c>
      <c r="I405" t="s">
        <v>42</v>
      </c>
      <c r="J405" t="s">
        <v>64</v>
      </c>
      <c r="K405" t="s">
        <v>30</v>
      </c>
      <c r="L405" t="s">
        <v>75</v>
      </c>
      <c r="M405">
        <v>149</v>
      </c>
      <c r="N405" t="s">
        <v>3371</v>
      </c>
      <c r="O405" t="s">
        <v>116</v>
      </c>
      <c r="P405">
        <v>149</v>
      </c>
      <c r="Q405">
        <v>0</v>
      </c>
      <c r="R405">
        <v>0</v>
      </c>
      <c r="S405" t="s">
        <v>4542</v>
      </c>
      <c r="T405" t="s">
        <v>48</v>
      </c>
      <c r="U405" t="s">
        <v>774</v>
      </c>
      <c r="V405">
        <v>45759</v>
      </c>
      <c r="W405" t="s">
        <v>53</v>
      </c>
    </row>
    <row r="406" spans="1:23" x14ac:dyDescent="0.3">
      <c r="A406" t="s">
        <v>4543</v>
      </c>
      <c r="B406" s="1">
        <v>44933</v>
      </c>
      <c r="C406" s="1">
        <v>45016</v>
      </c>
      <c r="D406">
        <v>89256</v>
      </c>
      <c r="E406" t="s">
        <v>38</v>
      </c>
      <c r="F406" t="s">
        <v>25</v>
      </c>
      <c r="G406" t="s">
        <v>74</v>
      </c>
      <c r="H406" t="s">
        <v>27</v>
      </c>
      <c r="I406" t="s">
        <v>42</v>
      </c>
      <c r="J406" t="s">
        <v>36</v>
      </c>
      <c r="K406" t="s">
        <v>54</v>
      </c>
      <c r="L406" t="s">
        <v>66</v>
      </c>
      <c r="M406">
        <v>89256</v>
      </c>
      <c r="N406" t="s">
        <v>1825</v>
      </c>
      <c r="O406" t="s">
        <v>116</v>
      </c>
      <c r="P406">
        <v>89256</v>
      </c>
      <c r="Q406">
        <v>0</v>
      </c>
      <c r="R406">
        <v>0</v>
      </c>
      <c r="S406" t="s">
        <v>4544</v>
      </c>
      <c r="T406" t="s">
        <v>35</v>
      </c>
      <c r="U406" t="s">
        <v>35</v>
      </c>
      <c r="V406">
        <v>0</v>
      </c>
      <c r="W406" t="s">
        <v>53</v>
      </c>
    </row>
    <row r="407" spans="1:23" x14ac:dyDescent="0.3">
      <c r="A407" t="s">
        <v>4543</v>
      </c>
      <c r="B407" s="1">
        <v>44933</v>
      </c>
      <c r="C407" s="1">
        <v>45004</v>
      </c>
      <c r="D407">
        <v>103</v>
      </c>
      <c r="E407" t="s">
        <v>38</v>
      </c>
      <c r="F407" t="s">
        <v>39</v>
      </c>
      <c r="G407" t="s">
        <v>74</v>
      </c>
      <c r="H407" t="s">
        <v>27</v>
      </c>
      <c r="I407" t="s">
        <v>42</v>
      </c>
      <c r="J407" t="s">
        <v>36</v>
      </c>
      <c r="K407" t="s">
        <v>54</v>
      </c>
      <c r="L407" t="s">
        <v>66</v>
      </c>
      <c r="M407">
        <v>103</v>
      </c>
      <c r="N407" t="s">
        <v>1825</v>
      </c>
      <c r="O407" t="s">
        <v>116</v>
      </c>
      <c r="P407">
        <v>103</v>
      </c>
      <c r="Q407">
        <v>0</v>
      </c>
      <c r="R407">
        <v>0</v>
      </c>
      <c r="S407" t="s">
        <v>4544</v>
      </c>
      <c r="T407" t="s">
        <v>35</v>
      </c>
      <c r="U407" t="s">
        <v>35</v>
      </c>
      <c r="V407">
        <v>0</v>
      </c>
      <c r="W407" t="s">
        <v>53</v>
      </c>
    </row>
    <row r="408" spans="1:23" x14ac:dyDescent="0.3">
      <c r="A408" t="s">
        <v>4545</v>
      </c>
      <c r="B408" s="1">
        <v>44934</v>
      </c>
      <c r="C408" s="1">
        <v>45005</v>
      </c>
      <c r="D408">
        <v>16185</v>
      </c>
      <c r="E408" t="s">
        <v>24</v>
      </c>
      <c r="F408" t="s">
        <v>25</v>
      </c>
      <c r="G408" t="s">
        <v>74</v>
      </c>
      <c r="H408" t="s">
        <v>52</v>
      </c>
      <c r="I408" t="s">
        <v>42</v>
      </c>
      <c r="J408" t="s">
        <v>36</v>
      </c>
      <c r="K408" t="s">
        <v>54</v>
      </c>
      <c r="L408" t="s">
        <v>75</v>
      </c>
      <c r="M408">
        <v>16185</v>
      </c>
      <c r="N408" t="s">
        <v>4546</v>
      </c>
      <c r="O408" t="s">
        <v>61</v>
      </c>
      <c r="P408">
        <v>0</v>
      </c>
      <c r="Q408">
        <v>16185</v>
      </c>
      <c r="R408">
        <v>0</v>
      </c>
      <c r="S408" t="s">
        <v>4547</v>
      </c>
      <c r="T408" t="s">
        <v>35</v>
      </c>
      <c r="U408" t="s">
        <v>35</v>
      </c>
      <c r="V408">
        <v>0</v>
      </c>
      <c r="W408" t="s">
        <v>43</v>
      </c>
    </row>
    <row r="409" spans="1:23" x14ac:dyDescent="0.3">
      <c r="A409" t="s">
        <v>4548</v>
      </c>
      <c r="B409" s="1">
        <v>44935</v>
      </c>
      <c r="C409" s="1">
        <v>44999</v>
      </c>
      <c r="D409">
        <v>26967</v>
      </c>
      <c r="E409" t="s">
        <v>24</v>
      </c>
      <c r="F409" t="s">
        <v>25</v>
      </c>
      <c r="G409" t="s">
        <v>26</v>
      </c>
      <c r="H409" t="s">
        <v>52</v>
      </c>
      <c r="I409" t="s">
        <v>42</v>
      </c>
      <c r="J409" t="s">
        <v>50</v>
      </c>
      <c r="K409" t="s">
        <v>54</v>
      </c>
      <c r="L409" t="s">
        <v>66</v>
      </c>
      <c r="M409">
        <v>26967</v>
      </c>
      <c r="N409" t="s">
        <v>4549</v>
      </c>
      <c r="O409" t="s">
        <v>116</v>
      </c>
      <c r="P409">
        <v>26967</v>
      </c>
      <c r="Q409">
        <v>0</v>
      </c>
      <c r="R409">
        <v>0</v>
      </c>
      <c r="S409" t="s">
        <v>4550</v>
      </c>
      <c r="T409" t="s">
        <v>48</v>
      </c>
      <c r="U409" t="s">
        <v>784</v>
      </c>
      <c r="V409">
        <v>62652</v>
      </c>
      <c r="W409" t="s">
        <v>36</v>
      </c>
    </row>
    <row r="410" spans="1:23" x14ac:dyDescent="0.3">
      <c r="A410" t="s">
        <v>4548</v>
      </c>
      <c r="B410" s="1">
        <v>44935</v>
      </c>
      <c r="C410" s="1">
        <v>45002</v>
      </c>
      <c r="D410">
        <v>116</v>
      </c>
      <c r="E410" t="s">
        <v>24</v>
      </c>
      <c r="F410" t="s">
        <v>39</v>
      </c>
      <c r="G410" t="s">
        <v>26</v>
      </c>
      <c r="H410" t="s">
        <v>52</v>
      </c>
      <c r="I410" t="s">
        <v>42</v>
      </c>
      <c r="J410" t="s">
        <v>50</v>
      </c>
      <c r="K410" t="s">
        <v>54</v>
      </c>
      <c r="L410" t="s">
        <v>66</v>
      </c>
      <c r="M410">
        <v>116</v>
      </c>
      <c r="N410" t="s">
        <v>4549</v>
      </c>
      <c r="O410" t="s">
        <v>116</v>
      </c>
      <c r="P410">
        <v>116</v>
      </c>
      <c r="Q410">
        <v>0</v>
      </c>
      <c r="R410">
        <v>0</v>
      </c>
      <c r="S410" t="s">
        <v>4550</v>
      </c>
      <c r="T410" t="s">
        <v>48</v>
      </c>
      <c r="U410" t="s">
        <v>784</v>
      </c>
      <c r="V410">
        <v>62652</v>
      </c>
      <c r="W410" t="s">
        <v>36</v>
      </c>
    </row>
    <row r="411" spans="1:23" x14ac:dyDescent="0.3">
      <c r="A411" t="s">
        <v>4551</v>
      </c>
      <c r="B411" s="1">
        <v>44936</v>
      </c>
      <c r="C411" s="1">
        <v>45008</v>
      </c>
      <c r="D411">
        <v>8833</v>
      </c>
      <c r="E411" t="s">
        <v>38</v>
      </c>
      <c r="F411" t="s">
        <v>25</v>
      </c>
      <c r="G411" t="s">
        <v>109</v>
      </c>
      <c r="H411" t="s">
        <v>59</v>
      </c>
      <c r="I411" t="s">
        <v>42</v>
      </c>
      <c r="J411" t="s">
        <v>70</v>
      </c>
      <c r="K411" t="s">
        <v>54</v>
      </c>
      <c r="L411" t="s">
        <v>44</v>
      </c>
      <c r="M411">
        <v>8833</v>
      </c>
      <c r="N411" t="s">
        <v>4552</v>
      </c>
      <c r="O411" t="s">
        <v>116</v>
      </c>
      <c r="P411">
        <v>8833</v>
      </c>
      <c r="Q411">
        <v>0</v>
      </c>
      <c r="R411">
        <v>0</v>
      </c>
      <c r="S411" t="s">
        <v>4553</v>
      </c>
      <c r="T411" t="s">
        <v>48</v>
      </c>
      <c r="U411" t="s">
        <v>91</v>
      </c>
      <c r="V411">
        <v>6715</v>
      </c>
      <c r="W411" t="s">
        <v>64</v>
      </c>
    </row>
    <row r="412" spans="1:23" x14ac:dyDescent="0.3">
      <c r="A412" t="s">
        <v>4554</v>
      </c>
      <c r="B412" s="1">
        <v>44937</v>
      </c>
      <c r="C412" s="1">
        <v>44997</v>
      </c>
      <c r="D412">
        <v>141</v>
      </c>
      <c r="E412" t="s">
        <v>24</v>
      </c>
      <c r="F412" t="s">
        <v>39</v>
      </c>
      <c r="G412" t="s">
        <v>109</v>
      </c>
      <c r="H412" t="s">
        <v>93</v>
      </c>
      <c r="I412" t="s">
        <v>42</v>
      </c>
      <c r="J412" t="s">
        <v>43</v>
      </c>
      <c r="K412" t="s">
        <v>30</v>
      </c>
      <c r="L412" t="s">
        <v>55</v>
      </c>
      <c r="M412">
        <v>141</v>
      </c>
      <c r="N412" t="s">
        <v>4555</v>
      </c>
      <c r="O412" t="s">
        <v>46</v>
      </c>
      <c r="P412">
        <v>141</v>
      </c>
      <c r="Q412">
        <v>0</v>
      </c>
      <c r="R412">
        <v>0</v>
      </c>
      <c r="S412" t="s">
        <v>4556</v>
      </c>
      <c r="T412" t="s">
        <v>48</v>
      </c>
      <c r="U412" t="s">
        <v>96</v>
      </c>
      <c r="V412">
        <v>35576</v>
      </c>
      <c r="W412" t="s">
        <v>43</v>
      </c>
    </row>
    <row r="413" spans="1:23" x14ac:dyDescent="0.3">
      <c r="A413" t="s">
        <v>4554</v>
      </c>
      <c r="B413" s="1">
        <v>44937</v>
      </c>
      <c r="C413" s="1">
        <v>45006</v>
      </c>
      <c r="D413">
        <v>20969</v>
      </c>
      <c r="E413" t="s">
        <v>24</v>
      </c>
      <c r="F413" t="s">
        <v>25</v>
      </c>
      <c r="G413" t="s">
        <v>109</v>
      </c>
      <c r="H413" t="s">
        <v>93</v>
      </c>
      <c r="I413" t="s">
        <v>42</v>
      </c>
      <c r="J413" t="s">
        <v>43</v>
      </c>
      <c r="K413" t="s">
        <v>30</v>
      </c>
      <c r="L413" t="s">
        <v>55</v>
      </c>
      <c r="M413">
        <v>20969</v>
      </c>
      <c r="N413" t="s">
        <v>4555</v>
      </c>
      <c r="O413" t="s">
        <v>46</v>
      </c>
      <c r="P413">
        <v>20969</v>
      </c>
      <c r="Q413">
        <v>0</v>
      </c>
      <c r="R413">
        <v>0</v>
      </c>
      <c r="S413" t="s">
        <v>4556</v>
      </c>
      <c r="T413" t="s">
        <v>48</v>
      </c>
      <c r="U413" t="s">
        <v>96</v>
      </c>
      <c r="V413">
        <v>35576</v>
      </c>
      <c r="W413" t="s">
        <v>43</v>
      </c>
    </row>
    <row r="414" spans="1:23" x14ac:dyDescent="0.3">
      <c r="A414" t="s">
        <v>4557</v>
      </c>
      <c r="B414" s="1">
        <v>44938</v>
      </c>
      <c r="C414" s="1">
        <v>45017</v>
      </c>
      <c r="D414">
        <v>115</v>
      </c>
      <c r="E414" t="s">
        <v>38</v>
      </c>
      <c r="F414" t="s">
        <v>39</v>
      </c>
      <c r="G414" t="s">
        <v>119</v>
      </c>
      <c r="H414" t="s">
        <v>59</v>
      </c>
      <c r="I414" t="s">
        <v>42</v>
      </c>
      <c r="J414" t="s">
        <v>64</v>
      </c>
      <c r="K414" t="s">
        <v>30</v>
      </c>
      <c r="L414" t="s">
        <v>55</v>
      </c>
      <c r="M414">
        <v>115</v>
      </c>
      <c r="N414" t="s">
        <v>4558</v>
      </c>
      <c r="O414" t="s">
        <v>61</v>
      </c>
      <c r="P414">
        <v>0</v>
      </c>
      <c r="Q414">
        <v>115</v>
      </c>
      <c r="R414">
        <v>0</v>
      </c>
      <c r="S414" t="s">
        <v>4559</v>
      </c>
      <c r="T414" t="s">
        <v>48</v>
      </c>
      <c r="U414" t="s">
        <v>100</v>
      </c>
      <c r="V414">
        <v>60314</v>
      </c>
      <c r="W414" t="s">
        <v>36</v>
      </c>
    </row>
    <row r="415" spans="1:23" x14ac:dyDescent="0.3">
      <c r="A415" t="s">
        <v>4557</v>
      </c>
      <c r="B415" s="1">
        <v>44938</v>
      </c>
      <c r="C415" s="1">
        <v>45019</v>
      </c>
      <c r="D415">
        <v>83728</v>
      </c>
      <c r="E415" t="s">
        <v>38</v>
      </c>
      <c r="F415" t="s">
        <v>25</v>
      </c>
      <c r="G415" t="s">
        <v>119</v>
      </c>
      <c r="H415" t="s">
        <v>59</v>
      </c>
      <c r="I415" t="s">
        <v>42</v>
      </c>
      <c r="J415" t="s">
        <v>64</v>
      </c>
      <c r="K415" t="s">
        <v>30</v>
      </c>
      <c r="L415" t="s">
        <v>55</v>
      </c>
      <c r="M415">
        <v>83728</v>
      </c>
      <c r="N415" t="s">
        <v>4558</v>
      </c>
      <c r="O415" t="s">
        <v>61</v>
      </c>
      <c r="P415">
        <v>0</v>
      </c>
      <c r="Q415">
        <v>83728</v>
      </c>
      <c r="R415">
        <v>0</v>
      </c>
      <c r="S415" t="s">
        <v>4559</v>
      </c>
      <c r="T415" t="s">
        <v>48</v>
      </c>
      <c r="U415" t="s">
        <v>100</v>
      </c>
      <c r="V415">
        <v>60314</v>
      </c>
      <c r="W415" t="s">
        <v>36</v>
      </c>
    </row>
    <row r="416" spans="1:23" x14ac:dyDescent="0.3">
      <c r="A416" t="s">
        <v>4560</v>
      </c>
      <c r="B416" s="1">
        <v>44939</v>
      </c>
      <c r="C416" s="1">
        <v>45026</v>
      </c>
      <c r="D416">
        <v>32633</v>
      </c>
      <c r="E416" t="s">
        <v>38</v>
      </c>
      <c r="F416" t="s">
        <v>25</v>
      </c>
      <c r="G416" t="s">
        <v>40</v>
      </c>
      <c r="H416" t="s">
        <v>52</v>
      </c>
      <c r="I416" t="s">
        <v>42</v>
      </c>
      <c r="J416" t="s">
        <v>43</v>
      </c>
      <c r="K416" t="s">
        <v>54</v>
      </c>
      <c r="L416" t="s">
        <v>44</v>
      </c>
      <c r="M416">
        <v>32633</v>
      </c>
      <c r="N416" t="s">
        <v>2621</v>
      </c>
      <c r="O416" t="s">
        <v>46</v>
      </c>
      <c r="P416">
        <v>32633</v>
      </c>
      <c r="Q416">
        <v>0</v>
      </c>
      <c r="R416">
        <v>0</v>
      </c>
      <c r="S416" t="s">
        <v>4561</v>
      </c>
      <c r="T416" t="s">
        <v>35</v>
      </c>
      <c r="U416" t="s">
        <v>35</v>
      </c>
      <c r="V416">
        <v>0</v>
      </c>
      <c r="W416" t="s">
        <v>29</v>
      </c>
    </row>
    <row r="417" spans="1:23" x14ac:dyDescent="0.3">
      <c r="A417" t="s">
        <v>4562</v>
      </c>
      <c r="B417" s="1">
        <v>44940</v>
      </c>
      <c r="C417" s="1">
        <v>45012</v>
      </c>
      <c r="D417">
        <v>111</v>
      </c>
      <c r="E417" t="s">
        <v>38</v>
      </c>
      <c r="F417" t="s">
        <v>39</v>
      </c>
      <c r="G417" t="s">
        <v>80</v>
      </c>
      <c r="H417" t="s">
        <v>27</v>
      </c>
      <c r="I417" t="s">
        <v>42</v>
      </c>
      <c r="J417" t="s">
        <v>36</v>
      </c>
      <c r="K417" t="s">
        <v>54</v>
      </c>
      <c r="L417" t="s">
        <v>75</v>
      </c>
      <c r="M417">
        <v>111</v>
      </c>
      <c r="N417" t="s">
        <v>4563</v>
      </c>
      <c r="O417" t="s">
        <v>61</v>
      </c>
      <c r="P417">
        <v>0</v>
      </c>
      <c r="Q417">
        <v>111</v>
      </c>
      <c r="R417">
        <v>0</v>
      </c>
      <c r="S417" t="s">
        <v>4564</v>
      </c>
      <c r="T417" t="s">
        <v>48</v>
      </c>
      <c r="U417" t="s">
        <v>800</v>
      </c>
      <c r="V417">
        <v>6626</v>
      </c>
      <c r="W417" t="s">
        <v>43</v>
      </c>
    </row>
    <row r="418" spans="1:23" x14ac:dyDescent="0.3">
      <c r="A418" t="s">
        <v>4562</v>
      </c>
      <c r="B418" s="1">
        <v>44940</v>
      </c>
      <c r="C418" s="1">
        <v>45009</v>
      </c>
      <c r="D418">
        <v>59103</v>
      </c>
      <c r="E418" t="s">
        <v>38</v>
      </c>
      <c r="F418" t="s">
        <v>25</v>
      </c>
      <c r="G418" t="s">
        <v>80</v>
      </c>
      <c r="H418" t="s">
        <v>27</v>
      </c>
      <c r="I418" t="s">
        <v>42</v>
      </c>
      <c r="J418" t="s">
        <v>36</v>
      </c>
      <c r="K418" t="s">
        <v>54</v>
      </c>
      <c r="L418" t="s">
        <v>75</v>
      </c>
      <c r="M418">
        <v>59103</v>
      </c>
      <c r="N418" t="s">
        <v>4563</v>
      </c>
      <c r="O418" t="s">
        <v>61</v>
      </c>
      <c r="P418">
        <v>0</v>
      </c>
      <c r="Q418">
        <v>59103</v>
      </c>
      <c r="R418">
        <v>0</v>
      </c>
      <c r="S418" t="s">
        <v>4564</v>
      </c>
      <c r="T418" t="s">
        <v>48</v>
      </c>
      <c r="U418" t="s">
        <v>800</v>
      </c>
      <c r="V418">
        <v>6626</v>
      </c>
      <c r="W418" t="s">
        <v>43</v>
      </c>
    </row>
    <row r="419" spans="1:23" x14ac:dyDescent="0.3">
      <c r="A419" t="s">
        <v>4565</v>
      </c>
      <c r="B419" s="1">
        <v>44941</v>
      </c>
      <c r="C419" s="1">
        <v>45015</v>
      </c>
      <c r="D419">
        <v>62126</v>
      </c>
      <c r="E419" t="s">
        <v>24</v>
      </c>
      <c r="F419" t="s">
        <v>25</v>
      </c>
      <c r="G419" t="s">
        <v>119</v>
      </c>
      <c r="H419" t="s">
        <v>27</v>
      </c>
      <c r="I419" t="s">
        <v>42</v>
      </c>
      <c r="J419" t="s">
        <v>53</v>
      </c>
      <c r="K419" t="s">
        <v>30</v>
      </c>
      <c r="L419" t="s">
        <v>66</v>
      </c>
      <c r="M419">
        <v>62126</v>
      </c>
      <c r="N419" t="s">
        <v>1087</v>
      </c>
      <c r="O419" t="s">
        <v>61</v>
      </c>
      <c r="P419">
        <v>0</v>
      </c>
      <c r="Q419">
        <v>62126</v>
      </c>
      <c r="R419">
        <v>0</v>
      </c>
      <c r="S419" t="s">
        <v>4566</v>
      </c>
      <c r="T419" t="s">
        <v>48</v>
      </c>
      <c r="U419" t="s">
        <v>112</v>
      </c>
      <c r="V419">
        <v>46591</v>
      </c>
      <c r="W419" t="s">
        <v>43</v>
      </c>
    </row>
    <row r="420" spans="1:23" x14ac:dyDescent="0.3">
      <c r="A420" t="s">
        <v>4567</v>
      </c>
      <c r="B420" s="1">
        <v>44942</v>
      </c>
      <c r="C420" s="1">
        <v>45009</v>
      </c>
      <c r="D420">
        <v>119</v>
      </c>
      <c r="E420" t="s">
        <v>38</v>
      </c>
      <c r="F420" t="s">
        <v>39</v>
      </c>
      <c r="G420" t="s">
        <v>80</v>
      </c>
      <c r="H420" t="s">
        <v>41</v>
      </c>
      <c r="I420" t="s">
        <v>28</v>
      </c>
      <c r="J420" t="s">
        <v>64</v>
      </c>
      <c r="K420" t="s">
        <v>30</v>
      </c>
      <c r="L420" t="s">
        <v>55</v>
      </c>
      <c r="M420">
        <v>119</v>
      </c>
      <c r="N420" t="s">
        <v>4568</v>
      </c>
      <c r="O420" t="s">
        <v>33</v>
      </c>
      <c r="P420">
        <v>0</v>
      </c>
      <c r="Q420">
        <v>0</v>
      </c>
      <c r="R420">
        <v>119</v>
      </c>
      <c r="S420" t="s">
        <v>4569</v>
      </c>
      <c r="T420" t="s">
        <v>35</v>
      </c>
      <c r="U420" t="s">
        <v>35</v>
      </c>
      <c r="V420">
        <v>0</v>
      </c>
      <c r="W420" t="s">
        <v>53</v>
      </c>
    </row>
    <row r="421" spans="1:23" x14ac:dyDescent="0.3">
      <c r="A421" t="s">
        <v>4567</v>
      </c>
      <c r="B421" s="1">
        <v>44942</v>
      </c>
      <c r="C421" s="1">
        <v>45026</v>
      </c>
      <c r="D421">
        <v>83542</v>
      </c>
      <c r="E421" t="s">
        <v>38</v>
      </c>
      <c r="F421" t="s">
        <v>25</v>
      </c>
      <c r="G421" t="s">
        <v>80</v>
      </c>
      <c r="H421" t="s">
        <v>41</v>
      </c>
      <c r="I421" t="s">
        <v>28</v>
      </c>
      <c r="J421" t="s">
        <v>64</v>
      </c>
      <c r="K421" t="s">
        <v>30</v>
      </c>
      <c r="L421" t="s">
        <v>55</v>
      </c>
      <c r="M421">
        <v>83542</v>
      </c>
      <c r="N421" t="s">
        <v>4568</v>
      </c>
      <c r="O421" t="s">
        <v>33</v>
      </c>
      <c r="P421">
        <v>0</v>
      </c>
      <c r="Q421">
        <v>0</v>
      </c>
      <c r="R421">
        <v>83542</v>
      </c>
      <c r="S421" t="s">
        <v>4569</v>
      </c>
      <c r="T421" t="s">
        <v>35</v>
      </c>
      <c r="U421" t="s">
        <v>35</v>
      </c>
      <c r="V421">
        <v>0</v>
      </c>
      <c r="W421" t="s">
        <v>53</v>
      </c>
    </row>
    <row r="422" spans="1:23" x14ac:dyDescent="0.3">
      <c r="A422" t="s">
        <v>4570</v>
      </c>
      <c r="B422" s="1">
        <v>44943</v>
      </c>
      <c r="C422" s="1">
        <v>45018</v>
      </c>
      <c r="D422">
        <v>62929</v>
      </c>
      <c r="E422" t="s">
        <v>24</v>
      </c>
      <c r="F422" t="s">
        <v>25</v>
      </c>
      <c r="G422" t="s">
        <v>40</v>
      </c>
      <c r="H422" t="s">
        <v>27</v>
      </c>
      <c r="I422" t="s">
        <v>28</v>
      </c>
      <c r="J422" t="s">
        <v>36</v>
      </c>
      <c r="K422" t="s">
        <v>30</v>
      </c>
      <c r="L422" t="s">
        <v>31</v>
      </c>
      <c r="M422">
        <v>62929</v>
      </c>
      <c r="N422" t="s">
        <v>3291</v>
      </c>
      <c r="O422" t="s">
        <v>33</v>
      </c>
      <c r="P422">
        <v>0</v>
      </c>
      <c r="Q422">
        <v>0</v>
      </c>
      <c r="R422">
        <v>62929</v>
      </c>
      <c r="S422" t="s">
        <v>4571</v>
      </c>
      <c r="T422" t="s">
        <v>35</v>
      </c>
      <c r="U422" t="s">
        <v>35</v>
      </c>
      <c r="V422">
        <v>0</v>
      </c>
      <c r="W422" t="s">
        <v>36</v>
      </c>
    </row>
    <row r="423" spans="1:23" x14ac:dyDescent="0.3">
      <c r="A423" t="s">
        <v>4572</v>
      </c>
      <c r="B423" s="1">
        <v>44944</v>
      </c>
      <c r="C423" s="1">
        <v>45017</v>
      </c>
      <c r="D423">
        <v>4053</v>
      </c>
      <c r="E423" t="s">
        <v>24</v>
      </c>
      <c r="F423" t="s">
        <v>25</v>
      </c>
      <c r="G423" t="s">
        <v>40</v>
      </c>
      <c r="H423" t="s">
        <v>41</v>
      </c>
      <c r="I423" t="s">
        <v>28</v>
      </c>
      <c r="J423" t="s">
        <v>29</v>
      </c>
      <c r="K423" t="s">
        <v>54</v>
      </c>
      <c r="L423" t="s">
        <v>75</v>
      </c>
      <c r="M423">
        <v>40530</v>
      </c>
      <c r="N423" t="s">
        <v>4053</v>
      </c>
      <c r="O423" t="s">
        <v>33</v>
      </c>
      <c r="P423">
        <v>0</v>
      </c>
      <c r="Q423">
        <v>0</v>
      </c>
      <c r="R423">
        <v>40530</v>
      </c>
      <c r="S423" t="s">
        <v>4573</v>
      </c>
      <c r="T423" t="s">
        <v>48</v>
      </c>
      <c r="U423" t="s">
        <v>125</v>
      </c>
      <c r="V423">
        <v>27932</v>
      </c>
      <c r="W423" t="s">
        <v>29</v>
      </c>
    </row>
    <row r="424" spans="1:23" x14ac:dyDescent="0.3">
      <c r="A424" t="s">
        <v>4574</v>
      </c>
      <c r="B424" s="1">
        <v>44945</v>
      </c>
      <c r="C424" s="1">
        <v>45007</v>
      </c>
      <c r="D424">
        <v>60267</v>
      </c>
      <c r="E424" t="s">
        <v>38</v>
      </c>
      <c r="F424" t="s">
        <v>25</v>
      </c>
      <c r="G424" t="s">
        <v>109</v>
      </c>
      <c r="H424" t="s">
        <v>85</v>
      </c>
      <c r="I424" t="s">
        <v>42</v>
      </c>
      <c r="J424" t="s">
        <v>114</v>
      </c>
      <c r="K424" t="s">
        <v>54</v>
      </c>
      <c r="L424" t="s">
        <v>44</v>
      </c>
      <c r="M424">
        <v>60267</v>
      </c>
      <c r="N424" t="s">
        <v>3690</v>
      </c>
      <c r="O424" t="s">
        <v>116</v>
      </c>
      <c r="P424">
        <v>60267</v>
      </c>
      <c r="Q424">
        <v>0</v>
      </c>
      <c r="R424">
        <v>0</v>
      </c>
      <c r="S424" t="s">
        <v>4575</v>
      </c>
      <c r="T424" t="s">
        <v>35</v>
      </c>
      <c r="U424" t="s">
        <v>35</v>
      </c>
      <c r="V424">
        <v>0</v>
      </c>
      <c r="W424" t="s">
        <v>36</v>
      </c>
    </row>
    <row r="425" spans="1:23" x14ac:dyDescent="0.3">
      <c r="A425" t="s">
        <v>4576</v>
      </c>
      <c r="B425" s="1">
        <v>44946</v>
      </c>
      <c r="C425" s="1">
        <v>45036</v>
      </c>
      <c r="D425">
        <v>12611</v>
      </c>
      <c r="E425" t="s">
        <v>24</v>
      </c>
      <c r="F425" t="s">
        <v>25</v>
      </c>
      <c r="G425" t="s">
        <v>26</v>
      </c>
      <c r="H425" t="s">
        <v>59</v>
      </c>
      <c r="I425" t="s">
        <v>42</v>
      </c>
      <c r="J425" t="s">
        <v>50</v>
      </c>
      <c r="K425" t="s">
        <v>30</v>
      </c>
      <c r="L425" t="s">
        <v>66</v>
      </c>
      <c r="M425">
        <v>12611</v>
      </c>
      <c r="N425" t="s">
        <v>4577</v>
      </c>
      <c r="O425" t="s">
        <v>61</v>
      </c>
      <c r="P425">
        <v>0</v>
      </c>
      <c r="Q425">
        <v>12611</v>
      </c>
      <c r="R425">
        <v>0</v>
      </c>
      <c r="S425" t="s">
        <v>4578</v>
      </c>
      <c r="T425" t="s">
        <v>35</v>
      </c>
      <c r="U425" t="s">
        <v>35</v>
      </c>
      <c r="V425">
        <v>0</v>
      </c>
      <c r="W425" t="s">
        <v>50</v>
      </c>
    </row>
    <row r="426" spans="1:23" x14ac:dyDescent="0.3">
      <c r="A426" t="s">
        <v>4579</v>
      </c>
      <c r="B426" s="1">
        <v>44947</v>
      </c>
      <c r="C426" s="1">
        <v>45032</v>
      </c>
      <c r="D426">
        <v>73164</v>
      </c>
      <c r="E426" t="s">
        <v>38</v>
      </c>
      <c r="F426" t="s">
        <v>25</v>
      </c>
      <c r="G426" t="s">
        <v>40</v>
      </c>
      <c r="H426" t="s">
        <v>93</v>
      </c>
      <c r="I426" t="s">
        <v>42</v>
      </c>
      <c r="J426" t="s">
        <v>64</v>
      </c>
      <c r="K426" t="s">
        <v>30</v>
      </c>
      <c r="L426" t="s">
        <v>55</v>
      </c>
      <c r="M426">
        <v>73164</v>
      </c>
      <c r="N426" t="s">
        <v>612</v>
      </c>
      <c r="O426" t="s">
        <v>116</v>
      </c>
      <c r="P426">
        <v>73164</v>
      </c>
      <c r="Q426">
        <v>0</v>
      </c>
      <c r="R426">
        <v>0</v>
      </c>
      <c r="S426" t="s">
        <v>4580</v>
      </c>
      <c r="T426" t="s">
        <v>48</v>
      </c>
      <c r="U426" t="s">
        <v>821</v>
      </c>
      <c r="V426">
        <v>635</v>
      </c>
      <c r="W426" t="s">
        <v>36</v>
      </c>
    </row>
    <row r="427" spans="1:23" x14ac:dyDescent="0.3">
      <c r="A427" t="s">
        <v>4581</v>
      </c>
      <c r="B427" s="1">
        <v>44948</v>
      </c>
      <c r="C427" s="1">
        <v>45015</v>
      </c>
      <c r="D427">
        <v>86318</v>
      </c>
      <c r="E427" t="s">
        <v>24</v>
      </c>
      <c r="F427" t="s">
        <v>25</v>
      </c>
      <c r="G427" t="s">
        <v>109</v>
      </c>
      <c r="H427" t="s">
        <v>52</v>
      </c>
      <c r="I427" t="s">
        <v>28</v>
      </c>
      <c r="J427" t="s">
        <v>50</v>
      </c>
      <c r="K427" t="s">
        <v>54</v>
      </c>
      <c r="L427" t="s">
        <v>44</v>
      </c>
      <c r="M427">
        <v>86318</v>
      </c>
      <c r="N427" t="s">
        <v>2448</v>
      </c>
      <c r="O427" t="s">
        <v>33</v>
      </c>
      <c r="P427">
        <v>0</v>
      </c>
      <c r="Q427">
        <v>0</v>
      </c>
      <c r="R427">
        <v>86318</v>
      </c>
      <c r="S427" t="s">
        <v>4582</v>
      </c>
      <c r="T427" t="s">
        <v>35</v>
      </c>
      <c r="U427" t="s">
        <v>35</v>
      </c>
      <c r="V427">
        <v>0</v>
      </c>
      <c r="W427" t="s">
        <v>53</v>
      </c>
    </row>
    <row r="428" spans="1:23" x14ac:dyDescent="0.3">
      <c r="A428" t="s">
        <v>4583</v>
      </c>
      <c r="B428" s="1">
        <v>44949</v>
      </c>
      <c r="C428" s="1">
        <v>45018</v>
      </c>
      <c r="D428">
        <v>52088</v>
      </c>
      <c r="E428" t="s">
        <v>38</v>
      </c>
      <c r="F428" t="s">
        <v>25</v>
      </c>
      <c r="G428" t="s">
        <v>80</v>
      </c>
      <c r="H428" t="s">
        <v>59</v>
      </c>
      <c r="I428" t="s">
        <v>28</v>
      </c>
      <c r="J428" t="s">
        <v>70</v>
      </c>
      <c r="K428" t="s">
        <v>54</v>
      </c>
      <c r="L428" t="s">
        <v>66</v>
      </c>
      <c r="M428">
        <v>52088</v>
      </c>
      <c r="N428" t="s">
        <v>920</v>
      </c>
      <c r="O428" t="s">
        <v>33</v>
      </c>
      <c r="P428">
        <v>0</v>
      </c>
      <c r="Q428">
        <v>0</v>
      </c>
      <c r="R428">
        <v>52088</v>
      </c>
      <c r="S428" t="s">
        <v>4584</v>
      </c>
      <c r="T428" t="s">
        <v>48</v>
      </c>
      <c r="U428" t="s">
        <v>829</v>
      </c>
      <c r="V428">
        <v>14401</v>
      </c>
      <c r="W428" t="s">
        <v>53</v>
      </c>
    </row>
    <row r="429" spans="1:23" x14ac:dyDescent="0.3">
      <c r="A429" t="s">
        <v>4583</v>
      </c>
      <c r="B429" s="1">
        <v>44949</v>
      </c>
      <c r="C429" s="1">
        <v>45033</v>
      </c>
      <c r="D429">
        <v>147</v>
      </c>
      <c r="E429" t="s">
        <v>38</v>
      </c>
      <c r="F429" t="s">
        <v>39</v>
      </c>
      <c r="G429" t="s">
        <v>80</v>
      </c>
      <c r="H429" t="s">
        <v>59</v>
      </c>
      <c r="I429" t="s">
        <v>28</v>
      </c>
      <c r="J429" t="s">
        <v>70</v>
      </c>
      <c r="K429" t="s">
        <v>54</v>
      </c>
      <c r="L429" t="s">
        <v>66</v>
      </c>
      <c r="M429">
        <v>147</v>
      </c>
      <c r="N429" t="s">
        <v>920</v>
      </c>
      <c r="O429" t="s">
        <v>33</v>
      </c>
      <c r="P429">
        <v>0</v>
      </c>
      <c r="Q429">
        <v>0</v>
      </c>
      <c r="R429">
        <v>147</v>
      </c>
      <c r="S429" t="s">
        <v>4584</v>
      </c>
      <c r="T429" t="s">
        <v>48</v>
      </c>
      <c r="U429" t="s">
        <v>829</v>
      </c>
      <c r="V429">
        <v>14401</v>
      </c>
      <c r="W429" t="s">
        <v>53</v>
      </c>
    </row>
    <row r="430" spans="1:23" x14ac:dyDescent="0.3">
      <c r="A430" t="s">
        <v>4585</v>
      </c>
      <c r="B430" s="1">
        <v>44950</v>
      </c>
      <c r="C430" s="1">
        <v>45018</v>
      </c>
      <c r="D430">
        <v>93989</v>
      </c>
      <c r="E430" t="s">
        <v>38</v>
      </c>
      <c r="F430" t="s">
        <v>25</v>
      </c>
      <c r="G430" t="s">
        <v>74</v>
      </c>
      <c r="H430" t="s">
        <v>59</v>
      </c>
      <c r="I430" t="s">
        <v>42</v>
      </c>
      <c r="J430" t="s">
        <v>50</v>
      </c>
      <c r="K430" t="s">
        <v>54</v>
      </c>
      <c r="L430" t="s">
        <v>75</v>
      </c>
      <c r="M430">
        <v>93989</v>
      </c>
      <c r="N430" t="s">
        <v>2963</v>
      </c>
      <c r="O430" t="s">
        <v>116</v>
      </c>
      <c r="P430">
        <v>93989</v>
      </c>
      <c r="Q430">
        <v>0</v>
      </c>
      <c r="R430">
        <v>0</v>
      </c>
      <c r="S430" t="s">
        <v>4586</v>
      </c>
      <c r="T430" t="s">
        <v>35</v>
      </c>
      <c r="U430" t="s">
        <v>35</v>
      </c>
      <c r="V430">
        <v>0</v>
      </c>
      <c r="W430" t="s">
        <v>36</v>
      </c>
    </row>
    <row r="431" spans="1:23" x14ac:dyDescent="0.3">
      <c r="A431" t="s">
        <v>4587</v>
      </c>
      <c r="B431" s="1">
        <v>44951</v>
      </c>
      <c r="C431" s="1">
        <v>45024</v>
      </c>
      <c r="D431">
        <v>107</v>
      </c>
      <c r="E431" t="s">
        <v>38</v>
      </c>
      <c r="F431" t="s">
        <v>39</v>
      </c>
      <c r="G431" t="s">
        <v>26</v>
      </c>
      <c r="H431" t="s">
        <v>27</v>
      </c>
      <c r="I431" t="s">
        <v>28</v>
      </c>
      <c r="J431" t="s">
        <v>43</v>
      </c>
      <c r="K431" t="s">
        <v>54</v>
      </c>
      <c r="L431" t="s">
        <v>55</v>
      </c>
      <c r="M431">
        <v>107</v>
      </c>
      <c r="N431" t="s">
        <v>4588</v>
      </c>
      <c r="O431" t="s">
        <v>33</v>
      </c>
      <c r="P431">
        <v>0</v>
      </c>
      <c r="Q431">
        <v>0</v>
      </c>
      <c r="R431">
        <v>107</v>
      </c>
      <c r="S431" t="s">
        <v>4589</v>
      </c>
      <c r="T431" t="s">
        <v>35</v>
      </c>
      <c r="U431" t="s">
        <v>35</v>
      </c>
      <c r="V431">
        <v>0</v>
      </c>
      <c r="W431" t="s">
        <v>36</v>
      </c>
    </row>
    <row r="432" spans="1:23" x14ac:dyDescent="0.3">
      <c r="A432" t="s">
        <v>4587</v>
      </c>
      <c r="B432" s="1">
        <v>44951</v>
      </c>
      <c r="C432" s="1">
        <v>45021</v>
      </c>
      <c r="D432">
        <v>8013</v>
      </c>
      <c r="E432" t="s">
        <v>38</v>
      </c>
      <c r="F432" t="s">
        <v>25</v>
      </c>
      <c r="G432" t="s">
        <v>26</v>
      </c>
      <c r="H432" t="s">
        <v>27</v>
      </c>
      <c r="I432" t="s">
        <v>28</v>
      </c>
      <c r="J432" t="s">
        <v>43</v>
      </c>
      <c r="K432" t="s">
        <v>54</v>
      </c>
      <c r="L432" t="s">
        <v>55</v>
      </c>
      <c r="M432">
        <v>80130</v>
      </c>
      <c r="N432" t="s">
        <v>4588</v>
      </c>
      <c r="O432" t="s">
        <v>33</v>
      </c>
      <c r="P432">
        <v>0</v>
      </c>
      <c r="Q432">
        <v>0</v>
      </c>
      <c r="R432">
        <v>80130</v>
      </c>
      <c r="S432" t="s">
        <v>4589</v>
      </c>
      <c r="T432" t="s">
        <v>35</v>
      </c>
      <c r="U432" t="s">
        <v>35</v>
      </c>
      <c r="V432">
        <v>0</v>
      </c>
      <c r="W432" t="s">
        <v>36</v>
      </c>
    </row>
    <row r="433" spans="1:23" x14ac:dyDescent="0.3">
      <c r="A433" t="s">
        <v>4590</v>
      </c>
      <c r="B433" s="1">
        <v>44952</v>
      </c>
      <c r="C433" s="1">
        <v>45038</v>
      </c>
      <c r="D433">
        <v>44516</v>
      </c>
      <c r="E433" t="s">
        <v>24</v>
      </c>
      <c r="F433" t="s">
        <v>25</v>
      </c>
      <c r="G433" t="s">
        <v>40</v>
      </c>
      <c r="H433" t="s">
        <v>27</v>
      </c>
      <c r="I433" t="s">
        <v>42</v>
      </c>
      <c r="J433" t="s">
        <v>43</v>
      </c>
      <c r="K433" t="s">
        <v>30</v>
      </c>
      <c r="L433" t="s">
        <v>31</v>
      </c>
      <c r="M433">
        <v>44516</v>
      </c>
      <c r="N433" t="s">
        <v>2629</v>
      </c>
      <c r="O433" t="s">
        <v>61</v>
      </c>
      <c r="P433">
        <v>0</v>
      </c>
      <c r="Q433">
        <v>44516</v>
      </c>
      <c r="R433">
        <v>0</v>
      </c>
      <c r="S433" t="s">
        <v>4591</v>
      </c>
      <c r="T433" t="s">
        <v>48</v>
      </c>
      <c r="U433" t="s">
        <v>1459</v>
      </c>
      <c r="V433">
        <v>25347</v>
      </c>
      <c r="W433" t="s">
        <v>29</v>
      </c>
    </row>
    <row r="434" spans="1:23" x14ac:dyDescent="0.3">
      <c r="A434" t="s">
        <v>4592</v>
      </c>
      <c r="B434" s="1">
        <v>44953</v>
      </c>
      <c r="C434" s="1">
        <v>45035</v>
      </c>
      <c r="D434">
        <v>57273</v>
      </c>
      <c r="E434" t="s">
        <v>38</v>
      </c>
      <c r="F434" t="s">
        <v>25</v>
      </c>
      <c r="G434" t="s">
        <v>26</v>
      </c>
      <c r="H434" t="s">
        <v>41</v>
      </c>
      <c r="I434" t="s">
        <v>42</v>
      </c>
      <c r="J434" t="s">
        <v>36</v>
      </c>
      <c r="K434" t="s">
        <v>30</v>
      </c>
      <c r="L434" t="s">
        <v>55</v>
      </c>
      <c r="M434">
        <v>57273</v>
      </c>
      <c r="N434" t="s">
        <v>637</v>
      </c>
      <c r="O434" t="s">
        <v>61</v>
      </c>
      <c r="P434">
        <v>0</v>
      </c>
      <c r="Q434">
        <v>57273</v>
      </c>
      <c r="R434">
        <v>0</v>
      </c>
      <c r="S434" t="s">
        <v>4593</v>
      </c>
      <c r="T434" t="s">
        <v>48</v>
      </c>
      <c r="U434" t="s">
        <v>1463</v>
      </c>
      <c r="V434">
        <v>64052</v>
      </c>
      <c r="W434" t="s">
        <v>53</v>
      </c>
    </row>
    <row r="435" spans="1:23" x14ac:dyDescent="0.3">
      <c r="A435" t="s">
        <v>4594</v>
      </c>
      <c r="B435" s="1">
        <v>44954</v>
      </c>
      <c r="C435" s="1">
        <v>45023</v>
      </c>
      <c r="D435">
        <v>141</v>
      </c>
      <c r="E435" t="s">
        <v>24</v>
      </c>
      <c r="F435" t="s">
        <v>39</v>
      </c>
      <c r="G435" t="s">
        <v>40</v>
      </c>
      <c r="H435" t="s">
        <v>85</v>
      </c>
      <c r="I435" t="s">
        <v>42</v>
      </c>
      <c r="J435" t="s">
        <v>114</v>
      </c>
      <c r="K435" t="s">
        <v>30</v>
      </c>
      <c r="L435" t="s">
        <v>66</v>
      </c>
      <c r="M435">
        <v>141</v>
      </c>
      <c r="N435" t="s">
        <v>3030</v>
      </c>
      <c r="O435" t="s">
        <v>116</v>
      </c>
      <c r="P435">
        <v>141</v>
      </c>
      <c r="Q435">
        <v>0</v>
      </c>
      <c r="R435">
        <v>0</v>
      </c>
      <c r="S435" t="s">
        <v>4595</v>
      </c>
      <c r="T435" t="s">
        <v>48</v>
      </c>
      <c r="U435" t="s">
        <v>157</v>
      </c>
      <c r="V435">
        <v>72768</v>
      </c>
      <c r="W435" t="s">
        <v>50</v>
      </c>
    </row>
    <row r="436" spans="1:23" x14ac:dyDescent="0.3">
      <c r="A436" t="s">
        <v>4594</v>
      </c>
      <c r="B436" s="1">
        <v>44954</v>
      </c>
      <c r="C436" s="1">
        <v>45016</v>
      </c>
      <c r="D436">
        <v>91472</v>
      </c>
      <c r="E436" t="s">
        <v>24</v>
      </c>
      <c r="F436" t="s">
        <v>25</v>
      </c>
      <c r="G436" t="s">
        <v>40</v>
      </c>
      <c r="H436" t="s">
        <v>85</v>
      </c>
      <c r="I436" t="s">
        <v>42</v>
      </c>
      <c r="J436" t="s">
        <v>114</v>
      </c>
      <c r="K436" t="s">
        <v>30</v>
      </c>
      <c r="L436" t="s">
        <v>66</v>
      </c>
      <c r="M436">
        <v>91472</v>
      </c>
      <c r="N436" t="s">
        <v>3030</v>
      </c>
      <c r="O436" t="s">
        <v>116</v>
      </c>
      <c r="P436">
        <v>91472</v>
      </c>
      <c r="Q436">
        <v>0</v>
      </c>
      <c r="R436">
        <v>0</v>
      </c>
      <c r="S436" t="s">
        <v>4595</v>
      </c>
      <c r="T436" t="s">
        <v>48</v>
      </c>
      <c r="U436" t="s">
        <v>157</v>
      </c>
      <c r="V436">
        <v>72768</v>
      </c>
      <c r="W436" t="s">
        <v>50</v>
      </c>
    </row>
    <row r="437" spans="1:23" x14ac:dyDescent="0.3">
      <c r="A437" t="s">
        <v>4596</v>
      </c>
      <c r="B437" s="1">
        <v>44955</v>
      </c>
      <c r="C437" s="1">
        <v>45032</v>
      </c>
      <c r="D437">
        <v>96</v>
      </c>
      <c r="E437" t="s">
        <v>24</v>
      </c>
      <c r="F437" t="s">
        <v>39</v>
      </c>
      <c r="G437" t="s">
        <v>119</v>
      </c>
      <c r="H437" t="s">
        <v>93</v>
      </c>
      <c r="I437" t="s">
        <v>28</v>
      </c>
      <c r="J437" t="s">
        <v>50</v>
      </c>
      <c r="K437" t="s">
        <v>30</v>
      </c>
      <c r="L437" t="s">
        <v>66</v>
      </c>
      <c r="M437">
        <v>96</v>
      </c>
      <c r="N437" t="s">
        <v>71</v>
      </c>
      <c r="O437" t="s">
        <v>33</v>
      </c>
      <c r="P437">
        <v>0</v>
      </c>
      <c r="Q437">
        <v>0</v>
      </c>
      <c r="R437">
        <v>96</v>
      </c>
      <c r="S437" t="s">
        <v>4597</v>
      </c>
      <c r="T437" t="s">
        <v>35</v>
      </c>
      <c r="U437" t="s">
        <v>35</v>
      </c>
      <c r="V437">
        <v>0</v>
      </c>
      <c r="W437" t="s">
        <v>43</v>
      </c>
    </row>
    <row r="438" spans="1:23" x14ac:dyDescent="0.3">
      <c r="A438" t="s">
        <v>4596</v>
      </c>
      <c r="B438" s="1">
        <v>44955</v>
      </c>
      <c r="C438" s="1">
        <v>45036</v>
      </c>
      <c r="D438">
        <v>78667</v>
      </c>
      <c r="E438" t="s">
        <v>24</v>
      </c>
      <c r="F438" t="s">
        <v>25</v>
      </c>
      <c r="G438" t="s">
        <v>119</v>
      </c>
      <c r="H438" t="s">
        <v>93</v>
      </c>
      <c r="I438" t="s">
        <v>28</v>
      </c>
      <c r="J438" t="s">
        <v>50</v>
      </c>
      <c r="K438" t="s">
        <v>30</v>
      </c>
      <c r="L438" t="s">
        <v>66</v>
      </c>
      <c r="M438">
        <v>78667</v>
      </c>
      <c r="N438" t="s">
        <v>71</v>
      </c>
      <c r="O438" t="s">
        <v>33</v>
      </c>
      <c r="P438">
        <v>0</v>
      </c>
      <c r="Q438">
        <v>0</v>
      </c>
      <c r="R438">
        <v>78667</v>
      </c>
      <c r="S438" t="s">
        <v>4597</v>
      </c>
      <c r="T438" t="s">
        <v>35</v>
      </c>
      <c r="U438" t="s">
        <v>35</v>
      </c>
      <c r="V438">
        <v>0</v>
      </c>
      <c r="W438" t="s">
        <v>43</v>
      </c>
    </row>
    <row r="439" spans="1:23" x14ac:dyDescent="0.3">
      <c r="A439" t="s">
        <v>4598</v>
      </c>
      <c r="B439" s="1">
        <v>44956</v>
      </c>
      <c r="C439" s="1">
        <v>45026</v>
      </c>
      <c r="D439">
        <v>96</v>
      </c>
      <c r="E439" t="s">
        <v>24</v>
      </c>
      <c r="F439" t="s">
        <v>39</v>
      </c>
      <c r="G439" t="s">
        <v>40</v>
      </c>
      <c r="H439" t="s">
        <v>41</v>
      </c>
      <c r="I439" t="s">
        <v>42</v>
      </c>
      <c r="J439" t="s">
        <v>53</v>
      </c>
      <c r="K439" t="s">
        <v>30</v>
      </c>
      <c r="L439" t="s">
        <v>31</v>
      </c>
      <c r="M439">
        <v>96</v>
      </c>
      <c r="N439" t="s">
        <v>318</v>
      </c>
      <c r="O439" t="s">
        <v>116</v>
      </c>
      <c r="P439">
        <v>96</v>
      </c>
      <c r="Q439">
        <v>0</v>
      </c>
      <c r="R439">
        <v>0</v>
      </c>
      <c r="S439" t="s">
        <v>4599</v>
      </c>
      <c r="T439" t="s">
        <v>35</v>
      </c>
      <c r="U439" t="s">
        <v>35</v>
      </c>
      <c r="V439">
        <v>0</v>
      </c>
      <c r="W439" t="s">
        <v>43</v>
      </c>
    </row>
    <row r="440" spans="1:23" x14ac:dyDescent="0.3">
      <c r="A440" t="s">
        <v>4598</v>
      </c>
      <c r="B440" s="1">
        <v>44956</v>
      </c>
      <c r="C440" s="1">
        <v>45042</v>
      </c>
      <c r="D440">
        <v>6938</v>
      </c>
      <c r="E440" t="s">
        <v>24</v>
      </c>
      <c r="F440" t="s">
        <v>25</v>
      </c>
      <c r="G440" t="s">
        <v>40</v>
      </c>
      <c r="H440" t="s">
        <v>41</v>
      </c>
      <c r="I440" t="s">
        <v>42</v>
      </c>
      <c r="J440" t="s">
        <v>53</v>
      </c>
      <c r="K440" t="s">
        <v>30</v>
      </c>
      <c r="L440" t="s">
        <v>31</v>
      </c>
      <c r="M440">
        <v>6938</v>
      </c>
      <c r="N440" t="s">
        <v>318</v>
      </c>
      <c r="O440" t="s">
        <v>116</v>
      </c>
      <c r="P440">
        <v>6938</v>
      </c>
      <c r="Q440">
        <v>0</v>
      </c>
      <c r="R440">
        <v>0</v>
      </c>
      <c r="S440" t="s">
        <v>4599</v>
      </c>
      <c r="T440" t="s">
        <v>35</v>
      </c>
      <c r="U440" t="s">
        <v>35</v>
      </c>
      <c r="V440">
        <v>0</v>
      </c>
      <c r="W440" t="s">
        <v>43</v>
      </c>
    </row>
    <row r="441" spans="1:23" x14ac:dyDescent="0.3">
      <c r="A441" t="s">
        <v>4600</v>
      </c>
      <c r="B441" s="1">
        <v>44957</v>
      </c>
      <c r="C441" s="1">
        <v>45030</v>
      </c>
      <c r="D441">
        <v>59499</v>
      </c>
      <c r="E441" t="s">
        <v>38</v>
      </c>
      <c r="F441" t="s">
        <v>25</v>
      </c>
      <c r="G441" t="s">
        <v>26</v>
      </c>
      <c r="H441" t="s">
        <v>59</v>
      </c>
      <c r="I441" t="s">
        <v>28</v>
      </c>
      <c r="J441" t="s">
        <v>64</v>
      </c>
      <c r="K441" t="s">
        <v>30</v>
      </c>
      <c r="L441" t="s">
        <v>31</v>
      </c>
      <c r="M441">
        <v>59499</v>
      </c>
      <c r="N441" t="s">
        <v>1096</v>
      </c>
      <c r="O441" t="s">
        <v>33</v>
      </c>
      <c r="P441">
        <v>0</v>
      </c>
      <c r="Q441">
        <v>0</v>
      </c>
      <c r="R441">
        <v>59499</v>
      </c>
      <c r="S441" t="s">
        <v>4601</v>
      </c>
      <c r="T441" t="s">
        <v>35</v>
      </c>
      <c r="U441" t="s">
        <v>35</v>
      </c>
      <c r="V441">
        <v>0</v>
      </c>
      <c r="W441" t="s">
        <v>43</v>
      </c>
    </row>
    <row r="442" spans="1:23" x14ac:dyDescent="0.3">
      <c r="A442" t="s">
        <v>4602</v>
      </c>
      <c r="B442" s="1">
        <v>44958</v>
      </c>
      <c r="C442" s="1">
        <v>45027</v>
      </c>
      <c r="D442">
        <v>8</v>
      </c>
      <c r="E442" t="s">
        <v>38</v>
      </c>
      <c r="F442" t="s">
        <v>39</v>
      </c>
      <c r="G442" t="s">
        <v>80</v>
      </c>
      <c r="H442" t="s">
        <v>27</v>
      </c>
      <c r="I442" t="s">
        <v>42</v>
      </c>
      <c r="J442" t="s">
        <v>53</v>
      </c>
      <c r="K442" t="s">
        <v>30</v>
      </c>
      <c r="L442" t="s">
        <v>31</v>
      </c>
      <c r="M442">
        <v>80</v>
      </c>
      <c r="N442" t="s">
        <v>897</v>
      </c>
      <c r="O442" t="s">
        <v>116</v>
      </c>
      <c r="P442">
        <v>80</v>
      </c>
      <c r="Q442">
        <v>0</v>
      </c>
      <c r="R442">
        <v>0</v>
      </c>
      <c r="S442" t="s">
        <v>4603</v>
      </c>
      <c r="T442" t="s">
        <v>35</v>
      </c>
      <c r="U442" t="s">
        <v>35</v>
      </c>
      <c r="V442">
        <v>0</v>
      </c>
      <c r="W442" t="s">
        <v>64</v>
      </c>
    </row>
    <row r="443" spans="1:23" x14ac:dyDescent="0.3">
      <c r="A443" t="s">
        <v>4602</v>
      </c>
      <c r="B443" s="1">
        <v>44958</v>
      </c>
      <c r="C443" s="1">
        <v>45039</v>
      </c>
      <c r="D443">
        <v>38157</v>
      </c>
      <c r="E443" t="s">
        <v>38</v>
      </c>
      <c r="F443" t="s">
        <v>25</v>
      </c>
      <c r="G443" t="s">
        <v>80</v>
      </c>
      <c r="H443" t="s">
        <v>27</v>
      </c>
      <c r="I443" t="s">
        <v>42</v>
      </c>
      <c r="J443" t="s">
        <v>53</v>
      </c>
      <c r="K443" t="s">
        <v>30</v>
      </c>
      <c r="L443" t="s">
        <v>31</v>
      </c>
      <c r="M443">
        <v>38157</v>
      </c>
      <c r="N443" t="s">
        <v>897</v>
      </c>
      <c r="O443" t="s">
        <v>116</v>
      </c>
      <c r="P443">
        <v>38157</v>
      </c>
      <c r="Q443">
        <v>0</v>
      </c>
      <c r="R443">
        <v>0</v>
      </c>
      <c r="S443" t="s">
        <v>4603</v>
      </c>
      <c r="T443" t="s">
        <v>35</v>
      </c>
      <c r="U443" t="s">
        <v>35</v>
      </c>
      <c r="V443">
        <v>0</v>
      </c>
      <c r="W443" t="s">
        <v>64</v>
      </c>
    </row>
    <row r="444" spans="1:23" x14ac:dyDescent="0.3">
      <c r="A444" t="s">
        <v>4604</v>
      </c>
      <c r="B444" s="1">
        <v>44959</v>
      </c>
      <c r="C444" s="1">
        <v>45033</v>
      </c>
      <c r="D444">
        <v>30424</v>
      </c>
      <c r="E444" t="s">
        <v>38</v>
      </c>
      <c r="F444" t="s">
        <v>25</v>
      </c>
      <c r="G444" t="s">
        <v>26</v>
      </c>
      <c r="H444" t="s">
        <v>85</v>
      </c>
      <c r="I444" t="s">
        <v>42</v>
      </c>
      <c r="J444" t="s">
        <v>53</v>
      </c>
      <c r="K444" t="s">
        <v>30</v>
      </c>
      <c r="L444" t="s">
        <v>66</v>
      </c>
      <c r="M444">
        <v>30424</v>
      </c>
      <c r="N444" t="s">
        <v>4605</v>
      </c>
      <c r="O444" t="s">
        <v>61</v>
      </c>
      <c r="P444">
        <v>0</v>
      </c>
      <c r="Q444">
        <v>30424</v>
      </c>
      <c r="R444">
        <v>0</v>
      </c>
      <c r="S444" t="s">
        <v>4606</v>
      </c>
      <c r="T444" t="s">
        <v>48</v>
      </c>
      <c r="U444" t="s">
        <v>173</v>
      </c>
      <c r="V444">
        <v>9782</v>
      </c>
      <c r="W444" t="s">
        <v>36</v>
      </c>
    </row>
    <row r="445" spans="1:23" x14ac:dyDescent="0.3">
      <c r="A445" t="s">
        <v>4607</v>
      </c>
      <c r="B445" s="1">
        <v>44960</v>
      </c>
      <c r="C445" s="1">
        <v>45036</v>
      </c>
      <c r="D445">
        <v>97</v>
      </c>
      <c r="E445" t="s">
        <v>38</v>
      </c>
      <c r="F445" t="s">
        <v>39</v>
      </c>
      <c r="G445" t="s">
        <v>26</v>
      </c>
      <c r="H445" t="s">
        <v>41</v>
      </c>
      <c r="I445" t="s">
        <v>42</v>
      </c>
      <c r="J445" t="s">
        <v>70</v>
      </c>
      <c r="K445" t="s">
        <v>30</v>
      </c>
      <c r="L445" t="s">
        <v>66</v>
      </c>
      <c r="M445">
        <v>97</v>
      </c>
      <c r="N445" t="s">
        <v>675</v>
      </c>
      <c r="O445" t="s">
        <v>116</v>
      </c>
      <c r="P445">
        <v>97</v>
      </c>
      <c r="Q445">
        <v>0</v>
      </c>
      <c r="R445">
        <v>0</v>
      </c>
      <c r="S445" t="s">
        <v>4608</v>
      </c>
      <c r="T445" t="s">
        <v>48</v>
      </c>
      <c r="U445" t="s">
        <v>177</v>
      </c>
      <c r="V445">
        <v>25127</v>
      </c>
      <c r="W445" t="s">
        <v>36</v>
      </c>
    </row>
    <row r="446" spans="1:23" x14ac:dyDescent="0.3">
      <c r="A446" t="s">
        <v>4607</v>
      </c>
      <c r="B446" s="1">
        <v>44960</v>
      </c>
      <c r="C446" s="1">
        <v>45043</v>
      </c>
      <c r="D446">
        <v>54164</v>
      </c>
      <c r="E446" t="s">
        <v>38</v>
      </c>
      <c r="F446" t="s">
        <v>25</v>
      </c>
      <c r="G446" t="s">
        <v>26</v>
      </c>
      <c r="H446" t="s">
        <v>41</v>
      </c>
      <c r="I446" t="s">
        <v>42</v>
      </c>
      <c r="J446" t="s">
        <v>70</v>
      </c>
      <c r="K446" t="s">
        <v>30</v>
      </c>
      <c r="L446" t="s">
        <v>66</v>
      </c>
      <c r="M446">
        <v>54164</v>
      </c>
      <c r="N446" t="s">
        <v>675</v>
      </c>
      <c r="O446" t="s">
        <v>116</v>
      </c>
      <c r="P446">
        <v>54164</v>
      </c>
      <c r="Q446">
        <v>0</v>
      </c>
      <c r="R446">
        <v>0</v>
      </c>
      <c r="S446" t="s">
        <v>4608</v>
      </c>
      <c r="T446" t="s">
        <v>48</v>
      </c>
      <c r="U446" t="s">
        <v>177</v>
      </c>
      <c r="V446">
        <v>25127</v>
      </c>
      <c r="W446" t="s">
        <v>36</v>
      </c>
    </row>
    <row r="447" spans="1:23" x14ac:dyDescent="0.3">
      <c r="A447" t="s">
        <v>4609</v>
      </c>
      <c r="B447" s="1">
        <v>44961</v>
      </c>
      <c r="C447" s="1">
        <v>45040</v>
      </c>
      <c r="D447">
        <v>29698</v>
      </c>
      <c r="E447" t="s">
        <v>24</v>
      </c>
      <c r="F447" t="s">
        <v>25</v>
      </c>
      <c r="G447" t="s">
        <v>74</v>
      </c>
      <c r="H447" t="s">
        <v>59</v>
      </c>
      <c r="I447" t="s">
        <v>42</v>
      </c>
      <c r="J447" t="s">
        <v>114</v>
      </c>
      <c r="K447" t="s">
        <v>30</v>
      </c>
      <c r="L447" t="s">
        <v>44</v>
      </c>
      <c r="M447">
        <v>29698</v>
      </c>
      <c r="N447" t="s">
        <v>887</v>
      </c>
      <c r="O447" t="s">
        <v>61</v>
      </c>
      <c r="P447">
        <v>0</v>
      </c>
      <c r="Q447">
        <v>29698</v>
      </c>
      <c r="R447">
        <v>0</v>
      </c>
      <c r="S447" t="s">
        <v>4610</v>
      </c>
      <c r="T447" t="s">
        <v>48</v>
      </c>
      <c r="U447" t="s">
        <v>181</v>
      </c>
      <c r="V447">
        <v>88416</v>
      </c>
      <c r="W447" t="s">
        <v>43</v>
      </c>
    </row>
    <row r="448" spans="1:23" x14ac:dyDescent="0.3">
      <c r="A448" t="s">
        <v>4609</v>
      </c>
      <c r="B448" s="1">
        <v>44961</v>
      </c>
      <c r="C448" s="1">
        <v>45024</v>
      </c>
      <c r="D448">
        <v>113</v>
      </c>
      <c r="E448" t="s">
        <v>24</v>
      </c>
      <c r="F448" t="s">
        <v>39</v>
      </c>
      <c r="G448" t="s">
        <v>74</v>
      </c>
      <c r="H448" t="s">
        <v>59</v>
      </c>
      <c r="I448" t="s">
        <v>42</v>
      </c>
      <c r="J448" t="s">
        <v>114</v>
      </c>
      <c r="K448" t="s">
        <v>30</v>
      </c>
      <c r="L448" t="s">
        <v>44</v>
      </c>
      <c r="M448">
        <v>113</v>
      </c>
      <c r="N448" t="s">
        <v>887</v>
      </c>
      <c r="O448" t="s">
        <v>61</v>
      </c>
      <c r="P448">
        <v>0</v>
      </c>
      <c r="Q448">
        <v>113</v>
      </c>
      <c r="R448">
        <v>0</v>
      </c>
      <c r="S448" t="s">
        <v>4610</v>
      </c>
      <c r="T448" t="s">
        <v>48</v>
      </c>
      <c r="U448" t="s">
        <v>181</v>
      </c>
      <c r="V448">
        <v>88416</v>
      </c>
      <c r="W448" t="s">
        <v>43</v>
      </c>
    </row>
    <row r="449" spans="1:23" x14ac:dyDescent="0.3">
      <c r="A449" t="s">
        <v>4611</v>
      </c>
      <c r="B449" s="1">
        <v>44962</v>
      </c>
      <c r="C449" s="1">
        <v>45041</v>
      </c>
      <c r="D449">
        <v>80759</v>
      </c>
      <c r="E449" t="s">
        <v>24</v>
      </c>
      <c r="F449" t="s">
        <v>25</v>
      </c>
      <c r="G449" t="s">
        <v>74</v>
      </c>
      <c r="H449" t="s">
        <v>93</v>
      </c>
      <c r="I449" t="s">
        <v>42</v>
      </c>
      <c r="J449" t="s">
        <v>70</v>
      </c>
      <c r="K449" t="s">
        <v>30</v>
      </c>
      <c r="L449" t="s">
        <v>66</v>
      </c>
      <c r="M449">
        <v>80759</v>
      </c>
      <c r="N449" t="s">
        <v>4612</v>
      </c>
      <c r="O449" t="s">
        <v>61</v>
      </c>
      <c r="P449">
        <v>0</v>
      </c>
      <c r="Q449">
        <v>80759</v>
      </c>
      <c r="R449">
        <v>0</v>
      </c>
      <c r="S449" t="s">
        <v>4613</v>
      </c>
      <c r="T449" t="s">
        <v>48</v>
      </c>
      <c r="U449" t="s">
        <v>185</v>
      </c>
      <c r="V449">
        <v>34019</v>
      </c>
      <c r="W449" t="s">
        <v>53</v>
      </c>
    </row>
    <row r="450" spans="1:23" x14ac:dyDescent="0.3">
      <c r="A450" t="s">
        <v>4614</v>
      </c>
      <c r="B450" s="1">
        <v>44963</v>
      </c>
      <c r="C450" s="1">
        <v>45037</v>
      </c>
      <c r="D450">
        <v>9082</v>
      </c>
      <c r="E450" t="s">
        <v>24</v>
      </c>
      <c r="F450" t="s">
        <v>25</v>
      </c>
      <c r="G450" t="s">
        <v>109</v>
      </c>
      <c r="H450" t="s">
        <v>85</v>
      </c>
      <c r="I450" t="s">
        <v>42</v>
      </c>
      <c r="J450" t="s">
        <v>64</v>
      </c>
      <c r="K450" t="s">
        <v>30</v>
      </c>
      <c r="L450" t="s">
        <v>31</v>
      </c>
      <c r="M450">
        <v>9082</v>
      </c>
      <c r="N450" t="s">
        <v>4615</v>
      </c>
      <c r="O450" t="s">
        <v>116</v>
      </c>
      <c r="P450">
        <v>9082</v>
      </c>
      <c r="Q450">
        <v>0</v>
      </c>
      <c r="R450">
        <v>0</v>
      </c>
      <c r="S450" t="s">
        <v>4616</v>
      </c>
      <c r="T450" t="s">
        <v>35</v>
      </c>
      <c r="U450" t="s">
        <v>35</v>
      </c>
      <c r="V450">
        <v>0</v>
      </c>
      <c r="W450" t="s">
        <v>50</v>
      </c>
    </row>
    <row r="451" spans="1:23" x14ac:dyDescent="0.3">
      <c r="A451" t="s">
        <v>4617</v>
      </c>
      <c r="B451" s="1">
        <v>44964</v>
      </c>
      <c r="C451" s="1">
        <v>45053</v>
      </c>
      <c r="D451">
        <v>44485</v>
      </c>
      <c r="E451" t="s">
        <v>38</v>
      </c>
      <c r="F451" t="s">
        <v>25</v>
      </c>
      <c r="G451" t="s">
        <v>119</v>
      </c>
      <c r="H451" t="s">
        <v>85</v>
      </c>
      <c r="I451" t="s">
        <v>42</v>
      </c>
      <c r="J451" t="s">
        <v>29</v>
      </c>
      <c r="K451" t="s">
        <v>30</v>
      </c>
      <c r="L451" t="s">
        <v>75</v>
      </c>
      <c r="M451">
        <v>44485</v>
      </c>
      <c r="N451" t="s">
        <v>4618</v>
      </c>
      <c r="O451" t="s">
        <v>46</v>
      </c>
      <c r="P451">
        <v>44485</v>
      </c>
      <c r="Q451">
        <v>0</v>
      </c>
      <c r="R451">
        <v>0</v>
      </c>
      <c r="S451" t="s">
        <v>4619</v>
      </c>
      <c r="T451" t="s">
        <v>35</v>
      </c>
      <c r="U451" t="s">
        <v>35</v>
      </c>
      <c r="V451">
        <v>0</v>
      </c>
      <c r="W451" t="s">
        <v>64</v>
      </c>
    </row>
    <row r="452" spans="1:23" x14ac:dyDescent="0.3">
      <c r="A452" t="s">
        <v>4617</v>
      </c>
      <c r="B452" s="1">
        <v>44964</v>
      </c>
      <c r="C452" s="1">
        <v>45040</v>
      </c>
      <c r="D452">
        <v>13</v>
      </c>
      <c r="E452" t="s">
        <v>38</v>
      </c>
      <c r="F452" t="s">
        <v>39</v>
      </c>
      <c r="G452" t="s">
        <v>119</v>
      </c>
      <c r="H452" t="s">
        <v>85</v>
      </c>
      <c r="I452" t="s">
        <v>42</v>
      </c>
      <c r="J452" t="s">
        <v>29</v>
      </c>
      <c r="K452" t="s">
        <v>30</v>
      </c>
      <c r="L452" t="s">
        <v>75</v>
      </c>
      <c r="M452">
        <v>130</v>
      </c>
      <c r="N452" t="s">
        <v>4618</v>
      </c>
      <c r="O452" t="s">
        <v>46</v>
      </c>
      <c r="P452">
        <v>130</v>
      </c>
      <c r="Q452">
        <v>0</v>
      </c>
      <c r="R452">
        <v>0</v>
      </c>
      <c r="S452" t="s">
        <v>4619</v>
      </c>
      <c r="T452" t="s">
        <v>35</v>
      </c>
      <c r="U452" t="s">
        <v>35</v>
      </c>
      <c r="V452">
        <v>0</v>
      </c>
      <c r="W452" t="s">
        <v>64</v>
      </c>
    </row>
    <row r="453" spans="1:23" x14ac:dyDescent="0.3">
      <c r="A453" t="s">
        <v>4620</v>
      </c>
      <c r="B453" s="1">
        <v>44965</v>
      </c>
      <c r="C453" s="1">
        <v>45031</v>
      </c>
      <c r="D453">
        <v>90314</v>
      </c>
      <c r="E453" t="s">
        <v>24</v>
      </c>
      <c r="F453" t="s">
        <v>25</v>
      </c>
      <c r="G453" t="s">
        <v>74</v>
      </c>
      <c r="H453" t="s">
        <v>41</v>
      </c>
      <c r="I453" t="s">
        <v>42</v>
      </c>
      <c r="J453" t="s">
        <v>36</v>
      </c>
      <c r="K453" t="s">
        <v>54</v>
      </c>
      <c r="L453" t="s">
        <v>75</v>
      </c>
      <c r="M453">
        <v>90314</v>
      </c>
      <c r="N453" t="s">
        <v>920</v>
      </c>
      <c r="O453" t="s">
        <v>46</v>
      </c>
      <c r="P453">
        <v>90314</v>
      </c>
      <c r="Q453">
        <v>0</v>
      </c>
      <c r="R453">
        <v>0</v>
      </c>
      <c r="S453" t="s">
        <v>4621</v>
      </c>
      <c r="T453" t="s">
        <v>48</v>
      </c>
      <c r="U453" t="s">
        <v>196</v>
      </c>
      <c r="V453">
        <v>24509</v>
      </c>
      <c r="W453" t="s">
        <v>53</v>
      </c>
    </row>
    <row r="454" spans="1:23" x14ac:dyDescent="0.3">
      <c r="A454" t="s">
        <v>4622</v>
      </c>
      <c r="B454" s="1">
        <v>44966</v>
      </c>
      <c r="C454" s="1">
        <v>45056</v>
      </c>
      <c r="D454">
        <v>4865</v>
      </c>
      <c r="E454" t="s">
        <v>24</v>
      </c>
      <c r="F454" t="s">
        <v>25</v>
      </c>
      <c r="G454" t="s">
        <v>40</v>
      </c>
      <c r="H454" t="s">
        <v>41</v>
      </c>
      <c r="I454" t="s">
        <v>42</v>
      </c>
      <c r="J454" t="s">
        <v>64</v>
      </c>
      <c r="K454" t="s">
        <v>30</v>
      </c>
      <c r="L454" t="s">
        <v>66</v>
      </c>
      <c r="M454">
        <v>48650</v>
      </c>
      <c r="N454" t="s">
        <v>1583</v>
      </c>
      <c r="O454" t="s">
        <v>116</v>
      </c>
      <c r="P454">
        <v>48650</v>
      </c>
      <c r="Q454">
        <v>0</v>
      </c>
      <c r="R454">
        <v>0</v>
      </c>
      <c r="S454" t="s">
        <v>4623</v>
      </c>
      <c r="T454" t="s">
        <v>48</v>
      </c>
      <c r="U454" t="s">
        <v>882</v>
      </c>
      <c r="V454">
        <v>88817</v>
      </c>
      <c r="W454" t="s">
        <v>50</v>
      </c>
    </row>
    <row r="455" spans="1:23" x14ac:dyDescent="0.3">
      <c r="A455" t="s">
        <v>4622</v>
      </c>
      <c r="B455" s="1">
        <v>44966</v>
      </c>
      <c r="C455" s="1">
        <v>45038</v>
      </c>
      <c r="D455">
        <v>109</v>
      </c>
      <c r="E455" t="s">
        <v>24</v>
      </c>
      <c r="F455" t="s">
        <v>39</v>
      </c>
      <c r="G455" t="s">
        <v>40</v>
      </c>
      <c r="H455" t="s">
        <v>41</v>
      </c>
      <c r="I455" t="s">
        <v>42</v>
      </c>
      <c r="J455" t="s">
        <v>64</v>
      </c>
      <c r="K455" t="s">
        <v>30</v>
      </c>
      <c r="L455" t="s">
        <v>66</v>
      </c>
      <c r="M455">
        <v>109</v>
      </c>
      <c r="N455" t="s">
        <v>1583</v>
      </c>
      <c r="O455" t="s">
        <v>116</v>
      </c>
      <c r="P455">
        <v>109</v>
      </c>
      <c r="Q455">
        <v>0</v>
      </c>
      <c r="R455">
        <v>0</v>
      </c>
      <c r="S455" t="s">
        <v>4623</v>
      </c>
      <c r="T455" t="s">
        <v>48</v>
      </c>
      <c r="U455" t="s">
        <v>882</v>
      </c>
      <c r="V455">
        <v>88817</v>
      </c>
      <c r="W455" t="s">
        <v>50</v>
      </c>
    </row>
    <row r="456" spans="1:23" x14ac:dyDescent="0.3">
      <c r="A456" t="s">
        <v>4624</v>
      </c>
      <c r="B456" s="1">
        <v>44967</v>
      </c>
      <c r="C456" s="1">
        <v>45029</v>
      </c>
      <c r="D456">
        <v>112</v>
      </c>
      <c r="E456" t="s">
        <v>38</v>
      </c>
      <c r="F456" t="s">
        <v>39</v>
      </c>
      <c r="G456" t="s">
        <v>74</v>
      </c>
      <c r="H456" t="s">
        <v>59</v>
      </c>
      <c r="I456" t="s">
        <v>42</v>
      </c>
      <c r="J456" t="s">
        <v>70</v>
      </c>
      <c r="K456" t="s">
        <v>30</v>
      </c>
      <c r="L456" t="s">
        <v>44</v>
      </c>
      <c r="M456">
        <v>112</v>
      </c>
      <c r="N456" t="s">
        <v>4625</v>
      </c>
      <c r="O456" t="s">
        <v>61</v>
      </c>
      <c r="P456">
        <v>0</v>
      </c>
      <c r="Q456">
        <v>112</v>
      </c>
      <c r="R456">
        <v>0</v>
      </c>
      <c r="S456" t="s">
        <v>4626</v>
      </c>
      <c r="T456" t="s">
        <v>35</v>
      </c>
      <c r="U456" t="s">
        <v>35</v>
      </c>
      <c r="V456">
        <v>0</v>
      </c>
      <c r="W456" t="s">
        <v>36</v>
      </c>
    </row>
    <row r="457" spans="1:23" x14ac:dyDescent="0.3">
      <c r="A457" t="s">
        <v>4624</v>
      </c>
      <c r="B457" s="1">
        <v>44967</v>
      </c>
      <c r="C457" s="1">
        <v>45033</v>
      </c>
      <c r="D457">
        <v>28527</v>
      </c>
      <c r="E457" t="s">
        <v>38</v>
      </c>
      <c r="F457" t="s">
        <v>25</v>
      </c>
      <c r="G457" t="s">
        <v>74</v>
      </c>
      <c r="H457" t="s">
        <v>59</v>
      </c>
      <c r="I457" t="s">
        <v>42</v>
      </c>
      <c r="J457" t="s">
        <v>70</v>
      </c>
      <c r="K457" t="s">
        <v>30</v>
      </c>
      <c r="L457" t="s">
        <v>44</v>
      </c>
      <c r="M457">
        <v>28527</v>
      </c>
      <c r="N457" t="s">
        <v>4625</v>
      </c>
      <c r="O457" t="s">
        <v>61</v>
      </c>
      <c r="P457">
        <v>0</v>
      </c>
      <c r="Q457">
        <v>28527</v>
      </c>
      <c r="R457">
        <v>0</v>
      </c>
      <c r="S457" t="s">
        <v>4626</v>
      </c>
      <c r="T457" t="s">
        <v>35</v>
      </c>
      <c r="U457" t="s">
        <v>35</v>
      </c>
      <c r="V457">
        <v>0</v>
      </c>
      <c r="W457" t="s">
        <v>36</v>
      </c>
    </row>
    <row r="458" spans="1:23" x14ac:dyDescent="0.3">
      <c r="A458" t="s">
        <v>4627</v>
      </c>
      <c r="B458" s="1">
        <v>44968</v>
      </c>
      <c r="C458" s="1">
        <v>45028</v>
      </c>
      <c r="D458">
        <v>46208</v>
      </c>
      <c r="E458" t="s">
        <v>24</v>
      </c>
      <c r="F458" t="s">
        <v>25</v>
      </c>
      <c r="G458" t="s">
        <v>26</v>
      </c>
      <c r="H458" t="s">
        <v>93</v>
      </c>
      <c r="I458" t="s">
        <v>42</v>
      </c>
      <c r="J458" t="s">
        <v>114</v>
      </c>
      <c r="K458" t="s">
        <v>30</v>
      </c>
      <c r="L458" t="s">
        <v>66</v>
      </c>
      <c r="M458">
        <v>46208</v>
      </c>
      <c r="N458" t="s">
        <v>1586</v>
      </c>
      <c r="O458" t="s">
        <v>116</v>
      </c>
      <c r="P458">
        <v>46208</v>
      </c>
      <c r="Q458">
        <v>0</v>
      </c>
      <c r="R458">
        <v>0</v>
      </c>
      <c r="S458" t="s">
        <v>4628</v>
      </c>
      <c r="T458" t="s">
        <v>35</v>
      </c>
      <c r="U458" t="s">
        <v>35</v>
      </c>
      <c r="V458">
        <v>0</v>
      </c>
      <c r="W458" t="s">
        <v>53</v>
      </c>
    </row>
    <row r="459" spans="1:23" x14ac:dyDescent="0.3">
      <c r="A459" t="s">
        <v>4629</v>
      </c>
      <c r="B459" s="1">
        <v>44969</v>
      </c>
      <c r="C459" s="1">
        <v>45057</v>
      </c>
      <c r="D459">
        <v>98</v>
      </c>
      <c r="E459" t="s">
        <v>38</v>
      </c>
      <c r="F459" t="s">
        <v>39</v>
      </c>
      <c r="G459" t="s">
        <v>80</v>
      </c>
      <c r="H459" t="s">
        <v>52</v>
      </c>
      <c r="I459" t="s">
        <v>28</v>
      </c>
      <c r="J459" t="s">
        <v>29</v>
      </c>
      <c r="K459" t="s">
        <v>30</v>
      </c>
      <c r="L459" t="s">
        <v>55</v>
      </c>
      <c r="M459">
        <v>98</v>
      </c>
      <c r="N459" t="s">
        <v>4630</v>
      </c>
      <c r="O459" t="s">
        <v>33</v>
      </c>
      <c r="P459">
        <v>0</v>
      </c>
      <c r="Q459">
        <v>0</v>
      </c>
      <c r="R459">
        <v>98</v>
      </c>
      <c r="S459" t="s">
        <v>4631</v>
      </c>
      <c r="T459" t="s">
        <v>48</v>
      </c>
      <c r="U459" t="s">
        <v>209</v>
      </c>
      <c r="V459">
        <v>84663</v>
      </c>
      <c r="W459" t="s">
        <v>29</v>
      </c>
    </row>
    <row r="460" spans="1:23" x14ac:dyDescent="0.3">
      <c r="A460" t="s">
        <v>4629</v>
      </c>
      <c r="B460" s="1">
        <v>44969</v>
      </c>
      <c r="C460" s="1">
        <v>45041</v>
      </c>
      <c r="D460">
        <v>8924</v>
      </c>
      <c r="E460" t="s">
        <v>38</v>
      </c>
      <c r="F460" t="s">
        <v>25</v>
      </c>
      <c r="G460" t="s">
        <v>80</v>
      </c>
      <c r="H460" t="s">
        <v>52</v>
      </c>
      <c r="I460" t="s">
        <v>28</v>
      </c>
      <c r="J460" t="s">
        <v>29</v>
      </c>
      <c r="K460" t="s">
        <v>30</v>
      </c>
      <c r="L460" t="s">
        <v>55</v>
      </c>
      <c r="M460">
        <v>8924</v>
      </c>
      <c r="N460" t="s">
        <v>4630</v>
      </c>
      <c r="O460" t="s">
        <v>33</v>
      </c>
      <c r="P460">
        <v>0</v>
      </c>
      <c r="Q460">
        <v>0</v>
      </c>
      <c r="R460">
        <v>8924</v>
      </c>
      <c r="S460" t="s">
        <v>4631</v>
      </c>
      <c r="T460" t="s">
        <v>48</v>
      </c>
      <c r="U460" t="s">
        <v>209</v>
      </c>
      <c r="V460">
        <v>84663</v>
      </c>
      <c r="W460" t="s">
        <v>29</v>
      </c>
    </row>
    <row r="461" spans="1:23" x14ac:dyDescent="0.3">
      <c r="A461" t="s">
        <v>4632</v>
      </c>
      <c r="B461" s="1">
        <v>44970</v>
      </c>
      <c r="C461" s="1">
        <v>45050</v>
      </c>
      <c r="D461">
        <v>60314</v>
      </c>
      <c r="E461" t="s">
        <v>38</v>
      </c>
      <c r="F461" t="s">
        <v>25</v>
      </c>
      <c r="G461" t="s">
        <v>109</v>
      </c>
      <c r="H461" t="s">
        <v>59</v>
      </c>
      <c r="I461" t="s">
        <v>42</v>
      </c>
      <c r="J461" t="s">
        <v>29</v>
      </c>
      <c r="K461" t="s">
        <v>30</v>
      </c>
      <c r="L461" t="s">
        <v>55</v>
      </c>
      <c r="M461">
        <v>60314</v>
      </c>
      <c r="N461" t="s">
        <v>4633</v>
      </c>
      <c r="O461" t="s">
        <v>61</v>
      </c>
      <c r="P461">
        <v>0</v>
      </c>
      <c r="Q461">
        <v>60314</v>
      </c>
      <c r="R461">
        <v>0</v>
      </c>
      <c r="S461" t="s">
        <v>4634</v>
      </c>
      <c r="T461" t="s">
        <v>35</v>
      </c>
      <c r="U461" t="s">
        <v>35</v>
      </c>
      <c r="V461">
        <v>0</v>
      </c>
      <c r="W461" t="s">
        <v>53</v>
      </c>
    </row>
    <row r="462" spans="1:23" x14ac:dyDescent="0.3">
      <c r="A462" t="s">
        <v>4632</v>
      </c>
      <c r="B462" s="1">
        <v>44970</v>
      </c>
      <c r="C462" s="1">
        <v>45040</v>
      </c>
      <c r="D462">
        <v>86</v>
      </c>
      <c r="E462" t="s">
        <v>38</v>
      </c>
      <c r="F462" t="s">
        <v>39</v>
      </c>
      <c r="G462" t="s">
        <v>109</v>
      </c>
      <c r="H462" t="s">
        <v>59</v>
      </c>
      <c r="I462" t="s">
        <v>42</v>
      </c>
      <c r="J462" t="s">
        <v>29</v>
      </c>
      <c r="K462" t="s">
        <v>30</v>
      </c>
      <c r="L462" t="s">
        <v>55</v>
      </c>
      <c r="M462">
        <v>86</v>
      </c>
      <c r="N462" t="s">
        <v>4633</v>
      </c>
      <c r="O462" t="s">
        <v>61</v>
      </c>
      <c r="P462">
        <v>0</v>
      </c>
      <c r="Q462">
        <v>86</v>
      </c>
      <c r="R462">
        <v>0</v>
      </c>
      <c r="S462" t="s">
        <v>4634</v>
      </c>
      <c r="T462" t="s">
        <v>35</v>
      </c>
      <c r="U462" t="s">
        <v>35</v>
      </c>
      <c r="V462">
        <v>0</v>
      </c>
      <c r="W462" t="s">
        <v>53</v>
      </c>
    </row>
    <row r="463" spans="1:23" x14ac:dyDescent="0.3">
      <c r="A463" t="s">
        <v>4635</v>
      </c>
      <c r="B463" s="1">
        <v>44971</v>
      </c>
      <c r="C463" s="1">
        <v>45047</v>
      </c>
      <c r="D463">
        <v>129</v>
      </c>
      <c r="E463" t="s">
        <v>24</v>
      </c>
      <c r="F463" t="s">
        <v>39</v>
      </c>
      <c r="G463" t="s">
        <v>40</v>
      </c>
      <c r="H463" t="s">
        <v>41</v>
      </c>
      <c r="I463" t="s">
        <v>42</v>
      </c>
      <c r="J463" t="s">
        <v>36</v>
      </c>
      <c r="K463" t="s">
        <v>54</v>
      </c>
      <c r="L463" t="s">
        <v>55</v>
      </c>
      <c r="M463">
        <v>129</v>
      </c>
      <c r="N463" t="s">
        <v>1184</v>
      </c>
      <c r="O463" t="s">
        <v>46</v>
      </c>
      <c r="P463">
        <v>129</v>
      </c>
      <c r="Q463">
        <v>0</v>
      </c>
      <c r="R463">
        <v>0</v>
      </c>
      <c r="S463" t="s">
        <v>4636</v>
      </c>
      <c r="T463" t="s">
        <v>48</v>
      </c>
      <c r="U463" t="s">
        <v>216</v>
      </c>
      <c r="V463">
        <v>79086</v>
      </c>
      <c r="W463" t="s">
        <v>29</v>
      </c>
    </row>
    <row r="464" spans="1:23" x14ac:dyDescent="0.3">
      <c r="A464" t="s">
        <v>4635</v>
      </c>
      <c r="B464" s="1">
        <v>44971</v>
      </c>
      <c r="C464" s="1">
        <v>45055</v>
      </c>
      <c r="D464">
        <v>24007</v>
      </c>
      <c r="E464" t="s">
        <v>24</v>
      </c>
      <c r="F464" t="s">
        <v>25</v>
      </c>
      <c r="G464" t="s">
        <v>40</v>
      </c>
      <c r="H464" t="s">
        <v>41</v>
      </c>
      <c r="I464" t="s">
        <v>42</v>
      </c>
      <c r="J464" t="s">
        <v>36</v>
      </c>
      <c r="K464" t="s">
        <v>54</v>
      </c>
      <c r="L464" t="s">
        <v>55</v>
      </c>
      <c r="M464">
        <v>24007</v>
      </c>
      <c r="N464" t="s">
        <v>1184</v>
      </c>
      <c r="O464" t="s">
        <v>46</v>
      </c>
      <c r="P464">
        <v>24007</v>
      </c>
      <c r="Q464">
        <v>0</v>
      </c>
      <c r="R464">
        <v>0</v>
      </c>
      <c r="S464" t="s">
        <v>4636</v>
      </c>
      <c r="T464" t="s">
        <v>48</v>
      </c>
      <c r="U464" t="s">
        <v>216</v>
      </c>
      <c r="V464">
        <v>79086</v>
      </c>
      <c r="W464" t="s">
        <v>29</v>
      </c>
    </row>
    <row r="465" spans="1:23" x14ac:dyDescent="0.3">
      <c r="A465" t="s">
        <v>4637</v>
      </c>
      <c r="B465" s="1">
        <v>44972</v>
      </c>
      <c r="C465" s="1">
        <v>45045</v>
      </c>
      <c r="D465">
        <v>1221</v>
      </c>
      <c r="E465" t="s">
        <v>24</v>
      </c>
      <c r="F465" t="s">
        <v>25</v>
      </c>
      <c r="G465" t="s">
        <v>26</v>
      </c>
      <c r="H465" t="s">
        <v>85</v>
      </c>
      <c r="I465" t="s">
        <v>42</v>
      </c>
      <c r="J465" t="s">
        <v>53</v>
      </c>
      <c r="K465" t="s">
        <v>54</v>
      </c>
      <c r="L465" t="s">
        <v>66</v>
      </c>
      <c r="M465">
        <v>12210</v>
      </c>
      <c r="N465" t="s">
        <v>4638</v>
      </c>
      <c r="O465" t="s">
        <v>61</v>
      </c>
      <c r="P465">
        <v>0</v>
      </c>
      <c r="Q465">
        <v>12210</v>
      </c>
      <c r="R465">
        <v>0</v>
      </c>
      <c r="S465" t="s">
        <v>4639</v>
      </c>
      <c r="T465" t="s">
        <v>48</v>
      </c>
      <c r="U465" t="s">
        <v>902</v>
      </c>
      <c r="V465">
        <v>53983</v>
      </c>
      <c r="W465" t="s">
        <v>64</v>
      </c>
    </row>
    <row r="466" spans="1:23" x14ac:dyDescent="0.3">
      <c r="A466" t="s">
        <v>4640</v>
      </c>
      <c r="B466" s="1">
        <v>44973</v>
      </c>
      <c r="C466" s="1">
        <v>45058</v>
      </c>
      <c r="D466">
        <v>9</v>
      </c>
      <c r="E466" t="s">
        <v>24</v>
      </c>
      <c r="F466" t="s">
        <v>39</v>
      </c>
      <c r="G466" t="s">
        <v>80</v>
      </c>
      <c r="H466" t="s">
        <v>85</v>
      </c>
      <c r="I466" t="s">
        <v>42</v>
      </c>
      <c r="J466" t="s">
        <v>53</v>
      </c>
      <c r="K466" t="s">
        <v>54</v>
      </c>
      <c r="L466" t="s">
        <v>66</v>
      </c>
      <c r="M466">
        <v>90</v>
      </c>
      <c r="N466" t="s">
        <v>3457</v>
      </c>
      <c r="O466" t="s">
        <v>116</v>
      </c>
      <c r="P466">
        <v>90</v>
      </c>
      <c r="Q466">
        <v>0</v>
      </c>
      <c r="R466">
        <v>0</v>
      </c>
      <c r="S466" t="s">
        <v>4641</v>
      </c>
      <c r="T466" t="s">
        <v>48</v>
      </c>
      <c r="U466" t="s">
        <v>223</v>
      </c>
      <c r="V466">
        <v>56632</v>
      </c>
      <c r="W466" t="s">
        <v>64</v>
      </c>
    </row>
    <row r="467" spans="1:23" x14ac:dyDescent="0.3">
      <c r="A467" t="s">
        <v>4640</v>
      </c>
      <c r="B467" s="1">
        <v>44973</v>
      </c>
      <c r="C467" s="1">
        <v>45048</v>
      </c>
      <c r="D467">
        <v>90053</v>
      </c>
      <c r="E467" t="s">
        <v>24</v>
      </c>
      <c r="F467" t="s">
        <v>25</v>
      </c>
      <c r="G467" t="s">
        <v>80</v>
      </c>
      <c r="H467" t="s">
        <v>85</v>
      </c>
      <c r="I467" t="s">
        <v>42</v>
      </c>
      <c r="J467" t="s">
        <v>53</v>
      </c>
      <c r="K467" t="s">
        <v>54</v>
      </c>
      <c r="L467" t="s">
        <v>66</v>
      </c>
      <c r="M467">
        <v>90053</v>
      </c>
      <c r="N467" t="s">
        <v>3457</v>
      </c>
      <c r="O467" t="s">
        <v>116</v>
      </c>
      <c r="P467">
        <v>90053</v>
      </c>
      <c r="Q467">
        <v>0</v>
      </c>
      <c r="R467">
        <v>0</v>
      </c>
      <c r="S467" t="s">
        <v>4641</v>
      </c>
      <c r="T467" t="s">
        <v>48</v>
      </c>
      <c r="U467" t="s">
        <v>223</v>
      </c>
      <c r="V467">
        <v>56632</v>
      </c>
      <c r="W467" t="s">
        <v>64</v>
      </c>
    </row>
    <row r="468" spans="1:23" x14ac:dyDescent="0.3">
      <c r="A468" t="s">
        <v>4642</v>
      </c>
      <c r="B468" s="1">
        <v>44974</v>
      </c>
      <c r="C468" s="1">
        <v>45055</v>
      </c>
      <c r="D468">
        <v>138</v>
      </c>
      <c r="E468" t="s">
        <v>24</v>
      </c>
      <c r="F468" t="s">
        <v>39</v>
      </c>
      <c r="G468" t="s">
        <v>80</v>
      </c>
      <c r="H468" t="s">
        <v>93</v>
      </c>
      <c r="I468" t="s">
        <v>42</v>
      </c>
      <c r="J468" t="s">
        <v>53</v>
      </c>
      <c r="K468" t="s">
        <v>30</v>
      </c>
      <c r="L468" t="s">
        <v>75</v>
      </c>
      <c r="M468">
        <v>138</v>
      </c>
      <c r="N468" t="s">
        <v>4643</v>
      </c>
      <c r="O468" t="s">
        <v>116</v>
      </c>
      <c r="P468">
        <v>138</v>
      </c>
      <c r="Q468">
        <v>0</v>
      </c>
      <c r="R468">
        <v>0</v>
      </c>
      <c r="S468" t="s">
        <v>4644</v>
      </c>
      <c r="T468" t="s">
        <v>35</v>
      </c>
      <c r="U468" t="s">
        <v>35</v>
      </c>
      <c r="V468">
        <v>0</v>
      </c>
      <c r="W468" t="s">
        <v>50</v>
      </c>
    </row>
    <row r="469" spans="1:23" x14ac:dyDescent="0.3">
      <c r="A469" t="s">
        <v>4642</v>
      </c>
      <c r="B469" s="1">
        <v>44974</v>
      </c>
      <c r="C469" s="1">
        <v>45059</v>
      </c>
      <c r="D469">
        <v>26889</v>
      </c>
      <c r="E469" t="s">
        <v>24</v>
      </c>
      <c r="F469" t="s">
        <v>25</v>
      </c>
      <c r="G469" t="s">
        <v>80</v>
      </c>
      <c r="H469" t="s">
        <v>93</v>
      </c>
      <c r="I469" t="s">
        <v>42</v>
      </c>
      <c r="J469" t="s">
        <v>53</v>
      </c>
      <c r="K469" t="s">
        <v>30</v>
      </c>
      <c r="L469" t="s">
        <v>75</v>
      </c>
      <c r="M469">
        <v>26889</v>
      </c>
      <c r="N469" t="s">
        <v>4643</v>
      </c>
      <c r="O469" t="s">
        <v>116</v>
      </c>
      <c r="P469">
        <v>26889</v>
      </c>
      <c r="Q469">
        <v>0</v>
      </c>
      <c r="R469">
        <v>0</v>
      </c>
      <c r="S469" t="s">
        <v>4644</v>
      </c>
      <c r="T469" t="s">
        <v>35</v>
      </c>
      <c r="U469" t="s">
        <v>35</v>
      </c>
      <c r="V469">
        <v>0</v>
      </c>
      <c r="W469" t="s">
        <v>50</v>
      </c>
    </row>
    <row r="470" spans="1:23" x14ac:dyDescent="0.3">
      <c r="A470" t="s">
        <v>4645</v>
      </c>
      <c r="B470" s="1">
        <v>44975</v>
      </c>
      <c r="C470" s="1">
        <v>45061</v>
      </c>
      <c r="D470">
        <v>1118</v>
      </c>
      <c r="E470" t="s">
        <v>24</v>
      </c>
      <c r="F470" t="s">
        <v>25</v>
      </c>
      <c r="G470" t="s">
        <v>119</v>
      </c>
      <c r="H470" t="s">
        <v>85</v>
      </c>
      <c r="I470" t="s">
        <v>42</v>
      </c>
      <c r="J470" t="s">
        <v>114</v>
      </c>
      <c r="K470" t="s">
        <v>54</v>
      </c>
      <c r="L470" t="s">
        <v>44</v>
      </c>
      <c r="M470">
        <v>1118</v>
      </c>
      <c r="N470" t="s">
        <v>4646</v>
      </c>
      <c r="O470" t="s">
        <v>46</v>
      </c>
      <c r="P470">
        <v>1118</v>
      </c>
      <c r="Q470">
        <v>0</v>
      </c>
      <c r="R470">
        <v>0</v>
      </c>
      <c r="S470" t="s">
        <v>4647</v>
      </c>
      <c r="T470" t="s">
        <v>48</v>
      </c>
      <c r="U470" t="s">
        <v>2634</v>
      </c>
      <c r="V470">
        <v>8690</v>
      </c>
      <c r="W470" t="s">
        <v>50</v>
      </c>
    </row>
    <row r="471" spans="1:23" x14ac:dyDescent="0.3">
      <c r="A471" t="s">
        <v>4645</v>
      </c>
      <c r="B471" s="1">
        <v>44975</v>
      </c>
      <c r="C471" s="1">
        <v>45060</v>
      </c>
      <c r="D471">
        <v>93</v>
      </c>
      <c r="E471" t="s">
        <v>24</v>
      </c>
      <c r="F471" t="s">
        <v>39</v>
      </c>
      <c r="G471" t="s">
        <v>119</v>
      </c>
      <c r="H471" t="s">
        <v>85</v>
      </c>
      <c r="I471" t="s">
        <v>42</v>
      </c>
      <c r="J471" t="s">
        <v>114</v>
      </c>
      <c r="K471" t="s">
        <v>54</v>
      </c>
      <c r="L471" t="s">
        <v>44</v>
      </c>
      <c r="M471">
        <v>93</v>
      </c>
      <c r="N471" t="s">
        <v>4646</v>
      </c>
      <c r="O471" t="s">
        <v>46</v>
      </c>
      <c r="P471">
        <v>93</v>
      </c>
      <c r="Q471">
        <v>0</v>
      </c>
      <c r="R471">
        <v>0</v>
      </c>
      <c r="S471" t="s">
        <v>4647</v>
      </c>
      <c r="T471" t="s">
        <v>48</v>
      </c>
      <c r="U471" t="s">
        <v>2634</v>
      </c>
      <c r="V471">
        <v>8690</v>
      </c>
      <c r="W471" t="s">
        <v>50</v>
      </c>
    </row>
    <row r="472" spans="1:23" x14ac:dyDescent="0.3">
      <c r="A472" t="s">
        <v>4648</v>
      </c>
      <c r="B472" s="1">
        <v>44976</v>
      </c>
      <c r="C472" s="1">
        <v>45061</v>
      </c>
      <c r="D472">
        <v>72078</v>
      </c>
      <c r="E472" t="s">
        <v>24</v>
      </c>
      <c r="F472" t="s">
        <v>25</v>
      </c>
      <c r="G472" t="s">
        <v>26</v>
      </c>
      <c r="H472" t="s">
        <v>85</v>
      </c>
      <c r="I472" t="s">
        <v>42</v>
      </c>
      <c r="J472" t="s">
        <v>36</v>
      </c>
      <c r="K472" t="s">
        <v>30</v>
      </c>
      <c r="L472" t="s">
        <v>66</v>
      </c>
      <c r="M472">
        <v>72078</v>
      </c>
      <c r="N472" t="s">
        <v>4649</v>
      </c>
      <c r="O472" t="s">
        <v>46</v>
      </c>
      <c r="P472">
        <v>72078</v>
      </c>
      <c r="Q472">
        <v>0</v>
      </c>
      <c r="R472">
        <v>0</v>
      </c>
      <c r="S472" t="s">
        <v>4650</v>
      </c>
      <c r="T472" t="s">
        <v>48</v>
      </c>
      <c r="U472" t="s">
        <v>3667</v>
      </c>
      <c r="V472">
        <v>22243</v>
      </c>
      <c r="W472" t="s">
        <v>36</v>
      </c>
    </row>
    <row r="473" spans="1:23" x14ac:dyDescent="0.3">
      <c r="A473" t="s">
        <v>4651</v>
      </c>
      <c r="B473" s="1">
        <v>44977</v>
      </c>
      <c r="C473" s="1">
        <v>45056</v>
      </c>
      <c r="D473">
        <v>38166</v>
      </c>
      <c r="E473" t="s">
        <v>38</v>
      </c>
      <c r="F473" t="s">
        <v>25</v>
      </c>
      <c r="G473" t="s">
        <v>74</v>
      </c>
      <c r="H473" t="s">
        <v>85</v>
      </c>
      <c r="I473" t="s">
        <v>42</v>
      </c>
      <c r="J473" t="s">
        <v>70</v>
      </c>
      <c r="K473" t="s">
        <v>54</v>
      </c>
      <c r="L473" t="s">
        <v>55</v>
      </c>
      <c r="M473">
        <v>38166</v>
      </c>
      <c r="N473" t="s">
        <v>4652</v>
      </c>
      <c r="O473" t="s">
        <v>46</v>
      </c>
      <c r="P473">
        <v>38166</v>
      </c>
      <c r="Q473">
        <v>0</v>
      </c>
      <c r="R473">
        <v>0</v>
      </c>
      <c r="S473" t="s">
        <v>4653</v>
      </c>
      <c r="T473" t="s">
        <v>35</v>
      </c>
      <c r="U473" t="s">
        <v>35</v>
      </c>
      <c r="V473">
        <v>0</v>
      </c>
      <c r="W473" t="s">
        <v>53</v>
      </c>
    </row>
    <row r="474" spans="1:23" x14ac:dyDescent="0.3">
      <c r="A474" t="s">
        <v>4651</v>
      </c>
      <c r="B474" s="1">
        <v>44977</v>
      </c>
      <c r="C474" s="1">
        <v>45038</v>
      </c>
      <c r="D474">
        <v>144</v>
      </c>
      <c r="E474" t="s">
        <v>38</v>
      </c>
      <c r="F474" t="s">
        <v>39</v>
      </c>
      <c r="G474" t="s">
        <v>74</v>
      </c>
      <c r="H474" t="s">
        <v>85</v>
      </c>
      <c r="I474" t="s">
        <v>42</v>
      </c>
      <c r="J474" t="s">
        <v>70</v>
      </c>
      <c r="K474" t="s">
        <v>54</v>
      </c>
      <c r="L474" t="s">
        <v>55</v>
      </c>
      <c r="M474">
        <v>144</v>
      </c>
      <c r="N474" t="s">
        <v>4652</v>
      </c>
      <c r="O474" t="s">
        <v>46</v>
      </c>
      <c r="P474">
        <v>144</v>
      </c>
      <c r="Q474">
        <v>0</v>
      </c>
      <c r="R474">
        <v>0</v>
      </c>
      <c r="S474" t="s">
        <v>4653</v>
      </c>
      <c r="T474" t="s">
        <v>35</v>
      </c>
      <c r="U474" t="s">
        <v>35</v>
      </c>
      <c r="V474">
        <v>0</v>
      </c>
      <c r="W474" t="s">
        <v>53</v>
      </c>
    </row>
    <row r="475" spans="1:23" x14ac:dyDescent="0.3">
      <c r="A475" t="s">
        <v>4654</v>
      </c>
      <c r="B475" s="1">
        <v>44978</v>
      </c>
      <c r="C475" s="1">
        <v>45055</v>
      </c>
      <c r="D475">
        <v>49066</v>
      </c>
      <c r="E475" t="s">
        <v>38</v>
      </c>
      <c r="F475" t="s">
        <v>25</v>
      </c>
      <c r="G475" t="s">
        <v>109</v>
      </c>
      <c r="H475" t="s">
        <v>85</v>
      </c>
      <c r="I475" t="s">
        <v>42</v>
      </c>
      <c r="J475" t="s">
        <v>70</v>
      </c>
      <c r="K475" t="s">
        <v>54</v>
      </c>
      <c r="L475" t="s">
        <v>31</v>
      </c>
      <c r="M475">
        <v>49066</v>
      </c>
      <c r="N475" t="s">
        <v>3588</v>
      </c>
      <c r="O475" t="s">
        <v>116</v>
      </c>
      <c r="P475">
        <v>49066</v>
      </c>
      <c r="Q475">
        <v>0</v>
      </c>
      <c r="R475">
        <v>0</v>
      </c>
      <c r="S475" t="s">
        <v>4655</v>
      </c>
      <c r="T475" t="s">
        <v>35</v>
      </c>
      <c r="U475" t="s">
        <v>35</v>
      </c>
      <c r="V475">
        <v>0</v>
      </c>
      <c r="W475" t="s">
        <v>64</v>
      </c>
    </row>
    <row r="476" spans="1:23" x14ac:dyDescent="0.3">
      <c r="A476" t="s">
        <v>4656</v>
      </c>
      <c r="B476" s="1">
        <v>44979</v>
      </c>
      <c r="C476" s="1">
        <v>45059</v>
      </c>
      <c r="D476">
        <v>92013</v>
      </c>
      <c r="E476" t="s">
        <v>38</v>
      </c>
      <c r="F476" t="s">
        <v>25</v>
      </c>
      <c r="G476" t="s">
        <v>109</v>
      </c>
      <c r="H476" t="s">
        <v>41</v>
      </c>
      <c r="I476" t="s">
        <v>42</v>
      </c>
      <c r="J476" t="s">
        <v>50</v>
      </c>
      <c r="K476" t="s">
        <v>54</v>
      </c>
      <c r="L476" t="s">
        <v>44</v>
      </c>
      <c r="M476">
        <v>92013</v>
      </c>
      <c r="N476" t="s">
        <v>353</v>
      </c>
      <c r="O476" t="s">
        <v>61</v>
      </c>
      <c r="P476">
        <v>0</v>
      </c>
      <c r="Q476">
        <v>92013</v>
      </c>
      <c r="R476">
        <v>0</v>
      </c>
      <c r="S476" t="s">
        <v>4657</v>
      </c>
      <c r="T476" t="s">
        <v>48</v>
      </c>
      <c r="U476" t="s">
        <v>244</v>
      </c>
      <c r="V476">
        <v>97791</v>
      </c>
      <c r="W476" t="s">
        <v>29</v>
      </c>
    </row>
    <row r="477" spans="1:23" x14ac:dyDescent="0.3">
      <c r="A477" t="s">
        <v>4658</v>
      </c>
      <c r="B477" s="1">
        <v>44980</v>
      </c>
      <c r="C477" s="1">
        <v>45049</v>
      </c>
      <c r="D477">
        <v>6142</v>
      </c>
      <c r="E477" t="s">
        <v>38</v>
      </c>
      <c r="F477" t="s">
        <v>25</v>
      </c>
      <c r="G477" t="s">
        <v>119</v>
      </c>
      <c r="H477" t="s">
        <v>93</v>
      </c>
      <c r="I477" t="s">
        <v>42</v>
      </c>
      <c r="J477" t="s">
        <v>36</v>
      </c>
      <c r="K477" t="s">
        <v>30</v>
      </c>
      <c r="L477" t="s">
        <v>66</v>
      </c>
      <c r="M477">
        <v>61420</v>
      </c>
      <c r="N477" t="s">
        <v>3551</v>
      </c>
      <c r="O477" t="s">
        <v>46</v>
      </c>
      <c r="P477">
        <v>61420</v>
      </c>
      <c r="Q477">
        <v>0</v>
      </c>
      <c r="R477">
        <v>0</v>
      </c>
      <c r="S477" t="s">
        <v>4659</v>
      </c>
      <c r="T477" t="s">
        <v>48</v>
      </c>
      <c r="U477" t="s">
        <v>248</v>
      </c>
      <c r="V477">
        <v>59498</v>
      </c>
      <c r="W477" t="s">
        <v>43</v>
      </c>
    </row>
    <row r="478" spans="1:23" x14ac:dyDescent="0.3">
      <c r="A478" t="s">
        <v>4660</v>
      </c>
      <c r="B478" s="1">
        <v>44981</v>
      </c>
      <c r="C478" s="1">
        <v>45066</v>
      </c>
      <c r="D478">
        <v>82</v>
      </c>
      <c r="E478" t="s">
        <v>24</v>
      </c>
      <c r="F478" t="s">
        <v>39</v>
      </c>
      <c r="G478" t="s">
        <v>26</v>
      </c>
      <c r="H478" t="s">
        <v>52</v>
      </c>
      <c r="I478" t="s">
        <v>42</v>
      </c>
      <c r="J478" t="s">
        <v>43</v>
      </c>
      <c r="K478" t="s">
        <v>54</v>
      </c>
      <c r="L478" t="s">
        <v>66</v>
      </c>
      <c r="M478">
        <v>82</v>
      </c>
      <c r="N478" t="s">
        <v>4661</v>
      </c>
      <c r="O478" t="s">
        <v>61</v>
      </c>
      <c r="P478">
        <v>0</v>
      </c>
      <c r="Q478">
        <v>82</v>
      </c>
      <c r="R478">
        <v>0</v>
      </c>
      <c r="S478" t="s">
        <v>4662</v>
      </c>
      <c r="T478" t="s">
        <v>48</v>
      </c>
      <c r="U478" t="s">
        <v>928</v>
      </c>
      <c r="V478">
        <v>40817</v>
      </c>
      <c r="W478" t="s">
        <v>64</v>
      </c>
    </row>
    <row r="479" spans="1:23" x14ac:dyDescent="0.3">
      <c r="A479" t="s">
        <v>4660</v>
      </c>
      <c r="B479" s="1">
        <v>44981</v>
      </c>
      <c r="C479" s="1">
        <v>45056</v>
      </c>
      <c r="D479">
        <v>83688</v>
      </c>
      <c r="E479" t="s">
        <v>24</v>
      </c>
      <c r="F479" t="s">
        <v>25</v>
      </c>
      <c r="G479" t="s">
        <v>26</v>
      </c>
      <c r="H479" t="s">
        <v>52</v>
      </c>
      <c r="I479" t="s">
        <v>42</v>
      </c>
      <c r="J479" t="s">
        <v>43</v>
      </c>
      <c r="K479" t="s">
        <v>54</v>
      </c>
      <c r="L479" t="s">
        <v>66</v>
      </c>
      <c r="M479">
        <v>83688</v>
      </c>
      <c r="N479" t="s">
        <v>4661</v>
      </c>
      <c r="O479" t="s">
        <v>61</v>
      </c>
      <c r="P479">
        <v>0</v>
      </c>
      <c r="Q479">
        <v>83688</v>
      </c>
      <c r="R479">
        <v>0</v>
      </c>
      <c r="S479" t="s">
        <v>4662</v>
      </c>
      <c r="T479" t="s">
        <v>48</v>
      </c>
      <c r="U479" t="s">
        <v>928</v>
      </c>
      <c r="V479">
        <v>40817</v>
      </c>
      <c r="W479" t="s">
        <v>64</v>
      </c>
    </row>
    <row r="480" spans="1:23" x14ac:dyDescent="0.3">
      <c r="A480" t="s">
        <v>4663</v>
      </c>
      <c r="B480" s="1">
        <v>44982</v>
      </c>
      <c r="C480" s="1">
        <v>45061</v>
      </c>
      <c r="D480">
        <v>76272</v>
      </c>
      <c r="E480" t="s">
        <v>38</v>
      </c>
      <c r="F480" t="s">
        <v>25</v>
      </c>
      <c r="G480" t="s">
        <v>74</v>
      </c>
      <c r="H480" t="s">
        <v>93</v>
      </c>
      <c r="I480" t="s">
        <v>42</v>
      </c>
      <c r="J480" t="s">
        <v>53</v>
      </c>
      <c r="K480" t="s">
        <v>54</v>
      </c>
      <c r="L480" t="s">
        <v>44</v>
      </c>
      <c r="M480">
        <v>76272</v>
      </c>
      <c r="N480" t="s">
        <v>1356</v>
      </c>
      <c r="O480" t="s">
        <v>61</v>
      </c>
      <c r="P480">
        <v>0</v>
      </c>
      <c r="Q480">
        <v>76272</v>
      </c>
      <c r="R480">
        <v>0</v>
      </c>
      <c r="S480" t="s">
        <v>4664</v>
      </c>
      <c r="T480" t="s">
        <v>48</v>
      </c>
      <c r="U480" t="s">
        <v>255</v>
      </c>
      <c r="V480">
        <v>13536</v>
      </c>
      <c r="W480" t="s">
        <v>50</v>
      </c>
    </row>
    <row r="481" spans="1:23" x14ac:dyDescent="0.3">
      <c r="A481" t="s">
        <v>4665</v>
      </c>
      <c r="B481" s="1">
        <v>44983</v>
      </c>
      <c r="C481" s="1">
        <v>45054</v>
      </c>
      <c r="D481">
        <v>112</v>
      </c>
      <c r="E481" t="s">
        <v>38</v>
      </c>
      <c r="F481" t="s">
        <v>39</v>
      </c>
      <c r="G481" t="s">
        <v>26</v>
      </c>
      <c r="H481" t="s">
        <v>59</v>
      </c>
      <c r="I481" t="s">
        <v>42</v>
      </c>
      <c r="J481" t="s">
        <v>29</v>
      </c>
      <c r="K481" t="s">
        <v>30</v>
      </c>
      <c r="L481" t="s">
        <v>66</v>
      </c>
      <c r="M481">
        <v>112</v>
      </c>
      <c r="N481" t="s">
        <v>4666</v>
      </c>
      <c r="O481" t="s">
        <v>46</v>
      </c>
      <c r="P481">
        <v>112</v>
      </c>
      <c r="Q481">
        <v>0</v>
      </c>
      <c r="R481">
        <v>0</v>
      </c>
      <c r="S481" t="s">
        <v>4667</v>
      </c>
      <c r="T481" t="s">
        <v>48</v>
      </c>
      <c r="U481" t="s">
        <v>935</v>
      </c>
      <c r="V481">
        <v>25544</v>
      </c>
      <c r="W481" t="s">
        <v>43</v>
      </c>
    </row>
    <row r="482" spans="1:23" x14ac:dyDescent="0.3">
      <c r="A482" t="s">
        <v>4665</v>
      </c>
      <c r="B482" s="1">
        <v>44983</v>
      </c>
      <c r="C482" s="1">
        <v>45057</v>
      </c>
      <c r="D482">
        <v>95006</v>
      </c>
      <c r="E482" t="s">
        <v>38</v>
      </c>
      <c r="F482" t="s">
        <v>25</v>
      </c>
      <c r="G482" t="s">
        <v>26</v>
      </c>
      <c r="H482" t="s">
        <v>59</v>
      </c>
      <c r="I482" t="s">
        <v>42</v>
      </c>
      <c r="J482" t="s">
        <v>29</v>
      </c>
      <c r="K482" t="s">
        <v>30</v>
      </c>
      <c r="L482" t="s">
        <v>66</v>
      </c>
      <c r="M482">
        <v>95006</v>
      </c>
      <c r="N482" t="s">
        <v>4666</v>
      </c>
      <c r="O482" t="s">
        <v>46</v>
      </c>
      <c r="P482">
        <v>95006</v>
      </c>
      <c r="Q482">
        <v>0</v>
      </c>
      <c r="R482">
        <v>0</v>
      </c>
      <c r="S482" t="s">
        <v>4667</v>
      </c>
      <c r="T482" t="s">
        <v>48</v>
      </c>
      <c r="U482" t="s">
        <v>935</v>
      </c>
      <c r="V482">
        <v>25544</v>
      </c>
      <c r="W482" t="s">
        <v>43</v>
      </c>
    </row>
    <row r="483" spans="1:23" x14ac:dyDescent="0.3">
      <c r="A483" t="s">
        <v>4668</v>
      </c>
      <c r="B483" s="1">
        <v>44984</v>
      </c>
      <c r="C483" s="1">
        <v>45065</v>
      </c>
      <c r="D483">
        <v>95</v>
      </c>
      <c r="E483" t="s">
        <v>24</v>
      </c>
      <c r="F483" t="s">
        <v>39</v>
      </c>
      <c r="G483" t="s">
        <v>119</v>
      </c>
      <c r="H483" t="s">
        <v>93</v>
      </c>
      <c r="I483" t="s">
        <v>42</v>
      </c>
      <c r="J483" t="s">
        <v>50</v>
      </c>
      <c r="K483" t="s">
        <v>54</v>
      </c>
      <c r="L483" t="s">
        <v>66</v>
      </c>
      <c r="M483">
        <v>95</v>
      </c>
      <c r="N483" t="s">
        <v>840</v>
      </c>
      <c r="O483" t="s">
        <v>116</v>
      </c>
      <c r="P483">
        <v>95</v>
      </c>
      <c r="Q483">
        <v>0</v>
      </c>
      <c r="R483">
        <v>0</v>
      </c>
      <c r="S483" t="s">
        <v>4669</v>
      </c>
      <c r="T483" t="s">
        <v>48</v>
      </c>
      <c r="U483" t="s">
        <v>262</v>
      </c>
      <c r="V483">
        <v>3761</v>
      </c>
      <c r="W483" t="s">
        <v>64</v>
      </c>
    </row>
    <row r="484" spans="1:23" x14ac:dyDescent="0.3">
      <c r="A484" t="s">
        <v>4668</v>
      </c>
      <c r="B484" s="1">
        <v>44984</v>
      </c>
      <c r="C484" s="1">
        <v>45054</v>
      </c>
      <c r="D484">
        <v>46892</v>
      </c>
      <c r="E484" t="s">
        <v>24</v>
      </c>
      <c r="F484" t="s">
        <v>25</v>
      </c>
      <c r="G484" t="s">
        <v>119</v>
      </c>
      <c r="H484" t="s">
        <v>93</v>
      </c>
      <c r="I484" t="s">
        <v>42</v>
      </c>
      <c r="J484" t="s">
        <v>50</v>
      </c>
      <c r="K484" t="s">
        <v>54</v>
      </c>
      <c r="L484" t="s">
        <v>66</v>
      </c>
      <c r="M484">
        <v>46892</v>
      </c>
      <c r="N484" t="s">
        <v>840</v>
      </c>
      <c r="O484" t="s">
        <v>116</v>
      </c>
      <c r="P484">
        <v>46892</v>
      </c>
      <c r="Q484">
        <v>0</v>
      </c>
      <c r="R484">
        <v>0</v>
      </c>
      <c r="S484" t="s">
        <v>4669</v>
      </c>
      <c r="T484" t="s">
        <v>48</v>
      </c>
      <c r="U484" t="s">
        <v>262</v>
      </c>
      <c r="V484">
        <v>3761</v>
      </c>
      <c r="W484" t="s">
        <v>64</v>
      </c>
    </row>
    <row r="485" spans="1:23" x14ac:dyDescent="0.3">
      <c r="A485" t="s">
        <v>4670</v>
      </c>
      <c r="B485" s="1">
        <v>44985</v>
      </c>
      <c r="C485" s="1">
        <v>45066</v>
      </c>
      <c r="D485">
        <v>108</v>
      </c>
      <c r="E485" t="s">
        <v>38</v>
      </c>
      <c r="F485" t="s">
        <v>39</v>
      </c>
      <c r="G485" t="s">
        <v>40</v>
      </c>
      <c r="H485" t="s">
        <v>27</v>
      </c>
      <c r="I485" t="s">
        <v>42</v>
      </c>
      <c r="J485" t="s">
        <v>114</v>
      </c>
      <c r="K485" t="s">
        <v>54</v>
      </c>
      <c r="L485" t="s">
        <v>44</v>
      </c>
      <c r="M485">
        <v>108</v>
      </c>
      <c r="N485" t="s">
        <v>4671</v>
      </c>
      <c r="O485" t="s">
        <v>61</v>
      </c>
      <c r="P485">
        <v>0</v>
      </c>
      <c r="Q485">
        <v>108</v>
      </c>
      <c r="R485">
        <v>0</v>
      </c>
      <c r="S485" t="s">
        <v>4672</v>
      </c>
      <c r="T485" t="s">
        <v>48</v>
      </c>
      <c r="U485" t="s">
        <v>266</v>
      </c>
      <c r="V485">
        <v>33443</v>
      </c>
      <c r="W485" t="s">
        <v>53</v>
      </c>
    </row>
    <row r="486" spans="1:23" x14ac:dyDescent="0.3">
      <c r="A486" t="s">
        <v>4670</v>
      </c>
      <c r="B486" s="1">
        <v>44985</v>
      </c>
      <c r="C486" s="1">
        <v>45068</v>
      </c>
      <c r="D486">
        <v>72776</v>
      </c>
      <c r="E486" t="s">
        <v>38</v>
      </c>
      <c r="F486" t="s">
        <v>25</v>
      </c>
      <c r="G486" t="s">
        <v>40</v>
      </c>
      <c r="H486" t="s">
        <v>27</v>
      </c>
      <c r="I486" t="s">
        <v>42</v>
      </c>
      <c r="J486" t="s">
        <v>114</v>
      </c>
      <c r="K486" t="s">
        <v>54</v>
      </c>
      <c r="L486" t="s">
        <v>44</v>
      </c>
      <c r="M486">
        <v>72776</v>
      </c>
      <c r="N486" t="s">
        <v>4671</v>
      </c>
      <c r="O486" t="s">
        <v>61</v>
      </c>
      <c r="P486">
        <v>0</v>
      </c>
      <c r="Q486">
        <v>72776</v>
      </c>
      <c r="R486">
        <v>0</v>
      </c>
      <c r="S486" t="s">
        <v>4672</v>
      </c>
      <c r="T486" t="s">
        <v>48</v>
      </c>
      <c r="U486" t="s">
        <v>266</v>
      </c>
      <c r="V486">
        <v>33443</v>
      </c>
      <c r="W486" t="s">
        <v>53</v>
      </c>
    </row>
    <row r="487" spans="1:23" x14ac:dyDescent="0.3">
      <c r="A487" t="s">
        <v>4673</v>
      </c>
      <c r="B487" s="1">
        <v>44986</v>
      </c>
      <c r="C487" s="1">
        <v>45059</v>
      </c>
      <c r="D487">
        <v>9136</v>
      </c>
      <c r="E487" t="s">
        <v>38</v>
      </c>
      <c r="F487" t="s">
        <v>25</v>
      </c>
      <c r="G487" t="s">
        <v>40</v>
      </c>
      <c r="H487" t="s">
        <v>85</v>
      </c>
      <c r="I487" t="s">
        <v>42</v>
      </c>
      <c r="J487" t="s">
        <v>36</v>
      </c>
      <c r="K487" t="s">
        <v>30</v>
      </c>
      <c r="L487" t="s">
        <v>31</v>
      </c>
      <c r="M487">
        <v>9136</v>
      </c>
      <c r="N487" t="s">
        <v>1118</v>
      </c>
      <c r="O487" t="s">
        <v>46</v>
      </c>
      <c r="P487">
        <v>9136</v>
      </c>
      <c r="Q487">
        <v>0</v>
      </c>
      <c r="R487">
        <v>0</v>
      </c>
      <c r="S487" t="s">
        <v>4674</v>
      </c>
      <c r="T487" t="s">
        <v>35</v>
      </c>
      <c r="U487" t="s">
        <v>35</v>
      </c>
      <c r="V487">
        <v>0</v>
      </c>
      <c r="W487" t="s">
        <v>43</v>
      </c>
    </row>
    <row r="488" spans="1:23" x14ac:dyDescent="0.3">
      <c r="A488" t="s">
        <v>4675</v>
      </c>
      <c r="B488" s="1">
        <v>44987</v>
      </c>
      <c r="C488" s="1">
        <v>45063</v>
      </c>
      <c r="D488">
        <v>64089</v>
      </c>
      <c r="E488" t="s">
        <v>24</v>
      </c>
      <c r="F488" t="s">
        <v>25</v>
      </c>
      <c r="G488" t="s">
        <v>26</v>
      </c>
      <c r="H488" t="s">
        <v>59</v>
      </c>
      <c r="I488" t="s">
        <v>28</v>
      </c>
      <c r="J488" t="s">
        <v>36</v>
      </c>
      <c r="K488" t="s">
        <v>54</v>
      </c>
      <c r="L488" t="s">
        <v>31</v>
      </c>
      <c r="M488">
        <v>64089</v>
      </c>
      <c r="N488" t="s">
        <v>4676</v>
      </c>
      <c r="O488" t="s">
        <v>33</v>
      </c>
      <c r="P488">
        <v>0</v>
      </c>
      <c r="Q488">
        <v>0</v>
      </c>
      <c r="R488">
        <v>64089</v>
      </c>
      <c r="S488" t="s">
        <v>4677</v>
      </c>
      <c r="T488" t="s">
        <v>48</v>
      </c>
      <c r="U488" t="s">
        <v>274</v>
      </c>
      <c r="V488">
        <v>56191</v>
      </c>
      <c r="W488" t="s">
        <v>50</v>
      </c>
    </row>
    <row r="489" spans="1:23" x14ac:dyDescent="0.3">
      <c r="A489" t="s">
        <v>4675</v>
      </c>
      <c r="B489" s="1">
        <v>44987</v>
      </c>
      <c r="C489" s="1">
        <v>45058</v>
      </c>
      <c r="D489">
        <v>98</v>
      </c>
      <c r="E489" t="s">
        <v>24</v>
      </c>
      <c r="F489" t="s">
        <v>39</v>
      </c>
      <c r="G489" t="s">
        <v>26</v>
      </c>
      <c r="H489" t="s">
        <v>59</v>
      </c>
      <c r="I489" t="s">
        <v>28</v>
      </c>
      <c r="J489" t="s">
        <v>36</v>
      </c>
      <c r="K489" t="s">
        <v>54</v>
      </c>
      <c r="L489" t="s">
        <v>31</v>
      </c>
      <c r="M489">
        <v>98</v>
      </c>
      <c r="N489" t="s">
        <v>4676</v>
      </c>
      <c r="O489" t="s">
        <v>33</v>
      </c>
      <c r="P489">
        <v>0</v>
      </c>
      <c r="Q489">
        <v>0</v>
      </c>
      <c r="R489">
        <v>98</v>
      </c>
      <c r="S489" t="s">
        <v>4677</v>
      </c>
      <c r="T489" t="s">
        <v>48</v>
      </c>
      <c r="U489" t="s">
        <v>274</v>
      </c>
      <c r="V489">
        <v>56191</v>
      </c>
      <c r="W489" t="s">
        <v>50</v>
      </c>
    </row>
    <row r="490" spans="1:23" x14ac:dyDescent="0.3">
      <c r="A490" t="s">
        <v>4678</v>
      </c>
      <c r="B490" s="1">
        <v>44988</v>
      </c>
      <c r="C490" s="1">
        <v>45064</v>
      </c>
      <c r="D490">
        <v>54693</v>
      </c>
      <c r="E490" t="s">
        <v>24</v>
      </c>
      <c r="F490" t="s">
        <v>25</v>
      </c>
      <c r="G490" t="s">
        <v>26</v>
      </c>
      <c r="H490" t="s">
        <v>59</v>
      </c>
      <c r="I490" t="s">
        <v>42</v>
      </c>
      <c r="J490" t="s">
        <v>70</v>
      </c>
      <c r="K490" t="s">
        <v>30</v>
      </c>
      <c r="L490" t="s">
        <v>75</v>
      </c>
      <c r="M490">
        <v>54693</v>
      </c>
      <c r="N490" t="s">
        <v>4679</v>
      </c>
      <c r="O490" t="s">
        <v>46</v>
      </c>
      <c r="P490">
        <v>54693</v>
      </c>
      <c r="Q490">
        <v>0</v>
      </c>
      <c r="R490">
        <v>0</v>
      </c>
      <c r="S490" t="s">
        <v>4680</v>
      </c>
      <c r="T490" t="s">
        <v>48</v>
      </c>
      <c r="U490" t="s">
        <v>3178</v>
      </c>
      <c r="V490">
        <v>71985</v>
      </c>
      <c r="W490" t="s">
        <v>53</v>
      </c>
    </row>
    <row r="491" spans="1:23" x14ac:dyDescent="0.3">
      <c r="A491" t="s">
        <v>4681</v>
      </c>
      <c r="B491" s="1">
        <v>44989</v>
      </c>
      <c r="C491" s="1">
        <v>45061</v>
      </c>
      <c r="D491">
        <v>20189</v>
      </c>
      <c r="E491" t="s">
        <v>38</v>
      </c>
      <c r="F491" t="s">
        <v>25</v>
      </c>
      <c r="G491" t="s">
        <v>119</v>
      </c>
      <c r="H491" t="s">
        <v>59</v>
      </c>
      <c r="I491" t="s">
        <v>42</v>
      </c>
      <c r="J491" t="s">
        <v>64</v>
      </c>
      <c r="K491" t="s">
        <v>54</v>
      </c>
      <c r="L491" t="s">
        <v>44</v>
      </c>
      <c r="M491">
        <v>20189</v>
      </c>
      <c r="N491" t="s">
        <v>3539</v>
      </c>
      <c r="O491" t="s">
        <v>46</v>
      </c>
      <c r="P491">
        <v>20189</v>
      </c>
      <c r="Q491">
        <v>0</v>
      </c>
      <c r="R491">
        <v>0</v>
      </c>
      <c r="S491" t="s">
        <v>4682</v>
      </c>
      <c r="T491" t="s">
        <v>35</v>
      </c>
      <c r="U491" t="s">
        <v>35</v>
      </c>
      <c r="V491">
        <v>0</v>
      </c>
      <c r="W491" t="s">
        <v>36</v>
      </c>
    </row>
    <row r="492" spans="1:23" x14ac:dyDescent="0.3">
      <c r="A492" t="s">
        <v>4683</v>
      </c>
      <c r="B492" s="1">
        <v>44990</v>
      </c>
      <c r="C492" s="1">
        <v>45058</v>
      </c>
      <c r="D492">
        <v>76128</v>
      </c>
      <c r="E492" t="s">
        <v>24</v>
      </c>
      <c r="F492" t="s">
        <v>25</v>
      </c>
      <c r="G492" t="s">
        <v>119</v>
      </c>
      <c r="H492" t="s">
        <v>85</v>
      </c>
      <c r="I492" t="s">
        <v>42</v>
      </c>
      <c r="J492" t="s">
        <v>53</v>
      </c>
      <c r="K492" t="s">
        <v>54</v>
      </c>
      <c r="L492" t="s">
        <v>44</v>
      </c>
      <c r="M492">
        <v>76128</v>
      </c>
      <c r="N492" t="s">
        <v>3783</v>
      </c>
      <c r="O492" t="s">
        <v>116</v>
      </c>
      <c r="P492">
        <v>76128</v>
      </c>
      <c r="Q492">
        <v>0</v>
      </c>
      <c r="R492">
        <v>0</v>
      </c>
      <c r="S492" t="s">
        <v>4684</v>
      </c>
      <c r="T492" t="s">
        <v>48</v>
      </c>
      <c r="U492" t="s">
        <v>1563</v>
      </c>
      <c r="V492">
        <v>53487</v>
      </c>
      <c r="W492" t="s">
        <v>53</v>
      </c>
    </row>
    <row r="493" spans="1:23" x14ac:dyDescent="0.3">
      <c r="A493" t="s">
        <v>4685</v>
      </c>
      <c r="B493" s="1">
        <v>44991</v>
      </c>
      <c r="C493" s="1">
        <v>45072</v>
      </c>
      <c r="D493">
        <v>147</v>
      </c>
      <c r="E493" t="s">
        <v>24</v>
      </c>
      <c r="F493" t="s">
        <v>39</v>
      </c>
      <c r="G493" t="s">
        <v>26</v>
      </c>
      <c r="H493" t="s">
        <v>93</v>
      </c>
      <c r="I493" t="s">
        <v>42</v>
      </c>
      <c r="J493" t="s">
        <v>114</v>
      </c>
      <c r="K493" t="s">
        <v>54</v>
      </c>
      <c r="L493" t="s">
        <v>31</v>
      </c>
      <c r="M493">
        <v>147</v>
      </c>
      <c r="N493" t="s">
        <v>1054</v>
      </c>
      <c r="O493" t="s">
        <v>61</v>
      </c>
      <c r="P493">
        <v>0</v>
      </c>
      <c r="Q493">
        <v>147</v>
      </c>
      <c r="R493">
        <v>0</v>
      </c>
      <c r="S493" t="s">
        <v>4686</v>
      </c>
      <c r="T493" t="s">
        <v>48</v>
      </c>
      <c r="U493" t="s">
        <v>287</v>
      </c>
      <c r="V493">
        <v>55014</v>
      </c>
      <c r="W493" t="s">
        <v>53</v>
      </c>
    </row>
    <row r="494" spans="1:23" x14ac:dyDescent="0.3">
      <c r="A494" t="s">
        <v>4685</v>
      </c>
      <c r="B494" s="1">
        <v>44991</v>
      </c>
      <c r="C494" s="1">
        <v>45059</v>
      </c>
      <c r="D494">
        <v>42352</v>
      </c>
      <c r="E494" t="s">
        <v>24</v>
      </c>
      <c r="F494" t="s">
        <v>25</v>
      </c>
      <c r="G494" t="s">
        <v>26</v>
      </c>
      <c r="H494" t="s">
        <v>93</v>
      </c>
      <c r="I494" t="s">
        <v>42</v>
      </c>
      <c r="J494" t="s">
        <v>114</v>
      </c>
      <c r="K494" t="s">
        <v>54</v>
      </c>
      <c r="L494" t="s">
        <v>31</v>
      </c>
      <c r="M494">
        <v>42352</v>
      </c>
      <c r="N494" t="s">
        <v>1054</v>
      </c>
      <c r="O494" t="s">
        <v>61</v>
      </c>
      <c r="P494">
        <v>0</v>
      </c>
      <c r="Q494">
        <v>42352</v>
      </c>
      <c r="R494">
        <v>0</v>
      </c>
      <c r="S494" t="s">
        <v>4686</v>
      </c>
      <c r="T494" t="s">
        <v>48</v>
      </c>
      <c r="U494" t="s">
        <v>287</v>
      </c>
      <c r="V494">
        <v>55014</v>
      </c>
      <c r="W494" t="s">
        <v>53</v>
      </c>
    </row>
    <row r="495" spans="1:23" x14ac:dyDescent="0.3">
      <c r="A495" t="s">
        <v>4687</v>
      </c>
      <c r="B495" s="1">
        <v>44992</v>
      </c>
      <c r="C495" s="1">
        <v>45063</v>
      </c>
      <c r="D495">
        <v>40028</v>
      </c>
      <c r="E495" t="s">
        <v>38</v>
      </c>
      <c r="F495" t="s">
        <v>25</v>
      </c>
      <c r="G495" t="s">
        <v>26</v>
      </c>
      <c r="H495" t="s">
        <v>59</v>
      </c>
      <c r="I495" t="s">
        <v>42</v>
      </c>
      <c r="J495" t="s">
        <v>53</v>
      </c>
      <c r="K495" t="s">
        <v>54</v>
      </c>
      <c r="L495" t="s">
        <v>44</v>
      </c>
      <c r="M495">
        <v>40028</v>
      </c>
      <c r="N495" t="s">
        <v>4688</v>
      </c>
      <c r="O495" t="s">
        <v>116</v>
      </c>
      <c r="P495">
        <v>40028</v>
      </c>
      <c r="Q495">
        <v>0</v>
      </c>
      <c r="R495">
        <v>0</v>
      </c>
      <c r="S495" t="s">
        <v>4689</v>
      </c>
      <c r="T495" t="s">
        <v>48</v>
      </c>
      <c r="U495" t="s">
        <v>291</v>
      </c>
      <c r="V495">
        <v>66026</v>
      </c>
      <c r="W495" t="s">
        <v>64</v>
      </c>
    </row>
    <row r="496" spans="1:23" x14ac:dyDescent="0.3">
      <c r="A496" t="s">
        <v>4690</v>
      </c>
      <c r="B496" s="1">
        <v>44993</v>
      </c>
      <c r="C496" s="1">
        <v>45066</v>
      </c>
      <c r="D496">
        <v>64003</v>
      </c>
      <c r="E496" t="s">
        <v>24</v>
      </c>
      <c r="F496" t="s">
        <v>25</v>
      </c>
      <c r="G496" t="s">
        <v>40</v>
      </c>
      <c r="H496" t="s">
        <v>27</v>
      </c>
      <c r="I496" t="s">
        <v>42</v>
      </c>
      <c r="J496" t="s">
        <v>36</v>
      </c>
      <c r="K496" t="s">
        <v>30</v>
      </c>
      <c r="L496" t="s">
        <v>66</v>
      </c>
      <c r="M496">
        <v>64003</v>
      </c>
      <c r="N496" t="s">
        <v>4691</v>
      </c>
      <c r="O496" t="s">
        <v>46</v>
      </c>
      <c r="P496">
        <v>64003</v>
      </c>
      <c r="Q496">
        <v>0</v>
      </c>
      <c r="R496">
        <v>0</v>
      </c>
      <c r="S496" t="s">
        <v>4692</v>
      </c>
      <c r="T496" t="s">
        <v>48</v>
      </c>
      <c r="U496" t="s">
        <v>295</v>
      </c>
      <c r="V496">
        <v>82911</v>
      </c>
      <c r="W496" t="s">
        <v>43</v>
      </c>
    </row>
    <row r="497" spans="1:23" x14ac:dyDescent="0.3">
      <c r="A497" t="s">
        <v>4690</v>
      </c>
      <c r="B497" s="1">
        <v>44993</v>
      </c>
      <c r="C497" s="1">
        <v>45074</v>
      </c>
      <c r="D497">
        <v>109</v>
      </c>
      <c r="E497" t="s">
        <v>24</v>
      </c>
      <c r="F497" t="s">
        <v>39</v>
      </c>
      <c r="G497" t="s">
        <v>40</v>
      </c>
      <c r="H497" t="s">
        <v>27</v>
      </c>
      <c r="I497" t="s">
        <v>42</v>
      </c>
      <c r="J497" t="s">
        <v>36</v>
      </c>
      <c r="K497" t="s">
        <v>30</v>
      </c>
      <c r="L497" t="s">
        <v>66</v>
      </c>
      <c r="M497">
        <v>109</v>
      </c>
      <c r="N497" t="s">
        <v>4691</v>
      </c>
      <c r="O497" t="s">
        <v>46</v>
      </c>
      <c r="P497">
        <v>109</v>
      </c>
      <c r="Q497">
        <v>0</v>
      </c>
      <c r="R497">
        <v>0</v>
      </c>
      <c r="S497" t="s">
        <v>4692</v>
      </c>
      <c r="T497" t="s">
        <v>48</v>
      </c>
      <c r="U497" t="s">
        <v>295</v>
      </c>
      <c r="V497">
        <v>82911</v>
      </c>
      <c r="W497" t="s">
        <v>43</v>
      </c>
    </row>
    <row r="498" spans="1:23" x14ac:dyDescent="0.3">
      <c r="A498" t="s">
        <v>4693</v>
      </c>
      <c r="B498" s="1">
        <v>44994</v>
      </c>
      <c r="C498" s="1">
        <v>45079</v>
      </c>
      <c r="D498">
        <v>21481</v>
      </c>
      <c r="E498" t="s">
        <v>38</v>
      </c>
      <c r="F498" t="s">
        <v>25</v>
      </c>
      <c r="G498" t="s">
        <v>74</v>
      </c>
      <c r="H498" t="s">
        <v>52</v>
      </c>
      <c r="I498" t="s">
        <v>28</v>
      </c>
      <c r="J498" t="s">
        <v>36</v>
      </c>
      <c r="K498" t="s">
        <v>54</v>
      </c>
      <c r="L498" t="s">
        <v>66</v>
      </c>
      <c r="M498">
        <v>21481</v>
      </c>
      <c r="N498" t="s">
        <v>2539</v>
      </c>
      <c r="O498" t="s">
        <v>33</v>
      </c>
      <c r="P498">
        <v>0</v>
      </c>
      <c r="Q498">
        <v>0</v>
      </c>
      <c r="R498">
        <v>21481</v>
      </c>
      <c r="S498" t="s">
        <v>4694</v>
      </c>
      <c r="T498" t="s">
        <v>35</v>
      </c>
      <c r="U498" t="s">
        <v>35</v>
      </c>
      <c r="V498">
        <v>0</v>
      </c>
      <c r="W498" t="s">
        <v>53</v>
      </c>
    </row>
    <row r="499" spans="1:23" x14ac:dyDescent="0.3">
      <c r="A499" t="s">
        <v>4695</v>
      </c>
      <c r="B499" s="1">
        <v>44995</v>
      </c>
      <c r="C499" s="1">
        <v>45073</v>
      </c>
      <c r="D499">
        <v>64791</v>
      </c>
      <c r="E499" t="s">
        <v>38</v>
      </c>
      <c r="F499" t="s">
        <v>25</v>
      </c>
      <c r="G499" t="s">
        <v>74</v>
      </c>
      <c r="H499" t="s">
        <v>85</v>
      </c>
      <c r="I499" t="s">
        <v>42</v>
      </c>
      <c r="J499" t="s">
        <v>70</v>
      </c>
      <c r="K499" t="s">
        <v>30</v>
      </c>
      <c r="L499" t="s">
        <v>66</v>
      </c>
      <c r="M499">
        <v>64791</v>
      </c>
      <c r="N499" t="s">
        <v>4696</v>
      </c>
      <c r="O499" t="s">
        <v>61</v>
      </c>
      <c r="P499">
        <v>0</v>
      </c>
      <c r="Q499">
        <v>64791</v>
      </c>
      <c r="R499">
        <v>0</v>
      </c>
      <c r="S499" t="s">
        <v>4697</v>
      </c>
      <c r="T499" t="s">
        <v>35</v>
      </c>
      <c r="U499" t="s">
        <v>35</v>
      </c>
      <c r="V499">
        <v>0</v>
      </c>
      <c r="W499" t="s">
        <v>50</v>
      </c>
    </row>
    <row r="500" spans="1:23" x14ac:dyDescent="0.3">
      <c r="A500" t="s">
        <v>4698</v>
      </c>
      <c r="B500" s="1">
        <v>44996</v>
      </c>
      <c r="C500" s="1">
        <v>45082</v>
      </c>
      <c r="D500">
        <v>44277</v>
      </c>
      <c r="E500" t="s">
        <v>38</v>
      </c>
      <c r="F500" t="s">
        <v>25</v>
      </c>
      <c r="G500" t="s">
        <v>74</v>
      </c>
      <c r="H500" t="s">
        <v>27</v>
      </c>
      <c r="I500" t="s">
        <v>28</v>
      </c>
      <c r="J500" t="s">
        <v>36</v>
      </c>
      <c r="K500" t="s">
        <v>30</v>
      </c>
      <c r="L500" t="s">
        <v>75</v>
      </c>
      <c r="M500">
        <v>44277</v>
      </c>
      <c r="N500" t="s">
        <v>231</v>
      </c>
      <c r="O500" t="s">
        <v>33</v>
      </c>
      <c r="P500">
        <v>0</v>
      </c>
      <c r="Q500">
        <v>0</v>
      </c>
      <c r="R500">
        <v>44277</v>
      </c>
      <c r="S500" t="s">
        <v>4699</v>
      </c>
      <c r="T500" t="s">
        <v>35</v>
      </c>
      <c r="U500" t="s">
        <v>35</v>
      </c>
      <c r="V500">
        <v>0</v>
      </c>
      <c r="W500" t="s">
        <v>50</v>
      </c>
    </row>
    <row r="501" spans="1:23" x14ac:dyDescent="0.3">
      <c r="A501" t="s">
        <v>4700</v>
      </c>
      <c r="B501" s="1">
        <v>44997</v>
      </c>
      <c r="C501" s="1">
        <v>45064</v>
      </c>
      <c r="D501">
        <v>86</v>
      </c>
      <c r="E501" t="s">
        <v>38</v>
      </c>
      <c r="F501" t="s">
        <v>39</v>
      </c>
      <c r="G501" t="s">
        <v>119</v>
      </c>
      <c r="H501" t="s">
        <v>41</v>
      </c>
      <c r="I501" t="s">
        <v>28</v>
      </c>
      <c r="J501" t="s">
        <v>64</v>
      </c>
      <c r="K501" t="s">
        <v>30</v>
      </c>
      <c r="L501" t="s">
        <v>66</v>
      </c>
      <c r="M501">
        <v>86</v>
      </c>
      <c r="N501" t="s">
        <v>2321</v>
      </c>
      <c r="O501" t="s">
        <v>33</v>
      </c>
      <c r="P501">
        <v>0</v>
      </c>
      <c r="Q501">
        <v>0</v>
      </c>
      <c r="R501">
        <v>86</v>
      </c>
      <c r="S501" t="s">
        <v>4701</v>
      </c>
      <c r="T501" t="s">
        <v>35</v>
      </c>
      <c r="U501" t="s">
        <v>35</v>
      </c>
      <c r="V501">
        <v>0</v>
      </c>
      <c r="W501" t="s">
        <v>36</v>
      </c>
    </row>
    <row r="502" spans="1:23" x14ac:dyDescent="0.3">
      <c r="A502" t="s">
        <v>4700</v>
      </c>
      <c r="B502" s="1">
        <v>44997</v>
      </c>
      <c r="C502" s="1">
        <v>45069</v>
      </c>
      <c r="D502">
        <v>72983</v>
      </c>
      <c r="E502" t="s">
        <v>38</v>
      </c>
      <c r="F502" t="s">
        <v>25</v>
      </c>
      <c r="G502" t="s">
        <v>119</v>
      </c>
      <c r="H502" t="s">
        <v>41</v>
      </c>
      <c r="I502" t="s">
        <v>28</v>
      </c>
      <c r="J502" t="s">
        <v>64</v>
      </c>
      <c r="K502" t="s">
        <v>30</v>
      </c>
      <c r="L502" t="s">
        <v>66</v>
      </c>
      <c r="M502">
        <v>72983</v>
      </c>
      <c r="N502" t="s">
        <v>2321</v>
      </c>
      <c r="O502" t="s">
        <v>33</v>
      </c>
      <c r="P502">
        <v>0</v>
      </c>
      <c r="Q502">
        <v>0</v>
      </c>
      <c r="R502">
        <v>72983</v>
      </c>
      <c r="S502" t="s">
        <v>4701</v>
      </c>
      <c r="T502" t="s">
        <v>35</v>
      </c>
      <c r="U502" t="s">
        <v>35</v>
      </c>
      <c r="V502">
        <v>0</v>
      </c>
      <c r="W502" t="s">
        <v>36</v>
      </c>
    </row>
    <row r="503" spans="1:23" x14ac:dyDescent="0.3">
      <c r="A503" t="s">
        <v>4702</v>
      </c>
      <c r="B503" s="1">
        <v>44998</v>
      </c>
      <c r="C503" s="1">
        <v>45065</v>
      </c>
      <c r="D503">
        <v>115</v>
      </c>
      <c r="E503" t="s">
        <v>38</v>
      </c>
      <c r="F503" t="s">
        <v>39</v>
      </c>
      <c r="G503" t="s">
        <v>119</v>
      </c>
      <c r="H503" t="s">
        <v>52</v>
      </c>
      <c r="I503" t="s">
        <v>42</v>
      </c>
      <c r="J503" t="s">
        <v>64</v>
      </c>
      <c r="K503" t="s">
        <v>54</v>
      </c>
      <c r="L503" t="s">
        <v>75</v>
      </c>
      <c r="M503">
        <v>115</v>
      </c>
      <c r="N503" t="s">
        <v>2458</v>
      </c>
      <c r="O503" t="s">
        <v>46</v>
      </c>
      <c r="P503">
        <v>115</v>
      </c>
      <c r="Q503">
        <v>0</v>
      </c>
      <c r="R503">
        <v>0</v>
      </c>
      <c r="S503" t="s">
        <v>4703</v>
      </c>
      <c r="T503" t="s">
        <v>35</v>
      </c>
      <c r="U503" t="s">
        <v>35</v>
      </c>
      <c r="V503">
        <v>0</v>
      </c>
      <c r="W503" t="s">
        <v>50</v>
      </c>
    </row>
    <row r="504" spans="1:23" x14ac:dyDescent="0.3">
      <c r="A504" t="s">
        <v>4702</v>
      </c>
      <c r="B504" s="1">
        <v>44998</v>
      </c>
      <c r="C504" s="1">
        <v>45063</v>
      </c>
      <c r="D504">
        <v>67298</v>
      </c>
      <c r="E504" t="s">
        <v>38</v>
      </c>
      <c r="F504" t="s">
        <v>25</v>
      </c>
      <c r="G504" t="s">
        <v>119</v>
      </c>
      <c r="H504" t="s">
        <v>52</v>
      </c>
      <c r="I504" t="s">
        <v>42</v>
      </c>
      <c r="J504" t="s">
        <v>64</v>
      </c>
      <c r="K504" t="s">
        <v>54</v>
      </c>
      <c r="L504" t="s">
        <v>75</v>
      </c>
      <c r="M504">
        <v>67298</v>
      </c>
      <c r="N504" t="s">
        <v>2458</v>
      </c>
      <c r="O504" t="s">
        <v>46</v>
      </c>
      <c r="P504">
        <v>67298</v>
      </c>
      <c r="Q504">
        <v>0</v>
      </c>
      <c r="R504">
        <v>0</v>
      </c>
      <c r="S504" t="s">
        <v>4703</v>
      </c>
      <c r="T504" t="s">
        <v>35</v>
      </c>
      <c r="U504" t="s">
        <v>35</v>
      </c>
      <c r="V504">
        <v>0</v>
      </c>
      <c r="W504" t="s">
        <v>50</v>
      </c>
    </row>
    <row r="505" spans="1:23" x14ac:dyDescent="0.3">
      <c r="A505" t="s">
        <v>4704</v>
      </c>
      <c r="B505" s="1">
        <v>44999</v>
      </c>
      <c r="C505" s="1">
        <v>45074</v>
      </c>
      <c r="D505">
        <v>1985</v>
      </c>
      <c r="E505" t="s">
        <v>24</v>
      </c>
      <c r="F505" t="s">
        <v>25</v>
      </c>
      <c r="G505" t="s">
        <v>119</v>
      </c>
      <c r="H505" t="s">
        <v>59</v>
      </c>
      <c r="I505" t="s">
        <v>42</v>
      </c>
      <c r="J505" t="s">
        <v>114</v>
      </c>
      <c r="K505" t="s">
        <v>30</v>
      </c>
      <c r="L505" t="s">
        <v>31</v>
      </c>
      <c r="M505">
        <v>19850</v>
      </c>
      <c r="N505" t="s">
        <v>315</v>
      </c>
      <c r="O505" t="s">
        <v>61</v>
      </c>
      <c r="P505">
        <v>0</v>
      </c>
      <c r="Q505">
        <v>19850</v>
      </c>
      <c r="R505">
        <v>0</v>
      </c>
      <c r="S505" t="s">
        <v>4705</v>
      </c>
      <c r="T505" t="s">
        <v>35</v>
      </c>
      <c r="U505" t="s">
        <v>35</v>
      </c>
      <c r="V505">
        <v>0</v>
      </c>
      <c r="W505" t="s">
        <v>50</v>
      </c>
    </row>
    <row r="506" spans="1:23" x14ac:dyDescent="0.3">
      <c r="A506" t="s">
        <v>4706</v>
      </c>
      <c r="B506" s="1">
        <v>45000</v>
      </c>
      <c r="C506" s="1">
        <v>45067</v>
      </c>
      <c r="D506">
        <v>148</v>
      </c>
      <c r="E506" t="s">
        <v>24</v>
      </c>
      <c r="F506" t="s">
        <v>39</v>
      </c>
      <c r="G506" t="s">
        <v>80</v>
      </c>
      <c r="H506" t="s">
        <v>59</v>
      </c>
      <c r="I506" t="s">
        <v>42</v>
      </c>
      <c r="J506" t="s">
        <v>29</v>
      </c>
      <c r="K506" t="s">
        <v>30</v>
      </c>
      <c r="L506" t="s">
        <v>44</v>
      </c>
      <c r="M506">
        <v>148</v>
      </c>
      <c r="N506" t="s">
        <v>4671</v>
      </c>
      <c r="O506" t="s">
        <v>61</v>
      </c>
      <c r="P506">
        <v>0</v>
      </c>
      <c r="Q506">
        <v>148</v>
      </c>
      <c r="R506">
        <v>0</v>
      </c>
      <c r="S506" t="s">
        <v>4707</v>
      </c>
      <c r="T506" t="s">
        <v>35</v>
      </c>
      <c r="U506" t="s">
        <v>35</v>
      </c>
      <c r="V506">
        <v>0</v>
      </c>
      <c r="W506" t="s">
        <v>53</v>
      </c>
    </row>
    <row r="507" spans="1:23" x14ac:dyDescent="0.3">
      <c r="A507" t="s">
        <v>4706</v>
      </c>
      <c r="B507" s="1">
        <v>45000</v>
      </c>
      <c r="C507" s="1">
        <v>45077</v>
      </c>
      <c r="D507">
        <v>61755</v>
      </c>
      <c r="E507" t="s">
        <v>24</v>
      </c>
      <c r="F507" t="s">
        <v>25</v>
      </c>
      <c r="G507" t="s">
        <v>80</v>
      </c>
      <c r="H507" t="s">
        <v>59</v>
      </c>
      <c r="I507" t="s">
        <v>42</v>
      </c>
      <c r="J507" t="s">
        <v>29</v>
      </c>
      <c r="K507" t="s">
        <v>30</v>
      </c>
      <c r="L507" t="s">
        <v>44</v>
      </c>
      <c r="M507">
        <v>61755</v>
      </c>
      <c r="N507" t="s">
        <v>4671</v>
      </c>
      <c r="O507" t="s">
        <v>61</v>
      </c>
      <c r="P507">
        <v>0</v>
      </c>
      <c r="Q507">
        <v>61755</v>
      </c>
      <c r="R507">
        <v>0</v>
      </c>
      <c r="S507" t="s">
        <v>4707</v>
      </c>
      <c r="T507" t="s">
        <v>35</v>
      </c>
      <c r="U507" t="s">
        <v>35</v>
      </c>
      <c r="V507">
        <v>0</v>
      </c>
      <c r="W507" t="s">
        <v>53</v>
      </c>
    </row>
    <row r="508" spans="1:23" x14ac:dyDescent="0.3">
      <c r="A508" t="s">
        <v>4708</v>
      </c>
      <c r="B508" s="1">
        <v>45001</v>
      </c>
      <c r="C508" s="1">
        <v>45065</v>
      </c>
      <c r="D508">
        <v>65222</v>
      </c>
      <c r="E508" t="s">
        <v>38</v>
      </c>
      <c r="F508" t="s">
        <v>25</v>
      </c>
      <c r="G508" t="s">
        <v>80</v>
      </c>
      <c r="H508" t="s">
        <v>59</v>
      </c>
      <c r="I508" t="s">
        <v>42</v>
      </c>
      <c r="J508" t="s">
        <v>29</v>
      </c>
      <c r="K508" t="s">
        <v>54</v>
      </c>
      <c r="L508" t="s">
        <v>44</v>
      </c>
      <c r="M508">
        <v>65222</v>
      </c>
      <c r="N508" t="s">
        <v>4709</v>
      </c>
      <c r="O508" t="s">
        <v>61</v>
      </c>
      <c r="P508">
        <v>0</v>
      </c>
      <c r="Q508">
        <v>65222</v>
      </c>
      <c r="R508">
        <v>0</v>
      </c>
      <c r="S508" t="s">
        <v>4710</v>
      </c>
      <c r="T508" t="s">
        <v>48</v>
      </c>
      <c r="U508" t="s">
        <v>1598</v>
      </c>
      <c r="V508">
        <v>65883</v>
      </c>
      <c r="W508" t="s">
        <v>36</v>
      </c>
    </row>
    <row r="509" spans="1:23" x14ac:dyDescent="0.3">
      <c r="A509" t="s">
        <v>4711</v>
      </c>
      <c r="B509" s="1">
        <v>45002</v>
      </c>
      <c r="C509" s="1">
        <v>45073</v>
      </c>
      <c r="D509">
        <v>13</v>
      </c>
      <c r="E509" t="s">
        <v>38</v>
      </c>
      <c r="F509" t="s">
        <v>39</v>
      </c>
      <c r="G509" t="s">
        <v>26</v>
      </c>
      <c r="H509" t="s">
        <v>27</v>
      </c>
      <c r="I509" t="s">
        <v>42</v>
      </c>
      <c r="J509" t="s">
        <v>53</v>
      </c>
      <c r="K509" t="s">
        <v>30</v>
      </c>
      <c r="L509" t="s">
        <v>66</v>
      </c>
      <c r="M509">
        <v>130</v>
      </c>
      <c r="N509" t="s">
        <v>4649</v>
      </c>
      <c r="O509" t="s">
        <v>46</v>
      </c>
      <c r="P509">
        <v>130</v>
      </c>
      <c r="Q509">
        <v>0</v>
      </c>
      <c r="R509">
        <v>0</v>
      </c>
      <c r="S509" t="s">
        <v>4712</v>
      </c>
      <c r="T509" t="s">
        <v>35</v>
      </c>
      <c r="U509" t="s">
        <v>35</v>
      </c>
      <c r="V509">
        <v>0</v>
      </c>
      <c r="W509" t="s">
        <v>36</v>
      </c>
    </row>
    <row r="510" spans="1:23" x14ac:dyDescent="0.3">
      <c r="A510" t="s">
        <v>4711</v>
      </c>
      <c r="B510" s="1">
        <v>45002</v>
      </c>
      <c r="C510" s="1">
        <v>45070</v>
      </c>
      <c r="D510">
        <v>92892</v>
      </c>
      <c r="E510" t="s">
        <v>38</v>
      </c>
      <c r="F510" t="s">
        <v>25</v>
      </c>
      <c r="G510" t="s">
        <v>26</v>
      </c>
      <c r="H510" t="s">
        <v>27</v>
      </c>
      <c r="I510" t="s">
        <v>42</v>
      </c>
      <c r="J510" t="s">
        <v>53</v>
      </c>
      <c r="K510" t="s">
        <v>30</v>
      </c>
      <c r="L510" t="s">
        <v>66</v>
      </c>
      <c r="M510">
        <v>92892</v>
      </c>
      <c r="N510" t="s">
        <v>4649</v>
      </c>
      <c r="O510" t="s">
        <v>46</v>
      </c>
      <c r="P510">
        <v>92892</v>
      </c>
      <c r="Q510">
        <v>0</v>
      </c>
      <c r="R510">
        <v>0</v>
      </c>
      <c r="S510" t="s">
        <v>4712</v>
      </c>
      <c r="T510" t="s">
        <v>35</v>
      </c>
      <c r="U510" t="s">
        <v>35</v>
      </c>
      <c r="V510">
        <v>0</v>
      </c>
      <c r="W510" t="s">
        <v>36</v>
      </c>
    </row>
    <row r="511" spans="1:23" x14ac:dyDescent="0.3">
      <c r="A511" t="s">
        <v>4713</v>
      </c>
      <c r="B511" s="1">
        <v>45003</v>
      </c>
      <c r="C511" s="1">
        <v>45076</v>
      </c>
      <c r="D511">
        <v>72979</v>
      </c>
      <c r="E511" t="s">
        <v>24</v>
      </c>
      <c r="F511" t="s">
        <v>25</v>
      </c>
      <c r="G511" t="s">
        <v>74</v>
      </c>
      <c r="H511" t="s">
        <v>59</v>
      </c>
      <c r="I511" t="s">
        <v>42</v>
      </c>
      <c r="J511" t="s">
        <v>114</v>
      </c>
      <c r="K511" t="s">
        <v>30</v>
      </c>
      <c r="L511" t="s">
        <v>55</v>
      </c>
      <c r="M511">
        <v>72979</v>
      </c>
      <c r="N511" t="s">
        <v>4714</v>
      </c>
      <c r="O511" t="s">
        <v>46</v>
      </c>
      <c r="P511">
        <v>72979</v>
      </c>
      <c r="Q511">
        <v>0</v>
      </c>
      <c r="R511">
        <v>0</v>
      </c>
      <c r="S511" t="s">
        <v>4715</v>
      </c>
      <c r="T511" t="s">
        <v>35</v>
      </c>
      <c r="U511" t="s">
        <v>35</v>
      </c>
      <c r="V511">
        <v>0</v>
      </c>
      <c r="W511" t="s">
        <v>50</v>
      </c>
    </row>
    <row r="512" spans="1:23" x14ac:dyDescent="0.3">
      <c r="A512" t="s">
        <v>4713</v>
      </c>
      <c r="B512" s="1">
        <v>45003</v>
      </c>
      <c r="C512" s="1">
        <v>45084</v>
      </c>
      <c r="D512">
        <v>131</v>
      </c>
      <c r="E512" t="s">
        <v>24</v>
      </c>
      <c r="F512" t="s">
        <v>39</v>
      </c>
      <c r="G512" t="s">
        <v>74</v>
      </c>
      <c r="H512" t="s">
        <v>59</v>
      </c>
      <c r="I512" t="s">
        <v>42</v>
      </c>
      <c r="J512" t="s">
        <v>114</v>
      </c>
      <c r="K512" t="s">
        <v>30</v>
      </c>
      <c r="L512" t="s">
        <v>55</v>
      </c>
      <c r="M512">
        <v>131</v>
      </c>
      <c r="N512" t="s">
        <v>4714</v>
      </c>
      <c r="O512" t="s">
        <v>46</v>
      </c>
      <c r="P512">
        <v>131</v>
      </c>
      <c r="Q512">
        <v>0</v>
      </c>
      <c r="R512">
        <v>0</v>
      </c>
      <c r="S512" t="s">
        <v>4715</v>
      </c>
      <c r="T512" t="s">
        <v>35</v>
      </c>
      <c r="U512" t="s">
        <v>35</v>
      </c>
      <c r="V512">
        <v>0</v>
      </c>
      <c r="W512" t="s">
        <v>50</v>
      </c>
    </row>
    <row r="513" spans="1:23" x14ac:dyDescent="0.3">
      <c r="A513" t="s">
        <v>4716</v>
      </c>
      <c r="B513" s="1">
        <v>45004</v>
      </c>
      <c r="C513" s="1">
        <v>45079</v>
      </c>
      <c r="D513">
        <v>48043</v>
      </c>
      <c r="E513" t="s">
        <v>38</v>
      </c>
      <c r="F513" t="s">
        <v>25</v>
      </c>
      <c r="G513" t="s">
        <v>74</v>
      </c>
      <c r="H513" t="s">
        <v>52</v>
      </c>
      <c r="I513" t="s">
        <v>42</v>
      </c>
      <c r="J513" t="s">
        <v>114</v>
      </c>
      <c r="K513" t="s">
        <v>54</v>
      </c>
      <c r="L513" t="s">
        <v>75</v>
      </c>
      <c r="M513">
        <v>48043</v>
      </c>
      <c r="N513" t="s">
        <v>89</v>
      </c>
      <c r="O513" t="s">
        <v>116</v>
      </c>
      <c r="P513">
        <v>48043</v>
      </c>
      <c r="Q513">
        <v>0</v>
      </c>
      <c r="R513">
        <v>0</v>
      </c>
      <c r="S513" t="s">
        <v>4717</v>
      </c>
      <c r="T513" t="s">
        <v>35</v>
      </c>
      <c r="U513" t="s">
        <v>35</v>
      </c>
      <c r="V513">
        <v>0</v>
      </c>
      <c r="W513" t="s">
        <v>36</v>
      </c>
    </row>
    <row r="514" spans="1:23" x14ac:dyDescent="0.3">
      <c r="A514" t="s">
        <v>4716</v>
      </c>
      <c r="B514" s="1">
        <v>45004</v>
      </c>
      <c r="C514" s="1">
        <v>45087</v>
      </c>
      <c r="D514">
        <v>105</v>
      </c>
      <c r="E514" t="s">
        <v>38</v>
      </c>
      <c r="F514" t="s">
        <v>39</v>
      </c>
      <c r="G514" t="s">
        <v>74</v>
      </c>
      <c r="H514" t="s">
        <v>52</v>
      </c>
      <c r="I514" t="s">
        <v>42</v>
      </c>
      <c r="J514" t="s">
        <v>114</v>
      </c>
      <c r="K514" t="s">
        <v>54</v>
      </c>
      <c r="L514" t="s">
        <v>75</v>
      </c>
      <c r="M514">
        <v>105</v>
      </c>
      <c r="N514" t="s">
        <v>89</v>
      </c>
      <c r="O514" t="s">
        <v>116</v>
      </c>
      <c r="P514">
        <v>105</v>
      </c>
      <c r="Q514">
        <v>0</v>
      </c>
      <c r="R514">
        <v>0</v>
      </c>
      <c r="S514" t="s">
        <v>4717</v>
      </c>
      <c r="T514" t="s">
        <v>35</v>
      </c>
      <c r="U514" t="s">
        <v>35</v>
      </c>
      <c r="V514">
        <v>0</v>
      </c>
      <c r="W514" t="s">
        <v>36</v>
      </c>
    </row>
    <row r="515" spans="1:23" x14ac:dyDescent="0.3">
      <c r="A515" t="s">
        <v>4718</v>
      </c>
      <c r="B515" s="1">
        <v>45005</v>
      </c>
      <c r="C515" s="1">
        <v>45086</v>
      </c>
      <c r="D515">
        <v>73703</v>
      </c>
      <c r="E515" t="s">
        <v>38</v>
      </c>
      <c r="F515" t="s">
        <v>25</v>
      </c>
      <c r="G515" t="s">
        <v>40</v>
      </c>
      <c r="H515" t="s">
        <v>41</v>
      </c>
      <c r="I515" t="s">
        <v>42</v>
      </c>
      <c r="J515" t="s">
        <v>53</v>
      </c>
      <c r="K515" t="s">
        <v>30</v>
      </c>
      <c r="L515" t="s">
        <v>55</v>
      </c>
      <c r="M515">
        <v>73703</v>
      </c>
      <c r="N515" t="s">
        <v>3310</v>
      </c>
      <c r="O515" t="s">
        <v>46</v>
      </c>
      <c r="P515">
        <v>73703</v>
      </c>
      <c r="Q515">
        <v>0</v>
      </c>
      <c r="R515">
        <v>0</v>
      </c>
      <c r="S515" t="s">
        <v>4719</v>
      </c>
      <c r="T515" t="s">
        <v>35</v>
      </c>
      <c r="U515" t="s">
        <v>35</v>
      </c>
      <c r="V515">
        <v>0</v>
      </c>
      <c r="W515" t="s">
        <v>53</v>
      </c>
    </row>
    <row r="516" spans="1:23" x14ac:dyDescent="0.3">
      <c r="A516" t="s">
        <v>4720</v>
      </c>
      <c r="B516" s="1">
        <v>45006</v>
      </c>
      <c r="C516" s="1">
        <v>45086</v>
      </c>
      <c r="D516">
        <v>33206</v>
      </c>
      <c r="E516" t="s">
        <v>38</v>
      </c>
      <c r="F516" t="s">
        <v>25</v>
      </c>
      <c r="G516" t="s">
        <v>119</v>
      </c>
      <c r="H516" t="s">
        <v>85</v>
      </c>
      <c r="I516" t="s">
        <v>28</v>
      </c>
      <c r="J516" t="s">
        <v>36</v>
      </c>
      <c r="K516" t="s">
        <v>54</v>
      </c>
      <c r="L516" t="s">
        <v>66</v>
      </c>
      <c r="M516">
        <v>33206</v>
      </c>
      <c r="N516" t="s">
        <v>2618</v>
      </c>
      <c r="O516" t="s">
        <v>33</v>
      </c>
      <c r="P516">
        <v>0</v>
      </c>
      <c r="Q516">
        <v>0</v>
      </c>
      <c r="R516">
        <v>33206</v>
      </c>
      <c r="S516" t="s">
        <v>4721</v>
      </c>
      <c r="T516" t="s">
        <v>35</v>
      </c>
      <c r="U516" t="s">
        <v>35</v>
      </c>
      <c r="V516">
        <v>0</v>
      </c>
      <c r="W516" t="s">
        <v>64</v>
      </c>
    </row>
    <row r="517" spans="1:23" x14ac:dyDescent="0.3">
      <c r="A517" t="s">
        <v>4722</v>
      </c>
      <c r="B517" s="1">
        <v>45007</v>
      </c>
      <c r="C517" s="1">
        <v>45089</v>
      </c>
      <c r="D517">
        <v>72476</v>
      </c>
      <c r="E517" t="s">
        <v>38</v>
      </c>
      <c r="F517" t="s">
        <v>25</v>
      </c>
      <c r="G517" t="s">
        <v>119</v>
      </c>
      <c r="H517" t="s">
        <v>59</v>
      </c>
      <c r="I517" t="s">
        <v>42</v>
      </c>
      <c r="J517" t="s">
        <v>50</v>
      </c>
      <c r="K517" t="s">
        <v>30</v>
      </c>
      <c r="L517" t="s">
        <v>31</v>
      </c>
      <c r="M517">
        <v>72476</v>
      </c>
      <c r="N517" t="s">
        <v>409</v>
      </c>
      <c r="O517" t="s">
        <v>46</v>
      </c>
      <c r="P517">
        <v>72476</v>
      </c>
      <c r="Q517">
        <v>0</v>
      </c>
      <c r="R517">
        <v>0</v>
      </c>
      <c r="S517" t="s">
        <v>4723</v>
      </c>
      <c r="T517" t="s">
        <v>48</v>
      </c>
      <c r="U517" t="s">
        <v>1615</v>
      </c>
      <c r="V517">
        <v>1058</v>
      </c>
      <c r="W517" t="s">
        <v>50</v>
      </c>
    </row>
    <row r="518" spans="1:23" x14ac:dyDescent="0.3">
      <c r="A518" t="s">
        <v>4724</v>
      </c>
      <c r="B518" s="1">
        <v>45008</v>
      </c>
      <c r="C518" s="1">
        <v>45070</v>
      </c>
      <c r="D518">
        <v>18267</v>
      </c>
      <c r="E518" t="s">
        <v>38</v>
      </c>
      <c r="F518" t="s">
        <v>25</v>
      </c>
      <c r="G518" t="s">
        <v>109</v>
      </c>
      <c r="H518" t="s">
        <v>52</v>
      </c>
      <c r="I518" t="s">
        <v>28</v>
      </c>
      <c r="J518" t="s">
        <v>36</v>
      </c>
      <c r="K518" t="s">
        <v>30</v>
      </c>
      <c r="L518" t="s">
        <v>44</v>
      </c>
      <c r="M518">
        <v>18267</v>
      </c>
      <c r="N518" t="s">
        <v>4725</v>
      </c>
      <c r="O518" t="s">
        <v>33</v>
      </c>
      <c r="P518">
        <v>0</v>
      </c>
      <c r="Q518">
        <v>0</v>
      </c>
      <c r="R518">
        <v>18267</v>
      </c>
      <c r="S518" t="s">
        <v>4726</v>
      </c>
      <c r="T518" t="s">
        <v>35</v>
      </c>
      <c r="U518" t="s">
        <v>35</v>
      </c>
      <c r="V518">
        <v>0</v>
      </c>
      <c r="W518" t="s">
        <v>36</v>
      </c>
    </row>
    <row r="519" spans="1:23" x14ac:dyDescent="0.3">
      <c r="A519" t="s">
        <v>4727</v>
      </c>
      <c r="B519" s="1">
        <v>45009</v>
      </c>
      <c r="C519" s="1">
        <v>45078</v>
      </c>
      <c r="D519">
        <v>91139</v>
      </c>
      <c r="E519" t="s">
        <v>38</v>
      </c>
      <c r="F519" t="s">
        <v>25</v>
      </c>
      <c r="G519" t="s">
        <v>119</v>
      </c>
      <c r="H519" t="s">
        <v>41</v>
      </c>
      <c r="I519" t="s">
        <v>42</v>
      </c>
      <c r="J519" t="s">
        <v>43</v>
      </c>
      <c r="K519" t="s">
        <v>54</v>
      </c>
      <c r="L519" t="s">
        <v>55</v>
      </c>
      <c r="M519">
        <v>91139</v>
      </c>
      <c r="N519" t="s">
        <v>4728</v>
      </c>
      <c r="O519" t="s">
        <v>46</v>
      </c>
      <c r="P519">
        <v>91139</v>
      </c>
      <c r="Q519">
        <v>0</v>
      </c>
      <c r="R519">
        <v>0</v>
      </c>
      <c r="S519" t="s">
        <v>4729</v>
      </c>
      <c r="T519" t="s">
        <v>35</v>
      </c>
      <c r="U519" t="s">
        <v>35</v>
      </c>
      <c r="V519">
        <v>0</v>
      </c>
      <c r="W519" t="s">
        <v>29</v>
      </c>
    </row>
    <row r="520" spans="1:23" x14ac:dyDescent="0.3">
      <c r="A520" t="s">
        <v>4727</v>
      </c>
      <c r="B520" s="1">
        <v>45009</v>
      </c>
      <c r="C520" s="1">
        <v>45097</v>
      </c>
      <c r="D520">
        <v>133</v>
      </c>
      <c r="E520" t="s">
        <v>38</v>
      </c>
      <c r="F520" t="s">
        <v>39</v>
      </c>
      <c r="G520" t="s">
        <v>119</v>
      </c>
      <c r="H520" t="s">
        <v>41</v>
      </c>
      <c r="I520" t="s">
        <v>42</v>
      </c>
      <c r="J520" t="s">
        <v>43</v>
      </c>
      <c r="K520" t="s">
        <v>54</v>
      </c>
      <c r="L520" t="s">
        <v>55</v>
      </c>
      <c r="M520">
        <v>133</v>
      </c>
      <c r="N520" t="s">
        <v>4728</v>
      </c>
      <c r="O520" t="s">
        <v>46</v>
      </c>
      <c r="P520">
        <v>133</v>
      </c>
      <c r="Q520">
        <v>0</v>
      </c>
      <c r="R520">
        <v>0</v>
      </c>
      <c r="S520" t="s">
        <v>4729</v>
      </c>
      <c r="T520" t="s">
        <v>35</v>
      </c>
      <c r="U520" t="s">
        <v>35</v>
      </c>
      <c r="V520">
        <v>0</v>
      </c>
      <c r="W520" t="s">
        <v>29</v>
      </c>
    </row>
    <row r="521" spans="1:23" x14ac:dyDescent="0.3">
      <c r="A521" t="s">
        <v>4730</v>
      </c>
      <c r="B521" s="1">
        <v>45010</v>
      </c>
      <c r="C521" s="1">
        <v>45085</v>
      </c>
      <c r="D521">
        <v>38049</v>
      </c>
      <c r="E521" t="s">
        <v>24</v>
      </c>
      <c r="F521" t="s">
        <v>25</v>
      </c>
      <c r="G521" t="s">
        <v>109</v>
      </c>
      <c r="H521" t="s">
        <v>27</v>
      </c>
      <c r="I521" t="s">
        <v>42</v>
      </c>
      <c r="J521" t="s">
        <v>50</v>
      </c>
      <c r="K521" t="s">
        <v>54</v>
      </c>
      <c r="L521" t="s">
        <v>66</v>
      </c>
      <c r="M521">
        <v>38049</v>
      </c>
      <c r="N521" t="s">
        <v>891</v>
      </c>
      <c r="O521" t="s">
        <v>116</v>
      </c>
      <c r="P521">
        <v>38049</v>
      </c>
      <c r="Q521">
        <v>0</v>
      </c>
      <c r="R521">
        <v>0</v>
      </c>
      <c r="S521" t="s">
        <v>4731</v>
      </c>
      <c r="T521" t="s">
        <v>48</v>
      </c>
      <c r="U521" t="s">
        <v>1019</v>
      </c>
      <c r="V521">
        <v>13513</v>
      </c>
      <c r="W521" t="s">
        <v>29</v>
      </c>
    </row>
    <row r="522" spans="1:23" x14ac:dyDescent="0.3">
      <c r="A522" t="s">
        <v>4732</v>
      </c>
      <c r="B522" s="1">
        <v>45011</v>
      </c>
      <c r="C522" s="1">
        <v>45092</v>
      </c>
      <c r="D522">
        <v>32591</v>
      </c>
      <c r="E522" t="s">
        <v>24</v>
      </c>
      <c r="F522" t="s">
        <v>25</v>
      </c>
      <c r="G522" t="s">
        <v>74</v>
      </c>
      <c r="H522" t="s">
        <v>93</v>
      </c>
      <c r="I522" t="s">
        <v>28</v>
      </c>
      <c r="J522" t="s">
        <v>53</v>
      </c>
      <c r="K522" t="s">
        <v>54</v>
      </c>
      <c r="L522" t="s">
        <v>55</v>
      </c>
      <c r="M522">
        <v>32591</v>
      </c>
      <c r="N522" t="s">
        <v>4696</v>
      </c>
      <c r="O522" t="s">
        <v>33</v>
      </c>
      <c r="P522">
        <v>0</v>
      </c>
      <c r="Q522">
        <v>0</v>
      </c>
      <c r="R522">
        <v>32591</v>
      </c>
      <c r="S522" t="s">
        <v>4733</v>
      </c>
      <c r="T522" t="s">
        <v>48</v>
      </c>
      <c r="U522" t="s">
        <v>355</v>
      </c>
      <c r="V522">
        <v>51375</v>
      </c>
      <c r="W522" t="s">
        <v>50</v>
      </c>
    </row>
    <row r="523" spans="1:23" x14ac:dyDescent="0.3">
      <c r="A523" t="s">
        <v>4732</v>
      </c>
      <c r="B523" s="1">
        <v>45011</v>
      </c>
      <c r="C523" s="1">
        <v>45101</v>
      </c>
      <c r="D523">
        <v>133</v>
      </c>
      <c r="E523" t="s">
        <v>24</v>
      </c>
      <c r="F523" t="s">
        <v>39</v>
      </c>
      <c r="G523" t="s">
        <v>74</v>
      </c>
      <c r="H523" t="s">
        <v>93</v>
      </c>
      <c r="I523" t="s">
        <v>28</v>
      </c>
      <c r="J523" t="s">
        <v>53</v>
      </c>
      <c r="K523" t="s">
        <v>54</v>
      </c>
      <c r="L523" t="s">
        <v>55</v>
      </c>
      <c r="M523">
        <v>133</v>
      </c>
      <c r="N523" t="s">
        <v>4696</v>
      </c>
      <c r="O523" t="s">
        <v>33</v>
      </c>
      <c r="P523">
        <v>0</v>
      </c>
      <c r="Q523">
        <v>0</v>
      </c>
      <c r="R523">
        <v>133</v>
      </c>
      <c r="S523" t="s">
        <v>4733</v>
      </c>
      <c r="T523" t="s">
        <v>48</v>
      </c>
      <c r="U523" t="s">
        <v>355</v>
      </c>
      <c r="V523">
        <v>51375</v>
      </c>
      <c r="W523" t="s">
        <v>50</v>
      </c>
    </row>
    <row r="524" spans="1:23" x14ac:dyDescent="0.3">
      <c r="A524" t="s">
        <v>4734</v>
      </c>
      <c r="B524" s="1">
        <v>45012</v>
      </c>
      <c r="C524" s="1">
        <v>45092</v>
      </c>
      <c r="D524">
        <v>124</v>
      </c>
      <c r="E524" t="s">
        <v>24</v>
      </c>
      <c r="F524" t="s">
        <v>39</v>
      </c>
      <c r="G524" t="s">
        <v>74</v>
      </c>
      <c r="H524" t="s">
        <v>41</v>
      </c>
      <c r="I524" t="s">
        <v>28</v>
      </c>
      <c r="J524" t="s">
        <v>43</v>
      </c>
      <c r="K524" t="s">
        <v>54</v>
      </c>
      <c r="L524" t="s">
        <v>31</v>
      </c>
      <c r="M524">
        <v>124</v>
      </c>
      <c r="N524" t="s">
        <v>4377</v>
      </c>
      <c r="O524" t="s">
        <v>33</v>
      </c>
      <c r="P524">
        <v>0</v>
      </c>
      <c r="Q524">
        <v>0</v>
      </c>
      <c r="R524">
        <v>124</v>
      </c>
      <c r="S524" t="s">
        <v>4735</v>
      </c>
      <c r="T524" t="s">
        <v>35</v>
      </c>
      <c r="U524" t="s">
        <v>35</v>
      </c>
      <c r="V524">
        <v>0</v>
      </c>
      <c r="W524" t="s">
        <v>53</v>
      </c>
    </row>
    <row r="525" spans="1:23" x14ac:dyDescent="0.3">
      <c r="A525" t="s">
        <v>4734</v>
      </c>
      <c r="B525" s="1">
        <v>45012</v>
      </c>
      <c r="C525" s="1">
        <v>45090</v>
      </c>
      <c r="D525">
        <v>52452</v>
      </c>
      <c r="E525" t="s">
        <v>24</v>
      </c>
      <c r="F525" t="s">
        <v>25</v>
      </c>
      <c r="G525" t="s">
        <v>74</v>
      </c>
      <c r="H525" t="s">
        <v>41</v>
      </c>
      <c r="I525" t="s">
        <v>28</v>
      </c>
      <c r="J525" t="s">
        <v>43</v>
      </c>
      <c r="K525" t="s">
        <v>54</v>
      </c>
      <c r="L525" t="s">
        <v>31</v>
      </c>
      <c r="M525">
        <v>52452</v>
      </c>
      <c r="N525" t="s">
        <v>4377</v>
      </c>
      <c r="O525" t="s">
        <v>33</v>
      </c>
      <c r="P525">
        <v>0</v>
      </c>
      <c r="Q525">
        <v>0</v>
      </c>
      <c r="R525">
        <v>52452</v>
      </c>
      <c r="S525" t="s">
        <v>4735</v>
      </c>
      <c r="T525" t="s">
        <v>35</v>
      </c>
      <c r="U525" t="s">
        <v>35</v>
      </c>
      <c r="V525">
        <v>0</v>
      </c>
      <c r="W525" t="s">
        <v>53</v>
      </c>
    </row>
    <row r="526" spans="1:23" x14ac:dyDescent="0.3">
      <c r="A526" t="s">
        <v>4736</v>
      </c>
      <c r="B526" s="1">
        <v>45013</v>
      </c>
      <c r="C526" s="1">
        <v>45074</v>
      </c>
      <c r="D526">
        <v>14</v>
      </c>
      <c r="E526" t="s">
        <v>38</v>
      </c>
      <c r="F526" t="s">
        <v>39</v>
      </c>
      <c r="G526" t="s">
        <v>74</v>
      </c>
      <c r="H526" t="s">
        <v>59</v>
      </c>
      <c r="I526" t="s">
        <v>28</v>
      </c>
      <c r="J526" t="s">
        <v>36</v>
      </c>
      <c r="K526" t="s">
        <v>54</v>
      </c>
      <c r="L526" t="s">
        <v>55</v>
      </c>
      <c r="M526">
        <v>140</v>
      </c>
      <c r="N526" t="s">
        <v>618</v>
      </c>
      <c r="O526" t="s">
        <v>33</v>
      </c>
      <c r="P526">
        <v>0</v>
      </c>
      <c r="Q526">
        <v>0</v>
      </c>
      <c r="R526">
        <v>140</v>
      </c>
      <c r="S526" t="s">
        <v>4737</v>
      </c>
      <c r="T526" t="s">
        <v>35</v>
      </c>
      <c r="U526" t="s">
        <v>35</v>
      </c>
      <c r="V526">
        <v>0</v>
      </c>
      <c r="W526" t="s">
        <v>64</v>
      </c>
    </row>
    <row r="527" spans="1:23" x14ac:dyDescent="0.3">
      <c r="A527" t="s">
        <v>4736</v>
      </c>
      <c r="B527" s="1">
        <v>45013</v>
      </c>
      <c r="C527" s="1">
        <v>45086</v>
      </c>
      <c r="D527">
        <v>59472</v>
      </c>
      <c r="E527" t="s">
        <v>38</v>
      </c>
      <c r="F527" t="s">
        <v>25</v>
      </c>
      <c r="G527" t="s">
        <v>74</v>
      </c>
      <c r="H527" t="s">
        <v>59</v>
      </c>
      <c r="I527" t="s">
        <v>28</v>
      </c>
      <c r="J527" t="s">
        <v>36</v>
      </c>
      <c r="K527" t="s">
        <v>54</v>
      </c>
      <c r="L527" t="s">
        <v>55</v>
      </c>
      <c r="M527">
        <v>59472</v>
      </c>
      <c r="N527" t="s">
        <v>618</v>
      </c>
      <c r="O527" t="s">
        <v>33</v>
      </c>
      <c r="P527">
        <v>0</v>
      </c>
      <c r="Q527">
        <v>0</v>
      </c>
      <c r="R527">
        <v>59472</v>
      </c>
      <c r="S527" t="s">
        <v>4737</v>
      </c>
      <c r="T527" t="s">
        <v>35</v>
      </c>
      <c r="U527" t="s">
        <v>35</v>
      </c>
      <c r="V527">
        <v>0</v>
      </c>
      <c r="W527" t="s">
        <v>64</v>
      </c>
    </row>
    <row r="528" spans="1:23" x14ac:dyDescent="0.3">
      <c r="A528" t="s">
        <v>4738</v>
      </c>
      <c r="B528" s="1">
        <v>45014</v>
      </c>
      <c r="C528" s="1">
        <v>45088</v>
      </c>
      <c r="D528">
        <v>93</v>
      </c>
      <c r="E528" t="s">
        <v>38</v>
      </c>
      <c r="F528" t="s">
        <v>39</v>
      </c>
      <c r="G528" t="s">
        <v>109</v>
      </c>
      <c r="H528" t="s">
        <v>85</v>
      </c>
      <c r="I528" t="s">
        <v>42</v>
      </c>
      <c r="J528" t="s">
        <v>70</v>
      </c>
      <c r="K528" t="s">
        <v>30</v>
      </c>
      <c r="L528" t="s">
        <v>55</v>
      </c>
      <c r="M528">
        <v>93</v>
      </c>
      <c r="N528" t="s">
        <v>2705</v>
      </c>
      <c r="O528" t="s">
        <v>61</v>
      </c>
      <c r="P528">
        <v>0</v>
      </c>
      <c r="Q528">
        <v>93</v>
      </c>
      <c r="R528">
        <v>0</v>
      </c>
      <c r="S528" t="s">
        <v>4739</v>
      </c>
      <c r="T528" t="s">
        <v>35</v>
      </c>
      <c r="U528" t="s">
        <v>35</v>
      </c>
      <c r="V528">
        <v>0</v>
      </c>
      <c r="W528" t="s">
        <v>36</v>
      </c>
    </row>
    <row r="529" spans="1:23" x14ac:dyDescent="0.3">
      <c r="A529" t="s">
        <v>4738</v>
      </c>
      <c r="B529" s="1">
        <v>45014</v>
      </c>
      <c r="C529" s="1">
        <v>45101</v>
      </c>
      <c r="D529">
        <v>92216</v>
      </c>
      <c r="E529" t="s">
        <v>38</v>
      </c>
      <c r="F529" t="s">
        <v>25</v>
      </c>
      <c r="G529" t="s">
        <v>109</v>
      </c>
      <c r="H529" t="s">
        <v>85</v>
      </c>
      <c r="I529" t="s">
        <v>42</v>
      </c>
      <c r="J529" t="s">
        <v>70</v>
      </c>
      <c r="K529" t="s">
        <v>30</v>
      </c>
      <c r="L529" t="s">
        <v>55</v>
      </c>
      <c r="M529">
        <v>92216</v>
      </c>
      <c r="N529" t="s">
        <v>2705</v>
      </c>
      <c r="O529" t="s">
        <v>61</v>
      </c>
      <c r="P529">
        <v>0</v>
      </c>
      <c r="Q529">
        <v>92216</v>
      </c>
      <c r="R529">
        <v>0</v>
      </c>
      <c r="S529" t="s">
        <v>4739</v>
      </c>
      <c r="T529" t="s">
        <v>35</v>
      </c>
      <c r="U529" t="s">
        <v>35</v>
      </c>
      <c r="V529">
        <v>0</v>
      </c>
      <c r="W529" t="s">
        <v>36</v>
      </c>
    </row>
    <row r="530" spans="1:23" x14ac:dyDescent="0.3">
      <c r="A530" t="s">
        <v>4740</v>
      </c>
      <c r="B530" s="1">
        <v>45015</v>
      </c>
      <c r="C530" s="1">
        <v>45102</v>
      </c>
      <c r="D530">
        <v>12</v>
      </c>
      <c r="E530" t="s">
        <v>38</v>
      </c>
      <c r="F530" t="s">
        <v>39</v>
      </c>
      <c r="G530" t="s">
        <v>26</v>
      </c>
      <c r="H530" t="s">
        <v>59</v>
      </c>
      <c r="I530" t="s">
        <v>42</v>
      </c>
      <c r="J530" t="s">
        <v>36</v>
      </c>
      <c r="K530" t="s">
        <v>30</v>
      </c>
      <c r="L530" t="s">
        <v>55</v>
      </c>
      <c r="M530">
        <v>120</v>
      </c>
      <c r="N530" t="s">
        <v>4741</v>
      </c>
      <c r="O530" t="s">
        <v>61</v>
      </c>
      <c r="P530">
        <v>0</v>
      </c>
      <c r="Q530">
        <v>120</v>
      </c>
      <c r="R530">
        <v>0</v>
      </c>
      <c r="S530" t="s">
        <v>4742</v>
      </c>
      <c r="T530" t="s">
        <v>35</v>
      </c>
      <c r="U530" t="s">
        <v>35</v>
      </c>
      <c r="V530">
        <v>0</v>
      </c>
      <c r="W530" t="s">
        <v>43</v>
      </c>
    </row>
    <row r="531" spans="1:23" x14ac:dyDescent="0.3">
      <c r="A531" t="s">
        <v>4740</v>
      </c>
      <c r="B531" s="1">
        <v>45015</v>
      </c>
      <c r="C531" s="1">
        <v>45082</v>
      </c>
      <c r="D531">
        <v>35422</v>
      </c>
      <c r="E531" t="s">
        <v>38</v>
      </c>
      <c r="F531" t="s">
        <v>25</v>
      </c>
      <c r="G531" t="s">
        <v>26</v>
      </c>
      <c r="H531" t="s">
        <v>59</v>
      </c>
      <c r="I531" t="s">
        <v>42</v>
      </c>
      <c r="J531" t="s">
        <v>36</v>
      </c>
      <c r="K531" t="s">
        <v>30</v>
      </c>
      <c r="L531" t="s">
        <v>55</v>
      </c>
      <c r="M531">
        <v>35422</v>
      </c>
      <c r="N531" t="s">
        <v>4741</v>
      </c>
      <c r="O531" t="s">
        <v>61</v>
      </c>
      <c r="P531">
        <v>0</v>
      </c>
      <c r="Q531">
        <v>35422</v>
      </c>
      <c r="R531">
        <v>0</v>
      </c>
      <c r="S531" t="s">
        <v>4742</v>
      </c>
      <c r="T531" t="s">
        <v>35</v>
      </c>
      <c r="U531" t="s">
        <v>35</v>
      </c>
      <c r="V531">
        <v>0</v>
      </c>
      <c r="W531" t="s">
        <v>43</v>
      </c>
    </row>
    <row r="532" spans="1:23" x14ac:dyDescent="0.3">
      <c r="A532" t="s">
        <v>4743</v>
      </c>
      <c r="B532" s="1">
        <v>45016</v>
      </c>
      <c r="C532" s="1">
        <v>45103</v>
      </c>
      <c r="D532">
        <v>4585</v>
      </c>
      <c r="E532" t="s">
        <v>24</v>
      </c>
      <c r="F532" t="s">
        <v>25</v>
      </c>
      <c r="G532" t="s">
        <v>26</v>
      </c>
      <c r="H532" t="s">
        <v>27</v>
      </c>
      <c r="I532" t="s">
        <v>28</v>
      </c>
      <c r="J532" t="s">
        <v>70</v>
      </c>
      <c r="K532" t="s">
        <v>54</v>
      </c>
      <c r="L532" t="s">
        <v>75</v>
      </c>
      <c r="M532">
        <v>4585</v>
      </c>
      <c r="N532" t="s">
        <v>897</v>
      </c>
      <c r="O532" t="s">
        <v>33</v>
      </c>
      <c r="P532">
        <v>0</v>
      </c>
      <c r="Q532">
        <v>0</v>
      </c>
      <c r="R532">
        <v>4585</v>
      </c>
      <c r="S532" t="s">
        <v>4744</v>
      </c>
      <c r="T532" t="s">
        <v>35</v>
      </c>
      <c r="U532" t="s">
        <v>35</v>
      </c>
      <c r="V532">
        <v>0</v>
      </c>
      <c r="W532" t="s">
        <v>64</v>
      </c>
    </row>
    <row r="533" spans="1:23" x14ac:dyDescent="0.3">
      <c r="A533" t="s">
        <v>4745</v>
      </c>
      <c r="B533" s="1">
        <v>45017</v>
      </c>
      <c r="C533" s="1">
        <v>45101</v>
      </c>
      <c r="D533">
        <v>11022</v>
      </c>
      <c r="E533" t="s">
        <v>38</v>
      </c>
      <c r="F533" t="s">
        <v>25</v>
      </c>
      <c r="G533" t="s">
        <v>74</v>
      </c>
      <c r="H533" t="s">
        <v>93</v>
      </c>
      <c r="I533" t="s">
        <v>28</v>
      </c>
      <c r="J533" t="s">
        <v>64</v>
      </c>
      <c r="K533" t="s">
        <v>54</v>
      </c>
      <c r="L533" t="s">
        <v>31</v>
      </c>
      <c r="M533">
        <v>11022</v>
      </c>
      <c r="N533" t="s">
        <v>3360</v>
      </c>
      <c r="O533" t="s">
        <v>33</v>
      </c>
      <c r="P533">
        <v>0</v>
      </c>
      <c r="Q533">
        <v>0</v>
      </c>
      <c r="R533">
        <v>11022</v>
      </c>
      <c r="S533" t="s">
        <v>4746</v>
      </c>
      <c r="T533" t="s">
        <v>35</v>
      </c>
      <c r="U533" t="s">
        <v>35</v>
      </c>
      <c r="V533">
        <v>0</v>
      </c>
      <c r="W533" t="s">
        <v>43</v>
      </c>
    </row>
    <row r="534" spans="1:23" x14ac:dyDescent="0.3">
      <c r="A534" t="s">
        <v>4745</v>
      </c>
      <c r="B534" s="1">
        <v>45017</v>
      </c>
      <c r="C534" s="1">
        <v>45105</v>
      </c>
      <c r="D534">
        <v>145</v>
      </c>
      <c r="E534" t="s">
        <v>38</v>
      </c>
      <c r="F534" t="s">
        <v>39</v>
      </c>
      <c r="G534" t="s">
        <v>74</v>
      </c>
      <c r="H534" t="s">
        <v>93</v>
      </c>
      <c r="I534" t="s">
        <v>28</v>
      </c>
      <c r="J534" t="s">
        <v>64</v>
      </c>
      <c r="K534" t="s">
        <v>54</v>
      </c>
      <c r="L534" t="s">
        <v>31</v>
      </c>
      <c r="M534">
        <v>145</v>
      </c>
      <c r="N534" t="s">
        <v>3360</v>
      </c>
      <c r="O534" t="s">
        <v>33</v>
      </c>
      <c r="P534">
        <v>0</v>
      </c>
      <c r="Q534">
        <v>0</v>
      </c>
      <c r="R534">
        <v>145</v>
      </c>
      <c r="S534" t="s">
        <v>4746</v>
      </c>
      <c r="T534" t="s">
        <v>35</v>
      </c>
      <c r="U534" t="s">
        <v>35</v>
      </c>
      <c r="V534">
        <v>0</v>
      </c>
      <c r="W534" t="s">
        <v>43</v>
      </c>
    </row>
    <row r="535" spans="1:23" x14ac:dyDescent="0.3">
      <c r="A535" t="s">
        <v>4747</v>
      </c>
      <c r="B535" s="1">
        <v>45018</v>
      </c>
      <c r="C535" s="1">
        <v>45089</v>
      </c>
      <c r="D535">
        <v>51693</v>
      </c>
      <c r="E535" t="s">
        <v>24</v>
      </c>
      <c r="F535" t="s">
        <v>25</v>
      </c>
      <c r="G535" t="s">
        <v>80</v>
      </c>
      <c r="H535" t="s">
        <v>27</v>
      </c>
      <c r="I535" t="s">
        <v>42</v>
      </c>
      <c r="J535" t="s">
        <v>43</v>
      </c>
      <c r="K535" t="s">
        <v>30</v>
      </c>
      <c r="L535" t="s">
        <v>31</v>
      </c>
      <c r="M535">
        <v>51693</v>
      </c>
      <c r="N535" t="s">
        <v>4748</v>
      </c>
      <c r="O535" t="s">
        <v>61</v>
      </c>
      <c r="P535">
        <v>0</v>
      </c>
      <c r="Q535">
        <v>51693</v>
      </c>
      <c r="R535">
        <v>0</v>
      </c>
      <c r="S535" t="s">
        <v>4749</v>
      </c>
      <c r="T535" t="s">
        <v>48</v>
      </c>
      <c r="U535" t="s">
        <v>2198</v>
      </c>
      <c r="V535">
        <v>83295</v>
      </c>
      <c r="W535" t="s">
        <v>50</v>
      </c>
    </row>
    <row r="536" spans="1:23" x14ac:dyDescent="0.3">
      <c r="A536" t="s">
        <v>4750</v>
      </c>
      <c r="B536" s="1">
        <v>45019</v>
      </c>
      <c r="C536" s="1">
        <v>45096</v>
      </c>
      <c r="D536">
        <v>28716</v>
      </c>
      <c r="E536" t="s">
        <v>24</v>
      </c>
      <c r="F536" t="s">
        <v>25</v>
      </c>
      <c r="G536" t="s">
        <v>109</v>
      </c>
      <c r="H536" t="s">
        <v>93</v>
      </c>
      <c r="I536" t="s">
        <v>42</v>
      </c>
      <c r="J536" t="s">
        <v>70</v>
      </c>
      <c r="K536" t="s">
        <v>30</v>
      </c>
      <c r="L536" t="s">
        <v>31</v>
      </c>
      <c r="M536">
        <v>28716</v>
      </c>
      <c r="N536" t="s">
        <v>3849</v>
      </c>
      <c r="O536" t="s">
        <v>46</v>
      </c>
      <c r="P536">
        <v>28716</v>
      </c>
      <c r="Q536">
        <v>0</v>
      </c>
      <c r="R536">
        <v>0</v>
      </c>
      <c r="S536" t="s">
        <v>4751</v>
      </c>
      <c r="T536" t="s">
        <v>35</v>
      </c>
      <c r="U536" t="s">
        <v>35</v>
      </c>
      <c r="V536">
        <v>0</v>
      </c>
      <c r="W536" t="s">
        <v>64</v>
      </c>
    </row>
    <row r="537" spans="1:23" x14ac:dyDescent="0.3">
      <c r="A537" t="s">
        <v>4752</v>
      </c>
      <c r="B537" s="1">
        <v>45020</v>
      </c>
      <c r="C537" s="1">
        <v>45091</v>
      </c>
      <c r="D537">
        <v>76659</v>
      </c>
      <c r="E537" t="s">
        <v>24</v>
      </c>
      <c r="F537" t="s">
        <v>25</v>
      </c>
      <c r="G537" t="s">
        <v>109</v>
      </c>
      <c r="H537" t="s">
        <v>27</v>
      </c>
      <c r="I537" t="s">
        <v>28</v>
      </c>
      <c r="J537" t="s">
        <v>36</v>
      </c>
      <c r="K537" t="s">
        <v>54</v>
      </c>
      <c r="L537" t="s">
        <v>31</v>
      </c>
      <c r="M537">
        <v>76659</v>
      </c>
      <c r="N537" t="s">
        <v>102</v>
      </c>
      <c r="O537" t="s">
        <v>33</v>
      </c>
      <c r="P537">
        <v>0</v>
      </c>
      <c r="Q537">
        <v>0</v>
      </c>
      <c r="R537">
        <v>76659</v>
      </c>
      <c r="S537" t="s">
        <v>4753</v>
      </c>
      <c r="T537" t="s">
        <v>35</v>
      </c>
      <c r="U537" t="s">
        <v>35</v>
      </c>
      <c r="V537">
        <v>0</v>
      </c>
      <c r="W537" t="s">
        <v>64</v>
      </c>
    </row>
    <row r="538" spans="1:23" x14ac:dyDescent="0.3">
      <c r="A538" t="s">
        <v>4752</v>
      </c>
      <c r="B538" s="1">
        <v>45020</v>
      </c>
      <c r="C538" s="1">
        <v>45092</v>
      </c>
      <c r="D538">
        <v>88</v>
      </c>
      <c r="E538" t="s">
        <v>24</v>
      </c>
      <c r="F538" t="s">
        <v>39</v>
      </c>
      <c r="G538" t="s">
        <v>109</v>
      </c>
      <c r="H538" t="s">
        <v>27</v>
      </c>
      <c r="I538" t="s">
        <v>28</v>
      </c>
      <c r="J538" t="s">
        <v>36</v>
      </c>
      <c r="K538" t="s">
        <v>54</v>
      </c>
      <c r="L538" t="s">
        <v>31</v>
      </c>
      <c r="M538">
        <v>88</v>
      </c>
      <c r="N538" t="s">
        <v>102</v>
      </c>
      <c r="O538" t="s">
        <v>33</v>
      </c>
      <c r="P538">
        <v>0</v>
      </c>
      <c r="Q538">
        <v>0</v>
      </c>
      <c r="R538">
        <v>88</v>
      </c>
      <c r="S538" t="s">
        <v>4753</v>
      </c>
      <c r="T538" t="s">
        <v>35</v>
      </c>
      <c r="U538" t="s">
        <v>35</v>
      </c>
      <c r="V538">
        <v>0</v>
      </c>
      <c r="W538" t="s">
        <v>64</v>
      </c>
    </row>
    <row r="539" spans="1:23" x14ac:dyDescent="0.3">
      <c r="A539" t="s">
        <v>4754</v>
      </c>
      <c r="B539" s="1">
        <v>45021</v>
      </c>
      <c r="C539" s="1">
        <v>45088</v>
      </c>
      <c r="D539">
        <v>111</v>
      </c>
      <c r="E539" t="s">
        <v>24</v>
      </c>
      <c r="F539" t="s">
        <v>39</v>
      </c>
      <c r="G539" t="s">
        <v>26</v>
      </c>
      <c r="H539" t="s">
        <v>27</v>
      </c>
      <c r="I539" t="s">
        <v>42</v>
      </c>
      <c r="J539" t="s">
        <v>70</v>
      </c>
      <c r="K539" t="s">
        <v>54</v>
      </c>
      <c r="L539" t="s">
        <v>31</v>
      </c>
      <c r="M539">
        <v>111</v>
      </c>
      <c r="N539" t="s">
        <v>672</v>
      </c>
      <c r="O539" t="s">
        <v>116</v>
      </c>
      <c r="P539">
        <v>111</v>
      </c>
      <c r="Q539">
        <v>0</v>
      </c>
      <c r="R539">
        <v>0</v>
      </c>
      <c r="S539" t="s">
        <v>4755</v>
      </c>
      <c r="T539" t="s">
        <v>48</v>
      </c>
      <c r="U539" t="s">
        <v>388</v>
      </c>
      <c r="V539">
        <v>20819</v>
      </c>
      <c r="W539" t="s">
        <v>29</v>
      </c>
    </row>
    <row r="540" spans="1:23" x14ac:dyDescent="0.3">
      <c r="A540" t="s">
        <v>4754</v>
      </c>
      <c r="B540" s="1">
        <v>45021</v>
      </c>
      <c r="C540" s="1">
        <v>45083</v>
      </c>
      <c r="D540">
        <v>83207</v>
      </c>
      <c r="E540" t="s">
        <v>24</v>
      </c>
      <c r="F540" t="s">
        <v>25</v>
      </c>
      <c r="G540" t="s">
        <v>26</v>
      </c>
      <c r="H540" t="s">
        <v>27</v>
      </c>
      <c r="I540" t="s">
        <v>42</v>
      </c>
      <c r="J540" t="s">
        <v>70</v>
      </c>
      <c r="K540" t="s">
        <v>54</v>
      </c>
      <c r="L540" t="s">
        <v>31</v>
      </c>
      <c r="M540">
        <v>83207</v>
      </c>
      <c r="N540" t="s">
        <v>672</v>
      </c>
      <c r="O540" t="s">
        <v>116</v>
      </c>
      <c r="P540">
        <v>83207</v>
      </c>
      <c r="Q540">
        <v>0</v>
      </c>
      <c r="R540">
        <v>0</v>
      </c>
      <c r="S540" t="s">
        <v>4755</v>
      </c>
      <c r="T540" t="s">
        <v>48</v>
      </c>
      <c r="U540" t="s">
        <v>388</v>
      </c>
      <c r="V540">
        <v>20819</v>
      </c>
      <c r="W540" t="s">
        <v>29</v>
      </c>
    </row>
    <row r="541" spans="1:23" x14ac:dyDescent="0.3">
      <c r="A541" t="s">
        <v>4756</v>
      </c>
      <c r="B541" s="1">
        <v>45022</v>
      </c>
      <c r="C541" s="1">
        <v>45110</v>
      </c>
      <c r="D541">
        <v>97</v>
      </c>
      <c r="E541" t="s">
        <v>24</v>
      </c>
      <c r="F541" t="s">
        <v>39</v>
      </c>
      <c r="G541" t="s">
        <v>119</v>
      </c>
      <c r="H541" t="s">
        <v>27</v>
      </c>
      <c r="I541" t="s">
        <v>28</v>
      </c>
      <c r="J541" t="s">
        <v>43</v>
      </c>
      <c r="K541" t="s">
        <v>30</v>
      </c>
      <c r="L541" t="s">
        <v>31</v>
      </c>
      <c r="M541">
        <v>97</v>
      </c>
      <c r="N541" t="s">
        <v>1471</v>
      </c>
      <c r="O541" t="s">
        <v>33</v>
      </c>
      <c r="P541">
        <v>0</v>
      </c>
      <c r="Q541">
        <v>0</v>
      </c>
      <c r="R541">
        <v>97</v>
      </c>
      <c r="S541" t="s">
        <v>4757</v>
      </c>
      <c r="T541" t="s">
        <v>35</v>
      </c>
      <c r="U541" t="s">
        <v>35</v>
      </c>
      <c r="V541">
        <v>0</v>
      </c>
      <c r="W541" t="s">
        <v>43</v>
      </c>
    </row>
    <row r="542" spans="1:23" x14ac:dyDescent="0.3">
      <c r="A542" t="s">
        <v>4756</v>
      </c>
      <c r="B542" s="1">
        <v>45022</v>
      </c>
      <c r="C542" s="1">
        <v>45096</v>
      </c>
      <c r="D542">
        <v>85595</v>
      </c>
      <c r="E542" t="s">
        <v>24</v>
      </c>
      <c r="F542" t="s">
        <v>25</v>
      </c>
      <c r="G542" t="s">
        <v>119</v>
      </c>
      <c r="H542" t="s">
        <v>27</v>
      </c>
      <c r="I542" t="s">
        <v>28</v>
      </c>
      <c r="J542" t="s">
        <v>43</v>
      </c>
      <c r="K542" t="s">
        <v>30</v>
      </c>
      <c r="L542" t="s">
        <v>31</v>
      </c>
      <c r="M542">
        <v>85595</v>
      </c>
      <c r="N542" t="s">
        <v>1471</v>
      </c>
      <c r="O542" t="s">
        <v>33</v>
      </c>
      <c r="P542">
        <v>0</v>
      </c>
      <c r="Q542">
        <v>0</v>
      </c>
      <c r="R542">
        <v>85595</v>
      </c>
      <c r="S542" t="s">
        <v>4757</v>
      </c>
      <c r="T542" t="s">
        <v>35</v>
      </c>
      <c r="U542" t="s">
        <v>35</v>
      </c>
      <c r="V542">
        <v>0</v>
      </c>
      <c r="W542" t="s">
        <v>43</v>
      </c>
    </row>
    <row r="543" spans="1:23" x14ac:dyDescent="0.3">
      <c r="A543" t="s">
        <v>4758</v>
      </c>
      <c r="B543" s="1">
        <v>45023</v>
      </c>
      <c r="C543" s="1">
        <v>45106</v>
      </c>
      <c r="D543">
        <v>9625</v>
      </c>
      <c r="E543" t="s">
        <v>38</v>
      </c>
      <c r="F543" t="s">
        <v>25</v>
      </c>
      <c r="G543" t="s">
        <v>119</v>
      </c>
      <c r="H543" t="s">
        <v>52</v>
      </c>
      <c r="I543" t="s">
        <v>42</v>
      </c>
      <c r="J543" t="s">
        <v>53</v>
      </c>
      <c r="K543" t="s">
        <v>30</v>
      </c>
      <c r="L543" t="s">
        <v>75</v>
      </c>
      <c r="M543">
        <v>9625</v>
      </c>
      <c r="N543" t="s">
        <v>4759</v>
      </c>
      <c r="O543" t="s">
        <v>116</v>
      </c>
      <c r="P543">
        <v>9625</v>
      </c>
      <c r="Q543">
        <v>0</v>
      </c>
      <c r="R543">
        <v>0</v>
      </c>
      <c r="S543" t="s">
        <v>4760</v>
      </c>
      <c r="T543" t="s">
        <v>48</v>
      </c>
      <c r="U543" t="s">
        <v>1060</v>
      </c>
      <c r="V543">
        <v>19168</v>
      </c>
      <c r="W543" t="s">
        <v>29</v>
      </c>
    </row>
    <row r="544" spans="1:23" x14ac:dyDescent="0.3">
      <c r="A544" t="s">
        <v>4761</v>
      </c>
      <c r="B544" s="1">
        <v>45024</v>
      </c>
      <c r="C544" s="1">
        <v>45107</v>
      </c>
      <c r="D544">
        <v>131</v>
      </c>
      <c r="E544" t="s">
        <v>38</v>
      </c>
      <c r="F544" t="s">
        <v>39</v>
      </c>
      <c r="G544" t="s">
        <v>74</v>
      </c>
      <c r="H544" t="s">
        <v>85</v>
      </c>
      <c r="I544" t="s">
        <v>42</v>
      </c>
      <c r="J544" t="s">
        <v>114</v>
      </c>
      <c r="K544" t="s">
        <v>54</v>
      </c>
      <c r="L544" t="s">
        <v>44</v>
      </c>
      <c r="M544">
        <v>131</v>
      </c>
      <c r="N544" t="s">
        <v>4762</v>
      </c>
      <c r="O544" t="s">
        <v>116</v>
      </c>
      <c r="P544">
        <v>131</v>
      </c>
      <c r="Q544">
        <v>0</v>
      </c>
      <c r="R544">
        <v>0</v>
      </c>
      <c r="S544" t="s">
        <v>4763</v>
      </c>
      <c r="T544" t="s">
        <v>48</v>
      </c>
      <c r="U544" t="s">
        <v>2217</v>
      </c>
      <c r="V544">
        <v>2612</v>
      </c>
      <c r="W544" t="s">
        <v>36</v>
      </c>
    </row>
    <row r="545" spans="1:23" x14ac:dyDescent="0.3">
      <c r="A545" t="s">
        <v>4761</v>
      </c>
      <c r="B545" s="1">
        <v>45024</v>
      </c>
      <c r="C545" s="1">
        <v>45086</v>
      </c>
      <c r="D545">
        <v>57545</v>
      </c>
      <c r="E545" t="s">
        <v>38</v>
      </c>
      <c r="F545" t="s">
        <v>25</v>
      </c>
      <c r="G545" t="s">
        <v>74</v>
      </c>
      <c r="H545" t="s">
        <v>85</v>
      </c>
      <c r="I545" t="s">
        <v>42</v>
      </c>
      <c r="J545" t="s">
        <v>114</v>
      </c>
      <c r="K545" t="s">
        <v>54</v>
      </c>
      <c r="L545" t="s">
        <v>44</v>
      </c>
      <c r="M545">
        <v>57545</v>
      </c>
      <c r="N545" t="s">
        <v>4762</v>
      </c>
      <c r="O545" t="s">
        <v>116</v>
      </c>
      <c r="P545">
        <v>57545</v>
      </c>
      <c r="Q545">
        <v>0</v>
      </c>
      <c r="R545">
        <v>0</v>
      </c>
      <c r="S545" t="s">
        <v>4763</v>
      </c>
      <c r="T545" t="s">
        <v>48</v>
      </c>
      <c r="U545" t="s">
        <v>2217</v>
      </c>
      <c r="V545">
        <v>2612</v>
      </c>
      <c r="W545" t="s">
        <v>36</v>
      </c>
    </row>
    <row r="546" spans="1:23" x14ac:dyDescent="0.3">
      <c r="A546" t="s">
        <v>4764</v>
      </c>
      <c r="B546" s="1">
        <v>45025</v>
      </c>
      <c r="C546" s="1">
        <v>45111</v>
      </c>
      <c r="D546">
        <v>138</v>
      </c>
      <c r="E546" t="s">
        <v>24</v>
      </c>
      <c r="F546" t="s">
        <v>39</v>
      </c>
      <c r="G546" t="s">
        <v>80</v>
      </c>
      <c r="H546" t="s">
        <v>85</v>
      </c>
      <c r="I546" t="s">
        <v>42</v>
      </c>
      <c r="J546" t="s">
        <v>43</v>
      </c>
      <c r="K546" t="s">
        <v>30</v>
      </c>
      <c r="L546" t="s">
        <v>55</v>
      </c>
      <c r="M546">
        <v>138</v>
      </c>
      <c r="N546" t="s">
        <v>4765</v>
      </c>
      <c r="O546" t="s">
        <v>46</v>
      </c>
      <c r="P546">
        <v>138</v>
      </c>
      <c r="Q546">
        <v>0</v>
      </c>
      <c r="R546">
        <v>0</v>
      </c>
      <c r="S546" t="s">
        <v>4766</v>
      </c>
      <c r="T546" t="s">
        <v>48</v>
      </c>
      <c r="U546" t="s">
        <v>1667</v>
      </c>
      <c r="V546">
        <v>75196</v>
      </c>
      <c r="W546" t="s">
        <v>53</v>
      </c>
    </row>
    <row r="547" spans="1:23" x14ac:dyDescent="0.3">
      <c r="A547" t="s">
        <v>4764</v>
      </c>
      <c r="B547" s="1">
        <v>45025</v>
      </c>
      <c r="C547" s="1">
        <v>45098</v>
      </c>
      <c r="D547">
        <v>73084</v>
      </c>
      <c r="E547" t="s">
        <v>24</v>
      </c>
      <c r="F547" t="s">
        <v>25</v>
      </c>
      <c r="G547" t="s">
        <v>80</v>
      </c>
      <c r="H547" t="s">
        <v>85</v>
      </c>
      <c r="I547" t="s">
        <v>42</v>
      </c>
      <c r="J547" t="s">
        <v>43</v>
      </c>
      <c r="K547" t="s">
        <v>30</v>
      </c>
      <c r="L547" t="s">
        <v>55</v>
      </c>
      <c r="M547">
        <v>73084</v>
      </c>
      <c r="N547" t="s">
        <v>4765</v>
      </c>
      <c r="O547" t="s">
        <v>46</v>
      </c>
      <c r="P547">
        <v>73084</v>
      </c>
      <c r="Q547">
        <v>0</v>
      </c>
      <c r="R547">
        <v>0</v>
      </c>
      <c r="S547" t="s">
        <v>4766</v>
      </c>
      <c r="T547" t="s">
        <v>48</v>
      </c>
      <c r="U547" t="s">
        <v>1667</v>
      </c>
      <c r="V547">
        <v>75196</v>
      </c>
      <c r="W547" t="s">
        <v>53</v>
      </c>
    </row>
    <row r="548" spans="1:23" x14ac:dyDescent="0.3">
      <c r="A548" t="s">
        <v>4767</v>
      </c>
      <c r="B548" s="1">
        <v>45026</v>
      </c>
      <c r="C548" s="1">
        <v>45094</v>
      </c>
      <c r="D548">
        <v>69426</v>
      </c>
      <c r="E548" t="s">
        <v>24</v>
      </c>
      <c r="F548" t="s">
        <v>25</v>
      </c>
      <c r="G548" t="s">
        <v>26</v>
      </c>
      <c r="H548" t="s">
        <v>41</v>
      </c>
      <c r="I548" t="s">
        <v>42</v>
      </c>
      <c r="J548" t="s">
        <v>50</v>
      </c>
      <c r="K548" t="s">
        <v>30</v>
      </c>
      <c r="L548" t="s">
        <v>75</v>
      </c>
      <c r="M548">
        <v>69426</v>
      </c>
      <c r="N548" t="s">
        <v>4768</v>
      </c>
      <c r="O548" t="s">
        <v>61</v>
      </c>
      <c r="P548">
        <v>0</v>
      </c>
      <c r="Q548">
        <v>69426</v>
      </c>
      <c r="R548">
        <v>0</v>
      </c>
      <c r="S548" t="s">
        <v>4769</v>
      </c>
      <c r="T548" t="s">
        <v>35</v>
      </c>
      <c r="U548" t="s">
        <v>35</v>
      </c>
      <c r="V548">
        <v>0</v>
      </c>
      <c r="W548" t="s">
        <v>43</v>
      </c>
    </row>
    <row r="549" spans="1:23" x14ac:dyDescent="0.3">
      <c r="A549" t="s">
        <v>4767</v>
      </c>
      <c r="B549" s="1">
        <v>45026</v>
      </c>
      <c r="C549" s="1">
        <v>45109</v>
      </c>
      <c r="D549">
        <v>106</v>
      </c>
      <c r="E549" t="s">
        <v>24</v>
      </c>
      <c r="F549" t="s">
        <v>39</v>
      </c>
      <c r="G549" t="s">
        <v>26</v>
      </c>
      <c r="H549" t="s">
        <v>41</v>
      </c>
      <c r="I549" t="s">
        <v>42</v>
      </c>
      <c r="J549" t="s">
        <v>50</v>
      </c>
      <c r="K549" t="s">
        <v>30</v>
      </c>
      <c r="L549" t="s">
        <v>75</v>
      </c>
      <c r="M549">
        <v>106</v>
      </c>
      <c r="N549" t="s">
        <v>4768</v>
      </c>
      <c r="O549" t="s">
        <v>61</v>
      </c>
      <c r="P549">
        <v>0</v>
      </c>
      <c r="Q549">
        <v>106</v>
      </c>
      <c r="R549">
        <v>0</v>
      </c>
      <c r="S549" t="s">
        <v>4769</v>
      </c>
      <c r="T549" t="s">
        <v>35</v>
      </c>
      <c r="U549" t="s">
        <v>35</v>
      </c>
      <c r="V549">
        <v>0</v>
      </c>
      <c r="W549" t="s">
        <v>43</v>
      </c>
    </row>
    <row r="550" spans="1:23" x14ac:dyDescent="0.3">
      <c r="A550" t="s">
        <v>4770</v>
      </c>
      <c r="B550" s="1">
        <v>45027</v>
      </c>
      <c r="C550" s="1">
        <v>45090</v>
      </c>
      <c r="D550">
        <v>86</v>
      </c>
      <c r="E550" t="s">
        <v>38</v>
      </c>
      <c r="F550" t="s">
        <v>39</v>
      </c>
      <c r="G550" t="s">
        <v>80</v>
      </c>
      <c r="H550" t="s">
        <v>93</v>
      </c>
      <c r="I550" t="s">
        <v>42</v>
      </c>
      <c r="J550" t="s">
        <v>53</v>
      </c>
      <c r="K550" t="s">
        <v>54</v>
      </c>
      <c r="L550" t="s">
        <v>55</v>
      </c>
      <c r="M550">
        <v>86</v>
      </c>
      <c r="N550" t="s">
        <v>3705</v>
      </c>
      <c r="O550" t="s">
        <v>116</v>
      </c>
      <c r="P550">
        <v>86</v>
      </c>
      <c r="Q550">
        <v>0</v>
      </c>
      <c r="R550">
        <v>0</v>
      </c>
      <c r="S550" t="s">
        <v>4771</v>
      </c>
      <c r="T550" t="s">
        <v>35</v>
      </c>
      <c r="U550" t="s">
        <v>35</v>
      </c>
      <c r="V550">
        <v>0</v>
      </c>
      <c r="W550" t="s">
        <v>36</v>
      </c>
    </row>
    <row r="551" spans="1:23" x14ac:dyDescent="0.3">
      <c r="A551" t="s">
        <v>4770</v>
      </c>
      <c r="B551" s="1">
        <v>45027</v>
      </c>
      <c r="C551" s="1">
        <v>45096</v>
      </c>
      <c r="D551">
        <v>95527</v>
      </c>
      <c r="E551" t="s">
        <v>38</v>
      </c>
      <c r="F551" t="s">
        <v>25</v>
      </c>
      <c r="G551" t="s">
        <v>80</v>
      </c>
      <c r="H551" t="s">
        <v>93</v>
      </c>
      <c r="I551" t="s">
        <v>42</v>
      </c>
      <c r="J551" t="s">
        <v>53</v>
      </c>
      <c r="K551" t="s">
        <v>54</v>
      </c>
      <c r="L551" t="s">
        <v>55</v>
      </c>
      <c r="M551">
        <v>95527</v>
      </c>
      <c r="N551" t="s">
        <v>3705</v>
      </c>
      <c r="O551" t="s">
        <v>116</v>
      </c>
      <c r="P551">
        <v>95527</v>
      </c>
      <c r="Q551">
        <v>0</v>
      </c>
      <c r="R551">
        <v>0</v>
      </c>
      <c r="S551" t="s">
        <v>4771</v>
      </c>
      <c r="T551" t="s">
        <v>35</v>
      </c>
      <c r="U551" t="s">
        <v>35</v>
      </c>
      <c r="V551">
        <v>0</v>
      </c>
      <c r="W551" t="s">
        <v>36</v>
      </c>
    </row>
    <row r="552" spans="1:23" x14ac:dyDescent="0.3">
      <c r="A552" t="s">
        <v>4772</v>
      </c>
      <c r="B552" s="1">
        <v>45028</v>
      </c>
      <c r="C552" s="1">
        <v>45098</v>
      </c>
      <c r="D552">
        <v>141</v>
      </c>
      <c r="E552" t="s">
        <v>24</v>
      </c>
      <c r="F552" t="s">
        <v>39</v>
      </c>
      <c r="G552" t="s">
        <v>40</v>
      </c>
      <c r="H552" t="s">
        <v>85</v>
      </c>
      <c r="I552" t="s">
        <v>42</v>
      </c>
      <c r="J552" t="s">
        <v>50</v>
      </c>
      <c r="K552" t="s">
        <v>30</v>
      </c>
      <c r="L552" t="s">
        <v>66</v>
      </c>
      <c r="M552">
        <v>141</v>
      </c>
      <c r="N552" t="s">
        <v>4773</v>
      </c>
      <c r="O552" t="s">
        <v>46</v>
      </c>
      <c r="P552">
        <v>141</v>
      </c>
      <c r="Q552">
        <v>0</v>
      </c>
      <c r="R552">
        <v>0</v>
      </c>
      <c r="S552" t="s">
        <v>4774</v>
      </c>
      <c r="T552" t="s">
        <v>48</v>
      </c>
      <c r="U552" t="s">
        <v>1077</v>
      </c>
      <c r="V552">
        <v>70683</v>
      </c>
      <c r="W552" t="s">
        <v>64</v>
      </c>
    </row>
    <row r="553" spans="1:23" x14ac:dyDescent="0.3">
      <c r="A553" t="s">
        <v>4772</v>
      </c>
      <c r="B553" s="1">
        <v>45028</v>
      </c>
      <c r="C553" s="1">
        <v>45089</v>
      </c>
      <c r="D553">
        <v>67792</v>
      </c>
      <c r="E553" t="s">
        <v>24</v>
      </c>
      <c r="F553" t="s">
        <v>25</v>
      </c>
      <c r="G553" t="s">
        <v>40</v>
      </c>
      <c r="H553" t="s">
        <v>85</v>
      </c>
      <c r="I553" t="s">
        <v>42</v>
      </c>
      <c r="J553" t="s">
        <v>50</v>
      </c>
      <c r="K553" t="s">
        <v>30</v>
      </c>
      <c r="L553" t="s">
        <v>66</v>
      </c>
      <c r="M553">
        <v>67792</v>
      </c>
      <c r="N553" t="s">
        <v>4773</v>
      </c>
      <c r="O553" t="s">
        <v>46</v>
      </c>
      <c r="P553">
        <v>67792</v>
      </c>
      <c r="Q553">
        <v>0</v>
      </c>
      <c r="R553">
        <v>0</v>
      </c>
      <c r="S553" t="s">
        <v>4774</v>
      </c>
      <c r="T553" t="s">
        <v>48</v>
      </c>
      <c r="U553" t="s">
        <v>1077</v>
      </c>
      <c r="V553">
        <v>70683</v>
      </c>
      <c r="W553" t="s">
        <v>64</v>
      </c>
    </row>
    <row r="554" spans="1:23" x14ac:dyDescent="0.3">
      <c r="A554" t="s">
        <v>4775</v>
      </c>
      <c r="B554" s="1">
        <v>45029</v>
      </c>
      <c r="C554" s="1">
        <v>45116</v>
      </c>
      <c r="D554">
        <v>84</v>
      </c>
      <c r="E554" t="s">
        <v>24</v>
      </c>
      <c r="F554" t="s">
        <v>39</v>
      </c>
      <c r="G554" t="s">
        <v>119</v>
      </c>
      <c r="H554" t="s">
        <v>27</v>
      </c>
      <c r="I554" t="s">
        <v>42</v>
      </c>
      <c r="J554" t="s">
        <v>53</v>
      </c>
      <c r="K554" t="s">
        <v>54</v>
      </c>
      <c r="L554" t="s">
        <v>66</v>
      </c>
      <c r="M554">
        <v>84</v>
      </c>
      <c r="N554" t="s">
        <v>1321</v>
      </c>
      <c r="O554" t="s">
        <v>116</v>
      </c>
      <c r="P554">
        <v>84</v>
      </c>
      <c r="Q554">
        <v>0</v>
      </c>
      <c r="R554">
        <v>0</v>
      </c>
      <c r="S554" t="s">
        <v>4776</v>
      </c>
      <c r="T554" t="s">
        <v>48</v>
      </c>
      <c r="U554" t="s">
        <v>413</v>
      </c>
      <c r="V554">
        <v>2359</v>
      </c>
      <c r="W554" t="s">
        <v>43</v>
      </c>
    </row>
    <row r="555" spans="1:23" x14ac:dyDescent="0.3">
      <c r="A555" t="s">
        <v>4775</v>
      </c>
      <c r="B555" s="1">
        <v>45029</v>
      </c>
      <c r="C555" s="1">
        <v>45097</v>
      </c>
      <c r="D555">
        <v>47131</v>
      </c>
      <c r="E555" t="s">
        <v>24</v>
      </c>
      <c r="F555" t="s">
        <v>25</v>
      </c>
      <c r="G555" t="s">
        <v>119</v>
      </c>
      <c r="H555" t="s">
        <v>27</v>
      </c>
      <c r="I555" t="s">
        <v>42</v>
      </c>
      <c r="J555" t="s">
        <v>53</v>
      </c>
      <c r="K555" t="s">
        <v>54</v>
      </c>
      <c r="L555" t="s">
        <v>66</v>
      </c>
      <c r="M555">
        <v>47131</v>
      </c>
      <c r="N555" t="s">
        <v>1321</v>
      </c>
      <c r="O555" t="s">
        <v>116</v>
      </c>
      <c r="P555">
        <v>47131</v>
      </c>
      <c r="Q555">
        <v>0</v>
      </c>
      <c r="R555">
        <v>0</v>
      </c>
      <c r="S555" t="s">
        <v>4776</v>
      </c>
      <c r="T555" t="s">
        <v>48</v>
      </c>
      <c r="U555" t="s">
        <v>413</v>
      </c>
      <c r="V555">
        <v>2359</v>
      </c>
      <c r="W555" t="s">
        <v>43</v>
      </c>
    </row>
    <row r="556" spans="1:23" x14ac:dyDescent="0.3">
      <c r="A556" t="s">
        <v>4777</v>
      </c>
      <c r="B556" s="1">
        <v>45030</v>
      </c>
      <c r="C556" s="1">
        <v>45094</v>
      </c>
      <c r="D556">
        <v>44705</v>
      </c>
      <c r="E556" t="s">
        <v>24</v>
      </c>
      <c r="F556" t="s">
        <v>25</v>
      </c>
      <c r="G556" t="s">
        <v>40</v>
      </c>
      <c r="H556" t="s">
        <v>41</v>
      </c>
      <c r="I556" t="s">
        <v>28</v>
      </c>
      <c r="J556" t="s">
        <v>70</v>
      </c>
      <c r="K556" t="s">
        <v>30</v>
      </c>
      <c r="L556" t="s">
        <v>55</v>
      </c>
      <c r="M556">
        <v>44705</v>
      </c>
      <c r="N556" t="s">
        <v>4778</v>
      </c>
      <c r="O556" t="s">
        <v>33</v>
      </c>
      <c r="P556">
        <v>0</v>
      </c>
      <c r="Q556">
        <v>0</v>
      </c>
      <c r="R556">
        <v>44705</v>
      </c>
      <c r="S556" t="s">
        <v>4779</v>
      </c>
      <c r="T556" t="s">
        <v>48</v>
      </c>
      <c r="U556" t="s">
        <v>2779</v>
      </c>
      <c r="V556">
        <v>30617</v>
      </c>
      <c r="W556" t="s">
        <v>50</v>
      </c>
    </row>
    <row r="557" spans="1:23" x14ac:dyDescent="0.3">
      <c r="A557" t="s">
        <v>4780</v>
      </c>
      <c r="B557" s="1">
        <v>45031</v>
      </c>
      <c r="C557" s="1">
        <v>45102</v>
      </c>
      <c r="D557">
        <v>92698</v>
      </c>
      <c r="E557" t="s">
        <v>38</v>
      </c>
      <c r="F557" t="s">
        <v>25</v>
      </c>
      <c r="G557" t="s">
        <v>74</v>
      </c>
      <c r="H557" t="s">
        <v>41</v>
      </c>
      <c r="I557" t="s">
        <v>42</v>
      </c>
      <c r="J557" t="s">
        <v>36</v>
      </c>
      <c r="K557" t="s">
        <v>54</v>
      </c>
      <c r="L557" t="s">
        <v>44</v>
      </c>
      <c r="M557">
        <v>92698</v>
      </c>
      <c r="N557" t="s">
        <v>4633</v>
      </c>
      <c r="O557" t="s">
        <v>116</v>
      </c>
      <c r="P557">
        <v>92698</v>
      </c>
      <c r="Q557">
        <v>0</v>
      </c>
      <c r="R557">
        <v>0</v>
      </c>
      <c r="S557" t="s">
        <v>4781</v>
      </c>
      <c r="T557" t="s">
        <v>48</v>
      </c>
      <c r="U557" t="s">
        <v>419</v>
      </c>
      <c r="V557">
        <v>6032</v>
      </c>
      <c r="W557" t="s">
        <v>53</v>
      </c>
    </row>
    <row r="558" spans="1:23" x14ac:dyDescent="0.3">
      <c r="A558" t="s">
        <v>4782</v>
      </c>
      <c r="B558" s="1">
        <v>45032</v>
      </c>
      <c r="C558" s="1">
        <v>45101</v>
      </c>
      <c r="D558">
        <v>68734</v>
      </c>
      <c r="E558" t="s">
        <v>24</v>
      </c>
      <c r="F558" t="s">
        <v>25</v>
      </c>
      <c r="G558" t="s">
        <v>26</v>
      </c>
      <c r="H558" t="s">
        <v>27</v>
      </c>
      <c r="I558" t="s">
        <v>28</v>
      </c>
      <c r="J558" t="s">
        <v>114</v>
      </c>
      <c r="K558" t="s">
        <v>30</v>
      </c>
      <c r="L558" t="s">
        <v>44</v>
      </c>
      <c r="M558">
        <v>68734</v>
      </c>
      <c r="N558" t="s">
        <v>1147</v>
      </c>
      <c r="O558" t="s">
        <v>33</v>
      </c>
      <c r="P558">
        <v>0</v>
      </c>
      <c r="Q558">
        <v>0</v>
      </c>
      <c r="R558">
        <v>68734</v>
      </c>
      <c r="S558" t="s">
        <v>4783</v>
      </c>
      <c r="T558" t="s">
        <v>35</v>
      </c>
      <c r="U558" t="s">
        <v>35</v>
      </c>
      <c r="V558">
        <v>0</v>
      </c>
      <c r="W558" t="s">
        <v>36</v>
      </c>
    </row>
    <row r="559" spans="1:23" x14ac:dyDescent="0.3">
      <c r="A559" t="s">
        <v>4784</v>
      </c>
      <c r="B559" s="1">
        <v>45033</v>
      </c>
      <c r="C559" s="1">
        <v>45096</v>
      </c>
      <c r="D559">
        <v>65952</v>
      </c>
      <c r="E559" t="s">
        <v>24</v>
      </c>
      <c r="F559" t="s">
        <v>25</v>
      </c>
      <c r="G559" t="s">
        <v>26</v>
      </c>
      <c r="H559" t="s">
        <v>27</v>
      </c>
      <c r="I559" t="s">
        <v>28</v>
      </c>
      <c r="J559" t="s">
        <v>64</v>
      </c>
      <c r="K559" t="s">
        <v>30</v>
      </c>
      <c r="L559" t="s">
        <v>31</v>
      </c>
      <c r="M559">
        <v>65952</v>
      </c>
      <c r="N559" t="s">
        <v>2161</v>
      </c>
      <c r="O559" t="s">
        <v>33</v>
      </c>
      <c r="P559">
        <v>0</v>
      </c>
      <c r="Q559">
        <v>0</v>
      </c>
      <c r="R559">
        <v>65952</v>
      </c>
      <c r="S559" t="s">
        <v>4785</v>
      </c>
      <c r="T559" t="s">
        <v>35</v>
      </c>
      <c r="U559" t="s">
        <v>35</v>
      </c>
      <c r="V559">
        <v>0</v>
      </c>
      <c r="W559" t="s">
        <v>64</v>
      </c>
    </row>
    <row r="560" spans="1:23" x14ac:dyDescent="0.3">
      <c r="A560" t="s">
        <v>4786</v>
      </c>
      <c r="B560" s="1">
        <v>45034</v>
      </c>
      <c r="C560" s="1">
        <v>45102</v>
      </c>
      <c r="D560">
        <v>48069</v>
      </c>
      <c r="E560" t="s">
        <v>38</v>
      </c>
      <c r="F560" t="s">
        <v>25</v>
      </c>
      <c r="G560" t="s">
        <v>80</v>
      </c>
      <c r="H560" t="s">
        <v>59</v>
      </c>
      <c r="I560" t="s">
        <v>28</v>
      </c>
      <c r="J560" t="s">
        <v>43</v>
      </c>
      <c r="K560" t="s">
        <v>54</v>
      </c>
      <c r="L560" t="s">
        <v>66</v>
      </c>
      <c r="M560">
        <v>48069</v>
      </c>
      <c r="N560" t="s">
        <v>4787</v>
      </c>
      <c r="O560" t="s">
        <v>33</v>
      </c>
      <c r="P560">
        <v>0</v>
      </c>
      <c r="Q560">
        <v>0</v>
      </c>
      <c r="R560">
        <v>48069</v>
      </c>
      <c r="S560" t="s">
        <v>4788</v>
      </c>
      <c r="T560" t="s">
        <v>35</v>
      </c>
      <c r="U560" t="s">
        <v>35</v>
      </c>
      <c r="V560">
        <v>0</v>
      </c>
      <c r="W560" t="s">
        <v>64</v>
      </c>
    </row>
    <row r="561" spans="1:23" x14ac:dyDescent="0.3">
      <c r="A561" t="s">
        <v>4786</v>
      </c>
      <c r="B561" s="1">
        <v>45034</v>
      </c>
      <c r="C561" s="1">
        <v>45106</v>
      </c>
      <c r="D561">
        <v>131</v>
      </c>
      <c r="E561" t="s">
        <v>38</v>
      </c>
      <c r="F561" t="s">
        <v>39</v>
      </c>
      <c r="G561" t="s">
        <v>80</v>
      </c>
      <c r="H561" t="s">
        <v>59</v>
      </c>
      <c r="I561" t="s">
        <v>28</v>
      </c>
      <c r="J561" t="s">
        <v>43</v>
      </c>
      <c r="K561" t="s">
        <v>54</v>
      </c>
      <c r="L561" t="s">
        <v>66</v>
      </c>
      <c r="M561">
        <v>131</v>
      </c>
      <c r="N561" t="s">
        <v>4787</v>
      </c>
      <c r="O561" t="s">
        <v>33</v>
      </c>
      <c r="P561">
        <v>0</v>
      </c>
      <c r="Q561">
        <v>0</v>
      </c>
      <c r="R561">
        <v>131</v>
      </c>
      <c r="S561" t="s">
        <v>4788</v>
      </c>
      <c r="T561" t="s">
        <v>35</v>
      </c>
      <c r="U561" t="s">
        <v>35</v>
      </c>
      <c r="V561">
        <v>0</v>
      </c>
      <c r="W561" t="s">
        <v>64</v>
      </c>
    </row>
    <row r="562" spans="1:23" x14ac:dyDescent="0.3">
      <c r="A562" t="s">
        <v>4789</v>
      </c>
      <c r="B562" s="1">
        <v>45035</v>
      </c>
      <c r="C562" s="1">
        <v>45097</v>
      </c>
      <c r="D562">
        <v>58563</v>
      </c>
      <c r="E562" t="s">
        <v>38</v>
      </c>
      <c r="F562" t="s">
        <v>25</v>
      </c>
      <c r="G562" t="s">
        <v>26</v>
      </c>
      <c r="H562" t="s">
        <v>27</v>
      </c>
      <c r="I562" t="s">
        <v>28</v>
      </c>
      <c r="J562" t="s">
        <v>53</v>
      </c>
      <c r="K562" t="s">
        <v>30</v>
      </c>
      <c r="L562" t="s">
        <v>44</v>
      </c>
      <c r="M562">
        <v>58563</v>
      </c>
      <c r="N562" t="s">
        <v>4790</v>
      </c>
      <c r="O562" t="s">
        <v>33</v>
      </c>
      <c r="P562">
        <v>0</v>
      </c>
      <c r="Q562">
        <v>0</v>
      </c>
      <c r="R562">
        <v>58563</v>
      </c>
      <c r="S562" t="s">
        <v>4791</v>
      </c>
      <c r="T562" t="s">
        <v>48</v>
      </c>
      <c r="U562" t="s">
        <v>1098</v>
      </c>
      <c r="V562">
        <v>73584</v>
      </c>
      <c r="W562" t="s">
        <v>36</v>
      </c>
    </row>
    <row r="563" spans="1:23" x14ac:dyDescent="0.3">
      <c r="A563" t="s">
        <v>4792</v>
      </c>
      <c r="B563" s="1">
        <v>45036</v>
      </c>
      <c r="C563" s="1">
        <v>45126</v>
      </c>
      <c r="D563">
        <v>85429</v>
      </c>
      <c r="E563" t="s">
        <v>38</v>
      </c>
      <c r="F563" t="s">
        <v>25</v>
      </c>
      <c r="G563" t="s">
        <v>40</v>
      </c>
      <c r="H563" t="s">
        <v>85</v>
      </c>
      <c r="I563" t="s">
        <v>28</v>
      </c>
      <c r="J563" t="s">
        <v>29</v>
      </c>
      <c r="K563" t="s">
        <v>30</v>
      </c>
      <c r="L563" t="s">
        <v>75</v>
      </c>
      <c r="M563">
        <v>85429</v>
      </c>
      <c r="N563" t="s">
        <v>1734</v>
      </c>
      <c r="O563" t="s">
        <v>33</v>
      </c>
      <c r="P563">
        <v>0</v>
      </c>
      <c r="Q563">
        <v>0</v>
      </c>
      <c r="R563">
        <v>85429</v>
      </c>
      <c r="S563" t="s">
        <v>4793</v>
      </c>
      <c r="T563" t="s">
        <v>35</v>
      </c>
      <c r="U563" t="s">
        <v>35</v>
      </c>
      <c r="V563">
        <v>0</v>
      </c>
      <c r="W563" t="s">
        <v>36</v>
      </c>
    </row>
    <row r="564" spans="1:23" x14ac:dyDescent="0.3">
      <c r="A564" t="s">
        <v>4794</v>
      </c>
      <c r="B564" s="1">
        <v>45037</v>
      </c>
      <c r="C564" s="1">
        <v>45125</v>
      </c>
      <c r="D564">
        <v>91774</v>
      </c>
      <c r="E564" t="s">
        <v>38</v>
      </c>
      <c r="F564" t="s">
        <v>25</v>
      </c>
      <c r="G564" t="s">
        <v>74</v>
      </c>
      <c r="H564" t="s">
        <v>27</v>
      </c>
      <c r="I564" t="s">
        <v>42</v>
      </c>
      <c r="J564" t="s">
        <v>36</v>
      </c>
      <c r="K564" t="s">
        <v>54</v>
      </c>
      <c r="L564" t="s">
        <v>44</v>
      </c>
      <c r="M564">
        <v>91774</v>
      </c>
      <c r="N564" t="s">
        <v>3195</v>
      </c>
      <c r="O564" t="s">
        <v>46</v>
      </c>
      <c r="P564">
        <v>91774</v>
      </c>
      <c r="Q564">
        <v>0</v>
      </c>
      <c r="R564">
        <v>0</v>
      </c>
      <c r="S564" t="s">
        <v>4795</v>
      </c>
      <c r="T564" t="s">
        <v>35</v>
      </c>
      <c r="U564" t="s">
        <v>35</v>
      </c>
      <c r="V564">
        <v>0</v>
      </c>
      <c r="W564" t="s">
        <v>36</v>
      </c>
    </row>
    <row r="565" spans="1:23" x14ac:dyDescent="0.3">
      <c r="A565" t="s">
        <v>4796</v>
      </c>
      <c r="B565" s="1">
        <v>45038</v>
      </c>
      <c r="C565" s="1">
        <v>45122</v>
      </c>
      <c r="D565">
        <v>146</v>
      </c>
      <c r="E565" t="s">
        <v>38</v>
      </c>
      <c r="F565" t="s">
        <v>39</v>
      </c>
      <c r="G565" t="s">
        <v>119</v>
      </c>
      <c r="H565" t="s">
        <v>93</v>
      </c>
      <c r="I565" t="s">
        <v>42</v>
      </c>
      <c r="J565" t="s">
        <v>36</v>
      </c>
      <c r="K565" t="s">
        <v>54</v>
      </c>
      <c r="L565" t="s">
        <v>44</v>
      </c>
      <c r="M565">
        <v>146</v>
      </c>
      <c r="N565" t="s">
        <v>4797</v>
      </c>
      <c r="O565" t="s">
        <v>116</v>
      </c>
      <c r="P565">
        <v>146</v>
      </c>
      <c r="Q565">
        <v>0</v>
      </c>
      <c r="R565">
        <v>0</v>
      </c>
      <c r="S565" t="s">
        <v>4798</v>
      </c>
      <c r="T565" t="s">
        <v>48</v>
      </c>
      <c r="U565" t="s">
        <v>445</v>
      </c>
      <c r="V565">
        <v>24233</v>
      </c>
      <c r="W565" t="s">
        <v>43</v>
      </c>
    </row>
    <row r="566" spans="1:23" x14ac:dyDescent="0.3">
      <c r="A566" t="s">
        <v>4796</v>
      </c>
      <c r="B566" s="1">
        <v>45038</v>
      </c>
      <c r="C566" s="1">
        <v>45121</v>
      </c>
      <c r="D566">
        <v>14047</v>
      </c>
      <c r="E566" t="s">
        <v>38</v>
      </c>
      <c r="F566" t="s">
        <v>25</v>
      </c>
      <c r="G566" t="s">
        <v>119</v>
      </c>
      <c r="H566" t="s">
        <v>93</v>
      </c>
      <c r="I566" t="s">
        <v>42</v>
      </c>
      <c r="J566" t="s">
        <v>36</v>
      </c>
      <c r="K566" t="s">
        <v>54</v>
      </c>
      <c r="L566" t="s">
        <v>44</v>
      </c>
      <c r="M566">
        <v>14047</v>
      </c>
      <c r="N566" t="s">
        <v>4797</v>
      </c>
      <c r="O566" t="s">
        <v>116</v>
      </c>
      <c r="P566">
        <v>14047</v>
      </c>
      <c r="Q566">
        <v>0</v>
      </c>
      <c r="R566">
        <v>0</v>
      </c>
      <c r="S566" t="s">
        <v>4798</v>
      </c>
      <c r="T566" t="s">
        <v>48</v>
      </c>
      <c r="U566" t="s">
        <v>445</v>
      </c>
      <c r="V566">
        <v>24233</v>
      </c>
      <c r="W566" t="s">
        <v>43</v>
      </c>
    </row>
    <row r="567" spans="1:23" x14ac:dyDescent="0.3">
      <c r="A567" t="s">
        <v>4799</v>
      </c>
      <c r="B567" s="1">
        <v>45039</v>
      </c>
      <c r="C567" s="1">
        <v>45123</v>
      </c>
      <c r="D567">
        <v>17988</v>
      </c>
      <c r="E567" t="s">
        <v>24</v>
      </c>
      <c r="F567" t="s">
        <v>25</v>
      </c>
      <c r="G567" t="s">
        <v>74</v>
      </c>
      <c r="H567" t="s">
        <v>41</v>
      </c>
      <c r="I567" t="s">
        <v>28</v>
      </c>
      <c r="J567" t="s">
        <v>50</v>
      </c>
      <c r="K567" t="s">
        <v>30</v>
      </c>
      <c r="L567" t="s">
        <v>66</v>
      </c>
      <c r="M567">
        <v>17988</v>
      </c>
      <c r="N567" t="s">
        <v>1864</v>
      </c>
      <c r="O567" t="s">
        <v>33</v>
      </c>
      <c r="P567">
        <v>0</v>
      </c>
      <c r="Q567">
        <v>0</v>
      </c>
      <c r="R567">
        <v>17988</v>
      </c>
      <c r="S567" t="s">
        <v>4800</v>
      </c>
      <c r="T567" t="s">
        <v>48</v>
      </c>
      <c r="U567" t="s">
        <v>449</v>
      </c>
      <c r="V567">
        <v>84683</v>
      </c>
      <c r="W567" t="s">
        <v>36</v>
      </c>
    </row>
    <row r="568" spans="1:23" x14ac:dyDescent="0.3">
      <c r="A568" t="s">
        <v>4799</v>
      </c>
      <c r="B568" s="1">
        <v>45039</v>
      </c>
      <c r="C568" s="1">
        <v>45123</v>
      </c>
      <c r="D568">
        <v>10</v>
      </c>
      <c r="E568" t="s">
        <v>24</v>
      </c>
      <c r="F568" t="s">
        <v>39</v>
      </c>
      <c r="G568" t="s">
        <v>74</v>
      </c>
      <c r="H568" t="s">
        <v>41</v>
      </c>
      <c r="I568" t="s">
        <v>28</v>
      </c>
      <c r="J568" t="s">
        <v>50</v>
      </c>
      <c r="K568" t="s">
        <v>30</v>
      </c>
      <c r="L568" t="s">
        <v>66</v>
      </c>
      <c r="M568">
        <v>100</v>
      </c>
      <c r="N568" t="s">
        <v>1864</v>
      </c>
      <c r="O568" t="s">
        <v>33</v>
      </c>
      <c r="P568">
        <v>0</v>
      </c>
      <c r="Q568">
        <v>0</v>
      </c>
      <c r="R568">
        <v>100</v>
      </c>
      <c r="S568" t="s">
        <v>4800</v>
      </c>
      <c r="T568" t="s">
        <v>48</v>
      </c>
      <c r="U568" t="s">
        <v>449</v>
      </c>
      <c r="V568">
        <v>84683</v>
      </c>
      <c r="W568" t="s">
        <v>36</v>
      </c>
    </row>
    <row r="569" spans="1:23" x14ac:dyDescent="0.3">
      <c r="A569" t="s">
        <v>4801</v>
      </c>
      <c r="B569" s="1">
        <v>45040</v>
      </c>
      <c r="C569" s="1">
        <v>45129</v>
      </c>
      <c r="D569">
        <v>80594</v>
      </c>
      <c r="E569" t="s">
        <v>38</v>
      </c>
      <c r="F569" t="s">
        <v>25</v>
      </c>
      <c r="G569" t="s">
        <v>80</v>
      </c>
      <c r="H569" t="s">
        <v>59</v>
      </c>
      <c r="I569" t="s">
        <v>42</v>
      </c>
      <c r="J569" t="s">
        <v>70</v>
      </c>
      <c r="K569" t="s">
        <v>30</v>
      </c>
      <c r="L569" t="s">
        <v>75</v>
      </c>
      <c r="M569">
        <v>80594</v>
      </c>
      <c r="N569" t="s">
        <v>3277</v>
      </c>
      <c r="O569" t="s">
        <v>61</v>
      </c>
      <c r="P569">
        <v>0</v>
      </c>
      <c r="Q569">
        <v>80594</v>
      </c>
      <c r="R569">
        <v>0</v>
      </c>
      <c r="S569" t="s">
        <v>4802</v>
      </c>
      <c r="T569" t="s">
        <v>48</v>
      </c>
      <c r="U569" t="s">
        <v>453</v>
      </c>
      <c r="V569">
        <v>22159</v>
      </c>
      <c r="W569" t="s">
        <v>29</v>
      </c>
    </row>
    <row r="570" spans="1:23" x14ac:dyDescent="0.3">
      <c r="A570" t="s">
        <v>4801</v>
      </c>
      <c r="B570" s="1">
        <v>45040</v>
      </c>
      <c r="C570" s="1">
        <v>45104</v>
      </c>
      <c r="D570">
        <v>119</v>
      </c>
      <c r="E570" t="s">
        <v>38</v>
      </c>
      <c r="F570" t="s">
        <v>39</v>
      </c>
      <c r="G570" t="s">
        <v>80</v>
      </c>
      <c r="H570" t="s">
        <v>59</v>
      </c>
      <c r="I570" t="s">
        <v>42</v>
      </c>
      <c r="J570" t="s">
        <v>70</v>
      </c>
      <c r="K570" t="s">
        <v>30</v>
      </c>
      <c r="L570" t="s">
        <v>75</v>
      </c>
      <c r="M570">
        <v>119</v>
      </c>
      <c r="N570" t="s">
        <v>3277</v>
      </c>
      <c r="O570" t="s">
        <v>61</v>
      </c>
      <c r="P570">
        <v>0</v>
      </c>
      <c r="Q570">
        <v>119</v>
      </c>
      <c r="R570">
        <v>0</v>
      </c>
      <c r="S570" t="s">
        <v>4802</v>
      </c>
      <c r="T570" t="s">
        <v>48</v>
      </c>
      <c r="U570" t="s">
        <v>453</v>
      </c>
      <c r="V570">
        <v>22159</v>
      </c>
      <c r="W570" t="s">
        <v>29</v>
      </c>
    </row>
    <row r="571" spans="1:23" x14ac:dyDescent="0.3">
      <c r="A571" t="s">
        <v>4803</v>
      </c>
      <c r="B571" s="1">
        <v>45041</v>
      </c>
      <c r="C571" s="1">
        <v>45111</v>
      </c>
      <c r="D571">
        <v>3503</v>
      </c>
      <c r="E571" t="s">
        <v>38</v>
      </c>
      <c r="F571" t="s">
        <v>25</v>
      </c>
      <c r="G571" t="s">
        <v>40</v>
      </c>
      <c r="H571" t="s">
        <v>41</v>
      </c>
      <c r="I571" t="s">
        <v>42</v>
      </c>
      <c r="J571" t="s">
        <v>43</v>
      </c>
      <c r="K571" t="s">
        <v>30</v>
      </c>
      <c r="L571" t="s">
        <v>44</v>
      </c>
      <c r="M571">
        <v>35030</v>
      </c>
      <c r="N571" t="s">
        <v>4804</v>
      </c>
      <c r="O571" t="s">
        <v>46</v>
      </c>
      <c r="P571">
        <v>35030</v>
      </c>
      <c r="Q571">
        <v>0</v>
      </c>
      <c r="R571">
        <v>0</v>
      </c>
      <c r="S571" t="s">
        <v>4805</v>
      </c>
      <c r="T571" t="s">
        <v>48</v>
      </c>
      <c r="U571" t="s">
        <v>457</v>
      </c>
      <c r="V571">
        <v>71678</v>
      </c>
      <c r="W571" t="s">
        <v>53</v>
      </c>
    </row>
    <row r="572" spans="1:23" x14ac:dyDescent="0.3">
      <c r="A572" t="s">
        <v>4806</v>
      </c>
      <c r="B572" s="1">
        <v>45042</v>
      </c>
      <c r="C572" s="1">
        <v>45112</v>
      </c>
      <c r="D572">
        <v>75167</v>
      </c>
      <c r="E572" t="s">
        <v>24</v>
      </c>
      <c r="F572" t="s">
        <v>25</v>
      </c>
      <c r="G572" t="s">
        <v>80</v>
      </c>
      <c r="H572" t="s">
        <v>59</v>
      </c>
      <c r="I572" t="s">
        <v>42</v>
      </c>
      <c r="J572" t="s">
        <v>50</v>
      </c>
      <c r="K572" t="s">
        <v>54</v>
      </c>
      <c r="L572" t="s">
        <v>75</v>
      </c>
      <c r="M572">
        <v>75167</v>
      </c>
      <c r="N572" t="s">
        <v>393</v>
      </c>
      <c r="O572" t="s">
        <v>61</v>
      </c>
      <c r="P572">
        <v>0</v>
      </c>
      <c r="Q572">
        <v>75167</v>
      </c>
      <c r="R572">
        <v>0</v>
      </c>
      <c r="S572" t="s">
        <v>4807</v>
      </c>
      <c r="T572" t="s">
        <v>48</v>
      </c>
      <c r="U572" t="s">
        <v>461</v>
      </c>
      <c r="V572">
        <v>45478</v>
      </c>
      <c r="W572" t="s">
        <v>36</v>
      </c>
    </row>
    <row r="573" spans="1:23" x14ac:dyDescent="0.3">
      <c r="A573" t="s">
        <v>4808</v>
      </c>
      <c r="B573" s="1">
        <v>45043</v>
      </c>
      <c r="C573" s="1">
        <v>45108</v>
      </c>
      <c r="D573">
        <v>98431</v>
      </c>
      <c r="E573" t="s">
        <v>24</v>
      </c>
      <c r="F573" t="s">
        <v>25</v>
      </c>
      <c r="G573" t="s">
        <v>119</v>
      </c>
      <c r="H573" t="s">
        <v>27</v>
      </c>
      <c r="I573" t="s">
        <v>42</v>
      </c>
      <c r="J573" t="s">
        <v>53</v>
      </c>
      <c r="K573" t="s">
        <v>30</v>
      </c>
      <c r="L573" t="s">
        <v>44</v>
      </c>
      <c r="M573">
        <v>98431</v>
      </c>
      <c r="N573" t="s">
        <v>1812</v>
      </c>
      <c r="O573" t="s">
        <v>46</v>
      </c>
      <c r="P573">
        <v>98431</v>
      </c>
      <c r="Q573">
        <v>0</v>
      </c>
      <c r="R573">
        <v>0</v>
      </c>
      <c r="S573" t="s">
        <v>4809</v>
      </c>
      <c r="T573" t="s">
        <v>48</v>
      </c>
      <c r="U573" t="s">
        <v>465</v>
      </c>
      <c r="V573">
        <v>72061</v>
      </c>
      <c r="W573" t="s">
        <v>50</v>
      </c>
    </row>
    <row r="574" spans="1:23" x14ac:dyDescent="0.3">
      <c r="A574" t="s">
        <v>4808</v>
      </c>
      <c r="B574" s="1">
        <v>45043</v>
      </c>
      <c r="C574" s="1">
        <v>45107</v>
      </c>
      <c r="D574">
        <v>88</v>
      </c>
      <c r="E574" t="s">
        <v>24</v>
      </c>
      <c r="F574" t="s">
        <v>39</v>
      </c>
      <c r="G574" t="s">
        <v>119</v>
      </c>
      <c r="H574" t="s">
        <v>27</v>
      </c>
      <c r="I574" t="s">
        <v>42</v>
      </c>
      <c r="J574" t="s">
        <v>53</v>
      </c>
      <c r="K574" t="s">
        <v>30</v>
      </c>
      <c r="L574" t="s">
        <v>44</v>
      </c>
      <c r="M574">
        <v>88</v>
      </c>
      <c r="N574" t="s">
        <v>1812</v>
      </c>
      <c r="O574" t="s">
        <v>46</v>
      </c>
      <c r="P574">
        <v>88</v>
      </c>
      <c r="Q574">
        <v>0</v>
      </c>
      <c r="R574">
        <v>0</v>
      </c>
      <c r="S574" t="s">
        <v>4809</v>
      </c>
      <c r="T574" t="s">
        <v>48</v>
      </c>
      <c r="U574" t="s">
        <v>465</v>
      </c>
      <c r="V574">
        <v>72061</v>
      </c>
      <c r="W574" t="s">
        <v>50</v>
      </c>
    </row>
    <row r="575" spans="1:23" x14ac:dyDescent="0.3">
      <c r="A575" t="s">
        <v>4810</v>
      </c>
      <c r="B575" s="1">
        <v>45044</v>
      </c>
      <c r="C575" s="1">
        <v>45122</v>
      </c>
      <c r="D575">
        <v>9767</v>
      </c>
      <c r="E575" t="s">
        <v>24</v>
      </c>
      <c r="F575" t="s">
        <v>25</v>
      </c>
      <c r="G575" t="s">
        <v>109</v>
      </c>
      <c r="H575" t="s">
        <v>93</v>
      </c>
      <c r="I575" t="s">
        <v>42</v>
      </c>
      <c r="J575" t="s">
        <v>64</v>
      </c>
      <c r="K575" t="s">
        <v>54</v>
      </c>
      <c r="L575" t="s">
        <v>31</v>
      </c>
      <c r="M575">
        <v>9767</v>
      </c>
      <c r="N575" t="s">
        <v>4714</v>
      </c>
      <c r="O575" t="s">
        <v>46</v>
      </c>
      <c r="P575">
        <v>9767</v>
      </c>
      <c r="Q575">
        <v>0</v>
      </c>
      <c r="R575">
        <v>0</v>
      </c>
      <c r="S575" t="s">
        <v>4811</v>
      </c>
      <c r="T575" t="s">
        <v>48</v>
      </c>
      <c r="U575" t="s">
        <v>1126</v>
      </c>
      <c r="V575">
        <v>58234</v>
      </c>
      <c r="W575" t="s">
        <v>50</v>
      </c>
    </row>
    <row r="576" spans="1:23" x14ac:dyDescent="0.3">
      <c r="A576" t="s">
        <v>4812</v>
      </c>
      <c r="B576" s="1">
        <v>45045</v>
      </c>
      <c r="C576" s="1">
        <v>45111</v>
      </c>
      <c r="D576">
        <v>84464</v>
      </c>
      <c r="E576" t="s">
        <v>38</v>
      </c>
      <c r="F576" t="s">
        <v>25</v>
      </c>
      <c r="G576" t="s">
        <v>109</v>
      </c>
      <c r="H576" t="s">
        <v>59</v>
      </c>
      <c r="I576" t="s">
        <v>28</v>
      </c>
      <c r="J576" t="s">
        <v>114</v>
      </c>
      <c r="K576" t="s">
        <v>54</v>
      </c>
      <c r="L576" t="s">
        <v>55</v>
      </c>
      <c r="M576">
        <v>84464</v>
      </c>
      <c r="N576" t="s">
        <v>2589</v>
      </c>
      <c r="O576" t="s">
        <v>33</v>
      </c>
      <c r="P576">
        <v>0</v>
      </c>
      <c r="Q576">
        <v>0</v>
      </c>
      <c r="R576">
        <v>84464</v>
      </c>
      <c r="S576" t="s">
        <v>4813</v>
      </c>
      <c r="T576" t="s">
        <v>35</v>
      </c>
      <c r="U576" t="s">
        <v>35</v>
      </c>
      <c r="V576">
        <v>0</v>
      </c>
      <c r="W576" t="s">
        <v>29</v>
      </c>
    </row>
    <row r="577" spans="1:23" x14ac:dyDescent="0.3">
      <c r="A577" t="s">
        <v>4812</v>
      </c>
      <c r="B577" s="1">
        <v>45045</v>
      </c>
      <c r="C577" s="1">
        <v>45129</v>
      </c>
      <c r="D577">
        <v>136</v>
      </c>
      <c r="E577" t="s">
        <v>38</v>
      </c>
      <c r="F577" t="s">
        <v>39</v>
      </c>
      <c r="G577" t="s">
        <v>109</v>
      </c>
      <c r="H577" t="s">
        <v>59</v>
      </c>
      <c r="I577" t="s">
        <v>28</v>
      </c>
      <c r="J577" t="s">
        <v>114</v>
      </c>
      <c r="K577" t="s">
        <v>54</v>
      </c>
      <c r="L577" t="s">
        <v>55</v>
      </c>
      <c r="M577">
        <v>136</v>
      </c>
      <c r="N577" t="s">
        <v>2589</v>
      </c>
      <c r="O577" t="s">
        <v>33</v>
      </c>
      <c r="P577">
        <v>0</v>
      </c>
      <c r="Q577">
        <v>0</v>
      </c>
      <c r="R577">
        <v>136</v>
      </c>
      <c r="S577" t="s">
        <v>4813</v>
      </c>
      <c r="T577" t="s">
        <v>35</v>
      </c>
      <c r="U577" t="s">
        <v>35</v>
      </c>
      <c r="V577">
        <v>0</v>
      </c>
      <c r="W577" t="s">
        <v>29</v>
      </c>
    </row>
    <row r="578" spans="1:23" x14ac:dyDescent="0.3">
      <c r="A578" t="s">
        <v>4814</v>
      </c>
      <c r="B578" s="1">
        <v>45046</v>
      </c>
      <c r="C578" s="1">
        <v>45131</v>
      </c>
      <c r="D578">
        <v>95</v>
      </c>
      <c r="E578" t="s">
        <v>24</v>
      </c>
      <c r="F578" t="s">
        <v>39</v>
      </c>
      <c r="G578" t="s">
        <v>119</v>
      </c>
      <c r="H578" t="s">
        <v>41</v>
      </c>
      <c r="I578" t="s">
        <v>42</v>
      </c>
      <c r="J578" t="s">
        <v>114</v>
      </c>
      <c r="K578" t="s">
        <v>30</v>
      </c>
      <c r="L578" t="s">
        <v>66</v>
      </c>
      <c r="M578">
        <v>95</v>
      </c>
      <c r="N578" t="s">
        <v>362</v>
      </c>
      <c r="O578" t="s">
        <v>61</v>
      </c>
      <c r="P578">
        <v>0</v>
      </c>
      <c r="Q578">
        <v>95</v>
      </c>
      <c r="R578">
        <v>0</v>
      </c>
      <c r="S578" t="s">
        <v>4815</v>
      </c>
      <c r="T578" t="s">
        <v>35</v>
      </c>
      <c r="U578" t="s">
        <v>35</v>
      </c>
      <c r="V578">
        <v>0</v>
      </c>
      <c r="W578" t="s">
        <v>53</v>
      </c>
    </row>
    <row r="579" spans="1:23" x14ac:dyDescent="0.3">
      <c r="A579" t="s">
        <v>4814</v>
      </c>
      <c r="B579" s="1">
        <v>45046</v>
      </c>
      <c r="C579" s="1">
        <v>45128</v>
      </c>
      <c r="D579">
        <v>35278</v>
      </c>
      <c r="E579" t="s">
        <v>24</v>
      </c>
      <c r="F579" t="s">
        <v>25</v>
      </c>
      <c r="G579" t="s">
        <v>119</v>
      </c>
      <c r="H579" t="s">
        <v>41</v>
      </c>
      <c r="I579" t="s">
        <v>42</v>
      </c>
      <c r="J579" t="s">
        <v>114</v>
      </c>
      <c r="K579" t="s">
        <v>30</v>
      </c>
      <c r="L579" t="s">
        <v>66</v>
      </c>
      <c r="M579">
        <v>35278</v>
      </c>
      <c r="N579" t="s">
        <v>362</v>
      </c>
      <c r="O579" t="s">
        <v>61</v>
      </c>
      <c r="P579">
        <v>0</v>
      </c>
      <c r="Q579">
        <v>35278</v>
      </c>
      <c r="R579">
        <v>0</v>
      </c>
      <c r="S579" t="s">
        <v>4815</v>
      </c>
      <c r="T579" t="s">
        <v>35</v>
      </c>
      <c r="U579" t="s">
        <v>35</v>
      </c>
      <c r="V579">
        <v>0</v>
      </c>
      <c r="W579" t="s">
        <v>53</v>
      </c>
    </row>
    <row r="580" spans="1:23" x14ac:dyDescent="0.3">
      <c r="A580" t="s">
        <v>4816</v>
      </c>
      <c r="B580" s="1">
        <v>45047</v>
      </c>
      <c r="C580" s="1">
        <v>45110</v>
      </c>
      <c r="D580">
        <v>111</v>
      </c>
      <c r="E580" t="s">
        <v>24</v>
      </c>
      <c r="F580" t="s">
        <v>39</v>
      </c>
      <c r="G580" t="s">
        <v>74</v>
      </c>
      <c r="H580" t="s">
        <v>85</v>
      </c>
      <c r="I580" t="s">
        <v>42</v>
      </c>
      <c r="J580" t="s">
        <v>36</v>
      </c>
      <c r="K580" t="s">
        <v>30</v>
      </c>
      <c r="L580" t="s">
        <v>55</v>
      </c>
      <c r="M580">
        <v>111</v>
      </c>
      <c r="N580" t="s">
        <v>2824</v>
      </c>
      <c r="O580" t="s">
        <v>116</v>
      </c>
      <c r="P580">
        <v>111</v>
      </c>
      <c r="Q580">
        <v>0</v>
      </c>
      <c r="R580">
        <v>0</v>
      </c>
      <c r="S580" t="s">
        <v>4817</v>
      </c>
      <c r="T580" t="s">
        <v>35</v>
      </c>
      <c r="U580" t="s">
        <v>35</v>
      </c>
      <c r="V580">
        <v>0</v>
      </c>
      <c r="W580" t="s">
        <v>50</v>
      </c>
    </row>
    <row r="581" spans="1:23" x14ac:dyDescent="0.3">
      <c r="A581" t="s">
        <v>4816</v>
      </c>
      <c r="B581" s="1">
        <v>45047</v>
      </c>
      <c r="C581" s="1">
        <v>45133</v>
      </c>
      <c r="D581">
        <v>16064</v>
      </c>
      <c r="E581" t="s">
        <v>24</v>
      </c>
      <c r="F581" t="s">
        <v>25</v>
      </c>
      <c r="G581" t="s">
        <v>74</v>
      </c>
      <c r="H581" t="s">
        <v>85</v>
      </c>
      <c r="I581" t="s">
        <v>42</v>
      </c>
      <c r="J581" t="s">
        <v>36</v>
      </c>
      <c r="K581" t="s">
        <v>30</v>
      </c>
      <c r="L581" t="s">
        <v>55</v>
      </c>
      <c r="M581">
        <v>16064</v>
      </c>
      <c r="N581" t="s">
        <v>2824</v>
      </c>
      <c r="O581" t="s">
        <v>116</v>
      </c>
      <c r="P581">
        <v>16064</v>
      </c>
      <c r="Q581">
        <v>0</v>
      </c>
      <c r="R581">
        <v>0</v>
      </c>
      <c r="S581" t="s">
        <v>4817</v>
      </c>
      <c r="T581" t="s">
        <v>35</v>
      </c>
      <c r="U581" t="s">
        <v>35</v>
      </c>
      <c r="V581">
        <v>0</v>
      </c>
      <c r="W581" t="s">
        <v>50</v>
      </c>
    </row>
    <row r="582" spans="1:23" x14ac:dyDescent="0.3">
      <c r="A582" t="s">
        <v>4818</v>
      </c>
      <c r="B582" s="1">
        <v>45048</v>
      </c>
      <c r="C582" s="1">
        <v>45132</v>
      </c>
      <c r="D582">
        <v>46727</v>
      </c>
      <c r="E582" t="s">
        <v>38</v>
      </c>
      <c r="F582" t="s">
        <v>25</v>
      </c>
      <c r="G582" t="s">
        <v>109</v>
      </c>
      <c r="H582" t="s">
        <v>93</v>
      </c>
      <c r="I582" t="s">
        <v>28</v>
      </c>
      <c r="J582" t="s">
        <v>29</v>
      </c>
      <c r="K582" t="s">
        <v>54</v>
      </c>
      <c r="L582" t="s">
        <v>75</v>
      </c>
      <c r="M582">
        <v>46727</v>
      </c>
      <c r="N582" t="s">
        <v>2040</v>
      </c>
      <c r="O582" t="s">
        <v>33</v>
      </c>
      <c r="P582">
        <v>0</v>
      </c>
      <c r="Q582">
        <v>0</v>
      </c>
      <c r="R582">
        <v>46727</v>
      </c>
      <c r="S582" t="s">
        <v>4819</v>
      </c>
      <c r="T582" t="s">
        <v>35</v>
      </c>
      <c r="U582" t="s">
        <v>35</v>
      </c>
      <c r="V582">
        <v>0</v>
      </c>
      <c r="W582" t="s">
        <v>53</v>
      </c>
    </row>
    <row r="583" spans="1:23" x14ac:dyDescent="0.3">
      <c r="A583" t="s">
        <v>4820</v>
      </c>
      <c r="B583" s="1">
        <v>45049</v>
      </c>
      <c r="C583" s="1">
        <v>45117</v>
      </c>
      <c r="D583">
        <v>91459</v>
      </c>
      <c r="E583" t="s">
        <v>38</v>
      </c>
      <c r="F583" t="s">
        <v>25</v>
      </c>
      <c r="G583" t="s">
        <v>80</v>
      </c>
      <c r="H583" t="s">
        <v>93</v>
      </c>
      <c r="I583" t="s">
        <v>28</v>
      </c>
      <c r="J583" t="s">
        <v>70</v>
      </c>
      <c r="K583" t="s">
        <v>30</v>
      </c>
      <c r="L583" t="s">
        <v>31</v>
      </c>
      <c r="M583">
        <v>91459</v>
      </c>
      <c r="N583" t="s">
        <v>4251</v>
      </c>
      <c r="O583" t="s">
        <v>33</v>
      </c>
      <c r="P583">
        <v>0</v>
      </c>
      <c r="Q583">
        <v>0</v>
      </c>
      <c r="R583">
        <v>91459</v>
      </c>
      <c r="S583" t="s">
        <v>4821</v>
      </c>
      <c r="T583" t="s">
        <v>48</v>
      </c>
      <c r="U583" t="s">
        <v>487</v>
      </c>
      <c r="V583">
        <v>51092</v>
      </c>
      <c r="W583" t="s">
        <v>64</v>
      </c>
    </row>
    <row r="584" spans="1:23" x14ac:dyDescent="0.3">
      <c r="A584" t="s">
        <v>4820</v>
      </c>
      <c r="B584" s="1">
        <v>45049</v>
      </c>
      <c r="C584" s="1">
        <v>45111</v>
      </c>
      <c r="D584">
        <v>129</v>
      </c>
      <c r="E584" t="s">
        <v>38</v>
      </c>
      <c r="F584" t="s">
        <v>39</v>
      </c>
      <c r="G584" t="s">
        <v>80</v>
      </c>
      <c r="H584" t="s">
        <v>93</v>
      </c>
      <c r="I584" t="s">
        <v>28</v>
      </c>
      <c r="J584" t="s">
        <v>70</v>
      </c>
      <c r="K584" t="s">
        <v>30</v>
      </c>
      <c r="L584" t="s">
        <v>31</v>
      </c>
      <c r="M584">
        <v>129</v>
      </c>
      <c r="N584" t="s">
        <v>4251</v>
      </c>
      <c r="O584" t="s">
        <v>33</v>
      </c>
      <c r="P584">
        <v>0</v>
      </c>
      <c r="Q584">
        <v>0</v>
      </c>
      <c r="R584">
        <v>129</v>
      </c>
      <c r="S584" t="s">
        <v>4821</v>
      </c>
      <c r="T584" t="s">
        <v>48</v>
      </c>
      <c r="U584" t="s">
        <v>487</v>
      </c>
      <c r="V584">
        <v>51092</v>
      </c>
      <c r="W584" t="s">
        <v>64</v>
      </c>
    </row>
    <row r="585" spans="1:23" x14ac:dyDescent="0.3">
      <c r="A585" t="s">
        <v>4822</v>
      </c>
      <c r="B585" s="1">
        <v>45050</v>
      </c>
      <c r="C585" s="1">
        <v>45134</v>
      </c>
      <c r="D585">
        <v>69862</v>
      </c>
      <c r="E585" t="s">
        <v>38</v>
      </c>
      <c r="F585" t="s">
        <v>25</v>
      </c>
      <c r="G585" t="s">
        <v>40</v>
      </c>
      <c r="H585" t="s">
        <v>85</v>
      </c>
      <c r="I585" t="s">
        <v>42</v>
      </c>
      <c r="J585" t="s">
        <v>53</v>
      </c>
      <c r="K585" t="s">
        <v>30</v>
      </c>
      <c r="L585" t="s">
        <v>31</v>
      </c>
      <c r="M585">
        <v>69862</v>
      </c>
      <c r="N585" t="s">
        <v>4823</v>
      </c>
      <c r="O585" t="s">
        <v>116</v>
      </c>
      <c r="P585">
        <v>69862</v>
      </c>
      <c r="Q585">
        <v>0</v>
      </c>
      <c r="R585">
        <v>0</v>
      </c>
      <c r="S585" t="s">
        <v>4824</v>
      </c>
      <c r="T585" t="s">
        <v>48</v>
      </c>
      <c r="U585" t="s">
        <v>1145</v>
      </c>
      <c r="V585">
        <v>93494</v>
      </c>
      <c r="W585" t="s">
        <v>29</v>
      </c>
    </row>
    <row r="586" spans="1:23" x14ac:dyDescent="0.3">
      <c r="A586" t="s">
        <v>4822</v>
      </c>
      <c r="B586" s="1">
        <v>45050</v>
      </c>
      <c r="C586" s="1">
        <v>45114</v>
      </c>
      <c r="D586">
        <v>83</v>
      </c>
      <c r="E586" t="s">
        <v>38</v>
      </c>
      <c r="F586" t="s">
        <v>39</v>
      </c>
      <c r="G586" t="s">
        <v>40</v>
      </c>
      <c r="H586" t="s">
        <v>85</v>
      </c>
      <c r="I586" t="s">
        <v>42</v>
      </c>
      <c r="J586" t="s">
        <v>53</v>
      </c>
      <c r="K586" t="s">
        <v>30</v>
      </c>
      <c r="L586" t="s">
        <v>31</v>
      </c>
      <c r="M586">
        <v>83</v>
      </c>
      <c r="N586" t="s">
        <v>4823</v>
      </c>
      <c r="O586" t="s">
        <v>116</v>
      </c>
      <c r="P586">
        <v>83</v>
      </c>
      <c r="Q586">
        <v>0</v>
      </c>
      <c r="R586">
        <v>0</v>
      </c>
      <c r="S586" t="s">
        <v>4824</v>
      </c>
      <c r="T586" t="s">
        <v>48</v>
      </c>
      <c r="U586" t="s">
        <v>1145</v>
      </c>
      <c r="V586">
        <v>93494</v>
      </c>
      <c r="W586" t="s">
        <v>29</v>
      </c>
    </row>
    <row r="587" spans="1:23" x14ac:dyDescent="0.3">
      <c r="A587" t="s">
        <v>4825</v>
      </c>
      <c r="B587" s="1">
        <v>45051</v>
      </c>
      <c r="C587" s="1">
        <v>45127</v>
      </c>
      <c r="D587">
        <v>68252</v>
      </c>
      <c r="E587" t="s">
        <v>24</v>
      </c>
      <c r="F587" t="s">
        <v>25</v>
      </c>
      <c r="G587" t="s">
        <v>119</v>
      </c>
      <c r="H587" t="s">
        <v>27</v>
      </c>
      <c r="I587" t="s">
        <v>42</v>
      </c>
      <c r="J587" t="s">
        <v>36</v>
      </c>
      <c r="K587" t="s">
        <v>54</v>
      </c>
      <c r="L587" t="s">
        <v>55</v>
      </c>
      <c r="M587">
        <v>68252</v>
      </c>
      <c r="N587" t="s">
        <v>4254</v>
      </c>
      <c r="O587" t="s">
        <v>116</v>
      </c>
      <c r="P587">
        <v>68252</v>
      </c>
      <c r="Q587">
        <v>0</v>
      </c>
      <c r="R587">
        <v>0</v>
      </c>
      <c r="S587" t="s">
        <v>4826</v>
      </c>
      <c r="T587" t="s">
        <v>35</v>
      </c>
      <c r="U587" t="s">
        <v>35</v>
      </c>
      <c r="V587">
        <v>0</v>
      </c>
      <c r="W587" t="s">
        <v>36</v>
      </c>
    </row>
    <row r="588" spans="1:23" x14ac:dyDescent="0.3">
      <c r="A588" t="s">
        <v>4825</v>
      </c>
      <c r="B588" s="1">
        <v>45051</v>
      </c>
      <c r="C588" s="1">
        <v>45119</v>
      </c>
      <c r="D588">
        <v>99</v>
      </c>
      <c r="E588" t="s">
        <v>24</v>
      </c>
      <c r="F588" t="s">
        <v>39</v>
      </c>
      <c r="G588" t="s">
        <v>119</v>
      </c>
      <c r="H588" t="s">
        <v>27</v>
      </c>
      <c r="I588" t="s">
        <v>42</v>
      </c>
      <c r="J588" t="s">
        <v>36</v>
      </c>
      <c r="K588" t="s">
        <v>54</v>
      </c>
      <c r="L588" t="s">
        <v>55</v>
      </c>
      <c r="M588">
        <v>99</v>
      </c>
      <c r="N588" t="s">
        <v>4254</v>
      </c>
      <c r="O588" t="s">
        <v>116</v>
      </c>
      <c r="P588">
        <v>99</v>
      </c>
      <c r="Q588">
        <v>0</v>
      </c>
      <c r="R588">
        <v>0</v>
      </c>
      <c r="S588" t="s">
        <v>4826</v>
      </c>
      <c r="T588" t="s">
        <v>35</v>
      </c>
      <c r="U588" t="s">
        <v>35</v>
      </c>
      <c r="V588">
        <v>0</v>
      </c>
      <c r="W588" t="s">
        <v>36</v>
      </c>
    </row>
    <row r="589" spans="1:23" x14ac:dyDescent="0.3">
      <c r="A589" t="s">
        <v>4827</v>
      </c>
      <c r="B589" s="1">
        <v>45052</v>
      </c>
      <c r="C589" s="1">
        <v>45122</v>
      </c>
      <c r="D589">
        <v>2095</v>
      </c>
      <c r="E589" t="s">
        <v>24</v>
      </c>
      <c r="F589" t="s">
        <v>25</v>
      </c>
      <c r="G589" t="s">
        <v>119</v>
      </c>
      <c r="H589" t="s">
        <v>85</v>
      </c>
      <c r="I589" t="s">
        <v>42</v>
      </c>
      <c r="J589" t="s">
        <v>114</v>
      </c>
      <c r="K589" t="s">
        <v>54</v>
      </c>
      <c r="L589" t="s">
        <v>44</v>
      </c>
      <c r="M589">
        <v>20950</v>
      </c>
      <c r="N589" t="s">
        <v>4828</v>
      </c>
      <c r="O589" t="s">
        <v>61</v>
      </c>
      <c r="P589">
        <v>0</v>
      </c>
      <c r="Q589">
        <v>20950</v>
      </c>
      <c r="R589">
        <v>0</v>
      </c>
      <c r="S589" t="s">
        <v>4829</v>
      </c>
      <c r="T589" t="s">
        <v>35</v>
      </c>
      <c r="U589" t="s">
        <v>35</v>
      </c>
      <c r="V589">
        <v>0</v>
      </c>
      <c r="W589" t="s">
        <v>36</v>
      </c>
    </row>
    <row r="590" spans="1:23" x14ac:dyDescent="0.3">
      <c r="A590" t="s">
        <v>4827</v>
      </c>
      <c r="B590" s="1">
        <v>45052</v>
      </c>
      <c r="C590" s="1">
        <v>45112</v>
      </c>
      <c r="D590">
        <v>144</v>
      </c>
      <c r="E590" t="s">
        <v>24</v>
      </c>
      <c r="F590" t="s">
        <v>39</v>
      </c>
      <c r="G590" t="s">
        <v>119</v>
      </c>
      <c r="H590" t="s">
        <v>85</v>
      </c>
      <c r="I590" t="s">
        <v>42</v>
      </c>
      <c r="J590" t="s">
        <v>114</v>
      </c>
      <c r="K590" t="s">
        <v>54</v>
      </c>
      <c r="L590" t="s">
        <v>44</v>
      </c>
      <c r="M590">
        <v>144</v>
      </c>
      <c r="N590" t="s">
        <v>4828</v>
      </c>
      <c r="O590" t="s">
        <v>61</v>
      </c>
      <c r="P590">
        <v>0</v>
      </c>
      <c r="Q590">
        <v>144</v>
      </c>
      <c r="R590">
        <v>0</v>
      </c>
      <c r="S590" t="s">
        <v>4829</v>
      </c>
      <c r="T590" t="s">
        <v>35</v>
      </c>
      <c r="U590" t="s">
        <v>35</v>
      </c>
      <c r="V590">
        <v>0</v>
      </c>
      <c r="W590" t="s">
        <v>36</v>
      </c>
    </row>
    <row r="591" spans="1:23" x14ac:dyDescent="0.3">
      <c r="A591" t="s">
        <v>4830</v>
      </c>
      <c r="B591" s="1">
        <v>45053</v>
      </c>
      <c r="C591" s="1">
        <v>45137</v>
      </c>
      <c r="D591">
        <v>3368</v>
      </c>
      <c r="E591" t="s">
        <v>38</v>
      </c>
      <c r="F591" t="s">
        <v>25</v>
      </c>
      <c r="G591" t="s">
        <v>26</v>
      </c>
      <c r="H591" t="s">
        <v>27</v>
      </c>
      <c r="I591" t="s">
        <v>42</v>
      </c>
      <c r="J591" t="s">
        <v>50</v>
      </c>
      <c r="K591" t="s">
        <v>54</v>
      </c>
      <c r="L591" t="s">
        <v>55</v>
      </c>
      <c r="M591">
        <v>33680</v>
      </c>
      <c r="N591" t="s">
        <v>4831</v>
      </c>
      <c r="O591" t="s">
        <v>116</v>
      </c>
      <c r="P591">
        <v>33680</v>
      </c>
      <c r="Q591">
        <v>0</v>
      </c>
      <c r="R591">
        <v>0</v>
      </c>
      <c r="S591" t="s">
        <v>4832</v>
      </c>
      <c r="T591" t="s">
        <v>35</v>
      </c>
      <c r="U591" t="s">
        <v>35</v>
      </c>
      <c r="V591">
        <v>0</v>
      </c>
      <c r="W591" t="s">
        <v>64</v>
      </c>
    </row>
    <row r="592" spans="1:23" x14ac:dyDescent="0.3">
      <c r="A592" t="s">
        <v>4830</v>
      </c>
      <c r="B592" s="1">
        <v>45053</v>
      </c>
      <c r="C592" s="1">
        <v>45127</v>
      </c>
      <c r="D592">
        <v>106</v>
      </c>
      <c r="E592" t="s">
        <v>38</v>
      </c>
      <c r="F592" t="s">
        <v>39</v>
      </c>
      <c r="G592" t="s">
        <v>26</v>
      </c>
      <c r="H592" t="s">
        <v>27</v>
      </c>
      <c r="I592" t="s">
        <v>42</v>
      </c>
      <c r="J592" t="s">
        <v>50</v>
      </c>
      <c r="K592" t="s">
        <v>54</v>
      </c>
      <c r="L592" t="s">
        <v>55</v>
      </c>
      <c r="M592">
        <v>106</v>
      </c>
      <c r="N592" t="s">
        <v>4831</v>
      </c>
      <c r="O592" t="s">
        <v>116</v>
      </c>
      <c r="P592">
        <v>106</v>
      </c>
      <c r="Q592">
        <v>0</v>
      </c>
      <c r="R592">
        <v>0</v>
      </c>
      <c r="S592" t="s">
        <v>4832</v>
      </c>
      <c r="T592" t="s">
        <v>35</v>
      </c>
      <c r="U592" t="s">
        <v>35</v>
      </c>
      <c r="V592">
        <v>0</v>
      </c>
      <c r="W592" t="s">
        <v>64</v>
      </c>
    </row>
    <row r="593" spans="1:23" x14ac:dyDescent="0.3">
      <c r="A593" t="s">
        <v>4833</v>
      </c>
      <c r="B593" s="1">
        <v>45054</v>
      </c>
      <c r="C593" s="1">
        <v>45127</v>
      </c>
      <c r="D593">
        <v>38625</v>
      </c>
      <c r="E593" t="s">
        <v>38</v>
      </c>
      <c r="F593" t="s">
        <v>25</v>
      </c>
      <c r="G593" t="s">
        <v>74</v>
      </c>
      <c r="H593" t="s">
        <v>93</v>
      </c>
      <c r="I593" t="s">
        <v>42</v>
      </c>
      <c r="J593" t="s">
        <v>70</v>
      </c>
      <c r="K593" t="s">
        <v>30</v>
      </c>
      <c r="L593" t="s">
        <v>31</v>
      </c>
      <c r="M593">
        <v>38625</v>
      </c>
      <c r="N593" t="s">
        <v>3232</v>
      </c>
      <c r="O593" t="s">
        <v>61</v>
      </c>
      <c r="P593">
        <v>0</v>
      </c>
      <c r="Q593">
        <v>38625</v>
      </c>
      <c r="R593">
        <v>0</v>
      </c>
      <c r="S593" t="s">
        <v>4834</v>
      </c>
      <c r="T593" t="s">
        <v>48</v>
      </c>
      <c r="U593" t="s">
        <v>1158</v>
      </c>
      <c r="V593">
        <v>18941</v>
      </c>
      <c r="W593" t="s">
        <v>43</v>
      </c>
    </row>
    <row r="594" spans="1:23" x14ac:dyDescent="0.3">
      <c r="A594" t="s">
        <v>4835</v>
      </c>
      <c r="B594" s="1">
        <v>45055</v>
      </c>
      <c r="C594" s="1">
        <v>45123</v>
      </c>
      <c r="D594">
        <v>95455</v>
      </c>
      <c r="E594" t="s">
        <v>24</v>
      </c>
      <c r="F594" t="s">
        <v>25</v>
      </c>
      <c r="G594" t="s">
        <v>74</v>
      </c>
      <c r="H594" t="s">
        <v>27</v>
      </c>
      <c r="I594" t="s">
        <v>28</v>
      </c>
      <c r="J594" t="s">
        <v>29</v>
      </c>
      <c r="K594" t="s">
        <v>54</v>
      </c>
      <c r="L594" t="s">
        <v>31</v>
      </c>
      <c r="M594">
        <v>95455</v>
      </c>
      <c r="N594" t="s">
        <v>1722</v>
      </c>
      <c r="O594" t="s">
        <v>33</v>
      </c>
      <c r="P594">
        <v>0</v>
      </c>
      <c r="Q594">
        <v>0</v>
      </c>
      <c r="R594">
        <v>95455</v>
      </c>
      <c r="S594" t="s">
        <v>4836</v>
      </c>
      <c r="T594" t="s">
        <v>35</v>
      </c>
      <c r="U594" t="s">
        <v>35</v>
      </c>
      <c r="V594">
        <v>0</v>
      </c>
      <c r="W594" t="s">
        <v>43</v>
      </c>
    </row>
    <row r="595" spans="1:23" x14ac:dyDescent="0.3">
      <c r="A595" t="s">
        <v>4835</v>
      </c>
      <c r="B595" s="1">
        <v>45055</v>
      </c>
      <c r="C595" s="1">
        <v>45128</v>
      </c>
      <c r="D595">
        <v>149</v>
      </c>
      <c r="E595" t="s">
        <v>24</v>
      </c>
      <c r="F595" t="s">
        <v>39</v>
      </c>
      <c r="G595" t="s">
        <v>74</v>
      </c>
      <c r="H595" t="s">
        <v>27</v>
      </c>
      <c r="I595" t="s">
        <v>28</v>
      </c>
      <c r="J595" t="s">
        <v>29</v>
      </c>
      <c r="K595" t="s">
        <v>54</v>
      </c>
      <c r="L595" t="s">
        <v>31</v>
      </c>
      <c r="M595">
        <v>149</v>
      </c>
      <c r="N595" t="s">
        <v>1722</v>
      </c>
      <c r="O595" t="s">
        <v>33</v>
      </c>
      <c r="P595">
        <v>0</v>
      </c>
      <c r="Q595">
        <v>0</v>
      </c>
      <c r="R595">
        <v>149</v>
      </c>
      <c r="S595" t="s">
        <v>4836</v>
      </c>
      <c r="T595" t="s">
        <v>35</v>
      </c>
      <c r="U595" t="s">
        <v>35</v>
      </c>
      <c r="V595">
        <v>0</v>
      </c>
      <c r="W595" t="s">
        <v>43</v>
      </c>
    </row>
    <row r="596" spans="1:23" x14ac:dyDescent="0.3">
      <c r="A596" t="s">
        <v>4837</v>
      </c>
      <c r="B596" s="1">
        <v>45056</v>
      </c>
      <c r="C596" s="1">
        <v>45124</v>
      </c>
      <c r="D596">
        <v>45248</v>
      </c>
      <c r="E596" t="s">
        <v>38</v>
      </c>
      <c r="F596" t="s">
        <v>25</v>
      </c>
      <c r="G596" t="s">
        <v>40</v>
      </c>
      <c r="H596" t="s">
        <v>41</v>
      </c>
      <c r="I596" t="s">
        <v>28</v>
      </c>
      <c r="J596" t="s">
        <v>36</v>
      </c>
      <c r="K596" t="s">
        <v>30</v>
      </c>
      <c r="L596" t="s">
        <v>66</v>
      </c>
      <c r="M596">
        <v>45248</v>
      </c>
      <c r="N596" t="s">
        <v>4838</v>
      </c>
      <c r="O596" t="s">
        <v>33</v>
      </c>
      <c r="P596">
        <v>0</v>
      </c>
      <c r="Q596">
        <v>0</v>
      </c>
      <c r="R596">
        <v>45248</v>
      </c>
      <c r="S596" t="s">
        <v>4839</v>
      </c>
      <c r="T596" t="s">
        <v>35</v>
      </c>
      <c r="U596" t="s">
        <v>35</v>
      </c>
      <c r="V596">
        <v>0</v>
      </c>
      <c r="W596" t="s">
        <v>43</v>
      </c>
    </row>
    <row r="597" spans="1:23" x14ac:dyDescent="0.3">
      <c r="A597" t="s">
        <v>4840</v>
      </c>
      <c r="B597" s="1">
        <v>45057</v>
      </c>
      <c r="C597" s="1">
        <v>45124</v>
      </c>
      <c r="D597">
        <v>43376</v>
      </c>
      <c r="E597" t="s">
        <v>38</v>
      </c>
      <c r="F597" t="s">
        <v>25</v>
      </c>
      <c r="G597" t="s">
        <v>74</v>
      </c>
      <c r="H597" t="s">
        <v>93</v>
      </c>
      <c r="I597" t="s">
        <v>42</v>
      </c>
      <c r="J597" t="s">
        <v>50</v>
      </c>
      <c r="K597" t="s">
        <v>54</v>
      </c>
      <c r="L597" t="s">
        <v>44</v>
      </c>
      <c r="M597">
        <v>43376</v>
      </c>
      <c r="N597" t="s">
        <v>2090</v>
      </c>
      <c r="O597" t="s">
        <v>46</v>
      </c>
      <c r="P597">
        <v>43376</v>
      </c>
      <c r="Q597">
        <v>0</v>
      </c>
      <c r="R597">
        <v>0</v>
      </c>
      <c r="S597" t="s">
        <v>4841</v>
      </c>
      <c r="T597" t="s">
        <v>48</v>
      </c>
      <c r="U597" t="s">
        <v>516</v>
      </c>
      <c r="V597">
        <v>92456</v>
      </c>
      <c r="W597" t="s">
        <v>50</v>
      </c>
    </row>
    <row r="598" spans="1:23" x14ac:dyDescent="0.3">
      <c r="A598" t="s">
        <v>4842</v>
      </c>
      <c r="B598" s="1">
        <v>45058</v>
      </c>
      <c r="C598" s="1">
        <v>45147</v>
      </c>
      <c r="D598">
        <v>49585</v>
      </c>
      <c r="E598" t="s">
        <v>24</v>
      </c>
      <c r="F598" t="s">
        <v>25</v>
      </c>
      <c r="G598" t="s">
        <v>26</v>
      </c>
      <c r="H598" t="s">
        <v>59</v>
      </c>
      <c r="I598" t="s">
        <v>28</v>
      </c>
      <c r="J598" t="s">
        <v>43</v>
      </c>
      <c r="K598" t="s">
        <v>54</v>
      </c>
      <c r="L598" t="s">
        <v>55</v>
      </c>
      <c r="M598">
        <v>49585</v>
      </c>
      <c r="N598" t="s">
        <v>1728</v>
      </c>
      <c r="O598" t="s">
        <v>33</v>
      </c>
      <c r="P598">
        <v>0</v>
      </c>
      <c r="Q598">
        <v>0</v>
      </c>
      <c r="R598">
        <v>49585</v>
      </c>
      <c r="S598" t="s">
        <v>4843</v>
      </c>
      <c r="T598" t="s">
        <v>48</v>
      </c>
      <c r="U598" t="s">
        <v>520</v>
      </c>
      <c r="V598">
        <v>19999</v>
      </c>
      <c r="W598" t="s">
        <v>50</v>
      </c>
    </row>
    <row r="599" spans="1:23" x14ac:dyDescent="0.3">
      <c r="A599" t="s">
        <v>4842</v>
      </c>
      <c r="B599" s="1">
        <v>45058</v>
      </c>
      <c r="C599" s="1">
        <v>45148</v>
      </c>
      <c r="D599">
        <v>141</v>
      </c>
      <c r="E599" t="s">
        <v>24</v>
      </c>
      <c r="F599" t="s">
        <v>39</v>
      </c>
      <c r="G599" t="s">
        <v>26</v>
      </c>
      <c r="H599" t="s">
        <v>59</v>
      </c>
      <c r="I599" t="s">
        <v>28</v>
      </c>
      <c r="J599" t="s">
        <v>43</v>
      </c>
      <c r="K599" t="s">
        <v>54</v>
      </c>
      <c r="L599" t="s">
        <v>55</v>
      </c>
      <c r="M599">
        <v>141</v>
      </c>
      <c r="N599" t="s">
        <v>1728</v>
      </c>
      <c r="O599" t="s">
        <v>33</v>
      </c>
      <c r="P599">
        <v>0</v>
      </c>
      <c r="Q599">
        <v>0</v>
      </c>
      <c r="R599">
        <v>141</v>
      </c>
      <c r="S599" t="s">
        <v>4843</v>
      </c>
      <c r="T599" t="s">
        <v>48</v>
      </c>
      <c r="U599" t="s">
        <v>520</v>
      </c>
      <c r="V599">
        <v>19999</v>
      </c>
      <c r="W599" t="s">
        <v>50</v>
      </c>
    </row>
    <row r="600" spans="1:23" x14ac:dyDescent="0.3">
      <c r="A600" t="s">
        <v>4844</v>
      </c>
      <c r="B600" s="1">
        <v>45059</v>
      </c>
      <c r="C600" s="1">
        <v>45144</v>
      </c>
      <c r="D600">
        <v>25368</v>
      </c>
      <c r="E600" t="s">
        <v>38</v>
      </c>
      <c r="F600" t="s">
        <v>25</v>
      </c>
      <c r="G600" t="s">
        <v>109</v>
      </c>
      <c r="H600" t="s">
        <v>85</v>
      </c>
      <c r="I600" t="s">
        <v>42</v>
      </c>
      <c r="J600" t="s">
        <v>53</v>
      </c>
      <c r="K600" t="s">
        <v>54</v>
      </c>
      <c r="L600" t="s">
        <v>75</v>
      </c>
      <c r="M600">
        <v>25368</v>
      </c>
      <c r="N600" t="s">
        <v>2636</v>
      </c>
      <c r="O600" t="s">
        <v>116</v>
      </c>
      <c r="P600">
        <v>25368</v>
      </c>
      <c r="Q600">
        <v>0</v>
      </c>
      <c r="R600">
        <v>0</v>
      </c>
      <c r="S600" t="s">
        <v>4845</v>
      </c>
      <c r="T600" t="s">
        <v>48</v>
      </c>
      <c r="U600" t="s">
        <v>524</v>
      </c>
      <c r="V600">
        <v>81808</v>
      </c>
      <c r="W600" t="s">
        <v>53</v>
      </c>
    </row>
    <row r="601" spans="1:23" x14ac:dyDescent="0.3">
      <c r="A601" t="s">
        <v>4846</v>
      </c>
      <c r="B601" s="1">
        <v>45060</v>
      </c>
      <c r="C601" s="1">
        <v>45121</v>
      </c>
      <c r="D601">
        <v>146</v>
      </c>
      <c r="E601" t="s">
        <v>24</v>
      </c>
      <c r="F601" t="s">
        <v>39</v>
      </c>
      <c r="G601" t="s">
        <v>74</v>
      </c>
      <c r="H601" t="s">
        <v>27</v>
      </c>
      <c r="I601" t="s">
        <v>28</v>
      </c>
      <c r="J601" t="s">
        <v>53</v>
      </c>
      <c r="K601" t="s">
        <v>30</v>
      </c>
      <c r="L601" t="s">
        <v>44</v>
      </c>
      <c r="M601">
        <v>146</v>
      </c>
      <c r="N601" t="s">
        <v>795</v>
      </c>
      <c r="O601" t="s">
        <v>33</v>
      </c>
      <c r="P601">
        <v>0</v>
      </c>
      <c r="Q601">
        <v>0</v>
      </c>
      <c r="R601">
        <v>146</v>
      </c>
      <c r="S601" t="s">
        <v>4847</v>
      </c>
      <c r="T601" t="s">
        <v>48</v>
      </c>
      <c r="U601" t="s">
        <v>1176</v>
      </c>
      <c r="V601">
        <v>91205</v>
      </c>
      <c r="W601" t="s">
        <v>53</v>
      </c>
    </row>
    <row r="602" spans="1:23" x14ac:dyDescent="0.3">
      <c r="A602" t="s">
        <v>4846</v>
      </c>
      <c r="B602" s="1">
        <v>45060</v>
      </c>
      <c r="C602" s="1">
        <v>45147</v>
      </c>
      <c r="D602">
        <v>24504</v>
      </c>
      <c r="E602" t="s">
        <v>24</v>
      </c>
      <c r="F602" t="s">
        <v>25</v>
      </c>
      <c r="G602" t="s">
        <v>74</v>
      </c>
      <c r="H602" t="s">
        <v>27</v>
      </c>
      <c r="I602" t="s">
        <v>28</v>
      </c>
      <c r="J602" t="s">
        <v>53</v>
      </c>
      <c r="K602" t="s">
        <v>30</v>
      </c>
      <c r="L602" t="s">
        <v>44</v>
      </c>
      <c r="M602">
        <v>24504</v>
      </c>
      <c r="N602" t="s">
        <v>795</v>
      </c>
      <c r="O602" t="s">
        <v>33</v>
      </c>
      <c r="P602">
        <v>0</v>
      </c>
      <c r="Q602">
        <v>0</v>
      </c>
      <c r="R602">
        <v>24504</v>
      </c>
      <c r="S602" t="s">
        <v>4847</v>
      </c>
      <c r="T602" t="s">
        <v>48</v>
      </c>
      <c r="U602" t="s">
        <v>1176</v>
      </c>
      <c r="V602">
        <v>91205</v>
      </c>
      <c r="W602" t="s">
        <v>53</v>
      </c>
    </row>
    <row r="603" spans="1:23" x14ac:dyDescent="0.3">
      <c r="A603" t="s">
        <v>4848</v>
      </c>
      <c r="B603" s="1">
        <v>45061</v>
      </c>
      <c r="C603" s="1">
        <v>45129</v>
      </c>
      <c r="D603">
        <v>98</v>
      </c>
      <c r="E603" t="s">
        <v>38</v>
      </c>
      <c r="F603" t="s">
        <v>39</v>
      </c>
      <c r="G603" t="s">
        <v>26</v>
      </c>
      <c r="H603" t="s">
        <v>27</v>
      </c>
      <c r="I603" t="s">
        <v>42</v>
      </c>
      <c r="J603" t="s">
        <v>50</v>
      </c>
      <c r="K603" t="s">
        <v>54</v>
      </c>
      <c r="L603" t="s">
        <v>75</v>
      </c>
      <c r="M603">
        <v>98</v>
      </c>
      <c r="N603" t="s">
        <v>1396</v>
      </c>
      <c r="O603" t="s">
        <v>46</v>
      </c>
      <c r="P603">
        <v>98</v>
      </c>
      <c r="Q603">
        <v>0</v>
      </c>
      <c r="R603">
        <v>0</v>
      </c>
      <c r="S603" t="s">
        <v>4849</v>
      </c>
      <c r="T603" t="s">
        <v>48</v>
      </c>
      <c r="U603" t="s">
        <v>1768</v>
      </c>
      <c r="V603">
        <v>6271</v>
      </c>
      <c r="W603" t="s">
        <v>36</v>
      </c>
    </row>
    <row r="604" spans="1:23" x14ac:dyDescent="0.3">
      <c r="A604" t="s">
        <v>4848</v>
      </c>
      <c r="B604" s="1">
        <v>45061</v>
      </c>
      <c r="C604" s="1">
        <v>45130</v>
      </c>
      <c r="D604">
        <v>58585</v>
      </c>
      <c r="E604" t="s">
        <v>38</v>
      </c>
      <c r="F604" t="s">
        <v>25</v>
      </c>
      <c r="G604" t="s">
        <v>26</v>
      </c>
      <c r="H604" t="s">
        <v>27</v>
      </c>
      <c r="I604" t="s">
        <v>42</v>
      </c>
      <c r="J604" t="s">
        <v>50</v>
      </c>
      <c r="K604" t="s">
        <v>54</v>
      </c>
      <c r="L604" t="s">
        <v>75</v>
      </c>
      <c r="M604">
        <v>58585</v>
      </c>
      <c r="N604" t="s">
        <v>1396</v>
      </c>
      <c r="O604" t="s">
        <v>46</v>
      </c>
      <c r="P604">
        <v>58585</v>
      </c>
      <c r="Q604">
        <v>0</v>
      </c>
      <c r="R604">
        <v>0</v>
      </c>
      <c r="S604" t="s">
        <v>4849</v>
      </c>
      <c r="T604" t="s">
        <v>48</v>
      </c>
      <c r="U604" t="s">
        <v>1768</v>
      </c>
      <c r="V604">
        <v>6271</v>
      </c>
      <c r="W604" t="s">
        <v>36</v>
      </c>
    </row>
    <row r="605" spans="1:23" x14ac:dyDescent="0.3">
      <c r="A605" t="s">
        <v>4850</v>
      </c>
      <c r="B605" s="1">
        <v>45062</v>
      </c>
      <c r="C605" s="1">
        <v>45151</v>
      </c>
      <c r="D605">
        <v>18911</v>
      </c>
      <c r="E605" t="s">
        <v>24</v>
      </c>
      <c r="F605" t="s">
        <v>25</v>
      </c>
      <c r="G605" t="s">
        <v>109</v>
      </c>
      <c r="H605" t="s">
        <v>59</v>
      </c>
      <c r="I605" t="s">
        <v>42</v>
      </c>
      <c r="J605" t="s">
        <v>114</v>
      </c>
      <c r="K605" t="s">
        <v>54</v>
      </c>
      <c r="L605" t="s">
        <v>31</v>
      </c>
      <c r="M605">
        <v>18911</v>
      </c>
      <c r="N605" t="s">
        <v>4851</v>
      </c>
      <c r="O605" t="s">
        <v>116</v>
      </c>
      <c r="P605">
        <v>18911</v>
      </c>
      <c r="Q605">
        <v>0</v>
      </c>
      <c r="R605">
        <v>0</v>
      </c>
      <c r="S605" t="s">
        <v>4852</v>
      </c>
      <c r="T605" t="s">
        <v>35</v>
      </c>
      <c r="U605" t="s">
        <v>35</v>
      </c>
      <c r="V605">
        <v>0</v>
      </c>
      <c r="W605" t="s">
        <v>29</v>
      </c>
    </row>
    <row r="606" spans="1:23" x14ac:dyDescent="0.3">
      <c r="A606" t="s">
        <v>4853</v>
      </c>
      <c r="B606" s="1">
        <v>45063</v>
      </c>
      <c r="C606" s="1">
        <v>45128</v>
      </c>
      <c r="D606">
        <v>4575</v>
      </c>
      <c r="E606" t="s">
        <v>24</v>
      </c>
      <c r="F606" t="s">
        <v>25</v>
      </c>
      <c r="G606" t="s">
        <v>26</v>
      </c>
      <c r="H606" t="s">
        <v>52</v>
      </c>
      <c r="I606" t="s">
        <v>28</v>
      </c>
      <c r="J606" t="s">
        <v>70</v>
      </c>
      <c r="K606" t="s">
        <v>54</v>
      </c>
      <c r="L606" t="s">
        <v>66</v>
      </c>
      <c r="M606">
        <v>4575</v>
      </c>
      <c r="N606" t="s">
        <v>2306</v>
      </c>
      <c r="O606" t="s">
        <v>33</v>
      </c>
      <c r="P606">
        <v>0</v>
      </c>
      <c r="Q606">
        <v>0</v>
      </c>
      <c r="R606">
        <v>4575</v>
      </c>
      <c r="S606" t="s">
        <v>4854</v>
      </c>
      <c r="T606" t="s">
        <v>48</v>
      </c>
      <c r="U606" t="s">
        <v>1186</v>
      </c>
      <c r="V606">
        <v>74246</v>
      </c>
      <c r="W606" t="s">
        <v>50</v>
      </c>
    </row>
    <row r="607" spans="1:23" x14ac:dyDescent="0.3">
      <c r="A607" t="s">
        <v>4853</v>
      </c>
      <c r="B607" s="1">
        <v>45063</v>
      </c>
      <c r="C607" s="1">
        <v>45146</v>
      </c>
      <c r="D607">
        <v>102</v>
      </c>
      <c r="E607" t="s">
        <v>24</v>
      </c>
      <c r="F607" t="s">
        <v>39</v>
      </c>
      <c r="G607" t="s">
        <v>26</v>
      </c>
      <c r="H607" t="s">
        <v>52</v>
      </c>
      <c r="I607" t="s">
        <v>28</v>
      </c>
      <c r="J607" t="s">
        <v>70</v>
      </c>
      <c r="K607" t="s">
        <v>54</v>
      </c>
      <c r="L607" t="s">
        <v>66</v>
      </c>
      <c r="M607">
        <v>102</v>
      </c>
      <c r="N607" t="s">
        <v>2306</v>
      </c>
      <c r="O607" t="s">
        <v>33</v>
      </c>
      <c r="P607">
        <v>0</v>
      </c>
      <c r="Q607">
        <v>0</v>
      </c>
      <c r="R607">
        <v>102</v>
      </c>
      <c r="S607" t="s">
        <v>4854</v>
      </c>
      <c r="T607" t="s">
        <v>48</v>
      </c>
      <c r="U607" t="s">
        <v>1186</v>
      </c>
      <c r="V607">
        <v>74246</v>
      </c>
      <c r="W607" t="s">
        <v>50</v>
      </c>
    </row>
    <row r="608" spans="1:23" x14ac:dyDescent="0.3">
      <c r="A608" t="s">
        <v>4855</v>
      </c>
      <c r="B608" s="1">
        <v>45064</v>
      </c>
      <c r="C608" s="1">
        <v>45133</v>
      </c>
      <c r="D608">
        <v>73864</v>
      </c>
      <c r="E608" t="s">
        <v>38</v>
      </c>
      <c r="F608" t="s">
        <v>25</v>
      </c>
      <c r="G608" t="s">
        <v>74</v>
      </c>
      <c r="H608" t="s">
        <v>41</v>
      </c>
      <c r="I608" t="s">
        <v>42</v>
      </c>
      <c r="J608" t="s">
        <v>43</v>
      </c>
      <c r="K608" t="s">
        <v>54</v>
      </c>
      <c r="L608" t="s">
        <v>31</v>
      </c>
      <c r="M608">
        <v>73864</v>
      </c>
      <c r="N608" t="s">
        <v>3849</v>
      </c>
      <c r="O608" t="s">
        <v>46</v>
      </c>
      <c r="P608">
        <v>73864</v>
      </c>
      <c r="Q608">
        <v>0</v>
      </c>
      <c r="R608">
        <v>0</v>
      </c>
      <c r="S608" t="s">
        <v>4856</v>
      </c>
      <c r="T608" t="s">
        <v>35</v>
      </c>
      <c r="U608" t="s">
        <v>35</v>
      </c>
      <c r="V608">
        <v>0</v>
      </c>
      <c r="W608" t="s">
        <v>64</v>
      </c>
    </row>
    <row r="609" spans="1:23" x14ac:dyDescent="0.3">
      <c r="A609" t="s">
        <v>4857</v>
      </c>
      <c r="B609" s="1">
        <v>45065</v>
      </c>
      <c r="C609" s="1">
        <v>45150</v>
      </c>
      <c r="D609">
        <v>33555</v>
      </c>
      <c r="E609" t="s">
        <v>24</v>
      </c>
      <c r="F609" t="s">
        <v>25</v>
      </c>
      <c r="G609" t="s">
        <v>74</v>
      </c>
      <c r="H609" t="s">
        <v>93</v>
      </c>
      <c r="I609" t="s">
        <v>28</v>
      </c>
      <c r="J609" t="s">
        <v>114</v>
      </c>
      <c r="K609" t="s">
        <v>30</v>
      </c>
      <c r="L609" t="s">
        <v>31</v>
      </c>
      <c r="M609">
        <v>33555</v>
      </c>
      <c r="N609" t="s">
        <v>3189</v>
      </c>
      <c r="O609" t="s">
        <v>33</v>
      </c>
      <c r="P609">
        <v>0</v>
      </c>
      <c r="Q609">
        <v>0</v>
      </c>
      <c r="R609">
        <v>33555</v>
      </c>
      <c r="S609" t="s">
        <v>4858</v>
      </c>
      <c r="T609" t="s">
        <v>35</v>
      </c>
      <c r="U609" t="s">
        <v>35</v>
      </c>
      <c r="V609">
        <v>0</v>
      </c>
      <c r="W609" t="s">
        <v>36</v>
      </c>
    </row>
    <row r="610" spans="1:23" x14ac:dyDescent="0.3">
      <c r="A610" t="s">
        <v>4859</v>
      </c>
      <c r="B610" s="1">
        <v>45066</v>
      </c>
      <c r="C610" s="1">
        <v>45136</v>
      </c>
      <c r="D610">
        <v>54868</v>
      </c>
      <c r="E610" t="s">
        <v>38</v>
      </c>
      <c r="F610" t="s">
        <v>25</v>
      </c>
      <c r="G610" t="s">
        <v>26</v>
      </c>
      <c r="H610" t="s">
        <v>85</v>
      </c>
      <c r="I610" t="s">
        <v>42</v>
      </c>
      <c r="J610" t="s">
        <v>64</v>
      </c>
      <c r="K610" t="s">
        <v>30</v>
      </c>
      <c r="L610" t="s">
        <v>75</v>
      </c>
      <c r="M610">
        <v>54868</v>
      </c>
      <c r="N610" t="s">
        <v>4860</v>
      </c>
      <c r="O610" t="s">
        <v>116</v>
      </c>
      <c r="P610">
        <v>54868</v>
      </c>
      <c r="Q610">
        <v>0</v>
      </c>
      <c r="R610">
        <v>0</v>
      </c>
      <c r="S610" t="s">
        <v>4861</v>
      </c>
      <c r="T610" t="s">
        <v>35</v>
      </c>
      <c r="U610" t="s">
        <v>35</v>
      </c>
      <c r="V610">
        <v>0</v>
      </c>
      <c r="W610" t="s">
        <v>50</v>
      </c>
    </row>
    <row r="611" spans="1:23" x14ac:dyDescent="0.3">
      <c r="A611" t="s">
        <v>4862</v>
      </c>
      <c r="B611" s="1">
        <v>45067</v>
      </c>
      <c r="C611" s="1">
        <v>45139</v>
      </c>
      <c r="D611">
        <v>84</v>
      </c>
      <c r="E611" t="s">
        <v>24</v>
      </c>
      <c r="F611" t="s">
        <v>39</v>
      </c>
      <c r="G611" t="s">
        <v>109</v>
      </c>
      <c r="H611" t="s">
        <v>52</v>
      </c>
      <c r="I611" t="s">
        <v>28</v>
      </c>
      <c r="J611" t="s">
        <v>53</v>
      </c>
      <c r="K611" t="s">
        <v>54</v>
      </c>
      <c r="L611" t="s">
        <v>55</v>
      </c>
      <c r="M611">
        <v>84</v>
      </c>
      <c r="N611" t="s">
        <v>3888</v>
      </c>
      <c r="O611" t="s">
        <v>33</v>
      </c>
      <c r="P611">
        <v>0</v>
      </c>
      <c r="Q611">
        <v>0</v>
      </c>
      <c r="R611">
        <v>84</v>
      </c>
      <c r="S611" t="s">
        <v>4863</v>
      </c>
      <c r="T611" t="s">
        <v>35</v>
      </c>
      <c r="U611" t="s">
        <v>35</v>
      </c>
      <c r="V611">
        <v>0</v>
      </c>
      <c r="W611" t="s">
        <v>50</v>
      </c>
    </row>
    <row r="612" spans="1:23" x14ac:dyDescent="0.3">
      <c r="A612" t="s">
        <v>4862</v>
      </c>
      <c r="B612" s="1">
        <v>45067</v>
      </c>
      <c r="C612" s="1">
        <v>45150</v>
      </c>
      <c r="D612">
        <v>51226</v>
      </c>
      <c r="E612" t="s">
        <v>24</v>
      </c>
      <c r="F612" t="s">
        <v>25</v>
      </c>
      <c r="G612" t="s">
        <v>109</v>
      </c>
      <c r="H612" t="s">
        <v>52</v>
      </c>
      <c r="I612" t="s">
        <v>28</v>
      </c>
      <c r="J612" t="s">
        <v>53</v>
      </c>
      <c r="K612" t="s">
        <v>54</v>
      </c>
      <c r="L612" t="s">
        <v>55</v>
      </c>
      <c r="M612">
        <v>51226</v>
      </c>
      <c r="N612" t="s">
        <v>3888</v>
      </c>
      <c r="O612" t="s">
        <v>33</v>
      </c>
      <c r="P612">
        <v>0</v>
      </c>
      <c r="Q612">
        <v>0</v>
      </c>
      <c r="R612">
        <v>51226</v>
      </c>
      <c r="S612" t="s">
        <v>4863</v>
      </c>
      <c r="T612" t="s">
        <v>35</v>
      </c>
      <c r="U612" t="s">
        <v>35</v>
      </c>
      <c r="V612">
        <v>0</v>
      </c>
      <c r="W612" t="s">
        <v>50</v>
      </c>
    </row>
    <row r="613" spans="1:23" x14ac:dyDescent="0.3">
      <c r="A613" t="s">
        <v>4864</v>
      </c>
      <c r="B613" s="1">
        <v>45068</v>
      </c>
      <c r="C613" s="1">
        <v>45156</v>
      </c>
      <c r="D613">
        <v>21005</v>
      </c>
      <c r="E613" t="s">
        <v>24</v>
      </c>
      <c r="F613" t="s">
        <v>25</v>
      </c>
      <c r="G613" t="s">
        <v>109</v>
      </c>
      <c r="H613" t="s">
        <v>93</v>
      </c>
      <c r="I613" t="s">
        <v>42</v>
      </c>
      <c r="J613" t="s">
        <v>29</v>
      </c>
      <c r="K613" t="s">
        <v>30</v>
      </c>
      <c r="L613" t="s">
        <v>75</v>
      </c>
      <c r="M613">
        <v>21005</v>
      </c>
      <c r="N613" t="s">
        <v>4865</v>
      </c>
      <c r="O613" t="s">
        <v>61</v>
      </c>
      <c r="P613">
        <v>0</v>
      </c>
      <c r="Q613">
        <v>21005</v>
      </c>
      <c r="R613">
        <v>0</v>
      </c>
      <c r="S613" t="s">
        <v>4866</v>
      </c>
      <c r="T613" t="s">
        <v>35</v>
      </c>
      <c r="U613" t="s">
        <v>35</v>
      </c>
      <c r="V613">
        <v>0</v>
      </c>
      <c r="W613" t="s">
        <v>43</v>
      </c>
    </row>
    <row r="614" spans="1:23" x14ac:dyDescent="0.3">
      <c r="A614" t="s">
        <v>4864</v>
      </c>
      <c r="B614" s="1">
        <v>45068</v>
      </c>
      <c r="C614" s="1">
        <v>45137</v>
      </c>
      <c r="D614">
        <v>117</v>
      </c>
      <c r="E614" t="s">
        <v>24</v>
      </c>
      <c r="F614" t="s">
        <v>39</v>
      </c>
      <c r="G614" t="s">
        <v>109</v>
      </c>
      <c r="H614" t="s">
        <v>93</v>
      </c>
      <c r="I614" t="s">
        <v>42</v>
      </c>
      <c r="J614" t="s">
        <v>29</v>
      </c>
      <c r="K614" t="s">
        <v>30</v>
      </c>
      <c r="L614" t="s">
        <v>75</v>
      </c>
      <c r="M614">
        <v>117</v>
      </c>
      <c r="N614" t="s">
        <v>4865</v>
      </c>
      <c r="O614" t="s">
        <v>61</v>
      </c>
      <c r="P614">
        <v>0</v>
      </c>
      <c r="Q614">
        <v>117</v>
      </c>
      <c r="R614">
        <v>0</v>
      </c>
      <c r="S614" t="s">
        <v>4866</v>
      </c>
      <c r="T614" t="s">
        <v>35</v>
      </c>
      <c r="U614" t="s">
        <v>35</v>
      </c>
      <c r="V614">
        <v>0</v>
      </c>
      <c r="W614" t="s">
        <v>43</v>
      </c>
    </row>
    <row r="615" spans="1:23" x14ac:dyDescent="0.3">
      <c r="A615" t="s">
        <v>4867</v>
      </c>
      <c r="B615" s="1">
        <v>45069</v>
      </c>
      <c r="C615" s="1">
        <v>45147</v>
      </c>
      <c r="D615">
        <v>87</v>
      </c>
      <c r="E615" t="s">
        <v>38</v>
      </c>
      <c r="F615" t="s">
        <v>39</v>
      </c>
      <c r="G615" t="s">
        <v>119</v>
      </c>
      <c r="H615" t="s">
        <v>27</v>
      </c>
      <c r="I615" t="s">
        <v>28</v>
      </c>
      <c r="J615" t="s">
        <v>70</v>
      </c>
      <c r="K615" t="s">
        <v>54</v>
      </c>
      <c r="L615" t="s">
        <v>44</v>
      </c>
      <c r="M615">
        <v>87</v>
      </c>
      <c r="N615" t="s">
        <v>1121</v>
      </c>
      <c r="O615" t="s">
        <v>33</v>
      </c>
      <c r="P615">
        <v>0</v>
      </c>
      <c r="Q615">
        <v>0</v>
      </c>
      <c r="R615">
        <v>87</v>
      </c>
      <c r="S615" t="s">
        <v>4868</v>
      </c>
      <c r="T615" t="s">
        <v>35</v>
      </c>
      <c r="U615" t="s">
        <v>35</v>
      </c>
      <c r="V615">
        <v>0</v>
      </c>
      <c r="W615" t="s">
        <v>36</v>
      </c>
    </row>
    <row r="616" spans="1:23" x14ac:dyDescent="0.3">
      <c r="A616" t="s">
        <v>4867</v>
      </c>
      <c r="B616" s="1">
        <v>45069</v>
      </c>
      <c r="C616" s="1">
        <v>45133</v>
      </c>
      <c r="D616">
        <v>72816</v>
      </c>
      <c r="E616" t="s">
        <v>38</v>
      </c>
      <c r="F616" t="s">
        <v>25</v>
      </c>
      <c r="G616" t="s">
        <v>119</v>
      </c>
      <c r="H616" t="s">
        <v>27</v>
      </c>
      <c r="I616" t="s">
        <v>28</v>
      </c>
      <c r="J616" t="s">
        <v>70</v>
      </c>
      <c r="K616" t="s">
        <v>54</v>
      </c>
      <c r="L616" t="s">
        <v>44</v>
      </c>
      <c r="M616">
        <v>72816</v>
      </c>
      <c r="N616" t="s">
        <v>1121</v>
      </c>
      <c r="O616" t="s">
        <v>33</v>
      </c>
      <c r="P616">
        <v>0</v>
      </c>
      <c r="Q616">
        <v>0</v>
      </c>
      <c r="R616">
        <v>72816</v>
      </c>
      <c r="S616" t="s">
        <v>4868</v>
      </c>
      <c r="T616" t="s">
        <v>35</v>
      </c>
      <c r="U616" t="s">
        <v>35</v>
      </c>
      <c r="V616">
        <v>0</v>
      </c>
      <c r="W616" t="s">
        <v>36</v>
      </c>
    </row>
    <row r="617" spans="1:23" x14ac:dyDescent="0.3">
      <c r="A617" t="s">
        <v>4869</v>
      </c>
      <c r="B617" s="1">
        <v>45070</v>
      </c>
      <c r="C617" s="1">
        <v>45135</v>
      </c>
      <c r="D617">
        <v>98324</v>
      </c>
      <c r="E617" t="s">
        <v>24</v>
      </c>
      <c r="F617" t="s">
        <v>25</v>
      </c>
      <c r="G617" t="s">
        <v>74</v>
      </c>
      <c r="H617" t="s">
        <v>59</v>
      </c>
      <c r="I617" t="s">
        <v>28</v>
      </c>
      <c r="J617" t="s">
        <v>53</v>
      </c>
      <c r="K617" t="s">
        <v>54</v>
      </c>
      <c r="L617" t="s">
        <v>66</v>
      </c>
      <c r="M617">
        <v>98324</v>
      </c>
      <c r="N617" t="s">
        <v>4870</v>
      </c>
      <c r="O617" t="s">
        <v>33</v>
      </c>
      <c r="P617">
        <v>0</v>
      </c>
      <c r="Q617">
        <v>0</v>
      </c>
      <c r="R617">
        <v>98324</v>
      </c>
      <c r="S617" t="s">
        <v>4871</v>
      </c>
      <c r="T617" t="s">
        <v>48</v>
      </c>
      <c r="U617" t="s">
        <v>1792</v>
      </c>
      <c r="V617">
        <v>23639</v>
      </c>
      <c r="W617" t="s">
        <v>29</v>
      </c>
    </row>
    <row r="618" spans="1:23" x14ac:dyDescent="0.3">
      <c r="A618" t="s">
        <v>4872</v>
      </c>
      <c r="B618" s="1">
        <v>45071</v>
      </c>
      <c r="C618" s="1">
        <v>45158</v>
      </c>
      <c r="D618">
        <v>32124</v>
      </c>
      <c r="E618" t="s">
        <v>24</v>
      </c>
      <c r="F618" t="s">
        <v>25</v>
      </c>
      <c r="G618" t="s">
        <v>109</v>
      </c>
      <c r="H618" t="s">
        <v>41</v>
      </c>
      <c r="I618" t="s">
        <v>28</v>
      </c>
      <c r="J618" t="s">
        <v>70</v>
      </c>
      <c r="K618" t="s">
        <v>30</v>
      </c>
      <c r="L618" t="s">
        <v>31</v>
      </c>
      <c r="M618">
        <v>32124</v>
      </c>
      <c r="N618" t="s">
        <v>1289</v>
      </c>
      <c r="O618" t="s">
        <v>33</v>
      </c>
      <c r="P618">
        <v>0</v>
      </c>
      <c r="Q618">
        <v>0</v>
      </c>
      <c r="R618">
        <v>32124</v>
      </c>
      <c r="S618" t="s">
        <v>4873</v>
      </c>
      <c r="T618" t="s">
        <v>48</v>
      </c>
      <c r="U618" t="s">
        <v>567</v>
      </c>
      <c r="V618">
        <v>1422</v>
      </c>
      <c r="W618" t="s">
        <v>36</v>
      </c>
    </row>
    <row r="619" spans="1:23" x14ac:dyDescent="0.3">
      <c r="A619" t="s">
        <v>4872</v>
      </c>
      <c r="B619" s="1">
        <v>45071</v>
      </c>
      <c r="C619" s="1">
        <v>45150</v>
      </c>
      <c r="D619">
        <v>82</v>
      </c>
      <c r="E619" t="s">
        <v>24</v>
      </c>
      <c r="F619" t="s">
        <v>39</v>
      </c>
      <c r="G619" t="s">
        <v>109</v>
      </c>
      <c r="H619" t="s">
        <v>41</v>
      </c>
      <c r="I619" t="s">
        <v>28</v>
      </c>
      <c r="J619" t="s">
        <v>70</v>
      </c>
      <c r="K619" t="s">
        <v>30</v>
      </c>
      <c r="L619" t="s">
        <v>31</v>
      </c>
      <c r="M619">
        <v>82</v>
      </c>
      <c r="N619" t="s">
        <v>1289</v>
      </c>
      <c r="O619" t="s">
        <v>33</v>
      </c>
      <c r="P619">
        <v>0</v>
      </c>
      <c r="Q619">
        <v>0</v>
      </c>
      <c r="R619">
        <v>82</v>
      </c>
      <c r="S619" t="s">
        <v>4873</v>
      </c>
      <c r="T619" t="s">
        <v>48</v>
      </c>
      <c r="U619" t="s">
        <v>567</v>
      </c>
      <c r="V619">
        <v>1422</v>
      </c>
      <c r="W619" t="s">
        <v>36</v>
      </c>
    </row>
    <row r="620" spans="1:23" x14ac:dyDescent="0.3">
      <c r="A620" t="s">
        <v>4874</v>
      </c>
      <c r="B620" s="1">
        <v>45072</v>
      </c>
      <c r="C620" s="1">
        <v>45142</v>
      </c>
      <c r="D620">
        <v>33144</v>
      </c>
      <c r="E620" t="s">
        <v>24</v>
      </c>
      <c r="F620" t="s">
        <v>25</v>
      </c>
      <c r="G620" t="s">
        <v>119</v>
      </c>
      <c r="H620" t="s">
        <v>27</v>
      </c>
      <c r="I620" t="s">
        <v>42</v>
      </c>
      <c r="J620" t="s">
        <v>114</v>
      </c>
      <c r="K620" t="s">
        <v>54</v>
      </c>
      <c r="L620" t="s">
        <v>55</v>
      </c>
      <c r="M620">
        <v>33144</v>
      </c>
      <c r="N620" t="s">
        <v>3515</v>
      </c>
      <c r="O620" t="s">
        <v>116</v>
      </c>
      <c r="P620">
        <v>33144</v>
      </c>
      <c r="Q620">
        <v>0</v>
      </c>
      <c r="R620">
        <v>0</v>
      </c>
      <c r="S620" t="s">
        <v>4875</v>
      </c>
      <c r="T620" t="s">
        <v>35</v>
      </c>
      <c r="U620" t="s">
        <v>35</v>
      </c>
      <c r="V620">
        <v>0</v>
      </c>
      <c r="W620" t="s">
        <v>29</v>
      </c>
    </row>
    <row r="621" spans="1:23" x14ac:dyDescent="0.3">
      <c r="A621" t="s">
        <v>4874</v>
      </c>
      <c r="B621" s="1">
        <v>45072</v>
      </c>
      <c r="C621" s="1">
        <v>45148</v>
      </c>
      <c r="D621">
        <v>122</v>
      </c>
      <c r="E621" t="s">
        <v>24</v>
      </c>
      <c r="F621" t="s">
        <v>39</v>
      </c>
      <c r="G621" t="s">
        <v>119</v>
      </c>
      <c r="H621" t="s">
        <v>27</v>
      </c>
      <c r="I621" t="s">
        <v>42</v>
      </c>
      <c r="J621" t="s">
        <v>114</v>
      </c>
      <c r="K621" t="s">
        <v>54</v>
      </c>
      <c r="L621" t="s">
        <v>55</v>
      </c>
      <c r="M621">
        <v>122</v>
      </c>
      <c r="N621" t="s">
        <v>3515</v>
      </c>
      <c r="O621" t="s">
        <v>116</v>
      </c>
      <c r="P621">
        <v>122</v>
      </c>
      <c r="Q621">
        <v>0</v>
      </c>
      <c r="R621">
        <v>0</v>
      </c>
      <c r="S621" t="s">
        <v>4875</v>
      </c>
      <c r="T621" t="s">
        <v>35</v>
      </c>
      <c r="U621" t="s">
        <v>35</v>
      </c>
      <c r="V621">
        <v>0</v>
      </c>
      <c r="W621" t="s">
        <v>29</v>
      </c>
    </row>
    <row r="622" spans="1:23" x14ac:dyDescent="0.3">
      <c r="A622" t="s">
        <v>4876</v>
      </c>
      <c r="B622" s="1">
        <v>45073</v>
      </c>
      <c r="C622" s="1">
        <v>45142</v>
      </c>
      <c r="D622">
        <v>16987</v>
      </c>
      <c r="E622" t="s">
        <v>38</v>
      </c>
      <c r="F622" t="s">
        <v>25</v>
      </c>
      <c r="G622" t="s">
        <v>74</v>
      </c>
      <c r="H622" t="s">
        <v>41</v>
      </c>
      <c r="I622" t="s">
        <v>42</v>
      </c>
      <c r="J622" t="s">
        <v>43</v>
      </c>
      <c r="K622" t="s">
        <v>54</v>
      </c>
      <c r="L622" t="s">
        <v>31</v>
      </c>
      <c r="M622">
        <v>16987</v>
      </c>
      <c r="N622" t="s">
        <v>4877</v>
      </c>
      <c r="O622" t="s">
        <v>116</v>
      </c>
      <c r="P622">
        <v>16987</v>
      </c>
      <c r="Q622">
        <v>0</v>
      </c>
      <c r="R622">
        <v>0</v>
      </c>
      <c r="S622" t="s">
        <v>4878</v>
      </c>
      <c r="T622" t="s">
        <v>48</v>
      </c>
      <c r="U622" t="s">
        <v>1216</v>
      </c>
      <c r="V622">
        <v>16614</v>
      </c>
      <c r="W622" t="s">
        <v>53</v>
      </c>
    </row>
    <row r="623" spans="1:23" x14ac:dyDescent="0.3">
      <c r="A623" t="s">
        <v>4879</v>
      </c>
      <c r="B623" s="1">
        <v>45074</v>
      </c>
      <c r="C623" s="1">
        <v>45135</v>
      </c>
      <c r="D623">
        <v>4426</v>
      </c>
      <c r="E623" t="s">
        <v>38</v>
      </c>
      <c r="F623" t="s">
        <v>25</v>
      </c>
      <c r="G623" t="s">
        <v>119</v>
      </c>
      <c r="H623" t="s">
        <v>41</v>
      </c>
      <c r="I623" t="s">
        <v>42</v>
      </c>
      <c r="J623" t="s">
        <v>53</v>
      </c>
      <c r="K623" t="s">
        <v>54</v>
      </c>
      <c r="L623" t="s">
        <v>55</v>
      </c>
      <c r="M623">
        <v>4426</v>
      </c>
      <c r="N623" t="s">
        <v>4880</v>
      </c>
      <c r="O623" t="s">
        <v>116</v>
      </c>
      <c r="P623">
        <v>4426</v>
      </c>
      <c r="Q623">
        <v>0</v>
      </c>
      <c r="R623">
        <v>0</v>
      </c>
      <c r="S623" t="s">
        <v>4881</v>
      </c>
      <c r="T623" t="s">
        <v>48</v>
      </c>
      <c r="U623" t="s">
        <v>577</v>
      </c>
      <c r="V623">
        <v>60334</v>
      </c>
      <c r="W623" t="s">
        <v>36</v>
      </c>
    </row>
    <row r="624" spans="1:23" x14ac:dyDescent="0.3">
      <c r="A624" t="s">
        <v>4882</v>
      </c>
      <c r="B624" s="1">
        <v>45075</v>
      </c>
      <c r="C624" s="1">
        <v>45164</v>
      </c>
      <c r="D624">
        <v>28927</v>
      </c>
      <c r="E624" t="s">
        <v>38</v>
      </c>
      <c r="F624" t="s">
        <v>25</v>
      </c>
      <c r="G624" t="s">
        <v>74</v>
      </c>
      <c r="H624" t="s">
        <v>27</v>
      </c>
      <c r="I624" t="s">
        <v>28</v>
      </c>
      <c r="J624" t="s">
        <v>70</v>
      </c>
      <c r="K624" t="s">
        <v>30</v>
      </c>
      <c r="L624" t="s">
        <v>55</v>
      </c>
      <c r="M624">
        <v>28927</v>
      </c>
      <c r="N624" t="s">
        <v>4883</v>
      </c>
      <c r="O624" t="s">
        <v>33</v>
      </c>
      <c r="P624">
        <v>0</v>
      </c>
      <c r="Q624">
        <v>0</v>
      </c>
      <c r="R624">
        <v>28927</v>
      </c>
      <c r="S624" t="s">
        <v>4884</v>
      </c>
      <c r="T624" t="s">
        <v>48</v>
      </c>
      <c r="U624" t="s">
        <v>581</v>
      </c>
      <c r="V624">
        <v>73566</v>
      </c>
      <c r="W624" t="s">
        <v>53</v>
      </c>
    </row>
    <row r="625" spans="1:23" x14ac:dyDescent="0.3">
      <c r="A625" t="s">
        <v>4882</v>
      </c>
      <c r="B625" s="1">
        <v>45075</v>
      </c>
      <c r="C625" s="1">
        <v>45152</v>
      </c>
      <c r="D625">
        <v>108</v>
      </c>
      <c r="E625" t="s">
        <v>38</v>
      </c>
      <c r="F625" t="s">
        <v>39</v>
      </c>
      <c r="G625" t="s">
        <v>74</v>
      </c>
      <c r="H625" t="s">
        <v>27</v>
      </c>
      <c r="I625" t="s">
        <v>28</v>
      </c>
      <c r="J625" t="s">
        <v>70</v>
      </c>
      <c r="K625" t="s">
        <v>30</v>
      </c>
      <c r="L625" t="s">
        <v>55</v>
      </c>
      <c r="M625">
        <v>108</v>
      </c>
      <c r="N625" t="s">
        <v>4883</v>
      </c>
      <c r="O625" t="s">
        <v>33</v>
      </c>
      <c r="P625">
        <v>0</v>
      </c>
      <c r="Q625">
        <v>0</v>
      </c>
      <c r="R625">
        <v>108</v>
      </c>
      <c r="S625" t="s">
        <v>4884</v>
      </c>
      <c r="T625" t="s">
        <v>48</v>
      </c>
      <c r="U625" t="s">
        <v>581</v>
      </c>
      <c r="V625">
        <v>73566</v>
      </c>
      <c r="W625" t="s">
        <v>53</v>
      </c>
    </row>
    <row r="626" spans="1:23" x14ac:dyDescent="0.3">
      <c r="A626" t="s">
        <v>4885</v>
      </c>
      <c r="B626" s="1">
        <v>45076</v>
      </c>
      <c r="C626" s="1">
        <v>45141</v>
      </c>
      <c r="D626">
        <v>35187</v>
      </c>
      <c r="E626" t="s">
        <v>38</v>
      </c>
      <c r="F626" t="s">
        <v>25</v>
      </c>
      <c r="G626" t="s">
        <v>26</v>
      </c>
      <c r="H626" t="s">
        <v>59</v>
      </c>
      <c r="I626" t="s">
        <v>42</v>
      </c>
      <c r="J626" t="s">
        <v>29</v>
      </c>
      <c r="K626" t="s">
        <v>30</v>
      </c>
      <c r="L626" t="s">
        <v>44</v>
      </c>
      <c r="M626">
        <v>35187</v>
      </c>
      <c r="N626" t="s">
        <v>4886</v>
      </c>
      <c r="O626" t="s">
        <v>116</v>
      </c>
      <c r="P626">
        <v>35187</v>
      </c>
      <c r="Q626">
        <v>0</v>
      </c>
      <c r="R626">
        <v>0</v>
      </c>
      <c r="S626" t="s">
        <v>4887</v>
      </c>
      <c r="T626" t="s">
        <v>35</v>
      </c>
      <c r="U626" t="s">
        <v>35</v>
      </c>
      <c r="V626">
        <v>0</v>
      </c>
      <c r="W626" t="s">
        <v>43</v>
      </c>
    </row>
    <row r="627" spans="1:23" x14ac:dyDescent="0.3">
      <c r="A627" t="s">
        <v>4885</v>
      </c>
      <c r="B627" s="1">
        <v>45076</v>
      </c>
      <c r="C627" s="1">
        <v>45161</v>
      </c>
      <c r="D627">
        <v>11</v>
      </c>
      <c r="E627" t="s">
        <v>38</v>
      </c>
      <c r="F627" t="s">
        <v>39</v>
      </c>
      <c r="G627" t="s">
        <v>26</v>
      </c>
      <c r="H627" t="s">
        <v>59</v>
      </c>
      <c r="I627" t="s">
        <v>42</v>
      </c>
      <c r="J627" t="s">
        <v>29</v>
      </c>
      <c r="K627" t="s">
        <v>30</v>
      </c>
      <c r="L627" t="s">
        <v>44</v>
      </c>
      <c r="M627">
        <v>110</v>
      </c>
      <c r="N627" t="s">
        <v>4886</v>
      </c>
      <c r="O627" t="s">
        <v>116</v>
      </c>
      <c r="P627">
        <v>110</v>
      </c>
      <c r="Q627">
        <v>0</v>
      </c>
      <c r="R627">
        <v>0</v>
      </c>
      <c r="S627" t="s">
        <v>4887</v>
      </c>
      <c r="T627" t="s">
        <v>35</v>
      </c>
      <c r="U627" t="s">
        <v>35</v>
      </c>
      <c r="V627">
        <v>0</v>
      </c>
      <c r="W627" t="s">
        <v>43</v>
      </c>
    </row>
    <row r="628" spans="1:23" x14ac:dyDescent="0.3">
      <c r="A628" t="s">
        <v>4888</v>
      </c>
      <c r="B628" s="1">
        <v>45077</v>
      </c>
      <c r="C628" s="1">
        <v>45164</v>
      </c>
      <c r="D628">
        <v>103</v>
      </c>
      <c r="E628" t="s">
        <v>24</v>
      </c>
      <c r="F628" t="s">
        <v>39</v>
      </c>
      <c r="G628" t="s">
        <v>109</v>
      </c>
      <c r="H628" t="s">
        <v>59</v>
      </c>
      <c r="I628" t="s">
        <v>42</v>
      </c>
      <c r="J628" t="s">
        <v>43</v>
      </c>
      <c r="K628" t="s">
        <v>30</v>
      </c>
      <c r="L628" t="s">
        <v>31</v>
      </c>
      <c r="M628">
        <v>103</v>
      </c>
      <c r="N628" t="s">
        <v>2150</v>
      </c>
      <c r="O628" t="s">
        <v>46</v>
      </c>
      <c r="P628">
        <v>103</v>
      </c>
      <c r="Q628">
        <v>0</v>
      </c>
      <c r="R628">
        <v>0</v>
      </c>
      <c r="S628" t="s">
        <v>4889</v>
      </c>
      <c r="T628" t="s">
        <v>35</v>
      </c>
      <c r="U628" t="s">
        <v>35</v>
      </c>
      <c r="V628">
        <v>0</v>
      </c>
      <c r="W628" t="s">
        <v>53</v>
      </c>
    </row>
    <row r="629" spans="1:23" x14ac:dyDescent="0.3">
      <c r="A629" t="s">
        <v>4888</v>
      </c>
      <c r="B629" s="1">
        <v>45077</v>
      </c>
      <c r="C629" s="1">
        <v>45150</v>
      </c>
      <c r="D629">
        <v>96649</v>
      </c>
      <c r="E629" t="s">
        <v>24</v>
      </c>
      <c r="F629" t="s">
        <v>25</v>
      </c>
      <c r="G629" t="s">
        <v>109</v>
      </c>
      <c r="H629" t="s">
        <v>59</v>
      </c>
      <c r="I629" t="s">
        <v>42</v>
      </c>
      <c r="J629" t="s">
        <v>43</v>
      </c>
      <c r="K629" t="s">
        <v>30</v>
      </c>
      <c r="L629" t="s">
        <v>31</v>
      </c>
      <c r="M629">
        <v>96649</v>
      </c>
      <c r="N629" t="s">
        <v>2150</v>
      </c>
      <c r="O629" t="s">
        <v>46</v>
      </c>
      <c r="P629">
        <v>96649</v>
      </c>
      <c r="Q629">
        <v>0</v>
      </c>
      <c r="R629">
        <v>0</v>
      </c>
      <c r="S629" t="s">
        <v>4889</v>
      </c>
      <c r="T629" t="s">
        <v>35</v>
      </c>
      <c r="U629" t="s">
        <v>35</v>
      </c>
      <c r="V629">
        <v>0</v>
      </c>
      <c r="W629" t="s">
        <v>53</v>
      </c>
    </row>
    <row r="630" spans="1:23" x14ac:dyDescent="0.3">
      <c r="A630" t="s">
        <v>4890</v>
      </c>
      <c r="B630" s="1">
        <v>45078</v>
      </c>
      <c r="C630" s="1">
        <v>45145</v>
      </c>
      <c r="D630">
        <v>112</v>
      </c>
      <c r="E630" t="s">
        <v>38</v>
      </c>
      <c r="F630" t="s">
        <v>39</v>
      </c>
      <c r="G630" t="s">
        <v>80</v>
      </c>
      <c r="H630" t="s">
        <v>41</v>
      </c>
      <c r="I630" t="s">
        <v>42</v>
      </c>
      <c r="J630" t="s">
        <v>43</v>
      </c>
      <c r="K630" t="s">
        <v>54</v>
      </c>
      <c r="L630" t="s">
        <v>66</v>
      </c>
      <c r="M630">
        <v>112</v>
      </c>
      <c r="N630" t="s">
        <v>4891</v>
      </c>
      <c r="O630" t="s">
        <v>46</v>
      </c>
      <c r="P630">
        <v>112</v>
      </c>
      <c r="Q630">
        <v>0</v>
      </c>
      <c r="R630">
        <v>0</v>
      </c>
      <c r="S630" t="s">
        <v>4892</v>
      </c>
      <c r="T630" t="s">
        <v>48</v>
      </c>
      <c r="U630" t="s">
        <v>1232</v>
      </c>
      <c r="V630">
        <v>2348</v>
      </c>
      <c r="W630" t="s">
        <v>29</v>
      </c>
    </row>
    <row r="631" spans="1:23" x14ac:dyDescent="0.3">
      <c r="A631" t="s">
        <v>4890</v>
      </c>
      <c r="B631" s="1">
        <v>45078</v>
      </c>
      <c r="C631" s="1">
        <v>45167</v>
      </c>
      <c r="D631">
        <v>71232</v>
      </c>
      <c r="E631" t="s">
        <v>38</v>
      </c>
      <c r="F631" t="s">
        <v>25</v>
      </c>
      <c r="G631" t="s">
        <v>80</v>
      </c>
      <c r="H631" t="s">
        <v>41</v>
      </c>
      <c r="I631" t="s">
        <v>42</v>
      </c>
      <c r="J631" t="s">
        <v>43</v>
      </c>
      <c r="K631" t="s">
        <v>54</v>
      </c>
      <c r="L631" t="s">
        <v>66</v>
      </c>
      <c r="M631">
        <v>71232</v>
      </c>
      <c r="N631" t="s">
        <v>4891</v>
      </c>
      <c r="O631" t="s">
        <v>46</v>
      </c>
      <c r="P631">
        <v>71232</v>
      </c>
      <c r="Q631">
        <v>0</v>
      </c>
      <c r="R631">
        <v>0</v>
      </c>
      <c r="S631" t="s">
        <v>4892</v>
      </c>
      <c r="T631" t="s">
        <v>48</v>
      </c>
      <c r="U631" t="s">
        <v>1232</v>
      </c>
      <c r="V631">
        <v>2348</v>
      </c>
      <c r="W631" t="s">
        <v>29</v>
      </c>
    </row>
    <row r="632" spans="1:23" x14ac:dyDescent="0.3">
      <c r="A632" t="s">
        <v>4893</v>
      </c>
      <c r="B632" s="1">
        <v>45079</v>
      </c>
      <c r="C632" s="1">
        <v>45146</v>
      </c>
      <c r="D632">
        <v>63229</v>
      </c>
      <c r="E632" t="s">
        <v>24</v>
      </c>
      <c r="F632" t="s">
        <v>25</v>
      </c>
      <c r="G632" t="s">
        <v>26</v>
      </c>
      <c r="H632" t="s">
        <v>59</v>
      </c>
      <c r="I632" t="s">
        <v>42</v>
      </c>
      <c r="J632" t="s">
        <v>70</v>
      </c>
      <c r="K632" t="s">
        <v>54</v>
      </c>
      <c r="L632" t="s">
        <v>55</v>
      </c>
      <c r="M632">
        <v>63229</v>
      </c>
      <c r="N632" t="s">
        <v>3009</v>
      </c>
      <c r="O632" t="s">
        <v>61</v>
      </c>
      <c r="P632">
        <v>0</v>
      </c>
      <c r="Q632">
        <v>63229</v>
      </c>
      <c r="R632">
        <v>0</v>
      </c>
      <c r="S632" t="s">
        <v>4894</v>
      </c>
      <c r="T632" t="s">
        <v>48</v>
      </c>
      <c r="U632" t="s">
        <v>596</v>
      </c>
      <c r="V632">
        <v>81559</v>
      </c>
      <c r="W632" t="s">
        <v>53</v>
      </c>
    </row>
    <row r="633" spans="1:23" x14ac:dyDescent="0.3">
      <c r="A633" t="s">
        <v>4895</v>
      </c>
      <c r="B633" s="1">
        <v>45080</v>
      </c>
      <c r="C633" s="1">
        <v>45160</v>
      </c>
      <c r="D633">
        <v>65797</v>
      </c>
      <c r="E633" t="s">
        <v>24</v>
      </c>
      <c r="F633" t="s">
        <v>25</v>
      </c>
      <c r="G633" t="s">
        <v>109</v>
      </c>
      <c r="H633" t="s">
        <v>85</v>
      </c>
      <c r="I633" t="s">
        <v>42</v>
      </c>
      <c r="J633" t="s">
        <v>64</v>
      </c>
      <c r="K633" t="s">
        <v>54</v>
      </c>
      <c r="L633" t="s">
        <v>44</v>
      </c>
      <c r="M633">
        <v>65797</v>
      </c>
      <c r="N633" t="s">
        <v>532</v>
      </c>
      <c r="O633" t="s">
        <v>46</v>
      </c>
      <c r="P633">
        <v>65797</v>
      </c>
      <c r="Q633">
        <v>0</v>
      </c>
      <c r="R633">
        <v>0</v>
      </c>
      <c r="S633" t="s">
        <v>4896</v>
      </c>
      <c r="T633" t="s">
        <v>35</v>
      </c>
      <c r="U633" t="s">
        <v>35</v>
      </c>
      <c r="V633">
        <v>0</v>
      </c>
      <c r="W633" t="s">
        <v>50</v>
      </c>
    </row>
    <row r="634" spans="1:23" x14ac:dyDescent="0.3">
      <c r="A634" t="s">
        <v>4897</v>
      </c>
      <c r="B634" s="1">
        <v>45081</v>
      </c>
      <c r="C634" s="1">
        <v>45149</v>
      </c>
      <c r="D634">
        <v>10</v>
      </c>
      <c r="E634" t="s">
        <v>38</v>
      </c>
      <c r="F634" t="s">
        <v>39</v>
      </c>
      <c r="G634" t="s">
        <v>109</v>
      </c>
      <c r="H634" t="s">
        <v>52</v>
      </c>
      <c r="I634" t="s">
        <v>42</v>
      </c>
      <c r="J634" t="s">
        <v>43</v>
      </c>
      <c r="K634" t="s">
        <v>30</v>
      </c>
      <c r="L634" t="s">
        <v>31</v>
      </c>
      <c r="M634">
        <v>100</v>
      </c>
      <c r="N634" t="s">
        <v>4898</v>
      </c>
      <c r="O634" t="s">
        <v>116</v>
      </c>
      <c r="P634">
        <v>100</v>
      </c>
      <c r="Q634">
        <v>0</v>
      </c>
      <c r="R634">
        <v>0</v>
      </c>
      <c r="S634" t="s">
        <v>4899</v>
      </c>
      <c r="T634" t="s">
        <v>48</v>
      </c>
      <c r="U634" t="s">
        <v>1242</v>
      </c>
      <c r="V634">
        <v>87075</v>
      </c>
      <c r="W634" t="s">
        <v>64</v>
      </c>
    </row>
    <row r="635" spans="1:23" x14ac:dyDescent="0.3">
      <c r="A635" t="s">
        <v>4897</v>
      </c>
      <c r="B635" s="1">
        <v>45081</v>
      </c>
      <c r="C635" s="1">
        <v>45150</v>
      </c>
      <c r="D635">
        <v>66618</v>
      </c>
      <c r="E635" t="s">
        <v>38</v>
      </c>
      <c r="F635" t="s">
        <v>25</v>
      </c>
      <c r="G635" t="s">
        <v>109</v>
      </c>
      <c r="H635" t="s">
        <v>52</v>
      </c>
      <c r="I635" t="s">
        <v>42</v>
      </c>
      <c r="J635" t="s">
        <v>43</v>
      </c>
      <c r="K635" t="s">
        <v>30</v>
      </c>
      <c r="L635" t="s">
        <v>31</v>
      </c>
      <c r="M635">
        <v>66618</v>
      </c>
      <c r="N635" t="s">
        <v>4898</v>
      </c>
      <c r="O635" t="s">
        <v>116</v>
      </c>
      <c r="P635">
        <v>66618</v>
      </c>
      <c r="Q635">
        <v>0</v>
      </c>
      <c r="R635">
        <v>0</v>
      </c>
      <c r="S635" t="s">
        <v>4899</v>
      </c>
      <c r="T635" t="s">
        <v>48</v>
      </c>
      <c r="U635" t="s">
        <v>1242</v>
      </c>
      <c r="V635">
        <v>87075</v>
      </c>
      <c r="W635" t="s">
        <v>64</v>
      </c>
    </row>
    <row r="636" spans="1:23" x14ac:dyDescent="0.3">
      <c r="A636" t="s">
        <v>4900</v>
      </c>
      <c r="B636" s="1">
        <v>45082</v>
      </c>
      <c r="C636" s="1">
        <v>45147</v>
      </c>
      <c r="D636">
        <v>33123</v>
      </c>
      <c r="E636" t="s">
        <v>24</v>
      </c>
      <c r="F636" t="s">
        <v>25</v>
      </c>
      <c r="G636" t="s">
        <v>109</v>
      </c>
      <c r="H636" t="s">
        <v>27</v>
      </c>
      <c r="I636" t="s">
        <v>42</v>
      </c>
      <c r="J636" t="s">
        <v>50</v>
      </c>
      <c r="K636" t="s">
        <v>30</v>
      </c>
      <c r="L636" t="s">
        <v>66</v>
      </c>
      <c r="M636">
        <v>33123</v>
      </c>
      <c r="N636" t="s">
        <v>4901</v>
      </c>
      <c r="O636" t="s">
        <v>46</v>
      </c>
      <c r="P636">
        <v>33123</v>
      </c>
      <c r="Q636">
        <v>0</v>
      </c>
      <c r="R636">
        <v>0</v>
      </c>
      <c r="S636" t="s">
        <v>4902</v>
      </c>
      <c r="T636" t="s">
        <v>48</v>
      </c>
      <c r="U636" t="s">
        <v>1246</v>
      </c>
      <c r="V636">
        <v>31049</v>
      </c>
      <c r="W636" t="s">
        <v>29</v>
      </c>
    </row>
    <row r="637" spans="1:23" x14ac:dyDescent="0.3">
      <c r="A637" t="s">
        <v>4903</v>
      </c>
      <c r="B637" s="1">
        <v>45083</v>
      </c>
      <c r="C637" s="1">
        <v>45154</v>
      </c>
      <c r="D637">
        <v>32938</v>
      </c>
      <c r="E637" t="s">
        <v>24</v>
      </c>
      <c r="F637" t="s">
        <v>25</v>
      </c>
      <c r="G637" t="s">
        <v>109</v>
      </c>
      <c r="H637" t="s">
        <v>59</v>
      </c>
      <c r="I637" t="s">
        <v>42</v>
      </c>
      <c r="J637" t="s">
        <v>70</v>
      </c>
      <c r="K637" t="s">
        <v>54</v>
      </c>
      <c r="L637" t="s">
        <v>55</v>
      </c>
      <c r="M637">
        <v>32938</v>
      </c>
      <c r="N637" t="s">
        <v>4904</v>
      </c>
      <c r="O637" t="s">
        <v>116</v>
      </c>
      <c r="P637">
        <v>32938</v>
      </c>
      <c r="Q637">
        <v>0</v>
      </c>
      <c r="R637">
        <v>0</v>
      </c>
      <c r="S637" t="s">
        <v>4905</v>
      </c>
      <c r="T637" t="s">
        <v>35</v>
      </c>
      <c r="U637" t="s">
        <v>35</v>
      </c>
      <c r="V637">
        <v>0</v>
      </c>
      <c r="W637" t="s">
        <v>36</v>
      </c>
    </row>
    <row r="638" spans="1:23" x14ac:dyDescent="0.3">
      <c r="A638" t="s">
        <v>4906</v>
      </c>
      <c r="B638" s="1">
        <v>45084</v>
      </c>
      <c r="C638" s="1">
        <v>45147</v>
      </c>
      <c r="D638">
        <v>34481</v>
      </c>
      <c r="E638" t="s">
        <v>38</v>
      </c>
      <c r="F638" t="s">
        <v>25</v>
      </c>
      <c r="G638" t="s">
        <v>74</v>
      </c>
      <c r="H638" t="s">
        <v>93</v>
      </c>
      <c r="I638" t="s">
        <v>42</v>
      </c>
      <c r="J638" t="s">
        <v>29</v>
      </c>
      <c r="K638" t="s">
        <v>30</v>
      </c>
      <c r="L638" t="s">
        <v>44</v>
      </c>
      <c r="M638">
        <v>34481</v>
      </c>
      <c r="N638" t="s">
        <v>1454</v>
      </c>
      <c r="O638" t="s">
        <v>116</v>
      </c>
      <c r="P638">
        <v>34481</v>
      </c>
      <c r="Q638">
        <v>0</v>
      </c>
      <c r="R638">
        <v>0</v>
      </c>
      <c r="S638" t="s">
        <v>4907</v>
      </c>
      <c r="T638" t="s">
        <v>48</v>
      </c>
      <c r="U638" t="s">
        <v>610</v>
      </c>
      <c r="V638">
        <v>2753</v>
      </c>
      <c r="W638" t="s">
        <v>29</v>
      </c>
    </row>
    <row r="639" spans="1:23" x14ac:dyDescent="0.3">
      <c r="A639" t="s">
        <v>4908</v>
      </c>
      <c r="B639" s="1">
        <v>45085</v>
      </c>
      <c r="C639" s="1">
        <v>45167</v>
      </c>
      <c r="D639">
        <v>41617</v>
      </c>
      <c r="E639" t="s">
        <v>24</v>
      </c>
      <c r="F639" t="s">
        <v>25</v>
      </c>
      <c r="G639" t="s">
        <v>26</v>
      </c>
      <c r="H639" t="s">
        <v>93</v>
      </c>
      <c r="I639" t="s">
        <v>42</v>
      </c>
      <c r="J639" t="s">
        <v>43</v>
      </c>
      <c r="K639" t="s">
        <v>30</v>
      </c>
      <c r="L639" t="s">
        <v>55</v>
      </c>
      <c r="M639">
        <v>41617</v>
      </c>
      <c r="N639" t="s">
        <v>4909</v>
      </c>
      <c r="O639" t="s">
        <v>46</v>
      </c>
      <c r="P639">
        <v>41617</v>
      </c>
      <c r="Q639">
        <v>0</v>
      </c>
      <c r="R639">
        <v>0</v>
      </c>
      <c r="S639" t="s">
        <v>4910</v>
      </c>
      <c r="T639" t="s">
        <v>48</v>
      </c>
      <c r="U639" t="s">
        <v>1257</v>
      </c>
      <c r="V639">
        <v>51029</v>
      </c>
      <c r="W639" t="s">
        <v>50</v>
      </c>
    </row>
    <row r="640" spans="1:23" x14ac:dyDescent="0.3">
      <c r="A640" t="s">
        <v>4911</v>
      </c>
      <c r="B640" s="1">
        <v>45086</v>
      </c>
      <c r="C640" s="1">
        <v>45149</v>
      </c>
      <c r="D640">
        <v>50387</v>
      </c>
      <c r="E640" t="s">
        <v>38</v>
      </c>
      <c r="F640" t="s">
        <v>25</v>
      </c>
      <c r="G640" t="s">
        <v>26</v>
      </c>
      <c r="H640" t="s">
        <v>59</v>
      </c>
      <c r="I640" t="s">
        <v>42</v>
      </c>
      <c r="J640" t="s">
        <v>114</v>
      </c>
      <c r="K640" t="s">
        <v>30</v>
      </c>
      <c r="L640" t="s">
        <v>31</v>
      </c>
      <c r="M640">
        <v>50387</v>
      </c>
      <c r="N640" t="s">
        <v>4912</v>
      </c>
      <c r="O640" t="s">
        <v>116</v>
      </c>
      <c r="P640">
        <v>50387</v>
      </c>
      <c r="Q640">
        <v>0</v>
      </c>
      <c r="R640">
        <v>0</v>
      </c>
      <c r="S640" t="s">
        <v>4913</v>
      </c>
      <c r="T640" t="s">
        <v>48</v>
      </c>
      <c r="U640" t="s">
        <v>1261</v>
      </c>
      <c r="V640">
        <v>41658</v>
      </c>
      <c r="W640" t="s">
        <v>53</v>
      </c>
    </row>
    <row r="641" spans="1:23" x14ac:dyDescent="0.3">
      <c r="A641" t="s">
        <v>4914</v>
      </c>
      <c r="B641" s="1">
        <v>45087</v>
      </c>
      <c r="C641" s="1">
        <v>45152</v>
      </c>
      <c r="D641">
        <v>8841</v>
      </c>
      <c r="E641" t="s">
        <v>38</v>
      </c>
      <c r="F641" t="s">
        <v>25</v>
      </c>
      <c r="G641" t="s">
        <v>74</v>
      </c>
      <c r="H641" t="s">
        <v>27</v>
      </c>
      <c r="I641" t="s">
        <v>42</v>
      </c>
      <c r="J641" t="s">
        <v>114</v>
      </c>
      <c r="K641" t="s">
        <v>54</v>
      </c>
      <c r="L641" t="s">
        <v>31</v>
      </c>
      <c r="M641">
        <v>8841</v>
      </c>
      <c r="N641" t="s">
        <v>1858</v>
      </c>
      <c r="O641" t="s">
        <v>61</v>
      </c>
      <c r="P641">
        <v>0</v>
      </c>
      <c r="Q641">
        <v>8841</v>
      </c>
      <c r="R641">
        <v>0</v>
      </c>
      <c r="S641" t="s">
        <v>4915</v>
      </c>
      <c r="T641" t="s">
        <v>35</v>
      </c>
      <c r="U641" t="s">
        <v>35</v>
      </c>
      <c r="V641">
        <v>0</v>
      </c>
      <c r="W641" t="s">
        <v>53</v>
      </c>
    </row>
    <row r="642" spans="1:23" x14ac:dyDescent="0.3">
      <c r="A642" t="s">
        <v>4916</v>
      </c>
      <c r="B642" s="1">
        <v>45088</v>
      </c>
      <c r="C642" s="1">
        <v>45169</v>
      </c>
      <c r="D642">
        <v>20654</v>
      </c>
      <c r="E642" t="s">
        <v>24</v>
      </c>
      <c r="F642" t="s">
        <v>25</v>
      </c>
      <c r="G642" t="s">
        <v>40</v>
      </c>
      <c r="H642" t="s">
        <v>52</v>
      </c>
      <c r="I642" t="s">
        <v>42</v>
      </c>
      <c r="J642" t="s">
        <v>70</v>
      </c>
      <c r="K642" t="s">
        <v>54</v>
      </c>
      <c r="L642" t="s">
        <v>55</v>
      </c>
      <c r="M642">
        <v>20654</v>
      </c>
      <c r="N642" t="s">
        <v>4917</v>
      </c>
      <c r="O642" t="s">
        <v>46</v>
      </c>
      <c r="P642">
        <v>20654</v>
      </c>
      <c r="Q642">
        <v>0</v>
      </c>
      <c r="R642">
        <v>0</v>
      </c>
      <c r="S642" t="s">
        <v>4918</v>
      </c>
      <c r="T642" t="s">
        <v>48</v>
      </c>
      <c r="U642" t="s">
        <v>624</v>
      </c>
      <c r="V642">
        <v>43986</v>
      </c>
      <c r="W642" t="s">
        <v>29</v>
      </c>
    </row>
    <row r="643" spans="1:23" x14ac:dyDescent="0.3">
      <c r="A643" t="s">
        <v>4919</v>
      </c>
      <c r="B643" s="1">
        <v>45089</v>
      </c>
      <c r="C643" s="1">
        <v>45168</v>
      </c>
      <c r="D643">
        <v>18457</v>
      </c>
      <c r="E643" t="s">
        <v>24</v>
      </c>
      <c r="F643" t="s">
        <v>25</v>
      </c>
      <c r="G643" t="s">
        <v>40</v>
      </c>
      <c r="H643" t="s">
        <v>41</v>
      </c>
      <c r="I643" t="s">
        <v>42</v>
      </c>
      <c r="J643" t="s">
        <v>29</v>
      </c>
      <c r="K643" t="s">
        <v>54</v>
      </c>
      <c r="L643" t="s">
        <v>66</v>
      </c>
      <c r="M643">
        <v>18457</v>
      </c>
      <c r="N643" t="s">
        <v>4920</v>
      </c>
      <c r="O643" t="s">
        <v>46</v>
      </c>
      <c r="P643">
        <v>18457</v>
      </c>
      <c r="Q643">
        <v>0</v>
      </c>
      <c r="R643">
        <v>0</v>
      </c>
      <c r="S643" t="s">
        <v>4921</v>
      </c>
      <c r="T643" t="s">
        <v>48</v>
      </c>
      <c r="U643" t="s">
        <v>628</v>
      </c>
      <c r="V643">
        <v>44516</v>
      </c>
      <c r="W643" t="s">
        <v>36</v>
      </c>
    </row>
    <row r="644" spans="1:23" x14ac:dyDescent="0.3">
      <c r="A644" t="s">
        <v>4922</v>
      </c>
      <c r="B644" s="1">
        <v>45090</v>
      </c>
      <c r="C644" s="1">
        <v>45172</v>
      </c>
      <c r="D644">
        <v>2875</v>
      </c>
      <c r="E644" t="s">
        <v>24</v>
      </c>
      <c r="F644" t="s">
        <v>25</v>
      </c>
      <c r="G644" t="s">
        <v>80</v>
      </c>
      <c r="H644" t="s">
        <v>85</v>
      </c>
      <c r="I644" t="s">
        <v>42</v>
      </c>
      <c r="J644" t="s">
        <v>43</v>
      </c>
      <c r="K644" t="s">
        <v>30</v>
      </c>
      <c r="L644" t="s">
        <v>75</v>
      </c>
      <c r="M644">
        <v>28750</v>
      </c>
      <c r="N644" t="s">
        <v>3991</v>
      </c>
      <c r="O644" t="s">
        <v>46</v>
      </c>
      <c r="P644">
        <v>28750</v>
      </c>
      <c r="Q644">
        <v>0</v>
      </c>
      <c r="R644">
        <v>0</v>
      </c>
      <c r="S644" t="s">
        <v>4923</v>
      </c>
      <c r="T644" t="s">
        <v>48</v>
      </c>
      <c r="U644" t="s">
        <v>632</v>
      </c>
      <c r="V644">
        <v>7627</v>
      </c>
      <c r="W644" t="s">
        <v>50</v>
      </c>
    </row>
    <row r="645" spans="1:23" x14ac:dyDescent="0.3">
      <c r="A645" t="s">
        <v>4922</v>
      </c>
      <c r="B645" s="1">
        <v>45090</v>
      </c>
      <c r="C645" s="1">
        <v>45177</v>
      </c>
      <c r="D645">
        <v>11</v>
      </c>
      <c r="E645" t="s">
        <v>24</v>
      </c>
      <c r="F645" t="s">
        <v>39</v>
      </c>
      <c r="G645" t="s">
        <v>80</v>
      </c>
      <c r="H645" t="s">
        <v>85</v>
      </c>
      <c r="I645" t="s">
        <v>42</v>
      </c>
      <c r="J645" t="s">
        <v>43</v>
      </c>
      <c r="K645" t="s">
        <v>30</v>
      </c>
      <c r="L645" t="s">
        <v>75</v>
      </c>
      <c r="M645">
        <v>110</v>
      </c>
      <c r="N645" t="s">
        <v>3991</v>
      </c>
      <c r="O645" t="s">
        <v>46</v>
      </c>
      <c r="P645">
        <v>110</v>
      </c>
      <c r="Q645">
        <v>0</v>
      </c>
      <c r="R645">
        <v>0</v>
      </c>
      <c r="S645" t="s">
        <v>4923</v>
      </c>
      <c r="T645" t="s">
        <v>48</v>
      </c>
      <c r="U645" t="s">
        <v>632</v>
      </c>
      <c r="V645">
        <v>7627</v>
      </c>
      <c r="W645" t="s">
        <v>50</v>
      </c>
    </row>
    <row r="646" spans="1:23" x14ac:dyDescent="0.3">
      <c r="A646" t="s">
        <v>4924</v>
      </c>
      <c r="B646" s="1">
        <v>45091</v>
      </c>
      <c r="C646" s="1">
        <v>45160</v>
      </c>
      <c r="D646">
        <v>47054</v>
      </c>
      <c r="E646" t="s">
        <v>38</v>
      </c>
      <c r="F646" t="s">
        <v>25</v>
      </c>
      <c r="G646" t="s">
        <v>119</v>
      </c>
      <c r="H646" t="s">
        <v>93</v>
      </c>
      <c r="I646" t="s">
        <v>42</v>
      </c>
      <c r="J646" t="s">
        <v>53</v>
      </c>
      <c r="K646" t="s">
        <v>54</v>
      </c>
      <c r="L646" t="s">
        <v>75</v>
      </c>
      <c r="M646">
        <v>47054</v>
      </c>
      <c r="N646" t="s">
        <v>4925</v>
      </c>
      <c r="O646" t="s">
        <v>46</v>
      </c>
      <c r="P646">
        <v>47054</v>
      </c>
      <c r="Q646">
        <v>0</v>
      </c>
      <c r="R646">
        <v>0</v>
      </c>
      <c r="S646" t="s">
        <v>4926</v>
      </c>
      <c r="T646" t="s">
        <v>35</v>
      </c>
      <c r="U646" t="s">
        <v>35</v>
      </c>
      <c r="V646">
        <v>0</v>
      </c>
      <c r="W646" t="s">
        <v>64</v>
      </c>
    </row>
    <row r="647" spans="1:23" x14ac:dyDescent="0.3">
      <c r="A647" t="s">
        <v>4927</v>
      </c>
      <c r="B647" s="1">
        <v>45092</v>
      </c>
      <c r="C647" s="1">
        <v>45155</v>
      </c>
      <c r="D647">
        <v>88109</v>
      </c>
      <c r="E647" t="s">
        <v>24</v>
      </c>
      <c r="F647" t="s">
        <v>25</v>
      </c>
      <c r="G647" t="s">
        <v>80</v>
      </c>
      <c r="H647" t="s">
        <v>93</v>
      </c>
      <c r="I647" t="s">
        <v>28</v>
      </c>
      <c r="J647" t="s">
        <v>29</v>
      </c>
      <c r="K647" t="s">
        <v>54</v>
      </c>
      <c r="L647" t="s">
        <v>31</v>
      </c>
      <c r="M647">
        <v>88109</v>
      </c>
      <c r="N647" t="s">
        <v>2190</v>
      </c>
      <c r="O647" t="s">
        <v>33</v>
      </c>
      <c r="P647">
        <v>0</v>
      </c>
      <c r="Q647">
        <v>0</v>
      </c>
      <c r="R647">
        <v>88109</v>
      </c>
      <c r="S647" t="s">
        <v>4928</v>
      </c>
      <c r="T647" t="s">
        <v>48</v>
      </c>
      <c r="U647" t="s">
        <v>1278</v>
      </c>
      <c r="V647">
        <v>38576</v>
      </c>
      <c r="W647" t="s">
        <v>50</v>
      </c>
    </row>
    <row r="648" spans="1:23" x14ac:dyDescent="0.3">
      <c r="A648" t="s">
        <v>4929</v>
      </c>
      <c r="B648" s="1">
        <v>45093</v>
      </c>
      <c r="C648" s="1">
        <v>45153</v>
      </c>
      <c r="D648">
        <v>56349</v>
      </c>
      <c r="E648" t="s">
        <v>38</v>
      </c>
      <c r="F648" t="s">
        <v>25</v>
      </c>
      <c r="G648" t="s">
        <v>26</v>
      </c>
      <c r="H648" t="s">
        <v>41</v>
      </c>
      <c r="I648" t="s">
        <v>42</v>
      </c>
      <c r="J648" t="s">
        <v>70</v>
      </c>
      <c r="K648" t="s">
        <v>30</v>
      </c>
      <c r="L648" t="s">
        <v>66</v>
      </c>
      <c r="M648">
        <v>56349</v>
      </c>
      <c r="N648" t="s">
        <v>4930</v>
      </c>
      <c r="O648" t="s">
        <v>46</v>
      </c>
      <c r="P648">
        <v>56349</v>
      </c>
      <c r="Q648">
        <v>0</v>
      </c>
      <c r="R648">
        <v>0</v>
      </c>
      <c r="S648" t="s">
        <v>4931</v>
      </c>
      <c r="T648" t="s">
        <v>35</v>
      </c>
      <c r="U648" t="s">
        <v>35</v>
      </c>
      <c r="V648">
        <v>0</v>
      </c>
      <c r="W648" t="s">
        <v>43</v>
      </c>
    </row>
    <row r="649" spans="1:23" x14ac:dyDescent="0.3">
      <c r="A649" t="s">
        <v>4932</v>
      </c>
      <c r="B649" s="1">
        <v>45094</v>
      </c>
      <c r="C649" s="1">
        <v>45173</v>
      </c>
      <c r="D649">
        <v>98</v>
      </c>
      <c r="E649" t="s">
        <v>38</v>
      </c>
      <c r="F649" t="s">
        <v>39</v>
      </c>
      <c r="G649" t="s">
        <v>74</v>
      </c>
      <c r="H649" t="s">
        <v>93</v>
      </c>
      <c r="I649" t="s">
        <v>42</v>
      </c>
      <c r="J649" t="s">
        <v>50</v>
      </c>
      <c r="K649" t="s">
        <v>30</v>
      </c>
      <c r="L649" t="s">
        <v>75</v>
      </c>
      <c r="M649">
        <v>98</v>
      </c>
      <c r="N649" t="s">
        <v>4933</v>
      </c>
      <c r="O649" t="s">
        <v>116</v>
      </c>
      <c r="P649">
        <v>98</v>
      </c>
      <c r="Q649">
        <v>0</v>
      </c>
      <c r="R649">
        <v>0</v>
      </c>
      <c r="S649" t="s">
        <v>4934</v>
      </c>
      <c r="T649" t="s">
        <v>48</v>
      </c>
      <c r="U649" t="s">
        <v>646</v>
      </c>
      <c r="V649">
        <v>5894</v>
      </c>
      <c r="W649" t="s">
        <v>29</v>
      </c>
    </row>
    <row r="650" spans="1:23" x14ac:dyDescent="0.3">
      <c r="A650" t="s">
        <v>4932</v>
      </c>
      <c r="B650" s="1">
        <v>45094</v>
      </c>
      <c r="C650" s="1">
        <v>45154</v>
      </c>
      <c r="D650">
        <v>33893</v>
      </c>
      <c r="E650" t="s">
        <v>38</v>
      </c>
      <c r="F650" t="s">
        <v>25</v>
      </c>
      <c r="G650" t="s">
        <v>74</v>
      </c>
      <c r="H650" t="s">
        <v>93</v>
      </c>
      <c r="I650" t="s">
        <v>42</v>
      </c>
      <c r="J650" t="s">
        <v>50</v>
      </c>
      <c r="K650" t="s">
        <v>30</v>
      </c>
      <c r="L650" t="s">
        <v>75</v>
      </c>
      <c r="M650">
        <v>33893</v>
      </c>
      <c r="N650" t="s">
        <v>4933</v>
      </c>
      <c r="O650" t="s">
        <v>116</v>
      </c>
      <c r="P650">
        <v>33893</v>
      </c>
      <c r="Q650">
        <v>0</v>
      </c>
      <c r="R650">
        <v>0</v>
      </c>
      <c r="S650" t="s">
        <v>4934</v>
      </c>
      <c r="T650" t="s">
        <v>48</v>
      </c>
      <c r="U650" t="s">
        <v>646</v>
      </c>
      <c r="V650">
        <v>5894</v>
      </c>
      <c r="W650" t="s">
        <v>29</v>
      </c>
    </row>
    <row r="651" spans="1:23" x14ac:dyDescent="0.3">
      <c r="A651" t="s">
        <v>4935</v>
      </c>
      <c r="B651" s="1">
        <v>45095</v>
      </c>
      <c r="C651" s="1">
        <v>45177</v>
      </c>
      <c r="D651">
        <v>9893</v>
      </c>
      <c r="E651" t="s">
        <v>24</v>
      </c>
      <c r="F651" t="s">
        <v>25</v>
      </c>
      <c r="G651" t="s">
        <v>26</v>
      </c>
      <c r="H651" t="s">
        <v>52</v>
      </c>
      <c r="I651" t="s">
        <v>28</v>
      </c>
      <c r="J651" t="s">
        <v>29</v>
      </c>
      <c r="K651" t="s">
        <v>54</v>
      </c>
      <c r="L651" t="s">
        <v>31</v>
      </c>
      <c r="M651">
        <v>98930</v>
      </c>
      <c r="N651" t="s">
        <v>4936</v>
      </c>
      <c r="O651" t="s">
        <v>33</v>
      </c>
      <c r="P651">
        <v>0</v>
      </c>
      <c r="Q651">
        <v>0</v>
      </c>
      <c r="R651">
        <v>98930</v>
      </c>
      <c r="S651" t="s">
        <v>4937</v>
      </c>
      <c r="T651" t="s">
        <v>48</v>
      </c>
      <c r="U651" t="s">
        <v>650</v>
      </c>
      <c r="V651">
        <v>53103</v>
      </c>
      <c r="W651" t="s">
        <v>50</v>
      </c>
    </row>
    <row r="652" spans="1:23" x14ac:dyDescent="0.3">
      <c r="A652" t="s">
        <v>4938</v>
      </c>
      <c r="B652" s="1">
        <v>45096</v>
      </c>
      <c r="C652" s="1">
        <v>45161</v>
      </c>
      <c r="D652">
        <v>55586</v>
      </c>
      <c r="E652" t="s">
        <v>38</v>
      </c>
      <c r="F652" t="s">
        <v>25</v>
      </c>
      <c r="G652" t="s">
        <v>40</v>
      </c>
      <c r="H652" t="s">
        <v>85</v>
      </c>
      <c r="I652" t="s">
        <v>42</v>
      </c>
      <c r="J652" t="s">
        <v>36</v>
      </c>
      <c r="K652" t="s">
        <v>30</v>
      </c>
      <c r="L652" t="s">
        <v>66</v>
      </c>
      <c r="M652">
        <v>55586</v>
      </c>
      <c r="N652" t="s">
        <v>2414</v>
      </c>
      <c r="O652" t="s">
        <v>61</v>
      </c>
      <c r="P652">
        <v>0</v>
      </c>
      <c r="Q652">
        <v>55586</v>
      </c>
      <c r="R652">
        <v>0</v>
      </c>
      <c r="S652" t="s">
        <v>4939</v>
      </c>
      <c r="T652" t="s">
        <v>35</v>
      </c>
      <c r="U652" t="s">
        <v>35</v>
      </c>
      <c r="V652">
        <v>0</v>
      </c>
      <c r="W652" t="s">
        <v>43</v>
      </c>
    </row>
    <row r="653" spans="1:23" x14ac:dyDescent="0.3">
      <c r="A653" t="s">
        <v>4940</v>
      </c>
      <c r="B653" s="1">
        <v>45097</v>
      </c>
      <c r="C653" s="1">
        <v>45161</v>
      </c>
      <c r="D653">
        <v>71641</v>
      </c>
      <c r="E653" t="s">
        <v>38</v>
      </c>
      <c r="F653" t="s">
        <v>25</v>
      </c>
      <c r="G653" t="s">
        <v>119</v>
      </c>
      <c r="H653" t="s">
        <v>52</v>
      </c>
      <c r="I653" t="s">
        <v>28</v>
      </c>
      <c r="J653" t="s">
        <v>114</v>
      </c>
      <c r="K653" t="s">
        <v>30</v>
      </c>
      <c r="L653" t="s">
        <v>31</v>
      </c>
      <c r="M653">
        <v>71641</v>
      </c>
      <c r="N653" t="s">
        <v>3946</v>
      </c>
      <c r="O653" t="s">
        <v>33</v>
      </c>
      <c r="P653">
        <v>0</v>
      </c>
      <c r="Q653">
        <v>0</v>
      </c>
      <c r="R653">
        <v>71641</v>
      </c>
      <c r="S653" t="s">
        <v>4941</v>
      </c>
      <c r="T653" t="s">
        <v>35</v>
      </c>
      <c r="U653" t="s">
        <v>35</v>
      </c>
      <c r="V653">
        <v>0</v>
      </c>
      <c r="W653" t="s">
        <v>53</v>
      </c>
    </row>
    <row r="654" spans="1:23" x14ac:dyDescent="0.3">
      <c r="A654" t="s">
        <v>4942</v>
      </c>
      <c r="B654" s="1">
        <v>45098</v>
      </c>
      <c r="C654" s="1">
        <v>45159</v>
      </c>
      <c r="D654">
        <v>26816</v>
      </c>
      <c r="E654" t="s">
        <v>38</v>
      </c>
      <c r="F654" t="s">
        <v>25</v>
      </c>
      <c r="G654" t="s">
        <v>119</v>
      </c>
      <c r="H654" t="s">
        <v>85</v>
      </c>
      <c r="I654" t="s">
        <v>42</v>
      </c>
      <c r="J654" t="s">
        <v>64</v>
      </c>
      <c r="K654" t="s">
        <v>54</v>
      </c>
      <c r="L654" t="s">
        <v>44</v>
      </c>
      <c r="M654">
        <v>26816</v>
      </c>
      <c r="N654" t="s">
        <v>3819</v>
      </c>
      <c r="O654" t="s">
        <v>116</v>
      </c>
      <c r="P654">
        <v>26816</v>
      </c>
      <c r="Q654">
        <v>0</v>
      </c>
      <c r="R654">
        <v>0</v>
      </c>
      <c r="S654" t="s">
        <v>4943</v>
      </c>
      <c r="T654" t="s">
        <v>48</v>
      </c>
      <c r="U654" t="s">
        <v>1297</v>
      </c>
      <c r="V654">
        <v>45736</v>
      </c>
      <c r="W654" t="s">
        <v>36</v>
      </c>
    </row>
    <row r="655" spans="1:23" x14ac:dyDescent="0.3">
      <c r="A655" t="s">
        <v>4944</v>
      </c>
      <c r="B655" s="1">
        <v>45099</v>
      </c>
      <c r="C655" s="1">
        <v>45171</v>
      </c>
      <c r="D655">
        <v>13488</v>
      </c>
      <c r="E655" t="s">
        <v>24</v>
      </c>
      <c r="F655" t="s">
        <v>25</v>
      </c>
      <c r="G655" t="s">
        <v>74</v>
      </c>
      <c r="H655" t="s">
        <v>41</v>
      </c>
      <c r="I655" t="s">
        <v>28</v>
      </c>
      <c r="J655" t="s">
        <v>36</v>
      </c>
      <c r="K655" t="s">
        <v>30</v>
      </c>
      <c r="L655" t="s">
        <v>75</v>
      </c>
      <c r="M655">
        <v>13488</v>
      </c>
      <c r="N655" t="s">
        <v>604</v>
      </c>
      <c r="O655" t="s">
        <v>33</v>
      </c>
      <c r="P655">
        <v>0</v>
      </c>
      <c r="Q655">
        <v>0</v>
      </c>
      <c r="R655">
        <v>13488</v>
      </c>
      <c r="S655" t="s">
        <v>4945</v>
      </c>
      <c r="T655" t="s">
        <v>35</v>
      </c>
      <c r="U655" t="s">
        <v>35</v>
      </c>
      <c r="V655">
        <v>0</v>
      </c>
      <c r="W655" t="s">
        <v>53</v>
      </c>
    </row>
    <row r="656" spans="1:23" x14ac:dyDescent="0.3">
      <c r="A656" t="s">
        <v>4946</v>
      </c>
      <c r="B656" s="1">
        <v>45100</v>
      </c>
      <c r="C656" s="1">
        <v>45173</v>
      </c>
      <c r="D656">
        <v>42791</v>
      </c>
      <c r="E656" t="s">
        <v>38</v>
      </c>
      <c r="F656" t="s">
        <v>25</v>
      </c>
      <c r="G656" t="s">
        <v>109</v>
      </c>
      <c r="H656" t="s">
        <v>27</v>
      </c>
      <c r="I656" t="s">
        <v>42</v>
      </c>
      <c r="J656" t="s">
        <v>64</v>
      </c>
      <c r="K656" t="s">
        <v>54</v>
      </c>
      <c r="L656" t="s">
        <v>31</v>
      </c>
      <c r="M656">
        <v>42791</v>
      </c>
      <c r="N656" t="s">
        <v>3000</v>
      </c>
      <c r="O656" t="s">
        <v>116</v>
      </c>
      <c r="P656">
        <v>42791</v>
      </c>
      <c r="Q656">
        <v>0</v>
      </c>
      <c r="R656">
        <v>0</v>
      </c>
      <c r="S656" t="s">
        <v>4947</v>
      </c>
      <c r="T656" t="s">
        <v>35</v>
      </c>
      <c r="U656" t="s">
        <v>35</v>
      </c>
      <c r="V656">
        <v>0</v>
      </c>
      <c r="W656" t="s">
        <v>43</v>
      </c>
    </row>
    <row r="657" spans="1:23" x14ac:dyDescent="0.3">
      <c r="A657" t="s">
        <v>4948</v>
      </c>
      <c r="B657" s="1">
        <v>45101</v>
      </c>
      <c r="C657" s="1">
        <v>45169</v>
      </c>
      <c r="D657">
        <v>62962</v>
      </c>
      <c r="E657" t="s">
        <v>38</v>
      </c>
      <c r="F657" t="s">
        <v>25</v>
      </c>
      <c r="G657" t="s">
        <v>119</v>
      </c>
      <c r="H657" t="s">
        <v>52</v>
      </c>
      <c r="I657" t="s">
        <v>42</v>
      </c>
      <c r="J657" t="s">
        <v>64</v>
      </c>
      <c r="K657" t="s">
        <v>30</v>
      </c>
      <c r="L657" t="s">
        <v>31</v>
      </c>
      <c r="M657">
        <v>62962</v>
      </c>
      <c r="N657" t="s">
        <v>4949</v>
      </c>
      <c r="O657" t="s">
        <v>61</v>
      </c>
      <c r="P657">
        <v>0</v>
      </c>
      <c r="Q657">
        <v>62962</v>
      </c>
      <c r="R657">
        <v>0</v>
      </c>
      <c r="S657" t="s">
        <v>4950</v>
      </c>
      <c r="T657" t="s">
        <v>48</v>
      </c>
      <c r="U657" t="s">
        <v>670</v>
      </c>
      <c r="V657">
        <v>2474</v>
      </c>
      <c r="W657" t="s">
        <v>53</v>
      </c>
    </row>
    <row r="658" spans="1:23" x14ac:dyDescent="0.3">
      <c r="A658" t="s">
        <v>4951</v>
      </c>
      <c r="B658" s="1">
        <v>45102</v>
      </c>
      <c r="C658" s="1">
        <v>45169</v>
      </c>
      <c r="D658">
        <v>6332</v>
      </c>
      <c r="E658" t="s">
        <v>38</v>
      </c>
      <c r="F658" t="s">
        <v>25</v>
      </c>
      <c r="G658" t="s">
        <v>26</v>
      </c>
      <c r="H658" t="s">
        <v>59</v>
      </c>
      <c r="I658" t="s">
        <v>28</v>
      </c>
      <c r="J658" t="s">
        <v>53</v>
      </c>
      <c r="K658" t="s">
        <v>54</v>
      </c>
      <c r="L658" t="s">
        <v>55</v>
      </c>
      <c r="M658">
        <v>63320</v>
      </c>
      <c r="N658" t="s">
        <v>4952</v>
      </c>
      <c r="O658" t="s">
        <v>33</v>
      </c>
      <c r="P658">
        <v>0</v>
      </c>
      <c r="Q658">
        <v>0</v>
      </c>
      <c r="R658">
        <v>63320</v>
      </c>
      <c r="S658" t="s">
        <v>4953</v>
      </c>
      <c r="T658" t="s">
        <v>48</v>
      </c>
      <c r="U658" t="s">
        <v>1311</v>
      </c>
      <c r="V658">
        <v>71291</v>
      </c>
      <c r="W658" t="s">
        <v>29</v>
      </c>
    </row>
    <row r="659" spans="1:23" x14ac:dyDescent="0.3">
      <c r="A659" t="s">
        <v>4954</v>
      </c>
      <c r="B659" s="1">
        <v>45103</v>
      </c>
      <c r="C659" s="1">
        <v>45164</v>
      </c>
      <c r="D659">
        <v>19789</v>
      </c>
      <c r="E659" t="s">
        <v>24</v>
      </c>
      <c r="F659" t="s">
        <v>25</v>
      </c>
      <c r="G659" t="s">
        <v>26</v>
      </c>
      <c r="H659" t="s">
        <v>93</v>
      </c>
      <c r="I659" t="s">
        <v>42</v>
      </c>
      <c r="J659" t="s">
        <v>29</v>
      </c>
      <c r="K659" t="s">
        <v>30</v>
      </c>
      <c r="L659" t="s">
        <v>75</v>
      </c>
      <c r="M659">
        <v>19789</v>
      </c>
      <c r="N659" t="s">
        <v>4955</v>
      </c>
      <c r="O659" t="s">
        <v>61</v>
      </c>
      <c r="P659">
        <v>0</v>
      </c>
      <c r="Q659">
        <v>19789</v>
      </c>
      <c r="R659">
        <v>0</v>
      </c>
      <c r="S659" t="s">
        <v>4956</v>
      </c>
      <c r="T659" t="s">
        <v>48</v>
      </c>
      <c r="U659" t="s">
        <v>677</v>
      </c>
      <c r="V659">
        <v>8632</v>
      </c>
      <c r="W659" t="s">
        <v>36</v>
      </c>
    </row>
    <row r="660" spans="1:23" x14ac:dyDescent="0.3">
      <c r="A660" t="s">
        <v>4957</v>
      </c>
      <c r="B660" s="1">
        <v>45104</v>
      </c>
      <c r="C660" s="1">
        <v>45184</v>
      </c>
      <c r="D660">
        <v>55575</v>
      </c>
      <c r="E660" t="s">
        <v>38</v>
      </c>
      <c r="F660" t="s">
        <v>25</v>
      </c>
      <c r="G660" t="s">
        <v>40</v>
      </c>
      <c r="H660" t="s">
        <v>93</v>
      </c>
      <c r="I660" t="s">
        <v>42</v>
      </c>
      <c r="J660" t="s">
        <v>29</v>
      </c>
      <c r="K660" t="s">
        <v>54</v>
      </c>
      <c r="L660" t="s">
        <v>66</v>
      </c>
      <c r="M660">
        <v>55575</v>
      </c>
      <c r="N660" t="s">
        <v>551</v>
      </c>
      <c r="O660" t="s">
        <v>61</v>
      </c>
      <c r="P660">
        <v>0</v>
      </c>
      <c r="Q660">
        <v>55575</v>
      </c>
      <c r="R660">
        <v>0</v>
      </c>
      <c r="S660" t="s">
        <v>4958</v>
      </c>
      <c r="T660" t="s">
        <v>35</v>
      </c>
      <c r="U660" t="s">
        <v>35</v>
      </c>
      <c r="V660">
        <v>0</v>
      </c>
      <c r="W660" t="s">
        <v>29</v>
      </c>
    </row>
    <row r="661" spans="1:23" x14ac:dyDescent="0.3">
      <c r="A661" t="s">
        <v>4959</v>
      </c>
      <c r="B661" s="1">
        <v>45105</v>
      </c>
      <c r="C661" s="1">
        <v>45185</v>
      </c>
      <c r="D661">
        <v>54405</v>
      </c>
      <c r="E661" t="s">
        <v>24</v>
      </c>
      <c r="F661" t="s">
        <v>25</v>
      </c>
      <c r="G661" t="s">
        <v>80</v>
      </c>
      <c r="H661" t="s">
        <v>41</v>
      </c>
      <c r="I661" t="s">
        <v>42</v>
      </c>
      <c r="J661" t="s">
        <v>64</v>
      </c>
      <c r="K661" t="s">
        <v>54</v>
      </c>
      <c r="L661" t="s">
        <v>75</v>
      </c>
      <c r="M661">
        <v>54405</v>
      </c>
      <c r="N661" t="s">
        <v>4960</v>
      </c>
      <c r="O661" t="s">
        <v>116</v>
      </c>
      <c r="P661">
        <v>54405</v>
      </c>
      <c r="Q661">
        <v>0</v>
      </c>
      <c r="R661">
        <v>0</v>
      </c>
      <c r="S661" t="s">
        <v>4961</v>
      </c>
      <c r="T661" t="s">
        <v>35</v>
      </c>
      <c r="U661" t="s">
        <v>35</v>
      </c>
      <c r="V661">
        <v>0</v>
      </c>
      <c r="W661" t="s">
        <v>43</v>
      </c>
    </row>
    <row r="662" spans="1:23" x14ac:dyDescent="0.3">
      <c r="A662" t="s">
        <v>4962</v>
      </c>
      <c r="B662" s="1">
        <v>45106</v>
      </c>
      <c r="C662" s="1">
        <v>45195</v>
      </c>
      <c r="D662">
        <v>21098</v>
      </c>
      <c r="E662" t="s">
        <v>24</v>
      </c>
      <c r="F662" t="s">
        <v>25</v>
      </c>
      <c r="G662" t="s">
        <v>74</v>
      </c>
      <c r="H662" t="s">
        <v>59</v>
      </c>
      <c r="I662" t="s">
        <v>28</v>
      </c>
      <c r="J662" t="s">
        <v>43</v>
      </c>
      <c r="K662" t="s">
        <v>30</v>
      </c>
      <c r="L662" t="s">
        <v>75</v>
      </c>
      <c r="M662">
        <v>21098</v>
      </c>
      <c r="N662" t="s">
        <v>3927</v>
      </c>
      <c r="O662" t="s">
        <v>33</v>
      </c>
      <c r="P662">
        <v>0</v>
      </c>
      <c r="Q662">
        <v>0</v>
      </c>
      <c r="R662">
        <v>21098</v>
      </c>
      <c r="S662" t="s">
        <v>4963</v>
      </c>
      <c r="T662" t="s">
        <v>35</v>
      </c>
      <c r="U662" t="s">
        <v>35</v>
      </c>
      <c r="V662">
        <v>0</v>
      </c>
      <c r="W662" t="s">
        <v>43</v>
      </c>
    </row>
    <row r="663" spans="1:23" x14ac:dyDescent="0.3">
      <c r="A663" t="s">
        <v>4962</v>
      </c>
      <c r="B663" s="1">
        <v>45106</v>
      </c>
      <c r="C663" s="1">
        <v>45177</v>
      </c>
      <c r="D663">
        <v>135</v>
      </c>
      <c r="E663" t="s">
        <v>24</v>
      </c>
      <c r="F663" t="s">
        <v>39</v>
      </c>
      <c r="G663" t="s">
        <v>74</v>
      </c>
      <c r="H663" t="s">
        <v>59</v>
      </c>
      <c r="I663" t="s">
        <v>28</v>
      </c>
      <c r="J663" t="s">
        <v>43</v>
      </c>
      <c r="K663" t="s">
        <v>30</v>
      </c>
      <c r="L663" t="s">
        <v>75</v>
      </c>
      <c r="M663">
        <v>135</v>
      </c>
      <c r="N663" t="s">
        <v>3927</v>
      </c>
      <c r="O663" t="s">
        <v>33</v>
      </c>
      <c r="P663">
        <v>0</v>
      </c>
      <c r="Q663">
        <v>0</v>
      </c>
      <c r="R663">
        <v>135</v>
      </c>
      <c r="S663" t="s">
        <v>4963</v>
      </c>
      <c r="T663" t="s">
        <v>35</v>
      </c>
      <c r="U663" t="s">
        <v>35</v>
      </c>
      <c r="V663">
        <v>0</v>
      </c>
      <c r="W663" t="s">
        <v>43</v>
      </c>
    </row>
    <row r="664" spans="1:23" x14ac:dyDescent="0.3">
      <c r="A664" t="s">
        <v>4964</v>
      </c>
      <c r="B664" s="1">
        <v>45107</v>
      </c>
      <c r="C664" s="1">
        <v>45195</v>
      </c>
      <c r="D664">
        <v>49436</v>
      </c>
      <c r="E664" t="s">
        <v>24</v>
      </c>
      <c r="F664" t="s">
        <v>25</v>
      </c>
      <c r="G664" t="s">
        <v>74</v>
      </c>
      <c r="H664" t="s">
        <v>85</v>
      </c>
      <c r="I664" t="s">
        <v>28</v>
      </c>
      <c r="J664" t="s">
        <v>64</v>
      </c>
      <c r="K664" t="s">
        <v>30</v>
      </c>
      <c r="L664" t="s">
        <v>66</v>
      </c>
      <c r="M664">
        <v>49436</v>
      </c>
      <c r="N664" t="s">
        <v>1568</v>
      </c>
      <c r="O664" t="s">
        <v>33</v>
      </c>
      <c r="P664">
        <v>0</v>
      </c>
      <c r="Q664">
        <v>0</v>
      </c>
      <c r="R664">
        <v>49436</v>
      </c>
      <c r="S664" t="s">
        <v>4965</v>
      </c>
      <c r="T664" t="s">
        <v>48</v>
      </c>
      <c r="U664" t="s">
        <v>1326</v>
      </c>
      <c r="V664">
        <v>95793</v>
      </c>
      <c r="W664" t="s">
        <v>50</v>
      </c>
    </row>
    <row r="665" spans="1:23" x14ac:dyDescent="0.3">
      <c r="A665" t="s">
        <v>4966</v>
      </c>
      <c r="B665" s="1">
        <v>45108</v>
      </c>
      <c r="C665" s="1">
        <v>45175</v>
      </c>
      <c r="D665">
        <v>2676</v>
      </c>
      <c r="E665" t="s">
        <v>38</v>
      </c>
      <c r="F665" t="s">
        <v>25</v>
      </c>
      <c r="G665" t="s">
        <v>26</v>
      </c>
      <c r="H665" t="s">
        <v>41</v>
      </c>
      <c r="I665" t="s">
        <v>42</v>
      </c>
      <c r="J665" t="s">
        <v>53</v>
      </c>
      <c r="K665" t="s">
        <v>30</v>
      </c>
      <c r="L665" t="s">
        <v>66</v>
      </c>
      <c r="M665">
        <v>2676</v>
      </c>
      <c r="N665" t="s">
        <v>1710</v>
      </c>
      <c r="O665" t="s">
        <v>116</v>
      </c>
      <c r="P665">
        <v>2676</v>
      </c>
      <c r="Q665">
        <v>0</v>
      </c>
      <c r="R665">
        <v>0</v>
      </c>
      <c r="S665" t="s">
        <v>4967</v>
      </c>
      <c r="T665" t="s">
        <v>48</v>
      </c>
      <c r="U665" t="s">
        <v>2975</v>
      </c>
      <c r="V665">
        <v>35871</v>
      </c>
      <c r="W665" t="s">
        <v>36</v>
      </c>
    </row>
    <row r="666" spans="1:23" x14ac:dyDescent="0.3">
      <c r="A666" t="s">
        <v>4968</v>
      </c>
      <c r="B666" s="1">
        <v>45109</v>
      </c>
      <c r="C666" s="1">
        <v>45172</v>
      </c>
      <c r="D666">
        <v>57972</v>
      </c>
      <c r="E666" t="s">
        <v>24</v>
      </c>
      <c r="F666" t="s">
        <v>25</v>
      </c>
      <c r="G666" t="s">
        <v>80</v>
      </c>
      <c r="H666" t="s">
        <v>93</v>
      </c>
      <c r="I666" t="s">
        <v>42</v>
      </c>
      <c r="J666" t="s">
        <v>50</v>
      </c>
      <c r="K666" t="s">
        <v>54</v>
      </c>
      <c r="L666" t="s">
        <v>55</v>
      </c>
      <c r="M666">
        <v>57972</v>
      </c>
      <c r="N666" t="s">
        <v>1546</v>
      </c>
      <c r="O666" t="s">
        <v>46</v>
      </c>
      <c r="P666">
        <v>57972</v>
      </c>
      <c r="Q666">
        <v>0</v>
      </c>
      <c r="R666">
        <v>0</v>
      </c>
      <c r="S666" t="s">
        <v>4969</v>
      </c>
      <c r="T666" t="s">
        <v>48</v>
      </c>
      <c r="U666" t="s">
        <v>2456</v>
      </c>
      <c r="V666">
        <v>60562</v>
      </c>
      <c r="W666" t="s">
        <v>36</v>
      </c>
    </row>
    <row r="667" spans="1:23" x14ac:dyDescent="0.3">
      <c r="A667" t="s">
        <v>4970</v>
      </c>
      <c r="B667" s="1">
        <v>45110</v>
      </c>
      <c r="C667" s="1">
        <v>45189</v>
      </c>
      <c r="D667">
        <v>21803</v>
      </c>
      <c r="E667" t="s">
        <v>38</v>
      </c>
      <c r="F667" t="s">
        <v>25</v>
      </c>
      <c r="G667" t="s">
        <v>80</v>
      </c>
      <c r="H667" t="s">
        <v>27</v>
      </c>
      <c r="I667" t="s">
        <v>28</v>
      </c>
      <c r="J667" t="s">
        <v>114</v>
      </c>
      <c r="K667" t="s">
        <v>54</v>
      </c>
      <c r="L667" t="s">
        <v>44</v>
      </c>
      <c r="M667">
        <v>21803</v>
      </c>
      <c r="N667" t="s">
        <v>3523</v>
      </c>
      <c r="O667" t="s">
        <v>33</v>
      </c>
      <c r="P667">
        <v>0</v>
      </c>
      <c r="Q667">
        <v>0</v>
      </c>
      <c r="R667">
        <v>21803</v>
      </c>
      <c r="S667" t="s">
        <v>4971</v>
      </c>
      <c r="T667" t="s">
        <v>48</v>
      </c>
      <c r="U667" t="s">
        <v>702</v>
      </c>
      <c r="V667">
        <v>5846</v>
      </c>
      <c r="W667" t="s">
        <v>53</v>
      </c>
    </row>
    <row r="668" spans="1:23" x14ac:dyDescent="0.3">
      <c r="A668" t="s">
        <v>4970</v>
      </c>
      <c r="B668" s="1">
        <v>45110</v>
      </c>
      <c r="C668" s="1">
        <v>45186</v>
      </c>
      <c r="D668">
        <v>95</v>
      </c>
      <c r="E668" t="s">
        <v>38</v>
      </c>
      <c r="F668" t="s">
        <v>39</v>
      </c>
      <c r="G668" t="s">
        <v>80</v>
      </c>
      <c r="H668" t="s">
        <v>27</v>
      </c>
      <c r="I668" t="s">
        <v>28</v>
      </c>
      <c r="J668" t="s">
        <v>114</v>
      </c>
      <c r="K668" t="s">
        <v>54</v>
      </c>
      <c r="L668" t="s">
        <v>44</v>
      </c>
      <c r="M668">
        <v>95</v>
      </c>
      <c r="N668" t="s">
        <v>3523</v>
      </c>
      <c r="O668" t="s">
        <v>33</v>
      </c>
      <c r="P668">
        <v>0</v>
      </c>
      <c r="Q668">
        <v>0</v>
      </c>
      <c r="R668">
        <v>95</v>
      </c>
      <c r="S668" t="s">
        <v>4971</v>
      </c>
      <c r="T668" t="s">
        <v>48</v>
      </c>
      <c r="U668" t="s">
        <v>702</v>
      </c>
      <c r="V668">
        <v>5846</v>
      </c>
      <c r="W668" t="s">
        <v>53</v>
      </c>
    </row>
    <row r="669" spans="1:23" x14ac:dyDescent="0.3">
      <c r="A669" t="s">
        <v>4972</v>
      </c>
      <c r="B669" s="1">
        <v>45111</v>
      </c>
      <c r="C669" s="1">
        <v>45175</v>
      </c>
      <c r="D669">
        <v>79202</v>
      </c>
      <c r="E669" t="s">
        <v>24</v>
      </c>
      <c r="F669" t="s">
        <v>25</v>
      </c>
      <c r="G669" t="s">
        <v>26</v>
      </c>
      <c r="H669" t="s">
        <v>93</v>
      </c>
      <c r="I669" t="s">
        <v>42</v>
      </c>
      <c r="J669" t="s">
        <v>50</v>
      </c>
      <c r="K669" t="s">
        <v>30</v>
      </c>
      <c r="L669" t="s">
        <v>44</v>
      </c>
      <c r="M669">
        <v>79202</v>
      </c>
      <c r="N669" t="s">
        <v>3919</v>
      </c>
      <c r="O669" t="s">
        <v>46</v>
      </c>
      <c r="P669">
        <v>79202</v>
      </c>
      <c r="Q669">
        <v>0</v>
      </c>
      <c r="R669">
        <v>0</v>
      </c>
      <c r="S669" t="s">
        <v>4973</v>
      </c>
      <c r="T669" t="s">
        <v>35</v>
      </c>
      <c r="U669" t="s">
        <v>35</v>
      </c>
      <c r="V669">
        <v>0</v>
      </c>
      <c r="W669" t="s">
        <v>64</v>
      </c>
    </row>
    <row r="670" spans="1:23" x14ac:dyDescent="0.3">
      <c r="A670" t="s">
        <v>4974</v>
      </c>
      <c r="B670" s="1">
        <v>45112</v>
      </c>
      <c r="C670" s="1">
        <v>45172</v>
      </c>
      <c r="D670">
        <v>10</v>
      </c>
      <c r="E670" t="s">
        <v>24</v>
      </c>
      <c r="F670" t="s">
        <v>39</v>
      </c>
      <c r="G670" t="s">
        <v>80</v>
      </c>
      <c r="H670" t="s">
        <v>41</v>
      </c>
      <c r="I670" t="s">
        <v>42</v>
      </c>
      <c r="J670" t="s">
        <v>114</v>
      </c>
      <c r="K670" t="s">
        <v>54</v>
      </c>
      <c r="L670" t="s">
        <v>55</v>
      </c>
      <c r="M670">
        <v>100</v>
      </c>
      <c r="N670" t="s">
        <v>4975</v>
      </c>
      <c r="O670" t="s">
        <v>116</v>
      </c>
      <c r="P670">
        <v>100</v>
      </c>
      <c r="Q670">
        <v>0</v>
      </c>
      <c r="R670">
        <v>0</v>
      </c>
      <c r="S670" t="s">
        <v>4976</v>
      </c>
      <c r="T670" t="s">
        <v>35</v>
      </c>
      <c r="U670" t="s">
        <v>35</v>
      </c>
      <c r="V670">
        <v>0</v>
      </c>
      <c r="W670" t="s">
        <v>36</v>
      </c>
    </row>
    <row r="671" spans="1:23" x14ac:dyDescent="0.3">
      <c r="A671" t="s">
        <v>4974</v>
      </c>
      <c r="B671" s="1">
        <v>45112</v>
      </c>
      <c r="C671" s="1">
        <v>45183</v>
      </c>
      <c r="D671">
        <v>91176</v>
      </c>
      <c r="E671" t="s">
        <v>24</v>
      </c>
      <c r="F671" t="s">
        <v>25</v>
      </c>
      <c r="G671" t="s">
        <v>80</v>
      </c>
      <c r="H671" t="s">
        <v>41</v>
      </c>
      <c r="I671" t="s">
        <v>42</v>
      </c>
      <c r="J671" t="s">
        <v>114</v>
      </c>
      <c r="K671" t="s">
        <v>54</v>
      </c>
      <c r="L671" t="s">
        <v>55</v>
      </c>
      <c r="M671">
        <v>91176</v>
      </c>
      <c r="N671" t="s">
        <v>4975</v>
      </c>
      <c r="O671" t="s">
        <v>116</v>
      </c>
      <c r="P671">
        <v>91176</v>
      </c>
      <c r="Q671">
        <v>0</v>
      </c>
      <c r="R671">
        <v>0</v>
      </c>
      <c r="S671" t="s">
        <v>4976</v>
      </c>
      <c r="T671" t="s">
        <v>35</v>
      </c>
      <c r="U671" t="s">
        <v>35</v>
      </c>
      <c r="V671">
        <v>0</v>
      </c>
      <c r="W671" t="s">
        <v>36</v>
      </c>
    </row>
    <row r="672" spans="1:23" x14ac:dyDescent="0.3">
      <c r="A672" t="s">
        <v>4977</v>
      </c>
      <c r="B672" s="1">
        <v>45113</v>
      </c>
      <c r="C672" s="1">
        <v>45196</v>
      </c>
      <c r="D672">
        <v>83487</v>
      </c>
      <c r="E672" t="s">
        <v>38</v>
      </c>
      <c r="F672" t="s">
        <v>25</v>
      </c>
      <c r="G672" t="s">
        <v>74</v>
      </c>
      <c r="H672" t="s">
        <v>85</v>
      </c>
      <c r="I672" t="s">
        <v>42</v>
      </c>
      <c r="J672" t="s">
        <v>53</v>
      </c>
      <c r="K672" t="s">
        <v>54</v>
      </c>
      <c r="L672" t="s">
        <v>44</v>
      </c>
      <c r="M672">
        <v>83487</v>
      </c>
      <c r="N672" t="s">
        <v>4978</v>
      </c>
      <c r="O672" t="s">
        <v>61</v>
      </c>
      <c r="P672">
        <v>0</v>
      </c>
      <c r="Q672">
        <v>83487</v>
      </c>
      <c r="R672">
        <v>0</v>
      </c>
      <c r="S672" t="s">
        <v>4979</v>
      </c>
      <c r="T672" t="s">
        <v>48</v>
      </c>
      <c r="U672" t="s">
        <v>3502</v>
      </c>
      <c r="V672">
        <v>19229</v>
      </c>
      <c r="W672" t="s">
        <v>53</v>
      </c>
    </row>
    <row r="673" spans="1:23" x14ac:dyDescent="0.3">
      <c r="A673" t="s">
        <v>4977</v>
      </c>
      <c r="B673" s="1">
        <v>45113</v>
      </c>
      <c r="C673" s="1">
        <v>45192</v>
      </c>
      <c r="D673">
        <v>13</v>
      </c>
      <c r="E673" t="s">
        <v>38</v>
      </c>
      <c r="F673" t="s">
        <v>39</v>
      </c>
      <c r="G673" t="s">
        <v>74</v>
      </c>
      <c r="H673" t="s">
        <v>85</v>
      </c>
      <c r="I673" t="s">
        <v>42</v>
      </c>
      <c r="J673" t="s">
        <v>53</v>
      </c>
      <c r="K673" t="s">
        <v>54</v>
      </c>
      <c r="L673" t="s">
        <v>44</v>
      </c>
      <c r="M673">
        <v>130</v>
      </c>
      <c r="N673" t="s">
        <v>4978</v>
      </c>
      <c r="O673" t="s">
        <v>61</v>
      </c>
      <c r="P673">
        <v>0</v>
      </c>
      <c r="Q673">
        <v>130</v>
      </c>
      <c r="R673">
        <v>0</v>
      </c>
      <c r="S673" t="s">
        <v>4979</v>
      </c>
      <c r="T673" t="s">
        <v>48</v>
      </c>
      <c r="U673" t="s">
        <v>3502</v>
      </c>
      <c r="V673">
        <v>19229</v>
      </c>
      <c r="W673" t="s">
        <v>53</v>
      </c>
    </row>
    <row r="674" spans="1:23" x14ac:dyDescent="0.3">
      <c r="A674" t="s">
        <v>4980</v>
      </c>
      <c r="B674" s="1">
        <v>45114</v>
      </c>
      <c r="C674" s="1">
        <v>45183</v>
      </c>
      <c r="D674">
        <v>38877</v>
      </c>
      <c r="E674" t="s">
        <v>24</v>
      </c>
      <c r="F674" t="s">
        <v>25</v>
      </c>
      <c r="G674" t="s">
        <v>109</v>
      </c>
      <c r="H674" t="s">
        <v>27</v>
      </c>
      <c r="I674" t="s">
        <v>42</v>
      </c>
      <c r="J674" t="s">
        <v>29</v>
      </c>
      <c r="K674" t="s">
        <v>54</v>
      </c>
      <c r="L674" t="s">
        <v>31</v>
      </c>
      <c r="M674">
        <v>38877</v>
      </c>
      <c r="N674" t="s">
        <v>4981</v>
      </c>
      <c r="O674" t="s">
        <v>116</v>
      </c>
      <c r="P674">
        <v>38877</v>
      </c>
      <c r="Q674">
        <v>0</v>
      </c>
      <c r="R674">
        <v>0</v>
      </c>
      <c r="S674" t="s">
        <v>4982</v>
      </c>
      <c r="T674" t="s">
        <v>48</v>
      </c>
      <c r="U674" t="s">
        <v>1348</v>
      </c>
      <c r="V674">
        <v>70963</v>
      </c>
      <c r="W674" t="s">
        <v>36</v>
      </c>
    </row>
    <row r="675" spans="1:23" x14ac:dyDescent="0.3">
      <c r="A675" t="s">
        <v>4983</v>
      </c>
      <c r="B675" s="1">
        <v>45115</v>
      </c>
      <c r="C675" s="1">
        <v>45175</v>
      </c>
      <c r="D675">
        <v>121</v>
      </c>
      <c r="E675" t="s">
        <v>38</v>
      </c>
      <c r="F675" t="s">
        <v>39</v>
      </c>
      <c r="G675" t="s">
        <v>109</v>
      </c>
      <c r="H675" t="s">
        <v>41</v>
      </c>
      <c r="I675" t="s">
        <v>42</v>
      </c>
      <c r="J675" t="s">
        <v>36</v>
      </c>
      <c r="K675" t="s">
        <v>30</v>
      </c>
      <c r="L675" t="s">
        <v>66</v>
      </c>
      <c r="M675">
        <v>121</v>
      </c>
      <c r="N675" t="s">
        <v>1377</v>
      </c>
      <c r="O675" t="s">
        <v>116</v>
      </c>
      <c r="P675">
        <v>121</v>
      </c>
      <c r="Q675">
        <v>0</v>
      </c>
      <c r="R675">
        <v>0</v>
      </c>
      <c r="S675" t="s">
        <v>4984</v>
      </c>
      <c r="T675" t="s">
        <v>48</v>
      </c>
      <c r="U675" t="s">
        <v>718</v>
      </c>
      <c r="V675">
        <v>8008</v>
      </c>
      <c r="W675" t="s">
        <v>53</v>
      </c>
    </row>
    <row r="676" spans="1:23" x14ac:dyDescent="0.3">
      <c r="A676" t="s">
        <v>4983</v>
      </c>
      <c r="B676" s="1">
        <v>45115</v>
      </c>
      <c r="C676" s="1">
        <v>45204</v>
      </c>
      <c r="D676">
        <v>84177</v>
      </c>
      <c r="E676" t="s">
        <v>38</v>
      </c>
      <c r="F676" t="s">
        <v>25</v>
      </c>
      <c r="G676" t="s">
        <v>109</v>
      </c>
      <c r="H676" t="s">
        <v>41</v>
      </c>
      <c r="I676" t="s">
        <v>42</v>
      </c>
      <c r="J676" t="s">
        <v>36</v>
      </c>
      <c r="K676" t="s">
        <v>30</v>
      </c>
      <c r="L676" t="s">
        <v>66</v>
      </c>
      <c r="M676">
        <v>84177</v>
      </c>
      <c r="N676" t="s">
        <v>1377</v>
      </c>
      <c r="O676" t="s">
        <v>116</v>
      </c>
      <c r="P676">
        <v>84177</v>
      </c>
      <c r="Q676">
        <v>0</v>
      </c>
      <c r="R676">
        <v>0</v>
      </c>
      <c r="S676" t="s">
        <v>4984</v>
      </c>
      <c r="T676" t="s">
        <v>48</v>
      </c>
      <c r="U676" t="s">
        <v>718</v>
      </c>
      <c r="V676">
        <v>8008</v>
      </c>
      <c r="W676" t="s">
        <v>53</v>
      </c>
    </row>
    <row r="677" spans="1:23" x14ac:dyDescent="0.3">
      <c r="A677" t="s">
        <v>4985</v>
      </c>
      <c r="B677" s="1">
        <v>45116</v>
      </c>
      <c r="C677" s="1">
        <v>45198</v>
      </c>
      <c r="D677">
        <v>60354</v>
      </c>
      <c r="E677" t="s">
        <v>38</v>
      </c>
      <c r="F677" t="s">
        <v>25</v>
      </c>
      <c r="G677" t="s">
        <v>26</v>
      </c>
      <c r="H677" t="s">
        <v>85</v>
      </c>
      <c r="I677" t="s">
        <v>42</v>
      </c>
      <c r="J677" t="s">
        <v>43</v>
      </c>
      <c r="K677" t="s">
        <v>30</v>
      </c>
      <c r="L677" t="s">
        <v>75</v>
      </c>
      <c r="M677">
        <v>60354</v>
      </c>
      <c r="N677" t="s">
        <v>1409</v>
      </c>
      <c r="O677" t="s">
        <v>61</v>
      </c>
      <c r="P677">
        <v>0</v>
      </c>
      <c r="Q677">
        <v>60354</v>
      </c>
      <c r="R677">
        <v>0</v>
      </c>
      <c r="S677" t="s">
        <v>4986</v>
      </c>
      <c r="T677" t="s">
        <v>35</v>
      </c>
      <c r="U677" t="s">
        <v>35</v>
      </c>
      <c r="V677">
        <v>0</v>
      </c>
      <c r="W677" t="s">
        <v>29</v>
      </c>
    </row>
    <row r="678" spans="1:23" x14ac:dyDescent="0.3">
      <c r="A678" t="s">
        <v>4987</v>
      </c>
      <c r="B678" s="1">
        <v>45117</v>
      </c>
      <c r="C678" s="1">
        <v>45186</v>
      </c>
      <c r="D678">
        <v>4418</v>
      </c>
      <c r="E678" t="s">
        <v>38</v>
      </c>
      <c r="F678" t="s">
        <v>25</v>
      </c>
      <c r="G678" t="s">
        <v>40</v>
      </c>
      <c r="H678" t="s">
        <v>85</v>
      </c>
      <c r="I678" t="s">
        <v>42</v>
      </c>
      <c r="J678" t="s">
        <v>50</v>
      </c>
      <c r="K678" t="s">
        <v>54</v>
      </c>
      <c r="L678" t="s">
        <v>66</v>
      </c>
      <c r="M678">
        <v>44180</v>
      </c>
      <c r="N678" t="s">
        <v>3635</v>
      </c>
      <c r="O678" t="s">
        <v>46</v>
      </c>
      <c r="P678">
        <v>44180</v>
      </c>
      <c r="Q678">
        <v>0</v>
      </c>
      <c r="R678">
        <v>0</v>
      </c>
      <c r="S678" t="s">
        <v>4988</v>
      </c>
      <c r="T678" t="s">
        <v>48</v>
      </c>
      <c r="U678" t="s">
        <v>1916</v>
      </c>
      <c r="V678">
        <v>15697</v>
      </c>
      <c r="W678" t="s">
        <v>43</v>
      </c>
    </row>
    <row r="679" spans="1:23" x14ac:dyDescent="0.3">
      <c r="A679" t="s">
        <v>4989</v>
      </c>
      <c r="B679" s="1">
        <v>45118</v>
      </c>
      <c r="C679" s="1">
        <v>45193</v>
      </c>
      <c r="D679">
        <v>50732</v>
      </c>
      <c r="E679" t="s">
        <v>24</v>
      </c>
      <c r="F679" t="s">
        <v>25</v>
      </c>
      <c r="G679" t="s">
        <v>26</v>
      </c>
      <c r="H679" t="s">
        <v>52</v>
      </c>
      <c r="I679" t="s">
        <v>42</v>
      </c>
      <c r="J679" t="s">
        <v>64</v>
      </c>
      <c r="K679" t="s">
        <v>30</v>
      </c>
      <c r="L679" t="s">
        <v>44</v>
      </c>
      <c r="M679">
        <v>50732</v>
      </c>
      <c r="N679" t="s">
        <v>332</v>
      </c>
      <c r="O679" t="s">
        <v>61</v>
      </c>
      <c r="P679">
        <v>0</v>
      </c>
      <c r="Q679">
        <v>50732</v>
      </c>
      <c r="R679">
        <v>0</v>
      </c>
      <c r="S679" t="s">
        <v>4990</v>
      </c>
      <c r="T679" t="s">
        <v>48</v>
      </c>
      <c r="U679" t="s">
        <v>728</v>
      </c>
      <c r="V679">
        <v>92899</v>
      </c>
      <c r="W679" t="s">
        <v>43</v>
      </c>
    </row>
    <row r="680" spans="1:23" x14ac:dyDescent="0.3">
      <c r="A680" t="s">
        <v>4991</v>
      </c>
      <c r="B680" s="1">
        <v>45119</v>
      </c>
      <c r="C680" s="1">
        <v>45190</v>
      </c>
      <c r="D680">
        <v>97</v>
      </c>
      <c r="E680" t="s">
        <v>38</v>
      </c>
      <c r="F680" t="s">
        <v>39</v>
      </c>
      <c r="G680" t="s">
        <v>119</v>
      </c>
      <c r="H680" t="s">
        <v>52</v>
      </c>
      <c r="I680" t="s">
        <v>42</v>
      </c>
      <c r="J680" t="s">
        <v>114</v>
      </c>
      <c r="K680" t="s">
        <v>30</v>
      </c>
      <c r="L680" t="s">
        <v>44</v>
      </c>
      <c r="M680">
        <v>97</v>
      </c>
      <c r="N680" t="s">
        <v>2179</v>
      </c>
      <c r="O680" t="s">
        <v>116</v>
      </c>
      <c r="P680">
        <v>97</v>
      </c>
      <c r="Q680">
        <v>0</v>
      </c>
      <c r="R680">
        <v>0</v>
      </c>
      <c r="S680" t="s">
        <v>4992</v>
      </c>
      <c r="T680" t="s">
        <v>48</v>
      </c>
      <c r="U680" t="s">
        <v>732</v>
      </c>
      <c r="V680">
        <v>75822</v>
      </c>
      <c r="W680" t="s">
        <v>50</v>
      </c>
    </row>
    <row r="681" spans="1:23" x14ac:dyDescent="0.3">
      <c r="A681" t="s">
        <v>4991</v>
      </c>
      <c r="B681" s="1">
        <v>45119</v>
      </c>
      <c r="C681" s="1">
        <v>45194</v>
      </c>
      <c r="D681">
        <v>7319</v>
      </c>
      <c r="E681" t="s">
        <v>38</v>
      </c>
      <c r="F681" t="s">
        <v>25</v>
      </c>
      <c r="G681" t="s">
        <v>119</v>
      </c>
      <c r="H681" t="s">
        <v>52</v>
      </c>
      <c r="I681" t="s">
        <v>42</v>
      </c>
      <c r="J681" t="s">
        <v>114</v>
      </c>
      <c r="K681" t="s">
        <v>30</v>
      </c>
      <c r="L681" t="s">
        <v>44</v>
      </c>
      <c r="M681">
        <v>7319</v>
      </c>
      <c r="N681" t="s">
        <v>2179</v>
      </c>
      <c r="O681" t="s">
        <v>116</v>
      </c>
      <c r="P681">
        <v>7319</v>
      </c>
      <c r="Q681">
        <v>0</v>
      </c>
      <c r="R681">
        <v>0</v>
      </c>
      <c r="S681" t="s">
        <v>4992</v>
      </c>
      <c r="T681" t="s">
        <v>48</v>
      </c>
      <c r="U681" t="s">
        <v>732</v>
      </c>
      <c r="V681">
        <v>75822</v>
      </c>
      <c r="W681" t="s">
        <v>50</v>
      </c>
    </row>
    <row r="682" spans="1:23" x14ac:dyDescent="0.3">
      <c r="A682" t="s">
        <v>4993</v>
      </c>
      <c r="B682" s="1">
        <v>45120</v>
      </c>
      <c r="C682" s="1">
        <v>45181</v>
      </c>
      <c r="D682">
        <v>49357</v>
      </c>
      <c r="E682" t="s">
        <v>24</v>
      </c>
      <c r="F682" t="s">
        <v>25</v>
      </c>
      <c r="G682" t="s">
        <v>74</v>
      </c>
      <c r="H682" t="s">
        <v>85</v>
      </c>
      <c r="I682" t="s">
        <v>42</v>
      </c>
      <c r="J682" t="s">
        <v>114</v>
      </c>
      <c r="K682" t="s">
        <v>30</v>
      </c>
      <c r="L682" t="s">
        <v>75</v>
      </c>
      <c r="M682">
        <v>49357</v>
      </c>
      <c r="N682" t="s">
        <v>926</v>
      </c>
      <c r="O682" t="s">
        <v>116</v>
      </c>
      <c r="P682">
        <v>49357</v>
      </c>
      <c r="Q682">
        <v>0</v>
      </c>
      <c r="R682">
        <v>0</v>
      </c>
      <c r="S682" t="s">
        <v>4994</v>
      </c>
      <c r="T682" t="s">
        <v>48</v>
      </c>
      <c r="U682" t="s">
        <v>736</v>
      </c>
      <c r="V682">
        <v>30427</v>
      </c>
      <c r="W682" t="s">
        <v>53</v>
      </c>
    </row>
    <row r="683" spans="1:23" x14ac:dyDescent="0.3">
      <c r="A683" t="s">
        <v>4995</v>
      </c>
      <c r="B683" s="1">
        <v>45121</v>
      </c>
      <c r="C683" s="1">
        <v>45186</v>
      </c>
      <c r="D683">
        <v>70489</v>
      </c>
      <c r="E683" t="s">
        <v>24</v>
      </c>
      <c r="F683" t="s">
        <v>25</v>
      </c>
      <c r="G683" t="s">
        <v>119</v>
      </c>
      <c r="H683" t="s">
        <v>52</v>
      </c>
      <c r="I683" t="s">
        <v>42</v>
      </c>
      <c r="J683" t="s">
        <v>29</v>
      </c>
      <c r="K683" t="s">
        <v>54</v>
      </c>
      <c r="L683" t="s">
        <v>44</v>
      </c>
      <c r="M683">
        <v>70489</v>
      </c>
      <c r="N683" t="s">
        <v>4996</v>
      </c>
      <c r="O683" t="s">
        <v>116</v>
      </c>
      <c r="P683">
        <v>70489</v>
      </c>
      <c r="Q683">
        <v>0</v>
      </c>
      <c r="R683">
        <v>0</v>
      </c>
      <c r="S683" t="s">
        <v>4997</v>
      </c>
      <c r="T683" t="s">
        <v>35</v>
      </c>
      <c r="U683" t="s">
        <v>35</v>
      </c>
      <c r="V683">
        <v>0</v>
      </c>
      <c r="W683" t="s">
        <v>64</v>
      </c>
    </row>
    <row r="684" spans="1:23" x14ac:dyDescent="0.3">
      <c r="A684" t="s">
        <v>4995</v>
      </c>
      <c r="B684" s="1">
        <v>45121</v>
      </c>
      <c r="C684" s="1">
        <v>45203</v>
      </c>
      <c r="D684">
        <v>104</v>
      </c>
      <c r="E684" t="s">
        <v>24</v>
      </c>
      <c r="F684" t="s">
        <v>39</v>
      </c>
      <c r="G684" t="s">
        <v>119</v>
      </c>
      <c r="H684" t="s">
        <v>52</v>
      </c>
      <c r="I684" t="s">
        <v>42</v>
      </c>
      <c r="J684" t="s">
        <v>29</v>
      </c>
      <c r="K684" t="s">
        <v>54</v>
      </c>
      <c r="L684" t="s">
        <v>44</v>
      </c>
      <c r="M684">
        <v>104</v>
      </c>
      <c r="N684" t="s">
        <v>4996</v>
      </c>
      <c r="O684" t="s">
        <v>116</v>
      </c>
      <c r="P684">
        <v>104</v>
      </c>
      <c r="Q684">
        <v>0</v>
      </c>
      <c r="R684">
        <v>0</v>
      </c>
      <c r="S684" t="s">
        <v>4997</v>
      </c>
      <c r="T684" t="s">
        <v>35</v>
      </c>
      <c r="U684" t="s">
        <v>35</v>
      </c>
      <c r="V684">
        <v>0</v>
      </c>
      <c r="W684" t="s">
        <v>64</v>
      </c>
    </row>
    <row r="685" spans="1:23" x14ac:dyDescent="0.3">
      <c r="A685" t="s">
        <v>4998</v>
      </c>
      <c r="B685" s="1">
        <v>45122</v>
      </c>
      <c r="C685" s="1">
        <v>45197</v>
      </c>
      <c r="D685">
        <v>88</v>
      </c>
      <c r="E685" t="s">
        <v>38</v>
      </c>
      <c r="F685" t="s">
        <v>39</v>
      </c>
      <c r="G685" t="s">
        <v>80</v>
      </c>
      <c r="H685" t="s">
        <v>52</v>
      </c>
      <c r="I685" t="s">
        <v>42</v>
      </c>
      <c r="J685" t="s">
        <v>43</v>
      </c>
      <c r="K685" t="s">
        <v>54</v>
      </c>
      <c r="L685" t="s">
        <v>31</v>
      </c>
      <c r="M685">
        <v>88</v>
      </c>
      <c r="N685" t="s">
        <v>4999</v>
      </c>
      <c r="O685" t="s">
        <v>61</v>
      </c>
      <c r="P685">
        <v>0</v>
      </c>
      <c r="Q685">
        <v>88</v>
      </c>
      <c r="R685">
        <v>0</v>
      </c>
      <c r="S685" t="s">
        <v>5000</v>
      </c>
      <c r="T685" t="s">
        <v>35</v>
      </c>
      <c r="U685" t="s">
        <v>35</v>
      </c>
      <c r="V685">
        <v>0</v>
      </c>
      <c r="W685" t="s">
        <v>64</v>
      </c>
    </row>
    <row r="686" spans="1:23" x14ac:dyDescent="0.3">
      <c r="A686" t="s">
        <v>4998</v>
      </c>
      <c r="B686" s="1">
        <v>45122</v>
      </c>
      <c r="C686" s="1">
        <v>45203</v>
      </c>
      <c r="D686">
        <v>68822</v>
      </c>
      <c r="E686" t="s">
        <v>38</v>
      </c>
      <c r="F686" t="s">
        <v>25</v>
      </c>
      <c r="G686" t="s">
        <v>80</v>
      </c>
      <c r="H686" t="s">
        <v>52</v>
      </c>
      <c r="I686" t="s">
        <v>42</v>
      </c>
      <c r="J686" t="s">
        <v>43</v>
      </c>
      <c r="K686" t="s">
        <v>54</v>
      </c>
      <c r="L686" t="s">
        <v>31</v>
      </c>
      <c r="M686">
        <v>68822</v>
      </c>
      <c r="N686" t="s">
        <v>4999</v>
      </c>
      <c r="O686" t="s">
        <v>61</v>
      </c>
      <c r="P686">
        <v>0</v>
      </c>
      <c r="Q686">
        <v>68822</v>
      </c>
      <c r="R686">
        <v>0</v>
      </c>
      <c r="S686" t="s">
        <v>5000</v>
      </c>
      <c r="T686" t="s">
        <v>35</v>
      </c>
      <c r="U686" t="s">
        <v>35</v>
      </c>
      <c r="V686">
        <v>0</v>
      </c>
      <c r="W686" t="s">
        <v>64</v>
      </c>
    </row>
    <row r="687" spans="1:23" x14ac:dyDescent="0.3">
      <c r="A687" t="s">
        <v>5001</v>
      </c>
      <c r="B687" s="1">
        <v>45123</v>
      </c>
      <c r="C687" s="1">
        <v>45203</v>
      </c>
      <c r="D687">
        <v>124</v>
      </c>
      <c r="E687" t="s">
        <v>24</v>
      </c>
      <c r="F687" t="s">
        <v>39</v>
      </c>
      <c r="G687" t="s">
        <v>74</v>
      </c>
      <c r="H687" t="s">
        <v>93</v>
      </c>
      <c r="I687" t="s">
        <v>28</v>
      </c>
      <c r="J687" t="s">
        <v>64</v>
      </c>
      <c r="K687" t="s">
        <v>30</v>
      </c>
      <c r="L687" t="s">
        <v>66</v>
      </c>
      <c r="M687">
        <v>124</v>
      </c>
      <c r="N687" t="s">
        <v>3216</v>
      </c>
      <c r="O687" t="s">
        <v>33</v>
      </c>
      <c r="P687">
        <v>0</v>
      </c>
      <c r="Q687">
        <v>0</v>
      </c>
      <c r="R687">
        <v>124</v>
      </c>
      <c r="S687" t="s">
        <v>5002</v>
      </c>
      <c r="T687" t="s">
        <v>35</v>
      </c>
      <c r="U687" t="s">
        <v>35</v>
      </c>
      <c r="V687">
        <v>0</v>
      </c>
      <c r="W687" t="s">
        <v>53</v>
      </c>
    </row>
    <row r="688" spans="1:23" x14ac:dyDescent="0.3">
      <c r="A688" t="s">
        <v>5001</v>
      </c>
      <c r="B688" s="1">
        <v>45123</v>
      </c>
      <c r="C688" s="1">
        <v>45204</v>
      </c>
      <c r="D688">
        <v>38523</v>
      </c>
      <c r="E688" t="s">
        <v>24</v>
      </c>
      <c r="F688" t="s">
        <v>25</v>
      </c>
      <c r="G688" t="s">
        <v>74</v>
      </c>
      <c r="H688" t="s">
        <v>93</v>
      </c>
      <c r="I688" t="s">
        <v>28</v>
      </c>
      <c r="J688" t="s">
        <v>64</v>
      </c>
      <c r="K688" t="s">
        <v>30</v>
      </c>
      <c r="L688" t="s">
        <v>66</v>
      </c>
      <c r="M688">
        <v>38523</v>
      </c>
      <c r="N688" t="s">
        <v>3216</v>
      </c>
      <c r="O688" t="s">
        <v>33</v>
      </c>
      <c r="P688">
        <v>0</v>
      </c>
      <c r="Q688">
        <v>0</v>
      </c>
      <c r="R688">
        <v>38523</v>
      </c>
      <c r="S688" t="s">
        <v>5002</v>
      </c>
      <c r="T688" t="s">
        <v>35</v>
      </c>
      <c r="U688" t="s">
        <v>35</v>
      </c>
      <c r="V688">
        <v>0</v>
      </c>
      <c r="W688" t="s">
        <v>53</v>
      </c>
    </row>
    <row r="689" spans="1:23" x14ac:dyDescent="0.3">
      <c r="A689" t="s">
        <v>5003</v>
      </c>
      <c r="B689" s="1">
        <v>45124</v>
      </c>
      <c r="C689" s="1">
        <v>45212</v>
      </c>
      <c r="D689">
        <v>46583</v>
      </c>
      <c r="E689" t="s">
        <v>24</v>
      </c>
      <c r="F689" t="s">
        <v>25</v>
      </c>
      <c r="G689" t="s">
        <v>119</v>
      </c>
      <c r="H689" t="s">
        <v>93</v>
      </c>
      <c r="I689" t="s">
        <v>28</v>
      </c>
      <c r="J689" t="s">
        <v>53</v>
      </c>
      <c r="K689" t="s">
        <v>54</v>
      </c>
      <c r="L689" t="s">
        <v>66</v>
      </c>
      <c r="M689">
        <v>46583</v>
      </c>
      <c r="N689" t="s">
        <v>4481</v>
      </c>
      <c r="O689" t="s">
        <v>33</v>
      </c>
      <c r="P689">
        <v>0</v>
      </c>
      <c r="Q689">
        <v>0</v>
      </c>
      <c r="R689">
        <v>46583</v>
      </c>
      <c r="S689" t="s">
        <v>5004</v>
      </c>
      <c r="T689" t="s">
        <v>48</v>
      </c>
      <c r="U689" t="s">
        <v>751</v>
      </c>
      <c r="V689">
        <v>49716</v>
      </c>
      <c r="W689" t="s">
        <v>29</v>
      </c>
    </row>
    <row r="690" spans="1:23" x14ac:dyDescent="0.3">
      <c r="A690" t="s">
        <v>5005</v>
      </c>
      <c r="B690" s="1">
        <v>45125</v>
      </c>
      <c r="C690" s="1">
        <v>45193</v>
      </c>
      <c r="D690">
        <v>5757</v>
      </c>
      <c r="E690" t="s">
        <v>24</v>
      </c>
      <c r="F690" t="s">
        <v>25</v>
      </c>
      <c r="G690" t="s">
        <v>119</v>
      </c>
      <c r="H690" t="s">
        <v>52</v>
      </c>
      <c r="I690" t="s">
        <v>42</v>
      </c>
      <c r="J690" t="s">
        <v>43</v>
      </c>
      <c r="K690" t="s">
        <v>30</v>
      </c>
      <c r="L690" t="s">
        <v>55</v>
      </c>
      <c r="M690">
        <v>5757</v>
      </c>
      <c r="N690" t="s">
        <v>4797</v>
      </c>
      <c r="O690" t="s">
        <v>61</v>
      </c>
      <c r="P690">
        <v>0</v>
      </c>
      <c r="Q690">
        <v>5757</v>
      </c>
      <c r="R690">
        <v>0</v>
      </c>
      <c r="S690" t="s">
        <v>5006</v>
      </c>
      <c r="T690" t="s">
        <v>35</v>
      </c>
      <c r="U690" t="s">
        <v>35</v>
      </c>
      <c r="V690">
        <v>0</v>
      </c>
      <c r="W690" t="s">
        <v>43</v>
      </c>
    </row>
    <row r="691" spans="1:23" x14ac:dyDescent="0.3">
      <c r="A691" t="s">
        <v>5007</v>
      </c>
      <c r="B691" s="1">
        <v>45126</v>
      </c>
      <c r="C691" s="1">
        <v>45193</v>
      </c>
      <c r="D691">
        <v>35916</v>
      </c>
      <c r="E691" t="s">
        <v>38</v>
      </c>
      <c r="F691" t="s">
        <v>25</v>
      </c>
      <c r="G691" t="s">
        <v>26</v>
      </c>
      <c r="H691" t="s">
        <v>27</v>
      </c>
      <c r="I691" t="s">
        <v>42</v>
      </c>
      <c r="J691" t="s">
        <v>43</v>
      </c>
      <c r="K691" t="s">
        <v>30</v>
      </c>
      <c r="L691" t="s">
        <v>31</v>
      </c>
      <c r="M691">
        <v>35916</v>
      </c>
      <c r="N691" t="s">
        <v>5008</v>
      </c>
      <c r="O691" t="s">
        <v>61</v>
      </c>
      <c r="P691">
        <v>0</v>
      </c>
      <c r="Q691">
        <v>35916</v>
      </c>
      <c r="R691">
        <v>0</v>
      </c>
      <c r="S691" t="s">
        <v>5009</v>
      </c>
      <c r="T691" t="s">
        <v>48</v>
      </c>
      <c r="U691" t="s">
        <v>1385</v>
      </c>
      <c r="V691">
        <v>46841</v>
      </c>
      <c r="W691" t="s">
        <v>29</v>
      </c>
    </row>
    <row r="692" spans="1:23" x14ac:dyDescent="0.3">
      <c r="A692" t="s">
        <v>5010</v>
      </c>
      <c r="B692" s="1">
        <v>44927</v>
      </c>
      <c r="C692" s="1">
        <v>45017</v>
      </c>
      <c r="D692">
        <v>41425</v>
      </c>
      <c r="E692" t="s">
        <v>24</v>
      </c>
      <c r="F692" t="s">
        <v>25</v>
      </c>
      <c r="G692" t="s">
        <v>26</v>
      </c>
      <c r="H692" t="s">
        <v>85</v>
      </c>
      <c r="I692" t="s">
        <v>42</v>
      </c>
      <c r="J692" t="s">
        <v>43</v>
      </c>
      <c r="K692" t="s">
        <v>30</v>
      </c>
      <c r="L692" t="s">
        <v>75</v>
      </c>
      <c r="M692">
        <v>41425</v>
      </c>
      <c r="N692" t="s">
        <v>5011</v>
      </c>
      <c r="O692" t="s">
        <v>61</v>
      </c>
      <c r="P692">
        <v>0</v>
      </c>
      <c r="Q692">
        <v>41425</v>
      </c>
      <c r="R692">
        <v>0</v>
      </c>
      <c r="S692" t="s">
        <v>5012</v>
      </c>
      <c r="T692" t="s">
        <v>48</v>
      </c>
      <c r="U692" t="s">
        <v>1389</v>
      </c>
      <c r="V692">
        <v>40411</v>
      </c>
      <c r="W692" t="s">
        <v>29</v>
      </c>
    </row>
    <row r="693" spans="1:23" x14ac:dyDescent="0.3">
      <c r="A693" t="s">
        <v>5010</v>
      </c>
      <c r="B693" s="1">
        <v>44927</v>
      </c>
      <c r="C693" s="1">
        <v>45008</v>
      </c>
      <c r="D693">
        <v>124</v>
      </c>
      <c r="E693" t="s">
        <v>24</v>
      </c>
      <c r="F693" t="s">
        <v>39</v>
      </c>
      <c r="G693" t="s">
        <v>26</v>
      </c>
      <c r="H693" t="s">
        <v>85</v>
      </c>
      <c r="I693" t="s">
        <v>42</v>
      </c>
      <c r="J693" t="s">
        <v>43</v>
      </c>
      <c r="K693" t="s">
        <v>30</v>
      </c>
      <c r="L693" t="s">
        <v>75</v>
      </c>
      <c r="M693">
        <v>124</v>
      </c>
      <c r="N693" t="s">
        <v>5011</v>
      </c>
      <c r="O693" t="s">
        <v>61</v>
      </c>
      <c r="P693">
        <v>0</v>
      </c>
      <c r="Q693">
        <v>124</v>
      </c>
      <c r="R693">
        <v>0</v>
      </c>
      <c r="S693" t="s">
        <v>5012</v>
      </c>
      <c r="T693" t="s">
        <v>48</v>
      </c>
      <c r="U693" t="s">
        <v>1389</v>
      </c>
      <c r="V693">
        <v>40411</v>
      </c>
      <c r="W693" t="s">
        <v>29</v>
      </c>
    </row>
    <row r="694" spans="1:23" x14ac:dyDescent="0.3">
      <c r="A694" t="s">
        <v>5013</v>
      </c>
      <c r="B694" s="1">
        <v>44928</v>
      </c>
      <c r="C694" s="1">
        <v>44998</v>
      </c>
      <c r="D694">
        <v>65043</v>
      </c>
      <c r="E694" t="s">
        <v>24</v>
      </c>
      <c r="F694" t="s">
        <v>25</v>
      </c>
      <c r="G694" t="s">
        <v>74</v>
      </c>
      <c r="H694" t="s">
        <v>85</v>
      </c>
      <c r="I694" t="s">
        <v>42</v>
      </c>
      <c r="J694" t="s">
        <v>64</v>
      </c>
      <c r="K694" t="s">
        <v>30</v>
      </c>
      <c r="L694" t="s">
        <v>31</v>
      </c>
      <c r="M694">
        <v>65043</v>
      </c>
      <c r="N694" t="s">
        <v>3291</v>
      </c>
      <c r="O694" t="s">
        <v>116</v>
      </c>
      <c r="P694">
        <v>65043</v>
      </c>
      <c r="Q694">
        <v>0</v>
      </c>
      <c r="R694">
        <v>0</v>
      </c>
      <c r="S694" t="s">
        <v>5014</v>
      </c>
      <c r="T694" t="s">
        <v>48</v>
      </c>
      <c r="U694" t="s">
        <v>49</v>
      </c>
      <c r="V694">
        <v>57176</v>
      </c>
      <c r="W694" t="s">
        <v>36</v>
      </c>
    </row>
    <row r="695" spans="1:23" x14ac:dyDescent="0.3">
      <c r="A695" t="s">
        <v>5013</v>
      </c>
      <c r="B695" s="1">
        <v>44928</v>
      </c>
      <c r="C695" s="1">
        <v>45015</v>
      </c>
      <c r="D695">
        <v>104</v>
      </c>
      <c r="E695" t="s">
        <v>24</v>
      </c>
      <c r="F695" t="s">
        <v>39</v>
      </c>
      <c r="G695" t="s">
        <v>74</v>
      </c>
      <c r="H695" t="s">
        <v>85</v>
      </c>
      <c r="I695" t="s">
        <v>42</v>
      </c>
      <c r="J695" t="s">
        <v>64</v>
      </c>
      <c r="K695" t="s">
        <v>30</v>
      </c>
      <c r="L695" t="s">
        <v>31</v>
      </c>
      <c r="M695">
        <v>104</v>
      </c>
      <c r="N695" t="s">
        <v>3291</v>
      </c>
      <c r="O695" t="s">
        <v>116</v>
      </c>
      <c r="P695">
        <v>104</v>
      </c>
      <c r="Q695">
        <v>0</v>
      </c>
      <c r="R695">
        <v>0</v>
      </c>
      <c r="S695" t="s">
        <v>5014</v>
      </c>
      <c r="T695" t="s">
        <v>48</v>
      </c>
      <c r="U695" t="s">
        <v>49</v>
      </c>
      <c r="V695">
        <v>57176</v>
      </c>
      <c r="W695" t="s">
        <v>36</v>
      </c>
    </row>
    <row r="696" spans="1:23" x14ac:dyDescent="0.3">
      <c r="A696" t="s">
        <v>5015</v>
      </c>
      <c r="B696" s="1">
        <v>44929</v>
      </c>
      <c r="C696" s="1">
        <v>45010</v>
      </c>
      <c r="D696">
        <v>91337</v>
      </c>
      <c r="E696" t="s">
        <v>38</v>
      </c>
      <c r="F696" t="s">
        <v>25</v>
      </c>
      <c r="G696" t="s">
        <v>40</v>
      </c>
      <c r="H696" t="s">
        <v>27</v>
      </c>
      <c r="I696" t="s">
        <v>42</v>
      </c>
      <c r="J696" t="s">
        <v>114</v>
      </c>
      <c r="K696" t="s">
        <v>54</v>
      </c>
      <c r="L696" t="s">
        <v>55</v>
      </c>
      <c r="M696">
        <v>91337</v>
      </c>
      <c r="N696" t="s">
        <v>4169</v>
      </c>
      <c r="O696" t="s">
        <v>116</v>
      </c>
      <c r="P696">
        <v>91337</v>
      </c>
      <c r="Q696">
        <v>0</v>
      </c>
      <c r="R696">
        <v>0</v>
      </c>
      <c r="S696" t="s">
        <v>5016</v>
      </c>
      <c r="T696" t="s">
        <v>35</v>
      </c>
      <c r="U696" t="s">
        <v>35</v>
      </c>
      <c r="V696">
        <v>0</v>
      </c>
      <c r="W696" t="s">
        <v>50</v>
      </c>
    </row>
    <row r="697" spans="1:23" x14ac:dyDescent="0.3">
      <c r="A697" t="s">
        <v>5015</v>
      </c>
      <c r="B697" s="1">
        <v>44929</v>
      </c>
      <c r="C697" s="1">
        <v>44996</v>
      </c>
      <c r="D697">
        <v>83</v>
      </c>
      <c r="E697" t="s">
        <v>38</v>
      </c>
      <c r="F697" t="s">
        <v>39</v>
      </c>
      <c r="G697" t="s">
        <v>40</v>
      </c>
      <c r="H697" t="s">
        <v>27</v>
      </c>
      <c r="I697" t="s">
        <v>42</v>
      </c>
      <c r="J697" t="s">
        <v>114</v>
      </c>
      <c r="K697" t="s">
        <v>54</v>
      </c>
      <c r="L697" t="s">
        <v>55</v>
      </c>
      <c r="M697">
        <v>83</v>
      </c>
      <c r="N697" t="s">
        <v>4169</v>
      </c>
      <c r="O697" t="s">
        <v>116</v>
      </c>
      <c r="P697">
        <v>83</v>
      </c>
      <c r="Q697">
        <v>0</v>
      </c>
      <c r="R697">
        <v>0</v>
      </c>
      <c r="S697" t="s">
        <v>5016</v>
      </c>
      <c r="T697" t="s">
        <v>35</v>
      </c>
      <c r="U697" t="s">
        <v>35</v>
      </c>
      <c r="V697">
        <v>0</v>
      </c>
      <c r="W697" t="s">
        <v>50</v>
      </c>
    </row>
    <row r="698" spans="1:23" x14ac:dyDescent="0.3">
      <c r="A698" t="s">
        <v>5017</v>
      </c>
      <c r="B698" s="1">
        <v>44930</v>
      </c>
      <c r="C698" s="1">
        <v>45011</v>
      </c>
      <c r="D698">
        <v>97874</v>
      </c>
      <c r="E698" t="s">
        <v>24</v>
      </c>
      <c r="F698" t="s">
        <v>25</v>
      </c>
      <c r="G698" t="s">
        <v>74</v>
      </c>
      <c r="H698" t="s">
        <v>27</v>
      </c>
      <c r="I698" t="s">
        <v>28</v>
      </c>
      <c r="J698" t="s">
        <v>114</v>
      </c>
      <c r="K698" t="s">
        <v>30</v>
      </c>
      <c r="L698" t="s">
        <v>44</v>
      </c>
      <c r="M698">
        <v>97874</v>
      </c>
      <c r="N698" t="s">
        <v>3574</v>
      </c>
      <c r="O698" t="s">
        <v>33</v>
      </c>
      <c r="P698">
        <v>0</v>
      </c>
      <c r="Q698">
        <v>0</v>
      </c>
      <c r="R698">
        <v>97874</v>
      </c>
      <c r="S698" t="s">
        <v>5018</v>
      </c>
      <c r="T698" t="s">
        <v>48</v>
      </c>
      <c r="U698" t="s">
        <v>63</v>
      </c>
      <c r="V698">
        <v>39047</v>
      </c>
      <c r="W698" t="s">
        <v>36</v>
      </c>
    </row>
    <row r="699" spans="1:23" x14ac:dyDescent="0.3">
      <c r="A699" t="s">
        <v>5019</v>
      </c>
      <c r="B699" s="1">
        <v>44931</v>
      </c>
      <c r="C699" s="1">
        <v>44994</v>
      </c>
      <c r="D699">
        <v>82</v>
      </c>
      <c r="E699" t="s">
        <v>24</v>
      </c>
      <c r="F699" t="s">
        <v>39</v>
      </c>
      <c r="G699" t="s">
        <v>119</v>
      </c>
      <c r="H699" t="s">
        <v>93</v>
      </c>
      <c r="I699" t="s">
        <v>42</v>
      </c>
      <c r="J699" t="s">
        <v>29</v>
      </c>
      <c r="K699" t="s">
        <v>30</v>
      </c>
      <c r="L699" t="s">
        <v>31</v>
      </c>
      <c r="M699">
        <v>82</v>
      </c>
      <c r="N699" t="s">
        <v>3536</v>
      </c>
      <c r="O699" t="s">
        <v>116</v>
      </c>
      <c r="P699">
        <v>82</v>
      </c>
      <c r="Q699">
        <v>0</v>
      </c>
      <c r="R699">
        <v>0</v>
      </c>
      <c r="S699" t="s">
        <v>5020</v>
      </c>
      <c r="T699" t="s">
        <v>35</v>
      </c>
      <c r="U699" t="s">
        <v>35</v>
      </c>
      <c r="V699">
        <v>0</v>
      </c>
      <c r="W699" t="s">
        <v>50</v>
      </c>
    </row>
    <row r="700" spans="1:23" x14ac:dyDescent="0.3">
      <c r="A700" t="s">
        <v>5019</v>
      </c>
      <c r="B700" s="1">
        <v>44931</v>
      </c>
      <c r="C700" s="1">
        <v>45017</v>
      </c>
      <c r="D700">
        <v>70984</v>
      </c>
      <c r="E700" t="s">
        <v>24</v>
      </c>
      <c r="F700" t="s">
        <v>25</v>
      </c>
      <c r="G700" t="s">
        <v>119</v>
      </c>
      <c r="H700" t="s">
        <v>93</v>
      </c>
      <c r="I700" t="s">
        <v>42</v>
      </c>
      <c r="J700" t="s">
        <v>29</v>
      </c>
      <c r="K700" t="s">
        <v>30</v>
      </c>
      <c r="L700" t="s">
        <v>31</v>
      </c>
      <c r="M700">
        <v>70984</v>
      </c>
      <c r="N700" t="s">
        <v>3536</v>
      </c>
      <c r="O700" t="s">
        <v>116</v>
      </c>
      <c r="P700">
        <v>70984</v>
      </c>
      <c r="Q700">
        <v>0</v>
      </c>
      <c r="R700">
        <v>0</v>
      </c>
      <c r="S700" t="s">
        <v>5020</v>
      </c>
      <c r="T700" t="s">
        <v>35</v>
      </c>
      <c r="U700" t="s">
        <v>35</v>
      </c>
      <c r="V700">
        <v>0</v>
      </c>
      <c r="W700" t="s">
        <v>50</v>
      </c>
    </row>
    <row r="701" spans="1:23" x14ac:dyDescent="0.3">
      <c r="A701" t="s">
        <v>5021</v>
      </c>
      <c r="B701" s="1">
        <v>44932</v>
      </c>
      <c r="C701" s="1">
        <v>45015</v>
      </c>
      <c r="D701">
        <v>57317</v>
      </c>
      <c r="E701" t="s">
        <v>38</v>
      </c>
      <c r="F701" t="s">
        <v>25</v>
      </c>
      <c r="G701" t="s">
        <v>80</v>
      </c>
      <c r="H701" t="s">
        <v>93</v>
      </c>
      <c r="I701" t="s">
        <v>28</v>
      </c>
      <c r="J701" t="s">
        <v>64</v>
      </c>
      <c r="K701" t="s">
        <v>30</v>
      </c>
      <c r="L701" t="s">
        <v>66</v>
      </c>
      <c r="M701">
        <v>57317</v>
      </c>
      <c r="N701" t="s">
        <v>463</v>
      </c>
      <c r="O701" t="s">
        <v>33</v>
      </c>
      <c r="P701">
        <v>0</v>
      </c>
      <c r="Q701">
        <v>0</v>
      </c>
      <c r="R701">
        <v>57317</v>
      </c>
      <c r="S701" t="s">
        <v>5022</v>
      </c>
      <c r="T701" t="s">
        <v>48</v>
      </c>
      <c r="U701" t="s">
        <v>774</v>
      </c>
      <c r="V701">
        <v>86308</v>
      </c>
      <c r="W701" t="s">
        <v>50</v>
      </c>
    </row>
    <row r="702" spans="1:23" x14ac:dyDescent="0.3">
      <c r="A702" t="s">
        <v>5021</v>
      </c>
      <c r="B702" s="1">
        <v>44932</v>
      </c>
      <c r="C702" s="1">
        <v>44994</v>
      </c>
      <c r="D702">
        <v>143</v>
      </c>
      <c r="E702" t="s">
        <v>38</v>
      </c>
      <c r="F702" t="s">
        <v>39</v>
      </c>
      <c r="G702" t="s">
        <v>80</v>
      </c>
      <c r="H702" t="s">
        <v>93</v>
      </c>
      <c r="I702" t="s">
        <v>28</v>
      </c>
      <c r="J702" t="s">
        <v>64</v>
      </c>
      <c r="K702" t="s">
        <v>30</v>
      </c>
      <c r="L702" t="s">
        <v>66</v>
      </c>
      <c r="M702">
        <v>143</v>
      </c>
      <c r="N702" t="s">
        <v>463</v>
      </c>
      <c r="O702" t="s">
        <v>33</v>
      </c>
      <c r="P702">
        <v>0</v>
      </c>
      <c r="Q702">
        <v>0</v>
      </c>
      <c r="R702">
        <v>143</v>
      </c>
      <c r="S702" t="s">
        <v>5022</v>
      </c>
      <c r="T702" t="s">
        <v>48</v>
      </c>
      <c r="U702" t="s">
        <v>774</v>
      </c>
      <c r="V702">
        <v>86308</v>
      </c>
      <c r="W702" t="s">
        <v>50</v>
      </c>
    </row>
    <row r="703" spans="1:23" x14ac:dyDescent="0.3">
      <c r="A703" t="s">
        <v>5023</v>
      </c>
      <c r="B703" s="1">
        <v>44933</v>
      </c>
      <c r="C703" s="1">
        <v>45003</v>
      </c>
      <c r="D703">
        <v>12561</v>
      </c>
      <c r="E703" t="s">
        <v>38</v>
      </c>
      <c r="F703" t="s">
        <v>25</v>
      </c>
      <c r="G703" t="s">
        <v>80</v>
      </c>
      <c r="H703" t="s">
        <v>41</v>
      </c>
      <c r="I703" t="s">
        <v>42</v>
      </c>
      <c r="J703" t="s">
        <v>114</v>
      </c>
      <c r="K703" t="s">
        <v>54</v>
      </c>
      <c r="L703" t="s">
        <v>44</v>
      </c>
      <c r="M703">
        <v>12561</v>
      </c>
      <c r="N703" t="s">
        <v>5024</v>
      </c>
      <c r="O703" t="s">
        <v>46</v>
      </c>
      <c r="P703">
        <v>12561</v>
      </c>
      <c r="Q703">
        <v>0</v>
      </c>
      <c r="R703">
        <v>0</v>
      </c>
      <c r="S703" t="s">
        <v>5025</v>
      </c>
      <c r="T703" t="s">
        <v>48</v>
      </c>
      <c r="U703" t="s">
        <v>78</v>
      </c>
      <c r="V703">
        <v>62341</v>
      </c>
      <c r="W703" t="s">
        <v>29</v>
      </c>
    </row>
    <row r="704" spans="1:23" x14ac:dyDescent="0.3">
      <c r="A704" t="s">
        <v>5026</v>
      </c>
      <c r="B704" s="1">
        <v>44934</v>
      </c>
      <c r="C704" s="1">
        <v>45006</v>
      </c>
      <c r="D704">
        <v>68747</v>
      </c>
      <c r="E704" t="s">
        <v>38</v>
      </c>
      <c r="F704" t="s">
        <v>25</v>
      </c>
      <c r="G704" t="s">
        <v>40</v>
      </c>
      <c r="H704" t="s">
        <v>93</v>
      </c>
      <c r="I704" t="s">
        <v>42</v>
      </c>
      <c r="J704" t="s">
        <v>50</v>
      </c>
      <c r="K704" t="s">
        <v>30</v>
      </c>
      <c r="L704" t="s">
        <v>44</v>
      </c>
      <c r="M704">
        <v>68747</v>
      </c>
      <c r="N704" t="s">
        <v>5027</v>
      </c>
      <c r="O704" t="s">
        <v>116</v>
      </c>
      <c r="P704">
        <v>68747</v>
      </c>
      <c r="Q704">
        <v>0</v>
      </c>
      <c r="R704">
        <v>0</v>
      </c>
      <c r="S704" t="s">
        <v>5028</v>
      </c>
      <c r="T704" t="s">
        <v>48</v>
      </c>
      <c r="U704" t="s">
        <v>83</v>
      </c>
      <c r="V704">
        <v>65917</v>
      </c>
      <c r="W704" t="s">
        <v>50</v>
      </c>
    </row>
    <row r="705" spans="1:23" x14ac:dyDescent="0.3">
      <c r="A705" t="s">
        <v>5029</v>
      </c>
      <c r="B705" s="1">
        <v>44935</v>
      </c>
      <c r="C705" s="1">
        <v>45011</v>
      </c>
      <c r="D705">
        <v>9070</v>
      </c>
      <c r="E705" t="s">
        <v>24</v>
      </c>
      <c r="F705" t="s">
        <v>25</v>
      </c>
      <c r="G705" t="s">
        <v>74</v>
      </c>
      <c r="H705" t="s">
        <v>93</v>
      </c>
      <c r="I705" t="s">
        <v>28</v>
      </c>
      <c r="J705" t="s">
        <v>50</v>
      </c>
      <c r="K705" t="s">
        <v>30</v>
      </c>
      <c r="L705" t="s">
        <v>75</v>
      </c>
      <c r="M705">
        <v>90700</v>
      </c>
      <c r="N705" t="s">
        <v>4331</v>
      </c>
      <c r="O705" t="s">
        <v>33</v>
      </c>
      <c r="P705">
        <v>0</v>
      </c>
      <c r="Q705">
        <v>0</v>
      </c>
      <c r="R705">
        <v>90700</v>
      </c>
      <c r="S705" t="s">
        <v>5030</v>
      </c>
      <c r="T705" t="s">
        <v>35</v>
      </c>
      <c r="U705" t="s">
        <v>35</v>
      </c>
      <c r="V705">
        <v>0</v>
      </c>
      <c r="W705" t="s">
        <v>36</v>
      </c>
    </row>
    <row r="706" spans="1:23" x14ac:dyDescent="0.3">
      <c r="A706" t="s">
        <v>5029</v>
      </c>
      <c r="B706" s="1">
        <v>44935</v>
      </c>
      <c r="C706" s="1">
        <v>45012</v>
      </c>
      <c r="D706">
        <v>131</v>
      </c>
      <c r="E706" t="s">
        <v>24</v>
      </c>
      <c r="F706" t="s">
        <v>39</v>
      </c>
      <c r="G706" t="s">
        <v>74</v>
      </c>
      <c r="H706" t="s">
        <v>93</v>
      </c>
      <c r="I706" t="s">
        <v>28</v>
      </c>
      <c r="J706" t="s">
        <v>50</v>
      </c>
      <c r="K706" t="s">
        <v>30</v>
      </c>
      <c r="L706" t="s">
        <v>75</v>
      </c>
      <c r="M706">
        <v>131</v>
      </c>
      <c r="N706" t="s">
        <v>4331</v>
      </c>
      <c r="O706" t="s">
        <v>33</v>
      </c>
      <c r="P706">
        <v>0</v>
      </c>
      <c r="Q706">
        <v>0</v>
      </c>
      <c r="R706">
        <v>131</v>
      </c>
      <c r="S706" t="s">
        <v>5030</v>
      </c>
      <c r="T706" t="s">
        <v>35</v>
      </c>
      <c r="U706" t="s">
        <v>35</v>
      </c>
      <c r="V706">
        <v>0</v>
      </c>
      <c r="W706" t="s">
        <v>36</v>
      </c>
    </row>
    <row r="707" spans="1:23" x14ac:dyDescent="0.3">
      <c r="A707" t="s">
        <v>5031</v>
      </c>
      <c r="B707" s="1">
        <v>44936</v>
      </c>
      <c r="C707" s="1">
        <v>45021</v>
      </c>
      <c r="D707">
        <v>31669</v>
      </c>
      <c r="E707" t="s">
        <v>24</v>
      </c>
      <c r="F707" t="s">
        <v>25</v>
      </c>
      <c r="G707" t="s">
        <v>74</v>
      </c>
      <c r="H707" t="s">
        <v>41</v>
      </c>
      <c r="I707" t="s">
        <v>42</v>
      </c>
      <c r="J707" t="s">
        <v>64</v>
      </c>
      <c r="K707" t="s">
        <v>30</v>
      </c>
      <c r="L707" t="s">
        <v>44</v>
      </c>
      <c r="M707">
        <v>31669</v>
      </c>
      <c r="N707" t="s">
        <v>2318</v>
      </c>
      <c r="O707" t="s">
        <v>61</v>
      </c>
      <c r="P707">
        <v>0</v>
      </c>
      <c r="Q707">
        <v>31669</v>
      </c>
      <c r="R707">
        <v>0</v>
      </c>
      <c r="S707" t="s">
        <v>5032</v>
      </c>
      <c r="T707" t="s">
        <v>35</v>
      </c>
      <c r="U707" t="s">
        <v>35</v>
      </c>
      <c r="V707">
        <v>0</v>
      </c>
      <c r="W707" t="s">
        <v>64</v>
      </c>
    </row>
    <row r="708" spans="1:23" x14ac:dyDescent="0.3">
      <c r="A708" t="s">
        <v>5031</v>
      </c>
      <c r="B708" s="1">
        <v>44936</v>
      </c>
      <c r="C708" s="1">
        <v>45026</v>
      </c>
      <c r="D708">
        <v>128</v>
      </c>
      <c r="E708" t="s">
        <v>24</v>
      </c>
      <c r="F708" t="s">
        <v>39</v>
      </c>
      <c r="G708" t="s">
        <v>74</v>
      </c>
      <c r="H708" t="s">
        <v>41</v>
      </c>
      <c r="I708" t="s">
        <v>42</v>
      </c>
      <c r="J708" t="s">
        <v>64</v>
      </c>
      <c r="K708" t="s">
        <v>30</v>
      </c>
      <c r="L708" t="s">
        <v>44</v>
      </c>
      <c r="M708">
        <v>128</v>
      </c>
      <c r="N708" t="s">
        <v>2318</v>
      </c>
      <c r="O708" t="s">
        <v>61</v>
      </c>
      <c r="P708">
        <v>0</v>
      </c>
      <c r="Q708">
        <v>128</v>
      </c>
      <c r="R708">
        <v>0</v>
      </c>
      <c r="S708" t="s">
        <v>5032</v>
      </c>
      <c r="T708" t="s">
        <v>35</v>
      </c>
      <c r="U708" t="s">
        <v>35</v>
      </c>
      <c r="V708">
        <v>0</v>
      </c>
      <c r="W708" t="s">
        <v>64</v>
      </c>
    </row>
    <row r="709" spans="1:23" x14ac:dyDescent="0.3">
      <c r="A709" t="s">
        <v>5033</v>
      </c>
      <c r="B709" s="1">
        <v>44937</v>
      </c>
      <c r="C709" s="1">
        <v>45008</v>
      </c>
      <c r="D709">
        <v>6955</v>
      </c>
      <c r="E709" t="s">
        <v>38</v>
      </c>
      <c r="F709" t="s">
        <v>25</v>
      </c>
      <c r="G709" t="s">
        <v>109</v>
      </c>
      <c r="H709" t="s">
        <v>52</v>
      </c>
      <c r="I709" t="s">
        <v>28</v>
      </c>
      <c r="J709" t="s">
        <v>53</v>
      </c>
      <c r="K709" t="s">
        <v>30</v>
      </c>
      <c r="L709" t="s">
        <v>44</v>
      </c>
      <c r="M709">
        <v>6955</v>
      </c>
      <c r="N709" t="s">
        <v>1156</v>
      </c>
      <c r="O709" t="s">
        <v>33</v>
      </c>
      <c r="P709">
        <v>0</v>
      </c>
      <c r="Q709">
        <v>0</v>
      </c>
      <c r="R709">
        <v>6955</v>
      </c>
      <c r="S709" t="s">
        <v>5034</v>
      </c>
      <c r="T709" t="s">
        <v>48</v>
      </c>
      <c r="U709" t="s">
        <v>96</v>
      </c>
      <c r="V709">
        <v>71147</v>
      </c>
      <c r="W709" t="s">
        <v>53</v>
      </c>
    </row>
    <row r="710" spans="1:23" x14ac:dyDescent="0.3">
      <c r="A710" t="s">
        <v>5035</v>
      </c>
      <c r="B710" s="1">
        <v>44938</v>
      </c>
      <c r="C710" s="1">
        <v>45014</v>
      </c>
      <c r="D710">
        <v>15638</v>
      </c>
      <c r="E710" t="s">
        <v>24</v>
      </c>
      <c r="F710" t="s">
        <v>25</v>
      </c>
      <c r="G710" t="s">
        <v>80</v>
      </c>
      <c r="H710" t="s">
        <v>93</v>
      </c>
      <c r="I710" t="s">
        <v>42</v>
      </c>
      <c r="J710" t="s">
        <v>114</v>
      </c>
      <c r="K710" t="s">
        <v>54</v>
      </c>
      <c r="L710" t="s">
        <v>55</v>
      </c>
      <c r="M710">
        <v>15638</v>
      </c>
      <c r="N710" t="s">
        <v>1068</v>
      </c>
      <c r="O710" t="s">
        <v>116</v>
      </c>
      <c r="P710">
        <v>15638</v>
      </c>
      <c r="Q710">
        <v>0</v>
      </c>
      <c r="R710">
        <v>0</v>
      </c>
      <c r="S710" t="s">
        <v>5036</v>
      </c>
      <c r="T710" t="s">
        <v>35</v>
      </c>
      <c r="U710" t="s">
        <v>35</v>
      </c>
      <c r="V710">
        <v>0</v>
      </c>
      <c r="W710" t="s">
        <v>43</v>
      </c>
    </row>
    <row r="711" spans="1:23" x14ac:dyDescent="0.3">
      <c r="A711" t="s">
        <v>5035</v>
      </c>
      <c r="B711" s="1">
        <v>44938</v>
      </c>
      <c r="C711" s="1">
        <v>45006</v>
      </c>
      <c r="D711">
        <v>102</v>
      </c>
      <c r="E711" t="s">
        <v>24</v>
      </c>
      <c r="F711" t="s">
        <v>39</v>
      </c>
      <c r="G711" t="s">
        <v>80</v>
      </c>
      <c r="H711" t="s">
        <v>93</v>
      </c>
      <c r="I711" t="s">
        <v>42</v>
      </c>
      <c r="J711" t="s">
        <v>114</v>
      </c>
      <c r="K711" t="s">
        <v>54</v>
      </c>
      <c r="L711" t="s">
        <v>55</v>
      </c>
      <c r="M711">
        <v>102</v>
      </c>
      <c r="N711" t="s">
        <v>1068</v>
      </c>
      <c r="O711" t="s">
        <v>116</v>
      </c>
      <c r="P711">
        <v>102</v>
      </c>
      <c r="Q711">
        <v>0</v>
      </c>
      <c r="R711">
        <v>0</v>
      </c>
      <c r="S711" t="s">
        <v>5036</v>
      </c>
      <c r="T711" t="s">
        <v>35</v>
      </c>
      <c r="U711" t="s">
        <v>35</v>
      </c>
      <c r="V711">
        <v>0</v>
      </c>
      <c r="W711" t="s">
        <v>43</v>
      </c>
    </row>
    <row r="712" spans="1:23" x14ac:dyDescent="0.3">
      <c r="A712" t="s">
        <v>5037</v>
      </c>
      <c r="B712" s="1">
        <v>44939</v>
      </c>
      <c r="C712" s="1">
        <v>45009</v>
      </c>
      <c r="D712">
        <v>24051</v>
      </c>
      <c r="E712" t="s">
        <v>24</v>
      </c>
      <c r="F712" t="s">
        <v>25</v>
      </c>
      <c r="G712" t="s">
        <v>74</v>
      </c>
      <c r="H712" t="s">
        <v>41</v>
      </c>
      <c r="I712" t="s">
        <v>28</v>
      </c>
      <c r="J712" t="s">
        <v>64</v>
      </c>
      <c r="K712" t="s">
        <v>30</v>
      </c>
      <c r="L712" t="s">
        <v>31</v>
      </c>
      <c r="M712">
        <v>24051</v>
      </c>
      <c r="N712" t="s">
        <v>5038</v>
      </c>
      <c r="O712" t="s">
        <v>33</v>
      </c>
      <c r="P712">
        <v>0</v>
      </c>
      <c r="Q712">
        <v>0</v>
      </c>
      <c r="R712">
        <v>24051</v>
      </c>
      <c r="S712" t="s">
        <v>5039</v>
      </c>
      <c r="T712" t="s">
        <v>35</v>
      </c>
      <c r="U712" t="s">
        <v>35</v>
      </c>
      <c r="V712">
        <v>0</v>
      </c>
      <c r="W712" t="s">
        <v>43</v>
      </c>
    </row>
    <row r="713" spans="1:23" x14ac:dyDescent="0.3">
      <c r="A713" t="s">
        <v>5037</v>
      </c>
      <c r="B713" s="1">
        <v>44939</v>
      </c>
      <c r="C713" s="1">
        <v>45012</v>
      </c>
      <c r="D713">
        <v>81</v>
      </c>
      <c r="E713" t="s">
        <v>24</v>
      </c>
      <c r="F713" t="s">
        <v>39</v>
      </c>
      <c r="G713" t="s">
        <v>74</v>
      </c>
      <c r="H713" t="s">
        <v>41</v>
      </c>
      <c r="I713" t="s">
        <v>28</v>
      </c>
      <c r="J713" t="s">
        <v>64</v>
      </c>
      <c r="K713" t="s">
        <v>30</v>
      </c>
      <c r="L713" t="s">
        <v>31</v>
      </c>
      <c r="M713">
        <v>81</v>
      </c>
      <c r="N713" t="s">
        <v>5038</v>
      </c>
      <c r="O713" t="s">
        <v>33</v>
      </c>
      <c r="P713">
        <v>0</v>
      </c>
      <c r="Q713">
        <v>0</v>
      </c>
      <c r="R713">
        <v>81</v>
      </c>
      <c r="S713" t="s">
        <v>5039</v>
      </c>
      <c r="T713" t="s">
        <v>35</v>
      </c>
      <c r="U713" t="s">
        <v>35</v>
      </c>
      <c r="V713">
        <v>0</v>
      </c>
      <c r="W713" t="s">
        <v>43</v>
      </c>
    </row>
    <row r="714" spans="1:23" x14ac:dyDescent="0.3">
      <c r="A714" t="s">
        <v>5040</v>
      </c>
      <c r="B714" s="1">
        <v>44940</v>
      </c>
      <c r="C714" s="1">
        <v>45020</v>
      </c>
      <c r="D714">
        <v>98</v>
      </c>
      <c r="E714" t="s">
        <v>24</v>
      </c>
      <c r="F714" t="s">
        <v>39</v>
      </c>
      <c r="G714" t="s">
        <v>109</v>
      </c>
      <c r="H714" t="s">
        <v>93</v>
      </c>
      <c r="I714" t="s">
        <v>42</v>
      </c>
      <c r="J714" t="s">
        <v>29</v>
      </c>
      <c r="K714" t="s">
        <v>54</v>
      </c>
      <c r="L714" t="s">
        <v>31</v>
      </c>
      <c r="M714">
        <v>98</v>
      </c>
      <c r="N714" t="s">
        <v>5041</v>
      </c>
      <c r="O714" t="s">
        <v>116</v>
      </c>
      <c r="P714">
        <v>98</v>
      </c>
      <c r="Q714">
        <v>0</v>
      </c>
      <c r="R714">
        <v>0</v>
      </c>
      <c r="S714" t="s">
        <v>5042</v>
      </c>
      <c r="T714" t="s">
        <v>48</v>
      </c>
      <c r="U714" t="s">
        <v>800</v>
      </c>
      <c r="V714">
        <v>35866</v>
      </c>
      <c r="W714" t="s">
        <v>50</v>
      </c>
    </row>
    <row r="715" spans="1:23" x14ac:dyDescent="0.3">
      <c r="A715" t="s">
        <v>5040</v>
      </c>
      <c r="B715" s="1">
        <v>44940</v>
      </c>
      <c r="C715" s="1">
        <v>45018</v>
      </c>
      <c r="D715">
        <v>41859</v>
      </c>
      <c r="E715" t="s">
        <v>24</v>
      </c>
      <c r="F715" t="s">
        <v>25</v>
      </c>
      <c r="G715" t="s">
        <v>109</v>
      </c>
      <c r="H715" t="s">
        <v>93</v>
      </c>
      <c r="I715" t="s">
        <v>42</v>
      </c>
      <c r="J715" t="s">
        <v>29</v>
      </c>
      <c r="K715" t="s">
        <v>54</v>
      </c>
      <c r="L715" t="s">
        <v>31</v>
      </c>
      <c r="M715">
        <v>41859</v>
      </c>
      <c r="N715" t="s">
        <v>5041</v>
      </c>
      <c r="O715" t="s">
        <v>116</v>
      </c>
      <c r="P715">
        <v>41859</v>
      </c>
      <c r="Q715">
        <v>0</v>
      </c>
      <c r="R715">
        <v>0</v>
      </c>
      <c r="S715" t="s">
        <v>5042</v>
      </c>
      <c r="T715" t="s">
        <v>48</v>
      </c>
      <c r="U715" t="s">
        <v>800</v>
      </c>
      <c r="V715">
        <v>35866</v>
      </c>
      <c r="W715" t="s">
        <v>50</v>
      </c>
    </row>
    <row r="716" spans="1:23" x14ac:dyDescent="0.3">
      <c r="A716" t="s">
        <v>5043</v>
      </c>
      <c r="B716" s="1">
        <v>44941</v>
      </c>
      <c r="C716" s="1">
        <v>45002</v>
      </c>
      <c r="D716">
        <v>3788</v>
      </c>
      <c r="E716" t="s">
        <v>24</v>
      </c>
      <c r="F716" t="s">
        <v>25</v>
      </c>
      <c r="G716" t="s">
        <v>74</v>
      </c>
      <c r="H716" t="s">
        <v>85</v>
      </c>
      <c r="I716" t="s">
        <v>42</v>
      </c>
      <c r="J716" t="s">
        <v>64</v>
      </c>
      <c r="K716" t="s">
        <v>30</v>
      </c>
      <c r="L716" t="s">
        <v>66</v>
      </c>
      <c r="M716">
        <v>37880</v>
      </c>
      <c r="N716" t="s">
        <v>1535</v>
      </c>
      <c r="O716" t="s">
        <v>61</v>
      </c>
      <c r="P716">
        <v>0</v>
      </c>
      <c r="Q716">
        <v>37880</v>
      </c>
      <c r="R716">
        <v>0</v>
      </c>
      <c r="S716" t="s">
        <v>5044</v>
      </c>
      <c r="T716" t="s">
        <v>48</v>
      </c>
      <c r="U716" t="s">
        <v>112</v>
      </c>
      <c r="V716">
        <v>54277</v>
      </c>
      <c r="W716" t="s">
        <v>64</v>
      </c>
    </row>
    <row r="717" spans="1:23" x14ac:dyDescent="0.3">
      <c r="A717" t="s">
        <v>5045</v>
      </c>
      <c r="B717" s="1">
        <v>44942</v>
      </c>
      <c r="C717" s="1">
        <v>45031</v>
      </c>
      <c r="D717">
        <v>43839</v>
      </c>
      <c r="E717" t="s">
        <v>24</v>
      </c>
      <c r="F717" t="s">
        <v>25</v>
      </c>
      <c r="G717" t="s">
        <v>74</v>
      </c>
      <c r="H717" t="s">
        <v>27</v>
      </c>
      <c r="I717" t="s">
        <v>28</v>
      </c>
      <c r="J717" t="s">
        <v>29</v>
      </c>
      <c r="K717" t="s">
        <v>30</v>
      </c>
      <c r="L717" t="s">
        <v>44</v>
      </c>
      <c r="M717">
        <v>43839</v>
      </c>
      <c r="N717" t="s">
        <v>1143</v>
      </c>
      <c r="O717" t="s">
        <v>33</v>
      </c>
      <c r="P717">
        <v>0</v>
      </c>
      <c r="Q717">
        <v>0</v>
      </c>
      <c r="R717">
        <v>43839</v>
      </c>
      <c r="S717" t="s">
        <v>5046</v>
      </c>
      <c r="T717" t="s">
        <v>35</v>
      </c>
      <c r="U717" t="s">
        <v>35</v>
      </c>
      <c r="V717">
        <v>0</v>
      </c>
      <c r="W717" t="s">
        <v>50</v>
      </c>
    </row>
    <row r="718" spans="1:23" x14ac:dyDescent="0.3">
      <c r="A718" t="s">
        <v>5045</v>
      </c>
      <c r="B718" s="1">
        <v>44942</v>
      </c>
      <c r="C718" s="1">
        <v>45018</v>
      </c>
      <c r="D718">
        <v>14</v>
      </c>
      <c r="E718" t="s">
        <v>24</v>
      </c>
      <c r="F718" t="s">
        <v>39</v>
      </c>
      <c r="G718" t="s">
        <v>74</v>
      </c>
      <c r="H718" t="s">
        <v>27</v>
      </c>
      <c r="I718" t="s">
        <v>28</v>
      </c>
      <c r="J718" t="s">
        <v>29</v>
      </c>
      <c r="K718" t="s">
        <v>30</v>
      </c>
      <c r="L718" t="s">
        <v>44</v>
      </c>
      <c r="M718">
        <v>140</v>
      </c>
      <c r="N718" t="s">
        <v>1143</v>
      </c>
      <c r="O718" t="s">
        <v>33</v>
      </c>
      <c r="P718">
        <v>0</v>
      </c>
      <c r="Q718">
        <v>0</v>
      </c>
      <c r="R718">
        <v>140</v>
      </c>
      <c r="S718" t="s">
        <v>5046</v>
      </c>
      <c r="T718" t="s">
        <v>35</v>
      </c>
      <c r="U718" t="s">
        <v>35</v>
      </c>
      <c r="V718">
        <v>0</v>
      </c>
      <c r="W718" t="s">
        <v>50</v>
      </c>
    </row>
    <row r="719" spans="1:23" x14ac:dyDescent="0.3">
      <c r="A719" t="s">
        <v>5047</v>
      </c>
      <c r="B719" s="1">
        <v>44943</v>
      </c>
      <c r="C719" s="1">
        <v>45020</v>
      </c>
      <c r="D719">
        <v>6106</v>
      </c>
      <c r="E719" t="s">
        <v>24</v>
      </c>
      <c r="F719" t="s">
        <v>25</v>
      </c>
      <c r="G719" t="s">
        <v>26</v>
      </c>
      <c r="H719" t="s">
        <v>27</v>
      </c>
      <c r="I719" t="s">
        <v>42</v>
      </c>
      <c r="J719" t="s">
        <v>70</v>
      </c>
      <c r="K719" t="s">
        <v>30</v>
      </c>
      <c r="L719" t="s">
        <v>75</v>
      </c>
      <c r="M719">
        <v>6106</v>
      </c>
      <c r="N719" t="s">
        <v>5048</v>
      </c>
      <c r="O719" t="s">
        <v>46</v>
      </c>
      <c r="P719">
        <v>6106</v>
      </c>
      <c r="Q719">
        <v>0</v>
      </c>
      <c r="R719">
        <v>0</v>
      </c>
      <c r="S719" t="s">
        <v>5049</v>
      </c>
      <c r="T719" t="s">
        <v>35</v>
      </c>
      <c r="U719" t="s">
        <v>35</v>
      </c>
      <c r="V719">
        <v>0</v>
      </c>
      <c r="W719" t="s">
        <v>64</v>
      </c>
    </row>
    <row r="720" spans="1:23" x14ac:dyDescent="0.3">
      <c r="A720" t="s">
        <v>5050</v>
      </c>
      <c r="B720" s="1">
        <v>44944</v>
      </c>
      <c r="C720" s="1">
        <v>45021</v>
      </c>
      <c r="D720">
        <v>96</v>
      </c>
      <c r="E720" t="s">
        <v>24</v>
      </c>
      <c r="F720" t="s">
        <v>39</v>
      </c>
      <c r="G720" t="s">
        <v>26</v>
      </c>
      <c r="H720" t="s">
        <v>85</v>
      </c>
      <c r="I720" t="s">
        <v>28</v>
      </c>
      <c r="J720" t="s">
        <v>114</v>
      </c>
      <c r="K720" t="s">
        <v>54</v>
      </c>
      <c r="L720" t="s">
        <v>75</v>
      </c>
      <c r="M720">
        <v>96</v>
      </c>
      <c r="N720" t="s">
        <v>831</v>
      </c>
      <c r="O720" t="s">
        <v>33</v>
      </c>
      <c r="P720">
        <v>0</v>
      </c>
      <c r="Q720">
        <v>0</v>
      </c>
      <c r="R720">
        <v>96</v>
      </c>
      <c r="S720" t="s">
        <v>5051</v>
      </c>
      <c r="T720" t="s">
        <v>35</v>
      </c>
      <c r="U720" t="s">
        <v>35</v>
      </c>
      <c r="V720">
        <v>0</v>
      </c>
      <c r="W720" t="s">
        <v>29</v>
      </c>
    </row>
    <row r="721" spans="1:23" x14ac:dyDescent="0.3">
      <c r="A721" t="s">
        <v>5050</v>
      </c>
      <c r="B721" s="1">
        <v>44944</v>
      </c>
      <c r="C721" s="1">
        <v>45007</v>
      </c>
      <c r="D721">
        <v>87318</v>
      </c>
      <c r="E721" t="s">
        <v>24</v>
      </c>
      <c r="F721" t="s">
        <v>25</v>
      </c>
      <c r="G721" t="s">
        <v>26</v>
      </c>
      <c r="H721" t="s">
        <v>85</v>
      </c>
      <c r="I721" t="s">
        <v>28</v>
      </c>
      <c r="J721" t="s">
        <v>114</v>
      </c>
      <c r="K721" t="s">
        <v>54</v>
      </c>
      <c r="L721" t="s">
        <v>75</v>
      </c>
      <c r="M721">
        <v>87318</v>
      </c>
      <c r="N721" t="s">
        <v>831</v>
      </c>
      <c r="O721" t="s">
        <v>33</v>
      </c>
      <c r="P721">
        <v>0</v>
      </c>
      <c r="Q721">
        <v>0</v>
      </c>
      <c r="R721">
        <v>87318</v>
      </c>
      <c r="S721" t="s">
        <v>5051</v>
      </c>
      <c r="T721" t="s">
        <v>35</v>
      </c>
      <c r="U721" t="s">
        <v>35</v>
      </c>
      <c r="V721">
        <v>0</v>
      </c>
      <c r="W721" t="s">
        <v>29</v>
      </c>
    </row>
    <row r="722" spans="1:23" x14ac:dyDescent="0.3">
      <c r="A722" t="s">
        <v>5052</v>
      </c>
      <c r="B722" s="1">
        <v>44945</v>
      </c>
      <c r="C722" s="1">
        <v>45009</v>
      </c>
      <c r="D722">
        <v>8862</v>
      </c>
      <c r="E722" t="s">
        <v>38</v>
      </c>
      <c r="F722" t="s">
        <v>25</v>
      </c>
      <c r="G722" t="s">
        <v>109</v>
      </c>
      <c r="H722" t="s">
        <v>27</v>
      </c>
      <c r="I722" t="s">
        <v>42</v>
      </c>
      <c r="J722" t="s">
        <v>70</v>
      </c>
      <c r="K722" t="s">
        <v>30</v>
      </c>
      <c r="L722" t="s">
        <v>55</v>
      </c>
      <c r="M722">
        <v>8862</v>
      </c>
      <c r="N722" t="s">
        <v>5053</v>
      </c>
      <c r="O722" t="s">
        <v>61</v>
      </c>
      <c r="P722">
        <v>0</v>
      </c>
      <c r="Q722">
        <v>8862</v>
      </c>
      <c r="R722">
        <v>0</v>
      </c>
      <c r="S722" t="s">
        <v>5054</v>
      </c>
      <c r="T722" t="s">
        <v>48</v>
      </c>
      <c r="U722" t="s">
        <v>129</v>
      </c>
      <c r="V722">
        <v>79275</v>
      </c>
      <c r="W722" t="s">
        <v>29</v>
      </c>
    </row>
    <row r="723" spans="1:23" x14ac:dyDescent="0.3">
      <c r="A723" t="s">
        <v>5052</v>
      </c>
      <c r="B723" s="1">
        <v>44945</v>
      </c>
      <c r="C723" s="1">
        <v>45033</v>
      </c>
      <c r="D723">
        <v>101</v>
      </c>
      <c r="E723" t="s">
        <v>38</v>
      </c>
      <c r="F723" t="s">
        <v>39</v>
      </c>
      <c r="G723" t="s">
        <v>109</v>
      </c>
      <c r="H723" t="s">
        <v>27</v>
      </c>
      <c r="I723" t="s">
        <v>42</v>
      </c>
      <c r="J723" t="s">
        <v>70</v>
      </c>
      <c r="K723" t="s">
        <v>30</v>
      </c>
      <c r="L723" t="s">
        <v>55</v>
      </c>
      <c r="M723">
        <v>101</v>
      </c>
      <c r="N723" t="s">
        <v>5053</v>
      </c>
      <c r="O723" t="s">
        <v>61</v>
      </c>
      <c r="P723">
        <v>0</v>
      </c>
      <c r="Q723">
        <v>101</v>
      </c>
      <c r="R723">
        <v>0</v>
      </c>
      <c r="S723" t="s">
        <v>5054</v>
      </c>
      <c r="T723" t="s">
        <v>48</v>
      </c>
      <c r="U723" t="s">
        <v>129</v>
      </c>
      <c r="V723">
        <v>79275</v>
      </c>
      <c r="W723" t="s">
        <v>29</v>
      </c>
    </row>
    <row r="724" spans="1:23" x14ac:dyDescent="0.3">
      <c r="A724" t="s">
        <v>5055</v>
      </c>
      <c r="B724" s="1">
        <v>44946</v>
      </c>
      <c r="C724" s="1">
        <v>45035</v>
      </c>
      <c r="D724">
        <v>11508</v>
      </c>
      <c r="E724" t="s">
        <v>24</v>
      </c>
      <c r="F724" t="s">
        <v>25</v>
      </c>
      <c r="G724" t="s">
        <v>80</v>
      </c>
      <c r="H724" t="s">
        <v>52</v>
      </c>
      <c r="I724" t="s">
        <v>28</v>
      </c>
      <c r="J724" t="s">
        <v>50</v>
      </c>
      <c r="K724" t="s">
        <v>54</v>
      </c>
      <c r="L724" t="s">
        <v>31</v>
      </c>
      <c r="M724">
        <v>11508</v>
      </c>
      <c r="N724" t="s">
        <v>5056</v>
      </c>
      <c r="O724" t="s">
        <v>33</v>
      </c>
      <c r="P724">
        <v>0</v>
      </c>
      <c r="Q724">
        <v>0</v>
      </c>
      <c r="R724">
        <v>11508</v>
      </c>
      <c r="S724" t="s">
        <v>5057</v>
      </c>
      <c r="T724" t="s">
        <v>35</v>
      </c>
      <c r="U724" t="s">
        <v>35</v>
      </c>
      <c r="V724">
        <v>0</v>
      </c>
      <c r="W724" t="s">
        <v>50</v>
      </c>
    </row>
    <row r="725" spans="1:23" x14ac:dyDescent="0.3">
      <c r="A725" t="s">
        <v>5055</v>
      </c>
      <c r="B725" s="1">
        <v>44946</v>
      </c>
      <c r="C725" s="1">
        <v>45014</v>
      </c>
      <c r="D725">
        <v>145</v>
      </c>
      <c r="E725" t="s">
        <v>24</v>
      </c>
      <c r="F725" t="s">
        <v>39</v>
      </c>
      <c r="G725" t="s">
        <v>80</v>
      </c>
      <c r="H725" t="s">
        <v>52</v>
      </c>
      <c r="I725" t="s">
        <v>28</v>
      </c>
      <c r="J725" t="s">
        <v>50</v>
      </c>
      <c r="K725" t="s">
        <v>54</v>
      </c>
      <c r="L725" t="s">
        <v>31</v>
      </c>
      <c r="M725">
        <v>145</v>
      </c>
      <c r="N725" t="s">
        <v>5056</v>
      </c>
      <c r="O725" t="s">
        <v>33</v>
      </c>
      <c r="P725">
        <v>0</v>
      </c>
      <c r="Q725">
        <v>0</v>
      </c>
      <c r="R725">
        <v>145</v>
      </c>
      <c r="S725" t="s">
        <v>5057</v>
      </c>
      <c r="T725" t="s">
        <v>35</v>
      </c>
      <c r="U725" t="s">
        <v>35</v>
      </c>
      <c r="V725">
        <v>0</v>
      </c>
      <c r="W725" t="s">
        <v>50</v>
      </c>
    </row>
    <row r="726" spans="1:23" x14ac:dyDescent="0.3">
      <c r="A726" t="s">
        <v>5058</v>
      </c>
      <c r="B726" s="1">
        <v>44947</v>
      </c>
      <c r="C726" s="1">
        <v>45022</v>
      </c>
      <c r="D726">
        <v>132</v>
      </c>
      <c r="E726" t="s">
        <v>38</v>
      </c>
      <c r="F726" t="s">
        <v>39</v>
      </c>
      <c r="G726" t="s">
        <v>74</v>
      </c>
      <c r="H726" t="s">
        <v>41</v>
      </c>
      <c r="I726" t="s">
        <v>42</v>
      </c>
      <c r="J726" t="s">
        <v>114</v>
      </c>
      <c r="K726" t="s">
        <v>54</v>
      </c>
      <c r="L726" t="s">
        <v>66</v>
      </c>
      <c r="M726">
        <v>132</v>
      </c>
      <c r="N726" t="s">
        <v>5059</v>
      </c>
      <c r="O726" t="s">
        <v>61</v>
      </c>
      <c r="P726">
        <v>0</v>
      </c>
      <c r="Q726">
        <v>132</v>
      </c>
      <c r="R726">
        <v>0</v>
      </c>
      <c r="S726" t="s">
        <v>5060</v>
      </c>
      <c r="T726" t="s">
        <v>48</v>
      </c>
      <c r="U726" t="s">
        <v>821</v>
      </c>
      <c r="V726">
        <v>94513</v>
      </c>
      <c r="W726" t="s">
        <v>50</v>
      </c>
    </row>
    <row r="727" spans="1:23" x14ac:dyDescent="0.3">
      <c r="A727" t="s">
        <v>5058</v>
      </c>
      <c r="B727" s="1">
        <v>44947</v>
      </c>
      <c r="C727" s="1">
        <v>45031</v>
      </c>
      <c r="D727">
        <v>63339</v>
      </c>
      <c r="E727" t="s">
        <v>38</v>
      </c>
      <c r="F727" t="s">
        <v>25</v>
      </c>
      <c r="G727" t="s">
        <v>74</v>
      </c>
      <c r="H727" t="s">
        <v>41</v>
      </c>
      <c r="I727" t="s">
        <v>42</v>
      </c>
      <c r="J727" t="s">
        <v>114</v>
      </c>
      <c r="K727" t="s">
        <v>54</v>
      </c>
      <c r="L727" t="s">
        <v>66</v>
      </c>
      <c r="M727">
        <v>63339</v>
      </c>
      <c r="N727" t="s">
        <v>5059</v>
      </c>
      <c r="O727" t="s">
        <v>61</v>
      </c>
      <c r="P727">
        <v>0</v>
      </c>
      <c r="Q727">
        <v>63339</v>
      </c>
      <c r="R727">
        <v>0</v>
      </c>
      <c r="S727" t="s">
        <v>5060</v>
      </c>
      <c r="T727" t="s">
        <v>48</v>
      </c>
      <c r="U727" t="s">
        <v>821</v>
      </c>
      <c r="V727">
        <v>94513</v>
      </c>
      <c r="W727" t="s">
        <v>50</v>
      </c>
    </row>
    <row r="728" spans="1:23" x14ac:dyDescent="0.3">
      <c r="A728" t="s">
        <v>5061</v>
      </c>
      <c r="B728" s="1">
        <v>44948</v>
      </c>
      <c r="C728" s="1">
        <v>45013</v>
      </c>
      <c r="D728">
        <v>7009</v>
      </c>
      <c r="E728" t="s">
        <v>38</v>
      </c>
      <c r="F728" t="s">
        <v>25</v>
      </c>
      <c r="G728" t="s">
        <v>80</v>
      </c>
      <c r="H728" t="s">
        <v>85</v>
      </c>
      <c r="I728" t="s">
        <v>42</v>
      </c>
      <c r="J728" t="s">
        <v>64</v>
      </c>
      <c r="K728" t="s">
        <v>30</v>
      </c>
      <c r="L728" t="s">
        <v>31</v>
      </c>
      <c r="M728">
        <v>7009</v>
      </c>
      <c r="N728" t="s">
        <v>5062</v>
      </c>
      <c r="O728" t="s">
        <v>46</v>
      </c>
      <c r="P728">
        <v>7009</v>
      </c>
      <c r="Q728">
        <v>0</v>
      </c>
      <c r="R728">
        <v>0</v>
      </c>
      <c r="S728" t="s">
        <v>5063</v>
      </c>
      <c r="T728" t="s">
        <v>35</v>
      </c>
      <c r="U728" t="s">
        <v>35</v>
      </c>
      <c r="V728">
        <v>0</v>
      </c>
      <c r="W728" t="s">
        <v>29</v>
      </c>
    </row>
    <row r="729" spans="1:23" x14ac:dyDescent="0.3">
      <c r="A729" t="s">
        <v>5064</v>
      </c>
      <c r="B729" s="1">
        <v>44949</v>
      </c>
      <c r="C729" s="1">
        <v>45024</v>
      </c>
      <c r="D729">
        <v>86589</v>
      </c>
      <c r="E729" t="s">
        <v>24</v>
      </c>
      <c r="F729" t="s">
        <v>25</v>
      </c>
      <c r="G729" t="s">
        <v>26</v>
      </c>
      <c r="H729" t="s">
        <v>52</v>
      </c>
      <c r="I729" t="s">
        <v>42</v>
      </c>
      <c r="J729" t="s">
        <v>64</v>
      </c>
      <c r="K729" t="s">
        <v>54</v>
      </c>
      <c r="L729" t="s">
        <v>55</v>
      </c>
      <c r="M729">
        <v>86589</v>
      </c>
      <c r="N729" t="s">
        <v>665</v>
      </c>
      <c r="O729" t="s">
        <v>46</v>
      </c>
      <c r="P729">
        <v>86589</v>
      </c>
      <c r="Q729">
        <v>0</v>
      </c>
      <c r="R729">
        <v>0</v>
      </c>
      <c r="S729" t="s">
        <v>5065</v>
      </c>
      <c r="T729" t="s">
        <v>48</v>
      </c>
      <c r="U729" t="s">
        <v>829</v>
      </c>
      <c r="V729">
        <v>82998</v>
      </c>
      <c r="W729" t="s">
        <v>53</v>
      </c>
    </row>
    <row r="730" spans="1:23" x14ac:dyDescent="0.3">
      <c r="A730" t="s">
        <v>5064</v>
      </c>
      <c r="B730" s="1">
        <v>44949</v>
      </c>
      <c r="C730" s="1">
        <v>45024</v>
      </c>
      <c r="D730">
        <v>149</v>
      </c>
      <c r="E730" t="s">
        <v>24</v>
      </c>
      <c r="F730" t="s">
        <v>39</v>
      </c>
      <c r="G730" t="s">
        <v>26</v>
      </c>
      <c r="H730" t="s">
        <v>52</v>
      </c>
      <c r="I730" t="s">
        <v>42</v>
      </c>
      <c r="J730" t="s">
        <v>64</v>
      </c>
      <c r="K730" t="s">
        <v>54</v>
      </c>
      <c r="L730" t="s">
        <v>55</v>
      </c>
      <c r="M730">
        <v>149</v>
      </c>
      <c r="N730" t="s">
        <v>665</v>
      </c>
      <c r="O730" t="s">
        <v>46</v>
      </c>
      <c r="P730">
        <v>149</v>
      </c>
      <c r="Q730">
        <v>0</v>
      </c>
      <c r="R730">
        <v>0</v>
      </c>
      <c r="S730" t="s">
        <v>5065</v>
      </c>
      <c r="T730" t="s">
        <v>48</v>
      </c>
      <c r="U730" t="s">
        <v>829</v>
      </c>
      <c r="V730">
        <v>82998</v>
      </c>
      <c r="W730" t="s">
        <v>53</v>
      </c>
    </row>
    <row r="731" spans="1:23" x14ac:dyDescent="0.3">
      <c r="A731" t="s">
        <v>5066</v>
      </c>
      <c r="B731" s="1">
        <v>44950</v>
      </c>
      <c r="C731" s="1">
        <v>45037</v>
      </c>
      <c r="D731">
        <v>1136</v>
      </c>
      <c r="E731" t="s">
        <v>24</v>
      </c>
      <c r="F731" t="s">
        <v>25</v>
      </c>
      <c r="G731" t="s">
        <v>109</v>
      </c>
      <c r="H731" t="s">
        <v>93</v>
      </c>
      <c r="I731" t="s">
        <v>28</v>
      </c>
      <c r="J731" t="s">
        <v>70</v>
      </c>
      <c r="K731" t="s">
        <v>30</v>
      </c>
      <c r="L731" t="s">
        <v>75</v>
      </c>
      <c r="M731">
        <v>1136</v>
      </c>
      <c r="N731" t="s">
        <v>1716</v>
      </c>
      <c r="O731" t="s">
        <v>33</v>
      </c>
      <c r="P731">
        <v>0</v>
      </c>
      <c r="Q731">
        <v>0</v>
      </c>
      <c r="R731">
        <v>1136</v>
      </c>
      <c r="S731" t="s">
        <v>5067</v>
      </c>
      <c r="T731" t="s">
        <v>35</v>
      </c>
      <c r="U731" t="s">
        <v>35</v>
      </c>
      <c r="V731">
        <v>0</v>
      </c>
      <c r="W731" t="s">
        <v>50</v>
      </c>
    </row>
    <row r="732" spans="1:23" x14ac:dyDescent="0.3">
      <c r="A732" t="s">
        <v>5066</v>
      </c>
      <c r="B732" s="1">
        <v>44950</v>
      </c>
      <c r="C732" s="1">
        <v>45039</v>
      </c>
      <c r="D732">
        <v>119</v>
      </c>
      <c r="E732" t="s">
        <v>24</v>
      </c>
      <c r="F732" t="s">
        <v>39</v>
      </c>
      <c r="G732" t="s">
        <v>109</v>
      </c>
      <c r="H732" t="s">
        <v>93</v>
      </c>
      <c r="I732" t="s">
        <v>28</v>
      </c>
      <c r="J732" t="s">
        <v>70</v>
      </c>
      <c r="K732" t="s">
        <v>30</v>
      </c>
      <c r="L732" t="s">
        <v>75</v>
      </c>
      <c r="M732">
        <v>119</v>
      </c>
      <c r="N732" t="s">
        <v>1716</v>
      </c>
      <c r="O732" t="s">
        <v>33</v>
      </c>
      <c r="P732">
        <v>0</v>
      </c>
      <c r="Q732">
        <v>0</v>
      </c>
      <c r="R732">
        <v>119</v>
      </c>
      <c r="S732" t="s">
        <v>5067</v>
      </c>
      <c r="T732" t="s">
        <v>35</v>
      </c>
      <c r="U732" t="s">
        <v>35</v>
      </c>
      <c r="V732">
        <v>0</v>
      </c>
      <c r="W732" t="s">
        <v>50</v>
      </c>
    </row>
    <row r="733" spans="1:23" x14ac:dyDescent="0.3">
      <c r="A733" t="s">
        <v>5068</v>
      </c>
      <c r="B733" s="1">
        <v>44951</v>
      </c>
      <c r="C733" s="1">
        <v>45036</v>
      </c>
      <c r="D733">
        <v>24056</v>
      </c>
      <c r="E733" t="s">
        <v>24</v>
      </c>
      <c r="F733" t="s">
        <v>25</v>
      </c>
      <c r="G733" t="s">
        <v>109</v>
      </c>
      <c r="H733" t="s">
        <v>27</v>
      </c>
      <c r="I733" t="s">
        <v>42</v>
      </c>
      <c r="J733" t="s">
        <v>36</v>
      </c>
      <c r="K733" t="s">
        <v>54</v>
      </c>
      <c r="L733" t="s">
        <v>75</v>
      </c>
      <c r="M733">
        <v>24056</v>
      </c>
      <c r="N733" t="s">
        <v>5069</v>
      </c>
      <c r="O733" t="s">
        <v>61</v>
      </c>
      <c r="P733">
        <v>0</v>
      </c>
      <c r="Q733">
        <v>24056</v>
      </c>
      <c r="R733">
        <v>0</v>
      </c>
      <c r="S733" t="s">
        <v>5070</v>
      </c>
      <c r="T733" t="s">
        <v>48</v>
      </c>
      <c r="U733" t="s">
        <v>2013</v>
      </c>
      <c r="V733">
        <v>25398</v>
      </c>
      <c r="W733" t="s">
        <v>50</v>
      </c>
    </row>
    <row r="734" spans="1:23" x14ac:dyDescent="0.3">
      <c r="A734" t="s">
        <v>5071</v>
      </c>
      <c r="B734" s="1">
        <v>44952</v>
      </c>
      <c r="C734" s="1">
        <v>45042</v>
      </c>
      <c r="D734">
        <v>38855</v>
      </c>
      <c r="E734" t="s">
        <v>24</v>
      </c>
      <c r="F734" t="s">
        <v>25</v>
      </c>
      <c r="G734" t="s">
        <v>80</v>
      </c>
      <c r="H734" t="s">
        <v>41</v>
      </c>
      <c r="I734" t="s">
        <v>42</v>
      </c>
      <c r="J734" t="s">
        <v>53</v>
      </c>
      <c r="K734" t="s">
        <v>54</v>
      </c>
      <c r="L734" t="s">
        <v>44</v>
      </c>
      <c r="M734">
        <v>38855</v>
      </c>
      <c r="N734" t="s">
        <v>3849</v>
      </c>
      <c r="O734" t="s">
        <v>46</v>
      </c>
      <c r="P734">
        <v>38855</v>
      </c>
      <c r="Q734">
        <v>0</v>
      </c>
      <c r="R734">
        <v>0</v>
      </c>
      <c r="S734" t="s">
        <v>5072</v>
      </c>
      <c r="T734" t="s">
        <v>35</v>
      </c>
      <c r="U734" t="s">
        <v>35</v>
      </c>
      <c r="V734">
        <v>0</v>
      </c>
      <c r="W734" t="s">
        <v>64</v>
      </c>
    </row>
    <row r="735" spans="1:23" x14ac:dyDescent="0.3">
      <c r="A735" t="s">
        <v>5071</v>
      </c>
      <c r="B735" s="1">
        <v>44952</v>
      </c>
      <c r="C735" s="1">
        <v>45025</v>
      </c>
      <c r="D735">
        <v>83</v>
      </c>
      <c r="E735" t="s">
        <v>24</v>
      </c>
      <c r="F735" t="s">
        <v>39</v>
      </c>
      <c r="G735" t="s">
        <v>80</v>
      </c>
      <c r="H735" t="s">
        <v>41</v>
      </c>
      <c r="I735" t="s">
        <v>42</v>
      </c>
      <c r="J735" t="s">
        <v>53</v>
      </c>
      <c r="K735" t="s">
        <v>54</v>
      </c>
      <c r="L735" t="s">
        <v>44</v>
      </c>
      <c r="M735">
        <v>83</v>
      </c>
      <c r="N735" t="s">
        <v>3849</v>
      </c>
      <c r="O735" t="s">
        <v>46</v>
      </c>
      <c r="P735">
        <v>83</v>
      </c>
      <c r="Q735">
        <v>0</v>
      </c>
      <c r="R735">
        <v>0</v>
      </c>
      <c r="S735" t="s">
        <v>5072</v>
      </c>
      <c r="T735" t="s">
        <v>35</v>
      </c>
      <c r="U735" t="s">
        <v>35</v>
      </c>
      <c r="V735">
        <v>0</v>
      </c>
      <c r="W735" t="s">
        <v>64</v>
      </c>
    </row>
    <row r="736" spans="1:23" x14ac:dyDescent="0.3">
      <c r="A736" t="s">
        <v>5073</v>
      </c>
      <c r="B736" s="1">
        <v>44953</v>
      </c>
      <c r="C736" s="1">
        <v>45024</v>
      </c>
      <c r="D736">
        <v>84932</v>
      </c>
      <c r="E736" t="s">
        <v>38</v>
      </c>
      <c r="F736" t="s">
        <v>25</v>
      </c>
      <c r="G736" t="s">
        <v>26</v>
      </c>
      <c r="H736" t="s">
        <v>41</v>
      </c>
      <c r="I736" t="s">
        <v>28</v>
      </c>
      <c r="J736" t="s">
        <v>36</v>
      </c>
      <c r="K736" t="s">
        <v>54</v>
      </c>
      <c r="L736" t="s">
        <v>31</v>
      </c>
      <c r="M736">
        <v>84932</v>
      </c>
      <c r="N736" t="s">
        <v>5074</v>
      </c>
      <c r="O736" t="s">
        <v>33</v>
      </c>
      <c r="P736">
        <v>0</v>
      </c>
      <c r="Q736">
        <v>0</v>
      </c>
      <c r="R736">
        <v>84932</v>
      </c>
      <c r="S736" t="s">
        <v>5075</v>
      </c>
      <c r="T736" t="s">
        <v>48</v>
      </c>
      <c r="U736" t="s">
        <v>1463</v>
      </c>
      <c r="V736">
        <v>87529</v>
      </c>
      <c r="W736" t="s">
        <v>50</v>
      </c>
    </row>
    <row r="737" spans="1:23" x14ac:dyDescent="0.3">
      <c r="A737" t="s">
        <v>5073</v>
      </c>
      <c r="B737" s="1">
        <v>44953</v>
      </c>
      <c r="C737" s="1">
        <v>45027</v>
      </c>
      <c r="D737">
        <v>138</v>
      </c>
      <c r="E737" t="s">
        <v>38</v>
      </c>
      <c r="F737" t="s">
        <v>39</v>
      </c>
      <c r="G737" t="s">
        <v>26</v>
      </c>
      <c r="H737" t="s">
        <v>41</v>
      </c>
      <c r="I737" t="s">
        <v>28</v>
      </c>
      <c r="J737" t="s">
        <v>36</v>
      </c>
      <c r="K737" t="s">
        <v>54</v>
      </c>
      <c r="L737" t="s">
        <v>31</v>
      </c>
      <c r="M737">
        <v>138</v>
      </c>
      <c r="N737" t="s">
        <v>5074</v>
      </c>
      <c r="O737" t="s">
        <v>33</v>
      </c>
      <c r="P737">
        <v>0</v>
      </c>
      <c r="Q737">
        <v>0</v>
      </c>
      <c r="R737">
        <v>138</v>
      </c>
      <c r="S737" t="s">
        <v>5075</v>
      </c>
      <c r="T737" t="s">
        <v>48</v>
      </c>
      <c r="U737" t="s">
        <v>1463</v>
      </c>
      <c r="V737">
        <v>87529</v>
      </c>
      <c r="W737" t="s">
        <v>50</v>
      </c>
    </row>
    <row r="738" spans="1:23" x14ac:dyDescent="0.3">
      <c r="A738" t="s">
        <v>5076</v>
      </c>
      <c r="B738" s="1">
        <v>44954</v>
      </c>
      <c r="C738" s="1">
        <v>45029</v>
      </c>
      <c r="D738">
        <v>114</v>
      </c>
      <c r="E738" t="s">
        <v>24</v>
      </c>
      <c r="F738" t="s">
        <v>39</v>
      </c>
      <c r="G738" t="s">
        <v>109</v>
      </c>
      <c r="H738" t="s">
        <v>59</v>
      </c>
      <c r="I738" t="s">
        <v>42</v>
      </c>
      <c r="J738" t="s">
        <v>114</v>
      </c>
      <c r="K738" t="s">
        <v>54</v>
      </c>
      <c r="L738" t="s">
        <v>55</v>
      </c>
      <c r="M738">
        <v>114</v>
      </c>
      <c r="N738" t="s">
        <v>5077</v>
      </c>
      <c r="O738" t="s">
        <v>116</v>
      </c>
      <c r="P738">
        <v>114</v>
      </c>
      <c r="Q738">
        <v>0</v>
      </c>
      <c r="R738">
        <v>0</v>
      </c>
      <c r="S738" t="s">
        <v>5078</v>
      </c>
      <c r="T738" t="s">
        <v>48</v>
      </c>
      <c r="U738" t="s">
        <v>157</v>
      </c>
      <c r="V738">
        <v>88157</v>
      </c>
      <c r="W738" t="s">
        <v>50</v>
      </c>
    </row>
    <row r="739" spans="1:23" x14ac:dyDescent="0.3">
      <c r="A739" t="s">
        <v>5076</v>
      </c>
      <c r="B739" s="1">
        <v>44954</v>
      </c>
      <c r="C739" s="1">
        <v>45020</v>
      </c>
      <c r="D739">
        <v>6955</v>
      </c>
      <c r="E739" t="s">
        <v>24</v>
      </c>
      <c r="F739" t="s">
        <v>25</v>
      </c>
      <c r="G739" t="s">
        <v>109</v>
      </c>
      <c r="H739" t="s">
        <v>59</v>
      </c>
      <c r="I739" t="s">
        <v>42</v>
      </c>
      <c r="J739" t="s">
        <v>114</v>
      </c>
      <c r="K739" t="s">
        <v>54</v>
      </c>
      <c r="L739" t="s">
        <v>55</v>
      </c>
      <c r="M739">
        <v>69550</v>
      </c>
      <c r="N739" t="s">
        <v>5077</v>
      </c>
      <c r="O739" t="s">
        <v>116</v>
      </c>
      <c r="P739">
        <v>69550</v>
      </c>
      <c r="Q739">
        <v>0</v>
      </c>
      <c r="R739">
        <v>0</v>
      </c>
      <c r="S739" t="s">
        <v>5078</v>
      </c>
      <c r="T739" t="s">
        <v>48</v>
      </c>
      <c r="U739" t="s">
        <v>157</v>
      </c>
      <c r="V739">
        <v>88157</v>
      </c>
      <c r="W739" t="s">
        <v>50</v>
      </c>
    </row>
    <row r="740" spans="1:23" x14ac:dyDescent="0.3">
      <c r="A740" t="s">
        <v>5079</v>
      </c>
      <c r="B740" s="1">
        <v>44955</v>
      </c>
      <c r="C740" s="1">
        <v>45033</v>
      </c>
      <c r="D740">
        <v>3430</v>
      </c>
      <c r="E740" t="s">
        <v>24</v>
      </c>
      <c r="F740" t="s">
        <v>25</v>
      </c>
      <c r="G740" t="s">
        <v>109</v>
      </c>
      <c r="H740" t="s">
        <v>59</v>
      </c>
      <c r="I740" t="s">
        <v>42</v>
      </c>
      <c r="J740" t="s">
        <v>70</v>
      </c>
      <c r="K740" t="s">
        <v>54</v>
      </c>
      <c r="L740" t="s">
        <v>44</v>
      </c>
      <c r="M740">
        <v>34300</v>
      </c>
      <c r="N740" t="s">
        <v>5074</v>
      </c>
      <c r="O740" t="s">
        <v>46</v>
      </c>
      <c r="P740">
        <v>34300</v>
      </c>
      <c r="Q740">
        <v>0</v>
      </c>
      <c r="R740">
        <v>0</v>
      </c>
      <c r="S740" t="s">
        <v>5080</v>
      </c>
      <c r="T740" t="s">
        <v>35</v>
      </c>
      <c r="U740" t="s">
        <v>35</v>
      </c>
      <c r="V740">
        <v>0</v>
      </c>
      <c r="W740" t="s">
        <v>50</v>
      </c>
    </row>
    <row r="741" spans="1:23" x14ac:dyDescent="0.3">
      <c r="A741" t="s">
        <v>5079</v>
      </c>
      <c r="B741" s="1">
        <v>44955</v>
      </c>
      <c r="C741" s="1">
        <v>45035</v>
      </c>
      <c r="D741">
        <v>147</v>
      </c>
      <c r="E741" t="s">
        <v>24</v>
      </c>
      <c r="F741" t="s">
        <v>39</v>
      </c>
      <c r="G741" t="s">
        <v>109</v>
      </c>
      <c r="H741" t="s">
        <v>59</v>
      </c>
      <c r="I741" t="s">
        <v>42</v>
      </c>
      <c r="J741" t="s">
        <v>70</v>
      </c>
      <c r="K741" t="s">
        <v>54</v>
      </c>
      <c r="L741" t="s">
        <v>44</v>
      </c>
      <c r="M741">
        <v>147</v>
      </c>
      <c r="N741" t="s">
        <v>5074</v>
      </c>
      <c r="O741" t="s">
        <v>46</v>
      </c>
      <c r="P741">
        <v>147</v>
      </c>
      <c r="Q741">
        <v>0</v>
      </c>
      <c r="R741">
        <v>0</v>
      </c>
      <c r="S741" t="s">
        <v>5080</v>
      </c>
      <c r="T741" t="s">
        <v>35</v>
      </c>
      <c r="U741" t="s">
        <v>35</v>
      </c>
      <c r="V741">
        <v>0</v>
      </c>
      <c r="W741" t="s">
        <v>50</v>
      </c>
    </row>
    <row r="742" spans="1:23" x14ac:dyDescent="0.3">
      <c r="A742" t="s">
        <v>5081</v>
      </c>
      <c r="B742" s="1">
        <v>44956</v>
      </c>
      <c r="C742" s="1">
        <v>45046</v>
      </c>
      <c r="D742">
        <v>39639</v>
      </c>
      <c r="E742" t="s">
        <v>38</v>
      </c>
      <c r="F742" t="s">
        <v>25</v>
      </c>
      <c r="G742" t="s">
        <v>80</v>
      </c>
      <c r="H742" t="s">
        <v>41</v>
      </c>
      <c r="I742" t="s">
        <v>42</v>
      </c>
      <c r="J742" t="s">
        <v>70</v>
      </c>
      <c r="K742" t="s">
        <v>54</v>
      </c>
      <c r="L742" t="s">
        <v>66</v>
      </c>
      <c r="M742">
        <v>39639</v>
      </c>
      <c r="N742" t="s">
        <v>4444</v>
      </c>
      <c r="O742" t="s">
        <v>61</v>
      </c>
      <c r="P742">
        <v>0</v>
      </c>
      <c r="Q742">
        <v>39639</v>
      </c>
      <c r="R742">
        <v>0</v>
      </c>
      <c r="S742" t="s">
        <v>5082</v>
      </c>
      <c r="T742" t="s">
        <v>35</v>
      </c>
      <c r="U742" t="s">
        <v>35</v>
      </c>
      <c r="V742">
        <v>0</v>
      </c>
      <c r="W742" t="s">
        <v>53</v>
      </c>
    </row>
    <row r="743" spans="1:23" x14ac:dyDescent="0.3">
      <c r="A743" t="s">
        <v>5083</v>
      </c>
      <c r="B743" s="1">
        <v>44957</v>
      </c>
      <c r="C743" s="1">
        <v>45018</v>
      </c>
      <c r="D743">
        <v>104</v>
      </c>
      <c r="E743" t="s">
        <v>24</v>
      </c>
      <c r="F743" t="s">
        <v>39</v>
      </c>
      <c r="G743" t="s">
        <v>119</v>
      </c>
      <c r="H743" t="s">
        <v>27</v>
      </c>
      <c r="I743" t="s">
        <v>42</v>
      </c>
      <c r="J743" t="s">
        <v>114</v>
      </c>
      <c r="K743" t="s">
        <v>54</v>
      </c>
      <c r="L743" t="s">
        <v>75</v>
      </c>
      <c r="M743">
        <v>104</v>
      </c>
      <c r="N743" t="s">
        <v>4144</v>
      </c>
      <c r="O743" t="s">
        <v>46</v>
      </c>
      <c r="P743">
        <v>104</v>
      </c>
      <c r="Q743">
        <v>0</v>
      </c>
      <c r="R743">
        <v>0</v>
      </c>
      <c r="S743" t="s">
        <v>5084</v>
      </c>
      <c r="T743" t="s">
        <v>48</v>
      </c>
      <c r="U743" t="s">
        <v>853</v>
      </c>
      <c r="V743">
        <v>79837</v>
      </c>
      <c r="W743" t="s">
        <v>50</v>
      </c>
    </row>
    <row r="744" spans="1:23" x14ac:dyDescent="0.3">
      <c r="A744" t="s">
        <v>5083</v>
      </c>
      <c r="B744" s="1">
        <v>44957</v>
      </c>
      <c r="C744" s="1">
        <v>45017</v>
      </c>
      <c r="D744">
        <v>12343</v>
      </c>
      <c r="E744" t="s">
        <v>24</v>
      </c>
      <c r="F744" t="s">
        <v>25</v>
      </c>
      <c r="G744" t="s">
        <v>119</v>
      </c>
      <c r="H744" t="s">
        <v>27</v>
      </c>
      <c r="I744" t="s">
        <v>42</v>
      </c>
      <c r="J744" t="s">
        <v>114</v>
      </c>
      <c r="K744" t="s">
        <v>54</v>
      </c>
      <c r="L744" t="s">
        <v>75</v>
      </c>
      <c r="M744">
        <v>12343</v>
      </c>
      <c r="N744" t="s">
        <v>4144</v>
      </c>
      <c r="O744" t="s">
        <v>46</v>
      </c>
      <c r="P744">
        <v>12343</v>
      </c>
      <c r="Q744">
        <v>0</v>
      </c>
      <c r="R744">
        <v>0</v>
      </c>
      <c r="S744" t="s">
        <v>5084</v>
      </c>
      <c r="T744" t="s">
        <v>48</v>
      </c>
      <c r="U744" t="s">
        <v>853</v>
      </c>
      <c r="V744">
        <v>79837</v>
      </c>
      <c r="W744" t="s">
        <v>50</v>
      </c>
    </row>
    <row r="745" spans="1:23" x14ac:dyDescent="0.3">
      <c r="A745" t="s">
        <v>5085</v>
      </c>
      <c r="B745" s="1">
        <v>44958</v>
      </c>
      <c r="C745" s="1">
        <v>45039</v>
      </c>
      <c r="D745">
        <v>114</v>
      </c>
      <c r="E745" t="s">
        <v>24</v>
      </c>
      <c r="F745" t="s">
        <v>39</v>
      </c>
      <c r="G745" t="s">
        <v>74</v>
      </c>
      <c r="H745" t="s">
        <v>52</v>
      </c>
      <c r="I745" t="s">
        <v>42</v>
      </c>
      <c r="J745" t="s">
        <v>70</v>
      </c>
      <c r="K745" t="s">
        <v>30</v>
      </c>
      <c r="L745" t="s">
        <v>31</v>
      </c>
      <c r="M745">
        <v>114</v>
      </c>
      <c r="N745" t="s">
        <v>1855</v>
      </c>
      <c r="O745" t="s">
        <v>46</v>
      </c>
      <c r="P745">
        <v>114</v>
      </c>
      <c r="Q745">
        <v>0</v>
      </c>
      <c r="R745">
        <v>0</v>
      </c>
      <c r="S745" t="s">
        <v>5086</v>
      </c>
      <c r="T745" t="s">
        <v>35</v>
      </c>
      <c r="U745" t="s">
        <v>35</v>
      </c>
      <c r="V745">
        <v>0</v>
      </c>
      <c r="W745" t="s">
        <v>53</v>
      </c>
    </row>
    <row r="746" spans="1:23" x14ac:dyDescent="0.3">
      <c r="A746" t="s">
        <v>5085</v>
      </c>
      <c r="B746" s="1">
        <v>44958</v>
      </c>
      <c r="C746" s="1">
        <v>45029</v>
      </c>
      <c r="D746">
        <v>9937</v>
      </c>
      <c r="E746" t="s">
        <v>24</v>
      </c>
      <c r="F746" t="s">
        <v>25</v>
      </c>
      <c r="G746" t="s">
        <v>74</v>
      </c>
      <c r="H746" t="s">
        <v>52</v>
      </c>
      <c r="I746" t="s">
        <v>42</v>
      </c>
      <c r="J746" t="s">
        <v>70</v>
      </c>
      <c r="K746" t="s">
        <v>30</v>
      </c>
      <c r="L746" t="s">
        <v>31</v>
      </c>
      <c r="M746">
        <v>99370</v>
      </c>
      <c r="N746" t="s">
        <v>1855</v>
      </c>
      <c r="O746" t="s">
        <v>46</v>
      </c>
      <c r="P746">
        <v>99370</v>
      </c>
      <c r="Q746">
        <v>0</v>
      </c>
      <c r="R746">
        <v>0</v>
      </c>
      <c r="S746" t="s">
        <v>5086</v>
      </c>
      <c r="T746" t="s">
        <v>35</v>
      </c>
      <c r="U746" t="s">
        <v>35</v>
      </c>
      <c r="V746">
        <v>0</v>
      </c>
      <c r="W746" t="s">
        <v>53</v>
      </c>
    </row>
    <row r="747" spans="1:23" x14ac:dyDescent="0.3">
      <c r="A747" t="s">
        <v>5087</v>
      </c>
      <c r="B747" s="1">
        <v>44959</v>
      </c>
      <c r="C747" s="1">
        <v>45048</v>
      </c>
      <c r="D747">
        <v>7695</v>
      </c>
      <c r="E747" t="s">
        <v>38</v>
      </c>
      <c r="F747" t="s">
        <v>25</v>
      </c>
      <c r="G747" t="s">
        <v>109</v>
      </c>
      <c r="H747" t="s">
        <v>93</v>
      </c>
      <c r="I747" t="s">
        <v>42</v>
      </c>
      <c r="J747" t="s">
        <v>114</v>
      </c>
      <c r="K747" t="s">
        <v>54</v>
      </c>
      <c r="L747" t="s">
        <v>44</v>
      </c>
      <c r="M747">
        <v>76950</v>
      </c>
      <c r="N747" t="s">
        <v>115</v>
      </c>
      <c r="O747" t="s">
        <v>116</v>
      </c>
      <c r="P747">
        <v>76950</v>
      </c>
      <c r="Q747">
        <v>0</v>
      </c>
      <c r="R747">
        <v>0</v>
      </c>
      <c r="S747" t="s">
        <v>5088</v>
      </c>
      <c r="T747" t="s">
        <v>48</v>
      </c>
      <c r="U747" t="s">
        <v>173</v>
      </c>
      <c r="V747">
        <v>34995</v>
      </c>
      <c r="W747" t="s">
        <v>36</v>
      </c>
    </row>
    <row r="748" spans="1:23" x14ac:dyDescent="0.3">
      <c r="A748" t="s">
        <v>5087</v>
      </c>
      <c r="B748" s="1">
        <v>44959</v>
      </c>
      <c r="C748" s="1">
        <v>45043</v>
      </c>
      <c r="D748">
        <v>98</v>
      </c>
      <c r="E748" t="s">
        <v>38</v>
      </c>
      <c r="F748" t="s">
        <v>39</v>
      </c>
      <c r="G748" t="s">
        <v>109</v>
      </c>
      <c r="H748" t="s">
        <v>93</v>
      </c>
      <c r="I748" t="s">
        <v>42</v>
      </c>
      <c r="J748" t="s">
        <v>114</v>
      </c>
      <c r="K748" t="s">
        <v>54</v>
      </c>
      <c r="L748" t="s">
        <v>44</v>
      </c>
      <c r="M748">
        <v>98</v>
      </c>
      <c r="N748" t="s">
        <v>115</v>
      </c>
      <c r="O748" t="s">
        <v>116</v>
      </c>
      <c r="P748">
        <v>98</v>
      </c>
      <c r="Q748">
        <v>0</v>
      </c>
      <c r="R748">
        <v>0</v>
      </c>
      <c r="S748" t="s">
        <v>5088</v>
      </c>
      <c r="T748" t="s">
        <v>48</v>
      </c>
      <c r="U748" t="s">
        <v>173</v>
      </c>
      <c r="V748">
        <v>34995</v>
      </c>
      <c r="W748" t="s">
        <v>36</v>
      </c>
    </row>
    <row r="749" spans="1:23" x14ac:dyDescent="0.3">
      <c r="A749" t="s">
        <v>5089</v>
      </c>
      <c r="B749" s="1">
        <v>44960</v>
      </c>
      <c r="C749" s="1">
        <v>45036</v>
      </c>
      <c r="D749">
        <v>138</v>
      </c>
      <c r="E749" t="s">
        <v>24</v>
      </c>
      <c r="F749" t="s">
        <v>39</v>
      </c>
      <c r="G749" t="s">
        <v>74</v>
      </c>
      <c r="H749" t="s">
        <v>41</v>
      </c>
      <c r="I749" t="s">
        <v>28</v>
      </c>
      <c r="J749" t="s">
        <v>53</v>
      </c>
      <c r="K749" t="s">
        <v>30</v>
      </c>
      <c r="L749" t="s">
        <v>55</v>
      </c>
      <c r="M749">
        <v>138</v>
      </c>
      <c r="N749" t="s">
        <v>1682</v>
      </c>
      <c r="O749" t="s">
        <v>33</v>
      </c>
      <c r="P749">
        <v>0</v>
      </c>
      <c r="Q749">
        <v>0</v>
      </c>
      <c r="R749">
        <v>138</v>
      </c>
      <c r="S749" t="s">
        <v>5090</v>
      </c>
      <c r="T749" t="s">
        <v>48</v>
      </c>
      <c r="U749" t="s">
        <v>177</v>
      </c>
      <c r="V749">
        <v>49438</v>
      </c>
      <c r="W749" t="s">
        <v>50</v>
      </c>
    </row>
    <row r="750" spans="1:23" x14ac:dyDescent="0.3">
      <c r="A750" t="s">
        <v>5089</v>
      </c>
      <c r="B750" s="1">
        <v>44960</v>
      </c>
      <c r="C750" s="1">
        <v>45036</v>
      </c>
      <c r="D750">
        <v>92156</v>
      </c>
      <c r="E750" t="s">
        <v>24</v>
      </c>
      <c r="F750" t="s">
        <v>25</v>
      </c>
      <c r="G750" t="s">
        <v>74</v>
      </c>
      <c r="H750" t="s">
        <v>41</v>
      </c>
      <c r="I750" t="s">
        <v>28</v>
      </c>
      <c r="J750" t="s">
        <v>53</v>
      </c>
      <c r="K750" t="s">
        <v>30</v>
      </c>
      <c r="L750" t="s">
        <v>55</v>
      </c>
      <c r="M750">
        <v>92156</v>
      </c>
      <c r="N750" t="s">
        <v>1682</v>
      </c>
      <c r="O750" t="s">
        <v>33</v>
      </c>
      <c r="P750">
        <v>0</v>
      </c>
      <c r="Q750">
        <v>0</v>
      </c>
      <c r="R750">
        <v>92156</v>
      </c>
      <c r="S750" t="s">
        <v>5090</v>
      </c>
      <c r="T750" t="s">
        <v>48</v>
      </c>
      <c r="U750" t="s">
        <v>177</v>
      </c>
      <c r="V750">
        <v>49438</v>
      </c>
      <c r="W750" t="s">
        <v>50</v>
      </c>
    </row>
    <row r="751" spans="1:23" x14ac:dyDescent="0.3">
      <c r="A751" t="s">
        <v>5091</v>
      </c>
      <c r="B751" s="1">
        <v>44961</v>
      </c>
      <c r="C751" s="1">
        <v>45023</v>
      </c>
      <c r="D751">
        <v>73689</v>
      </c>
      <c r="E751" t="s">
        <v>38</v>
      </c>
      <c r="F751" t="s">
        <v>25</v>
      </c>
      <c r="G751" t="s">
        <v>74</v>
      </c>
      <c r="H751" t="s">
        <v>59</v>
      </c>
      <c r="I751" t="s">
        <v>28</v>
      </c>
      <c r="J751" t="s">
        <v>114</v>
      </c>
      <c r="K751" t="s">
        <v>54</v>
      </c>
      <c r="L751" t="s">
        <v>31</v>
      </c>
      <c r="M751">
        <v>73689</v>
      </c>
      <c r="N751" t="s">
        <v>5092</v>
      </c>
      <c r="O751" t="s">
        <v>33</v>
      </c>
      <c r="P751">
        <v>0</v>
      </c>
      <c r="Q751">
        <v>0</v>
      </c>
      <c r="R751">
        <v>73689</v>
      </c>
      <c r="S751" t="s">
        <v>5093</v>
      </c>
      <c r="T751" t="s">
        <v>35</v>
      </c>
      <c r="U751" t="s">
        <v>35</v>
      </c>
      <c r="V751">
        <v>0</v>
      </c>
      <c r="W751" t="s">
        <v>43</v>
      </c>
    </row>
    <row r="752" spans="1:23" x14ac:dyDescent="0.3">
      <c r="A752" t="s">
        <v>5094</v>
      </c>
      <c r="B752" s="1">
        <v>44962</v>
      </c>
      <c r="C752" s="1">
        <v>45028</v>
      </c>
      <c r="D752">
        <v>13</v>
      </c>
      <c r="E752" t="s">
        <v>38</v>
      </c>
      <c r="F752" t="s">
        <v>39</v>
      </c>
      <c r="G752" t="s">
        <v>26</v>
      </c>
      <c r="H752" t="s">
        <v>85</v>
      </c>
      <c r="I752" t="s">
        <v>42</v>
      </c>
      <c r="J752" t="s">
        <v>36</v>
      </c>
      <c r="K752" t="s">
        <v>30</v>
      </c>
      <c r="L752" t="s">
        <v>31</v>
      </c>
      <c r="M752">
        <v>130</v>
      </c>
      <c r="N752" t="s">
        <v>1040</v>
      </c>
      <c r="O752" t="s">
        <v>46</v>
      </c>
      <c r="P752">
        <v>130</v>
      </c>
      <c r="Q752">
        <v>0</v>
      </c>
      <c r="R752">
        <v>0</v>
      </c>
      <c r="S752" t="s">
        <v>5095</v>
      </c>
      <c r="T752" t="s">
        <v>48</v>
      </c>
      <c r="U752" t="s">
        <v>185</v>
      </c>
      <c r="V752">
        <v>56439</v>
      </c>
      <c r="W752" t="s">
        <v>50</v>
      </c>
    </row>
    <row r="753" spans="1:23" x14ac:dyDescent="0.3">
      <c r="A753" t="s">
        <v>5094</v>
      </c>
      <c r="B753" s="1">
        <v>44962</v>
      </c>
      <c r="C753" s="1">
        <v>45032</v>
      </c>
      <c r="D753">
        <v>11597</v>
      </c>
      <c r="E753" t="s">
        <v>38</v>
      </c>
      <c r="F753" t="s">
        <v>25</v>
      </c>
      <c r="G753" t="s">
        <v>26</v>
      </c>
      <c r="H753" t="s">
        <v>85</v>
      </c>
      <c r="I753" t="s">
        <v>42</v>
      </c>
      <c r="J753" t="s">
        <v>36</v>
      </c>
      <c r="K753" t="s">
        <v>30</v>
      </c>
      <c r="L753" t="s">
        <v>31</v>
      </c>
      <c r="M753">
        <v>11597</v>
      </c>
      <c r="N753" t="s">
        <v>1040</v>
      </c>
      <c r="O753" t="s">
        <v>46</v>
      </c>
      <c r="P753">
        <v>11597</v>
      </c>
      <c r="Q753">
        <v>0</v>
      </c>
      <c r="R753">
        <v>0</v>
      </c>
      <c r="S753" t="s">
        <v>5095</v>
      </c>
      <c r="T753" t="s">
        <v>48</v>
      </c>
      <c r="U753" t="s">
        <v>185</v>
      </c>
      <c r="V753">
        <v>56439</v>
      </c>
      <c r="W753" t="s">
        <v>50</v>
      </c>
    </row>
    <row r="754" spans="1:23" x14ac:dyDescent="0.3">
      <c r="A754" t="s">
        <v>5096</v>
      </c>
      <c r="B754" s="1">
        <v>44963</v>
      </c>
      <c r="C754" s="1">
        <v>45026</v>
      </c>
      <c r="D754">
        <v>43425</v>
      </c>
      <c r="E754" t="s">
        <v>38</v>
      </c>
      <c r="F754" t="s">
        <v>25</v>
      </c>
      <c r="G754" t="s">
        <v>40</v>
      </c>
      <c r="H754" t="s">
        <v>85</v>
      </c>
      <c r="I754" t="s">
        <v>42</v>
      </c>
      <c r="J754" t="s">
        <v>53</v>
      </c>
      <c r="K754" t="s">
        <v>54</v>
      </c>
      <c r="L754" t="s">
        <v>55</v>
      </c>
      <c r="M754">
        <v>43425</v>
      </c>
      <c r="N754" t="s">
        <v>4615</v>
      </c>
      <c r="O754" t="s">
        <v>116</v>
      </c>
      <c r="P754">
        <v>43425</v>
      </c>
      <c r="Q754">
        <v>0</v>
      </c>
      <c r="R754">
        <v>0</v>
      </c>
      <c r="S754" t="s">
        <v>5097</v>
      </c>
      <c r="T754" t="s">
        <v>48</v>
      </c>
      <c r="U754" t="s">
        <v>872</v>
      </c>
      <c r="V754">
        <v>48263</v>
      </c>
      <c r="W754" t="s">
        <v>50</v>
      </c>
    </row>
    <row r="755" spans="1:23" x14ac:dyDescent="0.3">
      <c r="A755" t="s">
        <v>5098</v>
      </c>
      <c r="B755" s="1">
        <v>44964</v>
      </c>
      <c r="C755" s="1">
        <v>45035</v>
      </c>
      <c r="D755">
        <v>23378</v>
      </c>
      <c r="E755" t="s">
        <v>24</v>
      </c>
      <c r="F755" t="s">
        <v>25</v>
      </c>
      <c r="G755" t="s">
        <v>26</v>
      </c>
      <c r="H755" t="s">
        <v>52</v>
      </c>
      <c r="I755" t="s">
        <v>42</v>
      </c>
      <c r="J755" t="s">
        <v>70</v>
      </c>
      <c r="K755" t="s">
        <v>54</v>
      </c>
      <c r="L755" t="s">
        <v>31</v>
      </c>
      <c r="M755">
        <v>23378</v>
      </c>
      <c r="N755" t="s">
        <v>5099</v>
      </c>
      <c r="O755" t="s">
        <v>61</v>
      </c>
      <c r="P755">
        <v>0</v>
      </c>
      <c r="Q755">
        <v>23378</v>
      </c>
      <c r="R755">
        <v>0</v>
      </c>
      <c r="S755" t="s">
        <v>5100</v>
      </c>
      <c r="T755" t="s">
        <v>35</v>
      </c>
      <c r="U755" t="s">
        <v>35</v>
      </c>
      <c r="V755">
        <v>0</v>
      </c>
      <c r="W755" t="s">
        <v>29</v>
      </c>
    </row>
    <row r="756" spans="1:23" x14ac:dyDescent="0.3">
      <c r="A756" t="s">
        <v>5101</v>
      </c>
      <c r="B756" s="1">
        <v>44965</v>
      </c>
      <c r="C756" s="1">
        <v>45031</v>
      </c>
      <c r="D756">
        <v>10778</v>
      </c>
      <c r="E756" t="s">
        <v>24</v>
      </c>
      <c r="F756" t="s">
        <v>25</v>
      </c>
      <c r="G756" t="s">
        <v>109</v>
      </c>
      <c r="H756" t="s">
        <v>52</v>
      </c>
      <c r="I756" t="s">
        <v>42</v>
      </c>
      <c r="J756" t="s">
        <v>64</v>
      </c>
      <c r="K756" t="s">
        <v>54</v>
      </c>
      <c r="L756" t="s">
        <v>55</v>
      </c>
      <c r="M756">
        <v>10778</v>
      </c>
      <c r="N756" t="s">
        <v>5102</v>
      </c>
      <c r="O756" t="s">
        <v>46</v>
      </c>
      <c r="P756">
        <v>10778</v>
      </c>
      <c r="Q756">
        <v>0</v>
      </c>
      <c r="R756">
        <v>0</v>
      </c>
      <c r="S756" t="s">
        <v>5103</v>
      </c>
      <c r="T756" t="s">
        <v>48</v>
      </c>
      <c r="U756" t="s">
        <v>196</v>
      </c>
      <c r="V756">
        <v>32453</v>
      </c>
      <c r="W756" t="s">
        <v>43</v>
      </c>
    </row>
    <row r="757" spans="1:23" x14ac:dyDescent="0.3">
      <c r="A757" t="s">
        <v>5101</v>
      </c>
      <c r="B757" s="1">
        <v>44965</v>
      </c>
      <c r="C757" s="1">
        <v>45036</v>
      </c>
      <c r="D757">
        <v>14</v>
      </c>
      <c r="E757" t="s">
        <v>24</v>
      </c>
      <c r="F757" t="s">
        <v>39</v>
      </c>
      <c r="G757" t="s">
        <v>109</v>
      </c>
      <c r="H757" t="s">
        <v>52</v>
      </c>
      <c r="I757" t="s">
        <v>42</v>
      </c>
      <c r="J757" t="s">
        <v>64</v>
      </c>
      <c r="K757" t="s">
        <v>54</v>
      </c>
      <c r="L757" t="s">
        <v>55</v>
      </c>
      <c r="M757">
        <v>140</v>
      </c>
      <c r="N757" t="s">
        <v>5102</v>
      </c>
      <c r="O757" t="s">
        <v>46</v>
      </c>
      <c r="P757">
        <v>140</v>
      </c>
      <c r="Q757">
        <v>0</v>
      </c>
      <c r="R757">
        <v>0</v>
      </c>
      <c r="S757" t="s">
        <v>5103</v>
      </c>
      <c r="T757" t="s">
        <v>48</v>
      </c>
      <c r="U757" t="s">
        <v>196</v>
      </c>
      <c r="V757">
        <v>32453</v>
      </c>
      <c r="W757" t="s">
        <v>43</v>
      </c>
    </row>
    <row r="758" spans="1:23" x14ac:dyDescent="0.3">
      <c r="A758" t="s">
        <v>5104</v>
      </c>
      <c r="B758" s="1">
        <v>44966</v>
      </c>
      <c r="C758" s="1">
        <v>45056</v>
      </c>
      <c r="D758">
        <v>118</v>
      </c>
      <c r="E758" t="s">
        <v>38</v>
      </c>
      <c r="F758" t="s">
        <v>39</v>
      </c>
      <c r="G758" t="s">
        <v>80</v>
      </c>
      <c r="H758" t="s">
        <v>85</v>
      </c>
      <c r="I758" t="s">
        <v>28</v>
      </c>
      <c r="J758" t="s">
        <v>36</v>
      </c>
      <c r="K758" t="s">
        <v>54</v>
      </c>
      <c r="L758" t="s">
        <v>31</v>
      </c>
      <c r="M758">
        <v>118</v>
      </c>
      <c r="N758" t="s">
        <v>5105</v>
      </c>
      <c r="O758" t="s">
        <v>33</v>
      </c>
      <c r="P758">
        <v>0</v>
      </c>
      <c r="Q758">
        <v>0</v>
      </c>
      <c r="R758">
        <v>118</v>
      </c>
      <c r="S758" t="s">
        <v>5106</v>
      </c>
      <c r="T758" t="s">
        <v>48</v>
      </c>
      <c r="U758" t="s">
        <v>882</v>
      </c>
      <c r="V758">
        <v>62147</v>
      </c>
      <c r="W758" t="s">
        <v>36</v>
      </c>
    </row>
    <row r="759" spans="1:23" x14ac:dyDescent="0.3">
      <c r="A759" t="s">
        <v>5104</v>
      </c>
      <c r="B759" s="1">
        <v>44966</v>
      </c>
      <c r="C759" s="1">
        <v>45036</v>
      </c>
      <c r="D759">
        <v>93379</v>
      </c>
      <c r="E759" t="s">
        <v>38</v>
      </c>
      <c r="F759" t="s">
        <v>25</v>
      </c>
      <c r="G759" t="s">
        <v>80</v>
      </c>
      <c r="H759" t="s">
        <v>85</v>
      </c>
      <c r="I759" t="s">
        <v>28</v>
      </c>
      <c r="J759" t="s">
        <v>36</v>
      </c>
      <c r="K759" t="s">
        <v>54</v>
      </c>
      <c r="L759" t="s">
        <v>31</v>
      </c>
      <c r="M759">
        <v>93379</v>
      </c>
      <c r="N759" t="s">
        <v>5105</v>
      </c>
      <c r="O759" t="s">
        <v>33</v>
      </c>
      <c r="P759">
        <v>0</v>
      </c>
      <c r="Q759">
        <v>0</v>
      </c>
      <c r="R759">
        <v>93379</v>
      </c>
      <c r="S759" t="s">
        <v>5106</v>
      </c>
      <c r="T759" t="s">
        <v>48</v>
      </c>
      <c r="U759" t="s">
        <v>882</v>
      </c>
      <c r="V759">
        <v>62147</v>
      </c>
      <c r="W759" t="s">
        <v>36</v>
      </c>
    </row>
    <row r="760" spans="1:23" x14ac:dyDescent="0.3">
      <c r="A760" t="s">
        <v>5107</v>
      </c>
      <c r="B760" s="1">
        <v>44967</v>
      </c>
      <c r="C760" s="1">
        <v>45042</v>
      </c>
      <c r="D760">
        <v>119</v>
      </c>
      <c r="E760" t="s">
        <v>38</v>
      </c>
      <c r="F760" t="s">
        <v>39</v>
      </c>
      <c r="G760" t="s">
        <v>119</v>
      </c>
      <c r="H760" t="s">
        <v>41</v>
      </c>
      <c r="I760" t="s">
        <v>28</v>
      </c>
      <c r="J760" t="s">
        <v>64</v>
      </c>
      <c r="K760" t="s">
        <v>54</v>
      </c>
      <c r="L760" t="s">
        <v>75</v>
      </c>
      <c r="M760">
        <v>119</v>
      </c>
      <c r="N760" t="s">
        <v>335</v>
      </c>
      <c r="O760" t="s">
        <v>33</v>
      </c>
      <c r="P760">
        <v>0</v>
      </c>
      <c r="Q760">
        <v>0</v>
      </c>
      <c r="R760">
        <v>119</v>
      </c>
      <c r="S760" t="s">
        <v>5108</v>
      </c>
      <c r="T760" t="s">
        <v>35</v>
      </c>
      <c r="U760" t="s">
        <v>35</v>
      </c>
      <c r="V760">
        <v>0</v>
      </c>
      <c r="W760" t="s">
        <v>50</v>
      </c>
    </row>
    <row r="761" spans="1:23" x14ac:dyDescent="0.3">
      <c r="A761" t="s">
        <v>5107</v>
      </c>
      <c r="B761" s="1">
        <v>44967</v>
      </c>
      <c r="C761" s="1">
        <v>45033</v>
      </c>
      <c r="D761">
        <v>30694</v>
      </c>
      <c r="E761" t="s">
        <v>38</v>
      </c>
      <c r="F761" t="s">
        <v>25</v>
      </c>
      <c r="G761" t="s">
        <v>119</v>
      </c>
      <c r="H761" t="s">
        <v>41</v>
      </c>
      <c r="I761" t="s">
        <v>28</v>
      </c>
      <c r="J761" t="s">
        <v>64</v>
      </c>
      <c r="K761" t="s">
        <v>54</v>
      </c>
      <c r="L761" t="s">
        <v>75</v>
      </c>
      <c r="M761">
        <v>30694</v>
      </c>
      <c r="N761" t="s">
        <v>335</v>
      </c>
      <c r="O761" t="s">
        <v>33</v>
      </c>
      <c r="P761">
        <v>0</v>
      </c>
      <c r="Q761">
        <v>0</v>
      </c>
      <c r="R761">
        <v>30694</v>
      </c>
      <c r="S761" t="s">
        <v>5108</v>
      </c>
      <c r="T761" t="s">
        <v>35</v>
      </c>
      <c r="U761" t="s">
        <v>35</v>
      </c>
      <c r="V761">
        <v>0</v>
      </c>
      <c r="W761" t="s">
        <v>50</v>
      </c>
    </row>
    <row r="762" spans="1:23" x14ac:dyDescent="0.3">
      <c r="A762" t="s">
        <v>5109</v>
      </c>
      <c r="B762" s="1">
        <v>44968</v>
      </c>
      <c r="C762" s="1">
        <v>45058</v>
      </c>
      <c r="D762">
        <v>64359</v>
      </c>
      <c r="E762" t="s">
        <v>38</v>
      </c>
      <c r="F762" t="s">
        <v>25</v>
      </c>
      <c r="G762" t="s">
        <v>74</v>
      </c>
      <c r="H762" t="s">
        <v>41</v>
      </c>
      <c r="I762" t="s">
        <v>42</v>
      </c>
      <c r="J762" t="s">
        <v>53</v>
      </c>
      <c r="K762" t="s">
        <v>30</v>
      </c>
      <c r="L762" t="s">
        <v>55</v>
      </c>
      <c r="M762">
        <v>64359</v>
      </c>
      <c r="N762" t="s">
        <v>3407</v>
      </c>
      <c r="O762" t="s">
        <v>46</v>
      </c>
      <c r="P762">
        <v>64359</v>
      </c>
      <c r="Q762">
        <v>0</v>
      </c>
      <c r="R762">
        <v>0</v>
      </c>
      <c r="S762" t="s">
        <v>5110</v>
      </c>
      <c r="T762" t="s">
        <v>48</v>
      </c>
      <c r="U762" t="s">
        <v>889</v>
      </c>
      <c r="V762">
        <v>98153</v>
      </c>
      <c r="W762" t="s">
        <v>43</v>
      </c>
    </row>
    <row r="763" spans="1:23" x14ac:dyDescent="0.3">
      <c r="A763" t="s">
        <v>5111</v>
      </c>
      <c r="B763" s="1">
        <v>44969</v>
      </c>
      <c r="C763" s="1">
        <v>45041</v>
      </c>
      <c r="D763">
        <v>82969</v>
      </c>
      <c r="E763" t="s">
        <v>24</v>
      </c>
      <c r="F763" t="s">
        <v>25</v>
      </c>
      <c r="G763" t="s">
        <v>80</v>
      </c>
      <c r="H763" t="s">
        <v>85</v>
      </c>
      <c r="I763" t="s">
        <v>42</v>
      </c>
      <c r="J763" t="s">
        <v>43</v>
      </c>
      <c r="K763" t="s">
        <v>54</v>
      </c>
      <c r="L763" t="s">
        <v>66</v>
      </c>
      <c r="M763">
        <v>82969</v>
      </c>
      <c r="N763" t="s">
        <v>368</v>
      </c>
      <c r="O763" t="s">
        <v>61</v>
      </c>
      <c r="P763">
        <v>0</v>
      </c>
      <c r="Q763">
        <v>82969</v>
      </c>
      <c r="R763">
        <v>0</v>
      </c>
      <c r="S763" t="s">
        <v>5112</v>
      </c>
      <c r="T763" t="s">
        <v>35</v>
      </c>
      <c r="U763" t="s">
        <v>35</v>
      </c>
      <c r="V763">
        <v>0</v>
      </c>
      <c r="W763" t="s">
        <v>50</v>
      </c>
    </row>
    <row r="764" spans="1:23" x14ac:dyDescent="0.3">
      <c r="A764" t="s">
        <v>5113</v>
      </c>
      <c r="B764" s="1">
        <v>44970</v>
      </c>
      <c r="C764" s="1">
        <v>45033</v>
      </c>
      <c r="D764">
        <v>79842</v>
      </c>
      <c r="E764" t="s">
        <v>24</v>
      </c>
      <c r="F764" t="s">
        <v>25</v>
      </c>
      <c r="G764" t="s">
        <v>74</v>
      </c>
      <c r="H764" t="s">
        <v>59</v>
      </c>
      <c r="I764" t="s">
        <v>42</v>
      </c>
      <c r="J764" t="s">
        <v>50</v>
      </c>
      <c r="K764" t="s">
        <v>30</v>
      </c>
      <c r="L764" t="s">
        <v>66</v>
      </c>
      <c r="M764">
        <v>79842</v>
      </c>
      <c r="N764" t="s">
        <v>5114</v>
      </c>
      <c r="O764" t="s">
        <v>46</v>
      </c>
      <c r="P764">
        <v>79842</v>
      </c>
      <c r="Q764">
        <v>0</v>
      </c>
      <c r="R764">
        <v>0</v>
      </c>
      <c r="S764" t="s">
        <v>5115</v>
      </c>
      <c r="T764" t="s">
        <v>48</v>
      </c>
      <c r="U764" t="s">
        <v>1510</v>
      </c>
      <c r="V764">
        <v>55133</v>
      </c>
      <c r="W764" t="s">
        <v>29</v>
      </c>
    </row>
    <row r="765" spans="1:23" x14ac:dyDescent="0.3">
      <c r="A765" t="s">
        <v>5116</v>
      </c>
      <c r="B765" s="1">
        <v>44971</v>
      </c>
      <c r="C765" s="1">
        <v>45037</v>
      </c>
      <c r="D765">
        <v>87648</v>
      </c>
      <c r="E765" t="s">
        <v>24</v>
      </c>
      <c r="F765" t="s">
        <v>25</v>
      </c>
      <c r="G765" t="s">
        <v>80</v>
      </c>
      <c r="H765" t="s">
        <v>52</v>
      </c>
      <c r="I765" t="s">
        <v>42</v>
      </c>
      <c r="J765" t="s">
        <v>114</v>
      </c>
      <c r="K765" t="s">
        <v>30</v>
      </c>
      <c r="L765" t="s">
        <v>75</v>
      </c>
      <c r="M765">
        <v>87648</v>
      </c>
      <c r="N765" t="s">
        <v>5117</v>
      </c>
      <c r="O765" t="s">
        <v>61</v>
      </c>
      <c r="P765">
        <v>0</v>
      </c>
      <c r="Q765">
        <v>87648</v>
      </c>
      <c r="R765">
        <v>0</v>
      </c>
      <c r="S765" t="s">
        <v>5118</v>
      </c>
      <c r="T765" t="s">
        <v>48</v>
      </c>
      <c r="U765" t="s">
        <v>216</v>
      </c>
      <c r="V765">
        <v>47857</v>
      </c>
      <c r="W765" t="s">
        <v>50</v>
      </c>
    </row>
    <row r="766" spans="1:23" x14ac:dyDescent="0.3">
      <c r="A766" t="s">
        <v>5116</v>
      </c>
      <c r="B766" s="1">
        <v>44971</v>
      </c>
      <c r="C766" s="1">
        <v>45036</v>
      </c>
      <c r="D766">
        <v>10</v>
      </c>
      <c r="E766" t="s">
        <v>24</v>
      </c>
      <c r="F766" t="s">
        <v>39</v>
      </c>
      <c r="G766" t="s">
        <v>80</v>
      </c>
      <c r="H766" t="s">
        <v>52</v>
      </c>
      <c r="I766" t="s">
        <v>42</v>
      </c>
      <c r="J766" t="s">
        <v>114</v>
      </c>
      <c r="K766" t="s">
        <v>30</v>
      </c>
      <c r="L766" t="s">
        <v>75</v>
      </c>
      <c r="M766">
        <v>100</v>
      </c>
      <c r="N766" t="s">
        <v>5117</v>
      </c>
      <c r="O766" t="s">
        <v>61</v>
      </c>
      <c r="P766">
        <v>0</v>
      </c>
      <c r="Q766">
        <v>100</v>
      </c>
      <c r="R766">
        <v>0</v>
      </c>
      <c r="S766" t="s">
        <v>5118</v>
      </c>
      <c r="T766" t="s">
        <v>48</v>
      </c>
      <c r="U766" t="s">
        <v>216</v>
      </c>
      <c r="V766">
        <v>47857</v>
      </c>
      <c r="W766" t="s">
        <v>50</v>
      </c>
    </row>
    <row r="767" spans="1:23" x14ac:dyDescent="0.3">
      <c r="A767" t="s">
        <v>5119</v>
      </c>
      <c r="B767" s="1">
        <v>44972</v>
      </c>
      <c r="C767" s="1">
        <v>45053</v>
      </c>
      <c r="D767">
        <v>85251</v>
      </c>
      <c r="E767" t="s">
        <v>38</v>
      </c>
      <c r="F767" t="s">
        <v>25</v>
      </c>
      <c r="G767" t="s">
        <v>26</v>
      </c>
      <c r="H767" t="s">
        <v>27</v>
      </c>
      <c r="I767" t="s">
        <v>42</v>
      </c>
      <c r="J767" t="s">
        <v>43</v>
      </c>
      <c r="K767" t="s">
        <v>30</v>
      </c>
      <c r="L767" t="s">
        <v>55</v>
      </c>
      <c r="M767">
        <v>85251</v>
      </c>
      <c r="N767" t="s">
        <v>5120</v>
      </c>
      <c r="O767" t="s">
        <v>61</v>
      </c>
      <c r="P767">
        <v>0</v>
      </c>
      <c r="Q767">
        <v>85251</v>
      </c>
      <c r="R767">
        <v>0</v>
      </c>
      <c r="S767" t="s">
        <v>5121</v>
      </c>
      <c r="T767" t="s">
        <v>48</v>
      </c>
      <c r="U767" t="s">
        <v>902</v>
      </c>
      <c r="V767">
        <v>1794</v>
      </c>
      <c r="W767" t="s">
        <v>50</v>
      </c>
    </row>
    <row r="768" spans="1:23" x14ac:dyDescent="0.3">
      <c r="A768" t="s">
        <v>5122</v>
      </c>
      <c r="B768" s="1">
        <v>44973</v>
      </c>
      <c r="C768" s="1">
        <v>45057</v>
      </c>
      <c r="D768">
        <v>32318</v>
      </c>
      <c r="E768" t="s">
        <v>38</v>
      </c>
      <c r="F768" t="s">
        <v>25</v>
      </c>
      <c r="G768" t="s">
        <v>40</v>
      </c>
      <c r="H768" t="s">
        <v>52</v>
      </c>
      <c r="I768" t="s">
        <v>42</v>
      </c>
      <c r="J768" t="s">
        <v>50</v>
      </c>
      <c r="K768" t="s">
        <v>30</v>
      </c>
      <c r="L768" t="s">
        <v>66</v>
      </c>
      <c r="M768">
        <v>32318</v>
      </c>
      <c r="N768" t="s">
        <v>5123</v>
      </c>
      <c r="O768" t="s">
        <v>61</v>
      </c>
      <c r="P768">
        <v>0</v>
      </c>
      <c r="Q768">
        <v>32318</v>
      </c>
      <c r="R768">
        <v>0</v>
      </c>
      <c r="S768" t="s">
        <v>5124</v>
      </c>
      <c r="T768" t="s">
        <v>35</v>
      </c>
      <c r="U768" t="s">
        <v>35</v>
      </c>
      <c r="V768">
        <v>0</v>
      </c>
      <c r="W768" t="s">
        <v>43</v>
      </c>
    </row>
    <row r="769" spans="1:23" x14ac:dyDescent="0.3">
      <c r="A769" t="s">
        <v>5125</v>
      </c>
      <c r="B769" s="1">
        <v>44974</v>
      </c>
      <c r="C769" s="1">
        <v>45044</v>
      </c>
      <c r="D769">
        <v>73904</v>
      </c>
      <c r="E769" t="s">
        <v>38</v>
      </c>
      <c r="F769" t="s">
        <v>25</v>
      </c>
      <c r="G769" t="s">
        <v>80</v>
      </c>
      <c r="H769" t="s">
        <v>93</v>
      </c>
      <c r="I769" t="s">
        <v>28</v>
      </c>
      <c r="J769" t="s">
        <v>43</v>
      </c>
      <c r="K769" t="s">
        <v>54</v>
      </c>
      <c r="L769" t="s">
        <v>75</v>
      </c>
      <c r="M769">
        <v>73904</v>
      </c>
      <c r="N769" t="s">
        <v>1836</v>
      </c>
      <c r="O769" t="s">
        <v>33</v>
      </c>
      <c r="P769">
        <v>0</v>
      </c>
      <c r="Q769">
        <v>0</v>
      </c>
      <c r="R769">
        <v>73904</v>
      </c>
      <c r="S769" t="s">
        <v>5126</v>
      </c>
      <c r="T769" t="s">
        <v>35</v>
      </c>
      <c r="U769" t="s">
        <v>35</v>
      </c>
      <c r="V769">
        <v>0</v>
      </c>
      <c r="W769" t="s">
        <v>36</v>
      </c>
    </row>
    <row r="770" spans="1:23" x14ac:dyDescent="0.3">
      <c r="A770" t="s">
        <v>5127</v>
      </c>
      <c r="B770" s="1">
        <v>44975</v>
      </c>
      <c r="C770" s="1">
        <v>45046</v>
      </c>
      <c r="D770">
        <v>63422</v>
      </c>
      <c r="E770" t="s">
        <v>38</v>
      </c>
      <c r="F770" t="s">
        <v>25</v>
      </c>
      <c r="G770" t="s">
        <v>80</v>
      </c>
      <c r="H770" t="s">
        <v>52</v>
      </c>
      <c r="I770" t="s">
        <v>42</v>
      </c>
      <c r="J770" t="s">
        <v>70</v>
      </c>
      <c r="K770" t="s">
        <v>30</v>
      </c>
      <c r="L770" t="s">
        <v>55</v>
      </c>
      <c r="M770">
        <v>63422</v>
      </c>
      <c r="N770" t="s">
        <v>4851</v>
      </c>
      <c r="O770" t="s">
        <v>61</v>
      </c>
      <c r="P770">
        <v>0</v>
      </c>
      <c r="Q770">
        <v>63422</v>
      </c>
      <c r="R770">
        <v>0</v>
      </c>
      <c r="S770" t="s">
        <v>5128</v>
      </c>
      <c r="T770" t="s">
        <v>48</v>
      </c>
      <c r="U770" t="s">
        <v>2634</v>
      </c>
      <c r="V770">
        <v>40634</v>
      </c>
      <c r="W770" t="s">
        <v>29</v>
      </c>
    </row>
    <row r="771" spans="1:23" x14ac:dyDescent="0.3">
      <c r="A771" t="s">
        <v>5129</v>
      </c>
      <c r="B771" s="1">
        <v>44976</v>
      </c>
      <c r="C771" s="1">
        <v>45045</v>
      </c>
      <c r="D771">
        <v>86733</v>
      </c>
      <c r="E771" t="s">
        <v>24</v>
      </c>
      <c r="F771" t="s">
        <v>25</v>
      </c>
      <c r="G771" t="s">
        <v>26</v>
      </c>
      <c r="H771" t="s">
        <v>52</v>
      </c>
      <c r="I771" t="s">
        <v>28</v>
      </c>
      <c r="J771" t="s">
        <v>70</v>
      </c>
      <c r="K771" t="s">
        <v>30</v>
      </c>
      <c r="L771" t="s">
        <v>75</v>
      </c>
      <c r="M771">
        <v>86733</v>
      </c>
      <c r="N771" t="s">
        <v>5130</v>
      </c>
      <c r="O771" t="s">
        <v>33</v>
      </c>
      <c r="P771">
        <v>0</v>
      </c>
      <c r="Q771">
        <v>0</v>
      </c>
      <c r="R771">
        <v>86733</v>
      </c>
      <c r="S771" t="s">
        <v>5131</v>
      </c>
      <c r="T771" t="s">
        <v>48</v>
      </c>
      <c r="U771" t="s">
        <v>3667</v>
      </c>
      <c r="V771">
        <v>20521</v>
      </c>
      <c r="W771" t="s">
        <v>43</v>
      </c>
    </row>
    <row r="772" spans="1:23" x14ac:dyDescent="0.3">
      <c r="A772" t="s">
        <v>5132</v>
      </c>
      <c r="B772" s="1">
        <v>44977</v>
      </c>
      <c r="C772" s="1">
        <v>45039</v>
      </c>
      <c r="D772">
        <v>81195</v>
      </c>
      <c r="E772" t="s">
        <v>24</v>
      </c>
      <c r="F772" t="s">
        <v>25</v>
      </c>
      <c r="G772" t="s">
        <v>119</v>
      </c>
      <c r="H772" t="s">
        <v>52</v>
      </c>
      <c r="I772" t="s">
        <v>42</v>
      </c>
      <c r="J772" t="s">
        <v>43</v>
      </c>
      <c r="K772" t="s">
        <v>30</v>
      </c>
      <c r="L772" t="s">
        <v>31</v>
      </c>
      <c r="M772">
        <v>81195</v>
      </c>
      <c r="N772" t="s">
        <v>120</v>
      </c>
      <c r="O772" t="s">
        <v>46</v>
      </c>
      <c r="P772">
        <v>81195</v>
      </c>
      <c r="Q772">
        <v>0</v>
      </c>
      <c r="R772">
        <v>0</v>
      </c>
      <c r="S772" t="s">
        <v>5133</v>
      </c>
      <c r="T772" t="s">
        <v>48</v>
      </c>
      <c r="U772" t="s">
        <v>236</v>
      </c>
      <c r="V772">
        <v>1325</v>
      </c>
      <c r="W772" t="s">
        <v>36</v>
      </c>
    </row>
    <row r="773" spans="1:23" x14ac:dyDescent="0.3">
      <c r="A773" t="s">
        <v>5134</v>
      </c>
      <c r="B773" s="1">
        <v>44978</v>
      </c>
      <c r="C773" s="1">
        <v>45044</v>
      </c>
      <c r="D773">
        <v>16244</v>
      </c>
      <c r="E773" t="s">
        <v>24</v>
      </c>
      <c r="F773" t="s">
        <v>25</v>
      </c>
      <c r="G773" t="s">
        <v>74</v>
      </c>
      <c r="H773" t="s">
        <v>27</v>
      </c>
      <c r="I773" t="s">
        <v>42</v>
      </c>
      <c r="J773" t="s">
        <v>70</v>
      </c>
      <c r="K773" t="s">
        <v>54</v>
      </c>
      <c r="L773" t="s">
        <v>55</v>
      </c>
      <c r="M773">
        <v>16244</v>
      </c>
      <c r="N773" t="s">
        <v>3901</v>
      </c>
      <c r="O773" t="s">
        <v>46</v>
      </c>
      <c r="P773">
        <v>16244</v>
      </c>
      <c r="Q773">
        <v>0</v>
      </c>
      <c r="R773">
        <v>0</v>
      </c>
      <c r="S773" t="s">
        <v>5135</v>
      </c>
      <c r="T773" t="s">
        <v>35</v>
      </c>
      <c r="U773" t="s">
        <v>35</v>
      </c>
      <c r="V773">
        <v>0</v>
      </c>
      <c r="W773" t="s">
        <v>29</v>
      </c>
    </row>
    <row r="774" spans="1:23" x14ac:dyDescent="0.3">
      <c r="A774" t="s">
        <v>5136</v>
      </c>
      <c r="B774" s="1">
        <v>44979</v>
      </c>
      <c r="C774" s="1">
        <v>45057</v>
      </c>
      <c r="D774">
        <v>41036</v>
      </c>
      <c r="E774" t="s">
        <v>24</v>
      </c>
      <c r="F774" t="s">
        <v>25</v>
      </c>
      <c r="G774" t="s">
        <v>109</v>
      </c>
      <c r="H774" t="s">
        <v>93</v>
      </c>
      <c r="I774" t="s">
        <v>42</v>
      </c>
      <c r="J774" t="s">
        <v>53</v>
      </c>
      <c r="K774" t="s">
        <v>54</v>
      </c>
      <c r="L774" t="s">
        <v>75</v>
      </c>
      <c r="M774">
        <v>41036</v>
      </c>
      <c r="N774" t="s">
        <v>683</v>
      </c>
      <c r="O774" t="s">
        <v>46</v>
      </c>
      <c r="P774">
        <v>41036</v>
      </c>
      <c r="Q774">
        <v>0</v>
      </c>
      <c r="R774">
        <v>0</v>
      </c>
      <c r="S774" t="s">
        <v>5137</v>
      </c>
      <c r="T774" t="s">
        <v>48</v>
      </c>
      <c r="U774" t="s">
        <v>244</v>
      </c>
      <c r="V774">
        <v>76259</v>
      </c>
      <c r="W774" t="s">
        <v>50</v>
      </c>
    </row>
    <row r="775" spans="1:23" x14ac:dyDescent="0.3">
      <c r="A775" t="s">
        <v>5136</v>
      </c>
      <c r="B775" s="1">
        <v>44979</v>
      </c>
      <c r="C775" s="1">
        <v>45040</v>
      </c>
      <c r="D775">
        <v>123</v>
      </c>
      <c r="E775" t="s">
        <v>24</v>
      </c>
      <c r="F775" t="s">
        <v>39</v>
      </c>
      <c r="G775" t="s">
        <v>109</v>
      </c>
      <c r="H775" t="s">
        <v>93</v>
      </c>
      <c r="I775" t="s">
        <v>42</v>
      </c>
      <c r="J775" t="s">
        <v>53</v>
      </c>
      <c r="K775" t="s">
        <v>54</v>
      </c>
      <c r="L775" t="s">
        <v>75</v>
      </c>
      <c r="M775">
        <v>123</v>
      </c>
      <c r="N775" t="s">
        <v>683</v>
      </c>
      <c r="O775" t="s">
        <v>46</v>
      </c>
      <c r="P775">
        <v>123</v>
      </c>
      <c r="Q775">
        <v>0</v>
      </c>
      <c r="R775">
        <v>0</v>
      </c>
      <c r="S775" t="s">
        <v>5137</v>
      </c>
      <c r="T775" t="s">
        <v>48</v>
      </c>
      <c r="U775" t="s">
        <v>244</v>
      </c>
      <c r="V775">
        <v>76259</v>
      </c>
      <c r="W775" t="s">
        <v>50</v>
      </c>
    </row>
    <row r="776" spans="1:23" x14ac:dyDescent="0.3">
      <c r="A776" t="s">
        <v>5138</v>
      </c>
      <c r="B776" s="1">
        <v>44980</v>
      </c>
      <c r="C776" s="1">
        <v>45065</v>
      </c>
      <c r="D776">
        <v>70184</v>
      </c>
      <c r="E776" t="s">
        <v>24</v>
      </c>
      <c r="F776" t="s">
        <v>25</v>
      </c>
      <c r="G776" t="s">
        <v>80</v>
      </c>
      <c r="H776" t="s">
        <v>41</v>
      </c>
      <c r="I776" t="s">
        <v>42</v>
      </c>
      <c r="J776" t="s">
        <v>50</v>
      </c>
      <c r="K776" t="s">
        <v>54</v>
      </c>
      <c r="L776" t="s">
        <v>66</v>
      </c>
      <c r="M776">
        <v>70184</v>
      </c>
      <c r="N776" t="s">
        <v>67</v>
      </c>
      <c r="O776" t="s">
        <v>46</v>
      </c>
      <c r="P776">
        <v>70184</v>
      </c>
      <c r="Q776">
        <v>0</v>
      </c>
      <c r="R776">
        <v>0</v>
      </c>
      <c r="S776" t="s">
        <v>5139</v>
      </c>
      <c r="T776" t="s">
        <v>35</v>
      </c>
      <c r="U776" t="s">
        <v>35</v>
      </c>
      <c r="V776">
        <v>0</v>
      </c>
      <c r="W776" t="s">
        <v>64</v>
      </c>
    </row>
    <row r="777" spans="1:23" x14ac:dyDescent="0.3">
      <c r="A777" t="s">
        <v>5140</v>
      </c>
      <c r="B777" s="1">
        <v>44981</v>
      </c>
      <c r="C777" s="1">
        <v>45058</v>
      </c>
      <c r="D777">
        <v>18179</v>
      </c>
      <c r="E777" t="s">
        <v>24</v>
      </c>
      <c r="F777" t="s">
        <v>25</v>
      </c>
      <c r="G777" t="s">
        <v>74</v>
      </c>
      <c r="H777" t="s">
        <v>41</v>
      </c>
      <c r="I777" t="s">
        <v>42</v>
      </c>
      <c r="J777" t="s">
        <v>43</v>
      </c>
      <c r="K777" t="s">
        <v>54</v>
      </c>
      <c r="L777" t="s">
        <v>66</v>
      </c>
      <c r="M777">
        <v>18179</v>
      </c>
      <c r="N777" t="s">
        <v>3518</v>
      </c>
      <c r="O777" t="s">
        <v>46</v>
      </c>
      <c r="P777">
        <v>18179</v>
      </c>
      <c r="Q777">
        <v>0</v>
      </c>
      <c r="R777">
        <v>0</v>
      </c>
      <c r="S777" t="s">
        <v>5141</v>
      </c>
      <c r="T777" t="s">
        <v>35</v>
      </c>
      <c r="U777" t="s">
        <v>35</v>
      </c>
      <c r="V777">
        <v>0</v>
      </c>
      <c r="W777" t="s">
        <v>29</v>
      </c>
    </row>
    <row r="778" spans="1:23" x14ac:dyDescent="0.3">
      <c r="A778" t="s">
        <v>5142</v>
      </c>
      <c r="B778" s="1">
        <v>44982</v>
      </c>
      <c r="C778" s="1">
        <v>45061</v>
      </c>
      <c r="D778">
        <v>11263</v>
      </c>
      <c r="E778" t="s">
        <v>38</v>
      </c>
      <c r="F778" t="s">
        <v>25</v>
      </c>
      <c r="G778" t="s">
        <v>80</v>
      </c>
      <c r="H778" t="s">
        <v>59</v>
      </c>
      <c r="I778" t="s">
        <v>42</v>
      </c>
      <c r="J778" t="s">
        <v>53</v>
      </c>
      <c r="K778" t="s">
        <v>54</v>
      </c>
      <c r="L778" t="s">
        <v>31</v>
      </c>
      <c r="M778">
        <v>11263</v>
      </c>
      <c r="N778" t="s">
        <v>1757</v>
      </c>
      <c r="O778" t="s">
        <v>61</v>
      </c>
      <c r="P778">
        <v>0</v>
      </c>
      <c r="Q778">
        <v>11263</v>
      </c>
      <c r="R778">
        <v>0</v>
      </c>
      <c r="S778" t="s">
        <v>5143</v>
      </c>
      <c r="T778" t="s">
        <v>35</v>
      </c>
      <c r="U778" t="s">
        <v>35</v>
      </c>
      <c r="V778">
        <v>0</v>
      </c>
      <c r="W778" t="s">
        <v>53</v>
      </c>
    </row>
    <row r="779" spans="1:23" x14ac:dyDescent="0.3">
      <c r="A779" t="s">
        <v>5144</v>
      </c>
      <c r="B779" s="1">
        <v>44983</v>
      </c>
      <c r="C779" s="1">
        <v>45050</v>
      </c>
      <c r="D779">
        <v>67788</v>
      </c>
      <c r="E779" t="s">
        <v>24</v>
      </c>
      <c r="F779" t="s">
        <v>25</v>
      </c>
      <c r="G779" t="s">
        <v>109</v>
      </c>
      <c r="H779" t="s">
        <v>27</v>
      </c>
      <c r="I779" t="s">
        <v>42</v>
      </c>
      <c r="J779" t="s">
        <v>50</v>
      </c>
      <c r="K779" t="s">
        <v>30</v>
      </c>
      <c r="L779" t="s">
        <v>31</v>
      </c>
      <c r="M779">
        <v>67788</v>
      </c>
      <c r="N779" t="s">
        <v>5145</v>
      </c>
      <c r="O779" t="s">
        <v>61</v>
      </c>
      <c r="P779">
        <v>0</v>
      </c>
      <c r="Q779">
        <v>67788</v>
      </c>
      <c r="R779">
        <v>0</v>
      </c>
      <c r="S779" t="s">
        <v>5146</v>
      </c>
      <c r="T779" t="s">
        <v>48</v>
      </c>
      <c r="U779" t="s">
        <v>935</v>
      </c>
      <c r="V779">
        <v>87715</v>
      </c>
      <c r="W779" t="s">
        <v>53</v>
      </c>
    </row>
    <row r="780" spans="1:23" x14ac:dyDescent="0.3">
      <c r="A780" t="s">
        <v>5147</v>
      </c>
      <c r="B780" s="1">
        <v>44984</v>
      </c>
      <c r="C780" s="1">
        <v>45062</v>
      </c>
      <c r="D780">
        <v>93333</v>
      </c>
      <c r="E780" t="s">
        <v>24</v>
      </c>
      <c r="F780" t="s">
        <v>25</v>
      </c>
      <c r="G780" t="s">
        <v>74</v>
      </c>
      <c r="H780" t="s">
        <v>41</v>
      </c>
      <c r="I780" t="s">
        <v>42</v>
      </c>
      <c r="J780" t="s">
        <v>64</v>
      </c>
      <c r="K780" t="s">
        <v>30</v>
      </c>
      <c r="L780" t="s">
        <v>66</v>
      </c>
      <c r="M780">
        <v>93333</v>
      </c>
      <c r="N780" t="s">
        <v>2893</v>
      </c>
      <c r="O780" t="s">
        <v>46</v>
      </c>
      <c r="P780">
        <v>93333</v>
      </c>
      <c r="Q780">
        <v>0</v>
      </c>
      <c r="R780">
        <v>0</v>
      </c>
      <c r="S780" t="s">
        <v>5148</v>
      </c>
      <c r="T780" t="s">
        <v>35</v>
      </c>
      <c r="U780" t="s">
        <v>35</v>
      </c>
      <c r="V780">
        <v>0</v>
      </c>
      <c r="W780" t="s">
        <v>64</v>
      </c>
    </row>
    <row r="781" spans="1:23" x14ac:dyDescent="0.3">
      <c r="A781" t="s">
        <v>5149</v>
      </c>
      <c r="B781" s="1">
        <v>44985</v>
      </c>
      <c r="C781" s="1">
        <v>45048</v>
      </c>
      <c r="D781">
        <v>8836</v>
      </c>
      <c r="E781" t="s">
        <v>38</v>
      </c>
      <c r="F781" t="s">
        <v>25</v>
      </c>
      <c r="G781" t="s">
        <v>40</v>
      </c>
      <c r="H781" t="s">
        <v>52</v>
      </c>
      <c r="I781" t="s">
        <v>42</v>
      </c>
      <c r="J781" t="s">
        <v>70</v>
      </c>
      <c r="K781" t="s">
        <v>30</v>
      </c>
      <c r="L781" t="s">
        <v>31</v>
      </c>
      <c r="M781">
        <v>88360</v>
      </c>
      <c r="N781" t="s">
        <v>1406</v>
      </c>
      <c r="O781" t="s">
        <v>116</v>
      </c>
      <c r="P781">
        <v>88360</v>
      </c>
      <c r="Q781">
        <v>0</v>
      </c>
      <c r="R781">
        <v>0</v>
      </c>
      <c r="S781" t="s">
        <v>5150</v>
      </c>
      <c r="T781" t="s">
        <v>48</v>
      </c>
      <c r="U781" t="s">
        <v>266</v>
      </c>
      <c r="V781">
        <v>30854</v>
      </c>
      <c r="W781" t="s">
        <v>53</v>
      </c>
    </row>
    <row r="782" spans="1:23" x14ac:dyDescent="0.3">
      <c r="A782" t="s">
        <v>5149</v>
      </c>
      <c r="B782" s="1">
        <v>44985</v>
      </c>
      <c r="C782" s="1">
        <v>45056</v>
      </c>
      <c r="D782">
        <v>121</v>
      </c>
      <c r="E782" t="s">
        <v>38</v>
      </c>
      <c r="F782" t="s">
        <v>39</v>
      </c>
      <c r="G782" t="s">
        <v>40</v>
      </c>
      <c r="H782" t="s">
        <v>52</v>
      </c>
      <c r="I782" t="s">
        <v>42</v>
      </c>
      <c r="J782" t="s">
        <v>70</v>
      </c>
      <c r="K782" t="s">
        <v>30</v>
      </c>
      <c r="L782" t="s">
        <v>31</v>
      </c>
      <c r="M782">
        <v>121</v>
      </c>
      <c r="N782" t="s">
        <v>1406</v>
      </c>
      <c r="O782" t="s">
        <v>116</v>
      </c>
      <c r="P782">
        <v>121</v>
      </c>
      <c r="Q782">
        <v>0</v>
      </c>
      <c r="R782">
        <v>0</v>
      </c>
      <c r="S782" t="s">
        <v>5150</v>
      </c>
      <c r="T782" t="s">
        <v>48</v>
      </c>
      <c r="U782" t="s">
        <v>266</v>
      </c>
      <c r="V782">
        <v>30854</v>
      </c>
      <c r="W782" t="s">
        <v>53</v>
      </c>
    </row>
    <row r="783" spans="1:23" x14ac:dyDescent="0.3">
      <c r="A783" t="s">
        <v>5151</v>
      </c>
      <c r="B783" s="1">
        <v>44986</v>
      </c>
      <c r="C783" s="1">
        <v>45050</v>
      </c>
      <c r="D783">
        <v>28255</v>
      </c>
      <c r="E783" t="s">
        <v>24</v>
      </c>
      <c r="F783" t="s">
        <v>25</v>
      </c>
      <c r="G783" t="s">
        <v>80</v>
      </c>
      <c r="H783" t="s">
        <v>27</v>
      </c>
      <c r="I783" t="s">
        <v>42</v>
      </c>
      <c r="J783" t="s">
        <v>29</v>
      </c>
      <c r="K783" t="s">
        <v>30</v>
      </c>
      <c r="L783" t="s">
        <v>55</v>
      </c>
      <c r="M783">
        <v>28255</v>
      </c>
      <c r="N783" t="s">
        <v>5152</v>
      </c>
      <c r="O783" t="s">
        <v>46</v>
      </c>
      <c r="P783">
        <v>28255</v>
      </c>
      <c r="Q783">
        <v>0</v>
      </c>
      <c r="R783">
        <v>0</v>
      </c>
      <c r="S783" t="s">
        <v>5153</v>
      </c>
      <c r="T783" t="s">
        <v>48</v>
      </c>
      <c r="U783" t="s">
        <v>270</v>
      </c>
      <c r="V783">
        <v>69856</v>
      </c>
      <c r="W783" t="s">
        <v>64</v>
      </c>
    </row>
    <row r="784" spans="1:23" x14ac:dyDescent="0.3">
      <c r="A784" t="s">
        <v>5154</v>
      </c>
      <c r="B784" s="1">
        <v>44987</v>
      </c>
      <c r="C784" s="1">
        <v>45057</v>
      </c>
      <c r="D784">
        <v>93338</v>
      </c>
      <c r="E784" t="s">
        <v>38</v>
      </c>
      <c r="F784" t="s">
        <v>25</v>
      </c>
      <c r="G784" t="s">
        <v>119</v>
      </c>
      <c r="H784" t="s">
        <v>27</v>
      </c>
      <c r="I784" t="s">
        <v>42</v>
      </c>
      <c r="J784" t="s">
        <v>64</v>
      </c>
      <c r="K784" t="s">
        <v>54</v>
      </c>
      <c r="L784" t="s">
        <v>66</v>
      </c>
      <c r="M784">
        <v>93338</v>
      </c>
      <c r="N784" t="s">
        <v>2281</v>
      </c>
      <c r="O784" t="s">
        <v>116</v>
      </c>
      <c r="P784">
        <v>93338</v>
      </c>
      <c r="Q784">
        <v>0</v>
      </c>
      <c r="R784">
        <v>0</v>
      </c>
      <c r="S784" t="s">
        <v>5155</v>
      </c>
      <c r="T784" t="s">
        <v>35</v>
      </c>
      <c r="U784" t="s">
        <v>35</v>
      </c>
      <c r="V784">
        <v>0</v>
      </c>
      <c r="W784" t="s">
        <v>53</v>
      </c>
    </row>
    <row r="785" spans="1:23" x14ac:dyDescent="0.3">
      <c r="A785" t="s">
        <v>5156</v>
      </c>
      <c r="B785" s="1">
        <v>44988</v>
      </c>
      <c r="C785" s="1">
        <v>45058</v>
      </c>
      <c r="D785">
        <v>101</v>
      </c>
      <c r="E785" t="s">
        <v>38</v>
      </c>
      <c r="F785" t="s">
        <v>39</v>
      </c>
      <c r="G785" t="s">
        <v>40</v>
      </c>
      <c r="H785" t="s">
        <v>85</v>
      </c>
      <c r="I785" t="s">
        <v>42</v>
      </c>
      <c r="J785" t="s">
        <v>36</v>
      </c>
      <c r="K785" t="s">
        <v>30</v>
      </c>
      <c r="L785" t="s">
        <v>75</v>
      </c>
      <c r="M785">
        <v>101</v>
      </c>
      <c r="N785" t="s">
        <v>1861</v>
      </c>
      <c r="O785" t="s">
        <v>61</v>
      </c>
      <c r="P785">
        <v>0</v>
      </c>
      <c r="Q785">
        <v>101</v>
      </c>
      <c r="R785">
        <v>0</v>
      </c>
      <c r="S785" t="s">
        <v>5157</v>
      </c>
      <c r="T785" t="s">
        <v>35</v>
      </c>
      <c r="U785" t="s">
        <v>35</v>
      </c>
      <c r="V785">
        <v>0</v>
      </c>
      <c r="W785" t="s">
        <v>64</v>
      </c>
    </row>
    <row r="786" spans="1:23" x14ac:dyDescent="0.3">
      <c r="A786" t="s">
        <v>5156</v>
      </c>
      <c r="B786" s="1">
        <v>44988</v>
      </c>
      <c r="C786" s="1">
        <v>45066</v>
      </c>
      <c r="D786">
        <v>86551</v>
      </c>
      <c r="E786" t="s">
        <v>38</v>
      </c>
      <c r="F786" t="s">
        <v>25</v>
      </c>
      <c r="G786" t="s">
        <v>40</v>
      </c>
      <c r="H786" t="s">
        <v>85</v>
      </c>
      <c r="I786" t="s">
        <v>42</v>
      </c>
      <c r="J786" t="s">
        <v>36</v>
      </c>
      <c r="K786" t="s">
        <v>30</v>
      </c>
      <c r="L786" t="s">
        <v>75</v>
      </c>
      <c r="M786">
        <v>86551</v>
      </c>
      <c r="N786" t="s">
        <v>1861</v>
      </c>
      <c r="O786" t="s">
        <v>61</v>
      </c>
      <c r="P786">
        <v>0</v>
      </c>
      <c r="Q786">
        <v>86551</v>
      </c>
      <c r="R786">
        <v>0</v>
      </c>
      <c r="S786" t="s">
        <v>5157</v>
      </c>
      <c r="T786" t="s">
        <v>35</v>
      </c>
      <c r="U786" t="s">
        <v>35</v>
      </c>
      <c r="V786">
        <v>0</v>
      </c>
      <c r="W786" t="s">
        <v>64</v>
      </c>
    </row>
    <row r="787" spans="1:23" x14ac:dyDescent="0.3">
      <c r="A787" t="s">
        <v>5158</v>
      </c>
      <c r="B787" s="1">
        <v>44989</v>
      </c>
      <c r="C787" s="1">
        <v>45075</v>
      </c>
      <c r="D787">
        <v>111</v>
      </c>
      <c r="E787" t="s">
        <v>24</v>
      </c>
      <c r="F787" t="s">
        <v>39</v>
      </c>
      <c r="G787" t="s">
        <v>26</v>
      </c>
      <c r="H787" t="s">
        <v>59</v>
      </c>
      <c r="I787" t="s">
        <v>42</v>
      </c>
      <c r="J787" t="s">
        <v>114</v>
      </c>
      <c r="K787" t="s">
        <v>30</v>
      </c>
      <c r="L787" t="s">
        <v>66</v>
      </c>
      <c r="M787">
        <v>111</v>
      </c>
      <c r="N787" t="s">
        <v>5159</v>
      </c>
      <c r="O787" t="s">
        <v>46</v>
      </c>
      <c r="P787">
        <v>111</v>
      </c>
      <c r="Q787">
        <v>0</v>
      </c>
      <c r="R787">
        <v>0</v>
      </c>
      <c r="S787" t="s">
        <v>5160</v>
      </c>
      <c r="T787" t="s">
        <v>48</v>
      </c>
      <c r="U787" t="s">
        <v>954</v>
      </c>
      <c r="V787">
        <v>85553</v>
      </c>
      <c r="W787" t="s">
        <v>43</v>
      </c>
    </row>
    <row r="788" spans="1:23" x14ac:dyDescent="0.3">
      <c r="A788" t="s">
        <v>5158</v>
      </c>
      <c r="B788" s="1">
        <v>44989</v>
      </c>
      <c r="C788" s="1">
        <v>45067</v>
      </c>
      <c r="D788">
        <v>40121</v>
      </c>
      <c r="E788" t="s">
        <v>24</v>
      </c>
      <c r="F788" t="s">
        <v>25</v>
      </c>
      <c r="G788" t="s">
        <v>26</v>
      </c>
      <c r="H788" t="s">
        <v>59</v>
      </c>
      <c r="I788" t="s">
        <v>42</v>
      </c>
      <c r="J788" t="s">
        <v>114</v>
      </c>
      <c r="K788" t="s">
        <v>30</v>
      </c>
      <c r="L788" t="s">
        <v>66</v>
      </c>
      <c r="M788">
        <v>40121</v>
      </c>
      <c r="N788" t="s">
        <v>5159</v>
      </c>
      <c r="O788" t="s">
        <v>46</v>
      </c>
      <c r="P788">
        <v>40121</v>
      </c>
      <c r="Q788">
        <v>0</v>
      </c>
      <c r="R788">
        <v>0</v>
      </c>
      <c r="S788" t="s">
        <v>5160</v>
      </c>
      <c r="T788" t="s">
        <v>48</v>
      </c>
      <c r="U788" t="s">
        <v>954</v>
      </c>
      <c r="V788">
        <v>85553</v>
      </c>
      <c r="W788" t="s">
        <v>43</v>
      </c>
    </row>
    <row r="789" spans="1:23" x14ac:dyDescent="0.3">
      <c r="A789" t="s">
        <v>5161</v>
      </c>
      <c r="B789" s="1">
        <v>44990</v>
      </c>
      <c r="C789" s="1">
        <v>45052</v>
      </c>
      <c r="D789">
        <v>83</v>
      </c>
      <c r="E789" t="s">
        <v>24</v>
      </c>
      <c r="F789" t="s">
        <v>39</v>
      </c>
      <c r="G789" t="s">
        <v>119</v>
      </c>
      <c r="H789" t="s">
        <v>59</v>
      </c>
      <c r="I789" t="s">
        <v>42</v>
      </c>
      <c r="J789" t="s">
        <v>50</v>
      </c>
      <c r="K789" t="s">
        <v>30</v>
      </c>
      <c r="L789" t="s">
        <v>31</v>
      </c>
      <c r="M789">
        <v>83</v>
      </c>
      <c r="N789" t="s">
        <v>5162</v>
      </c>
      <c r="O789" t="s">
        <v>46</v>
      </c>
      <c r="P789">
        <v>83</v>
      </c>
      <c r="Q789">
        <v>0</v>
      </c>
      <c r="R789">
        <v>0</v>
      </c>
      <c r="S789" t="s">
        <v>5163</v>
      </c>
      <c r="T789" t="s">
        <v>48</v>
      </c>
      <c r="U789" t="s">
        <v>1563</v>
      </c>
      <c r="V789">
        <v>9184</v>
      </c>
      <c r="W789" t="s">
        <v>64</v>
      </c>
    </row>
    <row r="790" spans="1:23" x14ac:dyDescent="0.3">
      <c r="A790" t="s">
        <v>5161</v>
      </c>
      <c r="B790" s="1">
        <v>44990</v>
      </c>
      <c r="C790" s="1">
        <v>45068</v>
      </c>
      <c r="D790">
        <v>29594</v>
      </c>
      <c r="E790" t="s">
        <v>24</v>
      </c>
      <c r="F790" t="s">
        <v>25</v>
      </c>
      <c r="G790" t="s">
        <v>119</v>
      </c>
      <c r="H790" t="s">
        <v>59</v>
      </c>
      <c r="I790" t="s">
        <v>42</v>
      </c>
      <c r="J790" t="s">
        <v>50</v>
      </c>
      <c r="K790" t="s">
        <v>30</v>
      </c>
      <c r="L790" t="s">
        <v>31</v>
      </c>
      <c r="M790">
        <v>29594</v>
      </c>
      <c r="N790" t="s">
        <v>5162</v>
      </c>
      <c r="O790" t="s">
        <v>46</v>
      </c>
      <c r="P790">
        <v>29594</v>
      </c>
      <c r="Q790">
        <v>0</v>
      </c>
      <c r="R790">
        <v>0</v>
      </c>
      <c r="S790" t="s">
        <v>5163</v>
      </c>
      <c r="T790" t="s">
        <v>48</v>
      </c>
      <c r="U790" t="s">
        <v>1563</v>
      </c>
      <c r="V790">
        <v>9184</v>
      </c>
      <c r="W790" t="s">
        <v>64</v>
      </c>
    </row>
    <row r="791" spans="1:23" x14ac:dyDescent="0.3">
      <c r="A791" t="s">
        <v>5164</v>
      </c>
      <c r="B791" s="1">
        <v>44991</v>
      </c>
      <c r="C791" s="1">
        <v>45070</v>
      </c>
      <c r="D791">
        <v>94875</v>
      </c>
      <c r="E791" t="s">
        <v>38</v>
      </c>
      <c r="F791" t="s">
        <v>25</v>
      </c>
      <c r="G791" t="s">
        <v>80</v>
      </c>
      <c r="H791" t="s">
        <v>27</v>
      </c>
      <c r="I791" t="s">
        <v>28</v>
      </c>
      <c r="J791" t="s">
        <v>36</v>
      </c>
      <c r="K791" t="s">
        <v>30</v>
      </c>
      <c r="L791" t="s">
        <v>31</v>
      </c>
      <c r="M791">
        <v>94875</v>
      </c>
      <c r="N791" t="s">
        <v>5165</v>
      </c>
      <c r="O791" t="s">
        <v>33</v>
      </c>
      <c r="P791">
        <v>0</v>
      </c>
      <c r="Q791">
        <v>0</v>
      </c>
      <c r="R791">
        <v>94875</v>
      </c>
      <c r="S791" t="s">
        <v>5166</v>
      </c>
      <c r="T791" t="s">
        <v>48</v>
      </c>
      <c r="U791" t="s">
        <v>287</v>
      </c>
      <c r="V791">
        <v>17234</v>
      </c>
      <c r="W791" t="s">
        <v>36</v>
      </c>
    </row>
    <row r="792" spans="1:23" x14ac:dyDescent="0.3">
      <c r="A792" t="s">
        <v>5167</v>
      </c>
      <c r="B792" s="1">
        <v>44992</v>
      </c>
      <c r="C792" s="1">
        <v>45060</v>
      </c>
      <c r="D792">
        <v>74648</v>
      </c>
      <c r="E792" t="s">
        <v>38</v>
      </c>
      <c r="F792" t="s">
        <v>25</v>
      </c>
      <c r="G792" t="s">
        <v>26</v>
      </c>
      <c r="H792" t="s">
        <v>59</v>
      </c>
      <c r="I792" t="s">
        <v>42</v>
      </c>
      <c r="J792" t="s">
        <v>36</v>
      </c>
      <c r="K792" t="s">
        <v>54</v>
      </c>
      <c r="L792" t="s">
        <v>75</v>
      </c>
      <c r="M792">
        <v>74648</v>
      </c>
      <c r="N792" t="s">
        <v>5168</v>
      </c>
      <c r="O792" t="s">
        <v>116</v>
      </c>
      <c r="P792">
        <v>74648</v>
      </c>
      <c r="Q792">
        <v>0</v>
      </c>
      <c r="R792">
        <v>0</v>
      </c>
      <c r="S792" t="s">
        <v>5169</v>
      </c>
      <c r="T792" t="s">
        <v>48</v>
      </c>
      <c r="U792" t="s">
        <v>291</v>
      </c>
      <c r="V792">
        <v>15658</v>
      </c>
      <c r="W792" t="s">
        <v>50</v>
      </c>
    </row>
    <row r="793" spans="1:23" x14ac:dyDescent="0.3">
      <c r="A793" t="s">
        <v>5167</v>
      </c>
      <c r="B793" s="1">
        <v>44992</v>
      </c>
      <c r="C793" s="1">
        <v>45058</v>
      </c>
      <c r="D793">
        <v>145</v>
      </c>
      <c r="E793" t="s">
        <v>38</v>
      </c>
      <c r="F793" t="s">
        <v>39</v>
      </c>
      <c r="G793" t="s">
        <v>26</v>
      </c>
      <c r="H793" t="s">
        <v>59</v>
      </c>
      <c r="I793" t="s">
        <v>42</v>
      </c>
      <c r="J793" t="s">
        <v>36</v>
      </c>
      <c r="K793" t="s">
        <v>54</v>
      </c>
      <c r="L793" t="s">
        <v>75</v>
      </c>
      <c r="M793">
        <v>145</v>
      </c>
      <c r="N793" t="s">
        <v>5168</v>
      </c>
      <c r="O793" t="s">
        <v>116</v>
      </c>
      <c r="P793">
        <v>145</v>
      </c>
      <c r="Q793">
        <v>0</v>
      </c>
      <c r="R793">
        <v>0</v>
      </c>
      <c r="S793" t="s">
        <v>5169</v>
      </c>
      <c r="T793" t="s">
        <v>48</v>
      </c>
      <c r="U793" t="s">
        <v>291</v>
      </c>
      <c r="V793">
        <v>15658</v>
      </c>
      <c r="W793" t="s">
        <v>50</v>
      </c>
    </row>
    <row r="794" spans="1:23" x14ac:dyDescent="0.3">
      <c r="A794" t="s">
        <v>5170</v>
      </c>
      <c r="B794" s="1">
        <v>44993</v>
      </c>
      <c r="C794" s="1">
        <v>45055</v>
      </c>
      <c r="D794">
        <v>606</v>
      </c>
      <c r="E794" t="s">
        <v>38</v>
      </c>
      <c r="F794" t="s">
        <v>25</v>
      </c>
      <c r="G794" t="s">
        <v>26</v>
      </c>
      <c r="H794" t="s">
        <v>59</v>
      </c>
      <c r="I794" t="s">
        <v>42</v>
      </c>
      <c r="J794" t="s">
        <v>29</v>
      </c>
      <c r="K794" t="s">
        <v>30</v>
      </c>
      <c r="L794" t="s">
        <v>44</v>
      </c>
      <c r="M794">
        <v>6060</v>
      </c>
      <c r="N794" t="s">
        <v>2135</v>
      </c>
      <c r="O794" t="s">
        <v>61</v>
      </c>
      <c r="P794">
        <v>0</v>
      </c>
      <c r="Q794">
        <v>6060</v>
      </c>
      <c r="R794">
        <v>0</v>
      </c>
      <c r="S794" t="s">
        <v>5171</v>
      </c>
      <c r="T794" t="s">
        <v>48</v>
      </c>
      <c r="U794" t="s">
        <v>295</v>
      </c>
      <c r="V794">
        <v>5656</v>
      </c>
      <c r="W794" t="s">
        <v>36</v>
      </c>
    </row>
    <row r="795" spans="1:23" x14ac:dyDescent="0.3">
      <c r="A795" t="s">
        <v>5172</v>
      </c>
      <c r="B795" s="1">
        <v>44994</v>
      </c>
      <c r="C795" s="1">
        <v>45083</v>
      </c>
      <c r="D795">
        <v>82774</v>
      </c>
      <c r="E795" t="s">
        <v>24</v>
      </c>
      <c r="F795" t="s">
        <v>25</v>
      </c>
      <c r="G795" t="s">
        <v>80</v>
      </c>
      <c r="H795" t="s">
        <v>41</v>
      </c>
      <c r="I795" t="s">
        <v>28</v>
      </c>
      <c r="J795" t="s">
        <v>36</v>
      </c>
      <c r="K795" t="s">
        <v>30</v>
      </c>
      <c r="L795" t="s">
        <v>66</v>
      </c>
      <c r="M795">
        <v>82774</v>
      </c>
      <c r="N795" t="s">
        <v>5173</v>
      </c>
      <c r="O795" t="s">
        <v>33</v>
      </c>
      <c r="P795">
        <v>0</v>
      </c>
      <c r="Q795">
        <v>0</v>
      </c>
      <c r="R795">
        <v>82774</v>
      </c>
      <c r="S795" t="s">
        <v>5174</v>
      </c>
      <c r="T795" t="s">
        <v>48</v>
      </c>
      <c r="U795" t="s">
        <v>299</v>
      </c>
      <c r="V795">
        <v>9325</v>
      </c>
      <c r="W795" t="s">
        <v>64</v>
      </c>
    </row>
    <row r="796" spans="1:23" x14ac:dyDescent="0.3">
      <c r="A796" t="s">
        <v>5175</v>
      </c>
      <c r="B796" s="1">
        <v>44995</v>
      </c>
      <c r="C796" s="1">
        <v>45061</v>
      </c>
      <c r="D796">
        <v>84</v>
      </c>
      <c r="E796" t="s">
        <v>24</v>
      </c>
      <c r="F796" t="s">
        <v>39</v>
      </c>
      <c r="G796" t="s">
        <v>119</v>
      </c>
      <c r="H796" t="s">
        <v>85</v>
      </c>
      <c r="I796" t="s">
        <v>28</v>
      </c>
      <c r="J796" t="s">
        <v>64</v>
      </c>
      <c r="K796" t="s">
        <v>54</v>
      </c>
      <c r="L796" t="s">
        <v>55</v>
      </c>
      <c r="M796">
        <v>84</v>
      </c>
      <c r="N796" t="s">
        <v>749</v>
      </c>
      <c r="O796" t="s">
        <v>33</v>
      </c>
      <c r="P796">
        <v>0</v>
      </c>
      <c r="Q796">
        <v>0</v>
      </c>
      <c r="R796">
        <v>84</v>
      </c>
      <c r="S796" t="s">
        <v>5176</v>
      </c>
      <c r="T796" t="s">
        <v>35</v>
      </c>
      <c r="U796" t="s">
        <v>35</v>
      </c>
      <c r="V796">
        <v>0</v>
      </c>
      <c r="W796" t="s">
        <v>53</v>
      </c>
    </row>
    <row r="797" spans="1:23" x14ac:dyDescent="0.3">
      <c r="A797" t="s">
        <v>5175</v>
      </c>
      <c r="B797" s="1">
        <v>44995</v>
      </c>
      <c r="C797" s="1">
        <v>45081</v>
      </c>
      <c r="D797">
        <v>2965</v>
      </c>
      <c r="E797" t="s">
        <v>24</v>
      </c>
      <c r="F797" t="s">
        <v>25</v>
      </c>
      <c r="G797" t="s">
        <v>119</v>
      </c>
      <c r="H797" t="s">
        <v>85</v>
      </c>
      <c r="I797" t="s">
        <v>28</v>
      </c>
      <c r="J797" t="s">
        <v>64</v>
      </c>
      <c r="K797" t="s">
        <v>54</v>
      </c>
      <c r="L797" t="s">
        <v>55</v>
      </c>
      <c r="M797">
        <v>29650</v>
      </c>
      <c r="N797" t="s">
        <v>749</v>
      </c>
      <c r="O797" t="s">
        <v>33</v>
      </c>
      <c r="P797">
        <v>0</v>
      </c>
      <c r="Q797">
        <v>0</v>
      </c>
      <c r="R797">
        <v>29650</v>
      </c>
      <c r="S797" t="s">
        <v>5176</v>
      </c>
      <c r="T797" t="s">
        <v>35</v>
      </c>
      <c r="U797" t="s">
        <v>35</v>
      </c>
      <c r="V797">
        <v>0</v>
      </c>
      <c r="W797" t="s">
        <v>53</v>
      </c>
    </row>
    <row r="798" spans="1:23" x14ac:dyDescent="0.3">
      <c r="A798" t="s">
        <v>5177</v>
      </c>
      <c r="B798" s="1">
        <v>44996</v>
      </c>
      <c r="C798" s="1">
        <v>45079</v>
      </c>
      <c r="D798">
        <v>137</v>
      </c>
      <c r="E798" t="s">
        <v>24</v>
      </c>
      <c r="F798" t="s">
        <v>39</v>
      </c>
      <c r="G798" t="s">
        <v>109</v>
      </c>
      <c r="H798" t="s">
        <v>27</v>
      </c>
      <c r="I798" t="s">
        <v>42</v>
      </c>
      <c r="J798" t="s">
        <v>50</v>
      </c>
      <c r="K798" t="s">
        <v>30</v>
      </c>
      <c r="L798" t="s">
        <v>31</v>
      </c>
      <c r="M798">
        <v>137</v>
      </c>
      <c r="N798" t="s">
        <v>4521</v>
      </c>
      <c r="O798" t="s">
        <v>46</v>
      </c>
      <c r="P798">
        <v>137</v>
      </c>
      <c r="Q798">
        <v>0</v>
      </c>
      <c r="R798">
        <v>0</v>
      </c>
      <c r="S798" t="s">
        <v>5178</v>
      </c>
      <c r="T798" t="s">
        <v>35</v>
      </c>
      <c r="U798" t="s">
        <v>35</v>
      </c>
      <c r="V798">
        <v>0</v>
      </c>
      <c r="W798" t="s">
        <v>36</v>
      </c>
    </row>
    <row r="799" spans="1:23" x14ac:dyDescent="0.3">
      <c r="A799" t="s">
        <v>5177</v>
      </c>
      <c r="B799" s="1">
        <v>44996</v>
      </c>
      <c r="C799" s="1">
        <v>45081</v>
      </c>
      <c r="D799">
        <v>8999</v>
      </c>
      <c r="E799" t="s">
        <v>24</v>
      </c>
      <c r="F799" t="s">
        <v>25</v>
      </c>
      <c r="G799" t="s">
        <v>109</v>
      </c>
      <c r="H799" t="s">
        <v>27</v>
      </c>
      <c r="I799" t="s">
        <v>42</v>
      </c>
      <c r="J799" t="s">
        <v>50</v>
      </c>
      <c r="K799" t="s">
        <v>30</v>
      </c>
      <c r="L799" t="s">
        <v>31</v>
      </c>
      <c r="M799">
        <v>89990</v>
      </c>
      <c r="N799" t="s">
        <v>4521</v>
      </c>
      <c r="O799" t="s">
        <v>46</v>
      </c>
      <c r="P799">
        <v>89990</v>
      </c>
      <c r="Q799">
        <v>0</v>
      </c>
      <c r="R799">
        <v>0</v>
      </c>
      <c r="S799" t="s">
        <v>5178</v>
      </c>
      <c r="T799" t="s">
        <v>35</v>
      </c>
      <c r="U799" t="s">
        <v>35</v>
      </c>
      <c r="V799">
        <v>0</v>
      </c>
      <c r="W799" t="s">
        <v>36</v>
      </c>
    </row>
    <row r="800" spans="1:23" x14ac:dyDescent="0.3">
      <c r="A800" t="s">
        <v>5179</v>
      </c>
      <c r="B800" s="1">
        <v>44997</v>
      </c>
      <c r="C800" s="1">
        <v>45067</v>
      </c>
      <c r="D800">
        <v>66169</v>
      </c>
      <c r="E800" t="s">
        <v>38</v>
      </c>
      <c r="F800" t="s">
        <v>25</v>
      </c>
      <c r="G800" t="s">
        <v>40</v>
      </c>
      <c r="H800" t="s">
        <v>41</v>
      </c>
      <c r="I800" t="s">
        <v>42</v>
      </c>
      <c r="J800" t="s">
        <v>43</v>
      </c>
      <c r="K800" t="s">
        <v>54</v>
      </c>
      <c r="L800" t="s">
        <v>44</v>
      </c>
      <c r="M800">
        <v>66169</v>
      </c>
      <c r="N800" t="s">
        <v>5180</v>
      </c>
      <c r="O800" t="s">
        <v>61</v>
      </c>
      <c r="P800">
        <v>0</v>
      </c>
      <c r="Q800">
        <v>66169</v>
      </c>
      <c r="R800">
        <v>0</v>
      </c>
      <c r="S800" t="s">
        <v>5181</v>
      </c>
      <c r="T800" t="s">
        <v>48</v>
      </c>
      <c r="U800" t="s">
        <v>310</v>
      </c>
      <c r="V800">
        <v>24498</v>
      </c>
      <c r="W800" t="s">
        <v>64</v>
      </c>
    </row>
    <row r="801" spans="1:23" x14ac:dyDescent="0.3">
      <c r="A801" t="s">
        <v>5182</v>
      </c>
      <c r="B801" s="1">
        <v>44998</v>
      </c>
      <c r="C801" s="1">
        <v>45061</v>
      </c>
      <c r="D801">
        <v>93</v>
      </c>
      <c r="E801" t="s">
        <v>38</v>
      </c>
      <c r="F801" t="s">
        <v>39</v>
      </c>
      <c r="G801" t="s">
        <v>26</v>
      </c>
      <c r="H801" t="s">
        <v>59</v>
      </c>
      <c r="I801" t="s">
        <v>42</v>
      </c>
      <c r="J801" t="s">
        <v>43</v>
      </c>
      <c r="K801" t="s">
        <v>54</v>
      </c>
      <c r="L801" t="s">
        <v>75</v>
      </c>
      <c r="M801">
        <v>93</v>
      </c>
      <c r="N801" t="s">
        <v>1704</v>
      </c>
      <c r="O801" t="s">
        <v>46</v>
      </c>
      <c r="P801">
        <v>93</v>
      </c>
      <c r="Q801">
        <v>0</v>
      </c>
      <c r="R801">
        <v>0</v>
      </c>
      <c r="S801" t="s">
        <v>5183</v>
      </c>
      <c r="T801" t="s">
        <v>35</v>
      </c>
      <c r="U801" t="s">
        <v>35</v>
      </c>
      <c r="V801">
        <v>0</v>
      </c>
      <c r="W801" t="s">
        <v>50</v>
      </c>
    </row>
    <row r="802" spans="1:23" x14ac:dyDescent="0.3">
      <c r="A802" t="s">
        <v>5182</v>
      </c>
      <c r="B802" s="1">
        <v>44998</v>
      </c>
      <c r="C802" s="1">
        <v>45079</v>
      </c>
      <c r="D802">
        <v>66671</v>
      </c>
      <c r="E802" t="s">
        <v>38</v>
      </c>
      <c r="F802" t="s">
        <v>25</v>
      </c>
      <c r="G802" t="s">
        <v>26</v>
      </c>
      <c r="H802" t="s">
        <v>59</v>
      </c>
      <c r="I802" t="s">
        <v>42</v>
      </c>
      <c r="J802" t="s">
        <v>43</v>
      </c>
      <c r="K802" t="s">
        <v>54</v>
      </c>
      <c r="L802" t="s">
        <v>75</v>
      </c>
      <c r="M802">
        <v>66671</v>
      </c>
      <c r="N802" t="s">
        <v>1704</v>
      </c>
      <c r="O802" t="s">
        <v>46</v>
      </c>
      <c r="P802">
        <v>66671</v>
      </c>
      <c r="Q802">
        <v>0</v>
      </c>
      <c r="R802">
        <v>0</v>
      </c>
      <c r="S802" t="s">
        <v>5183</v>
      </c>
      <c r="T802" t="s">
        <v>35</v>
      </c>
      <c r="U802" t="s">
        <v>35</v>
      </c>
      <c r="V802">
        <v>0</v>
      </c>
      <c r="W802" t="s">
        <v>50</v>
      </c>
    </row>
    <row r="803" spans="1:23" x14ac:dyDescent="0.3">
      <c r="A803" t="s">
        <v>5184</v>
      </c>
      <c r="B803" s="1">
        <v>44999</v>
      </c>
      <c r="C803" s="1">
        <v>45066</v>
      </c>
      <c r="D803">
        <v>69543</v>
      </c>
      <c r="E803" t="s">
        <v>24</v>
      </c>
      <c r="F803" t="s">
        <v>25</v>
      </c>
      <c r="G803" t="s">
        <v>80</v>
      </c>
      <c r="H803" t="s">
        <v>93</v>
      </c>
      <c r="I803" t="s">
        <v>28</v>
      </c>
      <c r="J803" t="s">
        <v>64</v>
      </c>
      <c r="K803" t="s">
        <v>54</v>
      </c>
      <c r="L803" t="s">
        <v>31</v>
      </c>
      <c r="M803">
        <v>69543</v>
      </c>
      <c r="N803" t="s">
        <v>1221</v>
      </c>
      <c r="O803" t="s">
        <v>33</v>
      </c>
      <c r="P803">
        <v>0</v>
      </c>
      <c r="Q803">
        <v>0</v>
      </c>
      <c r="R803">
        <v>69543</v>
      </c>
      <c r="S803" t="s">
        <v>5185</v>
      </c>
      <c r="T803" t="s">
        <v>48</v>
      </c>
      <c r="U803" t="s">
        <v>985</v>
      </c>
      <c r="V803">
        <v>43896</v>
      </c>
      <c r="W803" t="s">
        <v>50</v>
      </c>
    </row>
    <row r="804" spans="1:23" x14ac:dyDescent="0.3">
      <c r="A804" t="s">
        <v>5186</v>
      </c>
      <c r="B804" s="1">
        <v>45000</v>
      </c>
      <c r="C804" s="1">
        <v>45063</v>
      </c>
      <c r="D804">
        <v>9</v>
      </c>
      <c r="E804" t="s">
        <v>38</v>
      </c>
      <c r="F804" t="s">
        <v>39</v>
      </c>
      <c r="G804" t="s">
        <v>74</v>
      </c>
      <c r="H804" t="s">
        <v>27</v>
      </c>
      <c r="I804" t="s">
        <v>42</v>
      </c>
      <c r="J804" t="s">
        <v>50</v>
      </c>
      <c r="K804" t="s">
        <v>30</v>
      </c>
      <c r="L804" t="s">
        <v>31</v>
      </c>
      <c r="M804">
        <v>90</v>
      </c>
      <c r="N804" t="s">
        <v>168</v>
      </c>
      <c r="O804" t="s">
        <v>61</v>
      </c>
      <c r="P804">
        <v>0</v>
      </c>
      <c r="Q804">
        <v>90</v>
      </c>
      <c r="R804">
        <v>0</v>
      </c>
      <c r="S804" t="s">
        <v>5187</v>
      </c>
      <c r="T804" t="s">
        <v>35</v>
      </c>
      <c r="U804" t="s">
        <v>35</v>
      </c>
      <c r="V804">
        <v>0</v>
      </c>
      <c r="W804" t="s">
        <v>43</v>
      </c>
    </row>
    <row r="805" spans="1:23" x14ac:dyDescent="0.3">
      <c r="A805" t="s">
        <v>5186</v>
      </c>
      <c r="B805" s="1">
        <v>45000</v>
      </c>
      <c r="C805" s="1">
        <v>45064</v>
      </c>
      <c r="D805">
        <v>12383</v>
      </c>
      <c r="E805" t="s">
        <v>38</v>
      </c>
      <c r="F805" t="s">
        <v>25</v>
      </c>
      <c r="G805" t="s">
        <v>74</v>
      </c>
      <c r="H805" t="s">
        <v>27</v>
      </c>
      <c r="I805" t="s">
        <v>42</v>
      </c>
      <c r="J805" t="s">
        <v>50</v>
      </c>
      <c r="K805" t="s">
        <v>30</v>
      </c>
      <c r="L805" t="s">
        <v>31</v>
      </c>
      <c r="M805">
        <v>12383</v>
      </c>
      <c r="N805" t="s">
        <v>168</v>
      </c>
      <c r="O805" t="s">
        <v>61</v>
      </c>
      <c r="P805">
        <v>0</v>
      </c>
      <c r="Q805">
        <v>12383</v>
      </c>
      <c r="R805">
        <v>0</v>
      </c>
      <c r="S805" t="s">
        <v>5187</v>
      </c>
      <c r="T805" t="s">
        <v>35</v>
      </c>
      <c r="U805" t="s">
        <v>35</v>
      </c>
      <c r="V805">
        <v>0</v>
      </c>
      <c r="W805" t="s">
        <v>43</v>
      </c>
    </row>
    <row r="806" spans="1:23" x14ac:dyDescent="0.3">
      <c r="A806" t="s">
        <v>5188</v>
      </c>
      <c r="B806" s="1">
        <v>45001</v>
      </c>
      <c r="C806" s="1">
        <v>45066</v>
      </c>
      <c r="D806">
        <v>74061</v>
      </c>
      <c r="E806" t="s">
        <v>38</v>
      </c>
      <c r="F806" t="s">
        <v>25</v>
      </c>
      <c r="G806" t="s">
        <v>80</v>
      </c>
      <c r="H806" t="s">
        <v>93</v>
      </c>
      <c r="I806" t="s">
        <v>42</v>
      </c>
      <c r="J806" t="s">
        <v>114</v>
      </c>
      <c r="K806" t="s">
        <v>30</v>
      </c>
      <c r="L806" t="s">
        <v>55</v>
      </c>
      <c r="M806">
        <v>74061</v>
      </c>
      <c r="N806" t="s">
        <v>5189</v>
      </c>
      <c r="O806" t="s">
        <v>61</v>
      </c>
      <c r="P806">
        <v>0</v>
      </c>
      <c r="Q806">
        <v>74061</v>
      </c>
      <c r="R806">
        <v>0</v>
      </c>
      <c r="S806" t="s">
        <v>5190</v>
      </c>
      <c r="T806" t="s">
        <v>35</v>
      </c>
      <c r="U806" t="s">
        <v>35</v>
      </c>
      <c r="V806">
        <v>0</v>
      </c>
      <c r="W806" t="s">
        <v>53</v>
      </c>
    </row>
    <row r="807" spans="1:23" x14ac:dyDescent="0.3">
      <c r="A807" t="s">
        <v>5191</v>
      </c>
      <c r="B807" s="1">
        <v>45002</v>
      </c>
      <c r="C807" s="1">
        <v>45062</v>
      </c>
      <c r="D807">
        <v>86499</v>
      </c>
      <c r="E807" t="s">
        <v>38</v>
      </c>
      <c r="F807" t="s">
        <v>25</v>
      </c>
      <c r="G807" t="s">
        <v>26</v>
      </c>
      <c r="H807" t="s">
        <v>27</v>
      </c>
      <c r="I807" t="s">
        <v>42</v>
      </c>
      <c r="J807" t="s">
        <v>64</v>
      </c>
      <c r="K807" t="s">
        <v>30</v>
      </c>
      <c r="L807" t="s">
        <v>55</v>
      </c>
      <c r="M807">
        <v>86499</v>
      </c>
      <c r="N807" t="s">
        <v>5192</v>
      </c>
      <c r="O807" t="s">
        <v>46</v>
      </c>
      <c r="P807">
        <v>86499</v>
      </c>
      <c r="Q807">
        <v>0</v>
      </c>
      <c r="R807">
        <v>0</v>
      </c>
      <c r="S807" t="s">
        <v>5193</v>
      </c>
      <c r="T807" t="s">
        <v>48</v>
      </c>
      <c r="U807" t="s">
        <v>327</v>
      </c>
      <c r="V807">
        <v>8233</v>
      </c>
      <c r="W807" t="s">
        <v>53</v>
      </c>
    </row>
    <row r="808" spans="1:23" x14ac:dyDescent="0.3">
      <c r="A808" t="s">
        <v>5194</v>
      </c>
      <c r="B808" s="1">
        <v>45003</v>
      </c>
      <c r="C808" s="1">
        <v>45071</v>
      </c>
      <c r="D808">
        <v>34456</v>
      </c>
      <c r="E808" t="s">
        <v>38</v>
      </c>
      <c r="F808" t="s">
        <v>25</v>
      </c>
      <c r="G808" t="s">
        <v>26</v>
      </c>
      <c r="H808" t="s">
        <v>93</v>
      </c>
      <c r="I808" t="s">
        <v>28</v>
      </c>
      <c r="J808" t="s">
        <v>50</v>
      </c>
      <c r="K808" t="s">
        <v>54</v>
      </c>
      <c r="L808" t="s">
        <v>44</v>
      </c>
      <c r="M808">
        <v>34456</v>
      </c>
      <c r="N808" t="s">
        <v>1546</v>
      </c>
      <c r="O808" t="s">
        <v>33</v>
      </c>
      <c r="P808">
        <v>0</v>
      </c>
      <c r="Q808">
        <v>0</v>
      </c>
      <c r="R808">
        <v>34456</v>
      </c>
      <c r="S808" t="s">
        <v>5195</v>
      </c>
      <c r="T808" t="s">
        <v>48</v>
      </c>
      <c r="U808" t="s">
        <v>2711</v>
      </c>
      <c r="V808">
        <v>8712</v>
      </c>
      <c r="W808" t="s">
        <v>36</v>
      </c>
    </row>
    <row r="809" spans="1:23" x14ac:dyDescent="0.3">
      <c r="A809" t="s">
        <v>5194</v>
      </c>
      <c r="B809" s="1">
        <v>45003</v>
      </c>
      <c r="C809" s="1">
        <v>45087</v>
      </c>
      <c r="D809">
        <v>147</v>
      </c>
      <c r="E809" t="s">
        <v>38</v>
      </c>
      <c r="F809" t="s">
        <v>39</v>
      </c>
      <c r="G809" t="s">
        <v>26</v>
      </c>
      <c r="H809" t="s">
        <v>93</v>
      </c>
      <c r="I809" t="s">
        <v>28</v>
      </c>
      <c r="J809" t="s">
        <v>50</v>
      </c>
      <c r="K809" t="s">
        <v>54</v>
      </c>
      <c r="L809" t="s">
        <v>44</v>
      </c>
      <c r="M809">
        <v>147</v>
      </c>
      <c r="N809" t="s">
        <v>1546</v>
      </c>
      <c r="O809" t="s">
        <v>33</v>
      </c>
      <c r="P809">
        <v>0</v>
      </c>
      <c r="Q809">
        <v>0</v>
      </c>
      <c r="R809">
        <v>147</v>
      </c>
      <c r="S809" t="s">
        <v>5195</v>
      </c>
      <c r="T809" t="s">
        <v>48</v>
      </c>
      <c r="U809" t="s">
        <v>2711</v>
      </c>
      <c r="V809">
        <v>8712</v>
      </c>
      <c r="W809" t="s">
        <v>36</v>
      </c>
    </row>
    <row r="810" spans="1:23" x14ac:dyDescent="0.3">
      <c r="A810" t="s">
        <v>5196</v>
      </c>
      <c r="B810" s="1">
        <v>45004</v>
      </c>
      <c r="C810" s="1">
        <v>45068</v>
      </c>
      <c r="D810">
        <v>5325</v>
      </c>
      <c r="E810" t="s">
        <v>24</v>
      </c>
      <c r="F810" t="s">
        <v>25</v>
      </c>
      <c r="G810" t="s">
        <v>80</v>
      </c>
      <c r="H810" t="s">
        <v>93</v>
      </c>
      <c r="I810" t="s">
        <v>28</v>
      </c>
      <c r="J810" t="s">
        <v>114</v>
      </c>
      <c r="K810" t="s">
        <v>54</v>
      </c>
      <c r="L810" t="s">
        <v>44</v>
      </c>
      <c r="M810">
        <v>53250</v>
      </c>
      <c r="N810" t="s">
        <v>1590</v>
      </c>
      <c r="O810" t="s">
        <v>33</v>
      </c>
      <c r="P810">
        <v>0</v>
      </c>
      <c r="Q810">
        <v>0</v>
      </c>
      <c r="R810">
        <v>53250</v>
      </c>
      <c r="S810" t="s">
        <v>5197</v>
      </c>
      <c r="T810" t="s">
        <v>35</v>
      </c>
      <c r="U810" t="s">
        <v>35</v>
      </c>
      <c r="V810">
        <v>0</v>
      </c>
      <c r="W810" t="s">
        <v>64</v>
      </c>
    </row>
    <row r="811" spans="1:23" x14ac:dyDescent="0.3">
      <c r="A811" t="s">
        <v>5198</v>
      </c>
      <c r="B811" s="1">
        <v>45005</v>
      </c>
      <c r="C811" s="1">
        <v>45085</v>
      </c>
      <c r="D811">
        <v>41624</v>
      </c>
      <c r="E811" t="s">
        <v>24</v>
      </c>
      <c r="F811" t="s">
        <v>25</v>
      </c>
      <c r="G811" t="s">
        <v>80</v>
      </c>
      <c r="H811" t="s">
        <v>59</v>
      </c>
      <c r="I811" t="s">
        <v>28</v>
      </c>
      <c r="J811" t="s">
        <v>53</v>
      </c>
      <c r="K811" t="s">
        <v>30</v>
      </c>
      <c r="L811" t="s">
        <v>66</v>
      </c>
      <c r="M811">
        <v>41624</v>
      </c>
      <c r="N811" t="s">
        <v>134</v>
      </c>
      <c r="O811" t="s">
        <v>33</v>
      </c>
      <c r="P811">
        <v>0</v>
      </c>
      <c r="Q811">
        <v>0</v>
      </c>
      <c r="R811">
        <v>41624</v>
      </c>
      <c r="S811" t="s">
        <v>5199</v>
      </c>
      <c r="T811" t="s">
        <v>35</v>
      </c>
      <c r="U811" t="s">
        <v>35</v>
      </c>
      <c r="V811">
        <v>0</v>
      </c>
      <c r="W811" t="s">
        <v>53</v>
      </c>
    </row>
    <row r="812" spans="1:23" x14ac:dyDescent="0.3">
      <c r="A812" t="s">
        <v>5200</v>
      </c>
      <c r="B812" s="1">
        <v>45006</v>
      </c>
      <c r="C812" s="1">
        <v>45093</v>
      </c>
      <c r="D812">
        <v>79046</v>
      </c>
      <c r="E812" t="s">
        <v>38</v>
      </c>
      <c r="F812" t="s">
        <v>25</v>
      </c>
      <c r="G812" t="s">
        <v>74</v>
      </c>
      <c r="H812" t="s">
        <v>85</v>
      </c>
      <c r="I812" t="s">
        <v>28</v>
      </c>
      <c r="J812" t="s">
        <v>64</v>
      </c>
      <c r="K812" t="s">
        <v>30</v>
      </c>
      <c r="L812" t="s">
        <v>66</v>
      </c>
      <c r="M812">
        <v>79046</v>
      </c>
      <c r="N812" t="s">
        <v>1471</v>
      </c>
      <c r="O812" t="s">
        <v>33</v>
      </c>
      <c r="P812">
        <v>0</v>
      </c>
      <c r="Q812">
        <v>0</v>
      </c>
      <c r="R812">
        <v>79046</v>
      </c>
      <c r="S812" t="s">
        <v>5201</v>
      </c>
      <c r="T812" t="s">
        <v>48</v>
      </c>
      <c r="U812" t="s">
        <v>1006</v>
      </c>
      <c r="V812">
        <v>48239</v>
      </c>
      <c r="W812" t="s">
        <v>43</v>
      </c>
    </row>
    <row r="813" spans="1:23" x14ac:dyDescent="0.3">
      <c r="A813" t="s">
        <v>5200</v>
      </c>
      <c r="B813" s="1">
        <v>45006</v>
      </c>
      <c r="C813" s="1">
        <v>45074</v>
      </c>
      <c r="D813">
        <v>97</v>
      </c>
      <c r="E813" t="s">
        <v>38</v>
      </c>
      <c r="F813" t="s">
        <v>39</v>
      </c>
      <c r="G813" t="s">
        <v>74</v>
      </c>
      <c r="H813" t="s">
        <v>85</v>
      </c>
      <c r="I813" t="s">
        <v>28</v>
      </c>
      <c r="J813" t="s">
        <v>64</v>
      </c>
      <c r="K813" t="s">
        <v>30</v>
      </c>
      <c r="L813" t="s">
        <v>66</v>
      </c>
      <c r="M813">
        <v>97</v>
      </c>
      <c r="N813" t="s">
        <v>1471</v>
      </c>
      <c r="O813" t="s">
        <v>33</v>
      </c>
      <c r="P813">
        <v>0</v>
      </c>
      <c r="Q813">
        <v>0</v>
      </c>
      <c r="R813">
        <v>97</v>
      </c>
      <c r="S813" t="s">
        <v>5201</v>
      </c>
      <c r="T813" t="s">
        <v>48</v>
      </c>
      <c r="U813" t="s">
        <v>1006</v>
      </c>
      <c r="V813">
        <v>48239</v>
      </c>
      <c r="W813" t="s">
        <v>43</v>
      </c>
    </row>
    <row r="814" spans="1:23" x14ac:dyDescent="0.3">
      <c r="A814" t="s">
        <v>5202</v>
      </c>
      <c r="B814" s="1">
        <v>45007</v>
      </c>
      <c r="C814" s="1">
        <v>45078</v>
      </c>
      <c r="D814">
        <v>69879</v>
      </c>
      <c r="E814" t="s">
        <v>24</v>
      </c>
      <c r="F814" t="s">
        <v>25</v>
      </c>
      <c r="G814" t="s">
        <v>74</v>
      </c>
      <c r="H814" t="s">
        <v>93</v>
      </c>
      <c r="I814" t="s">
        <v>28</v>
      </c>
      <c r="J814" t="s">
        <v>70</v>
      </c>
      <c r="K814" t="s">
        <v>30</v>
      </c>
      <c r="L814" t="s">
        <v>44</v>
      </c>
      <c r="M814">
        <v>69879</v>
      </c>
      <c r="N814" t="s">
        <v>4444</v>
      </c>
      <c r="O814" t="s">
        <v>33</v>
      </c>
      <c r="P814">
        <v>0</v>
      </c>
      <c r="Q814">
        <v>0</v>
      </c>
      <c r="R814">
        <v>69879</v>
      </c>
      <c r="S814" t="s">
        <v>5203</v>
      </c>
      <c r="T814" t="s">
        <v>48</v>
      </c>
      <c r="U814" t="s">
        <v>1615</v>
      </c>
      <c r="V814">
        <v>61556</v>
      </c>
      <c r="W814" t="s">
        <v>53</v>
      </c>
    </row>
    <row r="815" spans="1:23" x14ac:dyDescent="0.3">
      <c r="A815" t="s">
        <v>5204</v>
      </c>
      <c r="B815" s="1">
        <v>45008</v>
      </c>
      <c r="C815" s="1">
        <v>45084</v>
      </c>
      <c r="D815">
        <v>16747</v>
      </c>
      <c r="E815" t="s">
        <v>38</v>
      </c>
      <c r="F815" t="s">
        <v>25</v>
      </c>
      <c r="G815" t="s">
        <v>40</v>
      </c>
      <c r="H815" t="s">
        <v>93</v>
      </c>
      <c r="I815" t="s">
        <v>42</v>
      </c>
      <c r="J815" t="s">
        <v>29</v>
      </c>
      <c r="K815" t="s">
        <v>30</v>
      </c>
      <c r="L815" t="s">
        <v>66</v>
      </c>
      <c r="M815">
        <v>16747</v>
      </c>
      <c r="N815" t="s">
        <v>1090</v>
      </c>
      <c r="O815" t="s">
        <v>116</v>
      </c>
      <c r="P815">
        <v>16747</v>
      </c>
      <c r="Q815">
        <v>0</v>
      </c>
      <c r="R815">
        <v>0</v>
      </c>
      <c r="S815" t="s">
        <v>5205</v>
      </c>
      <c r="T815" t="s">
        <v>35</v>
      </c>
      <c r="U815" t="s">
        <v>35</v>
      </c>
      <c r="V815">
        <v>0</v>
      </c>
      <c r="W815" t="s">
        <v>43</v>
      </c>
    </row>
    <row r="816" spans="1:23" x14ac:dyDescent="0.3">
      <c r="A816" t="s">
        <v>5206</v>
      </c>
      <c r="B816" s="1">
        <v>45009</v>
      </c>
      <c r="C816" s="1">
        <v>45073</v>
      </c>
      <c r="D816">
        <v>89354</v>
      </c>
      <c r="E816" t="s">
        <v>24</v>
      </c>
      <c r="F816" t="s">
        <v>25</v>
      </c>
      <c r="G816" t="s">
        <v>74</v>
      </c>
      <c r="H816" t="s">
        <v>59</v>
      </c>
      <c r="I816" t="s">
        <v>28</v>
      </c>
      <c r="J816" t="s">
        <v>53</v>
      </c>
      <c r="K816" t="s">
        <v>54</v>
      </c>
      <c r="L816" t="s">
        <v>31</v>
      </c>
      <c r="M816">
        <v>89354</v>
      </c>
      <c r="N816" t="s">
        <v>2138</v>
      </c>
      <c r="O816" t="s">
        <v>33</v>
      </c>
      <c r="P816">
        <v>0</v>
      </c>
      <c r="Q816">
        <v>0</v>
      </c>
      <c r="R816">
        <v>89354</v>
      </c>
      <c r="S816" t="s">
        <v>5207</v>
      </c>
      <c r="T816" t="s">
        <v>48</v>
      </c>
      <c r="U816" t="s">
        <v>5208</v>
      </c>
      <c r="V816">
        <v>74157</v>
      </c>
      <c r="W816" t="s">
        <v>29</v>
      </c>
    </row>
    <row r="817" spans="1:23" x14ac:dyDescent="0.3">
      <c r="A817" t="s">
        <v>5206</v>
      </c>
      <c r="B817" s="1">
        <v>45009</v>
      </c>
      <c r="C817" s="1">
        <v>45090</v>
      </c>
      <c r="D817">
        <v>138</v>
      </c>
      <c r="E817" t="s">
        <v>24</v>
      </c>
      <c r="F817" t="s">
        <v>39</v>
      </c>
      <c r="G817" t="s">
        <v>74</v>
      </c>
      <c r="H817" t="s">
        <v>59</v>
      </c>
      <c r="I817" t="s">
        <v>28</v>
      </c>
      <c r="J817" t="s">
        <v>53</v>
      </c>
      <c r="K817" t="s">
        <v>54</v>
      </c>
      <c r="L817" t="s">
        <v>31</v>
      </c>
      <c r="M817">
        <v>138</v>
      </c>
      <c r="N817" t="s">
        <v>2138</v>
      </c>
      <c r="O817" t="s">
        <v>33</v>
      </c>
      <c r="P817">
        <v>0</v>
      </c>
      <c r="Q817">
        <v>0</v>
      </c>
      <c r="R817">
        <v>138</v>
      </c>
      <c r="S817" t="s">
        <v>5207</v>
      </c>
      <c r="T817" t="s">
        <v>48</v>
      </c>
      <c r="U817" t="s">
        <v>5208</v>
      </c>
      <c r="V817">
        <v>74157</v>
      </c>
      <c r="W817" t="s">
        <v>29</v>
      </c>
    </row>
    <row r="818" spans="1:23" x14ac:dyDescent="0.3">
      <c r="A818" t="s">
        <v>5209</v>
      </c>
      <c r="B818" s="1">
        <v>45010</v>
      </c>
      <c r="C818" s="1">
        <v>45079</v>
      </c>
      <c r="D818">
        <v>43352</v>
      </c>
      <c r="E818" t="s">
        <v>38</v>
      </c>
      <c r="F818" t="s">
        <v>25</v>
      </c>
      <c r="G818" t="s">
        <v>26</v>
      </c>
      <c r="H818" t="s">
        <v>85</v>
      </c>
      <c r="I818" t="s">
        <v>42</v>
      </c>
      <c r="J818" t="s">
        <v>50</v>
      </c>
      <c r="K818" t="s">
        <v>54</v>
      </c>
      <c r="L818" t="s">
        <v>66</v>
      </c>
      <c r="M818">
        <v>43352</v>
      </c>
      <c r="N818" t="s">
        <v>5210</v>
      </c>
      <c r="O818" t="s">
        <v>46</v>
      </c>
      <c r="P818">
        <v>43352</v>
      </c>
      <c r="Q818">
        <v>0</v>
      </c>
      <c r="R818">
        <v>0</v>
      </c>
      <c r="S818" t="s">
        <v>5211</v>
      </c>
      <c r="T818" t="s">
        <v>48</v>
      </c>
      <c r="U818" t="s">
        <v>1019</v>
      </c>
      <c r="V818">
        <v>37024</v>
      </c>
      <c r="W818" t="s">
        <v>53</v>
      </c>
    </row>
    <row r="819" spans="1:23" x14ac:dyDescent="0.3">
      <c r="A819" t="s">
        <v>5209</v>
      </c>
      <c r="B819" s="1">
        <v>45010</v>
      </c>
      <c r="C819" s="1">
        <v>45096</v>
      </c>
      <c r="D819">
        <v>106</v>
      </c>
      <c r="E819" t="s">
        <v>38</v>
      </c>
      <c r="F819" t="s">
        <v>39</v>
      </c>
      <c r="G819" t="s">
        <v>26</v>
      </c>
      <c r="H819" t="s">
        <v>85</v>
      </c>
      <c r="I819" t="s">
        <v>42</v>
      </c>
      <c r="J819" t="s">
        <v>50</v>
      </c>
      <c r="K819" t="s">
        <v>54</v>
      </c>
      <c r="L819" t="s">
        <v>66</v>
      </c>
      <c r="M819">
        <v>106</v>
      </c>
      <c r="N819" t="s">
        <v>5210</v>
      </c>
      <c r="O819" t="s">
        <v>46</v>
      </c>
      <c r="P819">
        <v>106</v>
      </c>
      <c r="Q819">
        <v>0</v>
      </c>
      <c r="R819">
        <v>0</v>
      </c>
      <c r="S819" t="s">
        <v>5211</v>
      </c>
      <c r="T819" t="s">
        <v>48</v>
      </c>
      <c r="U819" t="s">
        <v>1019</v>
      </c>
      <c r="V819">
        <v>37024</v>
      </c>
      <c r="W819" t="s">
        <v>53</v>
      </c>
    </row>
    <row r="820" spans="1:23" x14ac:dyDescent="0.3">
      <c r="A820" t="s">
        <v>5212</v>
      </c>
      <c r="B820" s="1">
        <v>45011</v>
      </c>
      <c r="C820" s="1">
        <v>45099</v>
      </c>
      <c r="D820">
        <v>12391</v>
      </c>
      <c r="E820" t="s">
        <v>38</v>
      </c>
      <c r="F820" t="s">
        <v>25</v>
      </c>
      <c r="G820" t="s">
        <v>109</v>
      </c>
      <c r="H820" t="s">
        <v>85</v>
      </c>
      <c r="I820" t="s">
        <v>42</v>
      </c>
      <c r="J820" t="s">
        <v>70</v>
      </c>
      <c r="K820" t="s">
        <v>30</v>
      </c>
      <c r="L820" t="s">
        <v>75</v>
      </c>
      <c r="M820">
        <v>12391</v>
      </c>
      <c r="N820" t="s">
        <v>2114</v>
      </c>
      <c r="O820" t="s">
        <v>116</v>
      </c>
      <c r="P820">
        <v>12391</v>
      </c>
      <c r="Q820">
        <v>0</v>
      </c>
      <c r="R820">
        <v>0</v>
      </c>
      <c r="S820" t="s">
        <v>5213</v>
      </c>
      <c r="T820" t="s">
        <v>35</v>
      </c>
      <c r="U820" t="s">
        <v>35</v>
      </c>
      <c r="V820">
        <v>0</v>
      </c>
      <c r="W820" t="s">
        <v>50</v>
      </c>
    </row>
    <row r="821" spans="1:23" x14ac:dyDescent="0.3">
      <c r="A821" t="s">
        <v>5214</v>
      </c>
      <c r="B821" s="1">
        <v>45012</v>
      </c>
      <c r="C821" s="1">
        <v>45089</v>
      </c>
      <c r="D821">
        <v>69751</v>
      </c>
      <c r="E821" t="s">
        <v>24</v>
      </c>
      <c r="F821" t="s">
        <v>25</v>
      </c>
      <c r="G821" t="s">
        <v>80</v>
      </c>
      <c r="H821" t="s">
        <v>85</v>
      </c>
      <c r="I821" t="s">
        <v>42</v>
      </c>
      <c r="J821" t="s">
        <v>64</v>
      </c>
      <c r="K821" t="s">
        <v>30</v>
      </c>
      <c r="L821" t="s">
        <v>66</v>
      </c>
      <c r="M821">
        <v>69751</v>
      </c>
      <c r="N821" t="s">
        <v>4759</v>
      </c>
      <c r="O821" t="s">
        <v>46</v>
      </c>
      <c r="P821">
        <v>69751</v>
      </c>
      <c r="Q821">
        <v>0</v>
      </c>
      <c r="R821">
        <v>0</v>
      </c>
      <c r="S821" t="s">
        <v>5215</v>
      </c>
      <c r="T821" t="s">
        <v>35</v>
      </c>
      <c r="U821" t="s">
        <v>35</v>
      </c>
      <c r="V821">
        <v>0</v>
      </c>
      <c r="W821" t="s">
        <v>29</v>
      </c>
    </row>
    <row r="822" spans="1:23" x14ac:dyDescent="0.3">
      <c r="A822" t="s">
        <v>5216</v>
      </c>
      <c r="B822" s="1">
        <v>45013</v>
      </c>
      <c r="C822" s="1">
        <v>45094</v>
      </c>
      <c r="D822">
        <v>14948</v>
      </c>
      <c r="E822" t="s">
        <v>38</v>
      </c>
      <c r="F822" t="s">
        <v>25</v>
      </c>
      <c r="G822" t="s">
        <v>74</v>
      </c>
      <c r="H822" t="s">
        <v>85</v>
      </c>
      <c r="I822" t="s">
        <v>42</v>
      </c>
      <c r="J822" t="s">
        <v>70</v>
      </c>
      <c r="K822" t="s">
        <v>54</v>
      </c>
      <c r="L822" t="s">
        <v>66</v>
      </c>
      <c r="M822">
        <v>14948</v>
      </c>
      <c r="N822" t="s">
        <v>5217</v>
      </c>
      <c r="O822" t="s">
        <v>46</v>
      </c>
      <c r="P822">
        <v>14948</v>
      </c>
      <c r="Q822">
        <v>0</v>
      </c>
      <c r="R822">
        <v>0</v>
      </c>
      <c r="S822" t="s">
        <v>5218</v>
      </c>
      <c r="T822" t="s">
        <v>35</v>
      </c>
      <c r="U822" t="s">
        <v>35</v>
      </c>
      <c r="V822">
        <v>0</v>
      </c>
      <c r="W822" t="s">
        <v>43</v>
      </c>
    </row>
    <row r="823" spans="1:23" x14ac:dyDescent="0.3">
      <c r="A823" t="s">
        <v>5216</v>
      </c>
      <c r="B823" s="1">
        <v>45013</v>
      </c>
      <c r="C823" s="1">
        <v>45077</v>
      </c>
      <c r="D823">
        <v>108</v>
      </c>
      <c r="E823" t="s">
        <v>38</v>
      </c>
      <c r="F823" t="s">
        <v>39</v>
      </c>
      <c r="G823" t="s">
        <v>74</v>
      </c>
      <c r="H823" t="s">
        <v>85</v>
      </c>
      <c r="I823" t="s">
        <v>42</v>
      </c>
      <c r="J823" t="s">
        <v>70</v>
      </c>
      <c r="K823" t="s">
        <v>54</v>
      </c>
      <c r="L823" t="s">
        <v>66</v>
      </c>
      <c r="M823">
        <v>108</v>
      </c>
      <c r="N823" t="s">
        <v>5217</v>
      </c>
      <c r="O823" t="s">
        <v>46</v>
      </c>
      <c r="P823">
        <v>108</v>
      </c>
      <c r="Q823">
        <v>0</v>
      </c>
      <c r="R823">
        <v>0</v>
      </c>
      <c r="S823" t="s">
        <v>5218</v>
      </c>
      <c r="T823" t="s">
        <v>35</v>
      </c>
      <c r="U823" t="s">
        <v>35</v>
      </c>
      <c r="V823">
        <v>0</v>
      </c>
      <c r="W823" t="s">
        <v>43</v>
      </c>
    </row>
    <row r="824" spans="1:23" x14ac:dyDescent="0.3">
      <c r="A824" t="s">
        <v>5219</v>
      </c>
      <c r="B824" s="1">
        <v>45014</v>
      </c>
      <c r="C824" s="1">
        <v>45081</v>
      </c>
      <c r="D824">
        <v>147</v>
      </c>
      <c r="E824" t="s">
        <v>24</v>
      </c>
      <c r="F824" t="s">
        <v>39</v>
      </c>
      <c r="G824" t="s">
        <v>26</v>
      </c>
      <c r="H824" t="s">
        <v>59</v>
      </c>
      <c r="I824" t="s">
        <v>42</v>
      </c>
      <c r="J824" t="s">
        <v>64</v>
      </c>
      <c r="K824" t="s">
        <v>30</v>
      </c>
      <c r="L824" t="s">
        <v>66</v>
      </c>
      <c r="M824">
        <v>147</v>
      </c>
      <c r="N824" t="s">
        <v>4714</v>
      </c>
      <c r="O824" t="s">
        <v>116</v>
      </c>
      <c r="P824">
        <v>147</v>
      </c>
      <c r="Q824">
        <v>0</v>
      </c>
      <c r="R824">
        <v>0</v>
      </c>
      <c r="S824" t="s">
        <v>5220</v>
      </c>
      <c r="T824" t="s">
        <v>35</v>
      </c>
      <c r="U824" t="s">
        <v>35</v>
      </c>
      <c r="V824">
        <v>0</v>
      </c>
      <c r="W824" t="s">
        <v>50</v>
      </c>
    </row>
    <row r="825" spans="1:23" x14ac:dyDescent="0.3">
      <c r="A825" t="s">
        <v>5219</v>
      </c>
      <c r="B825" s="1">
        <v>45014</v>
      </c>
      <c r="C825" s="1">
        <v>45096</v>
      </c>
      <c r="D825">
        <v>3148</v>
      </c>
      <c r="E825" t="s">
        <v>24</v>
      </c>
      <c r="F825" t="s">
        <v>25</v>
      </c>
      <c r="G825" t="s">
        <v>26</v>
      </c>
      <c r="H825" t="s">
        <v>59</v>
      </c>
      <c r="I825" t="s">
        <v>42</v>
      </c>
      <c r="J825" t="s">
        <v>64</v>
      </c>
      <c r="K825" t="s">
        <v>30</v>
      </c>
      <c r="L825" t="s">
        <v>66</v>
      </c>
      <c r="M825">
        <v>31480</v>
      </c>
      <c r="N825" t="s">
        <v>4714</v>
      </c>
      <c r="O825" t="s">
        <v>116</v>
      </c>
      <c r="P825">
        <v>31480</v>
      </c>
      <c r="Q825">
        <v>0</v>
      </c>
      <c r="R825">
        <v>0</v>
      </c>
      <c r="S825" t="s">
        <v>5220</v>
      </c>
      <c r="T825" t="s">
        <v>35</v>
      </c>
      <c r="U825" t="s">
        <v>35</v>
      </c>
      <c r="V825">
        <v>0</v>
      </c>
      <c r="W825" t="s">
        <v>50</v>
      </c>
    </row>
    <row r="826" spans="1:23" x14ac:dyDescent="0.3">
      <c r="A826" t="s">
        <v>5221</v>
      </c>
      <c r="B826" s="1">
        <v>45015</v>
      </c>
      <c r="C826" s="1">
        <v>45097</v>
      </c>
      <c r="D826">
        <v>47078</v>
      </c>
      <c r="E826" t="s">
        <v>24</v>
      </c>
      <c r="F826" t="s">
        <v>25</v>
      </c>
      <c r="G826" t="s">
        <v>119</v>
      </c>
      <c r="H826" t="s">
        <v>59</v>
      </c>
      <c r="I826" t="s">
        <v>42</v>
      </c>
      <c r="J826" t="s">
        <v>29</v>
      </c>
      <c r="K826" t="s">
        <v>30</v>
      </c>
      <c r="L826" t="s">
        <v>31</v>
      </c>
      <c r="M826">
        <v>47078</v>
      </c>
      <c r="N826" t="s">
        <v>971</v>
      </c>
      <c r="O826" t="s">
        <v>116</v>
      </c>
      <c r="P826">
        <v>47078</v>
      </c>
      <c r="Q826">
        <v>0</v>
      </c>
      <c r="R826">
        <v>0</v>
      </c>
      <c r="S826" t="s">
        <v>5222</v>
      </c>
      <c r="T826" t="s">
        <v>35</v>
      </c>
      <c r="U826" t="s">
        <v>35</v>
      </c>
      <c r="V826">
        <v>0</v>
      </c>
      <c r="W826" t="s">
        <v>53</v>
      </c>
    </row>
    <row r="827" spans="1:23" x14ac:dyDescent="0.3">
      <c r="A827" t="s">
        <v>5221</v>
      </c>
      <c r="B827" s="1">
        <v>45015</v>
      </c>
      <c r="C827" s="1">
        <v>45085</v>
      </c>
      <c r="D827">
        <v>98</v>
      </c>
      <c r="E827" t="s">
        <v>24</v>
      </c>
      <c r="F827" t="s">
        <v>39</v>
      </c>
      <c r="G827" t="s">
        <v>119</v>
      </c>
      <c r="H827" t="s">
        <v>59</v>
      </c>
      <c r="I827" t="s">
        <v>42</v>
      </c>
      <c r="J827" t="s">
        <v>29</v>
      </c>
      <c r="K827" t="s">
        <v>30</v>
      </c>
      <c r="L827" t="s">
        <v>31</v>
      </c>
      <c r="M827">
        <v>98</v>
      </c>
      <c r="N827" t="s">
        <v>971</v>
      </c>
      <c r="O827" t="s">
        <v>116</v>
      </c>
      <c r="P827">
        <v>98</v>
      </c>
      <c r="Q827">
        <v>0</v>
      </c>
      <c r="R827">
        <v>0</v>
      </c>
      <c r="S827" t="s">
        <v>5222</v>
      </c>
      <c r="T827" t="s">
        <v>35</v>
      </c>
      <c r="U827" t="s">
        <v>35</v>
      </c>
      <c r="V827">
        <v>0</v>
      </c>
      <c r="W827" t="s">
        <v>53</v>
      </c>
    </row>
    <row r="828" spans="1:23" x14ac:dyDescent="0.3">
      <c r="A828" t="s">
        <v>5223</v>
      </c>
      <c r="B828" s="1">
        <v>45016</v>
      </c>
      <c r="C828" s="1">
        <v>45089</v>
      </c>
      <c r="D828">
        <v>34248</v>
      </c>
      <c r="E828" t="s">
        <v>24</v>
      </c>
      <c r="F828" t="s">
        <v>25</v>
      </c>
      <c r="G828" t="s">
        <v>80</v>
      </c>
      <c r="H828" t="s">
        <v>52</v>
      </c>
      <c r="I828" t="s">
        <v>28</v>
      </c>
      <c r="J828" t="s">
        <v>29</v>
      </c>
      <c r="K828" t="s">
        <v>54</v>
      </c>
      <c r="L828" t="s">
        <v>55</v>
      </c>
      <c r="M828">
        <v>34248</v>
      </c>
      <c r="N828" t="s">
        <v>868</v>
      </c>
      <c r="O828" t="s">
        <v>33</v>
      </c>
      <c r="P828">
        <v>0</v>
      </c>
      <c r="Q828">
        <v>0</v>
      </c>
      <c r="R828">
        <v>34248</v>
      </c>
      <c r="S828" t="s">
        <v>5224</v>
      </c>
      <c r="T828" t="s">
        <v>48</v>
      </c>
      <c r="U828" t="s">
        <v>1038</v>
      </c>
      <c r="V828">
        <v>70279</v>
      </c>
      <c r="W828" t="s">
        <v>50</v>
      </c>
    </row>
    <row r="829" spans="1:23" x14ac:dyDescent="0.3">
      <c r="A829" t="s">
        <v>5223</v>
      </c>
      <c r="B829" s="1">
        <v>45016</v>
      </c>
      <c r="C829" s="1">
        <v>45105</v>
      </c>
      <c r="D829">
        <v>104</v>
      </c>
      <c r="E829" t="s">
        <v>24</v>
      </c>
      <c r="F829" t="s">
        <v>39</v>
      </c>
      <c r="G829" t="s">
        <v>80</v>
      </c>
      <c r="H829" t="s">
        <v>52</v>
      </c>
      <c r="I829" t="s">
        <v>28</v>
      </c>
      <c r="J829" t="s">
        <v>29</v>
      </c>
      <c r="K829" t="s">
        <v>54</v>
      </c>
      <c r="L829" t="s">
        <v>55</v>
      </c>
      <c r="M829">
        <v>104</v>
      </c>
      <c r="N829" t="s">
        <v>868</v>
      </c>
      <c r="O829" t="s">
        <v>33</v>
      </c>
      <c r="P829">
        <v>0</v>
      </c>
      <c r="Q829">
        <v>0</v>
      </c>
      <c r="R829">
        <v>104</v>
      </c>
      <c r="S829" t="s">
        <v>5224</v>
      </c>
      <c r="T829" t="s">
        <v>48</v>
      </c>
      <c r="U829" t="s">
        <v>1038</v>
      </c>
      <c r="V829">
        <v>70279</v>
      </c>
      <c r="W829" t="s">
        <v>50</v>
      </c>
    </row>
    <row r="830" spans="1:23" x14ac:dyDescent="0.3">
      <c r="A830" t="s">
        <v>5225</v>
      </c>
      <c r="B830" s="1">
        <v>45017</v>
      </c>
      <c r="C830" s="1">
        <v>45097</v>
      </c>
      <c r="D830">
        <v>7287</v>
      </c>
      <c r="E830" t="s">
        <v>24</v>
      </c>
      <c r="F830" t="s">
        <v>25</v>
      </c>
      <c r="G830" t="s">
        <v>119</v>
      </c>
      <c r="H830" t="s">
        <v>52</v>
      </c>
      <c r="I830" t="s">
        <v>42</v>
      </c>
      <c r="J830" t="s">
        <v>114</v>
      </c>
      <c r="K830" t="s">
        <v>54</v>
      </c>
      <c r="L830" t="s">
        <v>75</v>
      </c>
      <c r="M830">
        <v>72870</v>
      </c>
      <c r="N830" t="s">
        <v>5226</v>
      </c>
      <c r="O830" t="s">
        <v>46</v>
      </c>
      <c r="P830">
        <v>72870</v>
      </c>
      <c r="Q830">
        <v>0</v>
      </c>
      <c r="R830">
        <v>0</v>
      </c>
      <c r="S830" t="s">
        <v>5227</v>
      </c>
      <c r="T830" t="s">
        <v>48</v>
      </c>
      <c r="U830" t="s">
        <v>373</v>
      </c>
      <c r="V830">
        <v>4603</v>
      </c>
      <c r="W830" t="s">
        <v>29</v>
      </c>
    </row>
    <row r="831" spans="1:23" x14ac:dyDescent="0.3">
      <c r="A831" t="s">
        <v>5228</v>
      </c>
      <c r="B831" s="1">
        <v>45018</v>
      </c>
      <c r="C831" s="1">
        <v>45082</v>
      </c>
      <c r="D831">
        <v>67433</v>
      </c>
      <c r="E831" t="s">
        <v>38</v>
      </c>
      <c r="F831" t="s">
        <v>25</v>
      </c>
      <c r="G831" t="s">
        <v>109</v>
      </c>
      <c r="H831" t="s">
        <v>93</v>
      </c>
      <c r="I831" t="s">
        <v>42</v>
      </c>
      <c r="J831" t="s">
        <v>50</v>
      </c>
      <c r="K831" t="s">
        <v>30</v>
      </c>
      <c r="L831" t="s">
        <v>44</v>
      </c>
      <c r="M831">
        <v>67433</v>
      </c>
      <c r="N831" t="s">
        <v>5229</v>
      </c>
      <c r="O831" t="s">
        <v>46</v>
      </c>
      <c r="P831">
        <v>67433</v>
      </c>
      <c r="Q831">
        <v>0</v>
      </c>
      <c r="R831">
        <v>0</v>
      </c>
      <c r="S831" t="s">
        <v>5230</v>
      </c>
      <c r="T831" t="s">
        <v>35</v>
      </c>
      <c r="U831" t="s">
        <v>35</v>
      </c>
      <c r="V831">
        <v>0</v>
      </c>
      <c r="W831" t="s">
        <v>64</v>
      </c>
    </row>
    <row r="832" spans="1:23" x14ac:dyDescent="0.3">
      <c r="A832" t="s">
        <v>5228</v>
      </c>
      <c r="B832" s="1">
        <v>45018</v>
      </c>
      <c r="C832" s="1">
        <v>45084</v>
      </c>
      <c r="D832">
        <v>122</v>
      </c>
      <c r="E832" t="s">
        <v>38</v>
      </c>
      <c r="F832" t="s">
        <v>39</v>
      </c>
      <c r="G832" t="s">
        <v>109</v>
      </c>
      <c r="H832" t="s">
        <v>93</v>
      </c>
      <c r="I832" t="s">
        <v>42</v>
      </c>
      <c r="J832" t="s">
        <v>50</v>
      </c>
      <c r="K832" t="s">
        <v>30</v>
      </c>
      <c r="L832" t="s">
        <v>44</v>
      </c>
      <c r="M832">
        <v>122</v>
      </c>
      <c r="N832" t="s">
        <v>5229</v>
      </c>
      <c r="O832" t="s">
        <v>46</v>
      </c>
      <c r="P832">
        <v>122</v>
      </c>
      <c r="Q832">
        <v>0</v>
      </c>
      <c r="R832">
        <v>0</v>
      </c>
      <c r="S832" t="s">
        <v>5230</v>
      </c>
      <c r="T832" t="s">
        <v>35</v>
      </c>
      <c r="U832" t="s">
        <v>35</v>
      </c>
      <c r="V832">
        <v>0</v>
      </c>
      <c r="W832" t="s">
        <v>64</v>
      </c>
    </row>
    <row r="833" spans="1:23" x14ac:dyDescent="0.3">
      <c r="A833" t="s">
        <v>5231</v>
      </c>
      <c r="B833" s="1">
        <v>45019</v>
      </c>
      <c r="C833" s="1">
        <v>45106</v>
      </c>
      <c r="D833">
        <v>5832</v>
      </c>
      <c r="E833" t="s">
        <v>24</v>
      </c>
      <c r="F833" t="s">
        <v>25</v>
      </c>
      <c r="G833" t="s">
        <v>80</v>
      </c>
      <c r="H833" t="s">
        <v>59</v>
      </c>
      <c r="I833" t="s">
        <v>28</v>
      </c>
      <c r="J833" t="s">
        <v>114</v>
      </c>
      <c r="K833" t="s">
        <v>30</v>
      </c>
      <c r="L833" t="s">
        <v>31</v>
      </c>
      <c r="M833">
        <v>5832</v>
      </c>
      <c r="N833" t="s">
        <v>211</v>
      </c>
      <c r="O833" t="s">
        <v>33</v>
      </c>
      <c r="P833">
        <v>0</v>
      </c>
      <c r="Q833">
        <v>0</v>
      </c>
      <c r="R833">
        <v>5832</v>
      </c>
      <c r="S833" t="s">
        <v>5232</v>
      </c>
      <c r="T833" t="s">
        <v>48</v>
      </c>
      <c r="U833" t="s">
        <v>380</v>
      </c>
      <c r="V833">
        <v>87445</v>
      </c>
      <c r="W833" t="s">
        <v>29</v>
      </c>
    </row>
    <row r="834" spans="1:23" x14ac:dyDescent="0.3">
      <c r="A834" t="s">
        <v>5231</v>
      </c>
      <c r="B834" s="1">
        <v>45019</v>
      </c>
      <c r="C834" s="1">
        <v>45106</v>
      </c>
      <c r="D834">
        <v>131</v>
      </c>
      <c r="E834" t="s">
        <v>24</v>
      </c>
      <c r="F834" t="s">
        <v>39</v>
      </c>
      <c r="G834" t="s">
        <v>80</v>
      </c>
      <c r="H834" t="s">
        <v>59</v>
      </c>
      <c r="I834" t="s">
        <v>28</v>
      </c>
      <c r="J834" t="s">
        <v>114</v>
      </c>
      <c r="K834" t="s">
        <v>30</v>
      </c>
      <c r="L834" t="s">
        <v>31</v>
      </c>
      <c r="M834">
        <v>131</v>
      </c>
      <c r="N834" t="s">
        <v>211</v>
      </c>
      <c r="O834" t="s">
        <v>33</v>
      </c>
      <c r="P834">
        <v>0</v>
      </c>
      <c r="Q834">
        <v>0</v>
      </c>
      <c r="R834">
        <v>131</v>
      </c>
      <c r="S834" t="s">
        <v>5232</v>
      </c>
      <c r="T834" t="s">
        <v>48</v>
      </c>
      <c r="U834" t="s">
        <v>380</v>
      </c>
      <c r="V834">
        <v>87445</v>
      </c>
      <c r="W834" t="s">
        <v>29</v>
      </c>
    </row>
    <row r="835" spans="1:23" x14ac:dyDescent="0.3">
      <c r="A835" t="s">
        <v>5233</v>
      </c>
      <c r="B835" s="1">
        <v>45020</v>
      </c>
      <c r="C835" s="1">
        <v>45097</v>
      </c>
      <c r="D835">
        <v>68348</v>
      </c>
      <c r="E835" t="s">
        <v>24</v>
      </c>
      <c r="F835" t="s">
        <v>25</v>
      </c>
      <c r="G835" t="s">
        <v>119</v>
      </c>
      <c r="H835" t="s">
        <v>27</v>
      </c>
      <c r="I835" t="s">
        <v>42</v>
      </c>
      <c r="J835" t="s">
        <v>64</v>
      </c>
      <c r="K835" t="s">
        <v>30</v>
      </c>
      <c r="L835" t="s">
        <v>31</v>
      </c>
      <c r="M835">
        <v>68348</v>
      </c>
      <c r="N835" t="s">
        <v>3108</v>
      </c>
      <c r="O835" t="s">
        <v>61</v>
      </c>
      <c r="P835">
        <v>0</v>
      </c>
      <c r="Q835">
        <v>68348</v>
      </c>
      <c r="R835">
        <v>0</v>
      </c>
      <c r="S835" t="s">
        <v>5234</v>
      </c>
      <c r="T835" t="s">
        <v>48</v>
      </c>
      <c r="U835" t="s">
        <v>384</v>
      </c>
      <c r="V835">
        <v>8363</v>
      </c>
      <c r="W835" t="s">
        <v>53</v>
      </c>
    </row>
    <row r="836" spans="1:23" x14ac:dyDescent="0.3">
      <c r="A836" t="s">
        <v>5233</v>
      </c>
      <c r="B836" s="1">
        <v>45020</v>
      </c>
      <c r="C836" s="1">
        <v>45098</v>
      </c>
      <c r="D836">
        <v>81</v>
      </c>
      <c r="E836" t="s">
        <v>24</v>
      </c>
      <c r="F836" t="s">
        <v>39</v>
      </c>
      <c r="G836" t="s">
        <v>119</v>
      </c>
      <c r="H836" t="s">
        <v>27</v>
      </c>
      <c r="I836" t="s">
        <v>42</v>
      </c>
      <c r="J836" t="s">
        <v>64</v>
      </c>
      <c r="K836" t="s">
        <v>30</v>
      </c>
      <c r="L836" t="s">
        <v>31</v>
      </c>
      <c r="M836">
        <v>81</v>
      </c>
      <c r="N836" t="s">
        <v>3108</v>
      </c>
      <c r="O836" t="s">
        <v>61</v>
      </c>
      <c r="P836">
        <v>0</v>
      </c>
      <c r="Q836">
        <v>81</v>
      </c>
      <c r="R836">
        <v>0</v>
      </c>
      <c r="S836" t="s">
        <v>5234</v>
      </c>
      <c r="T836" t="s">
        <v>48</v>
      </c>
      <c r="U836" t="s">
        <v>384</v>
      </c>
      <c r="V836">
        <v>8363</v>
      </c>
      <c r="W836" t="s">
        <v>53</v>
      </c>
    </row>
    <row r="837" spans="1:23" x14ac:dyDescent="0.3">
      <c r="A837" t="s">
        <v>5235</v>
      </c>
      <c r="B837" s="1">
        <v>45021</v>
      </c>
      <c r="C837" s="1">
        <v>45108</v>
      </c>
      <c r="D837">
        <v>70479</v>
      </c>
      <c r="E837" t="s">
        <v>38</v>
      </c>
      <c r="F837" t="s">
        <v>25</v>
      </c>
      <c r="G837" t="s">
        <v>40</v>
      </c>
      <c r="H837" t="s">
        <v>27</v>
      </c>
      <c r="I837" t="s">
        <v>42</v>
      </c>
      <c r="J837" t="s">
        <v>36</v>
      </c>
      <c r="K837" t="s">
        <v>30</v>
      </c>
      <c r="L837" t="s">
        <v>75</v>
      </c>
      <c r="M837">
        <v>70479</v>
      </c>
      <c r="N837" t="s">
        <v>5236</v>
      </c>
      <c r="O837" t="s">
        <v>116</v>
      </c>
      <c r="P837">
        <v>70479</v>
      </c>
      <c r="Q837">
        <v>0</v>
      </c>
      <c r="R837">
        <v>0</v>
      </c>
      <c r="S837" t="s">
        <v>5237</v>
      </c>
      <c r="T837" t="s">
        <v>48</v>
      </c>
      <c r="U837" t="s">
        <v>388</v>
      </c>
      <c r="V837">
        <v>45809</v>
      </c>
      <c r="W837" t="s">
        <v>50</v>
      </c>
    </row>
    <row r="838" spans="1:23" x14ac:dyDescent="0.3">
      <c r="A838" t="s">
        <v>5238</v>
      </c>
      <c r="B838" s="1">
        <v>45022</v>
      </c>
      <c r="C838" s="1">
        <v>45093</v>
      </c>
      <c r="D838">
        <v>33824</v>
      </c>
      <c r="E838" t="s">
        <v>38</v>
      </c>
      <c r="F838" t="s">
        <v>25</v>
      </c>
      <c r="G838" t="s">
        <v>26</v>
      </c>
      <c r="H838" t="s">
        <v>93</v>
      </c>
      <c r="I838" t="s">
        <v>42</v>
      </c>
      <c r="J838" t="s">
        <v>50</v>
      </c>
      <c r="K838" t="s">
        <v>30</v>
      </c>
      <c r="L838" t="s">
        <v>66</v>
      </c>
      <c r="M838">
        <v>33824</v>
      </c>
      <c r="N838" t="s">
        <v>3896</v>
      </c>
      <c r="O838" t="s">
        <v>46</v>
      </c>
      <c r="P838">
        <v>33824</v>
      </c>
      <c r="Q838">
        <v>0</v>
      </c>
      <c r="R838">
        <v>0</v>
      </c>
      <c r="S838" t="s">
        <v>5239</v>
      </c>
      <c r="T838" t="s">
        <v>48</v>
      </c>
      <c r="U838" t="s">
        <v>1056</v>
      </c>
      <c r="V838">
        <v>8651</v>
      </c>
      <c r="W838" t="s">
        <v>53</v>
      </c>
    </row>
    <row r="839" spans="1:23" x14ac:dyDescent="0.3">
      <c r="A839" t="s">
        <v>5240</v>
      </c>
      <c r="B839" s="1">
        <v>45023</v>
      </c>
      <c r="C839" s="1">
        <v>45100</v>
      </c>
      <c r="D839">
        <v>5029</v>
      </c>
      <c r="E839" t="s">
        <v>24</v>
      </c>
      <c r="F839" t="s">
        <v>25</v>
      </c>
      <c r="G839" t="s">
        <v>109</v>
      </c>
      <c r="H839" t="s">
        <v>85</v>
      </c>
      <c r="I839" t="s">
        <v>28</v>
      </c>
      <c r="J839" t="s">
        <v>36</v>
      </c>
      <c r="K839" t="s">
        <v>30</v>
      </c>
      <c r="L839" t="s">
        <v>31</v>
      </c>
      <c r="M839">
        <v>50290</v>
      </c>
      <c r="N839" t="s">
        <v>5241</v>
      </c>
      <c r="O839" t="s">
        <v>33</v>
      </c>
      <c r="P839">
        <v>0</v>
      </c>
      <c r="Q839">
        <v>0</v>
      </c>
      <c r="R839">
        <v>50290</v>
      </c>
      <c r="S839" t="s">
        <v>5242</v>
      </c>
      <c r="T839" t="s">
        <v>35</v>
      </c>
      <c r="U839" t="s">
        <v>35</v>
      </c>
      <c r="V839">
        <v>0</v>
      </c>
      <c r="W839" t="s">
        <v>36</v>
      </c>
    </row>
    <row r="840" spans="1:23" x14ac:dyDescent="0.3">
      <c r="A840" t="s">
        <v>5240</v>
      </c>
      <c r="B840" s="1">
        <v>45023</v>
      </c>
      <c r="C840" s="1">
        <v>45101</v>
      </c>
      <c r="D840">
        <v>109</v>
      </c>
      <c r="E840" t="s">
        <v>24</v>
      </c>
      <c r="F840" t="s">
        <v>39</v>
      </c>
      <c r="G840" t="s">
        <v>109</v>
      </c>
      <c r="H840" t="s">
        <v>85</v>
      </c>
      <c r="I840" t="s">
        <v>28</v>
      </c>
      <c r="J840" t="s">
        <v>36</v>
      </c>
      <c r="K840" t="s">
        <v>30</v>
      </c>
      <c r="L840" t="s">
        <v>31</v>
      </c>
      <c r="M840">
        <v>109</v>
      </c>
      <c r="N840" t="s">
        <v>5241</v>
      </c>
      <c r="O840" t="s">
        <v>33</v>
      </c>
      <c r="P840">
        <v>0</v>
      </c>
      <c r="Q840">
        <v>0</v>
      </c>
      <c r="R840">
        <v>109</v>
      </c>
      <c r="S840" t="s">
        <v>5242</v>
      </c>
      <c r="T840" t="s">
        <v>35</v>
      </c>
      <c r="U840" t="s">
        <v>35</v>
      </c>
      <c r="V840">
        <v>0</v>
      </c>
      <c r="W840" t="s">
        <v>36</v>
      </c>
    </row>
    <row r="841" spans="1:23" x14ac:dyDescent="0.3">
      <c r="A841" t="s">
        <v>5243</v>
      </c>
      <c r="B841" s="1">
        <v>45024</v>
      </c>
      <c r="C841" s="1">
        <v>45099</v>
      </c>
      <c r="D841">
        <v>106</v>
      </c>
      <c r="E841" t="s">
        <v>24</v>
      </c>
      <c r="F841" t="s">
        <v>39</v>
      </c>
      <c r="G841" t="s">
        <v>40</v>
      </c>
      <c r="H841" t="s">
        <v>59</v>
      </c>
      <c r="I841" t="s">
        <v>28</v>
      </c>
      <c r="J841" t="s">
        <v>70</v>
      </c>
      <c r="K841" t="s">
        <v>54</v>
      </c>
      <c r="L841" t="s">
        <v>31</v>
      </c>
      <c r="M841">
        <v>106</v>
      </c>
      <c r="N841" t="s">
        <v>2387</v>
      </c>
      <c r="O841" t="s">
        <v>33</v>
      </c>
      <c r="P841">
        <v>0</v>
      </c>
      <c r="Q841">
        <v>0</v>
      </c>
      <c r="R841">
        <v>106</v>
      </c>
      <c r="S841" t="s">
        <v>5244</v>
      </c>
      <c r="T841" t="s">
        <v>35</v>
      </c>
      <c r="U841" t="s">
        <v>35</v>
      </c>
      <c r="V841">
        <v>0</v>
      </c>
      <c r="W841" t="s">
        <v>36</v>
      </c>
    </row>
    <row r="842" spans="1:23" x14ac:dyDescent="0.3">
      <c r="A842" t="s">
        <v>5243</v>
      </c>
      <c r="B842" s="1">
        <v>45024</v>
      </c>
      <c r="C842" s="1">
        <v>45093</v>
      </c>
      <c r="D842">
        <v>83119</v>
      </c>
      <c r="E842" t="s">
        <v>24</v>
      </c>
      <c r="F842" t="s">
        <v>25</v>
      </c>
      <c r="G842" t="s">
        <v>40</v>
      </c>
      <c r="H842" t="s">
        <v>59</v>
      </c>
      <c r="I842" t="s">
        <v>28</v>
      </c>
      <c r="J842" t="s">
        <v>70</v>
      </c>
      <c r="K842" t="s">
        <v>54</v>
      </c>
      <c r="L842" t="s">
        <v>31</v>
      </c>
      <c r="M842">
        <v>83119</v>
      </c>
      <c r="N842" t="s">
        <v>2387</v>
      </c>
      <c r="O842" t="s">
        <v>33</v>
      </c>
      <c r="P842">
        <v>0</v>
      </c>
      <c r="Q842">
        <v>0</v>
      </c>
      <c r="R842">
        <v>83119</v>
      </c>
      <c r="S842" t="s">
        <v>5244</v>
      </c>
      <c r="T842" t="s">
        <v>35</v>
      </c>
      <c r="U842" t="s">
        <v>35</v>
      </c>
      <c r="V842">
        <v>0</v>
      </c>
      <c r="W842" t="s">
        <v>36</v>
      </c>
    </row>
    <row r="843" spans="1:23" x14ac:dyDescent="0.3">
      <c r="A843" t="s">
        <v>5245</v>
      </c>
      <c r="B843" s="1">
        <v>45025</v>
      </c>
      <c r="C843" s="1">
        <v>45110</v>
      </c>
      <c r="D843">
        <v>122</v>
      </c>
      <c r="E843" t="s">
        <v>24</v>
      </c>
      <c r="F843" t="s">
        <v>39</v>
      </c>
      <c r="G843" t="s">
        <v>74</v>
      </c>
      <c r="H843" t="s">
        <v>93</v>
      </c>
      <c r="I843" t="s">
        <v>42</v>
      </c>
      <c r="J843" t="s">
        <v>50</v>
      </c>
      <c r="K843" t="s">
        <v>30</v>
      </c>
      <c r="L843" t="s">
        <v>31</v>
      </c>
      <c r="M843">
        <v>122</v>
      </c>
      <c r="N843" t="s">
        <v>962</v>
      </c>
      <c r="O843" t="s">
        <v>46</v>
      </c>
      <c r="P843">
        <v>122</v>
      </c>
      <c r="Q843">
        <v>0</v>
      </c>
      <c r="R843">
        <v>0</v>
      </c>
      <c r="S843" t="s">
        <v>5246</v>
      </c>
      <c r="T843" t="s">
        <v>35</v>
      </c>
      <c r="U843" t="s">
        <v>35</v>
      </c>
      <c r="V843">
        <v>0</v>
      </c>
      <c r="W843" t="s">
        <v>64</v>
      </c>
    </row>
    <row r="844" spans="1:23" x14ac:dyDescent="0.3">
      <c r="A844" t="s">
        <v>5245</v>
      </c>
      <c r="B844" s="1">
        <v>45025</v>
      </c>
      <c r="C844" s="1">
        <v>45113</v>
      </c>
      <c r="D844">
        <v>77154</v>
      </c>
      <c r="E844" t="s">
        <v>24</v>
      </c>
      <c r="F844" t="s">
        <v>25</v>
      </c>
      <c r="G844" t="s">
        <v>74</v>
      </c>
      <c r="H844" t="s">
        <v>93</v>
      </c>
      <c r="I844" t="s">
        <v>42</v>
      </c>
      <c r="J844" t="s">
        <v>50</v>
      </c>
      <c r="K844" t="s">
        <v>30</v>
      </c>
      <c r="L844" t="s">
        <v>31</v>
      </c>
      <c r="M844">
        <v>77154</v>
      </c>
      <c r="N844" t="s">
        <v>962</v>
      </c>
      <c r="O844" t="s">
        <v>46</v>
      </c>
      <c r="P844">
        <v>77154</v>
      </c>
      <c r="Q844">
        <v>0</v>
      </c>
      <c r="R844">
        <v>0</v>
      </c>
      <c r="S844" t="s">
        <v>5246</v>
      </c>
      <c r="T844" t="s">
        <v>35</v>
      </c>
      <c r="U844" t="s">
        <v>35</v>
      </c>
      <c r="V844">
        <v>0</v>
      </c>
      <c r="W844" t="s">
        <v>64</v>
      </c>
    </row>
    <row r="845" spans="1:23" x14ac:dyDescent="0.3">
      <c r="A845" t="s">
        <v>5247</v>
      </c>
      <c r="B845" s="1">
        <v>45026</v>
      </c>
      <c r="C845" s="1">
        <v>45089</v>
      </c>
      <c r="D845">
        <v>56256</v>
      </c>
      <c r="E845" t="s">
        <v>24</v>
      </c>
      <c r="F845" t="s">
        <v>25</v>
      </c>
      <c r="G845" t="s">
        <v>109</v>
      </c>
      <c r="H845" t="s">
        <v>93</v>
      </c>
      <c r="I845" t="s">
        <v>42</v>
      </c>
      <c r="J845" t="s">
        <v>70</v>
      </c>
      <c r="K845" t="s">
        <v>54</v>
      </c>
      <c r="L845" t="s">
        <v>75</v>
      </c>
      <c r="M845">
        <v>56256</v>
      </c>
      <c r="N845" t="s">
        <v>5248</v>
      </c>
      <c r="O845" t="s">
        <v>61</v>
      </c>
      <c r="P845">
        <v>0</v>
      </c>
      <c r="Q845">
        <v>56256</v>
      </c>
      <c r="R845">
        <v>0</v>
      </c>
      <c r="S845" t="s">
        <v>5249</v>
      </c>
      <c r="T845" t="s">
        <v>48</v>
      </c>
      <c r="U845" t="s">
        <v>404</v>
      </c>
      <c r="V845">
        <v>92469</v>
      </c>
      <c r="W845" t="s">
        <v>43</v>
      </c>
    </row>
    <row r="846" spans="1:23" x14ac:dyDescent="0.3">
      <c r="A846" t="s">
        <v>5247</v>
      </c>
      <c r="B846" s="1">
        <v>45026</v>
      </c>
      <c r="C846" s="1">
        <v>45107</v>
      </c>
      <c r="D846">
        <v>108</v>
      </c>
      <c r="E846" t="s">
        <v>24</v>
      </c>
      <c r="F846" t="s">
        <v>39</v>
      </c>
      <c r="G846" t="s">
        <v>109</v>
      </c>
      <c r="H846" t="s">
        <v>93</v>
      </c>
      <c r="I846" t="s">
        <v>42</v>
      </c>
      <c r="J846" t="s">
        <v>70</v>
      </c>
      <c r="K846" t="s">
        <v>54</v>
      </c>
      <c r="L846" t="s">
        <v>75</v>
      </c>
      <c r="M846">
        <v>108</v>
      </c>
      <c r="N846" t="s">
        <v>5248</v>
      </c>
      <c r="O846" t="s">
        <v>61</v>
      </c>
      <c r="P846">
        <v>0</v>
      </c>
      <c r="Q846">
        <v>108</v>
      </c>
      <c r="R846">
        <v>0</v>
      </c>
      <c r="S846" t="s">
        <v>5249</v>
      </c>
      <c r="T846" t="s">
        <v>48</v>
      </c>
      <c r="U846" t="s">
        <v>404</v>
      </c>
      <c r="V846">
        <v>92469</v>
      </c>
      <c r="W846" t="s">
        <v>43</v>
      </c>
    </row>
    <row r="847" spans="1:23" x14ac:dyDescent="0.3">
      <c r="A847" t="s">
        <v>5250</v>
      </c>
      <c r="B847" s="1">
        <v>45027</v>
      </c>
      <c r="C847" s="1">
        <v>45113</v>
      </c>
      <c r="D847">
        <v>149</v>
      </c>
      <c r="E847" t="s">
        <v>24</v>
      </c>
      <c r="F847" t="s">
        <v>39</v>
      </c>
      <c r="G847" t="s">
        <v>74</v>
      </c>
      <c r="H847" t="s">
        <v>93</v>
      </c>
      <c r="I847" t="s">
        <v>42</v>
      </c>
      <c r="J847" t="s">
        <v>43</v>
      </c>
      <c r="K847" t="s">
        <v>54</v>
      </c>
      <c r="L847" t="s">
        <v>31</v>
      </c>
      <c r="M847">
        <v>149</v>
      </c>
      <c r="N847" t="s">
        <v>5059</v>
      </c>
      <c r="O847" t="s">
        <v>46</v>
      </c>
      <c r="P847">
        <v>149</v>
      </c>
      <c r="Q847">
        <v>0</v>
      </c>
      <c r="R847">
        <v>0</v>
      </c>
      <c r="S847" t="s">
        <v>5251</v>
      </c>
      <c r="T847" t="s">
        <v>48</v>
      </c>
      <c r="U847" t="s">
        <v>1073</v>
      </c>
      <c r="V847">
        <v>94727</v>
      </c>
      <c r="W847" t="s">
        <v>50</v>
      </c>
    </row>
    <row r="848" spans="1:23" x14ac:dyDescent="0.3">
      <c r="A848" t="s">
        <v>5250</v>
      </c>
      <c r="B848" s="1">
        <v>45027</v>
      </c>
      <c r="C848" s="1">
        <v>45103</v>
      </c>
      <c r="D848">
        <v>15011</v>
      </c>
      <c r="E848" t="s">
        <v>24</v>
      </c>
      <c r="F848" t="s">
        <v>25</v>
      </c>
      <c r="G848" t="s">
        <v>74</v>
      </c>
      <c r="H848" t="s">
        <v>93</v>
      </c>
      <c r="I848" t="s">
        <v>42</v>
      </c>
      <c r="J848" t="s">
        <v>43</v>
      </c>
      <c r="K848" t="s">
        <v>54</v>
      </c>
      <c r="L848" t="s">
        <v>31</v>
      </c>
      <c r="M848">
        <v>15011</v>
      </c>
      <c r="N848" t="s">
        <v>5059</v>
      </c>
      <c r="O848" t="s">
        <v>46</v>
      </c>
      <c r="P848">
        <v>15011</v>
      </c>
      <c r="Q848">
        <v>0</v>
      </c>
      <c r="R848">
        <v>0</v>
      </c>
      <c r="S848" t="s">
        <v>5251</v>
      </c>
      <c r="T848" t="s">
        <v>48</v>
      </c>
      <c r="U848" t="s">
        <v>1073</v>
      </c>
      <c r="V848">
        <v>94727</v>
      </c>
      <c r="W848" t="s">
        <v>50</v>
      </c>
    </row>
    <row r="849" spans="1:23" x14ac:dyDescent="0.3">
      <c r="A849" t="s">
        <v>5252</v>
      </c>
      <c r="B849" s="1">
        <v>45028</v>
      </c>
      <c r="C849" s="1">
        <v>45097</v>
      </c>
      <c r="D849">
        <v>16839</v>
      </c>
      <c r="E849" t="s">
        <v>38</v>
      </c>
      <c r="F849" t="s">
        <v>25</v>
      </c>
      <c r="G849" t="s">
        <v>74</v>
      </c>
      <c r="H849" t="s">
        <v>93</v>
      </c>
      <c r="I849" t="s">
        <v>42</v>
      </c>
      <c r="J849" t="s">
        <v>53</v>
      </c>
      <c r="K849" t="s">
        <v>30</v>
      </c>
      <c r="L849" t="s">
        <v>44</v>
      </c>
      <c r="M849">
        <v>16839</v>
      </c>
      <c r="N849" t="s">
        <v>3147</v>
      </c>
      <c r="O849" t="s">
        <v>61</v>
      </c>
      <c r="P849">
        <v>0</v>
      </c>
      <c r="Q849">
        <v>16839</v>
      </c>
      <c r="R849">
        <v>0</v>
      </c>
      <c r="S849" t="s">
        <v>5253</v>
      </c>
      <c r="T849" t="s">
        <v>35</v>
      </c>
      <c r="U849" t="s">
        <v>35</v>
      </c>
      <c r="V849">
        <v>0</v>
      </c>
      <c r="W849" t="s">
        <v>64</v>
      </c>
    </row>
    <row r="850" spans="1:23" x14ac:dyDescent="0.3">
      <c r="A850" t="s">
        <v>5254</v>
      </c>
      <c r="B850" s="1">
        <v>45029</v>
      </c>
      <c r="C850" s="1">
        <v>45099</v>
      </c>
      <c r="D850">
        <v>95495</v>
      </c>
      <c r="E850" t="s">
        <v>24</v>
      </c>
      <c r="F850" t="s">
        <v>25</v>
      </c>
      <c r="G850" t="s">
        <v>109</v>
      </c>
      <c r="H850" t="s">
        <v>27</v>
      </c>
      <c r="I850" t="s">
        <v>28</v>
      </c>
      <c r="J850" t="s">
        <v>64</v>
      </c>
      <c r="K850" t="s">
        <v>54</v>
      </c>
      <c r="L850" t="s">
        <v>55</v>
      </c>
      <c r="M850">
        <v>95495</v>
      </c>
      <c r="N850" t="s">
        <v>2566</v>
      </c>
      <c r="O850" t="s">
        <v>33</v>
      </c>
      <c r="P850">
        <v>0</v>
      </c>
      <c r="Q850">
        <v>0</v>
      </c>
      <c r="R850">
        <v>95495</v>
      </c>
      <c r="S850" t="s">
        <v>5255</v>
      </c>
      <c r="T850" t="s">
        <v>48</v>
      </c>
      <c r="U850" t="s">
        <v>413</v>
      </c>
      <c r="V850">
        <v>70867</v>
      </c>
      <c r="W850" t="s">
        <v>50</v>
      </c>
    </row>
    <row r="851" spans="1:23" x14ac:dyDescent="0.3">
      <c r="A851" t="s">
        <v>5256</v>
      </c>
      <c r="B851" s="1">
        <v>45030</v>
      </c>
      <c r="C851" s="1">
        <v>45114</v>
      </c>
      <c r="D851">
        <v>141</v>
      </c>
      <c r="E851" t="s">
        <v>24</v>
      </c>
      <c r="F851" t="s">
        <v>39</v>
      </c>
      <c r="G851" t="s">
        <v>40</v>
      </c>
      <c r="H851" t="s">
        <v>93</v>
      </c>
      <c r="I851" t="s">
        <v>42</v>
      </c>
      <c r="J851" t="s">
        <v>114</v>
      </c>
      <c r="K851" t="s">
        <v>54</v>
      </c>
      <c r="L851" t="s">
        <v>55</v>
      </c>
      <c r="M851">
        <v>141</v>
      </c>
      <c r="N851" t="s">
        <v>679</v>
      </c>
      <c r="O851" t="s">
        <v>46</v>
      </c>
      <c r="P851">
        <v>141</v>
      </c>
      <c r="Q851">
        <v>0</v>
      </c>
      <c r="R851">
        <v>0</v>
      </c>
      <c r="S851" t="s">
        <v>5257</v>
      </c>
      <c r="T851" t="s">
        <v>48</v>
      </c>
      <c r="U851" t="s">
        <v>2779</v>
      </c>
      <c r="V851">
        <v>37204</v>
      </c>
      <c r="W851" t="s">
        <v>50</v>
      </c>
    </row>
    <row r="852" spans="1:23" x14ac:dyDescent="0.3">
      <c r="A852" t="s">
        <v>5256</v>
      </c>
      <c r="B852" s="1">
        <v>45030</v>
      </c>
      <c r="C852" s="1">
        <v>45106</v>
      </c>
      <c r="D852">
        <v>49834</v>
      </c>
      <c r="E852" t="s">
        <v>24</v>
      </c>
      <c r="F852" t="s">
        <v>25</v>
      </c>
      <c r="G852" t="s">
        <v>40</v>
      </c>
      <c r="H852" t="s">
        <v>93</v>
      </c>
      <c r="I852" t="s">
        <v>42</v>
      </c>
      <c r="J852" t="s">
        <v>114</v>
      </c>
      <c r="K852" t="s">
        <v>54</v>
      </c>
      <c r="L852" t="s">
        <v>55</v>
      </c>
      <c r="M852">
        <v>49834</v>
      </c>
      <c r="N852" t="s">
        <v>679</v>
      </c>
      <c r="O852" t="s">
        <v>46</v>
      </c>
      <c r="P852">
        <v>49834</v>
      </c>
      <c r="Q852">
        <v>0</v>
      </c>
      <c r="R852">
        <v>0</v>
      </c>
      <c r="S852" t="s">
        <v>5257</v>
      </c>
      <c r="T852" t="s">
        <v>48</v>
      </c>
      <c r="U852" t="s">
        <v>2779</v>
      </c>
      <c r="V852">
        <v>37204</v>
      </c>
      <c r="W852" t="s">
        <v>50</v>
      </c>
    </row>
    <row r="853" spans="1:23" x14ac:dyDescent="0.3">
      <c r="A853" t="s">
        <v>5258</v>
      </c>
      <c r="B853" s="1">
        <v>45031</v>
      </c>
      <c r="C853" s="1">
        <v>45100</v>
      </c>
      <c r="D853">
        <v>27087</v>
      </c>
      <c r="E853" t="s">
        <v>24</v>
      </c>
      <c r="F853" t="s">
        <v>25</v>
      </c>
      <c r="G853" t="s">
        <v>119</v>
      </c>
      <c r="H853" t="s">
        <v>85</v>
      </c>
      <c r="I853" t="s">
        <v>42</v>
      </c>
      <c r="J853" t="s">
        <v>114</v>
      </c>
      <c r="K853" t="s">
        <v>30</v>
      </c>
      <c r="L853" t="s">
        <v>66</v>
      </c>
      <c r="M853">
        <v>27087</v>
      </c>
      <c r="N853" t="s">
        <v>2434</v>
      </c>
      <c r="O853" t="s">
        <v>116</v>
      </c>
      <c r="P853">
        <v>27087</v>
      </c>
      <c r="Q853">
        <v>0</v>
      </c>
      <c r="R853">
        <v>0</v>
      </c>
      <c r="S853" t="s">
        <v>5259</v>
      </c>
      <c r="T853" t="s">
        <v>35</v>
      </c>
      <c r="U853" t="s">
        <v>35</v>
      </c>
      <c r="V853">
        <v>0</v>
      </c>
      <c r="W853" t="s">
        <v>64</v>
      </c>
    </row>
    <row r="854" spans="1:23" x14ac:dyDescent="0.3">
      <c r="A854" t="s">
        <v>5258</v>
      </c>
      <c r="B854" s="1">
        <v>45031</v>
      </c>
      <c r="C854" s="1">
        <v>45117</v>
      </c>
      <c r="D854">
        <v>95</v>
      </c>
      <c r="E854" t="s">
        <v>24</v>
      </c>
      <c r="F854" t="s">
        <v>39</v>
      </c>
      <c r="G854" t="s">
        <v>119</v>
      </c>
      <c r="H854" t="s">
        <v>85</v>
      </c>
      <c r="I854" t="s">
        <v>42</v>
      </c>
      <c r="J854" t="s">
        <v>114</v>
      </c>
      <c r="K854" t="s">
        <v>30</v>
      </c>
      <c r="L854" t="s">
        <v>66</v>
      </c>
      <c r="M854">
        <v>95</v>
      </c>
      <c r="N854" t="s">
        <v>2434</v>
      </c>
      <c r="O854" t="s">
        <v>116</v>
      </c>
      <c r="P854">
        <v>95</v>
      </c>
      <c r="Q854">
        <v>0</v>
      </c>
      <c r="R854">
        <v>0</v>
      </c>
      <c r="S854" t="s">
        <v>5259</v>
      </c>
      <c r="T854" t="s">
        <v>35</v>
      </c>
      <c r="U854" t="s">
        <v>35</v>
      </c>
      <c r="V854">
        <v>0</v>
      </c>
      <c r="W854" t="s">
        <v>64</v>
      </c>
    </row>
    <row r="855" spans="1:23" x14ac:dyDescent="0.3">
      <c r="A855" t="s">
        <v>5260</v>
      </c>
      <c r="B855" s="1">
        <v>45032</v>
      </c>
      <c r="C855" s="1">
        <v>45117</v>
      </c>
      <c r="D855">
        <v>11142</v>
      </c>
      <c r="E855" t="s">
        <v>38</v>
      </c>
      <c r="F855" t="s">
        <v>25</v>
      </c>
      <c r="G855" t="s">
        <v>109</v>
      </c>
      <c r="H855" t="s">
        <v>93</v>
      </c>
      <c r="I855" t="s">
        <v>28</v>
      </c>
      <c r="J855" t="s">
        <v>70</v>
      </c>
      <c r="K855" t="s">
        <v>30</v>
      </c>
      <c r="L855" t="s">
        <v>55</v>
      </c>
      <c r="M855">
        <v>11142</v>
      </c>
      <c r="N855" t="s">
        <v>3374</v>
      </c>
      <c r="O855" t="s">
        <v>33</v>
      </c>
      <c r="P855">
        <v>0</v>
      </c>
      <c r="Q855">
        <v>0</v>
      </c>
      <c r="R855">
        <v>11142</v>
      </c>
      <c r="S855" t="s">
        <v>5261</v>
      </c>
      <c r="T855" t="s">
        <v>35</v>
      </c>
      <c r="U855" t="s">
        <v>35</v>
      </c>
      <c r="V855">
        <v>0</v>
      </c>
      <c r="W855" t="s">
        <v>50</v>
      </c>
    </row>
    <row r="856" spans="1:23" x14ac:dyDescent="0.3">
      <c r="A856" t="s">
        <v>5260</v>
      </c>
      <c r="B856" s="1">
        <v>45032</v>
      </c>
      <c r="C856" s="1">
        <v>45104</v>
      </c>
      <c r="D856">
        <v>141</v>
      </c>
      <c r="E856" t="s">
        <v>38</v>
      </c>
      <c r="F856" t="s">
        <v>39</v>
      </c>
      <c r="G856" t="s">
        <v>109</v>
      </c>
      <c r="H856" t="s">
        <v>93</v>
      </c>
      <c r="I856" t="s">
        <v>28</v>
      </c>
      <c r="J856" t="s">
        <v>70</v>
      </c>
      <c r="K856" t="s">
        <v>30</v>
      </c>
      <c r="L856" t="s">
        <v>55</v>
      </c>
      <c r="M856">
        <v>141</v>
      </c>
      <c r="N856" t="s">
        <v>3374</v>
      </c>
      <c r="O856" t="s">
        <v>33</v>
      </c>
      <c r="P856">
        <v>0</v>
      </c>
      <c r="Q856">
        <v>0</v>
      </c>
      <c r="R856">
        <v>141</v>
      </c>
      <c r="S856" t="s">
        <v>5261</v>
      </c>
      <c r="T856" t="s">
        <v>35</v>
      </c>
      <c r="U856" t="s">
        <v>35</v>
      </c>
      <c r="V856">
        <v>0</v>
      </c>
      <c r="W856" t="s">
        <v>50</v>
      </c>
    </row>
    <row r="857" spans="1:23" x14ac:dyDescent="0.3">
      <c r="A857" t="s">
        <v>5262</v>
      </c>
      <c r="B857" s="1">
        <v>45033</v>
      </c>
      <c r="C857" s="1">
        <v>45098</v>
      </c>
      <c r="D857">
        <v>87</v>
      </c>
      <c r="E857" t="s">
        <v>24</v>
      </c>
      <c r="F857" t="s">
        <v>39</v>
      </c>
      <c r="G857" t="s">
        <v>26</v>
      </c>
      <c r="H857" t="s">
        <v>52</v>
      </c>
      <c r="I857" t="s">
        <v>42</v>
      </c>
      <c r="J857" t="s">
        <v>70</v>
      </c>
      <c r="K857" t="s">
        <v>54</v>
      </c>
      <c r="L857" t="s">
        <v>75</v>
      </c>
      <c r="M857">
        <v>87</v>
      </c>
      <c r="N857" t="s">
        <v>848</v>
      </c>
      <c r="O857" t="s">
        <v>116</v>
      </c>
      <c r="P857">
        <v>87</v>
      </c>
      <c r="Q857">
        <v>0</v>
      </c>
      <c r="R857">
        <v>0</v>
      </c>
      <c r="S857" t="s">
        <v>5263</v>
      </c>
      <c r="T857" t="s">
        <v>48</v>
      </c>
      <c r="U857" t="s">
        <v>427</v>
      </c>
      <c r="V857">
        <v>66692</v>
      </c>
      <c r="W857" t="s">
        <v>43</v>
      </c>
    </row>
    <row r="858" spans="1:23" x14ac:dyDescent="0.3">
      <c r="A858" t="s">
        <v>5262</v>
      </c>
      <c r="B858" s="1">
        <v>45033</v>
      </c>
      <c r="C858" s="1">
        <v>45094</v>
      </c>
      <c r="D858">
        <v>19366</v>
      </c>
      <c r="E858" t="s">
        <v>24</v>
      </c>
      <c r="F858" t="s">
        <v>25</v>
      </c>
      <c r="G858" t="s">
        <v>26</v>
      </c>
      <c r="H858" t="s">
        <v>52</v>
      </c>
      <c r="I858" t="s">
        <v>42</v>
      </c>
      <c r="J858" t="s">
        <v>70</v>
      </c>
      <c r="K858" t="s">
        <v>54</v>
      </c>
      <c r="L858" t="s">
        <v>75</v>
      </c>
      <c r="M858">
        <v>19366</v>
      </c>
      <c r="N858" t="s">
        <v>848</v>
      </c>
      <c r="O858" t="s">
        <v>116</v>
      </c>
      <c r="P858">
        <v>19366</v>
      </c>
      <c r="Q858">
        <v>0</v>
      </c>
      <c r="R858">
        <v>0</v>
      </c>
      <c r="S858" t="s">
        <v>5263</v>
      </c>
      <c r="T858" t="s">
        <v>48</v>
      </c>
      <c r="U858" t="s">
        <v>427</v>
      </c>
      <c r="V858">
        <v>66692</v>
      </c>
      <c r="W858" t="s">
        <v>43</v>
      </c>
    </row>
    <row r="859" spans="1:23" x14ac:dyDescent="0.3">
      <c r="A859" t="s">
        <v>5264</v>
      </c>
      <c r="B859" s="1">
        <v>45034</v>
      </c>
      <c r="C859" s="1">
        <v>45110</v>
      </c>
      <c r="D859">
        <v>133</v>
      </c>
      <c r="E859" t="s">
        <v>24</v>
      </c>
      <c r="F859" t="s">
        <v>39</v>
      </c>
      <c r="G859" t="s">
        <v>40</v>
      </c>
      <c r="H859" t="s">
        <v>27</v>
      </c>
      <c r="I859" t="s">
        <v>42</v>
      </c>
      <c r="J859" t="s">
        <v>114</v>
      </c>
      <c r="K859" t="s">
        <v>30</v>
      </c>
      <c r="L859" t="s">
        <v>55</v>
      </c>
      <c r="M859">
        <v>133</v>
      </c>
      <c r="N859" t="s">
        <v>2309</v>
      </c>
      <c r="O859" t="s">
        <v>116</v>
      </c>
      <c r="P859">
        <v>133</v>
      </c>
      <c r="Q859">
        <v>0</v>
      </c>
      <c r="R859">
        <v>0</v>
      </c>
      <c r="S859" t="s">
        <v>5265</v>
      </c>
      <c r="T859" t="s">
        <v>48</v>
      </c>
      <c r="U859" t="s">
        <v>431</v>
      </c>
      <c r="V859">
        <v>7087</v>
      </c>
      <c r="W859" t="s">
        <v>53</v>
      </c>
    </row>
    <row r="860" spans="1:23" x14ac:dyDescent="0.3">
      <c r="A860" t="s">
        <v>5264</v>
      </c>
      <c r="B860" s="1">
        <v>45034</v>
      </c>
      <c r="C860" s="1">
        <v>45112</v>
      </c>
      <c r="D860">
        <v>45435</v>
      </c>
      <c r="E860" t="s">
        <v>24</v>
      </c>
      <c r="F860" t="s">
        <v>25</v>
      </c>
      <c r="G860" t="s">
        <v>40</v>
      </c>
      <c r="H860" t="s">
        <v>27</v>
      </c>
      <c r="I860" t="s">
        <v>42</v>
      </c>
      <c r="J860" t="s">
        <v>114</v>
      </c>
      <c r="K860" t="s">
        <v>30</v>
      </c>
      <c r="L860" t="s">
        <v>55</v>
      </c>
      <c r="M860">
        <v>45435</v>
      </c>
      <c r="N860" t="s">
        <v>2309</v>
      </c>
      <c r="O860" t="s">
        <v>116</v>
      </c>
      <c r="P860">
        <v>45435</v>
      </c>
      <c r="Q860">
        <v>0</v>
      </c>
      <c r="R860">
        <v>0</v>
      </c>
      <c r="S860" t="s">
        <v>5265</v>
      </c>
      <c r="T860" t="s">
        <v>48</v>
      </c>
      <c r="U860" t="s">
        <v>431</v>
      </c>
      <c r="V860">
        <v>7087</v>
      </c>
      <c r="W860" t="s">
        <v>53</v>
      </c>
    </row>
    <row r="861" spans="1:23" x14ac:dyDescent="0.3">
      <c r="A861" t="s">
        <v>5266</v>
      </c>
      <c r="B861" s="1">
        <v>45035</v>
      </c>
      <c r="C861" s="1">
        <v>45102</v>
      </c>
      <c r="D861">
        <v>56126</v>
      </c>
      <c r="E861" t="s">
        <v>24</v>
      </c>
      <c r="F861" t="s">
        <v>25</v>
      </c>
      <c r="G861" t="s">
        <v>26</v>
      </c>
      <c r="H861" t="s">
        <v>59</v>
      </c>
      <c r="I861" t="s">
        <v>42</v>
      </c>
      <c r="J861" t="s">
        <v>50</v>
      </c>
      <c r="K861" t="s">
        <v>30</v>
      </c>
      <c r="L861" t="s">
        <v>55</v>
      </c>
      <c r="M861">
        <v>56126</v>
      </c>
      <c r="N861" t="s">
        <v>5267</v>
      </c>
      <c r="O861" t="s">
        <v>61</v>
      </c>
      <c r="P861">
        <v>0</v>
      </c>
      <c r="Q861">
        <v>56126</v>
      </c>
      <c r="R861">
        <v>0</v>
      </c>
      <c r="S861" t="s">
        <v>5268</v>
      </c>
      <c r="T861" t="s">
        <v>48</v>
      </c>
      <c r="U861" t="s">
        <v>1098</v>
      </c>
      <c r="V861">
        <v>57253</v>
      </c>
      <c r="W861" t="s">
        <v>43</v>
      </c>
    </row>
    <row r="862" spans="1:23" x14ac:dyDescent="0.3">
      <c r="A862" t="s">
        <v>5266</v>
      </c>
      <c r="B862" s="1">
        <v>45035</v>
      </c>
      <c r="C862" s="1">
        <v>45122</v>
      </c>
      <c r="D862">
        <v>91</v>
      </c>
      <c r="E862" t="s">
        <v>24</v>
      </c>
      <c r="F862" t="s">
        <v>39</v>
      </c>
      <c r="G862" t="s">
        <v>26</v>
      </c>
      <c r="H862" t="s">
        <v>59</v>
      </c>
      <c r="I862" t="s">
        <v>42</v>
      </c>
      <c r="J862" t="s">
        <v>50</v>
      </c>
      <c r="K862" t="s">
        <v>30</v>
      </c>
      <c r="L862" t="s">
        <v>55</v>
      </c>
      <c r="M862">
        <v>91</v>
      </c>
      <c r="N862" t="s">
        <v>5267</v>
      </c>
      <c r="O862" t="s">
        <v>61</v>
      </c>
      <c r="P862">
        <v>0</v>
      </c>
      <c r="Q862">
        <v>91</v>
      </c>
      <c r="R862">
        <v>0</v>
      </c>
      <c r="S862" t="s">
        <v>5268</v>
      </c>
      <c r="T862" t="s">
        <v>48</v>
      </c>
      <c r="U862" t="s">
        <v>1098</v>
      </c>
      <c r="V862">
        <v>57253</v>
      </c>
      <c r="W862" t="s">
        <v>43</v>
      </c>
    </row>
    <row r="863" spans="1:23" x14ac:dyDescent="0.3">
      <c r="A863" t="s">
        <v>5269</v>
      </c>
      <c r="B863" s="1">
        <v>45036</v>
      </c>
      <c r="C863" s="1">
        <v>45114</v>
      </c>
      <c r="D863">
        <v>50779</v>
      </c>
      <c r="E863" t="s">
        <v>24</v>
      </c>
      <c r="F863" t="s">
        <v>25</v>
      </c>
      <c r="G863" t="s">
        <v>109</v>
      </c>
      <c r="H863" t="s">
        <v>27</v>
      </c>
      <c r="I863" t="s">
        <v>42</v>
      </c>
      <c r="J863" t="s">
        <v>53</v>
      </c>
      <c r="K863" t="s">
        <v>30</v>
      </c>
      <c r="L863" t="s">
        <v>75</v>
      </c>
      <c r="M863">
        <v>50779</v>
      </c>
      <c r="N863" t="s">
        <v>4759</v>
      </c>
      <c r="O863" t="s">
        <v>116</v>
      </c>
      <c r="P863">
        <v>50779</v>
      </c>
      <c r="Q863">
        <v>0</v>
      </c>
      <c r="R863">
        <v>0</v>
      </c>
      <c r="S863" t="s">
        <v>5270</v>
      </c>
      <c r="T863" t="s">
        <v>35</v>
      </c>
      <c r="U863" t="s">
        <v>35</v>
      </c>
      <c r="V863">
        <v>0</v>
      </c>
      <c r="W863" t="s">
        <v>29</v>
      </c>
    </row>
    <row r="864" spans="1:23" x14ac:dyDescent="0.3">
      <c r="A864" t="s">
        <v>5269</v>
      </c>
      <c r="B864" s="1">
        <v>45036</v>
      </c>
      <c r="C864" s="1">
        <v>45107</v>
      </c>
      <c r="D864">
        <v>12</v>
      </c>
      <c r="E864" t="s">
        <v>24</v>
      </c>
      <c r="F864" t="s">
        <v>39</v>
      </c>
      <c r="G864" t="s">
        <v>109</v>
      </c>
      <c r="H864" t="s">
        <v>27</v>
      </c>
      <c r="I864" t="s">
        <v>42</v>
      </c>
      <c r="J864" t="s">
        <v>53</v>
      </c>
      <c r="K864" t="s">
        <v>30</v>
      </c>
      <c r="L864" t="s">
        <v>75</v>
      </c>
      <c r="M864">
        <v>120</v>
      </c>
      <c r="N864" t="s">
        <v>4759</v>
      </c>
      <c r="O864" t="s">
        <v>116</v>
      </c>
      <c r="P864">
        <v>120</v>
      </c>
      <c r="Q864">
        <v>0</v>
      </c>
      <c r="R864">
        <v>0</v>
      </c>
      <c r="S864" t="s">
        <v>5270</v>
      </c>
      <c r="T864" t="s">
        <v>35</v>
      </c>
      <c r="U864" t="s">
        <v>35</v>
      </c>
      <c r="V864">
        <v>0</v>
      </c>
      <c r="W864" t="s">
        <v>29</v>
      </c>
    </row>
    <row r="865" spans="1:23" x14ac:dyDescent="0.3">
      <c r="A865" t="s">
        <v>5271</v>
      </c>
      <c r="B865" s="1">
        <v>45037</v>
      </c>
      <c r="C865" s="1">
        <v>45119</v>
      </c>
      <c r="D865">
        <v>79945</v>
      </c>
      <c r="E865" t="s">
        <v>38</v>
      </c>
      <c r="F865" t="s">
        <v>25</v>
      </c>
      <c r="G865" t="s">
        <v>80</v>
      </c>
      <c r="H865" t="s">
        <v>59</v>
      </c>
      <c r="I865" t="s">
        <v>42</v>
      </c>
      <c r="J865" t="s">
        <v>29</v>
      </c>
      <c r="K865" t="s">
        <v>54</v>
      </c>
      <c r="L865" t="s">
        <v>31</v>
      </c>
      <c r="M865">
        <v>79945</v>
      </c>
      <c r="N865" t="s">
        <v>3512</v>
      </c>
      <c r="O865" t="s">
        <v>116</v>
      </c>
      <c r="P865">
        <v>79945</v>
      </c>
      <c r="Q865">
        <v>0</v>
      </c>
      <c r="R865">
        <v>0</v>
      </c>
      <c r="S865" t="s">
        <v>5272</v>
      </c>
      <c r="T865" t="s">
        <v>48</v>
      </c>
      <c r="U865" t="s">
        <v>441</v>
      </c>
      <c r="V865">
        <v>77278</v>
      </c>
      <c r="W865" t="s">
        <v>43</v>
      </c>
    </row>
    <row r="866" spans="1:23" x14ac:dyDescent="0.3">
      <c r="A866" t="s">
        <v>5273</v>
      </c>
      <c r="B866" s="1">
        <v>45038</v>
      </c>
      <c r="C866" s="1">
        <v>45125</v>
      </c>
      <c r="D866">
        <v>76909</v>
      </c>
      <c r="E866" t="s">
        <v>38</v>
      </c>
      <c r="F866" t="s">
        <v>25</v>
      </c>
      <c r="G866" t="s">
        <v>74</v>
      </c>
      <c r="H866" t="s">
        <v>59</v>
      </c>
      <c r="I866" t="s">
        <v>42</v>
      </c>
      <c r="J866" t="s">
        <v>29</v>
      </c>
      <c r="K866" t="s">
        <v>30</v>
      </c>
      <c r="L866" t="s">
        <v>66</v>
      </c>
      <c r="M866">
        <v>76909</v>
      </c>
      <c r="N866" t="s">
        <v>5274</v>
      </c>
      <c r="O866" t="s">
        <v>46</v>
      </c>
      <c r="P866">
        <v>76909</v>
      </c>
      <c r="Q866">
        <v>0</v>
      </c>
      <c r="R866">
        <v>0</v>
      </c>
      <c r="S866" t="s">
        <v>5275</v>
      </c>
      <c r="T866" t="s">
        <v>35</v>
      </c>
      <c r="U866" t="s">
        <v>35</v>
      </c>
      <c r="V866">
        <v>0</v>
      </c>
      <c r="W866" t="s">
        <v>50</v>
      </c>
    </row>
    <row r="867" spans="1:23" x14ac:dyDescent="0.3">
      <c r="A867" t="s">
        <v>5273</v>
      </c>
      <c r="B867" s="1">
        <v>45038</v>
      </c>
      <c r="C867" s="1">
        <v>45122</v>
      </c>
      <c r="D867">
        <v>142</v>
      </c>
      <c r="E867" t="s">
        <v>38</v>
      </c>
      <c r="F867" t="s">
        <v>39</v>
      </c>
      <c r="G867" t="s">
        <v>74</v>
      </c>
      <c r="H867" t="s">
        <v>59</v>
      </c>
      <c r="I867" t="s">
        <v>42</v>
      </c>
      <c r="J867" t="s">
        <v>29</v>
      </c>
      <c r="K867" t="s">
        <v>30</v>
      </c>
      <c r="L867" t="s">
        <v>66</v>
      </c>
      <c r="M867">
        <v>142</v>
      </c>
      <c r="N867" t="s">
        <v>5274</v>
      </c>
      <c r="O867" t="s">
        <v>46</v>
      </c>
      <c r="P867">
        <v>142</v>
      </c>
      <c r="Q867">
        <v>0</v>
      </c>
      <c r="R867">
        <v>0</v>
      </c>
      <c r="S867" t="s">
        <v>5275</v>
      </c>
      <c r="T867" t="s">
        <v>35</v>
      </c>
      <c r="U867" t="s">
        <v>35</v>
      </c>
      <c r="V867">
        <v>0</v>
      </c>
      <c r="W867" t="s">
        <v>50</v>
      </c>
    </row>
    <row r="868" spans="1:23" x14ac:dyDescent="0.3">
      <c r="A868" t="s">
        <v>5276</v>
      </c>
      <c r="B868" s="1">
        <v>45039</v>
      </c>
      <c r="C868" s="1">
        <v>45125</v>
      </c>
      <c r="D868">
        <v>87</v>
      </c>
      <c r="E868" t="s">
        <v>24</v>
      </c>
      <c r="F868" t="s">
        <v>39</v>
      </c>
      <c r="G868" t="s">
        <v>26</v>
      </c>
      <c r="H868" t="s">
        <v>85</v>
      </c>
      <c r="I868" t="s">
        <v>28</v>
      </c>
      <c r="J868" t="s">
        <v>50</v>
      </c>
      <c r="K868" t="s">
        <v>30</v>
      </c>
      <c r="L868" t="s">
        <v>66</v>
      </c>
      <c r="M868">
        <v>87</v>
      </c>
      <c r="N868" t="s">
        <v>5277</v>
      </c>
      <c r="O868" t="s">
        <v>33</v>
      </c>
      <c r="P868">
        <v>0</v>
      </c>
      <c r="Q868">
        <v>0</v>
      </c>
      <c r="R868">
        <v>87</v>
      </c>
      <c r="S868" t="s">
        <v>5278</v>
      </c>
      <c r="T868" t="s">
        <v>35</v>
      </c>
      <c r="U868" t="s">
        <v>35</v>
      </c>
      <c r="V868">
        <v>0</v>
      </c>
      <c r="W868" t="s">
        <v>36</v>
      </c>
    </row>
    <row r="869" spans="1:23" x14ac:dyDescent="0.3">
      <c r="A869" t="s">
        <v>5276</v>
      </c>
      <c r="B869" s="1">
        <v>45039</v>
      </c>
      <c r="C869" s="1">
        <v>45127</v>
      </c>
      <c r="D869">
        <v>84783</v>
      </c>
      <c r="E869" t="s">
        <v>24</v>
      </c>
      <c r="F869" t="s">
        <v>25</v>
      </c>
      <c r="G869" t="s">
        <v>26</v>
      </c>
      <c r="H869" t="s">
        <v>85</v>
      </c>
      <c r="I869" t="s">
        <v>28</v>
      </c>
      <c r="J869" t="s">
        <v>50</v>
      </c>
      <c r="K869" t="s">
        <v>30</v>
      </c>
      <c r="L869" t="s">
        <v>66</v>
      </c>
      <c r="M869">
        <v>84783</v>
      </c>
      <c r="N869" t="s">
        <v>5277</v>
      </c>
      <c r="O869" t="s">
        <v>33</v>
      </c>
      <c r="P869">
        <v>0</v>
      </c>
      <c r="Q869">
        <v>0</v>
      </c>
      <c r="R869">
        <v>84783</v>
      </c>
      <c r="S869" t="s">
        <v>5278</v>
      </c>
      <c r="T869" t="s">
        <v>35</v>
      </c>
      <c r="U869" t="s">
        <v>35</v>
      </c>
      <c r="V869">
        <v>0</v>
      </c>
      <c r="W869" t="s">
        <v>36</v>
      </c>
    </row>
    <row r="870" spans="1:23" x14ac:dyDescent="0.3">
      <c r="A870" t="s">
        <v>5279</v>
      </c>
      <c r="B870" s="1">
        <v>45040</v>
      </c>
      <c r="C870" s="1">
        <v>45111</v>
      </c>
      <c r="D870">
        <v>122</v>
      </c>
      <c r="E870" t="s">
        <v>24</v>
      </c>
      <c r="F870" t="s">
        <v>39</v>
      </c>
      <c r="G870" t="s">
        <v>80</v>
      </c>
      <c r="H870" t="s">
        <v>52</v>
      </c>
      <c r="I870" t="s">
        <v>42</v>
      </c>
      <c r="J870" t="s">
        <v>70</v>
      </c>
      <c r="K870" t="s">
        <v>54</v>
      </c>
      <c r="L870" t="s">
        <v>66</v>
      </c>
      <c r="M870">
        <v>122</v>
      </c>
      <c r="N870" t="s">
        <v>5280</v>
      </c>
      <c r="O870" t="s">
        <v>46</v>
      </c>
      <c r="P870">
        <v>122</v>
      </c>
      <c r="Q870">
        <v>0</v>
      </c>
      <c r="R870">
        <v>0</v>
      </c>
      <c r="S870" t="s">
        <v>5281</v>
      </c>
      <c r="T870" t="s">
        <v>48</v>
      </c>
      <c r="U870" t="s">
        <v>453</v>
      </c>
      <c r="V870">
        <v>16465</v>
      </c>
      <c r="W870" t="s">
        <v>43</v>
      </c>
    </row>
    <row r="871" spans="1:23" x14ac:dyDescent="0.3">
      <c r="A871" t="s">
        <v>5279</v>
      </c>
      <c r="B871" s="1">
        <v>45040</v>
      </c>
      <c r="C871" s="1">
        <v>45113</v>
      </c>
      <c r="D871">
        <v>55786</v>
      </c>
      <c r="E871" t="s">
        <v>24</v>
      </c>
      <c r="F871" t="s">
        <v>25</v>
      </c>
      <c r="G871" t="s">
        <v>80</v>
      </c>
      <c r="H871" t="s">
        <v>52</v>
      </c>
      <c r="I871" t="s">
        <v>42</v>
      </c>
      <c r="J871" t="s">
        <v>70</v>
      </c>
      <c r="K871" t="s">
        <v>54</v>
      </c>
      <c r="L871" t="s">
        <v>66</v>
      </c>
      <c r="M871">
        <v>55786</v>
      </c>
      <c r="N871" t="s">
        <v>5280</v>
      </c>
      <c r="O871" t="s">
        <v>46</v>
      </c>
      <c r="P871">
        <v>55786</v>
      </c>
      <c r="Q871">
        <v>0</v>
      </c>
      <c r="R871">
        <v>0</v>
      </c>
      <c r="S871" t="s">
        <v>5281</v>
      </c>
      <c r="T871" t="s">
        <v>48</v>
      </c>
      <c r="U871" t="s">
        <v>453</v>
      </c>
      <c r="V871">
        <v>16465</v>
      </c>
      <c r="W871" t="s">
        <v>43</v>
      </c>
    </row>
    <row r="872" spans="1:23" x14ac:dyDescent="0.3">
      <c r="A872" t="s">
        <v>5282</v>
      </c>
      <c r="B872" s="1">
        <v>45041</v>
      </c>
      <c r="C872" s="1">
        <v>45131</v>
      </c>
      <c r="D872">
        <v>89412</v>
      </c>
      <c r="E872" t="s">
        <v>24</v>
      </c>
      <c r="F872" t="s">
        <v>25</v>
      </c>
      <c r="G872" t="s">
        <v>109</v>
      </c>
      <c r="H872" t="s">
        <v>41</v>
      </c>
      <c r="I872" t="s">
        <v>42</v>
      </c>
      <c r="J872" t="s">
        <v>70</v>
      </c>
      <c r="K872" t="s">
        <v>54</v>
      </c>
      <c r="L872" t="s">
        <v>66</v>
      </c>
      <c r="M872">
        <v>89412</v>
      </c>
      <c r="N872" t="s">
        <v>962</v>
      </c>
      <c r="O872" t="s">
        <v>61</v>
      </c>
      <c r="P872">
        <v>0</v>
      </c>
      <c r="Q872">
        <v>89412</v>
      </c>
      <c r="R872">
        <v>0</v>
      </c>
      <c r="S872" t="s">
        <v>5283</v>
      </c>
      <c r="T872" t="s">
        <v>35</v>
      </c>
      <c r="U872" t="s">
        <v>35</v>
      </c>
      <c r="V872">
        <v>0</v>
      </c>
      <c r="W872" t="s">
        <v>64</v>
      </c>
    </row>
    <row r="873" spans="1:23" x14ac:dyDescent="0.3">
      <c r="A873" t="s">
        <v>5284</v>
      </c>
      <c r="B873" s="1">
        <v>45042</v>
      </c>
      <c r="C873" s="1">
        <v>45131</v>
      </c>
      <c r="D873">
        <v>97</v>
      </c>
      <c r="E873" t="s">
        <v>24</v>
      </c>
      <c r="F873" t="s">
        <v>39</v>
      </c>
      <c r="G873" t="s">
        <v>80</v>
      </c>
      <c r="H873" t="s">
        <v>52</v>
      </c>
      <c r="I873" t="s">
        <v>28</v>
      </c>
      <c r="J873" t="s">
        <v>50</v>
      </c>
      <c r="K873" t="s">
        <v>30</v>
      </c>
      <c r="L873" t="s">
        <v>75</v>
      </c>
      <c r="M873">
        <v>97</v>
      </c>
      <c r="N873" t="s">
        <v>554</v>
      </c>
      <c r="O873" t="s">
        <v>33</v>
      </c>
      <c r="P873">
        <v>0</v>
      </c>
      <c r="Q873">
        <v>0</v>
      </c>
      <c r="R873">
        <v>97</v>
      </c>
      <c r="S873" t="s">
        <v>5285</v>
      </c>
      <c r="T873" t="s">
        <v>35</v>
      </c>
      <c r="U873" t="s">
        <v>35</v>
      </c>
      <c r="V873">
        <v>0</v>
      </c>
      <c r="W873" t="s">
        <v>36</v>
      </c>
    </row>
    <row r="874" spans="1:23" x14ac:dyDescent="0.3">
      <c r="A874" t="s">
        <v>5284</v>
      </c>
      <c r="B874" s="1">
        <v>45042</v>
      </c>
      <c r="C874" s="1">
        <v>45106</v>
      </c>
      <c r="D874">
        <v>5991</v>
      </c>
      <c r="E874" t="s">
        <v>24</v>
      </c>
      <c r="F874" t="s">
        <v>25</v>
      </c>
      <c r="G874" t="s">
        <v>80</v>
      </c>
      <c r="H874" t="s">
        <v>52</v>
      </c>
      <c r="I874" t="s">
        <v>28</v>
      </c>
      <c r="J874" t="s">
        <v>50</v>
      </c>
      <c r="K874" t="s">
        <v>30</v>
      </c>
      <c r="L874" t="s">
        <v>75</v>
      </c>
      <c r="M874">
        <v>5991</v>
      </c>
      <c r="N874" t="s">
        <v>554</v>
      </c>
      <c r="O874" t="s">
        <v>33</v>
      </c>
      <c r="P874">
        <v>0</v>
      </c>
      <c r="Q874">
        <v>0</v>
      </c>
      <c r="R874">
        <v>5991</v>
      </c>
      <c r="S874" t="s">
        <v>5285</v>
      </c>
      <c r="T874" t="s">
        <v>35</v>
      </c>
      <c r="U874" t="s">
        <v>35</v>
      </c>
      <c r="V874">
        <v>0</v>
      </c>
      <c r="W874" t="s">
        <v>36</v>
      </c>
    </row>
    <row r="875" spans="1:23" x14ac:dyDescent="0.3">
      <c r="A875" t="s">
        <v>5286</v>
      </c>
      <c r="B875" s="1">
        <v>45043</v>
      </c>
      <c r="C875" s="1">
        <v>45122</v>
      </c>
      <c r="D875">
        <v>134</v>
      </c>
      <c r="E875" t="s">
        <v>38</v>
      </c>
      <c r="F875" t="s">
        <v>39</v>
      </c>
      <c r="G875" t="s">
        <v>119</v>
      </c>
      <c r="H875" t="s">
        <v>59</v>
      </c>
      <c r="I875" t="s">
        <v>42</v>
      </c>
      <c r="J875" t="s">
        <v>29</v>
      </c>
      <c r="K875" t="s">
        <v>54</v>
      </c>
      <c r="L875" t="s">
        <v>55</v>
      </c>
      <c r="M875">
        <v>134</v>
      </c>
      <c r="N875" t="s">
        <v>2040</v>
      </c>
      <c r="O875" t="s">
        <v>61</v>
      </c>
      <c r="P875">
        <v>0</v>
      </c>
      <c r="Q875">
        <v>134</v>
      </c>
      <c r="R875">
        <v>0</v>
      </c>
      <c r="S875" t="s">
        <v>5287</v>
      </c>
      <c r="T875" t="s">
        <v>35</v>
      </c>
      <c r="U875" t="s">
        <v>35</v>
      </c>
      <c r="V875">
        <v>0</v>
      </c>
      <c r="W875" t="s">
        <v>53</v>
      </c>
    </row>
    <row r="876" spans="1:23" x14ac:dyDescent="0.3">
      <c r="A876" t="s">
        <v>5286</v>
      </c>
      <c r="B876" s="1">
        <v>45043</v>
      </c>
      <c r="C876" s="1">
        <v>45131</v>
      </c>
      <c r="D876">
        <v>67872</v>
      </c>
      <c r="E876" t="s">
        <v>38</v>
      </c>
      <c r="F876" t="s">
        <v>25</v>
      </c>
      <c r="G876" t="s">
        <v>119</v>
      </c>
      <c r="H876" t="s">
        <v>59</v>
      </c>
      <c r="I876" t="s">
        <v>42</v>
      </c>
      <c r="J876" t="s">
        <v>29</v>
      </c>
      <c r="K876" t="s">
        <v>54</v>
      </c>
      <c r="L876" t="s">
        <v>55</v>
      </c>
      <c r="M876">
        <v>67872</v>
      </c>
      <c r="N876" t="s">
        <v>2040</v>
      </c>
      <c r="O876" t="s">
        <v>61</v>
      </c>
      <c r="P876">
        <v>0</v>
      </c>
      <c r="Q876">
        <v>67872</v>
      </c>
      <c r="R876">
        <v>0</v>
      </c>
      <c r="S876" t="s">
        <v>5287</v>
      </c>
      <c r="T876" t="s">
        <v>35</v>
      </c>
      <c r="U876" t="s">
        <v>35</v>
      </c>
      <c r="V876">
        <v>0</v>
      </c>
      <c r="W876" t="s">
        <v>53</v>
      </c>
    </row>
    <row r="877" spans="1:23" x14ac:dyDescent="0.3">
      <c r="A877" t="s">
        <v>5288</v>
      </c>
      <c r="B877" s="1">
        <v>45044</v>
      </c>
      <c r="C877" s="1">
        <v>45106</v>
      </c>
      <c r="D877">
        <v>145</v>
      </c>
      <c r="E877" t="s">
        <v>38</v>
      </c>
      <c r="F877" t="s">
        <v>39</v>
      </c>
      <c r="G877" t="s">
        <v>80</v>
      </c>
      <c r="H877" t="s">
        <v>59</v>
      </c>
      <c r="I877" t="s">
        <v>28</v>
      </c>
      <c r="J877" t="s">
        <v>50</v>
      </c>
      <c r="K877" t="s">
        <v>30</v>
      </c>
      <c r="L877" t="s">
        <v>44</v>
      </c>
      <c r="M877">
        <v>145</v>
      </c>
      <c r="N877" t="s">
        <v>5289</v>
      </c>
      <c r="O877" t="s">
        <v>33</v>
      </c>
      <c r="P877">
        <v>0</v>
      </c>
      <c r="Q877">
        <v>0</v>
      </c>
      <c r="R877">
        <v>145</v>
      </c>
      <c r="S877" t="s">
        <v>5290</v>
      </c>
      <c r="T877" t="s">
        <v>35</v>
      </c>
      <c r="U877" t="s">
        <v>35</v>
      </c>
      <c r="V877">
        <v>0</v>
      </c>
      <c r="W877" t="s">
        <v>29</v>
      </c>
    </row>
    <row r="878" spans="1:23" x14ac:dyDescent="0.3">
      <c r="A878" t="s">
        <v>5288</v>
      </c>
      <c r="B878" s="1">
        <v>45044</v>
      </c>
      <c r="C878" s="1">
        <v>45113</v>
      </c>
      <c r="D878">
        <v>52532</v>
      </c>
      <c r="E878" t="s">
        <v>38</v>
      </c>
      <c r="F878" t="s">
        <v>25</v>
      </c>
      <c r="G878" t="s">
        <v>80</v>
      </c>
      <c r="H878" t="s">
        <v>59</v>
      </c>
      <c r="I878" t="s">
        <v>28</v>
      </c>
      <c r="J878" t="s">
        <v>50</v>
      </c>
      <c r="K878" t="s">
        <v>30</v>
      </c>
      <c r="L878" t="s">
        <v>44</v>
      </c>
      <c r="M878">
        <v>52532</v>
      </c>
      <c r="N878" t="s">
        <v>5289</v>
      </c>
      <c r="O878" t="s">
        <v>33</v>
      </c>
      <c r="P878">
        <v>0</v>
      </c>
      <c r="Q878">
        <v>0</v>
      </c>
      <c r="R878">
        <v>52532</v>
      </c>
      <c r="S878" t="s">
        <v>5290</v>
      </c>
      <c r="T878" t="s">
        <v>35</v>
      </c>
      <c r="U878" t="s">
        <v>35</v>
      </c>
      <c r="V878">
        <v>0</v>
      </c>
      <c r="W878" t="s">
        <v>29</v>
      </c>
    </row>
    <row r="879" spans="1:23" x14ac:dyDescent="0.3">
      <c r="A879" t="s">
        <v>5291</v>
      </c>
      <c r="B879" s="1">
        <v>45045</v>
      </c>
      <c r="C879" s="1">
        <v>45106</v>
      </c>
      <c r="D879">
        <v>12657</v>
      </c>
      <c r="E879" t="s">
        <v>24</v>
      </c>
      <c r="F879" t="s">
        <v>25</v>
      </c>
      <c r="G879" t="s">
        <v>26</v>
      </c>
      <c r="H879" t="s">
        <v>59</v>
      </c>
      <c r="I879" t="s">
        <v>28</v>
      </c>
      <c r="J879" t="s">
        <v>29</v>
      </c>
      <c r="K879" t="s">
        <v>30</v>
      </c>
      <c r="L879" t="s">
        <v>75</v>
      </c>
      <c r="M879">
        <v>12657</v>
      </c>
      <c r="N879" t="s">
        <v>2731</v>
      </c>
      <c r="O879" t="s">
        <v>33</v>
      </c>
      <c r="P879">
        <v>0</v>
      </c>
      <c r="Q879">
        <v>0</v>
      </c>
      <c r="R879">
        <v>12657</v>
      </c>
      <c r="S879" t="s">
        <v>5292</v>
      </c>
      <c r="T879" t="s">
        <v>48</v>
      </c>
      <c r="U879" t="s">
        <v>472</v>
      </c>
      <c r="V879">
        <v>71346</v>
      </c>
      <c r="W879" t="s">
        <v>53</v>
      </c>
    </row>
    <row r="880" spans="1:23" x14ac:dyDescent="0.3">
      <c r="A880" t="s">
        <v>5293</v>
      </c>
      <c r="B880" s="1">
        <v>45046</v>
      </c>
      <c r="C880" s="1">
        <v>45135</v>
      </c>
      <c r="D880">
        <v>132</v>
      </c>
      <c r="E880" t="s">
        <v>24</v>
      </c>
      <c r="F880" t="s">
        <v>39</v>
      </c>
      <c r="G880" t="s">
        <v>40</v>
      </c>
      <c r="H880" t="s">
        <v>27</v>
      </c>
      <c r="I880" t="s">
        <v>42</v>
      </c>
      <c r="J880" t="s">
        <v>50</v>
      </c>
      <c r="K880" t="s">
        <v>30</v>
      </c>
      <c r="L880" t="s">
        <v>66</v>
      </c>
      <c r="M880">
        <v>132</v>
      </c>
      <c r="N880" t="s">
        <v>5294</v>
      </c>
      <c r="O880" t="s">
        <v>116</v>
      </c>
      <c r="P880">
        <v>132</v>
      </c>
      <c r="Q880">
        <v>0</v>
      </c>
      <c r="R880">
        <v>0</v>
      </c>
      <c r="S880" t="s">
        <v>5295</v>
      </c>
      <c r="T880" t="s">
        <v>48</v>
      </c>
      <c r="U880" t="s">
        <v>476</v>
      </c>
      <c r="V880">
        <v>9565</v>
      </c>
      <c r="W880" t="s">
        <v>50</v>
      </c>
    </row>
    <row r="881" spans="1:23" x14ac:dyDescent="0.3">
      <c r="A881" t="s">
        <v>5293</v>
      </c>
      <c r="B881" s="1">
        <v>45046</v>
      </c>
      <c r="C881" s="1">
        <v>45129</v>
      </c>
      <c r="D881">
        <v>77722</v>
      </c>
      <c r="E881" t="s">
        <v>24</v>
      </c>
      <c r="F881" t="s">
        <v>25</v>
      </c>
      <c r="G881" t="s">
        <v>40</v>
      </c>
      <c r="H881" t="s">
        <v>27</v>
      </c>
      <c r="I881" t="s">
        <v>42</v>
      </c>
      <c r="J881" t="s">
        <v>50</v>
      </c>
      <c r="K881" t="s">
        <v>30</v>
      </c>
      <c r="L881" t="s">
        <v>66</v>
      </c>
      <c r="M881">
        <v>77722</v>
      </c>
      <c r="N881" t="s">
        <v>5294</v>
      </c>
      <c r="O881" t="s">
        <v>116</v>
      </c>
      <c r="P881">
        <v>77722</v>
      </c>
      <c r="Q881">
        <v>0</v>
      </c>
      <c r="R881">
        <v>0</v>
      </c>
      <c r="S881" t="s">
        <v>5295</v>
      </c>
      <c r="T881" t="s">
        <v>48</v>
      </c>
      <c r="U881" t="s">
        <v>476</v>
      </c>
      <c r="V881">
        <v>9565</v>
      </c>
      <c r="W881" t="s">
        <v>50</v>
      </c>
    </row>
    <row r="882" spans="1:23" x14ac:dyDescent="0.3">
      <c r="A882" t="s">
        <v>5296</v>
      </c>
      <c r="B882" s="1">
        <v>45047</v>
      </c>
      <c r="C882" s="1">
        <v>45117</v>
      </c>
      <c r="D882">
        <v>29593</v>
      </c>
      <c r="E882" t="s">
        <v>38</v>
      </c>
      <c r="F882" t="s">
        <v>25</v>
      </c>
      <c r="G882" t="s">
        <v>40</v>
      </c>
      <c r="H882" t="s">
        <v>93</v>
      </c>
      <c r="I882" t="s">
        <v>42</v>
      </c>
      <c r="J882" t="s">
        <v>70</v>
      </c>
      <c r="K882" t="s">
        <v>30</v>
      </c>
      <c r="L882" t="s">
        <v>44</v>
      </c>
      <c r="M882">
        <v>29593</v>
      </c>
      <c r="N882" t="s">
        <v>5297</v>
      </c>
      <c r="O882" t="s">
        <v>61</v>
      </c>
      <c r="P882">
        <v>0</v>
      </c>
      <c r="Q882">
        <v>29593</v>
      </c>
      <c r="R882">
        <v>0</v>
      </c>
      <c r="S882" t="s">
        <v>5298</v>
      </c>
      <c r="T882" t="s">
        <v>35</v>
      </c>
      <c r="U882" t="s">
        <v>35</v>
      </c>
      <c r="V882">
        <v>0</v>
      </c>
      <c r="W882" t="s">
        <v>53</v>
      </c>
    </row>
    <row r="883" spans="1:23" x14ac:dyDescent="0.3">
      <c r="A883" t="s">
        <v>5299</v>
      </c>
      <c r="B883" s="1">
        <v>45048</v>
      </c>
      <c r="C883" s="1">
        <v>45120</v>
      </c>
      <c r="D883">
        <v>11</v>
      </c>
      <c r="E883" t="s">
        <v>24</v>
      </c>
      <c r="F883" t="s">
        <v>39</v>
      </c>
      <c r="G883" t="s">
        <v>80</v>
      </c>
      <c r="H883" t="s">
        <v>52</v>
      </c>
      <c r="I883" t="s">
        <v>42</v>
      </c>
      <c r="J883" t="s">
        <v>53</v>
      </c>
      <c r="K883" t="s">
        <v>30</v>
      </c>
      <c r="L883" t="s">
        <v>66</v>
      </c>
      <c r="M883">
        <v>110</v>
      </c>
      <c r="N883" t="s">
        <v>5300</v>
      </c>
      <c r="O883" t="s">
        <v>46</v>
      </c>
      <c r="P883">
        <v>110</v>
      </c>
      <c r="Q883">
        <v>0</v>
      </c>
      <c r="R883">
        <v>0</v>
      </c>
      <c r="S883" t="s">
        <v>5301</v>
      </c>
      <c r="T883" t="s">
        <v>48</v>
      </c>
      <c r="U883" t="s">
        <v>1138</v>
      </c>
      <c r="V883">
        <v>6736</v>
      </c>
      <c r="W883" t="s">
        <v>50</v>
      </c>
    </row>
    <row r="884" spans="1:23" x14ac:dyDescent="0.3">
      <c r="A884" t="s">
        <v>5299</v>
      </c>
      <c r="B884" s="1">
        <v>45048</v>
      </c>
      <c r="C884" s="1">
        <v>45128</v>
      </c>
      <c r="D884">
        <v>79608</v>
      </c>
      <c r="E884" t="s">
        <v>24</v>
      </c>
      <c r="F884" t="s">
        <v>25</v>
      </c>
      <c r="G884" t="s">
        <v>80</v>
      </c>
      <c r="H884" t="s">
        <v>52</v>
      </c>
      <c r="I884" t="s">
        <v>42</v>
      </c>
      <c r="J884" t="s">
        <v>53</v>
      </c>
      <c r="K884" t="s">
        <v>30</v>
      </c>
      <c r="L884" t="s">
        <v>66</v>
      </c>
      <c r="M884">
        <v>79608</v>
      </c>
      <c r="N884" t="s">
        <v>5300</v>
      </c>
      <c r="O884" t="s">
        <v>46</v>
      </c>
      <c r="P884">
        <v>79608</v>
      </c>
      <c r="Q884">
        <v>0</v>
      </c>
      <c r="R884">
        <v>0</v>
      </c>
      <c r="S884" t="s">
        <v>5301</v>
      </c>
      <c r="T884" t="s">
        <v>48</v>
      </c>
      <c r="U884" t="s">
        <v>1138</v>
      </c>
      <c r="V884">
        <v>6736</v>
      </c>
      <c r="W884" t="s">
        <v>50</v>
      </c>
    </row>
    <row r="885" spans="1:23" x14ac:dyDescent="0.3">
      <c r="A885" t="s">
        <v>5302</v>
      </c>
      <c r="B885" s="1">
        <v>45049</v>
      </c>
      <c r="C885" s="1">
        <v>45135</v>
      </c>
      <c r="D885">
        <v>24195</v>
      </c>
      <c r="E885" t="s">
        <v>38</v>
      </c>
      <c r="F885" t="s">
        <v>25</v>
      </c>
      <c r="G885" t="s">
        <v>109</v>
      </c>
      <c r="H885" t="s">
        <v>85</v>
      </c>
      <c r="I885" t="s">
        <v>42</v>
      </c>
      <c r="J885" t="s">
        <v>29</v>
      </c>
      <c r="K885" t="s">
        <v>30</v>
      </c>
      <c r="L885" t="s">
        <v>75</v>
      </c>
      <c r="M885">
        <v>24195</v>
      </c>
      <c r="N885" t="s">
        <v>246</v>
      </c>
      <c r="O885" t="s">
        <v>61</v>
      </c>
      <c r="P885">
        <v>0</v>
      </c>
      <c r="Q885">
        <v>24195</v>
      </c>
      <c r="R885">
        <v>0</v>
      </c>
      <c r="S885" t="s">
        <v>5303</v>
      </c>
      <c r="T885" t="s">
        <v>48</v>
      </c>
      <c r="U885" t="s">
        <v>487</v>
      </c>
      <c r="V885">
        <v>86123</v>
      </c>
      <c r="W885" t="s">
        <v>53</v>
      </c>
    </row>
    <row r="886" spans="1:23" x14ac:dyDescent="0.3">
      <c r="A886" t="s">
        <v>5304</v>
      </c>
      <c r="B886" s="1">
        <v>45050</v>
      </c>
      <c r="C886" s="1">
        <v>45127</v>
      </c>
      <c r="D886">
        <v>42138</v>
      </c>
      <c r="E886" t="s">
        <v>24</v>
      </c>
      <c r="F886" t="s">
        <v>25</v>
      </c>
      <c r="G886" t="s">
        <v>74</v>
      </c>
      <c r="H886" t="s">
        <v>85</v>
      </c>
      <c r="I886" t="s">
        <v>42</v>
      </c>
      <c r="J886" t="s">
        <v>29</v>
      </c>
      <c r="K886" t="s">
        <v>30</v>
      </c>
      <c r="L886" t="s">
        <v>55</v>
      </c>
      <c r="M886">
        <v>42138</v>
      </c>
      <c r="N886" t="s">
        <v>1230</v>
      </c>
      <c r="O886" t="s">
        <v>61</v>
      </c>
      <c r="P886">
        <v>0</v>
      </c>
      <c r="Q886">
        <v>42138</v>
      </c>
      <c r="R886">
        <v>0</v>
      </c>
      <c r="S886" t="s">
        <v>5305</v>
      </c>
      <c r="T886" t="s">
        <v>48</v>
      </c>
      <c r="U886" t="s">
        <v>1145</v>
      </c>
      <c r="V886">
        <v>79525</v>
      </c>
      <c r="W886" t="s">
        <v>36</v>
      </c>
    </row>
    <row r="887" spans="1:23" x14ac:dyDescent="0.3">
      <c r="A887" t="s">
        <v>5306</v>
      </c>
      <c r="B887" s="1">
        <v>45051</v>
      </c>
      <c r="C887" s="1">
        <v>45117</v>
      </c>
      <c r="D887">
        <v>36881</v>
      </c>
      <c r="E887" t="s">
        <v>38</v>
      </c>
      <c r="F887" t="s">
        <v>25</v>
      </c>
      <c r="G887" t="s">
        <v>40</v>
      </c>
      <c r="H887" t="s">
        <v>27</v>
      </c>
      <c r="I887" t="s">
        <v>42</v>
      </c>
      <c r="J887" t="s">
        <v>70</v>
      </c>
      <c r="K887" t="s">
        <v>30</v>
      </c>
      <c r="L887" t="s">
        <v>66</v>
      </c>
      <c r="M887">
        <v>36881</v>
      </c>
      <c r="N887" t="s">
        <v>2806</v>
      </c>
      <c r="O887" t="s">
        <v>116</v>
      </c>
      <c r="P887">
        <v>36881</v>
      </c>
      <c r="Q887">
        <v>0</v>
      </c>
      <c r="R887">
        <v>0</v>
      </c>
      <c r="S887" t="s">
        <v>5307</v>
      </c>
      <c r="T887" t="s">
        <v>35</v>
      </c>
      <c r="U887" t="s">
        <v>35</v>
      </c>
      <c r="V887">
        <v>0</v>
      </c>
      <c r="W887" t="s">
        <v>64</v>
      </c>
    </row>
    <row r="888" spans="1:23" x14ac:dyDescent="0.3">
      <c r="A888" t="s">
        <v>5308</v>
      </c>
      <c r="B888" s="1">
        <v>45052</v>
      </c>
      <c r="C888" s="1">
        <v>45136</v>
      </c>
      <c r="D888">
        <v>51601</v>
      </c>
      <c r="E888" t="s">
        <v>24</v>
      </c>
      <c r="F888" t="s">
        <v>25</v>
      </c>
      <c r="G888" t="s">
        <v>40</v>
      </c>
      <c r="H888" t="s">
        <v>52</v>
      </c>
      <c r="I888" t="s">
        <v>28</v>
      </c>
      <c r="J888" t="s">
        <v>53</v>
      </c>
      <c r="K888" t="s">
        <v>54</v>
      </c>
      <c r="L888" t="s">
        <v>66</v>
      </c>
      <c r="M888">
        <v>51601</v>
      </c>
      <c r="N888" t="s">
        <v>5309</v>
      </c>
      <c r="O888" t="s">
        <v>33</v>
      </c>
      <c r="P888">
        <v>0</v>
      </c>
      <c r="Q888">
        <v>0</v>
      </c>
      <c r="R888">
        <v>51601</v>
      </c>
      <c r="S888" t="s">
        <v>5310</v>
      </c>
      <c r="T888" t="s">
        <v>35</v>
      </c>
      <c r="U888" t="s">
        <v>35</v>
      </c>
      <c r="V888">
        <v>0</v>
      </c>
      <c r="W888" t="s">
        <v>64</v>
      </c>
    </row>
    <row r="889" spans="1:23" x14ac:dyDescent="0.3">
      <c r="A889" t="s">
        <v>5311</v>
      </c>
      <c r="B889" s="1">
        <v>45053</v>
      </c>
      <c r="C889" s="1">
        <v>45132</v>
      </c>
      <c r="D889">
        <v>134</v>
      </c>
      <c r="E889" t="s">
        <v>24</v>
      </c>
      <c r="F889" t="s">
        <v>39</v>
      </c>
      <c r="G889" t="s">
        <v>26</v>
      </c>
      <c r="H889" t="s">
        <v>59</v>
      </c>
      <c r="I889" t="s">
        <v>42</v>
      </c>
      <c r="J889" t="s">
        <v>70</v>
      </c>
      <c r="K889" t="s">
        <v>54</v>
      </c>
      <c r="L889" t="s">
        <v>55</v>
      </c>
      <c r="M889">
        <v>134</v>
      </c>
      <c r="N889" t="s">
        <v>5312</v>
      </c>
      <c r="O889" t="s">
        <v>116</v>
      </c>
      <c r="P889">
        <v>134</v>
      </c>
      <c r="Q889">
        <v>0</v>
      </c>
      <c r="R889">
        <v>0</v>
      </c>
      <c r="S889" t="s">
        <v>5313</v>
      </c>
      <c r="T889" t="s">
        <v>48</v>
      </c>
      <c r="U889" t="s">
        <v>502</v>
      </c>
      <c r="V889">
        <v>62567</v>
      </c>
      <c r="W889" t="s">
        <v>43</v>
      </c>
    </row>
    <row r="890" spans="1:23" x14ac:dyDescent="0.3">
      <c r="A890" t="s">
        <v>5311</v>
      </c>
      <c r="B890" s="1">
        <v>45053</v>
      </c>
      <c r="C890" s="1">
        <v>45113</v>
      </c>
      <c r="D890">
        <v>52852</v>
      </c>
      <c r="E890" t="s">
        <v>24</v>
      </c>
      <c r="F890" t="s">
        <v>25</v>
      </c>
      <c r="G890" t="s">
        <v>26</v>
      </c>
      <c r="H890" t="s">
        <v>59</v>
      </c>
      <c r="I890" t="s">
        <v>42</v>
      </c>
      <c r="J890" t="s">
        <v>70</v>
      </c>
      <c r="K890" t="s">
        <v>54</v>
      </c>
      <c r="L890" t="s">
        <v>55</v>
      </c>
      <c r="M890">
        <v>52852</v>
      </c>
      <c r="N890" t="s">
        <v>5312</v>
      </c>
      <c r="O890" t="s">
        <v>116</v>
      </c>
      <c r="P890">
        <v>52852</v>
      </c>
      <c r="Q890">
        <v>0</v>
      </c>
      <c r="R890">
        <v>0</v>
      </c>
      <c r="S890" t="s">
        <v>5313</v>
      </c>
      <c r="T890" t="s">
        <v>48</v>
      </c>
      <c r="U890" t="s">
        <v>502</v>
      </c>
      <c r="V890">
        <v>62567</v>
      </c>
      <c r="W890" t="s">
        <v>43</v>
      </c>
    </row>
    <row r="891" spans="1:23" x14ac:dyDescent="0.3">
      <c r="A891" t="s">
        <v>5314</v>
      </c>
      <c r="B891" s="1">
        <v>45054</v>
      </c>
      <c r="C891" s="1">
        <v>45132</v>
      </c>
      <c r="D891">
        <v>19388</v>
      </c>
      <c r="E891" t="s">
        <v>24</v>
      </c>
      <c r="F891" t="s">
        <v>25</v>
      </c>
      <c r="G891" t="s">
        <v>119</v>
      </c>
      <c r="H891" t="s">
        <v>52</v>
      </c>
      <c r="I891" t="s">
        <v>42</v>
      </c>
      <c r="J891" t="s">
        <v>114</v>
      </c>
      <c r="K891" t="s">
        <v>54</v>
      </c>
      <c r="L891" t="s">
        <v>75</v>
      </c>
      <c r="M891">
        <v>19388</v>
      </c>
      <c r="N891" t="s">
        <v>3133</v>
      </c>
      <c r="O891" t="s">
        <v>46</v>
      </c>
      <c r="P891">
        <v>19388</v>
      </c>
      <c r="Q891">
        <v>0</v>
      </c>
      <c r="R891">
        <v>0</v>
      </c>
      <c r="S891" t="s">
        <v>5315</v>
      </c>
      <c r="T891" t="s">
        <v>35</v>
      </c>
      <c r="U891" t="s">
        <v>35</v>
      </c>
      <c r="V891">
        <v>0</v>
      </c>
      <c r="W891" t="s">
        <v>36</v>
      </c>
    </row>
    <row r="892" spans="1:23" x14ac:dyDescent="0.3">
      <c r="A892" t="s">
        <v>5316</v>
      </c>
      <c r="B892" s="1">
        <v>45055</v>
      </c>
      <c r="C892" s="1">
        <v>45126</v>
      </c>
      <c r="D892">
        <v>81</v>
      </c>
      <c r="E892" t="s">
        <v>38</v>
      </c>
      <c r="F892" t="s">
        <v>39</v>
      </c>
      <c r="G892" t="s">
        <v>119</v>
      </c>
      <c r="H892" t="s">
        <v>93</v>
      </c>
      <c r="I892" t="s">
        <v>28</v>
      </c>
      <c r="J892" t="s">
        <v>36</v>
      </c>
      <c r="K892" t="s">
        <v>30</v>
      </c>
      <c r="L892" t="s">
        <v>31</v>
      </c>
      <c r="M892">
        <v>81</v>
      </c>
      <c r="N892" t="s">
        <v>406</v>
      </c>
      <c r="O892" t="s">
        <v>33</v>
      </c>
      <c r="P892">
        <v>0</v>
      </c>
      <c r="Q892">
        <v>0</v>
      </c>
      <c r="R892">
        <v>81</v>
      </c>
      <c r="S892" t="s">
        <v>5317</v>
      </c>
      <c r="T892" t="s">
        <v>35</v>
      </c>
      <c r="U892" t="s">
        <v>35</v>
      </c>
      <c r="V892">
        <v>0</v>
      </c>
      <c r="W892" t="s">
        <v>43</v>
      </c>
    </row>
    <row r="893" spans="1:23" x14ac:dyDescent="0.3">
      <c r="A893" t="s">
        <v>5316</v>
      </c>
      <c r="B893" s="1">
        <v>45055</v>
      </c>
      <c r="C893" s="1">
        <v>45140</v>
      </c>
      <c r="D893">
        <v>1334</v>
      </c>
      <c r="E893" t="s">
        <v>38</v>
      </c>
      <c r="F893" t="s">
        <v>25</v>
      </c>
      <c r="G893" t="s">
        <v>119</v>
      </c>
      <c r="H893" t="s">
        <v>93</v>
      </c>
      <c r="I893" t="s">
        <v>28</v>
      </c>
      <c r="J893" t="s">
        <v>36</v>
      </c>
      <c r="K893" t="s">
        <v>30</v>
      </c>
      <c r="L893" t="s">
        <v>31</v>
      </c>
      <c r="M893">
        <v>13340</v>
      </c>
      <c r="N893" t="s">
        <v>406</v>
      </c>
      <c r="O893" t="s">
        <v>33</v>
      </c>
      <c r="P893">
        <v>0</v>
      </c>
      <c r="Q893">
        <v>0</v>
      </c>
      <c r="R893">
        <v>13340</v>
      </c>
      <c r="S893" t="s">
        <v>5317</v>
      </c>
      <c r="T893" t="s">
        <v>35</v>
      </c>
      <c r="U893" t="s">
        <v>35</v>
      </c>
      <c r="V893">
        <v>0</v>
      </c>
      <c r="W893" t="s">
        <v>43</v>
      </c>
    </row>
    <row r="894" spans="1:23" x14ac:dyDescent="0.3">
      <c r="A894" t="s">
        <v>5318</v>
      </c>
      <c r="B894" s="1">
        <v>45056</v>
      </c>
      <c r="C894" s="1">
        <v>45131</v>
      </c>
      <c r="D894">
        <v>9361</v>
      </c>
      <c r="E894" t="s">
        <v>24</v>
      </c>
      <c r="F894" t="s">
        <v>25</v>
      </c>
      <c r="G894" t="s">
        <v>109</v>
      </c>
      <c r="H894" t="s">
        <v>27</v>
      </c>
      <c r="I894" t="s">
        <v>42</v>
      </c>
      <c r="J894" t="s">
        <v>53</v>
      </c>
      <c r="K894" t="s">
        <v>54</v>
      </c>
      <c r="L894" t="s">
        <v>75</v>
      </c>
      <c r="M894">
        <v>9361</v>
      </c>
      <c r="N894" t="s">
        <v>1368</v>
      </c>
      <c r="O894" t="s">
        <v>116</v>
      </c>
      <c r="P894">
        <v>9361</v>
      </c>
      <c r="Q894">
        <v>0</v>
      </c>
      <c r="R894">
        <v>0</v>
      </c>
      <c r="S894" t="s">
        <v>5319</v>
      </c>
      <c r="T894" t="s">
        <v>48</v>
      </c>
      <c r="U894" t="s">
        <v>512</v>
      </c>
      <c r="V894">
        <v>38561</v>
      </c>
      <c r="W894" t="s">
        <v>50</v>
      </c>
    </row>
    <row r="895" spans="1:23" x14ac:dyDescent="0.3">
      <c r="A895" t="s">
        <v>5320</v>
      </c>
      <c r="B895" s="1">
        <v>45057</v>
      </c>
      <c r="C895" s="1">
        <v>45118</v>
      </c>
      <c r="D895">
        <v>33527</v>
      </c>
      <c r="E895" t="s">
        <v>38</v>
      </c>
      <c r="F895" t="s">
        <v>25</v>
      </c>
      <c r="G895" t="s">
        <v>26</v>
      </c>
      <c r="H895" t="s">
        <v>41</v>
      </c>
      <c r="I895" t="s">
        <v>42</v>
      </c>
      <c r="J895" t="s">
        <v>64</v>
      </c>
      <c r="K895" t="s">
        <v>30</v>
      </c>
      <c r="L895" t="s">
        <v>44</v>
      </c>
      <c r="M895">
        <v>33527</v>
      </c>
      <c r="N895" t="s">
        <v>2502</v>
      </c>
      <c r="O895" t="s">
        <v>116</v>
      </c>
      <c r="P895">
        <v>33527</v>
      </c>
      <c r="Q895">
        <v>0</v>
      </c>
      <c r="R895">
        <v>0</v>
      </c>
      <c r="S895" t="s">
        <v>5321</v>
      </c>
      <c r="T895" t="s">
        <v>48</v>
      </c>
      <c r="U895" t="s">
        <v>516</v>
      </c>
      <c r="V895">
        <v>54389</v>
      </c>
      <c r="W895" t="s">
        <v>29</v>
      </c>
    </row>
    <row r="896" spans="1:23" x14ac:dyDescent="0.3">
      <c r="A896" t="s">
        <v>5322</v>
      </c>
      <c r="B896" s="1">
        <v>45058</v>
      </c>
      <c r="C896" s="1">
        <v>45135</v>
      </c>
      <c r="D896">
        <v>76838</v>
      </c>
      <c r="E896" t="s">
        <v>24</v>
      </c>
      <c r="F896" t="s">
        <v>25</v>
      </c>
      <c r="G896" t="s">
        <v>40</v>
      </c>
      <c r="H896" t="s">
        <v>27</v>
      </c>
      <c r="I896" t="s">
        <v>42</v>
      </c>
      <c r="J896" t="s">
        <v>29</v>
      </c>
      <c r="K896" t="s">
        <v>30</v>
      </c>
      <c r="L896" t="s">
        <v>55</v>
      </c>
      <c r="M896">
        <v>76838</v>
      </c>
      <c r="N896" t="s">
        <v>4235</v>
      </c>
      <c r="O896" t="s">
        <v>46</v>
      </c>
      <c r="P896">
        <v>76838</v>
      </c>
      <c r="Q896">
        <v>0</v>
      </c>
      <c r="R896">
        <v>0</v>
      </c>
      <c r="S896" t="s">
        <v>5323</v>
      </c>
      <c r="T896" t="s">
        <v>48</v>
      </c>
      <c r="U896" t="s">
        <v>520</v>
      </c>
      <c r="V896">
        <v>99631</v>
      </c>
      <c r="W896" t="s">
        <v>50</v>
      </c>
    </row>
    <row r="897" spans="1:23" x14ac:dyDescent="0.3">
      <c r="A897" t="s">
        <v>5324</v>
      </c>
      <c r="B897" s="1">
        <v>45059</v>
      </c>
      <c r="C897" s="1">
        <v>45142</v>
      </c>
      <c r="D897">
        <v>1836</v>
      </c>
      <c r="E897" t="s">
        <v>24</v>
      </c>
      <c r="F897" t="s">
        <v>25</v>
      </c>
      <c r="G897" t="s">
        <v>119</v>
      </c>
      <c r="H897" t="s">
        <v>27</v>
      </c>
      <c r="I897" t="s">
        <v>42</v>
      </c>
      <c r="J897" t="s">
        <v>50</v>
      </c>
      <c r="K897" t="s">
        <v>30</v>
      </c>
      <c r="L897" t="s">
        <v>55</v>
      </c>
      <c r="M897">
        <v>18360</v>
      </c>
      <c r="N897" t="s">
        <v>3300</v>
      </c>
      <c r="O897" t="s">
        <v>46</v>
      </c>
      <c r="P897">
        <v>18360</v>
      </c>
      <c r="Q897">
        <v>0</v>
      </c>
      <c r="R897">
        <v>0</v>
      </c>
      <c r="S897" t="s">
        <v>5325</v>
      </c>
      <c r="T897" t="s">
        <v>48</v>
      </c>
      <c r="U897" t="s">
        <v>524</v>
      </c>
      <c r="V897">
        <v>92386</v>
      </c>
      <c r="W897" t="s">
        <v>36</v>
      </c>
    </row>
    <row r="898" spans="1:23" x14ac:dyDescent="0.3">
      <c r="A898" t="s">
        <v>5326</v>
      </c>
      <c r="B898" s="1">
        <v>45060</v>
      </c>
      <c r="C898" s="1">
        <v>45131</v>
      </c>
      <c r="D898">
        <v>8982</v>
      </c>
      <c r="E898" t="s">
        <v>38</v>
      </c>
      <c r="F898" t="s">
        <v>25</v>
      </c>
      <c r="G898" t="s">
        <v>40</v>
      </c>
      <c r="H898" t="s">
        <v>59</v>
      </c>
      <c r="I898" t="s">
        <v>28</v>
      </c>
      <c r="J898" t="s">
        <v>36</v>
      </c>
      <c r="K898" t="s">
        <v>30</v>
      </c>
      <c r="L898" t="s">
        <v>55</v>
      </c>
      <c r="M898">
        <v>8982</v>
      </c>
      <c r="N898" t="s">
        <v>1299</v>
      </c>
      <c r="O898" t="s">
        <v>33</v>
      </c>
      <c r="P898">
        <v>0</v>
      </c>
      <c r="Q898">
        <v>0</v>
      </c>
      <c r="R898">
        <v>8982</v>
      </c>
      <c r="S898" t="s">
        <v>5327</v>
      </c>
      <c r="T898" t="s">
        <v>35</v>
      </c>
      <c r="U898" t="s">
        <v>35</v>
      </c>
      <c r="V898">
        <v>0</v>
      </c>
      <c r="W898" t="s">
        <v>50</v>
      </c>
    </row>
    <row r="899" spans="1:23" x14ac:dyDescent="0.3">
      <c r="A899" t="s">
        <v>5328</v>
      </c>
      <c r="B899" s="1">
        <v>45061</v>
      </c>
      <c r="C899" s="1">
        <v>45146</v>
      </c>
      <c r="D899">
        <v>2124</v>
      </c>
      <c r="E899" t="s">
        <v>38</v>
      </c>
      <c r="F899" t="s">
        <v>25</v>
      </c>
      <c r="G899" t="s">
        <v>109</v>
      </c>
      <c r="H899" t="s">
        <v>85</v>
      </c>
      <c r="I899" t="s">
        <v>42</v>
      </c>
      <c r="J899" t="s">
        <v>53</v>
      </c>
      <c r="K899" t="s">
        <v>54</v>
      </c>
      <c r="L899" t="s">
        <v>75</v>
      </c>
      <c r="M899">
        <v>2124</v>
      </c>
      <c r="N899" t="s">
        <v>1665</v>
      </c>
      <c r="O899" t="s">
        <v>61</v>
      </c>
      <c r="P899">
        <v>0</v>
      </c>
      <c r="Q899">
        <v>2124</v>
      </c>
      <c r="R899">
        <v>0</v>
      </c>
      <c r="S899" t="s">
        <v>5329</v>
      </c>
      <c r="T899" t="s">
        <v>48</v>
      </c>
      <c r="U899" t="s">
        <v>1768</v>
      </c>
      <c r="V899">
        <v>9471</v>
      </c>
      <c r="W899" t="s">
        <v>53</v>
      </c>
    </row>
    <row r="900" spans="1:23" x14ac:dyDescent="0.3">
      <c r="A900" t="s">
        <v>5330</v>
      </c>
      <c r="B900" s="1">
        <v>45062</v>
      </c>
      <c r="C900" s="1">
        <v>45129</v>
      </c>
      <c r="D900">
        <v>119</v>
      </c>
      <c r="E900" t="s">
        <v>24</v>
      </c>
      <c r="F900" t="s">
        <v>39</v>
      </c>
      <c r="G900" t="s">
        <v>74</v>
      </c>
      <c r="H900" t="s">
        <v>85</v>
      </c>
      <c r="I900" t="s">
        <v>42</v>
      </c>
      <c r="J900" t="s">
        <v>70</v>
      </c>
      <c r="K900" t="s">
        <v>30</v>
      </c>
      <c r="L900" t="s">
        <v>55</v>
      </c>
      <c r="M900">
        <v>119</v>
      </c>
      <c r="N900" t="s">
        <v>1953</v>
      </c>
      <c r="O900" t="s">
        <v>46</v>
      </c>
      <c r="P900">
        <v>119</v>
      </c>
      <c r="Q900">
        <v>0</v>
      </c>
      <c r="R900">
        <v>0</v>
      </c>
      <c r="S900" t="s">
        <v>5331</v>
      </c>
      <c r="T900" t="s">
        <v>48</v>
      </c>
      <c r="U900" t="s">
        <v>534</v>
      </c>
      <c r="V900">
        <v>7486</v>
      </c>
      <c r="W900" t="s">
        <v>29</v>
      </c>
    </row>
    <row r="901" spans="1:23" x14ac:dyDescent="0.3">
      <c r="A901" t="s">
        <v>5330</v>
      </c>
      <c r="B901" s="1">
        <v>45062</v>
      </c>
      <c r="C901" s="1">
        <v>45144</v>
      </c>
      <c r="D901">
        <v>63218</v>
      </c>
      <c r="E901" t="s">
        <v>24</v>
      </c>
      <c r="F901" t="s">
        <v>25</v>
      </c>
      <c r="G901" t="s">
        <v>74</v>
      </c>
      <c r="H901" t="s">
        <v>85</v>
      </c>
      <c r="I901" t="s">
        <v>42</v>
      </c>
      <c r="J901" t="s">
        <v>70</v>
      </c>
      <c r="K901" t="s">
        <v>30</v>
      </c>
      <c r="L901" t="s">
        <v>55</v>
      </c>
      <c r="M901">
        <v>63218</v>
      </c>
      <c r="N901" t="s">
        <v>1953</v>
      </c>
      <c r="O901" t="s">
        <v>46</v>
      </c>
      <c r="P901">
        <v>63218</v>
      </c>
      <c r="Q901">
        <v>0</v>
      </c>
      <c r="R901">
        <v>0</v>
      </c>
      <c r="S901" t="s">
        <v>5331</v>
      </c>
      <c r="T901" t="s">
        <v>48</v>
      </c>
      <c r="U901" t="s">
        <v>534</v>
      </c>
      <c r="V901">
        <v>7486</v>
      </c>
      <c r="W901" t="s">
        <v>29</v>
      </c>
    </row>
    <row r="902" spans="1:23" x14ac:dyDescent="0.3">
      <c r="A902" t="s">
        <v>5332</v>
      </c>
      <c r="B902" s="1">
        <v>45063</v>
      </c>
      <c r="C902" s="1">
        <v>45150</v>
      </c>
      <c r="D902">
        <v>55518</v>
      </c>
      <c r="E902" t="s">
        <v>38</v>
      </c>
      <c r="F902" t="s">
        <v>25</v>
      </c>
      <c r="G902" t="s">
        <v>80</v>
      </c>
      <c r="H902" t="s">
        <v>27</v>
      </c>
      <c r="I902" t="s">
        <v>42</v>
      </c>
      <c r="J902" t="s">
        <v>43</v>
      </c>
      <c r="K902" t="s">
        <v>30</v>
      </c>
      <c r="L902" t="s">
        <v>31</v>
      </c>
      <c r="M902">
        <v>55518</v>
      </c>
      <c r="N902" t="s">
        <v>1309</v>
      </c>
      <c r="O902" t="s">
        <v>116</v>
      </c>
      <c r="P902">
        <v>55518</v>
      </c>
      <c r="Q902">
        <v>0</v>
      </c>
      <c r="R902">
        <v>0</v>
      </c>
      <c r="S902" t="s">
        <v>5333</v>
      </c>
      <c r="T902" t="s">
        <v>48</v>
      </c>
      <c r="U902" t="s">
        <v>1186</v>
      </c>
      <c r="V902">
        <v>16063</v>
      </c>
      <c r="W902" t="s">
        <v>64</v>
      </c>
    </row>
    <row r="903" spans="1:23" x14ac:dyDescent="0.3">
      <c r="A903" t="s">
        <v>5334</v>
      </c>
      <c r="B903" s="1">
        <v>45064</v>
      </c>
      <c r="C903" s="1">
        <v>45149</v>
      </c>
      <c r="D903">
        <v>132</v>
      </c>
      <c r="E903" t="s">
        <v>38</v>
      </c>
      <c r="F903" t="s">
        <v>39</v>
      </c>
      <c r="G903" t="s">
        <v>119</v>
      </c>
      <c r="H903" t="s">
        <v>59</v>
      </c>
      <c r="I903" t="s">
        <v>28</v>
      </c>
      <c r="J903" t="s">
        <v>50</v>
      </c>
      <c r="K903" t="s">
        <v>30</v>
      </c>
      <c r="L903" t="s">
        <v>31</v>
      </c>
      <c r="M903">
        <v>132</v>
      </c>
      <c r="N903" t="s">
        <v>4144</v>
      </c>
      <c r="O903" t="s">
        <v>33</v>
      </c>
      <c r="P903">
        <v>0</v>
      </c>
      <c r="Q903">
        <v>0</v>
      </c>
      <c r="R903">
        <v>132</v>
      </c>
      <c r="S903" t="s">
        <v>5335</v>
      </c>
      <c r="T903" t="s">
        <v>48</v>
      </c>
      <c r="U903" t="s">
        <v>541</v>
      </c>
      <c r="V903">
        <v>66264</v>
      </c>
      <c r="W903" t="s">
        <v>50</v>
      </c>
    </row>
    <row r="904" spans="1:23" x14ac:dyDescent="0.3">
      <c r="A904" t="s">
        <v>5334</v>
      </c>
      <c r="B904" s="1">
        <v>45064</v>
      </c>
      <c r="C904" s="1">
        <v>45127</v>
      </c>
      <c r="D904">
        <v>92067</v>
      </c>
      <c r="E904" t="s">
        <v>38</v>
      </c>
      <c r="F904" t="s">
        <v>25</v>
      </c>
      <c r="G904" t="s">
        <v>119</v>
      </c>
      <c r="H904" t="s">
        <v>59</v>
      </c>
      <c r="I904" t="s">
        <v>28</v>
      </c>
      <c r="J904" t="s">
        <v>50</v>
      </c>
      <c r="K904" t="s">
        <v>30</v>
      </c>
      <c r="L904" t="s">
        <v>31</v>
      </c>
      <c r="M904">
        <v>92067</v>
      </c>
      <c r="N904" t="s">
        <v>4144</v>
      </c>
      <c r="O904" t="s">
        <v>33</v>
      </c>
      <c r="P904">
        <v>0</v>
      </c>
      <c r="Q904">
        <v>0</v>
      </c>
      <c r="R904">
        <v>92067</v>
      </c>
      <c r="S904" t="s">
        <v>5335</v>
      </c>
      <c r="T904" t="s">
        <v>48</v>
      </c>
      <c r="U904" t="s">
        <v>541</v>
      </c>
      <c r="V904">
        <v>66264</v>
      </c>
      <c r="W904" t="s">
        <v>50</v>
      </c>
    </row>
    <row r="905" spans="1:23" x14ac:dyDescent="0.3">
      <c r="A905" t="s">
        <v>5336</v>
      </c>
      <c r="B905" s="1">
        <v>45065</v>
      </c>
      <c r="C905" s="1">
        <v>45126</v>
      </c>
      <c r="D905">
        <v>92454</v>
      </c>
      <c r="E905" t="s">
        <v>24</v>
      </c>
      <c r="F905" t="s">
        <v>25</v>
      </c>
      <c r="G905" t="s">
        <v>119</v>
      </c>
      <c r="H905" t="s">
        <v>41</v>
      </c>
      <c r="I905" t="s">
        <v>28</v>
      </c>
      <c r="J905" t="s">
        <v>43</v>
      </c>
      <c r="K905" t="s">
        <v>30</v>
      </c>
      <c r="L905" t="s">
        <v>75</v>
      </c>
      <c r="M905">
        <v>92454</v>
      </c>
      <c r="N905" t="s">
        <v>5337</v>
      </c>
      <c r="O905" t="s">
        <v>33</v>
      </c>
      <c r="P905">
        <v>0</v>
      </c>
      <c r="Q905">
        <v>0</v>
      </c>
      <c r="R905">
        <v>92454</v>
      </c>
      <c r="S905" t="s">
        <v>5338</v>
      </c>
      <c r="T905" t="s">
        <v>35</v>
      </c>
      <c r="U905" t="s">
        <v>35</v>
      </c>
      <c r="V905">
        <v>0</v>
      </c>
      <c r="W905" t="s">
        <v>53</v>
      </c>
    </row>
    <row r="906" spans="1:23" x14ac:dyDescent="0.3">
      <c r="A906" t="s">
        <v>5336</v>
      </c>
      <c r="B906" s="1">
        <v>45065</v>
      </c>
      <c r="C906" s="1">
        <v>45133</v>
      </c>
      <c r="D906">
        <v>101</v>
      </c>
      <c r="E906" t="s">
        <v>24</v>
      </c>
      <c r="F906" t="s">
        <v>39</v>
      </c>
      <c r="G906" t="s">
        <v>119</v>
      </c>
      <c r="H906" t="s">
        <v>41</v>
      </c>
      <c r="I906" t="s">
        <v>28</v>
      </c>
      <c r="J906" t="s">
        <v>43</v>
      </c>
      <c r="K906" t="s">
        <v>30</v>
      </c>
      <c r="L906" t="s">
        <v>75</v>
      </c>
      <c r="M906">
        <v>101</v>
      </c>
      <c r="N906" t="s">
        <v>5337</v>
      </c>
      <c r="O906" t="s">
        <v>33</v>
      </c>
      <c r="P906">
        <v>0</v>
      </c>
      <c r="Q906">
        <v>0</v>
      </c>
      <c r="R906">
        <v>101</v>
      </c>
      <c r="S906" t="s">
        <v>5338</v>
      </c>
      <c r="T906" t="s">
        <v>35</v>
      </c>
      <c r="U906" t="s">
        <v>35</v>
      </c>
      <c r="V906">
        <v>0</v>
      </c>
      <c r="W906" t="s">
        <v>53</v>
      </c>
    </row>
    <row r="907" spans="1:23" x14ac:dyDescent="0.3">
      <c r="A907" t="s">
        <v>5339</v>
      </c>
      <c r="B907" s="1">
        <v>45066</v>
      </c>
      <c r="C907" s="1">
        <v>45155</v>
      </c>
      <c r="D907">
        <v>138</v>
      </c>
      <c r="E907" t="s">
        <v>24</v>
      </c>
      <c r="F907" t="s">
        <v>39</v>
      </c>
      <c r="G907" t="s">
        <v>80</v>
      </c>
      <c r="H907" t="s">
        <v>59</v>
      </c>
      <c r="I907" t="s">
        <v>42</v>
      </c>
      <c r="J907" t="s">
        <v>29</v>
      </c>
      <c r="K907" t="s">
        <v>30</v>
      </c>
      <c r="L907" t="s">
        <v>44</v>
      </c>
      <c r="M907">
        <v>138</v>
      </c>
      <c r="N907" t="s">
        <v>5340</v>
      </c>
      <c r="O907" t="s">
        <v>46</v>
      </c>
      <c r="P907">
        <v>138</v>
      </c>
      <c r="Q907">
        <v>0</v>
      </c>
      <c r="R907">
        <v>0</v>
      </c>
      <c r="S907" t="s">
        <v>5341</v>
      </c>
      <c r="T907" t="s">
        <v>35</v>
      </c>
      <c r="U907" t="s">
        <v>35</v>
      </c>
      <c r="V907">
        <v>0</v>
      </c>
      <c r="W907" t="s">
        <v>29</v>
      </c>
    </row>
    <row r="908" spans="1:23" x14ac:dyDescent="0.3">
      <c r="A908" t="s">
        <v>5339</v>
      </c>
      <c r="B908" s="1">
        <v>45066</v>
      </c>
      <c r="C908" s="1">
        <v>45149</v>
      </c>
      <c r="D908">
        <v>48023</v>
      </c>
      <c r="E908" t="s">
        <v>24</v>
      </c>
      <c r="F908" t="s">
        <v>25</v>
      </c>
      <c r="G908" t="s">
        <v>80</v>
      </c>
      <c r="H908" t="s">
        <v>59</v>
      </c>
      <c r="I908" t="s">
        <v>42</v>
      </c>
      <c r="J908" t="s">
        <v>29</v>
      </c>
      <c r="K908" t="s">
        <v>30</v>
      </c>
      <c r="L908" t="s">
        <v>44</v>
      </c>
      <c r="M908">
        <v>48023</v>
      </c>
      <c r="N908" t="s">
        <v>5340</v>
      </c>
      <c r="O908" t="s">
        <v>46</v>
      </c>
      <c r="P908">
        <v>48023</v>
      </c>
      <c r="Q908">
        <v>0</v>
      </c>
      <c r="R908">
        <v>0</v>
      </c>
      <c r="S908" t="s">
        <v>5341</v>
      </c>
      <c r="T908" t="s">
        <v>35</v>
      </c>
      <c r="U908" t="s">
        <v>35</v>
      </c>
      <c r="V908">
        <v>0</v>
      </c>
      <c r="W908" t="s">
        <v>29</v>
      </c>
    </row>
    <row r="909" spans="1:23" x14ac:dyDescent="0.3">
      <c r="A909" t="s">
        <v>5342</v>
      </c>
      <c r="B909" s="1">
        <v>45067</v>
      </c>
      <c r="C909" s="1">
        <v>45156</v>
      </c>
      <c r="D909">
        <v>101</v>
      </c>
      <c r="E909" t="s">
        <v>38</v>
      </c>
      <c r="F909" t="s">
        <v>39</v>
      </c>
      <c r="G909" t="s">
        <v>40</v>
      </c>
      <c r="H909" t="s">
        <v>27</v>
      </c>
      <c r="I909" t="s">
        <v>42</v>
      </c>
      <c r="J909" t="s">
        <v>36</v>
      </c>
      <c r="K909" t="s">
        <v>54</v>
      </c>
      <c r="L909" t="s">
        <v>31</v>
      </c>
      <c r="M909">
        <v>101</v>
      </c>
      <c r="N909" t="s">
        <v>3562</v>
      </c>
      <c r="O909" t="s">
        <v>61</v>
      </c>
      <c r="P909">
        <v>0</v>
      </c>
      <c r="Q909">
        <v>101</v>
      </c>
      <c r="R909">
        <v>0</v>
      </c>
      <c r="S909" t="s">
        <v>5343</v>
      </c>
      <c r="T909" t="s">
        <v>35</v>
      </c>
      <c r="U909" t="s">
        <v>35</v>
      </c>
      <c r="V909">
        <v>0</v>
      </c>
      <c r="W909" t="s">
        <v>53</v>
      </c>
    </row>
    <row r="910" spans="1:23" x14ac:dyDescent="0.3">
      <c r="A910" t="s">
        <v>5342</v>
      </c>
      <c r="B910" s="1">
        <v>45067</v>
      </c>
      <c r="C910" s="1">
        <v>45136</v>
      </c>
      <c r="D910">
        <v>92345</v>
      </c>
      <c r="E910" t="s">
        <v>38</v>
      </c>
      <c r="F910" t="s">
        <v>25</v>
      </c>
      <c r="G910" t="s">
        <v>40</v>
      </c>
      <c r="H910" t="s">
        <v>27</v>
      </c>
      <c r="I910" t="s">
        <v>42</v>
      </c>
      <c r="J910" t="s">
        <v>36</v>
      </c>
      <c r="K910" t="s">
        <v>54</v>
      </c>
      <c r="L910" t="s">
        <v>31</v>
      </c>
      <c r="M910">
        <v>92345</v>
      </c>
      <c r="N910" t="s">
        <v>3562</v>
      </c>
      <c r="O910" t="s">
        <v>61</v>
      </c>
      <c r="P910">
        <v>0</v>
      </c>
      <c r="Q910">
        <v>92345</v>
      </c>
      <c r="R910">
        <v>0</v>
      </c>
      <c r="S910" t="s">
        <v>5343</v>
      </c>
      <c r="T910" t="s">
        <v>35</v>
      </c>
      <c r="U910" t="s">
        <v>35</v>
      </c>
      <c r="V910">
        <v>0</v>
      </c>
      <c r="W910" t="s">
        <v>53</v>
      </c>
    </row>
    <row r="911" spans="1:23" x14ac:dyDescent="0.3">
      <c r="A911" t="s">
        <v>5344</v>
      </c>
      <c r="B911" s="1">
        <v>45068</v>
      </c>
      <c r="C911" s="1">
        <v>45144</v>
      </c>
      <c r="D911">
        <v>33152</v>
      </c>
      <c r="E911" t="s">
        <v>24</v>
      </c>
      <c r="F911" t="s">
        <v>25</v>
      </c>
      <c r="G911" t="s">
        <v>74</v>
      </c>
      <c r="H911" t="s">
        <v>27</v>
      </c>
      <c r="I911" t="s">
        <v>42</v>
      </c>
      <c r="J911" t="s">
        <v>70</v>
      </c>
      <c r="K911" t="s">
        <v>54</v>
      </c>
      <c r="L911" t="s">
        <v>31</v>
      </c>
      <c r="M911">
        <v>33152</v>
      </c>
      <c r="N911" t="s">
        <v>3690</v>
      </c>
      <c r="O911" t="s">
        <v>61</v>
      </c>
      <c r="P911">
        <v>0</v>
      </c>
      <c r="Q911">
        <v>33152</v>
      </c>
      <c r="R911">
        <v>0</v>
      </c>
      <c r="S911" t="s">
        <v>5345</v>
      </c>
      <c r="T911" t="s">
        <v>35</v>
      </c>
      <c r="U911" t="s">
        <v>35</v>
      </c>
      <c r="V911">
        <v>0</v>
      </c>
      <c r="W911" t="s">
        <v>36</v>
      </c>
    </row>
    <row r="912" spans="1:23" x14ac:dyDescent="0.3">
      <c r="A912" t="s">
        <v>5346</v>
      </c>
      <c r="B912" s="1">
        <v>45069</v>
      </c>
      <c r="C912" s="1">
        <v>45133</v>
      </c>
      <c r="D912">
        <v>29268</v>
      </c>
      <c r="E912" t="s">
        <v>38</v>
      </c>
      <c r="F912" t="s">
        <v>25</v>
      </c>
      <c r="G912" t="s">
        <v>26</v>
      </c>
      <c r="H912" t="s">
        <v>41</v>
      </c>
      <c r="I912" t="s">
        <v>42</v>
      </c>
      <c r="J912" t="s">
        <v>53</v>
      </c>
      <c r="K912" t="s">
        <v>54</v>
      </c>
      <c r="L912" t="s">
        <v>31</v>
      </c>
      <c r="M912">
        <v>29268</v>
      </c>
      <c r="N912" t="s">
        <v>4630</v>
      </c>
      <c r="O912" t="s">
        <v>61</v>
      </c>
      <c r="P912">
        <v>0</v>
      </c>
      <c r="Q912">
        <v>29268</v>
      </c>
      <c r="R912">
        <v>0</v>
      </c>
      <c r="S912" t="s">
        <v>5347</v>
      </c>
      <c r="T912" t="s">
        <v>35</v>
      </c>
      <c r="U912" t="s">
        <v>35</v>
      </c>
      <c r="V912">
        <v>0</v>
      </c>
      <c r="W912" t="s">
        <v>29</v>
      </c>
    </row>
    <row r="913" spans="1:23" x14ac:dyDescent="0.3">
      <c r="A913" t="s">
        <v>5346</v>
      </c>
      <c r="B913" s="1">
        <v>45069</v>
      </c>
      <c r="C913" s="1">
        <v>45136</v>
      </c>
      <c r="D913">
        <v>128</v>
      </c>
      <c r="E913" t="s">
        <v>38</v>
      </c>
      <c r="F913" t="s">
        <v>39</v>
      </c>
      <c r="G913" t="s">
        <v>26</v>
      </c>
      <c r="H913" t="s">
        <v>41</v>
      </c>
      <c r="I913" t="s">
        <v>42</v>
      </c>
      <c r="J913" t="s">
        <v>53</v>
      </c>
      <c r="K913" t="s">
        <v>54</v>
      </c>
      <c r="L913" t="s">
        <v>31</v>
      </c>
      <c r="M913">
        <v>128</v>
      </c>
      <c r="N913" t="s">
        <v>4630</v>
      </c>
      <c r="O913" t="s">
        <v>61</v>
      </c>
      <c r="P913">
        <v>0</v>
      </c>
      <c r="Q913">
        <v>128</v>
      </c>
      <c r="R913">
        <v>0</v>
      </c>
      <c r="S913" t="s">
        <v>5347</v>
      </c>
      <c r="T913" t="s">
        <v>35</v>
      </c>
      <c r="U913" t="s">
        <v>35</v>
      </c>
      <c r="V913">
        <v>0</v>
      </c>
      <c r="W913" t="s">
        <v>29</v>
      </c>
    </row>
    <row r="914" spans="1:23" x14ac:dyDescent="0.3">
      <c r="A914" t="s">
        <v>5348</v>
      </c>
      <c r="B914" s="1">
        <v>45070</v>
      </c>
      <c r="C914" s="1">
        <v>45159</v>
      </c>
      <c r="D914">
        <v>33857</v>
      </c>
      <c r="E914" t="s">
        <v>24</v>
      </c>
      <c r="F914" t="s">
        <v>25</v>
      </c>
      <c r="G914" t="s">
        <v>40</v>
      </c>
      <c r="H914" t="s">
        <v>41</v>
      </c>
      <c r="I914" t="s">
        <v>42</v>
      </c>
      <c r="J914" t="s">
        <v>70</v>
      </c>
      <c r="K914" t="s">
        <v>30</v>
      </c>
      <c r="L914" t="s">
        <v>44</v>
      </c>
      <c r="M914">
        <v>33857</v>
      </c>
      <c r="N914" t="s">
        <v>3465</v>
      </c>
      <c r="O914" t="s">
        <v>46</v>
      </c>
      <c r="P914">
        <v>33857</v>
      </c>
      <c r="Q914">
        <v>0</v>
      </c>
      <c r="R914">
        <v>0</v>
      </c>
      <c r="S914" t="s">
        <v>5349</v>
      </c>
      <c r="T914" t="s">
        <v>35</v>
      </c>
      <c r="U914" t="s">
        <v>35</v>
      </c>
      <c r="V914">
        <v>0</v>
      </c>
      <c r="W914" t="s">
        <v>50</v>
      </c>
    </row>
    <row r="915" spans="1:23" x14ac:dyDescent="0.3">
      <c r="A915" t="s">
        <v>5348</v>
      </c>
      <c r="B915" s="1">
        <v>45070</v>
      </c>
      <c r="C915" s="1">
        <v>45159</v>
      </c>
      <c r="D915">
        <v>9</v>
      </c>
      <c r="E915" t="s">
        <v>24</v>
      </c>
      <c r="F915" t="s">
        <v>39</v>
      </c>
      <c r="G915" t="s">
        <v>40</v>
      </c>
      <c r="H915" t="s">
        <v>41</v>
      </c>
      <c r="I915" t="s">
        <v>42</v>
      </c>
      <c r="J915" t="s">
        <v>70</v>
      </c>
      <c r="K915" t="s">
        <v>30</v>
      </c>
      <c r="L915" t="s">
        <v>44</v>
      </c>
      <c r="M915">
        <v>90</v>
      </c>
      <c r="N915" t="s">
        <v>3465</v>
      </c>
      <c r="O915" t="s">
        <v>46</v>
      </c>
      <c r="P915">
        <v>90</v>
      </c>
      <c r="Q915">
        <v>0</v>
      </c>
      <c r="R915">
        <v>0</v>
      </c>
      <c r="S915" t="s">
        <v>5349</v>
      </c>
      <c r="T915" t="s">
        <v>35</v>
      </c>
      <c r="U915" t="s">
        <v>35</v>
      </c>
      <c r="V915">
        <v>0</v>
      </c>
      <c r="W915" t="s">
        <v>50</v>
      </c>
    </row>
    <row r="916" spans="1:23" x14ac:dyDescent="0.3">
      <c r="A916" t="s">
        <v>5350</v>
      </c>
      <c r="B916" s="1">
        <v>45071</v>
      </c>
      <c r="C916" s="1">
        <v>45160</v>
      </c>
      <c r="D916">
        <v>90192</v>
      </c>
      <c r="E916" t="s">
        <v>38</v>
      </c>
      <c r="F916" t="s">
        <v>25</v>
      </c>
      <c r="G916" t="s">
        <v>26</v>
      </c>
      <c r="H916" t="s">
        <v>27</v>
      </c>
      <c r="I916" t="s">
        <v>42</v>
      </c>
      <c r="J916" t="s">
        <v>53</v>
      </c>
      <c r="K916" t="s">
        <v>54</v>
      </c>
      <c r="L916" t="s">
        <v>66</v>
      </c>
      <c r="M916">
        <v>90192</v>
      </c>
      <c r="N916" t="s">
        <v>5351</v>
      </c>
      <c r="O916" t="s">
        <v>116</v>
      </c>
      <c r="P916">
        <v>90192</v>
      </c>
      <c r="Q916">
        <v>0</v>
      </c>
      <c r="R916">
        <v>0</v>
      </c>
      <c r="S916" t="s">
        <v>5352</v>
      </c>
      <c r="T916" t="s">
        <v>48</v>
      </c>
      <c r="U916" t="s">
        <v>567</v>
      </c>
      <c r="V916">
        <v>5378</v>
      </c>
      <c r="W916" t="s">
        <v>50</v>
      </c>
    </row>
    <row r="917" spans="1:23" x14ac:dyDescent="0.3">
      <c r="A917" t="s">
        <v>5353</v>
      </c>
      <c r="B917" s="1">
        <v>45072</v>
      </c>
      <c r="C917" s="1">
        <v>45139</v>
      </c>
      <c r="D917">
        <v>534</v>
      </c>
      <c r="E917" t="s">
        <v>38</v>
      </c>
      <c r="F917" t="s">
        <v>25</v>
      </c>
      <c r="G917" t="s">
        <v>109</v>
      </c>
      <c r="H917" t="s">
        <v>85</v>
      </c>
      <c r="I917" t="s">
        <v>42</v>
      </c>
      <c r="J917" t="s">
        <v>64</v>
      </c>
      <c r="K917" t="s">
        <v>30</v>
      </c>
      <c r="L917" t="s">
        <v>66</v>
      </c>
      <c r="M917">
        <v>5340</v>
      </c>
      <c r="N917" t="s">
        <v>1617</v>
      </c>
      <c r="O917" t="s">
        <v>46</v>
      </c>
      <c r="P917">
        <v>5340</v>
      </c>
      <c r="Q917">
        <v>0</v>
      </c>
      <c r="R917">
        <v>0</v>
      </c>
      <c r="S917" t="s">
        <v>5354</v>
      </c>
      <c r="T917" t="s">
        <v>35</v>
      </c>
      <c r="U917" t="s">
        <v>35</v>
      </c>
      <c r="V917">
        <v>0</v>
      </c>
      <c r="W917" t="s">
        <v>53</v>
      </c>
    </row>
    <row r="918" spans="1:23" x14ac:dyDescent="0.3">
      <c r="A918" t="s">
        <v>5353</v>
      </c>
      <c r="B918" s="1">
        <v>45072</v>
      </c>
      <c r="C918" s="1">
        <v>45159</v>
      </c>
      <c r="D918">
        <v>114</v>
      </c>
      <c r="E918" t="s">
        <v>38</v>
      </c>
      <c r="F918" t="s">
        <v>39</v>
      </c>
      <c r="G918" t="s">
        <v>109</v>
      </c>
      <c r="H918" t="s">
        <v>85</v>
      </c>
      <c r="I918" t="s">
        <v>42</v>
      </c>
      <c r="J918" t="s">
        <v>64</v>
      </c>
      <c r="K918" t="s">
        <v>30</v>
      </c>
      <c r="L918" t="s">
        <v>66</v>
      </c>
      <c r="M918">
        <v>114</v>
      </c>
      <c r="N918" t="s">
        <v>1617</v>
      </c>
      <c r="O918" t="s">
        <v>46</v>
      </c>
      <c r="P918">
        <v>114</v>
      </c>
      <c r="Q918">
        <v>0</v>
      </c>
      <c r="R918">
        <v>0</v>
      </c>
      <c r="S918" t="s">
        <v>5354</v>
      </c>
      <c r="T918" t="s">
        <v>35</v>
      </c>
      <c r="U918" t="s">
        <v>35</v>
      </c>
      <c r="V918">
        <v>0</v>
      </c>
      <c r="W918" t="s">
        <v>53</v>
      </c>
    </row>
    <row r="919" spans="1:23" x14ac:dyDescent="0.3">
      <c r="A919" t="s">
        <v>5355</v>
      </c>
      <c r="B919" s="1">
        <v>45073</v>
      </c>
      <c r="C919" s="1">
        <v>45156</v>
      </c>
      <c r="D919">
        <v>3255</v>
      </c>
      <c r="E919" t="s">
        <v>24</v>
      </c>
      <c r="F919" t="s">
        <v>25</v>
      </c>
      <c r="G919" t="s">
        <v>119</v>
      </c>
      <c r="H919" t="s">
        <v>59</v>
      </c>
      <c r="I919" t="s">
        <v>42</v>
      </c>
      <c r="J919" t="s">
        <v>64</v>
      </c>
      <c r="K919" t="s">
        <v>30</v>
      </c>
      <c r="L919" t="s">
        <v>66</v>
      </c>
      <c r="M919">
        <v>3255</v>
      </c>
      <c r="N919" t="s">
        <v>5356</v>
      </c>
      <c r="O919" t="s">
        <v>46</v>
      </c>
      <c r="P919">
        <v>3255</v>
      </c>
      <c r="Q919">
        <v>0</v>
      </c>
      <c r="R919">
        <v>0</v>
      </c>
      <c r="S919" t="s">
        <v>5357</v>
      </c>
      <c r="T919" t="s">
        <v>35</v>
      </c>
      <c r="U919" t="s">
        <v>35</v>
      </c>
      <c r="V919">
        <v>0</v>
      </c>
      <c r="W919" t="s">
        <v>50</v>
      </c>
    </row>
    <row r="920" spans="1:23" x14ac:dyDescent="0.3">
      <c r="A920" t="s">
        <v>5355</v>
      </c>
      <c r="B920" s="1">
        <v>45073</v>
      </c>
      <c r="C920" s="1">
        <v>45162</v>
      </c>
      <c r="D920">
        <v>119</v>
      </c>
      <c r="E920" t="s">
        <v>24</v>
      </c>
      <c r="F920" t="s">
        <v>39</v>
      </c>
      <c r="G920" t="s">
        <v>119</v>
      </c>
      <c r="H920" t="s">
        <v>59</v>
      </c>
      <c r="I920" t="s">
        <v>42</v>
      </c>
      <c r="J920" t="s">
        <v>64</v>
      </c>
      <c r="K920" t="s">
        <v>30</v>
      </c>
      <c r="L920" t="s">
        <v>66</v>
      </c>
      <c r="M920">
        <v>119</v>
      </c>
      <c r="N920" t="s">
        <v>5356</v>
      </c>
      <c r="O920" t="s">
        <v>46</v>
      </c>
      <c r="P920">
        <v>119</v>
      </c>
      <c r="Q920">
        <v>0</v>
      </c>
      <c r="R920">
        <v>0</v>
      </c>
      <c r="S920" t="s">
        <v>5357</v>
      </c>
      <c r="T920" t="s">
        <v>35</v>
      </c>
      <c r="U920" t="s">
        <v>35</v>
      </c>
      <c r="V920">
        <v>0</v>
      </c>
      <c r="W920" t="s">
        <v>50</v>
      </c>
    </row>
    <row r="921" spans="1:23" x14ac:dyDescent="0.3">
      <c r="A921" t="s">
        <v>5358</v>
      </c>
      <c r="B921" s="1">
        <v>45074</v>
      </c>
      <c r="C921" s="1">
        <v>45160</v>
      </c>
      <c r="D921">
        <v>57876</v>
      </c>
      <c r="E921" t="s">
        <v>24</v>
      </c>
      <c r="F921" t="s">
        <v>25</v>
      </c>
      <c r="G921" t="s">
        <v>119</v>
      </c>
      <c r="H921" t="s">
        <v>27</v>
      </c>
      <c r="I921" t="s">
        <v>42</v>
      </c>
      <c r="J921" t="s">
        <v>36</v>
      </c>
      <c r="K921" t="s">
        <v>30</v>
      </c>
      <c r="L921" t="s">
        <v>66</v>
      </c>
      <c r="M921">
        <v>57876</v>
      </c>
      <c r="N921" t="s">
        <v>81</v>
      </c>
      <c r="O921" t="s">
        <v>61</v>
      </c>
      <c r="P921">
        <v>0</v>
      </c>
      <c r="Q921">
        <v>57876</v>
      </c>
      <c r="R921">
        <v>0</v>
      </c>
      <c r="S921" t="s">
        <v>5359</v>
      </c>
      <c r="T921" t="s">
        <v>48</v>
      </c>
      <c r="U921" t="s">
        <v>577</v>
      </c>
      <c r="V921">
        <v>15575</v>
      </c>
      <c r="W921" t="s">
        <v>50</v>
      </c>
    </row>
    <row r="922" spans="1:23" x14ac:dyDescent="0.3">
      <c r="A922" t="s">
        <v>5360</v>
      </c>
      <c r="B922" s="1">
        <v>45075</v>
      </c>
      <c r="C922" s="1">
        <v>45142</v>
      </c>
      <c r="D922">
        <v>99</v>
      </c>
      <c r="E922" t="s">
        <v>38</v>
      </c>
      <c r="F922" t="s">
        <v>39</v>
      </c>
      <c r="G922" t="s">
        <v>119</v>
      </c>
      <c r="H922" t="s">
        <v>27</v>
      </c>
      <c r="I922" t="s">
        <v>42</v>
      </c>
      <c r="J922" t="s">
        <v>36</v>
      </c>
      <c r="K922" t="s">
        <v>30</v>
      </c>
      <c r="L922" t="s">
        <v>31</v>
      </c>
      <c r="M922">
        <v>99</v>
      </c>
      <c r="N922" t="s">
        <v>5361</v>
      </c>
      <c r="O922" t="s">
        <v>116</v>
      </c>
      <c r="P922">
        <v>99</v>
      </c>
      <c r="Q922">
        <v>0</v>
      </c>
      <c r="R922">
        <v>0</v>
      </c>
      <c r="S922" t="s">
        <v>5362</v>
      </c>
      <c r="T922" t="s">
        <v>48</v>
      </c>
      <c r="U922" t="s">
        <v>581</v>
      </c>
      <c r="V922">
        <v>5565</v>
      </c>
      <c r="W922" t="s">
        <v>64</v>
      </c>
    </row>
    <row r="923" spans="1:23" x14ac:dyDescent="0.3">
      <c r="A923" t="s">
        <v>5360</v>
      </c>
      <c r="B923" s="1">
        <v>45075</v>
      </c>
      <c r="C923" s="1">
        <v>45149</v>
      </c>
      <c r="D923">
        <v>14186</v>
      </c>
      <c r="E923" t="s">
        <v>38</v>
      </c>
      <c r="F923" t="s">
        <v>25</v>
      </c>
      <c r="G923" t="s">
        <v>119</v>
      </c>
      <c r="H923" t="s">
        <v>27</v>
      </c>
      <c r="I923" t="s">
        <v>42</v>
      </c>
      <c r="J923" t="s">
        <v>36</v>
      </c>
      <c r="K923" t="s">
        <v>30</v>
      </c>
      <c r="L923" t="s">
        <v>31</v>
      </c>
      <c r="M923">
        <v>14186</v>
      </c>
      <c r="N923" t="s">
        <v>5361</v>
      </c>
      <c r="O923" t="s">
        <v>116</v>
      </c>
      <c r="P923">
        <v>14186</v>
      </c>
      <c r="Q923">
        <v>0</v>
      </c>
      <c r="R923">
        <v>0</v>
      </c>
      <c r="S923" t="s">
        <v>5362</v>
      </c>
      <c r="T923" t="s">
        <v>48</v>
      </c>
      <c r="U923" t="s">
        <v>581</v>
      </c>
      <c r="V923">
        <v>5565</v>
      </c>
      <c r="W923" t="s">
        <v>64</v>
      </c>
    </row>
    <row r="924" spans="1:23" x14ac:dyDescent="0.3">
      <c r="A924" t="s">
        <v>5363</v>
      </c>
      <c r="B924" s="1">
        <v>45076</v>
      </c>
      <c r="C924" s="1">
        <v>45136</v>
      </c>
      <c r="D924">
        <v>31149</v>
      </c>
      <c r="E924" t="s">
        <v>38</v>
      </c>
      <c r="F924" t="s">
        <v>25</v>
      </c>
      <c r="G924" t="s">
        <v>80</v>
      </c>
      <c r="H924" t="s">
        <v>41</v>
      </c>
      <c r="I924" t="s">
        <v>42</v>
      </c>
      <c r="J924" t="s">
        <v>70</v>
      </c>
      <c r="K924" t="s">
        <v>54</v>
      </c>
      <c r="L924" t="s">
        <v>31</v>
      </c>
      <c r="M924">
        <v>31149</v>
      </c>
      <c r="N924" t="s">
        <v>5364</v>
      </c>
      <c r="O924" t="s">
        <v>46</v>
      </c>
      <c r="P924">
        <v>31149</v>
      </c>
      <c r="Q924">
        <v>0</v>
      </c>
      <c r="R924">
        <v>0</v>
      </c>
      <c r="S924" t="s">
        <v>5365</v>
      </c>
      <c r="T924" t="s">
        <v>48</v>
      </c>
      <c r="U924" t="s">
        <v>585</v>
      </c>
      <c r="V924">
        <v>95806</v>
      </c>
      <c r="W924" t="s">
        <v>53</v>
      </c>
    </row>
    <row r="925" spans="1:23" x14ac:dyDescent="0.3">
      <c r="A925" t="s">
        <v>5363</v>
      </c>
      <c r="B925" s="1">
        <v>45076</v>
      </c>
      <c r="C925" s="1">
        <v>45150</v>
      </c>
      <c r="D925">
        <v>97</v>
      </c>
      <c r="E925" t="s">
        <v>38</v>
      </c>
      <c r="F925" t="s">
        <v>39</v>
      </c>
      <c r="G925" t="s">
        <v>80</v>
      </c>
      <c r="H925" t="s">
        <v>41</v>
      </c>
      <c r="I925" t="s">
        <v>42</v>
      </c>
      <c r="J925" t="s">
        <v>70</v>
      </c>
      <c r="K925" t="s">
        <v>54</v>
      </c>
      <c r="L925" t="s">
        <v>31</v>
      </c>
      <c r="M925">
        <v>97</v>
      </c>
      <c r="N925" t="s">
        <v>5364</v>
      </c>
      <c r="O925" t="s">
        <v>46</v>
      </c>
      <c r="P925">
        <v>97</v>
      </c>
      <c r="Q925">
        <v>0</v>
      </c>
      <c r="R925">
        <v>0</v>
      </c>
      <c r="S925" t="s">
        <v>5365</v>
      </c>
      <c r="T925" t="s">
        <v>48</v>
      </c>
      <c r="U925" t="s">
        <v>585</v>
      </c>
      <c r="V925">
        <v>95806</v>
      </c>
      <c r="W925" t="s">
        <v>53</v>
      </c>
    </row>
    <row r="926" spans="1:23" x14ac:dyDescent="0.3">
      <c r="A926" t="s">
        <v>5366</v>
      </c>
      <c r="B926" s="1">
        <v>45077</v>
      </c>
      <c r="C926" s="1">
        <v>45160</v>
      </c>
      <c r="D926">
        <v>11</v>
      </c>
      <c r="E926" t="s">
        <v>38</v>
      </c>
      <c r="F926" t="s">
        <v>39</v>
      </c>
      <c r="G926" t="s">
        <v>74</v>
      </c>
      <c r="H926" t="s">
        <v>52</v>
      </c>
      <c r="I926" t="s">
        <v>42</v>
      </c>
      <c r="J926" t="s">
        <v>29</v>
      </c>
      <c r="K926" t="s">
        <v>30</v>
      </c>
      <c r="L926" t="s">
        <v>55</v>
      </c>
      <c r="M926">
        <v>110</v>
      </c>
      <c r="N926" t="s">
        <v>5367</v>
      </c>
      <c r="O926" t="s">
        <v>116</v>
      </c>
      <c r="P926">
        <v>110</v>
      </c>
      <c r="Q926">
        <v>0</v>
      </c>
      <c r="R926">
        <v>0</v>
      </c>
      <c r="S926" t="s">
        <v>5368</v>
      </c>
      <c r="T926" t="s">
        <v>48</v>
      </c>
      <c r="U926" t="s">
        <v>589</v>
      </c>
      <c r="V926">
        <v>14148</v>
      </c>
      <c r="W926" t="s">
        <v>43</v>
      </c>
    </row>
    <row r="927" spans="1:23" x14ac:dyDescent="0.3">
      <c r="A927" t="s">
        <v>5366</v>
      </c>
      <c r="B927" s="1">
        <v>45077</v>
      </c>
      <c r="C927" s="1">
        <v>45158</v>
      </c>
      <c r="D927">
        <v>76772</v>
      </c>
      <c r="E927" t="s">
        <v>38</v>
      </c>
      <c r="F927" t="s">
        <v>25</v>
      </c>
      <c r="G927" t="s">
        <v>74</v>
      </c>
      <c r="H927" t="s">
        <v>52</v>
      </c>
      <c r="I927" t="s">
        <v>42</v>
      </c>
      <c r="J927" t="s">
        <v>29</v>
      </c>
      <c r="K927" t="s">
        <v>30</v>
      </c>
      <c r="L927" t="s">
        <v>55</v>
      </c>
      <c r="M927">
        <v>76772</v>
      </c>
      <c r="N927" t="s">
        <v>5367</v>
      </c>
      <c r="O927" t="s">
        <v>116</v>
      </c>
      <c r="P927">
        <v>76772</v>
      </c>
      <c r="Q927">
        <v>0</v>
      </c>
      <c r="R927">
        <v>0</v>
      </c>
      <c r="S927" t="s">
        <v>5368</v>
      </c>
      <c r="T927" t="s">
        <v>48</v>
      </c>
      <c r="U927" t="s">
        <v>589</v>
      </c>
      <c r="V927">
        <v>14148</v>
      </c>
      <c r="W927" t="s">
        <v>43</v>
      </c>
    </row>
    <row r="928" spans="1:23" x14ac:dyDescent="0.3">
      <c r="A928" t="s">
        <v>5369</v>
      </c>
      <c r="B928" s="1">
        <v>45078</v>
      </c>
      <c r="C928" s="1">
        <v>45155</v>
      </c>
      <c r="D928">
        <v>58298</v>
      </c>
      <c r="E928" t="s">
        <v>24</v>
      </c>
      <c r="F928" t="s">
        <v>25</v>
      </c>
      <c r="G928" t="s">
        <v>74</v>
      </c>
      <c r="H928" t="s">
        <v>93</v>
      </c>
      <c r="I928" t="s">
        <v>42</v>
      </c>
      <c r="J928" t="s">
        <v>70</v>
      </c>
      <c r="K928" t="s">
        <v>54</v>
      </c>
      <c r="L928" t="s">
        <v>55</v>
      </c>
      <c r="M928">
        <v>58298</v>
      </c>
      <c r="N928" t="s">
        <v>5370</v>
      </c>
      <c r="O928" t="s">
        <v>46</v>
      </c>
      <c r="P928">
        <v>58298</v>
      </c>
      <c r="Q928">
        <v>0</v>
      </c>
      <c r="R928">
        <v>0</v>
      </c>
      <c r="S928" t="s">
        <v>5371</v>
      </c>
      <c r="T928" t="s">
        <v>35</v>
      </c>
      <c r="U928" t="s">
        <v>35</v>
      </c>
      <c r="V928">
        <v>0</v>
      </c>
      <c r="W928" t="s">
        <v>29</v>
      </c>
    </row>
    <row r="929" spans="1:23" x14ac:dyDescent="0.3">
      <c r="A929" t="s">
        <v>5372</v>
      </c>
      <c r="B929" s="1">
        <v>45079</v>
      </c>
      <c r="C929" s="1">
        <v>45169</v>
      </c>
      <c r="D929">
        <v>132</v>
      </c>
      <c r="E929" t="s">
        <v>24</v>
      </c>
      <c r="F929" t="s">
        <v>39</v>
      </c>
      <c r="G929" t="s">
        <v>119</v>
      </c>
      <c r="H929" t="s">
        <v>59</v>
      </c>
      <c r="I929" t="s">
        <v>42</v>
      </c>
      <c r="J929" t="s">
        <v>114</v>
      </c>
      <c r="K929" t="s">
        <v>54</v>
      </c>
      <c r="L929" t="s">
        <v>31</v>
      </c>
      <c r="M929">
        <v>132</v>
      </c>
      <c r="N929" t="s">
        <v>5373</v>
      </c>
      <c r="O929" t="s">
        <v>116</v>
      </c>
      <c r="P929">
        <v>132</v>
      </c>
      <c r="Q929">
        <v>0</v>
      </c>
      <c r="R929">
        <v>0</v>
      </c>
      <c r="S929" t="s">
        <v>5374</v>
      </c>
      <c r="T929" t="s">
        <v>35</v>
      </c>
      <c r="U929" t="s">
        <v>35</v>
      </c>
      <c r="V929">
        <v>0</v>
      </c>
      <c r="W929" t="s">
        <v>43</v>
      </c>
    </row>
    <row r="930" spans="1:23" x14ac:dyDescent="0.3">
      <c r="A930" t="s">
        <v>5372</v>
      </c>
      <c r="B930" s="1">
        <v>45079</v>
      </c>
      <c r="C930" s="1">
        <v>45165</v>
      </c>
      <c r="D930">
        <v>95877</v>
      </c>
      <c r="E930" t="s">
        <v>24</v>
      </c>
      <c r="F930" t="s">
        <v>25</v>
      </c>
      <c r="G930" t="s">
        <v>119</v>
      </c>
      <c r="H930" t="s">
        <v>59</v>
      </c>
      <c r="I930" t="s">
        <v>42</v>
      </c>
      <c r="J930" t="s">
        <v>114</v>
      </c>
      <c r="K930" t="s">
        <v>54</v>
      </c>
      <c r="L930" t="s">
        <v>31</v>
      </c>
      <c r="M930">
        <v>95877</v>
      </c>
      <c r="N930" t="s">
        <v>5373</v>
      </c>
      <c r="O930" t="s">
        <v>116</v>
      </c>
      <c r="P930">
        <v>95877</v>
      </c>
      <c r="Q930">
        <v>0</v>
      </c>
      <c r="R930">
        <v>0</v>
      </c>
      <c r="S930" t="s">
        <v>5374</v>
      </c>
      <c r="T930" t="s">
        <v>35</v>
      </c>
      <c r="U930" t="s">
        <v>35</v>
      </c>
      <c r="V930">
        <v>0</v>
      </c>
      <c r="W930" t="s">
        <v>43</v>
      </c>
    </row>
    <row r="931" spans="1:23" x14ac:dyDescent="0.3">
      <c r="A931" t="s">
        <v>5375</v>
      </c>
      <c r="B931" s="1">
        <v>45080</v>
      </c>
      <c r="C931" s="1">
        <v>45162</v>
      </c>
      <c r="D931">
        <v>50508</v>
      </c>
      <c r="E931" t="s">
        <v>38</v>
      </c>
      <c r="F931" t="s">
        <v>25</v>
      </c>
      <c r="G931" t="s">
        <v>74</v>
      </c>
      <c r="H931" t="s">
        <v>59</v>
      </c>
      <c r="I931" t="s">
        <v>42</v>
      </c>
      <c r="J931" t="s">
        <v>43</v>
      </c>
      <c r="K931" t="s">
        <v>30</v>
      </c>
      <c r="L931" t="s">
        <v>55</v>
      </c>
      <c r="M931">
        <v>50508</v>
      </c>
      <c r="N931" t="s">
        <v>1976</v>
      </c>
      <c r="O931" t="s">
        <v>46</v>
      </c>
      <c r="P931">
        <v>50508</v>
      </c>
      <c r="Q931">
        <v>0</v>
      </c>
      <c r="R931">
        <v>0</v>
      </c>
      <c r="S931" t="s">
        <v>5376</v>
      </c>
      <c r="T931" t="s">
        <v>35</v>
      </c>
      <c r="U931" t="s">
        <v>35</v>
      </c>
      <c r="V931">
        <v>0</v>
      </c>
      <c r="W931" t="s">
        <v>29</v>
      </c>
    </row>
    <row r="932" spans="1:23" x14ac:dyDescent="0.3">
      <c r="A932" t="s">
        <v>5377</v>
      </c>
      <c r="B932" s="1">
        <v>45081</v>
      </c>
      <c r="C932" s="1">
        <v>45164</v>
      </c>
      <c r="D932">
        <v>5089</v>
      </c>
      <c r="E932" t="s">
        <v>24</v>
      </c>
      <c r="F932" t="s">
        <v>25</v>
      </c>
      <c r="G932" t="s">
        <v>26</v>
      </c>
      <c r="H932" t="s">
        <v>59</v>
      </c>
      <c r="I932" t="s">
        <v>42</v>
      </c>
      <c r="J932" t="s">
        <v>43</v>
      </c>
      <c r="K932" t="s">
        <v>30</v>
      </c>
      <c r="L932" t="s">
        <v>75</v>
      </c>
      <c r="M932">
        <v>50890</v>
      </c>
      <c r="N932" t="s">
        <v>5378</v>
      </c>
      <c r="O932" t="s">
        <v>116</v>
      </c>
      <c r="P932">
        <v>50890</v>
      </c>
      <c r="Q932">
        <v>0</v>
      </c>
      <c r="R932">
        <v>0</v>
      </c>
      <c r="S932" t="s">
        <v>5379</v>
      </c>
      <c r="T932" t="s">
        <v>35</v>
      </c>
      <c r="U932" t="s">
        <v>35</v>
      </c>
      <c r="V932">
        <v>0</v>
      </c>
      <c r="W932" t="s">
        <v>29</v>
      </c>
    </row>
    <row r="933" spans="1:23" x14ac:dyDescent="0.3">
      <c r="A933" t="s">
        <v>5377</v>
      </c>
      <c r="B933" s="1">
        <v>45081</v>
      </c>
      <c r="C933" s="1">
        <v>45158</v>
      </c>
      <c r="D933">
        <v>127</v>
      </c>
      <c r="E933" t="s">
        <v>24</v>
      </c>
      <c r="F933" t="s">
        <v>39</v>
      </c>
      <c r="G933" t="s">
        <v>26</v>
      </c>
      <c r="H933" t="s">
        <v>59</v>
      </c>
      <c r="I933" t="s">
        <v>42</v>
      </c>
      <c r="J933" t="s">
        <v>43</v>
      </c>
      <c r="K933" t="s">
        <v>30</v>
      </c>
      <c r="L933" t="s">
        <v>75</v>
      </c>
      <c r="M933">
        <v>127</v>
      </c>
      <c r="N933" t="s">
        <v>5378</v>
      </c>
      <c r="O933" t="s">
        <v>116</v>
      </c>
      <c r="P933">
        <v>127</v>
      </c>
      <c r="Q933">
        <v>0</v>
      </c>
      <c r="R933">
        <v>0</v>
      </c>
      <c r="S933" t="s">
        <v>5379</v>
      </c>
      <c r="T933" t="s">
        <v>35</v>
      </c>
      <c r="U933" t="s">
        <v>35</v>
      </c>
      <c r="V933">
        <v>0</v>
      </c>
      <c r="W933" t="s">
        <v>29</v>
      </c>
    </row>
    <row r="934" spans="1:23" x14ac:dyDescent="0.3">
      <c r="A934" t="s">
        <v>5380</v>
      </c>
      <c r="B934" s="1">
        <v>45082</v>
      </c>
      <c r="C934" s="1">
        <v>45156</v>
      </c>
      <c r="D934">
        <v>29134</v>
      </c>
      <c r="E934" t="s">
        <v>38</v>
      </c>
      <c r="F934" t="s">
        <v>25</v>
      </c>
      <c r="G934" t="s">
        <v>109</v>
      </c>
      <c r="H934" t="s">
        <v>41</v>
      </c>
      <c r="I934" t="s">
        <v>42</v>
      </c>
      <c r="J934" t="s">
        <v>70</v>
      </c>
      <c r="K934" t="s">
        <v>30</v>
      </c>
      <c r="L934" t="s">
        <v>75</v>
      </c>
      <c r="M934">
        <v>29134</v>
      </c>
      <c r="N934" t="s">
        <v>5381</v>
      </c>
      <c r="O934" t="s">
        <v>46</v>
      </c>
      <c r="P934">
        <v>29134</v>
      </c>
      <c r="Q934">
        <v>0</v>
      </c>
      <c r="R934">
        <v>0</v>
      </c>
      <c r="S934" t="s">
        <v>5382</v>
      </c>
      <c r="T934" t="s">
        <v>48</v>
      </c>
      <c r="U934" t="s">
        <v>1246</v>
      </c>
      <c r="V934">
        <v>43084</v>
      </c>
      <c r="W934" t="s">
        <v>64</v>
      </c>
    </row>
    <row r="935" spans="1:23" x14ac:dyDescent="0.3">
      <c r="A935" t="s">
        <v>5383</v>
      </c>
      <c r="B935" s="1">
        <v>45083</v>
      </c>
      <c r="C935" s="1">
        <v>45162</v>
      </c>
      <c r="D935">
        <v>48665</v>
      </c>
      <c r="E935" t="s">
        <v>38</v>
      </c>
      <c r="F935" t="s">
        <v>25</v>
      </c>
      <c r="G935" t="s">
        <v>26</v>
      </c>
      <c r="H935" t="s">
        <v>93</v>
      </c>
      <c r="I935" t="s">
        <v>28</v>
      </c>
      <c r="J935" t="s">
        <v>43</v>
      </c>
      <c r="K935" t="s">
        <v>54</v>
      </c>
      <c r="L935" t="s">
        <v>31</v>
      </c>
      <c r="M935">
        <v>48665</v>
      </c>
      <c r="N935" t="s">
        <v>5384</v>
      </c>
      <c r="O935" t="s">
        <v>33</v>
      </c>
      <c r="P935">
        <v>0</v>
      </c>
      <c r="Q935">
        <v>0</v>
      </c>
      <c r="R935">
        <v>48665</v>
      </c>
      <c r="S935" t="s">
        <v>5385</v>
      </c>
      <c r="T935" t="s">
        <v>48</v>
      </c>
      <c r="U935" t="s">
        <v>1250</v>
      </c>
      <c r="V935">
        <v>149</v>
      </c>
      <c r="W935" t="s">
        <v>29</v>
      </c>
    </row>
    <row r="936" spans="1:23" x14ac:dyDescent="0.3">
      <c r="A936" t="s">
        <v>5383</v>
      </c>
      <c r="B936" s="1">
        <v>45083</v>
      </c>
      <c r="C936" s="1">
        <v>45166</v>
      </c>
      <c r="D936">
        <v>105</v>
      </c>
      <c r="E936" t="s">
        <v>38</v>
      </c>
      <c r="F936" t="s">
        <v>39</v>
      </c>
      <c r="G936" t="s">
        <v>26</v>
      </c>
      <c r="H936" t="s">
        <v>93</v>
      </c>
      <c r="I936" t="s">
        <v>28</v>
      </c>
      <c r="J936" t="s">
        <v>43</v>
      </c>
      <c r="K936" t="s">
        <v>54</v>
      </c>
      <c r="L936" t="s">
        <v>31</v>
      </c>
      <c r="M936">
        <v>105</v>
      </c>
      <c r="N936" t="s">
        <v>5384</v>
      </c>
      <c r="O936" t="s">
        <v>33</v>
      </c>
      <c r="P936">
        <v>0</v>
      </c>
      <c r="Q936">
        <v>0</v>
      </c>
      <c r="R936">
        <v>105</v>
      </c>
      <c r="S936" t="s">
        <v>5385</v>
      </c>
      <c r="T936" t="s">
        <v>48</v>
      </c>
      <c r="U936" t="s">
        <v>1250</v>
      </c>
      <c r="V936">
        <v>149</v>
      </c>
      <c r="W936" t="s">
        <v>29</v>
      </c>
    </row>
    <row r="937" spans="1:23" x14ac:dyDescent="0.3">
      <c r="A937" t="s">
        <v>5386</v>
      </c>
      <c r="B937" s="1">
        <v>45084</v>
      </c>
      <c r="C937" s="1">
        <v>45173</v>
      </c>
      <c r="D937">
        <v>98851</v>
      </c>
      <c r="E937" t="s">
        <v>24</v>
      </c>
      <c r="F937" t="s">
        <v>25</v>
      </c>
      <c r="G937" t="s">
        <v>119</v>
      </c>
      <c r="H937" t="s">
        <v>85</v>
      </c>
      <c r="I937" t="s">
        <v>42</v>
      </c>
      <c r="J937" t="s">
        <v>43</v>
      </c>
      <c r="K937" t="s">
        <v>54</v>
      </c>
      <c r="L937" t="s">
        <v>44</v>
      </c>
      <c r="M937">
        <v>98851</v>
      </c>
      <c r="N937" t="s">
        <v>5387</v>
      </c>
      <c r="O937" t="s">
        <v>61</v>
      </c>
      <c r="P937">
        <v>0</v>
      </c>
      <c r="Q937">
        <v>98851</v>
      </c>
      <c r="R937">
        <v>0</v>
      </c>
      <c r="S937" t="s">
        <v>5388</v>
      </c>
      <c r="T937" t="s">
        <v>48</v>
      </c>
      <c r="U937" t="s">
        <v>610</v>
      </c>
      <c r="V937">
        <v>37993</v>
      </c>
      <c r="W937" t="s">
        <v>64</v>
      </c>
    </row>
    <row r="938" spans="1:23" x14ac:dyDescent="0.3">
      <c r="A938" t="s">
        <v>5389</v>
      </c>
      <c r="B938" s="1">
        <v>45085</v>
      </c>
      <c r="C938" s="1">
        <v>45155</v>
      </c>
      <c r="D938">
        <v>60209</v>
      </c>
      <c r="E938" t="s">
        <v>24</v>
      </c>
      <c r="F938" t="s">
        <v>25</v>
      </c>
      <c r="G938" t="s">
        <v>109</v>
      </c>
      <c r="H938" t="s">
        <v>41</v>
      </c>
      <c r="I938" t="s">
        <v>42</v>
      </c>
      <c r="J938" t="s">
        <v>36</v>
      </c>
      <c r="K938" t="s">
        <v>30</v>
      </c>
      <c r="L938" t="s">
        <v>66</v>
      </c>
      <c r="M938">
        <v>60209</v>
      </c>
      <c r="N938" t="s">
        <v>1331</v>
      </c>
      <c r="O938" t="s">
        <v>61</v>
      </c>
      <c r="P938">
        <v>0</v>
      </c>
      <c r="Q938">
        <v>60209</v>
      </c>
      <c r="R938">
        <v>0</v>
      </c>
      <c r="S938" t="s">
        <v>5390</v>
      </c>
      <c r="T938" t="s">
        <v>48</v>
      </c>
      <c r="U938" t="s">
        <v>1257</v>
      </c>
      <c r="V938">
        <v>95445</v>
      </c>
      <c r="W938" t="s">
        <v>36</v>
      </c>
    </row>
    <row r="939" spans="1:23" x14ac:dyDescent="0.3">
      <c r="A939" t="s">
        <v>5389</v>
      </c>
      <c r="B939" s="1">
        <v>45085</v>
      </c>
      <c r="C939" s="1">
        <v>45157</v>
      </c>
      <c r="D939">
        <v>147</v>
      </c>
      <c r="E939" t="s">
        <v>24</v>
      </c>
      <c r="F939" t="s">
        <v>39</v>
      </c>
      <c r="G939" t="s">
        <v>109</v>
      </c>
      <c r="H939" t="s">
        <v>41</v>
      </c>
      <c r="I939" t="s">
        <v>42</v>
      </c>
      <c r="J939" t="s">
        <v>36</v>
      </c>
      <c r="K939" t="s">
        <v>30</v>
      </c>
      <c r="L939" t="s">
        <v>66</v>
      </c>
      <c r="M939">
        <v>147</v>
      </c>
      <c r="N939" t="s">
        <v>1331</v>
      </c>
      <c r="O939" t="s">
        <v>61</v>
      </c>
      <c r="P939">
        <v>0</v>
      </c>
      <c r="Q939">
        <v>147</v>
      </c>
      <c r="R939">
        <v>0</v>
      </c>
      <c r="S939" t="s">
        <v>5390</v>
      </c>
      <c r="T939" t="s">
        <v>48</v>
      </c>
      <c r="U939" t="s">
        <v>1257</v>
      </c>
      <c r="V939">
        <v>95445</v>
      </c>
      <c r="W939" t="s">
        <v>36</v>
      </c>
    </row>
    <row r="940" spans="1:23" x14ac:dyDescent="0.3">
      <c r="A940" t="s">
        <v>5391</v>
      </c>
      <c r="B940" s="1">
        <v>45086</v>
      </c>
      <c r="C940" s="1">
        <v>45153</v>
      </c>
      <c r="D940">
        <v>64315</v>
      </c>
      <c r="E940" t="s">
        <v>24</v>
      </c>
      <c r="F940" t="s">
        <v>25</v>
      </c>
      <c r="G940" t="s">
        <v>109</v>
      </c>
      <c r="H940" t="s">
        <v>52</v>
      </c>
      <c r="I940" t="s">
        <v>28</v>
      </c>
      <c r="J940" t="s">
        <v>53</v>
      </c>
      <c r="K940" t="s">
        <v>30</v>
      </c>
      <c r="L940" t="s">
        <v>44</v>
      </c>
      <c r="M940">
        <v>64315</v>
      </c>
      <c r="N940" t="s">
        <v>4121</v>
      </c>
      <c r="O940" t="s">
        <v>33</v>
      </c>
      <c r="P940">
        <v>0</v>
      </c>
      <c r="Q940">
        <v>0</v>
      </c>
      <c r="R940">
        <v>64315</v>
      </c>
      <c r="S940" t="s">
        <v>5392</v>
      </c>
      <c r="T940" t="s">
        <v>48</v>
      </c>
      <c r="U940" t="s">
        <v>1261</v>
      </c>
      <c r="V940">
        <v>29607</v>
      </c>
      <c r="W940" t="s">
        <v>53</v>
      </c>
    </row>
    <row r="941" spans="1:23" x14ac:dyDescent="0.3">
      <c r="A941" t="s">
        <v>5393</v>
      </c>
      <c r="B941" s="1">
        <v>45087</v>
      </c>
      <c r="C941" s="1">
        <v>45163</v>
      </c>
      <c r="D941">
        <v>22316</v>
      </c>
      <c r="E941" t="s">
        <v>38</v>
      </c>
      <c r="F941" t="s">
        <v>25</v>
      </c>
      <c r="G941" t="s">
        <v>40</v>
      </c>
      <c r="H941" t="s">
        <v>59</v>
      </c>
      <c r="I941" t="s">
        <v>42</v>
      </c>
      <c r="J941" t="s">
        <v>53</v>
      </c>
      <c r="K941" t="s">
        <v>54</v>
      </c>
      <c r="L941" t="s">
        <v>31</v>
      </c>
      <c r="M941">
        <v>22316</v>
      </c>
      <c r="N941" t="s">
        <v>5394</v>
      </c>
      <c r="O941" t="s">
        <v>61</v>
      </c>
      <c r="P941">
        <v>0</v>
      </c>
      <c r="Q941">
        <v>22316</v>
      </c>
      <c r="R941">
        <v>0</v>
      </c>
      <c r="S941" t="s">
        <v>5395</v>
      </c>
      <c r="T941" t="s">
        <v>48</v>
      </c>
      <c r="U941" t="s">
        <v>620</v>
      </c>
      <c r="V941">
        <v>1966</v>
      </c>
      <c r="W941" t="s">
        <v>53</v>
      </c>
    </row>
    <row r="942" spans="1:23" x14ac:dyDescent="0.3">
      <c r="A942" t="s">
        <v>5393</v>
      </c>
      <c r="B942" s="1">
        <v>45087</v>
      </c>
      <c r="C942" s="1">
        <v>45170</v>
      </c>
      <c r="D942">
        <v>129</v>
      </c>
      <c r="E942" t="s">
        <v>38</v>
      </c>
      <c r="F942" t="s">
        <v>39</v>
      </c>
      <c r="G942" t="s">
        <v>40</v>
      </c>
      <c r="H942" t="s">
        <v>59</v>
      </c>
      <c r="I942" t="s">
        <v>42</v>
      </c>
      <c r="J942" t="s">
        <v>53</v>
      </c>
      <c r="K942" t="s">
        <v>54</v>
      </c>
      <c r="L942" t="s">
        <v>31</v>
      </c>
      <c r="M942">
        <v>129</v>
      </c>
      <c r="N942" t="s">
        <v>5394</v>
      </c>
      <c r="O942" t="s">
        <v>61</v>
      </c>
      <c r="P942">
        <v>0</v>
      </c>
      <c r="Q942">
        <v>129</v>
      </c>
      <c r="R942">
        <v>0</v>
      </c>
      <c r="S942" t="s">
        <v>5395</v>
      </c>
      <c r="T942" t="s">
        <v>48</v>
      </c>
      <c r="U942" t="s">
        <v>620</v>
      </c>
      <c r="V942">
        <v>1966</v>
      </c>
      <c r="W942" t="s">
        <v>53</v>
      </c>
    </row>
    <row r="943" spans="1:23" x14ac:dyDescent="0.3">
      <c r="A943" t="s">
        <v>5396</v>
      </c>
      <c r="B943" s="1">
        <v>45088</v>
      </c>
      <c r="C943" s="1">
        <v>45178</v>
      </c>
      <c r="D943">
        <v>91603</v>
      </c>
      <c r="E943" t="s">
        <v>24</v>
      </c>
      <c r="F943" t="s">
        <v>25</v>
      </c>
      <c r="G943" t="s">
        <v>80</v>
      </c>
      <c r="H943" t="s">
        <v>85</v>
      </c>
      <c r="I943" t="s">
        <v>42</v>
      </c>
      <c r="J943" t="s">
        <v>36</v>
      </c>
      <c r="K943" t="s">
        <v>30</v>
      </c>
      <c r="L943" t="s">
        <v>55</v>
      </c>
      <c r="M943">
        <v>91603</v>
      </c>
      <c r="N943" t="s">
        <v>1109</v>
      </c>
      <c r="O943" t="s">
        <v>61</v>
      </c>
      <c r="P943">
        <v>0</v>
      </c>
      <c r="Q943">
        <v>91603</v>
      </c>
      <c r="R943">
        <v>0</v>
      </c>
      <c r="S943" t="s">
        <v>5397</v>
      </c>
      <c r="T943" t="s">
        <v>48</v>
      </c>
      <c r="U943" t="s">
        <v>624</v>
      </c>
      <c r="V943">
        <v>88124</v>
      </c>
      <c r="W943" t="s">
        <v>53</v>
      </c>
    </row>
    <row r="944" spans="1:23" x14ac:dyDescent="0.3">
      <c r="A944" t="s">
        <v>5396</v>
      </c>
      <c r="B944" s="1">
        <v>45088</v>
      </c>
      <c r="C944" s="1">
        <v>45154</v>
      </c>
      <c r="D944">
        <v>121</v>
      </c>
      <c r="E944" t="s">
        <v>24</v>
      </c>
      <c r="F944" t="s">
        <v>39</v>
      </c>
      <c r="G944" t="s">
        <v>80</v>
      </c>
      <c r="H944" t="s">
        <v>85</v>
      </c>
      <c r="I944" t="s">
        <v>42</v>
      </c>
      <c r="J944" t="s">
        <v>36</v>
      </c>
      <c r="K944" t="s">
        <v>30</v>
      </c>
      <c r="L944" t="s">
        <v>55</v>
      </c>
      <c r="M944">
        <v>121</v>
      </c>
      <c r="N944" t="s">
        <v>1109</v>
      </c>
      <c r="O944" t="s">
        <v>61</v>
      </c>
      <c r="P944">
        <v>0</v>
      </c>
      <c r="Q944">
        <v>121</v>
      </c>
      <c r="R944">
        <v>0</v>
      </c>
      <c r="S944" t="s">
        <v>5397</v>
      </c>
      <c r="T944" t="s">
        <v>48</v>
      </c>
      <c r="U944" t="s">
        <v>624</v>
      </c>
      <c r="V944">
        <v>88124</v>
      </c>
      <c r="W944" t="s">
        <v>53</v>
      </c>
    </row>
    <row r="945" spans="1:23" x14ac:dyDescent="0.3">
      <c r="A945" t="s">
        <v>5398</v>
      </c>
      <c r="B945" s="1">
        <v>45089</v>
      </c>
      <c r="C945" s="1">
        <v>45164</v>
      </c>
      <c r="D945">
        <v>35393</v>
      </c>
      <c r="E945" t="s">
        <v>24</v>
      </c>
      <c r="F945" t="s">
        <v>25</v>
      </c>
      <c r="G945" t="s">
        <v>74</v>
      </c>
      <c r="H945" t="s">
        <v>93</v>
      </c>
      <c r="I945" t="s">
        <v>42</v>
      </c>
      <c r="J945" t="s">
        <v>70</v>
      </c>
      <c r="K945" t="s">
        <v>30</v>
      </c>
      <c r="L945" t="s">
        <v>31</v>
      </c>
      <c r="M945">
        <v>35393</v>
      </c>
      <c r="N945" t="s">
        <v>2928</v>
      </c>
      <c r="O945" t="s">
        <v>61</v>
      </c>
      <c r="P945">
        <v>0</v>
      </c>
      <c r="Q945">
        <v>35393</v>
      </c>
      <c r="R945">
        <v>0</v>
      </c>
      <c r="S945" t="s">
        <v>5399</v>
      </c>
      <c r="T945" t="s">
        <v>35</v>
      </c>
      <c r="U945" t="s">
        <v>35</v>
      </c>
      <c r="V945">
        <v>0</v>
      </c>
      <c r="W945" t="s">
        <v>29</v>
      </c>
    </row>
    <row r="946" spans="1:23" x14ac:dyDescent="0.3">
      <c r="A946" t="s">
        <v>5400</v>
      </c>
      <c r="B946" s="1">
        <v>45090</v>
      </c>
      <c r="C946" s="1">
        <v>45165</v>
      </c>
      <c r="D946">
        <v>2002</v>
      </c>
      <c r="E946" t="s">
        <v>24</v>
      </c>
      <c r="F946" t="s">
        <v>25</v>
      </c>
      <c r="G946" t="s">
        <v>74</v>
      </c>
      <c r="H946" t="s">
        <v>52</v>
      </c>
      <c r="I946" t="s">
        <v>42</v>
      </c>
      <c r="J946" t="s">
        <v>114</v>
      </c>
      <c r="K946" t="s">
        <v>30</v>
      </c>
      <c r="L946" t="s">
        <v>44</v>
      </c>
      <c r="M946">
        <v>20020</v>
      </c>
      <c r="N946" t="s">
        <v>5401</v>
      </c>
      <c r="O946" t="s">
        <v>46</v>
      </c>
      <c r="P946">
        <v>20020</v>
      </c>
      <c r="Q946">
        <v>0</v>
      </c>
      <c r="R946">
        <v>0</v>
      </c>
      <c r="S946" t="s">
        <v>5402</v>
      </c>
      <c r="T946" t="s">
        <v>48</v>
      </c>
      <c r="U946" t="s">
        <v>632</v>
      </c>
      <c r="V946">
        <v>15567</v>
      </c>
      <c r="W946" t="s">
        <v>64</v>
      </c>
    </row>
    <row r="947" spans="1:23" x14ac:dyDescent="0.3">
      <c r="A947" t="s">
        <v>5403</v>
      </c>
      <c r="B947" s="1">
        <v>45091</v>
      </c>
      <c r="C947" s="1">
        <v>45170</v>
      </c>
      <c r="D947">
        <v>95369</v>
      </c>
      <c r="E947" t="s">
        <v>24</v>
      </c>
      <c r="F947" t="s">
        <v>25</v>
      </c>
      <c r="G947" t="s">
        <v>109</v>
      </c>
      <c r="H947" t="s">
        <v>27</v>
      </c>
      <c r="I947" t="s">
        <v>42</v>
      </c>
      <c r="J947" t="s">
        <v>29</v>
      </c>
      <c r="K947" t="s">
        <v>54</v>
      </c>
      <c r="L947" t="s">
        <v>31</v>
      </c>
      <c r="M947">
        <v>95369</v>
      </c>
      <c r="N947" t="s">
        <v>3460</v>
      </c>
      <c r="O947" t="s">
        <v>46</v>
      </c>
      <c r="P947">
        <v>95369</v>
      </c>
      <c r="Q947">
        <v>0</v>
      </c>
      <c r="R947">
        <v>0</v>
      </c>
      <c r="S947" t="s">
        <v>5404</v>
      </c>
      <c r="T947" t="s">
        <v>35</v>
      </c>
      <c r="U947" t="s">
        <v>35</v>
      </c>
      <c r="V947">
        <v>0</v>
      </c>
      <c r="W947" t="s">
        <v>50</v>
      </c>
    </row>
    <row r="948" spans="1:23" x14ac:dyDescent="0.3">
      <c r="A948" t="s">
        <v>5405</v>
      </c>
      <c r="B948" s="1">
        <v>45092</v>
      </c>
      <c r="C948" s="1">
        <v>45173</v>
      </c>
      <c r="D948">
        <v>84695</v>
      </c>
      <c r="E948" t="s">
        <v>38</v>
      </c>
      <c r="F948" t="s">
        <v>25</v>
      </c>
      <c r="G948" t="s">
        <v>74</v>
      </c>
      <c r="H948" t="s">
        <v>59</v>
      </c>
      <c r="I948" t="s">
        <v>42</v>
      </c>
      <c r="J948" t="s">
        <v>114</v>
      </c>
      <c r="K948" t="s">
        <v>54</v>
      </c>
      <c r="L948" t="s">
        <v>55</v>
      </c>
      <c r="M948">
        <v>84695</v>
      </c>
      <c r="N948" t="s">
        <v>482</v>
      </c>
      <c r="O948" t="s">
        <v>116</v>
      </c>
      <c r="P948">
        <v>84695</v>
      </c>
      <c r="Q948">
        <v>0</v>
      </c>
      <c r="R948">
        <v>0</v>
      </c>
      <c r="S948" t="s">
        <v>5406</v>
      </c>
      <c r="T948" t="s">
        <v>48</v>
      </c>
      <c r="U948" t="s">
        <v>1278</v>
      </c>
      <c r="V948">
        <v>87354</v>
      </c>
      <c r="W948" t="s">
        <v>64</v>
      </c>
    </row>
    <row r="949" spans="1:23" x14ac:dyDescent="0.3">
      <c r="A949" t="s">
        <v>5405</v>
      </c>
      <c r="B949" s="1">
        <v>45092</v>
      </c>
      <c r="C949" s="1">
        <v>45156</v>
      </c>
      <c r="D949">
        <v>117</v>
      </c>
      <c r="E949" t="s">
        <v>38</v>
      </c>
      <c r="F949" t="s">
        <v>39</v>
      </c>
      <c r="G949" t="s">
        <v>74</v>
      </c>
      <c r="H949" t="s">
        <v>59</v>
      </c>
      <c r="I949" t="s">
        <v>42</v>
      </c>
      <c r="J949" t="s">
        <v>114</v>
      </c>
      <c r="K949" t="s">
        <v>54</v>
      </c>
      <c r="L949" t="s">
        <v>55</v>
      </c>
      <c r="M949">
        <v>117</v>
      </c>
      <c r="N949" t="s">
        <v>482</v>
      </c>
      <c r="O949" t="s">
        <v>116</v>
      </c>
      <c r="P949">
        <v>117</v>
      </c>
      <c r="Q949">
        <v>0</v>
      </c>
      <c r="R949">
        <v>0</v>
      </c>
      <c r="S949" t="s">
        <v>5406</v>
      </c>
      <c r="T949" t="s">
        <v>48</v>
      </c>
      <c r="U949" t="s">
        <v>1278</v>
      </c>
      <c r="V949">
        <v>87354</v>
      </c>
      <c r="W949" t="s">
        <v>64</v>
      </c>
    </row>
    <row r="950" spans="1:23" x14ac:dyDescent="0.3">
      <c r="A950" t="s">
        <v>5407</v>
      </c>
      <c r="B950" s="1">
        <v>45093</v>
      </c>
      <c r="C950" s="1">
        <v>45183</v>
      </c>
      <c r="D950">
        <v>116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64</v>
      </c>
      <c r="K950" t="s">
        <v>54</v>
      </c>
      <c r="L950" t="s">
        <v>55</v>
      </c>
      <c r="M950">
        <v>116</v>
      </c>
      <c r="N950" t="s">
        <v>5408</v>
      </c>
      <c r="O950" t="s">
        <v>46</v>
      </c>
      <c r="P950">
        <v>116</v>
      </c>
      <c r="Q950">
        <v>0</v>
      </c>
      <c r="R950">
        <v>0</v>
      </c>
      <c r="S950" t="s">
        <v>5409</v>
      </c>
      <c r="T950" t="s">
        <v>35</v>
      </c>
      <c r="U950" t="s">
        <v>35</v>
      </c>
      <c r="V950">
        <v>0</v>
      </c>
      <c r="W950" t="s">
        <v>53</v>
      </c>
    </row>
    <row r="951" spans="1:23" x14ac:dyDescent="0.3">
      <c r="A951" t="s">
        <v>5407</v>
      </c>
      <c r="B951" s="1">
        <v>45093</v>
      </c>
      <c r="C951" s="1">
        <v>45155</v>
      </c>
      <c r="D951">
        <v>14651</v>
      </c>
      <c r="E951" t="s">
        <v>38</v>
      </c>
      <c r="F951" t="s">
        <v>25</v>
      </c>
      <c r="G951" t="s">
        <v>40</v>
      </c>
      <c r="H951" t="s">
        <v>41</v>
      </c>
      <c r="I951" t="s">
        <v>42</v>
      </c>
      <c r="J951" t="s">
        <v>64</v>
      </c>
      <c r="K951" t="s">
        <v>54</v>
      </c>
      <c r="L951" t="s">
        <v>55</v>
      </c>
      <c r="M951">
        <v>14651</v>
      </c>
      <c r="N951" t="s">
        <v>5408</v>
      </c>
      <c r="O951" t="s">
        <v>46</v>
      </c>
      <c r="P951">
        <v>14651</v>
      </c>
      <c r="Q951">
        <v>0</v>
      </c>
      <c r="R951">
        <v>0</v>
      </c>
      <c r="S951" t="s">
        <v>5409</v>
      </c>
      <c r="T951" t="s">
        <v>35</v>
      </c>
      <c r="U951" t="s">
        <v>35</v>
      </c>
      <c r="V951">
        <v>0</v>
      </c>
      <c r="W951" t="s">
        <v>53</v>
      </c>
    </row>
    <row r="952" spans="1:23" x14ac:dyDescent="0.3">
      <c r="A952" t="s">
        <v>5410</v>
      </c>
      <c r="B952" s="1">
        <v>45094</v>
      </c>
      <c r="C952" s="1">
        <v>45155</v>
      </c>
      <c r="D952">
        <v>12773</v>
      </c>
      <c r="E952" t="s">
        <v>38</v>
      </c>
      <c r="F952" t="s">
        <v>25</v>
      </c>
      <c r="G952" t="s">
        <v>40</v>
      </c>
      <c r="H952" t="s">
        <v>85</v>
      </c>
      <c r="I952" t="s">
        <v>42</v>
      </c>
      <c r="J952" t="s">
        <v>114</v>
      </c>
      <c r="K952" t="s">
        <v>54</v>
      </c>
      <c r="L952" t="s">
        <v>31</v>
      </c>
      <c r="M952">
        <v>12773</v>
      </c>
      <c r="N952" t="s">
        <v>1849</v>
      </c>
      <c r="O952" t="s">
        <v>116</v>
      </c>
      <c r="P952">
        <v>12773</v>
      </c>
      <c r="Q952">
        <v>0</v>
      </c>
      <c r="R952">
        <v>0</v>
      </c>
      <c r="S952" t="s">
        <v>5411</v>
      </c>
      <c r="T952" t="s">
        <v>48</v>
      </c>
      <c r="U952" t="s">
        <v>646</v>
      </c>
      <c r="V952">
        <v>33949</v>
      </c>
      <c r="W952" t="s">
        <v>29</v>
      </c>
    </row>
    <row r="953" spans="1:23" x14ac:dyDescent="0.3">
      <c r="A953" t="s">
        <v>5412</v>
      </c>
      <c r="B953" s="1">
        <v>45095</v>
      </c>
      <c r="C953" s="1">
        <v>45163</v>
      </c>
      <c r="D953">
        <v>834</v>
      </c>
      <c r="E953" t="s">
        <v>24</v>
      </c>
      <c r="F953" t="s">
        <v>25</v>
      </c>
      <c r="G953" t="s">
        <v>26</v>
      </c>
      <c r="H953" t="s">
        <v>52</v>
      </c>
      <c r="I953" t="s">
        <v>42</v>
      </c>
      <c r="J953" t="s">
        <v>43</v>
      </c>
      <c r="K953" t="s">
        <v>30</v>
      </c>
      <c r="L953" t="s">
        <v>44</v>
      </c>
      <c r="M953">
        <v>8340</v>
      </c>
      <c r="N953" t="s">
        <v>3128</v>
      </c>
      <c r="O953" t="s">
        <v>116</v>
      </c>
      <c r="P953">
        <v>8340</v>
      </c>
      <c r="Q953">
        <v>0</v>
      </c>
      <c r="R953">
        <v>0</v>
      </c>
      <c r="S953" t="s">
        <v>5413</v>
      </c>
      <c r="T953" t="s">
        <v>35</v>
      </c>
      <c r="U953" t="s">
        <v>35</v>
      </c>
      <c r="V953">
        <v>0</v>
      </c>
      <c r="W953" t="s">
        <v>53</v>
      </c>
    </row>
    <row r="954" spans="1:23" x14ac:dyDescent="0.3">
      <c r="A954" t="s">
        <v>5414</v>
      </c>
      <c r="B954" s="1">
        <v>45096</v>
      </c>
      <c r="C954" s="1">
        <v>45172</v>
      </c>
      <c r="D954">
        <v>116</v>
      </c>
      <c r="E954" t="s">
        <v>24</v>
      </c>
      <c r="F954" t="s">
        <v>39</v>
      </c>
      <c r="G954" t="s">
        <v>40</v>
      </c>
      <c r="H954" t="s">
        <v>59</v>
      </c>
      <c r="I954" t="s">
        <v>42</v>
      </c>
      <c r="J954" t="s">
        <v>36</v>
      </c>
      <c r="K954" t="s">
        <v>30</v>
      </c>
      <c r="L954" t="s">
        <v>44</v>
      </c>
      <c r="M954">
        <v>116</v>
      </c>
      <c r="N954" t="s">
        <v>5415</v>
      </c>
      <c r="O954" t="s">
        <v>46</v>
      </c>
      <c r="P954">
        <v>116</v>
      </c>
      <c r="Q954">
        <v>0</v>
      </c>
      <c r="R954">
        <v>0</v>
      </c>
      <c r="S954" t="s">
        <v>5416</v>
      </c>
      <c r="T954" t="s">
        <v>48</v>
      </c>
      <c r="U954" t="s">
        <v>653</v>
      </c>
      <c r="V954">
        <v>11043</v>
      </c>
      <c r="W954" t="s">
        <v>64</v>
      </c>
    </row>
    <row r="955" spans="1:23" x14ac:dyDescent="0.3">
      <c r="A955" t="s">
        <v>5414</v>
      </c>
      <c r="B955" s="1">
        <v>45096</v>
      </c>
      <c r="C955" s="1">
        <v>45167</v>
      </c>
      <c r="D955">
        <v>3912</v>
      </c>
      <c r="E955" t="s">
        <v>24</v>
      </c>
      <c r="F955" t="s">
        <v>25</v>
      </c>
      <c r="G955" t="s">
        <v>40</v>
      </c>
      <c r="H955" t="s">
        <v>59</v>
      </c>
      <c r="I955" t="s">
        <v>42</v>
      </c>
      <c r="J955" t="s">
        <v>36</v>
      </c>
      <c r="K955" t="s">
        <v>30</v>
      </c>
      <c r="L955" t="s">
        <v>44</v>
      </c>
      <c r="M955">
        <v>3912</v>
      </c>
      <c r="N955" t="s">
        <v>5415</v>
      </c>
      <c r="O955" t="s">
        <v>46</v>
      </c>
      <c r="P955">
        <v>3912</v>
      </c>
      <c r="Q955">
        <v>0</v>
      </c>
      <c r="R955">
        <v>0</v>
      </c>
      <c r="S955" t="s">
        <v>5416</v>
      </c>
      <c r="T955" t="s">
        <v>48</v>
      </c>
      <c r="U955" t="s">
        <v>653</v>
      </c>
      <c r="V955">
        <v>11043</v>
      </c>
      <c r="W955" t="s">
        <v>64</v>
      </c>
    </row>
    <row r="956" spans="1:23" x14ac:dyDescent="0.3">
      <c r="A956" t="s">
        <v>5417</v>
      </c>
      <c r="B956" s="1">
        <v>45097</v>
      </c>
      <c r="C956" s="1">
        <v>45174</v>
      </c>
      <c r="D956">
        <v>67828</v>
      </c>
      <c r="E956" t="s">
        <v>38</v>
      </c>
      <c r="F956" t="s">
        <v>25</v>
      </c>
      <c r="G956" t="s">
        <v>26</v>
      </c>
      <c r="H956" t="s">
        <v>93</v>
      </c>
      <c r="I956" t="s">
        <v>42</v>
      </c>
      <c r="J956" t="s">
        <v>64</v>
      </c>
      <c r="K956" t="s">
        <v>54</v>
      </c>
      <c r="L956" t="s">
        <v>55</v>
      </c>
      <c r="M956">
        <v>67828</v>
      </c>
      <c r="N956" t="s">
        <v>5048</v>
      </c>
      <c r="O956" t="s">
        <v>116</v>
      </c>
      <c r="P956">
        <v>67828</v>
      </c>
      <c r="Q956">
        <v>0</v>
      </c>
      <c r="R956">
        <v>0</v>
      </c>
      <c r="S956" t="s">
        <v>5418</v>
      </c>
      <c r="T956" t="s">
        <v>35</v>
      </c>
      <c r="U956" t="s">
        <v>35</v>
      </c>
      <c r="V956">
        <v>0</v>
      </c>
      <c r="W956" t="s">
        <v>64</v>
      </c>
    </row>
    <row r="957" spans="1:23" x14ac:dyDescent="0.3">
      <c r="A957" t="s">
        <v>5419</v>
      </c>
      <c r="B957" s="1">
        <v>45098</v>
      </c>
      <c r="C957" s="1">
        <v>45180</v>
      </c>
      <c r="D957">
        <v>38297</v>
      </c>
      <c r="E957" t="s">
        <v>38</v>
      </c>
      <c r="F957" t="s">
        <v>25</v>
      </c>
      <c r="G957" t="s">
        <v>40</v>
      </c>
      <c r="H957" t="s">
        <v>27</v>
      </c>
      <c r="I957" t="s">
        <v>28</v>
      </c>
      <c r="J957" t="s">
        <v>53</v>
      </c>
      <c r="K957" t="s">
        <v>54</v>
      </c>
      <c r="L957" t="s">
        <v>75</v>
      </c>
      <c r="M957">
        <v>38297</v>
      </c>
      <c r="N957" t="s">
        <v>4552</v>
      </c>
      <c r="O957" t="s">
        <v>33</v>
      </c>
      <c r="P957">
        <v>0</v>
      </c>
      <c r="Q957">
        <v>0</v>
      </c>
      <c r="R957">
        <v>38297</v>
      </c>
      <c r="S957" t="s">
        <v>5420</v>
      </c>
      <c r="T957" t="s">
        <v>35</v>
      </c>
      <c r="U957" t="s">
        <v>35</v>
      </c>
      <c r="V957">
        <v>0</v>
      </c>
      <c r="W957" t="s">
        <v>64</v>
      </c>
    </row>
    <row r="958" spans="1:23" x14ac:dyDescent="0.3">
      <c r="A958" t="s">
        <v>5419</v>
      </c>
      <c r="B958" s="1">
        <v>45098</v>
      </c>
      <c r="C958" s="1">
        <v>45166</v>
      </c>
      <c r="D958">
        <v>125</v>
      </c>
      <c r="E958" t="s">
        <v>38</v>
      </c>
      <c r="F958" t="s">
        <v>39</v>
      </c>
      <c r="G958" t="s">
        <v>40</v>
      </c>
      <c r="H958" t="s">
        <v>27</v>
      </c>
      <c r="I958" t="s">
        <v>28</v>
      </c>
      <c r="J958" t="s">
        <v>53</v>
      </c>
      <c r="K958" t="s">
        <v>54</v>
      </c>
      <c r="L958" t="s">
        <v>75</v>
      </c>
      <c r="M958">
        <v>125</v>
      </c>
      <c r="N958" t="s">
        <v>4552</v>
      </c>
      <c r="O958" t="s">
        <v>33</v>
      </c>
      <c r="P958">
        <v>0</v>
      </c>
      <c r="Q958">
        <v>0</v>
      </c>
      <c r="R958">
        <v>125</v>
      </c>
      <c r="S958" t="s">
        <v>5420</v>
      </c>
      <c r="T958" t="s">
        <v>35</v>
      </c>
      <c r="U958" t="s">
        <v>35</v>
      </c>
      <c r="V958">
        <v>0</v>
      </c>
      <c r="W958" t="s">
        <v>64</v>
      </c>
    </row>
    <row r="959" spans="1:23" x14ac:dyDescent="0.3">
      <c r="A959" t="s">
        <v>5421</v>
      </c>
      <c r="B959" s="1">
        <v>45099</v>
      </c>
      <c r="C959" s="1">
        <v>45181</v>
      </c>
      <c r="D959">
        <v>24192</v>
      </c>
      <c r="E959" t="s">
        <v>38</v>
      </c>
      <c r="F959" t="s">
        <v>25</v>
      </c>
      <c r="G959" t="s">
        <v>119</v>
      </c>
      <c r="H959" t="s">
        <v>59</v>
      </c>
      <c r="I959" t="s">
        <v>42</v>
      </c>
      <c r="J959" t="s">
        <v>114</v>
      </c>
      <c r="K959" t="s">
        <v>30</v>
      </c>
      <c r="L959" t="s">
        <v>55</v>
      </c>
      <c r="M959">
        <v>24192</v>
      </c>
      <c r="N959" t="s">
        <v>5422</v>
      </c>
      <c r="O959" t="s">
        <v>46</v>
      </c>
      <c r="P959">
        <v>24192</v>
      </c>
      <c r="Q959">
        <v>0</v>
      </c>
      <c r="R959">
        <v>0</v>
      </c>
      <c r="S959" t="s">
        <v>5423</v>
      </c>
      <c r="T959" t="s">
        <v>35</v>
      </c>
      <c r="U959" t="s">
        <v>35</v>
      </c>
      <c r="V959">
        <v>0</v>
      </c>
      <c r="W959" t="s">
        <v>29</v>
      </c>
    </row>
    <row r="960" spans="1:23" x14ac:dyDescent="0.3">
      <c r="A960" t="s">
        <v>5421</v>
      </c>
      <c r="B960" s="1">
        <v>45099</v>
      </c>
      <c r="C960" s="1">
        <v>45176</v>
      </c>
      <c r="D960">
        <v>125</v>
      </c>
      <c r="E960" t="s">
        <v>38</v>
      </c>
      <c r="F960" t="s">
        <v>39</v>
      </c>
      <c r="G960" t="s">
        <v>119</v>
      </c>
      <c r="H960" t="s">
        <v>59</v>
      </c>
      <c r="I960" t="s">
        <v>42</v>
      </c>
      <c r="J960" t="s">
        <v>114</v>
      </c>
      <c r="K960" t="s">
        <v>30</v>
      </c>
      <c r="L960" t="s">
        <v>55</v>
      </c>
      <c r="M960">
        <v>125</v>
      </c>
      <c r="N960" t="s">
        <v>5422</v>
      </c>
      <c r="O960" t="s">
        <v>46</v>
      </c>
      <c r="P960">
        <v>125</v>
      </c>
      <c r="Q960">
        <v>0</v>
      </c>
      <c r="R960">
        <v>0</v>
      </c>
      <c r="S960" t="s">
        <v>5423</v>
      </c>
      <c r="T960" t="s">
        <v>35</v>
      </c>
      <c r="U960" t="s">
        <v>35</v>
      </c>
      <c r="V960">
        <v>0</v>
      </c>
      <c r="W960" t="s">
        <v>29</v>
      </c>
    </row>
    <row r="961" spans="1:23" x14ac:dyDescent="0.3">
      <c r="A961" t="s">
        <v>5424</v>
      </c>
      <c r="B961" s="1">
        <v>45100</v>
      </c>
      <c r="C961" s="1">
        <v>45172</v>
      </c>
      <c r="D961">
        <v>9925</v>
      </c>
      <c r="E961" t="s">
        <v>24</v>
      </c>
      <c r="F961" t="s">
        <v>25</v>
      </c>
      <c r="G961" t="s">
        <v>80</v>
      </c>
      <c r="H961" t="s">
        <v>93</v>
      </c>
      <c r="I961" t="s">
        <v>42</v>
      </c>
      <c r="J961" t="s">
        <v>70</v>
      </c>
      <c r="K961" t="s">
        <v>54</v>
      </c>
      <c r="L961" t="s">
        <v>75</v>
      </c>
      <c r="M961">
        <v>99250</v>
      </c>
      <c r="N961" t="s">
        <v>3108</v>
      </c>
      <c r="O961" t="s">
        <v>61</v>
      </c>
      <c r="P961">
        <v>0</v>
      </c>
      <c r="Q961">
        <v>99250</v>
      </c>
      <c r="R961">
        <v>0</v>
      </c>
      <c r="S961" t="s">
        <v>5425</v>
      </c>
      <c r="T961" t="s">
        <v>48</v>
      </c>
      <c r="U961" t="s">
        <v>1870</v>
      </c>
      <c r="V961">
        <v>25819</v>
      </c>
      <c r="W961" t="s">
        <v>53</v>
      </c>
    </row>
    <row r="962" spans="1:23" x14ac:dyDescent="0.3">
      <c r="A962" t="s">
        <v>5426</v>
      </c>
      <c r="B962" s="1">
        <v>45101</v>
      </c>
      <c r="C962" s="1">
        <v>45175</v>
      </c>
      <c r="D962">
        <v>122</v>
      </c>
      <c r="E962" t="s">
        <v>24</v>
      </c>
      <c r="F962" t="s">
        <v>39</v>
      </c>
      <c r="G962" t="s">
        <v>80</v>
      </c>
      <c r="H962" t="s">
        <v>41</v>
      </c>
      <c r="I962" t="s">
        <v>42</v>
      </c>
      <c r="J962" t="s">
        <v>36</v>
      </c>
      <c r="K962" t="s">
        <v>30</v>
      </c>
      <c r="L962" t="s">
        <v>75</v>
      </c>
      <c r="M962">
        <v>122</v>
      </c>
      <c r="N962" t="s">
        <v>439</v>
      </c>
      <c r="O962" t="s">
        <v>61</v>
      </c>
      <c r="P962">
        <v>0</v>
      </c>
      <c r="Q962">
        <v>122</v>
      </c>
      <c r="R962">
        <v>0</v>
      </c>
      <c r="S962" t="s">
        <v>5427</v>
      </c>
      <c r="T962" t="s">
        <v>35</v>
      </c>
      <c r="U962" t="s">
        <v>35</v>
      </c>
      <c r="V962">
        <v>0</v>
      </c>
      <c r="W962" t="s">
        <v>29</v>
      </c>
    </row>
    <row r="963" spans="1:23" x14ac:dyDescent="0.3">
      <c r="A963" t="s">
        <v>5426</v>
      </c>
      <c r="B963" s="1">
        <v>45101</v>
      </c>
      <c r="C963" s="1">
        <v>45186</v>
      </c>
      <c r="D963">
        <v>9634</v>
      </c>
      <c r="E963" t="s">
        <v>24</v>
      </c>
      <c r="F963" t="s">
        <v>25</v>
      </c>
      <c r="G963" t="s">
        <v>80</v>
      </c>
      <c r="H963" t="s">
        <v>41</v>
      </c>
      <c r="I963" t="s">
        <v>42</v>
      </c>
      <c r="J963" t="s">
        <v>36</v>
      </c>
      <c r="K963" t="s">
        <v>30</v>
      </c>
      <c r="L963" t="s">
        <v>75</v>
      </c>
      <c r="M963">
        <v>9634</v>
      </c>
      <c r="N963" t="s">
        <v>439</v>
      </c>
      <c r="O963" t="s">
        <v>61</v>
      </c>
      <c r="P963">
        <v>0</v>
      </c>
      <c r="Q963">
        <v>9634</v>
      </c>
      <c r="R963">
        <v>0</v>
      </c>
      <c r="S963" t="s">
        <v>5427</v>
      </c>
      <c r="T963" t="s">
        <v>35</v>
      </c>
      <c r="U963" t="s">
        <v>35</v>
      </c>
      <c r="V963">
        <v>0</v>
      </c>
      <c r="W963" t="s">
        <v>29</v>
      </c>
    </row>
    <row r="964" spans="1:23" x14ac:dyDescent="0.3">
      <c r="A964" t="s">
        <v>5428</v>
      </c>
      <c r="B964" s="1">
        <v>45102</v>
      </c>
      <c r="C964" s="1">
        <v>45188</v>
      </c>
      <c r="D964">
        <v>75428</v>
      </c>
      <c r="E964" t="s">
        <v>38</v>
      </c>
      <c r="F964" t="s">
        <v>25</v>
      </c>
      <c r="G964" t="s">
        <v>40</v>
      </c>
      <c r="H964" t="s">
        <v>52</v>
      </c>
      <c r="I964" t="s">
        <v>42</v>
      </c>
      <c r="J964" t="s">
        <v>114</v>
      </c>
      <c r="K964" t="s">
        <v>30</v>
      </c>
      <c r="L964" t="s">
        <v>66</v>
      </c>
      <c r="M964">
        <v>75428</v>
      </c>
      <c r="N964" t="s">
        <v>5429</v>
      </c>
      <c r="O964" t="s">
        <v>46</v>
      </c>
      <c r="P964">
        <v>75428</v>
      </c>
      <c r="Q964">
        <v>0</v>
      </c>
      <c r="R964">
        <v>0</v>
      </c>
      <c r="S964" t="s">
        <v>5430</v>
      </c>
      <c r="T964" t="s">
        <v>48</v>
      </c>
      <c r="U964" t="s">
        <v>1311</v>
      </c>
      <c r="V964">
        <v>73706</v>
      </c>
      <c r="W964" t="s">
        <v>50</v>
      </c>
    </row>
    <row r="965" spans="1:23" x14ac:dyDescent="0.3">
      <c r="A965" t="s">
        <v>5431</v>
      </c>
      <c r="B965" s="1">
        <v>45103</v>
      </c>
      <c r="C965" s="1">
        <v>45173</v>
      </c>
      <c r="D965">
        <v>15716</v>
      </c>
      <c r="E965" t="s">
        <v>24</v>
      </c>
      <c r="F965" t="s">
        <v>25</v>
      </c>
      <c r="G965" t="s">
        <v>26</v>
      </c>
      <c r="H965" t="s">
        <v>93</v>
      </c>
      <c r="I965" t="s">
        <v>42</v>
      </c>
      <c r="J965" t="s">
        <v>64</v>
      </c>
      <c r="K965" t="s">
        <v>30</v>
      </c>
      <c r="L965" t="s">
        <v>75</v>
      </c>
      <c r="M965">
        <v>15716</v>
      </c>
      <c r="N965" t="s">
        <v>5432</v>
      </c>
      <c r="O965" t="s">
        <v>46</v>
      </c>
      <c r="P965">
        <v>15716</v>
      </c>
      <c r="Q965">
        <v>0</v>
      </c>
      <c r="R965">
        <v>0</v>
      </c>
      <c r="S965" t="s">
        <v>5433</v>
      </c>
      <c r="T965" t="s">
        <v>35</v>
      </c>
      <c r="U965" t="s">
        <v>35</v>
      </c>
      <c r="V965">
        <v>0</v>
      </c>
      <c r="W965" t="s">
        <v>64</v>
      </c>
    </row>
    <row r="966" spans="1:23" x14ac:dyDescent="0.3">
      <c r="A966" t="s">
        <v>5434</v>
      </c>
      <c r="B966" s="1">
        <v>45104</v>
      </c>
      <c r="C966" s="1">
        <v>45179</v>
      </c>
      <c r="D966">
        <v>64133</v>
      </c>
      <c r="E966" t="s">
        <v>38</v>
      </c>
      <c r="F966" t="s">
        <v>25</v>
      </c>
      <c r="G966" t="s">
        <v>119</v>
      </c>
      <c r="H966" t="s">
        <v>52</v>
      </c>
      <c r="I966" t="s">
        <v>42</v>
      </c>
      <c r="J966" t="s">
        <v>29</v>
      </c>
      <c r="K966" t="s">
        <v>30</v>
      </c>
      <c r="L966" t="s">
        <v>55</v>
      </c>
      <c r="M966">
        <v>64133</v>
      </c>
      <c r="N966" t="s">
        <v>1230</v>
      </c>
      <c r="O966" t="s">
        <v>116</v>
      </c>
      <c r="P966">
        <v>64133</v>
      </c>
      <c r="Q966">
        <v>0</v>
      </c>
      <c r="R966">
        <v>0</v>
      </c>
      <c r="S966" t="s">
        <v>5435</v>
      </c>
      <c r="T966" t="s">
        <v>48</v>
      </c>
      <c r="U966" t="s">
        <v>681</v>
      </c>
      <c r="V966">
        <v>544</v>
      </c>
      <c r="W966" t="s">
        <v>36</v>
      </c>
    </row>
    <row r="967" spans="1:23" x14ac:dyDescent="0.3">
      <c r="A967" t="s">
        <v>5436</v>
      </c>
      <c r="B967" s="1">
        <v>45105</v>
      </c>
      <c r="C967" s="1">
        <v>45165</v>
      </c>
      <c r="D967">
        <v>81729</v>
      </c>
      <c r="E967" t="s">
        <v>38</v>
      </c>
      <c r="F967" t="s">
        <v>25</v>
      </c>
      <c r="G967" t="s">
        <v>40</v>
      </c>
      <c r="H967" t="s">
        <v>52</v>
      </c>
      <c r="I967" t="s">
        <v>42</v>
      </c>
      <c r="J967" t="s">
        <v>53</v>
      </c>
      <c r="K967" t="s">
        <v>30</v>
      </c>
      <c r="L967" t="s">
        <v>75</v>
      </c>
      <c r="M967">
        <v>81729</v>
      </c>
      <c r="N967" t="s">
        <v>5437</v>
      </c>
      <c r="O967" t="s">
        <v>46</v>
      </c>
      <c r="P967">
        <v>81729</v>
      </c>
      <c r="Q967">
        <v>0</v>
      </c>
      <c r="R967">
        <v>0</v>
      </c>
      <c r="S967" t="s">
        <v>5438</v>
      </c>
      <c r="T967" t="s">
        <v>48</v>
      </c>
      <c r="U967" t="s">
        <v>685</v>
      </c>
      <c r="V967">
        <v>37662</v>
      </c>
      <c r="W967" t="s">
        <v>43</v>
      </c>
    </row>
    <row r="968" spans="1:23" x14ac:dyDescent="0.3">
      <c r="A968" t="s">
        <v>5439</v>
      </c>
      <c r="B968" s="1">
        <v>45106</v>
      </c>
      <c r="C968" s="1">
        <v>45194</v>
      </c>
      <c r="D968">
        <v>117</v>
      </c>
      <c r="E968" t="s">
        <v>38</v>
      </c>
      <c r="F968" t="s">
        <v>39</v>
      </c>
      <c r="G968" t="s">
        <v>109</v>
      </c>
      <c r="H968" t="s">
        <v>85</v>
      </c>
      <c r="I968" t="s">
        <v>28</v>
      </c>
      <c r="J968" t="s">
        <v>43</v>
      </c>
      <c r="K968" t="s">
        <v>54</v>
      </c>
      <c r="L968" t="s">
        <v>66</v>
      </c>
      <c r="M968">
        <v>117</v>
      </c>
      <c r="N968" t="s">
        <v>5440</v>
      </c>
      <c r="O968" t="s">
        <v>33</v>
      </c>
      <c r="P968">
        <v>0</v>
      </c>
      <c r="Q968">
        <v>0</v>
      </c>
      <c r="R968">
        <v>117</v>
      </c>
      <c r="S968" t="s">
        <v>5441</v>
      </c>
      <c r="T968" t="s">
        <v>48</v>
      </c>
      <c r="U968" t="s">
        <v>689</v>
      </c>
      <c r="V968">
        <v>69638</v>
      </c>
      <c r="W968" t="s">
        <v>53</v>
      </c>
    </row>
    <row r="969" spans="1:23" x14ac:dyDescent="0.3">
      <c r="A969" t="s">
        <v>5439</v>
      </c>
      <c r="B969" s="1">
        <v>45106</v>
      </c>
      <c r="C969" s="1">
        <v>45184</v>
      </c>
      <c r="D969">
        <v>80703</v>
      </c>
      <c r="E969" t="s">
        <v>38</v>
      </c>
      <c r="F969" t="s">
        <v>25</v>
      </c>
      <c r="G969" t="s">
        <v>109</v>
      </c>
      <c r="H969" t="s">
        <v>85</v>
      </c>
      <c r="I969" t="s">
        <v>28</v>
      </c>
      <c r="J969" t="s">
        <v>43</v>
      </c>
      <c r="K969" t="s">
        <v>54</v>
      </c>
      <c r="L969" t="s">
        <v>66</v>
      </c>
      <c r="M969">
        <v>80703</v>
      </c>
      <c r="N969" t="s">
        <v>5440</v>
      </c>
      <c r="O969" t="s">
        <v>33</v>
      </c>
      <c r="P969">
        <v>0</v>
      </c>
      <c r="Q969">
        <v>0</v>
      </c>
      <c r="R969">
        <v>80703</v>
      </c>
      <c r="S969" t="s">
        <v>5441</v>
      </c>
      <c r="T969" t="s">
        <v>48</v>
      </c>
      <c r="U969" t="s">
        <v>689</v>
      </c>
      <c r="V969">
        <v>69638</v>
      </c>
      <c r="W969" t="s">
        <v>53</v>
      </c>
    </row>
    <row r="970" spans="1:23" x14ac:dyDescent="0.3">
      <c r="A970" t="s">
        <v>5442</v>
      </c>
      <c r="B970" s="1">
        <v>45107</v>
      </c>
      <c r="C970" s="1">
        <v>45169</v>
      </c>
      <c r="D970">
        <v>34029</v>
      </c>
      <c r="E970" t="s">
        <v>24</v>
      </c>
      <c r="F970" t="s">
        <v>25</v>
      </c>
      <c r="G970" t="s">
        <v>80</v>
      </c>
      <c r="H970" t="s">
        <v>41</v>
      </c>
      <c r="I970" t="s">
        <v>42</v>
      </c>
      <c r="J970" t="s">
        <v>64</v>
      </c>
      <c r="K970" t="s">
        <v>30</v>
      </c>
      <c r="L970" t="s">
        <v>66</v>
      </c>
      <c r="M970">
        <v>34029</v>
      </c>
      <c r="N970" t="s">
        <v>5408</v>
      </c>
      <c r="O970" t="s">
        <v>61</v>
      </c>
      <c r="P970">
        <v>0</v>
      </c>
      <c r="Q970">
        <v>34029</v>
      </c>
      <c r="R970">
        <v>0</v>
      </c>
      <c r="S970" t="s">
        <v>5443</v>
      </c>
      <c r="T970" t="s">
        <v>48</v>
      </c>
      <c r="U970" t="s">
        <v>1326</v>
      </c>
      <c r="V970">
        <v>29531</v>
      </c>
      <c r="W970" t="s">
        <v>53</v>
      </c>
    </row>
    <row r="971" spans="1:23" x14ac:dyDescent="0.3">
      <c r="A971" t="s">
        <v>5444</v>
      </c>
      <c r="B971" s="1">
        <v>45108</v>
      </c>
      <c r="C971" s="1">
        <v>45198</v>
      </c>
      <c r="D971">
        <v>10</v>
      </c>
      <c r="E971" t="s">
        <v>24</v>
      </c>
      <c r="F971" t="s">
        <v>39</v>
      </c>
      <c r="G971" t="s">
        <v>26</v>
      </c>
      <c r="H971" t="s">
        <v>27</v>
      </c>
      <c r="I971" t="s">
        <v>28</v>
      </c>
      <c r="J971" t="s">
        <v>64</v>
      </c>
      <c r="K971" t="s">
        <v>30</v>
      </c>
      <c r="L971" t="s">
        <v>44</v>
      </c>
      <c r="M971">
        <v>100</v>
      </c>
      <c r="N971" t="s">
        <v>5445</v>
      </c>
      <c r="O971" t="s">
        <v>33</v>
      </c>
      <c r="P971">
        <v>0</v>
      </c>
      <c r="Q971">
        <v>0</v>
      </c>
      <c r="R971">
        <v>100</v>
      </c>
      <c r="S971" t="s">
        <v>5446</v>
      </c>
      <c r="T971" t="s">
        <v>35</v>
      </c>
      <c r="U971" t="s">
        <v>35</v>
      </c>
      <c r="V971">
        <v>0</v>
      </c>
      <c r="W971" t="s">
        <v>29</v>
      </c>
    </row>
    <row r="972" spans="1:23" x14ac:dyDescent="0.3">
      <c r="A972" t="s">
        <v>5444</v>
      </c>
      <c r="B972" s="1">
        <v>45108</v>
      </c>
      <c r="C972" s="1">
        <v>45182</v>
      </c>
      <c r="D972">
        <v>48181</v>
      </c>
      <c r="E972" t="s">
        <v>24</v>
      </c>
      <c r="F972" t="s">
        <v>25</v>
      </c>
      <c r="G972" t="s">
        <v>26</v>
      </c>
      <c r="H972" t="s">
        <v>27</v>
      </c>
      <c r="I972" t="s">
        <v>28</v>
      </c>
      <c r="J972" t="s">
        <v>64</v>
      </c>
      <c r="K972" t="s">
        <v>30</v>
      </c>
      <c r="L972" t="s">
        <v>44</v>
      </c>
      <c r="M972">
        <v>48181</v>
      </c>
      <c r="N972" t="s">
        <v>5445</v>
      </c>
      <c r="O972" t="s">
        <v>33</v>
      </c>
      <c r="P972">
        <v>0</v>
      </c>
      <c r="Q972">
        <v>0</v>
      </c>
      <c r="R972">
        <v>48181</v>
      </c>
      <c r="S972" t="s">
        <v>5446</v>
      </c>
      <c r="T972" t="s">
        <v>35</v>
      </c>
      <c r="U972" t="s">
        <v>35</v>
      </c>
      <c r="V972">
        <v>0</v>
      </c>
      <c r="W972" t="s">
        <v>29</v>
      </c>
    </row>
    <row r="973" spans="1:23" x14ac:dyDescent="0.3">
      <c r="A973" t="s">
        <v>5447</v>
      </c>
      <c r="B973" s="1">
        <v>45109</v>
      </c>
      <c r="C973" s="1">
        <v>45169</v>
      </c>
      <c r="D973">
        <v>95</v>
      </c>
      <c r="E973" t="s">
        <v>24</v>
      </c>
      <c r="F973" t="s">
        <v>39</v>
      </c>
      <c r="G973" t="s">
        <v>26</v>
      </c>
      <c r="H973" t="s">
        <v>59</v>
      </c>
      <c r="I973" t="s">
        <v>42</v>
      </c>
      <c r="J973" t="s">
        <v>43</v>
      </c>
      <c r="K973" t="s">
        <v>30</v>
      </c>
      <c r="L973" t="s">
        <v>66</v>
      </c>
      <c r="M973">
        <v>95</v>
      </c>
      <c r="N973" t="s">
        <v>5053</v>
      </c>
      <c r="O973" t="s">
        <v>61</v>
      </c>
      <c r="P973">
        <v>0</v>
      </c>
      <c r="Q973">
        <v>95</v>
      </c>
      <c r="R973">
        <v>0</v>
      </c>
      <c r="S973" t="s">
        <v>5448</v>
      </c>
      <c r="T973" t="s">
        <v>48</v>
      </c>
      <c r="U973" t="s">
        <v>2456</v>
      </c>
      <c r="V973">
        <v>28954</v>
      </c>
      <c r="W973" t="s">
        <v>29</v>
      </c>
    </row>
    <row r="974" spans="1:23" x14ac:dyDescent="0.3">
      <c r="A974" t="s">
        <v>5447</v>
      </c>
      <c r="B974" s="1">
        <v>45109</v>
      </c>
      <c r="C974" s="1">
        <v>45179</v>
      </c>
      <c r="D974">
        <v>3597</v>
      </c>
      <c r="E974" t="s">
        <v>24</v>
      </c>
      <c r="F974" t="s">
        <v>25</v>
      </c>
      <c r="G974" t="s">
        <v>26</v>
      </c>
      <c r="H974" t="s">
        <v>59</v>
      </c>
      <c r="I974" t="s">
        <v>42</v>
      </c>
      <c r="J974" t="s">
        <v>43</v>
      </c>
      <c r="K974" t="s">
        <v>30</v>
      </c>
      <c r="L974" t="s">
        <v>66</v>
      </c>
      <c r="M974">
        <v>3597</v>
      </c>
      <c r="N974" t="s">
        <v>5053</v>
      </c>
      <c r="O974" t="s">
        <v>61</v>
      </c>
      <c r="P974">
        <v>0</v>
      </c>
      <c r="Q974">
        <v>3597</v>
      </c>
      <c r="R974">
        <v>0</v>
      </c>
      <c r="S974" t="s">
        <v>5448</v>
      </c>
      <c r="T974" t="s">
        <v>48</v>
      </c>
      <c r="U974" t="s">
        <v>2456</v>
      </c>
      <c r="V974">
        <v>28954</v>
      </c>
      <c r="W974" t="s">
        <v>29</v>
      </c>
    </row>
    <row r="975" spans="1:23" x14ac:dyDescent="0.3">
      <c r="A975" t="s">
        <v>5449</v>
      </c>
      <c r="B975" s="1">
        <v>45110</v>
      </c>
      <c r="C975" s="1">
        <v>45197</v>
      </c>
      <c r="D975">
        <v>11</v>
      </c>
      <c r="E975" t="s">
        <v>38</v>
      </c>
      <c r="F975" t="s">
        <v>39</v>
      </c>
      <c r="G975" t="s">
        <v>109</v>
      </c>
      <c r="H975" t="s">
        <v>27</v>
      </c>
      <c r="I975" t="s">
        <v>28</v>
      </c>
      <c r="J975" t="s">
        <v>53</v>
      </c>
      <c r="K975" t="s">
        <v>54</v>
      </c>
      <c r="L975" t="s">
        <v>31</v>
      </c>
      <c r="M975">
        <v>110</v>
      </c>
      <c r="N975" t="s">
        <v>5450</v>
      </c>
      <c r="O975" t="s">
        <v>33</v>
      </c>
      <c r="P975">
        <v>0</v>
      </c>
      <c r="Q975">
        <v>0</v>
      </c>
      <c r="R975">
        <v>110</v>
      </c>
      <c r="S975" t="s">
        <v>5451</v>
      </c>
      <c r="T975" t="s">
        <v>48</v>
      </c>
      <c r="U975" t="s">
        <v>702</v>
      </c>
      <c r="V975">
        <v>95122</v>
      </c>
      <c r="W975" t="s">
        <v>36</v>
      </c>
    </row>
    <row r="976" spans="1:23" x14ac:dyDescent="0.3">
      <c r="A976" t="s">
        <v>5449</v>
      </c>
      <c r="B976" s="1">
        <v>45110</v>
      </c>
      <c r="C976" s="1">
        <v>45170</v>
      </c>
      <c r="D976">
        <v>22597</v>
      </c>
      <c r="E976" t="s">
        <v>38</v>
      </c>
      <c r="F976" t="s">
        <v>25</v>
      </c>
      <c r="G976" t="s">
        <v>109</v>
      </c>
      <c r="H976" t="s">
        <v>27</v>
      </c>
      <c r="I976" t="s">
        <v>28</v>
      </c>
      <c r="J976" t="s">
        <v>53</v>
      </c>
      <c r="K976" t="s">
        <v>54</v>
      </c>
      <c r="L976" t="s">
        <v>31</v>
      </c>
      <c r="M976">
        <v>22597</v>
      </c>
      <c r="N976" t="s">
        <v>5450</v>
      </c>
      <c r="O976" t="s">
        <v>33</v>
      </c>
      <c r="P976">
        <v>0</v>
      </c>
      <c r="Q976">
        <v>0</v>
      </c>
      <c r="R976">
        <v>22597</v>
      </c>
      <c r="S976" t="s">
        <v>5451</v>
      </c>
      <c r="T976" t="s">
        <v>48</v>
      </c>
      <c r="U976" t="s">
        <v>702</v>
      </c>
      <c r="V976">
        <v>95122</v>
      </c>
      <c r="W976" t="s">
        <v>36</v>
      </c>
    </row>
    <row r="977" spans="1:23" x14ac:dyDescent="0.3">
      <c r="A977" t="s">
        <v>5452</v>
      </c>
      <c r="B977" s="1">
        <v>45111</v>
      </c>
      <c r="C977" s="1">
        <v>45183</v>
      </c>
      <c r="D977">
        <v>93793</v>
      </c>
      <c r="E977" t="s">
        <v>38</v>
      </c>
      <c r="F977" t="s">
        <v>25</v>
      </c>
      <c r="G977" t="s">
        <v>119</v>
      </c>
      <c r="H977" t="s">
        <v>85</v>
      </c>
      <c r="I977" t="s">
        <v>28</v>
      </c>
      <c r="J977" t="s">
        <v>114</v>
      </c>
      <c r="K977" t="s">
        <v>54</v>
      </c>
      <c r="L977" t="s">
        <v>66</v>
      </c>
      <c r="M977">
        <v>93793</v>
      </c>
      <c r="N977" t="s">
        <v>4952</v>
      </c>
      <c r="O977" t="s">
        <v>33</v>
      </c>
      <c r="P977">
        <v>0</v>
      </c>
      <c r="Q977">
        <v>0</v>
      </c>
      <c r="R977">
        <v>93793</v>
      </c>
      <c r="S977" t="s">
        <v>5453</v>
      </c>
      <c r="T977" t="s">
        <v>48</v>
      </c>
      <c r="U977" t="s">
        <v>1339</v>
      </c>
      <c r="V977">
        <v>71654</v>
      </c>
      <c r="W977" t="s">
        <v>29</v>
      </c>
    </row>
    <row r="978" spans="1:23" x14ac:dyDescent="0.3">
      <c r="A978" t="s">
        <v>5454</v>
      </c>
      <c r="B978" s="1">
        <v>45112</v>
      </c>
      <c r="C978" s="1">
        <v>45176</v>
      </c>
      <c r="D978">
        <v>148</v>
      </c>
      <c r="E978" t="s">
        <v>24</v>
      </c>
      <c r="F978" t="s">
        <v>39</v>
      </c>
      <c r="G978" t="s">
        <v>40</v>
      </c>
      <c r="H978" t="s">
        <v>41</v>
      </c>
      <c r="I978" t="s">
        <v>28</v>
      </c>
      <c r="J978" t="s">
        <v>70</v>
      </c>
      <c r="K978" t="s">
        <v>54</v>
      </c>
      <c r="L978" t="s">
        <v>31</v>
      </c>
      <c r="M978">
        <v>148</v>
      </c>
      <c r="N978" t="s">
        <v>5248</v>
      </c>
      <c r="O978" t="s">
        <v>33</v>
      </c>
      <c r="P978">
        <v>0</v>
      </c>
      <c r="Q978">
        <v>0</v>
      </c>
      <c r="R978">
        <v>148</v>
      </c>
      <c r="S978" t="s">
        <v>5455</v>
      </c>
      <c r="T978" t="s">
        <v>35</v>
      </c>
      <c r="U978" t="s">
        <v>35</v>
      </c>
      <c r="V978">
        <v>0</v>
      </c>
      <c r="W978" t="s">
        <v>43</v>
      </c>
    </row>
    <row r="979" spans="1:23" x14ac:dyDescent="0.3">
      <c r="A979" t="s">
        <v>5454</v>
      </c>
      <c r="B979" s="1">
        <v>45112</v>
      </c>
      <c r="C979" s="1">
        <v>45196</v>
      </c>
      <c r="D979">
        <v>19637</v>
      </c>
      <c r="E979" t="s">
        <v>24</v>
      </c>
      <c r="F979" t="s">
        <v>25</v>
      </c>
      <c r="G979" t="s">
        <v>40</v>
      </c>
      <c r="H979" t="s">
        <v>41</v>
      </c>
      <c r="I979" t="s">
        <v>28</v>
      </c>
      <c r="J979" t="s">
        <v>70</v>
      </c>
      <c r="K979" t="s">
        <v>54</v>
      </c>
      <c r="L979" t="s">
        <v>31</v>
      </c>
      <c r="M979">
        <v>19637</v>
      </c>
      <c r="N979" t="s">
        <v>5248</v>
      </c>
      <c r="O979" t="s">
        <v>33</v>
      </c>
      <c r="P979">
        <v>0</v>
      </c>
      <c r="Q979">
        <v>0</v>
      </c>
      <c r="R979">
        <v>19637</v>
      </c>
      <c r="S979" t="s">
        <v>5455</v>
      </c>
      <c r="T979" t="s">
        <v>35</v>
      </c>
      <c r="U979" t="s">
        <v>35</v>
      </c>
      <c r="V979">
        <v>0</v>
      </c>
      <c r="W979" t="s">
        <v>43</v>
      </c>
    </row>
    <row r="980" spans="1:23" x14ac:dyDescent="0.3">
      <c r="A980" t="s">
        <v>5456</v>
      </c>
      <c r="B980" s="1">
        <v>45113</v>
      </c>
      <c r="C980" s="1">
        <v>45203</v>
      </c>
      <c r="D980">
        <v>71667</v>
      </c>
      <c r="E980" t="s">
        <v>38</v>
      </c>
      <c r="F980" t="s">
        <v>25</v>
      </c>
      <c r="G980" t="s">
        <v>40</v>
      </c>
      <c r="H980" t="s">
        <v>59</v>
      </c>
      <c r="I980" t="s">
        <v>42</v>
      </c>
      <c r="J980" t="s">
        <v>50</v>
      </c>
      <c r="K980" t="s">
        <v>54</v>
      </c>
      <c r="L980" t="s">
        <v>44</v>
      </c>
      <c r="M980">
        <v>71667</v>
      </c>
      <c r="N980" t="s">
        <v>551</v>
      </c>
      <c r="O980" t="s">
        <v>116</v>
      </c>
      <c r="P980">
        <v>71667</v>
      </c>
      <c r="Q980">
        <v>0</v>
      </c>
      <c r="R980">
        <v>0</v>
      </c>
      <c r="S980" t="s">
        <v>5457</v>
      </c>
      <c r="T980" t="s">
        <v>35</v>
      </c>
      <c r="U980" t="s">
        <v>35</v>
      </c>
      <c r="V980">
        <v>0</v>
      </c>
      <c r="W980" t="s">
        <v>29</v>
      </c>
    </row>
    <row r="981" spans="1:23" x14ac:dyDescent="0.3">
      <c r="A981" t="s">
        <v>5458</v>
      </c>
      <c r="B981" s="1">
        <v>45114</v>
      </c>
      <c r="C981" s="1">
        <v>45199</v>
      </c>
      <c r="D981">
        <v>6036</v>
      </c>
      <c r="E981" t="s">
        <v>38</v>
      </c>
      <c r="F981" t="s">
        <v>25</v>
      </c>
      <c r="G981" t="s">
        <v>26</v>
      </c>
      <c r="H981" t="s">
        <v>41</v>
      </c>
      <c r="I981" t="s">
        <v>28</v>
      </c>
      <c r="J981" t="s">
        <v>36</v>
      </c>
      <c r="K981" t="s">
        <v>30</v>
      </c>
      <c r="L981" t="s">
        <v>75</v>
      </c>
      <c r="M981">
        <v>6036</v>
      </c>
      <c r="N981" t="s">
        <v>4865</v>
      </c>
      <c r="O981" t="s">
        <v>33</v>
      </c>
      <c r="P981">
        <v>0</v>
      </c>
      <c r="Q981">
        <v>0</v>
      </c>
      <c r="R981">
        <v>6036</v>
      </c>
      <c r="S981" t="s">
        <v>5459</v>
      </c>
      <c r="T981" t="s">
        <v>48</v>
      </c>
      <c r="U981" t="s">
        <v>1348</v>
      </c>
      <c r="V981">
        <v>2496</v>
      </c>
      <c r="W981" t="s">
        <v>43</v>
      </c>
    </row>
    <row r="982" spans="1:23" x14ac:dyDescent="0.3">
      <c r="A982" t="s">
        <v>5460</v>
      </c>
      <c r="B982" s="1">
        <v>45115</v>
      </c>
      <c r="C982" s="1">
        <v>45201</v>
      </c>
      <c r="D982">
        <v>32718</v>
      </c>
      <c r="E982" t="s">
        <v>24</v>
      </c>
      <c r="F982" t="s">
        <v>25</v>
      </c>
      <c r="G982" t="s">
        <v>119</v>
      </c>
      <c r="H982" t="s">
        <v>85</v>
      </c>
      <c r="I982" t="s">
        <v>42</v>
      </c>
      <c r="J982" t="s">
        <v>114</v>
      </c>
      <c r="K982" t="s">
        <v>30</v>
      </c>
      <c r="L982" t="s">
        <v>55</v>
      </c>
      <c r="M982">
        <v>32718</v>
      </c>
      <c r="N982" t="s">
        <v>4925</v>
      </c>
      <c r="O982" t="s">
        <v>116</v>
      </c>
      <c r="P982">
        <v>32718</v>
      </c>
      <c r="Q982">
        <v>0</v>
      </c>
      <c r="R982">
        <v>0</v>
      </c>
      <c r="S982" t="s">
        <v>5461</v>
      </c>
      <c r="T982" t="s">
        <v>48</v>
      </c>
      <c r="U982" t="s">
        <v>718</v>
      </c>
      <c r="V982">
        <v>79804</v>
      </c>
      <c r="W982" t="s">
        <v>64</v>
      </c>
    </row>
    <row r="983" spans="1:23" x14ac:dyDescent="0.3">
      <c r="A983" t="s">
        <v>5462</v>
      </c>
      <c r="B983" s="1">
        <v>45116</v>
      </c>
      <c r="C983" s="1">
        <v>45202</v>
      </c>
      <c r="D983">
        <v>13154</v>
      </c>
      <c r="E983" t="s">
        <v>38</v>
      </c>
      <c r="F983" t="s">
        <v>25</v>
      </c>
      <c r="G983" t="s">
        <v>109</v>
      </c>
      <c r="H983" t="s">
        <v>85</v>
      </c>
      <c r="I983" t="s">
        <v>42</v>
      </c>
      <c r="J983" t="s">
        <v>43</v>
      </c>
      <c r="K983" t="s">
        <v>54</v>
      </c>
      <c r="L983" t="s">
        <v>44</v>
      </c>
      <c r="M983">
        <v>13154</v>
      </c>
      <c r="N983" t="s">
        <v>4933</v>
      </c>
      <c r="O983" t="s">
        <v>46</v>
      </c>
      <c r="P983">
        <v>13154</v>
      </c>
      <c r="Q983">
        <v>0</v>
      </c>
      <c r="R983">
        <v>0</v>
      </c>
      <c r="S983" t="s">
        <v>5463</v>
      </c>
      <c r="T983" t="s">
        <v>35</v>
      </c>
      <c r="U983" t="s">
        <v>35</v>
      </c>
      <c r="V983">
        <v>0</v>
      </c>
      <c r="W983" t="s">
        <v>29</v>
      </c>
    </row>
    <row r="984" spans="1:23" x14ac:dyDescent="0.3">
      <c r="A984" t="s">
        <v>5462</v>
      </c>
      <c r="B984" s="1">
        <v>45116</v>
      </c>
      <c r="C984" s="1">
        <v>45184</v>
      </c>
      <c r="D984">
        <v>123</v>
      </c>
      <c r="E984" t="s">
        <v>38</v>
      </c>
      <c r="F984" t="s">
        <v>39</v>
      </c>
      <c r="G984" t="s">
        <v>109</v>
      </c>
      <c r="H984" t="s">
        <v>85</v>
      </c>
      <c r="I984" t="s">
        <v>42</v>
      </c>
      <c r="J984" t="s">
        <v>43</v>
      </c>
      <c r="K984" t="s">
        <v>54</v>
      </c>
      <c r="L984" t="s">
        <v>44</v>
      </c>
      <c r="M984">
        <v>123</v>
      </c>
      <c r="N984" t="s">
        <v>4933</v>
      </c>
      <c r="O984" t="s">
        <v>46</v>
      </c>
      <c r="P984">
        <v>123</v>
      </c>
      <c r="Q984">
        <v>0</v>
      </c>
      <c r="R984">
        <v>0</v>
      </c>
      <c r="S984" t="s">
        <v>5463</v>
      </c>
      <c r="T984" t="s">
        <v>35</v>
      </c>
      <c r="U984" t="s">
        <v>35</v>
      </c>
      <c r="V984">
        <v>0</v>
      </c>
      <c r="W984" t="s">
        <v>29</v>
      </c>
    </row>
    <row r="985" spans="1:23" x14ac:dyDescent="0.3">
      <c r="A985" t="s">
        <v>5464</v>
      </c>
      <c r="B985" s="1">
        <v>45117</v>
      </c>
      <c r="C985" s="1">
        <v>45181</v>
      </c>
      <c r="D985">
        <v>20866</v>
      </c>
      <c r="E985" t="s">
        <v>24</v>
      </c>
      <c r="F985" t="s">
        <v>25</v>
      </c>
      <c r="G985" t="s">
        <v>26</v>
      </c>
      <c r="H985" t="s">
        <v>27</v>
      </c>
      <c r="I985" t="s">
        <v>42</v>
      </c>
      <c r="J985" t="s">
        <v>29</v>
      </c>
      <c r="K985" t="s">
        <v>30</v>
      </c>
      <c r="L985" t="s">
        <v>75</v>
      </c>
      <c r="M985">
        <v>20866</v>
      </c>
      <c r="N985" t="s">
        <v>2731</v>
      </c>
      <c r="O985" t="s">
        <v>116</v>
      </c>
      <c r="P985">
        <v>20866</v>
      </c>
      <c r="Q985">
        <v>0</v>
      </c>
      <c r="R985">
        <v>0</v>
      </c>
      <c r="S985" t="s">
        <v>5465</v>
      </c>
      <c r="T985" t="s">
        <v>48</v>
      </c>
      <c r="U985" t="s">
        <v>1916</v>
      </c>
      <c r="V985">
        <v>1419</v>
      </c>
      <c r="W985" t="s">
        <v>53</v>
      </c>
    </row>
    <row r="986" spans="1:23" x14ac:dyDescent="0.3">
      <c r="A986" t="s">
        <v>5466</v>
      </c>
      <c r="B986" s="1">
        <v>45118</v>
      </c>
      <c r="C986" s="1">
        <v>45197</v>
      </c>
      <c r="D986">
        <v>2338</v>
      </c>
      <c r="E986" t="s">
        <v>24</v>
      </c>
      <c r="F986" t="s">
        <v>25</v>
      </c>
      <c r="G986" t="s">
        <v>80</v>
      </c>
      <c r="H986" t="s">
        <v>93</v>
      </c>
      <c r="I986" t="s">
        <v>42</v>
      </c>
      <c r="J986" t="s">
        <v>114</v>
      </c>
      <c r="K986" t="s">
        <v>30</v>
      </c>
      <c r="L986" t="s">
        <v>44</v>
      </c>
      <c r="M986">
        <v>2338</v>
      </c>
      <c r="N986" t="s">
        <v>409</v>
      </c>
      <c r="O986" t="s">
        <v>116</v>
      </c>
      <c r="P986">
        <v>2338</v>
      </c>
      <c r="Q986">
        <v>0</v>
      </c>
      <c r="R986">
        <v>0</v>
      </c>
      <c r="S986" t="s">
        <v>5467</v>
      </c>
      <c r="T986" t="s">
        <v>48</v>
      </c>
      <c r="U986" t="s">
        <v>728</v>
      </c>
      <c r="V986">
        <v>34219</v>
      </c>
      <c r="W986" t="s">
        <v>50</v>
      </c>
    </row>
    <row r="987" spans="1:23" x14ac:dyDescent="0.3">
      <c r="A987" t="s">
        <v>5466</v>
      </c>
      <c r="B987" s="1">
        <v>45118</v>
      </c>
      <c r="C987" s="1">
        <v>45181</v>
      </c>
      <c r="D987">
        <v>81</v>
      </c>
      <c r="E987" t="s">
        <v>24</v>
      </c>
      <c r="F987" t="s">
        <v>39</v>
      </c>
      <c r="G987" t="s">
        <v>80</v>
      </c>
      <c r="H987" t="s">
        <v>93</v>
      </c>
      <c r="I987" t="s">
        <v>42</v>
      </c>
      <c r="J987" t="s">
        <v>114</v>
      </c>
      <c r="K987" t="s">
        <v>30</v>
      </c>
      <c r="L987" t="s">
        <v>44</v>
      </c>
      <c r="M987">
        <v>81</v>
      </c>
      <c r="N987" t="s">
        <v>409</v>
      </c>
      <c r="O987" t="s">
        <v>116</v>
      </c>
      <c r="P987">
        <v>81</v>
      </c>
      <c r="Q987">
        <v>0</v>
      </c>
      <c r="R987">
        <v>0</v>
      </c>
      <c r="S987" t="s">
        <v>5467</v>
      </c>
      <c r="T987" t="s">
        <v>48</v>
      </c>
      <c r="U987" t="s">
        <v>728</v>
      </c>
      <c r="V987">
        <v>34219</v>
      </c>
      <c r="W987" t="s">
        <v>50</v>
      </c>
    </row>
    <row r="988" spans="1:23" x14ac:dyDescent="0.3">
      <c r="A988" t="s">
        <v>5468</v>
      </c>
      <c r="B988" s="1">
        <v>45119</v>
      </c>
      <c r="C988" s="1">
        <v>45187</v>
      </c>
      <c r="D988">
        <v>107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70</v>
      </c>
      <c r="K988" t="s">
        <v>54</v>
      </c>
      <c r="L988" t="s">
        <v>55</v>
      </c>
      <c r="M988">
        <v>107</v>
      </c>
      <c r="N988" t="s">
        <v>175</v>
      </c>
      <c r="O988" t="s">
        <v>46</v>
      </c>
      <c r="P988">
        <v>107</v>
      </c>
      <c r="Q988">
        <v>0</v>
      </c>
      <c r="R988">
        <v>0</v>
      </c>
      <c r="S988" t="s">
        <v>5469</v>
      </c>
      <c r="T988" t="s">
        <v>48</v>
      </c>
      <c r="U988" t="s">
        <v>732</v>
      </c>
      <c r="V988">
        <v>91217</v>
      </c>
      <c r="W988" t="s">
        <v>36</v>
      </c>
    </row>
    <row r="989" spans="1:23" x14ac:dyDescent="0.3">
      <c r="A989" t="s">
        <v>5468</v>
      </c>
      <c r="B989" s="1">
        <v>45119</v>
      </c>
      <c r="C989" s="1">
        <v>45186</v>
      </c>
      <c r="D989">
        <v>63908</v>
      </c>
      <c r="E989" t="s">
        <v>38</v>
      </c>
      <c r="F989" t="s">
        <v>25</v>
      </c>
      <c r="G989" t="s">
        <v>40</v>
      </c>
      <c r="H989" t="s">
        <v>41</v>
      </c>
      <c r="I989" t="s">
        <v>42</v>
      </c>
      <c r="J989" t="s">
        <v>70</v>
      </c>
      <c r="K989" t="s">
        <v>54</v>
      </c>
      <c r="L989" t="s">
        <v>55</v>
      </c>
      <c r="M989">
        <v>63908</v>
      </c>
      <c r="N989" t="s">
        <v>175</v>
      </c>
      <c r="O989" t="s">
        <v>46</v>
      </c>
      <c r="P989">
        <v>63908</v>
      </c>
      <c r="Q989">
        <v>0</v>
      </c>
      <c r="R989">
        <v>0</v>
      </c>
      <c r="S989" t="s">
        <v>5469</v>
      </c>
      <c r="T989" t="s">
        <v>48</v>
      </c>
      <c r="U989" t="s">
        <v>732</v>
      </c>
      <c r="V989">
        <v>91217</v>
      </c>
      <c r="W989" t="s">
        <v>36</v>
      </c>
    </row>
    <row r="990" spans="1:23" x14ac:dyDescent="0.3">
      <c r="A990" t="s">
        <v>5470</v>
      </c>
      <c r="B990" s="1">
        <v>45120</v>
      </c>
      <c r="C990" s="1">
        <v>45206</v>
      </c>
      <c r="D990">
        <v>9</v>
      </c>
      <c r="E990" t="s">
        <v>38</v>
      </c>
      <c r="F990" t="s">
        <v>39</v>
      </c>
      <c r="G990" t="s">
        <v>80</v>
      </c>
      <c r="H990" t="s">
        <v>41</v>
      </c>
      <c r="I990" t="s">
        <v>42</v>
      </c>
      <c r="J990" t="s">
        <v>36</v>
      </c>
      <c r="K990" t="s">
        <v>54</v>
      </c>
      <c r="L990" t="s">
        <v>44</v>
      </c>
      <c r="M990">
        <v>90</v>
      </c>
      <c r="N990" t="s">
        <v>211</v>
      </c>
      <c r="O990" t="s">
        <v>116</v>
      </c>
      <c r="P990">
        <v>90</v>
      </c>
      <c r="Q990">
        <v>0</v>
      </c>
      <c r="R990">
        <v>0</v>
      </c>
      <c r="S990" t="s">
        <v>5471</v>
      </c>
      <c r="T990" t="s">
        <v>35</v>
      </c>
      <c r="U990" t="s">
        <v>35</v>
      </c>
      <c r="V990">
        <v>0</v>
      </c>
      <c r="W990" t="s">
        <v>29</v>
      </c>
    </row>
    <row r="991" spans="1:23" x14ac:dyDescent="0.3">
      <c r="A991" t="s">
        <v>5470</v>
      </c>
      <c r="B991" s="1">
        <v>45120</v>
      </c>
      <c r="C991" s="1">
        <v>45189</v>
      </c>
      <c r="D991">
        <v>37498</v>
      </c>
      <c r="E991" t="s">
        <v>38</v>
      </c>
      <c r="F991" t="s">
        <v>25</v>
      </c>
      <c r="G991" t="s">
        <v>80</v>
      </c>
      <c r="H991" t="s">
        <v>41</v>
      </c>
      <c r="I991" t="s">
        <v>42</v>
      </c>
      <c r="J991" t="s">
        <v>36</v>
      </c>
      <c r="K991" t="s">
        <v>54</v>
      </c>
      <c r="L991" t="s">
        <v>44</v>
      </c>
      <c r="M991">
        <v>37498</v>
      </c>
      <c r="N991" t="s">
        <v>211</v>
      </c>
      <c r="O991" t="s">
        <v>116</v>
      </c>
      <c r="P991">
        <v>37498</v>
      </c>
      <c r="Q991">
        <v>0</v>
      </c>
      <c r="R991">
        <v>0</v>
      </c>
      <c r="S991" t="s">
        <v>5471</v>
      </c>
      <c r="T991" t="s">
        <v>35</v>
      </c>
      <c r="U991" t="s">
        <v>35</v>
      </c>
      <c r="V991">
        <v>0</v>
      </c>
      <c r="W991" t="s">
        <v>29</v>
      </c>
    </row>
    <row r="992" spans="1:23" x14ac:dyDescent="0.3">
      <c r="A992" t="s">
        <v>5472</v>
      </c>
      <c r="B992" s="1">
        <v>45121</v>
      </c>
      <c r="C992" s="1">
        <v>45197</v>
      </c>
      <c r="D992">
        <v>41943</v>
      </c>
      <c r="E992" t="s">
        <v>24</v>
      </c>
      <c r="F992" t="s">
        <v>25</v>
      </c>
      <c r="G992" t="s">
        <v>80</v>
      </c>
      <c r="H992" t="s">
        <v>59</v>
      </c>
      <c r="I992" t="s">
        <v>28</v>
      </c>
      <c r="J992" t="s">
        <v>53</v>
      </c>
      <c r="K992" t="s">
        <v>30</v>
      </c>
      <c r="L992" t="s">
        <v>75</v>
      </c>
      <c r="M992">
        <v>41943</v>
      </c>
      <c r="N992" t="s">
        <v>1478</v>
      </c>
      <c r="O992" t="s">
        <v>33</v>
      </c>
      <c r="P992">
        <v>0</v>
      </c>
      <c r="Q992">
        <v>0</v>
      </c>
      <c r="R992">
        <v>41943</v>
      </c>
      <c r="S992" t="s">
        <v>5473</v>
      </c>
      <c r="T992" t="s">
        <v>48</v>
      </c>
      <c r="U992" t="s">
        <v>740</v>
      </c>
      <c r="V992">
        <v>30374</v>
      </c>
      <c r="W992" t="s">
        <v>43</v>
      </c>
    </row>
    <row r="993" spans="1:23" x14ac:dyDescent="0.3">
      <c r="A993" t="s">
        <v>5474</v>
      </c>
      <c r="B993" s="1">
        <v>45122</v>
      </c>
      <c r="C993" s="1">
        <v>45203</v>
      </c>
      <c r="D993">
        <v>136</v>
      </c>
      <c r="E993" t="s">
        <v>38</v>
      </c>
      <c r="F993" t="s">
        <v>39</v>
      </c>
      <c r="G993" t="s">
        <v>74</v>
      </c>
      <c r="H993" t="s">
        <v>93</v>
      </c>
      <c r="I993" t="s">
        <v>42</v>
      </c>
      <c r="J993" t="s">
        <v>114</v>
      </c>
      <c r="K993" t="s">
        <v>54</v>
      </c>
      <c r="L993" t="s">
        <v>44</v>
      </c>
      <c r="M993">
        <v>136</v>
      </c>
      <c r="N993" t="s">
        <v>2603</v>
      </c>
      <c r="O993" t="s">
        <v>46</v>
      </c>
      <c r="P993">
        <v>136</v>
      </c>
      <c r="Q993">
        <v>0</v>
      </c>
      <c r="R993">
        <v>0</v>
      </c>
      <c r="S993" t="s">
        <v>5475</v>
      </c>
      <c r="T993" t="s">
        <v>48</v>
      </c>
      <c r="U993" t="s">
        <v>744</v>
      </c>
      <c r="V993">
        <v>13911</v>
      </c>
      <c r="W993" t="s">
        <v>29</v>
      </c>
    </row>
    <row r="994" spans="1:23" x14ac:dyDescent="0.3">
      <c r="A994" t="s">
        <v>5474</v>
      </c>
      <c r="B994" s="1">
        <v>45122</v>
      </c>
      <c r="C994" s="1">
        <v>45211</v>
      </c>
      <c r="D994">
        <v>11569</v>
      </c>
      <c r="E994" t="s">
        <v>38</v>
      </c>
      <c r="F994" t="s">
        <v>25</v>
      </c>
      <c r="G994" t="s">
        <v>74</v>
      </c>
      <c r="H994" t="s">
        <v>93</v>
      </c>
      <c r="I994" t="s">
        <v>42</v>
      </c>
      <c r="J994" t="s">
        <v>114</v>
      </c>
      <c r="K994" t="s">
        <v>54</v>
      </c>
      <c r="L994" t="s">
        <v>44</v>
      </c>
      <c r="M994">
        <v>11569</v>
      </c>
      <c r="N994" t="s">
        <v>2603</v>
      </c>
      <c r="O994" t="s">
        <v>46</v>
      </c>
      <c r="P994">
        <v>11569</v>
      </c>
      <c r="Q994">
        <v>0</v>
      </c>
      <c r="R994">
        <v>0</v>
      </c>
      <c r="S994" t="s">
        <v>5475</v>
      </c>
      <c r="T994" t="s">
        <v>48</v>
      </c>
      <c r="U994" t="s">
        <v>744</v>
      </c>
      <c r="V994">
        <v>13911</v>
      </c>
      <c r="W994" t="s">
        <v>29</v>
      </c>
    </row>
    <row r="995" spans="1:23" x14ac:dyDescent="0.3">
      <c r="A995" t="s">
        <v>5476</v>
      </c>
      <c r="B995" s="1">
        <v>45123</v>
      </c>
      <c r="C995" s="1">
        <v>45194</v>
      </c>
      <c r="D995">
        <v>104</v>
      </c>
      <c r="E995" t="s">
        <v>38</v>
      </c>
      <c r="F995" t="s">
        <v>39</v>
      </c>
      <c r="G995" t="s">
        <v>80</v>
      </c>
      <c r="H995" t="s">
        <v>93</v>
      </c>
      <c r="I995" t="s">
        <v>42</v>
      </c>
      <c r="J995" t="s">
        <v>43</v>
      </c>
      <c r="K995" t="s">
        <v>54</v>
      </c>
      <c r="L995" t="s">
        <v>75</v>
      </c>
      <c r="M995">
        <v>104</v>
      </c>
      <c r="N995" t="s">
        <v>2615</v>
      </c>
      <c r="O995" t="s">
        <v>61</v>
      </c>
      <c r="P995">
        <v>0</v>
      </c>
      <c r="Q995">
        <v>104</v>
      </c>
      <c r="R995">
        <v>0</v>
      </c>
      <c r="S995" t="s">
        <v>5477</v>
      </c>
      <c r="T995" t="s">
        <v>35</v>
      </c>
      <c r="U995" t="s">
        <v>35</v>
      </c>
      <c r="V995">
        <v>0</v>
      </c>
      <c r="W995" t="s">
        <v>50</v>
      </c>
    </row>
    <row r="996" spans="1:23" x14ac:dyDescent="0.3">
      <c r="A996" t="s">
        <v>5476</v>
      </c>
      <c r="B996" s="1">
        <v>45123</v>
      </c>
      <c r="C996" s="1">
        <v>45212</v>
      </c>
      <c r="D996">
        <v>80257</v>
      </c>
      <c r="E996" t="s">
        <v>38</v>
      </c>
      <c r="F996" t="s">
        <v>25</v>
      </c>
      <c r="G996" t="s">
        <v>80</v>
      </c>
      <c r="H996" t="s">
        <v>93</v>
      </c>
      <c r="I996" t="s">
        <v>42</v>
      </c>
      <c r="J996" t="s">
        <v>43</v>
      </c>
      <c r="K996" t="s">
        <v>54</v>
      </c>
      <c r="L996" t="s">
        <v>75</v>
      </c>
      <c r="M996">
        <v>80257</v>
      </c>
      <c r="N996" t="s">
        <v>2615</v>
      </c>
      <c r="O996" t="s">
        <v>61</v>
      </c>
      <c r="P996">
        <v>0</v>
      </c>
      <c r="Q996">
        <v>80257</v>
      </c>
      <c r="R996">
        <v>0</v>
      </c>
      <c r="S996" t="s">
        <v>5477</v>
      </c>
      <c r="T996" t="s">
        <v>35</v>
      </c>
      <c r="U996" t="s">
        <v>35</v>
      </c>
      <c r="V996">
        <v>0</v>
      </c>
      <c r="W996" t="s">
        <v>50</v>
      </c>
    </row>
    <row r="997" spans="1:23" x14ac:dyDescent="0.3">
      <c r="A997" t="s">
        <v>5478</v>
      </c>
      <c r="B997" s="1">
        <v>45124</v>
      </c>
      <c r="C997" s="1">
        <v>45185</v>
      </c>
      <c r="D997">
        <v>85749</v>
      </c>
      <c r="E997" t="s">
        <v>24</v>
      </c>
      <c r="F997" t="s">
        <v>25</v>
      </c>
      <c r="G997" t="s">
        <v>74</v>
      </c>
      <c r="H997" t="s">
        <v>27</v>
      </c>
      <c r="I997" t="s">
        <v>42</v>
      </c>
      <c r="J997" t="s">
        <v>43</v>
      </c>
      <c r="K997" t="s">
        <v>30</v>
      </c>
      <c r="L997" t="s">
        <v>44</v>
      </c>
      <c r="M997">
        <v>85749</v>
      </c>
      <c r="N997" t="s">
        <v>1617</v>
      </c>
      <c r="O997" t="s">
        <v>46</v>
      </c>
      <c r="P997">
        <v>85749</v>
      </c>
      <c r="Q997">
        <v>0</v>
      </c>
      <c r="R997">
        <v>0</v>
      </c>
      <c r="S997" t="s">
        <v>5479</v>
      </c>
      <c r="T997" t="s">
        <v>35</v>
      </c>
      <c r="U997" t="s">
        <v>35</v>
      </c>
      <c r="V997">
        <v>0</v>
      </c>
      <c r="W997" t="s">
        <v>53</v>
      </c>
    </row>
    <row r="998" spans="1:23" x14ac:dyDescent="0.3">
      <c r="A998" t="s">
        <v>5478</v>
      </c>
      <c r="B998" s="1">
        <v>45124</v>
      </c>
      <c r="C998" s="1">
        <v>45189</v>
      </c>
      <c r="D998">
        <v>87</v>
      </c>
      <c r="E998" t="s">
        <v>24</v>
      </c>
      <c r="F998" t="s">
        <v>39</v>
      </c>
      <c r="G998" t="s">
        <v>74</v>
      </c>
      <c r="H998" t="s">
        <v>27</v>
      </c>
      <c r="I998" t="s">
        <v>42</v>
      </c>
      <c r="J998" t="s">
        <v>43</v>
      </c>
      <c r="K998" t="s">
        <v>30</v>
      </c>
      <c r="L998" t="s">
        <v>44</v>
      </c>
      <c r="M998">
        <v>87</v>
      </c>
      <c r="N998" t="s">
        <v>1617</v>
      </c>
      <c r="O998" t="s">
        <v>46</v>
      </c>
      <c r="P998">
        <v>87</v>
      </c>
      <c r="Q998">
        <v>0</v>
      </c>
      <c r="R998">
        <v>0</v>
      </c>
      <c r="S998" t="s">
        <v>5479</v>
      </c>
      <c r="T998" t="s">
        <v>35</v>
      </c>
      <c r="U998" t="s">
        <v>35</v>
      </c>
      <c r="V998">
        <v>0</v>
      </c>
      <c r="W998" t="s">
        <v>53</v>
      </c>
    </row>
    <row r="999" spans="1:23" x14ac:dyDescent="0.3">
      <c r="A999" t="s">
        <v>5480</v>
      </c>
      <c r="B999" s="1">
        <v>45125</v>
      </c>
      <c r="C999" s="1">
        <v>45211</v>
      </c>
      <c r="D999">
        <v>67174</v>
      </c>
      <c r="E999" t="s">
        <v>38</v>
      </c>
      <c r="F999" t="s">
        <v>25</v>
      </c>
      <c r="G999" t="s">
        <v>74</v>
      </c>
      <c r="H999" t="s">
        <v>41</v>
      </c>
      <c r="I999" t="s">
        <v>42</v>
      </c>
      <c r="J999" t="s">
        <v>114</v>
      </c>
      <c r="K999" t="s">
        <v>54</v>
      </c>
      <c r="L999" t="s">
        <v>66</v>
      </c>
      <c r="M999">
        <v>67174</v>
      </c>
      <c r="N999" t="s">
        <v>5481</v>
      </c>
      <c r="O999" t="s">
        <v>46</v>
      </c>
      <c r="P999">
        <v>67174</v>
      </c>
      <c r="Q999">
        <v>0</v>
      </c>
      <c r="R999">
        <v>0</v>
      </c>
      <c r="S999" t="s">
        <v>5482</v>
      </c>
      <c r="T999" t="s">
        <v>35</v>
      </c>
      <c r="U999" t="s">
        <v>35</v>
      </c>
      <c r="V999">
        <v>0</v>
      </c>
      <c r="W999" t="s">
        <v>29</v>
      </c>
    </row>
    <row r="1000" spans="1:23" x14ac:dyDescent="0.3">
      <c r="A1000" t="s">
        <v>5480</v>
      </c>
      <c r="B1000" s="1">
        <v>45125</v>
      </c>
      <c r="C1000" s="1">
        <v>45201</v>
      </c>
      <c r="D1000">
        <v>143</v>
      </c>
      <c r="E1000" t="s">
        <v>38</v>
      </c>
      <c r="F1000" t="s">
        <v>39</v>
      </c>
      <c r="G1000" t="s">
        <v>74</v>
      </c>
      <c r="H1000" t="s">
        <v>41</v>
      </c>
      <c r="I1000" t="s">
        <v>42</v>
      </c>
      <c r="J1000" t="s">
        <v>114</v>
      </c>
      <c r="K1000" t="s">
        <v>54</v>
      </c>
      <c r="L1000" t="s">
        <v>66</v>
      </c>
      <c r="M1000">
        <v>143</v>
      </c>
      <c r="N1000" t="s">
        <v>5481</v>
      </c>
      <c r="O1000" t="s">
        <v>46</v>
      </c>
      <c r="P1000">
        <v>143</v>
      </c>
      <c r="Q1000">
        <v>0</v>
      </c>
      <c r="R1000">
        <v>0</v>
      </c>
      <c r="S1000" t="s">
        <v>5482</v>
      </c>
      <c r="T1000" t="s">
        <v>35</v>
      </c>
      <c r="U1000" t="s">
        <v>35</v>
      </c>
      <c r="V1000">
        <v>0</v>
      </c>
      <c r="W1000" t="s">
        <v>29</v>
      </c>
    </row>
    <row r="1001" spans="1:23" x14ac:dyDescent="0.3">
      <c r="A1001" t="s">
        <v>5483</v>
      </c>
      <c r="B1001" s="1">
        <v>45126</v>
      </c>
      <c r="C1001" s="1">
        <v>45205</v>
      </c>
      <c r="D1001">
        <v>42553</v>
      </c>
      <c r="E1001" t="s">
        <v>38</v>
      </c>
      <c r="F1001" t="s">
        <v>25</v>
      </c>
      <c r="G1001" t="s">
        <v>109</v>
      </c>
      <c r="H1001" t="s">
        <v>85</v>
      </c>
      <c r="I1001" t="s">
        <v>42</v>
      </c>
      <c r="J1001" t="s">
        <v>53</v>
      </c>
      <c r="K1001" t="s">
        <v>30</v>
      </c>
      <c r="L1001" t="s">
        <v>31</v>
      </c>
      <c r="M1001">
        <v>42553</v>
      </c>
      <c r="N1001" t="s">
        <v>4828</v>
      </c>
      <c r="O1001" t="s">
        <v>116</v>
      </c>
      <c r="P1001">
        <v>42553</v>
      </c>
      <c r="Q1001">
        <v>0</v>
      </c>
      <c r="R1001">
        <v>0</v>
      </c>
      <c r="S1001" t="s">
        <v>5484</v>
      </c>
      <c r="T1001" t="s">
        <v>48</v>
      </c>
      <c r="U1001" t="s">
        <v>1385</v>
      </c>
      <c r="V1001">
        <v>3931</v>
      </c>
      <c r="W1001" t="s">
        <v>36</v>
      </c>
    </row>
    <row r="1002" spans="1:23" x14ac:dyDescent="0.3">
      <c r="A1002" t="s">
        <v>5483</v>
      </c>
      <c r="B1002" s="1">
        <v>45126</v>
      </c>
      <c r="C1002" s="1">
        <v>45190</v>
      </c>
      <c r="D1002">
        <v>91</v>
      </c>
      <c r="E1002" t="s">
        <v>38</v>
      </c>
      <c r="F1002" t="s">
        <v>39</v>
      </c>
      <c r="G1002" t="s">
        <v>109</v>
      </c>
      <c r="H1002" t="s">
        <v>85</v>
      </c>
      <c r="I1002" t="s">
        <v>42</v>
      </c>
      <c r="J1002" t="s">
        <v>53</v>
      </c>
      <c r="K1002" t="s">
        <v>30</v>
      </c>
      <c r="L1002" t="s">
        <v>31</v>
      </c>
      <c r="M1002">
        <v>91</v>
      </c>
      <c r="N1002" t="s">
        <v>4828</v>
      </c>
      <c r="O1002" t="s">
        <v>116</v>
      </c>
      <c r="P1002">
        <v>91</v>
      </c>
      <c r="Q1002">
        <v>0</v>
      </c>
      <c r="R1002">
        <v>0</v>
      </c>
      <c r="S1002" t="s">
        <v>5484</v>
      </c>
      <c r="T1002" t="s">
        <v>48</v>
      </c>
      <c r="U1002" t="s">
        <v>1385</v>
      </c>
      <c r="V1002">
        <v>3931</v>
      </c>
      <c r="W1002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7A92-BD87-40F6-8D32-9E9B20D6266D}">
  <sheetPr>
    <tabColor rgb="FFFF0000"/>
  </sheetPr>
  <dimension ref="A1:AF1324"/>
  <sheetViews>
    <sheetView workbookViewId="0">
      <pane ySplit="1" topLeftCell="A2" activePane="bottomLeft" state="frozen"/>
      <selection pane="bottomLeft" activeCell="J13" sqref="J13"/>
    </sheetView>
  </sheetViews>
  <sheetFormatPr baseColWidth="10" defaultRowHeight="14.4" x14ac:dyDescent="0.3"/>
  <cols>
    <col min="1" max="1" width="12.21875" style="2" bestFit="1" customWidth="1"/>
    <col min="2" max="2" width="20.88671875" style="2" bestFit="1" customWidth="1"/>
    <col min="3" max="3" width="20.88671875" style="2" customWidth="1"/>
    <col min="4" max="4" width="17.33203125" style="2" bestFit="1" customWidth="1"/>
    <col min="5" max="5" width="25.44140625" style="26" customWidth="1"/>
    <col min="6" max="6" width="22.21875" style="27" customWidth="1"/>
    <col min="7" max="7" width="29.21875" style="2" hidden="1" customWidth="1"/>
    <col min="8" max="8" width="29.21875" style="27" hidden="1" customWidth="1"/>
    <col min="9" max="9" width="22.21875" style="27" customWidth="1"/>
    <col min="10" max="10" width="15.44140625" style="2" bestFit="1" customWidth="1"/>
    <col min="11" max="11" width="18.44140625" style="2" bestFit="1" customWidth="1"/>
    <col min="12" max="12" width="22.6640625" style="2" bestFit="1" customWidth="1"/>
    <col min="13" max="13" width="22.5546875" style="2" bestFit="1" customWidth="1"/>
    <col min="14" max="14" width="20.109375" style="2" bestFit="1" customWidth="1"/>
    <col min="15" max="15" width="15.5546875" style="2" bestFit="1" customWidth="1"/>
    <col min="16" max="16" width="12.88671875" style="2" bestFit="1" customWidth="1"/>
    <col min="17" max="17" width="19.5546875" style="2" bestFit="1" customWidth="1"/>
    <col min="18" max="18" width="21" style="2" hidden="1" customWidth="1"/>
    <col min="19" max="19" width="17.44140625" style="2" bestFit="1" customWidth="1"/>
    <col min="20" max="20" width="29.109375" style="2" bestFit="1" customWidth="1"/>
    <col min="21" max="21" width="29.109375" style="27" customWidth="1"/>
    <col min="22" max="22" width="19.88671875" style="2" hidden="1" customWidth="1"/>
    <col min="23" max="23" width="25" style="27" customWidth="1"/>
    <col min="24" max="24" width="23.6640625" style="2" hidden="1" customWidth="1"/>
    <col min="25" max="25" width="23.6640625" style="27" customWidth="1"/>
    <col min="26" max="26" width="8.6640625" style="2" hidden="1" customWidth="1"/>
    <col min="27" max="27" width="20.33203125" style="2" bestFit="1" customWidth="1"/>
    <col min="28" max="28" width="19.109375" style="2" bestFit="1" customWidth="1"/>
    <col min="29" max="29" width="18.33203125" style="28" bestFit="1" customWidth="1"/>
    <col min="30" max="30" width="18.33203125" style="27" customWidth="1"/>
    <col min="31" max="31" width="21.21875" style="2" hidden="1" customWidth="1"/>
    <col min="32" max="32" width="18.33203125" style="2" bestFit="1" customWidth="1"/>
    <col min="33" max="16384" width="11.5546875" style="2"/>
  </cols>
  <sheetData>
    <row r="1" spans="1:32" x14ac:dyDescent="0.3">
      <c r="A1" s="29" t="s">
        <v>0</v>
      </c>
      <c r="B1" s="30" t="s">
        <v>1</v>
      </c>
      <c r="C1" s="30" t="s">
        <v>5514</v>
      </c>
      <c r="D1" s="30" t="s">
        <v>2</v>
      </c>
      <c r="E1" s="31" t="s">
        <v>3842</v>
      </c>
      <c r="F1" s="32" t="s">
        <v>5491</v>
      </c>
      <c r="G1" s="30" t="s">
        <v>3</v>
      </c>
      <c r="H1" s="32" t="s">
        <v>5490</v>
      </c>
      <c r="I1" s="32" t="s">
        <v>5489</v>
      </c>
      <c r="J1" s="30" t="s">
        <v>4</v>
      </c>
      <c r="K1" s="30" t="s">
        <v>5</v>
      </c>
      <c r="L1" s="30" t="s">
        <v>6</v>
      </c>
      <c r="M1" s="30" t="s">
        <v>7</v>
      </c>
      <c r="N1" s="30" t="s">
        <v>8</v>
      </c>
      <c r="O1" s="30" t="s">
        <v>9</v>
      </c>
      <c r="P1" s="30" t="s">
        <v>10</v>
      </c>
      <c r="Q1" s="30" t="s">
        <v>11</v>
      </c>
      <c r="R1" s="30" t="s">
        <v>12</v>
      </c>
      <c r="S1" s="30" t="s">
        <v>13</v>
      </c>
      <c r="T1" s="30" t="s">
        <v>14</v>
      </c>
      <c r="U1" s="32" t="s">
        <v>5485</v>
      </c>
      <c r="V1" s="30" t="s">
        <v>15</v>
      </c>
      <c r="W1" s="32" t="s">
        <v>5486</v>
      </c>
      <c r="X1" s="30" t="s">
        <v>16</v>
      </c>
      <c r="Y1" s="32" t="s">
        <v>5487</v>
      </c>
      <c r="Z1" s="30" t="s">
        <v>17</v>
      </c>
      <c r="AA1" s="30" t="s">
        <v>18</v>
      </c>
      <c r="AB1" s="30" t="s">
        <v>19</v>
      </c>
      <c r="AC1" s="33" t="s">
        <v>20</v>
      </c>
      <c r="AD1" s="32" t="s">
        <v>5488</v>
      </c>
      <c r="AE1" s="30" t="s">
        <v>21</v>
      </c>
      <c r="AF1" s="30" t="s">
        <v>22</v>
      </c>
    </row>
    <row r="2" spans="1:32" x14ac:dyDescent="0.3">
      <c r="A2" s="34" t="s">
        <v>23</v>
      </c>
      <c r="B2" s="3">
        <v>44927</v>
      </c>
      <c r="C2" s="3" t="str">
        <f>TEXT(Tabla10[[#This Row],[Fecha de transacción]],"DDDD")</f>
        <v>domingo</v>
      </c>
      <c r="D2" s="3">
        <v>44995</v>
      </c>
      <c r="E2" s="4">
        <f>datos_chargeback_2001_1!$D2-datos_chargeback_2001_1!$B2</f>
        <v>68</v>
      </c>
      <c r="F2" s="5">
        <f>datos_chargeback_2001_1!$G2/100</f>
        <v>690.77</v>
      </c>
      <c r="G2" s="6">
        <v>69077</v>
      </c>
      <c r="H2" s="6">
        <f t="shared" ref="H2:H65" si="0">IF(COUNTIF($A$2:$A$1373,A2)=1,0,IF(F2=_xlfn.AGGREGATE(14,6,$F$2:$F$1373/($A$2:$A$1373=A2),1),_xlfn.AGGREGATE(15,6,$F$2:$F$1373/($A$2:$A$1373=A2),1),""))</f>
        <v>0</v>
      </c>
      <c r="I2" s="5">
        <v>0</v>
      </c>
      <c r="J2" s="6" t="s">
        <v>24</v>
      </c>
      <c r="K2" s="6" t="s">
        <v>25</v>
      </c>
      <c r="L2" s="6" t="s">
        <v>26</v>
      </c>
      <c r="M2" s="6" t="s">
        <v>27</v>
      </c>
      <c r="N2" s="6" t="s">
        <v>28</v>
      </c>
      <c r="O2" s="6" t="s">
        <v>29</v>
      </c>
      <c r="P2" s="6" t="s">
        <v>30</v>
      </c>
      <c r="Q2" s="6" t="s">
        <v>31</v>
      </c>
      <c r="R2" s="6">
        <v>69077</v>
      </c>
      <c r="S2" s="6" t="s">
        <v>32</v>
      </c>
      <c r="T2" s="6" t="s">
        <v>33</v>
      </c>
      <c r="U2" s="5">
        <f>datos_chargeback_2001_1!$V2/100</f>
        <v>0</v>
      </c>
      <c r="V2" s="6">
        <v>0</v>
      </c>
      <c r="W2" s="5">
        <f>datos_chargeback_2001_1!$X2/100</f>
        <v>0</v>
      </c>
      <c r="X2" s="6">
        <v>0</v>
      </c>
      <c r="Y2" s="5">
        <f>datos_chargeback_2001_1!$Z2/100</f>
        <v>690.77</v>
      </c>
      <c r="Z2" s="6">
        <v>69077</v>
      </c>
      <c r="AA2" s="6" t="s">
        <v>34</v>
      </c>
      <c r="AB2" s="6" t="s">
        <v>35</v>
      </c>
      <c r="AC2" s="7" t="s">
        <v>35</v>
      </c>
      <c r="AD2" s="5">
        <f>datos_chargeback_2001_1!$AE2/100</f>
        <v>0</v>
      </c>
      <c r="AE2" s="6">
        <v>0</v>
      </c>
      <c r="AF2" s="6" t="s">
        <v>36</v>
      </c>
    </row>
    <row r="3" spans="1:32" x14ac:dyDescent="0.3">
      <c r="A3" s="34" t="s">
        <v>37</v>
      </c>
      <c r="B3" s="3">
        <v>44928</v>
      </c>
      <c r="C3" s="3" t="str">
        <f>TEXT(Tabla10[[#This Row],[Fecha de transacción]],"DDDD")</f>
        <v>lunes</v>
      </c>
      <c r="D3" s="3">
        <v>45001</v>
      </c>
      <c r="E3" s="4">
        <f>datos_chargeback_2001_1!$D3-datos_chargeback_2001_1!$B3</f>
        <v>73</v>
      </c>
      <c r="F3" s="5">
        <f>datos_chargeback_2001_1!$G3/100</f>
        <v>851.37</v>
      </c>
      <c r="G3" s="6">
        <v>85137</v>
      </c>
      <c r="H3" s="5">
        <f t="shared" si="0"/>
        <v>0</v>
      </c>
      <c r="I3" s="5">
        <v>1.36</v>
      </c>
      <c r="J3" s="6" t="s">
        <v>38</v>
      </c>
      <c r="K3" s="6" t="s">
        <v>25</v>
      </c>
      <c r="L3" s="6" t="s">
        <v>40</v>
      </c>
      <c r="M3" s="6" t="s">
        <v>41</v>
      </c>
      <c r="N3" s="6" t="s">
        <v>42</v>
      </c>
      <c r="O3" s="6" t="s">
        <v>43</v>
      </c>
      <c r="P3" s="6" t="s">
        <v>30</v>
      </c>
      <c r="Q3" s="6" t="s">
        <v>44</v>
      </c>
      <c r="R3" s="6">
        <v>85137</v>
      </c>
      <c r="S3" s="6" t="s">
        <v>45</v>
      </c>
      <c r="T3" s="6" t="s">
        <v>46</v>
      </c>
      <c r="U3" s="5">
        <f>datos_chargeback_2001_1!$V3/100</f>
        <v>851.37</v>
      </c>
      <c r="V3" s="6">
        <v>85137</v>
      </c>
      <c r="W3" s="5">
        <f>datos_chargeback_2001_1!$X3/100</f>
        <v>0</v>
      </c>
      <c r="X3" s="6">
        <v>0</v>
      </c>
      <c r="Y3" s="5">
        <f>datos_chargeback_2001_1!$Z3/100</f>
        <v>0</v>
      </c>
      <c r="Z3" s="6">
        <v>0</v>
      </c>
      <c r="AA3" s="6" t="s">
        <v>47</v>
      </c>
      <c r="AB3" s="6" t="s">
        <v>48</v>
      </c>
      <c r="AC3" s="8">
        <v>44928</v>
      </c>
      <c r="AD3" s="5">
        <f>datos_chargeback_2001_1!$AE3/100</f>
        <v>273.76</v>
      </c>
      <c r="AE3" s="6">
        <v>27376</v>
      </c>
      <c r="AF3" s="6" t="s">
        <v>50</v>
      </c>
    </row>
    <row r="4" spans="1:32" x14ac:dyDescent="0.3">
      <c r="A4" s="35" t="s">
        <v>51</v>
      </c>
      <c r="B4" s="9">
        <v>44929</v>
      </c>
      <c r="C4" s="9" t="str">
        <f>TEXT(Tabla10[[#This Row],[Fecha de transacción]],"DDDD")</f>
        <v>martes</v>
      </c>
      <c r="D4" s="9">
        <v>45018</v>
      </c>
      <c r="E4" s="10">
        <f>datos_chargeback_2001_1!$D4-datos_chargeback_2001_1!$B4</f>
        <v>89</v>
      </c>
      <c r="F4" s="11">
        <f>datos_chargeback_2001_1!$G4/100</f>
        <v>910.68</v>
      </c>
      <c r="G4" s="12">
        <v>91068</v>
      </c>
      <c r="H4" s="11">
        <f t="shared" si="0"/>
        <v>0</v>
      </c>
      <c r="I4" s="11">
        <v>1.49</v>
      </c>
      <c r="J4" s="12" t="s">
        <v>24</v>
      </c>
      <c r="K4" s="12" t="s">
        <v>25</v>
      </c>
      <c r="L4" s="12" t="s">
        <v>26</v>
      </c>
      <c r="M4" s="12" t="s">
        <v>52</v>
      </c>
      <c r="N4" s="12" t="s">
        <v>42</v>
      </c>
      <c r="O4" s="12" t="s">
        <v>53</v>
      </c>
      <c r="P4" s="12" t="s">
        <v>54</v>
      </c>
      <c r="Q4" s="12" t="s">
        <v>55</v>
      </c>
      <c r="R4" s="12">
        <v>91068</v>
      </c>
      <c r="S4" s="12" t="s">
        <v>56</v>
      </c>
      <c r="T4" s="12" t="s">
        <v>46</v>
      </c>
      <c r="U4" s="11">
        <f>datos_chargeback_2001_1!$V4/100</f>
        <v>910.68</v>
      </c>
      <c r="V4" s="12">
        <v>91068</v>
      </c>
      <c r="W4" s="11">
        <f>datos_chargeback_2001_1!$X4/100</f>
        <v>0</v>
      </c>
      <c r="X4" s="12">
        <v>0</v>
      </c>
      <c r="Y4" s="11">
        <f>datos_chargeback_2001_1!$Z4/100</f>
        <v>0</v>
      </c>
      <c r="Z4" s="12">
        <v>0</v>
      </c>
      <c r="AA4" s="12" t="s">
        <v>57</v>
      </c>
      <c r="AB4" s="12" t="s">
        <v>35</v>
      </c>
      <c r="AC4" s="13" t="s">
        <v>35</v>
      </c>
      <c r="AD4" s="11">
        <f>datos_chargeback_2001_1!$AE4/100</f>
        <v>0</v>
      </c>
      <c r="AE4" s="12">
        <v>0</v>
      </c>
      <c r="AF4" s="12" t="s">
        <v>43</v>
      </c>
    </row>
    <row r="5" spans="1:32" x14ac:dyDescent="0.3">
      <c r="A5" s="36" t="s">
        <v>58</v>
      </c>
      <c r="B5" s="14">
        <v>44930</v>
      </c>
      <c r="C5" s="14" t="str">
        <f>TEXT(Tabla10[[#This Row],[Fecha de transacción]],"DDDD")</f>
        <v>miércoles</v>
      </c>
      <c r="D5" s="14">
        <v>45000</v>
      </c>
      <c r="E5" s="15">
        <f>datos_chargeback_2001_1!$D5-datos_chargeback_2001_1!$B5</f>
        <v>70</v>
      </c>
      <c r="F5" s="16">
        <f>datos_chargeback_2001_1!$G5/100</f>
        <v>759.73</v>
      </c>
      <c r="G5" s="17">
        <v>75973</v>
      </c>
      <c r="H5" s="16">
        <f t="shared" si="0"/>
        <v>0</v>
      </c>
      <c r="I5" s="16">
        <v>1.17</v>
      </c>
      <c r="J5" s="17" t="s">
        <v>38</v>
      </c>
      <c r="K5" s="17" t="s">
        <v>25</v>
      </c>
      <c r="L5" s="17" t="s">
        <v>40</v>
      </c>
      <c r="M5" s="17" t="s">
        <v>59</v>
      </c>
      <c r="N5" s="17" t="s">
        <v>42</v>
      </c>
      <c r="O5" s="17" t="s">
        <v>36</v>
      </c>
      <c r="P5" s="17" t="s">
        <v>30</v>
      </c>
      <c r="Q5" s="17" t="s">
        <v>31</v>
      </c>
      <c r="R5" s="17">
        <v>75973</v>
      </c>
      <c r="S5" s="17" t="s">
        <v>60</v>
      </c>
      <c r="T5" s="17" t="s">
        <v>61</v>
      </c>
      <c r="U5" s="16">
        <f>datos_chargeback_2001_1!$V5/100</f>
        <v>0</v>
      </c>
      <c r="V5" s="17">
        <v>0</v>
      </c>
      <c r="W5" s="16">
        <f>datos_chargeback_2001_1!$X5/100</f>
        <v>759.73</v>
      </c>
      <c r="X5" s="17">
        <v>75973</v>
      </c>
      <c r="Y5" s="16">
        <f>datos_chargeback_2001_1!$Z5/100</f>
        <v>0</v>
      </c>
      <c r="Z5" s="17">
        <v>0</v>
      </c>
      <c r="AA5" s="17" t="s">
        <v>62</v>
      </c>
      <c r="AB5" s="17" t="s">
        <v>48</v>
      </c>
      <c r="AC5" s="18">
        <v>44930</v>
      </c>
      <c r="AD5" s="16">
        <f>datos_chargeback_2001_1!$AE5/100</f>
        <v>13.11</v>
      </c>
      <c r="AE5" s="17">
        <v>1311</v>
      </c>
      <c r="AF5" s="17" t="s">
        <v>64</v>
      </c>
    </row>
    <row r="6" spans="1:32" x14ac:dyDescent="0.3">
      <c r="A6" s="35" t="s">
        <v>65</v>
      </c>
      <c r="B6" s="9">
        <v>44931</v>
      </c>
      <c r="C6" s="9" t="str">
        <f>TEXT(Tabla10[[#This Row],[Fecha de transacción]],"DDDD")</f>
        <v>jueves</v>
      </c>
      <c r="D6" s="9">
        <v>45021</v>
      </c>
      <c r="E6" s="10">
        <f>datos_chargeback_2001_1!$D6-datos_chargeback_2001_1!$B6</f>
        <v>90</v>
      </c>
      <c r="F6" s="11">
        <f>datos_chargeback_2001_1!$G6/100</f>
        <v>987.61</v>
      </c>
      <c r="G6" s="12">
        <v>98761</v>
      </c>
      <c r="H6" s="11">
        <f t="shared" si="0"/>
        <v>0</v>
      </c>
      <c r="I6" s="11">
        <v>1.47</v>
      </c>
      <c r="J6" s="12" t="s">
        <v>24</v>
      </c>
      <c r="K6" s="12" t="s">
        <v>25</v>
      </c>
      <c r="L6" s="12" t="s">
        <v>40</v>
      </c>
      <c r="M6" s="12" t="s">
        <v>52</v>
      </c>
      <c r="N6" s="12" t="s">
        <v>42</v>
      </c>
      <c r="O6" s="12" t="s">
        <v>50</v>
      </c>
      <c r="P6" s="12" t="s">
        <v>54</v>
      </c>
      <c r="Q6" s="12" t="s">
        <v>66</v>
      </c>
      <c r="R6" s="12">
        <v>98761</v>
      </c>
      <c r="S6" s="12" t="s">
        <v>67</v>
      </c>
      <c r="T6" s="12" t="s">
        <v>61</v>
      </c>
      <c r="U6" s="11">
        <f>datos_chargeback_2001_1!$V6/100</f>
        <v>0</v>
      </c>
      <c r="V6" s="12">
        <v>0</v>
      </c>
      <c r="W6" s="11">
        <f>datos_chargeback_2001_1!$X6/100</f>
        <v>987.61</v>
      </c>
      <c r="X6" s="12">
        <v>98761</v>
      </c>
      <c r="Y6" s="11">
        <f>datos_chargeback_2001_1!$Z6/100</f>
        <v>0</v>
      </c>
      <c r="Z6" s="12">
        <v>0</v>
      </c>
      <c r="AA6" s="12" t="s">
        <v>68</v>
      </c>
      <c r="AB6" s="12" t="s">
        <v>48</v>
      </c>
      <c r="AC6" s="19">
        <v>44931</v>
      </c>
      <c r="AD6" s="11">
        <f>datos_chargeback_2001_1!$AE6/100</f>
        <v>226.14</v>
      </c>
      <c r="AE6" s="12">
        <v>22614</v>
      </c>
      <c r="AF6" s="12" t="s">
        <v>64</v>
      </c>
    </row>
    <row r="7" spans="1:32" x14ac:dyDescent="0.3">
      <c r="A7" s="36" t="s">
        <v>69</v>
      </c>
      <c r="B7" s="14">
        <v>44932</v>
      </c>
      <c r="C7" s="14" t="str">
        <f>TEXT(Tabla10[[#This Row],[Fecha de transacción]],"DDDD")</f>
        <v>viernes</v>
      </c>
      <c r="D7" s="14">
        <v>44995</v>
      </c>
      <c r="E7" s="15">
        <f>datos_chargeback_2001_1!$D7-datos_chargeback_2001_1!$B7</f>
        <v>63</v>
      </c>
      <c r="F7" s="16">
        <f>datos_chargeback_2001_1!$G7/100</f>
        <v>537.54999999999995</v>
      </c>
      <c r="G7" s="17">
        <v>53755</v>
      </c>
      <c r="H7" s="16">
        <f t="shared" si="0"/>
        <v>0</v>
      </c>
      <c r="I7" s="16">
        <v>0</v>
      </c>
      <c r="J7" s="17" t="s">
        <v>38</v>
      </c>
      <c r="K7" s="17" t="s">
        <v>25</v>
      </c>
      <c r="L7" s="17" t="s">
        <v>26</v>
      </c>
      <c r="M7" s="17" t="s">
        <v>27</v>
      </c>
      <c r="N7" s="17" t="s">
        <v>28</v>
      </c>
      <c r="O7" s="17" t="s">
        <v>70</v>
      </c>
      <c r="P7" s="17" t="s">
        <v>54</v>
      </c>
      <c r="Q7" s="17" t="s">
        <v>31</v>
      </c>
      <c r="R7" s="17">
        <v>53755</v>
      </c>
      <c r="S7" s="17" t="s">
        <v>71</v>
      </c>
      <c r="T7" s="17" t="s">
        <v>33</v>
      </c>
      <c r="U7" s="16">
        <f>datos_chargeback_2001_1!$V7/100</f>
        <v>0</v>
      </c>
      <c r="V7" s="17">
        <v>0</v>
      </c>
      <c r="W7" s="16">
        <f>datos_chargeback_2001_1!$X7/100</f>
        <v>0</v>
      </c>
      <c r="X7" s="17">
        <v>0</v>
      </c>
      <c r="Y7" s="16">
        <f>datos_chargeback_2001_1!$Z7/100</f>
        <v>537.54999999999995</v>
      </c>
      <c r="Z7" s="17">
        <v>53755</v>
      </c>
      <c r="AA7" s="17" t="s">
        <v>72</v>
      </c>
      <c r="AB7" s="17" t="s">
        <v>35</v>
      </c>
      <c r="AC7" s="20" t="s">
        <v>35</v>
      </c>
      <c r="AD7" s="16">
        <f>datos_chargeback_2001_1!$AE7/100</f>
        <v>0</v>
      </c>
      <c r="AE7" s="17">
        <v>0</v>
      </c>
      <c r="AF7" s="17" t="s">
        <v>43</v>
      </c>
    </row>
    <row r="8" spans="1:32" x14ac:dyDescent="0.3">
      <c r="A8" s="34" t="s">
        <v>73</v>
      </c>
      <c r="B8" s="3">
        <v>44933</v>
      </c>
      <c r="C8" s="3" t="str">
        <f>TEXT(Tabla10[[#This Row],[Fecha de transacción]],"DDDD")</f>
        <v>sábado</v>
      </c>
      <c r="D8" s="3">
        <v>45022</v>
      </c>
      <c r="E8" s="4">
        <f>datos_chargeback_2001_1!$D8-datos_chargeback_2001_1!$B8</f>
        <v>89</v>
      </c>
      <c r="F8" s="5">
        <f>datos_chargeback_2001_1!$G8/100</f>
        <v>950.55</v>
      </c>
      <c r="G8" s="6">
        <v>95055</v>
      </c>
      <c r="H8" s="5">
        <f t="shared" si="0"/>
        <v>0</v>
      </c>
      <c r="I8" s="5">
        <v>0</v>
      </c>
      <c r="J8" s="6" t="s">
        <v>38</v>
      </c>
      <c r="K8" s="6" t="s">
        <v>25</v>
      </c>
      <c r="L8" s="6" t="s">
        <v>74</v>
      </c>
      <c r="M8" s="6" t="s">
        <v>27</v>
      </c>
      <c r="N8" s="6" t="s">
        <v>28</v>
      </c>
      <c r="O8" s="6" t="s">
        <v>50</v>
      </c>
      <c r="P8" s="6" t="s">
        <v>30</v>
      </c>
      <c r="Q8" s="6" t="s">
        <v>75</v>
      </c>
      <c r="R8" s="6">
        <v>95055</v>
      </c>
      <c r="S8" s="6" t="s">
        <v>76</v>
      </c>
      <c r="T8" s="6" t="s">
        <v>33</v>
      </c>
      <c r="U8" s="5">
        <f>datos_chargeback_2001_1!$V8/100</f>
        <v>0</v>
      </c>
      <c r="V8" s="6">
        <v>0</v>
      </c>
      <c r="W8" s="5">
        <f>datos_chargeback_2001_1!$X8/100</f>
        <v>0</v>
      </c>
      <c r="X8" s="6">
        <v>0</v>
      </c>
      <c r="Y8" s="5">
        <f>datos_chargeback_2001_1!$Z8/100</f>
        <v>950.55</v>
      </c>
      <c r="Z8" s="6">
        <v>95055</v>
      </c>
      <c r="AA8" s="6" t="s">
        <v>77</v>
      </c>
      <c r="AB8" s="6" t="s">
        <v>48</v>
      </c>
      <c r="AC8" s="8">
        <v>44933</v>
      </c>
      <c r="AD8" s="5">
        <f>datos_chargeback_2001_1!$AE8/100</f>
        <v>728.35</v>
      </c>
      <c r="AE8" s="6">
        <v>72835</v>
      </c>
      <c r="AF8" s="6" t="s">
        <v>64</v>
      </c>
    </row>
    <row r="9" spans="1:32" x14ac:dyDescent="0.3">
      <c r="A9" s="36" t="s">
        <v>79</v>
      </c>
      <c r="B9" s="14">
        <v>44934</v>
      </c>
      <c r="C9" s="14" t="str">
        <f>TEXT(Tabla10[[#This Row],[Fecha de transacción]],"DDDD")</f>
        <v>domingo</v>
      </c>
      <c r="D9" s="14">
        <v>45010</v>
      </c>
      <c r="E9" s="15">
        <f>datos_chargeback_2001_1!$D9-datos_chargeback_2001_1!$B9</f>
        <v>76</v>
      </c>
      <c r="F9" s="16">
        <f>datos_chargeback_2001_1!$G9/100</f>
        <v>645.54999999999995</v>
      </c>
      <c r="G9" s="17">
        <v>64555</v>
      </c>
      <c r="H9" s="16">
        <f t="shared" si="0"/>
        <v>0</v>
      </c>
      <c r="I9" s="16">
        <v>0</v>
      </c>
      <c r="J9" s="17" t="s">
        <v>24</v>
      </c>
      <c r="K9" s="17" t="s">
        <v>25</v>
      </c>
      <c r="L9" s="17" t="s">
        <v>80</v>
      </c>
      <c r="M9" s="17" t="s">
        <v>52</v>
      </c>
      <c r="N9" s="17" t="s">
        <v>28</v>
      </c>
      <c r="O9" s="17" t="s">
        <v>64</v>
      </c>
      <c r="P9" s="17" t="s">
        <v>54</v>
      </c>
      <c r="Q9" s="17" t="s">
        <v>55</v>
      </c>
      <c r="R9" s="17">
        <v>64555</v>
      </c>
      <c r="S9" s="17" t="s">
        <v>81</v>
      </c>
      <c r="T9" s="17" t="s">
        <v>33</v>
      </c>
      <c r="U9" s="16">
        <f>datos_chargeback_2001_1!$V9/100</f>
        <v>0</v>
      </c>
      <c r="V9" s="17">
        <v>0</v>
      </c>
      <c r="W9" s="16">
        <f>datos_chargeback_2001_1!$X9/100</f>
        <v>0</v>
      </c>
      <c r="X9" s="17">
        <v>0</v>
      </c>
      <c r="Y9" s="16">
        <f>datos_chargeback_2001_1!$Z9/100</f>
        <v>645.54999999999995</v>
      </c>
      <c r="Z9" s="17">
        <v>64555</v>
      </c>
      <c r="AA9" s="17" t="s">
        <v>82</v>
      </c>
      <c r="AB9" s="17" t="s">
        <v>48</v>
      </c>
      <c r="AC9" s="18">
        <v>44934</v>
      </c>
      <c r="AD9" s="16">
        <f>datos_chargeback_2001_1!$AE9/100</f>
        <v>600.41999999999996</v>
      </c>
      <c r="AE9" s="17">
        <v>60042</v>
      </c>
      <c r="AF9" s="17" t="s">
        <v>50</v>
      </c>
    </row>
    <row r="10" spans="1:32" x14ac:dyDescent="0.3">
      <c r="A10" s="34" t="s">
        <v>84</v>
      </c>
      <c r="B10" s="3">
        <v>44935</v>
      </c>
      <c r="C10" s="3" t="str">
        <f>TEXT(Tabla10[[#This Row],[Fecha de transacción]],"DDDD")</f>
        <v>lunes</v>
      </c>
      <c r="D10" s="3">
        <v>45019</v>
      </c>
      <c r="E10" s="4">
        <f>datos_chargeback_2001_1!$D10-datos_chargeback_2001_1!$B10</f>
        <v>84</v>
      </c>
      <c r="F10" s="5">
        <f>datos_chargeback_2001_1!$G10/100</f>
        <v>193.39</v>
      </c>
      <c r="G10" s="6">
        <v>19339</v>
      </c>
      <c r="H10" s="5">
        <f t="shared" si="0"/>
        <v>0</v>
      </c>
      <c r="I10" s="5">
        <v>0</v>
      </c>
      <c r="J10" s="6" t="s">
        <v>38</v>
      </c>
      <c r="K10" s="6" t="s">
        <v>25</v>
      </c>
      <c r="L10" s="6" t="s">
        <v>74</v>
      </c>
      <c r="M10" s="6" t="s">
        <v>85</v>
      </c>
      <c r="N10" s="6" t="s">
        <v>28</v>
      </c>
      <c r="O10" s="6" t="s">
        <v>50</v>
      </c>
      <c r="P10" s="6" t="s">
        <v>30</v>
      </c>
      <c r="Q10" s="6" t="s">
        <v>55</v>
      </c>
      <c r="R10" s="6">
        <v>19339</v>
      </c>
      <c r="S10" s="6" t="s">
        <v>86</v>
      </c>
      <c r="T10" s="6" t="s">
        <v>33</v>
      </c>
      <c r="U10" s="5">
        <f>datos_chargeback_2001_1!$V10/100</f>
        <v>0</v>
      </c>
      <c r="V10" s="6">
        <v>0</v>
      </c>
      <c r="W10" s="5">
        <f>datos_chargeback_2001_1!$X10/100</f>
        <v>0</v>
      </c>
      <c r="X10" s="6">
        <v>0</v>
      </c>
      <c r="Y10" s="5">
        <f>datos_chargeback_2001_1!$Z10/100</f>
        <v>193.39</v>
      </c>
      <c r="Z10" s="6">
        <v>19339</v>
      </c>
      <c r="AA10" s="6" t="s">
        <v>87</v>
      </c>
      <c r="AB10" s="6" t="s">
        <v>35</v>
      </c>
      <c r="AC10" s="7" t="s">
        <v>35</v>
      </c>
      <c r="AD10" s="5">
        <f>datos_chargeback_2001_1!$AE10/100</f>
        <v>0</v>
      </c>
      <c r="AE10" s="6">
        <v>0</v>
      </c>
      <c r="AF10" s="6" t="s">
        <v>29</v>
      </c>
    </row>
    <row r="11" spans="1:32" x14ac:dyDescent="0.3">
      <c r="A11" s="36" t="s">
        <v>88</v>
      </c>
      <c r="B11" s="14">
        <v>44936</v>
      </c>
      <c r="C11" s="14" t="str">
        <f>TEXT(Tabla10[[#This Row],[Fecha de transacción]],"DDDD")</f>
        <v>martes</v>
      </c>
      <c r="D11" s="14">
        <v>44996</v>
      </c>
      <c r="E11" s="15">
        <f>datos_chargeback_2001_1!$D11-datos_chargeback_2001_1!$B11</f>
        <v>60</v>
      </c>
      <c r="F11" s="16">
        <f>datos_chargeback_2001_1!$G11/100</f>
        <v>66.62</v>
      </c>
      <c r="G11" s="17">
        <v>6662</v>
      </c>
      <c r="H11" s="16">
        <f t="shared" si="0"/>
        <v>0</v>
      </c>
      <c r="I11" s="16">
        <v>0</v>
      </c>
      <c r="J11" s="17" t="s">
        <v>24</v>
      </c>
      <c r="K11" s="17" t="s">
        <v>25</v>
      </c>
      <c r="L11" s="17" t="s">
        <v>74</v>
      </c>
      <c r="M11" s="17" t="s">
        <v>27</v>
      </c>
      <c r="N11" s="17" t="s">
        <v>28</v>
      </c>
      <c r="O11" s="17" t="s">
        <v>64</v>
      </c>
      <c r="P11" s="17" t="s">
        <v>54</v>
      </c>
      <c r="Q11" s="17" t="s">
        <v>75</v>
      </c>
      <c r="R11" s="17">
        <v>6662</v>
      </c>
      <c r="S11" s="17" t="s">
        <v>89</v>
      </c>
      <c r="T11" s="17" t="s">
        <v>33</v>
      </c>
      <c r="U11" s="16">
        <f>datos_chargeback_2001_1!$V11/100</f>
        <v>0</v>
      </c>
      <c r="V11" s="17">
        <v>0</v>
      </c>
      <c r="W11" s="16">
        <f>datos_chargeback_2001_1!$X11/100</f>
        <v>0</v>
      </c>
      <c r="X11" s="17">
        <v>0</v>
      </c>
      <c r="Y11" s="16">
        <f>datos_chargeback_2001_1!$Z11/100</f>
        <v>66.62</v>
      </c>
      <c r="Z11" s="17">
        <v>6662</v>
      </c>
      <c r="AA11" s="17" t="s">
        <v>90</v>
      </c>
      <c r="AB11" s="17" t="s">
        <v>48</v>
      </c>
      <c r="AC11" s="18">
        <v>44936</v>
      </c>
      <c r="AD11" s="16">
        <f>datos_chargeback_2001_1!$AE11/100</f>
        <v>792.87</v>
      </c>
      <c r="AE11" s="17">
        <v>79287</v>
      </c>
      <c r="AF11" s="17" t="s">
        <v>36</v>
      </c>
    </row>
    <row r="12" spans="1:32" x14ac:dyDescent="0.3">
      <c r="A12" s="34" t="s">
        <v>92</v>
      </c>
      <c r="B12" s="3">
        <v>44937</v>
      </c>
      <c r="C12" s="3" t="str">
        <f>TEXT(Tabla10[[#This Row],[Fecha de transacción]],"DDDD")</f>
        <v>miércoles</v>
      </c>
      <c r="D12" s="3">
        <v>45001</v>
      </c>
      <c r="E12" s="4">
        <f>datos_chargeback_2001_1!$D12-datos_chargeback_2001_1!$B12</f>
        <v>64</v>
      </c>
      <c r="F12" s="5">
        <f>datos_chargeback_2001_1!$G12/100</f>
        <v>383.39</v>
      </c>
      <c r="G12" s="6">
        <v>38339</v>
      </c>
      <c r="H12" s="5">
        <f t="shared" si="0"/>
        <v>0</v>
      </c>
      <c r="I12" s="5">
        <v>0</v>
      </c>
      <c r="J12" s="6" t="s">
        <v>38</v>
      </c>
      <c r="K12" s="6" t="s">
        <v>25</v>
      </c>
      <c r="L12" s="6" t="s">
        <v>40</v>
      </c>
      <c r="M12" s="6" t="s">
        <v>93</v>
      </c>
      <c r="N12" s="6" t="s">
        <v>28</v>
      </c>
      <c r="O12" s="6" t="s">
        <v>64</v>
      </c>
      <c r="P12" s="6" t="s">
        <v>30</v>
      </c>
      <c r="Q12" s="6" t="s">
        <v>31</v>
      </c>
      <c r="R12" s="6">
        <v>38339</v>
      </c>
      <c r="S12" s="6" t="s">
        <v>94</v>
      </c>
      <c r="T12" s="6" t="s">
        <v>33</v>
      </c>
      <c r="U12" s="5">
        <f>datos_chargeback_2001_1!$V12/100</f>
        <v>0</v>
      </c>
      <c r="V12" s="6">
        <v>0</v>
      </c>
      <c r="W12" s="5">
        <f>datos_chargeback_2001_1!$X12/100</f>
        <v>0</v>
      </c>
      <c r="X12" s="6">
        <v>0</v>
      </c>
      <c r="Y12" s="5">
        <f>datos_chargeback_2001_1!$Z12/100</f>
        <v>383.39</v>
      </c>
      <c r="Z12" s="6">
        <v>38339</v>
      </c>
      <c r="AA12" s="6" t="s">
        <v>95</v>
      </c>
      <c r="AB12" s="6" t="s">
        <v>48</v>
      </c>
      <c r="AC12" s="8">
        <v>44937</v>
      </c>
      <c r="AD12" s="5">
        <f>datos_chargeback_2001_1!$AE12/100</f>
        <v>424.86</v>
      </c>
      <c r="AE12" s="6">
        <v>42486</v>
      </c>
      <c r="AF12" s="6" t="s">
        <v>29</v>
      </c>
    </row>
    <row r="13" spans="1:32" x14ac:dyDescent="0.3">
      <c r="A13" s="36" t="s">
        <v>97</v>
      </c>
      <c r="B13" s="14">
        <v>44938</v>
      </c>
      <c r="C13" s="14" t="str">
        <f>TEXT(Tabla10[[#This Row],[Fecha de transacción]],"DDDD")</f>
        <v>jueves</v>
      </c>
      <c r="D13" s="14">
        <v>45023</v>
      </c>
      <c r="E13" s="15">
        <f>datos_chargeback_2001_1!$D13-datos_chargeback_2001_1!$B13</f>
        <v>85</v>
      </c>
      <c r="F13" s="16">
        <f>datos_chargeback_2001_1!$G13/100</f>
        <v>594.58000000000004</v>
      </c>
      <c r="G13" s="17">
        <v>59458</v>
      </c>
      <c r="H13" s="16">
        <f t="shared" si="0"/>
        <v>0</v>
      </c>
      <c r="I13" s="16">
        <v>0</v>
      </c>
      <c r="J13" s="17" t="s">
        <v>38</v>
      </c>
      <c r="K13" s="17" t="s">
        <v>25</v>
      </c>
      <c r="L13" s="17" t="s">
        <v>74</v>
      </c>
      <c r="M13" s="17" t="s">
        <v>85</v>
      </c>
      <c r="N13" s="17" t="s">
        <v>42</v>
      </c>
      <c r="O13" s="17" t="s">
        <v>70</v>
      </c>
      <c r="P13" s="17" t="s">
        <v>30</v>
      </c>
      <c r="Q13" s="17" t="s">
        <v>66</v>
      </c>
      <c r="R13" s="17">
        <v>59458</v>
      </c>
      <c r="S13" s="17" t="s">
        <v>98</v>
      </c>
      <c r="T13" s="17" t="s">
        <v>61</v>
      </c>
      <c r="U13" s="16">
        <f>datos_chargeback_2001_1!$V13/100</f>
        <v>0</v>
      </c>
      <c r="V13" s="17">
        <v>0</v>
      </c>
      <c r="W13" s="16">
        <f>datos_chargeback_2001_1!$X13/100</f>
        <v>594.58000000000004</v>
      </c>
      <c r="X13" s="17">
        <v>59458</v>
      </c>
      <c r="Y13" s="16">
        <f>datos_chargeback_2001_1!$Z13/100</f>
        <v>0</v>
      </c>
      <c r="Z13" s="17">
        <v>0</v>
      </c>
      <c r="AA13" s="17" t="s">
        <v>99</v>
      </c>
      <c r="AB13" s="17" t="s">
        <v>48</v>
      </c>
      <c r="AC13" s="18">
        <v>44938</v>
      </c>
      <c r="AD13" s="16">
        <f>datos_chargeback_2001_1!$AE13/100</f>
        <v>433.24</v>
      </c>
      <c r="AE13" s="17">
        <v>43324</v>
      </c>
      <c r="AF13" s="17" t="s">
        <v>29</v>
      </c>
    </row>
    <row r="14" spans="1:32" x14ac:dyDescent="0.3">
      <c r="A14" s="34" t="s">
        <v>101</v>
      </c>
      <c r="B14" s="3">
        <v>44939</v>
      </c>
      <c r="C14" s="3" t="str">
        <f>TEXT(Tabla10[[#This Row],[Fecha de transacción]],"DDDD")</f>
        <v>viernes</v>
      </c>
      <c r="D14" s="3">
        <v>45019</v>
      </c>
      <c r="E14" s="4">
        <f>datos_chargeback_2001_1!$D14-datos_chargeback_2001_1!$B14</f>
        <v>80</v>
      </c>
      <c r="F14" s="5">
        <f>datos_chargeback_2001_1!$G14/100</f>
        <v>285.39</v>
      </c>
      <c r="G14" s="6">
        <v>28539</v>
      </c>
      <c r="H14" s="5">
        <f t="shared" si="0"/>
        <v>0</v>
      </c>
      <c r="I14" s="5">
        <v>0</v>
      </c>
      <c r="J14" s="6" t="s">
        <v>24</v>
      </c>
      <c r="K14" s="6" t="s">
        <v>25</v>
      </c>
      <c r="L14" s="6" t="s">
        <v>80</v>
      </c>
      <c r="M14" s="6" t="s">
        <v>59</v>
      </c>
      <c r="N14" s="6" t="s">
        <v>28</v>
      </c>
      <c r="O14" s="6" t="s">
        <v>64</v>
      </c>
      <c r="P14" s="6" t="s">
        <v>54</v>
      </c>
      <c r="Q14" s="6" t="s">
        <v>75</v>
      </c>
      <c r="R14" s="6">
        <v>28539</v>
      </c>
      <c r="S14" s="6" t="s">
        <v>102</v>
      </c>
      <c r="T14" s="6" t="s">
        <v>33</v>
      </c>
      <c r="U14" s="5">
        <f>datos_chargeback_2001_1!$V14/100</f>
        <v>0</v>
      </c>
      <c r="V14" s="6">
        <v>0</v>
      </c>
      <c r="W14" s="5">
        <f>datos_chargeback_2001_1!$X14/100</f>
        <v>0</v>
      </c>
      <c r="X14" s="6">
        <v>0</v>
      </c>
      <c r="Y14" s="5">
        <f>datos_chargeback_2001_1!$Z14/100</f>
        <v>285.39</v>
      </c>
      <c r="Z14" s="6">
        <v>28539</v>
      </c>
      <c r="AA14" s="6" t="s">
        <v>103</v>
      </c>
      <c r="AB14" s="6" t="s">
        <v>48</v>
      </c>
      <c r="AC14" s="8">
        <v>44939</v>
      </c>
      <c r="AD14" s="5">
        <f>datos_chargeback_2001_1!$AE14/100</f>
        <v>751.83</v>
      </c>
      <c r="AE14" s="6">
        <v>75183</v>
      </c>
      <c r="AF14" s="6" t="s">
        <v>64</v>
      </c>
    </row>
    <row r="15" spans="1:32" x14ac:dyDescent="0.3">
      <c r="A15" s="36" t="s">
        <v>105</v>
      </c>
      <c r="B15" s="14">
        <v>44940</v>
      </c>
      <c r="C15" s="14" t="str">
        <f>TEXT(Tabla10[[#This Row],[Fecha de transacción]],"DDDD")</f>
        <v>sábado</v>
      </c>
      <c r="D15" s="14">
        <v>45002</v>
      </c>
      <c r="E15" s="15">
        <f>datos_chargeback_2001_1!$D15-datos_chargeback_2001_1!$B15</f>
        <v>62</v>
      </c>
      <c r="F15" s="16">
        <f>datos_chargeback_2001_1!$G15/100</f>
        <v>76.83</v>
      </c>
      <c r="G15" s="17">
        <v>7683</v>
      </c>
      <c r="H15" s="16">
        <f t="shared" si="0"/>
        <v>0</v>
      </c>
      <c r="I15" s="16">
        <v>0</v>
      </c>
      <c r="J15" s="17" t="s">
        <v>24</v>
      </c>
      <c r="K15" s="17" t="s">
        <v>25</v>
      </c>
      <c r="L15" s="17" t="s">
        <v>74</v>
      </c>
      <c r="M15" s="17" t="s">
        <v>59</v>
      </c>
      <c r="N15" s="17" t="s">
        <v>42</v>
      </c>
      <c r="O15" s="17" t="s">
        <v>53</v>
      </c>
      <c r="P15" s="17" t="s">
        <v>54</v>
      </c>
      <c r="Q15" s="17" t="s">
        <v>75</v>
      </c>
      <c r="R15" s="17">
        <v>7683</v>
      </c>
      <c r="S15" s="17" t="s">
        <v>106</v>
      </c>
      <c r="T15" s="17" t="s">
        <v>61</v>
      </c>
      <c r="U15" s="16">
        <f>datos_chargeback_2001_1!$V15/100</f>
        <v>0</v>
      </c>
      <c r="V15" s="17">
        <v>0</v>
      </c>
      <c r="W15" s="16">
        <f>datos_chargeback_2001_1!$X15/100</f>
        <v>76.83</v>
      </c>
      <c r="X15" s="17">
        <v>7683</v>
      </c>
      <c r="Y15" s="16">
        <f>datos_chargeback_2001_1!$Z15/100</f>
        <v>0</v>
      </c>
      <c r="Z15" s="17">
        <v>0</v>
      </c>
      <c r="AA15" s="17" t="s">
        <v>107</v>
      </c>
      <c r="AB15" s="17" t="s">
        <v>35</v>
      </c>
      <c r="AC15" s="20" t="s">
        <v>35</v>
      </c>
      <c r="AD15" s="16">
        <f>datos_chargeback_2001_1!$AE15/100</f>
        <v>0</v>
      </c>
      <c r="AE15" s="17">
        <v>0</v>
      </c>
      <c r="AF15" s="17" t="s">
        <v>29</v>
      </c>
    </row>
    <row r="16" spans="1:32" x14ac:dyDescent="0.3">
      <c r="A16" s="34" t="s">
        <v>108</v>
      </c>
      <c r="B16" s="3">
        <v>44941</v>
      </c>
      <c r="C16" s="3" t="str">
        <f>TEXT(Tabla10[[#This Row],[Fecha de transacción]],"DDDD")</f>
        <v>domingo</v>
      </c>
      <c r="D16" s="3">
        <v>45002</v>
      </c>
      <c r="E16" s="4">
        <f>datos_chargeback_2001_1!$D16-datos_chargeback_2001_1!$B16</f>
        <v>61</v>
      </c>
      <c r="F16" s="5">
        <f>datos_chargeback_2001_1!$G16/100</f>
        <v>815.41</v>
      </c>
      <c r="G16" s="6">
        <v>81541</v>
      </c>
      <c r="H16" s="5">
        <f t="shared" si="0"/>
        <v>0</v>
      </c>
      <c r="I16" s="5">
        <v>0</v>
      </c>
      <c r="J16" s="6" t="s">
        <v>24</v>
      </c>
      <c r="K16" s="6" t="s">
        <v>25</v>
      </c>
      <c r="L16" s="6" t="s">
        <v>109</v>
      </c>
      <c r="M16" s="6" t="s">
        <v>41</v>
      </c>
      <c r="N16" s="6" t="s">
        <v>42</v>
      </c>
      <c r="O16" s="6" t="s">
        <v>70</v>
      </c>
      <c r="P16" s="6" t="s">
        <v>30</v>
      </c>
      <c r="Q16" s="6" t="s">
        <v>31</v>
      </c>
      <c r="R16" s="6">
        <v>81541</v>
      </c>
      <c r="S16" s="6" t="s">
        <v>110</v>
      </c>
      <c r="T16" s="6" t="s">
        <v>46</v>
      </c>
      <c r="U16" s="5">
        <f>datos_chargeback_2001_1!$V16/100</f>
        <v>815.41</v>
      </c>
      <c r="V16" s="6">
        <v>81541</v>
      </c>
      <c r="W16" s="5">
        <f>datos_chargeback_2001_1!$X16/100</f>
        <v>0</v>
      </c>
      <c r="X16" s="6">
        <v>0</v>
      </c>
      <c r="Y16" s="5">
        <f>datos_chargeback_2001_1!$Z16/100</f>
        <v>0</v>
      </c>
      <c r="Z16" s="6">
        <v>0</v>
      </c>
      <c r="AA16" s="6" t="s">
        <v>111</v>
      </c>
      <c r="AB16" s="6" t="s">
        <v>48</v>
      </c>
      <c r="AC16" s="8">
        <v>44941</v>
      </c>
      <c r="AD16" s="5">
        <f>datos_chargeback_2001_1!$AE16/100</f>
        <v>173.75</v>
      </c>
      <c r="AE16" s="6">
        <v>17375</v>
      </c>
      <c r="AF16" s="6" t="s">
        <v>50</v>
      </c>
    </row>
    <row r="17" spans="1:32" x14ac:dyDescent="0.3">
      <c r="A17" s="36" t="s">
        <v>113</v>
      </c>
      <c r="B17" s="14">
        <v>44942</v>
      </c>
      <c r="C17" s="14" t="str">
        <f>TEXT(Tabla10[[#This Row],[Fecha de transacción]],"DDDD")</f>
        <v>lunes</v>
      </c>
      <c r="D17" s="14">
        <v>45019</v>
      </c>
      <c r="E17" s="15">
        <f>datos_chargeback_2001_1!$D17-datos_chargeback_2001_1!$B17</f>
        <v>77</v>
      </c>
      <c r="F17" s="16">
        <f>datos_chargeback_2001_1!$G17/100</f>
        <v>35.97</v>
      </c>
      <c r="G17" s="17">
        <v>3597</v>
      </c>
      <c r="H17" s="16">
        <f t="shared" si="0"/>
        <v>0</v>
      </c>
      <c r="I17" s="16">
        <v>0</v>
      </c>
      <c r="J17" s="17" t="s">
        <v>24</v>
      </c>
      <c r="K17" s="17" t="s">
        <v>25</v>
      </c>
      <c r="L17" s="17" t="s">
        <v>26</v>
      </c>
      <c r="M17" s="17" t="s">
        <v>59</v>
      </c>
      <c r="N17" s="17" t="s">
        <v>42</v>
      </c>
      <c r="O17" s="17" t="s">
        <v>114</v>
      </c>
      <c r="P17" s="17" t="s">
        <v>54</v>
      </c>
      <c r="Q17" s="17" t="s">
        <v>31</v>
      </c>
      <c r="R17" s="17">
        <v>35970</v>
      </c>
      <c r="S17" s="17" t="s">
        <v>115</v>
      </c>
      <c r="T17" s="17" t="s">
        <v>116</v>
      </c>
      <c r="U17" s="16">
        <f>datos_chargeback_2001_1!$V17/100</f>
        <v>359.7</v>
      </c>
      <c r="V17" s="17">
        <v>35970</v>
      </c>
      <c r="W17" s="16">
        <f>datos_chargeback_2001_1!$X17/100</f>
        <v>0</v>
      </c>
      <c r="X17" s="17">
        <v>0</v>
      </c>
      <c r="Y17" s="16">
        <f>datos_chargeback_2001_1!$Z17/100</f>
        <v>0</v>
      </c>
      <c r="Z17" s="17">
        <v>0</v>
      </c>
      <c r="AA17" s="17" t="s">
        <v>117</v>
      </c>
      <c r="AB17" s="17" t="s">
        <v>35</v>
      </c>
      <c r="AC17" s="20" t="s">
        <v>35</v>
      </c>
      <c r="AD17" s="16">
        <f>datos_chargeback_2001_1!$AE17/100</f>
        <v>0</v>
      </c>
      <c r="AE17" s="17">
        <v>0</v>
      </c>
      <c r="AF17" s="17" t="s">
        <v>36</v>
      </c>
    </row>
    <row r="18" spans="1:32" x14ac:dyDescent="0.3">
      <c r="A18" s="35" t="s">
        <v>118</v>
      </c>
      <c r="B18" s="9">
        <v>44943</v>
      </c>
      <c r="C18" s="9" t="str">
        <f>TEXT(Tabla10[[#This Row],[Fecha de transacción]],"DDDD")</f>
        <v>martes</v>
      </c>
      <c r="D18" s="9">
        <v>45028</v>
      </c>
      <c r="E18" s="10">
        <f>datos_chargeback_2001_1!$D18-datos_chargeback_2001_1!$B18</f>
        <v>85</v>
      </c>
      <c r="F18" s="11">
        <f>datos_chargeback_2001_1!$G18/100</f>
        <v>366.85</v>
      </c>
      <c r="G18" s="12">
        <v>36685</v>
      </c>
      <c r="H18" s="11">
        <f t="shared" si="0"/>
        <v>0</v>
      </c>
      <c r="I18" s="11">
        <v>1.46</v>
      </c>
      <c r="J18" s="12" t="s">
        <v>38</v>
      </c>
      <c r="K18" s="12" t="s">
        <v>25</v>
      </c>
      <c r="L18" s="12" t="s">
        <v>119</v>
      </c>
      <c r="M18" s="12" t="s">
        <v>93</v>
      </c>
      <c r="N18" s="12" t="s">
        <v>42</v>
      </c>
      <c r="O18" s="12" t="s">
        <v>29</v>
      </c>
      <c r="P18" s="12" t="s">
        <v>30</v>
      </c>
      <c r="Q18" s="12" t="s">
        <v>44</v>
      </c>
      <c r="R18" s="12">
        <v>36685</v>
      </c>
      <c r="S18" s="12" t="s">
        <v>120</v>
      </c>
      <c r="T18" s="12" t="s">
        <v>61</v>
      </c>
      <c r="U18" s="11">
        <f>datos_chargeback_2001_1!$V18/100</f>
        <v>0</v>
      </c>
      <c r="V18" s="12">
        <v>0</v>
      </c>
      <c r="W18" s="11">
        <f>datos_chargeback_2001_1!$X18/100</f>
        <v>366.85</v>
      </c>
      <c r="X18" s="12">
        <v>36685</v>
      </c>
      <c r="Y18" s="11">
        <f>datos_chargeback_2001_1!$Z18/100</f>
        <v>0</v>
      </c>
      <c r="Z18" s="12">
        <v>0</v>
      </c>
      <c r="AA18" s="12" t="s">
        <v>121</v>
      </c>
      <c r="AB18" s="12" t="s">
        <v>35</v>
      </c>
      <c r="AC18" s="13" t="s">
        <v>35</v>
      </c>
      <c r="AD18" s="11">
        <f>datos_chargeback_2001_1!$AE18/100</f>
        <v>0</v>
      </c>
      <c r="AE18" s="12">
        <v>0</v>
      </c>
      <c r="AF18" s="12" t="s">
        <v>36</v>
      </c>
    </row>
    <row r="19" spans="1:32" x14ac:dyDescent="0.3">
      <c r="A19" s="34" t="s">
        <v>122</v>
      </c>
      <c r="B19" s="3">
        <v>44944</v>
      </c>
      <c r="C19" s="3" t="str">
        <f>TEXT(Tabla10[[#This Row],[Fecha de transacción]],"DDDD")</f>
        <v>miércoles</v>
      </c>
      <c r="D19" s="3">
        <v>45012</v>
      </c>
      <c r="E19" s="4">
        <f>datos_chargeback_2001_1!$D19-datos_chargeback_2001_1!$B19</f>
        <v>68</v>
      </c>
      <c r="F19" s="5">
        <f>datos_chargeback_2001_1!$G19/100</f>
        <v>84.05</v>
      </c>
      <c r="G19" s="6">
        <v>8405</v>
      </c>
      <c r="H19" s="5">
        <f t="shared" si="0"/>
        <v>0</v>
      </c>
      <c r="I19" s="5">
        <v>0</v>
      </c>
      <c r="J19" s="6" t="s">
        <v>24</v>
      </c>
      <c r="K19" s="6" t="s">
        <v>25</v>
      </c>
      <c r="L19" s="6" t="s">
        <v>80</v>
      </c>
      <c r="M19" s="6" t="s">
        <v>85</v>
      </c>
      <c r="N19" s="6" t="s">
        <v>42</v>
      </c>
      <c r="O19" s="6" t="s">
        <v>36</v>
      </c>
      <c r="P19" s="6" t="s">
        <v>54</v>
      </c>
      <c r="Q19" s="6" t="s">
        <v>66</v>
      </c>
      <c r="R19" s="6">
        <v>84050</v>
      </c>
      <c r="S19" s="6" t="s">
        <v>123</v>
      </c>
      <c r="T19" s="6" t="s">
        <v>61</v>
      </c>
      <c r="U19" s="5">
        <f>datos_chargeback_2001_1!$V19/100</f>
        <v>0</v>
      </c>
      <c r="V19" s="6">
        <v>0</v>
      </c>
      <c r="W19" s="5">
        <f>datos_chargeback_2001_1!$X19/100</f>
        <v>840.5</v>
      </c>
      <c r="X19" s="6">
        <v>84050</v>
      </c>
      <c r="Y19" s="5">
        <f>datos_chargeback_2001_1!$Z19/100</f>
        <v>0</v>
      </c>
      <c r="Z19" s="6">
        <v>0</v>
      </c>
      <c r="AA19" s="6" t="s">
        <v>124</v>
      </c>
      <c r="AB19" s="6" t="s">
        <v>48</v>
      </c>
      <c r="AC19" s="8">
        <v>44944</v>
      </c>
      <c r="AD19" s="5">
        <f>datos_chargeback_2001_1!$AE19/100</f>
        <v>756.17</v>
      </c>
      <c r="AE19" s="6">
        <v>75617</v>
      </c>
      <c r="AF19" s="6" t="s">
        <v>36</v>
      </c>
    </row>
    <row r="20" spans="1:32" x14ac:dyDescent="0.3">
      <c r="A20" s="34" t="s">
        <v>126</v>
      </c>
      <c r="B20" s="3">
        <v>44945</v>
      </c>
      <c r="C20" s="3" t="str">
        <f>TEXT(Tabla10[[#This Row],[Fecha de transacción]],"DDDD")</f>
        <v>jueves</v>
      </c>
      <c r="D20" s="3">
        <v>45023</v>
      </c>
      <c r="E20" s="4">
        <f>datos_chargeback_2001_1!$D20-datos_chargeback_2001_1!$B20</f>
        <v>78</v>
      </c>
      <c r="F20" s="5">
        <f>datos_chargeback_2001_1!$G20/100</f>
        <v>653.48</v>
      </c>
      <c r="G20" s="6">
        <v>65348</v>
      </c>
      <c r="H20" s="5">
        <f t="shared" si="0"/>
        <v>0</v>
      </c>
      <c r="I20" s="5">
        <v>0.82</v>
      </c>
      <c r="J20" s="6" t="s">
        <v>24</v>
      </c>
      <c r="K20" s="6" t="s">
        <v>25</v>
      </c>
      <c r="L20" s="6" t="s">
        <v>119</v>
      </c>
      <c r="M20" s="6" t="s">
        <v>27</v>
      </c>
      <c r="N20" s="6" t="s">
        <v>42</v>
      </c>
      <c r="O20" s="6" t="s">
        <v>70</v>
      </c>
      <c r="P20" s="6" t="s">
        <v>54</v>
      </c>
      <c r="Q20" s="6" t="s">
        <v>44</v>
      </c>
      <c r="R20" s="6">
        <v>65348</v>
      </c>
      <c r="S20" s="6" t="s">
        <v>127</v>
      </c>
      <c r="T20" s="6" t="s">
        <v>116</v>
      </c>
      <c r="U20" s="5">
        <f>datos_chargeback_2001_1!$V20/100</f>
        <v>653.48</v>
      </c>
      <c r="V20" s="6">
        <v>65348</v>
      </c>
      <c r="W20" s="5">
        <f>datos_chargeback_2001_1!$X20/100</f>
        <v>0</v>
      </c>
      <c r="X20" s="6">
        <v>0</v>
      </c>
      <c r="Y20" s="5">
        <f>datos_chargeback_2001_1!$Z20/100</f>
        <v>0</v>
      </c>
      <c r="Z20" s="6">
        <v>0</v>
      </c>
      <c r="AA20" s="6" t="s">
        <v>128</v>
      </c>
      <c r="AB20" s="6" t="s">
        <v>48</v>
      </c>
      <c r="AC20" s="8">
        <v>44945</v>
      </c>
      <c r="AD20" s="5">
        <f>datos_chargeback_2001_1!$AE20/100</f>
        <v>432.94</v>
      </c>
      <c r="AE20" s="6">
        <v>43294</v>
      </c>
      <c r="AF20" s="6" t="s">
        <v>43</v>
      </c>
    </row>
    <row r="21" spans="1:32" x14ac:dyDescent="0.3">
      <c r="A21" s="36" t="s">
        <v>130</v>
      </c>
      <c r="B21" s="14">
        <v>44946</v>
      </c>
      <c r="C21" s="14" t="str">
        <f>TEXT(Tabla10[[#This Row],[Fecha de transacción]],"DDDD")</f>
        <v>viernes</v>
      </c>
      <c r="D21" s="14">
        <v>45028</v>
      </c>
      <c r="E21" s="15">
        <f>datos_chargeback_2001_1!$D21-datos_chargeback_2001_1!$B21</f>
        <v>82</v>
      </c>
      <c r="F21" s="16">
        <f>datos_chargeback_2001_1!$G21/100</f>
        <v>918.15</v>
      </c>
      <c r="G21" s="17">
        <v>91815</v>
      </c>
      <c r="H21" s="16">
        <f t="shared" si="0"/>
        <v>0</v>
      </c>
      <c r="I21" s="16">
        <v>0</v>
      </c>
      <c r="J21" s="17" t="s">
        <v>24</v>
      </c>
      <c r="K21" s="17" t="s">
        <v>25</v>
      </c>
      <c r="L21" s="17" t="s">
        <v>80</v>
      </c>
      <c r="M21" s="17" t="s">
        <v>59</v>
      </c>
      <c r="N21" s="17" t="s">
        <v>28</v>
      </c>
      <c r="O21" s="17" t="s">
        <v>70</v>
      </c>
      <c r="P21" s="17" t="s">
        <v>54</v>
      </c>
      <c r="Q21" s="17" t="s">
        <v>44</v>
      </c>
      <c r="R21" s="17">
        <v>91815</v>
      </c>
      <c r="S21" s="17" t="s">
        <v>131</v>
      </c>
      <c r="T21" s="17" t="s">
        <v>33</v>
      </c>
      <c r="U21" s="16">
        <f>datos_chargeback_2001_1!$V21/100</f>
        <v>0</v>
      </c>
      <c r="V21" s="17">
        <v>0</v>
      </c>
      <c r="W21" s="16">
        <f>datos_chargeback_2001_1!$X21/100</f>
        <v>0</v>
      </c>
      <c r="X21" s="17">
        <v>0</v>
      </c>
      <c r="Y21" s="16">
        <f>datos_chargeback_2001_1!$Z21/100</f>
        <v>918.15</v>
      </c>
      <c r="Z21" s="17">
        <v>91815</v>
      </c>
      <c r="AA21" s="17" t="s">
        <v>132</v>
      </c>
      <c r="AB21" s="17" t="s">
        <v>35</v>
      </c>
      <c r="AC21" s="20" t="s">
        <v>35</v>
      </c>
      <c r="AD21" s="16">
        <f>datos_chargeback_2001_1!$AE21/100</f>
        <v>0</v>
      </c>
      <c r="AE21" s="17">
        <v>0</v>
      </c>
      <c r="AF21" s="17" t="s">
        <v>53</v>
      </c>
    </row>
    <row r="22" spans="1:32" x14ac:dyDescent="0.3">
      <c r="A22" s="35" t="s">
        <v>133</v>
      </c>
      <c r="B22" s="9">
        <v>44947</v>
      </c>
      <c r="C22" s="9" t="str">
        <f>TEXT(Tabla10[[#This Row],[Fecha de transacción]],"DDDD")</f>
        <v>sábado</v>
      </c>
      <c r="D22" s="9">
        <v>45020</v>
      </c>
      <c r="E22" s="10">
        <f>datos_chargeback_2001_1!$D22-datos_chargeback_2001_1!$B22</f>
        <v>73</v>
      </c>
      <c r="F22" s="11">
        <f>datos_chargeback_2001_1!$G22/100</f>
        <v>770.86</v>
      </c>
      <c r="G22" s="12">
        <v>77086</v>
      </c>
      <c r="H22" s="11">
        <f t="shared" si="0"/>
        <v>0</v>
      </c>
      <c r="I22" s="11">
        <v>0.15</v>
      </c>
      <c r="J22" s="12" t="s">
        <v>38</v>
      </c>
      <c r="K22" s="12" t="s">
        <v>25</v>
      </c>
      <c r="L22" s="12" t="s">
        <v>109</v>
      </c>
      <c r="M22" s="12" t="s">
        <v>41</v>
      </c>
      <c r="N22" s="12" t="s">
        <v>42</v>
      </c>
      <c r="O22" s="12" t="s">
        <v>43</v>
      </c>
      <c r="P22" s="12" t="s">
        <v>30</v>
      </c>
      <c r="Q22" s="12" t="s">
        <v>44</v>
      </c>
      <c r="R22" s="12">
        <v>77086</v>
      </c>
      <c r="S22" s="12" t="s">
        <v>134</v>
      </c>
      <c r="T22" s="12" t="s">
        <v>61</v>
      </c>
      <c r="U22" s="11">
        <f>datos_chargeback_2001_1!$V22/100</f>
        <v>0</v>
      </c>
      <c r="V22" s="12">
        <v>0</v>
      </c>
      <c r="W22" s="11">
        <f>datos_chargeback_2001_1!$X22/100</f>
        <v>770.86</v>
      </c>
      <c r="X22" s="12">
        <v>77086</v>
      </c>
      <c r="Y22" s="11">
        <f>datos_chargeback_2001_1!$Z22/100</f>
        <v>0</v>
      </c>
      <c r="Z22" s="12">
        <v>0</v>
      </c>
      <c r="AA22" s="12" t="s">
        <v>135</v>
      </c>
      <c r="AB22" s="12" t="s">
        <v>35</v>
      </c>
      <c r="AC22" s="13" t="s">
        <v>35</v>
      </c>
      <c r="AD22" s="11">
        <f>datos_chargeback_2001_1!$AE22/100</f>
        <v>0</v>
      </c>
      <c r="AE22" s="12">
        <v>0</v>
      </c>
      <c r="AF22" s="12" t="s">
        <v>53</v>
      </c>
    </row>
    <row r="23" spans="1:32" x14ac:dyDescent="0.3">
      <c r="A23" s="34" t="s">
        <v>136</v>
      </c>
      <c r="B23" s="3">
        <v>44948</v>
      </c>
      <c r="C23" s="3" t="str">
        <f>TEXT(Tabla10[[#This Row],[Fecha de transacción]],"DDDD")</f>
        <v>domingo</v>
      </c>
      <c r="D23" s="3">
        <v>45026</v>
      </c>
      <c r="E23" s="4">
        <f>datos_chargeback_2001_1!$D23-datos_chargeback_2001_1!$B23</f>
        <v>78</v>
      </c>
      <c r="F23" s="5">
        <f>datos_chargeback_2001_1!$G23/100</f>
        <v>601.67999999999995</v>
      </c>
      <c r="G23" s="6">
        <v>60168</v>
      </c>
      <c r="H23" s="5">
        <f t="shared" si="0"/>
        <v>0</v>
      </c>
      <c r="I23" s="5">
        <v>0</v>
      </c>
      <c r="J23" s="6" t="s">
        <v>38</v>
      </c>
      <c r="K23" s="6" t="s">
        <v>25</v>
      </c>
      <c r="L23" s="6" t="s">
        <v>109</v>
      </c>
      <c r="M23" s="6" t="s">
        <v>93</v>
      </c>
      <c r="N23" s="6" t="s">
        <v>42</v>
      </c>
      <c r="O23" s="6" t="s">
        <v>36</v>
      </c>
      <c r="P23" s="6" t="s">
        <v>54</v>
      </c>
      <c r="Q23" s="6" t="s">
        <v>75</v>
      </c>
      <c r="R23" s="6">
        <v>60168</v>
      </c>
      <c r="S23" s="6" t="s">
        <v>137</v>
      </c>
      <c r="T23" s="6" t="s">
        <v>116</v>
      </c>
      <c r="U23" s="5">
        <f>datos_chargeback_2001_1!$V23/100</f>
        <v>601.67999999999995</v>
      </c>
      <c r="V23" s="6">
        <v>60168</v>
      </c>
      <c r="W23" s="5">
        <f>datos_chargeback_2001_1!$X23/100</f>
        <v>0</v>
      </c>
      <c r="X23" s="6">
        <v>0</v>
      </c>
      <c r="Y23" s="5">
        <f>datos_chargeback_2001_1!$Z23/100</f>
        <v>0</v>
      </c>
      <c r="Z23" s="6">
        <v>0</v>
      </c>
      <c r="AA23" s="6" t="s">
        <v>138</v>
      </c>
      <c r="AB23" s="6" t="s">
        <v>35</v>
      </c>
      <c r="AC23" s="7" t="s">
        <v>35</v>
      </c>
      <c r="AD23" s="5">
        <f>datos_chargeback_2001_1!$AE23/100</f>
        <v>0</v>
      </c>
      <c r="AE23" s="6">
        <v>0</v>
      </c>
      <c r="AF23" s="6" t="s">
        <v>43</v>
      </c>
    </row>
    <row r="24" spans="1:32" x14ac:dyDescent="0.3">
      <c r="A24" s="35" t="s">
        <v>139</v>
      </c>
      <c r="B24" s="9">
        <v>44949</v>
      </c>
      <c r="C24" s="9" t="str">
        <f>TEXT(Tabla10[[#This Row],[Fecha de transacción]],"DDDD")</f>
        <v>lunes</v>
      </c>
      <c r="D24" s="9">
        <v>45020</v>
      </c>
      <c r="E24" s="10">
        <f>datos_chargeback_2001_1!$D24-datos_chargeback_2001_1!$B24</f>
        <v>71</v>
      </c>
      <c r="F24" s="11">
        <f>datos_chargeback_2001_1!$G24/100</f>
        <v>614.75</v>
      </c>
      <c r="G24" s="12">
        <v>61475</v>
      </c>
      <c r="H24" s="11">
        <f t="shared" si="0"/>
        <v>0</v>
      </c>
      <c r="I24" s="11">
        <v>1.44</v>
      </c>
      <c r="J24" s="12" t="s">
        <v>38</v>
      </c>
      <c r="K24" s="12" t="s">
        <v>25</v>
      </c>
      <c r="L24" s="12" t="s">
        <v>109</v>
      </c>
      <c r="M24" s="12" t="s">
        <v>93</v>
      </c>
      <c r="N24" s="12" t="s">
        <v>42</v>
      </c>
      <c r="O24" s="12" t="s">
        <v>114</v>
      </c>
      <c r="P24" s="12" t="s">
        <v>30</v>
      </c>
      <c r="Q24" s="12" t="s">
        <v>66</v>
      </c>
      <c r="R24" s="12">
        <v>61475</v>
      </c>
      <c r="S24" s="12" t="s">
        <v>140</v>
      </c>
      <c r="T24" s="12" t="s">
        <v>116</v>
      </c>
      <c r="U24" s="11">
        <f>datos_chargeback_2001_1!$V24/100</f>
        <v>614.75</v>
      </c>
      <c r="V24" s="12">
        <v>61475</v>
      </c>
      <c r="W24" s="11">
        <f>datos_chargeback_2001_1!$X24/100</f>
        <v>0</v>
      </c>
      <c r="X24" s="12">
        <v>0</v>
      </c>
      <c r="Y24" s="11">
        <f>datos_chargeback_2001_1!$Z24/100</f>
        <v>0</v>
      </c>
      <c r="Z24" s="12">
        <v>0</v>
      </c>
      <c r="AA24" s="12" t="s">
        <v>141</v>
      </c>
      <c r="AB24" s="12" t="s">
        <v>35</v>
      </c>
      <c r="AC24" s="13" t="s">
        <v>35</v>
      </c>
      <c r="AD24" s="11">
        <f>datos_chargeback_2001_1!$AE24/100</f>
        <v>0</v>
      </c>
      <c r="AE24" s="12">
        <v>0</v>
      </c>
      <c r="AF24" s="12" t="s">
        <v>50</v>
      </c>
    </row>
    <row r="25" spans="1:32" x14ac:dyDescent="0.3">
      <c r="A25" s="36" t="s">
        <v>142</v>
      </c>
      <c r="B25" s="14">
        <v>44950</v>
      </c>
      <c r="C25" s="14" t="str">
        <f>TEXT(Tabla10[[#This Row],[Fecha de transacción]],"DDDD")</f>
        <v>martes</v>
      </c>
      <c r="D25" s="14">
        <v>45012</v>
      </c>
      <c r="E25" s="15">
        <f>datos_chargeback_2001_1!$D25-datos_chargeback_2001_1!$B25</f>
        <v>62</v>
      </c>
      <c r="F25" s="16">
        <f>datos_chargeback_2001_1!$G25/100</f>
        <v>42.87</v>
      </c>
      <c r="G25" s="17">
        <v>4287</v>
      </c>
      <c r="H25" s="16">
        <f t="shared" si="0"/>
        <v>0</v>
      </c>
      <c r="I25" s="16">
        <v>0</v>
      </c>
      <c r="J25" s="17" t="s">
        <v>38</v>
      </c>
      <c r="K25" s="17" t="s">
        <v>25</v>
      </c>
      <c r="L25" s="17" t="s">
        <v>40</v>
      </c>
      <c r="M25" s="17" t="s">
        <v>27</v>
      </c>
      <c r="N25" s="17" t="s">
        <v>42</v>
      </c>
      <c r="O25" s="17" t="s">
        <v>50</v>
      </c>
      <c r="P25" s="17" t="s">
        <v>30</v>
      </c>
      <c r="Q25" s="17" t="s">
        <v>75</v>
      </c>
      <c r="R25" s="17">
        <v>42870</v>
      </c>
      <c r="S25" s="17" t="s">
        <v>143</v>
      </c>
      <c r="T25" s="17" t="s">
        <v>61</v>
      </c>
      <c r="U25" s="16">
        <f>datos_chargeback_2001_1!$V25/100</f>
        <v>0</v>
      </c>
      <c r="V25" s="17">
        <v>0</v>
      </c>
      <c r="W25" s="16">
        <f>datos_chargeback_2001_1!$X25/100</f>
        <v>428.7</v>
      </c>
      <c r="X25" s="17">
        <v>42870</v>
      </c>
      <c r="Y25" s="16">
        <f>datos_chargeback_2001_1!$Z25/100</f>
        <v>0</v>
      </c>
      <c r="Z25" s="17">
        <v>0</v>
      </c>
      <c r="AA25" s="17" t="s">
        <v>144</v>
      </c>
      <c r="AB25" s="17" t="s">
        <v>48</v>
      </c>
      <c r="AC25" s="18">
        <v>44950</v>
      </c>
      <c r="AD25" s="16">
        <f>datos_chargeback_2001_1!$AE25/100</f>
        <v>428.58</v>
      </c>
      <c r="AE25" s="17">
        <v>42858</v>
      </c>
      <c r="AF25" s="17" t="s">
        <v>50</v>
      </c>
    </row>
    <row r="26" spans="1:32" x14ac:dyDescent="0.3">
      <c r="A26" s="34" t="s">
        <v>145</v>
      </c>
      <c r="B26" s="3">
        <v>44951</v>
      </c>
      <c r="C26" s="3" t="str">
        <f>TEXT(Tabla10[[#This Row],[Fecha de transacción]],"DDDD")</f>
        <v>miércoles</v>
      </c>
      <c r="D26" s="3">
        <v>45027</v>
      </c>
      <c r="E26" s="4">
        <f>datos_chargeback_2001_1!$D26-datos_chargeback_2001_1!$B26</f>
        <v>76</v>
      </c>
      <c r="F26" s="5">
        <f>datos_chargeback_2001_1!$G26/100</f>
        <v>422.41</v>
      </c>
      <c r="G26" s="6">
        <v>42241</v>
      </c>
      <c r="H26" s="5">
        <f t="shared" si="0"/>
        <v>0</v>
      </c>
      <c r="I26" s="5">
        <v>0</v>
      </c>
      <c r="J26" s="6" t="s">
        <v>24</v>
      </c>
      <c r="K26" s="6" t="s">
        <v>25</v>
      </c>
      <c r="L26" s="6" t="s">
        <v>109</v>
      </c>
      <c r="M26" s="6" t="s">
        <v>85</v>
      </c>
      <c r="N26" s="6" t="s">
        <v>42</v>
      </c>
      <c r="O26" s="6" t="s">
        <v>64</v>
      </c>
      <c r="P26" s="6" t="s">
        <v>54</v>
      </c>
      <c r="Q26" s="6" t="s">
        <v>44</v>
      </c>
      <c r="R26" s="6">
        <v>42241</v>
      </c>
      <c r="S26" s="6" t="s">
        <v>146</v>
      </c>
      <c r="T26" s="6" t="s">
        <v>116</v>
      </c>
      <c r="U26" s="5">
        <f>datos_chargeback_2001_1!$V26/100</f>
        <v>422.41</v>
      </c>
      <c r="V26" s="6">
        <v>42241</v>
      </c>
      <c r="W26" s="5">
        <f>datos_chargeback_2001_1!$X26/100</f>
        <v>0</v>
      </c>
      <c r="X26" s="6">
        <v>0</v>
      </c>
      <c r="Y26" s="5">
        <f>datos_chargeback_2001_1!$Z26/100</f>
        <v>0</v>
      </c>
      <c r="Z26" s="6">
        <v>0</v>
      </c>
      <c r="AA26" s="6" t="s">
        <v>147</v>
      </c>
      <c r="AB26" s="6" t="s">
        <v>35</v>
      </c>
      <c r="AC26" s="7" t="s">
        <v>35</v>
      </c>
      <c r="AD26" s="5">
        <f>datos_chargeback_2001_1!$AE26/100</f>
        <v>0</v>
      </c>
      <c r="AE26" s="6">
        <v>0</v>
      </c>
      <c r="AF26" s="6" t="s">
        <v>29</v>
      </c>
    </row>
    <row r="27" spans="1:32" x14ac:dyDescent="0.3">
      <c r="A27" s="36" t="s">
        <v>148</v>
      </c>
      <c r="B27" s="14">
        <v>44952</v>
      </c>
      <c r="C27" s="14" t="str">
        <f>TEXT(Tabla10[[#This Row],[Fecha de transacción]],"DDDD")</f>
        <v>jueves</v>
      </c>
      <c r="D27" s="14">
        <v>45015</v>
      </c>
      <c r="E27" s="15">
        <f>datos_chargeback_2001_1!$D27-datos_chargeback_2001_1!$B27</f>
        <v>63</v>
      </c>
      <c r="F27" s="16">
        <f>datos_chargeback_2001_1!$G27/100</f>
        <v>994.04</v>
      </c>
      <c r="G27" s="17">
        <v>99404</v>
      </c>
      <c r="H27" s="16">
        <f t="shared" si="0"/>
        <v>0</v>
      </c>
      <c r="I27" s="16">
        <v>0</v>
      </c>
      <c r="J27" s="17" t="s">
        <v>38</v>
      </c>
      <c r="K27" s="17" t="s">
        <v>25</v>
      </c>
      <c r="L27" s="17" t="s">
        <v>40</v>
      </c>
      <c r="M27" s="17" t="s">
        <v>59</v>
      </c>
      <c r="N27" s="17" t="s">
        <v>42</v>
      </c>
      <c r="O27" s="17" t="s">
        <v>64</v>
      </c>
      <c r="P27" s="17" t="s">
        <v>54</v>
      </c>
      <c r="Q27" s="17" t="s">
        <v>75</v>
      </c>
      <c r="R27" s="17">
        <v>99404</v>
      </c>
      <c r="S27" s="17" t="s">
        <v>149</v>
      </c>
      <c r="T27" s="17" t="s">
        <v>46</v>
      </c>
      <c r="U27" s="16">
        <f>datos_chargeback_2001_1!$V27/100</f>
        <v>994.04</v>
      </c>
      <c r="V27" s="17">
        <v>99404</v>
      </c>
      <c r="W27" s="16">
        <f>datos_chargeback_2001_1!$X27/100</f>
        <v>0</v>
      </c>
      <c r="X27" s="17">
        <v>0</v>
      </c>
      <c r="Y27" s="16">
        <f>datos_chargeback_2001_1!$Z27/100</f>
        <v>0</v>
      </c>
      <c r="Z27" s="17">
        <v>0</v>
      </c>
      <c r="AA27" s="17" t="s">
        <v>150</v>
      </c>
      <c r="AB27" s="17" t="s">
        <v>35</v>
      </c>
      <c r="AC27" s="20" t="s">
        <v>35</v>
      </c>
      <c r="AD27" s="16">
        <f>datos_chargeback_2001_1!$AE27/100</f>
        <v>0</v>
      </c>
      <c r="AE27" s="17">
        <v>0</v>
      </c>
      <c r="AF27" s="17" t="s">
        <v>53</v>
      </c>
    </row>
    <row r="28" spans="1:32" x14ac:dyDescent="0.3">
      <c r="A28" s="34" t="s">
        <v>151</v>
      </c>
      <c r="B28" s="3">
        <v>44953</v>
      </c>
      <c r="C28" s="3" t="str">
        <f>TEXT(Tabla10[[#This Row],[Fecha de transacción]],"DDDD")</f>
        <v>viernes</v>
      </c>
      <c r="D28" s="3">
        <v>45032</v>
      </c>
      <c r="E28" s="4">
        <f>datos_chargeback_2001_1!$D28-datos_chargeback_2001_1!$B28</f>
        <v>79</v>
      </c>
      <c r="F28" s="5">
        <f>datos_chargeback_2001_1!$G28/100</f>
        <v>942.98</v>
      </c>
      <c r="G28" s="6">
        <v>94298</v>
      </c>
      <c r="H28" s="5">
        <f t="shared" si="0"/>
        <v>0</v>
      </c>
      <c r="I28" s="5">
        <v>0</v>
      </c>
      <c r="J28" s="6" t="s">
        <v>38</v>
      </c>
      <c r="K28" s="6" t="s">
        <v>25</v>
      </c>
      <c r="L28" s="6" t="s">
        <v>74</v>
      </c>
      <c r="M28" s="6" t="s">
        <v>85</v>
      </c>
      <c r="N28" s="6" t="s">
        <v>28</v>
      </c>
      <c r="O28" s="6" t="s">
        <v>114</v>
      </c>
      <c r="P28" s="6" t="s">
        <v>30</v>
      </c>
      <c r="Q28" s="6" t="s">
        <v>31</v>
      </c>
      <c r="R28" s="6">
        <v>94298</v>
      </c>
      <c r="S28" s="6" t="s">
        <v>152</v>
      </c>
      <c r="T28" s="6" t="s">
        <v>33</v>
      </c>
      <c r="U28" s="5">
        <f>datos_chargeback_2001_1!$V28/100</f>
        <v>0</v>
      </c>
      <c r="V28" s="6">
        <v>0</v>
      </c>
      <c r="W28" s="5">
        <f>datos_chargeback_2001_1!$X28/100</f>
        <v>0</v>
      </c>
      <c r="X28" s="6">
        <v>0</v>
      </c>
      <c r="Y28" s="5">
        <f>datos_chargeback_2001_1!$Z28/100</f>
        <v>942.98</v>
      </c>
      <c r="Z28" s="6">
        <v>94298</v>
      </c>
      <c r="AA28" s="6" t="s">
        <v>153</v>
      </c>
      <c r="AB28" s="6" t="s">
        <v>35</v>
      </c>
      <c r="AC28" s="7" t="s">
        <v>35</v>
      </c>
      <c r="AD28" s="5">
        <f>datos_chargeback_2001_1!$AE28/100</f>
        <v>0</v>
      </c>
      <c r="AE28" s="6">
        <v>0</v>
      </c>
      <c r="AF28" s="6" t="s">
        <v>53</v>
      </c>
    </row>
    <row r="29" spans="1:32" x14ac:dyDescent="0.3">
      <c r="A29" s="36" t="s">
        <v>154</v>
      </c>
      <c r="B29" s="14">
        <v>44954</v>
      </c>
      <c r="C29" s="14" t="str">
        <f>TEXT(Tabla10[[#This Row],[Fecha de transacción]],"DDDD")</f>
        <v>sábado</v>
      </c>
      <c r="D29" s="14">
        <v>45018</v>
      </c>
      <c r="E29" s="15">
        <f>datos_chargeback_2001_1!$D29-datos_chargeback_2001_1!$B29</f>
        <v>64</v>
      </c>
      <c r="F29" s="16">
        <f>datos_chargeback_2001_1!$G29/100</f>
        <v>379.56</v>
      </c>
      <c r="G29" s="17">
        <v>37956</v>
      </c>
      <c r="H29" s="16">
        <f t="shared" si="0"/>
        <v>0</v>
      </c>
      <c r="I29" s="16">
        <v>1.17</v>
      </c>
      <c r="J29" s="17" t="s">
        <v>38</v>
      </c>
      <c r="K29" s="17" t="s">
        <v>25</v>
      </c>
      <c r="L29" s="17" t="s">
        <v>74</v>
      </c>
      <c r="M29" s="17" t="s">
        <v>59</v>
      </c>
      <c r="N29" s="17" t="s">
        <v>42</v>
      </c>
      <c r="O29" s="17" t="s">
        <v>36</v>
      </c>
      <c r="P29" s="17" t="s">
        <v>54</v>
      </c>
      <c r="Q29" s="17" t="s">
        <v>55</v>
      </c>
      <c r="R29" s="17">
        <v>37956</v>
      </c>
      <c r="S29" s="17" t="s">
        <v>155</v>
      </c>
      <c r="T29" s="17" t="s">
        <v>116</v>
      </c>
      <c r="U29" s="16">
        <f>datos_chargeback_2001_1!$V29/100</f>
        <v>379.56</v>
      </c>
      <c r="V29" s="17">
        <v>37956</v>
      </c>
      <c r="W29" s="16">
        <f>datos_chargeback_2001_1!$X29/100</f>
        <v>0</v>
      </c>
      <c r="X29" s="17">
        <v>0</v>
      </c>
      <c r="Y29" s="16">
        <f>datos_chargeback_2001_1!$Z29/100</f>
        <v>0</v>
      </c>
      <c r="Z29" s="17">
        <v>0</v>
      </c>
      <c r="AA29" s="17" t="s">
        <v>156</v>
      </c>
      <c r="AB29" s="17" t="s">
        <v>48</v>
      </c>
      <c r="AC29" s="18">
        <v>44954</v>
      </c>
      <c r="AD29" s="16">
        <f>datos_chargeback_2001_1!$AE29/100</f>
        <v>402.29</v>
      </c>
      <c r="AE29" s="17">
        <v>40229</v>
      </c>
      <c r="AF29" s="17" t="s">
        <v>53</v>
      </c>
    </row>
    <row r="30" spans="1:32" x14ac:dyDescent="0.3">
      <c r="A30" s="35" t="s">
        <v>158</v>
      </c>
      <c r="B30" s="9">
        <v>44955</v>
      </c>
      <c r="C30" s="9" t="str">
        <f>TEXT(Tabla10[[#This Row],[Fecha de transacción]],"DDDD")</f>
        <v>domingo</v>
      </c>
      <c r="D30" s="9">
        <v>45043</v>
      </c>
      <c r="E30" s="10">
        <f>datos_chargeback_2001_1!$D30-datos_chargeback_2001_1!$B30</f>
        <v>88</v>
      </c>
      <c r="F30" s="11">
        <f>datos_chargeback_2001_1!$G30/100</f>
        <v>296.11</v>
      </c>
      <c r="G30" s="12">
        <v>29611</v>
      </c>
      <c r="H30" s="11">
        <f t="shared" si="0"/>
        <v>0</v>
      </c>
      <c r="I30" s="11">
        <v>0</v>
      </c>
      <c r="J30" s="12" t="s">
        <v>24</v>
      </c>
      <c r="K30" s="12" t="s">
        <v>25</v>
      </c>
      <c r="L30" s="12" t="s">
        <v>40</v>
      </c>
      <c r="M30" s="12" t="s">
        <v>27</v>
      </c>
      <c r="N30" s="12" t="s">
        <v>28</v>
      </c>
      <c r="O30" s="12" t="s">
        <v>53</v>
      </c>
      <c r="P30" s="12" t="s">
        <v>30</v>
      </c>
      <c r="Q30" s="12" t="s">
        <v>75</v>
      </c>
      <c r="R30" s="12">
        <v>29611</v>
      </c>
      <c r="S30" s="12" t="s">
        <v>159</v>
      </c>
      <c r="T30" s="12" t="s">
        <v>33</v>
      </c>
      <c r="U30" s="11">
        <f>datos_chargeback_2001_1!$V30/100</f>
        <v>0</v>
      </c>
      <c r="V30" s="12">
        <v>0</v>
      </c>
      <c r="W30" s="11">
        <f>datos_chargeback_2001_1!$X30/100</f>
        <v>0</v>
      </c>
      <c r="X30" s="12">
        <v>0</v>
      </c>
      <c r="Y30" s="11">
        <f>datos_chargeback_2001_1!$Z30/100</f>
        <v>296.11</v>
      </c>
      <c r="Z30" s="12">
        <v>29611</v>
      </c>
      <c r="AA30" s="12" t="s">
        <v>160</v>
      </c>
      <c r="AB30" s="12" t="s">
        <v>35</v>
      </c>
      <c r="AC30" s="13" t="s">
        <v>35</v>
      </c>
      <c r="AD30" s="11">
        <f>datos_chargeback_2001_1!$AE30/100</f>
        <v>0</v>
      </c>
      <c r="AE30" s="12">
        <v>0</v>
      </c>
      <c r="AF30" s="12" t="s">
        <v>50</v>
      </c>
    </row>
    <row r="31" spans="1:32" x14ac:dyDescent="0.3">
      <c r="A31" s="34" t="s">
        <v>161</v>
      </c>
      <c r="B31" s="3">
        <v>44956</v>
      </c>
      <c r="C31" s="3" t="str">
        <f>TEXT(Tabla10[[#This Row],[Fecha de transacción]],"DDDD")</f>
        <v>lunes</v>
      </c>
      <c r="D31" s="3">
        <v>45045</v>
      </c>
      <c r="E31" s="4">
        <f>datos_chargeback_2001_1!$D31-datos_chargeback_2001_1!$B31</f>
        <v>89</v>
      </c>
      <c r="F31" s="5">
        <f>datos_chargeback_2001_1!$G31/100</f>
        <v>953.67</v>
      </c>
      <c r="G31" s="6">
        <v>95367</v>
      </c>
      <c r="H31" s="5">
        <f t="shared" si="0"/>
        <v>0</v>
      </c>
      <c r="I31" s="5">
        <v>0</v>
      </c>
      <c r="J31" s="6" t="s">
        <v>24</v>
      </c>
      <c r="K31" s="6" t="s">
        <v>25</v>
      </c>
      <c r="L31" s="6" t="s">
        <v>74</v>
      </c>
      <c r="M31" s="6" t="s">
        <v>52</v>
      </c>
      <c r="N31" s="6" t="s">
        <v>42</v>
      </c>
      <c r="O31" s="6" t="s">
        <v>114</v>
      </c>
      <c r="P31" s="6" t="s">
        <v>54</v>
      </c>
      <c r="Q31" s="6" t="s">
        <v>44</v>
      </c>
      <c r="R31" s="6">
        <v>95367</v>
      </c>
      <c r="S31" s="6" t="s">
        <v>162</v>
      </c>
      <c r="T31" s="6" t="s">
        <v>61</v>
      </c>
      <c r="U31" s="5">
        <f>datos_chargeback_2001_1!$V31/100</f>
        <v>0</v>
      </c>
      <c r="V31" s="6">
        <v>0</v>
      </c>
      <c r="W31" s="5">
        <f>datos_chargeback_2001_1!$X31/100</f>
        <v>953.67</v>
      </c>
      <c r="X31" s="6">
        <v>95367</v>
      </c>
      <c r="Y31" s="5">
        <f>datos_chargeback_2001_1!$Z31/100</f>
        <v>0</v>
      </c>
      <c r="Z31" s="6">
        <v>0</v>
      </c>
      <c r="AA31" s="6" t="s">
        <v>163</v>
      </c>
      <c r="AB31" s="6" t="s">
        <v>48</v>
      </c>
      <c r="AC31" s="8">
        <v>44956</v>
      </c>
      <c r="AD31" s="5">
        <f>datos_chargeback_2001_1!$AE31/100</f>
        <v>326.32</v>
      </c>
      <c r="AE31" s="6">
        <v>32632</v>
      </c>
      <c r="AF31" s="6" t="s">
        <v>29</v>
      </c>
    </row>
    <row r="32" spans="1:32" x14ac:dyDescent="0.3">
      <c r="A32" s="35" t="s">
        <v>164</v>
      </c>
      <c r="B32" s="9">
        <v>44957</v>
      </c>
      <c r="C32" s="9" t="str">
        <f>TEXT(Tabla10[[#This Row],[Fecha de transacción]],"DDDD")</f>
        <v>martes</v>
      </c>
      <c r="D32" s="9">
        <v>45024</v>
      </c>
      <c r="E32" s="10">
        <f>datos_chargeback_2001_1!$D32-datos_chargeback_2001_1!$B32</f>
        <v>67</v>
      </c>
      <c r="F32" s="11">
        <f>datos_chargeback_2001_1!$G32/100</f>
        <v>66.209999999999994</v>
      </c>
      <c r="G32" s="12">
        <v>6621</v>
      </c>
      <c r="H32" s="11">
        <f t="shared" si="0"/>
        <v>0</v>
      </c>
      <c r="I32" s="11">
        <v>0</v>
      </c>
      <c r="J32" s="12" t="s">
        <v>38</v>
      </c>
      <c r="K32" s="12" t="s">
        <v>25</v>
      </c>
      <c r="L32" s="12" t="s">
        <v>119</v>
      </c>
      <c r="M32" s="12" t="s">
        <v>85</v>
      </c>
      <c r="N32" s="12" t="s">
        <v>28</v>
      </c>
      <c r="O32" s="12" t="s">
        <v>29</v>
      </c>
      <c r="P32" s="12" t="s">
        <v>54</v>
      </c>
      <c r="Q32" s="12" t="s">
        <v>66</v>
      </c>
      <c r="R32" s="12">
        <v>66210</v>
      </c>
      <c r="S32" s="12" t="s">
        <v>165</v>
      </c>
      <c r="T32" s="12" t="s">
        <v>33</v>
      </c>
      <c r="U32" s="11">
        <f>datos_chargeback_2001_1!$V32/100</f>
        <v>0</v>
      </c>
      <c r="V32" s="12">
        <v>0</v>
      </c>
      <c r="W32" s="11">
        <f>datos_chargeback_2001_1!$X32/100</f>
        <v>0</v>
      </c>
      <c r="X32" s="12">
        <v>0</v>
      </c>
      <c r="Y32" s="11">
        <f>datos_chargeback_2001_1!$Z32/100</f>
        <v>662.1</v>
      </c>
      <c r="Z32" s="12">
        <v>66210</v>
      </c>
      <c r="AA32" s="12" t="s">
        <v>166</v>
      </c>
      <c r="AB32" s="12" t="s">
        <v>35</v>
      </c>
      <c r="AC32" s="13" t="s">
        <v>35</v>
      </c>
      <c r="AD32" s="11">
        <f>datos_chargeback_2001_1!$AE32/100</f>
        <v>0</v>
      </c>
      <c r="AE32" s="12">
        <v>0</v>
      </c>
      <c r="AF32" s="12" t="s">
        <v>43</v>
      </c>
    </row>
    <row r="33" spans="1:32" x14ac:dyDescent="0.3">
      <c r="A33" s="34" t="s">
        <v>167</v>
      </c>
      <c r="B33" s="3">
        <v>44958</v>
      </c>
      <c r="C33" s="3" t="str">
        <f>TEXT(Tabla10[[#This Row],[Fecha de transacción]],"DDDD")</f>
        <v>miércoles</v>
      </c>
      <c r="D33" s="3">
        <v>45048</v>
      </c>
      <c r="E33" s="4">
        <f>datos_chargeback_2001_1!$D33-datos_chargeback_2001_1!$B33</f>
        <v>90</v>
      </c>
      <c r="F33" s="5">
        <f>datos_chargeback_2001_1!$G33/100</f>
        <v>298.51</v>
      </c>
      <c r="G33" s="6">
        <v>29851</v>
      </c>
      <c r="H33" s="5">
        <f t="shared" si="0"/>
        <v>0</v>
      </c>
      <c r="I33" s="5">
        <v>1.25</v>
      </c>
      <c r="J33" s="6" t="s">
        <v>24</v>
      </c>
      <c r="K33" s="6" t="s">
        <v>25</v>
      </c>
      <c r="L33" s="6" t="s">
        <v>119</v>
      </c>
      <c r="M33" s="6" t="s">
        <v>52</v>
      </c>
      <c r="N33" s="6" t="s">
        <v>42</v>
      </c>
      <c r="O33" s="6" t="s">
        <v>64</v>
      </c>
      <c r="P33" s="6" t="s">
        <v>54</v>
      </c>
      <c r="Q33" s="6" t="s">
        <v>75</v>
      </c>
      <c r="R33" s="6">
        <v>29851</v>
      </c>
      <c r="S33" s="6" t="s">
        <v>168</v>
      </c>
      <c r="T33" s="6" t="s">
        <v>61</v>
      </c>
      <c r="U33" s="5">
        <f>datos_chargeback_2001_1!$V33/100</f>
        <v>0</v>
      </c>
      <c r="V33" s="6">
        <v>0</v>
      </c>
      <c r="W33" s="5">
        <f>datos_chargeback_2001_1!$X33/100</f>
        <v>298.51</v>
      </c>
      <c r="X33" s="6">
        <v>29851</v>
      </c>
      <c r="Y33" s="5">
        <f>datos_chargeback_2001_1!$Z33/100</f>
        <v>0</v>
      </c>
      <c r="Z33" s="6">
        <v>0</v>
      </c>
      <c r="AA33" s="6" t="s">
        <v>169</v>
      </c>
      <c r="AB33" s="6" t="s">
        <v>35</v>
      </c>
      <c r="AC33" s="7" t="s">
        <v>35</v>
      </c>
      <c r="AD33" s="5">
        <f>datos_chargeback_2001_1!$AE33/100</f>
        <v>0</v>
      </c>
      <c r="AE33" s="6">
        <v>0</v>
      </c>
      <c r="AF33" s="6" t="s">
        <v>43</v>
      </c>
    </row>
    <row r="34" spans="1:32" x14ac:dyDescent="0.3">
      <c r="A34" s="34" t="s">
        <v>170</v>
      </c>
      <c r="B34" s="3">
        <v>44959</v>
      </c>
      <c r="C34" s="3" t="str">
        <f>TEXT(Tabla10[[#This Row],[Fecha de transacción]],"DDDD")</f>
        <v>jueves</v>
      </c>
      <c r="D34" s="3">
        <v>45038</v>
      </c>
      <c r="E34" s="4">
        <f>datos_chargeback_2001_1!$D34-datos_chargeback_2001_1!$B34</f>
        <v>79</v>
      </c>
      <c r="F34" s="5">
        <f>datos_chargeback_2001_1!$G34/100</f>
        <v>726.29</v>
      </c>
      <c r="G34" s="6">
        <v>72629</v>
      </c>
      <c r="H34" s="5">
        <f t="shared" si="0"/>
        <v>0</v>
      </c>
      <c r="I34" s="5">
        <v>1.1399999999999999</v>
      </c>
      <c r="J34" s="6" t="s">
        <v>38</v>
      </c>
      <c r="K34" s="6" t="s">
        <v>25</v>
      </c>
      <c r="L34" s="6" t="s">
        <v>80</v>
      </c>
      <c r="M34" s="6" t="s">
        <v>41</v>
      </c>
      <c r="N34" s="6" t="s">
        <v>42</v>
      </c>
      <c r="O34" s="6" t="s">
        <v>29</v>
      </c>
      <c r="P34" s="6" t="s">
        <v>54</v>
      </c>
      <c r="Q34" s="6" t="s">
        <v>31</v>
      </c>
      <c r="R34" s="6">
        <v>72629</v>
      </c>
      <c r="S34" s="6" t="s">
        <v>171</v>
      </c>
      <c r="T34" s="6" t="s">
        <v>61</v>
      </c>
      <c r="U34" s="5">
        <f>datos_chargeback_2001_1!$V34/100</f>
        <v>0</v>
      </c>
      <c r="V34" s="6">
        <v>0</v>
      </c>
      <c r="W34" s="5">
        <f>datos_chargeback_2001_1!$X34/100</f>
        <v>726.29</v>
      </c>
      <c r="X34" s="6">
        <v>72629</v>
      </c>
      <c r="Y34" s="5">
        <f>datos_chargeback_2001_1!$Z34/100</f>
        <v>0</v>
      </c>
      <c r="Z34" s="6">
        <v>0</v>
      </c>
      <c r="AA34" s="6" t="s">
        <v>172</v>
      </c>
      <c r="AB34" s="6" t="s">
        <v>48</v>
      </c>
      <c r="AC34" s="8">
        <v>44959</v>
      </c>
      <c r="AD34" s="5">
        <f>datos_chargeback_2001_1!$AE34/100</f>
        <v>216.26</v>
      </c>
      <c r="AE34" s="6">
        <v>21626</v>
      </c>
      <c r="AF34" s="6" t="s">
        <v>29</v>
      </c>
    </row>
    <row r="35" spans="1:32" x14ac:dyDescent="0.3">
      <c r="A35" s="34" t="s">
        <v>174</v>
      </c>
      <c r="B35" s="3">
        <v>44960</v>
      </c>
      <c r="C35" s="3" t="str">
        <f>TEXT(Tabla10[[#This Row],[Fecha de transacción]],"DDDD")</f>
        <v>viernes</v>
      </c>
      <c r="D35" s="3">
        <v>45043</v>
      </c>
      <c r="E35" s="4">
        <f>datos_chargeback_2001_1!$D35-datos_chargeback_2001_1!$B35</f>
        <v>83</v>
      </c>
      <c r="F35" s="5">
        <f>datos_chargeback_2001_1!$G35/100</f>
        <v>912.98</v>
      </c>
      <c r="G35" s="6">
        <v>91298</v>
      </c>
      <c r="H35" s="5">
        <f t="shared" si="0"/>
        <v>0</v>
      </c>
      <c r="I35" s="5">
        <v>0</v>
      </c>
      <c r="J35" s="6" t="s">
        <v>38</v>
      </c>
      <c r="K35" s="6" t="s">
        <v>25</v>
      </c>
      <c r="L35" s="6" t="s">
        <v>26</v>
      </c>
      <c r="M35" s="6" t="s">
        <v>85</v>
      </c>
      <c r="N35" s="6" t="s">
        <v>42</v>
      </c>
      <c r="O35" s="6" t="s">
        <v>43</v>
      </c>
      <c r="P35" s="6" t="s">
        <v>30</v>
      </c>
      <c r="Q35" s="6" t="s">
        <v>75</v>
      </c>
      <c r="R35" s="6">
        <v>91298</v>
      </c>
      <c r="S35" s="6" t="s">
        <v>175</v>
      </c>
      <c r="T35" s="6" t="s">
        <v>116</v>
      </c>
      <c r="U35" s="5">
        <f>datos_chargeback_2001_1!$V35/100</f>
        <v>912.98</v>
      </c>
      <c r="V35" s="6">
        <v>91298</v>
      </c>
      <c r="W35" s="5">
        <f>datos_chargeback_2001_1!$X35/100</f>
        <v>0</v>
      </c>
      <c r="X35" s="6">
        <v>0</v>
      </c>
      <c r="Y35" s="5">
        <f>datos_chargeback_2001_1!$Z35/100</f>
        <v>0</v>
      </c>
      <c r="Z35" s="6">
        <v>0</v>
      </c>
      <c r="AA35" s="6" t="s">
        <v>176</v>
      </c>
      <c r="AB35" s="6" t="s">
        <v>48</v>
      </c>
      <c r="AC35" s="8">
        <v>44960</v>
      </c>
      <c r="AD35" s="5">
        <f>datos_chargeback_2001_1!$AE35/100</f>
        <v>3.91</v>
      </c>
      <c r="AE35" s="6">
        <v>391</v>
      </c>
      <c r="AF35" s="6" t="s">
        <v>36</v>
      </c>
    </row>
    <row r="36" spans="1:32" x14ac:dyDescent="0.3">
      <c r="A36" s="35" t="s">
        <v>178</v>
      </c>
      <c r="B36" s="9">
        <v>44961</v>
      </c>
      <c r="C36" s="9" t="str">
        <f>TEXT(Tabla10[[#This Row],[Fecha de transacción]],"DDDD")</f>
        <v>sábado</v>
      </c>
      <c r="D36" s="9">
        <v>45035</v>
      </c>
      <c r="E36" s="10">
        <f>datos_chargeback_2001_1!$D36-datos_chargeback_2001_1!$B36</f>
        <v>74</v>
      </c>
      <c r="F36" s="11">
        <f>datos_chargeback_2001_1!$G36/100</f>
        <v>864.93</v>
      </c>
      <c r="G36" s="12">
        <v>86493</v>
      </c>
      <c r="H36" s="11">
        <f t="shared" si="0"/>
        <v>0</v>
      </c>
      <c r="I36" s="11">
        <v>1.34</v>
      </c>
      <c r="J36" s="12" t="s">
        <v>38</v>
      </c>
      <c r="K36" s="12" t="s">
        <v>25</v>
      </c>
      <c r="L36" s="12" t="s">
        <v>40</v>
      </c>
      <c r="M36" s="12" t="s">
        <v>85</v>
      </c>
      <c r="N36" s="12" t="s">
        <v>42</v>
      </c>
      <c r="O36" s="12" t="s">
        <v>114</v>
      </c>
      <c r="P36" s="12" t="s">
        <v>54</v>
      </c>
      <c r="Q36" s="12" t="s">
        <v>55</v>
      </c>
      <c r="R36" s="12">
        <v>86493</v>
      </c>
      <c r="S36" s="12" t="s">
        <v>179</v>
      </c>
      <c r="T36" s="12" t="s">
        <v>46</v>
      </c>
      <c r="U36" s="11">
        <f>datos_chargeback_2001_1!$V36/100</f>
        <v>864.93</v>
      </c>
      <c r="V36" s="12">
        <v>86493</v>
      </c>
      <c r="W36" s="11">
        <f>datos_chargeback_2001_1!$X36/100</f>
        <v>0</v>
      </c>
      <c r="X36" s="12">
        <v>0</v>
      </c>
      <c r="Y36" s="11">
        <f>datos_chargeback_2001_1!$Z36/100</f>
        <v>0</v>
      </c>
      <c r="Z36" s="12">
        <v>0</v>
      </c>
      <c r="AA36" s="12" t="s">
        <v>180</v>
      </c>
      <c r="AB36" s="12" t="s">
        <v>48</v>
      </c>
      <c r="AC36" s="19">
        <v>44961</v>
      </c>
      <c r="AD36" s="11">
        <f>datos_chargeback_2001_1!$AE36/100</f>
        <v>32.92</v>
      </c>
      <c r="AE36" s="12">
        <v>3292</v>
      </c>
      <c r="AF36" s="12" t="s">
        <v>43</v>
      </c>
    </row>
    <row r="37" spans="1:32" x14ac:dyDescent="0.3">
      <c r="A37" s="34" t="s">
        <v>182</v>
      </c>
      <c r="B37" s="3">
        <v>44962</v>
      </c>
      <c r="C37" s="3" t="str">
        <f>TEXT(Tabla10[[#This Row],[Fecha de transacción]],"DDDD")</f>
        <v>domingo</v>
      </c>
      <c r="D37" s="3">
        <v>45050</v>
      </c>
      <c r="E37" s="4">
        <f>datos_chargeback_2001_1!$D37-datos_chargeback_2001_1!$B37</f>
        <v>88</v>
      </c>
      <c r="F37" s="5">
        <f>datos_chargeback_2001_1!$G37/100</f>
        <v>362.95</v>
      </c>
      <c r="G37" s="6">
        <v>36295</v>
      </c>
      <c r="H37" s="5">
        <f t="shared" si="0"/>
        <v>0</v>
      </c>
      <c r="I37" s="5">
        <v>1.25</v>
      </c>
      <c r="J37" s="6" t="s">
        <v>24</v>
      </c>
      <c r="K37" s="6" t="s">
        <v>25</v>
      </c>
      <c r="L37" s="6" t="s">
        <v>119</v>
      </c>
      <c r="M37" s="6" t="s">
        <v>59</v>
      </c>
      <c r="N37" s="6" t="s">
        <v>42</v>
      </c>
      <c r="O37" s="6" t="s">
        <v>64</v>
      </c>
      <c r="P37" s="6" t="s">
        <v>30</v>
      </c>
      <c r="Q37" s="6" t="s">
        <v>44</v>
      </c>
      <c r="R37" s="6">
        <v>36295</v>
      </c>
      <c r="S37" s="6" t="s">
        <v>183</v>
      </c>
      <c r="T37" s="6" t="s">
        <v>46</v>
      </c>
      <c r="U37" s="5">
        <f>datos_chargeback_2001_1!$V37/100</f>
        <v>362.95</v>
      </c>
      <c r="V37" s="6">
        <v>36295</v>
      </c>
      <c r="W37" s="5">
        <f>datos_chargeback_2001_1!$X37/100</f>
        <v>0</v>
      </c>
      <c r="X37" s="6">
        <v>0</v>
      </c>
      <c r="Y37" s="5">
        <f>datos_chargeback_2001_1!$Z37/100</f>
        <v>0</v>
      </c>
      <c r="Z37" s="6">
        <v>0</v>
      </c>
      <c r="AA37" s="6" t="s">
        <v>184</v>
      </c>
      <c r="AB37" s="6" t="s">
        <v>48</v>
      </c>
      <c r="AC37" s="8">
        <v>44962</v>
      </c>
      <c r="AD37" s="5">
        <f>datos_chargeback_2001_1!$AE37/100</f>
        <v>52.57</v>
      </c>
      <c r="AE37" s="6">
        <v>5257</v>
      </c>
      <c r="AF37" s="6" t="s">
        <v>36</v>
      </c>
    </row>
    <row r="38" spans="1:32" x14ac:dyDescent="0.3">
      <c r="A38" s="34" t="s">
        <v>186</v>
      </c>
      <c r="B38" s="3">
        <v>44963</v>
      </c>
      <c r="C38" s="3" t="str">
        <f>TEXT(Tabla10[[#This Row],[Fecha de transacción]],"DDDD")</f>
        <v>lunes</v>
      </c>
      <c r="D38" s="3">
        <v>45027</v>
      </c>
      <c r="E38" s="4">
        <f>datos_chargeback_2001_1!$D38-datos_chargeback_2001_1!$B38</f>
        <v>64</v>
      </c>
      <c r="F38" s="5">
        <f>datos_chargeback_2001_1!$G38/100</f>
        <v>569.39</v>
      </c>
      <c r="G38" s="6">
        <v>56939</v>
      </c>
      <c r="H38" s="5">
        <f t="shared" si="0"/>
        <v>0</v>
      </c>
      <c r="I38" s="5">
        <v>1.23</v>
      </c>
      <c r="J38" s="6" t="s">
        <v>38</v>
      </c>
      <c r="K38" s="6" t="s">
        <v>25</v>
      </c>
      <c r="L38" s="6" t="s">
        <v>80</v>
      </c>
      <c r="M38" s="6" t="s">
        <v>93</v>
      </c>
      <c r="N38" s="6" t="s">
        <v>42</v>
      </c>
      <c r="O38" s="6" t="s">
        <v>64</v>
      </c>
      <c r="P38" s="6" t="s">
        <v>30</v>
      </c>
      <c r="Q38" s="6" t="s">
        <v>55</v>
      </c>
      <c r="R38" s="6">
        <v>56939</v>
      </c>
      <c r="S38" s="6" t="s">
        <v>187</v>
      </c>
      <c r="T38" s="6" t="s">
        <v>46</v>
      </c>
      <c r="U38" s="5">
        <f>datos_chargeback_2001_1!$V38/100</f>
        <v>569.39</v>
      </c>
      <c r="V38" s="6">
        <v>56939</v>
      </c>
      <c r="W38" s="5">
        <f>datos_chargeback_2001_1!$X38/100</f>
        <v>0</v>
      </c>
      <c r="X38" s="6">
        <v>0</v>
      </c>
      <c r="Y38" s="5">
        <f>datos_chargeback_2001_1!$Z38/100</f>
        <v>0</v>
      </c>
      <c r="Z38" s="6">
        <v>0</v>
      </c>
      <c r="AA38" s="6" t="s">
        <v>188</v>
      </c>
      <c r="AB38" s="6" t="s">
        <v>35</v>
      </c>
      <c r="AC38" s="7" t="s">
        <v>35</v>
      </c>
      <c r="AD38" s="5">
        <f>datos_chargeback_2001_1!$AE38/100</f>
        <v>0</v>
      </c>
      <c r="AE38" s="6">
        <v>0</v>
      </c>
      <c r="AF38" s="6" t="s">
        <v>50</v>
      </c>
    </row>
    <row r="39" spans="1:32" x14ac:dyDescent="0.3">
      <c r="A39" s="34" t="s">
        <v>189</v>
      </c>
      <c r="B39" s="3">
        <v>44964</v>
      </c>
      <c r="C39" s="3" t="str">
        <f>TEXT(Tabla10[[#This Row],[Fecha de transacción]],"DDDD")</f>
        <v>martes</v>
      </c>
      <c r="D39" s="3">
        <v>45043</v>
      </c>
      <c r="E39" s="4">
        <f>datos_chargeback_2001_1!$D39-datos_chargeback_2001_1!$B39</f>
        <v>79</v>
      </c>
      <c r="F39" s="5">
        <f>datos_chargeback_2001_1!$G39/100</f>
        <v>520.52</v>
      </c>
      <c r="G39" s="6">
        <v>52052</v>
      </c>
      <c r="H39" s="5">
        <f t="shared" si="0"/>
        <v>0</v>
      </c>
      <c r="I39" s="5">
        <v>1.32</v>
      </c>
      <c r="J39" s="6" t="s">
        <v>24</v>
      </c>
      <c r="K39" s="6" t="s">
        <v>25</v>
      </c>
      <c r="L39" s="6" t="s">
        <v>109</v>
      </c>
      <c r="M39" s="6" t="s">
        <v>27</v>
      </c>
      <c r="N39" s="6" t="s">
        <v>42</v>
      </c>
      <c r="O39" s="6" t="s">
        <v>53</v>
      </c>
      <c r="P39" s="6" t="s">
        <v>54</v>
      </c>
      <c r="Q39" s="6" t="s">
        <v>75</v>
      </c>
      <c r="R39" s="6">
        <v>52052</v>
      </c>
      <c r="S39" s="6" t="s">
        <v>190</v>
      </c>
      <c r="T39" s="6" t="s">
        <v>116</v>
      </c>
      <c r="U39" s="5">
        <f>datos_chargeback_2001_1!$V39/100</f>
        <v>520.52</v>
      </c>
      <c r="V39" s="6">
        <v>52052</v>
      </c>
      <c r="W39" s="5">
        <f>datos_chargeback_2001_1!$X39/100</f>
        <v>0</v>
      </c>
      <c r="X39" s="6">
        <v>0</v>
      </c>
      <c r="Y39" s="5">
        <f>datos_chargeback_2001_1!$Z39/100</f>
        <v>0</v>
      </c>
      <c r="Z39" s="6">
        <v>0</v>
      </c>
      <c r="AA39" s="6" t="s">
        <v>191</v>
      </c>
      <c r="AB39" s="6" t="s">
        <v>48</v>
      </c>
      <c r="AC39" s="8">
        <v>44964</v>
      </c>
      <c r="AD39" s="5">
        <f>datos_chargeback_2001_1!$AE39/100</f>
        <v>781.68</v>
      </c>
      <c r="AE39" s="6">
        <v>78168</v>
      </c>
      <c r="AF39" s="6" t="s">
        <v>36</v>
      </c>
    </row>
    <row r="40" spans="1:32" x14ac:dyDescent="0.3">
      <c r="A40" s="35" t="s">
        <v>193</v>
      </c>
      <c r="B40" s="9">
        <v>44965</v>
      </c>
      <c r="C40" s="9" t="str">
        <f>TEXT(Tabla10[[#This Row],[Fecha de transacción]],"DDDD")</f>
        <v>miércoles</v>
      </c>
      <c r="D40" s="9">
        <v>45039</v>
      </c>
      <c r="E40" s="10">
        <f>datos_chargeback_2001_1!$D40-datos_chargeback_2001_1!$B40</f>
        <v>74</v>
      </c>
      <c r="F40" s="11">
        <f>datos_chargeback_2001_1!$G40/100</f>
        <v>928.13</v>
      </c>
      <c r="G40" s="12">
        <v>92813</v>
      </c>
      <c r="H40" s="11">
        <f t="shared" si="0"/>
        <v>0</v>
      </c>
      <c r="I40" s="11">
        <v>1.35</v>
      </c>
      <c r="J40" s="12" t="s">
        <v>38</v>
      </c>
      <c r="K40" s="12" t="s">
        <v>25</v>
      </c>
      <c r="L40" s="12" t="s">
        <v>40</v>
      </c>
      <c r="M40" s="12" t="s">
        <v>93</v>
      </c>
      <c r="N40" s="12" t="s">
        <v>42</v>
      </c>
      <c r="O40" s="12" t="s">
        <v>114</v>
      </c>
      <c r="P40" s="12" t="s">
        <v>30</v>
      </c>
      <c r="Q40" s="12" t="s">
        <v>66</v>
      </c>
      <c r="R40" s="12">
        <v>92813</v>
      </c>
      <c r="S40" s="12" t="s">
        <v>194</v>
      </c>
      <c r="T40" s="12" t="s">
        <v>116</v>
      </c>
      <c r="U40" s="11">
        <f>datos_chargeback_2001_1!$V40/100</f>
        <v>928.13</v>
      </c>
      <c r="V40" s="12">
        <v>92813</v>
      </c>
      <c r="W40" s="11">
        <f>datos_chargeback_2001_1!$X40/100</f>
        <v>0</v>
      </c>
      <c r="X40" s="12">
        <v>0</v>
      </c>
      <c r="Y40" s="11">
        <f>datos_chargeback_2001_1!$Z40/100</f>
        <v>0</v>
      </c>
      <c r="Z40" s="12">
        <v>0</v>
      </c>
      <c r="AA40" s="12" t="s">
        <v>195</v>
      </c>
      <c r="AB40" s="12" t="s">
        <v>48</v>
      </c>
      <c r="AC40" s="19">
        <v>44965</v>
      </c>
      <c r="AD40" s="11">
        <f>datos_chargeback_2001_1!$AE40/100</f>
        <v>792.98</v>
      </c>
      <c r="AE40" s="12">
        <v>79298</v>
      </c>
      <c r="AF40" s="12" t="s">
        <v>36</v>
      </c>
    </row>
    <row r="41" spans="1:32" x14ac:dyDescent="0.3">
      <c r="A41" s="36" t="s">
        <v>197</v>
      </c>
      <c r="B41" s="14">
        <v>44966</v>
      </c>
      <c r="C41" s="14" t="str">
        <f>TEXT(Tabla10[[#This Row],[Fecha de transacción]],"DDDD")</f>
        <v>jueves</v>
      </c>
      <c r="D41" s="14">
        <v>45048</v>
      </c>
      <c r="E41" s="15">
        <f>datos_chargeback_2001_1!$D41-datos_chargeback_2001_1!$B41</f>
        <v>82</v>
      </c>
      <c r="F41" s="16">
        <f>datos_chargeback_2001_1!$G41/100</f>
        <v>853.91</v>
      </c>
      <c r="G41" s="17">
        <v>85391</v>
      </c>
      <c r="H41" s="16">
        <f t="shared" si="0"/>
        <v>0</v>
      </c>
      <c r="I41" s="16">
        <v>0</v>
      </c>
      <c r="J41" s="17" t="s">
        <v>24</v>
      </c>
      <c r="K41" s="17" t="s">
        <v>25</v>
      </c>
      <c r="L41" s="17" t="s">
        <v>80</v>
      </c>
      <c r="M41" s="17" t="s">
        <v>59</v>
      </c>
      <c r="N41" s="17" t="s">
        <v>42</v>
      </c>
      <c r="O41" s="17" t="s">
        <v>70</v>
      </c>
      <c r="P41" s="17" t="s">
        <v>30</v>
      </c>
      <c r="Q41" s="17" t="s">
        <v>55</v>
      </c>
      <c r="R41" s="17">
        <v>85391</v>
      </c>
      <c r="S41" s="17" t="s">
        <v>198</v>
      </c>
      <c r="T41" s="17" t="s">
        <v>46</v>
      </c>
      <c r="U41" s="16">
        <f>datos_chargeback_2001_1!$V41/100</f>
        <v>853.91</v>
      </c>
      <c r="V41" s="17">
        <v>85391</v>
      </c>
      <c r="W41" s="16">
        <f>datos_chargeback_2001_1!$X41/100</f>
        <v>0</v>
      </c>
      <c r="X41" s="17">
        <v>0</v>
      </c>
      <c r="Y41" s="16">
        <f>datos_chargeback_2001_1!$Z41/100</f>
        <v>0</v>
      </c>
      <c r="Z41" s="17">
        <v>0</v>
      </c>
      <c r="AA41" s="17" t="s">
        <v>199</v>
      </c>
      <c r="AB41" s="17" t="s">
        <v>35</v>
      </c>
      <c r="AC41" s="20" t="s">
        <v>35</v>
      </c>
      <c r="AD41" s="16">
        <f>datos_chargeback_2001_1!$AE41/100</f>
        <v>0</v>
      </c>
      <c r="AE41" s="17">
        <v>0</v>
      </c>
      <c r="AF41" s="17" t="s">
        <v>64</v>
      </c>
    </row>
    <row r="42" spans="1:32" x14ac:dyDescent="0.3">
      <c r="A42" s="34" t="s">
        <v>200</v>
      </c>
      <c r="B42" s="3">
        <v>44967</v>
      </c>
      <c r="C42" s="3" t="str">
        <f>TEXT(Tabla10[[#This Row],[Fecha de transacción]],"DDDD")</f>
        <v>viernes</v>
      </c>
      <c r="D42" s="3">
        <v>45031</v>
      </c>
      <c r="E42" s="4">
        <f>datos_chargeback_2001_1!$D42-datos_chargeback_2001_1!$B42</f>
        <v>64</v>
      </c>
      <c r="F42" s="5">
        <f>datos_chargeback_2001_1!$G42/100</f>
        <v>197.49</v>
      </c>
      <c r="G42" s="6">
        <v>19749</v>
      </c>
      <c r="H42" s="5">
        <f t="shared" si="0"/>
        <v>0</v>
      </c>
      <c r="I42" s="5">
        <v>0</v>
      </c>
      <c r="J42" s="6" t="s">
        <v>38</v>
      </c>
      <c r="K42" s="6" t="s">
        <v>25</v>
      </c>
      <c r="L42" s="6" t="s">
        <v>119</v>
      </c>
      <c r="M42" s="6" t="s">
        <v>93</v>
      </c>
      <c r="N42" s="6" t="s">
        <v>42</v>
      </c>
      <c r="O42" s="6" t="s">
        <v>64</v>
      </c>
      <c r="P42" s="6" t="s">
        <v>30</v>
      </c>
      <c r="Q42" s="6" t="s">
        <v>44</v>
      </c>
      <c r="R42" s="6">
        <v>19749</v>
      </c>
      <c r="S42" s="6" t="s">
        <v>201</v>
      </c>
      <c r="T42" s="6" t="s">
        <v>46</v>
      </c>
      <c r="U42" s="5">
        <f>datos_chargeback_2001_1!$V42/100</f>
        <v>197.49</v>
      </c>
      <c r="V42" s="6">
        <v>19749</v>
      </c>
      <c r="W42" s="5">
        <f>datos_chargeback_2001_1!$X42/100</f>
        <v>0</v>
      </c>
      <c r="X42" s="6">
        <v>0</v>
      </c>
      <c r="Y42" s="5">
        <f>datos_chargeback_2001_1!$Z42/100</f>
        <v>0</v>
      </c>
      <c r="Z42" s="6">
        <v>0</v>
      </c>
      <c r="AA42" s="6" t="s">
        <v>202</v>
      </c>
      <c r="AB42" s="6" t="s">
        <v>48</v>
      </c>
      <c r="AC42" s="8">
        <v>44967</v>
      </c>
      <c r="AD42" s="5">
        <f>datos_chargeback_2001_1!$AE42/100</f>
        <v>307.51</v>
      </c>
      <c r="AE42" s="6">
        <v>30751</v>
      </c>
      <c r="AF42" s="6" t="s">
        <v>53</v>
      </c>
    </row>
    <row r="43" spans="1:32" x14ac:dyDescent="0.3">
      <c r="A43" s="36" t="s">
        <v>203</v>
      </c>
      <c r="B43" s="14">
        <v>44968</v>
      </c>
      <c r="C43" s="14" t="str">
        <f>TEXT(Tabla10[[#This Row],[Fecha de transacción]],"DDDD")</f>
        <v>sábado</v>
      </c>
      <c r="D43" s="14">
        <v>45038</v>
      </c>
      <c r="E43" s="15">
        <f>datos_chargeback_2001_1!$D43-datos_chargeback_2001_1!$B43</f>
        <v>70</v>
      </c>
      <c r="F43" s="16">
        <f>datos_chargeback_2001_1!$G43/100</f>
        <v>814.96</v>
      </c>
      <c r="G43" s="17">
        <v>81496</v>
      </c>
      <c r="H43" s="16">
        <f t="shared" si="0"/>
        <v>0</v>
      </c>
      <c r="I43" s="16">
        <v>0</v>
      </c>
      <c r="J43" s="17" t="s">
        <v>24</v>
      </c>
      <c r="K43" s="17" t="s">
        <v>25</v>
      </c>
      <c r="L43" s="17" t="s">
        <v>40</v>
      </c>
      <c r="M43" s="17" t="s">
        <v>85</v>
      </c>
      <c r="N43" s="17" t="s">
        <v>42</v>
      </c>
      <c r="O43" s="17" t="s">
        <v>70</v>
      </c>
      <c r="P43" s="17" t="s">
        <v>30</v>
      </c>
      <c r="Q43" s="17" t="s">
        <v>44</v>
      </c>
      <c r="R43" s="17">
        <v>81496</v>
      </c>
      <c r="S43" s="17" t="s">
        <v>204</v>
      </c>
      <c r="T43" s="17" t="s">
        <v>61</v>
      </c>
      <c r="U43" s="16">
        <f>datos_chargeback_2001_1!$V43/100</f>
        <v>0</v>
      </c>
      <c r="V43" s="17">
        <v>0</v>
      </c>
      <c r="W43" s="16">
        <f>datos_chargeback_2001_1!$X43/100</f>
        <v>814.96</v>
      </c>
      <c r="X43" s="17">
        <v>81496</v>
      </c>
      <c r="Y43" s="16">
        <f>datos_chargeback_2001_1!$Z43/100</f>
        <v>0</v>
      </c>
      <c r="Z43" s="17">
        <v>0</v>
      </c>
      <c r="AA43" s="17" t="s">
        <v>205</v>
      </c>
      <c r="AB43" s="17" t="s">
        <v>35</v>
      </c>
      <c r="AC43" s="20" t="s">
        <v>35</v>
      </c>
      <c r="AD43" s="16">
        <f>datos_chargeback_2001_1!$AE43/100</f>
        <v>0</v>
      </c>
      <c r="AE43" s="17">
        <v>0</v>
      </c>
      <c r="AF43" s="17" t="s">
        <v>36</v>
      </c>
    </row>
    <row r="44" spans="1:32" x14ac:dyDescent="0.3">
      <c r="A44" s="35" t="s">
        <v>206</v>
      </c>
      <c r="B44" s="9">
        <v>44969</v>
      </c>
      <c r="C44" s="9" t="str">
        <f>TEXT(Tabla10[[#This Row],[Fecha de transacción]],"DDDD")</f>
        <v>domingo</v>
      </c>
      <c r="D44" s="9">
        <v>45035</v>
      </c>
      <c r="E44" s="10">
        <f>datos_chargeback_2001_1!$D44-datos_chargeback_2001_1!$B44</f>
        <v>66</v>
      </c>
      <c r="F44" s="11">
        <f>datos_chargeback_2001_1!$G44/100</f>
        <v>759.04</v>
      </c>
      <c r="G44" s="12">
        <v>75904</v>
      </c>
      <c r="H44" s="11">
        <f t="shared" si="0"/>
        <v>0</v>
      </c>
      <c r="I44" s="11">
        <v>1.24</v>
      </c>
      <c r="J44" s="12" t="s">
        <v>38</v>
      </c>
      <c r="K44" s="12" t="s">
        <v>25</v>
      </c>
      <c r="L44" s="12" t="s">
        <v>40</v>
      </c>
      <c r="M44" s="12" t="s">
        <v>85</v>
      </c>
      <c r="N44" s="12" t="s">
        <v>42</v>
      </c>
      <c r="O44" s="12" t="s">
        <v>64</v>
      </c>
      <c r="P44" s="12" t="s">
        <v>54</v>
      </c>
      <c r="Q44" s="12" t="s">
        <v>75</v>
      </c>
      <c r="R44" s="12">
        <v>75904</v>
      </c>
      <c r="S44" s="12" t="s">
        <v>207</v>
      </c>
      <c r="T44" s="12" t="s">
        <v>61</v>
      </c>
      <c r="U44" s="11">
        <f>datos_chargeback_2001_1!$V44/100</f>
        <v>0</v>
      </c>
      <c r="V44" s="12">
        <v>0</v>
      </c>
      <c r="W44" s="11">
        <f>datos_chargeback_2001_1!$X44/100</f>
        <v>759.04</v>
      </c>
      <c r="X44" s="12">
        <v>75904</v>
      </c>
      <c r="Y44" s="11">
        <f>datos_chargeback_2001_1!$Z44/100</f>
        <v>0</v>
      </c>
      <c r="Z44" s="12">
        <v>0</v>
      </c>
      <c r="AA44" s="12" t="s">
        <v>208</v>
      </c>
      <c r="AB44" s="12" t="s">
        <v>48</v>
      </c>
      <c r="AC44" s="19">
        <v>44969</v>
      </c>
      <c r="AD44" s="11">
        <f>datos_chargeback_2001_1!$AE44/100</f>
        <v>954.84</v>
      </c>
      <c r="AE44" s="12">
        <v>95484</v>
      </c>
      <c r="AF44" s="12" t="s">
        <v>53</v>
      </c>
    </row>
    <row r="45" spans="1:32" x14ac:dyDescent="0.3">
      <c r="A45" s="36" t="s">
        <v>210</v>
      </c>
      <c r="B45" s="14">
        <v>44970</v>
      </c>
      <c r="C45" s="14" t="str">
        <f>TEXT(Tabla10[[#This Row],[Fecha de transacción]],"DDDD")</f>
        <v>lunes</v>
      </c>
      <c r="D45" s="14">
        <v>45056</v>
      </c>
      <c r="E45" s="15">
        <f>datos_chargeback_2001_1!$D45-datos_chargeback_2001_1!$B45</f>
        <v>86</v>
      </c>
      <c r="F45" s="16">
        <f>datos_chargeback_2001_1!$G45/100</f>
        <v>207.38</v>
      </c>
      <c r="G45" s="17">
        <v>20738</v>
      </c>
      <c r="H45" s="16">
        <f t="shared" si="0"/>
        <v>0</v>
      </c>
      <c r="I45" s="16">
        <v>1.07</v>
      </c>
      <c r="J45" s="17" t="s">
        <v>38</v>
      </c>
      <c r="K45" s="17" t="s">
        <v>25</v>
      </c>
      <c r="L45" s="17" t="s">
        <v>119</v>
      </c>
      <c r="M45" s="17" t="s">
        <v>27</v>
      </c>
      <c r="N45" s="17" t="s">
        <v>28</v>
      </c>
      <c r="O45" s="17" t="s">
        <v>43</v>
      </c>
      <c r="P45" s="17" t="s">
        <v>54</v>
      </c>
      <c r="Q45" s="17" t="s">
        <v>75</v>
      </c>
      <c r="R45" s="17">
        <v>20738</v>
      </c>
      <c r="S45" s="17" t="s">
        <v>211</v>
      </c>
      <c r="T45" s="17" t="s">
        <v>33</v>
      </c>
      <c r="U45" s="16">
        <f>datos_chargeback_2001_1!$V45/100</f>
        <v>0</v>
      </c>
      <c r="V45" s="17">
        <v>0</v>
      </c>
      <c r="W45" s="16">
        <f>datos_chargeback_2001_1!$X45/100</f>
        <v>0</v>
      </c>
      <c r="X45" s="17">
        <v>0</v>
      </c>
      <c r="Y45" s="16">
        <f>datos_chargeback_2001_1!$Z45/100</f>
        <v>207.38</v>
      </c>
      <c r="Z45" s="17">
        <v>20738</v>
      </c>
      <c r="AA45" s="17" t="s">
        <v>212</v>
      </c>
      <c r="AB45" s="17" t="s">
        <v>35</v>
      </c>
      <c r="AC45" s="20" t="s">
        <v>35</v>
      </c>
      <c r="AD45" s="16">
        <f>datos_chargeback_2001_1!$AE45/100</f>
        <v>0</v>
      </c>
      <c r="AE45" s="17">
        <v>0</v>
      </c>
      <c r="AF45" s="17" t="s">
        <v>29</v>
      </c>
    </row>
    <row r="46" spans="1:32" x14ac:dyDescent="0.3">
      <c r="A46" s="34" t="s">
        <v>213</v>
      </c>
      <c r="B46" s="3">
        <v>44971</v>
      </c>
      <c r="C46" s="3" t="str">
        <f>TEXT(Tabla10[[#This Row],[Fecha de transacción]],"DDDD")</f>
        <v>martes</v>
      </c>
      <c r="D46" s="3">
        <v>45060</v>
      </c>
      <c r="E46" s="4">
        <f>datos_chargeback_2001_1!$D46-datos_chargeback_2001_1!$B46</f>
        <v>89</v>
      </c>
      <c r="F46" s="5">
        <f>datos_chargeback_2001_1!$G46/100</f>
        <v>331.22</v>
      </c>
      <c r="G46" s="6">
        <v>33122</v>
      </c>
      <c r="H46" s="5">
        <f t="shared" si="0"/>
        <v>0</v>
      </c>
      <c r="I46" s="5">
        <v>0</v>
      </c>
      <c r="J46" s="6" t="s">
        <v>38</v>
      </c>
      <c r="K46" s="6" t="s">
        <v>25</v>
      </c>
      <c r="L46" s="6" t="s">
        <v>40</v>
      </c>
      <c r="M46" s="6" t="s">
        <v>59</v>
      </c>
      <c r="N46" s="6" t="s">
        <v>42</v>
      </c>
      <c r="O46" s="6" t="s">
        <v>36</v>
      </c>
      <c r="P46" s="6" t="s">
        <v>54</v>
      </c>
      <c r="Q46" s="6" t="s">
        <v>44</v>
      </c>
      <c r="R46" s="6">
        <v>33122</v>
      </c>
      <c r="S46" s="6" t="s">
        <v>214</v>
      </c>
      <c r="T46" s="6" t="s">
        <v>116</v>
      </c>
      <c r="U46" s="5">
        <f>datos_chargeback_2001_1!$V46/100</f>
        <v>331.22</v>
      </c>
      <c r="V46" s="6">
        <v>33122</v>
      </c>
      <c r="W46" s="5">
        <f>datos_chargeback_2001_1!$X46/100</f>
        <v>0</v>
      </c>
      <c r="X46" s="6">
        <v>0</v>
      </c>
      <c r="Y46" s="5">
        <f>datos_chargeback_2001_1!$Z46/100</f>
        <v>0</v>
      </c>
      <c r="Z46" s="6">
        <v>0</v>
      </c>
      <c r="AA46" s="6" t="s">
        <v>215</v>
      </c>
      <c r="AB46" s="6" t="s">
        <v>48</v>
      </c>
      <c r="AC46" s="8">
        <v>44971</v>
      </c>
      <c r="AD46" s="5">
        <f>datos_chargeback_2001_1!$AE46/100</f>
        <v>562.42999999999995</v>
      </c>
      <c r="AE46" s="6">
        <v>56243</v>
      </c>
      <c r="AF46" s="6" t="s">
        <v>29</v>
      </c>
    </row>
    <row r="47" spans="1:32" x14ac:dyDescent="0.3">
      <c r="A47" s="34" t="s">
        <v>217</v>
      </c>
      <c r="B47" s="3">
        <v>44972</v>
      </c>
      <c r="C47" s="3" t="str">
        <f>TEXT(Tabla10[[#This Row],[Fecha de transacción]],"DDDD")</f>
        <v>miércoles</v>
      </c>
      <c r="D47" s="3">
        <v>45037</v>
      </c>
      <c r="E47" s="4">
        <f>datos_chargeback_2001_1!$D47-datos_chargeback_2001_1!$B47</f>
        <v>65</v>
      </c>
      <c r="F47" s="5">
        <f>datos_chargeback_2001_1!$G47/100</f>
        <v>451.27</v>
      </c>
      <c r="G47" s="6">
        <v>45127</v>
      </c>
      <c r="H47" s="5">
        <f t="shared" si="0"/>
        <v>0</v>
      </c>
      <c r="I47" s="5">
        <v>0.11</v>
      </c>
      <c r="J47" s="6" t="s">
        <v>24</v>
      </c>
      <c r="K47" s="6" t="s">
        <v>25</v>
      </c>
      <c r="L47" s="6" t="s">
        <v>26</v>
      </c>
      <c r="M47" s="6" t="s">
        <v>41</v>
      </c>
      <c r="N47" s="6" t="s">
        <v>42</v>
      </c>
      <c r="O47" s="6" t="s">
        <v>29</v>
      </c>
      <c r="P47" s="6" t="s">
        <v>30</v>
      </c>
      <c r="Q47" s="6" t="s">
        <v>31</v>
      </c>
      <c r="R47" s="6">
        <v>45127</v>
      </c>
      <c r="S47" s="6" t="s">
        <v>218</v>
      </c>
      <c r="T47" s="6" t="s">
        <v>61</v>
      </c>
      <c r="U47" s="5">
        <f>datos_chargeback_2001_1!$V47/100</f>
        <v>0</v>
      </c>
      <c r="V47" s="6">
        <v>0</v>
      </c>
      <c r="W47" s="5">
        <f>datos_chargeback_2001_1!$X47/100</f>
        <v>451.27</v>
      </c>
      <c r="X47" s="6">
        <v>45127</v>
      </c>
      <c r="Y47" s="5">
        <f>datos_chargeback_2001_1!$Z47/100</f>
        <v>0</v>
      </c>
      <c r="Z47" s="6">
        <v>0</v>
      </c>
      <c r="AA47" s="6" t="s">
        <v>219</v>
      </c>
      <c r="AB47" s="6" t="s">
        <v>35</v>
      </c>
      <c r="AC47" s="7" t="s">
        <v>35</v>
      </c>
      <c r="AD47" s="5">
        <f>datos_chargeback_2001_1!$AE47/100</f>
        <v>0</v>
      </c>
      <c r="AE47" s="6">
        <v>0</v>
      </c>
      <c r="AF47" s="6" t="s">
        <v>53</v>
      </c>
    </row>
    <row r="48" spans="1:32" x14ac:dyDescent="0.3">
      <c r="A48" s="35" t="s">
        <v>220</v>
      </c>
      <c r="B48" s="9">
        <v>44973</v>
      </c>
      <c r="C48" s="9" t="str">
        <f>TEXT(Tabla10[[#This Row],[Fecha de transacción]],"DDDD")</f>
        <v>jueves</v>
      </c>
      <c r="D48" s="9">
        <v>45062</v>
      </c>
      <c r="E48" s="10">
        <f>datos_chargeback_2001_1!$D48-datos_chargeback_2001_1!$B48</f>
        <v>89</v>
      </c>
      <c r="F48" s="11">
        <f>datos_chargeback_2001_1!$G48/100</f>
        <v>864.71</v>
      </c>
      <c r="G48" s="12">
        <v>86471</v>
      </c>
      <c r="H48" s="11">
        <f t="shared" si="0"/>
        <v>0</v>
      </c>
      <c r="I48" s="11">
        <v>0</v>
      </c>
      <c r="J48" s="12" t="s">
        <v>38</v>
      </c>
      <c r="K48" s="12" t="s">
        <v>25</v>
      </c>
      <c r="L48" s="12" t="s">
        <v>80</v>
      </c>
      <c r="M48" s="12" t="s">
        <v>85</v>
      </c>
      <c r="N48" s="12" t="s">
        <v>42</v>
      </c>
      <c r="O48" s="12" t="s">
        <v>53</v>
      </c>
      <c r="P48" s="12" t="s">
        <v>30</v>
      </c>
      <c r="Q48" s="12" t="s">
        <v>75</v>
      </c>
      <c r="R48" s="12">
        <v>86471</v>
      </c>
      <c r="S48" s="12" t="s">
        <v>221</v>
      </c>
      <c r="T48" s="12" t="s">
        <v>46</v>
      </c>
      <c r="U48" s="11">
        <f>datos_chargeback_2001_1!$V48/100</f>
        <v>864.71</v>
      </c>
      <c r="V48" s="12">
        <v>86471</v>
      </c>
      <c r="W48" s="11">
        <f>datos_chargeback_2001_1!$X48/100</f>
        <v>0</v>
      </c>
      <c r="X48" s="12">
        <v>0</v>
      </c>
      <c r="Y48" s="11">
        <f>datos_chargeback_2001_1!$Z48/100</f>
        <v>0</v>
      </c>
      <c r="Z48" s="12">
        <v>0</v>
      </c>
      <c r="AA48" s="12" t="s">
        <v>222</v>
      </c>
      <c r="AB48" s="12" t="s">
        <v>48</v>
      </c>
      <c r="AC48" s="19">
        <v>44973</v>
      </c>
      <c r="AD48" s="11">
        <f>datos_chargeback_2001_1!$AE48/100</f>
        <v>75.34</v>
      </c>
      <c r="AE48" s="12">
        <v>7534</v>
      </c>
      <c r="AF48" s="12" t="s">
        <v>64</v>
      </c>
    </row>
    <row r="49" spans="1:32" x14ac:dyDescent="0.3">
      <c r="A49" s="34" t="s">
        <v>224</v>
      </c>
      <c r="B49" s="3">
        <v>44974</v>
      </c>
      <c r="C49" s="3" t="str">
        <f>TEXT(Tabla10[[#This Row],[Fecha de transacción]],"DDDD")</f>
        <v>viernes</v>
      </c>
      <c r="D49" s="3">
        <v>45063</v>
      </c>
      <c r="E49" s="4">
        <f>datos_chargeback_2001_1!$D49-datos_chargeback_2001_1!$B49</f>
        <v>89</v>
      </c>
      <c r="F49" s="5">
        <f>datos_chargeback_2001_1!$G49/100</f>
        <v>676.17</v>
      </c>
      <c r="G49" s="6">
        <v>67617</v>
      </c>
      <c r="H49" s="5">
        <f t="shared" si="0"/>
        <v>0</v>
      </c>
      <c r="I49" s="5">
        <v>0</v>
      </c>
      <c r="J49" s="6" t="s">
        <v>38</v>
      </c>
      <c r="K49" s="6" t="s">
        <v>25</v>
      </c>
      <c r="L49" s="6" t="s">
        <v>109</v>
      </c>
      <c r="M49" s="6" t="s">
        <v>41</v>
      </c>
      <c r="N49" s="6" t="s">
        <v>42</v>
      </c>
      <c r="O49" s="6" t="s">
        <v>36</v>
      </c>
      <c r="P49" s="6" t="s">
        <v>30</v>
      </c>
      <c r="Q49" s="6" t="s">
        <v>55</v>
      </c>
      <c r="R49" s="6">
        <v>67617</v>
      </c>
      <c r="S49" s="6" t="s">
        <v>225</v>
      </c>
      <c r="T49" s="6" t="s">
        <v>61</v>
      </c>
      <c r="U49" s="5">
        <f>datos_chargeback_2001_1!$V49/100</f>
        <v>0</v>
      </c>
      <c r="V49" s="6">
        <v>0</v>
      </c>
      <c r="W49" s="5">
        <f>datos_chargeback_2001_1!$X49/100</f>
        <v>676.17</v>
      </c>
      <c r="X49" s="6">
        <v>67617</v>
      </c>
      <c r="Y49" s="5">
        <f>datos_chargeback_2001_1!$Z49/100</f>
        <v>0</v>
      </c>
      <c r="Z49" s="6">
        <v>0</v>
      </c>
      <c r="AA49" s="6" t="s">
        <v>226</v>
      </c>
      <c r="AB49" s="6" t="s">
        <v>35</v>
      </c>
      <c r="AC49" s="7" t="s">
        <v>35</v>
      </c>
      <c r="AD49" s="5">
        <f>datos_chargeback_2001_1!$AE49/100</f>
        <v>0</v>
      </c>
      <c r="AE49" s="6">
        <v>0</v>
      </c>
      <c r="AF49" s="6" t="s">
        <v>53</v>
      </c>
    </row>
    <row r="50" spans="1:32" x14ac:dyDescent="0.3">
      <c r="A50" s="35" t="s">
        <v>227</v>
      </c>
      <c r="B50" s="9">
        <v>44975</v>
      </c>
      <c r="C50" s="9" t="str">
        <f>TEXT(Tabla10[[#This Row],[Fecha de transacción]],"DDDD")</f>
        <v>sábado</v>
      </c>
      <c r="D50" s="9">
        <v>45051</v>
      </c>
      <c r="E50" s="10">
        <f>datos_chargeback_2001_1!$D50-datos_chargeback_2001_1!$B50</f>
        <v>76</v>
      </c>
      <c r="F50" s="11">
        <f>datos_chargeback_2001_1!$G50/100</f>
        <v>240.86</v>
      </c>
      <c r="G50" s="12">
        <v>24086</v>
      </c>
      <c r="H50" s="11">
        <f t="shared" si="0"/>
        <v>0</v>
      </c>
      <c r="I50" s="11">
        <v>0</v>
      </c>
      <c r="J50" s="12" t="s">
        <v>38</v>
      </c>
      <c r="K50" s="12" t="s">
        <v>25</v>
      </c>
      <c r="L50" s="12" t="s">
        <v>26</v>
      </c>
      <c r="M50" s="12" t="s">
        <v>41</v>
      </c>
      <c r="N50" s="12" t="s">
        <v>28</v>
      </c>
      <c r="O50" s="12" t="s">
        <v>29</v>
      </c>
      <c r="P50" s="12" t="s">
        <v>54</v>
      </c>
      <c r="Q50" s="12" t="s">
        <v>66</v>
      </c>
      <c r="R50" s="12">
        <v>24086</v>
      </c>
      <c r="S50" s="12" t="s">
        <v>228</v>
      </c>
      <c r="T50" s="12" t="s">
        <v>33</v>
      </c>
      <c r="U50" s="11">
        <f>datos_chargeback_2001_1!$V50/100</f>
        <v>0</v>
      </c>
      <c r="V50" s="12">
        <v>0</v>
      </c>
      <c r="W50" s="11">
        <f>datos_chargeback_2001_1!$X50/100</f>
        <v>0</v>
      </c>
      <c r="X50" s="12">
        <v>0</v>
      </c>
      <c r="Y50" s="11">
        <f>datos_chargeback_2001_1!$Z50/100</f>
        <v>240.86</v>
      </c>
      <c r="Z50" s="12">
        <v>24086</v>
      </c>
      <c r="AA50" s="12" t="s">
        <v>229</v>
      </c>
      <c r="AB50" s="12" t="s">
        <v>35</v>
      </c>
      <c r="AC50" s="13" t="s">
        <v>35</v>
      </c>
      <c r="AD50" s="11">
        <f>datos_chargeback_2001_1!$AE50/100</f>
        <v>0</v>
      </c>
      <c r="AE50" s="12">
        <v>0</v>
      </c>
      <c r="AF50" s="12" t="s">
        <v>36</v>
      </c>
    </row>
    <row r="51" spans="1:32" x14ac:dyDescent="0.3">
      <c r="A51" s="34" t="s">
        <v>230</v>
      </c>
      <c r="B51" s="3">
        <v>44976</v>
      </c>
      <c r="C51" s="3" t="str">
        <f>TEXT(Tabla10[[#This Row],[Fecha de transacción]],"DDDD")</f>
        <v>domingo</v>
      </c>
      <c r="D51" s="3">
        <v>45039</v>
      </c>
      <c r="E51" s="4">
        <f>datos_chargeback_2001_1!$D51-datos_chargeback_2001_1!$B51</f>
        <v>63</v>
      </c>
      <c r="F51" s="5">
        <f>datos_chargeback_2001_1!$G51/100</f>
        <v>702.77</v>
      </c>
      <c r="G51" s="6">
        <v>70277</v>
      </c>
      <c r="H51" s="5">
        <f t="shared" si="0"/>
        <v>0</v>
      </c>
      <c r="I51" s="5">
        <v>1.07</v>
      </c>
      <c r="J51" s="6" t="s">
        <v>24</v>
      </c>
      <c r="K51" s="6" t="s">
        <v>25</v>
      </c>
      <c r="L51" s="6" t="s">
        <v>109</v>
      </c>
      <c r="M51" s="6" t="s">
        <v>85</v>
      </c>
      <c r="N51" s="6" t="s">
        <v>28</v>
      </c>
      <c r="O51" s="6" t="s">
        <v>70</v>
      </c>
      <c r="P51" s="6" t="s">
        <v>54</v>
      </c>
      <c r="Q51" s="6" t="s">
        <v>44</v>
      </c>
      <c r="R51" s="6">
        <v>70277</v>
      </c>
      <c r="S51" s="6" t="s">
        <v>231</v>
      </c>
      <c r="T51" s="6" t="s">
        <v>33</v>
      </c>
      <c r="U51" s="5">
        <f>datos_chargeback_2001_1!$V51/100</f>
        <v>0</v>
      </c>
      <c r="V51" s="6">
        <v>0</v>
      </c>
      <c r="W51" s="5">
        <f>datos_chargeback_2001_1!$X51/100</f>
        <v>0</v>
      </c>
      <c r="X51" s="6">
        <v>0</v>
      </c>
      <c r="Y51" s="5">
        <f>datos_chargeback_2001_1!$Z51/100</f>
        <v>702.77</v>
      </c>
      <c r="Z51" s="6">
        <v>70277</v>
      </c>
      <c r="AA51" s="6" t="s">
        <v>232</v>
      </c>
      <c r="AB51" s="6" t="s">
        <v>35</v>
      </c>
      <c r="AC51" s="7" t="s">
        <v>35</v>
      </c>
      <c r="AD51" s="5">
        <f>datos_chargeback_2001_1!$AE51/100</f>
        <v>0</v>
      </c>
      <c r="AE51" s="6">
        <v>0</v>
      </c>
      <c r="AF51" s="6" t="s">
        <v>50</v>
      </c>
    </row>
    <row r="52" spans="1:32" x14ac:dyDescent="0.3">
      <c r="A52" s="34" t="s">
        <v>233</v>
      </c>
      <c r="B52" s="3">
        <v>44977</v>
      </c>
      <c r="C52" s="3" t="str">
        <f>TEXT(Tabla10[[#This Row],[Fecha de transacción]],"DDDD")</f>
        <v>lunes</v>
      </c>
      <c r="D52" s="3">
        <v>45060</v>
      </c>
      <c r="E52" s="4">
        <f>datos_chargeback_2001_1!$D52-datos_chargeback_2001_1!$B52</f>
        <v>83</v>
      </c>
      <c r="F52" s="5">
        <f>datos_chargeback_2001_1!$G52/100</f>
        <v>841.36</v>
      </c>
      <c r="G52" s="6">
        <v>84136</v>
      </c>
      <c r="H52" s="5">
        <f t="shared" si="0"/>
        <v>0</v>
      </c>
      <c r="I52" s="5">
        <v>0</v>
      </c>
      <c r="J52" s="6" t="s">
        <v>24</v>
      </c>
      <c r="K52" s="6" t="s">
        <v>25</v>
      </c>
      <c r="L52" s="6" t="s">
        <v>119</v>
      </c>
      <c r="M52" s="6" t="s">
        <v>59</v>
      </c>
      <c r="N52" s="6" t="s">
        <v>42</v>
      </c>
      <c r="O52" s="6" t="s">
        <v>36</v>
      </c>
      <c r="P52" s="6" t="s">
        <v>30</v>
      </c>
      <c r="Q52" s="6" t="s">
        <v>66</v>
      </c>
      <c r="R52" s="6">
        <v>84136</v>
      </c>
      <c r="S52" s="6" t="s">
        <v>234</v>
      </c>
      <c r="T52" s="6" t="s">
        <v>116</v>
      </c>
      <c r="U52" s="5">
        <f>datos_chargeback_2001_1!$V52/100</f>
        <v>841.36</v>
      </c>
      <c r="V52" s="6">
        <v>84136</v>
      </c>
      <c r="W52" s="5">
        <f>datos_chargeback_2001_1!$X52/100</f>
        <v>0</v>
      </c>
      <c r="X52" s="6">
        <v>0</v>
      </c>
      <c r="Y52" s="5">
        <f>datos_chargeback_2001_1!$Z52/100</f>
        <v>0</v>
      </c>
      <c r="Z52" s="6">
        <v>0</v>
      </c>
      <c r="AA52" s="6" t="s">
        <v>235</v>
      </c>
      <c r="AB52" s="6" t="s">
        <v>48</v>
      </c>
      <c r="AC52" s="8">
        <v>44977</v>
      </c>
      <c r="AD52" s="5">
        <f>datos_chargeback_2001_1!$AE52/100</f>
        <v>852.03</v>
      </c>
      <c r="AE52" s="6">
        <v>85203</v>
      </c>
      <c r="AF52" s="6" t="s">
        <v>43</v>
      </c>
    </row>
    <row r="53" spans="1:32" x14ac:dyDescent="0.3">
      <c r="A53" s="36" t="s">
        <v>237</v>
      </c>
      <c r="B53" s="14">
        <v>44978</v>
      </c>
      <c r="C53" s="14" t="str">
        <f>TEXT(Tabla10[[#This Row],[Fecha de transacción]],"DDDD")</f>
        <v>martes</v>
      </c>
      <c r="D53" s="14">
        <v>45063</v>
      </c>
      <c r="E53" s="15">
        <f>datos_chargeback_2001_1!$D53-datos_chargeback_2001_1!$B53</f>
        <v>85</v>
      </c>
      <c r="F53" s="16">
        <f>datos_chargeback_2001_1!$G53/100</f>
        <v>140.52000000000001</v>
      </c>
      <c r="G53" s="17">
        <v>14052</v>
      </c>
      <c r="H53" s="16">
        <f t="shared" si="0"/>
        <v>0</v>
      </c>
      <c r="I53" s="16">
        <v>0</v>
      </c>
      <c r="J53" s="17" t="s">
        <v>24</v>
      </c>
      <c r="K53" s="17" t="s">
        <v>25</v>
      </c>
      <c r="L53" s="17" t="s">
        <v>74</v>
      </c>
      <c r="M53" s="17" t="s">
        <v>93</v>
      </c>
      <c r="N53" s="17" t="s">
        <v>42</v>
      </c>
      <c r="O53" s="17" t="s">
        <v>43</v>
      </c>
      <c r="P53" s="17" t="s">
        <v>30</v>
      </c>
      <c r="Q53" s="17" t="s">
        <v>31</v>
      </c>
      <c r="R53" s="17">
        <v>14052</v>
      </c>
      <c r="S53" s="17" t="s">
        <v>238</v>
      </c>
      <c r="T53" s="17" t="s">
        <v>116</v>
      </c>
      <c r="U53" s="16">
        <f>datos_chargeback_2001_1!$V53/100</f>
        <v>140.52000000000001</v>
      </c>
      <c r="V53" s="17">
        <v>14052</v>
      </c>
      <c r="W53" s="16">
        <f>datos_chargeback_2001_1!$X53/100</f>
        <v>0</v>
      </c>
      <c r="X53" s="17">
        <v>0</v>
      </c>
      <c r="Y53" s="16">
        <f>datos_chargeback_2001_1!$Z53/100</f>
        <v>0</v>
      </c>
      <c r="Z53" s="17">
        <v>0</v>
      </c>
      <c r="AA53" s="17" t="s">
        <v>239</v>
      </c>
      <c r="AB53" s="17" t="s">
        <v>48</v>
      </c>
      <c r="AC53" s="18">
        <v>44978</v>
      </c>
      <c r="AD53" s="16">
        <f>datos_chargeback_2001_1!$AE53/100</f>
        <v>532.58000000000004</v>
      </c>
      <c r="AE53" s="17">
        <v>53258</v>
      </c>
      <c r="AF53" s="17" t="s">
        <v>53</v>
      </c>
    </row>
    <row r="54" spans="1:32" x14ac:dyDescent="0.3">
      <c r="A54" s="34" t="s">
        <v>241</v>
      </c>
      <c r="B54" s="3">
        <v>44979</v>
      </c>
      <c r="C54" s="3" t="str">
        <f>TEXT(Tabla10[[#This Row],[Fecha de transacción]],"DDDD")</f>
        <v>miércoles</v>
      </c>
      <c r="D54" s="3">
        <v>45052</v>
      </c>
      <c r="E54" s="4">
        <f>datos_chargeback_2001_1!$D54-datos_chargeback_2001_1!$B54</f>
        <v>73</v>
      </c>
      <c r="F54" s="5">
        <f>datos_chargeback_2001_1!$G54/100</f>
        <v>965.65</v>
      </c>
      <c r="G54" s="6">
        <v>96565</v>
      </c>
      <c r="H54" s="5">
        <f t="shared" si="0"/>
        <v>0</v>
      </c>
      <c r="I54" s="5">
        <v>0</v>
      </c>
      <c r="J54" s="6" t="s">
        <v>24</v>
      </c>
      <c r="K54" s="6" t="s">
        <v>25</v>
      </c>
      <c r="L54" s="6" t="s">
        <v>40</v>
      </c>
      <c r="M54" s="6" t="s">
        <v>41</v>
      </c>
      <c r="N54" s="6" t="s">
        <v>28</v>
      </c>
      <c r="O54" s="6" t="s">
        <v>36</v>
      </c>
      <c r="P54" s="6" t="s">
        <v>54</v>
      </c>
      <c r="Q54" s="6" t="s">
        <v>75</v>
      </c>
      <c r="R54" s="6">
        <v>96565</v>
      </c>
      <c r="S54" s="6" t="s">
        <v>242</v>
      </c>
      <c r="T54" s="6" t="s">
        <v>33</v>
      </c>
      <c r="U54" s="5">
        <f>datos_chargeback_2001_1!$V54/100</f>
        <v>0</v>
      </c>
      <c r="V54" s="6">
        <v>0</v>
      </c>
      <c r="W54" s="5">
        <f>datos_chargeback_2001_1!$X54/100</f>
        <v>0</v>
      </c>
      <c r="X54" s="6">
        <v>0</v>
      </c>
      <c r="Y54" s="5">
        <f>datos_chargeback_2001_1!$Z54/100</f>
        <v>965.65</v>
      </c>
      <c r="Z54" s="6">
        <v>96565</v>
      </c>
      <c r="AA54" s="6" t="s">
        <v>243</v>
      </c>
      <c r="AB54" s="6" t="s">
        <v>48</v>
      </c>
      <c r="AC54" s="8">
        <v>44979</v>
      </c>
      <c r="AD54" s="5">
        <f>datos_chargeback_2001_1!$AE54/100</f>
        <v>247.56</v>
      </c>
      <c r="AE54" s="6">
        <v>24756</v>
      </c>
      <c r="AF54" s="6" t="s">
        <v>53</v>
      </c>
    </row>
    <row r="55" spans="1:32" x14ac:dyDescent="0.3">
      <c r="A55" s="36" t="s">
        <v>245</v>
      </c>
      <c r="B55" s="14">
        <v>44980</v>
      </c>
      <c r="C55" s="14" t="str">
        <f>TEXT(Tabla10[[#This Row],[Fecha de transacción]],"DDDD")</f>
        <v>jueves</v>
      </c>
      <c r="D55" s="14">
        <v>45053</v>
      </c>
      <c r="E55" s="15">
        <f>datos_chargeback_2001_1!$D55-datos_chargeback_2001_1!$B55</f>
        <v>73</v>
      </c>
      <c r="F55" s="16">
        <f>datos_chargeback_2001_1!$G55/100</f>
        <v>910.76</v>
      </c>
      <c r="G55" s="17">
        <v>91076</v>
      </c>
      <c r="H55" s="16">
        <f t="shared" si="0"/>
        <v>0</v>
      </c>
      <c r="I55" s="16">
        <v>0</v>
      </c>
      <c r="J55" s="17" t="s">
        <v>38</v>
      </c>
      <c r="K55" s="17" t="s">
        <v>25</v>
      </c>
      <c r="L55" s="17" t="s">
        <v>74</v>
      </c>
      <c r="M55" s="17" t="s">
        <v>41</v>
      </c>
      <c r="N55" s="17" t="s">
        <v>42</v>
      </c>
      <c r="O55" s="17" t="s">
        <v>114</v>
      </c>
      <c r="P55" s="17" t="s">
        <v>30</v>
      </c>
      <c r="Q55" s="17" t="s">
        <v>55</v>
      </c>
      <c r="R55" s="17">
        <v>91076</v>
      </c>
      <c r="S55" s="17" t="s">
        <v>246</v>
      </c>
      <c r="T55" s="17" t="s">
        <v>61</v>
      </c>
      <c r="U55" s="16">
        <f>datos_chargeback_2001_1!$V55/100</f>
        <v>0</v>
      </c>
      <c r="V55" s="17">
        <v>0</v>
      </c>
      <c r="W55" s="16">
        <f>datos_chargeback_2001_1!$X55/100</f>
        <v>910.76</v>
      </c>
      <c r="X55" s="17">
        <v>91076</v>
      </c>
      <c r="Y55" s="16">
        <f>datos_chargeback_2001_1!$Z55/100</f>
        <v>0</v>
      </c>
      <c r="Z55" s="17">
        <v>0</v>
      </c>
      <c r="AA55" s="17" t="s">
        <v>247</v>
      </c>
      <c r="AB55" s="17" t="s">
        <v>48</v>
      </c>
      <c r="AC55" s="18">
        <v>44980</v>
      </c>
      <c r="AD55" s="16">
        <f>datos_chargeback_2001_1!$AE55/100</f>
        <v>676.33</v>
      </c>
      <c r="AE55" s="17">
        <v>67633</v>
      </c>
      <c r="AF55" s="17" t="s">
        <v>53</v>
      </c>
    </row>
    <row r="56" spans="1:32" x14ac:dyDescent="0.3">
      <c r="A56" s="34" t="s">
        <v>249</v>
      </c>
      <c r="B56" s="3">
        <v>44981</v>
      </c>
      <c r="C56" s="3" t="str">
        <f>TEXT(Tabla10[[#This Row],[Fecha de transacción]],"DDDD")</f>
        <v>viernes</v>
      </c>
      <c r="D56" s="3">
        <v>45055</v>
      </c>
      <c r="E56" s="4">
        <f>datos_chargeback_2001_1!$D56-datos_chargeback_2001_1!$B56</f>
        <v>74</v>
      </c>
      <c r="F56" s="5">
        <f>datos_chargeback_2001_1!$G56/100</f>
        <v>327.62</v>
      </c>
      <c r="G56" s="6">
        <v>32762</v>
      </c>
      <c r="H56" s="5">
        <f t="shared" si="0"/>
        <v>0</v>
      </c>
      <c r="I56" s="5">
        <v>1.1299999999999999</v>
      </c>
      <c r="J56" s="6" t="s">
        <v>38</v>
      </c>
      <c r="K56" s="6" t="s">
        <v>25</v>
      </c>
      <c r="L56" s="6" t="s">
        <v>26</v>
      </c>
      <c r="M56" s="6" t="s">
        <v>93</v>
      </c>
      <c r="N56" s="6" t="s">
        <v>28</v>
      </c>
      <c r="O56" s="6" t="s">
        <v>64</v>
      </c>
      <c r="P56" s="6" t="s">
        <v>30</v>
      </c>
      <c r="Q56" s="6" t="s">
        <v>75</v>
      </c>
      <c r="R56" s="6">
        <v>32762</v>
      </c>
      <c r="S56" s="6" t="s">
        <v>250</v>
      </c>
      <c r="T56" s="6" t="s">
        <v>33</v>
      </c>
      <c r="U56" s="5">
        <f>datos_chargeback_2001_1!$V56/100</f>
        <v>0</v>
      </c>
      <c r="V56" s="6">
        <v>0</v>
      </c>
      <c r="W56" s="5">
        <f>datos_chargeback_2001_1!$X56/100</f>
        <v>0</v>
      </c>
      <c r="X56" s="6">
        <v>0</v>
      </c>
      <c r="Y56" s="5">
        <f>datos_chargeback_2001_1!$Z56/100</f>
        <v>327.62</v>
      </c>
      <c r="Z56" s="6">
        <v>32762</v>
      </c>
      <c r="AA56" s="6" t="s">
        <v>251</v>
      </c>
      <c r="AB56" s="6" t="s">
        <v>35</v>
      </c>
      <c r="AC56" s="7" t="s">
        <v>35</v>
      </c>
      <c r="AD56" s="5">
        <f>datos_chargeback_2001_1!$AE56/100</f>
        <v>0</v>
      </c>
      <c r="AE56" s="6">
        <v>0</v>
      </c>
      <c r="AF56" s="6" t="s">
        <v>36</v>
      </c>
    </row>
    <row r="57" spans="1:32" x14ac:dyDescent="0.3">
      <c r="A57" s="34" t="s">
        <v>252</v>
      </c>
      <c r="B57" s="3">
        <v>44982</v>
      </c>
      <c r="C57" s="3" t="str">
        <f>TEXT(Tabla10[[#This Row],[Fecha de transacción]],"DDDD")</f>
        <v>sábado</v>
      </c>
      <c r="D57" s="3">
        <v>45054</v>
      </c>
      <c r="E57" s="4">
        <f>datos_chargeback_2001_1!$D57-datos_chargeback_2001_1!$B57</f>
        <v>72</v>
      </c>
      <c r="F57" s="5">
        <f>datos_chargeback_2001_1!$G57/100</f>
        <v>744.03</v>
      </c>
      <c r="G57" s="6">
        <v>74403</v>
      </c>
      <c r="H57" s="5">
        <f t="shared" si="0"/>
        <v>0</v>
      </c>
      <c r="I57" s="5">
        <v>0</v>
      </c>
      <c r="J57" s="6" t="s">
        <v>38</v>
      </c>
      <c r="K57" s="6" t="s">
        <v>25</v>
      </c>
      <c r="L57" s="6" t="s">
        <v>74</v>
      </c>
      <c r="M57" s="6" t="s">
        <v>85</v>
      </c>
      <c r="N57" s="6" t="s">
        <v>42</v>
      </c>
      <c r="O57" s="6" t="s">
        <v>114</v>
      </c>
      <c r="P57" s="6" t="s">
        <v>30</v>
      </c>
      <c r="Q57" s="6" t="s">
        <v>31</v>
      </c>
      <c r="R57" s="6">
        <v>74403</v>
      </c>
      <c r="S57" s="6" t="s">
        <v>253</v>
      </c>
      <c r="T57" s="6" t="s">
        <v>61</v>
      </c>
      <c r="U57" s="5">
        <f>datos_chargeback_2001_1!$V57/100</f>
        <v>0</v>
      </c>
      <c r="V57" s="6">
        <v>0</v>
      </c>
      <c r="W57" s="5">
        <f>datos_chargeback_2001_1!$X57/100</f>
        <v>744.03</v>
      </c>
      <c r="X57" s="6">
        <v>74403</v>
      </c>
      <c r="Y57" s="5">
        <f>datos_chargeback_2001_1!$Z57/100</f>
        <v>0</v>
      </c>
      <c r="Z57" s="6">
        <v>0</v>
      </c>
      <c r="AA57" s="6" t="s">
        <v>254</v>
      </c>
      <c r="AB57" s="6" t="s">
        <v>48</v>
      </c>
      <c r="AC57" s="8">
        <v>44982</v>
      </c>
      <c r="AD57" s="5">
        <f>datos_chargeback_2001_1!$AE57/100</f>
        <v>855.31</v>
      </c>
      <c r="AE57" s="6">
        <v>85531</v>
      </c>
      <c r="AF57" s="6" t="s">
        <v>50</v>
      </c>
    </row>
    <row r="58" spans="1:32" x14ac:dyDescent="0.3">
      <c r="A58" s="34" t="s">
        <v>256</v>
      </c>
      <c r="B58" s="3">
        <v>44983</v>
      </c>
      <c r="C58" s="3" t="str">
        <f>TEXT(Tabla10[[#This Row],[Fecha de transacción]],"DDDD")</f>
        <v>domingo</v>
      </c>
      <c r="D58" s="3">
        <v>45069</v>
      </c>
      <c r="E58" s="4">
        <f>datos_chargeback_2001_1!$D58-datos_chargeback_2001_1!$B58</f>
        <v>86</v>
      </c>
      <c r="F58" s="5">
        <f>datos_chargeback_2001_1!$G58/100</f>
        <v>690.26</v>
      </c>
      <c r="G58" s="6">
        <v>69026</v>
      </c>
      <c r="H58" s="5">
        <f t="shared" si="0"/>
        <v>0</v>
      </c>
      <c r="I58" s="5">
        <v>1.1499999999999999</v>
      </c>
      <c r="J58" s="6" t="s">
        <v>38</v>
      </c>
      <c r="K58" s="6" t="s">
        <v>25</v>
      </c>
      <c r="L58" s="6" t="s">
        <v>74</v>
      </c>
      <c r="M58" s="6" t="s">
        <v>52</v>
      </c>
      <c r="N58" s="6" t="s">
        <v>28</v>
      </c>
      <c r="O58" s="6" t="s">
        <v>43</v>
      </c>
      <c r="P58" s="6" t="s">
        <v>30</v>
      </c>
      <c r="Q58" s="6" t="s">
        <v>44</v>
      </c>
      <c r="R58" s="6">
        <v>69026</v>
      </c>
      <c r="S58" s="6" t="s">
        <v>257</v>
      </c>
      <c r="T58" s="6" t="s">
        <v>33</v>
      </c>
      <c r="U58" s="5">
        <f>datos_chargeback_2001_1!$V58/100</f>
        <v>0</v>
      </c>
      <c r="V58" s="6">
        <v>0</v>
      </c>
      <c r="W58" s="5">
        <f>datos_chargeback_2001_1!$X58/100</f>
        <v>0</v>
      </c>
      <c r="X58" s="6">
        <v>0</v>
      </c>
      <c r="Y58" s="5">
        <f>datos_chargeback_2001_1!$Z58/100</f>
        <v>690.26</v>
      </c>
      <c r="Z58" s="6">
        <v>69026</v>
      </c>
      <c r="AA58" s="6" t="s">
        <v>258</v>
      </c>
      <c r="AB58" s="6" t="s">
        <v>35</v>
      </c>
      <c r="AC58" s="7" t="s">
        <v>35</v>
      </c>
      <c r="AD58" s="5">
        <f>datos_chargeback_2001_1!$AE58/100</f>
        <v>0</v>
      </c>
      <c r="AE58" s="6">
        <v>0</v>
      </c>
      <c r="AF58" s="6" t="s">
        <v>50</v>
      </c>
    </row>
    <row r="59" spans="1:32" x14ac:dyDescent="0.3">
      <c r="A59" s="36" t="s">
        <v>259</v>
      </c>
      <c r="B59" s="14">
        <v>44984</v>
      </c>
      <c r="C59" s="14" t="str">
        <f>TEXT(Tabla10[[#This Row],[Fecha de transacción]],"DDDD")</f>
        <v>lunes</v>
      </c>
      <c r="D59" s="14">
        <v>45073</v>
      </c>
      <c r="E59" s="15">
        <f>datos_chargeback_2001_1!$D59-datos_chargeback_2001_1!$B59</f>
        <v>89</v>
      </c>
      <c r="F59" s="16">
        <f>datos_chargeback_2001_1!$G59/100</f>
        <v>490.68</v>
      </c>
      <c r="G59" s="17">
        <v>49068</v>
      </c>
      <c r="H59" s="16">
        <f t="shared" si="0"/>
        <v>0</v>
      </c>
      <c r="I59" s="16">
        <v>0</v>
      </c>
      <c r="J59" s="17" t="s">
        <v>38</v>
      </c>
      <c r="K59" s="17" t="s">
        <v>25</v>
      </c>
      <c r="L59" s="17" t="s">
        <v>74</v>
      </c>
      <c r="M59" s="17" t="s">
        <v>85</v>
      </c>
      <c r="N59" s="17" t="s">
        <v>42</v>
      </c>
      <c r="O59" s="17" t="s">
        <v>43</v>
      </c>
      <c r="P59" s="17" t="s">
        <v>54</v>
      </c>
      <c r="Q59" s="17" t="s">
        <v>55</v>
      </c>
      <c r="R59" s="17">
        <v>49068</v>
      </c>
      <c r="S59" s="17" t="s">
        <v>260</v>
      </c>
      <c r="T59" s="17" t="s">
        <v>116</v>
      </c>
      <c r="U59" s="16">
        <f>datos_chargeback_2001_1!$V59/100</f>
        <v>490.68</v>
      </c>
      <c r="V59" s="17">
        <v>49068</v>
      </c>
      <c r="W59" s="16">
        <f>datos_chargeback_2001_1!$X59/100</f>
        <v>0</v>
      </c>
      <c r="X59" s="17">
        <v>0</v>
      </c>
      <c r="Y59" s="16">
        <f>datos_chargeback_2001_1!$Z59/100</f>
        <v>0</v>
      </c>
      <c r="Z59" s="17">
        <v>0</v>
      </c>
      <c r="AA59" s="17" t="s">
        <v>261</v>
      </c>
      <c r="AB59" s="17" t="s">
        <v>48</v>
      </c>
      <c r="AC59" s="18">
        <v>44984</v>
      </c>
      <c r="AD59" s="16">
        <f>datos_chargeback_2001_1!$AE59/100</f>
        <v>40.64</v>
      </c>
      <c r="AE59" s="17">
        <v>4064</v>
      </c>
      <c r="AF59" s="17" t="s">
        <v>64</v>
      </c>
    </row>
    <row r="60" spans="1:32" x14ac:dyDescent="0.3">
      <c r="A60" s="34" t="s">
        <v>263</v>
      </c>
      <c r="B60" s="3">
        <v>44985</v>
      </c>
      <c r="C60" s="3" t="str">
        <f>TEXT(Tabla10[[#This Row],[Fecha de transacción]],"DDDD")</f>
        <v>martes</v>
      </c>
      <c r="D60" s="3">
        <v>45066</v>
      </c>
      <c r="E60" s="4">
        <f>datos_chargeback_2001_1!$D60-datos_chargeback_2001_1!$B60</f>
        <v>81</v>
      </c>
      <c r="F60" s="5">
        <f>datos_chargeback_2001_1!$G60/100</f>
        <v>522.49</v>
      </c>
      <c r="G60" s="6">
        <v>52249</v>
      </c>
      <c r="H60" s="5">
        <f t="shared" si="0"/>
        <v>0</v>
      </c>
      <c r="I60" s="5">
        <v>1.39</v>
      </c>
      <c r="J60" s="6" t="s">
        <v>24</v>
      </c>
      <c r="K60" s="6" t="s">
        <v>25</v>
      </c>
      <c r="L60" s="6" t="s">
        <v>80</v>
      </c>
      <c r="M60" s="6" t="s">
        <v>41</v>
      </c>
      <c r="N60" s="6" t="s">
        <v>42</v>
      </c>
      <c r="O60" s="6" t="s">
        <v>43</v>
      </c>
      <c r="P60" s="6" t="s">
        <v>54</v>
      </c>
      <c r="Q60" s="6" t="s">
        <v>44</v>
      </c>
      <c r="R60" s="6">
        <v>52249</v>
      </c>
      <c r="S60" s="6" t="s">
        <v>264</v>
      </c>
      <c r="T60" s="6" t="s">
        <v>46</v>
      </c>
      <c r="U60" s="5">
        <f>datos_chargeback_2001_1!$V60/100</f>
        <v>522.49</v>
      </c>
      <c r="V60" s="6">
        <v>52249</v>
      </c>
      <c r="W60" s="5">
        <f>datos_chargeback_2001_1!$X60/100</f>
        <v>0</v>
      </c>
      <c r="X60" s="6">
        <v>0</v>
      </c>
      <c r="Y60" s="5">
        <f>datos_chargeback_2001_1!$Z60/100</f>
        <v>0</v>
      </c>
      <c r="Z60" s="6">
        <v>0</v>
      </c>
      <c r="AA60" s="6" t="s">
        <v>265</v>
      </c>
      <c r="AB60" s="6" t="s">
        <v>48</v>
      </c>
      <c r="AC60" s="8">
        <v>44985</v>
      </c>
      <c r="AD60" s="5">
        <f>datos_chargeback_2001_1!$AE60/100</f>
        <v>26.23</v>
      </c>
      <c r="AE60" s="6">
        <v>2623</v>
      </c>
      <c r="AF60" s="6" t="s">
        <v>50</v>
      </c>
    </row>
    <row r="61" spans="1:32" x14ac:dyDescent="0.3">
      <c r="A61" s="34" t="s">
        <v>267</v>
      </c>
      <c r="B61" s="3">
        <v>44986</v>
      </c>
      <c r="C61" s="3" t="str">
        <f>TEXT(Tabla10[[#This Row],[Fecha de transacción]],"DDDD")</f>
        <v>miércoles</v>
      </c>
      <c r="D61" s="3">
        <v>45068</v>
      </c>
      <c r="E61" s="4">
        <f>datos_chargeback_2001_1!$D61-datos_chargeback_2001_1!$B61</f>
        <v>82</v>
      </c>
      <c r="F61" s="5">
        <f>datos_chargeback_2001_1!$G61/100</f>
        <v>565.28</v>
      </c>
      <c r="G61" s="6">
        <v>56528</v>
      </c>
      <c r="H61" s="5">
        <f t="shared" si="0"/>
        <v>0</v>
      </c>
      <c r="I61" s="5">
        <v>0.09</v>
      </c>
      <c r="J61" s="6" t="s">
        <v>38</v>
      </c>
      <c r="K61" s="6" t="s">
        <v>25</v>
      </c>
      <c r="L61" s="6" t="s">
        <v>74</v>
      </c>
      <c r="M61" s="6" t="s">
        <v>27</v>
      </c>
      <c r="N61" s="6" t="s">
        <v>42</v>
      </c>
      <c r="O61" s="6" t="s">
        <v>64</v>
      </c>
      <c r="P61" s="6" t="s">
        <v>30</v>
      </c>
      <c r="Q61" s="6" t="s">
        <v>66</v>
      </c>
      <c r="R61" s="6">
        <v>56528</v>
      </c>
      <c r="S61" s="6" t="s">
        <v>268</v>
      </c>
      <c r="T61" s="6" t="s">
        <v>116</v>
      </c>
      <c r="U61" s="5">
        <f>datos_chargeback_2001_1!$V61/100</f>
        <v>565.28</v>
      </c>
      <c r="V61" s="6">
        <v>56528</v>
      </c>
      <c r="W61" s="5">
        <f>datos_chargeback_2001_1!$X61/100</f>
        <v>0</v>
      </c>
      <c r="X61" s="6">
        <v>0</v>
      </c>
      <c r="Y61" s="5">
        <f>datos_chargeback_2001_1!$Z61/100</f>
        <v>0</v>
      </c>
      <c r="Z61" s="6">
        <v>0</v>
      </c>
      <c r="AA61" s="6" t="s">
        <v>269</v>
      </c>
      <c r="AB61" s="6" t="s">
        <v>48</v>
      </c>
      <c r="AC61" s="8">
        <v>44986</v>
      </c>
      <c r="AD61" s="5">
        <f>datos_chargeback_2001_1!$AE61/100</f>
        <v>4.5199999999999996</v>
      </c>
      <c r="AE61" s="6">
        <v>452</v>
      </c>
      <c r="AF61" s="6" t="s">
        <v>29</v>
      </c>
    </row>
    <row r="62" spans="1:32" x14ac:dyDescent="0.3">
      <c r="A62" s="35" t="s">
        <v>271</v>
      </c>
      <c r="B62" s="9">
        <v>44987</v>
      </c>
      <c r="C62" s="9" t="str">
        <f>TEXT(Tabla10[[#This Row],[Fecha de transacción]],"DDDD")</f>
        <v>jueves</v>
      </c>
      <c r="D62" s="9">
        <v>45051</v>
      </c>
      <c r="E62" s="10">
        <f>datos_chargeback_2001_1!$D62-datos_chargeback_2001_1!$B62</f>
        <v>64</v>
      </c>
      <c r="F62" s="11">
        <f>datos_chargeback_2001_1!$G62/100</f>
        <v>553.58000000000004</v>
      </c>
      <c r="G62" s="12">
        <v>55358</v>
      </c>
      <c r="H62" s="11">
        <f t="shared" si="0"/>
        <v>0</v>
      </c>
      <c r="I62" s="11">
        <v>1.31</v>
      </c>
      <c r="J62" s="12" t="s">
        <v>38</v>
      </c>
      <c r="K62" s="12" t="s">
        <v>25</v>
      </c>
      <c r="L62" s="12" t="s">
        <v>40</v>
      </c>
      <c r="M62" s="12" t="s">
        <v>93</v>
      </c>
      <c r="N62" s="12" t="s">
        <v>28</v>
      </c>
      <c r="O62" s="12" t="s">
        <v>36</v>
      </c>
      <c r="P62" s="12" t="s">
        <v>30</v>
      </c>
      <c r="Q62" s="12" t="s">
        <v>44</v>
      </c>
      <c r="R62" s="12">
        <v>55358</v>
      </c>
      <c r="S62" s="12" t="s">
        <v>272</v>
      </c>
      <c r="T62" s="12" t="s">
        <v>33</v>
      </c>
      <c r="U62" s="11">
        <f>datos_chargeback_2001_1!$V62/100</f>
        <v>0</v>
      </c>
      <c r="V62" s="12">
        <v>0</v>
      </c>
      <c r="W62" s="11">
        <f>datos_chargeback_2001_1!$X62/100</f>
        <v>0</v>
      </c>
      <c r="X62" s="12">
        <v>0</v>
      </c>
      <c r="Y62" s="11">
        <f>datos_chargeback_2001_1!$Z62/100</f>
        <v>553.58000000000004</v>
      </c>
      <c r="Z62" s="12">
        <v>55358</v>
      </c>
      <c r="AA62" s="12" t="s">
        <v>273</v>
      </c>
      <c r="AB62" s="12" t="s">
        <v>48</v>
      </c>
      <c r="AC62" s="19">
        <v>44987</v>
      </c>
      <c r="AD62" s="11">
        <f>datos_chargeback_2001_1!$AE62/100</f>
        <v>583.29</v>
      </c>
      <c r="AE62" s="12">
        <v>58329</v>
      </c>
      <c r="AF62" s="12" t="s">
        <v>43</v>
      </c>
    </row>
    <row r="63" spans="1:32" x14ac:dyDescent="0.3">
      <c r="A63" s="34" t="s">
        <v>275</v>
      </c>
      <c r="B63" s="3">
        <v>44988</v>
      </c>
      <c r="C63" s="3" t="str">
        <f>TEXT(Tabla10[[#This Row],[Fecha de transacción]],"DDDD")</f>
        <v>viernes</v>
      </c>
      <c r="D63" s="3">
        <v>45051</v>
      </c>
      <c r="E63" s="4">
        <f>datos_chargeback_2001_1!$D63-datos_chargeback_2001_1!$B63</f>
        <v>63</v>
      </c>
      <c r="F63" s="5">
        <f>datos_chargeback_2001_1!$G63/100</f>
        <v>243.16</v>
      </c>
      <c r="G63" s="6">
        <v>24316</v>
      </c>
      <c r="H63" s="5">
        <f t="shared" si="0"/>
        <v>0</v>
      </c>
      <c r="I63" s="5">
        <v>0</v>
      </c>
      <c r="J63" s="6" t="s">
        <v>38</v>
      </c>
      <c r="K63" s="6" t="s">
        <v>25</v>
      </c>
      <c r="L63" s="6" t="s">
        <v>26</v>
      </c>
      <c r="M63" s="6" t="s">
        <v>52</v>
      </c>
      <c r="N63" s="6" t="s">
        <v>28</v>
      </c>
      <c r="O63" s="6" t="s">
        <v>29</v>
      </c>
      <c r="P63" s="6" t="s">
        <v>54</v>
      </c>
      <c r="Q63" s="6" t="s">
        <v>31</v>
      </c>
      <c r="R63" s="6">
        <v>24316</v>
      </c>
      <c r="S63" s="6" t="s">
        <v>276</v>
      </c>
      <c r="T63" s="6" t="s">
        <v>33</v>
      </c>
      <c r="U63" s="5">
        <f>datos_chargeback_2001_1!$V63/100</f>
        <v>0</v>
      </c>
      <c r="V63" s="6">
        <v>0</v>
      </c>
      <c r="W63" s="5">
        <f>datos_chargeback_2001_1!$X63/100</f>
        <v>0</v>
      </c>
      <c r="X63" s="6">
        <v>0</v>
      </c>
      <c r="Y63" s="5">
        <f>datos_chargeback_2001_1!$Z63/100</f>
        <v>243.16</v>
      </c>
      <c r="Z63" s="6">
        <v>24316</v>
      </c>
      <c r="AA63" s="6" t="s">
        <v>277</v>
      </c>
      <c r="AB63" s="6" t="s">
        <v>35</v>
      </c>
      <c r="AC63" s="7" t="s">
        <v>35</v>
      </c>
      <c r="AD63" s="5">
        <f>datos_chargeback_2001_1!$AE63/100</f>
        <v>0</v>
      </c>
      <c r="AE63" s="6">
        <v>0</v>
      </c>
      <c r="AF63" s="6" t="s">
        <v>53</v>
      </c>
    </row>
    <row r="64" spans="1:32" x14ac:dyDescent="0.3">
      <c r="A64" s="35" t="s">
        <v>278</v>
      </c>
      <c r="B64" s="9">
        <v>44989</v>
      </c>
      <c r="C64" s="9" t="str">
        <f>TEXT(Tabla10[[#This Row],[Fecha de transacción]],"DDDD")</f>
        <v>sábado</v>
      </c>
      <c r="D64" s="9">
        <v>45077</v>
      </c>
      <c r="E64" s="10">
        <f>datos_chargeback_2001_1!$D64-datos_chargeback_2001_1!$B64</f>
        <v>88</v>
      </c>
      <c r="F64" s="11">
        <f>datos_chargeback_2001_1!$G64/100</f>
        <v>812.11</v>
      </c>
      <c r="G64" s="12">
        <v>81211</v>
      </c>
      <c r="H64" s="11">
        <f t="shared" si="0"/>
        <v>0</v>
      </c>
      <c r="I64" s="11">
        <v>0</v>
      </c>
      <c r="J64" s="12" t="s">
        <v>24</v>
      </c>
      <c r="K64" s="12" t="s">
        <v>25</v>
      </c>
      <c r="L64" s="12" t="s">
        <v>109</v>
      </c>
      <c r="M64" s="12" t="s">
        <v>59</v>
      </c>
      <c r="N64" s="12" t="s">
        <v>28</v>
      </c>
      <c r="O64" s="12" t="s">
        <v>114</v>
      </c>
      <c r="P64" s="12" t="s">
        <v>30</v>
      </c>
      <c r="Q64" s="12" t="s">
        <v>31</v>
      </c>
      <c r="R64" s="12">
        <v>81211</v>
      </c>
      <c r="S64" s="12" t="s">
        <v>279</v>
      </c>
      <c r="T64" s="12" t="s">
        <v>33</v>
      </c>
      <c r="U64" s="11">
        <f>datos_chargeback_2001_1!$V64/100</f>
        <v>0</v>
      </c>
      <c r="V64" s="12">
        <v>0</v>
      </c>
      <c r="W64" s="11">
        <f>datos_chargeback_2001_1!$X64/100</f>
        <v>0</v>
      </c>
      <c r="X64" s="12">
        <v>0</v>
      </c>
      <c r="Y64" s="11">
        <f>datos_chargeback_2001_1!$Z64/100</f>
        <v>812.11</v>
      </c>
      <c r="Z64" s="12">
        <v>81211</v>
      </c>
      <c r="AA64" s="12" t="s">
        <v>280</v>
      </c>
      <c r="AB64" s="12" t="s">
        <v>35</v>
      </c>
      <c r="AC64" s="13" t="s">
        <v>35</v>
      </c>
      <c r="AD64" s="11">
        <f>datos_chargeback_2001_1!$AE64/100</f>
        <v>0</v>
      </c>
      <c r="AE64" s="12">
        <v>0</v>
      </c>
      <c r="AF64" s="12" t="s">
        <v>29</v>
      </c>
    </row>
    <row r="65" spans="1:32" x14ac:dyDescent="0.3">
      <c r="A65" s="34" t="s">
        <v>281</v>
      </c>
      <c r="B65" s="3">
        <v>44990</v>
      </c>
      <c r="C65" s="3" t="str">
        <f>TEXT(Tabla10[[#This Row],[Fecha de transacción]],"DDDD")</f>
        <v>domingo</v>
      </c>
      <c r="D65" s="3">
        <v>45077</v>
      </c>
      <c r="E65" s="4">
        <f>datos_chargeback_2001_1!$D65-datos_chargeback_2001_1!$B65</f>
        <v>87</v>
      </c>
      <c r="F65" s="5">
        <f>datos_chargeback_2001_1!$G65/100</f>
        <v>598.01</v>
      </c>
      <c r="G65" s="6">
        <v>59801</v>
      </c>
      <c r="H65" s="5">
        <f t="shared" si="0"/>
        <v>0</v>
      </c>
      <c r="I65" s="5">
        <v>0.88</v>
      </c>
      <c r="J65" s="6" t="s">
        <v>24</v>
      </c>
      <c r="K65" s="6" t="s">
        <v>25</v>
      </c>
      <c r="L65" s="6" t="s">
        <v>80</v>
      </c>
      <c r="M65" s="6" t="s">
        <v>85</v>
      </c>
      <c r="N65" s="6" t="s">
        <v>42</v>
      </c>
      <c r="O65" s="6" t="s">
        <v>29</v>
      </c>
      <c r="P65" s="6" t="s">
        <v>54</v>
      </c>
      <c r="Q65" s="6" t="s">
        <v>55</v>
      </c>
      <c r="R65" s="6">
        <v>59801</v>
      </c>
      <c r="S65" s="6" t="s">
        <v>282</v>
      </c>
      <c r="T65" s="6" t="s">
        <v>116</v>
      </c>
      <c r="U65" s="5">
        <f>datos_chargeback_2001_1!$V65/100</f>
        <v>598.01</v>
      </c>
      <c r="V65" s="6">
        <v>59801</v>
      </c>
      <c r="W65" s="5">
        <f>datos_chargeback_2001_1!$X65/100</f>
        <v>0</v>
      </c>
      <c r="X65" s="6">
        <v>0</v>
      </c>
      <c r="Y65" s="5">
        <f>datos_chargeback_2001_1!$Z65/100</f>
        <v>0</v>
      </c>
      <c r="Z65" s="6">
        <v>0</v>
      </c>
      <c r="AA65" s="6" t="s">
        <v>283</v>
      </c>
      <c r="AB65" s="6" t="s">
        <v>35</v>
      </c>
      <c r="AC65" s="7" t="s">
        <v>35</v>
      </c>
      <c r="AD65" s="5">
        <f>datos_chargeback_2001_1!$AE65/100</f>
        <v>0</v>
      </c>
      <c r="AE65" s="6">
        <v>0</v>
      </c>
      <c r="AF65" s="6" t="s">
        <v>50</v>
      </c>
    </row>
    <row r="66" spans="1:32" x14ac:dyDescent="0.3">
      <c r="A66" s="34" t="s">
        <v>284</v>
      </c>
      <c r="B66" s="3">
        <v>44991</v>
      </c>
      <c r="C66" s="3" t="str">
        <f>TEXT(Tabla10[[#This Row],[Fecha de transacción]],"DDDD")</f>
        <v>lunes</v>
      </c>
      <c r="D66" s="3">
        <v>45064</v>
      </c>
      <c r="E66" s="4">
        <f>datos_chargeback_2001_1!$D66-datos_chargeback_2001_1!$B66</f>
        <v>73</v>
      </c>
      <c r="F66" s="5">
        <f>datos_chargeback_2001_1!$G66/100</f>
        <v>485.18</v>
      </c>
      <c r="G66" s="6">
        <v>48518</v>
      </c>
      <c r="H66" s="5">
        <f t="shared" ref="H66:H129" si="1">IF(COUNTIF($A$2:$A$1373,A66)=1,0,IF(F66=_xlfn.AGGREGATE(14,6,$F$2:$F$1373/($A$2:$A$1373=A66),1),_xlfn.AGGREGATE(15,6,$F$2:$F$1373/($A$2:$A$1373=A66),1),""))</f>
        <v>0</v>
      </c>
      <c r="I66" s="5">
        <v>0</v>
      </c>
      <c r="J66" s="6" t="s">
        <v>38</v>
      </c>
      <c r="K66" s="6" t="s">
        <v>25</v>
      </c>
      <c r="L66" s="6" t="s">
        <v>109</v>
      </c>
      <c r="M66" s="6" t="s">
        <v>59</v>
      </c>
      <c r="N66" s="6" t="s">
        <v>42</v>
      </c>
      <c r="O66" s="6" t="s">
        <v>50</v>
      </c>
      <c r="P66" s="6" t="s">
        <v>30</v>
      </c>
      <c r="Q66" s="6" t="s">
        <v>55</v>
      </c>
      <c r="R66" s="6">
        <v>48518</v>
      </c>
      <c r="S66" s="6" t="s">
        <v>285</v>
      </c>
      <c r="T66" s="6" t="s">
        <v>46</v>
      </c>
      <c r="U66" s="5">
        <f>datos_chargeback_2001_1!$V66/100</f>
        <v>485.18</v>
      </c>
      <c r="V66" s="6">
        <v>48518</v>
      </c>
      <c r="W66" s="5">
        <f>datos_chargeback_2001_1!$X66/100</f>
        <v>0</v>
      </c>
      <c r="X66" s="6">
        <v>0</v>
      </c>
      <c r="Y66" s="5">
        <f>datos_chargeback_2001_1!$Z66/100</f>
        <v>0</v>
      </c>
      <c r="Z66" s="6">
        <v>0</v>
      </c>
      <c r="AA66" s="6" t="s">
        <v>286</v>
      </c>
      <c r="AB66" s="6" t="s">
        <v>48</v>
      </c>
      <c r="AC66" s="8">
        <v>44991</v>
      </c>
      <c r="AD66" s="5">
        <f>datos_chargeback_2001_1!$AE66/100</f>
        <v>399.79</v>
      </c>
      <c r="AE66" s="6">
        <v>39979</v>
      </c>
      <c r="AF66" s="6" t="s">
        <v>29</v>
      </c>
    </row>
    <row r="67" spans="1:32" x14ac:dyDescent="0.3">
      <c r="A67" s="36" t="s">
        <v>288</v>
      </c>
      <c r="B67" s="14">
        <v>44992</v>
      </c>
      <c r="C67" s="14" t="str">
        <f>TEXT(Tabla10[[#This Row],[Fecha de transacción]],"DDDD")</f>
        <v>martes</v>
      </c>
      <c r="D67" s="14">
        <v>45074</v>
      </c>
      <c r="E67" s="15">
        <f>datos_chargeback_2001_1!$D67-datos_chargeback_2001_1!$B67</f>
        <v>82</v>
      </c>
      <c r="F67" s="16">
        <f>datos_chargeback_2001_1!$G67/100</f>
        <v>61.15</v>
      </c>
      <c r="G67" s="17">
        <v>6115</v>
      </c>
      <c r="H67" s="16">
        <f t="shared" si="1"/>
        <v>0</v>
      </c>
      <c r="I67" s="16">
        <v>0</v>
      </c>
      <c r="J67" s="17" t="s">
        <v>24</v>
      </c>
      <c r="K67" s="17" t="s">
        <v>25</v>
      </c>
      <c r="L67" s="17" t="s">
        <v>109</v>
      </c>
      <c r="M67" s="17" t="s">
        <v>41</v>
      </c>
      <c r="N67" s="17" t="s">
        <v>42</v>
      </c>
      <c r="O67" s="17" t="s">
        <v>29</v>
      </c>
      <c r="P67" s="17" t="s">
        <v>54</v>
      </c>
      <c r="Q67" s="17" t="s">
        <v>75</v>
      </c>
      <c r="R67" s="17">
        <v>6115</v>
      </c>
      <c r="S67" s="17" t="s">
        <v>289</v>
      </c>
      <c r="T67" s="17" t="s">
        <v>61</v>
      </c>
      <c r="U67" s="16">
        <f>datos_chargeback_2001_1!$V67/100</f>
        <v>0</v>
      </c>
      <c r="V67" s="17">
        <v>0</v>
      </c>
      <c r="W67" s="16">
        <f>datos_chargeback_2001_1!$X67/100</f>
        <v>61.15</v>
      </c>
      <c r="X67" s="17">
        <v>6115</v>
      </c>
      <c r="Y67" s="16">
        <f>datos_chargeback_2001_1!$Z67/100</f>
        <v>0</v>
      </c>
      <c r="Z67" s="17">
        <v>0</v>
      </c>
      <c r="AA67" s="17" t="s">
        <v>290</v>
      </c>
      <c r="AB67" s="17" t="s">
        <v>48</v>
      </c>
      <c r="AC67" s="18">
        <v>44992</v>
      </c>
      <c r="AD67" s="16">
        <f>datos_chargeback_2001_1!$AE67/100</f>
        <v>397.52</v>
      </c>
      <c r="AE67" s="17">
        <v>39752</v>
      </c>
      <c r="AF67" s="17" t="s">
        <v>53</v>
      </c>
    </row>
    <row r="68" spans="1:32" x14ac:dyDescent="0.3">
      <c r="A68" s="34" t="s">
        <v>292</v>
      </c>
      <c r="B68" s="3">
        <v>44993</v>
      </c>
      <c r="C68" s="3" t="str">
        <f>TEXT(Tabla10[[#This Row],[Fecha de transacción]],"DDDD")</f>
        <v>miércoles</v>
      </c>
      <c r="D68" s="3">
        <v>45075</v>
      </c>
      <c r="E68" s="4">
        <f>datos_chargeback_2001_1!$D68-datos_chargeback_2001_1!$B68</f>
        <v>82</v>
      </c>
      <c r="F68" s="5">
        <f>datos_chargeback_2001_1!$G68/100</f>
        <v>260.11</v>
      </c>
      <c r="G68" s="6">
        <v>26011</v>
      </c>
      <c r="H68" s="5">
        <f t="shared" si="1"/>
        <v>0</v>
      </c>
      <c r="I68" s="5">
        <v>0</v>
      </c>
      <c r="J68" s="6" t="s">
        <v>24</v>
      </c>
      <c r="K68" s="6" t="s">
        <v>25</v>
      </c>
      <c r="L68" s="6" t="s">
        <v>80</v>
      </c>
      <c r="M68" s="6" t="s">
        <v>59</v>
      </c>
      <c r="N68" s="6" t="s">
        <v>42</v>
      </c>
      <c r="O68" s="6" t="s">
        <v>64</v>
      </c>
      <c r="P68" s="6" t="s">
        <v>54</v>
      </c>
      <c r="Q68" s="6" t="s">
        <v>66</v>
      </c>
      <c r="R68" s="6">
        <v>26011</v>
      </c>
      <c r="S68" s="6" t="s">
        <v>293</v>
      </c>
      <c r="T68" s="6" t="s">
        <v>46</v>
      </c>
      <c r="U68" s="5">
        <f>datos_chargeback_2001_1!$V68/100</f>
        <v>260.11</v>
      </c>
      <c r="V68" s="6">
        <v>26011</v>
      </c>
      <c r="W68" s="5">
        <f>datos_chargeback_2001_1!$X68/100</f>
        <v>0</v>
      </c>
      <c r="X68" s="6">
        <v>0</v>
      </c>
      <c r="Y68" s="5">
        <f>datos_chargeback_2001_1!$Z68/100</f>
        <v>0</v>
      </c>
      <c r="Z68" s="6">
        <v>0</v>
      </c>
      <c r="AA68" s="6" t="s">
        <v>294</v>
      </c>
      <c r="AB68" s="6" t="s">
        <v>48</v>
      </c>
      <c r="AC68" s="8">
        <v>44993</v>
      </c>
      <c r="AD68" s="5">
        <f>datos_chargeback_2001_1!$AE68/100</f>
        <v>159.13</v>
      </c>
      <c r="AE68" s="6">
        <v>15913</v>
      </c>
      <c r="AF68" s="6" t="s">
        <v>50</v>
      </c>
    </row>
    <row r="69" spans="1:32" x14ac:dyDescent="0.3">
      <c r="A69" s="36" t="s">
        <v>296</v>
      </c>
      <c r="B69" s="14">
        <v>44994</v>
      </c>
      <c r="C69" s="14" t="str">
        <f>TEXT(Tabla10[[#This Row],[Fecha de transacción]],"DDDD")</f>
        <v>jueves</v>
      </c>
      <c r="D69" s="14">
        <v>45057</v>
      </c>
      <c r="E69" s="15">
        <f>datos_chargeback_2001_1!$D69-datos_chargeback_2001_1!$B69</f>
        <v>63</v>
      </c>
      <c r="F69" s="16">
        <f>datos_chargeback_2001_1!$G69/100</f>
        <v>135.88999999999999</v>
      </c>
      <c r="G69" s="17">
        <v>13589</v>
      </c>
      <c r="H69" s="16">
        <f t="shared" si="1"/>
        <v>0</v>
      </c>
      <c r="I69" s="16">
        <v>1.03</v>
      </c>
      <c r="J69" s="17" t="s">
        <v>24</v>
      </c>
      <c r="K69" s="17" t="s">
        <v>25</v>
      </c>
      <c r="L69" s="17" t="s">
        <v>80</v>
      </c>
      <c r="M69" s="17" t="s">
        <v>41</v>
      </c>
      <c r="N69" s="17" t="s">
        <v>28</v>
      </c>
      <c r="O69" s="17" t="s">
        <v>29</v>
      </c>
      <c r="P69" s="17" t="s">
        <v>54</v>
      </c>
      <c r="Q69" s="17" t="s">
        <v>31</v>
      </c>
      <c r="R69" s="17">
        <v>13589</v>
      </c>
      <c r="S69" s="17" t="s">
        <v>297</v>
      </c>
      <c r="T69" s="17" t="s">
        <v>33</v>
      </c>
      <c r="U69" s="16">
        <f>datos_chargeback_2001_1!$V69/100</f>
        <v>0</v>
      </c>
      <c r="V69" s="17">
        <v>0</v>
      </c>
      <c r="W69" s="16">
        <f>datos_chargeback_2001_1!$X69/100</f>
        <v>0</v>
      </c>
      <c r="X69" s="17">
        <v>0</v>
      </c>
      <c r="Y69" s="16">
        <f>datos_chargeback_2001_1!$Z69/100</f>
        <v>135.88999999999999</v>
      </c>
      <c r="Z69" s="17">
        <v>13589</v>
      </c>
      <c r="AA69" s="17" t="s">
        <v>298</v>
      </c>
      <c r="AB69" s="17" t="s">
        <v>48</v>
      </c>
      <c r="AC69" s="18">
        <v>44994</v>
      </c>
      <c r="AD69" s="16">
        <f>datos_chargeback_2001_1!$AE69/100</f>
        <v>46.98</v>
      </c>
      <c r="AE69" s="17">
        <v>4698</v>
      </c>
      <c r="AF69" s="17" t="s">
        <v>43</v>
      </c>
    </row>
    <row r="70" spans="1:32" x14ac:dyDescent="0.3">
      <c r="A70" s="35" t="s">
        <v>300</v>
      </c>
      <c r="B70" s="9">
        <v>44995</v>
      </c>
      <c r="C70" s="9" t="str">
        <f>TEXT(Tabla10[[#This Row],[Fecha de transacción]],"DDDD")</f>
        <v>viernes</v>
      </c>
      <c r="D70" s="9">
        <v>45076</v>
      </c>
      <c r="E70" s="10">
        <f>datos_chargeback_2001_1!$D70-datos_chargeback_2001_1!$B70</f>
        <v>81</v>
      </c>
      <c r="F70" s="11">
        <f>datos_chargeback_2001_1!$G70/100</f>
        <v>172.96</v>
      </c>
      <c r="G70" s="12">
        <v>17296</v>
      </c>
      <c r="H70" s="11">
        <f t="shared" si="1"/>
        <v>0</v>
      </c>
      <c r="I70" s="11">
        <v>0</v>
      </c>
      <c r="J70" s="12" t="s">
        <v>38</v>
      </c>
      <c r="K70" s="12" t="s">
        <v>25</v>
      </c>
      <c r="L70" s="12" t="s">
        <v>80</v>
      </c>
      <c r="M70" s="12" t="s">
        <v>59</v>
      </c>
      <c r="N70" s="12" t="s">
        <v>28</v>
      </c>
      <c r="O70" s="12" t="s">
        <v>114</v>
      </c>
      <c r="P70" s="12" t="s">
        <v>30</v>
      </c>
      <c r="Q70" s="12" t="s">
        <v>66</v>
      </c>
      <c r="R70" s="12">
        <v>17296</v>
      </c>
      <c r="S70" s="12" t="s">
        <v>301</v>
      </c>
      <c r="T70" s="12" t="s">
        <v>33</v>
      </c>
      <c r="U70" s="11">
        <f>datos_chargeback_2001_1!$V70/100</f>
        <v>0</v>
      </c>
      <c r="V70" s="12">
        <v>0</v>
      </c>
      <c r="W70" s="11">
        <f>datos_chargeback_2001_1!$X70/100</f>
        <v>0</v>
      </c>
      <c r="X70" s="12">
        <v>0</v>
      </c>
      <c r="Y70" s="11">
        <f>datos_chargeback_2001_1!$Z70/100</f>
        <v>172.96</v>
      </c>
      <c r="Z70" s="12">
        <v>17296</v>
      </c>
      <c r="AA70" s="12" t="s">
        <v>302</v>
      </c>
      <c r="AB70" s="12" t="s">
        <v>35</v>
      </c>
      <c r="AC70" s="13" t="s">
        <v>35</v>
      </c>
      <c r="AD70" s="11">
        <f>datos_chargeback_2001_1!$AE70/100</f>
        <v>0</v>
      </c>
      <c r="AE70" s="12">
        <v>0</v>
      </c>
      <c r="AF70" s="12" t="s">
        <v>50</v>
      </c>
    </row>
    <row r="71" spans="1:32" x14ac:dyDescent="0.3">
      <c r="A71" s="34" t="s">
        <v>303</v>
      </c>
      <c r="B71" s="3">
        <v>44996</v>
      </c>
      <c r="C71" s="3" t="str">
        <f>TEXT(Tabla10[[#This Row],[Fecha de transacción]],"DDDD")</f>
        <v>sábado</v>
      </c>
      <c r="D71" s="3">
        <v>45065</v>
      </c>
      <c r="E71" s="4">
        <f>datos_chargeback_2001_1!$D71-datos_chargeback_2001_1!$B71</f>
        <v>69</v>
      </c>
      <c r="F71" s="5">
        <f>datos_chargeback_2001_1!$G71/100</f>
        <v>660.77</v>
      </c>
      <c r="G71" s="6">
        <v>66077</v>
      </c>
      <c r="H71" s="5">
        <f t="shared" si="1"/>
        <v>0</v>
      </c>
      <c r="I71" s="5">
        <v>0</v>
      </c>
      <c r="J71" s="6" t="s">
        <v>24</v>
      </c>
      <c r="K71" s="6" t="s">
        <v>25</v>
      </c>
      <c r="L71" s="6" t="s">
        <v>40</v>
      </c>
      <c r="M71" s="6" t="s">
        <v>59</v>
      </c>
      <c r="N71" s="6" t="s">
        <v>42</v>
      </c>
      <c r="O71" s="6" t="s">
        <v>53</v>
      </c>
      <c r="P71" s="6" t="s">
        <v>54</v>
      </c>
      <c r="Q71" s="6" t="s">
        <v>44</v>
      </c>
      <c r="R71" s="6">
        <v>66077</v>
      </c>
      <c r="S71" s="6" t="s">
        <v>304</v>
      </c>
      <c r="T71" s="6" t="s">
        <v>46</v>
      </c>
      <c r="U71" s="5">
        <f>datos_chargeback_2001_1!$V71/100</f>
        <v>660.77</v>
      </c>
      <c r="V71" s="6">
        <v>66077</v>
      </c>
      <c r="W71" s="5">
        <f>datos_chargeback_2001_1!$X71/100</f>
        <v>0</v>
      </c>
      <c r="X71" s="6">
        <v>0</v>
      </c>
      <c r="Y71" s="5">
        <f>datos_chargeback_2001_1!$Z71/100</f>
        <v>0</v>
      </c>
      <c r="Z71" s="6">
        <v>0</v>
      </c>
      <c r="AA71" s="6" t="s">
        <v>305</v>
      </c>
      <c r="AB71" s="6" t="s">
        <v>48</v>
      </c>
      <c r="AC71" s="8">
        <v>44996</v>
      </c>
      <c r="AD71" s="5">
        <f>datos_chargeback_2001_1!$AE71/100</f>
        <v>616.12</v>
      </c>
      <c r="AE71" s="6">
        <v>61612</v>
      </c>
      <c r="AF71" s="6" t="s">
        <v>29</v>
      </c>
    </row>
    <row r="72" spans="1:32" x14ac:dyDescent="0.3">
      <c r="A72" s="35" t="s">
        <v>307</v>
      </c>
      <c r="B72" s="9">
        <v>44997</v>
      </c>
      <c r="C72" s="9" t="str">
        <f>TEXT(Tabla10[[#This Row],[Fecha de transacción]],"DDDD")</f>
        <v>domingo</v>
      </c>
      <c r="D72" s="9">
        <v>45067</v>
      </c>
      <c r="E72" s="10">
        <f>datos_chargeback_2001_1!$D72-datos_chargeback_2001_1!$B72</f>
        <v>70</v>
      </c>
      <c r="F72" s="11">
        <f>datos_chargeback_2001_1!$G72/100</f>
        <v>219.48</v>
      </c>
      <c r="G72" s="12">
        <v>21948</v>
      </c>
      <c r="H72" s="11">
        <f t="shared" si="1"/>
        <v>0</v>
      </c>
      <c r="I72" s="11">
        <v>1.21</v>
      </c>
      <c r="J72" s="12" t="s">
        <v>24</v>
      </c>
      <c r="K72" s="12" t="s">
        <v>25</v>
      </c>
      <c r="L72" s="12" t="s">
        <v>26</v>
      </c>
      <c r="M72" s="12" t="s">
        <v>52</v>
      </c>
      <c r="N72" s="12" t="s">
        <v>42</v>
      </c>
      <c r="O72" s="12" t="s">
        <v>114</v>
      </c>
      <c r="P72" s="12" t="s">
        <v>30</v>
      </c>
      <c r="Q72" s="12" t="s">
        <v>66</v>
      </c>
      <c r="R72" s="12">
        <v>21948</v>
      </c>
      <c r="S72" s="12" t="s">
        <v>308</v>
      </c>
      <c r="T72" s="12" t="s">
        <v>46</v>
      </c>
      <c r="U72" s="11">
        <f>datos_chargeback_2001_1!$V72/100</f>
        <v>219.48</v>
      </c>
      <c r="V72" s="12">
        <v>21948</v>
      </c>
      <c r="W72" s="11">
        <f>datos_chargeback_2001_1!$X72/100</f>
        <v>0</v>
      </c>
      <c r="X72" s="12">
        <v>0</v>
      </c>
      <c r="Y72" s="11">
        <f>datos_chargeback_2001_1!$Z72/100</f>
        <v>0</v>
      </c>
      <c r="Z72" s="12">
        <v>0</v>
      </c>
      <c r="AA72" s="12" t="s">
        <v>309</v>
      </c>
      <c r="AB72" s="12" t="s">
        <v>48</v>
      </c>
      <c r="AC72" s="19">
        <v>44997</v>
      </c>
      <c r="AD72" s="11">
        <f>datos_chargeback_2001_1!$AE72/100</f>
        <v>2.4700000000000002</v>
      </c>
      <c r="AE72" s="12">
        <v>247</v>
      </c>
      <c r="AF72" s="12" t="s">
        <v>53</v>
      </c>
    </row>
    <row r="73" spans="1:32" x14ac:dyDescent="0.3">
      <c r="A73" s="36" t="s">
        <v>311</v>
      </c>
      <c r="B73" s="14">
        <v>44998</v>
      </c>
      <c r="C73" s="14" t="str">
        <f>TEXT(Tabla10[[#This Row],[Fecha de transacción]],"DDDD")</f>
        <v>lunes</v>
      </c>
      <c r="D73" s="14">
        <v>45069</v>
      </c>
      <c r="E73" s="15">
        <f>datos_chargeback_2001_1!$D73-datos_chargeback_2001_1!$B73</f>
        <v>71</v>
      </c>
      <c r="F73" s="16">
        <f>datos_chargeback_2001_1!$G73/100</f>
        <v>838.68</v>
      </c>
      <c r="G73" s="17">
        <v>83868</v>
      </c>
      <c r="H73" s="16">
        <f t="shared" si="1"/>
        <v>0</v>
      </c>
      <c r="I73" s="16">
        <v>0</v>
      </c>
      <c r="J73" s="17" t="s">
        <v>38</v>
      </c>
      <c r="K73" s="17" t="s">
        <v>25</v>
      </c>
      <c r="L73" s="17" t="s">
        <v>26</v>
      </c>
      <c r="M73" s="17" t="s">
        <v>59</v>
      </c>
      <c r="N73" s="17" t="s">
        <v>42</v>
      </c>
      <c r="O73" s="17" t="s">
        <v>53</v>
      </c>
      <c r="P73" s="17" t="s">
        <v>30</v>
      </c>
      <c r="Q73" s="17" t="s">
        <v>75</v>
      </c>
      <c r="R73" s="17">
        <v>83868</v>
      </c>
      <c r="S73" s="17" t="s">
        <v>312</v>
      </c>
      <c r="T73" s="17" t="s">
        <v>116</v>
      </c>
      <c r="U73" s="16">
        <f>datos_chargeback_2001_1!$V73/100</f>
        <v>838.68</v>
      </c>
      <c r="V73" s="17">
        <v>83868</v>
      </c>
      <c r="W73" s="16">
        <f>datos_chargeback_2001_1!$X73/100</f>
        <v>0</v>
      </c>
      <c r="X73" s="17">
        <v>0</v>
      </c>
      <c r="Y73" s="16">
        <f>datos_chargeback_2001_1!$Z73/100</f>
        <v>0</v>
      </c>
      <c r="Z73" s="17">
        <v>0</v>
      </c>
      <c r="AA73" s="17" t="s">
        <v>313</v>
      </c>
      <c r="AB73" s="17" t="s">
        <v>35</v>
      </c>
      <c r="AC73" s="20" t="s">
        <v>35</v>
      </c>
      <c r="AD73" s="16">
        <f>datos_chargeback_2001_1!$AE73/100</f>
        <v>0</v>
      </c>
      <c r="AE73" s="17">
        <v>0</v>
      </c>
      <c r="AF73" s="17" t="s">
        <v>53</v>
      </c>
    </row>
    <row r="74" spans="1:32" x14ac:dyDescent="0.3">
      <c r="A74" s="35" t="s">
        <v>314</v>
      </c>
      <c r="B74" s="9">
        <v>44999</v>
      </c>
      <c r="C74" s="9" t="str">
        <f>TEXT(Tabla10[[#This Row],[Fecha de transacción]],"DDDD")</f>
        <v>martes</v>
      </c>
      <c r="D74" s="9">
        <v>45065</v>
      </c>
      <c r="E74" s="10">
        <f>datos_chargeback_2001_1!$D74-datos_chargeback_2001_1!$B74</f>
        <v>66</v>
      </c>
      <c r="F74" s="11">
        <f>datos_chargeback_2001_1!$G74/100</f>
        <v>991.84</v>
      </c>
      <c r="G74" s="12">
        <v>99184</v>
      </c>
      <c r="H74" s="11">
        <f t="shared" si="1"/>
        <v>0</v>
      </c>
      <c r="I74" s="11">
        <v>1.27</v>
      </c>
      <c r="J74" s="12" t="s">
        <v>38</v>
      </c>
      <c r="K74" s="12" t="s">
        <v>25</v>
      </c>
      <c r="L74" s="12" t="s">
        <v>119</v>
      </c>
      <c r="M74" s="12" t="s">
        <v>85</v>
      </c>
      <c r="N74" s="12" t="s">
        <v>28</v>
      </c>
      <c r="O74" s="12" t="s">
        <v>50</v>
      </c>
      <c r="P74" s="12" t="s">
        <v>30</v>
      </c>
      <c r="Q74" s="12" t="s">
        <v>55</v>
      </c>
      <c r="R74" s="12">
        <v>99184</v>
      </c>
      <c r="S74" s="12" t="s">
        <v>315</v>
      </c>
      <c r="T74" s="12" t="s">
        <v>33</v>
      </c>
      <c r="U74" s="11">
        <f>datos_chargeback_2001_1!$V74/100</f>
        <v>0</v>
      </c>
      <c r="V74" s="12">
        <v>0</v>
      </c>
      <c r="W74" s="11">
        <f>datos_chargeback_2001_1!$X74/100</f>
        <v>0</v>
      </c>
      <c r="X74" s="12">
        <v>0</v>
      </c>
      <c r="Y74" s="11">
        <f>datos_chargeback_2001_1!$Z74/100</f>
        <v>991.84</v>
      </c>
      <c r="Z74" s="12">
        <v>99184</v>
      </c>
      <c r="AA74" s="12" t="s">
        <v>316</v>
      </c>
      <c r="AB74" s="12" t="s">
        <v>35</v>
      </c>
      <c r="AC74" s="13" t="s">
        <v>35</v>
      </c>
      <c r="AD74" s="11">
        <f>datos_chargeback_2001_1!$AE74/100</f>
        <v>0</v>
      </c>
      <c r="AE74" s="12">
        <v>0</v>
      </c>
      <c r="AF74" s="12" t="s">
        <v>50</v>
      </c>
    </row>
    <row r="75" spans="1:32" x14ac:dyDescent="0.3">
      <c r="A75" s="34" t="s">
        <v>317</v>
      </c>
      <c r="B75" s="3">
        <v>45000</v>
      </c>
      <c r="C75" s="3" t="str">
        <f>TEXT(Tabla10[[#This Row],[Fecha de transacción]],"DDDD")</f>
        <v>miércoles</v>
      </c>
      <c r="D75" s="3">
        <v>45069</v>
      </c>
      <c r="E75" s="4">
        <f>datos_chargeback_2001_1!$D75-datos_chargeback_2001_1!$B75</f>
        <v>69</v>
      </c>
      <c r="F75" s="5">
        <f>datos_chargeback_2001_1!$G75/100</f>
        <v>628.29</v>
      </c>
      <c r="G75" s="6">
        <v>62829</v>
      </c>
      <c r="H75" s="5">
        <f t="shared" si="1"/>
        <v>0</v>
      </c>
      <c r="I75" s="5">
        <v>0</v>
      </c>
      <c r="J75" s="6" t="s">
        <v>24</v>
      </c>
      <c r="K75" s="6" t="s">
        <v>25</v>
      </c>
      <c r="L75" s="6" t="s">
        <v>26</v>
      </c>
      <c r="M75" s="6" t="s">
        <v>59</v>
      </c>
      <c r="N75" s="6" t="s">
        <v>42</v>
      </c>
      <c r="O75" s="6" t="s">
        <v>36</v>
      </c>
      <c r="P75" s="6" t="s">
        <v>54</v>
      </c>
      <c r="Q75" s="6" t="s">
        <v>44</v>
      </c>
      <c r="R75" s="6">
        <v>62829</v>
      </c>
      <c r="S75" s="6" t="s">
        <v>318</v>
      </c>
      <c r="T75" s="6" t="s">
        <v>46</v>
      </c>
      <c r="U75" s="5">
        <f>datos_chargeback_2001_1!$V75/100</f>
        <v>628.29</v>
      </c>
      <c r="V75" s="6">
        <v>62829</v>
      </c>
      <c r="W75" s="5">
        <f>datos_chargeback_2001_1!$X75/100</f>
        <v>0</v>
      </c>
      <c r="X75" s="6">
        <v>0</v>
      </c>
      <c r="Y75" s="5">
        <f>datos_chargeback_2001_1!$Z75/100</f>
        <v>0</v>
      </c>
      <c r="Z75" s="6">
        <v>0</v>
      </c>
      <c r="AA75" s="6" t="s">
        <v>319</v>
      </c>
      <c r="AB75" s="6" t="s">
        <v>48</v>
      </c>
      <c r="AC75" s="8">
        <v>45000</v>
      </c>
      <c r="AD75" s="5">
        <f>datos_chargeback_2001_1!$AE75/100</f>
        <v>749.06</v>
      </c>
      <c r="AE75" s="6">
        <v>74906</v>
      </c>
      <c r="AF75" s="6" t="s">
        <v>43</v>
      </c>
    </row>
    <row r="76" spans="1:32" x14ac:dyDescent="0.3">
      <c r="A76" s="34" t="s">
        <v>321</v>
      </c>
      <c r="B76" s="3">
        <v>45001</v>
      </c>
      <c r="C76" s="3" t="str">
        <f>TEXT(Tabla10[[#This Row],[Fecha de transacción]],"DDDD")</f>
        <v>jueves</v>
      </c>
      <c r="D76" s="3">
        <v>45068</v>
      </c>
      <c r="E76" s="4">
        <f>datos_chargeback_2001_1!$D76-datos_chargeback_2001_1!$B76</f>
        <v>67</v>
      </c>
      <c r="F76" s="5">
        <f>datos_chargeback_2001_1!$G76/100</f>
        <v>704.51</v>
      </c>
      <c r="G76" s="6">
        <v>70451</v>
      </c>
      <c r="H76" s="5">
        <f t="shared" si="1"/>
        <v>0</v>
      </c>
      <c r="I76" s="5">
        <v>0.08</v>
      </c>
      <c r="J76" s="6" t="s">
        <v>38</v>
      </c>
      <c r="K76" s="6" t="s">
        <v>25</v>
      </c>
      <c r="L76" s="6" t="s">
        <v>80</v>
      </c>
      <c r="M76" s="6" t="s">
        <v>52</v>
      </c>
      <c r="N76" s="6" t="s">
        <v>42</v>
      </c>
      <c r="O76" s="6" t="s">
        <v>50</v>
      </c>
      <c r="P76" s="6" t="s">
        <v>30</v>
      </c>
      <c r="Q76" s="6" t="s">
        <v>55</v>
      </c>
      <c r="R76" s="6">
        <v>70451</v>
      </c>
      <c r="S76" s="6" t="s">
        <v>322</v>
      </c>
      <c r="T76" s="6" t="s">
        <v>116</v>
      </c>
      <c r="U76" s="5">
        <f>datos_chargeback_2001_1!$V76/100</f>
        <v>704.51</v>
      </c>
      <c r="V76" s="6">
        <v>70451</v>
      </c>
      <c r="W76" s="5">
        <f>datos_chargeback_2001_1!$X76/100</f>
        <v>0</v>
      </c>
      <c r="X76" s="6">
        <v>0</v>
      </c>
      <c r="Y76" s="5">
        <f>datos_chargeback_2001_1!$Z76/100</f>
        <v>0</v>
      </c>
      <c r="Z76" s="6">
        <v>0</v>
      </c>
      <c r="AA76" s="6" t="s">
        <v>323</v>
      </c>
      <c r="AB76" s="6" t="s">
        <v>35</v>
      </c>
      <c r="AC76" s="7" t="s">
        <v>35</v>
      </c>
      <c r="AD76" s="5">
        <f>datos_chargeback_2001_1!$AE76/100</f>
        <v>0</v>
      </c>
      <c r="AE76" s="6">
        <v>0</v>
      </c>
      <c r="AF76" s="6" t="s">
        <v>53</v>
      </c>
    </row>
    <row r="77" spans="1:32" x14ac:dyDescent="0.3">
      <c r="A77" s="36" t="s">
        <v>324</v>
      </c>
      <c r="B77" s="14">
        <v>45002</v>
      </c>
      <c r="C77" s="14" t="str">
        <f>TEXT(Tabla10[[#This Row],[Fecha de transacción]],"DDDD")</f>
        <v>viernes</v>
      </c>
      <c r="D77" s="14">
        <v>45064</v>
      </c>
      <c r="E77" s="15">
        <f>datos_chargeback_2001_1!$D77-datos_chargeback_2001_1!$B77</f>
        <v>62</v>
      </c>
      <c r="F77" s="16">
        <f>datos_chargeback_2001_1!$G77/100</f>
        <v>556.12</v>
      </c>
      <c r="G77" s="17">
        <v>55612</v>
      </c>
      <c r="H77" s="16">
        <f t="shared" si="1"/>
        <v>0</v>
      </c>
      <c r="I77" s="16">
        <v>0</v>
      </c>
      <c r="J77" s="17" t="s">
        <v>38</v>
      </c>
      <c r="K77" s="17" t="s">
        <v>25</v>
      </c>
      <c r="L77" s="17" t="s">
        <v>26</v>
      </c>
      <c r="M77" s="17" t="s">
        <v>41</v>
      </c>
      <c r="N77" s="17" t="s">
        <v>28</v>
      </c>
      <c r="O77" s="17" t="s">
        <v>50</v>
      </c>
      <c r="P77" s="17" t="s">
        <v>30</v>
      </c>
      <c r="Q77" s="17" t="s">
        <v>55</v>
      </c>
      <c r="R77" s="17">
        <v>55612</v>
      </c>
      <c r="S77" s="17" t="s">
        <v>325</v>
      </c>
      <c r="T77" s="17" t="s">
        <v>33</v>
      </c>
      <c r="U77" s="16">
        <f>datos_chargeback_2001_1!$V77/100</f>
        <v>0</v>
      </c>
      <c r="V77" s="17">
        <v>0</v>
      </c>
      <c r="W77" s="16">
        <f>datos_chargeback_2001_1!$X77/100</f>
        <v>0</v>
      </c>
      <c r="X77" s="17">
        <v>0</v>
      </c>
      <c r="Y77" s="16">
        <f>datos_chargeback_2001_1!$Z77/100</f>
        <v>556.12</v>
      </c>
      <c r="Z77" s="17">
        <v>55612</v>
      </c>
      <c r="AA77" s="17" t="s">
        <v>326</v>
      </c>
      <c r="AB77" s="17" t="s">
        <v>48</v>
      </c>
      <c r="AC77" s="18">
        <v>45002</v>
      </c>
      <c r="AD77" s="16">
        <f>datos_chargeback_2001_1!$AE77/100</f>
        <v>264.52</v>
      </c>
      <c r="AE77" s="17">
        <v>26452</v>
      </c>
      <c r="AF77" s="17" t="s">
        <v>64</v>
      </c>
    </row>
    <row r="78" spans="1:32" x14ac:dyDescent="0.3">
      <c r="A78" s="34" t="s">
        <v>328</v>
      </c>
      <c r="B78" s="3">
        <v>45003</v>
      </c>
      <c r="C78" s="3" t="str">
        <f>TEXT(Tabla10[[#This Row],[Fecha de transacción]],"DDDD")</f>
        <v>sábado</v>
      </c>
      <c r="D78" s="3">
        <v>45082</v>
      </c>
      <c r="E78" s="4">
        <f>datos_chargeback_2001_1!$D78-datos_chargeback_2001_1!$B78</f>
        <v>79</v>
      </c>
      <c r="F78" s="5">
        <f>datos_chargeback_2001_1!$G78/100</f>
        <v>42.01</v>
      </c>
      <c r="G78" s="6">
        <v>4201</v>
      </c>
      <c r="H78" s="5">
        <f t="shared" si="1"/>
        <v>0</v>
      </c>
      <c r="I78" s="5">
        <v>0</v>
      </c>
      <c r="J78" s="6" t="s">
        <v>38</v>
      </c>
      <c r="K78" s="6" t="s">
        <v>25</v>
      </c>
      <c r="L78" s="6" t="s">
        <v>40</v>
      </c>
      <c r="M78" s="6" t="s">
        <v>27</v>
      </c>
      <c r="N78" s="6" t="s">
        <v>42</v>
      </c>
      <c r="O78" s="6" t="s">
        <v>36</v>
      </c>
      <c r="P78" s="6" t="s">
        <v>54</v>
      </c>
      <c r="Q78" s="6" t="s">
        <v>55</v>
      </c>
      <c r="R78" s="6">
        <v>4201</v>
      </c>
      <c r="S78" s="6" t="s">
        <v>329</v>
      </c>
      <c r="T78" s="6" t="s">
        <v>46</v>
      </c>
      <c r="U78" s="5">
        <f>datos_chargeback_2001_1!$V78/100</f>
        <v>42.01</v>
      </c>
      <c r="V78" s="6">
        <v>4201</v>
      </c>
      <c r="W78" s="5">
        <f>datos_chargeback_2001_1!$X78/100</f>
        <v>0</v>
      </c>
      <c r="X78" s="6">
        <v>0</v>
      </c>
      <c r="Y78" s="5">
        <f>datos_chargeback_2001_1!$Z78/100</f>
        <v>0</v>
      </c>
      <c r="Z78" s="6">
        <v>0</v>
      </c>
      <c r="AA78" s="6" t="s">
        <v>330</v>
      </c>
      <c r="AB78" s="6" t="s">
        <v>35</v>
      </c>
      <c r="AC78" s="7" t="s">
        <v>35</v>
      </c>
      <c r="AD78" s="5">
        <f>datos_chargeback_2001_1!$AE78/100</f>
        <v>0</v>
      </c>
      <c r="AE78" s="6">
        <v>0</v>
      </c>
      <c r="AF78" s="6" t="s">
        <v>50</v>
      </c>
    </row>
    <row r="79" spans="1:32" x14ac:dyDescent="0.3">
      <c r="A79" s="36" t="s">
        <v>331</v>
      </c>
      <c r="B79" s="14">
        <v>45004</v>
      </c>
      <c r="C79" s="14" t="str">
        <f>TEXT(Tabla10[[#This Row],[Fecha de transacción]],"DDDD")</f>
        <v>domingo</v>
      </c>
      <c r="D79" s="14">
        <v>45075</v>
      </c>
      <c r="E79" s="15">
        <f>datos_chargeback_2001_1!$D79-datos_chargeback_2001_1!$B79</f>
        <v>71</v>
      </c>
      <c r="F79" s="16">
        <f>datos_chargeback_2001_1!$G79/100</f>
        <v>689.21</v>
      </c>
      <c r="G79" s="17">
        <v>68921</v>
      </c>
      <c r="H79" s="16">
        <f t="shared" si="1"/>
        <v>0</v>
      </c>
      <c r="I79" s="16">
        <v>0</v>
      </c>
      <c r="J79" s="17" t="s">
        <v>24</v>
      </c>
      <c r="K79" s="17" t="s">
        <v>25</v>
      </c>
      <c r="L79" s="17" t="s">
        <v>74</v>
      </c>
      <c r="M79" s="17" t="s">
        <v>85</v>
      </c>
      <c r="N79" s="17" t="s">
        <v>42</v>
      </c>
      <c r="O79" s="17" t="s">
        <v>29</v>
      </c>
      <c r="P79" s="17" t="s">
        <v>54</v>
      </c>
      <c r="Q79" s="17" t="s">
        <v>31</v>
      </c>
      <c r="R79" s="17">
        <v>68921</v>
      </c>
      <c r="S79" s="17" t="s">
        <v>332</v>
      </c>
      <c r="T79" s="17" t="s">
        <v>61</v>
      </c>
      <c r="U79" s="16">
        <f>datos_chargeback_2001_1!$V79/100</f>
        <v>0</v>
      </c>
      <c r="V79" s="17">
        <v>0</v>
      </c>
      <c r="W79" s="16">
        <f>datos_chargeback_2001_1!$X79/100</f>
        <v>689.21</v>
      </c>
      <c r="X79" s="17">
        <v>68921</v>
      </c>
      <c r="Y79" s="16">
        <f>datos_chargeback_2001_1!$Z79/100</f>
        <v>0</v>
      </c>
      <c r="Z79" s="17">
        <v>0</v>
      </c>
      <c r="AA79" s="17" t="s">
        <v>333</v>
      </c>
      <c r="AB79" s="17" t="s">
        <v>35</v>
      </c>
      <c r="AC79" s="20" t="s">
        <v>35</v>
      </c>
      <c r="AD79" s="16">
        <f>datos_chargeback_2001_1!$AE79/100</f>
        <v>0</v>
      </c>
      <c r="AE79" s="17">
        <v>0</v>
      </c>
      <c r="AF79" s="17" t="s">
        <v>43</v>
      </c>
    </row>
    <row r="80" spans="1:32" x14ac:dyDescent="0.3">
      <c r="A80" s="34" t="s">
        <v>334</v>
      </c>
      <c r="B80" s="3">
        <v>45005</v>
      </c>
      <c r="C80" s="3" t="str">
        <f>TEXT(Tabla10[[#This Row],[Fecha de transacción]],"DDDD")</f>
        <v>lunes</v>
      </c>
      <c r="D80" s="3">
        <v>45077</v>
      </c>
      <c r="E80" s="4">
        <f>datos_chargeback_2001_1!$D80-datos_chargeback_2001_1!$B80</f>
        <v>72</v>
      </c>
      <c r="F80" s="5">
        <f>datos_chargeback_2001_1!$G80/100</f>
        <v>388.79</v>
      </c>
      <c r="G80" s="6">
        <v>38879</v>
      </c>
      <c r="H80" s="5">
        <f t="shared" si="1"/>
        <v>0</v>
      </c>
      <c r="I80" s="5">
        <v>0</v>
      </c>
      <c r="J80" s="6" t="s">
        <v>24</v>
      </c>
      <c r="K80" s="6" t="s">
        <v>25</v>
      </c>
      <c r="L80" s="6" t="s">
        <v>119</v>
      </c>
      <c r="M80" s="6" t="s">
        <v>85</v>
      </c>
      <c r="N80" s="6" t="s">
        <v>28</v>
      </c>
      <c r="O80" s="6" t="s">
        <v>70</v>
      </c>
      <c r="P80" s="6" t="s">
        <v>30</v>
      </c>
      <c r="Q80" s="6" t="s">
        <v>75</v>
      </c>
      <c r="R80" s="6">
        <v>38879</v>
      </c>
      <c r="S80" s="6" t="s">
        <v>335</v>
      </c>
      <c r="T80" s="6" t="s">
        <v>33</v>
      </c>
      <c r="U80" s="5">
        <f>datos_chargeback_2001_1!$V80/100</f>
        <v>0</v>
      </c>
      <c r="V80" s="6">
        <v>0</v>
      </c>
      <c r="W80" s="5">
        <f>datos_chargeback_2001_1!$X80/100</f>
        <v>0</v>
      </c>
      <c r="X80" s="6">
        <v>0</v>
      </c>
      <c r="Y80" s="5">
        <f>datos_chargeback_2001_1!$Z80/100</f>
        <v>388.79</v>
      </c>
      <c r="Z80" s="6">
        <v>38879</v>
      </c>
      <c r="AA80" s="6" t="s">
        <v>336</v>
      </c>
      <c r="AB80" s="6" t="s">
        <v>35</v>
      </c>
      <c r="AC80" s="7" t="s">
        <v>35</v>
      </c>
      <c r="AD80" s="5">
        <f>datos_chargeback_2001_1!$AE80/100</f>
        <v>0</v>
      </c>
      <c r="AE80" s="6">
        <v>0</v>
      </c>
      <c r="AF80" s="6" t="s">
        <v>50</v>
      </c>
    </row>
    <row r="81" spans="1:32" x14ac:dyDescent="0.3">
      <c r="A81" s="34" t="s">
        <v>337</v>
      </c>
      <c r="B81" s="3">
        <v>45006</v>
      </c>
      <c r="C81" s="3" t="str">
        <f>TEXT(Tabla10[[#This Row],[Fecha de transacción]],"DDDD")</f>
        <v>martes</v>
      </c>
      <c r="D81" s="3">
        <v>45084</v>
      </c>
      <c r="E81" s="4">
        <f>datos_chargeback_2001_1!$D81-datos_chargeback_2001_1!$B81</f>
        <v>78</v>
      </c>
      <c r="F81" s="5">
        <f>datos_chargeback_2001_1!$G81/100</f>
        <v>527.21</v>
      </c>
      <c r="G81" s="6">
        <v>52721</v>
      </c>
      <c r="H81" s="5">
        <f t="shared" si="1"/>
        <v>0</v>
      </c>
      <c r="I81" s="5">
        <v>1.45</v>
      </c>
      <c r="J81" s="6" t="s">
        <v>38</v>
      </c>
      <c r="K81" s="6" t="s">
        <v>25</v>
      </c>
      <c r="L81" s="6" t="s">
        <v>40</v>
      </c>
      <c r="M81" s="6" t="s">
        <v>41</v>
      </c>
      <c r="N81" s="6" t="s">
        <v>28</v>
      </c>
      <c r="O81" s="6" t="s">
        <v>29</v>
      </c>
      <c r="P81" s="6" t="s">
        <v>54</v>
      </c>
      <c r="Q81" s="6" t="s">
        <v>55</v>
      </c>
      <c r="R81" s="6">
        <v>52721</v>
      </c>
      <c r="S81" s="6" t="s">
        <v>338</v>
      </c>
      <c r="T81" s="6" t="s">
        <v>33</v>
      </c>
      <c r="U81" s="5">
        <f>datos_chargeback_2001_1!$V81/100</f>
        <v>0</v>
      </c>
      <c r="V81" s="6">
        <v>0</v>
      </c>
      <c r="W81" s="5">
        <f>datos_chargeback_2001_1!$X81/100</f>
        <v>0</v>
      </c>
      <c r="X81" s="6">
        <v>0</v>
      </c>
      <c r="Y81" s="5">
        <f>datos_chargeback_2001_1!$Z81/100</f>
        <v>527.21</v>
      </c>
      <c r="Z81" s="6">
        <v>52721</v>
      </c>
      <c r="AA81" s="6" t="s">
        <v>339</v>
      </c>
      <c r="AB81" s="6" t="s">
        <v>35</v>
      </c>
      <c r="AC81" s="7" t="s">
        <v>35</v>
      </c>
      <c r="AD81" s="5">
        <f>datos_chargeback_2001_1!$AE81/100</f>
        <v>0</v>
      </c>
      <c r="AE81" s="6">
        <v>0</v>
      </c>
      <c r="AF81" s="6" t="s">
        <v>53</v>
      </c>
    </row>
    <row r="82" spans="1:32" x14ac:dyDescent="0.3">
      <c r="A82" s="35" t="s">
        <v>340</v>
      </c>
      <c r="B82" s="9">
        <v>45007</v>
      </c>
      <c r="C82" s="9" t="str">
        <f>TEXT(Tabla10[[#This Row],[Fecha de transacción]],"DDDD")</f>
        <v>miércoles</v>
      </c>
      <c r="D82" s="9">
        <v>45081</v>
      </c>
      <c r="E82" s="10">
        <f>datos_chargeback_2001_1!$D82-datos_chargeback_2001_1!$B82</f>
        <v>74</v>
      </c>
      <c r="F82" s="11">
        <f>datos_chargeback_2001_1!$G82/100</f>
        <v>923.42</v>
      </c>
      <c r="G82" s="12">
        <v>92342</v>
      </c>
      <c r="H82" s="11">
        <f t="shared" si="1"/>
        <v>0</v>
      </c>
      <c r="I82" s="11">
        <v>0</v>
      </c>
      <c r="J82" s="12" t="s">
        <v>24</v>
      </c>
      <c r="K82" s="12" t="s">
        <v>25</v>
      </c>
      <c r="L82" s="12" t="s">
        <v>109</v>
      </c>
      <c r="M82" s="12" t="s">
        <v>27</v>
      </c>
      <c r="N82" s="12" t="s">
        <v>42</v>
      </c>
      <c r="O82" s="12" t="s">
        <v>70</v>
      </c>
      <c r="P82" s="12" t="s">
        <v>54</v>
      </c>
      <c r="Q82" s="12" t="s">
        <v>55</v>
      </c>
      <c r="R82" s="12">
        <v>92342</v>
      </c>
      <c r="S82" s="12" t="s">
        <v>341</v>
      </c>
      <c r="T82" s="12" t="s">
        <v>46</v>
      </c>
      <c r="U82" s="11">
        <f>datos_chargeback_2001_1!$V82/100</f>
        <v>923.42</v>
      </c>
      <c r="V82" s="12">
        <v>92342</v>
      </c>
      <c r="W82" s="11">
        <f>datos_chargeback_2001_1!$X82/100</f>
        <v>0</v>
      </c>
      <c r="X82" s="12">
        <v>0</v>
      </c>
      <c r="Y82" s="11">
        <f>datos_chargeback_2001_1!$Z82/100</f>
        <v>0</v>
      </c>
      <c r="Z82" s="12">
        <v>0</v>
      </c>
      <c r="AA82" s="12" t="s">
        <v>342</v>
      </c>
      <c r="AB82" s="12" t="s">
        <v>35</v>
      </c>
      <c r="AC82" s="13" t="s">
        <v>35</v>
      </c>
      <c r="AD82" s="11">
        <f>datos_chargeback_2001_1!$AE82/100</f>
        <v>0</v>
      </c>
      <c r="AE82" s="12">
        <v>0</v>
      </c>
      <c r="AF82" s="12" t="s">
        <v>43</v>
      </c>
    </row>
    <row r="83" spans="1:32" x14ac:dyDescent="0.3">
      <c r="A83" s="34" t="s">
        <v>343</v>
      </c>
      <c r="B83" s="3">
        <v>45008</v>
      </c>
      <c r="C83" s="3" t="str">
        <f>TEXT(Tabla10[[#This Row],[Fecha de transacción]],"DDDD")</f>
        <v>jueves</v>
      </c>
      <c r="D83" s="3">
        <v>45070</v>
      </c>
      <c r="E83" s="4">
        <f>datos_chargeback_2001_1!$D83-datos_chargeback_2001_1!$B83</f>
        <v>62</v>
      </c>
      <c r="F83" s="5">
        <f>datos_chargeback_2001_1!$G83/100</f>
        <v>841.89</v>
      </c>
      <c r="G83" s="6">
        <v>84189</v>
      </c>
      <c r="H83" s="5">
        <f t="shared" si="1"/>
        <v>0</v>
      </c>
      <c r="I83" s="5">
        <v>0</v>
      </c>
      <c r="J83" s="6" t="s">
        <v>38</v>
      </c>
      <c r="K83" s="6" t="s">
        <v>25</v>
      </c>
      <c r="L83" s="6" t="s">
        <v>40</v>
      </c>
      <c r="M83" s="6" t="s">
        <v>59</v>
      </c>
      <c r="N83" s="6" t="s">
        <v>42</v>
      </c>
      <c r="O83" s="6" t="s">
        <v>70</v>
      </c>
      <c r="P83" s="6" t="s">
        <v>54</v>
      </c>
      <c r="Q83" s="6" t="s">
        <v>44</v>
      </c>
      <c r="R83" s="6">
        <v>84189</v>
      </c>
      <c r="S83" s="6" t="s">
        <v>344</v>
      </c>
      <c r="T83" s="6" t="s">
        <v>61</v>
      </c>
      <c r="U83" s="5">
        <f>datos_chargeback_2001_1!$V83/100</f>
        <v>0</v>
      </c>
      <c r="V83" s="6">
        <v>0</v>
      </c>
      <c r="W83" s="5">
        <f>datos_chargeback_2001_1!$X83/100</f>
        <v>841.89</v>
      </c>
      <c r="X83" s="6">
        <v>84189</v>
      </c>
      <c r="Y83" s="5">
        <f>datos_chargeback_2001_1!$Z83/100</f>
        <v>0</v>
      </c>
      <c r="Z83" s="6">
        <v>0</v>
      </c>
      <c r="AA83" s="6" t="s">
        <v>345</v>
      </c>
      <c r="AB83" s="6" t="s">
        <v>35</v>
      </c>
      <c r="AC83" s="7" t="s">
        <v>35</v>
      </c>
      <c r="AD83" s="5">
        <f>datos_chargeback_2001_1!$AE83/100</f>
        <v>0</v>
      </c>
      <c r="AE83" s="6">
        <v>0</v>
      </c>
      <c r="AF83" s="6" t="s">
        <v>29</v>
      </c>
    </row>
    <row r="84" spans="1:32" x14ac:dyDescent="0.3">
      <c r="A84" s="35" t="s">
        <v>346</v>
      </c>
      <c r="B84" s="9">
        <v>45009</v>
      </c>
      <c r="C84" s="9" t="str">
        <f>TEXT(Tabla10[[#This Row],[Fecha de transacción]],"DDDD")</f>
        <v>viernes</v>
      </c>
      <c r="D84" s="9">
        <v>45083</v>
      </c>
      <c r="E84" s="10">
        <f>datos_chargeback_2001_1!$D84-datos_chargeback_2001_1!$B84</f>
        <v>74</v>
      </c>
      <c r="F84" s="11">
        <f>datos_chargeback_2001_1!$G84/100</f>
        <v>528.67999999999995</v>
      </c>
      <c r="G84" s="12">
        <v>52868</v>
      </c>
      <c r="H84" s="11">
        <f t="shared" si="1"/>
        <v>0</v>
      </c>
      <c r="I84" s="11">
        <v>1.21</v>
      </c>
      <c r="J84" s="12" t="s">
        <v>24</v>
      </c>
      <c r="K84" s="12" t="s">
        <v>25</v>
      </c>
      <c r="L84" s="12" t="s">
        <v>80</v>
      </c>
      <c r="M84" s="12" t="s">
        <v>93</v>
      </c>
      <c r="N84" s="12" t="s">
        <v>42</v>
      </c>
      <c r="O84" s="12" t="s">
        <v>114</v>
      </c>
      <c r="P84" s="12" t="s">
        <v>54</v>
      </c>
      <c r="Q84" s="12" t="s">
        <v>66</v>
      </c>
      <c r="R84" s="12">
        <v>52868</v>
      </c>
      <c r="S84" s="12" t="s">
        <v>347</v>
      </c>
      <c r="T84" s="12" t="s">
        <v>116</v>
      </c>
      <c r="U84" s="11">
        <f>datos_chargeback_2001_1!$V84/100</f>
        <v>528.67999999999995</v>
      </c>
      <c r="V84" s="12">
        <v>52868</v>
      </c>
      <c r="W84" s="11">
        <f>datos_chargeback_2001_1!$X84/100</f>
        <v>0</v>
      </c>
      <c r="X84" s="12">
        <v>0</v>
      </c>
      <c r="Y84" s="11">
        <f>datos_chargeback_2001_1!$Z84/100</f>
        <v>0</v>
      </c>
      <c r="Z84" s="12">
        <v>0</v>
      </c>
      <c r="AA84" s="12" t="s">
        <v>348</v>
      </c>
      <c r="AB84" s="12" t="s">
        <v>35</v>
      </c>
      <c r="AC84" s="13" t="s">
        <v>35</v>
      </c>
      <c r="AD84" s="11">
        <f>datos_chargeback_2001_1!$AE84/100</f>
        <v>0</v>
      </c>
      <c r="AE84" s="12">
        <v>0</v>
      </c>
      <c r="AF84" s="12" t="s">
        <v>43</v>
      </c>
    </row>
    <row r="85" spans="1:32" x14ac:dyDescent="0.3">
      <c r="A85" s="36" t="s">
        <v>349</v>
      </c>
      <c r="B85" s="14">
        <v>45010</v>
      </c>
      <c r="C85" s="14" t="str">
        <f>TEXT(Tabla10[[#This Row],[Fecha de transacción]],"DDDD")</f>
        <v>sábado</v>
      </c>
      <c r="D85" s="14">
        <v>45080</v>
      </c>
      <c r="E85" s="15">
        <f>datos_chargeback_2001_1!$D85-datos_chargeback_2001_1!$B85</f>
        <v>70</v>
      </c>
      <c r="F85" s="16">
        <f>datos_chargeback_2001_1!$G85/100</f>
        <v>267.83999999999997</v>
      </c>
      <c r="G85" s="17">
        <v>26784</v>
      </c>
      <c r="H85" s="16">
        <f t="shared" si="1"/>
        <v>0</v>
      </c>
      <c r="I85" s="16">
        <v>0</v>
      </c>
      <c r="J85" s="17" t="s">
        <v>38</v>
      </c>
      <c r="K85" s="17" t="s">
        <v>25</v>
      </c>
      <c r="L85" s="17" t="s">
        <v>40</v>
      </c>
      <c r="M85" s="17" t="s">
        <v>59</v>
      </c>
      <c r="N85" s="17" t="s">
        <v>42</v>
      </c>
      <c r="O85" s="17" t="s">
        <v>50</v>
      </c>
      <c r="P85" s="17" t="s">
        <v>30</v>
      </c>
      <c r="Q85" s="17" t="s">
        <v>66</v>
      </c>
      <c r="R85" s="17">
        <v>26784</v>
      </c>
      <c r="S85" s="17" t="s">
        <v>350</v>
      </c>
      <c r="T85" s="17" t="s">
        <v>116</v>
      </c>
      <c r="U85" s="16">
        <f>datos_chargeback_2001_1!$V85/100</f>
        <v>267.83999999999997</v>
      </c>
      <c r="V85" s="17">
        <v>26784</v>
      </c>
      <c r="W85" s="16">
        <f>datos_chargeback_2001_1!$X85/100</f>
        <v>0</v>
      </c>
      <c r="X85" s="17">
        <v>0</v>
      </c>
      <c r="Y85" s="16">
        <f>datos_chargeback_2001_1!$Z85/100</f>
        <v>0</v>
      </c>
      <c r="Z85" s="17">
        <v>0</v>
      </c>
      <c r="AA85" s="17" t="s">
        <v>351</v>
      </c>
      <c r="AB85" s="17" t="s">
        <v>35</v>
      </c>
      <c r="AC85" s="20" t="s">
        <v>35</v>
      </c>
      <c r="AD85" s="16">
        <f>datos_chargeback_2001_1!$AE85/100</f>
        <v>0</v>
      </c>
      <c r="AE85" s="17">
        <v>0</v>
      </c>
      <c r="AF85" s="17" t="s">
        <v>50</v>
      </c>
    </row>
    <row r="86" spans="1:32" x14ac:dyDescent="0.3">
      <c r="A86" s="34" t="s">
        <v>352</v>
      </c>
      <c r="B86" s="3">
        <v>45011</v>
      </c>
      <c r="C86" s="3" t="str">
        <f>TEXT(Tabla10[[#This Row],[Fecha de transacción]],"DDDD")</f>
        <v>domingo</v>
      </c>
      <c r="D86" s="3">
        <v>45092</v>
      </c>
      <c r="E86" s="4">
        <f>datos_chargeback_2001_1!$D86-datos_chargeback_2001_1!$B86</f>
        <v>81</v>
      </c>
      <c r="F86" s="5">
        <f>datos_chargeback_2001_1!$G86/100</f>
        <v>484.64</v>
      </c>
      <c r="G86" s="6">
        <v>48464</v>
      </c>
      <c r="H86" s="5">
        <f t="shared" si="1"/>
        <v>0</v>
      </c>
      <c r="I86" s="5">
        <v>0</v>
      </c>
      <c r="J86" s="6" t="s">
        <v>38</v>
      </c>
      <c r="K86" s="6" t="s">
        <v>25</v>
      </c>
      <c r="L86" s="6" t="s">
        <v>26</v>
      </c>
      <c r="M86" s="6" t="s">
        <v>52</v>
      </c>
      <c r="N86" s="6" t="s">
        <v>42</v>
      </c>
      <c r="O86" s="6" t="s">
        <v>43</v>
      </c>
      <c r="P86" s="6" t="s">
        <v>30</v>
      </c>
      <c r="Q86" s="6" t="s">
        <v>55</v>
      </c>
      <c r="R86" s="6">
        <v>48464</v>
      </c>
      <c r="S86" s="6" t="s">
        <v>353</v>
      </c>
      <c r="T86" s="6" t="s">
        <v>116</v>
      </c>
      <c r="U86" s="5">
        <f>datos_chargeback_2001_1!$V86/100</f>
        <v>484.64</v>
      </c>
      <c r="V86" s="6">
        <v>48464</v>
      </c>
      <c r="W86" s="5">
        <f>datos_chargeback_2001_1!$X86/100</f>
        <v>0</v>
      </c>
      <c r="X86" s="6">
        <v>0</v>
      </c>
      <c r="Y86" s="5">
        <f>datos_chargeback_2001_1!$Z86/100</f>
        <v>0</v>
      </c>
      <c r="Z86" s="6">
        <v>0</v>
      </c>
      <c r="AA86" s="6" t="s">
        <v>354</v>
      </c>
      <c r="AB86" s="6" t="s">
        <v>48</v>
      </c>
      <c r="AC86" s="8">
        <v>45011</v>
      </c>
      <c r="AD86" s="5">
        <f>datos_chargeback_2001_1!$AE86/100</f>
        <v>158.84</v>
      </c>
      <c r="AE86" s="6">
        <v>15884</v>
      </c>
      <c r="AF86" s="6" t="s">
        <v>29</v>
      </c>
    </row>
    <row r="87" spans="1:32" x14ac:dyDescent="0.3">
      <c r="A87" s="36" t="s">
        <v>356</v>
      </c>
      <c r="B87" s="14">
        <v>45012</v>
      </c>
      <c r="C87" s="14" t="str">
        <f>TEXT(Tabla10[[#This Row],[Fecha de transacción]],"DDDD")</f>
        <v>lunes</v>
      </c>
      <c r="D87" s="14">
        <v>45072</v>
      </c>
      <c r="E87" s="15">
        <f>datos_chargeback_2001_1!$D87-datos_chargeback_2001_1!$B87</f>
        <v>60</v>
      </c>
      <c r="F87" s="16">
        <f>datos_chargeback_2001_1!$G87/100</f>
        <v>189.55</v>
      </c>
      <c r="G87" s="17">
        <v>18955</v>
      </c>
      <c r="H87" s="16">
        <f t="shared" si="1"/>
        <v>0</v>
      </c>
      <c r="I87" s="16">
        <v>0</v>
      </c>
      <c r="J87" s="17" t="s">
        <v>38</v>
      </c>
      <c r="K87" s="17" t="s">
        <v>25</v>
      </c>
      <c r="L87" s="17" t="s">
        <v>109</v>
      </c>
      <c r="M87" s="17" t="s">
        <v>59</v>
      </c>
      <c r="N87" s="17" t="s">
        <v>42</v>
      </c>
      <c r="O87" s="17" t="s">
        <v>43</v>
      </c>
      <c r="P87" s="17" t="s">
        <v>30</v>
      </c>
      <c r="Q87" s="17" t="s">
        <v>31</v>
      </c>
      <c r="R87" s="17">
        <v>18955</v>
      </c>
      <c r="S87" s="17" t="s">
        <v>204</v>
      </c>
      <c r="T87" s="17" t="s">
        <v>116</v>
      </c>
      <c r="U87" s="16">
        <f>datos_chargeback_2001_1!$V87/100</f>
        <v>189.55</v>
      </c>
      <c r="V87" s="17">
        <v>18955</v>
      </c>
      <c r="W87" s="16">
        <f>datos_chargeback_2001_1!$X87/100</f>
        <v>0</v>
      </c>
      <c r="X87" s="17">
        <v>0</v>
      </c>
      <c r="Y87" s="16">
        <f>datos_chargeback_2001_1!$Z87/100</f>
        <v>0</v>
      </c>
      <c r="Z87" s="17">
        <v>0</v>
      </c>
      <c r="AA87" s="17" t="s">
        <v>357</v>
      </c>
      <c r="AB87" s="17" t="s">
        <v>35</v>
      </c>
      <c r="AC87" s="20" t="s">
        <v>35</v>
      </c>
      <c r="AD87" s="16">
        <f>datos_chargeback_2001_1!$AE87/100</f>
        <v>0</v>
      </c>
      <c r="AE87" s="17">
        <v>0</v>
      </c>
      <c r="AF87" s="17" t="s">
        <v>36</v>
      </c>
    </row>
    <row r="88" spans="1:32" x14ac:dyDescent="0.3">
      <c r="A88" s="34" t="s">
        <v>358</v>
      </c>
      <c r="B88" s="3">
        <v>45013</v>
      </c>
      <c r="C88" s="3" t="str">
        <f>TEXT(Tabla10[[#This Row],[Fecha de transacción]],"DDDD")</f>
        <v>martes</v>
      </c>
      <c r="D88" s="3">
        <v>45088</v>
      </c>
      <c r="E88" s="4">
        <f>datos_chargeback_2001_1!$D88-datos_chargeback_2001_1!$B88</f>
        <v>75</v>
      </c>
      <c r="F88" s="5">
        <f>datos_chargeback_2001_1!$G88/100</f>
        <v>810.77</v>
      </c>
      <c r="G88" s="6">
        <v>81077</v>
      </c>
      <c r="H88" s="5">
        <f t="shared" si="1"/>
        <v>0</v>
      </c>
      <c r="I88" s="5">
        <v>0</v>
      </c>
      <c r="J88" s="6" t="s">
        <v>38</v>
      </c>
      <c r="K88" s="6" t="s">
        <v>25</v>
      </c>
      <c r="L88" s="6" t="s">
        <v>26</v>
      </c>
      <c r="M88" s="6" t="s">
        <v>59</v>
      </c>
      <c r="N88" s="6" t="s">
        <v>42</v>
      </c>
      <c r="O88" s="6" t="s">
        <v>64</v>
      </c>
      <c r="P88" s="6" t="s">
        <v>54</v>
      </c>
      <c r="Q88" s="6" t="s">
        <v>31</v>
      </c>
      <c r="R88" s="6">
        <v>81077</v>
      </c>
      <c r="S88" s="6" t="s">
        <v>359</v>
      </c>
      <c r="T88" s="6" t="s">
        <v>46</v>
      </c>
      <c r="U88" s="5">
        <f>datos_chargeback_2001_1!$V88/100</f>
        <v>810.77</v>
      </c>
      <c r="V88" s="6">
        <v>81077</v>
      </c>
      <c r="W88" s="5">
        <f>datos_chargeback_2001_1!$X88/100</f>
        <v>0</v>
      </c>
      <c r="X88" s="6">
        <v>0</v>
      </c>
      <c r="Y88" s="5">
        <f>datos_chargeback_2001_1!$Z88/100</f>
        <v>0</v>
      </c>
      <c r="Z88" s="6">
        <v>0</v>
      </c>
      <c r="AA88" s="6" t="s">
        <v>360</v>
      </c>
      <c r="AB88" s="6" t="s">
        <v>35</v>
      </c>
      <c r="AC88" s="7" t="s">
        <v>35</v>
      </c>
      <c r="AD88" s="5">
        <f>datos_chargeback_2001_1!$AE88/100</f>
        <v>0</v>
      </c>
      <c r="AE88" s="6">
        <v>0</v>
      </c>
      <c r="AF88" s="6" t="s">
        <v>64</v>
      </c>
    </row>
    <row r="89" spans="1:32" x14ac:dyDescent="0.3">
      <c r="A89" s="36" t="s">
        <v>361</v>
      </c>
      <c r="B89" s="14">
        <v>45014</v>
      </c>
      <c r="C89" s="14" t="str">
        <f>TEXT(Tabla10[[#This Row],[Fecha de transacción]],"DDDD")</f>
        <v>miércoles</v>
      </c>
      <c r="D89" s="14">
        <v>45082</v>
      </c>
      <c r="E89" s="15">
        <f>datos_chargeback_2001_1!$D89-datos_chargeback_2001_1!$B89</f>
        <v>68</v>
      </c>
      <c r="F89" s="16">
        <f>datos_chargeback_2001_1!$G89/100</f>
        <v>886.39</v>
      </c>
      <c r="G89" s="17">
        <v>88639</v>
      </c>
      <c r="H89" s="16">
        <f t="shared" si="1"/>
        <v>0</v>
      </c>
      <c r="I89" s="16">
        <v>0</v>
      </c>
      <c r="J89" s="17" t="s">
        <v>24</v>
      </c>
      <c r="K89" s="17" t="s">
        <v>25</v>
      </c>
      <c r="L89" s="17" t="s">
        <v>80</v>
      </c>
      <c r="M89" s="17" t="s">
        <v>59</v>
      </c>
      <c r="N89" s="17" t="s">
        <v>28</v>
      </c>
      <c r="O89" s="17" t="s">
        <v>114</v>
      </c>
      <c r="P89" s="17" t="s">
        <v>30</v>
      </c>
      <c r="Q89" s="17" t="s">
        <v>31</v>
      </c>
      <c r="R89" s="17">
        <v>88639</v>
      </c>
      <c r="S89" s="17" t="s">
        <v>362</v>
      </c>
      <c r="T89" s="17" t="s">
        <v>33</v>
      </c>
      <c r="U89" s="16">
        <f>datos_chargeback_2001_1!$V89/100</f>
        <v>0</v>
      </c>
      <c r="V89" s="17">
        <v>0</v>
      </c>
      <c r="W89" s="16">
        <f>datos_chargeback_2001_1!$X89/100</f>
        <v>0</v>
      </c>
      <c r="X89" s="17">
        <v>0</v>
      </c>
      <c r="Y89" s="16">
        <f>datos_chargeback_2001_1!$Z89/100</f>
        <v>886.39</v>
      </c>
      <c r="Z89" s="17">
        <v>88639</v>
      </c>
      <c r="AA89" s="17" t="s">
        <v>363</v>
      </c>
      <c r="AB89" s="17" t="s">
        <v>48</v>
      </c>
      <c r="AC89" s="18">
        <v>45014</v>
      </c>
      <c r="AD89" s="16">
        <f>datos_chargeback_2001_1!$AE89/100</f>
        <v>97.07</v>
      </c>
      <c r="AE89" s="17">
        <v>9707</v>
      </c>
      <c r="AF89" s="17" t="s">
        <v>53</v>
      </c>
    </row>
    <row r="90" spans="1:32" x14ac:dyDescent="0.3">
      <c r="A90" s="34" t="s">
        <v>364</v>
      </c>
      <c r="B90" s="3">
        <v>45015</v>
      </c>
      <c r="C90" s="3" t="str">
        <f>TEXT(Tabla10[[#This Row],[Fecha de transacción]],"DDDD")</f>
        <v>jueves</v>
      </c>
      <c r="D90" s="3">
        <v>45104</v>
      </c>
      <c r="E90" s="4">
        <f>datos_chargeback_2001_1!$D90-datos_chargeback_2001_1!$B90</f>
        <v>89</v>
      </c>
      <c r="F90" s="5">
        <f>datos_chargeback_2001_1!$G90/100</f>
        <v>59.26</v>
      </c>
      <c r="G90" s="6">
        <v>5926</v>
      </c>
      <c r="H90" s="5">
        <f t="shared" si="1"/>
        <v>0</v>
      </c>
      <c r="I90" s="5">
        <v>1.36</v>
      </c>
      <c r="J90" s="6" t="s">
        <v>38</v>
      </c>
      <c r="K90" s="6" t="s">
        <v>25</v>
      </c>
      <c r="L90" s="6" t="s">
        <v>74</v>
      </c>
      <c r="M90" s="6" t="s">
        <v>59</v>
      </c>
      <c r="N90" s="6" t="s">
        <v>42</v>
      </c>
      <c r="O90" s="6" t="s">
        <v>43</v>
      </c>
      <c r="P90" s="6" t="s">
        <v>30</v>
      </c>
      <c r="Q90" s="6" t="s">
        <v>66</v>
      </c>
      <c r="R90" s="6">
        <v>59260</v>
      </c>
      <c r="S90" s="6" t="s">
        <v>365</v>
      </c>
      <c r="T90" s="6" t="s">
        <v>116</v>
      </c>
      <c r="U90" s="5">
        <f>datos_chargeback_2001_1!$V90/100</f>
        <v>592.6</v>
      </c>
      <c r="V90" s="6">
        <v>59260</v>
      </c>
      <c r="W90" s="5">
        <f>datos_chargeback_2001_1!$X90/100</f>
        <v>0</v>
      </c>
      <c r="X90" s="6">
        <v>0</v>
      </c>
      <c r="Y90" s="5">
        <f>datos_chargeback_2001_1!$Z90/100</f>
        <v>0</v>
      </c>
      <c r="Z90" s="6">
        <v>0</v>
      </c>
      <c r="AA90" s="6" t="s">
        <v>366</v>
      </c>
      <c r="AB90" s="6" t="s">
        <v>35</v>
      </c>
      <c r="AC90" s="7" t="s">
        <v>35</v>
      </c>
      <c r="AD90" s="5">
        <f>datos_chargeback_2001_1!$AE90/100</f>
        <v>0</v>
      </c>
      <c r="AE90" s="6">
        <v>0</v>
      </c>
      <c r="AF90" s="6" t="s">
        <v>50</v>
      </c>
    </row>
    <row r="91" spans="1:32" x14ac:dyDescent="0.3">
      <c r="A91" s="34" t="s">
        <v>367</v>
      </c>
      <c r="B91" s="3">
        <v>45016</v>
      </c>
      <c r="C91" s="3" t="str">
        <f>TEXT(Tabla10[[#This Row],[Fecha de transacción]],"DDDD")</f>
        <v>viernes</v>
      </c>
      <c r="D91" s="3">
        <v>45101</v>
      </c>
      <c r="E91" s="4">
        <f>datos_chargeback_2001_1!$D91-datos_chargeback_2001_1!$B91</f>
        <v>85</v>
      </c>
      <c r="F91" s="5">
        <f>datos_chargeback_2001_1!$G91/100</f>
        <v>930.04</v>
      </c>
      <c r="G91" s="6">
        <v>93004</v>
      </c>
      <c r="H91" s="5">
        <f t="shared" si="1"/>
        <v>0</v>
      </c>
      <c r="I91" s="5">
        <v>1.28</v>
      </c>
      <c r="J91" s="6" t="s">
        <v>24</v>
      </c>
      <c r="K91" s="6" t="s">
        <v>25</v>
      </c>
      <c r="L91" s="6" t="s">
        <v>80</v>
      </c>
      <c r="M91" s="6" t="s">
        <v>93</v>
      </c>
      <c r="N91" s="6" t="s">
        <v>42</v>
      </c>
      <c r="O91" s="6" t="s">
        <v>50</v>
      </c>
      <c r="P91" s="6" t="s">
        <v>54</v>
      </c>
      <c r="Q91" s="6" t="s">
        <v>44</v>
      </c>
      <c r="R91" s="6">
        <v>93004</v>
      </c>
      <c r="S91" s="6" t="s">
        <v>368</v>
      </c>
      <c r="T91" s="6" t="s">
        <v>116</v>
      </c>
      <c r="U91" s="5">
        <f>datos_chargeback_2001_1!$V91/100</f>
        <v>930.04</v>
      </c>
      <c r="V91" s="6">
        <v>93004</v>
      </c>
      <c r="W91" s="5">
        <f>datos_chargeback_2001_1!$X91/100</f>
        <v>0</v>
      </c>
      <c r="X91" s="6">
        <v>0</v>
      </c>
      <c r="Y91" s="5">
        <f>datos_chargeback_2001_1!$Z91/100</f>
        <v>0</v>
      </c>
      <c r="Z91" s="6">
        <v>0</v>
      </c>
      <c r="AA91" s="6" t="s">
        <v>369</v>
      </c>
      <c r="AB91" s="6" t="s">
        <v>35</v>
      </c>
      <c r="AC91" s="7" t="s">
        <v>35</v>
      </c>
      <c r="AD91" s="5">
        <f>datos_chargeback_2001_1!$AE91/100</f>
        <v>0</v>
      </c>
      <c r="AE91" s="6">
        <v>0</v>
      </c>
      <c r="AF91" s="6" t="s">
        <v>50</v>
      </c>
    </row>
    <row r="92" spans="1:32" x14ac:dyDescent="0.3">
      <c r="A92" s="35" t="s">
        <v>370</v>
      </c>
      <c r="B92" s="9">
        <v>45017</v>
      </c>
      <c r="C92" s="9" t="str">
        <f>TEXT(Tabla10[[#This Row],[Fecha de transacción]],"DDDD")</f>
        <v>sábado</v>
      </c>
      <c r="D92" s="9">
        <v>45092</v>
      </c>
      <c r="E92" s="10">
        <f>datos_chargeback_2001_1!$D92-datos_chargeback_2001_1!$B92</f>
        <v>75</v>
      </c>
      <c r="F92" s="11">
        <f>datos_chargeback_2001_1!$G92/100</f>
        <v>666.68</v>
      </c>
      <c r="G92" s="12">
        <v>66668</v>
      </c>
      <c r="H92" s="11">
        <f t="shared" si="1"/>
        <v>0</v>
      </c>
      <c r="I92" s="11">
        <v>1.18</v>
      </c>
      <c r="J92" s="12" t="s">
        <v>24</v>
      </c>
      <c r="K92" s="12" t="s">
        <v>25</v>
      </c>
      <c r="L92" s="12" t="s">
        <v>74</v>
      </c>
      <c r="M92" s="12" t="s">
        <v>27</v>
      </c>
      <c r="N92" s="12" t="s">
        <v>42</v>
      </c>
      <c r="O92" s="12" t="s">
        <v>70</v>
      </c>
      <c r="P92" s="12" t="s">
        <v>54</v>
      </c>
      <c r="Q92" s="12" t="s">
        <v>44</v>
      </c>
      <c r="R92" s="12">
        <v>66668</v>
      </c>
      <c r="S92" s="12" t="s">
        <v>371</v>
      </c>
      <c r="T92" s="12" t="s">
        <v>46</v>
      </c>
      <c r="U92" s="11">
        <f>datos_chargeback_2001_1!$V92/100</f>
        <v>666.68</v>
      </c>
      <c r="V92" s="12">
        <v>66668</v>
      </c>
      <c r="W92" s="11">
        <f>datos_chargeback_2001_1!$X92/100</f>
        <v>0</v>
      </c>
      <c r="X92" s="12">
        <v>0</v>
      </c>
      <c r="Y92" s="11">
        <f>datos_chargeback_2001_1!$Z92/100</f>
        <v>0</v>
      </c>
      <c r="Z92" s="12">
        <v>0</v>
      </c>
      <c r="AA92" s="12" t="s">
        <v>372</v>
      </c>
      <c r="AB92" s="12" t="s">
        <v>48</v>
      </c>
      <c r="AC92" s="19">
        <v>45017</v>
      </c>
      <c r="AD92" s="11">
        <f>datos_chargeback_2001_1!$AE92/100</f>
        <v>601.11</v>
      </c>
      <c r="AE92" s="12">
        <v>60111</v>
      </c>
      <c r="AF92" s="12" t="s">
        <v>43</v>
      </c>
    </row>
    <row r="93" spans="1:32" x14ac:dyDescent="0.3">
      <c r="A93" s="34" t="s">
        <v>374</v>
      </c>
      <c r="B93" s="3">
        <v>45018</v>
      </c>
      <c r="C93" s="3" t="str">
        <f>TEXT(Tabla10[[#This Row],[Fecha de transacción]],"DDDD")</f>
        <v>domingo</v>
      </c>
      <c r="D93" s="3">
        <v>45085</v>
      </c>
      <c r="E93" s="4">
        <f>datos_chargeback_2001_1!$D93-datos_chargeback_2001_1!$B93</f>
        <v>67</v>
      </c>
      <c r="F93" s="5">
        <f>datos_chargeback_2001_1!$G93/100</f>
        <v>182.69</v>
      </c>
      <c r="G93" s="6">
        <v>18269</v>
      </c>
      <c r="H93" s="5">
        <f t="shared" si="1"/>
        <v>0</v>
      </c>
      <c r="I93" s="5">
        <v>0</v>
      </c>
      <c r="J93" s="6" t="s">
        <v>38</v>
      </c>
      <c r="K93" s="6" t="s">
        <v>25</v>
      </c>
      <c r="L93" s="6" t="s">
        <v>109</v>
      </c>
      <c r="M93" s="6" t="s">
        <v>27</v>
      </c>
      <c r="N93" s="6" t="s">
        <v>28</v>
      </c>
      <c r="O93" s="6" t="s">
        <v>53</v>
      </c>
      <c r="P93" s="6" t="s">
        <v>30</v>
      </c>
      <c r="Q93" s="6" t="s">
        <v>44</v>
      </c>
      <c r="R93" s="6">
        <v>18269</v>
      </c>
      <c r="S93" s="6" t="s">
        <v>375</v>
      </c>
      <c r="T93" s="6" t="s">
        <v>33</v>
      </c>
      <c r="U93" s="5">
        <f>datos_chargeback_2001_1!$V93/100</f>
        <v>0</v>
      </c>
      <c r="V93" s="6">
        <v>0</v>
      </c>
      <c r="W93" s="5">
        <f>datos_chargeback_2001_1!$X93/100</f>
        <v>0</v>
      </c>
      <c r="X93" s="6">
        <v>0</v>
      </c>
      <c r="Y93" s="5">
        <f>datos_chargeback_2001_1!$Z93/100</f>
        <v>182.69</v>
      </c>
      <c r="Z93" s="6">
        <v>18269</v>
      </c>
      <c r="AA93" s="6" t="s">
        <v>376</v>
      </c>
      <c r="AB93" s="6" t="s">
        <v>35</v>
      </c>
      <c r="AC93" s="7" t="s">
        <v>35</v>
      </c>
      <c r="AD93" s="5">
        <f>datos_chargeback_2001_1!$AE93/100</f>
        <v>0</v>
      </c>
      <c r="AE93" s="6">
        <v>0</v>
      </c>
      <c r="AF93" s="6" t="s">
        <v>36</v>
      </c>
    </row>
    <row r="94" spans="1:32" x14ac:dyDescent="0.3">
      <c r="A94" s="35" t="s">
        <v>377</v>
      </c>
      <c r="B94" s="9">
        <v>45019</v>
      </c>
      <c r="C94" s="9" t="str">
        <f>TEXT(Tabla10[[#This Row],[Fecha de transacción]],"DDDD")</f>
        <v>lunes</v>
      </c>
      <c r="D94" s="9">
        <v>45097</v>
      </c>
      <c r="E94" s="10">
        <f>datos_chargeback_2001_1!$D94-datos_chargeback_2001_1!$B94</f>
        <v>78</v>
      </c>
      <c r="F94" s="11">
        <f>datos_chargeback_2001_1!$G94/100</f>
        <v>512.22</v>
      </c>
      <c r="G94" s="12">
        <v>51222</v>
      </c>
      <c r="H94" s="11">
        <f t="shared" si="1"/>
        <v>0</v>
      </c>
      <c r="I94" s="11">
        <v>1.21</v>
      </c>
      <c r="J94" s="12" t="s">
        <v>24</v>
      </c>
      <c r="K94" s="12" t="s">
        <v>25</v>
      </c>
      <c r="L94" s="12" t="s">
        <v>40</v>
      </c>
      <c r="M94" s="12" t="s">
        <v>27</v>
      </c>
      <c r="N94" s="12" t="s">
        <v>28</v>
      </c>
      <c r="O94" s="12" t="s">
        <v>50</v>
      </c>
      <c r="P94" s="12" t="s">
        <v>30</v>
      </c>
      <c r="Q94" s="12" t="s">
        <v>44</v>
      </c>
      <c r="R94" s="12">
        <v>51222</v>
      </c>
      <c r="S94" s="12" t="s">
        <v>378</v>
      </c>
      <c r="T94" s="12" t="s">
        <v>33</v>
      </c>
      <c r="U94" s="11">
        <f>datos_chargeback_2001_1!$V94/100</f>
        <v>0</v>
      </c>
      <c r="V94" s="12">
        <v>0</v>
      </c>
      <c r="W94" s="11">
        <f>datos_chargeback_2001_1!$X94/100</f>
        <v>0</v>
      </c>
      <c r="X94" s="12">
        <v>0</v>
      </c>
      <c r="Y94" s="11">
        <f>datos_chargeback_2001_1!$Z94/100</f>
        <v>512.22</v>
      </c>
      <c r="Z94" s="12">
        <v>51222</v>
      </c>
      <c r="AA94" s="12" t="s">
        <v>379</v>
      </c>
      <c r="AB94" s="12" t="s">
        <v>48</v>
      </c>
      <c r="AC94" s="19">
        <v>45019</v>
      </c>
      <c r="AD94" s="11">
        <f>datos_chargeback_2001_1!$AE94/100</f>
        <v>957.22</v>
      </c>
      <c r="AE94" s="12">
        <v>95722</v>
      </c>
      <c r="AF94" s="12" t="s">
        <v>64</v>
      </c>
    </row>
    <row r="95" spans="1:32" x14ac:dyDescent="0.3">
      <c r="A95" s="34" t="s">
        <v>381</v>
      </c>
      <c r="B95" s="3">
        <v>45020</v>
      </c>
      <c r="C95" s="3" t="str">
        <f>TEXT(Tabla10[[#This Row],[Fecha de transacción]],"DDDD")</f>
        <v>martes</v>
      </c>
      <c r="D95" s="3">
        <v>45108</v>
      </c>
      <c r="E95" s="4">
        <f>datos_chargeback_2001_1!$D95-datos_chargeback_2001_1!$B95</f>
        <v>88</v>
      </c>
      <c r="F95" s="5">
        <f>datos_chargeback_2001_1!$G95/100</f>
        <v>871.09</v>
      </c>
      <c r="G95" s="6">
        <v>87109</v>
      </c>
      <c r="H95" s="5">
        <f t="shared" si="1"/>
        <v>0</v>
      </c>
      <c r="I95" s="5">
        <v>1.03</v>
      </c>
      <c r="J95" s="6" t="s">
        <v>24</v>
      </c>
      <c r="K95" s="6" t="s">
        <v>25</v>
      </c>
      <c r="L95" s="6" t="s">
        <v>119</v>
      </c>
      <c r="M95" s="6" t="s">
        <v>41</v>
      </c>
      <c r="N95" s="6" t="s">
        <v>42</v>
      </c>
      <c r="O95" s="6" t="s">
        <v>70</v>
      </c>
      <c r="P95" s="6" t="s">
        <v>30</v>
      </c>
      <c r="Q95" s="6" t="s">
        <v>44</v>
      </c>
      <c r="R95" s="6">
        <v>87109</v>
      </c>
      <c r="S95" s="6" t="s">
        <v>382</v>
      </c>
      <c r="T95" s="6" t="s">
        <v>116</v>
      </c>
      <c r="U95" s="5">
        <f>datos_chargeback_2001_1!$V95/100</f>
        <v>871.09</v>
      </c>
      <c r="V95" s="6">
        <v>87109</v>
      </c>
      <c r="W95" s="5">
        <f>datos_chargeback_2001_1!$X95/100</f>
        <v>0</v>
      </c>
      <c r="X95" s="6">
        <v>0</v>
      </c>
      <c r="Y95" s="5">
        <f>datos_chargeback_2001_1!$Z95/100</f>
        <v>0</v>
      </c>
      <c r="Z95" s="6">
        <v>0</v>
      </c>
      <c r="AA95" s="6" t="s">
        <v>383</v>
      </c>
      <c r="AB95" s="6" t="s">
        <v>48</v>
      </c>
      <c r="AC95" s="8">
        <v>45020</v>
      </c>
      <c r="AD95" s="5">
        <f>datos_chargeback_2001_1!$AE95/100</f>
        <v>717.32</v>
      </c>
      <c r="AE95" s="6">
        <v>71732</v>
      </c>
      <c r="AF95" s="6" t="s">
        <v>53</v>
      </c>
    </row>
    <row r="96" spans="1:32" x14ac:dyDescent="0.3">
      <c r="A96" s="34" t="s">
        <v>385</v>
      </c>
      <c r="B96" s="3">
        <v>45021</v>
      </c>
      <c r="C96" s="3" t="str">
        <f>TEXT(Tabla10[[#This Row],[Fecha de transacción]],"DDDD")</f>
        <v>miércoles</v>
      </c>
      <c r="D96" s="3">
        <v>45103</v>
      </c>
      <c r="E96" s="4">
        <f>datos_chargeback_2001_1!$D96-datos_chargeback_2001_1!$B96</f>
        <v>82</v>
      </c>
      <c r="F96" s="5">
        <f>datos_chargeback_2001_1!$G96/100</f>
        <v>752.27</v>
      </c>
      <c r="G96" s="6">
        <v>75227</v>
      </c>
      <c r="H96" s="5">
        <f t="shared" si="1"/>
        <v>0</v>
      </c>
      <c r="I96" s="5">
        <v>0.12</v>
      </c>
      <c r="J96" s="6" t="s">
        <v>38</v>
      </c>
      <c r="K96" s="6" t="s">
        <v>25</v>
      </c>
      <c r="L96" s="6" t="s">
        <v>74</v>
      </c>
      <c r="M96" s="6" t="s">
        <v>41</v>
      </c>
      <c r="N96" s="6" t="s">
        <v>42</v>
      </c>
      <c r="O96" s="6" t="s">
        <v>114</v>
      </c>
      <c r="P96" s="6" t="s">
        <v>30</v>
      </c>
      <c r="Q96" s="6" t="s">
        <v>66</v>
      </c>
      <c r="R96" s="6">
        <v>75227</v>
      </c>
      <c r="S96" s="6" t="s">
        <v>386</v>
      </c>
      <c r="T96" s="6" t="s">
        <v>116</v>
      </c>
      <c r="U96" s="5">
        <f>datos_chargeback_2001_1!$V96/100</f>
        <v>752.27</v>
      </c>
      <c r="V96" s="6">
        <v>75227</v>
      </c>
      <c r="W96" s="5">
        <f>datos_chargeback_2001_1!$X96/100</f>
        <v>0</v>
      </c>
      <c r="X96" s="6">
        <v>0</v>
      </c>
      <c r="Y96" s="5">
        <f>datos_chargeback_2001_1!$Z96/100</f>
        <v>0</v>
      </c>
      <c r="Z96" s="6">
        <v>0</v>
      </c>
      <c r="AA96" s="6" t="s">
        <v>387</v>
      </c>
      <c r="AB96" s="6" t="s">
        <v>48</v>
      </c>
      <c r="AC96" s="8">
        <v>45021</v>
      </c>
      <c r="AD96" s="5">
        <f>datos_chargeback_2001_1!$AE96/100</f>
        <v>427.53</v>
      </c>
      <c r="AE96" s="6">
        <v>42753</v>
      </c>
      <c r="AF96" s="6" t="s">
        <v>64</v>
      </c>
    </row>
    <row r="97" spans="1:32" x14ac:dyDescent="0.3">
      <c r="A97" s="36" t="s">
        <v>389</v>
      </c>
      <c r="B97" s="14">
        <v>45022</v>
      </c>
      <c r="C97" s="14" t="str">
        <f>TEXT(Tabla10[[#This Row],[Fecha de transacción]],"DDDD")</f>
        <v>jueves</v>
      </c>
      <c r="D97" s="14">
        <v>45112</v>
      </c>
      <c r="E97" s="15">
        <f>datos_chargeback_2001_1!$D97-datos_chargeback_2001_1!$B97</f>
        <v>90</v>
      </c>
      <c r="F97" s="16">
        <f>datos_chargeback_2001_1!$G97/100</f>
        <v>922.23</v>
      </c>
      <c r="G97" s="17">
        <v>92223</v>
      </c>
      <c r="H97" s="16">
        <f t="shared" si="1"/>
        <v>0</v>
      </c>
      <c r="I97" s="16">
        <v>1.1599999999999999</v>
      </c>
      <c r="J97" s="17" t="s">
        <v>24</v>
      </c>
      <c r="K97" s="17" t="s">
        <v>25</v>
      </c>
      <c r="L97" s="17" t="s">
        <v>40</v>
      </c>
      <c r="M97" s="17" t="s">
        <v>27</v>
      </c>
      <c r="N97" s="17" t="s">
        <v>42</v>
      </c>
      <c r="O97" s="17" t="s">
        <v>64</v>
      </c>
      <c r="P97" s="17" t="s">
        <v>54</v>
      </c>
      <c r="Q97" s="17" t="s">
        <v>75</v>
      </c>
      <c r="R97" s="17">
        <v>92223</v>
      </c>
      <c r="S97" s="17" t="s">
        <v>390</v>
      </c>
      <c r="T97" s="17" t="s">
        <v>46</v>
      </c>
      <c r="U97" s="16">
        <f>datos_chargeback_2001_1!$V97/100</f>
        <v>922.23</v>
      </c>
      <c r="V97" s="17">
        <v>92223</v>
      </c>
      <c r="W97" s="16">
        <f>datos_chargeback_2001_1!$X97/100</f>
        <v>0</v>
      </c>
      <c r="X97" s="17">
        <v>0</v>
      </c>
      <c r="Y97" s="16">
        <f>datos_chargeback_2001_1!$Z97/100</f>
        <v>0</v>
      </c>
      <c r="Z97" s="17">
        <v>0</v>
      </c>
      <c r="AA97" s="17" t="s">
        <v>391</v>
      </c>
      <c r="AB97" s="17" t="s">
        <v>35</v>
      </c>
      <c r="AC97" s="20" t="s">
        <v>35</v>
      </c>
      <c r="AD97" s="16">
        <f>datos_chargeback_2001_1!$AE97/100</f>
        <v>0</v>
      </c>
      <c r="AE97" s="17">
        <v>0</v>
      </c>
      <c r="AF97" s="17" t="s">
        <v>53</v>
      </c>
    </row>
    <row r="98" spans="1:32" x14ac:dyDescent="0.3">
      <c r="A98" s="35" t="s">
        <v>392</v>
      </c>
      <c r="B98" s="9">
        <v>45023</v>
      </c>
      <c r="C98" s="9" t="str">
        <f>TEXT(Tabla10[[#This Row],[Fecha de transacción]],"DDDD")</f>
        <v>viernes</v>
      </c>
      <c r="D98" s="9">
        <v>45095</v>
      </c>
      <c r="E98" s="10">
        <f>datos_chargeback_2001_1!$D98-datos_chargeback_2001_1!$B98</f>
        <v>72</v>
      </c>
      <c r="F98" s="11">
        <f>datos_chargeback_2001_1!$G98/100</f>
        <v>43.62</v>
      </c>
      <c r="G98" s="12">
        <v>4362</v>
      </c>
      <c r="H98" s="11">
        <f t="shared" si="1"/>
        <v>0</v>
      </c>
      <c r="I98" s="11">
        <v>0.82</v>
      </c>
      <c r="J98" s="12" t="s">
        <v>38</v>
      </c>
      <c r="K98" s="12" t="s">
        <v>25</v>
      </c>
      <c r="L98" s="12" t="s">
        <v>74</v>
      </c>
      <c r="M98" s="12" t="s">
        <v>52</v>
      </c>
      <c r="N98" s="12" t="s">
        <v>42</v>
      </c>
      <c r="O98" s="12" t="s">
        <v>114</v>
      </c>
      <c r="P98" s="12" t="s">
        <v>54</v>
      </c>
      <c r="Q98" s="12" t="s">
        <v>55</v>
      </c>
      <c r="R98" s="12">
        <v>43620</v>
      </c>
      <c r="S98" s="12" t="s">
        <v>393</v>
      </c>
      <c r="T98" s="12" t="s">
        <v>46</v>
      </c>
      <c r="U98" s="11">
        <f>datos_chargeback_2001_1!$V98/100</f>
        <v>436.2</v>
      </c>
      <c r="V98" s="12">
        <v>43620</v>
      </c>
      <c r="W98" s="11">
        <f>datos_chargeback_2001_1!$X98/100</f>
        <v>0</v>
      </c>
      <c r="X98" s="12">
        <v>0</v>
      </c>
      <c r="Y98" s="11">
        <f>datos_chargeback_2001_1!$Z98/100</f>
        <v>0</v>
      </c>
      <c r="Z98" s="12">
        <v>0</v>
      </c>
      <c r="AA98" s="12" t="s">
        <v>394</v>
      </c>
      <c r="AB98" s="12" t="s">
        <v>35</v>
      </c>
      <c r="AC98" s="13" t="s">
        <v>35</v>
      </c>
      <c r="AD98" s="11">
        <f>datos_chargeback_2001_1!$AE98/100</f>
        <v>0</v>
      </c>
      <c r="AE98" s="12">
        <v>0</v>
      </c>
      <c r="AF98" s="12" t="s">
        <v>36</v>
      </c>
    </row>
    <row r="99" spans="1:32" x14ac:dyDescent="0.3">
      <c r="A99" s="36" t="s">
        <v>395</v>
      </c>
      <c r="B99" s="14">
        <v>45024</v>
      </c>
      <c r="C99" s="14" t="str">
        <f>TEXT(Tabla10[[#This Row],[Fecha de transacción]],"DDDD")</f>
        <v>sábado</v>
      </c>
      <c r="D99" s="14">
        <v>45111</v>
      </c>
      <c r="E99" s="15">
        <f>datos_chargeback_2001_1!$D99-datos_chargeback_2001_1!$B99</f>
        <v>87</v>
      </c>
      <c r="F99" s="16">
        <f>datos_chargeback_2001_1!$G99/100</f>
        <v>264.27999999999997</v>
      </c>
      <c r="G99" s="17">
        <v>26428</v>
      </c>
      <c r="H99" s="16">
        <f t="shared" si="1"/>
        <v>0</v>
      </c>
      <c r="I99" s="16">
        <v>0</v>
      </c>
      <c r="J99" s="17" t="s">
        <v>24</v>
      </c>
      <c r="K99" s="17" t="s">
        <v>25</v>
      </c>
      <c r="L99" s="17" t="s">
        <v>40</v>
      </c>
      <c r="M99" s="17" t="s">
        <v>52</v>
      </c>
      <c r="N99" s="17" t="s">
        <v>42</v>
      </c>
      <c r="O99" s="17" t="s">
        <v>36</v>
      </c>
      <c r="P99" s="17" t="s">
        <v>54</v>
      </c>
      <c r="Q99" s="17" t="s">
        <v>55</v>
      </c>
      <c r="R99" s="17">
        <v>26428</v>
      </c>
      <c r="S99" s="17" t="s">
        <v>396</v>
      </c>
      <c r="T99" s="17" t="s">
        <v>116</v>
      </c>
      <c r="U99" s="16">
        <f>datos_chargeback_2001_1!$V99/100</f>
        <v>264.27999999999997</v>
      </c>
      <c r="V99" s="17">
        <v>26428</v>
      </c>
      <c r="W99" s="16">
        <f>datos_chargeback_2001_1!$X99/100</f>
        <v>0</v>
      </c>
      <c r="X99" s="17">
        <v>0</v>
      </c>
      <c r="Y99" s="16">
        <f>datos_chargeback_2001_1!$Z99/100</f>
        <v>0</v>
      </c>
      <c r="Z99" s="17">
        <v>0</v>
      </c>
      <c r="AA99" s="17" t="s">
        <v>397</v>
      </c>
      <c r="AB99" s="17" t="s">
        <v>35</v>
      </c>
      <c r="AC99" s="20" t="s">
        <v>35</v>
      </c>
      <c r="AD99" s="16">
        <f>datos_chargeback_2001_1!$AE99/100</f>
        <v>0</v>
      </c>
      <c r="AE99" s="17">
        <v>0</v>
      </c>
      <c r="AF99" s="17" t="s">
        <v>50</v>
      </c>
    </row>
    <row r="100" spans="1:32" x14ac:dyDescent="0.3">
      <c r="A100" s="34" t="s">
        <v>398</v>
      </c>
      <c r="B100" s="3">
        <v>45025</v>
      </c>
      <c r="C100" s="3" t="str">
        <f>TEXT(Tabla10[[#This Row],[Fecha de transacción]],"DDDD")</f>
        <v>domingo</v>
      </c>
      <c r="D100" s="3">
        <v>45105</v>
      </c>
      <c r="E100" s="4">
        <f>datos_chargeback_2001_1!$D100-datos_chargeback_2001_1!$B100</f>
        <v>80</v>
      </c>
      <c r="F100" s="5">
        <f>datos_chargeback_2001_1!$G100/100</f>
        <v>64.19</v>
      </c>
      <c r="G100" s="6">
        <v>6419</v>
      </c>
      <c r="H100" s="5">
        <f t="shared" si="1"/>
        <v>0</v>
      </c>
      <c r="I100" s="5">
        <v>0</v>
      </c>
      <c r="J100" s="6" t="s">
        <v>24</v>
      </c>
      <c r="K100" s="6" t="s">
        <v>25</v>
      </c>
      <c r="L100" s="6" t="s">
        <v>26</v>
      </c>
      <c r="M100" s="6" t="s">
        <v>93</v>
      </c>
      <c r="N100" s="6" t="s">
        <v>42</v>
      </c>
      <c r="O100" s="6" t="s">
        <v>43</v>
      </c>
      <c r="P100" s="6" t="s">
        <v>54</v>
      </c>
      <c r="Q100" s="6" t="s">
        <v>66</v>
      </c>
      <c r="R100" s="6">
        <v>6419</v>
      </c>
      <c r="S100" s="6" t="s">
        <v>399</v>
      </c>
      <c r="T100" s="6" t="s">
        <v>46</v>
      </c>
      <c r="U100" s="5">
        <f>datos_chargeback_2001_1!$V100/100</f>
        <v>64.19</v>
      </c>
      <c r="V100" s="6">
        <v>6419</v>
      </c>
      <c r="W100" s="5">
        <f>datos_chargeback_2001_1!$X100/100</f>
        <v>0</v>
      </c>
      <c r="X100" s="6">
        <v>0</v>
      </c>
      <c r="Y100" s="5">
        <f>datos_chargeback_2001_1!$Z100/100</f>
        <v>0</v>
      </c>
      <c r="Z100" s="6">
        <v>0</v>
      </c>
      <c r="AA100" s="6" t="s">
        <v>400</v>
      </c>
      <c r="AB100" s="6" t="s">
        <v>35</v>
      </c>
      <c r="AC100" s="7" t="s">
        <v>35</v>
      </c>
      <c r="AD100" s="5">
        <f>datos_chargeback_2001_1!$AE100/100</f>
        <v>0</v>
      </c>
      <c r="AE100" s="6">
        <v>0</v>
      </c>
      <c r="AF100" s="6" t="s">
        <v>53</v>
      </c>
    </row>
    <row r="101" spans="1:32" x14ac:dyDescent="0.3">
      <c r="A101" s="34" t="s">
        <v>401</v>
      </c>
      <c r="B101" s="3">
        <v>45026</v>
      </c>
      <c r="C101" s="3" t="str">
        <f>TEXT(Tabla10[[#This Row],[Fecha de transacción]],"DDDD")</f>
        <v>lunes</v>
      </c>
      <c r="D101" s="3">
        <v>45109</v>
      </c>
      <c r="E101" s="4">
        <f>datos_chargeback_2001_1!$D101-datos_chargeback_2001_1!$B101</f>
        <v>83</v>
      </c>
      <c r="F101" s="5">
        <f>datos_chargeback_2001_1!$G101/100</f>
        <v>17.66</v>
      </c>
      <c r="G101" s="6">
        <v>1766</v>
      </c>
      <c r="H101" s="5">
        <f t="shared" si="1"/>
        <v>0</v>
      </c>
      <c r="I101" s="5">
        <v>1.1100000000000001</v>
      </c>
      <c r="J101" s="6" t="s">
        <v>24</v>
      </c>
      <c r="K101" s="6" t="s">
        <v>25</v>
      </c>
      <c r="L101" s="6" t="s">
        <v>40</v>
      </c>
      <c r="M101" s="6" t="s">
        <v>93</v>
      </c>
      <c r="N101" s="6" t="s">
        <v>42</v>
      </c>
      <c r="O101" s="6" t="s">
        <v>43</v>
      </c>
      <c r="P101" s="6" t="s">
        <v>54</v>
      </c>
      <c r="Q101" s="6" t="s">
        <v>66</v>
      </c>
      <c r="R101" s="6">
        <v>17660</v>
      </c>
      <c r="S101" s="6" t="s">
        <v>402</v>
      </c>
      <c r="T101" s="6" t="s">
        <v>46</v>
      </c>
      <c r="U101" s="5">
        <f>datos_chargeback_2001_1!$V101/100</f>
        <v>176.6</v>
      </c>
      <c r="V101" s="6">
        <v>17660</v>
      </c>
      <c r="W101" s="5">
        <f>datos_chargeback_2001_1!$X101/100</f>
        <v>0</v>
      </c>
      <c r="X101" s="6">
        <v>0</v>
      </c>
      <c r="Y101" s="5">
        <f>datos_chargeback_2001_1!$Z101/100</f>
        <v>0</v>
      </c>
      <c r="Z101" s="6">
        <v>0</v>
      </c>
      <c r="AA101" s="6" t="s">
        <v>403</v>
      </c>
      <c r="AB101" s="6" t="s">
        <v>48</v>
      </c>
      <c r="AC101" s="8">
        <v>45026</v>
      </c>
      <c r="AD101" s="5">
        <f>datos_chargeback_2001_1!$AE101/100</f>
        <v>743.27</v>
      </c>
      <c r="AE101" s="6">
        <v>74327</v>
      </c>
      <c r="AF101" s="6" t="s">
        <v>50</v>
      </c>
    </row>
    <row r="102" spans="1:32" x14ac:dyDescent="0.3">
      <c r="A102" s="35" t="s">
        <v>405</v>
      </c>
      <c r="B102" s="9">
        <v>45027</v>
      </c>
      <c r="C102" s="9" t="str">
        <f>TEXT(Tabla10[[#This Row],[Fecha de transacción]],"DDDD")</f>
        <v>martes</v>
      </c>
      <c r="D102" s="9">
        <v>45097</v>
      </c>
      <c r="E102" s="10">
        <f>datos_chargeback_2001_1!$D102-datos_chargeback_2001_1!$B102</f>
        <v>70</v>
      </c>
      <c r="F102" s="11">
        <f>datos_chargeback_2001_1!$G102/100</f>
        <v>679.08</v>
      </c>
      <c r="G102" s="12">
        <v>67908</v>
      </c>
      <c r="H102" s="11">
        <f t="shared" si="1"/>
        <v>0</v>
      </c>
      <c r="I102" s="11">
        <v>0</v>
      </c>
      <c r="J102" s="12" t="s">
        <v>38</v>
      </c>
      <c r="K102" s="12" t="s">
        <v>25</v>
      </c>
      <c r="L102" s="12" t="s">
        <v>80</v>
      </c>
      <c r="M102" s="12" t="s">
        <v>41</v>
      </c>
      <c r="N102" s="12" t="s">
        <v>28</v>
      </c>
      <c r="O102" s="12" t="s">
        <v>50</v>
      </c>
      <c r="P102" s="12" t="s">
        <v>30</v>
      </c>
      <c r="Q102" s="12" t="s">
        <v>66</v>
      </c>
      <c r="R102" s="12">
        <v>67908</v>
      </c>
      <c r="S102" s="12" t="s">
        <v>406</v>
      </c>
      <c r="T102" s="12" t="s">
        <v>33</v>
      </c>
      <c r="U102" s="11">
        <f>datos_chargeback_2001_1!$V102/100</f>
        <v>0</v>
      </c>
      <c r="V102" s="12">
        <v>0</v>
      </c>
      <c r="W102" s="11">
        <f>datos_chargeback_2001_1!$X102/100</f>
        <v>0</v>
      </c>
      <c r="X102" s="12">
        <v>0</v>
      </c>
      <c r="Y102" s="11">
        <f>datos_chargeback_2001_1!$Z102/100</f>
        <v>679.08</v>
      </c>
      <c r="Z102" s="12">
        <v>67908</v>
      </c>
      <c r="AA102" s="12" t="s">
        <v>407</v>
      </c>
      <c r="AB102" s="12" t="s">
        <v>35</v>
      </c>
      <c r="AC102" s="13" t="s">
        <v>35</v>
      </c>
      <c r="AD102" s="11">
        <f>datos_chargeback_2001_1!$AE102/100</f>
        <v>0</v>
      </c>
      <c r="AE102" s="12">
        <v>0</v>
      </c>
      <c r="AF102" s="12" t="s">
        <v>43</v>
      </c>
    </row>
    <row r="103" spans="1:32" x14ac:dyDescent="0.3">
      <c r="A103" s="36" t="s">
        <v>408</v>
      </c>
      <c r="B103" s="14">
        <v>45028</v>
      </c>
      <c r="C103" s="14" t="str">
        <f>TEXT(Tabla10[[#This Row],[Fecha de transacción]],"DDDD")</f>
        <v>miércoles</v>
      </c>
      <c r="D103" s="14">
        <v>45093</v>
      </c>
      <c r="E103" s="15">
        <f>datos_chargeback_2001_1!$D103-datos_chargeback_2001_1!$B103</f>
        <v>65</v>
      </c>
      <c r="F103" s="16">
        <f>datos_chargeback_2001_1!$G103/100</f>
        <v>51.16</v>
      </c>
      <c r="G103" s="17">
        <v>5116</v>
      </c>
      <c r="H103" s="16">
        <f t="shared" si="1"/>
        <v>0</v>
      </c>
      <c r="I103" s="16">
        <v>0.95</v>
      </c>
      <c r="J103" s="17" t="s">
        <v>24</v>
      </c>
      <c r="K103" s="17" t="s">
        <v>25</v>
      </c>
      <c r="L103" s="17" t="s">
        <v>74</v>
      </c>
      <c r="M103" s="17" t="s">
        <v>41</v>
      </c>
      <c r="N103" s="17" t="s">
        <v>28</v>
      </c>
      <c r="O103" s="17" t="s">
        <v>64</v>
      </c>
      <c r="P103" s="17" t="s">
        <v>30</v>
      </c>
      <c r="Q103" s="17" t="s">
        <v>75</v>
      </c>
      <c r="R103" s="17">
        <v>5116</v>
      </c>
      <c r="S103" s="17" t="s">
        <v>409</v>
      </c>
      <c r="T103" s="17" t="s">
        <v>33</v>
      </c>
      <c r="U103" s="16">
        <f>datos_chargeback_2001_1!$V103/100</f>
        <v>0</v>
      </c>
      <c r="V103" s="17">
        <v>0</v>
      </c>
      <c r="W103" s="16">
        <f>datos_chargeback_2001_1!$X103/100</f>
        <v>0</v>
      </c>
      <c r="X103" s="17">
        <v>0</v>
      </c>
      <c r="Y103" s="16">
        <f>datos_chargeback_2001_1!$Z103/100</f>
        <v>51.16</v>
      </c>
      <c r="Z103" s="17">
        <v>5116</v>
      </c>
      <c r="AA103" s="17" t="s">
        <v>410</v>
      </c>
      <c r="AB103" s="17" t="s">
        <v>35</v>
      </c>
      <c r="AC103" s="20" t="s">
        <v>35</v>
      </c>
      <c r="AD103" s="16">
        <f>datos_chargeback_2001_1!$AE103/100</f>
        <v>0</v>
      </c>
      <c r="AE103" s="17">
        <v>0</v>
      </c>
      <c r="AF103" s="17" t="s">
        <v>50</v>
      </c>
    </row>
    <row r="104" spans="1:32" x14ac:dyDescent="0.3">
      <c r="A104" s="35" t="s">
        <v>411</v>
      </c>
      <c r="B104" s="9">
        <v>45029</v>
      </c>
      <c r="C104" s="9" t="str">
        <f>TEXT(Tabla10[[#This Row],[Fecha de transacción]],"DDDD")</f>
        <v>jueves</v>
      </c>
      <c r="D104" s="9">
        <v>45109</v>
      </c>
      <c r="E104" s="10">
        <f>datos_chargeback_2001_1!$D104-datos_chargeback_2001_1!$B104</f>
        <v>80</v>
      </c>
      <c r="F104" s="11">
        <f>datos_chargeback_2001_1!$G104/100</f>
        <v>850.44</v>
      </c>
      <c r="G104" s="12">
        <v>85044</v>
      </c>
      <c r="H104" s="11">
        <f t="shared" si="1"/>
        <v>0</v>
      </c>
      <c r="I104" s="11">
        <v>1.37</v>
      </c>
      <c r="J104" s="12" t="s">
        <v>38</v>
      </c>
      <c r="K104" s="12" t="s">
        <v>25</v>
      </c>
      <c r="L104" s="12" t="s">
        <v>40</v>
      </c>
      <c r="M104" s="12" t="s">
        <v>27</v>
      </c>
      <c r="N104" s="12" t="s">
        <v>42</v>
      </c>
      <c r="O104" s="12" t="s">
        <v>70</v>
      </c>
      <c r="P104" s="12" t="s">
        <v>30</v>
      </c>
      <c r="Q104" s="12" t="s">
        <v>75</v>
      </c>
      <c r="R104" s="12">
        <v>85044</v>
      </c>
      <c r="S104" s="12" t="s">
        <v>110</v>
      </c>
      <c r="T104" s="12" t="s">
        <v>46</v>
      </c>
      <c r="U104" s="11">
        <f>datos_chargeback_2001_1!$V104/100</f>
        <v>850.44</v>
      </c>
      <c r="V104" s="12">
        <v>85044</v>
      </c>
      <c r="W104" s="11">
        <f>datos_chargeback_2001_1!$X104/100</f>
        <v>0</v>
      </c>
      <c r="X104" s="12">
        <v>0</v>
      </c>
      <c r="Y104" s="11">
        <f>datos_chargeback_2001_1!$Z104/100</f>
        <v>0</v>
      </c>
      <c r="Z104" s="12">
        <v>0</v>
      </c>
      <c r="AA104" s="12" t="s">
        <v>412</v>
      </c>
      <c r="AB104" s="12" t="s">
        <v>48</v>
      </c>
      <c r="AC104" s="19">
        <v>45029</v>
      </c>
      <c r="AD104" s="11">
        <f>datos_chargeback_2001_1!$AE104/100</f>
        <v>886.09</v>
      </c>
      <c r="AE104" s="12">
        <v>88609</v>
      </c>
      <c r="AF104" s="12" t="s">
        <v>50</v>
      </c>
    </row>
    <row r="105" spans="1:32" x14ac:dyDescent="0.3">
      <c r="A105" s="34" t="s">
        <v>414</v>
      </c>
      <c r="B105" s="3">
        <v>45030</v>
      </c>
      <c r="C105" s="3" t="str">
        <f>TEXT(Tabla10[[#This Row],[Fecha de transacción]],"DDDD")</f>
        <v>viernes</v>
      </c>
      <c r="D105" s="3">
        <v>45097</v>
      </c>
      <c r="E105" s="4">
        <f>datos_chargeback_2001_1!$D105-datos_chargeback_2001_1!$B105</f>
        <v>67</v>
      </c>
      <c r="F105" s="5">
        <f>datos_chargeback_2001_1!$G105/100</f>
        <v>852.13</v>
      </c>
      <c r="G105" s="6">
        <v>85213</v>
      </c>
      <c r="H105" s="5">
        <f t="shared" si="1"/>
        <v>0</v>
      </c>
      <c r="I105" s="5">
        <v>0</v>
      </c>
      <c r="J105" s="6" t="s">
        <v>24</v>
      </c>
      <c r="K105" s="6" t="s">
        <v>25</v>
      </c>
      <c r="L105" s="6" t="s">
        <v>40</v>
      </c>
      <c r="M105" s="6" t="s">
        <v>59</v>
      </c>
      <c r="N105" s="6" t="s">
        <v>28</v>
      </c>
      <c r="O105" s="6" t="s">
        <v>53</v>
      </c>
      <c r="P105" s="6" t="s">
        <v>30</v>
      </c>
      <c r="Q105" s="6" t="s">
        <v>44</v>
      </c>
      <c r="R105" s="6">
        <v>85213</v>
      </c>
      <c r="S105" s="6" t="s">
        <v>415</v>
      </c>
      <c r="T105" s="6" t="s">
        <v>33</v>
      </c>
      <c r="U105" s="5">
        <f>datos_chargeback_2001_1!$V105/100</f>
        <v>0</v>
      </c>
      <c r="V105" s="6">
        <v>0</v>
      </c>
      <c r="W105" s="5">
        <f>datos_chargeback_2001_1!$X105/100</f>
        <v>0</v>
      </c>
      <c r="X105" s="6">
        <v>0</v>
      </c>
      <c r="Y105" s="5">
        <f>datos_chargeback_2001_1!$Z105/100</f>
        <v>852.13</v>
      </c>
      <c r="Z105" s="6">
        <v>85213</v>
      </c>
      <c r="AA105" s="6" t="s">
        <v>416</v>
      </c>
      <c r="AB105" s="6" t="s">
        <v>35</v>
      </c>
      <c r="AC105" s="7" t="s">
        <v>35</v>
      </c>
      <c r="AD105" s="5">
        <f>datos_chargeback_2001_1!$AE105/100</f>
        <v>0</v>
      </c>
      <c r="AE105" s="6">
        <v>0</v>
      </c>
      <c r="AF105" s="6" t="s">
        <v>53</v>
      </c>
    </row>
    <row r="106" spans="1:32" x14ac:dyDescent="0.3">
      <c r="A106" s="34" t="s">
        <v>417</v>
      </c>
      <c r="B106" s="3">
        <v>45031</v>
      </c>
      <c r="C106" s="3" t="str">
        <f>TEXT(Tabla10[[#This Row],[Fecha de transacción]],"DDDD")</f>
        <v>sábado</v>
      </c>
      <c r="D106" s="3">
        <v>45098</v>
      </c>
      <c r="E106" s="4">
        <f>datos_chargeback_2001_1!$D106-datos_chargeback_2001_1!$B106</f>
        <v>67</v>
      </c>
      <c r="F106" s="5">
        <f>datos_chargeback_2001_1!$G106/100</f>
        <v>321.95</v>
      </c>
      <c r="G106" s="6">
        <v>32195</v>
      </c>
      <c r="H106" s="5">
        <f t="shared" si="1"/>
        <v>0</v>
      </c>
      <c r="I106" s="5">
        <v>1.31</v>
      </c>
      <c r="J106" s="6" t="s">
        <v>38</v>
      </c>
      <c r="K106" s="6" t="s">
        <v>25</v>
      </c>
      <c r="L106" s="6" t="s">
        <v>26</v>
      </c>
      <c r="M106" s="6" t="s">
        <v>59</v>
      </c>
      <c r="N106" s="6" t="s">
        <v>28</v>
      </c>
      <c r="O106" s="6" t="s">
        <v>29</v>
      </c>
      <c r="P106" s="6" t="s">
        <v>54</v>
      </c>
      <c r="Q106" s="6" t="s">
        <v>31</v>
      </c>
      <c r="R106" s="6">
        <v>32195</v>
      </c>
      <c r="S106" s="6" t="s">
        <v>272</v>
      </c>
      <c r="T106" s="6" t="s">
        <v>33</v>
      </c>
      <c r="U106" s="5">
        <f>datos_chargeback_2001_1!$V106/100</f>
        <v>0</v>
      </c>
      <c r="V106" s="6">
        <v>0</v>
      </c>
      <c r="W106" s="5">
        <f>datos_chargeback_2001_1!$X106/100</f>
        <v>0</v>
      </c>
      <c r="X106" s="6">
        <v>0</v>
      </c>
      <c r="Y106" s="5">
        <f>datos_chargeback_2001_1!$Z106/100</f>
        <v>321.95</v>
      </c>
      <c r="Z106" s="6">
        <v>32195</v>
      </c>
      <c r="AA106" s="6" t="s">
        <v>418</v>
      </c>
      <c r="AB106" s="6" t="s">
        <v>48</v>
      </c>
      <c r="AC106" s="8">
        <v>45031</v>
      </c>
      <c r="AD106" s="5">
        <f>datos_chargeback_2001_1!$AE106/100</f>
        <v>952.81</v>
      </c>
      <c r="AE106" s="6">
        <v>95281</v>
      </c>
      <c r="AF106" s="6" t="s">
        <v>43</v>
      </c>
    </row>
    <row r="107" spans="1:32" x14ac:dyDescent="0.3">
      <c r="A107" s="36" t="s">
        <v>420</v>
      </c>
      <c r="B107" s="14">
        <v>45032</v>
      </c>
      <c r="C107" s="14" t="str">
        <f>TEXT(Tabla10[[#This Row],[Fecha de transacción]],"DDDD")</f>
        <v>domingo</v>
      </c>
      <c r="D107" s="14">
        <v>45101</v>
      </c>
      <c r="E107" s="15">
        <f>datos_chargeback_2001_1!$D107-datos_chargeback_2001_1!$B107</f>
        <v>69</v>
      </c>
      <c r="F107" s="16">
        <f>datos_chargeback_2001_1!$G107/100</f>
        <v>135.93</v>
      </c>
      <c r="G107" s="17">
        <v>13593</v>
      </c>
      <c r="H107" s="16">
        <f t="shared" si="1"/>
        <v>0</v>
      </c>
      <c r="I107" s="16">
        <v>0.09</v>
      </c>
      <c r="J107" s="17" t="s">
        <v>24</v>
      </c>
      <c r="K107" s="17" t="s">
        <v>25</v>
      </c>
      <c r="L107" s="17" t="s">
        <v>80</v>
      </c>
      <c r="M107" s="17" t="s">
        <v>27</v>
      </c>
      <c r="N107" s="17" t="s">
        <v>42</v>
      </c>
      <c r="O107" s="17" t="s">
        <v>43</v>
      </c>
      <c r="P107" s="17" t="s">
        <v>30</v>
      </c>
      <c r="Q107" s="17" t="s">
        <v>44</v>
      </c>
      <c r="R107" s="17">
        <v>13593</v>
      </c>
      <c r="S107" s="17" t="s">
        <v>421</v>
      </c>
      <c r="T107" s="17" t="s">
        <v>46</v>
      </c>
      <c r="U107" s="16">
        <f>datos_chargeback_2001_1!$V107/100</f>
        <v>135.93</v>
      </c>
      <c r="V107" s="17">
        <v>13593</v>
      </c>
      <c r="W107" s="16">
        <f>datos_chargeback_2001_1!$X107/100</f>
        <v>0</v>
      </c>
      <c r="X107" s="17">
        <v>0</v>
      </c>
      <c r="Y107" s="16">
        <f>datos_chargeback_2001_1!$Z107/100</f>
        <v>0</v>
      </c>
      <c r="Z107" s="17">
        <v>0</v>
      </c>
      <c r="AA107" s="17" t="s">
        <v>422</v>
      </c>
      <c r="AB107" s="17" t="s">
        <v>48</v>
      </c>
      <c r="AC107" s="18">
        <v>45032</v>
      </c>
      <c r="AD107" s="16">
        <f>datos_chargeback_2001_1!$AE107/100</f>
        <v>346.45</v>
      </c>
      <c r="AE107" s="17">
        <v>34645</v>
      </c>
      <c r="AF107" s="17" t="s">
        <v>36</v>
      </c>
    </row>
    <row r="108" spans="1:32" x14ac:dyDescent="0.3">
      <c r="A108" s="34" t="s">
        <v>424</v>
      </c>
      <c r="B108" s="3">
        <v>45033</v>
      </c>
      <c r="C108" s="3" t="str">
        <f>TEXT(Tabla10[[#This Row],[Fecha de transacción]],"DDDD")</f>
        <v>lunes</v>
      </c>
      <c r="D108" s="3">
        <v>45115</v>
      </c>
      <c r="E108" s="4">
        <f>datos_chargeback_2001_1!$D108-datos_chargeback_2001_1!$B108</f>
        <v>82</v>
      </c>
      <c r="F108" s="5">
        <f>datos_chargeback_2001_1!$G108/100</f>
        <v>35.39</v>
      </c>
      <c r="G108" s="6">
        <v>3539</v>
      </c>
      <c r="H108" s="5">
        <f t="shared" si="1"/>
        <v>0</v>
      </c>
      <c r="I108" s="5">
        <v>1.05</v>
      </c>
      <c r="J108" s="6" t="s">
        <v>38</v>
      </c>
      <c r="K108" s="6" t="s">
        <v>25</v>
      </c>
      <c r="L108" s="6" t="s">
        <v>40</v>
      </c>
      <c r="M108" s="6" t="s">
        <v>85</v>
      </c>
      <c r="N108" s="6" t="s">
        <v>28</v>
      </c>
      <c r="O108" s="6" t="s">
        <v>29</v>
      </c>
      <c r="P108" s="6" t="s">
        <v>30</v>
      </c>
      <c r="Q108" s="6" t="s">
        <v>66</v>
      </c>
      <c r="R108" s="6">
        <v>3539</v>
      </c>
      <c r="S108" s="6" t="s">
        <v>425</v>
      </c>
      <c r="T108" s="6" t="s">
        <v>33</v>
      </c>
      <c r="U108" s="5">
        <f>datos_chargeback_2001_1!$V108/100</f>
        <v>0</v>
      </c>
      <c r="V108" s="6">
        <v>0</v>
      </c>
      <c r="W108" s="5">
        <f>datos_chargeback_2001_1!$X108/100</f>
        <v>0</v>
      </c>
      <c r="X108" s="6">
        <v>0</v>
      </c>
      <c r="Y108" s="5">
        <f>datos_chargeback_2001_1!$Z108/100</f>
        <v>35.39</v>
      </c>
      <c r="Z108" s="6">
        <v>3539</v>
      </c>
      <c r="AA108" s="6" t="s">
        <v>426</v>
      </c>
      <c r="AB108" s="6" t="s">
        <v>48</v>
      </c>
      <c r="AC108" s="8">
        <v>45033</v>
      </c>
      <c r="AD108" s="5">
        <f>datos_chargeback_2001_1!$AE108/100</f>
        <v>201.37</v>
      </c>
      <c r="AE108" s="6">
        <v>20137</v>
      </c>
      <c r="AF108" s="6" t="s">
        <v>53</v>
      </c>
    </row>
    <row r="109" spans="1:32" x14ac:dyDescent="0.3">
      <c r="A109" s="36" t="s">
        <v>428</v>
      </c>
      <c r="B109" s="14">
        <v>45034</v>
      </c>
      <c r="C109" s="14" t="str">
        <f>TEXT(Tabla10[[#This Row],[Fecha de transacción]],"DDDD")</f>
        <v>martes</v>
      </c>
      <c r="D109" s="14">
        <v>45110</v>
      </c>
      <c r="E109" s="15">
        <f>datos_chargeback_2001_1!$D109-datos_chargeback_2001_1!$B109</f>
        <v>76</v>
      </c>
      <c r="F109" s="16">
        <f>datos_chargeback_2001_1!$G109/100</f>
        <v>322.19</v>
      </c>
      <c r="G109" s="17">
        <v>32219</v>
      </c>
      <c r="H109" s="16">
        <f t="shared" si="1"/>
        <v>0</v>
      </c>
      <c r="I109" s="16">
        <v>0</v>
      </c>
      <c r="J109" s="17" t="s">
        <v>24</v>
      </c>
      <c r="K109" s="17" t="s">
        <v>25</v>
      </c>
      <c r="L109" s="17" t="s">
        <v>74</v>
      </c>
      <c r="M109" s="17" t="s">
        <v>41</v>
      </c>
      <c r="N109" s="17" t="s">
        <v>42</v>
      </c>
      <c r="O109" s="17" t="s">
        <v>50</v>
      </c>
      <c r="P109" s="17" t="s">
        <v>30</v>
      </c>
      <c r="Q109" s="17" t="s">
        <v>44</v>
      </c>
      <c r="R109" s="17">
        <v>32219</v>
      </c>
      <c r="S109" s="17" t="s">
        <v>429</v>
      </c>
      <c r="T109" s="17" t="s">
        <v>116</v>
      </c>
      <c r="U109" s="16">
        <f>datos_chargeback_2001_1!$V109/100</f>
        <v>322.19</v>
      </c>
      <c r="V109" s="17">
        <v>32219</v>
      </c>
      <c r="W109" s="16">
        <f>datos_chargeback_2001_1!$X109/100</f>
        <v>0</v>
      </c>
      <c r="X109" s="17">
        <v>0</v>
      </c>
      <c r="Y109" s="16">
        <f>datos_chargeback_2001_1!$Z109/100</f>
        <v>0</v>
      </c>
      <c r="Z109" s="17">
        <v>0</v>
      </c>
      <c r="AA109" s="17" t="s">
        <v>430</v>
      </c>
      <c r="AB109" s="17" t="s">
        <v>48</v>
      </c>
      <c r="AC109" s="18">
        <v>45034</v>
      </c>
      <c r="AD109" s="16">
        <f>datos_chargeback_2001_1!$AE109/100</f>
        <v>852.43</v>
      </c>
      <c r="AE109" s="17">
        <v>85243</v>
      </c>
      <c r="AF109" s="17" t="s">
        <v>29</v>
      </c>
    </row>
    <row r="110" spans="1:32" x14ac:dyDescent="0.3">
      <c r="A110" s="35" t="s">
        <v>432</v>
      </c>
      <c r="B110" s="9">
        <v>45035</v>
      </c>
      <c r="C110" s="9" t="str">
        <f>TEXT(Tabla10[[#This Row],[Fecha de transacción]],"DDDD")</f>
        <v>miércoles</v>
      </c>
      <c r="D110" s="9">
        <v>45099</v>
      </c>
      <c r="E110" s="10">
        <f>datos_chargeback_2001_1!$D110-datos_chargeback_2001_1!$B110</f>
        <v>64</v>
      </c>
      <c r="F110" s="11">
        <f>datos_chargeback_2001_1!$G110/100</f>
        <v>852.93</v>
      </c>
      <c r="G110" s="12">
        <v>85293</v>
      </c>
      <c r="H110" s="11">
        <f t="shared" si="1"/>
        <v>0</v>
      </c>
      <c r="I110" s="11">
        <v>0.94</v>
      </c>
      <c r="J110" s="12" t="s">
        <v>38</v>
      </c>
      <c r="K110" s="12" t="s">
        <v>25</v>
      </c>
      <c r="L110" s="12" t="s">
        <v>80</v>
      </c>
      <c r="M110" s="12" t="s">
        <v>93</v>
      </c>
      <c r="N110" s="12" t="s">
        <v>42</v>
      </c>
      <c r="O110" s="12" t="s">
        <v>70</v>
      </c>
      <c r="P110" s="12" t="s">
        <v>54</v>
      </c>
      <c r="Q110" s="12" t="s">
        <v>44</v>
      </c>
      <c r="R110" s="12">
        <v>85293</v>
      </c>
      <c r="S110" s="12" t="s">
        <v>433</v>
      </c>
      <c r="T110" s="12" t="s">
        <v>116</v>
      </c>
      <c r="U110" s="11">
        <f>datos_chargeback_2001_1!$V110/100</f>
        <v>852.93</v>
      </c>
      <c r="V110" s="12">
        <v>85293</v>
      </c>
      <c r="W110" s="11">
        <f>datos_chargeback_2001_1!$X110/100</f>
        <v>0</v>
      </c>
      <c r="X110" s="12">
        <v>0</v>
      </c>
      <c r="Y110" s="11">
        <f>datos_chargeback_2001_1!$Z110/100</f>
        <v>0</v>
      </c>
      <c r="Z110" s="12">
        <v>0</v>
      </c>
      <c r="AA110" s="12" t="s">
        <v>434</v>
      </c>
      <c r="AB110" s="12" t="s">
        <v>35</v>
      </c>
      <c r="AC110" s="13" t="s">
        <v>35</v>
      </c>
      <c r="AD110" s="11">
        <f>datos_chargeback_2001_1!$AE110/100</f>
        <v>0</v>
      </c>
      <c r="AE110" s="12">
        <v>0</v>
      </c>
      <c r="AF110" s="12" t="s">
        <v>43</v>
      </c>
    </row>
    <row r="111" spans="1:32" x14ac:dyDescent="0.3">
      <c r="A111" s="36" t="s">
        <v>435</v>
      </c>
      <c r="B111" s="14">
        <v>45036</v>
      </c>
      <c r="C111" s="14" t="str">
        <f>TEXT(Tabla10[[#This Row],[Fecha de transacción]],"DDDD")</f>
        <v>jueves</v>
      </c>
      <c r="D111" s="14">
        <v>45102</v>
      </c>
      <c r="E111" s="15">
        <f>datos_chargeback_2001_1!$D111-datos_chargeback_2001_1!$B111</f>
        <v>66</v>
      </c>
      <c r="F111" s="16">
        <f>datos_chargeback_2001_1!$G111/100</f>
        <v>458.92</v>
      </c>
      <c r="G111" s="17">
        <v>45892</v>
      </c>
      <c r="H111" s="16">
        <f t="shared" si="1"/>
        <v>0</v>
      </c>
      <c r="I111" s="16">
        <v>1.28</v>
      </c>
      <c r="J111" s="17" t="s">
        <v>38</v>
      </c>
      <c r="K111" s="17" t="s">
        <v>25</v>
      </c>
      <c r="L111" s="17" t="s">
        <v>119</v>
      </c>
      <c r="M111" s="17" t="s">
        <v>85</v>
      </c>
      <c r="N111" s="17" t="s">
        <v>42</v>
      </c>
      <c r="O111" s="17" t="s">
        <v>29</v>
      </c>
      <c r="P111" s="17" t="s">
        <v>54</v>
      </c>
      <c r="Q111" s="17" t="s">
        <v>66</v>
      </c>
      <c r="R111" s="17">
        <v>45892</v>
      </c>
      <c r="S111" s="17" t="s">
        <v>436</v>
      </c>
      <c r="T111" s="17" t="s">
        <v>61</v>
      </c>
      <c r="U111" s="16">
        <f>datos_chargeback_2001_1!$V111/100</f>
        <v>0</v>
      </c>
      <c r="V111" s="17">
        <v>0</v>
      </c>
      <c r="W111" s="16">
        <f>datos_chargeback_2001_1!$X111/100</f>
        <v>458.92</v>
      </c>
      <c r="X111" s="17">
        <v>45892</v>
      </c>
      <c r="Y111" s="16">
        <f>datos_chargeback_2001_1!$Z111/100</f>
        <v>0</v>
      </c>
      <c r="Z111" s="17">
        <v>0</v>
      </c>
      <c r="AA111" s="17" t="s">
        <v>437</v>
      </c>
      <c r="AB111" s="17" t="s">
        <v>35</v>
      </c>
      <c r="AC111" s="20" t="s">
        <v>35</v>
      </c>
      <c r="AD111" s="16">
        <f>datos_chargeback_2001_1!$AE111/100</f>
        <v>0</v>
      </c>
      <c r="AE111" s="17">
        <v>0</v>
      </c>
      <c r="AF111" s="17" t="s">
        <v>29</v>
      </c>
    </row>
    <row r="112" spans="1:32" x14ac:dyDescent="0.3">
      <c r="A112" s="35" t="s">
        <v>438</v>
      </c>
      <c r="B112" s="9">
        <v>45037</v>
      </c>
      <c r="C112" s="9" t="str">
        <f>TEXT(Tabla10[[#This Row],[Fecha de transacción]],"DDDD")</f>
        <v>viernes</v>
      </c>
      <c r="D112" s="9">
        <v>45116</v>
      </c>
      <c r="E112" s="10">
        <f>datos_chargeback_2001_1!$D112-datos_chargeback_2001_1!$B112</f>
        <v>79</v>
      </c>
      <c r="F112" s="11">
        <f>datos_chargeback_2001_1!$G112/100</f>
        <v>172.26</v>
      </c>
      <c r="G112" s="12">
        <v>17226</v>
      </c>
      <c r="H112" s="11">
        <f t="shared" si="1"/>
        <v>0</v>
      </c>
      <c r="I112" s="11">
        <v>1.34</v>
      </c>
      <c r="J112" s="12" t="s">
        <v>24</v>
      </c>
      <c r="K112" s="12" t="s">
        <v>25</v>
      </c>
      <c r="L112" s="12" t="s">
        <v>80</v>
      </c>
      <c r="M112" s="12" t="s">
        <v>52</v>
      </c>
      <c r="N112" s="12" t="s">
        <v>28</v>
      </c>
      <c r="O112" s="12" t="s">
        <v>29</v>
      </c>
      <c r="P112" s="12" t="s">
        <v>30</v>
      </c>
      <c r="Q112" s="12" t="s">
        <v>55</v>
      </c>
      <c r="R112" s="12">
        <v>17226</v>
      </c>
      <c r="S112" s="12" t="s">
        <v>439</v>
      </c>
      <c r="T112" s="12" t="s">
        <v>33</v>
      </c>
      <c r="U112" s="11">
        <f>datos_chargeback_2001_1!$V112/100</f>
        <v>0</v>
      </c>
      <c r="V112" s="12">
        <v>0</v>
      </c>
      <c r="W112" s="11">
        <f>datos_chargeback_2001_1!$X112/100</f>
        <v>0</v>
      </c>
      <c r="X112" s="12">
        <v>0</v>
      </c>
      <c r="Y112" s="11">
        <f>datos_chargeback_2001_1!$Z112/100</f>
        <v>172.26</v>
      </c>
      <c r="Z112" s="12">
        <v>17226</v>
      </c>
      <c r="AA112" s="12" t="s">
        <v>440</v>
      </c>
      <c r="AB112" s="12" t="s">
        <v>48</v>
      </c>
      <c r="AC112" s="19">
        <v>45037</v>
      </c>
      <c r="AD112" s="11">
        <f>datos_chargeback_2001_1!$AE112/100</f>
        <v>213.04</v>
      </c>
      <c r="AE112" s="12">
        <v>21304</v>
      </c>
      <c r="AF112" s="12" t="s">
        <v>29</v>
      </c>
    </row>
    <row r="113" spans="1:32" x14ac:dyDescent="0.3">
      <c r="A113" s="34" t="s">
        <v>442</v>
      </c>
      <c r="B113" s="3">
        <v>45038</v>
      </c>
      <c r="C113" s="3" t="str">
        <f>TEXT(Tabla10[[#This Row],[Fecha de transacción]],"DDDD")</f>
        <v>sábado</v>
      </c>
      <c r="D113" s="3">
        <v>45110</v>
      </c>
      <c r="E113" s="4">
        <f>datos_chargeback_2001_1!$D113-datos_chargeback_2001_1!$B113</f>
        <v>72</v>
      </c>
      <c r="F113" s="5">
        <f>datos_chargeback_2001_1!$G113/100</f>
        <v>614.92999999999995</v>
      </c>
      <c r="G113" s="6">
        <v>61493</v>
      </c>
      <c r="H113" s="5">
        <f t="shared" si="1"/>
        <v>0</v>
      </c>
      <c r="I113" s="5">
        <v>0</v>
      </c>
      <c r="J113" s="6" t="s">
        <v>38</v>
      </c>
      <c r="K113" s="6" t="s">
        <v>25</v>
      </c>
      <c r="L113" s="6" t="s">
        <v>80</v>
      </c>
      <c r="M113" s="6" t="s">
        <v>59</v>
      </c>
      <c r="N113" s="6" t="s">
        <v>42</v>
      </c>
      <c r="O113" s="6" t="s">
        <v>53</v>
      </c>
      <c r="P113" s="6" t="s">
        <v>30</v>
      </c>
      <c r="Q113" s="6" t="s">
        <v>75</v>
      </c>
      <c r="R113" s="6">
        <v>61493</v>
      </c>
      <c r="S113" s="6" t="s">
        <v>443</v>
      </c>
      <c r="T113" s="6" t="s">
        <v>116</v>
      </c>
      <c r="U113" s="5">
        <f>datos_chargeback_2001_1!$V113/100</f>
        <v>614.92999999999995</v>
      </c>
      <c r="V113" s="6">
        <v>61493</v>
      </c>
      <c r="W113" s="5">
        <f>datos_chargeback_2001_1!$X113/100</f>
        <v>0</v>
      </c>
      <c r="X113" s="6">
        <v>0</v>
      </c>
      <c r="Y113" s="5">
        <f>datos_chargeback_2001_1!$Z113/100</f>
        <v>0</v>
      </c>
      <c r="Z113" s="6">
        <v>0</v>
      </c>
      <c r="AA113" s="6" t="s">
        <v>444</v>
      </c>
      <c r="AB113" s="6" t="s">
        <v>48</v>
      </c>
      <c r="AC113" s="8">
        <v>45038</v>
      </c>
      <c r="AD113" s="5">
        <f>datos_chargeback_2001_1!$AE113/100</f>
        <v>489.43</v>
      </c>
      <c r="AE113" s="6">
        <v>48943</v>
      </c>
      <c r="AF113" s="6" t="s">
        <v>36</v>
      </c>
    </row>
    <row r="114" spans="1:32" x14ac:dyDescent="0.3">
      <c r="A114" s="35" t="s">
        <v>446</v>
      </c>
      <c r="B114" s="9">
        <v>45039</v>
      </c>
      <c r="C114" s="9" t="str">
        <f>TEXT(Tabla10[[#This Row],[Fecha de transacción]],"DDDD")</f>
        <v>domingo</v>
      </c>
      <c r="D114" s="9">
        <v>45110</v>
      </c>
      <c r="E114" s="10">
        <f>datos_chargeback_2001_1!$D114-datos_chargeback_2001_1!$B114</f>
        <v>71</v>
      </c>
      <c r="F114" s="11">
        <f>datos_chargeback_2001_1!$G114/100</f>
        <v>303.07</v>
      </c>
      <c r="G114" s="12">
        <v>30307</v>
      </c>
      <c r="H114" s="11">
        <f t="shared" si="1"/>
        <v>0</v>
      </c>
      <c r="I114" s="11">
        <v>0</v>
      </c>
      <c r="J114" s="12" t="s">
        <v>38</v>
      </c>
      <c r="K114" s="12" t="s">
        <v>25</v>
      </c>
      <c r="L114" s="12" t="s">
        <v>40</v>
      </c>
      <c r="M114" s="12" t="s">
        <v>59</v>
      </c>
      <c r="N114" s="12" t="s">
        <v>42</v>
      </c>
      <c r="O114" s="12" t="s">
        <v>29</v>
      </c>
      <c r="P114" s="12" t="s">
        <v>54</v>
      </c>
      <c r="Q114" s="12" t="s">
        <v>55</v>
      </c>
      <c r="R114" s="12">
        <v>30307</v>
      </c>
      <c r="S114" s="12" t="s">
        <v>447</v>
      </c>
      <c r="T114" s="12" t="s">
        <v>116</v>
      </c>
      <c r="U114" s="11">
        <f>datos_chargeback_2001_1!$V114/100</f>
        <v>303.07</v>
      </c>
      <c r="V114" s="12">
        <v>30307</v>
      </c>
      <c r="W114" s="11">
        <f>datos_chargeback_2001_1!$X114/100</f>
        <v>0</v>
      </c>
      <c r="X114" s="12">
        <v>0</v>
      </c>
      <c r="Y114" s="11">
        <f>datos_chargeback_2001_1!$Z114/100</f>
        <v>0</v>
      </c>
      <c r="Z114" s="12">
        <v>0</v>
      </c>
      <c r="AA114" s="12" t="s">
        <v>448</v>
      </c>
      <c r="AB114" s="12" t="s">
        <v>48</v>
      </c>
      <c r="AC114" s="19">
        <v>45039</v>
      </c>
      <c r="AD114" s="11">
        <f>datos_chargeback_2001_1!$AE114/100</f>
        <v>995.18</v>
      </c>
      <c r="AE114" s="12">
        <v>99518</v>
      </c>
      <c r="AF114" s="12" t="s">
        <v>43</v>
      </c>
    </row>
    <row r="115" spans="1:32" x14ac:dyDescent="0.3">
      <c r="A115" s="34" t="s">
        <v>450</v>
      </c>
      <c r="B115" s="3">
        <v>45040</v>
      </c>
      <c r="C115" s="3" t="str">
        <f>TEXT(Tabla10[[#This Row],[Fecha de transacción]],"DDDD")</f>
        <v>lunes</v>
      </c>
      <c r="D115" s="3">
        <v>45100</v>
      </c>
      <c r="E115" s="4">
        <f>datos_chargeback_2001_1!$D115-datos_chargeback_2001_1!$B115</f>
        <v>60</v>
      </c>
      <c r="F115" s="5">
        <f>datos_chargeback_2001_1!$G115/100</f>
        <v>771.98</v>
      </c>
      <c r="G115" s="6">
        <v>77198</v>
      </c>
      <c r="H115" s="5">
        <f t="shared" si="1"/>
        <v>0</v>
      </c>
      <c r="I115" s="5">
        <v>0</v>
      </c>
      <c r="J115" s="6" t="s">
        <v>24</v>
      </c>
      <c r="K115" s="6" t="s">
        <v>25</v>
      </c>
      <c r="L115" s="6" t="s">
        <v>119</v>
      </c>
      <c r="M115" s="6" t="s">
        <v>52</v>
      </c>
      <c r="N115" s="6" t="s">
        <v>42</v>
      </c>
      <c r="O115" s="6" t="s">
        <v>50</v>
      </c>
      <c r="P115" s="6" t="s">
        <v>54</v>
      </c>
      <c r="Q115" s="6" t="s">
        <v>75</v>
      </c>
      <c r="R115" s="6">
        <v>77198</v>
      </c>
      <c r="S115" s="6" t="s">
        <v>451</v>
      </c>
      <c r="T115" s="6" t="s">
        <v>116</v>
      </c>
      <c r="U115" s="5">
        <f>datos_chargeback_2001_1!$V115/100</f>
        <v>771.98</v>
      </c>
      <c r="V115" s="6">
        <v>77198</v>
      </c>
      <c r="W115" s="5">
        <f>datos_chargeback_2001_1!$X115/100</f>
        <v>0</v>
      </c>
      <c r="X115" s="6">
        <v>0</v>
      </c>
      <c r="Y115" s="5">
        <f>datos_chargeback_2001_1!$Z115/100</f>
        <v>0</v>
      </c>
      <c r="Z115" s="6">
        <v>0</v>
      </c>
      <c r="AA115" s="6" t="s">
        <v>452</v>
      </c>
      <c r="AB115" s="6" t="s">
        <v>48</v>
      </c>
      <c r="AC115" s="8">
        <v>45040</v>
      </c>
      <c r="AD115" s="5">
        <f>datos_chargeback_2001_1!$AE115/100</f>
        <v>122.62</v>
      </c>
      <c r="AE115" s="6">
        <v>12262</v>
      </c>
      <c r="AF115" s="6" t="s">
        <v>29</v>
      </c>
    </row>
    <row r="116" spans="1:32" x14ac:dyDescent="0.3">
      <c r="A116" s="35" t="s">
        <v>454</v>
      </c>
      <c r="B116" s="9">
        <v>45041</v>
      </c>
      <c r="C116" s="9" t="str">
        <f>TEXT(Tabla10[[#This Row],[Fecha de transacción]],"DDDD")</f>
        <v>martes</v>
      </c>
      <c r="D116" s="9">
        <v>45129</v>
      </c>
      <c r="E116" s="10">
        <f>datos_chargeback_2001_1!$D116-datos_chargeback_2001_1!$B116</f>
        <v>88</v>
      </c>
      <c r="F116" s="11">
        <f>datos_chargeback_2001_1!$G116/100</f>
        <v>736.36</v>
      </c>
      <c r="G116" s="12">
        <v>73636</v>
      </c>
      <c r="H116" s="11">
        <f t="shared" si="1"/>
        <v>0</v>
      </c>
      <c r="I116" s="11">
        <v>0</v>
      </c>
      <c r="J116" s="12" t="s">
        <v>38</v>
      </c>
      <c r="K116" s="12" t="s">
        <v>25</v>
      </c>
      <c r="L116" s="12" t="s">
        <v>26</v>
      </c>
      <c r="M116" s="12" t="s">
        <v>85</v>
      </c>
      <c r="N116" s="12" t="s">
        <v>42</v>
      </c>
      <c r="O116" s="12" t="s">
        <v>114</v>
      </c>
      <c r="P116" s="12" t="s">
        <v>54</v>
      </c>
      <c r="Q116" s="12" t="s">
        <v>55</v>
      </c>
      <c r="R116" s="12">
        <v>73636</v>
      </c>
      <c r="S116" s="12" t="s">
        <v>455</v>
      </c>
      <c r="T116" s="12" t="s">
        <v>116</v>
      </c>
      <c r="U116" s="11">
        <f>datos_chargeback_2001_1!$V116/100</f>
        <v>736.36</v>
      </c>
      <c r="V116" s="12">
        <v>73636</v>
      </c>
      <c r="W116" s="11">
        <f>datos_chargeback_2001_1!$X116/100</f>
        <v>0</v>
      </c>
      <c r="X116" s="12">
        <v>0</v>
      </c>
      <c r="Y116" s="11">
        <f>datos_chargeback_2001_1!$Z116/100</f>
        <v>0</v>
      </c>
      <c r="Z116" s="12">
        <v>0</v>
      </c>
      <c r="AA116" s="12" t="s">
        <v>456</v>
      </c>
      <c r="AB116" s="12" t="s">
        <v>48</v>
      </c>
      <c r="AC116" s="19">
        <v>45041</v>
      </c>
      <c r="AD116" s="11">
        <f>datos_chargeback_2001_1!$AE116/100</f>
        <v>312.04000000000002</v>
      </c>
      <c r="AE116" s="12">
        <v>31204</v>
      </c>
      <c r="AF116" s="12" t="s">
        <v>29</v>
      </c>
    </row>
    <row r="117" spans="1:32" x14ac:dyDescent="0.3">
      <c r="A117" s="34" t="s">
        <v>458</v>
      </c>
      <c r="B117" s="3">
        <v>45042</v>
      </c>
      <c r="C117" s="3" t="str">
        <f>TEXT(Tabla10[[#This Row],[Fecha de transacción]],"DDDD")</f>
        <v>miércoles</v>
      </c>
      <c r="D117" s="3">
        <v>45120</v>
      </c>
      <c r="E117" s="4">
        <f>datos_chargeback_2001_1!$D117-datos_chargeback_2001_1!$B117</f>
        <v>78</v>
      </c>
      <c r="F117" s="5">
        <f>datos_chargeback_2001_1!$G117/100</f>
        <v>53.77</v>
      </c>
      <c r="G117" s="6">
        <v>5377</v>
      </c>
      <c r="H117" s="5">
        <f t="shared" si="1"/>
        <v>0</v>
      </c>
      <c r="I117" s="5">
        <v>0</v>
      </c>
      <c r="J117" s="6" t="s">
        <v>38</v>
      </c>
      <c r="K117" s="6" t="s">
        <v>25</v>
      </c>
      <c r="L117" s="6" t="s">
        <v>80</v>
      </c>
      <c r="M117" s="6" t="s">
        <v>27</v>
      </c>
      <c r="N117" s="6" t="s">
        <v>28</v>
      </c>
      <c r="O117" s="6" t="s">
        <v>114</v>
      </c>
      <c r="P117" s="6" t="s">
        <v>54</v>
      </c>
      <c r="Q117" s="6" t="s">
        <v>55</v>
      </c>
      <c r="R117" s="6">
        <v>5377</v>
      </c>
      <c r="S117" s="6" t="s">
        <v>459</v>
      </c>
      <c r="T117" s="6" t="s">
        <v>33</v>
      </c>
      <c r="U117" s="5">
        <f>datos_chargeback_2001_1!$V117/100</f>
        <v>0</v>
      </c>
      <c r="V117" s="6">
        <v>0</v>
      </c>
      <c r="W117" s="5">
        <f>datos_chargeback_2001_1!$X117/100</f>
        <v>0</v>
      </c>
      <c r="X117" s="6">
        <v>0</v>
      </c>
      <c r="Y117" s="5">
        <f>datos_chargeback_2001_1!$Z117/100</f>
        <v>53.77</v>
      </c>
      <c r="Z117" s="6">
        <v>5377</v>
      </c>
      <c r="AA117" s="6" t="s">
        <v>460</v>
      </c>
      <c r="AB117" s="6" t="s">
        <v>48</v>
      </c>
      <c r="AC117" s="8">
        <v>45042</v>
      </c>
      <c r="AD117" s="5">
        <f>datos_chargeback_2001_1!$AE117/100</f>
        <v>133.55000000000001</v>
      </c>
      <c r="AE117" s="6">
        <v>13355</v>
      </c>
      <c r="AF117" s="6" t="s">
        <v>36</v>
      </c>
    </row>
    <row r="118" spans="1:32" x14ac:dyDescent="0.3">
      <c r="A118" s="35" t="s">
        <v>462</v>
      </c>
      <c r="B118" s="9">
        <v>45043</v>
      </c>
      <c r="C118" s="9" t="str">
        <f>TEXT(Tabla10[[#This Row],[Fecha de transacción]],"DDDD")</f>
        <v>jueves</v>
      </c>
      <c r="D118" s="9">
        <v>45106</v>
      </c>
      <c r="E118" s="10">
        <f>datos_chargeback_2001_1!$D118-datos_chargeback_2001_1!$B118</f>
        <v>63</v>
      </c>
      <c r="F118" s="11">
        <f>datos_chargeback_2001_1!$G118/100</f>
        <v>277.67</v>
      </c>
      <c r="G118" s="12">
        <v>27767</v>
      </c>
      <c r="H118" s="11">
        <f t="shared" si="1"/>
        <v>0</v>
      </c>
      <c r="I118" s="11">
        <v>0</v>
      </c>
      <c r="J118" s="12" t="s">
        <v>24</v>
      </c>
      <c r="K118" s="12" t="s">
        <v>25</v>
      </c>
      <c r="L118" s="12" t="s">
        <v>40</v>
      </c>
      <c r="M118" s="12" t="s">
        <v>93</v>
      </c>
      <c r="N118" s="12" t="s">
        <v>42</v>
      </c>
      <c r="O118" s="12" t="s">
        <v>70</v>
      </c>
      <c r="P118" s="12" t="s">
        <v>30</v>
      </c>
      <c r="Q118" s="12" t="s">
        <v>44</v>
      </c>
      <c r="R118" s="12">
        <v>27767</v>
      </c>
      <c r="S118" s="12" t="s">
        <v>463</v>
      </c>
      <c r="T118" s="12" t="s">
        <v>46</v>
      </c>
      <c r="U118" s="11">
        <f>datos_chargeback_2001_1!$V118/100</f>
        <v>277.67</v>
      </c>
      <c r="V118" s="12">
        <v>27767</v>
      </c>
      <c r="W118" s="11">
        <f>datos_chargeback_2001_1!$X118/100</f>
        <v>0</v>
      </c>
      <c r="X118" s="12">
        <v>0</v>
      </c>
      <c r="Y118" s="11">
        <f>datos_chargeback_2001_1!$Z118/100</f>
        <v>0</v>
      </c>
      <c r="Z118" s="12">
        <v>0</v>
      </c>
      <c r="AA118" s="12" t="s">
        <v>464</v>
      </c>
      <c r="AB118" s="12" t="s">
        <v>48</v>
      </c>
      <c r="AC118" s="19">
        <v>45043</v>
      </c>
      <c r="AD118" s="11">
        <f>datos_chargeback_2001_1!$AE118/100</f>
        <v>717.07</v>
      </c>
      <c r="AE118" s="12">
        <v>71707</v>
      </c>
      <c r="AF118" s="12" t="s">
        <v>50</v>
      </c>
    </row>
    <row r="119" spans="1:32" x14ac:dyDescent="0.3">
      <c r="A119" s="36" t="s">
        <v>466</v>
      </c>
      <c r="B119" s="14">
        <v>45044</v>
      </c>
      <c r="C119" s="14" t="str">
        <f>TEXT(Tabla10[[#This Row],[Fecha de transacción]],"DDDD")</f>
        <v>viernes</v>
      </c>
      <c r="D119" s="14">
        <v>45121</v>
      </c>
      <c r="E119" s="15">
        <f>datos_chargeback_2001_1!$D119-datos_chargeback_2001_1!$B119</f>
        <v>77</v>
      </c>
      <c r="F119" s="16">
        <f>datos_chargeback_2001_1!$G119/100</f>
        <v>68.02</v>
      </c>
      <c r="G119" s="17">
        <v>6802</v>
      </c>
      <c r="H119" s="16">
        <f t="shared" si="1"/>
        <v>0</v>
      </c>
      <c r="I119" s="16">
        <v>1.33</v>
      </c>
      <c r="J119" s="17" t="s">
        <v>24</v>
      </c>
      <c r="K119" s="17" t="s">
        <v>25</v>
      </c>
      <c r="L119" s="17" t="s">
        <v>109</v>
      </c>
      <c r="M119" s="17" t="s">
        <v>27</v>
      </c>
      <c r="N119" s="17" t="s">
        <v>28</v>
      </c>
      <c r="O119" s="17" t="s">
        <v>53</v>
      </c>
      <c r="P119" s="17" t="s">
        <v>54</v>
      </c>
      <c r="Q119" s="17" t="s">
        <v>31</v>
      </c>
      <c r="R119" s="17">
        <v>68020</v>
      </c>
      <c r="S119" s="17" t="s">
        <v>467</v>
      </c>
      <c r="T119" s="17" t="s">
        <v>33</v>
      </c>
      <c r="U119" s="16">
        <f>datos_chargeback_2001_1!$V119/100</f>
        <v>0</v>
      </c>
      <c r="V119" s="17">
        <v>0</v>
      </c>
      <c r="W119" s="16">
        <f>datos_chargeback_2001_1!$X119/100</f>
        <v>0</v>
      </c>
      <c r="X119" s="17">
        <v>0</v>
      </c>
      <c r="Y119" s="16">
        <f>datos_chargeback_2001_1!$Z119/100</f>
        <v>680.2</v>
      </c>
      <c r="Z119" s="17">
        <v>68020</v>
      </c>
      <c r="AA119" s="17" t="s">
        <v>468</v>
      </c>
      <c r="AB119" s="17" t="s">
        <v>35</v>
      </c>
      <c r="AC119" s="20" t="s">
        <v>35</v>
      </c>
      <c r="AD119" s="16">
        <f>datos_chargeback_2001_1!$AE119/100</f>
        <v>0</v>
      </c>
      <c r="AE119" s="17">
        <v>0</v>
      </c>
      <c r="AF119" s="17" t="s">
        <v>29</v>
      </c>
    </row>
    <row r="120" spans="1:32" x14ac:dyDescent="0.3">
      <c r="A120" s="34" t="s">
        <v>469</v>
      </c>
      <c r="B120" s="3">
        <v>45045</v>
      </c>
      <c r="C120" s="3" t="str">
        <f>TEXT(Tabla10[[#This Row],[Fecha de transacción]],"DDDD")</f>
        <v>sábado</v>
      </c>
      <c r="D120" s="3">
        <v>45125</v>
      </c>
      <c r="E120" s="4">
        <f>datos_chargeback_2001_1!$D120-datos_chargeback_2001_1!$B120</f>
        <v>80</v>
      </c>
      <c r="F120" s="5">
        <f>datos_chargeback_2001_1!$G120/100</f>
        <v>59.52</v>
      </c>
      <c r="G120" s="6">
        <v>5952</v>
      </c>
      <c r="H120" s="5">
        <f t="shared" si="1"/>
        <v>0</v>
      </c>
      <c r="I120" s="5">
        <v>1.45</v>
      </c>
      <c r="J120" s="6" t="s">
        <v>38</v>
      </c>
      <c r="K120" s="6" t="s">
        <v>25</v>
      </c>
      <c r="L120" s="6" t="s">
        <v>119</v>
      </c>
      <c r="M120" s="6" t="s">
        <v>41</v>
      </c>
      <c r="N120" s="6" t="s">
        <v>28</v>
      </c>
      <c r="O120" s="6" t="s">
        <v>114</v>
      </c>
      <c r="P120" s="6" t="s">
        <v>54</v>
      </c>
      <c r="Q120" s="6" t="s">
        <v>55</v>
      </c>
      <c r="R120" s="6">
        <v>59520</v>
      </c>
      <c r="S120" s="6" t="s">
        <v>470</v>
      </c>
      <c r="T120" s="6" t="s">
        <v>33</v>
      </c>
      <c r="U120" s="5">
        <f>datos_chargeback_2001_1!$V120/100</f>
        <v>0</v>
      </c>
      <c r="V120" s="6">
        <v>0</v>
      </c>
      <c r="W120" s="5">
        <f>datos_chargeback_2001_1!$X120/100</f>
        <v>0</v>
      </c>
      <c r="X120" s="6">
        <v>0</v>
      </c>
      <c r="Y120" s="5">
        <f>datos_chargeback_2001_1!$Z120/100</f>
        <v>595.20000000000005</v>
      </c>
      <c r="Z120" s="6">
        <v>59520</v>
      </c>
      <c r="AA120" s="6" t="s">
        <v>471</v>
      </c>
      <c r="AB120" s="6" t="s">
        <v>48</v>
      </c>
      <c r="AC120" s="8">
        <v>45045</v>
      </c>
      <c r="AD120" s="5">
        <f>datos_chargeback_2001_1!$AE120/100</f>
        <v>333.63</v>
      </c>
      <c r="AE120" s="6">
        <v>33363</v>
      </c>
      <c r="AF120" s="6" t="s">
        <v>64</v>
      </c>
    </row>
    <row r="121" spans="1:32" x14ac:dyDescent="0.3">
      <c r="A121" s="34" t="s">
        <v>473</v>
      </c>
      <c r="B121" s="3">
        <v>45046</v>
      </c>
      <c r="C121" s="3" t="str">
        <f>TEXT(Tabla10[[#This Row],[Fecha de transacción]],"DDDD")</f>
        <v>domingo</v>
      </c>
      <c r="D121" s="3">
        <v>45135</v>
      </c>
      <c r="E121" s="4">
        <f>datos_chargeback_2001_1!$D121-datos_chargeback_2001_1!$B121</f>
        <v>89</v>
      </c>
      <c r="F121" s="5">
        <f>datos_chargeback_2001_1!$G121/100</f>
        <v>332.42</v>
      </c>
      <c r="G121" s="6">
        <v>33242</v>
      </c>
      <c r="H121" s="5">
        <f t="shared" si="1"/>
        <v>0</v>
      </c>
      <c r="I121" s="5">
        <v>0</v>
      </c>
      <c r="J121" s="6" t="s">
        <v>38</v>
      </c>
      <c r="K121" s="6" t="s">
        <v>25</v>
      </c>
      <c r="L121" s="6" t="s">
        <v>74</v>
      </c>
      <c r="M121" s="6" t="s">
        <v>59</v>
      </c>
      <c r="N121" s="6" t="s">
        <v>42</v>
      </c>
      <c r="O121" s="6" t="s">
        <v>29</v>
      </c>
      <c r="P121" s="6" t="s">
        <v>54</v>
      </c>
      <c r="Q121" s="6" t="s">
        <v>55</v>
      </c>
      <c r="R121" s="6">
        <v>33242</v>
      </c>
      <c r="S121" s="6" t="s">
        <v>474</v>
      </c>
      <c r="T121" s="6" t="s">
        <v>46</v>
      </c>
      <c r="U121" s="5">
        <f>datos_chargeback_2001_1!$V121/100</f>
        <v>332.42</v>
      </c>
      <c r="V121" s="6">
        <v>33242</v>
      </c>
      <c r="W121" s="5">
        <f>datos_chargeback_2001_1!$X121/100</f>
        <v>0</v>
      </c>
      <c r="X121" s="6">
        <v>0</v>
      </c>
      <c r="Y121" s="5">
        <f>datos_chargeback_2001_1!$Z121/100</f>
        <v>0</v>
      </c>
      <c r="Z121" s="6">
        <v>0</v>
      </c>
      <c r="AA121" s="6" t="s">
        <v>475</v>
      </c>
      <c r="AB121" s="6" t="s">
        <v>48</v>
      </c>
      <c r="AC121" s="8">
        <v>45046</v>
      </c>
      <c r="AD121" s="5">
        <f>datos_chargeback_2001_1!$AE121/100</f>
        <v>825.31</v>
      </c>
      <c r="AE121" s="6">
        <v>82531</v>
      </c>
      <c r="AF121" s="6" t="s">
        <v>53</v>
      </c>
    </row>
    <row r="122" spans="1:32" x14ac:dyDescent="0.3">
      <c r="A122" s="35" t="s">
        <v>477</v>
      </c>
      <c r="B122" s="9">
        <v>45047</v>
      </c>
      <c r="C122" s="9" t="str">
        <f>TEXT(Tabla10[[#This Row],[Fecha de transacción]],"DDDD")</f>
        <v>lunes</v>
      </c>
      <c r="D122" s="9">
        <v>45113</v>
      </c>
      <c r="E122" s="10">
        <f>datos_chargeback_2001_1!$D122-datos_chargeback_2001_1!$B122</f>
        <v>66</v>
      </c>
      <c r="F122" s="11">
        <f>datos_chargeback_2001_1!$G122/100</f>
        <v>389.55</v>
      </c>
      <c r="G122" s="12">
        <v>38955</v>
      </c>
      <c r="H122" s="11">
        <f t="shared" si="1"/>
        <v>0</v>
      </c>
      <c r="I122" s="11">
        <v>1.33</v>
      </c>
      <c r="J122" s="12" t="s">
        <v>24</v>
      </c>
      <c r="K122" s="12" t="s">
        <v>25</v>
      </c>
      <c r="L122" s="12" t="s">
        <v>80</v>
      </c>
      <c r="M122" s="12" t="s">
        <v>59</v>
      </c>
      <c r="N122" s="12" t="s">
        <v>42</v>
      </c>
      <c r="O122" s="12" t="s">
        <v>114</v>
      </c>
      <c r="P122" s="12" t="s">
        <v>54</v>
      </c>
      <c r="Q122" s="12" t="s">
        <v>75</v>
      </c>
      <c r="R122" s="12">
        <v>38955</v>
      </c>
      <c r="S122" s="12" t="s">
        <v>478</v>
      </c>
      <c r="T122" s="12" t="s">
        <v>46</v>
      </c>
      <c r="U122" s="11">
        <f>datos_chargeback_2001_1!$V122/100</f>
        <v>389.55</v>
      </c>
      <c r="V122" s="12">
        <v>38955</v>
      </c>
      <c r="W122" s="11">
        <f>datos_chargeback_2001_1!$X122/100</f>
        <v>0</v>
      </c>
      <c r="X122" s="12">
        <v>0</v>
      </c>
      <c r="Y122" s="11">
        <f>datos_chargeback_2001_1!$Z122/100</f>
        <v>0</v>
      </c>
      <c r="Z122" s="12">
        <v>0</v>
      </c>
      <c r="AA122" s="12" t="s">
        <v>479</v>
      </c>
      <c r="AB122" s="12" t="s">
        <v>48</v>
      </c>
      <c r="AC122" s="19">
        <v>45047</v>
      </c>
      <c r="AD122" s="11">
        <f>datos_chargeback_2001_1!$AE122/100</f>
        <v>213.34</v>
      </c>
      <c r="AE122" s="12">
        <v>21334</v>
      </c>
      <c r="AF122" s="12" t="s">
        <v>50</v>
      </c>
    </row>
    <row r="123" spans="1:32" x14ac:dyDescent="0.3">
      <c r="A123" s="36" t="s">
        <v>481</v>
      </c>
      <c r="B123" s="14">
        <v>45048</v>
      </c>
      <c r="C123" s="14" t="str">
        <f>TEXT(Tabla10[[#This Row],[Fecha de transacción]],"DDDD")</f>
        <v>martes</v>
      </c>
      <c r="D123" s="14">
        <v>45117</v>
      </c>
      <c r="E123" s="15">
        <f>datos_chargeback_2001_1!$D123-datos_chargeback_2001_1!$B123</f>
        <v>69</v>
      </c>
      <c r="F123" s="16">
        <f>datos_chargeback_2001_1!$G123/100</f>
        <v>275.70999999999998</v>
      </c>
      <c r="G123" s="17">
        <v>27571</v>
      </c>
      <c r="H123" s="16">
        <f t="shared" si="1"/>
        <v>0</v>
      </c>
      <c r="I123" s="16">
        <v>0.09</v>
      </c>
      <c r="J123" s="17" t="s">
        <v>38</v>
      </c>
      <c r="K123" s="17" t="s">
        <v>25</v>
      </c>
      <c r="L123" s="17" t="s">
        <v>119</v>
      </c>
      <c r="M123" s="17" t="s">
        <v>52</v>
      </c>
      <c r="N123" s="17" t="s">
        <v>42</v>
      </c>
      <c r="O123" s="17" t="s">
        <v>29</v>
      </c>
      <c r="P123" s="17" t="s">
        <v>30</v>
      </c>
      <c r="Q123" s="17" t="s">
        <v>66</v>
      </c>
      <c r="R123" s="17">
        <v>27571</v>
      </c>
      <c r="S123" s="17" t="s">
        <v>482</v>
      </c>
      <c r="T123" s="17" t="s">
        <v>46</v>
      </c>
      <c r="U123" s="16">
        <f>datos_chargeback_2001_1!$V123/100</f>
        <v>275.70999999999998</v>
      </c>
      <c r="V123" s="17">
        <v>27571</v>
      </c>
      <c r="W123" s="16">
        <f>datos_chargeback_2001_1!$X123/100</f>
        <v>0</v>
      </c>
      <c r="X123" s="17">
        <v>0</v>
      </c>
      <c r="Y123" s="16">
        <f>datos_chargeback_2001_1!$Z123/100</f>
        <v>0</v>
      </c>
      <c r="Z123" s="17">
        <v>0</v>
      </c>
      <c r="AA123" s="17" t="s">
        <v>483</v>
      </c>
      <c r="AB123" s="17" t="s">
        <v>35</v>
      </c>
      <c r="AC123" s="20" t="s">
        <v>35</v>
      </c>
      <c r="AD123" s="16">
        <f>datos_chargeback_2001_1!$AE123/100</f>
        <v>0</v>
      </c>
      <c r="AE123" s="17">
        <v>0</v>
      </c>
      <c r="AF123" s="17" t="s">
        <v>64</v>
      </c>
    </row>
    <row r="124" spans="1:32" x14ac:dyDescent="0.3">
      <c r="A124" s="34" t="s">
        <v>484</v>
      </c>
      <c r="B124" s="3">
        <v>45049</v>
      </c>
      <c r="C124" s="3" t="str">
        <f>TEXT(Tabla10[[#This Row],[Fecha de transacción]],"DDDD")</f>
        <v>miércoles</v>
      </c>
      <c r="D124" s="3">
        <v>45126</v>
      </c>
      <c r="E124" s="4">
        <f>datos_chargeback_2001_1!$D124-datos_chargeback_2001_1!$B124</f>
        <v>77</v>
      </c>
      <c r="F124" s="5">
        <f>datos_chargeback_2001_1!$G124/100</f>
        <v>386.68</v>
      </c>
      <c r="G124" s="6">
        <v>38668</v>
      </c>
      <c r="H124" s="5">
        <f t="shared" si="1"/>
        <v>0</v>
      </c>
      <c r="I124" s="5">
        <v>0.84</v>
      </c>
      <c r="J124" s="6" t="s">
        <v>38</v>
      </c>
      <c r="K124" s="6" t="s">
        <v>25</v>
      </c>
      <c r="L124" s="6" t="s">
        <v>80</v>
      </c>
      <c r="M124" s="6" t="s">
        <v>27</v>
      </c>
      <c r="N124" s="6" t="s">
        <v>28</v>
      </c>
      <c r="O124" s="6" t="s">
        <v>53</v>
      </c>
      <c r="P124" s="6" t="s">
        <v>54</v>
      </c>
      <c r="Q124" s="6" t="s">
        <v>55</v>
      </c>
      <c r="R124" s="6">
        <v>38668</v>
      </c>
      <c r="S124" s="6" t="s">
        <v>485</v>
      </c>
      <c r="T124" s="6" t="s">
        <v>33</v>
      </c>
      <c r="U124" s="5">
        <f>datos_chargeback_2001_1!$V124/100</f>
        <v>0</v>
      </c>
      <c r="V124" s="6">
        <v>0</v>
      </c>
      <c r="W124" s="5">
        <f>datos_chargeback_2001_1!$X124/100</f>
        <v>0</v>
      </c>
      <c r="X124" s="6">
        <v>0</v>
      </c>
      <c r="Y124" s="5">
        <f>datos_chargeback_2001_1!$Z124/100</f>
        <v>386.68</v>
      </c>
      <c r="Z124" s="6">
        <v>38668</v>
      </c>
      <c r="AA124" s="6" t="s">
        <v>486</v>
      </c>
      <c r="AB124" s="6" t="s">
        <v>48</v>
      </c>
      <c r="AC124" s="8">
        <v>45049</v>
      </c>
      <c r="AD124" s="5">
        <f>datos_chargeback_2001_1!$AE124/100</f>
        <v>817.81</v>
      </c>
      <c r="AE124" s="6">
        <v>81781</v>
      </c>
      <c r="AF124" s="6" t="s">
        <v>64</v>
      </c>
    </row>
    <row r="125" spans="1:32" x14ac:dyDescent="0.3">
      <c r="A125" s="36" t="s">
        <v>488</v>
      </c>
      <c r="B125" s="14">
        <v>45050</v>
      </c>
      <c r="C125" s="14" t="str">
        <f>TEXT(Tabla10[[#This Row],[Fecha de transacción]],"DDDD")</f>
        <v>jueves</v>
      </c>
      <c r="D125" s="14">
        <v>45115</v>
      </c>
      <c r="E125" s="15">
        <f>datos_chargeback_2001_1!$D125-datos_chargeback_2001_1!$B125</f>
        <v>65</v>
      </c>
      <c r="F125" s="16">
        <f>datos_chargeback_2001_1!$G125/100</f>
        <v>129.53</v>
      </c>
      <c r="G125" s="17">
        <v>12953</v>
      </c>
      <c r="H125" s="16">
        <f t="shared" si="1"/>
        <v>0</v>
      </c>
      <c r="I125" s="16">
        <v>0</v>
      </c>
      <c r="J125" s="17" t="s">
        <v>38</v>
      </c>
      <c r="K125" s="17" t="s">
        <v>25</v>
      </c>
      <c r="L125" s="17" t="s">
        <v>74</v>
      </c>
      <c r="M125" s="17" t="s">
        <v>85</v>
      </c>
      <c r="N125" s="17" t="s">
        <v>42</v>
      </c>
      <c r="O125" s="17" t="s">
        <v>114</v>
      </c>
      <c r="P125" s="17" t="s">
        <v>54</v>
      </c>
      <c r="Q125" s="17" t="s">
        <v>31</v>
      </c>
      <c r="R125" s="17">
        <v>12953</v>
      </c>
      <c r="S125" s="17" t="s">
        <v>489</v>
      </c>
      <c r="T125" s="17" t="s">
        <v>46</v>
      </c>
      <c r="U125" s="16">
        <f>datos_chargeback_2001_1!$V125/100</f>
        <v>129.53</v>
      </c>
      <c r="V125" s="17">
        <v>12953</v>
      </c>
      <c r="W125" s="16">
        <f>datos_chargeback_2001_1!$X125/100</f>
        <v>0</v>
      </c>
      <c r="X125" s="17">
        <v>0</v>
      </c>
      <c r="Y125" s="16">
        <f>datos_chargeback_2001_1!$Z125/100</f>
        <v>0</v>
      </c>
      <c r="Z125" s="17">
        <v>0</v>
      </c>
      <c r="AA125" s="17" t="s">
        <v>490</v>
      </c>
      <c r="AB125" s="17" t="s">
        <v>35</v>
      </c>
      <c r="AC125" s="20" t="s">
        <v>35</v>
      </c>
      <c r="AD125" s="16">
        <f>datos_chargeback_2001_1!$AE125/100</f>
        <v>0</v>
      </c>
      <c r="AE125" s="17">
        <v>0</v>
      </c>
      <c r="AF125" s="17" t="s">
        <v>36</v>
      </c>
    </row>
    <row r="126" spans="1:32" x14ac:dyDescent="0.3">
      <c r="A126" s="34" t="s">
        <v>491</v>
      </c>
      <c r="B126" s="3">
        <v>45051</v>
      </c>
      <c r="C126" s="3" t="str">
        <f>TEXT(Tabla10[[#This Row],[Fecha de transacción]],"DDDD")</f>
        <v>viernes</v>
      </c>
      <c r="D126" s="3">
        <v>45120</v>
      </c>
      <c r="E126" s="4">
        <f>datos_chargeback_2001_1!$D126-datos_chargeback_2001_1!$B126</f>
        <v>69</v>
      </c>
      <c r="F126" s="5">
        <f>datos_chargeback_2001_1!$G126/100</f>
        <v>33.35</v>
      </c>
      <c r="G126" s="6">
        <v>3335</v>
      </c>
      <c r="H126" s="5">
        <f t="shared" si="1"/>
        <v>0</v>
      </c>
      <c r="I126" s="5">
        <v>0</v>
      </c>
      <c r="J126" s="6" t="s">
        <v>38</v>
      </c>
      <c r="K126" s="6" t="s">
        <v>25</v>
      </c>
      <c r="L126" s="6" t="s">
        <v>40</v>
      </c>
      <c r="M126" s="6" t="s">
        <v>27</v>
      </c>
      <c r="N126" s="6" t="s">
        <v>42</v>
      </c>
      <c r="O126" s="6" t="s">
        <v>36</v>
      </c>
      <c r="P126" s="6" t="s">
        <v>30</v>
      </c>
      <c r="Q126" s="6" t="s">
        <v>31</v>
      </c>
      <c r="R126" s="6">
        <v>3335</v>
      </c>
      <c r="S126" s="6" t="s">
        <v>492</v>
      </c>
      <c r="T126" s="6" t="s">
        <v>61</v>
      </c>
      <c r="U126" s="5">
        <f>datos_chargeback_2001_1!$V126/100</f>
        <v>0</v>
      </c>
      <c r="V126" s="6">
        <v>0</v>
      </c>
      <c r="W126" s="5">
        <f>datos_chargeback_2001_1!$X126/100</f>
        <v>33.35</v>
      </c>
      <c r="X126" s="6">
        <v>3335</v>
      </c>
      <c r="Y126" s="5">
        <f>datos_chargeback_2001_1!$Z126/100</f>
        <v>0</v>
      </c>
      <c r="Z126" s="6">
        <v>0</v>
      </c>
      <c r="AA126" s="6" t="s">
        <v>493</v>
      </c>
      <c r="AB126" s="6" t="s">
        <v>48</v>
      </c>
      <c r="AC126" s="8">
        <v>45051</v>
      </c>
      <c r="AD126" s="5">
        <f>datos_chargeback_2001_1!$AE126/100</f>
        <v>406.04</v>
      </c>
      <c r="AE126" s="6">
        <v>40604</v>
      </c>
      <c r="AF126" s="6" t="s">
        <v>36</v>
      </c>
    </row>
    <row r="127" spans="1:32" x14ac:dyDescent="0.3">
      <c r="A127" s="36" t="s">
        <v>495</v>
      </c>
      <c r="B127" s="14">
        <v>45052</v>
      </c>
      <c r="C127" s="14" t="str">
        <f>TEXT(Tabla10[[#This Row],[Fecha de transacción]],"DDDD")</f>
        <v>sábado</v>
      </c>
      <c r="D127" s="14">
        <v>45142</v>
      </c>
      <c r="E127" s="15">
        <f>datos_chargeback_2001_1!$D127-datos_chargeback_2001_1!$B127</f>
        <v>90</v>
      </c>
      <c r="F127" s="16">
        <f>datos_chargeback_2001_1!$G127/100</f>
        <v>612.92999999999995</v>
      </c>
      <c r="G127" s="17">
        <v>61293</v>
      </c>
      <c r="H127" s="16">
        <f t="shared" si="1"/>
        <v>0</v>
      </c>
      <c r="I127" s="16">
        <v>0</v>
      </c>
      <c r="J127" s="17" t="s">
        <v>38</v>
      </c>
      <c r="K127" s="17" t="s">
        <v>25</v>
      </c>
      <c r="L127" s="17" t="s">
        <v>26</v>
      </c>
      <c r="M127" s="17" t="s">
        <v>41</v>
      </c>
      <c r="N127" s="17" t="s">
        <v>42</v>
      </c>
      <c r="O127" s="17" t="s">
        <v>114</v>
      </c>
      <c r="P127" s="17" t="s">
        <v>30</v>
      </c>
      <c r="Q127" s="17" t="s">
        <v>66</v>
      </c>
      <c r="R127" s="17">
        <v>61293</v>
      </c>
      <c r="S127" s="17" t="s">
        <v>496</v>
      </c>
      <c r="T127" s="17" t="s">
        <v>61</v>
      </c>
      <c r="U127" s="16">
        <f>datos_chargeback_2001_1!$V127/100</f>
        <v>0</v>
      </c>
      <c r="V127" s="17">
        <v>0</v>
      </c>
      <c r="W127" s="16">
        <f>datos_chargeback_2001_1!$X127/100</f>
        <v>612.92999999999995</v>
      </c>
      <c r="X127" s="17">
        <v>61293</v>
      </c>
      <c r="Y127" s="16">
        <f>datos_chargeback_2001_1!$Z127/100</f>
        <v>0</v>
      </c>
      <c r="Z127" s="17">
        <v>0</v>
      </c>
      <c r="AA127" s="17" t="s">
        <v>497</v>
      </c>
      <c r="AB127" s="17" t="s">
        <v>48</v>
      </c>
      <c r="AC127" s="18">
        <v>45052</v>
      </c>
      <c r="AD127" s="16">
        <f>datos_chargeback_2001_1!$AE127/100</f>
        <v>962.94</v>
      </c>
      <c r="AE127" s="17">
        <v>96294</v>
      </c>
      <c r="AF127" s="17" t="s">
        <v>64</v>
      </c>
    </row>
    <row r="128" spans="1:32" x14ac:dyDescent="0.3">
      <c r="A128" s="34" t="s">
        <v>499</v>
      </c>
      <c r="B128" s="3">
        <v>45053</v>
      </c>
      <c r="C128" s="3" t="str">
        <f>TEXT(Tabla10[[#This Row],[Fecha de transacción]],"DDDD")</f>
        <v>domingo</v>
      </c>
      <c r="D128" s="3">
        <v>45137</v>
      </c>
      <c r="E128" s="4">
        <f>datos_chargeback_2001_1!$D128-datos_chargeback_2001_1!$B128</f>
        <v>84</v>
      </c>
      <c r="F128" s="5">
        <f>datos_chargeback_2001_1!$G128/100</f>
        <v>825.99</v>
      </c>
      <c r="G128" s="6">
        <v>82599</v>
      </c>
      <c r="H128" s="5">
        <f t="shared" si="1"/>
        <v>0</v>
      </c>
      <c r="I128" s="5">
        <v>0.95</v>
      </c>
      <c r="J128" s="6" t="s">
        <v>24</v>
      </c>
      <c r="K128" s="6" t="s">
        <v>25</v>
      </c>
      <c r="L128" s="6" t="s">
        <v>40</v>
      </c>
      <c r="M128" s="6" t="s">
        <v>27</v>
      </c>
      <c r="N128" s="6" t="s">
        <v>28</v>
      </c>
      <c r="O128" s="6" t="s">
        <v>53</v>
      </c>
      <c r="P128" s="6" t="s">
        <v>54</v>
      </c>
      <c r="Q128" s="6" t="s">
        <v>31</v>
      </c>
      <c r="R128" s="6">
        <v>82599</v>
      </c>
      <c r="S128" s="6" t="s">
        <v>500</v>
      </c>
      <c r="T128" s="6" t="s">
        <v>33</v>
      </c>
      <c r="U128" s="5">
        <f>datos_chargeback_2001_1!$V128/100</f>
        <v>0</v>
      </c>
      <c r="V128" s="6">
        <v>0</v>
      </c>
      <c r="W128" s="5">
        <f>datos_chargeback_2001_1!$X128/100</f>
        <v>0</v>
      </c>
      <c r="X128" s="6">
        <v>0</v>
      </c>
      <c r="Y128" s="5">
        <f>datos_chargeback_2001_1!$Z128/100</f>
        <v>825.99</v>
      </c>
      <c r="Z128" s="6">
        <v>82599</v>
      </c>
      <c r="AA128" s="6" t="s">
        <v>501</v>
      </c>
      <c r="AB128" s="6" t="s">
        <v>48</v>
      </c>
      <c r="AC128" s="8">
        <v>45053</v>
      </c>
      <c r="AD128" s="5">
        <f>datos_chargeback_2001_1!$AE128/100</f>
        <v>553.78</v>
      </c>
      <c r="AE128" s="6">
        <v>55378</v>
      </c>
      <c r="AF128" s="6" t="s">
        <v>36</v>
      </c>
    </row>
    <row r="129" spans="1:32" x14ac:dyDescent="0.3">
      <c r="A129" s="34" t="s">
        <v>503</v>
      </c>
      <c r="B129" s="3">
        <v>45054</v>
      </c>
      <c r="C129" s="3" t="str">
        <f>TEXT(Tabla10[[#This Row],[Fecha de transacción]],"DDDD")</f>
        <v>lunes</v>
      </c>
      <c r="D129" s="3">
        <v>45119</v>
      </c>
      <c r="E129" s="4">
        <f>datos_chargeback_2001_1!$D129-datos_chargeback_2001_1!$B129</f>
        <v>65</v>
      </c>
      <c r="F129" s="5">
        <f>datos_chargeback_2001_1!$G129/100</f>
        <v>851.26</v>
      </c>
      <c r="G129" s="6">
        <v>85126</v>
      </c>
      <c r="H129" s="5">
        <f t="shared" si="1"/>
        <v>0</v>
      </c>
      <c r="I129" s="5">
        <v>1.18</v>
      </c>
      <c r="J129" s="6" t="s">
        <v>38</v>
      </c>
      <c r="K129" s="6" t="s">
        <v>25</v>
      </c>
      <c r="L129" s="6" t="s">
        <v>109</v>
      </c>
      <c r="M129" s="6" t="s">
        <v>52</v>
      </c>
      <c r="N129" s="6" t="s">
        <v>42</v>
      </c>
      <c r="O129" s="6" t="s">
        <v>36</v>
      </c>
      <c r="P129" s="6" t="s">
        <v>30</v>
      </c>
      <c r="Q129" s="6" t="s">
        <v>66</v>
      </c>
      <c r="R129" s="6">
        <v>85126</v>
      </c>
      <c r="S129" s="6" t="s">
        <v>504</v>
      </c>
      <c r="T129" s="6" t="s">
        <v>61</v>
      </c>
      <c r="U129" s="5">
        <f>datos_chargeback_2001_1!$V129/100</f>
        <v>0</v>
      </c>
      <c r="V129" s="6">
        <v>0</v>
      </c>
      <c r="W129" s="5">
        <f>datos_chargeback_2001_1!$X129/100</f>
        <v>851.26</v>
      </c>
      <c r="X129" s="6">
        <v>85126</v>
      </c>
      <c r="Y129" s="5">
        <f>datos_chargeback_2001_1!$Z129/100</f>
        <v>0</v>
      </c>
      <c r="Z129" s="6">
        <v>0</v>
      </c>
      <c r="AA129" s="6" t="s">
        <v>505</v>
      </c>
      <c r="AB129" s="6" t="s">
        <v>35</v>
      </c>
      <c r="AC129" s="7" t="s">
        <v>35</v>
      </c>
      <c r="AD129" s="5">
        <f>datos_chargeback_2001_1!$AE129/100</f>
        <v>0</v>
      </c>
      <c r="AE129" s="6">
        <v>0</v>
      </c>
      <c r="AF129" s="6" t="s">
        <v>29</v>
      </c>
    </row>
    <row r="130" spans="1:32" x14ac:dyDescent="0.3">
      <c r="A130" s="34" t="s">
        <v>506</v>
      </c>
      <c r="B130" s="3">
        <v>45055</v>
      </c>
      <c r="C130" s="3" t="str">
        <f>TEXT(Tabla10[[#This Row],[Fecha de transacción]],"DDDD")</f>
        <v>martes</v>
      </c>
      <c r="D130" s="3">
        <v>45141</v>
      </c>
      <c r="E130" s="4">
        <f>datos_chargeback_2001_1!$D130-datos_chargeback_2001_1!$B130</f>
        <v>86</v>
      </c>
      <c r="F130" s="5">
        <f>datos_chargeback_2001_1!$G130/100</f>
        <v>161.93</v>
      </c>
      <c r="G130" s="6">
        <v>16193</v>
      </c>
      <c r="H130" s="5">
        <f t="shared" ref="H130:H193" si="2">IF(COUNTIF($A$2:$A$1373,A130)=1,0,IF(F130=_xlfn.AGGREGATE(14,6,$F$2:$F$1373/($A$2:$A$1373=A130),1),_xlfn.AGGREGATE(15,6,$F$2:$F$1373/($A$2:$A$1373=A130),1),""))</f>
        <v>0</v>
      </c>
      <c r="I130" s="5">
        <v>0</v>
      </c>
      <c r="J130" s="6" t="s">
        <v>24</v>
      </c>
      <c r="K130" s="6" t="s">
        <v>25</v>
      </c>
      <c r="L130" s="6" t="s">
        <v>74</v>
      </c>
      <c r="M130" s="6" t="s">
        <v>41</v>
      </c>
      <c r="N130" s="6" t="s">
        <v>42</v>
      </c>
      <c r="O130" s="6" t="s">
        <v>64</v>
      </c>
      <c r="P130" s="6" t="s">
        <v>30</v>
      </c>
      <c r="Q130" s="6" t="s">
        <v>44</v>
      </c>
      <c r="R130" s="6">
        <v>16193</v>
      </c>
      <c r="S130" s="6" t="s">
        <v>507</v>
      </c>
      <c r="T130" s="6" t="s">
        <v>116</v>
      </c>
      <c r="U130" s="5">
        <f>datos_chargeback_2001_1!$V130/100</f>
        <v>161.93</v>
      </c>
      <c r="V130" s="6">
        <v>16193</v>
      </c>
      <c r="W130" s="5">
        <f>datos_chargeback_2001_1!$X130/100</f>
        <v>0</v>
      </c>
      <c r="X130" s="6">
        <v>0</v>
      </c>
      <c r="Y130" s="5">
        <f>datos_chargeback_2001_1!$Z130/100</f>
        <v>0</v>
      </c>
      <c r="Z130" s="6">
        <v>0</v>
      </c>
      <c r="AA130" s="6" t="s">
        <v>508</v>
      </c>
      <c r="AB130" s="6" t="s">
        <v>48</v>
      </c>
      <c r="AC130" s="8">
        <v>45055</v>
      </c>
      <c r="AD130" s="5">
        <f>datos_chargeback_2001_1!$AE130/100</f>
        <v>218.99</v>
      </c>
      <c r="AE130" s="6">
        <v>21899</v>
      </c>
      <c r="AF130" s="6" t="s">
        <v>29</v>
      </c>
    </row>
    <row r="131" spans="1:32" x14ac:dyDescent="0.3">
      <c r="A131" s="36" t="s">
        <v>510</v>
      </c>
      <c r="B131" s="14">
        <v>45056</v>
      </c>
      <c r="C131" s="14" t="str">
        <f>TEXT(Tabla10[[#This Row],[Fecha de transacción]],"DDDD")</f>
        <v>miércoles</v>
      </c>
      <c r="D131" s="14">
        <v>45142</v>
      </c>
      <c r="E131" s="15">
        <f>datos_chargeback_2001_1!$D131-datos_chargeback_2001_1!$B131</f>
        <v>86</v>
      </c>
      <c r="F131" s="16">
        <f>datos_chargeback_2001_1!$G131/100</f>
        <v>203.72</v>
      </c>
      <c r="G131" s="17">
        <v>20372</v>
      </c>
      <c r="H131" s="16">
        <f t="shared" si="2"/>
        <v>0</v>
      </c>
      <c r="I131" s="16">
        <v>0</v>
      </c>
      <c r="J131" s="17" t="s">
        <v>24</v>
      </c>
      <c r="K131" s="17" t="s">
        <v>25</v>
      </c>
      <c r="L131" s="17" t="s">
        <v>119</v>
      </c>
      <c r="M131" s="17" t="s">
        <v>93</v>
      </c>
      <c r="N131" s="17" t="s">
        <v>42</v>
      </c>
      <c r="O131" s="17" t="s">
        <v>36</v>
      </c>
      <c r="P131" s="17" t="s">
        <v>54</v>
      </c>
      <c r="Q131" s="17" t="s">
        <v>31</v>
      </c>
      <c r="R131" s="17">
        <v>20372</v>
      </c>
      <c r="S131" s="17" t="s">
        <v>482</v>
      </c>
      <c r="T131" s="17" t="s">
        <v>116</v>
      </c>
      <c r="U131" s="16">
        <f>datos_chargeback_2001_1!$V131/100</f>
        <v>203.72</v>
      </c>
      <c r="V131" s="17">
        <v>20372</v>
      </c>
      <c r="W131" s="16">
        <f>datos_chargeback_2001_1!$X131/100</f>
        <v>0</v>
      </c>
      <c r="X131" s="17">
        <v>0</v>
      </c>
      <c r="Y131" s="16">
        <f>datos_chargeback_2001_1!$Z131/100</f>
        <v>0</v>
      </c>
      <c r="Z131" s="17">
        <v>0</v>
      </c>
      <c r="AA131" s="17" t="s">
        <v>511</v>
      </c>
      <c r="AB131" s="17" t="s">
        <v>48</v>
      </c>
      <c r="AC131" s="18">
        <v>45056</v>
      </c>
      <c r="AD131" s="16">
        <f>datos_chargeback_2001_1!$AE131/100</f>
        <v>1.45</v>
      </c>
      <c r="AE131" s="17">
        <v>145</v>
      </c>
      <c r="AF131" s="17" t="s">
        <v>64</v>
      </c>
    </row>
    <row r="132" spans="1:32" x14ac:dyDescent="0.3">
      <c r="A132" s="35" t="s">
        <v>513</v>
      </c>
      <c r="B132" s="9">
        <v>45057</v>
      </c>
      <c r="C132" s="9" t="str">
        <f>TEXT(Tabla10[[#This Row],[Fecha de transacción]],"DDDD")</f>
        <v>jueves</v>
      </c>
      <c r="D132" s="9">
        <v>45121</v>
      </c>
      <c r="E132" s="10">
        <f>datos_chargeback_2001_1!$D132-datos_chargeback_2001_1!$B132</f>
        <v>64</v>
      </c>
      <c r="F132" s="11">
        <f>datos_chargeback_2001_1!$G132/100</f>
        <v>70.819999999999993</v>
      </c>
      <c r="G132" s="12">
        <v>7082</v>
      </c>
      <c r="H132" s="11">
        <f t="shared" si="2"/>
        <v>0</v>
      </c>
      <c r="I132" s="11">
        <v>0.96</v>
      </c>
      <c r="J132" s="12" t="s">
        <v>24</v>
      </c>
      <c r="K132" s="12" t="s">
        <v>25</v>
      </c>
      <c r="L132" s="12" t="s">
        <v>80</v>
      </c>
      <c r="M132" s="12" t="s">
        <v>85</v>
      </c>
      <c r="N132" s="12" t="s">
        <v>42</v>
      </c>
      <c r="O132" s="12" t="s">
        <v>70</v>
      </c>
      <c r="P132" s="12" t="s">
        <v>30</v>
      </c>
      <c r="Q132" s="12" t="s">
        <v>75</v>
      </c>
      <c r="R132" s="12">
        <v>70820</v>
      </c>
      <c r="S132" s="12" t="s">
        <v>514</v>
      </c>
      <c r="T132" s="12" t="s">
        <v>116</v>
      </c>
      <c r="U132" s="11">
        <f>datos_chargeback_2001_1!$V132/100</f>
        <v>708.2</v>
      </c>
      <c r="V132" s="12">
        <v>70820</v>
      </c>
      <c r="W132" s="11">
        <f>datos_chargeback_2001_1!$X132/100</f>
        <v>0</v>
      </c>
      <c r="X132" s="12">
        <v>0</v>
      </c>
      <c r="Y132" s="11">
        <f>datos_chargeback_2001_1!$Z132/100</f>
        <v>0</v>
      </c>
      <c r="Z132" s="12">
        <v>0</v>
      </c>
      <c r="AA132" s="12" t="s">
        <v>515</v>
      </c>
      <c r="AB132" s="12" t="s">
        <v>48</v>
      </c>
      <c r="AC132" s="19">
        <v>45057</v>
      </c>
      <c r="AD132" s="11">
        <f>datos_chargeback_2001_1!$AE132/100</f>
        <v>425.83</v>
      </c>
      <c r="AE132" s="12">
        <v>42583</v>
      </c>
      <c r="AF132" s="12" t="s">
        <v>64</v>
      </c>
    </row>
    <row r="133" spans="1:32" x14ac:dyDescent="0.3">
      <c r="A133" s="34" t="s">
        <v>517</v>
      </c>
      <c r="B133" s="3">
        <v>45058</v>
      </c>
      <c r="C133" s="3" t="str">
        <f>TEXT(Tabla10[[#This Row],[Fecha de transacción]],"DDDD")</f>
        <v>viernes</v>
      </c>
      <c r="D133" s="3">
        <v>45127</v>
      </c>
      <c r="E133" s="4">
        <f>datos_chargeback_2001_1!$D133-datos_chargeback_2001_1!$B133</f>
        <v>69</v>
      </c>
      <c r="F133" s="5">
        <f>datos_chargeback_2001_1!$G133/100</f>
        <v>400.04</v>
      </c>
      <c r="G133" s="6">
        <v>40004</v>
      </c>
      <c r="H133" s="5">
        <f t="shared" si="2"/>
        <v>0</v>
      </c>
      <c r="I133" s="5">
        <v>0</v>
      </c>
      <c r="J133" s="6" t="s">
        <v>38</v>
      </c>
      <c r="K133" s="6" t="s">
        <v>25</v>
      </c>
      <c r="L133" s="6" t="s">
        <v>109</v>
      </c>
      <c r="M133" s="6" t="s">
        <v>41</v>
      </c>
      <c r="N133" s="6" t="s">
        <v>28</v>
      </c>
      <c r="O133" s="6" t="s">
        <v>70</v>
      </c>
      <c r="P133" s="6" t="s">
        <v>30</v>
      </c>
      <c r="Q133" s="6" t="s">
        <v>66</v>
      </c>
      <c r="R133" s="6">
        <v>40004</v>
      </c>
      <c r="S133" s="6" t="s">
        <v>518</v>
      </c>
      <c r="T133" s="6" t="s">
        <v>33</v>
      </c>
      <c r="U133" s="5">
        <f>datos_chargeback_2001_1!$V133/100</f>
        <v>0</v>
      </c>
      <c r="V133" s="6">
        <v>0</v>
      </c>
      <c r="W133" s="5">
        <f>datos_chargeback_2001_1!$X133/100</f>
        <v>0</v>
      </c>
      <c r="X133" s="6">
        <v>0</v>
      </c>
      <c r="Y133" s="5">
        <f>datos_chargeback_2001_1!$Z133/100</f>
        <v>400.04</v>
      </c>
      <c r="Z133" s="6">
        <v>40004</v>
      </c>
      <c r="AA133" s="6" t="s">
        <v>519</v>
      </c>
      <c r="AB133" s="6" t="s">
        <v>48</v>
      </c>
      <c r="AC133" s="8">
        <v>45058</v>
      </c>
      <c r="AD133" s="5">
        <f>datos_chargeback_2001_1!$AE133/100</f>
        <v>865.22</v>
      </c>
      <c r="AE133" s="6">
        <v>86522</v>
      </c>
      <c r="AF133" s="6" t="s">
        <v>53</v>
      </c>
    </row>
    <row r="134" spans="1:32" x14ac:dyDescent="0.3">
      <c r="A134" s="35" t="s">
        <v>521</v>
      </c>
      <c r="B134" s="9">
        <v>45059</v>
      </c>
      <c r="C134" s="9" t="str">
        <f>TEXT(Tabla10[[#This Row],[Fecha de transacción]],"DDDD")</f>
        <v>sábado</v>
      </c>
      <c r="D134" s="9">
        <v>45147</v>
      </c>
      <c r="E134" s="10">
        <f>datos_chargeback_2001_1!$D134-datos_chargeback_2001_1!$B134</f>
        <v>88</v>
      </c>
      <c r="F134" s="11">
        <f>datos_chargeback_2001_1!$G134/100</f>
        <v>706.14</v>
      </c>
      <c r="G134" s="12">
        <v>70614</v>
      </c>
      <c r="H134" s="11">
        <f t="shared" si="2"/>
        <v>0</v>
      </c>
      <c r="I134" s="11">
        <v>0</v>
      </c>
      <c r="J134" s="12" t="s">
        <v>24</v>
      </c>
      <c r="K134" s="12" t="s">
        <v>25</v>
      </c>
      <c r="L134" s="12" t="s">
        <v>40</v>
      </c>
      <c r="M134" s="12" t="s">
        <v>41</v>
      </c>
      <c r="N134" s="12" t="s">
        <v>42</v>
      </c>
      <c r="O134" s="12" t="s">
        <v>36</v>
      </c>
      <c r="P134" s="12" t="s">
        <v>30</v>
      </c>
      <c r="Q134" s="12" t="s">
        <v>44</v>
      </c>
      <c r="R134" s="12">
        <v>70614</v>
      </c>
      <c r="S134" s="12" t="s">
        <v>522</v>
      </c>
      <c r="T134" s="12" t="s">
        <v>61</v>
      </c>
      <c r="U134" s="11">
        <f>datos_chargeback_2001_1!$V134/100</f>
        <v>0</v>
      </c>
      <c r="V134" s="12">
        <v>0</v>
      </c>
      <c r="W134" s="11">
        <f>datos_chargeback_2001_1!$X134/100</f>
        <v>706.14</v>
      </c>
      <c r="X134" s="12">
        <v>70614</v>
      </c>
      <c r="Y134" s="11">
        <f>datos_chargeback_2001_1!$Z134/100</f>
        <v>0</v>
      </c>
      <c r="Z134" s="12">
        <v>0</v>
      </c>
      <c r="AA134" s="12" t="s">
        <v>523</v>
      </c>
      <c r="AB134" s="12" t="s">
        <v>48</v>
      </c>
      <c r="AC134" s="19">
        <v>45059</v>
      </c>
      <c r="AD134" s="11">
        <f>datos_chargeback_2001_1!$AE134/100</f>
        <v>62.77</v>
      </c>
      <c r="AE134" s="12">
        <v>6277</v>
      </c>
      <c r="AF134" s="12" t="s">
        <v>53</v>
      </c>
    </row>
    <row r="135" spans="1:32" x14ac:dyDescent="0.3">
      <c r="A135" s="36" t="s">
        <v>525</v>
      </c>
      <c r="B135" s="14">
        <v>45060</v>
      </c>
      <c r="C135" s="14" t="str">
        <f>TEXT(Tabla10[[#This Row],[Fecha de transacción]],"DDDD")</f>
        <v>domingo</v>
      </c>
      <c r="D135" s="14">
        <v>45138</v>
      </c>
      <c r="E135" s="15">
        <f>datos_chargeback_2001_1!$D135-datos_chargeback_2001_1!$B135</f>
        <v>78</v>
      </c>
      <c r="F135" s="16">
        <f>datos_chargeback_2001_1!$G135/100</f>
        <v>396.43</v>
      </c>
      <c r="G135" s="17">
        <v>39643</v>
      </c>
      <c r="H135" s="16">
        <f t="shared" si="2"/>
        <v>0</v>
      </c>
      <c r="I135" s="16">
        <v>0.12</v>
      </c>
      <c r="J135" s="17" t="s">
        <v>38</v>
      </c>
      <c r="K135" s="17" t="s">
        <v>25</v>
      </c>
      <c r="L135" s="17" t="s">
        <v>26</v>
      </c>
      <c r="M135" s="17" t="s">
        <v>85</v>
      </c>
      <c r="N135" s="17" t="s">
        <v>42</v>
      </c>
      <c r="O135" s="17" t="s">
        <v>53</v>
      </c>
      <c r="P135" s="17" t="s">
        <v>54</v>
      </c>
      <c r="Q135" s="17" t="s">
        <v>66</v>
      </c>
      <c r="R135" s="17">
        <v>39643</v>
      </c>
      <c r="S135" s="17" t="s">
        <v>526</v>
      </c>
      <c r="T135" s="17" t="s">
        <v>61</v>
      </c>
      <c r="U135" s="16">
        <f>datos_chargeback_2001_1!$V135/100</f>
        <v>0</v>
      </c>
      <c r="V135" s="17">
        <v>0</v>
      </c>
      <c r="W135" s="16">
        <f>datos_chargeback_2001_1!$X135/100</f>
        <v>396.43</v>
      </c>
      <c r="X135" s="17">
        <v>39643</v>
      </c>
      <c r="Y135" s="16">
        <f>datos_chargeback_2001_1!$Z135/100</f>
        <v>0</v>
      </c>
      <c r="Z135" s="17">
        <v>0</v>
      </c>
      <c r="AA135" s="17" t="s">
        <v>527</v>
      </c>
      <c r="AB135" s="17" t="s">
        <v>35</v>
      </c>
      <c r="AC135" s="20" t="s">
        <v>35</v>
      </c>
      <c r="AD135" s="16">
        <f>datos_chargeback_2001_1!$AE135/100</f>
        <v>0</v>
      </c>
      <c r="AE135" s="17">
        <v>0</v>
      </c>
      <c r="AF135" s="17" t="s">
        <v>50</v>
      </c>
    </row>
    <row r="136" spans="1:32" x14ac:dyDescent="0.3">
      <c r="A136" s="34" t="s">
        <v>528</v>
      </c>
      <c r="B136" s="3">
        <v>45061</v>
      </c>
      <c r="C136" s="3" t="str">
        <f>TEXT(Tabla10[[#This Row],[Fecha de transacción]],"DDDD")</f>
        <v>lunes</v>
      </c>
      <c r="D136" s="3">
        <v>45142</v>
      </c>
      <c r="E136" s="4">
        <f>datos_chargeback_2001_1!$D136-datos_chargeback_2001_1!$B136</f>
        <v>81</v>
      </c>
      <c r="F136" s="5">
        <f>datos_chargeback_2001_1!$G136/100</f>
        <v>844.49</v>
      </c>
      <c r="G136" s="6">
        <v>84449</v>
      </c>
      <c r="H136" s="5">
        <f t="shared" si="2"/>
        <v>0</v>
      </c>
      <c r="I136" s="5">
        <v>0</v>
      </c>
      <c r="J136" s="6" t="s">
        <v>24</v>
      </c>
      <c r="K136" s="6" t="s">
        <v>25</v>
      </c>
      <c r="L136" s="6" t="s">
        <v>26</v>
      </c>
      <c r="M136" s="6" t="s">
        <v>85</v>
      </c>
      <c r="N136" s="6" t="s">
        <v>42</v>
      </c>
      <c r="O136" s="6" t="s">
        <v>50</v>
      </c>
      <c r="P136" s="6" t="s">
        <v>30</v>
      </c>
      <c r="Q136" s="6" t="s">
        <v>31</v>
      </c>
      <c r="R136" s="6">
        <v>84449</v>
      </c>
      <c r="S136" s="6" t="s">
        <v>529</v>
      </c>
      <c r="T136" s="6" t="s">
        <v>61</v>
      </c>
      <c r="U136" s="5">
        <f>datos_chargeback_2001_1!$V136/100</f>
        <v>0</v>
      </c>
      <c r="V136" s="6">
        <v>0</v>
      </c>
      <c r="W136" s="5">
        <f>datos_chargeback_2001_1!$X136/100</f>
        <v>844.49</v>
      </c>
      <c r="X136" s="6">
        <v>84449</v>
      </c>
      <c r="Y136" s="5">
        <f>datos_chargeback_2001_1!$Z136/100</f>
        <v>0</v>
      </c>
      <c r="Z136" s="6">
        <v>0</v>
      </c>
      <c r="AA136" s="6" t="s">
        <v>530</v>
      </c>
      <c r="AB136" s="6" t="s">
        <v>35</v>
      </c>
      <c r="AC136" s="7" t="s">
        <v>35</v>
      </c>
      <c r="AD136" s="5">
        <f>datos_chargeback_2001_1!$AE136/100</f>
        <v>0</v>
      </c>
      <c r="AE136" s="6">
        <v>0</v>
      </c>
      <c r="AF136" s="6" t="s">
        <v>50</v>
      </c>
    </row>
    <row r="137" spans="1:32" x14ac:dyDescent="0.3">
      <c r="A137" s="36" t="s">
        <v>531</v>
      </c>
      <c r="B137" s="14">
        <v>45062</v>
      </c>
      <c r="C137" s="14" t="str">
        <f>TEXT(Tabla10[[#This Row],[Fecha de transacción]],"DDDD")</f>
        <v>martes</v>
      </c>
      <c r="D137" s="14">
        <v>45129</v>
      </c>
      <c r="E137" s="15">
        <f>datos_chargeback_2001_1!$D137-datos_chargeback_2001_1!$B137</f>
        <v>67</v>
      </c>
      <c r="F137" s="16">
        <f>datos_chargeback_2001_1!$G137/100</f>
        <v>110.59</v>
      </c>
      <c r="G137" s="17">
        <v>11059</v>
      </c>
      <c r="H137" s="16">
        <f t="shared" si="2"/>
        <v>0</v>
      </c>
      <c r="I137" s="16">
        <v>0</v>
      </c>
      <c r="J137" s="17" t="s">
        <v>38</v>
      </c>
      <c r="K137" s="17" t="s">
        <v>25</v>
      </c>
      <c r="L137" s="17" t="s">
        <v>26</v>
      </c>
      <c r="M137" s="17" t="s">
        <v>27</v>
      </c>
      <c r="N137" s="17" t="s">
        <v>28</v>
      </c>
      <c r="O137" s="17" t="s">
        <v>43</v>
      </c>
      <c r="P137" s="17" t="s">
        <v>54</v>
      </c>
      <c r="Q137" s="17" t="s">
        <v>75</v>
      </c>
      <c r="R137" s="17">
        <v>11059</v>
      </c>
      <c r="S137" s="17" t="s">
        <v>532</v>
      </c>
      <c r="T137" s="17" t="s">
        <v>33</v>
      </c>
      <c r="U137" s="16">
        <f>datos_chargeback_2001_1!$V137/100</f>
        <v>0</v>
      </c>
      <c r="V137" s="17">
        <v>0</v>
      </c>
      <c r="W137" s="16">
        <f>datos_chargeback_2001_1!$X137/100</f>
        <v>0</v>
      </c>
      <c r="X137" s="17">
        <v>0</v>
      </c>
      <c r="Y137" s="16">
        <f>datos_chargeback_2001_1!$Z137/100</f>
        <v>110.59</v>
      </c>
      <c r="Z137" s="17">
        <v>11059</v>
      </c>
      <c r="AA137" s="17" t="s">
        <v>533</v>
      </c>
      <c r="AB137" s="17" t="s">
        <v>48</v>
      </c>
      <c r="AC137" s="18">
        <v>45062</v>
      </c>
      <c r="AD137" s="16">
        <f>datos_chargeback_2001_1!$AE137/100</f>
        <v>97.41</v>
      </c>
      <c r="AE137" s="17">
        <v>9741</v>
      </c>
      <c r="AF137" s="17" t="s">
        <v>50</v>
      </c>
    </row>
    <row r="138" spans="1:32" x14ac:dyDescent="0.3">
      <c r="A138" s="34" t="s">
        <v>535</v>
      </c>
      <c r="B138" s="3">
        <v>45063</v>
      </c>
      <c r="C138" s="3" t="str">
        <f>TEXT(Tabla10[[#This Row],[Fecha de transacción]],"DDDD")</f>
        <v>miércoles</v>
      </c>
      <c r="D138" s="3">
        <v>45129</v>
      </c>
      <c r="E138" s="4">
        <f>datos_chargeback_2001_1!$D138-datos_chargeback_2001_1!$B138</f>
        <v>66</v>
      </c>
      <c r="F138" s="5">
        <f>datos_chargeback_2001_1!$G138/100</f>
        <v>387.25</v>
      </c>
      <c r="G138" s="6">
        <v>38725</v>
      </c>
      <c r="H138" s="5">
        <f t="shared" si="2"/>
        <v>0</v>
      </c>
      <c r="I138" s="5">
        <v>0.84</v>
      </c>
      <c r="J138" s="6" t="s">
        <v>24</v>
      </c>
      <c r="K138" s="6" t="s">
        <v>25</v>
      </c>
      <c r="L138" s="6" t="s">
        <v>74</v>
      </c>
      <c r="M138" s="6" t="s">
        <v>27</v>
      </c>
      <c r="N138" s="6" t="s">
        <v>28</v>
      </c>
      <c r="O138" s="6" t="s">
        <v>36</v>
      </c>
      <c r="P138" s="6" t="s">
        <v>54</v>
      </c>
      <c r="Q138" s="6" t="s">
        <v>44</v>
      </c>
      <c r="R138" s="6">
        <v>38725</v>
      </c>
      <c r="S138" s="6" t="s">
        <v>536</v>
      </c>
      <c r="T138" s="6" t="s">
        <v>33</v>
      </c>
      <c r="U138" s="5">
        <f>datos_chargeback_2001_1!$V138/100</f>
        <v>0</v>
      </c>
      <c r="V138" s="6">
        <v>0</v>
      </c>
      <c r="W138" s="5">
        <f>datos_chargeback_2001_1!$X138/100</f>
        <v>0</v>
      </c>
      <c r="X138" s="6">
        <v>0</v>
      </c>
      <c r="Y138" s="5">
        <f>datos_chargeback_2001_1!$Z138/100</f>
        <v>387.25</v>
      </c>
      <c r="Z138" s="6">
        <v>38725</v>
      </c>
      <c r="AA138" s="6" t="s">
        <v>537</v>
      </c>
      <c r="AB138" s="6" t="s">
        <v>35</v>
      </c>
      <c r="AC138" s="7" t="s">
        <v>35</v>
      </c>
      <c r="AD138" s="5">
        <f>datos_chargeback_2001_1!$AE138/100</f>
        <v>0</v>
      </c>
      <c r="AE138" s="6">
        <v>0</v>
      </c>
      <c r="AF138" s="6" t="s">
        <v>53</v>
      </c>
    </row>
    <row r="139" spans="1:32" x14ac:dyDescent="0.3">
      <c r="A139" s="34" t="s">
        <v>538</v>
      </c>
      <c r="B139" s="3">
        <v>45064</v>
      </c>
      <c r="C139" s="3" t="str">
        <f>TEXT(Tabla10[[#This Row],[Fecha de transacción]],"DDDD")</f>
        <v>jueves</v>
      </c>
      <c r="D139" s="3">
        <v>45140</v>
      </c>
      <c r="E139" s="4">
        <f>datos_chargeback_2001_1!$D139-datos_chargeback_2001_1!$B139</f>
        <v>76</v>
      </c>
      <c r="F139" s="5">
        <f>datos_chargeback_2001_1!$G139/100</f>
        <v>912.58</v>
      </c>
      <c r="G139" s="6">
        <v>91258</v>
      </c>
      <c r="H139" s="5">
        <f t="shared" si="2"/>
        <v>0</v>
      </c>
      <c r="I139" s="5">
        <v>1.18</v>
      </c>
      <c r="J139" s="6" t="s">
        <v>24</v>
      </c>
      <c r="K139" s="6" t="s">
        <v>25</v>
      </c>
      <c r="L139" s="6" t="s">
        <v>109</v>
      </c>
      <c r="M139" s="6" t="s">
        <v>27</v>
      </c>
      <c r="N139" s="6" t="s">
        <v>28</v>
      </c>
      <c r="O139" s="6" t="s">
        <v>114</v>
      </c>
      <c r="P139" s="6" t="s">
        <v>54</v>
      </c>
      <c r="Q139" s="6" t="s">
        <v>31</v>
      </c>
      <c r="R139" s="6">
        <v>91258</v>
      </c>
      <c r="S139" s="6" t="s">
        <v>539</v>
      </c>
      <c r="T139" s="6" t="s">
        <v>33</v>
      </c>
      <c r="U139" s="5">
        <f>datos_chargeback_2001_1!$V139/100</f>
        <v>0</v>
      </c>
      <c r="V139" s="6">
        <v>0</v>
      </c>
      <c r="W139" s="5">
        <f>datos_chargeback_2001_1!$X139/100</f>
        <v>0</v>
      </c>
      <c r="X139" s="6">
        <v>0</v>
      </c>
      <c r="Y139" s="5">
        <f>datos_chargeback_2001_1!$Z139/100</f>
        <v>912.58</v>
      </c>
      <c r="Z139" s="6">
        <v>91258</v>
      </c>
      <c r="AA139" s="6" t="s">
        <v>540</v>
      </c>
      <c r="AB139" s="6" t="s">
        <v>48</v>
      </c>
      <c r="AC139" s="8">
        <v>45064</v>
      </c>
      <c r="AD139" s="5">
        <f>datos_chargeback_2001_1!$AE139/100</f>
        <v>984.48</v>
      </c>
      <c r="AE139" s="6">
        <v>98448</v>
      </c>
      <c r="AF139" s="6" t="s">
        <v>53</v>
      </c>
    </row>
    <row r="140" spans="1:32" x14ac:dyDescent="0.3">
      <c r="A140" s="34" t="s">
        <v>542</v>
      </c>
      <c r="B140" s="3">
        <v>45065</v>
      </c>
      <c r="C140" s="3" t="str">
        <f>TEXT(Tabla10[[#This Row],[Fecha de transacción]],"DDDD")</f>
        <v>viernes</v>
      </c>
      <c r="D140" s="3">
        <v>45134</v>
      </c>
      <c r="E140" s="4">
        <f>datos_chargeback_2001_1!$D140-datos_chargeback_2001_1!$B140</f>
        <v>69</v>
      </c>
      <c r="F140" s="5">
        <f>datos_chargeback_2001_1!$G140/100</f>
        <v>977.82</v>
      </c>
      <c r="G140" s="6">
        <v>97782</v>
      </c>
      <c r="H140" s="5">
        <f t="shared" si="2"/>
        <v>0</v>
      </c>
      <c r="I140" s="5">
        <v>0</v>
      </c>
      <c r="J140" s="6" t="s">
        <v>38</v>
      </c>
      <c r="K140" s="6" t="s">
        <v>25</v>
      </c>
      <c r="L140" s="6" t="s">
        <v>40</v>
      </c>
      <c r="M140" s="6" t="s">
        <v>41</v>
      </c>
      <c r="N140" s="6" t="s">
        <v>42</v>
      </c>
      <c r="O140" s="6" t="s">
        <v>43</v>
      </c>
      <c r="P140" s="6" t="s">
        <v>30</v>
      </c>
      <c r="Q140" s="6" t="s">
        <v>31</v>
      </c>
      <c r="R140" s="6">
        <v>97782</v>
      </c>
      <c r="S140" s="6" t="s">
        <v>543</v>
      </c>
      <c r="T140" s="6" t="s">
        <v>61</v>
      </c>
      <c r="U140" s="5">
        <f>datos_chargeback_2001_1!$V140/100</f>
        <v>0</v>
      </c>
      <c r="V140" s="6">
        <v>0</v>
      </c>
      <c r="W140" s="5">
        <f>datos_chargeback_2001_1!$X140/100</f>
        <v>977.82</v>
      </c>
      <c r="X140" s="6">
        <v>97782</v>
      </c>
      <c r="Y140" s="5">
        <f>datos_chargeback_2001_1!$Z140/100</f>
        <v>0</v>
      </c>
      <c r="Z140" s="6">
        <v>0</v>
      </c>
      <c r="AA140" s="6" t="s">
        <v>544</v>
      </c>
      <c r="AB140" s="6" t="s">
        <v>48</v>
      </c>
      <c r="AC140" s="8">
        <v>45065</v>
      </c>
      <c r="AD140" s="5">
        <f>datos_chargeback_2001_1!$AE140/100</f>
        <v>787.45</v>
      </c>
      <c r="AE140" s="6">
        <v>78745</v>
      </c>
      <c r="AF140" s="6" t="s">
        <v>50</v>
      </c>
    </row>
    <row r="141" spans="1:32" x14ac:dyDescent="0.3">
      <c r="A141" s="36" t="s">
        <v>546</v>
      </c>
      <c r="B141" s="14">
        <v>45066</v>
      </c>
      <c r="C141" s="14" t="str">
        <f>TEXT(Tabla10[[#This Row],[Fecha de transacción]],"DDDD")</f>
        <v>sábado</v>
      </c>
      <c r="D141" s="14">
        <v>45143</v>
      </c>
      <c r="E141" s="15">
        <f>datos_chargeback_2001_1!$D141-datos_chargeback_2001_1!$B141</f>
        <v>77</v>
      </c>
      <c r="F141" s="16">
        <f>datos_chargeback_2001_1!$G141/100</f>
        <v>720.42</v>
      </c>
      <c r="G141" s="17">
        <v>72042</v>
      </c>
      <c r="H141" s="16">
        <f t="shared" si="2"/>
        <v>0</v>
      </c>
      <c r="I141" s="16">
        <v>0</v>
      </c>
      <c r="J141" s="17" t="s">
        <v>24</v>
      </c>
      <c r="K141" s="17" t="s">
        <v>25</v>
      </c>
      <c r="L141" s="17" t="s">
        <v>119</v>
      </c>
      <c r="M141" s="17" t="s">
        <v>41</v>
      </c>
      <c r="N141" s="17" t="s">
        <v>42</v>
      </c>
      <c r="O141" s="17" t="s">
        <v>36</v>
      </c>
      <c r="P141" s="17" t="s">
        <v>30</v>
      </c>
      <c r="Q141" s="17" t="s">
        <v>75</v>
      </c>
      <c r="R141" s="17">
        <v>72042</v>
      </c>
      <c r="S141" s="17" t="s">
        <v>547</v>
      </c>
      <c r="T141" s="17" t="s">
        <v>116</v>
      </c>
      <c r="U141" s="16">
        <f>datos_chargeback_2001_1!$V141/100</f>
        <v>720.42</v>
      </c>
      <c r="V141" s="17">
        <v>72042</v>
      </c>
      <c r="W141" s="16">
        <f>datos_chargeback_2001_1!$X141/100</f>
        <v>0</v>
      </c>
      <c r="X141" s="17">
        <v>0</v>
      </c>
      <c r="Y141" s="16">
        <f>datos_chargeback_2001_1!$Z141/100</f>
        <v>0</v>
      </c>
      <c r="Z141" s="17">
        <v>0</v>
      </c>
      <c r="AA141" s="17" t="s">
        <v>548</v>
      </c>
      <c r="AB141" s="17" t="s">
        <v>48</v>
      </c>
      <c r="AC141" s="18">
        <v>45066</v>
      </c>
      <c r="AD141" s="16">
        <f>datos_chargeback_2001_1!$AE141/100</f>
        <v>496.32</v>
      </c>
      <c r="AE141" s="17">
        <v>49632</v>
      </c>
      <c r="AF141" s="17" t="s">
        <v>50</v>
      </c>
    </row>
    <row r="142" spans="1:32" x14ac:dyDescent="0.3">
      <c r="A142" s="34" t="s">
        <v>550</v>
      </c>
      <c r="B142" s="3">
        <v>45067</v>
      </c>
      <c r="C142" s="3" t="str">
        <f>TEXT(Tabla10[[#This Row],[Fecha de transacción]],"DDDD")</f>
        <v>domingo</v>
      </c>
      <c r="D142" s="3">
        <v>45137</v>
      </c>
      <c r="E142" s="4">
        <f>datos_chargeback_2001_1!$D142-datos_chargeback_2001_1!$B142</f>
        <v>70</v>
      </c>
      <c r="F142" s="5">
        <f>datos_chargeback_2001_1!$G142/100</f>
        <v>167.71</v>
      </c>
      <c r="G142" s="6">
        <v>16771</v>
      </c>
      <c r="H142" s="5">
        <f t="shared" si="2"/>
        <v>0</v>
      </c>
      <c r="I142" s="5">
        <v>0</v>
      </c>
      <c r="J142" s="6" t="s">
        <v>24</v>
      </c>
      <c r="K142" s="6" t="s">
        <v>25</v>
      </c>
      <c r="L142" s="6" t="s">
        <v>119</v>
      </c>
      <c r="M142" s="6" t="s">
        <v>27</v>
      </c>
      <c r="N142" s="6" t="s">
        <v>42</v>
      </c>
      <c r="O142" s="6" t="s">
        <v>50</v>
      </c>
      <c r="P142" s="6" t="s">
        <v>54</v>
      </c>
      <c r="Q142" s="6" t="s">
        <v>31</v>
      </c>
      <c r="R142" s="6">
        <v>16771</v>
      </c>
      <c r="S142" s="6" t="s">
        <v>551</v>
      </c>
      <c r="T142" s="6" t="s">
        <v>116</v>
      </c>
      <c r="U142" s="5">
        <f>datos_chargeback_2001_1!$V142/100</f>
        <v>167.71</v>
      </c>
      <c r="V142" s="6">
        <v>16771</v>
      </c>
      <c r="W142" s="5">
        <f>datos_chargeback_2001_1!$X142/100</f>
        <v>0</v>
      </c>
      <c r="X142" s="6">
        <v>0</v>
      </c>
      <c r="Y142" s="5">
        <f>datos_chargeback_2001_1!$Z142/100</f>
        <v>0</v>
      </c>
      <c r="Z142" s="6">
        <v>0</v>
      </c>
      <c r="AA142" s="6" t="s">
        <v>552</v>
      </c>
      <c r="AB142" s="6" t="s">
        <v>35</v>
      </c>
      <c r="AC142" s="7" t="s">
        <v>35</v>
      </c>
      <c r="AD142" s="5">
        <f>datos_chargeback_2001_1!$AE142/100</f>
        <v>0</v>
      </c>
      <c r="AE142" s="6">
        <v>0</v>
      </c>
      <c r="AF142" s="6" t="s">
        <v>29</v>
      </c>
    </row>
    <row r="143" spans="1:32" x14ac:dyDescent="0.3">
      <c r="A143" s="36" t="s">
        <v>553</v>
      </c>
      <c r="B143" s="14">
        <v>45068</v>
      </c>
      <c r="C143" s="14" t="str">
        <f>TEXT(Tabla10[[#This Row],[Fecha de transacción]],"DDDD")</f>
        <v>lunes</v>
      </c>
      <c r="D143" s="14">
        <v>45152</v>
      </c>
      <c r="E143" s="15">
        <f>datos_chargeback_2001_1!$D143-datos_chargeback_2001_1!$B143</f>
        <v>84</v>
      </c>
      <c r="F143" s="16">
        <f>datos_chargeback_2001_1!$G143/100</f>
        <v>923.83</v>
      </c>
      <c r="G143" s="17">
        <v>92383</v>
      </c>
      <c r="H143" s="16">
        <f t="shared" si="2"/>
        <v>0</v>
      </c>
      <c r="I143" s="16">
        <v>1.43</v>
      </c>
      <c r="J143" s="17" t="s">
        <v>24</v>
      </c>
      <c r="K143" s="17" t="s">
        <v>25</v>
      </c>
      <c r="L143" s="17" t="s">
        <v>109</v>
      </c>
      <c r="M143" s="17" t="s">
        <v>93</v>
      </c>
      <c r="N143" s="17" t="s">
        <v>42</v>
      </c>
      <c r="O143" s="17" t="s">
        <v>36</v>
      </c>
      <c r="P143" s="17" t="s">
        <v>30</v>
      </c>
      <c r="Q143" s="17" t="s">
        <v>44</v>
      </c>
      <c r="R143" s="17">
        <v>92383</v>
      </c>
      <c r="S143" s="17" t="s">
        <v>554</v>
      </c>
      <c r="T143" s="17" t="s">
        <v>61</v>
      </c>
      <c r="U143" s="16">
        <f>datos_chargeback_2001_1!$V143/100</f>
        <v>0</v>
      </c>
      <c r="V143" s="17">
        <v>0</v>
      </c>
      <c r="W143" s="16">
        <f>datos_chargeback_2001_1!$X143/100</f>
        <v>923.83</v>
      </c>
      <c r="X143" s="17">
        <v>92383</v>
      </c>
      <c r="Y143" s="16">
        <f>datos_chargeback_2001_1!$Z143/100</f>
        <v>0</v>
      </c>
      <c r="Z143" s="17">
        <v>0</v>
      </c>
      <c r="AA143" s="17" t="s">
        <v>555</v>
      </c>
      <c r="AB143" s="17" t="s">
        <v>48</v>
      </c>
      <c r="AC143" s="18">
        <v>45068</v>
      </c>
      <c r="AD143" s="16">
        <f>datos_chargeback_2001_1!$AE143/100</f>
        <v>85.71</v>
      </c>
      <c r="AE143" s="17">
        <v>8571</v>
      </c>
      <c r="AF143" s="17" t="s">
        <v>36</v>
      </c>
    </row>
    <row r="144" spans="1:32" x14ac:dyDescent="0.3">
      <c r="A144" s="34" t="s">
        <v>557</v>
      </c>
      <c r="B144" s="3">
        <v>45069</v>
      </c>
      <c r="C144" s="3" t="str">
        <f>TEXT(Tabla10[[#This Row],[Fecha de transacción]],"DDDD")</f>
        <v>martes</v>
      </c>
      <c r="D144" s="3">
        <v>45152</v>
      </c>
      <c r="E144" s="4">
        <f>datos_chargeback_2001_1!$D144-datos_chargeback_2001_1!$B144</f>
        <v>83</v>
      </c>
      <c r="F144" s="5">
        <f>datos_chargeback_2001_1!$G144/100</f>
        <v>7.87</v>
      </c>
      <c r="G144" s="6">
        <v>787</v>
      </c>
      <c r="H144" s="5">
        <f t="shared" si="2"/>
        <v>0</v>
      </c>
      <c r="I144" s="5">
        <v>1.29</v>
      </c>
      <c r="J144" s="6" t="s">
        <v>38</v>
      </c>
      <c r="K144" s="6" t="s">
        <v>25</v>
      </c>
      <c r="L144" s="6" t="s">
        <v>119</v>
      </c>
      <c r="M144" s="6" t="s">
        <v>85</v>
      </c>
      <c r="N144" s="6" t="s">
        <v>42</v>
      </c>
      <c r="O144" s="6" t="s">
        <v>70</v>
      </c>
      <c r="P144" s="6" t="s">
        <v>54</v>
      </c>
      <c r="Q144" s="6" t="s">
        <v>44</v>
      </c>
      <c r="R144" s="6">
        <v>7870</v>
      </c>
      <c r="S144" s="6" t="s">
        <v>558</v>
      </c>
      <c r="T144" s="6" t="s">
        <v>46</v>
      </c>
      <c r="U144" s="5">
        <f>datos_chargeback_2001_1!$V144/100</f>
        <v>78.7</v>
      </c>
      <c r="V144" s="6">
        <v>7870</v>
      </c>
      <c r="W144" s="5">
        <f>datos_chargeback_2001_1!$X144/100</f>
        <v>0</v>
      </c>
      <c r="X144" s="6">
        <v>0</v>
      </c>
      <c r="Y144" s="5">
        <f>datos_chargeback_2001_1!$Z144/100</f>
        <v>0</v>
      </c>
      <c r="Z144" s="6">
        <v>0</v>
      </c>
      <c r="AA144" s="6" t="s">
        <v>559</v>
      </c>
      <c r="AB144" s="6" t="s">
        <v>48</v>
      </c>
      <c r="AC144" s="8">
        <v>45069</v>
      </c>
      <c r="AD144" s="5">
        <f>datos_chargeback_2001_1!$AE144/100</f>
        <v>65.73</v>
      </c>
      <c r="AE144" s="6">
        <v>6573</v>
      </c>
      <c r="AF144" s="6" t="s">
        <v>53</v>
      </c>
    </row>
    <row r="145" spans="1:32" x14ac:dyDescent="0.3">
      <c r="A145" s="34" t="s">
        <v>561</v>
      </c>
      <c r="B145" s="3">
        <v>45070</v>
      </c>
      <c r="C145" s="3" t="str">
        <f>TEXT(Tabla10[[#This Row],[Fecha de transacción]],"DDDD")</f>
        <v>miércoles</v>
      </c>
      <c r="D145" s="3">
        <v>45140</v>
      </c>
      <c r="E145" s="4">
        <f>datos_chargeback_2001_1!$D145-datos_chargeback_2001_1!$B145</f>
        <v>70</v>
      </c>
      <c r="F145" s="5">
        <f>datos_chargeback_2001_1!$G145/100</f>
        <v>556.14</v>
      </c>
      <c r="G145" s="6">
        <v>55614</v>
      </c>
      <c r="H145" s="5">
        <f t="shared" si="2"/>
        <v>0</v>
      </c>
      <c r="I145" s="5">
        <v>1.23</v>
      </c>
      <c r="J145" s="6" t="s">
        <v>38</v>
      </c>
      <c r="K145" s="6" t="s">
        <v>25</v>
      </c>
      <c r="L145" s="6" t="s">
        <v>26</v>
      </c>
      <c r="M145" s="6" t="s">
        <v>41</v>
      </c>
      <c r="N145" s="6" t="s">
        <v>42</v>
      </c>
      <c r="O145" s="6" t="s">
        <v>53</v>
      </c>
      <c r="P145" s="6" t="s">
        <v>30</v>
      </c>
      <c r="Q145" s="6" t="s">
        <v>31</v>
      </c>
      <c r="R145" s="6">
        <v>55614</v>
      </c>
      <c r="S145" s="6" t="s">
        <v>562</v>
      </c>
      <c r="T145" s="6" t="s">
        <v>46</v>
      </c>
      <c r="U145" s="5">
        <f>datos_chargeback_2001_1!$V145/100</f>
        <v>556.14</v>
      </c>
      <c r="V145" s="6">
        <v>55614</v>
      </c>
      <c r="W145" s="5">
        <f>datos_chargeback_2001_1!$X145/100</f>
        <v>0</v>
      </c>
      <c r="X145" s="6">
        <v>0</v>
      </c>
      <c r="Y145" s="5">
        <f>datos_chargeback_2001_1!$Z145/100</f>
        <v>0</v>
      </c>
      <c r="Z145" s="6">
        <v>0</v>
      </c>
      <c r="AA145" s="6" t="s">
        <v>563</v>
      </c>
      <c r="AB145" s="6" t="s">
        <v>35</v>
      </c>
      <c r="AC145" s="7" t="s">
        <v>35</v>
      </c>
      <c r="AD145" s="5">
        <f>datos_chargeback_2001_1!$AE145/100</f>
        <v>0</v>
      </c>
      <c r="AE145" s="6">
        <v>0</v>
      </c>
      <c r="AF145" s="6" t="s">
        <v>36</v>
      </c>
    </row>
    <row r="146" spans="1:32" x14ac:dyDescent="0.3">
      <c r="A146" s="34" t="s">
        <v>564</v>
      </c>
      <c r="B146" s="3">
        <v>45071</v>
      </c>
      <c r="C146" s="3" t="str">
        <f>TEXT(Tabla10[[#This Row],[Fecha de transacción]],"DDDD")</f>
        <v>jueves</v>
      </c>
      <c r="D146" s="3">
        <v>45141</v>
      </c>
      <c r="E146" s="4">
        <f>datos_chargeback_2001_1!$D146-datos_chargeback_2001_1!$B146</f>
        <v>70</v>
      </c>
      <c r="F146" s="5">
        <f>datos_chargeback_2001_1!$G146/100</f>
        <v>483.85</v>
      </c>
      <c r="G146" s="6">
        <v>48385</v>
      </c>
      <c r="H146" s="5">
        <f t="shared" si="2"/>
        <v>0</v>
      </c>
      <c r="I146" s="5">
        <v>1.1100000000000001</v>
      </c>
      <c r="J146" s="6" t="s">
        <v>38</v>
      </c>
      <c r="K146" s="6" t="s">
        <v>25</v>
      </c>
      <c r="L146" s="6" t="s">
        <v>119</v>
      </c>
      <c r="M146" s="6" t="s">
        <v>27</v>
      </c>
      <c r="N146" s="6" t="s">
        <v>42</v>
      </c>
      <c r="O146" s="6" t="s">
        <v>70</v>
      </c>
      <c r="P146" s="6" t="s">
        <v>30</v>
      </c>
      <c r="Q146" s="6" t="s">
        <v>55</v>
      </c>
      <c r="R146" s="6">
        <v>48385</v>
      </c>
      <c r="S146" s="6" t="s">
        <v>565</v>
      </c>
      <c r="T146" s="6" t="s">
        <v>46</v>
      </c>
      <c r="U146" s="5">
        <f>datos_chargeback_2001_1!$V146/100</f>
        <v>483.85</v>
      </c>
      <c r="V146" s="6">
        <v>48385</v>
      </c>
      <c r="W146" s="5">
        <f>datos_chargeback_2001_1!$X146/100</f>
        <v>0</v>
      </c>
      <c r="X146" s="6">
        <v>0</v>
      </c>
      <c r="Y146" s="5">
        <f>datos_chargeback_2001_1!$Z146/100</f>
        <v>0</v>
      </c>
      <c r="Z146" s="6">
        <v>0</v>
      </c>
      <c r="AA146" s="6" t="s">
        <v>566</v>
      </c>
      <c r="AB146" s="6" t="s">
        <v>48</v>
      </c>
      <c r="AC146" s="8">
        <v>45071</v>
      </c>
      <c r="AD146" s="5">
        <f>datos_chargeback_2001_1!$AE146/100</f>
        <v>658.23</v>
      </c>
      <c r="AE146" s="6">
        <v>65823</v>
      </c>
      <c r="AF146" s="6" t="s">
        <v>53</v>
      </c>
    </row>
    <row r="147" spans="1:32" x14ac:dyDescent="0.3">
      <c r="A147" s="36" t="s">
        <v>568</v>
      </c>
      <c r="B147" s="14">
        <v>45072</v>
      </c>
      <c r="C147" s="14" t="str">
        <f>TEXT(Tabla10[[#This Row],[Fecha de transacción]],"DDDD")</f>
        <v>viernes</v>
      </c>
      <c r="D147" s="14">
        <v>45144</v>
      </c>
      <c r="E147" s="15">
        <f>datos_chargeback_2001_1!$D147-datos_chargeback_2001_1!$B147</f>
        <v>72</v>
      </c>
      <c r="F147" s="16">
        <f>datos_chargeback_2001_1!$G147/100</f>
        <v>243.91</v>
      </c>
      <c r="G147" s="17">
        <v>24391</v>
      </c>
      <c r="H147" s="16">
        <f t="shared" si="2"/>
        <v>0</v>
      </c>
      <c r="I147" s="16">
        <v>0</v>
      </c>
      <c r="J147" s="17" t="s">
        <v>24</v>
      </c>
      <c r="K147" s="17" t="s">
        <v>25</v>
      </c>
      <c r="L147" s="17" t="s">
        <v>109</v>
      </c>
      <c r="M147" s="17" t="s">
        <v>59</v>
      </c>
      <c r="N147" s="17" t="s">
        <v>42</v>
      </c>
      <c r="O147" s="17" t="s">
        <v>64</v>
      </c>
      <c r="P147" s="17" t="s">
        <v>30</v>
      </c>
      <c r="Q147" s="17" t="s">
        <v>55</v>
      </c>
      <c r="R147" s="17">
        <v>24391</v>
      </c>
      <c r="S147" s="17" t="s">
        <v>569</v>
      </c>
      <c r="T147" s="17" t="s">
        <v>61</v>
      </c>
      <c r="U147" s="16">
        <f>datos_chargeback_2001_1!$V147/100</f>
        <v>0</v>
      </c>
      <c r="V147" s="17">
        <v>0</v>
      </c>
      <c r="W147" s="16">
        <f>datos_chargeback_2001_1!$X147/100</f>
        <v>243.91</v>
      </c>
      <c r="X147" s="17">
        <v>24391</v>
      </c>
      <c r="Y147" s="16">
        <f>datos_chargeback_2001_1!$Z147/100</f>
        <v>0</v>
      </c>
      <c r="Z147" s="17">
        <v>0</v>
      </c>
      <c r="AA147" s="17" t="s">
        <v>570</v>
      </c>
      <c r="AB147" s="17" t="s">
        <v>35</v>
      </c>
      <c r="AC147" s="20" t="s">
        <v>35</v>
      </c>
      <c r="AD147" s="16">
        <f>datos_chargeback_2001_1!$AE147/100</f>
        <v>0</v>
      </c>
      <c r="AE147" s="17">
        <v>0</v>
      </c>
      <c r="AF147" s="17" t="s">
        <v>64</v>
      </c>
    </row>
    <row r="148" spans="1:32" x14ac:dyDescent="0.3">
      <c r="A148" s="34" t="s">
        <v>571</v>
      </c>
      <c r="B148" s="3">
        <v>45073</v>
      </c>
      <c r="C148" s="3" t="str">
        <f>TEXT(Tabla10[[#This Row],[Fecha de transacción]],"DDDD")</f>
        <v>sábado</v>
      </c>
      <c r="D148" s="3">
        <v>45150</v>
      </c>
      <c r="E148" s="4">
        <f>datos_chargeback_2001_1!$D148-datos_chargeback_2001_1!$B148</f>
        <v>77</v>
      </c>
      <c r="F148" s="5">
        <f>datos_chargeback_2001_1!$G148/100</f>
        <v>224.97</v>
      </c>
      <c r="G148" s="6">
        <v>22497</v>
      </c>
      <c r="H148" s="5">
        <f t="shared" si="2"/>
        <v>0</v>
      </c>
      <c r="I148" s="5">
        <v>0</v>
      </c>
      <c r="J148" s="6" t="s">
        <v>38</v>
      </c>
      <c r="K148" s="6" t="s">
        <v>25</v>
      </c>
      <c r="L148" s="6" t="s">
        <v>109</v>
      </c>
      <c r="M148" s="6" t="s">
        <v>41</v>
      </c>
      <c r="N148" s="6" t="s">
        <v>42</v>
      </c>
      <c r="O148" s="6" t="s">
        <v>53</v>
      </c>
      <c r="P148" s="6" t="s">
        <v>30</v>
      </c>
      <c r="Q148" s="6" t="s">
        <v>44</v>
      </c>
      <c r="R148" s="6">
        <v>22497</v>
      </c>
      <c r="S148" s="6" t="s">
        <v>572</v>
      </c>
      <c r="T148" s="6" t="s">
        <v>46</v>
      </c>
      <c r="U148" s="5">
        <f>datos_chargeback_2001_1!$V148/100</f>
        <v>224.97</v>
      </c>
      <c r="V148" s="6">
        <v>22497</v>
      </c>
      <c r="W148" s="5">
        <f>datos_chargeback_2001_1!$X148/100</f>
        <v>0</v>
      </c>
      <c r="X148" s="6">
        <v>0</v>
      </c>
      <c r="Y148" s="5">
        <f>datos_chargeback_2001_1!$Z148/100</f>
        <v>0</v>
      </c>
      <c r="Z148" s="6">
        <v>0</v>
      </c>
      <c r="AA148" s="6" t="s">
        <v>573</v>
      </c>
      <c r="AB148" s="6" t="s">
        <v>35</v>
      </c>
      <c r="AC148" s="7" t="s">
        <v>35</v>
      </c>
      <c r="AD148" s="5">
        <f>datos_chargeback_2001_1!$AE148/100</f>
        <v>0</v>
      </c>
      <c r="AE148" s="6">
        <v>0</v>
      </c>
      <c r="AF148" s="6" t="s">
        <v>64</v>
      </c>
    </row>
    <row r="149" spans="1:32" x14ac:dyDescent="0.3">
      <c r="A149" s="36" t="s">
        <v>574</v>
      </c>
      <c r="B149" s="14">
        <v>45074</v>
      </c>
      <c r="C149" s="14" t="str">
        <f>TEXT(Tabla10[[#This Row],[Fecha de transacción]],"DDDD")</f>
        <v>domingo</v>
      </c>
      <c r="D149" s="14">
        <v>45138</v>
      </c>
      <c r="E149" s="15">
        <f>datos_chargeback_2001_1!$D149-datos_chargeback_2001_1!$B149</f>
        <v>64</v>
      </c>
      <c r="F149" s="16">
        <f>datos_chargeback_2001_1!$G149/100</f>
        <v>692.26</v>
      </c>
      <c r="G149" s="17">
        <v>69226</v>
      </c>
      <c r="H149" s="16">
        <f t="shared" si="2"/>
        <v>0</v>
      </c>
      <c r="I149" s="16">
        <v>0</v>
      </c>
      <c r="J149" s="17" t="s">
        <v>24</v>
      </c>
      <c r="K149" s="17" t="s">
        <v>25</v>
      </c>
      <c r="L149" s="17" t="s">
        <v>26</v>
      </c>
      <c r="M149" s="17" t="s">
        <v>27</v>
      </c>
      <c r="N149" s="17" t="s">
        <v>42</v>
      </c>
      <c r="O149" s="17" t="s">
        <v>64</v>
      </c>
      <c r="P149" s="17" t="s">
        <v>54</v>
      </c>
      <c r="Q149" s="17" t="s">
        <v>44</v>
      </c>
      <c r="R149" s="17">
        <v>69226</v>
      </c>
      <c r="S149" s="17" t="s">
        <v>575</v>
      </c>
      <c r="T149" s="17" t="s">
        <v>46</v>
      </c>
      <c r="U149" s="16">
        <f>datos_chargeback_2001_1!$V149/100</f>
        <v>692.26</v>
      </c>
      <c r="V149" s="17">
        <v>69226</v>
      </c>
      <c r="W149" s="16">
        <f>datos_chargeback_2001_1!$X149/100</f>
        <v>0</v>
      </c>
      <c r="X149" s="17">
        <v>0</v>
      </c>
      <c r="Y149" s="16">
        <f>datos_chargeback_2001_1!$Z149/100</f>
        <v>0</v>
      </c>
      <c r="Z149" s="17">
        <v>0</v>
      </c>
      <c r="AA149" s="17" t="s">
        <v>576</v>
      </c>
      <c r="AB149" s="17" t="s">
        <v>48</v>
      </c>
      <c r="AC149" s="18">
        <v>45074</v>
      </c>
      <c r="AD149" s="16">
        <f>datos_chargeback_2001_1!$AE149/100</f>
        <v>856.94</v>
      </c>
      <c r="AE149" s="17">
        <v>85694</v>
      </c>
      <c r="AF149" s="17" t="s">
        <v>29</v>
      </c>
    </row>
    <row r="150" spans="1:32" x14ac:dyDescent="0.3">
      <c r="A150" s="35" t="s">
        <v>578</v>
      </c>
      <c r="B150" s="9">
        <v>45075</v>
      </c>
      <c r="C150" s="9" t="str">
        <f>TEXT(Tabla10[[#This Row],[Fecha de transacción]],"DDDD")</f>
        <v>lunes</v>
      </c>
      <c r="D150" s="9">
        <v>45154</v>
      </c>
      <c r="E150" s="10">
        <f>datos_chargeback_2001_1!$D150-datos_chargeback_2001_1!$B150</f>
        <v>79</v>
      </c>
      <c r="F150" s="11">
        <f>datos_chargeback_2001_1!$G150/100</f>
        <v>674.36</v>
      </c>
      <c r="G150" s="12">
        <v>67436</v>
      </c>
      <c r="H150" s="11">
        <f t="shared" si="2"/>
        <v>0</v>
      </c>
      <c r="I150" s="11">
        <v>0.92</v>
      </c>
      <c r="J150" s="12" t="s">
        <v>24</v>
      </c>
      <c r="K150" s="12" t="s">
        <v>25</v>
      </c>
      <c r="L150" s="12" t="s">
        <v>80</v>
      </c>
      <c r="M150" s="12" t="s">
        <v>93</v>
      </c>
      <c r="N150" s="12" t="s">
        <v>42</v>
      </c>
      <c r="O150" s="12" t="s">
        <v>64</v>
      </c>
      <c r="P150" s="12" t="s">
        <v>30</v>
      </c>
      <c r="Q150" s="12" t="s">
        <v>31</v>
      </c>
      <c r="R150" s="12">
        <v>67436</v>
      </c>
      <c r="S150" s="12" t="s">
        <v>579</v>
      </c>
      <c r="T150" s="12" t="s">
        <v>116</v>
      </c>
      <c r="U150" s="11">
        <f>datos_chargeback_2001_1!$V150/100</f>
        <v>674.36</v>
      </c>
      <c r="V150" s="12">
        <v>67436</v>
      </c>
      <c r="W150" s="11">
        <f>datos_chargeback_2001_1!$X150/100</f>
        <v>0</v>
      </c>
      <c r="X150" s="12">
        <v>0</v>
      </c>
      <c r="Y150" s="11">
        <f>datos_chargeback_2001_1!$Z150/100</f>
        <v>0</v>
      </c>
      <c r="Z150" s="12">
        <v>0</v>
      </c>
      <c r="AA150" s="12" t="s">
        <v>580</v>
      </c>
      <c r="AB150" s="12" t="s">
        <v>48</v>
      </c>
      <c r="AC150" s="19">
        <v>45075</v>
      </c>
      <c r="AD150" s="11">
        <f>datos_chargeback_2001_1!$AE150/100</f>
        <v>933.69</v>
      </c>
      <c r="AE150" s="12">
        <v>93369</v>
      </c>
      <c r="AF150" s="12" t="s">
        <v>29</v>
      </c>
    </row>
    <row r="151" spans="1:32" x14ac:dyDescent="0.3">
      <c r="A151" s="34" t="s">
        <v>582</v>
      </c>
      <c r="B151" s="3">
        <v>45076</v>
      </c>
      <c r="C151" s="3" t="str">
        <f>TEXT(Tabla10[[#This Row],[Fecha de transacción]],"DDDD")</f>
        <v>martes</v>
      </c>
      <c r="D151" s="3">
        <v>45137</v>
      </c>
      <c r="E151" s="4">
        <f>datos_chargeback_2001_1!$D151-datos_chargeback_2001_1!$B151</f>
        <v>61</v>
      </c>
      <c r="F151" s="5">
        <f>datos_chargeback_2001_1!$G151/100</f>
        <v>407.81</v>
      </c>
      <c r="G151" s="6">
        <v>40781</v>
      </c>
      <c r="H151" s="5">
        <f t="shared" si="2"/>
        <v>0</v>
      </c>
      <c r="I151" s="5">
        <v>0</v>
      </c>
      <c r="J151" s="6" t="s">
        <v>38</v>
      </c>
      <c r="K151" s="6" t="s">
        <v>25</v>
      </c>
      <c r="L151" s="6" t="s">
        <v>109</v>
      </c>
      <c r="M151" s="6" t="s">
        <v>41</v>
      </c>
      <c r="N151" s="6" t="s">
        <v>42</v>
      </c>
      <c r="O151" s="6" t="s">
        <v>29</v>
      </c>
      <c r="P151" s="6" t="s">
        <v>30</v>
      </c>
      <c r="Q151" s="6" t="s">
        <v>66</v>
      </c>
      <c r="R151" s="6">
        <v>40781</v>
      </c>
      <c r="S151" s="6" t="s">
        <v>583</v>
      </c>
      <c r="T151" s="6" t="s">
        <v>46</v>
      </c>
      <c r="U151" s="5">
        <f>datos_chargeback_2001_1!$V151/100</f>
        <v>407.81</v>
      </c>
      <c r="V151" s="6">
        <v>40781</v>
      </c>
      <c r="W151" s="5">
        <f>datos_chargeback_2001_1!$X151/100</f>
        <v>0</v>
      </c>
      <c r="X151" s="6">
        <v>0</v>
      </c>
      <c r="Y151" s="5">
        <f>datos_chargeback_2001_1!$Z151/100</f>
        <v>0</v>
      </c>
      <c r="Z151" s="6">
        <v>0</v>
      </c>
      <c r="AA151" s="6" t="s">
        <v>584</v>
      </c>
      <c r="AB151" s="6" t="s">
        <v>48</v>
      </c>
      <c r="AC151" s="8">
        <v>45076</v>
      </c>
      <c r="AD151" s="5">
        <f>datos_chargeback_2001_1!$AE151/100</f>
        <v>69.11</v>
      </c>
      <c r="AE151" s="6">
        <v>6911</v>
      </c>
      <c r="AF151" s="6" t="s">
        <v>53</v>
      </c>
    </row>
    <row r="152" spans="1:32" x14ac:dyDescent="0.3">
      <c r="A152" s="35" t="s">
        <v>586</v>
      </c>
      <c r="B152" s="9">
        <v>45077</v>
      </c>
      <c r="C152" s="9" t="str">
        <f>TEXT(Tabla10[[#This Row],[Fecha de transacción]],"DDDD")</f>
        <v>miércoles</v>
      </c>
      <c r="D152" s="9">
        <v>45160</v>
      </c>
      <c r="E152" s="10">
        <f>datos_chargeback_2001_1!$D152-datos_chargeback_2001_1!$B152</f>
        <v>83</v>
      </c>
      <c r="F152" s="11">
        <f>datos_chargeback_2001_1!$G152/100</f>
        <v>567.58000000000004</v>
      </c>
      <c r="G152" s="12">
        <v>56758</v>
      </c>
      <c r="H152" s="11">
        <f t="shared" si="2"/>
        <v>0</v>
      </c>
      <c r="I152" s="11">
        <v>0</v>
      </c>
      <c r="J152" s="12" t="s">
        <v>38</v>
      </c>
      <c r="K152" s="12" t="s">
        <v>25</v>
      </c>
      <c r="L152" s="12" t="s">
        <v>80</v>
      </c>
      <c r="M152" s="12" t="s">
        <v>85</v>
      </c>
      <c r="N152" s="12" t="s">
        <v>42</v>
      </c>
      <c r="O152" s="12" t="s">
        <v>43</v>
      </c>
      <c r="P152" s="12" t="s">
        <v>30</v>
      </c>
      <c r="Q152" s="12" t="s">
        <v>44</v>
      </c>
      <c r="R152" s="12">
        <v>56758</v>
      </c>
      <c r="S152" s="12" t="s">
        <v>587</v>
      </c>
      <c r="T152" s="12" t="s">
        <v>61</v>
      </c>
      <c r="U152" s="11">
        <f>datos_chargeback_2001_1!$V152/100</f>
        <v>0</v>
      </c>
      <c r="V152" s="12">
        <v>0</v>
      </c>
      <c r="W152" s="11">
        <f>datos_chargeback_2001_1!$X152/100</f>
        <v>567.58000000000004</v>
      </c>
      <c r="X152" s="12">
        <v>56758</v>
      </c>
      <c r="Y152" s="11">
        <f>datos_chargeback_2001_1!$Z152/100</f>
        <v>0</v>
      </c>
      <c r="Z152" s="12">
        <v>0</v>
      </c>
      <c r="AA152" s="12" t="s">
        <v>588</v>
      </c>
      <c r="AB152" s="12" t="s">
        <v>48</v>
      </c>
      <c r="AC152" s="19">
        <v>45077</v>
      </c>
      <c r="AD152" s="11">
        <f>datos_chargeback_2001_1!$AE152/100</f>
        <v>210.51</v>
      </c>
      <c r="AE152" s="12">
        <v>21051</v>
      </c>
      <c r="AF152" s="12" t="s">
        <v>29</v>
      </c>
    </row>
    <row r="153" spans="1:32" x14ac:dyDescent="0.3">
      <c r="A153" s="34" t="s">
        <v>590</v>
      </c>
      <c r="B153" s="3">
        <v>45078</v>
      </c>
      <c r="C153" s="3" t="str">
        <f>TEXT(Tabla10[[#This Row],[Fecha de transacción]],"DDDD")</f>
        <v>jueves</v>
      </c>
      <c r="D153" s="3">
        <v>45156</v>
      </c>
      <c r="E153" s="4">
        <f>datos_chargeback_2001_1!$D153-datos_chargeback_2001_1!$B153</f>
        <v>78</v>
      </c>
      <c r="F153" s="5">
        <f>datos_chargeback_2001_1!$G153/100</f>
        <v>83.43</v>
      </c>
      <c r="G153" s="6">
        <v>8343</v>
      </c>
      <c r="H153" s="5">
        <f t="shared" si="2"/>
        <v>0</v>
      </c>
      <c r="I153" s="5">
        <v>1.1299999999999999</v>
      </c>
      <c r="J153" s="6" t="s">
        <v>38</v>
      </c>
      <c r="K153" s="6" t="s">
        <v>25</v>
      </c>
      <c r="L153" s="6" t="s">
        <v>26</v>
      </c>
      <c r="M153" s="6" t="s">
        <v>59</v>
      </c>
      <c r="N153" s="6" t="s">
        <v>28</v>
      </c>
      <c r="O153" s="6" t="s">
        <v>114</v>
      </c>
      <c r="P153" s="6" t="s">
        <v>30</v>
      </c>
      <c r="Q153" s="6" t="s">
        <v>66</v>
      </c>
      <c r="R153" s="6">
        <v>8343</v>
      </c>
      <c r="S153" s="6" t="s">
        <v>591</v>
      </c>
      <c r="T153" s="6" t="s">
        <v>33</v>
      </c>
      <c r="U153" s="5">
        <f>datos_chargeback_2001_1!$V153/100</f>
        <v>0</v>
      </c>
      <c r="V153" s="6">
        <v>0</v>
      </c>
      <c r="W153" s="5">
        <f>datos_chargeback_2001_1!$X153/100</f>
        <v>0</v>
      </c>
      <c r="X153" s="6">
        <v>0</v>
      </c>
      <c r="Y153" s="5">
        <f>datos_chargeback_2001_1!$Z153/100</f>
        <v>83.43</v>
      </c>
      <c r="Z153" s="6">
        <v>8343</v>
      </c>
      <c r="AA153" s="6" t="s">
        <v>592</v>
      </c>
      <c r="AB153" s="6" t="s">
        <v>35</v>
      </c>
      <c r="AC153" s="7" t="s">
        <v>35</v>
      </c>
      <c r="AD153" s="5">
        <f>datos_chargeback_2001_1!$AE153/100</f>
        <v>0</v>
      </c>
      <c r="AE153" s="6">
        <v>0</v>
      </c>
      <c r="AF153" s="6" t="s">
        <v>50</v>
      </c>
    </row>
    <row r="154" spans="1:32" x14ac:dyDescent="0.3">
      <c r="A154" s="34" t="s">
        <v>593</v>
      </c>
      <c r="B154" s="3">
        <v>45079</v>
      </c>
      <c r="C154" s="3" t="str">
        <f>TEXT(Tabla10[[#This Row],[Fecha de transacción]],"DDDD")</f>
        <v>viernes</v>
      </c>
      <c r="D154" s="3">
        <v>45159</v>
      </c>
      <c r="E154" s="4">
        <f>datos_chargeback_2001_1!$D154-datos_chargeback_2001_1!$B154</f>
        <v>80</v>
      </c>
      <c r="F154" s="5">
        <f>datos_chargeback_2001_1!$G154/100</f>
        <v>733.66</v>
      </c>
      <c r="G154" s="6">
        <v>73366</v>
      </c>
      <c r="H154" s="5">
        <f t="shared" si="2"/>
        <v>0</v>
      </c>
      <c r="I154" s="5">
        <v>0</v>
      </c>
      <c r="J154" s="6" t="s">
        <v>38</v>
      </c>
      <c r="K154" s="6" t="s">
        <v>25</v>
      </c>
      <c r="L154" s="6" t="s">
        <v>26</v>
      </c>
      <c r="M154" s="6" t="s">
        <v>85</v>
      </c>
      <c r="N154" s="6" t="s">
        <v>28</v>
      </c>
      <c r="O154" s="6" t="s">
        <v>114</v>
      </c>
      <c r="P154" s="6" t="s">
        <v>54</v>
      </c>
      <c r="Q154" s="6" t="s">
        <v>66</v>
      </c>
      <c r="R154" s="6">
        <v>73366</v>
      </c>
      <c r="S154" s="6" t="s">
        <v>594</v>
      </c>
      <c r="T154" s="6" t="s">
        <v>33</v>
      </c>
      <c r="U154" s="5">
        <f>datos_chargeback_2001_1!$V154/100</f>
        <v>0</v>
      </c>
      <c r="V154" s="6">
        <v>0</v>
      </c>
      <c r="W154" s="5">
        <f>datos_chargeback_2001_1!$X154/100</f>
        <v>0</v>
      </c>
      <c r="X154" s="6">
        <v>0</v>
      </c>
      <c r="Y154" s="5">
        <f>datos_chargeback_2001_1!$Z154/100</f>
        <v>733.66</v>
      </c>
      <c r="Z154" s="6">
        <v>73366</v>
      </c>
      <c r="AA154" s="6" t="s">
        <v>595</v>
      </c>
      <c r="AB154" s="6" t="s">
        <v>48</v>
      </c>
      <c r="AC154" s="8">
        <v>45079</v>
      </c>
      <c r="AD154" s="5">
        <f>datos_chargeback_2001_1!$AE154/100</f>
        <v>464.73</v>
      </c>
      <c r="AE154" s="6">
        <v>46473</v>
      </c>
      <c r="AF154" s="6" t="s">
        <v>36</v>
      </c>
    </row>
    <row r="155" spans="1:32" x14ac:dyDescent="0.3">
      <c r="A155" s="34" t="s">
        <v>597</v>
      </c>
      <c r="B155" s="3">
        <v>45080</v>
      </c>
      <c r="C155" s="3" t="str">
        <f>TEXT(Tabla10[[#This Row],[Fecha de transacción]],"DDDD")</f>
        <v>sábado</v>
      </c>
      <c r="D155" s="3">
        <v>45145</v>
      </c>
      <c r="E155" s="4">
        <f>datos_chargeback_2001_1!$D155-datos_chargeback_2001_1!$B155</f>
        <v>65</v>
      </c>
      <c r="F155" s="5">
        <f>datos_chargeback_2001_1!$G155/100</f>
        <v>579.74</v>
      </c>
      <c r="G155" s="6">
        <v>57974</v>
      </c>
      <c r="H155" s="5">
        <f t="shared" si="2"/>
        <v>0</v>
      </c>
      <c r="I155" s="5">
        <v>0.83</v>
      </c>
      <c r="J155" s="6" t="s">
        <v>24</v>
      </c>
      <c r="K155" s="6" t="s">
        <v>25</v>
      </c>
      <c r="L155" s="6" t="s">
        <v>74</v>
      </c>
      <c r="M155" s="6" t="s">
        <v>52</v>
      </c>
      <c r="N155" s="6" t="s">
        <v>42</v>
      </c>
      <c r="O155" s="6" t="s">
        <v>29</v>
      </c>
      <c r="P155" s="6" t="s">
        <v>30</v>
      </c>
      <c r="Q155" s="6" t="s">
        <v>55</v>
      </c>
      <c r="R155" s="6">
        <v>57974</v>
      </c>
      <c r="S155" s="6" t="s">
        <v>598</v>
      </c>
      <c r="T155" s="6" t="s">
        <v>116</v>
      </c>
      <c r="U155" s="5">
        <f>datos_chargeback_2001_1!$V155/100</f>
        <v>579.74</v>
      </c>
      <c r="V155" s="6">
        <v>57974</v>
      </c>
      <c r="W155" s="5">
        <f>datos_chargeback_2001_1!$X155/100</f>
        <v>0</v>
      </c>
      <c r="X155" s="6">
        <v>0</v>
      </c>
      <c r="Y155" s="5">
        <f>datos_chargeback_2001_1!$Z155/100</f>
        <v>0</v>
      </c>
      <c r="Z155" s="6">
        <v>0</v>
      </c>
      <c r="AA155" s="6" t="s">
        <v>599</v>
      </c>
      <c r="AB155" s="6" t="s">
        <v>35</v>
      </c>
      <c r="AC155" s="7" t="s">
        <v>35</v>
      </c>
      <c r="AD155" s="5">
        <f>datos_chargeback_2001_1!$AE155/100</f>
        <v>0</v>
      </c>
      <c r="AE155" s="6">
        <v>0</v>
      </c>
      <c r="AF155" s="6" t="s">
        <v>29</v>
      </c>
    </row>
    <row r="156" spans="1:32" x14ac:dyDescent="0.3">
      <c r="A156" s="35" t="s">
        <v>600</v>
      </c>
      <c r="B156" s="9">
        <v>45081</v>
      </c>
      <c r="C156" s="9" t="str">
        <f>TEXT(Tabla10[[#This Row],[Fecha de transacción]],"DDDD")</f>
        <v>domingo</v>
      </c>
      <c r="D156" s="9">
        <v>45154</v>
      </c>
      <c r="E156" s="10">
        <f>datos_chargeback_2001_1!$D156-datos_chargeback_2001_1!$B156</f>
        <v>73</v>
      </c>
      <c r="F156" s="11">
        <f>datos_chargeback_2001_1!$G156/100</f>
        <v>865.78</v>
      </c>
      <c r="G156" s="12">
        <v>86578</v>
      </c>
      <c r="H156" s="11">
        <f t="shared" si="2"/>
        <v>0</v>
      </c>
      <c r="I156" s="11">
        <v>0</v>
      </c>
      <c r="J156" s="12" t="s">
        <v>24</v>
      </c>
      <c r="K156" s="12" t="s">
        <v>25</v>
      </c>
      <c r="L156" s="12" t="s">
        <v>80</v>
      </c>
      <c r="M156" s="12" t="s">
        <v>59</v>
      </c>
      <c r="N156" s="12" t="s">
        <v>42</v>
      </c>
      <c r="O156" s="12" t="s">
        <v>64</v>
      </c>
      <c r="P156" s="12" t="s">
        <v>54</v>
      </c>
      <c r="Q156" s="12" t="s">
        <v>44</v>
      </c>
      <c r="R156" s="12">
        <v>86578</v>
      </c>
      <c r="S156" s="12" t="s">
        <v>601</v>
      </c>
      <c r="T156" s="12" t="s">
        <v>116</v>
      </c>
      <c r="U156" s="11">
        <f>datos_chargeback_2001_1!$V156/100</f>
        <v>865.78</v>
      </c>
      <c r="V156" s="12">
        <v>86578</v>
      </c>
      <c r="W156" s="11">
        <f>datos_chargeback_2001_1!$X156/100</f>
        <v>0</v>
      </c>
      <c r="X156" s="12">
        <v>0</v>
      </c>
      <c r="Y156" s="11">
        <f>datos_chargeback_2001_1!$Z156/100</f>
        <v>0</v>
      </c>
      <c r="Z156" s="12">
        <v>0</v>
      </c>
      <c r="AA156" s="12" t="s">
        <v>602</v>
      </c>
      <c r="AB156" s="12" t="s">
        <v>35</v>
      </c>
      <c r="AC156" s="13" t="s">
        <v>35</v>
      </c>
      <c r="AD156" s="11">
        <f>datos_chargeback_2001_1!$AE156/100</f>
        <v>0</v>
      </c>
      <c r="AE156" s="12">
        <v>0</v>
      </c>
      <c r="AF156" s="12" t="s">
        <v>50</v>
      </c>
    </row>
    <row r="157" spans="1:32" x14ac:dyDescent="0.3">
      <c r="A157" s="34" t="s">
        <v>603</v>
      </c>
      <c r="B157" s="3">
        <v>45082</v>
      </c>
      <c r="C157" s="3" t="str">
        <f>TEXT(Tabla10[[#This Row],[Fecha de transacción]],"DDDD")</f>
        <v>lunes</v>
      </c>
      <c r="D157" s="3">
        <v>45162</v>
      </c>
      <c r="E157" s="4">
        <f>datos_chargeback_2001_1!$D157-datos_chargeback_2001_1!$B157</f>
        <v>80</v>
      </c>
      <c r="F157" s="5">
        <f>datos_chargeback_2001_1!$G157/100</f>
        <v>85.74</v>
      </c>
      <c r="G157" s="6">
        <v>8574</v>
      </c>
      <c r="H157" s="5">
        <f t="shared" si="2"/>
        <v>0</v>
      </c>
      <c r="I157" s="5">
        <v>0</v>
      </c>
      <c r="J157" s="6" t="s">
        <v>38</v>
      </c>
      <c r="K157" s="6" t="s">
        <v>25</v>
      </c>
      <c r="L157" s="6" t="s">
        <v>40</v>
      </c>
      <c r="M157" s="6" t="s">
        <v>93</v>
      </c>
      <c r="N157" s="6" t="s">
        <v>28</v>
      </c>
      <c r="O157" s="6" t="s">
        <v>70</v>
      </c>
      <c r="P157" s="6" t="s">
        <v>30</v>
      </c>
      <c r="Q157" s="6" t="s">
        <v>55</v>
      </c>
      <c r="R157" s="6">
        <v>8574</v>
      </c>
      <c r="S157" s="6" t="s">
        <v>604</v>
      </c>
      <c r="T157" s="6" t="s">
        <v>33</v>
      </c>
      <c r="U157" s="5">
        <f>datos_chargeback_2001_1!$V157/100</f>
        <v>0</v>
      </c>
      <c r="V157" s="6">
        <v>0</v>
      </c>
      <c r="W157" s="5">
        <f>datos_chargeback_2001_1!$X157/100</f>
        <v>0</v>
      </c>
      <c r="X157" s="6">
        <v>0</v>
      </c>
      <c r="Y157" s="5">
        <f>datos_chargeback_2001_1!$Z157/100</f>
        <v>85.74</v>
      </c>
      <c r="Z157" s="6">
        <v>8574</v>
      </c>
      <c r="AA157" s="6" t="s">
        <v>605</v>
      </c>
      <c r="AB157" s="6" t="s">
        <v>35</v>
      </c>
      <c r="AC157" s="7" t="s">
        <v>35</v>
      </c>
      <c r="AD157" s="5">
        <f>datos_chargeback_2001_1!$AE157/100</f>
        <v>0</v>
      </c>
      <c r="AE157" s="6">
        <v>0</v>
      </c>
      <c r="AF157" s="6" t="s">
        <v>53</v>
      </c>
    </row>
    <row r="158" spans="1:32" x14ac:dyDescent="0.3">
      <c r="A158" s="35" t="s">
        <v>606</v>
      </c>
      <c r="B158" s="9">
        <v>45083</v>
      </c>
      <c r="C158" s="9" t="str">
        <f>TEXT(Tabla10[[#This Row],[Fecha de transacción]],"DDDD")</f>
        <v>martes</v>
      </c>
      <c r="D158" s="9">
        <v>45171</v>
      </c>
      <c r="E158" s="10">
        <f>datos_chargeback_2001_1!$D158-datos_chargeback_2001_1!$B158</f>
        <v>88</v>
      </c>
      <c r="F158" s="11">
        <f>datos_chargeback_2001_1!$G158/100</f>
        <v>969.95</v>
      </c>
      <c r="G158" s="12">
        <v>96995</v>
      </c>
      <c r="H158" s="11">
        <f t="shared" si="2"/>
        <v>0</v>
      </c>
      <c r="I158" s="11">
        <v>1.22</v>
      </c>
      <c r="J158" s="12" t="s">
        <v>24</v>
      </c>
      <c r="K158" s="12" t="s">
        <v>25</v>
      </c>
      <c r="L158" s="12" t="s">
        <v>26</v>
      </c>
      <c r="M158" s="12" t="s">
        <v>59</v>
      </c>
      <c r="N158" s="12" t="s">
        <v>42</v>
      </c>
      <c r="O158" s="12" t="s">
        <v>53</v>
      </c>
      <c r="P158" s="12" t="s">
        <v>54</v>
      </c>
      <c r="Q158" s="12" t="s">
        <v>31</v>
      </c>
      <c r="R158" s="12">
        <v>96995</v>
      </c>
      <c r="S158" s="12" t="s">
        <v>289</v>
      </c>
      <c r="T158" s="12" t="s">
        <v>116</v>
      </c>
      <c r="U158" s="11">
        <f>datos_chargeback_2001_1!$V158/100</f>
        <v>969.95</v>
      </c>
      <c r="V158" s="12">
        <v>96995</v>
      </c>
      <c r="W158" s="11">
        <f>datos_chargeback_2001_1!$X158/100</f>
        <v>0</v>
      </c>
      <c r="X158" s="12">
        <v>0</v>
      </c>
      <c r="Y158" s="11">
        <f>datos_chargeback_2001_1!$Z158/100</f>
        <v>0</v>
      </c>
      <c r="Z158" s="12">
        <v>0</v>
      </c>
      <c r="AA158" s="12" t="s">
        <v>607</v>
      </c>
      <c r="AB158" s="12" t="s">
        <v>35</v>
      </c>
      <c r="AC158" s="13" t="s">
        <v>35</v>
      </c>
      <c r="AD158" s="11">
        <f>datos_chargeback_2001_1!$AE158/100</f>
        <v>0</v>
      </c>
      <c r="AE158" s="12">
        <v>0</v>
      </c>
      <c r="AF158" s="12" t="s">
        <v>53</v>
      </c>
    </row>
    <row r="159" spans="1:32" x14ac:dyDescent="0.3">
      <c r="A159" s="36" t="s">
        <v>608</v>
      </c>
      <c r="B159" s="14">
        <v>45084</v>
      </c>
      <c r="C159" s="14" t="str">
        <f>TEXT(Tabla10[[#This Row],[Fecha de transacción]],"DDDD")</f>
        <v>miércoles</v>
      </c>
      <c r="D159" s="14">
        <v>45167</v>
      </c>
      <c r="E159" s="15">
        <f>datos_chargeback_2001_1!$D159-datos_chargeback_2001_1!$B159</f>
        <v>83</v>
      </c>
      <c r="F159" s="16">
        <f>datos_chargeback_2001_1!$G159/100</f>
        <v>167.78</v>
      </c>
      <c r="G159" s="17">
        <v>16778</v>
      </c>
      <c r="H159" s="16">
        <f t="shared" si="2"/>
        <v>0</v>
      </c>
      <c r="I159" s="16">
        <v>0</v>
      </c>
      <c r="J159" s="17" t="s">
        <v>38</v>
      </c>
      <c r="K159" s="17" t="s">
        <v>25</v>
      </c>
      <c r="L159" s="17" t="s">
        <v>40</v>
      </c>
      <c r="M159" s="17" t="s">
        <v>59</v>
      </c>
      <c r="N159" s="17" t="s">
        <v>42</v>
      </c>
      <c r="O159" s="17" t="s">
        <v>53</v>
      </c>
      <c r="P159" s="17" t="s">
        <v>54</v>
      </c>
      <c r="Q159" s="17" t="s">
        <v>31</v>
      </c>
      <c r="R159" s="17">
        <v>16778</v>
      </c>
      <c r="S159" s="17" t="s">
        <v>406</v>
      </c>
      <c r="T159" s="17" t="s">
        <v>61</v>
      </c>
      <c r="U159" s="16">
        <f>datos_chargeback_2001_1!$V159/100</f>
        <v>0</v>
      </c>
      <c r="V159" s="17">
        <v>0</v>
      </c>
      <c r="W159" s="16">
        <f>datos_chargeback_2001_1!$X159/100</f>
        <v>167.78</v>
      </c>
      <c r="X159" s="17">
        <v>16778</v>
      </c>
      <c r="Y159" s="16">
        <f>datos_chargeback_2001_1!$Z159/100</f>
        <v>0</v>
      </c>
      <c r="Z159" s="17">
        <v>0</v>
      </c>
      <c r="AA159" s="17" t="s">
        <v>609</v>
      </c>
      <c r="AB159" s="17" t="s">
        <v>48</v>
      </c>
      <c r="AC159" s="18">
        <v>45084</v>
      </c>
      <c r="AD159" s="16">
        <f>datos_chargeback_2001_1!$AE159/100</f>
        <v>905.82</v>
      </c>
      <c r="AE159" s="17">
        <v>90582</v>
      </c>
      <c r="AF159" s="17" t="s">
        <v>43</v>
      </c>
    </row>
    <row r="160" spans="1:32" x14ac:dyDescent="0.3">
      <c r="A160" s="34" t="s">
        <v>611</v>
      </c>
      <c r="B160" s="3">
        <v>45085</v>
      </c>
      <c r="C160" s="3" t="str">
        <f>TEXT(Tabla10[[#This Row],[Fecha de transacción]],"DDDD")</f>
        <v>jueves</v>
      </c>
      <c r="D160" s="3">
        <v>45153</v>
      </c>
      <c r="E160" s="4">
        <f>datos_chargeback_2001_1!$D160-datos_chargeback_2001_1!$B160</f>
        <v>68</v>
      </c>
      <c r="F160" s="5">
        <f>datos_chargeback_2001_1!$G160/100</f>
        <v>717.75</v>
      </c>
      <c r="G160" s="6">
        <v>71775</v>
      </c>
      <c r="H160" s="5">
        <f t="shared" si="2"/>
        <v>0</v>
      </c>
      <c r="I160" s="5">
        <v>0</v>
      </c>
      <c r="J160" s="6" t="s">
        <v>24</v>
      </c>
      <c r="K160" s="6" t="s">
        <v>25</v>
      </c>
      <c r="L160" s="6" t="s">
        <v>26</v>
      </c>
      <c r="M160" s="6" t="s">
        <v>52</v>
      </c>
      <c r="N160" s="6" t="s">
        <v>42</v>
      </c>
      <c r="O160" s="6" t="s">
        <v>53</v>
      </c>
      <c r="P160" s="6" t="s">
        <v>54</v>
      </c>
      <c r="Q160" s="6" t="s">
        <v>44</v>
      </c>
      <c r="R160" s="6">
        <v>71775</v>
      </c>
      <c r="S160" s="6" t="s">
        <v>612</v>
      </c>
      <c r="T160" s="6" t="s">
        <v>61</v>
      </c>
      <c r="U160" s="5">
        <f>datos_chargeback_2001_1!$V160/100</f>
        <v>0</v>
      </c>
      <c r="V160" s="6">
        <v>0</v>
      </c>
      <c r="W160" s="5">
        <f>datos_chargeback_2001_1!$X160/100</f>
        <v>717.75</v>
      </c>
      <c r="X160" s="6">
        <v>71775</v>
      </c>
      <c r="Y160" s="5">
        <f>datos_chargeback_2001_1!$Z160/100</f>
        <v>0</v>
      </c>
      <c r="Z160" s="6">
        <v>0</v>
      </c>
      <c r="AA160" s="6" t="s">
        <v>613</v>
      </c>
      <c r="AB160" s="6" t="s">
        <v>35</v>
      </c>
      <c r="AC160" s="7" t="s">
        <v>35</v>
      </c>
      <c r="AD160" s="5">
        <f>datos_chargeback_2001_1!$AE160/100</f>
        <v>0</v>
      </c>
      <c r="AE160" s="6">
        <v>0</v>
      </c>
      <c r="AF160" s="6" t="s">
        <v>36</v>
      </c>
    </row>
    <row r="161" spans="1:32" x14ac:dyDescent="0.3">
      <c r="A161" s="36" t="s">
        <v>614</v>
      </c>
      <c r="B161" s="14">
        <v>45086</v>
      </c>
      <c r="C161" s="14" t="str">
        <f>TEXT(Tabla10[[#This Row],[Fecha de transacción]],"DDDD")</f>
        <v>viernes</v>
      </c>
      <c r="D161" s="14">
        <v>45154</v>
      </c>
      <c r="E161" s="15">
        <f>datos_chargeback_2001_1!$D161-datos_chargeback_2001_1!$B161</f>
        <v>68</v>
      </c>
      <c r="F161" s="16">
        <f>datos_chargeback_2001_1!$G161/100</f>
        <v>256.64</v>
      </c>
      <c r="G161" s="17">
        <v>25664</v>
      </c>
      <c r="H161" s="16">
        <f t="shared" si="2"/>
        <v>0</v>
      </c>
      <c r="I161" s="16">
        <v>0</v>
      </c>
      <c r="J161" s="17" t="s">
        <v>38</v>
      </c>
      <c r="K161" s="17" t="s">
        <v>25</v>
      </c>
      <c r="L161" s="17" t="s">
        <v>40</v>
      </c>
      <c r="M161" s="17" t="s">
        <v>85</v>
      </c>
      <c r="N161" s="17" t="s">
        <v>42</v>
      </c>
      <c r="O161" s="17" t="s">
        <v>114</v>
      </c>
      <c r="P161" s="17" t="s">
        <v>30</v>
      </c>
      <c r="Q161" s="17" t="s">
        <v>66</v>
      </c>
      <c r="R161" s="17">
        <v>25664</v>
      </c>
      <c r="S161" s="17" t="s">
        <v>615</v>
      </c>
      <c r="T161" s="17" t="s">
        <v>116</v>
      </c>
      <c r="U161" s="16">
        <f>datos_chargeback_2001_1!$V161/100</f>
        <v>256.64</v>
      </c>
      <c r="V161" s="17">
        <v>25664</v>
      </c>
      <c r="W161" s="16">
        <f>datos_chargeback_2001_1!$X161/100</f>
        <v>0</v>
      </c>
      <c r="X161" s="17">
        <v>0</v>
      </c>
      <c r="Y161" s="16">
        <f>datos_chargeback_2001_1!$Z161/100</f>
        <v>0</v>
      </c>
      <c r="Z161" s="17">
        <v>0</v>
      </c>
      <c r="AA161" s="17" t="s">
        <v>616</v>
      </c>
      <c r="AB161" s="17" t="s">
        <v>35</v>
      </c>
      <c r="AC161" s="20" t="s">
        <v>35</v>
      </c>
      <c r="AD161" s="16">
        <f>datos_chargeback_2001_1!$AE161/100</f>
        <v>0</v>
      </c>
      <c r="AE161" s="17">
        <v>0</v>
      </c>
      <c r="AF161" s="17" t="s">
        <v>64</v>
      </c>
    </row>
    <row r="162" spans="1:32" x14ac:dyDescent="0.3">
      <c r="A162" s="34" t="s">
        <v>617</v>
      </c>
      <c r="B162" s="3">
        <v>45087</v>
      </c>
      <c r="C162" s="3" t="str">
        <f>TEXT(Tabla10[[#This Row],[Fecha de transacción]],"DDDD")</f>
        <v>sábado</v>
      </c>
      <c r="D162" s="3">
        <v>45165</v>
      </c>
      <c r="E162" s="4">
        <f>datos_chargeback_2001_1!$D162-datos_chargeback_2001_1!$B162</f>
        <v>78</v>
      </c>
      <c r="F162" s="5">
        <f>datos_chargeback_2001_1!$G162/100</f>
        <v>14.35</v>
      </c>
      <c r="G162" s="6">
        <v>1435</v>
      </c>
      <c r="H162" s="5">
        <f t="shared" si="2"/>
        <v>0</v>
      </c>
      <c r="I162" s="5">
        <v>0</v>
      </c>
      <c r="J162" s="6" t="s">
        <v>24</v>
      </c>
      <c r="K162" s="6" t="s">
        <v>25</v>
      </c>
      <c r="L162" s="6" t="s">
        <v>26</v>
      </c>
      <c r="M162" s="6" t="s">
        <v>27</v>
      </c>
      <c r="N162" s="6" t="s">
        <v>42</v>
      </c>
      <c r="O162" s="6" t="s">
        <v>70</v>
      </c>
      <c r="P162" s="6" t="s">
        <v>54</v>
      </c>
      <c r="Q162" s="6" t="s">
        <v>55</v>
      </c>
      <c r="R162" s="6">
        <v>1435</v>
      </c>
      <c r="S162" s="6" t="s">
        <v>618</v>
      </c>
      <c r="T162" s="6" t="s">
        <v>46</v>
      </c>
      <c r="U162" s="5">
        <f>datos_chargeback_2001_1!$V162/100</f>
        <v>14.35</v>
      </c>
      <c r="V162" s="6">
        <v>1435</v>
      </c>
      <c r="W162" s="5">
        <f>datos_chargeback_2001_1!$X162/100</f>
        <v>0</v>
      </c>
      <c r="X162" s="6">
        <v>0</v>
      </c>
      <c r="Y162" s="5">
        <f>datos_chargeback_2001_1!$Z162/100</f>
        <v>0</v>
      </c>
      <c r="Z162" s="6">
        <v>0</v>
      </c>
      <c r="AA162" s="6" t="s">
        <v>619</v>
      </c>
      <c r="AB162" s="6" t="s">
        <v>48</v>
      </c>
      <c r="AC162" s="8">
        <v>45087</v>
      </c>
      <c r="AD162" s="5">
        <f>datos_chargeback_2001_1!$AE162/100</f>
        <v>155.59</v>
      </c>
      <c r="AE162" s="6">
        <v>15559</v>
      </c>
      <c r="AF162" s="6" t="s">
        <v>64</v>
      </c>
    </row>
    <row r="163" spans="1:32" x14ac:dyDescent="0.3">
      <c r="A163" s="34" t="s">
        <v>621</v>
      </c>
      <c r="B163" s="3">
        <v>45088</v>
      </c>
      <c r="C163" s="3" t="str">
        <f>TEXT(Tabla10[[#This Row],[Fecha de transacción]],"DDDD")</f>
        <v>domingo</v>
      </c>
      <c r="D163" s="3">
        <v>45153</v>
      </c>
      <c r="E163" s="4">
        <f>datos_chargeback_2001_1!$D163-datos_chargeback_2001_1!$B163</f>
        <v>65</v>
      </c>
      <c r="F163" s="5">
        <f>datos_chargeback_2001_1!$G163/100</f>
        <v>672.66</v>
      </c>
      <c r="G163" s="6">
        <v>67266</v>
      </c>
      <c r="H163" s="5">
        <f t="shared" si="2"/>
        <v>0</v>
      </c>
      <c r="I163" s="5">
        <v>0.84</v>
      </c>
      <c r="J163" s="6" t="s">
        <v>24</v>
      </c>
      <c r="K163" s="6" t="s">
        <v>25</v>
      </c>
      <c r="L163" s="6" t="s">
        <v>109</v>
      </c>
      <c r="M163" s="6" t="s">
        <v>52</v>
      </c>
      <c r="N163" s="6" t="s">
        <v>42</v>
      </c>
      <c r="O163" s="6" t="s">
        <v>43</v>
      </c>
      <c r="P163" s="6" t="s">
        <v>54</v>
      </c>
      <c r="Q163" s="6" t="s">
        <v>55</v>
      </c>
      <c r="R163" s="6">
        <v>67266</v>
      </c>
      <c r="S163" s="6" t="s">
        <v>622</v>
      </c>
      <c r="T163" s="6" t="s">
        <v>61</v>
      </c>
      <c r="U163" s="5">
        <f>datos_chargeback_2001_1!$V163/100</f>
        <v>0</v>
      </c>
      <c r="V163" s="6">
        <v>0</v>
      </c>
      <c r="W163" s="5">
        <f>datos_chargeback_2001_1!$X163/100</f>
        <v>672.66</v>
      </c>
      <c r="X163" s="6">
        <v>67266</v>
      </c>
      <c r="Y163" s="5">
        <f>datos_chargeback_2001_1!$Z163/100</f>
        <v>0</v>
      </c>
      <c r="Z163" s="6">
        <v>0</v>
      </c>
      <c r="AA163" s="6" t="s">
        <v>623</v>
      </c>
      <c r="AB163" s="6" t="s">
        <v>48</v>
      </c>
      <c r="AC163" s="8">
        <v>45088</v>
      </c>
      <c r="AD163" s="5">
        <f>datos_chargeback_2001_1!$AE163/100</f>
        <v>493.11</v>
      </c>
      <c r="AE163" s="6">
        <v>49311</v>
      </c>
      <c r="AF163" s="6" t="s">
        <v>43</v>
      </c>
    </row>
    <row r="164" spans="1:32" x14ac:dyDescent="0.3">
      <c r="A164" s="35" t="s">
        <v>625</v>
      </c>
      <c r="B164" s="9">
        <v>45089</v>
      </c>
      <c r="C164" s="9" t="str">
        <f>TEXT(Tabla10[[#This Row],[Fecha de transacción]],"DDDD")</f>
        <v>lunes</v>
      </c>
      <c r="D164" s="9">
        <v>45176</v>
      </c>
      <c r="E164" s="10">
        <f>datos_chargeback_2001_1!$D164-datos_chargeback_2001_1!$B164</f>
        <v>87</v>
      </c>
      <c r="F164" s="11">
        <f>datos_chargeback_2001_1!$G164/100</f>
        <v>473.93</v>
      </c>
      <c r="G164" s="12">
        <v>47393</v>
      </c>
      <c r="H164" s="11">
        <f t="shared" si="2"/>
        <v>0</v>
      </c>
      <c r="I164" s="11">
        <v>0</v>
      </c>
      <c r="J164" s="12" t="s">
        <v>24</v>
      </c>
      <c r="K164" s="12" t="s">
        <v>25</v>
      </c>
      <c r="L164" s="12" t="s">
        <v>26</v>
      </c>
      <c r="M164" s="12" t="s">
        <v>41</v>
      </c>
      <c r="N164" s="12" t="s">
        <v>42</v>
      </c>
      <c r="O164" s="12" t="s">
        <v>50</v>
      </c>
      <c r="P164" s="12" t="s">
        <v>30</v>
      </c>
      <c r="Q164" s="12" t="s">
        <v>55</v>
      </c>
      <c r="R164" s="12">
        <v>47393</v>
      </c>
      <c r="S164" s="12" t="s">
        <v>626</v>
      </c>
      <c r="T164" s="12" t="s">
        <v>116</v>
      </c>
      <c r="U164" s="11">
        <f>datos_chargeback_2001_1!$V164/100</f>
        <v>473.93</v>
      </c>
      <c r="V164" s="12">
        <v>47393</v>
      </c>
      <c r="W164" s="11">
        <f>datos_chargeback_2001_1!$X164/100</f>
        <v>0</v>
      </c>
      <c r="X164" s="12">
        <v>0</v>
      </c>
      <c r="Y164" s="11">
        <f>datos_chargeback_2001_1!$Z164/100</f>
        <v>0</v>
      </c>
      <c r="Z164" s="12">
        <v>0</v>
      </c>
      <c r="AA164" s="12" t="s">
        <v>627</v>
      </c>
      <c r="AB164" s="12" t="s">
        <v>48</v>
      </c>
      <c r="AC164" s="19">
        <v>45089</v>
      </c>
      <c r="AD164" s="11">
        <f>datos_chargeback_2001_1!$AE164/100</f>
        <v>947.83</v>
      </c>
      <c r="AE164" s="12">
        <v>94783</v>
      </c>
      <c r="AF164" s="12" t="s">
        <v>29</v>
      </c>
    </row>
    <row r="165" spans="1:32" x14ac:dyDescent="0.3">
      <c r="A165" s="34" t="s">
        <v>629</v>
      </c>
      <c r="B165" s="3">
        <v>45090</v>
      </c>
      <c r="C165" s="3" t="str">
        <f>TEXT(Tabla10[[#This Row],[Fecha de transacción]],"DDDD")</f>
        <v>martes</v>
      </c>
      <c r="D165" s="3">
        <v>45174</v>
      </c>
      <c r="E165" s="4">
        <f>datos_chargeback_2001_1!$D165-datos_chargeback_2001_1!$B165</f>
        <v>84</v>
      </c>
      <c r="F165" s="5">
        <f>datos_chargeback_2001_1!$G165/100</f>
        <v>912.39</v>
      </c>
      <c r="G165" s="6">
        <v>91239</v>
      </c>
      <c r="H165" s="5">
        <f t="shared" si="2"/>
        <v>0</v>
      </c>
      <c r="I165" s="5">
        <v>1.47</v>
      </c>
      <c r="J165" s="6" t="s">
        <v>24</v>
      </c>
      <c r="K165" s="6" t="s">
        <v>25</v>
      </c>
      <c r="L165" s="6" t="s">
        <v>74</v>
      </c>
      <c r="M165" s="6" t="s">
        <v>93</v>
      </c>
      <c r="N165" s="6" t="s">
        <v>42</v>
      </c>
      <c r="O165" s="6" t="s">
        <v>29</v>
      </c>
      <c r="P165" s="6" t="s">
        <v>30</v>
      </c>
      <c r="Q165" s="6" t="s">
        <v>75</v>
      </c>
      <c r="R165" s="6">
        <v>91239</v>
      </c>
      <c r="S165" s="6" t="s">
        <v>630</v>
      </c>
      <c r="T165" s="6" t="s">
        <v>61</v>
      </c>
      <c r="U165" s="5">
        <f>datos_chargeback_2001_1!$V165/100</f>
        <v>0</v>
      </c>
      <c r="V165" s="6">
        <v>0</v>
      </c>
      <c r="W165" s="5">
        <f>datos_chargeback_2001_1!$X165/100</f>
        <v>912.39</v>
      </c>
      <c r="X165" s="6">
        <v>91239</v>
      </c>
      <c r="Y165" s="5">
        <f>datos_chargeback_2001_1!$Z165/100</f>
        <v>0</v>
      </c>
      <c r="Z165" s="6">
        <v>0</v>
      </c>
      <c r="AA165" s="6" t="s">
        <v>631</v>
      </c>
      <c r="AB165" s="6" t="s">
        <v>48</v>
      </c>
      <c r="AC165" s="8">
        <v>45090</v>
      </c>
      <c r="AD165" s="5">
        <f>datos_chargeback_2001_1!$AE165/100</f>
        <v>186.38</v>
      </c>
      <c r="AE165" s="6">
        <v>18638</v>
      </c>
      <c r="AF165" s="6" t="s">
        <v>29</v>
      </c>
    </row>
    <row r="166" spans="1:32" x14ac:dyDescent="0.3">
      <c r="A166" s="34" t="s">
        <v>633</v>
      </c>
      <c r="B166" s="3">
        <v>45091</v>
      </c>
      <c r="C166" s="3" t="str">
        <f>TEXT(Tabla10[[#This Row],[Fecha de transacción]],"DDDD")</f>
        <v>miércoles</v>
      </c>
      <c r="D166" s="3">
        <v>45152</v>
      </c>
      <c r="E166" s="4">
        <f>datos_chargeback_2001_1!$D166-datos_chargeback_2001_1!$B166</f>
        <v>61</v>
      </c>
      <c r="F166" s="5">
        <f>datos_chargeback_2001_1!$G166/100</f>
        <v>658.13</v>
      </c>
      <c r="G166" s="6">
        <v>65813</v>
      </c>
      <c r="H166" s="5">
        <f t="shared" si="2"/>
        <v>0</v>
      </c>
      <c r="I166" s="5">
        <v>0</v>
      </c>
      <c r="J166" s="6" t="s">
        <v>38</v>
      </c>
      <c r="K166" s="6" t="s">
        <v>25</v>
      </c>
      <c r="L166" s="6" t="s">
        <v>40</v>
      </c>
      <c r="M166" s="6" t="s">
        <v>85</v>
      </c>
      <c r="N166" s="6" t="s">
        <v>42</v>
      </c>
      <c r="O166" s="6" t="s">
        <v>53</v>
      </c>
      <c r="P166" s="6" t="s">
        <v>30</v>
      </c>
      <c r="Q166" s="6" t="s">
        <v>75</v>
      </c>
      <c r="R166" s="6">
        <v>65813</v>
      </c>
      <c r="S166" s="6" t="s">
        <v>634</v>
      </c>
      <c r="T166" s="6" t="s">
        <v>61</v>
      </c>
      <c r="U166" s="5">
        <f>datos_chargeback_2001_1!$V166/100</f>
        <v>0</v>
      </c>
      <c r="V166" s="6">
        <v>0</v>
      </c>
      <c r="W166" s="5">
        <f>datos_chargeback_2001_1!$X166/100</f>
        <v>658.13</v>
      </c>
      <c r="X166" s="6">
        <v>65813</v>
      </c>
      <c r="Y166" s="5">
        <f>datos_chargeback_2001_1!$Z166/100</f>
        <v>0</v>
      </c>
      <c r="Z166" s="6">
        <v>0</v>
      </c>
      <c r="AA166" s="6" t="s">
        <v>635</v>
      </c>
      <c r="AB166" s="6" t="s">
        <v>35</v>
      </c>
      <c r="AC166" s="7" t="s">
        <v>35</v>
      </c>
      <c r="AD166" s="5">
        <f>datos_chargeback_2001_1!$AE166/100</f>
        <v>0</v>
      </c>
      <c r="AE166" s="6">
        <v>0</v>
      </c>
      <c r="AF166" s="6" t="s">
        <v>64</v>
      </c>
    </row>
    <row r="167" spans="1:32" x14ac:dyDescent="0.3">
      <c r="A167" s="36" t="s">
        <v>636</v>
      </c>
      <c r="B167" s="14">
        <v>45092</v>
      </c>
      <c r="C167" s="14" t="str">
        <f>TEXT(Tabla10[[#This Row],[Fecha de transacción]],"DDDD")</f>
        <v>jueves</v>
      </c>
      <c r="D167" s="14">
        <v>45167</v>
      </c>
      <c r="E167" s="15">
        <f>datos_chargeback_2001_1!$D167-datos_chargeback_2001_1!$B167</f>
        <v>75</v>
      </c>
      <c r="F167" s="16">
        <f>datos_chargeback_2001_1!$G167/100</f>
        <v>186.72</v>
      </c>
      <c r="G167" s="17">
        <v>18672</v>
      </c>
      <c r="H167" s="16">
        <f t="shared" si="2"/>
        <v>0</v>
      </c>
      <c r="I167" s="16">
        <v>0</v>
      </c>
      <c r="J167" s="17" t="s">
        <v>38</v>
      </c>
      <c r="K167" s="17" t="s">
        <v>25</v>
      </c>
      <c r="L167" s="17" t="s">
        <v>119</v>
      </c>
      <c r="M167" s="17" t="s">
        <v>52</v>
      </c>
      <c r="N167" s="17" t="s">
        <v>42</v>
      </c>
      <c r="O167" s="17" t="s">
        <v>70</v>
      </c>
      <c r="P167" s="17" t="s">
        <v>30</v>
      </c>
      <c r="Q167" s="17" t="s">
        <v>31</v>
      </c>
      <c r="R167" s="17">
        <v>18672</v>
      </c>
      <c r="S167" s="17" t="s">
        <v>637</v>
      </c>
      <c r="T167" s="17" t="s">
        <v>46</v>
      </c>
      <c r="U167" s="16">
        <f>datos_chargeback_2001_1!$V167/100</f>
        <v>186.72</v>
      </c>
      <c r="V167" s="17">
        <v>18672</v>
      </c>
      <c r="W167" s="16">
        <f>datos_chargeback_2001_1!$X167/100</f>
        <v>0</v>
      </c>
      <c r="X167" s="17">
        <v>0</v>
      </c>
      <c r="Y167" s="16">
        <f>datos_chargeback_2001_1!$Z167/100</f>
        <v>0</v>
      </c>
      <c r="Z167" s="17">
        <v>0</v>
      </c>
      <c r="AA167" s="17" t="s">
        <v>638</v>
      </c>
      <c r="AB167" s="17" t="s">
        <v>35</v>
      </c>
      <c r="AC167" s="20" t="s">
        <v>35</v>
      </c>
      <c r="AD167" s="16">
        <f>datos_chargeback_2001_1!$AE167/100</f>
        <v>0</v>
      </c>
      <c r="AE167" s="17">
        <v>0</v>
      </c>
      <c r="AF167" s="17" t="s">
        <v>53</v>
      </c>
    </row>
    <row r="168" spans="1:32" x14ac:dyDescent="0.3">
      <c r="A168" s="34" t="s">
        <v>639</v>
      </c>
      <c r="B168" s="3">
        <v>45093</v>
      </c>
      <c r="C168" s="3" t="str">
        <f>TEXT(Tabla10[[#This Row],[Fecha de transacción]],"DDDD")</f>
        <v>viernes</v>
      </c>
      <c r="D168" s="3">
        <v>45161</v>
      </c>
      <c r="E168" s="4">
        <f>datos_chargeback_2001_1!$D168-datos_chargeback_2001_1!$B168</f>
        <v>68</v>
      </c>
      <c r="F168" s="5">
        <f>datos_chargeback_2001_1!$G168/100</f>
        <v>321.11</v>
      </c>
      <c r="G168" s="6">
        <v>32111</v>
      </c>
      <c r="H168" s="5">
        <f t="shared" si="2"/>
        <v>0</v>
      </c>
      <c r="I168" s="5">
        <v>0</v>
      </c>
      <c r="J168" s="6" t="s">
        <v>38</v>
      </c>
      <c r="K168" s="6" t="s">
        <v>25</v>
      </c>
      <c r="L168" s="6" t="s">
        <v>80</v>
      </c>
      <c r="M168" s="6" t="s">
        <v>52</v>
      </c>
      <c r="N168" s="6" t="s">
        <v>42</v>
      </c>
      <c r="O168" s="6" t="s">
        <v>64</v>
      </c>
      <c r="P168" s="6" t="s">
        <v>54</v>
      </c>
      <c r="Q168" s="6" t="s">
        <v>44</v>
      </c>
      <c r="R168" s="6">
        <v>32111</v>
      </c>
      <c r="S168" s="6" t="s">
        <v>640</v>
      </c>
      <c r="T168" s="6" t="s">
        <v>61</v>
      </c>
      <c r="U168" s="5">
        <f>datos_chargeback_2001_1!$V168/100</f>
        <v>0</v>
      </c>
      <c r="V168" s="6">
        <v>0</v>
      </c>
      <c r="W168" s="5">
        <f>datos_chargeback_2001_1!$X168/100</f>
        <v>321.11</v>
      </c>
      <c r="X168" s="6">
        <v>32111</v>
      </c>
      <c r="Y168" s="5">
        <f>datos_chargeback_2001_1!$Z168/100</f>
        <v>0</v>
      </c>
      <c r="Z168" s="6">
        <v>0</v>
      </c>
      <c r="AA168" s="6" t="s">
        <v>641</v>
      </c>
      <c r="AB168" s="6" t="s">
        <v>48</v>
      </c>
      <c r="AC168" s="8">
        <v>45093</v>
      </c>
      <c r="AD168" s="5">
        <f>datos_chargeback_2001_1!$AE168/100</f>
        <v>837.14</v>
      </c>
      <c r="AE168" s="6">
        <v>83714</v>
      </c>
      <c r="AF168" s="6" t="s">
        <v>53</v>
      </c>
    </row>
    <row r="169" spans="1:32" x14ac:dyDescent="0.3">
      <c r="A169" s="34" t="s">
        <v>643</v>
      </c>
      <c r="B169" s="3">
        <v>45094</v>
      </c>
      <c r="C169" s="3" t="str">
        <f>TEXT(Tabla10[[#This Row],[Fecha de transacción]],"DDDD")</f>
        <v>sábado</v>
      </c>
      <c r="D169" s="3">
        <v>45165</v>
      </c>
      <c r="E169" s="4">
        <f>datos_chargeback_2001_1!$D169-datos_chargeback_2001_1!$B169</f>
        <v>71</v>
      </c>
      <c r="F169" s="5">
        <f>datos_chargeback_2001_1!$G169/100</f>
        <v>972.43</v>
      </c>
      <c r="G169" s="6">
        <v>97243</v>
      </c>
      <c r="H169" s="5">
        <f t="shared" si="2"/>
        <v>0</v>
      </c>
      <c r="I169" s="5">
        <v>1.22</v>
      </c>
      <c r="J169" s="6" t="s">
        <v>38</v>
      </c>
      <c r="K169" s="6" t="s">
        <v>25</v>
      </c>
      <c r="L169" s="6" t="s">
        <v>74</v>
      </c>
      <c r="M169" s="6" t="s">
        <v>41</v>
      </c>
      <c r="N169" s="6" t="s">
        <v>28</v>
      </c>
      <c r="O169" s="6" t="s">
        <v>36</v>
      </c>
      <c r="P169" s="6" t="s">
        <v>30</v>
      </c>
      <c r="Q169" s="6" t="s">
        <v>75</v>
      </c>
      <c r="R169" s="6">
        <v>97243</v>
      </c>
      <c r="S169" s="6" t="s">
        <v>644</v>
      </c>
      <c r="T169" s="6" t="s">
        <v>33</v>
      </c>
      <c r="U169" s="5">
        <f>datos_chargeback_2001_1!$V169/100</f>
        <v>0</v>
      </c>
      <c r="V169" s="6">
        <v>0</v>
      </c>
      <c r="W169" s="5">
        <f>datos_chargeback_2001_1!$X169/100</f>
        <v>0</v>
      </c>
      <c r="X169" s="6">
        <v>0</v>
      </c>
      <c r="Y169" s="5">
        <f>datos_chargeback_2001_1!$Z169/100</f>
        <v>972.43</v>
      </c>
      <c r="Z169" s="6">
        <v>97243</v>
      </c>
      <c r="AA169" s="6" t="s">
        <v>645</v>
      </c>
      <c r="AB169" s="6" t="s">
        <v>48</v>
      </c>
      <c r="AC169" s="8">
        <v>45094</v>
      </c>
      <c r="AD169" s="5">
        <f>datos_chargeback_2001_1!$AE169/100</f>
        <v>743.81</v>
      </c>
      <c r="AE169" s="6">
        <v>74381</v>
      </c>
      <c r="AF169" s="6" t="s">
        <v>50</v>
      </c>
    </row>
    <row r="170" spans="1:32" x14ac:dyDescent="0.3">
      <c r="A170" s="34" t="s">
        <v>647</v>
      </c>
      <c r="B170" s="3">
        <v>45095</v>
      </c>
      <c r="C170" s="3" t="str">
        <f>TEXT(Tabla10[[#This Row],[Fecha de transacción]],"DDDD")</f>
        <v>domingo</v>
      </c>
      <c r="D170" s="3">
        <v>45184</v>
      </c>
      <c r="E170" s="4">
        <f>datos_chargeback_2001_1!$D170-datos_chargeback_2001_1!$B170</f>
        <v>89</v>
      </c>
      <c r="F170" s="5">
        <f>datos_chargeback_2001_1!$G170/100</f>
        <v>933.87</v>
      </c>
      <c r="G170" s="6">
        <v>93387</v>
      </c>
      <c r="H170" s="5">
        <f t="shared" si="2"/>
        <v>0</v>
      </c>
      <c r="I170" s="5">
        <v>0.97</v>
      </c>
      <c r="J170" s="6" t="s">
        <v>24</v>
      </c>
      <c r="K170" s="6" t="s">
        <v>25</v>
      </c>
      <c r="L170" s="6" t="s">
        <v>74</v>
      </c>
      <c r="M170" s="6" t="s">
        <v>41</v>
      </c>
      <c r="N170" s="6" t="s">
        <v>42</v>
      </c>
      <c r="O170" s="6" t="s">
        <v>114</v>
      </c>
      <c r="P170" s="6" t="s">
        <v>54</v>
      </c>
      <c r="Q170" s="6" t="s">
        <v>31</v>
      </c>
      <c r="R170" s="6">
        <v>93387</v>
      </c>
      <c r="S170" s="6" t="s">
        <v>648</v>
      </c>
      <c r="T170" s="6" t="s">
        <v>46</v>
      </c>
      <c r="U170" s="5">
        <f>datos_chargeback_2001_1!$V170/100</f>
        <v>933.87</v>
      </c>
      <c r="V170" s="6">
        <v>93387</v>
      </c>
      <c r="W170" s="5">
        <f>datos_chargeback_2001_1!$X170/100</f>
        <v>0</v>
      </c>
      <c r="X170" s="6">
        <v>0</v>
      </c>
      <c r="Y170" s="5">
        <f>datos_chargeback_2001_1!$Z170/100</f>
        <v>0</v>
      </c>
      <c r="Z170" s="6">
        <v>0</v>
      </c>
      <c r="AA170" s="6" t="s">
        <v>649</v>
      </c>
      <c r="AB170" s="6" t="s">
        <v>48</v>
      </c>
      <c r="AC170" s="8">
        <v>45095</v>
      </c>
      <c r="AD170" s="5">
        <f>datos_chargeback_2001_1!$AE170/100</f>
        <v>474.64</v>
      </c>
      <c r="AE170" s="6">
        <v>47464</v>
      </c>
      <c r="AF170" s="6" t="s">
        <v>29</v>
      </c>
    </row>
    <row r="171" spans="1:32" x14ac:dyDescent="0.3">
      <c r="A171" s="36" t="s">
        <v>651</v>
      </c>
      <c r="B171" s="14">
        <v>45096</v>
      </c>
      <c r="C171" s="14" t="str">
        <f>TEXT(Tabla10[[#This Row],[Fecha de transacción]],"DDDD")</f>
        <v>lunes</v>
      </c>
      <c r="D171" s="14">
        <v>45180</v>
      </c>
      <c r="E171" s="15">
        <f>datos_chargeback_2001_1!$D171-datos_chargeback_2001_1!$B171</f>
        <v>84</v>
      </c>
      <c r="F171" s="16">
        <f>datos_chargeback_2001_1!$G171/100</f>
        <v>634.13</v>
      </c>
      <c r="G171" s="17">
        <v>63413</v>
      </c>
      <c r="H171" s="16">
        <f t="shared" si="2"/>
        <v>0</v>
      </c>
      <c r="I171" s="16">
        <v>1.37</v>
      </c>
      <c r="J171" s="17" t="s">
        <v>38</v>
      </c>
      <c r="K171" s="17" t="s">
        <v>25</v>
      </c>
      <c r="L171" s="17" t="s">
        <v>80</v>
      </c>
      <c r="M171" s="17" t="s">
        <v>93</v>
      </c>
      <c r="N171" s="17" t="s">
        <v>42</v>
      </c>
      <c r="O171" s="17" t="s">
        <v>70</v>
      </c>
      <c r="P171" s="17" t="s">
        <v>30</v>
      </c>
      <c r="Q171" s="17" t="s">
        <v>66</v>
      </c>
      <c r="R171" s="17">
        <v>63413</v>
      </c>
      <c r="S171" s="17" t="s">
        <v>238</v>
      </c>
      <c r="T171" s="17" t="s">
        <v>46</v>
      </c>
      <c r="U171" s="16">
        <f>datos_chargeback_2001_1!$V171/100</f>
        <v>634.13</v>
      </c>
      <c r="V171" s="17">
        <v>63413</v>
      </c>
      <c r="W171" s="16">
        <f>datos_chargeback_2001_1!$X171/100</f>
        <v>0</v>
      </c>
      <c r="X171" s="17">
        <v>0</v>
      </c>
      <c r="Y171" s="16">
        <f>datos_chargeback_2001_1!$Z171/100</f>
        <v>0</v>
      </c>
      <c r="Z171" s="17">
        <v>0</v>
      </c>
      <c r="AA171" s="17" t="s">
        <v>652</v>
      </c>
      <c r="AB171" s="17" t="s">
        <v>48</v>
      </c>
      <c r="AC171" s="18">
        <v>45096</v>
      </c>
      <c r="AD171" s="16">
        <f>datos_chargeback_2001_1!$AE171/100</f>
        <v>62.19</v>
      </c>
      <c r="AE171" s="17">
        <v>6219</v>
      </c>
      <c r="AF171" s="17" t="s">
        <v>53</v>
      </c>
    </row>
    <row r="172" spans="1:32" x14ac:dyDescent="0.3">
      <c r="A172" s="35" t="s">
        <v>654</v>
      </c>
      <c r="B172" s="9">
        <v>45097</v>
      </c>
      <c r="C172" s="9" t="str">
        <f>TEXT(Tabla10[[#This Row],[Fecha de transacción]],"DDDD")</f>
        <v>martes</v>
      </c>
      <c r="D172" s="9">
        <v>45186</v>
      </c>
      <c r="E172" s="10">
        <f>datos_chargeback_2001_1!$D172-datos_chargeback_2001_1!$B172</f>
        <v>89</v>
      </c>
      <c r="F172" s="11">
        <f>datos_chargeback_2001_1!$G172/100</f>
        <v>190.11</v>
      </c>
      <c r="G172" s="12">
        <v>19011</v>
      </c>
      <c r="H172" s="11">
        <f t="shared" si="2"/>
        <v>0</v>
      </c>
      <c r="I172" s="11">
        <v>1.17</v>
      </c>
      <c r="J172" s="12" t="s">
        <v>24</v>
      </c>
      <c r="K172" s="12" t="s">
        <v>25</v>
      </c>
      <c r="L172" s="12" t="s">
        <v>26</v>
      </c>
      <c r="M172" s="12" t="s">
        <v>41</v>
      </c>
      <c r="N172" s="12" t="s">
        <v>42</v>
      </c>
      <c r="O172" s="12" t="s">
        <v>114</v>
      </c>
      <c r="P172" s="12" t="s">
        <v>54</v>
      </c>
      <c r="Q172" s="12" t="s">
        <v>44</v>
      </c>
      <c r="R172" s="12">
        <v>19011</v>
      </c>
      <c r="S172" s="12" t="s">
        <v>655</v>
      </c>
      <c r="T172" s="12" t="s">
        <v>46</v>
      </c>
      <c r="U172" s="11">
        <f>datos_chargeback_2001_1!$V172/100</f>
        <v>190.11</v>
      </c>
      <c r="V172" s="12">
        <v>19011</v>
      </c>
      <c r="W172" s="11">
        <f>datos_chargeback_2001_1!$X172/100</f>
        <v>0</v>
      </c>
      <c r="X172" s="12">
        <v>0</v>
      </c>
      <c r="Y172" s="11">
        <f>datos_chargeback_2001_1!$Z172/100</f>
        <v>0</v>
      </c>
      <c r="Z172" s="12">
        <v>0</v>
      </c>
      <c r="AA172" s="12" t="s">
        <v>656</v>
      </c>
      <c r="AB172" s="12" t="s">
        <v>48</v>
      </c>
      <c r="AC172" s="19">
        <v>45097</v>
      </c>
      <c r="AD172" s="11">
        <f>datos_chargeback_2001_1!$AE172/100</f>
        <v>578.88</v>
      </c>
      <c r="AE172" s="12">
        <v>57888</v>
      </c>
      <c r="AF172" s="12" t="s">
        <v>50</v>
      </c>
    </row>
    <row r="173" spans="1:32" x14ac:dyDescent="0.3">
      <c r="A173" s="36" t="s">
        <v>658</v>
      </c>
      <c r="B173" s="14">
        <v>45098</v>
      </c>
      <c r="C173" s="14" t="str">
        <f>TEXT(Tabla10[[#This Row],[Fecha de transacción]],"DDDD")</f>
        <v>miércoles</v>
      </c>
      <c r="D173" s="14">
        <v>45181</v>
      </c>
      <c r="E173" s="15">
        <f>datos_chargeback_2001_1!$D173-datos_chargeback_2001_1!$B173</f>
        <v>83</v>
      </c>
      <c r="F173" s="16">
        <f>datos_chargeback_2001_1!$G173/100</f>
        <v>750.57</v>
      </c>
      <c r="G173" s="17">
        <v>75057</v>
      </c>
      <c r="H173" s="16">
        <f t="shared" si="2"/>
        <v>0</v>
      </c>
      <c r="I173" s="16">
        <v>1.24</v>
      </c>
      <c r="J173" s="17" t="s">
        <v>38</v>
      </c>
      <c r="K173" s="17" t="s">
        <v>25</v>
      </c>
      <c r="L173" s="17" t="s">
        <v>119</v>
      </c>
      <c r="M173" s="17" t="s">
        <v>59</v>
      </c>
      <c r="N173" s="17" t="s">
        <v>42</v>
      </c>
      <c r="O173" s="17" t="s">
        <v>29</v>
      </c>
      <c r="P173" s="17" t="s">
        <v>30</v>
      </c>
      <c r="Q173" s="17" t="s">
        <v>75</v>
      </c>
      <c r="R173" s="17">
        <v>75057</v>
      </c>
      <c r="S173" s="17" t="s">
        <v>659</v>
      </c>
      <c r="T173" s="17" t="s">
        <v>61</v>
      </c>
      <c r="U173" s="16">
        <f>datos_chargeback_2001_1!$V173/100</f>
        <v>0</v>
      </c>
      <c r="V173" s="17">
        <v>0</v>
      </c>
      <c r="W173" s="16">
        <f>datos_chargeback_2001_1!$X173/100</f>
        <v>750.57</v>
      </c>
      <c r="X173" s="17">
        <v>75057</v>
      </c>
      <c r="Y173" s="16">
        <f>datos_chargeback_2001_1!$Z173/100</f>
        <v>0</v>
      </c>
      <c r="Z173" s="17">
        <v>0</v>
      </c>
      <c r="AA173" s="17" t="s">
        <v>660</v>
      </c>
      <c r="AB173" s="17" t="s">
        <v>35</v>
      </c>
      <c r="AC173" s="20" t="s">
        <v>35</v>
      </c>
      <c r="AD173" s="16">
        <f>datos_chargeback_2001_1!$AE173/100</f>
        <v>0</v>
      </c>
      <c r="AE173" s="17">
        <v>0</v>
      </c>
      <c r="AF173" s="17" t="s">
        <v>50</v>
      </c>
    </row>
    <row r="174" spans="1:32" x14ac:dyDescent="0.3">
      <c r="A174" s="35" t="s">
        <v>661</v>
      </c>
      <c r="B174" s="9">
        <v>45099</v>
      </c>
      <c r="C174" s="9" t="str">
        <f>TEXT(Tabla10[[#This Row],[Fecha de transacción]],"DDDD")</f>
        <v>jueves</v>
      </c>
      <c r="D174" s="9">
        <v>45182</v>
      </c>
      <c r="E174" s="10">
        <f>datos_chargeback_2001_1!$D174-datos_chargeback_2001_1!$B174</f>
        <v>83</v>
      </c>
      <c r="F174" s="11">
        <f>datos_chargeback_2001_1!$G174/100</f>
        <v>308.48</v>
      </c>
      <c r="G174" s="12">
        <v>30848</v>
      </c>
      <c r="H174" s="11">
        <f t="shared" si="2"/>
        <v>0</v>
      </c>
      <c r="I174" s="11">
        <v>0</v>
      </c>
      <c r="J174" s="12" t="s">
        <v>24</v>
      </c>
      <c r="K174" s="12" t="s">
        <v>25</v>
      </c>
      <c r="L174" s="12" t="s">
        <v>26</v>
      </c>
      <c r="M174" s="12" t="s">
        <v>59</v>
      </c>
      <c r="N174" s="12" t="s">
        <v>42</v>
      </c>
      <c r="O174" s="12" t="s">
        <v>53</v>
      </c>
      <c r="P174" s="12" t="s">
        <v>30</v>
      </c>
      <c r="Q174" s="12" t="s">
        <v>31</v>
      </c>
      <c r="R174" s="12">
        <v>30848</v>
      </c>
      <c r="S174" s="12" t="s">
        <v>662</v>
      </c>
      <c r="T174" s="12" t="s">
        <v>46</v>
      </c>
      <c r="U174" s="11">
        <f>datos_chargeback_2001_1!$V174/100</f>
        <v>308.48</v>
      </c>
      <c r="V174" s="12">
        <v>30848</v>
      </c>
      <c r="W174" s="11">
        <f>datos_chargeback_2001_1!$X174/100</f>
        <v>0</v>
      </c>
      <c r="X174" s="12">
        <v>0</v>
      </c>
      <c r="Y174" s="11">
        <f>datos_chargeback_2001_1!$Z174/100</f>
        <v>0</v>
      </c>
      <c r="Z174" s="12">
        <v>0</v>
      </c>
      <c r="AA174" s="12" t="s">
        <v>663</v>
      </c>
      <c r="AB174" s="12" t="s">
        <v>35</v>
      </c>
      <c r="AC174" s="13" t="s">
        <v>35</v>
      </c>
      <c r="AD174" s="11">
        <f>datos_chargeback_2001_1!$AE174/100</f>
        <v>0</v>
      </c>
      <c r="AE174" s="12">
        <v>0</v>
      </c>
      <c r="AF174" s="12" t="s">
        <v>43</v>
      </c>
    </row>
    <row r="175" spans="1:32" x14ac:dyDescent="0.3">
      <c r="A175" s="34" t="s">
        <v>664</v>
      </c>
      <c r="B175" s="3">
        <v>45100</v>
      </c>
      <c r="C175" s="3" t="str">
        <f>TEXT(Tabla10[[#This Row],[Fecha de transacción]],"DDDD")</f>
        <v>viernes</v>
      </c>
      <c r="D175" s="3">
        <v>45160</v>
      </c>
      <c r="E175" s="4">
        <f>datos_chargeback_2001_1!$D175-datos_chargeback_2001_1!$B175</f>
        <v>60</v>
      </c>
      <c r="F175" s="5">
        <f>datos_chargeback_2001_1!$G175/100</f>
        <v>774.24</v>
      </c>
      <c r="G175" s="6">
        <v>77424</v>
      </c>
      <c r="H175" s="5">
        <f t="shared" si="2"/>
        <v>0</v>
      </c>
      <c r="I175" s="5">
        <v>1.1599999999999999</v>
      </c>
      <c r="J175" s="6" t="s">
        <v>38</v>
      </c>
      <c r="K175" s="6" t="s">
        <v>25</v>
      </c>
      <c r="L175" s="6" t="s">
        <v>109</v>
      </c>
      <c r="M175" s="6" t="s">
        <v>27</v>
      </c>
      <c r="N175" s="6" t="s">
        <v>28</v>
      </c>
      <c r="O175" s="6" t="s">
        <v>50</v>
      </c>
      <c r="P175" s="6" t="s">
        <v>54</v>
      </c>
      <c r="Q175" s="6" t="s">
        <v>44</v>
      </c>
      <c r="R175" s="6">
        <v>77424</v>
      </c>
      <c r="S175" s="6" t="s">
        <v>665</v>
      </c>
      <c r="T175" s="6" t="s">
        <v>33</v>
      </c>
      <c r="U175" s="5">
        <f>datos_chargeback_2001_1!$V175/100</f>
        <v>0</v>
      </c>
      <c r="V175" s="6">
        <v>0</v>
      </c>
      <c r="W175" s="5">
        <f>datos_chargeback_2001_1!$X175/100</f>
        <v>0</v>
      </c>
      <c r="X175" s="6">
        <v>0</v>
      </c>
      <c r="Y175" s="5">
        <f>datos_chargeback_2001_1!$Z175/100</f>
        <v>774.24</v>
      </c>
      <c r="Z175" s="6">
        <v>77424</v>
      </c>
      <c r="AA175" s="6" t="s">
        <v>666</v>
      </c>
      <c r="AB175" s="6" t="s">
        <v>35</v>
      </c>
      <c r="AC175" s="7" t="s">
        <v>35</v>
      </c>
      <c r="AD175" s="5">
        <f>datos_chargeback_2001_1!$AE175/100</f>
        <v>0</v>
      </c>
      <c r="AE175" s="6">
        <v>0</v>
      </c>
      <c r="AF175" s="6" t="s">
        <v>53</v>
      </c>
    </row>
    <row r="176" spans="1:32" x14ac:dyDescent="0.3">
      <c r="A176" s="34" t="s">
        <v>667</v>
      </c>
      <c r="B176" s="3">
        <v>45101</v>
      </c>
      <c r="C176" s="3" t="str">
        <f>TEXT(Tabla10[[#This Row],[Fecha de transacción]],"DDDD")</f>
        <v>sábado</v>
      </c>
      <c r="D176" s="3">
        <v>45169</v>
      </c>
      <c r="E176" s="4">
        <f>datos_chargeback_2001_1!$D176-datos_chargeback_2001_1!$B176</f>
        <v>68</v>
      </c>
      <c r="F176" s="5">
        <f>datos_chargeback_2001_1!$G176/100</f>
        <v>689.39</v>
      </c>
      <c r="G176" s="6">
        <v>68939</v>
      </c>
      <c r="H176" s="5">
        <f t="shared" si="2"/>
        <v>0</v>
      </c>
      <c r="I176" s="5">
        <v>0</v>
      </c>
      <c r="J176" s="6" t="s">
        <v>24</v>
      </c>
      <c r="K176" s="6" t="s">
        <v>25</v>
      </c>
      <c r="L176" s="6" t="s">
        <v>80</v>
      </c>
      <c r="M176" s="6" t="s">
        <v>85</v>
      </c>
      <c r="N176" s="6" t="s">
        <v>28</v>
      </c>
      <c r="O176" s="6" t="s">
        <v>36</v>
      </c>
      <c r="P176" s="6" t="s">
        <v>54</v>
      </c>
      <c r="Q176" s="6" t="s">
        <v>31</v>
      </c>
      <c r="R176" s="6">
        <v>68939</v>
      </c>
      <c r="S176" s="6" t="s">
        <v>668</v>
      </c>
      <c r="T176" s="6" t="s">
        <v>33</v>
      </c>
      <c r="U176" s="5">
        <f>datos_chargeback_2001_1!$V176/100</f>
        <v>0</v>
      </c>
      <c r="V176" s="6">
        <v>0</v>
      </c>
      <c r="W176" s="5">
        <f>datos_chargeback_2001_1!$X176/100</f>
        <v>0</v>
      </c>
      <c r="X176" s="6">
        <v>0</v>
      </c>
      <c r="Y176" s="5">
        <f>datos_chargeback_2001_1!$Z176/100</f>
        <v>689.39</v>
      </c>
      <c r="Z176" s="6">
        <v>68939</v>
      </c>
      <c r="AA176" s="6" t="s">
        <v>669</v>
      </c>
      <c r="AB176" s="6" t="s">
        <v>48</v>
      </c>
      <c r="AC176" s="8">
        <v>45101</v>
      </c>
      <c r="AD176" s="5">
        <f>datos_chargeback_2001_1!$AE176/100</f>
        <v>95.94</v>
      </c>
      <c r="AE176" s="6">
        <v>9594</v>
      </c>
      <c r="AF176" s="6" t="s">
        <v>43</v>
      </c>
    </row>
    <row r="177" spans="1:32" x14ac:dyDescent="0.3">
      <c r="A177" s="34" t="s">
        <v>671</v>
      </c>
      <c r="B177" s="3">
        <v>45102</v>
      </c>
      <c r="C177" s="3" t="str">
        <f>TEXT(Tabla10[[#This Row],[Fecha de transacción]],"DDDD")</f>
        <v>domingo</v>
      </c>
      <c r="D177" s="3">
        <v>45164</v>
      </c>
      <c r="E177" s="4">
        <f>datos_chargeback_2001_1!$D177-datos_chargeback_2001_1!$B177</f>
        <v>62</v>
      </c>
      <c r="F177" s="5">
        <f>datos_chargeback_2001_1!$G177/100</f>
        <v>377.09</v>
      </c>
      <c r="G177" s="6">
        <v>37709</v>
      </c>
      <c r="H177" s="5">
        <f t="shared" si="2"/>
        <v>0</v>
      </c>
      <c r="I177" s="5">
        <v>1.44</v>
      </c>
      <c r="J177" s="6" t="s">
        <v>24</v>
      </c>
      <c r="K177" s="6" t="s">
        <v>25</v>
      </c>
      <c r="L177" s="6" t="s">
        <v>40</v>
      </c>
      <c r="M177" s="6" t="s">
        <v>59</v>
      </c>
      <c r="N177" s="6" t="s">
        <v>28</v>
      </c>
      <c r="O177" s="6" t="s">
        <v>43</v>
      </c>
      <c r="P177" s="6" t="s">
        <v>30</v>
      </c>
      <c r="Q177" s="6" t="s">
        <v>44</v>
      </c>
      <c r="R177" s="6">
        <v>37709</v>
      </c>
      <c r="S177" s="6" t="s">
        <v>672</v>
      </c>
      <c r="T177" s="6" t="s">
        <v>33</v>
      </c>
      <c r="U177" s="5">
        <f>datos_chargeback_2001_1!$V177/100</f>
        <v>0</v>
      </c>
      <c r="V177" s="6">
        <v>0</v>
      </c>
      <c r="W177" s="5">
        <f>datos_chargeback_2001_1!$X177/100</f>
        <v>0</v>
      </c>
      <c r="X177" s="6">
        <v>0</v>
      </c>
      <c r="Y177" s="5">
        <f>datos_chargeback_2001_1!$Z177/100</f>
        <v>377.09</v>
      </c>
      <c r="Z177" s="6">
        <v>37709</v>
      </c>
      <c r="AA177" s="6" t="s">
        <v>673</v>
      </c>
      <c r="AB177" s="6" t="s">
        <v>35</v>
      </c>
      <c r="AC177" s="7" t="s">
        <v>35</v>
      </c>
      <c r="AD177" s="5">
        <f>datos_chargeback_2001_1!$AE177/100</f>
        <v>0</v>
      </c>
      <c r="AE177" s="6">
        <v>0</v>
      </c>
      <c r="AF177" s="6" t="s">
        <v>29</v>
      </c>
    </row>
    <row r="178" spans="1:32" x14ac:dyDescent="0.3">
      <c r="A178" s="35" t="s">
        <v>674</v>
      </c>
      <c r="B178" s="9">
        <v>45103</v>
      </c>
      <c r="C178" s="9" t="str">
        <f>TEXT(Tabla10[[#This Row],[Fecha de transacción]],"DDDD")</f>
        <v>lunes</v>
      </c>
      <c r="D178" s="9">
        <v>45175</v>
      </c>
      <c r="E178" s="10">
        <f>datos_chargeback_2001_1!$D178-datos_chargeback_2001_1!$B178</f>
        <v>72</v>
      </c>
      <c r="F178" s="11">
        <f>datos_chargeback_2001_1!$G178/100</f>
        <v>812.94</v>
      </c>
      <c r="G178" s="12">
        <v>81294</v>
      </c>
      <c r="H178" s="11">
        <f t="shared" si="2"/>
        <v>0</v>
      </c>
      <c r="I178" s="11">
        <v>0.89</v>
      </c>
      <c r="J178" s="12" t="s">
        <v>24</v>
      </c>
      <c r="K178" s="12" t="s">
        <v>25</v>
      </c>
      <c r="L178" s="12" t="s">
        <v>74</v>
      </c>
      <c r="M178" s="12" t="s">
        <v>41</v>
      </c>
      <c r="N178" s="12" t="s">
        <v>28</v>
      </c>
      <c r="O178" s="12" t="s">
        <v>29</v>
      </c>
      <c r="P178" s="12" t="s">
        <v>54</v>
      </c>
      <c r="Q178" s="12" t="s">
        <v>75</v>
      </c>
      <c r="R178" s="12">
        <v>81294</v>
      </c>
      <c r="S178" s="12" t="s">
        <v>675</v>
      </c>
      <c r="T178" s="12" t="s">
        <v>33</v>
      </c>
      <c r="U178" s="11">
        <f>datos_chargeback_2001_1!$V178/100</f>
        <v>0</v>
      </c>
      <c r="V178" s="12">
        <v>0</v>
      </c>
      <c r="W178" s="11">
        <f>datos_chargeback_2001_1!$X178/100</f>
        <v>0</v>
      </c>
      <c r="X178" s="12">
        <v>0</v>
      </c>
      <c r="Y178" s="11">
        <f>datos_chargeback_2001_1!$Z178/100</f>
        <v>812.94</v>
      </c>
      <c r="Z178" s="12">
        <v>81294</v>
      </c>
      <c r="AA178" s="12" t="s">
        <v>676</v>
      </c>
      <c r="AB178" s="12" t="s">
        <v>48</v>
      </c>
      <c r="AC178" s="19">
        <v>45103</v>
      </c>
      <c r="AD178" s="11">
        <f>datos_chargeback_2001_1!$AE178/100</f>
        <v>176.23</v>
      </c>
      <c r="AE178" s="12">
        <v>17623</v>
      </c>
      <c r="AF178" s="12" t="s">
        <v>36</v>
      </c>
    </row>
    <row r="179" spans="1:32" x14ac:dyDescent="0.3">
      <c r="A179" s="36" t="s">
        <v>678</v>
      </c>
      <c r="B179" s="14">
        <v>45104</v>
      </c>
      <c r="C179" s="14" t="str">
        <f>TEXT(Tabla10[[#This Row],[Fecha de transacción]],"DDDD")</f>
        <v>martes</v>
      </c>
      <c r="D179" s="14">
        <v>45191</v>
      </c>
      <c r="E179" s="15">
        <f>datos_chargeback_2001_1!$D179-datos_chargeback_2001_1!$B179</f>
        <v>87</v>
      </c>
      <c r="F179" s="16">
        <f>datos_chargeback_2001_1!$G179/100</f>
        <v>576.55999999999995</v>
      </c>
      <c r="G179" s="17">
        <v>57656</v>
      </c>
      <c r="H179" s="16">
        <f t="shared" si="2"/>
        <v>0</v>
      </c>
      <c r="I179" s="16">
        <v>0</v>
      </c>
      <c r="J179" s="17" t="s">
        <v>38</v>
      </c>
      <c r="K179" s="17" t="s">
        <v>25</v>
      </c>
      <c r="L179" s="17" t="s">
        <v>26</v>
      </c>
      <c r="M179" s="17" t="s">
        <v>59</v>
      </c>
      <c r="N179" s="17" t="s">
        <v>42</v>
      </c>
      <c r="O179" s="17" t="s">
        <v>50</v>
      </c>
      <c r="P179" s="17" t="s">
        <v>30</v>
      </c>
      <c r="Q179" s="17" t="s">
        <v>75</v>
      </c>
      <c r="R179" s="17">
        <v>57656</v>
      </c>
      <c r="S179" s="17" t="s">
        <v>679</v>
      </c>
      <c r="T179" s="17" t="s">
        <v>61</v>
      </c>
      <c r="U179" s="16">
        <f>datos_chargeback_2001_1!$V179/100</f>
        <v>0</v>
      </c>
      <c r="V179" s="17">
        <v>0</v>
      </c>
      <c r="W179" s="16">
        <f>datos_chargeback_2001_1!$X179/100</f>
        <v>576.55999999999995</v>
      </c>
      <c r="X179" s="17">
        <v>57656</v>
      </c>
      <c r="Y179" s="16">
        <f>datos_chargeback_2001_1!$Z179/100</f>
        <v>0</v>
      </c>
      <c r="Z179" s="17">
        <v>0</v>
      </c>
      <c r="AA179" s="17" t="s">
        <v>680</v>
      </c>
      <c r="AB179" s="17" t="s">
        <v>48</v>
      </c>
      <c r="AC179" s="18">
        <v>45104</v>
      </c>
      <c r="AD179" s="16">
        <f>datos_chargeback_2001_1!$AE179/100</f>
        <v>854.36</v>
      </c>
      <c r="AE179" s="17">
        <v>85436</v>
      </c>
      <c r="AF179" s="17" t="s">
        <v>50</v>
      </c>
    </row>
    <row r="180" spans="1:32" x14ac:dyDescent="0.3">
      <c r="A180" s="34" t="s">
        <v>682</v>
      </c>
      <c r="B180" s="3">
        <v>45105</v>
      </c>
      <c r="C180" s="3" t="str">
        <f>TEXT(Tabla10[[#This Row],[Fecha de transacción]],"DDDD")</f>
        <v>miércoles</v>
      </c>
      <c r="D180" s="3">
        <v>45194</v>
      </c>
      <c r="E180" s="4">
        <f>datos_chargeback_2001_1!$D180-datos_chargeback_2001_1!$B180</f>
        <v>89</v>
      </c>
      <c r="F180" s="5">
        <f>datos_chargeback_2001_1!$G180/100</f>
        <v>562.32000000000005</v>
      </c>
      <c r="G180" s="6">
        <v>56232</v>
      </c>
      <c r="H180" s="5">
        <f t="shared" si="2"/>
        <v>0</v>
      </c>
      <c r="I180" s="5">
        <v>0</v>
      </c>
      <c r="J180" s="6" t="s">
        <v>24</v>
      </c>
      <c r="K180" s="6" t="s">
        <v>25</v>
      </c>
      <c r="L180" s="6" t="s">
        <v>74</v>
      </c>
      <c r="M180" s="6" t="s">
        <v>52</v>
      </c>
      <c r="N180" s="6" t="s">
        <v>42</v>
      </c>
      <c r="O180" s="6" t="s">
        <v>114</v>
      </c>
      <c r="P180" s="6" t="s">
        <v>54</v>
      </c>
      <c r="Q180" s="6" t="s">
        <v>55</v>
      </c>
      <c r="R180" s="6">
        <v>56232</v>
      </c>
      <c r="S180" s="6" t="s">
        <v>683</v>
      </c>
      <c r="T180" s="6" t="s">
        <v>61</v>
      </c>
      <c r="U180" s="5">
        <f>datos_chargeback_2001_1!$V180/100</f>
        <v>0</v>
      </c>
      <c r="V180" s="6">
        <v>0</v>
      </c>
      <c r="W180" s="5">
        <f>datos_chargeback_2001_1!$X180/100</f>
        <v>562.32000000000005</v>
      </c>
      <c r="X180" s="6">
        <v>56232</v>
      </c>
      <c r="Y180" s="5">
        <f>datos_chargeback_2001_1!$Z180/100</f>
        <v>0</v>
      </c>
      <c r="Z180" s="6">
        <v>0</v>
      </c>
      <c r="AA180" s="6" t="s">
        <v>684</v>
      </c>
      <c r="AB180" s="6" t="s">
        <v>48</v>
      </c>
      <c r="AC180" s="8">
        <v>45105</v>
      </c>
      <c r="AD180" s="5">
        <f>datos_chargeback_2001_1!$AE180/100</f>
        <v>976.11</v>
      </c>
      <c r="AE180" s="6">
        <v>97611</v>
      </c>
      <c r="AF180" s="6" t="s">
        <v>50</v>
      </c>
    </row>
    <row r="181" spans="1:32" x14ac:dyDescent="0.3">
      <c r="A181" s="36" t="s">
        <v>686</v>
      </c>
      <c r="B181" s="14">
        <v>45106</v>
      </c>
      <c r="C181" s="14" t="str">
        <f>TEXT(Tabla10[[#This Row],[Fecha de transacción]],"DDDD")</f>
        <v>jueves</v>
      </c>
      <c r="D181" s="14">
        <v>45175</v>
      </c>
      <c r="E181" s="15">
        <f>datos_chargeback_2001_1!$D181-datos_chargeback_2001_1!$B181</f>
        <v>69</v>
      </c>
      <c r="F181" s="16">
        <f>datos_chargeback_2001_1!$G181/100</f>
        <v>849.91</v>
      </c>
      <c r="G181" s="17">
        <v>84991</v>
      </c>
      <c r="H181" s="16">
        <f t="shared" si="2"/>
        <v>0</v>
      </c>
      <c r="I181" s="16">
        <v>0.84</v>
      </c>
      <c r="J181" s="17" t="s">
        <v>38</v>
      </c>
      <c r="K181" s="17" t="s">
        <v>25</v>
      </c>
      <c r="L181" s="17" t="s">
        <v>109</v>
      </c>
      <c r="M181" s="17" t="s">
        <v>27</v>
      </c>
      <c r="N181" s="17" t="s">
        <v>42</v>
      </c>
      <c r="O181" s="17" t="s">
        <v>64</v>
      </c>
      <c r="P181" s="17" t="s">
        <v>54</v>
      </c>
      <c r="Q181" s="17" t="s">
        <v>75</v>
      </c>
      <c r="R181" s="17">
        <v>84991</v>
      </c>
      <c r="S181" s="17" t="s">
        <v>687</v>
      </c>
      <c r="T181" s="17" t="s">
        <v>116</v>
      </c>
      <c r="U181" s="16">
        <f>datos_chargeback_2001_1!$V181/100</f>
        <v>849.91</v>
      </c>
      <c r="V181" s="17">
        <v>84991</v>
      </c>
      <c r="W181" s="16">
        <f>datos_chargeback_2001_1!$X181/100</f>
        <v>0</v>
      </c>
      <c r="X181" s="17">
        <v>0</v>
      </c>
      <c r="Y181" s="16">
        <f>datos_chargeback_2001_1!$Z181/100</f>
        <v>0</v>
      </c>
      <c r="Z181" s="17">
        <v>0</v>
      </c>
      <c r="AA181" s="17" t="s">
        <v>688</v>
      </c>
      <c r="AB181" s="17" t="s">
        <v>48</v>
      </c>
      <c r="AC181" s="18">
        <v>45106</v>
      </c>
      <c r="AD181" s="16">
        <f>datos_chargeback_2001_1!$AE181/100</f>
        <v>738.78</v>
      </c>
      <c r="AE181" s="17">
        <v>73878</v>
      </c>
      <c r="AF181" s="17" t="s">
        <v>64</v>
      </c>
    </row>
    <row r="182" spans="1:32" x14ac:dyDescent="0.3">
      <c r="A182" s="35" t="s">
        <v>690</v>
      </c>
      <c r="B182" s="9">
        <v>45107</v>
      </c>
      <c r="C182" s="9" t="str">
        <f>TEXT(Tabla10[[#This Row],[Fecha de transacción]],"DDDD")</f>
        <v>viernes</v>
      </c>
      <c r="D182" s="9">
        <v>45172</v>
      </c>
      <c r="E182" s="10">
        <f>datos_chargeback_2001_1!$D182-datos_chargeback_2001_1!$B182</f>
        <v>65</v>
      </c>
      <c r="F182" s="11">
        <f>datos_chargeback_2001_1!$G182/100</f>
        <v>997.96</v>
      </c>
      <c r="G182" s="12">
        <v>99796</v>
      </c>
      <c r="H182" s="11">
        <f t="shared" si="2"/>
        <v>0</v>
      </c>
      <c r="I182" s="11">
        <v>1.17</v>
      </c>
      <c r="J182" s="12" t="s">
        <v>24</v>
      </c>
      <c r="K182" s="12" t="s">
        <v>25</v>
      </c>
      <c r="L182" s="12" t="s">
        <v>119</v>
      </c>
      <c r="M182" s="12" t="s">
        <v>27</v>
      </c>
      <c r="N182" s="12" t="s">
        <v>42</v>
      </c>
      <c r="O182" s="12" t="s">
        <v>36</v>
      </c>
      <c r="P182" s="12" t="s">
        <v>30</v>
      </c>
      <c r="Q182" s="12" t="s">
        <v>55</v>
      </c>
      <c r="R182" s="12">
        <v>99796</v>
      </c>
      <c r="S182" s="12" t="s">
        <v>691</v>
      </c>
      <c r="T182" s="12" t="s">
        <v>116</v>
      </c>
      <c r="U182" s="11">
        <f>datos_chargeback_2001_1!$V182/100</f>
        <v>997.96</v>
      </c>
      <c r="V182" s="12">
        <v>99796</v>
      </c>
      <c r="W182" s="11">
        <f>datos_chargeback_2001_1!$X182/100</f>
        <v>0</v>
      </c>
      <c r="X182" s="12">
        <v>0</v>
      </c>
      <c r="Y182" s="11">
        <f>datos_chargeback_2001_1!$Z182/100</f>
        <v>0</v>
      </c>
      <c r="Z182" s="12">
        <v>0</v>
      </c>
      <c r="AA182" s="12" t="s">
        <v>692</v>
      </c>
      <c r="AB182" s="12" t="s">
        <v>35</v>
      </c>
      <c r="AC182" s="13" t="s">
        <v>35</v>
      </c>
      <c r="AD182" s="11">
        <f>datos_chargeback_2001_1!$AE182/100</f>
        <v>0</v>
      </c>
      <c r="AE182" s="12">
        <v>0</v>
      </c>
      <c r="AF182" s="12" t="s">
        <v>64</v>
      </c>
    </row>
    <row r="183" spans="1:32" x14ac:dyDescent="0.3">
      <c r="A183" s="36" t="s">
        <v>693</v>
      </c>
      <c r="B183" s="14">
        <v>45108</v>
      </c>
      <c r="C183" s="14" t="str">
        <f>TEXT(Tabla10[[#This Row],[Fecha de transacción]],"DDDD")</f>
        <v>sábado</v>
      </c>
      <c r="D183" s="14">
        <v>45186</v>
      </c>
      <c r="E183" s="15">
        <f>datos_chargeback_2001_1!$D183-datos_chargeback_2001_1!$B183</f>
        <v>78</v>
      </c>
      <c r="F183" s="16">
        <f>datos_chargeback_2001_1!$G183/100</f>
        <v>779.93</v>
      </c>
      <c r="G183" s="17">
        <v>77993</v>
      </c>
      <c r="H183" s="16">
        <f t="shared" si="2"/>
        <v>0</v>
      </c>
      <c r="I183" s="16">
        <v>0</v>
      </c>
      <c r="J183" s="17" t="s">
        <v>38</v>
      </c>
      <c r="K183" s="17" t="s">
        <v>25</v>
      </c>
      <c r="L183" s="17" t="s">
        <v>109</v>
      </c>
      <c r="M183" s="17" t="s">
        <v>85</v>
      </c>
      <c r="N183" s="17" t="s">
        <v>42</v>
      </c>
      <c r="O183" s="17" t="s">
        <v>70</v>
      </c>
      <c r="P183" s="17" t="s">
        <v>54</v>
      </c>
      <c r="Q183" s="17" t="s">
        <v>75</v>
      </c>
      <c r="R183" s="17">
        <v>77993</v>
      </c>
      <c r="S183" s="17" t="s">
        <v>694</v>
      </c>
      <c r="T183" s="17" t="s">
        <v>46</v>
      </c>
      <c r="U183" s="16">
        <f>datos_chargeback_2001_1!$V183/100</f>
        <v>779.93</v>
      </c>
      <c r="V183" s="17">
        <v>77993</v>
      </c>
      <c r="W183" s="16">
        <f>datos_chargeback_2001_1!$X183/100</f>
        <v>0</v>
      </c>
      <c r="X183" s="17">
        <v>0</v>
      </c>
      <c r="Y183" s="16">
        <f>datos_chargeback_2001_1!$Z183/100</f>
        <v>0</v>
      </c>
      <c r="Z183" s="17">
        <v>0</v>
      </c>
      <c r="AA183" s="17" t="s">
        <v>695</v>
      </c>
      <c r="AB183" s="17" t="s">
        <v>35</v>
      </c>
      <c r="AC183" s="20" t="s">
        <v>35</v>
      </c>
      <c r="AD183" s="16">
        <f>datos_chargeback_2001_1!$AE183/100</f>
        <v>0</v>
      </c>
      <c r="AE183" s="17">
        <v>0</v>
      </c>
      <c r="AF183" s="17" t="s">
        <v>50</v>
      </c>
    </row>
    <row r="184" spans="1:32" x14ac:dyDescent="0.3">
      <c r="A184" s="34" t="s">
        <v>696</v>
      </c>
      <c r="B184" s="3">
        <v>45109</v>
      </c>
      <c r="C184" s="3" t="str">
        <f>TEXT(Tabla10[[#This Row],[Fecha de transacción]],"DDDD")</f>
        <v>domingo</v>
      </c>
      <c r="D184" s="3">
        <v>45189</v>
      </c>
      <c r="E184" s="4">
        <f>datos_chargeback_2001_1!$D184-datos_chargeback_2001_1!$B184</f>
        <v>80</v>
      </c>
      <c r="F184" s="5">
        <f>datos_chargeback_2001_1!$G184/100</f>
        <v>412.13</v>
      </c>
      <c r="G184" s="6">
        <v>41213</v>
      </c>
      <c r="H184" s="5">
        <f t="shared" si="2"/>
        <v>0</v>
      </c>
      <c r="I184" s="5">
        <v>0</v>
      </c>
      <c r="J184" s="6" t="s">
        <v>24</v>
      </c>
      <c r="K184" s="6" t="s">
        <v>25</v>
      </c>
      <c r="L184" s="6" t="s">
        <v>74</v>
      </c>
      <c r="M184" s="6" t="s">
        <v>59</v>
      </c>
      <c r="N184" s="6" t="s">
        <v>42</v>
      </c>
      <c r="O184" s="6" t="s">
        <v>36</v>
      </c>
      <c r="P184" s="6" t="s">
        <v>30</v>
      </c>
      <c r="Q184" s="6" t="s">
        <v>75</v>
      </c>
      <c r="R184" s="6">
        <v>41213</v>
      </c>
      <c r="S184" s="6" t="s">
        <v>697</v>
      </c>
      <c r="T184" s="6" t="s">
        <v>46</v>
      </c>
      <c r="U184" s="5">
        <f>datos_chargeback_2001_1!$V184/100</f>
        <v>412.13</v>
      </c>
      <c r="V184" s="6">
        <v>41213</v>
      </c>
      <c r="W184" s="5">
        <f>datos_chargeback_2001_1!$X184/100</f>
        <v>0</v>
      </c>
      <c r="X184" s="6">
        <v>0</v>
      </c>
      <c r="Y184" s="5">
        <f>datos_chargeback_2001_1!$Z184/100</f>
        <v>0</v>
      </c>
      <c r="Z184" s="6">
        <v>0</v>
      </c>
      <c r="AA184" s="6" t="s">
        <v>698</v>
      </c>
      <c r="AB184" s="6" t="s">
        <v>35</v>
      </c>
      <c r="AC184" s="7" t="s">
        <v>35</v>
      </c>
      <c r="AD184" s="5">
        <f>datos_chargeback_2001_1!$AE184/100</f>
        <v>0</v>
      </c>
      <c r="AE184" s="6">
        <v>0</v>
      </c>
      <c r="AF184" s="6" t="s">
        <v>64</v>
      </c>
    </row>
    <row r="185" spans="1:32" x14ac:dyDescent="0.3">
      <c r="A185" s="36" t="s">
        <v>699</v>
      </c>
      <c r="B185" s="14">
        <v>45110</v>
      </c>
      <c r="C185" s="14" t="str">
        <f>TEXT(Tabla10[[#This Row],[Fecha de transacción]],"DDDD")</f>
        <v>lunes</v>
      </c>
      <c r="D185" s="14">
        <v>45198</v>
      </c>
      <c r="E185" s="15">
        <f>datos_chargeback_2001_1!$D185-datos_chargeback_2001_1!$B185</f>
        <v>88</v>
      </c>
      <c r="F185" s="16">
        <f>datos_chargeback_2001_1!$G185/100</f>
        <v>205.22</v>
      </c>
      <c r="G185" s="17">
        <v>20522</v>
      </c>
      <c r="H185" s="16">
        <f t="shared" si="2"/>
        <v>0</v>
      </c>
      <c r="I185" s="16">
        <v>0.11</v>
      </c>
      <c r="J185" s="17" t="s">
        <v>38</v>
      </c>
      <c r="K185" s="17" t="s">
        <v>25</v>
      </c>
      <c r="L185" s="17" t="s">
        <v>26</v>
      </c>
      <c r="M185" s="17" t="s">
        <v>93</v>
      </c>
      <c r="N185" s="17" t="s">
        <v>28</v>
      </c>
      <c r="O185" s="17" t="s">
        <v>29</v>
      </c>
      <c r="P185" s="17" t="s">
        <v>54</v>
      </c>
      <c r="Q185" s="17" t="s">
        <v>44</v>
      </c>
      <c r="R185" s="17">
        <v>20522</v>
      </c>
      <c r="S185" s="17" t="s">
        <v>700</v>
      </c>
      <c r="T185" s="17" t="s">
        <v>33</v>
      </c>
      <c r="U185" s="16">
        <f>datos_chargeback_2001_1!$V185/100</f>
        <v>0</v>
      </c>
      <c r="V185" s="17">
        <v>0</v>
      </c>
      <c r="W185" s="16">
        <f>datos_chargeback_2001_1!$X185/100</f>
        <v>0</v>
      </c>
      <c r="X185" s="17">
        <v>0</v>
      </c>
      <c r="Y185" s="16">
        <f>datos_chargeback_2001_1!$Z185/100</f>
        <v>205.22</v>
      </c>
      <c r="Z185" s="17">
        <v>20522</v>
      </c>
      <c r="AA185" s="17" t="s">
        <v>701</v>
      </c>
      <c r="AB185" s="17" t="s">
        <v>48</v>
      </c>
      <c r="AC185" s="18">
        <v>45110</v>
      </c>
      <c r="AD185" s="16">
        <f>datos_chargeback_2001_1!$AE185/100</f>
        <v>61.41</v>
      </c>
      <c r="AE185" s="17">
        <v>6141</v>
      </c>
      <c r="AF185" s="17" t="s">
        <v>43</v>
      </c>
    </row>
    <row r="186" spans="1:32" x14ac:dyDescent="0.3">
      <c r="A186" s="35" t="s">
        <v>703</v>
      </c>
      <c r="B186" s="9">
        <v>45111</v>
      </c>
      <c r="C186" s="9" t="str">
        <f>TEXT(Tabla10[[#This Row],[Fecha de transacción]],"DDDD")</f>
        <v>martes</v>
      </c>
      <c r="D186" s="9">
        <v>45181</v>
      </c>
      <c r="E186" s="10">
        <f>datos_chargeback_2001_1!$D186-datos_chargeback_2001_1!$B186</f>
        <v>70</v>
      </c>
      <c r="F186" s="11">
        <f>datos_chargeback_2001_1!$G186/100</f>
        <v>605.19000000000005</v>
      </c>
      <c r="G186" s="12">
        <v>60519</v>
      </c>
      <c r="H186" s="11">
        <f t="shared" si="2"/>
        <v>0</v>
      </c>
      <c r="I186" s="11">
        <v>0</v>
      </c>
      <c r="J186" s="12" t="s">
        <v>38</v>
      </c>
      <c r="K186" s="12" t="s">
        <v>25</v>
      </c>
      <c r="L186" s="12" t="s">
        <v>119</v>
      </c>
      <c r="M186" s="12" t="s">
        <v>59</v>
      </c>
      <c r="N186" s="12" t="s">
        <v>28</v>
      </c>
      <c r="O186" s="12" t="s">
        <v>29</v>
      </c>
      <c r="P186" s="12" t="s">
        <v>54</v>
      </c>
      <c r="Q186" s="12" t="s">
        <v>66</v>
      </c>
      <c r="R186" s="12">
        <v>60519</v>
      </c>
      <c r="S186" s="12" t="s">
        <v>704</v>
      </c>
      <c r="T186" s="12" t="s">
        <v>33</v>
      </c>
      <c r="U186" s="11">
        <f>datos_chargeback_2001_1!$V186/100</f>
        <v>0</v>
      </c>
      <c r="V186" s="12">
        <v>0</v>
      </c>
      <c r="W186" s="11">
        <f>datos_chargeback_2001_1!$X186/100</f>
        <v>0</v>
      </c>
      <c r="X186" s="12">
        <v>0</v>
      </c>
      <c r="Y186" s="11">
        <f>datos_chargeback_2001_1!$Z186/100</f>
        <v>605.19000000000005</v>
      </c>
      <c r="Z186" s="12">
        <v>60519</v>
      </c>
      <c r="AA186" s="12" t="s">
        <v>705</v>
      </c>
      <c r="AB186" s="12" t="s">
        <v>35</v>
      </c>
      <c r="AC186" s="13" t="s">
        <v>35</v>
      </c>
      <c r="AD186" s="11">
        <f>datos_chargeback_2001_1!$AE186/100</f>
        <v>0</v>
      </c>
      <c r="AE186" s="12">
        <v>0</v>
      </c>
      <c r="AF186" s="12" t="s">
        <v>64</v>
      </c>
    </row>
    <row r="187" spans="1:32" x14ac:dyDescent="0.3">
      <c r="A187" s="34" t="s">
        <v>706</v>
      </c>
      <c r="B187" s="3">
        <v>45112</v>
      </c>
      <c r="C187" s="3" t="str">
        <f>TEXT(Tabla10[[#This Row],[Fecha de transacción]],"DDDD")</f>
        <v>miércoles</v>
      </c>
      <c r="D187" s="3">
        <v>45177</v>
      </c>
      <c r="E187" s="4">
        <f>datos_chargeback_2001_1!$D187-datos_chargeback_2001_1!$B187</f>
        <v>65</v>
      </c>
      <c r="F187" s="5">
        <f>datos_chargeback_2001_1!$G187/100</f>
        <v>186.41</v>
      </c>
      <c r="G187" s="6">
        <v>18641</v>
      </c>
      <c r="H187" s="5">
        <f t="shared" si="2"/>
        <v>0</v>
      </c>
      <c r="I187" s="5">
        <v>0</v>
      </c>
      <c r="J187" s="6" t="s">
        <v>24</v>
      </c>
      <c r="K187" s="6" t="s">
        <v>25</v>
      </c>
      <c r="L187" s="6" t="s">
        <v>109</v>
      </c>
      <c r="M187" s="6" t="s">
        <v>59</v>
      </c>
      <c r="N187" s="6" t="s">
        <v>42</v>
      </c>
      <c r="O187" s="6" t="s">
        <v>70</v>
      </c>
      <c r="P187" s="6" t="s">
        <v>30</v>
      </c>
      <c r="Q187" s="6" t="s">
        <v>31</v>
      </c>
      <c r="R187" s="6">
        <v>18641</v>
      </c>
      <c r="S187" s="6" t="s">
        <v>707</v>
      </c>
      <c r="T187" s="6" t="s">
        <v>46</v>
      </c>
      <c r="U187" s="5">
        <f>datos_chargeback_2001_1!$V187/100</f>
        <v>186.41</v>
      </c>
      <c r="V187" s="6">
        <v>18641</v>
      </c>
      <c r="W187" s="5">
        <f>datos_chargeback_2001_1!$X187/100</f>
        <v>0</v>
      </c>
      <c r="X187" s="6">
        <v>0</v>
      </c>
      <c r="Y187" s="5">
        <f>datos_chargeback_2001_1!$Z187/100</f>
        <v>0</v>
      </c>
      <c r="Z187" s="6">
        <v>0</v>
      </c>
      <c r="AA187" s="6" t="s">
        <v>708</v>
      </c>
      <c r="AB187" s="6" t="s">
        <v>35</v>
      </c>
      <c r="AC187" s="7" t="s">
        <v>35</v>
      </c>
      <c r="AD187" s="5">
        <f>datos_chargeback_2001_1!$AE187/100</f>
        <v>0</v>
      </c>
      <c r="AE187" s="6">
        <v>0</v>
      </c>
      <c r="AF187" s="6" t="s">
        <v>43</v>
      </c>
    </row>
    <row r="188" spans="1:32" x14ac:dyDescent="0.3">
      <c r="A188" s="34" t="s">
        <v>709</v>
      </c>
      <c r="B188" s="3">
        <v>45113</v>
      </c>
      <c r="C188" s="3" t="str">
        <f>TEXT(Tabla10[[#This Row],[Fecha de transacción]],"DDDD")</f>
        <v>jueves</v>
      </c>
      <c r="D188" s="3">
        <v>45179</v>
      </c>
      <c r="E188" s="4">
        <f>datos_chargeback_2001_1!$D188-datos_chargeback_2001_1!$B188</f>
        <v>66</v>
      </c>
      <c r="F188" s="5">
        <f>datos_chargeback_2001_1!$G188/100</f>
        <v>488.79</v>
      </c>
      <c r="G188" s="6">
        <v>48879</v>
      </c>
      <c r="H188" s="5">
        <f t="shared" si="2"/>
        <v>0</v>
      </c>
      <c r="I188" s="5">
        <v>0.84</v>
      </c>
      <c r="J188" s="6" t="s">
        <v>38</v>
      </c>
      <c r="K188" s="6" t="s">
        <v>25</v>
      </c>
      <c r="L188" s="6" t="s">
        <v>119</v>
      </c>
      <c r="M188" s="6" t="s">
        <v>85</v>
      </c>
      <c r="N188" s="6" t="s">
        <v>42</v>
      </c>
      <c r="O188" s="6" t="s">
        <v>36</v>
      </c>
      <c r="P188" s="6" t="s">
        <v>30</v>
      </c>
      <c r="Q188" s="6" t="s">
        <v>75</v>
      </c>
      <c r="R188" s="6">
        <v>48879</v>
      </c>
      <c r="S188" s="6" t="s">
        <v>710</v>
      </c>
      <c r="T188" s="6" t="s">
        <v>61</v>
      </c>
      <c r="U188" s="5">
        <f>datos_chargeback_2001_1!$V188/100</f>
        <v>0</v>
      </c>
      <c r="V188" s="6">
        <v>0</v>
      </c>
      <c r="W188" s="5">
        <f>datos_chargeback_2001_1!$X188/100</f>
        <v>488.79</v>
      </c>
      <c r="X188" s="6">
        <v>48879</v>
      </c>
      <c r="Y188" s="5">
        <f>datos_chargeback_2001_1!$Z188/100</f>
        <v>0</v>
      </c>
      <c r="Z188" s="6">
        <v>0</v>
      </c>
      <c r="AA188" s="6" t="s">
        <v>711</v>
      </c>
      <c r="AB188" s="6" t="s">
        <v>35</v>
      </c>
      <c r="AC188" s="7" t="s">
        <v>35</v>
      </c>
      <c r="AD188" s="5">
        <f>datos_chargeback_2001_1!$AE188/100</f>
        <v>0</v>
      </c>
      <c r="AE188" s="6">
        <v>0</v>
      </c>
      <c r="AF188" s="6" t="s">
        <v>64</v>
      </c>
    </row>
    <row r="189" spans="1:32" x14ac:dyDescent="0.3">
      <c r="A189" s="34" t="s">
        <v>712</v>
      </c>
      <c r="B189" s="3">
        <v>45114</v>
      </c>
      <c r="C189" s="3" t="str">
        <f>TEXT(Tabla10[[#This Row],[Fecha de transacción]],"DDDD")</f>
        <v>viernes</v>
      </c>
      <c r="D189" s="3">
        <v>45177</v>
      </c>
      <c r="E189" s="4">
        <f>datos_chargeback_2001_1!$D189-datos_chargeback_2001_1!$B189</f>
        <v>63</v>
      </c>
      <c r="F189" s="5">
        <f>datos_chargeback_2001_1!$G189/100</f>
        <v>882.58</v>
      </c>
      <c r="G189" s="6">
        <v>88258</v>
      </c>
      <c r="H189" s="5">
        <f t="shared" si="2"/>
        <v>0</v>
      </c>
      <c r="I189" s="5">
        <v>1.25</v>
      </c>
      <c r="J189" s="6" t="s">
        <v>24</v>
      </c>
      <c r="K189" s="6" t="s">
        <v>25</v>
      </c>
      <c r="L189" s="6" t="s">
        <v>26</v>
      </c>
      <c r="M189" s="6" t="s">
        <v>93</v>
      </c>
      <c r="N189" s="6" t="s">
        <v>42</v>
      </c>
      <c r="O189" s="6" t="s">
        <v>50</v>
      </c>
      <c r="P189" s="6" t="s">
        <v>30</v>
      </c>
      <c r="Q189" s="6" t="s">
        <v>44</v>
      </c>
      <c r="R189" s="6">
        <v>88258</v>
      </c>
      <c r="S189" s="6" t="s">
        <v>713</v>
      </c>
      <c r="T189" s="6" t="s">
        <v>116</v>
      </c>
      <c r="U189" s="5">
        <f>datos_chargeback_2001_1!$V189/100</f>
        <v>882.58</v>
      </c>
      <c r="V189" s="6">
        <v>88258</v>
      </c>
      <c r="W189" s="5">
        <f>datos_chargeback_2001_1!$X189/100</f>
        <v>0</v>
      </c>
      <c r="X189" s="6">
        <v>0</v>
      </c>
      <c r="Y189" s="5">
        <f>datos_chargeback_2001_1!$Z189/100</f>
        <v>0</v>
      </c>
      <c r="Z189" s="6">
        <v>0</v>
      </c>
      <c r="AA189" s="6" t="s">
        <v>714</v>
      </c>
      <c r="AB189" s="6" t="s">
        <v>35</v>
      </c>
      <c r="AC189" s="7" t="s">
        <v>35</v>
      </c>
      <c r="AD189" s="5">
        <f>datos_chargeback_2001_1!$AE189/100</f>
        <v>0</v>
      </c>
      <c r="AE189" s="6">
        <v>0</v>
      </c>
      <c r="AF189" s="6" t="s">
        <v>64</v>
      </c>
    </row>
    <row r="190" spans="1:32" x14ac:dyDescent="0.3">
      <c r="A190" s="35" t="s">
        <v>715</v>
      </c>
      <c r="B190" s="9">
        <v>45115</v>
      </c>
      <c r="C190" s="9" t="str">
        <f>TEXT(Tabla10[[#This Row],[Fecha de transacción]],"DDDD")</f>
        <v>sábado</v>
      </c>
      <c r="D190" s="9">
        <v>45176</v>
      </c>
      <c r="E190" s="10">
        <f>datos_chargeback_2001_1!$D190-datos_chargeback_2001_1!$B190</f>
        <v>61</v>
      </c>
      <c r="F190" s="11">
        <f>datos_chargeback_2001_1!$G190/100</f>
        <v>79.33</v>
      </c>
      <c r="G190" s="12">
        <v>7933</v>
      </c>
      <c r="H190" s="11">
        <f t="shared" si="2"/>
        <v>0</v>
      </c>
      <c r="I190" s="11">
        <v>0</v>
      </c>
      <c r="J190" s="12" t="s">
        <v>24</v>
      </c>
      <c r="K190" s="12" t="s">
        <v>25</v>
      </c>
      <c r="L190" s="12" t="s">
        <v>40</v>
      </c>
      <c r="M190" s="12" t="s">
        <v>52</v>
      </c>
      <c r="N190" s="12" t="s">
        <v>42</v>
      </c>
      <c r="O190" s="12" t="s">
        <v>114</v>
      </c>
      <c r="P190" s="12" t="s">
        <v>54</v>
      </c>
      <c r="Q190" s="12" t="s">
        <v>55</v>
      </c>
      <c r="R190" s="12">
        <v>79330</v>
      </c>
      <c r="S190" s="12" t="s">
        <v>716</v>
      </c>
      <c r="T190" s="12" t="s">
        <v>61</v>
      </c>
      <c r="U190" s="11">
        <f>datos_chargeback_2001_1!$V190/100</f>
        <v>0</v>
      </c>
      <c r="V190" s="12">
        <v>0</v>
      </c>
      <c r="W190" s="11">
        <f>datos_chargeback_2001_1!$X190/100</f>
        <v>793.3</v>
      </c>
      <c r="X190" s="12">
        <v>79330</v>
      </c>
      <c r="Y190" s="11">
        <f>datos_chargeback_2001_1!$Z190/100</f>
        <v>0</v>
      </c>
      <c r="Z190" s="12">
        <v>0</v>
      </c>
      <c r="AA190" s="12" t="s">
        <v>717</v>
      </c>
      <c r="AB190" s="12" t="s">
        <v>48</v>
      </c>
      <c r="AC190" s="19">
        <v>45115</v>
      </c>
      <c r="AD190" s="11">
        <f>datos_chargeback_2001_1!$AE190/100</f>
        <v>38.4</v>
      </c>
      <c r="AE190" s="12">
        <v>3840</v>
      </c>
      <c r="AF190" s="12" t="s">
        <v>43</v>
      </c>
    </row>
    <row r="191" spans="1:32" x14ac:dyDescent="0.3">
      <c r="A191" s="36" t="s">
        <v>719</v>
      </c>
      <c r="B191" s="14">
        <v>45116</v>
      </c>
      <c r="C191" s="14" t="str">
        <f>TEXT(Tabla10[[#This Row],[Fecha de transacción]],"DDDD")</f>
        <v>domingo</v>
      </c>
      <c r="D191" s="14">
        <v>45199</v>
      </c>
      <c r="E191" s="15">
        <f>datos_chargeback_2001_1!$D191-datos_chargeback_2001_1!$B191</f>
        <v>83</v>
      </c>
      <c r="F191" s="16">
        <f>datos_chargeback_2001_1!$G191/100</f>
        <v>396.64</v>
      </c>
      <c r="G191" s="17">
        <v>39664</v>
      </c>
      <c r="H191" s="16">
        <f t="shared" si="2"/>
        <v>0</v>
      </c>
      <c r="I191" s="16">
        <v>1.32</v>
      </c>
      <c r="J191" s="17" t="s">
        <v>24</v>
      </c>
      <c r="K191" s="17" t="s">
        <v>25</v>
      </c>
      <c r="L191" s="17" t="s">
        <v>40</v>
      </c>
      <c r="M191" s="17" t="s">
        <v>52</v>
      </c>
      <c r="N191" s="17" t="s">
        <v>42</v>
      </c>
      <c r="O191" s="17" t="s">
        <v>50</v>
      </c>
      <c r="P191" s="17" t="s">
        <v>30</v>
      </c>
      <c r="Q191" s="17" t="s">
        <v>31</v>
      </c>
      <c r="R191" s="17">
        <v>39664</v>
      </c>
      <c r="S191" s="17" t="s">
        <v>720</v>
      </c>
      <c r="T191" s="17" t="s">
        <v>61</v>
      </c>
      <c r="U191" s="16">
        <f>datos_chargeback_2001_1!$V191/100</f>
        <v>0</v>
      </c>
      <c r="V191" s="17">
        <v>0</v>
      </c>
      <c r="W191" s="16">
        <f>datos_chargeback_2001_1!$X191/100</f>
        <v>396.64</v>
      </c>
      <c r="X191" s="17">
        <v>39664</v>
      </c>
      <c r="Y191" s="16">
        <f>datos_chargeback_2001_1!$Z191/100</f>
        <v>0</v>
      </c>
      <c r="Z191" s="17">
        <v>0</v>
      </c>
      <c r="AA191" s="17" t="s">
        <v>721</v>
      </c>
      <c r="AB191" s="17" t="s">
        <v>35</v>
      </c>
      <c r="AC191" s="20" t="s">
        <v>35</v>
      </c>
      <c r="AD191" s="16">
        <f>datos_chargeback_2001_1!$AE191/100</f>
        <v>0</v>
      </c>
      <c r="AE191" s="17">
        <v>0</v>
      </c>
      <c r="AF191" s="17" t="s">
        <v>29</v>
      </c>
    </row>
    <row r="192" spans="1:32" x14ac:dyDescent="0.3">
      <c r="A192" s="34" t="s">
        <v>722</v>
      </c>
      <c r="B192" s="3">
        <v>45117</v>
      </c>
      <c r="C192" s="3" t="str">
        <f>TEXT(Tabla10[[#This Row],[Fecha de transacción]],"DDDD")</f>
        <v>lunes</v>
      </c>
      <c r="D192" s="3">
        <v>45186</v>
      </c>
      <c r="E192" s="4">
        <f>datos_chargeback_2001_1!$D192-datos_chargeback_2001_1!$B192</f>
        <v>69</v>
      </c>
      <c r="F192" s="5">
        <f>datos_chargeback_2001_1!$G192/100</f>
        <v>281.06</v>
      </c>
      <c r="G192" s="6">
        <v>28106</v>
      </c>
      <c r="H192" s="5">
        <f t="shared" si="2"/>
        <v>0</v>
      </c>
      <c r="I192" s="5">
        <v>0</v>
      </c>
      <c r="J192" s="6" t="s">
        <v>38</v>
      </c>
      <c r="K192" s="6" t="s">
        <v>25</v>
      </c>
      <c r="L192" s="6" t="s">
        <v>119</v>
      </c>
      <c r="M192" s="6" t="s">
        <v>93</v>
      </c>
      <c r="N192" s="6" t="s">
        <v>42</v>
      </c>
      <c r="O192" s="6" t="s">
        <v>29</v>
      </c>
      <c r="P192" s="6" t="s">
        <v>54</v>
      </c>
      <c r="Q192" s="6" t="s">
        <v>66</v>
      </c>
      <c r="R192" s="6">
        <v>28106</v>
      </c>
      <c r="S192" s="6" t="s">
        <v>723</v>
      </c>
      <c r="T192" s="6" t="s">
        <v>61</v>
      </c>
      <c r="U192" s="5">
        <f>datos_chargeback_2001_1!$V192/100</f>
        <v>0</v>
      </c>
      <c r="V192" s="6">
        <v>0</v>
      </c>
      <c r="W192" s="5">
        <f>datos_chargeback_2001_1!$X192/100</f>
        <v>281.06</v>
      </c>
      <c r="X192" s="6">
        <v>28106</v>
      </c>
      <c r="Y192" s="5">
        <f>datos_chargeback_2001_1!$Z192/100</f>
        <v>0</v>
      </c>
      <c r="Z192" s="6">
        <v>0</v>
      </c>
      <c r="AA192" s="6" t="s">
        <v>724</v>
      </c>
      <c r="AB192" s="6" t="s">
        <v>35</v>
      </c>
      <c r="AC192" s="7" t="s">
        <v>35</v>
      </c>
      <c r="AD192" s="5">
        <f>datos_chargeback_2001_1!$AE192/100</f>
        <v>0</v>
      </c>
      <c r="AE192" s="6">
        <v>0</v>
      </c>
      <c r="AF192" s="6" t="s">
        <v>29</v>
      </c>
    </row>
    <row r="193" spans="1:32" x14ac:dyDescent="0.3">
      <c r="A193" s="34" t="s">
        <v>725</v>
      </c>
      <c r="B193" s="3">
        <v>45118</v>
      </c>
      <c r="C193" s="3" t="str">
        <f>TEXT(Tabla10[[#This Row],[Fecha de transacción]],"DDDD")</f>
        <v>martes</v>
      </c>
      <c r="D193" s="3">
        <v>45204</v>
      </c>
      <c r="E193" s="4">
        <f>datos_chargeback_2001_1!$D193-datos_chargeback_2001_1!$B193</f>
        <v>86</v>
      </c>
      <c r="F193" s="5">
        <f>datos_chargeback_2001_1!$G193/100</f>
        <v>973.95</v>
      </c>
      <c r="G193" s="6">
        <v>97395</v>
      </c>
      <c r="H193" s="5">
        <f t="shared" si="2"/>
        <v>0</v>
      </c>
      <c r="I193" s="5">
        <v>0.86</v>
      </c>
      <c r="J193" s="6" t="s">
        <v>24</v>
      </c>
      <c r="K193" s="6" t="s">
        <v>25</v>
      </c>
      <c r="L193" s="6" t="s">
        <v>119</v>
      </c>
      <c r="M193" s="6" t="s">
        <v>59</v>
      </c>
      <c r="N193" s="6" t="s">
        <v>28</v>
      </c>
      <c r="O193" s="6" t="s">
        <v>64</v>
      </c>
      <c r="P193" s="6" t="s">
        <v>54</v>
      </c>
      <c r="Q193" s="6" t="s">
        <v>75</v>
      </c>
      <c r="R193" s="6">
        <v>97395</v>
      </c>
      <c r="S193" s="6" t="s">
        <v>726</v>
      </c>
      <c r="T193" s="6" t="s">
        <v>33</v>
      </c>
      <c r="U193" s="5">
        <f>datos_chargeback_2001_1!$V193/100</f>
        <v>0</v>
      </c>
      <c r="V193" s="6">
        <v>0</v>
      </c>
      <c r="W193" s="5">
        <f>datos_chargeback_2001_1!$X193/100</f>
        <v>0</v>
      </c>
      <c r="X193" s="6">
        <v>0</v>
      </c>
      <c r="Y193" s="5">
        <f>datos_chargeback_2001_1!$Z193/100</f>
        <v>973.95</v>
      </c>
      <c r="Z193" s="6">
        <v>97395</v>
      </c>
      <c r="AA193" s="6" t="s">
        <v>727</v>
      </c>
      <c r="AB193" s="6" t="s">
        <v>48</v>
      </c>
      <c r="AC193" s="8">
        <v>45118</v>
      </c>
      <c r="AD193" s="5">
        <f>datos_chargeback_2001_1!$AE193/100</f>
        <v>694.71</v>
      </c>
      <c r="AE193" s="6">
        <v>69471</v>
      </c>
      <c r="AF193" s="6" t="s">
        <v>50</v>
      </c>
    </row>
    <row r="194" spans="1:32" x14ac:dyDescent="0.3">
      <c r="A194" s="34" t="s">
        <v>729</v>
      </c>
      <c r="B194" s="3">
        <v>45119</v>
      </c>
      <c r="C194" s="3" t="str">
        <f>TEXT(Tabla10[[#This Row],[Fecha de transacción]],"DDDD")</f>
        <v>miércoles</v>
      </c>
      <c r="D194" s="3">
        <v>45198</v>
      </c>
      <c r="E194" s="4">
        <f>datos_chargeback_2001_1!$D194-datos_chargeback_2001_1!$B194</f>
        <v>79</v>
      </c>
      <c r="F194" s="5">
        <f>datos_chargeback_2001_1!$G194/100</f>
        <v>917.44</v>
      </c>
      <c r="G194" s="6">
        <v>91744</v>
      </c>
      <c r="H194" s="5">
        <f t="shared" ref="H194:H257" si="3">IF(COUNTIF($A$2:$A$1373,A194)=1,0,IF(F194=_xlfn.AGGREGATE(14,6,$F$2:$F$1373/($A$2:$A$1373=A194),1),_xlfn.AGGREGATE(15,6,$F$2:$F$1373/($A$2:$A$1373=A194),1),""))</f>
        <v>0</v>
      </c>
      <c r="I194" s="5">
        <v>1.44</v>
      </c>
      <c r="J194" s="6" t="s">
        <v>24</v>
      </c>
      <c r="K194" s="6" t="s">
        <v>25</v>
      </c>
      <c r="L194" s="6" t="s">
        <v>26</v>
      </c>
      <c r="M194" s="6" t="s">
        <v>85</v>
      </c>
      <c r="N194" s="6" t="s">
        <v>42</v>
      </c>
      <c r="O194" s="6" t="s">
        <v>114</v>
      </c>
      <c r="P194" s="6" t="s">
        <v>54</v>
      </c>
      <c r="Q194" s="6" t="s">
        <v>31</v>
      </c>
      <c r="R194" s="6">
        <v>91744</v>
      </c>
      <c r="S194" s="6" t="s">
        <v>730</v>
      </c>
      <c r="T194" s="6" t="s">
        <v>46</v>
      </c>
      <c r="U194" s="5">
        <f>datos_chargeback_2001_1!$V194/100</f>
        <v>917.44</v>
      </c>
      <c r="V194" s="6">
        <v>91744</v>
      </c>
      <c r="W194" s="5">
        <f>datos_chargeback_2001_1!$X194/100</f>
        <v>0</v>
      </c>
      <c r="X194" s="6">
        <v>0</v>
      </c>
      <c r="Y194" s="5">
        <f>datos_chargeback_2001_1!$Z194/100</f>
        <v>0</v>
      </c>
      <c r="Z194" s="6">
        <v>0</v>
      </c>
      <c r="AA194" s="6" t="s">
        <v>731</v>
      </c>
      <c r="AB194" s="6" t="s">
        <v>48</v>
      </c>
      <c r="AC194" s="8">
        <v>45119</v>
      </c>
      <c r="AD194" s="5">
        <f>datos_chargeback_2001_1!$AE194/100</f>
        <v>903.22</v>
      </c>
      <c r="AE194" s="6">
        <v>90322</v>
      </c>
      <c r="AF194" s="6" t="s">
        <v>53</v>
      </c>
    </row>
    <row r="195" spans="1:32" x14ac:dyDescent="0.3">
      <c r="A195" s="36" t="s">
        <v>733</v>
      </c>
      <c r="B195" s="14">
        <v>45120</v>
      </c>
      <c r="C195" s="14" t="str">
        <f>TEXT(Tabla10[[#This Row],[Fecha de transacción]],"DDDD")</f>
        <v>jueves</v>
      </c>
      <c r="D195" s="14">
        <v>45208</v>
      </c>
      <c r="E195" s="15">
        <f>datos_chargeback_2001_1!$D195-datos_chargeback_2001_1!$B195</f>
        <v>88</v>
      </c>
      <c r="F195" s="16">
        <f>datos_chargeback_2001_1!$G195/100</f>
        <v>929.31</v>
      </c>
      <c r="G195" s="17">
        <v>92931</v>
      </c>
      <c r="H195" s="16">
        <f t="shared" si="3"/>
        <v>0</v>
      </c>
      <c r="I195" s="16">
        <v>0</v>
      </c>
      <c r="J195" s="17" t="s">
        <v>24</v>
      </c>
      <c r="K195" s="17" t="s">
        <v>25</v>
      </c>
      <c r="L195" s="17" t="s">
        <v>40</v>
      </c>
      <c r="M195" s="17" t="s">
        <v>93</v>
      </c>
      <c r="N195" s="17" t="s">
        <v>42</v>
      </c>
      <c r="O195" s="17" t="s">
        <v>43</v>
      </c>
      <c r="P195" s="17" t="s">
        <v>54</v>
      </c>
      <c r="Q195" s="17" t="s">
        <v>31</v>
      </c>
      <c r="R195" s="17">
        <v>92931</v>
      </c>
      <c r="S195" s="17" t="s">
        <v>734</v>
      </c>
      <c r="T195" s="17" t="s">
        <v>46</v>
      </c>
      <c r="U195" s="16">
        <f>datos_chargeback_2001_1!$V195/100</f>
        <v>929.31</v>
      </c>
      <c r="V195" s="17">
        <v>92931</v>
      </c>
      <c r="W195" s="16">
        <f>datos_chargeback_2001_1!$X195/100</f>
        <v>0</v>
      </c>
      <c r="X195" s="17">
        <v>0</v>
      </c>
      <c r="Y195" s="16">
        <f>datos_chargeback_2001_1!$Z195/100</f>
        <v>0</v>
      </c>
      <c r="Z195" s="17">
        <v>0</v>
      </c>
      <c r="AA195" s="17" t="s">
        <v>735</v>
      </c>
      <c r="AB195" s="17" t="s">
        <v>48</v>
      </c>
      <c r="AC195" s="18">
        <v>45120</v>
      </c>
      <c r="AD195" s="16">
        <f>datos_chargeback_2001_1!$AE195/100</f>
        <v>295.19</v>
      </c>
      <c r="AE195" s="17">
        <v>29519</v>
      </c>
      <c r="AF195" s="17" t="s">
        <v>43</v>
      </c>
    </row>
    <row r="196" spans="1:32" x14ac:dyDescent="0.3">
      <c r="A196" s="35" t="s">
        <v>737</v>
      </c>
      <c r="B196" s="9">
        <v>45121</v>
      </c>
      <c r="C196" s="9" t="str">
        <f>TEXT(Tabla10[[#This Row],[Fecha de transacción]],"DDDD")</f>
        <v>viernes</v>
      </c>
      <c r="D196" s="9">
        <v>45211</v>
      </c>
      <c r="E196" s="10">
        <f>datos_chargeback_2001_1!$D196-datos_chargeback_2001_1!$B196</f>
        <v>90</v>
      </c>
      <c r="F196" s="11">
        <f>datos_chargeback_2001_1!$G196/100</f>
        <v>594.25</v>
      </c>
      <c r="G196" s="12">
        <v>59425</v>
      </c>
      <c r="H196" s="11">
        <f t="shared" si="3"/>
        <v>0</v>
      </c>
      <c r="I196" s="11">
        <v>1.45</v>
      </c>
      <c r="J196" s="12" t="s">
        <v>38</v>
      </c>
      <c r="K196" s="12" t="s">
        <v>25</v>
      </c>
      <c r="L196" s="12" t="s">
        <v>74</v>
      </c>
      <c r="M196" s="12" t="s">
        <v>59</v>
      </c>
      <c r="N196" s="12" t="s">
        <v>28</v>
      </c>
      <c r="O196" s="12" t="s">
        <v>64</v>
      </c>
      <c r="P196" s="12" t="s">
        <v>30</v>
      </c>
      <c r="Q196" s="12" t="s">
        <v>31</v>
      </c>
      <c r="R196" s="12">
        <v>59425</v>
      </c>
      <c r="S196" s="12" t="s">
        <v>738</v>
      </c>
      <c r="T196" s="12" t="s">
        <v>33</v>
      </c>
      <c r="U196" s="11">
        <f>datos_chargeback_2001_1!$V196/100</f>
        <v>0</v>
      </c>
      <c r="V196" s="12">
        <v>0</v>
      </c>
      <c r="W196" s="11">
        <f>datos_chargeback_2001_1!$X196/100</f>
        <v>0</v>
      </c>
      <c r="X196" s="12">
        <v>0</v>
      </c>
      <c r="Y196" s="11">
        <f>datos_chargeback_2001_1!$Z196/100</f>
        <v>594.25</v>
      </c>
      <c r="Z196" s="12">
        <v>59425</v>
      </c>
      <c r="AA196" s="12" t="s">
        <v>739</v>
      </c>
      <c r="AB196" s="12" t="s">
        <v>48</v>
      </c>
      <c r="AC196" s="19">
        <v>45121</v>
      </c>
      <c r="AD196" s="11">
        <f>datos_chargeback_2001_1!$AE196/100</f>
        <v>628.38</v>
      </c>
      <c r="AE196" s="12">
        <v>62838</v>
      </c>
      <c r="AF196" s="12" t="s">
        <v>43</v>
      </c>
    </row>
    <row r="197" spans="1:32" x14ac:dyDescent="0.3">
      <c r="A197" s="34" t="s">
        <v>741</v>
      </c>
      <c r="B197" s="3">
        <v>45122</v>
      </c>
      <c r="C197" s="3" t="str">
        <f>TEXT(Tabla10[[#This Row],[Fecha de transacción]],"DDDD")</f>
        <v>sábado</v>
      </c>
      <c r="D197" s="3">
        <v>45200</v>
      </c>
      <c r="E197" s="4">
        <f>datos_chargeback_2001_1!$D197-datos_chargeback_2001_1!$B197</f>
        <v>78</v>
      </c>
      <c r="F197" s="5">
        <f>datos_chargeback_2001_1!$G197/100</f>
        <v>981.23</v>
      </c>
      <c r="G197" s="6">
        <v>98123</v>
      </c>
      <c r="H197" s="5">
        <f t="shared" si="3"/>
        <v>0</v>
      </c>
      <c r="I197" s="5">
        <v>0.95</v>
      </c>
      <c r="J197" s="6" t="s">
        <v>24</v>
      </c>
      <c r="K197" s="6" t="s">
        <v>25</v>
      </c>
      <c r="L197" s="6" t="s">
        <v>26</v>
      </c>
      <c r="M197" s="6" t="s">
        <v>93</v>
      </c>
      <c r="N197" s="6" t="s">
        <v>28</v>
      </c>
      <c r="O197" s="6" t="s">
        <v>50</v>
      </c>
      <c r="P197" s="6" t="s">
        <v>54</v>
      </c>
      <c r="Q197" s="6" t="s">
        <v>75</v>
      </c>
      <c r="R197" s="6">
        <v>98123</v>
      </c>
      <c r="S197" s="6" t="s">
        <v>742</v>
      </c>
      <c r="T197" s="6" t="s">
        <v>33</v>
      </c>
      <c r="U197" s="5">
        <f>datos_chargeback_2001_1!$V197/100</f>
        <v>0</v>
      </c>
      <c r="V197" s="6">
        <v>0</v>
      </c>
      <c r="W197" s="5">
        <f>datos_chargeback_2001_1!$X197/100</f>
        <v>0</v>
      </c>
      <c r="X197" s="6">
        <v>0</v>
      </c>
      <c r="Y197" s="5">
        <f>datos_chargeback_2001_1!$Z197/100</f>
        <v>981.23</v>
      </c>
      <c r="Z197" s="6">
        <v>98123</v>
      </c>
      <c r="AA197" s="6" t="s">
        <v>743</v>
      </c>
      <c r="AB197" s="6" t="s">
        <v>48</v>
      </c>
      <c r="AC197" s="8">
        <v>45122</v>
      </c>
      <c r="AD197" s="5">
        <f>datos_chargeback_2001_1!$AE197/100</f>
        <v>333.57</v>
      </c>
      <c r="AE197" s="6">
        <v>33357</v>
      </c>
      <c r="AF197" s="6" t="s">
        <v>53</v>
      </c>
    </row>
    <row r="198" spans="1:32" x14ac:dyDescent="0.3">
      <c r="A198" s="34" t="s">
        <v>745</v>
      </c>
      <c r="B198" s="3">
        <v>45123</v>
      </c>
      <c r="C198" s="3" t="str">
        <f>TEXT(Tabla10[[#This Row],[Fecha de transacción]],"DDDD")</f>
        <v>domingo</v>
      </c>
      <c r="D198" s="3">
        <v>45209</v>
      </c>
      <c r="E198" s="4">
        <f>datos_chargeback_2001_1!$D198-datos_chargeback_2001_1!$B198</f>
        <v>86</v>
      </c>
      <c r="F198" s="5">
        <f>datos_chargeback_2001_1!$G198/100</f>
        <v>881.72</v>
      </c>
      <c r="G198" s="6">
        <v>88172</v>
      </c>
      <c r="H198" s="5">
        <f t="shared" si="3"/>
        <v>0</v>
      </c>
      <c r="I198" s="5">
        <v>0</v>
      </c>
      <c r="J198" s="6" t="s">
        <v>38</v>
      </c>
      <c r="K198" s="6" t="s">
        <v>25</v>
      </c>
      <c r="L198" s="6" t="s">
        <v>109</v>
      </c>
      <c r="M198" s="6" t="s">
        <v>85</v>
      </c>
      <c r="N198" s="6" t="s">
        <v>42</v>
      </c>
      <c r="O198" s="6" t="s">
        <v>43</v>
      </c>
      <c r="P198" s="6" t="s">
        <v>30</v>
      </c>
      <c r="Q198" s="6" t="s">
        <v>66</v>
      </c>
      <c r="R198" s="6">
        <v>88172</v>
      </c>
      <c r="S198" s="6" t="s">
        <v>746</v>
      </c>
      <c r="T198" s="6" t="s">
        <v>61</v>
      </c>
      <c r="U198" s="5">
        <f>datos_chargeback_2001_1!$V198/100</f>
        <v>0</v>
      </c>
      <c r="V198" s="6">
        <v>0</v>
      </c>
      <c r="W198" s="5">
        <f>datos_chargeback_2001_1!$X198/100</f>
        <v>881.72</v>
      </c>
      <c r="X198" s="6">
        <v>88172</v>
      </c>
      <c r="Y198" s="5">
        <f>datos_chargeback_2001_1!$Z198/100</f>
        <v>0</v>
      </c>
      <c r="Z198" s="6">
        <v>0</v>
      </c>
      <c r="AA198" s="6" t="s">
        <v>747</v>
      </c>
      <c r="AB198" s="6" t="s">
        <v>48</v>
      </c>
      <c r="AC198" s="8">
        <v>45123</v>
      </c>
      <c r="AD198" s="5">
        <f>datos_chargeback_2001_1!$AE198/100</f>
        <v>62.4</v>
      </c>
      <c r="AE198" s="6">
        <v>6240</v>
      </c>
      <c r="AF198" s="6" t="s">
        <v>53</v>
      </c>
    </row>
    <row r="199" spans="1:32" x14ac:dyDescent="0.3">
      <c r="A199" s="36" t="s">
        <v>748</v>
      </c>
      <c r="B199" s="14">
        <v>45124</v>
      </c>
      <c r="C199" s="14" t="str">
        <f>TEXT(Tabla10[[#This Row],[Fecha de transacción]],"DDDD")</f>
        <v>lunes</v>
      </c>
      <c r="D199" s="14">
        <v>45211</v>
      </c>
      <c r="E199" s="15">
        <f>datos_chargeback_2001_1!$D199-datos_chargeback_2001_1!$B199</f>
        <v>87</v>
      </c>
      <c r="F199" s="16">
        <f>datos_chargeback_2001_1!$G199/100</f>
        <v>380.65</v>
      </c>
      <c r="G199" s="17">
        <v>38065</v>
      </c>
      <c r="H199" s="16">
        <f t="shared" si="3"/>
        <v>0</v>
      </c>
      <c r="I199" s="16">
        <v>0</v>
      </c>
      <c r="J199" s="17" t="s">
        <v>38</v>
      </c>
      <c r="K199" s="17" t="s">
        <v>25</v>
      </c>
      <c r="L199" s="17" t="s">
        <v>109</v>
      </c>
      <c r="M199" s="17" t="s">
        <v>27</v>
      </c>
      <c r="N199" s="17" t="s">
        <v>42</v>
      </c>
      <c r="O199" s="17" t="s">
        <v>50</v>
      </c>
      <c r="P199" s="17" t="s">
        <v>30</v>
      </c>
      <c r="Q199" s="17" t="s">
        <v>44</v>
      </c>
      <c r="R199" s="17">
        <v>38065</v>
      </c>
      <c r="S199" s="17" t="s">
        <v>749</v>
      </c>
      <c r="T199" s="17" t="s">
        <v>61</v>
      </c>
      <c r="U199" s="16">
        <f>datos_chargeback_2001_1!$V199/100</f>
        <v>0</v>
      </c>
      <c r="V199" s="17">
        <v>0</v>
      </c>
      <c r="W199" s="16">
        <f>datos_chargeback_2001_1!$X199/100</f>
        <v>380.65</v>
      </c>
      <c r="X199" s="17">
        <v>38065</v>
      </c>
      <c r="Y199" s="16">
        <f>datos_chargeback_2001_1!$Z199/100</f>
        <v>0</v>
      </c>
      <c r="Z199" s="17">
        <v>0</v>
      </c>
      <c r="AA199" s="17" t="s">
        <v>750</v>
      </c>
      <c r="AB199" s="17" t="s">
        <v>48</v>
      </c>
      <c r="AC199" s="18">
        <v>45124</v>
      </c>
      <c r="AD199" s="16">
        <f>datos_chargeback_2001_1!$AE199/100</f>
        <v>16.11</v>
      </c>
      <c r="AE199" s="17">
        <v>1611</v>
      </c>
      <c r="AF199" s="17" t="s">
        <v>53</v>
      </c>
    </row>
    <row r="200" spans="1:32" x14ac:dyDescent="0.3">
      <c r="A200" s="34" t="s">
        <v>752</v>
      </c>
      <c r="B200" s="3">
        <v>45125</v>
      </c>
      <c r="C200" s="3" t="str">
        <f>TEXT(Tabla10[[#This Row],[Fecha de transacción]],"DDDD")</f>
        <v>martes</v>
      </c>
      <c r="D200" s="3">
        <v>45205</v>
      </c>
      <c r="E200" s="4">
        <f>datos_chargeback_2001_1!$D200-datos_chargeback_2001_1!$B200</f>
        <v>80</v>
      </c>
      <c r="F200" s="5">
        <f>datos_chargeback_2001_1!$G200/100</f>
        <v>724.76</v>
      </c>
      <c r="G200" s="6">
        <v>72476</v>
      </c>
      <c r="H200" s="5">
        <f t="shared" si="3"/>
        <v>0</v>
      </c>
      <c r="I200" s="5">
        <v>0</v>
      </c>
      <c r="J200" s="6" t="s">
        <v>24</v>
      </c>
      <c r="K200" s="6" t="s">
        <v>25</v>
      </c>
      <c r="L200" s="6" t="s">
        <v>74</v>
      </c>
      <c r="M200" s="6" t="s">
        <v>59</v>
      </c>
      <c r="N200" s="6" t="s">
        <v>42</v>
      </c>
      <c r="O200" s="6" t="s">
        <v>114</v>
      </c>
      <c r="P200" s="6" t="s">
        <v>30</v>
      </c>
      <c r="Q200" s="6" t="s">
        <v>66</v>
      </c>
      <c r="R200" s="6">
        <v>72476</v>
      </c>
      <c r="S200" s="6" t="s">
        <v>753</v>
      </c>
      <c r="T200" s="6" t="s">
        <v>61</v>
      </c>
      <c r="U200" s="5">
        <f>datos_chargeback_2001_1!$V200/100</f>
        <v>0</v>
      </c>
      <c r="V200" s="6">
        <v>0</v>
      </c>
      <c r="W200" s="5">
        <f>datos_chargeback_2001_1!$X200/100</f>
        <v>724.76</v>
      </c>
      <c r="X200" s="6">
        <v>72476</v>
      </c>
      <c r="Y200" s="5">
        <f>datos_chargeback_2001_1!$Z200/100</f>
        <v>0</v>
      </c>
      <c r="Z200" s="6">
        <v>0</v>
      </c>
      <c r="AA200" s="6" t="s">
        <v>754</v>
      </c>
      <c r="AB200" s="6" t="s">
        <v>35</v>
      </c>
      <c r="AC200" s="7" t="s">
        <v>35</v>
      </c>
      <c r="AD200" s="5">
        <f>datos_chargeback_2001_1!$AE200/100</f>
        <v>0</v>
      </c>
      <c r="AE200" s="6">
        <v>0</v>
      </c>
      <c r="AF200" s="6" t="s">
        <v>53</v>
      </c>
    </row>
    <row r="201" spans="1:32" x14ac:dyDescent="0.3">
      <c r="A201" s="36" t="s">
        <v>755</v>
      </c>
      <c r="B201" s="14">
        <v>45126</v>
      </c>
      <c r="C201" s="14" t="str">
        <f>TEXT(Tabla10[[#This Row],[Fecha de transacción]],"DDDD")</f>
        <v>miércoles</v>
      </c>
      <c r="D201" s="14">
        <v>45186</v>
      </c>
      <c r="E201" s="15">
        <f>datos_chargeback_2001_1!$D201-datos_chargeback_2001_1!$B201</f>
        <v>60</v>
      </c>
      <c r="F201" s="16">
        <f>datos_chargeback_2001_1!$G201/100</f>
        <v>958.81</v>
      </c>
      <c r="G201" s="17">
        <v>95881</v>
      </c>
      <c r="H201" s="16">
        <f t="shared" si="3"/>
        <v>0</v>
      </c>
      <c r="I201" s="16">
        <v>0</v>
      </c>
      <c r="J201" s="17" t="s">
        <v>38</v>
      </c>
      <c r="K201" s="17" t="s">
        <v>25</v>
      </c>
      <c r="L201" s="17" t="s">
        <v>109</v>
      </c>
      <c r="M201" s="17" t="s">
        <v>52</v>
      </c>
      <c r="N201" s="17" t="s">
        <v>42</v>
      </c>
      <c r="O201" s="17" t="s">
        <v>70</v>
      </c>
      <c r="P201" s="17" t="s">
        <v>54</v>
      </c>
      <c r="Q201" s="17" t="s">
        <v>31</v>
      </c>
      <c r="R201" s="17">
        <v>95881</v>
      </c>
      <c r="S201" s="17" t="s">
        <v>756</v>
      </c>
      <c r="T201" s="17" t="s">
        <v>46</v>
      </c>
      <c r="U201" s="16">
        <f>datos_chargeback_2001_1!$V201/100</f>
        <v>958.81</v>
      </c>
      <c r="V201" s="17">
        <v>95881</v>
      </c>
      <c r="W201" s="16">
        <f>datos_chargeback_2001_1!$X201/100</f>
        <v>0</v>
      </c>
      <c r="X201" s="17">
        <v>0</v>
      </c>
      <c r="Y201" s="16">
        <f>datos_chargeback_2001_1!$Z201/100</f>
        <v>0</v>
      </c>
      <c r="Z201" s="17">
        <v>0</v>
      </c>
      <c r="AA201" s="17" t="s">
        <v>757</v>
      </c>
      <c r="AB201" s="17" t="s">
        <v>35</v>
      </c>
      <c r="AC201" s="20" t="s">
        <v>35</v>
      </c>
      <c r="AD201" s="16">
        <f>datos_chargeback_2001_1!$AE201/100</f>
        <v>0</v>
      </c>
      <c r="AE201" s="17">
        <v>0</v>
      </c>
      <c r="AF201" s="17" t="s">
        <v>43</v>
      </c>
    </row>
    <row r="202" spans="1:32" x14ac:dyDescent="0.3">
      <c r="A202" s="34" t="s">
        <v>758</v>
      </c>
      <c r="B202" s="3">
        <v>44927</v>
      </c>
      <c r="C202" s="3" t="str">
        <f>TEXT(Tabla10[[#This Row],[Fecha de transacción]],"DDDD")</f>
        <v>domingo</v>
      </c>
      <c r="D202" s="3">
        <v>45009</v>
      </c>
      <c r="E202" s="4">
        <f>datos_chargeback_2001_1!$D202-datos_chargeback_2001_1!$B202</f>
        <v>82</v>
      </c>
      <c r="F202" s="5">
        <f>datos_chargeback_2001_1!$G202/100</f>
        <v>752.12</v>
      </c>
      <c r="G202" s="6">
        <v>75212</v>
      </c>
      <c r="H202" s="5">
        <f t="shared" si="3"/>
        <v>0</v>
      </c>
      <c r="I202" s="5">
        <v>0.98</v>
      </c>
      <c r="J202" s="6" t="s">
        <v>24</v>
      </c>
      <c r="K202" s="6" t="s">
        <v>25</v>
      </c>
      <c r="L202" s="6" t="s">
        <v>119</v>
      </c>
      <c r="M202" s="6" t="s">
        <v>27</v>
      </c>
      <c r="N202" s="6" t="s">
        <v>28</v>
      </c>
      <c r="O202" s="6" t="s">
        <v>64</v>
      </c>
      <c r="P202" s="6" t="s">
        <v>30</v>
      </c>
      <c r="Q202" s="6" t="s">
        <v>31</v>
      </c>
      <c r="R202" s="6">
        <v>75212</v>
      </c>
      <c r="S202" s="6" t="s">
        <v>668</v>
      </c>
      <c r="T202" s="6" t="s">
        <v>33</v>
      </c>
      <c r="U202" s="5">
        <f>datos_chargeback_2001_1!$V202/100</f>
        <v>0</v>
      </c>
      <c r="V202" s="6">
        <v>0</v>
      </c>
      <c r="W202" s="5">
        <f>datos_chargeback_2001_1!$X202/100</f>
        <v>0</v>
      </c>
      <c r="X202" s="6">
        <v>0</v>
      </c>
      <c r="Y202" s="5">
        <f>datos_chargeback_2001_1!$Z202/100</f>
        <v>752.12</v>
      </c>
      <c r="Z202" s="6">
        <v>75212</v>
      </c>
      <c r="AA202" s="6" t="s">
        <v>759</v>
      </c>
      <c r="AB202" s="6" t="s">
        <v>35</v>
      </c>
      <c r="AC202" s="7" t="s">
        <v>35</v>
      </c>
      <c r="AD202" s="5">
        <f>datos_chargeback_2001_1!$AE202/100</f>
        <v>0</v>
      </c>
      <c r="AE202" s="6">
        <v>0</v>
      </c>
      <c r="AF202" s="6" t="s">
        <v>43</v>
      </c>
    </row>
    <row r="203" spans="1:32" x14ac:dyDescent="0.3">
      <c r="A203" s="34" t="s">
        <v>760</v>
      </c>
      <c r="B203" s="3">
        <v>44928</v>
      </c>
      <c r="C203" s="3" t="str">
        <f>TEXT(Tabla10[[#This Row],[Fecha de transacción]],"DDDD")</f>
        <v>lunes</v>
      </c>
      <c r="D203" s="3">
        <v>44991</v>
      </c>
      <c r="E203" s="4">
        <f>datos_chargeback_2001_1!$D203-datos_chargeback_2001_1!$B203</f>
        <v>63</v>
      </c>
      <c r="F203" s="5">
        <f>datos_chargeback_2001_1!$G203/100</f>
        <v>327.47000000000003</v>
      </c>
      <c r="G203" s="6">
        <v>32747</v>
      </c>
      <c r="H203" s="5">
        <f t="shared" si="3"/>
        <v>0</v>
      </c>
      <c r="I203" s="5">
        <v>0.96</v>
      </c>
      <c r="J203" s="6" t="s">
        <v>24</v>
      </c>
      <c r="K203" s="6" t="s">
        <v>25</v>
      </c>
      <c r="L203" s="6" t="s">
        <v>80</v>
      </c>
      <c r="M203" s="6" t="s">
        <v>93</v>
      </c>
      <c r="N203" s="6" t="s">
        <v>42</v>
      </c>
      <c r="O203" s="6" t="s">
        <v>50</v>
      </c>
      <c r="P203" s="6" t="s">
        <v>54</v>
      </c>
      <c r="Q203" s="6" t="s">
        <v>44</v>
      </c>
      <c r="R203" s="6">
        <v>32747</v>
      </c>
      <c r="S203" s="6" t="s">
        <v>761</v>
      </c>
      <c r="T203" s="6" t="s">
        <v>116</v>
      </c>
      <c r="U203" s="5">
        <f>datos_chargeback_2001_1!$V203/100</f>
        <v>327.47000000000003</v>
      </c>
      <c r="V203" s="6">
        <v>32747</v>
      </c>
      <c r="W203" s="5">
        <f>datos_chargeback_2001_1!$X203/100</f>
        <v>0</v>
      </c>
      <c r="X203" s="6">
        <v>0</v>
      </c>
      <c r="Y203" s="5">
        <f>datos_chargeback_2001_1!$Z203/100</f>
        <v>0</v>
      </c>
      <c r="Z203" s="6">
        <v>0</v>
      </c>
      <c r="AA203" s="6" t="s">
        <v>762</v>
      </c>
      <c r="AB203" s="6" t="s">
        <v>48</v>
      </c>
      <c r="AC203" s="8">
        <v>44928</v>
      </c>
      <c r="AD203" s="5">
        <f>datos_chargeback_2001_1!$AE203/100</f>
        <v>634.67999999999995</v>
      </c>
      <c r="AE203" s="6">
        <v>63468</v>
      </c>
      <c r="AF203" s="6" t="s">
        <v>64</v>
      </c>
    </row>
    <row r="204" spans="1:32" x14ac:dyDescent="0.3">
      <c r="A204" s="35" t="s">
        <v>763</v>
      </c>
      <c r="B204" s="9">
        <v>44929</v>
      </c>
      <c r="C204" s="9" t="str">
        <f>TEXT(Tabla10[[#This Row],[Fecha de transacción]],"DDDD")</f>
        <v>martes</v>
      </c>
      <c r="D204" s="9">
        <v>45017</v>
      </c>
      <c r="E204" s="10">
        <f>datos_chargeback_2001_1!$D204-datos_chargeback_2001_1!$B204</f>
        <v>88</v>
      </c>
      <c r="F204" s="11">
        <f>datos_chargeback_2001_1!$G204/100</f>
        <v>931.19</v>
      </c>
      <c r="G204" s="12">
        <v>93119</v>
      </c>
      <c r="H204" s="11">
        <f t="shared" si="3"/>
        <v>0</v>
      </c>
      <c r="I204" s="11">
        <v>0.91</v>
      </c>
      <c r="J204" s="12" t="s">
        <v>38</v>
      </c>
      <c r="K204" s="12" t="s">
        <v>25</v>
      </c>
      <c r="L204" s="12" t="s">
        <v>26</v>
      </c>
      <c r="M204" s="12" t="s">
        <v>27</v>
      </c>
      <c r="N204" s="12" t="s">
        <v>42</v>
      </c>
      <c r="O204" s="12" t="s">
        <v>43</v>
      </c>
      <c r="P204" s="12" t="s">
        <v>30</v>
      </c>
      <c r="Q204" s="12" t="s">
        <v>75</v>
      </c>
      <c r="R204" s="12">
        <v>93119</v>
      </c>
      <c r="S204" s="12" t="s">
        <v>764</v>
      </c>
      <c r="T204" s="12" t="s">
        <v>61</v>
      </c>
      <c r="U204" s="11">
        <f>datos_chargeback_2001_1!$V204/100</f>
        <v>0</v>
      </c>
      <c r="V204" s="12">
        <v>0</v>
      </c>
      <c r="W204" s="11">
        <f>datos_chargeback_2001_1!$X204/100</f>
        <v>931.19</v>
      </c>
      <c r="X204" s="12">
        <v>93119</v>
      </c>
      <c r="Y204" s="11">
        <f>datos_chargeback_2001_1!$Z204/100</f>
        <v>0</v>
      </c>
      <c r="Z204" s="12">
        <v>0</v>
      </c>
      <c r="AA204" s="12" t="s">
        <v>765</v>
      </c>
      <c r="AB204" s="12" t="s">
        <v>35</v>
      </c>
      <c r="AC204" s="13" t="s">
        <v>35</v>
      </c>
      <c r="AD204" s="11">
        <f>datos_chargeback_2001_1!$AE204/100</f>
        <v>0</v>
      </c>
      <c r="AE204" s="12">
        <v>0</v>
      </c>
      <c r="AF204" s="12" t="s">
        <v>29</v>
      </c>
    </row>
    <row r="205" spans="1:32" x14ac:dyDescent="0.3">
      <c r="A205" s="34" t="s">
        <v>766</v>
      </c>
      <c r="B205" s="3">
        <v>44930</v>
      </c>
      <c r="C205" s="3" t="str">
        <f>TEXT(Tabla10[[#This Row],[Fecha de transacción]],"DDDD")</f>
        <v>miércoles</v>
      </c>
      <c r="D205" s="3">
        <v>45007</v>
      </c>
      <c r="E205" s="4">
        <f>datos_chargeback_2001_1!$D205-datos_chargeback_2001_1!$B205</f>
        <v>77</v>
      </c>
      <c r="F205" s="5">
        <f>datos_chargeback_2001_1!$G205/100</f>
        <v>446.81</v>
      </c>
      <c r="G205" s="6">
        <v>44681</v>
      </c>
      <c r="H205" s="5">
        <f t="shared" si="3"/>
        <v>0</v>
      </c>
      <c r="I205" s="5">
        <v>0</v>
      </c>
      <c r="J205" s="6" t="s">
        <v>24</v>
      </c>
      <c r="K205" s="6" t="s">
        <v>25</v>
      </c>
      <c r="L205" s="6" t="s">
        <v>119</v>
      </c>
      <c r="M205" s="6" t="s">
        <v>85</v>
      </c>
      <c r="N205" s="6" t="s">
        <v>28</v>
      </c>
      <c r="O205" s="6" t="s">
        <v>43</v>
      </c>
      <c r="P205" s="6" t="s">
        <v>30</v>
      </c>
      <c r="Q205" s="6" t="s">
        <v>66</v>
      </c>
      <c r="R205" s="6">
        <v>44681</v>
      </c>
      <c r="S205" s="6" t="s">
        <v>526</v>
      </c>
      <c r="T205" s="6" t="s">
        <v>33</v>
      </c>
      <c r="U205" s="5">
        <f>datos_chargeback_2001_1!$V205/100</f>
        <v>0</v>
      </c>
      <c r="V205" s="6">
        <v>0</v>
      </c>
      <c r="W205" s="5">
        <f>datos_chargeback_2001_1!$X205/100</f>
        <v>0</v>
      </c>
      <c r="X205" s="6">
        <v>0</v>
      </c>
      <c r="Y205" s="5">
        <f>datos_chargeback_2001_1!$Z205/100</f>
        <v>446.81</v>
      </c>
      <c r="Z205" s="6">
        <v>44681</v>
      </c>
      <c r="AA205" s="6" t="s">
        <v>767</v>
      </c>
      <c r="AB205" s="6" t="s">
        <v>48</v>
      </c>
      <c r="AC205" s="8">
        <v>44930</v>
      </c>
      <c r="AD205" s="5">
        <f>datos_chargeback_2001_1!$AE205/100</f>
        <v>284.73</v>
      </c>
      <c r="AE205" s="6">
        <v>28473</v>
      </c>
      <c r="AF205" s="6" t="s">
        <v>50</v>
      </c>
    </row>
    <row r="206" spans="1:32" x14ac:dyDescent="0.3">
      <c r="A206" s="34" t="s">
        <v>768</v>
      </c>
      <c r="B206" s="3">
        <v>44931</v>
      </c>
      <c r="C206" s="3" t="str">
        <f>TEXT(Tabla10[[#This Row],[Fecha de transacción]],"DDDD")</f>
        <v>jueves</v>
      </c>
      <c r="D206" s="3">
        <v>45013</v>
      </c>
      <c r="E206" s="4">
        <f>datos_chargeback_2001_1!$D206-datos_chargeback_2001_1!$B206</f>
        <v>82</v>
      </c>
      <c r="F206" s="5">
        <f>datos_chargeback_2001_1!$G206/100</f>
        <v>165.93</v>
      </c>
      <c r="G206" s="6">
        <v>16593</v>
      </c>
      <c r="H206" s="5">
        <f t="shared" si="3"/>
        <v>0</v>
      </c>
      <c r="I206" s="5">
        <v>1.17</v>
      </c>
      <c r="J206" s="6" t="s">
        <v>38</v>
      </c>
      <c r="K206" s="6" t="s">
        <v>25</v>
      </c>
      <c r="L206" s="6" t="s">
        <v>119</v>
      </c>
      <c r="M206" s="6" t="s">
        <v>93</v>
      </c>
      <c r="N206" s="6" t="s">
        <v>42</v>
      </c>
      <c r="O206" s="6" t="s">
        <v>64</v>
      </c>
      <c r="P206" s="6" t="s">
        <v>30</v>
      </c>
      <c r="Q206" s="6" t="s">
        <v>31</v>
      </c>
      <c r="R206" s="6">
        <v>16593</v>
      </c>
      <c r="S206" s="6" t="s">
        <v>769</v>
      </c>
      <c r="T206" s="6" t="s">
        <v>61</v>
      </c>
      <c r="U206" s="5">
        <f>datos_chargeback_2001_1!$V206/100</f>
        <v>0</v>
      </c>
      <c r="V206" s="6">
        <v>0</v>
      </c>
      <c r="W206" s="5">
        <f>datos_chargeback_2001_1!$X206/100</f>
        <v>165.93</v>
      </c>
      <c r="X206" s="6">
        <v>16593</v>
      </c>
      <c r="Y206" s="5">
        <f>datos_chargeback_2001_1!$Z206/100</f>
        <v>0</v>
      </c>
      <c r="Z206" s="6">
        <v>0</v>
      </c>
      <c r="AA206" s="6" t="s">
        <v>770</v>
      </c>
      <c r="AB206" s="6" t="s">
        <v>48</v>
      </c>
      <c r="AC206" s="8">
        <v>44931</v>
      </c>
      <c r="AD206" s="5">
        <f>datos_chargeback_2001_1!$AE206/100</f>
        <v>298.05</v>
      </c>
      <c r="AE206" s="6">
        <v>29805</v>
      </c>
      <c r="AF206" s="6" t="s">
        <v>64</v>
      </c>
    </row>
    <row r="207" spans="1:32" x14ac:dyDescent="0.3">
      <c r="A207" s="36" t="s">
        <v>771</v>
      </c>
      <c r="B207" s="14">
        <v>44932</v>
      </c>
      <c r="C207" s="14" t="str">
        <f>TEXT(Tabla10[[#This Row],[Fecha de transacción]],"DDDD")</f>
        <v>viernes</v>
      </c>
      <c r="D207" s="14">
        <v>44996</v>
      </c>
      <c r="E207" s="15">
        <f>datos_chargeback_2001_1!$D207-datos_chargeback_2001_1!$B207</f>
        <v>64</v>
      </c>
      <c r="F207" s="16">
        <f>datos_chargeback_2001_1!$G207/100</f>
        <v>382.94</v>
      </c>
      <c r="G207" s="17">
        <v>38294</v>
      </c>
      <c r="H207" s="16">
        <f t="shared" si="3"/>
        <v>0</v>
      </c>
      <c r="I207" s="16">
        <v>0</v>
      </c>
      <c r="J207" s="17" t="s">
        <v>24</v>
      </c>
      <c r="K207" s="17" t="s">
        <v>25</v>
      </c>
      <c r="L207" s="17" t="s">
        <v>40</v>
      </c>
      <c r="M207" s="17" t="s">
        <v>59</v>
      </c>
      <c r="N207" s="17" t="s">
        <v>28</v>
      </c>
      <c r="O207" s="17" t="s">
        <v>70</v>
      </c>
      <c r="P207" s="17" t="s">
        <v>30</v>
      </c>
      <c r="Q207" s="17" t="s">
        <v>75</v>
      </c>
      <c r="R207" s="17">
        <v>38294</v>
      </c>
      <c r="S207" s="17" t="s">
        <v>772</v>
      </c>
      <c r="T207" s="17" t="s">
        <v>33</v>
      </c>
      <c r="U207" s="16">
        <f>datos_chargeback_2001_1!$V207/100</f>
        <v>0</v>
      </c>
      <c r="V207" s="17">
        <v>0</v>
      </c>
      <c r="W207" s="16">
        <f>datos_chargeback_2001_1!$X207/100</f>
        <v>0</v>
      </c>
      <c r="X207" s="17">
        <v>0</v>
      </c>
      <c r="Y207" s="16">
        <f>datos_chargeback_2001_1!$Z207/100</f>
        <v>382.94</v>
      </c>
      <c r="Z207" s="17">
        <v>38294</v>
      </c>
      <c r="AA207" s="17" t="s">
        <v>773</v>
      </c>
      <c r="AB207" s="17" t="s">
        <v>48</v>
      </c>
      <c r="AC207" s="18">
        <v>44932</v>
      </c>
      <c r="AD207" s="16">
        <f>datos_chargeback_2001_1!$AE207/100</f>
        <v>786.76</v>
      </c>
      <c r="AE207" s="17">
        <v>78676</v>
      </c>
      <c r="AF207" s="17" t="s">
        <v>64</v>
      </c>
    </row>
    <row r="208" spans="1:32" x14ac:dyDescent="0.3">
      <c r="A208" s="34" t="s">
        <v>775</v>
      </c>
      <c r="B208" s="3">
        <v>44933</v>
      </c>
      <c r="C208" s="3" t="str">
        <f>TEXT(Tabla10[[#This Row],[Fecha de transacción]],"DDDD")</f>
        <v>sábado</v>
      </c>
      <c r="D208" s="3">
        <v>45002</v>
      </c>
      <c r="E208" s="4">
        <f>datos_chargeback_2001_1!$D208-datos_chargeback_2001_1!$B208</f>
        <v>69</v>
      </c>
      <c r="F208" s="5">
        <f>datos_chargeback_2001_1!$G208/100</f>
        <v>314.51</v>
      </c>
      <c r="G208" s="6">
        <v>31451</v>
      </c>
      <c r="H208" s="5">
        <f t="shared" si="3"/>
        <v>0</v>
      </c>
      <c r="I208" s="5">
        <v>0</v>
      </c>
      <c r="J208" s="6" t="s">
        <v>38</v>
      </c>
      <c r="K208" s="6" t="s">
        <v>25</v>
      </c>
      <c r="L208" s="6" t="s">
        <v>74</v>
      </c>
      <c r="M208" s="6" t="s">
        <v>85</v>
      </c>
      <c r="N208" s="6" t="s">
        <v>28</v>
      </c>
      <c r="O208" s="6" t="s">
        <v>53</v>
      </c>
      <c r="P208" s="6" t="s">
        <v>30</v>
      </c>
      <c r="Q208" s="6" t="s">
        <v>44</v>
      </c>
      <c r="R208" s="6">
        <v>31451</v>
      </c>
      <c r="S208" s="6" t="s">
        <v>776</v>
      </c>
      <c r="T208" s="6" t="s">
        <v>33</v>
      </c>
      <c r="U208" s="5">
        <f>datos_chargeback_2001_1!$V208/100</f>
        <v>0</v>
      </c>
      <c r="V208" s="6">
        <v>0</v>
      </c>
      <c r="W208" s="5">
        <f>datos_chargeback_2001_1!$X208/100</f>
        <v>0</v>
      </c>
      <c r="X208" s="6">
        <v>0</v>
      </c>
      <c r="Y208" s="5">
        <f>datos_chargeback_2001_1!$Z208/100</f>
        <v>314.51</v>
      </c>
      <c r="Z208" s="6">
        <v>31451</v>
      </c>
      <c r="AA208" s="6" t="s">
        <v>777</v>
      </c>
      <c r="AB208" s="6" t="s">
        <v>35</v>
      </c>
      <c r="AC208" s="7" t="s">
        <v>35</v>
      </c>
      <c r="AD208" s="5">
        <f>datos_chargeback_2001_1!$AE208/100</f>
        <v>0</v>
      </c>
      <c r="AE208" s="6">
        <v>0</v>
      </c>
      <c r="AF208" s="6" t="s">
        <v>64</v>
      </c>
    </row>
    <row r="209" spans="1:32" x14ac:dyDescent="0.3">
      <c r="A209" s="36" t="s">
        <v>778</v>
      </c>
      <c r="B209" s="14">
        <v>44934</v>
      </c>
      <c r="C209" s="14" t="str">
        <f>TEXT(Tabla10[[#This Row],[Fecha de transacción]],"DDDD")</f>
        <v>domingo</v>
      </c>
      <c r="D209" s="14">
        <v>45021</v>
      </c>
      <c r="E209" s="15">
        <f>datos_chargeback_2001_1!$D209-datos_chargeback_2001_1!$B209</f>
        <v>87</v>
      </c>
      <c r="F209" s="16">
        <f>datos_chargeback_2001_1!$G209/100</f>
        <v>523.22</v>
      </c>
      <c r="G209" s="17">
        <v>52322</v>
      </c>
      <c r="H209" s="16">
        <f t="shared" si="3"/>
        <v>0</v>
      </c>
      <c r="I209" s="16">
        <v>0.84</v>
      </c>
      <c r="J209" s="17" t="s">
        <v>24</v>
      </c>
      <c r="K209" s="17" t="s">
        <v>25</v>
      </c>
      <c r="L209" s="17" t="s">
        <v>40</v>
      </c>
      <c r="M209" s="17" t="s">
        <v>27</v>
      </c>
      <c r="N209" s="17" t="s">
        <v>42</v>
      </c>
      <c r="O209" s="17" t="s">
        <v>53</v>
      </c>
      <c r="P209" s="17" t="s">
        <v>54</v>
      </c>
      <c r="Q209" s="17" t="s">
        <v>55</v>
      </c>
      <c r="R209" s="17">
        <v>52322</v>
      </c>
      <c r="S209" s="17" t="s">
        <v>779</v>
      </c>
      <c r="T209" s="17" t="s">
        <v>61</v>
      </c>
      <c r="U209" s="16">
        <f>datos_chargeback_2001_1!$V209/100</f>
        <v>0</v>
      </c>
      <c r="V209" s="17">
        <v>0</v>
      </c>
      <c r="W209" s="16">
        <f>datos_chargeback_2001_1!$X209/100</f>
        <v>523.22</v>
      </c>
      <c r="X209" s="17">
        <v>52322</v>
      </c>
      <c r="Y209" s="16">
        <f>datos_chargeback_2001_1!$Z209/100</f>
        <v>0</v>
      </c>
      <c r="Z209" s="17">
        <v>0</v>
      </c>
      <c r="AA209" s="17" t="s">
        <v>780</v>
      </c>
      <c r="AB209" s="17" t="s">
        <v>48</v>
      </c>
      <c r="AC209" s="18">
        <v>44934</v>
      </c>
      <c r="AD209" s="16">
        <f>datos_chargeback_2001_1!$AE209/100</f>
        <v>13.18</v>
      </c>
      <c r="AE209" s="17">
        <v>1318</v>
      </c>
      <c r="AF209" s="17" t="s">
        <v>64</v>
      </c>
    </row>
    <row r="210" spans="1:32" x14ac:dyDescent="0.3">
      <c r="A210" s="35" t="s">
        <v>781</v>
      </c>
      <c r="B210" s="9">
        <v>44935</v>
      </c>
      <c r="C210" s="9" t="str">
        <f>TEXT(Tabla10[[#This Row],[Fecha de transacción]],"DDDD")</f>
        <v>lunes</v>
      </c>
      <c r="D210" s="9">
        <v>45023</v>
      </c>
      <c r="E210" s="10">
        <f>datos_chargeback_2001_1!$D210-datos_chargeback_2001_1!$B210</f>
        <v>88</v>
      </c>
      <c r="F210" s="11">
        <f>datos_chargeback_2001_1!$G210/100</f>
        <v>327.11</v>
      </c>
      <c r="G210" s="12">
        <v>32711</v>
      </c>
      <c r="H210" s="11">
        <f t="shared" si="3"/>
        <v>0</v>
      </c>
      <c r="I210" s="11">
        <v>0</v>
      </c>
      <c r="J210" s="12" t="s">
        <v>38</v>
      </c>
      <c r="K210" s="12" t="s">
        <v>25</v>
      </c>
      <c r="L210" s="12" t="s">
        <v>40</v>
      </c>
      <c r="M210" s="12" t="s">
        <v>85</v>
      </c>
      <c r="N210" s="12" t="s">
        <v>42</v>
      </c>
      <c r="O210" s="12" t="s">
        <v>64</v>
      </c>
      <c r="P210" s="12" t="s">
        <v>30</v>
      </c>
      <c r="Q210" s="12" t="s">
        <v>31</v>
      </c>
      <c r="R210" s="12">
        <v>32711</v>
      </c>
      <c r="S210" s="12" t="s">
        <v>782</v>
      </c>
      <c r="T210" s="12" t="s">
        <v>116</v>
      </c>
      <c r="U210" s="11">
        <f>datos_chargeback_2001_1!$V210/100</f>
        <v>327.11</v>
      </c>
      <c r="V210" s="12">
        <v>32711</v>
      </c>
      <c r="W210" s="11">
        <f>datos_chargeback_2001_1!$X210/100</f>
        <v>0</v>
      </c>
      <c r="X210" s="12">
        <v>0</v>
      </c>
      <c r="Y210" s="11">
        <f>datos_chargeback_2001_1!$Z210/100</f>
        <v>0</v>
      </c>
      <c r="Z210" s="12">
        <v>0</v>
      </c>
      <c r="AA210" s="12" t="s">
        <v>783</v>
      </c>
      <c r="AB210" s="12" t="s">
        <v>48</v>
      </c>
      <c r="AC210" s="19">
        <v>44935</v>
      </c>
      <c r="AD210" s="11">
        <f>datos_chargeback_2001_1!$AE210/100</f>
        <v>945.55</v>
      </c>
      <c r="AE210" s="12">
        <v>94555</v>
      </c>
      <c r="AF210" s="12" t="s">
        <v>36</v>
      </c>
    </row>
    <row r="211" spans="1:32" x14ac:dyDescent="0.3">
      <c r="A211" s="36" t="s">
        <v>785</v>
      </c>
      <c r="B211" s="14">
        <v>44936</v>
      </c>
      <c r="C211" s="14" t="str">
        <f>TEXT(Tabla10[[#This Row],[Fecha de transacción]],"DDDD")</f>
        <v>martes</v>
      </c>
      <c r="D211" s="14">
        <v>45015</v>
      </c>
      <c r="E211" s="15">
        <f>datos_chargeback_2001_1!$D211-datos_chargeback_2001_1!$B211</f>
        <v>79</v>
      </c>
      <c r="F211" s="16">
        <f>datos_chargeback_2001_1!$G211/100</f>
        <v>209.56</v>
      </c>
      <c r="G211" s="17">
        <v>20956</v>
      </c>
      <c r="H211" s="16">
        <f t="shared" si="3"/>
        <v>0</v>
      </c>
      <c r="I211" s="16">
        <v>1.47</v>
      </c>
      <c r="J211" s="17" t="s">
        <v>24</v>
      </c>
      <c r="K211" s="17" t="s">
        <v>25</v>
      </c>
      <c r="L211" s="17" t="s">
        <v>109</v>
      </c>
      <c r="M211" s="17" t="s">
        <v>41</v>
      </c>
      <c r="N211" s="17" t="s">
        <v>28</v>
      </c>
      <c r="O211" s="17" t="s">
        <v>64</v>
      </c>
      <c r="P211" s="17" t="s">
        <v>54</v>
      </c>
      <c r="Q211" s="17" t="s">
        <v>66</v>
      </c>
      <c r="R211" s="17">
        <v>20956</v>
      </c>
      <c r="S211" s="17" t="s">
        <v>786</v>
      </c>
      <c r="T211" s="17" t="s">
        <v>33</v>
      </c>
      <c r="U211" s="16">
        <f>datos_chargeback_2001_1!$V211/100</f>
        <v>0</v>
      </c>
      <c r="V211" s="17">
        <v>0</v>
      </c>
      <c r="W211" s="16">
        <f>datos_chargeback_2001_1!$X211/100</f>
        <v>0</v>
      </c>
      <c r="X211" s="17">
        <v>0</v>
      </c>
      <c r="Y211" s="16">
        <f>datos_chargeback_2001_1!$Z211/100</f>
        <v>209.56</v>
      </c>
      <c r="Z211" s="17">
        <v>20956</v>
      </c>
      <c r="AA211" s="17" t="s">
        <v>787</v>
      </c>
      <c r="AB211" s="17" t="s">
        <v>35</v>
      </c>
      <c r="AC211" s="20" t="s">
        <v>35</v>
      </c>
      <c r="AD211" s="16">
        <f>datos_chargeback_2001_1!$AE211/100</f>
        <v>0</v>
      </c>
      <c r="AE211" s="17">
        <v>0</v>
      </c>
      <c r="AF211" s="17" t="s">
        <v>29</v>
      </c>
    </row>
    <row r="212" spans="1:32" x14ac:dyDescent="0.3">
      <c r="A212" s="34" t="s">
        <v>788</v>
      </c>
      <c r="B212" s="3">
        <v>44937</v>
      </c>
      <c r="C212" s="3" t="str">
        <f>TEXT(Tabla10[[#This Row],[Fecha de transacción]],"DDDD")</f>
        <v>miércoles</v>
      </c>
      <c r="D212" s="3">
        <v>45015</v>
      </c>
      <c r="E212" s="4">
        <f>datos_chargeback_2001_1!$D212-datos_chargeback_2001_1!$B212</f>
        <v>78</v>
      </c>
      <c r="F212" s="5">
        <f>datos_chargeback_2001_1!$G212/100</f>
        <v>104.36</v>
      </c>
      <c r="G212" s="6">
        <v>10436</v>
      </c>
      <c r="H212" s="5">
        <f t="shared" si="3"/>
        <v>0</v>
      </c>
      <c r="I212" s="5">
        <v>0</v>
      </c>
      <c r="J212" s="6" t="s">
        <v>38</v>
      </c>
      <c r="K212" s="6" t="s">
        <v>25</v>
      </c>
      <c r="L212" s="6" t="s">
        <v>40</v>
      </c>
      <c r="M212" s="6" t="s">
        <v>27</v>
      </c>
      <c r="N212" s="6" t="s">
        <v>42</v>
      </c>
      <c r="O212" s="6" t="s">
        <v>114</v>
      </c>
      <c r="P212" s="6" t="s">
        <v>54</v>
      </c>
      <c r="Q212" s="6" t="s">
        <v>44</v>
      </c>
      <c r="R212" s="6">
        <v>10436</v>
      </c>
      <c r="S212" s="6" t="s">
        <v>789</v>
      </c>
      <c r="T212" s="6" t="s">
        <v>46</v>
      </c>
      <c r="U212" s="5">
        <f>datos_chargeback_2001_1!$V212/100</f>
        <v>104.36</v>
      </c>
      <c r="V212" s="6">
        <v>10436</v>
      </c>
      <c r="W212" s="5">
        <f>datos_chargeback_2001_1!$X212/100</f>
        <v>0</v>
      </c>
      <c r="X212" s="6">
        <v>0</v>
      </c>
      <c r="Y212" s="5">
        <f>datos_chargeback_2001_1!$Z212/100</f>
        <v>0</v>
      </c>
      <c r="Z212" s="6">
        <v>0</v>
      </c>
      <c r="AA212" s="6" t="s">
        <v>790</v>
      </c>
      <c r="AB212" s="6" t="s">
        <v>48</v>
      </c>
      <c r="AC212" s="8">
        <v>44937</v>
      </c>
      <c r="AD212" s="5">
        <f>datos_chargeback_2001_1!$AE212/100</f>
        <v>16.89</v>
      </c>
      <c r="AE212" s="6">
        <v>1689</v>
      </c>
      <c r="AF212" s="6" t="s">
        <v>29</v>
      </c>
    </row>
    <row r="213" spans="1:32" x14ac:dyDescent="0.3">
      <c r="A213" s="36" t="s">
        <v>791</v>
      </c>
      <c r="B213" s="14">
        <v>44938</v>
      </c>
      <c r="C213" s="14" t="str">
        <f>TEXT(Tabla10[[#This Row],[Fecha de transacción]],"DDDD")</f>
        <v>jueves</v>
      </c>
      <c r="D213" s="14">
        <v>45010</v>
      </c>
      <c r="E213" s="15">
        <f>datos_chargeback_2001_1!$D213-datos_chargeback_2001_1!$B213</f>
        <v>72</v>
      </c>
      <c r="F213" s="16">
        <f>datos_chargeback_2001_1!$G213/100</f>
        <v>30.02</v>
      </c>
      <c r="G213" s="17">
        <v>3002</v>
      </c>
      <c r="H213" s="16">
        <f t="shared" si="3"/>
        <v>0</v>
      </c>
      <c r="I213" s="16">
        <v>1.32</v>
      </c>
      <c r="J213" s="17" t="s">
        <v>38</v>
      </c>
      <c r="K213" s="17" t="s">
        <v>25</v>
      </c>
      <c r="L213" s="17" t="s">
        <v>119</v>
      </c>
      <c r="M213" s="17" t="s">
        <v>93</v>
      </c>
      <c r="N213" s="17" t="s">
        <v>42</v>
      </c>
      <c r="O213" s="17" t="s">
        <v>114</v>
      </c>
      <c r="P213" s="17" t="s">
        <v>54</v>
      </c>
      <c r="Q213" s="17" t="s">
        <v>31</v>
      </c>
      <c r="R213" s="17">
        <v>30020</v>
      </c>
      <c r="S213" s="17" t="s">
        <v>792</v>
      </c>
      <c r="T213" s="17" t="s">
        <v>116</v>
      </c>
      <c r="U213" s="16">
        <f>datos_chargeback_2001_1!$V213/100</f>
        <v>300.2</v>
      </c>
      <c r="V213" s="17">
        <v>30020</v>
      </c>
      <c r="W213" s="16">
        <f>datos_chargeback_2001_1!$X213/100</f>
        <v>0</v>
      </c>
      <c r="X213" s="17">
        <v>0</v>
      </c>
      <c r="Y213" s="16">
        <f>datos_chargeback_2001_1!$Z213/100</f>
        <v>0</v>
      </c>
      <c r="Z213" s="17">
        <v>0</v>
      </c>
      <c r="AA213" s="17" t="s">
        <v>793</v>
      </c>
      <c r="AB213" s="17" t="s">
        <v>48</v>
      </c>
      <c r="AC213" s="18">
        <v>44938</v>
      </c>
      <c r="AD213" s="16">
        <f>datos_chargeback_2001_1!$AE213/100</f>
        <v>312.85000000000002</v>
      </c>
      <c r="AE213" s="17">
        <v>31285</v>
      </c>
      <c r="AF213" s="17" t="s">
        <v>53</v>
      </c>
    </row>
    <row r="214" spans="1:32" x14ac:dyDescent="0.3">
      <c r="A214" s="35" t="s">
        <v>794</v>
      </c>
      <c r="B214" s="9">
        <v>44939</v>
      </c>
      <c r="C214" s="9" t="str">
        <f>TEXT(Tabla10[[#This Row],[Fecha de transacción]],"DDDD")</f>
        <v>viernes</v>
      </c>
      <c r="D214" s="9">
        <v>45015</v>
      </c>
      <c r="E214" s="10">
        <f>datos_chargeback_2001_1!$D214-datos_chargeback_2001_1!$B214</f>
        <v>76</v>
      </c>
      <c r="F214" s="11">
        <f>datos_chargeback_2001_1!$G214/100</f>
        <v>185.53</v>
      </c>
      <c r="G214" s="12">
        <v>18553</v>
      </c>
      <c r="H214" s="11">
        <f t="shared" si="3"/>
        <v>0</v>
      </c>
      <c r="I214" s="11">
        <v>0</v>
      </c>
      <c r="J214" s="12" t="s">
        <v>24</v>
      </c>
      <c r="K214" s="12" t="s">
        <v>25</v>
      </c>
      <c r="L214" s="12" t="s">
        <v>74</v>
      </c>
      <c r="M214" s="12" t="s">
        <v>52</v>
      </c>
      <c r="N214" s="12" t="s">
        <v>42</v>
      </c>
      <c r="O214" s="12" t="s">
        <v>114</v>
      </c>
      <c r="P214" s="12" t="s">
        <v>30</v>
      </c>
      <c r="Q214" s="12" t="s">
        <v>75</v>
      </c>
      <c r="R214" s="12">
        <v>18553</v>
      </c>
      <c r="S214" s="12" t="s">
        <v>795</v>
      </c>
      <c r="T214" s="12" t="s">
        <v>116</v>
      </c>
      <c r="U214" s="11">
        <f>datos_chargeback_2001_1!$V214/100</f>
        <v>185.53</v>
      </c>
      <c r="V214" s="12">
        <v>18553</v>
      </c>
      <c r="W214" s="11">
        <f>datos_chargeback_2001_1!$X214/100</f>
        <v>0</v>
      </c>
      <c r="X214" s="12">
        <v>0</v>
      </c>
      <c r="Y214" s="11">
        <f>datos_chargeback_2001_1!$Z214/100</f>
        <v>0</v>
      </c>
      <c r="Z214" s="12">
        <v>0</v>
      </c>
      <c r="AA214" s="12" t="s">
        <v>796</v>
      </c>
      <c r="AB214" s="12" t="s">
        <v>35</v>
      </c>
      <c r="AC214" s="13" t="s">
        <v>35</v>
      </c>
      <c r="AD214" s="11">
        <f>datos_chargeback_2001_1!$AE214/100</f>
        <v>0</v>
      </c>
      <c r="AE214" s="12">
        <v>0</v>
      </c>
      <c r="AF214" s="12" t="s">
        <v>53</v>
      </c>
    </row>
    <row r="215" spans="1:32" x14ac:dyDescent="0.3">
      <c r="A215" s="34" t="s">
        <v>797</v>
      </c>
      <c r="B215" s="3">
        <v>44940</v>
      </c>
      <c r="C215" s="3" t="str">
        <f>TEXT(Tabla10[[#This Row],[Fecha de transacción]],"DDDD")</f>
        <v>sábado</v>
      </c>
      <c r="D215" s="3">
        <v>45027</v>
      </c>
      <c r="E215" s="4">
        <f>datos_chargeback_2001_1!$D215-datos_chargeback_2001_1!$B215</f>
        <v>87</v>
      </c>
      <c r="F215" s="5">
        <f>datos_chargeback_2001_1!$G215/100</f>
        <v>458.61</v>
      </c>
      <c r="G215" s="6">
        <v>45861</v>
      </c>
      <c r="H215" s="5">
        <f t="shared" si="3"/>
        <v>0</v>
      </c>
      <c r="I215" s="5">
        <v>0</v>
      </c>
      <c r="J215" s="6" t="s">
        <v>24</v>
      </c>
      <c r="K215" s="6" t="s">
        <v>25</v>
      </c>
      <c r="L215" s="6" t="s">
        <v>119</v>
      </c>
      <c r="M215" s="6" t="s">
        <v>93</v>
      </c>
      <c r="N215" s="6" t="s">
        <v>42</v>
      </c>
      <c r="O215" s="6" t="s">
        <v>64</v>
      </c>
      <c r="P215" s="6" t="s">
        <v>54</v>
      </c>
      <c r="Q215" s="6" t="s">
        <v>44</v>
      </c>
      <c r="R215" s="6">
        <v>45861</v>
      </c>
      <c r="S215" s="6" t="s">
        <v>798</v>
      </c>
      <c r="T215" s="6" t="s">
        <v>46</v>
      </c>
      <c r="U215" s="5">
        <f>datos_chargeback_2001_1!$V215/100</f>
        <v>458.61</v>
      </c>
      <c r="V215" s="6">
        <v>45861</v>
      </c>
      <c r="W215" s="5">
        <f>datos_chargeback_2001_1!$X215/100</f>
        <v>0</v>
      </c>
      <c r="X215" s="6">
        <v>0</v>
      </c>
      <c r="Y215" s="5">
        <f>datos_chargeback_2001_1!$Z215/100</f>
        <v>0</v>
      </c>
      <c r="Z215" s="6">
        <v>0</v>
      </c>
      <c r="AA215" s="6" t="s">
        <v>799</v>
      </c>
      <c r="AB215" s="6" t="s">
        <v>48</v>
      </c>
      <c r="AC215" s="8">
        <v>44940</v>
      </c>
      <c r="AD215" s="5">
        <f>datos_chargeback_2001_1!$AE215/100</f>
        <v>66.22</v>
      </c>
      <c r="AE215" s="6">
        <v>6622</v>
      </c>
      <c r="AF215" s="6" t="s">
        <v>29</v>
      </c>
    </row>
    <row r="216" spans="1:32" x14ac:dyDescent="0.3">
      <c r="A216" s="35" t="s">
        <v>801</v>
      </c>
      <c r="B216" s="9">
        <v>44941</v>
      </c>
      <c r="C216" s="9" t="str">
        <f>TEXT(Tabla10[[#This Row],[Fecha de transacción]],"DDDD")</f>
        <v>domingo</v>
      </c>
      <c r="D216" s="9">
        <v>45011</v>
      </c>
      <c r="E216" s="10">
        <f>datos_chargeback_2001_1!$D216-datos_chargeback_2001_1!$B216</f>
        <v>70</v>
      </c>
      <c r="F216" s="11">
        <f>datos_chargeback_2001_1!$G216/100</f>
        <v>827.66</v>
      </c>
      <c r="G216" s="12">
        <v>82766</v>
      </c>
      <c r="H216" s="11">
        <f t="shared" si="3"/>
        <v>0</v>
      </c>
      <c r="I216" s="11">
        <v>0.13</v>
      </c>
      <c r="J216" s="12" t="s">
        <v>38</v>
      </c>
      <c r="K216" s="12" t="s">
        <v>25</v>
      </c>
      <c r="L216" s="12" t="s">
        <v>109</v>
      </c>
      <c r="M216" s="12" t="s">
        <v>52</v>
      </c>
      <c r="N216" s="12" t="s">
        <v>28</v>
      </c>
      <c r="O216" s="12" t="s">
        <v>29</v>
      </c>
      <c r="P216" s="12" t="s">
        <v>30</v>
      </c>
      <c r="Q216" s="12" t="s">
        <v>66</v>
      </c>
      <c r="R216" s="12">
        <v>82766</v>
      </c>
      <c r="S216" s="12" t="s">
        <v>451</v>
      </c>
      <c r="T216" s="12" t="s">
        <v>33</v>
      </c>
      <c r="U216" s="11">
        <f>datos_chargeback_2001_1!$V216/100</f>
        <v>0</v>
      </c>
      <c r="V216" s="12">
        <v>0</v>
      </c>
      <c r="W216" s="11">
        <f>datos_chargeback_2001_1!$X216/100</f>
        <v>0</v>
      </c>
      <c r="X216" s="12">
        <v>0</v>
      </c>
      <c r="Y216" s="11">
        <f>datos_chargeback_2001_1!$Z216/100</f>
        <v>827.66</v>
      </c>
      <c r="Z216" s="12">
        <v>82766</v>
      </c>
      <c r="AA216" s="12" t="s">
        <v>802</v>
      </c>
      <c r="AB216" s="12" t="s">
        <v>35</v>
      </c>
      <c r="AC216" s="13" t="s">
        <v>35</v>
      </c>
      <c r="AD216" s="11">
        <f>datos_chargeback_2001_1!$AE216/100</f>
        <v>0</v>
      </c>
      <c r="AE216" s="12">
        <v>0</v>
      </c>
      <c r="AF216" s="12" t="s">
        <v>29</v>
      </c>
    </row>
    <row r="217" spans="1:32" x14ac:dyDescent="0.3">
      <c r="A217" s="36" t="s">
        <v>803</v>
      </c>
      <c r="B217" s="14">
        <v>44942</v>
      </c>
      <c r="C217" s="14" t="str">
        <f>TEXT(Tabla10[[#This Row],[Fecha de transacción]],"DDDD")</f>
        <v>lunes</v>
      </c>
      <c r="D217" s="14">
        <v>45023</v>
      </c>
      <c r="E217" s="15">
        <f>datos_chargeback_2001_1!$D217-datos_chargeback_2001_1!$B217</f>
        <v>81</v>
      </c>
      <c r="F217" s="16">
        <f>datos_chargeback_2001_1!$G217/100</f>
        <v>804.45</v>
      </c>
      <c r="G217" s="17">
        <v>80445</v>
      </c>
      <c r="H217" s="16">
        <f t="shared" si="3"/>
        <v>0</v>
      </c>
      <c r="I217" s="16">
        <v>0</v>
      </c>
      <c r="J217" s="17" t="s">
        <v>38</v>
      </c>
      <c r="K217" s="17" t="s">
        <v>25</v>
      </c>
      <c r="L217" s="17" t="s">
        <v>80</v>
      </c>
      <c r="M217" s="17" t="s">
        <v>41</v>
      </c>
      <c r="N217" s="17" t="s">
        <v>42</v>
      </c>
      <c r="O217" s="17" t="s">
        <v>53</v>
      </c>
      <c r="P217" s="17" t="s">
        <v>54</v>
      </c>
      <c r="Q217" s="17" t="s">
        <v>55</v>
      </c>
      <c r="R217" s="17">
        <v>80445</v>
      </c>
      <c r="S217" s="17" t="s">
        <v>804</v>
      </c>
      <c r="T217" s="17" t="s">
        <v>46</v>
      </c>
      <c r="U217" s="16">
        <f>datos_chargeback_2001_1!$V217/100</f>
        <v>804.45</v>
      </c>
      <c r="V217" s="17">
        <v>80445</v>
      </c>
      <c r="W217" s="16">
        <f>datos_chargeback_2001_1!$X217/100</f>
        <v>0</v>
      </c>
      <c r="X217" s="17">
        <v>0</v>
      </c>
      <c r="Y217" s="16">
        <f>datos_chargeback_2001_1!$Z217/100</f>
        <v>0</v>
      </c>
      <c r="Z217" s="17">
        <v>0</v>
      </c>
      <c r="AA217" s="17" t="s">
        <v>805</v>
      </c>
      <c r="AB217" s="17" t="s">
        <v>48</v>
      </c>
      <c r="AC217" s="18">
        <v>44942</v>
      </c>
      <c r="AD217" s="16">
        <f>datos_chargeback_2001_1!$AE217/100</f>
        <v>218.45</v>
      </c>
      <c r="AE217" s="17">
        <v>21845</v>
      </c>
      <c r="AF217" s="17" t="s">
        <v>36</v>
      </c>
    </row>
    <row r="218" spans="1:32" x14ac:dyDescent="0.3">
      <c r="A218" s="34" t="s">
        <v>806</v>
      </c>
      <c r="B218" s="3">
        <v>44943</v>
      </c>
      <c r="C218" s="3" t="str">
        <f>TEXT(Tabla10[[#This Row],[Fecha de transacción]],"DDDD")</f>
        <v>martes</v>
      </c>
      <c r="D218" s="3">
        <v>45024</v>
      </c>
      <c r="E218" s="4">
        <f>datos_chargeback_2001_1!$D218-datos_chargeback_2001_1!$B218</f>
        <v>81</v>
      </c>
      <c r="F218" s="5">
        <f>datos_chargeback_2001_1!$G218/100</f>
        <v>566.17999999999995</v>
      </c>
      <c r="G218" s="6">
        <v>56618</v>
      </c>
      <c r="H218" s="5">
        <f t="shared" si="3"/>
        <v>0</v>
      </c>
      <c r="I218" s="5">
        <v>1.23</v>
      </c>
      <c r="J218" s="6" t="s">
        <v>24</v>
      </c>
      <c r="K218" s="6" t="s">
        <v>25</v>
      </c>
      <c r="L218" s="6" t="s">
        <v>119</v>
      </c>
      <c r="M218" s="6" t="s">
        <v>27</v>
      </c>
      <c r="N218" s="6" t="s">
        <v>28</v>
      </c>
      <c r="O218" s="6" t="s">
        <v>43</v>
      </c>
      <c r="P218" s="6" t="s">
        <v>30</v>
      </c>
      <c r="Q218" s="6" t="s">
        <v>55</v>
      </c>
      <c r="R218" s="6">
        <v>56618</v>
      </c>
      <c r="S218" s="6" t="s">
        <v>807</v>
      </c>
      <c r="T218" s="6" t="s">
        <v>33</v>
      </c>
      <c r="U218" s="5">
        <f>datos_chargeback_2001_1!$V218/100</f>
        <v>0</v>
      </c>
      <c r="V218" s="6">
        <v>0</v>
      </c>
      <c r="W218" s="5">
        <f>datos_chargeback_2001_1!$X218/100</f>
        <v>0</v>
      </c>
      <c r="X218" s="6">
        <v>0</v>
      </c>
      <c r="Y218" s="5">
        <f>datos_chargeback_2001_1!$Z218/100</f>
        <v>566.17999999999995</v>
      </c>
      <c r="Z218" s="6">
        <v>56618</v>
      </c>
      <c r="AA218" s="6" t="s">
        <v>808</v>
      </c>
      <c r="AB218" s="6" t="s">
        <v>35</v>
      </c>
      <c r="AC218" s="7" t="s">
        <v>35</v>
      </c>
      <c r="AD218" s="5">
        <f>datos_chargeback_2001_1!$AE218/100</f>
        <v>0</v>
      </c>
      <c r="AE218" s="6">
        <v>0</v>
      </c>
      <c r="AF218" s="6" t="s">
        <v>64</v>
      </c>
    </row>
    <row r="219" spans="1:32" x14ac:dyDescent="0.3">
      <c r="A219" s="34" t="s">
        <v>809</v>
      </c>
      <c r="B219" s="3">
        <v>44944</v>
      </c>
      <c r="C219" s="3" t="str">
        <f>TEXT(Tabla10[[#This Row],[Fecha de transacción]],"DDDD")</f>
        <v>miércoles</v>
      </c>
      <c r="D219" s="3">
        <v>45023</v>
      </c>
      <c r="E219" s="4">
        <f>datos_chargeback_2001_1!$D219-datos_chargeback_2001_1!$B219</f>
        <v>79</v>
      </c>
      <c r="F219" s="5">
        <f>datos_chargeback_2001_1!$G219/100</f>
        <v>184.25</v>
      </c>
      <c r="G219" s="6">
        <v>18425</v>
      </c>
      <c r="H219" s="5">
        <f t="shared" si="3"/>
        <v>0</v>
      </c>
      <c r="I219" s="5">
        <v>0</v>
      </c>
      <c r="J219" s="6" t="s">
        <v>24</v>
      </c>
      <c r="K219" s="6" t="s">
        <v>25</v>
      </c>
      <c r="L219" s="6" t="s">
        <v>74</v>
      </c>
      <c r="M219" s="6" t="s">
        <v>85</v>
      </c>
      <c r="N219" s="6" t="s">
        <v>42</v>
      </c>
      <c r="O219" s="6" t="s">
        <v>70</v>
      </c>
      <c r="P219" s="6" t="s">
        <v>30</v>
      </c>
      <c r="Q219" s="6" t="s">
        <v>66</v>
      </c>
      <c r="R219" s="6">
        <v>18425</v>
      </c>
      <c r="S219" s="6" t="s">
        <v>810</v>
      </c>
      <c r="T219" s="6" t="s">
        <v>61</v>
      </c>
      <c r="U219" s="5">
        <f>datos_chargeback_2001_1!$V219/100</f>
        <v>0</v>
      </c>
      <c r="V219" s="6">
        <v>0</v>
      </c>
      <c r="W219" s="5">
        <f>datos_chargeback_2001_1!$X219/100</f>
        <v>184.25</v>
      </c>
      <c r="X219" s="6">
        <v>18425</v>
      </c>
      <c r="Y219" s="5">
        <f>datos_chargeback_2001_1!$Z219/100</f>
        <v>0</v>
      </c>
      <c r="Z219" s="6">
        <v>0</v>
      </c>
      <c r="AA219" s="6" t="s">
        <v>811</v>
      </c>
      <c r="AB219" s="6" t="s">
        <v>35</v>
      </c>
      <c r="AC219" s="7" t="s">
        <v>35</v>
      </c>
      <c r="AD219" s="5">
        <f>datos_chargeback_2001_1!$AE219/100</f>
        <v>0</v>
      </c>
      <c r="AE219" s="6">
        <v>0</v>
      </c>
      <c r="AF219" s="6" t="s">
        <v>36</v>
      </c>
    </row>
    <row r="220" spans="1:32" x14ac:dyDescent="0.3">
      <c r="A220" s="34" t="s">
        <v>812</v>
      </c>
      <c r="B220" s="3">
        <v>44945</v>
      </c>
      <c r="C220" s="3" t="str">
        <f>TEXT(Tabla10[[#This Row],[Fecha de transacción]],"DDDD")</f>
        <v>jueves</v>
      </c>
      <c r="D220" s="3">
        <v>45008</v>
      </c>
      <c r="E220" s="4">
        <f>datos_chargeback_2001_1!$D220-datos_chargeback_2001_1!$B220</f>
        <v>63</v>
      </c>
      <c r="F220" s="5">
        <f>datos_chargeback_2001_1!$G220/100</f>
        <v>21.47</v>
      </c>
      <c r="G220" s="6">
        <v>2147</v>
      </c>
      <c r="H220" s="5">
        <f t="shared" si="3"/>
        <v>0</v>
      </c>
      <c r="I220" s="5">
        <v>1.33</v>
      </c>
      <c r="J220" s="6" t="s">
        <v>24</v>
      </c>
      <c r="K220" s="6" t="s">
        <v>25</v>
      </c>
      <c r="L220" s="6" t="s">
        <v>40</v>
      </c>
      <c r="M220" s="6" t="s">
        <v>41</v>
      </c>
      <c r="N220" s="6" t="s">
        <v>28</v>
      </c>
      <c r="O220" s="6" t="s">
        <v>53</v>
      </c>
      <c r="P220" s="6" t="s">
        <v>54</v>
      </c>
      <c r="Q220" s="6" t="s">
        <v>75</v>
      </c>
      <c r="R220" s="6">
        <v>21470</v>
      </c>
      <c r="S220" s="6" t="s">
        <v>813</v>
      </c>
      <c r="T220" s="6" t="s">
        <v>33</v>
      </c>
      <c r="U220" s="5">
        <f>datos_chargeback_2001_1!$V220/100</f>
        <v>0</v>
      </c>
      <c r="V220" s="6">
        <v>0</v>
      </c>
      <c r="W220" s="5">
        <f>datos_chargeback_2001_1!$X220/100</f>
        <v>0</v>
      </c>
      <c r="X220" s="6">
        <v>0</v>
      </c>
      <c r="Y220" s="5">
        <f>datos_chargeback_2001_1!$Z220/100</f>
        <v>214.7</v>
      </c>
      <c r="Z220" s="6">
        <v>21470</v>
      </c>
      <c r="AA220" s="6" t="s">
        <v>814</v>
      </c>
      <c r="AB220" s="6" t="s">
        <v>48</v>
      </c>
      <c r="AC220" s="8">
        <v>44945</v>
      </c>
      <c r="AD220" s="5">
        <f>datos_chargeback_2001_1!$AE220/100</f>
        <v>363.18</v>
      </c>
      <c r="AE220" s="6">
        <v>36318</v>
      </c>
      <c r="AF220" s="6" t="s">
        <v>50</v>
      </c>
    </row>
    <row r="221" spans="1:32" x14ac:dyDescent="0.3">
      <c r="A221" s="34" t="s">
        <v>815</v>
      </c>
      <c r="B221" s="3">
        <v>44946</v>
      </c>
      <c r="C221" s="3" t="str">
        <f>TEXT(Tabla10[[#This Row],[Fecha de transacción]],"DDDD")</f>
        <v>viernes</v>
      </c>
      <c r="D221" s="3">
        <v>45016</v>
      </c>
      <c r="E221" s="4">
        <f>datos_chargeback_2001_1!$D221-datos_chargeback_2001_1!$B221</f>
        <v>70</v>
      </c>
      <c r="F221" s="5">
        <f>datos_chargeback_2001_1!$G221/100</f>
        <v>746.33</v>
      </c>
      <c r="G221" s="6">
        <v>74633</v>
      </c>
      <c r="H221" s="5">
        <f t="shared" si="3"/>
        <v>0</v>
      </c>
      <c r="I221" s="5">
        <v>1.19</v>
      </c>
      <c r="J221" s="6" t="s">
        <v>38</v>
      </c>
      <c r="K221" s="6" t="s">
        <v>25</v>
      </c>
      <c r="L221" s="6" t="s">
        <v>109</v>
      </c>
      <c r="M221" s="6" t="s">
        <v>85</v>
      </c>
      <c r="N221" s="6" t="s">
        <v>42</v>
      </c>
      <c r="O221" s="6" t="s">
        <v>36</v>
      </c>
      <c r="P221" s="6" t="s">
        <v>30</v>
      </c>
      <c r="Q221" s="6" t="s">
        <v>75</v>
      </c>
      <c r="R221" s="6">
        <v>74633</v>
      </c>
      <c r="S221" s="6" t="s">
        <v>816</v>
      </c>
      <c r="T221" s="6" t="s">
        <v>116</v>
      </c>
      <c r="U221" s="5">
        <f>datos_chargeback_2001_1!$V221/100</f>
        <v>746.33</v>
      </c>
      <c r="V221" s="6">
        <v>74633</v>
      </c>
      <c r="W221" s="5">
        <f>datos_chargeback_2001_1!$X221/100</f>
        <v>0</v>
      </c>
      <c r="X221" s="6">
        <v>0</v>
      </c>
      <c r="Y221" s="5">
        <f>datos_chargeback_2001_1!$Z221/100</f>
        <v>0</v>
      </c>
      <c r="Z221" s="6">
        <v>0</v>
      </c>
      <c r="AA221" s="6" t="s">
        <v>817</v>
      </c>
      <c r="AB221" s="6" t="s">
        <v>35</v>
      </c>
      <c r="AC221" s="7" t="s">
        <v>35</v>
      </c>
      <c r="AD221" s="5">
        <f>datos_chargeback_2001_1!$AE221/100</f>
        <v>0</v>
      </c>
      <c r="AE221" s="6">
        <v>0</v>
      </c>
      <c r="AF221" s="6" t="s">
        <v>53</v>
      </c>
    </row>
    <row r="222" spans="1:32" x14ac:dyDescent="0.3">
      <c r="A222" s="35" t="s">
        <v>818</v>
      </c>
      <c r="B222" s="9">
        <v>44947</v>
      </c>
      <c r="C222" s="9" t="str">
        <f>TEXT(Tabla10[[#This Row],[Fecha de transacción]],"DDDD")</f>
        <v>sábado</v>
      </c>
      <c r="D222" s="9">
        <v>45028</v>
      </c>
      <c r="E222" s="10">
        <f>datos_chargeback_2001_1!$D222-datos_chargeback_2001_1!$B222</f>
        <v>81</v>
      </c>
      <c r="F222" s="11">
        <f>datos_chargeback_2001_1!$G222/100</f>
        <v>71.39</v>
      </c>
      <c r="G222" s="12">
        <v>7139</v>
      </c>
      <c r="H222" s="11">
        <f t="shared" si="3"/>
        <v>0</v>
      </c>
      <c r="I222" s="11">
        <v>1.36</v>
      </c>
      <c r="J222" s="12" t="s">
        <v>38</v>
      </c>
      <c r="K222" s="12" t="s">
        <v>25</v>
      </c>
      <c r="L222" s="12" t="s">
        <v>40</v>
      </c>
      <c r="M222" s="12" t="s">
        <v>41</v>
      </c>
      <c r="N222" s="12" t="s">
        <v>28</v>
      </c>
      <c r="O222" s="12" t="s">
        <v>50</v>
      </c>
      <c r="P222" s="12" t="s">
        <v>30</v>
      </c>
      <c r="Q222" s="12" t="s">
        <v>44</v>
      </c>
      <c r="R222" s="12">
        <v>7139</v>
      </c>
      <c r="S222" s="12" t="s">
        <v>819</v>
      </c>
      <c r="T222" s="12" t="s">
        <v>33</v>
      </c>
      <c r="U222" s="11">
        <f>datos_chargeback_2001_1!$V222/100</f>
        <v>0</v>
      </c>
      <c r="V222" s="12">
        <v>0</v>
      </c>
      <c r="W222" s="11">
        <f>datos_chargeback_2001_1!$X222/100</f>
        <v>0</v>
      </c>
      <c r="X222" s="12">
        <v>0</v>
      </c>
      <c r="Y222" s="11">
        <f>datos_chargeback_2001_1!$Z222/100</f>
        <v>71.39</v>
      </c>
      <c r="Z222" s="12">
        <v>7139</v>
      </c>
      <c r="AA222" s="12" t="s">
        <v>820</v>
      </c>
      <c r="AB222" s="12" t="s">
        <v>48</v>
      </c>
      <c r="AC222" s="19">
        <v>44947</v>
      </c>
      <c r="AD222" s="11">
        <f>datos_chargeback_2001_1!$AE222/100</f>
        <v>868.81</v>
      </c>
      <c r="AE222" s="12">
        <v>86881</v>
      </c>
      <c r="AF222" s="12" t="s">
        <v>64</v>
      </c>
    </row>
    <row r="223" spans="1:32" x14ac:dyDescent="0.3">
      <c r="A223" s="34" t="s">
        <v>822</v>
      </c>
      <c r="B223" s="3">
        <v>44948</v>
      </c>
      <c r="C223" s="3" t="str">
        <f>TEXT(Tabla10[[#This Row],[Fecha de transacción]],"DDDD")</f>
        <v>domingo</v>
      </c>
      <c r="D223" s="3">
        <v>45023</v>
      </c>
      <c r="E223" s="4">
        <f>datos_chargeback_2001_1!$D223-datos_chargeback_2001_1!$B223</f>
        <v>75</v>
      </c>
      <c r="F223" s="5">
        <f>datos_chargeback_2001_1!$G223/100</f>
        <v>301.98</v>
      </c>
      <c r="G223" s="6">
        <v>30198</v>
      </c>
      <c r="H223" s="5">
        <f t="shared" si="3"/>
        <v>0</v>
      </c>
      <c r="I223" s="5">
        <v>1.19</v>
      </c>
      <c r="J223" s="6" t="s">
        <v>24</v>
      </c>
      <c r="K223" s="6" t="s">
        <v>25</v>
      </c>
      <c r="L223" s="6" t="s">
        <v>119</v>
      </c>
      <c r="M223" s="6" t="s">
        <v>52</v>
      </c>
      <c r="N223" s="6" t="s">
        <v>28</v>
      </c>
      <c r="O223" s="6" t="s">
        <v>114</v>
      </c>
      <c r="P223" s="6" t="s">
        <v>54</v>
      </c>
      <c r="Q223" s="6" t="s">
        <v>75</v>
      </c>
      <c r="R223" s="6">
        <v>30198</v>
      </c>
      <c r="S223" s="6" t="s">
        <v>823</v>
      </c>
      <c r="T223" s="6" t="s">
        <v>33</v>
      </c>
      <c r="U223" s="5">
        <f>datos_chargeback_2001_1!$V223/100</f>
        <v>0</v>
      </c>
      <c r="V223" s="6">
        <v>0</v>
      </c>
      <c r="W223" s="5">
        <f>datos_chargeback_2001_1!$X223/100</f>
        <v>0</v>
      </c>
      <c r="X223" s="6">
        <v>0</v>
      </c>
      <c r="Y223" s="5">
        <f>datos_chargeback_2001_1!$Z223/100</f>
        <v>301.98</v>
      </c>
      <c r="Z223" s="6">
        <v>30198</v>
      </c>
      <c r="AA223" s="6" t="s">
        <v>824</v>
      </c>
      <c r="AB223" s="6" t="s">
        <v>48</v>
      </c>
      <c r="AC223" s="8">
        <v>44948</v>
      </c>
      <c r="AD223" s="5">
        <f>datos_chargeback_2001_1!$AE223/100</f>
        <v>864.27</v>
      </c>
      <c r="AE223" s="6">
        <v>86427</v>
      </c>
      <c r="AF223" s="6" t="s">
        <v>29</v>
      </c>
    </row>
    <row r="224" spans="1:32" x14ac:dyDescent="0.3">
      <c r="A224" s="34" t="s">
        <v>826</v>
      </c>
      <c r="B224" s="3">
        <v>44949</v>
      </c>
      <c r="C224" s="3" t="str">
        <f>TEXT(Tabla10[[#This Row],[Fecha de transacción]],"DDDD")</f>
        <v>lunes</v>
      </c>
      <c r="D224" s="3">
        <v>45026</v>
      </c>
      <c r="E224" s="4">
        <f>datos_chargeback_2001_1!$D224-datos_chargeback_2001_1!$B224</f>
        <v>77</v>
      </c>
      <c r="F224" s="5">
        <f>datos_chargeback_2001_1!$G224/100</f>
        <v>31.45</v>
      </c>
      <c r="G224" s="6">
        <v>3145</v>
      </c>
      <c r="H224" s="5">
        <f t="shared" si="3"/>
        <v>0</v>
      </c>
      <c r="I224" s="5">
        <v>0.85</v>
      </c>
      <c r="J224" s="6" t="s">
        <v>38</v>
      </c>
      <c r="K224" s="6" t="s">
        <v>25</v>
      </c>
      <c r="L224" s="6" t="s">
        <v>119</v>
      </c>
      <c r="M224" s="6" t="s">
        <v>52</v>
      </c>
      <c r="N224" s="6" t="s">
        <v>42</v>
      </c>
      <c r="O224" s="6" t="s">
        <v>114</v>
      </c>
      <c r="P224" s="6" t="s">
        <v>30</v>
      </c>
      <c r="Q224" s="6" t="s">
        <v>44</v>
      </c>
      <c r="R224" s="6">
        <v>31450</v>
      </c>
      <c r="S224" s="6" t="s">
        <v>827</v>
      </c>
      <c r="T224" s="6" t="s">
        <v>46</v>
      </c>
      <c r="U224" s="5">
        <f>datos_chargeback_2001_1!$V224/100</f>
        <v>314.5</v>
      </c>
      <c r="V224" s="6">
        <v>31450</v>
      </c>
      <c r="W224" s="5">
        <f>datos_chargeback_2001_1!$X224/100</f>
        <v>0</v>
      </c>
      <c r="X224" s="6">
        <v>0</v>
      </c>
      <c r="Y224" s="5">
        <f>datos_chargeback_2001_1!$Z224/100</f>
        <v>0</v>
      </c>
      <c r="Z224" s="6">
        <v>0</v>
      </c>
      <c r="AA224" s="6" t="s">
        <v>828</v>
      </c>
      <c r="AB224" s="6" t="s">
        <v>48</v>
      </c>
      <c r="AC224" s="8">
        <v>44949</v>
      </c>
      <c r="AD224" s="5">
        <f>datos_chargeback_2001_1!$AE224/100</f>
        <v>649.63</v>
      </c>
      <c r="AE224" s="6">
        <v>64963</v>
      </c>
      <c r="AF224" s="6" t="s">
        <v>53</v>
      </c>
    </row>
    <row r="225" spans="1:32" x14ac:dyDescent="0.3">
      <c r="A225" s="34" t="s">
        <v>830</v>
      </c>
      <c r="B225" s="3">
        <v>44950</v>
      </c>
      <c r="C225" s="3" t="str">
        <f>TEXT(Tabla10[[#This Row],[Fecha de transacción]],"DDDD")</f>
        <v>martes</v>
      </c>
      <c r="D225" s="3">
        <v>45028</v>
      </c>
      <c r="E225" s="4">
        <f>datos_chargeback_2001_1!$D225-datos_chargeback_2001_1!$B225</f>
        <v>78</v>
      </c>
      <c r="F225" s="5">
        <f>datos_chargeback_2001_1!$G225/100</f>
        <v>213.53</v>
      </c>
      <c r="G225" s="6">
        <v>21353</v>
      </c>
      <c r="H225" s="5">
        <f t="shared" si="3"/>
        <v>0</v>
      </c>
      <c r="I225" s="5">
        <v>1.49</v>
      </c>
      <c r="J225" s="6" t="s">
        <v>38</v>
      </c>
      <c r="K225" s="6" t="s">
        <v>25</v>
      </c>
      <c r="L225" s="6" t="s">
        <v>26</v>
      </c>
      <c r="M225" s="6" t="s">
        <v>59</v>
      </c>
      <c r="N225" s="6" t="s">
        <v>42</v>
      </c>
      <c r="O225" s="6" t="s">
        <v>114</v>
      </c>
      <c r="P225" s="6" t="s">
        <v>30</v>
      </c>
      <c r="Q225" s="6" t="s">
        <v>44</v>
      </c>
      <c r="R225" s="6">
        <v>21353</v>
      </c>
      <c r="S225" s="6" t="s">
        <v>831</v>
      </c>
      <c r="T225" s="6" t="s">
        <v>46</v>
      </c>
      <c r="U225" s="5">
        <f>datos_chargeback_2001_1!$V225/100</f>
        <v>213.53</v>
      </c>
      <c r="V225" s="6">
        <v>21353</v>
      </c>
      <c r="W225" s="5">
        <f>datos_chargeback_2001_1!$X225/100</f>
        <v>0</v>
      </c>
      <c r="X225" s="6">
        <v>0</v>
      </c>
      <c r="Y225" s="5">
        <f>datos_chargeback_2001_1!$Z225/100</f>
        <v>0</v>
      </c>
      <c r="Z225" s="6">
        <v>0</v>
      </c>
      <c r="AA225" s="6" t="s">
        <v>832</v>
      </c>
      <c r="AB225" s="6" t="s">
        <v>48</v>
      </c>
      <c r="AC225" s="8">
        <v>44950</v>
      </c>
      <c r="AD225" s="5">
        <f>datos_chargeback_2001_1!$AE225/100</f>
        <v>300.17</v>
      </c>
      <c r="AE225" s="6">
        <v>30017</v>
      </c>
      <c r="AF225" s="6" t="s">
        <v>29</v>
      </c>
    </row>
    <row r="226" spans="1:32" x14ac:dyDescent="0.3">
      <c r="A226" s="35" t="s">
        <v>833</v>
      </c>
      <c r="B226" s="9">
        <v>44951</v>
      </c>
      <c r="C226" s="9" t="str">
        <f>TEXT(Tabla10[[#This Row],[Fecha de transacción]],"DDDD")</f>
        <v>miércoles</v>
      </c>
      <c r="D226" s="9">
        <v>45040</v>
      </c>
      <c r="E226" s="10">
        <f>datos_chargeback_2001_1!$D226-datos_chargeback_2001_1!$B226</f>
        <v>89</v>
      </c>
      <c r="F226" s="11">
        <f>datos_chargeback_2001_1!$G226/100</f>
        <v>133.36000000000001</v>
      </c>
      <c r="G226" s="12">
        <v>13336</v>
      </c>
      <c r="H226" s="11">
        <f t="shared" si="3"/>
        <v>0</v>
      </c>
      <c r="I226" s="11">
        <v>0</v>
      </c>
      <c r="J226" s="12" t="s">
        <v>38</v>
      </c>
      <c r="K226" s="12" t="s">
        <v>25</v>
      </c>
      <c r="L226" s="12" t="s">
        <v>119</v>
      </c>
      <c r="M226" s="12" t="s">
        <v>27</v>
      </c>
      <c r="N226" s="12" t="s">
        <v>42</v>
      </c>
      <c r="O226" s="12" t="s">
        <v>64</v>
      </c>
      <c r="P226" s="12" t="s">
        <v>54</v>
      </c>
      <c r="Q226" s="12" t="s">
        <v>44</v>
      </c>
      <c r="R226" s="12">
        <v>13336</v>
      </c>
      <c r="S226" s="12" t="s">
        <v>834</v>
      </c>
      <c r="T226" s="12" t="s">
        <v>61</v>
      </c>
      <c r="U226" s="11">
        <f>datos_chargeback_2001_1!$V226/100</f>
        <v>0</v>
      </c>
      <c r="V226" s="12">
        <v>0</v>
      </c>
      <c r="W226" s="11">
        <f>datos_chargeback_2001_1!$X226/100</f>
        <v>133.36000000000001</v>
      </c>
      <c r="X226" s="12">
        <v>13336</v>
      </c>
      <c r="Y226" s="11">
        <f>datos_chargeback_2001_1!$Z226/100</f>
        <v>0</v>
      </c>
      <c r="Z226" s="12">
        <v>0</v>
      </c>
      <c r="AA226" s="12" t="s">
        <v>835</v>
      </c>
      <c r="AB226" s="12" t="s">
        <v>35</v>
      </c>
      <c r="AC226" s="13" t="s">
        <v>35</v>
      </c>
      <c r="AD226" s="11">
        <f>datos_chargeback_2001_1!$AE226/100</f>
        <v>0</v>
      </c>
      <c r="AE226" s="12">
        <v>0</v>
      </c>
      <c r="AF226" s="12" t="s">
        <v>53</v>
      </c>
    </row>
    <row r="227" spans="1:32" x14ac:dyDescent="0.3">
      <c r="A227" s="34" t="s">
        <v>836</v>
      </c>
      <c r="B227" s="3">
        <v>44952</v>
      </c>
      <c r="C227" s="3" t="str">
        <f>TEXT(Tabla10[[#This Row],[Fecha de transacción]],"DDDD")</f>
        <v>jueves</v>
      </c>
      <c r="D227" s="3">
        <v>45015</v>
      </c>
      <c r="E227" s="4">
        <f>datos_chargeback_2001_1!$D227-datos_chargeback_2001_1!$B227</f>
        <v>63</v>
      </c>
      <c r="F227" s="5">
        <f>datos_chargeback_2001_1!$G227/100</f>
        <v>331.78</v>
      </c>
      <c r="G227" s="6">
        <v>33178</v>
      </c>
      <c r="H227" s="5">
        <f t="shared" si="3"/>
        <v>0</v>
      </c>
      <c r="I227" s="5">
        <v>0</v>
      </c>
      <c r="J227" s="6" t="s">
        <v>38</v>
      </c>
      <c r="K227" s="6" t="s">
        <v>25</v>
      </c>
      <c r="L227" s="6" t="s">
        <v>74</v>
      </c>
      <c r="M227" s="6" t="s">
        <v>27</v>
      </c>
      <c r="N227" s="6" t="s">
        <v>42</v>
      </c>
      <c r="O227" s="6" t="s">
        <v>36</v>
      </c>
      <c r="P227" s="6" t="s">
        <v>30</v>
      </c>
      <c r="Q227" s="6" t="s">
        <v>55</v>
      </c>
      <c r="R227" s="6">
        <v>33178</v>
      </c>
      <c r="S227" s="6" t="s">
        <v>837</v>
      </c>
      <c r="T227" s="6" t="s">
        <v>61</v>
      </c>
      <c r="U227" s="5">
        <f>datos_chargeback_2001_1!$V227/100</f>
        <v>0</v>
      </c>
      <c r="V227" s="6">
        <v>0</v>
      </c>
      <c r="W227" s="5">
        <f>datos_chargeback_2001_1!$X227/100</f>
        <v>331.78</v>
      </c>
      <c r="X227" s="6">
        <v>33178</v>
      </c>
      <c r="Y227" s="5">
        <f>datos_chargeback_2001_1!$Z227/100</f>
        <v>0</v>
      </c>
      <c r="Z227" s="6">
        <v>0</v>
      </c>
      <c r="AA227" s="6" t="s">
        <v>838</v>
      </c>
      <c r="AB227" s="6" t="s">
        <v>35</v>
      </c>
      <c r="AC227" s="7" t="s">
        <v>35</v>
      </c>
      <c r="AD227" s="5">
        <f>datos_chargeback_2001_1!$AE227/100</f>
        <v>0</v>
      </c>
      <c r="AE227" s="6">
        <v>0</v>
      </c>
      <c r="AF227" s="6" t="s">
        <v>64</v>
      </c>
    </row>
    <row r="228" spans="1:32" x14ac:dyDescent="0.3">
      <c r="A228" s="35" t="s">
        <v>839</v>
      </c>
      <c r="B228" s="9">
        <v>44953</v>
      </c>
      <c r="C228" s="9" t="str">
        <f>TEXT(Tabla10[[#This Row],[Fecha de transacción]],"DDDD")</f>
        <v>viernes</v>
      </c>
      <c r="D228" s="9">
        <v>45022</v>
      </c>
      <c r="E228" s="10">
        <f>datos_chargeback_2001_1!$D228-datos_chargeback_2001_1!$B228</f>
        <v>69</v>
      </c>
      <c r="F228" s="11">
        <f>datos_chargeback_2001_1!$G228/100</f>
        <v>561.33000000000004</v>
      </c>
      <c r="G228" s="12">
        <v>56133</v>
      </c>
      <c r="H228" s="11">
        <f t="shared" si="3"/>
        <v>0</v>
      </c>
      <c r="I228" s="11">
        <v>1.48</v>
      </c>
      <c r="J228" s="12" t="s">
        <v>38</v>
      </c>
      <c r="K228" s="12" t="s">
        <v>25</v>
      </c>
      <c r="L228" s="12" t="s">
        <v>74</v>
      </c>
      <c r="M228" s="12" t="s">
        <v>27</v>
      </c>
      <c r="N228" s="12" t="s">
        <v>42</v>
      </c>
      <c r="O228" s="12" t="s">
        <v>70</v>
      </c>
      <c r="P228" s="12" t="s">
        <v>30</v>
      </c>
      <c r="Q228" s="12" t="s">
        <v>31</v>
      </c>
      <c r="R228" s="12">
        <v>56133</v>
      </c>
      <c r="S228" s="12" t="s">
        <v>840</v>
      </c>
      <c r="T228" s="12" t="s">
        <v>61</v>
      </c>
      <c r="U228" s="11">
        <f>datos_chargeback_2001_1!$V228/100</f>
        <v>0</v>
      </c>
      <c r="V228" s="12">
        <v>0</v>
      </c>
      <c r="W228" s="11">
        <f>datos_chargeback_2001_1!$X228/100</f>
        <v>561.33000000000004</v>
      </c>
      <c r="X228" s="12">
        <v>56133</v>
      </c>
      <c r="Y228" s="11">
        <f>datos_chargeback_2001_1!$Z228/100</f>
        <v>0</v>
      </c>
      <c r="Z228" s="12">
        <v>0</v>
      </c>
      <c r="AA228" s="12" t="s">
        <v>841</v>
      </c>
      <c r="AB228" s="12" t="s">
        <v>35</v>
      </c>
      <c r="AC228" s="13" t="s">
        <v>35</v>
      </c>
      <c r="AD228" s="11">
        <f>datos_chargeback_2001_1!$AE228/100</f>
        <v>0</v>
      </c>
      <c r="AE228" s="12">
        <v>0</v>
      </c>
      <c r="AF228" s="12" t="s">
        <v>64</v>
      </c>
    </row>
    <row r="229" spans="1:32" x14ac:dyDescent="0.3">
      <c r="A229" s="36" t="s">
        <v>842</v>
      </c>
      <c r="B229" s="14">
        <v>44954</v>
      </c>
      <c r="C229" s="14" t="str">
        <f>TEXT(Tabla10[[#This Row],[Fecha de transacción]],"DDDD")</f>
        <v>sábado</v>
      </c>
      <c r="D229" s="14">
        <v>45042</v>
      </c>
      <c r="E229" s="15">
        <f>datos_chargeback_2001_1!$D229-datos_chargeback_2001_1!$B229</f>
        <v>88</v>
      </c>
      <c r="F229" s="16">
        <f>datos_chargeback_2001_1!$G229/100</f>
        <v>571.92999999999995</v>
      </c>
      <c r="G229" s="17">
        <v>57193</v>
      </c>
      <c r="H229" s="16">
        <f t="shared" si="3"/>
        <v>0</v>
      </c>
      <c r="I229" s="16">
        <v>0.83</v>
      </c>
      <c r="J229" s="17" t="s">
        <v>24</v>
      </c>
      <c r="K229" s="17" t="s">
        <v>25</v>
      </c>
      <c r="L229" s="17" t="s">
        <v>80</v>
      </c>
      <c r="M229" s="17" t="s">
        <v>27</v>
      </c>
      <c r="N229" s="17" t="s">
        <v>42</v>
      </c>
      <c r="O229" s="17" t="s">
        <v>53</v>
      </c>
      <c r="P229" s="17" t="s">
        <v>54</v>
      </c>
      <c r="Q229" s="17" t="s">
        <v>55</v>
      </c>
      <c r="R229" s="17">
        <v>57193</v>
      </c>
      <c r="S229" s="17" t="s">
        <v>843</v>
      </c>
      <c r="T229" s="17" t="s">
        <v>46</v>
      </c>
      <c r="U229" s="16">
        <f>datos_chargeback_2001_1!$V229/100</f>
        <v>571.92999999999995</v>
      </c>
      <c r="V229" s="17">
        <v>57193</v>
      </c>
      <c r="W229" s="16">
        <f>datos_chargeback_2001_1!$X229/100</f>
        <v>0</v>
      </c>
      <c r="X229" s="17">
        <v>0</v>
      </c>
      <c r="Y229" s="16">
        <f>datos_chargeback_2001_1!$Z229/100</f>
        <v>0</v>
      </c>
      <c r="Z229" s="17">
        <v>0</v>
      </c>
      <c r="AA229" s="17" t="s">
        <v>844</v>
      </c>
      <c r="AB229" s="17" t="s">
        <v>35</v>
      </c>
      <c r="AC229" s="20" t="s">
        <v>35</v>
      </c>
      <c r="AD229" s="16">
        <f>datos_chargeback_2001_1!$AE229/100</f>
        <v>0</v>
      </c>
      <c r="AE229" s="17">
        <v>0</v>
      </c>
      <c r="AF229" s="17" t="s">
        <v>64</v>
      </c>
    </row>
    <row r="230" spans="1:32" x14ac:dyDescent="0.3">
      <c r="A230" s="35" t="s">
        <v>845</v>
      </c>
      <c r="B230" s="9">
        <v>44955</v>
      </c>
      <c r="C230" s="9" t="str">
        <f>TEXT(Tabla10[[#This Row],[Fecha de transacción]],"DDDD")</f>
        <v>domingo</v>
      </c>
      <c r="D230" s="9">
        <v>45017</v>
      </c>
      <c r="E230" s="10">
        <f>datos_chargeback_2001_1!$D230-datos_chargeback_2001_1!$B230</f>
        <v>62</v>
      </c>
      <c r="F230" s="11">
        <f>datos_chargeback_2001_1!$G230/100</f>
        <v>657.78</v>
      </c>
      <c r="G230" s="12">
        <v>65778</v>
      </c>
      <c r="H230" s="11">
        <f t="shared" si="3"/>
        <v>0</v>
      </c>
      <c r="I230" s="11">
        <v>0</v>
      </c>
      <c r="J230" s="12" t="s">
        <v>24</v>
      </c>
      <c r="K230" s="12" t="s">
        <v>25</v>
      </c>
      <c r="L230" s="12" t="s">
        <v>80</v>
      </c>
      <c r="M230" s="12" t="s">
        <v>41</v>
      </c>
      <c r="N230" s="12" t="s">
        <v>42</v>
      </c>
      <c r="O230" s="12" t="s">
        <v>114</v>
      </c>
      <c r="P230" s="12" t="s">
        <v>54</v>
      </c>
      <c r="Q230" s="12" t="s">
        <v>31</v>
      </c>
      <c r="R230" s="12">
        <v>65778</v>
      </c>
      <c r="S230" s="12" t="s">
        <v>443</v>
      </c>
      <c r="T230" s="12" t="s">
        <v>116</v>
      </c>
      <c r="U230" s="11">
        <f>datos_chargeback_2001_1!$V230/100</f>
        <v>657.78</v>
      </c>
      <c r="V230" s="12">
        <v>65778</v>
      </c>
      <c r="W230" s="11">
        <f>datos_chargeback_2001_1!$X230/100</f>
        <v>0</v>
      </c>
      <c r="X230" s="12">
        <v>0</v>
      </c>
      <c r="Y230" s="11">
        <f>datos_chargeback_2001_1!$Z230/100</f>
        <v>0</v>
      </c>
      <c r="Z230" s="12">
        <v>0</v>
      </c>
      <c r="AA230" s="12" t="s">
        <v>846</v>
      </c>
      <c r="AB230" s="12" t="s">
        <v>35</v>
      </c>
      <c r="AC230" s="13" t="s">
        <v>35</v>
      </c>
      <c r="AD230" s="11">
        <f>datos_chargeback_2001_1!$AE230/100</f>
        <v>0</v>
      </c>
      <c r="AE230" s="12">
        <v>0</v>
      </c>
      <c r="AF230" s="12" t="s">
        <v>36</v>
      </c>
    </row>
    <row r="231" spans="1:32" x14ac:dyDescent="0.3">
      <c r="A231" s="36" t="s">
        <v>847</v>
      </c>
      <c r="B231" s="14">
        <v>44956</v>
      </c>
      <c r="C231" s="14" t="str">
        <f>TEXT(Tabla10[[#This Row],[Fecha de transacción]],"DDDD")</f>
        <v>lunes</v>
      </c>
      <c r="D231" s="14">
        <v>45030</v>
      </c>
      <c r="E231" s="15">
        <f>datos_chargeback_2001_1!$D231-datos_chargeback_2001_1!$B231</f>
        <v>74</v>
      </c>
      <c r="F231" s="16">
        <f>datos_chargeback_2001_1!$G231/100</f>
        <v>631.91999999999996</v>
      </c>
      <c r="G231" s="17">
        <v>63192</v>
      </c>
      <c r="H231" s="16">
        <f t="shared" si="3"/>
        <v>0</v>
      </c>
      <c r="I231" s="16">
        <v>1.47</v>
      </c>
      <c r="J231" s="17" t="s">
        <v>38</v>
      </c>
      <c r="K231" s="17" t="s">
        <v>25</v>
      </c>
      <c r="L231" s="17" t="s">
        <v>74</v>
      </c>
      <c r="M231" s="17" t="s">
        <v>59</v>
      </c>
      <c r="N231" s="17" t="s">
        <v>42</v>
      </c>
      <c r="O231" s="17" t="s">
        <v>43</v>
      </c>
      <c r="P231" s="17" t="s">
        <v>30</v>
      </c>
      <c r="Q231" s="17" t="s">
        <v>55</v>
      </c>
      <c r="R231" s="17">
        <v>63192</v>
      </c>
      <c r="S231" s="17" t="s">
        <v>848</v>
      </c>
      <c r="T231" s="17" t="s">
        <v>46</v>
      </c>
      <c r="U231" s="16">
        <f>datos_chargeback_2001_1!$V231/100</f>
        <v>631.91999999999996</v>
      </c>
      <c r="V231" s="17">
        <v>63192</v>
      </c>
      <c r="W231" s="16">
        <f>datos_chargeback_2001_1!$X231/100</f>
        <v>0</v>
      </c>
      <c r="X231" s="17">
        <v>0</v>
      </c>
      <c r="Y231" s="16">
        <f>datos_chargeback_2001_1!$Z231/100</f>
        <v>0</v>
      </c>
      <c r="Z231" s="17">
        <v>0</v>
      </c>
      <c r="AA231" s="17" t="s">
        <v>849</v>
      </c>
      <c r="AB231" s="17" t="s">
        <v>35</v>
      </c>
      <c r="AC231" s="20" t="s">
        <v>35</v>
      </c>
      <c r="AD231" s="16">
        <f>datos_chargeback_2001_1!$AE231/100</f>
        <v>0</v>
      </c>
      <c r="AE231" s="17">
        <v>0</v>
      </c>
      <c r="AF231" s="17" t="s">
        <v>43</v>
      </c>
    </row>
    <row r="232" spans="1:32" x14ac:dyDescent="0.3">
      <c r="A232" s="34" t="s">
        <v>850</v>
      </c>
      <c r="B232" s="3">
        <v>44957</v>
      </c>
      <c r="C232" s="3" t="str">
        <f>TEXT(Tabla10[[#This Row],[Fecha de transacción]],"DDDD")</f>
        <v>martes</v>
      </c>
      <c r="D232" s="3">
        <v>45047</v>
      </c>
      <c r="E232" s="4">
        <f>datos_chargeback_2001_1!$D232-datos_chargeback_2001_1!$B232</f>
        <v>90</v>
      </c>
      <c r="F232" s="5">
        <f>datos_chargeback_2001_1!$G232/100</f>
        <v>734.07</v>
      </c>
      <c r="G232" s="6">
        <v>73407</v>
      </c>
      <c r="H232" s="5">
        <f t="shared" si="3"/>
        <v>0</v>
      </c>
      <c r="I232" s="5">
        <v>0</v>
      </c>
      <c r="J232" s="6" t="s">
        <v>38</v>
      </c>
      <c r="K232" s="6" t="s">
        <v>25</v>
      </c>
      <c r="L232" s="6" t="s">
        <v>74</v>
      </c>
      <c r="M232" s="6" t="s">
        <v>93</v>
      </c>
      <c r="N232" s="6" t="s">
        <v>42</v>
      </c>
      <c r="O232" s="6" t="s">
        <v>43</v>
      </c>
      <c r="P232" s="6" t="s">
        <v>54</v>
      </c>
      <c r="Q232" s="6" t="s">
        <v>66</v>
      </c>
      <c r="R232" s="6">
        <v>73407</v>
      </c>
      <c r="S232" s="6" t="s">
        <v>851</v>
      </c>
      <c r="T232" s="6" t="s">
        <v>116</v>
      </c>
      <c r="U232" s="5">
        <f>datos_chargeback_2001_1!$V232/100</f>
        <v>734.07</v>
      </c>
      <c r="V232" s="6">
        <v>73407</v>
      </c>
      <c r="W232" s="5">
        <f>datos_chargeback_2001_1!$X232/100</f>
        <v>0</v>
      </c>
      <c r="X232" s="6">
        <v>0</v>
      </c>
      <c r="Y232" s="5">
        <f>datos_chargeback_2001_1!$Z232/100</f>
        <v>0</v>
      </c>
      <c r="Z232" s="6">
        <v>0</v>
      </c>
      <c r="AA232" s="6" t="s">
        <v>852</v>
      </c>
      <c r="AB232" s="6" t="s">
        <v>48</v>
      </c>
      <c r="AC232" s="8">
        <v>44957</v>
      </c>
      <c r="AD232" s="5">
        <f>datos_chargeback_2001_1!$AE232/100</f>
        <v>613.54</v>
      </c>
      <c r="AE232" s="6">
        <v>61354</v>
      </c>
      <c r="AF232" s="6" t="s">
        <v>53</v>
      </c>
    </row>
    <row r="233" spans="1:32" x14ac:dyDescent="0.3">
      <c r="A233" s="36" t="s">
        <v>854</v>
      </c>
      <c r="B233" s="14">
        <v>44958</v>
      </c>
      <c r="C233" s="14" t="str">
        <f>TEXT(Tabla10[[#This Row],[Fecha de transacción]],"DDDD")</f>
        <v>miércoles</v>
      </c>
      <c r="D233" s="14">
        <v>45040</v>
      </c>
      <c r="E233" s="15">
        <f>datos_chargeback_2001_1!$D233-datos_chargeback_2001_1!$B233</f>
        <v>82</v>
      </c>
      <c r="F233" s="16">
        <f>datos_chargeback_2001_1!$G233/100</f>
        <v>865.59</v>
      </c>
      <c r="G233" s="17">
        <v>86559</v>
      </c>
      <c r="H233" s="16">
        <f t="shared" si="3"/>
        <v>0</v>
      </c>
      <c r="I233" s="16">
        <v>0</v>
      </c>
      <c r="J233" s="17" t="s">
        <v>24</v>
      </c>
      <c r="K233" s="17" t="s">
        <v>25</v>
      </c>
      <c r="L233" s="17" t="s">
        <v>80</v>
      </c>
      <c r="M233" s="17" t="s">
        <v>52</v>
      </c>
      <c r="N233" s="17" t="s">
        <v>42</v>
      </c>
      <c r="O233" s="17" t="s">
        <v>50</v>
      </c>
      <c r="P233" s="17" t="s">
        <v>54</v>
      </c>
      <c r="Q233" s="17" t="s">
        <v>31</v>
      </c>
      <c r="R233" s="17">
        <v>86559</v>
      </c>
      <c r="S233" s="17" t="s">
        <v>855</v>
      </c>
      <c r="T233" s="17" t="s">
        <v>46</v>
      </c>
      <c r="U233" s="16">
        <f>datos_chargeback_2001_1!$V233/100</f>
        <v>865.59</v>
      </c>
      <c r="V233" s="17">
        <v>86559</v>
      </c>
      <c r="W233" s="16">
        <f>datos_chargeback_2001_1!$X233/100</f>
        <v>0</v>
      </c>
      <c r="X233" s="17">
        <v>0</v>
      </c>
      <c r="Y233" s="16">
        <f>datos_chargeback_2001_1!$Z233/100</f>
        <v>0</v>
      </c>
      <c r="Z233" s="17">
        <v>0</v>
      </c>
      <c r="AA233" s="17" t="s">
        <v>856</v>
      </c>
      <c r="AB233" s="17" t="s">
        <v>48</v>
      </c>
      <c r="AC233" s="18">
        <v>44958</v>
      </c>
      <c r="AD233" s="16">
        <f>datos_chargeback_2001_1!$AE233/100</f>
        <v>498.33</v>
      </c>
      <c r="AE233" s="17">
        <v>49833</v>
      </c>
      <c r="AF233" s="17" t="s">
        <v>53</v>
      </c>
    </row>
    <row r="234" spans="1:32" x14ac:dyDescent="0.3">
      <c r="A234" s="35" t="s">
        <v>858</v>
      </c>
      <c r="B234" s="9">
        <v>44959</v>
      </c>
      <c r="C234" s="9" t="str">
        <f>TEXT(Tabla10[[#This Row],[Fecha de transacción]],"DDDD")</f>
        <v>jueves</v>
      </c>
      <c r="D234" s="9">
        <v>45025</v>
      </c>
      <c r="E234" s="10">
        <f>datos_chargeback_2001_1!$D234-datos_chargeback_2001_1!$B234</f>
        <v>66</v>
      </c>
      <c r="F234" s="11">
        <f>datos_chargeback_2001_1!$G234/100</f>
        <v>56.61</v>
      </c>
      <c r="G234" s="12">
        <v>5661</v>
      </c>
      <c r="H234" s="11">
        <f t="shared" si="3"/>
        <v>0</v>
      </c>
      <c r="I234" s="11">
        <v>0.95</v>
      </c>
      <c r="J234" s="12" t="s">
        <v>24</v>
      </c>
      <c r="K234" s="12" t="s">
        <v>25</v>
      </c>
      <c r="L234" s="12" t="s">
        <v>74</v>
      </c>
      <c r="M234" s="12" t="s">
        <v>85</v>
      </c>
      <c r="N234" s="12" t="s">
        <v>42</v>
      </c>
      <c r="O234" s="12" t="s">
        <v>53</v>
      </c>
      <c r="P234" s="12" t="s">
        <v>54</v>
      </c>
      <c r="Q234" s="12" t="s">
        <v>55</v>
      </c>
      <c r="R234" s="12">
        <v>5661</v>
      </c>
      <c r="S234" s="12" t="s">
        <v>859</v>
      </c>
      <c r="T234" s="12" t="s">
        <v>46</v>
      </c>
      <c r="U234" s="11">
        <f>datos_chargeback_2001_1!$V234/100</f>
        <v>56.61</v>
      </c>
      <c r="V234" s="12">
        <v>5661</v>
      </c>
      <c r="W234" s="11">
        <f>datos_chargeback_2001_1!$X234/100</f>
        <v>0</v>
      </c>
      <c r="X234" s="12">
        <v>0</v>
      </c>
      <c r="Y234" s="11">
        <f>datos_chargeback_2001_1!$Z234/100</f>
        <v>0</v>
      </c>
      <c r="Z234" s="12">
        <v>0</v>
      </c>
      <c r="AA234" s="12" t="s">
        <v>860</v>
      </c>
      <c r="AB234" s="12" t="s">
        <v>35</v>
      </c>
      <c r="AC234" s="13" t="s">
        <v>35</v>
      </c>
      <c r="AD234" s="11">
        <f>datos_chargeback_2001_1!$AE234/100</f>
        <v>0</v>
      </c>
      <c r="AE234" s="12">
        <v>0</v>
      </c>
      <c r="AF234" s="12" t="s">
        <v>50</v>
      </c>
    </row>
    <row r="235" spans="1:32" x14ac:dyDescent="0.3">
      <c r="A235" s="34" t="s">
        <v>861</v>
      </c>
      <c r="B235" s="3">
        <v>44960</v>
      </c>
      <c r="C235" s="3" t="str">
        <f>TEXT(Tabla10[[#This Row],[Fecha de transacción]],"DDDD")</f>
        <v>viernes</v>
      </c>
      <c r="D235" s="3">
        <v>45021</v>
      </c>
      <c r="E235" s="4">
        <f>datos_chargeback_2001_1!$D235-datos_chargeback_2001_1!$B235</f>
        <v>61</v>
      </c>
      <c r="F235" s="5">
        <f>datos_chargeback_2001_1!$G235/100</f>
        <v>495.47</v>
      </c>
      <c r="G235" s="6">
        <v>49547</v>
      </c>
      <c r="H235" s="5">
        <f t="shared" si="3"/>
        <v>0</v>
      </c>
      <c r="I235" s="5">
        <v>0.88</v>
      </c>
      <c r="J235" s="6" t="s">
        <v>38</v>
      </c>
      <c r="K235" s="6" t="s">
        <v>25</v>
      </c>
      <c r="L235" s="6" t="s">
        <v>119</v>
      </c>
      <c r="M235" s="6" t="s">
        <v>85</v>
      </c>
      <c r="N235" s="6" t="s">
        <v>42</v>
      </c>
      <c r="O235" s="6" t="s">
        <v>64</v>
      </c>
      <c r="P235" s="6" t="s">
        <v>30</v>
      </c>
      <c r="Q235" s="6" t="s">
        <v>31</v>
      </c>
      <c r="R235" s="6">
        <v>49547</v>
      </c>
      <c r="S235" s="6" t="s">
        <v>862</v>
      </c>
      <c r="T235" s="6" t="s">
        <v>46</v>
      </c>
      <c r="U235" s="5">
        <f>datos_chargeback_2001_1!$V235/100</f>
        <v>495.47</v>
      </c>
      <c r="V235" s="6">
        <v>49547</v>
      </c>
      <c r="W235" s="5">
        <f>datos_chargeback_2001_1!$X235/100</f>
        <v>0</v>
      </c>
      <c r="X235" s="6">
        <v>0</v>
      </c>
      <c r="Y235" s="5">
        <f>datos_chargeback_2001_1!$Z235/100</f>
        <v>0</v>
      </c>
      <c r="Z235" s="6">
        <v>0</v>
      </c>
      <c r="AA235" s="6" t="s">
        <v>863</v>
      </c>
      <c r="AB235" s="6" t="s">
        <v>48</v>
      </c>
      <c r="AC235" s="8">
        <v>44960</v>
      </c>
      <c r="AD235" s="5">
        <f>datos_chargeback_2001_1!$AE235/100</f>
        <v>792.03</v>
      </c>
      <c r="AE235" s="6">
        <v>79203</v>
      </c>
      <c r="AF235" s="6" t="s">
        <v>53</v>
      </c>
    </row>
    <row r="236" spans="1:32" x14ac:dyDescent="0.3">
      <c r="A236" s="34" t="s">
        <v>864</v>
      </c>
      <c r="B236" s="3">
        <v>44961</v>
      </c>
      <c r="C236" s="3" t="str">
        <f>TEXT(Tabla10[[#This Row],[Fecha de transacción]],"DDDD")</f>
        <v>sábado</v>
      </c>
      <c r="D236" s="3">
        <v>45027</v>
      </c>
      <c r="E236" s="4">
        <f>datos_chargeback_2001_1!$D236-datos_chargeback_2001_1!$B236</f>
        <v>66</v>
      </c>
      <c r="F236" s="5">
        <f>datos_chargeback_2001_1!$G236/100</f>
        <v>970.35</v>
      </c>
      <c r="G236" s="6">
        <v>97035</v>
      </c>
      <c r="H236" s="5">
        <f t="shared" si="3"/>
        <v>0</v>
      </c>
      <c r="I236" s="5">
        <v>0.91</v>
      </c>
      <c r="J236" s="6" t="s">
        <v>24</v>
      </c>
      <c r="K236" s="6" t="s">
        <v>25</v>
      </c>
      <c r="L236" s="6" t="s">
        <v>74</v>
      </c>
      <c r="M236" s="6" t="s">
        <v>52</v>
      </c>
      <c r="N236" s="6" t="s">
        <v>42</v>
      </c>
      <c r="O236" s="6" t="s">
        <v>70</v>
      </c>
      <c r="P236" s="6" t="s">
        <v>54</v>
      </c>
      <c r="Q236" s="6" t="s">
        <v>66</v>
      </c>
      <c r="R236" s="6">
        <v>97035</v>
      </c>
      <c r="S236" s="6" t="s">
        <v>865</v>
      </c>
      <c r="T236" s="6" t="s">
        <v>61</v>
      </c>
      <c r="U236" s="5">
        <f>datos_chargeback_2001_1!$V236/100</f>
        <v>0</v>
      </c>
      <c r="V236" s="6">
        <v>0</v>
      </c>
      <c r="W236" s="5">
        <f>datos_chargeback_2001_1!$X236/100</f>
        <v>970.35</v>
      </c>
      <c r="X236" s="6">
        <v>97035</v>
      </c>
      <c r="Y236" s="5">
        <f>datos_chargeback_2001_1!$Z236/100</f>
        <v>0</v>
      </c>
      <c r="Z236" s="6">
        <v>0</v>
      </c>
      <c r="AA236" s="6" t="s">
        <v>866</v>
      </c>
      <c r="AB236" s="6" t="s">
        <v>35</v>
      </c>
      <c r="AC236" s="7" t="s">
        <v>35</v>
      </c>
      <c r="AD236" s="5">
        <f>datos_chargeback_2001_1!$AE236/100</f>
        <v>0</v>
      </c>
      <c r="AE236" s="6">
        <v>0</v>
      </c>
      <c r="AF236" s="6" t="s">
        <v>53</v>
      </c>
    </row>
    <row r="237" spans="1:32" x14ac:dyDescent="0.3">
      <c r="A237" s="34" t="s">
        <v>867</v>
      </c>
      <c r="B237" s="3">
        <v>44962</v>
      </c>
      <c r="C237" s="3" t="str">
        <f>TEXT(Tabla10[[#This Row],[Fecha de transacción]],"DDDD")</f>
        <v>domingo</v>
      </c>
      <c r="D237" s="3">
        <v>45023</v>
      </c>
      <c r="E237" s="4">
        <f>datos_chargeback_2001_1!$D237-datos_chargeback_2001_1!$B237</f>
        <v>61</v>
      </c>
      <c r="F237" s="5">
        <f>datos_chargeback_2001_1!$G237/100</f>
        <v>174.11</v>
      </c>
      <c r="G237" s="6">
        <v>17411</v>
      </c>
      <c r="H237" s="5">
        <f t="shared" si="3"/>
        <v>0</v>
      </c>
      <c r="I237" s="5">
        <v>0</v>
      </c>
      <c r="J237" s="6" t="s">
        <v>38</v>
      </c>
      <c r="K237" s="6" t="s">
        <v>25</v>
      </c>
      <c r="L237" s="6" t="s">
        <v>80</v>
      </c>
      <c r="M237" s="6" t="s">
        <v>93</v>
      </c>
      <c r="N237" s="6" t="s">
        <v>42</v>
      </c>
      <c r="O237" s="6" t="s">
        <v>29</v>
      </c>
      <c r="P237" s="6" t="s">
        <v>54</v>
      </c>
      <c r="Q237" s="6" t="s">
        <v>44</v>
      </c>
      <c r="R237" s="6">
        <v>17411</v>
      </c>
      <c r="S237" s="6" t="s">
        <v>868</v>
      </c>
      <c r="T237" s="6" t="s">
        <v>61</v>
      </c>
      <c r="U237" s="5">
        <f>datos_chargeback_2001_1!$V237/100</f>
        <v>0</v>
      </c>
      <c r="V237" s="6">
        <v>0</v>
      </c>
      <c r="W237" s="5">
        <f>datos_chargeback_2001_1!$X237/100</f>
        <v>174.11</v>
      </c>
      <c r="X237" s="6">
        <v>17411</v>
      </c>
      <c r="Y237" s="5">
        <f>datos_chargeback_2001_1!$Z237/100</f>
        <v>0</v>
      </c>
      <c r="Z237" s="6">
        <v>0</v>
      </c>
      <c r="AA237" s="6" t="s">
        <v>869</v>
      </c>
      <c r="AB237" s="6" t="s">
        <v>35</v>
      </c>
      <c r="AC237" s="7" t="s">
        <v>35</v>
      </c>
      <c r="AD237" s="5">
        <f>datos_chargeback_2001_1!$AE237/100</f>
        <v>0</v>
      </c>
      <c r="AE237" s="6">
        <v>0</v>
      </c>
      <c r="AF237" s="6" t="s">
        <v>50</v>
      </c>
    </row>
    <row r="238" spans="1:32" x14ac:dyDescent="0.3">
      <c r="A238" s="35" t="s">
        <v>870</v>
      </c>
      <c r="B238" s="9">
        <v>44963</v>
      </c>
      <c r="C238" s="9" t="str">
        <f>TEXT(Tabla10[[#This Row],[Fecha de transacción]],"DDDD")</f>
        <v>lunes</v>
      </c>
      <c r="D238" s="9">
        <v>45042</v>
      </c>
      <c r="E238" s="10">
        <f>datos_chargeback_2001_1!$D238-datos_chargeback_2001_1!$B238</f>
        <v>79</v>
      </c>
      <c r="F238" s="11">
        <f>datos_chargeback_2001_1!$G238/100</f>
        <v>115.08</v>
      </c>
      <c r="G238" s="12">
        <v>11508</v>
      </c>
      <c r="H238" s="11">
        <f t="shared" si="3"/>
        <v>0</v>
      </c>
      <c r="I238" s="11">
        <v>0</v>
      </c>
      <c r="J238" s="12" t="s">
        <v>24</v>
      </c>
      <c r="K238" s="12" t="s">
        <v>25</v>
      </c>
      <c r="L238" s="12" t="s">
        <v>109</v>
      </c>
      <c r="M238" s="12" t="s">
        <v>27</v>
      </c>
      <c r="N238" s="12" t="s">
        <v>42</v>
      </c>
      <c r="O238" s="12" t="s">
        <v>114</v>
      </c>
      <c r="P238" s="12" t="s">
        <v>54</v>
      </c>
      <c r="Q238" s="12" t="s">
        <v>55</v>
      </c>
      <c r="R238" s="12">
        <v>11508</v>
      </c>
      <c r="S238" s="12" t="s">
        <v>655</v>
      </c>
      <c r="T238" s="12" t="s">
        <v>116</v>
      </c>
      <c r="U238" s="11">
        <f>datos_chargeback_2001_1!$V238/100</f>
        <v>115.08</v>
      </c>
      <c r="V238" s="12">
        <v>11508</v>
      </c>
      <c r="W238" s="11">
        <f>datos_chargeback_2001_1!$X238/100</f>
        <v>0</v>
      </c>
      <c r="X238" s="12">
        <v>0</v>
      </c>
      <c r="Y238" s="11">
        <f>datos_chargeback_2001_1!$Z238/100</f>
        <v>0</v>
      </c>
      <c r="Z238" s="12">
        <v>0</v>
      </c>
      <c r="AA238" s="12" t="s">
        <v>871</v>
      </c>
      <c r="AB238" s="12" t="s">
        <v>48</v>
      </c>
      <c r="AC238" s="19">
        <v>44963</v>
      </c>
      <c r="AD238" s="11">
        <f>datos_chargeback_2001_1!$AE238/100</f>
        <v>17.07</v>
      </c>
      <c r="AE238" s="12">
        <v>1707</v>
      </c>
      <c r="AF238" s="12" t="s">
        <v>50</v>
      </c>
    </row>
    <row r="239" spans="1:32" x14ac:dyDescent="0.3">
      <c r="A239" s="36" t="s">
        <v>873</v>
      </c>
      <c r="B239" s="14">
        <v>44964</v>
      </c>
      <c r="C239" s="14" t="str">
        <f>TEXT(Tabla10[[#This Row],[Fecha de transacción]],"DDDD")</f>
        <v>martes</v>
      </c>
      <c r="D239" s="14">
        <v>45047</v>
      </c>
      <c r="E239" s="15">
        <f>datos_chargeback_2001_1!$D239-datos_chargeback_2001_1!$B239</f>
        <v>83</v>
      </c>
      <c r="F239" s="16">
        <f>datos_chargeback_2001_1!$G239/100</f>
        <v>96.16</v>
      </c>
      <c r="G239" s="17">
        <v>9616</v>
      </c>
      <c r="H239" s="16">
        <f t="shared" si="3"/>
        <v>0</v>
      </c>
      <c r="I239" s="16">
        <v>1.0900000000000001</v>
      </c>
      <c r="J239" s="17" t="s">
        <v>24</v>
      </c>
      <c r="K239" s="17" t="s">
        <v>25</v>
      </c>
      <c r="L239" s="17" t="s">
        <v>109</v>
      </c>
      <c r="M239" s="17" t="s">
        <v>85</v>
      </c>
      <c r="N239" s="17" t="s">
        <v>42</v>
      </c>
      <c r="O239" s="17" t="s">
        <v>64</v>
      </c>
      <c r="P239" s="17" t="s">
        <v>54</v>
      </c>
      <c r="Q239" s="17" t="s">
        <v>66</v>
      </c>
      <c r="R239" s="17">
        <v>9616</v>
      </c>
      <c r="S239" s="17" t="s">
        <v>874</v>
      </c>
      <c r="T239" s="17" t="s">
        <v>61</v>
      </c>
      <c r="U239" s="16">
        <f>datos_chargeback_2001_1!$V239/100</f>
        <v>0</v>
      </c>
      <c r="V239" s="17">
        <v>0</v>
      </c>
      <c r="W239" s="16">
        <f>datos_chargeback_2001_1!$X239/100</f>
        <v>96.16</v>
      </c>
      <c r="X239" s="17">
        <v>9616</v>
      </c>
      <c r="Y239" s="16">
        <f>datos_chargeback_2001_1!$Z239/100</f>
        <v>0</v>
      </c>
      <c r="Z239" s="17">
        <v>0</v>
      </c>
      <c r="AA239" s="17" t="s">
        <v>875</v>
      </c>
      <c r="AB239" s="17" t="s">
        <v>48</v>
      </c>
      <c r="AC239" s="18">
        <v>44964</v>
      </c>
      <c r="AD239" s="16">
        <f>datos_chargeback_2001_1!$AE239/100</f>
        <v>532.78</v>
      </c>
      <c r="AE239" s="17">
        <v>53278</v>
      </c>
      <c r="AF239" s="17" t="s">
        <v>29</v>
      </c>
    </row>
    <row r="240" spans="1:32" x14ac:dyDescent="0.3">
      <c r="A240" s="34" t="s">
        <v>876</v>
      </c>
      <c r="B240" s="3">
        <v>44965</v>
      </c>
      <c r="C240" s="3" t="str">
        <f>TEXT(Tabla10[[#This Row],[Fecha de transacción]],"DDDD")</f>
        <v>miércoles</v>
      </c>
      <c r="D240" s="3">
        <v>45052</v>
      </c>
      <c r="E240" s="4">
        <f>datos_chargeback_2001_1!$D240-datos_chargeback_2001_1!$B240</f>
        <v>87</v>
      </c>
      <c r="F240" s="5">
        <f>datos_chargeback_2001_1!$G240/100</f>
        <v>184.97</v>
      </c>
      <c r="G240" s="6">
        <v>18497</v>
      </c>
      <c r="H240" s="5">
        <f t="shared" si="3"/>
        <v>0</v>
      </c>
      <c r="I240" s="5">
        <v>0</v>
      </c>
      <c r="J240" s="6" t="s">
        <v>38</v>
      </c>
      <c r="K240" s="6" t="s">
        <v>25</v>
      </c>
      <c r="L240" s="6" t="s">
        <v>74</v>
      </c>
      <c r="M240" s="6" t="s">
        <v>93</v>
      </c>
      <c r="N240" s="6" t="s">
        <v>42</v>
      </c>
      <c r="O240" s="6" t="s">
        <v>53</v>
      </c>
      <c r="P240" s="6" t="s">
        <v>54</v>
      </c>
      <c r="Q240" s="6" t="s">
        <v>66</v>
      </c>
      <c r="R240" s="6">
        <v>18497</v>
      </c>
      <c r="S240" s="6" t="s">
        <v>877</v>
      </c>
      <c r="T240" s="6" t="s">
        <v>46</v>
      </c>
      <c r="U240" s="5">
        <f>datos_chargeback_2001_1!$V240/100</f>
        <v>184.97</v>
      </c>
      <c r="V240" s="6">
        <v>18497</v>
      </c>
      <c r="W240" s="5">
        <f>datos_chargeback_2001_1!$X240/100</f>
        <v>0</v>
      </c>
      <c r="X240" s="6">
        <v>0</v>
      </c>
      <c r="Y240" s="5">
        <f>datos_chargeback_2001_1!$Z240/100</f>
        <v>0</v>
      </c>
      <c r="Z240" s="6">
        <v>0</v>
      </c>
      <c r="AA240" s="6" t="s">
        <v>878</v>
      </c>
      <c r="AB240" s="6" t="s">
        <v>35</v>
      </c>
      <c r="AC240" s="7" t="s">
        <v>35</v>
      </c>
      <c r="AD240" s="5">
        <f>datos_chargeback_2001_1!$AE240/100</f>
        <v>0</v>
      </c>
      <c r="AE240" s="6">
        <v>0</v>
      </c>
      <c r="AF240" s="6" t="s">
        <v>53</v>
      </c>
    </row>
    <row r="241" spans="1:32" x14ac:dyDescent="0.3">
      <c r="A241" s="34" t="s">
        <v>879</v>
      </c>
      <c r="B241" s="3">
        <v>44966</v>
      </c>
      <c r="C241" s="3" t="str">
        <f>TEXT(Tabla10[[#This Row],[Fecha de transacción]],"DDDD")</f>
        <v>jueves</v>
      </c>
      <c r="D241" s="3">
        <v>45052</v>
      </c>
      <c r="E241" s="4">
        <f>datos_chargeback_2001_1!$D241-datos_chargeback_2001_1!$B241</f>
        <v>86</v>
      </c>
      <c r="F241" s="5">
        <f>datos_chargeback_2001_1!$G241/100</f>
        <v>188.32</v>
      </c>
      <c r="G241" s="6">
        <v>18832</v>
      </c>
      <c r="H241" s="5">
        <f t="shared" si="3"/>
        <v>0</v>
      </c>
      <c r="I241" s="5">
        <v>1.39</v>
      </c>
      <c r="J241" s="6" t="s">
        <v>24</v>
      </c>
      <c r="K241" s="6" t="s">
        <v>25</v>
      </c>
      <c r="L241" s="6" t="s">
        <v>109</v>
      </c>
      <c r="M241" s="6" t="s">
        <v>59</v>
      </c>
      <c r="N241" s="6" t="s">
        <v>42</v>
      </c>
      <c r="O241" s="6" t="s">
        <v>114</v>
      </c>
      <c r="P241" s="6" t="s">
        <v>30</v>
      </c>
      <c r="Q241" s="6" t="s">
        <v>44</v>
      </c>
      <c r="R241" s="6">
        <v>18832</v>
      </c>
      <c r="S241" s="6" t="s">
        <v>880</v>
      </c>
      <c r="T241" s="6" t="s">
        <v>61</v>
      </c>
      <c r="U241" s="5">
        <f>datos_chargeback_2001_1!$V241/100</f>
        <v>0</v>
      </c>
      <c r="V241" s="6">
        <v>0</v>
      </c>
      <c r="W241" s="5">
        <f>datos_chargeback_2001_1!$X241/100</f>
        <v>188.32</v>
      </c>
      <c r="X241" s="6">
        <v>18832</v>
      </c>
      <c r="Y241" s="5">
        <f>datos_chargeback_2001_1!$Z241/100</f>
        <v>0</v>
      </c>
      <c r="Z241" s="6">
        <v>0</v>
      </c>
      <c r="AA241" s="6" t="s">
        <v>881</v>
      </c>
      <c r="AB241" s="6" t="s">
        <v>48</v>
      </c>
      <c r="AC241" s="8">
        <v>44966</v>
      </c>
      <c r="AD241" s="5">
        <f>datos_chargeback_2001_1!$AE241/100</f>
        <v>551.30999999999995</v>
      </c>
      <c r="AE241" s="6">
        <v>55131</v>
      </c>
      <c r="AF241" s="6" t="s">
        <v>53</v>
      </c>
    </row>
    <row r="242" spans="1:32" x14ac:dyDescent="0.3">
      <c r="A242" s="35" t="s">
        <v>883</v>
      </c>
      <c r="B242" s="9">
        <v>44967</v>
      </c>
      <c r="C242" s="9" t="str">
        <f>TEXT(Tabla10[[#This Row],[Fecha de transacción]],"DDDD")</f>
        <v>viernes</v>
      </c>
      <c r="D242" s="9">
        <v>45034</v>
      </c>
      <c r="E242" s="10">
        <f>datos_chargeback_2001_1!$D242-datos_chargeback_2001_1!$B242</f>
        <v>67</v>
      </c>
      <c r="F242" s="11">
        <f>datos_chargeback_2001_1!$G242/100</f>
        <v>227.87</v>
      </c>
      <c r="G242" s="12">
        <v>22787</v>
      </c>
      <c r="H242" s="11">
        <f t="shared" si="3"/>
        <v>0</v>
      </c>
      <c r="I242" s="11">
        <v>0</v>
      </c>
      <c r="J242" s="12" t="s">
        <v>24</v>
      </c>
      <c r="K242" s="12" t="s">
        <v>25</v>
      </c>
      <c r="L242" s="12" t="s">
        <v>80</v>
      </c>
      <c r="M242" s="12" t="s">
        <v>41</v>
      </c>
      <c r="N242" s="12" t="s">
        <v>42</v>
      </c>
      <c r="O242" s="12" t="s">
        <v>64</v>
      </c>
      <c r="P242" s="12" t="s">
        <v>30</v>
      </c>
      <c r="Q242" s="12" t="s">
        <v>75</v>
      </c>
      <c r="R242" s="12">
        <v>22787</v>
      </c>
      <c r="S242" s="12" t="s">
        <v>884</v>
      </c>
      <c r="T242" s="12" t="s">
        <v>61</v>
      </c>
      <c r="U242" s="11">
        <f>datos_chargeback_2001_1!$V242/100</f>
        <v>0</v>
      </c>
      <c r="V242" s="12">
        <v>0</v>
      </c>
      <c r="W242" s="11">
        <f>datos_chargeback_2001_1!$X242/100</f>
        <v>227.87</v>
      </c>
      <c r="X242" s="12">
        <v>22787</v>
      </c>
      <c r="Y242" s="11">
        <f>datos_chargeback_2001_1!$Z242/100</f>
        <v>0</v>
      </c>
      <c r="Z242" s="12">
        <v>0</v>
      </c>
      <c r="AA242" s="12" t="s">
        <v>885</v>
      </c>
      <c r="AB242" s="12" t="s">
        <v>35</v>
      </c>
      <c r="AC242" s="13" t="s">
        <v>35</v>
      </c>
      <c r="AD242" s="11">
        <f>datos_chargeback_2001_1!$AE242/100</f>
        <v>0</v>
      </c>
      <c r="AE242" s="12">
        <v>0</v>
      </c>
      <c r="AF242" s="12" t="s">
        <v>29</v>
      </c>
    </row>
    <row r="243" spans="1:32" x14ac:dyDescent="0.3">
      <c r="A243" s="34" t="s">
        <v>886</v>
      </c>
      <c r="B243" s="3">
        <v>44968</v>
      </c>
      <c r="C243" s="3" t="str">
        <f>TEXT(Tabla10[[#This Row],[Fecha de transacción]],"DDDD")</f>
        <v>sábado</v>
      </c>
      <c r="D243" s="3">
        <v>45037</v>
      </c>
      <c r="E243" s="4">
        <f>datos_chargeback_2001_1!$D243-datos_chargeback_2001_1!$B243</f>
        <v>69</v>
      </c>
      <c r="F243" s="5">
        <f>datos_chargeback_2001_1!$G243/100</f>
        <v>805.47</v>
      </c>
      <c r="G243" s="6">
        <v>80547</v>
      </c>
      <c r="H243" s="5">
        <f t="shared" si="3"/>
        <v>0</v>
      </c>
      <c r="I243" s="5">
        <v>0</v>
      </c>
      <c r="J243" s="6" t="s">
        <v>38</v>
      </c>
      <c r="K243" s="6" t="s">
        <v>25</v>
      </c>
      <c r="L243" s="6" t="s">
        <v>119</v>
      </c>
      <c r="M243" s="6" t="s">
        <v>52</v>
      </c>
      <c r="N243" s="6" t="s">
        <v>42</v>
      </c>
      <c r="O243" s="6" t="s">
        <v>64</v>
      </c>
      <c r="P243" s="6" t="s">
        <v>30</v>
      </c>
      <c r="Q243" s="6" t="s">
        <v>55</v>
      </c>
      <c r="R243" s="6">
        <v>80547</v>
      </c>
      <c r="S243" s="6" t="s">
        <v>887</v>
      </c>
      <c r="T243" s="6" t="s">
        <v>116</v>
      </c>
      <c r="U243" s="5">
        <f>datos_chargeback_2001_1!$V243/100</f>
        <v>805.47</v>
      </c>
      <c r="V243" s="6">
        <v>80547</v>
      </c>
      <c r="W243" s="5">
        <f>datos_chargeback_2001_1!$X243/100</f>
        <v>0</v>
      </c>
      <c r="X243" s="6">
        <v>0</v>
      </c>
      <c r="Y243" s="5">
        <f>datos_chargeback_2001_1!$Z243/100</f>
        <v>0</v>
      </c>
      <c r="Z243" s="6">
        <v>0</v>
      </c>
      <c r="AA243" s="6" t="s">
        <v>888</v>
      </c>
      <c r="AB243" s="6" t="s">
        <v>48</v>
      </c>
      <c r="AC243" s="8">
        <v>44968</v>
      </c>
      <c r="AD243" s="5">
        <f>datos_chargeback_2001_1!$AE243/100</f>
        <v>392.37</v>
      </c>
      <c r="AE243" s="6">
        <v>39237</v>
      </c>
      <c r="AF243" s="6" t="s">
        <v>43</v>
      </c>
    </row>
    <row r="244" spans="1:32" x14ac:dyDescent="0.3">
      <c r="A244" s="35" t="s">
        <v>890</v>
      </c>
      <c r="B244" s="9">
        <v>44969</v>
      </c>
      <c r="C244" s="9" t="str">
        <f>TEXT(Tabla10[[#This Row],[Fecha de transacción]],"DDDD")</f>
        <v>domingo</v>
      </c>
      <c r="D244" s="9">
        <v>45043</v>
      </c>
      <c r="E244" s="10">
        <f>datos_chargeback_2001_1!$D244-datos_chargeback_2001_1!$B244</f>
        <v>74</v>
      </c>
      <c r="F244" s="11">
        <f>datos_chargeback_2001_1!$G244/100</f>
        <v>156.41999999999999</v>
      </c>
      <c r="G244" s="12">
        <v>15642</v>
      </c>
      <c r="H244" s="11">
        <f t="shared" si="3"/>
        <v>0</v>
      </c>
      <c r="I244" s="11">
        <v>0</v>
      </c>
      <c r="J244" s="12" t="s">
        <v>38</v>
      </c>
      <c r="K244" s="12" t="s">
        <v>25</v>
      </c>
      <c r="L244" s="12" t="s">
        <v>109</v>
      </c>
      <c r="M244" s="12" t="s">
        <v>41</v>
      </c>
      <c r="N244" s="12" t="s">
        <v>42</v>
      </c>
      <c r="O244" s="12" t="s">
        <v>114</v>
      </c>
      <c r="P244" s="12" t="s">
        <v>30</v>
      </c>
      <c r="Q244" s="12" t="s">
        <v>55</v>
      </c>
      <c r="R244" s="12">
        <v>15642</v>
      </c>
      <c r="S244" s="12" t="s">
        <v>891</v>
      </c>
      <c r="T244" s="12" t="s">
        <v>46</v>
      </c>
      <c r="U244" s="11">
        <f>datos_chargeback_2001_1!$V244/100</f>
        <v>156.41999999999999</v>
      </c>
      <c r="V244" s="12">
        <v>15642</v>
      </c>
      <c r="W244" s="11">
        <f>datos_chargeback_2001_1!$X244/100</f>
        <v>0</v>
      </c>
      <c r="X244" s="12">
        <v>0</v>
      </c>
      <c r="Y244" s="11">
        <f>datos_chargeback_2001_1!$Z244/100</f>
        <v>0</v>
      </c>
      <c r="Z244" s="12">
        <v>0</v>
      </c>
      <c r="AA244" s="12" t="s">
        <v>892</v>
      </c>
      <c r="AB244" s="12" t="s">
        <v>48</v>
      </c>
      <c r="AC244" s="19">
        <v>44969</v>
      </c>
      <c r="AD244" s="11">
        <f>datos_chargeback_2001_1!$AE244/100</f>
        <v>20.78</v>
      </c>
      <c r="AE244" s="12">
        <v>2078</v>
      </c>
      <c r="AF244" s="12" t="s">
        <v>29</v>
      </c>
    </row>
    <row r="245" spans="1:32" x14ac:dyDescent="0.3">
      <c r="A245" s="34" t="s">
        <v>893</v>
      </c>
      <c r="B245" s="3">
        <v>44970</v>
      </c>
      <c r="C245" s="3" t="str">
        <f>TEXT(Tabla10[[#This Row],[Fecha de transacción]],"DDDD")</f>
        <v>lunes</v>
      </c>
      <c r="D245" s="3">
        <v>45054</v>
      </c>
      <c r="E245" s="4">
        <f>datos_chargeback_2001_1!$D245-datos_chargeback_2001_1!$B245</f>
        <v>84</v>
      </c>
      <c r="F245" s="5">
        <f>datos_chargeback_2001_1!$G245/100</f>
        <v>751.42</v>
      </c>
      <c r="G245" s="6">
        <v>75142</v>
      </c>
      <c r="H245" s="5">
        <f t="shared" si="3"/>
        <v>0</v>
      </c>
      <c r="I245" s="5">
        <v>0</v>
      </c>
      <c r="J245" s="6" t="s">
        <v>24</v>
      </c>
      <c r="K245" s="6" t="s">
        <v>25</v>
      </c>
      <c r="L245" s="6" t="s">
        <v>74</v>
      </c>
      <c r="M245" s="6" t="s">
        <v>59</v>
      </c>
      <c r="N245" s="6" t="s">
        <v>42</v>
      </c>
      <c r="O245" s="6" t="s">
        <v>64</v>
      </c>
      <c r="P245" s="6" t="s">
        <v>54</v>
      </c>
      <c r="Q245" s="6" t="s">
        <v>55</v>
      </c>
      <c r="R245" s="6">
        <v>75142</v>
      </c>
      <c r="S245" s="6" t="s">
        <v>894</v>
      </c>
      <c r="T245" s="6" t="s">
        <v>46</v>
      </c>
      <c r="U245" s="5">
        <f>datos_chargeback_2001_1!$V245/100</f>
        <v>751.42</v>
      </c>
      <c r="V245" s="6">
        <v>75142</v>
      </c>
      <c r="W245" s="5">
        <f>datos_chargeback_2001_1!$X245/100</f>
        <v>0</v>
      </c>
      <c r="X245" s="6">
        <v>0</v>
      </c>
      <c r="Y245" s="5">
        <f>datos_chargeback_2001_1!$Z245/100</f>
        <v>0</v>
      </c>
      <c r="Z245" s="6">
        <v>0</v>
      </c>
      <c r="AA245" s="6" t="s">
        <v>895</v>
      </c>
      <c r="AB245" s="6" t="s">
        <v>35</v>
      </c>
      <c r="AC245" s="7" t="s">
        <v>35</v>
      </c>
      <c r="AD245" s="5">
        <f>datos_chargeback_2001_1!$AE245/100</f>
        <v>0</v>
      </c>
      <c r="AE245" s="6">
        <v>0</v>
      </c>
      <c r="AF245" s="6" t="s">
        <v>36</v>
      </c>
    </row>
    <row r="246" spans="1:32" x14ac:dyDescent="0.3">
      <c r="A246" s="35" t="s">
        <v>896</v>
      </c>
      <c r="B246" s="9">
        <v>44971</v>
      </c>
      <c r="C246" s="9" t="str">
        <f>TEXT(Tabla10[[#This Row],[Fecha de transacción]],"DDDD")</f>
        <v>martes</v>
      </c>
      <c r="D246" s="9">
        <v>45033</v>
      </c>
      <c r="E246" s="10">
        <f>datos_chargeback_2001_1!$D246-datos_chargeback_2001_1!$B246</f>
        <v>62</v>
      </c>
      <c r="F246" s="11">
        <f>datos_chargeback_2001_1!$G246/100</f>
        <v>431.33</v>
      </c>
      <c r="G246" s="12">
        <v>43133</v>
      </c>
      <c r="H246" s="11">
        <f t="shared" si="3"/>
        <v>0</v>
      </c>
      <c r="I246" s="11">
        <v>0</v>
      </c>
      <c r="J246" s="12" t="s">
        <v>24</v>
      </c>
      <c r="K246" s="12" t="s">
        <v>25</v>
      </c>
      <c r="L246" s="12" t="s">
        <v>109</v>
      </c>
      <c r="M246" s="12" t="s">
        <v>41</v>
      </c>
      <c r="N246" s="12" t="s">
        <v>42</v>
      </c>
      <c r="O246" s="12" t="s">
        <v>53</v>
      </c>
      <c r="P246" s="12" t="s">
        <v>54</v>
      </c>
      <c r="Q246" s="12" t="s">
        <v>66</v>
      </c>
      <c r="R246" s="12">
        <v>43133</v>
      </c>
      <c r="S246" s="12" t="s">
        <v>897</v>
      </c>
      <c r="T246" s="12" t="s">
        <v>46</v>
      </c>
      <c r="U246" s="11">
        <f>datos_chargeback_2001_1!$V246/100</f>
        <v>431.33</v>
      </c>
      <c r="V246" s="12">
        <v>43133</v>
      </c>
      <c r="W246" s="11">
        <f>datos_chargeback_2001_1!$X246/100</f>
        <v>0</v>
      </c>
      <c r="X246" s="12">
        <v>0</v>
      </c>
      <c r="Y246" s="11">
        <f>datos_chargeback_2001_1!$Z246/100</f>
        <v>0</v>
      </c>
      <c r="Z246" s="12">
        <v>0</v>
      </c>
      <c r="AA246" s="12" t="s">
        <v>898</v>
      </c>
      <c r="AB246" s="12" t="s">
        <v>35</v>
      </c>
      <c r="AC246" s="13" t="s">
        <v>35</v>
      </c>
      <c r="AD246" s="11">
        <f>datos_chargeback_2001_1!$AE246/100</f>
        <v>0</v>
      </c>
      <c r="AE246" s="12">
        <v>0</v>
      </c>
      <c r="AF246" s="12" t="s">
        <v>64</v>
      </c>
    </row>
    <row r="247" spans="1:32" x14ac:dyDescent="0.3">
      <c r="A247" s="36" t="s">
        <v>899</v>
      </c>
      <c r="B247" s="14">
        <v>44972</v>
      </c>
      <c r="C247" s="14" t="str">
        <f>TEXT(Tabla10[[#This Row],[Fecha de transacción]],"DDDD")</f>
        <v>miércoles</v>
      </c>
      <c r="D247" s="14">
        <v>45054</v>
      </c>
      <c r="E247" s="15">
        <f>datos_chargeback_2001_1!$D247-datos_chargeback_2001_1!$B247</f>
        <v>82</v>
      </c>
      <c r="F247" s="16">
        <f>datos_chargeback_2001_1!$G247/100</f>
        <v>162.74</v>
      </c>
      <c r="G247" s="17">
        <v>16274</v>
      </c>
      <c r="H247" s="16">
        <f t="shared" si="3"/>
        <v>0</v>
      </c>
      <c r="I247" s="16">
        <v>0.92</v>
      </c>
      <c r="J247" s="17" t="s">
        <v>38</v>
      </c>
      <c r="K247" s="17" t="s">
        <v>25</v>
      </c>
      <c r="L247" s="17" t="s">
        <v>74</v>
      </c>
      <c r="M247" s="17" t="s">
        <v>41</v>
      </c>
      <c r="N247" s="17" t="s">
        <v>42</v>
      </c>
      <c r="O247" s="17" t="s">
        <v>43</v>
      </c>
      <c r="P247" s="17" t="s">
        <v>54</v>
      </c>
      <c r="Q247" s="17" t="s">
        <v>66</v>
      </c>
      <c r="R247" s="17">
        <v>16274</v>
      </c>
      <c r="S247" s="17" t="s">
        <v>900</v>
      </c>
      <c r="T247" s="17" t="s">
        <v>46</v>
      </c>
      <c r="U247" s="16">
        <f>datos_chargeback_2001_1!$V247/100</f>
        <v>162.74</v>
      </c>
      <c r="V247" s="17">
        <v>16274</v>
      </c>
      <c r="W247" s="16">
        <f>datos_chargeback_2001_1!$X247/100</f>
        <v>0</v>
      </c>
      <c r="X247" s="17">
        <v>0</v>
      </c>
      <c r="Y247" s="16">
        <f>datos_chargeback_2001_1!$Z247/100</f>
        <v>0</v>
      </c>
      <c r="Z247" s="17">
        <v>0</v>
      </c>
      <c r="AA247" s="17" t="s">
        <v>901</v>
      </c>
      <c r="AB247" s="17" t="s">
        <v>48</v>
      </c>
      <c r="AC247" s="18">
        <v>44972</v>
      </c>
      <c r="AD247" s="16">
        <f>datos_chargeback_2001_1!$AE247/100</f>
        <v>759.61</v>
      </c>
      <c r="AE247" s="17">
        <v>75961</v>
      </c>
      <c r="AF247" s="17" t="s">
        <v>53</v>
      </c>
    </row>
    <row r="248" spans="1:32" x14ac:dyDescent="0.3">
      <c r="A248" s="34" t="s">
        <v>903</v>
      </c>
      <c r="B248" s="3">
        <v>44973</v>
      </c>
      <c r="C248" s="3" t="str">
        <f>TEXT(Tabla10[[#This Row],[Fecha de transacción]],"DDDD")</f>
        <v>jueves</v>
      </c>
      <c r="D248" s="3">
        <v>45040</v>
      </c>
      <c r="E248" s="4">
        <f>datos_chargeback_2001_1!$D248-datos_chargeback_2001_1!$B248</f>
        <v>67</v>
      </c>
      <c r="F248" s="5">
        <f>datos_chargeback_2001_1!$G248/100</f>
        <v>647.55999999999995</v>
      </c>
      <c r="G248" s="6">
        <v>64756</v>
      </c>
      <c r="H248" s="5">
        <f t="shared" si="3"/>
        <v>0</v>
      </c>
      <c r="I248" s="5">
        <v>0</v>
      </c>
      <c r="J248" s="6" t="s">
        <v>24</v>
      </c>
      <c r="K248" s="6" t="s">
        <v>25</v>
      </c>
      <c r="L248" s="6" t="s">
        <v>74</v>
      </c>
      <c r="M248" s="6" t="s">
        <v>27</v>
      </c>
      <c r="N248" s="6" t="s">
        <v>42</v>
      </c>
      <c r="O248" s="6" t="s">
        <v>70</v>
      </c>
      <c r="P248" s="6" t="s">
        <v>54</v>
      </c>
      <c r="Q248" s="6" t="s">
        <v>31</v>
      </c>
      <c r="R248" s="6">
        <v>64756</v>
      </c>
      <c r="S248" s="6" t="s">
        <v>710</v>
      </c>
      <c r="T248" s="6" t="s">
        <v>116</v>
      </c>
      <c r="U248" s="5">
        <f>datos_chargeback_2001_1!$V248/100</f>
        <v>647.55999999999995</v>
      </c>
      <c r="V248" s="6">
        <v>64756</v>
      </c>
      <c r="W248" s="5">
        <f>datos_chargeback_2001_1!$X248/100</f>
        <v>0</v>
      </c>
      <c r="X248" s="6">
        <v>0</v>
      </c>
      <c r="Y248" s="5">
        <f>datos_chargeback_2001_1!$Z248/100</f>
        <v>0</v>
      </c>
      <c r="Z248" s="6">
        <v>0</v>
      </c>
      <c r="AA248" s="6" t="s">
        <v>904</v>
      </c>
      <c r="AB248" s="6" t="s">
        <v>48</v>
      </c>
      <c r="AC248" s="8">
        <v>44973</v>
      </c>
      <c r="AD248" s="5">
        <f>datos_chargeback_2001_1!$AE248/100</f>
        <v>954.53</v>
      </c>
      <c r="AE248" s="6">
        <v>95453</v>
      </c>
      <c r="AF248" s="6" t="s">
        <v>64</v>
      </c>
    </row>
    <row r="249" spans="1:32" x14ac:dyDescent="0.3">
      <c r="A249" s="34" t="s">
        <v>905</v>
      </c>
      <c r="B249" s="3">
        <v>44974</v>
      </c>
      <c r="C249" s="3" t="str">
        <f>TEXT(Tabla10[[#This Row],[Fecha de transacción]],"DDDD")</f>
        <v>viernes</v>
      </c>
      <c r="D249" s="3">
        <v>45049</v>
      </c>
      <c r="E249" s="4">
        <f>datos_chargeback_2001_1!$D249-datos_chargeback_2001_1!$B249</f>
        <v>75</v>
      </c>
      <c r="F249" s="5">
        <f>datos_chargeback_2001_1!$G249/100</f>
        <v>703.71</v>
      </c>
      <c r="G249" s="6">
        <v>70371</v>
      </c>
      <c r="H249" s="5">
        <f t="shared" si="3"/>
        <v>0</v>
      </c>
      <c r="I249" s="5">
        <v>0.92</v>
      </c>
      <c r="J249" s="6" t="s">
        <v>38</v>
      </c>
      <c r="K249" s="6" t="s">
        <v>25</v>
      </c>
      <c r="L249" s="6" t="s">
        <v>109</v>
      </c>
      <c r="M249" s="6" t="s">
        <v>93</v>
      </c>
      <c r="N249" s="6" t="s">
        <v>42</v>
      </c>
      <c r="O249" s="6" t="s">
        <v>70</v>
      </c>
      <c r="P249" s="6" t="s">
        <v>30</v>
      </c>
      <c r="Q249" s="6" t="s">
        <v>66</v>
      </c>
      <c r="R249" s="6">
        <v>70371</v>
      </c>
      <c r="S249" s="6" t="s">
        <v>906</v>
      </c>
      <c r="T249" s="6" t="s">
        <v>116</v>
      </c>
      <c r="U249" s="5">
        <f>datos_chargeback_2001_1!$V249/100</f>
        <v>703.71</v>
      </c>
      <c r="V249" s="6">
        <v>70371</v>
      </c>
      <c r="W249" s="5">
        <f>datos_chargeback_2001_1!$X249/100</f>
        <v>0</v>
      </c>
      <c r="X249" s="6">
        <v>0</v>
      </c>
      <c r="Y249" s="5">
        <f>datos_chargeback_2001_1!$Z249/100</f>
        <v>0</v>
      </c>
      <c r="Z249" s="6">
        <v>0</v>
      </c>
      <c r="AA249" s="6" t="s">
        <v>907</v>
      </c>
      <c r="AB249" s="6" t="s">
        <v>48</v>
      </c>
      <c r="AC249" s="8">
        <v>44974</v>
      </c>
      <c r="AD249" s="5">
        <f>datos_chargeback_2001_1!$AE249/100</f>
        <v>245.25</v>
      </c>
      <c r="AE249" s="6">
        <v>24525</v>
      </c>
      <c r="AF249" s="6" t="s">
        <v>50</v>
      </c>
    </row>
    <row r="250" spans="1:32" x14ac:dyDescent="0.3">
      <c r="A250" s="35" t="s">
        <v>909</v>
      </c>
      <c r="B250" s="9">
        <v>44975</v>
      </c>
      <c r="C250" s="9" t="str">
        <f>TEXT(Tabla10[[#This Row],[Fecha de transacción]],"DDDD")</f>
        <v>sábado</v>
      </c>
      <c r="D250" s="9">
        <v>45046</v>
      </c>
      <c r="E250" s="10">
        <f>datos_chargeback_2001_1!$D250-datos_chargeback_2001_1!$B250</f>
        <v>71</v>
      </c>
      <c r="F250" s="11">
        <f>datos_chargeback_2001_1!$G250/100</f>
        <v>362.15</v>
      </c>
      <c r="G250" s="12">
        <v>36215</v>
      </c>
      <c r="H250" s="11">
        <f t="shared" si="3"/>
        <v>0</v>
      </c>
      <c r="I250" s="11">
        <v>0</v>
      </c>
      <c r="J250" s="12" t="s">
        <v>38</v>
      </c>
      <c r="K250" s="12" t="s">
        <v>25</v>
      </c>
      <c r="L250" s="12" t="s">
        <v>26</v>
      </c>
      <c r="M250" s="12" t="s">
        <v>85</v>
      </c>
      <c r="N250" s="12" t="s">
        <v>42</v>
      </c>
      <c r="O250" s="12" t="s">
        <v>114</v>
      </c>
      <c r="P250" s="12" t="s">
        <v>30</v>
      </c>
      <c r="Q250" s="12" t="s">
        <v>44</v>
      </c>
      <c r="R250" s="12">
        <v>36215</v>
      </c>
      <c r="S250" s="12" t="s">
        <v>910</v>
      </c>
      <c r="T250" s="12" t="s">
        <v>61</v>
      </c>
      <c r="U250" s="11">
        <f>datos_chargeback_2001_1!$V250/100</f>
        <v>0</v>
      </c>
      <c r="V250" s="12">
        <v>0</v>
      </c>
      <c r="W250" s="11">
        <f>datos_chargeback_2001_1!$X250/100</f>
        <v>362.15</v>
      </c>
      <c r="X250" s="12">
        <v>36215</v>
      </c>
      <c r="Y250" s="11">
        <f>datos_chargeback_2001_1!$Z250/100</f>
        <v>0</v>
      </c>
      <c r="Z250" s="12">
        <v>0</v>
      </c>
      <c r="AA250" s="12" t="s">
        <v>911</v>
      </c>
      <c r="AB250" s="12" t="s">
        <v>35</v>
      </c>
      <c r="AC250" s="13" t="s">
        <v>35</v>
      </c>
      <c r="AD250" s="11">
        <f>datos_chargeback_2001_1!$AE250/100</f>
        <v>0</v>
      </c>
      <c r="AE250" s="12">
        <v>0</v>
      </c>
      <c r="AF250" s="12" t="s">
        <v>43</v>
      </c>
    </row>
    <row r="251" spans="1:32" x14ac:dyDescent="0.3">
      <c r="A251" s="34" t="s">
        <v>912</v>
      </c>
      <c r="B251" s="3">
        <v>44976</v>
      </c>
      <c r="C251" s="3" t="str">
        <f>TEXT(Tabla10[[#This Row],[Fecha de transacción]],"DDDD")</f>
        <v>domingo</v>
      </c>
      <c r="D251" s="3">
        <v>45054</v>
      </c>
      <c r="E251" s="4">
        <f>datos_chargeback_2001_1!$D251-datos_chargeback_2001_1!$B251</f>
        <v>78</v>
      </c>
      <c r="F251" s="5">
        <f>datos_chargeback_2001_1!$G251/100</f>
        <v>66.23</v>
      </c>
      <c r="G251" s="6">
        <v>6623</v>
      </c>
      <c r="H251" s="5">
        <f t="shared" si="3"/>
        <v>0</v>
      </c>
      <c r="I251" s="5">
        <v>1.34</v>
      </c>
      <c r="J251" s="6" t="s">
        <v>24</v>
      </c>
      <c r="K251" s="6" t="s">
        <v>25</v>
      </c>
      <c r="L251" s="6" t="s">
        <v>26</v>
      </c>
      <c r="M251" s="6" t="s">
        <v>93</v>
      </c>
      <c r="N251" s="6" t="s">
        <v>28</v>
      </c>
      <c r="O251" s="6" t="s">
        <v>53</v>
      </c>
      <c r="P251" s="6" t="s">
        <v>30</v>
      </c>
      <c r="Q251" s="6" t="s">
        <v>44</v>
      </c>
      <c r="R251" s="6">
        <v>66230</v>
      </c>
      <c r="S251" s="6" t="s">
        <v>687</v>
      </c>
      <c r="T251" s="6" t="s">
        <v>33</v>
      </c>
      <c r="U251" s="5">
        <f>datos_chargeback_2001_1!$V251/100</f>
        <v>0</v>
      </c>
      <c r="V251" s="6">
        <v>0</v>
      </c>
      <c r="W251" s="5">
        <f>datos_chargeback_2001_1!$X251/100</f>
        <v>0</v>
      </c>
      <c r="X251" s="6">
        <v>0</v>
      </c>
      <c r="Y251" s="5">
        <f>datos_chargeback_2001_1!$Z251/100</f>
        <v>662.3</v>
      </c>
      <c r="Z251" s="6">
        <v>66230</v>
      </c>
      <c r="AA251" s="6" t="s">
        <v>913</v>
      </c>
      <c r="AB251" s="6" t="s">
        <v>35</v>
      </c>
      <c r="AC251" s="7" t="s">
        <v>35</v>
      </c>
      <c r="AD251" s="5">
        <f>datos_chargeback_2001_1!$AE251/100</f>
        <v>0</v>
      </c>
      <c r="AE251" s="6">
        <v>0</v>
      </c>
      <c r="AF251" s="6" t="s">
        <v>64</v>
      </c>
    </row>
    <row r="252" spans="1:32" x14ac:dyDescent="0.3">
      <c r="A252" s="34" t="s">
        <v>914</v>
      </c>
      <c r="B252" s="3">
        <v>44977</v>
      </c>
      <c r="C252" s="3" t="str">
        <f>TEXT(Tabla10[[#This Row],[Fecha de transacción]],"DDDD")</f>
        <v>lunes</v>
      </c>
      <c r="D252" s="3">
        <v>45056</v>
      </c>
      <c r="E252" s="4">
        <f>datos_chargeback_2001_1!$D252-datos_chargeback_2001_1!$B252</f>
        <v>79</v>
      </c>
      <c r="F252" s="5">
        <f>datos_chargeback_2001_1!$G252/100</f>
        <v>526.01</v>
      </c>
      <c r="G252" s="6">
        <v>52601</v>
      </c>
      <c r="H252" s="5">
        <f t="shared" si="3"/>
        <v>0</v>
      </c>
      <c r="I252" s="5">
        <v>0.09</v>
      </c>
      <c r="J252" s="6" t="s">
        <v>38</v>
      </c>
      <c r="K252" s="6" t="s">
        <v>25</v>
      </c>
      <c r="L252" s="6" t="s">
        <v>119</v>
      </c>
      <c r="M252" s="6" t="s">
        <v>27</v>
      </c>
      <c r="N252" s="6" t="s">
        <v>42</v>
      </c>
      <c r="O252" s="6" t="s">
        <v>114</v>
      </c>
      <c r="P252" s="6" t="s">
        <v>54</v>
      </c>
      <c r="Q252" s="6" t="s">
        <v>66</v>
      </c>
      <c r="R252" s="6">
        <v>52601</v>
      </c>
      <c r="S252" s="6" t="s">
        <v>749</v>
      </c>
      <c r="T252" s="6" t="s">
        <v>46</v>
      </c>
      <c r="U252" s="5">
        <f>datos_chargeback_2001_1!$V252/100</f>
        <v>526.01</v>
      </c>
      <c r="V252" s="6">
        <v>52601</v>
      </c>
      <c r="W252" s="5">
        <f>datos_chargeback_2001_1!$X252/100</f>
        <v>0</v>
      </c>
      <c r="X252" s="6">
        <v>0</v>
      </c>
      <c r="Y252" s="5">
        <f>datos_chargeback_2001_1!$Z252/100</f>
        <v>0</v>
      </c>
      <c r="Z252" s="6">
        <v>0</v>
      </c>
      <c r="AA252" s="6" t="s">
        <v>915</v>
      </c>
      <c r="AB252" s="6" t="s">
        <v>35</v>
      </c>
      <c r="AC252" s="7" t="s">
        <v>35</v>
      </c>
      <c r="AD252" s="5">
        <f>datos_chargeback_2001_1!$AE252/100</f>
        <v>0</v>
      </c>
      <c r="AE252" s="6">
        <v>0</v>
      </c>
      <c r="AF252" s="6" t="s">
        <v>53</v>
      </c>
    </row>
    <row r="253" spans="1:32" x14ac:dyDescent="0.3">
      <c r="A253" s="34" t="s">
        <v>916</v>
      </c>
      <c r="B253" s="3">
        <v>44978</v>
      </c>
      <c r="C253" s="3" t="str">
        <f>TEXT(Tabla10[[#This Row],[Fecha de transacción]],"DDDD")</f>
        <v>martes</v>
      </c>
      <c r="D253" s="3">
        <v>45048</v>
      </c>
      <c r="E253" s="4">
        <f>datos_chargeback_2001_1!$D253-datos_chargeback_2001_1!$B253</f>
        <v>70</v>
      </c>
      <c r="F253" s="5">
        <f>datos_chargeback_2001_1!$G253/100</f>
        <v>154.69</v>
      </c>
      <c r="G253" s="6">
        <v>15469</v>
      </c>
      <c r="H253" s="5">
        <f t="shared" si="3"/>
        <v>0</v>
      </c>
      <c r="I253" s="5">
        <v>0</v>
      </c>
      <c r="J253" s="6" t="s">
        <v>38</v>
      </c>
      <c r="K253" s="6" t="s">
        <v>25</v>
      </c>
      <c r="L253" s="6" t="s">
        <v>26</v>
      </c>
      <c r="M253" s="6" t="s">
        <v>93</v>
      </c>
      <c r="N253" s="6" t="s">
        <v>28</v>
      </c>
      <c r="O253" s="6" t="s">
        <v>29</v>
      </c>
      <c r="P253" s="6" t="s">
        <v>54</v>
      </c>
      <c r="Q253" s="6" t="s">
        <v>44</v>
      </c>
      <c r="R253" s="6">
        <v>15469</v>
      </c>
      <c r="S253" s="6" t="s">
        <v>917</v>
      </c>
      <c r="T253" s="6" t="s">
        <v>33</v>
      </c>
      <c r="U253" s="5">
        <f>datos_chargeback_2001_1!$V253/100</f>
        <v>0</v>
      </c>
      <c r="V253" s="6">
        <v>0</v>
      </c>
      <c r="W253" s="5">
        <f>datos_chargeback_2001_1!$X253/100</f>
        <v>0</v>
      </c>
      <c r="X253" s="6">
        <v>0</v>
      </c>
      <c r="Y253" s="5">
        <f>datos_chargeback_2001_1!$Z253/100</f>
        <v>154.69</v>
      </c>
      <c r="Z253" s="6">
        <v>15469</v>
      </c>
      <c r="AA253" s="6" t="s">
        <v>918</v>
      </c>
      <c r="AB253" s="6" t="s">
        <v>35</v>
      </c>
      <c r="AC253" s="7" t="s">
        <v>35</v>
      </c>
      <c r="AD253" s="5">
        <f>datos_chargeback_2001_1!$AE253/100</f>
        <v>0</v>
      </c>
      <c r="AE253" s="6">
        <v>0</v>
      </c>
      <c r="AF253" s="6" t="s">
        <v>53</v>
      </c>
    </row>
    <row r="254" spans="1:32" x14ac:dyDescent="0.3">
      <c r="A254" s="35" t="s">
        <v>919</v>
      </c>
      <c r="B254" s="9">
        <v>44979</v>
      </c>
      <c r="C254" s="9" t="str">
        <f>TEXT(Tabla10[[#This Row],[Fecha de transacción]],"DDDD")</f>
        <v>miércoles</v>
      </c>
      <c r="D254" s="9">
        <v>45051</v>
      </c>
      <c r="E254" s="10">
        <f>datos_chargeback_2001_1!$D254-datos_chargeback_2001_1!$B254</f>
        <v>72</v>
      </c>
      <c r="F254" s="11">
        <f>datos_chargeback_2001_1!$G254/100</f>
        <v>654.16</v>
      </c>
      <c r="G254" s="12">
        <v>65416</v>
      </c>
      <c r="H254" s="11">
        <f t="shared" si="3"/>
        <v>0</v>
      </c>
      <c r="I254" s="11">
        <v>1.44</v>
      </c>
      <c r="J254" s="12" t="s">
        <v>38</v>
      </c>
      <c r="K254" s="12" t="s">
        <v>25</v>
      </c>
      <c r="L254" s="12" t="s">
        <v>80</v>
      </c>
      <c r="M254" s="12" t="s">
        <v>93</v>
      </c>
      <c r="N254" s="12" t="s">
        <v>42</v>
      </c>
      <c r="O254" s="12" t="s">
        <v>64</v>
      </c>
      <c r="P254" s="12" t="s">
        <v>30</v>
      </c>
      <c r="Q254" s="12" t="s">
        <v>31</v>
      </c>
      <c r="R254" s="12">
        <v>65416</v>
      </c>
      <c r="S254" s="12" t="s">
        <v>920</v>
      </c>
      <c r="T254" s="12" t="s">
        <v>116</v>
      </c>
      <c r="U254" s="11">
        <f>datos_chargeback_2001_1!$V254/100</f>
        <v>654.16</v>
      </c>
      <c r="V254" s="12">
        <v>65416</v>
      </c>
      <c r="W254" s="11">
        <f>datos_chargeback_2001_1!$X254/100</f>
        <v>0</v>
      </c>
      <c r="X254" s="12">
        <v>0</v>
      </c>
      <c r="Y254" s="11">
        <f>datos_chargeback_2001_1!$Z254/100</f>
        <v>0</v>
      </c>
      <c r="Z254" s="12">
        <v>0</v>
      </c>
      <c r="AA254" s="12" t="s">
        <v>921</v>
      </c>
      <c r="AB254" s="12" t="s">
        <v>35</v>
      </c>
      <c r="AC254" s="13" t="s">
        <v>35</v>
      </c>
      <c r="AD254" s="11">
        <f>datos_chargeback_2001_1!$AE254/100</f>
        <v>0</v>
      </c>
      <c r="AE254" s="12">
        <v>0</v>
      </c>
      <c r="AF254" s="12" t="s">
        <v>53</v>
      </c>
    </row>
    <row r="255" spans="1:32" x14ac:dyDescent="0.3">
      <c r="A255" s="36" t="s">
        <v>922</v>
      </c>
      <c r="B255" s="14">
        <v>44980</v>
      </c>
      <c r="C255" s="14" t="str">
        <f>TEXT(Tabla10[[#This Row],[Fecha de transacción]],"DDDD")</f>
        <v>jueves</v>
      </c>
      <c r="D255" s="14">
        <v>45067</v>
      </c>
      <c r="E255" s="15">
        <f>datos_chargeback_2001_1!$D255-datos_chargeback_2001_1!$B255</f>
        <v>87</v>
      </c>
      <c r="F255" s="16">
        <f>datos_chargeback_2001_1!$G255/100</f>
        <v>759.52</v>
      </c>
      <c r="G255" s="17">
        <v>75952</v>
      </c>
      <c r="H255" s="16">
        <f t="shared" si="3"/>
        <v>0</v>
      </c>
      <c r="I255" s="16">
        <v>1.19</v>
      </c>
      <c r="J255" s="17" t="s">
        <v>38</v>
      </c>
      <c r="K255" s="17" t="s">
        <v>25</v>
      </c>
      <c r="L255" s="17" t="s">
        <v>109</v>
      </c>
      <c r="M255" s="17" t="s">
        <v>59</v>
      </c>
      <c r="N255" s="17" t="s">
        <v>42</v>
      </c>
      <c r="O255" s="17" t="s">
        <v>64</v>
      </c>
      <c r="P255" s="17" t="s">
        <v>30</v>
      </c>
      <c r="Q255" s="17" t="s">
        <v>66</v>
      </c>
      <c r="R255" s="17">
        <v>75952</v>
      </c>
      <c r="S255" s="17" t="s">
        <v>923</v>
      </c>
      <c r="T255" s="17" t="s">
        <v>116</v>
      </c>
      <c r="U255" s="16">
        <f>datos_chargeback_2001_1!$V255/100</f>
        <v>759.52</v>
      </c>
      <c r="V255" s="17">
        <v>75952</v>
      </c>
      <c r="W255" s="16">
        <f>datos_chargeback_2001_1!$X255/100</f>
        <v>0</v>
      </c>
      <c r="X255" s="17">
        <v>0</v>
      </c>
      <c r="Y255" s="16">
        <f>datos_chargeback_2001_1!$Z255/100</f>
        <v>0</v>
      </c>
      <c r="Z255" s="17">
        <v>0</v>
      </c>
      <c r="AA255" s="17" t="s">
        <v>924</v>
      </c>
      <c r="AB255" s="17" t="s">
        <v>48</v>
      </c>
      <c r="AC255" s="18">
        <v>44980</v>
      </c>
      <c r="AD255" s="16">
        <f>datos_chargeback_2001_1!$AE255/100</f>
        <v>368.07</v>
      </c>
      <c r="AE255" s="17">
        <v>36807</v>
      </c>
      <c r="AF255" s="17" t="s">
        <v>53</v>
      </c>
    </row>
    <row r="256" spans="1:32" x14ac:dyDescent="0.3">
      <c r="A256" s="34" t="s">
        <v>925</v>
      </c>
      <c r="B256" s="3">
        <v>44981</v>
      </c>
      <c r="C256" s="3" t="str">
        <f>TEXT(Tabla10[[#This Row],[Fecha de transacción]],"DDDD")</f>
        <v>viernes</v>
      </c>
      <c r="D256" s="3">
        <v>45052</v>
      </c>
      <c r="E256" s="4">
        <f>datos_chargeback_2001_1!$D256-datos_chargeback_2001_1!$B256</f>
        <v>71</v>
      </c>
      <c r="F256" s="5">
        <f>datos_chargeback_2001_1!$G256/100</f>
        <v>27.94</v>
      </c>
      <c r="G256" s="6">
        <v>2794</v>
      </c>
      <c r="H256" s="5">
        <f t="shared" si="3"/>
        <v>0</v>
      </c>
      <c r="I256" s="5">
        <v>1.44</v>
      </c>
      <c r="J256" s="6" t="s">
        <v>24</v>
      </c>
      <c r="K256" s="6" t="s">
        <v>25</v>
      </c>
      <c r="L256" s="6" t="s">
        <v>40</v>
      </c>
      <c r="M256" s="6" t="s">
        <v>41</v>
      </c>
      <c r="N256" s="6" t="s">
        <v>42</v>
      </c>
      <c r="O256" s="6" t="s">
        <v>50</v>
      </c>
      <c r="P256" s="6" t="s">
        <v>54</v>
      </c>
      <c r="Q256" s="6" t="s">
        <v>31</v>
      </c>
      <c r="R256" s="6">
        <v>2794</v>
      </c>
      <c r="S256" s="6" t="s">
        <v>926</v>
      </c>
      <c r="T256" s="6" t="s">
        <v>61</v>
      </c>
      <c r="U256" s="5">
        <f>datos_chargeback_2001_1!$V256/100</f>
        <v>0</v>
      </c>
      <c r="V256" s="6">
        <v>0</v>
      </c>
      <c r="W256" s="5">
        <f>datos_chargeback_2001_1!$X256/100</f>
        <v>27.94</v>
      </c>
      <c r="X256" s="6">
        <v>2794</v>
      </c>
      <c r="Y256" s="5">
        <f>datos_chargeback_2001_1!$Z256/100</f>
        <v>0</v>
      </c>
      <c r="Z256" s="6">
        <v>0</v>
      </c>
      <c r="AA256" s="6" t="s">
        <v>927</v>
      </c>
      <c r="AB256" s="6" t="s">
        <v>48</v>
      </c>
      <c r="AC256" s="8">
        <v>44981</v>
      </c>
      <c r="AD256" s="5">
        <f>datos_chargeback_2001_1!$AE256/100</f>
        <v>52.85</v>
      </c>
      <c r="AE256" s="6">
        <v>5285</v>
      </c>
      <c r="AF256" s="6" t="s">
        <v>53</v>
      </c>
    </row>
    <row r="257" spans="1:32" x14ac:dyDescent="0.3">
      <c r="A257" s="34" t="s">
        <v>929</v>
      </c>
      <c r="B257" s="3">
        <v>44982</v>
      </c>
      <c r="C257" s="3" t="str">
        <f>TEXT(Tabla10[[#This Row],[Fecha de transacción]],"DDDD")</f>
        <v>sábado</v>
      </c>
      <c r="D257" s="3">
        <v>45060</v>
      </c>
      <c r="E257" s="4">
        <f>datos_chargeback_2001_1!$D257-datos_chargeback_2001_1!$B257</f>
        <v>78</v>
      </c>
      <c r="F257" s="5">
        <f>datos_chargeback_2001_1!$G257/100</f>
        <v>167.51</v>
      </c>
      <c r="G257" s="6">
        <v>16751</v>
      </c>
      <c r="H257" s="5">
        <f t="shared" si="3"/>
        <v>0</v>
      </c>
      <c r="I257" s="5">
        <v>1.24</v>
      </c>
      <c r="J257" s="6" t="s">
        <v>24</v>
      </c>
      <c r="K257" s="6" t="s">
        <v>25</v>
      </c>
      <c r="L257" s="6" t="s">
        <v>80</v>
      </c>
      <c r="M257" s="6" t="s">
        <v>52</v>
      </c>
      <c r="N257" s="6" t="s">
        <v>42</v>
      </c>
      <c r="O257" s="6" t="s">
        <v>64</v>
      </c>
      <c r="P257" s="6" t="s">
        <v>30</v>
      </c>
      <c r="Q257" s="6" t="s">
        <v>75</v>
      </c>
      <c r="R257" s="6">
        <v>16751</v>
      </c>
      <c r="S257" s="6" t="s">
        <v>930</v>
      </c>
      <c r="T257" s="6" t="s">
        <v>46</v>
      </c>
      <c r="U257" s="5">
        <f>datos_chargeback_2001_1!$V257/100</f>
        <v>167.51</v>
      </c>
      <c r="V257" s="6">
        <v>16751</v>
      </c>
      <c r="W257" s="5">
        <f>datos_chargeback_2001_1!$X257/100</f>
        <v>0</v>
      </c>
      <c r="X257" s="6">
        <v>0</v>
      </c>
      <c r="Y257" s="5">
        <f>datos_chargeback_2001_1!$Z257/100</f>
        <v>0</v>
      </c>
      <c r="Z257" s="6">
        <v>0</v>
      </c>
      <c r="AA257" s="6" t="s">
        <v>931</v>
      </c>
      <c r="AB257" s="6" t="s">
        <v>35</v>
      </c>
      <c r="AC257" s="7" t="s">
        <v>35</v>
      </c>
      <c r="AD257" s="5">
        <f>datos_chargeback_2001_1!$AE257/100</f>
        <v>0</v>
      </c>
      <c r="AE257" s="6">
        <v>0</v>
      </c>
      <c r="AF257" s="6" t="s">
        <v>29</v>
      </c>
    </row>
    <row r="258" spans="1:32" x14ac:dyDescent="0.3">
      <c r="A258" s="35" t="s">
        <v>932</v>
      </c>
      <c r="B258" s="9">
        <v>44983</v>
      </c>
      <c r="C258" s="9" t="str">
        <f>TEXT(Tabla10[[#This Row],[Fecha de transacción]],"DDDD")</f>
        <v>domingo</v>
      </c>
      <c r="D258" s="9">
        <v>45064</v>
      </c>
      <c r="E258" s="10">
        <f>datos_chargeback_2001_1!$D258-datos_chargeback_2001_1!$B258</f>
        <v>81</v>
      </c>
      <c r="F258" s="11">
        <f>datos_chargeback_2001_1!$G258/100</f>
        <v>88.38</v>
      </c>
      <c r="G258" s="12">
        <v>8838</v>
      </c>
      <c r="H258" s="11">
        <f t="shared" ref="H258:H321" si="4">IF(COUNTIF($A$2:$A$1373,A258)=1,0,IF(F258=_xlfn.AGGREGATE(14,6,$F$2:$F$1373/($A$2:$A$1373=A258),1),_xlfn.AGGREGATE(15,6,$F$2:$F$1373/($A$2:$A$1373=A258),1),""))</f>
        <v>0</v>
      </c>
      <c r="I258" s="11">
        <v>0</v>
      </c>
      <c r="J258" s="12" t="s">
        <v>24</v>
      </c>
      <c r="K258" s="12" t="s">
        <v>25</v>
      </c>
      <c r="L258" s="12" t="s">
        <v>80</v>
      </c>
      <c r="M258" s="12" t="s">
        <v>93</v>
      </c>
      <c r="N258" s="12" t="s">
        <v>42</v>
      </c>
      <c r="O258" s="12" t="s">
        <v>29</v>
      </c>
      <c r="P258" s="12" t="s">
        <v>30</v>
      </c>
      <c r="Q258" s="12" t="s">
        <v>31</v>
      </c>
      <c r="R258" s="12">
        <v>8838</v>
      </c>
      <c r="S258" s="12" t="s">
        <v>933</v>
      </c>
      <c r="T258" s="12" t="s">
        <v>46</v>
      </c>
      <c r="U258" s="11">
        <f>datos_chargeback_2001_1!$V258/100</f>
        <v>88.38</v>
      </c>
      <c r="V258" s="12">
        <v>8838</v>
      </c>
      <c r="W258" s="11">
        <f>datos_chargeback_2001_1!$X258/100</f>
        <v>0</v>
      </c>
      <c r="X258" s="12">
        <v>0</v>
      </c>
      <c r="Y258" s="11">
        <f>datos_chargeback_2001_1!$Z258/100</f>
        <v>0</v>
      </c>
      <c r="Z258" s="12">
        <v>0</v>
      </c>
      <c r="AA258" s="12" t="s">
        <v>934</v>
      </c>
      <c r="AB258" s="12" t="s">
        <v>48</v>
      </c>
      <c r="AC258" s="19">
        <v>44983</v>
      </c>
      <c r="AD258" s="11">
        <f>datos_chargeback_2001_1!$AE258/100</f>
        <v>601.32000000000005</v>
      </c>
      <c r="AE258" s="12">
        <v>60132</v>
      </c>
      <c r="AF258" s="12" t="s">
        <v>50</v>
      </c>
    </row>
    <row r="259" spans="1:32" x14ac:dyDescent="0.3">
      <c r="A259" s="34" t="s">
        <v>936</v>
      </c>
      <c r="B259" s="3">
        <v>44984</v>
      </c>
      <c r="C259" s="3" t="str">
        <f>TEXT(Tabla10[[#This Row],[Fecha de transacción]],"DDDD")</f>
        <v>lunes</v>
      </c>
      <c r="D259" s="3">
        <v>45071</v>
      </c>
      <c r="E259" s="4">
        <f>datos_chargeback_2001_1!$D259-datos_chargeback_2001_1!$B259</f>
        <v>87</v>
      </c>
      <c r="F259" s="5">
        <f>datos_chargeback_2001_1!$G259/100</f>
        <v>747.67</v>
      </c>
      <c r="G259" s="6">
        <v>74767</v>
      </c>
      <c r="H259" s="5">
        <f t="shared" si="4"/>
        <v>0</v>
      </c>
      <c r="I259" s="5">
        <v>0.96</v>
      </c>
      <c r="J259" s="6" t="s">
        <v>24</v>
      </c>
      <c r="K259" s="6" t="s">
        <v>25</v>
      </c>
      <c r="L259" s="6" t="s">
        <v>40</v>
      </c>
      <c r="M259" s="6" t="s">
        <v>93</v>
      </c>
      <c r="N259" s="6" t="s">
        <v>42</v>
      </c>
      <c r="O259" s="6" t="s">
        <v>43</v>
      </c>
      <c r="P259" s="6" t="s">
        <v>54</v>
      </c>
      <c r="Q259" s="6" t="s">
        <v>66</v>
      </c>
      <c r="R259" s="6">
        <v>74767</v>
      </c>
      <c r="S259" s="6" t="s">
        <v>937</v>
      </c>
      <c r="T259" s="6" t="s">
        <v>61</v>
      </c>
      <c r="U259" s="5">
        <f>datos_chargeback_2001_1!$V259/100</f>
        <v>0</v>
      </c>
      <c r="V259" s="6">
        <v>0</v>
      </c>
      <c r="W259" s="5">
        <f>datos_chargeback_2001_1!$X259/100</f>
        <v>747.67</v>
      </c>
      <c r="X259" s="6">
        <v>74767</v>
      </c>
      <c r="Y259" s="5">
        <f>datos_chargeback_2001_1!$Z259/100</f>
        <v>0</v>
      </c>
      <c r="Z259" s="6">
        <v>0</v>
      </c>
      <c r="AA259" s="6" t="s">
        <v>938</v>
      </c>
      <c r="AB259" s="6" t="s">
        <v>35</v>
      </c>
      <c r="AC259" s="7" t="s">
        <v>35</v>
      </c>
      <c r="AD259" s="5">
        <f>datos_chargeback_2001_1!$AE259/100</f>
        <v>0</v>
      </c>
      <c r="AE259" s="6">
        <v>0</v>
      </c>
      <c r="AF259" s="6" t="s">
        <v>29</v>
      </c>
    </row>
    <row r="260" spans="1:32" x14ac:dyDescent="0.3">
      <c r="A260" s="34" t="s">
        <v>939</v>
      </c>
      <c r="B260" s="3">
        <v>44985</v>
      </c>
      <c r="C260" s="3" t="str">
        <f>TEXT(Tabla10[[#This Row],[Fecha de transacción]],"DDDD")</f>
        <v>martes</v>
      </c>
      <c r="D260" s="3">
        <v>45072</v>
      </c>
      <c r="E260" s="4">
        <f>datos_chargeback_2001_1!$D260-datos_chargeback_2001_1!$B260</f>
        <v>87</v>
      </c>
      <c r="F260" s="5">
        <f>datos_chargeback_2001_1!$G260/100</f>
        <v>801.28</v>
      </c>
      <c r="G260" s="6">
        <v>80128</v>
      </c>
      <c r="H260" s="5">
        <f t="shared" si="4"/>
        <v>0</v>
      </c>
      <c r="I260" s="5">
        <v>1.0900000000000001</v>
      </c>
      <c r="J260" s="6" t="s">
        <v>38</v>
      </c>
      <c r="K260" s="6" t="s">
        <v>25</v>
      </c>
      <c r="L260" s="6" t="s">
        <v>26</v>
      </c>
      <c r="M260" s="6" t="s">
        <v>52</v>
      </c>
      <c r="N260" s="6" t="s">
        <v>42</v>
      </c>
      <c r="O260" s="6" t="s">
        <v>50</v>
      </c>
      <c r="P260" s="6" t="s">
        <v>54</v>
      </c>
      <c r="Q260" s="6" t="s">
        <v>44</v>
      </c>
      <c r="R260" s="6">
        <v>80128</v>
      </c>
      <c r="S260" s="6" t="s">
        <v>940</v>
      </c>
      <c r="T260" s="6" t="s">
        <v>61</v>
      </c>
      <c r="U260" s="5">
        <f>datos_chargeback_2001_1!$V260/100</f>
        <v>0</v>
      </c>
      <c r="V260" s="6">
        <v>0</v>
      </c>
      <c r="W260" s="5">
        <f>datos_chargeback_2001_1!$X260/100</f>
        <v>801.28</v>
      </c>
      <c r="X260" s="6">
        <v>80128</v>
      </c>
      <c r="Y260" s="5">
        <f>datos_chargeback_2001_1!$Z260/100</f>
        <v>0</v>
      </c>
      <c r="Z260" s="6">
        <v>0</v>
      </c>
      <c r="AA260" s="6" t="s">
        <v>941</v>
      </c>
      <c r="AB260" s="6" t="s">
        <v>48</v>
      </c>
      <c r="AC260" s="8">
        <v>44985</v>
      </c>
      <c r="AD260" s="5">
        <f>datos_chargeback_2001_1!$AE260/100</f>
        <v>348.28</v>
      </c>
      <c r="AE260" s="6">
        <v>34828</v>
      </c>
      <c r="AF260" s="6" t="s">
        <v>53</v>
      </c>
    </row>
    <row r="261" spans="1:32" x14ac:dyDescent="0.3">
      <c r="A261" s="34" t="s">
        <v>942</v>
      </c>
      <c r="B261" s="3">
        <v>44986</v>
      </c>
      <c r="C261" s="3" t="str">
        <f>TEXT(Tabla10[[#This Row],[Fecha de transacción]],"DDDD")</f>
        <v>miércoles</v>
      </c>
      <c r="D261" s="3">
        <v>45076</v>
      </c>
      <c r="E261" s="4">
        <f>datos_chargeback_2001_1!$D261-datos_chargeback_2001_1!$B261</f>
        <v>90</v>
      </c>
      <c r="F261" s="5">
        <f>datos_chargeback_2001_1!$G261/100</f>
        <v>253.78</v>
      </c>
      <c r="G261" s="6">
        <v>25378</v>
      </c>
      <c r="H261" s="5">
        <f t="shared" si="4"/>
        <v>0</v>
      </c>
      <c r="I261" s="5">
        <v>0.89</v>
      </c>
      <c r="J261" s="6" t="s">
        <v>24</v>
      </c>
      <c r="K261" s="6" t="s">
        <v>25</v>
      </c>
      <c r="L261" s="6" t="s">
        <v>40</v>
      </c>
      <c r="M261" s="6" t="s">
        <v>27</v>
      </c>
      <c r="N261" s="6" t="s">
        <v>42</v>
      </c>
      <c r="O261" s="6" t="s">
        <v>50</v>
      </c>
      <c r="P261" s="6" t="s">
        <v>30</v>
      </c>
      <c r="Q261" s="6" t="s">
        <v>55</v>
      </c>
      <c r="R261" s="6">
        <v>25378</v>
      </c>
      <c r="S261" s="6" t="s">
        <v>943</v>
      </c>
      <c r="T261" s="6" t="s">
        <v>116</v>
      </c>
      <c r="U261" s="5">
        <f>datos_chargeback_2001_1!$V261/100</f>
        <v>253.78</v>
      </c>
      <c r="V261" s="6">
        <v>25378</v>
      </c>
      <c r="W261" s="5">
        <f>datos_chargeback_2001_1!$X261/100</f>
        <v>0</v>
      </c>
      <c r="X261" s="6">
        <v>0</v>
      </c>
      <c r="Y261" s="5">
        <f>datos_chargeback_2001_1!$Z261/100</f>
        <v>0</v>
      </c>
      <c r="Z261" s="6">
        <v>0</v>
      </c>
      <c r="AA261" s="6" t="s">
        <v>944</v>
      </c>
      <c r="AB261" s="6" t="s">
        <v>35</v>
      </c>
      <c r="AC261" s="7" t="s">
        <v>35</v>
      </c>
      <c r="AD261" s="5">
        <f>datos_chargeback_2001_1!$AE261/100</f>
        <v>0</v>
      </c>
      <c r="AE261" s="6">
        <v>0</v>
      </c>
      <c r="AF261" s="6" t="s">
        <v>64</v>
      </c>
    </row>
    <row r="262" spans="1:32" x14ac:dyDescent="0.3">
      <c r="A262" s="34" t="s">
        <v>945</v>
      </c>
      <c r="B262" s="3">
        <v>44987</v>
      </c>
      <c r="C262" s="3" t="str">
        <f>TEXT(Tabla10[[#This Row],[Fecha de transacción]],"DDDD")</f>
        <v>jueves</v>
      </c>
      <c r="D262" s="3">
        <v>45058</v>
      </c>
      <c r="E262" s="4">
        <f>datos_chargeback_2001_1!$D262-datos_chargeback_2001_1!$B262</f>
        <v>71</v>
      </c>
      <c r="F262" s="5">
        <f>datos_chargeback_2001_1!$G262/100</f>
        <v>68.83</v>
      </c>
      <c r="G262" s="6">
        <v>6883</v>
      </c>
      <c r="H262" s="5">
        <f t="shared" si="4"/>
        <v>0</v>
      </c>
      <c r="I262" s="5">
        <v>0</v>
      </c>
      <c r="J262" s="6" t="s">
        <v>38</v>
      </c>
      <c r="K262" s="6" t="s">
        <v>25</v>
      </c>
      <c r="L262" s="6" t="s">
        <v>40</v>
      </c>
      <c r="M262" s="6" t="s">
        <v>41</v>
      </c>
      <c r="N262" s="6" t="s">
        <v>42</v>
      </c>
      <c r="O262" s="6" t="s">
        <v>50</v>
      </c>
      <c r="P262" s="6" t="s">
        <v>54</v>
      </c>
      <c r="Q262" s="6" t="s">
        <v>66</v>
      </c>
      <c r="R262" s="6">
        <v>68830</v>
      </c>
      <c r="S262" s="6" t="s">
        <v>946</v>
      </c>
      <c r="T262" s="6" t="s">
        <v>61</v>
      </c>
      <c r="U262" s="5">
        <f>datos_chargeback_2001_1!$V262/100</f>
        <v>0</v>
      </c>
      <c r="V262" s="6">
        <v>0</v>
      </c>
      <c r="W262" s="5">
        <f>datos_chargeback_2001_1!$X262/100</f>
        <v>688.3</v>
      </c>
      <c r="X262" s="6">
        <v>68830</v>
      </c>
      <c r="Y262" s="5">
        <f>datos_chargeback_2001_1!$Z262/100</f>
        <v>0</v>
      </c>
      <c r="Z262" s="6">
        <v>0</v>
      </c>
      <c r="AA262" s="6" t="s">
        <v>947</v>
      </c>
      <c r="AB262" s="6" t="s">
        <v>48</v>
      </c>
      <c r="AC262" s="8">
        <v>44987</v>
      </c>
      <c r="AD262" s="5">
        <f>datos_chargeback_2001_1!$AE262/100</f>
        <v>13.25</v>
      </c>
      <c r="AE262" s="6">
        <v>1325</v>
      </c>
      <c r="AF262" s="6" t="s">
        <v>64</v>
      </c>
    </row>
    <row r="263" spans="1:32" x14ac:dyDescent="0.3">
      <c r="A263" s="34" t="s">
        <v>948</v>
      </c>
      <c r="B263" s="3">
        <v>44988</v>
      </c>
      <c r="C263" s="3" t="str">
        <f>TEXT(Tabla10[[#This Row],[Fecha de transacción]],"DDDD")</f>
        <v>viernes</v>
      </c>
      <c r="D263" s="3">
        <v>45067</v>
      </c>
      <c r="E263" s="4">
        <f>datos_chargeback_2001_1!$D263-datos_chargeback_2001_1!$B263</f>
        <v>79</v>
      </c>
      <c r="F263" s="5">
        <f>datos_chargeback_2001_1!$G263/100</f>
        <v>206.84</v>
      </c>
      <c r="G263" s="6">
        <v>20684</v>
      </c>
      <c r="H263" s="5">
        <f t="shared" si="4"/>
        <v>0</v>
      </c>
      <c r="I263" s="5">
        <v>1.44</v>
      </c>
      <c r="J263" s="6" t="s">
        <v>24</v>
      </c>
      <c r="K263" s="6" t="s">
        <v>25</v>
      </c>
      <c r="L263" s="6" t="s">
        <v>26</v>
      </c>
      <c r="M263" s="6" t="s">
        <v>41</v>
      </c>
      <c r="N263" s="6" t="s">
        <v>42</v>
      </c>
      <c r="O263" s="6" t="s">
        <v>43</v>
      </c>
      <c r="P263" s="6" t="s">
        <v>54</v>
      </c>
      <c r="Q263" s="6" t="s">
        <v>31</v>
      </c>
      <c r="R263" s="6">
        <v>20684</v>
      </c>
      <c r="S263" s="6" t="s">
        <v>949</v>
      </c>
      <c r="T263" s="6" t="s">
        <v>116</v>
      </c>
      <c r="U263" s="5">
        <f>datos_chargeback_2001_1!$V263/100</f>
        <v>206.84</v>
      </c>
      <c r="V263" s="6">
        <v>20684</v>
      </c>
      <c r="W263" s="5">
        <f>datos_chargeback_2001_1!$X263/100</f>
        <v>0</v>
      </c>
      <c r="X263" s="6">
        <v>0</v>
      </c>
      <c r="Y263" s="5">
        <f>datos_chargeback_2001_1!$Z263/100</f>
        <v>0</v>
      </c>
      <c r="Z263" s="6">
        <v>0</v>
      </c>
      <c r="AA263" s="6" t="s">
        <v>950</v>
      </c>
      <c r="AB263" s="6" t="s">
        <v>35</v>
      </c>
      <c r="AC263" s="7" t="s">
        <v>35</v>
      </c>
      <c r="AD263" s="5">
        <f>datos_chargeback_2001_1!$AE263/100</f>
        <v>0</v>
      </c>
      <c r="AE263" s="6">
        <v>0</v>
      </c>
      <c r="AF263" s="6" t="s">
        <v>53</v>
      </c>
    </row>
    <row r="264" spans="1:32" x14ac:dyDescent="0.3">
      <c r="A264" s="35" t="s">
        <v>951</v>
      </c>
      <c r="B264" s="9">
        <v>44989</v>
      </c>
      <c r="C264" s="9" t="str">
        <f>TEXT(Tabla10[[#This Row],[Fecha de transacción]],"DDDD")</f>
        <v>sábado</v>
      </c>
      <c r="D264" s="9">
        <v>45055</v>
      </c>
      <c r="E264" s="10">
        <f>datos_chargeback_2001_1!$D264-datos_chargeback_2001_1!$B264</f>
        <v>66</v>
      </c>
      <c r="F264" s="11">
        <f>datos_chargeback_2001_1!$G264/100</f>
        <v>27.59</v>
      </c>
      <c r="G264" s="12">
        <v>2759</v>
      </c>
      <c r="H264" s="11">
        <f t="shared" si="4"/>
        <v>0</v>
      </c>
      <c r="I264" s="11">
        <v>0</v>
      </c>
      <c r="J264" s="12" t="s">
        <v>24</v>
      </c>
      <c r="K264" s="12" t="s">
        <v>25</v>
      </c>
      <c r="L264" s="12" t="s">
        <v>26</v>
      </c>
      <c r="M264" s="12" t="s">
        <v>59</v>
      </c>
      <c r="N264" s="12" t="s">
        <v>42</v>
      </c>
      <c r="O264" s="12" t="s">
        <v>53</v>
      </c>
      <c r="P264" s="12" t="s">
        <v>30</v>
      </c>
      <c r="Q264" s="12" t="s">
        <v>44</v>
      </c>
      <c r="R264" s="12">
        <v>2759</v>
      </c>
      <c r="S264" s="12" t="s">
        <v>952</v>
      </c>
      <c r="T264" s="12" t="s">
        <v>61</v>
      </c>
      <c r="U264" s="11">
        <f>datos_chargeback_2001_1!$V264/100</f>
        <v>0</v>
      </c>
      <c r="V264" s="12">
        <v>0</v>
      </c>
      <c r="W264" s="11">
        <f>datos_chargeback_2001_1!$X264/100</f>
        <v>27.59</v>
      </c>
      <c r="X264" s="12">
        <v>2759</v>
      </c>
      <c r="Y264" s="11">
        <f>datos_chargeback_2001_1!$Z264/100</f>
        <v>0</v>
      </c>
      <c r="Z264" s="12">
        <v>0</v>
      </c>
      <c r="AA264" s="12" t="s">
        <v>953</v>
      </c>
      <c r="AB264" s="12" t="s">
        <v>48</v>
      </c>
      <c r="AC264" s="19">
        <v>44989</v>
      </c>
      <c r="AD264" s="11">
        <f>datos_chargeback_2001_1!$AE264/100</f>
        <v>747.24</v>
      </c>
      <c r="AE264" s="12">
        <v>74724</v>
      </c>
      <c r="AF264" s="12" t="s">
        <v>53</v>
      </c>
    </row>
    <row r="265" spans="1:32" x14ac:dyDescent="0.3">
      <c r="A265" s="34" t="s">
        <v>955</v>
      </c>
      <c r="B265" s="3">
        <v>44990</v>
      </c>
      <c r="C265" s="3" t="str">
        <f>TEXT(Tabla10[[#This Row],[Fecha de transacción]],"DDDD")</f>
        <v>domingo</v>
      </c>
      <c r="D265" s="3">
        <v>45076</v>
      </c>
      <c r="E265" s="4">
        <f>datos_chargeback_2001_1!$D265-datos_chargeback_2001_1!$B265</f>
        <v>86</v>
      </c>
      <c r="F265" s="5">
        <f>datos_chargeback_2001_1!$G265/100</f>
        <v>544.69000000000005</v>
      </c>
      <c r="G265" s="6">
        <v>54469</v>
      </c>
      <c r="H265" s="5">
        <f t="shared" si="4"/>
        <v>0</v>
      </c>
      <c r="I265" s="5">
        <v>0</v>
      </c>
      <c r="J265" s="6" t="s">
        <v>24</v>
      </c>
      <c r="K265" s="6" t="s">
        <v>25</v>
      </c>
      <c r="L265" s="6" t="s">
        <v>80</v>
      </c>
      <c r="M265" s="6" t="s">
        <v>85</v>
      </c>
      <c r="N265" s="6" t="s">
        <v>42</v>
      </c>
      <c r="O265" s="6" t="s">
        <v>70</v>
      </c>
      <c r="P265" s="6" t="s">
        <v>54</v>
      </c>
      <c r="Q265" s="6" t="s">
        <v>44</v>
      </c>
      <c r="R265" s="6">
        <v>54469</v>
      </c>
      <c r="S265" s="6" t="s">
        <v>956</v>
      </c>
      <c r="T265" s="6" t="s">
        <v>46</v>
      </c>
      <c r="U265" s="5">
        <f>datos_chargeback_2001_1!$V265/100</f>
        <v>544.69000000000005</v>
      </c>
      <c r="V265" s="6">
        <v>54469</v>
      </c>
      <c r="W265" s="5">
        <f>datos_chargeback_2001_1!$X265/100</f>
        <v>0</v>
      </c>
      <c r="X265" s="6">
        <v>0</v>
      </c>
      <c r="Y265" s="5">
        <f>datos_chargeback_2001_1!$Z265/100</f>
        <v>0</v>
      </c>
      <c r="Z265" s="6">
        <v>0</v>
      </c>
      <c r="AA265" s="6" t="s">
        <v>957</v>
      </c>
      <c r="AB265" s="6" t="s">
        <v>35</v>
      </c>
      <c r="AC265" s="7" t="s">
        <v>35</v>
      </c>
      <c r="AD265" s="5">
        <f>datos_chargeback_2001_1!$AE265/100</f>
        <v>0</v>
      </c>
      <c r="AE265" s="6">
        <v>0</v>
      </c>
      <c r="AF265" s="6" t="s">
        <v>50</v>
      </c>
    </row>
    <row r="266" spans="1:32" x14ac:dyDescent="0.3">
      <c r="A266" s="35" t="s">
        <v>958</v>
      </c>
      <c r="B266" s="9">
        <v>44991</v>
      </c>
      <c r="C266" s="9" t="str">
        <f>TEXT(Tabla10[[#This Row],[Fecha de transacción]],"DDDD")</f>
        <v>lunes</v>
      </c>
      <c r="D266" s="9">
        <v>45079</v>
      </c>
      <c r="E266" s="10">
        <f>datos_chargeback_2001_1!$D266-datos_chargeback_2001_1!$B266</f>
        <v>88</v>
      </c>
      <c r="F266" s="11">
        <f>datos_chargeback_2001_1!$G266/100</f>
        <v>942.65</v>
      </c>
      <c r="G266" s="12">
        <v>94265</v>
      </c>
      <c r="H266" s="11">
        <f t="shared" si="4"/>
        <v>0</v>
      </c>
      <c r="I266" s="11">
        <v>1.44</v>
      </c>
      <c r="J266" s="12" t="s">
        <v>38</v>
      </c>
      <c r="K266" s="12" t="s">
        <v>25</v>
      </c>
      <c r="L266" s="12" t="s">
        <v>74</v>
      </c>
      <c r="M266" s="12" t="s">
        <v>59</v>
      </c>
      <c r="N266" s="12" t="s">
        <v>42</v>
      </c>
      <c r="O266" s="12" t="s">
        <v>64</v>
      </c>
      <c r="P266" s="12" t="s">
        <v>30</v>
      </c>
      <c r="Q266" s="12" t="s">
        <v>66</v>
      </c>
      <c r="R266" s="12">
        <v>94265</v>
      </c>
      <c r="S266" s="12" t="s">
        <v>959</v>
      </c>
      <c r="T266" s="12" t="s">
        <v>116</v>
      </c>
      <c r="U266" s="11">
        <f>datos_chargeback_2001_1!$V266/100</f>
        <v>942.65</v>
      </c>
      <c r="V266" s="12">
        <v>94265</v>
      </c>
      <c r="W266" s="11">
        <f>datos_chargeback_2001_1!$X266/100</f>
        <v>0</v>
      </c>
      <c r="X266" s="12">
        <v>0</v>
      </c>
      <c r="Y266" s="11">
        <f>datos_chargeback_2001_1!$Z266/100</f>
        <v>0</v>
      </c>
      <c r="Z266" s="12">
        <v>0</v>
      </c>
      <c r="AA266" s="12" t="s">
        <v>960</v>
      </c>
      <c r="AB266" s="12" t="s">
        <v>48</v>
      </c>
      <c r="AC266" s="19">
        <v>44991</v>
      </c>
      <c r="AD266" s="11">
        <f>datos_chargeback_2001_1!$AE266/100</f>
        <v>717.88</v>
      </c>
      <c r="AE266" s="12">
        <v>71788</v>
      </c>
      <c r="AF266" s="12" t="s">
        <v>64</v>
      </c>
    </row>
    <row r="267" spans="1:32" x14ac:dyDescent="0.3">
      <c r="A267" s="36" t="s">
        <v>961</v>
      </c>
      <c r="B267" s="14">
        <v>44992</v>
      </c>
      <c r="C267" s="14" t="str">
        <f>TEXT(Tabla10[[#This Row],[Fecha de transacción]],"DDDD")</f>
        <v>martes</v>
      </c>
      <c r="D267" s="14">
        <v>45071</v>
      </c>
      <c r="E267" s="15">
        <f>datos_chargeback_2001_1!$D267-datos_chargeback_2001_1!$B267</f>
        <v>79</v>
      </c>
      <c r="F267" s="16">
        <f>datos_chargeback_2001_1!$G267/100</f>
        <v>69.75</v>
      </c>
      <c r="G267" s="17">
        <v>6975</v>
      </c>
      <c r="H267" s="16">
        <f t="shared" si="4"/>
        <v>0</v>
      </c>
      <c r="I267" s="16">
        <v>1.44</v>
      </c>
      <c r="J267" s="17" t="s">
        <v>24</v>
      </c>
      <c r="K267" s="17" t="s">
        <v>25</v>
      </c>
      <c r="L267" s="17" t="s">
        <v>40</v>
      </c>
      <c r="M267" s="17" t="s">
        <v>52</v>
      </c>
      <c r="N267" s="17" t="s">
        <v>42</v>
      </c>
      <c r="O267" s="17" t="s">
        <v>64</v>
      </c>
      <c r="P267" s="17" t="s">
        <v>54</v>
      </c>
      <c r="Q267" s="17" t="s">
        <v>55</v>
      </c>
      <c r="R267" s="17">
        <v>6975</v>
      </c>
      <c r="S267" s="17" t="s">
        <v>962</v>
      </c>
      <c r="T267" s="17" t="s">
        <v>61</v>
      </c>
      <c r="U267" s="16">
        <f>datos_chargeback_2001_1!$V267/100</f>
        <v>0</v>
      </c>
      <c r="V267" s="17">
        <v>0</v>
      </c>
      <c r="W267" s="16">
        <f>datos_chargeback_2001_1!$X267/100</f>
        <v>69.75</v>
      </c>
      <c r="X267" s="17">
        <v>6975</v>
      </c>
      <c r="Y267" s="16">
        <f>datos_chargeback_2001_1!$Z267/100</f>
        <v>0</v>
      </c>
      <c r="Z267" s="17">
        <v>0</v>
      </c>
      <c r="AA267" s="17" t="s">
        <v>963</v>
      </c>
      <c r="AB267" s="17" t="s">
        <v>48</v>
      </c>
      <c r="AC267" s="18">
        <v>44992</v>
      </c>
      <c r="AD267" s="16">
        <f>datos_chargeback_2001_1!$AE267/100</f>
        <v>55.2</v>
      </c>
      <c r="AE267" s="17">
        <v>5520</v>
      </c>
      <c r="AF267" s="17" t="s">
        <v>64</v>
      </c>
    </row>
    <row r="268" spans="1:32" x14ac:dyDescent="0.3">
      <c r="A268" s="35" t="s">
        <v>964</v>
      </c>
      <c r="B268" s="9">
        <v>44993</v>
      </c>
      <c r="C268" s="9" t="str">
        <f>TEXT(Tabla10[[#This Row],[Fecha de transacción]],"DDDD")</f>
        <v>miércoles</v>
      </c>
      <c r="D268" s="9">
        <v>45060</v>
      </c>
      <c r="E268" s="10">
        <f>datos_chargeback_2001_1!$D268-datos_chargeback_2001_1!$B268</f>
        <v>67</v>
      </c>
      <c r="F268" s="11">
        <f>datos_chargeback_2001_1!$G268/100</f>
        <v>831.16</v>
      </c>
      <c r="G268" s="12">
        <v>83116</v>
      </c>
      <c r="H268" s="11">
        <f t="shared" si="4"/>
        <v>0</v>
      </c>
      <c r="I268" s="11">
        <v>1.32</v>
      </c>
      <c r="J268" s="12" t="s">
        <v>38</v>
      </c>
      <c r="K268" s="12" t="s">
        <v>25</v>
      </c>
      <c r="L268" s="12" t="s">
        <v>80</v>
      </c>
      <c r="M268" s="12" t="s">
        <v>59</v>
      </c>
      <c r="N268" s="12" t="s">
        <v>28</v>
      </c>
      <c r="O268" s="12" t="s">
        <v>50</v>
      </c>
      <c r="P268" s="12" t="s">
        <v>54</v>
      </c>
      <c r="Q268" s="12" t="s">
        <v>66</v>
      </c>
      <c r="R268" s="12">
        <v>83116</v>
      </c>
      <c r="S268" s="12" t="s">
        <v>965</v>
      </c>
      <c r="T268" s="12" t="s">
        <v>33</v>
      </c>
      <c r="U268" s="11">
        <f>datos_chargeback_2001_1!$V268/100</f>
        <v>0</v>
      </c>
      <c r="V268" s="12">
        <v>0</v>
      </c>
      <c r="W268" s="11">
        <f>datos_chargeback_2001_1!$X268/100</f>
        <v>0</v>
      </c>
      <c r="X268" s="12">
        <v>0</v>
      </c>
      <c r="Y268" s="11">
        <f>datos_chargeback_2001_1!$Z268/100</f>
        <v>831.16</v>
      </c>
      <c r="Z268" s="12">
        <v>83116</v>
      </c>
      <c r="AA268" s="12" t="s">
        <v>966</v>
      </c>
      <c r="AB268" s="12" t="s">
        <v>48</v>
      </c>
      <c r="AC268" s="19">
        <v>44993</v>
      </c>
      <c r="AD268" s="11">
        <f>datos_chargeback_2001_1!$AE268/100</f>
        <v>500.32</v>
      </c>
      <c r="AE268" s="12">
        <v>50032</v>
      </c>
      <c r="AF268" s="12" t="s">
        <v>50</v>
      </c>
    </row>
    <row r="269" spans="1:32" x14ac:dyDescent="0.3">
      <c r="A269" s="36" t="s">
        <v>967</v>
      </c>
      <c r="B269" s="14">
        <v>44994</v>
      </c>
      <c r="C269" s="14" t="str">
        <f>TEXT(Tabla10[[#This Row],[Fecha de transacción]],"DDDD")</f>
        <v>jueves</v>
      </c>
      <c r="D269" s="14">
        <v>45071</v>
      </c>
      <c r="E269" s="15">
        <f>datos_chargeback_2001_1!$D269-datos_chargeback_2001_1!$B269</f>
        <v>77</v>
      </c>
      <c r="F269" s="16">
        <f>datos_chargeback_2001_1!$G269/100</f>
        <v>109.91</v>
      </c>
      <c r="G269" s="17">
        <v>10991</v>
      </c>
      <c r="H269" s="16">
        <f t="shared" si="4"/>
        <v>0</v>
      </c>
      <c r="I269" s="16">
        <v>1.1599999999999999</v>
      </c>
      <c r="J269" s="17" t="s">
        <v>24</v>
      </c>
      <c r="K269" s="17" t="s">
        <v>25</v>
      </c>
      <c r="L269" s="17" t="s">
        <v>74</v>
      </c>
      <c r="M269" s="17" t="s">
        <v>85</v>
      </c>
      <c r="N269" s="17" t="s">
        <v>28</v>
      </c>
      <c r="O269" s="17" t="s">
        <v>64</v>
      </c>
      <c r="P269" s="17" t="s">
        <v>54</v>
      </c>
      <c r="Q269" s="17" t="s">
        <v>66</v>
      </c>
      <c r="R269" s="17">
        <v>10991</v>
      </c>
      <c r="S269" s="17" t="s">
        <v>968</v>
      </c>
      <c r="T269" s="17" t="s">
        <v>33</v>
      </c>
      <c r="U269" s="16">
        <f>datos_chargeback_2001_1!$V269/100</f>
        <v>0</v>
      </c>
      <c r="V269" s="17">
        <v>0</v>
      </c>
      <c r="W269" s="16">
        <f>datos_chargeback_2001_1!$X269/100</f>
        <v>0</v>
      </c>
      <c r="X269" s="17">
        <v>0</v>
      </c>
      <c r="Y269" s="16">
        <f>datos_chargeback_2001_1!$Z269/100</f>
        <v>109.91</v>
      </c>
      <c r="Z269" s="17">
        <v>10991</v>
      </c>
      <c r="AA269" s="17" t="s">
        <v>969</v>
      </c>
      <c r="AB269" s="17" t="s">
        <v>48</v>
      </c>
      <c r="AC269" s="18">
        <v>44994</v>
      </c>
      <c r="AD269" s="16">
        <f>datos_chargeback_2001_1!$AE269/100</f>
        <v>377.61</v>
      </c>
      <c r="AE269" s="17">
        <v>37761</v>
      </c>
      <c r="AF269" s="17" t="s">
        <v>43</v>
      </c>
    </row>
    <row r="270" spans="1:32" x14ac:dyDescent="0.3">
      <c r="A270" s="35" t="s">
        <v>970</v>
      </c>
      <c r="B270" s="9">
        <v>44995</v>
      </c>
      <c r="C270" s="9" t="str">
        <f>TEXT(Tabla10[[#This Row],[Fecha de transacción]],"DDDD")</f>
        <v>viernes</v>
      </c>
      <c r="D270" s="9">
        <v>45057</v>
      </c>
      <c r="E270" s="10">
        <f>datos_chargeback_2001_1!$D270-datos_chargeback_2001_1!$B270</f>
        <v>62</v>
      </c>
      <c r="F270" s="11">
        <f>datos_chargeback_2001_1!$G270/100</f>
        <v>717.27</v>
      </c>
      <c r="G270" s="12">
        <v>71727</v>
      </c>
      <c r="H270" s="11">
        <f t="shared" si="4"/>
        <v>0</v>
      </c>
      <c r="I270" s="11">
        <v>0.81</v>
      </c>
      <c r="J270" s="12" t="s">
        <v>38</v>
      </c>
      <c r="K270" s="12" t="s">
        <v>25</v>
      </c>
      <c r="L270" s="12" t="s">
        <v>26</v>
      </c>
      <c r="M270" s="12" t="s">
        <v>41</v>
      </c>
      <c r="N270" s="12" t="s">
        <v>42</v>
      </c>
      <c r="O270" s="12" t="s">
        <v>43</v>
      </c>
      <c r="P270" s="12" t="s">
        <v>54</v>
      </c>
      <c r="Q270" s="12" t="s">
        <v>66</v>
      </c>
      <c r="R270" s="12">
        <v>71727</v>
      </c>
      <c r="S270" s="12" t="s">
        <v>971</v>
      </c>
      <c r="T270" s="12" t="s">
        <v>61</v>
      </c>
      <c r="U270" s="11">
        <f>datos_chargeback_2001_1!$V270/100</f>
        <v>0</v>
      </c>
      <c r="V270" s="12">
        <v>0</v>
      </c>
      <c r="W270" s="11">
        <f>datos_chargeback_2001_1!$X270/100</f>
        <v>717.27</v>
      </c>
      <c r="X270" s="12">
        <v>71727</v>
      </c>
      <c r="Y270" s="11">
        <f>datos_chargeback_2001_1!$Z270/100</f>
        <v>0</v>
      </c>
      <c r="Z270" s="12">
        <v>0</v>
      </c>
      <c r="AA270" s="12" t="s">
        <v>972</v>
      </c>
      <c r="AB270" s="12" t="s">
        <v>35</v>
      </c>
      <c r="AC270" s="13" t="s">
        <v>35</v>
      </c>
      <c r="AD270" s="11">
        <f>datos_chargeback_2001_1!$AE270/100</f>
        <v>0</v>
      </c>
      <c r="AE270" s="12">
        <v>0</v>
      </c>
      <c r="AF270" s="12" t="s">
        <v>53</v>
      </c>
    </row>
    <row r="271" spans="1:32" x14ac:dyDescent="0.3">
      <c r="A271" s="36" t="s">
        <v>973</v>
      </c>
      <c r="B271" s="14">
        <v>44996</v>
      </c>
      <c r="C271" s="14" t="str">
        <f>TEXT(Tabla10[[#This Row],[Fecha de transacción]],"DDDD")</f>
        <v>sábado</v>
      </c>
      <c r="D271" s="14">
        <v>45072</v>
      </c>
      <c r="E271" s="15">
        <f>datos_chargeback_2001_1!$D271-datos_chargeback_2001_1!$B271</f>
        <v>76</v>
      </c>
      <c r="F271" s="16">
        <f>datos_chargeback_2001_1!$G271/100</f>
        <v>675.27</v>
      </c>
      <c r="G271" s="17">
        <v>67527</v>
      </c>
      <c r="H271" s="16">
        <f t="shared" si="4"/>
        <v>0</v>
      </c>
      <c r="I271" s="16">
        <v>0</v>
      </c>
      <c r="J271" s="17" t="s">
        <v>24</v>
      </c>
      <c r="K271" s="17" t="s">
        <v>25</v>
      </c>
      <c r="L271" s="17" t="s">
        <v>74</v>
      </c>
      <c r="M271" s="17" t="s">
        <v>85</v>
      </c>
      <c r="N271" s="17" t="s">
        <v>42</v>
      </c>
      <c r="O271" s="17" t="s">
        <v>43</v>
      </c>
      <c r="P271" s="17" t="s">
        <v>54</v>
      </c>
      <c r="Q271" s="17" t="s">
        <v>66</v>
      </c>
      <c r="R271" s="17">
        <v>67527</v>
      </c>
      <c r="S271" s="17" t="s">
        <v>974</v>
      </c>
      <c r="T271" s="17" t="s">
        <v>61</v>
      </c>
      <c r="U271" s="16">
        <f>datos_chargeback_2001_1!$V271/100</f>
        <v>0</v>
      </c>
      <c r="V271" s="17">
        <v>0</v>
      </c>
      <c r="W271" s="16">
        <f>datos_chargeback_2001_1!$X271/100</f>
        <v>675.27</v>
      </c>
      <c r="X271" s="17">
        <v>67527</v>
      </c>
      <c r="Y271" s="16">
        <f>datos_chargeback_2001_1!$Z271/100</f>
        <v>0</v>
      </c>
      <c r="Z271" s="17">
        <v>0</v>
      </c>
      <c r="AA271" s="17" t="s">
        <v>975</v>
      </c>
      <c r="AB271" s="17" t="s">
        <v>35</v>
      </c>
      <c r="AC271" s="20" t="s">
        <v>35</v>
      </c>
      <c r="AD271" s="16">
        <f>datos_chargeback_2001_1!$AE271/100</f>
        <v>0</v>
      </c>
      <c r="AE271" s="17">
        <v>0</v>
      </c>
      <c r="AF271" s="17" t="s">
        <v>53</v>
      </c>
    </row>
    <row r="272" spans="1:32" x14ac:dyDescent="0.3">
      <c r="A272" s="34" t="s">
        <v>976</v>
      </c>
      <c r="B272" s="3">
        <v>44997</v>
      </c>
      <c r="C272" s="3" t="str">
        <f>TEXT(Tabla10[[#This Row],[Fecha de transacción]],"DDDD")</f>
        <v>domingo</v>
      </c>
      <c r="D272" s="3">
        <v>45070</v>
      </c>
      <c r="E272" s="4">
        <f>datos_chargeback_2001_1!$D272-datos_chargeback_2001_1!$B272</f>
        <v>73</v>
      </c>
      <c r="F272" s="5">
        <f>datos_chargeback_2001_1!$G272/100</f>
        <v>956.46</v>
      </c>
      <c r="G272" s="6">
        <v>95646</v>
      </c>
      <c r="H272" s="5">
        <f t="shared" si="4"/>
        <v>0</v>
      </c>
      <c r="I272" s="5">
        <v>0</v>
      </c>
      <c r="J272" s="6" t="s">
        <v>24</v>
      </c>
      <c r="K272" s="6" t="s">
        <v>25</v>
      </c>
      <c r="L272" s="6" t="s">
        <v>80</v>
      </c>
      <c r="M272" s="6" t="s">
        <v>93</v>
      </c>
      <c r="N272" s="6" t="s">
        <v>42</v>
      </c>
      <c r="O272" s="6" t="s">
        <v>53</v>
      </c>
      <c r="P272" s="6" t="s">
        <v>30</v>
      </c>
      <c r="Q272" s="6" t="s">
        <v>31</v>
      </c>
      <c r="R272" s="6">
        <v>95646</v>
      </c>
      <c r="S272" s="6" t="s">
        <v>977</v>
      </c>
      <c r="T272" s="6" t="s">
        <v>116</v>
      </c>
      <c r="U272" s="5">
        <f>datos_chargeback_2001_1!$V272/100</f>
        <v>956.46</v>
      </c>
      <c r="V272" s="6">
        <v>95646</v>
      </c>
      <c r="W272" s="5">
        <f>datos_chargeback_2001_1!$X272/100</f>
        <v>0</v>
      </c>
      <c r="X272" s="6">
        <v>0</v>
      </c>
      <c r="Y272" s="5">
        <f>datos_chargeback_2001_1!$Z272/100</f>
        <v>0</v>
      </c>
      <c r="Z272" s="6">
        <v>0</v>
      </c>
      <c r="AA272" s="6" t="s">
        <v>978</v>
      </c>
      <c r="AB272" s="6" t="s">
        <v>48</v>
      </c>
      <c r="AC272" s="8">
        <v>44997</v>
      </c>
      <c r="AD272" s="5">
        <f>datos_chargeback_2001_1!$AE272/100</f>
        <v>595.83000000000004</v>
      </c>
      <c r="AE272" s="6">
        <v>59583</v>
      </c>
      <c r="AF272" s="6" t="s">
        <v>29</v>
      </c>
    </row>
    <row r="273" spans="1:32" x14ac:dyDescent="0.3">
      <c r="A273" s="34" t="s">
        <v>979</v>
      </c>
      <c r="B273" s="3">
        <v>44998</v>
      </c>
      <c r="C273" s="3" t="str">
        <f>TEXT(Tabla10[[#This Row],[Fecha de transacción]],"DDDD")</f>
        <v>lunes</v>
      </c>
      <c r="D273" s="3">
        <v>45058</v>
      </c>
      <c r="E273" s="4">
        <f>datos_chargeback_2001_1!$D273-datos_chargeback_2001_1!$B273</f>
        <v>60</v>
      </c>
      <c r="F273" s="5">
        <f>datos_chargeback_2001_1!$G273/100</f>
        <v>888.44</v>
      </c>
      <c r="G273" s="6">
        <v>88844</v>
      </c>
      <c r="H273" s="5">
        <f t="shared" si="4"/>
        <v>0</v>
      </c>
      <c r="I273" s="5">
        <v>1.48</v>
      </c>
      <c r="J273" s="6" t="s">
        <v>38</v>
      </c>
      <c r="K273" s="6" t="s">
        <v>25</v>
      </c>
      <c r="L273" s="6" t="s">
        <v>109</v>
      </c>
      <c r="M273" s="6" t="s">
        <v>27</v>
      </c>
      <c r="N273" s="6" t="s">
        <v>42</v>
      </c>
      <c r="O273" s="6" t="s">
        <v>53</v>
      </c>
      <c r="P273" s="6" t="s">
        <v>54</v>
      </c>
      <c r="Q273" s="6" t="s">
        <v>55</v>
      </c>
      <c r="R273" s="6">
        <v>88844</v>
      </c>
      <c r="S273" s="6" t="s">
        <v>980</v>
      </c>
      <c r="T273" s="6" t="s">
        <v>116</v>
      </c>
      <c r="U273" s="5">
        <f>datos_chargeback_2001_1!$V273/100</f>
        <v>888.44</v>
      </c>
      <c r="V273" s="6">
        <v>88844</v>
      </c>
      <c r="W273" s="5">
        <f>datos_chargeback_2001_1!$X273/100</f>
        <v>0</v>
      </c>
      <c r="X273" s="6">
        <v>0</v>
      </c>
      <c r="Y273" s="5">
        <f>datos_chargeback_2001_1!$Z273/100</f>
        <v>0</v>
      </c>
      <c r="Z273" s="6">
        <v>0</v>
      </c>
      <c r="AA273" s="6" t="s">
        <v>981</v>
      </c>
      <c r="AB273" s="6" t="s">
        <v>35</v>
      </c>
      <c r="AC273" s="7" t="s">
        <v>35</v>
      </c>
      <c r="AD273" s="5">
        <f>datos_chargeback_2001_1!$AE273/100</f>
        <v>0</v>
      </c>
      <c r="AE273" s="6">
        <v>0</v>
      </c>
      <c r="AF273" s="6" t="s">
        <v>64</v>
      </c>
    </row>
    <row r="274" spans="1:32" x14ac:dyDescent="0.3">
      <c r="A274" s="35" t="s">
        <v>982</v>
      </c>
      <c r="B274" s="9">
        <v>44999</v>
      </c>
      <c r="C274" s="9" t="str">
        <f>TEXT(Tabla10[[#This Row],[Fecha de transacción]],"DDDD")</f>
        <v>martes</v>
      </c>
      <c r="D274" s="9">
        <v>45082</v>
      </c>
      <c r="E274" s="10">
        <f>datos_chargeback_2001_1!$D274-datos_chargeback_2001_1!$B274</f>
        <v>83</v>
      </c>
      <c r="F274" s="11">
        <f>datos_chargeback_2001_1!$G274/100</f>
        <v>362.58</v>
      </c>
      <c r="G274" s="12">
        <v>36258</v>
      </c>
      <c r="H274" s="11">
        <f t="shared" si="4"/>
        <v>0</v>
      </c>
      <c r="I274" s="11">
        <v>0</v>
      </c>
      <c r="J274" s="12" t="s">
        <v>24</v>
      </c>
      <c r="K274" s="12" t="s">
        <v>25</v>
      </c>
      <c r="L274" s="12" t="s">
        <v>119</v>
      </c>
      <c r="M274" s="12" t="s">
        <v>93</v>
      </c>
      <c r="N274" s="12" t="s">
        <v>42</v>
      </c>
      <c r="O274" s="12" t="s">
        <v>29</v>
      </c>
      <c r="P274" s="12" t="s">
        <v>54</v>
      </c>
      <c r="Q274" s="12" t="s">
        <v>55</v>
      </c>
      <c r="R274" s="12">
        <v>36258</v>
      </c>
      <c r="S274" s="12" t="s">
        <v>983</v>
      </c>
      <c r="T274" s="12" t="s">
        <v>46</v>
      </c>
      <c r="U274" s="11">
        <f>datos_chargeback_2001_1!$V274/100</f>
        <v>362.58</v>
      </c>
      <c r="V274" s="12">
        <v>36258</v>
      </c>
      <c r="W274" s="11">
        <f>datos_chargeback_2001_1!$X274/100</f>
        <v>0</v>
      </c>
      <c r="X274" s="12">
        <v>0</v>
      </c>
      <c r="Y274" s="11">
        <f>datos_chargeback_2001_1!$Z274/100</f>
        <v>0</v>
      </c>
      <c r="Z274" s="12">
        <v>0</v>
      </c>
      <c r="AA274" s="12" t="s">
        <v>984</v>
      </c>
      <c r="AB274" s="12" t="s">
        <v>48</v>
      </c>
      <c r="AC274" s="19">
        <v>44999</v>
      </c>
      <c r="AD274" s="11">
        <f>datos_chargeback_2001_1!$AE274/100</f>
        <v>28.58</v>
      </c>
      <c r="AE274" s="12">
        <v>2858</v>
      </c>
      <c r="AF274" s="12" t="s">
        <v>64</v>
      </c>
    </row>
    <row r="275" spans="1:32" x14ac:dyDescent="0.3">
      <c r="A275" s="34" t="s">
        <v>986</v>
      </c>
      <c r="B275" s="3">
        <v>45000</v>
      </c>
      <c r="C275" s="3" t="str">
        <f>TEXT(Tabla10[[#This Row],[Fecha de transacción]],"DDDD")</f>
        <v>miércoles</v>
      </c>
      <c r="D275" s="3">
        <v>45063</v>
      </c>
      <c r="E275" s="4">
        <f>datos_chargeback_2001_1!$D275-datos_chargeback_2001_1!$B275</f>
        <v>63</v>
      </c>
      <c r="F275" s="5">
        <f>datos_chargeback_2001_1!$G275/100</f>
        <v>51.39</v>
      </c>
      <c r="G275" s="6">
        <v>5139</v>
      </c>
      <c r="H275" s="5">
        <f t="shared" si="4"/>
        <v>0</v>
      </c>
      <c r="I275" s="5">
        <v>0</v>
      </c>
      <c r="J275" s="6" t="s">
        <v>24</v>
      </c>
      <c r="K275" s="6" t="s">
        <v>25</v>
      </c>
      <c r="L275" s="6" t="s">
        <v>119</v>
      </c>
      <c r="M275" s="6" t="s">
        <v>85</v>
      </c>
      <c r="N275" s="6" t="s">
        <v>28</v>
      </c>
      <c r="O275" s="6" t="s">
        <v>64</v>
      </c>
      <c r="P275" s="6" t="s">
        <v>54</v>
      </c>
      <c r="Q275" s="6" t="s">
        <v>75</v>
      </c>
      <c r="R275" s="6">
        <v>51390</v>
      </c>
      <c r="S275" s="6" t="s">
        <v>987</v>
      </c>
      <c r="T275" s="6" t="s">
        <v>33</v>
      </c>
      <c r="U275" s="5">
        <f>datos_chargeback_2001_1!$V275/100</f>
        <v>0</v>
      </c>
      <c r="V275" s="6">
        <v>0</v>
      </c>
      <c r="W275" s="5">
        <f>datos_chargeback_2001_1!$X275/100</f>
        <v>0</v>
      </c>
      <c r="X275" s="6">
        <v>0</v>
      </c>
      <c r="Y275" s="5">
        <f>datos_chargeback_2001_1!$Z275/100</f>
        <v>513.9</v>
      </c>
      <c r="Z275" s="6">
        <v>51390</v>
      </c>
      <c r="AA275" s="6" t="s">
        <v>988</v>
      </c>
      <c r="AB275" s="6" t="s">
        <v>48</v>
      </c>
      <c r="AC275" s="8">
        <v>45000</v>
      </c>
      <c r="AD275" s="5">
        <f>datos_chargeback_2001_1!$AE275/100</f>
        <v>291.56</v>
      </c>
      <c r="AE275" s="6">
        <v>29156</v>
      </c>
      <c r="AF275" s="6" t="s">
        <v>50</v>
      </c>
    </row>
    <row r="276" spans="1:32" x14ac:dyDescent="0.3">
      <c r="A276" s="34" t="s">
        <v>989</v>
      </c>
      <c r="B276" s="3">
        <v>45001</v>
      </c>
      <c r="C276" s="3" t="str">
        <f>TEXT(Tabla10[[#This Row],[Fecha de transacción]],"DDDD")</f>
        <v>jueves</v>
      </c>
      <c r="D276" s="3">
        <v>45089</v>
      </c>
      <c r="E276" s="4">
        <f>datos_chargeback_2001_1!$D276-datos_chargeback_2001_1!$B276</f>
        <v>88</v>
      </c>
      <c r="F276" s="5">
        <f>datos_chargeback_2001_1!$G276/100</f>
        <v>307.43</v>
      </c>
      <c r="G276" s="6">
        <v>30743</v>
      </c>
      <c r="H276" s="5">
        <f t="shared" si="4"/>
        <v>0</v>
      </c>
      <c r="I276" s="5">
        <v>0.86</v>
      </c>
      <c r="J276" s="6" t="s">
        <v>38</v>
      </c>
      <c r="K276" s="6" t="s">
        <v>25</v>
      </c>
      <c r="L276" s="6" t="s">
        <v>74</v>
      </c>
      <c r="M276" s="6" t="s">
        <v>59</v>
      </c>
      <c r="N276" s="6" t="s">
        <v>42</v>
      </c>
      <c r="O276" s="6" t="s">
        <v>43</v>
      </c>
      <c r="P276" s="6" t="s">
        <v>54</v>
      </c>
      <c r="Q276" s="6" t="s">
        <v>55</v>
      </c>
      <c r="R276" s="6">
        <v>30743</v>
      </c>
      <c r="S276" s="6" t="s">
        <v>990</v>
      </c>
      <c r="T276" s="6" t="s">
        <v>46</v>
      </c>
      <c r="U276" s="5">
        <f>datos_chargeback_2001_1!$V276/100</f>
        <v>307.43</v>
      </c>
      <c r="V276" s="6">
        <v>30743</v>
      </c>
      <c r="W276" s="5">
        <f>datos_chargeback_2001_1!$X276/100</f>
        <v>0</v>
      </c>
      <c r="X276" s="6">
        <v>0</v>
      </c>
      <c r="Y276" s="5">
        <f>datos_chargeback_2001_1!$Z276/100</f>
        <v>0</v>
      </c>
      <c r="Z276" s="6">
        <v>0</v>
      </c>
      <c r="AA276" s="6" t="s">
        <v>991</v>
      </c>
      <c r="AB276" s="6" t="s">
        <v>35</v>
      </c>
      <c r="AC276" s="7" t="s">
        <v>35</v>
      </c>
      <c r="AD276" s="5">
        <f>datos_chargeback_2001_1!$AE276/100</f>
        <v>0</v>
      </c>
      <c r="AE276" s="6">
        <v>0</v>
      </c>
      <c r="AF276" s="6" t="s">
        <v>36</v>
      </c>
    </row>
    <row r="277" spans="1:32" x14ac:dyDescent="0.3">
      <c r="A277" s="34" t="s">
        <v>992</v>
      </c>
      <c r="B277" s="3">
        <v>45002</v>
      </c>
      <c r="C277" s="3" t="str">
        <f>TEXT(Tabla10[[#This Row],[Fecha de transacción]],"DDDD")</f>
        <v>viernes</v>
      </c>
      <c r="D277" s="3">
        <v>45083</v>
      </c>
      <c r="E277" s="4">
        <f>datos_chargeback_2001_1!$D277-datos_chargeback_2001_1!$B277</f>
        <v>81</v>
      </c>
      <c r="F277" s="5">
        <f>datos_chargeback_2001_1!$G277/100</f>
        <v>409.18</v>
      </c>
      <c r="G277" s="6">
        <v>40918</v>
      </c>
      <c r="H277" s="5">
        <f t="shared" si="4"/>
        <v>0</v>
      </c>
      <c r="I277" s="5">
        <v>1.38</v>
      </c>
      <c r="J277" s="6" t="s">
        <v>38</v>
      </c>
      <c r="K277" s="6" t="s">
        <v>25</v>
      </c>
      <c r="L277" s="6" t="s">
        <v>109</v>
      </c>
      <c r="M277" s="6" t="s">
        <v>85</v>
      </c>
      <c r="N277" s="6" t="s">
        <v>28</v>
      </c>
      <c r="O277" s="6" t="s">
        <v>50</v>
      </c>
      <c r="P277" s="6" t="s">
        <v>54</v>
      </c>
      <c r="Q277" s="6" t="s">
        <v>31</v>
      </c>
      <c r="R277" s="6">
        <v>40918</v>
      </c>
      <c r="S277" s="6" t="s">
        <v>993</v>
      </c>
      <c r="T277" s="6" t="s">
        <v>33</v>
      </c>
      <c r="U277" s="5">
        <f>datos_chargeback_2001_1!$V277/100</f>
        <v>0</v>
      </c>
      <c r="V277" s="6">
        <v>0</v>
      </c>
      <c r="W277" s="5">
        <f>datos_chargeback_2001_1!$X277/100</f>
        <v>0</v>
      </c>
      <c r="X277" s="6">
        <v>0</v>
      </c>
      <c r="Y277" s="5">
        <f>datos_chargeback_2001_1!$Z277/100</f>
        <v>409.18</v>
      </c>
      <c r="Z277" s="6">
        <v>40918</v>
      </c>
      <c r="AA277" s="6" t="s">
        <v>994</v>
      </c>
      <c r="AB277" s="6" t="s">
        <v>35</v>
      </c>
      <c r="AC277" s="7" t="s">
        <v>35</v>
      </c>
      <c r="AD277" s="5">
        <f>datos_chargeback_2001_1!$AE277/100</f>
        <v>0</v>
      </c>
      <c r="AE277" s="6">
        <v>0</v>
      </c>
      <c r="AF277" s="6" t="s">
        <v>50</v>
      </c>
    </row>
    <row r="278" spans="1:32" x14ac:dyDescent="0.3">
      <c r="A278" s="34" t="s">
        <v>995</v>
      </c>
      <c r="B278" s="3">
        <v>45003</v>
      </c>
      <c r="C278" s="3" t="str">
        <f>TEXT(Tabla10[[#This Row],[Fecha de transacción]],"DDDD")</f>
        <v>sábado</v>
      </c>
      <c r="D278" s="3">
        <v>45091</v>
      </c>
      <c r="E278" s="4">
        <f>datos_chargeback_2001_1!$D278-datos_chargeback_2001_1!$B278</f>
        <v>88</v>
      </c>
      <c r="F278" s="5">
        <f>datos_chargeback_2001_1!$G278/100</f>
        <v>875.76</v>
      </c>
      <c r="G278" s="6">
        <v>87576</v>
      </c>
      <c r="H278" s="5">
        <f t="shared" si="4"/>
        <v>0</v>
      </c>
      <c r="I278" s="5">
        <v>1.29</v>
      </c>
      <c r="J278" s="6" t="s">
        <v>38</v>
      </c>
      <c r="K278" s="6" t="s">
        <v>25</v>
      </c>
      <c r="L278" s="6" t="s">
        <v>74</v>
      </c>
      <c r="M278" s="6" t="s">
        <v>93</v>
      </c>
      <c r="N278" s="6" t="s">
        <v>42</v>
      </c>
      <c r="O278" s="6" t="s">
        <v>70</v>
      </c>
      <c r="P278" s="6" t="s">
        <v>54</v>
      </c>
      <c r="Q278" s="6" t="s">
        <v>55</v>
      </c>
      <c r="R278" s="6">
        <v>87576</v>
      </c>
      <c r="S278" s="6" t="s">
        <v>996</v>
      </c>
      <c r="T278" s="6" t="s">
        <v>61</v>
      </c>
      <c r="U278" s="5">
        <f>datos_chargeback_2001_1!$V278/100</f>
        <v>0</v>
      </c>
      <c r="V278" s="6">
        <v>0</v>
      </c>
      <c r="W278" s="5">
        <f>datos_chargeback_2001_1!$X278/100</f>
        <v>875.76</v>
      </c>
      <c r="X278" s="6">
        <v>87576</v>
      </c>
      <c r="Y278" s="5">
        <f>datos_chargeback_2001_1!$Z278/100</f>
        <v>0</v>
      </c>
      <c r="Z278" s="6">
        <v>0</v>
      </c>
      <c r="AA278" s="6" t="s">
        <v>997</v>
      </c>
      <c r="AB278" s="6" t="s">
        <v>35</v>
      </c>
      <c r="AC278" s="7" t="s">
        <v>35</v>
      </c>
      <c r="AD278" s="5">
        <f>datos_chargeback_2001_1!$AE278/100</f>
        <v>0</v>
      </c>
      <c r="AE278" s="6">
        <v>0</v>
      </c>
      <c r="AF278" s="6" t="s">
        <v>36</v>
      </c>
    </row>
    <row r="279" spans="1:32" x14ac:dyDescent="0.3">
      <c r="A279" s="34" t="s">
        <v>998</v>
      </c>
      <c r="B279" s="3">
        <v>45004</v>
      </c>
      <c r="C279" s="3" t="str">
        <f>TEXT(Tabla10[[#This Row],[Fecha de transacción]],"DDDD")</f>
        <v>domingo</v>
      </c>
      <c r="D279" s="3">
        <v>45079</v>
      </c>
      <c r="E279" s="4">
        <f>datos_chargeback_2001_1!$D279-datos_chargeback_2001_1!$B279</f>
        <v>75</v>
      </c>
      <c r="F279" s="5">
        <f>datos_chargeback_2001_1!$G279/100</f>
        <v>331.96</v>
      </c>
      <c r="G279" s="6">
        <v>33196</v>
      </c>
      <c r="H279" s="5">
        <f t="shared" si="4"/>
        <v>0</v>
      </c>
      <c r="I279" s="5">
        <v>0.93</v>
      </c>
      <c r="J279" s="6" t="s">
        <v>38</v>
      </c>
      <c r="K279" s="6" t="s">
        <v>25</v>
      </c>
      <c r="L279" s="6" t="s">
        <v>109</v>
      </c>
      <c r="M279" s="6" t="s">
        <v>27</v>
      </c>
      <c r="N279" s="6" t="s">
        <v>42</v>
      </c>
      <c r="O279" s="6" t="s">
        <v>29</v>
      </c>
      <c r="P279" s="6" t="s">
        <v>30</v>
      </c>
      <c r="Q279" s="6" t="s">
        <v>75</v>
      </c>
      <c r="R279" s="6">
        <v>33196</v>
      </c>
      <c r="S279" s="6" t="s">
        <v>999</v>
      </c>
      <c r="T279" s="6" t="s">
        <v>46</v>
      </c>
      <c r="U279" s="5">
        <f>datos_chargeback_2001_1!$V279/100</f>
        <v>331.96</v>
      </c>
      <c r="V279" s="6">
        <v>33196</v>
      </c>
      <c r="W279" s="5">
        <f>datos_chargeback_2001_1!$X279/100</f>
        <v>0</v>
      </c>
      <c r="X279" s="6">
        <v>0</v>
      </c>
      <c r="Y279" s="5">
        <f>datos_chargeback_2001_1!$Z279/100</f>
        <v>0</v>
      </c>
      <c r="Z279" s="6">
        <v>0</v>
      </c>
      <c r="AA279" s="6" t="s">
        <v>1000</v>
      </c>
      <c r="AB279" s="6" t="s">
        <v>48</v>
      </c>
      <c r="AC279" s="8">
        <v>45004</v>
      </c>
      <c r="AD279" s="5">
        <f>datos_chargeback_2001_1!$AE279/100</f>
        <v>269.07</v>
      </c>
      <c r="AE279" s="6">
        <v>26907</v>
      </c>
      <c r="AF279" s="6" t="s">
        <v>50</v>
      </c>
    </row>
    <row r="280" spans="1:32" x14ac:dyDescent="0.3">
      <c r="A280" s="35" t="s">
        <v>1001</v>
      </c>
      <c r="B280" s="9">
        <v>45005</v>
      </c>
      <c r="C280" s="9" t="str">
        <f>TEXT(Tabla10[[#This Row],[Fecha de transacción]],"DDDD")</f>
        <v>lunes</v>
      </c>
      <c r="D280" s="9">
        <v>45074</v>
      </c>
      <c r="E280" s="10">
        <f>datos_chargeback_2001_1!$D280-datos_chargeback_2001_1!$B280</f>
        <v>69</v>
      </c>
      <c r="F280" s="11">
        <f>datos_chargeback_2001_1!$G280/100</f>
        <v>576.74</v>
      </c>
      <c r="G280" s="12">
        <v>57674</v>
      </c>
      <c r="H280" s="11">
        <f t="shared" si="4"/>
        <v>0</v>
      </c>
      <c r="I280" s="11">
        <v>0</v>
      </c>
      <c r="J280" s="12" t="s">
        <v>38</v>
      </c>
      <c r="K280" s="12" t="s">
        <v>25</v>
      </c>
      <c r="L280" s="12" t="s">
        <v>74</v>
      </c>
      <c r="M280" s="12" t="s">
        <v>93</v>
      </c>
      <c r="N280" s="12" t="s">
        <v>42</v>
      </c>
      <c r="O280" s="12" t="s">
        <v>70</v>
      </c>
      <c r="P280" s="12" t="s">
        <v>54</v>
      </c>
      <c r="Q280" s="12" t="s">
        <v>55</v>
      </c>
      <c r="R280" s="12">
        <v>57674</v>
      </c>
      <c r="S280" s="12" t="s">
        <v>1002</v>
      </c>
      <c r="T280" s="12" t="s">
        <v>116</v>
      </c>
      <c r="U280" s="11">
        <f>datos_chargeback_2001_1!$V280/100</f>
        <v>576.74</v>
      </c>
      <c r="V280" s="12">
        <v>57674</v>
      </c>
      <c r="W280" s="11">
        <f>datos_chargeback_2001_1!$X280/100</f>
        <v>0</v>
      </c>
      <c r="X280" s="12">
        <v>0</v>
      </c>
      <c r="Y280" s="11">
        <f>datos_chargeback_2001_1!$Z280/100</f>
        <v>0</v>
      </c>
      <c r="Z280" s="12">
        <v>0</v>
      </c>
      <c r="AA280" s="12" t="s">
        <v>1003</v>
      </c>
      <c r="AB280" s="12" t="s">
        <v>35</v>
      </c>
      <c r="AC280" s="13" t="s">
        <v>35</v>
      </c>
      <c r="AD280" s="11">
        <f>datos_chargeback_2001_1!$AE280/100</f>
        <v>0</v>
      </c>
      <c r="AE280" s="12">
        <v>0</v>
      </c>
      <c r="AF280" s="12" t="s">
        <v>43</v>
      </c>
    </row>
    <row r="281" spans="1:32" x14ac:dyDescent="0.3">
      <c r="A281" s="34" t="s">
        <v>1004</v>
      </c>
      <c r="B281" s="3">
        <v>45006</v>
      </c>
      <c r="C281" s="3" t="str">
        <f>TEXT(Tabla10[[#This Row],[Fecha de transacción]],"DDDD")</f>
        <v>martes</v>
      </c>
      <c r="D281" s="3">
        <v>45094</v>
      </c>
      <c r="E281" s="4">
        <f>datos_chargeback_2001_1!$D281-datos_chargeback_2001_1!$B281</f>
        <v>88</v>
      </c>
      <c r="F281" s="5">
        <f>datos_chargeback_2001_1!$G281/100</f>
        <v>26.63</v>
      </c>
      <c r="G281" s="6">
        <v>2663</v>
      </c>
      <c r="H281" s="5">
        <f t="shared" si="4"/>
        <v>0</v>
      </c>
      <c r="I281" s="5">
        <v>0</v>
      </c>
      <c r="J281" s="6" t="s">
        <v>38</v>
      </c>
      <c r="K281" s="6" t="s">
        <v>25</v>
      </c>
      <c r="L281" s="6" t="s">
        <v>119</v>
      </c>
      <c r="M281" s="6" t="s">
        <v>27</v>
      </c>
      <c r="N281" s="6" t="s">
        <v>42</v>
      </c>
      <c r="O281" s="6" t="s">
        <v>29</v>
      </c>
      <c r="P281" s="6" t="s">
        <v>54</v>
      </c>
      <c r="Q281" s="6" t="s">
        <v>66</v>
      </c>
      <c r="R281" s="6">
        <v>26630</v>
      </c>
      <c r="S281" s="6" t="s">
        <v>228</v>
      </c>
      <c r="T281" s="6" t="s">
        <v>46</v>
      </c>
      <c r="U281" s="5">
        <f>datos_chargeback_2001_1!$V281/100</f>
        <v>266.3</v>
      </c>
      <c r="V281" s="6">
        <v>26630</v>
      </c>
      <c r="W281" s="5">
        <f>datos_chargeback_2001_1!$X281/100</f>
        <v>0</v>
      </c>
      <c r="X281" s="6">
        <v>0</v>
      </c>
      <c r="Y281" s="5">
        <f>datos_chargeback_2001_1!$Z281/100</f>
        <v>0</v>
      </c>
      <c r="Z281" s="6">
        <v>0</v>
      </c>
      <c r="AA281" s="6" t="s">
        <v>1005</v>
      </c>
      <c r="AB281" s="6" t="s">
        <v>48</v>
      </c>
      <c r="AC281" s="8">
        <v>45006</v>
      </c>
      <c r="AD281" s="5">
        <f>datos_chargeback_2001_1!$AE281/100</f>
        <v>900.84</v>
      </c>
      <c r="AE281" s="6">
        <v>90084</v>
      </c>
      <c r="AF281" s="6" t="s">
        <v>36</v>
      </c>
    </row>
    <row r="282" spans="1:32" x14ac:dyDescent="0.3">
      <c r="A282" s="35" t="s">
        <v>1007</v>
      </c>
      <c r="B282" s="9">
        <v>45007</v>
      </c>
      <c r="C282" s="9" t="str">
        <f>TEXT(Tabla10[[#This Row],[Fecha de transacción]],"DDDD")</f>
        <v>miércoles</v>
      </c>
      <c r="D282" s="9">
        <v>45078</v>
      </c>
      <c r="E282" s="10">
        <f>datos_chargeback_2001_1!$D282-datos_chargeback_2001_1!$B282</f>
        <v>71</v>
      </c>
      <c r="F282" s="11">
        <f>datos_chargeback_2001_1!$G282/100</f>
        <v>14.96</v>
      </c>
      <c r="G282" s="12">
        <v>1496</v>
      </c>
      <c r="H282" s="11">
        <f t="shared" si="4"/>
        <v>0</v>
      </c>
      <c r="I282" s="11">
        <v>0</v>
      </c>
      <c r="J282" s="12" t="s">
        <v>24</v>
      </c>
      <c r="K282" s="12" t="s">
        <v>25</v>
      </c>
      <c r="L282" s="12" t="s">
        <v>74</v>
      </c>
      <c r="M282" s="12" t="s">
        <v>85</v>
      </c>
      <c r="N282" s="12" t="s">
        <v>42</v>
      </c>
      <c r="O282" s="12" t="s">
        <v>70</v>
      </c>
      <c r="P282" s="12" t="s">
        <v>54</v>
      </c>
      <c r="Q282" s="12" t="s">
        <v>55</v>
      </c>
      <c r="R282" s="12">
        <v>14960</v>
      </c>
      <c r="S282" s="12" t="s">
        <v>1008</v>
      </c>
      <c r="T282" s="12" t="s">
        <v>46</v>
      </c>
      <c r="U282" s="11">
        <f>datos_chargeback_2001_1!$V282/100</f>
        <v>149.6</v>
      </c>
      <c r="V282" s="12">
        <v>14960</v>
      </c>
      <c r="W282" s="11">
        <f>datos_chargeback_2001_1!$X282/100</f>
        <v>0</v>
      </c>
      <c r="X282" s="12">
        <v>0</v>
      </c>
      <c r="Y282" s="11">
        <f>datos_chargeback_2001_1!$Z282/100</f>
        <v>0</v>
      </c>
      <c r="Z282" s="12">
        <v>0</v>
      </c>
      <c r="AA282" s="12" t="s">
        <v>1009</v>
      </c>
      <c r="AB282" s="12" t="s">
        <v>35</v>
      </c>
      <c r="AC282" s="13" t="s">
        <v>35</v>
      </c>
      <c r="AD282" s="11">
        <f>datos_chargeback_2001_1!$AE282/100</f>
        <v>0</v>
      </c>
      <c r="AE282" s="12">
        <v>0</v>
      </c>
      <c r="AF282" s="12" t="s">
        <v>43</v>
      </c>
    </row>
    <row r="283" spans="1:32" x14ac:dyDescent="0.3">
      <c r="A283" s="34" t="s">
        <v>1010</v>
      </c>
      <c r="B283" s="3">
        <v>45008</v>
      </c>
      <c r="C283" s="3" t="str">
        <f>TEXT(Tabla10[[#This Row],[Fecha de transacción]],"DDDD")</f>
        <v>jueves</v>
      </c>
      <c r="D283" s="3">
        <v>45069</v>
      </c>
      <c r="E283" s="4">
        <f>datos_chargeback_2001_1!$D283-datos_chargeback_2001_1!$B283</f>
        <v>61</v>
      </c>
      <c r="F283" s="5">
        <f>datos_chargeback_2001_1!$G283/100</f>
        <v>705.13</v>
      </c>
      <c r="G283" s="6">
        <v>70513</v>
      </c>
      <c r="H283" s="5">
        <f t="shared" si="4"/>
        <v>0</v>
      </c>
      <c r="I283" s="5">
        <v>1.38</v>
      </c>
      <c r="J283" s="6" t="s">
        <v>24</v>
      </c>
      <c r="K283" s="6" t="s">
        <v>25</v>
      </c>
      <c r="L283" s="6" t="s">
        <v>80</v>
      </c>
      <c r="M283" s="6" t="s">
        <v>59</v>
      </c>
      <c r="N283" s="6" t="s">
        <v>42</v>
      </c>
      <c r="O283" s="6" t="s">
        <v>114</v>
      </c>
      <c r="P283" s="6" t="s">
        <v>30</v>
      </c>
      <c r="Q283" s="6" t="s">
        <v>31</v>
      </c>
      <c r="R283" s="6">
        <v>70513</v>
      </c>
      <c r="S283" s="6" t="s">
        <v>1011</v>
      </c>
      <c r="T283" s="6" t="s">
        <v>46</v>
      </c>
      <c r="U283" s="5">
        <f>datos_chargeback_2001_1!$V283/100</f>
        <v>705.13</v>
      </c>
      <c r="V283" s="6">
        <v>70513</v>
      </c>
      <c r="W283" s="5">
        <f>datos_chargeback_2001_1!$X283/100</f>
        <v>0</v>
      </c>
      <c r="X283" s="6">
        <v>0</v>
      </c>
      <c r="Y283" s="5">
        <f>datos_chargeback_2001_1!$Z283/100</f>
        <v>0</v>
      </c>
      <c r="Z283" s="6">
        <v>0</v>
      </c>
      <c r="AA283" s="6" t="s">
        <v>1012</v>
      </c>
      <c r="AB283" s="6" t="s">
        <v>35</v>
      </c>
      <c r="AC283" s="7" t="s">
        <v>35</v>
      </c>
      <c r="AD283" s="5">
        <f>datos_chargeback_2001_1!$AE283/100</f>
        <v>0</v>
      </c>
      <c r="AE283" s="6">
        <v>0</v>
      </c>
      <c r="AF283" s="6" t="s">
        <v>50</v>
      </c>
    </row>
    <row r="284" spans="1:32" x14ac:dyDescent="0.3">
      <c r="A284" s="34" t="s">
        <v>1013</v>
      </c>
      <c r="B284" s="3">
        <v>45009</v>
      </c>
      <c r="C284" s="3" t="str">
        <f>TEXT(Tabla10[[#This Row],[Fecha de transacción]],"DDDD")</f>
        <v>viernes</v>
      </c>
      <c r="D284" s="3">
        <v>45093</v>
      </c>
      <c r="E284" s="4">
        <f>datos_chargeback_2001_1!$D284-datos_chargeback_2001_1!$B284</f>
        <v>84</v>
      </c>
      <c r="F284" s="5">
        <f>datos_chargeback_2001_1!$G284/100</f>
        <v>40.71</v>
      </c>
      <c r="G284" s="6">
        <v>4071</v>
      </c>
      <c r="H284" s="5">
        <f t="shared" si="4"/>
        <v>0</v>
      </c>
      <c r="I284" s="5">
        <v>0</v>
      </c>
      <c r="J284" s="6" t="s">
        <v>38</v>
      </c>
      <c r="K284" s="6" t="s">
        <v>25</v>
      </c>
      <c r="L284" s="6" t="s">
        <v>74</v>
      </c>
      <c r="M284" s="6" t="s">
        <v>59</v>
      </c>
      <c r="N284" s="6" t="s">
        <v>42</v>
      </c>
      <c r="O284" s="6" t="s">
        <v>70</v>
      </c>
      <c r="P284" s="6" t="s">
        <v>30</v>
      </c>
      <c r="Q284" s="6" t="s">
        <v>55</v>
      </c>
      <c r="R284" s="6">
        <v>40710</v>
      </c>
      <c r="S284" s="6" t="s">
        <v>1014</v>
      </c>
      <c r="T284" s="6" t="s">
        <v>46</v>
      </c>
      <c r="U284" s="5">
        <f>datos_chargeback_2001_1!$V284/100</f>
        <v>407.1</v>
      </c>
      <c r="V284" s="6">
        <v>40710</v>
      </c>
      <c r="W284" s="5">
        <f>datos_chargeback_2001_1!$X284/100</f>
        <v>0</v>
      </c>
      <c r="X284" s="6">
        <v>0</v>
      </c>
      <c r="Y284" s="5">
        <f>datos_chargeback_2001_1!$Z284/100</f>
        <v>0</v>
      </c>
      <c r="Z284" s="6">
        <v>0</v>
      </c>
      <c r="AA284" s="6" t="s">
        <v>1015</v>
      </c>
      <c r="AB284" s="6" t="s">
        <v>35</v>
      </c>
      <c r="AC284" s="7" t="s">
        <v>35</v>
      </c>
      <c r="AD284" s="5">
        <f>datos_chargeback_2001_1!$AE284/100</f>
        <v>0</v>
      </c>
      <c r="AE284" s="6">
        <v>0</v>
      </c>
      <c r="AF284" s="6" t="s">
        <v>50</v>
      </c>
    </row>
    <row r="285" spans="1:32" x14ac:dyDescent="0.3">
      <c r="A285" s="36" t="s">
        <v>1016</v>
      </c>
      <c r="B285" s="14">
        <v>45010</v>
      </c>
      <c r="C285" s="14" t="str">
        <f>TEXT(Tabla10[[#This Row],[Fecha de transacción]],"DDDD")</f>
        <v>sábado</v>
      </c>
      <c r="D285" s="14">
        <v>45073</v>
      </c>
      <c r="E285" s="15">
        <f>datos_chargeback_2001_1!$D285-datos_chargeback_2001_1!$B285</f>
        <v>63</v>
      </c>
      <c r="F285" s="16">
        <f>datos_chargeback_2001_1!$G285/100</f>
        <v>309.63</v>
      </c>
      <c r="G285" s="17">
        <v>30963</v>
      </c>
      <c r="H285" s="16">
        <f t="shared" si="4"/>
        <v>0</v>
      </c>
      <c r="I285" s="16">
        <v>0</v>
      </c>
      <c r="J285" s="17" t="s">
        <v>38</v>
      </c>
      <c r="K285" s="17" t="s">
        <v>25</v>
      </c>
      <c r="L285" s="17" t="s">
        <v>80</v>
      </c>
      <c r="M285" s="17" t="s">
        <v>59</v>
      </c>
      <c r="N285" s="17" t="s">
        <v>42</v>
      </c>
      <c r="O285" s="17" t="s">
        <v>43</v>
      </c>
      <c r="P285" s="17" t="s">
        <v>30</v>
      </c>
      <c r="Q285" s="17" t="s">
        <v>66</v>
      </c>
      <c r="R285" s="17">
        <v>30963</v>
      </c>
      <c r="S285" s="17" t="s">
        <v>1017</v>
      </c>
      <c r="T285" s="17" t="s">
        <v>46</v>
      </c>
      <c r="U285" s="16">
        <f>datos_chargeback_2001_1!$V285/100</f>
        <v>309.63</v>
      </c>
      <c r="V285" s="17">
        <v>30963</v>
      </c>
      <c r="W285" s="16">
        <f>datos_chargeback_2001_1!$X285/100</f>
        <v>0</v>
      </c>
      <c r="X285" s="17">
        <v>0</v>
      </c>
      <c r="Y285" s="16">
        <f>datos_chargeback_2001_1!$Z285/100</f>
        <v>0</v>
      </c>
      <c r="Z285" s="17">
        <v>0</v>
      </c>
      <c r="AA285" s="17" t="s">
        <v>1018</v>
      </c>
      <c r="AB285" s="17" t="s">
        <v>48</v>
      </c>
      <c r="AC285" s="18">
        <v>45010</v>
      </c>
      <c r="AD285" s="16">
        <f>datos_chargeback_2001_1!$AE285/100</f>
        <v>673.19</v>
      </c>
      <c r="AE285" s="17">
        <v>67319</v>
      </c>
      <c r="AF285" s="17" t="s">
        <v>43</v>
      </c>
    </row>
    <row r="286" spans="1:32" x14ac:dyDescent="0.3">
      <c r="A286" s="34" t="s">
        <v>1020</v>
      </c>
      <c r="B286" s="3">
        <v>45011</v>
      </c>
      <c r="C286" s="3" t="str">
        <f>TEXT(Tabla10[[#This Row],[Fecha de transacción]],"DDDD")</f>
        <v>domingo</v>
      </c>
      <c r="D286" s="3">
        <v>45081</v>
      </c>
      <c r="E286" s="4">
        <f>datos_chargeback_2001_1!$D286-datos_chargeback_2001_1!$B286</f>
        <v>70</v>
      </c>
      <c r="F286" s="5">
        <f>datos_chargeback_2001_1!$G286/100</f>
        <v>37.630000000000003</v>
      </c>
      <c r="G286" s="6">
        <v>3763</v>
      </c>
      <c r="H286" s="5">
        <f t="shared" si="4"/>
        <v>0</v>
      </c>
      <c r="I286" s="5">
        <v>0.85</v>
      </c>
      <c r="J286" s="6" t="s">
        <v>24</v>
      </c>
      <c r="K286" s="6" t="s">
        <v>25</v>
      </c>
      <c r="L286" s="6" t="s">
        <v>109</v>
      </c>
      <c r="M286" s="6" t="s">
        <v>59</v>
      </c>
      <c r="N286" s="6" t="s">
        <v>42</v>
      </c>
      <c r="O286" s="6" t="s">
        <v>64</v>
      </c>
      <c r="P286" s="6" t="s">
        <v>54</v>
      </c>
      <c r="Q286" s="6" t="s">
        <v>55</v>
      </c>
      <c r="R286" s="6">
        <v>3763</v>
      </c>
      <c r="S286" s="6" t="s">
        <v>1021</v>
      </c>
      <c r="T286" s="6" t="s">
        <v>61</v>
      </c>
      <c r="U286" s="5">
        <f>datos_chargeback_2001_1!$V286/100</f>
        <v>0</v>
      </c>
      <c r="V286" s="6">
        <v>0</v>
      </c>
      <c r="W286" s="5">
        <f>datos_chargeback_2001_1!$X286/100</f>
        <v>37.630000000000003</v>
      </c>
      <c r="X286" s="6">
        <v>3763</v>
      </c>
      <c r="Y286" s="5">
        <f>datos_chargeback_2001_1!$Z286/100</f>
        <v>0</v>
      </c>
      <c r="Z286" s="6">
        <v>0</v>
      </c>
      <c r="AA286" s="6" t="s">
        <v>1022</v>
      </c>
      <c r="AB286" s="6" t="s">
        <v>48</v>
      </c>
      <c r="AC286" s="8">
        <v>45011</v>
      </c>
      <c r="AD286" s="5">
        <f>datos_chargeback_2001_1!$AE286/100</f>
        <v>557.05999999999995</v>
      </c>
      <c r="AE286" s="6">
        <v>55706</v>
      </c>
      <c r="AF286" s="6" t="s">
        <v>36</v>
      </c>
    </row>
    <row r="287" spans="1:32" x14ac:dyDescent="0.3">
      <c r="A287" s="36" t="s">
        <v>1023</v>
      </c>
      <c r="B287" s="14">
        <v>45012</v>
      </c>
      <c r="C287" s="14" t="str">
        <f>TEXT(Tabla10[[#This Row],[Fecha de transacción]],"DDDD")</f>
        <v>lunes</v>
      </c>
      <c r="D287" s="14">
        <v>45084</v>
      </c>
      <c r="E287" s="15">
        <f>datos_chargeback_2001_1!$D287-datos_chargeback_2001_1!$B287</f>
        <v>72</v>
      </c>
      <c r="F287" s="16">
        <f>datos_chargeback_2001_1!$G287/100</f>
        <v>538.12</v>
      </c>
      <c r="G287" s="17">
        <v>53812</v>
      </c>
      <c r="H287" s="16">
        <f t="shared" si="4"/>
        <v>0</v>
      </c>
      <c r="I287" s="16">
        <v>0.94</v>
      </c>
      <c r="J287" s="17" t="s">
        <v>24</v>
      </c>
      <c r="K287" s="17" t="s">
        <v>25</v>
      </c>
      <c r="L287" s="17" t="s">
        <v>74</v>
      </c>
      <c r="M287" s="17" t="s">
        <v>41</v>
      </c>
      <c r="N287" s="17" t="s">
        <v>42</v>
      </c>
      <c r="O287" s="17" t="s">
        <v>70</v>
      </c>
      <c r="P287" s="17" t="s">
        <v>30</v>
      </c>
      <c r="Q287" s="17" t="s">
        <v>31</v>
      </c>
      <c r="R287" s="17">
        <v>53812</v>
      </c>
      <c r="S287" s="17" t="s">
        <v>1024</v>
      </c>
      <c r="T287" s="17" t="s">
        <v>46</v>
      </c>
      <c r="U287" s="16">
        <f>datos_chargeback_2001_1!$V287/100</f>
        <v>538.12</v>
      </c>
      <c r="V287" s="17">
        <v>53812</v>
      </c>
      <c r="W287" s="16">
        <f>datos_chargeback_2001_1!$X287/100</f>
        <v>0</v>
      </c>
      <c r="X287" s="17">
        <v>0</v>
      </c>
      <c r="Y287" s="16">
        <f>datos_chargeback_2001_1!$Z287/100</f>
        <v>0</v>
      </c>
      <c r="Z287" s="17">
        <v>0</v>
      </c>
      <c r="AA287" s="17" t="s">
        <v>1025</v>
      </c>
      <c r="AB287" s="17" t="s">
        <v>35</v>
      </c>
      <c r="AC287" s="20" t="s">
        <v>35</v>
      </c>
      <c r="AD287" s="16">
        <f>datos_chargeback_2001_1!$AE287/100</f>
        <v>0</v>
      </c>
      <c r="AE287" s="17">
        <v>0</v>
      </c>
      <c r="AF287" s="17" t="s">
        <v>43</v>
      </c>
    </row>
    <row r="288" spans="1:32" x14ac:dyDescent="0.3">
      <c r="A288" s="34" t="s">
        <v>1026</v>
      </c>
      <c r="B288" s="3">
        <v>45013</v>
      </c>
      <c r="C288" s="3" t="str">
        <f>TEXT(Tabla10[[#This Row],[Fecha de transacción]],"DDDD")</f>
        <v>martes</v>
      </c>
      <c r="D288" s="3">
        <v>45074</v>
      </c>
      <c r="E288" s="4">
        <f>datos_chargeback_2001_1!$D288-datos_chargeback_2001_1!$B288</f>
        <v>61</v>
      </c>
      <c r="F288" s="5">
        <f>datos_chargeback_2001_1!$G288/100</f>
        <v>102.15</v>
      </c>
      <c r="G288" s="6">
        <v>10215</v>
      </c>
      <c r="H288" s="5">
        <f t="shared" si="4"/>
        <v>0</v>
      </c>
      <c r="I288" s="5">
        <v>0</v>
      </c>
      <c r="J288" s="6" t="s">
        <v>24</v>
      </c>
      <c r="K288" s="6" t="s">
        <v>25</v>
      </c>
      <c r="L288" s="6" t="s">
        <v>26</v>
      </c>
      <c r="M288" s="6" t="s">
        <v>85</v>
      </c>
      <c r="N288" s="6" t="s">
        <v>42</v>
      </c>
      <c r="O288" s="6" t="s">
        <v>70</v>
      </c>
      <c r="P288" s="6" t="s">
        <v>54</v>
      </c>
      <c r="Q288" s="6" t="s">
        <v>31</v>
      </c>
      <c r="R288" s="6">
        <v>10215</v>
      </c>
      <c r="S288" s="6" t="s">
        <v>1027</v>
      </c>
      <c r="T288" s="6" t="s">
        <v>116</v>
      </c>
      <c r="U288" s="5">
        <f>datos_chargeback_2001_1!$V288/100</f>
        <v>102.15</v>
      </c>
      <c r="V288" s="6">
        <v>10215</v>
      </c>
      <c r="W288" s="5">
        <f>datos_chargeback_2001_1!$X288/100</f>
        <v>0</v>
      </c>
      <c r="X288" s="6">
        <v>0</v>
      </c>
      <c r="Y288" s="5">
        <f>datos_chargeback_2001_1!$Z288/100</f>
        <v>0</v>
      </c>
      <c r="Z288" s="6">
        <v>0</v>
      </c>
      <c r="AA288" s="6" t="s">
        <v>1028</v>
      </c>
      <c r="AB288" s="6" t="s">
        <v>35</v>
      </c>
      <c r="AC288" s="7" t="s">
        <v>35</v>
      </c>
      <c r="AD288" s="5">
        <f>datos_chargeback_2001_1!$AE288/100</f>
        <v>0</v>
      </c>
      <c r="AE288" s="6">
        <v>0</v>
      </c>
      <c r="AF288" s="6" t="s">
        <v>43</v>
      </c>
    </row>
    <row r="289" spans="1:32" x14ac:dyDescent="0.3">
      <c r="A289" s="36" t="s">
        <v>1029</v>
      </c>
      <c r="B289" s="14">
        <v>45014</v>
      </c>
      <c r="C289" s="14" t="str">
        <f>TEXT(Tabla10[[#This Row],[Fecha de transacción]],"DDDD")</f>
        <v>miércoles</v>
      </c>
      <c r="D289" s="14">
        <v>45076</v>
      </c>
      <c r="E289" s="15">
        <f>datos_chargeback_2001_1!$D289-datos_chargeback_2001_1!$B289</f>
        <v>62</v>
      </c>
      <c r="F289" s="16">
        <f>datos_chargeback_2001_1!$G289/100</f>
        <v>83.14</v>
      </c>
      <c r="G289" s="17">
        <v>8314</v>
      </c>
      <c r="H289" s="16">
        <f t="shared" si="4"/>
        <v>0</v>
      </c>
      <c r="I289" s="16">
        <v>0</v>
      </c>
      <c r="J289" s="17" t="s">
        <v>24</v>
      </c>
      <c r="K289" s="17" t="s">
        <v>25</v>
      </c>
      <c r="L289" s="17" t="s">
        <v>40</v>
      </c>
      <c r="M289" s="17" t="s">
        <v>85</v>
      </c>
      <c r="N289" s="17" t="s">
        <v>42</v>
      </c>
      <c r="O289" s="17" t="s">
        <v>53</v>
      </c>
      <c r="P289" s="17" t="s">
        <v>30</v>
      </c>
      <c r="Q289" s="17" t="s">
        <v>55</v>
      </c>
      <c r="R289" s="17">
        <v>8314</v>
      </c>
      <c r="S289" s="17" t="s">
        <v>1030</v>
      </c>
      <c r="T289" s="17" t="s">
        <v>61</v>
      </c>
      <c r="U289" s="16">
        <f>datos_chargeback_2001_1!$V289/100</f>
        <v>0</v>
      </c>
      <c r="V289" s="17">
        <v>0</v>
      </c>
      <c r="W289" s="16">
        <f>datos_chargeback_2001_1!$X289/100</f>
        <v>83.14</v>
      </c>
      <c r="X289" s="17">
        <v>8314</v>
      </c>
      <c r="Y289" s="16">
        <f>datos_chargeback_2001_1!$Z289/100</f>
        <v>0</v>
      </c>
      <c r="Z289" s="17">
        <v>0</v>
      </c>
      <c r="AA289" s="17" t="s">
        <v>1031</v>
      </c>
      <c r="AB289" s="17" t="s">
        <v>35</v>
      </c>
      <c r="AC289" s="20" t="s">
        <v>35</v>
      </c>
      <c r="AD289" s="16">
        <f>datos_chargeback_2001_1!$AE289/100</f>
        <v>0</v>
      </c>
      <c r="AE289" s="17">
        <v>0</v>
      </c>
      <c r="AF289" s="17" t="s">
        <v>29</v>
      </c>
    </row>
    <row r="290" spans="1:32" x14ac:dyDescent="0.3">
      <c r="A290" s="34" t="s">
        <v>1032</v>
      </c>
      <c r="B290" s="3">
        <v>45015</v>
      </c>
      <c r="C290" s="3" t="str">
        <f>TEXT(Tabla10[[#This Row],[Fecha de transacción]],"DDDD")</f>
        <v>jueves</v>
      </c>
      <c r="D290" s="3">
        <v>45100</v>
      </c>
      <c r="E290" s="4">
        <f>datos_chargeback_2001_1!$D290-datos_chargeback_2001_1!$B290</f>
        <v>85</v>
      </c>
      <c r="F290" s="5">
        <f>datos_chargeback_2001_1!$G290/100</f>
        <v>52.42</v>
      </c>
      <c r="G290" s="6">
        <v>5242</v>
      </c>
      <c r="H290" s="5">
        <f t="shared" si="4"/>
        <v>0</v>
      </c>
      <c r="I290" s="5">
        <v>1.1399999999999999</v>
      </c>
      <c r="J290" s="6" t="s">
        <v>38</v>
      </c>
      <c r="K290" s="6" t="s">
        <v>25</v>
      </c>
      <c r="L290" s="6" t="s">
        <v>74</v>
      </c>
      <c r="M290" s="6" t="s">
        <v>27</v>
      </c>
      <c r="N290" s="6" t="s">
        <v>42</v>
      </c>
      <c r="O290" s="6" t="s">
        <v>114</v>
      </c>
      <c r="P290" s="6" t="s">
        <v>54</v>
      </c>
      <c r="Q290" s="6" t="s">
        <v>31</v>
      </c>
      <c r="R290" s="6">
        <v>5242</v>
      </c>
      <c r="S290" s="6" t="s">
        <v>1033</v>
      </c>
      <c r="T290" s="6" t="s">
        <v>61</v>
      </c>
      <c r="U290" s="5">
        <f>datos_chargeback_2001_1!$V290/100</f>
        <v>0</v>
      </c>
      <c r="V290" s="6">
        <v>0</v>
      </c>
      <c r="W290" s="5">
        <f>datos_chargeback_2001_1!$X290/100</f>
        <v>52.42</v>
      </c>
      <c r="X290" s="6">
        <v>5242</v>
      </c>
      <c r="Y290" s="5">
        <f>datos_chargeback_2001_1!$Z290/100</f>
        <v>0</v>
      </c>
      <c r="Z290" s="6">
        <v>0</v>
      </c>
      <c r="AA290" s="6" t="s">
        <v>1034</v>
      </c>
      <c r="AB290" s="6" t="s">
        <v>35</v>
      </c>
      <c r="AC290" s="7" t="s">
        <v>35</v>
      </c>
      <c r="AD290" s="5">
        <f>datos_chargeback_2001_1!$AE290/100</f>
        <v>0</v>
      </c>
      <c r="AE290" s="6">
        <v>0</v>
      </c>
      <c r="AF290" s="6" t="s">
        <v>29</v>
      </c>
    </row>
    <row r="291" spans="1:32" x14ac:dyDescent="0.3">
      <c r="A291" s="34" t="s">
        <v>1035</v>
      </c>
      <c r="B291" s="3">
        <v>45016</v>
      </c>
      <c r="C291" s="3" t="str">
        <f>TEXT(Tabla10[[#This Row],[Fecha de transacción]],"DDDD")</f>
        <v>viernes</v>
      </c>
      <c r="D291" s="3">
        <v>45083</v>
      </c>
      <c r="E291" s="4">
        <f>datos_chargeback_2001_1!$D291-datos_chargeback_2001_1!$B291</f>
        <v>67</v>
      </c>
      <c r="F291" s="5">
        <f>datos_chargeback_2001_1!$G291/100</f>
        <v>556.08000000000004</v>
      </c>
      <c r="G291" s="6">
        <v>55608</v>
      </c>
      <c r="H291" s="5">
        <f t="shared" si="4"/>
        <v>0</v>
      </c>
      <c r="I291" s="5">
        <v>0</v>
      </c>
      <c r="J291" s="6" t="s">
        <v>24</v>
      </c>
      <c r="K291" s="6" t="s">
        <v>25</v>
      </c>
      <c r="L291" s="6" t="s">
        <v>26</v>
      </c>
      <c r="M291" s="6" t="s">
        <v>93</v>
      </c>
      <c r="N291" s="6" t="s">
        <v>42</v>
      </c>
      <c r="O291" s="6" t="s">
        <v>70</v>
      </c>
      <c r="P291" s="6" t="s">
        <v>30</v>
      </c>
      <c r="Q291" s="6" t="s">
        <v>44</v>
      </c>
      <c r="R291" s="6">
        <v>55608</v>
      </c>
      <c r="S291" s="6" t="s">
        <v>1036</v>
      </c>
      <c r="T291" s="6" t="s">
        <v>116</v>
      </c>
      <c r="U291" s="5">
        <f>datos_chargeback_2001_1!$V291/100</f>
        <v>556.08000000000004</v>
      </c>
      <c r="V291" s="6">
        <v>55608</v>
      </c>
      <c r="W291" s="5">
        <f>datos_chargeback_2001_1!$X291/100</f>
        <v>0</v>
      </c>
      <c r="X291" s="6">
        <v>0</v>
      </c>
      <c r="Y291" s="5">
        <f>datos_chargeback_2001_1!$Z291/100</f>
        <v>0</v>
      </c>
      <c r="Z291" s="6">
        <v>0</v>
      </c>
      <c r="AA291" s="6" t="s">
        <v>1037</v>
      </c>
      <c r="AB291" s="6" t="s">
        <v>48</v>
      </c>
      <c r="AC291" s="8">
        <v>45016</v>
      </c>
      <c r="AD291" s="5">
        <f>datos_chargeback_2001_1!$AE291/100</f>
        <v>1.59</v>
      </c>
      <c r="AE291" s="6">
        <v>159</v>
      </c>
      <c r="AF291" s="6" t="s">
        <v>29</v>
      </c>
    </row>
    <row r="292" spans="1:32" x14ac:dyDescent="0.3">
      <c r="A292" s="35" t="s">
        <v>1039</v>
      </c>
      <c r="B292" s="9">
        <v>45017</v>
      </c>
      <c r="C292" s="9" t="str">
        <f>TEXT(Tabla10[[#This Row],[Fecha de transacción]],"DDDD")</f>
        <v>sábado</v>
      </c>
      <c r="D292" s="9">
        <v>45087</v>
      </c>
      <c r="E292" s="10">
        <f>datos_chargeback_2001_1!$D292-datos_chargeback_2001_1!$B292</f>
        <v>70</v>
      </c>
      <c r="F292" s="11">
        <f>datos_chargeback_2001_1!$G292/100</f>
        <v>90.69</v>
      </c>
      <c r="G292" s="12">
        <v>9069</v>
      </c>
      <c r="H292" s="11">
        <f t="shared" si="4"/>
        <v>0</v>
      </c>
      <c r="I292" s="11">
        <v>1.47</v>
      </c>
      <c r="J292" s="12" t="s">
        <v>24</v>
      </c>
      <c r="K292" s="12" t="s">
        <v>25</v>
      </c>
      <c r="L292" s="12" t="s">
        <v>109</v>
      </c>
      <c r="M292" s="12" t="s">
        <v>59</v>
      </c>
      <c r="N292" s="12" t="s">
        <v>42</v>
      </c>
      <c r="O292" s="12" t="s">
        <v>36</v>
      </c>
      <c r="P292" s="12" t="s">
        <v>54</v>
      </c>
      <c r="Q292" s="12" t="s">
        <v>31</v>
      </c>
      <c r="R292" s="12">
        <v>90690</v>
      </c>
      <c r="S292" s="12" t="s">
        <v>1040</v>
      </c>
      <c r="T292" s="12" t="s">
        <v>46</v>
      </c>
      <c r="U292" s="11">
        <f>datos_chargeback_2001_1!$V292/100</f>
        <v>906.9</v>
      </c>
      <c r="V292" s="12">
        <v>90690</v>
      </c>
      <c r="W292" s="11">
        <f>datos_chargeback_2001_1!$X292/100</f>
        <v>0</v>
      </c>
      <c r="X292" s="12">
        <v>0</v>
      </c>
      <c r="Y292" s="11">
        <f>datos_chargeback_2001_1!$Z292/100</f>
        <v>0</v>
      </c>
      <c r="Z292" s="12">
        <v>0</v>
      </c>
      <c r="AA292" s="12" t="s">
        <v>1041</v>
      </c>
      <c r="AB292" s="12" t="s">
        <v>48</v>
      </c>
      <c r="AC292" s="19">
        <v>45017</v>
      </c>
      <c r="AD292" s="11">
        <f>datos_chargeback_2001_1!$AE292/100</f>
        <v>61.1</v>
      </c>
      <c r="AE292" s="12">
        <v>6110</v>
      </c>
      <c r="AF292" s="12" t="s">
        <v>50</v>
      </c>
    </row>
    <row r="293" spans="1:32" x14ac:dyDescent="0.3">
      <c r="A293" s="36" t="s">
        <v>1042</v>
      </c>
      <c r="B293" s="14">
        <v>45018</v>
      </c>
      <c r="C293" s="14" t="str">
        <f>TEXT(Tabla10[[#This Row],[Fecha de transacción]],"DDDD")</f>
        <v>domingo</v>
      </c>
      <c r="D293" s="14">
        <v>45093</v>
      </c>
      <c r="E293" s="15">
        <f>datos_chargeback_2001_1!$D293-datos_chargeback_2001_1!$B293</f>
        <v>75</v>
      </c>
      <c r="F293" s="16">
        <f>datos_chargeback_2001_1!$G293/100</f>
        <v>561.22</v>
      </c>
      <c r="G293" s="17">
        <v>56122</v>
      </c>
      <c r="H293" s="16">
        <f t="shared" si="4"/>
        <v>0</v>
      </c>
      <c r="I293" s="16">
        <v>0</v>
      </c>
      <c r="J293" s="17" t="s">
        <v>38</v>
      </c>
      <c r="K293" s="17" t="s">
        <v>25</v>
      </c>
      <c r="L293" s="17" t="s">
        <v>40</v>
      </c>
      <c r="M293" s="17" t="s">
        <v>85</v>
      </c>
      <c r="N293" s="17" t="s">
        <v>42</v>
      </c>
      <c r="O293" s="17" t="s">
        <v>70</v>
      </c>
      <c r="P293" s="17" t="s">
        <v>54</v>
      </c>
      <c r="Q293" s="17" t="s">
        <v>66</v>
      </c>
      <c r="R293" s="17">
        <v>56122</v>
      </c>
      <c r="S293" s="17" t="s">
        <v>1043</v>
      </c>
      <c r="T293" s="17" t="s">
        <v>116</v>
      </c>
      <c r="U293" s="16">
        <f>datos_chargeback_2001_1!$V293/100</f>
        <v>561.22</v>
      </c>
      <c r="V293" s="17">
        <v>56122</v>
      </c>
      <c r="W293" s="16">
        <f>datos_chargeback_2001_1!$X293/100</f>
        <v>0</v>
      </c>
      <c r="X293" s="17">
        <v>0</v>
      </c>
      <c r="Y293" s="16">
        <f>datos_chargeback_2001_1!$Z293/100</f>
        <v>0</v>
      </c>
      <c r="Z293" s="17">
        <v>0</v>
      </c>
      <c r="AA293" s="17" t="s">
        <v>1044</v>
      </c>
      <c r="AB293" s="17" t="s">
        <v>35</v>
      </c>
      <c r="AC293" s="20" t="s">
        <v>35</v>
      </c>
      <c r="AD293" s="16">
        <f>datos_chargeback_2001_1!$AE293/100</f>
        <v>0</v>
      </c>
      <c r="AE293" s="17">
        <v>0</v>
      </c>
      <c r="AF293" s="17" t="s">
        <v>64</v>
      </c>
    </row>
    <row r="294" spans="1:32" x14ac:dyDescent="0.3">
      <c r="A294" s="35" t="s">
        <v>1045</v>
      </c>
      <c r="B294" s="9">
        <v>45019</v>
      </c>
      <c r="C294" s="9" t="str">
        <f>TEXT(Tabla10[[#This Row],[Fecha de transacción]],"DDDD")</f>
        <v>lunes</v>
      </c>
      <c r="D294" s="9">
        <v>45098</v>
      </c>
      <c r="E294" s="10">
        <f>datos_chargeback_2001_1!$D294-datos_chargeback_2001_1!$B294</f>
        <v>79</v>
      </c>
      <c r="F294" s="11">
        <f>datos_chargeback_2001_1!$G294/100</f>
        <v>793.86</v>
      </c>
      <c r="G294" s="12">
        <v>79386</v>
      </c>
      <c r="H294" s="11">
        <f t="shared" si="4"/>
        <v>0</v>
      </c>
      <c r="I294" s="11">
        <v>0.15</v>
      </c>
      <c r="J294" s="12" t="s">
        <v>24</v>
      </c>
      <c r="K294" s="12" t="s">
        <v>25</v>
      </c>
      <c r="L294" s="12" t="s">
        <v>80</v>
      </c>
      <c r="M294" s="12" t="s">
        <v>41</v>
      </c>
      <c r="N294" s="12" t="s">
        <v>42</v>
      </c>
      <c r="O294" s="12" t="s">
        <v>114</v>
      </c>
      <c r="P294" s="12" t="s">
        <v>54</v>
      </c>
      <c r="Q294" s="12" t="s">
        <v>31</v>
      </c>
      <c r="R294" s="12">
        <v>79386</v>
      </c>
      <c r="S294" s="12" t="s">
        <v>526</v>
      </c>
      <c r="T294" s="12" t="s">
        <v>46</v>
      </c>
      <c r="U294" s="11">
        <f>datos_chargeback_2001_1!$V294/100</f>
        <v>793.86</v>
      </c>
      <c r="V294" s="12">
        <v>79386</v>
      </c>
      <c r="W294" s="11">
        <f>datos_chargeback_2001_1!$X294/100</f>
        <v>0</v>
      </c>
      <c r="X294" s="12">
        <v>0</v>
      </c>
      <c r="Y294" s="11">
        <f>datos_chargeback_2001_1!$Z294/100</f>
        <v>0</v>
      </c>
      <c r="Z294" s="12">
        <v>0</v>
      </c>
      <c r="AA294" s="12" t="s">
        <v>1046</v>
      </c>
      <c r="AB294" s="12" t="s">
        <v>35</v>
      </c>
      <c r="AC294" s="13" t="s">
        <v>35</v>
      </c>
      <c r="AD294" s="11">
        <f>datos_chargeback_2001_1!$AE294/100</f>
        <v>0</v>
      </c>
      <c r="AE294" s="12">
        <v>0</v>
      </c>
      <c r="AF294" s="12" t="s">
        <v>50</v>
      </c>
    </row>
    <row r="295" spans="1:32" x14ac:dyDescent="0.3">
      <c r="A295" s="36" t="s">
        <v>1047</v>
      </c>
      <c r="B295" s="14">
        <v>45020</v>
      </c>
      <c r="C295" s="14" t="str">
        <f>TEXT(Tabla10[[#This Row],[Fecha de transacción]],"DDDD")</f>
        <v>martes</v>
      </c>
      <c r="D295" s="14">
        <v>45085</v>
      </c>
      <c r="E295" s="15">
        <f>datos_chargeback_2001_1!$D295-datos_chargeback_2001_1!$B295</f>
        <v>65</v>
      </c>
      <c r="F295" s="16">
        <f>datos_chargeback_2001_1!$G295/100</f>
        <v>738.49</v>
      </c>
      <c r="G295" s="17">
        <v>73849</v>
      </c>
      <c r="H295" s="16">
        <f t="shared" si="4"/>
        <v>0</v>
      </c>
      <c r="I295" s="16">
        <v>0.11</v>
      </c>
      <c r="J295" s="17" t="s">
        <v>38</v>
      </c>
      <c r="K295" s="17" t="s">
        <v>25</v>
      </c>
      <c r="L295" s="17" t="s">
        <v>119</v>
      </c>
      <c r="M295" s="17" t="s">
        <v>85</v>
      </c>
      <c r="N295" s="17" t="s">
        <v>42</v>
      </c>
      <c r="O295" s="17" t="s">
        <v>36</v>
      </c>
      <c r="P295" s="17" t="s">
        <v>30</v>
      </c>
      <c r="Q295" s="17" t="s">
        <v>44</v>
      </c>
      <c r="R295" s="17">
        <v>73849</v>
      </c>
      <c r="S295" s="17" t="s">
        <v>1048</v>
      </c>
      <c r="T295" s="17" t="s">
        <v>46</v>
      </c>
      <c r="U295" s="16">
        <f>datos_chargeback_2001_1!$V295/100</f>
        <v>738.49</v>
      </c>
      <c r="V295" s="17">
        <v>73849</v>
      </c>
      <c r="W295" s="16">
        <f>datos_chargeback_2001_1!$X295/100</f>
        <v>0</v>
      </c>
      <c r="X295" s="17">
        <v>0</v>
      </c>
      <c r="Y295" s="16">
        <f>datos_chargeback_2001_1!$Z295/100</f>
        <v>0</v>
      </c>
      <c r="Z295" s="17">
        <v>0</v>
      </c>
      <c r="AA295" s="17" t="s">
        <v>1049</v>
      </c>
      <c r="AB295" s="17" t="s">
        <v>35</v>
      </c>
      <c r="AC295" s="20" t="s">
        <v>35</v>
      </c>
      <c r="AD295" s="16">
        <f>datos_chargeback_2001_1!$AE295/100</f>
        <v>0</v>
      </c>
      <c r="AE295" s="17">
        <v>0</v>
      </c>
      <c r="AF295" s="17" t="s">
        <v>50</v>
      </c>
    </row>
    <row r="296" spans="1:32" x14ac:dyDescent="0.3">
      <c r="A296" s="34" t="s">
        <v>1050</v>
      </c>
      <c r="B296" s="3">
        <v>45021</v>
      </c>
      <c r="C296" s="3" t="str">
        <f>TEXT(Tabla10[[#This Row],[Fecha de transacción]],"DDDD")</f>
        <v>miércoles</v>
      </c>
      <c r="D296" s="3">
        <v>45085</v>
      </c>
      <c r="E296" s="4">
        <f>datos_chargeback_2001_1!$D296-datos_chargeback_2001_1!$B296</f>
        <v>64</v>
      </c>
      <c r="F296" s="5">
        <f>datos_chargeback_2001_1!$G296/100</f>
        <v>212.34</v>
      </c>
      <c r="G296" s="6">
        <v>21234</v>
      </c>
      <c r="H296" s="5">
        <f t="shared" si="4"/>
        <v>0</v>
      </c>
      <c r="I296" s="5">
        <v>0</v>
      </c>
      <c r="J296" s="6" t="s">
        <v>38</v>
      </c>
      <c r="K296" s="6" t="s">
        <v>25</v>
      </c>
      <c r="L296" s="6" t="s">
        <v>40</v>
      </c>
      <c r="M296" s="6" t="s">
        <v>52</v>
      </c>
      <c r="N296" s="6" t="s">
        <v>42</v>
      </c>
      <c r="O296" s="6" t="s">
        <v>64</v>
      </c>
      <c r="P296" s="6" t="s">
        <v>54</v>
      </c>
      <c r="Q296" s="6" t="s">
        <v>44</v>
      </c>
      <c r="R296" s="6">
        <v>21234</v>
      </c>
      <c r="S296" s="6" t="s">
        <v>1051</v>
      </c>
      <c r="T296" s="6" t="s">
        <v>46</v>
      </c>
      <c r="U296" s="5">
        <f>datos_chargeback_2001_1!$V296/100</f>
        <v>212.34</v>
      </c>
      <c r="V296" s="6">
        <v>21234</v>
      </c>
      <c r="W296" s="5">
        <f>datos_chargeback_2001_1!$X296/100</f>
        <v>0</v>
      </c>
      <c r="X296" s="6">
        <v>0</v>
      </c>
      <c r="Y296" s="5">
        <f>datos_chargeback_2001_1!$Z296/100</f>
        <v>0</v>
      </c>
      <c r="Z296" s="6">
        <v>0</v>
      </c>
      <c r="AA296" s="6" t="s">
        <v>1052</v>
      </c>
      <c r="AB296" s="6" t="s">
        <v>48</v>
      </c>
      <c r="AC296" s="8">
        <v>45021</v>
      </c>
      <c r="AD296" s="5">
        <f>datos_chargeback_2001_1!$AE296/100</f>
        <v>353.84</v>
      </c>
      <c r="AE296" s="6">
        <v>35384</v>
      </c>
      <c r="AF296" s="6" t="s">
        <v>43</v>
      </c>
    </row>
    <row r="297" spans="1:32" x14ac:dyDescent="0.3">
      <c r="A297" s="34" t="s">
        <v>1053</v>
      </c>
      <c r="B297" s="3">
        <v>45022</v>
      </c>
      <c r="C297" s="3" t="str">
        <f>TEXT(Tabla10[[#This Row],[Fecha de transacción]],"DDDD")</f>
        <v>jueves</v>
      </c>
      <c r="D297" s="3">
        <v>45082</v>
      </c>
      <c r="E297" s="4">
        <f>datos_chargeback_2001_1!$D297-datos_chargeback_2001_1!$B297</f>
        <v>60</v>
      </c>
      <c r="F297" s="5">
        <f>datos_chargeback_2001_1!$G297/100</f>
        <v>558.38</v>
      </c>
      <c r="G297" s="6">
        <v>55838</v>
      </c>
      <c r="H297" s="5">
        <f t="shared" si="4"/>
        <v>0</v>
      </c>
      <c r="I297" s="5">
        <v>1.24</v>
      </c>
      <c r="J297" s="6" t="s">
        <v>24</v>
      </c>
      <c r="K297" s="6" t="s">
        <v>25</v>
      </c>
      <c r="L297" s="6" t="s">
        <v>80</v>
      </c>
      <c r="M297" s="6" t="s">
        <v>85</v>
      </c>
      <c r="N297" s="6" t="s">
        <v>42</v>
      </c>
      <c r="O297" s="6" t="s">
        <v>64</v>
      </c>
      <c r="P297" s="6" t="s">
        <v>54</v>
      </c>
      <c r="Q297" s="6" t="s">
        <v>31</v>
      </c>
      <c r="R297" s="6">
        <v>55838</v>
      </c>
      <c r="S297" s="6" t="s">
        <v>1054</v>
      </c>
      <c r="T297" s="6" t="s">
        <v>46</v>
      </c>
      <c r="U297" s="5">
        <f>datos_chargeback_2001_1!$V297/100</f>
        <v>558.38</v>
      </c>
      <c r="V297" s="6">
        <v>55838</v>
      </c>
      <c r="W297" s="5">
        <f>datos_chargeback_2001_1!$X297/100</f>
        <v>0</v>
      </c>
      <c r="X297" s="6">
        <v>0</v>
      </c>
      <c r="Y297" s="5">
        <f>datos_chargeback_2001_1!$Z297/100</f>
        <v>0</v>
      </c>
      <c r="Z297" s="6">
        <v>0</v>
      </c>
      <c r="AA297" s="6" t="s">
        <v>1055</v>
      </c>
      <c r="AB297" s="6" t="s">
        <v>48</v>
      </c>
      <c r="AC297" s="8">
        <v>45022</v>
      </c>
      <c r="AD297" s="5">
        <f>datos_chargeback_2001_1!$AE297/100</f>
        <v>672.78</v>
      </c>
      <c r="AE297" s="6">
        <v>67278</v>
      </c>
      <c r="AF297" s="6" t="s">
        <v>53</v>
      </c>
    </row>
    <row r="298" spans="1:32" x14ac:dyDescent="0.3">
      <c r="A298" s="34" t="s">
        <v>1057</v>
      </c>
      <c r="B298" s="3">
        <v>45023</v>
      </c>
      <c r="C298" s="3" t="str">
        <f>TEXT(Tabla10[[#This Row],[Fecha de transacción]],"DDDD")</f>
        <v>viernes</v>
      </c>
      <c r="D298" s="3">
        <v>45095</v>
      </c>
      <c r="E298" s="4">
        <f>datos_chargeback_2001_1!$D298-datos_chargeback_2001_1!$B298</f>
        <v>72</v>
      </c>
      <c r="F298" s="5">
        <f>datos_chargeback_2001_1!$G298/100</f>
        <v>597.96</v>
      </c>
      <c r="G298" s="6">
        <v>59796</v>
      </c>
      <c r="H298" s="5">
        <f t="shared" si="4"/>
        <v>0</v>
      </c>
      <c r="I298" s="5">
        <v>1.03</v>
      </c>
      <c r="J298" s="6" t="s">
        <v>38</v>
      </c>
      <c r="K298" s="6" t="s">
        <v>25</v>
      </c>
      <c r="L298" s="6" t="s">
        <v>26</v>
      </c>
      <c r="M298" s="6" t="s">
        <v>59</v>
      </c>
      <c r="N298" s="6" t="s">
        <v>42</v>
      </c>
      <c r="O298" s="6" t="s">
        <v>50</v>
      </c>
      <c r="P298" s="6" t="s">
        <v>54</v>
      </c>
      <c r="Q298" s="6" t="s">
        <v>75</v>
      </c>
      <c r="R298" s="6">
        <v>59796</v>
      </c>
      <c r="S298" s="6" t="s">
        <v>1058</v>
      </c>
      <c r="T298" s="6" t="s">
        <v>61</v>
      </c>
      <c r="U298" s="5">
        <f>datos_chargeback_2001_1!$V298/100</f>
        <v>0</v>
      </c>
      <c r="V298" s="6">
        <v>0</v>
      </c>
      <c r="W298" s="5">
        <f>datos_chargeback_2001_1!$X298/100</f>
        <v>597.96</v>
      </c>
      <c r="X298" s="6">
        <v>59796</v>
      </c>
      <c r="Y298" s="5">
        <f>datos_chargeback_2001_1!$Z298/100</f>
        <v>0</v>
      </c>
      <c r="Z298" s="6">
        <v>0</v>
      </c>
      <c r="AA298" s="6" t="s">
        <v>1059</v>
      </c>
      <c r="AB298" s="6" t="s">
        <v>48</v>
      </c>
      <c r="AC298" s="8">
        <v>45023</v>
      </c>
      <c r="AD298" s="5">
        <f>datos_chargeback_2001_1!$AE298/100</f>
        <v>294.49</v>
      </c>
      <c r="AE298" s="6">
        <v>29449</v>
      </c>
      <c r="AF298" s="6" t="s">
        <v>64</v>
      </c>
    </row>
    <row r="299" spans="1:32" x14ac:dyDescent="0.3">
      <c r="A299" s="36" t="s">
        <v>1061</v>
      </c>
      <c r="B299" s="14">
        <v>45024</v>
      </c>
      <c r="C299" s="14" t="str">
        <f>TEXT(Tabla10[[#This Row],[Fecha de transacción]],"DDDD")</f>
        <v>sábado</v>
      </c>
      <c r="D299" s="14">
        <v>45094</v>
      </c>
      <c r="E299" s="15">
        <f>datos_chargeback_2001_1!$D299-datos_chargeback_2001_1!$B299</f>
        <v>70</v>
      </c>
      <c r="F299" s="16">
        <f>datos_chargeback_2001_1!$G299/100</f>
        <v>921.54</v>
      </c>
      <c r="G299" s="17">
        <v>92154</v>
      </c>
      <c r="H299" s="16">
        <f t="shared" si="4"/>
        <v>0</v>
      </c>
      <c r="I299" s="16">
        <v>0</v>
      </c>
      <c r="J299" s="17" t="s">
        <v>24</v>
      </c>
      <c r="K299" s="17" t="s">
        <v>25</v>
      </c>
      <c r="L299" s="17" t="s">
        <v>26</v>
      </c>
      <c r="M299" s="17" t="s">
        <v>41</v>
      </c>
      <c r="N299" s="17" t="s">
        <v>28</v>
      </c>
      <c r="O299" s="17" t="s">
        <v>64</v>
      </c>
      <c r="P299" s="17" t="s">
        <v>30</v>
      </c>
      <c r="Q299" s="17" t="s">
        <v>31</v>
      </c>
      <c r="R299" s="17">
        <v>92154</v>
      </c>
      <c r="S299" s="17" t="s">
        <v>1062</v>
      </c>
      <c r="T299" s="17" t="s">
        <v>33</v>
      </c>
      <c r="U299" s="16">
        <f>datos_chargeback_2001_1!$V299/100</f>
        <v>0</v>
      </c>
      <c r="V299" s="17">
        <v>0</v>
      </c>
      <c r="W299" s="16">
        <f>datos_chargeback_2001_1!$X299/100</f>
        <v>0</v>
      </c>
      <c r="X299" s="17">
        <v>0</v>
      </c>
      <c r="Y299" s="16">
        <f>datos_chargeback_2001_1!$Z299/100</f>
        <v>921.54</v>
      </c>
      <c r="Z299" s="17">
        <v>92154</v>
      </c>
      <c r="AA299" s="17" t="s">
        <v>1063</v>
      </c>
      <c r="AB299" s="17" t="s">
        <v>35</v>
      </c>
      <c r="AC299" s="20" t="s">
        <v>35</v>
      </c>
      <c r="AD299" s="16">
        <f>datos_chargeback_2001_1!$AE299/100</f>
        <v>0</v>
      </c>
      <c r="AE299" s="17">
        <v>0</v>
      </c>
      <c r="AF299" s="17" t="s">
        <v>50</v>
      </c>
    </row>
    <row r="300" spans="1:32" x14ac:dyDescent="0.3">
      <c r="A300" s="34" t="s">
        <v>1064</v>
      </c>
      <c r="B300" s="3">
        <v>45025</v>
      </c>
      <c r="C300" s="3" t="str">
        <f>TEXT(Tabla10[[#This Row],[Fecha de transacción]],"DDDD")</f>
        <v>domingo</v>
      </c>
      <c r="D300" s="3">
        <v>45105</v>
      </c>
      <c r="E300" s="4">
        <f>datos_chargeback_2001_1!$D300-datos_chargeback_2001_1!$B300</f>
        <v>80</v>
      </c>
      <c r="F300" s="5">
        <f>datos_chargeback_2001_1!$G300/100</f>
        <v>446.68</v>
      </c>
      <c r="G300" s="6">
        <v>44668</v>
      </c>
      <c r="H300" s="5">
        <f t="shared" si="4"/>
        <v>0</v>
      </c>
      <c r="I300" s="5">
        <v>0</v>
      </c>
      <c r="J300" s="6" t="s">
        <v>24</v>
      </c>
      <c r="K300" s="6" t="s">
        <v>25</v>
      </c>
      <c r="L300" s="6" t="s">
        <v>26</v>
      </c>
      <c r="M300" s="6" t="s">
        <v>52</v>
      </c>
      <c r="N300" s="6" t="s">
        <v>28</v>
      </c>
      <c r="O300" s="6" t="s">
        <v>70</v>
      </c>
      <c r="P300" s="6" t="s">
        <v>54</v>
      </c>
      <c r="Q300" s="6" t="s">
        <v>75</v>
      </c>
      <c r="R300" s="6">
        <v>44668</v>
      </c>
      <c r="S300" s="6" t="s">
        <v>1065</v>
      </c>
      <c r="T300" s="6" t="s">
        <v>33</v>
      </c>
      <c r="U300" s="5">
        <f>datos_chargeback_2001_1!$V300/100</f>
        <v>0</v>
      </c>
      <c r="V300" s="6">
        <v>0</v>
      </c>
      <c r="W300" s="5">
        <f>datos_chargeback_2001_1!$X300/100</f>
        <v>0</v>
      </c>
      <c r="X300" s="6">
        <v>0</v>
      </c>
      <c r="Y300" s="5">
        <f>datos_chargeback_2001_1!$Z300/100</f>
        <v>446.68</v>
      </c>
      <c r="Z300" s="6">
        <v>44668</v>
      </c>
      <c r="AA300" s="6" t="s">
        <v>1066</v>
      </c>
      <c r="AB300" s="6" t="s">
        <v>35</v>
      </c>
      <c r="AC300" s="7" t="s">
        <v>35</v>
      </c>
      <c r="AD300" s="5">
        <f>datos_chargeback_2001_1!$AE300/100</f>
        <v>0</v>
      </c>
      <c r="AE300" s="6">
        <v>0</v>
      </c>
      <c r="AF300" s="6" t="s">
        <v>53</v>
      </c>
    </row>
    <row r="301" spans="1:32" x14ac:dyDescent="0.3">
      <c r="A301" s="36" t="s">
        <v>1067</v>
      </c>
      <c r="B301" s="14">
        <v>45026</v>
      </c>
      <c r="C301" s="14" t="str">
        <f>TEXT(Tabla10[[#This Row],[Fecha de transacción]],"DDDD")</f>
        <v>lunes</v>
      </c>
      <c r="D301" s="14">
        <v>45111</v>
      </c>
      <c r="E301" s="15">
        <f>datos_chargeback_2001_1!$D301-datos_chargeback_2001_1!$B301</f>
        <v>85</v>
      </c>
      <c r="F301" s="16">
        <f>datos_chargeback_2001_1!$G301/100</f>
        <v>30.63</v>
      </c>
      <c r="G301" s="17">
        <v>3063</v>
      </c>
      <c r="H301" s="16">
        <f t="shared" si="4"/>
        <v>0</v>
      </c>
      <c r="I301" s="16">
        <v>0</v>
      </c>
      <c r="J301" s="17" t="s">
        <v>38</v>
      </c>
      <c r="K301" s="17" t="s">
        <v>25</v>
      </c>
      <c r="L301" s="17" t="s">
        <v>26</v>
      </c>
      <c r="M301" s="17" t="s">
        <v>52</v>
      </c>
      <c r="N301" s="17" t="s">
        <v>42</v>
      </c>
      <c r="O301" s="17" t="s">
        <v>50</v>
      </c>
      <c r="P301" s="17" t="s">
        <v>54</v>
      </c>
      <c r="Q301" s="17" t="s">
        <v>44</v>
      </c>
      <c r="R301" s="17">
        <v>3063</v>
      </c>
      <c r="S301" s="17" t="s">
        <v>1068</v>
      </c>
      <c r="T301" s="17" t="s">
        <v>61</v>
      </c>
      <c r="U301" s="16">
        <f>datos_chargeback_2001_1!$V301/100</f>
        <v>0</v>
      </c>
      <c r="V301" s="17">
        <v>0</v>
      </c>
      <c r="W301" s="16">
        <f>datos_chargeback_2001_1!$X301/100</f>
        <v>30.63</v>
      </c>
      <c r="X301" s="17">
        <v>3063</v>
      </c>
      <c r="Y301" s="16">
        <f>datos_chargeback_2001_1!$Z301/100</f>
        <v>0</v>
      </c>
      <c r="Z301" s="17">
        <v>0</v>
      </c>
      <c r="AA301" s="17" t="s">
        <v>1069</v>
      </c>
      <c r="AB301" s="17" t="s">
        <v>35</v>
      </c>
      <c r="AC301" s="20" t="s">
        <v>35</v>
      </c>
      <c r="AD301" s="16">
        <f>datos_chargeback_2001_1!$AE301/100</f>
        <v>0</v>
      </c>
      <c r="AE301" s="17">
        <v>0</v>
      </c>
      <c r="AF301" s="17" t="s">
        <v>43</v>
      </c>
    </row>
    <row r="302" spans="1:32" x14ac:dyDescent="0.3">
      <c r="A302" s="34" t="s">
        <v>1070</v>
      </c>
      <c r="B302" s="3">
        <v>45027</v>
      </c>
      <c r="C302" s="3" t="str">
        <f>TEXT(Tabla10[[#This Row],[Fecha de transacción]],"DDDD")</f>
        <v>martes</v>
      </c>
      <c r="D302" s="3">
        <v>45115</v>
      </c>
      <c r="E302" s="4">
        <f>datos_chargeback_2001_1!$D302-datos_chargeback_2001_1!$B302</f>
        <v>88</v>
      </c>
      <c r="F302" s="5">
        <f>datos_chargeback_2001_1!$G302/100</f>
        <v>684.17</v>
      </c>
      <c r="G302" s="6">
        <v>68417</v>
      </c>
      <c r="H302" s="5">
        <f t="shared" si="4"/>
        <v>0</v>
      </c>
      <c r="I302" s="5">
        <v>0</v>
      </c>
      <c r="J302" s="6" t="s">
        <v>24</v>
      </c>
      <c r="K302" s="6" t="s">
        <v>25</v>
      </c>
      <c r="L302" s="6" t="s">
        <v>109</v>
      </c>
      <c r="M302" s="6" t="s">
        <v>41</v>
      </c>
      <c r="N302" s="6" t="s">
        <v>28</v>
      </c>
      <c r="O302" s="6" t="s">
        <v>29</v>
      </c>
      <c r="P302" s="6" t="s">
        <v>30</v>
      </c>
      <c r="Q302" s="6" t="s">
        <v>31</v>
      </c>
      <c r="R302" s="6">
        <v>68417</v>
      </c>
      <c r="S302" s="6" t="s">
        <v>1071</v>
      </c>
      <c r="T302" s="6" t="s">
        <v>33</v>
      </c>
      <c r="U302" s="5">
        <f>datos_chargeback_2001_1!$V302/100</f>
        <v>0</v>
      </c>
      <c r="V302" s="6">
        <v>0</v>
      </c>
      <c r="W302" s="5">
        <f>datos_chargeback_2001_1!$X302/100</f>
        <v>0</v>
      </c>
      <c r="X302" s="6">
        <v>0</v>
      </c>
      <c r="Y302" s="5">
        <f>datos_chargeback_2001_1!$Z302/100</f>
        <v>684.17</v>
      </c>
      <c r="Z302" s="6">
        <v>68417</v>
      </c>
      <c r="AA302" s="6" t="s">
        <v>1072</v>
      </c>
      <c r="AB302" s="6" t="s">
        <v>48</v>
      </c>
      <c r="AC302" s="8">
        <v>45027</v>
      </c>
      <c r="AD302" s="5">
        <f>datos_chargeback_2001_1!$AE302/100</f>
        <v>430.07</v>
      </c>
      <c r="AE302" s="6">
        <v>43007</v>
      </c>
      <c r="AF302" s="6" t="s">
        <v>64</v>
      </c>
    </row>
    <row r="303" spans="1:32" x14ac:dyDescent="0.3">
      <c r="A303" s="36" t="s">
        <v>1074</v>
      </c>
      <c r="B303" s="14">
        <v>45028</v>
      </c>
      <c r="C303" s="14" t="str">
        <f>TEXT(Tabla10[[#This Row],[Fecha de transacción]],"DDDD")</f>
        <v>miércoles</v>
      </c>
      <c r="D303" s="14">
        <v>45116</v>
      </c>
      <c r="E303" s="15">
        <f>datos_chargeback_2001_1!$D303-datos_chargeback_2001_1!$B303</f>
        <v>88</v>
      </c>
      <c r="F303" s="16">
        <f>datos_chargeback_2001_1!$G303/100</f>
        <v>555.77</v>
      </c>
      <c r="G303" s="17">
        <v>55577</v>
      </c>
      <c r="H303" s="16">
        <f t="shared" si="4"/>
        <v>0</v>
      </c>
      <c r="I303" s="16">
        <v>0</v>
      </c>
      <c r="J303" s="17" t="s">
        <v>24</v>
      </c>
      <c r="K303" s="17" t="s">
        <v>25</v>
      </c>
      <c r="L303" s="17" t="s">
        <v>80</v>
      </c>
      <c r="M303" s="17" t="s">
        <v>27</v>
      </c>
      <c r="N303" s="17" t="s">
        <v>42</v>
      </c>
      <c r="O303" s="17" t="s">
        <v>53</v>
      </c>
      <c r="P303" s="17" t="s">
        <v>30</v>
      </c>
      <c r="Q303" s="17" t="s">
        <v>44</v>
      </c>
      <c r="R303" s="17">
        <v>55577</v>
      </c>
      <c r="S303" s="17" t="s">
        <v>1075</v>
      </c>
      <c r="T303" s="17" t="s">
        <v>61</v>
      </c>
      <c r="U303" s="16">
        <f>datos_chargeback_2001_1!$V303/100</f>
        <v>0</v>
      </c>
      <c r="V303" s="17">
        <v>0</v>
      </c>
      <c r="W303" s="16">
        <f>datos_chargeback_2001_1!$X303/100</f>
        <v>555.77</v>
      </c>
      <c r="X303" s="17">
        <v>55577</v>
      </c>
      <c r="Y303" s="16">
        <f>datos_chargeback_2001_1!$Z303/100</f>
        <v>0</v>
      </c>
      <c r="Z303" s="17">
        <v>0</v>
      </c>
      <c r="AA303" s="17" t="s">
        <v>1076</v>
      </c>
      <c r="AB303" s="17" t="s">
        <v>48</v>
      </c>
      <c r="AC303" s="18">
        <v>45028</v>
      </c>
      <c r="AD303" s="16">
        <f>datos_chargeback_2001_1!$AE303/100</f>
        <v>110.28</v>
      </c>
      <c r="AE303" s="17">
        <v>11028</v>
      </c>
      <c r="AF303" s="17" t="s">
        <v>64</v>
      </c>
    </row>
    <row r="304" spans="1:32" x14ac:dyDescent="0.3">
      <c r="A304" s="35" t="s">
        <v>1078</v>
      </c>
      <c r="B304" s="9">
        <v>45029</v>
      </c>
      <c r="C304" s="9" t="str">
        <f>TEXT(Tabla10[[#This Row],[Fecha de transacción]],"DDDD")</f>
        <v>jueves</v>
      </c>
      <c r="D304" s="9">
        <v>45119</v>
      </c>
      <c r="E304" s="10">
        <f>datos_chargeback_2001_1!$D304-datos_chargeback_2001_1!$B304</f>
        <v>90</v>
      </c>
      <c r="F304" s="11">
        <f>datos_chargeback_2001_1!$G304/100</f>
        <v>639.35</v>
      </c>
      <c r="G304" s="12">
        <v>63935</v>
      </c>
      <c r="H304" s="11">
        <f t="shared" si="4"/>
        <v>0</v>
      </c>
      <c r="I304" s="11">
        <v>0.93</v>
      </c>
      <c r="J304" s="12" t="s">
        <v>24</v>
      </c>
      <c r="K304" s="12" t="s">
        <v>25</v>
      </c>
      <c r="L304" s="12" t="s">
        <v>119</v>
      </c>
      <c r="M304" s="12" t="s">
        <v>59</v>
      </c>
      <c r="N304" s="12" t="s">
        <v>28</v>
      </c>
      <c r="O304" s="12" t="s">
        <v>70</v>
      </c>
      <c r="P304" s="12" t="s">
        <v>30</v>
      </c>
      <c r="Q304" s="12" t="s">
        <v>55</v>
      </c>
      <c r="R304" s="12">
        <v>63935</v>
      </c>
      <c r="S304" s="12" t="s">
        <v>1079</v>
      </c>
      <c r="T304" s="12" t="s">
        <v>33</v>
      </c>
      <c r="U304" s="11">
        <f>datos_chargeback_2001_1!$V304/100</f>
        <v>0</v>
      </c>
      <c r="V304" s="12">
        <v>0</v>
      </c>
      <c r="W304" s="11">
        <f>datos_chargeback_2001_1!$X304/100</f>
        <v>0</v>
      </c>
      <c r="X304" s="12">
        <v>0</v>
      </c>
      <c r="Y304" s="11">
        <f>datos_chargeback_2001_1!$Z304/100</f>
        <v>639.35</v>
      </c>
      <c r="Z304" s="12">
        <v>63935</v>
      </c>
      <c r="AA304" s="12" t="s">
        <v>1080</v>
      </c>
      <c r="AB304" s="12" t="s">
        <v>48</v>
      </c>
      <c r="AC304" s="19">
        <v>45029</v>
      </c>
      <c r="AD304" s="11">
        <f>datos_chargeback_2001_1!$AE304/100</f>
        <v>488.24</v>
      </c>
      <c r="AE304" s="12">
        <v>48824</v>
      </c>
      <c r="AF304" s="12" t="s">
        <v>36</v>
      </c>
    </row>
    <row r="305" spans="1:32" x14ac:dyDescent="0.3">
      <c r="A305" s="34" t="s">
        <v>1081</v>
      </c>
      <c r="B305" s="3">
        <v>45030</v>
      </c>
      <c r="C305" s="3" t="str">
        <f>TEXT(Tabla10[[#This Row],[Fecha de transacción]],"DDDD")</f>
        <v>viernes</v>
      </c>
      <c r="D305" s="3">
        <v>45091</v>
      </c>
      <c r="E305" s="4">
        <f>datos_chargeback_2001_1!$D305-datos_chargeback_2001_1!$B305</f>
        <v>61</v>
      </c>
      <c r="F305" s="5">
        <f>datos_chargeback_2001_1!$G305/100</f>
        <v>440.98</v>
      </c>
      <c r="G305" s="6">
        <v>44098</v>
      </c>
      <c r="H305" s="5">
        <f t="shared" si="4"/>
        <v>0</v>
      </c>
      <c r="I305" s="5">
        <v>0</v>
      </c>
      <c r="J305" s="6" t="s">
        <v>38</v>
      </c>
      <c r="K305" s="6" t="s">
        <v>25</v>
      </c>
      <c r="L305" s="6" t="s">
        <v>74</v>
      </c>
      <c r="M305" s="6" t="s">
        <v>93</v>
      </c>
      <c r="N305" s="6" t="s">
        <v>28</v>
      </c>
      <c r="O305" s="6" t="s">
        <v>64</v>
      </c>
      <c r="P305" s="6" t="s">
        <v>54</v>
      </c>
      <c r="Q305" s="6" t="s">
        <v>44</v>
      </c>
      <c r="R305" s="6">
        <v>44098</v>
      </c>
      <c r="S305" s="6" t="s">
        <v>140</v>
      </c>
      <c r="T305" s="6" t="s">
        <v>33</v>
      </c>
      <c r="U305" s="5">
        <f>datos_chargeback_2001_1!$V305/100</f>
        <v>0</v>
      </c>
      <c r="V305" s="6">
        <v>0</v>
      </c>
      <c r="W305" s="5">
        <f>datos_chargeback_2001_1!$X305/100</f>
        <v>0</v>
      </c>
      <c r="X305" s="6">
        <v>0</v>
      </c>
      <c r="Y305" s="5">
        <f>datos_chargeback_2001_1!$Z305/100</f>
        <v>440.98</v>
      </c>
      <c r="Z305" s="6">
        <v>44098</v>
      </c>
      <c r="AA305" s="6" t="s">
        <v>1082</v>
      </c>
      <c r="AB305" s="6" t="s">
        <v>35</v>
      </c>
      <c r="AC305" s="7" t="s">
        <v>35</v>
      </c>
      <c r="AD305" s="5">
        <f>datos_chargeback_2001_1!$AE305/100</f>
        <v>0</v>
      </c>
      <c r="AE305" s="6">
        <v>0</v>
      </c>
      <c r="AF305" s="6" t="s">
        <v>50</v>
      </c>
    </row>
    <row r="306" spans="1:32" x14ac:dyDescent="0.3">
      <c r="A306" s="34" t="s">
        <v>1083</v>
      </c>
      <c r="B306" s="3">
        <v>45031</v>
      </c>
      <c r="C306" s="3" t="str">
        <f>TEXT(Tabla10[[#This Row],[Fecha de transacción]],"DDDD")</f>
        <v>sábado</v>
      </c>
      <c r="D306" s="3">
        <v>45100</v>
      </c>
      <c r="E306" s="4">
        <f>datos_chargeback_2001_1!$D306-datos_chargeback_2001_1!$B306</f>
        <v>69</v>
      </c>
      <c r="F306" s="5">
        <f>datos_chargeback_2001_1!$G306/100</f>
        <v>765.85</v>
      </c>
      <c r="G306" s="6">
        <v>76585</v>
      </c>
      <c r="H306" s="5">
        <f t="shared" si="4"/>
        <v>0</v>
      </c>
      <c r="I306" s="5">
        <v>1.46</v>
      </c>
      <c r="J306" s="6" t="s">
        <v>24</v>
      </c>
      <c r="K306" s="6" t="s">
        <v>25</v>
      </c>
      <c r="L306" s="6" t="s">
        <v>26</v>
      </c>
      <c r="M306" s="6" t="s">
        <v>41</v>
      </c>
      <c r="N306" s="6" t="s">
        <v>42</v>
      </c>
      <c r="O306" s="6" t="s">
        <v>64</v>
      </c>
      <c r="P306" s="6" t="s">
        <v>30</v>
      </c>
      <c r="Q306" s="6" t="s">
        <v>66</v>
      </c>
      <c r="R306" s="6">
        <v>76585</v>
      </c>
      <c r="S306" s="6" t="s">
        <v>1084</v>
      </c>
      <c r="T306" s="6" t="s">
        <v>46</v>
      </c>
      <c r="U306" s="5">
        <f>datos_chargeback_2001_1!$V306/100</f>
        <v>765.85</v>
      </c>
      <c r="V306" s="6">
        <v>76585</v>
      </c>
      <c r="W306" s="5">
        <f>datos_chargeback_2001_1!$X306/100</f>
        <v>0</v>
      </c>
      <c r="X306" s="6">
        <v>0</v>
      </c>
      <c r="Y306" s="5">
        <f>datos_chargeback_2001_1!$Z306/100</f>
        <v>0</v>
      </c>
      <c r="Z306" s="6">
        <v>0</v>
      </c>
      <c r="AA306" s="6" t="s">
        <v>1085</v>
      </c>
      <c r="AB306" s="6" t="s">
        <v>48</v>
      </c>
      <c r="AC306" s="8">
        <v>45031</v>
      </c>
      <c r="AD306" s="5">
        <f>datos_chargeback_2001_1!$AE306/100</f>
        <v>740.76</v>
      </c>
      <c r="AE306" s="6">
        <v>74076</v>
      </c>
      <c r="AF306" s="6" t="s">
        <v>50</v>
      </c>
    </row>
    <row r="307" spans="1:32" x14ac:dyDescent="0.3">
      <c r="A307" s="34" t="s">
        <v>1086</v>
      </c>
      <c r="B307" s="3">
        <v>45032</v>
      </c>
      <c r="C307" s="3" t="str">
        <f>TEXT(Tabla10[[#This Row],[Fecha de transacción]],"DDDD")</f>
        <v>domingo</v>
      </c>
      <c r="D307" s="3">
        <v>45106</v>
      </c>
      <c r="E307" s="4">
        <f>datos_chargeback_2001_1!$D307-datos_chargeback_2001_1!$B307</f>
        <v>74</v>
      </c>
      <c r="F307" s="5">
        <f>datos_chargeback_2001_1!$G307/100</f>
        <v>669.67</v>
      </c>
      <c r="G307" s="6">
        <v>66967</v>
      </c>
      <c r="H307" s="5">
        <f t="shared" si="4"/>
        <v>0</v>
      </c>
      <c r="I307" s="5">
        <v>1.38</v>
      </c>
      <c r="J307" s="6" t="s">
        <v>24</v>
      </c>
      <c r="K307" s="6" t="s">
        <v>25</v>
      </c>
      <c r="L307" s="6" t="s">
        <v>80</v>
      </c>
      <c r="M307" s="6" t="s">
        <v>41</v>
      </c>
      <c r="N307" s="6" t="s">
        <v>42</v>
      </c>
      <c r="O307" s="6" t="s">
        <v>70</v>
      </c>
      <c r="P307" s="6" t="s">
        <v>54</v>
      </c>
      <c r="Q307" s="6" t="s">
        <v>44</v>
      </c>
      <c r="R307" s="6">
        <v>66967</v>
      </c>
      <c r="S307" s="6" t="s">
        <v>1087</v>
      </c>
      <c r="T307" s="6" t="s">
        <v>61</v>
      </c>
      <c r="U307" s="5">
        <f>datos_chargeback_2001_1!$V307/100</f>
        <v>0</v>
      </c>
      <c r="V307" s="6">
        <v>0</v>
      </c>
      <c r="W307" s="5">
        <f>datos_chargeback_2001_1!$X307/100</f>
        <v>669.67</v>
      </c>
      <c r="X307" s="6">
        <v>66967</v>
      </c>
      <c r="Y307" s="5">
        <f>datos_chargeback_2001_1!$Z307/100</f>
        <v>0</v>
      </c>
      <c r="Z307" s="6">
        <v>0</v>
      </c>
      <c r="AA307" s="6" t="s">
        <v>1088</v>
      </c>
      <c r="AB307" s="6" t="s">
        <v>48</v>
      </c>
      <c r="AC307" s="8">
        <v>45032</v>
      </c>
      <c r="AD307" s="5">
        <f>datos_chargeback_2001_1!$AE307/100</f>
        <v>15.13</v>
      </c>
      <c r="AE307" s="6">
        <v>1513</v>
      </c>
      <c r="AF307" s="6" t="s">
        <v>43</v>
      </c>
    </row>
    <row r="308" spans="1:32" x14ac:dyDescent="0.3">
      <c r="A308" s="35" t="s">
        <v>1089</v>
      </c>
      <c r="B308" s="9">
        <v>45033</v>
      </c>
      <c r="C308" s="9" t="str">
        <f>TEXT(Tabla10[[#This Row],[Fecha de transacción]],"DDDD")</f>
        <v>lunes</v>
      </c>
      <c r="D308" s="9">
        <v>45094</v>
      </c>
      <c r="E308" s="10">
        <f>datos_chargeback_2001_1!$D308-datos_chargeback_2001_1!$B308</f>
        <v>61</v>
      </c>
      <c r="F308" s="11">
        <f>datos_chargeback_2001_1!$G308/100</f>
        <v>308.02999999999997</v>
      </c>
      <c r="G308" s="12">
        <v>30803</v>
      </c>
      <c r="H308" s="11">
        <f t="shared" si="4"/>
        <v>0</v>
      </c>
      <c r="I308" s="11">
        <v>0</v>
      </c>
      <c r="J308" s="12" t="s">
        <v>38</v>
      </c>
      <c r="K308" s="12" t="s">
        <v>25</v>
      </c>
      <c r="L308" s="12" t="s">
        <v>40</v>
      </c>
      <c r="M308" s="12" t="s">
        <v>41</v>
      </c>
      <c r="N308" s="12" t="s">
        <v>42</v>
      </c>
      <c r="O308" s="12" t="s">
        <v>29</v>
      </c>
      <c r="P308" s="12" t="s">
        <v>30</v>
      </c>
      <c r="Q308" s="12" t="s">
        <v>44</v>
      </c>
      <c r="R308" s="12">
        <v>30803</v>
      </c>
      <c r="S308" s="12" t="s">
        <v>1090</v>
      </c>
      <c r="T308" s="12" t="s">
        <v>46</v>
      </c>
      <c r="U308" s="11">
        <f>datos_chargeback_2001_1!$V308/100</f>
        <v>308.02999999999997</v>
      </c>
      <c r="V308" s="12">
        <v>30803</v>
      </c>
      <c r="W308" s="11">
        <f>datos_chargeback_2001_1!$X308/100</f>
        <v>0</v>
      </c>
      <c r="X308" s="12">
        <v>0</v>
      </c>
      <c r="Y308" s="11">
        <f>datos_chargeback_2001_1!$Z308/100</f>
        <v>0</v>
      </c>
      <c r="Z308" s="12">
        <v>0</v>
      </c>
      <c r="AA308" s="12" t="s">
        <v>1091</v>
      </c>
      <c r="AB308" s="12" t="s">
        <v>35</v>
      </c>
      <c r="AC308" s="13" t="s">
        <v>35</v>
      </c>
      <c r="AD308" s="11">
        <f>datos_chargeback_2001_1!$AE308/100</f>
        <v>0</v>
      </c>
      <c r="AE308" s="12">
        <v>0</v>
      </c>
      <c r="AF308" s="12" t="s">
        <v>43</v>
      </c>
    </row>
    <row r="309" spans="1:32" x14ac:dyDescent="0.3">
      <c r="A309" s="36" t="s">
        <v>1092</v>
      </c>
      <c r="B309" s="14">
        <v>45034</v>
      </c>
      <c r="C309" s="14" t="str">
        <f>TEXT(Tabla10[[#This Row],[Fecha de transacción]],"DDDD")</f>
        <v>martes</v>
      </c>
      <c r="D309" s="14">
        <v>45119</v>
      </c>
      <c r="E309" s="15">
        <f>datos_chargeback_2001_1!$D309-datos_chargeback_2001_1!$B309</f>
        <v>85</v>
      </c>
      <c r="F309" s="16">
        <f>datos_chargeback_2001_1!$G309/100</f>
        <v>141.12</v>
      </c>
      <c r="G309" s="17">
        <v>14112</v>
      </c>
      <c r="H309" s="16">
        <f t="shared" si="4"/>
        <v>0</v>
      </c>
      <c r="I309" s="16">
        <v>1.1200000000000001</v>
      </c>
      <c r="J309" s="17" t="s">
        <v>38</v>
      </c>
      <c r="K309" s="17" t="s">
        <v>25</v>
      </c>
      <c r="L309" s="17" t="s">
        <v>119</v>
      </c>
      <c r="M309" s="17" t="s">
        <v>41</v>
      </c>
      <c r="N309" s="17" t="s">
        <v>42</v>
      </c>
      <c r="O309" s="17" t="s">
        <v>114</v>
      </c>
      <c r="P309" s="17" t="s">
        <v>54</v>
      </c>
      <c r="Q309" s="17" t="s">
        <v>44</v>
      </c>
      <c r="R309" s="17">
        <v>14112</v>
      </c>
      <c r="S309" s="17" t="s">
        <v>1093</v>
      </c>
      <c r="T309" s="17" t="s">
        <v>61</v>
      </c>
      <c r="U309" s="16">
        <f>datos_chargeback_2001_1!$V309/100</f>
        <v>0</v>
      </c>
      <c r="V309" s="17">
        <v>0</v>
      </c>
      <c r="W309" s="16">
        <f>datos_chargeback_2001_1!$X309/100</f>
        <v>141.12</v>
      </c>
      <c r="X309" s="17">
        <v>14112</v>
      </c>
      <c r="Y309" s="16">
        <f>datos_chargeback_2001_1!$Z309/100</f>
        <v>0</v>
      </c>
      <c r="Z309" s="17">
        <v>0</v>
      </c>
      <c r="AA309" s="17" t="s">
        <v>1094</v>
      </c>
      <c r="AB309" s="17" t="s">
        <v>35</v>
      </c>
      <c r="AC309" s="20" t="s">
        <v>35</v>
      </c>
      <c r="AD309" s="16">
        <f>datos_chargeback_2001_1!$AE309/100</f>
        <v>0</v>
      </c>
      <c r="AE309" s="17">
        <v>0</v>
      </c>
      <c r="AF309" s="17" t="s">
        <v>36</v>
      </c>
    </row>
    <row r="310" spans="1:32" x14ac:dyDescent="0.3">
      <c r="A310" s="34" t="s">
        <v>1095</v>
      </c>
      <c r="B310" s="3">
        <v>45035</v>
      </c>
      <c r="C310" s="3" t="str">
        <f>TEXT(Tabla10[[#This Row],[Fecha de transacción]],"DDDD")</f>
        <v>miércoles</v>
      </c>
      <c r="D310" s="3">
        <v>45102</v>
      </c>
      <c r="E310" s="4">
        <f>datos_chargeback_2001_1!$D310-datos_chargeback_2001_1!$B310</f>
        <v>67</v>
      </c>
      <c r="F310" s="5">
        <f>datos_chargeback_2001_1!$G310/100</f>
        <v>819.84</v>
      </c>
      <c r="G310" s="6">
        <v>81984</v>
      </c>
      <c r="H310" s="5">
        <f t="shared" si="4"/>
        <v>0</v>
      </c>
      <c r="I310" s="5">
        <v>0</v>
      </c>
      <c r="J310" s="6" t="s">
        <v>38</v>
      </c>
      <c r="K310" s="6" t="s">
        <v>25</v>
      </c>
      <c r="L310" s="6" t="s">
        <v>26</v>
      </c>
      <c r="M310" s="6" t="s">
        <v>52</v>
      </c>
      <c r="N310" s="6" t="s">
        <v>42</v>
      </c>
      <c r="O310" s="6" t="s">
        <v>53</v>
      </c>
      <c r="P310" s="6" t="s">
        <v>54</v>
      </c>
      <c r="Q310" s="6" t="s">
        <v>55</v>
      </c>
      <c r="R310" s="6">
        <v>81984</v>
      </c>
      <c r="S310" s="6" t="s">
        <v>1096</v>
      </c>
      <c r="T310" s="6" t="s">
        <v>116</v>
      </c>
      <c r="U310" s="5">
        <f>datos_chargeback_2001_1!$V310/100</f>
        <v>819.84</v>
      </c>
      <c r="V310" s="6">
        <v>81984</v>
      </c>
      <c r="W310" s="5">
        <f>datos_chargeback_2001_1!$X310/100</f>
        <v>0</v>
      </c>
      <c r="X310" s="6">
        <v>0</v>
      </c>
      <c r="Y310" s="5">
        <f>datos_chargeback_2001_1!$Z310/100</f>
        <v>0</v>
      </c>
      <c r="Z310" s="6">
        <v>0</v>
      </c>
      <c r="AA310" s="6" t="s">
        <v>1097</v>
      </c>
      <c r="AB310" s="6" t="s">
        <v>48</v>
      </c>
      <c r="AC310" s="8">
        <v>45035</v>
      </c>
      <c r="AD310" s="5">
        <f>datos_chargeback_2001_1!$AE310/100</f>
        <v>67.88</v>
      </c>
      <c r="AE310" s="6">
        <v>6788</v>
      </c>
      <c r="AF310" s="6" t="s">
        <v>43</v>
      </c>
    </row>
    <row r="311" spans="1:32" x14ac:dyDescent="0.3">
      <c r="A311" s="34" t="s">
        <v>1099</v>
      </c>
      <c r="B311" s="3">
        <v>45036</v>
      </c>
      <c r="C311" s="3" t="str">
        <f>TEXT(Tabla10[[#This Row],[Fecha de transacción]],"DDDD")</f>
        <v>jueves</v>
      </c>
      <c r="D311" s="3">
        <v>45119</v>
      </c>
      <c r="E311" s="4">
        <f>datos_chargeback_2001_1!$D311-datos_chargeback_2001_1!$B311</f>
        <v>83</v>
      </c>
      <c r="F311" s="5">
        <f>datos_chargeback_2001_1!$G311/100</f>
        <v>15.48</v>
      </c>
      <c r="G311" s="6">
        <v>1548</v>
      </c>
      <c r="H311" s="5">
        <f t="shared" si="4"/>
        <v>0</v>
      </c>
      <c r="I311" s="5">
        <v>1.36</v>
      </c>
      <c r="J311" s="6" t="s">
        <v>38</v>
      </c>
      <c r="K311" s="6" t="s">
        <v>25</v>
      </c>
      <c r="L311" s="6" t="s">
        <v>109</v>
      </c>
      <c r="M311" s="6" t="s">
        <v>93</v>
      </c>
      <c r="N311" s="6" t="s">
        <v>42</v>
      </c>
      <c r="O311" s="6" t="s">
        <v>70</v>
      </c>
      <c r="P311" s="6" t="s">
        <v>30</v>
      </c>
      <c r="Q311" s="6" t="s">
        <v>31</v>
      </c>
      <c r="R311" s="6">
        <v>15480</v>
      </c>
      <c r="S311" s="6" t="s">
        <v>1100</v>
      </c>
      <c r="T311" s="6" t="s">
        <v>116</v>
      </c>
      <c r="U311" s="5">
        <f>datos_chargeback_2001_1!$V311/100</f>
        <v>154.80000000000001</v>
      </c>
      <c r="V311" s="6">
        <v>15480</v>
      </c>
      <c r="W311" s="5">
        <f>datos_chargeback_2001_1!$X311/100</f>
        <v>0</v>
      </c>
      <c r="X311" s="6">
        <v>0</v>
      </c>
      <c r="Y311" s="5">
        <f>datos_chargeback_2001_1!$Z311/100</f>
        <v>0</v>
      </c>
      <c r="Z311" s="6">
        <v>0</v>
      </c>
      <c r="AA311" s="6" t="s">
        <v>1101</v>
      </c>
      <c r="AB311" s="6" t="s">
        <v>48</v>
      </c>
      <c r="AC311" s="8">
        <v>45036</v>
      </c>
      <c r="AD311" s="5">
        <f>datos_chargeback_2001_1!$AE311/100</f>
        <v>346.05</v>
      </c>
      <c r="AE311" s="6">
        <v>34605</v>
      </c>
      <c r="AF311" s="6" t="s">
        <v>53</v>
      </c>
    </row>
    <row r="312" spans="1:32" x14ac:dyDescent="0.3">
      <c r="A312" s="35" t="s">
        <v>1103</v>
      </c>
      <c r="B312" s="9">
        <v>45037</v>
      </c>
      <c r="C312" s="9" t="str">
        <f>TEXT(Tabla10[[#This Row],[Fecha de transacción]],"DDDD")</f>
        <v>viernes</v>
      </c>
      <c r="D312" s="9">
        <v>45127</v>
      </c>
      <c r="E312" s="10">
        <f>datos_chargeback_2001_1!$D312-datos_chargeback_2001_1!$B312</f>
        <v>90</v>
      </c>
      <c r="F312" s="11">
        <f>datos_chargeback_2001_1!$G312/100</f>
        <v>422.42</v>
      </c>
      <c r="G312" s="12">
        <v>42242</v>
      </c>
      <c r="H312" s="11">
        <f t="shared" si="4"/>
        <v>0</v>
      </c>
      <c r="I312" s="11">
        <v>0</v>
      </c>
      <c r="J312" s="12" t="s">
        <v>38</v>
      </c>
      <c r="K312" s="12" t="s">
        <v>25</v>
      </c>
      <c r="L312" s="12" t="s">
        <v>40</v>
      </c>
      <c r="M312" s="12" t="s">
        <v>85</v>
      </c>
      <c r="N312" s="12" t="s">
        <v>42</v>
      </c>
      <c r="O312" s="12" t="s">
        <v>114</v>
      </c>
      <c r="P312" s="12" t="s">
        <v>54</v>
      </c>
      <c r="Q312" s="12" t="s">
        <v>55</v>
      </c>
      <c r="R312" s="12">
        <v>42242</v>
      </c>
      <c r="S312" s="12" t="s">
        <v>1104</v>
      </c>
      <c r="T312" s="12" t="s">
        <v>61</v>
      </c>
      <c r="U312" s="11">
        <f>datos_chargeback_2001_1!$V312/100</f>
        <v>0</v>
      </c>
      <c r="V312" s="12">
        <v>0</v>
      </c>
      <c r="W312" s="11">
        <f>datos_chargeback_2001_1!$X312/100</f>
        <v>422.42</v>
      </c>
      <c r="X312" s="12">
        <v>42242</v>
      </c>
      <c r="Y312" s="11">
        <f>datos_chargeback_2001_1!$Z312/100</f>
        <v>0</v>
      </c>
      <c r="Z312" s="12">
        <v>0</v>
      </c>
      <c r="AA312" s="12" t="s">
        <v>1105</v>
      </c>
      <c r="AB312" s="12" t="s">
        <v>35</v>
      </c>
      <c r="AC312" s="13" t="s">
        <v>35</v>
      </c>
      <c r="AD312" s="11">
        <f>datos_chargeback_2001_1!$AE312/100</f>
        <v>0</v>
      </c>
      <c r="AE312" s="12">
        <v>0</v>
      </c>
      <c r="AF312" s="12" t="s">
        <v>36</v>
      </c>
    </row>
    <row r="313" spans="1:32" x14ac:dyDescent="0.3">
      <c r="A313" s="34" t="s">
        <v>1106</v>
      </c>
      <c r="B313" s="3">
        <v>45038</v>
      </c>
      <c r="C313" s="3" t="str">
        <f>TEXT(Tabla10[[#This Row],[Fecha de transacción]],"DDDD")</f>
        <v>sábado</v>
      </c>
      <c r="D313" s="3">
        <v>45101</v>
      </c>
      <c r="E313" s="4">
        <f>datos_chargeback_2001_1!$D313-datos_chargeback_2001_1!$B313</f>
        <v>63</v>
      </c>
      <c r="F313" s="5">
        <f>datos_chargeback_2001_1!$G313/100</f>
        <v>744.07</v>
      </c>
      <c r="G313" s="6">
        <v>74407</v>
      </c>
      <c r="H313" s="5">
        <f t="shared" si="4"/>
        <v>0</v>
      </c>
      <c r="I313" s="5">
        <v>1.43</v>
      </c>
      <c r="J313" s="6" t="s">
        <v>38</v>
      </c>
      <c r="K313" s="6" t="s">
        <v>25</v>
      </c>
      <c r="L313" s="6" t="s">
        <v>109</v>
      </c>
      <c r="M313" s="6" t="s">
        <v>41</v>
      </c>
      <c r="N313" s="6" t="s">
        <v>42</v>
      </c>
      <c r="O313" s="6" t="s">
        <v>53</v>
      </c>
      <c r="P313" s="6" t="s">
        <v>30</v>
      </c>
      <c r="Q313" s="6" t="s">
        <v>66</v>
      </c>
      <c r="R313" s="6">
        <v>74407</v>
      </c>
      <c r="S313" s="6" t="s">
        <v>665</v>
      </c>
      <c r="T313" s="6" t="s">
        <v>46</v>
      </c>
      <c r="U313" s="5">
        <f>datos_chargeback_2001_1!$V313/100</f>
        <v>744.07</v>
      </c>
      <c r="V313" s="6">
        <v>74407</v>
      </c>
      <c r="W313" s="5">
        <f>datos_chargeback_2001_1!$X313/100</f>
        <v>0</v>
      </c>
      <c r="X313" s="6">
        <v>0</v>
      </c>
      <c r="Y313" s="5">
        <f>datos_chargeback_2001_1!$Z313/100</f>
        <v>0</v>
      </c>
      <c r="Z313" s="6">
        <v>0</v>
      </c>
      <c r="AA313" s="6" t="s">
        <v>1107</v>
      </c>
      <c r="AB313" s="6" t="s">
        <v>48</v>
      </c>
      <c r="AC313" s="8">
        <v>45038</v>
      </c>
      <c r="AD313" s="5">
        <f>datos_chargeback_2001_1!$AE313/100</f>
        <v>617.21</v>
      </c>
      <c r="AE313" s="6">
        <v>61721</v>
      </c>
      <c r="AF313" s="6" t="s">
        <v>53</v>
      </c>
    </row>
    <row r="314" spans="1:32" x14ac:dyDescent="0.3">
      <c r="A314" s="34" t="s">
        <v>1108</v>
      </c>
      <c r="B314" s="3">
        <v>45039</v>
      </c>
      <c r="C314" s="3" t="str">
        <f>TEXT(Tabla10[[#This Row],[Fecha de transacción]],"DDDD")</f>
        <v>domingo</v>
      </c>
      <c r="D314" s="3">
        <v>45127</v>
      </c>
      <c r="E314" s="4">
        <f>datos_chargeback_2001_1!$D314-datos_chargeback_2001_1!$B314</f>
        <v>88</v>
      </c>
      <c r="F314" s="5">
        <f>datos_chargeback_2001_1!$G314/100</f>
        <v>940.97</v>
      </c>
      <c r="G314" s="6">
        <v>94097</v>
      </c>
      <c r="H314" s="5">
        <f t="shared" si="4"/>
        <v>0</v>
      </c>
      <c r="I314" s="5">
        <v>0</v>
      </c>
      <c r="J314" s="6" t="s">
        <v>38</v>
      </c>
      <c r="K314" s="6" t="s">
        <v>25</v>
      </c>
      <c r="L314" s="6" t="s">
        <v>74</v>
      </c>
      <c r="M314" s="6" t="s">
        <v>85</v>
      </c>
      <c r="N314" s="6" t="s">
        <v>42</v>
      </c>
      <c r="O314" s="6" t="s">
        <v>50</v>
      </c>
      <c r="P314" s="6" t="s">
        <v>30</v>
      </c>
      <c r="Q314" s="6" t="s">
        <v>55</v>
      </c>
      <c r="R314" s="6">
        <v>94097</v>
      </c>
      <c r="S314" s="6" t="s">
        <v>1109</v>
      </c>
      <c r="T314" s="6" t="s">
        <v>46</v>
      </c>
      <c r="U314" s="5">
        <f>datos_chargeback_2001_1!$V314/100</f>
        <v>940.97</v>
      </c>
      <c r="V314" s="6">
        <v>94097</v>
      </c>
      <c r="W314" s="5">
        <f>datos_chargeback_2001_1!$X314/100</f>
        <v>0</v>
      </c>
      <c r="X314" s="6">
        <v>0</v>
      </c>
      <c r="Y314" s="5">
        <f>datos_chargeback_2001_1!$Z314/100</f>
        <v>0</v>
      </c>
      <c r="Z314" s="6">
        <v>0</v>
      </c>
      <c r="AA314" s="6" t="s">
        <v>1110</v>
      </c>
      <c r="AB314" s="6" t="s">
        <v>35</v>
      </c>
      <c r="AC314" s="7" t="s">
        <v>35</v>
      </c>
      <c r="AD314" s="5">
        <f>datos_chargeback_2001_1!$AE314/100</f>
        <v>0</v>
      </c>
      <c r="AE314" s="6">
        <v>0</v>
      </c>
      <c r="AF314" s="6" t="s">
        <v>53</v>
      </c>
    </row>
    <row r="315" spans="1:32" x14ac:dyDescent="0.3">
      <c r="A315" s="34" t="s">
        <v>1111</v>
      </c>
      <c r="B315" s="3">
        <v>45040</v>
      </c>
      <c r="C315" s="3" t="str">
        <f>TEXT(Tabla10[[#This Row],[Fecha de transacción]],"DDDD")</f>
        <v>lunes</v>
      </c>
      <c r="D315" s="3">
        <v>45108</v>
      </c>
      <c r="E315" s="4">
        <f>datos_chargeback_2001_1!$D315-datos_chargeback_2001_1!$B315</f>
        <v>68</v>
      </c>
      <c r="F315" s="5">
        <f>datos_chargeback_2001_1!$G315/100</f>
        <v>122.84</v>
      </c>
      <c r="G315" s="6">
        <v>12284</v>
      </c>
      <c r="H315" s="5">
        <f t="shared" si="4"/>
        <v>0</v>
      </c>
      <c r="I315" s="5">
        <v>1.38</v>
      </c>
      <c r="J315" s="6" t="s">
        <v>24</v>
      </c>
      <c r="K315" s="6" t="s">
        <v>25</v>
      </c>
      <c r="L315" s="6" t="s">
        <v>40</v>
      </c>
      <c r="M315" s="6" t="s">
        <v>59</v>
      </c>
      <c r="N315" s="6" t="s">
        <v>42</v>
      </c>
      <c r="O315" s="6" t="s">
        <v>50</v>
      </c>
      <c r="P315" s="6" t="s">
        <v>30</v>
      </c>
      <c r="Q315" s="6" t="s">
        <v>31</v>
      </c>
      <c r="R315" s="6">
        <v>12284</v>
      </c>
      <c r="S315" s="6" t="s">
        <v>1112</v>
      </c>
      <c r="T315" s="6" t="s">
        <v>61</v>
      </c>
      <c r="U315" s="5">
        <f>datos_chargeback_2001_1!$V315/100</f>
        <v>0</v>
      </c>
      <c r="V315" s="6">
        <v>0</v>
      </c>
      <c r="W315" s="5">
        <f>datos_chargeback_2001_1!$X315/100</f>
        <v>122.84</v>
      </c>
      <c r="X315" s="6">
        <v>12284</v>
      </c>
      <c r="Y315" s="5">
        <f>datos_chargeback_2001_1!$Z315/100</f>
        <v>0</v>
      </c>
      <c r="Z315" s="6">
        <v>0</v>
      </c>
      <c r="AA315" s="6" t="s">
        <v>1113</v>
      </c>
      <c r="AB315" s="6" t="s">
        <v>48</v>
      </c>
      <c r="AC315" s="8">
        <v>45040</v>
      </c>
      <c r="AD315" s="5">
        <f>datos_chargeback_2001_1!$AE315/100</f>
        <v>128.19</v>
      </c>
      <c r="AE315" s="6">
        <v>12819</v>
      </c>
      <c r="AF315" s="6" t="s">
        <v>50</v>
      </c>
    </row>
    <row r="316" spans="1:32" x14ac:dyDescent="0.3">
      <c r="A316" s="35" t="s">
        <v>1114</v>
      </c>
      <c r="B316" s="9">
        <v>45041</v>
      </c>
      <c r="C316" s="9" t="str">
        <f>TEXT(Tabla10[[#This Row],[Fecha de transacción]],"DDDD")</f>
        <v>martes</v>
      </c>
      <c r="D316" s="9">
        <v>45116</v>
      </c>
      <c r="E316" s="10">
        <f>datos_chargeback_2001_1!$D316-datos_chargeback_2001_1!$B316</f>
        <v>75</v>
      </c>
      <c r="F316" s="11">
        <f>datos_chargeback_2001_1!$G316/100</f>
        <v>719.45</v>
      </c>
      <c r="G316" s="12">
        <v>71945</v>
      </c>
      <c r="H316" s="11">
        <f t="shared" si="4"/>
        <v>0</v>
      </c>
      <c r="I316" s="11">
        <v>0</v>
      </c>
      <c r="J316" s="12" t="s">
        <v>38</v>
      </c>
      <c r="K316" s="12" t="s">
        <v>25</v>
      </c>
      <c r="L316" s="12" t="s">
        <v>80</v>
      </c>
      <c r="M316" s="12" t="s">
        <v>59</v>
      </c>
      <c r="N316" s="12" t="s">
        <v>28</v>
      </c>
      <c r="O316" s="12" t="s">
        <v>43</v>
      </c>
      <c r="P316" s="12" t="s">
        <v>54</v>
      </c>
      <c r="Q316" s="12" t="s">
        <v>66</v>
      </c>
      <c r="R316" s="12">
        <v>71945</v>
      </c>
      <c r="S316" s="12" t="s">
        <v>1115</v>
      </c>
      <c r="T316" s="12" t="s">
        <v>33</v>
      </c>
      <c r="U316" s="11">
        <f>datos_chargeback_2001_1!$V316/100</f>
        <v>0</v>
      </c>
      <c r="V316" s="12">
        <v>0</v>
      </c>
      <c r="W316" s="11">
        <f>datos_chargeback_2001_1!$X316/100</f>
        <v>0</v>
      </c>
      <c r="X316" s="12">
        <v>0</v>
      </c>
      <c r="Y316" s="11">
        <f>datos_chargeback_2001_1!$Z316/100</f>
        <v>719.45</v>
      </c>
      <c r="Z316" s="12">
        <v>71945</v>
      </c>
      <c r="AA316" s="12" t="s">
        <v>1116</v>
      </c>
      <c r="AB316" s="12" t="s">
        <v>48</v>
      </c>
      <c r="AC316" s="19">
        <v>45041</v>
      </c>
      <c r="AD316" s="11">
        <f>datos_chargeback_2001_1!$AE316/100</f>
        <v>189.44</v>
      </c>
      <c r="AE316" s="12">
        <v>18944</v>
      </c>
      <c r="AF316" s="12" t="s">
        <v>53</v>
      </c>
    </row>
    <row r="317" spans="1:32" x14ac:dyDescent="0.3">
      <c r="A317" s="34" t="s">
        <v>1117</v>
      </c>
      <c r="B317" s="3">
        <v>45042</v>
      </c>
      <c r="C317" s="3" t="str">
        <f>TEXT(Tabla10[[#This Row],[Fecha de transacción]],"DDDD")</f>
        <v>miércoles</v>
      </c>
      <c r="D317" s="3">
        <v>45132</v>
      </c>
      <c r="E317" s="4">
        <f>datos_chargeback_2001_1!$D317-datos_chargeback_2001_1!$B317</f>
        <v>90</v>
      </c>
      <c r="F317" s="5">
        <f>datos_chargeback_2001_1!$G317/100</f>
        <v>616.54999999999995</v>
      </c>
      <c r="G317" s="6">
        <v>61655</v>
      </c>
      <c r="H317" s="5">
        <f t="shared" si="4"/>
        <v>0</v>
      </c>
      <c r="I317" s="5">
        <v>0.89</v>
      </c>
      <c r="J317" s="6" t="s">
        <v>38</v>
      </c>
      <c r="K317" s="6" t="s">
        <v>25</v>
      </c>
      <c r="L317" s="6" t="s">
        <v>40</v>
      </c>
      <c r="M317" s="6" t="s">
        <v>93</v>
      </c>
      <c r="N317" s="6" t="s">
        <v>42</v>
      </c>
      <c r="O317" s="6" t="s">
        <v>29</v>
      </c>
      <c r="P317" s="6" t="s">
        <v>30</v>
      </c>
      <c r="Q317" s="6" t="s">
        <v>75</v>
      </c>
      <c r="R317" s="6">
        <v>61655</v>
      </c>
      <c r="S317" s="6" t="s">
        <v>1118</v>
      </c>
      <c r="T317" s="6" t="s">
        <v>61</v>
      </c>
      <c r="U317" s="5">
        <f>datos_chargeback_2001_1!$V317/100</f>
        <v>0</v>
      </c>
      <c r="V317" s="6">
        <v>0</v>
      </c>
      <c r="W317" s="5">
        <f>datos_chargeback_2001_1!$X317/100</f>
        <v>616.54999999999995</v>
      </c>
      <c r="X317" s="6">
        <v>61655</v>
      </c>
      <c r="Y317" s="5">
        <f>datos_chargeback_2001_1!$Z317/100</f>
        <v>0</v>
      </c>
      <c r="Z317" s="6">
        <v>0</v>
      </c>
      <c r="AA317" s="6" t="s">
        <v>1119</v>
      </c>
      <c r="AB317" s="6" t="s">
        <v>48</v>
      </c>
      <c r="AC317" s="8">
        <v>45042</v>
      </c>
      <c r="AD317" s="5">
        <f>datos_chargeback_2001_1!$AE317/100</f>
        <v>38.909999999999997</v>
      </c>
      <c r="AE317" s="6">
        <v>3891</v>
      </c>
      <c r="AF317" s="6" t="s">
        <v>43</v>
      </c>
    </row>
    <row r="318" spans="1:32" x14ac:dyDescent="0.3">
      <c r="A318" s="34" t="s">
        <v>1120</v>
      </c>
      <c r="B318" s="3">
        <v>45043</v>
      </c>
      <c r="C318" s="3" t="str">
        <f>TEXT(Tabla10[[#This Row],[Fecha de transacción]],"DDDD")</f>
        <v>jueves</v>
      </c>
      <c r="D318" s="3">
        <v>45133</v>
      </c>
      <c r="E318" s="4">
        <f>datos_chargeback_2001_1!$D318-datos_chargeback_2001_1!$B318</f>
        <v>90</v>
      </c>
      <c r="F318" s="5">
        <f>datos_chargeback_2001_1!$G318/100</f>
        <v>126.24</v>
      </c>
      <c r="G318" s="6">
        <v>12624</v>
      </c>
      <c r="H318" s="5">
        <f t="shared" si="4"/>
        <v>0</v>
      </c>
      <c r="I318" s="5">
        <v>0</v>
      </c>
      <c r="J318" s="6" t="s">
        <v>38</v>
      </c>
      <c r="K318" s="6" t="s">
        <v>25</v>
      </c>
      <c r="L318" s="6" t="s">
        <v>119</v>
      </c>
      <c r="M318" s="6" t="s">
        <v>93</v>
      </c>
      <c r="N318" s="6" t="s">
        <v>42</v>
      </c>
      <c r="O318" s="6" t="s">
        <v>36</v>
      </c>
      <c r="P318" s="6" t="s">
        <v>54</v>
      </c>
      <c r="Q318" s="6" t="s">
        <v>55</v>
      </c>
      <c r="R318" s="6">
        <v>12624</v>
      </c>
      <c r="S318" s="6" t="s">
        <v>1121</v>
      </c>
      <c r="T318" s="6" t="s">
        <v>46</v>
      </c>
      <c r="U318" s="5">
        <f>datos_chargeback_2001_1!$V318/100</f>
        <v>126.24</v>
      </c>
      <c r="V318" s="6">
        <v>12624</v>
      </c>
      <c r="W318" s="5">
        <f>datos_chargeback_2001_1!$X318/100</f>
        <v>0</v>
      </c>
      <c r="X318" s="6">
        <v>0</v>
      </c>
      <c r="Y318" s="5">
        <f>datos_chargeback_2001_1!$Z318/100</f>
        <v>0</v>
      </c>
      <c r="Z318" s="6">
        <v>0</v>
      </c>
      <c r="AA318" s="6" t="s">
        <v>1122</v>
      </c>
      <c r="AB318" s="6" t="s">
        <v>35</v>
      </c>
      <c r="AC318" s="7" t="s">
        <v>35</v>
      </c>
      <c r="AD318" s="5">
        <f>datos_chargeback_2001_1!$AE318/100</f>
        <v>0</v>
      </c>
      <c r="AE318" s="6">
        <v>0</v>
      </c>
      <c r="AF318" s="6" t="s">
        <v>36</v>
      </c>
    </row>
    <row r="319" spans="1:32" x14ac:dyDescent="0.3">
      <c r="A319" s="34" t="s">
        <v>1123</v>
      </c>
      <c r="B319" s="3">
        <v>45044</v>
      </c>
      <c r="C319" s="3" t="str">
        <f>TEXT(Tabla10[[#This Row],[Fecha de transacción]],"DDDD")</f>
        <v>viernes</v>
      </c>
      <c r="D319" s="3">
        <v>45128</v>
      </c>
      <c r="E319" s="4">
        <f>datos_chargeback_2001_1!$D319-datos_chargeback_2001_1!$B319</f>
        <v>84</v>
      </c>
      <c r="F319" s="5">
        <f>datos_chargeback_2001_1!$G319/100</f>
        <v>546.55999999999995</v>
      </c>
      <c r="G319" s="6">
        <v>54656</v>
      </c>
      <c r="H319" s="5">
        <f t="shared" si="4"/>
        <v>0</v>
      </c>
      <c r="I319" s="5">
        <v>0.89</v>
      </c>
      <c r="J319" s="6" t="s">
        <v>38</v>
      </c>
      <c r="K319" s="6" t="s">
        <v>25</v>
      </c>
      <c r="L319" s="6" t="s">
        <v>80</v>
      </c>
      <c r="M319" s="6" t="s">
        <v>41</v>
      </c>
      <c r="N319" s="6" t="s">
        <v>28</v>
      </c>
      <c r="O319" s="6" t="s">
        <v>50</v>
      </c>
      <c r="P319" s="6" t="s">
        <v>30</v>
      </c>
      <c r="Q319" s="6" t="s">
        <v>75</v>
      </c>
      <c r="R319" s="6">
        <v>54656</v>
      </c>
      <c r="S319" s="6" t="s">
        <v>1124</v>
      </c>
      <c r="T319" s="6" t="s">
        <v>33</v>
      </c>
      <c r="U319" s="5">
        <f>datos_chargeback_2001_1!$V319/100</f>
        <v>0</v>
      </c>
      <c r="V319" s="6">
        <v>0</v>
      </c>
      <c r="W319" s="5">
        <f>datos_chargeback_2001_1!$X319/100</f>
        <v>0</v>
      </c>
      <c r="X319" s="6">
        <v>0</v>
      </c>
      <c r="Y319" s="5">
        <f>datos_chargeback_2001_1!$Z319/100</f>
        <v>546.55999999999995</v>
      </c>
      <c r="Z319" s="6">
        <v>54656</v>
      </c>
      <c r="AA319" s="6" t="s">
        <v>1125</v>
      </c>
      <c r="AB319" s="6" t="s">
        <v>48</v>
      </c>
      <c r="AC319" s="8">
        <v>45044</v>
      </c>
      <c r="AD319" s="5">
        <f>datos_chargeback_2001_1!$AE319/100</f>
        <v>895.93</v>
      </c>
      <c r="AE319" s="6">
        <v>89593</v>
      </c>
      <c r="AF319" s="6" t="s">
        <v>64</v>
      </c>
    </row>
    <row r="320" spans="1:32" x14ac:dyDescent="0.3">
      <c r="A320" s="35" t="s">
        <v>1127</v>
      </c>
      <c r="B320" s="9">
        <v>45045</v>
      </c>
      <c r="C320" s="9" t="str">
        <f>TEXT(Tabla10[[#This Row],[Fecha de transacción]],"DDDD")</f>
        <v>sábado</v>
      </c>
      <c r="D320" s="9">
        <v>45118</v>
      </c>
      <c r="E320" s="10">
        <f>datos_chargeback_2001_1!$D320-datos_chargeback_2001_1!$B320</f>
        <v>73</v>
      </c>
      <c r="F320" s="11">
        <f>datos_chargeback_2001_1!$G320/100</f>
        <v>484.58</v>
      </c>
      <c r="G320" s="12">
        <v>48458</v>
      </c>
      <c r="H320" s="11">
        <f t="shared" si="4"/>
        <v>0</v>
      </c>
      <c r="I320" s="11">
        <v>0</v>
      </c>
      <c r="J320" s="12" t="s">
        <v>24</v>
      </c>
      <c r="K320" s="12" t="s">
        <v>25</v>
      </c>
      <c r="L320" s="12" t="s">
        <v>80</v>
      </c>
      <c r="M320" s="12" t="s">
        <v>85</v>
      </c>
      <c r="N320" s="12" t="s">
        <v>28</v>
      </c>
      <c r="O320" s="12" t="s">
        <v>29</v>
      </c>
      <c r="P320" s="12" t="s">
        <v>54</v>
      </c>
      <c r="Q320" s="12" t="s">
        <v>66</v>
      </c>
      <c r="R320" s="12">
        <v>48458</v>
      </c>
      <c r="S320" s="12" t="s">
        <v>1128</v>
      </c>
      <c r="T320" s="12" t="s">
        <v>33</v>
      </c>
      <c r="U320" s="11">
        <f>datos_chargeback_2001_1!$V320/100</f>
        <v>0</v>
      </c>
      <c r="V320" s="12">
        <v>0</v>
      </c>
      <c r="W320" s="11">
        <f>datos_chargeback_2001_1!$X320/100</f>
        <v>0</v>
      </c>
      <c r="X320" s="12">
        <v>0</v>
      </c>
      <c r="Y320" s="11">
        <f>datos_chargeback_2001_1!$Z320/100</f>
        <v>484.58</v>
      </c>
      <c r="Z320" s="12">
        <v>48458</v>
      </c>
      <c r="AA320" s="12" t="s">
        <v>1129</v>
      </c>
      <c r="AB320" s="12" t="s">
        <v>35</v>
      </c>
      <c r="AC320" s="13" t="s">
        <v>35</v>
      </c>
      <c r="AD320" s="11">
        <f>datos_chargeback_2001_1!$AE320/100</f>
        <v>0</v>
      </c>
      <c r="AE320" s="12">
        <v>0</v>
      </c>
      <c r="AF320" s="12" t="s">
        <v>64</v>
      </c>
    </row>
    <row r="321" spans="1:32" x14ac:dyDescent="0.3">
      <c r="A321" s="36" t="s">
        <v>1130</v>
      </c>
      <c r="B321" s="14">
        <v>45046</v>
      </c>
      <c r="C321" s="14" t="str">
        <f>TEXT(Tabla10[[#This Row],[Fecha de transacción]],"DDDD")</f>
        <v>domingo</v>
      </c>
      <c r="D321" s="14">
        <v>45110</v>
      </c>
      <c r="E321" s="15">
        <f>datos_chargeback_2001_1!$D321-datos_chargeback_2001_1!$B321</f>
        <v>64</v>
      </c>
      <c r="F321" s="16">
        <f>datos_chargeback_2001_1!$G321/100</f>
        <v>739.93</v>
      </c>
      <c r="G321" s="17">
        <v>73993</v>
      </c>
      <c r="H321" s="16">
        <f t="shared" si="4"/>
        <v>0</v>
      </c>
      <c r="I321" s="16">
        <v>1.47</v>
      </c>
      <c r="J321" s="17" t="s">
        <v>24</v>
      </c>
      <c r="K321" s="17" t="s">
        <v>25</v>
      </c>
      <c r="L321" s="17" t="s">
        <v>74</v>
      </c>
      <c r="M321" s="17" t="s">
        <v>52</v>
      </c>
      <c r="N321" s="17" t="s">
        <v>28</v>
      </c>
      <c r="O321" s="17" t="s">
        <v>50</v>
      </c>
      <c r="P321" s="17" t="s">
        <v>30</v>
      </c>
      <c r="Q321" s="17" t="s">
        <v>75</v>
      </c>
      <c r="R321" s="17">
        <v>73993</v>
      </c>
      <c r="S321" s="17" t="s">
        <v>897</v>
      </c>
      <c r="T321" s="17" t="s">
        <v>33</v>
      </c>
      <c r="U321" s="16">
        <f>datos_chargeback_2001_1!$V321/100</f>
        <v>0</v>
      </c>
      <c r="V321" s="17">
        <v>0</v>
      </c>
      <c r="W321" s="16">
        <f>datos_chargeback_2001_1!$X321/100</f>
        <v>0</v>
      </c>
      <c r="X321" s="17">
        <v>0</v>
      </c>
      <c r="Y321" s="16">
        <f>datos_chargeback_2001_1!$Z321/100</f>
        <v>739.93</v>
      </c>
      <c r="Z321" s="17">
        <v>73993</v>
      </c>
      <c r="AA321" s="17" t="s">
        <v>1131</v>
      </c>
      <c r="AB321" s="17" t="s">
        <v>48</v>
      </c>
      <c r="AC321" s="18">
        <v>45046</v>
      </c>
      <c r="AD321" s="16">
        <f>datos_chargeback_2001_1!$AE321/100</f>
        <v>979.98</v>
      </c>
      <c r="AE321" s="17">
        <v>97998</v>
      </c>
      <c r="AF321" s="17" t="s">
        <v>64</v>
      </c>
    </row>
    <row r="322" spans="1:32" x14ac:dyDescent="0.3">
      <c r="A322" s="34" t="s">
        <v>1132</v>
      </c>
      <c r="B322" s="3">
        <v>45047</v>
      </c>
      <c r="C322" s="3" t="str">
        <f>TEXT(Tabla10[[#This Row],[Fecha de transacción]],"DDDD")</f>
        <v>lunes</v>
      </c>
      <c r="D322" s="3">
        <v>45120</v>
      </c>
      <c r="E322" s="4">
        <f>datos_chargeback_2001_1!$D322-datos_chargeback_2001_1!$B322</f>
        <v>73</v>
      </c>
      <c r="F322" s="5">
        <f>datos_chargeback_2001_1!$G322/100</f>
        <v>389.08</v>
      </c>
      <c r="G322" s="6">
        <v>38908</v>
      </c>
      <c r="H322" s="5">
        <f t="shared" ref="H322:H385" si="5">IF(COUNTIF($A$2:$A$1373,A322)=1,0,IF(F322=_xlfn.AGGREGATE(14,6,$F$2:$F$1373/($A$2:$A$1373=A322),1),_xlfn.AGGREGATE(15,6,$F$2:$F$1373/($A$2:$A$1373=A322),1),""))</f>
        <v>0</v>
      </c>
      <c r="I322" s="5">
        <v>1.08</v>
      </c>
      <c r="J322" s="6" t="s">
        <v>38</v>
      </c>
      <c r="K322" s="6" t="s">
        <v>25</v>
      </c>
      <c r="L322" s="6" t="s">
        <v>119</v>
      </c>
      <c r="M322" s="6" t="s">
        <v>85</v>
      </c>
      <c r="N322" s="6" t="s">
        <v>42</v>
      </c>
      <c r="O322" s="6" t="s">
        <v>43</v>
      </c>
      <c r="P322" s="6" t="s">
        <v>30</v>
      </c>
      <c r="Q322" s="6" t="s">
        <v>75</v>
      </c>
      <c r="R322" s="6">
        <v>38908</v>
      </c>
      <c r="S322" s="6" t="s">
        <v>1133</v>
      </c>
      <c r="T322" s="6" t="s">
        <v>116</v>
      </c>
      <c r="U322" s="5">
        <f>datos_chargeback_2001_1!$V322/100</f>
        <v>389.08</v>
      </c>
      <c r="V322" s="6">
        <v>38908</v>
      </c>
      <c r="W322" s="5">
        <f>datos_chargeback_2001_1!$X322/100</f>
        <v>0</v>
      </c>
      <c r="X322" s="6">
        <v>0</v>
      </c>
      <c r="Y322" s="5">
        <f>datos_chargeback_2001_1!$Z322/100</f>
        <v>0</v>
      </c>
      <c r="Z322" s="6">
        <v>0</v>
      </c>
      <c r="AA322" s="6" t="s">
        <v>1134</v>
      </c>
      <c r="AB322" s="6" t="s">
        <v>48</v>
      </c>
      <c r="AC322" s="8">
        <v>45047</v>
      </c>
      <c r="AD322" s="5">
        <f>datos_chargeback_2001_1!$AE322/100</f>
        <v>488.94</v>
      </c>
      <c r="AE322" s="6">
        <v>48894</v>
      </c>
      <c r="AF322" s="6" t="s">
        <v>36</v>
      </c>
    </row>
    <row r="323" spans="1:32" x14ac:dyDescent="0.3">
      <c r="A323" s="34" t="s">
        <v>1135</v>
      </c>
      <c r="B323" s="3">
        <v>45048</v>
      </c>
      <c r="C323" s="3" t="str">
        <f>TEXT(Tabla10[[#This Row],[Fecha de transacción]],"DDDD")</f>
        <v>martes</v>
      </c>
      <c r="D323" s="3">
        <v>45111</v>
      </c>
      <c r="E323" s="4">
        <f>datos_chargeback_2001_1!$D323-datos_chargeback_2001_1!$B323</f>
        <v>63</v>
      </c>
      <c r="F323" s="5">
        <f>datos_chargeback_2001_1!$G323/100</f>
        <v>447.04</v>
      </c>
      <c r="G323" s="6">
        <v>44704</v>
      </c>
      <c r="H323" s="5">
        <f t="shared" si="5"/>
        <v>0</v>
      </c>
      <c r="I323" s="5">
        <v>0</v>
      </c>
      <c r="J323" s="6" t="s">
        <v>38</v>
      </c>
      <c r="K323" s="6" t="s">
        <v>25</v>
      </c>
      <c r="L323" s="6" t="s">
        <v>80</v>
      </c>
      <c r="M323" s="6" t="s">
        <v>52</v>
      </c>
      <c r="N323" s="6" t="s">
        <v>42</v>
      </c>
      <c r="O323" s="6" t="s">
        <v>53</v>
      </c>
      <c r="P323" s="6" t="s">
        <v>54</v>
      </c>
      <c r="Q323" s="6" t="s">
        <v>66</v>
      </c>
      <c r="R323" s="6">
        <v>44704</v>
      </c>
      <c r="S323" s="6" t="s">
        <v>1136</v>
      </c>
      <c r="T323" s="6" t="s">
        <v>46</v>
      </c>
      <c r="U323" s="5">
        <f>datos_chargeback_2001_1!$V323/100</f>
        <v>447.04</v>
      </c>
      <c r="V323" s="6">
        <v>44704</v>
      </c>
      <c r="W323" s="5">
        <f>datos_chargeback_2001_1!$X323/100</f>
        <v>0</v>
      </c>
      <c r="X323" s="6">
        <v>0</v>
      </c>
      <c r="Y323" s="5">
        <f>datos_chargeback_2001_1!$Z323/100</f>
        <v>0</v>
      </c>
      <c r="Z323" s="6">
        <v>0</v>
      </c>
      <c r="AA323" s="6" t="s">
        <v>1137</v>
      </c>
      <c r="AB323" s="6" t="s">
        <v>48</v>
      </c>
      <c r="AC323" s="8">
        <v>45048</v>
      </c>
      <c r="AD323" s="5">
        <f>datos_chargeback_2001_1!$AE323/100</f>
        <v>513.51</v>
      </c>
      <c r="AE323" s="6">
        <v>51351</v>
      </c>
      <c r="AF323" s="6" t="s">
        <v>53</v>
      </c>
    </row>
    <row r="324" spans="1:32" x14ac:dyDescent="0.3">
      <c r="A324" s="35" t="s">
        <v>1139</v>
      </c>
      <c r="B324" s="9">
        <v>45049</v>
      </c>
      <c r="C324" s="9" t="str">
        <f>TEXT(Tabla10[[#This Row],[Fecha de transacción]],"DDDD")</f>
        <v>miércoles</v>
      </c>
      <c r="D324" s="9">
        <v>45123</v>
      </c>
      <c r="E324" s="10">
        <f>datos_chargeback_2001_1!$D324-datos_chargeback_2001_1!$B324</f>
        <v>74</v>
      </c>
      <c r="F324" s="11">
        <f>datos_chargeback_2001_1!$G324/100</f>
        <v>334.01</v>
      </c>
      <c r="G324" s="12">
        <v>33401</v>
      </c>
      <c r="H324" s="11">
        <f t="shared" si="5"/>
        <v>0</v>
      </c>
      <c r="I324" s="11">
        <v>0</v>
      </c>
      <c r="J324" s="12" t="s">
        <v>38</v>
      </c>
      <c r="K324" s="12" t="s">
        <v>25</v>
      </c>
      <c r="L324" s="12" t="s">
        <v>74</v>
      </c>
      <c r="M324" s="12" t="s">
        <v>52</v>
      </c>
      <c r="N324" s="12" t="s">
        <v>42</v>
      </c>
      <c r="O324" s="12" t="s">
        <v>53</v>
      </c>
      <c r="P324" s="12" t="s">
        <v>30</v>
      </c>
      <c r="Q324" s="12" t="s">
        <v>31</v>
      </c>
      <c r="R324" s="12">
        <v>33401</v>
      </c>
      <c r="S324" s="12" t="s">
        <v>1140</v>
      </c>
      <c r="T324" s="12" t="s">
        <v>46</v>
      </c>
      <c r="U324" s="11">
        <f>datos_chargeback_2001_1!$V324/100</f>
        <v>334.01</v>
      </c>
      <c r="V324" s="12">
        <v>33401</v>
      </c>
      <c r="W324" s="11">
        <f>datos_chargeback_2001_1!$X324/100</f>
        <v>0</v>
      </c>
      <c r="X324" s="12">
        <v>0</v>
      </c>
      <c r="Y324" s="11">
        <f>datos_chargeback_2001_1!$Z324/100</f>
        <v>0</v>
      </c>
      <c r="Z324" s="12">
        <v>0</v>
      </c>
      <c r="AA324" s="12" t="s">
        <v>1141</v>
      </c>
      <c r="AB324" s="12" t="s">
        <v>35</v>
      </c>
      <c r="AC324" s="13" t="s">
        <v>35</v>
      </c>
      <c r="AD324" s="11">
        <f>datos_chargeback_2001_1!$AE324/100</f>
        <v>0</v>
      </c>
      <c r="AE324" s="12">
        <v>0</v>
      </c>
      <c r="AF324" s="12" t="s">
        <v>53</v>
      </c>
    </row>
    <row r="325" spans="1:32" x14ac:dyDescent="0.3">
      <c r="A325" s="34" t="s">
        <v>1142</v>
      </c>
      <c r="B325" s="3">
        <v>45050</v>
      </c>
      <c r="C325" s="3" t="str">
        <f>TEXT(Tabla10[[#This Row],[Fecha de transacción]],"DDDD")</f>
        <v>jueves</v>
      </c>
      <c r="D325" s="3">
        <v>45123</v>
      </c>
      <c r="E325" s="4">
        <f>datos_chargeback_2001_1!$D325-datos_chargeback_2001_1!$B325</f>
        <v>73</v>
      </c>
      <c r="F325" s="5">
        <f>datos_chargeback_2001_1!$G325/100</f>
        <v>897.39</v>
      </c>
      <c r="G325" s="6">
        <v>89739</v>
      </c>
      <c r="H325" s="5">
        <f t="shared" si="5"/>
        <v>0</v>
      </c>
      <c r="I325" s="5">
        <v>0</v>
      </c>
      <c r="J325" s="6" t="s">
        <v>24</v>
      </c>
      <c r="K325" s="6" t="s">
        <v>25</v>
      </c>
      <c r="L325" s="6" t="s">
        <v>109</v>
      </c>
      <c r="M325" s="6" t="s">
        <v>93</v>
      </c>
      <c r="N325" s="6" t="s">
        <v>42</v>
      </c>
      <c r="O325" s="6" t="s">
        <v>53</v>
      </c>
      <c r="P325" s="6" t="s">
        <v>54</v>
      </c>
      <c r="Q325" s="6" t="s">
        <v>44</v>
      </c>
      <c r="R325" s="6">
        <v>89739</v>
      </c>
      <c r="S325" s="6" t="s">
        <v>1143</v>
      </c>
      <c r="T325" s="6" t="s">
        <v>116</v>
      </c>
      <c r="U325" s="5">
        <f>datos_chargeback_2001_1!$V325/100</f>
        <v>897.39</v>
      </c>
      <c r="V325" s="6">
        <v>89739</v>
      </c>
      <c r="W325" s="5">
        <f>datos_chargeback_2001_1!$X325/100</f>
        <v>0</v>
      </c>
      <c r="X325" s="6">
        <v>0</v>
      </c>
      <c r="Y325" s="5">
        <f>datos_chargeback_2001_1!$Z325/100</f>
        <v>0</v>
      </c>
      <c r="Z325" s="6">
        <v>0</v>
      </c>
      <c r="AA325" s="6" t="s">
        <v>1144</v>
      </c>
      <c r="AB325" s="6" t="s">
        <v>48</v>
      </c>
      <c r="AC325" s="8">
        <v>45050</v>
      </c>
      <c r="AD325" s="5">
        <f>datos_chargeback_2001_1!$AE325/100</f>
        <v>730.38</v>
      </c>
      <c r="AE325" s="6">
        <v>73038</v>
      </c>
      <c r="AF325" s="6" t="s">
        <v>50</v>
      </c>
    </row>
    <row r="326" spans="1:32" x14ac:dyDescent="0.3">
      <c r="A326" s="35" t="s">
        <v>1146</v>
      </c>
      <c r="B326" s="9">
        <v>45051</v>
      </c>
      <c r="C326" s="9" t="str">
        <f>TEXT(Tabla10[[#This Row],[Fecha de transacción]],"DDDD")</f>
        <v>viernes</v>
      </c>
      <c r="D326" s="9">
        <v>45114</v>
      </c>
      <c r="E326" s="10">
        <f>datos_chargeback_2001_1!$D326-datos_chargeback_2001_1!$B326</f>
        <v>63</v>
      </c>
      <c r="F326" s="11">
        <f>datos_chargeback_2001_1!$G326/100</f>
        <v>944.42</v>
      </c>
      <c r="G326" s="12">
        <v>94442</v>
      </c>
      <c r="H326" s="11">
        <f t="shared" si="5"/>
        <v>0</v>
      </c>
      <c r="I326" s="11">
        <v>1.46</v>
      </c>
      <c r="J326" s="12" t="s">
        <v>24</v>
      </c>
      <c r="K326" s="12" t="s">
        <v>25</v>
      </c>
      <c r="L326" s="12" t="s">
        <v>40</v>
      </c>
      <c r="M326" s="12" t="s">
        <v>41</v>
      </c>
      <c r="N326" s="12" t="s">
        <v>42</v>
      </c>
      <c r="O326" s="12" t="s">
        <v>36</v>
      </c>
      <c r="P326" s="12" t="s">
        <v>30</v>
      </c>
      <c r="Q326" s="12" t="s">
        <v>44</v>
      </c>
      <c r="R326" s="12">
        <v>94442</v>
      </c>
      <c r="S326" s="12" t="s">
        <v>1147</v>
      </c>
      <c r="T326" s="12" t="s">
        <v>61</v>
      </c>
      <c r="U326" s="11">
        <f>datos_chargeback_2001_1!$V326/100</f>
        <v>0</v>
      </c>
      <c r="V326" s="12">
        <v>0</v>
      </c>
      <c r="W326" s="11">
        <f>datos_chargeback_2001_1!$X326/100</f>
        <v>944.42</v>
      </c>
      <c r="X326" s="12">
        <v>94442</v>
      </c>
      <c r="Y326" s="11">
        <f>datos_chargeback_2001_1!$Z326/100</f>
        <v>0</v>
      </c>
      <c r="Z326" s="12">
        <v>0</v>
      </c>
      <c r="AA326" s="12" t="s">
        <v>1148</v>
      </c>
      <c r="AB326" s="12" t="s">
        <v>35</v>
      </c>
      <c r="AC326" s="13" t="s">
        <v>35</v>
      </c>
      <c r="AD326" s="11">
        <f>datos_chargeback_2001_1!$AE326/100</f>
        <v>0</v>
      </c>
      <c r="AE326" s="12">
        <v>0</v>
      </c>
      <c r="AF326" s="12" t="s">
        <v>36</v>
      </c>
    </row>
    <row r="327" spans="1:32" x14ac:dyDescent="0.3">
      <c r="A327" s="36" t="s">
        <v>1149</v>
      </c>
      <c r="B327" s="14">
        <v>45052</v>
      </c>
      <c r="C327" s="14" t="str">
        <f>TEXT(Tabla10[[#This Row],[Fecha de transacción]],"DDDD")</f>
        <v>sábado</v>
      </c>
      <c r="D327" s="14">
        <v>45140</v>
      </c>
      <c r="E327" s="15">
        <f>datos_chargeback_2001_1!$D327-datos_chargeback_2001_1!$B327</f>
        <v>88</v>
      </c>
      <c r="F327" s="16">
        <f>datos_chargeback_2001_1!$G327/100</f>
        <v>746.29</v>
      </c>
      <c r="G327" s="17">
        <v>74629</v>
      </c>
      <c r="H327" s="16">
        <f t="shared" si="5"/>
        <v>0</v>
      </c>
      <c r="I327" s="16">
        <v>0.86</v>
      </c>
      <c r="J327" s="17" t="s">
        <v>38</v>
      </c>
      <c r="K327" s="17" t="s">
        <v>25</v>
      </c>
      <c r="L327" s="17" t="s">
        <v>74</v>
      </c>
      <c r="M327" s="17" t="s">
        <v>52</v>
      </c>
      <c r="N327" s="17" t="s">
        <v>42</v>
      </c>
      <c r="O327" s="17" t="s">
        <v>29</v>
      </c>
      <c r="P327" s="17" t="s">
        <v>54</v>
      </c>
      <c r="Q327" s="17" t="s">
        <v>75</v>
      </c>
      <c r="R327" s="17">
        <v>74629</v>
      </c>
      <c r="S327" s="17" t="s">
        <v>1150</v>
      </c>
      <c r="T327" s="17" t="s">
        <v>116</v>
      </c>
      <c r="U327" s="16">
        <f>datos_chargeback_2001_1!$V327/100</f>
        <v>746.29</v>
      </c>
      <c r="V327" s="17">
        <v>74629</v>
      </c>
      <c r="W327" s="16">
        <f>datos_chargeback_2001_1!$X327/100</f>
        <v>0</v>
      </c>
      <c r="X327" s="17">
        <v>0</v>
      </c>
      <c r="Y327" s="16">
        <f>datos_chargeback_2001_1!$Z327/100</f>
        <v>0</v>
      </c>
      <c r="Z327" s="17">
        <v>0</v>
      </c>
      <c r="AA327" s="17" t="s">
        <v>1151</v>
      </c>
      <c r="AB327" s="17" t="s">
        <v>48</v>
      </c>
      <c r="AC327" s="18">
        <v>45052</v>
      </c>
      <c r="AD327" s="16">
        <f>datos_chargeback_2001_1!$AE327/100</f>
        <v>679.55</v>
      </c>
      <c r="AE327" s="17">
        <v>67955</v>
      </c>
      <c r="AF327" s="17" t="s">
        <v>53</v>
      </c>
    </row>
    <row r="328" spans="1:32" x14ac:dyDescent="0.3">
      <c r="A328" s="35" t="s">
        <v>1152</v>
      </c>
      <c r="B328" s="9">
        <v>45053</v>
      </c>
      <c r="C328" s="9" t="str">
        <f>TEXT(Tabla10[[#This Row],[Fecha de transacción]],"DDDD")</f>
        <v>domingo</v>
      </c>
      <c r="D328" s="9">
        <v>45113</v>
      </c>
      <c r="E328" s="10">
        <f>datos_chargeback_2001_1!$D328-datos_chargeback_2001_1!$B328</f>
        <v>60</v>
      </c>
      <c r="F328" s="11">
        <f>datos_chargeback_2001_1!$G328/100</f>
        <v>269.73</v>
      </c>
      <c r="G328" s="12">
        <v>26973</v>
      </c>
      <c r="H328" s="11">
        <f t="shared" si="5"/>
        <v>0</v>
      </c>
      <c r="I328" s="11">
        <v>1.0900000000000001</v>
      </c>
      <c r="J328" s="12" t="s">
        <v>24</v>
      </c>
      <c r="K328" s="12" t="s">
        <v>25</v>
      </c>
      <c r="L328" s="12" t="s">
        <v>26</v>
      </c>
      <c r="M328" s="12" t="s">
        <v>93</v>
      </c>
      <c r="N328" s="12" t="s">
        <v>42</v>
      </c>
      <c r="O328" s="12" t="s">
        <v>43</v>
      </c>
      <c r="P328" s="12" t="s">
        <v>54</v>
      </c>
      <c r="Q328" s="12" t="s">
        <v>44</v>
      </c>
      <c r="R328" s="12">
        <v>26973</v>
      </c>
      <c r="S328" s="12" t="s">
        <v>1153</v>
      </c>
      <c r="T328" s="12" t="s">
        <v>116</v>
      </c>
      <c r="U328" s="11">
        <f>datos_chargeback_2001_1!$V328/100</f>
        <v>269.73</v>
      </c>
      <c r="V328" s="12">
        <v>26973</v>
      </c>
      <c r="W328" s="11">
        <f>datos_chargeback_2001_1!$X328/100</f>
        <v>0</v>
      </c>
      <c r="X328" s="12">
        <v>0</v>
      </c>
      <c r="Y328" s="11">
        <f>datos_chargeback_2001_1!$Z328/100</f>
        <v>0</v>
      </c>
      <c r="Z328" s="12">
        <v>0</v>
      </c>
      <c r="AA328" s="12" t="s">
        <v>1154</v>
      </c>
      <c r="AB328" s="12" t="s">
        <v>48</v>
      </c>
      <c r="AC328" s="19">
        <v>45053</v>
      </c>
      <c r="AD328" s="11">
        <f>datos_chargeback_2001_1!$AE328/100</f>
        <v>632.36</v>
      </c>
      <c r="AE328" s="12">
        <v>63236</v>
      </c>
      <c r="AF328" s="12" t="s">
        <v>29</v>
      </c>
    </row>
    <row r="329" spans="1:32" x14ac:dyDescent="0.3">
      <c r="A329" s="36" t="s">
        <v>1155</v>
      </c>
      <c r="B329" s="14">
        <v>45054</v>
      </c>
      <c r="C329" s="14" t="str">
        <f>TEXT(Tabla10[[#This Row],[Fecha de transacción]],"DDDD")</f>
        <v>lunes</v>
      </c>
      <c r="D329" s="14">
        <v>45123</v>
      </c>
      <c r="E329" s="15">
        <f>datos_chargeback_2001_1!$D329-datos_chargeback_2001_1!$B329</f>
        <v>69</v>
      </c>
      <c r="F329" s="16">
        <f>datos_chargeback_2001_1!$G329/100</f>
        <v>73.03</v>
      </c>
      <c r="G329" s="17">
        <v>7303</v>
      </c>
      <c r="H329" s="16">
        <f t="shared" si="5"/>
        <v>0</v>
      </c>
      <c r="I329" s="16">
        <v>1.06</v>
      </c>
      <c r="J329" s="17" t="s">
        <v>24</v>
      </c>
      <c r="K329" s="17" t="s">
        <v>25</v>
      </c>
      <c r="L329" s="17" t="s">
        <v>109</v>
      </c>
      <c r="M329" s="17" t="s">
        <v>85</v>
      </c>
      <c r="N329" s="17" t="s">
        <v>42</v>
      </c>
      <c r="O329" s="17" t="s">
        <v>114</v>
      </c>
      <c r="P329" s="17" t="s">
        <v>30</v>
      </c>
      <c r="Q329" s="17" t="s">
        <v>31</v>
      </c>
      <c r="R329" s="17">
        <v>7303</v>
      </c>
      <c r="S329" s="17" t="s">
        <v>1156</v>
      </c>
      <c r="T329" s="17" t="s">
        <v>61</v>
      </c>
      <c r="U329" s="16">
        <f>datos_chargeback_2001_1!$V329/100</f>
        <v>0</v>
      </c>
      <c r="V329" s="17">
        <v>0</v>
      </c>
      <c r="W329" s="16">
        <f>datos_chargeback_2001_1!$X329/100</f>
        <v>73.03</v>
      </c>
      <c r="X329" s="17">
        <v>7303</v>
      </c>
      <c r="Y329" s="16">
        <f>datos_chargeback_2001_1!$Z329/100</f>
        <v>0</v>
      </c>
      <c r="Z329" s="17">
        <v>0</v>
      </c>
      <c r="AA329" s="17" t="s">
        <v>1157</v>
      </c>
      <c r="AB329" s="17" t="s">
        <v>48</v>
      </c>
      <c r="AC329" s="18">
        <v>45054</v>
      </c>
      <c r="AD329" s="16">
        <f>datos_chargeback_2001_1!$AE329/100</f>
        <v>430.65</v>
      </c>
      <c r="AE329" s="17">
        <v>43065</v>
      </c>
      <c r="AF329" s="17" t="s">
        <v>53</v>
      </c>
    </row>
    <row r="330" spans="1:32" x14ac:dyDescent="0.3">
      <c r="A330" s="35" t="s">
        <v>1159</v>
      </c>
      <c r="B330" s="9">
        <v>45055</v>
      </c>
      <c r="C330" s="9" t="str">
        <f>TEXT(Tabla10[[#This Row],[Fecha de transacción]],"DDDD")</f>
        <v>martes</v>
      </c>
      <c r="D330" s="9">
        <v>45131</v>
      </c>
      <c r="E330" s="10">
        <f>datos_chargeback_2001_1!$D330-datos_chargeback_2001_1!$B330</f>
        <v>76</v>
      </c>
      <c r="F330" s="11">
        <f>datos_chargeback_2001_1!$G330/100</f>
        <v>487.47</v>
      </c>
      <c r="G330" s="12">
        <v>48747</v>
      </c>
      <c r="H330" s="11">
        <f t="shared" si="5"/>
        <v>0</v>
      </c>
      <c r="I330" s="11">
        <v>0</v>
      </c>
      <c r="J330" s="12" t="s">
        <v>24</v>
      </c>
      <c r="K330" s="12" t="s">
        <v>25</v>
      </c>
      <c r="L330" s="12" t="s">
        <v>74</v>
      </c>
      <c r="M330" s="12" t="s">
        <v>41</v>
      </c>
      <c r="N330" s="12" t="s">
        <v>42</v>
      </c>
      <c r="O330" s="12" t="s">
        <v>64</v>
      </c>
      <c r="P330" s="12" t="s">
        <v>54</v>
      </c>
      <c r="Q330" s="12" t="s">
        <v>44</v>
      </c>
      <c r="R330" s="12">
        <v>48747</v>
      </c>
      <c r="S330" s="12" t="s">
        <v>1160</v>
      </c>
      <c r="T330" s="12" t="s">
        <v>116</v>
      </c>
      <c r="U330" s="11">
        <f>datos_chargeback_2001_1!$V330/100</f>
        <v>487.47</v>
      </c>
      <c r="V330" s="12">
        <v>48747</v>
      </c>
      <c r="W330" s="11">
        <f>datos_chargeback_2001_1!$X330/100</f>
        <v>0</v>
      </c>
      <c r="X330" s="12">
        <v>0</v>
      </c>
      <c r="Y330" s="11">
        <f>datos_chargeback_2001_1!$Z330/100</f>
        <v>0</v>
      </c>
      <c r="Z330" s="12">
        <v>0</v>
      </c>
      <c r="AA330" s="12" t="s">
        <v>1161</v>
      </c>
      <c r="AB330" s="12" t="s">
        <v>48</v>
      </c>
      <c r="AC330" s="19">
        <v>45055</v>
      </c>
      <c r="AD330" s="11">
        <f>datos_chargeback_2001_1!$AE330/100</f>
        <v>884.79</v>
      </c>
      <c r="AE330" s="12">
        <v>88479</v>
      </c>
      <c r="AF330" s="12" t="s">
        <v>53</v>
      </c>
    </row>
    <row r="331" spans="1:32" x14ac:dyDescent="0.3">
      <c r="A331" s="36" t="s">
        <v>1162</v>
      </c>
      <c r="B331" s="14">
        <v>45056</v>
      </c>
      <c r="C331" s="14" t="str">
        <f>TEXT(Tabla10[[#This Row],[Fecha de transacción]],"DDDD")</f>
        <v>miércoles</v>
      </c>
      <c r="D331" s="14">
        <v>45120</v>
      </c>
      <c r="E331" s="15">
        <f>datos_chargeback_2001_1!$D331-datos_chargeback_2001_1!$B331</f>
        <v>64</v>
      </c>
      <c r="F331" s="16">
        <f>datos_chargeback_2001_1!$G331/100</f>
        <v>414.82</v>
      </c>
      <c r="G331" s="17">
        <v>41482</v>
      </c>
      <c r="H331" s="16">
        <f t="shared" si="5"/>
        <v>0</v>
      </c>
      <c r="I331" s="16">
        <v>1.32</v>
      </c>
      <c r="J331" s="17" t="s">
        <v>38</v>
      </c>
      <c r="K331" s="17" t="s">
        <v>25</v>
      </c>
      <c r="L331" s="17" t="s">
        <v>119</v>
      </c>
      <c r="M331" s="17" t="s">
        <v>59</v>
      </c>
      <c r="N331" s="17" t="s">
        <v>42</v>
      </c>
      <c r="O331" s="17" t="s">
        <v>29</v>
      </c>
      <c r="P331" s="17" t="s">
        <v>30</v>
      </c>
      <c r="Q331" s="17" t="s">
        <v>31</v>
      </c>
      <c r="R331" s="17">
        <v>41482</v>
      </c>
      <c r="S331" s="17" t="s">
        <v>1163</v>
      </c>
      <c r="T331" s="17" t="s">
        <v>46</v>
      </c>
      <c r="U331" s="16">
        <f>datos_chargeback_2001_1!$V331/100</f>
        <v>414.82</v>
      </c>
      <c r="V331" s="17">
        <v>41482</v>
      </c>
      <c r="W331" s="16">
        <f>datos_chargeback_2001_1!$X331/100</f>
        <v>0</v>
      </c>
      <c r="X331" s="17">
        <v>0</v>
      </c>
      <c r="Y331" s="16">
        <f>datos_chargeback_2001_1!$Z331/100</f>
        <v>0</v>
      </c>
      <c r="Z331" s="17">
        <v>0</v>
      </c>
      <c r="AA331" s="17" t="s">
        <v>1164</v>
      </c>
      <c r="AB331" s="17" t="s">
        <v>48</v>
      </c>
      <c r="AC331" s="18">
        <v>45056</v>
      </c>
      <c r="AD331" s="16">
        <f>datos_chargeback_2001_1!$AE331/100</f>
        <v>115.52</v>
      </c>
      <c r="AE331" s="17">
        <v>11552</v>
      </c>
      <c r="AF331" s="17" t="s">
        <v>64</v>
      </c>
    </row>
    <row r="332" spans="1:32" x14ac:dyDescent="0.3">
      <c r="A332" s="34" t="s">
        <v>1165</v>
      </c>
      <c r="B332" s="3">
        <v>45057</v>
      </c>
      <c r="C332" s="3" t="str">
        <f>TEXT(Tabla10[[#This Row],[Fecha de transacción]],"DDDD")</f>
        <v>jueves</v>
      </c>
      <c r="D332" s="3">
        <v>45127</v>
      </c>
      <c r="E332" s="4">
        <f>datos_chargeback_2001_1!$D332-datos_chargeback_2001_1!$B332</f>
        <v>70</v>
      </c>
      <c r="F332" s="5">
        <f>datos_chargeback_2001_1!$G332/100</f>
        <v>916.26</v>
      </c>
      <c r="G332" s="6">
        <v>91626</v>
      </c>
      <c r="H332" s="5">
        <f t="shared" si="5"/>
        <v>0</v>
      </c>
      <c r="I332" s="5">
        <v>0</v>
      </c>
      <c r="J332" s="6" t="s">
        <v>24</v>
      </c>
      <c r="K332" s="6" t="s">
        <v>25</v>
      </c>
      <c r="L332" s="6" t="s">
        <v>80</v>
      </c>
      <c r="M332" s="6" t="s">
        <v>59</v>
      </c>
      <c r="N332" s="6" t="s">
        <v>42</v>
      </c>
      <c r="O332" s="6" t="s">
        <v>36</v>
      </c>
      <c r="P332" s="6" t="s">
        <v>30</v>
      </c>
      <c r="Q332" s="6" t="s">
        <v>55</v>
      </c>
      <c r="R332" s="6">
        <v>91626</v>
      </c>
      <c r="S332" s="6" t="s">
        <v>891</v>
      </c>
      <c r="T332" s="6" t="s">
        <v>116</v>
      </c>
      <c r="U332" s="5">
        <f>datos_chargeback_2001_1!$V332/100</f>
        <v>916.26</v>
      </c>
      <c r="V332" s="6">
        <v>91626</v>
      </c>
      <c r="W332" s="5">
        <f>datos_chargeback_2001_1!$X332/100</f>
        <v>0</v>
      </c>
      <c r="X332" s="6">
        <v>0</v>
      </c>
      <c r="Y332" s="5">
        <f>datos_chargeback_2001_1!$Z332/100</f>
        <v>0</v>
      </c>
      <c r="Z332" s="6">
        <v>0</v>
      </c>
      <c r="AA332" s="6" t="s">
        <v>1166</v>
      </c>
      <c r="AB332" s="6" t="s">
        <v>48</v>
      </c>
      <c r="AC332" s="8">
        <v>45057</v>
      </c>
      <c r="AD332" s="5">
        <f>datos_chargeback_2001_1!$AE332/100</f>
        <v>820.28</v>
      </c>
      <c r="AE332" s="6">
        <v>82028</v>
      </c>
      <c r="AF332" s="6" t="s">
        <v>29</v>
      </c>
    </row>
    <row r="333" spans="1:32" x14ac:dyDescent="0.3">
      <c r="A333" s="36" t="s">
        <v>1167</v>
      </c>
      <c r="B333" s="14">
        <v>45058</v>
      </c>
      <c r="C333" s="14" t="str">
        <f>TEXT(Tabla10[[#This Row],[Fecha de transacción]],"DDDD")</f>
        <v>viernes</v>
      </c>
      <c r="D333" s="14">
        <v>45144</v>
      </c>
      <c r="E333" s="15">
        <f>datos_chargeback_2001_1!$D333-datos_chargeback_2001_1!$B333</f>
        <v>86</v>
      </c>
      <c r="F333" s="16">
        <f>datos_chargeback_2001_1!$G333/100</f>
        <v>937.27</v>
      </c>
      <c r="G333" s="17">
        <v>93727</v>
      </c>
      <c r="H333" s="16">
        <f t="shared" si="5"/>
        <v>0</v>
      </c>
      <c r="I333" s="16">
        <v>0</v>
      </c>
      <c r="J333" s="17" t="s">
        <v>24</v>
      </c>
      <c r="K333" s="17" t="s">
        <v>25</v>
      </c>
      <c r="L333" s="17" t="s">
        <v>40</v>
      </c>
      <c r="M333" s="17" t="s">
        <v>59</v>
      </c>
      <c r="N333" s="17" t="s">
        <v>42</v>
      </c>
      <c r="O333" s="17" t="s">
        <v>29</v>
      </c>
      <c r="P333" s="17" t="s">
        <v>30</v>
      </c>
      <c r="Q333" s="17" t="s">
        <v>31</v>
      </c>
      <c r="R333" s="17">
        <v>93727</v>
      </c>
      <c r="S333" s="17" t="s">
        <v>1168</v>
      </c>
      <c r="T333" s="17" t="s">
        <v>46</v>
      </c>
      <c r="U333" s="16">
        <f>datos_chargeback_2001_1!$V333/100</f>
        <v>937.27</v>
      </c>
      <c r="V333" s="17">
        <v>93727</v>
      </c>
      <c r="W333" s="16">
        <f>datos_chargeback_2001_1!$X333/100</f>
        <v>0</v>
      </c>
      <c r="X333" s="17">
        <v>0</v>
      </c>
      <c r="Y333" s="16">
        <f>datos_chargeback_2001_1!$Z333/100</f>
        <v>0</v>
      </c>
      <c r="Z333" s="17">
        <v>0</v>
      </c>
      <c r="AA333" s="17" t="s">
        <v>1169</v>
      </c>
      <c r="AB333" s="17" t="s">
        <v>48</v>
      </c>
      <c r="AC333" s="18">
        <v>45058</v>
      </c>
      <c r="AD333" s="16">
        <f>datos_chargeback_2001_1!$AE333/100</f>
        <v>262.52999999999997</v>
      </c>
      <c r="AE333" s="17">
        <v>26253</v>
      </c>
      <c r="AF333" s="17" t="s">
        <v>29</v>
      </c>
    </row>
    <row r="334" spans="1:32" x14ac:dyDescent="0.3">
      <c r="A334" s="34" t="s">
        <v>1170</v>
      </c>
      <c r="B334" s="3">
        <v>45059</v>
      </c>
      <c r="C334" s="3" t="str">
        <f>TEXT(Tabla10[[#This Row],[Fecha de transacción]],"DDDD")</f>
        <v>sábado</v>
      </c>
      <c r="D334" s="3">
        <v>45131</v>
      </c>
      <c r="E334" s="4">
        <f>datos_chargeback_2001_1!$D334-datos_chargeback_2001_1!$B334</f>
        <v>72</v>
      </c>
      <c r="F334" s="5">
        <f>datos_chargeback_2001_1!$G334/100</f>
        <v>446.87</v>
      </c>
      <c r="G334" s="6">
        <v>44687</v>
      </c>
      <c r="H334" s="5">
        <f t="shared" si="5"/>
        <v>0</v>
      </c>
      <c r="I334" s="5">
        <v>0</v>
      </c>
      <c r="J334" s="6" t="s">
        <v>38</v>
      </c>
      <c r="K334" s="6" t="s">
        <v>25</v>
      </c>
      <c r="L334" s="6" t="s">
        <v>119</v>
      </c>
      <c r="M334" s="6" t="s">
        <v>41</v>
      </c>
      <c r="N334" s="6" t="s">
        <v>42</v>
      </c>
      <c r="O334" s="6" t="s">
        <v>53</v>
      </c>
      <c r="P334" s="6" t="s">
        <v>54</v>
      </c>
      <c r="Q334" s="6" t="s">
        <v>66</v>
      </c>
      <c r="R334" s="6">
        <v>44687</v>
      </c>
      <c r="S334" s="6" t="s">
        <v>1171</v>
      </c>
      <c r="T334" s="6" t="s">
        <v>116</v>
      </c>
      <c r="U334" s="5">
        <f>datos_chargeback_2001_1!$V334/100</f>
        <v>446.87</v>
      </c>
      <c r="V334" s="6">
        <v>44687</v>
      </c>
      <c r="W334" s="5">
        <f>datos_chargeback_2001_1!$X334/100</f>
        <v>0</v>
      </c>
      <c r="X334" s="6">
        <v>0</v>
      </c>
      <c r="Y334" s="5">
        <f>datos_chargeback_2001_1!$Z334/100</f>
        <v>0</v>
      </c>
      <c r="Z334" s="6">
        <v>0</v>
      </c>
      <c r="AA334" s="6" t="s">
        <v>1172</v>
      </c>
      <c r="AB334" s="6" t="s">
        <v>35</v>
      </c>
      <c r="AC334" s="7" t="s">
        <v>35</v>
      </c>
      <c r="AD334" s="5">
        <f>datos_chargeback_2001_1!$AE334/100</f>
        <v>0</v>
      </c>
      <c r="AE334" s="6">
        <v>0</v>
      </c>
      <c r="AF334" s="6" t="s">
        <v>36</v>
      </c>
    </row>
    <row r="335" spans="1:32" x14ac:dyDescent="0.3">
      <c r="A335" s="36" t="s">
        <v>1173</v>
      </c>
      <c r="B335" s="14">
        <v>45060</v>
      </c>
      <c r="C335" s="14" t="str">
        <f>TEXT(Tabla10[[#This Row],[Fecha de transacción]],"DDDD")</f>
        <v>domingo</v>
      </c>
      <c r="D335" s="14">
        <v>45145</v>
      </c>
      <c r="E335" s="15">
        <f>datos_chargeback_2001_1!$D335-datos_chargeback_2001_1!$B335</f>
        <v>85</v>
      </c>
      <c r="F335" s="16">
        <f>datos_chargeback_2001_1!$G335/100</f>
        <v>952.22</v>
      </c>
      <c r="G335" s="17">
        <v>95222</v>
      </c>
      <c r="H335" s="16">
        <f t="shared" si="5"/>
        <v>0</v>
      </c>
      <c r="I335" s="16">
        <v>0</v>
      </c>
      <c r="J335" s="17" t="s">
        <v>38</v>
      </c>
      <c r="K335" s="17" t="s">
        <v>25</v>
      </c>
      <c r="L335" s="17" t="s">
        <v>119</v>
      </c>
      <c r="M335" s="17" t="s">
        <v>59</v>
      </c>
      <c r="N335" s="17" t="s">
        <v>42</v>
      </c>
      <c r="O335" s="17" t="s">
        <v>36</v>
      </c>
      <c r="P335" s="17" t="s">
        <v>54</v>
      </c>
      <c r="Q335" s="17" t="s">
        <v>66</v>
      </c>
      <c r="R335" s="17">
        <v>95222</v>
      </c>
      <c r="S335" s="17" t="s">
        <v>1174</v>
      </c>
      <c r="T335" s="17" t="s">
        <v>116</v>
      </c>
      <c r="U335" s="16">
        <f>datos_chargeback_2001_1!$V335/100</f>
        <v>952.22</v>
      </c>
      <c r="V335" s="17">
        <v>95222</v>
      </c>
      <c r="W335" s="16">
        <f>datos_chargeback_2001_1!$X335/100</f>
        <v>0</v>
      </c>
      <c r="X335" s="17">
        <v>0</v>
      </c>
      <c r="Y335" s="16">
        <f>datos_chargeback_2001_1!$Z335/100</f>
        <v>0</v>
      </c>
      <c r="Z335" s="17">
        <v>0</v>
      </c>
      <c r="AA335" s="17" t="s">
        <v>1175</v>
      </c>
      <c r="AB335" s="17" t="s">
        <v>48</v>
      </c>
      <c r="AC335" s="18">
        <v>45060</v>
      </c>
      <c r="AD335" s="16">
        <f>datos_chargeback_2001_1!$AE335/100</f>
        <v>185.19</v>
      </c>
      <c r="AE335" s="17">
        <v>18519</v>
      </c>
      <c r="AF335" s="17" t="s">
        <v>36</v>
      </c>
    </row>
    <row r="336" spans="1:32" x14ac:dyDescent="0.3">
      <c r="A336" s="34" t="s">
        <v>1177</v>
      </c>
      <c r="B336" s="3">
        <v>45061</v>
      </c>
      <c r="C336" s="3" t="str">
        <f>TEXT(Tabla10[[#This Row],[Fecha de transacción]],"DDDD")</f>
        <v>lunes</v>
      </c>
      <c r="D336" s="3">
        <v>45126</v>
      </c>
      <c r="E336" s="4">
        <f>datos_chargeback_2001_1!$D336-datos_chargeback_2001_1!$B336</f>
        <v>65</v>
      </c>
      <c r="F336" s="5">
        <f>datos_chargeback_2001_1!$G336/100</f>
        <v>453.86</v>
      </c>
      <c r="G336" s="6">
        <v>45386</v>
      </c>
      <c r="H336" s="5">
        <f t="shared" si="5"/>
        <v>0</v>
      </c>
      <c r="I336" s="5">
        <v>0</v>
      </c>
      <c r="J336" s="6" t="s">
        <v>24</v>
      </c>
      <c r="K336" s="6" t="s">
        <v>25</v>
      </c>
      <c r="L336" s="6" t="s">
        <v>74</v>
      </c>
      <c r="M336" s="6" t="s">
        <v>59</v>
      </c>
      <c r="N336" s="6" t="s">
        <v>42</v>
      </c>
      <c r="O336" s="6" t="s">
        <v>64</v>
      </c>
      <c r="P336" s="6" t="s">
        <v>30</v>
      </c>
      <c r="Q336" s="6" t="s">
        <v>75</v>
      </c>
      <c r="R336" s="6">
        <v>45386</v>
      </c>
      <c r="S336" s="6" t="s">
        <v>1178</v>
      </c>
      <c r="T336" s="6" t="s">
        <v>61</v>
      </c>
      <c r="U336" s="5">
        <f>datos_chargeback_2001_1!$V336/100</f>
        <v>0</v>
      </c>
      <c r="V336" s="6">
        <v>0</v>
      </c>
      <c r="W336" s="5">
        <f>datos_chargeback_2001_1!$X336/100</f>
        <v>453.86</v>
      </c>
      <c r="X336" s="6">
        <v>45386</v>
      </c>
      <c r="Y336" s="5">
        <f>datos_chargeback_2001_1!$Z336/100</f>
        <v>0</v>
      </c>
      <c r="Z336" s="6">
        <v>0</v>
      </c>
      <c r="AA336" s="6" t="s">
        <v>1179</v>
      </c>
      <c r="AB336" s="6" t="s">
        <v>35</v>
      </c>
      <c r="AC336" s="7" t="s">
        <v>35</v>
      </c>
      <c r="AD336" s="5">
        <f>datos_chargeback_2001_1!$AE336/100</f>
        <v>0</v>
      </c>
      <c r="AE336" s="6">
        <v>0</v>
      </c>
      <c r="AF336" s="6" t="s">
        <v>29</v>
      </c>
    </row>
    <row r="337" spans="1:32" x14ac:dyDescent="0.3">
      <c r="A337" s="36" t="s">
        <v>1180</v>
      </c>
      <c r="B337" s="14">
        <v>45062</v>
      </c>
      <c r="C337" s="14" t="str">
        <f>TEXT(Tabla10[[#This Row],[Fecha de transacción]],"DDDD")</f>
        <v>martes</v>
      </c>
      <c r="D337" s="14">
        <v>45126</v>
      </c>
      <c r="E337" s="15">
        <f>datos_chargeback_2001_1!$D337-datos_chargeback_2001_1!$B337</f>
        <v>64</v>
      </c>
      <c r="F337" s="16">
        <f>datos_chargeback_2001_1!$G337/100</f>
        <v>995.35</v>
      </c>
      <c r="G337" s="17">
        <v>99535</v>
      </c>
      <c r="H337" s="16">
        <f t="shared" si="5"/>
        <v>0</v>
      </c>
      <c r="I337" s="16">
        <v>0</v>
      </c>
      <c r="J337" s="17" t="s">
        <v>38</v>
      </c>
      <c r="K337" s="17" t="s">
        <v>25</v>
      </c>
      <c r="L337" s="17" t="s">
        <v>26</v>
      </c>
      <c r="M337" s="17" t="s">
        <v>59</v>
      </c>
      <c r="N337" s="17" t="s">
        <v>42</v>
      </c>
      <c r="O337" s="17" t="s">
        <v>53</v>
      </c>
      <c r="P337" s="17" t="s">
        <v>54</v>
      </c>
      <c r="Q337" s="17" t="s">
        <v>66</v>
      </c>
      <c r="R337" s="17">
        <v>99535</v>
      </c>
      <c r="S337" s="17" t="s">
        <v>1181</v>
      </c>
      <c r="T337" s="17" t="s">
        <v>61</v>
      </c>
      <c r="U337" s="16">
        <f>datos_chargeback_2001_1!$V337/100</f>
        <v>0</v>
      </c>
      <c r="V337" s="17">
        <v>0</v>
      </c>
      <c r="W337" s="16">
        <f>datos_chargeback_2001_1!$X337/100</f>
        <v>995.35</v>
      </c>
      <c r="X337" s="17">
        <v>99535</v>
      </c>
      <c r="Y337" s="16">
        <f>datos_chargeback_2001_1!$Z337/100</f>
        <v>0</v>
      </c>
      <c r="Z337" s="17">
        <v>0</v>
      </c>
      <c r="AA337" s="17" t="s">
        <v>1182</v>
      </c>
      <c r="AB337" s="17" t="s">
        <v>35</v>
      </c>
      <c r="AC337" s="20" t="s">
        <v>35</v>
      </c>
      <c r="AD337" s="16">
        <f>datos_chargeback_2001_1!$AE337/100</f>
        <v>0</v>
      </c>
      <c r="AE337" s="17">
        <v>0</v>
      </c>
      <c r="AF337" s="17" t="s">
        <v>43</v>
      </c>
    </row>
    <row r="338" spans="1:32" x14ac:dyDescent="0.3">
      <c r="A338" s="34" t="s">
        <v>1183</v>
      </c>
      <c r="B338" s="3">
        <v>45063</v>
      </c>
      <c r="C338" s="3" t="str">
        <f>TEXT(Tabla10[[#This Row],[Fecha de transacción]],"DDDD")</f>
        <v>miércoles</v>
      </c>
      <c r="D338" s="3">
        <v>45150</v>
      </c>
      <c r="E338" s="4">
        <f>datos_chargeback_2001_1!$D338-datos_chargeback_2001_1!$B338</f>
        <v>87</v>
      </c>
      <c r="F338" s="5">
        <f>datos_chargeback_2001_1!$G338/100</f>
        <v>71.84</v>
      </c>
      <c r="G338" s="6">
        <v>7184</v>
      </c>
      <c r="H338" s="5">
        <f t="shared" si="5"/>
        <v>0</v>
      </c>
      <c r="I338" s="5">
        <v>0</v>
      </c>
      <c r="J338" s="6" t="s">
        <v>38</v>
      </c>
      <c r="K338" s="6" t="s">
        <v>25</v>
      </c>
      <c r="L338" s="6" t="s">
        <v>109</v>
      </c>
      <c r="M338" s="6" t="s">
        <v>41</v>
      </c>
      <c r="N338" s="6" t="s">
        <v>42</v>
      </c>
      <c r="O338" s="6" t="s">
        <v>114</v>
      </c>
      <c r="P338" s="6" t="s">
        <v>30</v>
      </c>
      <c r="Q338" s="6" t="s">
        <v>66</v>
      </c>
      <c r="R338" s="6">
        <v>7184</v>
      </c>
      <c r="S338" s="6" t="s">
        <v>1184</v>
      </c>
      <c r="T338" s="6" t="s">
        <v>61</v>
      </c>
      <c r="U338" s="5">
        <f>datos_chargeback_2001_1!$V338/100</f>
        <v>0</v>
      </c>
      <c r="V338" s="6">
        <v>0</v>
      </c>
      <c r="W338" s="5">
        <f>datos_chargeback_2001_1!$X338/100</f>
        <v>71.84</v>
      </c>
      <c r="X338" s="6">
        <v>7184</v>
      </c>
      <c r="Y338" s="5">
        <f>datos_chargeback_2001_1!$Z338/100</f>
        <v>0</v>
      </c>
      <c r="Z338" s="6">
        <v>0</v>
      </c>
      <c r="AA338" s="6" t="s">
        <v>1185</v>
      </c>
      <c r="AB338" s="6" t="s">
        <v>48</v>
      </c>
      <c r="AC338" s="8">
        <v>45063</v>
      </c>
      <c r="AD338" s="5">
        <f>datos_chargeback_2001_1!$AE338/100</f>
        <v>87.17</v>
      </c>
      <c r="AE338" s="6">
        <v>8717</v>
      </c>
      <c r="AF338" s="6" t="s">
        <v>29</v>
      </c>
    </row>
    <row r="339" spans="1:32" x14ac:dyDescent="0.3">
      <c r="A339" s="36" t="s">
        <v>1187</v>
      </c>
      <c r="B339" s="14">
        <v>45064</v>
      </c>
      <c r="C339" s="14" t="str">
        <f>TEXT(Tabla10[[#This Row],[Fecha de transacción]],"DDDD")</f>
        <v>jueves</v>
      </c>
      <c r="D339" s="14">
        <v>45136</v>
      </c>
      <c r="E339" s="15">
        <f>datos_chargeback_2001_1!$D339-datos_chargeback_2001_1!$B339</f>
        <v>72</v>
      </c>
      <c r="F339" s="16">
        <f>datos_chargeback_2001_1!$G339/100</f>
        <v>937.07</v>
      </c>
      <c r="G339" s="17">
        <v>93707</v>
      </c>
      <c r="H339" s="16">
        <f t="shared" si="5"/>
        <v>0</v>
      </c>
      <c r="I339" s="16">
        <v>0</v>
      </c>
      <c r="J339" s="17" t="s">
        <v>24</v>
      </c>
      <c r="K339" s="17" t="s">
        <v>25</v>
      </c>
      <c r="L339" s="17" t="s">
        <v>109</v>
      </c>
      <c r="M339" s="17" t="s">
        <v>52</v>
      </c>
      <c r="N339" s="17" t="s">
        <v>42</v>
      </c>
      <c r="O339" s="17" t="s">
        <v>64</v>
      </c>
      <c r="P339" s="17" t="s">
        <v>54</v>
      </c>
      <c r="Q339" s="17" t="s">
        <v>75</v>
      </c>
      <c r="R339" s="17">
        <v>93707</v>
      </c>
      <c r="S339" s="17" t="s">
        <v>1188</v>
      </c>
      <c r="T339" s="17" t="s">
        <v>116</v>
      </c>
      <c r="U339" s="16">
        <f>datos_chargeback_2001_1!$V339/100</f>
        <v>937.07</v>
      </c>
      <c r="V339" s="17">
        <v>93707</v>
      </c>
      <c r="W339" s="16">
        <f>datos_chargeback_2001_1!$X339/100</f>
        <v>0</v>
      </c>
      <c r="X339" s="17">
        <v>0</v>
      </c>
      <c r="Y339" s="16">
        <f>datos_chargeback_2001_1!$Z339/100</f>
        <v>0</v>
      </c>
      <c r="Z339" s="17">
        <v>0</v>
      </c>
      <c r="AA339" s="17" t="s">
        <v>1189</v>
      </c>
      <c r="AB339" s="17" t="s">
        <v>35</v>
      </c>
      <c r="AC339" s="20" t="s">
        <v>35</v>
      </c>
      <c r="AD339" s="16">
        <f>datos_chargeback_2001_1!$AE339/100</f>
        <v>0</v>
      </c>
      <c r="AE339" s="17">
        <v>0</v>
      </c>
      <c r="AF339" s="17" t="s">
        <v>64</v>
      </c>
    </row>
    <row r="340" spans="1:32" x14ac:dyDescent="0.3">
      <c r="A340" s="34" t="s">
        <v>1190</v>
      </c>
      <c r="B340" s="3">
        <v>45065</v>
      </c>
      <c r="C340" s="3" t="str">
        <f>TEXT(Tabla10[[#This Row],[Fecha de transacción]],"DDDD")</f>
        <v>viernes</v>
      </c>
      <c r="D340" s="3">
        <v>45145</v>
      </c>
      <c r="E340" s="4">
        <f>datos_chargeback_2001_1!$D340-datos_chargeback_2001_1!$B340</f>
        <v>80</v>
      </c>
      <c r="F340" s="5">
        <f>datos_chargeback_2001_1!$G340/100</f>
        <v>82.09</v>
      </c>
      <c r="G340" s="6">
        <v>8209</v>
      </c>
      <c r="H340" s="5">
        <f t="shared" si="5"/>
        <v>0</v>
      </c>
      <c r="I340" s="5">
        <v>1.17</v>
      </c>
      <c r="J340" s="6" t="s">
        <v>24</v>
      </c>
      <c r="K340" s="6" t="s">
        <v>25</v>
      </c>
      <c r="L340" s="6" t="s">
        <v>80</v>
      </c>
      <c r="M340" s="6" t="s">
        <v>41</v>
      </c>
      <c r="N340" s="6" t="s">
        <v>28</v>
      </c>
      <c r="O340" s="6" t="s">
        <v>43</v>
      </c>
      <c r="P340" s="6" t="s">
        <v>54</v>
      </c>
      <c r="Q340" s="6" t="s">
        <v>66</v>
      </c>
      <c r="R340" s="6">
        <v>82090</v>
      </c>
      <c r="S340" s="6" t="s">
        <v>1143</v>
      </c>
      <c r="T340" s="6" t="s">
        <v>33</v>
      </c>
      <c r="U340" s="5">
        <f>datos_chargeback_2001_1!$V340/100</f>
        <v>0</v>
      </c>
      <c r="V340" s="6">
        <v>0</v>
      </c>
      <c r="W340" s="5">
        <f>datos_chargeback_2001_1!$X340/100</f>
        <v>0</v>
      </c>
      <c r="X340" s="6">
        <v>0</v>
      </c>
      <c r="Y340" s="5">
        <f>datos_chargeback_2001_1!$Z340/100</f>
        <v>820.9</v>
      </c>
      <c r="Z340" s="6">
        <v>82090</v>
      </c>
      <c r="AA340" s="6" t="s">
        <v>1191</v>
      </c>
      <c r="AB340" s="6" t="s">
        <v>35</v>
      </c>
      <c r="AC340" s="7" t="s">
        <v>35</v>
      </c>
      <c r="AD340" s="5">
        <f>datos_chargeback_2001_1!$AE340/100</f>
        <v>0</v>
      </c>
      <c r="AE340" s="6">
        <v>0</v>
      </c>
      <c r="AF340" s="6" t="s">
        <v>50</v>
      </c>
    </row>
    <row r="341" spans="1:32" x14ac:dyDescent="0.3">
      <c r="A341" s="34" t="s">
        <v>1192</v>
      </c>
      <c r="B341" s="3">
        <v>45066</v>
      </c>
      <c r="C341" s="3" t="str">
        <f>TEXT(Tabla10[[#This Row],[Fecha de transacción]],"DDDD")</f>
        <v>sábado</v>
      </c>
      <c r="D341" s="3">
        <v>45146</v>
      </c>
      <c r="E341" s="4">
        <f>datos_chargeback_2001_1!$D341-datos_chargeback_2001_1!$B341</f>
        <v>80</v>
      </c>
      <c r="F341" s="5">
        <f>datos_chargeback_2001_1!$G341/100</f>
        <v>990.83</v>
      </c>
      <c r="G341" s="6">
        <v>99083</v>
      </c>
      <c r="H341" s="5">
        <f t="shared" si="5"/>
        <v>0</v>
      </c>
      <c r="I341" s="5">
        <v>0</v>
      </c>
      <c r="J341" s="6" t="s">
        <v>38</v>
      </c>
      <c r="K341" s="6" t="s">
        <v>25</v>
      </c>
      <c r="L341" s="6" t="s">
        <v>119</v>
      </c>
      <c r="M341" s="6" t="s">
        <v>93</v>
      </c>
      <c r="N341" s="6" t="s">
        <v>42</v>
      </c>
      <c r="O341" s="6" t="s">
        <v>70</v>
      </c>
      <c r="P341" s="6" t="s">
        <v>54</v>
      </c>
      <c r="Q341" s="6" t="s">
        <v>55</v>
      </c>
      <c r="R341" s="6">
        <v>99083</v>
      </c>
      <c r="S341" s="6" t="s">
        <v>1193</v>
      </c>
      <c r="T341" s="6" t="s">
        <v>46</v>
      </c>
      <c r="U341" s="5">
        <f>datos_chargeback_2001_1!$V341/100</f>
        <v>990.83</v>
      </c>
      <c r="V341" s="6">
        <v>99083</v>
      </c>
      <c r="W341" s="5">
        <f>datos_chargeback_2001_1!$X341/100</f>
        <v>0</v>
      </c>
      <c r="X341" s="6">
        <v>0</v>
      </c>
      <c r="Y341" s="5">
        <f>datos_chargeback_2001_1!$Z341/100</f>
        <v>0</v>
      </c>
      <c r="Z341" s="6">
        <v>0</v>
      </c>
      <c r="AA341" s="6" t="s">
        <v>1194</v>
      </c>
      <c r="AB341" s="6" t="s">
        <v>48</v>
      </c>
      <c r="AC341" s="8">
        <v>45066</v>
      </c>
      <c r="AD341" s="5">
        <f>datos_chargeback_2001_1!$AE341/100</f>
        <v>51.14</v>
      </c>
      <c r="AE341" s="6">
        <v>5114</v>
      </c>
      <c r="AF341" s="6" t="s">
        <v>43</v>
      </c>
    </row>
    <row r="342" spans="1:32" x14ac:dyDescent="0.3">
      <c r="A342" s="35" t="s">
        <v>1195</v>
      </c>
      <c r="B342" s="9">
        <v>45067</v>
      </c>
      <c r="C342" s="9" t="str">
        <f>TEXT(Tabla10[[#This Row],[Fecha de transacción]],"DDDD")</f>
        <v>domingo</v>
      </c>
      <c r="D342" s="9">
        <v>45142</v>
      </c>
      <c r="E342" s="10">
        <f>datos_chargeback_2001_1!$D342-datos_chargeback_2001_1!$B342</f>
        <v>75</v>
      </c>
      <c r="F342" s="11">
        <f>datos_chargeback_2001_1!$G342/100</f>
        <v>466.76</v>
      </c>
      <c r="G342" s="12">
        <v>46676</v>
      </c>
      <c r="H342" s="11">
        <f t="shared" si="5"/>
        <v>0</v>
      </c>
      <c r="I342" s="11">
        <v>0</v>
      </c>
      <c r="J342" s="12" t="s">
        <v>24</v>
      </c>
      <c r="K342" s="12" t="s">
        <v>25</v>
      </c>
      <c r="L342" s="12" t="s">
        <v>74</v>
      </c>
      <c r="M342" s="12" t="s">
        <v>52</v>
      </c>
      <c r="N342" s="12" t="s">
        <v>42</v>
      </c>
      <c r="O342" s="12" t="s">
        <v>53</v>
      </c>
      <c r="P342" s="12" t="s">
        <v>30</v>
      </c>
      <c r="Q342" s="12" t="s">
        <v>31</v>
      </c>
      <c r="R342" s="12">
        <v>46676</v>
      </c>
      <c r="S342" s="12" t="s">
        <v>1196</v>
      </c>
      <c r="T342" s="12" t="s">
        <v>61</v>
      </c>
      <c r="U342" s="11">
        <f>datos_chargeback_2001_1!$V342/100</f>
        <v>0</v>
      </c>
      <c r="V342" s="12">
        <v>0</v>
      </c>
      <c r="W342" s="11">
        <f>datos_chargeback_2001_1!$X342/100</f>
        <v>466.76</v>
      </c>
      <c r="X342" s="12">
        <v>46676</v>
      </c>
      <c r="Y342" s="11">
        <f>datos_chargeback_2001_1!$Z342/100</f>
        <v>0</v>
      </c>
      <c r="Z342" s="12">
        <v>0</v>
      </c>
      <c r="AA342" s="12" t="s">
        <v>1197</v>
      </c>
      <c r="AB342" s="12" t="s">
        <v>48</v>
      </c>
      <c r="AC342" s="19">
        <v>45067</v>
      </c>
      <c r="AD342" s="11">
        <f>datos_chargeback_2001_1!$AE342/100</f>
        <v>63.01</v>
      </c>
      <c r="AE342" s="12">
        <v>6301</v>
      </c>
      <c r="AF342" s="12" t="s">
        <v>50</v>
      </c>
    </row>
    <row r="343" spans="1:32" x14ac:dyDescent="0.3">
      <c r="A343" s="34" t="s">
        <v>1199</v>
      </c>
      <c r="B343" s="3">
        <v>45068</v>
      </c>
      <c r="C343" s="3" t="str">
        <f>TEXT(Tabla10[[#This Row],[Fecha de transacción]],"DDDD")</f>
        <v>lunes</v>
      </c>
      <c r="D343" s="3">
        <v>45158</v>
      </c>
      <c r="E343" s="4">
        <f>datos_chargeback_2001_1!$D343-datos_chargeback_2001_1!$B343</f>
        <v>90</v>
      </c>
      <c r="F343" s="5">
        <f>datos_chargeback_2001_1!$G343/100</f>
        <v>466.19</v>
      </c>
      <c r="G343" s="6">
        <v>46619</v>
      </c>
      <c r="H343" s="5">
        <f t="shared" si="5"/>
        <v>0</v>
      </c>
      <c r="I343" s="5">
        <v>0</v>
      </c>
      <c r="J343" s="6" t="s">
        <v>24</v>
      </c>
      <c r="K343" s="6" t="s">
        <v>25</v>
      </c>
      <c r="L343" s="6" t="s">
        <v>26</v>
      </c>
      <c r="M343" s="6" t="s">
        <v>59</v>
      </c>
      <c r="N343" s="6" t="s">
        <v>28</v>
      </c>
      <c r="O343" s="6" t="s">
        <v>50</v>
      </c>
      <c r="P343" s="6" t="s">
        <v>54</v>
      </c>
      <c r="Q343" s="6" t="s">
        <v>55</v>
      </c>
      <c r="R343" s="6">
        <v>46619</v>
      </c>
      <c r="S343" s="6" t="s">
        <v>1200</v>
      </c>
      <c r="T343" s="6" t="s">
        <v>33</v>
      </c>
      <c r="U343" s="5">
        <f>datos_chargeback_2001_1!$V343/100</f>
        <v>0</v>
      </c>
      <c r="V343" s="6">
        <v>0</v>
      </c>
      <c r="W343" s="5">
        <f>datos_chargeback_2001_1!$X343/100</f>
        <v>0</v>
      </c>
      <c r="X343" s="6">
        <v>0</v>
      </c>
      <c r="Y343" s="5">
        <f>datos_chargeback_2001_1!$Z343/100</f>
        <v>466.19</v>
      </c>
      <c r="Z343" s="6">
        <v>46619</v>
      </c>
      <c r="AA343" s="6" t="s">
        <v>1201</v>
      </c>
      <c r="AB343" s="6" t="s">
        <v>35</v>
      </c>
      <c r="AC343" s="7" t="s">
        <v>35</v>
      </c>
      <c r="AD343" s="5">
        <f>datos_chargeback_2001_1!$AE343/100</f>
        <v>0</v>
      </c>
      <c r="AE343" s="6">
        <v>0</v>
      </c>
      <c r="AF343" s="6" t="s">
        <v>29</v>
      </c>
    </row>
    <row r="344" spans="1:32" x14ac:dyDescent="0.3">
      <c r="A344" s="35" t="s">
        <v>1202</v>
      </c>
      <c r="B344" s="9">
        <v>45069</v>
      </c>
      <c r="C344" s="9" t="str">
        <f>TEXT(Tabla10[[#This Row],[Fecha de transacción]],"DDDD")</f>
        <v>martes</v>
      </c>
      <c r="D344" s="9">
        <v>45145</v>
      </c>
      <c r="E344" s="10">
        <f>datos_chargeback_2001_1!$D344-datos_chargeback_2001_1!$B344</f>
        <v>76</v>
      </c>
      <c r="F344" s="11">
        <f>datos_chargeback_2001_1!$G344/100</f>
        <v>116.41</v>
      </c>
      <c r="G344" s="12">
        <v>11641</v>
      </c>
      <c r="H344" s="11">
        <f t="shared" si="5"/>
        <v>0</v>
      </c>
      <c r="I344" s="11">
        <v>0.11</v>
      </c>
      <c r="J344" s="12" t="s">
        <v>38</v>
      </c>
      <c r="K344" s="12" t="s">
        <v>25</v>
      </c>
      <c r="L344" s="12" t="s">
        <v>80</v>
      </c>
      <c r="M344" s="12" t="s">
        <v>93</v>
      </c>
      <c r="N344" s="12" t="s">
        <v>28</v>
      </c>
      <c r="O344" s="12" t="s">
        <v>29</v>
      </c>
      <c r="P344" s="12" t="s">
        <v>30</v>
      </c>
      <c r="Q344" s="12" t="s">
        <v>55</v>
      </c>
      <c r="R344" s="12">
        <v>11641</v>
      </c>
      <c r="S344" s="12" t="s">
        <v>1203</v>
      </c>
      <c r="T344" s="12" t="s">
        <v>33</v>
      </c>
      <c r="U344" s="11">
        <f>datos_chargeback_2001_1!$V344/100</f>
        <v>0</v>
      </c>
      <c r="V344" s="12">
        <v>0</v>
      </c>
      <c r="W344" s="11">
        <f>datos_chargeback_2001_1!$X344/100</f>
        <v>0</v>
      </c>
      <c r="X344" s="12">
        <v>0</v>
      </c>
      <c r="Y344" s="11">
        <f>datos_chargeback_2001_1!$Z344/100</f>
        <v>116.41</v>
      </c>
      <c r="Z344" s="12">
        <v>11641</v>
      </c>
      <c r="AA344" s="12" t="s">
        <v>1204</v>
      </c>
      <c r="AB344" s="12" t="s">
        <v>48</v>
      </c>
      <c r="AC344" s="19">
        <v>45069</v>
      </c>
      <c r="AD344" s="11">
        <f>datos_chargeback_2001_1!$AE344/100</f>
        <v>41.55</v>
      </c>
      <c r="AE344" s="12">
        <v>4155</v>
      </c>
      <c r="AF344" s="12" t="s">
        <v>50</v>
      </c>
    </row>
    <row r="345" spans="1:32" x14ac:dyDescent="0.3">
      <c r="A345" s="34" t="s">
        <v>1205</v>
      </c>
      <c r="B345" s="3">
        <v>45070</v>
      </c>
      <c r="C345" s="3" t="str">
        <f>TEXT(Tabla10[[#This Row],[Fecha de transacción]],"DDDD")</f>
        <v>miércoles</v>
      </c>
      <c r="D345" s="3">
        <v>45132</v>
      </c>
      <c r="E345" s="4">
        <f>datos_chargeback_2001_1!$D345-datos_chargeback_2001_1!$B345</f>
        <v>62</v>
      </c>
      <c r="F345" s="5">
        <f>datos_chargeback_2001_1!$G345/100</f>
        <v>246.19</v>
      </c>
      <c r="G345" s="6">
        <v>24619</v>
      </c>
      <c r="H345" s="5">
        <f t="shared" si="5"/>
        <v>0</v>
      </c>
      <c r="I345" s="5">
        <v>1.1399999999999999</v>
      </c>
      <c r="J345" s="6" t="s">
        <v>24</v>
      </c>
      <c r="K345" s="6" t="s">
        <v>25</v>
      </c>
      <c r="L345" s="6" t="s">
        <v>80</v>
      </c>
      <c r="M345" s="6" t="s">
        <v>59</v>
      </c>
      <c r="N345" s="6" t="s">
        <v>42</v>
      </c>
      <c r="O345" s="6" t="s">
        <v>36</v>
      </c>
      <c r="P345" s="6" t="s">
        <v>54</v>
      </c>
      <c r="Q345" s="6" t="s">
        <v>75</v>
      </c>
      <c r="R345" s="6">
        <v>24619</v>
      </c>
      <c r="S345" s="6" t="s">
        <v>1206</v>
      </c>
      <c r="T345" s="6" t="s">
        <v>116</v>
      </c>
      <c r="U345" s="5">
        <f>datos_chargeback_2001_1!$V345/100</f>
        <v>246.19</v>
      </c>
      <c r="V345" s="6">
        <v>24619</v>
      </c>
      <c r="W345" s="5">
        <f>datos_chargeback_2001_1!$X345/100</f>
        <v>0</v>
      </c>
      <c r="X345" s="6">
        <v>0</v>
      </c>
      <c r="Y345" s="5">
        <f>datos_chargeback_2001_1!$Z345/100</f>
        <v>0</v>
      </c>
      <c r="Z345" s="6">
        <v>0</v>
      </c>
      <c r="AA345" s="6" t="s">
        <v>1207</v>
      </c>
      <c r="AB345" s="6" t="s">
        <v>35</v>
      </c>
      <c r="AC345" s="7" t="s">
        <v>35</v>
      </c>
      <c r="AD345" s="5">
        <f>datos_chargeback_2001_1!$AE345/100</f>
        <v>0</v>
      </c>
      <c r="AE345" s="6">
        <v>0</v>
      </c>
      <c r="AF345" s="6" t="s">
        <v>29</v>
      </c>
    </row>
    <row r="346" spans="1:32" x14ac:dyDescent="0.3">
      <c r="A346" s="35" t="s">
        <v>1208</v>
      </c>
      <c r="B346" s="9">
        <v>45071</v>
      </c>
      <c r="C346" s="9" t="str">
        <f>TEXT(Tabla10[[#This Row],[Fecha de transacción]],"DDDD")</f>
        <v>jueves</v>
      </c>
      <c r="D346" s="9">
        <v>45153</v>
      </c>
      <c r="E346" s="10">
        <f>datos_chargeback_2001_1!$D346-datos_chargeback_2001_1!$B346</f>
        <v>82</v>
      </c>
      <c r="F346" s="11">
        <f>datos_chargeback_2001_1!$G346/100</f>
        <v>464.98</v>
      </c>
      <c r="G346" s="12">
        <v>46498</v>
      </c>
      <c r="H346" s="11">
        <f t="shared" si="5"/>
        <v>0</v>
      </c>
      <c r="I346" s="11">
        <v>0.84</v>
      </c>
      <c r="J346" s="12" t="s">
        <v>38</v>
      </c>
      <c r="K346" s="12" t="s">
        <v>25</v>
      </c>
      <c r="L346" s="12" t="s">
        <v>26</v>
      </c>
      <c r="M346" s="12" t="s">
        <v>41</v>
      </c>
      <c r="N346" s="12" t="s">
        <v>42</v>
      </c>
      <c r="O346" s="12" t="s">
        <v>70</v>
      </c>
      <c r="P346" s="12" t="s">
        <v>54</v>
      </c>
      <c r="Q346" s="12" t="s">
        <v>66</v>
      </c>
      <c r="R346" s="12">
        <v>46498</v>
      </c>
      <c r="S346" s="12" t="s">
        <v>94</v>
      </c>
      <c r="T346" s="12" t="s">
        <v>61</v>
      </c>
      <c r="U346" s="11">
        <f>datos_chargeback_2001_1!$V346/100</f>
        <v>0</v>
      </c>
      <c r="V346" s="12">
        <v>0</v>
      </c>
      <c r="W346" s="11">
        <f>datos_chargeback_2001_1!$X346/100</f>
        <v>464.98</v>
      </c>
      <c r="X346" s="12">
        <v>46498</v>
      </c>
      <c r="Y346" s="11">
        <f>datos_chargeback_2001_1!$Z346/100</f>
        <v>0</v>
      </c>
      <c r="Z346" s="12">
        <v>0</v>
      </c>
      <c r="AA346" s="12" t="s">
        <v>1209</v>
      </c>
      <c r="AB346" s="12" t="s">
        <v>35</v>
      </c>
      <c r="AC346" s="13" t="s">
        <v>35</v>
      </c>
      <c r="AD346" s="11">
        <f>datos_chargeback_2001_1!$AE346/100</f>
        <v>0</v>
      </c>
      <c r="AE346" s="12">
        <v>0</v>
      </c>
      <c r="AF346" s="12" t="s">
        <v>29</v>
      </c>
    </row>
    <row r="347" spans="1:32" x14ac:dyDescent="0.3">
      <c r="A347" s="36" t="s">
        <v>1210</v>
      </c>
      <c r="B347" s="14">
        <v>45072</v>
      </c>
      <c r="C347" s="14" t="str">
        <f>TEXT(Tabla10[[#This Row],[Fecha de transacción]],"DDDD")</f>
        <v>viernes</v>
      </c>
      <c r="D347" s="14">
        <v>45136</v>
      </c>
      <c r="E347" s="15">
        <f>datos_chargeback_2001_1!$D347-datos_chargeback_2001_1!$B347</f>
        <v>64</v>
      </c>
      <c r="F347" s="16">
        <f>datos_chargeback_2001_1!$G347/100</f>
        <v>819.52</v>
      </c>
      <c r="G347" s="17">
        <v>81952</v>
      </c>
      <c r="H347" s="16">
        <f t="shared" si="5"/>
        <v>0</v>
      </c>
      <c r="I347" s="16">
        <v>0</v>
      </c>
      <c r="J347" s="17" t="s">
        <v>24</v>
      </c>
      <c r="K347" s="17" t="s">
        <v>25</v>
      </c>
      <c r="L347" s="17" t="s">
        <v>40</v>
      </c>
      <c r="M347" s="17" t="s">
        <v>93</v>
      </c>
      <c r="N347" s="17" t="s">
        <v>42</v>
      </c>
      <c r="O347" s="17" t="s">
        <v>43</v>
      </c>
      <c r="P347" s="17" t="s">
        <v>30</v>
      </c>
      <c r="Q347" s="17" t="s">
        <v>44</v>
      </c>
      <c r="R347" s="17">
        <v>81952</v>
      </c>
      <c r="S347" s="17" t="s">
        <v>1211</v>
      </c>
      <c r="T347" s="17" t="s">
        <v>61</v>
      </c>
      <c r="U347" s="16">
        <f>datos_chargeback_2001_1!$V347/100</f>
        <v>0</v>
      </c>
      <c r="V347" s="17">
        <v>0</v>
      </c>
      <c r="W347" s="16">
        <f>datos_chargeback_2001_1!$X347/100</f>
        <v>819.52</v>
      </c>
      <c r="X347" s="17">
        <v>81952</v>
      </c>
      <c r="Y347" s="16">
        <f>datos_chargeback_2001_1!$Z347/100</f>
        <v>0</v>
      </c>
      <c r="Z347" s="17">
        <v>0</v>
      </c>
      <c r="AA347" s="17" t="s">
        <v>1212</v>
      </c>
      <c r="AB347" s="17" t="s">
        <v>35</v>
      </c>
      <c r="AC347" s="20" t="s">
        <v>35</v>
      </c>
      <c r="AD347" s="16">
        <f>datos_chargeback_2001_1!$AE347/100</f>
        <v>0</v>
      </c>
      <c r="AE347" s="17">
        <v>0</v>
      </c>
      <c r="AF347" s="17" t="s">
        <v>50</v>
      </c>
    </row>
    <row r="348" spans="1:32" x14ac:dyDescent="0.3">
      <c r="A348" s="34" t="s">
        <v>1213</v>
      </c>
      <c r="B348" s="3">
        <v>45073</v>
      </c>
      <c r="C348" s="3" t="str">
        <f>TEXT(Tabla10[[#This Row],[Fecha de transacción]],"DDDD")</f>
        <v>sábado</v>
      </c>
      <c r="D348" s="3">
        <v>45157</v>
      </c>
      <c r="E348" s="4">
        <f>datos_chargeback_2001_1!$D348-datos_chargeback_2001_1!$B348</f>
        <v>84</v>
      </c>
      <c r="F348" s="5">
        <f>datos_chargeback_2001_1!$G348/100</f>
        <v>493.85</v>
      </c>
      <c r="G348" s="6">
        <v>49385</v>
      </c>
      <c r="H348" s="5">
        <f t="shared" si="5"/>
        <v>0</v>
      </c>
      <c r="I348" s="5">
        <v>1.28</v>
      </c>
      <c r="J348" s="6" t="s">
        <v>24</v>
      </c>
      <c r="K348" s="6" t="s">
        <v>25</v>
      </c>
      <c r="L348" s="6" t="s">
        <v>109</v>
      </c>
      <c r="M348" s="6" t="s">
        <v>52</v>
      </c>
      <c r="N348" s="6" t="s">
        <v>42</v>
      </c>
      <c r="O348" s="6" t="s">
        <v>50</v>
      </c>
      <c r="P348" s="6" t="s">
        <v>30</v>
      </c>
      <c r="Q348" s="6" t="s">
        <v>55</v>
      </c>
      <c r="R348" s="6">
        <v>49385</v>
      </c>
      <c r="S348" s="6" t="s">
        <v>1214</v>
      </c>
      <c r="T348" s="6" t="s">
        <v>61</v>
      </c>
      <c r="U348" s="5">
        <f>datos_chargeback_2001_1!$V348/100</f>
        <v>0</v>
      </c>
      <c r="V348" s="6">
        <v>0</v>
      </c>
      <c r="W348" s="5">
        <f>datos_chargeback_2001_1!$X348/100</f>
        <v>493.85</v>
      </c>
      <c r="X348" s="6">
        <v>49385</v>
      </c>
      <c r="Y348" s="5">
        <f>datos_chargeback_2001_1!$Z348/100</f>
        <v>0</v>
      </c>
      <c r="Z348" s="6">
        <v>0</v>
      </c>
      <c r="AA348" s="6" t="s">
        <v>1215</v>
      </c>
      <c r="AB348" s="6" t="s">
        <v>48</v>
      </c>
      <c r="AC348" s="8">
        <v>45073</v>
      </c>
      <c r="AD348" s="5">
        <f>datos_chargeback_2001_1!$AE348/100</f>
        <v>269.12</v>
      </c>
      <c r="AE348" s="6">
        <v>26912</v>
      </c>
      <c r="AF348" s="6" t="s">
        <v>29</v>
      </c>
    </row>
    <row r="349" spans="1:32" x14ac:dyDescent="0.3">
      <c r="A349" s="34" t="s">
        <v>1217</v>
      </c>
      <c r="B349" s="3">
        <v>45074</v>
      </c>
      <c r="C349" s="3" t="str">
        <f>TEXT(Tabla10[[#This Row],[Fecha de transacción]],"DDDD")</f>
        <v>domingo</v>
      </c>
      <c r="D349" s="3">
        <v>45137</v>
      </c>
      <c r="E349" s="4">
        <f>datos_chargeback_2001_1!$D349-datos_chargeback_2001_1!$B349</f>
        <v>63</v>
      </c>
      <c r="F349" s="5">
        <f>datos_chargeback_2001_1!$G349/100</f>
        <v>279.74</v>
      </c>
      <c r="G349" s="6">
        <v>27974</v>
      </c>
      <c r="H349" s="5">
        <f t="shared" si="5"/>
        <v>0</v>
      </c>
      <c r="I349" s="5">
        <v>0.09</v>
      </c>
      <c r="J349" s="6" t="s">
        <v>38</v>
      </c>
      <c r="K349" s="6" t="s">
        <v>25</v>
      </c>
      <c r="L349" s="6" t="s">
        <v>40</v>
      </c>
      <c r="M349" s="6" t="s">
        <v>27</v>
      </c>
      <c r="N349" s="6" t="s">
        <v>42</v>
      </c>
      <c r="O349" s="6" t="s">
        <v>50</v>
      </c>
      <c r="P349" s="6" t="s">
        <v>54</v>
      </c>
      <c r="Q349" s="6" t="s">
        <v>44</v>
      </c>
      <c r="R349" s="6">
        <v>27974</v>
      </c>
      <c r="S349" s="6" t="s">
        <v>1218</v>
      </c>
      <c r="T349" s="6" t="s">
        <v>116</v>
      </c>
      <c r="U349" s="5">
        <f>datos_chargeback_2001_1!$V349/100</f>
        <v>279.74</v>
      </c>
      <c r="V349" s="6">
        <v>27974</v>
      </c>
      <c r="W349" s="5">
        <f>datos_chargeback_2001_1!$X349/100</f>
        <v>0</v>
      </c>
      <c r="X349" s="6">
        <v>0</v>
      </c>
      <c r="Y349" s="5">
        <f>datos_chargeback_2001_1!$Z349/100</f>
        <v>0</v>
      </c>
      <c r="Z349" s="6">
        <v>0</v>
      </c>
      <c r="AA349" s="6" t="s">
        <v>1219</v>
      </c>
      <c r="AB349" s="6" t="s">
        <v>35</v>
      </c>
      <c r="AC349" s="7" t="s">
        <v>35</v>
      </c>
      <c r="AD349" s="5">
        <f>datos_chargeback_2001_1!$AE349/100</f>
        <v>0</v>
      </c>
      <c r="AE349" s="6">
        <v>0</v>
      </c>
      <c r="AF349" s="6" t="s">
        <v>50</v>
      </c>
    </row>
    <row r="350" spans="1:32" x14ac:dyDescent="0.3">
      <c r="A350" s="35" t="s">
        <v>1220</v>
      </c>
      <c r="B350" s="9">
        <v>45075</v>
      </c>
      <c r="C350" s="9" t="str">
        <f>TEXT(Tabla10[[#This Row],[Fecha de transacción]],"DDDD")</f>
        <v>lunes</v>
      </c>
      <c r="D350" s="9">
        <v>45139</v>
      </c>
      <c r="E350" s="10">
        <f>datos_chargeback_2001_1!$D350-datos_chargeback_2001_1!$B350</f>
        <v>64</v>
      </c>
      <c r="F350" s="11">
        <f>datos_chargeback_2001_1!$G350/100</f>
        <v>551.65</v>
      </c>
      <c r="G350" s="12">
        <v>55165</v>
      </c>
      <c r="H350" s="11">
        <f t="shared" si="5"/>
        <v>0</v>
      </c>
      <c r="I350" s="11">
        <v>1.27</v>
      </c>
      <c r="J350" s="12" t="s">
        <v>38</v>
      </c>
      <c r="K350" s="12" t="s">
        <v>25</v>
      </c>
      <c r="L350" s="12" t="s">
        <v>26</v>
      </c>
      <c r="M350" s="12" t="s">
        <v>93</v>
      </c>
      <c r="N350" s="12" t="s">
        <v>42</v>
      </c>
      <c r="O350" s="12" t="s">
        <v>29</v>
      </c>
      <c r="P350" s="12" t="s">
        <v>54</v>
      </c>
      <c r="Q350" s="12" t="s">
        <v>75</v>
      </c>
      <c r="R350" s="12">
        <v>55165</v>
      </c>
      <c r="S350" s="12" t="s">
        <v>1221</v>
      </c>
      <c r="T350" s="12" t="s">
        <v>61</v>
      </c>
      <c r="U350" s="11">
        <f>datos_chargeback_2001_1!$V350/100</f>
        <v>0</v>
      </c>
      <c r="V350" s="12">
        <v>0</v>
      </c>
      <c r="W350" s="11">
        <f>datos_chargeback_2001_1!$X350/100</f>
        <v>551.65</v>
      </c>
      <c r="X350" s="12">
        <v>55165</v>
      </c>
      <c r="Y350" s="11">
        <f>datos_chargeback_2001_1!$Z350/100</f>
        <v>0</v>
      </c>
      <c r="Z350" s="12">
        <v>0</v>
      </c>
      <c r="AA350" s="12" t="s">
        <v>1222</v>
      </c>
      <c r="AB350" s="12" t="s">
        <v>48</v>
      </c>
      <c r="AC350" s="19">
        <v>45075</v>
      </c>
      <c r="AD350" s="11">
        <f>datos_chargeback_2001_1!$AE350/100</f>
        <v>8.48</v>
      </c>
      <c r="AE350" s="12">
        <v>848</v>
      </c>
      <c r="AF350" s="12" t="s">
        <v>50</v>
      </c>
    </row>
    <row r="351" spans="1:32" x14ac:dyDescent="0.3">
      <c r="A351" s="36" t="s">
        <v>1223</v>
      </c>
      <c r="B351" s="14">
        <v>45076</v>
      </c>
      <c r="C351" s="14" t="str">
        <f>TEXT(Tabla10[[#This Row],[Fecha de transacción]],"DDDD")</f>
        <v>martes</v>
      </c>
      <c r="D351" s="14">
        <v>45165</v>
      </c>
      <c r="E351" s="15">
        <f>datos_chargeback_2001_1!$D351-datos_chargeback_2001_1!$B351</f>
        <v>89</v>
      </c>
      <c r="F351" s="16">
        <f>datos_chargeback_2001_1!$G351/100</f>
        <v>688.64</v>
      </c>
      <c r="G351" s="17">
        <v>68864</v>
      </c>
      <c r="H351" s="16">
        <f t="shared" si="5"/>
        <v>0</v>
      </c>
      <c r="I351" s="16">
        <v>0.98</v>
      </c>
      <c r="J351" s="17" t="s">
        <v>38</v>
      </c>
      <c r="K351" s="17" t="s">
        <v>25</v>
      </c>
      <c r="L351" s="17" t="s">
        <v>80</v>
      </c>
      <c r="M351" s="17" t="s">
        <v>27</v>
      </c>
      <c r="N351" s="17" t="s">
        <v>28</v>
      </c>
      <c r="O351" s="17" t="s">
        <v>70</v>
      </c>
      <c r="P351" s="17" t="s">
        <v>30</v>
      </c>
      <c r="Q351" s="17" t="s">
        <v>66</v>
      </c>
      <c r="R351" s="17">
        <v>68864</v>
      </c>
      <c r="S351" s="17" t="s">
        <v>1224</v>
      </c>
      <c r="T351" s="17" t="s">
        <v>33</v>
      </c>
      <c r="U351" s="16">
        <f>datos_chargeback_2001_1!$V351/100</f>
        <v>0</v>
      </c>
      <c r="V351" s="17">
        <v>0</v>
      </c>
      <c r="W351" s="16">
        <f>datos_chargeback_2001_1!$X351/100</f>
        <v>0</v>
      </c>
      <c r="X351" s="17">
        <v>0</v>
      </c>
      <c r="Y351" s="16">
        <f>datos_chargeback_2001_1!$Z351/100</f>
        <v>688.64</v>
      </c>
      <c r="Z351" s="17">
        <v>68864</v>
      </c>
      <c r="AA351" s="17" t="s">
        <v>1225</v>
      </c>
      <c r="AB351" s="17" t="s">
        <v>35</v>
      </c>
      <c r="AC351" s="20" t="s">
        <v>35</v>
      </c>
      <c r="AD351" s="16">
        <f>datos_chargeback_2001_1!$AE351/100</f>
        <v>0</v>
      </c>
      <c r="AE351" s="17">
        <v>0</v>
      </c>
      <c r="AF351" s="17" t="s">
        <v>50</v>
      </c>
    </row>
    <row r="352" spans="1:32" x14ac:dyDescent="0.3">
      <c r="A352" s="34" t="s">
        <v>1226</v>
      </c>
      <c r="B352" s="3">
        <v>45077</v>
      </c>
      <c r="C352" s="3" t="str">
        <f>TEXT(Tabla10[[#This Row],[Fecha de transacción]],"DDDD")</f>
        <v>miércoles</v>
      </c>
      <c r="D352" s="3">
        <v>45154</v>
      </c>
      <c r="E352" s="4">
        <f>datos_chargeback_2001_1!$D352-datos_chargeback_2001_1!$B352</f>
        <v>77</v>
      </c>
      <c r="F352" s="5">
        <f>datos_chargeback_2001_1!$G352/100</f>
        <v>596.33000000000004</v>
      </c>
      <c r="G352" s="6">
        <v>59633</v>
      </c>
      <c r="H352" s="5">
        <f t="shared" si="5"/>
        <v>0</v>
      </c>
      <c r="I352" s="5">
        <v>0.96</v>
      </c>
      <c r="J352" s="6" t="s">
        <v>38</v>
      </c>
      <c r="K352" s="6" t="s">
        <v>25</v>
      </c>
      <c r="L352" s="6" t="s">
        <v>26</v>
      </c>
      <c r="M352" s="6" t="s">
        <v>52</v>
      </c>
      <c r="N352" s="6" t="s">
        <v>28</v>
      </c>
      <c r="O352" s="6" t="s">
        <v>36</v>
      </c>
      <c r="P352" s="6" t="s">
        <v>30</v>
      </c>
      <c r="Q352" s="6" t="s">
        <v>44</v>
      </c>
      <c r="R352" s="6">
        <v>59633</v>
      </c>
      <c r="S352" s="6" t="s">
        <v>1227</v>
      </c>
      <c r="T352" s="6" t="s">
        <v>33</v>
      </c>
      <c r="U352" s="5">
        <f>datos_chargeback_2001_1!$V352/100</f>
        <v>0</v>
      </c>
      <c r="V352" s="6">
        <v>0</v>
      </c>
      <c r="W352" s="5">
        <f>datos_chargeback_2001_1!$X352/100</f>
        <v>0</v>
      </c>
      <c r="X352" s="6">
        <v>0</v>
      </c>
      <c r="Y352" s="5">
        <f>datos_chargeback_2001_1!$Z352/100</f>
        <v>596.33000000000004</v>
      </c>
      <c r="Z352" s="6">
        <v>59633</v>
      </c>
      <c r="AA352" s="6" t="s">
        <v>1228</v>
      </c>
      <c r="AB352" s="6" t="s">
        <v>35</v>
      </c>
      <c r="AC352" s="7" t="s">
        <v>35</v>
      </c>
      <c r="AD352" s="5">
        <f>datos_chargeback_2001_1!$AE352/100</f>
        <v>0</v>
      </c>
      <c r="AE352" s="6">
        <v>0</v>
      </c>
      <c r="AF352" s="6" t="s">
        <v>53</v>
      </c>
    </row>
    <row r="353" spans="1:32" x14ac:dyDescent="0.3">
      <c r="A353" s="34" t="s">
        <v>1229</v>
      </c>
      <c r="B353" s="3">
        <v>45078</v>
      </c>
      <c r="C353" s="3" t="str">
        <f>TEXT(Tabla10[[#This Row],[Fecha de transacción]],"DDDD")</f>
        <v>jueves</v>
      </c>
      <c r="D353" s="3">
        <v>45165</v>
      </c>
      <c r="E353" s="4">
        <f>datos_chargeback_2001_1!$D353-datos_chargeback_2001_1!$B353</f>
        <v>87</v>
      </c>
      <c r="F353" s="5">
        <f>datos_chargeback_2001_1!$G353/100</f>
        <v>571.82000000000005</v>
      </c>
      <c r="G353" s="6">
        <v>57182</v>
      </c>
      <c r="H353" s="5">
        <f t="shared" si="5"/>
        <v>0</v>
      </c>
      <c r="I353" s="5">
        <v>0</v>
      </c>
      <c r="J353" s="6" t="s">
        <v>38</v>
      </c>
      <c r="K353" s="6" t="s">
        <v>25</v>
      </c>
      <c r="L353" s="6" t="s">
        <v>74</v>
      </c>
      <c r="M353" s="6" t="s">
        <v>27</v>
      </c>
      <c r="N353" s="6" t="s">
        <v>28</v>
      </c>
      <c r="O353" s="6" t="s">
        <v>53</v>
      </c>
      <c r="P353" s="6" t="s">
        <v>30</v>
      </c>
      <c r="Q353" s="6" t="s">
        <v>44</v>
      </c>
      <c r="R353" s="6">
        <v>57182</v>
      </c>
      <c r="S353" s="6" t="s">
        <v>1230</v>
      </c>
      <c r="T353" s="6" t="s">
        <v>33</v>
      </c>
      <c r="U353" s="5">
        <f>datos_chargeback_2001_1!$V353/100</f>
        <v>0</v>
      </c>
      <c r="V353" s="6">
        <v>0</v>
      </c>
      <c r="W353" s="5">
        <f>datos_chargeback_2001_1!$X353/100</f>
        <v>0</v>
      </c>
      <c r="X353" s="6">
        <v>0</v>
      </c>
      <c r="Y353" s="5">
        <f>datos_chargeback_2001_1!$Z353/100</f>
        <v>571.82000000000005</v>
      </c>
      <c r="Z353" s="6">
        <v>57182</v>
      </c>
      <c r="AA353" s="6" t="s">
        <v>1231</v>
      </c>
      <c r="AB353" s="6" t="s">
        <v>48</v>
      </c>
      <c r="AC353" s="8">
        <v>45078</v>
      </c>
      <c r="AD353" s="5">
        <f>datos_chargeback_2001_1!$AE353/100</f>
        <v>576.80999999999995</v>
      </c>
      <c r="AE353" s="6">
        <v>57681</v>
      </c>
      <c r="AF353" s="6" t="s">
        <v>36</v>
      </c>
    </row>
    <row r="354" spans="1:32" x14ac:dyDescent="0.3">
      <c r="A354" s="34" t="s">
        <v>1233</v>
      </c>
      <c r="B354" s="3">
        <v>45079</v>
      </c>
      <c r="C354" s="3" t="str">
        <f>TEXT(Tabla10[[#This Row],[Fecha de transacción]],"DDDD")</f>
        <v>viernes</v>
      </c>
      <c r="D354" s="3">
        <v>45161</v>
      </c>
      <c r="E354" s="4">
        <f>datos_chargeback_2001_1!$D354-datos_chargeback_2001_1!$B354</f>
        <v>82</v>
      </c>
      <c r="F354" s="5">
        <f>datos_chargeback_2001_1!$G354/100</f>
        <v>576.76</v>
      </c>
      <c r="G354" s="6">
        <v>57676</v>
      </c>
      <c r="H354" s="5">
        <f t="shared" si="5"/>
        <v>0</v>
      </c>
      <c r="I354" s="5">
        <v>1.38</v>
      </c>
      <c r="J354" s="6" t="s">
        <v>24</v>
      </c>
      <c r="K354" s="6" t="s">
        <v>25</v>
      </c>
      <c r="L354" s="6" t="s">
        <v>109</v>
      </c>
      <c r="M354" s="6" t="s">
        <v>27</v>
      </c>
      <c r="N354" s="6" t="s">
        <v>42</v>
      </c>
      <c r="O354" s="6" t="s">
        <v>29</v>
      </c>
      <c r="P354" s="6" t="s">
        <v>30</v>
      </c>
      <c r="Q354" s="6" t="s">
        <v>44</v>
      </c>
      <c r="R354" s="6">
        <v>57676</v>
      </c>
      <c r="S354" s="6" t="s">
        <v>1234</v>
      </c>
      <c r="T354" s="6" t="s">
        <v>116</v>
      </c>
      <c r="U354" s="5">
        <f>datos_chargeback_2001_1!$V354/100</f>
        <v>576.76</v>
      </c>
      <c r="V354" s="6">
        <v>57676</v>
      </c>
      <c r="W354" s="5">
        <f>datos_chargeback_2001_1!$X354/100</f>
        <v>0</v>
      </c>
      <c r="X354" s="6">
        <v>0</v>
      </c>
      <c r="Y354" s="5">
        <f>datos_chargeback_2001_1!$Z354/100</f>
        <v>0</v>
      </c>
      <c r="Z354" s="6">
        <v>0</v>
      </c>
      <c r="AA354" s="6" t="s">
        <v>1235</v>
      </c>
      <c r="AB354" s="6" t="s">
        <v>35</v>
      </c>
      <c r="AC354" s="7" t="s">
        <v>35</v>
      </c>
      <c r="AD354" s="5">
        <f>datos_chargeback_2001_1!$AE354/100</f>
        <v>0</v>
      </c>
      <c r="AE354" s="6">
        <v>0</v>
      </c>
      <c r="AF354" s="6" t="s">
        <v>36</v>
      </c>
    </row>
    <row r="355" spans="1:32" x14ac:dyDescent="0.3">
      <c r="A355" s="36" t="s">
        <v>1236</v>
      </c>
      <c r="B355" s="14">
        <v>45080</v>
      </c>
      <c r="C355" s="14" t="str">
        <f>TEXT(Tabla10[[#This Row],[Fecha de transacción]],"DDDD")</f>
        <v>sábado</v>
      </c>
      <c r="D355" s="14">
        <v>45143</v>
      </c>
      <c r="E355" s="15">
        <f>datos_chargeback_2001_1!$D355-datos_chargeback_2001_1!$B355</f>
        <v>63</v>
      </c>
      <c r="F355" s="16">
        <f>datos_chargeback_2001_1!$G355/100</f>
        <v>391.45</v>
      </c>
      <c r="G355" s="17">
        <v>39145</v>
      </c>
      <c r="H355" s="16">
        <f t="shared" si="5"/>
        <v>0</v>
      </c>
      <c r="I355" s="16">
        <v>1.22</v>
      </c>
      <c r="J355" s="17" t="s">
        <v>24</v>
      </c>
      <c r="K355" s="17" t="s">
        <v>25</v>
      </c>
      <c r="L355" s="17" t="s">
        <v>119</v>
      </c>
      <c r="M355" s="17" t="s">
        <v>27</v>
      </c>
      <c r="N355" s="17" t="s">
        <v>42</v>
      </c>
      <c r="O355" s="17" t="s">
        <v>50</v>
      </c>
      <c r="P355" s="17" t="s">
        <v>30</v>
      </c>
      <c r="Q355" s="17" t="s">
        <v>75</v>
      </c>
      <c r="R355" s="17">
        <v>39145</v>
      </c>
      <c r="S355" s="17" t="s">
        <v>1237</v>
      </c>
      <c r="T355" s="17" t="s">
        <v>61</v>
      </c>
      <c r="U355" s="16">
        <f>datos_chargeback_2001_1!$V355/100</f>
        <v>0</v>
      </c>
      <c r="V355" s="17">
        <v>0</v>
      </c>
      <c r="W355" s="16">
        <f>datos_chargeback_2001_1!$X355/100</f>
        <v>391.45</v>
      </c>
      <c r="X355" s="17">
        <v>39145</v>
      </c>
      <c r="Y355" s="16">
        <f>datos_chargeback_2001_1!$Z355/100</f>
        <v>0</v>
      </c>
      <c r="Z355" s="17">
        <v>0</v>
      </c>
      <c r="AA355" s="17" t="s">
        <v>1238</v>
      </c>
      <c r="AB355" s="17" t="s">
        <v>35</v>
      </c>
      <c r="AC355" s="20" t="s">
        <v>35</v>
      </c>
      <c r="AD355" s="16">
        <f>datos_chargeback_2001_1!$AE355/100</f>
        <v>0</v>
      </c>
      <c r="AE355" s="17">
        <v>0</v>
      </c>
      <c r="AF355" s="17" t="s">
        <v>64</v>
      </c>
    </row>
    <row r="356" spans="1:32" x14ac:dyDescent="0.3">
      <c r="A356" s="35" t="s">
        <v>1239</v>
      </c>
      <c r="B356" s="9">
        <v>45081</v>
      </c>
      <c r="C356" s="9" t="str">
        <f>TEXT(Tabla10[[#This Row],[Fecha de transacción]],"DDDD")</f>
        <v>domingo</v>
      </c>
      <c r="D356" s="9">
        <v>45156</v>
      </c>
      <c r="E356" s="10">
        <f>datos_chargeback_2001_1!$D356-datos_chargeback_2001_1!$B356</f>
        <v>75</v>
      </c>
      <c r="F356" s="11">
        <f>datos_chargeback_2001_1!$G356/100</f>
        <v>7.9</v>
      </c>
      <c r="G356" s="12">
        <v>790</v>
      </c>
      <c r="H356" s="11">
        <f t="shared" si="5"/>
        <v>0</v>
      </c>
      <c r="I356" s="11">
        <v>0.88</v>
      </c>
      <c r="J356" s="12" t="s">
        <v>24</v>
      </c>
      <c r="K356" s="12" t="s">
        <v>25</v>
      </c>
      <c r="L356" s="12" t="s">
        <v>109</v>
      </c>
      <c r="M356" s="12" t="s">
        <v>59</v>
      </c>
      <c r="N356" s="12" t="s">
        <v>42</v>
      </c>
      <c r="O356" s="12" t="s">
        <v>70</v>
      </c>
      <c r="P356" s="12" t="s">
        <v>54</v>
      </c>
      <c r="Q356" s="12" t="s">
        <v>55</v>
      </c>
      <c r="R356" s="12">
        <v>7900</v>
      </c>
      <c r="S356" s="12" t="s">
        <v>1240</v>
      </c>
      <c r="T356" s="12" t="s">
        <v>116</v>
      </c>
      <c r="U356" s="11">
        <f>datos_chargeback_2001_1!$V356/100</f>
        <v>79</v>
      </c>
      <c r="V356" s="12">
        <v>7900</v>
      </c>
      <c r="W356" s="11">
        <f>datos_chargeback_2001_1!$X356/100</f>
        <v>0</v>
      </c>
      <c r="X356" s="12">
        <v>0</v>
      </c>
      <c r="Y356" s="11">
        <f>datos_chargeback_2001_1!$Z356/100</f>
        <v>0</v>
      </c>
      <c r="Z356" s="12">
        <v>0</v>
      </c>
      <c r="AA356" s="12" t="s">
        <v>1241</v>
      </c>
      <c r="AB356" s="12" t="s">
        <v>48</v>
      </c>
      <c r="AC356" s="19">
        <v>45081</v>
      </c>
      <c r="AD356" s="11">
        <f>datos_chargeback_2001_1!$AE356/100</f>
        <v>30.46</v>
      </c>
      <c r="AE356" s="12">
        <v>3046</v>
      </c>
      <c r="AF356" s="12" t="s">
        <v>64</v>
      </c>
    </row>
    <row r="357" spans="1:32" x14ac:dyDescent="0.3">
      <c r="A357" s="36" t="s">
        <v>1243</v>
      </c>
      <c r="B357" s="14">
        <v>45082</v>
      </c>
      <c r="C357" s="14" t="str">
        <f>TEXT(Tabla10[[#This Row],[Fecha de transacción]],"DDDD")</f>
        <v>lunes</v>
      </c>
      <c r="D357" s="14">
        <v>45160</v>
      </c>
      <c r="E357" s="15">
        <f>datos_chargeback_2001_1!$D357-datos_chargeback_2001_1!$B357</f>
        <v>78</v>
      </c>
      <c r="F357" s="16">
        <f>datos_chargeback_2001_1!$G357/100</f>
        <v>982.54</v>
      </c>
      <c r="G357" s="17">
        <v>98254</v>
      </c>
      <c r="H357" s="16">
        <f t="shared" si="5"/>
        <v>0</v>
      </c>
      <c r="I357" s="16">
        <v>0</v>
      </c>
      <c r="J357" s="17" t="s">
        <v>24</v>
      </c>
      <c r="K357" s="17" t="s">
        <v>25</v>
      </c>
      <c r="L357" s="17" t="s">
        <v>26</v>
      </c>
      <c r="M357" s="17" t="s">
        <v>93</v>
      </c>
      <c r="N357" s="17" t="s">
        <v>28</v>
      </c>
      <c r="O357" s="17" t="s">
        <v>36</v>
      </c>
      <c r="P357" s="17" t="s">
        <v>54</v>
      </c>
      <c r="Q357" s="17" t="s">
        <v>66</v>
      </c>
      <c r="R357" s="17">
        <v>98254</v>
      </c>
      <c r="S357" s="17" t="s">
        <v>1244</v>
      </c>
      <c r="T357" s="17" t="s">
        <v>33</v>
      </c>
      <c r="U357" s="16">
        <f>datos_chargeback_2001_1!$V357/100</f>
        <v>0</v>
      </c>
      <c r="V357" s="17">
        <v>0</v>
      </c>
      <c r="W357" s="16">
        <f>datos_chargeback_2001_1!$X357/100</f>
        <v>0</v>
      </c>
      <c r="X357" s="17">
        <v>0</v>
      </c>
      <c r="Y357" s="16">
        <f>datos_chargeback_2001_1!$Z357/100</f>
        <v>982.54</v>
      </c>
      <c r="Z357" s="17">
        <v>98254</v>
      </c>
      <c r="AA357" s="17" t="s">
        <v>1245</v>
      </c>
      <c r="AB357" s="17" t="s">
        <v>48</v>
      </c>
      <c r="AC357" s="18">
        <v>45082</v>
      </c>
      <c r="AD357" s="16">
        <f>datos_chargeback_2001_1!$AE357/100</f>
        <v>490.49</v>
      </c>
      <c r="AE357" s="17">
        <v>49049</v>
      </c>
      <c r="AF357" s="17" t="s">
        <v>64</v>
      </c>
    </row>
    <row r="358" spans="1:32" x14ac:dyDescent="0.3">
      <c r="A358" s="34" t="s">
        <v>1247</v>
      </c>
      <c r="B358" s="3">
        <v>45083</v>
      </c>
      <c r="C358" s="3" t="str">
        <f>TEXT(Tabla10[[#This Row],[Fecha de transacción]],"DDDD")</f>
        <v>martes</v>
      </c>
      <c r="D358" s="3">
        <v>45164</v>
      </c>
      <c r="E358" s="4">
        <f>datos_chargeback_2001_1!$D358-datos_chargeback_2001_1!$B358</f>
        <v>81</v>
      </c>
      <c r="F358" s="5">
        <f>datos_chargeback_2001_1!$G358/100</f>
        <v>957.91</v>
      </c>
      <c r="G358" s="6">
        <v>95791</v>
      </c>
      <c r="H358" s="5">
        <f t="shared" si="5"/>
        <v>0</v>
      </c>
      <c r="I358" s="5">
        <v>0</v>
      </c>
      <c r="J358" s="6" t="s">
        <v>38</v>
      </c>
      <c r="K358" s="6" t="s">
        <v>25</v>
      </c>
      <c r="L358" s="6" t="s">
        <v>80</v>
      </c>
      <c r="M358" s="6" t="s">
        <v>93</v>
      </c>
      <c r="N358" s="6" t="s">
        <v>42</v>
      </c>
      <c r="O358" s="6" t="s">
        <v>114</v>
      </c>
      <c r="P358" s="6" t="s">
        <v>54</v>
      </c>
      <c r="Q358" s="6" t="s">
        <v>66</v>
      </c>
      <c r="R358" s="6">
        <v>95791</v>
      </c>
      <c r="S358" s="6" t="s">
        <v>1248</v>
      </c>
      <c r="T358" s="6" t="s">
        <v>61</v>
      </c>
      <c r="U358" s="5">
        <f>datos_chargeback_2001_1!$V358/100</f>
        <v>0</v>
      </c>
      <c r="V358" s="6">
        <v>0</v>
      </c>
      <c r="W358" s="5">
        <f>datos_chargeback_2001_1!$X358/100</f>
        <v>957.91</v>
      </c>
      <c r="X358" s="6">
        <v>95791</v>
      </c>
      <c r="Y358" s="5">
        <f>datos_chargeback_2001_1!$Z358/100</f>
        <v>0</v>
      </c>
      <c r="Z358" s="6">
        <v>0</v>
      </c>
      <c r="AA358" s="6" t="s">
        <v>1249</v>
      </c>
      <c r="AB358" s="6" t="s">
        <v>48</v>
      </c>
      <c r="AC358" s="8">
        <v>45083</v>
      </c>
      <c r="AD358" s="5">
        <f>datos_chargeback_2001_1!$AE358/100</f>
        <v>15.75</v>
      </c>
      <c r="AE358" s="6">
        <v>1575</v>
      </c>
      <c r="AF358" s="6" t="s">
        <v>43</v>
      </c>
    </row>
    <row r="359" spans="1:32" x14ac:dyDescent="0.3">
      <c r="A359" s="34" t="s">
        <v>1251</v>
      </c>
      <c r="B359" s="3">
        <v>45084</v>
      </c>
      <c r="C359" s="3" t="str">
        <f>TEXT(Tabla10[[#This Row],[Fecha de transacción]],"DDDD")</f>
        <v>miércoles</v>
      </c>
      <c r="D359" s="3">
        <v>45151</v>
      </c>
      <c r="E359" s="4">
        <f>datos_chargeback_2001_1!$D359-datos_chargeback_2001_1!$B359</f>
        <v>67</v>
      </c>
      <c r="F359" s="5">
        <f>datos_chargeback_2001_1!$G359/100</f>
        <v>845.24</v>
      </c>
      <c r="G359" s="6">
        <v>84524</v>
      </c>
      <c r="H359" s="5">
        <f t="shared" si="5"/>
        <v>0</v>
      </c>
      <c r="I359" s="5">
        <v>0.91</v>
      </c>
      <c r="J359" s="6" t="s">
        <v>24</v>
      </c>
      <c r="K359" s="6" t="s">
        <v>25</v>
      </c>
      <c r="L359" s="6" t="s">
        <v>26</v>
      </c>
      <c r="M359" s="6" t="s">
        <v>41</v>
      </c>
      <c r="N359" s="6" t="s">
        <v>42</v>
      </c>
      <c r="O359" s="6" t="s">
        <v>64</v>
      </c>
      <c r="P359" s="6" t="s">
        <v>30</v>
      </c>
      <c r="Q359" s="6" t="s">
        <v>44</v>
      </c>
      <c r="R359" s="6">
        <v>84524</v>
      </c>
      <c r="S359" s="6" t="s">
        <v>1252</v>
      </c>
      <c r="T359" s="6" t="s">
        <v>116</v>
      </c>
      <c r="U359" s="5">
        <f>datos_chargeback_2001_1!$V359/100</f>
        <v>845.24</v>
      </c>
      <c r="V359" s="6">
        <v>84524</v>
      </c>
      <c r="W359" s="5">
        <f>datos_chargeback_2001_1!$X359/100</f>
        <v>0</v>
      </c>
      <c r="X359" s="6">
        <v>0</v>
      </c>
      <c r="Y359" s="5">
        <f>datos_chargeback_2001_1!$Z359/100</f>
        <v>0</v>
      </c>
      <c r="Z359" s="6">
        <v>0</v>
      </c>
      <c r="AA359" s="6" t="s">
        <v>1253</v>
      </c>
      <c r="AB359" s="6" t="s">
        <v>48</v>
      </c>
      <c r="AC359" s="8">
        <v>45084</v>
      </c>
      <c r="AD359" s="5">
        <f>datos_chargeback_2001_1!$AE359/100</f>
        <v>447.11</v>
      </c>
      <c r="AE359" s="6">
        <v>44711</v>
      </c>
      <c r="AF359" s="6" t="s">
        <v>50</v>
      </c>
    </row>
    <row r="360" spans="1:32" x14ac:dyDescent="0.3">
      <c r="A360" s="35" t="s">
        <v>1254</v>
      </c>
      <c r="B360" s="9">
        <v>45085</v>
      </c>
      <c r="C360" s="9" t="str">
        <f>TEXT(Tabla10[[#This Row],[Fecha de transacción]],"DDDD")</f>
        <v>jueves</v>
      </c>
      <c r="D360" s="9">
        <v>45167</v>
      </c>
      <c r="E360" s="10">
        <f>datos_chargeback_2001_1!$D360-datos_chargeback_2001_1!$B360</f>
        <v>82</v>
      </c>
      <c r="F360" s="11">
        <f>datos_chargeback_2001_1!$G360/100</f>
        <v>711.25</v>
      </c>
      <c r="G360" s="12">
        <v>71125</v>
      </c>
      <c r="H360" s="11">
        <f t="shared" si="5"/>
        <v>0</v>
      </c>
      <c r="I360" s="11">
        <v>0.98</v>
      </c>
      <c r="J360" s="12" t="s">
        <v>38</v>
      </c>
      <c r="K360" s="12" t="s">
        <v>25</v>
      </c>
      <c r="L360" s="12" t="s">
        <v>109</v>
      </c>
      <c r="M360" s="12" t="s">
        <v>41</v>
      </c>
      <c r="N360" s="12" t="s">
        <v>42</v>
      </c>
      <c r="O360" s="12" t="s">
        <v>53</v>
      </c>
      <c r="P360" s="12" t="s">
        <v>54</v>
      </c>
      <c r="Q360" s="12" t="s">
        <v>44</v>
      </c>
      <c r="R360" s="12">
        <v>71125</v>
      </c>
      <c r="S360" s="12" t="s">
        <v>1255</v>
      </c>
      <c r="T360" s="12" t="s">
        <v>116</v>
      </c>
      <c r="U360" s="11">
        <f>datos_chargeback_2001_1!$V360/100</f>
        <v>711.25</v>
      </c>
      <c r="V360" s="12">
        <v>71125</v>
      </c>
      <c r="W360" s="11">
        <f>datos_chargeback_2001_1!$X360/100</f>
        <v>0</v>
      </c>
      <c r="X360" s="12">
        <v>0</v>
      </c>
      <c r="Y360" s="11">
        <f>datos_chargeback_2001_1!$Z360/100</f>
        <v>0</v>
      </c>
      <c r="Z360" s="12">
        <v>0</v>
      </c>
      <c r="AA360" s="12" t="s">
        <v>1256</v>
      </c>
      <c r="AB360" s="12" t="s">
        <v>48</v>
      </c>
      <c r="AC360" s="19">
        <v>45085</v>
      </c>
      <c r="AD360" s="11">
        <f>datos_chargeback_2001_1!$AE360/100</f>
        <v>273.25</v>
      </c>
      <c r="AE360" s="12">
        <v>27325</v>
      </c>
      <c r="AF360" s="12" t="s">
        <v>64</v>
      </c>
    </row>
    <row r="361" spans="1:32" x14ac:dyDescent="0.3">
      <c r="A361" s="34" t="s">
        <v>1258</v>
      </c>
      <c r="B361" s="3">
        <v>45086</v>
      </c>
      <c r="C361" s="3" t="str">
        <f>TEXT(Tabla10[[#This Row],[Fecha de transacción]],"DDDD")</f>
        <v>viernes</v>
      </c>
      <c r="D361" s="3">
        <v>45165</v>
      </c>
      <c r="E361" s="4">
        <f>datos_chargeback_2001_1!$D361-datos_chargeback_2001_1!$B361</f>
        <v>79</v>
      </c>
      <c r="F361" s="5">
        <f>datos_chargeback_2001_1!$G361/100</f>
        <v>922.51</v>
      </c>
      <c r="G361" s="6">
        <v>92251</v>
      </c>
      <c r="H361" s="5">
        <f t="shared" si="5"/>
        <v>0</v>
      </c>
      <c r="I361" s="5">
        <v>1.35</v>
      </c>
      <c r="J361" s="6" t="s">
        <v>38</v>
      </c>
      <c r="K361" s="6" t="s">
        <v>25</v>
      </c>
      <c r="L361" s="6" t="s">
        <v>40</v>
      </c>
      <c r="M361" s="6" t="s">
        <v>93</v>
      </c>
      <c r="N361" s="6" t="s">
        <v>42</v>
      </c>
      <c r="O361" s="6" t="s">
        <v>29</v>
      </c>
      <c r="P361" s="6" t="s">
        <v>30</v>
      </c>
      <c r="Q361" s="6" t="s">
        <v>55</v>
      </c>
      <c r="R361" s="6">
        <v>92251</v>
      </c>
      <c r="S361" s="6" t="s">
        <v>1259</v>
      </c>
      <c r="T361" s="6" t="s">
        <v>116</v>
      </c>
      <c r="U361" s="5">
        <f>datos_chargeback_2001_1!$V361/100</f>
        <v>922.51</v>
      </c>
      <c r="V361" s="6">
        <v>92251</v>
      </c>
      <c r="W361" s="5">
        <f>datos_chargeback_2001_1!$X361/100</f>
        <v>0</v>
      </c>
      <c r="X361" s="6">
        <v>0</v>
      </c>
      <c r="Y361" s="5">
        <f>datos_chargeback_2001_1!$Z361/100</f>
        <v>0</v>
      </c>
      <c r="Z361" s="6">
        <v>0</v>
      </c>
      <c r="AA361" s="6" t="s">
        <v>1260</v>
      </c>
      <c r="AB361" s="6" t="s">
        <v>48</v>
      </c>
      <c r="AC361" s="8">
        <v>45086</v>
      </c>
      <c r="AD361" s="5">
        <f>datos_chargeback_2001_1!$AE361/100</f>
        <v>149.83000000000001</v>
      </c>
      <c r="AE361" s="6">
        <v>14983</v>
      </c>
      <c r="AF361" s="6" t="s">
        <v>29</v>
      </c>
    </row>
    <row r="362" spans="1:32" x14ac:dyDescent="0.3">
      <c r="A362" s="34" t="s">
        <v>1262</v>
      </c>
      <c r="B362" s="3">
        <v>45087</v>
      </c>
      <c r="C362" s="3" t="str">
        <f>TEXT(Tabla10[[#This Row],[Fecha de transacción]],"DDDD")</f>
        <v>sábado</v>
      </c>
      <c r="D362" s="3">
        <v>45149</v>
      </c>
      <c r="E362" s="4">
        <f>datos_chargeback_2001_1!$D362-datos_chargeback_2001_1!$B362</f>
        <v>62</v>
      </c>
      <c r="F362" s="5">
        <f>datos_chargeback_2001_1!$G362/100</f>
        <v>448.06</v>
      </c>
      <c r="G362" s="6">
        <v>44806</v>
      </c>
      <c r="H362" s="5">
        <f t="shared" si="5"/>
        <v>0</v>
      </c>
      <c r="I362" s="5">
        <v>1.32</v>
      </c>
      <c r="J362" s="6" t="s">
        <v>24</v>
      </c>
      <c r="K362" s="6" t="s">
        <v>25</v>
      </c>
      <c r="L362" s="6" t="s">
        <v>80</v>
      </c>
      <c r="M362" s="6" t="s">
        <v>27</v>
      </c>
      <c r="N362" s="6" t="s">
        <v>42</v>
      </c>
      <c r="O362" s="6" t="s">
        <v>50</v>
      </c>
      <c r="P362" s="6" t="s">
        <v>54</v>
      </c>
      <c r="Q362" s="6" t="s">
        <v>75</v>
      </c>
      <c r="R362" s="6">
        <v>44806</v>
      </c>
      <c r="S362" s="6" t="s">
        <v>583</v>
      </c>
      <c r="T362" s="6" t="s">
        <v>46</v>
      </c>
      <c r="U362" s="5">
        <f>datos_chargeback_2001_1!$V362/100</f>
        <v>448.06</v>
      </c>
      <c r="V362" s="6">
        <v>44806</v>
      </c>
      <c r="W362" s="5">
        <f>datos_chargeback_2001_1!$X362/100</f>
        <v>0</v>
      </c>
      <c r="X362" s="6">
        <v>0</v>
      </c>
      <c r="Y362" s="5">
        <f>datos_chargeback_2001_1!$Z362/100</f>
        <v>0</v>
      </c>
      <c r="Z362" s="6">
        <v>0</v>
      </c>
      <c r="AA362" s="6" t="s">
        <v>1263</v>
      </c>
      <c r="AB362" s="6" t="s">
        <v>35</v>
      </c>
      <c r="AC362" s="7" t="s">
        <v>35</v>
      </c>
      <c r="AD362" s="5">
        <f>datos_chargeback_2001_1!$AE362/100</f>
        <v>0</v>
      </c>
      <c r="AE362" s="6">
        <v>0</v>
      </c>
      <c r="AF362" s="6" t="s">
        <v>53</v>
      </c>
    </row>
    <row r="363" spans="1:32" x14ac:dyDescent="0.3">
      <c r="A363" s="36" t="s">
        <v>1264</v>
      </c>
      <c r="B363" s="14">
        <v>45088</v>
      </c>
      <c r="C363" s="14" t="str">
        <f>TEXT(Tabla10[[#This Row],[Fecha de transacción]],"DDDD")</f>
        <v>domingo</v>
      </c>
      <c r="D363" s="14">
        <v>45170</v>
      </c>
      <c r="E363" s="15">
        <f>datos_chargeback_2001_1!$D363-datos_chargeback_2001_1!$B363</f>
        <v>82</v>
      </c>
      <c r="F363" s="16">
        <f>datos_chargeback_2001_1!$G363/100</f>
        <v>220.97</v>
      </c>
      <c r="G363" s="17">
        <v>22097</v>
      </c>
      <c r="H363" s="16">
        <f t="shared" si="5"/>
        <v>0</v>
      </c>
      <c r="I363" s="16">
        <v>0.1</v>
      </c>
      <c r="J363" s="17" t="s">
        <v>38</v>
      </c>
      <c r="K363" s="17" t="s">
        <v>25</v>
      </c>
      <c r="L363" s="17" t="s">
        <v>26</v>
      </c>
      <c r="M363" s="17" t="s">
        <v>52</v>
      </c>
      <c r="N363" s="17" t="s">
        <v>42</v>
      </c>
      <c r="O363" s="17" t="s">
        <v>64</v>
      </c>
      <c r="P363" s="17" t="s">
        <v>30</v>
      </c>
      <c r="Q363" s="17" t="s">
        <v>66</v>
      </c>
      <c r="R363" s="17">
        <v>22097</v>
      </c>
      <c r="S363" s="17" t="s">
        <v>1265</v>
      </c>
      <c r="T363" s="17" t="s">
        <v>116</v>
      </c>
      <c r="U363" s="16">
        <f>datos_chargeback_2001_1!$V363/100</f>
        <v>220.97</v>
      </c>
      <c r="V363" s="17">
        <v>22097</v>
      </c>
      <c r="W363" s="16">
        <f>datos_chargeback_2001_1!$X363/100</f>
        <v>0</v>
      </c>
      <c r="X363" s="17">
        <v>0</v>
      </c>
      <c r="Y363" s="16">
        <f>datos_chargeback_2001_1!$Z363/100</f>
        <v>0</v>
      </c>
      <c r="Z363" s="17">
        <v>0</v>
      </c>
      <c r="AA363" s="17" t="s">
        <v>1266</v>
      </c>
      <c r="AB363" s="17" t="s">
        <v>48</v>
      </c>
      <c r="AC363" s="18">
        <v>45088</v>
      </c>
      <c r="AD363" s="16">
        <f>datos_chargeback_2001_1!$AE363/100</f>
        <v>341.11</v>
      </c>
      <c r="AE363" s="17">
        <v>34111</v>
      </c>
      <c r="AF363" s="17" t="s">
        <v>36</v>
      </c>
    </row>
    <row r="364" spans="1:32" x14ac:dyDescent="0.3">
      <c r="A364" s="35" t="s">
        <v>1267</v>
      </c>
      <c r="B364" s="9">
        <v>45089</v>
      </c>
      <c r="C364" s="9" t="str">
        <f>TEXT(Tabla10[[#This Row],[Fecha de transacción]],"DDDD")</f>
        <v>lunes</v>
      </c>
      <c r="D364" s="9">
        <v>45167</v>
      </c>
      <c r="E364" s="10">
        <f>datos_chargeback_2001_1!$D364-datos_chargeback_2001_1!$B364</f>
        <v>78</v>
      </c>
      <c r="F364" s="11">
        <f>datos_chargeback_2001_1!$G364/100</f>
        <v>41.55</v>
      </c>
      <c r="G364" s="12">
        <v>4155</v>
      </c>
      <c r="H364" s="11">
        <f t="shared" si="5"/>
        <v>0</v>
      </c>
      <c r="I364" s="11">
        <v>1.32</v>
      </c>
      <c r="J364" s="12" t="s">
        <v>38</v>
      </c>
      <c r="K364" s="12" t="s">
        <v>25</v>
      </c>
      <c r="L364" s="12" t="s">
        <v>74</v>
      </c>
      <c r="M364" s="12" t="s">
        <v>27</v>
      </c>
      <c r="N364" s="12" t="s">
        <v>28</v>
      </c>
      <c r="O364" s="12" t="s">
        <v>29</v>
      </c>
      <c r="P364" s="12" t="s">
        <v>54</v>
      </c>
      <c r="Q364" s="12" t="s">
        <v>75</v>
      </c>
      <c r="R364" s="12">
        <v>41550</v>
      </c>
      <c r="S364" s="12" t="s">
        <v>1268</v>
      </c>
      <c r="T364" s="12" t="s">
        <v>33</v>
      </c>
      <c r="U364" s="11">
        <f>datos_chargeback_2001_1!$V364/100</f>
        <v>0</v>
      </c>
      <c r="V364" s="12">
        <v>0</v>
      </c>
      <c r="W364" s="11">
        <f>datos_chargeback_2001_1!$X364/100</f>
        <v>0</v>
      </c>
      <c r="X364" s="12">
        <v>0</v>
      </c>
      <c r="Y364" s="11">
        <f>datos_chargeback_2001_1!$Z364/100</f>
        <v>415.5</v>
      </c>
      <c r="Z364" s="12">
        <v>41550</v>
      </c>
      <c r="AA364" s="12" t="s">
        <v>1269</v>
      </c>
      <c r="AB364" s="12" t="s">
        <v>35</v>
      </c>
      <c r="AC364" s="13" t="s">
        <v>35</v>
      </c>
      <c r="AD364" s="11">
        <f>datos_chargeback_2001_1!$AE364/100</f>
        <v>0</v>
      </c>
      <c r="AE364" s="12">
        <v>0</v>
      </c>
      <c r="AF364" s="12" t="s">
        <v>50</v>
      </c>
    </row>
    <row r="365" spans="1:32" x14ac:dyDescent="0.3">
      <c r="A365" s="36" t="s">
        <v>1270</v>
      </c>
      <c r="B365" s="14">
        <v>45090</v>
      </c>
      <c r="C365" s="14" t="str">
        <f>TEXT(Tabla10[[#This Row],[Fecha de transacción]],"DDDD")</f>
        <v>martes</v>
      </c>
      <c r="D365" s="14">
        <v>45164</v>
      </c>
      <c r="E365" s="15">
        <f>datos_chargeback_2001_1!$D365-datos_chargeback_2001_1!$B365</f>
        <v>74</v>
      </c>
      <c r="F365" s="16">
        <f>datos_chargeback_2001_1!$G365/100</f>
        <v>840.55</v>
      </c>
      <c r="G365" s="17">
        <v>84055</v>
      </c>
      <c r="H365" s="16">
        <f t="shared" si="5"/>
        <v>0</v>
      </c>
      <c r="I365" s="16">
        <v>1.0900000000000001</v>
      </c>
      <c r="J365" s="17" t="s">
        <v>24</v>
      </c>
      <c r="K365" s="17" t="s">
        <v>25</v>
      </c>
      <c r="L365" s="17" t="s">
        <v>80</v>
      </c>
      <c r="M365" s="17" t="s">
        <v>52</v>
      </c>
      <c r="N365" s="17" t="s">
        <v>28</v>
      </c>
      <c r="O365" s="17" t="s">
        <v>36</v>
      </c>
      <c r="P365" s="17" t="s">
        <v>54</v>
      </c>
      <c r="Q365" s="17" t="s">
        <v>75</v>
      </c>
      <c r="R365" s="17">
        <v>84055</v>
      </c>
      <c r="S365" s="17" t="s">
        <v>1271</v>
      </c>
      <c r="T365" s="17" t="s">
        <v>33</v>
      </c>
      <c r="U365" s="16">
        <f>datos_chargeback_2001_1!$V365/100</f>
        <v>0</v>
      </c>
      <c r="V365" s="17">
        <v>0</v>
      </c>
      <c r="W365" s="16">
        <f>datos_chargeback_2001_1!$X365/100</f>
        <v>0</v>
      </c>
      <c r="X365" s="17">
        <v>0</v>
      </c>
      <c r="Y365" s="16">
        <f>datos_chargeback_2001_1!$Z365/100</f>
        <v>840.55</v>
      </c>
      <c r="Z365" s="17">
        <v>84055</v>
      </c>
      <c r="AA365" s="17" t="s">
        <v>1272</v>
      </c>
      <c r="AB365" s="17" t="s">
        <v>48</v>
      </c>
      <c r="AC365" s="18">
        <v>45090</v>
      </c>
      <c r="AD365" s="16">
        <f>datos_chargeback_2001_1!$AE365/100</f>
        <v>809.17</v>
      </c>
      <c r="AE365" s="17">
        <v>80917</v>
      </c>
      <c r="AF365" s="17" t="s">
        <v>29</v>
      </c>
    </row>
    <row r="366" spans="1:32" x14ac:dyDescent="0.3">
      <c r="A366" s="35" t="s">
        <v>1273</v>
      </c>
      <c r="B366" s="9">
        <v>45091</v>
      </c>
      <c r="C366" s="9" t="str">
        <f>TEXT(Tabla10[[#This Row],[Fecha de transacción]],"DDDD")</f>
        <v>miércoles</v>
      </c>
      <c r="D366" s="9">
        <v>45180</v>
      </c>
      <c r="E366" s="10">
        <f>datos_chargeback_2001_1!$D366-datos_chargeback_2001_1!$B366</f>
        <v>89</v>
      </c>
      <c r="F366" s="11">
        <f>datos_chargeback_2001_1!$G366/100</f>
        <v>183.92</v>
      </c>
      <c r="G366" s="12">
        <v>18392</v>
      </c>
      <c r="H366" s="11">
        <f t="shared" si="5"/>
        <v>0</v>
      </c>
      <c r="I366" s="11">
        <v>1.42</v>
      </c>
      <c r="J366" s="12" t="s">
        <v>24</v>
      </c>
      <c r="K366" s="12" t="s">
        <v>25</v>
      </c>
      <c r="L366" s="12" t="s">
        <v>74</v>
      </c>
      <c r="M366" s="12" t="s">
        <v>93</v>
      </c>
      <c r="N366" s="12" t="s">
        <v>42</v>
      </c>
      <c r="O366" s="12" t="s">
        <v>36</v>
      </c>
      <c r="P366" s="12" t="s">
        <v>30</v>
      </c>
      <c r="Q366" s="12" t="s">
        <v>44</v>
      </c>
      <c r="R366" s="12">
        <v>18392</v>
      </c>
      <c r="S366" s="12" t="s">
        <v>746</v>
      </c>
      <c r="T366" s="12" t="s">
        <v>46</v>
      </c>
      <c r="U366" s="11">
        <f>datos_chargeback_2001_1!$V366/100</f>
        <v>183.92</v>
      </c>
      <c r="V366" s="12">
        <v>18392</v>
      </c>
      <c r="W366" s="11">
        <f>datos_chargeback_2001_1!$X366/100</f>
        <v>0</v>
      </c>
      <c r="X366" s="12">
        <v>0</v>
      </c>
      <c r="Y366" s="11">
        <f>datos_chargeback_2001_1!$Z366/100</f>
        <v>0</v>
      </c>
      <c r="Z366" s="12">
        <v>0</v>
      </c>
      <c r="AA366" s="12" t="s">
        <v>1274</v>
      </c>
      <c r="AB366" s="12" t="s">
        <v>35</v>
      </c>
      <c r="AC366" s="13" t="s">
        <v>35</v>
      </c>
      <c r="AD366" s="11">
        <f>datos_chargeback_2001_1!$AE366/100</f>
        <v>0</v>
      </c>
      <c r="AE366" s="12">
        <v>0</v>
      </c>
      <c r="AF366" s="12" t="s">
        <v>53</v>
      </c>
    </row>
    <row r="367" spans="1:32" x14ac:dyDescent="0.3">
      <c r="A367" s="36" t="s">
        <v>1275</v>
      </c>
      <c r="B367" s="14">
        <v>45092</v>
      </c>
      <c r="C367" s="14" t="str">
        <f>TEXT(Tabla10[[#This Row],[Fecha de transacción]],"DDDD")</f>
        <v>jueves</v>
      </c>
      <c r="D367" s="14">
        <v>45168</v>
      </c>
      <c r="E367" s="15">
        <f>datos_chargeback_2001_1!$D367-datos_chargeback_2001_1!$B367</f>
        <v>76</v>
      </c>
      <c r="F367" s="16">
        <f>datos_chargeback_2001_1!$G367/100</f>
        <v>81.77</v>
      </c>
      <c r="G367" s="17">
        <v>8177</v>
      </c>
      <c r="H367" s="16">
        <f t="shared" si="5"/>
        <v>0</v>
      </c>
      <c r="I367" s="16">
        <v>0</v>
      </c>
      <c r="J367" s="17" t="s">
        <v>24</v>
      </c>
      <c r="K367" s="17" t="s">
        <v>25</v>
      </c>
      <c r="L367" s="17" t="s">
        <v>26</v>
      </c>
      <c r="M367" s="17" t="s">
        <v>52</v>
      </c>
      <c r="N367" s="17" t="s">
        <v>42</v>
      </c>
      <c r="O367" s="17" t="s">
        <v>53</v>
      </c>
      <c r="P367" s="17" t="s">
        <v>54</v>
      </c>
      <c r="Q367" s="17" t="s">
        <v>31</v>
      </c>
      <c r="R367" s="17">
        <v>81770</v>
      </c>
      <c r="S367" s="17" t="s">
        <v>1276</v>
      </c>
      <c r="T367" s="17" t="s">
        <v>61</v>
      </c>
      <c r="U367" s="16">
        <f>datos_chargeback_2001_1!$V367/100</f>
        <v>0</v>
      </c>
      <c r="V367" s="17">
        <v>0</v>
      </c>
      <c r="W367" s="16">
        <f>datos_chargeback_2001_1!$X367/100</f>
        <v>817.7</v>
      </c>
      <c r="X367" s="17">
        <v>81770</v>
      </c>
      <c r="Y367" s="16">
        <f>datos_chargeback_2001_1!$Z367/100</f>
        <v>0</v>
      </c>
      <c r="Z367" s="17">
        <v>0</v>
      </c>
      <c r="AA367" s="17" t="s">
        <v>1277</v>
      </c>
      <c r="AB367" s="17" t="s">
        <v>48</v>
      </c>
      <c r="AC367" s="18">
        <v>45092</v>
      </c>
      <c r="AD367" s="16">
        <f>datos_chargeback_2001_1!$AE367/100</f>
        <v>595.35</v>
      </c>
      <c r="AE367" s="17">
        <v>59535</v>
      </c>
      <c r="AF367" s="17" t="s">
        <v>36</v>
      </c>
    </row>
    <row r="368" spans="1:32" x14ac:dyDescent="0.3">
      <c r="A368" s="34" t="s">
        <v>1279</v>
      </c>
      <c r="B368" s="3">
        <v>45093</v>
      </c>
      <c r="C368" s="3" t="str">
        <f>TEXT(Tabla10[[#This Row],[Fecha de transacción]],"DDDD")</f>
        <v>viernes</v>
      </c>
      <c r="D368" s="3">
        <v>45182</v>
      </c>
      <c r="E368" s="4">
        <f>datos_chargeback_2001_1!$D368-datos_chargeback_2001_1!$B368</f>
        <v>89</v>
      </c>
      <c r="F368" s="5">
        <f>datos_chargeback_2001_1!$G368/100</f>
        <v>92.95</v>
      </c>
      <c r="G368" s="6">
        <v>9295</v>
      </c>
      <c r="H368" s="5">
        <f t="shared" si="5"/>
        <v>0</v>
      </c>
      <c r="I368" s="5">
        <v>1.1399999999999999</v>
      </c>
      <c r="J368" s="6" t="s">
        <v>24</v>
      </c>
      <c r="K368" s="6" t="s">
        <v>25</v>
      </c>
      <c r="L368" s="6" t="s">
        <v>119</v>
      </c>
      <c r="M368" s="6" t="s">
        <v>52</v>
      </c>
      <c r="N368" s="6" t="s">
        <v>42</v>
      </c>
      <c r="O368" s="6" t="s">
        <v>50</v>
      </c>
      <c r="P368" s="6" t="s">
        <v>54</v>
      </c>
      <c r="Q368" s="6" t="s">
        <v>44</v>
      </c>
      <c r="R368" s="6">
        <v>92950</v>
      </c>
      <c r="S368" s="6" t="s">
        <v>1280</v>
      </c>
      <c r="T368" s="6" t="s">
        <v>46</v>
      </c>
      <c r="U368" s="5">
        <f>datos_chargeback_2001_1!$V368/100</f>
        <v>929.5</v>
      </c>
      <c r="V368" s="6">
        <v>92950</v>
      </c>
      <c r="W368" s="5">
        <f>datos_chargeback_2001_1!$X368/100</f>
        <v>0</v>
      </c>
      <c r="X368" s="6">
        <v>0</v>
      </c>
      <c r="Y368" s="5">
        <f>datos_chargeback_2001_1!$Z368/100</f>
        <v>0</v>
      </c>
      <c r="Z368" s="6">
        <v>0</v>
      </c>
      <c r="AA368" s="6" t="s">
        <v>1281</v>
      </c>
      <c r="AB368" s="6" t="s">
        <v>48</v>
      </c>
      <c r="AC368" s="8">
        <v>45093</v>
      </c>
      <c r="AD368" s="5">
        <f>datos_chargeback_2001_1!$AE368/100</f>
        <v>61.58</v>
      </c>
      <c r="AE368" s="6">
        <v>6158</v>
      </c>
      <c r="AF368" s="6" t="s">
        <v>50</v>
      </c>
    </row>
    <row r="369" spans="1:32" x14ac:dyDescent="0.3">
      <c r="A369" s="34" t="s">
        <v>1282</v>
      </c>
      <c r="B369" s="3">
        <v>45094</v>
      </c>
      <c r="C369" s="3" t="str">
        <f>TEXT(Tabla10[[#This Row],[Fecha de transacción]],"DDDD")</f>
        <v>sábado</v>
      </c>
      <c r="D369" s="3">
        <v>45167</v>
      </c>
      <c r="E369" s="4">
        <f>datos_chargeback_2001_1!$D369-datos_chargeback_2001_1!$B369</f>
        <v>73</v>
      </c>
      <c r="F369" s="5">
        <f>datos_chargeback_2001_1!$G369/100</f>
        <v>131.59</v>
      </c>
      <c r="G369" s="6">
        <v>13159</v>
      </c>
      <c r="H369" s="5">
        <f t="shared" si="5"/>
        <v>0</v>
      </c>
      <c r="I369" s="5">
        <v>0</v>
      </c>
      <c r="J369" s="6" t="s">
        <v>24</v>
      </c>
      <c r="K369" s="6" t="s">
        <v>25</v>
      </c>
      <c r="L369" s="6" t="s">
        <v>26</v>
      </c>
      <c r="M369" s="6" t="s">
        <v>59</v>
      </c>
      <c r="N369" s="6" t="s">
        <v>28</v>
      </c>
      <c r="O369" s="6" t="s">
        <v>43</v>
      </c>
      <c r="P369" s="6" t="s">
        <v>30</v>
      </c>
      <c r="Q369" s="6" t="s">
        <v>75</v>
      </c>
      <c r="R369" s="6">
        <v>13159</v>
      </c>
      <c r="S369" s="6" t="s">
        <v>1283</v>
      </c>
      <c r="T369" s="6" t="s">
        <v>33</v>
      </c>
      <c r="U369" s="5">
        <f>datos_chargeback_2001_1!$V369/100</f>
        <v>0</v>
      </c>
      <c r="V369" s="6">
        <v>0</v>
      </c>
      <c r="W369" s="5">
        <f>datos_chargeback_2001_1!$X369/100</f>
        <v>0</v>
      </c>
      <c r="X369" s="6">
        <v>0</v>
      </c>
      <c r="Y369" s="5">
        <f>datos_chargeback_2001_1!$Z369/100</f>
        <v>131.59</v>
      </c>
      <c r="Z369" s="6">
        <v>13159</v>
      </c>
      <c r="AA369" s="6" t="s">
        <v>1284</v>
      </c>
      <c r="AB369" s="6" t="s">
        <v>48</v>
      </c>
      <c r="AC369" s="8">
        <v>45094</v>
      </c>
      <c r="AD369" s="5">
        <f>datos_chargeback_2001_1!$AE369/100</f>
        <v>926.37</v>
      </c>
      <c r="AE369" s="6">
        <v>92637</v>
      </c>
      <c r="AF369" s="6" t="s">
        <v>36</v>
      </c>
    </row>
    <row r="370" spans="1:32" x14ac:dyDescent="0.3">
      <c r="A370" s="35" t="s">
        <v>1285</v>
      </c>
      <c r="B370" s="9">
        <v>45095</v>
      </c>
      <c r="C370" s="9" t="str">
        <f>TEXT(Tabla10[[#This Row],[Fecha de transacción]],"DDDD")</f>
        <v>domingo</v>
      </c>
      <c r="D370" s="9">
        <v>45159</v>
      </c>
      <c r="E370" s="10">
        <f>datos_chargeback_2001_1!$D370-datos_chargeback_2001_1!$B370</f>
        <v>64</v>
      </c>
      <c r="F370" s="11">
        <f>datos_chargeback_2001_1!$G370/100</f>
        <v>399.28</v>
      </c>
      <c r="G370" s="12">
        <v>39928</v>
      </c>
      <c r="H370" s="11">
        <f t="shared" si="5"/>
        <v>0</v>
      </c>
      <c r="I370" s="11">
        <v>0.88</v>
      </c>
      <c r="J370" s="12" t="s">
        <v>24</v>
      </c>
      <c r="K370" s="12" t="s">
        <v>25</v>
      </c>
      <c r="L370" s="12" t="s">
        <v>26</v>
      </c>
      <c r="M370" s="12" t="s">
        <v>41</v>
      </c>
      <c r="N370" s="12" t="s">
        <v>28</v>
      </c>
      <c r="O370" s="12" t="s">
        <v>29</v>
      </c>
      <c r="P370" s="12" t="s">
        <v>54</v>
      </c>
      <c r="Q370" s="12" t="s">
        <v>75</v>
      </c>
      <c r="R370" s="12">
        <v>39928</v>
      </c>
      <c r="S370" s="12" t="s">
        <v>1286</v>
      </c>
      <c r="T370" s="12" t="s">
        <v>33</v>
      </c>
      <c r="U370" s="11">
        <f>datos_chargeback_2001_1!$V370/100</f>
        <v>0</v>
      </c>
      <c r="V370" s="12">
        <v>0</v>
      </c>
      <c r="W370" s="11">
        <f>datos_chargeback_2001_1!$X370/100</f>
        <v>0</v>
      </c>
      <c r="X370" s="12">
        <v>0</v>
      </c>
      <c r="Y370" s="11">
        <f>datos_chargeback_2001_1!$Z370/100</f>
        <v>399.28</v>
      </c>
      <c r="Z370" s="12">
        <v>39928</v>
      </c>
      <c r="AA370" s="12" t="s">
        <v>1287</v>
      </c>
      <c r="AB370" s="12" t="s">
        <v>35</v>
      </c>
      <c r="AC370" s="13" t="s">
        <v>35</v>
      </c>
      <c r="AD370" s="11">
        <f>datos_chargeback_2001_1!$AE370/100</f>
        <v>0</v>
      </c>
      <c r="AE370" s="12">
        <v>0</v>
      </c>
      <c r="AF370" s="12" t="s">
        <v>50</v>
      </c>
    </row>
    <row r="371" spans="1:32" x14ac:dyDescent="0.3">
      <c r="A371" s="34" t="s">
        <v>1288</v>
      </c>
      <c r="B371" s="3">
        <v>45096</v>
      </c>
      <c r="C371" s="3" t="str">
        <f>TEXT(Tabla10[[#This Row],[Fecha de transacción]],"DDDD")</f>
        <v>lunes</v>
      </c>
      <c r="D371" s="3">
        <v>45173</v>
      </c>
      <c r="E371" s="4">
        <f>datos_chargeback_2001_1!$D371-datos_chargeback_2001_1!$B371</f>
        <v>77</v>
      </c>
      <c r="F371" s="5">
        <f>datos_chargeback_2001_1!$G371/100</f>
        <v>715.48</v>
      </c>
      <c r="G371" s="6">
        <v>71548</v>
      </c>
      <c r="H371" s="5">
        <f t="shared" si="5"/>
        <v>0</v>
      </c>
      <c r="I371" s="5">
        <v>0.88</v>
      </c>
      <c r="J371" s="6" t="s">
        <v>38</v>
      </c>
      <c r="K371" s="6" t="s">
        <v>25</v>
      </c>
      <c r="L371" s="6" t="s">
        <v>40</v>
      </c>
      <c r="M371" s="6" t="s">
        <v>41</v>
      </c>
      <c r="N371" s="6" t="s">
        <v>28</v>
      </c>
      <c r="O371" s="6" t="s">
        <v>43</v>
      </c>
      <c r="P371" s="6" t="s">
        <v>54</v>
      </c>
      <c r="Q371" s="6" t="s">
        <v>55</v>
      </c>
      <c r="R371" s="6">
        <v>71548</v>
      </c>
      <c r="S371" s="6" t="s">
        <v>1289</v>
      </c>
      <c r="T371" s="6" t="s">
        <v>33</v>
      </c>
      <c r="U371" s="5">
        <f>datos_chargeback_2001_1!$V371/100</f>
        <v>0</v>
      </c>
      <c r="V371" s="6">
        <v>0</v>
      </c>
      <c r="W371" s="5">
        <f>datos_chargeback_2001_1!$X371/100</f>
        <v>0</v>
      </c>
      <c r="X371" s="6">
        <v>0</v>
      </c>
      <c r="Y371" s="5">
        <f>datos_chargeback_2001_1!$Z371/100</f>
        <v>715.48</v>
      </c>
      <c r="Z371" s="6">
        <v>71548</v>
      </c>
      <c r="AA371" s="6" t="s">
        <v>1290</v>
      </c>
      <c r="AB371" s="6" t="s">
        <v>35</v>
      </c>
      <c r="AC371" s="7" t="s">
        <v>35</v>
      </c>
      <c r="AD371" s="5">
        <f>datos_chargeback_2001_1!$AE371/100</f>
        <v>0</v>
      </c>
      <c r="AE371" s="6">
        <v>0</v>
      </c>
      <c r="AF371" s="6" t="s">
        <v>36</v>
      </c>
    </row>
    <row r="372" spans="1:32" x14ac:dyDescent="0.3">
      <c r="A372" s="34" t="s">
        <v>1291</v>
      </c>
      <c r="B372" s="3">
        <v>45097</v>
      </c>
      <c r="C372" s="3" t="str">
        <f>TEXT(Tabla10[[#This Row],[Fecha de transacción]],"DDDD")</f>
        <v>martes</v>
      </c>
      <c r="D372" s="3">
        <v>45172</v>
      </c>
      <c r="E372" s="4">
        <f>datos_chargeback_2001_1!$D372-datos_chargeback_2001_1!$B372</f>
        <v>75</v>
      </c>
      <c r="F372" s="5">
        <f>datos_chargeback_2001_1!$G372/100</f>
        <v>755.11</v>
      </c>
      <c r="G372" s="6">
        <v>75511</v>
      </c>
      <c r="H372" s="5">
        <f t="shared" si="5"/>
        <v>0</v>
      </c>
      <c r="I372" s="5">
        <v>0.83</v>
      </c>
      <c r="J372" s="6" t="s">
        <v>38</v>
      </c>
      <c r="K372" s="6" t="s">
        <v>25</v>
      </c>
      <c r="L372" s="6" t="s">
        <v>109</v>
      </c>
      <c r="M372" s="6" t="s">
        <v>27</v>
      </c>
      <c r="N372" s="6" t="s">
        <v>28</v>
      </c>
      <c r="O372" s="6" t="s">
        <v>43</v>
      </c>
      <c r="P372" s="6" t="s">
        <v>30</v>
      </c>
      <c r="Q372" s="6" t="s">
        <v>55</v>
      </c>
      <c r="R372" s="6">
        <v>75511</v>
      </c>
      <c r="S372" s="6" t="s">
        <v>1292</v>
      </c>
      <c r="T372" s="6" t="s">
        <v>33</v>
      </c>
      <c r="U372" s="5">
        <f>datos_chargeback_2001_1!$V372/100</f>
        <v>0</v>
      </c>
      <c r="V372" s="6">
        <v>0</v>
      </c>
      <c r="W372" s="5">
        <f>datos_chargeback_2001_1!$X372/100</f>
        <v>0</v>
      </c>
      <c r="X372" s="6">
        <v>0</v>
      </c>
      <c r="Y372" s="5">
        <f>datos_chargeback_2001_1!$Z372/100</f>
        <v>755.11</v>
      </c>
      <c r="Z372" s="6">
        <v>75511</v>
      </c>
      <c r="AA372" s="6" t="s">
        <v>1293</v>
      </c>
      <c r="AB372" s="6" t="s">
        <v>48</v>
      </c>
      <c r="AC372" s="8">
        <v>45097</v>
      </c>
      <c r="AD372" s="5">
        <f>datos_chargeback_2001_1!$AE372/100</f>
        <v>83.12</v>
      </c>
      <c r="AE372" s="6">
        <v>8312</v>
      </c>
      <c r="AF372" s="6" t="s">
        <v>64</v>
      </c>
    </row>
    <row r="373" spans="1:32" x14ac:dyDescent="0.3">
      <c r="A373" s="36" t="s">
        <v>1294</v>
      </c>
      <c r="B373" s="14">
        <v>45098</v>
      </c>
      <c r="C373" s="14" t="str">
        <f>TEXT(Tabla10[[#This Row],[Fecha de transacción]],"DDDD")</f>
        <v>miércoles</v>
      </c>
      <c r="D373" s="14">
        <v>45165</v>
      </c>
      <c r="E373" s="15">
        <f>datos_chargeback_2001_1!$D373-datos_chargeback_2001_1!$B373</f>
        <v>67</v>
      </c>
      <c r="F373" s="16">
        <f>datos_chargeback_2001_1!$G373/100</f>
        <v>417.56</v>
      </c>
      <c r="G373" s="17">
        <v>41756</v>
      </c>
      <c r="H373" s="16">
        <f t="shared" si="5"/>
        <v>0</v>
      </c>
      <c r="I373" s="16">
        <v>0</v>
      </c>
      <c r="J373" s="17" t="s">
        <v>38</v>
      </c>
      <c r="K373" s="17" t="s">
        <v>25</v>
      </c>
      <c r="L373" s="17" t="s">
        <v>109</v>
      </c>
      <c r="M373" s="17" t="s">
        <v>85</v>
      </c>
      <c r="N373" s="17" t="s">
        <v>42</v>
      </c>
      <c r="O373" s="17" t="s">
        <v>36</v>
      </c>
      <c r="P373" s="17" t="s">
        <v>30</v>
      </c>
      <c r="Q373" s="17" t="s">
        <v>44</v>
      </c>
      <c r="R373" s="17">
        <v>41756</v>
      </c>
      <c r="S373" s="17" t="s">
        <v>1295</v>
      </c>
      <c r="T373" s="17" t="s">
        <v>116</v>
      </c>
      <c r="U373" s="16">
        <f>datos_chargeback_2001_1!$V373/100</f>
        <v>417.56</v>
      </c>
      <c r="V373" s="17">
        <v>41756</v>
      </c>
      <c r="W373" s="16">
        <f>datos_chargeback_2001_1!$X373/100</f>
        <v>0</v>
      </c>
      <c r="X373" s="17">
        <v>0</v>
      </c>
      <c r="Y373" s="16">
        <f>datos_chargeback_2001_1!$Z373/100</f>
        <v>0</v>
      </c>
      <c r="Z373" s="17">
        <v>0</v>
      </c>
      <c r="AA373" s="17" t="s">
        <v>1296</v>
      </c>
      <c r="AB373" s="17" t="s">
        <v>48</v>
      </c>
      <c r="AC373" s="18">
        <v>45098</v>
      </c>
      <c r="AD373" s="16">
        <f>datos_chargeback_2001_1!$AE373/100</f>
        <v>60.51</v>
      </c>
      <c r="AE373" s="17">
        <v>6051</v>
      </c>
      <c r="AF373" s="17" t="s">
        <v>53</v>
      </c>
    </row>
    <row r="374" spans="1:32" x14ac:dyDescent="0.3">
      <c r="A374" s="34" t="s">
        <v>1298</v>
      </c>
      <c r="B374" s="3">
        <v>45099</v>
      </c>
      <c r="C374" s="3" t="str">
        <f>TEXT(Tabla10[[#This Row],[Fecha de transacción]],"DDDD")</f>
        <v>jueves</v>
      </c>
      <c r="D374" s="3">
        <v>45166</v>
      </c>
      <c r="E374" s="4">
        <f>datos_chargeback_2001_1!$D374-datos_chargeback_2001_1!$B374</f>
        <v>67</v>
      </c>
      <c r="F374" s="5">
        <f>datos_chargeback_2001_1!$G374/100</f>
        <v>53.22</v>
      </c>
      <c r="G374" s="6">
        <v>5322</v>
      </c>
      <c r="H374" s="5">
        <f t="shared" si="5"/>
        <v>0</v>
      </c>
      <c r="I374" s="5">
        <v>0</v>
      </c>
      <c r="J374" s="6" t="s">
        <v>24</v>
      </c>
      <c r="K374" s="6" t="s">
        <v>25</v>
      </c>
      <c r="L374" s="6" t="s">
        <v>40</v>
      </c>
      <c r="M374" s="6" t="s">
        <v>27</v>
      </c>
      <c r="N374" s="6" t="s">
        <v>42</v>
      </c>
      <c r="O374" s="6" t="s">
        <v>114</v>
      </c>
      <c r="P374" s="6" t="s">
        <v>30</v>
      </c>
      <c r="Q374" s="6" t="s">
        <v>66</v>
      </c>
      <c r="R374" s="6">
        <v>5322</v>
      </c>
      <c r="S374" s="6" t="s">
        <v>1299</v>
      </c>
      <c r="T374" s="6" t="s">
        <v>116</v>
      </c>
      <c r="U374" s="5">
        <f>datos_chargeback_2001_1!$V374/100</f>
        <v>53.22</v>
      </c>
      <c r="V374" s="6">
        <v>5322</v>
      </c>
      <c r="W374" s="5">
        <f>datos_chargeback_2001_1!$X374/100</f>
        <v>0</v>
      </c>
      <c r="X374" s="6">
        <v>0</v>
      </c>
      <c r="Y374" s="5">
        <f>datos_chargeback_2001_1!$Z374/100</f>
        <v>0</v>
      </c>
      <c r="Z374" s="6">
        <v>0</v>
      </c>
      <c r="AA374" s="6" t="s">
        <v>1300</v>
      </c>
      <c r="AB374" s="6" t="s">
        <v>48</v>
      </c>
      <c r="AC374" s="8">
        <v>45099</v>
      </c>
      <c r="AD374" s="5">
        <f>datos_chargeback_2001_1!$AE374/100</f>
        <v>55.49</v>
      </c>
      <c r="AE374" s="6">
        <v>5549</v>
      </c>
      <c r="AF374" s="6" t="s">
        <v>50</v>
      </c>
    </row>
    <row r="375" spans="1:32" x14ac:dyDescent="0.3">
      <c r="A375" s="36" t="s">
        <v>1302</v>
      </c>
      <c r="B375" s="14">
        <v>45100</v>
      </c>
      <c r="C375" s="14" t="str">
        <f>TEXT(Tabla10[[#This Row],[Fecha de transacción]],"DDDD")</f>
        <v>viernes</v>
      </c>
      <c r="D375" s="14">
        <v>45187</v>
      </c>
      <c r="E375" s="15">
        <f>datos_chargeback_2001_1!$D375-datos_chargeback_2001_1!$B375</f>
        <v>87</v>
      </c>
      <c r="F375" s="16">
        <f>datos_chargeback_2001_1!$G375/100</f>
        <v>116.46</v>
      </c>
      <c r="G375" s="17">
        <v>11646</v>
      </c>
      <c r="H375" s="16">
        <f t="shared" si="5"/>
        <v>0</v>
      </c>
      <c r="I375" s="16">
        <v>0.1</v>
      </c>
      <c r="J375" s="17" t="s">
        <v>24</v>
      </c>
      <c r="K375" s="17" t="s">
        <v>25</v>
      </c>
      <c r="L375" s="17" t="s">
        <v>74</v>
      </c>
      <c r="M375" s="17" t="s">
        <v>52</v>
      </c>
      <c r="N375" s="17" t="s">
        <v>42</v>
      </c>
      <c r="O375" s="17" t="s">
        <v>53</v>
      </c>
      <c r="P375" s="17" t="s">
        <v>54</v>
      </c>
      <c r="Q375" s="17" t="s">
        <v>31</v>
      </c>
      <c r="R375" s="17">
        <v>11646</v>
      </c>
      <c r="S375" s="17" t="s">
        <v>1303</v>
      </c>
      <c r="T375" s="17" t="s">
        <v>116</v>
      </c>
      <c r="U375" s="16">
        <f>datos_chargeback_2001_1!$V375/100</f>
        <v>116.46</v>
      </c>
      <c r="V375" s="17">
        <v>11646</v>
      </c>
      <c r="W375" s="16">
        <f>datos_chargeback_2001_1!$X375/100</f>
        <v>0</v>
      </c>
      <c r="X375" s="17">
        <v>0</v>
      </c>
      <c r="Y375" s="16">
        <f>datos_chargeback_2001_1!$Z375/100</f>
        <v>0</v>
      </c>
      <c r="Z375" s="17">
        <v>0</v>
      </c>
      <c r="AA375" s="17" t="s">
        <v>1304</v>
      </c>
      <c r="AB375" s="17" t="s">
        <v>35</v>
      </c>
      <c r="AC375" s="20" t="s">
        <v>35</v>
      </c>
      <c r="AD375" s="16">
        <f>datos_chargeback_2001_1!$AE375/100</f>
        <v>0</v>
      </c>
      <c r="AE375" s="17">
        <v>0</v>
      </c>
      <c r="AF375" s="17" t="s">
        <v>43</v>
      </c>
    </row>
    <row r="376" spans="1:32" x14ac:dyDescent="0.3">
      <c r="A376" s="35" t="s">
        <v>1305</v>
      </c>
      <c r="B376" s="9">
        <v>45101</v>
      </c>
      <c r="C376" s="9" t="str">
        <f>TEXT(Tabla10[[#This Row],[Fecha de transacción]],"DDDD")</f>
        <v>sábado</v>
      </c>
      <c r="D376" s="9">
        <v>45173</v>
      </c>
      <c r="E376" s="10">
        <f>datos_chargeback_2001_1!$D376-datos_chargeback_2001_1!$B376</f>
        <v>72</v>
      </c>
      <c r="F376" s="11">
        <f>datos_chargeback_2001_1!$G376/100</f>
        <v>790.42</v>
      </c>
      <c r="G376" s="12">
        <v>79042</v>
      </c>
      <c r="H376" s="11">
        <f t="shared" si="5"/>
        <v>0</v>
      </c>
      <c r="I376" s="11">
        <v>0.86</v>
      </c>
      <c r="J376" s="12" t="s">
        <v>38</v>
      </c>
      <c r="K376" s="12" t="s">
        <v>25</v>
      </c>
      <c r="L376" s="12" t="s">
        <v>109</v>
      </c>
      <c r="M376" s="12" t="s">
        <v>52</v>
      </c>
      <c r="N376" s="12" t="s">
        <v>42</v>
      </c>
      <c r="O376" s="12" t="s">
        <v>70</v>
      </c>
      <c r="P376" s="12" t="s">
        <v>30</v>
      </c>
      <c r="Q376" s="12" t="s">
        <v>66</v>
      </c>
      <c r="R376" s="12">
        <v>79042</v>
      </c>
      <c r="S376" s="12" t="s">
        <v>1306</v>
      </c>
      <c r="T376" s="12" t="s">
        <v>61</v>
      </c>
      <c r="U376" s="11">
        <f>datos_chargeback_2001_1!$V376/100</f>
        <v>0</v>
      </c>
      <c r="V376" s="12">
        <v>0</v>
      </c>
      <c r="W376" s="11">
        <f>datos_chargeback_2001_1!$X376/100</f>
        <v>790.42</v>
      </c>
      <c r="X376" s="12">
        <v>79042</v>
      </c>
      <c r="Y376" s="11">
        <f>datos_chargeback_2001_1!$Z376/100</f>
        <v>0</v>
      </c>
      <c r="Z376" s="12">
        <v>0</v>
      </c>
      <c r="AA376" s="12" t="s">
        <v>1307</v>
      </c>
      <c r="AB376" s="12" t="s">
        <v>35</v>
      </c>
      <c r="AC376" s="13" t="s">
        <v>35</v>
      </c>
      <c r="AD376" s="11">
        <f>datos_chargeback_2001_1!$AE376/100</f>
        <v>0</v>
      </c>
      <c r="AE376" s="12">
        <v>0</v>
      </c>
      <c r="AF376" s="12" t="s">
        <v>43</v>
      </c>
    </row>
    <row r="377" spans="1:32" x14ac:dyDescent="0.3">
      <c r="A377" s="36" t="s">
        <v>1308</v>
      </c>
      <c r="B377" s="14">
        <v>45102</v>
      </c>
      <c r="C377" s="14" t="str">
        <f>TEXT(Tabla10[[#This Row],[Fecha de transacción]],"DDDD")</f>
        <v>domingo</v>
      </c>
      <c r="D377" s="14">
        <v>45162</v>
      </c>
      <c r="E377" s="15">
        <f>datos_chargeback_2001_1!$D377-datos_chargeback_2001_1!$B377</f>
        <v>60</v>
      </c>
      <c r="F377" s="16">
        <f>datos_chargeback_2001_1!$G377/100</f>
        <v>235.61</v>
      </c>
      <c r="G377" s="17">
        <v>23561</v>
      </c>
      <c r="H377" s="16">
        <f t="shared" si="5"/>
        <v>0</v>
      </c>
      <c r="I377" s="16">
        <v>1.45</v>
      </c>
      <c r="J377" s="17" t="s">
        <v>38</v>
      </c>
      <c r="K377" s="17" t="s">
        <v>25</v>
      </c>
      <c r="L377" s="17" t="s">
        <v>80</v>
      </c>
      <c r="M377" s="17" t="s">
        <v>41</v>
      </c>
      <c r="N377" s="17" t="s">
        <v>42</v>
      </c>
      <c r="O377" s="17" t="s">
        <v>114</v>
      </c>
      <c r="P377" s="17" t="s">
        <v>30</v>
      </c>
      <c r="Q377" s="17" t="s">
        <v>66</v>
      </c>
      <c r="R377" s="17">
        <v>23561</v>
      </c>
      <c r="S377" s="17" t="s">
        <v>1309</v>
      </c>
      <c r="T377" s="17" t="s">
        <v>46</v>
      </c>
      <c r="U377" s="16">
        <f>datos_chargeback_2001_1!$V377/100</f>
        <v>235.61</v>
      </c>
      <c r="V377" s="17">
        <v>23561</v>
      </c>
      <c r="W377" s="16">
        <f>datos_chargeback_2001_1!$X377/100</f>
        <v>0</v>
      </c>
      <c r="X377" s="17">
        <v>0</v>
      </c>
      <c r="Y377" s="16">
        <f>datos_chargeback_2001_1!$Z377/100</f>
        <v>0</v>
      </c>
      <c r="Z377" s="17">
        <v>0</v>
      </c>
      <c r="AA377" s="17" t="s">
        <v>1310</v>
      </c>
      <c r="AB377" s="17" t="s">
        <v>48</v>
      </c>
      <c r="AC377" s="18">
        <v>45102</v>
      </c>
      <c r="AD377" s="16">
        <f>datos_chargeback_2001_1!$AE377/100</f>
        <v>177.89</v>
      </c>
      <c r="AE377" s="17">
        <v>17789</v>
      </c>
      <c r="AF377" s="17" t="s">
        <v>64</v>
      </c>
    </row>
    <row r="378" spans="1:32" x14ac:dyDescent="0.3">
      <c r="A378" s="35" t="s">
        <v>1312</v>
      </c>
      <c r="B378" s="9">
        <v>45103</v>
      </c>
      <c r="C378" s="9" t="str">
        <f>TEXT(Tabla10[[#This Row],[Fecha de transacción]],"DDDD")</f>
        <v>lunes</v>
      </c>
      <c r="D378" s="9">
        <v>45184</v>
      </c>
      <c r="E378" s="10">
        <f>datos_chargeback_2001_1!$D378-datos_chargeback_2001_1!$B378</f>
        <v>81</v>
      </c>
      <c r="F378" s="11">
        <f>datos_chargeback_2001_1!$G378/100</f>
        <v>834.84</v>
      </c>
      <c r="G378" s="12">
        <v>83484</v>
      </c>
      <c r="H378" s="11">
        <f t="shared" si="5"/>
        <v>0</v>
      </c>
      <c r="I378" s="11">
        <v>0</v>
      </c>
      <c r="J378" s="12" t="s">
        <v>38</v>
      </c>
      <c r="K378" s="12" t="s">
        <v>25</v>
      </c>
      <c r="L378" s="12" t="s">
        <v>80</v>
      </c>
      <c r="M378" s="12" t="s">
        <v>52</v>
      </c>
      <c r="N378" s="12" t="s">
        <v>42</v>
      </c>
      <c r="O378" s="12" t="s">
        <v>70</v>
      </c>
      <c r="P378" s="12" t="s">
        <v>30</v>
      </c>
      <c r="Q378" s="12" t="s">
        <v>66</v>
      </c>
      <c r="R378" s="12">
        <v>83484</v>
      </c>
      <c r="S378" s="12" t="s">
        <v>1313</v>
      </c>
      <c r="T378" s="12" t="s">
        <v>61</v>
      </c>
      <c r="U378" s="11">
        <f>datos_chargeback_2001_1!$V378/100</f>
        <v>0</v>
      </c>
      <c r="V378" s="12">
        <v>0</v>
      </c>
      <c r="W378" s="11">
        <f>datos_chargeback_2001_1!$X378/100</f>
        <v>834.84</v>
      </c>
      <c r="X378" s="12">
        <v>83484</v>
      </c>
      <c r="Y378" s="11">
        <f>datos_chargeback_2001_1!$Z378/100</f>
        <v>0</v>
      </c>
      <c r="Z378" s="12">
        <v>0</v>
      </c>
      <c r="AA378" s="12" t="s">
        <v>1314</v>
      </c>
      <c r="AB378" s="12" t="s">
        <v>48</v>
      </c>
      <c r="AC378" s="19">
        <v>45103</v>
      </c>
      <c r="AD378" s="11">
        <f>datos_chargeback_2001_1!$AE378/100</f>
        <v>425.45</v>
      </c>
      <c r="AE378" s="12">
        <v>42545</v>
      </c>
      <c r="AF378" s="12" t="s">
        <v>50</v>
      </c>
    </row>
    <row r="379" spans="1:32" x14ac:dyDescent="0.3">
      <c r="A379" s="34" t="s">
        <v>1315</v>
      </c>
      <c r="B379" s="3">
        <v>45104</v>
      </c>
      <c r="C379" s="3" t="str">
        <f>TEXT(Tabla10[[#This Row],[Fecha de transacción]],"DDDD")</f>
        <v>martes</v>
      </c>
      <c r="D379" s="3">
        <v>45192</v>
      </c>
      <c r="E379" s="4">
        <f>datos_chargeback_2001_1!$D379-datos_chargeback_2001_1!$B379</f>
        <v>88</v>
      </c>
      <c r="F379" s="5">
        <f>datos_chargeback_2001_1!$G379/100</f>
        <v>119.66</v>
      </c>
      <c r="G379" s="6">
        <v>11966</v>
      </c>
      <c r="H379" s="5">
        <f t="shared" si="5"/>
        <v>0</v>
      </c>
      <c r="I379" s="5">
        <v>0</v>
      </c>
      <c r="J379" s="6" t="s">
        <v>38</v>
      </c>
      <c r="K379" s="6" t="s">
        <v>25</v>
      </c>
      <c r="L379" s="6" t="s">
        <v>119</v>
      </c>
      <c r="M379" s="6" t="s">
        <v>59</v>
      </c>
      <c r="N379" s="6" t="s">
        <v>42</v>
      </c>
      <c r="O379" s="6" t="s">
        <v>53</v>
      </c>
      <c r="P379" s="6" t="s">
        <v>30</v>
      </c>
      <c r="Q379" s="6" t="s">
        <v>55</v>
      </c>
      <c r="R379" s="6">
        <v>11966</v>
      </c>
      <c r="S379" s="6" t="s">
        <v>98</v>
      </c>
      <c r="T379" s="6" t="s">
        <v>46</v>
      </c>
      <c r="U379" s="5">
        <f>datos_chargeback_2001_1!$V379/100</f>
        <v>119.66</v>
      </c>
      <c r="V379" s="6">
        <v>11966</v>
      </c>
      <c r="W379" s="5">
        <f>datos_chargeback_2001_1!$X379/100</f>
        <v>0</v>
      </c>
      <c r="X379" s="6">
        <v>0</v>
      </c>
      <c r="Y379" s="5">
        <f>datos_chargeback_2001_1!$Z379/100</f>
        <v>0</v>
      </c>
      <c r="Z379" s="6">
        <v>0</v>
      </c>
      <c r="AA379" s="6" t="s">
        <v>1316</v>
      </c>
      <c r="AB379" s="6" t="s">
        <v>35</v>
      </c>
      <c r="AC379" s="7" t="s">
        <v>35</v>
      </c>
      <c r="AD379" s="5">
        <f>datos_chargeback_2001_1!$AE379/100</f>
        <v>0</v>
      </c>
      <c r="AE379" s="6">
        <v>0</v>
      </c>
      <c r="AF379" s="6" t="s">
        <v>29</v>
      </c>
    </row>
    <row r="380" spans="1:32" x14ac:dyDescent="0.3">
      <c r="A380" s="34" t="s">
        <v>1317</v>
      </c>
      <c r="B380" s="3">
        <v>45105</v>
      </c>
      <c r="C380" s="3" t="str">
        <f>TEXT(Tabla10[[#This Row],[Fecha de transacción]],"DDDD")</f>
        <v>miércoles</v>
      </c>
      <c r="D380" s="3">
        <v>45170</v>
      </c>
      <c r="E380" s="4">
        <f>datos_chargeback_2001_1!$D380-datos_chargeback_2001_1!$B380</f>
        <v>65</v>
      </c>
      <c r="F380" s="5">
        <f>datos_chargeback_2001_1!$G380/100</f>
        <v>379.87</v>
      </c>
      <c r="G380" s="6">
        <v>37987</v>
      </c>
      <c r="H380" s="5">
        <f t="shared" si="5"/>
        <v>0</v>
      </c>
      <c r="I380" s="5">
        <v>0.89</v>
      </c>
      <c r="J380" s="6" t="s">
        <v>24</v>
      </c>
      <c r="K380" s="6" t="s">
        <v>25</v>
      </c>
      <c r="L380" s="6" t="s">
        <v>109</v>
      </c>
      <c r="M380" s="6" t="s">
        <v>93</v>
      </c>
      <c r="N380" s="6" t="s">
        <v>28</v>
      </c>
      <c r="O380" s="6" t="s">
        <v>36</v>
      </c>
      <c r="P380" s="6" t="s">
        <v>30</v>
      </c>
      <c r="Q380" s="6" t="s">
        <v>44</v>
      </c>
      <c r="R380" s="6">
        <v>37987</v>
      </c>
      <c r="S380" s="6" t="s">
        <v>1318</v>
      </c>
      <c r="T380" s="6" t="s">
        <v>33</v>
      </c>
      <c r="U380" s="5">
        <f>datos_chargeback_2001_1!$V380/100</f>
        <v>0</v>
      </c>
      <c r="V380" s="6">
        <v>0</v>
      </c>
      <c r="W380" s="5">
        <f>datos_chargeback_2001_1!$X380/100</f>
        <v>0</v>
      </c>
      <c r="X380" s="6">
        <v>0</v>
      </c>
      <c r="Y380" s="5">
        <f>datos_chargeback_2001_1!$Z380/100</f>
        <v>379.87</v>
      </c>
      <c r="Z380" s="6">
        <v>37987</v>
      </c>
      <c r="AA380" s="6" t="s">
        <v>1319</v>
      </c>
      <c r="AB380" s="6" t="s">
        <v>35</v>
      </c>
      <c r="AC380" s="7" t="s">
        <v>35</v>
      </c>
      <c r="AD380" s="5">
        <f>datos_chargeback_2001_1!$AE380/100</f>
        <v>0</v>
      </c>
      <c r="AE380" s="6">
        <v>0</v>
      </c>
      <c r="AF380" s="6" t="s">
        <v>29</v>
      </c>
    </row>
    <row r="381" spans="1:32" x14ac:dyDescent="0.3">
      <c r="A381" s="36" t="s">
        <v>1320</v>
      </c>
      <c r="B381" s="14">
        <v>45106</v>
      </c>
      <c r="C381" s="14" t="str">
        <f>TEXT(Tabla10[[#This Row],[Fecha de transacción]],"DDDD")</f>
        <v>jueves</v>
      </c>
      <c r="D381" s="14">
        <v>45185</v>
      </c>
      <c r="E381" s="15">
        <f>datos_chargeback_2001_1!$D381-datos_chargeback_2001_1!$B381</f>
        <v>79</v>
      </c>
      <c r="F381" s="16">
        <f>datos_chargeback_2001_1!$G381/100</f>
        <v>50.42</v>
      </c>
      <c r="G381" s="17">
        <v>5042</v>
      </c>
      <c r="H381" s="16">
        <f t="shared" si="5"/>
        <v>0</v>
      </c>
      <c r="I381" s="16">
        <v>0</v>
      </c>
      <c r="J381" s="17" t="s">
        <v>38</v>
      </c>
      <c r="K381" s="17" t="s">
        <v>25</v>
      </c>
      <c r="L381" s="17" t="s">
        <v>74</v>
      </c>
      <c r="M381" s="17" t="s">
        <v>41</v>
      </c>
      <c r="N381" s="17" t="s">
        <v>42</v>
      </c>
      <c r="O381" s="17" t="s">
        <v>43</v>
      </c>
      <c r="P381" s="17" t="s">
        <v>30</v>
      </c>
      <c r="Q381" s="17" t="s">
        <v>66</v>
      </c>
      <c r="R381" s="17">
        <v>5042</v>
      </c>
      <c r="S381" s="17" t="s">
        <v>1321</v>
      </c>
      <c r="T381" s="17" t="s">
        <v>61</v>
      </c>
      <c r="U381" s="16">
        <f>datos_chargeback_2001_1!$V381/100</f>
        <v>0</v>
      </c>
      <c r="V381" s="17">
        <v>0</v>
      </c>
      <c r="W381" s="16">
        <f>datos_chargeback_2001_1!$X381/100</f>
        <v>50.42</v>
      </c>
      <c r="X381" s="17">
        <v>5042</v>
      </c>
      <c r="Y381" s="16">
        <f>datos_chargeback_2001_1!$Z381/100</f>
        <v>0</v>
      </c>
      <c r="Z381" s="17">
        <v>0</v>
      </c>
      <c r="AA381" s="17" t="s">
        <v>1322</v>
      </c>
      <c r="AB381" s="17" t="s">
        <v>48</v>
      </c>
      <c r="AC381" s="18">
        <v>45106</v>
      </c>
      <c r="AD381" s="16">
        <f>datos_chargeback_2001_1!$AE381/100</f>
        <v>338.37</v>
      </c>
      <c r="AE381" s="17">
        <v>33837</v>
      </c>
      <c r="AF381" s="17" t="s">
        <v>43</v>
      </c>
    </row>
    <row r="382" spans="1:32" x14ac:dyDescent="0.3">
      <c r="A382" s="35" t="s">
        <v>1323</v>
      </c>
      <c r="B382" s="9">
        <v>45107</v>
      </c>
      <c r="C382" s="9" t="str">
        <f>TEXT(Tabla10[[#This Row],[Fecha de transacción]],"DDDD")</f>
        <v>viernes</v>
      </c>
      <c r="D382" s="9">
        <v>45182</v>
      </c>
      <c r="E382" s="10">
        <f>datos_chargeback_2001_1!$D382-datos_chargeback_2001_1!$B382</f>
        <v>75</v>
      </c>
      <c r="F382" s="11">
        <f>datos_chargeback_2001_1!$G382/100</f>
        <v>898.89</v>
      </c>
      <c r="G382" s="12">
        <v>89889</v>
      </c>
      <c r="H382" s="11">
        <f t="shared" si="5"/>
        <v>0</v>
      </c>
      <c r="I382" s="11">
        <v>1.1299999999999999</v>
      </c>
      <c r="J382" s="12" t="s">
        <v>38</v>
      </c>
      <c r="K382" s="12" t="s">
        <v>25</v>
      </c>
      <c r="L382" s="12" t="s">
        <v>26</v>
      </c>
      <c r="M382" s="12" t="s">
        <v>59</v>
      </c>
      <c r="N382" s="12" t="s">
        <v>42</v>
      </c>
      <c r="O382" s="12" t="s">
        <v>29</v>
      </c>
      <c r="P382" s="12" t="s">
        <v>54</v>
      </c>
      <c r="Q382" s="12" t="s">
        <v>44</v>
      </c>
      <c r="R382" s="12">
        <v>89889</v>
      </c>
      <c r="S382" s="12" t="s">
        <v>1324</v>
      </c>
      <c r="T382" s="12" t="s">
        <v>61</v>
      </c>
      <c r="U382" s="11">
        <f>datos_chargeback_2001_1!$V382/100</f>
        <v>0</v>
      </c>
      <c r="V382" s="12">
        <v>0</v>
      </c>
      <c r="W382" s="11">
        <f>datos_chargeback_2001_1!$X382/100</f>
        <v>898.89</v>
      </c>
      <c r="X382" s="12">
        <v>89889</v>
      </c>
      <c r="Y382" s="11">
        <f>datos_chargeback_2001_1!$Z382/100</f>
        <v>0</v>
      </c>
      <c r="Z382" s="12">
        <v>0</v>
      </c>
      <c r="AA382" s="12" t="s">
        <v>1325</v>
      </c>
      <c r="AB382" s="12" t="s">
        <v>48</v>
      </c>
      <c r="AC382" s="19">
        <v>45107</v>
      </c>
      <c r="AD382" s="11">
        <f>datos_chargeback_2001_1!$AE382/100</f>
        <v>616.80999999999995</v>
      </c>
      <c r="AE382" s="12">
        <v>61681</v>
      </c>
      <c r="AF382" s="12" t="s">
        <v>43</v>
      </c>
    </row>
    <row r="383" spans="1:32" x14ac:dyDescent="0.3">
      <c r="A383" s="36" t="s">
        <v>1327</v>
      </c>
      <c r="B383" s="14">
        <v>45108</v>
      </c>
      <c r="C383" s="14" t="str">
        <f>TEXT(Tabla10[[#This Row],[Fecha de transacción]],"DDDD")</f>
        <v>sábado</v>
      </c>
      <c r="D383" s="14">
        <v>45173</v>
      </c>
      <c r="E383" s="15">
        <f>datos_chargeback_2001_1!$D383-datos_chargeback_2001_1!$B383</f>
        <v>65</v>
      </c>
      <c r="F383" s="16">
        <f>datos_chargeback_2001_1!$G383/100</f>
        <v>387.89</v>
      </c>
      <c r="G383" s="17">
        <v>38789</v>
      </c>
      <c r="H383" s="16">
        <f t="shared" si="5"/>
        <v>0</v>
      </c>
      <c r="I383" s="16">
        <v>1.34</v>
      </c>
      <c r="J383" s="17" t="s">
        <v>24</v>
      </c>
      <c r="K383" s="17" t="s">
        <v>25</v>
      </c>
      <c r="L383" s="17" t="s">
        <v>26</v>
      </c>
      <c r="M383" s="17" t="s">
        <v>93</v>
      </c>
      <c r="N383" s="17" t="s">
        <v>42</v>
      </c>
      <c r="O383" s="17" t="s">
        <v>53</v>
      </c>
      <c r="P383" s="17" t="s">
        <v>54</v>
      </c>
      <c r="Q383" s="17" t="s">
        <v>75</v>
      </c>
      <c r="R383" s="17">
        <v>38789</v>
      </c>
      <c r="S383" s="17" t="s">
        <v>1328</v>
      </c>
      <c r="T383" s="17" t="s">
        <v>61</v>
      </c>
      <c r="U383" s="16">
        <f>datos_chargeback_2001_1!$V383/100</f>
        <v>0</v>
      </c>
      <c r="V383" s="17">
        <v>0</v>
      </c>
      <c r="W383" s="16">
        <f>datos_chargeback_2001_1!$X383/100</f>
        <v>387.89</v>
      </c>
      <c r="X383" s="17">
        <v>38789</v>
      </c>
      <c r="Y383" s="16">
        <f>datos_chargeback_2001_1!$Z383/100</f>
        <v>0</v>
      </c>
      <c r="Z383" s="17">
        <v>0</v>
      </c>
      <c r="AA383" s="17" t="s">
        <v>1329</v>
      </c>
      <c r="AB383" s="17" t="s">
        <v>35</v>
      </c>
      <c r="AC383" s="20" t="s">
        <v>35</v>
      </c>
      <c r="AD383" s="16">
        <f>datos_chargeback_2001_1!$AE383/100</f>
        <v>0</v>
      </c>
      <c r="AE383" s="17">
        <v>0</v>
      </c>
      <c r="AF383" s="17" t="s">
        <v>53</v>
      </c>
    </row>
    <row r="384" spans="1:32" x14ac:dyDescent="0.3">
      <c r="A384" s="35" t="s">
        <v>1330</v>
      </c>
      <c r="B384" s="9">
        <v>45109</v>
      </c>
      <c r="C384" s="9" t="str">
        <f>TEXT(Tabla10[[#This Row],[Fecha de transacción]],"DDDD")</f>
        <v>domingo</v>
      </c>
      <c r="D384" s="9">
        <v>45195</v>
      </c>
      <c r="E384" s="10">
        <f>datos_chargeback_2001_1!$D384-datos_chargeback_2001_1!$B384</f>
        <v>86</v>
      </c>
      <c r="F384" s="11">
        <f>datos_chargeback_2001_1!$G384/100</f>
        <v>69.63</v>
      </c>
      <c r="G384" s="12">
        <v>6963</v>
      </c>
      <c r="H384" s="11">
        <f t="shared" si="5"/>
        <v>0</v>
      </c>
      <c r="I384" s="11">
        <v>1.04</v>
      </c>
      <c r="J384" s="12" t="s">
        <v>38</v>
      </c>
      <c r="K384" s="12" t="s">
        <v>25</v>
      </c>
      <c r="L384" s="12" t="s">
        <v>109</v>
      </c>
      <c r="M384" s="12" t="s">
        <v>85</v>
      </c>
      <c r="N384" s="12" t="s">
        <v>42</v>
      </c>
      <c r="O384" s="12" t="s">
        <v>29</v>
      </c>
      <c r="P384" s="12" t="s">
        <v>54</v>
      </c>
      <c r="Q384" s="12" t="s">
        <v>31</v>
      </c>
      <c r="R384" s="12">
        <v>69630</v>
      </c>
      <c r="S384" s="12" t="s">
        <v>1331</v>
      </c>
      <c r="T384" s="12" t="s">
        <v>116</v>
      </c>
      <c r="U384" s="11">
        <f>datos_chargeback_2001_1!$V384/100</f>
        <v>696.3</v>
      </c>
      <c r="V384" s="12">
        <v>69630</v>
      </c>
      <c r="W384" s="11">
        <f>datos_chargeback_2001_1!$X384/100</f>
        <v>0</v>
      </c>
      <c r="X384" s="12">
        <v>0</v>
      </c>
      <c r="Y384" s="11">
        <f>datos_chargeback_2001_1!$Z384/100</f>
        <v>0</v>
      </c>
      <c r="Z384" s="12">
        <v>0</v>
      </c>
      <c r="AA384" s="12" t="s">
        <v>1332</v>
      </c>
      <c r="AB384" s="12" t="s">
        <v>35</v>
      </c>
      <c r="AC384" s="13" t="s">
        <v>35</v>
      </c>
      <c r="AD384" s="11">
        <f>datos_chargeback_2001_1!$AE384/100</f>
        <v>0</v>
      </c>
      <c r="AE384" s="12">
        <v>0</v>
      </c>
      <c r="AF384" s="12" t="s">
        <v>36</v>
      </c>
    </row>
    <row r="385" spans="1:32" x14ac:dyDescent="0.3">
      <c r="A385" s="34" t="s">
        <v>1333</v>
      </c>
      <c r="B385" s="3">
        <v>45110</v>
      </c>
      <c r="C385" s="3" t="str">
        <f>TEXT(Tabla10[[#This Row],[Fecha de transacción]],"DDDD")</f>
        <v>lunes</v>
      </c>
      <c r="D385" s="3">
        <v>45183</v>
      </c>
      <c r="E385" s="4">
        <f>datos_chargeback_2001_1!$D385-datos_chargeback_2001_1!$B385</f>
        <v>73</v>
      </c>
      <c r="F385" s="5">
        <f>datos_chargeback_2001_1!$G385/100</f>
        <v>871.34</v>
      </c>
      <c r="G385" s="6">
        <v>87134</v>
      </c>
      <c r="H385" s="5">
        <f t="shared" si="5"/>
        <v>0</v>
      </c>
      <c r="I385" s="5">
        <v>1.44</v>
      </c>
      <c r="J385" s="6" t="s">
        <v>24</v>
      </c>
      <c r="K385" s="6" t="s">
        <v>25</v>
      </c>
      <c r="L385" s="6" t="s">
        <v>119</v>
      </c>
      <c r="M385" s="6" t="s">
        <v>52</v>
      </c>
      <c r="N385" s="6" t="s">
        <v>42</v>
      </c>
      <c r="O385" s="6" t="s">
        <v>29</v>
      </c>
      <c r="P385" s="6" t="s">
        <v>54</v>
      </c>
      <c r="Q385" s="6" t="s">
        <v>75</v>
      </c>
      <c r="R385" s="6">
        <v>87134</v>
      </c>
      <c r="S385" s="6" t="s">
        <v>1334</v>
      </c>
      <c r="T385" s="6" t="s">
        <v>46</v>
      </c>
      <c r="U385" s="5">
        <f>datos_chargeback_2001_1!$V385/100</f>
        <v>871.34</v>
      </c>
      <c r="V385" s="6">
        <v>87134</v>
      </c>
      <c r="W385" s="5">
        <f>datos_chargeback_2001_1!$X385/100</f>
        <v>0</v>
      </c>
      <c r="X385" s="6">
        <v>0</v>
      </c>
      <c r="Y385" s="5">
        <f>datos_chargeback_2001_1!$Z385/100</f>
        <v>0</v>
      </c>
      <c r="Z385" s="6">
        <v>0</v>
      </c>
      <c r="AA385" s="6" t="s">
        <v>1335</v>
      </c>
      <c r="AB385" s="6" t="s">
        <v>48</v>
      </c>
      <c r="AC385" s="8">
        <v>45110</v>
      </c>
      <c r="AD385" s="5">
        <f>datos_chargeback_2001_1!$AE385/100</f>
        <v>687.22</v>
      </c>
      <c r="AE385" s="6">
        <v>68722</v>
      </c>
      <c r="AF385" s="6" t="s">
        <v>50</v>
      </c>
    </row>
    <row r="386" spans="1:32" x14ac:dyDescent="0.3">
      <c r="A386" s="34" t="s">
        <v>1336</v>
      </c>
      <c r="B386" s="3">
        <v>45111</v>
      </c>
      <c r="C386" s="3" t="str">
        <f>TEXT(Tabla10[[#This Row],[Fecha de transacción]],"DDDD")</f>
        <v>martes</v>
      </c>
      <c r="D386" s="3">
        <v>45189</v>
      </c>
      <c r="E386" s="4">
        <f>datos_chargeback_2001_1!$D386-datos_chargeback_2001_1!$B386</f>
        <v>78</v>
      </c>
      <c r="F386" s="5">
        <f>datos_chargeback_2001_1!$G386/100</f>
        <v>74.569999999999993</v>
      </c>
      <c r="G386" s="6">
        <v>7457</v>
      </c>
      <c r="H386" s="5">
        <f t="shared" ref="H386:H449" si="6">IF(COUNTIF($A$2:$A$1373,A386)=1,0,IF(F386=_xlfn.AGGREGATE(14,6,$F$2:$F$1373/($A$2:$A$1373=A386),1),_xlfn.AGGREGATE(15,6,$F$2:$F$1373/($A$2:$A$1373=A386),1),""))</f>
        <v>0</v>
      </c>
      <c r="I386" s="5">
        <v>0</v>
      </c>
      <c r="J386" s="6" t="s">
        <v>38</v>
      </c>
      <c r="K386" s="6" t="s">
        <v>25</v>
      </c>
      <c r="L386" s="6" t="s">
        <v>119</v>
      </c>
      <c r="M386" s="6" t="s">
        <v>93</v>
      </c>
      <c r="N386" s="6" t="s">
        <v>42</v>
      </c>
      <c r="O386" s="6" t="s">
        <v>36</v>
      </c>
      <c r="P386" s="6" t="s">
        <v>54</v>
      </c>
      <c r="Q386" s="6" t="s">
        <v>31</v>
      </c>
      <c r="R386" s="6">
        <v>7457</v>
      </c>
      <c r="S386" s="6" t="s">
        <v>1337</v>
      </c>
      <c r="T386" s="6" t="s">
        <v>116</v>
      </c>
      <c r="U386" s="5">
        <f>datos_chargeback_2001_1!$V386/100</f>
        <v>74.569999999999993</v>
      </c>
      <c r="V386" s="6">
        <v>7457</v>
      </c>
      <c r="W386" s="5">
        <f>datos_chargeback_2001_1!$X386/100</f>
        <v>0</v>
      </c>
      <c r="X386" s="6">
        <v>0</v>
      </c>
      <c r="Y386" s="5">
        <f>datos_chargeback_2001_1!$Z386/100</f>
        <v>0</v>
      </c>
      <c r="Z386" s="6">
        <v>0</v>
      </c>
      <c r="AA386" s="6" t="s">
        <v>1338</v>
      </c>
      <c r="AB386" s="6" t="s">
        <v>48</v>
      </c>
      <c r="AC386" s="8">
        <v>45111</v>
      </c>
      <c r="AD386" s="5">
        <f>datos_chargeback_2001_1!$AE386/100</f>
        <v>8.7200000000000006</v>
      </c>
      <c r="AE386" s="6">
        <v>872</v>
      </c>
      <c r="AF386" s="6" t="s">
        <v>36</v>
      </c>
    </row>
    <row r="387" spans="1:32" x14ac:dyDescent="0.3">
      <c r="A387" s="36" t="s">
        <v>1340</v>
      </c>
      <c r="B387" s="14">
        <v>45112</v>
      </c>
      <c r="C387" s="14" t="str">
        <f>TEXT(Tabla10[[#This Row],[Fecha de transacción]],"DDDD")</f>
        <v>miércoles</v>
      </c>
      <c r="D387" s="14">
        <v>45193</v>
      </c>
      <c r="E387" s="15">
        <f>datos_chargeback_2001_1!$D387-datos_chargeback_2001_1!$B387</f>
        <v>81</v>
      </c>
      <c r="F387" s="16">
        <f>datos_chargeback_2001_1!$G387/100</f>
        <v>551.39</v>
      </c>
      <c r="G387" s="17">
        <v>55139</v>
      </c>
      <c r="H387" s="16">
        <f t="shared" si="6"/>
        <v>0</v>
      </c>
      <c r="I387" s="16">
        <v>0</v>
      </c>
      <c r="J387" s="17" t="s">
        <v>38</v>
      </c>
      <c r="K387" s="17" t="s">
        <v>25</v>
      </c>
      <c r="L387" s="17" t="s">
        <v>109</v>
      </c>
      <c r="M387" s="17" t="s">
        <v>52</v>
      </c>
      <c r="N387" s="17" t="s">
        <v>42</v>
      </c>
      <c r="O387" s="17" t="s">
        <v>53</v>
      </c>
      <c r="P387" s="17" t="s">
        <v>54</v>
      </c>
      <c r="Q387" s="17" t="s">
        <v>66</v>
      </c>
      <c r="R387" s="17">
        <v>55139</v>
      </c>
      <c r="S387" s="17" t="s">
        <v>1341</v>
      </c>
      <c r="T387" s="17" t="s">
        <v>61</v>
      </c>
      <c r="U387" s="16">
        <f>datos_chargeback_2001_1!$V387/100</f>
        <v>0</v>
      </c>
      <c r="V387" s="17">
        <v>0</v>
      </c>
      <c r="W387" s="16">
        <f>datos_chargeback_2001_1!$X387/100</f>
        <v>551.39</v>
      </c>
      <c r="X387" s="17">
        <v>55139</v>
      </c>
      <c r="Y387" s="16">
        <f>datos_chargeback_2001_1!$Z387/100</f>
        <v>0</v>
      </c>
      <c r="Z387" s="17">
        <v>0</v>
      </c>
      <c r="AA387" s="17" t="s">
        <v>1342</v>
      </c>
      <c r="AB387" s="17" t="s">
        <v>35</v>
      </c>
      <c r="AC387" s="20" t="s">
        <v>35</v>
      </c>
      <c r="AD387" s="16">
        <f>datos_chargeback_2001_1!$AE387/100</f>
        <v>0</v>
      </c>
      <c r="AE387" s="17">
        <v>0</v>
      </c>
      <c r="AF387" s="17" t="s">
        <v>36</v>
      </c>
    </row>
    <row r="388" spans="1:32" x14ac:dyDescent="0.3">
      <c r="A388" s="34" t="s">
        <v>1343</v>
      </c>
      <c r="B388" s="3">
        <v>45113</v>
      </c>
      <c r="C388" s="3" t="str">
        <f>TEXT(Tabla10[[#This Row],[Fecha de transacción]],"DDDD")</f>
        <v>jueves</v>
      </c>
      <c r="D388" s="3">
        <v>45180</v>
      </c>
      <c r="E388" s="4">
        <f>datos_chargeback_2001_1!$D388-datos_chargeback_2001_1!$B388</f>
        <v>67</v>
      </c>
      <c r="F388" s="5">
        <f>datos_chargeback_2001_1!$G388/100</f>
        <v>38.53</v>
      </c>
      <c r="G388" s="6">
        <v>3853</v>
      </c>
      <c r="H388" s="5">
        <f t="shared" si="6"/>
        <v>0</v>
      </c>
      <c r="I388" s="5">
        <v>0</v>
      </c>
      <c r="J388" s="6" t="s">
        <v>38</v>
      </c>
      <c r="K388" s="6" t="s">
        <v>25</v>
      </c>
      <c r="L388" s="6" t="s">
        <v>119</v>
      </c>
      <c r="M388" s="6" t="s">
        <v>93</v>
      </c>
      <c r="N388" s="6" t="s">
        <v>42</v>
      </c>
      <c r="O388" s="6" t="s">
        <v>53</v>
      </c>
      <c r="P388" s="6" t="s">
        <v>54</v>
      </c>
      <c r="Q388" s="6" t="s">
        <v>66</v>
      </c>
      <c r="R388" s="6">
        <v>3853</v>
      </c>
      <c r="S388" s="6" t="s">
        <v>301</v>
      </c>
      <c r="T388" s="6" t="s">
        <v>61</v>
      </c>
      <c r="U388" s="5">
        <f>datos_chargeback_2001_1!$V388/100</f>
        <v>0</v>
      </c>
      <c r="V388" s="6">
        <v>0</v>
      </c>
      <c r="W388" s="5">
        <f>datos_chargeback_2001_1!$X388/100</f>
        <v>38.53</v>
      </c>
      <c r="X388" s="6">
        <v>3853</v>
      </c>
      <c r="Y388" s="5">
        <f>datos_chargeback_2001_1!$Z388/100</f>
        <v>0</v>
      </c>
      <c r="Z388" s="6">
        <v>0</v>
      </c>
      <c r="AA388" s="6" t="s">
        <v>1344</v>
      </c>
      <c r="AB388" s="6" t="s">
        <v>35</v>
      </c>
      <c r="AC388" s="7" t="s">
        <v>35</v>
      </c>
      <c r="AD388" s="5">
        <f>datos_chargeback_2001_1!$AE388/100</f>
        <v>0</v>
      </c>
      <c r="AE388" s="6">
        <v>0</v>
      </c>
      <c r="AF388" s="6" t="s">
        <v>50</v>
      </c>
    </row>
    <row r="389" spans="1:32" x14ac:dyDescent="0.3">
      <c r="A389" s="34" t="s">
        <v>1345</v>
      </c>
      <c r="B389" s="3">
        <v>45114</v>
      </c>
      <c r="C389" s="3" t="str">
        <f>TEXT(Tabla10[[#This Row],[Fecha de transacción]],"DDDD")</f>
        <v>viernes</v>
      </c>
      <c r="D389" s="3">
        <v>45184</v>
      </c>
      <c r="E389" s="4">
        <f>datos_chargeback_2001_1!$D389-datos_chargeback_2001_1!$B389</f>
        <v>70</v>
      </c>
      <c r="F389" s="5">
        <f>datos_chargeback_2001_1!$G389/100</f>
        <v>440.81</v>
      </c>
      <c r="G389" s="6">
        <v>44081</v>
      </c>
      <c r="H389" s="5">
        <f t="shared" si="6"/>
        <v>0</v>
      </c>
      <c r="I389" s="5">
        <v>0.93</v>
      </c>
      <c r="J389" s="6" t="s">
        <v>38</v>
      </c>
      <c r="K389" s="6" t="s">
        <v>25</v>
      </c>
      <c r="L389" s="6" t="s">
        <v>40</v>
      </c>
      <c r="M389" s="6" t="s">
        <v>41</v>
      </c>
      <c r="N389" s="6" t="s">
        <v>42</v>
      </c>
      <c r="O389" s="6" t="s">
        <v>53</v>
      </c>
      <c r="P389" s="6" t="s">
        <v>30</v>
      </c>
      <c r="Q389" s="6" t="s">
        <v>55</v>
      </c>
      <c r="R389" s="6">
        <v>44081</v>
      </c>
      <c r="S389" s="6" t="s">
        <v>1346</v>
      </c>
      <c r="T389" s="6" t="s">
        <v>116</v>
      </c>
      <c r="U389" s="5">
        <f>datos_chargeback_2001_1!$V389/100</f>
        <v>440.81</v>
      </c>
      <c r="V389" s="6">
        <v>44081</v>
      </c>
      <c r="W389" s="5">
        <f>datos_chargeback_2001_1!$X389/100</f>
        <v>0</v>
      </c>
      <c r="X389" s="6">
        <v>0</v>
      </c>
      <c r="Y389" s="5">
        <f>datos_chargeback_2001_1!$Z389/100</f>
        <v>0</v>
      </c>
      <c r="Z389" s="6">
        <v>0</v>
      </c>
      <c r="AA389" s="6" t="s">
        <v>1347</v>
      </c>
      <c r="AB389" s="6" t="s">
        <v>48</v>
      </c>
      <c r="AC389" s="8">
        <v>45114</v>
      </c>
      <c r="AD389" s="5">
        <f>datos_chargeback_2001_1!$AE389/100</f>
        <v>96.99</v>
      </c>
      <c r="AE389" s="6">
        <v>9699</v>
      </c>
      <c r="AF389" s="6" t="s">
        <v>64</v>
      </c>
    </row>
    <row r="390" spans="1:32" x14ac:dyDescent="0.3">
      <c r="A390" s="35" t="s">
        <v>1349</v>
      </c>
      <c r="B390" s="9">
        <v>45115</v>
      </c>
      <c r="C390" s="9" t="str">
        <f>TEXT(Tabla10[[#This Row],[Fecha de transacción]],"DDDD")</f>
        <v>sábado</v>
      </c>
      <c r="D390" s="9">
        <v>45175</v>
      </c>
      <c r="E390" s="10">
        <f>datos_chargeback_2001_1!$D390-datos_chargeback_2001_1!$B390</f>
        <v>60</v>
      </c>
      <c r="F390" s="11">
        <f>datos_chargeback_2001_1!$G390/100</f>
        <v>305.08</v>
      </c>
      <c r="G390" s="12">
        <v>30508</v>
      </c>
      <c r="H390" s="11">
        <f t="shared" si="6"/>
        <v>0</v>
      </c>
      <c r="I390" s="11">
        <v>0</v>
      </c>
      <c r="J390" s="12" t="s">
        <v>38</v>
      </c>
      <c r="K390" s="12" t="s">
        <v>25</v>
      </c>
      <c r="L390" s="12" t="s">
        <v>40</v>
      </c>
      <c r="M390" s="12" t="s">
        <v>59</v>
      </c>
      <c r="N390" s="12" t="s">
        <v>42</v>
      </c>
      <c r="O390" s="12" t="s">
        <v>43</v>
      </c>
      <c r="P390" s="12" t="s">
        <v>30</v>
      </c>
      <c r="Q390" s="12" t="s">
        <v>44</v>
      </c>
      <c r="R390" s="12">
        <v>30508</v>
      </c>
      <c r="S390" s="12" t="s">
        <v>1350</v>
      </c>
      <c r="T390" s="12" t="s">
        <v>46</v>
      </c>
      <c r="U390" s="11">
        <f>datos_chargeback_2001_1!$V390/100</f>
        <v>305.08</v>
      </c>
      <c r="V390" s="12">
        <v>30508</v>
      </c>
      <c r="W390" s="11">
        <f>datos_chargeback_2001_1!$X390/100</f>
        <v>0</v>
      </c>
      <c r="X390" s="12">
        <v>0</v>
      </c>
      <c r="Y390" s="11">
        <f>datos_chargeback_2001_1!$Z390/100</f>
        <v>0</v>
      </c>
      <c r="Z390" s="12">
        <v>0</v>
      </c>
      <c r="AA390" s="12" t="s">
        <v>1351</v>
      </c>
      <c r="AB390" s="12" t="s">
        <v>48</v>
      </c>
      <c r="AC390" s="19">
        <v>45115</v>
      </c>
      <c r="AD390" s="11">
        <f>datos_chargeback_2001_1!$AE390/100</f>
        <v>48.78</v>
      </c>
      <c r="AE390" s="12">
        <v>4878</v>
      </c>
      <c r="AF390" s="12" t="s">
        <v>50</v>
      </c>
    </row>
    <row r="391" spans="1:32" x14ac:dyDescent="0.3">
      <c r="A391" s="34" t="s">
        <v>1352</v>
      </c>
      <c r="B391" s="3">
        <v>45116</v>
      </c>
      <c r="C391" s="3" t="str">
        <f>TEXT(Tabla10[[#This Row],[Fecha de transacción]],"DDDD")</f>
        <v>domingo</v>
      </c>
      <c r="D391" s="3">
        <v>45201</v>
      </c>
      <c r="E391" s="4">
        <f>datos_chargeback_2001_1!$D391-datos_chargeback_2001_1!$B391</f>
        <v>85</v>
      </c>
      <c r="F391" s="5">
        <f>datos_chargeback_2001_1!$G391/100</f>
        <v>432.77</v>
      </c>
      <c r="G391" s="6">
        <v>43277</v>
      </c>
      <c r="H391" s="5">
        <f t="shared" si="6"/>
        <v>0</v>
      </c>
      <c r="I391" s="5">
        <v>0</v>
      </c>
      <c r="J391" s="6" t="s">
        <v>38</v>
      </c>
      <c r="K391" s="6" t="s">
        <v>25</v>
      </c>
      <c r="L391" s="6" t="s">
        <v>119</v>
      </c>
      <c r="M391" s="6" t="s">
        <v>27</v>
      </c>
      <c r="N391" s="6" t="s">
        <v>42</v>
      </c>
      <c r="O391" s="6" t="s">
        <v>43</v>
      </c>
      <c r="P391" s="6" t="s">
        <v>30</v>
      </c>
      <c r="Q391" s="6" t="s">
        <v>75</v>
      </c>
      <c r="R391" s="6">
        <v>43277</v>
      </c>
      <c r="S391" s="6" t="s">
        <v>1353</v>
      </c>
      <c r="T391" s="6" t="s">
        <v>61</v>
      </c>
      <c r="U391" s="5">
        <f>datos_chargeback_2001_1!$V391/100</f>
        <v>0</v>
      </c>
      <c r="V391" s="6">
        <v>0</v>
      </c>
      <c r="W391" s="5">
        <f>datos_chargeback_2001_1!$X391/100</f>
        <v>432.77</v>
      </c>
      <c r="X391" s="6">
        <v>43277</v>
      </c>
      <c r="Y391" s="5">
        <f>datos_chargeback_2001_1!$Z391/100</f>
        <v>0</v>
      </c>
      <c r="Z391" s="6">
        <v>0</v>
      </c>
      <c r="AA391" s="6" t="s">
        <v>1354</v>
      </c>
      <c r="AB391" s="6" t="s">
        <v>35</v>
      </c>
      <c r="AC391" s="7" t="s">
        <v>35</v>
      </c>
      <c r="AD391" s="5">
        <f>datos_chargeback_2001_1!$AE391/100</f>
        <v>0</v>
      </c>
      <c r="AE391" s="6">
        <v>0</v>
      </c>
      <c r="AF391" s="6" t="s">
        <v>50</v>
      </c>
    </row>
    <row r="392" spans="1:32" x14ac:dyDescent="0.3">
      <c r="A392" s="34" t="s">
        <v>1355</v>
      </c>
      <c r="B392" s="3">
        <v>45117</v>
      </c>
      <c r="C392" s="3" t="str">
        <f>TEXT(Tabla10[[#This Row],[Fecha de transacción]],"DDDD")</f>
        <v>lunes</v>
      </c>
      <c r="D392" s="3">
        <v>45194</v>
      </c>
      <c r="E392" s="4">
        <f>datos_chargeback_2001_1!$D392-datos_chargeback_2001_1!$B392</f>
        <v>77</v>
      </c>
      <c r="F392" s="5">
        <f>datos_chargeback_2001_1!$G392/100</f>
        <v>414.25</v>
      </c>
      <c r="G392" s="6">
        <v>41425</v>
      </c>
      <c r="H392" s="5">
        <f t="shared" si="6"/>
        <v>0</v>
      </c>
      <c r="I392" s="5">
        <v>1.05</v>
      </c>
      <c r="J392" s="6" t="s">
        <v>38</v>
      </c>
      <c r="K392" s="6" t="s">
        <v>25</v>
      </c>
      <c r="L392" s="6" t="s">
        <v>74</v>
      </c>
      <c r="M392" s="6" t="s">
        <v>52</v>
      </c>
      <c r="N392" s="6" t="s">
        <v>28</v>
      </c>
      <c r="O392" s="6" t="s">
        <v>114</v>
      </c>
      <c r="P392" s="6" t="s">
        <v>54</v>
      </c>
      <c r="Q392" s="6" t="s">
        <v>31</v>
      </c>
      <c r="R392" s="6">
        <v>41425</v>
      </c>
      <c r="S392" s="6" t="s">
        <v>1356</v>
      </c>
      <c r="T392" s="6" t="s">
        <v>33</v>
      </c>
      <c r="U392" s="5">
        <f>datos_chargeback_2001_1!$V392/100</f>
        <v>0</v>
      </c>
      <c r="V392" s="6">
        <v>0</v>
      </c>
      <c r="W392" s="5">
        <f>datos_chargeback_2001_1!$X392/100</f>
        <v>0</v>
      </c>
      <c r="X392" s="6">
        <v>0</v>
      </c>
      <c r="Y392" s="5">
        <f>datos_chargeback_2001_1!$Z392/100</f>
        <v>414.25</v>
      </c>
      <c r="Z392" s="6">
        <v>41425</v>
      </c>
      <c r="AA392" s="6" t="s">
        <v>1357</v>
      </c>
      <c r="AB392" s="6" t="s">
        <v>35</v>
      </c>
      <c r="AC392" s="7" t="s">
        <v>35</v>
      </c>
      <c r="AD392" s="5">
        <f>datos_chargeback_2001_1!$AE392/100</f>
        <v>0</v>
      </c>
      <c r="AE392" s="6">
        <v>0</v>
      </c>
      <c r="AF392" s="6" t="s">
        <v>50</v>
      </c>
    </row>
    <row r="393" spans="1:32" x14ac:dyDescent="0.3">
      <c r="A393" s="36" t="s">
        <v>1358</v>
      </c>
      <c r="B393" s="14">
        <v>45118</v>
      </c>
      <c r="C393" s="14" t="str">
        <f>TEXT(Tabla10[[#This Row],[Fecha de transacción]],"DDDD")</f>
        <v>martes</v>
      </c>
      <c r="D393" s="14">
        <v>45186</v>
      </c>
      <c r="E393" s="15">
        <f>datos_chargeback_2001_1!$D393-datos_chargeback_2001_1!$B393</f>
        <v>68</v>
      </c>
      <c r="F393" s="16">
        <f>datos_chargeback_2001_1!$G393/100</f>
        <v>679.43</v>
      </c>
      <c r="G393" s="17">
        <v>67943</v>
      </c>
      <c r="H393" s="16">
        <f t="shared" si="6"/>
        <v>0</v>
      </c>
      <c r="I393" s="16">
        <v>0</v>
      </c>
      <c r="J393" s="17" t="s">
        <v>38</v>
      </c>
      <c r="K393" s="17" t="s">
        <v>25</v>
      </c>
      <c r="L393" s="17" t="s">
        <v>40</v>
      </c>
      <c r="M393" s="17" t="s">
        <v>59</v>
      </c>
      <c r="N393" s="17" t="s">
        <v>42</v>
      </c>
      <c r="O393" s="17" t="s">
        <v>64</v>
      </c>
      <c r="P393" s="17" t="s">
        <v>30</v>
      </c>
      <c r="Q393" s="17" t="s">
        <v>75</v>
      </c>
      <c r="R393" s="17">
        <v>67943</v>
      </c>
      <c r="S393" s="17" t="s">
        <v>1359</v>
      </c>
      <c r="T393" s="17" t="s">
        <v>116</v>
      </c>
      <c r="U393" s="16">
        <f>datos_chargeback_2001_1!$V393/100</f>
        <v>679.43</v>
      </c>
      <c r="V393" s="17">
        <v>67943</v>
      </c>
      <c r="W393" s="16">
        <f>datos_chargeback_2001_1!$X393/100</f>
        <v>0</v>
      </c>
      <c r="X393" s="17">
        <v>0</v>
      </c>
      <c r="Y393" s="16">
        <f>datos_chargeback_2001_1!$Z393/100</f>
        <v>0</v>
      </c>
      <c r="Z393" s="17">
        <v>0</v>
      </c>
      <c r="AA393" s="17" t="s">
        <v>1360</v>
      </c>
      <c r="AB393" s="17" t="s">
        <v>48</v>
      </c>
      <c r="AC393" s="18">
        <v>45118</v>
      </c>
      <c r="AD393" s="16">
        <f>datos_chargeback_2001_1!$AE393/100</f>
        <v>756.55</v>
      </c>
      <c r="AE393" s="17">
        <v>75655</v>
      </c>
      <c r="AF393" s="17" t="s">
        <v>29</v>
      </c>
    </row>
    <row r="394" spans="1:32" x14ac:dyDescent="0.3">
      <c r="A394" s="35" t="s">
        <v>1361</v>
      </c>
      <c r="B394" s="9">
        <v>45119</v>
      </c>
      <c r="C394" s="9" t="str">
        <f>TEXT(Tabla10[[#This Row],[Fecha de transacción]],"DDDD")</f>
        <v>miércoles</v>
      </c>
      <c r="D394" s="9">
        <v>45194</v>
      </c>
      <c r="E394" s="10">
        <f>datos_chargeback_2001_1!$D394-datos_chargeback_2001_1!$B394</f>
        <v>75</v>
      </c>
      <c r="F394" s="11">
        <f>datos_chargeback_2001_1!$G394/100</f>
        <v>78.78</v>
      </c>
      <c r="G394" s="12">
        <v>7878</v>
      </c>
      <c r="H394" s="11">
        <f t="shared" si="6"/>
        <v>0</v>
      </c>
      <c r="I394" s="11">
        <v>1.38</v>
      </c>
      <c r="J394" s="12" t="s">
        <v>24</v>
      </c>
      <c r="K394" s="12" t="s">
        <v>25</v>
      </c>
      <c r="L394" s="12" t="s">
        <v>80</v>
      </c>
      <c r="M394" s="12" t="s">
        <v>93</v>
      </c>
      <c r="N394" s="12" t="s">
        <v>42</v>
      </c>
      <c r="O394" s="12" t="s">
        <v>43</v>
      </c>
      <c r="P394" s="12" t="s">
        <v>54</v>
      </c>
      <c r="Q394" s="12" t="s">
        <v>44</v>
      </c>
      <c r="R394" s="12">
        <v>7878</v>
      </c>
      <c r="S394" s="12" t="s">
        <v>1362</v>
      </c>
      <c r="T394" s="12" t="s">
        <v>61</v>
      </c>
      <c r="U394" s="11">
        <f>datos_chargeback_2001_1!$V394/100</f>
        <v>0</v>
      </c>
      <c r="V394" s="12">
        <v>0</v>
      </c>
      <c r="W394" s="11">
        <f>datos_chargeback_2001_1!$X394/100</f>
        <v>78.78</v>
      </c>
      <c r="X394" s="12">
        <v>7878</v>
      </c>
      <c r="Y394" s="11">
        <f>datos_chargeback_2001_1!$Z394/100</f>
        <v>0</v>
      </c>
      <c r="Z394" s="12">
        <v>0</v>
      </c>
      <c r="AA394" s="12" t="s">
        <v>1363</v>
      </c>
      <c r="AB394" s="12" t="s">
        <v>48</v>
      </c>
      <c r="AC394" s="19">
        <v>45119</v>
      </c>
      <c r="AD394" s="11">
        <f>datos_chargeback_2001_1!$AE394/100</f>
        <v>351.63</v>
      </c>
      <c r="AE394" s="12">
        <v>35163</v>
      </c>
      <c r="AF394" s="12" t="s">
        <v>36</v>
      </c>
    </row>
    <row r="395" spans="1:32" x14ac:dyDescent="0.3">
      <c r="A395" s="34" t="s">
        <v>1364</v>
      </c>
      <c r="B395" s="3">
        <v>45120</v>
      </c>
      <c r="C395" s="3" t="str">
        <f>TEXT(Tabla10[[#This Row],[Fecha de transacción]],"DDDD")</f>
        <v>jueves</v>
      </c>
      <c r="D395" s="3">
        <v>45209</v>
      </c>
      <c r="E395" s="4">
        <f>datos_chargeback_2001_1!$D395-datos_chargeback_2001_1!$B395</f>
        <v>89</v>
      </c>
      <c r="F395" s="5">
        <f>datos_chargeback_2001_1!$G395/100</f>
        <v>590.89</v>
      </c>
      <c r="G395" s="6">
        <v>59089</v>
      </c>
      <c r="H395" s="5">
        <f t="shared" si="6"/>
        <v>0</v>
      </c>
      <c r="I395" s="5">
        <v>0</v>
      </c>
      <c r="J395" s="6" t="s">
        <v>24</v>
      </c>
      <c r="K395" s="6" t="s">
        <v>25</v>
      </c>
      <c r="L395" s="6" t="s">
        <v>26</v>
      </c>
      <c r="M395" s="6" t="s">
        <v>93</v>
      </c>
      <c r="N395" s="6" t="s">
        <v>42</v>
      </c>
      <c r="O395" s="6" t="s">
        <v>53</v>
      </c>
      <c r="P395" s="6" t="s">
        <v>54</v>
      </c>
      <c r="Q395" s="6" t="s">
        <v>55</v>
      </c>
      <c r="R395" s="6">
        <v>59089</v>
      </c>
      <c r="S395" s="6" t="s">
        <v>1365</v>
      </c>
      <c r="T395" s="6" t="s">
        <v>116</v>
      </c>
      <c r="U395" s="5">
        <f>datos_chargeback_2001_1!$V395/100</f>
        <v>590.89</v>
      </c>
      <c r="V395" s="6">
        <v>59089</v>
      </c>
      <c r="W395" s="5">
        <f>datos_chargeback_2001_1!$X395/100</f>
        <v>0</v>
      </c>
      <c r="X395" s="6">
        <v>0</v>
      </c>
      <c r="Y395" s="5">
        <f>datos_chargeback_2001_1!$Z395/100</f>
        <v>0</v>
      </c>
      <c r="Z395" s="6">
        <v>0</v>
      </c>
      <c r="AA395" s="6" t="s">
        <v>1366</v>
      </c>
      <c r="AB395" s="6" t="s">
        <v>35</v>
      </c>
      <c r="AC395" s="7" t="s">
        <v>35</v>
      </c>
      <c r="AD395" s="5">
        <f>datos_chargeback_2001_1!$AE395/100</f>
        <v>0</v>
      </c>
      <c r="AE395" s="6">
        <v>0</v>
      </c>
      <c r="AF395" s="6" t="s">
        <v>36</v>
      </c>
    </row>
    <row r="396" spans="1:32" x14ac:dyDescent="0.3">
      <c r="A396" s="34" t="s">
        <v>1367</v>
      </c>
      <c r="B396" s="3">
        <v>45121</v>
      </c>
      <c r="C396" s="3" t="str">
        <f>TEXT(Tabla10[[#This Row],[Fecha de transacción]],"DDDD")</f>
        <v>viernes</v>
      </c>
      <c r="D396" s="3">
        <v>45209</v>
      </c>
      <c r="E396" s="4">
        <f>datos_chargeback_2001_1!$D396-datos_chargeback_2001_1!$B396</f>
        <v>88</v>
      </c>
      <c r="F396" s="5">
        <f>datos_chargeback_2001_1!$G396/100</f>
        <v>633.85</v>
      </c>
      <c r="G396" s="6">
        <v>63385</v>
      </c>
      <c r="H396" s="5">
        <f t="shared" si="6"/>
        <v>0</v>
      </c>
      <c r="I396" s="5">
        <v>0.82</v>
      </c>
      <c r="J396" s="6" t="s">
        <v>38</v>
      </c>
      <c r="K396" s="6" t="s">
        <v>25</v>
      </c>
      <c r="L396" s="6" t="s">
        <v>26</v>
      </c>
      <c r="M396" s="6" t="s">
        <v>59</v>
      </c>
      <c r="N396" s="6" t="s">
        <v>28</v>
      </c>
      <c r="O396" s="6" t="s">
        <v>50</v>
      </c>
      <c r="P396" s="6" t="s">
        <v>54</v>
      </c>
      <c r="Q396" s="6" t="s">
        <v>75</v>
      </c>
      <c r="R396" s="6">
        <v>63385</v>
      </c>
      <c r="S396" s="6" t="s">
        <v>1368</v>
      </c>
      <c r="T396" s="6" t="s">
        <v>33</v>
      </c>
      <c r="U396" s="5">
        <f>datos_chargeback_2001_1!$V396/100</f>
        <v>0</v>
      </c>
      <c r="V396" s="6">
        <v>0</v>
      </c>
      <c r="W396" s="5">
        <f>datos_chargeback_2001_1!$X396/100</f>
        <v>0</v>
      </c>
      <c r="X396" s="6">
        <v>0</v>
      </c>
      <c r="Y396" s="5">
        <f>datos_chargeback_2001_1!$Z396/100</f>
        <v>633.85</v>
      </c>
      <c r="Z396" s="6">
        <v>63385</v>
      </c>
      <c r="AA396" s="6" t="s">
        <v>1369</v>
      </c>
      <c r="AB396" s="6" t="s">
        <v>35</v>
      </c>
      <c r="AC396" s="7" t="s">
        <v>35</v>
      </c>
      <c r="AD396" s="5">
        <f>datos_chargeback_2001_1!$AE396/100</f>
        <v>0</v>
      </c>
      <c r="AE396" s="6">
        <v>0</v>
      </c>
      <c r="AF396" s="6" t="s">
        <v>50</v>
      </c>
    </row>
    <row r="397" spans="1:32" x14ac:dyDescent="0.3">
      <c r="A397" s="36" t="s">
        <v>1370</v>
      </c>
      <c r="B397" s="14">
        <v>45122</v>
      </c>
      <c r="C397" s="14" t="str">
        <f>TEXT(Tabla10[[#This Row],[Fecha de transacción]],"DDDD")</f>
        <v>sábado</v>
      </c>
      <c r="D397" s="14">
        <v>45208</v>
      </c>
      <c r="E397" s="15">
        <f>datos_chargeback_2001_1!$D397-datos_chargeback_2001_1!$B397</f>
        <v>86</v>
      </c>
      <c r="F397" s="16">
        <f>datos_chargeback_2001_1!$G397/100</f>
        <v>598.39</v>
      </c>
      <c r="G397" s="17">
        <v>59839</v>
      </c>
      <c r="H397" s="16">
        <f t="shared" si="6"/>
        <v>0</v>
      </c>
      <c r="I397" s="16">
        <v>0</v>
      </c>
      <c r="J397" s="17" t="s">
        <v>24</v>
      </c>
      <c r="K397" s="17" t="s">
        <v>25</v>
      </c>
      <c r="L397" s="17" t="s">
        <v>119</v>
      </c>
      <c r="M397" s="17" t="s">
        <v>41</v>
      </c>
      <c r="N397" s="17" t="s">
        <v>42</v>
      </c>
      <c r="O397" s="17" t="s">
        <v>70</v>
      </c>
      <c r="P397" s="17" t="s">
        <v>30</v>
      </c>
      <c r="Q397" s="17" t="s">
        <v>31</v>
      </c>
      <c r="R397" s="17">
        <v>59839</v>
      </c>
      <c r="S397" s="17" t="s">
        <v>1371</v>
      </c>
      <c r="T397" s="17" t="s">
        <v>46</v>
      </c>
      <c r="U397" s="16">
        <f>datos_chargeback_2001_1!$V397/100</f>
        <v>598.39</v>
      </c>
      <c r="V397" s="17">
        <v>59839</v>
      </c>
      <c r="W397" s="16">
        <f>datos_chargeback_2001_1!$X397/100</f>
        <v>0</v>
      </c>
      <c r="X397" s="17">
        <v>0</v>
      </c>
      <c r="Y397" s="16">
        <f>datos_chargeback_2001_1!$Z397/100</f>
        <v>0</v>
      </c>
      <c r="Z397" s="17">
        <v>0</v>
      </c>
      <c r="AA397" s="17" t="s">
        <v>1372</v>
      </c>
      <c r="AB397" s="17" t="s">
        <v>35</v>
      </c>
      <c r="AC397" s="20" t="s">
        <v>35</v>
      </c>
      <c r="AD397" s="16">
        <f>datos_chargeback_2001_1!$AE397/100</f>
        <v>0</v>
      </c>
      <c r="AE397" s="17">
        <v>0</v>
      </c>
      <c r="AF397" s="17" t="s">
        <v>43</v>
      </c>
    </row>
    <row r="398" spans="1:32" x14ac:dyDescent="0.3">
      <c r="A398" s="34" t="s">
        <v>1373</v>
      </c>
      <c r="B398" s="3">
        <v>45123</v>
      </c>
      <c r="C398" s="3" t="str">
        <f>TEXT(Tabla10[[#This Row],[Fecha de transacción]],"DDDD")</f>
        <v>domingo</v>
      </c>
      <c r="D398" s="3">
        <v>45207</v>
      </c>
      <c r="E398" s="4">
        <f>datos_chargeback_2001_1!$D398-datos_chargeback_2001_1!$B398</f>
        <v>84</v>
      </c>
      <c r="F398" s="5">
        <f>datos_chargeback_2001_1!$G398/100</f>
        <v>71.67</v>
      </c>
      <c r="G398" s="6">
        <v>7167</v>
      </c>
      <c r="H398" s="5">
        <f t="shared" si="6"/>
        <v>0</v>
      </c>
      <c r="I398" s="5">
        <v>0</v>
      </c>
      <c r="J398" s="6" t="s">
        <v>24</v>
      </c>
      <c r="K398" s="6" t="s">
        <v>25</v>
      </c>
      <c r="L398" s="6" t="s">
        <v>40</v>
      </c>
      <c r="M398" s="6" t="s">
        <v>93</v>
      </c>
      <c r="N398" s="6" t="s">
        <v>42</v>
      </c>
      <c r="O398" s="6" t="s">
        <v>70</v>
      </c>
      <c r="P398" s="6" t="s">
        <v>30</v>
      </c>
      <c r="Q398" s="6" t="s">
        <v>31</v>
      </c>
      <c r="R398" s="6">
        <v>71670</v>
      </c>
      <c r="S398" s="6" t="s">
        <v>1374</v>
      </c>
      <c r="T398" s="6" t="s">
        <v>116</v>
      </c>
      <c r="U398" s="5">
        <f>datos_chargeback_2001_1!$V398/100</f>
        <v>716.7</v>
      </c>
      <c r="V398" s="6">
        <v>71670</v>
      </c>
      <c r="W398" s="5">
        <f>datos_chargeback_2001_1!$X398/100</f>
        <v>0</v>
      </c>
      <c r="X398" s="6">
        <v>0</v>
      </c>
      <c r="Y398" s="5">
        <f>datos_chargeback_2001_1!$Z398/100</f>
        <v>0</v>
      </c>
      <c r="Z398" s="6">
        <v>0</v>
      </c>
      <c r="AA398" s="6" t="s">
        <v>1375</v>
      </c>
      <c r="AB398" s="6" t="s">
        <v>48</v>
      </c>
      <c r="AC398" s="8">
        <v>45123</v>
      </c>
      <c r="AD398" s="5">
        <f>datos_chargeback_2001_1!$AE398/100</f>
        <v>994.87</v>
      </c>
      <c r="AE398" s="6">
        <v>99487</v>
      </c>
      <c r="AF398" s="6" t="s">
        <v>53</v>
      </c>
    </row>
    <row r="399" spans="1:32" x14ac:dyDescent="0.3">
      <c r="A399" s="36" t="s">
        <v>1376</v>
      </c>
      <c r="B399" s="14">
        <v>45124</v>
      </c>
      <c r="C399" s="14" t="str">
        <f>TEXT(Tabla10[[#This Row],[Fecha de transacción]],"DDDD")</f>
        <v>lunes</v>
      </c>
      <c r="D399" s="14">
        <v>45197</v>
      </c>
      <c r="E399" s="15">
        <f>datos_chargeback_2001_1!$D399-datos_chargeback_2001_1!$B399</f>
        <v>73</v>
      </c>
      <c r="F399" s="16">
        <f>datos_chargeback_2001_1!$G399/100</f>
        <v>620.01</v>
      </c>
      <c r="G399" s="17">
        <v>62001</v>
      </c>
      <c r="H399" s="16">
        <f t="shared" si="6"/>
        <v>0</v>
      </c>
      <c r="I399" s="16">
        <v>1.07</v>
      </c>
      <c r="J399" s="17" t="s">
        <v>38</v>
      </c>
      <c r="K399" s="17" t="s">
        <v>25</v>
      </c>
      <c r="L399" s="17" t="s">
        <v>109</v>
      </c>
      <c r="M399" s="17" t="s">
        <v>41</v>
      </c>
      <c r="N399" s="17" t="s">
        <v>42</v>
      </c>
      <c r="O399" s="17" t="s">
        <v>50</v>
      </c>
      <c r="P399" s="17" t="s">
        <v>30</v>
      </c>
      <c r="Q399" s="17" t="s">
        <v>75</v>
      </c>
      <c r="R399" s="17">
        <v>62001</v>
      </c>
      <c r="S399" s="17" t="s">
        <v>1377</v>
      </c>
      <c r="T399" s="17" t="s">
        <v>46</v>
      </c>
      <c r="U399" s="16">
        <f>datos_chargeback_2001_1!$V399/100</f>
        <v>620.01</v>
      </c>
      <c r="V399" s="17">
        <v>62001</v>
      </c>
      <c r="W399" s="16">
        <f>datos_chargeback_2001_1!$X399/100</f>
        <v>0</v>
      </c>
      <c r="X399" s="17">
        <v>0</v>
      </c>
      <c r="Y399" s="16">
        <f>datos_chargeback_2001_1!$Z399/100</f>
        <v>0</v>
      </c>
      <c r="Z399" s="17">
        <v>0</v>
      </c>
      <c r="AA399" s="17" t="s">
        <v>1378</v>
      </c>
      <c r="AB399" s="17" t="s">
        <v>35</v>
      </c>
      <c r="AC399" s="20" t="s">
        <v>35</v>
      </c>
      <c r="AD399" s="16">
        <f>datos_chargeback_2001_1!$AE399/100</f>
        <v>0</v>
      </c>
      <c r="AE399" s="17">
        <v>0</v>
      </c>
      <c r="AF399" s="17" t="s">
        <v>53</v>
      </c>
    </row>
    <row r="400" spans="1:32" x14ac:dyDescent="0.3">
      <c r="A400" s="35" t="s">
        <v>1379</v>
      </c>
      <c r="B400" s="9">
        <v>45125</v>
      </c>
      <c r="C400" s="9" t="str">
        <f>TEXT(Tabla10[[#This Row],[Fecha de transacción]],"DDDD")</f>
        <v>martes</v>
      </c>
      <c r="D400" s="9">
        <v>45200</v>
      </c>
      <c r="E400" s="10">
        <f>datos_chargeback_2001_1!$D400-datos_chargeback_2001_1!$B400</f>
        <v>75</v>
      </c>
      <c r="F400" s="11">
        <f>datos_chargeback_2001_1!$G400/100</f>
        <v>512.73</v>
      </c>
      <c r="G400" s="12">
        <v>51273</v>
      </c>
      <c r="H400" s="11">
        <f t="shared" si="6"/>
        <v>0</v>
      </c>
      <c r="I400" s="11">
        <v>1.34</v>
      </c>
      <c r="J400" s="12" t="s">
        <v>38</v>
      </c>
      <c r="K400" s="12" t="s">
        <v>25</v>
      </c>
      <c r="L400" s="12" t="s">
        <v>40</v>
      </c>
      <c r="M400" s="12" t="s">
        <v>59</v>
      </c>
      <c r="N400" s="12" t="s">
        <v>42</v>
      </c>
      <c r="O400" s="12" t="s">
        <v>64</v>
      </c>
      <c r="P400" s="12" t="s">
        <v>54</v>
      </c>
      <c r="Q400" s="12" t="s">
        <v>44</v>
      </c>
      <c r="R400" s="12">
        <v>51273</v>
      </c>
      <c r="S400" s="12" t="s">
        <v>1380</v>
      </c>
      <c r="T400" s="12" t="s">
        <v>61</v>
      </c>
      <c r="U400" s="11">
        <f>datos_chargeback_2001_1!$V400/100</f>
        <v>0</v>
      </c>
      <c r="V400" s="12">
        <v>0</v>
      </c>
      <c r="W400" s="11">
        <f>datos_chargeback_2001_1!$X400/100</f>
        <v>512.73</v>
      </c>
      <c r="X400" s="12">
        <v>51273</v>
      </c>
      <c r="Y400" s="11">
        <f>datos_chargeback_2001_1!$Z400/100</f>
        <v>0</v>
      </c>
      <c r="Z400" s="12">
        <v>0</v>
      </c>
      <c r="AA400" s="12" t="s">
        <v>1381</v>
      </c>
      <c r="AB400" s="12" t="s">
        <v>35</v>
      </c>
      <c r="AC400" s="13" t="s">
        <v>35</v>
      </c>
      <c r="AD400" s="11">
        <f>datos_chargeback_2001_1!$AE400/100</f>
        <v>0</v>
      </c>
      <c r="AE400" s="12">
        <v>0</v>
      </c>
      <c r="AF400" s="12" t="s">
        <v>36</v>
      </c>
    </row>
    <row r="401" spans="1:32" x14ac:dyDescent="0.3">
      <c r="A401" s="36" t="s">
        <v>1382</v>
      </c>
      <c r="B401" s="14">
        <v>45126</v>
      </c>
      <c r="C401" s="14" t="str">
        <f>TEXT(Tabla10[[#This Row],[Fecha de transacción]],"DDDD")</f>
        <v>miércoles</v>
      </c>
      <c r="D401" s="14">
        <v>45215</v>
      </c>
      <c r="E401" s="15">
        <f>datos_chargeback_2001_1!$D401-datos_chargeback_2001_1!$B401</f>
        <v>89</v>
      </c>
      <c r="F401" s="16">
        <f>datos_chargeback_2001_1!$G401/100</f>
        <v>827.02</v>
      </c>
      <c r="G401" s="17">
        <v>82702</v>
      </c>
      <c r="H401" s="16">
        <f t="shared" si="6"/>
        <v>0</v>
      </c>
      <c r="I401" s="16">
        <v>0</v>
      </c>
      <c r="J401" s="17" t="s">
        <v>24</v>
      </c>
      <c r="K401" s="17" t="s">
        <v>25</v>
      </c>
      <c r="L401" s="17" t="s">
        <v>80</v>
      </c>
      <c r="M401" s="17" t="s">
        <v>59</v>
      </c>
      <c r="N401" s="17" t="s">
        <v>28</v>
      </c>
      <c r="O401" s="17" t="s">
        <v>29</v>
      </c>
      <c r="P401" s="17" t="s">
        <v>54</v>
      </c>
      <c r="Q401" s="17" t="s">
        <v>31</v>
      </c>
      <c r="R401" s="17">
        <v>82702</v>
      </c>
      <c r="S401" s="17" t="s">
        <v>1383</v>
      </c>
      <c r="T401" s="17" t="s">
        <v>33</v>
      </c>
      <c r="U401" s="16">
        <f>datos_chargeback_2001_1!$V401/100</f>
        <v>0</v>
      </c>
      <c r="V401" s="17">
        <v>0</v>
      </c>
      <c r="W401" s="16">
        <f>datos_chargeback_2001_1!$X401/100</f>
        <v>0</v>
      </c>
      <c r="X401" s="17">
        <v>0</v>
      </c>
      <c r="Y401" s="16">
        <f>datos_chargeback_2001_1!$Z401/100</f>
        <v>827.02</v>
      </c>
      <c r="Z401" s="17">
        <v>82702</v>
      </c>
      <c r="AA401" s="17" t="s">
        <v>1384</v>
      </c>
      <c r="AB401" s="17" t="s">
        <v>48</v>
      </c>
      <c r="AC401" s="18">
        <v>45126</v>
      </c>
      <c r="AD401" s="16">
        <f>datos_chargeback_2001_1!$AE401/100</f>
        <v>875.75</v>
      </c>
      <c r="AE401" s="17">
        <v>87575</v>
      </c>
      <c r="AF401" s="17" t="s">
        <v>36</v>
      </c>
    </row>
    <row r="402" spans="1:32" x14ac:dyDescent="0.3">
      <c r="A402" s="34" t="s">
        <v>1386</v>
      </c>
      <c r="B402" s="3">
        <v>44927</v>
      </c>
      <c r="C402" s="3" t="str">
        <f>TEXT(Tabla10[[#This Row],[Fecha de transacción]],"DDDD")</f>
        <v>domingo</v>
      </c>
      <c r="D402" s="3">
        <v>45003</v>
      </c>
      <c r="E402" s="4">
        <f>datos_chargeback_2001_1!$D402-datos_chargeback_2001_1!$B402</f>
        <v>76</v>
      </c>
      <c r="F402" s="5">
        <f>datos_chargeback_2001_1!$G402/100</f>
        <v>229.38</v>
      </c>
      <c r="G402" s="6">
        <v>22938</v>
      </c>
      <c r="H402" s="5">
        <f t="shared" si="6"/>
        <v>0</v>
      </c>
      <c r="I402" s="5">
        <v>1.23</v>
      </c>
      <c r="J402" s="6" t="s">
        <v>24</v>
      </c>
      <c r="K402" s="6" t="s">
        <v>25</v>
      </c>
      <c r="L402" s="6" t="s">
        <v>109</v>
      </c>
      <c r="M402" s="6" t="s">
        <v>85</v>
      </c>
      <c r="N402" s="6" t="s">
        <v>28</v>
      </c>
      <c r="O402" s="6" t="s">
        <v>43</v>
      </c>
      <c r="P402" s="6" t="s">
        <v>30</v>
      </c>
      <c r="Q402" s="6" t="s">
        <v>66</v>
      </c>
      <c r="R402" s="6">
        <v>22938</v>
      </c>
      <c r="S402" s="6" t="s">
        <v>1387</v>
      </c>
      <c r="T402" s="6" t="s">
        <v>33</v>
      </c>
      <c r="U402" s="5">
        <f>datos_chargeback_2001_1!$V402/100</f>
        <v>0</v>
      </c>
      <c r="V402" s="6">
        <v>0</v>
      </c>
      <c r="W402" s="5">
        <f>datos_chargeback_2001_1!$X402/100</f>
        <v>0</v>
      </c>
      <c r="X402" s="6">
        <v>0</v>
      </c>
      <c r="Y402" s="5">
        <f>datos_chargeback_2001_1!$Z402/100</f>
        <v>229.38</v>
      </c>
      <c r="Z402" s="6">
        <v>22938</v>
      </c>
      <c r="AA402" s="6" t="s">
        <v>1388</v>
      </c>
      <c r="AB402" s="6" t="s">
        <v>48</v>
      </c>
      <c r="AC402" s="8">
        <v>44927</v>
      </c>
      <c r="AD402" s="5">
        <f>datos_chargeback_2001_1!$AE402/100</f>
        <v>657.01</v>
      </c>
      <c r="AE402" s="6">
        <v>65701</v>
      </c>
      <c r="AF402" s="6" t="s">
        <v>50</v>
      </c>
    </row>
    <row r="403" spans="1:32" x14ac:dyDescent="0.3">
      <c r="A403" s="34" t="s">
        <v>1390</v>
      </c>
      <c r="B403" s="3">
        <v>44928</v>
      </c>
      <c r="C403" s="3" t="str">
        <f>TEXT(Tabla10[[#This Row],[Fecha de transacción]],"DDDD")</f>
        <v>lunes</v>
      </c>
      <c r="D403" s="3">
        <v>45012</v>
      </c>
      <c r="E403" s="4">
        <f>datos_chargeback_2001_1!$D403-datos_chargeback_2001_1!$B403</f>
        <v>84</v>
      </c>
      <c r="F403" s="5">
        <f>datos_chargeback_2001_1!$G403/100</f>
        <v>897.15</v>
      </c>
      <c r="G403" s="6">
        <v>89715</v>
      </c>
      <c r="H403" s="5">
        <f t="shared" si="6"/>
        <v>0</v>
      </c>
      <c r="I403" s="5">
        <v>0</v>
      </c>
      <c r="J403" s="6" t="s">
        <v>38</v>
      </c>
      <c r="K403" s="6" t="s">
        <v>25</v>
      </c>
      <c r="L403" s="6" t="s">
        <v>74</v>
      </c>
      <c r="M403" s="6" t="s">
        <v>85</v>
      </c>
      <c r="N403" s="6" t="s">
        <v>28</v>
      </c>
      <c r="O403" s="6" t="s">
        <v>36</v>
      </c>
      <c r="P403" s="6" t="s">
        <v>30</v>
      </c>
      <c r="Q403" s="6" t="s">
        <v>31</v>
      </c>
      <c r="R403" s="6">
        <v>89715</v>
      </c>
      <c r="S403" s="6" t="s">
        <v>874</v>
      </c>
      <c r="T403" s="6" t="s">
        <v>33</v>
      </c>
      <c r="U403" s="5">
        <f>datos_chargeback_2001_1!$V403/100</f>
        <v>0</v>
      </c>
      <c r="V403" s="6">
        <v>0</v>
      </c>
      <c r="W403" s="5">
        <f>datos_chargeback_2001_1!$X403/100</f>
        <v>0</v>
      </c>
      <c r="X403" s="6">
        <v>0</v>
      </c>
      <c r="Y403" s="5">
        <f>datos_chargeback_2001_1!$Z403/100</f>
        <v>897.15</v>
      </c>
      <c r="Z403" s="6">
        <v>89715</v>
      </c>
      <c r="AA403" s="6" t="s">
        <v>1391</v>
      </c>
      <c r="AB403" s="6" t="s">
        <v>35</v>
      </c>
      <c r="AC403" s="7" t="s">
        <v>35</v>
      </c>
      <c r="AD403" s="5">
        <f>datos_chargeback_2001_1!$AE403/100</f>
        <v>0</v>
      </c>
      <c r="AE403" s="6">
        <v>0</v>
      </c>
      <c r="AF403" s="6" t="s">
        <v>29</v>
      </c>
    </row>
    <row r="404" spans="1:32" x14ac:dyDescent="0.3">
      <c r="A404" s="35" t="s">
        <v>1392</v>
      </c>
      <c r="B404" s="9">
        <v>44929</v>
      </c>
      <c r="C404" s="9" t="str">
        <f>TEXT(Tabla10[[#This Row],[Fecha de transacción]],"DDDD")</f>
        <v>martes</v>
      </c>
      <c r="D404" s="9">
        <v>45008</v>
      </c>
      <c r="E404" s="10">
        <f>datos_chargeback_2001_1!$D404-datos_chargeback_2001_1!$B404</f>
        <v>79</v>
      </c>
      <c r="F404" s="11">
        <f>datos_chargeback_2001_1!$G404/100</f>
        <v>49.08</v>
      </c>
      <c r="G404" s="12">
        <v>4908</v>
      </c>
      <c r="H404" s="11">
        <f t="shared" si="6"/>
        <v>0</v>
      </c>
      <c r="I404" s="11">
        <v>0.92</v>
      </c>
      <c r="J404" s="12" t="s">
        <v>24</v>
      </c>
      <c r="K404" s="12" t="s">
        <v>25</v>
      </c>
      <c r="L404" s="12" t="s">
        <v>109</v>
      </c>
      <c r="M404" s="12" t="s">
        <v>93</v>
      </c>
      <c r="N404" s="12" t="s">
        <v>42</v>
      </c>
      <c r="O404" s="12" t="s">
        <v>64</v>
      </c>
      <c r="P404" s="12" t="s">
        <v>54</v>
      </c>
      <c r="Q404" s="12" t="s">
        <v>31</v>
      </c>
      <c r="R404" s="12">
        <v>49080</v>
      </c>
      <c r="S404" s="12" t="s">
        <v>1393</v>
      </c>
      <c r="T404" s="12" t="s">
        <v>116</v>
      </c>
      <c r="U404" s="11">
        <f>datos_chargeback_2001_1!$V404/100</f>
        <v>490.8</v>
      </c>
      <c r="V404" s="12">
        <v>49080</v>
      </c>
      <c r="W404" s="11">
        <f>datos_chargeback_2001_1!$X404/100</f>
        <v>0</v>
      </c>
      <c r="X404" s="12">
        <v>0</v>
      </c>
      <c r="Y404" s="11">
        <f>datos_chargeback_2001_1!$Z404/100</f>
        <v>0</v>
      </c>
      <c r="Z404" s="12">
        <v>0</v>
      </c>
      <c r="AA404" s="12" t="s">
        <v>1394</v>
      </c>
      <c r="AB404" s="12" t="s">
        <v>35</v>
      </c>
      <c r="AC404" s="13" t="s">
        <v>35</v>
      </c>
      <c r="AD404" s="11">
        <f>datos_chargeback_2001_1!$AE404/100</f>
        <v>0</v>
      </c>
      <c r="AE404" s="12">
        <v>0</v>
      </c>
      <c r="AF404" s="12" t="s">
        <v>64</v>
      </c>
    </row>
    <row r="405" spans="1:32" x14ac:dyDescent="0.3">
      <c r="A405" s="36" t="s">
        <v>1395</v>
      </c>
      <c r="B405" s="14">
        <v>44930</v>
      </c>
      <c r="C405" s="14" t="str">
        <f>TEXT(Tabla10[[#This Row],[Fecha de transacción]],"DDDD")</f>
        <v>miércoles</v>
      </c>
      <c r="D405" s="14">
        <v>44997</v>
      </c>
      <c r="E405" s="15">
        <f>datos_chargeback_2001_1!$D405-datos_chargeback_2001_1!$B405</f>
        <v>67</v>
      </c>
      <c r="F405" s="16">
        <f>datos_chargeback_2001_1!$G405/100</f>
        <v>482.83</v>
      </c>
      <c r="G405" s="17">
        <v>48283</v>
      </c>
      <c r="H405" s="16">
        <f t="shared" si="6"/>
        <v>0</v>
      </c>
      <c r="I405" s="16">
        <v>1.26</v>
      </c>
      <c r="J405" s="17" t="s">
        <v>24</v>
      </c>
      <c r="K405" s="17" t="s">
        <v>25</v>
      </c>
      <c r="L405" s="17" t="s">
        <v>80</v>
      </c>
      <c r="M405" s="17" t="s">
        <v>52</v>
      </c>
      <c r="N405" s="17" t="s">
        <v>42</v>
      </c>
      <c r="O405" s="17" t="s">
        <v>64</v>
      </c>
      <c r="P405" s="17" t="s">
        <v>54</v>
      </c>
      <c r="Q405" s="17" t="s">
        <v>31</v>
      </c>
      <c r="R405" s="17">
        <v>48283</v>
      </c>
      <c r="S405" s="17" t="s">
        <v>1396</v>
      </c>
      <c r="T405" s="17" t="s">
        <v>116</v>
      </c>
      <c r="U405" s="16">
        <f>datos_chargeback_2001_1!$V405/100</f>
        <v>482.83</v>
      </c>
      <c r="V405" s="17">
        <v>48283</v>
      </c>
      <c r="W405" s="16">
        <f>datos_chargeback_2001_1!$X405/100</f>
        <v>0</v>
      </c>
      <c r="X405" s="17">
        <v>0</v>
      </c>
      <c r="Y405" s="16">
        <f>datos_chargeback_2001_1!$Z405/100</f>
        <v>0</v>
      </c>
      <c r="Z405" s="17">
        <v>0</v>
      </c>
      <c r="AA405" s="17" t="s">
        <v>1397</v>
      </c>
      <c r="AB405" s="17" t="s">
        <v>35</v>
      </c>
      <c r="AC405" s="20" t="s">
        <v>35</v>
      </c>
      <c r="AD405" s="16">
        <f>datos_chargeback_2001_1!$AE405/100</f>
        <v>0</v>
      </c>
      <c r="AE405" s="17">
        <v>0</v>
      </c>
      <c r="AF405" s="17" t="s">
        <v>36</v>
      </c>
    </row>
    <row r="406" spans="1:32" x14ac:dyDescent="0.3">
      <c r="A406" s="35" t="s">
        <v>1398</v>
      </c>
      <c r="B406" s="9">
        <v>44931</v>
      </c>
      <c r="C406" s="9" t="str">
        <f>TEXT(Tabla10[[#This Row],[Fecha de transacción]],"DDDD")</f>
        <v>jueves</v>
      </c>
      <c r="D406" s="9">
        <v>44999</v>
      </c>
      <c r="E406" s="10">
        <f>datos_chargeback_2001_1!$D406-datos_chargeback_2001_1!$B406</f>
        <v>68</v>
      </c>
      <c r="F406" s="11">
        <f>datos_chargeback_2001_1!$G406/100</f>
        <v>152.94999999999999</v>
      </c>
      <c r="G406" s="12">
        <v>15295</v>
      </c>
      <c r="H406" s="11">
        <f t="shared" si="6"/>
        <v>0</v>
      </c>
      <c r="I406" s="11">
        <v>0</v>
      </c>
      <c r="J406" s="12" t="s">
        <v>38</v>
      </c>
      <c r="K406" s="12" t="s">
        <v>25</v>
      </c>
      <c r="L406" s="12" t="s">
        <v>74</v>
      </c>
      <c r="M406" s="12" t="s">
        <v>27</v>
      </c>
      <c r="N406" s="12" t="s">
        <v>42</v>
      </c>
      <c r="O406" s="12" t="s">
        <v>114</v>
      </c>
      <c r="P406" s="12" t="s">
        <v>30</v>
      </c>
      <c r="Q406" s="12" t="s">
        <v>75</v>
      </c>
      <c r="R406" s="12">
        <v>15295</v>
      </c>
      <c r="S406" s="12" t="s">
        <v>1399</v>
      </c>
      <c r="T406" s="12" t="s">
        <v>116</v>
      </c>
      <c r="U406" s="11">
        <f>datos_chargeback_2001_1!$V406/100</f>
        <v>152.94999999999999</v>
      </c>
      <c r="V406" s="12">
        <v>15295</v>
      </c>
      <c r="W406" s="11">
        <f>datos_chargeback_2001_1!$X406/100</f>
        <v>0</v>
      </c>
      <c r="X406" s="12">
        <v>0</v>
      </c>
      <c r="Y406" s="11">
        <f>datos_chargeback_2001_1!$Z406/100</f>
        <v>0</v>
      </c>
      <c r="Z406" s="12">
        <v>0</v>
      </c>
      <c r="AA406" s="12" t="s">
        <v>1400</v>
      </c>
      <c r="AB406" s="12" t="s">
        <v>35</v>
      </c>
      <c r="AC406" s="13" t="s">
        <v>35</v>
      </c>
      <c r="AD406" s="11">
        <f>datos_chargeback_2001_1!$AE406/100</f>
        <v>0</v>
      </c>
      <c r="AE406" s="12">
        <v>0</v>
      </c>
      <c r="AF406" s="12" t="s">
        <v>29</v>
      </c>
    </row>
    <row r="407" spans="1:32" x14ac:dyDescent="0.3">
      <c r="A407" s="34" t="s">
        <v>1401</v>
      </c>
      <c r="B407" s="3">
        <v>44932</v>
      </c>
      <c r="C407" s="3" t="str">
        <f>TEXT(Tabla10[[#This Row],[Fecha de transacción]],"DDDD")</f>
        <v>viernes</v>
      </c>
      <c r="D407" s="3">
        <v>44999</v>
      </c>
      <c r="E407" s="4">
        <f>datos_chargeback_2001_1!$D407-datos_chargeback_2001_1!$B407</f>
        <v>67</v>
      </c>
      <c r="F407" s="5">
        <f>datos_chargeback_2001_1!$G407/100</f>
        <v>829.85</v>
      </c>
      <c r="G407" s="6">
        <v>82985</v>
      </c>
      <c r="H407" s="5">
        <f t="shared" si="6"/>
        <v>0</v>
      </c>
      <c r="I407" s="5">
        <v>0</v>
      </c>
      <c r="J407" s="6" t="s">
        <v>24</v>
      </c>
      <c r="K407" s="6" t="s">
        <v>25</v>
      </c>
      <c r="L407" s="6" t="s">
        <v>26</v>
      </c>
      <c r="M407" s="6" t="s">
        <v>93</v>
      </c>
      <c r="N407" s="6" t="s">
        <v>42</v>
      </c>
      <c r="O407" s="6" t="s">
        <v>64</v>
      </c>
      <c r="P407" s="6" t="s">
        <v>54</v>
      </c>
      <c r="Q407" s="6" t="s">
        <v>31</v>
      </c>
      <c r="R407" s="6">
        <v>82985</v>
      </c>
      <c r="S407" s="6" t="s">
        <v>359</v>
      </c>
      <c r="T407" s="6" t="s">
        <v>46</v>
      </c>
      <c r="U407" s="5">
        <f>datos_chargeback_2001_1!$V407/100</f>
        <v>829.85</v>
      </c>
      <c r="V407" s="6">
        <v>82985</v>
      </c>
      <c r="W407" s="5">
        <f>datos_chargeback_2001_1!$X407/100</f>
        <v>0</v>
      </c>
      <c r="X407" s="6">
        <v>0</v>
      </c>
      <c r="Y407" s="5">
        <f>datos_chargeback_2001_1!$Z407/100</f>
        <v>0</v>
      </c>
      <c r="Z407" s="6">
        <v>0</v>
      </c>
      <c r="AA407" s="6" t="s">
        <v>1402</v>
      </c>
      <c r="AB407" s="6" t="s">
        <v>48</v>
      </c>
      <c r="AC407" s="8">
        <v>44932</v>
      </c>
      <c r="AD407" s="5">
        <f>datos_chargeback_2001_1!$AE407/100</f>
        <v>568.01</v>
      </c>
      <c r="AE407" s="6">
        <v>56801</v>
      </c>
      <c r="AF407" s="6" t="s">
        <v>64</v>
      </c>
    </row>
    <row r="408" spans="1:32" x14ac:dyDescent="0.3">
      <c r="A408" s="35" t="s">
        <v>1403</v>
      </c>
      <c r="B408" s="9">
        <v>44933</v>
      </c>
      <c r="C408" s="9" t="str">
        <f>TEXT(Tabla10[[#This Row],[Fecha de transacción]],"DDDD")</f>
        <v>sábado</v>
      </c>
      <c r="D408" s="9">
        <v>45015</v>
      </c>
      <c r="E408" s="10">
        <f>datos_chargeback_2001_1!$D408-datos_chargeback_2001_1!$B408</f>
        <v>82</v>
      </c>
      <c r="F408" s="11">
        <f>datos_chargeback_2001_1!$G408/100</f>
        <v>31.3</v>
      </c>
      <c r="G408" s="12">
        <v>3130</v>
      </c>
      <c r="H408" s="11">
        <f t="shared" si="6"/>
        <v>0</v>
      </c>
      <c r="I408" s="11">
        <v>0</v>
      </c>
      <c r="J408" s="12" t="s">
        <v>38</v>
      </c>
      <c r="K408" s="12" t="s">
        <v>25</v>
      </c>
      <c r="L408" s="12" t="s">
        <v>74</v>
      </c>
      <c r="M408" s="12" t="s">
        <v>59</v>
      </c>
      <c r="N408" s="12" t="s">
        <v>42</v>
      </c>
      <c r="O408" s="12" t="s">
        <v>114</v>
      </c>
      <c r="P408" s="12" t="s">
        <v>30</v>
      </c>
      <c r="Q408" s="12" t="s">
        <v>55</v>
      </c>
      <c r="R408" s="12">
        <v>31300</v>
      </c>
      <c r="S408" s="12" t="s">
        <v>710</v>
      </c>
      <c r="T408" s="12" t="s">
        <v>46</v>
      </c>
      <c r="U408" s="11">
        <f>datos_chargeback_2001_1!$V408/100</f>
        <v>313</v>
      </c>
      <c r="V408" s="12">
        <v>31300</v>
      </c>
      <c r="W408" s="11">
        <f>datos_chargeback_2001_1!$X408/100</f>
        <v>0</v>
      </c>
      <c r="X408" s="12">
        <v>0</v>
      </c>
      <c r="Y408" s="11">
        <f>datos_chargeback_2001_1!$Z408/100</f>
        <v>0</v>
      </c>
      <c r="Z408" s="12">
        <v>0</v>
      </c>
      <c r="AA408" s="12" t="s">
        <v>1404</v>
      </c>
      <c r="AB408" s="12" t="s">
        <v>48</v>
      </c>
      <c r="AC408" s="19">
        <v>44933</v>
      </c>
      <c r="AD408" s="11">
        <f>datos_chargeback_2001_1!$AE408/100</f>
        <v>672.48</v>
      </c>
      <c r="AE408" s="12">
        <v>67248</v>
      </c>
      <c r="AF408" s="12" t="s">
        <v>64</v>
      </c>
    </row>
    <row r="409" spans="1:32" x14ac:dyDescent="0.3">
      <c r="A409" s="34" t="s">
        <v>1405</v>
      </c>
      <c r="B409" s="3">
        <v>44934</v>
      </c>
      <c r="C409" s="3" t="str">
        <f>TEXT(Tabla10[[#This Row],[Fecha de transacción]],"DDDD")</f>
        <v>domingo</v>
      </c>
      <c r="D409" s="3">
        <v>45024</v>
      </c>
      <c r="E409" s="4">
        <f>datos_chargeback_2001_1!$D409-datos_chargeback_2001_1!$B409</f>
        <v>90</v>
      </c>
      <c r="F409" s="5">
        <f>datos_chargeback_2001_1!$G409/100</f>
        <v>281.29000000000002</v>
      </c>
      <c r="G409" s="6">
        <v>28129</v>
      </c>
      <c r="H409" s="5">
        <f t="shared" si="6"/>
        <v>0</v>
      </c>
      <c r="I409" s="5">
        <v>0.96</v>
      </c>
      <c r="J409" s="6" t="s">
        <v>38</v>
      </c>
      <c r="K409" s="6" t="s">
        <v>25</v>
      </c>
      <c r="L409" s="6" t="s">
        <v>74</v>
      </c>
      <c r="M409" s="6" t="s">
        <v>85</v>
      </c>
      <c r="N409" s="6" t="s">
        <v>42</v>
      </c>
      <c r="O409" s="6" t="s">
        <v>50</v>
      </c>
      <c r="P409" s="6" t="s">
        <v>30</v>
      </c>
      <c r="Q409" s="6" t="s">
        <v>75</v>
      </c>
      <c r="R409" s="6">
        <v>28129</v>
      </c>
      <c r="S409" s="6" t="s">
        <v>1406</v>
      </c>
      <c r="T409" s="6" t="s">
        <v>116</v>
      </c>
      <c r="U409" s="5">
        <f>datos_chargeback_2001_1!$V409/100</f>
        <v>281.29000000000002</v>
      </c>
      <c r="V409" s="6">
        <v>28129</v>
      </c>
      <c r="W409" s="5">
        <f>datos_chargeback_2001_1!$X409/100</f>
        <v>0</v>
      </c>
      <c r="X409" s="6">
        <v>0</v>
      </c>
      <c r="Y409" s="5">
        <f>datos_chargeback_2001_1!$Z409/100</f>
        <v>0</v>
      </c>
      <c r="Z409" s="6">
        <v>0</v>
      </c>
      <c r="AA409" s="6" t="s">
        <v>1407</v>
      </c>
      <c r="AB409" s="6" t="s">
        <v>35</v>
      </c>
      <c r="AC409" s="7" t="s">
        <v>35</v>
      </c>
      <c r="AD409" s="5">
        <f>datos_chargeback_2001_1!$AE409/100</f>
        <v>0</v>
      </c>
      <c r="AE409" s="6">
        <v>0</v>
      </c>
      <c r="AF409" s="6" t="s">
        <v>53</v>
      </c>
    </row>
    <row r="410" spans="1:32" x14ac:dyDescent="0.3">
      <c r="A410" s="34" t="s">
        <v>1408</v>
      </c>
      <c r="B410" s="3">
        <v>44935</v>
      </c>
      <c r="C410" s="3" t="str">
        <f>TEXT(Tabla10[[#This Row],[Fecha de transacción]],"DDDD")</f>
        <v>lunes</v>
      </c>
      <c r="D410" s="3">
        <v>45023</v>
      </c>
      <c r="E410" s="4">
        <f>datos_chargeback_2001_1!$D410-datos_chargeback_2001_1!$B410</f>
        <v>88</v>
      </c>
      <c r="F410" s="5">
        <f>datos_chargeback_2001_1!$G410/100</f>
        <v>686.87</v>
      </c>
      <c r="G410" s="6">
        <v>68687</v>
      </c>
      <c r="H410" s="5">
        <f t="shared" si="6"/>
        <v>0</v>
      </c>
      <c r="I410" s="5">
        <v>0</v>
      </c>
      <c r="J410" s="6" t="s">
        <v>24</v>
      </c>
      <c r="K410" s="6" t="s">
        <v>25</v>
      </c>
      <c r="L410" s="6" t="s">
        <v>40</v>
      </c>
      <c r="M410" s="6" t="s">
        <v>85</v>
      </c>
      <c r="N410" s="6" t="s">
        <v>42</v>
      </c>
      <c r="O410" s="6" t="s">
        <v>29</v>
      </c>
      <c r="P410" s="6" t="s">
        <v>54</v>
      </c>
      <c r="Q410" s="6" t="s">
        <v>44</v>
      </c>
      <c r="R410" s="6">
        <v>68687</v>
      </c>
      <c r="S410" s="6" t="s">
        <v>1409</v>
      </c>
      <c r="T410" s="6" t="s">
        <v>46</v>
      </c>
      <c r="U410" s="5">
        <f>datos_chargeback_2001_1!$V410/100</f>
        <v>686.87</v>
      </c>
      <c r="V410" s="6">
        <v>68687</v>
      </c>
      <c r="W410" s="5">
        <f>datos_chargeback_2001_1!$X410/100</f>
        <v>0</v>
      </c>
      <c r="X410" s="6">
        <v>0</v>
      </c>
      <c r="Y410" s="5">
        <f>datos_chargeback_2001_1!$Z410/100</f>
        <v>0</v>
      </c>
      <c r="Z410" s="6">
        <v>0</v>
      </c>
      <c r="AA410" s="6" t="s">
        <v>1410</v>
      </c>
      <c r="AB410" s="6" t="s">
        <v>48</v>
      </c>
      <c r="AC410" s="8">
        <v>44935</v>
      </c>
      <c r="AD410" s="5">
        <f>datos_chargeback_2001_1!$AE410/100</f>
        <v>578.11</v>
      </c>
      <c r="AE410" s="6">
        <v>57811</v>
      </c>
      <c r="AF410" s="6" t="s">
        <v>29</v>
      </c>
    </row>
    <row r="411" spans="1:32" x14ac:dyDescent="0.3">
      <c r="A411" s="36" t="s">
        <v>1411</v>
      </c>
      <c r="B411" s="14">
        <v>44936</v>
      </c>
      <c r="C411" s="14" t="str">
        <f>TEXT(Tabla10[[#This Row],[Fecha de transacción]],"DDDD")</f>
        <v>martes</v>
      </c>
      <c r="D411" s="14">
        <v>45026</v>
      </c>
      <c r="E411" s="15">
        <f>datos_chargeback_2001_1!$D411-datos_chargeback_2001_1!$B411</f>
        <v>90</v>
      </c>
      <c r="F411" s="16">
        <f>datos_chargeback_2001_1!$G411/100</f>
        <v>526.82000000000005</v>
      </c>
      <c r="G411" s="17">
        <v>52682</v>
      </c>
      <c r="H411" s="16">
        <f t="shared" si="6"/>
        <v>0</v>
      </c>
      <c r="I411" s="16">
        <v>0</v>
      </c>
      <c r="J411" s="17" t="s">
        <v>24</v>
      </c>
      <c r="K411" s="17" t="s">
        <v>25</v>
      </c>
      <c r="L411" s="17" t="s">
        <v>74</v>
      </c>
      <c r="M411" s="17" t="s">
        <v>52</v>
      </c>
      <c r="N411" s="17" t="s">
        <v>42</v>
      </c>
      <c r="O411" s="17" t="s">
        <v>70</v>
      </c>
      <c r="P411" s="17" t="s">
        <v>30</v>
      </c>
      <c r="Q411" s="17" t="s">
        <v>66</v>
      </c>
      <c r="R411" s="17">
        <v>52682</v>
      </c>
      <c r="S411" s="17" t="s">
        <v>1412</v>
      </c>
      <c r="T411" s="17" t="s">
        <v>116</v>
      </c>
      <c r="U411" s="16">
        <f>datos_chargeback_2001_1!$V411/100</f>
        <v>526.82000000000005</v>
      </c>
      <c r="V411" s="17">
        <v>52682</v>
      </c>
      <c r="W411" s="16">
        <f>datos_chargeback_2001_1!$X411/100</f>
        <v>0</v>
      </c>
      <c r="X411" s="17">
        <v>0</v>
      </c>
      <c r="Y411" s="16">
        <f>datos_chargeback_2001_1!$Z411/100</f>
        <v>0</v>
      </c>
      <c r="Z411" s="17">
        <v>0</v>
      </c>
      <c r="AA411" s="17" t="s">
        <v>1413</v>
      </c>
      <c r="AB411" s="17" t="s">
        <v>48</v>
      </c>
      <c r="AC411" s="18">
        <v>44936</v>
      </c>
      <c r="AD411" s="16">
        <f>datos_chargeback_2001_1!$AE411/100</f>
        <v>44.64</v>
      </c>
      <c r="AE411" s="17">
        <v>4464</v>
      </c>
      <c r="AF411" s="17" t="s">
        <v>64</v>
      </c>
    </row>
    <row r="412" spans="1:32" x14ac:dyDescent="0.3">
      <c r="A412" s="34" t="s">
        <v>1414</v>
      </c>
      <c r="B412" s="3">
        <v>44937</v>
      </c>
      <c r="C412" s="3" t="str">
        <f>TEXT(Tabla10[[#This Row],[Fecha de transacción]],"DDDD")</f>
        <v>miércoles</v>
      </c>
      <c r="D412" s="3">
        <v>45016</v>
      </c>
      <c r="E412" s="4">
        <f>datos_chargeback_2001_1!$D412-datos_chargeback_2001_1!$B412</f>
        <v>79</v>
      </c>
      <c r="F412" s="5">
        <f>datos_chargeback_2001_1!$G412/100</f>
        <v>19.059999999999999</v>
      </c>
      <c r="G412" s="6">
        <v>1906</v>
      </c>
      <c r="H412" s="5">
        <f t="shared" si="6"/>
        <v>0</v>
      </c>
      <c r="I412" s="5">
        <v>0</v>
      </c>
      <c r="J412" s="6" t="s">
        <v>24</v>
      </c>
      <c r="K412" s="6" t="s">
        <v>25</v>
      </c>
      <c r="L412" s="6" t="s">
        <v>109</v>
      </c>
      <c r="M412" s="6" t="s">
        <v>93</v>
      </c>
      <c r="N412" s="6" t="s">
        <v>42</v>
      </c>
      <c r="O412" s="6" t="s">
        <v>64</v>
      </c>
      <c r="P412" s="6" t="s">
        <v>54</v>
      </c>
      <c r="Q412" s="6" t="s">
        <v>55</v>
      </c>
      <c r="R412" s="6">
        <v>1906</v>
      </c>
      <c r="S412" s="6" t="s">
        <v>1371</v>
      </c>
      <c r="T412" s="6" t="s">
        <v>116</v>
      </c>
      <c r="U412" s="5">
        <f>datos_chargeback_2001_1!$V412/100</f>
        <v>19.059999999999999</v>
      </c>
      <c r="V412" s="6">
        <v>1906</v>
      </c>
      <c r="W412" s="5">
        <f>datos_chargeback_2001_1!$X412/100</f>
        <v>0</v>
      </c>
      <c r="X412" s="6">
        <v>0</v>
      </c>
      <c r="Y412" s="5">
        <f>datos_chargeback_2001_1!$Z412/100</f>
        <v>0</v>
      </c>
      <c r="Z412" s="6">
        <v>0</v>
      </c>
      <c r="AA412" s="6" t="s">
        <v>1415</v>
      </c>
      <c r="AB412" s="6" t="s">
        <v>35</v>
      </c>
      <c r="AC412" s="7" t="s">
        <v>35</v>
      </c>
      <c r="AD412" s="5">
        <f>datos_chargeback_2001_1!$AE412/100</f>
        <v>0</v>
      </c>
      <c r="AE412" s="6">
        <v>0</v>
      </c>
      <c r="AF412" s="6" t="s">
        <v>43</v>
      </c>
    </row>
    <row r="413" spans="1:32" x14ac:dyDescent="0.3">
      <c r="A413" s="36" t="s">
        <v>1416</v>
      </c>
      <c r="B413" s="14">
        <v>44938</v>
      </c>
      <c r="C413" s="14" t="str">
        <f>TEXT(Tabla10[[#This Row],[Fecha de transacción]],"DDDD")</f>
        <v>jueves</v>
      </c>
      <c r="D413" s="14">
        <v>45005</v>
      </c>
      <c r="E413" s="15">
        <f>datos_chargeback_2001_1!$D413-datos_chargeback_2001_1!$B413</f>
        <v>67</v>
      </c>
      <c r="F413" s="16">
        <f>datos_chargeback_2001_1!$G413/100</f>
        <v>12.01</v>
      </c>
      <c r="G413" s="17">
        <v>1201</v>
      </c>
      <c r="H413" s="16">
        <f t="shared" si="6"/>
        <v>0</v>
      </c>
      <c r="I413" s="16">
        <v>0</v>
      </c>
      <c r="J413" s="17" t="s">
        <v>38</v>
      </c>
      <c r="K413" s="17" t="s">
        <v>25</v>
      </c>
      <c r="L413" s="17" t="s">
        <v>26</v>
      </c>
      <c r="M413" s="17" t="s">
        <v>93</v>
      </c>
      <c r="N413" s="17" t="s">
        <v>42</v>
      </c>
      <c r="O413" s="17" t="s">
        <v>114</v>
      </c>
      <c r="P413" s="17" t="s">
        <v>54</v>
      </c>
      <c r="Q413" s="17" t="s">
        <v>66</v>
      </c>
      <c r="R413" s="17">
        <v>12010</v>
      </c>
      <c r="S413" s="17" t="s">
        <v>268</v>
      </c>
      <c r="T413" s="17" t="s">
        <v>46</v>
      </c>
      <c r="U413" s="16">
        <f>datos_chargeback_2001_1!$V413/100</f>
        <v>120.1</v>
      </c>
      <c r="V413" s="17">
        <v>12010</v>
      </c>
      <c r="W413" s="16">
        <f>datos_chargeback_2001_1!$X413/100</f>
        <v>0</v>
      </c>
      <c r="X413" s="17">
        <v>0</v>
      </c>
      <c r="Y413" s="16">
        <f>datos_chargeback_2001_1!$Z413/100</f>
        <v>0</v>
      </c>
      <c r="Z413" s="17">
        <v>0</v>
      </c>
      <c r="AA413" s="17" t="s">
        <v>1417</v>
      </c>
      <c r="AB413" s="17" t="s">
        <v>48</v>
      </c>
      <c r="AC413" s="18">
        <v>44938</v>
      </c>
      <c r="AD413" s="16">
        <f>datos_chargeback_2001_1!$AE413/100</f>
        <v>478.15</v>
      </c>
      <c r="AE413" s="17">
        <v>47815</v>
      </c>
      <c r="AF413" s="17" t="s">
        <v>29</v>
      </c>
    </row>
    <row r="414" spans="1:32" x14ac:dyDescent="0.3">
      <c r="A414" s="34" t="s">
        <v>1418</v>
      </c>
      <c r="B414" s="3">
        <v>44939</v>
      </c>
      <c r="C414" s="3" t="str">
        <f>TEXT(Tabla10[[#This Row],[Fecha de transacción]],"DDDD")</f>
        <v>viernes</v>
      </c>
      <c r="D414" s="3">
        <v>45007</v>
      </c>
      <c r="E414" s="4">
        <f>datos_chargeback_2001_1!$D414-datos_chargeback_2001_1!$B414</f>
        <v>68</v>
      </c>
      <c r="F414" s="5">
        <f>datos_chargeback_2001_1!$G414/100</f>
        <v>42.44</v>
      </c>
      <c r="G414" s="6">
        <v>4244</v>
      </c>
      <c r="H414" s="5">
        <f t="shared" si="6"/>
        <v>0</v>
      </c>
      <c r="I414" s="5">
        <v>0</v>
      </c>
      <c r="J414" s="6" t="s">
        <v>24</v>
      </c>
      <c r="K414" s="6" t="s">
        <v>25</v>
      </c>
      <c r="L414" s="6" t="s">
        <v>26</v>
      </c>
      <c r="M414" s="6" t="s">
        <v>85</v>
      </c>
      <c r="N414" s="6" t="s">
        <v>42</v>
      </c>
      <c r="O414" s="6" t="s">
        <v>50</v>
      </c>
      <c r="P414" s="6" t="s">
        <v>30</v>
      </c>
      <c r="Q414" s="6" t="s">
        <v>44</v>
      </c>
      <c r="R414" s="6">
        <v>42440</v>
      </c>
      <c r="S414" s="6" t="s">
        <v>1419</v>
      </c>
      <c r="T414" s="6" t="s">
        <v>116</v>
      </c>
      <c r="U414" s="5">
        <f>datos_chargeback_2001_1!$V414/100</f>
        <v>424.4</v>
      </c>
      <c r="V414" s="6">
        <v>42440</v>
      </c>
      <c r="W414" s="5">
        <f>datos_chargeback_2001_1!$X414/100</f>
        <v>0</v>
      </c>
      <c r="X414" s="6">
        <v>0</v>
      </c>
      <c r="Y414" s="5">
        <f>datos_chargeback_2001_1!$Z414/100</f>
        <v>0</v>
      </c>
      <c r="Z414" s="6">
        <v>0</v>
      </c>
      <c r="AA414" s="6" t="s">
        <v>1420</v>
      </c>
      <c r="AB414" s="6" t="s">
        <v>35</v>
      </c>
      <c r="AC414" s="7" t="s">
        <v>35</v>
      </c>
      <c r="AD414" s="5">
        <f>datos_chargeback_2001_1!$AE414/100</f>
        <v>0</v>
      </c>
      <c r="AE414" s="6">
        <v>0</v>
      </c>
      <c r="AF414" s="6" t="s">
        <v>36</v>
      </c>
    </row>
    <row r="415" spans="1:32" x14ac:dyDescent="0.3">
      <c r="A415" s="36" t="s">
        <v>1421</v>
      </c>
      <c r="B415" s="14">
        <v>44940</v>
      </c>
      <c r="C415" s="14" t="str">
        <f>TEXT(Tabla10[[#This Row],[Fecha de transacción]],"DDDD")</f>
        <v>sábado</v>
      </c>
      <c r="D415" s="14">
        <v>45027</v>
      </c>
      <c r="E415" s="15">
        <f>datos_chargeback_2001_1!$D415-datos_chargeback_2001_1!$B415</f>
        <v>87</v>
      </c>
      <c r="F415" s="16">
        <f>datos_chargeback_2001_1!$G415/100</f>
        <v>410.73</v>
      </c>
      <c r="G415" s="17">
        <v>41073</v>
      </c>
      <c r="H415" s="16">
        <f t="shared" si="6"/>
        <v>0</v>
      </c>
      <c r="I415" s="16">
        <v>1.24</v>
      </c>
      <c r="J415" s="17" t="s">
        <v>38</v>
      </c>
      <c r="K415" s="17" t="s">
        <v>25</v>
      </c>
      <c r="L415" s="17" t="s">
        <v>80</v>
      </c>
      <c r="M415" s="17" t="s">
        <v>93</v>
      </c>
      <c r="N415" s="17" t="s">
        <v>42</v>
      </c>
      <c r="O415" s="17" t="s">
        <v>53</v>
      </c>
      <c r="P415" s="17" t="s">
        <v>54</v>
      </c>
      <c r="Q415" s="17" t="s">
        <v>55</v>
      </c>
      <c r="R415" s="17">
        <v>41073</v>
      </c>
      <c r="S415" s="17" t="s">
        <v>1422</v>
      </c>
      <c r="T415" s="17" t="s">
        <v>116</v>
      </c>
      <c r="U415" s="16">
        <f>datos_chargeback_2001_1!$V415/100</f>
        <v>410.73</v>
      </c>
      <c r="V415" s="17">
        <v>41073</v>
      </c>
      <c r="W415" s="16">
        <f>datos_chargeback_2001_1!$X415/100</f>
        <v>0</v>
      </c>
      <c r="X415" s="17">
        <v>0</v>
      </c>
      <c r="Y415" s="16">
        <f>datos_chargeback_2001_1!$Z415/100</f>
        <v>0</v>
      </c>
      <c r="Z415" s="17">
        <v>0</v>
      </c>
      <c r="AA415" s="17" t="s">
        <v>1423</v>
      </c>
      <c r="AB415" s="17" t="s">
        <v>35</v>
      </c>
      <c r="AC415" s="20" t="s">
        <v>35</v>
      </c>
      <c r="AD415" s="16">
        <f>datos_chargeback_2001_1!$AE415/100</f>
        <v>0</v>
      </c>
      <c r="AE415" s="17">
        <v>0</v>
      </c>
      <c r="AF415" s="17" t="s">
        <v>43</v>
      </c>
    </row>
    <row r="416" spans="1:32" x14ac:dyDescent="0.3">
      <c r="A416" s="34" t="s">
        <v>1424</v>
      </c>
      <c r="B416" s="3">
        <v>44941</v>
      </c>
      <c r="C416" s="3" t="str">
        <f>TEXT(Tabla10[[#This Row],[Fecha de transacción]],"DDDD")</f>
        <v>domingo</v>
      </c>
      <c r="D416" s="3">
        <v>45019</v>
      </c>
      <c r="E416" s="4">
        <f>datos_chargeback_2001_1!$D416-datos_chargeback_2001_1!$B416</f>
        <v>78</v>
      </c>
      <c r="F416" s="5">
        <f>datos_chargeback_2001_1!$G416/100</f>
        <v>208.13</v>
      </c>
      <c r="G416" s="6">
        <v>20813</v>
      </c>
      <c r="H416" s="5">
        <f t="shared" si="6"/>
        <v>0</v>
      </c>
      <c r="I416" s="5">
        <v>0.85</v>
      </c>
      <c r="J416" s="6" t="s">
        <v>24</v>
      </c>
      <c r="K416" s="6" t="s">
        <v>25</v>
      </c>
      <c r="L416" s="6" t="s">
        <v>119</v>
      </c>
      <c r="M416" s="6" t="s">
        <v>85</v>
      </c>
      <c r="N416" s="6" t="s">
        <v>42</v>
      </c>
      <c r="O416" s="6" t="s">
        <v>29</v>
      </c>
      <c r="P416" s="6" t="s">
        <v>54</v>
      </c>
      <c r="Q416" s="6" t="s">
        <v>44</v>
      </c>
      <c r="R416" s="6">
        <v>20813</v>
      </c>
      <c r="S416" s="6" t="s">
        <v>1425</v>
      </c>
      <c r="T416" s="6" t="s">
        <v>46</v>
      </c>
      <c r="U416" s="5">
        <f>datos_chargeback_2001_1!$V416/100</f>
        <v>208.13</v>
      </c>
      <c r="V416" s="6">
        <v>20813</v>
      </c>
      <c r="W416" s="5">
        <f>datos_chargeback_2001_1!$X416/100</f>
        <v>0</v>
      </c>
      <c r="X416" s="6">
        <v>0</v>
      </c>
      <c r="Y416" s="5">
        <f>datos_chargeback_2001_1!$Z416/100</f>
        <v>0</v>
      </c>
      <c r="Z416" s="6">
        <v>0</v>
      </c>
      <c r="AA416" s="6" t="s">
        <v>1426</v>
      </c>
      <c r="AB416" s="6" t="s">
        <v>48</v>
      </c>
      <c r="AC416" s="8">
        <v>44941</v>
      </c>
      <c r="AD416" s="5">
        <f>datos_chargeback_2001_1!$AE416/100</f>
        <v>576.30999999999995</v>
      </c>
      <c r="AE416" s="6">
        <v>57631</v>
      </c>
      <c r="AF416" s="6" t="s">
        <v>53</v>
      </c>
    </row>
    <row r="417" spans="1:32" x14ac:dyDescent="0.3">
      <c r="A417" s="36" t="s">
        <v>1427</v>
      </c>
      <c r="B417" s="14">
        <v>44942</v>
      </c>
      <c r="C417" s="14" t="str">
        <f>TEXT(Tabla10[[#This Row],[Fecha de transacción]],"DDDD")</f>
        <v>lunes</v>
      </c>
      <c r="D417" s="14">
        <v>45029</v>
      </c>
      <c r="E417" s="15">
        <f>datos_chargeback_2001_1!$D417-datos_chargeback_2001_1!$B417</f>
        <v>87</v>
      </c>
      <c r="F417" s="16">
        <f>datos_chargeback_2001_1!$G417/100</f>
        <v>668.42</v>
      </c>
      <c r="G417" s="17">
        <v>66842</v>
      </c>
      <c r="H417" s="16">
        <f t="shared" si="6"/>
        <v>0</v>
      </c>
      <c r="I417" s="16">
        <v>1.0900000000000001</v>
      </c>
      <c r="J417" s="17" t="s">
        <v>24</v>
      </c>
      <c r="K417" s="17" t="s">
        <v>25</v>
      </c>
      <c r="L417" s="17" t="s">
        <v>109</v>
      </c>
      <c r="M417" s="17" t="s">
        <v>59</v>
      </c>
      <c r="N417" s="17" t="s">
        <v>42</v>
      </c>
      <c r="O417" s="17" t="s">
        <v>36</v>
      </c>
      <c r="P417" s="17" t="s">
        <v>30</v>
      </c>
      <c r="Q417" s="17" t="s">
        <v>31</v>
      </c>
      <c r="R417" s="17">
        <v>66842</v>
      </c>
      <c r="S417" s="17" t="s">
        <v>1428</v>
      </c>
      <c r="T417" s="17" t="s">
        <v>46</v>
      </c>
      <c r="U417" s="16">
        <f>datos_chargeback_2001_1!$V417/100</f>
        <v>668.42</v>
      </c>
      <c r="V417" s="17">
        <v>66842</v>
      </c>
      <c r="W417" s="16">
        <f>datos_chargeback_2001_1!$X417/100</f>
        <v>0</v>
      </c>
      <c r="X417" s="17">
        <v>0</v>
      </c>
      <c r="Y417" s="16">
        <f>datos_chargeback_2001_1!$Z417/100</f>
        <v>0</v>
      </c>
      <c r="Z417" s="17">
        <v>0</v>
      </c>
      <c r="AA417" s="17" t="s">
        <v>1429</v>
      </c>
      <c r="AB417" s="17" t="s">
        <v>35</v>
      </c>
      <c r="AC417" s="20" t="s">
        <v>35</v>
      </c>
      <c r="AD417" s="16">
        <f>datos_chargeback_2001_1!$AE417/100</f>
        <v>0</v>
      </c>
      <c r="AE417" s="17">
        <v>0</v>
      </c>
      <c r="AF417" s="17" t="s">
        <v>43</v>
      </c>
    </row>
    <row r="418" spans="1:32" x14ac:dyDescent="0.3">
      <c r="A418" s="35" t="s">
        <v>1430</v>
      </c>
      <c r="B418" s="9">
        <v>44943</v>
      </c>
      <c r="C418" s="9" t="str">
        <f>TEXT(Tabla10[[#This Row],[Fecha de transacción]],"DDDD")</f>
        <v>martes</v>
      </c>
      <c r="D418" s="9">
        <v>45018</v>
      </c>
      <c r="E418" s="10">
        <f>datos_chargeback_2001_1!$D418-datos_chargeback_2001_1!$B418</f>
        <v>75</v>
      </c>
      <c r="F418" s="11">
        <f>datos_chargeback_2001_1!$G418/100</f>
        <v>735.11</v>
      </c>
      <c r="G418" s="12">
        <v>73511</v>
      </c>
      <c r="H418" s="11">
        <f t="shared" si="6"/>
        <v>0</v>
      </c>
      <c r="I418" s="11">
        <v>0.95</v>
      </c>
      <c r="J418" s="12" t="s">
        <v>38</v>
      </c>
      <c r="K418" s="12" t="s">
        <v>25</v>
      </c>
      <c r="L418" s="12" t="s">
        <v>80</v>
      </c>
      <c r="M418" s="12" t="s">
        <v>93</v>
      </c>
      <c r="N418" s="12" t="s">
        <v>42</v>
      </c>
      <c r="O418" s="12" t="s">
        <v>36</v>
      </c>
      <c r="P418" s="12" t="s">
        <v>30</v>
      </c>
      <c r="Q418" s="12" t="s">
        <v>66</v>
      </c>
      <c r="R418" s="12">
        <v>73511</v>
      </c>
      <c r="S418" s="12" t="s">
        <v>1431</v>
      </c>
      <c r="T418" s="12" t="s">
        <v>116</v>
      </c>
      <c r="U418" s="11">
        <f>datos_chargeback_2001_1!$V418/100</f>
        <v>735.11</v>
      </c>
      <c r="V418" s="12">
        <v>73511</v>
      </c>
      <c r="W418" s="11">
        <f>datos_chargeback_2001_1!$X418/100</f>
        <v>0</v>
      </c>
      <c r="X418" s="12">
        <v>0</v>
      </c>
      <c r="Y418" s="11">
        <f>datos_chargeback_2001_1!$Z418/100</f>
        <v>0</v>
      </c>
      <c r="Z418" s="12">
        <v>0</v>
      </c>
      <c r="AA418" s="12" t="s">
        <v>1432</v>
      </c>
      <c r="AB418" s="12" t="s">
        <v>35</v>
      </c>
      <c r="AC418" s="13" t="s">
        <v>35</v>
      </c>
      <c r="AD418" s="11">
        <f>datos_chargeback_2001_1!$AE418/100</f>
        <v>0</v>
      </c>
      <c r="AE418" s="12">
        <v>0</v>
      </c>
      <c r="AF418" s="12" t="s">
        <v>53</v>
      </c>
    </row>
    <row r="419" spans="1:32" x14ac:dyDescent="0.3">
      <c r="A419" s="36" t="s">
        <v>1433</v>
      </c>
      <c r="B419" s="14">
        <v>44944</v>
      </c>
      <c r="C419" s="14" t="str">
        <f>TEXT(Tabla10[[#This Row],[Fecha de transacción]],"DDDD")</f>
        <v>miércoles</v>
      </c>
      <c r="D419" s="14">
        <v>45007</v>
      </c>
      <c r="E419" s="15">
        <f>datos_chargeback_2001_1!$D419-datos_chargeback_2001_1!$B419</f>
        <v>63</v>
      </c>
      <c r="F419" s="16">
        <f>datos_chargeback_2001_1!$G419/100</f>
        <v>458.98</v>
      </c>
      <c r="G419" s="17">
        <v>45898</v>
      </c>
      <c r="H419" s="16">
        <f t="shared" si="6"/>
        <v>0</v>
      </c>
      <c r="I419" s="16">
        <v>0</v>
      </c>
      <c r="J419" s="17" t="s">
        <v>38</v>
      </c>
      <c r="K419" s="17" t="s">
        <v>25</v>
      </c>
      <c r="L419" s="17" t="s">
        <v>119</v>
      </c>
      <c r="M419" s="17" t="s">
        <v>93</v>
      </c>
      <c r="N419" s="17" t="s">
        <v>42</v>
      </c>
      <c r="O419" s="17" t="s">
        <v>36</v>
      </c>
      <c r="P419" s="17" t="s">
        <v>30</v>
      </c>
      <c r="Q419" s="17" t="s">
        <v>31</v>
      </c>
      <c r="R419" s="17">
        <v>45898</v>
      </c>
      <c r="S419" s="17" t="s">
        <v>1434</v>
      </c>
      <c r="T419" s="17" t="s">
        <v>61</v>
      </c>
      <c r="U419" s="16">
        <f>datos_chargeback_2001_1!$V419/100</f>
        <v>0</v>
      </c>
      <c r="V419" s="17">
        <v>0</v>
      </c>
      <c r="W419" s="16">
        <f>datos_chargeback_2001_1!$X419/100</f>
        <v>458.98</v>
      </c>
      <c r="X419" s="17">
        <v>45898</v>
      </c>
      <c r="Y419" s="16">
        <f>datos_chargeback_2001_1!$Z419/100</f>
        <v>0</v>
      </c>
      <c r="Z419" s="17">
        <v>0</v>
      </c>
      <c r="AA419" s="17" t="s">
        <v>1435</v>
      </c>
      <c r="AB419" s="17" t="s">
        <v>48</v>
      </c>
      <c r="AC419" s="18">
        <v>44944</v>
      </c>
      <c r="AD419" s="16">
        <f>datos_chargeback_2001_1!$AE419/100</f>
        <v>981.52</v>
      </c>
      <c r="AE419" s="17">
        <v>98152</v>
      </c>
      <c r="AF419" s="17" t="s">
        <v>64</v>
      </c>
    </row>
    <row r="420" spans="1:32" x14ac:dyDescent="0.3">
      <c r="A420" s="34" t="s">
        <v>1436</v>
      </c>
      <c r="B420" s="3">
        <v>44945</v>
      </c>
      <c r="C420" s="3" t="str">
        <f>TEXT(Tabla10[[#This Row],[Fecha de transacción]],"DDDD")</f>
        <v>jueves</v>
      </c>
      <c r="D420" s="3">
        <v>45017</v>
      </c>
      <c r="E420" s="4">
        <f>datos_chargeback_2001_1!$D420-datos_chargeback_2001_1!$B420</f>
        <v>72</v>
      </c>
      <c r="F420" s="5">
        <f>datos_chargeback_2001_1!$G420/100</f>
        <v>335.57</v>
      </c>
      <c r="G420" s="6">
        <v>33557</v>
      </c>
      <c r="H420" s="5">
        <f t="shared" si="6"/>
        <v>0</v>
      </c>
      <c r="I420" s="5">
        <v>1.19</v>
      </c>
      <c r="J420" s="6" t="s">
        <v>38</v>
      </c>
      <c r="K420" s="6" t="s">
        <v>25</v>
      </c>
      <c r="L420" s="6" t="s">
        <v>26</v>
      </c>
      <c r="M420" s="6" t="s">
        <v>93</v>
      </c>
      <c r="N420" s="6" t="s">
        <v>42</v>
      </c>
      <c r="O420" s="6" t="s">
        <v>50</v>
      </c>
      <c r="P420" s="6" t="s">
        <v>54</v>
      </c>
      <c r="Q420" s="6" t="s">
        <v>44</v>
      </c>
      <c r="R420" s="6">
        <v>33557</v>
      </c>
      <c r="S420" s="6" t="s">
        <v>1280</v>
      </c>
      <c r="T420" s="6" t="s">
        <v>46</v>
      </c>
      <c r="U420" s="5">
        <f>datos_chargeback_2001_1!$V420/100</f>
        <v>335.57</v>
      </c>
      <c r="V420" s="6">
        <v>33557</v>
      </c>
      <c r="W420" s="5">
        <f>datos_chargeback_2001_1!$X420/100</f>
        <v>0</v>
      </c>
      <c r="X420" s="6">
        <v>0</v>
      </c>
      <c r="Y420" s="5">
        <f>datos_chargeback_2001_1!$Z420/100</f>
        <v>0</v>
      </c>
      <c r="Z420" s="6">
        <v>0</v>
      </c>
      <c r="AA420" s="6" t="s">
        <v>1437</v>
      </c>
      <c r="AB420" s="6" t="s">
        <v>35</v>
      </c>
      <c r="AC420" s="7" t="s">
        <v>35</v>
      </c>
      <c r="AD420" s="5">
        <f>datos_chargeback_2001_1!$AE420/100</f>
        <v>0</v>
      </c>
      <c r="AE420" s="6">
        <v>0</v>
      </c>
      <c r="AF420" s="6" t="s">
        <v>50</v>
      </c>
    </row>
    <row r="421" spans="1:32" x14ac:dyDescent="0.3">
      <c r="A421" s="34" t="s">
        <v>1438</v>
      </c>
      <c r="B421" s="3">
        <v>44946</v>
      </c>
      <c r="C421" s="3" t="str">
        <f>TEXT(Tabla10[[#This Row],[Fecha de transacción]],"DDDD")</f>
        <v>viernes</v>
      </c>
      <c r="D421" s="3">
        <v>45008</v>
      </c>
      <c r="E421" s="4">
        <f>datos_chargeback_2001_1!$D421-datos_chargeback_2001_1!$B421</f>
        <v>62</v>
      </c>
      <c r="F421" s="5">
        <f>datos_chargeback_2001_1!$G421/100</f>
        <v>735.35</v>
      </c>
      <c r="G421" s="6">
        <v>73535</v>
      </c>
      <c r="H421" s="5">
        <f t="shared" si="6"/>
        <v>0</v>
      </c>
      <c r="I421" s="5">
        <v>0</v>
      </c>
      <c r="J421" s="6" t="s">
        <v>24</v>
      </c>
      <c r="K421" s="6" t="s">
        <v>25</v>
      </c>
      <c r="L421" s="6" t="s">
        <v>74</v>
      </c>
      <c r="M421" s="6" t="s">
        <v>27</v>
      </c>
      <c r="N421" s="6" t="s">
        <v>42</v>
      </c>
      <c r="O421" s="6" t="s">
        <v>64</v>
      </c>
      <c r="P421" s="6" t="s">
        <v>30</v>
      </c>
      <c r="Q421" s="6" t="s">
        <v>31</v>
      </c>
      <c r="R421" s="6">
        <v>73535</v>
      </c>
      <c r="S421" s="6" t="s">
        <v>1439</v>
      </c>
      <c r="T421" s="6" t="s">
        <v>61</v>
      </c>
      <c r="U421" s="5">
        <f>datos_chargeback_2001_1!$V421/100</f>
        <v>0</v>
      </c>
      <c r="V421" s="6">
        <v>0</v>
      </c>
      <c r="W421" s="5">
        <f>datos_chargeback_2001_1!$X421/100</f>
        <v>735.35</v>
      </c>
      <c r="X421" s="6">
        <v>73535</v>
      </c>
      <c r="Y421" s="5">
        <f>datos_chargeback_2001_1!$Z421/100</f>
        <v>0</v>
      </c>
      <c r="Z421" s="6">
        <v>0</v>
      </c>
      <c r="AA421" s="6" t="s">
        <v>1440</v>
      </c>
      <c r="AB421" s="6" t="s">
        <v>35</v>
      </c>
      <c r="AC421" s="7" t="s">
        <v>35</v>
      </c>
      <c r="AD421" s="5">
        <f>datos_chargeback_2001_1!$AE421/100</f>
        <v>0</v>
      </c>
      <c r="AE421" s="6">
        <v>0</v>
      </c>
      <c r="AF421" s="6" t="s">
        <v>50</v>
      </c>
    </row>
    <row r="422" spans="1:32" x14ac:dyDescent="0.3">
      <c r="A422" s="35" t="s">
        <v>1441</v>
      </c>
      <c r="B422" s="9">
        <v>44947</v>
      </c>
      <c r="C422" s="9" t="str">
        <f>TEXT(Tabla10[[#This Row],[Fecha de transacción]],"DDDD")</f>
        <v>sábado</v>
      </c>
      <c r="D422" s="9">
        <v>45023</v>
      </c>
      <c r="E422" s="10">
        <f>datos_chargeback_2001_1!$D422-datos_chargeback_2001_1!$B422</f>
        <v>76</v>
      </c>
      <c r="F422" s="11">
        <f>datos_chargeback_2001_1!$G422/100</f>
        <v>918.27</v>
      </c>
      <c r="G422" s="12">
        <v>91827</v>
      </c>
      <c r="H422" s="11">
        <f t="shared" si="6"/>
        <v>0</v>
      </c>
      <c r="I422" s="11">
        <v>1.22</v>
      </c>
      <c r="J422" s="12" t="s">
        <v>24</v>
      </c>
      <c r="K422" s="12" t="s">
        <v>25</v>
      </c>
      <c r="L422" s="12" t="s">
        <v>119</v>
      </c>
      <c r="M422" s="12" t="s">
        <v>93</v>
      </c>
      <c r="N422" s="12" t="s">
        <v>42</v>
      </c>
      <c r="O422" s="12" t="s">
        <v>50</v>
      </c>
      <c r="P422" s="12" t="s">
        <v>30</v>
      </c>
      <c r="Q422" s="12" t="s">
        <v>75</v>
      </c>
      <c r="R422" s="12">
        <v>91827</v>
      </c>
      <c r="S422" s="12" t="s">
        <v>1442</v>
      </c>
      <c r="T422" s="12" t="s">
        <v>116</v>
      </c>
      <c r="U422" s="11">
        <f>datos_chargeback_2001_1!$V422/100</f>
        <v>918.27</v>
      </c>
      <c r="V422" s="12">
        <v>91827</v>
      </c>
      <c r="W422" s="11">
        <f>datos_chargeback_2001_1!$X422/100</f>
        <v>0</v>
      </c>
      <c r="X422" s="12">
        <v>0</v>
      </c>
      <c r="Y422" s="11">
        <f>datos_chargeback_2001_1!$Z422/100</f>
        <v>0</v>
      </c>
      <c r="Z422" s="12">
        <v>0</v>
      </c>
      <c r="AA422" s="12" t="s">
        <v>1443</v>
      </c>
      <c r="AB422" s="12" t="s">
        <v>35</v>
      </c>
      <c r="AC422" s="13" t="s">
        <v>35</v>
      </c>
      <c r="AD422" s="11">
        <f>datos_chargeback_2001_1!$AE422/100</f>
        <v>0</v>
      </c>
      <c r="AE422" s="12">
        <v>0</v>
      </c>
      <c r="AF422" s="12" t="s">
        <v>50</v>
      </c>
    </row>
    <row r="423" spans="1:32" x14ac:dyDescent="0.3">
      <c r="A423" s="36" t="s">
        <v>1444</v>
      </c>
      <c r="B423" s="14">
        <v>44948</v>
      </c>
      <c r="C423" s="14" t="str">
        <f>TEXT(Tabla10[[#This Row],[Fecha de transacción]],"DDDD")</f>
        <v>domingo</v>
      </c>
      <c r="D423" s="14">
        <v>45021</v>
      </c>
      <c r="E423" s="15">
        <f>datos_chargeback_2001_1!$D423-datos_chargeback_2001_1!$B423</f>
        <v>73</v>
      </c>
      <c r="F423" s="16">
        <f>datos_chargeback_2001_1!$G423/100</f>
        <v>843.78</v>
      </c>
      <c r="G423" s="17">
        <v>84378</v>
      </c>
      <c r="H423" s="16">
        <f t="shared" si="6"/>
        <v>0</v>
      </c>
      <c r="I423" s="16">
        <v>0.99</v>
      </c>
      <c r="J423" s="17" t="s">
        <v>24</v>
      </c>
      <c r="K423" s="17" t="s">
        <v>25</v>
      </c>
      <c r="L423" s="17" t="s">
        <v>74</v>
      </c>
      <c r="M423" s="17" t="s">
        <v>93</v>
      </c>
      <c r="N423" s="17" t="s">
        <v>42</v>
      </c>
      <c r="O423" s="17" t="s">
        <v>70</v>
      </c>
      <c r="P423" s="17" t="s">
        <v>30</v>
      </c>
      <c r="Q423" s="17" t="s">
        <v>31</v>
      </c>
      <c r="R423" s="17">
        <v>84378</v>
      </c>
      <c r="S423" s="17" t="s">
        <v>1445</v>
      </c>
      <c r="T423" s="17" t="s">
        <v>61</v>
      </c>
      <c r="U423" s="16">
        <f>datos_chargeback_2001_1!$V423/100</f>
        <v>0</v>
      </c>
      <c r="V423" s="17">
        <v>0</v>
      </c>
      <c r="W423" s="16">
        <f>datos_chargeback_2001_1!$X423/100</f>
        <v>843.78</v>
      </c>
      <c r="X423" s="17">
        <v>84378</v>
      </c>
      <c r="Y423" s="16">
        <f>datos_chargeback_2001_1!$Z423/100</f>
        <v>0</v>
      </c>
      <c r="Z423" s="17">
        <v>0</v>
      </c>
      <c r="AA423" s="17" t="s">
        <v>1446</v>
      </c>
      <c r="AB423" s="17" t="s">
        <v>35</v>
      </c>
      <c r="AC423" s="20" t="s">
        <v>35</v>
      </c>
      <c r="AD423" s="16">
        <f>datos_chargeback_2001_1!$AE423/100</f>
        <v>0</v>
      </c>
      <c r="AE423" s="17">
        <v>0</v>
      </c>
      <c r="AF423" s="17" t="s">
        <v>36</v>
      </c>
    </row>
    <row r="424" spans="1:32" x14ac:dyDescent="0.3">
      <c r="A424" s="35" t="s">
        <v>1447</v>
      </c>
      <c r="B424" s="9">
        <v>44949</v>
      </c>
      <c r="C424" s="9" t="str">
        <f>TEXT(Tabla10[[#This Row],[Fecha de transacción]],"DDDD")</f>
        <v>lunes</v>
      </c>
      <c r="D424" s="9">
        <v>45039</v>
      </c>
      <c r="E424" s="10">
        <f>datos_chargeback_2001_1!$D424-datos_chargeback_2001_1!$B424</f>
        <v>90</v>
      </c>
      <c r="F424" s="11">
        <f>datos_chargeback_2001_1!$G424/100</f>
        <v>319.74</v>
      </c>
      <c r="G424" s="12">
        <v>31974</v>
      </c>
      <c r="H424" s="11">
        <f t="shared" si="6"/>
        <v>0</v>
      </c>
      <c r="I424" s="11">
        <v>0.94</v>
      </c>
      <c r="J424" s="12" t="s">
        <v>24</v>
      </c>
      <c r="K424" s="12" t="s">
        <v>25</v>
      </c>
      <c r="L424" s="12" t="s">
        <v>40</v>
      </c>
      <c r="M424" s="12" t="s">
        <v>85</v>
      </c>
      <c r="N424" s="12" t="s">
        <v>28</v>
      </c>
      <c r="O424" s="12" t="s">
        <v>53</v>
      </c>
      <c r="P424" s="12" t="s">
        <v>54</v>
      </c>
      <c r="Q424" s="12" t="s">
        <v>44</v>
      </c>
      <c r="R424" s="12">
        <v>31974</v>
      </c>
      <c r="S424" s="12" t="s">
        <v>1448</v>
      </c>
      <c r="T424" s="12" t="s">
        <v>33</v>
      </c>
      <c r="U424" s="11">
        <f>datos_chargeback_2001_1!$V424/100</f>
        <v>0</v>
      </c>
      <c r="V424" s="12">
        <v>0</v>
      </c>
      <c r="W424" s="11">
        <f>datos_chargeback_2001_1!$X424/100</f>
        <v>0</v>
      </c>
      <c r="X424" s="12">
        <v>0</v>
      </c>
      <c r="Y424" s="11">
        <f>datos_chargeback_2001_1!$Z424/100</f>
        <v>319.74</v>
      </c>
      <c r="Z424" s="12">
        <v>31974</v>
      </c>
      <c r="AA424" s="12" t="s">
        <v>1449</v>
      </c>
      <c r="AB424" s="12" t="s">
        <v>35</v>
      </c>
      <c r="AC424" s="13" t="s">
        <v>35</v>
      </c>
      <c r="AD424" s="11">
        <f>datos_chargeback_2001_1!$AE424/100</f>
        <v>0</v>
      </c>
      <c r="AE424" s="12">
        <v>0</v>
      </c>
      <c r="AF424" s="12" t="s">
        <v>29</v>
      </c>
    </row>
    <row r="425" spans="1:32" x14ac:dyDescent="0.3">
      <c r="A425" s="36" t="s">
        <v>1450</v>
      </c>
      <c r="B425" s="14">
        <v>44950</v>
      </c>
      <c r="C425" s="14" t="str">
        <f>TEXT(Tabla10[[#This Row],[Fecha de transacción]],"DDDD")</f>
        <v>martes</v>
      </c>
      <c r="D425" s="14">
        <v>45016</v>
      </c>
      <c r="E425" s="15">
        <f>datos_chargeback_2001_1!$D425-datos_chargeback_2001_1!$B425</f>
        <v>66</v>
      </c>
      <c r="F425" s="16">
        <f>datos_chargeback_2001_1!$G425/100</f>
        <v>596.74</v>
      </c>
      <c r="G425" s="17">
        <v>59674</v>
      </c>
      <c r="H425" s="16">
        <f t="shared" si="6"/>
        <v>0</v>
      </c>
      <c r="I425" s="16">
        <v>0</v>
      </c>
      <c r="J425" s="17" t="s">
        <v>38</v>
      </c>
      <c r="K425" s="17" t="s">
        <v>25</v>
      </c>
      <c r="L425" s="17" t="s">
        <v>40</v>
      </c>
      <c r="M425" s="17" t="s">
        <v>27</v>
      </c>
      <c r="N425" s="17" t="s">
        <v>42</v>
      </c>
      <c r="O425" s="17" t="s">
        <v>114</v>
      </c>
      <c r="P425" s="17" t="s">
        <v>30</v>
      </c>
      <c r="Q425" s="17" t="s">
        <v>55</v>
      </c>
      <c r="R425" s="17">
        <v>59674</v>
      </c>
      <c r="S425" s="17" t="s">
        <v>1451</v>
      </c>
      <c r="T425" s="17" t="s">
        <v>46</v>
      </c>
      <c r="U425" s="16">
        <f>datos_chargeback_2001_1!$V425/100</f>
        <v>596.74</v>
      </c>
      <c r="V425" s="17">
        <v>59674</v>
      </c>
      <c r="W425" s="16">
        <f>datos_chargeback_2001_1!$X425/100</f>
        <v>0</v>
      </c>
      <c r="X425" s="17">
        <v>0</v>
      </c>
      <c r="Y425" s="16">
        <f>datos_chargeback_2001_1!$Z425/100</f>
        <v>0</v>
      </c>
      <c r="Z425" s="17">
        <v>0</v>
      </c>
      <c r="AA425" s="17" t="s">
        <v>1452</v>
      </c>
      <c r="AB425" s="17" t="s">
        <v>35</v>
      </c>
      <c r="AC425" s="20" t="s">
        <v>35</v>
      </c>
      <c r="AD425" s="16">
        <f>datos_chargeback_2001_1!$AE425/100</f>
        <v>0</v>
      </c>
      <c r="AE425" s="17">
        <v>0</v>
      </c>
      <c r="AF425" s="17" t="s">
        <v>43</v>
      </c>
    </row>
    <row r="426" spans="1:32" x14ac:dyDescent="0.3">
      <c r="A426" s="35" t="s">
        <v>1453</v>
      </c>
      <c r="B426" s="9">
        <v>44951</v>
      </c>
      <c r="C426" s="9" t="str">
        <f>TEXT(Tabla10[[#This Row],[Fecha de transacción]],"DDDD")</f>
        <v>miércoles</v>
      </c>
      <c r="D426" s="9">
        <v>45014</v>
      </c>
      <c r="E426" s="10">
        <f>datos_chargeback_2001_1!$D426-datos_chargeback_2001_1!$B426</f>
        <v>63</v>
      </c>
      <c r="F426" s="11">
        <f>datos_chargeback_2001_1!$G426/100</f>
        <v>32.29</v>
      </c>
      <c r="G426" s="12">
        <v>3229</v>
      </c>
      <c r="H426" s="11">
        <f t="shared" si="6"/>
        <v>0</v>
      </c>
      <c r="I426" s="11">
        <v>1.1299999999999999</v>
      </c>
      <c r="J426" s="12" t="s">
        <v>38</v>
      </c>
      <c r="K426" s="12" t="s">
        <v>25</v>
      </c>
      <c r="L426" s="12" t="s">
        <v>119</v>
      </c>
      <c r="M426" s="12" t="s">
        <v>59</v>
      </c>
      <c r="N426" s="12" t="s">
        <v>42</v>
      </c>
      <c r="O426" s="12" t="s">
        <v>50</v>
      </c>
      <c r="P426" s="12" t="s">
        <v>54</v>
      </c>
      <c r="Q426" s="12" t="s">
        <v>75</v>
      </c>
      <c r="R426" s="12">
        <v>3229</v>
      </c>
      <c r="S426" s="12" t="s">
        <v>1454</v>
      </c>
      <c r="T426" s="12" t="s">
        <v>61</v>
      </c>
      <c r="U426" s="11">
        <f>datos_chargeback_2001_1!$V426/100</f>
        <v>0</v>
      </c>
      <c r="V426" s="12">
        <v>0</v>
      </c>
      <c r="W426" s="11">
        <f>datos_chargeback_2001_1!$X426/100</f>
        <v>32.29</v>
      </c>
      <c r="X426" s="12">
        <v>3229</v>
      </c>
      <c r="Y426" s="11">
        <f>datos_chargeback_2001_1!$Z426/100</f>
        <v>0</v>
      </c>
      <c r="Z426" s="12">
        <v>0</v>
      </c>
      <c r="AA426" s="12" t="s">
        <v>1455</v>
      </c>
      <c r="AB426" s="12" t="s">
        <v>35</v>
      </c>
      <c r="AC426" s="13" t="s">
        <v>35</v>
      </c>
      <c r="AD426" s="11">
        <f>datos_chargeback_2001_1!$AE426/100</f>
        <v>0</v>
      </c>
      <c r="AE426" s="12">
        <v>0</v>
      </c>
      <c r="AF426" s="12" t="s">
        <v>29</v>
      </c>
    </row>
    <row r="427" spans="1:32" x14ac:dyDescent="0.3">
      <c r="A427" s="34" t="s">
        <v>1456</v>
      </c>
      <c r="B427" s="3">
        <v>44952</v>
      </c>
      <c r="C427" s="3" t="str">
        <f>TEXT(Tabla10[[#This Row],[Fecha de transacción]],"DDDD")</f>
        <v>jueves</v>
      </c>
      <c r="D427" s="3">
        <v>45019</v>
      </c>
      <c r="E427" s="4">
        <f>datos_chargeback_2001_1!$D427-datos_chargeback_2001_1!$B427</f>
        <v>67</v>
      </c>
      <c r="F427" s="5">
        <f>datos_chargeback_2001_1!$G427/100</f>
        <v>429.04</v>
      </c>
      <c r="G427" s="6">
        <v>42904</v>
      </c>
      <c r="H427" s="5">
        <f t="shared" si="6"/>
        <v>0</v>
      </c>
      <c r="I427" s="5">
        <v>0</v>
      </c>
      <c r="J427" s="6" t="s">
        <v>38</v>
      </c>
      <c r="K427" s="6" t="s">
        <v>25</v>
      </c>
      <c r="L427" s="6" t="s">
        <v>109</v>
      </c>
      <c r="M427" s="6" t="s">
        <v>59</v>
      </c>
      <c r="N427" s="6" t="s">
        <v>42</v>
      </c>
      <c r="O427" s="6" t="s">
        <v>64</v>
      </c>
      <c r="P427" s="6" t="s">
        <v>30</v>
      </c>
      <c r="Q427" s="6" t="s">
        <v>66</v>
      </c>
      <c r="R427" s="6">
        <v>42904</v>
      </c>
      <c r="S427" s="6" t="s">
        <v>1457</v>
      </c>
      <c r="T427" s="6" t="s">
        <v>46</v>
      </c>
      <c r="U427" s="5">
        <f>datos_chargeback_2001_1!$V427/100</f>
        <v>429.04</v>
      </c>
      <c r="V427" s="6">
        <v>42904</v>
      </c>
      <c r="W427" s="5">
        <f>datos_chargeback_2001_1!$X427/100</f>
        <v>0</v>
      </c>
      <c r="X427" s="6">
        <v>0</v>
      </c>
      <c r="Y427" s="5">
        <f>datos_chargeback_2001_1!$Z427/100</f>
        <v>0</v>
      </c>
      <c r="Z427" s="6">
        <v>0</v>
      </c>
      <c r="AA427" s="6" t="s">
        <v>1458</v>
      </c>
      <c r="AB427" s="6" t="s">
        <v>48</v>
      </c>
      <c r="AC427" s="8">
        <v>44952</v>
      </c>
      <c r="AD427" s="5">
        <f>datos_chargeback_2001_1!$AE427/100</f>
        <v>339.07</v>
      </c>
      <c r="AE427" s="6">
        <v>33907</v>
      </c>
      <c r="AF427" s="6" t="s">
        <v>50</v>
      </c>
    </row>
    <row r="428" spans="1:32" x14ac:dyDescent="0.3">
      <c r="A428" s="34" t="s">
        <v>1460</v>
      </c>
      <c r="B428" s="3">
        <v>44953</v>
      </c>
      <c r="C428" s="3" t="str">
        <f>TEXT(Tabla10[[#This Row],[Fecha de transacción]],"DDDD")</f>
        <v>viernes</v>
      </c>
      <c r="D428" s="3">
        <v>45030</v>
      </c>
      <c r="E428" s="4">
        <f>datos_chargeback_2001_1!$D428-datos_chargeback_2001_1!$B428</f>
        <v>77</v>
      </c>
      <c r="F428" s="5">
        <f>datos_chargeback_2001_1!$G428/100</f>
        <v>300.24</v>
      </c>
      <c r="G428" s="6">
        <v>30024</v>
      </c>
      <c r="H428" s="5">
        <f t="shared" si="6"/>
        <v>0</v>
      </c>
      <c r="I428" s="5">
        <v>1.38</v>
      </c>
      <c r="J428" s="6" t="s">
        <v>38</v>
      </c>
      <c r="K428" s="6" t="s">
        <v>25</v>
      </c>
      <c r="L428" s="6" t="s">
        <v>80</v>
      </c>
      <c r="M428" s="6" t="s">
        <v>27</v>
      </c>
      <c r="N428" s="6" t="s">
        <v>42</v>
      </c>
      <c r="O428" s="6" t="s">
        <v>36</v>
      </c>
      <c r="P428" s="6" t="s">
        <v>54</v>
      </c>
      <c r="Q428" s="6" t="s">
        <v>55</v>
      </c>
      <c r="R428" s="6">
        <v>30024</v>
      </c>
      <c r="S428" s="6" t="s">
        <v>1461</v>
      </c>
      <c r="T428" s="6" t="s">
        <v>61</v>
      </c>
      <c r="U428" s="5">
        <f>datos_chargeback_2001_1!$V428/100</f>
        <v>0</v>
      </c>
      <c r="V428" s="6">
        <v>0</v>
      </c>
      <c r="W428" s="5">
        <f>datos_chargeback_2001_1!$X428/100</f>
        <v>300.24</v>
      </c>
      <c r="X428" s="6">
        <v>30024</v>
      </c>
      <c r="Y428" s="5">
        <f>datos_chargeback_2001_1!$Z428/100</f>
        <v>0</v>
      </c>
      <c r="Z428" s="6">
        <v>0</v>
      </c>
      <c r="AA428" s="6" t="s">
        <v>1462</v>
      </c>
      <c r="AB428" s="6" t="s">
        <v>48</v>
      </c>
      <c r="AC428" s="8">
        <v>44953</v>
      </c>
      <c r="AD428" s="5">
        <f>datos_chargeback_2001_1!$AE428/100</f>
        <v>736.54</v>
      </c>
      <c r="AE428" s="6">
        <v>73654</v>
      </c>
      <c r="AF428" s="6" t="s">
        <v>64</v>
      </c>
    </row>
    <row r="429" spans="1:32" x14ac:dyDescent="0.3">
      <c r="A429" s="34" t="s">
        <v>1464</v>
      </c>
      <c r="B429" s="3">
        <v>44954</v>
      </c>
      <c r="C429" s="3" t="str">
        <f>TEXT(Tabla10[[#This Row],[Fecha de transacción]],"DDDD")</f>
        <v>sábado</v>
      </c>
      <c r="D429" s="3">
        <v>45026</v>
      </c>
      <c r="E429" s="4">
        <f>datos_chargeback_2001_1!$D429-datos_chargeback_2001_1!$B429</f>
        <v>72</v>
      </c>
      <c r="F429" s="5">
        <f>datos_chargeback_2001_1!$G429/100</f>
        <v>26.93</v>
      </c>
      <c r="G429" s="6">
        <v>2693</v>
      </c>
      <c r="H429" s="5">
        <f t="shared" si="6"/>
        <v>0</v>
      </c>
      <c r="I429" s="5">
        <v>0.89</v>
      </c>
      <c r="J429" s="6" t="s">
        <v>24</v>
      </c>
      <c r="K429" s="6" t="s">
        <v>25</v>
      </c>
      <c r="L429" s="6" t="s">
        <v>40</v>
      </c>
      <c r="M429" s="6" t="s">
        <v>27</v>
      </c>
      <c r="N429" s="6" t="s">
        <v>42</v>
      </c>
      <c r="O429" s="6" t="s">
        <v>50</v>
      </c>
      <c r="P429" s="6" t="s">
        <v>30</v>
      </c>
      <c r="Q429" s="6" t="s">
        <v>31</v>
      </c>
      <c r="R429" s="6">
        <v>2693</v>
      </c>
      <c r="S429" s="6" t="s">
        <v>1465</v>
      </c>
      <c r="T429" s="6" t="s">
        <v>46</v>
      </c>
      <c r="U429" s="5">
        <f>datos_chargeback_2001_1!$V429/100</f>
        <v>26.93</v>
      </c>
      <c r="V429" s="6">
        <v>2693</v>
      </c>
      <c r="W429" s="5">
        <f>datos_chargeback_2001_1!$X429/100</f>
        <v>0</v>
      </c>
      <c r="X429" s="6">
        <v>0</v>
      </c>
      <c r="Y429" s="5">
        <f>datos_chargeback_2001_1!$Z429/100</f>
        <v>0</v>
      </c>
      <c r="Z429" s="6">
        <v>0</v>
      </c>
      <c r="AA429" s="6" t="s">
        <v>1466</v>
      </c>
      <c r="AB429" s="6" t="s">
        <v>35</v>
      </c>
      <c r="AC429" s="7" t="s">
        <v>35</v>
      </c>
      <c r="AD429" s="5">
        <f>datos_chargeback_2001_1!$AE429/100</f>
        <v>0</v>
      </c>
      <c r="AE429" s="6">
        <v>0</v>
      </c>
      <c r="AF429" s="6" t="s">
        <v>53</v>
      </c>
    </row>
    <row r="430" spans="1:32" x14ac:dyDescent="0.3">
      <c r="A430" s="35" t="s">
        <v>1467</v>
      </c>
      <c r="B430" s="9">
        <v>44955</v>
      </c>
      <c r="C430" s="9" t="str">
        <f>TEXT(Tabla10[[#This Row],[Fecha de transacción]],"DDDD")</f>
        <v>domingo</v>
      </c>
      <c r="D430" s="9">
        <v>45034</v>
      </c>
      <c r="E430" s="10">
        <f>datos_chargeback_2001_1!$D430-datos_chargeback_2001_1!$B430</f>
        <v>79</v>
      </c>
      <c r="F430" s="11">
        <f>datos_chargeback_2001_1!$G430/100</f>
        <v>32.630000000000003</v>
      </c>
      <c r="G430" s="12">
        <v>3263</v>
      </c>
      <c r="H430" s="11">
        <f t="shared" si="6"/>
        <v>0</v>
      </c>
      <c r="I430" s="11">
        <v>0</v>
      </c>
      <c r="J430" s="12" t="s">
        <v>24</v>
      </c>
      <c r="K430" s="12" t="s">
        <v>25</v>
      </c>
      <c r="L430" s="12" t="s">
        <v>80</v>
      </c>
      <c r="M430" s="12" t="s">
        <v>41</v>
      </c>
      <c r="N430" s="12" t="s">
        <v>42</v>
      </c>
      <c r="O430" s="12" t="s">
        <v>114</v>
      </c>
      <c r="P430" s="12" t="s">
        <v>54</v>
      </c>
      <c r="Q430" s="12" t="s">
        <v>75</v>
      </c>
      <c r="R430" s="12">
        <v>3263</v>
      </c>
      <c r="S430" s="12" t="s">
        <v>1439</v>
      </c>
      <c r="T430" s="12" t="s">
        <v>61</v>
      </c>
      <c r="U430" s="11">
        <f>datos_chargeback_2001_1!$V430/100</f>
        <v>0</v>
      </c>
      <c r="V430" s="12">
        <v>0</v>
      </c>
      <c r="W430" s="11">
        <f>datos_chargeback_2001_1!$X430/100</f>
        <v>32.630000000000003</v>
      </c>
      <c r="X430" s="12">
        <v>3263</v>
      </c>
      <c r="Y430" s="11">
        <f>datos_chargeback_2001_1!$Z430/100</f>
        <v>0</v>
      </c>
      <c r="Z430" s="12">
        <v>0</v>
      </c>
      <c r="AA430" s="12" t="s">
        <v>1468</v>
      </c>
      <c r="AB430" s="12" t="s">
        <v>48</v>
      </c>
      <c r="AC430" s="19">
        <v>44955</v>
      </c>
      <c r="AD430" s="11">
        <f>datos_chargeback_2001_1!$AE430/100</f>
        <v>15.81</v>
      </c>
      <c r="AE430" s="12">
        <v>1581</v>
      </c>
      <c r="AF430" s="12" t="s">
        <v>50</v>
      </c>
    </row>
    <row r="431" spans="1:32" x14ac:dyDescent="0.3">
      <c r="A431" s="34" t="s">
        <v>1470</v>
      </c>
      <c r="B431" s="3">
        <v>44956</v>
      </c>
      <c r="C431" s="3" t="str">
        <f>TEXT(Tabla10[[#This Row],[Fecha de transacción]],"DDDD")</f>
        <v>lunes</v>
      </c>
      <c r="D431" s="3">
        <v>45022</v>
      </c>
      <c r="E431" s="4">
        <f>datos_chargeback_2001_1!$D431-datos_chargeback_2001_1!$B431</f>
        <v>66</v>
      </c>
      <c r="F431" s="5">
        <f>datos_chargeback_2001_1!$G431/100</f>
        <v>89.51</v>
      </c>
      <c r="G431" s="6">
        <v>8951</v>
      </c>
      <c r="H431" s="5">
        <f t="shared" si="6"/>
        <v>0</v>
      </c>
      <c r="I431" s="5">
        <v>0</v>
      </c>
      <c r="J431" s="6" t="s">
        <v>24</v>
      </c>
      <c r="K431" s="6" t="s">
        <v>25</v>
      </c>
      <c r="L431" s="6" t="s">
        <v>109</v>
      </c>
      <c r="M431" s="6" t="s">
        <v>41</v>
      </c>
      <c r="N431" s="6" t="s">
        <v>42</v>
      </c>
      <c r="O431" s="6" t="s">
        <v>53</v>
      </c>
      <c r="P431" s="6" t="s">
        <v>54</v>
      </c>
      <c r="Q431" s="6" t="s">
        <v>66</v>
      </c>
      <c r="R431" s="6">
        <v>89510</v>
      </c>
      <c r="S431" s="6" t="s">
        <v>1471</v>
      </c>
      <c r="T431" s="6" t="s">
        <v>46</v>
      </c>
      <c r="U431" s="5">
        <f>datos_chargeback_2001_1!$V431/100</f>
        <v>895.1</v>
      </c>
      <c r="V431" s="6">
        <v>89510</v>
      </c>
      <c r="W431" s="5">
        <f>datos_chargeback_2001_1!$X431/100</f>
        <v>0</v>
      </c>
      <c r="X431" s="6">
        <v>0</v>
      </c>
      <c r="Y431" s="5">
        <f>datos_chargeback_2001_1!$Z431/100</f>
        <v>0</v>
      </c>
      <c r="Z431" s="6">
        <v>0</v>
      </c>
      <c r="AA431" s="6" t="s">
        <v>1472</v>
      </c>
      <c r="AB431" s="6" t="s">
        <v>35</v>
      </c>
      <c r="AC431" s="7" t="s">
        <v>35</v>
      </c>
      <c r="AD431" s="5">
        <f>datos_chargeback_2001_1!$AE431/100</f>
        <v>0</v>
      </c>
      <c r="AE431" s="6">
        <v>0</v>
      </c>
      <c r="AF431" s="6" t="s">
        <v>43</v>
      </c>
    </row>
    <row r="432" spans="1:32" x14ac:dyDescent="0.3">
      <c r="A432" s="35" t="s">
        <v>1473</v>
      </c>
      <c r="B432" s="9">
        <v>44957</v>
      </c>
      <c r="C432" s="9" t="str">
        <f>TEXT(Tabla10[[#This Row],[Fecha de transacción]],"DDDD")</f>
        <v>martes</v>
      </c>
      <c r="D432" s="9">
        <v>45025</v>
      </c>
      <c r="E432" s="10">
        <f>datos_chargeback_2001_1!$D432-datos_chargeback_2001_1!$B432</f>
        <v>68</v>
      </c>
      <c r="F432" s="11">
        <f>datos_chargeback_2001_1!$G432/100</f>
        <v>26.24</v>
      </c>
      <c r="G432" s="12">
        <v>2624</v>
      </c>
      <c r="H432" s="11">
        <f t="shared" si="6"/>
        <v>0</v>
      </c>
      <c r="I432" s="11">
        <v>0</v>
      </c>
      <c r="J432" s="12" t="s">
        <v>24</v>
      </c>
      <c r="K432" s="12" t="s">
        <v>25</v>
      </c>
      <c r="L432" s="12" t="s">
        <v>80</v>
      </c>
      <c r="M432" s="12" t="s">
        <v>59</v>
      </c>
      <c r="N432" s="12" t="s">
        <v>42</v>
      </c>
      <c r="O432" s="12" t="s">
        <v>114</v>
      </c>
      <c r="P432" s="12" t="s">
        <v>30</v>
      </c>
      <c r="Q432" s="12" t="s">
        <v>66</v>
      </c>
      <c r="R432" s="12">
        <v>26240</v>
      </c>
      <c r="S432" s="12" t="s">
        <v>949</v>
      </c>
      <c r="T432" s="12" t="s">
        <v>46</v>
      </c>
      <c r="U432" s="11">
        <f>datos_chargeback_2001_1!$V432/100</f>
        <v>262.39999999999998</v>
      </c>
      <c r="V432" s="12">
        <v>26240</v>
      </c>
      <c r="W432" s="11">
        <f>datos_chargeback_2001_1!$X432/100</f>
        <v>0</v>
      </c>
      <c r="X432" s="12">
        <v>0</v>
      </c>
      <c r="Y432" s="11">
        <f>datos_chargeback_2001_1!$Z432/100</f>
        <v>0</v>
      </c>
      <c r="Z432" s="12">
        <v>0</v>
      </c>
      <c r="AA432" s="12" t="s">
        <v>1474</v>
      </c>
      <c r="AB432" s="12" t="s">
        <v>48</v>
      </c>
      <c r="AC432" s="19">
        <v>44957</v>
      </c>
      <c r="AD432" s="11">
        <f>datos_chargeback_2001_1!$AE432/100</f>
        <v>386.25</v>
      </c>
      <c r="AE432" s="12">
        <v>38625</v>
      </c>
      <c r="AF432" s="12" t="s">
        <v>53</v>
      </c>
    </row>
    <row r="433" spans="1:32" x14ac:dyDescent="0.3">
      <c r="A433" s="34" t="s">
        <v>1475</v>
      </c>
      <c r="B433" s="3">
        <v>44958</v>
      </c>
      <c r="C433" s="3" t="str">
        <f>TEXT(Tabla10[[#This Row],[Fecha de transacción]],"DDDD")</f>
        <v>miércoles</v>
      </c>
      <c r="D433" s="3">
        <v>45030</v>
      </c>
      <c r="E433" s="4">
        <f>datos_chargeback_2001_1!$D433-datos_chargeback_2001_1!$B433</f>
        <v>72</v>
      </c>
      <c r="F433" s="5">
        <f>datos_chargeback_2001_1!$G433/100</f>
        <v>748.51</v>
      </c>
      <c r="G433" s="6">
        <v>74851</v>
      </c>
      <c r="H433" s="5">
        <f t="shared" si="6"/>
        <v>0</v>
      </c>
      <c r="I433" s="5">
        <v>0.99</v>
      </c>
      <c r="J433" s="6" t="s">
        <v>38</v>
      </c>
      <c r="K433" s="6" t="s">
        <v>25</v>
      </c>
      <c r="L433" s="6" t="s">
        <v>26</v>
      </c>
      <c r="M433" s="6" t="s">
        <v>59</v>
      </c>
      <c r="N433" s="6" t="s">
        <v>28</v>
      </c>
      <c r="O433" s="6" t="s">
        <v>114</v>
      </c>
      <c r="P433" s="6" t="s">
        <v>30</v>
      </c>
      <c r="Q433" s="6" t="s">
        <v>75</v>
      </c>
      <c r="R433" s="6">
        <v>74851</v>
      </c>
      <c r="S433" s="6" t="s">
        <v>1451</v>
      </c>
      <c r="T433" s="6" t="s">
        <v>33</v>
      </c>
      <c r="U433" s="5">
        <f>datos_chargeback_2001_1!$V433/100</f>
        <v>0</v>
      </c>
      <c r="V433" s="6">
        <v>0</v>
      </c>
      <c r="W433" s="5">
        <f>datos_chargeback_2001_1!$X433/100</f>
        <v>0</v>
      </c>
      <c r="X433" s="6">
        <v>0</v>
      </c>
      <c r="Y433" s="5">
        <f>datos_chargeback_2001_1!$Z433/100</f>
        <v>748.51</v>
      </c>
      <c r="Z433" s="6">
        <v>74851</v>
      </c>
      <c r="AA433" s="6" t="s">
        <v>1476</v>
      </c>
      <c r="AB433" s="6" t="s">
        <v>35</v>
      </c>
      <c r="AC433" s="7" t="s">
        <v>35</v>
      </c>
      <c r="AD433" s="5">
        <f>datos_chargeback_2001_1!$AE433/100</f>
        <v>0</v>
      </c>
      <c r="AE433" s="6">
        <v>0</v>
      </c>
      <c r="AF433" s="6" t="s">
        <v>43</v>
      </c>
    </row>
    <row r="434" spans="1:32" x14ac:dyDescent="0.3">
      <c r="A434" s="34" t="s">
        <v>1477</v>
      </c>
      <c r="B434" s="3">
        <v>44959</v>
      </c>
      <c r="C434" s="3" t="str">
        <f>TEXT(Tabla10[[#This Row],[Fecha de transacción]],"DDDD")</f>
        <v>jueves</v>
      </c>
      <c r="D434" s="3">
        <v>45043</v>
      </c>
      <c r="E434" s="4">
        <f>datos_chargeback_2001_1!$D434-datos_chargeback_2001_1!$B434</f>
        <v>84</v>
      </c>
      <c r="F434" s="5">
        <f>datos_chargeback_2001_1!$G434/100</f>
        <v>799.88</v>
      </c>
      <c r="G434" s="6">
        <v>79988</v>
      </c>
      <c r="H434" s="5">
        <f t="shared" si="6"/>
        <v>0</v>
      </c>
      <c r="I434" s="5">
        <v>0</v>
      </c>
      <c r="J434" s="6" t="s">
        <v>38</v>
      </c>
      <c r="K434" s="6" t="s">
        <v>25</v>
      </c>
      <c r="L434" s="6" t="s">
        <v>119</v>
      </c>
      <c r="M434" s="6" t="s">
        <v>93</v>
      </c>
      <c r="N434" s="6" t="s">
        <v>28</v>
      </c>
      <c r="O434" s="6" t="s">
        <v>70</v>
      </c>
      <c r="P434" s="6" t="s">
        <v>30</v>
      </c>
      <c r="Q434" s="6" t="s">
        <v>44</v>
      </c>
      <c r="R434" s="6">
        <v>79988</v>
      </c>
      <c r="S434" s="6" t="s">
        <v>1478</v>
      </c>
      <c r="T434" s="6" t="s">
        <v>33</v>
      </c>
      <c r="U434" s="5">
        <f>datos_chargeback_2001_1!$V434/100</f>
        <v>0</v>
      </c>
      <c r="V434" s="6">
        <v>0</v>
      </c>
      <c r="W434" s="5">
        <f>datos_chargeback_2001_1!$X434/100</f>
        <v>0</v>
      </c>
      <c r="X434" s="6">
        <v>0</v>
      </c>
      <c r="Y434" s="5">
        <f>datos_chargeback_2001_1!$Z434/100</f>
        <v>799.88</v>
      </c>
      <c r="Z434" s="6">
        <v>79988</v>
      </c>
      <c r="AA434" s="6" t="s">
        <v>1479</v>
      </c>
      <c r="AB434" s="6" t="s">
        <v>48</v>
      </c>
      <c r="AC434" s="8">
        <v>44959</v>
      </c>
      <c r="AD434" s="5">
        <f>datos_chargeback_2001_1!$AE434/100</f>
        <v>952.81</v>
      </c>
      <c r="AE434" s="6">
        <v>95281</v>
      </c>
      <c r="AF434" s="6" t="s">
        <v>43</v>
      </c>
    </row>
    <row r="435" spans="1:32" x14ac:dyDescent="0.3">
      <c r="A435" s="36" t="s">
        <v>1480</v>
      </c>
      <c r="B435" s="14">
        <v>44960</v>
      </c>
      <c r="C435" s="14" t="str">
        <f>TEXT(Tabla10[[#This Row],[Fecha de transacción]],"DDDD")</f>
        <v>viernes</v>
      </c>
      <c r="D435" s="14">
        <v>45044</v>
      </c>
      <c r="E435" s="15">
        <f>datos_chargeback_2001_1!$D435-datos_chargeback_2001_1!$B435</f>
        <v>84</v>
      </c>
      <c r="F435" s="16">
        <f>datos_chargeback_2001_1!$G435/100</f>
        <v>770.88</v>
      </c>
      <c r="G435" s="17">
        <v>77088</v>
      </c>
      <c r="H435" s="16">
        <f t="shared" si="6"/>
        <v>0</v>
      </c>
      <c r="I435" s="16">
        <v>1.37</v>
      </c>
      <c r="J435" s="17" t="s">
        <v>24</v>
      </c>
      <c r="K435" s="17" t="s">
        <v>25</v>
      </c>
      <c r="L435" s="17" t="s">
        <v>74</v>
      </c>
      <c r="M435" s="17" t="s">
        <v>85</v>
      </c>
      <c r="N435" s="17" t="s">
        <v>42</v>
      </c>
      <c r="O435" s="17" t="s">
        <v>29</v>
      </c>
      <c r="P435" s="17" t="s">
        <v>30</v>
      </c>
      <c r="Q435" s="17" t="s">
        <v>44</v>
      </c>
      <c r="R435" s="17">
        <v>77088</v>
      </c>
      <c r="S435" s="17" t="s">
        <v>1481</v>
      </c>
      <c r="T435" s="17" t="s">
        <v>116</v>
      </c>
      <c r="U435" s="16">
        <f>datos_chargeback_2001_1!$V435/100</f>
        <v>770.88</v>
      </c>
      <c r="V435" s="17">
        <v>77088</v>
      </c>
      <c r="W435" s="16">
        <f>datos_chargeback_2001_1!$X435/100</f>
        <v>0</v>
      </c>
      <c r="X435" s="17">
        <v>0</v>
      </c>
      <c r="Y435" s="16">
        <f>datos_chargeback_2001_1!$Z435/100</f>
        <v>0</v>
      </c>
      <c r="Z435" s="17">
        <v>0</v>
      </c>
      <c r="AA435" s="17" t="s">
        <v>1482</v>
      </c>
      <c r="AB435" s="17" t="s">
        <v>48</v>
      </c>
      <c r="AC435" s="18">
        <v>44960</v>
      </c>
      <c r="AD435" s="16">
        <f>datos_chargeback_2001_1!$AE435/100</f>
        <v>118.33</v>
      </c>
      <c r="AE435" s="17">
        <v>11833</v>
      </c>
      <c r="AF435" s="17" t="s">
        <v>50</v>
      </c>
    </row>
    <row r="436" spans="1:32" x14ac:dyDescent="0.3">
      <c r="A436" s="35" t="s">
        <v>1483</v>
      </c>
      <c r="B436" s="9">
        <v>44961</v>
      </c>
      <c r="C436" s="9" t="str">
        <f>TEXT(Tabla10[[#This Row],[Fecha de transacción]],"DDDD")</f>
        <v>sábado</v>
      </c>
      <c r="D436" s="9">
        <v>45045</v>
      </c>
      <c r="E436" s="10">
        <f>datos_chargeback_2001_1!$D436-datos_chargeback_2001_1!$B436</f>
        <v>84</v>
      </c>
      <c r="F436" s="11">
        <f>datos_chargeback_2001_1!$G436/100</f>
        <v>127.48</v>
      </c>
      <c r="G436" s="12">
        <v>12748</v>
      </c>
      <c r="H436" s="11">
        <f t="shared" si="6"/>
        <v>0</v>
      </c>
      <c r="I436" s="11">
        <v>0</v>
      </c>
      <c r="J436" s="12" t="s">
        <v>38</v>
      </c>
      <c r="K436" s="12" t="s">
        <v>25</v>
      </c>
      <c r="L436" s="12" t="s">
        <v>80</v>
      </c>
      <c r="M436" s="12" t="s">
        <v>52</v>
      </c>
      <c r="N436" s="12" t="s">
        <v>42</v>
      </c>
      <c r="O436" s="12" t="s">
        <v>36</v>
      </c>
      <c r="P436" s="12" t="s">
        <v>54</v>
      </c>
      <c r="Q436" s="12" t="s">
        <v>66</v>
      </c>
      <c r="R436" s="12">
        <v>12748</v>
      </c>
      <c r="S436" s="12" t="s">
        <v>1484</v>
      </c>
      <c r="T436" s="12" t="s">
        <v>61</v>
      </c>
      <c r="U436" s="11">
        <f>datos_chargeback_2001_1!$V436/100</f>
        <v>0</v>
      </c>
      <c r="V436" s="12">
        <v>0</v>
      </c>
      <c r="W436" s="11">
        <f>datos_chargeback_2001_1!$X436/100</f>
        <v>127.48</v>
      </c>
      <c r="X436" s="12">
        <v>12748</v>
      </c>
      <c r="Y436" s="11">
        <f>datos_chargeback_2001_1!$Z436/100</f>
        <v>0</v>
      </c>
      <c r="Z436" s="12">
        <v>0</v>
      </c>
      <c r="AA436" s="12" t="s">
        <v>1485</v>
      </c>
      <c r="AB436" s="12" t="s">
        <v>35</v>
      </c>
      <c r="AC436" s="13" t="s">
        <v>35</v>
      </c>
      <c r="AD436" s="11">
        <f>datos_chargeback_2001_1!$AE436/100</f>
        <v>0</v>
      </c>
      <c r="AE436" s="12">
        <v>0</v>
      </c>
      <c r="AF436" s="12" t="s">
        <v>53</v>
      </c>
    </row>
    <row r="437" spans="1:32" x14ac:dyDescent="0.3">
      <c r="A437" s="36" t="s">
        <v>1486</v>
      </c>
      <c r="B437" s="14">
        <v>44962</v>
      </c>
      <c r="C437" s="14" t="str">
        <f>TEXT(Tabla10[[#This Row],[Fecha de transacción]],"DDDD")</f>
        <v>domingo</v>
      </c>
      <c r="D437" s="14">
        <v>45033</v>
      </c>
      <c r="E437" s="15">
        <f>datos_chargeback_2001_1!$D437-datos_chargeback_2001_1!$B437</f>
        <v>71</v>
      </c>
      <c r="F437" s="16">
        <f>datos_chargeback_2001_1!$G437/100</f>
        <v>612.46</v>
      </c>
      <c r="G437" s="17">
        <v>61246</v>
      </c>
      <c r="H437" s="16">
        <f t="shared" si="6"/>
        <v>0</v>
      </c>
      <c r="I437" s="16">
        <v>1.07</v>
      </c>
      <c r="J437" s="17" t="s">
        <v>38</v>
      </c>
      <c r="K437" s="17" t="s">
        <v>25</v>
      </c>
      <c r="L437" s="17" t="s">
        <v>74</v>
      </c>
      <c r="M437" s="17" t="s">
        <v>52</v>
      </c>
      <c r="N437" s="17" t="s">
        <v>42</v>
      </c>
      <c r="O437" s="17" t="s">
        <v>114</v>
      </c>
      <c r="P437" s="17" t="s">
        <v>54</v>
      </c>
      <c r="Q437" s="17" t="s">
        <v>66</v>
      </c>
      <c r="R437" s="17">
        <v>61246</v>
      </c>
      <c r="S437" s="17" t="s">
        <v>1184</v>
      </c>
      <c r="T437" s="17" t="s">
        <v>116</v>
      </c>
      <c r="U437" s="16">
        <f>datos_chargeback_2001_1!$V437/100</f>
        <v>612.46</v>
      </c>
      <c r="V437" s="17">
        <v>61246</v>
      </c>
      <c r="W437" s="16">
        <f>datos_chargeback_2001_1!$X437/100</f>
        <v>0</v>
      </c>
      <c r="X437" s="17">
        <v>0</v>
      </c>
      <c r="Y437" s="16">
        <f>datos_chargeback_2001_1!$Z437/100</f>
        <v>0</v>
      </c>
      <c r="Z437" s="17">
        <v>0</v>
      </c>
      <c r="AA437" s="17" t="s">
        <v>1487</v>
      </c>
      <c r="AB437" s="17" t="s">
        <v>48</v>
      </c>
      <c r="AC437" s="18">
        <v>44962</v>
      </c>
      <c r="AD437" s="16">
        <f>datos_chargeback_2001_1!$AE437/100</f>
        <v>23.35</v>
      </c>
      <c r="AE437" s="17">
        <v>2335</v>
      </c>
      <c r="AF437" s="17" t="s">
        <v>29</v>
      </c>
    </row>
    <row r="438" spans="1:32" x14ac:dyDescent="0.3">
      <c r="A438" s="34" t="s">
        <v>1488</v>
      </c>
      <c r="B438" s="3">
        <v>44963</v>
      </c>
      <c r="C438" s="3" t="str">
        <f>TEXT(Tabla10[[#This Row],[Fecha de transacción]],"DDDD")</f>
        <v>lunes</v>
      </c>
      <c r="D438" s="3">
        <v>45030</v>
      </c>
      <c r="E438" s="4">
        <f>datos_chargeback_2001_1!$D438-datos_chargeback_2001_1!$B438</f>
        <v>67</v>
      </c>
      <c r="F438" s="5">
        <f>datos_chargeback_2001_1!$G438/100</f>
        <v>625.77</v>
      </c>
      <c r="G438" s="6">
        <v>62577</v>
      </c>
      <c r="H438" s="5">
        <f t="shared" si="6"/>
        <v>0</v>
      </c>
      <c r="I438" s="5">
        <v>0</v>
      </c>
      <c r="J438" s="6" t="s">
        <v>24</v>
      </c>
      <c r="K438" s="6" t="s">
        <v>25</v>
      </c>
      <c r="L438" s="6" t="s">
        <v>119</v>
      </c>
      <c r="M438" s="6" t="s">
        <v>41</v>
      </c>
      <c r="N438" s="6" t="s">
        <v>42</v>
      </c>
      <c r="O438" s="6" t="s">
        <v>53</v>
      </c>
      <c r="P438" s="6" t="s">
        <v>54</v>
      </c>
      <c r="Q438" s="6" t="s">
        <v>44</v>
      </c>
      <c r="R438" s="6">
        <v>62577</v>
      </c>
      <c r="S438" s="6" t="s">
        <v>1489</v>
      </c>
      <c r="T438" s="6" t="s">
        <v>46</v>
      </c>
      <c r="U438" s="5">
        <f>datos_chargeback_2001_1!$V438/100</f>
        <v>625.77</v>
      </c>
      <c r="V438" s="6">
        <v>62577</v>
      </c>
      <c r="W438" s="5">
        <f>datos_chargeback_2001_1!$X438/100</f>
        <v>0</v>
      </c>
      <c r="X438" s="6">
        <v>0</v>
      </c>
      <c r="Y438" s="5">
        <f>datos_chargeback_2001_1!$Z438/100</f>
        <v>0</v>
      </c>
      <c r="Z438" s="6">
        <v>0</v>
      </c>
      <c r="AA438" s="6" t="s">
        <v>1490</v>
      </c>
      <c r="AB438" s="6" t="s">
        <v>48</v>
      </c>
      <c r="AC438" s="8">
        <v>44963</v>
      </c>
      <c r="AD438" s="5">
        <f>datos_chargeback_2001_1!$AE438/100</f>
        <v>552.99</v>
      </c>
      <c r="AE438" s="6">
        <v>55299</v>
      </c>
      <c r="AF438" s="6" t="s">
        <v>50</v>
      </c>
    </row>
    <row r="439" spans="1:32" x14ac:dyDescent="0.3">
      <c r="A439" s="36" t="s">
        <v>1491</v>
      </c>
      <c r="B439" s="14">
        <v>44964</v>
      </c>
      <c r="C439" s="14" t="str">
        <f>TEXT(Tabla10[[#This Row],[Fecha de transacción]],"DDDD")</f>
        <v>martes</v>
      </c>
      <c r="D439" s="14">
        <v>45048</v>
      </c>
      <c r="E439" s="15">
        <f>datos_chargeback_2001_1!$D439-datos_chargeback_2001_1!$B439</f>
        <v>84</v>
      </c>
      <c r="F439" s="16">
        <f>datos_chargeback_2001_1!$G439/100</f>
        <v>90.42</v>
      </c>
      <c r="G439" s="17">
        <v>9042</v>
      </c>
      <c r="H439" s="16">
        <f t="shared" si="6"/>
        <v>0</v>
      </c>
      <c r="I439" s="16">
        <v>0</v>
      </c>
      <c r="J439" s="17" t="s">
        <v>38</v>
      </c>
      <c r="K439" s="17" t="s">
        <v>25</v>
      </c>
      <c r="L439" s="17" t="s">
        <v>80</v>
      </c>
      <c r="M439" s="17" t="s">
        <v>41</v>
      </c>
      <c r="N439" s="17" t="s">
        <v>42</v>
      </c>
      <c r="O439" s="17" t="s">
        <v>53</v>
      </c>
      <c r="P439" s="17" t="s">
        <v>30</v>
      </c>
      <c r="Q439" s="17" t="s">
        <v>44</v>
      </c>
      <c r="R439" s="17">
        <v>90420</v>
      </c>
      <c r="S439" s="17" t="s">
        <v>1484</v>
      </c>
      <c r="T439" s="17" t="s">
        <v>61</v>
      </c>
      <c r="U439" s="16">
        <f>datos_chargeback_2001_1!$V439/100</f>
        <v>0</v>
      </c>
      <c r="V439" s="17">
        <v>0</v>
      </c>
      <c r="W439" s="16">
        <f>datos_chargeback_2001_1!$X439/100</f>
        <v>904.2</v>
      </c>
      <c r="X439" s="17">
        <v>90420</v>
      </c>
      <c r="Y439" s="16">
        <f>datos_chargeback_2001_1!$Z439/100</f>
        <v>0</v>
      </c>
      <c r="Z439" s="17">
        <v>0</v>
      </c>
      <c r="AA439" s="17" t="s">
        <v>1492</v>
      </c>
      <c r="AB439" s="17" t="s">
        <v>48</v>
      </c>
      <c r="AC439" s="18">
        <v>44964</v>
      </c>
      <c r="AD439" s="16">
        <f>datos_chargeback_2001_1!$AE439/100</f>
        <v>877.17</v>
      </c>
      <c r="AE439" s="17">
        <v>87717</v>
      </c>
      <c r="AF439" s="17" t="s">
        <v>53</v>
      </c>
    </row>
    <row r="440" spans="1:32" x14ac:dyDescent="0.3">
      <c r="A440" s="34" t="s">
        <v>1493</v>
      </c>
      <c r="B440" s="3">
        <v>44965</v>
      </c>
      <c r="C440" s="3" t="str">
        <f>TEXT(Tabla10[[#This Row],[Fecha de transacción]],"DDDD")</f>
        <v>miércoles</v>
      </c>
      <c r="D440" s="3">
        <v>45030</v>
      </c>
      <c r="E440" s="4">
        <f>datos_chargeback_2001_1!$D440-datos_chargeback_2001_1!$B440</f>
        <v>65</v>
      </c>
      <c r="F440" s="5">
        <f>datos_chargeback_2001_1!$G440/100</f>
        <v>490.58</v>
      </c>
      <c r="G440" s="6">
        <v>49058</v>
      </c>
      <c r="H440" s="5">
        <f t="shared" si="6"/>
        <v>0</v>
      </c>
      <c r="I440" s="5">
        <v>0</v>
      </c>
      <c r="J440" s="6" t="s">
        <v>38</v>
      </c>
      <c r="K440" s="6" t="s">
        <v>25</v>
      </c>
      <c r="L440" s="6" t="s">
        <v>109</v>
      </c>
      <c r="M440" s="6" t="s">
        <v>52</v>
      </c>
      <c r="N440" s="6" t="s">
        <v>42</v>
      </c>
      <c r="O440" s="6" t="s">
        <v>70</v>
      </c>
      <c r="P440" s="6" t="s">
        <v>54</v>
      </c>
      <c r="Q440" s="6" t="s">
        <v>44</v>
      </c>
      <c r="R440" s="6">
        <v>49058</v>
      </c>
      <c r="S440" s="6" t="s">
        <v>1494</v>
      </c>
      <c r="T440" s="6" t="s">
        <v>46</v>
      </c>
      <c r="U440" s="5">
        <f>datos_chargeback_2001_1!$V440/100</f>
        <v>490.58</v>
      </c>
      <c r="V440" s="6">
        <v>49058</v>
      </c>
      <c r="W440" s="5">
        <f>datos_chargeback_2001_1!$X440/100</f>
        <v>0</v>
      </c>
      <c r="X440" s="6">
        <v>0</v>
      </c>
      <c r="Y440" s="5">
        <f>datos_chargeback_2001_1!$Z440/100</f>
        <v>0</v>
      </c>
      <c r="Z440" s="6">
        <v>0</v>
      </c>
      <c r="AA440" s="6" t="s">
        <v>1495</v>
      </c>
      <c r="AB440" s="6" t="s">
        <v>48</v>
      </c>
      <c r="AC440" s="8">
        <v>44965</v>
      </c>
      <c r="AD440" s="5">
        <f>datos_chargeback_2001_1!$AE440/100</f>
        <v>56.73</v>
      </c>
      <c r="AE440" s="6">
        <v>5673</v>
      </c>
      <c r="AF440" s="6" t="s">
        <v>50</v>
      </c>
    </row>
    <row r="441" spans="1:32" x14ac:dyDescent="0.3">
      <c r="A441" s="36" t="s">
        <v>1496</v>
      </c>
      <c r="B441" s="14">
        <v>44966</v>
      </c>
      <c r="C441" s="14" t="str">
        <f>TEXT(Tabla10[[#This Row],[Fecha de transacción]],"DDDD")</f>
        <v>jueves</v>
      </c>
      <c r="D441" s="14">
        <v>45043</v>
      </c>
      <c r="E441" s="15">
        <f>datos_chargeback_2001_1!$D441-datos_chargeback_2001_1!$B441</f>
        <v>77</v>
      </c>
      <c r="F441" s="16">
        <f>datos_chargeback_2001_1!$G441/100</f>
        <v>95.78</v>
      </c>
      <c r="G441" s="17">
        <v>9578</v>
      </c>
      <c r="H441" s="16">
        <f t="shared" si="6"/>
        <v>0</v>
      </c>
      <c r="I441" s="16">
        <v>0</v>
      </c>
      <c r="J441" s="17" t="s">
        <v>24</v>
      </c>
      <c r="K441" s="17" t="s">
        <v>25</v>
      </c>
      <c r="L441" s="17" t="s">
        <v>80</v>
      </c>
      <c r="M441" s="17" t="s">
        <v>27</v>
      </c>
      <c r="N441" s="17" t="s">
        <v>42</v>
      </c>
      <c r="O441" s="17" t="s">
        <v>53</v>
      </c>
      <c r="P441" s="17" t="s">
        <v>54</v>
      </c>
      <c r="Q441" s="17" t="s">
        <v>75</v>
      </c>
      <c r="R441" s="17">
        <v>9578</v>
      </c>
      <c r="S441" s="17" t="s">
        <v>56</v>
      </c>
      <c r="T441" s="17" t="s">
        <v>46</v>
      </c>
      <c r="U441" s="16">
        <f>datos_chargeback_2001_1!$V441/100</f>
        <v>95.78</v>
      </c>
      <c r="V441" s="17">
        <v>9578</v>
      </c>
      <c r="W441" s="16">
        <f>datos_chargeback_2001_1!$X441/100</f>
        <v>0</v>
      </c>
      <c r="X441" s="17">
        <v>0</v>
      </c>
      <c r="Y441" s="16">
        <f>datos_chargeback_2001_1!$Z441/100</f>
        <v>0</v>
      </c>
      <c r="Z441" s="17">
        <v>0</v>
      </c>
      <c r="AA441" s="17" t="s">
        <v>1497</v>
      </c>
      <c r="AB441" s="17" t="s">
        <v>48</v>
      </c>
      <c r="AC441" s="18">
        <v>44966</v>
      </c>
      <c r="AD441" s="16">
        <f>datos_chargeback_2001_1!$AE441/100</f>
        <v>315.14999999999998</v>
      </c>
      <c r="AE441" s="17">
        <v>31515</v>
      </c>
      <c r="AF441" s="17" t="s">
        <v>43</v>
      </c>
    </row>
    <row r="442" spans="1:32" x14ac:dyDescent="0.3">
      <c r="A442" s="35" t="s">
        <v>1498</v>
      </c>
      <c r="B442" s="9">
        <v>44967</v>
      </c>
      <c r="C442" s="9" t="str">
        <f>TEXT(Tabla10[[#This Row],[Fecha de transacción]],"DDDD")</f>
        <v>viernes</v>
      </c>
      <c r="D442" s="9">
        <v>45052</v>
      </c>
      <c r="E442" s="10">
        <f>datos_chargeback_2001_1!$D442-datos_chargeback_2001_1!$B442</f>
        <v>85</v>
      </c>
      <c r="F442" s="11">
        <f>datos_chargeback_2001_1!$G442/100</f>
        <v>784.23</v>
      </c>
      <c r="G442" s="12">
        <v>78423</v>
      </c>
      <c r="H442" s="11">
        <f t="shared" si="6"/>
        <v>0</v>
      </c>
      <c r="I442" s="11">
        <v>1.17</v>
      </c>
      <c r="J442" s="12" t="s">
        <v>24</v>
      </c>
      <c r="K442" s="12" t="s">
        <v>25</v>
      </c>
      <c r="L442" s="12" t="s">
        <v>80</v>
      </c>
      <c r="M442" s="12" t="s">
        <v>59</v>
      </c>
      <c r="N442" s="12" t="s">
        <v>42</v>
      </c>
      <c r="O442" s="12" t="s">
        <v>64</v>
      </c>
      <c r="P442" s="12" t="s">
        <v>30</v>
      </c>
      <c r="Q442" s="12" t="s">
        <v>66</v>
      </c>
      <c r="R442" s="12">
        <v>78423</v>
      </c>
      <c r="S442" s="12" t="s">
        <v>1499</v>
      </c>
      <c r="T442" s="12" t="s">
        <v>116</v>
      </c>
      <c r="U442" s="11">
        <f>datos_chargeback_2001_1!$V442/100</f>
        <v>784.23</v>
      </c>
      <c r="V442" s="12">
        <v>78423</v>
      </c>
      <c r="W442" s="11">
        <f>datos_chargeback_2001_1!$X442/100</f>
        <v>0</v>
      </c>
      <c r="X442" s="12">
        <v>0</v>
      </c>
      <c r="Y442" s="11">
        <f>datos_chargeback_2001_1!$Z442/100</f>
        <v>0</v>
      </c>
      <c r="Z442" s="12">
        <v>0</v>
      </c>
      <c r="AA442" s="12" t="s">
        <v>1500</v>
      </c>
      <c r="AB442" s="12" t="s">
        <v>48</v>
      </c>
      <c r="AC442" s="19">
        <v>44967</v>
      </c>
      <c r="AD442" s="11">
        <f>datos_chargeback_2001_1!$AE442/100</f>
        <v>712.43</v>
      </c>
      <c r="AE442" s="12">
        <v>71243</v>
      </c>
      <c r="AF442" s="12" t="s">
        <v>29</v>
      </c>
    </row>
    <row r="443" spans="1:32" x14ac:dyDescent="0.3">
      <c r="A443" s="34" t="s">
        <v>1501</v>
      </c>
      <c r="B443" s="3">
        <v>44968</v>
      </c>
      <c r="C443" s="3" t="str">
        <f>TEXT(Tabla10[[#This Row],[Fecha de transacción]],"DDDD")</f>
        <v>sábado</v>
      </c>
      <c r="D443" s="3">
        <v>45042</v>
      </c>
      <c r="E443" s="4">
        <f>datos_chargeback_2001_1!$D443-datos_chargeback_2001_1!$B443</f>
        <v>74</v>
      </c>
      <c r="F443" s="5">
        <f>datos_chargeback_2001_1!$G443/100</f>
        <v>854.71</v>
      </c>
      <c r="G443" s="6">
        <v>85471</v>
      </c>
      <c r="H443" s="5">
        <f t="shared" si="6"/>
        <v>0</v>
      </c>
      <c r="I443" s="5">
        <v>1.08</v>
      </c>
      <c r="J443" s="6" t="s">
        <v>24</v>
      </c>
      <c r="K443" s="6" t="s">
        <v>25</v>
      </c>
      <c r="L443" s="6" t="s">
        <v>109</v>
      </c>
      <c r="M443" s="6" t="s">
        <v>27</v>
      </c>
      <c r="N443" s="6" t="s">
        <v>42</v>
      </c>
      <c r="O443" s="6" t="s">
        <v>64</v>
      </c>
      <c r="P443" s="6" t="s">
        <v>54</v>
      </c>
      <c r="Q443" s="6" t="s">
        <v>44</v>
      </c>
      <c r="R443" s="6">
        <v>85471</v>
      </c>
      <c r="S443" s="6" t="s">
        <v>1502</v>
      </c>
      <c r="T443" s="6" t="s">
        <v>46</v>
      </c>
      <c r="U443" s="5">
        <f>datos_chargeback_2001_1!$V443/100</f>
        <v>854.71</v>
      </c>
      <c r="V443" s="6">
        <v>85471</v>
      </c>
      <c r="W443" s="5">
        <f>datos_chargeback_2001_1!$X443/100</f>
        <v>0</v>
      </c>
      <c r="X443" s="6">
        <v>0</v>
      </c>
      <c r="Y443" s="5">
        <f>datos_chargeback_2001_1!$Z443/100</f>
        <v>0</v>
      </c>
      <c r="Z443" s="6">
        <v>0</v>
      </c>
      <c r="AA443" s="6" t="s">
        <v>1503</v>
      </c>
      <c r="AB443" s="6" t="s">
        <v>35</v>
      </c>
      <c r="AC443" s="7" t="s">
        <v>35</v>
      </c>
      <c r="AD443" s="5">
        <f>datos_chargeback_2001_1!$AE443/100</f>
        <v>0</v>
      </c>
      <c r="AE443" s="6">
        <v>0</v>
      </c>
      <c r="AF443" s="6" t="s">
        <v>29</v>
      </c>
    </row>
    <row r="444" spans="1:32" x14ac:dyDescent="0.3">
      <c r="A444" s="35" t="s">
        <v>1504</v>
      </c>
      <c r="B444" s="9">
        <v>44969</v>
      </c>
      <c r="C444" s="9" t="str">
        <f>TEXT(Tabla10[[#This Row],[Fecha de transacción]],"DDDD")</f>
        <v>domingo</v>
      </c>
      <c r="D444" s="9">
        <v>45048</v>
      </c>
      <c r="E444" s="10">
        <f>datos_chargeback_2001_1!$D444-datos_chargeback_2001_1!$B444</f>
        <v>79</v>
      </c>
      <c r="F444" s="11">
        <f>datos_chargeback_2001_1!$G444/100</f>
        <v>80.760000000000005</v>
      </c>
      <c r="G444" s="12">
        <v>8076</v>
      </c>
      <c r="H444" s="11">
        <f t="shared" si="6"/>
        <v>0</v>
      </c>
      <c r="I444" s="11">
        <v>0.82</v>
      </c>
      <c r="J444" s="12" t="s">
        <v>38</v>
      </c>
      <c r="K444" s="12" t="s">
        <v>25</v>
      </c>
      <c r="L444" s="12" t="s">
        <v>40</v>
      </c>
      <c r="M444" s="12" t="s">
        <v>59</v>
      </c>
      <c r="N444" s="12" t="s">
        <v>42</v>
      </c>
      <c r="O444" s="12" t="s">
        <v>114</v>
      </c>
      <c r="P444" s="12" t="s">
        <v>54</v>
      </c>
      <c r="Q444" s="12" t="s">
        <v>55</v>
      </c>
      <c r="R444" s="12">
        <v>80760</v>
      </c>
      <c r="S444" s="12" t="s">
        <v>1505</v>
      </c>
      <c r="T444" s="12" t="s">
        <v>46</v>
      </c>
      <c r="U444" s="11">
        <f>datos_chargeback_2001_1!$V444/100</f>
        <v>807.6</v>
      </c>
      <c r="V444" s="12">
        <v>80760</v>
      </c>
      <c r="W444" s="11">
        <f>datos_chargeback_2001_1!$X444/100</f>
        <v>0</v>
      </c>
      <c r="X444" s="12">
        <v>0</v>
      </c>
      <c r="Y444" s="11">
        <f>datos_chargeback_2001_1!$Z444/100</f>
        <v>0</v>
      </c>
      <c r="Z444" s="12">
        <v>0</v>
      </c>
      <c r="AA444" s="12" t="s">
        <v>1506</v>
      </c>
      <c r="AB444" s="12" t="s">
        <v>48</v>
      </c>
      <c r="AC444" s="19">
        <v>44969</v>
      </c>
      <c r="AD444" s="11">
        <f>datos_chargeback_2001_1!$AE444/100</f>
        <v>900.94</v>
      </c>
      <c r="AE444" s="12">
        <v>90094</v>
      </c>
      <c r="AF444" s="12" t="s">
        <v>43</v>
      </c>
    </row>
    <row r="445" spans="1:32" x14ac:dyDescent="0.3">
      <c r="A445" s="36" t="s">
        <v>1507</v>
      </c>
      <c r="B445" s="14">
        <v>44970</v>
      </c>
      <c r="C445" s="14" t="str">
        <f>TEXT(Tabla10[[#This Row],[Fecha de transacción]],"DDDD")</f>
        <v>lunes</v>
      </c>
      <c r="D445" s="14">
        <v>45045</v>
      </c>
      <c r="E445" s="15">
        <f>datos_chargeback_2001_1!$D445-datos_chargeback_2001_1!$B445</f>
        <v>75</v>
      </c>
      <c r="F445" s="16">
        <f>datos_chargeback_2001_1!$G445/100</f>
        <v>763.06</v>
      </c>
      <c r="G445" s="17">
        <v>76306</v>
      </c>
      <c r="H445" s="16">
        <f t="shared" si="6"/>
        <v>0</v>
      </c>
      <c r="I445" s="16">
        <v>1.28</v>
      </c>
      <c r="J445" s="17" t="s">
        <v>38</v>
      </c>
      <c r="K445" s="17" t="s">
        <v>25</v>
      </c>
      <c r="L445" s="17" t="s">
        <v>40</v>
      </c>
      <c r="M445" s="17" t="s">
        <v>27</v>
      </c>
      <c r="N445" s="17" t="s">
        <v>42</v>
      </c>
      <c r="O445" s="17" t="s">
        <v>53</v>
      </c>
      <c r="P445" s="17" t="s">
        <v>54</v>
      </c>
      <c r="Q445" s="17" t="s">
        <v>66</v>
      </c>
      <c r="R445" s="17">
        <v>76306</v>
      </c>
      <c r="S445" s="17" t="s">
        <v>1508</v>
      </c>
      <c r="T445" s="17" t="s">
        <v>61</v>
      </c>
      <c r="U445" s="16">
        <f>datos_chargeback_2001_1!$V445/100</f>
        <v>0</v>
      </c>
      <c r="V445" s="17">
        <v>0</v>
      </c>
      <c r="W445" s="16">
        <f>datos_chargeback_2001_1!$X445/100</f>
        <v>763.06</v>
      </c>
      <c r="X445" s="17">
        <v>76306</v>
      </c>
      <c r="Y445" s="16">
        <f>datos_chargeback_2001_1!$Z445/100</f>
        <v>0</v>
      </c>
      <c r="Z445" s="17">
        <v>0</v>
      </c>
      <c r="AA445" s="17" t="s">
        <v>1509</v>
      </c>
      <c r="AB445" s="17" t="s">
        <v>48</v>
      </c>
      <c r="AC445" s="18">
        <v>44970</v>
      </c>
      <c r="AD445" s="16">
        <f>datos_chargeback_2001_1!$AE445/100</f>
        <v>125.61</v>
      </c>
      <c r="AE445" s="17">
        <v>12561</v>
      </c>
      <c r="AF445" s="17" t="s">
        <v>36</v>
      </c>
    </row>
    <row r="446" spans="1:32" x14ac:dyDescent="0.3">
      <c r="A446" s="34" t="s">
        <v>1511</v>
      </c>
      <c r="B446" s="3">
        <v>44971</v>
      </c>
      <c r="C446" s="3" t="str">
        <f>TEXT(Tabla10[[#This Row],[Fecha de transacción]],"DDDD")</f>
        <v>martes</v>
      </c>
      <c r="D446" s="3">
        <v>45057</v>
      </c>
      <c r="E446" s="4">
        <f>datos_chargeback_2001_1!$D446-datos_chargeback_2001_1!$B446</f>
        <v>86</v>
      </c>
      <c r="F446" s="5">
        <f>datos_chargeback_2001_1!$G446/100</f>
        <v>359.48</v>
      </c>
      <c r="G446" s="6">
        <v>35948</v>
      </c>
      <c r="H446" s="5">
        <f t="shared" si="6"/>
        <v>0</v>
      </c>
      <c r="I446" s="5">
        <v>1.25</v>
      </c>
      <c r="J446" s="6" t="s">
        <v>38</v>
      </c>
      <c r="K446" s="6" t="s">
        <v>25</v>
      </c>
      <c r="L446" s="6" t="s">
        <v>26</v>
      </c>
      <c r="M446" s="6" t="s">
        <v>27</v>
      </c>
      <c r="N446" s="6" t="s">
        <v>42</v>
      </c>
      <c r="O446" s="6" t="s">
        <v>50</v>
      </c>
      <c r="P446" s="6" t="s">
        <v>54</v>
      </c>
      <c r="Q446" s="6" t="s">
        <v>66</v>
      </c>
      <c r="R446" s="6">
        <v>35948</v>
      </c>
      <c r="S446" s="6" t="s">
        <v>813</v>
      </c>
      <c r="T446" s="6" t="s">
        <v>116</v>
      </c>
      <c r="U446" s="5">
        <f>datos_chargeback_2001_1!$V446/100</f>
        <v>359.48</v>
      </c>
      <c r="V446" s="6">
        <v>35948</v>
      </c>
      <c r="W446" s="5">
        <f>datos_chargeback_2001_1!$X446/100</f>
        <v>0</v>
      </c>
      <c r="X446" s="6">
        <v>0</v>
      </c>
      <c r="Y446" s="5">
        <f>datos_chargeback_2001_1!$Z446/100</f>
        <v>0</v>
      </c>
      <c r="Z446" s="6">
        <v>0</v>
      </c>
      <c r="AA446" s="6" t="s">
        <v>1512</v>
      </c>
      <c r="AB446" s="6" t="s">
        <v>48</v>
      </c>
      <c r="AC446" s="8">
        <v>44971</v>
      </c>
      <c r="AD446" s="5">
        <f>datos_chargeback_2001_1!$AE446/100</f>
        <v>14.23</v>
      </c>
      <c r="AE446" s="6">
        <v>1423</v>
      </c>
      <c r="AF446" s="6" t="s">
        <v>50</v>
      </c>
    </row>
    <row r="447" spans="1:32" x14ac:dyDescent="0.3">
      <c r="A447" s="36" t="s">
        <v>1513</v>
      </c>
      <c r="B447" s="14">
        <v>44972</v>
      </c>
      <c r="C447" s="14" t="str">
        <f>TEXT(Tabla10[[#This Row],[Fecha de transacción]],"DDDD")</f>
        <v>miércoles</v>
      </c>
      <c r="D447" s="14">
        <v>45042</v>
      </c>
      <c r="E447" s="15">
        <f>datos_chargeback_2001_1!$D447-datos_chargeback_2001_1!$B447</f>
        <v>70</v>
      </c>
      <c r="F447" s="16">
        <f>datos_chargeback_2001_1!$G447/100</f>
        <v>459.62</v>
      </c>
      <c r="G447" s="17">
        <v>45962</v>
      </c>
      <c r="H447" s="16">
        <f t="shared" si="6"/>
        <v>0</v>
      </c>
      <c r="I447" s="16">
        <v>1.23</v>
      </c>
      <c r="J447" s="17" t="s">
        <v>38</v>
      </c>
      <c r="K447" s="17" t="s">
        <v>25</v>
      </c>
      <c r="L447" s="17" t="s">
        <v>119</v>
      </c>
      <c r="M447" s="17" t="s">
        <v>85</v>
      </c>
      <c r="N447" s="17" t="s">
        <v>42</v>
      </c>
      <c r="O447" s="17" t="s">
        <v>36</v>
      </c>
      <c r="P447" s="17" t="s">
        <v>54</v>
      </c>
      <c r="Q447" s="17" t="s">
        <v>66</v>
      </c>
      <c r="R447" s="17">
        <v>45962</v>
      </c>
      <c r="S447" s="17" t="s">
        <v>1514</v>
      </c>
      <c r="T447" s="17" t="s">
        <v>116</v>
      </c>
      <c r="U447" s="16">
        <f>datos_chargeback_2001_1!$V447/100</f>
        <v>459.62</v>
      </c>
      <c r="V447" s="17">
        <v>45962</v>
      </c>
      <c r="W447" s="16">
        <f>datos_chargeback_2001_1!$X447/100</f>
        <v>0</v>
      </c>
      <c r="X447" s="17">
        <v>0</v>
      </c>
      <c r="Y447" s="16">
        <f>datos_chargeback_2001_1!$Z447/100</f>
        <v>0</v>
      </c>
      <c r="Z447" s="17">
        <v>0</v>
      </c>
      <c r="AA447" s="17" t="s">
        <v>1515</v>
      </c>
      <c r="AB447" s="17" t="s">
        <v>48</v>
      </c>
      <c r="AC447" s="18">
        <v>44972</v>
      </c>
      <c r="AD447" s="16">
        <f>datos_chargeback_2001_1!$AE447/100</f>
        <v>608.89</v>
      </c>
      <c r="AE447" s="17">
        <v>60889</v>
      </c>
      <c r="AF447" s="17" t="s">
        <v>53</v>
      </c>
    </row>
    <row r="448" spans="1:32" x14ac:dyDescent="0.3">
      <c r="A448" s="35" t="s">
        <v>1516</v>
      </c>
      <c r="B448" s="9">
        <v>44973</v>
      </c>
      <c r="C448" s="9" t="str">
        <f>TEXT(Tabla10[[#This Row],[Fecha de transacción]],"DDDD")</f>
        <v>jueves</v>
      </c>
      <c r="D448" s="9">
        <v>45056</v>
      </c>
      <c r="E448" s="10">
        <f>datos_chargeback_2001_1!$D448-datos_chargeback_2001_1!$B448</f>
        <v>83</v>
      </c>
      <c r="F448" s="11">
        <f>datos_chargeback_2001_1!$G448/100</f>
        <v>640.66</v>
      </c>
      <c r="G448" s="12">
        <v>64066</v>
      </c>
      <c r="H448" s="11">
        <f t="shared" si="6"/>
        <v>0</v>
      </c>
      <c r="I448" s="11">
        <v>1.24</v>
      </c>
      <c r="J448" s="12" t="s">
        <v>38</v>
      </c>
      <c r="K448" s="12" t="s">
        <v>25</v>
      </c>
      <c r="L448" s="12" t="s">
        <v>74</v>
      </c>
      <c r="M448" s="12" t="s">
        <v>85</v>
      </c>
      <c r="N448" s="12" t="s">
        <v>42</v>
      </c>
      <c r="O448" s="12" t="s">
        <v>29</v>
      </c>
      <c r="P448" s="12" t="s">
        <v>54</v>
      </c>
      <c r="Q448" s="12" t="s">
        <v>66</v>
      </c>
      <c r="R448" s="12">
        <v>64066</v>
      </c>
      <c r="S448" s="12" t="s">
        <v>1517</v>
      </c>
      <c r="T448" s="12" t="s">
        <v>116</v>
      </c>
      <c r="U448" s="11">
        <f>datos_chargeback_2001_1!$V448/100</f>
        <v>640.66</v>
      </c>
      <c r="V448" s="12">
        <v>64066</v>
      </c>
      <c r="W448" s="11">
        <f>datos_chargeback_2001_1!$X448/100</f>
        <v>0</v>
      </c>
      <c r="X448" s="12">
        <v>0</v>
      </c>
      <c r="Y448" s="11">
        <f>datos_chargeback_2001_1!$Z448/100</f>
        <v>0</v>
      </c>
      <c r="Z448" s="12">
        <v>0</v>
      </c>
      <c r="AA448" s="12" t="s">
        <v>1518</v>
      </c>
      <c r="AB448" s="12" t="s">
        <v>48</v>
      </c>
      <c r="AC448" s="19">
        <v>44973</v>
      </c>
      <c r="AD448" s="11">
        <f>datos_chargeback_2001_1!$AE448/100</f>
        <v>536.72</v>
      </c>
      <c r="AE448" s="12">
        <v>53672</v>
      </c>
      <c r="AF448" s="12" t="s">
        <v>50</v>
      </c>
    </row>
    <row r="449" spans="1:32" x14ac:dyDescent="0.3">
      <c r="A449" s="36" t="s">
        <v>1519</v>
      </c>
      <c r="B449" s="14">
        <v>44974</v>
      </c>
      <c r="C449" s="14" t="str">
        <f>TEXT(Tabla10[[#This Row],[Fecha de transacción]],"DDDD")</f>
        <v>viernes</v>
      </c>
      <c r="D449" s="14">
        <v>45038</v>
      </c>
      <c r="E449" s="15">
        <f>datos_chargeback_2001_1!$D449-datos_chargeback_2001_1!$B449</f>
        <v>64</v>
      </c>
      <c r="F449" s="16">
        <f>datos_chargeback_2001_1!$G449/100</f>
        <v>865.94</v>
      </c>
      <c r="G449" s="17">
        <v>86594</v>
      </c>
      <c r="H449" s="16">
        <f t="shared" si="6"/>
        <v>0</v>
      </c>
      <c r="I449" s="16">
        <v>0.98</v>
      </c>
      <c r="J449" s="17" t="s">
        <v>24</v>
      </c>
      <c r="K449" s="17" t="s">
        <v>25</v>
      </c>
      <c r="L449" s="17" t="s">
        <v>40</v>
      </c>
      <c r="M449" s="17" t="s">
        <v>85</v>
      </c>
      <c r="N449" s="17" t="s">
        <v>42</v>
      </c>
      <c r="O449" s="17" t="s">
        <v>43</v>
      </c>
      <c r="P449" s="17" t="s">
        <v>30</v>
      </c>
      <c r="Q449" s="17" t="s">
        <v>75</v>
      </c>
      <c r="R449" s="17">
        <v>86594</v>
      </c>
      <c r="S449" s="17" t="s">
        <v>1520</v>
      </c>
      <c r="T449" s="17" t="s">
        <v>46</v>
      </c>
      <c r="U449" s="16">
        <f>datos_chargeback_2001_1!$V449/100</f>
        <v>865.94</v>
      </c>
      <c r="V449" s="17">
        <v>86594</v>
      </c>
      <c r="W449" s="16">
        <f>datos_chargeback_2001_1!$X449/100</f>
        <v>0</v>
      </c>
      <c r="X449" s="17">
        <v>0</v>
      </c>
      <c r="Y449" s="16">
        <f>datos_chargeback_2001_1!$Z449/100</f>
        <v>0</v>
      </c>
      <c r="Z449" s="17">
        <v>0</v>
      </c>
      <c r="AA449" s="17" t="s">
        <v>1521</v>
      </c>
      <c r="AB449" s="17" t="s">
        <v>35</v>
      </c>
      <c r="AC449" s="20" t="s">
        <v>35</v>
      </c>
      <c r="AD449" s="16">
        <f>datos_chargeback_2001_1!$AE449/100</f>
        <v>0</v>
      </c>
      <c r="AE449" s="17">
        <v>0</v>
      </c>
      <c r="AF449" s="17" t="s">
        <v>36</v>
      </c>
    </row>
    <row r="450" spans="1:32" x14ac:dyDescent="0.3">
      <c r="A450" s="34" t="s">
        <v>1522</v>
      </c>
      <c r="B450" s="3">
        <v>44975</v>
      </c>
      <c r="C450" s="3" t="str">
        <f>TEXT(Tabla10[[#This Row],[Fecha de transacción]],"DDDD")</f>
        <v>sábado</v>
      </c>
      <c r="D450" s="3">
        <v>45065</v>
      </c>
      <c r="E450" s="4">
        <f>datos_chargeback_2001_1!$D450-datos_chargeback_2001_1!$B450</f>
        <v>90</v>
      </c>
      <c r="F450" s="5">
        <f>datos_chargeback_2001_1!$G450/100</f>
        <v>953.19</v>
      </c>
      <c r="G450" s="6">
        <v>95319</v>
      </c>
      <c r="H450" s="5">
        <f t="shared" ref="H450:H513" si="7">IF(COUNTIF($A$2:$A$1373,A450)=1,0,IF(F450=_xlfn.AGGREGATE(14,6,$F$2:$F$1373/($A$2:$A$1373=A450),1),_xlfn.AGGREGATE(15,6,$F$2:$F$1373/($A$2:$A$1373=A450),1),""))</f>
        <v>0</v>
      </c>
      <c r="I450" s="5">
        <v>0</v>
      </c>
      <c r="J450" s="6" t="s">
        <v>38</v>
      </c>
      <c r="K450" s="6" t="s">
        <v>25</v>
      </c>
      <c r="L450" s="6" t="s">
        <v>74</v>
      </c>
      <c r="M450" s="6" t="s">
        <v>59</v>
      </c>
      <c r="N450" s="6" t="s">
        <v>42</v>
      </c>
      <c r="O450" s="6" t="s">
        <v>70</v>
      </c>
      <c r="P450" s="6" t="s">
        <v>30</v>
      </c>
      <c r="Q450" s="6" t="s">
        <v>75</v>
      </c>
      <c r="R450" s="6">
        <v>95319</v>
      </c>
      <c r="S450" s="6" t="s">
        <v>587</v>
      </c>
      <c r="T450" s="6" t="s">
        <v>116</v>
      </c>
      <c r="U450" s="5">
        <f>datos_chargeback_2001_1!$V450/100</f>
        <v>953.19</v>
      </c>
      <c r="V450" s="6">
        <v>95319</v>
      </c>
      <c r="W450" s="5">
        <f>datos_chargeback_2001_1!$X450/100</f>
        <v>0</v>
      </c>
      <c r="X450" s="6">
        <v>0</v>
      </c>
      <c r="Y450" s="5">
        <f>datos_chargeback_2001_1!$Z450/100</f>
        <v>0</v>
      </c>
      <c r="Z450" s="6">
        <v>0</v>
      </c>
      <c r="AA450" s="6" t="s">
        <v>1523</v>
      </c>
      <c r="AB450" s="6" t="s">
        <v>35</v>
      </c>
      <c r="AC450" s="7" t="s">
        <v>35</v>
      </c>
      <c r="AD450" s="5">
        <f>datos_chargeback_2001_1!$AE450/100</f>
        <v>0</v>
      </c>
      <c r="AE450" s="6">
        <v>0</v>
      </c>
      <c r="AF450" s="6" t="s">
        <v>29</v>
      </c>
    </row>
    <row r="451" spans="1:32" x14ac:dyDescent="0.3">
      <c r="A451" s="36" t="s">
        <v>1524</v>
      </c>
      <c r="B451" s="14">
        <v>44976</v>
      </c>
      <c r="C451" s="14" t="str">
        <f>TEXT(Tabla10[[#This Row],[Fecha de transacción]],"DDDD")</f>
        <v>domingo</v>
      </c>
      <c r="D451" s="14">
        <v>45055</v>
      </c>
      <c r="E451" s="15">
        <f>datos_chargeback_2001_1!$D451-datos_chargeback_2001_1!$B451</f>
        <v>79</v>
      </c>
      <c r="F451" s="16">
        <f>datos_chargeback_2001_1!$G451/100</f>
        <v>310.64999999999998</v>
      </c>
      <c r="G451" s="17">
        <v>31065</v>
      </c>
      <c r="H451" s="16">
        <f t="shared" si="7"/>
        <v>0</v>
      </c>
      <c r="I451" s="16">
        <v>1.35</v>
      </c>
      <c r="J451" s="17" t="s">
        <v>38</v>
      </c>
      <c r="K451" s="17" t="s">
        <v>25</v>
      </c>
      <c r="L451" s="17" t="s">
        <v>26</v>
      </c>
      <c r="M451" s="17" t="s">
        <v>59</v>
      </c>
      <c r="N451" s="17" t="s">
        <v>28</v>
      </c>
      <c r="O451" s="17" t="s">
        <v>64</v>
      </c>
      <c r="P451" s="17" t="s">
        <v>30</v>
      </c>
      <c r="Q451" s="17" t="s">
        <v>55</v>
      </c>
      <c r="R451" s="17">
        <v>31065</v>
      </c>
      <c r="S451" s="17" t="s">
        <v>1525</v>
      </c>
      <c r="T451" s="17" t="s">
        <v>33</v>
      </c>
      <c r="U451" s="16">
        <f>datos_chargeback_2001_1!$V451/100</f>
        <v>0</v>
      </c>
      <c r="V451" s="17">
        <v>0</v>
      </c>
      <c r="W451" s="16">
        <f>datos_chargeback_2001_1!$X451/100</f>
        <v>0</v>
      </c>
      <c r="X451" s="17">
        <v>0</v>
      </c>
      <c r="Y451" s="16">
        <f>datos_chargeback_2001_1!$Z451/100</f>
        <v>310.64999999999998</v>
      </c>
      <c r="Z451" s="17">
        <v>31065</v>
      </c>
      <c r="AA451" s="17" t="s">
        <v>1526</v>
      </c>
      <c r="AB451" s="17" t="s">
        <v>35</v>
      </c>
      <c r="AC451" s="20" t="s">
        <v>35</v>
      </c>
      <c r="AD451" s="16">
        <f>datos_chargeback_2001_1!$AE451/100</f>
        <v>0</v>
      </c>
      <c r="AE451" s="17">
        <v>0</v>
      </c>
      <c r="AF451" s="17" t="s">
        <v>29</v>
      </c>
    </row>
    <row r="452" spans="1:32" x14ac:dyDescent="0.3">
      <c r="A452" s="34" t="s">
        <v>1527</v>
      </c>
      <c r="B452" s="3">
        <v>44977</v>
      </c>
      <c r="C452" s="3" t="str">
        <f>TEXT(Tabla10[[#This Row],[Fecha de transacción]],"DDDD")</f>
        <v>lunes</v>
      </c>
      <c r="D452" s="3">
        <v>45049</v>
      </c>
      <c r="E452" s="4">
        <f>datos_chargeback_2001_1!$D452-datos_chargeback_2001_1!$B452</f>
        <v>72</v>
      </c>
      <c r="F452" s="5">
        <f>datos_chargeback_2001_1!$G452/100</f>
        <v>50.82</v>
      </c>
      <c r="G452" s="6">
        <v>5082</v>
      </c>
      <c r="H452" s="5">
        <f t="shared" si="7"/>
        <v>0</v>
      </c>
      <c r="I452" s="5">
        <v>1.26</v>
      </c>
      <c r="J452" s="6" t="s">
        <v>24</v>
      </c>
      <c r="K452" s="6" t="s">
        <v>25</v>
      </c>
      <c r="L452" s="6" t="s">
        <v>26</v>
      </c>
      <c r="M452" s="6" t="s">
        <v>52</v>
      </c>
      <c r="N452" s="6" t="s">
        <v>42</v>
      </c>
      <c r="O452" s="6" t="s">
        <v>43</v>
      </c>
      <c r="P452" s="6" t="s">
        <v>30</v>
      </c>
      <c r="Q452" s="6" t="s">
        <v>44</v>
      </c>
      <c r="R452" s="6">
        <v>50820</v>
      </c>
      <c r="S452" s="6" t="s">
        <v>612</v>
      </c>
      <c r="T452" s="6" t="s">
        <v>116</v>
      </c>
      <c r="U452" s="5">
        <f>datos_chargeback_2001_1!$V452/100</f>
        <v>508.2</v>
      </c>
      <c r="V452" s="6">
        <v>50820</v>
      </c>
      <c r="W452" s="5">
        <f>datos_chargeback_2001_1!$X452/100</f>
        <v>0</v>
      </c>
      <c r="X452" s="6">
        <v>0</v>
      </c>
      <c r="Y452" s="5">
        <f>datos_chargeback_2001_1!$Z452/100</f>
        <v>0</v>
      </c>
      <c r="Z452" s="6">
        <v>0</v>
      </c>
      <c r="AA452" s="6" t="s">
        <v>1528</v>
      </c>
      <c r="AB452" s="6" t="s">
        <v>48</v>
      </c>
      <c r="AC452" s="8">
        <v>44977</v>
      </c>
      <c r="AD452" s="5">
        <f>datos_chargeback_2001_1!$AE452/100</f>
        <v>179.34</v>
      </c>
      <c r="AE452" s="6">
        <v>17934</v>
      </c>
      <c r="AF452" s="6" t="s">
        <v>36</v>
      </c>
    </row>
    <row r="453" spans="1:32" x14ac:dyDescent="0.3">
      <c r="A453" s="34" t="s">
        <v>1529</v>
      </c>
      <c r="B453" s="3">
        <v>44978</v>
      </c>
      <c r="C453" s="3" t="str">
        <f>TEXT(Tabla10[[#This Row],[Fecha de transacción]],"DDDD")</f>
        <v>martes</v>
      </c>
      <c r="D453" s="3">
        <v>45059</v>
      </c>
      <c r="E453" s="4">
        <f>datos_chargeback_2001_1!$D453-datos_chargeback_2001_1!$B453</f>
        <v>81</v>
      </c>
      <c r="F453" s="5">
        <f>datos_chargeback_2001_1!$G453/100</f>
        <v>985.68</v>
      </c>
      <c r="G453" s="6">
        <v>98568</v>
      </c>
      <c r="H453" s="5">
        <f t="shared" si="7"/>
        <v>0</v>
      </c>
      <c r="I453" s="5">
        <v>1.45</v>
      </c>
      <c r="J453" s="6" t="s">
        <v>24</v>
      </c>
      <c r="K453" s="6" t="s">
        <v>25</v>
      </c>
      <c r="L453" s="6" t="s">
        <v>109</v>
      </c>
      <c r="M453" s="6" t="s">
        <v>27</v>
      </c>
      <c r="N453" s="6" t="s">
        <v>42</v>
      </c>
      <c r="O453" s="6" t="s">
        <v>64</v>
      </c>
      <c r="P453" s="6" t="s">
        <v>54</v>
      </c>
      <c r="Q453" s="6" t="s">
        <v>44</v>
      </c>
      <c r="R453" s="6">
        <v>98568</v>
      </c>
      <c r="S453" s="6" t="s">
        <v>1530</v>
      </c>
      <c r="T453" s="6" t="s">
        <v>61</v>
      </c>
      <c r="U453" s="5">
        <f>datos_chargeback_2001_1!$V453/100</f>
        <v>0</v>
      </c>
      <c r="V453" s="6">
        <v>0</v>
      </c>
      <c r="W453" s="5">
        <f>datos_chargeback_2001_1!$X453/100</f>
        <v>985.68</v>
      </c>
      <c r="X453" s="6">
        <v>98568</v>
      </c>
      <c r="Y453" s="5">
        <f>datos_chargeback_2001_1!$Z453/100</f>
        <v>0</v>
      </c>
      <c r="Z453" s="6">
        <v>0</v>
      </c>
      <c r="AA453" s="6" t="s">
        <v>1531</v>
      </c>
      <c r="AB453" s="6" t="s">
        <v>35</v>
      </c>
      <c r="AC453" s="7" t="s">
        <v>35</v>
      </c>
      <c r="AD453" s="5">
        <f>datos_chargeback_2001_1!$AE453/100</f>
        <v>0</v>
      </c>
      <c r="AE453" s="6">
        <v>0</v>
      </c>
      <c r="AF453" s="6" t="s">
        <v>64</v>
      </c>
    </row>
    <row r="454" spans="1:32" x14ac:dyDescent="0.3">
      <c r="A454" s="34" t="s">
        <v>1532</v>
      </c>
      <c r="B454" s="3">
        <v>44979</v>
      </c>
      <c r="C454" s="3" t="str">
        <f>TEXT(Tabla10[[#This Row],[Fecha de transacción]],"DDDD")</f>
        <v>miércoles</v>
      </c>
      <c r="D454" s="3">
        <v>45050</v>
      </c>
      <c r="E454" s="4">
        <f>datos_chargeback_2001_1!$D454-datos_chargeback_2001_1!$B454</f>
        <v>71</v>
      </c>
      <c r="F454" s="5">
        <f>datos_chargeback_2001_1!$G454/100</f>
        <v>28.36</v>
      </c>
      <c r="G454" s="6">
        <v>2836</v>
      </c>
      <c r="H454" s="5">
        <f t="shared" si="7"/>
        <v>0</v>
      </c>
      <c r="I454" s="5">
        <v>0.11</v>
      </c>
      <c r="J454" s="6" t="s">
        <v>38</v>
      </c>
      <c r="K454" s="6" t="s">
        <v>25</v>
      </c>
      <c r="L454" s="6" t="s">
        <v>109</v>
      </c>
      <c r="M454" s="6" t="s">
        <v>59</v>
      </c>
      <c r="N454" s="6" t="s">
        <v>42</v>
      </c>
      <c r="O454" s="6" t="s">
        <v>64</v>
      </c>
      <c r="P454" s="6" t="s">
        <v>54</v>
      </c>
      <c r="Q454" s="6" t="s">
        <v>75</v>
      </c>
      <c r="R454" s="6">
        <v>2836</v>
      </c>
      <c r="S454" s="6" t="s">
        <v>1230</v>
      </c>
      <c r="T454" s="6" t="s">
        <v>116</v>
      </c>
      <c r="U454" s="5">
        <f>datos_chargeback_2001_1!$V454/100</f>
        <v>28.36</v>
      </c>
      <c r="V454" s="6">
        <v>2836</v>
      </c>
      <c r="W454" s="5">
        <f>datos_chargeback_2001_1!$X454/100</f>
        <v>0</v>
      </c>
      <c r="X454" s="6">
        <v>0</v>
      </c>
      <c r="Y454" s="5">
        <f>datos_chargeback_2001_1!$Z454/100</f>
        <v>0</v>
      </c>
      <c r="Z454" s="6">
        <v>0</v>
      </c>
      <c r="AA454" s="6" t="s">
        <v>1533</v>
      </c>
      <c r="AB454" s="6" t="s">
        <v>35</v>
      </c>
      <c r="AC454" s="7" t="s">
        <v>35</v>
      </c>
      <c r="AD454" s="5">
        <f>datos_chargeback_2001_1!$AE454/100</f>
        <v>0</v>
      </c>
      <c r="AE454" s="6">
        <v>0</v>
      </c>
      <c r="AF454" s="6" t="s">
        <v>36</v>
      </c>
    </row>
    <row r="455" spans="1:32" x14ac:dyDescent="0.3">
      <c r="A455" s="36" t="s">
        <v>1534</v>
      </c>
      <c r="B455" s="14">
        <v>44980</v>
      </c>
      <c r="C455" s="14" t="str">
        <f>TEXT(Tabla10[[#This Row],[Fecha de transacción]],"DDDD")</f>
        <v>jueves</v>
      </c>
      <c r="D455" s="14">
        <v>45065</v>
      </c>
      <c r="E455" s="15">
        <f>datos_chargeback_2001_1!$D455-datos_chargeback_2001_1!$B455</f>
        <v>85</v>
      </c>
      <c r="F455" s="16">
        <f>datos_chargeback_2001_1!$G455/100</f>
        <v>157.87</v>
      </c>
      <c r="G455" s="17">
        <v>15787</v>
      </c>
      <c r="H455" s="16">
        <f t="shared" si="7"/>
        <v>0</v>
      </c>
      <c r="I455" s="16">
        <v>1.06</v>
      </c>
      <c r="J455" s="17" t="s">
        <v>38</v>
      </c>
      <c r="K455" s="17" t="s">
        <v>25</v>
      </c>
      <c r="L455" s="17" t="s">
        <v>109</v>
      </c>
      <c r="M455" s="17" t="s">
        <v>27</v>
      </c>
      <c r="N455" s="17" t="s">
        <v>42</v>
      </c>
      <c r="O455" s="17" t="s">
        <v>43</v>
      </c>
      <c r="P455" s="17" t="s">
        <v>54</v>
      </c>
      <c r="Q455" s="17" t="s">
        <v>55</v>
      </c>
      <c r="R455" s="17">
        <v>15787</v>
      </c>
      <c r="S455" s="17" t="s">
        <v>1535</v>
      </c>
      <c r="T455" s="17" t="s">
        <v>116</v>
      </c>
      <c r="U455" s="16">
        <f>datos_chargeback_2001_1!$V455/100</f>
        <v>157.87</v>
      </c>
      <c r="V455" s="17">
        <v>15787</v>
      </c>
      <c r="W455" s="16">
        <f>datos_chargeback_2001_1!$X455/100</f>
        <v>0</v>
      </c>
      <c r="X455" s="17">
        <v>0</v>
      </c>
      <c r="Y455" s="16">
        <f>datos_chargeback_2001_1!$Z455/100</f>
        <v>0</v>
      </c>
      <c r="Z455" s="17">
        <v>0</v>
      </c>
      <c r="AA455" s="17" t="s">
        <v>1536</v>
      </c>
      <c r="AB455" s="17" t="s">
        <v>48</v>
      </c>
      <c r="AC455" s="18">
        <v>44980</v>
      </c>
      <c r="AD455" s="16">
        <f>datos_chargeback_2001_1!$AE455/100</f>
        <v>332.97</v>
      </c>
      <c r="AE455" s="17">
        <v>33297</v>
      </c>
      <c r="AF455" s="17" t="s">
        <v>64</v>
      </c>
    </row>
    <row r="456" spans="1:32" x14ac:dyDescent="0.3">
      <c r="A456" s="35" t="s">
        <v>1537</v>
      </c>
      <c r="B456" s="9">
        <v>44981</v>
      </c>
      <c r="C456" s="9" t="str">
        <f>TEXT(Tabla10[[#This Row],[Fecha de transacción]],"DDDD")</f>
        <v>viernes</v>
      </c>
      <c r="D456" s="9">
        <v>45056</v>
      </c>
      <c r="E456" s="10">
        <f>datos_chargeback_2001_1!$D456-datos_chargeback_2001_1!$B456</f>
        <v>75</v>
      </c>
      <c r="F456" s="11">
        <f>datos_chargeback_2001_1!$G456/100</f>
        <v>721.24</v>
      </c>
      <c r="G456" s="12">
        <v>72124</v>
      </c>
      <c r="H456" s="11">
        <f t="shared" si="7"/>
        <v>0</v>
      </c>
      <c r="I456" s="11">
        <v>1.29</v>
      </c>
      <c r="J456" s="12" t="s">
        <v>24</v>
      </c>
      <c r="K456" s="12" t="s">
        <v>25</v>
      </c>
      <c r="L456" s="12" t="s">
        <v>119</v>
      </c>
      <c r="M456" s="12" t="s">
        <v>52</v>
      </c>
      <c r="N456" s="12" t="s">
        <v>42</v>
      </c>
      <c r="O456" s="12" t="s">
        <v>43</v>
      </c>
      <c r="P456" s="12" t="s">
        <v>30</v>
      </c>
      <c r="Q456" s="12" t="s">
        <v>55</v>
      </c>
      <c r="R456" s="12">
        <v>72124</v>
      </c>
      <c r="S456" s="12" t="s">
        <v>1346</v>
      </c>
      <c r="T456" s="12" t="s">
        <v>46</v>
      </c>
      <c r="U456" s="11">
        <f>datos_chargeback_2001_1!$V456/100</f>
        <v>721.24</v>
      </c>
      <c r="V456" s="12">
        <v>72124</v>
      </c>
      <c r="W456" s="11">
        <f>datos_chargeback_2001_1!$X456/100</f>
        <v>0</v>
      </c>
      <c r="X456" s="12">
        <v>0</v>
      </c>
      <c r="Y456" s="11">
        <f>datos_chargeback_2001_1!$Z456/100</f>
        <v>0</v>
      </c>
      <c r="Z456" s="12">
        <v>0</v>
      </c>
      <c r="AA456" s="12" t="s">
        <v>1538</v>
      </c>
      <c r="AB456" s="12" t="s">
        <v>48</v>
      </c>
      <c r="AC456" s="19">
        <v>44981</v>
      </c>
      <c r="AD456" s="11">
        <f>datos_chargeback_2001_1!$AE456/100</f>
        <v>76.87</v>
      </c>
      <c r="AE456" s="12">
        <v>7687</v>
      </c>
      <c r="AF456" s="12" t="s">
        <v>64</v>
      </c>
    </row>
    <row r="457" spans="1:32" x14ac:dyDescent="0.3">
      <c r="A457" s="36" t="s">
        <v>1539</v>
      </c>
      <c r="B457" s="14">
        <v>44982</v>
      </c>
      <c r="C457" s="14" t="str">
        <f>TEXT(Tabla10[[#This Row],[Fecha de transacción]],"DDDD")</f>
        <v>sábado</v>
      </c>
      <c r="D457" s="14">
        <v>45071</v>
      </c>
      <c r="E457" s="15">
        <f>datos_chargeback_2001_1!$D457-datos_chargeback_2001_1!$B457</f>
        <v>89</v>
      </c>
      <c r="F457" s="16">
        <f>datos_chargeback_2001_1!$G457/100</f>
        <v>600.34</v>
      </c>
      <c r="G457" s="17">
        <v>60034</v>
      </c>
      <c r="H457" s="16">
        <f t="shared" si="7"/>
        <v>0</v>
      </c>
      <c r="I457" s="16">
        <v>1.22</v>
      </c>
      <c r="J457" s="17" t="s">
        <v>24</v>
      </c>
      <c r="K457" s="17" t="s">
        <v>25</v>
      </c>
      <c r="L457" s="17" t="s">
        <v>80</v>
      </c>
      <c r="M457" s="17" t="s">
        <v>41</v>
      </c>
      <c r="N457" s="17" t="s">
        <v>42</v>
      </c>
      <c r="O457" s="17" t="s">
        <v>53</v>
      </c>
      <c r="P457" s="17" t="s">
        <v>30</v>
      </c>
      <c r="Q457" s="17" t="s">
        <v>75</v>
      </c>
      <c r="R457" s="17">
        <v>60034</v>
      </c>
      <c r="S457" s="17" t="s">
        <v>1540</v>
      </c>
      <c r="T457" s="17" t="s">
        <v>61</v>
      </c>
      <c r="U457" s="16">
        <f>datos_chargeback_2001_1!$V457/100</f>
        <v>0</v>
      </c>
      <c r="V457" s="17">
        <v>0</v>
      </c>
      <c r="W457" s="16">
        <f>datos_chargeback_2001_1!$X457/100</f>
        <v>600.34</v>
      </c>
      <c r="X457" s="17">
        <v>60034</v>
      </c>
      <c r="Y457" s="16">
        <f>datos_chargeback_2001_1!$Z457/100</f>
        <v>0</v>
      </c>
      <c r="Z457" s="17">
        <v>0</v>
      </c>
      <c r="AA457" s="17" t="s">
        <v>1541</v>
      </c>
      <c r="AB457" s="17" t="s">
        <v>48</v>
      </c>
      <c r="AC457" s="18">
        <v>44982</v>
      </c>
      <c r="AD457" s="16">
        <f>datos_chargeback_2001_1!$AE457/100</f>
        <v>387.82</v>
      </c>
      <c r="AE457" s="17">
        <v>38782</v>
      </c>
      <c r="AF457" s="17" t="s">
        <v>43</v>
      </c>
    </row>
    <row r="458" spans="1:32" x14ac:dyDescent="0.3">
      <c r="A458" s="35" t="s">
        <v>1542</v>
      </c>
      <c r="B458" s="9">
        <v>44983</v>
      </c>
      <c r="C458" s="9" t="str">
        <f>TEXT(Tabla10[[#This Row],[Fecha de transacción]],"DDDD")</f>
        <v>domingo</v>
      </c>
      <c r="D458" s="9">
        <v>45068</v>
      </c>
      <c r="E458" s="10">
        <f>datos_chargeback_2001_1!$D458-datos_chargeback_2001_1!$B458</f>
        <v>85</v>
      </c>
      <c r="F458" s="11">
        <f>datos_chargeback_2001_1!$G458/100</f>
        <v>705.78</v>
      </c>
      <c r="G458" s="12">
        <v>70578</v>
      </c>
      <c r="H458" s="11">
        <f t="shared" si="7"/>
        <v>0</v>
      </c>
      <c r="I458" s="11">
        <v>0</v>
      </c>
      <c r="J458" s="12" t="s">
        <v>38</v>
      </c>
      <c r="K458" s="12" t="s">
        <v>25</v>
      </c>
      <c r="L458" s="12" t="s">
        <v>74</v>
      </c>
      <c r="M458" s="12" t="s">
        <v>59</v>
      </c>
      <c r="N458" s="12" t="s">
        <v>42</v>
      </c>
      <c r="O458" s="12" t="s">
        <v>29</v>
      </c>
      <c r="P458" s="12" t="s">
        <v>30</v>
      </c>
      <c r="Q458" s="12" t="s">
        <v>66</v>
      </c>
      <c r="R458" s="12">
        <v>70578</v>
      </c>
      <c r="S458" s="12" t="s">
        <v>1543</v>
      </c>
      <c r="T458" s="12" t="s">
        <v>116</v>
      </c>
      <c r="U458" s="11">
        <f>datos_chargeback_2001_1!$V458/100</f>
        <v>705.78</v>
      </c>
      <c r="V458" s="12">
        <v>70578</v>
      </c>
      <c r="W458" s="11">
        <f>datos_chargeback_2001_1!$X458/100</f>
        <v>0</v>
      </c>
      <c r="X458" s="12">
        <v>0</v>
      </c>
      <c r="Y458" s="11">
        <f>datos_chargeback_2001_1!$Z458/100</f>
        <v>0</v>
      </c>
      <c r="Z458" s="12">
        <v>0</v>
      </c>
      <c r="AA458" s="12" t="s">
        <v>1544</v>
      </c>
      <c r="AB458" s="12" t="s">
        <v>35</v>
      </c>
      <c r="AC458" s="13" t="s">
        <v>35</v>
      </c>
      <c r="AD458" s="11">
        <f>datos_chargeback_2001_1!$AE458/100</f>
        <v>0</v>
      </c>
      <c r="AE458" s="12">
        <v>0</v>
      </c>
      <c r="AF458" s="12" t="s">
        <v>50</v>
      </c>
    </row>
    <row r="459" spans="1:32" x14ac:dyDescent="0.3">
      <c r="A459" s="34" t="s">
        <v>1545</v>
      </c>
      <c r="B459" s="3">
        <v>44984</v>
      </c>
      <c r="C459" s="3" t="str">
        <f>TEXT(Tabla10[[#This Row],[Fecha de transacción]],"DDDD")</f>
        <v>lunes</v>
      </c>
      <c r="D459" s="3">
        <v>45060</v>
      </c>
      <c r="E459" s="4">
        <f>datos_chargeback_2001_1!$D459-datos_chargeback_2001_1!$B459</f>
        <v>76</v>
      </c>
      <c r="F459" s="5">
        <f>datos_chargeback_2001_1!$G459/100</f>
        <v>997.74</v>
      </c>
      <c r="G459" s="6">
        <v>99774</v>
      </c>
      <c r="H459" s="5">
        <f t="shared" si="7"/>
        <v>0</v>
      </c>
      <c r="I459" s="5">
        <v>0</v>
      </c>
      <c r="J459" s="6" t="s">
        <v>24</v>
      </c>
      <c r="K459" s="6" t="s">
        <v>25</v>
      </c>
      <c r="L459" s="6" t="s">
        <v>74</v>
      </c>
      <c r="M459" s="6" t="s">
        <v>59</v>
      </c>
      <c r="N459" s="6" t="s">
        <v>28</v>
      </c>
      <c r="O459" s="6" t="s">
        <v>43</v>
      </c>
      <c r="P459" s="6" t="s">
        <v>30</v>
      </c>
      <c r="Q459" s="6" t="s">
        <v>55</v>
      </c>
      <c r="R459" s="6">
        <v>99774</v>
      </c>
      <c r="S459" s="6" t="s">
        <v>1546</v>
      </c>
      <c r="T459" s="6" t="s">
        <v>33</v>
      </c>
      <c r="U459" s="5">
        <f>datos_chargeback_2001_1!$V459/100</f>
        <v>0</v>
      </c>
      <c r="V459" s="6">
        <v>0</v>
      </c>
      <c r="W459" s="5">
        <f>datos_chargeback_2001_1!$X459/100</f>
        <v>0</v>
      </c>
      <c r="X459" s="6">
        <v>0</v>
      </c>
      <c r="Y459" s="5">
        <f>datos_chargeback_2001_1!$Z459/100</f>
        <v>997.74</v>
      </c>
      <c r="Z459" s="6">
        <v>99774</v>
      </c>
      <c r="AA459" s="6" t="s">
        <v>1547</v>
      </c>
      <c r="AB459" s="6" t="s">
        <v>35</v>
      </c>
      <c r="AC459" s="7" t="s">
        <v>35</v>
      </c>
      <c r="AD459" s="5">
        <f>datos_chargeback_2001_1!$AE459/100</f>
        <v>0</v>
      </c>
      <c r="AE459" s="6">
        <v>0</v>
      </c>
      <c r="AF459" s="6" t="s">
        <v>36</v>
      </c>
    </row>
    <row r="460" spans="1:32" x14ac:dyDescent="0.3">
      <c r="A460" s="35" t="s">
        <v>1548</v>
      </c>
      <c r="B460" s="9">
        <v>44985</v>
      </c>
      <c r="C460" s="9" t="str">
        <f>TEXT(Tabla10[[#This Row],[Fecha de transacción]],"DDDD")</f>
        <v>martes</v>
      </c>
      <c r="D460" s="9">
        <v>45073</v>
      </c>
      <c r="E460" s="10">
        <f>datos_chargeback_2001_1!$D460-datos_chargeback_2001_1!$B460</f>
        <v>88</v>
      </c>
      <c r="F460" s="11">
        <f>datos_chargeback_2001_1!$G460/100</f>
        <v>641.22</v>
      </c>
      <c r="G460" s="12">
        <v>64122</v>
      </c>
      <c r="H460" s="11">
        <f t="shared" si="7"/>
        <v>0</v>
      </c>
      <c r="I460" s="11">
        <v>0</v>
      </c>
      <c r="J460" s="12" t="s">
        <v>38</v>
      </c>
      <c r="K460" s="12" t="s">
        <v>25</v>
      </c>
      <c r="L460" s="12" t="s">
        <v>109</v>
      </c>
      <c r="M460" s="12" t="s">
        <v>85</v>
      </c>
      <c r="N460" s="12" t="s">
        <v>42</v>
      </c>
      <c r="O460" s="12" t="s">
        <v>64</v>
      </c>
      <c r="P460" s="12" t="s">
        <v>54</v>
      </c>
      <c r="Q460" s="12" t="s">
        <v>66</v>
      </c>
      <c r="R460" s="12">
        <v>64122</v>
      </c>
      <c r="S460" s="12" t="s">
        <v>1549</v>
      </c>
      <c r="T460" s="12" t="s">
        <v>46</v>
      </c>
      <c r="U460" s="11">
        <f>datos_chargeback_2001_1!$V460/100</f>
        <v>641.22</v>
      </c>
      <c r="V460" s="12">
        <v>64122</v>
      </c>
      <c r="W460" s="11">
        <f>datos_chargeback_2001_1!$X460/100</f>
        <v>0</v>
      </c>
      <c r="X460" s="12">
        <v>0</v>
      </c>
      <c r="Y460" s="11">
        <f>datos_chargeback_2001_1!$Z460/100</f>
        <v>0</v>
      </c>
      <c r="Z460" s="12">
        <v>0</v>
      </c>
      <c r="AA460" s="12" t="s">
        <v>1550</v>
      </c>
      <c r="AB460" s="12" t="s">
        <v>48</v>
      </c>
      <c r="AC460" s="19">
        <v>44985</v>
      </c>
      <c r="AD460" s="11">
        <f>datos_chargeback_2001_1!$AE460/100</f>
        <v>128.97999999999999</v>
      </c>
      <c r="AE460" s="12">
        <v>12898</v>
      </c>
      <c r="AF460" s="12" t="s">
        <v>50</v>
      </c>
    </row>
    <row r="461" spans="1:32" x14ac:dyDescent="0.3">
      <c r="A461" s="34" t="s">
        <v>1551</v>
      </c>
      <c r="B461" s="3">
        <v>44986</v>
      </c>
      <c r="C461" s="3" t="str">
        <f>TEXT(Tabla10[[#This Row],[Fecha de transacción]],"DDDD")</f>
        <v>miércoles</v>
      </c>
      <c r="D461" s="3">
        <v>45061</v>
      </c>
      <c r="E461" s="4">
        <f>datos_chargeback_2001_1!$D461-datos_chargeback_2001_1!$B461</f>
        <v>75</v>
      </c>
      <c r="F461" s="5">
        <f>datos_chargeback_2001_1!$G461/100</f>
        <v>55.17</v>
      </c>
      <c r="G461" s="6">
        <v>5517</v>
      </c>
      <c r="H461" s="5">
        <f t="shared" si="7"/>
        <v>0</v>
      </c>
      <c r="I461" s="5">
        <v>0</v>
      </c>
      <c r="J461" s="6" t="s">
        <v>38</v>
      </c>
      <c r="K461" s="6" t="s">
        <v>25</v>
      </c>
      <c r="L461" s="6" t="s">
        <v>80</v>
      </c>
      <c r="M461" s="6" t="s">
        <v>85</v>
      </c>
      <c r="N461" s="6" t="s">
        <v>42</v>
      </c>
      <c r="O461" s="6" t="s">
        <v>114</v>
      </c>
      <c r="P461" s="6" t="s">
        <v>54</v>
      </c>
      <c r="Q461" s="6" t="s">
        <v>31</v>
      </c>
      <c r="R461" s="6">
        <v>55170</v>
      </c>
      <c r="S461" s="6" t="s">
        <v>1271</v>
      </c>
      <c r="T461" s="6" t="s">
        <v>46</v>
      </c>
      <c r="U461" s="5">
        <f>datos_chargeback_2001_1!$V461/100</f>
        <v>551.70000000000005</v>
      </c>
      <c r="V461" s="6">
        <v>55170</v>
      </c>
      <c r="W461" s="5">
        <f>datos_chargeback_2001_1!$X461/100</f>
        <v>0</v>
      </c>
      <c r="X461" s="6">
        <v>0</v>
      </c>
      <c r="Y461" s="5">
        <f>datos_chargeback_2001_1!$Z461/100</f>
        <v>0</v>
      </c>
      <c r="Z461" s="6">
        <v>0</v>
      </c>
      <c r="AA461" s="6" t="s">
        <v>1552</v>
      </c>
      <c r="AB461" s="6" t="s">
        <v>35</v>
      </c>
      <c r="AC461" s="7" t="s">
        <v>35</v>
      </c>
      <c r="AD461" s="5">
        <f>datos_chargeback_2001_1!$AE461/100</f>
        <v>0</v>
      </c>
      <c r="AE461" s="6">
        <v>0</v>
      </c>
      <c r="AF461" s="6" t="s">
        <v>29</v>
      </c>
    </row>
    <row r="462" spans="1:32" x14ac:dyDescent="0.3">
      <c r="A462" s="35" t="s">
        <v>1553</v>
      </c>
      <c r="B462" s="9">
        <v>44987</v>
      </c>
      <c r="C462" s="9" t="str">
        <f>TEXT(Tabla10[[#This Row],[Fecha de transacción]],"DDDD")</f>
        <v>jueves</v>
      </c>
      <c r="D462" s="9">
        <v>45057</v>
      </c>
      <c r="E462" s="10">
        <f>datos_chargeback_2001_1!$D462-datos_chargeback_2001_1!$B462</f>
        <v>70</v>
      </c>
      <c r="F462" s="11">
        <f>datos_chargeback_2001_1!$G462/100</f>
        <v>444.49</v>
      </c>
      <c r="G462" s="12">
        <v>44449</v>
      </c>
      <c r="H462" s="11">
        <f t="shared" si="7"/>
        <v>0</v>
      </c>
      <c r="I462" s="11">
        <v>0</v>
      </c>
      <c r="J462" s="12" t="s">
        <v>24</v>
      </c>
      <c r="K462" s="12" t="s">
        <v>25</v>
      </c>
      <c r="L462" s="12" t="s">
        <v>40</v>
      </c>
      <c r="M462" s="12" t="s">
        <v>41</v>
      </c>
      <c r="N462" s="12" t="s">
        <v>28</v>
      </c>
      <c r="O462" s="12" t="s">
        <v>29</v>
      </c>
      <c r="P462" s="12" t="s">
        <v>54</v>
      </c>
      <c r="Q462" s="12" t="s">
        <v>75</v>
      </c>
      <c r="R462" s="12">
        <v>44449</v>
      </c>
      <c r="S462" s="12" t="s">
        <v>204</v>
      </c>
      <c r="T462" s="12" t="s">
        <v>33</v>
      </c>
      <c r="U462" s="11">
        <f>datos_chargeback_2001_1!$V462/100</f>
        <v>0</v>
      </c>
      <c r="V462" s="12">
        <v>0</v>
      </c>
      <c r="W462" s="11">
        <f>datos_chargeback_2001_1!$X462/100</f>
        <v>0</v>
      </c>
      <c r="X462" s="12">
        <v>0</v>
      </c>
      <c r="Y462" s="11">
        <f>datos_chargeback_2001_1!$Z462/100</f>
        <v>444.49</v>
      </c>
      <c r="Z462" s="12">
        <v>44449</v>
      </c>
      <c r="AA462" s="12" t="s">
        <v>1554</v>
      </c>
      <c r="AB462" s="12" t="s">
        <v>48</v>
      </c>
      <c r="AC462" s="19">
        <v>44987</v>
      </c>
      <c r="AD462" s="11">
        <f>datos_chargeback_2001_1!$AE462/100</f>
        <v>59.28</v>
      </c>
      <c r="AE462" s="12">
        <v>5928</v>
      </c>
      <c r="AF462" s="12" t="s">
        <v>36</v>
      </c>
    </row>
    <row r="463" spans="1:32" x14ac:dyDescent="0.3">
      <c r="A463" s="34" t="s">
        <v>1555</v>
      </c>
      <c r="B463" s="3">
        <v>44988</v>
      </c>
      <c r="C463" s="3" t="str">
        <f>TEXT(Tabla10[[#This Row],[Fecha de transacción]],"DDDD")</f>
        <v>viernes</v>
      </c>
      <c r="D463" s="3">
        <v>45071</v>
      </c>
      <c r="E463" s="4">
        <f>datos_chargeback_2001_1!$D463-datos_chargeback_2001_1!$B463</f>
        <v>83</v>
      </c>
      <c r="F463" s="5">
        <f>datos_chargeback_2001_1!$G463/100</f>
        <v>621.77</v>
      </c>
      <c r="G463" s="6">
        <v>62177</v>
      </c>
      <c r="H463" s="5">
        <f t="shared" si="7"/>
        <v>0</v>
      </c>
      <c r="I463" s="5">
        <v>0</v>
      </c>
      <c r="J463" s="6" t="s">
        <v>38</v>
      </c>
      <c r="K463" s="6" t="s">
        <v>25</v>
      </c>
      <c r="L463" s="6" t="s">
        <v>119</v>
      </c>
      <c r="M463" s="6" t="s">
        <v>59</v>
      </c>
      <c r="N463" s="6" t="s">
        <v>42</v>
      </c>
      <c r="O463" s="6" t="s">
        <v>29</v>
      </c>
      <c r="P463" s="6" t="s">
        <v>54</v>
      </c>
      <c r="Q463" s="6" t="s">
        <v>55</v>
      </c>
      <c r="R463" s="6">
        <v>62177</v>
      </c>
      <c r="S463" s="6" t="s">
        <v>1556</v>
      </c>
      <c r="T463" s="6" t="s">
        <v>46</v>
      </c>
      <c r="U463" s="5">
        <f>datos_chargeback_2001_1!$V463/100</f>
        <v>621.77</v>
      </c>
      <c r="V463" s="6">
        <v>62177</v>
      </c>
      <c r="W463" s="5">
        <f>datos_chargeback_2001_1!$X463/100</f>
        <v>0</v>
      </c>
      <c r="X463" s="6">
        <v>0</v>
      </c>
      <c r="Y463" s="5">
        <f>datos_chargeback_2001_1!$Z463/100</f>
        <v>0</v>
      </c>
      <c r="Z463" s="6">
        <v>0</v>
      </c>
      <c r="AA463" s="6" t="s">
        <v>1557</v>
      </c>
      <c r="AB463" s="6" t="s">
        <v>35</v>
      </c>
      <c r="AC463" s="7" t="s">
        <v>35</v>
      </c>
      <c r="AD463" s="5">
        <f>datos_chargeback_2001_1!$AE463/100</f>
        <v>0</v>
      </c>
      <c r="AE463" s="6">
        <v>0</v>
      </c>
      <c r="AF463" s="6" t="s">
        <v>43</v>
      </c>
    </row>
    <row r="464" spans="1:32" x14ac:dyDescent="0.3">
      <c r="A464" s="34" t="s">
        <v>1558</v>
      </c>
      <c r="B464" s="3">
        <v>44989</v>
      </c>
      <c r="C464" s="3" t="str">
        <f>TEXT(Tabla10[[#This Row],[Fecha de transacción]],"DDDD")</f>
        <v>sábado</v>
      </c>
      <c r="D464" s="3">
        <v>45063</v>
      </c>
      <c r="E464" s="4">
        <f>datos_chargeback_2001_1!$D464-datos_chargeback_2001_1!$B464</f>
        <v>74</v>
      </c>
      <c r="F464" s="5">
        <f>datos_chargeback_2001_1!$G464/100</f>
        <v>98.66</v>
      </c>
      <c r="G464" s="6">
        <v>9866</v>
      </c>
      <c r="H464" s="5">
        <f t="shared" si="7"/>
        <v>0</v>
      </c>
      <c r="I464" s="5">
        <v>1.17</v>
      </c>
      <c r="J464" s="6" t="s">
        <v>24</v>
      </c>
      <c r="K464" s="6" t="s">
        <v>25</v>
      </c>
      <c r="L464" s="6" t="s">
        <v>74</v>
      </c>
      <c r="M464" s="6" t="s">
        <v>41</v>
      </c>
      <c r="N464" s="6" t="s">
        <v>42</v>
      </c>
      <c r="O464" s="6" t="s">
        <v>64</v>
      </c>
      <c r="P464" s="6" t="s">
        <v>54</v>
      </c>
      <c r="Q464" s="6" t="s">
        <v>31</v>
      </c>
      <c r="R464" s="6">
        <v>9866</v>
      </c>
      <c r="S464" s="6" t="s">
        <v>1559</v>
      </c>
      <c r="T464" s="6" t="s">
        <v>46</v>
      </c>
      <c r="U464" s="5">
        <f>datos_chargeback_2001_1!$V464/100</f>
        <v>98.66</v>
      </c>
      <c r="V464" s="6">
        <v>9866</v>
      </c>
      <c r="W464" s="5">
        <f>datos_chargeback_2001_1!$X464/100</f>
        <v>0</v>
      </c>
      <c r="X464" s="6">
        <v>0</v>
      </c>
      <c r="Y464" s="5">
        <f>datos_chargeback_2001_1!$Z464/100</f>
        <v>0</v>
      </c>
      <c r="Z464" s="6">
        <v>0</v>
      </c>
      <c r="AA464" s="6" t="s">
        <v>1560</v>
      </c>
      <c r="AB464" s="6" t="s">
        <v>48</v>
      </c>
      <c r="AC464" s="8">
        <v>44989</v>
      </c>
      <c r="AD464" s="5">
        <f>datos_chargeback_2001_1!$AE464/100</f>
        <v>466.81</v>
      </c>
      <c r="AE464" s="6">
        <v>46681</v>
      </c>
      <c r="AF464" s="6" t="s">
        <v>36</v>
      </c>
    </row>
    <row r="465" spans="1:32" x14ac:dyDescent="0.3">
      <c r="A465" s="34" t="s">
        <v>1561</v>
      </c>
      <c r="B465" s="3">
        <v>44990</v>
      </c>
      <c r="C465" s="3" t="str">
        <f>TEXT(Tabla10[[#This Row],[Fecha de transacción]],"DDDD")</f>
        <v>domingo</v>
      </c>
      <c r="D465" s="3">
        <v>45078</v>
      </c>
      <c r="E465" s="4">
        <f>datos_chargeback_2001_1!$D465-datos_chargeback_2001_1!$B465</f>
        <v>88</v>
      </c>
      <c r="F465" s="5">
        <f>datos_chargeback_2001_1!$G465/100</f>
        <v>342.91</v>
      </c>
      <c r="G465" s="6">
        <v>34291</v>
      </c>
      <c r="H465" s="5">
        <f t="shared" si="7"/>
        <v>0</v>
      </c>
      <c r="I465" s="5">
        <v>1.36</v>
      </c>
      <c r="J465" s="6" t="s">
        <v>24</v>
      </c>
      <c r="K465" s="6" t="s">
        <v>25</v>
      </c>
      <c r="L465" s="6" t="s">
        <v>26</v>
      </c>
      <c r="M465" s="6" t="s">
        <v>85</v>
      </c>
      <c r="N465" s="6" t="s">
        <v>42</v>
      </c>
      <c r="O465" s="6" t="s">
        <v>64</v>
      </c>
      <c r="P465" s="6" t="s">
        <v>30</v>
      </c>
      <c r="Q465" s="6" t="s">
        <v>44</v>
      </c>
      <c r="R465" s="6">
        <v>34291</v>
      </c>
      <c r="S465" s="6" t="s">
        <v>804</v>
      </c>
      <c r="T465" s="6" t="s">
        <v>116</v>
      </c>
      <c r="U465" s="5">
        <f>datos_chargeback_2001_1!$V465/100</f>
        <v>342.91</v>
      </c>
      <c r="V465" s="6">
        <v>34291</v>
      </c>
      <c r="W465" s="5">
        <f>datos_chargeback_2001_1!$X465/100</f>
        <v>0</v>
      </c>
      <c r="X465" s="6">
        <v>0</v>
      </c>
      <c r="Y465" s="5">
        <f>datos_chargeback_2001_1!$Z465/100</f>
        <v>0</v>
      </c>
      <c r="Z465" s="6">
        <v>0</v>
      </c>
      <c r="AA465" s="6" t="s">
        <v>1562</v>
      </c>
      <c r="AB465" s="6" t="s">
        <v>48</v>
      </c>
      <c r="AC465" s="8">
        <v>44990</v>
      </c>
      <c r="AD465" s="5">
        <f>datos_chargeback_2001_1!$AE465/100</f>
        <v>4.16</v>
      </c>
      <c r="AE465" s="6">
        <v>416</v>
      </c>
      <c r="AF465" s="6" t="s">
        <v>36</v>
      </c>
    </row>
    <row r="466" spans="1:32" x14ac:dyDescent="0.3">
      <c r="A466" s="35" t="s">
        <v>1564</v>
      </c>
      <c r="B466" s="9">
        <v>44991</v>
      </c>
      <c r="C466" s="9" t="str">
        <f>TEXT(Tabla10[[#This Row],[Fecha de transacción]],"DDDD")</f>
        <v>lunes</v>
      </c>
      <c r="D466" s="9">
        <v>45081</v>
      </c>
      <c r="E466" s="10">
        <f>datos_chargeback_2001_1!$D466-datos_chargeback_2001_1!$B466</f>
        <v>90</v>
      </c>
      <c r="F466" s="11">
        <f>datos_chargeback_2001_1!$G466/100</f>
        <v>907.82</v>
      </c>
      <c r="G466" s="12">
        <v>90782</v>
      </c>
      <c r="H466" s="11">
        <f t="shared" si="7"/>
        <v>0</v>
      </c>
      <c r="I466" s="11">
        <v>0.81</v>
      </c>
      <c r="J466" s="12" t="s">
        <v>38</v>
      </c>
      <c r="K466" s="12" t="s">
        <v>25</v>
      </c>
      <c r="L466" s="12" t="s">
        <v>109</v>
      </c>
      <c r="M466" s="12" t="s">
        <v>93</v>
      </c>
      <c r="N466" s="12" t="s">
        <v>42</v>
      </c>
      <c r="O466" s="12" t="s">
        <v>43</v>
      </c>
      <c r="P466" s="12" t="s">
        <v>54</v>
      </c>
      <c r="Q466" s="12" t="s">
        <v>44</v>
      </c>
      <c r="R466" s="12">
        <v>90782</v>
      </c>
      <c r="S466" s="12" t="s">
        <v>1565</v>
      </c>
      <c r="T466" s="12" t="s">
        <v>116</v>
      </c>
      <c r="U466" s="11">
        <f>datos_chargeback_2001_1!$V466/100</f>
        <v>907.82</v>
      </c>
      <c r="V466" s="12">
        <v>90782</v>
      </c>
      <c r="W466" s="11">
        <f>datos_chargeback_2001_1!$X466/100</f>
        <v>0</v>
      </c>
      <c r="X466" s="12">
        <v>0</v>
      </c>
      <c r="Y466" s="11">
        <f>datos_chargeback_2001_1!$Z466/100</f>
        <v>0</v>
      </c>
      <c r="Z466" s="12">
        <v>0</v>
      </c>
      <c r="AA466" s="12" t="s">
        <v>1566</v>
      </c>
      <c r="AB466" s="12" t="s">
        <v>48</v>
      </c>
      <c r="AC466" s="19">
        <v>44991</v>
      </c>
      <c r="AD466" s="11">
        <f>datos_chargeback_2001_1!$AE466/100</f>
        <v>999.95</v>
      </c>
      <c r="AE466" s="12">
        <v>99995</v>
      </c>
      <c r="AF466" s="12" t="s">
        <v>43</v>
      </c>
    </row>
    <row r="467" spans="1:32" x14ac:dyDescent="0.3">
      <c r="A467" s="36" t="s">
        <v>1567</v>
      </c>
      <c r="B467" s="14">
        <v>44992</v>
      </c>
      <c r="C467" s="14" t="str">
        <f>TEXT(Tabla10[[#This Row],[Fecha de transacción]],"DDDD")</f>
        <v>martes</v>
      </c>
      <c r="D467" s="14">
        <v>45071</v>
      </c>
      <c r="E467" s="15">
        <f>datos_chargeback_2001_1!$D467-datos_chargeback_2001_1!$B467</f>
        <v>79</v>
      </c>
      <c r="F467" s="16">
        <f>datos_chargeback_2001_1!$G467/100</f>
        <v>776.75</v>
      </c>
      <c r="G467" s="17">
        <v>77675</v>
      </c>
      <c r="H467" s="16">
        <f t="shared" si="7"/>
        <v>0</v>
      </c>
      <c r="I467" s="16">
        <v>1.38</v>
      </c>
      <c r="J467" s="17" t="s">
        <v>38</v>
      </c>
      <c r="K467" s="17" t="s">
        <v>25</v>
      </c>
      <c r="L467" s="17" t="s">
        <v>26</v>
      </c>
      <c r="M467" s="17" t="s">
        <v>59</v>
      </c>
      <c r="N467" s="17" t="s">
        <v>42</v>
      </c>
      <c r="O467" s="17" t="s">
        <v>50</v>
      </c>
      <c r="P467" s="17" t="s">
        <v>54</v>
      </c>
      <c r="Q467" s="17" t="s">
        <v>31</v>
      </c>
      <c r="R467" s="17">
        <v>77675</v>
      </c>
      <c r="S467" s="17" t="s">
        <v>1568</v>
      </c>
      <c r="T467" s="17" t="s">
        <v>46</v>
      </c>
      <c r="U467" s="16">
        <f>datos_chargeback_2001_1!$V467/100</f>
        <v>776.75</v>
      </c>
      <c r="V467" s="17">
        <v>77675</v>
      </c>
      <c r="W467" s="16">
        <f>datos_chargeback_2001_1!$X467/100</f>
        <v>0</v>
      </c>
      <c r="X467" s="17">
        <v>0</v>
      </c>
      <c r="Y467" s="16">
        <f>datos_chargeback_2001_1!$Z467/100</f>
        <v>0</v>
      </c>
      <c r="Z467" s="17">
        <v>0</v>
      </c>
      <c r="AA467" s="17" t="s">
        <v>1569</v>
      </c>
      <c r="AB467" s="17" t="s">
        <v>48</v>
      </c>
      <c r="AC467" s="18">
        <v>44992</v>
      </c>
      <c r="AD467" s="16">
        <f>datos_chargeback_2001_1!$AE467/100</f>
        <v>469.45</v>
      </c>
      <c r="AE467" s="17">
        <v>46945</v>
      </c>
      <c r="AF467" s="17" t="s">
        <v>50</v>
      </c>
    </row>
    <row r="468" spans="1:32" x14ac:dyDescent="0.3">
      <c r="A468" s="35" t="s">
        <v>1570</v>
      </c>
      <c r="B468" s="9">
        <v>44993</v>
      </c>
      <c r="C468" s="9" t="str">
        <f>TEXT(Tabla10[[#This Row],[Fecha de transacción]],"DDDD")</f>
        <v>miércoles</v>
      </c>
      <c r="D468" s="9">
        <v>45062</v>
      </c>
      <c r="E468" s="10">
        <f>datos_chargeback_2001_1!$D468-datos_chargeback_2001_1!$B468</f>
        <v>69</v>
      </c>
      <c r="F468" s="11">
        <f>datos_chargeback_2001_1!$G468/100</f>
        <v>729.44</v>
      </c>
      <c r="G468" s="12">
        <v>72944</v>
      </c>
      <c r="H468" s="11">
        <f t="shared" si="7"/>
        <v>0</v>
      </c>
      <c r="I468" s="11">
        <v>0.99</v>
      </c>
      <c r="J468" s="12" t="s">
        <v>38</v>
      </c>
      <c r="K468" s="12" t="s">
        <v>25</v>
      </c>
      <c r="L468" s="12" t="s">
        <v>40</v>
      </c>
      <c r="M468" s="12" t="s">
        <v>59</v>
      </c>
      <c r="N468" s="12" t="s">
        <v>42</v>
      </c>
      <c r="O468" s="12" t="s">
        <v>64</v>
      </c>
      <c r="P468" s="12" t="s">
        <v>54</v>
      </c>
      <c r="Q468" s="12" t="s">
        <v>44</v>
      </c>
      <c r="R468" s="12">
        <v>72944</v>
      </c>
      <c r="S468" s="12" t="s">
        <v>1571</v>
      </c>
      <c r="T468" s="12" t="s">
        <v>116</v>
      </c>
      <c r="U468" s="11">
        <f>datos_chargeback_2001_1!$V468/100</f>
        <v>729.44</v>
      </c>
      <c r="V468" s="12">
        <v>72944</v>
      </c>
      <c r="W468" s="11">
        <f>datos_chargeback_2001_1!$X468/100</f>
        <v>0</v>
      </c>
      <c r="X468" s="12">
        <v>0</v>
      </c>
      <c r="Y468" s="11">
        <f>datos_chargeback_2001_1!$Z468/100</f>
        <v>0</v>
      </c>
      <c r="Z468" s="12">
        <v>0</v>
      </c>
      <c r="AA468" s="12" t="s">
        <v>1572</v>
      </c>
      <c r="AB468" s="12" t="s">
        <v>48</v>
      </c>
      <c r="AC468" s="19">
        <v>44993</v>
      </c>
      <c r="AD468" s="11">
        <f>datos_chargeback_2001_1!$AE468/100</f>
        <v>414.78</v>
      </c>
      <c r="AE468" s="12">
        <v>41478</v>
      </c>
      <c r="AF468" s="12" t="s">
        <v>43</v>
      </c>
    </row>
    <row r="469" spans="1:32" x14ac:dyDescent="0.3">
      <c r="A469" s="36" t="s">
        <v>1573</v>
      </c>
      <c r="B469" s="14">
        <v>44994</v>
      </c>
      <c r="C469" s="14" t="str">
        <f>TEXT(Tabla10[[#This Row],[Fecha de transacción]],"DDDD")</f>
        <v>jueves</v>
      </c>
      <c r="D469" s="14">
        <v>45056</v>
      </c>
      <c r="E469" s="15">
        <f>datos_chargeback_2001_1!$D469-datos_chargeback_2001_1!$B469</f>
        <v>62</v>
      </c>
      <c r="F469" s="16">
        <f>datos_chargeback_2001_1!$G469/100</f>
        <v>231.11</v>
      </c>
      <c r="G469" s="17">
        <v>23111</v>
      </c>
      <c r="H469" s="16">
        <f t="shared" si="7"/>
        <v>0</v>
      </c>
      <c r="I469" s="16">
        <v>1.19</v>
      </c>
      <c r="J469" s="17" t="s">
        <v>24</v>
      </c>
      <c r="K469" s="17" t="s">
        <v>25</v>
      </c>
      <c r="L469" s="17" t="s">
        <v>119</v>
      </c>
      <c r="M469" s="17" t="s">
        <v>27</v>
      </c>
      <c r="N469" s="17" t="s">
        <v>42</v>
      </c>
      <c r="O469" s="17" t="s">
        <v>64</v>
      </c>
      <c r="P469" s="17" t="s">
        <v>30</v>
      </c>
      <c r="Q469" s="17" t="s">
        <v>31</v>
      </c>
      <c r="R469" s="17">
        <v>23111</v>
      </c>
      <c r="S469" s="17" t="s">
        <v>1574</v>
      </c>
      <c r="T469" s="17" t="s">
        <v>61</v>
      </c>
      <c r="U469" s="16">
        <f>datos_chargeback_2001_1!$V469/100</f>
        <v>0</v>
      </c>
      <c r="V469" s="17">
        <v>0</v>
      </c>
      <c r="W469" s="16">
        <f>datos_chargeback_2001_1!$X469/100</f>
        <v>231.11</v>
      </c>
      <c r="X469" s="17">
        <v>23111</v>
      </c>
      <c r="Y469" s="16">
        <f>datos_chargeback_2001_1!$Z469/100</f>
        <v>0</v>
      </c>
      <c r="Z469" s="17">
        <v>0</v>
      </c>
      <c r="AA469" s="17" t="s">
        <v>1575</v>
      </c>
      <c r="AB469" s="17" t="s">
        <v>35</v>
      </c>
      <c r="AC469" s="20" t="s">
        <v>35</v>
      </c>
      <c r="AD469" s="16">
        <f>datos_chargeback_2001_1!$AE469/100</f>
        <v>0</v>
      </c>
      <c r="AE469" s="17">
        <v>0</v>
      </c>
      <c r="AF469" s="17" t="s">
        <v>29</v>
      </c>
    </row>
    <row r="470" spans="1:32" x14ac:dyDescent="0.3">
      <c r="A470" s="34" t="s">
        <v>1576</v>
      </c>
      <c r="B470" s="3">
        <v>44995</v>
      </c>
      <c r="C470" s="3" t="str">
        <f>TEXT(Tabla10[[#This Row],[Fecha de transacción]],"DDDD")</f>
        <v>viernes</v>
      </c>
      <c r="D470" s="3">
        <v>45084</v>
      </c>
      <c r="E470" s="4">
        <f>datos_chargeback_2001_1!$D470-datos_chargeback_2001_1!$B470</f>
        <v>89</v>
      </c>
      <c r="F470" s="5">
        <f>datos_chargeback_2001_1!$G470/100</f>
        <v>377.02</v>
      </c>
      <c r="G470" s="6">
        <v>37702</v>
      </c>
      <c r="H470" s="5">
        <f t="shared" si="7"/>
        <v>0</v>
      </c>
      <c r="I470" s="5">
        <v>0.83</v>
      </c>
      <c r="J470" s="6" t="s">
        <v>24</v>
      </c>
      <c r="K470" s="6" t="s">
        <v>25</v>
      </c>
      <c r="L470" s="6" t="s">
        <v>40</v>
      </c>
      <c r="M470" s="6" t="s">
        <v>85</v>
      </c>
      <c r="N470" s="6" t="s">
        <v>42</v>
      </c>
      <c r="O470" s="6" t="s">
        <v>53</v>
      </c>
      <c r="P470" s="6" t="s">
        <v>30</v>
      </c>
      <c r="Q470" s="6" t="s">
        <v>55</v>
      </c>
      <c r="R470" s="6">
        <v>37702</v>
      </c>
      <c r="S470" s="6" t="s">
        <v>1577</v>
      </c>
      <c r="T470" s="6" t="s">
        <v>61</v>
      </c>
      <c r="U470" s="5">
        <f>datos_chargeback_2001_1!$V470/100</f>
        <v>0</v>
      </c>
      <c r="V470" s="6">
        <v>0</v>
      </c>
      <c r="W470" s="5">
        <f>datos_chargeback_2001_1!$X470/100</f>
        <v>377.02</v>
      </c>
      <c r="X470" s="6">
        <v>37702</v>
      </c>
      <c r="Y470" s="5">
        <f>datos_chargeback_2001_1!$Z470/100</f>
        <v>0</v>
      </c>
      <c r="Z470" s="6">
        <v>0</v>
      </c>
      <c r="AA470" s="6" t="s">
        <v>1578</v>
      </c>
      <c r="AB470" s="6" t="s">
        <v>48</v>
      </c>
      <c r="AC470" s="8">
        <v>44995</v>
      </c>
      <c r="AD470" s="5">
        <f>datos_chargeback_2001_1!$AE470/100</f>
        <v>445.45</v>
      </c>
      <c r="AE470" s="6">
        <v>44545</v>
      </c>
      <c r="AF470" s="6" t="s">
        <v>50</v>
      </c>
    </row>
    <row r="471" spans="1:32" x14ac:dyDescent="0.3">
      <c r="A471" s="34" t="s">
        <v>1579</v>
      </c>
      <c r="B471" s="3">
        <v>44996</v>
      </c>
      <c r="C471" s="3" t="str">
        <f>TEXT(Tabla10[[#This Row],[Fecha de transacción]],"DDDD")</f>
        <v>sábado</v>
      </c>
      <c r="D471" s="3">
        <v>45057</v>
      </c>
      <c r="E471" s="4">
        <f>datos_chargeback_2001_1!$D471-datos_chargeback_2001_1!$B471</f>
        <v>61</v>
      </c>
      <c r="F471" s="5">
        <f>datos_chargeback_2001_1!$G471/100</f>
        <v>35.92</v>
      </c>
      <c r="G471" s="6">
        <v>3592</v>
      </c>
      <c r="H471" s="5">
        <f t="shared" si="7"/>
        <v>0</v>
      </c>
      <c r="I471" s="5">
        <v>1.39</v>
      </c>
      <c r="J471" s="6" t="s">
        <v>38</v>
      </c>
      <c r="K471" s="6" t="s">
        <v>25</v>
      </c>
      <c r="L471" s="6" t="s">
        <v>74</v>
      </c>
      <c r="M471" s="6" t="s">
        <v>59</v>
      </c>
      <c r="N471" s="6" t="s">
        <v>42</v>
      </c>
      <c r="O471" s="6" t="s">
        <v>114</v>
      </c>
      <c r="P471" s="6" t="s">
        <v>54</v>
      </c>
      <c r="Q471" s="6" t="s">
        <v>44</v>
      </c>
      <c r="R471" s="6">
        <v>3592</v>
      </c>
      <c r="S471" s="6" t="s">
        <v>1580</v>
      </c>
      <c r="T471" s="6" t="s">
        <v>46</v>
      </c>
      <c r="U471" s="5">
        <f>datos_chargeback_2001_1!$V471/100</f>
        <v>35.92</v>
      </c>
      <c r="V471" s="6">
        <v>3592</v>
      </c>
      <c r="W471" s="5">
        <f>datos_chargeback_2001_1!$X471/100</f>
        <v>0</v>
      </c>
      <c r="X471" s="6">
        <v>0</v>
      </c>
      <c r="Y471" s="5">
        <f>datos_chargeback_2001_1!$Z471/100</f>
        <v>0</v>
      </c>
      <c r="Z471" s="6">
        <v>0</v>
      </c>
      <c r="AA471" s="6" t="s">
        <v>1581</v>
      </c>
      <c r="AB471" s="6" t="s">
        <v>48</v>
      </c>
      <c r="AC471" s="8">
        <v>44996</v>
      </c>
      <c r="AD471" s="5">
        <f>datos_chargeback_2001_1!$AE471/100</f>
        <v>591.39</v>
      </c>
      <c r="AE471" s="6">
        <v>59139</v>
      </c>
      <c r="AF471" s="6" t="s">
        <v>43</v>
      </c>
    </row>
    <row r="472" spans="1:32" x14ac:dyDescent="0.3">
      <c r="A472" s="35" t="s">
        <v>1582</v>
      </c>
      <c r="B472" s="9">
        <v>44997</v>
      </c>
      <c r="C472" s="9" t="str">
        <f>TEXT(Tabla10[[#This Row],[Fecha de transacción]],"DDDD")</f>
        <v>domingo</v>
      </c>
      <c r="D472" s="9">
        <v>45085</v>
      </c>
      <c r="E472" s="10">
        <f>datos_chargeback_2001_1!$D472-datos_chargeback_2001_1!$B472</f>
        <v>88</v>
      </c>
      <c r="F472" s="11">
        <f>datos_chargeback_2001_1!$G472/100</f>
        <v>191.99</v>
      </c>
      <c r="G472" s="12">
        <v>19199</v>
      </c>
      <c r="H472" s="11">
        <f t="shared" si="7"/>
        <v>0</v>
      </c>
      <c r="I472" s="11">
        <v>1.39</v>
      </c>
      <c r="J472" s="12" t="s">
        <v>24</v>
      </c>
      <c r="K472" s="12" t="s">
        <v>25</v>
      </c>
      <c r="L472" s="12" t="s">
        <v>26</v>
      </c>
      <c r="M472" s="12" t="s">
        <v>27</v>
      </c>
      <c r="N472" s="12" t="s">
        <v>42</v>
      </c>
      <c r="O472" s="12" t="s">
        <v>29</v>
      </c>
      <c r="P472" s="12" t="s">
        <v>54</v>
      </c>
      <c r="Q472" s="12" t="s">
        <v>44</v>
      </c>
      <c r="R472" s="12">
        <v>19199</v>
      </c>
      <c r="S472" s="12" t="s">
        <v>1583</v>
      </c>
      <c r="T472" s="12" t="s">
        <v>61</v>
      </c>
      <c r="U472" s="11">
        <f>datos_chargeback_2001_1!$V472/100</f>
        <v>0</v>
      </c>
      <c r="V472" s="12">
        <v>0</v>
      </c>
      <c r="W472" s="11">
        <f>datos_chargeback_2001_1!$X472/100</f>
        <v>191.99</v>
      </c>
      <c r="X472" s="12">
        <v>19199</v>
      </c>
      <c r="Y472" s="11">
        <f>datos_chargeback_2001_1!$Z472/100</f>
        <v>0</v>
      </c>
      <c r="Z472" s="12">
        <v>0</v>
      </c>
      <c r="AA472" s="12" t="s">
        <v>1584</v>
      </c>
      <c r="AB472" s="12" t="s">
        <v>35</v>
      </c>
      <c r="AC472" s="13" t="s">
        <v>35</v>
      </c>
      <c r="AD472" s="11">
        <f>datos_chargeback_2001_1!$AE472/100</f>
        <v>0</v>
      </c>
      <c r="AE472" s="12">
        <v>0</v>
      </c>
      <c r="AF472" s="12" t="s">
        <v>50</v>
      </c>
    </row>
    <row r="473" spans="1:32" x14ac:dyDescent="0.3">
      <c r="A473" s="34" t="s">
        <v>1585</v>
      </c>
      <c r="B473" s="3">
        <v>44998</v>
      </c>
      <c r="C473" s="3" t="str">
        <f>TEXT(Tabla10[[#This Row],[Fecha de transacción]],"DDDD")</f>
        <v>lunes</v>
      </c>
      <c r="D473" s="3">
        <v>45083</v>
      </c>
      <c r="E473" s="4">
        <f>datos_chargeback_2001_1!$D473-datos_chargeback_2001_1!$B473</f>
        <v>85</v>
      </c>
      <c r="F473" s="5">
        <f>datos_chargeback_2001_1!$G473/100</f>
        <v>62.41</v>
      </c>
      <c r="G473" s="6">
        <v>6241</v>
      </c>
      <c r="H473" s="5">
        <f t="shared" si="7"/>
        <v>0</v>
      </c>
      <c r="I473" s="5">
        <v>1.35</v>
      </c>
      <c r="J473" s="6" t="s">
        <v>24</v>
      </c>
      <c r="K473" s="6" t="s">
        <v>25</v>
      </c>
      <c r="L473" s="6" t="s">
        <v>40</v>
      </c>
      <c r="M473" s="6" t="s">
        <v>85</v>
      </c>
      <c r="N473" s="6" t="s">
        <v>28</v>
      </c>
      <c r="O473" s="6" t="s">
        <v>43</v>
      </c>
      <c r="P473" s="6" t="s">
        <v>54</v>
      </c>
      <c r="Q473" s="6" t="s">
        <v>44</v>
      </c>
      <c r="R473" s="6">
        <v>6241</v>
      </c>
      <c r="S473" s="6" t="s">
        <v>1586</v>
      </c>
      <c r="T473" s="6" t="s">
        <v>33</v>
      </c>
      <c r="U473" s="5">
        <f>datos_chargeback_2001_1!$V473/100</f>
        <v>0</v>
      </c>
      <c r="V473" s="6">
        <v>0</v>
      </c>
      <c r="W473" s="5">
        <f>datos_chargeback_2001_1!$X473/100</f>
        <v>0</v>
      </c>
      <c r="X473" s="6">
        <v>0</v>
      </c>
      <c r="Y473" s="5">
        <f>datos_chargeback_2001_1!$Z473/100</f>
        <v>62.41</v>
      </c>
      <c r="Z473" s="6">
        <v>6241</v>
      </c>
      <c r="AA473" s="6" t="s">
        <v>1587</v>
      </c>
      <c r="AB473" s="6" t="s">
        <v>48</v>
      </c>
      <c r="AC473" s="8">
        <v>44998</v>
      </c>
      <c r="AD473" s="5">
        <f>datos_chargeback_2001_1!$AE473/100</f>
        <v>361.04</v>
      </c>
      <c r="AE473" s="6">
        <v>36104</v>
      </c>
      <c r="AF473" s="6" t="s">
        <v>53</v>
      </c>
    </row>
    <row r="474" spans="1:32" x14ac:dyDescent="0.3">
      <c r="A474" s="35" t="s">
        <v>1589</v>
      </c>
      <c r="B474" s="9">
        <v>44999</v>
      </c>
      <c r="C474" s="9" t="str">
        <f>TEXT(Tabla10[[#This Row],[Fecha de transacción]],"DDDD")</f>
        <v>martes</v>
      </c>
      <c r="D474" s="9">
        <v>45076</v>
      </c>
      <c r="E474" s="10">
        <f>datos_chargeback_2001_1!$D474-datos_chargeback_2001_1!$B474</f>
        <v>77</v>
      </c>
      <c r="F474" s="11">
        <f>datos_chargeback_2001_1!$G474/100</f>
        <v>638.55999999999995</v>
      </c>
      <c r="G474" s="12">
        <v>63856</v>
      </c>
      <c r="H474" s="11">
        <f t="shared" si="7"/>
        <v>0</v>
      </c>
      <c r="I474" s="11">
        <v>0.88</v>
      </c>
      <c r="J474" s="12" t="s">
        <v>38</v>
      </c>
      <c r="K474" s="12" t="s">
        <v>25</v>
      </c>
      <c r="L474" s="12" t="s">
        <v>80</v>
      </c>
      <c r="M474" s="12" t="s">
        <v>59</v>
      </c>
      <c r="N474" s="12" t="s">
        <v>42</v>
      </c>
      <c r="O474" s="12" t="s">
        <v>64</v>
      </c>
      <c r="P474" s="12" t="s">
        <v>54</v>
      </c>
      <c r="Q474" s="12" t="s">
        <v>66</v>
      </c>
      <c r="R474" s="12">
        <v>63856</v>
      </c>
      <c r="S474" s="12" t="s">
        <v>1590</v>
      </c>
      <c r="T474" s="12" t="s">
        <v>61</v>
      </c>
      <c r="U474" s="11">
        <f>datos_chargeback_2001_1!$V474/100</f>
        <v>0</v>
      </c>
      <c r="V474" s="12">
        <v>0</v>
      </c>
      <c r="W474" s="11">
        <f>datos_chargeback_2001_1!$X474/100</f>
        <v>638.55999999999995</v>
      </c>
      <c r="X474" s="12">
        <v>63856</v>
      </c>
      <c r="Y474" s="11">
        <f>datos_chargeback_2001_1!$Z474/100</f>
        <v>0</v>
      </c>
      <c r="Z474" s="12">
        <v>0</v>
      </c>
      <c r="AA474" s="12" t="s">
        <v>1591</v>
      </c>
      <c r="AB474" s="12" t="s">
        <v>48</v>
      </c>
      <c r="AC474" s="19">
        <v>44999</v>
      </c>
      <c r="AD474" s="11">
        <f>datos_chargeback_2001_1!$AE474/100</f>
        <v>657.29</v>
      </c>
      <c r="AE474" s="12">
        <v>65729</v>
      </c>
      <c r="AF474" s="12" t="s">
        <v>64</v>
      </c>
    </row>
    <row r="475" spans="1:32" x14ac:dyDescent="0.3">
      <c r="A475" s="36" t="s">
        <v>1592</v>
      </c>
      <c r="B475" s="14">
        <v>45000</v>
      </c>
      <c r="C475" s="14" t="str">
        <f>TEXT(Tabla10[[#This Row],[Fecha de transacción]],"DDDD")</f>
        <v>miércoles</v>
      </c>
      <c r="D475" s="14">
        <v>45070</v>
      </c>
      <c r="E475" s="15">
        <f>datos_chargeback_2001_1!$D475-datos_chargeback_2001_1!$B475</f>
        <v>70</v>
      </c>
      <c r="F475" s="16">
        <f>datos_chargeback_2001_1!$G475/100</f>
        <v>883.88</v>
      </c>
      <c r="G475" s="17">
        <v>88388</v>
      </c>
      <c r="H475" s="16">
        <f t="shared" si="7"/>
        <v>0</v>
      </c>
      <c r="I475" s="16">
        <v>0</v>
      </c>
      <c r="J475" s="17" t="s">
        <v>38</v>
      </c>
      <c r="K475" s="17" t="s">
        <v>25</v>
      </c>
      <c r="L475" s="17" t="s">
        <v>26</v>
      </c>
      <c r="M475" s="17" t="s">
        <v>59</v>
      </c>
      <c r="N475" s="17" t="s">
        <v>42</v>
      </c>
      <c r="O475" s="17" t="s">
        <v>64</v>
      </c>
      <c r="P475" s="17" t="s">
        <v>30</v>
      </c>
      <c r="Q475" s="17" t="s">
        <v>31</v>
      </c>
      <c r="R475" s="17">
        <v>88388</v>
      </c>
      <c r="S475" s="17" t="s">
        <v>1593</v>
      </c>
      <c r="T475" s="17" t="s">
        <v>46</v>
      </c>
      <c r="U475" s="16">
        <f>datos_chargeback_2001_1!$V475/100</f>
        <v>883.88</v>
      </c>
      <c r="V475" s="17">
        <v>88388</v>
      </c>
      <c r="W475" s="16">
        <f>datos_chargeback_2001_1!$X475/100</f>
        <v>0</v>
      </c>
      <c r="X475" s="17">
        <v>0</v>
      </c>
      <c r="Y475" s="16">
        <f>datos_chargeback_2001_1!$Z475/100</f>
        <v>0</v>
      </c>
      <c r="Z475" s="17">
        <v>0</v>
      </c>
      <c r="AA475" s="17" t="s">
        <v>1594</v>
      </c>
      <c r="AB475" s="17" t="s">
        <v>35</v>
      </c>
      <c r="AC475" s="20" t="s">
        <v>35</v>
      </c>
      <c r="AD475" s="16">
        <f>datos_chargeback_2001_1!$AE475/100</f>
        <v>0</v>
      </c>
      <c r="AE475" s="17">
        <v>0</v>
      </c>
      <c r="AF475" s="17" t="s">
        <v>64</v>
      </c>
    </row>
    <row r="476" spans="1:32" x14ac:dyDescent="0.3">
      <c r="A476" s="34" t="s">
        <v>1595</v>
      </c>
      <c r="B476" s="3">
        <v>45001</v>
      </c>
      <c r="C476" s="3" t="str">
        <f>TEXT(Tabla10[[#This Row],[Fecha de transacción]],"DDDD")</f>
        <v>jueves</v>
      </c>
      <c r="D476" s="3">
        <v>45078</v>
      </c>
      <c r="E476" s="4">
        <f>datos_chargeback_2001_1!$D476-datos_chargeback_2001_1!$B476</f>
        <v>77</v>
      </c>
      <c r="F476" s="5">
        <f>datos_chargeback_2001_1!$G476/100</f>
        <v>690.21</v>
      </c>
      <c r="G476" s="6">
        <v>69021</v>
      </c>
      <c r="H476" s="5">
        <f t="shared" si="7"/>
        <v>0</v>
      </c>
      <c r="I476" s="5">
        <v>0.83</v>
      </c>
      <c r="J476" s="6" t="s">
        <v>38</v>
      </c>
      <c r="K476" s="6" t="s">
        <v>25</v>
      </c>
      <c r="L476" s="6" t="s">
        <v>26</v>
      </c>
      <c r="M476" s="6" t="s">
        <v>59</v>
      </c>
      <c r="N476" s="6" t="s">
        <v>42</v>
      </c>
      <c r="O476" s="6" t="s">
        <v>50</v>
      </c>
      <c r="P476" s="6" t="s">
        <v>30</v>
      </c>
      <c r="Q476" s="6" t="s">
        <v>55</v>
      </c>
      <c r="R476" s="6">
        <v>69021</v>
      </c>
      <c r="S476" s="6" t="s">
        <v>1596</v>
      </c>
      <c r="T476" s="6" t="s">
        <v>116</v>
      </c>
      <c r="U476" s="5">
        <f>datos_chargeback_2001_1!$V476/100</f>
        <v>690.21</v>
      </c>
      <c r="V476" s="6">
        <v>69021</v>
      </c>
      <c r="W476" s="5">
        <f>datos_chargeback_2001_1!$X476/100</f>
        <v>0</v>
      </c>
      <c r="X476" s="6">
        <v>0</v>
      </c>
      <c r="Y476" s="5">
        <f>datos_chargeback_2001_1!$Z476/100</f>
        <v>0</v>
      </c>
      <c r="Z476" s="6">
        <v>0</v>
      </c>
      <c r="AA476" s="6" t="s">
        <v>1597</v>
      </c>
      <c r="AB476" s="6" t="s">
        <v>48</v>
      </c>
      <c r="AC476" s="8">
        <v>45001</v>
      </c>
      <c r="AD476" s="5">
        <f>datos_chargeback_2001_1!$AE476/100</f>
        <v>536.11</v>
      </c>
      <c r="AE476" s="6">
        <v>53611</v>
      </c>
      <c r="AF476" s="6" t="s">
        <v>64</v>
      </c>
    </row>
    <row r="477" spans="1:32" x14ac:dyDescent="0.3">
      <c r="A477" s="34" t="s">
        <v>1599</v>
      </c>
      <c r="B477" s="3">
        <v>45002</v>
      </c>
      <c r="C477" s="3" t="str">
        <f>TEXT(Tabla10[[#This Row],[Fecha de transacción]],"DDDD")</f>
        <v>viernes</v>
      </c>
      <c r="D477" s="3">
        <v>45077</v>
      </c>
      <c r="E477" s="4">
        <f>datos_chargeback_2001_1!$D477-datos_chargeback_2001_1!$B477</f>
        <v>75</v>
      </c>
      <c r="F477" s="5">
        <f>datos_chargeback_2001_1!$G477/100</f>
        <v>200.08</v>
      </c>
      <c r="G477" s="6">
        <v>20008</v>
      </c>
      <c r="H477" s="5">
        <f t="shared" si="7"/>
        <v>0</v>
      </c>
      <c r="I477" s="5">
        <v>1.47</v>
      </c>
      <c r="J477" s="6" t="s">
        <v>24</v>
      </c>
      <c r="K477" s="6" t="s">
        <v>25</v>
      </c>
      <c r="L477" s="6" t="s">
        <v>40</v>
      </c>
      <c r="M477" s="6" t="s">
        <v>41</v>
      </c>
      <c r="N477" s="6" t="s">
        <v>28</v>
      </c>
      <c r="O477" s="6" t="s">
        <v>29</v>
      </c>
      <c r="P477" s="6" t="s">
        <v>30</v>
      </c>
      <c r="Q477" s="6" t="s">
        <v>66</v>
      </c>
      <c r="R477" s="6">
        <v>20008</v>
      </c>
      <c r="S477" s="6" t="s">
        <v>1600</v>
      </c>
      <c r="T477" s="6" t="s">
        <v>33</v>
      </c>
      <c r="U477" s="5">
        <f>datos_chargeback_2001_1!$V477/100</f>
        <v>0</v>
      </c>
      <c r="V477" s="6">
        <v>0</v>
      </c>
      <c r="W477" s="5">
        <f>datos_chargeback_2001_1!$X477/100</f>
        <v>0</v>
      </c>
      <c r="X477" s="6">
        <v>0</v>
      </c>
      <c r="Y477" s="5">
        <f>datos_chargeback_2001_1!$Z477/100</f>
        <v>200.08</v>
      </c>
      <c r="Z477" s="6">
        <v>20008</v>
      </c>
      <c r="AA477" s="6" t="s">
        <v>1601</v>
      </c>
      <c r="AB477" s="6" t="s">
        <v>48</v>
      </c>
      <c r="AC477" s="8">
        <v>45002</v>
      </c>
      <c r="AD477" s="5">
        <f>datos_chargeback_2001_1!$AE477/100</f>
        <v>591.41999999999996</v>
      </c>
      <c r="AE477" s="6">
        <v>59142</v>
      </c>
      <c r="AF477" s="6" t="s">
        <v>36</v>
      </c>
    </row>
    <row r="478" spans="1:32" x14ac:dyDescent="0.3">
      <c r="A478" s="34" t="s">
        <v>1602</v>
      </c>
      <c r="B478" s="3">
        <v>45003</v>
      </c>
      <c r="C478" s="3" t="str">
        <f>TEXT(Tabla10[[#This Row],[Fecha de transacción]],"DDDD")</f>
        <v>sábado</v>
      </c>
      <c r="D478" s="3">
        <v>45073</v>
      </c>
      <c r="E478" s="4">
        <f>datos_chargeback_2001_1!$D478-datos_chargeback_2001_1!$B478</f>
        <v>70</v>
      </c>
      <c r="F478" s="5">
        <f>datos_chargeback_2001_1!$G478/100</f>
        <v>900.52</v>
      </c>
      <c r="G478" s="6">
        <v>90052</v>
      </c>
      <c r="H478" s="5">
        <f t="shared" si="7"/>
        <v>0</v>
      </c>
      <c r="I478" s="5">
        <v>1.36</v>
      </c>
      <c r="J478" s="6" t="s">
        <v>38</v>
      </c>
      <c r="K478" s="6" t="s">
        <v>25</v>
      </c>
      <c r="L478" s="6" t="s">
        <v>40</v>
      </c>
      <c r="M478" s="6" t="s">
        <v>93</v>
      </c>
      <c r="N478" s="6" t="s">
        <v>42</v>
      </c>
      <c r="O478" s="6" t="s">
        <v>43</v>
      </c>
      <c r="P478" s="6" t="s">
        <v>54</v>
      </c>
      <c r="Q478" s="6" t="s">
        <v>31</v>
      </c>
      <c r="R478" s="6">
        <v>90052</v>
      </c>
      <c r="S478" s="6" t="s">
        <v>1024</v>
      </c>
      <c r="T478" s="6" t="s">
        <v>116</v>
      </c>
      <c r="U478" s="5">
        <f>datos_chargeback_2001_1!$V478/100</f>
        <v>900.52</v>
      </c>
      <c r="V478" s="6">
        <v>90052</v>
      </c>
      <c r="W478" s="5">
        <f>datos_chargeback_2001_1!$X478/100</f>
        <v>0</v>
      </c>
      <c r="X478" s="6">
        <v>0</v>
      </c>
      <c r="Y478" s="5">
        <f>datos_chargeback_2001_1!$Z478/100</f>
        <v>0</v>
      </c>
      <c r="Z478" s="6">
        <v>0</v>
      </c>
      <c r="AA478" s="6" t="s">
        <v>1603</v>
      </c>
      <c r="AB478" s="6" t="s">
        <v>35</v>
      </c>
      <c r="AC478" s="7" t="s">
        <v>35</v>
      </c>
      <c r="AD478" s="5">
        <f>datos_chargeback_2001_1!$AE478/100</f>
        <v>0</v>
      </c>
      <c r="AE478" s="6">
        <v>0</v>
      </c>
      <c r="AF478" s="6" t="s">
        <v>43</v>
      </c>
    </row>
    <row r="479" spans="1:32" x14ac:dyDescent="0.3">
      <c r="A479" s="36" t="s">
        <v>1604</v>
      </c>
      <c r="B479" s="14">
        <v>45004</v>
      </c>
      <c r="C479" s="14" t="str">
        <f>TEXT(Tabla10[[#This Row],[Fecha de transacción]],"DDDD")</f>
        <v>domingo</v>
      </c>
      <c r="D479" s="14">
        <v>45073</v>
      </c>
      <c r="E479" s="15">
        <f>datos_chargeback_2001_1!$D479-datos_chargeback_2001_1!$B479</f>
        <v>69</v>
      </c>
      <c r="F479" s="16">
        <f>datos_chargeback_2001_1!$G479/100</f>
        <v>778.33</v>
      </c>
      <c r="G479" s="17">
        <v>77833</v>
      </c>
      <c r="H479" s="16">
        <f t="shared" si="7"/>
        <v>0</v>
      </c>
      <c r="I479" s="16">
        <v>0.86</v>
      </c>
      <c r="J479" s="17" t="s">
        <v>38</v>
      </c>
      <c r="K479" s="17" t="s">
        <v>25</v>
      </c>
      <c r="L479" s="17" t="s">
        <v>74</v>
      </c>
      <c r="M479" s="17" t="s">
        <v>59</v>
      </c>
      <c r="N479" s="17" t="s">
        <v>42</v>
      </c>
      <c r="O479" s="17" t="s">
        <v>29</v>
      </c>
      <c r="P479" s="17" t="s">
        <v>54</v>
      </c>
      <c r="Q479" s="17" t="s">
        <v>66</v>
      </c>
      <c r="R479" s="17">
        <v>77833</v>
      </c>
      <c r="S479" s="17" t="s">
        <v>1605</v>
      </c>
      <c r="T479" s="17" t="s">
        <v>46</v>
      </c>
      <c r="U479" s="16">
        <f>datos_chargeback_2001_1!$V479/100</f>
        <v>778.33</v>
      </c>
      <c r="V479" s="17">
        <v>77833</v>
      </c>
      <c r="W479" s="16">
        <f>datos_chargeback_2001_1!$X479/100</f>
        <v>0</v>
      </c>
      <c r="X479" s="17">
        <v>0</v>
      </c>
      <c r="Y479" s="16">
        <f>datos_chargeback_2001_1!$Z479/100</f>
        <v>0</v>
      </c>
      <c r="Z479" s="17">
        <v>0</v>
      </c>
      <c r="AA479" s="17" t="s">
        <v>1606</v>
      </c>
      <c r="AB479" s="17" t="s">
        <v>35</v>
      </c>
      <c r="AC479" s="20" t="s">
        <v>35</v>
      </c>
      <c r="AD479" s="16">
        <f>datos_chargeback_2001_1!$AE479/100</f>
        <v>0</v>
      </c>
      <c r="AE479" s="17">
        <v>0</v>
      </c>
      <c r="AF479" s="17" t="s">
        <v>50</v>
      </c>
    </row>
    <row r="480" spans="1:32" x14ac:dyDescent="0.3">
      <c r="A480" s="34" t="s">
        <v>1607</v>
      </c>
      <c r="B480" s="3">
        <v>45005</v>
      </c>
      <c r="C480" s="3" t="str">
        <f>TEXT(Tabla10[[#This Row],[Fecha de transacción]],"DDDD")</f>
        <v>lunes</v>
      </c>
      <c r="D480" s="3">
        <v>45072</v>
      </c>
      <c r="E480" s="4">
        <f>datos_chargeback_2001_1!$D480-datos_chargeback_2001_1!$B480</f>
        <v>67</v>
      </c>
      <c r="F480" s="5">
        <f>datos_chargeback_2001_1!$G480/100</f>
        <v>805.91</v>
      </c>
      <c r="G480" s="6">
        <v>80591</v>
      </c>
      <c r="H480" s="5">
        <f t="shared" si="7"/>
        <v>0</v>
      </c>
      <c r="I480" s="5">
        <v>0.12</v>
      </c>
      <c r="J480" s="6" t="s">
        <v>24</v>
      </c>
      <c r="K480" s="6" t="s">
        <v>25</v>
      </c>
      <c r="L480" s="6" t="s">
        <v>40</v>
      </c>
      <c r="M480" s="6" t="s">
        <v>85</v>
      </c>
      <c r="N480" s="6" t="s">
        <v>42</v>
      </c>
      <c r="O480" s="6" t="s">
        <v>114</v>
      </c>
      <c r="P480" s="6" t="s">
        <v>54</v>
      </c>
      <c r="Q480" s="6" t="s">
        <v>31</v>
      </c>
      <c r="R480" s="6">
        <v>80591</v>
      </c>
      <c r="S480" s="6" t="s">
        <v>1608</v>
      </c>
      <c r="T480" s="6" t="s">
        <v>61</v>
      </c>
      <c r="U480" s="5">
        <f>datos_chargeback_2001_1!$V480/100</f>
        <v>0</v>
      </c>
      <c r="V480" s="6">
        <v>0</v>
      </c>
      <c r="W480" s="5">
        <f>datos_chargeback_2001_1!$X480/100</f>
        <v>805.91</v>
      </c>
      <c r="X480" s="6">
        <v>80591</v>
      </c>
      <c r="Y480" s="5">
        <f>datos_chargeback_2001_1!$Z480/100</f>
        <v>0</v>
      </c>
      <c r="Z480" s="6">
        <v>0</v>
      </c>
      <c r="AA480" s="6" t="s">
        <v>1609</v>
      </c>
      <c r="AB480" s="6" t="s">
        <v>35</v>
      </c>
      <c r="AC480" s="7" t="s">
        <v>35</v>
      </c>
      <c r="AD480" s="5">
        <f>datos_chargeback_2001_1!$AE480/100</f>
        <v>0</v>
      </c>
      <c r="AE480" s="6">
        <v>0</v>
      </c>
      <c r="AF480" s="6" t="s">
        <v>64</v>
      </c>
    </row>
    <row r="481" spans="1:32" x14ac:dyDescent="0.3">
      <c r="A481" s="36" t="s">
        <v>1610</v>
      </c>
      <c r="B481" s="14">
        <v>45006</v>
      </c>
      <c r="C481" s="14" t="str">
        <f>TEXT(Tabla10[[#This Row],[Fecha de transacción]],"DDDD")</f>
        <v>martes</v>
      </c>
      <c r="D481" s="14">
        <v>45075</v>
      </c>
      <c r="E481" s="15">
        <f>datos_chargeback_2001_1!$D481-datos_chargeback_2001_1!$B481</f>
        <v>69</v>
      </c>
      <c r="F481" s="16">
        <f>datos_chargeback_2001_1!$G481/100</f>
        <v>135.13</v>
      </c>
      <c r="G481" s="17">
        <v>13513</v>
      </c>
      <c r="H481" s="16">
        <f t="shared" si="7"/>
        <v>0</v>
      </c>
      <c r="I481" s="16">
        <v>0.14000000000000001</v>
      </c>
      <c r="J481" s="17" t="s">
        <v>38</v>
      </c>
      <c r="K481" s="17" t="s">
        <v>25</v>
      </c>
      <c r="L481" s="17" t="s">
        <v>26</v>
      </c>
      <c r="M481" s="17" t="s">
        <v>93</v>
      </c>
      <c r="N481" s="17" t="s">
        <v>42</v>
      </c>
      <c r="O481" s="17" t="s">
        <v>50</v>
      </c>
      <c r="P481" s="17" t="s">
        <v>30</v>
      </c>
      <c r="Q481" s="17" t="s">
        <v>31</v>
      </c>
      <c r="R481" s="17">
        <v>13513</v>
      </c>
      <c r="S481" s="17" t="s">
        <v>1043</v>
      </c>
      <c r="T481" s="17" t="s">
        <v>46</v>
      </c>
      <c r="U481" s="16">
        <f>datos_chargeback_2001_1!$V481/100</f>
        <v>135.13</v>
      </c>
      <c r="V481" s="17">
        <v>13513</v>
      </c>
      <c r="W481" s="16">
        <f>datos_chargeback_2001_1!$X481/100</f>
        <v>0</v>
      </c>
      <c r="X481" s="17">
        <v>0</v>
      </c>
      <c r="Y481" s="16">
        <f>datos_chargeback_2001_1!$Z481/100</f>
        <v>0</v>
      </c>
      <c r="Z481" s="17">
        <v>0</v>
      </c>
      <c r="AA481" s="17" t="s">
        <v>1611</v>
      </c>
      <c r="AB481" s="17" t="s">
        <v>48</v>
      </c>
      <c r="AC481" s="18">
        <v>45006</v>
      </c>
      <c r="AD481" s="16">
        <f>datos_chargeback_2001_1!$AE481/100</f>
        <v>924.81</v>
      </c>
      <c r="AE481" s="17">
        <v>92481</v>
      </c>
      <c r="AF481" s="17" t="s">
        <v>64</v>
      </c>
    </row>
    <row r="482" spans="1:32" x14ac:dyDescent="0.3">
      <c r="A482" s="35" t="s">
        <v>1612</v>
      </c>
      <c r="B482" s="9">
        <v>45007</v>
      </c>
      <c r="C482" s="9" t="str">
        <f>TEXT(Tabla10[[#This Row],[Fecha de transacción]],"DDDD")</f>
        <v>miércoles</v>
      </c>
      <c r="D482" s="9">
        <v>45085</v>
      </c>
      <c r="E482" s="10">
        <f>datos_chargeback_2001_1!$D482-datos_chargeback_2001_1!$B482</f>
        <v>78</v>
      </c>
      <c r="F482" s="11">
        <f>datos_chargeback_2001_1!$G482/100</f>
        <v>457.47</v>
      </c>
      <c r="G482" s="12">
        <v>45747</v>
      </c>
      <c r="H482" s="11">
        <f t="shared" si="7"/>
        <v>0</v>
      </c>
      <c r="I482" s="11">
        <v>1.23</v>
      </c>
      <c r="J482" s="12" t="s">
        <v>38</v>
      </c>
      <c r="K482" s="12" t="s">
        <v>25</v>
      </c>
      <c r="L482" s="12" t="s">
        <v>80</v>
      </c>
      <c r="M482" s="12" t="s">
        <v>59</v>
      </c>
      <c r="N482" s="12" t="s">
        <v>42</v>
      </c>
      <c r="O482" s="12" t="s">
        <v>114</v>
      </c>
      <c r="P482" s="12" t="s">
        <v>30</v>
      </c>
      <c r="Q482" s="12" t="s">
        <v>75</v>
      </c>
      <c r="R482" s="12">
        <v>45747</v>
      </c>
      <c r="S482" s="12" t="s">
        <v>1613</v>
      </c>
      <c r="T482" s="12" t="s">
        <v>46</v>
      </c>
      <c r="U482" s="11">
        <f>datos_chargeback_2001_1!$V482/100</f>
        <v>457.47</v>
      </c>
      <c r="V482" s="12">
        <v>45747</v>
      </c>
      <c r="W482" s="11">
        <f>datos_chargeback_2001_1!$X482/100</f>
        <v>0</v>
      </c>
      <c r="X482" s="12">
        <v>0</v>
      </c>
      <c r="Y482" s="11">
        <f>datos_chargeback_2001_1!$Z482/100</f>
        <v>0</v>
      </c>
      <c r="Z482" s="12">
        <v>0</v>
      </c>
      <c r="AA482" s="12" t="s">
        <v>1614</v>
      </c>
      <c r="AB482" s="12" t="s">
        <v>48</v>
      </c>
      <c r="AC482" s="19">
        <v>45007</v>
      </c>
      <c r="AD482" s="11">
        <f>datos_chargeback_2001_1!$AE482/100</f>
        <v>159.96</v>
      </c>
      <c r="AE482" s="12">
        <v>15996</v>
      </c>
      <c r="AF482" s="12" t="s">
        <v>36</v>
      </c>
    </row>
    <row r="483" spans="1:32" x14ac:dyDescent="0.3">
      <c r="A483" s="34" t="s">
        <v>1616</v>
      </c>
      <c r="B483" s="3">
        <v>45008</v>
      </c>
      <c r="C483" s="3" t="str">
        <f>TEXT(Tabla10[[#This Row],[Fecha de transacción]],"DDDD")</f>
        <v>jueves</v>
      </c>
      <c r="D483" s="3">
        <v>45093</v>
      </c>
      <c r="E483" s="4">
        <f>datos_chargeback_2001_1!$D483-datos_chargeback_2001_1!$B483</f>
        <v>85</v>
      </c>
      <c r="F483" s="5">
        <f>datos_chargeback_2001_1!$G483/100</f>
        <v>70.84</v>
      </c>
      <c r="G483" s="6">
        <v>7084</v>
      </c>
      <c r="H483" s="5">
        <f t="shared" si="7"/>
        <v>0</v>
      </c>
      <c r="I483" s="5">
        <v>0</v>
      </c>
      <c r="J483" s="6" t="s">
        <v>38</v>
      </c>
      <c r="K483" s="6" t="s">
        <v>25</v>
      </c>
      <c r="L483" s="6" t="s">
        <v>109</v>
      </c>
      <c r="M483" s="6" t="s">
        <v>85</v>
      </c>
      <c r="N483" s="6" t="s">
        <v>42</v>
      </c>
      <c r="O483" s="6" t="s">
        <v>53</v>
      </c>
      <c r="P483" s="6" t="s">
        <v>30</v>
      </c>
      <c r="Q483" s="6" t="s">
        <v>44</v>
      </c>
      <c r="R483" s="6">
        <v>7084</v>
      </c>
      <c r="S483" s="6" t="s">
        <v>1617</v>
      </c>
      <c r="T483" s="6" t="s">
        <v>61</v>
      </c>
      <c r="U483" s="5">
        <f>datos_chargeback_2001_1!$V483/100</f>
        <v>0</v>
      </c>
      <c r="V483" s="6">
        <v>0</v>
      </c>
      <c r="W483" s="5">
        <f>datos_chargeback_2001_1!$X483/100</f>
        <v>70.84</v>
      </c>
      <c r="X483" s="6">
        <v>7084</v>
      </c>
      <c r="Y483" s="5">
        <f>datos_chargeback_2001_1!$Z483/100</f>
        <v>0</v>
      </c>
      <c r="Z483" s="6">
        <v>0</v>
      </c>
      <c r="AA483" s="6" t="s">
        <v>1618</v>
      </c>
      <c r="AB483" s="6" t="s">
        <v>35</v>
      </c>
      <c r="AC483" s="7" t="s">
        <v>35</v>
      </c>
      <c r="AD483" s="5">
        <f>datos_chargeback_2001_1!$AE483/100</f>
        <v>0</v>
      </c>
      <c r="AE483" s="6">
        <v>0</v>
      </c>
      <c r="AF483" s="6" t="s">
        <v>53</v>
      </c>
    </row>
    <row r="484" spans="1:32" x14ac:dyDescent="0.3">
      <c r="A484" s="35" t="s">
        <v>1619</v>
      </c>
      <c r="B484" s="9">
        <v>45009</v>
      </c>
      <c r="C484" s="9" t="str">
        <f>TEXT(Tabla10[[#This Row],[Fecha de transacción]],"DDDD")</f>
        <v>viernes</v>
      </c>
      <c r="D484" s="9">
        <v>45074</v>
      </c>
      <c r="E484" s="10">
        <f>datos_chargeback_2001_1!$D484-datos_chargeback_2001_1!$B484</f>
        <v>65</v>
      </c>
      <c r="F484" s="11">
        <f>datos_chargeback_2001_1!$G484/100</f>
        <v>56.28</v>
      </c>
      <c r="G484" s="12">
        <v>5628</v>
      </c>
      <c r="H484" s="11">
        <f t="shared" si="7"/>
        <v>0</v>
      </c>
      <c r="I484" s="11">
        <v>0</v>
      </c>
      <c r="J484" s="12" t="s">
        <v>38</v>
      </c>
      <c r="K484" s="12" t="s">
        <v>25</v>
      </c>
      <c r="L484" s="12" t="s">
        <v>40</v>
      </c>
      <c r="M484" s="12" t="s">
        <v>59</v>
      </c>
      <c r="N484" s="12" t="s">
        <v>42</v>
      </c>
      <c r="O484" s="12" t="s">
        <v>70</v>
      </c>
      <c r="P484" s="12" t="s">
        <v>54</v>
      </c>
      <c r="Q484" s="12" t="s">
        <v>44</v>
      </c>
      <c r="R484" s="12">
        <v>5628</v>
      </c>
      <c r="S484" s="12" t="s">
        <v>1620</v>
      </c>
      <c r="T484" s="12" t="s">
        <v>61</v>
      </c>
      <c r="U484" s="11">
        <f>datos_chargeback_2001_1!$V484/100</f>
        <v>0</v>
      </c>
      <c r="V484" s="12">
        <v>0</v>
      </c>
      <c r="W484" s="11">
        <f>datos_chargeback_2001_1!$X484/100</f>
        <v>56.28</v>
      </c>
      <c r="X484" s="12">
        <v>5628</v>
      </c>
      <c r="Y484" s="11">
        <f>datos_chargeback_2001_1!$Z484/100</f>
        <v>0</v>
      </c>
      <c r="Z484" s="12">
        <v>0</v>
      </c>
      <c r="AA484" s="12" t="s">
        <v>1621</v>
      </c>
      <c r="AB484" s="12" t="s">
        <v>35</v>
      </c>
      <c r="AC484" s="13" t="s">
        <v>35</v>
      </c>
      <c r="AD484" s="11">
        <f>datos_chargeback_2001_1!$AE484/100</f>
        <v>0</v>
      </c>
      <c r="AE484" s="12">
        <v>0</v>
      </c>
      <c r="AF484" s="12" t="s">
        <v>50</v>
      </c>
    </row>
    <row r="485" spans="1:32" x14ac:dyDescent="0.3">
      <c r="A485" s="34" t="s">
        <v>1622</v>
      </c>
      <c r="B485" s="3">
        <v>45010</v>
      </c>
      <c r="C485" s="3" t="str">
        <f>TEXT(Tabla10[[#This Row],[Fecha de transacción]],"DDDD")</f>
        <v>sábado</v>
      </c>
      <c r="D485" s="3">
        <v>45091</v>
      </c>
      <c r="E485" s="4">
        <f>datos_chargeback_2001_1!$D485-datos_chargeback_2001_1!$B485</f>
        <v>81</v>
      </c>
      <c r="F485" s="5">
        <f>datos_chargeback_2001_1!$G485/100</f>
        <v>228.87</v>
      </c>
      <c r="G485" s="6">
        <v>22887</v>
      </c>
      <c r="H485" s="5">
        <f t="shared" si="7"/>
        <v>0</v>
      </c>
      <c r="I485" s="5">
        <v>0</v>
      </c>
      <c r="J485" s="6" t="s">
        <v>24</v>
      </c>
      <c r="K485" s="6" t="s">
        <v>25</v>
      </c>
      <c r="L485" s="6" t="s">
        <v>80</v>
      </c>
      <c r="M485" s="6" t="s">
        <v>27</v>
      </c>
      <c r="N485" s="6" t="s">
        <v>42</v>
      </c>
      <c r="O485" s="6" t="s">
        <v>70</v>
      </c>
      <c r="P485" s="6" t="s">
        <v>54</v>
      </c>
      <c r="Q485" s="6" t="s">
        <v>55</v>
      </c>
      <c r="R485" s="6">
        <v>22887</v>
      </c>
      <c r="S485" s="6" t="s">
        <v>1623</v>
      </c>
      <c r="T485" s="6" t="s">
        <v>46</v>
      </c>
      <c r="U485" s="5">
        <f>datos_chargeback_2001_1!$V485/100</f>
        <v>228.87</v>
      </c>
      <c r="V485" s="6">
        <v>22887</v>
      </c>
      <c r="W485" s="5">
        <f>datos_chargeback_2001_1!$X485/100</f>
        <v>0</v>
      </c>
      <c r="X485" s="6">
        <v>0</v>
      </c>
      <c r="Y485" s="5">
        <f>datos_chargeback_2001_1!$Z485/100</f>
        <v>0</v>
      </c>
      <c r="Z485" s="6">
        <v>0</v>
      </c>
      <c r="AA485" s="6" t="s">
        <v>1624</v>
      </c>
      <c r="AB485" s="6" t="s">
        <v>35</v>
      </c>
      <c r="AC485" s="7" t="s">
        <v>35</v>
      </c>
      <c r="AD485" s="5">
        <f>datos_chargeback_2001_1!$AE485/100</f>
        <v>0</v>
      </c>
      <c r="AE485" s="6">
        <v>0</v>
      </c>
      <c r="AF485" s="6" t="s">
        <v>53</v>
      </c>
    </row>
    <row r="486" spans="1:32" x14ac:dyDescent="0.3">
      <c r="A486" s="35" t="s">
        <v>1625</v>
      </c>
      <c r="B486" s="9">
        <v>45011</v>
      </c>
      <c r="C486" s="9" t="str">
        <f>TEXT(Tabla10[[#This Row],[Fecha de transacción]],"DDDD")</f>
        <v>domingo</v>
      </c>
      <c r="D486" s="9">
        <v>45084</v>
      </c>
      <c r="E486" s="10">
        <f>datos_chargeback_2001_1!$D486-datos_chargeback_2001_1!$B486</f>
        <v>73</v>
      </c>
      <c r="F486" s="11">
        <f>datos_chargeback_2001_1!$G486/100</f>
        <v>101.98</v>
      </c>
      <c r="G486" s="12">
        <v>10198</v>
      </c>
      <c r="H486" s="11">
        <f t="shared" si="7"/>
        <v>0</v>
      </c>
      <c r="I486" s="11">
        <v>0</v>
      </c>
      <c r="J486" s="12" t="s">
        <v>38</v>
      </c>
      <c r="K486" s="12" t="s">
        <v>25</v>
      </c>
      <c r="L486" s="12" t="s">
        <v>109</v>
      </c>
      <c r="M486" s="12" t="s">
        <v>27</v>
      </c>
      <c r="N486" s="12" t="s">
        <v>42</v>
      </c>
      <c r="O486" s="12" t="s">
        <v>43</v>
      </c>
      <c r="P486" s="12" t="s">
        <v>30</v>
      </c>
      <c r="Q486" s="12" t="s">
        <v>31</v>
      </c>
      <c r="R486" s="12">
        <v>10198</v>
      </c>
      <c r="S486" s="12" t="s">
        <v>1626</v>
      </c>
      <c r="T486" s="12" t="s">
        <v>61</v>
      </c>
      <c r="U486" s="11">
        <f>datos_chargeback_2001_1!$V486/100</f>
        <v>0</v>
      </c>
      <c r="V486" s="12">
        <v>0</v>
      </c>
      <c r="W486" s="11">
        <f>datos_chargeback_2001_1!$X486/100</f>
        <v>101.98</v>
      </c>
      <c r="X486" s="12">
        <v>10198</v>
      </c>
      <c r="Y486" s="11">
        <f>datos_chargeback_2001_1!$Z486/100</f>
        <v>0</v>
      </c>
      <c r="Z486" s="12">
        <v>0</v>
      </c>
      <c r="AA486" s="12" t="s">
        <v>1627</v>
      </c>
      <c r="AB486" s="12" t="s">
        <v>48</v>
      </c>
      <c r="AC486" s="19">
        <v>45011</v>
      </c>
      <c r="AD486" s="11">
        <f>datos_chargeback_2001_1!$AE486/100</f>
        <v>976.15</v>
      </c>
      <c r="AE486" s="12">
        <v>97615</v>
      </c>
      <c r="AF486" s="12" t="s">
        <v>53</v>
      </c>
    </row>
    <row r="487" spans="1:32" x14ac:dyDescent="0.3">
      <c r="A487" s="34" t="s">
        <v>1628</v>
      </c>
      <c r="B487" s="3">
        <v>45012</v>
      </c>
      <c r="C487" s="3" t="str">
        <f>TEXT(Tabla10[[#This Row],[Fecha de transacción]],"DDDD")</f>
        <v>lunes</v>
      </c>
      <c r="D487" s="3">
        <v>45098</v>
      </c>
      <c r="E487" s="4">
        <f>datos_chargeback_2001_1!$D487-datos_chargeback_2001_1!$B487</f>
        <v>86</v>
      </c>
      <c r="F487" s="5">
        <f>datos_chargeback_2001_1!$G487/100</f>
        <v>412.09</v>
      </c>
      <c r="G487" s="6">
        <v>41209</v>
      </c>
      <c r="H487" s="5">
        <f t="shared" si="7"/>
        <v>0</v>
      </c>
      <c r="I487" s="5">
        <v>0</v>
      </c>
      <c r="J487" s="6" t="s">
        <v>24</v>
      </c>
      <c r="K487" s="6" t="s">
        <v>25</v>
      </c>
      <c r="L487" s="6" t="s">
        <v>109</v>
      </c>
      <c r="M487" s="6" t="s">
        <v>93</v>
      </c>
      <c r="N487" s="6" t="s">
        <v>42</v>
      </c>
      <c r="O487" s="6" t="s">
        <v>29</v>
      </c>
      <c r="P487" s="6" t="s">
        <v>54</v>
      </c>
      <c r="Q487" s="6" t="s">
        <v>75</v>
      </c>
      <c r="R487" s="6">
        <v>41209</v>
      </c>
      <c r="S487" s="6" t="s">
        <v>1629</v>
      </c>
      <c r="T487" s="6" t="s">
        <v>46</v>
      </c>
      <c r="U487" s="5">
        <f>datos_chargeback_2001_1!$V487/100</f>
        <v>412.09</v>
      </c>
      <c r="V487" s="6">
        <v>41209</v>
      </c>
      <c r="W487" s="5">
        <f>datos_chargeback_2001_1!$X487/100</f>
        <v>0</v>
      </c>
      <c r="X487" s="6">
        <v>0</v>
      </c>
      <c r="Y487" s="5">
        <f>datos_chargeback_2001_1!$Z487/100</f>
        <v>0</v>
      </c>
      <c r="Z487" s="6">
        <v>0</v>
      </c>
      <c r="AA487" s="6" t="s">
        <v>1630</v>
      </c>
      <c r="AB487" s="6" t="s">
        <v>48</v>
      </c>
      <c r="AC487" s="8">
        <v>45012</v>
      </c>
      <c r="AD487" s="5">
        <f>datos_chargeback_2001_1!$AE487/100</f>
        <v>620.54999999999995</v>
      </c>
      <c r="AE487" s="6">
        <v>62055</v>
      </c>
      <c r="AF487" s="6" t="s">
        <v>36</v>
      </c>
    </row>
    <row r="488" spans="1:32" x14ac:dyDescent="0.3">
      <c r="A488" s="34" t="s">
        <v>1631</v>
      </c>
      <c r="B488" s="3">
        <v>45013</v>
      </c>
      <c r="C488" s="3" t="str">
        <f>TEXT(Tabla10[[#This Row],[Fecha de transacción]],"DDDD")</f>
        <v>martes</v>
      </c>
      <c r="D488" s="3">
        <v>45076</v>
      </c>
      <c r="E488" s="4">
        <f>datos_chargeback_2001_1!$D488-datos_chargeback_2001_1!$B488</f>
        <v>63</v>
      </c>
      <c r="F488" s="5">
        <f>datos_chargeback_2001_1!$G488/100</f>
        <v>646.88</v>
      </c>
      <c r="G488" s="6">
        <v>64688</v>
      </c>
      <c r="H488" s="5">
        <f t="shared" si="7"/>
        <v>0</v>
      </c>
      <c r="I488" s="5">
        <v>1.38</v>
      </c>
      <c r="J488" s="6" t="s">
        <v>24</v>
      </c>
      <c r="K488" s="6" t="s">
        <v>25</v>
      </c>
      <c r="L488" s="6" t="s">
        <v>80</v>
      </c>
      <c r="M488" s="6" t="s">
        <v>93</v>
      </c>
      <c r="N488" s="6" t="s">
        <v>42</v>
      </c>
      <c r="O488" s="6" t="s">
        <v>36</v>
      </c>
      <c r="P488" s="6" t="s">
        <v>30</v>
      </c>
      <c r="Q488" s="6" t="s">
        <v>66</v>
      </c>
      <c r="R488" s="6">
        <v>64688</v>
      </c>
      <c r="S488" s="6" t="s">
        <v>115</v>
      </c>
      <c r="T488" s="6" t="s">
        <v>46</v>
      </c>
      <c r="U488" s="5">
        <f>datos_chargeback_2001_1!$V488/100</f>
        <v>646.88</v>
      </c>
      <c r="V488" s="6">
        <v>64688</v>
      </c>
      <c r="W488" s="5">
        <f>datos_chargeback_2001_1!$X488/100</f>
        <v>0</v>
      </c>
      <c r="X488" s="6">
        <v>0</v>
      </c>
      <c r="Y488" s="5">
        <f>datos_chargeback_2001_1!$Z488/100</f>
        <v>0</v>
      </c>
      <c r="Z488" s="6">
        <v>0</v>
      </c>
      <c r="AA488" s="6" t="s">
        <v>1632</v>
      </c>
      <c r="AB488" s="6" t="s">
        <v>48</v>
      </c>
      <c r="AC488" s="8">
        <v>45013</v>
      </c>
      <c r="AD488" s="5">
        <f>datos_chargeback_2001_1!$AE488/100</f>
        <v>409.46</v>
      </c>
      <c r="AE488" s="6">
        <v>40946</v>
      </c>
      <c r="AF488" s="6" t="s">
        <v>36</v>
      </c>
    </row>
    <row r="489" spans="1:32" x14ac:dyDescent="0.3">
      <c r="A489" s="34" t="s">
        <v>1634</v>
      </c>
      <c r="B489" s="3">
        <v>45014</v>
      </c>
      <c r="C489" s="3" t="str">
        <f>TEXT(Tabla10[[#This Row],[Fecha de transacción]],"DDDD")</f>
        <v>miércoles</v>
      </c>
      <c r="D489" s="3">
        <v>45099</v>
      </c>
      <c r="E489" s="4">
        <f>datos_chargeback_2001_1!$D489-datos_chargeback_2001_1!$B489</f>
        <v>85</v>
      </c>
      <c r="F489" s="5">
        <f>datos_chargeback_2001_1!$G489/100</f>
        <v>606.59</v>
      </c>
      <c r="G489" s="6">
        <v>60659</v>
      </c>
      <c r="H489" s="5">
        <f t="shared" si="7"/>
        <v>0</v>
      </c>
      <c r="I489" s="5">
        <v>0.92</v>
      </c>
      <c r="J489" s="6" t="s">
        <v>24</v>
      </c>
      <c r="K489" s="6" t="s">
        <v>25</v>
      </c>
      <c r="L489" s="6" t="s">
        <v>26</v>
      </c>
      <c r="M489" s="6" t="s">
        <v>27</v>
      </c>
      <c r="N489" s="6" t="s">
        <v>28</v>
      </c>
      <c r="O489" s="6" t="s">
        <v>70</v>
      </c>
      <c r="P489" s="6" t="s">
        <v>30</v>
      </c>
      <c r="Q489" s="6" t="s">
        <v>75</v>
      </c>
      <c r="R489" s="6">
        <v>60659</v>
      </c>
      <c r="S489" s="6" t="s">
        <v>194</v>
      </c>
      <c r="T489" s="6" t="s">
        <v>33</v>
      </c>
      <c r="U489" s="5">
        <f>datos_chargeback_2001_1!$V489/100</f>
        <v>0</v>
      </c>
      <c r="V489" s="6">
        <v>0</v>
      </c>
      <c r="W489" s="5">
        <f>datos_chargeback_2001_1!$X489/100</f>
        <v>0</v>
      </c>
      <c r="X489" s="6">
        <v>0</v>
      </c>
      <c r="Y489" s="5">
        <f>datos_chargeback_2001_1!$Z489/100</f>
        <v>606.59</v>
      </c>
      <c r="Z489" s="6">
        <v>60659</v>
      </c>
      <c r="AA489" s="6" t="s">
        <v>1635</v>
      </c>
      <c r="AB489" s="6" t="s">
        <v>48</v>
      </c>
      <c r="AC489" s="8">
        <v>45014</v>
      </c>
      <c r="AD489" s="5">
        <f>datos_chargeback_2001_1!$AE489/100</f>
        <v>410.77</v>
      </c>
      <c r="AE489" s="6">
        <v>41077</v>
      </c>
      <c r="AF489" s="6" t="s">
        <v>36</v>
      </c>
    </row>
    <row r="490" spans="1:32" x14ac:dyDescent="0.3">
      <c r="A490" s="35" t="s">
        <v>1636</v>
      </c>
      <c r="B490" s="9">
        <v>45015</v>
      </c>
      <c r="C490" s="9" t="str">
        <f>TEXT(Tabla10[[#This Row],[Fecha de transacción]],"DDDD")</f>
        <v>jueves</v>
      </c>
      <c r="D490" s="9">
        <v>45093</v>
      </c>
      <c r="E490" s="10">
        <f>datos_chargeback_2001_1!$D490-datos_chargeback_2001_1!$B490</f>
        <v>78</v>
      </c>
      <c r="F490" s="11">
        <f>datos_chargeback_2001_1!$G490/100</f>
        <v>886.18</v>
      </c>
      <c r="G490" s="12">
        <v>88618</v>
      </c>
      <c r="H490" s="11">
        <f t="shared" si="7"/>
        <v>0</v>
      </c>
      <c r="I490" s="11">
        <v>0</v>
      </c>
      <c r="J490" s="12" t="s">
        <v>38</v>
      </c>
      <c r="K490" s="12" t="s">
        <v>25</v>
      </c>
      <c r="L490" s="12" t="s">
        <v>109</v>
      </c>
      <c r="M490" s="12" t="s">
        <v>41</v>
      </c>
      <c r="N490" s="12" t="s">
        <v>42</v>
      </c>
      <c r="O490" s="12" t="s">
        <v>53</v>
      </c>
      <c r="P490" s="12" t="s">
        <v>54</v>
      </c>
      <c r="Q490" s="12" t="s">
        <v>44</v>
      </c>
      <c r="R490" s="12">
        <v>88618</v>
      </c>
      <c r="S490" s="12" t="s">
        <v>1637</v>
      </c>
      <c r="T490" s="12" t="s">
        <v>61</v>
      </c>
      <c r="U490" s="11">
        <f>datos_chargeback_2001_1!$V490/100</f>
        <v>0</v>
      </c>
      <c r="V490" s="12">
        <v>0</v>
      </c>
      <c r="W490" s="11">
        <f>datos_chargeback_2001_1!$X490/100</f>
        <v>886.18</v>
      </c>
      <c r="X490" s="12">
        <v>88618</v>
      </c>
      <c r="Y490" s="11">
        <f>datos_chargeback_2001_1!$Z490/100</f>
        <v>0</v>
      </c>
      <c r="Z490" s="12">
        <v>0</v>
      </c>
      <c r="AA490" s="12" t="s">
        <v>1638</v>
      </c>
      <c r="AB490" s="12" t="s">
        <v>48</v>
      </c>
      <c r="AC490" s="19">
        <v>45015</v>
      </c>
      <c r="AD490" s="11">
        <f>datos_chargeback_2001_1!$AE490/100</f>
        <v>595.21</v>
      </c>
      <c r="AE490" s="12">
        <v>59521</v>
      </c>
      <c r="AF490" s="12" t="s">
        <v>64</v>
      </c>
    </row>
    <row r="491" spans="1:32" x14ac:dyDescent="0.3">
      <c r="A491" s="34" t="s">
        <v>1640</v>
      </c>
      <c r="B491" s="3">
        <v>45016</v>
      </c>
      <c r="C491" s="3" t="str">
        <f>TEXT(Tabla10[[#This Row],[Fecha de transacción]],"DDDD")</f>
        <v>viernes</v>
      </c>
      <c r="D491" s="3">
        <v>45097</v>
      </c>
      <c r="E491" s="4">
        <f>datos_chargeback_2001_1!$D491-datos_chargeback_2001_1!$B491</f>
        <v>81</v>
      </c>
      <c r="F491" s="5">
        <f>datos_chargeback_2001_1!$G491/100</f>
        <v>723.45</v>
      </c>
      <c r="G491" s="6">
        <v>72345</v>
      </c>
      <c r="H491" s="5">
        <f t="shared" si="7"/>
        <v>0</v>
      </c>
      <c r="I491" s="5">
        <v>0</v>
      </c>
      <c r="J491" s="6" t="s">
        <v>24</v>
      </c>
      <c r="K491" s="6" t="s">
        <v>25</v>
      </c>
      <c r="L491" s="6" t="s">
        <v>80</v>
      </c>
      <c r="M491" s="6" t="s">
        <v>93</v>
      </c>
      <c r="N491" s="6" t="s">
        <v>42</v>
      </c>
      <c r="O491" s="6" t="s">
        <v>29</v>
      </c>
      <c r="P491" s="6" t="s">
        <v>54</v>
      </c>
      <c r="Q491" s="6" t="s">
        <v>75</v>
      </c>
      <c r="R491" s="6">
        <v>72345</v>
      </c>
      <c r="S491" s="6" t="s">
        <v>1641</v>
      </c>
      <c r="T491" s="6" t="s">
        <v>61</v>
      </c>
      <c r="U491" s="5">
        <f>datos_chargeback_2001_1!$V491/100</f>
        <v>0</v>
      </c>
      <c r="V491" s="6">
        <v>0</v>
      </c>
      <c r="W491" s="5">
        <f>datos_chargeback_2001_1!$X491/100</f>
        <v>723.45</v>
      </c>
      <c r="X491" s="6">
        <v>72345</v>
      </c>
      <c r="Y491" s="5">
        <f>datos_chargeback_2001_1!$Z491/100</f>
        <v>0</v>
      </c>
      <c r="Z491" s="6">
        <v>0</v>
      </c>
      <c r="AA491" s="6" t="s">
        <v>1642</v>
      </c>
      <c r="AB491" s="6" t="s">
        <v>35</v>
      </c>
      <c r="AC491" s="7" t="s">
        <v>35</v>
      </c>
      <c r="AD491" s="5">
        <f>datos_chargeback_2001_1!$AE491/100</f>
        <v>0</v>
      </c>
      <c r="AE491" s="6">
        <v>0</v>
      </c>
      <c r="AF491" s="6" t="s">
        <v>53</v>
      </c>
    </row>
    <row r="492" spans="1:32" x14ac:dyDescent="0.3">
      <c r="A492" s="34" t="s">
        <v>1643</v>
      </c>
      <c r="B492" s="3">
        <v>45017</v>
      </c>
      <c r="C492" s="3" t="str">
        <f>TEXT(Tabla10[[#This Row],[Fecha de transacción]],"DDDD")</f>
        <v>sábado</v>
      </c>
      <c r="D492" s="3">
        <v>45084</v>
      </c>
      <c r="E492" s="4">
        <f>datos_chargeback_2001_1!$D492-datos_chargeback_2001_1!$B492</f>
        <v>67</v>
      </c>
      <c r="F492" s="5">
        <f>datos_chargeback_2001_1!$G492/100</f>
        <v>19.649999999999999</v>
      </c>
      <c r="G492" s="6">
        <v>1965</v>
      </c>
      <c r="H492" s="5">
        <f t="shared" si="7"/>
        <v>0</v>
      </c>
      <c r="I492" s="5">
        <v>0.84</v>
      </c>
      <c r="J492" s="6" t="s">
        <v>24</v>
      </c>
      <c r="K492" s="6" t="s">
        <v>25</v>
      </c>
      <c r="L492" s="6" t="s">
        <v>74</v>
      </c>
      <c r="M492" s="6" t="s">
        <v>27</v>
      </c>
      <c r="N492" s="6" t="s">
        <v>42</v>
      </c>
      <c r="O492" s="6" t="s">
        <v>53</v>
      </c>
      <c r="P492" s="6" t="s">
        <v>54</v>
      </c>
      <c r="Q492" s="6" t="s">
        <v>66</v>
      </c>
      <c r="R492" s="6">
        <v>1965</v>
      </c>
      <c r="S492" s="6" t="s">
        <v>1644</v>
      </c>
      <c r="T492" s="6" t="s">
        <v>46</v>
      </c>
      <c r="U492" s="5">
        <f>datos_chargeback_2001_1!$V492/100</f>
        <v>19.649999999999999</v>
      </c>
      <c r="V492" s="6">
        <v>1965</v>
      </c>
      <c r="W492" s="5">
        <f>datos_chargeback_2001_1!$X492/100</f>
        <v>0</v>
      </c>
      <c r="X492" s="6">
        <v>0</v>
      </c>
      <c r="Y492" s="5">
        <f>datos_chargeback_2001_1!$Z492/100</f>
        <v>0</v>
      </c>
      <c r="Z492" s="6">
        <v>0</v>
      </c>
      <c r="AA492" s="6" t="s">
        <v>1645</v>
      </c>
      <c r="AB492" s="6" t="s">
        <v>48</v>
      </c>
      <c r="AC492" s="8">
        <v>45017</v>
      </c>
      <c r="AD492" s="5">
        <f>datos_chargeback_2001_1!$AE492/100</f>
        <v>738.05</v>
      </c>
      <c r="AE492" s="6">
        <v>73805</v>
      </c>
      <c r="AF492" s="6" t="s">
        <v>36</v>
      </c>
    </row>
    <row r="493" spans="1:32" x14ac:dyDescent="0.3">
      <c r="A493" s="36" t="s">
        <v>1646</v>
      </c>
      <c r="B493" s="14">
        <v>45018</v>
      </c>
      <c r="C493" s="14" t="str">
        <f>TEXT(Tabla10[[#This Row],[Fecha de transacción]],"DDDD")</f>
        <v>domingo</v>
      </c>
      <c r="D493" s="14">
        <v>45087</v>
      </c>
      <c r="E493" s="15">
        <f>datos_chargeback_2001_1!$D493-datos_chargeback_2001_1!$B493</f>
        <v>69</v>
      </c>
      <c r="F493" s="16">
        <f>datos_chargeback_2001_1!$G493/100</f>
        <v>366.36</v>
      </c>
      <c r="G493" s="17">
        <v>36636</v>
      </c>
      <c r="H493" s="16">
        <f t="shared" si="7"/>
        <v>0</v>
      </c>
      <c r="I493" s="16">
        <v>0</v>
      </c>
      <c r="J493" s="17" t="s">
        <v>24</v>
      </c>
      <c r="K493" s="17" t="s">
        <v>25</v>
      </c>
      <c r="L493" s="17" t="s">
        <v>40</v>
      </c>
      <c r="M493" s="17" t="s">
        <v>52</v>
      </c>
      <c r="N493" s="17" t="s">
        <v>28</v>
      </c>
      <c r="O493" s="17" t="s">
        <v>114</v>
      </c>
      <c r="P493" s="17" t="s">
        <v>30</v>
      </c>
      <c r="Q493" s="17" t="s">
        <v>55</v>
      </c>
      <c r="R493" s="17">
        <v>36636</v>
      </c>
      <c r="S493" s="17" t="s">
        <v>1647</v>
      </c>
      <c r="T493" s="17" t="s">
        <v>33</v>
      </c>
      <c r="U493" s="16">
        <f>datos_chargeback_2001_1!$V493/100</f>
        <v>0</v>
      </c>
      <c r="V493" s="17">
        <v>0</v>
      </c>
      <c r="W493" s="16">
        <f>datos_chargeback_2001_1!$X493/100</f>
        <v>0</v>
      </c>
      <c r="X493" s="17">
        <v>0</v>
      </c>
      <c r="Y493" s="16">
        <f>datos_chargeback_2001_1!$Z493/100</f>
        <v>366.36</v>
      </c>
      <c r="Z493" s="17">
        <v>36636</v>
      </c>
      <c r="AA493" s="17" t="s">
        <v>1648</v>
      </c>
      <c r="AB493" s="17" t="s">
        <v>35</v>
      </c>
      <c r="AC493" s="20" t="s">
        <v>35</v>
      </c>
      <c r="AD493" s="16">
        <f>datos_chargeback_2001_1!$AE493/100</f>
        <v>0</v>
      </c>
      <c r="AE493" s="17">
        <v>0</v>
      </c>
      <c r="AF493" s="17" t="s">
        <v>53</v>
      </c>
    </row>
    <row r="494" spans="1:32" x14ac:dyDescent="0.3">
      <c r="A494" s="34" t="s">
        <v>1649</v>
      </c>
      <c r="B494" s="3">
        <v>45019</v>
      </c>
      <c r="C494" s="3" t="str">
        <f>TEXT(Tabla10[[#This Row],[Fecha de transacción]],"DDDD")</f>
        <v>lunes</v>
      </c>
      <c r="D494" s="3">
        <v>45081</v>
      </c>
      <c r="E494" s="4">
        <f>datos_chargeback_2001_1!$D494-datos_chargeback_2001_1!$B494</f>
        <v>62</v>
      </c>
      <c r="F494" s="5">
        <f>datos_chargeback_2001_1!$G494/100</f>
        <v>75.55</v>
      </c>
      <c r="G494" s="6">
        <v>7555</v>
      </c>
      <c r="H494" s="5">
        <f t="shared" si="7"/>
        <v>0</v>
      </c>
      <c r="I494" s="5">
        <v>1.24</v>
      </c>
      <c r="J494" s="6" t="s">
        <v>38</v>
      </c>
      <c r="K494" s="6" t="s">
        <v>25</v>
      </c>
      <c r="L494" s="6" t="s">
        <v>40</v>
      </c>
      <c r="M494" s="6" t="s">
        <v>41</v>
      </c>
      <c r="N494" s="6" t="s">
        <v>42</v>
      </c>
      <c r="O494" s="6" t="s">
        <v>43</v>
      </c>
      <c r="P494" s="6" t="s">
        <v>30</v>
      </c>
      <c r="Q494" s="6" t="s">
        <v>55</v>
      </c>
      <c r="R494" s="6">
        <v>75550</v>
      </c>
      <c r="S494" s="6" t="s">
        <v>1650</v>
      </c>
      <c r="T494" s="6" t="s">
        <v>116</v>
      </c>
      <c r="U494" s="5">
        <f>datos_chargeback_2001_1!$V494/100</f>
        <v>755.5</v>
      </c>
      <c r="V494" s="6">
        <v>75550</v>
      </c>
      <c r="W494" s="5">
        <f>datos_chargeback_2001_1!$X494/100</f>
        <v>0</v>
      </c>
      <c r="X494" s="6">
        <v>0</v>
      </c>
      <c r="Y494" s="5">
        <f>datos_chargeback_2001_1!$Z494/100</f>
        <v>0</v>
      </c>
      <c r="Z494" s="6">
        <v>0</v>
      </c>
      <c r="AA494" s="6" t="s">
        <v>1651</v>
      </c>
      <c r="AB494" s="6" t="s">
        <v>35</v>
      </c>
      <c r="AC494" s="7" t="s">
        <v>35</v>
      </c>
      <c r="AD494" s="5">
        <f>datos_chargeback_2001_1!$AE494/100</f>
        <v>0</v>
      </c>
      <c r="AE494" s="6">
        <v>0</v>
      </c>
      <c r="AF494" s="6" t="s">
        <v>43</v>
      </c>
    </row>
    <row r="495" spans="1:32" x14ac:dyDescent="0.3">
      <c r="A495" s="34" t="s">
        <v>1652</v>
      </c>
      <c r="B495" s="3">
        <v>45020</v>
      </c>
      <c r="C495" s="3" t="str">
        <f>TEXT(Tabla10[[#This Row],[Fecha de transacción]],"DDDD")</f>
        <v>martes</v>
      </c>
      <c r="D495" s="3">
        <v>45089</v>
      </c>
      <c r="E495" s="4">
        <f>datos_chargeback_2001_1!$D495-datos_chargeback_2001_1!$B495</f>
        <v>69</v>
      </c>
      <c r="F495" s="5">
        <f>datos_chargeback_2001_1!$G495/100</f>
        <v>141.55000000000001</v>
      </c>
      <c r="G495" s="6">
        <v>14155</v>
      </c>
      <c r="H495" s="5">
        <f t="shared" si="7"/>
        <v>0</v>
      </c>
      <c r="I495" s="5">
        <v>0</v>
      </c>
      <c r="J495" s="6" t="s">
        <v>38</v>
      </c>
      <c r="K495" s="6" t="s">
        <v>25</v>
      </c>
      <c r="L495" s="6" t="s">
        <v>26</v>
      </c>
      <c r="M495" s="6" t="s">
        <v>85</v>
      </c>
      <c r="N495" s="6" t="s">
        <v>42</v>
      </c>
      <c r="O495" s="6" t="s">
        <v>64</v>
      </c>
      <c r="P495" s="6" t="s">
        <v>30</v>
      </c>
      <c r="Q495" s="6" t="s">
        <v>66</v>
      </c>
      <c r="R495" s="6">
        <v>14155</v>
      </c>
      <c r="S495" s="6" t="s">
        <v>1471</v>
      </c>
      <c r="T495" s="6" t="s">
        <v>46</v>
      </c>
      <c r="U495" s="5">
        <f>datos_chargeback_2001_1!$V495/100</f>
        <v>141.55000000000001</v>
      </c>
      <c r="V495" s="6">
        <v>14155</v>
      </c>
      <c r="W495" s="5">
        <f>datos_chargeback_2001_1!$X495/100</f>
        <v>0</v>
      </c>
      <c r="X495" s="6">
        <v>0</v>
      </c>
      <c r="Y495" s="5">
        <f>datos_chargeback_2001_1!$Z495/100</f>
        <v>0</v>
      </c>
      <c r="Z495" s="6">
        <v>0</v>
      </c>
      <c r="AA495" s="6" t="s">
        <v>1653</v>
      </c>
      <c r="AB495" s="6" t="s">
        <v>35</v>
      </c>
      <c r="AC495" s="7" t="s">
        <v>35</v>
      </c>
      <c r="AD495" s="5">
        <f>datos_chargeback_2001_1!$AE495/100</f>
        <v>0</v>
      </c>
      <c r="AE495" s="6">
        <v>0</v>
      </c>
      <c r="AF495" s="6" t="s">
        <v>43</v>
      </c>
    </row>
    <row r="496" spans="1:32" x14ac:dyDescent="0.3">
      <c r="A496" s="35" t="s">
        <v>1654</v>
      </c>
      <c r="B496" s="9">
        <v>45021</v>
      </c>
      <c r="C496" s="9" t="str">
        <f>TEXT(Tabla10[[#This Row],[Fecha de transacción]],"DDDD")</f>
        <v>miércoles</v>
      </c>
      <c r="D496" s="9">
        <v>45098</v>
      </c>
      <c r="E496" s="10">
        <f>datos_chargeback_2001_1!$D496-datos_chargeback_2001_1!$B496</f>
        <v>77</v>
      </c>
      <c r="F496" s="11">
        <f>datos_chargeback_2001_1!$G496/100</f>
        <v>127.74</v>
      </c>
      <c r="G496" s="12">
        <v>12774</v>
      </c>
      <c r="H496" s="11">
        <f t="shared" si="7"/>
        <v>0</v>
      </c>
      <c r="I496" s="11">
        <v>0</v>
      </c>
      <c r="J496" s="12" t="s">
        <v>38</v>
      </c>
      <c r="K496" s="12" t="s">
        <v>25</v>
      </c>
      <c r="L496" s="12" t="s">
        <v>119</v>
      </c>
      <c r="M496" s="12" t="s">
        <v>93</v>
      </c>
      <c r="N496" s="12" t="s">
        <v>42</v>
      </c>
      <c r="O496" s="12" t="s">
        <v>36</v>
      </c>
      <c r="P496" s="12" t="s">
        <v>30</v>
      </c>
      <c r="Q496" s="12" t="s">
        <v>44</v>
      </c>
      <c r="R496" s="12">
        <v>12774</v>
      </c>
      <c r="S496" s="12" t="s">
        <v>726</v>
      </c>
      <c r="T496" s="12" t="s">
        <v>46</v>
      </c>
      <c r="U496" s="11">
        <f>datos_chargeback_2001_1!$V496/100</f>
        <v>127.74</v>
      </c>
      <c r="V496" s="12">
        <v>12774</v>
      </c>
      <c r="W496" s="11">
        <f>datos_chargeback_2001_1!$X496/100</f>
        <v>0</v>
      </c>
      <c r="X496" s="12">
        <v>0</v>
      </c>
      <c r="Y496" s="11">
        <f>datos_chargeback_2001_1!$Z496/100</f>
        <v>0</v>
      </c>
      <c r="Z496" s="12">
        <v>0</v>
      </c>
      <c r="AA496" s="12" t="s">
        <v>1655</v>
      </c>
      <c r="AB496" s="12" t="s">
        <v>35</v>
      </c>
      <c r="AC496" s="13" t="s">
        <v>35</v>
      </c>
      <c r="AD496" s="11">
        <f>datos_chargeback_2001_1!$AE496/100</f>
        <v>0</v>
      </c>
      <c r="AE496" s="12">
        <v>0</v>
      </c>
      <c r="AF496" s="12" t="s">
        <v>50</v>
      </c>
    </row>
    <row r="497" spans="1:32" x14ac:dyDescent="0.3">
      <c r="A497" s="34" t="s">
        <v>1656</v>
      </c>
      <c r="B497" s="3">
        <v>45022</v>
      </c>
      <c r="C497" s="3" t="str">
        <f>TEXT(Tabla10[[#This Row],[Fecha de transacción]],"DDDD")</f>
        <v>jueves</v>
      </c>
      <c r="D497" s="3">
        <v>45112</v>
      </c>
      <c r="E497" s="4">
        <f>datos_chargeback_2001_1!$D497-datos_chargeback_2001_1!$B497</f>
        <v>90</v>
      </c>
      <c r="F497" s="5">
        <f>datos_chargeback_2001_1!$G497/100</f>
        <v>80.64</v>
      </c>
      <c r="G497" s="6">
        <v>8064</v>
      </c>
      <c r="H497" s="5">
        <f t="shared" si="7"/>
        <v>0</v>
      </c>
      <c r="I497" s="5">
        <v>0</v>
      </c>
      <c r="J497" s="6" t="s">
        <v>38</v>
      </c>
      <c r="K497" s="6" t="s">
        <v>25</v>
      </c>
      <c r="L497" s="6" t="s">
        <v>74</v>
      </c>
      <c r="M497" s="6" t="s">
        <v>41</v>
      </c>
      <c r="N497" s="6" t="s">
        <v>28</v>
      </c>
      <c r="O497" s="6" t="s">
        <v>53</v>
      </c>
      <c r="P497" s="6" t="s">
        <v>30</v>
      </c>
      <c r="Q497" s="6" t="s">
        <v>66</v>
      </c>
      <c r="R497" s="6">
        <v>8064</v>
      </c>
      <c r="S497" s="6" t="s">
        <v>1657</v>
      </c>
      <c r="T497" s="6" t="s">
        <v>33</v>
      </c>
      <c r="U497" s="5">
        <f>datos_chargeback_2001_1!$V497/100</f>
        <v>0</v>
      </c>
      <c r="V497" s="6">
        <v>0</v>
      </c>
      <c r="W497" s="5">
        <f>datos_chargeback_2001_1!$X497/100</f>
        <v>0</v>
      </c>
      <c r="X497" s="6">
        <v>0</v>
      </c>
      <c r="Y497" s="5">
        <f>datos_chargeback_2001_1!$Z497/100</f>
        <v>80.64</v>
      </c>
      <c r="Z497" s="6">
        <v>8064</v>
      </c>
      <c r="AA497" s="6" t="s">
        <v>1658</v>
      </c>
      <c r="AB497" s="6" t="s">
        <v>48</v>
      </c>
      <c r="AC497" s="8">
        <v>45022</v>
      </c>
      <c r="AD497" s="5">
        <f>datos_chargeback_2001_1!$AE497/100</f>
        <v>454.76</v>
      </c>
      <c r="AE497" s="6">
        <v>45476</v>
      </c>
      <c r="AF497" s="6" t="s">
        <v>36</v>
      </c>
    </row>
    <row r="498" spans="1:32" x14ac:dyDescent="0.3">
      <c r="A498" s="35" t="s">
        <v>1659</v>
      </c>
      <c r="B498" s="9">
        <v>45023</v>
      </c>
      <c r="C498" s="9" t="str">
        <f>TEXT(Tabla10[[#This Row],[Fecha de transacción]],"DDDD")</f>
        <v>viernes</v>
      </c>
      <c r="D498" s="9">
        <v>45102</v>
      </c>
      <c r="E498" s="10">
        <f>datos_chargeback_2001_1!$D498-datos_chargeback_2001_1!$B498</f>
        <v>79</v>
      </c>
      <c r="F498" s="11">
        <f>datos_chargeback_2001_1!$G498/100</f>
        <v>848.27</v>
      </c>
      <c r="G498" s="12">
        <v>84827</v>
      </c>
      <c r="H498" s="11">
        <f t="shared" si="7"/>
        <v>0</v>
      </c>
      <c r="I498" s="11">
        <v>0.95</v>
      </c>
      <c r="J498" s="12" t="s">
        <v>38</v>
      </c>
      <c r="K498" s="12" t="s">
        <v>25</v>
      </c>
      <c r="L498" s="12" t="s">
        <v>80</v>
      </c>
      <c r="M498" s="12" t="s">
        <v>59</v>
      </c>
      <c r="N498" s="12" t="s">
        <v>28</v>
      </c>
      <c r="O498" s="12" t="s">
        <v>43</v>
      </c>
      <c r="P498" s="12" t="s">
        <v>30</v>
      </c>
      <c r="Q498" s="12" t="s">
        <v>31</v>
      </c>
      <c r="R498" s="12">
        <v>84827</v>
      </c>
      <c r="S498" s="12" t="s">
        <v>1660</v>
      </c>
      <c r="T498" s="12" t="s">
        <v>33</v>
      </c>
      <c r="U498" s="11">
        <f>datos_chargeback_2001_1!$V498/100</f>
        <v>0</v>
      </c>
      <c r="V498" s="12">
        <v>0</v>
      </c>
      <c r="W498" s="11">
        <f>datos_chargeback_2001_1!$X498/100</f>
        <v>0</v>
      </c>
      <c r="X498" s="12">
        <v>0</v>
      </c>
      <c r="Y498" s="11">
        <f>datos_chargeback_2001_1!$Z498/100</f>
        <v>848.27</v>
      </c>
      <c r="Z498" s="12">
        <v>84827</v>
      </c>
      <c r="AA498" s="12" t="s">
        <v>1661</v>
      </c>
      <c r="AB498" s="12" t="s">
        <v>35</v>
      </c>
      <c r="AC498" s="13" t="s">
        <v>35</v>
      </c>
      <c r="AD498" s="11">
        <f>datos_chargeback_2001_1!$AE498/100</f>
        <v>0</v>
      </c>
      <c r="AE498" s="12">
        <v>0</v>
      </c>
      <c r="AF498" s="12" t="s">
        <v>43</v>
      </c>
    </row>
    <row r="499" spans="1:32" x14ac:dyDescent="0.3">
      <c r="A499" s="34" t="s">
        <v>1662</v>
      </c>
      <c r="B499" s="3">
        <v>45024</v>
      </c>
      <c r="C499" s="3" t="str">
        <f>TEXT(Tabla10[[#This Row],[Fecha de transacción]],"DDDD")</f>
        <v>sábado</v>
      </c>
      <c r="D499" s="3">
        <v>45113</v>
      </c>
      <c r="E499" s="4">
        <f>datos_chargeback_2001_1!$D499-datos_chargeback_2001_1!$B499</f>
        <v>89</v>
      </c>
      <c r="F499" s="5">
        <f>datos_chargeback_2001_1!$G499/100</f>
        <v>503.74</v>
      </c>
      <c r="G499" s="6">
        <v>50374</v>
      </c>
      <c r="H499" s="5">
        <f t="shared" si="7"/>
        <v>0</v>
      </c>
      <c r="I499" s="5">
        <v>1.29</v>
      </c>
      <c r="J499" s="6" t="s">
        <v>38</v>
      </c>
      <c r="K499" s="6" t="s">
        <v>25</v>
      </c>
      <c r="L499" s="6" t="s">
        <v>80</v>
      </c>
      <c r="M499" s="6" t="s">
        <v>85</v>
      </c>
      <c r="N499" s="6" t="s">
        <v>28</v>
      </c>
      <c r="O499" s="6" t="s">
        <v>43</v>
      </c>
      <c r="P499" s="6" t="s">
        <v>30</v>
      </c>
      <c r="Q499" s="6" t="s">
        <v>44</v>
      </c>
      <c r="R499" s="6">
        <v>50374</v>
      </c>
      <c r="S499" s="6" t="s">
        <v>1356</v>
      </c>
      <c r="T499" s="6" t="s">
        <v>33</v>
      </c>
      <c r="U499" s="5">
        <f>datos_chargeback_2001_1!$V499/100</f>
        <v>0</v>
      </c>
      <c r="V499" s="6">
        <v>0</v>
      </c>
      <c r="W499" s="5">
        <f>datos_chargeback_2001_1!$X499/100</f>
        <v>0</v>
      </c>
      <c r="X499" s="6">
        <v>0</v>
      </c>
      <c r="Y499" s="5">
        <f>datos_chargeback_2001_1!$Z499/100</f>
        <v>503.74</v>
      </c>
      <c r="Z499" s="6">
        <v>50374</v>
      </c>
      <c r="AA499" s="6" t="s">
        <v>1663</v>
      </c>
      <c r="AB499" s="6" t="s">
        <v>35</v>
      </c>
      <c r="AC499" s="7" t="s">
        <v>35</v>
      </c>
      <c r="AD499" s="5">
        <f>datos_chargeback_2001_1!$AE499/100</f>
        <v>0</v>
      </c>
      <c r="AE499" s="6">
        <v>0</v>
      </c>
      <c r="AF499" s="6" t="s">
        <v>50</v>
      </c>
    </row>
    <row r="500" spans="1:32" x14ac:dyDescent="0.3">
      <c r="A500" s="35" t="s">
        <v>1664</v>
      </c>
      <c r="B500" s="9">
        <v>45025</v>
      </c>
      <c r="C500" s="9" t="str">
        <f>TEXT(Tabla10[[#This Row],[Fecha de transacción]],"DDDD")</f>
        <v>domingo</v>
      </c>
      <c r="D500" s="9">
        <v>45112</v>
      </c>
      <c r="E500" s="10">
        <f>datos_chargeback_2001_1!$D500-datos_chargeback_2001_1!$B500</f>
        <v>87</v>
      </c>
      <c r="F500" s="11">
        <f>datos_chargeback_2001_1!$G500/100</f>
        <v>324.58</v>
      </c>
      <c r="G500" s="12">
        <v>32458</v>
      </c>
      <c r="H500" s="11">
        <f t="shared" si="7"/>
        <v>0</v>
      </c>
      <c r="I500" s="11">
        <v>1.26</v>
      </c>
      <c r="J500" s="12" t="s">
        <v>24</v>
      </c>
      <c r="K500" s="12" t="s">
        <v>25</v>
      </c>
      <c r="L500" s="12" t="s">
        <v>119</v>
      </c>
      <c r="M500" s="12" t="s">
        <v>85</v>
      </c>
      <c r="N500" s="12" t="s">
        <v>42</v>
      </c>
      <c r="O500" s="12" t="s">
        <v>70</v>
      </c>
      <c r="P500" s="12" t="s">
        <v>30</v>
      </c>
      <c r="Q500" s="12" t="s">
        <v>31</v>
      </c>
      <c r="R500" s="12">
        <v>32458</v>
      </c>
      <c r="S500" s="12" t="s">
        <v>1665</v>
      </c>
      <c r="T500" s="12" t="s">
        <v>116</v>
      </c>
      <c r="U500" s="11">
        <f>datos_chargeback_2001_1!$V500/100</f>
        <v>324.58</v>
      </c>
      <c r="V500" s="12">
        <v>32458</v>
      </c>
      <c r="W500" s="11">
        <f>datos_chargeback_2001_1!$X500/100</f>
        <v>0</v>
      </c>
      <c r="X500" s="12">
        <v>0</v>
      </c>
      <c r="Y500" s="11">
        <f>datos_chargeback_2001_1!$Z500/100</f>
        <v>0</v>
      </c>
      <c r="Z500" s="12">
        <v>0</v>
      </c>
      <c r="AA500" s="12" t="s">
        <v>1666</v>
      </c>
      <c r="AB500" s="12" t="s">
        <v>48</v>
      </c>
      <c r="AC500" s="19">
        <v>45025</v>
      </c>
      <c r="AD500" s="11">
        <f>datos_chargeback_2001_1!$AE500/100</f>
        <v>607.49</v>
      </c>
      <c r="AE500" s="12">
        <v>60749</v>
      </c>
      <c r="AF500" s="12" t="s">
        <v>53</v>
      </c>
    </row>
    <row r="501" spans="1:32" x14ac:dyDescent="0.3">
      <c r="A501" s="34" t="s">
        <v>1668</v>
      </c>
      <c r="B501" s="3">
        <v>45026</v>
      </c>
      <c r="C501" s="3" t="str">
        <f>TEXT(Tabla10[[#This Row],[Fecha de transacción]],"DDDD")</f>
        <v>lunes</v>
      </c>
      <c r="D501" s="3">
        <v>45111</v>
      </c>
      <c r="E501" s="4">
        <f>datos_chargeback_2001_1!$D501-datos_chargeback_2001_1!$B501</f>
        <v>85</v>
      </c>
      <c r="F501" s="5">
        <f>datos_chargeback_2001_1!$G501/100</f>
        <v>622.09</v>
      </c>
      <c r="G501" s="6">
        <v>62209</v>
      </c>
      <c r="H501" s="5">
        <f t="shared" si="7"/>
        <v>0</v>
      </c>
      <c r="I501" s="5">
        <v>1.38</v>
      </c>
      <c r="J501" s="6" t="s">
        <v>38</v>
      </c>
      <c r="K501" s="6" t="s">
        <v>25</v>
      </c>
      <c r="L501" s="6" t="s">
        <v>40</v>
      </c>
      <c r="M501" s="6" t="s">
        <v>41</v>
      </c>
      <c r="N501" s="6" t="s">
        <v>42</v>
      </c>
      <c r="O501" s="6" t="s">
        <v>29</v>
      </c>
      <c r="P501" s="6" t="s">
        <v>30</v>
      </c>
      <c r="Q501" s="6" t="s">
        <v>55</v>
      </c>
      <c r="R501" s="6">
        <v>62209</v>
      </c>
      <c r="S501" s="6" t="s">
        <v>32</v>
      </c>
      <c r="T501" s="6" t="s">
        <v>116</v>
      </c>
      <c r="U501" s="5">
        <f>datos_chargeback_2001_1!$V501/100</f>
        <v>622.09</v>
      </c>
      <c r="V501" s="6">
        <v>62209</v>
      </c>
      <c r="W501" s="5">
        <f>datos_chargeback_2001_1!$X501/100</f>
        <v>0</v>
      </c>
      <c r="X501" s="6">
        <v>0</v>
      </c>
      <c r="Y501" s="5">
        <f>datos_chargeback_2001_1!$Z501/100</f>
        <v>0</v>
      </c>
      <c r="Z501" s="6">
        <v>0</v>
      </c>
      <c r="AA501" s="6" t="s">
        <v>1669</v>
      </c>
      <c r="AB501" s="6" t="s">
        <v>48</v>
      </c>
      <c r="AC501" s="8">
        <v>45026</v>
      </c>
      <c r="AD501" s="5">
        <f>datos_chargeback_2001_1!$AE501/100</f>
        <v>747.09</v>
      </c>
      <c r="AE501" s="6">
        <v>74709</v>
      </c>
      <c r="AF501" s="6" t="s">
        <v>36</v>
      </c>
    </row>
    <row r="502" spans="1:32" x14ac:dyDescent="0.3">
      <c r="A502" s="34" t="s">
        <v>1670</v>
      </c>
      <c r="B502" s="3">
        <v>45027</v>
      </c>
      <c r="C502" s="3" t="str">
        <f>TEXT(Tabla10[[#This Row],[Fecha de transacción]],"DDDD")</f>
        <v>martes</v>
      </c>
      <c r="D502" s="3">
        <v>45089</v>
      </c>
      <c r="E502" s="4">
        <f>datos_chargeback_2001_1!$D502-datos_chargeback_2001_1!$B502</f>
        <v>62</v>
      </c>
      <c r="F502" s="5">
        <f>datos_chargeback_2001_1!$G502/100</f>
        <v>876.61</v>
      </c>
      <c r="G502" s="6">
        <v>87661</v>
      </c>
      <c r="H502" s="5">
        <f t="shared" si="7"/>
        <v>0</v>
      </c>
      <c r="I502" s="5">
        <v>1.21</v>
      </c>
      <c r="J502" s="6" t="s">
        <v>24</v>
      </c>
      <c r="K502" s="6" t="s">
        <v>25</v>
      </c>
      <c r="L502" s="6" t="s">
        <v>74</v>
      </c>
      <c r="M502" s="6" t="s">
        <v>27</v>
      </c>
      <c r="N502" s="6" t="s">
        <v>42</v>
      </c>
      <c r="O502" s="6" t="s">
        <v>36</v>
      </c>
      <c r="P502" s="6" t="s">
        <v>54</v>
      </c>
      <c r="Q502" s="6" t="s">
        <v>55</v>
      </c>
      <c r="R502" s="6">
        <v>87661</v>
      </c>
      <c r="S502" s="6" t="s">
        <v>371</v>
      </c>
      <c r="T502" s="6" t="s">
        <v>46</v>
      </c>
      <c r="U502" s="5">
        <f>datos_chargeback_2001_1!$V502/100</f>
        <v>876.61</v>
      </c>
      <c r="V502" s="6">
        <v>87661</v>
      </c>
      <c r="W502" s="5">
        <f>datos_chargeback_2001_1!$X502/100</f>
        <v>0</v>
      </c>
      <c r="X502" s="6">
        <v>0</v>
      </c>
      <c r="Y502" s="5">
        <f>datos_chargeback_2001_1!$Z502/100</f>
        <v>0</v>
      </c>
      <c r="Z502" s="6">
        <v>0</v>
      </c>
      <c r="AA502" s="6" t="s">
        <v>1671</v>
      </c>
      <c r="AB502" s="6" t="s">
        <v>35</v>
      </c>
      <c r="AC502" s="7" t="s">
        <v>35</v>
      </c>
      <c r="AD502" s="5">
        <f>datos_chargeback_2001_1!$AE502/100</f>
        <v>0</v>
      </c>
      <c r="AE502" s="6">
        <v>0</v>
      </c>
      <c r="AF502" s="6" t="s">
        <v>43</v>
      </c>
    </row>
    <row r="503" spans="1:32" x14ac:dyDescent="0.3">
      <c r="A503" s="36" t="s">
        <v>1672</v>
      </c>
      <c r="B503" s="14">
        <v>45028</v>
      </c>
      <c r="C503" s="14" t="str">
        <f>TEXT(Tabla10[[#This Row],[Fecha de transacción]],"DDDD")</f>
        <v>miércoles</v>
      </c>
      <c r="D503" s="14">
        <v>45102</v>
      </c>
      <c r="E503" s="15">
        <f>datos_chargeback_2001_1!$D503-datos_chargeback_2001_1!$B503</f>
        <v>74</v>
      </c>
      <c r="F503" s="16">
        <f>datos_chargeback_2001_1!$G503/100</f>
        <v>23.28</v>
      </c>
      <c r="G503" s="17">
        <v>2328</v>
      </c>
      <c r="H503" s="16">
        <f t="shared" si="7"/>
        <v>0</v>
      </c>
      <c r="I503" s="16">
        <v>0</v>
      </c>
      <c r="J503" s="17" t="s">
        <v>24</v>
      </c>
      <c r="K503" s="17" t="s">
        <v>25</v>
      </c>
      <c r="L503" s="17" t="s">
        <v>80</v>
      </c>
      <c r="M503" s="17" t="s">
        <v>27</v>
      </c>
      <c r="N503" s="17" t="s">
        <v>42</v>
      </c>
      <c r="O503" s="17" t="s">
        <v>36</v>
      </c>
      <c r="P503" s="17" t="s">
        <v>30</v>
      </c>
      <c r="Q503" s="17" t="s">
        <v>66</v>
      </c>
      <c r="R503" s="17">
        <v>2328</v>
      </c>
      <c r="S503" s="17" t="s">
        <v>792</v>
      </c>
      <c r="T503" s="17" t="s">
        <v>61</v>
      </c>
      <c r="U503" s="16">
        <f>datos_chargeback_2001_1!$V503/100</f>
        <v>0</v>
      </c>
      <c r="V503" s="17">
        <v>0</v>
      </c>
      <c r="W503" s="16">
        <f>datos_chargeback_2001_1!$X503/100</f>
        <v>23.28</v>
      </c>
      <c r="X503" s="17">
        <v>2328</v>
      </c>
      <c r="Y503" s="16">
        <f>datos_chargeback_2001_1!$Z503/100</f>
        <v>0</v>
      </c>
      <c r="Z503" s="17">
        <v>0</v>
      </c>
      <c r="AA503" s="17" t="s">
        <v>1673</v>
      </c>
      <c r="AB503" s="17" t="s">
        <v>48</v>
      </c>
      <c r="AC503" s="18">
        <v>45028</v>
      </c>
      <c r="AD503" s="16">
        <f>datos_chargeback_2001_1!$AE503/100</f>
        <v>686.91</v>
      </c>
      <c r="AE503" s="17">
        <v>68691</v>
      </c>
      <c r="AF503" s="17" t="s">
        <v>53</v>
      </c>
    </row>
    <row r="504" spans="1:32" x14ac:dyDescent="0.3">
      <c r="A504" s="34" t="s">
        <v>1674</v>
      </c>
      <c r="B504" s="3">
        <v>45029</v>
      </c>
      <c r="C504" s="3" t="str">
        <f>TEXT(Tabla10[[#This Row],[Fecha de transacción]],"DDDD")</f>
        <v>jueves</v>
      </c>
      <c r="D504" s="3">
        <v>45108</v>
      </c>
      <c r="E504" s="4">
        <f>datos_chargeback_2001_1!$D504-datos_chargeback_2001_1!$B504</f>
        <v>79</v>
      </c>
      <c r="F504" s="5">
        <f>datos_chargeback_2001_1!$G504/100</f>
        <v>562.51</v>
      </c>
      <c r="G504" s="6">
        <v>56251</v>
      </c>
      <c r="H504" s="5">
        <f t="shared" si="7"/>
        <v>0</v>
      </c>
      <c r="I504" s="5">
        <v>0</v>
      </c>
      <c r="J504" s="6" t="s">
        <v>24</v>
      </c>
      <c r="K504" s="6" t="s">
        <v>25</v>
      </c>
      <c r="L504" s="6" t="s">
        <v>40</v>
      </c>
      <c r="M504" s="6" t="s">
        <v>85</v>
      </c>
      <c r="N504" s="6" t="s">
        <v>28</v>
      </c>
      <c r="O504" s="6" t="s">
        <v>29</v>
      </c>
      <c r="P504" s="6" t="s">
        <v>54</v>
      </c>
      <c r="Q504" s="6" t="s">
        <v>55</v>
      </c>
      <c r="R504" s="6">
        <v>56251</v>
      </c>
      <c r="S504" s="6" t="s">
        <v>1675</v>
      </c>
      <c r="T504" s="6" t="s">
        <v>33</v>
      </c>
      <c r="U504" s="5">
        <f>datos_chargeback_2001_1!$V504/100</f>
        <v>0</v>
      </c>
      <c r="V504" s="6">
        <v>0</v>
      </c>
      <c r="W504" s="5">
        <f>datos_chargeback_2001_1!$X504/100</f>
        <v>0</v>
      </c>
      <c r="X504" s="6">
        <v>0</v>
      </c>
      <c r="Y504" s="5">
        <f>datos_chargeback_2001_1!$Z504/100</f>
        <v>562.51</v>
      </c>
      <c r="Z504" s="6">
        <v>56251</v>
      </c>
      <c r="AA504" s="6" t="s">
        <v>1676</v>
      </c>
      <c r="AB504" s="6" t="s">
        <v>35</v>
      </c>
      <c r="AC504" s="7" t="s">
        <v>35</v>
      </c>
      <c r="AD504" s="5">
        <f>datos_chargeback_2001_1!$AE504/100</f>
        <v>0</v>
      </c>
      <c r="AE504" s="6">
        <v>0</v>
      </c>
      <c r="AF504" s="6" t="s">
        <v>50</v>
      </c>
    </row>
    <row r="505" spans="1:32" x14ac:dyDescent="0.3">
      <c r="A505" s="36" t="s">
        <v>1677</v>
      </c>
      <c r="B505" s="14">
        <v>45030</v>
      </c>
      <c r="C505" s="14" t="str">
        <f>TEXT(Tabla10[[#This Row],[Fecha de transacción]],"DDDD")</f>
        <v>viernes</v>
      </c>
      <c r="D505" s="14">
        <v>45118</v>
      </c>
      <c r="E505" s="15">
        <f>datos_chargeback_2001_1!$D505-datos_chargeback_2001_1!$B505</f>
        <v>88</v>
      </c>
      <c r="F505" s="16">
        <f>datos_chargeback_2001_1!$G505/100</f>
        <v>849.22</v>
      </c>
      <c r="G505" s="17">
        <v>84922</v>
      </c>
      <c r="H505" s="16">
        <f t="shared" si="7"/>
        <v>0</v>
      </c>
      <c r="I505" s="16">
        <v>1.46</v>
      </c>
      <c r="J505" s="17" t="s">
        <v>38</v>
      </c>
      <c r="K505" s="17" t="s">
        <v>25</v>
      </c>
      <c r="L505" s="17" t="s">
        <v>74</v>
      </c>
      <c r="M505" s="17" t="s">
        <v>27</v>
      </c>
      <c r="N505" s="17" t="s">
        <v>42</v>
      </c>
      <c r="O505" s="17" t="s">
        <v>53</v>
      </c>
      <c r="P505" s="17" t="s">
        <v>54</v>
      </c>
      <c r="Q505" s="17" t="s">
        <v>66</v>
      </c>
      <c r="R505" s="17">
        <v>84922</v>
      </c>
      <c r="S505" s="17" t="s">
        <v>965</v>
      </c>
      <c r="T505" s="17" t="s">
        <v>61</v>
      </c>
      <c r="U505" s="16">
        <f>datos_chargeback_2001_1!$V505/100</f>
        <v>0</v>
      </c>
      <c r="V505" s="17">
        <v>0</v>
      </c>
      <c r="W505" s="16">
        <f>datos_chargeback_2001_1!$X505/100</f>
        <v>849.22</v>
      </c>
      <c r="X505" s="17">
        <v>84922</v>
      </c>
      <c r="Y505" s="16">
        <f>datos_chargeback_2001_1!$Z505/100</f>
        <v>0</v>
      </c>
      <c r="Z505" s="17">
        <v>0</v>
      </c>
      <c r="AA505" s="17" t="s">
        <v>1678</v>
      </c>
      <c r="AB505" s="17" t="s">
        <v>35</v>
      </c>
      <c r="AC505" s="20" t="s">
        <v>35</v>
      </c>
      <c r="AD505" s="16">
        <f>datos_chargeback_2001_1!$AE505/100</f>
        <v>0</v>
      </c>
      <c r="AE505" s="17">
        <v>0</v>
      </c>
      <c r="AF505" s="17" t="s">
        <v>50</v>
      </c>
    </row>
    <row r="506" spans="1:32" x14ac:dyDescent="0.3">
      <c r="A506" s="34" t="s">
        <v>1679</v>
      </c>
      <c r="B506" s="3">
        <v>45031</v>
      </c>
      <c r="C506" s="3" t="str">
        <f>TEXT(Tabla10[[#This Row],[Fecha de transacción]],"DDDD")</f>
        <v>sábado</v>
      </c>
      <c r="D506" s="3">
        <v>45113</v>
      </c>
      <c r="E506" s="4">
        <f>datos_chargeback_2001_1!$D506-datos_chargeback_2001_1!$B506</f>
        <v>82</v>
      </c>
      <c r="F506" s="5">
        <f>datos_chargeback_2001_1!$G506/100</f>
        <v>37.5</v>
      </c>
      <c r="G506" s="6">
        <v>3750</v>
      </c>
      <c r="H506" s="5">
        <f t="shared" si="7"/>
        <v>0</v>
      </c>
      <c r="I506" s="5">
        <v>1.48</v>
      </c>
      <c r="J506" s="6" t="s">
        <v>38</v>
      </c>
      <c r="K506" s="6" t="s">
        <v>25</v>
      </c>
      <c r="L506" s="6" t="s">
        <v>26</v>
      </c>
      <c r="M506" s="6" t="s">
        <v>27</v>
      </c>
      <c r="N506" s="6" t="s">
        <v>42</v>
      </c>
      <c r="O506" s="6" t="s">
        <v>36</v>
      </c>
      <c r="P506" s="6" t="s">
        <v>30</v>
      </c>
      <c r="Q506" s="6" t="s">
        <v>55</v>
      </c>
      <c r="R506" s="6">
        <v>37500</v>
      </c>
      <c r="S506" s="6" t="s">
        <v>371</v>
      </c>
      <c r="T506" s="6" t="s">
        <v>61</v>
      </c>
      <c r="U506" s="5">
        <f>datos_chargeback_2001_1!$V506/100</f>
        <v>0</v>
      </c>
      <c r="V506" s="6">
        <v>0</v>
      </c>
      <c r="W506" s="5">
        <f>datos_chargeback_2001_1!$X506/100</f>
        <v>375</v>
      </c>
      <c r="X506" s="6">
        <v>37500</v>
      </c>
      <c r="Y506" s="5">
        <f>datos_chargeback_2001_1!$Z506/100</f>
        <v>0</v>
      </c>
      <c r="Z506" s="6">
        <v>0</v>
      </c>
      <c r="AA506" s="6" t="s">
        <v>1680</v>
      </c>
      <c r="AB506" s="6" t="s">
        <v>48</v>
      </c>
      <c r="AC506" s="8">
        <v>45031</v>
      </c>
      <c r="AD506" s="5">
        <f>datos_chargeback_2001_1!$AE506/100</f>
        <v>523.33000000000004</v>
      </c>
      <c r="AE506" s="6">
        <v>52333</v>
      </c>
      <c r="AF506" s="6" t="s">
        <v>43</v>
      </c>
    </row>
    <row r="507" spans="1:32" x14ac:dyDescent="0.3">
      <c r="A507" s="36" t="s">
        <v>1681</v>
      </c>
      <c r="B507" s="14">
        <v>45032</v>
      </c>
      <c r="C507" s="14" t="str">
        <f>TEXT(Tabla10[[#This Row],[Fecha de transacción]],"DDDD")</f>
        <v>domingo</v>
      </c>
      <c r="D507" s="14">
        <v>45118</v>
      </c>
      <c r="E507" s="15">
        <f>datos_chargeback_2001_1!$D507-datos_chargeback_2001_1!$B507</f>
        <v>86</v>
      </c>
      <c r="F507" s="16">
        <f>datos_chargeback_2001_1!$G507/100</f>
        <v>236.18</v>
      </c>
      <c r="G507" s="17">
        <v>23618</v>
      </c>
      <c r="H507" s="16">
        <f t="shared" si="7"/>
        <v>0</v>
      </c>
      <c r="I507" s="16">
        <v>0</v>
      </c>
      <c r="J507" s="17" t="s">
        <v>38</v>
      </c>
      <c r="K507" s="17" t="s">
        <v>25</v>
      </c>
      <c r="L507" s="17" t="s">
        <v>26</v>
      </c>
      <c r="M507" s="17" t="s">
        <v>85</v>
      </c>
      <c r="N507" s="17" t="s">
        <v>42</v>
      </c>
      <c r="O507" s="17" t="s">
        <v>64</v>
      </c>
      <c r="P507" s="17" t="s">
        <v>30</v>
      </c>
      <c r="Q507" s="17" t="s">
        <v>75</v>
      </c>
      <c r="R507" s="17">
        <v>23618</v>
      </c>
      <c r="S507" s="17" t="s">
        <v>1682</v>
      </c>
      <c r="T507" s="17" t="s">
        <v>116</v>
      </c>
      <c r="U507" s="16">
        <f>datos_chargeback_2001_1!$V507/100</f>
        <v>236.18</v>
      </c>
      <c r="V507" s="17">
        <v>23618</v>
      </c>
      <c r="W507" s="16">
        <f>datos_chargeback_2001_1!$X507/100</f>
        <v>0</v>
      </c>
      <c r="X507" s="17">
        <v>0</v>
      </c>
      <c r="Y507" s="16">
        <f>datos_chargeback_2001_1!$Z507/100</f>
        <v>0</v>
      </c>
      <c r="Z507" s="17">
        <v>0</v>
      </c>
      <c r="AA507" s="17" t="s">
        <v>1683</v>
      </c>
      <c r="AB507" s="17" t="s">
        <v>35</v>
      </c>
      <c r="AC507" s="20" t="s">
        <v>35</v>
      </c>
      <c r="AD507" s="16">
        <f>datos_chargeback_2001_1!$AE507/100</f>
        <v>0</v>
      </c>
      <c r="AE507" s="17">
        <v>0</v>
      </c>
      <c r="AF507" s="17" t="s">
        <v>50</v>
      </c>
    </row>
    <row r="508" spans="1:32" x14ac:dyDescent="0.3">
      <c r="A508" s="34" t="s">
        <v>1684</v>
      </c>
      <c r="B508" s="3">
        <v>45033</v>
      </c>
      <c r="C508" s="3" t="str">
        <f>TEXT(Tabla10[[#This Row],[Fecha de transacción]],"DDDD")</f>
        <v>lunes</v>
      </c>
      <c r="D508" s="3">
        <v>45095</v>
      </c>
      <c r="E508" s="4">
        <f>datos_chargeback_2001_1!$D508-datos_chargeback_2001_1!$B508</f>
        <v>62</v>
      </c>
      <c r="F508" s="5">
        <f>datos_chargeback_2001_1!$G508/100</f>
        <v>459.17</v>
      </c>
      <c r="G508" s="6">
        <v>45917</v>
      </c>
      <c r="H508" s="5">
        <f t="shared" si="7"/>
        <v>0</v>
      </c>
      <c r="I508" s="5">
        <v>1.49</v>
      </c>
      <c r="J508" s="6" t="s">
        <v>24</v>
      </c>
      <c r="K508" s="6" t="s">
        <v>25</v>
      </c>
      <c r="L508" s="6" t="s">
        <v>80</v>
      </c>
      <c r="M508" s="6" t="s">
        <v>27</v>
      </c>
      <c r="N508" s="6" t="s">
        <v>28</v>
      </c>
      <c r="O508" s="6" t="s">
        <v>43</v>
      </c>
      <c r="P508" s="6" t="s">
        <v>54</v>
      </c>
      <c r="Q508" s="6" t="s">
        <v>55</v>
      </c>
      <c r="R508" s="6">
        <v>45917</v>
      </c>
      <c r="S508" s="6" t="s">
        <v>1685</v>
      </c>
      <c r="T508" s="6" t="s">
        <v>33</v>
      </c>
      <c r="U508" s="5">
        <f>datos_chargeback_2001_1!$V508/100</f>
        <v>0</v>
      </c>
      <c r="V508" s="6">
        <v>0</v>
      </c>
      <c r="W508" s="5">
        <f>datos_chargeback_2001_1!$X508/100</f>
        <v>0</v>
      </c>
      <c r="X508" s="6">
        <v>0</v>
      </c>
      <c r="Y508" s="5">
        <f>datos_chargeback_2001_1!$Z508/100</f>
        <v>459.17</v>
      </c>
      <c r="Z508" s="6">
        <v>45917</v>
      </c>
      <c r="AA508" s="6" t="s">
        <v>1686</v>
      </c>
      <c r="AB508" s="6" t="s">
        <v>35</v>
      </c>
      <c r="AC508" s="7" t="s">
        <v>35</v>
      </c>
      <c r="AD508" s="5">
        <f>datos_chargeback_2001_1!$AE508/100</f>
        <v>0</v>
      </c>
      <c r="AE508" s="6">
        <v>0</v>
      </c>
      <c r="AF508" s="6" t="s">
        <v>64</v>
      </c>
    </row>
    <row r="509" spans="1:32" x14ac:dyDescent="0.3">
      <c r="A509" s="36" t="s">
        <v>1687</v>
      </c>
      <c r="B509" s="14">
        <v>45034</v>
      </c>
      <c r="C509" s="14" t="str">
        <f>TEXT(Tabla10[[#This Row],[Fecha de transacción]],"DDDD")</f>
        <v>martes</v>
      </c>
      <c r="D509" s="14">
        <v>45098</v>
      </c>
      <c r="E509" s="15">
        <f>datos_chargeback_2001_1!$D509-datos_chargeback_2001_1!$B509</f>
        <v>64</v>
      </c>
      <c r="F509" s="16">
        <f>datos_chargeback_2001_1!$G509/100</f>
        <v>733.54</v>
      </c>
      <c r="G509" s="17">
        <v>73354</v>
      </c>
      <c r="H509" s="16">
        <f t="shared" si="7"/>
        <v>0</v>
      </c>
      <c r="I509" s="16">
        <v>0.12</v>
      </c>
      <c r="J509" s="17" t="s">
        <v>38</v>
      </c>
      <c r="K509" s="17" t="s">
        <v>25</v>
      </c>
      <c r="L509" s="17" t="s">
        <v>109</v>
      </c>
      <c r="M509" s="17" t="s">
        <v>93</v>
      </c>
      <c r="N509" s="17" t="s">
        <v>42</v>
      </c>
      <c r="O509" s="17" t="s">
        <v>43</v>
      </c>
      <c r="P509" s="17" t="s">
        <v>30</v>
      </c>
      <c r="Q509" s="17" t="s">
        <v>66</v>
      </c>
      <c r="R509" s="17">
        <v>73354</v>
      </c>
      <c r="S509" s="17" t="s">
        <v>1688</v>
      </c>
      <c r="T509" s="17" t="s">
        <v>61</v>
      </c>
      <c r="U509" s="16">
        <f>datos_chargeback_2001_1!$V509/100</f>
        <v>0</v>
      </c>
      <c r="V509" s="17">
        <v>0</v>
      </c>
      <c r="W509" s="16">
        <f>datos_chargeback_2001_1!$X509/100</f>
        <v>733.54</v>
      </c>
      <c r="X509" s="17">
        <v>73354</v>
      </c>
      <c r="Y509" s="16">
        <f>datos_chargeback_2001_1!$Z509/100</f>
        <v>0</v>
      </c>
      <c r="Z509" s="17">
        <v>0</v>
      </c>
      <c r="AA509" s="17" t="s">
        <v>1689</v>
      </c>
      <c r="AB509" s="17" t="s">
        <v>35</v>
      </c>
      <c r="AC509" s="20" t="s">
        <v>35</v>
      </c>
      <c r="AD509" s="16">
        <f>datos_chargeback_2001_1!$AE509/100</f>
        <v>0</v>
      </c>
      <c r="AE509" s="17">
        <v>0</v>
      </c>
      <c r="AF509" s="17" t="s">
        <v>29</v>
      </c>
    </row>
    <row r="510" spans="1:32" x14ac:dyDescent="0.3">
      <c r="A510" s="34" t="s">
        <v>1690</v>
      </c>
      <c r="B510" s="3">
        <v>45035</v>
      </c>
      <c r="C510" s="3" t="str">
        <f>TEXT(Tabla10[[#This Row],[Fecha de transacción]],"DDDD")</f>
        <v>miércoles</v>
      </c>
      <c r="D510" s="3">
        <v>45098</v>
      </c>
      <c r="E510" s="4">
        <f>datos_chargeback_2001_1!$D510-datos_chargeback_2001_1!$B510</f>
        <v>63</v>
      </c>
      <c r="F510" s="5">
        <f>datos_chargeback_2001_1!$G510/100</f>
        <v>68.790000000000006</v>
      </c>
      <c r="G510" s="6">
        <v>6879</v>
      </c>
      <c r="H510" s="5">
        <f t="shared" si="7"/>
        <v>0</v>
      </c>
      <c r="I510" s="5">
        <v>0</v>
      </c>
      <c r="J510" s="6" t="s">
        <v>24</v>
      </c>
      <c r="K510" s="6" t="s">
        <v>25</v>
      </c>
      <c r="L510" s="6" t="s">
        <v>26</v>
      </c>
      <c r="M510" s="6" t="s">
        <v>93</v>
      </c>
      <c r="N510" s="6" t="s">
        <v>42</v>
      </c>
      <c r="O510" s="6" t="s">
        <v>36</v>
      </c>
      <c r="P510" s="6" t="s">
        <v>54</v>
      </c>
      <c r="Q510" s="6" t="s">
        <v>55</v>
      </c>
      <c r="R510" s="6">
        <v>6879</v>
      </c>
      <c r="S510" s="6" t="s">
        <v>1691</v>
      </c>
      <c r="T510" s="6" t="s">
        <v>116</v>
      </c>
      <c r="U510" s="5">
        <f>datos_chargeback_2001_1!$V510/100</f>
        <v>68.790000000000006</v>
      </c>
      <c r="V510" s="6">
        <v>6879</v>
      </c>
      <c r="W510" s="5">
        <f>datos_chargeback_2001_1!$X510/100</f>
        <v>0</v>
      </c>
      <c r="X510" s="6">
        <v>0</v>
      </c>
      <c r="Y510" s="5">
        <f>datos_chargeback_2001_1!$Z510/100</f>
        <v>0</v>
      </c>
      <c r="Z510" s="6">
        <v>0</v>
      </c>
      <c r="AA510" s="6" t="s">
        <v>1692</v>
      </c>
      <c r="AB510" s="6" t="s">
        <v>48</v>
      </c>
      <c r="AC510" s="8">
        <v>45035</v>
      </c>
      <c r="AD510" s="5">
        <f>datos_chargeback_2001_1!$AE510/100</f>
        <v>689.07</v>
      </c>
      <c r="AE510" s="6">
        <v>68907</v>
      </c>
      <c r="AF510" s="6" t="s">
        <v>29</v>
      </c>
    </row>
    <row r="511" spans="1:32" x14ac:dyDescent="0.3">
      <c r="A511" s="36" t="s">
        <v>1693</v>
      </c>
      <c r="B511" s="14">
        <v>45036</v>
      </c>
      <c r="C511" s="14" t="str">
        <f>TEXT(Tabla10[[#This Row],[Fecha de transacción]],"DDDD")</f>
        <v>jueves</v>
      </c>
      <c r="D511" s="14">
        <v>45124</v>
      </c>
      <c r="E511" s="15">
        <f>datos_chargeback_2001_1!$D511-datos_chargeback_2001_1!$B511</f>
        <v>88</v>
      </c>
      <c r="F511" s="16">
        <f>datos_chargeback_2001_1!$G511/100</f>
        <v>9.3699999999999992</v>
      </c>
      <c r="G511" s="17">
        <v>937</v>
      </c>
      <c r="H511" s="16">
        <f t="shared" si="7"/>
        <v>0</v>
      </c>
      <c r="I511" s="16">
        <v>0</v>
      </c>
      <c r="J511" s="17" t="s">
        <v>38</v>
      </c>
      <c r="K511" s="17" t="s">
        <v>25</v>
      </c>
      <c r="L511" s="17" t="s">
        <v>109</v>
      </c>
      <c r="M511" s="17" t="s">
        <v>52</v>
      </c>
      <c r="N511" s="17" t="s">
        <v>28</v>
      </c>
      <c r="O511" s="17" t="s">
        <v>64</v>
      </c>
      <c r="P511" s="17" t="s">
        <v>54</v>
      </c>
      <c r="Q511" s="17" t="s">
        <v>75</v>
      </c>
      <c r="R511" s="17">
        <v>9370</v>
      </c>
      <c r="S511" s="17" t="s">
        <v>1694</v>
      </c>
      <c r="T511" s="17" t="s">
        <v>33</v>
      </c>
      <c r="U511" s="16">
        <f>datos_chargeback_2001_1!$V511/100</f>
        <v>0</v>
      </c>
      <c r="V511" s="17">
        <v>0</v>
      </c>
      <c r="W511" s="16">
        <f>datos_chargeback_2001_1!$X511/100</f>
        <v>0</v>
      </c>
      <c r="X511" s="17">
        <v>0</v>
      </c>
      <c r="Y511" s="16">
        <f>datos_chargeback_2001_1!$Z511/100</f>
        <v>93.7</v>
      </c>
      <c r="Z511" s="17">
        <v>9370</v>
      </c>
      <c r="AA511" s="17" t="s">
        <v>1695</v>
      </c>
      <c r="AB511" s="17" t="s">
        <v>35</v>
      </c>
      <c r="AC511" s="20" t="s">
        <v>35</v>
      </c>
      <c r="AD511" s="16">
        <f>datos_chargeback_2001_1!$AE511/100</f>
        <v>0</v>
      </c>
      <c r="AE511" s="17">
        <v>0</v>
      </c>
      <c r="AF511" s="17" t="s">
        <v>29</v>
      </c>
    </row>
    <row r="512" spans="1:32" x14ac:dyDescent="0.3">
      <c r="A512" s="34" t="s">
        <v>1696</v>
      </c>
      <c r="B512" s="3">
        <v>45037</v>
      </c>
      <c r="C512" s="3" t="str">
        <f>TEXT(Tabla10[[#This Row],[Fecha de transacción]],"DDDD")</f>
        <v>viernes</v>
      </c>
      <c r="D512" s="3">
        <v>45098</v>
      </c>
      <c r="E512" s="4">
        <f>datos_chargeback_2001_1!$D512-datos_chargeback_2001_1!$B512</f>
        <v>61</v>
      </c>
      <c r="F512" s="5">
        <f>datos_chargeback_2001_1!$G512/100</f>
        <v>334.65</v>
      </c>
      <c r="G512" s="6">
        <v>33465</v>
      </c>
      <c r="H512" s="5">
        <f t="shared" si="7"/>
        <v>0</v>
      </c>
      <c r="I512" s="5">
        <v>0</v>
      </c>
      <c r="J512" s="6" t="s">
        <v>24</v>
      </c>
      <c r="K512" s="6" t="s">
        <v>25</v>
      </c>
      <c r="L512" s="6" t="s">
        <v>80</v>
      </c>
      <c r="M512" s="6" t="s">
        <v>27</v>
      </c>
      <c r="N512" s="6" t="s">
        <v>42</v>
      </c>
      <c r="O512" s="6" t="s">
        <v>70</v>
      </c>
      <c r="P512" s="6" t="s">
        <v>54</v>
      </c>
      <c r="Q512" s="6" t="s">
        <v>66</v>
      </c>
      <c r="R512" s="6">
        <v>33465</v>
      </c>
      <c r="S512" s="6" t="s">
        <v>1697</v>
      </c>
      <c r="T512" s="6" t="s">
        <v>46</v>
      </c>
      <c r="U512" s="5">
        <f>datos_chargeback_2001_1!$V512/100</f>
        <v>334.65</v>
      </c>
      <c r="V512" s="6">
        <v>33465</v>
      </c>
      <c r="W512" s="5">
        <f>datos_chargeback_2001_1!$X512/100</f>
        <v>0</v>
      </c>
      <c r="X512" s="6">
        <v>0</v>
      </c>
      <c r="Y512" s="5">
        <f>datos_chargeback_2001_1!$Z512/100</f>
        <v>0</v>
      </c>
      <c r="Z512" s="6">
        <v>0</v>
      </c>
      <c r="AA512" s="6" t="s">
        <v>1698</v>
      </c>
      <c r="AB512" s="6" t="s">
        <v>48</v>
      </c>
      <c r="AC512" s="8">
        <v>45037</v>
      </c>
      <c r="AD512" s="5">
        <f>datos_chargeback_2001_1!$AE512/100</f>
        <v>76.37</v>
      </c>
      <c r="AE512" s="6">
        <v>7637</v>
      </c>
      <c r="AF512" s="6" t="s">
        <v>64</v>
      </c>
    </row>
    <row r="513" spans="1:32" x14ac:dyDescent="0.3">
      <c r="A513" s="36" t="s">
        <v>1699</v>
      </c>
      <c r="B513" s="14">
        <v>45038</v>
      </c>
      <c r="C513" s="14" t="str">
        <f>TEXT(Tabla10[[#This Row],[Fecha de transacción]],"DDDD")</f>
        <v>sábado</v>
      </c>
      <c r="D513" s="14">
        <v>45109</v>
      </c>
      <c r="E513" s="15">
        <f>datos_chargeback_2001_1!$D513-datos_chargeback_2001_1!$B513</f>
        <v>71</v>
      </c>
      <c r="F513" s="16">
        <f>datos_chargeback_2001_1!$G513/100</f>
        <v>909.23</v>
      </c>
      <c r="G513" s="17">
        <v>90923</v>
      </c>
      <c r="H513" s="16">
        <f t="shared" si="7"/>
        <v>0</v>
      </c>
      <c r="I513" s="16">
        <v>0</v>
      </c>
      <c r="J513" s="17" t="s">
        <v>24</v>
      </c>
      <c r="K513" s="17" t="s">
        <v>25</v>
      </c>
      <c r="L513" s="17" t="s">
        <v>26</v>
      </c>
      <c r="M513" s="17" t="s">
        <v>93</v>
      </c>
      <c r="N513" s="17" t="s">
        <v>42</v>
      </c>
      <c r="O513" s="17" t="s">
        <v>64</v>
      </c>
      <c r="P513" s="17" t="s">
        <v>30</v>
      </c>
      <c r="Q513" s="17" t="s">
        <v>55</v>
      </c>
      <c r="R513" s="17">
        <v>90923</v>
      </c>
      <c r="S513" s="17" t="s">
        <v>127</v>
      </c>
      <c r="T513" s="17" t="s">
        <v>46</v>
      </c>
      <c r="U513" s="16">
        <f>datos_chargeback_2001_1!$V513/100</f>
        <v>909.23</v>
      </c>
      <c r="V513" s="17">
        <v>90923</v>
      </c>
      <c r="W513" s="16">
        <f>datos_chargeback_2001_1!$X513/100</f>
        <v>0</v>
      </c>
      <c r="X513" s="17">
        <v>0</v>
      </c>
      <c r="Y513" s="16">
        <f>datos_chargeback_2001_1!$Z513/100</f>
        <v>0</v>
      </c>
      <c r="Z513" s="17">
        <v>0</v>
      </c>
      <c r="AA513" s="17" t="s">
        <v>1700</v>
      </c>
      <c r="AB513" s="17" t="s">
        <v>48</v>
      </c>
      <c r="AC513" s="18">
        <v>45038</v>
      </c>
      <c r="AD513" s="16">
        <f>datos_chargeback_2001_1!$AE513/100</f>
        <v>799.83</v>
      </c>
      <c r="AE513" s="17">
        <v>79983</v>
      </c>
      <c r="AF513" s="17" t="s">
        <v>43</v>
      </c>
    </row>
    <row r="514" spans="1:32" x14ac:dyDescent="0.3">
      <c r="A514" s="34" t="s">
        <v>1701</v>
      </c>
      <c r="B514" s="3">
        <v>45039</v>
      </c>
      <c r="C514" s="3" t="str">
        <f>TEXT(Tabla10[[#This Row],[Fecha de transacción]],"DDDD")</f>
        <v>domingo</v>
      </c>
      <c r="D514" s="3">
        <v>45109</v>
      </c>
      <c r="E514" s="4">
        <f>datos_chargeback_2001_1!$D514-datos_chargeback_2001_1!$B514</f>
        <v>70</v>
      </c>
      <c r="F514" s="5">
        <f>datos_chargeback_2001_1!$G514/100</f>
        <v>499.33</v>
      </c>
      <c r="G514" s="6">
        <v>49933</v>
      </c>
      <c r="H514" s="5">
        <f t="shared" ref="H514:H577" si="8">IF(COUNTIF($A$2:$A$1373,A514)=1,0,IF(F514=_xlfn.AGGREGATE(14,6,$F$2:$F$1373/($A$2:$A$1373=A514),1),_xlfn.AGGREGATE(15,6,$F$2:$F$1373/($A$2:$A$1373=A514),1),""))</f>
        <v>0</v>
      </c>
      <c r="I514" s="5">
        <v>0</v>
      </c>
      <c r="J514" s="6" t="s">
        <v>38</v>
      </c>
      <c r="K514" s="6" t="s">
        <v>25</v>
      </c>
      <c r="L514" s="6" t="s">
        <v>26</v>
      </c>
      <c r="M514" s="6" t="s">
        <v>52</v>
      </c>
      <c r="N514" s="6" t="s">
        <v>42</v>
      </c>
      <c r="O514" s="6" t="s">
        <v>36</v>
      </c>
      <c r="P514" s="6" t="s">
        <v>54</v>
      </c>
      <c r="Q514" s="6" t="s">
        <v>31</v>
      </c>
      <c r="R514" s="6">
        <v>49933</v>
      </c>
      <c r="S514" s="6" t="s">
        <v>1434</v>
      </c>
      <c r="T514" s="6" t="s">
        <v>46</v>
      </c>
      <c r="U514" s="5">
        <f>datos_chargeback_2001_1!$V514/100</f>
        <v>499.33</v>
      </c>
      <c r="V514" s="6">
        <v>49933</v>
      </c>
      <c r="W514" s="5">
        <f>datos_chargeback_2001_1!$X514/100</f>
        <v>0</v>
      </c>
      <c r="X514" s="6">
        <v>0</v>
      </c>
      <c r="Y514" s="5">
        <f>datos_chargeback_2001_1!$Z514/100</f>
        <v>0</v>
      </c>
      <c r="Z514" s="6">
        <v>0</v>
      </c>
      <c r="AA514" s="6" t="s">
        <v>1702</v>
      </c>
      <c r="AB514" s="6" t="s">
        <v>35</v>
      </c>
      <c r="AC514" s="7" t="s">
        <v>35</v>
      </c>
      <c r="AD514" s="5">
        <f>datos_chargeback_2001_1!$AE514/100</f>
        <v>0</v>
      </c>
      <c r="AE514" s="6">
        <v>0</v>
      </c>
      <c r="AF514" s="6" t="s">
        <v>64</v>
      </c>
    </row>
    <row r="515" spans="1:32" x14ac:dyDescent="0.3">
      <c r="A515" s="36" t="s">
        <v>1703</v>
      </c>
      <c r="B515" s="14">
        <v>45040</v>
      </c>
      <c r="C515" s="14" t="str">
        <f>TEXT(Tabla10[[#This Row],[Fecha de transacción]],"DDDD")</f>
        <v>lunes</v>
      </c>
      <c r="D515" s="14">
        <v>45113</v>
      </c>
      <c r="E515" s="15">
        <f>datos_chargeback_2001_1!$D515-datos_chargeback_2001_1!$B515</f>
        <v>73</v>
      </c>
      <c r="F515" s="16">
        <f>datos_chargeback_2001_1!$G515/100</f>
        <v>219.73</v>
      </c>
      <c r="G515" s="17">
        <v>21973</v>
      </c>
      <c r="H515" s="16">
        <f t="shared" si="8"/>
        <v>0</v>
      </c>
      <c r="I515" s="16">
        <v>1.42</v>
      </c>
      <c r="J515" s="17" t="s">
        <v>24</v>
      </c>
      <c r="K515" s="17" t="s">
        <v>25</v>
      </c>
      <c r="L515" s="17" t="s">
        <v>26</v>
      </c>
      <c r="M515" s="17" t="s">
        <v>59</v>
      </c>
      <c r="N515" s="17" t="s">
        <v>42</v>
      </c>
      <c r="O515" s="17" t="s">
        <v>50</v>
      </c>
      <c r="P515" s="17" t="s">
        <v>54</v>
      </c>
      <c r="Q515" s="17" t="s">
        <v>44</v>
      </c>
      <c r="R515" s="17">
        <v>21973</v>
      </c>
      <c r="S515" s="17" t="s">
        <v>1704</v>
      </c>
      <c r="T515" s="17" t="s">
        <v>116</v>
      </c>
      <c r="U515" s="16">
        <f>datos_chargeback_2001_1!$V515/100</f>
        <v>219.73</v>
      </c>
      <c r="V515" s="17">
        <v>21973</v>
      </c>
      <c r="W515" s="16">
        <f>datos_chargeback_2001_1!$X515/100</f>
        <v>0</v>
      </c>
      <c r="X515" s="17">
        <v>0</v>
      </c>
      <c r="Y515" s="16">
        <f>datos_chargeback_2001_1!$Z515/100</f>
        <v>0</v>
      </c>
      <c r="Z515" s="17">
        <v>0</v>
      </c>
      <c r="AA515" s="17" t="s">
        <v>1705</v>
      </c>
      <c r="AB515" s="17" t="s">
        <v>48</v>
      </c>
      <c r="AC515" s="18">
        <v>45040</v>
      </c>
      <c r="AD515" s="16">
        <f>datos_chargeback_2001_1!$AE515/100</f>
        <v>169.83</v>
      </c>
      <c r="AE515" s="17">
        <v>16983</v>
      </c>
      <c r="AF515" s="17" t="s">
        <v>50</v>
      </c>
    </row>
    <row r="516" spans="1:32" x14ac:dyDescent="0.3">
      <c r="A516" s="35" t="s">
        <v>1706</v>
      </c>
      <c r="B516" s="9">
        <v>45041</v>
      </c>
      <c r="C516" s="9" t="str">
        <f>TEXT(Tabla10[[#This Row],[Fecha de transacción]],"DDDD")</f>
        <v>martes</v>
      </c>
      <c r="D516" s="9">
        <v>45108</v>
      </c>
      <c r="E516" s="10">
        <f>datos_chargeback_2001_1!$D516-datos_chargeback_2001_1!$B516</f>
        <v>67</v>
      </c>
      <c r="F516" s="11">
        <f>datos_chargeback_2001_1!$G516/100</f>
        <v>463.88</v>
      </c>
      <c r="G516" s="12">
        <v>46388</v>
      </c>
      <c r="H516" s="11">
        <f t="shared" si="8"/>
        <v>0</v>
      </c>
      <c r="I516" s="11">
        <v>0</v>
      </c>
      <c r="J516" s="12" t="s">
        <v>24</v>
      </c>
      <c r="K516" s="12" t="s">
        <v>25</v>
      </c>
      <c r="L516" s="12" t="s">
        <v>26</v>
      </c>
      <c r="M516" s="12" t="s">
        <v>27</v>
      </c>
      <c r="N516" s="12" t="s">
        <v>42</v>
      </c>
      <c r="O516" s="12" t="s">
        <v>43</v>
      </c>
      <c r="P516" s="12" t="s">
        <v>30</v>
      </c>
      <c r="Q516" s="12" t="s">
        <v>44</v>
      </c>
      <c r="R516" s="12">
        <v>46388</v>
      </c>
      <c r="S516" s="12" t="s">
        <v>1707</v>
      </c>
      <c r="T516" s="12" t="s">
        <v>46</v>
      </c>
      <c r="U516" s="11">
        <f>datos_chargeback_2001_1!$V516/100</f>
        <v>463.88</v>
      </c>
      <c r="V516" s="12">
        <v>46388</v>
      </c>
      <c r="W516" s="11">
        <f>datos_chargeback_2001_1!$X516/100</f>
        <v>0</v>
      </c>
      <c r="X516" s="12">
        <v>0</v>
      </c>
      <c r="Y516" s="11">
        <f>datos_chargeback_2001_1!$Z516/100</f>
        <v>0</v>
      </c>
      <c r="Z516" s="12">
        <v>0</v>
      </c>
      <c r="AA516" s="12" t="s">
        <v>1708</v>
      </c>
      <c r="AB516" s="12" t="s">
        <v>48</v>
      </c>
      <c r="AC516" s="19">
        <v>45041</v>
      </c>
      <c r="AD516" s="11">
        <f>datos_chargeback_2001_1!$AE516/100</f>
        <v>772.12</v>
      </c>
      <c r="AE516" s="12">
        <v>77212</v>
      </c>
      <c r="AF516" s="12" t="s">
        <v>64</v>
      </c>
    </row>
    <row r="517" spans="1:32" x14ac:dyDescent="0.3">
      <c r="A517" s="34" t="s">
        <v>1709</v>
      </c>
      <c r="B517" s="3">
        <v>45042</v>
      </c>
      <c r="C517" s="3" t="str">
        <f>TEXT(Tabla10[[#This Row],[Fecha de transacción]],"DDDD")</f>
        <v>miércoles</v>
      </c>
      <c r="D517" s="3">
        <v>45129</v>
      </c>
      <c r="E517" s="4">
        <f>datos_chargeback_2001_1!$D517-datos_chargeback_2001_1!$B517</f>
        <v>87</v>
      </c>
      <c r="F517" s="5">
        <f>datos_chargeback_2001_1!$G517/100</f>
        <v>329.87</v>
      </c>
      <c r="G517" s="6">
        <v>32987</v>
      </c>
      <c r="H517" s="5">
        <f t="shared" si="8"/>
        <v>0</v>
      </c>
      <c r="I517" s="5">
        <v>0</v>
      </c>
      <c r="J517" s="6" t="s">
        <v>38</v>
      </c>
      <c r="K517" s="6" t="s">
        <v>25</v>
      </c>
      <c r="L517" s="6" t="s">
        <v>40</v>
      </c>
      <c r="M517" s="6" t="s">
        <v>85</v>
      </c>
      <c r="N517" s="6" t="s">
        <v>42</v>
      </c>
      <c r="O517" s="6" t="s">
        <v>70</v>
      </c>
      <c r="P517" s="6" t="s">
        <v>30</v>
      </c>
      <c r="Q517" s="6" t="s">
        <v>55</v>
      </c>
      <c r="R517" s="6">
        <v>32987</v>
      </c>
      <c r="S517" s="6" t="s">
        <v>1710</v>
      </c>
      <c r="T517" s="6" t="s">
        <v>46</v>
      </c>
      <c r="U517" s="5">
        <f>datos_chargeback_2001_1!$V517/100</f>
        <v>329.87</v>
      </c>
      <c r="V517" s="6">
        <v>32987</v>
      </c>
      <c r="W517" s="5">
        <f>datos_chargeback_2001_1!$X517/100</f>
        <v>0</v>
      </c>
      <c r="X517" s="6">
        <v>0</v>
      </c>
      <c r="Y517" s="5">
        <f>datos_chargeback_2001_1!$Z517/100</f>
        <v>0</v>
      </c>
      <c r="Z517" s="6">
        <v>0</v>
      </c>
      <c r="AA517" s="6" t="s">
        <v>1711</v>
      </c>
      <c r="AB517" s="6" t="s">
        <v>35</v>
      </c>
      <c r="AC517" s="7" t="s">
        <v>35</v>
      </c>
      <c r="AD517" s="5">
        <f>datos_chargeback_2001_1!$AE517/100</f>
        <v>0</v>
      </c>
      <c r="AE517" s="6">
        <v>0</v>
      </c>
      <c r="AF517" s="6" t="s">
        <v>36</v>
      </c>
    </row>
    <row r="518" spans="1:32" x14ac:dyDescent="0.3">
      <c r="A518" s="35" t="s">
        <v>1712</v>
      </c>
      <c r="B518" s="9">
        <v>45043</v>
      </c>
      <c r="C518" s="9" t="str">
        <f>TEXT(Tabla10[[#This Row],[Fecha de transacción]],"DDDD")</f>
        <v>jueves</v>
      </c>
      <c r="D518" s="9">
        <v>45116</v>
      </c>
      <c r="E518" s="10">
        <f>datos_chargeback_2001_1!$D518-datos_chargeback_2001_1!$B518</f>
        <v>73</v>
      </c>
      <c r="F518" s="11">
        <f>datos_chargeback_2001_1!$G518/100</f>
        <v>319.73</v>
      </c>
      <c r="G518" s="12">
        <v>31973</v>
      </c>
      <c r="H518" s="11">
        <f t="shared" si="8"/>
        <v>0</v>
      </c>
      <c r="I518" s="11">
        <v>0.81</v>
      </c>
      <c r="J518" s="12" t="s">
        <v>24</v>
      </c>
      <c r="K518" s="12" t="s">
        <v>25</v>
      </c>
      <c r="L518" s="12" t="s">
        <v>80</v>
      </c>
      <c r="M518" s="12" t="s">
        <v>93</v>
      </c>
      <c r="N518" s="12" t="s">
        <v>42</v>
      </c>
      <c r="O518" s="12" t="s">
        <v>70</v>
      </c>
      <c r="P518" s="12" t="s">
        <v>30</v>
      </c>
      <c r="Q518" s="12" t="s">
        <v>55</v>
      </c>
      <c r="R518" s="12">
        <v>31973</v>
      </c>
      <c r="S518" s="12" t="s">
        <v>1713</v>
      </c>
      <c r="T518" s="12" t="s">
        <v>116</v>
      </c>
      <c r="U518" s="11">
        <f>datos_chargeback_2001_1!$V518/100</f>
        <v>319.73</v>
      </c>
      <c r="V518" s="12">
        <v>31973</v>
      </c>
      <c r="W518" s="11">
        <f>datos_chargeback_2001_1!$X518/100</f>
        <v>0</v>
      </c>
      <c r="X518" s="12">
        <v>0</v>
      </c>
      <c r="Y518" s="11">
        <f>datos_chargeback_2001_1!$Z518/100</f>
        <v>0</v>
      </c>
      <c r="Z518" s="12">
        <v>0</v>
      </c>
      <c r="AA518" s="12" t="s">
        <v>1714</v>
      </c>
      <c r="AB518" s="12" t="s">
        <v>48</v>
      </c>
      <c r="AC518" s="19">
        <v>45043</v>
      </c>
      <c r="AD518" s="11">
        <f>datos_chargeback_2001_1!$AE518/100</f>
        <v>64.78</v>
      </c>
      <c r="AE518" s="12">
        <v>6478</v>
      </c>
      <c r="AF518" s="12" t="s">
        <v>64</v>
      </c>
    </row>
    <row r="519" spans="1:32" x14ac:dyDescent="0.3">
      <c r="A519" s="36" t="s">
        <v>1715</v>
      </c>
      <c r="B519" s="14">
        <v>45044</v>
      </c>
      <c r="C519" s="14" t="str">
        <f>TEXT(Tabla10[[#This Row],[Fecha de transacción]],"DDDD")</f>
        <v>viernes</v>
      </c>
      <c r="D519" s="14">
        <v>45105</v>
      </c>
      <c r="E519" s="15">
        <f>datos_chargeback_2001_1!$D519-datos_chargeback_2001_1!$B519</f>
        <v>61</v>
      </c>
      <c r="F519" s="16">
        <f>datos_chargeback_2001_1!$G519/100</f>
        <v>34.42</v>
      </c>
      <c r="G519" s="17">
        <v>3442</v>
      </c>
      <c r="H519" s="16">
        <f t="shared" si="8"/>
        <v>0</v>
      </c>
      <c r="I519" s="16">
        <v>0.11</v>
      </c>
      <c r="J519" s="17" t="s">
        <v>38</v>
      </c>
      <c r="K519" s="17" t="s">
        <v>25</v>
      </c>
      <c r="L519" s="17" t="s">
        <v>80</v>
      </c>
      <c r="M519" s="17" t="s">
        <v>85</v>
      </c>
      <c r="N519" s="17" t="s">
        <v>28</v>
      </c>
      <c r="O519" s="17" t="s">
        <v>64</v>
      </c>
      <c r="P519" s="17" t="s">
        <v>54</v>
      </c>
      <c r="Q519" s="17" t="s">
        <v>75</v>
      </c>
      <c r="R519" s="17">
        <v>3442</v>
      </c>
      <c r="S519" s="17" t="s">
        <v>1716</v>
      </c>
      <c r="T519" s="17" t="s">
        <v>33</v>
      </c>
      <c r="U519" s="16">
        <f>datos_chargeback_2001_1!$V519/100</f>
        <v>0</v>
      </c>
      <c r="V519" s="17">
        <v>0</v>
      </c>
      <c r="W519" s="16">
        <f>datos_chargeback_2001_1!$X519/100</f>
        <v>0</v>
      </c>
      <c r="X519" s="17">
        <v>0</v>
      </c>
      <c r="Y519" s="16">
        <f>datos_chargeback_2001_1!$Z519/100</f>
        <v>34.42</v>
      </c>
      <c r="Z519" s="17">
        <v>3442</v>
      </c>
      <c r="AA519" s="17" t="s">
        <v>1717</v>
      </c>
      <c r="AB519" s="17" t="s">
        <v>48</v>
      </c>
      <c r="AC519" s="18">
        <v>45044</v>
      </c>
      <c r="AD519" s="16">
        <f>datos_chargeback_2001_1!$AE519/100</f>
        <v>365.19</v>
      </c>
      <c r="AE519" s="17">
        <v>36519</v>
      </c>
      <c r="AF519" s="17" t="s">
        <v>50</v>
      </c>
    </row>
    <row r="520" spans="1:32" x14ac:dyDescent="0.3">
      <c r="A520" s="34" t="s">
        <v>1718</v>
      </c>
      <c r="B520" s="3">
        <v>45045</v>
      </c>
      <c r="C520" s="3" t="str">
        <f>TEXT(Tabla10[[#This Row],[Fecha de transacción]],"DDDD")</f>
        <v>sábado</v>
      </c>
      <c r="D520" s="3">
        <v>45110</v>
      </c>
      <c r="E520" s="4">
        <f>datos_chargeback_2001_1!$D520-datos_chargeback_2001_1!$B520</f>
        <v>65</v>
      </c>
      <c r="F520" s="5">
        <f>datos_chargeback_2001_1!$G520/100</f>
        <v>217.84</v>
      </c>
      <c r="G520" s="6">
        <v>21784</v>
      </c>
      <c r="H520" s="5">
        <f t="shared" si="8"/>
        <v>0</v>
      </c>
      <c r="I520" s="5">
        <v>1.0900000000000001</v>
      </c>
      <c r="J520" s="6" t="s">
        <v>38</v>
      </c>
      <c r="K520" s="6" t="s">
        <v>25</v>
      </c>
      <c r="L520" s="6" t="s">
        <v>109</v>
      </c>
      <c r="M520" s="6" t="s">
        <v>27</v>
      </c>
      <c r="N520" s="6" t="s">
        <v>42</v>
      </c>
      <c r="O520" s="6" t="s">
        <v>70</v>
      </c>
      <c r="P520" s="6" t="s">
        <v>30</v>
      </c>
      <c r="Q520" s="6" t="s">
        <v>31</v>
      </c>
      <c r="R520" s="6">
        <v>21784</v>
      </c>
      <c r="S520" s="6" t="s">
        <v>1719</v>
      </c>
      <c r="T520" s="6" t="s">
        <v>46</v>
      </c>
      <c r="U520" s="5">
        <f>datos_chargeback_2001_1!$V520/100</f>
        <v>217.84</v>
      </c>
      <c r="V520" s="6">
        <v>21784</v>
      </c>
      <c r="W520" s="5">
        <f>datos_chargeback_2001_1!$X520/100</f>
        <v>0</v>
      </c>
      <c r="X520" s="6">
        <v>0</v>
      </c>
      <c r="Y520" s="5">
        <f>datos_chargeback_2001_1!$Z520/100</f>
        <v>0</v>
      </c>
      <c r="Z520" s="6">
        <v>0</v>
      </c>
      <c r="AA520" s="6" t="s">
        <v>1720</v>
      </c>
      <c r="AB520" s="6" t="s">
        <v>35</v>
      </c>
      <c r="AC520" s="7" t="s">
        <v>35</v>
      </c>
      <c r="AD520" s="5">
        <f>datos_chargeback_2001_1!$AE520/100</f>
        <v>0</v>
      </c>
      <c r="AE520" s="6">
        <v>0</v>
      </c>
      <c r="AF520" s="6" t="s">
        <v>29</v>
      </c>
    </row>
    <row r="521" spans="1:32" x14ac:dyDescent="0.3">
      <c r="A521" s="36" t="s">
        <v>1721</v>
      </c>
      <c r="B521" s="14">
        <v>45046</v>
      </c>
      <c r="C521" s="14" t="str">
        <f>TEXT(Tabla10[[#This Row],[Fecha de transacción]],"DDDD")</f>
        <v>domingo</v>
      </c>
      <c r="D521" s="14">
        <v>45131</v>
      </c>
      <c r="E521" s="15">
        <f>datos_chargeback_2001_1!$D521-datos_chargeback_2001_1!$B521</f>
        <v>85</v>
      </c>
      <c r="F521" s="16">
        <f>datos_chargeback_2001_1!$G521/100</f>
        <v>823.07</v>
      </c>
      <c r="G521" s="17">
        <v>82307</v>
      </c>
      <c r="H521" s="16">
        <f t="shared" si="8"/>
        <v>0</v>
      </c>
      <c r="I521" s="16">
        <v>0.14000000000000001</v>
      </c>
      <c r="J521" s="17" t="s">
        <v>24</v>
      </c>
      <c r="K521" s="17" t="s">
        <v>25</v>
      </c>
      <c r="L521" s="17" t="s">
        <v>26</v>
      </c>
      <c r="M521" s="17" t="s">
        <v>41</v>
      </c>
      <c r="N521" s="17" t="s">
        <v>42</v>
      </c>
      <c r="O521" s="17" t="s">
        <v>29</v>
      </c>
      <c r="P521" s="17" t="s">
        <v>54</v>
      </c>
      <c r="Q521" s="17" t="s">
        <v>75</v>
      </c>
      <c r="R521" s="17">
        <v>82307</v>
      </c>
      <c r="S521" s="17" t="s">
        <v>1722</v>
      </c>
      <c r="T521" s="17" t="s">
        <v>61</v>
      </c>
      <c r="U521" s="16">
        <f>datos_chargeback_2001_1!$V521/100</f>
        <v>0</v>
      </c>
      <c r="V521" s="17">
        <v>0</v>
      </c>
      <c r="W521" s="16">
        <f>datos_chargeback_2001_1!$X521/100</f>
        <v>823.07</v>
      </c>
      <c r="X521" s="17">
        <v>82307</v>
      </c>
      <c r="Y521" s="16">
        <f>datos_chargeback_2001_1!$Z521/100</f>
        <v>0</v>
      </c>
      <c r="Z521" s="17">
        <v>0</v>
      </c>
      <c r="AA521" s="17" t="s">
        <v>1723</v>
      </c>
      <c r="AB521" s="17" t="s">
        <v>35</v>
      </c>
      <c r="AC521" s="20" t="s">
        <v>35</v>
      </c>
      <c r="AD521" s="16">
        <f>datos_chargeback_2001_1!$AE521/100</f>
        <v>0</v>
      </c>
      <c r="AE521" s="17">
        <v>0</v>
      </c>
      <c r="AF521" s="17" t="s">
        <v>43</v>
      </c>
    </row>
    <row r="522" spans="1:32" x14ac:dyDescent="0.3">
      <c r="A522" s="35" t="s">
        <v>1724</v>
      </c>
      <c r="B522" s="9">
        <v>45047</v>
      </c>
      <c r="C522" s="9" t="str">
        <f>TEXT(Tabla10[[#This Row],[Fecha de transacción]],"DDDD")</f>
        <v>lunes</v>
      </c>
      <c r="D522" s="9">
        <v>45131</v>
      </c>
      <c r="E522" s="10">
        <f>datos_chargeback_2001_1!$D522-datos_chargeback_2001_1!$B522</f>
        <v>84</v>
      </c>
      <c r="F522" s="11">
        <f>datos_chargeback_2001_1!$G522/100</f>
        <v>516.97</v>
      </c>
      <c r="G522" s="12">
        <v>51697</v>
      </c>
      <c r="H522" s="11">
        <f t="shared" si="8"/>
        <v>0</v>
      </c>
      <c r="I522" s="11">
        <v>0.82</v>
      </c>
      <c r="J522" s="12" t="s">
        <v>24</v>
      </c>
      <c r="K522" s="12" t="s">
        <v>25</v>
      </c>
      <c r="L522" s="12" t="s">
        <v>40</v>
      </c>
      <c r="M522" s="12" t="s">
        <v>41</v>
      </c>
      <c r="N522" s="12" t="s">
        <v>42</v>
      </c>
      <c r="O522" s="12" t="s">
        <v>36</v>
      </c>
      <c r="P522" s="12" t="s">
        <v>30</v>
      </c>
      <c r="Q522" s="12" t="s">
        <v>44</v>
      </c>
      <c r="R522" s="12">
        <v>51697</v>
      </c>
      <c r="S522" s="12" t="s">
        <v>1725</v>
      </c>
      <c r="T522" s="12" t="s">
        <v>116</v>
      </c>
      <c r="U522" s="11">
        <f>datos_chargeback_2001_1!$V522/100</f>
        <v>516.97</v>
      </c>
      <c r="V522" s="12">
        <v>51697</v>
      </c>
      <c r="W522" s="11">
        <f>datos_chargeback_2001_1!$X522/100</f>
        <v>0</v>
      </c>
      <c r="X522" s="12">
        <v>0</v>
      </c>
      <c r="Y522" s="11">
        <f>datos_chargeback_2001_1!$Z522/100</f>
        <v>0</v>
      </c>
      <c r="Z522" s="12">
        <v>0</v>
      </c>
      <c r="AA522" s="12" t="s">
        <v>1726</v>
      </c>
      <c r="AB522" s="12" t="s">
        <v>35</v>
      </c>
      <c r="AC522" s="13" t="s">
        <v>35</v>
      </c>
      <c r="AD522" s="11">
        <f>datos_chargeback_2001_1!$AE522/100</f>
        <v>0</v>
      </c>
      <c r="AE522" s="12">
        <v>0</v>
      </c>
      <c r="AF522" s="12" t="s">
        <v>29</v>
      </c>
    </row>
    <row r="523" spans="1:32" x14ac:dyDescent="0.3">
      <c r="A523" s="34" t="s">
        <v>1727</v>
      </c>
      <c r="B523" s="3">
        <v>45048</v>
      </c>
      <c r="C523" s="3" t="str">
        <f>TEXT(Tabla10[[#This Row],[Fecha de transacción]],"DDDD")</f>
        <v>martes</v>
      </c>
      <c r="D523" s="3">
        <v>45129</v>
      </c>
      <c r="E523" s="4">
        <f>datos_chargeback_2001_1!$D523-datos_chargeback_2001_1!$B523</f>
        <v>81</v>
      </c>
      <c r="F523" s="5">
        <f>datos_chargeback_2001_1!$G523/100</f>
        <v>889.85</v>
      </c>
      <c r="G523" s="6">
        <v>88985</v>
      </c>
      <c r="H523" s="5">
        <f t="shared" si="8"/>
        <v>0</v>
      </c>
      <c r="I523" s="5">
        <v>1.1599999999999999</v>
      </c>
      <c r="J523" s="6" t="s">
        <v>38</v>
      </c>
      <c r="K523" s="6" t="s">
        <v>25</v>
      </c>
      <c r="L523" s="6" t="s">
        <v>74</v>
      </c>
      <c r="M523" s="6" t="s">
        <v>93</v>
      </c>
      <c r="N523" s="6" t="s">
        <v>42</v>
      </c>
      <c r="O523" s="6" t="s">
        <v>43</v>
      </c>
      <c r="P523" s="6" t="s">
        <v>54</v>
      </c>
      <c r="Q523" s="6" t="s">
        <v>44</v>
      </c>
      <c r="R523" s="6">
        <v>88985</v>
      </c>
      <c r="S523" s="6" t="s">
        <v>1728</v>
      </c>
      <c r="T523" s="6" t="s">
        <v>116</v>
      </c>
      <c r="U523" s="5">
        <f>datos_chargeback_2001_1!$V523/100</f>
        <v>889.85</v>
      </c>
      <c r="V523" s="6">
        <v>88985</v>
      </c>
      <c r="W523" s="5">
        <f>datos_chargeback_2001_1!$X523/100</f>
        <v>0</v>
      </c>
      <c r="X523" s="6">
        <v>0</v>
      </c>
      <c r="Y523" s="5">
        <f>datos_chargeback_2001_1!$Z523/100</f>
        <v>0</v>
      </c>
      <c r="Z523" s="6">
        <v>0</v>
      </c>
      <c r="AA523" s="6" t="s">
        <v>1729</v>
      </c>
      <c r="AB523" s="6" t="s">
        <v>48</v>
      </c>
      <c r="AC523" s="8">
        <v>45048</v>
      </c>
      <c r="AD523" s="5">
        <f>datos_chargeback_2001_1!$AE523/100</f>
        <v>716.21</v>
      </c>
      <c r="AE523" s="6">
        <v>71621</v>
      </c>
      <c r="AF523" s="6" t="s">
        <v>50</v>
      </c>
    </row>
    <row r="524" spans="1:32" x14ac:dyDescent="0.3">
      <c r="A524" s="35" t="s">
        <v>1730</v>
      </c>
      <c r="B524" s="9">
        <v>45049</v>
      </c>
      <c r="C524" s="9" t="str">
        <f>TEXT(Tabla10[[#This Row],[Fecha de transacción]],"DDDD")</f>
        <v>miércoles</v>
      </c>
      <c r="D524" s="9">
        <v>45115</v>
      </c>
      <c r="E524" s="10">
        <f>datos_chargeback_2001_1!$D524-datos_chargeback_2001_1!$B524</f>
        <v>66</v>
      </c>
      <c r="F524" s="11">
        <f>datos_chargeback_2001_1!$G524/100</f>
        <v>764.55</v>
      </c>
      <c r="G524" s="12">
        <v>76455</v>
      </c>
      <c r="H524" s="11">
        <f t="shared" si="8"/>
        <v>0</v>
      </c>
      <c r="I524" s="11">
        <v>0</v>
      </c>
      <c r="J524" s="12" t="s">
        <v>38</v>
      </c>
      <c r="K524" s="12" t="s">
        <v>25</v>
      </c>
      <c r="L524" s="12" t="s">
        <v>74</v>
      </c>
      <c r="M524" s="12" t="s">
        <v>59</v>
      </c>
      <c r="N524" s="12" t="s">
        <v>28</v>
      </c>
      <c r="O524" s="12" t="s">
        <v>43</v>
      </c>
      <c r="P524" s="12" t="s">
        <v>54</v>
      </c>
      <c r="Q524" s="12" t="s">
        <v>66</v>
      </c>
      <c r="R524" s="12">
        <v>76455</v>
      </c>
      <c r="S524" s="12" t="s">
        <v>1731</v>
      </c>
      <c r="T524" s="12" t="s">
        <v>33</v>
      </c>
      <c r="U524" s="11">
        <f>datos_chargeback_2001_1!$V524/100</f>
        <v>0</v>
      </c>
      <c r="V524" s="12">
        <v>0</v>
      </c>
      <c r="W524" s="11">
        <f>datos_chargeback_2001_1!$X524/100</f>
        <v>0</v>
      </c>
      <c r="X524" s="12">
        <v>0</v>
      </c>
      <c r="Y524" s="11">
        <f>datos_chargeback_2001_1!$Z524/100</f>
        <v>764.55</v>
      </c>
      <c r="Z524" s="12">
        <v>76455</v>
      </c>
      <c r="AA524" s="12" t="s">
        <v>1732</v>
      </c>
      <c r="AB524" s="12" t="s">
        <v>35</v>
      </c>
      <c r="AC524" s="13" t="s">
        <v>35</v>
      </c>
      <c r="AD524" s="11">
        <f>datos_chargeback_2001_1!$AE524/100</f>
        <v>0</v>
      </c>
      <c r="AE524" s="12">
        <v>0</v>
      </c>
      <c r="AF524" s="12" t="s">
        <v>53</v>
      </c>
    </row>
    <row r="525" spans="1:32" x14ac:dyDescent="0.3">
      <c r="A525" s="36" t="s">
        <v>1733</v>
      </c>
      <c r="B525" s="14">
        <v>45050</v>
      </c>
      <c r="C525" s="14" t="str">
        <f>TEXT(Tabla10[[#This Row],[Fecha de transacción]],"DDDD")</f>
        <v>jueves</v>
      </c>
      <c r="D525" s="14">
        <v>45115</v>
      </c>
      <c r="E525" s="15">
        <f>datos_chargeback_2001_1!$D525-datos_chargeback_2001_1!$B525</f>
        <v>65</v>
      </c>
      <c r="F525" s="16">
        <f>datos_chargeback_2001_1!$G525/100</f>
        <v>919.56</v>
      </c>
      <c r="G525" s="17">
        <v>91956</v>
      </c>
      <c r="H525" s="16">
        <f t="shared" si="8"/>
        <v>0</v>
      </c>
      <c r="I525" s="16">
        <v>1.39</v>
      </c>
      <c r="J525" s="17" t="s">
        <v>24</v>
      </c>
      <c r="K525" s="17" t="s">
        <v>25</v>
      </c>
      <c r="L525" s="17" t="s">
        <v>26</v>
      </c>
      <c r="M525" s="17" t="s">
        <v>27</v>
      </c>
      <c r="N525" s="17" t="s">
        <v>42</v>
      </c>
      <c r="O525" s="17" t="s">
        <v>29</v>
      </c>
      <c r="P525" s="17" t="s">
        <v>54</v>
      </c>
      <c r="Q525" s="17" t="s">
        <v>31</v>
      </c>
      <c r="R525" s="17">
        <v>91956</v>
      </c>
      <c r="S525" s="17" t="s">
        <v>1734</v>
      </c>
      <c r="T525" s="17" t="s">
        <v>46</v>
      </c>
      <c r="U525" s="16">
        <f>datos_chargeback_2001_1!$V525/100</f>
        <v>919.56</v>
      </c>
      <c r="V525" s="17">
        <v>91956</v>
      </c>
      <c r="W525" s="16">
        <f>datos_chargeback_2001_1!$X525/100</f>
        <v>0</v>
      </c>
      <c r="X525" s="17">
        <v>0</v>
      </c>
      <c r="Y525" s="16">
        <f>datos_chargeback_2001_1!$Z525/100</f>
        <v>0</v>
      </c>
      <c r="Z525" s="17">
        <v>0</v>
      </c>
      <c r="AA525" s="17" t="s">
        <v>1735</v>
      </c>
      <c r="AB525" s="17" t="s">
        <v>35</v>
      </c>
      <c r="AC525" s="20" t="s">
        <v>35</v>
      </c>
      <c r="AD525" s="16">
        <f>datos_chargeback_2001_1!$AE525/100</f>
        <v>0</v>
      </c>
      <c r="AE525" s="17">
        <v>0</v>
      </c>
      <c r="AF525" s="17" t="s">
        <v>36</v>
      </c>
    </row>
    <row r="526" spans="1:32" x14ac:dyDescent="0.3">
      <c r="A526" s="35" t="s">
        <v>1736</v>
      </c>
      <c r="B526" s="9">
        <v>45051</v>
      </c>
      <c r="C526" s="9" t="str">
        <f>TEXT(Tabla10[[#This Row],[Fecha de transacción]],"DDDD")</f>
        <v>viernes</v>
      </c>
      <c r="D526" s="9">
        <v>45139</v>
      </c>
      <c r="E526" s="10">
        <f>datos_chargeback_2001_1!$D526-datos_chargeback_2001_1!$B526</f>
        <v>88</v>
      </c>
      <c r="F526" s="11">
        <f>datos_chargeback_2001_1!$G526/100</f>
        <v>618.94000000000005</v>
      </c>
      <c r="G526" s="12">
        <v>61894</v>
      </c>
      <c r="H526" s="11">
        <f t="shared" si="8"/>
        <v>0</v>
      </c>
      <c r="I526" s="11">
        <v>1.34</v>
      </c>
      <c r="J526" s="12" t="s">
        <v>38</v>
      </c>
      <c r="K526" s="12" t="s">
        <v>25</v>
      </c>
      <c r="L526" s="12" t="s">
        <v>74</v>
      </c>
      <c r="M526" s="12" t="s">
        <v>41</v>
      </c>
      <c r="N526" s="12" t="s">
        <v>42</v>
      </c>
      <c r="O526" s="12" t="s">
        <v>53</v>
      </c>
      <c r="P526" s="12" t="s">
        <v>30</v>
      </c>
      <c r="Q526" s="12" t="s">
        <v>66</v>
      </c>
      <c r="R526" s="12">
        <v>61894</v>
      </c>
      <c r="S526" s="12" t="s">
        <v>1737</v>
      </c>
      <c r="T526" s="12" t="s">
        <v>46</v>
      </c>
      <c r="U526" s="11">
        <f>datos_chargeback_2001_1!$V526/100</f>
        <v>618.94000000000005</v>
      </c>
      <c r="V526" s="12">
        <v>61894</v>
      </c>
      <c r="W526" s="11">
        <f>datos_chargeback_2001_1!$X526/100</f>
        <v>0</v>
      </c>
      <c r="X526" s="12">
        <v>0</v>
      </c>
      <c r="Y526" s="11">
        <f>datos_chargeback_2001_1!$Z526/100</f>
        <v>0</v>
      </c>
      <c r="Z526" s="12">
        <v>0</v>
      </c>
      <c r="AA526" s="12" t="s">
        <v>1738</v>
      </c>
      <c r="AB526" s="12" t="s">
        <v>48</v>
      </c>
      <c r="AC526" s="19">
        <v>45051</v>
      </c>
      <c r="AD526" s="11">
        <f>datos_chargeback_2001_1!$AE526/100</f>
        <v>418.49</v>
      </c>
      <c r="AE526" s="12">
        <v>41849</v>
      </c>
      <c r="AF526" s="12" t="s">
        <v>64</v>
      </c>
    </row>
    <row r="527" spans="1:32" x14ac:dyDescent="0.3">
      <c r="A527" s="34" t="s">
        <v>1739</v>
      </c>
      <c r="B527" s="3">
        <v>45052</v>
      </c>
      <c r="C527" s="3" t="str">
        <f>TEXT(Tabla10[[#This Row],[Fecha de transacción]],"DDDD")</f>
        <v>sábado</v>
      </c>
      <c r="D527" s="3">
        <v>45118</v>
      </c>
      <c r="E527" s="4">
        <f>datos_chargeback_2001_1!$D527-datos_chargeback_2001_1!$B527</f>
        <v>66</v>
      </c>
      <c r="F527" s="5">
        <f>datos_chargeback_2001_1!$G527/100</f>
        <v>515.51</v>
      </c>
      <c r="G527" s="6">
        <v>51551</v>
      </c>
      <c r="H527" s="5">
        <f t="shared" si="8"/>
        <v>0</v>
      </c>
      <c r="I527" s="5">
        <v>1.35</v>
      </c>
      <c r="J527" s="6" t="s">
        <v>38</v>
      </c>
      <c r="K527" s="6" t="s">
        <v>25</v>
      </c>
      <c r="L527" s="6" t="s">
        <v>26</v>
      </c>
      <c r="M527" s="6" t="s">
        <v>52</v>
      </c>
      <c r="N527" s="6" t="s">
        <v>42</v>
      </c>
      <c r="O527" s="6" t="s">
        <v>43</v>
      </c>
      <c r="P527" s="6" t="s">
        <v>54</v>
      </c>
      <c r="Q527" s="6" t="s">
        <v>55</v>
      </c>
      <c r="R527" s="6">
        <v>51551</v>
      </c>
      <c r="S527" s="6" t="s">
        <v>1740</v>
      </c>
      <c r="T527" s="6" t="s">
        <v>46</v>
      </c>
      <c r="U527" s="5">
        <f>datos_chargeback_2001_1!$V527/100</f>
        <v>515.51</v>
      </c>
      <c r="V527" s="6">
        <v>51551</v>
      </c>
      <c r="W527" s="5">
        <f>datos_chargeback_2001_1!$X527/100</f>
        <v>0</v>
      </c>
      <c r="X527" s="6">
        <v>0</v>
      </c>
      <c r="Y527" s="5">
        <f>datos_chargeback_2001_1!$Z527/100</f>
        <v>0</v>
      </c>
      <c r="Z527" s="6">
        <v>0</v>
      </c>
      <c r="AA527" s="6" t="s">
        <v>1741</v>
      </c>
      <c r="AB527" s="6" t="s">
        <v>48</v>
      </c>
      <c r="AC527" s="8">
        <v>45052</v>
      </c>
      <c r="AD527" s="5">
        <f>datos_chargeback_2001_1!$AE527/100</f>
        <v>687.24</v>
      </c>
      <c r="AE527" s="6">
        <v>68724</v>
      </c>
      <c r="AF527" s="6" t="s">
        <v>29</v>
      </c>
    </row>
    <row r="528" spans="1:32" x14ac:dyDescent="0.3">
      <c r="A528" s="34" t="s">
        <v>1742</v>
      </c>
      <c r="B528" s="3">
        <v>45053</v>
      </c>
      <c r="C528" s="3" t="str">
        <f>TEXT(Tabla10[[#This Row],[Fecha de transacción]],"DDDD")</f>
        <v>domingo</v>
      </c>
      <c r="D528" s="3">
        <v>45133</v>
      </c>
      <c r="E528" s="4">
        <f>datos_chargeback_2001_1!$D528-datos_chargeback_2001_1!$B528</f>
        <v>80</v>
      </c>
      <c r="F528" s="5">
        <f>datos_chargeback_2001_1!$G528/100</f>
        <v>620.55999999999995</v>
      </c>
      <c r="G528" s="6">
        <v>62056</v>
      </c>
      <c r="H528" s="5">
        <f t="shared" si="8"/>
        <v>0</v>
      </c>
      <c r="I528" s="5">
        <v>0</v>
      </c>
      <c r="J528" s="6" t="s">
        <v>24</v>
      </c>
      <c r="K528" s="6" t="s">
        <v>25</v>
      </c>
      <c r="L528" s="6" t="s">
        <v>74</v>
      </c>
      <c r="M528" s="6" t="s">
        <v>27</v>
      </c>
      <c r="N528" s="6" t="s">
        <v>42</v>
      </c>
      <c r="O528" s="6" t="s">
        <v>29</v>
      </c>
      <c r="P528" s="6" t="s">
        <v>30</v>
      </c>
      <c r="Q528" s="6" t="s">
        <v>44</v>
      </c>
      <c r="R528" s="6">
        <v>62056</v>
      </c>
      <c r="S528" s="6" t="s">
        <v>1743</v>
      </c>
      <c r="T528" s="6" t="s">
        <v>46</v>
      </c>
      <c r="U528" s="5">
        <f>datos_chargeback_2001_1!$V528/100</f>
        <v>620.55999999999995</v>
      </c>
      <c r="V528" s="6">
        <v>62056</v>
      </c>
      <c r="W528" s="5">
        <f>datos_chargeback_2001_1!$X528/100</f>
        <v>0</v>
      </c>
      <c r="X528" s="6">
        <v>0</v>
      </c>
      <c r="Y528" s="5">
        <f>datos_chargeback_2001_1!$Z528/100</f>
        <v>0</v>
      </c>
      <c r="Z528" s="6">
        <v>0</v>
      </c>
      <c r="AA528" s="6" t="s">
        <v>1744</v>
      </c>
      <c r="AB528" s="6" t="s">
        <v>48</v>
      </c>
      <c r="AC528" s="8">
        <v>45053</v>
      </c>
      <c r="AD528" s="5">
        <f>datos_chargeback_2001_1!$AE528/100</f>
        <v>147.01</v>
      </c>
      <c r="AE528" s="6">
        <v>14701</v>
      </c>
      <c r="AF528" s="6" t="s">
        <v>64</v>
      </c>
    </row>
    <row r="529" spans="1:32" x14ac:dyDescent="0.3">
      <c r="A529" s="36" t="s">
        <v>1745</v>
      </c>
      <c r="B529" s="14">
        <v>45054</v>
      </c>
      <c r="C529" s="14" t="str">
        <f>TEXT(Tabla10[[#This Row],[Fecha de transacción]],"DDDD")</f>
        <v>lunes</v>
      </c>
      <c r="D529" s="14">
        <v>45144</v>
      </c>
      <c r="E529" s="15">
        <f>datos_chargeback_2001_1!$D529-datos_chargeback_2001_1!$B529</f>
        <v>90</v>
      </c>
      <c r="F529" s="16">
        <f>datos_chargeback_2001_1!$G529/100</f>
        <v>399.57</v>
      </c>
      <c r="G529" s="17">
        <v>39957</v>
      </c>
      <c r="H529" s="16">
        <f t="shared" si="8"/>
        <v>0</v>
      </c>
      <c r="I529" s="16">
        <v>1.1100000000000001</v>
      </c>
      <c r="J529" s="17" t="s">
        <v>24</v>
      </c>
      <c r="K529" s="17" t="s">
        <v>25</v>
      </c>
      <c r="L529" s="17" t="s">
        <v>26</v>
      </c>
      <c r="M529" s="17" t="s">
        <v>52</v>
      </c>
      <c r="N529" s="17" t="s">
        <v>42</v>
      </c>
      <c r="O529" s="17" t="s">
        <v>53</v>
      </c>
      <c r="P529" s="17" t="s">
        <v>30</v>
      </c>
      <c r="Q529" s="17" t="s">
        <v>31</v>
      </c>
      <c r="R529" s="17">
        <v>39957</v>
      </c>
      <c r="S529" s="17" t="s">
        <v>1746</v>
      </c>
      <c r="T529" s="17" t="s">
        <v>46</v>
      </c>
      <c r="U529" s="16">
        <f>datos_chargeback_2001_1!$V529/100</f>
        <v>399.57</v>
      </c>
      <c r="V529" s="17">
        <v>39957</v>
      </c>
      <c r="W529" s="16">
        <f>datos_chargeback_2001_1!$X529/100</f>
        <v>0</v>
      </c>
      <c r="X529" s="17">
        <v>0</v>
      </c>
      <c r="Y529" s="16">
        <f>datos_chargeback_2001_1!$Z529/100</f>
        <v>0</v>
      </c>
      <c r="Z529" s="17">
        <v>0</v>
      </c>
      <c r="AA529" s="17" t="s">
        <v>1747</v>
      </c>
      <c r="AB529" s="17" t="s">
        <v>35</v>
      </c>
      <c r="AC529" s="20" t="s">
        <v>35</v>
      </c>
      <c r="AD529" s="16">
        <f>datos_chargeback_2001_1!$AE529/100</f>
        <v>0</v>
      </c>
      <c r="AE529" s="17">
        <v>0</v>
      </c>
      <c r="AF529" s="17" t="s">
        <v>36</v>
      </c>
    </row>
    <row r="530" spans="1:32" x14ac:dyDescent="0.3">
      <c r="A530" s="35" t="s">
        <v>1748</v>
      </c>
      <c r="B530" s="9">
        <v>45055</v>
      </c>
      <c r="C530" s="9" t="str">
        <f>TEXT(Tabla10[[#This Row],[Fecha de transacción]],"DDDD")</f>
        <v>martes</v>
      </c>
      <c r="D530" s="9">
        <v>45125</v>
      </c>
      <c r="E530" s="10">
        <f>datos_chargeback_2001_1!$D530-datos_chargeback_2001_1!$B530</f>
        <v>70</v>
      </c>
      <c r="F530" s="11">
        <f>datos_chargeback_2001_1!$G530/100</f>
        <v>134.07</v>
      </c>
      <c r="G530" s="12">
        <v>13407</v>
      </c>
      <c r="H530" s="11">
        <f t="shared" si="8"/>
        <v>0</v>
      </c>
      <c r="I530" s="11">
        <v>0.95</v>
      </c>
      <c r="J530" s="12" t="s">
        <v>24</v>
      </c>
      <c r="K530" s="12" t="s">
        <v>25</v>
      </c>
      <c r="L530" s="12" t="s">
        <v>80</v>
      </c>
      <c r="M530" s="12" t="s">
        <v>59</v>
      </c>
      <c r="N530" s="12" t="s">
        <v>42</v>
      </c>
      <c r="O530" s="12" t="s">
        <v>114</v>
      </c>
      <c r="P530" s="12" t="s">
        <v>30</v>
      </c>
      <c r="Q530" s="12" t="s">
        <v>75</v>
      </c>
      <c r="R530" s="12">
        <v>13407</v>
      </c>
      <c r="S530" s="12" t="s">
        <v>1749</v>
      </c>
      <c r="T530" s="12" t="s">
        <v>46</v>
      </c>
      <c r="U530" s="11">
        <f>datos_chargeback_2001_1!$V530/100</f>
        <v>134.07</v>
      </c>
      <c r="V530" s="12">
        <v>13407</v>
      </c>
      <c r="W530" s="11">
        <f>datos_chargeback_2001_1!$X530/100</f>
        <v>0</v>
      </c>
      <c r="X530" s="12">
        <v>0</v>
      </c>
      <c r="Y530" s="11">
        <f>datos_chargeback_2001_1!$Z530/100</f>
        <v>0</v>
      </c>
      <c r="Z530" s="12">
        <v>0</v>
      </c>
      <c r="AA530" s="12" t="s">
        <v>1750</v>
      </c>
      <c r="AB530" s="12" t="s">
        <v>48</v>
      </c>
      <c r="AC530" s="19">
        <v>45055</v>
      </c>
      <c r="AD530" s="11">
        <f>datos_chargeback_2001_1!$AE530/100</f>
        <v>143.84</v>
      </c>
      <c r="AE530" s="12">
        <v>14384</v>
      </c>
      <c r="AF530" s="12" t="s">
        <v>64</v>
      </c>
    </row>
    <row r="531" spans="1:32" x14ac:dyDescent="0.3">
      <c r="A531" s="36" t="s">
        <v>1751</v>
      </c>
      <c r="B531" s="14">
        <v>45056</v>
      </c>
      <c r="C531" s="14" t="str">
        <f>TEXT(Tabla10[[#This Row],[Fecha de transacción]],"DDDD")</f>
        <v>miércoles</v>
      </c>
      <c r="D531" s="14">
        <v>45117</v>
      </c>
      <c r="E531" s="15">
        <f>datos_chargeback_2001_1!$D531-datos_chargeback_2001_1!$B531</f>
        <v>61</v>
      </c>
      <c r="F531" s="16">
        <f>datos_chargeback_2001_1!$G531/100</f>
        <v>553.83000000000004</v>
      </c>
      <c r="G531" s="17">
        <v>55383</v>
      </c>
      <c r="H531" s="16">
        <f t="shared" si="8"/>
        <v>0</v>
      </c>
      <c r="I531" s="16">
        <v>0</v>
      </c>
      <c r="J531" s="17" t="s">
        <v>38</v>
      </c>
      <c r="K531" s="17" t="s">
        <v>25</v>
      </c>
      <c r="L531" s="17" t="s">
        <v>80</v>
      </c>
      <c r="M531" s="17" t="s">
        <v>52</v>
      </c>
      <c r="N531" s="17" t="s">
        <v>42</v>
      </c>
      <c r="O531" s="17" t="s">
        <v>70</v>
      </c>
      <c r="P531" s="17" t="s">
        <v>54</v>
      </c>
      <c r="Q531" s="17" t="s">
        <v>44</v>
      </c>
      <c r="R531" s="17">
        <v>55383</v>
      </c>
      <c r="S531" s="17" t="s">
        <v>1752</v>
      </c>
      <c r="T531" s="17" t="s">
        <v>116</v>
      </c>
      <c r="U531" s="16">
        <f>datos_chargeback_2001_1!$V531/100</f>
        <v>553.83000000000004</v>
      </c>
      <c r="V531" s="17">
        <v>55383</v>
      </c>
      <c r="W531" s="16">
        <f>datos_chargeback_2001_1!$X531/100</f>
        <v>0</v>
      </c>
      <c r="X531" s="17">
        <v>0</v>
      </c>
      <c r="Y531" s="16">
        <f>datos_chargeback_2001_1!$Z531/100</f>
        <v>0</v>
      </c>
      <c r="Z531" s="17">
        <v>0</v>
      </c>
      <c r="AA531" s="17" t="s">
        <v>1753</v>
      </c>
      <c r="AB531" s="17" t="s">
        <v>48</v>
      </c>
      <c r="AC531" s="18">
        <v>45056</v>
      </c>
      <c r="AD531" s="16">
        <f>datos_chargeback_2001_1!$AE531/100</f>
        <v>561.98</v>
      </c>
      <c r="AE531" s="17">
        <v>56198</v>
      </c>
      <c r="AF531" s="17" t="s">
        <v>43</v>
      </c>
    </row>
    <row r="532" spans="1:32" x14ac:dyDescent="0.3">
      <c r="A532" s="34" t="s">
        <v>1754</v>
      </c>
      <c r="B532" s="3">
        <v>45057</v>
      </c>
      <c r="C532" s="3" t="str">
        <f>TEXT(Tabla10[[#This Row],[Fecha de transacción]],"DDDD")</f>
        <v>jueves</v>
      </c>
      <c r="D532" s="3">
        <v>45117</v>
      </c>
      <c r="E532" s="4">
        <f>datos_chargeback_2001_1!$D532-datos_chargeback_2001_1!$B532</f>
        <v>60</v>
      </c>
      <c r="F532" s="5">
        <f>datos_chargeback_2001_1!$G532/100</f>
        <v>880.82</v>
      </c>
      <c r="G532" s="6">
        <v>88082</v>
      </c>
      <c r="H532" s="5">
        <f t="shared" si="8"/>
        <v>0</v>
      </c>
      <c r="I532" s="5">
        <v>1.08</v>
      </c>
      <c r="J532" s="6" t="s">
        <v>24</v>
      </c>
      <c r="K532" s="6" t="s">
        <v>25</v>
      </c>
      <c r="L532" s="6" t="s">
        <v>80</v>
      </c>
      <c r="M532" s="6" t="s">
        <v>93</v>
      </c>
      <c r="N532" s="6" t="s">
        <v>28</v>
      </c>
      <c r="O532" s="6" t="s">
        <v>70</v>
      </c>
      <c r="P532" s="6" t="s">
        <v>54</v>
      </c>
      <c r="Q532" s="6" t="s">
        <v>55</v>
      </c>
      <c r="R532" s="6">
        <v>88082</v>
      </c>
      <c r="S532" s="6" t="s">
        <v>362</v>
      </c>
      <c r="T532" s="6" t="s">
        <v>33</v>
      </c>
      <c r="U532" s="5">
        <f>datos_chargeback_2001_1!$V532/100</f>
        <v>0</v>
      </c>
      <c r="V532" s="6">
        <v>0</v>
      </c>
      <c r="W532" s="5">
        <f>datos_chargeback_2001_1!$X532/100</f>
        <v>0</v>
      </c>
      <c r="X532" s="6">
        <v>0</v>
      </c>
      <c r="Y532" s="5">
        <f>datos_chargeback_2001_1!$Z532/100</f>
        <v>880.82</v>
      </c>
      <c r="Z532" s="6">
        <v>88082</v>
      </c>
      <c r="AA532" s="6" t="s">
        <v>1755</v>
      </c>
      <c r="AB532" s="6" t="s">
        <v>35</v>
      </c>
      <c r="AC532" s="7" t="s">
        <v>35</v>
      </c>
      <c r="AD532" s="5">
        <f>datos_chargeback_2001_1!$AE532/100</f>
        <v>0</v>
      </c>
      <c r="AE532" s="6">
        <v>0</v>
      </c>
      <c r="AF532" s="6" t="s">
        <v>53</v>
      </c>
    </row>
    <row r="533" spans="1:32" x14ac:dyDescent="0.3">
      <c r="A533" s="36" t="s">
        <v>1756</v>
      </c>
      <c r="B533" s="14">
        <v>45058</v>
      </c>
      <c r="C533" s="14" t="str">
        <f>TEXT(Tabla10[[#This Row],[Fecha de transacción]],"DDDD")</f>
        <v>viernes</v>
      </c>
      <c r="D533" s="14">
        <v>45132</v>
      </c>
      <c r="E533" s="15">
        <f>datos_chargeback_2001_1!$D533-datos_chargeback_2001_1!$B533</f>
        <v>74</v>
      </c>
      <c r="F533" s="16">
        <f>datos_chargeback_2001_1!$G533/100</f>
        <v>640.96</v>
      </c>
      <c r="G533" s="17">
        <v>64096</v>
      </c>
      <c r="H533" s="16">
        <f t="shared" si="8"/>
        <v>0</v>
      </c>
      <c r="I533" s="16">
        <v>1.34</v>
      </c>
      <c r="J533" s="17" t="s">
        <v>24</v>
      </c>
      <c r="K533" s="17" t="s">
        <v>25</v>
      </c>
      <c r="L533" s="17" t="s">
        <v>109</v>
      </c>
      <c r="M533" s="17" t="s">
        <v>41</v>
      </c>
      <c r="N533" s="17" t="s">
        <v>42</v>
      </c>
      <c r="O533" s="17" t="s">
        <v>114</v>
      </c>
      <c r="P533" s="17" t="s">
        <v>30</v>
      </c>
      <c r="Q533" s="17" t="s">
        <v>55</v>
      </c>
      <c r="R533" s="17">
        <v>64096</v>
      </c>
      <c r="S533" s="17" t="s">
        <v>1757</v>
      </c>
      <c r="T533" s="17" t="s">
        <v>61</v>
      </c>
      <c r="U533" s="16">
        <f>datos_chargeback_2001_1!$V533/100</f>
        <v>0</v>
      </c>
      <c r="V533" s="17">
        <v>0</v>
      </c>
      <c r="W533" s="16">
        <f>datos_chargeback_2001_1!$X533/100</f>
        <v>640.96</v>
      </c>
      <c r="X533" s="17">
        <v>64096</v>
      </c>
      <c r="Y533" s="16">
        <f>datos_chargeback_2001_1!$Z533/100</f>
        <v>0</v>
      </c>
      <c r="Z533" s="17">
        <v>0</v>
      </c>
      <c r="AA533" s="17" t="s">
        <v>1758</v>
      </c>
      <c r="AB533" s="17" t="s">
        <v>35</v>
      </c>
      <c r="AC533" s="20" t="s">
        <v>35</v>
      </c>
      <c r="AD533" s="16">
        <f>datos_chargeback_2001_1!$AE533/100</f>
        <v>0</v>
      </c>
      <c r="AE533" s="17">
        <v>0</v>
      </c>
      <c r="AF533" s="17" t="s">
        <v>53</v>
      </c>
    </row>
    <row r="534" spans="1:32" x14ac:dyDescent="0.3">
      <c r="A534" s="35" t="s">
        <v>1759</v>
      </c>
      <c r="B534" s="9">
        <v>45059</v>
      </c>
      <c r="C534" s="9" t="str">
        <f>TEXT(Tabla10[[#This Row],[Fecha de transacción]],"DDDD")</f>
        <v>sábado</v>
      </c>
      <c r="D534" s="9">
        <v>45123</v>
      </c>
      <c r="E534" s="10">
        <f>datos_chargeback_2001_1!$D534-datos_chargeback_2001_1!$B534</f>
        <v>64</v>
      </c>
      <c r="F534" s="11">
        <f>datos_chargeback_2001_1!$G534/100</f>
        <v>696.42</v>
      </c>
      <c r="G534" s="12">
        <v>69642</v>
      </c>
      <c r="H534" s="11">
        <f t="shared" si="8"/>
        <v>0</v>
      </c>
      <c r="I534" s="11">
        <v>1.17</v>
      </c>
      <c r="J534" s="12" t="s">
        <v>38</v>
      </c>
      <c r="K534" s="12" t="s">
        <v>25</v>
      </c>
      <c r="L534" s="12" t="s">
        <v>119</v>
      </c>
      <c r="M534" s="12" t="s">
        <v>41</v>
      </c>
      <c r="N534" s="12" t="s">
        <v>42</v>
      </c>
      <c r="O534" s="12" t="s">
        <v>50</v>
      </c>
      <c r="P534" s="12" t="s">
        <v>54</v>
      </c>
      <c r="Q534" s="12" t="s">
        <v>44</v>
      </c>
      <c r="R534" s="12">
        <v>69642</v>
      </c>
      <c r="S534" s="12" t="s">
        <v>1760</v>
      </c>
      <c r="T534" s="12" t="s">
        <v>61</v>
      </c>
      <c r="U534" s="11">
        <f>datos_chargeback_2001_1!$V534/100</f>
        <v>0</v>
      </c>
      <c r="V534" s="12">
        <v>0</v>
      </c>
      <c r="W534" s="11">
        <f>datos_chargeback_2001_1!$X534/100</f>
        <v>696.42</v>
      </c>
      <c r="X534" s="12">
        <v>69642</v>
      </c>
      <c r="Y534" s="11">
        <f>datos_chargeback_2001_1!$Z534/100</f>
        <v>0</v>
      </c>
      <c r="Z534" s="12">
        <v>0</v>
      </c>
      <c r="AA534" s="12" t="s">
        <v>1761</v>
      </c>
      <c r="AB534" s="12" t="s">
        <v>48</v>
      </c>
      <c r="AC534" s="19">
        <v>45059</v>
      </c>
      <c r="AD534" s="11">
        <f>datos_chargeback_2001_1!$AE534/100</f>
        <v>258.92</v>
      </c>
      <c r="AE534" s="12">
        <v>25892</v>
      </c>
      <c r="AF534" s="12" t="s">
        <v>43</v>
      </c>
    </row>
    <row r="535" spans="1:32" x14ac:dyDescent="0.3">
      <c r="A535" s="36" t="s">
        <v>1762</v>
      </c>
      <c r="B535" s="14">
        <v>45060</v>
      </c>
      <c r="C535" s="14" t="str">
        <f>TEXT(Tabla10[[#This Row],[Fecha de transacción]],"DDDD")</f>
        <v>domingo</v>
      </c>
      <c r="D535" s="14">
        <v>45129</v>
      </c>
      <c r="E535" s="15">
        <f>datos_chargeback_2001_1!$D535-datos_chargeback_2001_1!$B535</f>
        <v>69</v>
      </c>
      <c r="F535" s="16">
        <f>datos_chargeback_2001_1!$G535/100</f>
        <v>368.71</v>
      </c>
      <c r="G535" s="17">
        <v>36871</v>
      </c>
      <c r="H535" s="16">
        <f t="shared" si="8"/>
        <v>0</v>
      </c>
      <c r="I535" s="16">
        <v>0.85</v>
      </c>
      <c r="J535" s="17" t="s">
        <v>38</v>
      </c>
      <c r="K535" s="17" t="s">
        <v>25</v>
      </c>
      <c r="L535" s="17" t="s">
        <v>26</v>
      </c>
      <c r="M535" s="17" t="s">
        <v>27</v>
      </c>
      <c r="N535" s="17" t="s">
        <v>42</v>
      </c>
      <c r="O535" s="17" t="s">
        <v>70</v>
      </c>
      <c r="P535" s="17" t="s">
        <v>54</v>
      </c>
      <c r="Q535" s="17" t="s">
        <v>66</v>
      </c>
      <c r="R535" s="17">
        <v>36871</v>
      </c>
      <c r="S535" s="17" t="s">
        <v>1763</v>
      </c>
      <c r="T535" s="17" t="s">
        <v>46</v>
      </c>
      <c r="U535" s="16">
        <f>datos_chargeback_2001_1!$V535/100</f>
        <v>368.71</v>
      </c>
      <c r="V535" s="17">
        <v>36871</v>
      </c>
      <c r="W535" s="16">
        <f>datos_chargeback_2001_1!$X535/100</f>
        <v>0</v>
      </c>
      <c r="X535" s="17">
        <v>0</v>
      </c>
      <c r="Y535" s="16">
        <f>datos_chargeback_2001_1!$Z535/100</f>
        <v>0</v>
      </c>
      <c r="Z535" s="17">
        <v>0</v>
      </c>
      <c r="AA535" s="17" t="s">
        <v>1764</v>
      </c>
      <c r="AB535" s="17" t="s">
        <v>35</v>
      </c>
      <c r="AC535" s="20" t="s">
        <v>35</v>
      </c>
      <c r="AD535" s="16">
        <f>datos_chargeback_2001_1!$AE535/100</f>
        <v>0</v>
      </c>
      <c r="AE535" s="17">
        <v>0</v>
      </c>
      <c r="AF535" s="17" t="s">
        <v>43</v>
      </c>
    </row>
    <row r="536" spans="1:32" x14ac:dyDescent="0.3">
      <c r="A536" s="35" t="s">
        <v>1765</v>
      </c>
      <c r="B536" s="9">
        <v>45061</v>
      </c>
      <c r="C536" s="9" t="str">
        <f>TEXT(Tabla10[[#This Row],[Fecha de transacción]],"DDDD")</f>
        <v>lunes</v>
      </c>
      <c r="D536" s="9">
        <v>45150</v>
      </c>
      <c r="E536" s="10">
        <f>datos_chargeback_2001_1!$D536-datos_chargeback_2001_1!$B536</f>
        <v>89</v>
      </c>
      <c r="F536" s="11">
        <f>datos_chargeback_2001_1!$G536/100</f>
        <v>178.87</v>
      </c>
      <c r="G536" s="12">
        <v>17887</v>
      </c>
      <c r="H536" s="11">
        <f t="shared" si="8"/>
        <v>0</v>
      </c>
      <c r="I536" s="11">
        <v>0.82</v>
      </c>
      <c r="J536" s="12" t="s">
        <v>24</v>
      </c>
      <c r="K536" s="12" t="s">
        <v>25</v>
      </c>
      <c r="L536" s="12" t="s">
        <v>80</v>
      </c>
      <c r="M536" s="12" t="s">
        <v>93</v>
      </c>
      <c r="N536" s="12" t="s">
        <v>42</v>
      </c>
      <c r="O536" s="12" t="s">
        <v>50</v>
      </c>
      <c r="P536" s="12" t="s">
        <v>54</v>
      </c>
      <c r="Q536" s="12" t="s">
        <v>44</v>
      </c>
      <c r="R536" s="12">
        <v>17887</v>
      </c>
      <c r="S536" s="12" t="s">
        <v>1766</v>
      </c>
      <c r="T536" s="12" t="s">
        <v>116</v>
      </c>
      <c r="U536" s="11">
        <f>datos_chargeback_2001_1!$V536/100</f>
        <v>178.87</v>
      </c>
      <c r="V536" s="12">
        <v>17887</v>
      </c>
      <c r="W536" s="11">
        <f>datos_chargeback_2001_1!$X536/100</f>
        <v>0</v>
      </c>
      <c r="X536" s="12">
        <v>0</v>
      </c>
      <c r="Y536" s="11">
        <f>datos_chargeback_2001_1!$Z536/100</f>
        <v>0</v>
      </c>
      <c r="Z536" s="12">
        <v>0</v>
      </c>
      <c r="AA536" s="12" t="s">
        <v>1767</v>
      </c>
      <c r="AB536" s="12" t="s">
        <v>48</v>
      </c>
      <c r="AC536" s="19">
        <v>45061</v>
      </c>
      <c r="AD536" s="11">
        <f>datos_chargeback_2001_1!$AE536/100</f>
        <v>61.72</v>
      </c>
      <c r="AE536" s="12">
        <v>6172</v>
      </c>
      <c r="AF536" s="12" t="s">
        <v>50</v>
      </c>
    </row>
    <row r="537" spans="1:32" x14ac:dyDescent="0.3">
      <c r="A537" s="34" t="s">
        <v>1769</v>
      </c>
      <c r="B537" s="3">
        <v>45062</v>
      </c>
      <c r="C537" s="3" t="str">
        <f>TEXT(Tabla10[[#This Row],[Fecha de transacción]],"DDDD")</f>
        <v>martes</v>
      </c>
      <c r="D537" s="3">
        <v>45127</v>
      </c>
      <c r="E537" s="4">
        <f>datos_chargeback_2001_1!$D537-datos_chargeback_2001_1!$B537</f>
        <v>65</v>
      </c>
      <c r="F537" s="5">
        <f>datos_chargeback_2001_1!$G537/100</f>
        <v>461.25</v>
      </c>
      <c r="G537" s="6">
        <v>46125</v>
      </c>
      <c r="H537" s="5">
        <f t="shared" si="8"/>
        <v>0</v>
      </c>
      <c r="I537" s="5">
        <v>0</v>
      </c>
      <c r="J537" s="6" t="s">
        <v>24</v>
      </c>
      <c r="K537" s="6" t="s">
        <v>25</v>
      </c>
      <c r="L537" s="6" t="s">
        <v>80</v>
      </c>
      <c r="M537" s="6" t="s">
        <v>27</v>
      </c>
      <c r="N537" s="6" t="s">
        <v>42</v>
      </c>
      <c r="O537" s="6" t="s">
        <v>64</v>
      </c>
      <c r="P537" s="6" t="s">
        <v>54</v>
      </c>
      <c r="Q537" s="6" t="s">
        <v>44</v>
      </c>
      <c r="R537" s="6">
        <v>46125</v>
      </c>
      <c r="S537" s="6" t="s">
        <v>1770</v>
      </c>
      <c r="T537" s="6" t="s">
        <v>116</v>
      </c>
      <c r="U537" s="5">
        <f>datos_chargeback_2001_1!$V537/100</f>
        <v>461.25</v>
      </c>
      <c r="V537" s="6">
        <v>46125</v>
      </c>
      <c r="W537" s="5">
        <f>datos_chargeback_2001_1!$X537/100</f>
        <v>0</v>
      </c>
      <c r="X537" s="6">
        <v>0</v>
      </c>
      <c r="Y537" s="5">
        <f>datos_chargeback_2001_1!$Z537/100</f>
        <v>0</v>
      </c>
      <c r="Z537" s="6">
        <v>0</v>
      </c>
      <c r="AA537" s="6" t="s">
        <v>1771</v>
      </c>
      <c r="AB537" s="6" t="s">
        <v>48</v>
      </c>
      <c r="AC537" s="8">
        <v>45062</v>
      </c>
      <c r="AD537" s="5">
        <f>datos_chargeback_2001_1!$AE537/100</f>
        <v>851.48</v>
      </c>
      <c r="AE537" s="6">
        <v>85148</v>
      </c>
      <c r="AF537" s="6" t="s">
        <v>64</v>
      </c>
    </row>
    <row r="538" spans="1:32" x14ac:dyDescent="0.3">
      <c r="A538" s="34" t="s">
        <v>1772</v>
      </c>
      <c r="B538" s="3">
        <v>45063</v>
      </c>
      <c r="C538" s="3" t="str">
        <f>TEXT(Tabla10[[#This Row],[Fecha de transacción]],"DDDD")</f>
        <v>miércoles</v>
      </c>
      <c r="D538" s="3">
        <v>45128</v>
      </c>
      <c r="E538" s="4">
        <f>datos_chargeback_2001_1!$D538-datos_chargeback_2001_1!$B538</f>
        <v>65</v>
      </c>
      <c r="F538" s="5">
        <f>datos_chargeback_2001_1!$G538/100</f>
        <v>19.829999999999998</v>
      </c>
      <c r="G538" s="6">
        <v>1983</v>
      </c>
      <c r="H538" s="5">
        <f t="shared" si="8"/>
        <v>0</v>
      </c>
      <c r="I538" s="5">
        <v>1.1299999999999999</v>
      </c>
      <c r="J538" s="6" t="s">
        <v>24</v>
      </c>
      <c r="K538" s="6" t="s">
        <v>25</v>
      </c>
      <c r="L538" s="6" t="s">
        <v>40</v>
      </c>
      <c r="M538" s="6" t="s">
        <v>93</v>
      </c>
      <c r="N538" s="6" t="s">
        <v>28</v>
      </c>
      <c r="O538" s="6" t="s">
        <v>29</v>
      </c>
      <c r="P538" s="6" t="s">
        <v>30</v>
      </c>
      <c r="Q538" s="6" t="s">
        <v>66</v>
      </c>
      <c r="R538" s="6">
        <v>1983</v>
      </c>
      <c r="S538" s="6" t="s">
        <v>1773</v>
      </c>
      <c r="T538" s="6" t="s">
        <v>33</v>
      </c>
      <c r="U538" s="5">
        <f>datos_chargeback_2001_1!$V538/100</f>
        <v>0</v>
      </c>
      <c r="V538" s="6">
        <v>0</v>
      </c>
      <c r="W538" s="5">
        <f>datos_chargeback_2001_1!$X538/100</f>
        <v>0</v>
      </c>
      <c r="X538" s="6">
        <v>0</v>
      </c>
      <c r="Y538" s="5">
        <f>datos_chargeback_2001_1!$Z538/100</f>
        <v>19.829999999999998</v>
      </c>
      <c r="Z538" s="6">
        <v>1983</v>
      </c>
      <c r="AA538" s="6" t="s">
        <v>1774</v>
      </c>
      <c r="AB538" s="6" t="s">
        <v>48</v>
      </c>
      <c r="AC538" s="8">
        <v>45063</v>
      </c>
      <c r="AD538" s="5">
        <f>datos_chargeback_2001_1!$AE538/100</f>
        <v>393.49</v>
      </c>
      <c r="AE538" s="6">
        <v>39349</v>
      </c>
      <c r="AF538" s="6" t="s">
        <v>64</v>
      </c>
    </row>
    <row r="539" spans="1:32" x14ac:dyDescent="0.3">
      <c r="A539" s="36" t="s">
        <v>1775</v>
      </c>
      <c r="B539" s="14">
        <v>45064</v>
      </c>
      <c r="C539" s="14" t="str">
        <f>TEXT(Tabla10[[#This Row],[Fecha de transacción]],"DDDD")</f>
        <v>jueves</v>
      </c>
      <c r="D539" s="14">
        <v>45125</v>
      </c>
      <c r="E539" s="15">
        <f>datos_chargeback_2001_1!$D539-datos_chargeback_2001_1!$B539</f>
        <v>61</v>
      </c>
      <c r="F539" s="16">
        <f>datos_chargeback_2001_1!$G539/100</f>
        <v>675.49</v>
      </c>
      <c r="G539" s="17">
        <v>67549</v>
      </c>
      <c r="H539" s="16">
        <f t="shared" si="8"/>
        <v>0</v>
      </c>
      <c r="I539" s="16">
        <v>0</v>
      </c>
      <c r="J539" s="17" t="s">
        <v>38</v>
      </c>
      <c r="K539" s="17" t="s">
        <v>25</v>
      </c>
      <c r="L539" s="17" t="s">
        <v>80</v>
      </c>
      <c r="M539" s="17" t="s">
        <v>41</v>
      </c>
      <c r="N539" s="17" t="s">
        <v>42</v>
      </c>
      <c r="O539" s="17" t="s">
        <v>114</v>
      </c>
      <c r="P539" s="17" t="s">
        <v>54</v>
      </c>
      <c r="Q539" s="17" t="s">
        <v>66</v>
      </c>
      <c r="R539" s="17">
        <v>67549</v>
      </c>
      <c r="S539" s="17" t="s">
        <v>1776</v>
      </c>
      <c r="T539" s="17" t="s">
        <v>61</v>
      </c>
      <c r="U539" s="16">
        <f>datos_chargeback_2001_1!$V539/100</f>
        <v>0</v>
      </c>
      <c r="V539" s="17">
        <v>0</v>
      </c>
      <c r="W539" s="16">
        <f>datos_chargeback_2001_1!$X539/100</f>
        <v>675.49</v>
      </c>
      <c r="X539" s="17">
        <v>67549</v>
      </c>
      <c r="Y539" s="16">
        <f>datos_chargeback_2001_1!$Z539/100</f>
        <v>0</v>
      </c>
      <c r="Z539" s="17">
        <v>0</v>
      </c>
      <c r="AA539" s="17" t="s">
        <v>1777</v>
      </c>
      <c r="AB539" s="17" t="s">
        <v>35</v>
      </c>
      <c r="AC539" s="20" t="s">
        <v>35</v>
      </c>
      <c r="AD539" s="16">
        <f>datos_chargeback_2001_1!$AE539/100</f>
        <v>0</v>
      </c>
      <c r="AE539" s="17">
        <v>0</v>
      </c>
      <c r="AF539" s="17" t="s">
        <v>64</v>
      </c>
    </row>
    <row r="540" spans="1:32" x14ac:dyDescent="0.3">
      <c r="A540" s="35" t="s">
        <v>1778</v>
      </c>
      <c r="B540" s="9">
        <v>45065</v>
      </c>
      <c r="C540" s="9" t="str">
        <f>TEXT(Tabla10[[#This Row],[Fecha de transacción]],"DDDD")</f>
        <v>viernes</v>
      </c>
      <c r="D540" s="9">
        <v>45140</v>
      </c>
      <c r="E540" s="10">
        <f>datos_chargeback_2001_1!$D540-datos_chargeback_2001_1!$B540</f>
        <v>75</v>
      </c>
      <c r="F540" s="11">
        <f>datos_chargeback_2001_1!$G540/100</f>
        <v>522.02</v>
      </c>
      <c r="G540" s="12">
        <v>52202</v>
      </c>
      <c r="H540" s="11">
        <f t="shared" si="8"/>
        <v>0</v>
      </c>
      <c r="I540" s="11">
        <v>1.48</v>
      </c>
      <c r="J540" s="12" t="s">
        <v>38</v>
      </c>
      <c r="K540" s="12" t="s">
        <v>25</v>
      </c>
      <c r="L540" s="12" t="s">
        <v>80</v>
      </c>
      <c r="M540" s="12" t="s">
        <v>85</v>
      </c>
      <c r="N540" s="12" t="s">
        <v>28</v>
      </c>
      <c r="O540" s="12" t="s">
        <v>50</v>
      </c>
      <c r="P540" s="12" t="s">
        <v>54</v>
      </c>
      <c r="Q540" s="12" t="s">
        <v>66</v>
      </c>
      <c r="R540" s="12">
        <v>52202</v>
      </c>
      <c r="S540" s="12" t="s">
        <v>1779</v>
      </c>
      <c r="T540" s="12" t="s">
        <v>33</v>
      </c>
      <c r="U540" s="11">
        <f>datos_chargeback_2001_1!$V540/100</f>
        <v>0</v>
      </c>
      <c r="V540" s="12">
        <v>0</v>
      </c>
      <c r="W540" s="11">
        <f>datos_chargeback_2001_1!$X540/100</f>
        <v>0</v>
      </c>
      <c r="X540" s="12">
        <v>0</v>
      </c>
      <c r="Y540" s="11">
        <f>datos_chargeback_2001_1!$Z540/100</f>
        <v>522.02</v>
      </c>
      <c r="Z540" s="12">
        <v>52202</v>
      </c>
      <c r="AA540" s="12" t="s">
        <v>1780</v>
      </c>
      <c r="AB540" s="12" t="s">
        <v>48</v>
      </c>
      <c r="AC540" s="19">
        <v>45065</v>
      </c>
      <c r="AD540" s="11">
        <f>datos_chargeback_2001_1!$AE540/100</f>
        <v>254.73</v>
      </c>
      <c r="AE540" s="12">
        <v>25473</v>
      </c>
      <c r="AF540" s="12" t="s">
        <v>53</v>
      </c>
    </row>
    <row r="541" spans="1:32" x14ac:dyDescent="0.3">
      <c r="A541" s="36" t="s">
        <v>1781</v>
      </c>
      <c r="B541" s="14">
        <v>45066</v>
      </c>
      <c r="C541" s="14" t="str">
        <f>TEXT(Tabla10[[#This Row],[Fecha de transacción]],"DDDD")</f>
        <v>sábado</v>
      </c>
      <c r="D541" s="14">
        <v>45140</v>
      </c>
      <c r="E541" s="15">
        <f>datos_chargeback_2001_1!$D541-datos_chargeback_2001_1!$B541</f>
        <v>74</v>
      </c>
      <c r="F541" s="16">
        <f>datos_chargeback_2001_1!$G541/100</f>
        <v>264.13</v>
      </c>
      <c r="G541" s="17">
        <v>26413</v>
      </c>
      <c r="H541" s="16">
        <f t="shared" si="8"/>
        <v>0</v>
      </c>
      <c r="I541" s="16">
        <v>0.89</v>
      </c>
      <c r="J541" s="17" t="s">
        <v>38</v>
      </c>
      <c r="K541" s="17" t="s">
        <v>25</v>
      </c>
      <c r="L541" s="17" t="s">
        <v>40</v>
      </c>
      <c r="M541" s="17" t="s">
        <v>85</v>
      </c>
      <c r="N541" s="17" t="s">
        <v>42</v>
      </c>
      <c r="O541" s="17" t="s">
        <v>43</v>
      </c>
      <c r="P541" s="17" t="s">
        <v>30</v>
      </c>
      <c r="Q541" s="17" t="s">
        <v>44</v>
      </c>
      <c r="R541" s="17">
        <v>26413</v>
      </c>
      <c r="S541" s="17" t="s">
        <v>474</v>
      </c>
      <c r="T541" s="17" t="s">
        <v>46</v>
      </c>
      <c r="U541" s="16">
        <f>datos_chargeback_2001_1!$V541/100</f>
        <v>264.13</v>
      </c>
      <c r="V541" s="17">
        <v>26413</v>
      </c>
      <c r="W541" s="16">
        <f>datos_chargeback_2001_1!$X541/100</f>
        <v>0</v>
      </c>
      <c r="X541" s="17">
        <v>0</v>
      </c>
      <c r="Y541" s="16">
        <f>datos_chargeback_2001_1!$Z541/100</f>
        <v>0</v>
      </c>
      <c r="Z541" s="17">
        <v>0</v>
      </c>
      <c r="AA541" s="17" t="s">
        <v>1782</v>
      </c>
      <c r="AB541" s="17" t="s">
        <v>35</v>
      </c>
      <c r="AC541" s="20" t="s">
        <v>35</v>
      </c>
      <c r="AD541" s="16">
        <f>datos_chargeback_2001_1!$AE541/100</f>
        <v>0</v>
      </c>
      <c r="AE541" s="17">
        <v>0</v>
      </c>
      <c r="AF541" s="17" t="s">
        <v>53</v>
      </c>
    </row>
    <row r="542" spans="1:32" x14ac:dyDescent="0.3">
      <c r="A542" s="34" t="s">
        <v>1783</v>
      </c>
      <c r="B542" s="3">
        <v>45067</v>
      </c>
      <c r="C542" s="3" t="str">
        <f>TEXT(Tabla10[[#This Row],[Fecha de transacción]],"DDDD")</f>
        <v>domingo</v>
      </c>
      <c r="D542" s="3">
        <v>45134</v>
      </c>
      <c r="E542" s="4">
        <f>datos_chargeback_2001_1!$D542-datos_chargeback_2001_1!$B542</f>
        <v>67</v>
      </c>
      <c r="F542" s="5">
        <f>datos_chargeback_2001_1!$G542/100</f>
        <v>390.45</v>
      </c>
      <c r="G542" s="6">
        <v>39045</v>
      </c>
      <c r="H542" s="5">
        <f t="shared" si="8"/>
        <v>0</v>
      </c>
      <c r="I542" s="5">
        <v>0</v>
      </c>
      <c r="J542" s="6" t="s">
        <v>24</v>
      </c>
      <c r="K542" s="6" t="s">
        <v>25</v>
      </c>
      <c r="L542" s="6" t="s">
        <v>80</v>
      </c>
      <c r="M542" s="6" t="s">
        <v>85</v>
      </c>
      <c r="N542" s="6" t="s">
        <v>42</v>
      </c>
      <c r="O542" s="6" t="s">
        <v>64</v>
      </c>
      <c r="P542" s="6" t="s">
        <v>30</v>
      </c>
      <c r="Q542" s="6" t="s">
        <v>66</v>
      </c>
      <c r="R542" s="6">
        <v>39045</v>
      </c>
      <c r="S542" s="6" t="s">
        <v>1489</v>
      </c>
      <c r="T542" s="6" t="s">
        <v>61</v>
      </c>
      <c r="U542" s="5">
        <f>datos_chargeback_2001_1!$V542/100</f>
        <v>0</v>
      </c>
      <c r="V542" s="6">
        <v>0</v>
      </c>
      <c r="W542" s="5">
        <f>datos_chargeback_2001_1!$X542/100</f>
        <v>390.45</v>
      </c>
      <c r="X542" s="6">
        <v>39045</v>
      </c>
      <c r="Y542" s="5">
        <f>datos_chargeback_2001_1!$Z542/100</f>
        <v>0</v>
      </c>
      <c r="Z542" s="6">
        <v>0</v>
      </c>
      <c r="AA542" s="6" t="s">
        <v>1784</v>
      </c>
      <c r="AB542" s="6" t="s">
        <v>48</v>
      </c>
      <c r="AC542" s="8">
        <v>45067</v>
      </c>
      <c r="AD542" s="5">
        <f>datos_chargeback_2001_1!$AE542/100</f>
        <v>9.11</v>
      </c>
      <c r="AE542" s="6">
        <v>911</v>
      </c>
      <c r="AF542" s="6" t="s">
        <v>50</v>
      </c>
    </row>
    <row r="543" spans="1:32" x14ac:dyDescent="0.3">
      <c r="A543" s="34" t="s">
        <v>1785</v>
      </c>
      <c r="B543" s="3">
        <v>45068</v>
      </c>
      <c r="C543" s="3" t="str">
        <f>TEXT(Tabla10[[#This Row],[Fecha de transacción]],"DDDD")</f>
        <v>lunes</v>
      </c>
      <c r="D543" s="3">
        <v>45153</v>
      </c>
      <c r="E543" s="4">
        <f>datos_chargeback_2001_1!$D543-datos_chargeback_2001_1!$B543</f>
        <v>85</v>
      </c>
      <c r="F543" s="5">
        <f>datos_chargeback_2001_1!$G543/100</f>
        <v>162.16999999999999</v>
      </c>
      <c r="G543" s="6">
        <v>16217</v>
      </c>
      <c r="H543" s="5">
        <f t="shared" si="8"/>
        <v>0</v>
      </c>
      <c r="I543" s="5">
        <v>0.11</v>
      </c>
      <c r="J543" s="6" t="s">
        <v>24</v>
      </c>
      <c r="K543" s="6" t="s">
        <v>25</v>
      </c>
      <c r="L543" s="6" t="s">
        <v>40</v>
      </c>
      <c r="M543" s="6" t="s">
        <v>41</v>
      </c>
      <c r="N543" s="6" t="s">
        <v>42</v>
      </c>
      <c r="O543" s="6" t="s">
        <v>50</v>
      </c>
      <c r="P543" s="6" t="s">
        <v>54</v>
      </c>
      <c r="Q543" s="6" t="s">
        <v>55</v>
      </c>
      <c r="R543" s="6">
        <v>16217</v>
      </c>
      <c r="S543" s="6" t="s">
        <v>1786</v>
      </c>
      <c r="T543" s="6" t="s">
        <v>116</v>
      </c>
      <c r="U543" s="5">
        <f>datos_chargeback_2001_1!$V543/100</f>
        <v>162.16999999999999</v>
      </c>
      <c r="V543" s="6">
        <v>16217</v>
      </c>
      <c r="W543" s="5">
        <f>datos_chargeback_2001_1!$X543/100</f>
        <v>0</v>
      </c>
      <c r="X543" s="6">
        <v>0</v>
      </c>
      <c r="Y543" s="5">
        <f>datos_chargeback_2001_1!$Z543/100</f>
        <v>0</v>
      </c>
      <c r="Z543" s="6">
        <v>0</v>
      </c>
      <c r="AA543" s="6" t="s">
        <v>1787</v>
      </c>
      <c r="AB543" s="6" t="s">
        <v>48</v>
      </c>
      <c r="AC543" s="8">
        <v>45068</v>
      </c>
      <c r="AD543" s="5">
        <f>datos_chargeback_2001_1!$AE543/100</f>
        <v>23.71</v>
      </c>
      <c r="AE543" s="6">
        <v>2371</v>
      </c>
      <c r="AF543" s="6" t="s">
        <v>53</v>
      </c>
    </row>
    <row r="544" spans="1:32" x14ac:dyDescent="0.3">
      <c r="A544" s="35" t="s">
        <v>1788</v>
      </c>
      <c r="B544" s="9">
        <v>45069</v>
      </c>
      <c r="C544" s="9" t="str">
        <f>TEXT(Tabla10[[#This Row],[Fecha de transacción]],"DDDD")</f>
        <v>martes</v>
      </c>
      <c r="D544" s="9">
        <v>45130</v>
      </c>
      <c r="E544" s="10">
        <f>datos_chargeback_2001_1!$D544-datos_chargeback_2001_1!$B544</f>
        <v>61</v>
      </c>
      <c r="F544" s="11">
        <f>datos_chargeback_2001_1!$G544/100</f>
        <v>427.86</v>
      </c>
      <c r="G544" s="12">
        <v>42786</v>
      </c>
      <c r="H544" s="11">
        <f t="shared" si="8"/>
        <v>0</v>
      </c>
      <c r="I544" s="11">
        <v>0.84</v>
      </c>
      <c r="J544" s="12" t="s">
        <v>38</v>
      </c>
      <c r="K544" s="12" t="s">
        <v>25</v>
      </c>
      <c r="L544" s="12" t="s">
        <v>40</v>
      </c>
      <c r="M544" s="12" t="s">
        <v>52</v>
      </c>
      <c r="N544" s="12" t="s">
        <v>42</v>
      </c>
      <c r="O544" s="12" t="s">
        <v>114</v>
      </c>
      <c r="P544" s="12" t="s">
        <v>54</v>
      </c>
      <c r="Q544" s="12" t="s">
        <v>75</v>
      </c>
      <c r="R544" s="12">
        <v>42786</v>
      </c>
      <c r="S544" s="12" t="s">
        <v>76</v>
      </c>
      <c r="T544" s="12" t="s">
        <v>61</v>
      </c>
      <c r="U544" s="11">
        <f>datos_chargeback_2001_1!$V544/100</f>
        <v>0</v>
      </c>
      <c r="V544" s="12">
        <v>0</v>
      </c>
      <c r="W544" s="11">
        <f>datos_chargeback_2001_1!$X544/100</f>
        <v>427.86</v>
      </c>
      <c r="X544" s="12">
        <v>42786</v>
      </c>
      <c r="Y544" s="11">
        <f>datos_chargeback_2001_1!$Z544/100</f>
        <v>0</v>
      </c>
      <c r="Z544" s="12">
        <v>0</v>
      </c>
      <c r="AA544" s="12" t="s">
        <v>1789</v>
      </c>
      <c r="AB544" s="12" t="s">
        <v>48</v>
      </c>
      <c r="AC544" s="19">
        <v>45069</v>
      </c>
      <c r="AD544" s="11">
        <f>datos_chargeback_2001_1!$AE544/100</f>
        <v>39.799999999999997</v>
      </c>
      <c r="AE544" s="12">
        <v>3980</v>
      </c>
      <c r="AF544" s="12" t="s">
        <v>64</v>
      </c>
    </row>
    <row r="545" spans="1:32" x14ac:dyDescent="0.3">
      <c r="A545" s="36" t="s">
        <v>1790</v>
      </c>
      <c r="B545" s="14">
        <v>45070</v>
      </c>
      <c r="C545" s="14" t="str">
        <f>TEXT(Tabla10[[#This Row],[Fecha de transacción]],"DDDD")</f>
        <v>miércoles</v>
      </c>
      <c r="D545" s="14">
        <v>45134</v>
      </c>
      <c r="E545" s="15">
        <f>datos_chargeback_2001_1!$D545-datos_chargeback_2001_1!$B545</f>
        <v>64</v>
      </c>
      <c r="F545" s="16">
        <f>datos_chargeback_2001_1!$G545/100</f>
        <v>318.16000000000003</v>
      </c>
      <c r="G545" s="17">
        <v>31816</v>
      </c>
      <c r="H545" s="16">
        <f t="shared" si="8"/>
        <v>0</v>
      </c>
      <c r="I545" s="16">
        <v>0</v>
      </c>
      <c r="J545" s="17" t="s">
        <v>38</v>
      </c>
      <c r="K545" s="17" t="s">
        <v>25</v>
      </c>
      <c r="L545" s="17" t="s">
        <v>119</v>
      </c>
      <c r="M545" s="17" t="s">
        <v>52</v>
      </c>
      <c r="N545" s="17" t="s">
        <v>42</v>
      </c>
      <c r="O545" s="17" t="s">
        <v>64</v>
      </c>
      <c r="P545" s="17" t="s">
        <v>54</v>
      </c>
      <c r="Q545" s="17" t="s">
        <v>31</v>
      </c>
      <c r="R545" s="17">
        <v>31816</v>
      </c>
      <c r="S545" s="17" t="s">
        <v>782</v>
      </c>
      <c r="T545" s="17" t="s">
        <v>46</v>
      </c>
      <c r="U545" s="16">
        <f>datos_chargeback_2001_1!$V545/100</f>
        <v>318.16000000000003</v>
      </c>
      <c r="V545" s="17">
        <v>31816</v>
      </c>
      <c r="W545" s="16">
        <f>datos_chargeback_2001_1!$X545/100</f>
        <v>0</v>
      </c>
      <c r="X545" s="17">
        <v>0</v>
      </c>
      <c r="Y545" s="16">
        <f>datos_chargeback_2001_1!$Z545/100</f>
        <v>0</v>
      </c>
      <c r="Z545" s="17">
        <v>0</v>
      </c>
      <c r="AA545" s="17" t="s">
        <v>1791</v>
      </c>
      <c r="AB545" s="17" t="s">
        <v>48</v>
      </c>
      <c r="AC545" s="18">
        <v>45070</v>
      </c>
      <c r="AD545" s="16">
        <f>datos_chargeback_2001_1!$AE545/100</f>
        <v>59.28</v>
      </c>
      <c r="AE545" s="17">
        <v>5928</v>
      </c>
      <c r="AF545" s="17" t="s">
        <v>36</v>
      </c>
    </row>
    <row r="546" spans="1:32" x14ac:dyDescent="0.3">
      <c r="A546" s="34" t="s">
        <v>1793</v>
      </c>
      <c r="B546" s="3">
        <v>45071</v>
      </c>
      <c r="C546" s="3" t="str">
        <f>TEXT(Tabla10[[#This Row],[Fecha de transacción]],"DDDD")</f>
        <v>jueves</v>
      </c>
      <c r="D546" s="3">
        <v>45150</v>
      </c>
      <c r="E546" s="4">
        <f>datos_chargeback_2001_1!$D546-datos_chargeback_2001_1!$B546</f>
        <v>79</v>
      </c>
      <c r="F546" s="5">
        <f>datos_chargeback_2001_1!$G546/100</f>
        <v>834.28</v>
      </c>
      <c r="G546" s="6">
        <v>83428</v>
      </c>
      <c r="H546" s="5">
        <f t="shared" si="8"/>
        <v>0</v>
      </c>
      <c r="I546" s="5">
        <v>0</v>
      </c>
      <c r="J546" s="6" t="s">
        <v>38</v>
      </c>
      <c r="K546" s="6" t="s">
        <v>25</v>
      </c>
      <c r="L546" s="6" t="s">
        <v>80</v>
      </c>
      <c r="M546" s="6" t="s">
        <v>59</v>
      </c>
      <c r="N546" s="6" t="s">
        <v>28</v>
      </c>
      <c r="O546" s="6" t="s">
        <v>53</v>
      </c>
      <c r="P546" s="6" t="s">
        <v>30</v>
      </c>
      <c r="Q546" s="6" t="s">
        <v>44</v>
      </c>
      <c r="R546" s="6">
        <v>83428</v>
      </c>
      <c r="S546" s="6" t="s">
        <v>612</v>
      </c>
      <c r="T546" s="6" t="s">
        <v>33</v>
      </c>
      <c r="U546" s="5">
        <f>datos_chargeback_2001_1!$V546/100</f>
        <v>0</v>
      </c>
      <c r="V546" s="6">
        <v>0</v>
      </c>
      <c r="W546" s="5">
        <f>datos_chargeback_2001_1!$X546/100</f>
        <v>0</v>
      </c>
      <c r="X546" s="6">
        <v>0</v>
      </c>
      <c r="Y546" s="5">
        <f>datos_chargeback_2001_1!$Z546/100</f>
        <v>834.28</v>
      </c>
      <c r="Z546" s="6">
        <v>83428</v>
      </c>
      <c r="AA546" s="6" t="s">
        <v>1794</v>
      </c>
      <c r="AB546" s="6" t="s">
        <v>35</v>
      </c>
      <c r="AC546" s="7" t="s">
        <v>35</v>
      </c>
      <c r="AD546" s="5">
        <f>datos_chargeback_2001_1!$AE546/100</f>
        <v>0</v>
      </c>
      <c r="AE546" s="6">
        <v>0</v>
      </c>
      <c r="AF546" s="6" t="s">
        <v>36</v>
      </c>
    </row>
    <row r="547" spans="1:32" x14ac:dyDescent="0.3">
      <c r="A547" s="34" t="s">
        <v>1795</v>
      </c>
      <c r="B547" s="3">
        <v>45072</v>
      </c>
      <c r="C547" s="3" t="str">
        <f>TEXT(Tabla10[[#This Row],[Fecha de transacción]],"DDDD")</f>
        <v>viernes</v>
      </c>
      <c r="D547" s="3">
        <v>45136</v>
      </c>
      <c r="E547" s="4">
        <f>datos_chargeback_2001_1!$D547-datos_chargeback_2001_1!$B547</f>
        <v>64</v>
      </c>
      <c r="F547" s="5">
        <f>datos_chargeback_2001_1!$G547/100</f>
        <v>96.51</v>
      </c>
      <c r="G547" s="6">
        <v>9651</v>
      </c>
      <c r="H547" s="5">
        <f t="shared" si="8"/>
        <v>0</v>
      </c>
      <c r="I547" s="5">
        <v>1.42</v>
      </c>
      <c r="J547" s="6" t="s">
        <v>38</v>
      </c>
      <c r="K547" s="6" t="s">
        <v>25</v>
      </c>
      <c r="L547" s="6" t="s">
        <v>40</v>
      </c>
      <c r="M547" s="6" t="s">
        <v>27</v>
      </c>
      <c r="N547" s="6" t="s">
        <v>28</v>
      </c>
      <c r="O547" s="6" t="s">
        <v>64</v>
      </c>
      <c r="P547" s="6" t="s">
        <v>30</v>
      </c>
      <c r="Q547" s="6" t="s">
        <v>55</v>
      </c>
      <c r="R547" s="6">
        <v>96510</v>
      </c>
      <c r="S547" s="6" t="s">
        <v>315</v>
      </c>
      <c r="T547" s="6" t="s">
        <v>33</v>
      </c>
      <c r="U547" s="5">
        <f>datos_chargeback_2001_1!$V547/100</f>
        <v>0</v>
      </c>
      <c r="V547" s="6">
        <v>0</v>
      </c>
      <c r="W547" s="5">
        <f>datos_chargeback_2001_1!$X547/100</f>
        <v>0</v>
      </c>
      <c r="X547" s="6">
        <v>0</v>
      </c>
      <c r="Y547" s="5">
        <f>datos_chargeback_2001_1!$Z547/100</f>
        <v>965.1</v>
      </c>
      <c r="Z547" s="6">
        <v>96510</v>
      </c>
      <c r="AA547" s="6" t="s">
        <v>1796</v>
      </c>
      <c r="AB547" s="6" t="s">
        <v>35</v>
      </c>
      <c r="AC547" s="7" t="s">
        <v>35</v>
      </c>
      <c r="AD547" s="5">
        <f>datos_chargeback_2001_1!$AE547/100</f>
        <v>0</v>
      </c>
      <c r="AE547" s="6">
        <v>0</v>
      </c>
      <c r="AF547" s="6" t="s">
        <v>50</v>
      </c>
    </row>
    <row r="548" spans="1:32" x14ac:dyDescent="0.3">
      <c r="A548" s="34" t="s">
        <v>1797</v>
      </c>
      <c r="B548" s="3">
        <v>45073</v>
      </c>
      <c r="C548" s="3" t="str">
        <f>TEXT(Tabla10[[#This Row],[Fecha de transacción]],"DDDD")</f>
        <v>sábado</v>
      </c>
      <c r="D548" s="3">
        <v>45146</v>
      </c>
      <c r="E548" s="4">
        <f>datos_chargeback_2001_1!$D548-datos_chargeback_2001_1!$B548</f>
        <v>73</v>
      </c>
      <c r="F548" s="5">
        <f>datos_chargeback_2001_1!$G548/100</f>
        <v>86.76</v>
      </c>
      <c r="G548" s="6">
        <v>8676</v>
      </c>
      <c r="H548" s="5">
        <f t="shared" si="8"/>
        <v>0</v>
      </c>
      <c r="I548" s="5">
        <v>1.01</v>
      </c>
      <c r="J548" s="6" t="s">
        <v>38</v>
      </c>
      <c r="K548" s="6" t="s">
        <v>25</v>
      </c>
      <c r="L548" s="6" t="s">
        <v>74</v>
      </c>
      <c r="M548" s="6" t="s">
        <v>27</v>
      </c>
      <c r="N548" s="6" t="s">
        <v>42</v>
      </c>
      <c r="O548" s="6" t="s">
        <v>53</v>
      </c>
      <c r="P548" s="6" t="s">
        <v>54</v>
      </c>
      <c r="Q548" s="6" t="s">
        <v>31</v>
      </c>
      <c r="R548" s="6">
        <v>8676</v>
      </c>
      <c r="S548" s="6" t="s">
        <v>1798</v>
      </c>
      <c r="T548" s="6" t="s">
        <v>116</v>
      </c>
      <c r="U548" s="5">
        <f>datos_chargeback_2001_1!$V548/100</f>
        <v>86.76</v>
      </c>
      <c r="V548" s="6">
        <v>8676</v>
      </c>
      <c r="W548" s="5">
        <f>datos_chargeback_2001_1!$X548/100</f>
        <v>0</v>
      </c>
      <c r="X548" s="6">
        <v>0</v>
      </c>
      <c r="Y548" s="5">
        <f>datos_chargeback_2001_1!$Z548/100</f>
        <v>0</v>
      </c>
      <c r="Z548" s="6">
        <v>0</v>
      </c>
      <c r="AA548" s="6" t="s">
        <v>1799</v>
      </c>
      <c r="AB548" s="6" t="s">
        <v>35</v>
      </c>
      <c r="AC548" s="7" t="s">
        <v>35</v>
      </c>
      <c r="AD548" s="5">
        <f>datos_chargeback_2001_1!$AE548/100</f>
        <v>0</v>
      </c>
      <c r="AE548" s="6">
        <v>0</v>
      </c>
      <c r="AF548" s="6" t="s">
        <v>64</v>
      </c>
    </row>
    <row r="549" spans="1:32" x14ac:dyDescent="0.3">
      <c r="A549" s="36" t="s">
        <v>1800</v>
      </c>
      <c r="B549" s="14">
        <v>45074</v>
      </c>
      <c r="C549" s="14" t="str">
        <f>TEXT(Tabla10[[#This Row],[Fecha de transacción]],"DDDD")</f>
        <v>domingo</v>
      </c>
      <c r="D549" s="14">
        <v>45150</v>
      </c>
      <c r="E549" s="15">
        <f>datos_chargeback_2001_1!$D549-datos_chargeback_2001_1!$B549</f>
        <v>76</v>
      </c>
      <c r="F549" s="16">
        <f>datos_chargeback_2001_1!$G549/100</f>
        <v>98.93</v>
      </c>
      <c r="G549" s="17">
        <v>9893</v>
      </c>
      <c r="H549" s="16">
        <f t="shared" si="8"/>
        <v>0</v>
      </c>
      <c r="I549" s="16">
        <v>0</v>
      </c>
      <c r="J549" s="17" t="s">
        <v>38</v>
      </c>
      <c r="K549" s="17" t="s">
        <v>25</v>
      </c>
      <c r="L549" s="17" t="s">
        <v>40</v>
      </c>
      <c r="M549" s="17" t="s">
        <v>52</v>
      </c>
      <c r="N549" s="17" t="s">
        <v>42</v>
      </c>
      <c r="O549" s="17" t="s">
        <v>29</v>
      </c>
      <c r="P549" s="17" t="s">
        <v>30</v>
      </c>
      <c r="Q549" s="17" t="s">
        <v>55</v>
      </c>
      <c r="R549" s="17">
        <v>98930</v>
      </c>
      <c r="S549" s="17" t="s">
        <v>1577</v>
      </c>
      <c r="T549" s="17" t="s">
        <v>46</v>
      </c>
      <c r="U549" s="16">
        <f>datos_chargeback_2001_1!$V549/100</f>
        <v>989.3</v>
      </c>
      <c r="V549" s="17">
        <v>98930</v>
      </c>
      <c r="W549" s="16">
        <f>datos_chargeback_2001_1!$X549/100</f>
        <v>0</v>
      </c>
      <c r="X549" s="17">
        <v>0</v>
      </c>
      <c r="Y549" s="16">
        <f>datos_chargeback_2001_1!$Z549/100</f>
        <v>0</v>
      </c>
      <c r="Z549" s="17">
        <v>0</v>
      </c>
      <c r="AA549" s="17" t="s">
        <v>1801</v>
      </c>
      <c r="AB549" s="17" t="s">
        <v>48</v>
      </c>
      <c r="AC549" s="18">
        <v>45074</v>
      </c>
      <c r="AD549" s="16">
        <f>datos_chargeback_2001_1!$AE549/100</f>
        <v>193.67</v>
      </c>
      <c r="AE549" s="17">
        <v>19367</v>
      </c>
      <c r="AF549" s="17" t="s">
        <v>50</v>
      </c>
    </row>
    <row r="550" spans="1:32" x14ac:dyDescent="0.3">
      <c r="A550" s="34" t="s">
        <v>1802</v>
      </c>
      <c r="B550" s="3">
        <v>45075</v>
      </c>
      <c r="C550" s="3" t="str">
        <f>TEXT(Tabla10[[#This Row],[Fecha de transacción]],"DDDD")</f>
        <v>lunes</v>
      </c>
      <c r="D550" s="3">
        <v>45138</v>
      </c>
      <c r="E550" s="4">
        <f>datos_chargeback_2001_1!$D550-datos_chargeback_2001_1!$B550</f>
        <v>63</v>
      </c>
      <c r="F550" s="5">
        <f>datos_chargeback_2001_1!$G550/100</f>
        <v>537.24</v>
      </c>
      <c r="G550" s="6">
        <v>53724</v>
      </c>
      <c r="H550" s="5">
        <f t="shared" si="8"/>
        <v>0</v>
      </c>
      <c r="I550" s="5">
        <v>0</v>
      </c>
      <c r="J550" s="6" t="s">
        <v>24</v>
      </c>
      <c r="K550" s="6" t="s">
        <v>25</v>
      </c>
      <c r="L550" s="6" t="s">
        <v>109</v>
      </c>
      <c r="M550" s="6" t="s">
        <v>41</v>
      </c>
      <c r="N550" s="6" t="s">
        <v>42</v>
      </c>
      <c r="O550" s="6" t="s">
        <v>64</v>
      </c>
      <c r="P550" s="6" t="s">
        <v>54</v>
      </c>
      <c r="Q550" s="6" t="s">
        <v>66</v>
      </c>
      <c r="R550" s="6">
        <v>53724</v>
      </c>
      <c r="S550" s="6" t="s">
        <v>1608</v>
      </c>
      <c r="T550" s="6" t="s">
        <v>116</v>
      </c>
      <c r="U550" s="5">
        <f>datos_chargeback_2001_1!$V550/100</f>
        <v>537.24</v>
      </c>
      <c r="V550" s="6">
        <v>53724</v>
      </c>
      <c r="W550" s="5">
        <f>datos_chargeback_2001_1!$X550/100</f>
        <v>0</v>
      </c>
      <c r="X550" s="6">
        <v>0</v>
      </c>
      <c r="Y550" s="5">
        <f>datos_chargeback_2001_1!$Z550/100</f>
        <v>0</v>
      </c>
      <c r="Z550" s="6">
        <v>0</v>
      </c>
      <c r="AA550" s="6" t="s">
        <v>1803</v>
      </c>
      <c r="AB550" s="6" t="s">
        <v>48</v>
      </c>
      <c r="AC550" s="8">
        <v>45075</v>
      </c>
      <c r="AD550" s="5">
        <f>datos_chargeback_2001_1!$AE550/100</f>
        <v>869.02</v>
      </c>
      <c r="AE550" s="6">
        <v>86902</v>
      </c>
      <c r="AF550" s="6" t="s">
        <v>64</v>
      </c>
    </row>
    <row r="551" spans="1:32" x14ac:dyDescent="0.3">
      <c r="A551" s="36" t="s">
        <v>1804</v>
      </c>
      <c r="B551" s="14">
        <v>45076</v>
      </c>
      <c r="C551" s="14" t="str">
        <f>TEXT(Tabla10[[#This Row],[Fecha de transacción]],"DDDD")</f>
        <v>martes</v>
      </c>
      <c r="D551" s="14">
        <v>45154</v>
      </c>
      <c r="E551" s="15">
        <f>datos_chargeback_2001_1!$D551-datos_chargeback_2001_1!$B551</f>
        <v>78</v>
      </c>
      <c r="F551" s="16">
        <f>datos_chargeback_2001_1!$G551/100</f>
        <v>807.72</v>
      </c>
      <c r="G551" s="17">
        <v>80772</v>
      </c>
      <c r="H551" s="16">
        <f t="shared" si="8"/>
        <v>0</v>
      </c>
      <c r="I551" s="16">
        <v>0</v>
      </c>
      <c r="J551" s="17" t="s">
        <v>24</v>
      </c>
      <c r="K551" s="17" t="s">
        <v>25</v>
      </c>
      <c r="L551" s="17" t="s">
        <v>26</v>
      </c>
      <c r="M551" s="17" t="s">
        <v>27</v>
      </c>
      <c r="N551" s="17" t="s">
        <v>42</v>
      </c>
      <c r="O551" s="17" t="s">
        <v>64</v>
      </c>
      <c r="P551" s="17" t="s">
        <v>30</v>
      </c>
      <c r="Q551" s="17" t="s">
        <v>66</v>
      </c>
      <c r="R551" s="17">
        <v>80772</v>
      </c>
      <c r="S551" s="17" t="s">
        <v>1805</v>
      </c>
      <c r="T551" s="17" t="s">
        <v>61</v>
      </c>
      <c r="U551" s="16">
        <f>datos_chargeback_2001_1!$V551/100</f>
        <v>0</v>
      </c>
      <c r="V551" s="17">
        <v>0</v>
      </c>
      <c r="W551" s="16">
        <f>datos_chargeback_2001_1!$X551/100</f>
        <v>807.72</v>
      </c>
      <c r="X551" s="17">
        <v>80772</v>
      </c>
      <c r="Y551" s="16">
        <f>datos_chargeback_2001_1!$Z551/100</f>
        <v>0</v>
      </c>
      <c r="Z551" s="17">
        <v>0</v>
      </c>
      <c r="AA551" s="17" t="s">
        <v>1806</v>
      </c>
      <c r="AB551" s="17" t="s">
        <v>35</v>
      </c>
      <c r="AC551" s="20" t="s">
        <v>35</v>
      </c>
      <c r="AD551" s="16">
        <f>datos_chargeback_2001_1!$AE551/100</f>
        <v>0</v>
      </c>
      <c r="AE551" s="17">
        <v>0</v>
      </c>
      <c r="AF551" s="17" t="s">
        <v>36</v>
      </c>
    </row>
    <row r="552" spans="1:32" x14ac:dyDescent="0.3">
      <c r="A552" s="35" t="s">
        <v>1807</v>
      </c>
      <c r="B552" s="9">
        <v>45077</v>
      </c>
      <c r="C552" s="9" t="str">
        <f>TEXT(Tabla10[[#This Row],[Fecha de transacción]],"DDDD")</f>
        <v>miércoles</v>
      </c>
      <c r="D552" s="9">
        <v>45143</v>
      </c>
      <c r="E552" s="10">
        <f>datos_chargeback_2001_1!$D552-datos_chargeback_2001_1!$B552</f>
        <v>66</v>
      </c>
      <c r="F552" s="11">
        <f>datos_chargeback_2001_1!$G552/100</f>
        <v>893.21</v>
      </c>
      <c r="G552" s="12">
        <v>89321</v>
      </c>
      <c r="H552" s="11">
        <f t="shared" si="8"/>
        <v>0</v>
      </c>
      <c r="I552" s="11">
        <v>0.12</v>
      </c>
      <c r="J552" s="12" t="s">
        <v>38</v>
      </c>
      <c r="K552" s="12" t="s">
        <v>25</v>
      </c>
      <c r="L552" s="12" t="s">
        <v>119</v>
      </c>
      <c r="M552" s="12" t="s">
        <v>41</v>
      </c>
      <c r="N552" s="12" t="s">
        <v>42</v>
      </c>
      <c r="O552" s="12" t="s">
        <v>53</v>
      </c>
      <c r="P552" s="12" t="s">
        <v>54</v>
      </c>
      <c r="Q552" s="12" t="s">
        <v>66</v>
      </c>
      <c r="R552" s="12">
        <v>89321</v>
      </c>
      <c r="S552" s="12" t="s">
        <v>1675</v>
      </c>
      <c r="T552" s="12" t="s">
        <v>46</v>
      </c>
      <c r="U552" s="11">
        <f>datos_chargeback_2001_1!$V552/100</f>
        <v>893.21</v>
      </c>
      <c r="V552" s="12">
        <v>89321</v>
      </c>
      <c r="W552" s="11">
        <f>datos_chargeback_2001_1!$X552/100</f>
        <v>0</v>
      </c>
      <c r="X552" s="12">
        <v>0</v>
      </c>
      <c r="Y552" s="11">
        <f>datos_chargeback_2001_1!$Z552/100</f>
        <v>0</v>
      </c>
      <c r="Z552" s="12">
        <v>0</v>
      </c>
      <c r="AA552" s="12" t="s">
        <v>1808</v>
      </c>
      <c r="AB552" s="12" t="s">
        <v>35</v>
      </c>
      <c r="AC552" s="13" t="s">
        <v>35</v>
      </c>
      <c r="AD552" s="11">
        <f>datos_chargeback_2001_1!$AE552/100</f>
        <v>0</v>
      </c>
      <c r="AE552" s="12">
        <v>0</v>
      </c>
      <c r="AF552" s="12" t="s">
        <v>50</v>
      </c>
    </row>
    <row r="553" spans="1:32" x14ac:dyDescent="0.3">
      <c r="A553" s="34" t="s">
        <v>1809</v>
      </c>
      <c r="B553" s="3">
        <v>45078</v>
      </c>
      <c r="C553" s="3" t="str">
        <f>TEXT(Tabla10[[#This Row],[Fecha de transacción]],"DDDD")</f>
        <v>jueves</v>
      </c>
      <c r="D553" s="3">
        <v>45147</v>
      </c>
      <c r="E553" s="4">
        <f>datos_chargeback_2001_1!$D553-datos_chargeback_2001_1!$B553</f>
        <v>69</v>
      </c>
      <c r="F553" s="5">
        <f>datos_chargeback_2001_1!$G553/100</f>
        <v>445.82</v>
      </c>
      <c r="G553" s="6">
        <v>44582</v>
      </c>
      <c r="H553" s="5">
        <f t="shared" si="8"/>
        <v>0</v>
      </c>
      <c r="I553" s="5">
        <v>0</v>
      </c>
      <c r="J553" s="6" t="s">
        <v>24</v>
      </c>
      <c r="K553" s="6" t="s">
        <v>25</v>
      </c>
      <c r="L553" s="6" t="s">
        <v>80</v>
      </c>
      <c r="M553" s="6" t="s">
        <v>59</v>
      </c>
      <c r="N553" s="6" t="s">
        <v>28</v>
      </c>
      <c r="O553" s="6" t="s">
        <v>70</v>
      </c>
      <c r="P553" s="6" t="s">
        <v>30</v>
      </c>
      <c r="Q553" s="6" t="s">
        <v>44</v>
      </c>
      <c r="R553" s="6">
        <v>44582</v>
      </c>
      <c r="S553" s="6" t="s">
        <v>837</v>
      </c>
      <c r="T553" s="6" t="s">
        <v>33</v>
      </c>
      <c r="U553" s="5">
        <f>datos_chargeback_2001_1!$V553/100</f>
        <v>0</v>
      </c>
      <c r="V553" s="6">
        <v>0</v>
      </c>
      <c r="W553" s="5">
        <f>datos_chargeback_2001_1!$X553/100</f>
        <v>0</v>
      </c>
      <c r="X553" s="6">
        <v>0</v>
      </c>
      <c r="Y553" s="5">
        <f>datos_chargeback_2001_1!$Z553/100</f>
        <v>445.82</v>
      </c>
      <c r="Z553" s="6">
        <v>44582</v>
      </c>
      <c r="AA553" s="6" t="s">
        <v>1810</v>
      </c>
      <c r="AB553" s="6" t="s">
        <v>48</v>
      </c>
      <c r="AC553" s="8">
        <v>45078</v>
      </c>
      <c r="AD553" s="5">
        <f>datos_chargeback_2001_1!$AE553/100</f>
        <v>683.87</v>
      </c>
      <c r="AE553" s="6">
        <v>68387</v>
      </c>
      <c r="AF553" s="6" t="s">
        <v>64</v>
      </c>
    </row>
    <row r="554" spans="1:32" x14ac:dyDescent="0.3">
      <c r="A554" s="35" t="s">
        <v>1811</v>
      </c>
      <c r="B554" s="9">
        <v>45079</v>
      </c>
      <c r="C554" s="9" t="str">
        <f>TEXT(Tabla10[[#This Row],[Fecha de transacción]],"DDDD")</f>
        <v>viernes</v>
      </c>
      <c r="D554" s="9">
        <v>45164</v>
      </c>
      <c r="E554" s="10">
        <f>datos_chargeback_2001_1!$D554-datos_chargeback_2001_1!$B554</f>
        <v>85</v>
      </c>
      <c r="F554" s="11">
        <f>datos_chargeback_2001_1!$G554/100</f>
        <v>426.86</v>
      </c>
      <c r="G554" s="12">
        <v>42686</v>
      </c>
      <c r="H554" s="11">
        <f t="shared" si="8"/>
        <v>0</v>
      </c>
      <c r="I554" s="11">
        <v>0</v>
      </c>
      <c r="J554" s="12" t="s">
        <v>38</v>
      </c>
      <c r="K554" s="12" t="s">
        <v>25</v>
      </c>
      <c r="L554" s="12" t="s">
        <v>74</v>
      </c>
      <c r="M554" s="12" t="s">
        <v>59</v>
      </c>
      <c r="N554" s="12" t="s">
        <v>42</v>
      </c>
      <c r="O554" s="12" t="s">
        <v>114</v>
      </c>
      <c r="P554" s="12" t="s">
        <v>54</v>
      </c>
      <c r="Q554" s="12" t="s">
        <v>75</v>
      </c>
      <c r="R554" s="12">
        <v>42686</v>
      </c>
      <c r="S554" s="12" t="s">
        <v>1812</v>
      </c>
      <c r="T554" s="12" t="s">
        <v>46</v>
      </c>
      <c r="U554" s="11">
        <f>datos_chargeback_2001_1!$V554/100</f>
        <v>426.86</v>
      </c>
      <c r="V554" s="12">
        <v>42686</v>
      </c>
      <c r="W554" s="11">
        <f>datos_chargeback_2001_1!$X554/100</f>
        <v>0</v>
      </c>
      <c r="X554" s="12">
        <v>0</v>
      </c>
      <c r="Y554" s="11">
        <f>datos_chargeback_2001_1!$Z554/100</f>
        <v>0</v>
      </c>
      <c r="Z554" s="12">
        <v>0</v>
      </c>
      <c r="AA554" s="12" t="s">
        <v>1813</v>
      </c>
      <c r="AB554" s="12" t="s">
        <v>48</v>
      </c>
      <c r="AC554" s="19">
        <v>45079</v>
      </c>
      <c r="AD554" s="11">
        <f>datos_chargeback_2001_1!$AE554/100</f>
        <v>135.09</v>
      </c>
      <c r="AE554" s="12">
        <v>13509</v>
      </c>
      <c r="AF554" s="12" t="s">
        <v>50</v>
      </c>
    </row>
    <row r="555" spans="1:32" x14ac:dyDescent="0.3">
      <c r="A555" s="34" t="s">
        <v>1814</v>
      </c>
      <c r="B555" s="3">
        <v>45080</v>
      </c>
      <c r="C555" s="3" t="str">
        <f>TEXT(Tabla10[[#This Row],[Fecha de transacción]],"DDDD")</f>
        <v>sábado</v>
      </c>
      <c r="D555" s="3">
        <v>45155</v>
      </c>
      <c r="E555" s="4">
        <f>datos_chargeback_2001_1!$D555-datos_chargeback_2001_1!$B555</f>
        <v>75</v>
      </c>
      <c r="F555" s="5">
        <f>datos_chargeback_2001_1!$G555/100</f>
        <v>802.85</v>
      </c>
      <c r="G555" s="6">
        <v>80285</v>
      </c>
      <c r="H555" s="5">
        <f t="shared" si="8"/>
        <v>0</v>
      </c>
      <c r="I555" s="5">
        <v>0.86</v>
      </c>
      <c r="J555" s="6" t="s">
        <v>38</v>
      </c>
      <c r="K555" s="6" t="s">
        <v>25</v>
      </c>
      <c r="L555" s="6" t="s">
        <v>119</v>
      </c>
      <c r="M555" s="6" t="s">
        <v>27</v>
      </c>
      <c r="N555" s="6" t="s">
        <v>28</v>
      </c>
      <c r="O555" s="6" t="s">
        <v>70</v>
      </c>
      <c r="P555" s="6" t="s">
        <v>54</v>
      </c>
      <c r="Q555" s="6" t="s">
        <v>31</v>
      </c>
      <c r="R555" s="6">
        <v>80285</v>
      </c>
      <c r="S555" s="6" t="s">
        <v>1815</v>
      </c>
      <c r="T555" s="6" t="s">
        <v>33</v>
      </c>
      <c r="U555" s="5">
        <f>datos_chargeback_2001_1!$V555/100</f>
        <v>0</v>
      </c>
      <c r="V555" s="6">
        <v>0</v>
      </c>
      <c r="W555" s="5">
        <f>datos_chargeback_2001_1!$X555/100</f>
        <v>0</v>
      </c>
      <c r="X555" s="6">
        <v>0</v>
      </c>
      <c r="Y555" s="5">
        <f>datos_chargeback_2001_1!$Z555/100</f>
        <v>802.85</v>
      </c>
      <c r="Z555" s="6">
        <v>80285</v>
      </c>
      <c r="AA555" s="6" t="s">
        <v>1816</v>
      </c>
      <c r="AB555" s="6" t="s">
        <v>35</v>
      </c>
      <c r="AC555" s="7" t="s">
        <v>35</v>
      </c>
      <c r="AD555" s="5">
        <f>datos_chargeback_2001_1!$AE555/100</f>
        <v>0</v>
      </c>
      <c r="AE555" s="6">
        <v>0</v>
      </c>
      <c r="AF555" s="6" t="s">
        <v>64</v>
      </c>
    </row>
    <row r="556" spans="1:32" x14ac:dyDescent="0.3">
      <c r="A556" s="35" t="s">
        <v>1817</v>
      </c>
      <c r="B556" s="9">
        <v>45081</v>
      </c>
      <c r="C556" s="9" t="str">
        <f>TEXT(Tabla10[[#This Row],[Fecha de transacción]],"DDDD")</f>
        <v>domingo</v>
      </c>
      <c r="D556" s="9">
        <v>45161</v>
      </c>
      <c r="E556" s="10">
        <f>datos_chargeback_2001_1!$D556-datos_chargeback_2001_1!$B556</f>
        <v>80</v>
      </c>
      <c r="F556" s="11">
        <f>datos_chargeback_2001_1!$G556/100</f>
        <v>993.58</v>
      </c>
      <c r="G556" s="12">
        <v>99358</v>
      </c>
      <c r="H556" s="11">
        <f t="shared" si="8"/>
        <v>0</v>
      </c>
      <c r="I556" s="11">
        <v>1.31</v>
      </c>
      <c r="J556" s="12" t="s">
        <v>38</v>
      </c>
      <c r="K556" s="12" t="s">
        <v>25</v>
      </c>
      <c r="L556" s="12" t="s">
        <v>109</v>
      </c>
      <c r="M556" s="12" t="s">
        <v>59</v>
      </c>
      <c r="N556" s="12" t="s">
        <v>28</v>
      </c>
      <c r="O556" s="12" t="s">
        <v>70</v>
      </c>
      <c r="P556" s="12" t="s">
        <v>30</v>
      </c>
      <c r="Q556" s="12" t="s">
        <v>31</v>
      </c>
      <c r="R556" s="12">
        <v>99358</v>
      </c>
      <c r="S556" s="12" t="s">
        <v>1286</v>
      </c>
      <c r="T556" s="12" t="s">
        <v>33</v>
      </c>
      <c r="U556" s="11">
        <f>datos_chargeback_2001_1!$V556/100</f>
        <v>0</v>
      </c>
      <c r="V556" s="12">
        <v>0</v>
      </c>
      <c r="W556" s="11">
        <f>datos_chargeback_2001_1!$X556/100</f>
        <v>0</v>
      </c>
      <c r="X556" s="12">
        <v>0</v>
      </c>
      <c r="Y556" s="11">
        <f>datos_chargeback_2001_1!$Z556/100</f>
        <v>993.58</v>
      </c>
      <c r="Z556" s="12">
        <v>99358</v>
      </c>
      <c r="AA556" s="12" t="s">
        <v>1818</v>
      </c>
      <c r="AB556" s="12" t="s">
        <v>48</v>
      </c>
      <c r="AC556" s="19">
        <v>45081</v>
      </c>
      <c r="AD556" s="11">
        <f>datos_chargeback_2001_1!$AE556/100</f>
        <v>358.72</v>
      </c>
      <c r="AE556" s="12">
        <v>35872</v>
      </c>
      <c r="AF556" s="12" t="s">
        <v>50</v>
      </c>
    </row>
    <row r="557" spans="1:32" x14ac:dyDescent="0.3">
      <c r="A557" s="36" t="s">
        <v>1819</v>
      </c>
      <c r="B557" s="14">
        <v>45082</v>
      </c>
      <c r="C557" s="14" t="str">
        <f>TEXT(Tabla10[[#This Row],[Fecha de transacción]],"DDDD")</f>
        <v>lunes</v>
      </c>
      <c r="D557" s="14">
        <v>45147</v>
      </c>
      <c r="E557" s="15">
        <f>datos_chargeback_2001_1!$D557-datos_chargeback_2001_1!$B557</f>
        <v>65</v>
      </c>
      <c r="F557" s="16">
        <f>datos_chargeback_2001_1!$G557/100</f>
        <v>94.01</v>
      </c>
      <c r="G557" s="17">
        <v>9401</v>
      </c>
      <c r="H557" s="16">
        <f t="shared" si="8"/>
        <v>0</v>
      </c>
      <c r="I557" s="16">
        <v>1.1499999999999999</v>
      </c>
      <c r="J557" s="17" t="s">
        <v>38</v>
      </c>
      <c r="K557" s="17" t="s">
        <v>25</v>
      </c>
      <c r="L557" s="17" t="s">
        <v>26</v>
      </c>
      <c r="M557" s="17" t="s">
        <v>52</v>
      </c>
      <c r="N557" s="17" t="s">
        <v>28</v>
      </c>
      <c r="O557" s="17" t="s">
        <v>29</v>
      </c>
      <c r="P557" s="17" t="s">
        <v>30</v>
      </c>
      <c r="Q557" s="17" t="s">
        <v>44</v>
      </c>
      <c r="R557" s="17">
        <v>94010</v>
      </c>
      <c r="S557" s="17" t="s">
        <v>1820</v>
      </c>
      <c r="T557" s="17" t="s">
        <v>33</v>
      </c>
      <c r="U557" s="16">
        <f>datos_chargeback_2001_1!$V557/100</f>
        <v>0</v>
      </c>
      <c r="V557" s="17">
        <v>0</v>
      </c>
      <c r="W557" s="16">
        <f>datos_chargeback_2001_1!$X557/100</f>
        <v>0</v>
      </c>
      <c r="X557" s="17">
        <v>0</v>
      </c>
      <c r="Y557" s="16">
        <f>datos_chargeback_2001_1!$Z557/100</f>
        <v>940.1</v>
      </c>
      <c r="Z557" s="17">
        <v>94010</v>
      </c>
      <c r="AA557" s="17" t="s">
        <v>1821</v>
      </c>
      <c r="AB557" s="17" t="s">
        <v>35</v>
      </c>
      <c r="AC557" s="20" t="s">
        <v>35</v>
      </c>
      <c r="AD557" s="16">
        <f>datos_chargeback_2001_1!$AE557/100</f>
        <v>0</v>
      </c>
      <c r="AE557" s="17">
        <v>0</v>
      </c>
      <c r="AF557" s="17" t="s">
        <v>53</v>
      </c>
    </row>
    <row r="558" spans="1:32" x14ac:dyDescent="0.3">
      <c r="A558" s="34" t="s">
        <v>1822</v>
      </c>
      <c r="B558" s="3">
        <v>45083</v>
      </c>
      <c r="C558" s="3" t="str">
        <f>TEXT(Tabla10[[#This Row],[Fecha de transacción]],"DDDD")</f>
        <v>martes</v>
      </c>
      <c r="D558" s="3">
        <v>45162</v>
      </c>
      <c r="E558" s="4">
        <f>datos_chargeback_2001_1!$D558-datos_chargeback_2001_1!$B558</f>
        <v>79</v>
      </c>
      <c r="F558" s="5">
        <f>datos_chargeback_2001_1!$G558/100</f>
        <v>289.58</v>
      </c>
      <c r="G558" s="6">
        <v>28958</v>
      </c>
      <c r="H558" s="5">
        <f t="shared" si="8"/>
        <v>0</v>
      </c>
      <c r="I558" s="5">
        <v>0</v>
      </c>
      <c r="J558" s="6" t="s">
        <v>38</v>
      </c>
      <c r="K558" s="6" t="s">
        <v>25</v>
      </c>
      <c r="L558" s="6" t="s">
        <v>74</v>
      </c>
      <c r="M558" s="6" t="s">
        <v>41</v>
      </c>
      <c r="N558" s="6" t="s">
        <v>28</v>
      </c>
      <c r="O558" s="6" t="s">
        <v>29</v>
      </c>
      <c r="P558" s="6" t="s">
        <v>54</v>
      </c>
      <c r="Q558" s="6" t="s">
        <v>31</v>
      </c>
      <c r="R558" s="6">
        <v>28958</v>
      </c>
      <c r="S558" s="6" t="s">
        <v>536</v>
      </c>
      <c r="T558" s="6" t="s">
        <v>33</v>
      </c>
      <c r="U558" s="5">
        <f>datos_chargeback_2001_1!$V558/100</f>
        <v>0</v>
      </c>
      <c r="V558" s="6">
        <v>0</v>
      </c>
      <c r="W558" s="5">
        <f>datos_chargeback_2001_1!$X558/100</f>
        <v>0</v>
      </c>
      <c r="X558" s="6">
        <v>0</v>
      </c>
      <c r="Y558" s="5">
        <f>datos_chargeback_2001_1!$Z558/100</f>
        <v>289.58</v>
      </c>
      <c r="Z558" s="6">
        <v>28958</v>
      </c>
      <c r="AA558" s="6" t="s">
        <v>1823</v>
      </c>
      <c r="AB558" s="6" t="s">
        <v>48</v>
      </c>
      <c r="AC558" s="8">
        <v>45083</v>
      </c>
      <c r="AD558" s="5">
        <f>datos_chargeback_2001_1!$AE558/100</f>
        <v>152.52000000000001</v>
      </c>
      <c r="AE558" s="6">
        <v>15252</v>
      </c>
      <c r="AF558" s="6" t="s">
        <v>53</v>
      </c>
    </row>
    <row r="559" spans="1:32" x14ac:dyDescent="0.3">
      <c r="A559" s="36" t="s">
        <v>1824</v>
      </c>
      <c r="B559" s="14">
        <v>45084</v>
      </c>
      <c r="C559" s="14" t="str">
        <f>TEXT(Tabla10[[#This Row],[Fecha de transacción]],"DDDD")</f>
        <v>miércoles</v>
      </c>
      <c r="D559" s="14">
        <v>45162</v>
      </c>
      <c r="E559" s="15">
        <f>datos_chargeback_2001_1!$D559-datos_chargeback_2001_1!$B559</f>
        <v>78</v>
      </c>
      <c r="F559" s="16">
        <f>datos_chargeback_2001_1!$G559/100</f>
        <v>432.22</v>
      </c>
      <c r="G559" s="17">
        <v>43222</v>
      </c>
      <c r="H559" s="16">
        <f t="shared" si="8"/>
        <v>0</v>
      </c>
      <c r="I559" s="16">
        <v>1.42</v>
      </c>
      <c r="J559" s="17" t="s">
        <v>24</v>
      </c>
      <c r="K559" s="17" t="s">
        <v>25</v>
      </c>
      <c r="L559" s="17" t="s">
        <v>26</v>
      </c>
      <c r="M559" s="17" t="s">
        <v>41</v>
      </c>
      <c r="N559" s="17" t="s">
        <v>42</v>
      </c>
      <c r="O559" s="17" t="s">
        <v>114</v>
      </c>
      <c r="P559" s="17" t="s">
        <v>54</v>
      </c>
      <c r="Q559" s="17" t="s">
        <v>66</v>
      </c>
      <c r="R559" s="17">
        <v>43222</v>
      </c>
      <c r="S559" s="17" t="s">
        <v>1825</v>
      </c>
      <c r="T559" s="17" t="s">
        <v>46</v>
      </c>
      <c r="U559" s="16">
        <f>datos_chargeback_2001_1!$V559/100</f>
        <v>432.22</v>
      </c>
      <c r="V559" s="17">
        <v>43222</v>
      </c>
      <c r="W559" s="16">
        <f>datos_chargeback_2001_1!$X559/100</f>
        <v>0</v>
      </c>
      <c r="X559" s="17">
        <v>0</v>
      </c>
      <c r="Y559" s="16">
        <f>datos_chargeback_2001_1!$Z559/100</f>
        <v>0</v>
      </c>
      <c r="Z559" s="17">
        <v>0</v>
      </c>
      <c r="AA559" s="17" t="s">
        <v>1826</v>
      </c>
      <c r="AB559" s="17" t="s">
        <v>48</v>
      </c>
      <c r="AC559" s="18">
        <v>45084</v>
      </c>
      <c r="AD559" s="16">
        <f>datos_chargeback_2001_1!$AE559/100</f>
        <v>48.32</v>
      </c>
      <c r="AE559" s="17">
        <v>4832</v>
      </c>
      <c r="AF559" s="17" t="s">
        <v>53</v>
      </c>
    </row>
    <row r="560" spans="1:32" x14ac:dyDescent="0.3">
      <c r="A560" s="35" t="s">
        <v>1827</v>
      </c>
      <c r="B560" s="9">
        <v>45085</v>
      </c>
      <c r="C560" s="9" t="str">
        <f>TEXT(Tabla10[[#This Row],[Fecha de transacción]],"DDDD")</f>
        <v>jueves</v>
      </c>
      <c r="D560" s="9">
        <v>45155</v>
      </c>
      <c r="E560" s="10">
        <f>datos_chargeback_2001_1!$D560-datos_chargeback_2001_1!$B560</f>
        <v>70</v>
      </c>
      <c r="F560" s="11">
        <f>datos_chargeback_2001_1!$G560/100</f>
        <v>34.33</v>
      </c>
      <c r="G560" s="12">
        <v>3433</v>
      </c>
      <c r="H560" s="11">
        <f t="shared" si="8"/>
        <v>0</v>
      </c>
      <c r="I560" s="11">
        <v>0</v>
      </c>
      <c r="J560" s="12" t="s">
        <v>24</v>
      </c>
      <c r="K560" s="12" t="s">
        <v>25</v>
      </c>
      <c r="L560" s="12" t="s">
        <v>26</v>
      </c>
      <c r="M560" s="12" t="s">
        <v>41</v>
      </c>
      <c r="N560" s="12" t="s">
        <v>42</v>
      </c>
      <c r="O560" s="12" t="s">
        <v>70</v>
      </c>
      <c r="P560" s="12" t="s">
        <v>30</v>
      </c>
      <c r="Q560" s="12" t="s">
        <v>66</v>
      </c>
      <c r="R560" s="12">
        <v>34330</v>
      </c>
      <c r="S560" s="12" t="s">
        <v>45</v>
      </c>
      <c r="T560" s="12" t="s">
        <v>61</v>
      </c>
      <c r="U560" s="11">
        <f>datos_chargeback_2001_1!$V560/100</f>
        <v>0</v>
      </c>
      <c r="V560" s="12">
        <v>0</v>
      </c>
      <c r="W560" s="11">
        <f>datos_chargeback_2001_1!$X560/100</f>
        <v>343.3</v>
      </c>
      <c r="X560" s="12">
        <v>34330</v>
      </c>
      <c r="Y560" s="11">
        <f>datos_chargeback_2001_1!$Z560/100</f>
        <v>0</v>
      </c>
      <c r="Z560" s="12">
        <v>0</v>
      </c>
      <c r="AA560" s="12" t="s">
        <v>1828</v>
      </c>
      <c r="AB560" s="12" t="s">
        <v>48</v>
      </c>
      <c r="AC560" s="19">
        <v>45085</v>
      </c>
      <c r="AD560" s="11">
        <f>datos_chargeback_2001_1!$AE560/100</f>
        <v>885.22</v>
      </c>
      <c r="AE560" s="12">
        <v>88522</v>
      </c>
      <c r="AF560" s="12" t="s">
        <v>50</v>
      </c>
    </row>
    <row r="561" spans="1:32" x14ac:dyDescent="0.3">
      <c r="A561" s="34" t="s">
        <v>1829</v>
      </c>
      <c r="B561" s="3">
        <v>45086</v>
      </c>
      <c r="C561" s="3" t="str">
        <f>TEXT(Tabla10[[#This Row],[Fecha de transacción]],"DDDD")</f>
        <v>viernes</v>
      </c>
      <c r="D561" s="3">
        <v>45149</v>
      </c>
      <c r="E561" s="4">
        <f>datos_chargeback_2001_1!$D561-datos_chargeback_2001_1!$B561</f>
        <v>63</v>
      </c>
      <c r="F561" s="5">
        <f>datos_chargeback_2001_1!$G561/100</f>
        <v>609.85</v>
      </c>
      <c r="G561" s="6">
        <v>60985</v>
      </c>
      <c r="H561" s="5">
        <f t="shared" si="8"/>
        <v>0</v>
      </c>
      <c r="I561" s="5">
        <v>0</v>
      </c>
      <c r="J561" s="6" t="s">
        <v>24</v>
      </c>
      <c r="K561" s="6" t="s">
        <v>25</v>
      </c>
      <c r="L561" s="6" t="s">
        <v>26</v>
      </c>
      <c r="M561" s="6" t="s">
        <v>27</v>
      </c>
      <c r="N561" s="6" t="s">
        <v>42</v>
      </c>
      <c r="O561" s="6" t="s">
        <v>70</v>
      </c>
      <c r="P561" s="6" t="s">
        <v>54</v>
      </c>
      <c r="Q561" s="6" t="s">
        <v>55</v>
      </c>
      <c r="R561" s="6">
        <v>60985</v>
      </c>
      <c r="S561" s="6" t="s">
        <v>1830</v>
      </c>
      <c r="T561" s="6" t="s">
        <v>46</v>
      </c>
      <c r="U561" s="5">
        <f>datos_chargeback_2001_1!$V561/100</f>
        <v>609.85</v>
      </c>
      <c r="V561" s="6">
        <v>60985</v>
      </c>
      <c r="W561" s="5">
        <f>datos_chargeback_2001_1!$X561/100</f>
        <v>0</v>
      </c>
      <c r="X561" s="6">
        <v>0</v>
      </c>
      <c r="Y561" s="5">
        <f>datos_chargeback_2001_1!$Z561/100</f>
        <v>0</v>
      </c>
      <c r="Z561" s="6">
        <v>0</v>
      </c>
      <c r="AA561" s="6" t="s">
        <v>1831</v>
      </c>
      <c r="AB561" s="6" t="s">
        <v>48</v>
      </c>
      <c r="AC561" s="8">
        <v>45086</v>
      </c>
      <c r="AD561" s="5">
        <f>datos_chargeback_2001_1!$AE561/100</f>
        <v>9.83</v>
      </c>
      <c r="AE561" s="6">
        <v>983</v>
      </c>
      <c r="AF561" s="6" t="s">
        <v>43</v>
      </c>
    </row>
    <row r="562" spans="1:32" x14ac:dyDescent="0.3">
      <c r="A562" s="35" t="s">
        <v>1832</v>
      </c>
      <c r="B562" s="9">
        <v>45087</v>
      </c>
      <c r="C562" s="9" t="str">
        <f>TEXT(Tabla10[[#This Row],[Fecha de transacción]],"DDDD")</f>
        <v>sábado</v>
      </c>
      <c r="D562" s="9">
        <v>45175</v>
      </c>
      <c r="E562" s="10">
        <f>datos_chargeback_2001_1!$D562-datos_chargeback_2001_1!$B562</f>
        <v>88</v>
      </c>
      <c r="F562" s="11">
        <f>datos_chargeback_2001_1!$G562/100</f>
        <v>676.94</v>
      </c>
      <c r="G562" s="12">
        <v>67694</v>
      </c>
      <c r="H562" s="11">
        <f t="shared" si="8"/>
        <v>0</v>
      </c>
      <c r="I562" s="11">
        <v>1.28</v>
      </c>
      <c r="J562" s="12" t="s">
        <v>24</v>
      </c>
      <c r="K562" s="12" t="s">
        <v>25</v>
      </c>
      <c r="L562" s="12" t="s">
        <v>26</v>
      </c>
      <c r="M562" s="12" t="s">
        <v>85</v>
      </c>
      <c r="N562" s="12" t="s">
        <v>42</v>
      </c>
      <c r="O562" s="12" t="s">
        <v>53</v>
      </c>
      <c r="P562" s="12" t="s">
        <v>30</v>
      </c>
      <c r="Q562" s="12" t="s">
        <v>66</v>
      </c>
      <c r="R562" s="12">
        <v>67694</v>
      </c>
      <c r="S562" s="12" t="s">
        <v>1833</v>
      </c>
      <c r="T562" s="12" t="s">
        <v>116</v>
      </c>
      <c r="U562" s="11">
        <f>datos_chargeback_2001_1!$V562/100</f>
        <v>676.94</v>
      </c>
      <c r="V562" s="12">
        <v>67694</v>
      </c>
      <c r="W562" s="11">
        <f>datos_chargeback_2001_1!$X562/100</f>
        <v>0</v>
      </c>
      <c r="X562" s="12">
        <v>0</v>
      </c>
      <c r="Y562" s="11">
        <f>datos_chargeback_2001_1!$Z562/100</f>
        <v>0</v>
      </c>
      <c r="Z562" s="12">
        <v>0</v>
      </c>
      <c r="AA562" s="12" t="s">
        <v>1834</v>
      </c>
      <c r="AB562" s="12" t="s">
        <v>48</v>
      </c>
      <c r="AC562" s="19">
        <v>45087</v>
      </c>
      <c r="AD562" s="11">
        <f>datos_chargeback_2001_1!$AE562/100</f>
        <v>19.579999999999998</v>
      </c>
      <c r="AE562" s="12">
        <v>1958</v>
      </c>
      <c r="AF562" s="12" t="s">
        <v>29</v>
      </c>
    </row>
    <row r="563" spans="1:32" x14ac:dyDescent="0.3">
      <c r="A563" s="36" t="s">
        <v>1835</v>
      </c>
      <c r="B563" s="14">
        <v>45088</v>
      </c>
      <c r="C563" s="14" t="str">
        <f>TEXT(Tabla10[[#This Row],[Fecha de transacción]],"DDDD")</f>
        <v>domingo</v>
      </c>
      <c r="D563" s="14">
        <v>45171</v>
      </c>
      <c r="E563" s="15">
        <f>datos_chargeback_2001_1!$D563-datos_chargeback_2001_1!$B563</f>
        <v>83</v>
      </c>
      <c r="F563" s="16">
        <f>datos_chargeback_2001_1!$G563/100</f>
        <v>453.08</v>
      </c>
      <c r="G563" s="17">
        <v>45308</v>
      </c>
      <c r="H563" s="16">
        <f t="shared" si="8"/>
        <v>0</v>
      </c>
      <c r="I563" s="16">
        <v>1.28</v>
      </c>
      <c r="J563" s="17" t="s">
        <v>24</v>
      </c>
      <c r="K563" s="17" t="s">
        <v>25</v>
      </c>
      <c r="L563" s="17" t="s">
        <v>26</v>
      </c>
      <c r="M563" s="17" t="s">
        <v>93</v>
      </c>
      <c r="N563" s="17" t="s">
        <v>42</v>
      </c>
      <c r="O563" s="17" t="s">
        <v>64</v>
      </c>
      <c r="P563" s="17" t="s">
        <v>30</v>
      </c>
      <c r="Q563" s="17" t="s">
        <v>55</v>
      </c>
      <c r="R563" s="17">
        <v>45308</v>
      </c>
      <c r="S563" s="17" t="s">
        <v>1836</v>
      </c>
      <c r="T563" s="17" t="s">
        <v>46</v>
      </c>
      <c r="U563" s="16">
        <f>datos_chargeback_2001_1!$V563/100</f>
        <v>453.08</v>
      </c>
      <c r="V563" s="17">
        <v>45308</v>
      </c>
      <c r="W563" s="16">
        <f>datos_chargeback_2001_1!$X563/100</f>
        <v>0</v>
      </c>
      <c r="X563" s="17">
        <v>0</v>
      </c>
      <c r="Y563" s="16">
        <f>datos_chargeback_2001_1!$Z563/100</f>
        <v>0</v>
      </c>
      <c r="Z563" s="17">
        <v>0</v>
      </c>
      <c r="AA563" s="17" t="s">
        <v>1837</v>
      </c>
      <c r="AB563" s="17" t="s">
        <v>35</v>
      </c>
      <c r="AC563" s="20" t="s">
        <v>35</v>
      </c>
      <c r="AD563" s="16">
        <f>datos_chargeback_2001_1!$AE563/100</f>
        <v>0</v>
      </c>
      <c r="AE563" s="17">
        <v>0</v>
      </c>
      <c r="AF563" s="17" t="s">
        <v>36</v>
      </c>
    </row>
    <row r="564" spans="1:32" x14ac:dyDescent="0.3">
      <c r="A564" s="34" t="s">
        <v>1838</v>
      </c>
      <c r="B564" s="3">
        <v>45089</v>
      </c>
      <c r="C564" s="3" t="str">
        <f>TEXT(Tabla10[[#This Row],[Fecha de transacción]],"DDDD")</f>
        <v>lunes</v>
      </c>
      <c r="D564" s="3">
        <v>45152</v>
      </c>
      <c r="E564" s="4">
        <f>datos_chargeback_2001_1!$D564-datos_chargeback_2001_1!$B564</f>
        <v>63</v>
      </c>
      <c r="F564" s="5">
        <f>datos_chargeback_2001_1!$G564/100</f>
        <v>768.65</v>
      </c>
      <c r="G564" s="6">
        <v>76865</v>
      </c>
      <c r="H564" s="5">
        <f t="shared" si="8"/>
        <v>0</v>
      </c>
      <c r="I564" s="5">
        <v>0.09</v>
      </c>
      <c r="J564" s="6" t="s">
        <v>38</v>
      </c>
      <c r="K564" s="6" t="s">
        <v>25</v>
      </c>
      <c r="L564" s="6" t="s">
        <v>26</v>
      </c>
      <c r="M564" s="6" t="s">
        <v>27</v>
      </c>
      <c r="N564" s="6" t="s">
        <v>42</v>
      </c>
      <c r="O564" s="6" t="s">
        <v>64</v>
      </c>
      <c r="P564" s="6" t="s">
        <v>54</v>
      </c>
      <c r="Q564" s="6" t="s">
        <v>66</v>
      </c>
      <c r="R564" s="6">
        <v>76865</v>
      </c>
      <c r="S564" s="6" t="s">
        <v>1839</v>
      </c>
      <c r="T564" s="6" t="s">
        <v>46</v>
      </c>
      <c r="U564" s="5">
        <f>datos_chargeback_2001_1!$V564/100</f>
        <v>768.65</v>
      </c>
      <c r="V564" s="6">
        <v>76865</v>
      </c>
      <c r="W564" s="5">
        <f>datos_chargeback_2001_1!$X564/100</f>
        <v>0</v>
      </c>
      <c r="X564" s="6">
        <v>0</v>
      </c>
      <c r="Y564" s="5">
        <f>datos_chargeback_2001_1!$Z564/100</f>
        <v>0</v>
      </c>
      <c r="Z564" s="6">
        <v>0</v>
      </c>
      <c r="AA564" s="6" t="s">
        <v>1840</v>
      </c>
      <c r="AB564" s="6" t="s">
        <v>35</v>
      </c>
      <c r="AC564" s="7" t="s">
        <v>35</v>
      </c>
      <c r="AD564" s="5">
        <f>datos_chargeback_2001_1!$AE564/100</f>
        <v>0</v>
      </c>
      <c r="AE564" s="6">
        <v>0</v>
      </c>
      <c r="AF564" s="6" t="s">
        <v>29</v>
      </c>
    </row>
    <row r="565" spans="1:32" x14ac:dyDescent="0.3">
      <c r="A565" s="36" t="s">
        <v>1841</v>
      </c>
      <c r="B565" s="14">
        <v>45090</v>
      </c>
      <c r="C565" s="14" t="str">
        <f>TEXT(Tabla10[[#This Row],[Fecha de transacción]],"DDDD")</f>
        <v>martes</v>
      </c>
      <c r="D565" s="14">
        <v>45156</v>
      </c>
      <c r="E565" s="15">
        <f>datos_chargeback_2001_1!$D565-datos_chargeback_2001_1!$B565</f>
        <v>66</v>
      </c>
      <c r="F565" s="16">
        <f>datos_chargeback_2001_1!$G565/100</f>
        <v>938.74</v>
      </c>
      <c r="G565" s="17">
        <v>93874</v>
      </c>
      <c r="H565" s="16">
        <f t="shared" si="8"/>
        <v>0</v>
      </c>
      <c r="I565" s="16">
        <v>0</v>
      </c>
      <c r="J565" s="17" t="s">
        <v>38</v>
      </c>
      <c r="K565" s="17" t="s">
        <v>25</v>
      </c>
      <c r="L565" s="17" t="s">
        <v>109</v>
      </c>
      <c r="M565" s="17" t="s">
        <v>85</v>
      </c>
      <c r="N565" s="17" t="s">
        <v>28</v>
      </c>
      <c r="O565" s="17" t="s">
        <v>50</v>
      </c>
      <c r="P565" s="17" t="s">
        <v>54</v>
      </c>
      <c r="Q565" s="17" t="s">
        <v>44</v>
      </c>
      <c r="R565" s="17">
        <v>93874</v>
      </c>
      <c r="S565" s="17" t="s">
        <v>662</v>
      </c>
      <c r="T565" s="17" t="s">
        <v>33</v>
      </c>
      <c r="U565" s="16">
        <f>datos_chargeback_2001_1!$V565/100</f>
        <v>0</v>
      </c>
      <c r="V565" s="17">
        <v>0</v>
      </c>
      <c r="W565" s="16">
        <f>datos_chargeback_2001_1!$X565/100</f>
        <v>0</v>
      </c>
      <c r="X565" s="17">
        <v>0</v>
      </c>
      <c r="Y565" s="16">
        <f>datos_chargeback_2001_1!$Z565/100</f>
        <v>938.74</v>
      </c>
      <c r="Z565" s="17">
        <v>93874</v>
      </c>
      <c r="AA565" s="17" t="s">
        <v>1842</v>
      </c>
      <c r="AB565" s="17" t="s">
        <v>48</v>
      </c>
      <c r="AC565" s="18">
        <v>45090</v>
      </c>
      <c r="AD565" s="16">
        <f>datos_chargeback_2001_1!$AE565/100</f>
        <v>447.66</v>
      </c>
      <c r="AE565" s="17">
        <v>44766</v>
      </c>
      <c r="AF565" s="17" t="s">
        <v>43</v>
      </c>
    </row>
    <row r="566" spans="1:32" x14ac:dyDescent="0.3">
      <c r="A566" s="34" t="s">
        <v>1843</v>
      </c>
      <c r="B566" s="3">
        <v>45091</v>
      </c>
      <c r="C566" s="3" t="str">
        <f>TEXT(Tabla10[[#This Row],[Fecha de transacción]],"DDDD")</f>
        <v>miércoles</v>
      </c>
      <c r="D566" s="3">
        <v>45158</v>
      </c>
      <c r="E566" s="4">
        <f>datos_chargeback_2001_1!$D566-datos_chargeback_2001_1!$B566</f>
        <v>67</v>
      </c>
      <c r="F566" s="5">
        <f>datos_chargeback_2001_1!$G566/100</f>
        <v>822.65</v>
      </c>
      <c r="G566" s="6">
        <v>82265</v>
      </c>
      <c r="H566" s="5">
        <f t="shared" si="8"/>
        <v>0</v>
      </c>
      <c r="I566" s="5">
        <v>0</v>
      </c>
      <c r="J566" s="6" t="s">
        <v>24</v>
      </c>
      <c r="K566" s="6" t="s">
        <v>25</v>
      </c>
      <c r="L566" s="6" t="s">
        <v>109</v>
      </c>
      <c r="M566" s="6" t="s">
        <v>59</v>
      </c>
      <c r="N566" s="6" t="s">
        <v>42</v>
      </c>
      <c r="O566" s="6" t="s">
        <v>43</v>
      </c>
      <c r="P566" s="6" t="s">
        <v>30</v>
      </c>
      <c r="Q566" s="6" t="s">
        <v>55</v>
      </c>
      <c r="R566" s="6">
        <v>82265</v>
      </c>
      <c r="S566" s="6" t="s">
        <v>859</v>
      </c>
      <c r="T566" s="6" t="s">
        <v>61</v>
      </c>
      <c r="U566" s="5">
        <f>datos_chargeback_2001_1!$V566/100</f>
        <v>0</v>
      </c>
      <c r="V566" s="6">
        <v>0</v>
      </c>
      <c r="W566" s="5">
        <f>datos_chargeback_2001_1!$X566/100</f>
        <v>822.65</v>
      </c>
      <c r="X566" s="6">
        <v>82265</v>
      </c>
      <c r="Y566" s="5">
        <f>datos_chargeback_2001_1!$Z566/100</f>
        <v>0</v>
      </c>
      <c r="Z566" s="6">
        <v>0</v>
      </c>
      <c r="AA566" s="6" t="s">
        <v>1844</v>
      </c>
      <c r="AB566" s="6" t="s">
        <v>35</v>
      </c>
      <c r="AC566" s="7" t="s">
        <v>35</v>
      </c>
      <c r="AD566" s="5">
        <f>datos_chargeback_2001_1!$AE566/100</f>
        <v>0</v>
      </c>
      <c r="AE566" s="6">
        <v>0</v>
      </c>
      <c r="AF566" s="6" t="s">
        <v>50</v>
      </c>
    </row>
    <row r="567" spans="1:32" x14ac:dyDescent="0.3">
      <c r="A567" s="36" t="s">
        <v>1845</v>
      </c>
      <c r="B567" s="14">
        <v>45092</v>
      </c>
      <c r="C567" s="14" t="str">
        <f>TEXT(Tabla10[[#This Row],[Fecha de transacción]],"DDDD")</f>
        <v>jueves</v>
      </c>
      <c r="D567" s="14">
        <v>45153</v>
      </c>
      <c r="E567" s="15">
        <f>datos_chargeback_2001_1!$D567-datos_chargeback_2001_1!$B567</f>
        <v>61</v>
      </c>
      <c r="F567" s="16">
        <f>datos_chargeback_2001_1!$G567/100</f>
        <v>966.66</v>
      </c>
      <c r="G567" s="17">
        <v>96666</v>
      </c>
      <c r="H567" s="16">
        <f t="shared" si="8"/>
        <v>0</v>
      </c>
      <c r="I567" s="16">
        <v>0</v>
      </c>
      <c r="J567" s="17" t="s">
        <v>24</v>
      </c>
      <c r="K567" s="17" t="s">
        <v>25</v>
      </c>
      <c r="L567" s="17" t="s">
        <v>40</v>
      </c>
      <c r="M567" s="17" t="s">
        <v>85</v>
      </c>
      <c r="N567" s="17" t="s">
        <v>42</v>
      </c>
      <c r="O567" s="17" t="s">
        <v>70</v>
      </c>
      <c r="P567" s="17" t="s">
        <v>54</v>
      </c>
      <c r="Q567" s="17" t="s">
        <v>44</v>
      </c>
      <c r="R567" s="17">
        <v>96666</v>
      </c>
      <c r="S567" s="17" t="s">
        <v>1846</v>
      </c>
      <c r="T567" s="17" t="s">
        <v>116</v>
      </c>
      <c r="U567" s="16">
        <f>datos_chargeback_2001_1!$V567/100</f>
        <v>966.66</v>
      </c>
      <c r="V567" s="17">
        <v>96666</v>
      </c>
      <c r="W567" s="16">
        <f>datos_chargeback_2001_1!$X567/100</f>
        <v>0</v>
      </c>
      <c r="X567" s="17">
        <v>0</v>
      </c>
      <c r="Y567" s="16">
        <f>datos_chargeback_2001_1!$Z567/100</f>
        <v>0</v>
      </c>
      <c r="Z567" s="17">
        <v>0</v>
      </c>
      <c r="AA567" s="17" t="s">
        <v>1847</v>
      </c>
      <c r="AB567" s="17" t="s">
        <v>35</v>
      </c>
      <c r="AC567" s="20" t="s">
        <v>35</v>
      </c>
      <c r="AD567" s="16">
        <f>datos_chargeback_2001_1!$AE567/100</f>
        <v>0</v>
      </c>
      <c r="AE567" s="17">
        <v>0</v>
      </c>
      <c r="AF567" s="17" t="s">
        <v>43</v>
      </c>
    </row>
    <row r="568" spans="1:32" x14ac:dyDescent="0.3">
      <c r="A568" s="34" t="s">
        <v>1848</v>
      </c>
      <c r="B568" s="3">
        <v>45093</v>
      </c>
      <c r="C568" s="3" t="str">
        <f>TEXT(Tabla10[[#This Row],[Fecha de transacción]],"DDDD")</f>
        <v>viernes</v>
      </c>
      <c r="D568" s="3">
        <v>45177</v>
      </c>
      <c r="E568" s="4">
        <f>datos_chargeback_2001_1!$D568-datos_chargeback_2001_1!$B568</f>
        <v>84</v>
      </c>
      <c r="F568" s="5">
        <f>datos_chargeback_2001_1!$G568/100</f>
        <v>152.06</v>
      </c>
      <c r="G568" s="6">
        <v>15206</v>
      </c>
      <c r="H568" s="5">
        <f t="shared" si="8"/>
        <v>0</v>
      </c>
      <c r="I568" s="5">
        <v>0</v>
      </c>
      <c r="J568" s="6" t="s">
        <v>24</v>
      </c>
      <c r="K568" s="6" t="s">
        <v>25</v>
      </c>
      <c r="L568" s="6" t="s">
        <v>26</v>
      </c>
      <c r="M568" s="6" t="s">
        <v>85</v>
      </c>
      <c r="N568" s="6" t="s">
        <v>28</v>
      </c>
      <c r="O568" s="6" t="s">
        <v>70</v>
      </c>
      <c r="P568" s="6" t="s">
        <v>54</v>
      </c>
      <c r="Q568" s="6" t="s">
        <v>31</v>
      </c>
      <c r="R568" s="6">
        <v>15206</v>
      </c>
      <c r="S568" s="6" t="s">
        <v>1849</v>
      </c>
      <c r="T568" s="6" t="s">
        <v>33</v>
      </c>
      <c r="U568" s="5">
        <f>datos_chargeback_2001_1!$V568/100</f>
        <v>0</v>
      </c>
      <c r="V568" s="6">
        <v>0</v>
      </c>
      <c r="W568" s="5">
        <f>datos_chargeback_2001_1!$X568/100</f>
        <v>0</v>
      </c>
      <c r="X568" s="6">
        <v>0</v>
      </c>
      <c r="Y568" s="5">
        <f>datos_chargeback_2001_1!$Z568/100</f>
        <v>152.06</v>
      </c>
      <c r="Z568" s="6">
        <v>15206</v>
      </c>
      <c r="AA568" s="6" t="s">
        <v>1850</v>
      </c>
      <c r="AB568" s="6" t="s">
        <v>48</v>
      </c>
      <c r="AC568" s="8">
        <v>45093</v>
      </c>
      <c r="AD568" s="5">
        <f>datos_chargeback_2001_1!$AE568/100</f>
        <v>427.06</v>
      </c>
      <c r="AE568" s="6">
        <v>42706</v>
      </c>
      <c r="AF568" s="6" t="s">
        <v>29</v>
      </c>
    </row>
    <row r="569" spans="1:32" x14ac:dyDescent="0.3">
      <c r="A569" s="36" t="s">
        <v>1851</v>
      </c>
      <c r="B569" s="14">
        <v>45094</v>
      </c>
      <c r="C569" s="14" t="str">
        <f>TEXT(Tabla10[[#This Row],[Fecha de transacción]],"DDDD")</f>
        <v>sábado</v>
      </c>
      <c r="D569" s="14">
        <v>45173</v>
      </c>
      <c r="E569" s="15">
        <f>datos_chargeback_2001_1!$D569-datos_chargeback_2001_1!$B569</f>
        <v>79</v>
      </c>
      <c r="F569" s="16">
        <f>datos_chargeback_2001_1!$G569/100</f>
        <v>527.66999999999996</v>
      </c>
      <c r="G569" s="17">
        <v>52767</v>
      </c>
      <c r="H569" s="16">
        <f t="shared" si="8"/>
        <v>0</v>
      </c>
      <c r="I569" s="16">
        <v>0</v>
      </c>
      <c r="J569" s="17" t="s">
        <v>24</v>
      </c>
      <c r="K569" s="17" t="s">
        <v>25</v>
      </c>
      <c r="L569" s="17" t="s">
        <v>119</v>
      </c>
      <c r="M569" s="17" t="s">
        <v>52</v>
      </c>
      <c r="N569" s="17" t="s">
        <v>28</v>
      </c>
      <c r="O569" s="17" t="s">
        <v>53</v>
      </c>
      <c r="P569" s="17" t="s">
        <v>30</v>
      </c>
      <c r="Q569" s="17" t="s">
        <v>55</v>
      </c>
      <c r="R569" s="17">
        <v>52767</v>
      </c>
      <c r="S569" s="17" t="s">
        <v>1852</v>
      </c>
      <c r="T569" s="17" t="s">
        <v>33</v>
      </c>
      <c r="U569" s="16">
        <f>datos_chargeback_2001_1!$V569/100</f>
        <v>0</v>
      </c>
      <c r="V569" s="17">
        <v>0</v>
      </c>
      <c r="W569" s="16">
        <f>datos_chargeback_2001_1!$X569/100</f>
        <v>0</v>
      </c>
      <c r="X569" s="17">
        <v>0</v>
      </c>
      <c r="Y569" s="16">
        <f>datos_chargeback_2001_1!$Z569/100</f>
        <v>527.66999999999996</v>
      </c>
      <c r="Z569" s="17">
        <v>52767</v>
      </c>
      <c r="AA569" s="17" t="s">
        <v>1853</v>
      </c>
      <c r="AB569" s="17" t="s">
        <v>35</v>
      </c>
      <c r="AC569" s="20" t="s">
        <v>35</v>
      </c>
      <c r="AD569" s="16">
        <f>datos_chargeback_2001_1!$AE569/100</f>
        <v>0</v>
      </c>
      <c r="AE569" s="17">
        <v>0</v>
      </c>
      <c r="AF569" s="17" t="s">
        <v>36</v>
      </c>
    </row>
    <row r="570" spans="1:32" x14ac:dyDescent="0.3">
      <c r="A570" s="34" t="s">
        <v>1854</v>
      </c>
      <c r="B570" s="3">
        <v>45095</v>
      </c>
      <c r="C570" s="3" t="str">
        <f>TEXT(Tabla10[[#This Row],[Fecha de transacción]],"DDDD")</f>
        <v>domingo</v>
      </c>
      <c r="D570" s="3">
        <v>45165</v>
      </c>
      <c r="E570" s="4">
        <f>datos_chargeback_2001_1!$D570-datos_chargeback_2001_1!$B570</f>
        <v>70</v>
      </c>
      <c r="F570" s="5">
        <f>datos_chargeback_2001_1!$G570/100</f>
        <v>219.44</v>
      </c>
      <c r="G570" s="6">
        <v>21944</v>
      </c>
      <c r="H570" s="5">
        <f t="shared" si="8"/>
        <v>0</v>
      </c>
      <c r="I570" s="5">
        <v>1.04</v>
      </c>
      <c r="J570" s="6" t="s">
        <v>38</v>
      </c>
      <c r="K570" s="6" t="s">
        <v>25</v>
      </c>
      <c r="L570" s="6" t="s">
        <v>74</v>
      </c>
      <c r="M570" s="6" t="s">
        <v>93</v>
      </c>
      <c r="N570" s="6" t="s">
        <v>42</v>
      </c>
      <c r="O570" s="6" t="s">
        <v>114</v>
      </c>
      <c r="P570" s="6" t="s">
        <v>54</v>
      </c>
      <c r="Q570" s="6" t="s">
        <v>75</v>
      </c>
      <c r="R570" s="6">
        <v>21944</v>
      </c>
      <c r="S570" s="6" t="s">
        <v>1855</v>
      </c>
      <c r="T570" s="6" t="s">
        <v>61</v>
      </c>
      <c r="U570" s="5">
        <f>datos_chargeback_2001_1!$V570/100</f>
        <v>0</v>
      </c>
      <c r="V570" s="6">
        <v>0</v>
      </c>
      <c r="W570" s="5">
        <f>datos_chargeback_2001_1!$X570/100</f>
        <v>219.44</v>
      </c>
      <c r="X570" s="6">
        <v>21944</v>
      </c>
      <c r="Y570" s="5">
        <f>datos_chargeback_2001_1!$Z570/100</f>
        <v>0</v>
      </c>
      <c r="Z570" s="6">
        <v>0</v>
      </c>
      <c r="AA570" s="6" t="s">
        <v>1856</v>
      </c>
      <c r="AB570" s="6" t="s">
        <v>35</v>
      </c>
      <c r="AC570" s="7" t="s">
        <v>35</v>
      </c>
      <c r="AD570" s="5">
        <f>datos_chargeback_2001_1!$AE570/100</f>
        <v>0</v>
      </c>
      <c r="AE570" s="6">
        <v>0</v>
      </c>
      <c r="AF570" s="6" t="s">
        <v>53</v>
      </c>
    </row>
    <row r="571" spans="1:32" x14ac:dyDescent="0.3">
      <c r="A571" s="36" t="s">
        <v>1857</v>
      </c>
      <c r="B571" s="14">
        <v>45096</v>
      </c>
      <c r="C571" s="14" t="str">
        <f>TEXT(Tabla10[[#This Row],[Fecha de transacción]],"DDDD")</f>
        <v>lunes</v>
      </c>
      <c r="D571" s="14">
        <v>45172</v>
      </c>
      <c r="E571" s="15">
        <f>datos_chargeback_2001_1!$D571-datos_chargeback_2001_1!$B571</f>
        <v>76</v>
      </c>
      <c r="F571" s="16">
        <f>datos_chargeback_2001_1!$G571/100</f>
        <v>889.07</v>
      </c>
      <c r="G571" s="17">
        <v>88907</v>
      </c>
      <c r="H571" s="16">
        <f t="shared" si="8"/>
        <v>0</v>
      </c>
      <c r="I571" s="16">
        <v>0.13</v>
      </c>
      <c r="J571" s="17" t="s">
        <v>38</v>
      </c>
      <c r="K571" s="17" t="s">
        <v>25</v>
      </c>
      <c r="L571" s="17" t="s">
        <v>40</v>
      </c>
      <c r="M571" s="17" t="s">
        <v>93</v>
      </c>
      <c r="N571" s="17" t="s">
        <v>42</v>
      </c>
      <c r="O571" s="17" t="s">
        <v>50</v>
      </c>
      <c r="P571" s="17" t="s">
        <v>30</v>
      </c>
      <c r="Q571" s="17" t="s">
        <v>75</v>
      </c>
      <c r="R571" s="17">
        <v>88907</v>
      </c>
      <c r="S571" s="17" t="s">
        <v>1858</v>
      </c>
      <c r="T571" s="17" t="s">
        <v>46</v>
      </c>
      <c r="U571" s="16">
        <f>datos_chargeback_2001_1!$V571/100</f>
        <v>889.07</v>
      </c>
      <c r="V571" s="17">
        <v>88907</v>
      </c>
      <c r="W571" s="16">
        <f>datos_chargeback_2001_1!$X571/100</f>
        <v>0</v>
      </c>
      <c r="X571" s="17">
        <v>0</v>
      </c>
      <c r="Y571" s="16">
        <f>datos_chargeback_2001_1!$Z571/100</f>
        <v>0</v>
      </c>
      <c r="Z571" s="17">
        <v>0</v>
      </c>
      <c r="AA571" s="17" t="s">
        <v>1859</v>
      </c>
      <c r="AB571" s="17" t="s">
        <v>48</v>
      </c>
      <c r="AC571" s="18">
        <v>45096</v>
      </c>
      <c r="AD571" s="16">
        <f>datos_chargeback_2001_1!$AE571/100</f>
        <v>268.81</v>
      </c>
      <c r="AE571" s="17">
        <v>26881</v>
      </c>
      <c r="AF571" s="17" t="s">
        <v>53</v>
      </c>
    </row>
    <row r="572" spans="1:32" x14ac:dyDescent="0.3">
      <c r="A572" s="34" t="s">
        <v>1860</v>
      </c>
      <c r="B572" s="3">
        <v>45097</v>
      </c>
      <c r="C572" s="3" t="str">
        <f>TEXT(Tabla10[[#This Row],[Fecha de transacción]],"DDDD")</f>
        <v>martes</v>
      </c>
      <c r="D572" s="3">
        <v>45167</v>
      </c>
      <c r="E572" s="4">
        <f>datos_chargeback_2001_1!$D572-datos_chargeback_2001_1!$B572</f>
        <v>70</v>
      </c>
      <c r="F572" s="5">
        <f>datos_chargeback_2001_1!$G572/100</f>
        <v>315.83</v>
      </c>
      <c r="G572" s="6">
        <v>31583</v>
      </c>
      <c r="H572" s="5">
        <f t="shared" si="8"/>
        <v>0</v>
      </c>
      <c r="I572" s="5">
        <v>1.1200000000000001</v>
      </c>
      <c r="J572" s="6" t="s">
        <v>24</v>
      </c>
      <c r="K572" s="6" t="s">
        <v>25</v>
      </c>
      <c r="L572" s="6" t="s">
        <v>109</v>
      </c>
      <c r="M572" s="6" t="s">
        <v>59</v>
      </c>
      <c r="N572" s="6" t="s">
        <v>42</v>
      </c>
      <c r="O572" s="6" t="s">
        <v>114</v>
      </c>
      <c r="P572" s="6" t="s">
        <v>54</v>
      </c>
      <c r="Q572" s="6" t="s">
        <v>66</v>
      </c>
      <c r="R572" s="6">
        <v>31583</v>
      </c>
      <c r="S572" s="6" t="s">
        <v>1861</v>
      </c>
      <c r="T572" s="6" t="s">
        <v>46</v>
      </c>
      <c r="U572" s="5">
        <f>datos_chargeback_2001_1!$V572/100</f>
        <v>315.83</v>
      </c>
      <c r="V572" s="6">
        <v>31583</v>
      </c>
      <c r="W572" s="5">
        <f>datos_chargeback_2001_1!$X572/100</f>
        <v>0</v>
      </c>
      <c r="X572" s="6">
        <v>0</v>
      </c>
      <c r="Y572" s="5">
        <f>datos_chargeback_2001_1!$Z572/100</f>
        <v>0</v>
      </c>
      <c r="Z572" s="6">
        <v>0</v>
      </c>
      <c r="AA572" s="6" t="s">
        <v>1862</v>
      </c>
      <c r="AB572" s="6" t="s">
        <v>48</v>
      </c>
      <c r="AC572" s="8">
        <v>45097</v>
      </c>
      <c r="AD572" s="5">
        <f>datos_chargeback_2001_1!$AE572/100</f>
        <v>5.78</v>
      </c>
      <c r="AE572" s="6">
        <v>578</v>
      </c>
      <c r="AF572" s="6" t="s">
        <v>64</v>
      </c>
    </row>
    <row r="573" spans="1:32" x14ac:dyDescent="0.3">
      <c r="A573" s="36" t="s">
        <v>1863</v>
      </c>
      <c r="B573" s="14">
        <v>45098</v>
      </c>
      <c r="C573" s="14" t="str">
        <f>TEXT(Tabla10[[#This Row],[Fecha de transacción]],"DDDD")</f>
        <v>miércoles</v>
      </c>
      <c r="D573" s="14">
        <v>45177</v>
      </c>
      <c r="E573" s="15">
        <f>datos_chargeback_2001_1!$D573-datos_chargeback_2001_1!$B573</f>
        <v>79</v>
      </c>
      <c r="F573" s="16">
        <f>datos_chargeback_2001_1!$G573/100</f>
        <v>36.85</v>
      </c>
      <c r="G573" s="17">
        <v>3685</v>
      </c>
      <c r="H573" s="16">
        <f t="shared" si="8"/>
        <v>0</v>
      </c>
      <c r="I573" s="16">
        <v>1.26</v>
      </c>
      <c r="J573" s="17" t="s">
        <v>24</v>
      </c>
      <c r="K573" s="17" t="s">
        <v>25</v>
      </c>
      <c r="L573" s="17" t="s">
        <v>26</v>
      </c>
      <c r="M573" s="17" t="s">
        <v>52</v>
      </c>
      <c r="N573" s="17" t="s">
        <v>42</v>
      </c>
      <c r="O573" s="17" t="s">
        <v>43</v>
      </c>
      <c r="P573" s="17" t="s">
        <v>30</v>
      </c>
      <c r="Q573" s="17" t="s">
        <v>66</v>
      </c>
      <c r="R573" s="17">
        <v>3685</v>
      </c>
      <c r="S573" s="17" t="s">
        <v>1864</v>
      </c>
      <c r="T573" s="17" t="s">
        <v>116</v>
      </c>
      <c r="U573" s="16">
        <f>datos_chargeback_2001_1!$V573/100</f>
        <v>36.85</v>
      </c>
      <c r="V573" s="17">
        <v>3685</v>
      </c>
      <c r="W573" s="16">
        <f>datos_chargeback_2001_1!$X573/100</f>
        <v>0</v>
      </c>
      <c r="X573" s="17">
        <v>0</v>
      </c>
      <c r="Y573" s="16">
        <f>datos_chargeback_2001_1!$Z573/100</f>
        <v>0</v>
      </c>
      <c r="Z573" s="17">
        <v>0</v>
      </c>
      <c r="AA573" s="17" t="s">
        <v>1865</v>
      </c>
      <c r="AB573" s="17" t="s">
        <v>35</v>
      </c>
      <c r="AC573" s="20" t="s">
        <v>35</v>
      </c>
      <c r="AD573" s="16">
        <f>datos_chargeback_2001_1!$AE573/100</f>
        <v>0</v>
      </c>
      <c r="AE573" s="17">
        <v>0</v>
      </c>
      <c r="AF573" s="17" t="s">
        <v>36</v>
      </c>
    </row>
    <row r="574" spans="1:32" x14ac:dyDescent="0.3">
      <c r="A574" s="34" t="s">
        <v>1866</v>
      </c>
      <c r="B574" s="3">
        <v>45099</v>
      </c>
      <c r="C574" s="3" t="str">
        <f>TEXT(Tabla10[[#This Row],[Fecha de transacción]],"DDDD")</f>
        <v>jueves</v>
      </c>
      <c r="D574" s="3">
        <v>45166</v>
      </c>
      <c r="E574" s="4">
        <f>datos_chargeback_2001_1!$D574-datos_chargeback_2001_1!$B574</f>
        <v>67</v>
      </c>
      <c r="F574" s="5">
        <f>datos_chargeback_2001_1!$G574/100</f>
        <v>713.52</v>
      </c>
      <c r="G574" s="6">
        <v>71352</v>
      </c>
      <c r="H574" s="5">
        <f t="shared" si="8"/>
        <v>0</v>
      </c>
      <c r="I574" s="5">
        <v>0</v>
      </c>
      <c r="J574" s="6" t="s">
        <v>38</v>
      </c>
      <c r="K574" s="6" t="s">
        <v>25</v>
      </c>
      <c r="L574" s="6" t="s">
        <v>40</v>
      </c>
      <c r="M574" s="6" t="s">
        <v>41</v>
      </c>
      <c r="N574" s="6" t="s">
        <v>42</v>
      </c>
      <c r="O574" s="6" t="s">
        <v>50</v>
      </c>
      <c r="P574" s="6" t="s">
        <v>54</v>
      </c>
      <c r="Q574" s="6" t="s">
        <v>75</v>
      </c>
      <c r="R574" s="6">
        <v>71352</v>
      </c>
      <c r="S574" s="6" t="s">
        <v>987</v>
      </c>
      <c r="T574" s="6" t="s">
        <v>61</v>
      </c>
      <c r="U574" s="5">
        <f>datos_chargeback_2001_1!$V574/100</f>
        <v>0</v>
      </c>
      <c r="V574" s="6">
        <v>0</v>
      </c>
      <c r="W574" s="5">
        <f>datos_chargeback_2001_1!$X574/100</f>
        <v>713.52</v>
      </c>
      <c r="X574" s="6">
        <v>71352</v>
      </c>
      <c r="Y574" s="5">
        <f>datos_chargeback_2001_1!$Z574/100</f>
        <v>0</v>
      </c>
      <c r="Z574" s="6">
        <v>0</v>
      </c>
      <c r="AA574" s="6" t="s">
        <v>1867</v>
      </c>
      <c r="AB574" s="6" t="s">
        <v>35</v>
      </c>
      <c r="AC574" s="7" t="s">
        <v>35</v>
      </c>
      <c r="AD574" s="5">
        <f>datos_chargeback_2001_1!$AE574/100</f>
        <v>0</v>
      </c>
      <c r="AE574" s="6">
        <v>0</v>
      </c>
      <c r="AF574" s="6" t="s">
        <v>50</v>
      </c>
    </row>
    <row r="575" spans="1:32" x14ac:dyDescent="0.3">
      <c r="A575" s="36" t="s">
        <v>1868</v>
      </c>
      <c r="B575" s="14">
        <v>45100</v>
      </c>
      <c r="C575" s="14" t="str">
        <f>TEXT(Tabla10[[#This Row],[Fecha de transacción]],"DDDD")</f>
        <v>viernes</v>
      </c>
      <c r="D575" s="14">
        <v>45165</v>
      </c>
      <c r="E575" s="15">
        <f>datos_chargeback_2001_1!$D575-datos_chargeback_2001_1!$B575</f>
        <v>65</v>
      </c>
      <c r="F575" s="16">
        <f>datos_chargeback_2001_1!$G575/100</f>
        <v>293.26</v>
      </c>
      <c r="G575" s="17">
        <v>29326</v>
      </c>
      <c r="H575" s="16">
        <f t="shared" si="8"/>
        <v>0</v>
      </c>
      <c r="I575" s="16">
        <v>0.85</v>
      </c>
      <c r="J575" s="17" t="s">
        <v>24</v>
      </c>
      <c r="K575" s="17" t="s">
        <v>25</v>
      </c>
      <c r="L575" s="17" t="s">
        <v>80</v>
      </c>
      <c r="M575" s="17" t="s">
        <v>27</v>
      </c>
      <c r="N575" s="17" t="s">
        <v>42</v>
      </c>
      <c r="O575" s="17" t="s">
        <v>70</v>
      </c>
      <c r="P575" s="17" t="s">
        <v>54</v>
      </c>
      <c r="Q575" s="17" t="s">
        <v>66</v>
      </c>
      <c r="R575" s="17">
        <v>29326</v>
      </c>
      <c r="S575" s="17" t="s">
        <v>910</v>
      </c>
      <c r="T575" s="17" t="s">
        <v>116</v>
      </c>
      <c r="U575" s="16">
        <f>datos_chargeback_2001_1!$V575/100</f>
        <v>293.26</v>
      </c>
      <c r="V575" s="17">
        <v>29326</v>
      </c>
      <c r="W575" s="16">
        <f>datos_chargeback_2001_1!$X575/100</f>
        <v>0</v>
      </c>
      <c r="X575" s="17">
        <v>0</v>
      </c>
      <c r="Y575" s="16">
        <f>datos_chargeback_2001_1!$Z575/100</f>
        <v>0</v>
      </c>
      <c r="Z575" s="17">
        <v>0</v>
      </c>
      <c r="AA575" s="17" t="s">
        <v>1869</v>
      </c>
      <c r="AB575" s="17" t="s">
        <v>48</v>
      </c>
      <c r="AC575" s="18">
        <v>45100</v>
      </c>
      <c r="AD575" s="16">
        <f>datos_chargeback_2001_1!$AE575/100</f>
        <v>276.85000000000002</v>
      </c>
      <c r="AE575" s="17">
        <v>27685</v>
      </c>
      <c r="AF575" s="17" t="s">
        <v>43</v>
      </c>
    </row>
    <row r="576" spans="1:32" x14ac:dyDescent="0.3">
      <c r="A576" s="35" t="s">
        <v>1871</v>
      </c>
      <c r="B576" s="9">
        <v>45101</v>
      </c>
      <c r="C576" s="9" t="str">
        <f>TEXT(Tabla10[[#This Row],[Fecha de transacción]],"DDDD")</f>
        <v>sábado</v>
      </c>
      <c r="D576" s="9">
        <v>45182</v>
      </c>
      <c r="E576" s="10">
        <f>datos_chargeback_2001_1!$D576-datos_chargeback_2001_1!$B576</f>
        <v>81</v>
      </c>
      <c r="F576" s="11">
        <f>datos_chargeback_2001_1!$G576/100</f>
        <v>344.57</v>
      </c>
      <c r="G576" s="12">
        <v>34457</v>
      </c>
      <c r="H576" s="11">
        <f t="shared" si="8"/>
        <v>0</v>
      </c>
      <c r="I576" s="11">
        <v>0</v>
      </c>
      <c r="J576" s="12" t="s">
        <v>24</v>
      </c>
      <c r="K576" s="12" t="s">
        <v>25</v>
      </c>
      <c r="L576" s="12" t="s">
        <v>26</v>
      </c>
      <c r="M576" s="12" t="s">
        <v>41</v>
      </c>
      <c r="N576" s="12" t="s">
        <v>42</v>
      </c>
      <c r="O576" s="12" t="s">
        <v>36</v>
      </c>
      <c r="P576" s="12" t="s">
        <v>54</v>
      </c>
      <c r="Q576" s="12" t="s">
        <v>66</v>
      </c>
      <c r="R576" s="12">
        <v>34457</v>
      </c>
      <c r="S576" s="12" t="s">
        <v>795</v>
      </c>
      <c r="T576" s="12" t="s">
        <v>61</v>
      </c>
      <c r="U576" s="11">
        <f>datos_chargeback_2001_1!$V576/100</f>
        <v>0</v>
      </c>
      <c r="V576" s="12">
        <v>0</v>
      </c>
      <c r="W576" s="11">
        <f>datos_chargeback_2001_1!$X576/100</f>
        <v>344.57</v>
      </c>
      <c r="X576" s="12">
        <v>34457</v>
      </c>
      <c r="Y576" s="11">
        <f>datos_chargeback_2001_1!$Z576/100</f>
        <v>0</v>
      </c>
      <c r="Z576" s="12">
        <v>0</v>
      </c>
      <c r="AA576" s="12" t="s">
        <v>1872</v>
      </c>
      <c r="AB576" s="12" t="s">
        <v>35</v>
      </c>
      <c r="AC576" s="13" t="s">
        <v>35</v>
      </c>
      <c r="AD576" s="11">
        <f>datos_chargeback_2001_1!$AE576/100</f>
        <v>0</v>
      </c>
      <c r="AE576" s="12">
        <v>0</v>
      </c>
      <c r="AF576" s="12" t="s">
        <v>53</v>
      </c>
    </row>
    <row r="577" spans="1:32" x14ac:dyDescent="0.3">
      <c r="A577" s="34" t="s">
        <v>1873</v>
      </c>
      <c r="B577" s="3">
        <v>45102</v>
      </c>
      <c r="C577" s="3" t="str">
        <f>TEXT(Tabla10[[#This Row],[Fecha de transacción]],"DDDD")</f>
        <v>domingo</v>
      </c>
      <c r="D577" s="3">
        <v>45174</v>
      </c>
      <c r="E577" s="4">
        <f>datos_chargeback_2001_1!$D577-datos_chargeback_2001_1!$B577</f>
        <v>72</v>
      </c>
      <c r="F577" s="5">
        <f>datos_chargeback_2001_1!$G577/100</f>
        <v>657.29</v>
      </c>
      <c r="G577" s="6">
        <v>65729</v>
      </c>
      <c r="H577" s="5">
        <f t="shared" si="8"/>
        <v>0</v>
      </c>
      <c r="I577" s="5">
        <v>0</v>
      </c>
      <c r="J577" s="6" t="s">
        <v>38</v>
      </c>
      <c r="K577" s="6" t="s">
        <v>25</v>
      </c>
      <c r="L577" s="6" t="s">
        <v>80</v>
      </c>
      <c r="M577" s="6" t="s">
        <v>93</v>
      </c>
      <c r="N577" s="6" t="s">
        <v>42</v>
      </c>
      <c r="O577" s="6" t="s">
        <v>50</v>
      </c>
      <c r="P577" s="6" t="s">
        <v>30</v>
      </c>
      <c r="Q577" s="6" t="s">
        <v>31</v>
      </c>
      <c r="R577" s="6">
        <v>65729</v>
      </c>
      <c r="S577" s="6" t="s">
        <v>716</v>
      </c>
      <c r="T577" s="6" t="s">
        <v>61</v>
      </c>
      <c r="U577" s="5">
        <f>datos_chargeback_2001_1!$V577/100</f>
        <v>0</v>
      </c>
      <c r="V577" s="6">
        <v>0</v>
      </c>
      <c r="W577" s="5">
        <f>datos_chargeback_2001_1!$X577/100</f>
        <v>657.29</v>
      </c>
      <c r="X577" s="6">
        <v>65729</v>
      </c>
      <c r="Y577" s="5">
        <f>datos_chargeback_2001_1!$Z577/100</f>
        <v>0</v>
      </c>
      <c r="Z577" s="6">
        <v>0</v>
      </c>
      <c r="AA577" s="6" t="s">
        <v>1874</v>
      </c>
      <c r="AB577" s="6" t="s">
        <v>35</v>
      </c>
      <c r="AC577" s="7" t="s">
        <v>35</v>
      </c>
      <c r="AD577" s="5">
        <f>datos_chargeback_2001_1!$AE577/100</f>
        <v>0</v>
      </c>
      <c r="AE577" s="6">
        <v>0</v>
      </c>
      <c r="AF577" s="6" t="s">
        <v>43</v>
      </c>
    </row>
    <row r="578" spans="1:32" x14ac:dyDescent="0.3">
      <c r="A578" s="35" t="s">
        <v>1875</v>
      </c>
      <c r="B578" s="9">
        <v>45103</v>
      </c>
      <c r="C578" s="9" t="str">
        <f>TEXT(Tabla10[[#This Row],[Fecha de transacción]],"DDDD")</f>
        <v>lunes</v>
      </c>
      <c r="D578" s="9">
        <v>45180</v>
      </c>
      <c r="E578" s="10">
        <f>datos_chargeback_2001_1!$D578-datos_chargeback_2001_1!$B578</f>
        <v>77</v>
      </c>
      <c r="F578" s="11">
        <f>datos_chargeback_2001_1!$G578/100</f>
        <v>680.12</v>
      </c>
      <c r="G578" s="12">
        <v>68012</v>
      </c>
      <c r="H578" s="11">
        <f t="shared" ref="H578:H641" si="9">IF(COUNTIF($A$2:$A$1373,A578)=1,0,IF(F578=_xlfn.AGGREGATE(14,6,$F$2:$F$1373/($A$2:$A$1373=A578),1),_xlfn.AGGREGATE(15,6,$F$2:$F$1373/($A$2:$A$1373=A578),1),""))</f>
        <v>0</v>
      </c>
      <c r="I578" s="11">
        <v>0</v>
      </c>
      <c r="J578" s="12" t="s">
        <v>24</v>
      </c>
      <c r="K578" s="12" t="s">
        <v>25</v>
      </c>
      <c r="L578" s="12" t="s">
        <v>74</v>
      </c>
      <c r="M578" s="12" t="s">
        <v>59</v>
      </c>
      <c r="N578" s="12" t="s">
        <v>42</v>
      </c>
      <c r="O578" s="12" t="s">
        <v>43</v>
      </c>
      <c r="P578" s="12" t="s">
        <v>54</v>
      </c>
      <c r="Q578" s="12" t="s">
        <v>31</v>
      </c>
      <c r="R578" s="12">
        <v>68012</v>
      </c>
      <c r="S578" s="12" t="s">
        <v>1876</v>
      </c>
      <c r="T578" s="12" t="s">
        <v>116</v>
      </c>
      <c r="U578" s="11">
        <f>datos_chargeback_2001_1!$V578/100</f>
        <v>680.12</v>
      </c>
      <c r="V578" s="12">
        <v>68012</v>
      </c>
      <c r="W578" s="11">
        <f>datos_chargeback_2001_1!$X578/100</f>
        <v>0</v>
      </c>
      <c r="X578" s="12">
        <v>0</v>
      </c>
      <c r="Y578" s="11">
        <f>datos_chargeback_2001_1!$Z578/100</f>
        <v>0</v>
      </c>
      <c r="Z578" s="12">
        <v>0</v>
      </c>
      <c r="AA578" s="12" t="s">
        <v>1877</v>
      </c>
      <c r="AB578" s="12" t="s">
        <v>35</v>
      </c>
      <c r="AC578" s="13" t="s">
        <v>35</v>
      </c>
      <c r="AD578" s="11">
        <f>datos_chargeback_2001_1!$AE578/100</f>
        <v>0</v>
      </c>
      <c r="AE578" s="12">
        <v>0</v>
      </c>
      <c r="AF578" s="12" t="s">
        <v>43</v>
      </c>
    </row>
    <row r="579" spans="1:32" x14ac:dyDescent="0.3">
      <c r="A579" s="36" t="s">
        <v>1878</v>
      </c>
      <c r="B579" s="14">
        <v>45104</v>
      </c>
      <c r="C579" s="14" t="str">
        <f>TEXT(Tabla10[[#This Row],[Fecha de transacción]],"DDDD")</f>
        <v>martes</v>
      </c>
      <c r="D579" s="14">
        <v>45183</v>
      </c>
      <c r="E579" s="15">
        <f>datos_chargeback_2001_1!$D579-datos_chargeback_2001_1!$B579</f>
        <v>79</v>
      </c>
      <c r="F579" s="16">
        <f>datos_chargeback_2001_1!$G579/100</f>
        <v>626.04</v>
      </c>
      <c r="G579" s="17">
        <v>62604</v>
      </c>
      <c r="H579" s="16">
        <f t="shared" si="9"/>
        <v>0</v>
      </c>
      <c r="I579" s="16">
        <v>1.19</v>
      </c>
      <c r="J579" s="17" t="s">
        <v>38</v>
      </c>
      <c r="K579" s="17" t="s">
        <v>25</v>
      </c>
      <c r="L579" s="17" t="s">
        <v>80</v>
      </c>
      <c r="M579" s="17" t="s">
        <v>85</v>
      </c>
      <c r="N579" s="17" t="s">
        <v>42</v>
      </c>
      <c r="O579" s="17" t="s">
        <v>50</v>
      </c>
      <c r="P579" s="17" t="s">
        <v>30</v>
      </c>
      <c r="Q579" s="17" t="s">
        <v>55</v>
      </c>
      <c r="R579" s="17">
        <v>62604</v>
      </c>
      <c r="S579" s="17" t="s">
        <v>1879</v>
      </c>
      <c r="T579" s="17" t="s">
        <v>61</v>
      </c>
      <c r="U579" s="16">
        <f>datos_chargeback_2001_1!$V579/100</f>
        <v>0</v>
      </c>
      <c r="V579" s="17">
        <v>0</v>
      </c>
      <c r="W579" s="16">
        <f>datos_chargeback_2001_1!$X579/100</f>
        <v>626.04</v>
      </c>
      <c r="X579" s="17">
        <v>62604</v>
      </c>
      <c r="Y579" s="16">
        <f>datos_chargeback_2001_1!$Z579/100</f>
        <v>0</v>
      </c>
      <c r="Z579" s="17">
        <v>0</v>
      </c>
      <c r="AA579" s="17" t="s">
        <v>1880</v>
      </c>
      <c r="AB579" s="17" t="s">
        <v>48</v>
      </c>
      <c r="AC579" s="18">
        <v>45104</v>
      </c>
      <c r="AD579" s="16">
        <f>datos_chargeback_2001_1!$AE579/100</f>
        <v>20.75</v>
      </c>
      <c r="AE579" s="17">
        <v>2075</v>
      </c>
      <c r="AF579" s="17" t="s">
        <v>29</v>
      </c>
    </row>
    <row r="580" spans="1:32" x14ac:dyDescent="0.3">
      <c r="A580" s="34" t="s">
        <v>1881</v>
      </c>
      <c r="B580" s="3">
        <v>45105</v>
      </c>
      <c r="C580" s="3" t="str">
        <f>TEXT(Tabla10[[#This Row],[Fecha de transacción]],"DDDD")</f>
        <v>miércoles</v>
      </c>
      <c r="D580" s="3">
        <v>45170</v>
      </c>
      <c r="E580" s="4">
        <f>datos_chargeback_2001_1!$D580-datos_chargeback_2001_1!$B580</f>
        <v>65</v>
      </c>
      <c r="F580" s="5">
        <f>datos_chargeback_2001_1!$G580/100</f>
        <v>761.56</v>
      </c>
      <c r="G580" s="6">
        <v>76156</v>
      </c>
      <c r="H580" s="5">
        <f t="shared" si="9"/>
        <v>0</v>
      </c>
      <c r="I580" s="5">
        <v>0.95</v>
      </c>
      <c r="J580" s="6" t="s">
        <v>24</v>
      </c>
      <c r="K580" s="6" t="s">
        <v>25</v>
      </c>
      <c r="L580" s="6" t="s">
        <v>109</v>
      </c>
      <c r="M580" s="6" t="s">
        <v>59</v>
      </c>
      <c r="N580" s="6" t="s">
        <v>42</v>
      </c>
      <c r="O580" s="6" t="s">
        <v>43</v>
      </c>
      <c r="P580" s="6" t="s">
        <v>30</v>
      </c>
      <c r="Q580" s="6" t="s">
        <v>66</v>
      </c>
      <c r="R580" s="6">
        <v>76156</v>
      </c>
      <c r="S580" s="6" t="s">
        <v>1882</v>
      </c>
      <c r="T580" s="6" t="s">
        <v>46</v>
      </c>
      <c r="U580" s="5">
        <f>datos_chargeback_2001_1!$V580/100</f>
        <v>761.56</v>
      </c>
      <c r="V580" s="6">
        <v>76156</v>
      </c>
      <c r="W580" s="5">
        <f>datos_chargeback_2001_1!$X580/100</f>
        <v>0</v>
      </c>
      <c r="X580" s="6">
        <v>0</v>
      </c>
      <c r="Y580" s="5">
        <f>datos_chargeback_2001_1!$Z580/100</f>
        <v>0</v>
      </c>
      <c r="Z580" s="6">
        <v>0</v>
      </c>
      <c r="AA580" s="6" t="s">
        <v>1883</v>
      </c>
      <c r="AB580" s="6" t="s">
        <v>35</v>
      </c>
      <c r="AC580" s="7" t="s">
        <v>35</v>
      </c>
      <c r="AD580" s="5">
        <f>datos_chargeback_2001_1!$AE580/100</f>
        <v>0</v>
      </c>
      <c r="AE580" s="6">
        <v>0</v>
      </c>
      <c r="AF580" s="6" t="s">
        <v>50</v>
      </c>
    </row>
    <row r="581" spans="1:32" x14ac:dyDescent="0.3">
      <c r="A581" s="34" t="s">
        <v>1884</v>
      </c>
      <c r="B581" s="3">
        <v>45106</v>
      </c>
      <c r="C581" s="3" t="str">
        <f>TEXT(Tabla10[[#This Row],[Fecha de transacción]],"DDDD")</f>
        <v>jueves</v>
      </c>
      <c r="D581" s="3">
        <v>45184</v>
      </c>
      <c r="E581" s="4">
        <f>datos_chargeback_2001_1!$D581-datos_chargeback_2001_1!$B581</f>
        <v>78</v>
      </c>
      <c r="F581" s="5">
        <f>datos_chargeback_2001_1!$G581/100</f>
        <v>615.03</v>
      </c>
      <c r="G581" s="6">
        <v>61503</v>
      </c>
      <c r="H581" s="5">
        <f t="shared" si="9"/>
        <v>0</v>
      </c>
      <c r="I581" s="5">
        <v>0</v>
      </c>
      <c r="J581" s="6" t="s">
        <v>24</v>
      </c>
      <c r="K581" s="6" t="s">
        <v>25</v>
      </c>
      <c r="L581" s="6" t="s">
        <v>26</v>
      </c>
      <c r="M581" s="6" t="s">
        <v>27</v>
      </c>
      <c r="N581" s="6" t="s">
        <v>42</v>
      </c>
      <c r="O581" s="6" t="s">
        <v>70</v>
      </c>
      <c r="P581" s="6" t="s">
        <v>30</v>
      </c>
      <c r="Q581" s="6" t="s">
        <v>44</v>
      </c>
      <c r="R581" s="6">
        <v>61503</v>
      </c>
      <c r="S581" s="6" t="s">
        <v>1885</v>
      </c>
      <c r="T581" s="6" t="s">
        <v>61</v>
      </c>
      <c r="U581" s="5">
        <f>datos_chargeback_2001_1!$V581/100</f>
        <v>0</v>
      </c>
      <c r="V581" s="6">
        <v>0</v>
      </c>
      <c r="W581" s="5">
        <f>datos_chargeback_2001_1!$X581/100</f>
        <v>615.03</v>
      </c>
      <c r="X581" s="6">
        <v>61503</v>
      </c>
      <c r="Y581" s="5">
        <f>datos_chargeback_2001_1!$Z581/100</f>
        <v>0</v>
      </c>
      <c r="Z581" s="6">
        <v>0</v>
      </c>
      <c r="AA581" s="6" t="s">
        <v>1886</v>
      </c>
      <c r="AB581" s="6" t="s">
        <v>48</v>
      </c>
      <c r="AC581" s="8">
        <v>45106</v>
      </c>
      <c r="AD581" s="5">
        <f>datos_chargeback_2001_1!$AE581/100</f>
        <v>277.79000000000002</v>
      </c>
      <c r="AE581" s="6">
        <v>27779</v>
      </c>
      <c r="AF581" s="6" t="s">
        <v>50</v>
      </c>
    </row>
    <row r="582" spans="1:32" x14ac:dyDescent="0.3">
      <c r="A582" s="35" t="s">
        <v>1887</v>
      </c>
      <c r="B582" s="9">
        <v>45107</v>
      </c>
      <c r="C582" s="9" t="str">
        <f>TEXT(Tabla10[[#This Row],[Fecha de transacción]],"DDDD")</f>
        <v>viernes</v>
      </c>
      <c r="D582" s="9">
        <v>45195</v>
      </c>
      <c r="E582" s="10">
        <f>datos_chargeback_2001_1!$D582-datos_chargeback_2001_1!$B582</f>
        <v>88</v>
      </c>
      <c r="F582" s="11">
        <f>datos_chargeback_2001_1!$G582/100</f>
        <v>742.19</v>
      </c>
      <c r="G582" s="12">
        <v>74219</v>
      </c>
      <c r="H582" s="11">
        <f t="shared" si="9"/>
        <v>0</v>
      </c>
      <c r="I582" s="11">
        <v>0</v>
      </c>
      <c r="J582" s="12" t="s">
        <v>24</v>
      </c>
      <c r="K582" s="12" t="s">
        <v>25</v>
      </c>
      <c r="L582" s="12" t="s">
        <v>26</v>
      </c>
      <c r="M582" s="12" t="s">
        <v>41</v>
      </c>
      <c r="N582" s="12" t="s">
        <v>42</v>
      </c>
      <c r="O582" s="12" t="s">
        <v>29</v>
      </c>
      <c r="P582" s="12" t="s">
        <v>54</v>
      </c>
      <c r="Q582" s="12" t="s">
        <v>31</v>
      </c>
      <c r="R582" s="12">
        <v>74219</v>
      </c>
      <c r="S582" s="12" t="s">
        <v>1888</v>
      </c>
      <c r="T582" s="12" t="s">
        <v>46</v>
      </c>
      <c r="U582" s="11">
        <f>datos_chargeback_2001_1!$V582/100</f>
        <v>742.19</v>
      </c>
      <c r="V582" s="12">
        <v>74219</v>
      </c>
      <c r="W582" s="11">
        <f>datos_chargeback_2001_1!$X582/100</f>
        <v>0</v>
      </c>
      <c r="X582" s="12">
        <v>0</v>
      </c>
      <c r="Y582" s="11">
        <f>datos_chargeback_2001_1!$Z582/100</f>
        <v>0</v>
      </c>
      <c r="Z582" s="12">
        <v>0</v>
      </c>
      <c r="AA582" s="12" t="s">
        <v>1889</v>
      </c>
      <c r="AB582" s="12" t="s">
        <v>48</v>
      </c>
      <c r="AC582" s="19">
        <v>45107</v>
      </c>
      <c r="AD582" s="11">
        <f>datos_chargeback_2001_1!$AE582/100</f>
        <v>282.14</v>
      </c>
      <c r="AE582" s="12">
        <v>28214</v>
      </c>
      <c r="AF582" s="12" t="s">
        <v>36</v>
      </c>
    </row>
    <row r="583" spans="1:32" x14ac:dyDescent="0.3">
      <c r="A583" s="36" t="s">
        <v>1890</v>
      </c>
      <c r="B583" s="14">
        <v>45108</v>
      </c>
      <c r="C583" s="14" t="str">
        <f>TEXT(Tabla10[[#This Row],[Fecha de transacción]],"DDDD")</f>
        <v>sábado</v>
      </c>
      <c r="D583" s="14">
        <v>45194</v>
      </c>
      <c r="E583" s="15">
        <f>datos_chargeback_2001_1!$D583-datos_chargeback_2001_1!$B583</f>
        <v>86</v>
      </c>
      <c r="F583" s="16">
        <f>datos_chargeback_2001_1!$G583/100</f>
        <v>454.38</v>
      </c>
      <c r="G583" s="17">
        <v>45438</v>
      </c>
      <c r="H583" s="16">
        <f t="shared" si="9"/>
        <v>0</v>
      </c>
      <c r="I583" s="16">
        <v>1.1200000000000001</v>
      </c>
      <c r="J583" s="17" t="s">
        <v>38</v>
      </c>
      <c r="K583" s="17" t="s">
        <v>25</v>
      </c>
      <c r="L583" s="17" t="s">
        <v>119</v>
      </c>
      <c r="M583" s="17" t="s">
        <v>52</v>
      </c>
      <c r="N583" s="17" t="s">
        <v>42</v>
      </c>
      <c r="O583" s="17" t="s">
        <v>43</v>
      </c>
      <c r="P583" s="17" t="s">
        <v>30</v>
      </c>
      <c r="Q583" s="17" t="s">
        <v>75</v>
      </c>
      <c r="R583" s="17">
        <v>45438</v>
      </c>
      <c r="S583" s="17" t="s">
        <v>1891</v>
      </c>
      <c r="T583" s="17" t="s">
        <v>61</v>
      </c>
      <c r="U583" s="16">
        <f>datos_chargeback_2001_1!$V583/100</f>
        <v>0</v>
      </c>
      <c r="V583" s="17">
        <v>0</v>
      </c>
      <c r="W583" s="16">
        <f>datos_chargeback_2001_1!$X583/100</f>
        <v>454.38</v>
      </c>
      <c r="X583" s="17">
        <v>45438</v>
      </c>
      <c r="Y583" s="16">
        <f>datos_chargeback_2001_1!$Z583/100</f>
        <v>0</v>
      </c>
      <c r="Z583" s="17">
        <v>0</v>
      </c>
      <c r="AA583" s="17" t="s">
        <v>1892</v>
      </c>
      <c r="AB583" s="17" t="s">
        <v>35</v>
      </c>
      <c r="AC583" s="20" t="s">
        <v>35</v>
      </c>
      <c r="AD583" s="16">
        <f>datos_chargeback_2001_1!$AE583/100</f>
        <v>0</v>
      </c>
      <c r="AE583" s="17">
        <v>0</v>
      </c>
      <c r="AF583" s="17" t="s">
        <v>29</v>
      </c>
    </row>
    <row r="584" spans="1:32" x14ac:dyDescent="0.3">
      <c r="A584" s="35" t="s">
        <v>1893</v>
      </c>
      <c r="B584" s="9">
        <v>45109</v>
      </c>
      <c r="C584" s="9" t="str">
        <f>TEXT(Tabla10[[#This Row],[Fecha de transacción]],"DDDD")</f>
        <v>domingo</v>
      </c>
      <c r="D584" s="9">
        <v>45188</v>
      </c>
      <c r="E584" s="10">
        <f>datos_chargeback_2001_1!$D584-datos_chargeback_2001_1!$B584</f>
        <v>79</v>
      </c>
      <c r="F584" s="11">
        <f>datos_chargeback_2001_1!$G584/100</f>
        <v>795.98</v>
      </c>
      <c r="G584" s="12">
        <v>79598</v>
      </c>
      <c r="H584" s="11">
        <f t="shared" si="9"/>
        <v>0</v>
      </c>
      <c r="I584" s="11">
        <v>1.1399999999999999</v>
      </c>
      <c r="J584" s="12" t="s">
        <v>38</v>
      </c>
      <c r="K584" s="12" t="s">
        <v>25</v>
      </c>
      <c r="L584" s="12" t="s">
        <v>74</v>
      </c>
      <c r="M584" s="12" t="s">
        <v>59</v>
      </c>
      <c r="N584" s="12" t="s">
        <v>42</v>
      </c>
      <c r="O584" s="12" t="s">
        <v>29</v>
      </c>
      <c r="P584" s="12" t="s">
        <v>30</v>
      </c>
      <c r="Q584" s="12" t="s">
        <v>75</v>
      </c>
      <c r="R584" s="12">
        <v>79598</v>
      </c>
      <c r="S584" s="12" t="s">
        <v>1773</v>
      </c>
      <c r="T584" s="12" t="s">
        <v>46</v>
      </c>
      <c r="U584" s="11">
        <f>datos_chargeback_2001_1!$V584/100</f>
        <v>795.98</v>
      </c>
      <c r="V584" s="12">
        <v>79598</v>
      </c>
      <c r="W584" s="11">
        <f>datos_chargeback_2001_1!$X584/100</f>
        <v>0</v>
      </c>
      <c r="X584" s="12">
        <v>0</v>
      </c>
      <c r="Y584" s="11">
        <f>datos_chargeback_2001_1!$Z584/100</f>
        <v>0</v>
      </c>
      <c r="Z584" s="12">
        <v>0</v>
      </c>
      <c r="AA584" s="12" t="s">
        <v>1894</v>
      </c>
      <c r="AB584" s="12" t="s">
        <v>35</v>
      </c>
      <c r="AC584" s="13" t="s">
        <v>35</v>
      </c>
      <c r="AD584" s="11">
        <f>datos_chargeback_2001_1!$AE584/100</f>
        <v>0</v>
      </c>
      <c r="AE584" s="12">
        <v>0</v>
      </c>
      <c r="AF584" s="12" t="s">
        <v>64</v>
      </c>
    </row>
    <row r="585" spans="1:32" x14ac:dyDescent="0.3">
      <c r="A585" s="34" t="s">
        <v>1895</v>
      </c>
      <c r="B585" s="3">
        <v>45110</v>
      </c>
      <c r="C585" s="3" t="str">
        <f>TEXT(Tabla10[[#This Row],[Fecha de transacción]],"DDDD")</f>
        <v>lunes</v>
      </c>
      <c r="D585" s="3">
        <v>45192</v>
      </c>
      <c r="E585" s="4">
        <f>datos_chargeback_2001_1!$D585-datos_chargeback_2001_1!$B585</f>
        <v>82</v>
      </c>
      <c r="F585" s="5">
        <f>datos_chargeback_2001_1!$G585/100</f>
        <v>47.66</v>
      </c>
      <c r="G585" s="6">
        <v>4766</v>
      </c>
      <c r="H585" s="5">
        <f t="shared" si="9"/>
        <v>0</v>
      </c>
      <c r="I585" s="5">
        <v>1.33</v>
      </c>
      <c r="J585" s="6" t="s">
        <v>24</v>
      </c>
      <c r="K585" s="6" t="s">
        <v>25</v>
      </c>
      <c r="L585" s="6" t="s">
        <v>119</v>
      </c>
      <c r="M585" s="6" t="s">
        <v>27</v>
      </c>
      <c r="N585" s="6" t="s">
        <v>42</v>
      </c>
      <c r="O585" s="6" t="s">
        <v>70</v>
      </c>
      <c r="P585" s="6" t="s">
        <v>54</v>
      </c>
      <c r="Q585" s="6" t="s">
        <v>75</v>
      </c>
      <c r="R585" s="6">
        <v>4766</v>
      </c>
      <c r="S585" s="6" t="s">
        <v>1896</v>
      </c>
      <c r="T585" s="6" t="s">
        <v>61</v>
      </c>
      <c r="U585" s="5">
        <f>datos_chargeback_2001_1!$V585/100</f>
        <v>0</v>
      </c>
      <c r="V585" s="6">
        <v>0</v>
      </c>
      <c r="W585" s="5">
        <f>datos_chargeback_2001_1!$X585/100</f>
        <v>47.66</v>
      </c>
      <c r="X585" s="6">
        <v>4766</v>
      </c>
      <c r="Y585" s="5">
        <f>datos_chargeback_2001_1!$Z585/100</f>
        <v>0</v>
      </c>
      <c r="Z585" s="6">
        <v>0</v>
      </c>
      <c r="AA585" s="6" t="s">
        <v>1897</v>
      </c>
      <c r="AB585" s="6" t="s">
        <v>35</v>
      </c>
      <c r="AC585" s="7" t="s">
        <v>35</v>
      </c>
      <c r="AD585" s="5">
        <f>datos_chargeback_2001_1!$AE585/100</f>
        <v>0</v>
      </c>
      <c r="AE585" s="6">
        <v>0</v>
      </c>
      <c r="AF585" s="6" t="s">
        <v>64</v>
      </c>
    </row>
    <row r="586" spans="1:32" x14ac:dyDescent="0.3">
      <c r="A586" s="34" t="s">
        <v>1898</v>
      </c>
      <c r="B586" s="3">
        <v>45111</v>
      </c>
      <c r="C586" s="3" t="str">
        <f>TEXT(Tabla10[[#This Row],[Fecha de transacción]],"DDDD")</f>
        <v>martes</v>
      </c>
      <c r="D586" s="3">
        <v>45190</v>
      </c>
      <c r="E586" s="4">
        <f>datos_chargeback_2001_1!$D586-datos_chargeback_2001_1!$B586</f>
        <v>79</v>
      </c>
      <c r="F586" s="5">
        <f>datos_chargeback_2001_1!$G586/100</f>
        <v>61.39</v>
      </c>
      <c r="G586" s="6">
        <v>6139</v>
      </c>
      <c r="H586" s="5">
        <f t="shared" si="9"/>
        <v>0</v>
      </c>
      <c r="I586" s="5">
        <v>0</v>
      </c>
      <c r="J586" s="6" t="s">
        <v>24</v>
      </c>
      <c r="K586" s="6" t="s">
        <v>25</v>
      </c>
      <c r="L586" s="6" t="s">
        <v>26</v>
      </c>
      <c r="M586" s="6" t="s">
        <v>52</v>
      </c>
      <c r="N586" s="6" t="s">
        <v>42</v>
      </c>
      <c r="O586" s="6" t="s">
        <v>70</v>
      </c>
      <c r="P586" s="6" t="s">
        <v>30</v>
      </c>
      <c r="Q586" s="6" t="s">
        <v>66</v>
      </c>
      <c r="R586" s="6">
        <v>61390</v>
      </c>
      <c r="S586" s="6" t="s">
        <v>1899</v>
      </c>
      <c r="T586" s="6" t="s">
        <v>116</v>
      </c>
      <c r="U586" s="5">
        <f>datos_chargeback_2001_1!$V586/100</f>
        <v>613.9</v>
      </c>
      <c r="V586" s="6">
        <v>61390</v>
      </c>
      <c r="W586" s="5">
        <f>datos_chargeback_2001_1!$X586/100</f>
        <v>0</v>
      </c>
      <c r="X586" s="6">
        <v>0</v>
      </c>
      <c r="Y586" s="5">
        <f>datos_chargeback_2001_1!$Z586/100</f>
        <v>0</v>
      </c>
      <c r="Z586" s="6">
        <v>0</v>
      </c>
      <c r="AA586" s="6" t="s">
        <v>1900</v>
      </c>
      <c r="AB586" s="6" t="s">
        <v>48</v>
      </c>
      <c r="AC586" s="8">
        <v>45111</v>
      </c>
      <c r="AD586" s="5">
        <f>datos_chargeback_2001_1!$AE586/100</f>
        <v>61.92</v>
      </c>
      <c r="AE586" s="6">
        <v>6192</v>
      </c>
      <c r="AF586" s="6" t="s">
        <v>43</v>
      </c>
    </row>
    <row r="587" spans="1:32" x14ac:dyDescent="0.3">
      <c r="A587" s="36" t="s">
        <v>1901</v>
      </c>
      <c r="B587" s="14">
        <v>45112</v>
      </c>
      <c r="C587" s="14" t="str">
        <f>TEXT(Tabla10[[#This Row],[Fecha de transacción]],"DDDD")</f>
        <v>miércoles</v>
      </c>
      <c r="D587" s="14">
        <v>45178</v>
      </c>
      <c r="E587" s="15">
        <f>datos_chargeback_2001_1!$D587-datos_chargeback_2001_1!$B587</f>
        <v>66</v>
      </c>
      <c r="F587" s="16">
        <f>datos_chargeback_2001_1!$G587/100</f>
        <v>812.71</v>
      </c>
      <c r="G587" s="17">
        <v>81271</v>
      </c>
      <c r="H587" s="16">
        <f t="shared" si="9"/>
        <v>0</v>
      </c>
      <c r="I587" s="16">
        <v>0</v>
      </c>
      <c r="J587" s="17" t="s">
        <v>24</v>
      </c>
      <c r="K587" s="17" t="s">
        <v>25</v>
      </c>
      <c r="L587" s="17" t="s">
        <v>74</v>
      </c>
      <c r="M587" s="17" t="s">
        <v>27</v>
      </c>
      <c r="N587" s="17" t="s">
        <v>42</v>
      </c>
      <c r="O587" s="17" t="s">
        <v>70</v>
      </c>
      <c r="P587" s="17" t="s">
        <v>30</v>
      </c>
      <c r="Q587" s="17" t="s">
        <v>75</v>
      </c>
      <c r="R587" s="17">
        <v>81271</v>
      </c>
      <c r="S587" s="17" t="s">
        <v>753</v>
      </c>
      <c r="T587" s="17" t="s">
        <v>116</v>
      </c>
      <c r="U587" s="16">
        <f>datos_chargeback_2001_1!$V587/100</f>
        <v>812.71</v>
      </c>
      <c r="V587" s="17">
        <v>81271</v>
      </c>
      <c r="W587" s="16">
        <f>datos_chargeback_2001_1!$X587/100</f>
        <v>0</v>
      </c>
      <c r="X587" s="17">
        <v>0</v>
      </c>
      <c r="Y587" s="16">
        <f>datos_chargeback_2001_1!$Z587/100</f>
        <v>0</v>
      </c>
      <c r="Z587" s="17">
        <v>0</v>
      </c>
      <c r="AA587" s="17" t="s">
        <v>1902</v>
      </c>
      <c r="AB587" s="17" t="s">
        <v>48</v>
      </c>
      <c r="AC587" s="18">
        <v>45112</v>
      </c>
      <c r="AD587" s="16">
        <f>datos_chargeback_2001_1!$AE587/100</f>
        <v>93.58</v>
      </c>
      <c r="AE587" s="17">
        <v>9358</v>
      </c>
      <c r="AF587" s="17" t="s">
        <v>53</v>
      </c>
    </row>
    <row r="588" spans="1:32" x14ac:dyDescent="0.3">
      <c r="A588" s="34" t="s">
        <v>1903</v>
      </c>
      <c r="B588" s="3">
        <v>45113</v>
      </c>
      <c r="C588" s="3" t="str">
        <f>TEXT(Tabla10[[#This Row],[Fecha de transacción]],"DDDD")</f>
        <v>jueves</v>
      </c>
      <c r="D588" s="3">
        <v>45176</v>
      </c>
      <c r="E588" s="4">
        <f>datos_chargeback_2001_1!$D588-datos_chargeback_2001_1!$B588</f>
        <v>63</v>
      </c>
      <c r="F588" s="5">
        <f>datos_chargeback_2001_1!$G588/100</f>
        <v>892.76</v>
      </c>
      <c r="G588" s="6">
        <v>89276</v>
      </c>
      <c r="H588" s="5">
        <f t="shared" si="9"/>
        <v>0</v>
      </c>
      <c r="I588" s="5">
        <v>1.38</v>
      </c>
      <c r="J588" s="6" t="s">
        <v>38</v>
      </c>
      <c r="K588" s="6" t="s">
        <v>25</v>
      </c>
      <c r="L588" s="6" t="s">
        <v>26</v>
      </c>
      <c r="M588" s="6" t="s">
        <v>85</v>
      </c>
      <c r="N588" s="6" t="s">
        <v>28</v>
      </c>
      <c r="O588" s="6" t="s">
        <v>36</v>
      </c>
      <c r="P588" s="6" t="s">
        <v>30</v>
      </c>
      <c r="Q588" s="6" t="s">
        <v>31</v>
      </c>
      <c r="R588" s="6">
        <v>89276</v>
      </c>
      <c r="S588" s="6" t="s">
        <v>1904</v>
      </c>
      <c r="T588" s="6" t="s">
        <v>33</v>
      </c>
      <c r="U588" s="5">
        <f>datos_chargeback_2001_1!$V588/100</f>
        <v>0</v>
      </c>
      <c r="V588" s="6">
        <v>0</v>
      </c>
      <c r="W588" s="5">
        <f>datos_chargeback_2001_1!$X588/100</f>
        <v>0</v>
      </c>
      <c r="X588" s="6">
        <v>0</v>
      </c>
      <c r="Y588" s="5">
        <f>datos_chargeback_2001_1!$Z588/100</f>
        <v>892.76</v>
      </c>
      <c r="Z588" s="6">
        <v>89276</v>
      </c>
      <c r="AA588" s="6" t="s">
        <v>1905</v>
      </c>
      <c r="AB588" s="6" t="s">
        <v>35</v>
      </c>
      <c r="AC588" s="7" t="s">
        <v>35</v>
      </c>
      <c r="AD588" s="5">
        <f>datos_chargeback_2001_1!$AE588/100</f>
        <v>0</v>
      </c>
      <c r="AE588" s="6">
        <v>0</v>
      </c>
      <c r="AF588" s="6" t="s">
        <v>53</v>
      </c>
    </row>
    <row r="589" spans="1:32" x14ac:dyDescent="0.3">
      <c r="A589" s="34" t="s">
        <v>1906</v>
      </c>
      <c r="B589" s="3">
        <v>45114</v>
      </c>
      <c r="C589" s="3" t="str">
        <f>TEXT(Tabla10[[#This Row],[Fecha de transacción]],"DDDD")</f>
        <v>viernes</v>
      </c>
      <c r="D589" s="3">
        <v>45193</v>
      </c>
      <c r="E589" s="4">
        <f>datos_chargeback_2001_1!$D589-datos_chargeback_2001_1!$B589</f>
        <v>79</v>
      </c>
      <c r="F589" s="5">
        <f>datos_chargeback_2001_1!$G589/100</f>
        <v>571.62</v>
      </c>
      <c r="G589" s="6">
        <v>57162</v>
      </c>
      <c r="H589" s="5">
        <f t="shared" si="9"/>
        <v>0</v>
      </c>
      <c r="I589" s="5">
        <v>1.25</v>
      </c>
      <c r="J589" s="6" t="s">
        <v>24</v>
      </c>
      <c r="K589" s="6" t="s">
        <v>25</v>
      </c>
      <c r="L589" s="6" t="s">
        <v>119</v>
      </c>
      <c r="M589" s="6" t="s">
        <v>59</v>
      </c>
      <c r="N589" s="6" t="s">
        <v>42</v>
      </c>
      <c r="O589" s="6" t="s">
        <v>70</v>
      </c>
      <c r="P589" s="6" t="s">
        <v>54</v>
      </c>
      <c r="Q589" s="6" t="s">
        <v>66</v>
      </c>
      <c r="R589" s="6">
        <v>57162</v>
      </c>
      <c r="S589" s="6" t="s">
        <v>1907</v>
      </c>
      <c r="T589" s="6" t="s">
        <v>46</v>
      </c>
      <c r="U589" s="5">
        <f>datos_chargeback_2001_1!$V589/100</f>
        <v>571.62</v>
      </c>
      <c r="V589" s="6">
        <v>57162</v>
      </c>
      <c r="W589" s="5">
        <f>datos_chargeback_2001_1!$X589/100</f>
        <v>0</v>
      </c>
      <c r="X589" s="6">
        <v>0</v>
      </c>
      <c r="Y589" s="5">
        <f>datos_chargeback_2001_1!$Z589/100</f>
        <v>0</v>
      </c>
      <c r="Z589" s="6">
        <v>0</v>
      </c>
      <c r="AA589" s="6" t="s">
        <v>1908</v>
      </c>
      <c r="AB589" s="6" t="s">
        <v>48</v>
      </c>
      <c r="AC589" s="8">
        <v>45114</v>
      </c>
      <c r="AD589" s="5">
        <f>datos_chargeback_2001_1!$AE589/100</f>
        <v>636.38</v>
      </c>
      <c r="AE589" s="6">
        <v>63638</v>
      </c>
      <c r="AF589" s="6" t="s">
        <v>29</v>
      </c>
    </row>
    <row r="590" spans="1:32" x14ac:dyDescent="0.3">
      <c r="A590" s="34" t="s">
        <v>1909</v>
      </c>
      <c r="B590" s="3">
        <v>45115</v>
      </c>
      <c r="C590" s="3" t="str">
        <f>TEXT(Tabla10[[#This Row],[Fecha de transacción]],"DDDD")</f>
        <v>sábado</v>
      </c>
      <c r="D590" s="3">
        <v>45183</v>
      </c>
      <c r="E590" s="4">
        <f>datos_chargeback_2001_1!$D590-datos_chargeback_2001_1!$B590</f>
        <v>68</v>
      </c>
      <c r="F590" s="5">
        <f>datos_chargeback_2001_1!$G590/100</f>
        <v>153.79</v>
      </c>
      <c r="G590" s="6">
        <v>15379</v>
      </c>
      <c r="H590" s="5">
        <f t="shared" si="9"/>
        <v>0</v>
      </c>
      <c r="I590" s="5">
        <v>1.18</v>
      </c>
      <c r="J590" s="6" t="s">
        <v>38</v>
      </c>
      <c r="K590" s="6" t="s">
        <v>25</v>
      </c>
      <c r="L590" s="6" t="s">
        <v>74</v>
      </c>
      <c r="M590" s="6" t="s">
        <v>41</v>
      </c>
      <c r="N590" s="6" t="s">
        <v>42</v>
      </c>
      <c r="O590" s="6" t="s">
        <v>70</v>
      </c>
      <c r="P590" s="6" t="s">
        <v>54</v>
      </c>
      <c r="Q590" s="6" t="s">
        <v>31</v>
      </c>
      <c r="R590" s="6">
        <v>15379</v>
      </c>
      <c r="S590" s="6" t="s">
        <v>406</v>
      </c>
      <c r="T590" s="6" t="s">
        <v>61</v>
      </c>
      <c r="U590" s="5">
        <f>datos_chargeback_2001_1!$V590/100</f>
        <v>0</v>
      </c>
      <c r="V590" s="6">
        <v>0</v>
      </c>
      <c r="W590" s="5">
        <f>datos_chargeback_2001_1!$X590/100</f>
        <v>153.79</v>
      </c>
      <c r="X590" s="6">
        <v>15379</v>
      </c>
      <c r="Y590" s="5">
        <f>datos_chargeback_2001_1!$Z590/100</f>
        <v>0</v>
      </c>
      <c r="Z590" s="6">
        <v>0</v>
      </c>
      <c r="AA590" s="6" t="s">
        <v>1910</v>
      </c>
      <c r="AB590" s="6" t="s">
        <v>35</v>
      </c>
      <c r="AC590" s="7" t="s">
        <v>35</v>
      </c>
      <c r="AD590" s="5">
        <f>datos_chargeback_2001_1!$AE590/100</f>
        <v>0</v>
      </c>
      <c r="AE590" s="6">
        <v>0</v>
      </c>
      <c r="AF590" s="6" t="s">
        <v>43</v>
      </c>
    </row>
    <row r="591" spans="1:32" x14ac:dyDescent="0.3">
      <c r="A591" s="36" t="s">
        <v>1911</v>
      </c>
      <c r="B591" s="14">
        <v>45116</v>
      </c>
      <c r="C591" s="14" t="str">
        <f>TEXT(Tabla10[[#This Row],[Fecha de transacción]],"DDDD")</f>
        <v>domingo</v>
      </c>
      <c r="D591" s="14">
        <v>45202</v>
      </c>
      <c r="E591" s="15">
        <f>datos_chargeback_2001_1!$D591-datos_chargeback_2001_1!$B591</f>
        <v>86</v>
      </c>
      <c r="F591" s="16">
        <f>datos_chargeback_2001_1!$G591/100</f>
        <v>770.64</v>
      </c>
      <c r="G591" s="17">
        <v>77064</v>
      </c>
      <c r="H591" s="16">
        <f t="shared" si="9"/>
        <v>0</v>
      </c>
      <c r="I591" s="16">
        <v>1.29</v>
      </c>
      <c r="J591" s="17" t="s">
        <v>24</v>
      </c>
      <c r="K591" s="17" t="s">
        <v>25</v>
      </c>
      <c r="L591" s="17" t="s">
        <v>26</v>
      </c>
      <c r="M591" s="17" t="s">
        <v>59</v>
      </c>
      <c r="N591" s="17" t="s">
        <v>42</v>
      </c>
      <c r="O591" s="17" t="s">
        <v>50</v>
      </c>
      <c r="P591" s="17" t="s">
        <v>30</v>
      </c>
      <c r="Q591" s="17" t="s">
        <v>55</v>
      </c>
      <c r="R591" s="17">
        <v>77064</v>
      </c>
      <c r="S591" s="17" t="s">
        <v>152</v>
      </c>
      <c r="T591" s="17" t="s">
        <v>116</v>
      </c>
      <c r="U591" s="16">
        <f>datos_chargeback_2001_1!$V591/100</f>
        <v>770.64</v>
      </c>
      <c r="V591" s="17">
        <v>77064</v>
      </c>
      <c r="W591" s="16">
        <f>datos_chargeback_2001_1!$X591/100</f>
        <v>0</v>
      </c>
      <c r="X591" s="17">
        <v>0</v>
      </c>
      <c r="Y591" s="16">
        <f>datos_chargeback_2001_1!$Z591/100</f>
        <v>0</v>
      </c>
      <c r="Z591" s="17">
        <v>0</v>
      </c>
      <c r="AA591" s="17" t="s">
        <v>1912</v>
      </c>
      <c r="AB591" s="17" t="s">
        <v>35</v>
      </c>
      <c r="AC591" s="20" t="s">
        <v>35</v>
      </c>
      <c r="AD591" s="16">
        <f>datos_chargeback_2001_1!$AE591/100</f>
        <v>0</v>
      </c>
      <c r="AE591" s="17">
        <v>0</v>
      </c>
      <c r="AF591" s="17" t="s">
        <v>53</v>
      </c>
    </row>
    <row r="592" spans="1:32" x14ac:dyDescent="0.3">
      <c r="A592" s="35" t="s">
        <v>1913</v>
      </c>
      <c r="B592" s="9">
        <v>45117</v>
      </c>
      <c r="C592" s="9" t="str">
        <f>TEXT(Tabla10[[#This Row],[Fecha de transacción]],"DDDD")</f>
        <v>lunes</v>
      </c>
      <c r="D592" s="9">
        <v>45181</v>
      </c>
      <c r="E592" s="10">
        <f>datos_chargeback_2001_1!$D592-datos_chargeback_2001_1!$B592</f>
        <v>64</v>
      </c>
      <c r="F592" s="11">
        <f>datos_chargeback_2001_1!$G592/100</f>
        <v>400.05</v>
      </c>
      <c r="G592" s="12">
        <v>40005</v>
      </c>
      <c r="H592" s="11">
        <f t="shared" si="9"/>
        <v>0</v>
      </c>
      <c r="I592" s="11">
        <v>1.43</v>
      </c>
      <c r="J592" s="12" t="s">
        <v>24</v>
      </c>
      <c r="K592" s="12" t="s">
        <v>25</v>
      </c>
      <c r="L592" s="12" t="s">
        <v>80</v>
      </c>
      <c r="M592" s="12" t="s">
        <v>27</v>
      </c>
      <c r="N592" s="12" t="s">
        <v>42</v>
      </c>
      <c r="O592" s="12" t="s">
        <v>53</v>
      </c>
      <c r="P592" s="12" t="s">
        <v>30</v>
      </c>
      <c r="Q592" s="12" t="s">
        <v>66</v>
      </c>
      <c r="R592" s="12">
        <v>40005</v>
      </c>
      <c r="S592" s="12" t="s">
        <v>1914</v>
      </c>
      <c r="T592" s="12" t="s">
        <v>46</v>
      </c>
      <c r="U592" s="11">
        <f>datos_chargeback_2001_1!$V592/100</f>
        <v>400.05</v>
      </c>
      <c r="V592" s="12">
        <v>40005</v>
      </c>
      <c r="W592" s="11">
        <f>datos_chargeback_2001_1!$X592/100</f>
        <v>0</v>
      </c>
      <c r="X592" s="12">
        <v>0</v>
      </c>
      <c r="Y592" s="11">
        <f>datos_chargeback_2001_1!$Z592/100</f>
        <v>0</v>
      </c>
      <c r="Z592" s="12">
        <v>0</v>
      </c>
      <c r="AA592" s="12" t="s">
        <v>1915</v>
      </c>
      <c r="AB592" s="12" t="s">
        <v>48</v>
      </c>
      <c r="AC592" s="19">
        <v>45117</v>
      </c>
      <c r="AD592" s="11">
        <f>datos_chargeback_2001_1!$AE592/100</f>
        <v>198.75</v>
      </c>
      <c r="AE592" s="12">
        <v>19875</v>
      </c>
      <c r="AF592" s="12" t="s">
        <v>29</v>
      </c>
    </row>
    <row r="593" spans="1:32" x14ac:dyDescent="0.3">
      <c r="A593" s="34" t="s">
        <v>1917</v>
      </c>
      <c r="B593" s="3">
        <v>45118</v>
      </c>
      <c r="C593" s="3" t="str">
        <f>TEXT(Tabla10[[#This Row],[Fecha de transacción]],"DDDD")</f>
        <v>martes</v>
      </c>
      <c r="D593" s="3">
        <v>45178</v>
      </c>
      <c r="E593" s="4">
        <f>datos_chargeback_2001_1!$D593-datos_chargeback_2001_1!$B593</f>
        <v>60</v>
      </c>
      <c r="F593" s="5">
        <f>datos_chargeback_2001_1!$G593/100</f>
        <v>176.72</v>
      </c>
      <c r="G593" s="6">
        <v>17672</v>
      </c>
      <c r="H593" s="5">
        <f t="shared" si="9"/>
        <v>0</v>
      </c>
      <c r="I593" s="5">
        <v>0</v>
      </c>
      <c r="J593" s="6" t="s">
        <v>24</v>
      </c>
      <c r="K593" s="6" t="s">
        <v>25</v>
      </c>
      <c r="L593" s="6" t="s">
        <v>26</v>
      </c>
      <c r="M593" s="6" t="s">
        <v>85</v>
      </c>
      <c r="N593" s="6" t="s">
        <v>42</v>
      </c>
      <c r="O593" s="6" t="s">
        <v>64</v>
      </c>
      <c r="P593" s="6" t="s">
        <v>54</v>
      </c>
      <c r="Q593" s="6" t="s">
        <v>31</v>
      </c>
      <c r="R593" s="6">
        <v>17672</v>
      </c>
      <c r="S593" s="6" t="s">
        <v>726</v>
      </c>
      <c r="T593" s="6" t="s">
        <v>61</v>
      </c>
      <c r="U593" s="5">
        <f>datos_chargeback_2001_1!$V593/100</f>
        <v>0</v>
      </c>
      <c r="V593" s="6">
        <v>0</v>
      </c>
      <c r="W593" s="5">
        <f>datos_chargeback_2001_1!$X593/100</f>
        <v>176.72</v>
      </c>
      <c r="X593" s="6">
        <v>17672</v>
      </c>
      <c r="Y593" s="5">
        <f>datos_chargeback_2001_1!$Z593/100</f>
        <v>0</v>
      </c>
      <c r="Z593" s="6">
        <v>0</v>
      </c>
      <c r="AA593" s="6" t="s">
        <v>1918</v>
      </c>
      <c r="AB593" s="6" t="s">
        <v>48</v>
      </c>
      <c r="AC593" s="8">
        <v>45118</v>
      </c>
      <c r="AD593" s="5">
        <f>datos_chargeback_2001_1!$AE593/100</f>
        <v>865.73</v>
      </c>
      <c r="AE593" s="6">
        <v>86573</v>
      </c>
      <c r="AF593" s="6" t="s">
        <v>50</v>
      </c>
    </row>
    <row r="594" spans="1:32" x14ac:dyDescent="0.3">
      <c r="A594" s="35" t="s">
        <v>1919</v>
      </c>
      <c r="B594" s="9">
        <v>45119</v>
      </c>
      <c r="C594" s="9" t="str">
        <f>TEXT(Tabla10[[#This Row],[Fecha de transacción]],"DDDD")</f>
        <v>miércoles</v>
      </c>
      <c r="D594" s="9">
        <v>45207</v>
      </c>
      <c r="E594" s="10">
        <f>datos_chargeback_2001_1!$D594-datos_chargeback_2001_1!$B594</f>
        <v>88</v>
      </c>
      <c r="F594" s="11">
        <f>datos_chargeback_2001_1!$G594/100</f>
        <v>814.11</v>
      </c>
      <c r="G594" s="12">
        <v>81411</v>
      </c>
      <c r="H594" s="11">
        <f t="shared" si="9"/>
        <v>0</v>
      </c>
      <c r="I594" s="11">
        <v>0</v>
      </c>
      <c r="J594" s="12" t="s">
        <v>24</v>
      </c>
      <c r="K594" s="12" t="s">
        <v>25</v>
      </c>
      <c r="L594" s="12" t="s">
        <v>40</v>
      </c>
      <c r="M594" s="12" t="s">
        <v>52</v>
      </c>
      <c r="N594" s="12" t="s">
        <v>28</v>
      </c>
      <c r="O594" s="12" t="s">
        <v>70</v>
      </c>
      <c r="P594" s="12" t="s">
        <v>30</v>
      </c>
      <c r="Q594" s="12" t="s">
        <v>31</v>
      </c>
      <c r="R594" s="12">
        <v>81411</v>
      </c>
      <c r="S594" s="12" t="s">
        <v>276</v>
      </c>
      <c r="T594" s="12" t="s">
        <v>33</v>
      </c>
      <c r="U594" s="11">
        <f>datos_chargeback_2001_1!$V594/100</f>
        <v>0</v>
      </c>
      <c r="V594" s="12">
        <v>0</v>
      </c>
      <c r="W594" s="11">
        <f>datos_chargeback_2001_1!$X594/100</f>
        <v>0</v>
      </c>
      <c r="X594" s="12">
        <v>0</v>
      </c>
      <c r="Y594" s="11">
        <f>datos_chargeback_2001_1!$Z594/100</f>
        <v>814.11</v>
      </c>
      <c r="Z594" s="12">
        <v>81411</v>
      </c>
      <c r="AA594" s="12" t="s">
        <v>1920</v>
      </c>
      <c r="AB594" s="12" t="s">
        <v>35</v>
      </c>
      <c r="AC594" s="13" t="s">
        <v>35</v>
      </c>
      <c r="AD594" s="11">
        <f>datos_chargeback_2001_1!$AE594/100</f>
        <v>0</v>
      </c>
      <c r="AE594" s="12">
        <v>0</v>
      </c>
      <c r="AF594" s="12" t="s">
        <v>53</v>
      </c>
    </row>
    <row r="595" spans="1:32" x14ac:dyDescent="0.3">
      <c r="A595" s="34" t="s">
        <v>1921</v>
      </c>
      <c r="B595" s="3">
        <v>45120</v>
      </c>
      <c r="C595" s="3" t="str">
        <f>TEXT(Tabla10[[#This Row],[Fecha de transacción]],"DDDD")</f>
        <v>jueves</v>
      </c>
      <c r="D595" s="3">
        <v>45196</v>
      </c>
      <c r="E595" s="4">
        <f>datos_chargeback_2001_1!$D595-datos_chargeback_2001_1!$B595</f>
        <v>76</v>
      </c>
      <c r="F595" s="5">
        <f>datos_chargeback_2001_1!$G595/100</f>
        <v>522.47</v>
      </c>
      <c r="G595" s="6">
        <v>52247</v>
      </c>
      <c r="H595" s="5">
        <f t="shared" si="9"/>
        <v>0</v>
      </c>
      <c r="I595" s="5">
        <v>0</v>
      </c>
      <c r="J595" s="6" t="s">
        <v>38</v>
      </c>
      <c r="K595" s="6" t="s">
        <v>25</v>
      </c>
      <c r="L595" s="6" t="s">
        <v>109</v>
      </c>
      <c r="M595" s="6" t="s">
        <v>27</v>
      </c>
      <c r="N595" s="6" t="s">
        <v>42</v>
      </c>
      <c r="O595" s="6" t="s">
        <v>43</v>
      </c>
      <c r="P595" s="6" t="s">
        <v>30</v>
      </c>
      <c r="Q595" s="6" t="s">
        <v>75</v>
      </c>
      <c r="R595" s="6">
        <v>52247</v>
      </c>
      <c r="S595" s="6" t="s">
        <v>1514</v>
      </c>
      <c r="T595" s="6" t="s">
        <v>46</v>
      </c>
      <c r="U595" s="5">
        <f>datos_chargeback_2001_1!$V595/100</f>
        <v>522.47</v>
      </c>
      <c r="V595" s="6">
        <v>52247</v>
      </c>
      <c r="W595" s="5">
        <f>datos_chargeback_2001_1!$X595/100</f>
        <v>0</v>
      </c>
      <c r="X595" s="6">
        <v>0</v>
      </c>
      <c r="Y595" s="5">
        <f>datos_chargeback_2001_1!$Z595/100</f>
        <v>0</v>
      </c>
      <c r="Z595" s="6">
        <v>0</v>
      </c>
      <c r="AA595" s="6" t="s">
        <v>1922</v>
      </c>
      <c r="AB595" s="6" t="s">
        <v>48</v>
      </c>
      <c r="AC595" s="8">
        <v>45120</v>
      </c>
      <c r="AD595" s="5">
        <f>datos_chargeback_2001_1!$AE595/100</f>
        <v>644.66</v>
      </c>
      <c r="AE595" s="6">
        <v>64466</v>
      </c>
      <c r="AF595" s="6" t="s">
        <v>53</v>
      </c>
    </row>
    <row r="596" spans="1:32" x14ac:dyDescent="0.3">
      <c r="A596" s="34" t="s">
        <v>1923</v>
      </c>
      <c r="B596" s="3">
        <v>45121</v>
      </c>
      <c r="C596" s="3" t="str">
        <f>TEXT(Tabla10[[#This Row],[Fecha de transacción]],"DDDD")</f>
        <v>viernes</v>
      </c>
      <c r="D596" s="3">
        <v>45190</v>
      </c>
      <c r="E596" s="4">
        <f>datos_chargeback_2001_1!$D596-datos_chargeback_2001_1!$B596</f>
        <v>69</v>
      </c>
      <c r="F596" s="5">
        <f>datos_chargeback_2001_1!$G596/100</f>
        <v>164.47</v>
      </c>
      <c r="G596" s="6">
        <v>16447</v>
      </c>
      <c r="H596" s="5">
        <f t="shared" si="9"/>
        <v>0</v>
      </c>
      <c r="I596" s="5">
        <v>1.08</v>
      </c>
      <c r="J596" s="6" t="s">
        <v>24</v>
      </c>
      <c r="K596" s="6" t="s">
        <v>25</v>
      </c>
      <c r="L596" s="6" t="s">
        <v>80</v>
      </c>
      <c r="M596" s="6" t="s">
        <v>52</v>
      </c>
      <c r="N596" s="6" t="s">
        <v>42</v>
      </c>
      <c r="O596" s="6" t="s">
        <v>50</v>
      </c>
      <c r="P596" s="6" t="s">
        <v>30</v>
      </c>
      <c r="Q596" s="6" t="s">
        <v>75</v>
      </c>
      <c r="R596" s="6">
        <v>16447</v>
      </c>
      <c r="S596" s="6" t="s">
        <v>1924</v>
      </c>
      <c r="T596" s="6" t="s">
        <v>46</v>
      </c>
      <c r="U596" s="5">
        <f>datos_chargeback_2001_1!$V596/100</f>
        <v>164.47</v>
      </c>
      <c r="V596" s="6">
        <v>16447</v>
      </c>
      <c r="W596" s="5">
        <f>datos_chargeback_2001_1!$X596/100</f>
        <v>0</v>
      </c>
      <c r="X596" s="6">
        <v>0</v>
      </c>
      <c r="Y596" s="5">
        <f>datos_chargeback_2001_1!$Z596/100</f>
        <v>0</v>
      </c>
      <c r="Z596" s="6">
        <v>0</v>
      </c>
      <c r="AA596" s="6" t="s">
        <v>1925</v>
      </c>
      <c r="AB596" s="6" t="s">
        <v>35</v>
      </c>
      <c r="AC596" s="7" t="s">
        <v>35</v>
      </c>
      <c r="AD596" s="5">
        <f>datos_chargeback_2001_1!$AE596/100</f>
        <v>0</v>
      </c>
      <c r="AE596" s="6">
        <v>0</v>
      </c>
      <c r="AF596" s="6" t="s">
        <v>36</v>
      </c>
    </row>
    <row r="597" spans="1:32" x14ac:dyDescent="0.3">
      <c r="A597" s="36" t="s">
        <v>1926</v>
      </c>
      <c r="B597" s="14">
        <v>45122</v>
      </c>
      <c r="C597" s="14" t="str">
        <f>TEXT(Tabla10[[#This Row],[Fecha de transacción]],"DDDD")</f>
        <v>sábado</v>
      </c>
      <c r="D597" s="14">
        <v>45182</v>
      </c>
      <c r="E597" s="15">
        <f>datos_chargeback_2001_1!$D597-datos_chargeback_2001_1!$B597</f>
        <v>60</v>
      </c>
      <c r="F597" s="16">
        <f>datos_chargeback_2001_1!$G597/100</f>
        <v>645.39</v>
      </c>
      <c r="G597" s="17">
        <v>64539</v>
      </c>
      <c r="H597" s="16">
        <f t="shared" si="9"/>
        <v>0</v>
      </c>
      <c r="I597" s="16">
        <v>1.45</v>
      </c>
      <c r="J597" s="17" t="s">
        <v>24</v>
      </c>
      <c r="K597" s="17" t="s">
        <v>25</v>
      </c>
      <c r="L597" s="17" t="s">
        <v>80</v>
      </c>
      <c r="M597" s="17" t="s">
        <v>59</v>
      </c>
      <c r="N597" s="17" t="s">
        <v>42</v>
      </c>
      <c r="O597" s="17" t="s">
        <v>64</v>
      </c>
      <c r="P597" s="17" t="s">
        <v>54</v>
      </c>
      <c r="Q597" s="17" t="s">
        <v>31</v>
      </c>
      <c r="R597" s="17">
        <v>64539</v>
      </c>
      <c r="S597" s="17" t="s">
        <v>1927</v>
      </c>
      <c r="T597" s="17" t="s">
        <v>61</v>
      </c>
      <c r="U597" s="16">
        <f>datos_chargeback_2001_1!$V597/100</f>
        <v>0</v>
      </c>
      <c r="V597" s="17">
        <v>0</v>
      </c>
      <c r="W597" s="16">
        <f>datos_chargeback_2001_1!$X597/100</f>
        <v>645.39</v>
      </c>
      <c r="X597" s="17">
        <v>64539</v>
      </c>
      <c r="Y597" s="16">
        <f>datos_chargeback_2001_1!$Z597/100</f>
        <v>0</v>
      </c>
      <c r="Z597" s="17">
        <v>0</v>
      </c>
      <c r="AA597" s="17" t="s">
        <v>1928</v>
      </c>
      <c r="AB597" s="17" t="s">
        <v>48</v>
      </c>
      <c r="AC597" s="18">
        <v>45122</v>
      </c>
      <c r="AD597" s="16">
        <f>datos_chargeback_2001_1!$AE597/100</f>
        <v>305.20999999999998</v>
      </c>
      <c r="AE597" s="17">
        <v>30521</v>
      </c>
      <c r="AF597" s="17" t="s">
        <v>36</v>
      </c>
    </row>
    <row r="598" spans="1:32" x14ac:dyDescent="0.3">
      <c r="A598" s="35" t="s">
        <v>1929</v>
      </c>
      <c r="B598" s="9">
        <v>45123</v>
      </c>
      <c r="C598" s="9" t="str">
        <f>TEXT(Tabla10[[#This Row],[Fecha de transacción]],"DDDD")</f>
        <v>domingo</v>
      </c>
      <c r="D598" s="9">
        <v>45203</v>
      </c>
      <c r="E598" s="10">
        <f>datos_chargeback_2001_1!$D598-datos_chargeback_2001_1!$B598</f>
        <v>80</v>
      </c>
      <c r="F598" s="11">
        <f>datos_chargeback_2001_1!$G598/100</f>
        <v>282.61</v>
      </c>
      <c r="G598" s="12">
        <v>28261</v>
      </c>
      <c r="H598" s="11">
        <f t="shared" si="9"/>
        <v>0</v>
      </c>
      <c r="I598" s="11">
        <v>1.17</v>
      </c>
      <c r="J598" s="12" t="s">
        <v>38</v>
      </c>
      <c r="K598" s="12" t="s">
        <v>25</v>
      </c>
      <c r="L598" s="12" t="s">
        <v>74</v>
      </c>
      <c r="M598" s="12" t="s">
        <v>52</v>
      </c>
      <c r="N598" s="12" t="s">
        <v>42</v>
      </c>
      <c r="O598" s="12" t="s">
        <v>50</v>
      </c>
      <c r="P598" s="12" t="s">
        <v>54</v>
      </c>
      <c r="Q598" s="12" t="s">
        <v>31</v>
      </c>
      <c r="R598" s="12">
        <v>28261</v>
      </c>
      <c r="S598" s="12" t="s">
        <v>1930</v>
      </c>
      <c r="T598" s="12" t="s">
        <v>46</v>
      </c>
      <c r="U598" s="11">
        <f>datos_chargeback_2001_1!$V598/100</f>
        <v>282.61</v>
      </c>
      <c r="V598" s="12">
        <v>28261</v>
      </c>
      <c r="W598" s="11">
        <f>datos_chargeback_2001_1!$X598/100</f>
        <v>0</v>
      </c>
      <c r="X598" s="12">
        <v>0</v>
      </c>
      <c r="Y598" s="11">
        <f>datos_chargeback_2001_1!$Z598/100</f>
        <v>0</v>
      </c>
      <c r="Z598" s="12">
        <v>0</v>
      </c>
      <c r="AA598" s="12" t="s">
        <v>1931</v>
      </c>
      <c r="AB598" s="12" t="s">
        <v>35</v>
      </c>
      <c r="AC598" s="13" t="s">
        <v>35</v>
      </c>
      <c r="AD598" s="11">
        <f>datos_chargeback_2001_1!$AE598/100</f>
        <v>0</v>
      </c>
      <c r="AE598" s="12">
        <v>0</v>
      </c>
      <c r="AF598" s="12" t="s">
        <v>36</v>
      </c>
    </row>
    <row r="599" spans="1:32" x14ac:dyDescent="0.3">
      <c r="A599" s="36" t="s">
        <v>1932</v>
      </c>
      <c r="B599" s="14">
        <v>45124</v>
      </c>
      <c r="C599" s="14" t="str">
        <f>TEXT(Tabla10[[#This Row],[Fecha de transacción]],"DDDD")</f>
        <v>lunes</v>
      </c>
      <c r="D599" s="14">
        <v>45186</v>
      </c>
      <c r="E599" s="15">
        <f>datos_chargeback_2001_1!$D599-datos_chargeback_2001_1!$B599</f>
        <v>62</v>
      </c>
      <c r="F599" s="16">
        <f>datos_chargeback_2001_1!$G599/100</f>
        <v>6.83</v>
      </c>
      <c r="G599" s="17">
        <v>683</v>
      </c>
      <c r="H599" s="16">
        <f t="shared" si="9"/>
        <v>0</v>
      </c>
      <c r="I599" s="16">
        <v>0</v>
      </c>
      <c r="J599" s="17" t="s">
        <v>38</v>
      </c>
      <c r="K599" s="17" t="s">
        <v>25</v>
      </c>
      <c r="L599" s="17" t="s">
        <v>26</v>
      </c>
      <c r="M599" s="17" t="s">
        <v>59</v>
      </c>
      <c r="N599" s="17" t="s">
        <v>42</v>
      </c>
      <c r="O599" s="17" t="s">
        <v>50</v>
      </c>
      <c r="P599" s="17" t="s">
        <v>30</v>
      </c>
      <c r="Q599" s="17" t="s">
        <v>66</v>
      </c>
      <c r="R599" s="17">
        <v>6830</v>
      </c>
      <c r="S599" s="17" t="s">
        <v>1722</v>
      </c>
      <c r="T599" s="17" t="s">
        <v>116</v>
      </c>
      <c r="U599" s="16">
        <f>datos_chargeback_2001_1!$V599/100</f>
        <v>68.3</v>
      </c>
      <c r="V599" s="17">
        <v>6830</v>
      </c>
      <c r="W599" s="16">
        <f>datos_chargeback_2001_1!$X599/100</f>
        <v>0</v>
      </c>
      <c r="X599" s="17">
        <v>0</v>
      </c>
      <c r="Y599" s="16">
        <f>datos_chargeback_2001_1!$Z599/100</f>
        <v>0</v>
      </c>
      <c r="Z599" s="17">
        <v>0</v>
      </c>
      <c r="AA599" s="17" t="s">
        <v>1933</v>
      </c>
      <c r="AB599" s="17" t="s">
        <v>35</v>
      </c>
      <c r="AC599" s="20" t="s">
        <v>35</v>
      </c>
      <c r="AD599" s="16">
        <f>datos_chargeback_2001_1!$AE599/100</f>
        <v>0</v>
      </c>
      <c r="AE599" s="17">
        <v>0</v>
      </c>
      <c r="AF599" s="17" t="s">
        <v>43</v>
      </c>
    </row>
    <row r="600" spans="1:32" x14ac:dyDescent="0.3">
      <c r="A600" s="34" t="s">
        <v>1934</v>
      </c>
      <c r="B600" s="3">
        <v>45125</v>
      </c>
      <c r="C600" s="3" t="str">
        <f>TEXT(Tabla10[[#This Row],[Fecha de transacción]],"DDDD")</f>
        <v>martes</v>
      </c>
      <c r="D600" s="3">
        <v>45210</v>
      </c>
      <c r="E600" s="4">
        <f>datos_chargeback_2001_1!$D600-datos_chargeback_2001_1!$B600</f>
        <v>85</v>
      </c>
      <c r="F600" s="5">
        <f>datos_chargeback_2001_1!$G600/100</f>
        <v>380.78</v>
      </c>
      <c r="G600" s="6">
        <v>38078</v>
      </c>
      <c r="H600" s="5">
        <f t="shared" si="9"/>
        <v>0</v>
      </c>
      <c r="I600" s="5">
        <v>0</v>
      </c>
      <c r="J600" s="6" t="s">
        <v>38</v>
      </c>
      <c r="K600" s="6" t="s">
        <v>25</v>
      </c>
      <c r="L600" s="6" t="s">
        <v>109</v>
      </c>
      <c r="M600" s="6" t="s">
        <v>59</v>
      </c>
      <c r="N600" s="6" t="s">
        <v>42</v>
      </c>
      <c r="O600" s="6" t="s">
        <v>36</v>
      </c>
      <c r="P600" s="6" t="s">
        <v>54</v>
      </c>
      <c r="Q600" s="6" t="s">
        <v>31</v>
      </c>
      <c r="R600" s="6">
        <v>38078</v>
      </c>
      <c r="S600" s="6" t="s">
        <v>1935</v>
      </c>
      <c r="T600" s="6" t="s">
        <v>116</v>
      </c>
      <c r="U600" s="5">
        <f>datos_chargeback_2001_1!$V600/100</f>
        <v>380.78</v>
      </c>
      <c r="V600" s="6">
        <v>38078</v>
      </c>
      <c r="W600" s="5">
        <f>datos_chargeback_2001_1!$X600/100</f>
        <v>0</v>
      </c>
      <c r="X600" s="6">
        <v>0</v>
      </c>
      <c r="Y600" s="5">
        <f>datos_chargeback_2001_1!$Z600/100</f>
        <v>0</v>
      </c>
      <c r="Z600" s="6">
        <v>0</v>
      </c>
      <c r="AA600" s="6" t="s">
        <v>1936</v>
      </c>
      <c r="AB600" s="6" t="s">
        <v>35</v>
      </c>
      <c r="AC600" s="7" t="s">
        <v>35</v>
      </c>
      <c r="AD600" s="5">
        <f>datos_chargeback_2001_1!$AE600/100</f>
        <v>0</v>
      </c>
      <c r="AE600" s="6">
        <v>0</v>
      </c>
      <c r="AF600" s="6" t="s">
        <v>64</v>
      </c>
    </row>
    <row r="601" spans="1:32" x14ac:dyDescent="0.3">
      <c r="A601" s="36" t="s">
        <v>1937</v>
      </c>
      <c r="B601" s="14">
        <v>45126</v>
      </c>
      <c r="C601" s="14" t="str">
        <f>TEXT(Tabla10[[#This Row],[Fecha de transacción]],"DDDD")</f>
        <v>miércoles</v>
      </c>
      <c r="D601" s="14">
        <v>45196</v>
      </c>
      <c r="E601" s="15">
        <f>datos_chargeback_2001_1!$D601-datos_chargeback_2001_1!$B601</f>
        <v>70</v>
      </c>
      <c r="F601" s="16">
        <f>datos_chargeback_2001_1!$G601/100</f>
        <v>30.78</v>
      </c>
      <c r="G601" s="17">
        <v>3078</v>
      </c>
      <c r="H601" s="16">
        <f t="shared" si="9"/>
        <v>0</v>
      </c>
      <c r="I601" s="16">
        <v>0</v>
      </c>
      <c r="J601" s="17" t="s">
        <v>38</v>
      </c>
      <c r="K601" s="17" t="s">
        <v>25</v>
      </c>
      <c r="L601" s="17" t="s">
        <v>119</v>
      </c>
      <c r="M601" s="17" t="s">
        <v>59</v>
      </c>
      <c r="N601" s="17" t="s">
        <v>28</v>
      </c>
      <c r="O601" s="17" t="s">
        <v>114</v>
      </c>
      <c r="P601" s="17" t="s">
        <v>54</v>
      </c>
      <c r="Q601" s="17" t="s">
        <v>55</v>
      </c>
      <c r="R601" s="17">
        <v>30780</v>
      </c>
      <c r="S601" s="17" t="s">
        <v>1938</v>
      </c>
      <c r="T601" s="17" t="s">
        <v>33</v>
      </c>
      <c r="U601" s="16">
        <f>datos_chargeback_2001_1!$V601/100</f>
        <v>0</v>
      </c>
      <c r="V601" s="17">
        <v>0</v>
      </c>
      <c r="W601" s="16">
        <f>datos_chargeback_2001_1!$X601/100</f>
        <v>0</v>
      </c>
      <c r="X601" s="17">
        <v>0</v>
      </c>
      <c r="Y601" s="16">
        <f>datos_chargeback_2001_1!$Z601/100</f>
        <v>307.8</v>
      </c>
      <c r="Z601" s="17">
        <v>30780</v>
      </c>
      <c r="AA601" s="17" t="s">
        <v>1939</v>
      </c>
      <c r="AB601" s="17" t="s">
        <v>35</v>
      </c>
      <c r="AC601" s="20" t="s">
        <v>35</v>
      </c>
      <c r="AD601" s="16">
        <f>datos_chargeback_2001_1!$AE601/100</f>
        <v>0</v>
      </c>
      <c r="AE601" s="17">
        <v>0</v>
      </c>
      <c r="AF601" s="17" t="s">
        <v>36</v>
      </c>
    </row>
    <row r="602" spans="1:32" x14ac:dyDescent="0.3">
      <c r="A602" s="35" t="s">
        <v>1940</v>
      </c>
      <c r="B602" s="9">
        <v>44927</v>
      </c>
      <c r="C602" s="9" t="str">
        <f>TEXT(Tabla10[[#This Row],[Fecha de transacción]],"DDDD")</f>
        <v>domingo</v>
      </c>
      <c r="D602" s="9">
        <v>44993</v>
      </c>
      <c r="E602" s="10">
        <f>datos_chargeback_2001_1!$D602-datos_chargeback_2001_1!$B602</f>
        <v>66</v>
      </c>
      <c r="F602" s="11">
        <f>datos_chargeback_2001_1!$G602/100</f>
        <v>769.27</v>
      </c>
      <c r="G602" s="12">
        <v>76927</v>
      </c>
      <c r="H602" s="11">
        <f t="shared" si="9"/>
        <v>0</v>
      </c>
      <c r="I602" s="11">
        <v>1.0900000000000001</v>
      </c>
      <c r="J602" s="12" t="s">
        <v>24</v>
      </c>
      <c r="K602" s="12" t="s">
        <v>25</v>
      </c>
      <c r="L602" s="12" t="s">
        <v>26</v>
      </c>
      <c r="M602" s="12" t="s">
        <v>27</v>
      </c>
      <c r="N602" s="12" t="s">
        <v>42</v>
      </c>
      <c r="O602" s="12" t="s">
        <v>29</v>
      </c>
      <c r="P602" s="12" t="s">
        <v>54</v>
      </c>
      <c r="Q602" s="12" t="s">
        <v>44</v>
      </c>
      <c r="R602" s="12">
        <v>76927</v>
      </c>
      <c r="S602" s="12" t="s">
        <v>1941</v>
      </c>
      <c r="T602" s="12" t="s">
        <v>46</v>
      </c>
      <c r="U602" s="11">
        <f>datos_chargeback_2001_1!$V602/100</f>
        <v>769.27</v>
      </c>
      <c r="V602" s="12">
        <v>76927</v>
      </c>
      <c r="W602" s="11">
        <f>datos_chargeback_2001_1!$X602/100</f>
        <v>0</v>
      </c>
      <c r="X602" s="12">
        <v>0</v>
      </c>
      <c r="Y602" s="11">
        <f>datos_chargeback_2001_1!$Z602/100</f>
        <v>0</v>
      </c>
      <c r="Z602" s="12">
        <v>0</v>
      </c>
      <c r="AA602" s="12" t="s">
        <v>1942</v>
      </c>
      <c r="AB602" s="12" t="s">
        <v>48</v>
      </c>
      <c r="AC602" s="19">
        <v>44927</v>
      </c>
      <c r="AD602" s="11">
        <f>datos_chargeback_2001_1!$AE602/100</f>
        <v>289.33999999999997</v>
      </c>
      <c r="AE602" s="12">
        <v>28934</v>
      </c>
      <c r="AF602" s="12" t="s">
        <v>53</v>
      </c>
    </row>
    <row r="603" spans="1:32" x14ac:dyDescent="0.3">
      <c r="A603" s="34" t="s">
        <v>1943</v>
      </c>
      <c r="B603" s="3">
        <v>44928</v>
      </c>
      <c r="C603" s="3" t="str">
        <f>TEXT(Tabla10[[#This Row],[Fecha de transacción]],"DDDD")</f>
        <v>lunes</v>
      </c>
      <c r="D603" s="3">
        <v>44997</v>
      </c>
      <c r="E603" s="4">
        <f>datos_chargeback_2001_1!$D603-datos_chargeback_2001_1!$B603</f>
        <v>69</v>
      </c>
      <c r="F603" s="5">
        <f>datos_chargeback_2001_1!$G603/100</f>
        <v>172.86</v>
      </c>
      <c r="G603" s="6">
        <v>17286</v>
      </c>
      <c r="H603" s="5">
        <f t="shared" si="9"/>
        <v>0</v>
      </c>
      <c r="I603" s="5">
        <v>0.82</v>
      </c>
      <c r="J603" s="6" t="s">
        <v>24</v>
      </c>
      <c r="K603" s="6" t="s">
        <v>25</v>
      </c>
      <c r="L603" s="6" t="s">
        <v>80</v>
      </c>
      <c r="M603" s="6" t="s">
        <v>27</v>
      </c>
      <c r="N603" s="6" t="s">
        <v>42</v>
      </c>
      <c r="O603" s="6" t="s">
        <v>70</v>
      </c>
      <c r="P603" s="6" t="s">
        <v>54</v>
      </c>
      <c r="Q603" s="6" t="s">
        <v>55</v>
      </c>
      <c r="R603" s="6">
        <v>17286</v>
      </c>
      <c r="S603" s="6" t="s">
        <v>1944</v>
      </c>
      <c r="T603" s="6" t="s">
        <v>116</v>
      </c>
      <c r="U603" s="5">
        <f>datos_chargeback_2001_1!$V603/100</f>
        <v>172.86</v>
      </c>
      <c r="V603" s="6">
        <v>17286</v>
      </c>
      <c r="W603" s="5">
        <f>datos_chargeback_2001_1!$X603/100</f>
        <v>0</v>
      </c>
      <c r="X603" s="6">
        <v>0</v>
      </c>
      <c r="Y603" s="5">
        <f>datos_chargeback_2001_1!$Z603/100</f>
        <v>0</v>
      </c>
      <c r="Z603" s="6">
        <v>0</v>
      </c>
      <c r="AA603" s="6" t="s">
        <v>1945</v>
      </c>
      <c r="AB603" s="6" t="s">
        <v>35</v>
      </c>
      <c r="AC603" s="7" t="s">
        <v>35</v>
      </c>
      <c r="AD603" s="5">
        <f>datos_chargeback_2001_1!$AE603/100</f>
        <v>0</v>
      </c>
      <c r="AE603" s="6">
        <v>0</v>
      </c>
      <c r="AF603" s="6" t="s">
        <v>64</v>
      </c>
    </row>
    <row r="604" spans="1:32" x14ac:dyDescent="0.3">
      <c r="A604" s="34" t="s">
        <v>1946</v>
      </c>
      <c r="B604" s="3">
        <v>44929</v>
      </c>
      <c r="C604" s="3" t="str">
        <f>TEXT(Tabla10[[#This Row],[Fecha de transacción]],"DDDD")</f>
        <v>martes</v>
      </c>
      <c r="D604" s="3">
        <v>44995</v>
      </c>
      <c r="E604" s="4">
        <f>datos_chargeback_2001_1!$D604-datos_chargeback_2001_1!$B604</f>
        <v>66</v>
      </c>
      <c r="F604" s="5">
        <f>datos_chargeback_2001_1!$G604/100</f>
        <v>909.07</v>
      </c>
      <c r="G604" s="6">
        <v>90907</v>
      </c>
      <c r="H604" s="5">
        <f t="shared" si="9"/>
        <v>0</v>
      </c>
      <c r="I604" s="5">
        <v>0.11</v>
      </c>
      <c r="J604" s="6" t="s">
        <v>38</v>
      </c>
      <c r="K604" s="6" t="s">
        <v>25</v>
      </c>
      <c r="L604" s="6" t="s">
        <v>74</v>
      </c>
      <c r="M604" s="6" t="s">
        <v>93</v>
      </c>
      <c r="N604" s="6" t="s">
        <v>28</v>
      </c>
      <c r="O604" s="6" t="s">
        <v>36</v>
      </c>
      <c r="P604" s="6" t="s">
        <v>30</v>
      </c>
      <c r="Q604" s="6" t="s">
        <v>31</v>
      </c>
      <c r="R604" s="6">
        <v>90907</v>
      </c>
      <c r="S604" s="6" t="s">
        <v>1947</v>
      </c>
      <c r="T604" s="6" t="s">
        <v>33</v>
      </c>
      <c r="U604" s="5">
        <f>datos_chargeback_2001_1!$V604/100</f>
        <v>0</v>
      </c>
      <c r="V604" s="6">
        <v>0</v>
      </c>
      <c r="W604" s="5">
        <f>datos_chargeback_2001_1!$X604/100</f>
        <v>0</v>
      </c>
      <c r="X604" s="6">
        <v>0</v>
      </c>
      <c r="Y604" s="5">
        <f>datos_chargeback_2001_1!$Z604/100</f>
        <v>909.07</v>
      </c>
      <c r="Z604" s="6">
        <v>90907</v>
      </c>
      <c r="AA604" s="6" t="s">
        <v>1948</v>
      </c>
      <c r="AB604" s="6" t="s">
        <v>35</v>
      </c>
      <c r="AC604" s="7" t="s">
        <v>35</v>
      </c>
      <c r="AD604" s="5">
        <f>datos_chargeback_2001_1!$AE604/100</f>
        <v>0</v>
      </c>
      <c r="AE604" s="6">
        <v>0</v>
      </c>
      <c r="AF604" s="6" t="s">
        <v>43</v>
      </c>
    </row>
    <row r="605" spans="1:32" x14ac:dyDescent="0.3">
      <c r="A605" s="34" t="s">
        <v>1949</v>
      </c>
      <c r="B605" s="3">
        <v>44930</v>
      </c>
      <c r="C605" s="3" t="str">
        <f>TEXT(Tabla10[[#This Row],[Fecha de transacción]],"DDDD")</f>
        <v>miércoles</v>
      </c>
      <c r="D605" s="3">
        <v>45003</v>
      </c>
      <c r="E605" s="4">
        <f>datos_chargeback_2001_1!$D605-datos_chargeback_2001_1!$B605</f>
        <v>73</v>
      </c>
      <c r="F605" s="5">
        <f>datos_chargeback_2001_1!$G605/100</f>
        <v>237.47</v>
      </c>
      <c r="G605" s="6">
        <v>23747</v>
      </c>
      <c r="H605" s="5">
        <f t="shared" si="9"/>
        <v>0</v>
      </c>
      <c r="I605" s="5">
        <v>0.96</v>
      </c>
      <c r="J605" s="6" t="s">
        <v>38</v>
      </c>
      <c r="K605" s="6" t="s">
        <v>25</v>
      </c>
      <c r="L605" s="6" t="s">
        <v>119</v>
      </c>
      <c r="M605" s="6" t="s">
        <v>85</v>
      </c>
      <c r="N605" s="6" t="s">
        <v>42</v>
      </c>
      <c r="O605" s="6" t="s">
        <v>114</v>
      </c>
      <c r="P605" s="6" t="s">
        <v>54</v>
      </c>
      <c r="Q605" s="6" t="s">
        <v>44</v>
      </c>
      <c r="R605" s="6">
        <v>23747</v>
      </c>
      <c r="S605" s="6" t="s">
        <v>1950</v>
      </c>
      <c r="T605" s="6" t="s">
        <v>61</v>
      </c>
      <c r="U605" s="5">
        <f>datos_chargeback_2001_1!$V605/100</f>
        <v>0</v>
      </c>
      <c r="V605" s="6">
        <v>0</v>
      </c>
      <c r="W605" s="5">
        <f>datos_chargeback_2001_1!$X605/100</f>
        <v>237.47</v>
      </c>
      <c r="X605" s="6">
        <v>23747</v>
      </c>
      <c r="Y605" s="5">
        <f>datos_chargeback_2001_1!$Z605/100</f>
        <v>0</v>
      </c>
      <c r="Z605" s="6">
        <v>0</v>
      </c>
      <c r="AA605" s="6" t="s">
        <v>1951</v>
      </c>
      <c r="AB605" s="6" t="s">
        <v>48</v>
      </c>
      <c r="AC605" s="8">
        <v>44930</v>
      </c>
      <c r="AD605" s="5">
        <f>datos_chargeback_2001_1!$AE605/100</f>
        <v>243.17</v>
      </c>
      <c r="AE605" s="6">
        <v>24317</v>
      </c>
      <c r="AF605" s="6" t="s">
        <v>64</v>
      </c>
    </row>
    <row r="606" spans="1:32" x14ac:dyDescent="0.3">
      <c r="A606" s="35" t="s">
        <v>1952</v>
      </c>
      <c r="B606" s="9">
        <v>44931</v>
      </c>
      <c r="C606" s="9" t="str">
        <f>TEXT(Tabla10[[#This Row],[Fecha de transacción]],"DDDD")</f>
        <v>jueves</v>
      </c>
      <c r="D606" s="9">
        <v>45000</v>
      </c>
      <c r="E606" s="10">
        <f>datos_chargeback_2001_1!$D606-datos_chargeback_2001_1!$B606</f>
        <v>69</v>
      </c>
      <c r="F606" s="11">
        <f>datos_chargeback_2001_1!$G606/100</f>
        <v>280.99</v>
      </c>
      <c r="G606" s="12">
        <v>28099</v>
      </c>
      <c r="H606" s="11">
        <f t="shared" si="9"/>
        <v>0</v>
      </c>
      <c r="I606" s="11">
        <v>1.46</v>
      </c>
      <c r="J606" s="12" t="s">
        <v>24</v>
      </c>
      <c r="K606" s="12" t="s">
        <v>25</v>
      </c>
      <c r="L606" s="12" t="s">
        <v>119</v>
      </c>
      <c r="M606" s="12" t="s">
        <v>27</v>
      </c>
      <c r="N606" s="12" t="s">
        <v>42</v>
      </c>
      <c r="O606" s="12" t="s">
        <v>43</v>
      </c>
      <c r="P606" s="12" t="s">
        <v>30</v>
      </c>
      <c r="Q606" s="12" t="s">
        <v>66</v>
      </c>
      <c r="R606" s="12">
        <v>28099</v>
      </c>
      <c r="S606" s="12" t="s">
        <v>1953</v>
      </c>
      <c r="T606" s="12" t="s">
        <v>116</v>
      </c>
      <c r="U606" s="11">
        <f>datos_chargeback_2001_1!$V606/100</f>
        <v>280.99</v>
      </c>
      <c r="V606" s="12">
        <v>28099</v>
      </c>
      <c r="W606" s="11">
        <f>datos_chargeback_2001_1!$X606/100</f>
        <v>0</v>
      </c>
      <c r="X606" s="12">
        <v>0</v>
      </c>
      <c r="Y606" s="11">
        <f>datos_chargeback_2001_1!$Z606/100</f>
        <v>0</v>
      </c>
      <c r="Z606" s="12">
        <v>0</v>
      </c>
      <c r="AA606" s="12" t="s">
        <v>1954</v>
      </c>
      <c r="AB606" s="12" t="s">
        <v>35</v>
      </c>
      <c r="AC606" s="13" t="s">
        <v>35</v>
      </c>
      <c r="AD606" s="11">
        <f>datos_chargeback_2001_1!$AE606/100</f>
        <v>0</v>
      </c>
      <c r="AE606" s="12">
        <v>0</v>
      </c>
      <c r="AF606" s="12" t="s">
        <v>29</v>
      </c>
    </row>
    <row r="607" spans="1:32" x14ac:dyDescent="0.3">
      <c r="A607" s="34" t="s">
        <v>1955</v>
      </c>
      <c r="B607" s="3">
        <v>44932</v>
      </c>
      <c r="C607" s="3" t="str">
        <f>TEXT(Tabla10[[#This Row],[Fecha de transacción]],"DDDD")</f>
        <v>viernes</v>
      </c>
      <c r="D607" s="3">
        <v>44997</v>
      </c>
      <c r="E607" s="4">
        <f>datos_chargeback_2001_1!$D607-datos_chargeback_2001_1!$B607</f>
        <v>65</v>
      </c>
      <c r="F607" s="5">
        <f>datos_chargeback_2001_1!$G607/100</f>
        <v>922.45</v>
      </c>
      <c r="G607" s="6">
        <v>92245</v>
      </c>
      <c r="H607" s="5">
        <f t="shared" si="9"/>
        <v>0</v>
      </c>
      <c r="I607" s="5">
        <v>1.36</v>
      </c>
      <c r="J607" s="6" t="s">
        <v>24</v>
      </c>
      <c r="K607" s="6" t="s">
        <v>25</v>
      </c>
      <c r="L607" s="6" t="s">
        <v>40</v>
      </c>
      <c r="M607" s="6" t="s">
        <v>27</v>
      </c>
      <c r="N607" s="6" t="s">
        <v>42</v>
      </c>
      <c r="O607" s="6" t="s">
        <v>64</v>
      </c>
      <c r="P607" s="6" t="s">
        <v>54</v>
      </c>
      <c r="Q607" s="6" t="s">
        <v>31</v>
      </c>
      <c r="R607" s="6">
        <v>92245</v>
      </c>
      <c r="S607" s="6" t="s">
        <v>746</v>
      </c>
      <c r="T607" s="6" t="s">
        <v>116</v>
      </c>
      <c r="U607" s="5">
        <f>datos_chargeback_2001_1!$V607/100</f>
        <v>922.45</v>
      </c>
      <c r="V607" s="6">
        <v>92245</v>
      </c>
      <c r="W607" s="5">
        <f>datos_chargeback_2001_1!$X607/100</f>
        <v>0</v>
      </c>
      <c r="X607" s="6">
        <v>0</v>
      </c>
      <c r="Y607" s="5">
        <f>datos_chargeback_2001_1!$Z607/100</f>
        <v>0</v>
      </c>
      <c r="Z607" s="6">
        <v>0</v>
      </c>
      <c r="AA607" s="6" t="s">
        <v>1956</v>
      </c>
      <c r="AB607" s="6" t="s">
        <v>35</v>
      </c>
      <c r="AC607" s="7" t="s">
        <v>35</v>
      </c>
      <c r="AD607" s="5">
        <f>datos_chargeback_2001_1!$AE607/100</f>
        <v>0</v>
      </c>
      <c r="AE607" s="6">
        <v>0</v>
      </c>
      <c r="AF607" s="6" t="s">
        <v>53</v>
      </c>
    </row>
    <row r="608" spans="1:32" x14ac:dyDescent="0.3">
      <c r="A608" s="35" t="s">
        <v>1957</v>
      </c>
      <c r="B608" s="9">
        <v>44933</v>
      </c>
      <c r="C608" s="9" t="str">
        <f>TEXT(Tabla10[[#This Row],[Fecha de transacción]],"DDDD")</f>
        <v>sábado</v>
      </c>
      <c r="D608" s="9">
        <v>44998</v>
      </c>
      <c r="E608" s="10">
        <f>datos_chargeback_2001_1!$D608-datos_chargeback_2001_1!$B608</f>
        <v>65</v>
      </c>
      <c r="F608" s="11">
        <f>datos_chargeback_2001_1!$G608/100</f>
        <v>108.22</v>
      </c>
      <c r="G608" s="12">
        <v>10822</v>
      </c>
      <c r="H608" s="11">
        <f t="shared" si="9"/>
        <v>0</v>
      </c>
      <c r="I608" s="11">
        <v>1.17</v>
      </c>
      <c r="J608" s="12" t="s">
        <v>24</v>
      </c>
      <c r="K608" s="12" t="s">
        <v>25</v>
      </c>
      <c r="L608" s="12" t="s">
        <v>26</v>
      </c>
      <c r="M608" s="12" t="s">
        <v>27</v>
      </c>
      <c r="N608" s="12" t="s">
        <v>42</v>
      </c>
      <c r="O608" s="12" t="s">
        <v>114</v>
      </c>
      <c r="P608" s="12" t="s">
        <v>30</v>
      </c>
      <c r="Q608" s="12" t="s">
        <v>55</v>
      </c>
      <c r="R608" s="12">
        <v>10822</v>
      </c>
      <c r="S608" s="12" t="s">
        <v>1958</v>
      </c>
      <c r="T608" s="12" t="s">
        <v>61</v>
      </c>
      <c r="U608" s="11">
        <f>datos_chargeback_2001_1!$V608/100</f>
        <v>0</v>
      </c>
      <c r="V608" s="12">
        <v>0</v>
      </c>
      <c r="W608" s="11">
        <f>datos_chargeback_2001_1!$X608/100</f>
        <v>108.22</v>
      </c>
      <c r="X608" s="12">
        <v>10822</v>
      </c>
      <c r="Y608" s="11">
        <f>datos_chargeback_2001_1!$Z608/100</f>
        <v>0</v>
      </c>
      <c r="Z608" s="12">
        <v>0</v>
      </c>
      <c r="AA608" s="12" t="s">
        <v>1959</v>
      </c>
      <c r="AB608" s="12" t="s">
        <v>48</v>
      </c>
      <c r="AC608" s="19">
        <v>44933</v>
      </c>
      <c r="AD608" s="11">
        <f>datos_chargeback_2001_1!$AE608/100</f>
        <v>233.56</v>
      </c>
      <c r="AE608" s="12">
        <v>23356</v>
      </c>
      <c r="AF608" s="12" t="s">
        <v>29</v>
      </c>
    </row>
    <row r="609" spans="1:32" x14ac:dyDescent="0.3">
      <c r="A609" s="36" t="s">
        <v>1960</v>
      </c>
      <c r="B609" s="14">
        <v>44934</v>
      </c>
      <c r="C609" s="14" t="str">
        <f>TEXT(Tabla10[[#This Row],[Fecha de transacción]],"DDDD")</f>
        <v>domingo</v>
      </c>
      <c r="D609" s="14">
        <v>45019</v>
      </c>
      <c r="E609" s="15">
        <f>datos_chargeback_2001_1!$D609-datos_chargeback_2001_1!$B609</f>
        <v>85</v>
      </c>
      <c r="F609" s="16">
        <f>datos_chargeback_2001_1!$G609/100</f>
        <v>16.09</v>
      </c>
      <c r="G609" s="17">
        <v>1609</v>
      </c>
      <c r="H609" s="16">
        <f t="shared" si="9"/>
        <v>0</v>
      </c>
      <c r="I609" s="16">
        <v>1.48</v>
      </c>
      <c r="J609" s="17" t="s">
        <v>38</v>
      </c>
      <c r="K609" s="17" t="s">
        <v>25</v>
      </c>
      <c r="L609" s="17" t="s">
        <v>80</v>
      </c>
      <c r="M609" s="17" t="s">
        <v>93</v>
      </c>
      <c r="N609" s="17" t="s">
        <v>42</v>
      </c>
      <c r="O609" s="17" t="s">
        <v>36</v>
      </c>
      <c r="P609" s="17" t="s">
        <v>54</v>
      </c>
      <c r="Q609" s="17" t="s">
        <v>55</v>
      </c>
      <c r="R609" s="17">
        <v>16090</v>
      </c>
      <c r="S609" s="17" t="s">
        <v>1961</v>
      </c>
      <c r="T609" s="17" t="s">
        <v>46</v>
      </c>
      <c r="U609" s="16">
        <f>datos_chargeback_2001_1!$V609/100</f>
        <v>160.9</v>
      </c>
      <c r="V609" s="17">
        <v>16090</v>
      </c>
      <c r="W609" s="16">
        <f>datos_chargeback_2001_1!$X609/100</f>
        <v>0</v>
      </c>
      <c r="X609" s="17">
        <v>0</v>
      </c>
      <c r="Y609" s="16">
        <f>datos_chargeback_2001_1!$Z609/100</f>
        <v>0</v>
      </c>
      <c r="Z609" s="17">
        <v>0</v>
      </c>
      <c r="AA609" s="17" t="s">
        <v>1962</v>
      </c>
      <c r="AB609" s="17" t="s">
        <v>35</v>
      </c>
      <c r="AC609" s="20" t="s">
        <v>35</v>
      </c>
      <c r="AD609" s="16">
        <f>datos_chargeback_2001_1!$AE609/100</f>
        <v>0</v>
      </c>
      <c r="AE609" s="17">
        <v>0</v>
      </c>
      <c r="AF609" s="17" t="s">
        <v>29</v>
      </c>
    </row>
    <row r="610" spans="1:32" x14ac:dyDescent="0.3">
      <c r="A610" s="34" t="s">
        <v>1963</v>
      </c>
      <c r="B610" s="3">
        <v>44935</v>
      </c>
      <c r="C610" s="3" t="str">
        <f>TEXT(Tabla10[[#This Row],[Fecha de transacción]],"DDDD")</f>
        <v>lunes</v>
      </c>
      <c r="D610" s="3">
        <v>45012</v>
      </c>
      <c r="E610" s="4">
        <f>datos_chargeback_2001_1!$D610-datos_chargeback_2001_1!$B610</f>
        <v>77</v>
      </c>
      <c r="F610" s="5">
        <f>datos_chargeback_2001_1!$G610/100</f>
        <v>30.86</v>
      </c>
      <c r="G610" s="6">
        <v>3086</v>
      </c>
      <c r="H610" s="5">
        <f t="shared" si="9"/>
        <v>0</v>
      </c>
      <c r="I610" s="5">
        <v>0</v>
      </c>
      <c r="J610" s="6" t="s">
        <v>24</v>
      </c>
      <c r="K610" s="6" t="s">
        <v>25</v>
      </c>
      <c r="L610" s="6" t="s">
        <v>74</v>
      </c>
      <c r="M610" s="6" t="s">
        <v>59</v>
      </c>
      <c r="N610" s="6" t="s">
        <v>42</v>
      </c>
      <c r="O610" s="6" t="s">
        <v>64</v>
      </c>
      <c r="P610" s="6" t="s">
        <v>54</v>
      </c>
      <c r="Q610" s="6" t="s">
        <v>75</v>
      </c>
      <c r="R610" s="6">
        <v>30860</v>
      </c>
      <c r="S610" s="6" t="s">
        <v>1964</v>
      </c>
      <c r="T610" s="6" t="s">
        <v>46</v>
      </c>
      <c r="U610" s="5">
        <f>datos_chargeback_2001_1!$V610/100</f>
        <v>308.60000000000002</v>
      </c>
      <c r="V610" s="6">
        <v>30860</v>
      </c>
      <c r="W610" s="5">
        <f>datos_chargeback_2001_1!$X610/100</f>
        <v>0</v>
      </c>
      <c r="X610" s="6">
        <v>0</v>
      </c>
      <c r="Y610" s="5">
        <f>datos_chargeback_2001_1!$Z610/100</f>
        <v>0</v>
      </c>
      <c r="Z610" s="6">
        <v>0</v>
      </c>
      <c r="AA610" s="6" t="s">
        <v>1965</v>
      </c>
      <c r="AB610" s="6" t="s">
        <v>35</v>
      </c>
      <c r="AC610" s="7" t="s">
        <v>35</v>
      </c>
      <c r="AD610" s="5">
        <f>datos_chargeback_2001_1!$AE610/100</f>
        <v>0</v>
      </c>
      <c r="AE610" s="6">
        <v>0</v>
      </c>
      <c r="AF610" s="6" t="s">
        <v>53</v>
      </c>
    </row>
    <row r="611" spans="1:32" x14ac:dyDescent="0.3">
      <c r="A611" s="36" t="s">
        <v>1966</v>
      </c>
      <c r="B611" s="14">
        <v>44936</v>
      </c>
      <c r="C611" s="14" t="str">
        <f>TEXT(Tabla10[[#This Row],[Fecha de transacción]],"DDDD")</f>
        <v>martes</v>
      </c>
      <c r="D611" s="14">
        <v>45024</v>
      </c>
      <c r="E611" s="15">
        <f>datos_chargeback_2001_1!$D611-datos_chargeback_2001_1!$B611</f>
        <v>88</v>
      </c>
      <c r="F611" s="16">
        <f>datos_chargeback_2001_1!$G611/100</f>
        <v>50.37</v>
      </c>
      <c r="G611" s="17">
        <v>5037</v>
      </c>
      <c r="H611" s="16">
        <f t="shared" si="9"/>
        <v>0</v>
      </c>
      <c r="I611" s="16">
        <v>0</v>
      </c>
      <c r="J611" s="17" t="s">
        <v>24</v>
      </c>
      <c r="K611" s="17" t="s">
        <v>25</v>
      </c>
      <c r="L611" s="17" t="s">
        <v>109</v>
      </c>
      <c r="M611" s="17" t="s">
        <v>41</v>
      </c>
      <c r="N611" s="17" t="s">
        <v>28</v>
      </c>
      <c r="O611" s="17" t="s">
        <v>43</v>
      </c>
      <c r="P611" s="17" t="s">
        <v>30</v>
      </c>
      <c r="Q611" s="17" t="s">
        <v>66</v>
      </c>
      <c r="R611" s="17">
        <v>50370</v>
      </c>
      <c r="S611" s="17" t="s">
        <v>1967</v>
      </c>
      <c r="T611" s="17" t="s">
        <v>33</v>
      </c>
      <c r="U611" s="16">
        <f>datos_chargeback_2001_1!$V611/100</f>
        <v>0</v>
      </c>
      <c r="V611" s="17">
        <v>0</v>
      </c>
      <c r="W611" s="16">
        <f>datos_chargeback_2001_1!$X611/100</f>
        <v>0</v>
      </c>
      <c r="X611" s="17">
        <v>0</v>
      </c>
      <c r="Y611" s="16">
        <f>datos_chargeback_2001_1!$Z611/100</f>
        <v>503.7</v>
      </c>
      <c r="Z611" s="17">
        <v>50370</v>
      </c>
      <c r="AA611" s="17" t="s">
        <v>1968</v>
      </c>
      <c r="AB611" s="17" t="s">
        <v>35</v>
      </c>
      <c r="AC611" s="20" t="s">
        <v>35</v>
      </c>
      <c r="AD611" s="16">
        <f>datos_chargeback_2001_1!$AE611/100</f>
        <v>0</v>
      </c>
      <c r="AE611" s="17">
        <v>0</v>
      </c>
      <c r="AF611" s="17" t="s">
        <v>64</v>
      </c>
    </row>
    <row r="612" spans="1:32" x14ac:dyDescent="0.3">
      <c r="A612" s="34" t="s">
        <v>1969</v>
      </c>
      <c r="B612" s="3">
        <v>44937</v>
      </c>
      <c r="C612" s="3" t="str">
        <f>TEXT(Tabla10[[#This Row],[Fecha de transacción]],"DDDD")</f>
        <v>miércoles</v>
      </c>
      <c r="D612" s="3">
        <v>45013</v>
      </c>
      <c r="E612" s="4">
        <f>datos_chargeback_2001_1!$D612-datos_chargeback_2001_1!$B612</f>
        <v>76</v>
      </c>
      <c r="F612" s="5">
        <f>datos_chargeback_2001_1!$G612/100</f>
        <v>282.22000000000003</v>
      </c>
      <c r="G612" s="6">
        <v>28222</v>
      </c>
      <c r="H612" s="5">
        <f t="shared" si="9"/>
        <v>0</v>
      </c>
      <c r="I612" s="5">
        <v>1.1299999999999999</v>
      </c>
      <c r="J612" s="6" t="s">
        <v>38</v>
      </c>
      <c r="K612" s="6" t="s">
        <v>25</v>
      </c>
      <c r="L612" s="6" t="s">
        <v>119</v>
      </c>
      <c r="M612" s="6" t="s">
        <v>59</v>
      </c>
      <c r="N612" s="6" t="s">
        <v>42</v>
      </c>
      <c r="O612" s="6" t="s">
        <v>114</v>
      </c>
      <c r="P612" s="6" t="s">
        <v>54</v>
      </c>
      <c r="Q612" s="6" t="s">
        <v>55</v>
      </c>
      <c r="R612" s="6">
        <v>28222</v>
      </c>
      <c r="S612" s="6" t="s">
        <v>1970</v>
      </c>
      <c r="T612" s="6" t="s">
        <v>61</v>
      </c>
      <c r="U612" s="5">
        <f>datos_chargeback_2001_1!$V612/100</f>
        <v>0</v>
      </c>
      <c r="V612" s="6">
        <v>0</v>
      </c>
      <c r="W612" s="5">
        <f>datos_chargeback_2001_1!$X612/100</f>
        <v>282.22000000000003</v>
      </c>
      <c r="X612" s="6">
        <v>28222</v>
      </c>
      <c r="Y612" s="5">
        <f>datos_chargeback_2001_1!$Z612/100</f>
        <v>0</v>
      </c>
      <c r="Z612" s="6">
        <v>0</v>
      </c>
      <c r="AA612" s="6" t="s">
        <v>1971</v>
      </c>
      <c r="AB612" s="6" t="s">
        <v>48</v>
      </c>
      <c r="AC612" s="8">
        <v>44937</v>
      </c>
      <c r="AD612" s="5">
        <f>datos_chargeback_2001_1!$AE612/100</f>
        <v>336.86</v>
      </c>
      <c r="AE612" s="6">
        <v>33686</v>
      </c>
      <c r="AF612" s="6" t="s">
        <v>36</v>
      </c>
    </row>
    <row r="613" spans="1:32" x14ac:dyDescent="0.3">
      <c r="A613" s="36" t="s">
        <v>1972</v>
      </c>
      <c r="B613" s="14">
        <v>44938</v>
      </c>
      <c r="C613" s="14" t="str">
        <f>TEXT(Tabla10[[#This Row],[Fecha de transacción]],"DDDD")</f>
        <v>jueves</v>
      </c>
      <c r="D613" s="14">
        <v>45002</v>
      </c>
      <c r="E613" s="15">
        <f>datos_chargeback_2001_1!$D613-datos_chargeback_2001_1!$B613</f>
        <v>64</v>
      </c>
      <c r="F613" s="16">
        <f>datos_chargeback_2001_1!$G613/100</f>
        <v>259.79000000000002</v>
      </c>
      <c r="G613" s="17">
        <v>25979</v>
      </c>
      <c r="H613" s="16">
        <f t="shared" si="9"/>
        <v>0</v>
      </c>
      <c r="I613" s="16">
        <v>1.28</v>
      </c>
      <c r="J613" s="17" t="s">
        <v>24</v>
      </c>
      <c r="K613" s="17" t="s">
        <v>25</v>
      </c>
      <c r="L613" s="17" t="s">
        <v>40</v>
      </c>
      <c r="M613" s="17" t="s">
        <v>59</v>
      </c>
      <c r="N613" s="17" t="s">
        <v>42</v>
      </c>
      <c r="O613" s="17" t="s">
        <v>70</v>
      </c>
      <c r="P613" s="17" t="s">
        <v>54</v>
      </c>
      <c r="Q613" s="17" t="s">
        <v>31</v>
      </c>
      <c r="R613" s="17">
        <v>25979</v>
      </c>
      <c r="S613" s="17" t="s">
        <v>1973</v>
      </c>
      <c r="T613" s="17" t="s">
        <v>61</v>
      </c>
      <c r="U613" s="16">
        <f>datos_chargeback_2001_1!$V613/100</f>
        <v>0</v>
      </c>
      <c r="V613" s="17">
        <v>0</v>
      </c>
      <c r="W613" s="16">
        <f>datos_chargeback_2001_1!$X613/100</f>
        <v>259.79000000000002</v>
      </c>
      <c r="X613" s="17">
        <v>25979</v>
      </c>
      <c r="Y613" s="16">
        <f>datos_chargeback_2001_1!$Z613/100</f>
        <v>0</v>
      </c>
      <c r="Z613" s="17">
        <v>0</v>
      </c>
      <c r="AA613" s="17" t="s">
        <v>1974</v>
      </c>
      <c r="AB613" s="17" t="s">
        <v>35</v>
      </c>
      <c r="AC613" s="20" t="s">
        <v>35</v>
      </c>
      <c r="AD613" s="16">
        <f>datos_chargeback_2001_1!$AE613/100</f>
        <v>0</v>
      </c>
      <c r="AE613" s="17">
        <v>0</v>
      </c>
      <c r="AF613" s="17" t="s">
        <v>29</v>
      </c>
    </row>
    <row r="614" spans="1:32" x14ac:dyDescent="0.3">
      <c r="A614" s="35" t="s">
        <v>1975</v>
      </c>
      <c r="B614" s="9">
        <v>44939</v>
      </c>
      <c r="C614" s="9" t="str">
        <f>TEXT(Tabla10[[#This Row],[Fecha de transacción]],"DDDD")</f>
        <v>viernes</v>
      </c>
      <c r="D614" s="9">
        <v>45008</v>
      </c>
      <c r="E614" s="10">
        <f>datos_chargeback_2001_1!$D614-datos_chargeback_2001_1!$B614</f>
        <v>69</v>
      </c>
      <c r="F614" s="11">
        <f>datos_chargeback_2001_1!$G614/100</f>
        <v>601.65</v>
      </c>
      <c r="G614" s="12">
        <v>60165</v>
      </c>
      <c r="H614" s="11">
        <f t="shared" si="9"/>
        <v>0</v>
      </c>
      <c r="I614" s="11">
        <v>0.96</v>
      </c>
      <c r="J614" s="12" t="s">
        <v>24</v>
      </c>
      <c r="K614" s="12" t="s">
        <v>25</v>
      </c>
      <c r="L614" s="12" t="s">
        <v>109</v>
      </c>
      <c r="M614" s="12" t="s">
        <v>93</v>
      </c>
      <c r="N614" s="12" t="s">
        <v>42</v>
      </c>
      <c r="O614" s="12" t="s">
        <v>36</v>
      </c>
      <c r="P614" s="12" t="s">
        <v>30</v>
      </c>
      <c r="Q614" s="12" t="s">
        <v>55</v>
      </c>
      <c r="R614" s="12">
        <v>60165</v>
      </c>
      <c r="S614" s="12" t="s">
        <v>1976</v>
      </c>
      <c r="T614" s="12" t="s">
        <v>61</v>
      </c>
      <c r="U614" s="11">
        <f>datos_chargeback_2001_1!$V614/100</f>
        <v>0</v>
      </c>
      <c r="V614" s="12">
        <v>0</v>
      </c>
      <c r="W614" s="11">
        <f>datos_chargeback_2001_1!$X614/100</f>
        <v>601.65</v>
      </c>
      <c r="X614" s="12">
        <v>60165</v>
      </c>
      <c r="Y614" s="11">
        <f>datos_chargeback_2001_1!$Z614/100</f>
        <v>0</v>
      </c>
      <c r="Z614" s="12">
        <v>0</v>
      </c>
      <c r="AA614" s="12" t="s">
        <v>1977</v>
      </c>
      <c r="AB614" s="12" t="s">
        <v>48</v>
      </c>
      <c r="AC614" s="19">
        <v>44939</v>
      </c>
      <c r="AD614" s="11">
        <f>datos_chargeback_2001_1!$AE614/100</f>
        <v>43.27</v>
      </c>
      <c r="AE614" s="12">
        <v>4327</v>
      </c>
      <c r="AF614" s="12" t="s">
        <v>29</v>
      </c>
    </row>
    <row r="615" spans="1:32" x14ac:dyDescent="0.3">
      <c r="A615" s="34" t="s">
        <v>1978</v>
      </c>
      <c r="B615" s="3">
        <v>44940</v>
      </c>
      <c r="C615" s="3" t="str">
        <f>TEXT(Tabla10[[#This Row],[Fecha de transacción]],"DDDD")</f>
        <v>sábado</v>
      </c>
      <c r="D615" s="3">
        <v>45018</v>
      </c>
      <c r="E615" s="4">
        <f>datos_chargeback_2001_1!$D615-datos_chargeback_2001_1!$B615</f>
        <v>78</v>
      </c>
      <c r="F615" s="5">
        <f>datos_chargeback_2001_1!$G615/100</f>
        <v>297.11</v>
      </c>
      <c r="G615" s="6">
        <v>29711</v>
      </c>
      <c r="H615" s="5">
        <f t="shared" si="9"/>
        <v>0</v>
      </c>
      <c r="I615" s="5">
        <v>0</v>
      </c>
      <c r="J615" s="6" t="s">
        <v>24</v>
      </c>
      <c r="K615" s="6" t="s">
        <v>25</v>
      </c>
      <c r="L615" s="6" t="s">
        <v>119</v>
      </c>
      <c r="M615" s="6" t="s">
        <v>27</v>
      </c>
      <c r="N615" s="6" t="s">
        <v>42</v>
      </c>
      <c r="O615" s="6" t="s">
        <v>64</v>
      </c>
      <c r="P615" s="6" t="s">
        <v>54</v>
      </c>
      <c r="Q615" s="6" t="s">
        <v>55</v>
      </c>
      <c r="R615" s="6">
        <v>29711</v>
      </c>
      <c r="S615" s="6" t="s">
        <v>1979</v>
      </c>
      <c r="T615" s="6" t="s">
        <v>46</v>
      </c>
      <c r="U615" s="5">
        <f>datos_chargeback_2001_1!$V615/100</f>
        <v>297.11</v>
      </c>
      <c r="V615" s="6">
        <v>29711</v>
      </c>
      <c r="W615" s="5">
        <f>datos_chargeback_2001_1!$X615/100</f>
        <v>0</v>
      </c>
      <c r="X615" s="6">
        <v>0</v>
      </c>
      <c r="Y615" s="5">
        <f>datos_chargeback_2001_1!$Z615/100</f>
        <v>0</v>
      </c>
      <c r="Z615" s="6">
        <v>0</v>
      </c>
      <c r="AA615" s="6" t="s">
        <v>1980</v>
      </c>
      <c r="AB615" s="6" t="s">
        <v>48</v>
      </c>
      <c r="AC615" s="8">
        <v>44940</v>
      </c>
      <c r="AD615" s="5">
        <f>datos_chargeback_2001_1!$AE615/100</f>
        <v>142.41999999999999</v>
      </c>
      <c r="AE615" s="6">
        <v>14242</v>
      </c>
      <c r="AF615" s="6" t="s">
        <v>29</v>
      </c>
    </row>
    <row r="616" spans="1:32" x14ac:dyDescent="0.3">
      <c r="A616" s="34" t="s">
        <v>1981</v>
      </c>
      <c r="B616" s="3">
        <v>44941</v>
      </c>
      <c r="C616" s="3" t="str">
        <f>TEXT(Tabla10[[#This Row],[Fecha de transacción]],"DDDD")</f>
        <v>domingo</v>
      </c>
      <c r="D616" s="3">
        <v>45017</v>
      </c>
      <c r="E616" s="4">
        <f>datos_chargeback_2001_1!$D616-datos_chargeback_2001_1!$B616</f>
        <v>76</v>
      </c>
      <c r="F616" s="5">
        <f>datos_chargeback_2001_1!$G616/100</f>
        <v>336.09</v>
      </c>
      <c r="G616" s="6">
        <v>33609</v>
      </c>
      <c r="H616" s="5">
        <f t="shared" si="9"/>
        <v>0</v>
      </c>
      <c r="I616" s="5">
        <v>0.86</v>
      </c>
      <c r="J616" s="6" t="s">
        <v>24</v>
      </c>
      <c r="K616" s="6" t="s">
        <v>25</v>
      </c>
      <c r="L616" s="6" t="s">
        <v>109</v>
      </c>
      <c r="M616" s="6" t="s">
        <v>85</v>
      </c>
      <c r="N616" s="6" t="s">
        <v>42</v>
      </c>
      <c r="O616" s="6" t="s">
        <v>64</v>
      </c>
      <c r="P616" s="6" t="s">
        <v>54</v>
      </c>
      <c r="Q616" s="6" t="s">
        <v>31</v>
      </c>
      <c r="R616" s="6">
        <v>33609</v>
      </c>
      <c r="S616" s="6" t="s">
        <v>1982</v>
      </c>
      <c r="T616" s="6" t="s">
        <v>116</v>
      </c>
      <c r="U616" s="5">
        <f>datos_chargeback_2001_1!$V616/100</f>
        <v>336.09</v>
      </c>
      <c r="V616" s="6">
        <v>33609</v>
      </c>
      <c r="W616" s="5">
        <f>datos_chargeback_2001_1!$X616/100</f>
        <v>0</v>
      </c>
      <c r="X616" s="6">
        <v>0</v>
      </c>
      <c r="Y616" s="5">
        <f>datos_chargeback_2001_1!$Z616/100</f>
        <v>0</v>
      </c>
      <c r="Z616" s="6">
        <v>0</v>
      </c>
      <c r="AA616" s="6" t="s">
        <v>1983</v>
      </c>
      <c r="AB616" s="6" t="s">
        <v>48</v>
      </c>
      <c r="AC616" s="8">
        <v>44941</v>
      </c>
      <c r="AD616" s="5">
        <f>datos_chargeback_2001_1!$AE616/100</f>
        <v>65.33</v>
      </c>
      <c r="AE616" s="6">
        <v>6533</v>
      </c>
      <c r="AF616" s="6" t="s">
        <v>36</v>
      </c>
    </row>
    <row r="617" spans="1:32" x14ac:dyDescent="0.3">
      <c r="A617" s="34" t="s">
        <v>1984</v>
      </c>
      <c r="B617" s="3">
        <v>44942</v>
      </c>
      <c r="C617" s="3" t="str">
        <f>TEXT(Tabla10[[#This Row],[Fecha de transacción]],"DDDD")</f>
        <v>lunes</v>
      </c>
      <c r="D617" s="3">
        <v>45005</v>
      </c>
      <c r="E617" s="4">
        <f>datos_chargeback_2001_1!$D617-datos_chargeback_2001_1!$B617</f>
        <v>63</v>
      </c>
      <c r="F617" s="5">
        <f>datos_chargeback_2001_1!$G617/100</f>
        <v>280.49</v>
      </c>
      <c r="G617" s="6">
        <v>28049</v>
      </c>
      <c r="H617" s="5">
        <f t="shared" si="9"/>
        <v>0</v>
      </c>
      <c r="I617" s="5">
        <v>1.28</v>
      </c>
      <c r="J617" s="6" t="s">
        <v>38</v>
      </c>
      <c r="K617" s="6" t="s">
        <v>25</v>
      </c>
      <c r="L617" s="6" t="s">
        <v>119</v>
      </c>
      <c r="M617" s="6" t="s">
        <v>52</v>
      </c>
      <c r="N617" s="6" t="s">
        <v>42</v>
      </c>
      <c r="O617" s="6" t="s">
        <v>64</v>
      </c>
      <c r="P617" s="6" t="s">
        <v>30</v>
      </c>
      <c r="Q617" s="6" t="s">
        <v>55</v>
      </c>
      <c r="R617" s="6">
        <v>28049</v>
      </c>
      <c r="S617" s="6" t="s">
        <v>1985</v>
      </c>
      <c r="T617" s="6" t="s">
        <v>116</v>
      </c>
      <c r="U617" s="5">
        <f>datos_chargeback_2001_1!$V617/100</f>
        <v>280.49</v>
      </c>
      <c r="V617" s="6">
        <v>28049</v>
      </c>
      <c r="W617" s="5">
        <f>datos_chargeback_2001_1!$X617/100</f>
        <v>0</v>
      </c>
      <c r="X617" s="6">
        <v>0</v>
      </c>
      <c r="Y617" s="5">
        <f>datos_chargeback_2001_1!$Z617/100</f>
        <v>0</v>
      </c>
      <c r="Z617" s="6">
        <v>0</v>
      </c>
      <c r="AA617" s="6" t="s">
        <v>1986</v>
      </c>
      <c r="AB617" s="6" t="s">
        <v>35</v>
      </c>
      <c r="AC617" s="7" t="s">
        <v>35</v>
      </c>
      <c r="AD617" s="5">
        <f>datos_chargeback_2001_1!$AE617/100</f>
        <v>0</v>
      </c>
      <c r="AE617" s="6">
        <v>0</v>
      </c>
      <c r="AF617" s="6" t="s">
        <v>64</v>
      </c>
    </row>
    <row r="618" spans="1:32" x14ac:dyDescent="0.3">
      <c r="A618" s="35" t="s">
        <v>1987</v>
      </c>
      <c r="B618" s="9">
        <v>44943</v>
      </c>
      <c r="C618" s="9" t="str">
        <f>TEXT(Tabla10[[#This Row],[Fecha de transacción]],"DDDD")</f>
        <v>martes</v>
      </c>
      <c r="D618" s="9">
        <v>45008</v>
      </c>
      <c r="E618" s="10">
        <f>datos_chargeback_2001_1!$D618-datos_chargeback_2001_1!$B618</f>
        <v>65</v>
      </c>
      <c r="F618" s="11">
        <f>datos_chargeback_2001_1!$G618/100</f>
        <v>922.07</v>
      </c>
      <c r="G618" s="12">
        <v>92207</v>
      </c>
      <c r="H618" s="11">
        <f t="shared" si="9"/>
        <v>0</v>
      </c>
      <c r="I618" s="11">
        <v>1.43</v>
      </c>
      <c r="J618" s="12" t="s">
        <v>24</v>
      </c>
      <c r="K618" s="12" t="s">
        <v>25</v>
      </c>
      <c r="L618" s="12" t="s">
        <v>119</v>
      </c>
      <c r="M618" s="12" t="s">
        <v>85</v>
      </c>
      <c r="N618" s="12" t="s">
        <v>42</v>
      </c>
      <c r="O618" s="12" t="s">
        <v>114</v>
      </c>
      <c r="P618" s="12" t="s">
        <v>54</v>
      </c>
      <c r="Q618" s="12" t="s">
        <v>31</v>
      </c>
      <c r="R618" s="12">
        <v>92207</v>
      </c>
      <c r="S618" s="12" t="s">
        <v>1988</v>
      </c>
      <c r="T618" s="12" t="s">
        <v>46</v>
      </c>
      <c r="U618" s="11">
        <f>datos_chargeback_2001_1!$V618/100</f>
        <v>922.07</v>
      </c>
      <c r="V618" s="12">
        <v>92207</v>
      </c>
      <c r="W618" s="11">
        <f>datos_chargeback_2001_1!$X618/100</f>
        <v>0</v>
      </c>
      <c r="X618" s="12">
        <v>0</v>
      </c>
      <c r="Y618" s="11">
        <f>datos_chargeback_2001_1!$Z618/100</f>
        <v>0</v>
      </c>
      <c r="Z618" s="12">
        <v>0</v>
      </c>
      <c r="AA618" s="12" t="s">
        <v>1989</v>
      </c>
      <c r="AB618" s="12" t="s">
        <v>35</v>
      </c>
      <c r="AC618" s="13" t="s">
        <v>35</v>
      </c>
      <c r="AD618" s="11">
        <f>datos_chargeback_2001_1!$AE618/100</f>
        <v>0</v>
      </c>
      <c r="AE618" s="12">
        <v>0</v>
      </c>
      <c r="AF618" s="12" t="s">
        <v>43</v>
      </c>
    </row>
    <row r="619" spans="1:32" x14ac:dyDescent="0.3">
      <c r="A619" s="36" t="s">
        <v>1990</v>
      </c>
      <c r="B619" s="14">
        <v>44944</v>
      </c>
      <c r="C619" s="14" t="str">
        <f>TEXT(Tabla10[[#This Row],[Fecha de transacción]],"DDDD")</f>
        <v>miércoles</v>
      </c>
      <c r="D619" s="14">
        <v>45026</v>
      </c>
      <c r="E619" s="15">
        <f>datos_chargeback_2001_1!$D619-datos_chargeback_2001_1!$B619</f>
        <v>82</v>
      </c>
      <c r="F619" s="16">
        <f>datos_chargeback_2001_1!$G619/100</f>
        <v>3.2</v>
      </c>
      <c r="G619" s="17">
        <v>320</v>
      </c>
      <c r="H619" s="16">
        <f t="shared" si="9"/>
        <v>0</v>
      </c>
      <c r="I619" s="16">
        <v>0</v>
      </c>
      <c r="J619" s="17" t="s">
        <v>24</v>
      </c>
      <c r="K619" s="17" t="s">
        <v>25</v>
      </c>
      <c r="L619" s="17" t="s">
        <v>40</v>
      </c>
      <c r="M619" s="17" t="s">
        <v>52</v>
      </c>
      <c r="N619" s="17" t="s">
        <v>42</v>
      </c>
      <c r="O619" s="17" t="s">
        <v>114</v>
      </c>
      <c r="P619" s="17" t="s">
        <v>54</v>
      </c>
      <c r="Q619" s="17" t="s">
        <v>31</v>
      </c>
      <c r="R619" s="17">
        <v>3200</v>
      </c>
      <c r="S619" s="17" t="s">
        <v>1259</v>
      </c>
      <c r="T619" s="17" t="s">
        <v>46</v>
      </c>
      <c r="U619" s="16">
        <f>datos_chargeback_2001_1!$V619/100</f>
        <v>32</v>
      </c>
      <c r="V619" s="17">
        <v>3200</v>
      </c>
      <c r="W619" s="16">
        <f>datos_chargeback_2001_1!$X619/100</f>
        <v>0</v>
      </c>
      <c r="X619" s="17">
        <v>0</v>
      </c>
      <c r="Y619" s="16">
        <f>datos_chargeback_2001_1!$Z619/100</f>
        <v>0</v>
      </c>
      <c r="Z619" s="17">
        <v>0</v>
      </c>
      <c r="AA619" s="17" t="s">
        <v>1991</v>
      </c>
      <c r="AB619" s="17" t="s">
        <v>48</v>
      </c>
      <c r="AC619" s="18">
        <v>44944</v>
      </c>
      <c r="AD619" s="16">
        <f>datos_chargeback_2001_1!$AE619/100</f>
        <v>697.04</v>
      </c>
      <c r="AE619" s="17">
        <v>69704</v>
      </c>
      <c r="AF619" s="17" t="s">
        <v>29</v>
      </c>
    </row>
    <row r="620" spans="1:32" x14ac:dyDescent="0.3">
      <c r="A620" s="34" t="s">
        <v>1992</v>
      </c>
      <c r="B620" s="3">
        <v>44945</v>
      </c>
      <c r="C620" s="3" t="str">
        <f>TEXT(Tabla10[[#This Row],[Fecha de transacción]],"DDDD")</f>
        <v>jueves</v>
      </c>
      <c r="D620" s="3">
        <v>45010</v>
      </c>
      <c r="E620" s="4">
        <f>datos_chargeback_2001_1!$D620-datos_chargeback_2001_1!$B620</f>
        <v>65</v>
      </c>
      <c r="F620" s="5">
        <f>datos_chargeback_2001_1!$G620/100</f>
        <v>22.93</v>
      </c>
      <c r="G620" s="6">
        <v>2293</v>
      </c>
      <c r="H620" s="5">
        <f t="shared" si="9"/>
        <v>0</v>
      </c>
      <c r="I620" s="5">
        <v>0</v>
      </c>
      <c r="J620" s="6" t="s">
        <v>38</v>
      </c>
      <c r="K620" s="6" t="s">
        <v>25</v>
      </c>
      <c r="L620" s="6" t="s">
        <v>109</v>
      </c>
      <c r="M620" s="6" t="s">
        <v>41</v>
      </c>
      <c r="N620" s="6" t="s">
        <v>42</v>
      </c>
      <c r="O620" s="6" t="s">
        <v>50</v>
      </c>
      <c r="P620" s="6" t="s">
        <v>30</v>
      </c>
      <c r="Q620" s="6" t="s">
        <v>66</v>
      </c>
      <c r="R620" s="6">
        <v>22930</v>
      </c>
      <c r="S620" s="6" t="s">
        <v>1993</v>
      </c>
      <c r="T620" s="6" t="s">
        <v>61</v>
      </c>
      <c r="U620" s="5">
        <f>datos_chargeback_2001_1!$V620/100</f>
        <v>0</v>
      </c>
      <c r="V620" s="6">
        <v>0</v>
      </c>
      <c r="W620" s="5">
        <f>datos_chargeback_2001_1!$X620/100</f>
        <v>229.3</v>
      </c>
      <c r="X620" s="6">
        <v>22930</v>
      </c>
      <c r="Y620" s="5">
        <f>datos_chargeback_2001_1!$Z620/100</f>
        <v>0</v>
      </c>
      <c r="Z620" s="6">
        <v>0</v>
      </c>
      <c r="AA620" s="6" t="s">
        <v>1994</v>
      </c>
      <c r="AB620" s="6" t="s">
        <v>35</v>
      </c>
      <c r="AC620" s="7" t="s">
        <v>35</v>
      </c>
      <c r="AD620" s="5">
        <f>datos_chargeback_2001_1!$AE620/100</f>
        <v>0</v>
      </c>
      <c r="AE620" s="6">
        <v>0</v>
      </c>
      <c r="AF620" s="6" t="s">
        <v>53</v>
      </c>
    </row>
    <row r="621" spans="1:32" x14ac:dyDescent="0.3">
      <c r="A621" s="36" t="s">
        <v>1995</v>
      </c>
      <c r="B621" s="14">
        <v>44946</v>
      </c>
      <c r="C621" s="14" t="str">
        <f>TEXT(Tabla10[[#This Row],[Fecha de transacción]],"DDDD")</f>
        <v>viernes</v>
      </c>
      <c r="D621" s="14">
        <v>45017</v>
      </c>
      <c r="E621" s="15">
        <f>datos_chargeback_2001_1!$D621-datos_chargeback_2001_1!$B621</f>
        <v>71</v>
      </c>
      <c r="F621" s="16">
        <f>datos_chargeback_2001_1!$G621/100</f>
        <v>341.81</v>
      </c>
      <c r="G621" s="17">
        <v>34181</v>
      </c>
      <c r="H621" s="16">
        <f t="shared" si="9"/>
        <v>0</v>
      </c>
      <c r="I621" s="16">
        <v>0</v>
      </c>
      <c r="J621" s="17" t="s">
        <v>38</v>
      </c>
      <c r="K621" s="17" t="s">
        <v>25</v>
      </c>
      <c r="L621" s="17" t="s">
        <v>26</v>
      </c>
      <c r="M621" s="17" t="s">
        <v>59</v>
      </c>
      <c r="N621" s="17" t="s">
        <v>42</v>
      </c>
      <c r="O621" s="17" t="s">
        <v>50</v>
      </c>
      <c r="P621" s="17" t="s">
        <v>30</v>
      </c>
      <c r="Q621" s="17" t="s">
        <v>75</v>
      </c>
      <c r="R621" s="17">
        <v>34181</v>
      </c>
      <c r="S621" s="17" t="s">
        <v>1996</v>
      </c>
      <c r="T621" s="17" t="s">
        <v>61</v>
      </c>
      <c r="U621" s="16">
        <f>datos_chargeback_2001_1!$V621/100</f>
        <v>0</v>
      </c>
      <c r="V621" s="17">
        <v>0</v>
      </c>
      <c r="W621" s="16">
        <f>datos_chargeback_2001_1!$X621/100</f>
        <v>341.81</v>
      </c>
      <c r="X621" s="17">
        <v>34181</v>
      </c>
      <c r="Y621" s="16">
        <f>datos_chargeback_2001_1!$Z621/100</f>
        <v>0</v>
      </c>
      <c r="Z621" s="17">
        <v>0</v>
      </c>
      <c r="AA621" s="17" t="s">
        <v>1997</v>
      </c>
      <c r="AB621" s="17" t="s">
        <v>48</v>
      </c>
      <c r="AC621" s="18">
        <v>44946</v>
      </c>
      <c r="AD621" s="16">
        <f>datos_chargeback_2001_1!$AE621/100</f>
        <v>55.83</v>
      </c>
      <c r="AE621" s="17">
        <v>5583</v>
      </c>
      <c r="AF621" s="17" t="s">
        <v>50</v>
      </c>
    </row>
    <row r="622" spans="1:32" x14ac:dyDescent="0.3">
      <c r="A622" s="34" t="s">
        <v>1999</v>
      </c>
      <c r="B622" s="3">
        <v>44947</v>
      </c>
      <c r="C622" s="3" t="str">
        <f>TEXT(Tabla10[[#This Row],[Fecha de transacción]],"DDDD")</f>
        <v>sábado</v>
      </c>
      <c r="D622" s="3">
        <v>45012</v>
      </c>
      <c r="E622" s="4">
        <f>datos_chargeback_2001_1!$D622-datos_chargeback_2001_1!$B622</f>
        <v>65</v>
      </c>
      <c r="F622" s="5">
        <f>datos_chargeback_2001_1!$G622/100</f>
        <v>907.88</v>
      </c>
      <c r="G622" s="6">
        <v>90788</v>
      </c>
      <c r="H622" s="5">
        <f t="shared" si="9"/>
        <v>0</v>
      </c>
      <c r="I622" s="5">
        <v>0.82</v>
      </c>
      <c r="J622" s="6" t="s">
        <v>38</v>
      </c>
      <c r="K622" s="6" t="s">
        <v>25</v>
      </c>
      <c r="L622" s="6" t="s">
        <v>109</v>
      </c>
      <c r="M622" s="6" t="s">
        <v>41</v>
      </c>
      <c r="N622" s="6" t="s">
        <v>42</v>
      </c>
      <c r="O622" s="6" t="s">
        <v>43</v>
      </c>
      <c r="P622" s="6" t="s">
        <v>30</v>
      </c>
      <c r="Q622" s="6" t="s">
        <v>31</v>
      </c>
      <c r="R622" s="6">
        <v>90788</v>
      </c>
      <c r="S622" s="6" t="s">
        <v>2000</v>
      </c>
      <c r="T622" s="6" t="s">
        <v>116</v>
      </c>
      <c r="U622" s="5">
        <f>datos_chargeback_2001_1!$V622/100</f>
        <v>907.88</v>
      </c>
      <c r="V622" s="6">
        <v>90788</v>
      </c>
      <c r="W622" s="5">
        <f>datos_chargeback_2001_1!$X622/100</f>
        <v>0</v>
      </c>
      <c r="X622" s="6">
        <v>0</v>
      </c>
      <c r="Y622" s="5">
        <f>datos_chargeback_2001_1!$Z622/100</f>
        <v>0</v>
      </c>
      <c r="Z622" s="6">
        <v>0</v>
      </c>
      <c r="AA622" s="6" t="s">
        <v>2001</v>
      </c>
      <c r="AB622" s="6" t="s">
        <v>48</v>
      </c>
      <c r="AC622" s="8">
        <v>44947</v>
      </c>
      <c r="AD622" s="5">
        <f>datos_chargeback_2001_1!$AE622/100</f>
        <v>878.24</v>
      </c>
      <c r="AE622" s="6">
        <v>87824</v>
      </c>
      <c r="AF622" s="6" t="s">
        <v>43</v>
      </c>
    </row>
    <row r="623" spans="1:32" x14ac:dyDescent="0.3">
      <c r="A623" s="34" t="s">
        <v>2002</v>
      </c>
      <c r="B623" s="3">
        <v>44948</v>
      </c>
      <c r="C623" s="3" t="str">
        <f>TEXT(Tabla10[[#This Row],[Fecha de transacción]],"DDDD")</f>
        <v>domingo</v>
      </c>
      <c r="D623" s="3">
        <v>45027</v>
      </c>
      <c r="E623" s="4">
        <f>datos_chargeback_2001_1!$D623-datos_chargeback_2001_1!$B623</f>
        <v>79</v>
      </c>
      <c r="F623" s="5">
        <f>datos_chargeback_2001_1!$G623/100</f>
        <v>792.52</v>
      </c>
      <c r="G623" s="6">
        <v>79252</v>
      </c>
      <c r="H623" s="5">
        <f t="shared" si="9"/>
        <v>0</v>
      </c>
      <c r="I623" s="5">
        <v>0</v>
      </c>
      <c r="J623" s="6" t="s">
        <v>38</v>
      </c>
      <c r="K623" s="6" t="s">
        <v>25</v>
      </c>
      <c r="L623" s="6" t="s">
        <v>80</v>
      </c>
      <c r="M623" s="6" t="s">
        <v>27</v>
      </c>
      <c r="N623" s="6" t="s">
        <v>42</v>
      </c>
      <c r="O623" s="6" t="s">
        <v>43</v>
      </c>
      <c r="P623" s="6" t="s">
        <v>54</v>
      </c>
      <c r="Q623" s="6" t="s">
        <v>66</v>
      </c>
      <c r="R623" s="6">
        <v>79252</v>
      </c>
      <c r="S623" s="6" t="s">
        <v>2003</v>
      </c>
      <c r="T623" s="6" t="s">
        <v>46</v>
      </c>
      <c r="U623" s="5">
        <f>datos_chargeback_2001_1!$V623/100</f>
        <v>792.52</v>
      </c>
      <c r="V623" s="6">
        <v>79252</v>
      </c>
      <c r="W623" s="5">
        <f>datos_chargeback_2001_1!$X623/100</f>
        <v>0</v>
      </c>
      <c r="X623" s="6">
        <v>0</v>
      </c>
      <c r="Y623" s="5">
        <f>datos_chargeback_2001_1!$Z623/100</f>
        <v>0</v>
      </c>
      <c r="Z623" s="6">
        <v>0</v>
      </c>
      <c r="AA623" s="6" t="s">
        <v>2004</v>
      </c>
      <c r="AB623" s="6" t="s">
        <v>35</v>
      </c>
      <c r="AC623" s="7" t="s">
        <v>35</v>
      </c>
      <c r="AD623" s="5">
        <f>datos_chargeback_2001_1!$AE623/100</f>
        <v>0</v>
      </c>
      <c r="AE623" s="6">
        <v>0</v>
      </c>
      <c r="AF623" s="6" t="s">
        <v>64</v>
      </c>
    </row>
    <row r="624" spans="1:32" x14ac:dyDescent="0.3">
      <c r="A624" s="35" t="s">
        <v>2005</v>
      </c>
      <c r="B624" s="9">
        <v>44949</v>
      </c>
      <c r="C624" s="9" t="str">
        <f>TEXT(Tabla10[[#This Row],[Fecha de transacción]],"DDDD")</f>
        <v>lunes</v>
      </c>
      <c r="D624" s="9">
        <v>45016</v>
      </c>
      <c r="E624" s="10">
        <f>datos_chargeback_2001_1!$D624-datos_chargeback_2001_1!$B624</f>
        <v>67</v>
      </c>
      <c r="F624" s="11">
        <f>datos_chargeback_2001_1!$G624/100</f>
        <v>997.26</v>
      </c>
      <c r="G624" s="12">
        <v>99726</v>
      </c>
      <c r="H624" s="11">
        <f t="shared" si="9"/>
        <v>0</v>
      </c>
      <c r="I624" s="11">
        <v>0</v>
      </c>
      <c r="J624" s="12" t="s">
        <v>24</v>
      </c>
      <c r="K624" s="12" t="s">
        <v>25</v>
      </c>
      <c r="L624" s="12" t="s">
        <v>109</v>
      </c>
      <c r="M624" s="12" t="s">
        <v>41</v>
      </c>
      <c r="N624" s="12" t="s">
        <v>42</v>
      </c>
      <c r="O624" s="12" t="s">
        <v>64</v>
      </c>
      <c r="P624" s="12" t="s">
        <v>30</v>
      </c>
      <c r="Q624" s="12" t="s">
        <v>66</v>
      </c>
      <c r="R624" s="12">
        <v>99726</v>
      </c>
      <c r="S624" s="12" t="s">
        <v>827</v>
      </c>
      <c r="T624" s="12" t="s">
        <v>46</v>
      </c>
      <c r="U624" s="11">
        <f>datos_chargeback_2001_1!$V624/100</f>
        <v>997.26</v>
      </c>
      <c r="V624" s="12">
        <v>99726</v>
      </c>
      <c r="W624" s="11">
        <f>datos_chargeback_2001_1!$X624/100</f>
        <v>0</v>
      </c>
      <c r="X624" s="12">
        <v>0</v>
      </c>
      <c r="Y624" s="11">
        <f>datos_chargeback_2001_1!$Z624/100</f>
        <v>0</v>
      </c>
      <c r="Z624" s="12">
        <v>0</v>
      </c>
      <c r="AA624" s="12" t="s">
        <v>2006</v>
      </c>
      <c r="AB624" s="12" t="s">
        <v>48</v>
      </c>
      <c r="AC624" s="19">
        <v>44949</v>
      </c>
      <c r="AD624" s="11">
        <f>datos_chargeback_2001_1!$AE624/100</f>
        <v>450.36</v>
      </c>
      <c r="AE624" s="12">
        <v>45036</v>
      </c>
      <c r="AF624" s="12" t="s">
        <v>53</v>
      </c>
    </row>
    <row r="625" spans="1:32" x14ac:dyDescent="0.3">
      <c r="A625" s="34" t="s">
        <v>2007</v>
      </c>
      <c r="B625" s="3">
        <v>44950</v>
      </c>
      <c r="C625" s="3" t="str">
        <f>TEXT(Tabla10[[#This Row],[Fecha de transacción]],"DDDD")</f>
        <v>martes</v>
      </c>
      <c r="D625" s="3">
        <v>45029</v>
      </c>
      <c r="E625" s="4">
        <f>datos_chargeback_2001_1!$D625-datos_chargeback_2001_1!$B625</f>
        <v>79</v>
      </c>
      <c r="F625" s="5">
        <f>datos_chargeback_2001_1!$G625/100</f>
        <v>300.77</v>
      </c>
      <c r="G625" s="6">
        <v>30077</v>
      </c>
      <c r="H625" s="5">
        <f t="shared" si="9"/>
        <v>0</v>
      </c>
      <c r="I625" s="5">
        <v>0</v>
      </c>
      <c r="J625" s="6" t="s">
        <v>38</v>
      </c>
      <c r="K625" s="6" t="s">
        <v>25</v>
      </c>
      <c r="L625" s="6" t="s">
        <v>40</v>
      </c>
      <c r="M625" s="6" t="s">
        <v>85</v>
      </c>
      <c r="N625" s="6" t="s">
        <v>42</v>
      </c>
      <c r="O625" s="6" t="s">
        <v>70</v>
      </c>
      <c r="P625" s="6" t="s">
        <v>54</v>
      </c>
      <c r="Q625" s="6" t="s">
        <v>31</v>
      </c>
      <c r="R625" s="6">
        <v>30077</v>
      </c>
      <c r="S625" s="6" t="s">
        <v>2008</v>
      </c>
      <c r="T625" s="6" t="s">
        <v>116</v>
      </c>
      <c r="U625" s="5">
        <f>datos_chargeback_2001_1!$V625/100</f>
        <v>300.77</v>
      </c>
      <c r="V625" s="6">
        <v>30077</v>
      </c>
      <c r="W625" s="5">
        <f>datos_chargeback_2001_1!$X625/100</f>
        <v>0</v>
      </c>
      <c r="X625" s="6">
        <v>0</v>
      </c>
      <c r="Y625" s="5">
        <f>datos_chargeback_2001_1!$Z625/100</f>
        <v>0</v>
      </c>
      <c r="Z625" s="6">
        <v>0</v>
      </c>
      <c r="AA625" s="6" t="s">
        <v>2009</v>
      </c>
      <c r="AB625" s="6" t="s">
        <v>48</v>
      </c>
      <c r="AC625" s="8">
        <v>44950</v>
      </c>
      <c r="AD625" s="5">
        <f>datos_chargeback_2001_1!$AE625/100</f>
        <v>432.05</v>
      </c>
      <c r="AE625" s="6">
        <v>43205</v>
      </c>
      <c r="AF625" s="6" t="s">
        <v>50</v>
      </c>
    </row>
    <row r="626" spans="1:32" x14ac:dyDescent="0.3">
      <c r="A626" s="35" t="s">
        <v>2010</v>
      </c>
      <c r="B626" s="9">
        <v>44951</v>
      </c>
      <c r="C626" s="9" t="str">
        <f>TEXT(Tabla10[[#This Row],[Fecha de transacción]],"DDDD")</f>
        <v>miércoles</v>
      </c>
      <c r="D626" s="9">
        <v>45019</v>
      </c>
      <c r="E626" s="10">
        <f>datos_chargeback_2001_1!$D626-datos_chargeback_2001_1!$B626</f>
        <v>68</v>
      </c>
      <c r="F626" s="11">
        <f>datos_chargeback_2001_1!$G626/100</f>
        <v>450.41</v>
      </c>
      <c r="G626" s="12">
        <v>45041</v>
      </c>
      <c r="H626" s="11">
        <f t="shared" si="9"/>
        <v>0</v>
      </c>
      <c r="I626" s="11">
        <v>1.35</v>
      </c>
      <c r="J626" s="12" t="s">
        <v>24</v>
      </c>
      <c r="K626" s="12" t="s">
        <v>25</v>
      </c>
      <c r="L626" s="12" t="s">
        <v>74</v>
      </c>
      <c r="M626" s="12" t="s">
        <v>93</v>
      </c>
      <c r="N626" s="12" t="s">
        <v>42</v>
      </c>
      <c r="O626" s="12" t="s">
        <v>43</v>
      </c>
      <c r="P626" s="12" t="s">
        <v>30</v>
      </c>
      <c r="Q626" s="12" t="s">
        <v>44</v>
      </c>
      <c r="R626" s="12">
        <v>45041</v>
      </c>
      <c r="S626" s="12" t="s">
        <v>2011</v>
      </c>
      <c r="T626" s="12" t="s">
        <v>46</v>
      </c>
      <c r="U626" s="11">
        <f>datos_chargeback_2001_1!$V626/100</f>
        <v>450.41</v>
      </c>
      <c r="V626" s="12">
        <v>45041</v>
      </c>
      <c r="W626" s="11">
        <f>datos_chargeback_2001_1!$X626/100</f>
        <v>0</v>
      </c>
      <c r="X626" s="12">
        <v>0</v>
      </c>
      <c r="Y626" s="11">
        <f>datos_chargeback_2001_1!$Z626/100</f>
        <v>0</v>
      </c>
      <c r="Z626" s="12">
        <v>0</v>
      </c>
      <c r="AA626" s="12" t="s">
        <v>2012</v>
      </c>
      <c r="AB626" s="12" t="s">
        <v>48</v>
      </c>
      <c r="AC626" s="19">
        <v>44951</v>
      </c>
      <c r="AD626" s="11">
        <f>datos_chargeback_2001_1!$AE626/100</f>
        <v>311.99</v>
      </c>
      <c r="AE626" s="12">
        <v>31199</v>
      </c>
      <c r="AF626" s="12" t="s">
        <v>36</v>
      </c>
    </row>
    <row r="627" spans="1:32" x14ac:dyDescent="0.3">
      <c r="A627" s="36" t="s">
        <v>2014</v>
      </c>
      <c r="B627" s="14">
        <v>44952</v>
      </c>
      <c r="C627" s="14" t="str">
        <f>TEXT(Tabla10[[#This Row],[Fecha de transacción]],"DDDD")</f>
        <v>jueves</v>
      </c>
      <c r="D627" s="14">
        <v>45022</v>
      </c>
      <c r="E627" s="15">
        <f>datos_chargeback_2001_1!$D627-datos_chargeback_2001_1!$B627</f>
        <v>70</v>
      </c>
      <c r="F627" s="16">
        <f>datos_chargeback_2001_1!$G627/100</f>
        <v>913.94</v>
      </c>
      <c r="G627" s="17">
        <v>91394</v>
      </c>
      <c r="H627" s="16">
        <f t="shared" si="9"/>
        <v>0</v>
      </c>
      <c r="I627" s="16">
        <v>0</v>
      </c>
      <c r="J627" s="17" t="s">
        <v>38</v>
      </c>
      <c r="K627" s="17" t="s">
        <v>25</v>
      </c>
      <c r="L627" s="17" t="s">
        <v>109</v>
      </c>
      <c r="M627" s="17" t="s">
        <v>27</v>
      </c>
      <c r="N627" s="17" t="s">
        <v>42</v>
      </c>
      <c r="O627" s="17" t="s">
        <v>70</v>
      </c>
      <c r="P627" s="17" t="s">
        <v>54</v>
      </c>
      <c r="Q627" s="17" t="s">
        <v>55</v>
      </c>
      <c r="R627" s="17">
        <v>91394</v>
      </c>
      <c r="S627" s="17" t="s">
        <v>2015</v>
      </c>
      <c r="T627" s="17" t="s">
        <v>61</v>
      </c>
      <c r="U627" s="16">
        <f>datos_chargeback_2001_1!$V627/100</f>
        <v>0</v>
      </c>
      <c r="V627" s="17">
        <v>0</v>
      </c>
      <c r="W627" s="16">
        <f>datos_chargeback_2001_1!$X627/100</f>
        <v>913.94</v>
      </c>
      <c r="X627" s="17">
        <v>91394</v>
      </c>
      <c r="Y627" s="16">
        <f>datos_chargeback_2001_1!$Z627/100</f>
        <v>0</v>
      </c>
      <c r="Z627" s="17">
        <v>0</v>
      </c>
      <c r="AA627" s="17" t="s">
        <v>2016</v>
      </c>
      <c r="AB627" s="17" t="s">
        <v>48</v>
      </c>
      <c r="AC627" s="18">
        <v>44952</v>
      </c>
      <c r="AD627" s="16">
        <f>datos_chargeback_2001_1!$AE627/100</f>
        <v>917.95</v>
      </c>
      <c r="AE627" s="17">
        <v>91795</v>
      </c>
      <c r="AF627" s="17" t="s">
        <v>29</v>
      </c>
    </row>
    <row r="628" spans="1:32" x14ac:dyDescent="0.3">
      <c r="A628" s="35" t="s">
        <v>2017</v>
      </c>
      <c r="B628" s="9">
        <v>44953</v>
      </c>
      <c r="C628" s="9" t="str">
        <f>TEXT(Tabla10[[#This Row],[Fecha de transacción]],"DDDD")</f>
        <v>viernes</v>
      </c>
      <c r="D628" s="9">
        <v>45025</v>
      </c>
      <c r="E628" s="10">
        <f>datos_chargeback_2001_1!$D628-datos_chargeback_2001_1!$B628</f>
        <v>72</v>
      </c>
      <c r="F628" s="11">
        <f>datos_chargeback_2001_1!$G628/100</f>
        <v>592.09</v>
      </c>
      <c r="G628" s="12">
        <v>59209</v>
      </c>
      <c r="H628" s="11">
        <f t="shared" si="9"/>
        <v>0</v>
      </c>
      <c r="I628" s="11">
        <v>1.32</v>
      </c>
      <c r="J628" s="12" t="s">
        <v>24</v>
      </c>
      <c r="K628" s="12" t="s">
        <v>25</v>
      </c>
      <c r="L628" s="12" t="s">
        <v>109</v>
      </c>
      <c r="M628" s="12" t="s">
        <v>85</v>
      </c>
      <c r="N628" s="12" t="s">
        <v>28</v>
      </c>
      <c r="O628" s="12" t="s">
        <v>50</v>
      </c>
      <c r="P628" s="12" t="s">
        <v>30</v>
      </c>
      <c r="Q628" s="12" t="s">
        <v>55</v>
      </c>
      <c r="R628" s="12">
        <v>59209</v>
      </c>
      <c r="S628" s="12" t="s">
        <v>368</v>
      </c>
      <c r="T628" s="12" t="s">
        <v>33</v>
      </c>
      <c r="U628" s="11">
        <f>datos_chargeback_2001_1!$V628/100</f>
        <v>0</v>
      </c>
      <c r="V628" s="12">
        <v>0</v>
      </c>
      <c r="W628" s="11">
        <f>datos_chargeback_2001_1!$X628/100</f>
        <v>0</v>
      </c>
      <c r="X628" s="12">
        <v>0</v>
      </c>
      <c r="Y628" s="11">
        <f>datos_chargeback_2001_1!$Z628/100</f>
        <v>592.09</v>
      </c>
      <c r="Z628" s="12">
        <v>59209</v>
      </c>
      <c r="AA628" s="12" t="s">
        <v>2018</v>
      </c>
      <c r="AB628" s="12" t="s">
        <v>35</v>
      </c>
      <c r="AC628" s="13" t="s">
        <v>35</v>
      </c>
      <c r="AD628" s="11">
        <f>datos_chargeback_2001_1!$AE628/100</f>
        <v>0</v>
      </c>
      <c r="AE628" s="12">
        <v>0</v>
      </c>
      <c r="AF628" s="12" t="s">
        <v>50</v>
      </c>
    </row>
    <row r="629" spans="1:32" x14ac:dyDescent="0.3">
      <c r="A629" s="36" t="s">
        <v>2019</v>
      </c>
      <c r="B629" s="14">
        <v>44954</v>
      </c>
      <c r="C629" s="14" t="str">
        <f>TEXT(Tabla10[[#This Row],[Fecha de transacción]],"DDDD")</f>
        <v>sábado</v>
      </c>
      <c r="D629" s="14">
        <v>45020</v>
      </c>
      <c r="E629" s="15">
        <f>datos_chargeback_2001_1!$D629-datos_chargeback_2001_1!$B629</f>
        <v>66</v>
      </c>
      <c r="F629" s="16">
        <f>datos_chargeback_2001_1!$G629/100</f>
        <v>807.18</v>
      </c>
      <c r="G629" s="17">
        <v>80718</v>
      </c>
      <c r="H629" s="16">
        <f t="shared" si="9"/>
        <v>0</v>
      </c>
      <c r="I629" s="16">
        <v>1.01</v>
      </c>
      <c r="J629" s="17" t="s">
        <v>24</v>
      </c>
      <c r="K629" s="17" t="s">
        <v>25</v>
      </c>
      <c r="L629" s="17" t="s">
        <v>109</v>
      </c>
      <c r="M629" s="17" t="s">
        <v>52</v>
      </c>
      <c r="N629" s="17" t="s">
        <v>42</v>
      </c>
      <c r="O629" s="17" t="s">
        <v>70</v>
      </c>
      <c r="P629" s="17" t="s">
        <v>54</v>
      </c>
      <c r="Q629" s="17" t="s">
        <v>31</v>
      </c>
      <c r="R629" s="17">
        <v>80718</v>
      </c>
      <c r="S629" s="17" t="s">
        <v>2020</v>
      </c>
      <c r="T629" s="17" t="s">
        <v>46</v>
      </c>
      <c r="U629" s="16">
        <f>datos_chargeback_2001_1!$V629/100</f>
        <v>807.18</v>
      </c>
      <c r="V629" s="17">
        <v>80718</v>
      </c>
      <c r="W629" s="16">
        <f>datos_chargeback_2001_1!$X629/100</f>
        <v>0</v>
      </c>
      <c r="X629" s="17">
        <v>0</v>
      </c>
      <c r="Y629" s="16">
        <f>datos_chargeback_2001_1!$Z629/100</f>
        <v>0</v>
      </c>
      <c r="Z629" s="17">
        <v>0</v>
      </c>
      <c r="AA629" s="17" t="s">
        <v>2021</v>
      </c>
      <c r="AB629" s="17" t="s">
        <v>35</v>
      </c>
      <c r="AC629" s="20" t="s">
        <v>35</v>
      </c>
      <c r="AD629" s="16">
        <f>datos_chargeback_2001_1!$AE629/100</f>
        <v>0</v>
      </c>
      <c r="AE629" s="17">
        <v>0</v>
      </c>
      <c r="AF629" s="17" t="s">
        <v>53</v>
      </c>
    </row>
    <row r="630" spans="1:32" x14ac:dyDescent="0.3">
      <c r="A630" s="35" t="s">
        <v>2022</v>
      </c>
      <c r="B630" s="9">
        <v>44955</v>
      </c>
      <c r="C630" s="9" t="str">
        <f>TEXT(Tabla10[[#This Row],[Fecha de transacción]],"DDDD")</f>
        <v>domingo</v>
      </c>
      <c r="D630" s="9">
        <v>45030</v>
      </c>
      <c r="E630" s="10">
        <f>datos_chargeback_2001_1!$D630-datos_chargeback_2001_1!$B630</f>
        <v>75</v>
      </c>
      <c r="F630" s="11">
        <f>datos_chargeback_2001_1!$G630/100</f>
        <v>66.98</v>
      </c>
      <c r="G630" s="12">
        <v>6698</v>
      </c>
      <c r="H630" s="11">
        <f t="shared" si="9"/>
        <v>0</v>
      </c>
      <c r="I630" s="11">
        <v>0.92</v>
      </c>
      <c r="J630" s="12" t="s">
        <v>24</v>
      </c>
      <c r="K630" s="12" t="s">
        <v>25</v>
      </c>
      <c r="L630" s="12" t="s">
        <v>80</v>
      </c>
      <c r="M630" s="12" t="s">
        <v>59</v>
      </c>
      <c r="N630" s="12" t="s">
        <v>28</v>
      </c>
      <c r="O630" s="12" t="s">
        <v>70</v>
      </c>
      <c r="P630" s="12" t="s">
        <v>30</v>
      </c>
      <c r="Q630" s="12" t="s">
        <v>66</v>
      </c>
      <c r="R630" s="12">
        <v>6698</v>
      </c>
      <c r="S630" s="12" t="s">
        <v>2023</v>
      </c>
      <c r="T630" s="12" t="s">
        <v>33</v>
      </c>
      <c r="U630" s="11">
        <f>datos_chargeback_2001_1!$V630/100</f>
        <v>0</v>
      </c>
      <c r="V630" s="12">
        <v>0</v>
      </c>
      <c r="W630" s="11">
        <f>datos_chargeback_2001_1!$X630/100</f>
        <v>0</v>
      </c>
      <c r="X630" s="12">
        <v>0</v>
      </c>
      <c r="Y630" s="11">
        <f>datos_chargeback_2001_1!$Z630/100</f>
        <v>66.98</v>
      </c>
      <c r="Z630" s="12">
        <v>6698</v>
      </c>
      <c r="AA630" s="12" t="s">
        <v>2024</v>
      </c>
      <c r="AB630" s="12" t="s">
        <v>35</v>
      </c>
      <c r="AC630" s="13" t="s">
        <v>35</v>
      </c>
      <c r="AD630" s="11">
        <f>datos_chargeback_2001_1!$AE630/100</f>
        <v>0</v>
      </c>
      <c r="AE630" s="12">
        <v>0</v>
      </c>
      <c r="AF630" s="12" t="s">
        <v>29</v>
      </c>
    </row>
    <row r="631" spans="1:32" x14ac:dyDescent="0.3">
      <c r="A631" s="34" t="s">
        <v>2025</v>
      </c>
      <c r="B631" s="3">
        <v>44956</v>
      </c>
      <c r="C631" s="3" t="str">
        <f>TEXT(Tabla10[[#This Row],[Fecha de transacción]],"DDDD")</f>
        <v>lunes</v>
      </c>
      <c r="D631" s="3">
        <v>45021</v>
      </c>
      <c r="E631" s="4">
        <f>datos_chargeback_2001_1!$D631-datos_chargeback_2001_1!$B631</f>
        <v>65</v>
      </c>
      <c r="F631" s="5">
        <f>datos_chargeback_2001_1!$G631/100</f>
        <v>63.74</v>
      </c>
      <c r="G631" s="6">
        <v>6374</v>
      </c>
      <c r="H631" s="5">
        <f t="shared" si="9"/>
        <v>0</v>
      </c>
      <c r="I631" s="5">
        <v>1.1499999999999999</v>
      </c>
      <c r="J631" s="6" t="s">
        <v>24</v>
      </c>
      <c r="K631" s="6" t="s">
        <v>25</v>
      </c>
      <c r="L631" s="6" t="s">
        <v>109</v>
      </c>
      <c r="M631" s="6" t="s">
        <v>59</v>
      </c>
      <c r="N631" s="6" t="s">
        <v>28</v>
      </c>
      <c r="O631" s="6" t="s">
        <v>36</v>
      </c>
      <c r="P631" s="6" t="s">
        <v>54</v>
      </c>
      <c r="Q631" s="6" t="s">
        <v>31</v>
      </c>
      <c r="R631" s="6">
        <v>6374</v>
      </c>
      <c r="S631" s="6" t="s">
        <v>2026</v>
      </c>
      <c r="T631" s="6" t="s">
        <v>33</v>
      </c>
      <c r="U631" s="5">
        <f>datos_chargeback_2001_1!$V631/100</f>
        <v>0</v>
      </c>
      <c r="V631" s="6">
        <v>0</v>
      </c>
      <c r="W631" s="5">
        <f>datos_chargeback_2001_1!$X631/100</f>
        <v>0</v>
      </c>
      <c r="X631" s="6">
        <v>0</v>
      </c>
      <c r="Y631" s="5">
        <f>datos_chargeback_2001_1!$Z631/100</f>
        <v>63.74</v>
      </c>
      <c r="Z631" s="6">
        <v>6374</v>
      </c>
      <c r="AA631" s="6" t="s">
        <v>2027</v>
      </c>
      <c r="AB631" s="6" t="s">
        <v>48</v>
      </c>
      <c r="AC631" s="8">
        <v>44956</v>
      </c>
      <c r="AD631" s="5">
        <f>datos_chargeback_2001_1!$AE631/100</f>
        <v>856.74</v>
      </c>
      <c r="AE631" s="6">
        <v>85674</v>
      </c>
      <c r="AF631" s="6" t="s">
        <v>36</v>
      </c>
    </row>
    <row r="632" spans="1:32" x14ac:dyDescent="0.3">
      <c r="A632" s="34" t="s">
        <v>2028</v>
      </c>
      <c r="B632" s="3">
        <v>44957</v>
      </c>
      <c r="C632" s="3" t="str">
        <f>TEXT(Tabla10[[#This Row],[Fecha de transacción]],"DDDD")</f>
        <v>martes</v>
      </c>
      <c r="D632" s="3">
        <v>45037</v>
      </c>
      <c r="E632" s="4">
        <f>datos_chargeback_2001_1!$D632-datos_chargeback_2001_1!$B632</f>
        <v>80</v>
      </c>
      <c r="F632" s="5">
        <f>datos_chargeback_2001_1!$G632/100</f>
        <v>631.21</v>
      </c>
      <c r="G632" s="6">
        <v>63121</v>
      </c>
      <c r="H632" s="5">
        <f t="shared" si="9"/>
        <v>0</v>
      </c>
      <c r="I632" s="5">
        <v>0</v>
      </c>
      <c r="J632" s="6" t="s">
        <v>24</v>
      </c>
      <c r="K632" s="6" t="s">
        <v>25</v>
      </c>
      <c r="L632" s="6" t="s">
        <v>74</v>
      </c>
      <c r="M632" s="6" t="s">
        <v>93</v>
      </c>
      <c r="N632" s="6" t="s">
        <v>42</v>
      </c>
      <c r="O632" s="6" t="s">
        <v>43</v>
      </c>
      <c r="P632" s="6" t="s">
        <v>30</v>
      </c>
      <c r="Q632" s="6" t="s">
        <v>75</v>
      </c>
      <c r="R632" s="6">
        <v>63121</v>
      </c>
      <c r="S632" s="6" t="s">
        <v>2029</v>
      </c>
      <c r="T632" s="6" t="s">
        <v>46</v>
      </c>
      <c r="U632" s="5">
        <f>datos_chargeback_2001_1!$V632/100</f>
        <v>631.21</v>
      </c>
      <c r="V632" s="6">
        <v>63121</v>
      </c>
      <c r="W632" s="5">
        <f>datos_chargeback_2001_1!$X632/100</f>
        <v>0</v>
      </c>
      <c r="X632" s="6">
        <v>0</v>
      </c>
      <c r="Y632" s="5">
        <f>datos_chargeback_2001_1!$Z632/100</f>
        <v>0</v>
      </c>
      <c r="Z632" s="6">
        <v>0</v>
      </c>
      <c r="AA632" s="6" t="s">
        <v>2030</v>
      </c>
      <c r="AB632" s="6" t="s">
        <v>48</v>
      </c>
      <c r="AC632" s="8">
        <v>44957</v>
      </c>
      <c r="AD632" s="5">
        <f>datos_chargeback_2001_1!$AE632/100</f>
        <v>828.46</v>
      </c>
      <c r="AE632" s="6">
        <v>82846</v>
      </c>
      <c r="AF632" s="6" t="s">
        <v>53</v>
      </c>
    </row>
    <row r="633" spans="1:32" x14ac:dyDescent="0.3">
      <c r="A633" s="34" t="s">
        <v>2031</v>
      </c>
      <c r="B633" s="3">
        <v>44958</v>
      </c>
      <c r="C633" s="3" t="str">
        <f>TEXT(Tabla10[[#This Row],[Fecha de transacción]],"DDDD")</f>
        <v>miércoles</v>
      </c>
      <c r="D633" s="3">
        <v>45030</v>
      </c>
      <c r="E633" s="4">
        <f>datos_chargeback_2001_1!$D633-datos_chargeback_2001_1!$B633</f>
        <v>72</v>
      </c>
      <c r="F633" s="5">
        <f>datos_chargeback_2001_1!$G633/100</f>
        <v>518.72</v>
      </c>
      <c r="G633" s="6">
        <v>51872</v>
      </c>
      <c r="H633" s="5">
        <f t="shared" si="9"/>
        <v>0</v>
      </c>
      <c r="I633" s="5">
        <v>1.26</v>
      </c>
      <c r="J633" s="6" t="s">
        <v>24</v>
      </c>
      <c r="K633" s="6" t="s">
        <v>25</v>
      </c>
      <c r="L633" s="6" t="s">
        <v>80</v>
      </c>
      <c r="M633" s="6" t="s">
        <v>93</v>
      </c>
      <c r="N633" s="6" t="s">
        <v>42</v>
      </c>
      <c r="O633" s="6" t="s">
        <v>53</v>
      </c>
      <c r="P633" s="6" t="s">
        <v>54</v>
      </c>
      <c r="Q633" s="6" t="s">
        <v>66</v>
      </c>
      <c r="R633" s="6">
        <v>51872</v>
      </c>
      <c r="S633" s="6" t="s">
        <v>813</v>
      </c>
      <c r="T633" s="6" t="s">
        <v>116</v>
      </c>
      <c r="U633" s="5">
        <f>datos_chargeback_2001_1!$V633/100</f>
        <v>518.72</v>
      </c>
      <c r="V633" s="6">
        <v>51872</v>
      </c>
      <c r="W633" s="5">
        <f>datos_chargeback_2001_1!$X633/100</f>
        <v>0</v>
      </c>
      <c r="X633" s="6">
        <v>0</v>
      </c>
      <c r="Y633" s="5">
        <f>datos_chargeback_2001_1!$Z633/100</f>
        <v>0</v>
      </c>
      <c r="Z633" s="6">
        <v>0</v>
      </c>
      <c r="AA633" s="6" t="s">
        <v>2032</v>
      </c>
      <c r="AB633" s="6" t="s">
        <v>35</v>
      </c>
      <c r="AC633" s="7" t="s">
        <v>35</v>
      </c>
      <c r="AD633" s="5">
        <f>datos_chargeback_2001_1!$AE633/100</f>
        <v>0</v>
      </c>
      <c r="AE633" s="6">
        <v>0</v>
      </c>
      <c r="AF633" s="6" t="s">
        <v>50</v>
      </c>
    </row>
    <row r="634" spans="1:32" x14ac:dyDescent="0.3">
      <c r="A634" s="35" t="s">
        <v>2033</v>
      </c>
      <c r="B634" s="9">
        <v>44959</v>
      </c>
      <c r="C634" s="9" t="str">
        <f>TEXT(Tabla10[[#This Row],[Fecha de transacción]],"DDDD")</f>
        <v>jueves</v>
      </c>
      <c r="D634" s="9">
        <v>45036</v>
      </c>
      <c r="E634" s="10">
        <f>datos_chargeback_2001_1!$D634-datos_chargeback_2001_1!$B634</f>
        <v>77</v>
      </c>
      <c r="F634" s="11">
        <f>datos_chargeback_2001_1!$G634/100</f>
        <v>392.48</v>
      </c>
      <c r="G634" s="12">
        <v>39248</v>
      </c>
      <c r="H634" s="11">
        <f t="shared" si="9"/>
        <v>0</v>
      </c>
      <c r="I634" s="11">
        <v>0</v>
      </c>
      <c r="J634" s="12" t="s">
        <v>38</v>
      </c>
      <c r="K634" s="12" t="s">
        <v>25</v>
      </c>
      <c r="L634" s="12" t="s">
        <v>119</v>
      </c>
      <c r="M634" s="12" t="s">
        <v>59</v>
      </c>
      <c r="N634" s="12" t="s">
        <v>42</v>
      </c>
      <c r="O634" s="12" t="s">
        <v>36</v>
      </c>
      <c r="P634" s="12" t="s">
        <v>54</v>
      </c>
      <c r="Q634" s="12" t="s">
        <v>75</v>
      </c>
      <c r="R634" s="12">
        <v>39248</v>
      </c>
      <c r="S634" s="12" t="s">
        <v>2034</v>
      </c>
      <c r="T634" s="12" t="s">
        <v>116</v>
      </c>
      <c r="U634" s="11">
        <f>datos_chargeback_2001_1!$V634/100</f>
        <v>392.48</v>
      </c>
      <c r="V634" s="12">
        <v>39248</v>
      </c>
      <c r="W634" s="11">
        <f>datos_chargeback_2001_1!$X634/100</f>
        <v>0</v>
      </c>
      <c r="X634" s="12">
        <v>0</v>
      </c>
      <c r="Y634" s="11">
        <f>datos_chargeback_2001_1!$Z634/100</f>
        <v>0</v>
      </c>
      <c r="Z634" s="12">
        <v>0</v>
      </c>
      <c r="AA634" s="12" t="s">
        <v>2035</v>
      </c>
      <c r="AB634" s="12" t="s">
        <v>35</v>
      </c>
      <c r="AC634" s="13" t="s">
        <v>35</v>
      </c>
      <c r="AD634" s="11">
        <f>datos_chargeback_2001_1!$AE634/100</f>
        <v>0</v>
      </c>
      <c r="AE634" s="12">
        <v>0</v>
      </c>
      <c r="AF634" s="12" t="s">
        <v>29</v>
      </c>
    </row>
    <row r="635" spans="1:32" x14ac:dyDescent="0.3">
      <c r="A635" s="34" t="s">
        <v>2036</v>
      </c>
      <c r="B635" s="3">
        <v>44960</v>
      </c>
      <c r="C635" s="3" t="str">
        <f>TEXT(Tabla10[[#This Row],[Fecha de transacción]],"DDDD")</f>
        <v>viernes</v>
      </c>
      <c r="D635" s="3">
        <v>45045</v>
      </c>
      <c r="E635" s="4">
        <f>datos_chargeback_2001_1!$D635-datos_chargeback_2001_1!$B635</f>
        <v>85</v>
      </c>
      <c r="F635" s="5">
        <f>datos_chargeback_2001_1!$G635/100</f>
        <v>548.54</v>
      </c>
      <c r="G635" s="6">
        <v>54854</v>
      </c>
      <c r="H635" s="5">
        <f t="shared" si="9"/>
        <v>0</v>
      </c>
      <c r="I635" s="5">
        <v>0</v>
      </c>
      <c r="J635" s="6" t="s">
        <v>38</v>
      </c>
      <c r="K635" s="6" t="s">
        <v>25</v>
      </c>
      <c r="L635" s="6" t="s">
        <v>109</v>
      </c>
      <c r="M635" s="6" t="s">
        <v>59</v>
      </c>
      <c r="N635" s="6" t="s">
        <v>28</v>
      </c>
      <c r="O635" s="6" t="s">
        <v>43</v>
      </c>
      <c r="P635" s="6" t="s">
        <v>30</v>
      </c>
      <c r="Q635" s="6" t="s">
        <v>44</v>
      </c>
      <c r="R635" s="6">
        <v>54854</v>
      </c>
      <c r="S635" s="6" t="s">
        <v>2037</v>
      </c>
      <c r="T635" s="6" t="s">
        <v>33</v>
      </c>
      <c r="U635" s="5">
        <f>datos_chargeback_2001_1!$V635/100</f>
        <v>0</v>
      </c>
      <c r="V635" s="6">
        <v>0</v>
      </c>
      <c r="W635" s="5">
        <f>datos_chargeback_2001_1!$X635/100</f>
        <v>0</v>
      </c>
      <c r="X635" s="6">
        <v>0</v>
      </c>
      <c r="Y635" s="5">
        <f>datos_chargeback_2001_1!$Z635/100</f>
        <v>548.54</v>
      </c>
      <c r="Z635" s="6">
        <v>54854</v>
      </c>
      <c r="AA635" s="6" t="s">
        <v>2038</v>
      </c>
      <c r="AB635" s="6" t="s">
        <v>48</v>
      </c>
      <c r="AC635" s="8">
        <v>44960</v>
      </c>
      <c r="AD635" s="5">
        <f>datos_chargeback_2001_1!$AE635/100</f>
        <v>252.87</v>
      </c>
      <c r="AE635" s="6">
        <v>25287</v>
      </c>
      <c r="AF635" s="6" t="s">
        <v>36</v>
      </c>
    </row>
    <row r="636" spans="1:32" x14ac:dyDescent="0.3">
      <c r="A636" s="35" t="s">
        <v>2039</v>
      </c>
      <c r="B636" s="9">
        <v>44961</v>
      </c>
      <c r="C636" s="9" t="str">
        <f>TEXT(Tabla10[[#This Row],[Fecha de transacción]],"DDDD")</f>
        <v>sábado</v>
      </c>
      <c r="D636" s="9">
        <v>45045</v>
      </c>
      <c r="E636" s="10">
        <f>datos_chargeback_2001_1!$D636-datos_chargeback_2001_1!$B636</f>
        <v>84</v>
      </c>
      <c r="F636" s="11">
        <f>datos_chargeback_2001_1!$G636/100</f>
        <v>783.88</v>
      </c>
      <c r="G636" s="12">
        <v>78388</v>
      </c>
      <c r="H636" s="11">
        <f t="shared" si="9"/>
        <v>0</v>
      </c>
      <c r="I636" s="11">
        <v>0</v>
      </c>
      <c r="J636" s="12" t="s">
        <v>38</v>
      </c>
      <c r="K636" s="12" t="s">
        <v>25</v>
      </c>
      <c r="L636" s="12" t="s">
        <v>109</v>
      </c>
      <c r="M636" s="12" t="s">
        <v>85</v>
      </c>
      <c r="N636" s="12" t="s">
        <v>42</v>
      </c>
      <c r="O636" s="12" t="s">
        <v>50</v>
      </c>
      <c r="P636" s="12" t="s">
        <v>30</v>
      </c>
      <c r="Q636" s="12" t="s">
        <v>44</v>
      </c>
      <c r="R636" s="12">
        <v>78388</v>
      </c>
      <c r="S636" s="12" t="s">
        <v>2040</v>
      </c>
      <c r="T636" s="12" t="s">
        <v>46</v>
      </c>
      <c r="U636" s="11">
        <f>datos_chargeback_2001_1!$V636/100</f>
        <v>783.88</v>
      </c>
      <c r="V636" s="12">
        <v>78388</v>
      </c>
      <c r="W636" s="11">
        <f>datos_chargeback_2001_1!$X636/100</f>
        <v>0</v>
      </c>
      <c r="X636" s="12">
        <v>0</v>
      </c>
      <c r="Y636" s="11">
        <f>datos_chargeback_2001_1!$Z636/100</f>
        <v>0</v>
      </c>
      <c r="Z636" s="12">
        <v>0</v>
      </c>
      <c r="AA636" s="12" t="s">
        <v>2041</v>
      </c>
      <c r="AB636" s="12" t="s">
        <v>35</v>
      </c>
      <c r="AC636" s="13" t="s">
        <v>35</v>
      </c>
      <c r="AD636" s="11">
        <f>datos_chargeback_2001_1!$AE636/100</f>
        <v>0</v>
      </c>
      <c r="AE636" s="12">
        <v>0</v>
      </c>
      <c r="AF636" s="12" t="s">
        <v>53</v>
      </c>
    </row>
    <row r="637" spans="1:32" x14ac:dyDescent="0.3">
      <c r="A637" s="36" t="s">
        <v>2042</v>
      </c>
      <c r="B637" s="14">
        <v>44962</v>
      </c>
      <c r="C637" s="14" t="str">
        <f>TEXT(Tabla10[[#This Row],[Fecha de transacción]],"DDDD")</f>
        <v>domingo</v>
      </c>
      <c r="D637" s="14">
        <v>45047</v>
      </c>
      <c r="E637" s="15">
        <f>datos_chargeback_2001_1!$D637-datos_chargeback_2001_1!$B637</f>
        <v>85</v>
      </c>
      <c r="F637" s="16">
        <f>datos_chargeback_2001_1!$G637/100</f>
        <v>715.16</v>
      </c>
      <c r="G637" s="17">
        <v>71516</v>
      </c>
      <c r="H637" s="16">
        <f t="shared" si="9"/>
        <v>0</v>
      </c>
      <c r="I637" s="16">
        <v>1.47</v>
      </c>
      <c r="J637" s="17" t="s">
        <v>38</v>
      </c>
      <c r="K637" s="17" t="s">
        <v>25</v>
      </c>
      <c r="L637" s="17" t="s">
        <v>109</v>
      </c>
      <c r="M637" s="17" t="s">
        <v>27</v>
      </c>
      <c r="N637" s="17" t="s">
        <v>42</v>
      </c>
      <c r="O637" s="17" t="s">
        <v>36</v>
      </c>
      <c r="P637" s="17" t="s">
        <v>30</v>
      </c>
      <c r="Q637" s="17" t="s">
        <v>44</v>
      </c>
      <c r="R637" s="17">
        <v>71516</v>
      </c>
      <c r="S637" s="17" t="s">
        <v>2043</v>
      </c>
      <c r="T637" s="17" t="s">
        <v>61</v>
      </c>
      <c r="U637" s="16">
        <f>datos_chargeback_2001_1!$V637/100</f>
        <v>0</v>
      </c>
      <c r="V637" s="17">
        <v>0</v>
      </c>
      <c r="W637" s="16">
        <f>datos_chargeback_2001_1!$X637/100</f>
        <v>715.16</v>
      </c>
      <c r="X637" s="17">
        <v>71516</v>
      </c>
      <c r="Y637" s="16">
        <f>datos_chargeback_2001_1!$Z637/100</f>
        <v>0</v>
      </c>
      <c r="Z637" s="17">
        <v>0</v>
      </c>
      <c r="AA637" s="17" t="s">
        <v>2044</v>
      </c>
      <c r="AB637" s="17" t="s">
        <v>48</v>
      </c>
      <c r="AC637" s="18">
        <v>44962</v>
      </c>
      <c r="AD637" s="16">
        <f>datos_chargeback_2001_1!$AE637/100</f>
        <v>567.44000000000005</v>
      </c>
      <c r="AE637" s="17">
        <v>56744</v>
      </c>
      <c r="AF637" s="17" t="s">
        <v>53</v>
      </c>
    </row>
    <row r="638" spans="1:32" x14ac:dyDescent="0.3">
      <c r="A638" s="34" t="s">
        <v>2045</v>
      </c>
      <c r="B638" s="3">
        <v>44963</v>
      </c>
      <c r="C638" s="3" t="str">
        <f>TEXT(Tabla10[[#This Row],[Fecha de transacción]],"DDDD")</f>
        <v>lunes</v>
      </c>
      <c r="D638" s="3">
        <v>45041</v>
      </c>
      <c r="E638" s="4">
        <f>datos_chargeback_2001_1!$D638-datos_chargeback_2001_1!$B638</f>
        <v>78</v>
      </c>
      <c r="F638" s="5">
        <f>datos_chargeback_2001_1!$G638/100</f>
        <v>10.64</v>
      </c>
      <c r="G638" s="6">
        <v>1064</v>
      </c>
      <c r="H638" s="5">
        <f t="shared" si="9"/>
        <v>0</v>
      </c>
      <c r="I638" s="5">
        <v>0</v>
      </c>
      <c r="J638" s="6" t="s">
        <v>24</v>
      </c>
      <c r="K638" s="6" t="s">
        <v>25</v>
      </c>
      <c r="L638" s="6" t="s">
        <v>80</v>
      </c>
      <c r="M638" s="6" t="s">
        <v>85</v>
      </c>
      <c r="N638" s="6" t="s">
        <v>28</v>
      </c>
      <c r="O638" s="6" t="s">
        <v>29</v>
      </c>
      <c r="P638" s="6" t="s">
        <v>30</v>
      </c>
      <c r="Q638" s="6" t="s">
        <v>66</v>
      </c>
      <c r="R638" s="6">
        <v>1064</v>
      </c>
      <c r="S638" s="6" t="s">
        <v>2046</v>
      </c>
      <c r="T638" s="6" t="s">
        <v>33</v>
      </c>
      <c r="U638" s="5">
        <f>datos_chargeback_2001_1!$V638/100</f>
        <v>0</v>
      </c>
      <c r="V638" s="6">
        <v>0</v>
      </c>
      <c r="W638" s="5">
        <f>datos_chargeback_2001_1!$X638/100</f>
        <v>0</v>
      </c>
      <c r="X638" s="6">
        <v>0</v>
      </c>
      <c r="Y638" s="5">
        <f>datos_chargeback_2001_1!$Z638/100</f>
        <v>10.64</v>
      </c>
      <c r="Z638" s="6">
        <v>1064</v>
      </c>
      <c r="AA638" s="6" t="s">
        <v>2047</v>
      </c>
      <c r="AB638" s="6" t="s">
        <v>35</v>
      </c>
      <c r="AC638" s="7" t="s">
        <v>35</v>
      </c>
      <c r="AD638" s="5">
        <f>datos_chargeback_2001_1!$AE638/100</f>
        <v>0</v>
      </c>
      <c r="AE638" s="6">
        <v>0</v>
      </c>
      <c r="AF638" s="6" t="s">
        <v>50</v>
      </c>
    </row>
    <row r="639" spans="1:32" x14ac:dyDescent="0.3">
      <c r="A639" s="36" t="s">
        <v>2048</v>
      </c>
      <c r="B639" s="14">
        <v>44964</v>
      </c>
      <c r="C639" s="14" t="str">
        <f>TEXT(Tabla10[[#This Row],[Fecha de transacción]],"DDDD")</f>
        <v>martes</v>
      </c>
      <c r="D639" s="14">
        <v>45052</v>
      </c>
      <c r="E639" s="15">
        <f>datos_chargeback_2001_1!$D639-datos_chargeback_2001_1!$B639</f>
        <v>88</v>
      </c>
      <c r="F639" s="16">
        <f>datos_chargeback_2001_1!$G639/100</f>
        <v>899.28</v>
      </c>
      <c r="G639" s="17">
        <v>89928</v>
      </c>
      <c r="H639" s="16">
        <f t="shared" si="9"/>
        <v>0</v>
      </c>
      <c r="I639" s="16">
        <v>0.14000000000000001</v>
      </c>
      <c r="J639" s="17" t="s">
        <v>24</v>
      </c>
      <c r="K639" s="17" t="s">
        <v>25</v>
      </c>
      <c r="L639" s="17" t="s">
        <v>40</v>
      </c>
      <c r="M639" s="17" t="s">
        <v>52</v>
      </c>
      <c r="N639" s="17" t="s">
        <v>42</v>
      </c>
      <c r="O639" s="17" t="s">
        <v>53</v>
      </c>
      <c r="P639" s="17" t="s">
        <v>30</v>
      </c>
      <c r="Q639" s="17" t="s">
        <v>55</v>
      </c>
      <c r="R639" s="17">
        <v>89928</v>
      </c>
      <c r="S639" s="17" t="s">
        <v>2049</v>
      </c>
      <c r="T639" s="17" t="s">
        <v>46</v>
      </c>
      <c r="U639" s="16">
        <f>datos_chargeback_2001_1!$V639/100</f>
        <v>899.28</v>
      </c>
      <c r="V639" s="17">
        <v>89928</v>
      </c>
      <c r="W639" s="16">
        <f>datos_chargeback_2001_1!$X639/100</f>
        <v>0</v>
      </c>
      <c r="X639" s="17">
        <v>0</v>
      </c>
      <c r="Y639" s="16">
        <f>datos_chargeback_2001_1!$Z639/100</f>
        <v>0</v>
      </c>
      <c r="Z639" s="17">
        <v>0</v>
      </c>
      <c r="AA639" s="17" t="s">
        <v>2050</v>
      </c>
      <c r="AB639" s="17" t="s">
        <v>48</v>
      </c>
      <c r="AC639" s="18">
        <v>44964</v>
      </c>
      <c r="AD639" s="16">
        <f>datos_chargeback_2001_1!$AE639/100</f>
        <v>259.38</v>
      </c>
      <c r="AE639" s="17">
        <v>25938</v>
      </c>
      <c r="AF639" s="17" t="s">
        <v>29</v>
      </c>
    </row>
    <row r="640" spans="1:32" x14ac:dyDescent="0.3">
      <c r="A640" s="35" t="s">
        <v>2051</v>
      </c>
      <c r="B640" s="9">
        <v>44965</v>
      </c>
      <c r="C640" s="9" t="str">
        <f>TEXT(Tabla10[[#This Row],[Fecha de transacción]],"DDDD")</f>
        <v>miércoles</v>
      </c>
      <c r="D640" s="9">
        <v>45025</v>
      </c>
      <c r="E640" s="10">
        <f>datos_chargeback_2001_1!$D640-datos_chargeback_2001_1!$B640</f>
        <v>60</v>
      </c>
      <c r="F640" s="11">
        <f>datos_chargeback_2001_1!$G640/100</f>
        <v>79.930000000000007</v>
      </c>
      <c r="G640" s="12">
        <v>7993</v>
      </c>
      <c r="H640" s="11">
        <f t="shared" si="9"/>
        <v>0</v>
      </c>
      <c r="I640" s="11">
        <v>1.27</v>
      </c>
      <c r="J640" s="12" t="s">
        <v>24</v>
      </c>
      <c r="K640" s="12" t="s">
        <v>25</v>
      </c>
      <c r="L640" s="12" t="s">
        <v>119</v>
      </c>
      <c r="M640" s="12" t="s">
        <v>27</v>
      </c>
      <c r="N640" s="12" t="s">
        <v>42</v>
      </c>
      <c r="O640" s="12" t="s">
        <v>50</v>
      </c>
      <c r="P640" s="12" t="s">
        <v>30</v>
      </c>
      <c r="Q640" s="12" t="s">
        <v>75</v>
      </c>
      <c r="R640" s="12">
        <v>79930</v>
      </c>
      <c r="S640" s="12" t="s">
        <v>2052</v>
      </c>
      <c r="T640" s="12" t="s">
        <v>116</v>
      </c>
      <c r="U640" s="11">
        <f>datos_chargeback_2001_1!$V640/100</f>
        <v>799.3</v>
      </c>
      <c r="V640" s="12">
        <v>79930</v>
      </c>
      <c r="W640" s="11">
        <f>datos_chargeback_2001_1!$X640/100</f>
        <v>0</v>
      </c>
      <c r="X640" s="12">
        <v>0</v>
      </c>
      <c r="Y640" s="11">
        <f>datos_chargeback_2001_1!$Z640/100</f>
        <v>0</v>
      </c>
      <c r="Z640" s="12">
        <v>0</v>
      </c>
      <c r="AA640" s="12" t="s">
        <v>2053</v>
      </c>
      <c r="AB640" s="12" t="s">
        <v>48</v>
      </c>
      <c r="AC640" s="19">
        <v>44965</v>
      </c>
      <c r="AD640" s="11">
        <f>datos_chargeback_2001_1!$AE640/100</f>
        <v>188.63</v>
      </c>
      <c r="AE640" s="12">
        <v>18863</v>
      </c>
      <c r="AF640" s="12" t="s">
        <v>29</v>
      </c>
    </row>
    <row r="641" spans="1:32" x14ac:dyDescent="0.3">
      <c r="A641" s="36" t="s">
        <v>2054</v>
      </c>
      <c r="B641" s="14">
        <v>44966</v>
      </c>
      <c r="C641" s="14" t="str">
        <f>TEXT(Tabla10[[#This Row],[Fecha de transacción]],"DDDD")</f>
        <v>jueves</v>
      </c>
      <c r="D641" s="14">
        <v>45044</v>
      </c>
      <c r="E641" s="15">
        <f>datos_chargeback_2001_1!$D641-datos_chargeback_2001_1!$B641</f>
        <v>78</v>
      </c>
      <c r="F641" s="16">
        <f>datos_chargeback_2001_1!$G641/100</f>
        <v>401.52</v>
      </c>
      <c r="G641" s="17">
        <v>40152</v>
      </c>
      <c r="H641" s="16">
        <f t="shared" si="9"/>
        <v>0</v>
      </c>
      <c r="I641" s="16">
        <v>0</v>
      </c>
      <c r="J641" s="17" t="s">
        <v>24</v>
      </c>
      <c r="K641" s="17" t="s">
        <v>25</v>
      </c>
      <c r="L641" s="17" t="s">
        <v>40</v>
      </c>
      <c r="M641" s="17" t="s">
        <v>85</v>
      </c>
      <c r="N641" s="17" t="s">
        <v>42</v>
      </c>
      <c r="O641" s="17" t="s">
        <v>50</v>
      </c>
      <c r="P641" s="17" t="s">
        <v>30</v>
      </c>
      <c r="Q641" s="17" t="s">
        <v>44</v>
      </c>
      <c r="R641" s="17">
        <v>40152</v>
      </c>
      <c r="S641" s="17" t="s">
        <v>2055</v>
      </c>
      <c r="T641" s="17" t="s">
        <v>46</v>
      </c>
      <c r="U641" s="16">
        <f>datos_chargeback_2001_1!$V641/100</f>
        <v>401.52</v>
      </c>
      <c r="V641" s="17">
        <v>40152</v>
      </c>
      <c r="W641" s="16">
        <f>datos_chargeback_2001_1!$X641/100</f>
        <v>0</v>
      </c>
      <c r="X641" s="17">
        <v>0</v>
      </c>
      <c r="Y641" s="16">
        <f>datos_chargeback_2001_1!$Z641/100</f>
        <v>0</v>
      </c>
      <c r="Z641" s="17">
        <v>0</v>
      </c>
      <c r="AA641" s="17" t="s">
        <v>2056</v>
      </c>
      <c r="AB641" s="17" t="s">
        <v>35</v>
      </c>
      <c r="AC641" s="20" t="s">
        <v>35</v>
      </c>
      <c r="AD641" s="16">
        <f>datos_chargeback_2001_1!$AE641/100</f>
        <v>0</v>
      </c>
      <c r="AE641" s="17">
        <v>0</v>
      </c>
      <c r="AF641" s="17" t="s">
        <v>36</v>
      </c>
    </row>
    <row r="642" spans="1:32" x14ac:dyDescent="0.3">
      <c r="A642" s="34" t="s">
        <v>2057</v>
      </c>
      <c r="B642" s="3">
        <v>44967</v>
      </c>
      <c r="C642" s="3" t="str">
        <f>TEXT(Tabla10[[#This Row],[Fecha de transacción]],"DDDD")</f>
        <v>viernes</v>
      </c>
      <c r="D642" s="3">
        <v>45028</v>
      </c>
      <c r="E642" s="4">
        <f>datos_chargeback_2001_1!$D642-datos_chargeback_2001_1!$B642</f>
        <v>61</v>
      </c>
      <c r="F642" s="5">
        <f>datos_chargeback_2001_1!$G642/100</f>
        <v>17.489999999999998</v>
      </c>
      <c r="G642" s="6">
        <v>1749</v>
      </c>
      <c r="H642" s="5">
        <f t="shared" ref="H642:H705" si="10">IF(COUNTIF($A$2:$A$1373,A642)=1,0,IF(F642=_xlfn.AGGREGATE(14,6,$F$2:$F$1373/($A$2:$A$1373=A642),1),_xlfn.AGGREGATE(15,6,$F$2:$F$1373/($A$2:$A$1373=A642),1),""))</f>
        <v>0</v>
      </c>
      <c r="I642" s="5">
        <v>0</v>
      </c>
      <c r="J642" s="6" t="s">
        <v>24</v>
      </c>
      <c r="K642" s="6" t="s">
        <v>25</v>
      </c>
      <c r="L642" s="6" t="s">
        <v>80</v>
      </c>
      <c r="M642" s="6" t="s">
        <v>27</v>
      </c>
      <c r="N642" s="6" t="s">
        <v>42</v>
      </c>
      <c r="O642" s="6" t="s">
        <v>53</v>
      </c>
      <c r="P642" s="6" t="s">
        <v>30</v>
      </c>
      <c r="Q642" s="6" t="s">
        <v>55</v>
      </c>
      <c r="R642" s="6">
        <v>17490</v>
      </c>
      <c r="S642" s="6" t="s">
        <v>1924</v>
      </c>
      <c r="T642" s="6" t="s">
        <v>46</v>
      </c>
      <c r="U642" s="5">
        <f>datos_chargeback_2001_1!$V642/100</f>
        <v>174.9</v>
      </c>
      <c r="V642" s="6">
        <v>17490</v>
      </c>
      <c r="W642" s="5">
        <f>datos_chargeback_2001_1!$X642/100</f>
        <v>0</v>
      </c>
      <c r="X642" s="6">
        <v>0</v>
      </c>
      <c r="Y642" s="5">
        <f>datos_chargeback_2001_1!$Z642/100</f>
        <v>0</v>
      </c>
      <c r="Z642" s="6">
        <v>0</v>
      </c>
      <c r="AA642" s="6" t="s">
        <v>2058</v>
      </c>
      <c r="AB642" s="6" t="s">
        <v>48</v>
      </c>
      <c r="AC642" s="8">
        <v>44967</v>
      </c>
      <c r="AD642" s="5">
        <f>datos_chargeback_2001_1!$AE642/100</f>
        <v>199.48</v>
      </c>
      <c r="AE642" s="6">
        <v>19948</v>
      </c>
      <c r="AF642" s="6" t="s">
        <v>36</v>
      </c>
    </row>
    <row r="643" spans="1:32" x14ac:dyDescent="0.3">
      <c r="A643" s="36" t="s">
        <v>2059</v>
      </c>
      <c r="B643" s="14">
        <v>44968</v>
      </c>
      <c r="C643" s="14" t="str">
        <f>TEXT(Tabla10[[#This Row],[Fecha de transacción]],"DDDD")</f>
        <v>sábado</v>
      </c>
      <c r="D643" s="14">
        <v>45052</v>
      </c>
      <c r="E643" s="15">
        <f>datos_chargeback_2001_1!$D643-datos_chargeback_2001_1!$B643</f>
        <v>84</v>
      </c>
      <c r="F643" s="16">
        <f>datos_chargeback_2001_1!$G643/100</f>
        <v>932.75</v>
      </c>
      <c r="G643" s="17">
        <v>93275</v>
      </c>
      <c r="H643" s="16">
        <f t="shared" si="10"/>
        <v>0</v>
      </c>
      <c r="I643" s="16">
        <v>0</v>
      </c>
      <c r="J643" s="17" t="s">
        <v>24</v>
      </c>
      <c r="K643" s="17" t="s">
        <v>25</v>
      </c>
      <c r="L643" s="17" t="s">
        <v>119</v>
      </c>
      <c r="M643" s="17" t="s">
        <v>85</v>
      </c>
      <c r="N643" s="17" t="s">
        <v>42</v>
      </c>
      <c r="O643" s="17" t="s">
        <v>70</v>
      </c>
      <c r="P643" s="17" t="s">
        <v>54</v>
      </c>
      <c r="Q643" s="17" t="s">
        <v>66</v>
      </c>
      <c r="R643" s="17">
        <v>93275</v>
      </c>
      <c r="S643" s="17" t="s">
        <v>2060</v>
      </c>
      <c r="T643" s="17" t="s">
        <v>61</v>
      </c>
      <c r="U643" s="16">
        <f>datos_chargeback_2001_1!$V643/100</f>
        <v>0</v>
      </c>
      <c r="V643" s="17">
        <v>0</v>
      </c>
      <c r="W643" s="16">
        <f>datos_chargeback_2001_1!$X643/100</f>
        <v>932.75</v>
      </c>
      <c r="X643" s="17">
        <v>93275</v>
      </c>
      <c r="Y643" s="16">
        <f>datos_chargeback_2001_1!$Z643/100</f>
        <v>0</v>
      </c>
      <c r="Z643" s="17">
        <v>0</v>
      </c>
      <c r="AA643" s="17" t="s">
        <v>2061</v>
      </c>
      <c r="AB643" s="17" t="s">
        <v>35</v>
      </c>
      <c r="AC643" s="20" t="s">
        <v>35</v>
      </c>
      <c r="AD643" s="16">
        <f>datos_chargeback_2001_1!$AE643/100</f>
        <v>0</v>
      </c>
      <c r="AE643" s="17">
        <v>0</v>
      </c>
      <c r="AF643" s="17" t="s">
        <v>36</v>
      </c>
    </row>
    <row r="644" spans="1:32" x14ac:dyDescent="0.3">
      <c r="A644" s="34" t="s">
        <v>2062</v>
      </c>
      <c r="B644" s="3">
        <v>44969</v>
      </c>
      <c r="C644" s="3" t="str">
        <f>TEXT(Tabla10[[#This Row],[Fecha de transacción]],"DDDD")</f>
        <v>domingo</v>
      </c>
      <c r="D644" s="3">
        <v>45052</v>
      </c>
      <c r="E644" s="4">
        <f>datos_chargeback_2001_1!$D644-datos_chargeback_2001_1!$B644</f>
        <v>83</v>
      </c>
      <c r="F644" s="5">
        <f>datos_chargeback_2001_1!$G644/100</f>
        <v>49.86</v>
      </c>
      <c r="G644" s="6">
        <v>4986</v>
      </c>
      <c r="H644" s="5">
        <f t="shared" si="10"/>
        <v>0</v>
      </c>
      <c r="I644" s="5">
        <v>0</v>
      </c>
      <c r="J644" s="6" t="s">
        <v>24</v>
      </c>
      <c r="K644" s="6" t="s">
        <v>25</v>
      </c>
      <c r="L644" s="6" t="s">
        <v>119</v>
      </c>
      <c r="M644" s="6" t="s">
        <v>85</v>
      </c>
      <c r="N644" s="6" t="s">
        <v>42</v>
      </c>
      <c r="O644" s="6" t="s">
        <v>64</v>
      </c>
      <c r="P644" s="6" t="s">
        <v>54</v>
      </c>
      <c r="Q644" s="6" t="s">
        <v>66</v>
      </c>
      <c r="R644" s="6">
        <v>49860</v>
      </c>
      <c r="S644" s="6" t="s">
        <v>1830</v>
      </c>
      <c r="T644" s="6" t="s">
        <v>61</v>
      </c>
      <c r="U644" s="5">
        <f>datos_chargeback_2001_1!$V644/100</f>
        <v>0</v>
      </c>
      <c r="V644" s="6">
        <v>0</v>
      </c>
      <c r="W644" s="5">
        <f>datos_chargeback_2001_1!$X644/100</f>
        <v>498.6</v>
      </c>
      <c r="X644" s="6">
        <v>49860</v>
      </c>
      <c r="Y644" s="5">
        <f>datos_chargeback_2001_1!$Z644/100</f>
        <v>0</v>
      </c>
      <c r="Z644" s="6">
        <v>0</v>
      </c>
      <c r="AA644" s="6" t="s">
        <v>2063</v>
      </c>
      <c r="AB644" s="6" t="s">
        <v>48</v>
      </c>
      <c r="AC644" s="8">
        <v>44969</v>
      </c>
      <c r="AD644" s="5">
        <f>datos_chargeback_2001_1!$AE644/100</f>
        <v>12.17</v>
      </c>
      <c r="AE644" s="6">
        <v>1217</v>
      </c>
      <c r="AF644" s="6" t="s">
        <v>43</v>
      </c>
    </row>
    <row r="645" spans="1:32" x14ac:dyDescent="0.3">
      <c r="A645" s="36" t="s">
        <v>2064</v>
      </c>
      <c r="B645" s="14">
        <v>44970</v>
      </c>
      <c r="C645" s="14" t="str">
        <f>TEXT(Tabla10[[#This Row],[Fecha de transacción]],"DDDD")</f>
        <v>lunes</v>
      </c>
      <c r="D645" s="14">
        <v>45045</v>
      </c>
      <c r="E645" s="15">
        <f>datos_chargeback_2001_1!$D645-datos_chargeback_2001_1!$B645</f>
        <v>75</v>
      </c>
      <c r="F645" s="16">
        <f>datos_chargeback_2001_1!$G645/100</f>
        <v>914.19</v>
      </c>
      <c r="G645" s="17">
        <v>91419</v>
      </c>
      <c r="H645" s="16">
        <f t="shared" si="10"/>
        <v>0</v>
      </c>
      <c r="I645" s="16">
        <v>1.1499999999999999</v>
      </c>
      <c r="J645" s="17" t="s">
        <v>38</v>
      </c>
      <c r="K645" s="17" t="s">
        <v>25</v>
      </c>
      <c r="L645" s="17" t="s">
        <v>119</v>
      </c>
      <c r="M645" s="17" t="s">
        <v>85</v>
      </c>
      <c r="N645" s="17" t="s">
        <v>28</v>
      </c>
      <c r="O645" s="17" t="s">
        <v>36</v>
      </c>
      <c r="P645" s="17" t="s">
        <v>54</v>
      </c>
      <c r="Q645" s="17" t="s">
        <v>75</v>
      </c>
      <c r="R645" s="17">
        <v>91419</v>
      </c>
      <c r="S645" s="17" t="s">
        <v>679</v>
      </c>
      <c r="T645" s="17" t="s">
        <v>33</v>
      </c>
      <c r="U645" s="16">
        <f>datos_chargeback_2001_1!$V645/100</f>
        <v>0</v>
      </c>
      <c r="V645" s="17">
        <v>0</v>
      </c>
      <c r="W645" s="16">
        <f>datos_chargeback_2001_1!$X645/100</f>
        <v>0</v>
      </c>
      <c r="X645" s="17">
        <v>0</v>
      </c>
      <c r="Y645" s="16">
        <f>datos_chargeback_2001_1!$Z645/100</f>
        <v>914.19</v>
      </c>
      <c r="Z645" s="17">
        <v>91419</v>
      </c>
      <c r="AA645" s="17" t="s">
        <v>2065</v>
      </c>
      <c r="AB645" s="17" t="s">
        <v>48</v>
      </c>
      <c r="AC645" s="18">
        <v>44970</v>
      </c>
      <c r="AD645" s="16">
        <f>datos_chargeback_2001_1!$AE645/100</f>
        <v>18.829999999999998</v>
      </c>
      <c r="AE645" s="17">
        <v>1883</v>
      </c>
      <c r="AF645" s="17" t="s">
        <v>50</v>
      </c>
    </row>
    <row r="646" spans="1:32" x14ac:dyDescent="0.3">
      <c r="A646" s="35" t="s">
        <v>2066</v>
      </c>
      <c r="B646" s="9">
        <v>44971</v>
      </c>
      <c r="C646" s="9" t="str">
        <f>TEXT(Tabla10[[#This Row],[Fecha de transacción]],"DDDD")</f>
        <v>martes</v>
      </c>
      <c r="D646" s="9">
        <v>45039</v>
      </c>
      <c r="E646" s="10">
        <f>datos_chargeback_2001_1!$D646-datos_chargeback_2001_1!$B646</f>
        <v>68</v>
      </c>
      <c r="F646" s="11">
        <f>datos_chargeback_2001_1!$G646/100</f>
        <v>76.489999999999995</v>
      </c>
      <c r="G646" s="12">
        <v>7649</v>
      </c>
      <c r="H646" s="11">
        <f t="shared" si="10"/>
        <v>0</v>
      </c>
      <c r="I646" s="11">
        <v>0</v>
      </c>
      <c r="J646" s="12" t="s">
        <v>38</v>
      </c>
      <c r="K646" s="12" t="s">
        <v>25</v>
      </c>
      <c r="L646" s="12" t="s">
        <v>119</v>
      </c>
      <c r="M646" s="12" t="s">
        <v>27</v>
      </c>
      <c r="N646" s="12" t="s">
        <v>42</v>
      </c>
      <c r="O646" s="12" t="s">
        <v>70</v>
      </c>
      <c r="P646" s="12" t="s">
        <v>54</v>
      </c>
      <c r="Q646" s="12" t="s">
        <v>75</v>
      </c>
      <c r="R646" s="12">
        <v>76490</v>
      </c>
      <c r="S646" s="12" t="s">
        <v>2067</v>
      </c>
      <c r="T646" s="12" t="s">
        <v>46</v>
      </c>
      <c r="U646" s="11">
        <f>datos_chargeback_2001_1!$V646/100</f>
        <v>764.9</v>
      </c>
      <c r="V646" s="12">
        <v>76490</v>
      </c>
      <c r="W646" s="11">
        <f>datos_chargeback_2001_1!$X646/100</f>
        <v>0</v>
      </c>
      <c r="X646" s="12">
        <v>0</v>
      </c>
      <c r="Y646" s="11">
        <f>datos_chargeback_2001_1!$Z646/100</f>
        <v>0</v>
      </c>
      <c r="Z646" s="12">
        <v>0</v>
      </c>
      <c r="AA646" s="12" t="s">
        <v>2068</v>
      </c>
      <c r="AB646" s="12" t="s">
        <v>35</v>
      </c>
      <c r="AC646" s="13" t="s">
        <v>35</v>
      </c>
      <c r="AD646" s="11">
        <f>datos_chargeback_2001_1!$AE646/100</f>
        <v>0</v>
      </c>
      <c r="AE646" s="12">
        <v>0</v>
      </c>
      <c r="AF646" s="12" t="s">
        <v>53</v>
      </c>
    </row>
    <row r="647" spans="1:32" x14ac:dyDescent="0.3">
      <c r="A647" s="34" t="s">
        <v>2069</v>
      </c>
      <c r="B647" s="3">
        <v>44972</v>
      </c>
      <c r="C647" s="3" t="str">
        <f>TEXT(Tabla10[[#This Row],[Fecha de transacción]],"DDDD")</f>
        <v>miércoles</v>
      </c>
      <c r="D647" s="3">
        <v>45046</v>
      </c>
      <c r="E647" s="4">
        <f>datos_chargeback_2001_1!$D647-datos_chargeback_2001_1!$B647</f>
        <v>74</v>
      </c>
      <c r="F647" s="5">
        <f>datos_chargeback_2001_1!$G647/100</f>
        <v>770.69</v>
      </c>
      <c r="G647" s="6">
        <v>77069</v>
      </c>
      <c r="H647" s="5">
        <f t="shared" si="10"/>
        <v>0</v>
      </c>
      <c r="I647" s="5">
        <v>0</v>
      </c>
      <c r="J647" s="6" t="s">
        <v>38</v>
      </c>
      <c r="K647" s="6" t="s">
        <v>25</v>
      </c>
      <c r="L647" s="6" t="s">
        <v>74</v>
      </c>
      <c r="M647" s="6" t="s">
        <v>27</v>
      </c>
      <c r="N647" s="6" t="s">
        <v>28</v>
      </c>
      <c r="O647" s="6" t="s">
        <v>29</v>
      </c>
      <c r="P647" s="6" t="s">
        <v>54</v>
      </c>
      <c r="Q647" s="6" t="s">
        <v>66</v>
      </c>
      <c r="R647" s="6">
        <v>77069</v>
      </c>
      <c r="S647" s="6" t="s">
        <v>2070</v>
      </c>
      <c r="T647" s="6" t="s">
        <v>33</v>
      </c>
      <c r="U647" s="5">
        <f>datos_chargeback_2001_1!$V647/100</f>
        <v>0</v>
      </c>
      <c r="V647" s="6">
        <v>0</v>
      </c>
      <c r="W647" s="5">
        <f>datos_chargeback_2001_1!$X647/100</f>
        <v>0</v>
      </c>
      <c r="X647" s="6">
        <v>0</v>
      </c>
      <c r="Y647" s="5">
        <f>datos_chargeback_2001_1!$Z647/100</f>
        <v>770.69</v>
      </c>
      <c r="Z647" s="6">
        <v>77069</v>
      </c>
      <c r="AA647" s="6" t="s">
        <v>2071</v>
      </c>
      <c r="AB647" s="6" t="s">
        <v>35</v>
      </c>
      <c r="AC647" s="7" t="s">
        <v>35</v>
      </c>
      <c r="AD647" s="5">
        <f>datos_chargeback_2001_1!$AE647/100</f>
        <v>0</v>
      </c>
      <c r="AE647" s="6">
        <v>0</v>
      </c>
      <c r="AF647" s="6" t="s">
        <v>36</v>
      </c>
    </row>
    <row r="648" spans="1:32" x14ac:dyDescent="0.3">
      <c r="A648" s="35" t="s">
        <v>2072</v>
      </c>
      <c r="B648" s="9">
        <v>44973</v>
      </c>
      <c r="C648" s="9" t="str">
        <f>TEXT(Tabla10[[#This Row],[Fecha de transacción]],"DDDD")</f>
        <v>jueves</v>
      </c>
      <c r="D648" s="9">
        <v>45045</v>
      </c>
      <c r="E648" s="10">
        <f>datos_chargeback_2001_1!$D648-datos_chargeback_2001_1!$B648</f>
        <v>72</v>
      </c>
      <c r="F648" s="11">
        <f>datos_chargeback_2001_1!$G648/100</f>
        <v>291.44</v>
      </c>
      <c r="G648" s="12">
        <v>29144</v>
      </c>
      <c r="H648" s="11">
        <f t="shared" si="10"/>
        <v>0</v>
      </c>
      <c r="I648" s="11">
        <v>0.14000000000000001</v>
      </c>
      <c r="J648" s="12" t="s">
        <v>24</v>
      </c>
      <c r="K648" s="12" t="s">
        <v>25</v>
      </c>
      <c r="L648" s="12" t="s">
        <v>74</v>
      </c>
      <c r="M648" s="12" t="s">
        <v>41</v>
      </c>
      <c r="N648" s="12" t="s">
        <v>42</v>
      </c>
      <c r="O648" s="12" t="s">
        <v>36</v>
      </c>
      <c r="P648" s="12" t="s">
        <v>54</v>
      </c>
      <c r="Q648" s="12" t="s">
        <v>31</v>
      </c>
      <c r="R648" s="12">
        <v>29144</v>
      </c>
      <c r="S648" s="12" t="s">
        <v>1237</v>
      </c>
      <c r="T648" s="12" t="s">
        <v>61</v>
      </c>
      <c r="U648" s="11">
        <f>datos_chargeback_2001_1!$V648/100</f>
        <v>0</v>
      </c>
      <c r="V648" s="12">
        <v>0</v>
      </c>
      <c r="W648" s="11">
        <f>datos_chargeback_2001_1!$X648/100</f>
        <v>291.44</v>
      </c>
      <c r="X648" s="12">
        <v>29144</v>
      </c>
      <c r="Y648" s="11">
        <f>datos_chargeback_2001_1!$Z648/100</f>
        <v>0</v>
      </c>
      <c r="Z648" s="12">
        <v>0</v>
      </c>
      <c r="AA648" s="12" t="s">
        <v>2073</v>
      </c>
      <c r="AB648" s="12" t="s">
        <v>35</v>
      </c>
      <c r="AC648" s="13" t="s">
        <v>35</v>
      </c>
      <c r="AD648" s="11">
        <f>datos_chargeback_2001_1!$AE648/100</f>
        <v>0</v>
      </c>
      <c r="AE648" s="12">
        <v>0</v>
      </c>
      <c r="AF648" s="12" t="s">
        <v>64</v>
      </c>
    </row>
    <row r="649" spans="1:32" x14ac:dyDescent="0.3">
      <c r="A649" s="34" t="s">
        <v>2074</v>
      </c>
      <c r="B649" s="3">
        <v>44974</v>
      </c>
      <c r="C649" s="3" t="str">
        <f>TEXT(Tabla10[[#This Row],[Fecha de transacción]],"DDDD")</f>
        <v>viernes</v>
      </c>
      <c r="D649" s="3">
        <v>45051</v>
      </c>
      <c r="E649" s="4">
        <f>datos_chargeback_2001_1!$D649-datos_chargeback_2001_1!$B649</f>
        <v>77</v>
      </c>
      <c r="F649" s="5">
        <f>datos_chargeback_2001_1!$G649/100</f>
        <v>233.52</v>
      </c>
      <c r="G649" s="6">
        <v>23352</v>
      </c>
      <c r="H649" s="5">
        <f t="shared" si="10"/>
        <v>0</v>
      </c>
      <c r="I649" s="5">
        <v>1.44</v>
      </c>
      <c r="J649" s="6" t="s">
        <v>24</v>
      </c>
      <c r="K649" s="6" t="s">
        <v>25</v>
      </c>
      <c r="L649" s="6" t="s">
        <v>74</v>
      </c>
      <c r="M649" s="6" t="s">
        <v>52</v>
      </c>
      <c r="N649" s="6" t="s">
        <v>42</v>
      </c>
      <c r="O649" s="6" t="s">
        <v>50</v>
      </c>
      <c r="P649" s="6" t="s">
        <v>30</v>
      </c>
      <c r="Q649" s="6" t="s">
        <v>66</v>
      </c>
      <c r="R649" s="6">
        <v>23352</v>
      </c>
      <c r="S649" s="6" t="s">
        <v>2075</v>
      </c>
      <c r="T649" s="6" t="s">
        <v>61</v>
      </c>
      <c r="U649" s="5">
        <f>datos_chargeback_2001_1!$V649/100</f>
        <v>0</v>
      </c>
      <c r="V649" s="6">
        <v>0</v>
      </c>
      <c r="W649" s="5">
        <f>datos_chargeback_2001_1!$X649/100</f>
        <v>233.52</v>
      </c>
      <c r="X649" s="6">
        <v>23352</v>
      </c>
      <c r="Y649" s="5">
        <f>datos_chargeback_2001_1!$Z649/100</f>
        <v>0</v>
      </c>
      <c r="Z649" s="6">
        <v>0</v>
      </c>
      <c r="AA649" s="6" t="s">
        <v>2076</v>
      </c>
      <c r="AB649" s="6" t="s">
        <v>48</v>
      </c>
      <c r="AC649" s="8">
        <v>44974</v>
      </c>
      <c r="AD649" s="5">
        <f>datos_chargeback_2001_1!$AE649/100</f>
        <v>876.88</v>
      </c>
      <c r="AE649" s="6">
        <v>87688</v>
      </c>
      <c r="AF649" s="6" t="s">
        <v>64</v>
      </c>
    </row>
    <row r="650" spans="1:32" x14ac:dyDescent="0.3">
      <c r="A650" s="35" t="s">
        <v>2077</v>
      </c>
      <c r="B650" s="9">
        <v>44975</v>
      </c>
      <c r="C650" s="9" t="str">
        <f>TEXT(Tabla10[[#This Row],[Fecha de transacción]],"DDDD")</f>
        <v>sábado</v>
      </c>
      <c r="D650" s="9">
        <v>45041</v>
      </c>
      <c r="E650" s="10">
        <f>datos_chargeback_2001_1!$D650-datos_chargeback_2001_1!$B650</f>
        <v>66</v>
      </c>
      <c r="F650" s="11">
        <f>datos_chargeback_2001_1!$G650/100</f>
        <v>996.02</v>
      </c>
      <c r="G650" s="12">
        <v>99602</v>
      </c>
      <c r="H650" s="11">
        <f t="shared" si="10"/>
        <v>0</v>
      </c>
      <c r="I650" s="11">
        <v>0</v>
      </c>
      <c r="J650" s="12" t="s">
        <v>38</v>
      </c>
      <c r="K650" s="12" t="s">
        <v>25</v>
      </c>
      <c r="L650" s="12" t="s">
        <v>40</v>
      </c>
      <c r="M650" s="12" t="s">
        <v>85</v>
      </c>
      <c r="N650" s="12" t="s">
        <v>42</v>
      </c>
      <c r="O650" s="12" t="s">
        <v>70</v>
      </c>
      <c r="P650" s="12" t="s">
        <v>30</v>
      </c>
      <c r="Q650" s="12" t="s">
        <v>75</v>
      </c>
      <c r="R650" s="12">
        <v>99602</v>
      </c>
      <c r="S650" s="12" t="s">
        <v>2078</v>
      </c>
      <c r="T650" s="12" t="s">
        <v>61</v>
      </c>
      <c r="U650" s="11">
        <f>datos_chargeback_2001_1!$V650/100</f>
        <v>0</v>
      </c>
      <c r="V650" s="12">
        <v>0</v>
      </c>
      <c r="W650" s="11">
        <f>datos_chargeback_2001_1!$X650/100</f>
        <v>996.02</v>
      </c>
      <c r="X650" s="12">
        <v>99602</v>
      </c>
      <c r="Y650" s="11">
        <f>datos_chargeback_2001_1!$Z650/100</f>
        <v>0</v>
      </c>
      <c r="Z650" s="12">
        <v>0</v>
      </c>
      <c r="AA650" s="12" t="s">
        <v>2079</v>
      </c>
      <c r="AB650" s="12" t="s">
        <v>35</v>
      </c>
      <c r="AC650" s="13" t="s">
        <v>35</v>
      </c>
      <c r="AD650" s="11">
        <f>datos_chargeback_2001_1!$AE650/100</f>
        <v>0</v>
      </c>
      <c r="AE650" s="12">
        <v>0</v>
      </c>
      <c r="AF650" s="12" t="s">
        <v>64</v>
      </c>
    </row>
    <row r="651" spans="1:32" x14ac:dyDescent="0.3">
      <c r="A651" s="34" t="s">
        <v>2080</v>
      </c>
      <c r="B651" s="3">
        <v>44976</v>
      </c>
      <c r="C651" s="3" t="str">
        <f>TEXT(Tabla10[[#This Row],[Fecha de transacción]],"DDDD")</f>
        <v>domingo</v>
      </c>
      <c r="D651" s="3">
        <v>45053</v>
      </c>
      <c r="E651" s="4">
        <f>datos_chargeback_2001_1!$D651-datos_chargeback_2001_1!$B651</f>
        <v>77</v>
      </c>
      <c r="F651" s="5">
        <f>datos_chargeback_2001_1!$G651/100</f>
        <v>902.54</v>
      </c>
      <c r="G651" s="6">
        <v>90254</v>
      </c>
      <c r="H651" s="5">
        <f t="shared" si="10"/>
        <v>0</v>
      </c>
      <c r="I651" s="5">
        <v>0</v>
      </c>
      <c r="J651" s="6" t="s">
        <v>38</v>
      </c>
      <c r="K651" s="6" t="s">
        <v>25</v>
      </c>
      <c r="L651" s="6" t="s">
        <v>74</v>
      </c>
      <c r="M651" s="6" t="s">
        <v>41</v>
      </c>
      <c r="N651" s="6" t="s">
        <v>42</v>
      </c>
      <c r="O651" s="6" t="s">
        <v>70</v>
      </c>
      <c r="P651" s="6" t="s">
        <v>54</v>
      </c>
      <c r="Q651" s="6" t="s">
        <v>55</v>
      </c>
      <c r="R651" s="6">
        <v>90254</v>
      </c>
      <c r="S651" s="6" t="s">
        <v>2081</v>
      </c>
      <c r="T651" s="6" t="s">
        <v>46</v>
      </c>
      <c r="U651" s="5">
        <f>datos_chargeback_2001_1!$V651/100</f>
        <v>902.54</v>
      </c>
      <c r="V651" s="6">
        <v>90254</v>
      </c>
      <c r="W651" s="5">
        <f>datos_chargeback_2001_1!$X651/100</f>
        <v>0</v>
      </c>
      <c r="X651" s="6">
        <v>0</v>
      </c>
      <c r="Y651" s="5">
        <f>datos_chargeback_2001_1!$Z651/100</f>
        <v>0</v>
      </c>
      <c r="Z651" s="6">
        <v>0</v>
      </c>
      <c r="AA651" s="6" t="s">
        <v>2082</v>
      </c>
      <c r="AB651" s="6" t="s">
        <v>35</v>
      </c>
      <c r="AC651" s="7" t="s">
        <v>35</v>
      </c>
      <c r="AD651" s="5">
        <f>datos_chargeback_2001_1!$AE651/100</f>
        <v>0</v>
      </c>
      <c r="AE651" s="6">
        <v>0</v>
      </c>
      <c r="AF651" s="6" t="s">
        <v>29</v>
      </c>
    </row>
    <row r="652" spans="1:32" x14ac:dyDescent="0.3">
      <c r="A652" s="35" t="s">
        <v>2083</v>
      </c>
      <c r="B652" s="9">
        <v>44977</v>
      </c>
      <c r="C652" s="9" t="str">
        <f>TEXT(Tabla10[[#This Row],[Fecha de transacción]],"DDDD")</f>
        <v>lunes</v>
      </c>
      <c r="D652" s="9">
        <v>45055</v>
      </c>
      <c r="E652" s="10">
        <f>datos_chargeback_2001_1!$D652-datos_chargeback_2001_1!$B652</f>
        <v>78</v>
      </c>
      <c r="F652" s="11">
        <f>datos_chargeback_2001_1!$G652/100</f>
        <v>342.02</v>
      </c>
      <c r="G652" s="12">
        <v>34202</v>
      </c>
      <c r="H652" s="11">
        <f t="shared" si="10"/>
        <v>0</v>
      </c>
      <c r="I652" s="11">
        <v>0</v>
      </c>
      <c r="J652" s="12" t="s">
        <v>24</v>
      </c>
      <c r="K652" s="12" t="s">
        <v>25</v>
      </c>
      <c r="L652" s="12" t="s">
        <v>26</v>
      </c>
      <c r="M652" s="12" t="s">
        <v>85</v>
      </c>
      <c r="N652" s="12" t="s">
        <v>28</v>
      </c>
      <c r="O652" s="12" t="s">
        <v>53</v>
      </c>
      <c r="P652" s="12" t="s">
        <v>30</v>
      </c>
      <c r="Q652" s="12" t="s">
        <v>44</v>
      </c>
      <c r="R652" s="12">
        <v>34202</v>
      </c>
      <c r="S652" s="12" t="s">
        <v>2084</v>
      </c>
      <c r="T652" s="12" t="s">
        <v>33</v>
      </c>
      <c r="U652" s="11">
        <f>datos_chargeback_2001_1!$V652/100</f>
        <v>0</v>
      </c>
      <c r="V652" s="12">
        <v>0</v>
      </c>
      <c r="W652" s="11">
        <f>datos_chargeback_2001_1!$X652/100</f>
        <v>0</v>
      </c>
      <c r="X652" s="12">
        <v>0</v>
      </c>
      <c r="Y652" s="11">
        <f>datos_chargeback_2001_1!$Z652/100</f>
        <v>342.02</v>
      </c>
      <c r="Z652" s="12">
        <v>34202</v>
      </c>
      <c r="AA652" s="12" t="s">
        <v>2085</v>
      </c>
      <c r="AB652" s="12" t="s">
        <v>35</v>
      </c>
      <c r="AC652" s="13" t="s">
        <v>35</v>
      </c>
      <c r="AD652" s="11">
        <f>datos_chargeback_2001_1!$AE652/100</f>
        <v>0</v>
      </c>
      <c r="AE652" s="12">
        <v>0</v>
      </c>
      <c r="AF652" s="12" t="s">
        <v>50</v>
      </c>
    </row>
    <row r="653" spans="1:32" x14ac:dyDescent="0.3">
      <c r="A653" s="34" t="s">
        <v>2086</v>
      </c>
      <c r="B653" s="3">
        <v>44978</v>
      </c>
      <c r="C653" s="3" t="str">
        <f>TEXT(Tabla10[[#This Row],[Fecha de transacción]],"DDDD")</f>
        <v>martes</v>
      </c>
      <c r="D653" s="3">
        <v>45068</v>
      </c>
      <c r="E653" s="4">
        <f>datos_chargeback_2001_1!$D653-datos_chargeback_2001_1!$B653</f>
        <v>90</v>
      </c>
      <c r="F653" s="5">
        <f>datos_chargeback_2001_1!$G653/100</f>
        <v>349.01</v>
      </c>
      <c r="G653" s="6">
        <v>34901</v>
      </c>
      <c r="H653" s="5">
        <f t="shared" si="10"/>
        <v>0</v>
      </c>
      <c r="I653" s="5">
        <v>0.95</v>
      </c>
      <c r="J653" s="6" t="s">
        <v>38</v>
      </c>
      <c r="K653" s="6" t="s">
        <v>25</v>
      </c>
      <c r="L653" s="6" t="s">
        <v>80</v>
      </c>
      <c r="M653" s="6" t="s">
        <v>52</v>
      </c>
      <c r="N653" s="6" t="s">
        <v>42</v>
      </c>
      <c r="O653" s="6" t="s">
        <v>64</v>
      </c>
      <c r="P653" s="6" t="s">
        <v>54</v>
      </c>
      <c r="Q653" s="6" t="s">
        <v>75</v>
      </c>
      <c r="R653" s="6">
        <v>34901</v>
      </c>
      <c r="S653" s="6" t="s">
        <v>2087</v>
      </c>
      <c r="T653" s="6" t="s">
        <v>61</v>
      </c>
      <c r="U653" s="5">
        <f>datos_chargeback_2001_1!$V653/100</f>
        <v>0</v>
      </c>
      <c r="V653" s="6">
        <v>0</v>
      </c>
      <c r="W653" s="5">
        <f>datos_chargeback_2001_1!$X653/100</f>
        <v>349.01</v>
      </c>
      <c r="X653" s="6">
        <v>34901</v>
      </c>
      <c r="Y653" s="5">
        <f>datos_chargeback_2001_1!$Z653/100</f>
        <v>0</v>
      </c>
      <c r="Z653" s="6">
        <v>0</v>
      </c>
      <c r="AA653" s="6" t="s">
        <v>2088</v>
      </c>
      <c r="AB653" s="6" t="s">
        <v>35</v>
      </c>
      <c r="AC653" s="7" t="s">
        <v>35</v>
      </c>
      <c r="AD653" s="5">
        <f>datos_chargeback_2001_1!$AE653/100</f>
        <v>0</v>
      </c>
      <c r="AE653" s="6">
        <v>0</v>
      </c>
      <c r="AF653" s="6" t="s">
        <v>29</v>
      </c>
    </row>
    <row r="654" spans="1:32" x14ac:dyDescent="0.3">
      <c r="A654" s="34" t="s">
        <v>2089</v>
      </c>
      <c r="B654" s="3">
        <v>44979</v>
      </c>
      <c r="C654" s="3" t="str">
        <f>TEXT(Tabla10[[#This Row],[Fecha de transacción]],"DDDD")</f>
        <v>miércoles</v>
      </c>
      <c r="D654" s="3">
        <v>45057</v>
      </c>
      <c r="E654" s="4">
        <f>datos_chargeback_2001_1!$D654-datos_chargeback_2001_1!$B654</f>
        <v>78</v>
      </c>
      <c r="F654" s="5">
        <f>datos_chargeback_2001_1!$G654/100</f>
        <v>429.69</v>
      </c>
      <c r="G654" s="6">
        <v>42969</v>
      </c>
      <c r="H654" s="5">
        <f t="shared" si="10"/>
        <v>0</v>
      </c>
      <c r="I654" s="5">
        <v>0</v>
      </c>
      <c r="J654" s="6" t="s">
        <v>38</v>
      </c>
      <c r="K654" s="6" t="s">
        <v>25</v>
      </c>
      <c r="L654" s="6" t="s">
        <v>119</v>
      </c>
      <c r="M654" s="6" t="s">
        <v>85</v>
      </c>
      <c r="N654" s="6" t="s">
        <v>28</v>
      </c>
      <c r="O654" s="6" t="s">
        <v>64</v>
      </c>
      <c r="P654" s="6" t="s">
        <v>54</v>
      </c>
      <c r="Q654" s="6" t="s">
        <v>66</v>
      </c>
      <c r="R654" s="6">
        <v>42969</v>
      </c>
      <c r="S654" s="6" t="s">
        <v>2090</v>
      </c>
      <c r="T654" s="6" t="s">
        <v>33</v>
      </c>
      <c r="U654" s="5">
        <f>datos_chargeback_2001_1!$V654/100</f>
        <v>0</v>
      </c>
      <c r="V654" s="6">
        <v>0</v>
      </c>
      <c r="W654" s="5">
        <f>datos_chargeback_2001_1!$X654/100</f>
        <v>0</v>
      </c>
      <c r="X654" s="6">
        <v>0</v>
      </c>
      <c r="Y654" s="5">
        <f>datos_chargeback_2001_1!$Z654/100</f>
        <v>429.69</v>
      </c>
      <c r="Z654" s="6">
        <v>42969</v>
      </c>
      <c r="AA654" s="6" t="s">
        <v>2091</v>
      </c>
      <c r="AB654" s="6" t="s">
        <v>35</v>
      </c>
      <c r="AC654" s="7" t="s">
        <v>35</v>
      </c>
      <c r="AD654" s="5">
        <f>datos_chargeback_2001_1!$AE654/100</f>
        <v>0</v>
      </c>
      <c r="AE654" s="6">
        <v>0</v>
      </c>
      <c r="AF654" s="6" t="s">
        <v>50</v>
      </c>
    </row>
    <row r="655" spans="1:32" x14ac:dyDescent="0.3">
      <c r="A655" s="36" t="s">
        <v>2092</v>
      </c>
      <c r="B655" s="14">
        <v>44980</v>
      </c>
      <c r="C655" s="14" t="str">
        <f>TEXT(Tabla10[[#This Row],[Fecha de transacción]],"DDDD")</f>
        <v>jueves</v>
      </c>
      <c r="D655" s="14">
        <v>45069</v>
      </c>
      <c r="E655" s="15">
        <f>datos_chargeback_2001_1!$D655-datos_chargeback_2001_1!$B655</f>
        <v>89</v>
      </c>
      <c r="F655" s="16">
        <f>datos_chargeback_2001_1!$G655/100</f>
        <v>739.45</v>
      </c>
      <c r="G655" s="17">
        <v>73945</v>
      </c>
      <c r="H655" s="16">
        <f t="shared" si="10"/>
        <v>0</v>
      </c>
      <c r="I655" s="16">
        <v>1.04</v>
      </c>
      <c r="J655" s="17" t="s">
        <v>38</v>
      </c>
      <c r="K655" s="17" t="s">
        <v>25</v>
      </c>
      <c r="L655" s="17" t="s">
        <v>26</v>
      </c>
      <c r="M655" s="17" t="s">
        <v>41</v>
      </c>
      <c r="N655" s="17" t="s">
        <v>42</v>
      </c>
      <c r="O655" s="17" t="s">
        <v>70</v>
      </c>
      <c r="P655" s="17" t="s">
        <v>54</v>
      </c>
      <c r="Q655" s="17" t="s">
        <v>44</v>
      </c>
      <c r="R655" s="17">
        <v>73945</v>
      </c>
      <c r="S655" s="17" t="s">
        <v>2093</v>
      </c>
      <c r="T655" s="17" t="s">
        <v>46</v>
      </c>
      <c r="U655" s="16">
        <f>datos_chargeback_2001_1!$V655/100</f>
        <v>739.45</v>
      </c>
      <c r="V655" s="17">
        <v>73945</v>
      </c>
      <c r="W655" s="16">
        <f>datos_chargeback_2001_1!$X655/100</f>
        <v>0</v>
      </c>
      <c r="X655" s="17">
        <v>0</v>
      </c>
      <c r="Y655" s="16">
        <f>datos_chargeback_2001_1!$Z655/100</f>
        <v>0</v>
      </c>
      <c r="Z655" s="17">
        <v>0</v>
      </c>
      <c r="AA655" s="17" t="s">
        <v>2094</v>
      </c>
      <c r="AB655" s="17" t="s">
        <v>48</v>
      </c>
      <c r="AC655" s="18">
        <v>44980</v>
      </c>
      <c r="AD655" s="16">
        <f>datos_chargeback_2001_1!$AE655/100</f>
        <v>11.72</v>
      </c>
      <c r="AE655" s="17">
        <v>1172</v>
      </c>
      <c r="AF655" s="17" t="s">
        <v>53</v>
      </c>
    </row>
    <row r="656" spans="1:32" x14ac:dyDescent="0.3">
      <c r="A656" s="35" t="s">
        <v>2095</v>
      </c>
      <c r="B656" s="9">
        <v>44981</v>
      </c>
      <c r="C656" s="9" t="str">
        <f>TEXT(Tabla10[[#This Row],[Fecha de transacción]],"DDDD")</f>
        <v>viernes</v>
      </c>
      <c r="D656" s="9">
        <v>45055</v>
      </c>
      <c r="E656" s="10">
        <f>datos_chargeback_2001_1!$D656-datos_chargeback_2001_1!$B656</f>
        <v>74</v>
      </c>
      <c r="F656" s="11">
        <f>datos_chargeback_2001_1!$G656/100</f>
        <v>705.84</v>
      </c>
      <c r="G656" s="12">
        <v>70584</v>
      </c>
      <c r="H656" s="11">
        <f t="shared" si="10"/>
        <v>0</v>
      </c>
      <c r="I656" s="11">
        <v>0</v>
      </c>
      <c r="J656" s="12" t="s">
        <v>38</v>
      </c>
      <c r="K656" s="12" t="s">
        <v>25</v>
      </c>
      <c r="L656" s="12" t="s">
        <v>80</v>
      </c>
      <c r="M656" s="12" t="s">
        <v>85</v>
      </c>
      <c r="N656" s="12" t="s">
        <v>42</v>
      </c>
      <c r="O656" s="12" t="s">
        <v>43</v>
      </c>
      <c r="P656" s="12" t="s">
        <v>54</v>
      </c>
      <c r="Q656" s="12" t="s">
        <v>55</v>
      </c>
      <c r="R656" s="12">
        <v>70584</v>
      </c>
      <c r="S656" s="12" t="s">
        <v>2096</v>
      </c>
      <c r="T656" s="12" t="s">
        <v>61</v>
      </c>
      <c r="U656" s="11">
        <f>datos_chargeback_2001_1!$V656/100</f>
        <v>0</v>
      </c>
      <c r="V656" s="12">
        <v>0</v>
      </c>
      <c r="W656" s="11">
        <f>datos_chargeback_2001_1!$X656/100</f>
        <v>705.84</v>
      </c>
      <c r="X656" s="12">
        <v>70584</v>
      </c>
      <c r="Y656" s="11">
        <f>datos_chargeback_2001_1!$Z656/100</f>
        <v>0</v>
      </c>
      <c r="Z656" s="12">
        <v>0</v>
      </c>
      <c r="AA656" s="12" t="s">
        <v>2097</v>
      </c>
      <c r="AB656" s="12" t="s">
        <v>48</v>
      </c>
      <c r="AC656" s="19">
        <v>44981</v>
      </c>
      <c r="AD656" s="11">
        <f>datos_chargeback_2001_1!$AE656/100</f>
        <v>171.24</v>
      </c>
      <c r="AE656" s="12">
        <v>17124</v>
      </c>
      <c r="AF656" s="12" t="s">
        <v>50</v>
      </c>
    </row>
    <row r="657" spans="1:32" x14ac:dyDescent="0.3">
      <c r="A657" s="34" t="s">
        <v>2098</v>
      </c>
      <c r="B657" s="3">
        <v>44982</v>
      </c>
      <c r="C657" s="3" t="str">
        <f>TEXT(Tabla10[[#This Row],[Fecha de transacción]],"DDDD")</f>
        <v>sábado</v>
      </c>
      <c r="D657" s="3">
        <v>45058</v>
      </c>
      <c r="E657" s="4">
        <f>datos_chargeback_2001_1!$D657-datos_chargeback_2001_1!$B657</f>
        <v>76</v>
      </c>
      <c r="F657" s="5">
        <f>datos_chargeback_2001_1!$G657/100</f>
        <v>705.72</v>
      </c>
      <c r="G657" s="6">
        <v>70572</v>
      </c>
      <c r="H657" s="5">
        <f t="shared" si="10"/>
        <v>0</v>
      </c>
      <c r="I657" s="5">
        <v>1.44</v>
      </c>
      <c r="J657" s="6" t="s">
        <v>38</v>
      </c>
      <c r="K657" s="6" t="s">
        <v>25</v>
      </c>
      <c r="L657" s="6" t="s">
        <v>26</v>
      </c>
      <c r="M657" s="6" t="s">
        <v>85</v>
      </c>
      <c r="N657" s="6" t="s">
        <v>28</v>
      </c>
      <c r="O657" s="6" t="s">
        <v>70</v>
      </c>
      <c r="P657" s="6" t="s">
        <v>54</v>
      </c>
      <c r="Q657" s="6" t="s">
        <v>55</v>
      </c>
      <c r="R657" s="6">
        <v>70572</v>
      </c>
      <c r="S657" s="6" t="s">
        <v>2099</v>
      </c>
      <c r="T657" s="6" t="s">
        <v>33</v>
      </c>
      <c r="U657" s="5">
        <f>datos_chargeback_2001_1!$V657/100</f>
        <v>0</v>
      </c>
      <c r="V657" s="6">
        <v>0</v>
      </c>
      <c r="W657" s="5">
        <f>datos_chargeback_2001_1!$X657/100</f>
        <v>0</v>
      </c>
      <c r="X657" s="6">
        <v>0</v>
      </c>
      <c r="Y657" s="5">
        <f>datos_chargeback_2001_1!$Z657/100</f>
        <v>705.72</v>
      </c>
      <c r="Z657" s="6">
        <v>70572</v>
      </c>
      <c r="AA657" s="6" t="s">
        <v>2100</v>
      </c>
      <c r="AB657" s="6" t="s">
        <v>35</v>
      </c>
      <c r="AC657" s="7" t="s">
        <v>35</v>
      </c>
      <c r="AD657" s="5">
        <f>datos_chargeback_2001_1!$AE657/100</f>
        <v>0</v>
      </c>
      <c r="AE657" s="6">
        <v>0</v>
      </c>
      <c r="AF657" s="6" t="s">
        <v>53</v>
      </c>
    </row>
    <row r="658" spans="1:32" x14ac:dyDescent="0.3">
      <c r="A658" s="34" t="s">
        <v>2101</v>
      </c>
      <c r="B658" s="3">
        <v>44983</v>
      </c>
      <c r="C658" s="3" t="str">
        <f>TEXT(Tabla10[[#This Row],[Fecha de transacción]],"DDDD")</f>
        <v>domingo</v>
      </c>
      <c r="D658" s="3">
        <v>45052</v>
      </c>
      <c r="E658" s="4">
        <f>datos_chargeback_2001_1!$D658-datos_chargeback_2001_1!$B658</f>
        <v>69</v>
      </c>
      <c r="F658" s="5">
        <f>datos_chargeback_2001_1!$G658/100</f>
        <v>60.07</v>
      </c>
      <c r="G658" s="6">
        <v>6007</v>
      </c>
      <c r="H658" s="5">
        <f t="shared" si="10"/>
        <v>0</v>
      </c>
      <c r="I658" s="5">
        <v>0</v>
      </c>
      <c r="J658" s="6" t="s">
        <v>24</v>
      </c>
      <c r="K658" s="6" t="s">
        <v>25</v>
      </c>
      <c r="L658" s="6" t="s">
        <v>119</v>
      </c>
      <c r="M658" s="6" t="s">
        <v>52</v>
      </c>
      <c r="N658" s="6" t="s">
        <v>42</v>
      </c>
      <c r="O658" s="6" t="s">
        <v>43</v>
      </c>
      <c r="P658" s="6" t="s">
        <v>54</v>
      </c>
      <c r="Q658" s="6" t="s">
        <v>66</v>
      </c>
      <c r="R658" s="6">
        <v>6007</v>
      </c>
      <c r="S658" s="6" t="s">
        <v>2102</v>
      </c>
      <c r="T658" s="6" t="s">
        <v>46</v>
      </c>
      <c r="U658" s="5">
        <f>datos_chargeback_2001_1!$V658/100</f>
        <v>60.07</v>
      </c>
      <c r="V658" s="6">
        <v>6007</v>
      </c>
      <c r="W658" s="5">
        <f>datos_chargeback_2001_1!$X658/100</f>
        <v>0</v>
      </c>
      <c r="X658" s="6">
        <v>0</v>
      </c>
      <c r="Y658" s="5">
        <f>datos_chargeback_2001_1!$Z658/100</f>
        <v>0</v>
      </c>
      <c r="Z658" s="6">
        <v>0</v>
      </c>
      <c r="AA658" s="6" t="s">
        <v>2103</v>
      </c>
      <c r="AB658" s="6" t="s">
        <v>48</v>
      </c>
      <c r="AC658" s="8">
        <v>44983</v>
      </c>
      <c r="AD658" s="5">
        <f>datos_chargeback_2001_1!$AE658/100</f>
        <v>929.51</v>
      </c>
      <c r="AE658" s="6">
        <v>92951</v>
      </c>
      <c r="AF658" s="6" t="s">
        <v>29</v>
      </c>
    </row>
    <row r="659" spans="1:32" x14ac:dyDescent="0.3">
      <c r="A659" s="36" t="s">
        <v>2104</v>
      </c>
      <c r="B659" s="14">
        <v>44984</v>
      </c>
      <c r="C659" s="14" t="str">
        <f>TEXT(Tabla10[[#This Row],[Fecha de transacción]],"DDDD")</f>
        <v>lunes</v>
      </c>
      <c r="D659" s="14">
        <v>45059</v>
      </c>
      <c r="E659" s="15">
        <f>datos_chargeback_2001_1!$D659-datos_chargeback_2001_1!$B659</f>
        <v>75</v>
      </c>
      <c r="F659" s="16">
        <f>datos_chargeback_2001_1!$G659/100</f>
        <v>956.05</v>
      </c>
      <c r="G659" s="17">
        <v>95605</v>
      </c>
      <c r="H659" s="16">
        <f t="shared" si="10"/>
        <v>0</v>
      </c>
      <c r="I659" s="16">
        <v>0</v>
      </c>
      <c r="J659" s="17" t="s">
        <v>24</v>
      </c>
      <c r="K659" s="17" t="s">
        <v>25</v>
      </c>
      <c r="L659" s="17" t="s">
        <v>80</v>
      </c>
      <c r="M659" s="17" t="s">
        <v>93</v>
      </c>
      <c r="N659" s="17" t="s">
        <v>42</v>
      </c>
      <c r="O659" s="17" t="s">
        <v>50</v>
      </c>
      <c r="P659" s="17" t="s">
        <v>30</v>
      </c>
      <c r="Q659" s="17" t="s">
        <v>31</v>
      </c>
      <c r="R659" s="17">
        <v>95605</v>
      </c>
      <c r="S659" s="17" t="s">
        <v>218</v>
      </c>
      <c r="T659" s="17" t="s">
        <v>116</v>
      </c>
      <c r="U659" s="16">
        <f>datos_chargeback_2001_1!$V659/100</f>
        <v>956.05</v>
      </c>
      <c r="V659" s="17">
        <v>95605</v>
      </c>
      <c r="W659" s="16">
        <f>datos_chargeback_2001_1!$X659/100</f>
        <v>0</v>
      </c>
      <c r="X659" s="17">
        <v>0</v>
      </c>
      <c r="Y659" s="16">
        <f>datos_chargeback_2001_1!$Z659/100</f>
        <v>0</v>
      </c>
      <c r="Z659" s="17">
        <v>0</v>
      </c>
      <c r="AA659" s="17" t="s">
        <v>2105</v>
      </c>
      <c r="AB659" s="17" t="s">
        <v>48</v>
      </c>
      <c r="AC659" s="18">
        <v>44984</v>
      </c>
      <c r="AD659" s="16">
        <f>datos_chargeback_2001_1!$AE659/100</f>
        <v>863.19</v>
      </c>
      <c r="AE659" s="17">
        <v>86319</v>
      </c>
      <c r="AF659" s="17" t="s">
        <v>53</v>
      </c>
    </row>
    <row r="660" spans="1:32" x14ac:dyDescent="0.3">
      <c r="A660" s="34" t="s">
        <v>2106</v>
      </c>
      <c r="B660" s="3">
        <v>44985</v>
      </c>
      <c r="C660" s="3" t="str">
        <f>TEXT(Tabla10[[#This Row],[Fecha de transacción]],"DDDD")</f>
        <v>martes</v>
      </c>
      <c r="D660" s="3">
        <v>45064</v>
      </c>
      <c r="E660" s="4">
        <f>datos_chargeback_2001_1!$D660-datos_chargeback_2001_1!$B660</f>
        <v>79</v>
      </c>
      <c r="F660" s="5">
        <f>datos_chargeback_2001_1!$G660/100</f>
        <v>507.55</v>
      </c>
      <c r="G660" s="6">
        <v>50755</v>
      </c>
      <c r="H660" s="5">
        <f t="shared" si="10"/>
        <v>0</v>
      </c>
      <c r="I660" s="5">
        <v>0</v>
      </c>
      <c r="J660" s="6" t="s">
        <v>24</v>
      </c>
      <c r="K660" s="6" t="s">
        <v>25</v>
      </c>
      <c r="L660" s="6" t="s">
        <v>74</v>
      </c>
      <c r="M660" s="6" t="s">
        <v>85</v>
      </c>
      <c r="N660" s="6" t="s">
        <v>28</v>
      </c>
      <c r="O660" s="6" t="s">
        <v>64</v>
      </c>
      <c r="P660" s="6" t="s">
        <v>30</v>
      </c>
      <c r="Q660" s="6" t="s">
        <v>44</v>
      </c>
      <c r="R660" s="6">
        <v>50755</v>
      </c>
      <c r="S660" s="6" t="s">
        <v>926</v>
      </c>
      <c r="T660" s="6" t="s">
        <v>33</v>
      </c>
      <c r="U660" s="5">
        <f>datos_chargeback_2001_1!$V660/100</f>
        <v>0</v>
      </c>
      <c r="V660" s="6">
        <v>0</v>
      </c>
      <c r="W660" s="5">
        <f>datos_chargeback_2001_1!$X660/100</f>
        <v>0</v>
      </c>
      <c r="X660" s="6">
        <v>0</v>
      </c>
      <c r="Y660" s="5">
        <f>datos_chargeback_2001_1!$Z660/100</f>
        <v>507.55</v>
      </c>
      <c r="Z660" s="6">
        <v>50755</v>
      </c>
      <c r="AA660" s="6" t="s">
        <v>2107</v>
      </c>
      <c r="AB660" s="6" t="s">
        <v>48</v>
      </c>
      <c r="AC660" s="8">
        <v>44985</v>
      </c>
      <c r="AD660" s="5">
        <f>datos_chargeback_2001_1!$AE660/100</f>
        <v>377.32</v>
      </c>
      <c r="AE660" s="6">
        <v>37732</v>
      </c>
      <c r="AF660" s="6" t="s">
        <v>53</v>
      </c>
    </row>
    <row r="661" spans="1:32" x14ac:dyDescent="0.3">
      <c r="A661" s="36" t="s">
        <v>2108</v>
      </c>
      <c r="B661" s="14">
        <v>44986</v>
      </c>
      <c r="C661" s="14" t="str">
        <f>TEXT(Tabla10[[#This Row],[Fecha de transacción]],"DDDD")</f>
        <v>miércoles</v>
      </c>
      <c r="D661" s="14">
        <v>45068</v>
      </c>
      <c r="E661" s="15">
        <f>datos_chargeback_2001_1!$D661-datos_chargeback_2001_1!$B661</f>
        <v>82</v>
      </c>
      <c r="F661" s="16">
        <f>datos_chargeback_2001_1!$G661/100</f>
        <v>313.76</v>
      </c>
      <c r="G661" s="17">
        <v>31376</v>
      </c>
      <c r="H661" s="16">
        <f t="shared" si="10"/>
        <v>0</v>
      </c>
      <c r="I661" s="16">
        <v>0</v>
      </c>
      <c r="J661" s="17" t="s">
        <v>38</v>
      </c>
      <c r="K661" s="17" t="s">
        <v>25</v>
      </c>
      <c r="L661" s="17" t="s">
        <v>26</v>
      </c>
      <c r="M661" s="17" t="s">
        <v>59</v>
      </c>
      <c r="N661" s="17" t="s">
        <v>42</v>
      </c>
      <c r="O661" s="17" t="s">
        <v>50</v>
      </c>
      <c r="P661" s="17" t="s">
        <v>54</v>
      </c>
      <c r="Q661" s="17" t="s">
        <v>44</v>
      </c>
      <c r="R661" s="17">
        <v>31376</v>
      </c>
      <c r="S661" s="17" t="s">
        <v>827</v>
      </c>
      <c r="T661" s="17" t="s">
        <v>46</v>
      </c>
      <c r="U661" s="16">
        <f>datos_chargeback_2001_1!$V661/100</f>
        <v>313.76</v>
      </c>
      <c r="V661" s="17">
        <v>31376</v>
      </c>
      <c r="W661" s="16">
        <f>datos_chargeback_2001_1!$X661/100</f>
        <v>0</v>
      </c>
      <c r="X661" s="17">
        <v>0</v>
      </c>
      <c r="Y661" s="16">
        <f>datos_chargeback_2001_1!$Z661/100</f>
        <v>0</v>
      </c>
      <c r="Z661" s="17">
        <v>0</v>
      </c>
      <c r="AA661" s="17" t="s">
        <v>2109</v>
      </c>
      <c r="AB661" s="17" t="s">
        <v>35</v>
      </c>
      <c r="AC661" s="20" t="s">
        <v>35</v>
      </c>
      <c r="AD661" s="16">
        <f>datos_chargeback_2001_1!$AE661/100</f>
        <v>0</v>
      </c>
      <c r="AE661" s="17">
        <v>0</v>
      </c>
      <c r="AF661" s="17" t="s">
        <v>53</v>
      </c>
    </row>
    <row r="662" spans="1:32" x14ac:dyDescent="0.3">
      <c r="A662" s="34" t="s">
        <v>2110</v>
      </c>
      <c r="B662" s="3">
        <v>44987</v>
      </c>
      <c r="C662" s="3" t="str">
        <f>TEXT(Tabla10[[#This Row],[Fecha de transacción]],"DDDD")</f>
        <v>jueves</v>
      </c>
      <c r="D662" s="3">
        <v>45070</v>
      </c>
      <c r="E662" s="4">
        <f>datos_chargeback_2001_1!$D662-datos_chargeback_2001_1!$B662</f>
        <v>83</v>
      </c>
      <c r="F662" s="5">
        <f>datos_chargeback_2001_1!$G662/100</f>
        <v>239.45</v>
      </c>
      <c r="G662" s="6">
        <v>23945</v>
      </c>
      <c r="H662" s="5">
        <f t="shared" si="10"/>
        <v>0</v>
      </c>
      <c r="I662" s="5">
        <v>0</v>
      </c>
      <c r="J662" s="6" t="s">
        <v>38</v>
      </c>
      <c r="K662" s="6" t="s">
        <v>25</v>
      </c>
      <c r="L662" s="6" t="s">
        <v>74</v>
      </c>
      <c r="M662" s="6" t="s">
        <v>52</v>
      </c>
      <c r="N662" s="6" t="s">
        <v>42</v>
      </c>
      <c r="O662" s="6" t="s">
        <v>53</v>
      </c>
      <c r="P662" s="6" t="s">
        <v>30</v>
      </c>
      <c r="Q662" s="6" t="s">
        <v>44</v>
      </c>
      <c r="R662" s="6">
        <v>23945</v>
      </c>
      <c r="S662" s="6" t="s">
        <v>2111</v>
      </c>
      <c r="T662" s="6" t="s">
        <v>46</v>
      </c>
      <c r="U662" s="5">
        <f>datos_chargeback_2001_1!$V662/100</f>
        <v>239.45</v>
      </c>
      <c r="V662" s="6">
        <v>23945</v>
      </c>
      <c r="W662" s="5">
        <f>datos_chargeback_2001_1!$X662/100</f>
        <v>0</v>
      </c>
      <c r="X662" s="6">
        <v>0</v>
      </c>
      <c r="Y662" s="5">
        <f>datos_chargeback_2001_1!$Z662/100</f>
        <v>0</v>
      </c>
      <c r="Z662" s="6">
        <v>0</v>
      </c>
      <c r="AA662" s="6" t="s">
        <v>2112</v>
      </c>
      <c r="AB662" s="6" t="s">
        <v>35</v>
      </c>
      <c r="AC662" s="7" t="s">
        <v>35</v>
      </c>
      <c r="AD662" s="5">
        <f>datos_chargeback_2001_1!$AE662/100</f>
        <v>0</v>
      </c>
      <c r="AE662" s="6">
        <v>0</v>
      </c>
      <c r="AF662" s="6" t="s">
        <v>43</v>
      </c>
    </row>
    <row r="663" spans="1:32" x14ac:dyDescent="0.3">
      <c r="A663" s="34" t="s">
        <v>2113</v>
      </c>
      <c r="B663" s="3">
        <v>44988</v>
      </c>
      <c r="C663" s="3" t="str">
        <f>TEXT(Tabla10[[#This Row],[Fecha de transacción]],"DDDD")</f>
        <v>viernes</v>
      </c>
      <c r="D663" s="3">
        <v>45067</v>
      </c>
      <c r="E663" s="4">
        <f>datos_chargeback_2001_1!$D663-datos_chargeback_2001_1!$B663</f>
        <v>79</v>
      </c>
      <c r="F663" s="5">
        <f>datos_chargeback_2001_1!$G663/100</f>
        <v>787.21</v>
      </c>
      <c r="G663" s="6">
        <v>78721</v>
      </c>
      <c r="H663" s="5">
        <f t="shared" si="10"/>
        <v>0</v>
      </c>
      <c r="I663" s="5">
        <v>1.29</v>
      </c>
      <c r="J663" s="6" t="s">
        <v>24</v>
      </c>
      <c r="K663" s="6" t="s">
        <v>25</v>
      </c>
      <c r="L663" s="6" t="s">
        <v>74</v>
      </c>
      <c r="M663" s="6" t="s">
        <v>85</v>
      </c>
      <c r="N663" s="6" t="s">
        <v>42</v>
      </c>
      <c r="O663" s="6" t="s">
        <v>70</v>
      </c>
      <c r="P663" s="6" t="s">
        <v>54</v>
      </c>
      <c r="Q663" s="6" t="s">
        <v>55</v>
      </c>
      <c r="R663" s="6">
        <v>78721</v>
      </c>
      <c r="S663" s="6" t="s">
        <v>2114</v>
      </c>
      <c r="T663" s="6" t="s">
        <v>61</v>
      </c>
      <c r="U663" s="5">
        <f>datos_chargeback_2001_1!$V663/100</f>
        <v>0</v>
      </c>
      <c r="V663" s="6">
        <v>0</v>
      </c>
      <c r="W663" s="5">
        <f>datos_chargeback_2001_1!$X663/100</f>
        <v>787.21</v>
      </c>
      <c r="X663" s="6">
        <v>78721</v>
      </c>
      <c r="Y663" s="5">
        <f>datos_chargeback_2001_1!$Z663/100</f>
        <v>0</v>
      </c>
      <c r="Z663" s="6">
        <v>0</v>
      </c>
      <c r="AA663" s="6" t="s">
        <v>2115</v>
      </c>
      <c r="AB663" s="6" t="s">
        <v>35</v>
      </c>
      <c r="AC663" s="7" t="s">
        <v>35</v>
      </c>
      <c r="AD663" s="5">
        <f>datos_chargeback_2001_1!$AE663/100</f>
        <v>0</v>
      </c>
      <c r="AE663" s="6">
        <v>0</v>
      </c>
      <c r="AF663" s="6" t="s">
        <v>50</v>
      </c>
    </row>
    <row r="664" spans="1:32" x14ac:dyDescent="0.3">
      <c r="A664" s="35" t="s">
        <v>2116</v>
      </c>
      <c r="B664" s="9">
        <v>44989</v>
      </c>
      <c r="C664" s="9" t="str">
        <f>TEXT(Tabla10[[#This Row],[Fecha de transacción]],"DDDD")</f>
        <v>sábado</v>
      </c>
      <c r="D664" s="9">
        <v>45051</v>
      </c>
      <c r="E664" s="10">
        <f>datos_chargeback_2001_1!$D664-datos_chargeback_2001_1!$B664</f>
        <v>62</v>
      </c>
      <c r="F664" s="11">
        <f>datos_chargeback_2001_1!$G664/100</f>
        <v>903.21</v>
      </c>
      <c r="G664" s="12">
        <v>90321</v>
      </c>
      <c r="H664" s="11">
        <f t="shared" si="10"/>
        <v>0</v>
      </c>
      <c r="I664" s="11">
        <v>0</v>
      </c>
      <c r="J664" s="12" t="s">
        <v>38</v>
      </c>
      <c r="K664" s="12" t="s">
        <v>25</v>
      </c>
      <c r="L664" s="12" t="s">
        <v>26</v>
      </c>
      <c r="M664" s="12" t="s">
        <v>27</v>
      </c>
      <c r="N664" s="12" t="s">
        <v>42</v>
      </c>
      <c r="O664" s="12" t="s">
        <v>29</v>
      </c>
      <c r="P664" s="12" t="s">
        <v>30</v>
      </c>
      <c r="Q664" s="12" t="s">
        <v>66</v>
      </c>
      <c r="R664" s="12">
        <v>90321</v>
      </c>
      <c r="S664" s="12" t="s">
        <v>2117</v>
      </c>
      <c r="T664" s="12" t="s">
        <v>46</v>
      </c>
      <c r="U664" s="11">
        <f>datos_chargeback_2001_1!$V664/100</f>
        <v>903.21</v>
      </c>
      <c r="V664" s="12">
        <v>90321</v>
      </c>
      <c r="W664" s="11">
        <f>datos_chargeback_2001_1!$X664/100</f>
        <v>0</v>
      </c>
      <c r="X664" s="12">
        <v>0</v>
      </c>
      <c r="Y664" s="11">
        <f>datos_chargeback_2001_1!$Z664/100</f>
        <v>0</v>
      </c>
      <c r="Z664" s="12">
        <v>0</v>
      </c>
      <c r="AA664" s="12" t="s">
        <v>2118</v>
      </c>
      <c r="AB664" s="12" t="s">
        <v>35</v>
      </c>
      <c r="AC664" s="13" t="s">
        <v>35</v>
      </c>
      <c r="AD664" s="11">
        <f>datos_chargeback_2001_1!$AE664/100</f>
        <v>0</v>
      </c>
      <c r="AE664" s="12">
        <v>0</v>
      </c>
      <c r="AF664" s="12" t="s">
        <v>29</v>
      </c>
    </row>
    <row r="665" spans="1:32" x14ac:dyDescent="0.3">
      <c r="A665" s="34" t="s">
        <v>2119</v>
      </c>
      <c r="B665" s="3">
        <v>44990</v>
      </c>
      <c r="C665" s="3" t="str">
        <f>TEXT(Tabla10[[#This Row],[Fecha de transacción]],"DDDD")</f>
        <v>domingo</v>
      </c>
      <c r="D665" s="3">
        <v>45057</v>
      </c>
      <c r="E665" s="4">
        <f>datos_chargeback_2001_1!$D665-datos_chargeback_2001_1!$B665</f>
        <v>67</v>
      </c>
      <c r="F665" s="5">
        <f>datos_chargeback_2001_1!$G665/100</f>
        <v>752.06</v>
      </c>
      <c r="G665" s="6">
        <v>75206</v>
      </c>
      <c r="H665" s="5">
        <f t="shared" si="10"/>
        <v>0</v>
      </c>
      <c r="I665" s="5">
        <v>1.31</v>
      </c>
      <c r="J665" s="6" t="s">
        <v>24</v>
      </c>
      <c r="K665" s="6" t="s">
        <v>25</v>
      </c>
      <c r="L665" s="6" t="s">
        <v>40</v>
      </c>
      <c r="M665" s="6" t="s">
        <v>85</v>
      </c>
      <c r="N665" s="6" t="s">
        <v>42</v>
      </c>
      <c r="O665" s="6" t="s">
        <v>43</v>
      </c>
      <c r="P665" s="6" t="s">
        <v>30</v>
      </c>
      <c r="Q665" s="6" t="s">
        <v>44</v>
      </c>
      <c r="R665" s="6">
        <v>75206</v>
      </c>
      <c r="S665" s="6" t="s">
        <v>1846</v>
      </c>
      <c r="T665" s="6" t="s">
        <v>116</v>
      </c>
      <c r="U665" s="5">
        <f>datos_chargeback_2001_1!$V665/100</f>
        <v>752.06</v>
      </c>
      <c r="V665" s="6">
        <v>75206</v>
      </c>
      <c r="W665" s="5">
        <f>datos_chargeback_2001_1!$X665/100</f>
        <v>0</v>
      </c>
      <c r="X665" s="6">
        <v>0</v>
      </c>
      <c r="Y665" s="5">
        <f>datos_chargeback_2001_1!$Z665/100</f>
        <v>0</v>
      </c>
      <c r="Z665" s="6">
        <v>0</v>
      </c>
      <c r="AA665" s="6" t="s">
        <v>2120</v>
      </c>
      <c r="AB665" s="6" t="s">
        <v>48</v>
      </c>
      <c r="AC665" s="8">
        <v>44990</v>
      </c>
      <c r="AD665" s="5">
        <f>datos_chargeback_2001_1!$AE665/100</f>
        <v>37.08</v>
      </c>
      <c r="AE665" s="6">
        <v>3708</v>
      </c>
      <c r="AF665" s="6" t="s">
        <v>43</v>
      </c>
    </row>
    <row r="666" spans="1:32" x14ac:dyDescent="0.3">
      <c r="A666" s="34" t="s">
        <v>2121</v>
      </c>
      <c r="B666" s="3">
        <v>44991</v>
      </c>
      <c r="C666" s="3" t="str">
        <f>TEXT(Tabla10[[#This Row],[Fecha de transacción]],"DDDD")</f>
        <v>lunes</v>
      </c>
      <c r="D666" s="3">
        <v>45051</v>
      </c>
      <c r="E666" s="4">
        <f>datos_chargeback_2001_1!$D666-datos_chargeback_2001_1!$B666</f>
        <v>60</v>
      </c>
      <c r="F666" s="5">
        <f>datos_chargeback_2001_1!$G666/100</f>
        <v>803.42</v>
      </c>
      <c r="G666" s="6">
        <v>80342</v>
      </c>
      <c r="H666" s="5">
        <f t="shared" si="10"/>
        <v>0</v>
      </c>
      <c r="I666" s="5">
        <v>0</v>
      </c>
      <c r="J666" s="6" t="s">
        <v>38</v>
      </c>
      <c r="K666" s="6" t="s">
        <v>25</v>
      </c>
      <c r="L666" s="6" t="s">
        <v>80</v>
      </c>
      <c r="M666" s="6" t="s">
        <v>41</v>
      </c>
      <c r="N666" s="6" t="s">
        <v>42</v>
      </c>
      <c r="O666" s="6" t="s">
        <v>70</v>
      </c>
      <c r="P666" s="6" t="s">
        <v>30</v>
      </c>
      <c r="Q666" s="6" t="s">
        <v>66</v>
      </c>
      <c r="R666" s="6">
        <v>80342</v>
      </c>
      <c r="S666" s="6" t="s">
        <v>2122</v>
      </c>
      <c r="T666" s="6" t="s">
        <v>116</v>
      </c>
      <c r="U666" s="5">
        <f>datos_chargeback_2001_1!$V666/100</f>
        <v>803.42</v>
      </c>
      <c r="V666" s="6">
        <v>80342</v>
      </c>
      <c r="W666" s="5">
        <f>datos_chargeback_2001_1!$X666/100</f>
        <v>0</v>
      </c>
      <c r="X666" s="6">
        <v>0</v>
      </c>
      <c r="Y666" s="5">
        <f>datos_chargeback_2001_1!$Z666/100</f>
        <v>0</v>
      </c>
      <c r="Z666" s="6">
        <v>0</v>
      </c>
      <c r="AA666" s="6" t="s">
        <v>2123</v>
      </c>
      <c r="AB666" s="6" t="s">
        <v>48</v>
      </c>
      <c r="AC666" s="8">
        <v>44991</v>
      </c>
      <c r="AD666" s="5">
        <f>datos_chargeback_2001_1!$AE666/100</f>
        <v>630.76</v>
      </c>
      <c r="AE666" s="6">
        <v>63076</v>
      </c>
      <c r="AF666" s="6" t="s">
        <v>50</v>
      </c>
    </row>
    <row r="667" spans="1:32" x14ac:dyDescent="0.3">
      <c r="A667" s="36" t="s">
        <v>2124</v>
      </c>
      <c r="B667" s="14">
        <v>44992</v>
      </c>
      <c r="C667" s="14" t="str">
        <f>TEXT(Tabla10[[#This Row],[Fecha de transacción]],"DDDD")</f>
        <v>martes</v>
      </c>
      <c r="D667" s="14">
        <v>45068</v>
      </c>
      <c r="E667" s="15">
        <f>datos_chargeback_2001_1!$D667-datos_chargeback_2001_1!$B667</f>
        <v>76</v>
      </c>
      <c r="F667" s="16">
        <f>datos_chargeback_2001_1!$G667/100</f>
        <v>545.62</v>
      </c>
      <c r="G667" s="17">
        <v>54562</v>
      </c>
      <c r="H667" s="16">
        <f t="shared" si="10"/>
        <v>0</v>
      </c>
      <c r="I667" s="16">
        <v>0</v>
      </c>
      <c r="J667" s="17" t="s">
        <v>38</v>
      </c>
      <c r="K667" s="17" t="s">
        <v>25</v>
      </c>
      <c r="L667" s="17" t="s">
        <v>109</v>
      </c>
      <c r="M667" s="17" t="s">
        <v>27</v>
      </c>
      <c r="N667" s="17" t="s">
        <v>42</v>
      </c>
      <c r="O667" s="17" t="s">
        <v>36</v>
      </c>
      <c r="P667" s="17" t="s">
        <v>54</v>
      </c>
      <c r="Q667" s="17" t="s">
        <v>31</v>
      </c>
      <c r="R667" s="17">
        <v>54562</v>
      </c>
      <c r="S667" s="17" t="s">
        <v>831</v>
      </c>
      <c r="T667" s="17" t="s">
        <v>116</v>
      </c>
      <c r="U667" s="16">
        <f>datos_chargeback_2001_1!$V667/100</f>
        <v>545.62</v>
      </c>
      <c r="V667" s="17">
        <v>54562</v>
      </c>
      <c r="W667" s="16">
        <f>datos_chargeback_2001_1!$X667/100</f>
        <v>0</v>
      </c>
      <c r="X667" s="17">
        <v>0</v>
      </c>
      <c r="Y667" s="16">
        <f>datos_chargeback_2001_1!$Z667/100</f>
        <v>0</v>
      </c>
      <c r="Z667" s="17">
        <v>0</v>
      </c>
      <c r="AA667" s="17" t="s">
        <v>2125</v>
      </c>
      <c r="AB667" s="17" t="s">
        <v>48</v>
      </c>
      <c r="AC667" s="18">
        <v>44992</v>
      </c>
      <c r="AD667" s="16">
        <f>datos_chargeback_2001_1!$AE667/100</f>
        <v>652.62</v>
      </c>
      <c r="AE667" s="17">
        <v>65262</v>
      </c>
      <c r="AF667" s="17" t="s">
        <v>29</v>
      </c>
    </row>
    <row r="668" spans="1:32" x14ac:dyDescent="0.3">
      <c r="A668" s="34" t="s">
        <v>2126</v>
      </c>
      <c r="B668" s="3">
        <v>44993</v>
      </c>
      <c r="C668" s="3" t="str">
        <f>TEXT(Tabla10[[#This Row],[Fecha de transacción]],"DDDD")</f>
        <v>miércoles</v>
      </c>
      <c r="D668" s="3">
        <v>45070</v>
      </c>
      <c r="E668" s="4">
        <f>datos_chargeback_2001_1!$D668-datos_chargeback_2001_1!$B668</f>
        <v>77</v>
      </c>
      <c r="F668" s="5">
        <f>datos_chargeback_2001_1!$G668/100</f>
        <v>95.55</v>
      </c>
      <c r="G668" s="6">
        <v>9555</v>
      </c>
      <c r="H668" s="5">
        <f t="shared" si="10"/>
        <v>0</v>
      </c>
      <c r="I668" s="5">
        <v>0</v>
      </c>
      <c r="J668" s="6" t="s">
        <v>24</v>
      </c>
      <c r="K668" s="6" t="s">
        <v>25</v>
      </c>
      <c r="L668" s="6" t="s">
        <v>40</v>
      </c>
      <c r="M668" s="6" t="s">
        <v>52</v>
      </c>
      <c r="N668" s="6" t="s">
        <v>42</v>
      </c>
      <c r="O668" s="6" t="s">
        <v>50</v>
      </c>
      <c r="P668" s="6" t="s">
        <v>54</v>
      </c>
      <c r="Q668" s="6" t="s">
        <v>55</v>
      </c>
      <c r="R668" s="6">
        <v>95550</v>
      </c>
      <c r="S668" s="6" t="s">
        <v>2127</v>
      </c>
      <c r="T668" s="6" t="s">
        <v>61</v>
      </c>
      <c r="U668" s="5">
        <f>datos_chargeback_2001_1!$V668/100</f>
        <v>0</v>
      </c>
      <c r="V668" s="6">
        <v>0</v>
      </c>
      <c r="W668" s="5">
        <f>datos_chargeback_2001_1!$X668/100</f>
        <v>955.5</v>
      </c>
      <c r="X668" s="6">
        <v>95550</v>
      </c>
      <c r="Y668" s="5">
        <f>datos_chargeback_2001_1!$Z668/100</f>
        <v>0</v>
      </c>
      <c r="Z668" s="6">
        <v>0</v>
      </c>
      <c r="AA668" s="6" t="s">
        <v>2128</v>
      </c>
      <c r="AB668" s="6" t="s">
        <v>35</v>
      </c>
      <c r="AC668" s="7" t="s">
        <v>35</v>
      </c>
      <c r="AD668" s="5">
        <f>datos_chargeback_2001_1!$AE668/100</f>
        <v>0</v>
      </c>
      <c r="AE668" s="6">
        <v>0</v>
      </c>
      <c r="AF668" s="6" t="s">
        <v>29</v>
      </c>
    </row>
    <row r="669" spans="1:32" x14ac:dyDescent="0.3">
      <c r="A669" s="36" t="s">
        <v>2129</v>
      </c>
      <c r="B669" s="14">
        <v>44994</v>
      </c>
      <c r="C669" s="14" t="str">
        <f>TEXT(Tabla10[[#This Row],[Fecha de transacción]],"DDDD")</f>
        <v>jueves</v>
      </c>
      <c r="D669" s="14">
        <v>45065</v>
      </c>
      <c r="E669" s="15">
        <f>datos_chargeback_2001_1!$D669-datos_chargeback_2001_1!$B669</f>
        <v>71</v>
      </c>
      <c r="F669" s="16">
        <f>datos_chargeback_2001_1!$G669/100</f>
        <v>906.92</v>
      </c>
      <c r="G669" s="17">
        <v>90692</v>
      </c>
      <c r="H669" s="16">
        <f t="shared" si="10"/>
        <v>0</v>
      </c>
      <c r="I669" s="16">
        <v>0.83</v>
      </c>
      <c r="J669" s="17" t="s">
        <v>38</v>
      </c>
      <c r="K669" s="17" t="s">
        <v>25</v>
      </c>
      <c r="L669" s="17" t="s">
        <v>119</v>
      </c>
      <c r="M669" s="17" t="s">
        <v>52</v>
      </c>
      <c r="N669" s="17" t="s">
        <v>42</v>
      </c>
      <c r="O669" s="17" t="s">
        <v>50</v>
      </c>
      <c r="P669" s="17" t="s">
        <v>30</v>
      </c>
      <c r="Q669" s="17" t="s">
        <v>44</v>
      </c>
      <c r="R669" s="17">
        <v>90692</v>
      </c>
      <c r="S669" s="17" t="s">
        <v>2130</v>
      </c>
      <c r="T669" s="17" t="s">
        <v>46</v>
      </c>
      <c r="U669" s="16">
        <f>datos_chargeback_2001_1!$V669/100</f>
        <v>906.92</v>
      </c>
      <c r="V669" s="17">
        <v>90692</v>
      </c>
      <c r="W669" s="16">
        <f>datos_chargeback_2001_1!$X669/100</f>
        <v>0</v>
      </c>
      <c r="X669" s="17">
        <v>0</v>
      </c>
      <c r="Y669" s="16">
        <f>datos_chargeback_2001_1!$Z669/100</f>
        <v>0</v>
      </c>
      <c r="Z669" s="17">
        <v>0</v>
      </c>
      <c r="AA669" s="17" t="s">
        <v>2131</v>
      </c>
      <c r="AB669" s="17" t="s">
        <v>35</v>
      </c>
      <c r="AC669" s="20" t="s">
        <v>35</v>
      </c>
      <c r="AD669" s="16">
        <f>datos_chargeback_2001_1!$AE669/100</f>
        <v>0</v>
      </c>
      <c r="AE669" s="17">
        <v>0</v>
      </c>
      <c r="AF669" s="17" t="s">
        <v>36</v>
      </c>
    </row>
    <row r="670" spans="1:32" x14ac:dyDescent="0.3">
      <c r="A670" s="35" t="s">
        <v>2132</v>
      </c>
      <c r="B670" s="9">
        <v>44995</v>
      </c>
      <c r="C670" s="9" t="str">
        <f>TEXT(Tabla10[[#This Row],[Fecha de transacción]],"DDDD")</f>
        <v>viernes</v>
      </c>
      <c r="D670" s="9">
        <v>45055</v>
      </c>
      <c r="E670" s="10">
        <f>datos_chargeback_2001_1!$D670-datos_chargeback_2001_1!$B670</f>
        <v>60</v>
      </c>
      <c r="F670" s="11">
        <f>datos_chargeback_2001_1!$G670/100</f>
        <v>35.11</v>
      </c>
      <c r="G670" s="12">
        <v>3511</v>
      </c>
      <c r="H670" s="11">
        <f t="shared" si="10"/>
        <v>0</v>
      </c>
      <c r="I670" s="11">
        <v>1.32</v>
      </c>
      <c r="J670" s="12" t="s">
        <v>24</v>
      </c>
      <c r="K670" s="12" t="s">
        <v>25</v>
      </c>
      <c r="L670" s="12" t="s">
        <v>109</v>
      </c>
      <c r="M670" s="12" t="s">
        <v>85</v>
      </c>
      <c r="N670" s="12" t="s">
        <v>42</v>
      </c>
      <c r="O670" s="12" t="s">
        <v>53</v>
      </c>
      <c r="P670" s="12" t="s">
        <v>54</v>
      </c>
      <c r="Q670" s="12" t="s">
        <v>44</v>
      </c>
      <c r="R670" s="12">
        <v>35110</v>
      </c>
      <c r="S670" s="12" t="s">
        <v>504</v>
      </c>
      <c r="T670" s="12" t="s">
        <v>61</v>
      </c>
      <c r="U670" s="11">
        <f>datos_chargeback_2001_1!$V670/100</f>
        <v>0</v>
      </c>
      <c r="V670" s="12">
        <v>0</v>
      </c>
      <c r="W670" s="11">
        <f>datos_chargeback_2001_1!$X670/100</f>
        <v>351.1</v>
      </c>
      <c r="X670" s="12">
        <v>35110</v>
      </c>
      <c r="Y670" s="11">
        <f>datos_chargeback_2001_1!$Z670/100</f>
        <v>0</v>
      </c>
      <c r="Z670" s="12">
        <v>0</v>
      </c>
      <c r="AA670" s="12" t="s">
        <v>2133</v>
      </c>
      <c r="AB670" s="12" t="s">
        <v>48</v>
      </c>
      <c r="AC670" s="19">
        <v>44995</v>
      </c>
      <c r="AD670" s="11">
        <f>datos_chargeback_2001_1!$AE670/100</f>
        <v>107.66</v>
      </c>
      <c r="AE670" s="12">
        <v>10766</v>
      </c>
      <c r="AF670" s="12" t="s">
        <v>29</v>
      </c>
    </row>
    <row r="671" spans="1:32" x14ac:dyDescent="0.3">
      <c r="A671" s="36" t="s">
        <v>2134</v>
      </c>
      <c r="B671" s="14">
        <v>44996</v>
      </c>
      <c r="C671" s="14" t="str">
        <f>TEXT(Tabla10[[#This Row],[Fecha de transacción]],"DDDD")</f>
        <v>sábado</v>
      </c>
      <c r="D671" s="14">
        <v>45080</v>
      </c>
      <c r="E671" s="15">
        <f>datos_chargeback_2001_1!$D671-datos_chargeback_2001_1!$B671</f>
        <v>84</v>
      </c>
      <c r="F671" s="16">
        <f>datos_chargeback_2001_1!$G671/100</f>
        <v>118.19</v>
      </c>
      <c r="G671" s="17">
        <v>11819</v>
      </c>
      <c r="H671" s="16">
        <f t="shared" si="10"/>
        <v>0</v>
      </c>
      <c r="I671" s="16">
        <v>1.08</v>
      </c>
      <c r="J671" s="17" t="s">
        <v>38</v>
      </c>
      <c r="K671" s="17" t="s">
        <v>25</v>
      </c>
      <c r="L671" s="17" t="s">
        <v>26</v>
      </c>
      <c r="M671" s="17" t="s">
        <v>52</v>
      </c>
      <c r="N671" s="17" t="s">
        <v>28</v>
      </c>
      <c r="O671" s="17" t="s">
        <v>50</v>
      </c>
      <c r="P671" s="17" t="s">
        <v>54</v>
      </c>
      <c r="Q671" s="17" t="s">
        <v>66</v>
      </c>
      <c r="R671" s="17">
        <v>11819</v>
      </c>
      <c r="S671" s="17" t="s">
        <v>2135</v>
      </c>
      <c r="T671" s="17" t="s">
        <v>33</v>
      </c>
      <c r="U671" s="16">
        <f>datos_chargeback_2001_1!$V671/100</f>
        <v>0</v>
      </c>
      <c r="V671" s="17">
        <v>0</v>
      </c>
      <c r="W671" s="16">
        <f>datos_chargeback_2001_1!$X671/100</f>
        <v>0</v>
      </c>
      <c r="X671" s="17">
        <v>0</v>
      </c>
      <c r="Y671" s="16">
        <f>datos_chargeback_2001_1!$Z671/100</f>
        <v>118.19</v>
      </c>
      <c r="Z671" s="17">
        <v>11819</v>
      </c>
      <c r="AA671" s="17" t="s">
        <v>2136</v>
      </c>
      <c r="AB671" s="17" t="s">
        <v>35</v>
      </c>
      <c r="AC671" s="20" t="s">
        <v>35</v>
      </c>
      <c r="AD671" s="16">
        <f>datos_chargeback_2001_1!$AE671/100</f>
        <v>0</v>
      </c>
      <c r="AE671" s="17">
        <v>0</v>
      </c>
      <c r="AF671" s="17" t="s">
        <v>36</v>
      </c>
    </row>
    <row r="672" spans="1:32" x14ac:dyDescent="0.3">
      <c r="A672" s="35" t="s">
        <v>2137</v>
      </c>
      <c r="B672" s="9">
        <v>44997</v>
      </c>
      <c r="C672" s="9" t="str">
        <f>TEXT(Tabla10[[#This Row],[Fecha de transacción]],"DDDD")</f>
        <v>domingo</v>
      </c>
      <c r="D672" s="9">
        <v>45080</v>
      </c>
      <c r="E672" s="10">
        <f>datos_chargeback_2001_1!$D672-datos_chargeback_2001_1!$B672</f>
        <v>83</v>
      </c>
      <c r="F672" s="11">
        <f>datos_chargeback_2001_1!$G672/100</f>
        <v>544.08000000000004</v>
      </c>
      <c r="G672" s="12">
        <v>54408</v>
      </c>
      <c r="H672" s="11">
        <f t="shared" si="10"/>
        <v>0</v>
      </c>
      <c r="I672" s="11">
        <v>0.11</v>
      </c>
      <c r="J672" s="12" t="s">
        <v>24</v>
      </c>
      <c r="K672" s="12" t="s">
        <v>25</v>
      </c>
      <c r="L672" s="12" t="s">
        <v>40</v>
      </c>
      <c r="M672" s="12" t="s">
        <v>27</v>
      </c>
      <c r="N672" s="12" t="s">
        <v>42</v>
      </c>
      <c r="O672" s="12" t="s">
        <v>50</v>
      </c>
      <c r="P672" s="12" t="s">
        <v>30</v>
      </c>
      <c r="Q672" s="12" t="s">
        <v>75</v>
      </c>
      <c r="R672" s="12">
        <v>54408</v>
      </c>
      <c r="S672" s="12" t="s">
        <v>2138</v>
      </c>
      <c r="T672" s="12" t="s">
        <v>116</v>
      </c>
      <c r="U672" s="11">
        <f>datos_chargeback_2001_1!$V672/100</f>
        <v>544.08000000000004</v>
      </c>
      <c r="V672" s="12">
        <v>54408</v>
      </c>
      <c r="W672" s="11">
        <f>datos_chargeback_2001_1!$X672/100</f>
        <v>0</v>
      </c>
      <c r="X672" s="12">
        <v>0</v>
      </c>
      <c r="Y672" s="11">
        <f>datos_chargeback_2001_1!$Z672/100</f>
        <v>0</v>
      </c>
      <c r="Z672" s="12">
        <v>0</v>
      </c>
      <c r="AA672" s="12" t="s">
        <v>2139</v>
      </c>
      <c r="AB672" s="12" t="s">
        <v>35</v>
      </c>
      <c r="AC672" s="13" t="s">
        <v>35</v>
      </c>
      <c r="AD672" s="11">
        <f>datos_chargeback_2001_1!$AE672/100</f>
        <v>0</v>
      </c>
      <c r="AE672" s="12">
        <v>0</v>
      </c>
      <c r="AF672" s="12" t="s">
        <v>29</v>
      </c>
    </row>
    <row r="673" spans="1:32" x14ac:dyDescent="0.3">
      <c r="A673" s="36" t="s">
        <v>2140</v>
      </c>
      <c r="B673" s="14">
        <v>44998</v>
      </c>
      <c r="C673" s="14" t="str">
        <f>TEXT(Tabla10[[#This Row],[Fecha de transacción]],"DDDD")</f>
        <v>lunes</v>
      </c>
      <c r="D673" s="14">
        <v>45074</v>
      </c>
      <c r="E673" s="15">
        <f>datos_chargeback_2001_1!$D673-datos_chargeback_2001_1!$B673</f>
        <v>76</v>
      </c>
      <c r="F673" s="16">
        <f>datos_chargeback_2001_1!$G673/100</f>
        <v>37.979999999999997</v>
      </c>
      <c r="G673" s="17">
        <v>3798</v>
      </c>
      <c r="H673" s="16">
        <f t="shared" si="10"/>
        <v>0</v>
      </c>
      <c r="I673" s="16">
        <v>0.87</v>
      </c>
      <c r="J673" s="17" t="s">
        <v>24</v>
      </c>
      <c r="K673" s="17" t="s">
        <v>25</v>
      </c>
      <c r="L673" s="17" t="s">
        <v>109</v>
      </c>
      <c r="M673" s="17" t="s">
        <v>93</v>
      </c>
      <c r="N673" s="17" t="s">
        <v>42</v>
      </c>
      <c r="O673" s="17" t="s">
        <v>64</v>
      </c>
      <c r="P673" s="17" t="s">
        <v>54</v>
      </c>
      <c r="Q673" s="17" t="s">
        <v>31</v>
      </c>
      <c r="R673" s="17">
        <v>3798</v>
      </c>
      <c r="S673" s="17" t="s">
        <v>2141</v>
      </c>
      <c r="T673" s="17" t="s">
        <v>61</v>
      </c>
      <c r="U673" s="16">
        <f>datos_chargeback_2001_1!$V673/100</f>
        <v>0</v>
      </c>
      <c r="V673" s="17">
        <v>0</v>
      </c>
      <c r="W673" s="16">
        <f>datos_chargeback_2001_1!$X673/100</f>
        <v>37.979999999999997</v>
      </c>
      <c r="X673" s="17">
        <v>3798</v>
      </c>
      <c r="Y673" s="16">
        <f>datos_chargeback_2001_1!$Z673/100</f>
        <v>0</v>
      </c>
      <c r="Z673" s="17">
        <v>0</v>
      </c>
      <c r="AA673" s="17" t="s">
        <v>2142</v>
      </c>
      <c r="AB673" s="17" t="s">
        <v>48</v>
      </c>
      <c r="AC673" s="18">
        <v>44998</v>
      </c>
      <c r="AD673" s="16">
        <f>datos_chargeback_2001_1!$AE673/100</f>
        <v>387.77</v>
      </c>
      <c r="AE673" s="17">
        <v>38777</v>
      </c>
      <c r="AF673" s="17" t="s">
        <v>53</v>
      </c>
    </row>
    <row r="674" spans="1:32" x14ac:dyDescent="0.3">
      <c r="A674" s="35" t="s">
        <v>2143</v>
      </c>
      <c r="B674" s="9">
        <v>44999</v>
      </c>
      <c r="C674" s="9" t="str">
        <f>TEXT(Tabla10[[#This Row],[Fecha de transacción]],"DDDD")</f>
        <v>martes</v>
      </c>
      <c r="D674" s="9">
        <v>45066</v>
      </c>
      <c r="E674" s="10">
        <f>datos_chargeback_2001_1!$D674-datos_chargeback_2001_1!$B674</f>
        <v>67</v>
      </c>
      <c r="F674" s="11">
        <f>datos_chargeback_2001_1!$G674/100</f>
        <v>890.53</v>
      </c>
      <c r="G674" s="12">
        <v>89053</v>
      </c>
      <c r="H674" s="11">
        <f t="shared" si="10"/>
        <v>0</v>
      </c>
      <c r="I674" s="11">
        <v>0</v>
      </c>
      <c r="J674" s="12" t="s">
        <v>38</v>
      </c>
      <c r="K674" s="12" t="s">
        <v>25</v>
      </c>
      <c r="L674" s="12" t="s">
        <v>40</v>
      </c>
      <c r="M674" s="12" t="s">
        <v>52</v>
      </c>
      <c r="N674" s="12" t="s">
        <v>42</v>
      </c>
      <c r="O674" s="12" t="s">
        <v>70</v>
      </c>
      <c r="P674" s="12" t="s">
        <v>54</v>
      </c>
      <c r="Q674" s="12" t="s">
        <v>31</v>
      </c>
      <c r="R674" s="12">
        <v>89053</v>
      </c>
      <c r="S674" s="12" t="s">
        <v>2144</v>
      </c>
      <c r="T674" s="12" t="s">
        <v>46</v>
      </c>
      <c r="U674" s="11">
        <f>datos_chargeback_2001_1!$V674/100</f>
        <v>890.53</v>
      </c>
      <c r="V674" s="12">
        <v>89053</v>
      </c>
      <c r="W674" s="11">
        <f>datos_chargeback_2001_1!$X674/100</f>
        <v>0</v>
      </c>
      <c r="X674" s="12">
        <v>0</v>
      </c>
      <c r="Y674" s="11">
        <f>datos_chargeback_2001_1!$Z674/100</f>
        <v>0</v>
      </c>
      <c r="Z674" s="12">
        <v>0</v>
      </c>
      <c r="AA674" s="12" t="s">
        <v>2145</v>
      </c>
      <c r="AB674" s="12" t="s">
        <v>35</v>
      </c>
      <c r="AC674" s="13" t="s">
        <v>35</v>
      </c>
      <c r="AD674" s="11">
        <f>datos_chargeback_2001_1!$AE674/100</f>
        <v>0</v>
      </c>
      <c r="AE674" s="12">
        <v>0</v>
      </c>
      <c r="AF674" s="12" t="s">
        <v>29</v>
      </c>
    </row>
    <row r="675" spans="1:32" x14ac:dyDescent="0.3">
      <c r="A675" s="34" t="s">
        <v>2146</v>
      </c>
      <c r="B675" s="3">
        <v>45000</v>
      </c>
      <c r="C675" s="3" t="str">
        <f>TEXT(Tabla10[[#This Row],[Fecha de transacción]],"DDDD")</f>
        <v>miércoles</v>
      </c>
      <c r="D675" s="3">
        <v>45063</v>
      </c>
      <c r="E675" s="4">
        <f>datos_chargeback_2001_1!$D675-datos_chargeback_2001_1!$B675</f>
        <v>63</v>
      </c>
      <c r="F675" s="5">
        <f>datos_chargeback_2001_1!$G675/100</f>
        <v>419.17</v>
      </c>
      <c r="G675" s="6">
        <v>41917</v>
      </c>
      <c r="H675" s="5">
        <f t="shared" si="10"/>
        <v>0</v>
      </c>
      <c r="I675" s="5">
        <v>0</v>
      </c>
      <c r="J675" s="6" t="s">
        <v>38</v>
      </c>
      <c r="K675" s="6" t="s">
        <v>25</v>
      </c>
      <c r="L675" s="6" t="s">
        <v>40</v>
      </c>
      <c r="M675" s="6" t="s">
        <v>41</v>
      </c>
      <c r="N675" s="6" t="s">
        <v>42</v>
      </c>
      <c r="O675" s="6" t="s">
        <v>64</v>
      </c>
      <c r="P675" s="6" t="s">
        <v>30</v>
      </c>
      <c r="Q675" s="6" t="s">
        <v>31</v>
      </c>
      <c r="R675" s="6">
        <v>41917</v>
      </c>
      <c r="S675" s="6" t="s">
        <v>2147</v>
      </c>
      <c r="T675" s="6" t="s">
        <v>46</v>
      </c>
      <c r="U675" s="5">
        <f>datos_chargeback_2001_1!$V675/100</f>
        <v>419.17</v>
      </c>
      <c r="V675" s="6">
        <v>41917</v>
      </c>
      <c r="W675" s="5">
        <f>datos_chargeback_2001_1!$X675/100</f>
        <v>0</v>
      </c>
      <c r="X675" s="6">
        <v>0</v>
      </c>
      <c r="Y675" s="5">
        <f>datos_chargeback_2001_1!$Z675/100</f>
        <v>0</v>
      </c>
      <c r="Z675" s="6">
        <v>0</v>
      </c>
      <c r="AA675" s="6" t="s">
        <v>2148</v>
      </c>
      <c r="AB675" s="6" t="s">
        <v>48</v>
      </c>
      <c r="AC675" s="8">
        <v>45000</v>
      </c>
      <c r="AD675" s="5">
        <f>datos_chargeback_2001_1!$AE675/100</f>
        <v>811.97</v>
      </c>
      <c r="AE675" s="6">
        <v>81197</v>
      </c>
      <c r="AF675" s="6" t="s">
        <v>64</v>
      </c>
    </row>
    <row r="676" spans="1:32" x14ac:dyDescent="0.3">
      <c r="A676" s="35" t="s">
        <v>2149</v>
      </c>
      <c r="B676" s="9">
        <v>45001</v>
      </c>
      <c r="C676" s="9" t="str">
        <f>TEXT(Tabla10[[#This Row],[Fecha de transacción]],"DDDD")</f>
        <v>jueves</v>
      </c>
      <c r="D676" s="9">
        <v>45090</v>
      </c>
      <c r="E676" s="10">
        <f>datos_chargeback_2001_1!$D676-datos_chargeback_2001_1!$B676</f>
        <v>89</v>
      </c>
      <c r="F676" s="11">
        <f>datos_chargeback_2001_1!$G676/100</f>
        <v>49.35</v>
      </c>
      <c r="G676" s="12">
        <v>4935</v>
      </c>
      <c r="H676" s="11">
        <f t="shared" si="10"/>
        <v>0</v>
      </c>
      <c r="I676" s="11">
        <v>0</v>
      </c>
      <c r="J676" s="12" t="s">
        <v>24</v>
      </c>
      <c r="K676" s="12" t="s">
        <v>25</v>
      </c>
      <c r="L676" s="12" t="s">
        <v>40</v>
      </c>
      <c r="M676" s="12" t="s">
        <v>52</v>
      </c>
      <c r="N676" s="12" t="s">
        <v>28</v>
      </c>
      <c r="O676" s="12" t="s">
        <v>64</v>
      </c>
      <c r="P676" s="12" t="s">
        <v>30</v>
      </c>
      <c r="Q676" s="12" t="s">
        <v>75</v>
      </c>
      <c r="R676" s="12">
        <v>49350</v>
      </c>
      <c r="S676" s="12" t="s">
        <v>2150</v>
      </c>
      <c r="T676" s="12" t="s">
        <v>33</v>
      </c>
      <c r="U676" s="11">
        <f>datos_chargeback_2001_1!$V676/100</f>
        <v>0</v>
      </c>
      <c r="V676" s="12">
        <v>0</v>
      </c>
      <c r="W676" s="11">
        <f>datos_chargeback_2001_1!$X676/100</f>
        <v>0</v>
      </c>
      <c r="X676" s="12">
        <v>0</v>
      </c>
      <c r="Y676" s="11">
        <f>datos_chargeback_2001_1!$Z676/100</f>
        <v>493.5</v>
      </c>
      <c r="Z676" s="12">
        <v>49350</v>
      </c>
      <c r="AA676" s="12" t="s">
        <v>2151</v>
      </c>
      <c r="AB676" s="12" t="s">
        <v>35</v>
      </c>
      <c r="AC676" s="13" t="s">
        <v>35</v>
      </c>
      <c r="AD676" s="11">
        <f>datos_chargeback_2001_1!$AE676/100</f>
        <v>0</v>
      </c>
      <c r="AE676" s="12">
        <v>0</v>
      </c>
      <c r="AF676" s="12" t="s">
        <v>53</v>
      </c>
    </row>
    <row r="677" spans="1:32" x14ac:dyDescent="0.3">
      <c r="A677" s="34" t="s">
        <v>2152</v>
      </c>
      <c r="B677" s="3">
        <v>45002</v>
      </c>
      <c r="C677" s="3" t="str">
        <f>TEXT(Tabla10[[#This Row],[Fecha de transacción]],"DDDD")</f>
        <v>viernes</v>
      </c>
      <c r="D677" s="3">
        <v>45090</v>
      </c>
      <c r="E677" s="4">
        <f>datos_chargeback_2001_1!$D677-datos_chargeback_2001_1!$B677</f>
        <v>88</v>
      </c>
      <c r="F677" s="5">
        <f>datos_chargeback_2001_1!$G677/100</f>
        <v>752.23</v>
      </c>
      <c r="G677" s="6">
        <v>75223</v>
      </c>
      <c r="H677" s="5">
        <f t="shared" si="10"/>
        <v>0</v>
      </c>
      <c r="I677" s="5">
        <v>0</v>
      </c>
      <c r="J677" s="6" t="s">
        <v>38</v>
      </c>
      <c r="K677" s="6" t="s">
        <v>25</v>
      </c>
      <c r="L677" s="6" t="s">
        <v>26</v>
      </c>
      <c r="M677" s="6" t="s">
        <v>59</v>
      </c>
      <c r="N677" s="6" t="s">
        <v>28</v>
      </c>
      <c r="O677" s="6" t="s">
        <v>50</v>
      </c>
      <c r="P677" s="6" t="s">
        <v>54</v>
      </c>
      <c r="Q677" s="6" t="s">
        <v>66</v>
      </c>
      <c r="R677" s="6">
        <v>75223</v>
      </c>
      <c r="S677" s="6" t="s">
        <v>2153</v>
      </c>
      <c r="T677" s="6" t="s">
        <v>33</v>
      </c>
      <c r="U677" s="5">
        <f>datos_chargeback_2001_1!$V677/100</f>
        <v>0</v>
      </c>
      <c r="V677" s="6">
        <v>0</v>
      </c>
      <c r="W677" s="5">
        <f>datos_chargeback_2001_1!$X677/100</f>
        <v>0</v>
      </c>
      <c r="X677" s="6">
        <v>0</v>
      </c>
      <c r="Y677" s="5">
        <f>datos_chargeback_2001_1!$Z677/100</f>
        <v>752.23</v>
      </c>
      <c r="Z677" s="6">
        <v>75223</v>
      </c>
      <c r="AA677" s="6" t="s">
        <v>2154</v>
      </c>
      <c r="AB677" s="6" t="s">
        <v>35</v>
      </c>
      <c r="AC677" s="7" t="s">
        <v>35</v>
      </c>
      <c r="AD677" s="5">
        <f>datos_chargeback_2001_1!$AE677/100</f>
        <v>0</v>
      </c>
      <c r="AE677" s="6">
        <v>0</v>
      </c>
      <c r="AF677" s="6" t="s">
        <v>64</v>
      </c>
    </row>
    <row r="678" spans="1:32" x14ac:dyDescent="0.3">
      <c r="A678" s="34" t="s">
        <v>2155</v>
      </c>
      <c r="B678" s="3">
        <v>45003</v>
      </c>
      <c r="C678" s="3" t="str">
        <f>TEXT(Tabla10[[#This Row],[Fecha de transacción]],"DDDD")</f>
        <v>sábado</v>
      </c>
      <c r="D678" s="3">
        <v>45077</v>
      </c>
      <c r="E678" s="4">
        <f>datos_chargeback_2001_1!$D678-datos_chargeback_2001_1!$B678</f>
        <v>74</v>
      </c>
      <c r="F678" s="5">
        <f>datos_chargeback_2001_1!$G678/100</f>
        <v>551.02</v>
      </c>
      <c r="G678" s="6">
        <v>55102</v>
      </c>
      <c r="H678" s="5">
        <f t="shared" si="10"/>
        <v>0</v>
      </c>
      <c r="I678" s="5">
        <v>1.41</v>
      </c>
      <c r="J678" s="6" t="s">
        <v>24</v>
      </c>
      <c r="K678" s="6" t="s">
        <v>25</v>
      </c>
      <c r="L678" s="6" t="s">
        <v>80</v>
      </c>
      <c r="M678" s="6" t="s">
        <v>41</v>
      </c>
      <c r="N678" s="6" t="s">
        <v>28</v>
      </c>
      <c r="O678" s="6" t="s">
        <v>36</v>
      </c>
      <c r="P678" s="6" t="s">
        <v>30</v>
      </c>
      <c r="Q678" s="6" t="s">
        <v>66</v>
      </c>
      <c r="R678" s="6">
        <v>55102</v>
      </c>
      <c r="S678" s="6" t="s">
        <v>2156</v>
      </c>
      <c r="T678" s="6" t="s">
        <v>33</v>
      </c>
      <c r="U678" s="5">
        <f>datos_chargeback_2001_1!$V678/100</f>
        <v>0</v>
      </c>
      <c r="V678" s="6">
        <v>0</v>
      </c>
      <c r="W678" s="5">
        <f>datos_chargeback_2001_1!$X678/100</f>
        <v>0</v>
      </c>
      <c r="X678" s="6">
        <v>0</v>
      </c>
      <c r="Y678" s="5">
        <f>datos_chargeback_2001_1!$Z678/100</f>
        <v>551.02</v>
      </c>
      <c r="Z678" s="6">
        <v>55102</v>
      </c>
      <c r="AA678" s="6" t="s">
        <v>2157</v>
      </c>
      <c r="AB678" s="6" t="s">
        <v>35</v>
      </c>
      <c r="AC678" s="7" t="s">
        <v>35</v>
      </c>
      <c r="AD678" s="5">
        <f>datos_chargeback_2001_1!$AE678/100</f>
        <v>0</v>
      </c>
      <c r="AE678" s="6">
        <v>0</v>
      </c>
      <c r="AF678" s="6" t="s">
        <v>29</v>
      </c>
    </row>
    <row r="679" spans="1:32" x14ac:dyDescent="0.3">
      <c r="A679" s="36" t="s">
        <v>2158</v>
      </c>
      <c r="B679" s="14">
        <v>45004</v>
      </c>
      <c r="C679" s="14" t="str">
        <f>TEXT(Tabla10[[#This Row],[Fecha de transacción]],"DDDD")</f>
        <v>domingo</v>
      </c>
      <c r="D679" s="14">
        <v>45090</v>
      </c>
      <c r="E679" s="15">
        <f>datos_chargeback_2001_1!$D679-datos_chargeback_2001_1!$B679</f>
        <v>86</v>
      </c>
      <c r="F679" s="16">
        <f>datos_chargeback_2001_1!$G679/100</f>
        <v>55.1</v>
      </c>
      <c r="G679" s="17">
        <v>5510</v>
      </c>
      <c r="H679" s="16">
        <f t="shared" si="10"/>
        <v>0</v>
      </c>
      <c r="I679" s="16">
        <v>0</v>
      </c>
      <c r="J679" s="17" t="s">
        <v>24</v>
      </c>
      <c r="K679" s="17" t="s">
        <v>25</v>
      </c>
      <c r="L679" s="17" t="s">
        <v>119</v>
      </c>
      <c r="M679" s="17" t="s">
        <v>27</v>
      </c>
      <c r="N679" s="17" t="s">
        <v>42</v>
      </c>
      <c r="O679" s="17" t="s">
        <v>64</v>
      </c>
      <c r="P679" s="17" t="s">
        <v>54</v>
      </c>
      <c r="Q679" s="17" t="s">
        <v>75</v>
      </c>
      <c r="R679" s="17">
        <v>55100</v>
      </c>
      <c r="S679" s="17" t="s">
        <v>347</v>
      </c>
      <c r="T679" s="17" t="s">
        <v>61</v>
      </c>
      <c r="U679" s="16">
        <f>datos_chargeback_2001_1!$V679/100</f>
        <v>0</v>
      </c>
      <c r="V679" s="17">
        <v>0</v>
      </c>
      <c r="W679" s="16">
        <f>datos_chargeback_2001_1!$X679/100</f>
        <v>551</v>
      </c>
      <c r="X679" s="17">
        <v>55100</v>
      </c>
      <c r="Y679" s="16">
        <f>datos_chargeback_2001_1!$Z679/100</f>
        <v>0</v>
      </c>
      <c r="Z679" s="17">
        <v>0</v>
      </c>
      <c r="AA679" s="17" t="s">
        <v>2159</v>
      </c>
      <c r="AB679" s="17" t="s">
        <v>35</v>
      </c>
      <c r="AC679" s="20" t="s">
        <v>35</v>
      </c>
      <c r="AD679" s="16">
        <f>datos_chargeback_2001_1!$AE679/100</f>
        <v>0</v>
      </c>
      <c r="AE679" s="17">
        <v>0</v>
      </c>
      <c r="AF679" s="17" t="s">
        <v>43</v>
      </c>
    </row>
    <row r="680" spans="1:32" x14ac:dyDescent="0.3">
      <c r="A680" s="34" t="s">
        <v>2160</v>
      </c>
      <c r="B680" s="3">
        <v>45005</v>
      </c>
      <c r="C680" s="3" t="str">
        <f>TEXT(Tabla10[[#This Row],[Fecha de transacción]],"DDDD")</f>
        <v>lunes</v>
      </c>
      <c r="D680" s="3">
        <v>45088</v>
      </c>
      <c r="E680" s="4">
        <f>datos_chargeback_2001_1!$D680-datos_chargeback_2001_1!$B680</f>
        <v>83</v>
      </c>
      <c r="F680" s="5">
        <f>datos_chargeback_2001_1!$G680/100</f>
        <v>723.98</v>
      </c>
      <c r="G680" s="6">
        <v>72398</v>
      </c>
      <c r="H680" s="5">
        <f t="shared" si="10"/>
        <v>0</v>
      </c>
      <c r="I680" s="5">
        <v>0</v>
      </c>
      <c r="J680" s="6" t="s">
        <v>24</v>
      </c>
      <c r="K680" s="6" t="s">
        <v>25</v>
      </c>
      <c r="L680" s="6" t="s">
        <v>26</v>
      </c>
      <c r="M680" s="6" t="s">
        <v>93</v>
      </c>
      <c r="N680" s="6" t="s">
        <v>42</v>
      </c>
      <c r="O680" s="6" t="s">
        <v>50</v>
      </c>
      <c r="P680" s="6" t="s">
        <v>30</v>
      </c>
      <c r="Q680" s="6" t="s">
        <v>44</v>
      </c>
      <c r="R680" s="6">
        <v>72398</v>
      </c>
      <c r="S680" s="6" t="s">
        <v>2161</v>
      </c>
      <c r="T680" s="6" t="s">
        <v>46</v>
      </c>
      <c r="U680" s="5">
        <f>datos_chargeback_2001_1!$V680/100</f>
        <v>723.98</v>
      </c>
      <c r="V680" s="6">
        <v>72398</v>
      </c>
      <c r="W680" s="5">
        <f>datos_chargeback_2001_1!$X680/100</f>
        <v>0</v>
      </c>
      <c r="X680" s="6">
        <v>0</v>
      </c>
      <c r="Y680" s="5">
        <f>datos_chargeback_2001_1!$Z680/100</f>
        <v>0</v>
      </c>
      <c r="Z680" s="6">
        <v>0</v>
      </c>
      <c r="AA680" s="6" t="s">
        <v>2162</v>
      </c>
      <c r="AB680" s="6" t="s">
        <v>48</v>
      </c>
      <c r="AC680" s="8">
        <v>45005</v>
      </c>
      <c r="AD680" s="5">
        <f>datos_chargeback_2001_1!$AE680/100</f>
        <v>563.65</v>
      </c>
      <c r="AE680" s="6">
        <v>56365</v>
      </c>
      <c r="AF680" s="6" t="s">
        <v>64</v>
      </c>
    </row>
    <row r="681" spans="1:32" x14ac:dyDescent="0.3">
      <c r="A681" s="36" t="s">
        <v>2163</v>
      </c>
      <c r="B681" s="14">
        <v>45006</v>
      </c>
      <c r="C681" s="14" t="str">
        <f>TEXT(Tabla10[[#This Row],[Fecha de transacción]],"DDDD")</f>
        <v>martes</v>
      </c>
      <c r="D681" s="14">
        <v>45072</v>
      </c>
      <c r="E681" s="15">
        <f>datos_chargeback_2001_1!$D681-datos_chargeback_2001_1!$B681</f>
        <v>66</v>
      </c>
      <c r="F681" s="16">
        <f>datos_chargeback_2001_1!$G681/100</f>
        <v>926.35</v>
      </c>
      <c r="G681" s="17">
        <v>92635</v>
      </c>
      <c r="H681" s="16">
        <f t="shared" si="10"/>
        <v>0</v>
      </c>
      <c r="I681" s="16">
        <v>0</v>
      </c>
      <c r="J681" s="17" t="s">
        <v>24</v>
      </c>
      <c r="K681" s="17" t="s">
        <v>25</v>
      </c>
      <c r="L681" s="17" t="s">
        <v>80</v>
      </c>
      <c r="M681" s="17" t="s">
        <v>27</v>
      </c>
      <c r="N681" s="17" t="s">
        <v>42</v>
      </c>
      <c r="O681" s="17" t="s">
        <v>29</v>
      </c>
      <c r="P681" s="17" t="s">
        <v>54</v>
      </c>
      <c r="Q681" s="17" t="s">
        <v>55</v>
      </c>
      <c r="R681" s="17">
        <v>92635</v>
      </c>
      <c r="S681" s="17" t="s">
        <v>2164</v>
      </c>
      <c r="T681" s="17" t="s">
        <v>61</v>
      </c>
      <c r="U681" s="16">
        <f>datos_chargeback_2001_1!$V681/100</f>
        <v>0</v>
      </c>
      <c r="V681" s="17">
        <v>0</v>
      </c>
      <c r="W681" s="16">
        <f>datos_chargeback_2001_1!$X681/100</f>
        <v>926.35</v>
      </c>
      <c r="X681" s="17">
        <v>92635</v>
      </c>
      <c r="Y681" s="16">
        <f>datos_chargeback_2001_1!$Z681/100</f>
        <v>0</v>
      </c>
      <c r="Z681" s="17">
        <v>0</v>
      </c>
      <c r="AA681" s="17" t="s">
        <v>2165</v>
      </c>
      <c r="AB681" s="17" t="s">
        <v>35</v>
      </c>
      <c r="AC681" s="20" t="s">
        <v>35</v>
      </c>
      <c r="AD681" s="16">
        <f>datos_chargeback_2001_1!$AE681/100</f>
        <v>0</v>
      </c>
      <c r="AE681" s="17">
        <v>0</v>
      </c>
      <c r="AF681" s="17" t="s">
        <v>36</v>
      </c>
    </row>
    <row r="682" spans="1:32" x14ac:dyDescent="0.3">
      <c r="A682" s="34" t="s">
        <v>2166</v>
      </c>
      <c r="B682" s="3">
        <v>45007</v>
      </c>
      <c r="C682" s="3" t="str">
        <f>TEXT(Tabla10[[#This Row],[Fecha de transacción]],"DDDD")</f>
        <v>miércoles</v>
      </c>
      <c r="D682" s="3">
        <v>45077</v>
      </c>
      <c r="E682" s="4">
        <f>datos_chargeback_2001_1!$D682-datos_chargeback_2001_1!$B682</f>
        <v>70</v>
      </c>
      <c r="F682" s="5">
        <f>datos_chargeback_2001_1!$G682/100</f>
        <v>464.97</v>
      </c>
      <c r="G682" s="6">
        <v>46497</v>
      </c>
      <c r="H682" s="5">
        <f t="shared" si="10"/>
        <v>0</v>
      </c>
      <c r="I682" s="5">
        <v>0</v>
      </c>
      <c r="J682" s="6" t="s">
        <v>38</v>
      </c>
      <c r="K682" s="6" t="s">
        <v>25</v>
      </c>
      <c r="L682" s="6" t="s">
        <v>119</v>
      </c>
      <c r="M682" s="6" t="s">
        <v>85</v>
      </c>
      <c r="N682" s="6" t="s">
        <v>28</v>
      </c>
      <c r="O682" s="6" t="s">
        <v>43</v>
      </c>
      <c r="P682" s="6" t="s">
        <v>54</v>
      </c>
      <c r="Q682" s="6" t="s">
        <v>55</v>
      </c>
      <c r="R682" s="6">
        <v>46497</v>
      </c>
      <c r="S682" s="6" t="s">
        <v>2167</v>
      </c>
      <c r="T682" s="6" t="s">
        <v>33</v>
      </c>
      <c r="U682" s="5">
        <f>datos_chargeback_2001_1!$V682/100</f>
        <v>0</v>
      </c>
      <c r="V682" s="6">
        <v>0</v>
      </c>
      <c r="W682" s="5">
        <f>datos_chargeback_2001_1!$X682/100</f>
        <v>0</v>
      </c>
      <c r="X682" s="6">
        <v>0</v>
      </c>
      <c r="Y682" s="5">
        <f>datos_chargeback_2001_1!$Z682/100</f>
        <v>464.97</v>
      </c>
      <c r="Z682" s="6">
        <v>46497</v>
      </c>
      <c r="AA682" s="6" t="s">
        <v>2168</v>
      </c>
      <c r="AB682" s="6" t="s">
        <v>48</v>
      </c>
      <c r="AC682" s="8">
        <v>45007</v>
      </c>
      <c r="AD682" s="5">
        <f>datos_chargeback_2001_1!$AE682/100</f>
        <v>83.21</v>
      </c>
      <c r="AE682" s="6">
        <v>8321</v>
      </c>
      <c r="AF682" s="6" t="s">
        <v>50</v>
      </c>
    </row>
    <row r="683" spans="1:32" x14ac:dyDescent="0.3">
      <c r="A683" s="34" t="s">
        <v>2169</v>
      </c>
      <c r="B683" s="3">
        <v>45008</v>
      </c>
      <c r="C683" s="3" t="str">
        <f>TEXT(Tabla10[[#This Row],[Fecha de transacción]],"DDDD")</f>
        <v>jueves</v>
      </c>
      <c r="D683" s="3">
        <v>45098</v>
      </c>
      <c r="E683" s="4">
        <f>datos_chargeback_2001_1!$D683-datos_chargeback_2001_1!$B683</f>
        <v>90</v>
      </c>
      <c r="F683" s="5">
        <f>datos_chargeback_2001_1!$G683/100</f>
        <v>421.71</v>
      </c>
      <c r="G683" s="6">
        <v>42171</v>
      </c>
      <c r="H683" s="5">
        <f t="shared" si="10"/>
        <v>0</v>
      </c>
      <c r="I683" s="5">
        <v>1.1200000000000001</v>
      </c>
      <c r="J683" s="6" t="s">
        <v>24</v>
      </c>
      <c r="K683" s="6" t="s">
        <v>25</v>
      </c>
      <c r="L683" s="6" t="s">
        <v>74</v>
      </c>
      <c r="M683" s="6" t="s">
        <v>59</v>
      </c>
      <c r="N683" s="6" t="s">
        <v>42</v>
      </c>
      <c r="O683" s="6" t="s">
        <v>53</v>
      </c>
      <c r="P683" s="6" t="s">
        <v>30</v>
      </c>
      <c r="Q683" s="6" t="s">
        <v>44</v>
      </c>
      <c r="R683" s="6">
        <v>42171</v>
      </c>
      <c r="S683" s="6" t="s">
        <v>2170</v>
      </c>
      <c r="T683" s="6" t="s">
        <v>116</v>
      </c>
      <c r="U683" s="5">
        <f>datos_chargeback_2001_1!$V683/100</f>
        <v>421.71</v>
      </c>
      <c r="V683" s="6">
        <v>42171</v>
      </c>
      <c r="W683" s="5">
        <f>datos_chargeback_2001_1!$X683/100</f>
        <v>0</v>
      </c>
      <c r="X683" s="6">
        <v>0</v>
      </c>
      <c r="Y683" s="5">
        <f>datos_chargeback_2001_1!$Z683/100</f>
        <v>0</v>
      </c>
      <c r="Z683" s="6">
        <v>0</v>
      </c>
      <c r="AA683" s="6" t="s">
        <v>2171</v>
      </c>
      <c r="AB683" s="6" t="s">
        <v>48</v>
      </c>
      <c r="AC683" s="8">
        <v>45008</v>
      </c>
      <c r="AD683" s="5">
        <f>datos_chargeback_2001_1!$AE683/100</f>
        <v>847.34</v>
      </c>
      <c r="AE683" s="6">
        <v>84734</v>
      </c>
      <c r="AF683" s="6" t="s">
        <v>64</v>
      </c>
    </row>
    <row r="684" spans="1:32" x14ac:dyDescent="0.3">
      <c r="A684" s="34" t="s">
        <v>2172</v>
      </c>
      <c r="B684" s="3">
        <v>45009</v>
      </c>
      <c r="C684" s="3" t="str">
        <f>TEXT(Tabla10[[#This Row],[Fecha de transacción]],"DDDD")</f>
        <v>viernes</v>
      </c>
      <c r="D684" s="3">
        <v>45081</v>
      </c>
      <c r="E684" s="4">
        <f>datos_chargeback_2001_1!$D684-datos_chargeback_2001_1!$B684</f>
        <v>72</v>
      </c>
      <c r="F684" s="5">
        <f>datos_chargeback_2001_1!$G684/100</f>
        <v>171.21</v>
      </c>
      <c r="G684" s="6">
        <v>17121</v>
      </c>
      <c r="H684" s="5">
        <f t="shared" si="10"/>
        <v>0</v>
      </c>
      <c r="I684" s="5">
        <v>0.09</v>
      </c>
      <c r="J684" s="6" t="s">
        <v>38</v>
      </c>
      <c r="K684" s="6" t="s">
        <v>25</v>
      </c>
      <c r="L684" s="6" t="s">
        <v>74</v>
      </c>
      <c r="M684" s="6" t="s">
        <v>93</v>
      </c>
      <c r="N684" s="6" t="s">
        <v>28</v>
      </c>
      <c r="O684" s="6" t="s">
        <v>50</v>
      </c>
      <c r="P684" s="6" t="s">
        <v>30</v>
      </c>
      <c r="Q684" s="6" t="s">
        <v>66</v>
      </c>
      <c r="R684" s="6">
        <v>17121</v>
      </c>
      <c r="S684" s="6" t="s">
        <v>1846</v>
      </c>
      <c r="T684" s="6" t="s">
        <v>33</v>
      </c>
      <c r="U684" s="5">
        <f>datos_chargeback_2001_1!$V684/100</f>
        <v>0</v>
      </c>
      <c r="V684" s="6">
        <v>0</v>
      </c>
      <c r="W684" s="5">
        <f>datos_chargeback_2001_1!$X684/100</f>
        <v>0</v>
      </c>
      <c r="X684" s="6">
        <v>0</v>
      </c>
      <c r="Y684" s="5">
        <f>datos_chargeback_2001_1!$Z684/100</f>
        <v>171.21</v>
      </c>
      <c r="Z684" s="6">
        <v>17121</v>
      </c>
      <c r="AA684" s="6" t="s">
        <v>2173</v>
      </c>
      <c r="AB684" s="6" t="s">
        <v>35</v>
      </c>
      <c r="AC684" s="7" t="s">
        <v>35</v>
      </c>
      <c r="AD684" s="5">
        <f>datos_chargeback_2001_1!$AE684/100</f>
        <v>0</v>
      </c>
      <c r="AE684" s="6">
        <v>0</v>
      </c>
      <c r="AF684" s="6" t="s">
        <v>43</v>
      </c>
    </row>
    <row r="685" spans="1:32" x14ac:dyDescent="0.3">
      <c r="A685" s="36" t="s">
        <v>2174</v>
      </c>
      <c r="B685" s="14">
        <v>45010</v>
      </c>
      <c r="C685" s="14" t="str">
        <f>TEXT(Tabla10[[#This Row],[Fecha de transacción]],"DDDD")</f>
        <v>sábado</v>
      </c>
      <c r="D685" s="14">
        <v>45087</v>
      </c>
      <c r="E685" s="15">
        <f>datos_chargeback_2001_1!$D685-datos_chargeback_2001_1!$B685</f>
        <v>77</v>
      </c>
      <c r="F685" s="16">
        <f>datos_chargeback_2001_1!$G685/100</f>
        <v>982.49</v>
      </c>
      <c r="G685" s="17">
        <v>98249</v>
      </c>
      <c r="H685" s="16">
        <f t="shared" si="10"/>
        <v>0</v>
      </c>
      <c r="I685" s="16">
        <v>0</v>
      </c>
      <c r="J685" s="17" t="s">
        <v>38</v>
      </c>
      <c r="K685" s="17" t="s">
        <v>25</v>
      </c>
      <c r="L685" s="17" t="s">
        <v>26</v>
      </c>
      <c r="M685" s="17" t="s">
        <v>93</v>
      </c>
      <c r="N685" s="17" t="s">
        <v>28</v>
      </c>
      <c r="O685" s="17" t="s">
        <v>64</v>
      </c>
      <c r="P685" s="17" t="s">
        <v>54</v>
      </c>
      <c r="Q685" s="17" t="s">
        <v>55</v>
      </c>
      <c r="R685" s="17">
        <v>98249</v>
      </c>
      <c r="S685" s="17" t="s">
        <v>1713</v>
      </c>
      <c r="T685" s="17" t="s">
        <v>33</v>
      </c>
      <c r="U685" s="16">
        <f>datos_chargeback_2001_1!$V685/100</f>
        <v>0</v>
      </c>
      <c r="V685" s="17">
        <v>0</v>
      </c>
      <c r="W685" s="16">
        <f>datos_chargeback_2001_1!$X685/100</f>
        <v>0</v>
      </c>
      <c r="X685" s="17">
        <v>0</v>
      </c>
      <c r="Y685" s="16">
        <f>datos_chargeback_2001_1!$Z685/100</f>
        <v>982.49</v>
      </c>
      <c r="Z685" s="17">
        <v>98249</v>
      </c>
      <c r="AA685" s="17" t="s">
        <v>2175</v>
      </c>
      <c r="AB685" s="17" t="s">
        <v>35</v>
      </c>
      <c r="AC685" s="20" t="s">
        <v>35</v>
      </c>
      <c r="AD685" s="16">
        <f>datos_chargeback_2001_1!$AE685/100</f>
        <v>0</v>
      </c>
      <c r="AE685" s="17">
        <v>0</v>
      </c>
      <c r="AF685" s="17" t="s">
        <v>64</v>
      </c>
    </row>
    <row r="686" spans="1:32" x14ac:dyDescent="0.3">
      <c r="A686" s="34" t="s">
        <v>2176</v>
      </c>
      <c r="B686" s="3">
        <v>45011</v>
      </c>
      <c r="C686" s="3" t="str">
        <f>TEXT(Tabla10[[#This Row],[Fecha de transacción]],"DDDD")</f>
        <v>domingo</v>
      </c>
      <c r="D686" s="3">
        <v>45071</v>
      </c>
      <c r="E686" s="4">
        <f>datos_chargeback_2001_1!$D686-datos_chargeback_2001_1!$B686</f>
        <v>60</v>
      </c>
      <c r="F686" s="5">
        <f>datos_chargeback_2001_1!$G686/100</f>
        <v>27.61</v>
      </c>
      <c r="G686" s="6">
        <v>2761</v>
      </c>
      <c r="H686" s="5">
        <f t="shared" si="10"/>
        <v>0</v>
      </c>
      <c r="I686" s="5">
        <v>0</v>
      </c>
      <c r="J686" s="6" t="s">
        <v>24</v>
      </c>
      <c r="K686" s="6" t="s">
        <v>25</v>
      </c>
      <c r="L686" s="6" t="s">
        <v>74</v>
      </c>
      <c r="M686" s="6" t="s">
        <v>27</v>
      </c>
      <c r="N686" s="6" t="s">
        <v>42</v>
      </c>
      <c r="O686" s="6" t="s">
        <v>53</v>
      </c>
      <c r="P686" s="6" t="s">
        <v>30</v>
      </c>
      <c r="Q686" s="6" t="s">
        <v>31</v>
      </c>
      <c r="R686" s="6">
        <v>2761</v>
      </c>
      <c r="S686" s="6" t="s">
        <v>562</v>
      </c>
      <c r="T686" s="6" t="s">
        <v>61</v>
      </c>
      <c r="U686" s="5">
        <f>datos_chargeback_2001_1!$V686/100</f>
        <v>0</v>
      </c>
      <c r="V686" s="6">
        <v>0</v>
      </c>
      <c r="W686" s="5">
        <f>datos_chargeback_2001_1!$X686/100</f>
        <v>27.61</v>
      </c>
      <c r="X686" s="6">
        <v>2761</v>
      </c>
      <c r="Y686" s="5">
        <f>datos_chargeback_2001_1!$Z686/100</f>
        <v>0</v>
      </c>
      <c r="Z686" s="6">
        <v>0</v>
      </c>
      <c r="AA686" s="6" t="s">
        <v>2177</v>
      </c>
      <c r="AB686" s="6" t="s">
        <v>35</v>
      </c>
      <c r="AC686" s="7" t="s">
        <v>35</v>
      </c>
      <c r="AD686" s="5">
        <f>datos_chargeback_2001_1!$AE686/100</f>
        <v>0</v>
      </c>
      <c r="AE686" s="6">
        <v>0</v>
      </c>
      <c r="AF686" s="6" t="s">
        <v>36</v>
      </c>
    </row>
    <row r="687" spans="1:32" x14ac:dyDescent="0.3">
      <c r="A687" s="36" t="s">
        <v>2178</v>
      </c>
      <c r="B687" s="14">
        <v>45012</v>
      </c>
      <c r="C687" s="14" t="str">
        <f>TEXT(Tabla10[[#This Row],[Fecha de transacción]],"DDDD")</f>
        <v>lunes</v>
      </c>
      <c r="D687" s="14">
        <v>45079</v>
      </c>
      <c r="E687" s="15">
        <f>datos_chargeback_2001_1!$D687-datos_chargeback_2001_1!$B687</f>
        <v>67</v>
      </c>
      <c r="F687" s="16">
        <f>datos_chargeback_2001_1!$G687/100</f>
        <v>25.33</v>
      </c>
      <c r="G687" s="17">
        <v>2533</v>
      </c>
      <c r="H687" s="16">
        <f t="shared" si="10"/>
        <v>0</v>
      </c>
      <c r="I687" s="16">
        <v>1.42</v>
      </c>
      <c r="J687" s="17" t="s">
        <v>24</v>
      </c>
      <c r="K687" s="17" t="s">
        <v>25</v>
      </c>
      <c r="L687" s="17" t="s">
        <v>74</v>
      </c>
      <c r="M687" s="17" t="s">
        <v>93</v>
      </c>
      <c r="N687" s="17" t="s">
        <v>42</v>
      </c>
      <c r="O687" s="17" t="s">
        <v>43</v>
      </c>
      <c r="P687" s="17" t="s">
        <v>54</v>
      </c>
      <c r="Q687" s="17" t="s">
        <v>31</v>
      </c>
      <c r="R687" s="17">
        <v>25330</v>
      </c>
      <c r="S687" s="17" t="s">
        <v>2179</v>
      </c>
      <c r="T687" s="17" t="s">
        <v>46</v>
      </c>
      <c r="U687" s="16">
        <f>datos_chargeback_2001_1!$V687/100</f>
        <v>253.3</v>
      </c>
      <c r="V687" s="17">
        <v>25330</v>
      </c>
      <c r="W687" s="16">
        <f>datos_chargeback_2001_1!$X687/100</f>
        <v>0</v>
      </c>
      <c r="X687" s="17">
        <v>0</v>
      </c>
      <c r="Y687" s="16">
        <f>datos_chargeback_2001_1!$Z687/100</f>
        <v>0</v>
      </c>
      <c r="Z687" s="17">
        <v>0</v>
      </c>
      <c r="AA687" s="17" t="s">
        <v>2180</v>
      </c>
      <c r="AB687" s="17" t="s">
        <v>48</v>
      </c>
      <c r="AC687" s="18">
        <v>45012</v>
      </c>
      <c r="AD687" s="16">
        <f>datos_chargeback_2001_1!$AE687/100</f>
        <v>963.15</v>
      </c>
      <c r="AE687" s="17">
        <v>96315</v>
      </c>
      <c r="AF687" s="17" t="s">
        <v>50</v>
      </c>
    </row>
    <row r="688" spans="1:32" x14ac:dyDescent="0.3">
      <c r="A688" s="35" t="s">
        <v>2181</v>
      </c>
      <c r="B688" s="9">
        <v>45013</v>
      </c>
      <c r="C688" s="9" t="str">
        <f>TEXT(Tabla10[[#This Row],[Fecha de transacción]],"DDDD")</f>
        <v>martes</v>
      </c>
      <c r="D688" s="9">
        <v>45081</v>
      </c>
      <c r="E688" s="10">
        <f>datos_chargeback_2001_1!$D688-datos_chargeback_2001_1!$B688</f>
        <v>68</v>
      </c>
      <c r="F688" s="11">
        <f>datos_chargeback_2001_1!$G688/100</f>
        <v>310.52</v>
      </c>
      <c r="G688" s="12">
        <v>31052</v>
      </c>
      <c r="H688" s="11">
        <f t="shared" si="10"/>
        <v>0</v>
      </c>
      <c r="I688" s="11">
        <v>0</v>
      </c>
      <c r="J688" s="12" t="s">
        <v>24</v>
      </c>
      <c r="K688" s="12" t="s">
        <v>25</v>
      </c>
      <c r="L688" s="12" t="s">
        <v>74</v>
      </c>
      <c r="M688" s="12" t="s">
        <v>41</v>
      </c>
      <c r="N688" s="12" t="s">
        <v>42</v>
      </c>
      <c r="O688" s="12" t="s">
        <v>50</v>
      </c>
      <c r="P688" s="12" t="s">
        <v>30</v>
      </c>
      <c r="Q688" s="12" t="s">
        <v>55</v>
      </c>
      <c r="R688" s="12">
        <v>31052</v>
      </c>
      <c r="S688" s="12" t="s">
        <v>2182</v>
      </c>
      <c r="T688" s="12" t="s">
        <v>61</v>
      </c>
      <c r="U688" s="11">
        <f>datos_chargeback_2001_1!$V688/100</f>
        <v>0</v>
      </c>
      <c r="V688" s="12">
        <v>0</v>
      </c>
      <c r="W688" s="11">
        <f>datos_chargeback_2001_1!$X688/100</f>
        <v>310.52</v>
      </c>
      <c r="X688" s="12">
        <v>31052</v>
      </c>
      <c r="Y688" s="11">
        <f>datos_chargeback_2001_1!$Z688/100</f>
        <v>0</v>
      </c>
      <c r="Z688" s="12">
        <v>0</v>
      </c>
      <c r="AA688" s="12" t="s">
        <v>2183</v>
      </c>
      <c r="AB688" s="12" t="s">
        <v>35</v>
      </c>
      <c r="AC688" s="13" t="s">
        <v>35</v>
      </c>
      <c r="AD688" s="11">
        <f>datos_chargeback_2001_1!$AE688/100</f>
        <v>0</v>
      </c>
      <c r="AE688" s="12">
        <v>0</v>
      </c>
      <c r="AF688" s="12" t="s">
        <v>53</v>
      </c>
    </row>
    <row r="689" spans="1:32" x14ac:dyDescent="0.3">
      <c r="A689" s="34" t="s">
        <v>2184</v>
      </c>
      <c r="B689" s="3">
        <v>45014</v>
      </c>
      <c r="C689" s="3" t="str">
        <f>TEXT(Tabla10[[#This Row],[Fecha de transacción]],"DDDD")</f>
        <v>miércoles</v>
      </c>
      <c r="D689" s="3">
        <v>45078</v>
      </c>
      <c r="E689" s="4">
        <f>datos_chargeback_2001_1!$D689-datos_chargeback_2001_1!$B689</f>
        <v>64</v>
      </c>
      <c r="F689" s="5">
        <f>datos_chargeback_2001_1!$G689/100</f>
        <v>491.73</v>
      </c>
      <c r="G689" s="6">
        <v>49173</v>
      </c>
      <c r="H689" s="5">
        <f t="shared" si="10"/>
        <v>0</v>
      </c>
      <c r="I689" s="5">
        <v>1.08</v>
      </c>
      <c r="J689" s="6" t="s">
        <v>24</v>
      </c>
      <c r="K689" s="6" t="s">
        <v>25</v>
      </c>
      <c r="L689" s="6" t="s">
        <v>119</v>
      </c>
      <c r="M689" s="6" t="s">
        <v>85</v>
      </c>
      <c r="N689" s="6" t="s">
        <v>28</v>
      </c>
      <c r="O689" s="6" t="s">
        <v>43</v>
      </c>
      <c r="P689" s="6" t="s">
        <v>30</v>
      </c>
      <c r="Q689" s="6" t="s">
        <v>44</v>
      </c>
      <c r="R689" s="6">
        <v>49173</v>
      </c>
      <c r="S689" s="6" t="s">
        <v>1002</v>
      </c>
      <c r="T689" s="6" t="s">
        <v>33</v>
      </c>
      <c r="U689" s="5">
        <f>datos_chargeback_2001_1!$V689/100</f>
        <v>0</v>
      </c>
      <c r="V689" s="6">
        <v>0</v>
      </c>
      <c r="W689" s="5">
        <f>datos_chargeback_2001_1!$X689/100</f>
        <v>0</v>
      </c>
      <c r="X689" s="6">
        <v>0</v>
      </c>
      <c r="Y689" s="5">
        <f>datos_chargeback_2001_1!$Z689/100</f>
        <v>491.73</v>
      </c>
      <c r="Z689" s="6">
        <v>49173</v>
      </c>
      <c r="AA689" s="6" t="s">
        <v>2185</v>
      </c>
      <c r="AB689" s="6" t="s">
        <v>48</v>
      </c>
      <c r="AC689" s="8">
        <v>45014</v>
      </c>
      <c r="AD689" s="5">
        <f>datos_chargeback_2001_1!$AE689/100</f>
        <v>722.31</v>
      </c>
      <c r="AE689" s="6">
        <v>72231</v>
      </c>
      <c r="AF689" s="6" t="s">
        <v>43</v>
      </c>
    </row>
    <row r="690" spans="1:32" x14ac:dyDescent="0.3">
      <c r="A690" s="34" t="s">
        <v>2186</v>
      </c>
      <c r="B690" s="3">
        <v>45015</v>
      </c>
      <c r="C690" s="3" t="str">
        <f>TEXT(Tabla10[[#This Row],[Fecha de transacción]],"DDDD")</f>
        <v>jueves</v>
      </c>
      <c r="D690" s="3">
        <v>45089</v>
      </c>
      <c r="E690" s="4">
        <f>datos_chargeback_2001_1!$D690-datos_chargeback_2001_1!$B690</f>
        <v>74</v>
      </c>
      <c r="F690" s="5">
        <f>datos_chargeback_2001_1!$G690/100</f>
        <v>627.11</v>
      </c>
      <c r="G690" s="6">
        <v>62711</v>
      </c>
      <c r="H690" s="5">
        <f t="shared" si="10"/>
        <v>0</v>
      </c>
      <c r="I690" s="5">
        <v>0.12</v>
      </c>
      <c r="J690" s="6" t="s">
        <v>38</v>
      </c>
      <c r="K690" s="6" t="s">
        <v>25</v>
      </c>
      <c r="L690" s="6" t="s">
        <v>40</v>
      </c>
      <c r="M690" s="6" t="s">
        <v>93</v>
      </c>
      <c r="N690" s="6" t="s">
        <v>42</v>
      </c>
      <c r="O690" s="6" t="s">
        <v>43</v>
      </c>
      <c r="P690" s="6" t="s">
        <v>54</v>
      </c>
      <c r="Q690" s="6" t="s">
        <v>31</v>
      </c>
      <c r="R690" s="6">
        <v>62711</v>
      </c>
      <c r="S690" s="6" t="s">
        <v>2187</v>
      </c>
      <c r="T690" s="6" t="s">
        <v>61</v>
      </c>
      <c r="U690" s="5">
        <f>datos_chargeback_2001_1!$V690/100</f>
        <v>0</v>
      </c>
      <c r="V690" s="6">
        <v>0</v>
      </c>
      <c r="W690" s="5">
        <f>datos_chargeback_2001_1!$X690/100</f>
        <v>627.11</v>
      </c>
      <c r="X690" s="6">
        <v>62711</v>
      </c>
      <c r="Y690" s="5">
        <f>datos_chargeback_2001_1!$Z690/100</f>
        <v>0</v>
      </c>
      <c r="Z690" s="6">
        <v>0</v>
      </c>
      <c r="AA690" s="6" t="s">
        <v>2188</v>
      </c>
      <c r="AB690" s="6" t="s">
        <v>48</v>
      </c>
      <c r="AC690" s="8">
        <v>45015</v>
      </c>
      <c r="AD690" s="5">
        <f>datos_chargeback_2001_1!$AE690/100</f>
        <v>397.23</v>
      </c>
      <c r="AE690" s="6">
        <v>39723</v>
      </c>
      <c r="AF690" s="6" t="s">
        <v>29</v>
      </c>
    </row>
    <row r="691" spans="1:32" x14ac:dyDescent="0.3">
      <c r="A691" s="36" t="s">
        <v>2189</v>
      </c>
      <c r="B691" s="14">
        <v>45016</v>
      </c>
      <c r="C691" s="14" t="str">
        <f>TEXT(Tabla10[[#This Row],[Fecha de transacción]],"DDDD")</f>
        <v>viernes</v>
      </c>
      <c r="D691" s="14">
        <v>45078</v>
      </c>
      <c r="E691" s="15">
        <f>datos_chargeback_2001_1!$D691-datos_chargeback_2001_1!$B691</f>
        <v>62</v>
      </c>
      <c r="F691" s="16">
        <f>datos_chargeback_2001_1!$G691/100</f>
        <v>193.51</v>
      </c>
      <c r="G691" s="17">
        <v>19351</v>
      </c>
      <c r="H691" s="16">
        <f t="shared" si="10"/>
        <v>0</v>
      </c>
      <c r="I691" s="16">
        <v>1.38</v>
      </c>
      <c r="J691" s="17" t="s">
        <v>38</v>
      </c>
      <c r="K691" s="17" t="s">
        <v>25</v>
      </c>
      <c r="L691" s="17" t="s">
        <v>80</v>
      </c>
      <c r="M691" s="17" t="s">
        <v>41</v>
      </c>
      <c r="N691" s="17" t="s">
        <v>42</v>
      </c>
      <c r="O691" s="17" t="s">
        <v>64</v>
      </c>
      <c r="P691" s="17" t="s">
        <v>54</v>
      </c>
      <c r="Q691" s="17" t="s">
        <v>66</v>
      </c>
      <c r="R691" s="17">
        <v>19351</v>
      </c>
      <c r="S691" s="17" t="s">
        <v>2190</v>
      </c>
      <c r="T691" s="17" t="s">
        <v>61</v>
      </c>
      <c r="U691" s="16">
        <f>datos_chargeback_2001_1!$V691/100</f>
        <v>0</v>
      </c>
      <c r="V691" s="17">
        <v>0</v>
      </c>
      <c r="W691" s="16">
        <f>datos_chargeback_2001_1!$X691/100</f>
        <v>193.51</v>
      </c>
      <c r="X691" s="17">
        <v>19351</v>
      </c>
      <c r="Y691" s="16">
        <f>datos_chargeback_2001_1!$Z691/100</f>
        <v>0</v>
      </c>
      <c r="Z691" s="17">
        <v>0</v>
      </c>
      <c r="AA691" s="17" t="s">
        <v>2191</v>
      </c>
      <c r="AB691" s="17" t="s">
        <v>48</v>
      </c>
      <c r="AC691" s="18">
        <v>45016</v>
      </c>
      <c r="AD691" s="16">
        <f>datos_chargeback_2001_1!$AE691/100</f>
        <v>466.15</v>
      </c>
      <c r="AE691" s="17">
        <v>46615</v>
      </c>
      <c r="AF691" s="17" t="s">
        <v>50</v>
      </c>
    </row>
    <row r="692" spans="1:32" x14ac:dyDescent="0.3">
      <c r="A692" s="34" t="s">
        <v>2192</v>
      </c>
      <c r="B692" s="3">
        <v>45017</v>
      </c>
      <c r="C692" s="3" t="str">
        <f>TEXT(Tabla10[[#This Row],[Fecha de transacción]],"DDDD")</f>
        <v>sábado</v>
      </c>
      <c r="D692" s="3">
        <v>45093</v>
      </c>
      <c r="E692" s="4">
        <f>datos_chargeback_2001_1!$D692-datos_chargeback_2001_1!$B692</f>
        <v>76</v>
      </c>
      <c r="F692" s="5">
        <f>datos_chargeback_2001_1!$G692/100</f>
        <v>206.77</v>
      </c>
      <c r="G692" s="6">
        <v>20677</v>
      </c>
      <c r="H692" s="5">
        <f t="shared" si="10"/>
        <v>0</v>
      </c>
      <c r="I692" s="5">
        <v>0</v>
      </c>
      <c r="J692" s="6" t="s">
        <v>38</v>
      </c>
      <c r="K692" s="6" t="s">
        <v>25</v>
      </c>
      <c r="L692" s="6" t="s">
        <v>119</v>
      </c>
      <c r="M692" s="6" t="s">
        <v>93</v>
      </c>
      <c r="N692" s="6" t="s">
        <v>42</v>
      </c>
      <c r="O692" s="6" t="s">
        <v>53</v>
      </c>
      <c r="P692" s="6" t="s">
        <v>54</v>
      </c>
      <c r="Q692" s="6" t="s">
        <v>44</v>
      </c>
      <c r="R692" s="6">
        <v>20677</v>
      </c>
      <c r="S692" s="6" t="s">
        <v>2193</v>
      </c>
      <c r="T692" s="6" t="s">
        <v>46</v>
      </c>
      <c r="U692" s="5">
        <f>datos_chargeback_2001_1!$V692/100</f>
        <v>206.77</v>
      </c>
      <c r="V692" s="6">
        <v>20677</v>
      </c>
      <c r="W692" s="5">
        <f>datos_chargeback_2001_1!$X692/100</f>
        <v>0</v>
      </c>
      <c r="X692" s="6">
        <v>0</v>
      </c>
      <c r="Y692" s="5">
        <f>datos_chargeback_2001_1!$Z692/100</f>
        <v>0</v>
      </c>
      <c r="Z692" s="6">
        <v>0</v>
      </c>
      <c r="AA692" s="6" t="s">
        <v>2194</v>
      </c>
      <c r="AB692" s="6" t="s">
        <v>48</v>
      </c>
      <c r="AC692" s="8">
        <v>45017</v>
      </c>
      <c r="AD692" s="5">
        <f>datos_chargeback_2001_1!$AE692/100</f>
        <v>385.23</v>
      </c>
      <c r="AE692" s="6">
        <v>38523</v>
      </c>
      <c r="AF692" s="6" t="s">
        <v>64</v>
      </c>
    </row>
    <row r="693" spans="1:32" x14ac:dyDescent="0.3">
      <c r="A693" s="36" t="s">
        <v>2195</v>
      </c>
      <c r="B693" s="14">
        <v>45018</v>
      </c>
      <c r="C693" s="14" t="str">
        <f>TEXT(Tabla10[[#This Row],[Fecha de transacción]],"DDDD")</f>
        <v>domingo</v>
      </c>
      <c r="D693" s="14">
        <v>45093</v>
      </c>
      <c r="E693" s="15">
        <f>datos_chargeback_2001_1!$D693-datos_chargeback_2001_1!$B693</f>
        <v>75</v>
      </c>
      <c r="F693" s="16">
        <f>datos_chargeback_2001_1!$G693/100</f>
        <v>804.03</v>
      </c>
      <c r="G693" s="17">
        <v>80403</v>
      </c>
      <c r="H693" s="16">
        <f t="shared" si="10"/>
        <v>0</v>
      </c>
      <c r="I693" s="16">
        <v>0</v>
      </c>
      <c r="J693" s="17" t="s">
        <v>24</v>
      </c>
      <c r="K693" s="17" t="s">
        <v>25</v>
      </c>
      <c r="L693" s="17" t="s">
        <v>109</v>
      </c>
      <c r="M693" s="17" t="s">
        <v>41</v>
      </c>
      <c r="N693" s="17" t="s">
        <v>42</v>
      </c>
      <c r="O693" s="17" t="s">
        <v>114</v>
      </c>
      <c r="P693" s="17" t="s">
        <v>54</v>
      </c>
      <c r="Q693" s="17" t="s">
        <v>31</v>
      </c>
      <c r="R693" s="17">
        <v>80403</v>
      </c>
      <c r="S693" s="17" t="s">
        <v>2196</v>
      </c>
      <c r="T693" s="17" t="s">
        <v>46</v>
      </c>
      <c r="U693" s="16">
        <f>datos_chargeback_2001_1!$V693/100</f>
        <v>804.03</v>
      </c>
      <c r="V693" s="17">
        <v>80403</v>
      </c>
      <c r="W693" s="16">
        <f>datos_chargeback_2001_1!$X693/100</f>
        <v>0</v>
      </c>
      <c r="X693" s="17">
        <v>0</v>
      </c>
      <c r="Y693" s="16">
        <f>datos_chargeback_2001_1!$Z693/100</f>
        <v>0</v>
      </c>
      <c r="Z693" s="17">
        <v>0</v>
      </c>
      <c r="AA693" s="17" t="s">
        <v>2197</v>
      </c>
      <c r="AB693" s="17" t="s">
        <v>48</v>
      </c>
      <c r="AC693" s="18">
        <v>45018</v>
      </c>
      <c r="AD693" s="16">
        <f>datos_chargeback_2001_1!$AE693/100</f>
        <v>692.16</v>
      </c>
      <c r="AE693" s="17">
        <v>69216</v>
      </c>
      <c r="AF693" s="17" t="s">
        <v>43</v>
      </c>
    </row>
    <row r="694" spans="1:32" x14ac:dyDescent="0.3">
      <c r="A694" s="35" t="s">
        <v>2199</v>
      </c>
      <c r="B694" s="9">
        <v>45019</v>
      </c>
      <c r="C694" s="9" t="str">
        <f>TEXT(Tabla10[[#This Row],[Fecha de transacción]],"DDDD")</f>
        <v>lunes</v>
      </c>
      <c r="D694" s="9">
        <v>45106</v>
      </c>
      <c r="E694" s="10">
        <f>datos_chargeback_2001_1!$D694-datos_chargeback_2001_1!$B694</f>
        <v>87</v>
      </c>
      <c r="F694" s="11">
        <f>datos_chargeback_2001_1!$G694/100</f>
        <v>77.760000000000005</v>
      </c>
      <c r="G694" s="12">
        <v>7776</v>
      </c>
      <c r="H694" s="11">
        <f t="shared" si="10"/>
        <v>0</v>
      </c>
      <c r="I694" s="11">
        <v>1.36</v>
      </c>
      <c r="J694" s="12" t="s">
        <v>38</v>
      </c>
      <c r="K694" s="12" t="s">
        <v>25</v>
      </c>
      <c r="L694" s="12" t="s">
        <v>40</v>
      </c>
      <c r="M694" s="12" t="s">
        <v>52</v>
      </c>
      <c r="N694" s="12" t="s">
        <v>42</v>
      </c>
      <c r="O694" s="12" t="s">
        <v>50</v>
      </c>
      <c r="P694" s="12" t="s">
        <v>54</v>
      </c>
      <c r="Q694" s="12" t="s">
        <v>31</v>
      </c>
      <c r="R694" s="12">
        <v>77760</v>
      </c>
      <c r="S694" s="12" t="s">
        <v>2200</v>
      </c>
      <c r="T694" s="12" t="s">
        <v>61</v>
      </c>
      <c r="U694" s="11">
        <f>datos_chargeback_2001_1!$V694/100</f>
        <v>0</v>
      </c>
      <c r="V694" s="12">
        <v>0</v>
      </c>
      <c r="W694" s="11">
        <f>datos_chargeback_2001_1!$X694/100</f>
        <v>777.6</v>
      </c>
      <c r="X694" s="12">
        <v>77760</v>
      </c>
      <c r="Y694" s="11">
        <f>datos_chargeback_2001_1!$Z694/100</f>
        <v>0</v>
      </c>
      <c r="Z694" s="12">
        <v>0</v>
      </c>
      <c r="AA694" s="12" t="s">
        <v>2201</v>
      </c>
      <c r="AB694" s="12" t="s">
        <v>48</v>
      </c>
      <c r="AC694" s="19">
        <v>45019</v>
      </c>
      <c r="AD694" s="11">
        <f>datos_chargeback_2001_1!$AE694/100</f>
        <v>86.45</v>
      </c>
      <c r="AE694" s="12">
        <v>8645</v>
      </c>
      <c r="AF694" s="12" t="s">
        <v>53</v>
      </c>
    </row>
    <row r="695" spans="1:32" x14ac:dyDescent="0.3">
      <c r="A695" s="36" t="s">
        <v>2202</v>
      </c>
      <c r="B695" s="14">
        <v>45020</v>
      </c>
      <c r="C695" s="14" t="str">
        <f>TEXT(Tabla10[[#This Row],[Fecha de transacción]],"DDDD")</f>
        <v>martes</v>
      </c>
      <c r="D695" s="14">
        <v>45103</v>
      </c>
      <c r="E695" s="15">
        <f>datos_chargeback_2001_1!$D695-datos_chargeback_2001_1!$B695</f>
        <v>83</v>
      </c>
      <c r="F695" s="16">
        <f>datos_chargeback_2001_1!$G695/100</f>
        <v>498.12</v>
      </c>
      <c r="G695" s="17">
        <v>49812</v>
      </c>
      <c r="H695" s="16">
        <f t="shared" si="10"/>
        <v>0</v>
      </c>
      <c r="I695" s="16">
        <v>1.38</v>
      </c>
      <c r="J695" s="17" t="s">
        <v>24</v>
      </c>
      <c r="K695" s="17" t="s">
        <v>25</v>
      </c>
      <c r="L695" s="17" t="s">
        <v>74</v>
      </c>
      <c r="M695" s="17" t="s">
        <v>85</v>
      </c>
      <c r="N695" s="17" t="s">
        <v>42</v>
      </c>
      <c r="O695" s="17" t="s">
        <v>53</v>
      </c>
      <c r="P695" s="17" t="s">
        <v>54</v>
      </c>
      <c r="Q695" s="17" t="s">
        <v>44</v>
      </c>
      <c r="R695" s="17">
        <v>49812</v>
      </c>
      <c r="S695" s="17" t="s">
        <v>2203</v>
      </c>
      <c r="T695" s="17" t="s">
        <v>116</v>
      </c>
      <c r="U695" s="16">
        <f>datos_chargeback_2001_1!$V695/100</f>
        <v>498.12</v>
      </c>
      <c r="V695" s="17">
        <v>49812</v>
      </c>
      <c r="W695" s="16">
        <f>datos_chargeback_2001_1!$X695/100</f>
        <v>0</v>
      </c>
      <c r="X695" s="17">
        <v>0</v>
      </c>
      <c r="Y695" s="16">
        <f>datos_chargeback_2001_1!$Z695/100</f>
        <v>0</v>
      </c>
      <c r="Z695" s="17">
        <v>0</v>
      </c>
      <c r="AA695" s="17" t="s">
        <v>2204</v>
      </c>
      <c r="AB695" s="17" t="s">
        <v>48</v>
      </c>
      <c r="AC695" s="18">
        <v>45020</v>
      </c>
      <c r="AD695" s="16">
        <f>datos_chargeback_2001_1!$AE695/100</f>
        <v>270.99</v>
      </c>
      <c r="AE695" s="17">
        <v>27099</v>
      </c>
      <c r="AF695" s="17" t="s">
        <v>64</v>
      </c>
    </row>
    <row r="696" spans="1:32" x14ac:dyDescent="0.3">
      <c r="A696" s="34" t="s">
        <v>2205</v>
      </c>
      <c r="B696" s="3">
        <v>45021</v>
      </c>
      <c r="C696" s="3" t="str">
        <f>TEXT(Tabla10[[#This Row],[Fecha de transacción]],"DDDD")</f>
        <v>miércoles</v>
      </c>
      <c r="D696" s="3">
        <v>45090</v>
      </c>
      <c r="E696" s="4">
        <f>datos_chargeback_2001_1!$D696-datos_chargeback_2001_1!$B696</f>
        <v>69</v>
      </c>
      <c r="F696" s="5">
        <f>datos_chargeback_2001_1!$G696/100</f>
        <v>277.19</v>
      </c>
      <c r="G696" s="6">
        <v>27719</v>
      </c>
      <c r="H696" s="5">
        <f t="shared" si="10"/>
        <v>0</v>
      </c>
      <c r="I696" s="5">
        <v>1.08</v>
      </c>
      <c r="J696" s="6" t="s">
        <v>24</v>
      </c>
      <c r="K696" s="6" t="s">
        <v>25</v>
      </c>
      <c r="L696" s="6" t="s">
        <v>40</v>
      </c>
      <c r="M696" s="6" t="s">
        <v>27</v>
      </c>
      <c r="N696" s="6" t="s">
        <v>42</v>
      </c>
      <c r="O696" s="6" t="s">
        <v>70</v>
      </c>
      <c r="P696" s="6" t="s">
        <v>30</v>
      </c>
      <c r="Q696" s="6" t="s">
        <v>66</v>
      </c>
      <c r="R696" s="6">
        <v>27719</v>
      </c>
      <c r="S696" s="6" t="s">
        <v>2206</v>
      </c>
      <c r="T696" s="6" t="s">
        <v>61</v>
      </c>
      <c r="U696" s="5">
        <f>datos_chargeback_2001_1!$V696/100</f>
        <v>0</v>
      </c>
      <c r="V696" s="6">
        <v>0</v>
      </c>
      <c r="W696" s="5">
        <f>datos_chargeback_2001_1!$X696/100</f>
        <v>277.19</v>
      </c>
      <c r="X696" s="6">
        <v>27719</v>
      </c>
      <c r="Y696" s="5">
        <f>datos_chargeback_2001_1!$Z696/100</f>
        <v>0</v>
      </c>
      <c r="Z696" s="6">
        <v>0</v>
      </c>
      <c r="AA696" s="6" t="s">
        <v>2207</v>
      </c>
      <c r="AB696" s="6" t="s">
        <v>48</v>
      </c>
      <c r="AC696" s="8">
        <v>45021</v>
      </c>
      <c r="AD696" s="5">
        <f>datos_chargeback_2001_1!$AE696/100</f>
        <v>152.16999999999999</v>
      </c>
      <c r="AE696" s="6">
        <v>15217</v>
      </c>
      <c r="AF696" s="6" t="s">
        <v>53</v>
      </c>
    </row>
    <row r="697" spans="1:32" x14ac:dyDescent="0.3">
      <c r="A697" s="34" t="s">
        <v>2208</v>
      </c>
      <c r="B697" s="3">
        <v>45022</v>
      </c>
      <c r="C697" s="3" t="str">
        <f>TEXT(Tabla10[[#This Row],[Fecha de transacción]],"DDDD")</f>
        <v>jueves</v>
      </c>
      <c r="D697" s="3">
        <v>45097</v>
      </c>
      <c r="E697" s="4">
        <f>datos_chargeback_2001_1!$D697-datos_chargeback_2001_1!$B697</f>
        <v>75</v>
      </c>
      <c r="F697" s="5">
        <f>datos_chargeback_2001_1!$G697/100</f>
        <v>732.58</v>
      </c>
      <c r="G697" s="6">
        <v>73258</v>
      </c>
      <c r="H697" s="5">
        <f t="shared" si="10"/>
        <v>0</v>
      </c>
      <c r="I697" s="5">
        <v>0.81</v>
      </c>
      <c r="J697" s="6" t="s">
        <v>24</v>
      </c>
      <c r="K697" s="6" t="s">
        <v>25</v>
      </c>
      <c r="L697" s="6" t="s">
        <v>74</v>
      </c>
      <c r="M697" s="6" t="s">
        <v>59</v>
      </c>
      <c r="N697" s="6" t="s">
        <v>28</v>
      </c>
      <c r="O697" s="6" t="s">
        <v>36</v>
      </c>
      <c r="P697" s="6" t="s">
        <v>30</v>
      </c>
      <c r="Q697" s="6" t="s">
        <v>66</v>
      </c>
      <c r="R697" s="6">
        <v>73258</v>
      </c>
      <c r="S697" s="6" t="s">
        <v>2209</v>
      </c>
      <c r="T697" s="6" t="s">
        <v>33</v>
      </c>
      <c r="U697" s="5">
        <f>datos_chargeback_2001_1!$V697/100</f>
        <v>0</v>
      </c>
      <c r="V697" s="6">
        <v>0</v>
      </c>
      <c r="W697" s="5">
        <f>datos_chargeback_2001_1!$X697/100</f>
        <v>0</v>
      </c>
      <c r="X697" s="6">
        <v>0</v>
      </c>
      <c r="Y697" s="5">
        <f>datos_chargeback_2001_1!$Z697/100</f>
        <v>732.58</v>
      </c>
      <c r="Z697" s="6">
        <v>73258</v>
      </c>
      <c r="AA697" s="6" t="s">
        <v>2210</v>
      </c>
      <c r="AB697" s="6" t="s">
        <v>48</v>
      </c>
      <c r="AC697" s="8">
        <v>45022</v>
      </c>
      <c r="AD697" s="5">
        <f>datos_chargeback_2001_1!$AE697/100</f>
        <v>739.04</v>
      </c>
      <c r="AE697" s="6">
        <v>73904</v>
      </c>
      <c r="AF697" s="6" t="s">
        <v>43</v>
      </c>
    </row>
    <row r="698" spans="1:32" x14ac:dyDescent="0.3">
      <c r="A698" s="34" t="s">
        <v>2211</v>
      </c>
      <c r="B698" s="3">
        <v>45023</v>
      </c>
      <c r="C698" s="3" t="str">
        <f>TEXT(Tabla10[[#This Row],[Fecha de transacción]],"DDDD")</f>
        <v>viernes</v>
      </c>
      <c r="D698" s="3">
        <v>45087</v>
      </c>
      <c r="E698" s="4">
        <f>datos_chargeback_2001_1!$D698-datos_chargeback_2001_1!$B698</f>
        <v>64</v>
      </c>
      <c r="F698" s="5">
        <f>datos_chargeback_2001_1!$G698/100</f>
        <v>18.809999999999999</v>
      </c>
      <c r="G698" s="6">
        <v>1881</v>
      </c>
      <c r="H698" s="5">
        <f t="shared" si="10"/>
        <v>0</v>
      </c>
      <c r="I698" s="5">
        <v>0</v>
      </c>
      <c r="J698" s="6" t="s">
        <v>24</v>
      </c>
      <c r="K698" s="6" t="s">
        <v>25</v>
      </c>
      <c r="L698" s="6" t="s">
        <v>26</v>
      </c>
      <c r="M698" s="6" t="s">
        <v>93</v>
      </c>
      <c r="N698" s="6" t="s">
        <v>28</v>
      </c>
      <c r="O698" s="6" t="s">
        <v>50</v>
      </c>
      <c r="P698" s="6" t="s">
        <v>54</v>
      </c>
      <c r="Q698" s="6" t="s">
        <v>44</v>
      </c>
      <c r="R698" s="6">
        <v>18810</v>
      </c>
      <c r="S698" s="6" t="s">
        <v>2212</v>
      </c>
      <c r="T698" s="6" t="s">
        <v>33</v>
      </c>
      <c r="U698" s="5">
        <f>datos_chargeback_2001_1!$V698/100</f>
        <v>0</v>
      </c>
      <c r="V698" s="6">
        <v>0</v>
      </c>
      <c r="W698" s="5">
        <f>datos_chargeback_2001_1!$X698/100</f>
        <v>0</v>
      </c>
      <c r="X698" s="6">
        <v>0</v>
      </c>
      <c r="Y698" s="5">
        <f>datos_chargeback_2001_1!$Z698/100</f>
        <v>188.1</v>
      </c>
      <c r="Z698" s="6">
        <v>18810</v>
      </c>
      <c r="AA698" s="6" t="s">
        <v>2213</v>
      </c>
      <c r="AB698" s="6" t="s">
        <v>48</v>
      </c>
      <c r="AC698" s="8">
        <v>45023</v>
      </c>
      <c r="AD698" s="5">
        <f>datos_chargeback_2001_1!$AE698/100</f>
        <v>75.44</v>
      </c>
      <c r="AE698" s="6">
        <v>7544</v>
      </c>
      <c r="AF698" s="6" t="s">
        <v>36</v>
      </c>
    </row>
    <row r="699" spans="1:32" x14ac:dyDescent="0.3">
      <c r="A699" s="36" t="s">
        <v>2214</v>
      </c>
      <c r="B699" s="14">
        <v>45024</v>
      </c>
      <c r="C699" s="14" t="str">
        <f>TEXT(Tabla10[[#This Row],[Fecha de transacción]],"DDDD")</f>
        <v>sábado</v>
      </c>
      <c r="D699" s="14">
        <v>45108</v>
      </c>
      <c r="E699" s="15">
        <f>datos_chargeback_2001_1!$D699-datos_chargeback_2001_1!$B699</f>
        <v>84</v>
      </c>
      <c r="F699" s="16">
        <f>datos_chargeback_2001_1!$G699/100</f>
        <v>435.74</v>
      </c>
      <c r="G699" s="17">
        <v>43574</v>
      </c>
      <c r="H699" s="16">
        <f t="shared" si="10"/>
        <v>0</v>
      </c>
      <c r="I699" s="16">
        <v>1.0900000000000001</v>
      </c>
      <c r="J699" s="17" t="s">
        <v>24</v>
      </c>
      <c r="K699" s="17" t="s">
        <v>25</v>
      </c>
      <c r="L699" s="17" t="s">
        <v>80</v>
      </c>
      <c r="M699" s="17" t="s">
        <v>27</v>
      </c>
      <c r="N699" s="17" t="s">
        <v>42</v>
      </c>
      <c r="O699" s="17" t="s">
        <v>50</v>
      </c>
      <c r="P699" s="17" t="s">
        <v>54</v>
      </c>
      <c r="Q699" s="17" t="s">
        <v>44</v>
      </c>
      <c r="R699" s="17">
        <v>43574</v>
      </c>
      <c r="S699" s="17" t="s">
        <v>2215</v>
      </c>
      <c r="T699" s="17" t="s">
        <v>61</v>
      </c>
      <c r="U699" s="16">
        <f>datos_chargeback_2001_1!$V699/100</f>
        <v>0</v>
      </c>
      <c r="V699" s="17">
        <v>0</v>
      </c>
      <c r="W699" s="16">
        <f>datos_chargeback_2001_1!$X699/100</f>
        <v>435.74</v>
      </c>
      <c r="X699" s="17">
        <v>43574</v>
      </c>
      <c r="Y699" s="16">
        <f>datos_chargeback_2001_1!$Z699/100</f>
        <v>0</v>
      </c>
      <c r="Z699" s="17">
        <v>0</v>
      </c>
      <c r="AA699" s="17" t="s">
        <v>2216</v>
      </c>
      <c r="AB699" s="17" t="s">
        <v>48</v>
      </c>
      <c r="AC699" s="18">
        <v>45024</v>
      </c>
      <c r="AD699" s="16">
        <f>datos_chargeback_2001_1!$AE699/100</f>
        <v>758.83</v>
      </c>
      <c r="AE699" s="17">
        <v>75883</v>
      </c>
      <c r="AF699" s="17" t="s">
        <v>43</v>
      </c>
    </row>
    <row r="700" spans="1:32" x14ac:dyDescent="0.3">
      <c r="A700" s="35" t="s">
        <v>2218</v>
      </c>
      <c r="B700" s="9">
        <v>45025</v>
      </c>
      <c r="C700" s="9" t="str">
        <f>TEXT(Tabla10[[#This Row],[Fecha de transacción]],"DDDD")</f>
        <v>domingo</v>
      </c>
      <c r="D700" s="9">
        <v>45089</v>
      </c>
      <c r="E700" s="10">
        <f>datos_chargeback_2001_1!$D700-datos_chargeback_2001_1!$B700</f>
        <v>64</v>
      </c>
      <c r="F700" s="11">
        <f>datos_chargeback_2001_1!$G700/100</f>
        <v>723.64</v>
      </c>
      <c r="G700" s="12">
        <v>72364</v>
      </c>
      <c r="H700" s="11">
        <f t="shared" si="10"/>
        <v>0</v>
      </c>
      <c r="I700" s="11">
        <v>0</v>
      </c>
      <c r="J700" s="12" t="s">
        <v>24</v>
      </c>
      <c r="K700" s="12" t="s">
        <v>25</v>
      </c>
      <c r="L700" s="12" t="s">
        <v>26</v>
      </c>
      <c r="M700" s="12" t="s">
        <v>27</v>
      </c>
      <c r="N700" s="12" t="s">
        <v>42</v>
      </c>
      <c r="O700" s="12" t="s">
        <v>36</v>
      </c>
      <c r="P700" s="12" t="s">
        <v>30</v>
      </c>
      <c r="Q700" s="12" t="s">
        <v>75</v>
      </c>
      <c r="R700" s="12">
        <v>72364</v>
      </c>
      <c r="S700" s="12" t="s">
        <v>2219</v>
      </c>
      <c r="T700" s="12" t="s">
        <v>61</v>
      </c>
      <c r="U700" s="11">
        <f>datos_chargeback_2001_1!$V700/100</f>
        <v>0</v>
      </c>
      <c r="V700" s="12">
        <v>0</v>
      </c>
      <c r="W700" s="11">
        <f>datos_chargeback_2001_1!$X700/100</f>
        <v>723.64</v>
      </c>
      <c r="X700" s="12">
        <v>72364</v>
      </c>
      <c r="Y700" s="11">
        <f>datos_chargeback_2001_1!$Z700/100</f>
        <v>0</v>
      </c>
      <c r="Z700" s="12">
        <v>0</v>
      </c>
      <c r="AA700" s="12" t="s">
        <v>2220</v>
      </c>
      <c r="AB700" s="12" t="s">
        <v>35</v>
      </c>
      <c r="AC700" s="13" t="s">
        <v>35</v>
      </c>
      <c r="AD700" s="11">
        <f>datos_chargeback_2001_1!$AE700/100</f>
        <v>0</v>
      </c>
      <c r="AE700" s="12">
        <v>0</v>
      </c>
      <c r="AF700" s="12" t="s">
        <v>64</v>
      </c>
    </row>
    <row r="701" spans="1:32" x14ac:dyDescent="0.3">
      <c r="A701" s="36" t="s">
        <v>2221</v>
      </c>
      <c r="B701" s="14">
        <v>45026</v>
      </c>
      <c r="C701" s="14" t="str">
        <f>TEXT(Tabla10[[#This Row],[Fecha de transacción]],"DDDD")</f>
        <v>lunes</v>
      </c>
      <c r="D701" s="14">
        <v>45097</v>
      </c>
      <c r="E701" s="15">
        <f>datos_chargeback_2001_1!$D701-datos_chargeback_2001_1!$B701</f>
        <v>71</v>
      </c>
      <c r="F701" s="16">
        <f>datos_chargeback_2001_1!$G701/100</f>
        <v>404.19</v>
      </c>
      <c r="G701" s="17">
        <v>40419</v>
      </c>
      <c r="H701" s="16">
        <f t="shared" si="10"/>
        <v>0</v>
      </c>
      <c r="I701" s="16">
        <v>1.31</v>
      </c>
      <c r="J701" s="17" t="s">
        <v>24</v>
      </c>
      <c r="K701" s="17" t="s">
        <v>25</v>
      </c>
      <c r="L701" s="17" t="s">
        <v>109</v>
      </c>
      <c r="M701" s="17" t="s">
        <v>41</v>
      </c>
      <c r="N701" s="17" t="s">
        <v>28</v>
      </c>
      <c r="O701" s="17" t="s">
        <v>29</v>
      </c>
      <c r="P701" s="17" t="s">
        <v>54</v>
      </c>
      <c r="Q701" s="17" t="s">
        <v>31</v>
      </c>
      <c r="R701" s="17">
        <v>40419</v>
      </c>
      <c r="S701" s="17" t="s">
        <v>2222</v>
      </c>
      <c r="T701" s="17" t="s">
        <v>33</v>
      </c>
      <c r="U701" s="16">
        <f>datos_chargeback_2001_1!$V701/100</f>
        <v>0</v>
      </c>
      <c r="V701" s="17">
        <v>0</v>
      </c>
      <c r="W701" s="16">
        <f>datos_chargeback_2001_1!$X701/100</f>
        <v>0</v>
      </c>
      <c r="X701" s="17">
        <v>0</v>
      </c>
      <c r="Y701" s="16">
        <f>datos_chargeback_2001_1!$Z701/100</f>
        <v>404.19</v>
      </c>
      <c r="Z701" s="17">
        <v>40419</v>
      </c>
      <c r="AA701" s="17" t="s">
        <v>2223</v>
      </c>
      <c r="AB701" s="17" t="s">
        <v>48</v>
      </c>
      <c r="AC701" s="18">
        <v>45026</v>
      </c>
      <c r="AD701" s="16">
        <f>datos_chargeback_2001_1!$AE701/100</f>
        <v>484.01</v>
      </c>
      <c r="AE701" s="17">
        <v>48401</v>
      </c>
      <c r="AF701" s="17" t="s">
        <v>36</v>
      </c>
    </row>
    <row r="702" spans="1:32" x14ac:dyDescent="0.3">
      <c r="A702" s="35" t="s">
        <v>2224</v>
      </c>
      <c r="B702" s="9">
        <v>45027</v>
      </c>
      <c r="C702" s="9" t="str">
        <f>TEXT(Tabla10[[#This Row],[Fecha de transacción]],"DDDD")</f>
        <v>martes</v>
      </c>
      <c r="D702" s="9">
        <v>45109</v>
      </c>
      <c r="E702" s="10">
        <f>datos_chargeback_2001_1!$D702-datos_chargeback_2001_1!$B702</f>
        <v>82</v>
      </c>
      <c r="F702" s="11">
        <f>datos_chargeback_2001_1!$G702/100</f>
        <v>559.54999999999995</v>
      </c>
      <c r="G702" s="12">
        <v>55955</v>
      </c>
      <c r="H702" s="11">
        <f t="shared" si="10"/>
        <v>0</v>
      </c>
      <c r="I702" s="11">
        <v>1.27</v>
      </c>
      <c r="J702" s="12" t="s">
        <v>24</v>
      </c>
      <c r="K702" s="12" t="s">
        <v>25</v>
      </c>
      <c r="L702" s="12" t="s">
        <v>119</v>
      </c>
      <c r="M702" s="12" t="s">
        <v>85</v>
      </c>
      <c r="N702" s="12" t="s">
        <v>42</v>
      </c>
      <c r="O702" s="12" t="s">
        <v>53</v>
      </c>
      <c r="P702" s="12" t="s">
        <v>54</v>
      </c>
      <c r="Q702" s="12" t="s">
        <v>75</v>
      </c>
      <c r="R702" s="12">
        <v>55955</v>
      </c>
      <c r="S702" s="12" t="s">
        <v>2225</v>
      </c>
      <c r="T702" s="12" t="s">
        <v>116</v>
      </c>
      <c r="U702" s="11">
        <f>datos_chargeback_2001_1!$V702/100</f>
        <v>559.54999999999995</v>
      </c>
      <c r="V702" s="12">
        <v>55955</v>
      </c>
      <c r="W702" s="11">
        <f>datos_chargeback_2001_1!$X702/100</f>
        <v>0</v>
      </c>
      <c r="X702" s="12">
        <v>0</v>
      </c>
      <c r="Y702" s="11">
        <f>datos_chargeback_2001_1!$Z702/100</f>
        <v>0</v>
      </c>
      <c r="Z702" s="12">
        <v>0</v>
      </c>
      <c r="AA702" s="12" t="s">
        <v>2226</v>
      </c>
      <c r="AB702" s="12" t="s">
        <v>48</v>
      </c>
      <c r="AC702" s="19">
        <v>45027</v>
      </c>
      <c r="AD702" s="11">
        <f>datos_chargeback_2001_1!$AE702/100</f>
        <v>733.68</v>
      </c>
      <c r="AE702" s="12">
        <v>73368</v>
      </c>
      <c r="AF702" s="12" t="s">
        <v>64</v>
      </c>
    </row>
    <row r="703" spans="1:32" x14ac:dyDescent="0.3">
      <c r="A703" s="34" t="s">
        <v>2227</v>
      </c>
      <c r="B703" s="3">
        <v>45028</v>
      </c>
      <c r="C703" s="3" t="str">
        <f>TEXT(Tabla10[[#This Row],[Fecha de transacción]],"DDDD")</f>
        <v>miércoles</v>
      </c>
      <c r="D703" s="3">
        <v>45116</v>
      </c>
      <c r="E703" s="4">
        <f>datos_chargeback_2001_1!$D703-datos_chargeback_2001_1!$B703</f>
        <v>88</v>
      </c>
      <c r="F703" s="5">
        <f>datos_chargeback_2001_1!$G703/100</f>
        <v>992.15</v>
      </c>
      <c r="G703" s="6">
        <v>99215</v>
      </c>
      <c r="H703" s="5">
        <f t="shared" si="10"/>
        <v>0</v>
      </c>
      <c r="I703" s="5">
        <v>1.27</v>
      </c>
      <c r="J703" s="6" t="s">
        <v>38</v>
      </c>
      <c r="K703" s="6" t="s">
        <v>25</v>
      </c>
      <c r="L703" s="6" t="s">
        <v>26</v>
      </c>
      <c r="M703" s="6" t="s">
        <v>93</v>
      </c>
      <c r="N703" s="6" t="s">
        <v>42</v>
      </c>
      <c r="O703" s="6" t="s">
        <v>50</v>
      </c>
      <c r="P703" s="6" t="s">
        <v>30</v>
      </c>
      <c r="Q703" s="6" t="s">
        <v>75</v>
      </c>
      <c r="R703" s="6">
        <v>99215</v>
      </c>
      <c r="S703" s="6" t="s">
        <v>2228</v>
      </c>
      <c r="T703" s="6" t="s">
        <v>61</v>
      </c>
      <c r="U703" s="5">
        <f>datos_chargeback_2001_1!$V703/100</f>
        <v>0</v>
      </c>
      <c r="V703" s="6">
        <v>0</v>
      </c>
      <c r="W703" s="5">
        <f>datos_chargeback_2001_1!$X703/100</f>
        <v>992.15</v>
      </c>
      <c r="X703" s="6">
        <v>99215</v>
      </c>
      <c r="Y703" s="5">
        <f>datos_chargeback_2001_1!$Z703/100</f>
        <v>0</v>
      </c>
      <c r="Z703" s="6">
        <v>0</v>
      </c>
      <c r="AA703" s="6" t="s">
        <v>2229</v>
      </c>
      <c r="AB703" s="6" t="s">
        <v>48</v>
      </c>
      <c r="AC703" s="8">
        <v>45028</v>
      </c>
      <c r="AD703" s="5">
        <f>datos_chargeback_2001_1!$AE703/100</f>
        <v>827.64</v>
      </c>
      <c r="AE703" s="6">
        <v>82764</v>
      </c>
      <c r="AF703" s="6" t="s">
        <v>29</v>
      </c>
    </row>
    <row r="704" spans="1:32" x14ac:dyDescent="0.3">
      <c r="A704" s="34" t="s">
        <v>2230</v>
      </c>
      <c r="B704" s="3">
        <v>45029</v>
      </c>
      <c r="C704" s="3" t="str">
        <f>TEXT(Tabla10[[#This Row],[Fecha de transacción]],"DDDD")</f>
        <v>jueves</v>
      </c>
      <c r="D704" s="3">
        <v>45097</v>
      </c>
      <c r="E704" s="4">
        <f>datos_chargeback_2001_1!$D704-datos_chargeback_2001_1!$B704</f>
        <v>68</v>
      </c>
      <c r="F704" s="5">
        <f>datos_chargeback_2001_1!$G704/100</f>
        <v>104.59</v>
      </c>
      <c r="G704" s="6">
        <v>10459</v>
      </c>
      <c r="H704" s="5">
        <f t="shared" si="10"/>
        <v>0</v>
      </c>
      <c r="I704" s="5">
        <v>0.89</v>
      </c>
      <c r="J704" s="6" t="s">
        <v>24</v>
      </c>
      <c r="K704" s="6" t="s">
        <v>25</v>
      </c>
      <c r="L704" s="6" t="s">
        <v>40</v>
      </c>
      <c r="M704" s="6" t="s">
        <v>85</v>
      </c>
      <c r="N704" s="6" t="s">
        <v>42</v>
      </c>
      <c r="O704" s="6" t="s">
        <v>50</v>
      </c>
      <c r="P704" s="6" t="s">
        <v>54</v>
      </c>
      <c r="Q704" s="6" t="s">
        <v>44</v>
      </c>
      <c r="R704" s="6">
        <v>10459</v>
      </c>
      <c r="S704" s="6" t="s">
        <v>2231</v>
      </c>
      <c r="T704" s="6" t="s">
        <v>46</v>
      </c>
      <c r="U704" s="5">
        <f>datos_chargeback_2001_1!$V704/100</f>
        <v>104.59</v>
      </c>
      <c r="V704" s="6">
        <v>10459</v>
      </c>
      <c r="W704" s="5">
        <f>datos_chargeback_2001_1!$X704/100</f>
        <v>0</v>
      </c>
      <c r="X704" s="6">
        <v>0</v>
      </c>
      <c r="Y704" s="5">
        <f>datos_chargeback_2001_1!$Z704/100</f>
        <v>0</v>
      </c>
      <c r="Z704" s="6">
        <v>0</v>
      </c>
      <c r="AA704" s="6" t="s">
        <v>2232</v>
      </c>
      <c r="AB704" s="6" t="s">
        <v>48</v>
      </c>
      <c r="AC704" s="8">
        <v>45029</v>
      </c>
      <c r="AD704" s="5">
        <f>datos_chargeback_2001_1!$AE704/100</f>
        <v>437.59</v>
      </c>
      <c r="AE704" s="6">
        <v>43759</v>
      </c>
      <c r="AF704" s="6" t="s">
        <v>36</v>
      </c>
    </row>
    <row r="705" spans="1:32" x14ac:dyDescent="0.3">
      <c r="A705" s="34" t="s">
        <v>2233</v>
      </c>
      <c r="B705" s="3">
        <v>45030</v>
      </c>
      <c r="C705" s="3" t="str">
        <f>TEXT(Tabla10[[#This Row],[Fecha de transacción]],"DDDD")</f>
        <v>viernes</v>
      </c>
      <c r="D705" s="3">
        <v>45117</v>
      </c>
      <c r="E705" s="4">
        <f>datos_chargeback_2001_1!$D705-datos_chargeback_2001_1!$B705</f>
        <v>87</v>
      </c>
      <c r="F705" s="5">
        <f>datos_chargeback_2001_1!$G705/100</f>
        <v>390.81</v>
      </c>
      <c r="G705" s="6">
        <v>39081</v>
      </c>
      <c r="H705" s="5">
        <f t="shared" si="10"/>
        <v>0</v>
      </c>
      <c r="I705" s="5">
        <v>1.05</v>
      </c>
      <c r="J705" s="6" t="s">
        <v>38</v>
      </c>
      <c r="K705" s="6" t="s">
        <v>25</v>
      </c>
      <c r="L705" s="6" t="s">
        <v>80</v>
      </c>
      <c r="M705" s="6" t="s">
        <v>52</v>
      </c>
      <c r="N705" s="6" t="s">
        <v>42</v>
      </c>
      <c r="O705" s="6" t="s">
        <v>53</v>
      </c>
      <c r="P705" s="6" t="s">
        <v>30</v>
      </c>
      <c r="Q705" s="6" t="s">
        <v>31</v>
      </c>
      <c r="R705" s="6">
        <v>39081</v>
      </c>
      <c r="S705" s="6" t="s">
        <v>2234</v>
      </c>
      <c r="T705" s="6" t="s">
        <v>116</v>
      </c>
      <c r="U705" s="5">
        <f>datos_chargeback_2001_1!$V705/100</f>
        <v>390.81</v>
      </c>
      <c r="V705" s="6">
        <v>39081</v>
      </c>
      <c r="W705" s="5">
        <f>datos_chargeback_2001_1!$X705/100</f>
        <v>0</v>
      </c>
      <c r="X705" s="6">
        <v>0</v>
      </c>
      <c r="Y705" s="5">
        <f>datos_chargeback_2001_1!$Z705/100</f>
        <v>0</v>
      </c>
      <c r="Z705" s="6">
        <v>0</v>
      </c>
      <c r="AA705" s="6" t="s">
        <v>2235</v>
      </c>
      <c r="AB705" s="6" t="s">
        <v>35</v>
      </c>
      <c r="AC705" s="7" t="s">
        <v>35</v>
      </c>
      <c r="AD705" s="5">
        <f>datos_chargeback_2001_1!$AE705/100</f>
        <v>0</v>
      </c>
      <c r="AE705" s="6">
        <v>0</v>
      </c>
      <c r="AF705" s="6" t="s">
        <v>36</v>
      </c>
    </row>
    <row r="706" spans="1:32" x14ac:dyDescent="0.3">
      <c r="A706" s="35" t="s">
        <v>2236</v>
      </c>
      <c r="B706" s="9">
        <v>45031</v>
      </c>
      <c r="C706" s="9" t="str">
        <f>TEXT(Tabla10[[#This Row],[Fecha de transacción]],"DDDD")</f>
        <v>sábado</v>
      </c>
      <c r="D706" s="9">
        <v>45100</v>
      </c>
      <c r="E706" s="10">
        <f>datos_chargeback_2001_1!$D706-datos_chargeback_2001_1!$B706</f>
        <v>69</v>
      </c>
      <c r="F706" s="11">
        <f>datos_chargeback_2001_1!$G706/100</f>
        <v>15.36</v>
      </c>
      <c r="G706" s="12">
        <v>1536</v>
      </c>
      <c r="H706" s="11">
        <f t="shared" ref="H706:H769" si="11">IF(COUNTIF($A$2:$A$1373,A706)=1,0,IF(F706=_xlfn.AGGREGATE(14,6,$F$2:$F$1373/($A$2:$A$1373=A706),1),_xlfn.AGGREGATE(15,6,$F$2:$F$1373/($A$2:$A$1373=A706),1),""))</f>
        <v>0</v>
      </c>
      <c r="I706" s="11">
        <v>0.88</v>
      </c>
      <c r="J706" s="12" t="s">
        <v>24</v>
      </c>
      <c r="K706" s="12" t="s">
        <v>25</v>
      </c>
      <c r="L706" s="12" t="s">
        <v>119</v>
      </c>
      <c r="M706" s="12" t="s">
        <v>93</v>
      </c>
      <c r="N706" s="12" t="s">
        <v>28</v>
      </c>
      <c r="O706" s="12" t="s">
        <v>43</v>
      </c>
      <c r="P706" s="12" t="s">
        <v>54</v>
      </c>
      <c r="Q706" s="12" t="s">
        <v>31</v>
      </c>
      <c r="R706" s="12">
        <v>1536</v>
      </c>
      <c r="S706" s="12" t="s">
        <v>2237</v>
      </c>
      <c r="T706" s="12" t="s">
        <v>33</v>
      </c>
      <c r="U706" s="11">
        <f>datos_chargeback_2001_1!$V706/100</f>
        <v>0</v>
      </c>
      <c r="V706" s="12">
        <v>0</v>
      </c>
      <c r="W706" s="11">
        <f>datos_chargeback_2001_1!$X706/100</f>
        <v>0</v>
      </c>
      <c r="X706" s="12">
        <v>0</v>
      </c>
      <c r="Y706" s="11">
        <f>datos_chargeback_2001_1!$Z706/100</f>
        <v>15.36</v>
      </c>
      <c r="Z706" s="12">
        <v>1536</v>
      </c>
      <c r="AA706" s="12" t="s">
        <v>2238</v>
      </c>
      <c r="AB706" s="12" t="s">
        <v>48</v>
      </c>
      <c r="AC706" s="19">
        <v>45031</v>
      </c>
      <c r="AD706" s="11">
        <f>datos_chargeback_2001_1!$AE706/100</f>
        <v>427.27</v>
      </c>
      <c r="AE706" s="12">
        <v>42727</v>
      </c>
      <c r="AF706" s="12" t="s">
        <v>50</v>
      </c>
    </row>
    <row r="707" spans="1:32" x14ac:dyDescent="0.3">
      <c r="A707" s="34" t="s">
        <v>2239</v>
      </c>
      <c r="B707" s="3">
        <v>45032</v>
      </c>
      <c r="C707" s="3" t="str">
        <f>TEXT(Tabla10[[#This Row],[Fecha de transacción]],"DDDD")</f>
        <v>domingo</v>
      </c>
      <c r="D707" s="3">
        <v>45096</v>
      </c>
      <c r="E707" s="4">
        <f>datos_chargeback_2001_1!$D707-datos_chargeback_2001_1!$B707</f>
        <v>64</v>
      </c>
      <c r="F707" s="5">
        <f>datos_chargeback_2001_1!$G707/100</f>
        <v>336.09</v>
      </c>
      <c r="G707" s="6">
        <v>33609</v>
      </c>
      <c r="H707" s="5">
        <f t="shared" si="11"/>
        <v>0</v>
      </c>
      <c r="I707" s="5">
        <v>0</v>
      </c>
      <c r="J707" s="6" t="s">
        <v>38</v>
      </c>
      <c r="K707" s="6" t="s">
        <v>25</v>
      </c>
      <c r="L707" s="6" t="s">
        <v>80</v>
      </c>
      <c r="M707" s="6" t="s">
        <v>52</v>
      </c>
      <c r="N707" s="6" t="s">
        <v>42</v>
      </c>
      <c r="O707" s="6" t="s">
        <v>114</v>
      </c>
      <c r="P707" s="6" t="s">
        <v>30</v>
      </c>
      <c r="Q707" s="6" t="s">
        <v>31</v>
      </c>
      <c r="R707" s="6">
        <v>33609</v>
      </c>
      <c r="S707" s="6" t="s">
        <v>2240</v>
      </c>
      <c r="T707" s="6" t="s">
        <v>61</v>
      </c>
      <c r="U707" s="5">
        <f>datos_chargeback_2001_1!$V707/100</f>
        <v>0</v>
      </c>
      <c r="V707" s="6">
        <v>0</v>
      </c>
      <c r="W707" s="5">
        <f>datos_chargeback_2001_1!$X707/100</f>
        <v>336.09</v>
      </c>
      <c r="X707" s="6">
        <v>33609</v>
      </c>
      <c r="Y707" s="5">
        <f>datos_chargeback_2001_1!$Z707/100</f>
        <v>0</v>
      </c>
      <c r="Z707" s="6">
        <v>0</v>
      </c>
      <c r="AA707" s="6" t="s">
        <v>2241</v>
      </c>
      <c r="AB707" s="6" t="s">
        <v>35</v>
      </c>
      <c r="AC707" s="7" t="s">
        <v>35</v>
      </c>
      <c r="AD707" s="5">
        <f>datos_chargeback_2001_1!$AE707/100</f>
        <v>0</v>
      </c>
      <c r="AE707" s="6">
        <v>0</v>
      </c>
      <c r="AF707" s="6" t="s">
        <v>53</v>
      </c>
    </row>
    <row r="708" spans="1:32" x14ac:dyDescent="0.3">
      <c r="A708" s="35" t="s">
        <v>2242</v>
      </c>
      <c r="B708" s="9">
        <v>45033</v>
      </c>
      <c r="C708" s="9" t="str">
        <f>TEXT(Tabla10[[#This Row],[Fecha de transacción]],"DDDD")</f>
        <v>lunes</v>
      </c>
      <c r="D708" s="9">
        <v>45100</v>
      </c>
      <c r="E708" s="10">
        <f>datos_chargeback_2001_1!$D708-datos_chargeback_2001_1!$B708</f>
        <v>67</v>
      </c>
      <c r="F708" s="11">
        <f>datos_chargeback_2001_1!$G708/100</f>
        <v>78.33</v>
      </c>
      <c r="G708" s="12">
        <v>7833</v>
      </c>
      <c r="H708" s="11">
        <f t="shared" si="11"/>
        <v>0</v>
      </c>
      <c r="I708" s="11">
        <v>0</v>
      </c>
      <c r="J708" s="12" t="s">
        <v>24</v>
      </c>
      <c r="K708" s="12" t="s">
        <v>25</v>
      </c>
      <c r="L708" s="12" t="s">
        <v>80</v>
      </c>
      <c r="M708" s="12" t="s">
        <v>52</v>
      </c>
      <c r="N708" s="12" t="s">
        <v>28</v>
      </c>
      <c r="O708" s="12" t="s">
        <v>29</v>
      </c>
      <c r="P708" s="12" t="s">
        <v>30</v>
      </c>
      <c r="Q708" s="12" t="s">
        <v>44</v>
      </c>
      <c r="R708" s="12">
        <v>78330</v>
      </c>
      <c r="S708" s="12" t="s">
        <v>378</v>
      </c>
      <c r="T708" s="12" t="s">
        <v>33</v>
      </c>
      <c r="U708" s="11">
        <f>datos_chargeback_2001_1!$V708/100</f>
        <v>0</v>
      </c>
      <c r="V708" s="12">
        <v>0</v>
      </c>
      <c r="W708" s="11">
        <f>datos_chargeback_2001_1!$X708/100</f>
        <v>0</v>
      </c>
      <c r="X708" s="12">
        <v>0</v>
      </c>
      <c r="Y708" s="11">
        <f>datos_chargeback_2001_1!$Z708/100</f>
        <v>783.3</v>
      </c>
      <c r="Z708" s="12">
        <v>78330</v>
      </c>
      <c r="AA708" s="12" t="s">
        <v>2243</v>
      </c>
      <c r="AB708" s="12" t="s">
        <v>35</v>
      </c>
      <c r="AC708" s="13" t="s">
        <v>35</v>
      </c>
      <c r="AD708" s="11">
        <f>datos_chargeback_2001_1!$AE708/100</f>
        <v>0</v>
      </c>
      <c r="AE708" s="12">
        <v>0</v>
      </c>
      <c r="AF708" s="12" t="s">
        <v>64</v>
      </c>
    </row>
    <row r="709" spans="1:32" x14ac:dyDescent="0.3">
      <c r="A709" s="34" t="s">
        <v>2244</v>
      </c>
      <c r="B709" s="3">
        <v>45034</v>
      </c>
      <c r="C709" s="3" t="str">
        <f>TEXT(Tabla10[[#This Row],[Fecha de transacción]],"DDDD")</f>
        <v>martes</v>
      </c>
      <c r="D709" s="3">
        <v>45117</v>
      </c>
      <c r="E709" s="4">
        <f>datos_chargeback_2001_1!$D709-datos_chargeback_2001_1!$B709</f>
        <v>83</v>
      </c>
      <c r="F709" s="5">
        <f>datos_chargeback_2001_1!$G709/100</f>
        <v>284.16000000000003</v>
      </c>
      <c r="G709" s="6">
        <v>28416</v>
      </c>
      <c r="H709" s="5">
        <f t="shared" si="11"/>
        <v>0</v>
      </c>
      <c r="I709" s="5">
        <v>0</v>
      </c>
      <c r="J709" s="6" t="s">
        <v>24</v>
      </c>
      <c r="K709" s="6" t="s">
        <v>25</v>
      </c>
      <c r="L709" s="6" t="s">
        <v>80</v>
      </c>
      <c r="M709" s="6" t="s">
        <v>27</v>
      </c>
      <c r="N709" s="6" t="s">
        <v>42</v>
      </c>
      <c r="O709" s="6" t="s">
        <v>70</v>
      </c>
      <c r="P709" s="6" t="s">
        <v>54</v>
      </c>
      <c r="Q709" s="6" t="s">
        <v>31</v>
      </c>
      <c r="R709" s="6">
        <v>28416</v>
      </c>
      <c r="S709" s="6" t="s">
        <v>2245</v>
      </c>
      <c r="T709" s="6" t="s">
        <v>61</v>
      </c>
      <c r="U709" s="5">
        <f>datos_chargeback_2001_1!$V709/100</f>
        <v>0</v>
      </c>
      <c r="V709" s="6">
        <v>0</v>
      </c>
      <c r="W709" s="5">
        <f>datos_chargeback_2001_1!$X709/100</f>
        <v>284.16000000000003</v>
      </c>
      <c r="X709" s="6">
        <v>28416</v>
      </c>
      <c r="Y709" s="5">
        <f>datos_chargeback_2001_1!$Z709/100</f>
        <v>0</v>
      </c>
      <c r="Z709" s="6">
        <v>0</v>
      </c>
      <c r="AA709" s="6" t="s">
        <v>2246</v>
      </c>
      <c r="AB709" s="6" t="s">
        <v>35</v>
      </c>
      <c r="AC709" s="7" t="s">
        <v>35</v>
      </c>
      <c r="AD709" s="5">
        <f>datos_chargeback_2001_1!$AE709/100</f>
        <v>0</v>
      </c>
      <c r="AE709" s="6">
        <v>0</v>
      </c>
      <c r="AF709" s="6" t="s">
        <v>64</v>
      </c>
    </row>
    <row r="710" spans="1:32" x14ac:dyDescent="0.3">
      <c r="A710" s="35" t="s">
        <v>2247</v>
      </c>
      <c r="B710" s="9">
        <v>45035</v>
      </c>
      <c r="C710" s="9" t="str">
        <f>TEXT(Tabla10[[#This Row],[Fecha de transacción]],"DDDD")</f>
        <v>miércoles</v>
      </c>
      <c r="D710" s="9">
        <v>45117</v>
      </c>
      <c r="E710" s="10">
        <f>datos_chargeback_2001_1!$D710-datos_chargeback_2001_1!$B710</f>
        <v>82</v>
      </c>
      <c r="F710" s="11">
        <f>datos_chargeback_2001_1!$G710/100</f>
        <v>639.29</v>
      </c>
      <c r="G710" s="12">
        <v>63929</v>
      </c>
      <c r="H710" s="11">
        <f t="shared" si="11"/>
        <v>0</v>
      </c>
      <c r="I710" s="11">
        <v>0</v>
      </c>
      <c r="J710" s="12" t="s">
        <v>38</v>
      </c>
      <c r="K710" s="12" t="s">
        <v>25</v>
      </c>
      <c r="L710" s="12" t="s">
        <v>119</v>
      </c>
      <c r="M710" s="12" t="s">
        <v>93</v>
      </c>
      <c r="N710" s="12" t="s">
        <v>42</v>
      </c>
      <c r="O710" s="12" t="s">
        <v>53</v>
      </c>
      <c r="P710" s="12" t="s">
        <v>54</v>
      </c>
      <c r="Q710" s="12" t="s">
        <v>66</v>
      </c>
      <c r="R710" s="12">
        <v>63929</v>
      </c>
      <c r="S710" s="12" t="s">
        <v>2248</v>
      </c>
      <c r="T710" s="12" t="s">
        <v>46</v>
      </c>
      <c r="U710" s="11">
        <f>datos_chargeback_2001_1!$V710/100</f>
        <v>639.29</v>
      </c>
      <c r="V710" s="12">
        <v>63929</v>
      </c>
      <c r="W710" s="11">
        <f>datos_chargeback_2001_1!$X710/100</f>
        <v>0</v>
      </c>
      <c r="X710" s="12">
        <v>0</v>
      </c>
      <c r="Y710" s="11">
        <f>datos_chargeback_2001_1!$Z710/100</f>
        <v>0</v>
      </c>
      <c r="Z710" s="12">
        <v>0</v>
      </c>
      <c r="AA710" s="12" t="s">
        <v>2249</v>
      </c>
      <c r="AB710" s="12" t="s">
        <v>35</v>
      </c>
      <c r="AC710" s="13" t="s">
        <v>35</v>
      </c>
      <c r="AD710" s="11">
        <f>datos_chargeback_2001_1!$AE710/100</f>
        <v>0</v>
      </c>
      <c r="AE710" s="12">
        <v>0</v>
      </c>
      <c r="AF710" s="12" t="s">
        <v>53</v>
      </c>
    </row>
    <row r="711" spans="1:32" x14ac:dyDescent="0.3">
      <c r="A711" s="34" t="s">
        <v>2250</v>
      </c>
      <c r="B711" s="3">
        <v>45036</v>
      </c>
      <c r="C711" s="3" t="str">
        <f>TEXT(Tabla10[[#This Row],[Fecha de transacción]],"DDDD")</f>
        <v>jueves</v>
      </c>
      <c r="D711" s="3">
        <v>45104</v>
      </c>
      <c r="E711" s="4">
        <f>datos_chargeback_2001_1!$D711-datos_chargeback_2001_1!$B711</f>
        <v>68</v>
      </c>
      <c r="F711" s="5">
        <f>datos_chargeback_2001_1!$G711/100</f>
        <v>494.19</v>
      </c>
      <c r="G711" s="6">
        <v>49419</v>
      </c>
      <c r="H711" s="5">
        <f t="shared" si="11"/>
        <v>0</v>
      </c>
      <c r="I711" s="5">
        <v>0.13</v>
      </c>
      <c r="J711" s="6" t="s">
        <v>38</v>
      </c>
      <c r="K711" s="6" t="s">
        <v>25</v>
      </c>
      <c r="L711" s="6" t="s">
        <v>109</v>
      </c>
      <c r="M711" s="6" t="s">
        <v>52</v>
      </c>
      <c r="N711" s="6" t="s">
        <v>42</v>
      </c>
      <c r="O711" s="6" t="s">
        <v>53</v>
      </c>
      <c r="P711" s="6" t="s">
        <v>30</v>
      </c>
      <c r="Q711" s="6" t="s">
        <v>75</v>
      </c>
      <c r="R711" s="6">
        <v>49419</v>
      </c>
      <c r="S711" s="6" t="s">
        <v>2251</v>
      </c>
      <c r="T711" s="6" t="s">
        <v>46</v>
      </c>
      <c r="U711" s="5">
        <f>datos_chargeback_2001_1!$V711/100</f>
        <v>494.19</v>
      </c>
      <c r="V711" s="6">
        <v>49419</v>
      </c>
      <c r="W711" s="5">
        <f>datos_chargeback_2001_1!$X711/100</f>
        <v>0</v>
      </c>
      <c r="X711" s="6">
        <v>0</v>
      </c>
      <c r="Y711" s="5">
        <f>datos_chargeback_2001_1!$Z711/100</f>
        <v>0</v>
      </c>
      <c r="Z711" s="6">
        <v>0</v>
      </c>
      <c r="AA711" s="6" t="s">
        <v>2252</v>
      </c>
      <c r="AB711" s="6" t="s">
        <v>48</v>
      </c>
      <c r="AC711" s="8">
        <v>45036</v>
      </c>
      <c r="AD711" s="5">
        <f>datos_chargeback_2001_1!$AE711/100</f>
        <v>599.01</v>
      </c>
      <c r="AE711" s="6">
        <v>59901</v>
      </c>
      <c r="AF711" s="6" t="s">
        <v>53</v>
      </c>
    </row>
    <row r="712" spans="1:32" x14ac:dyDescent="0.3">
      <c r="A712" s="34" t="s">
        <v>2253</v>
      </c>
      <c r="B712" s="3">
        <v>45037</v>
      </c>
      <c r="C712" s="3" t="str">
        <f>TEXT(Tabla10[[#This Row],[Fecha de transacción]],"DDDD")</f>
        <v>viernes</v>
      </c>
      <c r="D712" s="3">
        <v>45124</v>
      </c>
      <c r="E712" s="4">
        <f>datos_chargeback_2001_1!$D712-datos_chargeback_2001_1!$B712</f>
        <v>87</v>
      </c>
      <c r="F712" s="5">
        <f>datos_chargeback_2001_1!$G712/100</f>
        <v>61.96</v>
      </c>
      <c r="G712" s="6">
        <v>6196</v>
      </c>
      <c r="H712" s="5">
        <f t="shared" si="11"/>
        <v>0</v>
      </c>
      <c r="I712" s="5">
        <v>0</v>
      </c>
      <c r="J712" s="6" t="s">
        <v>24</v>
      </c>
      <c r="K712" s="6" t="s">
        <v>25</v>
      </c>
      <c r="L712" s="6" t="s">
        <v>26</v>
      </c>
      <c r="M712" s="6" t="s">
        <v>41</v>
      </c>
      <c r="N712" s="6" t="s">
        <v>42</v>
      </c>
      <c r="O712" s="6" t="s">
        <v>36</v>
      </c>
      <c r="P712" s="6" t="s">
        <v>54</v>
      </c>
      <c r="Q712" s="6" t="s">
        <v>66</v>
      </c>
      <c r="R712" s="6">
        <v>61960</v>
      </c>
      <c r="S712" s="6" t="s">
        <v>2254</v>
      </c>
      <c r="T712" s="6" t="s">
        <v>46</v>
      </c>
      <c r="U712" s="5">
        <f>datos_chargeback_2001_1!$V712/100</f>
        <v>619.6</v>
      </c>
      <c r="V712" s="6">
        <v>61960</v>
      </c>
      <c r="W712" s="5">
        <f>datos_chargeback_2001_1!$X712/100</f>
        <v>0</v>
      </c>
      <c r="X712" s="6">
        <v>0</v>
      </c>
      <c r="Y712" s="5">
        <f>datos_chargeback_2001_1!$Z712/100</f>
        <v>0</v>
      </c>
      <c r="Z712" s="6">
        <v>0</v>
      </c>
      <c r="AA712" s="6" t="s">
        <v>2255</v>
      </c>
      <c r="AB712" s="6" t="s">
        <v>35</v>
      </c>
      <c r="AC712" s="7" t="s">
        <v>35</v>
      </c>
      <c r="AD712" s="5">
        <f>datos_chargeback_2001_1!$AE712/100</f>
        <v>0</v>
      </c>
      <c r="AE712" s="6">
        <v>0</v>
      </c>
      <c r="AF712" s="6" t="s">
        <v>43</v>
      </c>
    </row>
    <row r="713" spans="1:32" x14ac:dyDescent="0.3">
      <c r="A713" s="36" t="s">
        <v>2256</v>
      </c>
      <c r="B713" s="14">
        <v>45038</v>
      </c>
      <c r="C713" s="14" t="str">
        <f>TEXT(Tabla10[[#This Row],[Fecha de transacción]],"DDDD")</f>
        <v>sábado</v>
      </c>
      <c r="D713" s="14">
        <v>45112</v>
      </c>
      <c r="E713" s="15">
        <f>datos_chargeback_2001_1!$D713-datos_chargeback_2001_1!$B713</f>
        <v>74</v>
      </c>
      <c r="F713" s="16">
        <f>datos_chargeback_2001_1!$G713/100</f>
        <v>193.02</v>
      </c>
      <c r="G713" s="17">
        <v>19302</v>
      </c>
      <c r="H713" s="16">
        <f t="shared" si="11"/>
        <v>0</v>
      </c>
      <c r="I713" s="16">
        <v>0</v>
      </c>
      <c r="J713" s="17" t="s">
        <v>38</v>
      </c>
      <c r="K713" s="17" t="s">
        <v>25</v>
      </c>
      <c r="L713" s="17" t="s">
        <v>40</v>
      </c>
      <c r="M713" s="17" t="s">
        <v>93</v>
      </c>
      <c r="N713" s="17" t="s">
        <v>42</v>
      </c>
      <c r="O713" s="17" t="s">
        <v>43</v>
      </c>
      <c r="P713" s="17" t="s">
        <v>54</v>
      </c>
      <c r="Q713" s="17" t="s">
        <v>31</v>
      </c>
      <c r="R713" s="17">
        <v>19302</v>
      </c>
      <c r="S713" s="17" t="s">
        <v>2257</v>
      </c>
      <c r="T713" s="17" t="s">
        <v>116</v>
      </c>
      <c r="U713" s="16">
        <f>datos_chargeback_2001_1!$V713/100</f>
        <v>193.02</v>
      </c>
      <c r="V713" s="17">
        <v>19302</v>
      </c>
      <c r="W713" s="16">
        <f>datos_chargeback_2001_1!$X713/100</f>
        <v>0</v>
      </c>
      <c r="X713" s="17">
        <v>0</v>
      </c>
      <c r="Y713" s="16">
        <f>datos_chargeback_2001_1!$Z713/100</f>
        <v>0</v>
      </c>
      <c r="Z713" s="17">
        <v>0</v>
      </c>
      <c r="AA713" s="17" t="s">
        <v>2258</v>
      </c>
      <c r="AB713" s="17" t="s">
        <v>48</v>
      </c>
      <c r="AC713" s="18">
        <v>45038</v>
      </c>
      <c r="AD713" s="16">
        <f>datos_chargeback_2001_1!$AE713/100</f>
        <v>36.69</v>
      </c>
      <c r="AE713" s="17">
        <v>3669</v>
      </c>
      <c r="AF713" s="17" t="s">
        <v>29</v>
      </c>
    </row>
    <row r="714" spans="1:32" x14ac:dyDescent="0.3">
      <c r="A714" s="34" t="s">
        <v>2259</v>
      </c>
      <c r="B714" s="3">
        <v>45039</v>
      </c>
      <c r="C714" s="3" t="str">
        <f>TEXT(Tabla10[[#This Row],[Fecha de transacción]],"DDDD")</f>
        <v>domingo</v>
      </c>
      <c r="D714" s="3">
        <v>45123</v>
      </c>
      <c r="E714" s="4">
        <f>datos_chargeback_2001_1!$D714-datos_chargeback_2001_1!$B714</f>
        <v>84</v>
      </c>
      <c r="F714" s="5">
        <f>datos_chargeback_2001_1!$G714/100</f>
        <v>86.74</v>
      </c>
      <c r="G714" s="6">
        <v>8674</v>
      </c>
      <c r="H714" s="5">
        <f t="shared" si="11"/>
        <v>0</v>
      </c>
      <c r="I714" s="5">
        <v>0.96</v>
      </c>
      <c r="J714" s="6" t="s">
        <v>38</v>
      </c>
      <c r="K714" s="6" t="s">
        <v>25</v>
      </c>
      <c r="L714" s="6" t="s">
        <v>119</v>
      </c>
      <c r="M714" s="6" t="s">
        <v>52</v>
      </c>
      <c r="N714" s="6" t="s">
        <v>42</v>
      </c>
      <c r="O714" s="6" t="s">
        <v>43</v>
      </c>
      <c r="P714" s="6" t="s">
        <v>30</v>
      </c>
      <c r="Q714" s="6" t="s">
        <v>44</v>
      </c>
      <c r="R714" s="6">
        <v>86740</v>
      </c>
      <c r="S714" s="6" t="s">
        <v>1734</v>
      </c>
      <c r="T714" s="6" t="s">
        <v>46</v>
      </c>
      <c r="U714" s="5">
        <f>datos_chargeback_2001_1!$V714/100</f>
        <v>867.4</v>
      </c>
      <c r="V714" s="6">
        <v>86740</v>
      </c>
      <c r="W714" s="5">
        <f>datos_chargeback_2001_1!$X714/100</f>
        <v>0</v>
      </c>
      <c r="X714" s="6">
        <v>0</v>
      </c>
      <c r="Y714" s="5">
        <f>datos_chargeback_2001_1!$Z714/100</f>
        <v>0</v>
      </c>
      <c r="Z714" s="6">
        <v>0</v>
      </c>
      <c r="AA714" s="6" t="s">
        <v>2260</v>
      </c>
      <c r="AB714" s="6" t="s">
        <v>35</v>
      </c>
      <c r="AC714" s="7" t="s">
        <v>35</v>
      </c>
      <c r="AD714" s="5">
        <f>datos_chargeback_2001_1!$AE714/100</f>
        <v>0</v>
      </c>
      <c r="AE714" s="6">
        <v>0</v>
      </c>
      <c r="AF714" s="6" t="s">
        <v>36</v>
      </c>
    </row>
    <row r="715" spans="1:32" x14ac:dyDescent="0.3">
      <c r="A715" s="34" t="s">
        <v>2261</v>
      </c>
      <c r="B715" s="3">
        <v>45040</v>
      </c>
      <c r="C715" s="3" t="str">
        <f>TEXT(Tabla10[[#This Row],[Fecha de transacción]],"DDDD")</f>
        <v>lunes</v>
      </c>
      <c r="D715" s="3">
        <v>45124</v>
      </c>
      <c r="E715" s="4">
        <f>datos_chargeback_2001_1!$D715-datos_chargeback_2001_1!$B715</f>
        <v>84</v>
      </c>
      <c r="F715" s="5">
        <f>datos_chargeback_2001_1!$G715/100</f>
        <v>374.89</v>
      </c>
      <c r="G715" s="6">
        <v>37489</v>
      </c>
      <c r="H715" s="5">
        <f t="shared" si="11"/>
        <v>0</v>
      </c>
      <c r="I715" s="5">
        <v>0</v>
      </c>
      <c r="J715" s="6" t="s">
        <v>38</v>
      </c>
      <c r="K715" s="6" t="s">
        <v>25</v>
      </c>
      <c r="L715" s="6" t="s">
        <v>109</v>
      </c>
      <c r="M715" s="6" t="s">
        <v>59</v>
      </c>
      <c r="N715" s="6" t="s">
        <v>42</v>
      </c>
      <c r="O715" s="6" t="s">
        <v>70</v>
      </c>
      <c r="P715" s="6" t="s">
        <v>54</v>
      </c>
      <c r="Q715" s="6" t="s">
        <v>75</v>
      </c>
      <c r="R715" s="6">
        <v>37489</v>
      </c>
      <c r="S715" s="6" t="s">
        <v>2262</v>
      </c>
      <c r="T715" s="6" t="s">
        <v>116</v>
      </c>
      <c r="U715" s="5">
        <f>datos_chargeback_2001_1!$V715/100</f>
        <v>374.89</v>
      </c>
      <c r="V715" s="6">
        <v>37489</v>
      </c>
      <c r="W715" s="5">
        <f>datos_chargeback_2001_1!$X715/100</f>
        <v>0</v>
      </c>
      <c r="X715" s="6">
        <v>0</v>
      </c>
      <c r="Y715" s="5">
        <f>datos_chargeback_2001_1!$Z715/100</f>
        <v>0</v>
      </c>
      <c r="Z715" s="6">
        <v>0</v>
      </c>
      <c r="AA715" s="6" t="s">
        <v>2263</v>
      </c>
      <c r="AB715" s="6" t="s">
        <v>48</v>
      </c>
      <c r="AC715" s="8">
        <v>45040</v>
      </c>
      <c r="AD715" s="5">
        <f>datos_chargeback_2001_1!$AE715/100</f>
        <v>784.48</v>
      </c>
      <c r="AE715" s="6">
        <v>78448</v>
      </c>
      <c r="AF715" s="6" t="s">
        <v>53</v>
      </c>
    </row>
    <row r="716" spans="1:32" x14ac:dyDescent="0.3">
      <c r="A716" s="34" t="s">
        <v>2264</v>
      </c>
      <c r="B716" s="3">
        <v>45041</v>
      </c>
      <c r="C716" s="3" t="str">
        <f>TEXT(Tabla10[[#This Row],[Fecha de transacción]],"DDDD")</f>
        <v>martes</v>
      </c>
      <c r="D716" s="3">
        <v>45122</v>
      </c>
      <c r="E716" s="4">
        <f>datos_chargeback_2001_1!$D716-datos_chargeback_2001_1!$B716</f>
        <v>81</v>
      </c>
      <c r="F716" s="5">
        <f>datos_chargeback_2001_1!$G716/100</f>
        <v>740.37</v>
      </c>
      <c r="G716" s="6">
        <v>74037</v>
      </c>
      <c r="H716" s="5">
        <f t="shared" si="11"/>
        <v>0</v>
      </c>
      <c r="I716" s="5">
        <v>1.38</v>
      </c>
      <c r="J716" s="6" t="s">
        <v>24</v>
      </c>
      <c r="K716" s="6" t="s">
        <v>25</v>
      </c>
      <c r="L716" s="6" t="s">
        <v>74</v>
      </c>
      <c r="M716" s="6" t="s">
        <v>85</v>
      </c>
      <c r="N716" s="6" t="s">
        <v>42</v>
      </c>
      <c r="O716" s="6" t="s">
        <v>29</v>
      </c>
      <c r="P716" s="6" t="s">
        <v>30</v>
      </c>
      <c r="Q716" s="6" t="s">
        <v>44</v>
      </c>
      <c r="R716" s="6">
        <v>74037</v>
      </c>
      <c r="S716" s="6" t="s">
        <v>917</v>
      </c>
      <c r="T716" s="6" t="s">
        <v>61</v>
      </c>
      <c r="U716" s="5">
        <f>datos_chargeback_2001_1!$V716/100</f>
        <v>0</v>
      </c>
      <c r="V716" s="6">
        <v>0</v>
      </c>
      <c r="W716" s="5">
        <f>datos_chargeback_2001_1!$X716/100</f>
        <v>740.37</v>
      </c>
      <c r="X716" s="6">
        <v>74037</v>
      </c>
      <c r="Y716" s="5">
        <f>datos_chargeback_2001_1!$Z716/100</f>
        <v>0</v>
      </c>
      <c r="Z716" s="6">
        <v>0</v>
      </c>
      <c r="AA716" s="6" t="s">
        <v>2265</v>
      </c>
      <c r="AB716" s="6" t="s">
        <v>48</v>
      </c>
      <c r="AC716" s="8">
        <v>45041</v>
      </c>
      <c r="AD716" s="5">
        <f>datos_chargeback_2001_1!$AE716/100</f>
        <v>739.47</v>
      </c>
      <c r="AE716" s="6">
        <v>73947</v>
      </c>
      <c r="AF716" s="6" t="s">
        <v>53</v>
      </c>
    </row>
    <row r="717" spans="1:32" x14ac:dyDescent="0.3">
      <c r="A717" s="36" t="s">
        <v>2266</v>
      </c>
      <c r="B717" s="14">
        <v>45042</v>
      </c>
      <c r="C717" s="14" t="str">
        <f>TEXT(Tabla10[[#This Row],[Fecha de transacción]],"DDDD")</f>
        <v>miércoles</v>
      </c>
      <c r="D717" s="14">
        <v>45114</v>
      </c>
      <c r="E717" s="15">
        <f>datos_chargeback_2001_1!$D717-datos_chargeback_2001_1!$B717</f>
        <v>72</v>
      </c>
      <c r="F717" s="16">
        <f>datos_chargeback_2001_1!$G717/100</f>
        <v>944.86</v>
      </c>
      <c r="G717" s="17">
        <v>94486</v>
      </c>
      <c r="H717" s="16">
        <f t="shared" si="11"/>
        <v>0</v>
      </c>
      <c r="I717" s="16">
        <v>1.19</v>
      </c>
      <c r="J717" s="17" t="s">
        <v>24</v>
      </c>
      <c r="K717" s="17" t="s">
        <v>25</v>
      </c>
      <c r="L717" s="17" t="s">
        <v>40</v>
      </c>
      <c r="M717" s="17" t="s">
        <v>59</v>
      </c>
      <c r="N717" s="17" t="s">
        <v>42</v>
      </c>
      <c r="O717" s="17" t="s">
        <v>36</v>
      </c>
      <c r="P717" s="17" t="s">
        <v>30</v>
      </c>
      <c r="Q717" s="17" t="s">
        <v>75</v>
      </c>
      <c r="R717" s="17">
        <v>94486</v>
      </c>
      <c r="S717" s="17" t="s">
        <v>2267</v>
      </c>
      <c r="T717" s="17" t="s">
        <v>46</v>
      </c>
      <c r="U717" s="16">
        <f>datos_chargeback_2001_1!$V717/100</f>
        <v>944.86</v>
      </c>
      <c r="V717" s="17">
        <v>94486</v>
      </c>
      <c r="W717" s="16">
        <f>datos_chargeback_2001_1!$X717/100</f>
        <v>0</v>
      </c>
      <c r="X717" s="17">
        <v>0</v>
      </c>
      <c r="Y717" s="16">
        <f>datos_chargeback_2001_1!$Z717/100</f>
        <v>0</v>
      </c>
      <c r="Z717" s="17">
        <v>0</v>
      </c>
      <c r="AA717" s="17" t="s">
        <v>2268</v>
      </c>
      <c r="AB717" s="17" t="s">
        <v>35</v>
      </c>
      <c r="AC717" s="20" t="s">
        <v>35</v>
      </c>
      <c r="AD717" s="16">
        <f>datos_chargeback_2001_1!$AE717/100</f>
        <v>0</v>
      </c>
      <c r="AE717" s="17">
        <v>0</v>
      </c>
      <c r="AF717" s="17" t="s">
        <v>53</v>
      </c>
    </row>
    <row r="718" spans="1:32" x14ac:dyDescent="0.3">
      <c r="A718" s="35" t="s">
        <v>2269</v>
      </c>
      <c r="B718" s="9">
        <v>45043</v>
      </c>
      <c r="C718" s="9" t="str">
        <f>TEXT(Tabla10[[#This Row],[Fecha de transacción]],"DDDD")</f>
        <v>jueves</v>
      </c>
      <c r="D718" s="9">
        <v>45114</v>
      </c>
      <c r="E718" s="10">
        <f>datos_chargeback_2001_1!$D718-datos_chargeback_2001_1!$B718</f>
        <v>71</v>
      </c>
      <c r="F718" s="11">
        <f>datos_chargeback_2001_1!$G718/100</f>
        <v>848.97</v>
      </c>
      <c r="G718" s="12">
        <v>84897</v>
      </c>
      <c r="H718" s="11">
        <f t="shared" si="11"/>
        <v>0</v>
      </c>
      <c r="I718" s="11">
        <v>1.37</v>
      </c>
      <c r="J718" s="12" t="s">
        <v>38</v>
      </c>
      <c r="K718" s="12" t="s">
        <v>25</v>
      </c>
      <c r="L718" s="12" t="s">
        <v>109</v>
      </c>
      <c r="M718" s="12" t="s">
        <v>93</v>
      </c>
      <c r="N718" s="12" t="s">
        <v>28</v>
      </c>
      <c r="O718" s="12" t="s">
        <v>53</v>
      </c>
      <c r="P718" s="12" t="s">
        <v>54</v>
      </c>
      <c r="Q718" s="12" t="s">
        <v>31</v>
      </c>
      <c r="R718" s="12">
        <v>84897</v>
      </c>
      <c r="S718" s="12" t="s">
        <v>837</v>
      </c>
      <c r="T718" s="12" t="s">
        <v>33</v>
      </c>
      <c r="U718" s="11">
        <f>datos_chargeback_2001_1!$V718/100</f>
        <v>0</v>
      </c>
      <c r="V718" s="12">
        <v>0</v>
      </c>
      <c r="W718" s="11">
        <f>datos_chargeback_2001_1!$X718/100</f>
        <v>0</v>
      </c>
      <c r="X718" s="12">
        <v>0</v>
      </c>
      <c r="Y718" s="11">
        <f>datos_chargeback_2001_1!$Z718/100</f>
        <v>848.97</v>
      </c>
      <c r="Z718" s="12">
        <v>84897</v>
      </c>
      <c r="AA718" s="12" t="s">
        <v>2270</v>
      </c>
      <c r="AB718" s="12" t="s">
        <v>35</v>
      </c>
      <c r="AC718" s="13" t="s">
        <v>35</v>
      </c>
      <c r="AD718" s="11">
        <f>datos_chargeback_2001_1!$AE718/100</f>
        <v>0</v>
      </c>
      <c r="AE718" s="12">
        <v>0</v>
      </c>
      <c r="AF718" s="12" t="s">
        <v>64</v>
      </c>
    </row>
    <row r="719" spans="1:32" x14ac:dyDescent="0.3">
      <c r="A719" s="34" t="s">
        <v>2271</v>
      </c>
      <c r="B719" s="3">
        <v>45044</v>
      </c>
      <c r="C719" s="3" t="str">
        <f>TEXT(Tabla10[[#This Row],[Fecha de transacción]],"DDDD")</f>
        <v>viernes</v>
      </c>
      <c r="D719" s="3">
        <v>45121</v>
      </c>
      <c r="E719" s="4">
        <f>datos_chargeback_2001_1!$D719-datos_chargeback_2001_1!$B719</f>
        <v>77</v>
      </c>
      <c r="F719" s="5">
        <f>datos_chargeback_2001_1!$G719/100</f>
        <v>43.71</v>
      </c>
      <c r="G719" s="6">
        <v>4371</v>
      </c>
      <c r="H719" s="5">
        <f t="shared" si="11"/>
        <v>0</v>
      </c>
      <c r="I719" s="5">
        <v>1.02</v>
      </c>
      <c r="J719" s="6" t="s">
        <v>38</v>
      </c>
      <c r="K719" s="6" t="s">
        <v>25</v>
      </c>
      <c r="L719" s="6" t="s">
        <v>119</v>
      </c>
      <c r="M719" s="6" t="s">
        <v>93</v>
      </c>
      <c r="N719" s="6" t="s">
        <v>28</v>
      </c>
      <c r="O719" s="6" t="s">
        <v>50</v>
      </c>
      <c r="P719" s="6" t="s">
        <v>30</v>
      </c>
      <c r="Q719" s="6" t="s">
        <v>55</v>
      </c>
      <c r="R719" s="6">
        <v>43710</v>
      </c>
      <c r="S719" s="6" t="s">
        <v>2272</v>
      </c>
      <c r="T719" s="6" t="s">
        <v>33</v>
      </c>
      <c r="U719" s="5">
        <f>datos_chargeback_2001_1!$V719/100</f>
        <v>0</v>
      </c>
      <c r="V719" s="6">
        <v>0</v>
      </c>
      <c r="W719" s="5">
        <f>datos_chargeback_2001_1!$X719/100</f>
        <v>0</v>
      </c>
      <c r="X719" s="6">
        <v>0</v>
      </c>
      <c r="Y719" s="5">
        <f>datos_chargeback_2001_1!$Z719/100</f>
        <v>437.1</v>
      </c>
      <c r="Z719" s="6">
        <v>43710</v>
      </c>
      <c r="AA719" s="6" t="s">
        <v>2273</v>
      </c>
      <c r="AB719" s="6" t="s">
        <v>35</v>
      </c>
      <c r="AC719" s="7" t="s">
        <v>35</v>
      </c>
      <c r="AD719" s="5">
        <f>datos_chargeback_2001_1!$AE719/100</f>
        <v>0</v>
      </c>
      <c r="AE719" s="6">
        <v>0</v>
      </c>
      <c r="AF719" s="6" t="s">
        <v>43</v>
      </c>
    </row>
    <row r="720" spans="1:32" x14ac:dyDescent="0.3">
      <c r="A720" s="35" t="s">
        <v>2274</v>
      </c>
      <c r="B720" s="9">
        <v>45045</v>
      </c>
      <c r="C720" s="9" t="str">
        <f>TEXT(Tabla10[[#This Row],[Fecha de transacción]],"DDDD")</f>
        <v>sábado</v>
      </c>
      <c r="D720" s="9">
        <v>45135</v>
      </c>
      <c r="E720" s="10">
        <f>datos_chargeback_2001_1!$D720-datos_chargeback_2001_1!$B720</f>
        <v>90</v>
      </c>
      <c r="F720" s="11">
        <f>datos_chargeback_2001_1!$G720/100</f>
        <v>405.61</v>
      </c>
      <c r="G720" s="12">
        <v>40561</v>
      </c>
      <c r="H720" s="11">
        <f t="shared" si="11"/>
        <v>0</v>
      </c>
      <c r="I720" s="11">
        <v>0</v>
      </c>
      <c r="J720" s="12" t="s">
        <v>24</v>
      </c>
      <c r="K720" s="12" t="s">
        <v>25</v>
      </c>
      <c r="L720" s="12" t="s">
        <v>26</v>
      </c>
      <c r="M720" s="12" t="s">
        <v>93</v>
      </c>
      <c r="N720" s="12" t="s">
        <v>42</v>
      </c>
      <c r="O720" s="12" t="s">
        <v>43</v>
      </c>
      <c r="P720" s="12" t="s">
        <v>30</v>
      </c>
      <c r="Q720" s="12" t="s">
        <v>66</v>
      </c>
      <c r="R720" s="12">
        <v>40561</v>
      </c>
      <c r="S720" s="12" t="s">
        <v>2275</v>
      </c>
      <c r="T720" s="12" t="s">
        <v>46</v>
      </c>
      <c r="U720" s="11">
        <f>datos_chargeback_2001_1!$V720/100</f>
        <v>405.61</v>
      </c>
      <c r="V720" s="12">
        <v>40561</v>
      </c>
      <c r="W720" s="11">
        <f>datos_chargeback_2001_1!$X720/100</f>
        <v>0</v>
      </c>
      <c r="X720" s="12">
        <v>0</v>
      </c>
      <c r="Y720" s="11">
        <f>datos_chargeback_2001_1!$Z720/100</f>
        <v>0</v>
      </c>
      <c r="Z720" s="12">
        <v>0</v>
      </c>
      <c r="AA720" s="12" t="s">
        <v>2276</v>
      </c>
      <c r="AB720" s="12" t="s">
        <v>48</v>
      </c>
      <c r="AC720" s="19">
        <v>45045</v>
      </c>
      <c r="AD720" s="11">
        <f>datos_chargeback_2001_1!$AE720/100</f>
        <v>698.53</v>
      </c>
      <c r="AE720" s="12">
        <v>69853</v>
      </c>
      <c r="AF720" s="12" t="s">
        <v>50</v>
      </c>
    </row>
    <row r="721" spans="1:32" x14ac:dyDescent="0.3">
      <c r="A721" s="34" t="s">
        <v>2277</v>
      </c>
      <c r="B721" s="3">
        <v>45046</v>
      </c>
      <c r="C721" s="3" t="str">
        <f>TEXT(Tabla10[[#This Row],[Fecha de transacción]],"DDDD")</f>
        <v>domingo</v>
      </c>
      <c r="D721" s="3">
        <v>45122</v>
      </c>
      <c r="E721" s="4">
        <f>datos_chargeback_2001_1!$D721-datos_chargeback_2001_1!$B721</f>
        <v>76</v>
      </c>
      <c r="F721" s="5">
        <f>datos_chargeback_2001_1!$G721/100</f>
        <v>707.39</v>
      </c>
      <c r="G721" s="6">
        <v>70739</v>
      </c>
      <c r="H721" s="5">
        <f t="shared" si="11"/>
        <v>0</v>
      </c>
      <c r="I721" s="5">
        <v>0</v>
      </c>
      <c r="J721" s="6" t="s">
        <v>24</v>
      </c>
      <c r="K721" s="6" t="s">
        <v>25</v>
      </c>
      <c r="L721" s="6" t="s">
        <v>74</v>
      </c>
      <c r="M721" s="6" t="s">
        <v>59</v>
      </c>
      <c r="N721" s="6" t="s">
        <v>42</v>
      </c>
      <c r="O721" s="6" t="s">
        <v>36</v>
      </c>
      <c r="P721" s="6" t="s">
        <v>54</v>
      </c>
      <c r="Q721" s="6" t="s">
        <v>55</v>
      </c>
      <c r="R721" s="6">
        <v>70739</v>
      </c>
      <c r="S721" s="6" t="s">
        <v>2278</v>
      </c>
      <c r="T721" s="6" t="s">
        <v>116</v>
      </c>
      <c r="U721" s="5">
        <f>datos_chargeback_2001_1!$V721/100</f>
        <v>707.39</v>
      </c>
      <c r="V721" s="6">
        <v>70739</v>
      </c>
      <c r="W721" s="5">
        <f>datos_chargeback_2001_1!$X721/100</f>
        <v>0</v>
      </c>
      <c r="X721" s="6">
        <v>0</v>
      </c>
      <c r="Y721" s="5">
        <f>datos_chargeback_2001_1!$Z721/100</f>
        <v>0</v>
      </c>
      <c r="Z721" s="6">
        <v>0</v>
      </c>
      <c r="AA721" s="6" t="s">
        <v>2279</v>
      </c>
      <c r="AB721" s="6" t="s">
        <v>48</v>
      </c>
      <c r="AC721" s="8">
        <v>45046</v>
      </c>
      <c r="AD721" s="5">
        <f>datos_chargeback_2001_1!$AE721/100</f>
        <v>210.65</v>
      </c>
      <c r="AE721" s="6">
        <v>21065</v>
      </c>
      <c r="AF721" s="6" t="s">
        <v>36</v>
      </c>
    </row>
    <row r="722" spans="1:32" x14ac:dyDescent="0.3">
      <c r="A722" s="35" t="s">
        <v>2280</v>
      </c>
      <c r="B722" s="9">
        <v>45047</v>
      </c>
      <c r="C722" s="9" t="str">
        <f>TEXT(Tabla10[[#This Row],[Fecha de transacción]],"DDDD")</f>
        <v>lunes</v>
      </c>
      <c r="D722" s="9">
        <v>45122</v>
      </c>
      <c r="E722" s="10">
        <f>datos_chargeback_2001_1!$D722-datos_chargeback_2001_1!$B722</f>
        <v>75</v>
      </c>
      <c r="F722" s="11">
        <f>datos_chargeback_2001_1!$G722/100</f>
        <v>991.57</v>
      </c>
      <c r="G722" s="12">
        <v>99157</v>
      </c>
      <c r="H722" s="11">
        <f t="shared" si="11"/>
        <v>0</v>
      </c>
      <c r="I722" s="11">
        <v>0</v>
      </c>
      <c r="J722" s="12" t="s">
        <v>24</v>
      </c>
      <c r="K722" s="12" t="s">
        <v>25</v>
      </c>
      <c r="L722" s="12" t="s">
        <v>109</v>
      </c>
      <c r="M722" s="12" t="s">
        <v>59</v>
      </c>
      <c r="N722" s="12" t="s">
        <v>42</v>
      </c>
      <c r="O722" s="12" t="s">
        <v>50</v>
      </c>
      <c r="P722" s="12" t="s">
        <v>54</v>
      </c>
      <c r="Q722" s="12" t="s">
        <v>31</v>
      </c>
      <c r="R722" s="12">
        <v>99157</v>
      </c>
      <c r="S722" s="12" t="s">
        <v>2281</v>
      </c>
      <c r="T722" s="12" t="s">
        <v>116</v>
      </c>
      <c r="U722" s="11">
        <f>datos_chargeback_2001_1!$V722/100</f>
        <v>991.57</v>
      </c>
      <c r="V722" s="12">
        <v>99157</v>
      </c>
      <c r="W722" s="11">
        <f>datos_chargeback_2001_1!$X722/100</f>
        <v>0</v>
      </c>
      <c r="X722" s="12">
        <v>0</v>
      </c>
      <c r="Y722" s="11">
        <f>datos_chargeback_2001_1!$Z722/100</f>
        <v>0</v>
      </c>
      <c r="Z722" s="12">
        <v>0</v>
      </c>
      <c r="AA722" s="12" t="s">
        <v>2282</v>
      </c>
      <c r="AB722" s="12" t="s">
        <v>48</v>
      </c>
      <c r="AC722" s="19">
        <v>45047</v>
      </c>
      <c r="AD722" s="11">
        <f>datos_chargeback_2001_1!$AE722/100</f>
        <v>219.19</v>
      </c>
      <c r="AE722" s="12">
        <v>21919</v>
      </c>
      <c r="AF722" s="12" t="s">
        <v>53</v>
      </c>
    </row>
    <row r="723" spans="1:32" x14ac:dyDescent="0.3">
      <c r="A723" s="34" t="s">
        <v>2283</v>
      </c>
      <c r="B723" s="3">
        <v>45048</v>
      </c>
      <c r="C723" s="3" t="str">
        <f>TEXT(Tabla10[[#This Row],[Fecha de transacción]],"DDDD")</f>
        <v>martes</v>
      </c>
      <c r="D723" s="3">
        <v>45116</v>
      </c>
      <c r="E723" s="4">
        <f>datos_chargeback_2001_1!$D723-datos_chargeback_2001_1!$B723</f>
        <v>68</v>
      </c>
      <c r="F723" s="5">
        <f>datos_chargeback_2001_1!$G723/100</f>
        <v>960.97</v>
      </c>
      <c r="G723" s="6">
        <v>96097</v>
      </c>
      <c r="H723" s="5">
        <f t="shared" si="11"/>
        <v>0</v>
      </c>
      <c r="I723" s="5">
        <v>0</v>
      </c>
      <c r="J723" s="6" t="s">
        <v>38</v>
      </c>
      <c r="K723" s="6" t="s">
        <v>25</v>
      </c>
      <c r="L723" s="6" t="s">
        <v>26</v>
      </c>
      <c r="M723" s="6" t="s">
        <v>85</v>
      </c>
      <c r="N723" s="6" t="s">
        <v>28</v>
      </c>
      <c r="O723" s="6" t="s">
        <v>43</v>
      </c>
      <c r="P723" s="6" t="s">
        <v>30</v>
      </c>
      <c r="Q723" s="6" t="s">
        <v>66</v>
      </c>
      <c r="R723" s="6">
        <v>96097</v>
      </c>
      <c r="S723" s="6" t="s">
        <v>2284</v>
      </c>
      <c r="T723" s="6" t="s">
        <v>33</v>
      </c>
      <c r="U723" s="5">
        <f>datos_chargeback_2001_1!$V723/100</f>
        <v>0</v>
      </c>
      <c r="V723" s="6">
        <v>0</v>
      </c>
      <c r="W723" s="5">
        <f>datos_chargeback_2001_1!$X723/100</f>
        <v>0</v>
      </c>
      <c r="X723" s="6">
        <v>0</v>
      </c>
      <c r="Y723" s="5">
        <f>datos_chargeback_2001_1!$Z723/100</f>
        <v>960.97</v>
      </c>
      <c r="Z723" s="6">
        <v>96097</v>
      </c>
      <c r="AA723" s="6" t="s">
        <v>2285</v>
      </c>
      <c r="AB723" s="6" t="s">
        <v>48</v>
      </c>
      <c r="AC723" s="8">
        <v>45048</v>
      </c>
      <c r="AD723" s="5">
        <f>datos_chargeback_2001_1!$AE723/100</f>
        <v>218.71</v>
      </c>
      <c r="AE723" s="6">
        <v>21871</v>
      </c>
      <c r="AF723" s="6" t="s">
        <v>50</v>
      </c>
    </row>
    <row r="724" spans="1:32" x14ac:dyDescent="0.3">
      <c r="A724" s="34" t="s">
        <v>2286</v>
      </c>
      <c r="B724" s="3">
        <v>45049</v>
      </c>
      <c r="C724" s="3" t="str">
        <f>TEXT(Tabla10[[#This Row],[Fecha de transacción]],"DDDD")</f>
        <v>miércoles</v>
      </c>
      <c r="D724" s="3">
        <v>45124</v>
      </c>
      <c r="E724" s="4">
        <f>datos_chargeback_2001_1!$D724-datos_chargeback_2001_1!$B724</f>
        <v>75</v>
      </c>
      <c r="F724" s="5">
        <f>datos_chargeback_2001_1!$G724/100</f>
        <v>422.09</v>
      </c>
      <c r="G724" s="6">
        <v>42209</v>
      </c>
      <c r="H724" s="5">
        <f t="shared" si="11"/>
        <v>0</v>
      </c>
      <c r="I724" s="5">
        <v>0.82</v>
      </c>
      <c r="J724" s="6" t="s">
        <v>38</v>
      </c>
      <c r="K724" s="6" t="s">
        <v>25</v>
      </c>
      <c r="L724" s="6" t="s">
        <v>26</v>
      </c>
      <c r="M724" s="6" t="s">
        <v>52</v>
      </c>
      <c r="N724" s="6" t="s">
        <v>42</v>
      </c>
      <c r="O724" s="6" t="s">
        <v>29</v>
      </c>
      <c r="P724" s="6" t="s">
        <v>30</v>
      </c>
      <c r="Q724" s="6" t="s">
        <v>75</v>
      </c>
      <c r="R724" s="6">
        <v>42209</v>
      </c>
      <c r="S724" s="6" t="s">
        <v>2287</v>
      </c>
      <c r="T724" s="6" t="s">
        <v>61</v>
      </c>
      <c r="U724" s="5">
        <f>datos_chargeback_2001_1!$V724/100</f>
        <v>0</v>
      </c>
      <c r="V724" s="6">
        <v>0</v>
      </c>
      <c r="W724" s="5">
        <f>datos_chargeback_2001_1!$X724/100</f>
        <v>422.09</v>
      </c>
      <c r="X724" s="6">
        <v>42209</v>
      </c>
      <c r="Y724" s="5">
        <f>datos_chargeback_2001_1!$Z724/100</f>
        <v>0</v>
      </c>
      <c r="Z724" s="6">
        <v>0</v>
      </c>
      <c r="AA724" s="6" t="s">
        <v>2288</v>
      </c>
      <c r="AB724" s="6" t="s">
        <v>35</v>
      </c>
      <c r="AC724" s="7" t="s">
        <v>35</v>
      </c>
      <c r="AD724" s="5">
        <f>datos_chargeback_2001_1!$AE724/100</f>
        <v>0</v>
      </c>
      <c r="AE724" s="6">
        <v>0</v>
      </c>
      <c r="AF724" s="6" t="s">
        <v>36</v>
      </c>
    </row>
    <row r="725" spans="1:32" x14ac:dyDescent="0.3">
      <c r="A725" s="34" t="s">
        <v>2289</v>
      </c>
      <c r="B725" s="3">
        <v>45050</v>
      </c>
      <c r="C725" s="3" t="str">
        <f>TEXT(Tabla10[[#This Row],[Fecha de transacción]],"DDDD")</f>
        <v>jueves</v>
      </c>
      <c r="D725" s="3">
        <v>45112</v>
      </c>
      <c r="E725" s="4">
        <f>datos_chargeback_2001_1!$D725-datos_chargeback_2001_1!$B725</f>
        <v>62</v>
      </c>
      <c r="F725" s="5">
        <f>datos_chargeback_2001_1!$G725/100</f>
        <v>140.66</v>
      </c>
      <c r="G725" s="6">
        <v>14066</v>
      </c>
      <c r="H725" s="5">
        <f t="shared" si="11"/>
        <v>0</v>
      </c>
      <c r="I725" s="5">
        <v>1.0900000000000001</v>
      </c>
      <c r="J725" s="6" t="s">
        <v>38</v>
      </c>
      <c r="K725" s="6" t="s">
        <v>25</v>
      </c>
      <c r="L725" s="6" t="s">
        <v>119</v>
      </c>
      <c r="M725" s="6" t="s">
        <v>59</v>
      </c>
      <c r="N725" s="6" t="s">
        <v>42</v>
      </c>
      <c r="O725" s="6" t="s">
        <v>50</v>
      </c>
      <c r="P725" s="6" t="s">
        <v>54</v>
      </c>
      <c r="Q725" s="6" t="s">
        <v>44</v>
      </c>
      <c r="R725" s="6">
        <v>14066</v>
      </c>
      <c r="S725" s="6" t="s">
        <v>2290</v>
      </c>
      <c r="T725" s="6" t="s">
        <v>61</v>
      </c>
      <c r="U725" s="5">
        <f>datos_chargeback_2001_1!$V725/100</f>
        <v>0</v>
      </c>
      <c r="V725" s="6">
        <v>0</v>
      </c>
      <c r="W725" s="5">
        <f>datos_chargeback_2001_1!$X725/100</f>
        <v>140.66</v>
      </c>
      <c r="X725" s="6">
        <v>14066</v>
      </c>
      <c r="Y725" s="5">
        <f>datos_chargeback_2001_1!$Z725/100</f>
        <v>0</v>
      </c>
      <c r="Z725" s="6">
        <v>0</v>
      </c>
      <c r="AA725" s="6" t="s">
        <v>2291</v>
      </c>
      <c r="AB725" s="6" t="s">
        <v>35</v>
      </c>
      <c r="AC725" s="7" t="s">
        <v>35</v>
      </c>
      <c r="AD725" s="5">
        <f>datos_chargeback_2001_1!$AE725/100</f>
        <v>0</v>
      </c>
      <c r="AE725" s="6">
        <v>0</v>
      </c>
      <c r="AF725" s="6" t="s">
        <v>43</v>
      </c>
    </row>
    <row r="726" spans="1:32" x14ac:dyDescent="0.3">
      <c r="A726" s="35" t="s">
        <v>2292</v>
      </c>
      <c r="B726" s="9">
        <v>45051</v>
      </c>
      <c r="C726" s="9" t="str">
        <f>TEXT(Tabla10[[#This Row],[Fecha de transacción]],"DDDD")</f>
        <v>viernes</v>
      </c>
      <c r="D726" s="9">
        <v>45115</v>
      </c>
      <c r="E726" s="10">
        <f>datos_chargeback_2001_1!$D726-datos_chargeback_2001_1!$B726</f>
        <v>64</v>
      </c>
      <c r="F726" s="11">
        <f>datos_chargeback_2001_1!$G726/100</f>
        <v>919.49</v>
      </c>
      <c r="G726" s="12">
        <v>91949</v>
      </c>
      <c r="H726" s="11">
        <f t="shared" si="11"/>
        <v>0</v>
      </c>
      <c r="I726" s="11">
        <v>0</v>
      </c>
      <c r="J726" s="12" t="s">
        <v>38</v>
      </c>
      <c r="K726" s="12" t="s">
        <v>25</v>
      </c>
      <c r="L726" s="12" t="s">
        <v>26</v>
      </c>
      <c r="M726" s="12" t="s">
        <v>59</v>
      </c>
      <c r="N726" s="12" t="s">
        <v>42</v>
      </c>
      <c r="O726" s="12" t="s">
        <v>64</v>
      </c>
      <c r="P726" s="12" t="s">
        <v>54</v>
      </c>
      <c r="Q726" s="12" t="s">
        <v>44</v>
      </c>
      <c r="R726" s="12">
        <v>91949</v>
      </c>
      <c r="S726" s="12" t="s">
        <v>618</v>
      </c>
      <c r="T726" s="12" t="s">
        <v>61</v>
      </c>
      <c r="U726" s="11">
        <f>datos_chargeback_2001_1!$V726/100</f>
        <v>0</v>
      </c>
      <c r="V726" s="12">
        <v>0</v>
      </c>
      <c r="W726" s="11">
        <f>datos_chargeback_2001_1!$X726/100</f>
        <v>919.49</v>
      </c>
      <c r="X726" s="12">
        <v>91949</v>
      </c>
      <c r="Y726" s="11">
        <f>datos_chargeback_2001_1!$Z726/100</f>
        <v>0</v>
      </c>
      <c r="Z726" s="12">
        <v>0</v>
      </c>
      <c r="AA726" s="12" t="s">
        <v>2293</v>
      </c>
      <c r="AB726" s="12" t="s">
        <v>48</v>
      </c>
      <c r="AC726" s="19">
        <v>45051</v>
      </c>
      <c r="AD726" s="11">
        <f>datos_chargeback_2001_1!$AE726/100</f>
        <v>5.12</v>
      </c>
      <c r="AE726" s="12">
        <v>512</v>
      </c>
      <c r="AF726" s="12" t="s">
        <v>64</v>
      </c>
    </row>
    <row r="727" spans="1:32" x14ac:dyDescent="0.3">
      <c r="A727" s="34" t="s">
        <v>2294</v>
      </c>
      <c r="B727" s="3">
        <v>45052</v>
      </c>
      <c r="C727" s="3" t="str">
        <f>TEXT(Tabla10[[#This Row],[Fecha de transacción]],"DDDD")</f>
        <v>sábado</v>
      </c>
      <c r="D727" s="3">
        <v>45134</v>
      </c>
      <c r="E727" s="4">
        <f>datos_chargeback_2001_1!$D727-datos_chargeback_2001_1!$B727</f>
        <v>82</v>
      </c>
      <c r="F727" s="5">
        <f>datos_chargeback_2001_1!$G727/100</f>
        <v>984.67</v>
      </c>
      <c r="G727" s="6">
        <v>98467</v>
      </c>
      <c r="H727" s="5">
        <f t="shared" si="11"/>
        <v>0</v>
      </c>
      <c r="I727" s="5">
        <v>1.39</v>
      </c>
      <c r="J727" s="6" t="s">
        <v>24</v>
      </c>
      <c r="K727" s="6" t="s">
        <v>25</v>
      </c>
      <c r="L727" s="6" t="s">
        <v>80</v>
      </c>
      <c r="M727" s="6" t="s">
        <v>41</v>
      </c>
      <c r="N727" s="6" t="s">
        <v>42</v>
      </c>
      <c r="O727" s="6" t="s">
        <v>53</v>
      </c>
      <c r="P727" s="6" t="s">
        <v>54</v>
      </c>
      <c r="Q727" s="6" t="s">
        <v>66</v>
      </c>
      <c r="R727" s="6">
        <v>98467</v>
      </c>
      <c r="S727" s="6" t="s">
        <v>2295</v>
      </c>
      <c r="T727" s="6" t="s">
        <v>116</v>
      </c>
      <c r="U727" s="5">
        <f>datos_chargeback_2001_1!$V727/100</f>
        <v>984.67</v>
      </c>
      <c r="V727" s="6">
        <v>98467</v>
      </c>
      <c r="W727" s="5">
        <f>datos_chargeback_2001_1!$X727/100</f>
        <v>0</v>
      </c>
      <c r="X727" s="6">
        <v>0</v>
      </c>
      <c r="Y727" s="5">
        <f>datos_chargeback_2001_1!$Z727/100</f>
        <v>0</v>
      </c>
      <c r="Z727" s="6">
        <v>0</v>
      </c>
      <c r="AA727" s="6" t="s">
        <v>2296</v>
      </c>
      <c r="AB727" s="6" t="s">
        <v>48</v>
      </c>
      <c r="AC727" s="8">
        <v>45052</v>
      </c>
      <c r="AD727" s="5">
        <f>datos_chargeback_2001_1!$AE727/100</f>
        <v>3.3</v>
      </c>
      <c r="AE727" s="6">
        <v>330</v>
      </c>
      <c r="AF727" s="6" t="s">
        <v>36</v>
      </c>
    </row>
    <row r="728" spans="1:32" x14ac:dyDescent="0.3">
      <c r="A728" s="34" t="s">
        <v>2297</v>
      </c>
      <c r="B728" s="3">
        <v>45053</v>
      </c>
      <c r="C728" s="3" t="str">
        <f>TEXT(Tabla10[[#This Row],[Fecha de transacción]],"DDDD")</f>
        <v>domingo</v>
      </c>
      <c r="D728" s="3">
        <v>45127</v>
      </c>
      <c r="E728" s="4">
        <f>datos_chargeback_2001_1!$D728-datos_chargeback_2001_1!$B728</f>
        <v>74</v>
      </c>
      <c r="F728" s="5">
        <f>datos_chargeback_2001_1!$G728/100</f>
        <v>14.91</v>
      </c>
      <c r="G728" s="6">
        <v>1491</v>
      </c>
      <c r="H728" s="5">
        <f t="shared" si="11"/>
        <v>0</v>
      </c>
      <c r="I728" s="5">
        <v>1.29</v>
      </c>
      <c r="J728" s="6" t="s">
        <v>38</v>
      </c>
      <c r="K728" s="6" t="s">
        <v>25</v>
      </c>
      <c r="L728" s="6" t="s">
        <v>119</v>
      </c>
      <c r="M728" s="6" t="s">
        <v>93</v>
      </c>
      <c r="N728" s="6" t="s">
        <v>42</v>
      </c>
      <c r="O728" s="6" t="s">
        <v>43</v>
      </c>
      <c r="P728" s="6" t="s">
        <v>54</v>
      </c>
      <c r="Q728" s="6" t="s">
        <v>31</v>
      </c>
      <c r="R728" s="6">
        <v>14910</v>
      </c>
      <c r="S728" s="6" t="s">
        <v>2298</v>
      </c>
      <c r="T728" s="6" t="s">
        <v>46</v>
      </c>
      <c r="U728" s="5">
        <f>datos_chargeback_2001_1!$V728/100</f>
        <v>149.1</v>
      </c>
      <c r="V728" s="6">
        <v>14910</v>
      </c>
      <c r="W728" s="5">
        <f>datos_chargeback_2001_1!$X728/100</f>
        <v>0</v>
      </c>
      <c r="X728" s="6">
        <v>0</v>
      </c>
      <c r="Y728" s="5">
        <f>datos_chargeback_2001_1!$Z728/100</f>
        <v>0</v>
      </c>
      <c r="Z728" s="6">
        <v>0</v>
      </c>
      <c r="AA728" s="6" t="s">
        <v>2299</v>
      </c>
      <c r="AB728" s="6" t="s">
        <v>48</v>
      </c>
      <c r="AC728" s="8">
        <v>45053</v>
      </c>
      <c r="AD728" s="5">
        <f>datos_chargeback_2001_1!$AE728/100</f>
        <v>160.29</v>
      </c>
      <c r="AE728" s="6">
        <v>16029</v>
      </c>
      <c r="AF728" s="6" t="s">
        <v>43</v>
      </c>
    </row>
    <row r="729" spans="1:32" x14ac:dyDescent="0.3">
      <c r="A729" s="34" t="s">
        <v>2300</v>
      </c>
      <c r="B729" s="3">
        <v>45054</v>
      </c>
      <c r="C729" s="3" t="str">
        <f>TEXT(Tabla10[[#This Row],[Fecha de transacción]],"DDDD")</f>
        <v>lunes</v>
      </c>
      <c r="D729" s="3">
        <v>45119</v>
      </c>
      <c r="E729" s="4">
        <f>datos_chargeback_2001_1!$D729-datos_chargeback_2001_1!$B729</f>
        <v>65</v>
      </c>
      <c r="F729" s="5">
        <f>datos_chargeback_2001_1!$G729/100</f>
        <v>548.61</v>
      </c>
      <c r="G729" s="6">
        <v>54861</v>
      </c>
      <c r="H729" s="5">
        <f t="shared" si="11"/>
        <v>0</v>
      </c>
      <c r="I729" s="5">
        <v>0</v>
      </c>
      <c r="J729" s="6" t="s">
        <v>38</v>
      </c>
      <c r="K729" s="6" t="s">
        <v>25</v>
      </c>
      <c r="L729" s="6" t="s">
        <v>119</v>
      </c>
      <c r="M729" s="6" t="s">
        <v>93</v>
      </c>
      <c r="N729" s="6" t="s">
        <v>42</v>
      </c>
      <c r="O729" s="6" t="s">
        <v>114</v>
      </c>
      <c r="P729" s="6" t="s">
        <v>30</v>
      </c>
      <c r="Q729" s="6" t="s">
        <v>75</v>
      </c>
      <c r="R729" s="6">
        <v>54861</v>
      </c>
      <c r="S729" s="6" t="s">
        <v>2301</v>
      </c>
      <c r="T729" s="6" t="s">
        <v>46</v>
      </c>
      <c r="U729" s="5">
        <f>datos_chargeback_2001_1!$V729/100</f>
        <v>548.61</v>
      </c>
      <c r="V729" s="6">
        <v>54861</v>
      </c>
      <c r="W729" s="5">
        <f>datos_chargeback_2001_1!$X729/100</f>
        <v>0</v>
      </c>
      <c r="X729" s="6">
        <v>0</v>
      </c>
      <c r="Y729" s="5">
        <f>datos_chargeback_2001_1!$Z729/100</f>
        <v>0</v>
      </c>
      <c r="Z729" s="6">
        <v>0</v>
      </c>
      <c r="AA729" s="6" t="s">
        <v>2302</v>
      </c>
      <c r="AB729" s="6" t="s">
        <v>48</v>
      </c>
      <c r="AC729" s="8">
        <v>45054</v>
      </c>
      <c r="AD729" s="5">
        <f>datos_chargeback_2001_1!$AE729/100</f>
        <v>136.29</v>
      </c>
      <c r="AE729" s="6">
        <v>13629</v>
      </c>
      <c r="AF729" s="6" t="s">
        <v>53</v>
      </c>
    </row>
    <row r="730" spans="1:32" x14ac:dyDescent="0.3">
      <c r="A730" s="35" t="s">
        <v>2303</v>
      </c>
      <c r="B730" s="9">
        <v>45055</v>
      </c>
      <c r="C730" s="9" t="str">
        <f>TEXT(Tabla10[[#This Row],[Fecha de transacción]],"DDDD")</f>
        <v>martes</v>
      </c>
      <c r="D730" s="9">
        <v>45129</v>
      </c>
      <c r="E730" s="10">
        <f>datos_chargeback_2001_1!$D730-datos_chargeback_2001_1!$B730</f>
        <v>74</v>
      </c>
      <c r="F730" s="11">
        <f>datos_chargeback_2001_1!$G730/100</f>
        <v>492.96</v>
      </c>
      <c r="G730" s="12">
        <v>49296</v>
      </c>
      <c r="H730" s="11">
        <f t="shared" si="11"/>
        <v>0</v>
      </c>
      <c r="I730" s="11">
        <v>0</v>
      </c>
      <c r="J730" s="12" t="s">
        <v>24</v>
      </c>
      <c r="K730" s="12" t="s">
        <v>25</v>
      </c>
      <c r="L730" s="12" t="s">
        <v>40</v>
      </c>
      <c r="M730" s="12" t="s">
        <v>52</v>
      </c>
      <c r="N730" s="12" t="s">
        <v>28</v>
      </c>
      <c r="O730" s="12" t="s">
        <v>29</v>
      </c>
      <c r="P730" s="12" t="s">
        <v>54</v>
      </c>
      <c r="Q730" s="12" t="s">
        <v>75</v>
      </c>
      <c r="R730" s="12">
        <v>49296</v>
      </c>
      <c r="S730" s="12" t="s">
        <v>2090</v>
      </c>
      <c r="T730" s="12" t="s">
        <v>33</v>
      </c>
      <c r="U730" s="11">
        <f>datos_chargeback_2001_1!$V730/100</f>
        <v>0</v>
      </c>
      <c r="V730" s="12">
        <v>0</v>
      </c>
      <c r="W730" s="11">
        <f>datos_chargeback_2001_1!$X730/100</f>
        <v>0</v>
      </c>
      <c r="X730" s="12">
        <v>0</v>
      </c>
      <c r="Y730" s="11">
        <f>datos_chargeback_2001_1!$Z730/100</f>
        <v>492.96</v>
      </c>
      <c r="Z730" s="12">
        <v>49296</v>
      </c>
      <c r="AA730" s="12" t="s">
        <v>2304</v>
      </c>
      <c r="AB730" s="12" t="s">
        <v>35</v>
      </c>
      <c r="AC730" s="13" t="s">
        <v>35</v>
      </c>
      <c r="AD730" s="11">
        <f>datos_chargeback_2001_1!$AE730/100</f>
        <v>0</v>
      </c>
      <c r="AE730" s="12">
        <v>0</v>
      </c>
      <c r="AF730" s="12" t="s">
        <v>50</v>
      </c>
    </row>
    <row r="731" spans="1:32" x14ac:dyDescent="0.3">
      <c r="A731" s="34" t="s">
        <v>2305</v>
      </c>
      <c r="B731" s="3">
        <v>45056</v>
      </c>
      <c r="C731" s="3" t="str">
        <f>TEXT(Tabla10[[#This Row],[Fecha de transacción]],"DDDD")</f>
        <v>miércoles</v>
      </c>
      <c r="D731" s="3">
        <v>45128</v>
      </c>
      <c r="E731" s="4">
        <f>datos_chargeback_2001_1!$D731-datos_chargeback_2001_1!$B731</f>
        <v>72</v>
      </c>
      <c r="F731" s="5">
        <f>datos_chargeback_2001_1!$G731/100</f>
        <v>313.88</v>
      </c>
      <c r="G731" s="6">
        <v>31388</v>
      </c>
      <c r="H731" s="5">
        <f t="shared" si="11"/>
        <v>0</v>
      </c>
      <c r="I731" s="5">
        <v>0</v>
      </c>
      <c r="J731" s="6" t="s">
        <v>38</v>
      </c>
      <c r="K731" s="6" t="s">
        <v>25</v>
      </c>
      <c r="L731" s="6" t="s">
        <v>109</v>
      </c>
      <c r="M731" s="6" t="s">
        <v>59</v>
      </c>
      <c r="N731" s="6" t="s">
        <v>42</v>
      </c>
      <c r="O731" s="6" t="s">
        <v>50</v>
      </c>
      <c r="P731" s="6" t="s">
        <v>30</v>
      </c>
      <c r="Q731" s="6" t="s">
        <v>66</v>
      </c>
      <c r="R731" s="6">
        <v>31388</v>
      </c>
      <c r="S731" s="6" t="s">
        <v>2306</v>
      </c>
      <c r="T731" s="6" t="s">
        <v>61</v>
      </c>
      <c r="U731" s="5">
        <f>datos_chargeback_2001_1!$V731/100</f>
        <v>0</v>
      </c>
      <c r="V731" s="6">
        <v>0</v>
      </c>
      <c r="W731" s="5">
        <f>datos_chargeback_2001_1!$X731/100</f>
        <v>313.88</v>
      </c>
      <c r="X731" s="6">
        <v>31388</v>
      </c>
      <c r="Y731" s="5">
        <f>datos_chargeback_2001_1!$Z731/100</f>
        <v>0</v>
      </c>
      <c r="Z731" s="6">
        <v>0</v>
      </c>
      <c r="AA731" s="6" t="s">
        <v>2307</v>
      </c>
      <c r="AB731" s="6" t="s">
        <v>35</v>
      </c>
      <c r="AC731" s="7" t="s">
        <v>35</v>
      </c>
      <c r="AD731" s="5">
        <f>datos_chargeback_2001_1!$AE731/100</f>
        <v>0</v>
      </c>
      <c r="AE731" s="6">
        <v>0</v>
      </c>
      <c r="AF731" s="6" t="s">
        <v>50</v>
      </c>
    </row>
    <row r="732" spans="1:32" x14ac:dyDescent="0.3">
      <c r="A732" s="35" t="s">
        <v>2308</v>
      </c>
      <c r="B732" s="9">
        <v>45057</v>
      </c>
      <c r="C732" s="9" t="str">
        <f>TEXT(Tabla10[[#This Row],[Fecha de transacción]],"DDDD")</f>
        <v>jueves</v>
      </c>
      <c r="D732" s="9">
        <v>45121</v>
      </c>
      <c r="E732" s="10">
        <f>datos_chargeback_2001_1!$D732-datos_chargeback_2001_1!$B732</f>
        <v>64</v>
      </c>
      <c r="F732" s="11">
        <f>datos_chargeback_2001_1!$G732/100</f>
        <v>452.58</v>
      </c>
      <c r="G732" s="12">
        <v>45258</v>
      </c>
      <c r="H732" s="11">
        <f t="shared" si="11"/>
        <v>0</v>
      </c>
      <c r="I732" s="11">
        <v>0</v>
      </c>
      <c r="J732" s="12" t="s">
        <v>38</v>
      </c>
      <c r="K732" s="12" t="s">
        <v>25</v>
      </c>
      <c r="L732" s="12" t="s">
        <v>119</v>
      </c>
      <c r="M732" s="12" t="s">
        <v>93</v>
      </c>
      <c r="N732" s="12" t="s">
        <v>42</v>
      </c>
      <c r="O732" s="12" t="s">
        <v>50</v>
      </c>
      <c r="P732" s="12" t="s">
        <v>30</v>
      </c>
      <c r="Q732" s="12" t="s">
        <v>55</v>
      </c>
      <c r="R732" s="12">
        <v>45258</v>
      </c>
      <c r="S732" s="12" t="s">
        <v>2309</v>
      </c>
      <c r="T732" s="12" t="s">
        <v>61</v>
      </c>
      <c r="U732" s="11">
        <f>datos_chargeback_2001_1!$V732/100</f>
        <v>0</v>
      </c>
      <c r="V732" s="12">
        <v>0</v>
      </c>
      <c r="W732" s="11">
        <f>datos_chargeback_2001_1!$X732/100</f>
        <v>452.58</v>
      </c>
      <c r="X732" s="12">
        <v>45258</v>
      </c>
      <c r="Y732" s="11">
        <f>datos_chargeback_2001_1!$Z732/100</f>
        <v>0</v>
      </c>
      <c r="Z732" s="12">
        <v>0</v>
      </c>
      <c r="AA732" s="12" t="s">
        <v>2310</v>
      </c>
      <c r="AB732" s="12" t="s">
        <v>48</v>
      </c>
      <c r="AC732" s="19">
        <v>45057</v>
      </c>
      <c r="AD732" s="11">
        <f>datos_chargeback_2001_1!$AE732/100</f>
        <v>457.27</v>
      </c>
      <c r="AE732" s="12">
        <v>45727</v>
      </c>
      <c r="AF732" s="12" t="s">
        <v>53</v>
      </c>
    </row>
    <row r="733" spans="1:32" x14ac:dyDescent="0.3">
      <c r="A733" s="34" t="s">
        <v>2311</v>
      </c>
      <c r="B733" s="3">
        <v>45058</v>
      </c>
      <c r="C733" s="3" t="str">
        <f>TEXT(Tabla10[[#This Row],[Fecha de transacción]],"DDDD")</f>
        <v>viernes</v>
      </c>
      <c r="D733" s="3">
        <v>45144</v>
      </c>
      <c r="E733" s="4">
        <f>datos_chargeback_2001_1!$D733-datos_chargeback_2001_1!$B733</f>
        <v>86</v>
      </c>
      <c r="F733" s="5">
        <f>datos_chargeback_2001_1!$G733/100</f>
        <v>149.21</v>
      </c>
      <c r="G733" s="6">
        <v>14921</v>
      </c>
      <c r="H733" s="5">
        <f t="shared" si="11"/>
        <v>0</v>
      </c>
      <c r="I733" s="5">
        <v>0</v>
      </c>
      <c r="J733" s="6" t="s">
        <v>38</v>
      </c>
      <c r="K733" s="6" t="s">
        <v>25</v>
      </c>
      <c r="L733" s="6" t="s">
        <v>109</v>
      </c>
      <c r="M733" s="6" t="s">
        <v>85</v>
      </c>
      <c r="N733" s="6" t="s">
        <v>42</v>
      </c>
      <c r="O733" s="6" t="s">
        <v>29</v>
      </c>
      <c r="P733" s="6" t="s">
        <v>30</v>
      </c>
      <c r="Q733" s="6" t="s">
        <v>31</v>
      </c>
      <c r="R733" s="6">
        <v>14921</v>
      </c>
      <c r="S733" s="6" t="s">
        <v>2312</v>
      </c>
      <c r="T733" s="6" t="s">
        <v>116</v>
      </c>
      <c r="U733" s="5">
        <f>datos_chargeback_2001_1!$V733/100</f>
        <v>149.21</v>
      </c>
      <c r="V733" s="6">
        <v>14921</v>
      </c>
      <c r="W733" s="5">
        <f>datos_chargeback_2001_1!$X733/100</f>
        <v>0</v>
      </c>
      <c r="X733" s="6">
        <v>0</v>
      </c>
      <c r="Y733" s="5">
        <f>datos_chargeback_2001_1!$Z733/100</f>
        <v>0</v>
      </c>
      <c r="Z733" s="6">
        <v>0</v>
      </c>
      <c r="AA733" s="6" t="s">
        <v>2313</v>
      </c>
      <c r="AB733" s="6" t="s">
        <v>35</v>
      </c>
      <c r="AC733" s="7" t="s">
        <v>35</v>
      </c>
      <c r="AD733" s="5">
        <f>datos_chargeback_2001_1!$AE733/100</f>
        <v>0</v>
      </c>
      <c r="AE733" s="6">
        <v>0</v>
      </c>
      <c r="AF733" s="6" t="s">
        <v>64</v>
      </c>
    </row>
    <row r="734" spans="1:32" x14ac:dyDescent="0.3">
      <c r="A734" s="35" t="s">
        <v>2314</v>
      </c>
      <c r="B734" s="9">
        <v>45059</v>
      </c>
      <c r="C734" s="9" t="str">
        <f>TEXT(Tabla10[[#This Row],[Fecha de transacción]],"DDDD")</f>
        <v>sábado</v>
      </c>
      <c r="D734" s="9">
        <v>45128</v>
      </c>
      <c r="E734" s="10">
        <f>datos_chargeback_2001_1!$D734-datos_chargeback_2001_1!$B734</f>
        <v>69</v>
      </c>
      <c r="F734" s="11">
        <f>datos_chargeback_2001_1!$G734/100</f>
        <v>625.51</v>
      </c>
      <c r="G734" s="12">
        <v>62551</v>
      </c>
      <c r="H734" s="11">
        <f t="shared" si="11"/>
        <v>0</v>
      </c>
      <c r="I734" s="11">
        <v>0.87</v>
      </c>
      <c r="J734" s="12" t="s">
        <v>24</v>
      </c>
      <c r="K734" s="12" t="s">
        <v>25</v>
      </c>
      <c r="L734" s="12" t="s">
        <v>80</v>
      </c>
      <c r="M734" s="12" t="s">
        <v>27</v>
      </c>
      <c r="N734" s="12" t="s">
        <v>42</v>
      </c>
      <c r="O734" s="12" t="s">
        <v>53</v>
      </c>
      <c r="P734" s="12" t="s">
        <v>54</v>
      </c>
      <c r="Q734" s="12" t="s">
        <v>55</v>
      </c>
      <c r="R734" s="12">
        <v>62551</v>
      </c>
      <c r="S734" s="12" t="s">
        <v>2315</v>
      </c>
      <c r="T734" s="12" t="s">
        <v>116</v>
      </c>
      <c r="U734" s="11">
        <f>datos_chargeback_2001_1!$V734/100</f>
        <v>625.51</v>
      </c>
      <c r="V734" s="12">
        <v>62551</v>
      </c>
      <c r="W734" s="11">
        <f>datos_chargeback_2001_1!$X734/100</f>
        <v>0</v>
      </c>
      <c r="X734" s="12">
        <v>0</v>
      </c>
      <c r="Y734" s="11">
        <f>datos_chargeback_2001_1!$Z734/100</f>
        <v>0</v>
      </c>
      <c r="Z734" s="12">
        <v>0</v>
      </c>
      <c r="AA734" s="12" t="s">
        <v>2316</v>
      </c>
      <c r="AB734" s="12" t="s">
        <v>48</v>
      </c>
      <c r="AC734" s="19">
        <v>45059</v>
      </c>
      <c r="AD734" s="11">
        <f>datos_chargeback_2001_1!$AE734/100</f>
        <v>143.65</v>
      </c>
      <c r="AE734" s="12">
        <v>14365</v>
      </c>
      <c r="AF734" s="12" t="s">
        <v>36</v>
      </c>
    </row>
    <row r="735" spans="1:32" x14ac:dyDescent="0.3">
      <c r="A735" s="36" t="s">
        <v>2317</v>
      </c>
      <c r="B735" s="14">
        <v>45060</v>
      </c>
      <c r="C735" s="14" t="str">
        <f>TEXT(Tabla10[[#This Row],[Fecha de transacción]],"DDDD")</f>
        <v>domingo</v>
      </c>
      <c r="D735" s="14">
        <v>45138</v>
      </c>
      <c r="E735" s="15">
        <f>datos_chargeback_2001_1!$D735-datos_chargeback_2001_1!$B735</f>
        <v>78</v>
      </c>
      <c r="F735" s="16">
        <f>datos_chargeback_2001_1!$G735/100</f>
        <v>800.04</v>
      </c>
      <c r="G735" s="17">
        <v>80004</v>
      </c>
      <c r="H735" s="16">
        <f t="shared" si="11"/>
        <v>0</v>
      </c>
      <c r="I735" s="16">
        <v>1.21</v>
      </c>
      <c r="J735" s="17" t="s">
        <v>38</v>
      </c>
      <c r="K735" s="17" t="s">
        <v>25</v>
      </c>
      <c r="L735" s="17" t="s">
        <v>80</v>
      </c>
      <c r="M735" s="17" t="s">
        <v>93</v>
      </c>
      <c r="N735" s="17" t="s">
        <v>42</v>
      </c>
      <c r="O735" s="17" t="s">
        <v>43</v>
      </c>
      <c r="P735" s="17" t="s">
        <v>30</v>
      </c>
      <c r="Q735" s="17" t="s">
        <v>55</v>
      </c>
      <c r="R735" s="17">
        <v>80004</v>
      </c>
      <c r="S735" s="17" t="s">
        <v>2318</v>
      </c>
      <c r="T735" s="17" t="s">
        <v>116</v>
      </c>
      <c r="U735" s="16">
        <f>datos_chargeback_2001_1!$V735/100</f>
        <v>800.04</v>
      </c>
      <c r="V735" s="17">
        <v>80004</v>
      </c>
      <c r="W735" s="16">
        <f>datos_chargeback_2001_1!$X735/100</f>
        <v>0</v>
      </c>
      <c r="X735" s="17">
        <v>0</v>
      </c>
      <c r="Y735" s="16">
        <f>datos_chargeback_2001_1!$Z735/100</f>
        <v>0</v>
      </c>
      <c r="Z735" s="17">
        <v>0</v>
      </c>
      <c r="AA735" s="17" t="s">
        <v>2319</v>
      </c>
      <c r="AB735" s="17" t="s">
        <v>35</v>
      </c>
      <c r="AC735" s="20" t="s">
        <v>35</v>
      </c>
      <c r="AD735" s="16">
        <f>datos_chargeback_2001_1!$AE735/100</f>
        <v>0</v>
      </c>
      <c r="AE735" s="17">
        <v>0</v>
      </c>
      <c r="AF735" s="17" t="s">
        <v>64</v>
      </c>
    </row>
    <row r="736" spans="1:32" x14ac:dyDescent="0.3">
      <c r="A736" s="35" t="s">
        <v>2320</v>
      </c>
      <c r="B736" s="9">
        <v>45061</v>
      </c>
      <c r="C736" s="9" t="str">
        <f>TEXT(Tabla10[[#This Row],[Fecha de transacción]],"DDDD")</f>
        <v>lunes</v>
      </c>
      <c r="D736" s="9">
        <v>45132</v>
      </c>
      <c r="E736" s="10">
        <f>datos_chargeback_2001_1!$D736-datos_chargeback_2001_1!$B736</f>
        <v>71</v>
      </c>
      <c r="F736" s="11">
        <f>datos_chargeback_2001_1!$G736/100</f>
        <v>822.15</v>
      </c>
      <c r="G736" s="12">
        <v>82215</v>
      </c>
      <c r="H736" s="11">
        <f t="shared" si="11"/>
        <v>0</v>
      </c>
      <c r="I736" s="11">
        <v>0</v>
      </c>
      <c r="J736" s="12" t="s">
        <v>24</v>
      </c>
      <c r="K736" s="12" t="s">
        <v>25</v>
      </c>
      <c r="L736" s="12" t="s">
        <v>40</v>
      </c>
      <c r="M736" s="12" t="s">
        <v>52</v>
      </c>
      <c r="N736" s="12" t="s">
        <v>42</v>
      </c>
      <c r="O736" s="12" t="s">
        <v>36</v>
      </c>
      <c r="P736" s="12" t="s">
        <v>30</v>
      </c>
      <c r="Q736" s="12" t="s">
        <v>66</v>
      </c>
      <c r="R736" s="12">
        <v>82215</v>
      </c>
      <c r="S736" s="12" t="s">
        <v>2321</v>
      </c>
      <c r="T736" s="12" t="s">
        <v>61</v>
      </c>
      <c r="U736" s="11">
        <f>datos_chargeback_2001_1!$V736/100</f>
        <v>0</v>
      </c>
      <c r="V736" s="12">
        <v>0</v>
      </c>
      <c r="W736" s="11">
        <f>datos_chargeback_2001_1!$X736/100</f>
        <v>822.15</v>
      </c>
      <c r="X736" s="12">
        <v>82215</v>
      </c>
      <c r="Y736" s="11">
        <f>datos_chargeback_2001_1!$Z736/100</f>
        <v>0</v>
      </c>
      <c r="Z736" s="12">
        <v>0</v>
      </c>
      <c r="AA736" s="12" t="s">
        <v>2322</v>
      </c>
      <c r="AB736" s="12" t="s">
        <v>35</v>
      </c>
      <c r="AC736" s="13" t="s">
        <v>35</v>
      </c>
      <c r="AD736" s="11">
        <f>datos_chargeback_2001_1!$AE736/100</f>
        <v>0</v>
      </c>
      <c r="AE736" s="12">
        <v>0</v>
      </c>
      <c r="AF736" s="12" t="s">
        <v>36</v>
      </c>
    </row>
    <row r="737" spans="1:32" x14ac:dyDescent="0.3">
      <c r="A737" s="34" t="s">
        <v>2323</v>
      </c>
      <c r="B737" s="3">
        <v>45062</v>
      </c>
      <c r="C737" s="3" t="str">
        <f>TEXT(Tabla10[[#This Row],[Fecha de transacción]],"DDDD")</f>
        <v>martes</v>
      </c>
      <c r="D737" s="3">
        <v>45135</v>
      </c>
      <c r="E737" s="4">
        <f>datos_chargeback_2001_1!$D737-datos_chargeback_2001_1!$B737</f>
        <v>73</v>
      </c>
      <c r="F737" s="5">
        <f>datos_chargeback_2001_1!$G737/100</f>
        <v>186.37</v>
      </c>
      <c r="G737" s="6">
        <v>18637</v>
      </c>
      <c r="H737" s="5">
        <f t="shared" si="11"/>
        <v>0</v>
      </c>
      <c r="I737" s="5">
        <v>0</v>
      </c>
      <c r="J737" s="6" t="s">
        <v>38</v>
      </c>
      <c r="K737" s="6" t="s">
        <v>25</v>
      </c>
      <c r="L737" s="6" t="s">
        <v>26</v>
      </c>
      <c r="M737" s="6" t="s">
        <v>59</v>
      </c>
      <c r="N737" s="6" t="s">
        <v>42</v>
      </c>
      <c r="O737" s="6" t="s">
        <v>70</v>
      </c>
      <c r="P737" s="6" t="s">
        <v>30</v>
      </c>
      <c r="Q737" s="6" t="s">
        <v>75</v>
      </c>
      <c r="R737" s="6">
        <v>18637</v>
      </c>
      <c r="S737" s="6" t="s">
        <v>2324</v>
      </c>
      <c r="T737" s="6" t="s">
        <v>46</v>
      </c>
      <c r="U737" s="5">
        <f>datos_chargeback_2001_1!$V737/100</f>
        <v>186.37</v>
      </c>
      <c r="V737" s="6">
        <v>18637</v>
      </c>
      <c r="W737" s="5">
        <f>datos_chargeback_2001_1!$X737/100</f>
        <v>0</v>
      </c>
      <c r="X737" s="6">
        <v>0</v>
      </c>
      <c r="Y737" s="5">
        <f>datos_chargeback_2001_1!$Z737/100</f>
        <v>0</v>
      </c>
      <c r="Z737" s="6">
        <v>0</v>
      </c>
      <c r="AA737" s="6" t="s">
        <v>2325</v>
      </c>
      <c r="AB737" s="6" t="s">
        <v>35</v>
      </c>
      <c r="AC737" s="7" t="s">
        <v>35</v>
      </c>
      <c r="AD737" s="5">
        <f>datos_chargeback_2001_1!$AE737/100</f>
        <v>0</v>
      </c>
      <c r="AE737" s="6">
        <v>0</v>
      </c>
      <c r="AF737" s="6" t="s">
        <v>50</v>
      </c>
    </row>
    <row r="738" spans="1:32" x14ac:dyDescent="0.3">
      <c r="A738" s="35" t="s">
        <v>2326</v>
      </c>
      <c r="B738" s="9">
        <v>45063</v>
      </c>
      <c r="C738" s="9" t="str">
        <f>TEXT(Tabla10[[#This Row],[Fecha de transacción]],"DDDD")</f>
        <v>miércoles</v>
      </c>
      <c r="D738" s="9">
        <v>45149</v>
      </c>
      <c r="E738" s="10">
        <f>datos_chargeback_2001_1!$D738-datos_chargeback_2001_1!$B738</f>
        <v>86</v>
      </c>
      <c r="F738" s="11">
        <f>datos_chargeback_2001_1!$G738/100</f>
        <v>238.91</v>
      </c>
      <c r="G738" s="12">
        <v>23891</v>
      </c>
      <c r="H738" s="11">
        <f t="shared" si="11"/>
        <v>0</v>
      </c>
      <c r="I738" s="11">
        <v>0</v>
      </c>
      <c r="J738" s="12" t="s">
        <v>24</v>
      </c>
      <c r="K738" s="12" t="s">
        <v>25</v>
      </c>
      <c r="L738" s="12" t="s">
        <v>74</v>
      </c>
      <c r="M738" s="12" t="s">
        <v>27</v>
      </c>
      <c r="N738" s="12" t="s">
        <v>42</v>
      </c>
      <c r="O738" s="12" t="s">
        <v>43</v>
      </c>
      <c r="P738" s="12" t="s">
        <v>54</v>
      </c>
      <c r="Q738" s="12" t="s">
        <v>44</v>
      </c>
      <c r="R738" s="12">
        <v>23891</v>
      </c>
      <c r="S738" s="12" t="s">
        <v>2327</v>
      </c>
      <c r="T738" s="12" t="s">
        <v>46</v>
      </c>
      <c r="U738" s="11">
        <f>datos_chargeback_2001_1!$V738/100</f>
        <v>238.91</v>
      </c>
      <c r="V738" s="12">
        <v>23891</v>
      </c>
      <c r="W738" s="11">
        <f>datos_chargeback_2001_1!$X738/100</f>
        <v>0</v>
      </c>
      <c r="X738" s="12">
        <v>0</v>
      </c>
      <c r="Y738" s="11">
        <f>datos_chargeback_2001_1!$Z738/100</f>
        <v>0</v>
      </c>
      <c r="Z738" s="12">
        <v>0</v>
      </c>
      <c r="AA738" s="12" t="s">
        <v>2328</v>
      </c>
      <c r="AB738" s="12" t="s">
        <v>35</v>
      </c>
      <c r="AC738" s="13" t="s">
        <v>35</v>
      </c>
      <c r="AD738" s="11">
        <f>datos_chargeback_2001_1!$AE738/100</f>
        <v>0</v>
      </c>
      <c r="AE738" s="12">
        <v>0</v>
      </c>
      <c r="AF738" s="12" t="s">
        <v>36</v>
      </c>
    </row>
    <row r="739" spans="1:32" x14ac:dyDescent="0.3">
      <c r="A739" s="36" t="s">
        <v>2329</v>
      </c>
      <c r="B739" s="14">
        <v>45064</v>
      </c>
      <c r="C739" s="14" t="str">
        <f>TEXT(Tabla10[[#This Row],[Fecha de transacción]],"DDDD")</f>
        <v>jueves</v>
      </c>
      <c r="D739" s="14">
        <v>45137</v>
      </c>
      <c r="E739" s="15">
        <f>datos_chargeback_2001_1!$D739-datos_chargeback_2001_1!$B739</f>
        <v>73</v>
      </c>
      <c r="F739" s="16">
        <f>datos_chargeback_2001_1!$G739/100</f>
        <v>923.89</v>
      </c>
      <c r="G739" s="17">
        <v>92389</v>
      </c>
      <c r="H739" s="16">
        <f t="shared" si="11"/>
        <v>0</v>
      </c>
      <c r="I739" s="16">
        <v>1.04</v>
      </c>
      <c r="J739" s="17" t="s">
        <v>24</v>
      </c>
      <c r="K739" s="17" t="s">
        <v>25</v>
      </c>
      <c r="L739" s="17" t="s">
        <v>74</v>
      </c>
      <c r="M739" s="17" t="s">
        <v>27</v>
      </c>
      <c r="N739" s="17" t="s">
        <v>42</v>
      </c>
      <c r="O739" s="17" t="s">
        <v>53</v>
      </c>
      <c r="P739" s="17" t="s">
        <v>54</v>
      </c>
      <c r="Q739" s="17" t="s">
        <v>75</v>
      </c>
      <c r="R739" s="17">
        <v>92389</v>
      </c>
      <c r="S739" s="17" t="s">
        <v>977</v>
      </c>
      <c r="T739" s="17" t="s">
        <v>61</v>
      </c>
      <c r="U739" s="16">
        <f>datos_chargeback_2001_1!$V739/100</f>
        <v>0</v>
      </c>
      <c r="V739" s="17">
        <v>0</v>
      </c>
      <c r="W739" s="16">
        <f>datos_chargeback_2001_1!$X739/100</f>
        <v>923.89</v>
      </c>
      <c r="X739" s="17">
        <v>92389</v>
      </c>
      <c r="Y739" s="16">
        <f>datos_chargeback_2001_1!$Z739/100</f>
        <v>0</v>
      </c>
      <c r="Z739" s="17">
        <v>0</v>
      </c>
      <c r="AA739" s="17" t="s">
        <v>2330</v>
      </c>
      <c r="AB739" s="17" t="s">
        <v>48</v>
      </c>
      <c r="AC739" s="18">
        <v>45064</v>
      </c>
      <c r="AD739" s="16">
        <f>datos_chargeback_2001_1!$AE739/100</f>
        <v>606.91999999999996</v>
      </c>
      <c r="AE739" s="17">
        <v>60692</v>
      </c>
      <c r="AF739" s="17" t="s">
        <v>29</v>
      </c>
    </row>
    <row r="740" spans="1:32" x14ac:dyDescent="0.3">
      <c r="A740" s="35" t="s">
        <v>2331</v>
      </c>
      <c r="B740" s="9">
        <v>45065</v>
      </c>
      <c r="C740" s="9" t="str">
        <f>TEXT(Tabla10[[#This Row],[Fecha de transacción]],"DDDD")</f>
        <v>viernes</v>
      </c>
      <c r="D740" s="9">
        <v>45138</v>
      </c>
      <c r="E740" s="10">
        <f>datos_chargeback_2001_1!$D740-datos_chargeback_2001_1!$B740</f>
        <v>73</v>
      </c>
      <c r="F740" s="11">
        <f>datos_chargeback_2001_1!$G740/100</f>
        <v>894.93</v>
      </c>
      <c r="G740" s="12">
        <v>89493</v>
      </c>
      <c r="H740" s="11">
        <f t="shared" si="11"/>
        <v>0</v>
      </c>
      <c r="I740" s="11">
        <v>1.33</v>
      </c>
      <c r="J740" s="12" t="s">
        <v>24</v>
      </c>
      <c r="K740" s="12" t="s">
        <v>25</v>
      </c>
      <c r="L740" s="12" t="s">
        <v>74</v>
      </c>
      <c r="M740" s="12" t="s">
        <v>85</v>
      </c>
      <c r="N740" s="12" t="s">
        <v>42</v>
      </c>
      <c r="O740" s="12" t="s">
        <v>50</v>
      </c>
      <c r="P740" s="12" t="s">
        <v>54</v>
      </c>
      <c r="Q740" s="12" t="s">
        <v>31</v>
      </c>
      <c r="R740" s="12">
        <v>89493</v>
      </c>
      <c r="S740" s="12" t="s">
        <v>2332</v>
      </c>
      <c r="T740" s="12" t="s">
        <v>61</v>
      </c>
      <c r="U740" s="11">
        <f>datos_chargeback_2001_1!$V740/100</f>
        <v>0</v>
      </c>
      <c r="V740" s="12">
        <v>0</v>
      </c>
      <c r="W740" s="11">
        <f>datos_chargeback_2001_1!$X740/100</f>
        <v>894.93</v>
      </c>
      <c r="X740" s="12">
        <v>89493</v>
      </c>
      <c r="Y740" s="11">
        <f>datos_chargeback_2001_1!$Z740/100</f>
        <v>0</v>
      </c>
      <c r="Z740" s="12">
        <v>0</v>
      </c>
      <c r="AA740" s="12" t="s">
        <v>2333</v>
      </c>
      <c r="AB740" s="12" t="s">
        <v>35</v>
      </c>
      <c r="AC740" s="13" t="s">
        <v>35</v>
      </c>
      <c r="AD740" s="11">
        <f>datos_chargeback_2001_1!$AE740/100</f>
        <v>0</v>
      </c>
      <c r="AE740" s="12">
        <v>0</v>
      </c>
      <c r="AF740" s="12" t="s">
        <v>36</v>
      </c>
    </row>
    <row r="741" spans="1:32" x14ac:dyDescent="0.3">
      <c r="A741" s="34" t="s">
        <v>2334</v>
      </c>
      <c r="B741" s="3">
        <v>45066</v>
      </c>
      <c r="C741" s="3" t="str">
        <f>TEXT(Tabla10[[#This Row],[Fecha de transacción]],"DDDD")</f>
        <v>sábado</v>
      </c>
      <c r="D741" s="3">
        <v>45149</v>
      </c>
      <c r="E741" s="4">
        <f>datos_chargeback_2001_1!$D741-datos_chargeback_2001_1!$B741</f>
        <v>83</v>
      </c>
      <c r="F741" s="5">
        <f>datos_chargeback_2001_1!$G741/100</f>
        <v>803.46</v>
      </c>
      <c r="G741" s="6">
        <v>80346</v>
      </c>
      <c r="H741" s="5">
        <f t="shared" si="11"/>
        <v>0</v>
      </c>
      <c r="I741" s="5">
        <v>0</v>
      </c>
      <c r="J741" s="6" t="s">
        <v>38</v>
      </c>
      <c r="K741" s="6" t="s">
        <v>25</v>
      </c>
      <c r="L741" s="6" t="s">
        <v>40</v>
      </c>
      <c r="M741" s="6" t="s">
        <v>93</v>
      </c>
      <c r="N741" s="6" t="s">
        <v>42</v>
      </c>
      <c r="O741" s="6" t="s">
        <v>50</v>
      </c>
      <c r="P741" s="6" t="s">
        <v>54</v>
      </c>
      <c r="Q741" s="6" t="s">
        <v>66</v>
      </c>
      <c r="R741" s="6">
        <v>80346</v>
      </c>
      <c r="S741" s="6" t="s">
        <v>2335</v>
      </c>
      <c r="T741" s="6" t="s">
        <v>116</v>
      </c>
      <c r="U741" s="5">
        <f>datos_chargeback_2001_1!$V741/100</f>
        <v>803.46</v>
      </c>
      <c r="V741" s="6">
        <v>80346</v>
      </c>
      <c r="W741" s="5">
        <f>datos_chargeback_2001_1!$X741/100</f>
        <v>0</v>
      </c>
      <c r="X741" s="6">
        <v>0</v>
      </c>
      <c r="Y741" s="5">
        <f>datos_chargeback_2001_1!$Z741/100</f>
        <v>0</v>
      </c>
      <c r="Z741" s="6">
        <v>0</v>
      </c>
      <c r="AA741" s="6" t="s">
        <v>2336</v>
      </c>
      <c r="AB741" s="6" t="s">
        <v>48</v>
      </c>
      <c r="AC741" s="8">
        <v>45066</v>
      </c>
      <c r="AD741" s="5">
        <f>datos_chargeback_2001_1!$AE741/100</f>
        <v>879.23</v>
      </c>
      <c r="AE741" s="6">
        <v>87923</v>
      </c>
      <c r="AF741" s="6" t="s">
        <v>29</v>
      </c>
    </row>
    <row r="742" spans="1:32" x14ac:dyDescent="0.3">
      <c r="A742" s="35" t="s">
        <v>2337</v>
      </c>
      <c r="B742" s="9">
        <v>45067</v>
      </c>
      <c r="C742" s="9" t="str">
        <f>TEXT(Tabla10[[#This Row],[Fecha de transacción]],"DDDD")</f>
        <v>domingo</v>
      </c>
      <c r="D742" s="9">
        <v>45145</v>
      </c>
      <c r="E742" s="10">
        <f>datos_chargeback_2001_1!$D742-datos_chargeback_2001_1!$B742</f>
        <v>78</v>
      </c>
      <c r="F742" s="11">
        <f>datos_chargeback_2001_1!$G742/100</f>
        <v>6.65</v>
      </c>
      <c r="G742" s="12">
        <v>665</v>
      </c>
      <c r="H742" s="11">
        <f t="shared" si="11"/>
        <v>0</v>
      </c>
      <c r="I742" s="11">
        <v>0</v>
      </c>
      <c r="J742" s="12" t="s">
        <v>38</v>
      </c>
      <c r="K742" s="12" t="s">
        <v>25</v>
      </c>
      <c r="L742" s="12" t="s">
        <v>26</v>
      </c>
      <c r="M742" s="12" t="s">
        <v>93</v>
      </c>
      <c r="N742" s="12" t="s">
        <v>42</v>
      </c>
      <c r="O742" s="12" t="s">
        <v>43</v>
      </c>
      <c r="P742" s="12" t="s">
        <v>54</v>
      </c>
      <c r="Q742" s="12" t="s">
        <v>66</v>
      </c>
      <c r="R742" s="12">
        <v>6650</v>
      </c>
      <c r="S742" s="12" t="s">
        <v>1543</v>
      </c>
      <c r="T742" s="12" t="s">
        <v>46</v>
      </c>
      <c r="U742" s="11">
        <f>datos_chargeback_2001_1!$V742/100</f>
        <v>66.5</v>
      </c>
      <c r="V742" s="12">
        <v>6650</v>
      </c>
      <c r="W742" s="11">
        <f>datos_chargeback_2001_1!$X742/100</f>
        <v>0</v>
      </c>
      <c r="X742" s="12">
        <v>0</v>
      </c>
      <c r="Y742" s="11">
        <f>datos_chargeback_2001_1!$Z742/100</f>
        <v>0</v>
      </c>
      <c r="Z742" s="12">
        <v>0</v>
      </c>
      <c r="AA742" s="12" t="s">
        <v>2338</v>
      </c>
      <c r="AB742" s="12" t="s">
        <v>35</v>
      </c>
      <c r="AC742" s="13" t="s">
        <v>35</v>
      </c>
      <c r="AD742" s="11">
        <f>datos_chargeback_2001_1!$AE742/100</f>
        <v>0</v>
      </c>
      <c r="AE742" s="12">
        <v>0</v>
      </c>
      <c r="AF742" s="12" t="s">
        <v>50</v>
      </c>
    </row>
    <row r="743" spans="1:32" x14ac:dyDescent="0.3">
      <c r="A743" s="36" t="s">
        <v>2339</v>
      </c>
      <c r="B743" s="14">
        <v>45068</v>
      </c>
      <c r="C743" s="14" t="str">
        <f>TEXT(Tabla10[[#This Row],[Fecha de transacción]],"DDDD")</f>
        <v>lunes</v>
      </c>
      <c r="D743" s="14">
        <v>45145</v>
      </c>
      <c r="E743" s="15">
        <f>datos_chargeback_2001_1!$D743-datos_chargeback_2001_1!$B743</f>
        <v>77</v>
      </c>
      <c r="F743" s="16">
        <f>datos_chargeback_2001_1!$G743/100</f>
        <v>51.93</v>
      </c>
      <c r="G743" s="17">
        <v>5193</v>
      </c>
      <c r="H743" s="16">
        <f t="shared" si="11"/>
        <v>0</v>
      </c>
      <c r="I743" s="16">
        <v>0.09</v>
      </c>
      <c r="J743" s="17" t="s">
        <v>38</v>
      </c>
      <c r="K743" s="17" t="s">
        <v>25</v>
      </c>
      <c r="L743" s="17" t="s">
        <v>119</v>
      </c>
      <c r="M743" s="17" t="s">
        <v>59</v>
      </c>
      <c r="N743" s="17" t="s">
        <v>28</v>
      </c>
      <c r="O743" s="17" t="s">
        <v>70</v>
      </c>
      <c r="P743" s="17" t="s">
        <v>54</v>
      </c>
      <c r="Q743" s="17" t="s">
        <v>55</v>
      </c>
      <c r="R743" s="17">
        <v>51930</v>
      </c>
      <c r="S743" s="17" t="s">
        <v>587</v>
      </c>
      <c r="T743" s="17" t="s">
        <v>33</v>
      </c>
      <c r="U743" s="16">
        <f>datos_chargeback_2001_1!$V743/100</f>
        <v>0</v>
      </c>
      <c r="V743" s="17">
        <v>0</v>
      </c>
      <c r="W743" s="16">
        <f>datos_chargeback_2001_1!$X743/100</f>
        <v>0</v>
      </c>
      <c r="X743" s="17">
        <v>0</v>
      </c>
      <c r="Y743" s="16">
        <f>datos_chargeback_2001_1!$Z743/100</f>
        <v>519.29999999999995</v>
      </c>
      <c r="Z743" s="17">
        <v>51930</v>
      </c>
      <c r="AA743" s="17" t="s">
        <v>2340</v>
      </c>
      <c r="AB743" s="17" t="s">
        <v>48</v>
      </c>
      <c r="AC743" s="18">
        <v>45068</v>
      </c>
      <c r="AD743" s="16">
        <f>datos_chargeback_2001_1!$AE743/100</f>
        <v>455.15</v>
      </c>
      <c r="AE743" s="17">
        <v>45515</v>
      </c>
      <c r="AF743" s="17" t="s">
        <v>29</v>
      </c>
    </row>
    <row r="744" spans="1:32" x14ac:dyDescent="0.3">
      <c r="A744" s="34" t="s">
        <v>2341</v>
      </c>
      <c r="B744" s="3">
        <v>45069</v>
      </c>
      <c r="C744" s="3" t="str">
        <f>TEXT(Tabla10[[#This Row],[Fecha de transacción]],"DDDD")</f>
        <v>martes</v>
      </c>
      <c r="D744" s="3">
        <v>45133</v>
      </c>
      <c r="E744" s="4">
        <f>datos_chargeback_2001_1!$D744-datos_chargeback_2001_1!$B744</f>
        <v>64</v>
      </c>
      <c r="F744" s="5">
        <f>datos_chargeback_2001_1!$G744/100</f>
        <v>545.17999999999995</v>
      </c>
      <c r="G744" s="6">
        <v>54518</v>
      </c>
      <c r="H744" s="5">
        <f t="shared" si="11"/>
        <v>0</v>
      </c>
      <c r="I744" s="5">
        <v>0.96</v>
      </c>
      <c r="J744" s="6" t="s">
        <v>24</v>
      </c>
      <c r="K744" s="6" t="s">
        <v>25</v>
      </c>
      <c r="L744" s="6" t="s">
        <v>119</v>
      </c>
      <c r="M744" s="6" t="s">
        <v>41</v>
      </c>
      <c r="N744" s="6" t="s">
        <v>42</v>
      </c>
      <c r="O744" s="6" t="s">
        <v>53</v>
      </c>
      <c r="P744" s="6" t="s">
        <v>54</v>
      </c>
      <c r="Q744" s="6" t="s">
        <v>75</v>
      </c>
      <c r="R744" s="6">
        <v>54518</v>
      </c>
      <c r="S744" s="6" t="s">
        <v>2342</v>
      </c>
      <c r="T744" s="6" t="s">
        <v>61</v>
      </c>
      <c r="U744" s="5">
        <f>datos_chargeback_2001_1!$V744/100</f>
        <v>0</v>
      </c>
      <c r="V744" s="6">
        <v>0</v>
      </c>
      <c r="W744" s="5">
        <f>datos_chargeback_2001_1!$X744/100</f>
        <v>545.17999999999995</v>
      </c>
      <c r="X744" s="6">
        <v>54518</v>
      </c>
      <c r="Y744" s="5">
        <f>datos_chargeback_2001_1!$Z744/100</f>
        <v>0</v>
      </c>
      <c r="Z744" s="6">
        <v>0</v>
      </c>
      <c r="AA744" s="6" t="s">
        <v>2343</v>
      </c>
      <c r="AB744" s="6" t="s">
        <v>35</v>
      </c>
      <c r="AC744" s="7" t="s">
        <v>35</v>
      </c>
      <c r="AD744" s="5">
        <f>datos_chargeback_2001_1!$AE744/100</f>
        <v>0</v>
      </c>
      <c r="AE744" s="6">
        <v>0</v>
      </c>
      <c r="AF744" s="6" t="s">
        <v>29</v>
      </c>
    </row>
    <row r="745" spans="1:32" x14ac:dyDescent="0.3">
      <c r="A745" s="34" t="s">
        <v>2344</v>
      </c>
      <c r="B745" s="3">
        <v>45070</v>
      </c>
      <c r="C745" s="3" t="str">
        <f>TEXT(Tabla10[[#This Row],[Fecha de transacción]],"DDDD")</f>
        <v>miércoles</v>
      </c>
      <c r="D745" s="3">
        <v>45132</v>
      </c>
      <c r="E745" s="4">
        <f>datos_chargeback_2001_1!$D745-datos_chargeback_2001_1!$B745</f>
        <v>62</v>
      </c>
      <c r="F745" s="5">
        <f>datos_chargeback_2001_1!$G745/100</f>
        <v>683.84</v>
      </c>
      <c r="G745" s="6">
        <v>68384</v>
      </c>
      <c r="H745" s="5">
        <f t="shared" si="11"/>
        <v>0</v>
      </c>
      <c r="I745" s="5">
        <v>0.11</v>
      </c>
      <c r="J745" s="6" t="s">
        <v>24</v>
      </c>
      <c r="K745" s="6" t="s">
        <v>25</v>
      </c>
      <c r="L745" s="6" t="s">
        <v>109</v>
      </c>
      <c r="M745" s="6" t="s">
        <v>59</v>
      </c>
      <c r="N745" s="6" t="s">
        <v>42</v>
      </c>
      <c r="O745" s="6" t="s">
        <v>36</v>
      </c>
      <c r="P745" s="6" t="s">
        <v>54</v>
      </c>
      <c r="Q745" s="6" t="s">
        <v>75</v>
      </c>
      <c r="R745" s="6">
        <v>68384</v>
      </c>
      <c r="S745" s="6" t="s">
        <v>2345</v>
      </c>
      <c r="T745" s="6" t="s">
        <v>61</v>
      </c>
      <c r="U745" s="5">
        <f>datos_chargeback_2001_1!$V745/100</f>
        <v>0</v>
      </c>
      <c r="V745" s="6">
        <v>0</v>
      </c>
      <c r="W745" s="5">
        <f>datos_chargeback_2001_1!$X745/100</f>
        <v>683.84</v>
      </c>
      <c r="X745" s="6">
        <v>68384</v>
      </c>
      <c r="Y745" s="5">
        <f>datos_chargeback_2001_1!$Z745/100</f>
        <v>0</v>
      </c>
      <c r="Z745" s="6">
        <v>0</v>
      </c>
      <c r="AA745" s="6" t="s">
        <v>2346</v>
      </c>
      <c r="AB745" s="6" t="s">
        <v>48</v>
      </c>
      <c r="AC745" s="8">
        <v>45070</v>
      </c>
      <c r="AD745" s="5">
        <f>datos_chargeback_2001_1!$AE745/100</f>
        <v>14.18</v>
      </c>
      <c r="AE745" s="6">
        <v>1418</v>
      </c>
      <c r="AF745" s="6" t="s">
        <v>53</v>
      </c>
    </row>
    <row r="746" spans="1:32" x14ac:dyDescent="0.3">
      <c r="A746" s="34" t="s">
        <v>2347</v>
      </c>
      <c r="B746" s="3">
        <v>45071</v>
      </c>
      <c r="C746" s="3" t="str">
        <f>TEXT(Tabla10[[#This Row],[Fecha de transacción]],"DDDD")</f>
        <v>jueves</v>
      </c>
      <c r="D746" s="3">
        <v>45134</v>
      </c>
      <c r="E746" s="4">
        <f>datos_chargeback_2001_1!$D746-datos_chargeback_2001_1!$B746</f>
        <v>63</v>
      </c>
      <c r="F746" s="5">
        <f>datos_chargeback_2001_1!$G746/100</f>
        <v>249.91</v>
      </c>
      <c r="G746" s="6">
        <v>24991</v>
      </c>
      <c r="H746" s="5">
        <f t="shared" si="11"/>
        <v>0</v>
      </c>
      <c r="I746" s="5">
        <v>0</v>
      </c>
      <c r="J746" s="6" t="s">
        <v>24</v>
      </c>
      <c r="K746" s="6" t="s">
        <v>25</v>
      </c>
      <c r="L746" s="6" t="s">
        <v>26</v>
      </c>
      <c r="M746" s="6" t="s">
        <v>27</v>
      </c>
      <c r="N746" s="6" t="s">
        <v>42</v>
      </c>
      <c r="O746" s="6" t="s">
        <v>114</v>
      </c>
      <c r="P746" s="6" t="s">
        <v>54</v>
      </c>
      <c r="Q746" s="6" t="s">
        <v>44</v>
      </c>
      <c r="R746" s="6">
        <v>24991</v>
      </c>
      <c r="S746" s="6" t="s">
        <v>2348</v>
      </c>
      <c r="T746" s="6" t="s">
        <v>116</v>
      </c>
      <c r="U746" s="5">
        <f>datos_chargeback_2001_1!$V746/100</f>
        <v>249.91</v>
      </c>
      <c r="V746" s="6">
        <v>24991</v>
      </c>
      <c r="W746" s="5">
        <f>datos_chargeback_2001_1!$X746/100</f>
        <v>0</v>
      </c>
      <c r="X746" s="6">
        <v>0</v>
      </c>
      <c r="Y746" s="5">
        <f>datos_chargeback_2001_1!$Z746/100</f>
        <v>0</v>
      </c>
      <c r="Z746" s="6">
        <v>0</v>
      </c>
      <c r="AA746" s="6" t="s">
        <v>2349</v>
      </c>
      <c r="AB746" s="6" t="s">
        <v>48</v>
      </c>
      <c r="AC746" s="8">
        <v>45071</v>
      </c>
      <c r="AD746" s="5">
        <f>datos_chargeback_2001_1!$AE746/100</f>
        <v>247.06</v>
      </c>
      <c r="AE746" s="6">
        <v>24706</v>
      </c>
      <c r="AF746" s="6" t="s">
        <v>50</v>
      </c>
    </row>
    <row r="747" spans="1:32" x14ac:dyDescent="0.3">
      <c r="A747" s="34" t="s">
        <v>2350</v>
      </c>
      <c r="B747" s="3">
        <v>45072</v>
      </c>
      <c r="C747" s="3" t="str">
        <f>TEXT(Tabla10[[#This Row],[Fecha de transacción]],"DDDD")</f>
        <v>viernes</v>
      </c>
      <c r="D747" s="3">
        <v>45154</v>
      </c>
      <c r="E747" s="4">
        <f>datos_chargeback_2001_1!$D747-datos_chargeback_2001_1!$B747</f>
        <v>82</v>
      </c>
      <c r="F747" s="5">
        <f>datos_chargeback_2001_1!$G747/100</f>
        <v>51.78</v>
      </c>
      <c r="G747" s="6">
        <v>5178</v>
      </c>
      <c r="H747" s="5">
        <f t="shared" si="11"/>
        <v>0</v>
      </c>
      <c r="I747" s="5">
        <v>0.99</v>
      </c>
      <c r="J747" s="6" t="s">
        <v>24</v>
      </c>
      <c r="K747" s="6" t="s">
        <v>25</v>
      </c>
      <c r="L747" s="6" t="s">
        <v>40</v>
      </c>
      <c r="M747" s="6" t="s">
        <v>27</v>
      </c>
      <c r="N747" s="6" t="s">
        <v>42</v>
      </c>
      <c r="O747" s="6" t="s">
        <v>29</v>
      </c>
      <c r="P747" s="6" t="s">
        <v>30</v>
      </c>
      <c r="Q747" s="6" t="s">
        <v>66</v>
      </c>
      <c r="R747" s="6">
        <v>51780</v>
      </c>
      <c r="S747" s="6" t="s">
        <v>2351</v>
      </c>
      <c r="T747" s="6" t="s">
        <v>116</v>
      </c>
      <c r="U747" s="5">
        <f>datos_chargeback_2001_1!$V747/100</f>
        <v>517.79999999999995</v>
      </c>
      <c r="V747" s="6">
        <v>51780</v>
      </c>
      <c r="W747" s="5">
        <f>datos_chargeback_2001_1!$X747/100</f>
        <v>0</v>
      </c>
      <c r="X747" s="6">
        <v>0</v>
      </c>
      <c r="Y747" s="5">
        <f>datos_chargeback_2001_1!$Z747/100</f>
        <v>0</v>
      </c>
      <c r="Z747" s="6">
        <v>0</v>
      </c>
      <c r="AA747" s="6" t="s">
        <v>2352</v>
      </c>
      <c r="AB747" s="6" t="s">
        <v>48</v>
      </c>
      <c r="AC747" s="8">
        <v>45072</v>
      </c>
      <c r="AD747" s="5">
        <f>datos_chargeback_2001_1!$AE747/100</f>
        <v>517.02</v>
      </c>
      <c r="AE747" s="6">
        <v>51702</v>
      </c>
      <c r="AF747" s="6" t="s">
        <v>64</v>
      </c>
    </row>
    <row r="748" spans="1:32" x14ac:dyDescent="0.3">
      <c r="A748" s="34" t="s">
        <v>2354</v>
      </c>
      <c r="B748" s="3">
        <v>45073</v>
      </c>
      <c r="C748" s="3" t="str">
        <f>TEXT(Tabla10[[#This Row],[Fecha de transacción]],"DDDD")</f>
        <v>sábado</v>
      </c>
      <c r="D748" s="3">
        <v>45163</v>
      </c>
      <c r="E748" s="4">
        <f>datos_chargeback_2001_1!$D748-datos_chargeback_2001_1!$B748</f>
        <v>90</v>
      </c>
      <c r="F748" s="5">
        <f>datos_chargeback_2001_1!$G748/100</f>
        <v>128.53</v>
      </c>
      <c r="G748" s="6">
        <v>12853</v>
      </c>
      <c r="H748" s="5">
        <f t="shared" si="11"/>
        <v>0</v>
      </c>
      <c r="I748" s="5">
        <v>1.35</v>
      </c>
      <c r="J748" s="6" t="s">
        <v>38</v>
      </c>
      <c r="K748" s="6" t="s">
        <v>25</v>
      </c>
      <c r="L748" s="6" t="s">
        <v>40</v>
      </c>
      <c r="M748" s="6" t="s">
        <v>27</v>
      </c>
      <c r="N748" s="6" t="s">
        <v>28</v>
      </c>
      <c r="O748" s="6" t="s">
        <v>50</v>
      </c>
      <c r="P748" s="6" t="s">
        <v>54</v>
      </c>
      <c r="Q748" s="6" t="s">
        <v>66</v>
      </c>
      <c r="R748" s="6">
        <v>12853</v>
      </c>
      <c r="S748" s="6" t="s">
        <v>1484</v>
      </c>
      <c r="T748" s="6" t="s">
        <v>33</v>
      </c>
      <c r="U748" s="5">
        <f>datos_chargeback_2001_1!$V748/100</f>
        <v>0</v>
      </c>
      <c r="V748" s="6">
        <v>0</v>
      </c>
      <c r="W748" s="5">
        <f>datos_chargeback_2001_1!$X748/100</f>
        <v>0</v>
      </c>
      <c r="X748" s="6">
        <v>0</v>
      </c>
      <c r="Y748" s="5">
        <f>datos_chargeback_2001_1!$Z748/100</f>
        <v>128.53</v>
      </c>
      <c r="Z748" s="6">
        <v>12853</v>
      </c>
      <c r="AA748" s="6" t="s">
        <v>2355</v>
      </c>
      <c r="AB748" s="6" t="s">
        <v>35</v>
      </c>
      <c r="AC748" s="7" t="s">
        <v>35</v>
      </c>
      <c r="AD748" s="5">
        <f>datos_chargeback_2001_1!$AE748/100</f>
        <v>0</v>
      </c>
      <c r="AE748" s="6">
        <v>0</v>
      </c>
      <c r="AF748" s="6" t="s">
        <v>53</v>
      </c>
    </row>
    <row r="749" spans="1:32" x14ac:dyDescent="0.3">
      <c r="A749" s="36" t="s">
        <v>2356</v>
      </c>
      <c r="B749" s="14">
        <v>45074</v>
      </c>
      <c r="C749" s="14" t="str">
        <f>TEXT(Tabla10[[#This Row],[Fecha de transacción]],"DDDD")</f>
        <v>domingo</v>
      </c>
      <c r="D749" s="14">
        <v>45153</v>
      </c>
      <c r="E749" s="15">
        <f>datos_chargeback_2001_1!$D749-datos_chargeback_2001_1!$B749</f>
        <v>79</v>
      </c>
      <c r="F749" s="16">
        <f>datos_chargeback_2001_1!$G749/100</f>
        <v>455.05</v>
      </c>
      <c r="G749" s="17">
        <v>45505</v>
      </c>
      <c r="H749" s="16">
        <f t="shared" si="11"/>
        <v>0</v>
      </c>
      <c r="I749" s="16">
        <v>1.04</v>
      </c>
      <c r="J749" s="17" t="s">
        <v>24</v>
      </c>
      <c r="K749" s="17" t="s">
        <v>25</v>
      </c>
      <c r="L749" s="17" t="s">
        <v>119</v>
      </c>
      <c r="M749" s="17" t="s">
        <v>27</v>
      </c>
      <c r="N749" s="17" t="s">
        <v>42</v>
      </c>
      <c r="O749" s="17" t="s">
        <v>114</v>
      </c>
      <c r="P749" s="17" t="s">
        <v>54</v>
      </c>
      <c r="Q749" s="17" t="s">
        <v>31</v>
      </c>
      <c r="R749" s="17">
        <v>45505</v>
      </c>
      <c r="S749" s="17" t="s">
        <v>2357</v>
      </c>
      <c r="T749" s="17" t="s">
        <v>46</v>
      </c>
      <c r="U749" s="16">
        <f>datos_chargeback_2001_1!$V749/100</f>
        <v>455.05</v>
      </c>
      <c r="V749" s="17">
        <v>45505</v>
      </c>
      <c r="W749" s="16">
        <f>datos_chargeback_2001_1!$X749/100</f>
        <v>0</v>
      </c>
      <c r="X749" s="17">
        <v>0</v>
      </c>
      <c r="Y749" s="16">
        <f>datos_chargeback_2001_1!$Z749/100</f>
        <v>0</v>
      </c>
      <c r="Z749" s="17">
        <v>0</v>
      </c>
      <c r="AA749" s="17" t="s">
        <v>2358</v>
      </c>
      <c r="AB749" s="17" t="s">
        <v>35</v>
      </c>
      <c r="AC749" s="20" t="s">
        <v>35</v>
      </c>
      <c r="AD749" s="16">
        <f>datos_chargeback_2001_1!$AE749/100</f>
        <v>0</v>
      </c>
      <c r="AE749" s="17">
        <v>0</v>
      </c>
      <c r="AF749" s="17" t="s">
        <v>50</v>
      </c>
    </row>
    <row r="750" spans="1:32" x14ac:dyDescent="0.3">
      <c r="A750" s="35" t="s">
        <v>2359</v>
      </c>
      <c r="B750" s="9">
        <v>45075</v>
      </c>
      <c r="C750" s="9" t="str">
        <f>TEXT(Tabla10[[#This Row],[Fecha de transacción]],"DDDD")</f>
        <v>lunes</v>
      </c>
      <c r="D750" s="9">
        <v>45150</v>
      </c>
      <c r="E750" s="10">
        <f>datos_chargeback_2001_1!$D750-datos_chargeback_2001_1!$B750</f>
        <v>75</v>
      </c>
      <c r="F750" s="11">
        <f>datos_chargeback_2001_1!$G750/100</f>
        <v>662.06</v>
      </c>
      <c r="G750" s="12">
        <v>66206</v>
      </c>
      <c r="H750" s="11">
        <f t="shared" si="11"/>
        <v>0</v>
      </c>
      <c r="I750" s="11">
        <v>1.1499999999999999</v>
      </c>
      <c r="J750" s="12" t="s">
        <v>24</v>
      </c>
      <c r="K750" s="12" t="s">
        <v>25</v>
      </c>
      <c r="L750" s="12" t="s">
        <v>109</v>
      </c>
      <c r="M750" s="12" t="s">
        <v>59</v>
      </c>
      <c r="N750" s="12" t="s">
        <v>28</v>
      </c>
      <c r="O750" s="12" t="s">
        <v>50</v>
      </c>
      <c r="P750" s="12" t="s">
        <v>54</v>
      </c>
      <c r="Q750" s="12" t="s">
        <v>44</v>
      </c>
      <c r="R750" s="12">
        <v>66206</v>
      </c>
      <c r="S750" s="12" t="s">
        <v>2360</v>
      </c>
      <c r="T750" s="12" t="s">
        <v>33</v>
      </c>
      <c r="U750" s="11">
        <f>datos_chargeback_2001_1!$V750/100</f>
        <v>0</v>
      </c>
      <c r="V750" s="12">
        <v>0</v>
      </c>
      <c r="W750" s="11">
        <f>datos_chargeback_2001_1!$X750/100</f>
        <v>0</v>
      </c>
      <c r="X750" s="12">
        <v>0</v>
      </c>
      <c r="Y750" s="11">
        <f>datos_chargeback_2001_1!$Z750/100</f>
        <v>662.06</v>
      </c>
      <c r="Z750" s="12">
        <v>66206</v>
      </c>
      <c r="AA750" s="12" t="s">
        <v>2361</v>
      </c>
      <c r="AB750" s="12" t="s">
        <v>48</v>
      </c>
      <c r="AC750" s="19">
        <v>45075</v>
      </c>
      <c r="AD750" s="11">
        <f>datos_chargeback_2001_1!$AE750/100</f>
        <v>547.53</v>
      </c>
      <c r="AE750" s="12">
        <v>54753</v>
      </c>
      <c r="AF750" s="12" t="s">
        <v>64</v>
      </c>
    </row>
    <row r="751" spans="1:32" x14ac:dyDescent="0.3">
      <c r="A751" s="36" t="s">
        <v>2362</v>
      </c>
      <c r="B751" s="14">
        <v>45076</v>
      </c>
      <c r="C751" s="14" t="str">
        <f>TEXT(Tabla10[[#This Row],[Fecha de transacción]],"DDDD")</f>
        <v>martes</v>
      </c>
      <c r="D751" s="14">
        <v>45156</v>
      </c>
      <c r="E751" s="15">
        <f>datos_chargeback_2001_1!$D751-datos_chargeback_2001_1!$B751</f>
        <v>80</v>
      </c>
      <c r="F751" s="16">
        <f>datos_chargeback_2001_1!$G751/100</f>
        <v>966.57</v>
      </c>
      <c r="G751" s="17">
        <v>96657</v>
      </c>
      <c r="H751" s="16">
        <f t="shared" si="11"/>
        <v>0</v>
      </c>
      <c r="I751" s="16">
        <v>0</v>
      </c>
      <c r="J751" s="17" t="s">
        <v>24</v>
      </c>
      <c r="K751" s="17" t="s">
        <v>25</v>
      </c>
      <c r="L751" s="17" t="s">
        <v>26</v>
      </c>
      <c r="M751" s="17" t="s">
        <v>52</v>
      </c>
      <c r="N751" s="17" t="s">
        <v>42</v>
      </c>
      <c r="O751" s="17" t="s">
        <v>29</v>
      </c>
      <c r="P751" s="17" t="s">
        <v>30</v>
      </c>
      <c r="Q751" s="17" t="s">
        <v>31</v>
      </c>
      <c r="R751" s="17">
        <v>96657</v>
      </c>
      <c r="S751" s="17" t="s">
        <v>2363</v>
      </c>
      <c r="T751" s="17" t="s">
        <v>61</v>
      </c>
      <c r="U751" s="16">
        <f>datos_chargeback_2001_1!$V751/100</f>
        <v>0</v>
      </c>
      <c r="V751" s="17">
        <v>0</v>
      </c>
      <c r="W751" s="16">
        <f>datos_chargeback_2001_1!$X751/100</f>
        <v>966.57</v>
      </c>
      <c r="X751" s="17">
        <v>96657</v>
      </c>
      <c r="Y751" s="16">
        <f>datos_chargeback_2001_1!$Z751/100</f>
        <v>0</v>
      </c>
      <c r="Z751" s="17">
        <v>0</v>
      </c>
      <c r="AA751" s="17" t="s">
        <v>2364</v>
      </c>
      <c r="AB751" s="17" t="s">
        <v>35</v>
      </c>
      <c r="AC751" s="20" t="s">
        <v>35</v>
      </c>
      <c r="AD751" s="16">
        <f>datos_chargeback_2001_1!$AE751/100</f>
        <v>0</v>
      </c>
      <c r="AE751" s="17">
        <v>0</v>
      </c>
      <c r="AF751" s="17" t="s">
        <v>50</v>
      </c>
    </row>
    <row r="752" spans="1:32" x14ac:dyDescent="0.3">
      <c r="A752" s="34" t="s">
        <v>2365</v>
      </c>
      <c r="B752" s="3">
        <v>45077</v>
      </c>
      <c r="C752" s="3" t="str">
        <f>TEXT(Tabla10[[#This Row],[Fecha de transacción]],"DDDD")</f>
        <v>miércoles</v>
      </c>
      <c r="D752" s="3">
        <v>45151</v>
      </c>
      <c r="E752" s="4">
        <f>datos_chargeback_2001_1!$D752-datos_chargeback_2001_1!$B752</f>
        <v>74</v>
      </c>
      <c r="F752" s="5">
        <f>datos_chargeback_2001_1!$G752/100</f>
        <v>79.010000000000005</v>
      </c>
      <c r="G752" s="6">
        <v>7901</v>
      </c>
      <c r="H752" s="5">
        <f t="shared" si="11"/>
        <v>0</v>
      </c>
      <c r="I752" s="5">
        <v>0</v>
      </c>
      <c r="J752" s="6" t="s">
        <v>38</v>
      </c>
      <c r="K752" s="6" t="s">
        <v>25</v>
      </c>
      <c r="L752" s="6" t="s">
        <v>119</v>
      </c>
      <c r="M752" s="6" t="s">
        <v>85</v>
      </c>
      <c r="N752" s="6" t="s">
        <v>28</v>
      </c>
      <c r="O752" s="6" t="s">
        <v>64</v>
      </c>
      <c r="P752" s="6" t="s">
        <v>30</v>
      </c>
      <c r="Q752" s="6" t="s">
        <v>44</v>
      </c>
      <c r="R752" s="6">
        <v>79010</v>
      </c>
      <c r="S752" s="6" t="s">
        <v>2366</v>
      </c>
      <c r="T752" s="6" t="s">
        <v>33</v>
      </c>
      <c r="U752" s="5">
        <f>datos_chargeback_2001_1!$V752/100</f>
        <v>0</v>
      </c>
      <c r="V752" s="6">
        <v>0</v>
      </c>
      <c r="W752" s="5">
        <f>datos_chargeback_2001_1!$X752/100</f>
        <v>0</v>
      </c>
      <c r="X752" s="6">
        <v>0</v>
      </c>
      <c r="Y752" s="5">
        <f>datos_chargeback_2001_1!$Z752/100</f>
        <v>790.1</v>
      </c>
      <c r="Z752" s="6">
        <v>79010</v>
      </c>
      <c r="AA752" s="6" t="s">
        <v>2367</v>
      </c>
      <c r="AB752" s="6" t="s">
        <v>35</v>
      </c>
      <c r="AC752" s="7" t="s">
        <v>35</v>
      </c>
      <c r="AD752" s="5">
        <f>datos_chargeback_2001_1!$AE752/100</f>
        <v>0</v>
      </c>
      <c r="AE752" s="6">
        <v>0</v>
      </c>
      <c r="AF752" s="6" t="s">
        <v>50</v>
      </c>
    </row>
    <row r="753" spans="1:32" x14ac:dyDescent="0.3">
      <c r="A753" s="36" t="s">
        <v>2368</v>
      </c>
      <c r="B753" s="14">
        <v>45078</v>
      </c>
      <c r="C753" s="14" t="str">
        <f>TEXT(Tabla10[[#This Row],[Fecha de transacción]],"DDDD")</f>
        <v>jueves</v>
      </c>
      <c r="D753" s="14">
        <v>45149</v>
      </c>
      <c r="E753" s="15">
        <f>datos_chargeback_2001_1!$D753-datos_chargeback_2001_1!$B753</f>
        <v>71</v>
      </c>
      <c r="F753" s="16">
        <f>datos_chargeback_2001_1!$G753/100</f>
        <v>65.22</v>
      </c>
      <c r="G753" s="17">
        <v>6522</v>
      </c>
      <c r="H753" s="16">
        <f t="shared" si="11"/>
        <v>0</v>
      </c>
      <c r="I753" s="16">
        <v>0</v>
      </c>
      <c r="J753" s="17" t="s">
        <v>38</v>
      </c>
      <c r="K753" s="17" t="s">
        <v>25</v>
      </c>
      <c r="L753" s="17" t="s">
        <v>26</v>
      </c>
      <c r="M753" s="17" t="s">
        <v>59</v>
      </c>
      <c r="N753" s="17" t="s">
        <v>42</v>
      </c>
      <c r="O753" s="17" t="s">
        <v>53</v>
      </c>
      <c r="P753" s="17" t="s">
        <v>30</v>
      </c>
      <c r="Q753" s="17" t="s">
        <v>55</v>
      </c>
      <c r="R753" s="17">
        <v>6522</v>
      </c>
      <c r="S753" s="17" t="s">
        <v>2369</v>
      </c>
      <c r="T753" s="17" t="s">
        <v>46</v>
      </c>
      <c r="U753" s="16">
        <f>datos_chargeback_2001_1!$V753/100</f>
        <v>65.22</v>
      </c>
      <c r="V753" s="17">
        <v>6522</v>
      </c>
      <c r="W753" s="16">
        <f>datos_chargeback_2001_1!$X753/100</f>
        <v>0</v>
      </c>
      <c r="X753" s="17">
        <v>0</v>
      </c>
      <c r="Y753" s="16">
        <f>datos_chargeback_2001_1!$Z753/100</f>
        <v>0</v>
      </c>
      <c r="Z753" s="17">
        <v>0</v>
      </c>
      <c r="AA753" s="17" t="s">
        <v>2370</v>
      </c>
      <c r="AB753" s="17" t="s">
        <v>35</v>
      </c>
      <c r="AC753" s="20" t="s">
        <v>35</v>
      </c>
      <c r="AD753" s="16">
        <f>datos_chargeback_2001_1!$AE753/100</f>
        <v>0</v>
      </c>
      <c r="AE753" s="17">
        <v>0</v>
      </c>
      <c r="AF753" s="17" t="s">
        <v>36</v>
      </c>
    </row>
    <row r="754" spans="1:32" x14ac:dyDescent="0.3">
      <c r="A754" s="34" t="s">
        <v>2371</v>
      </c>
      <c r="B754" s="3">
        <v>45079</v>
      </c>
      <c r="C754" s="3" t="str">
        <f>TEXT(Tabla10[[#This Row],[Fecha de transacción]],"DDDD")</f>
        <v>viernes</v>
      </c>
      <c r="D754" s="3">
        <v>45157</v>
      </c>
      <c r="E754" s="4">
        <f>datos_chargeback_2001_1!$D754-datos_chargeback_2001_1!$B754</f>
        <v>78</v>
      </c>
      <c r="F754" s="5">
        <f>datos_chargeback_2001_1!$G754/100</f>
        <v>166.44</v>
      </c>
      <c r="G754" s="6">
        <v>16644</v>
      </c>
      <c r="H754" s="5">
        <f t="shared" si="11"/>
        <v>0</v>
      </c>
      <c r="I754" s="5">
        <v>0</v>
      </c>
      <c r="J754" s="6" t="s">
        <v>24</v>
      </c>
      <c r="K754" s="6" t="s">
        <v>25</v>
      </c>
      <c r="L754" s="6" t="s">
        <v>74</v>
      </c>
      <c r="M754" s="6" t="s">
        <v>27</v>
      </c>
      <c r="N754" s="6" t="s">
        <v>42</v>
      </c>
      <c r="O754" s="6" t="s">
        <v>64</v>
      </c>
      <c r="P754" s="6" t="s">
        <v>54</v>
      </c>
      <c r="Q754" s="6" t="s">
        <v>31</v>
      </c>
      <c r="R754" s="6">
        <v>16644</v>
      </c>
      <c r="S754" s="6" t="s">
        <v>2372</v>
      </c>
      <c r="T754" s="6" t="s">
        <v>61</v>
      </c>
      <c r="U754" s="5">
        <f>datos_chargeback_2001_1!$V754/100</f>
        <v>0</v>
      </c>
      <c r="V754" s="6">
        <v>0</v>
      </c>
      <c r="W754" s="5">
        <f>datos_chargeback_2001_1!$X754/100</f>
        <v>166.44</v>
      </c>
      <c r="X754" s="6">
        <v>16644</v>
      </c>
      <c r="Y754" s="5">
        <f>datos_chargeback_2001_1!$Z754/100</f>
        <v>0</v>
      </c>
      <c r="Z754" s="6">
        <v>0</v>
      </c>
      <c r="AA754" s="6" t="s">
        <v>2373</v>
      </c>
      <c r="AB754" s="6" t="s">
        <v>48</v>
      </c>
      <c r="AC754" s="8">
        <v>45079</v>
      </c>
      <c r="AD754" s="5">
        <f>datos_chargeback_2001_1!$AE754/100</f>
        <v>868.82</v>
      </c>
      <c r="AE754" s="6">
        <v>86882</v>
      </c>
      <c r="AF754" s="6" t="s">
        <v>29</v>
      </c>
    </row>
    <row r="755" spans="1:32" x14ac:dyDescent="0.3">
      <c r="A755" s="36" t="s">
        <v>2374</v>
      </c>
      <c r="B755" s="14">
        <v>45080</v>
      </c>
      <c r="C755" s="14" t="str">
        <f>TEXT(Tabla10[[#This Row],[Fecha de transacción]],"DDDD")</f>
        <v>sábado</v>
      </c>
      <c r="D755" s="14">
        <v>45140</v>
      </c>
      <c r="E755" s="15">
        <f>datos_chargeback_2001_1!$D755-datos_chargeback_2001_1!$B755</f>
        <v>60</v>
      </c>
      <c r="F755" s="16">
        <f>datos_chargeback_2001_1!$G755/100</f>
        <v>87.03</v>
      </c>
      <c r="G755" s="17">
        <v>8703</v>
      </c>
      <c r="H755" s="16">
        <f t="shared" si="11"/>
        <v>0</v>
      </c>
      <c r="I755" s="16">
        <v>1.39</v>
      </c>
      <c r="J755" s="17" t="s">
        <v>38</v>
      </c>
      <c r="K755" s="17" t="s">
        <v>25</v>
      </c>
      <c r="L755" s="17" t="s">
        <v>26</v>
      </c>
      <c r="M755" s="17" t="s">
        <v>41</v>
      </c>
      <c r="N755" s="17" t="s">
        <v>42</v>
      </c>
      <c r="O755" s="17" t="s">
        <v>43</v>
      </c>
      <c r="P755" s="17" t="s">
        <v>54</v>
      </c>
      <c r="Q755" s="17" t="s">
        <v>44</v>
      </c>
      <c r="R755" s="17">
        <v>87030</v>
      </c>
      <c r="S755" s="17" t="s">
        <v>2375</v>
      </c>
      <c r="T755" s="17" t="s">
        <v>61</v>
      </c>
      <c r="U755" s="16">
        <f>datos_chargeback_2001_1!$V755/100</f>
        <v>0</v>
      </c>
      <c r="V755" s="17">
        <v>0</v>
      </c>
      <c r="W755" s="16">
        <f>datos_chargeback_2001_1!$X755/100</f>
        <v>870.3</v>
      </c>
      <c r="X755" s="17">
        <v>87030</v>
      </c>
      <c r="Y755" s="16">
        <f>datos_chargeback_2001_1!$Z755/100</f>
        <v>0</v>
      </c>
      <c r="Z755" s="17">
        <v>0</v>
      </c>
      <c r="AA755" s="17" t="s">
        <v>2376</v>
      </c>
      <c r="AB755" s="17" t="s">
        <v>48</v>
      </c>
      <c r="AC755" s="18">
        <v>45080</v>
      </c>
      <c r="AD755" s="16">
        <f>datos_chargeback_2001_1!$AE755/100</f>
        <v>11.61</v>
      </c>
      <c r="AE755" s="17">
        <v>1161</v>
      </c>
      <c r="AF755" s="17" t="s">
        <v>29</v>
      </c>
    </row>
    <row r="756" spans="1:32" x14ac:dyDescent="0.3">
      <c r="A756" s="34" t="s">
        <v>2377</v>
      </c>
      <c r="B756" s="3">
        <v>45081</v>
      </c>
      <c r="C756" s="3" t="str">
        <f>TEXT(Tabla10[[#This Row],[Fecha de transacción]],"DDDD")</f>
        <v>domingo</v>
      </c>
      <c r="D756" s="3">
        <v>45153</v>
      </c>
      <c r="E756" s="4">
        <f>datos_chargeback_2001_1!$D756-datos_chargeback_2001_1!$B756</f>
        <v>72</v>
      </c>
      <c r="F756" s="5">
        <f>datos_chargeback_2001_1!$G756/100</f>
        <v>22.24</v>
      </c>
      <c r="G756" s="6">
        <v>2224</v>
      </c>
      <c r="H756" s="5">
        <f t="shared" si="11"/>
        <v>0</v>
      </c>
      <c r="I756" s="5">
        <v>0.97</v>
      </c>
      <c r="J756" s="6" t="s">
        <v>24</v>
      </c>
      <c r="K756" s="6" t="s">
        <v>25</v>
      </c>
      <c r="L756" s="6" t="s">
        <v>26</v>
      </c>
      <c r="M756" s="6" t="s">
        <v>41</v>
      </c>
      <c r="N756" s="6" t="s">
        <v>28</v>
      </c>
      <c r="O756" s="6" t="s">
        <v>43</v>
      </c>
      <c r="P756" s="6" t="s">
        <v>30</v>
      </c>
      <c r="Q756" s="6" t="s">
        <v>66</v>
      </c>
      <c r="R756" s="6">
        <v>22240</v>
      </c>
      <c r="S756" s="6" t="s">
        <v>304</v>
      </c>
      <c r="T756" s="6" t="s">
        <v>33</v>
      </c>
      <c r="U756" s="5">
        <f>datos_chargeback_2001_1!$V756/100</f>
        <v>0</v>
      </c>
      <c r="V756" s="6">
        <v>0</v>
      </c>
      <c r="W756" s="5">
        <f>datos_chargeback_2001_1!$X756/100</f>
        <v>0</v>
      </c>
      <c r="X756" s="6">
        <v>0</v>
      </c>
      <c r="Y756" s="5">
        <f>datos_chargeback_2001_1!$Z756/100</f>
        <v>222.4</v>
      </c>
      <c r="Z756" s="6">
        <v>22240</v>
      </c>
      <c r="AA756" s="6" t="s">
        <v>2378</v>
      </c>
      <c r="AB756" s="6" t="s">
        <v>48</v>
      </c>
      <c r="AC756" s="8">
        <v>45081</v>
      </c>
      <c r="AD756" s="5">
        <f>datos_chargeback_2001_1!$AE756/100</f>
        <v>575.58000000000004</v>
      </c>
      <c r="AE756" s="6">
        <v>57558</v>
      </c>
      <c r="AF756" s="6" t="s">
        <v>29</v>
      </c>
    </row>
    <row r="757" spans="1:32" x14ac:dyDescent="0.3">
      <c r="A757" s="34" t="s">
        <v>2379</v>
      </c>
      <c r="B757" s="3">
        <v>45082</v>
      </c>
      <c r="C757" s="3" t="str">
        <f>TEXT(Tabla10[[#This Row],[Fecha de transacción]],"DDDD")</f>
        <v>lunes</v>
      </c>
      <c r="D757" s="3">
        <v>45148</v>
      </c>
      <c r="E757" s="4">
        <f>datos_chargeback_2001_1!$D757-datos_chargeback_2001_1!$B757</f>
        <v>66</v>
      </c>
      <c r="F757" s="5">
        <f>datos_chargeback_2001_1!$G757/100</f>
        <v>662.95</v>
      </c>
      <c r="G757" s="6">
        <v>66295</v>
      </c>
      <c r="H757" s="5">
        <f t="shared" si="11"/>
        <v>0</v>
      </c>
      <c r="I757" s="5">
        <v>1.41</v>
      </c>
      <c r="J757" s="6" t="s">
        <v>24</v>
      </c>
      <c r="K757" s="6" t="s">
        <v>25</v>
      </c>
      <c r="L757" s="6" t="s">
        <v>109</v>
      </c>
      <c r="M757" s="6" t="s">
        <v>27</v>
      </c>
      <c r="N757" s="6" t="s">
        <v>42</v>
      </c>
      <c r="O757" s="6" t="s">
        <v>70</v>
      </c>
      <c r="P757" s="6" t="s">
        <v>30</v>
      </c>
      <c r="Q757" s="6" t="s">
        <v>66</v>
      </c>
      <c r="R757" s="6">
        <v>66295</v>
      </c>
      <c r="S757" s="6" t="s">
        <v>2380</v>
      </c>
      <c r="T757" s="6" t="s">
        <v>46</v>
      </c>
      <c r="U757" s="5">
        <f>datos_chargeback_2001_1!$V757/100</f>
        <v>662.95</v>
      </c>
      <c r="V757" s="6">
        <v>66295</v>
      </c>
      <c r="W757" s="5">
        <f>datos_chargeback_2001_1!$X757/100</f>
        <v>0</v>
      </c>
      <c r="X757" s="6">
        <v>0</v>
      </c>
      <c r="Y757" s="5">
        <f>datos_chargeback_2001_1!$Z757/100</f>
        <v>0</v>
      </c>
      <c r="Z757" s="6">
        <v>0</v>
      </c>
      <c r="AA757" s="6" t="s">
        <v>2381</v>
      </c>
      <c r="AB757" s="6" t="s">
        <v>35</v>
      </c>
      <c r="AC757" s="7" t="s">
        <v>35</v>
      </c>
      <c r="AD757" s="5">
        <f>datos_chargeback_2001_1!$AE757/100</f>
        <v>0</v>
      </c>
      <c r="AE757" s="6">
        <v>0</v>
      </c>
      <c r="AF757" s="6" t="s">
        <v>64</v>
      </c>
    </row>
    <row r="758" spans="1:32" x14ac:dyDescent="0.3">
      <c r="A758" s="34" t="s">
        <v>2382</v>
      </c>
      <c r="B758" s="3">
        <v>45083</v>
      </c>
      <c r="C758" s="3" t="str">
        <f>TEXT(Tabla10[[#This Row],[Fecha de transacción]],"DDDD")</f>
        <v>martes</v>
      </c>
      <c r="D758" s="3">
        <v>45167</v>
      </c>
      <c r="E758" s="4">
        <f>datos_chargeback_2001_1!$D758-datos_chargeback_2001_1!$B758</f>
        <v>84</v>
      </c>
      <c r="F758" s="5">
        <f>datos_chargeback_2001_1!$G758/100</f>
        <v>585.38</v>
      </c>
      <c r="G758" s="6">
        <v>58538</v>
      </c>
      <c r="H758" s="5">
        <f t="shared" si="11"/>
        <v>0</v>
      </c>
      <c r="I758" s="5">
        <v>1.01</v>
      </c>
      <c r="J758" s="6" t="s">
        <v>38</v>
      </c>
      <c r="K758" s="6" t="s">
        <v>25</v>
      </c>
      <c r="L758" s="6" t="s">
        <v>40</v>
      </c>
      <c r="M758" s="6" t="s">
        <v>85</v>
      </c>
      <c r="N758" s="6" t="s">
        <v>28</v>
      </c>
      <c r="O758" s="6" t="s">
        <v>64</v>
      </c>
      <c r="P758" s="6" t="s">
        <v>54</v>
      </c>
      <c r="Q758" s="6" t="s">
        <v>66</v>
      </c>
      <c r="R758" s="6">
        <v>58538</v>
      </c>
      <c r="S758" s="6" t="s">
        <v>347</v>
      </c>
      <c r="T758" s="6" t="s">
        <v>33</v>
      </c>
      <c r="U758" s="5">
        <f>datos_chargeback_2001_1!$V758/100</f>
        <v>0</v>
      </c>
      <c r="V758" s="6">
        <v>0</v>
      </c>
      <c r="W758" s="5">
        <f>datos_chargeback_2001_1!$X758/100</f>
        <v>0</v>
      </c>
      <c r="X758" s="6">
        <v>0</v>
      </c>
      <c r="Y758" s="5">
        <f>datos_chargeback_2001_1!$Z758/100</f>
        <v>585.38</v>
      </c>
      <c r="Z758" s="6">
        <v>58538</v>
      </c>
      <c r="AA758" s="6" t="s">
        <v>2383</v>
      </c>
      <c r="AB758" s="6" t="s">
        <v>35</v>
      </c>
      <c r="AC758" s="7" t="s">
        <v>35</v>
      </c>
      <c r="AD758" s="5">
        <f>datos_chargeback_2001_1!$AE758/100</f>
        <v>0</v>
      </c>
      <c r="AE758" s="6">
        <v>0</v>
      </c>
      <c r="AF758" s="6" t="s">
        <v>43</v>
      </c>
    </row>
    <row r="759" spans="1:32" x14ac:dyDescent="0.3">
      <c r="A759" s="34" t="s">
        <v>2384</v>
      </c>
      <c r="B759" s="3">
        <v>45084</v>
      </c>
      <c r="C759" s="3" t="str">
        <f>TEXT(Tabla10[[#This Row],[Fecha de transacción]],"DDDD")</f>
        <v>miércoles</v>
      </c>
      <c r="D759" s="3">
        <v>45160</v>
      </c>
      <c r="E759" s="4">
        <f>datos_chargeback_2001_1!$D759-datos_chargeback_2001_1!$B759</f>
        <v>76</v>
      </c>
      <c r="F759" s="5">
        <f>datos_chargeback_2001_1!$G759/100</f>
        <v>718.29</v>
      </c>
      <c r="G759" s="6">
        <v>71829</v>
      </c>
      <c r="H759" s="5">
        <f t="shared" si="11"/>
        <v>0</v>
      </c>
      <c r="I759" s="5">
        <v>0.97</v>
      </c>
      <c r="J759" s="6" t="s">
        <v>38</v>
      </c>
      <c r="K759" s="6" t="s">
        <v>25</v>
      </c>
      <c r="L759" s="6" t="s">
        <v>26</v>
      </c>
      <c r="M759" s="6" t="s">
        <v>93</v>
      </c>
      <c r="N759" s="6" t="s">
        <v>42</v>
      </c>
      <c r="O759" s="6" t="s">
        <v>43</v>
      </c>
      <c r="P759" s="6" t="s">
        <v>54</v>
      </c>
      <c r="Q759" s="6" t="s">
        <v>44</v>
      </c>
      <c r="R759" s="6">
        <v>71829</v>
      </c>
      <c r="S759" s="6" t="s">
        <v>425</v>
      </c>
      <c r="T759" s="6" t="s">
        <v>46</v>
      </c>
      <c r="U759" s="5">
        <f>datos_chargeback_2001_1!$V759/100</f>
        <v>718.29</v>
      </c>
      <c r="V759" s="6">
        <v>71829</v>
      </c>
      <c r="W759" s="5">
        <f>datos_chargeback_2001_1!$X759/100</f>
        <v>0</v>
      </c>
      <c r="X759" s="6">
        <v>0</v>
      </c>
      <c r="Y759" s="5">
        <f>datos_chargeback_2001_1!$Z759/100</f>
        <v>0</v>
      </c>
      <c r="Z759" s="6">
        <v>0</v>
      </c>
      <c r="AA759" s="6" t="s">
        <v>2385</v>
      </c>
      <c r="AB759" s="6" t="s">
        <v>48</v>
      </c>
      <c r="AC759" s="8">
        <v>45084</v>
      </c>
      <c r="AD759" s="5">
        <f>datos_chargeback_2001_1!$AE759/100</f>
        <v>953.83</v>
      </c>
      <c r="AE759" s="6">
        <v>95383</v>
      </c>
      <c r="AF759" s="6" t="s">
        <v>53</v>
      </c>
    </row>
    <row r="760" spans="1:32" x14ac:dyDescent="0.3">
      <c r="A760" s="35" t="s">
        <v>2386</v>
      </c>
      <c r="B760" s="9">
        <v>45085</v>
      </c>
      <c r="C760" s="9" t="str">
        <f>TEXT(Tabla10[[#This Row],[Fecha de transacción]],"DDDD")</f>
        <v>jueves</v>
      </c>
      <c r="D760" s="9">
        <v>45154</v>
      </c>
      <c r="E760" s="10">
        <f>datos_chargeback_2001_1!$D760-datos_chargeback_2001_1!$B760</f>
        <v>69</v>
      </c>
      <c r="F760" s="11">
        <f>datos_chargeback_2001_1!$G760/100</f>
        <v>170.33</v>
      </c>
      <c r="G760" s="12">
        <v>17033</v>
      </c>
      <c r="H760" s="11">
        <f t="shared" si="11"/>
        <v>0</v>
      </c>
      <c r="I760" s="11">
        <v>0</v>
      </c>
      <c r="J760" s="12" t="s">
        <v>24</v>
      </c>
      <c r="K760" s="12" t="s">
        <v>25</v>
      </c>
      <c r="L760" s="12" t="s">
        <v>26</v>
      </c>
      <c r="M760" s="12" t="s">
        <v>59</v>
      </c>
      <c r="N760" s="12" t="s">
        <v>42</v>
      </c>
      <c r="O760" s="12" t="s">
        <v>43</v>
      </c>
      <c r="P760" s="12" t="s">
        <v>54</v>
      </c>
      <c r="Q760" s="12" t="s">
        <v>44</v>
      </c>
      <c r="R760" s="12">
        <v>17033</v>
      </c>
      <c r="S760" s="12" t="s">
        <v>2387</v>
      </c>
      <c r="T760" s="12" t="s">
        <v>46</v>
      </c>
      <c r="U760" s="11">
        <f>datos_chargeback_2001_1!$V760/100</f>
        <v>170.33</v>
      </c>
      <c r="V760" s="12">
        <v>17033</v>
      </c>
      <c r="W760" s="11">
        <f>datos_chargeback_2001_1!$X760/100</f>
        <v>0</v>
      </c>
      <c r="X760" s="12">
        <v>0</v>
      </c>
      <c r="Y760" s="11">
        <f>datos_chargeback_2001_1!$Z760/100</f>
        <v>0</v>
      </c>
      <c r="Z760" s="12">
        <v>0</v>
      </c>
      <c r="AA760" s="12" t="s">
        <v>2388</v>
      </c>
      <c r="AB760" s="12" t="s">
        <v>35</v>
      </c>
      <c r="AC760" s="13" t="s">
        <v>35</v>
      </c>
      <c r="AD760" s="11">
        <f>datos_chargeback_2001_1!$AE760/100</f>
        <v>0</v>
      </c>
      <c r="AE760" s="12">
        <v>0</v>
      </c>
      <c r="AF760" s="12" t="s">
        <v>36</v>
      </c>
    </row>
    <row r="761" spans="1:32" x14ac:dyDescent="0.3">
      <c r="A761" s="36" t="s">
        <v>2389</v>
      </c>
      <c r="B761" s="14">
        <v>45086</v>
      </c>
      <c r="C761" s="14" t="str">
        <f>TEXT(Tabla10[[#This Row],[Fecha de transacción]],"DDDD")</f>
        <v>viernes</v>
      </c>
      <c r="D761" s="14">
        <v>45162</v>
      </c>
      <c r="E761" s="15">
        <f>datos_chargeback_2001_1!$D761-datos_chargeback_2001_1!$B761</f>
        <v>76</v>
      </c>
      <c r="F761" s="16">
        <f>datos_chargeback_2001_1!$G761/100</f>
        <v>283.67</v>
      </c>
      <c r="G761" s="17">
        <v>28367</v>
      </c>
      <c r="H761" s="16">
        <f t="shared" si="11"/>
        <v>0</v>
      </c>
      <c r="I761" s="16">
        <v>1.1599999999999999</v>
      </c>
      <c r="J761" s="17" t="s">
        <v>38</v>
      </c>
      <c r="K761" s="17" t="s">
        <v>25</v>
      </c>
      <c r="L761" s="17" t="s">
        <v>26</v>
      </c>
      <c r="M761" s="17" t="s">
        <v>85</v>
      </c>
      <c r="N761" s="17" t="s">
        <v>42</v>
      </c>
      <c r="O761" s="17" t="s">
        <v>36</v>
      </c>
      <c r="P761" s="17" t="s">
        <v>30</v>
      </c>
      <c r="Q761" s="17" t="s">
        <v>66</v>
      </c>
      <c r="R761" s="17">
        <v>28367</v>
      </c>
      <c r="S761" s="17" t="s">
        <v>2390</v>
      </c>
      <c r="T761" s="17" t="s">
        <v>116</v>
      </c>
      <c r="U761" s="16">
        <f>datos_chargeback_2001_1!$V761/100</f>
        <v>283.67</v>
      </c>
      <c r="V761" s="17">
        <v>28367</v>
      </c>
      <c r="W761" s="16">
        <f>datos_chargeback_2001_1!$X761/100</f>
        <v>0</v>
      </c>
      <c r="X761" s="17">
        <v>0</v>
      </c>
      <c r="Y761" s="16">
        <f>datos_chargeback_2001_1!$Z761/100</f>
        <v>0</v>
      </c>
      <c r="Z761" s="17">
        <v>0</v>
      </c>
      <c r="AA761" s="17" t="s">
        <v>2391</v>
      </c>
      <c r="AB761" s="17" t="s">
        <v>35</v>
      </c>
      <c r="AC761" s="20" t="s">
        <v>35</v>
      </c>
      <c r="AD761" s="16">
        <f>datos_chargeback_2001_1!$AE761/100</f>
        <v>0</v>
      </c>
      <c r="AE761" s="17">
        <v>0</v>
      </c>
      <c r="AF761" s="17" t="s">
        <v>29</v>
      </c>
    </row>
    <row r="762" spans="1:32" x14ac:dyDescent="0.3">
      <c r="A762" s="34" t="s">
        <v>2392</v>
      </c>
      <c r="B762" s="3">
        <v>45087</v>
      </c>
      <c r="C762" s="3" t="str">
        <f>TEXT(Tabla10[[#This Row],[Fecha de transacción]],"DDDD")</f>
        <v>sábado</v>
      </c>
      <c r="D762" s="3">
        <v>45167</v>
      </c>
      <c r="E762" s="4">
        <f>datos_chargeback_2001_1!$D762-datos_chargeback_2001_1!$B762</f>
        <v>80</v>
      </c>
      <c r="F762" s="5">
        <f>datos_chargeback_2001_1!$G762/100</f>
        <v>982.37</v>
      </c>
      <c r="G762" s="6">
        <v>98237</v>
      </c>
      <c r="H762" s="5">
        <f t="shared" si="11"/>
        <v>0</v>
      </c>
      <c r="I762" s="5">
        <v>0</v>
      </c>
      <c r="J762" s="6" t="s">
        <v>24</v>
      </c>
      <c r="K762" s="6" t="s">
        <v>25</v>
      </c>
      <c r="L762" s="6" t="s">
        <v>26</v>
      </c>
      <c r="M762" s="6" t="s">
        <v>85</v>
      </c>
      <c r="N762" s="6" t="s">
        <v>28</v>
      </c>
      <c r="O762" s="6" t="s">
        <v>70</v>
      </c>
      <c r="P762" s="6" t="s">
        <v>54</v>
      </c>
      <c r="Q762" s="6" t="s">
        <v>75</v>
      </c>
      <c r="R762" s="6">
        <v>98237</v>
      </c>
      <c r="S762" s="6" t="s">
        <v>2393</v>
      </c>
      <c r="T762" s="6" t="s">
        <v>33</v>
      </c>
      <c r="U762" s="5">
        <f>datos_chargeback_2001_1!$V762/100</f>
        <v>0</v>
      </c>
      <c r="V762" s="6">
        <v>0</v>
      </c>
      <c r="W762" s="5">
        <f>datos_chargeback_2001_1!$X762/100</f>
        <v>0</v>
      </c>
      <c r="X762" s="6">
        <v>0</v>
      </c>
      <c r="Y762" s="5">
        <f>datos_chargeback_2001_1!$Z762/100</f>
        <v>982.37</v>
      </c>
      <c r="Z762" s="6">
        <v>98237</v>
      </c>
      <c r="AA762" s="6" t="s">
        <v>2394</v>
      </c>
      <c r="AB762" s="6" t="s">
        <v>35</v>
      </c>
      <c r="AC762" s="7" t="s">
        <v>35</v>
      </c>
      <c r="AD762" s="5">
        <f>datos_chargeback_2001_1!$AE762/100</f>
        <v>0</v>
      </c>
      <c r="AE762" s="6">
        <v>0</v>
      </c>
      <c r="AF762" s="6" t="s">
        <v>64</v>
      </c>
    </row>
    <row r="763" spans="1:32" x14ac:dyDescent="0.3">
      <c r="A763" s="36" t="s">
        <v>2395</v>
      </c>
      <c r="B763" s="14">
        <v>45088</v>
      </c>
      <c r="C763" s="14" t="str">
        <f>TEXT(Tabla10[[#This Row],[Fecha de transacción]],"DDDD")</f>
        <v>domingo</v>
      </c>
      <c r="D763" s="14">
        <v>45164</v>
      </c>
      <c r="E763" s="15">
        <f>datos_chargeback_2001_1!$D763-datos_chargeback_2001_1!$B763</f>
        <v>76</v>
      </c>
      <c r="F763" s="16">
        <f>datos_chargeback_2001_1!$G763/100</f>
        <v>212.61</v>
      </c>
      <c r="G763" s="17">
        <v>21261</v>
      </c>
      <c r="H763" s="16">
        <f t="shared" si="11"/>
        <v>0</v>
      </c>
      <c r="I763" s="16">
        <v>0</v>
      </c>
      <c r="J763" s="17" t="s">
        <v>38</v>
      </c>
      <c r="K763" s="17" t="s">
        <v>25</v>
      </c>
      <c r="L763" s="17" t="s">
        <v>119</v>
      </c>
      <c r="M763" s="17" t="s">
        <v>27</v>
      </c>
      <c r="N763" s="17" t="s">
        <v>28</v>
      </c>
      <c r="O763" s="17" t="s">
        <v>29</v>
      </c>
      <c r="P763" s="17" t="s">
        <v>54</v>
      </c>
      <c r="Q763" s="17" t="s">
        <v>55</v>
      </c>
      <c r="R763" s="17">
        <v>21261</v>
      </c>
      <c r="S763" s="17" t="s">
        <v>2396</v>
      </c>
      <c r="T763" s="17" t="s">
        <v>33</v>
      </c>
      <c r="U763" s="16">
        <f>datos_chargeback_2001_1!$V763/100</f>
        <v>0</v>
      </c>
      <c r="V763" s="17">
        <v>0</v>
      </c>
      <c r="W763" s="16">
        <f>datos_chargeback_2001_1!$X763/100</f>
        <v>0</v>
      </c>
      <c r="X763" s="17">
        <v>0</v>
      </c>
      <c r="Y763" s="16">
        <f>datos_chargeback_2001_1!$Z763/100</f>
        <v>212.61</v>
      </c>
      <c r="Z763" s="17">
        <v>21261</v>
      </c>
      <c r="AA763" s="17" t="s">
        <v>2397</v>
      </c>
      <c r="AB763" s="17" t="s">
        <v>48</v>
      </c>
      <c r="AC763" s="18">
        <v>45088</v>
      </c>
      <c r="AD763" s="16">
        <f>datos_chargeback_2001_1!$AE763/100</f>
        <v>791.82</v>
      </c>
      <c r="AE763" s="17">
        <v>79182</v>
      </c>
      <c r="AF763" s="17" t="s">
        <v>53</v>
      </c>
    </row>
    <row r="764" spans="1:32" x14ac:dyDescent="0.3">
      <c r="A764" s="34" t="s">
        <v>2398</v>
      </c>
      <c r="B764" s="3">
        <v>45089</v>
      </c>
      <c r="C764" s="3" t="str">
        <f>TEXT(Tabla10[[#This Row],[Fecha de transacción]],"DDDD")</f>
        <v>lunes</v>
      </c>
      <c r="D764" s="3">
        <v>45175</v>
      </c>
      <c r="E764" s="4">
        <f>datos_chargeback_2001_1!$D764-datos_chargeback_2001_1!$B764</f>
        <v>86</v>
      </c>
      <c r="F764" s="5">
        <f>datos_chargeback_2001_1!$G764/100</f>
        <v>227.22</v>
      </c>
      <c r="G764" s="6">
        <v>22722</v>
      </c>
      <c r="H764" s="5">
        <f t="shared" si="11"/>
        <v>0</v>
      </c>
      <c r="I764" s="5">
        <v>0</v>
      </c>
      <c r="J764" s="6" t="s">
        <v>24</v>
      </c>
      <c r="K764" s="6" t="s">
        <v>25</v>
      </c>
      <c r="L764" s="6" t="s">
        <v>40</v>
      </c>
      <c r="M764" s="6" t="s">
        <v>59</v>
      </c>
      <c r="N764" s="6" t="s">
        <v>28</v>
      </c>
      <c r="O764" s="6" t="s">
        <v>29</v>
      </c>
      <c r="P764" s="6" t="s">
        <v>54</v>
      </c>
      <c r="Q764" s="6" t="s">
        <v>44</v>
      </c>
      <c r="R764" s="6">
        <v>22722</v>
      </c>
      <c r="S764" s="6" t="s">
        <v>2399</v>
      </c>
      <c r="T764" s="6" t="s">
        <v>33</v>
      </c>
      <c r="U764" s="5">
        <f>datos_chargeback_2001_1!$V764/100</f>
        <v>0</v>
      </c>
      <c r="V764" s="6">
        <v>0</v>
      </c>
      <c r="W764" s="5">
        <f>datos_chargeback_2001_1!$X764/100</f>
        <v>0</v>
      </c>
      <c r="X764" s="6">
        <v>0</v>
      </c>
      <c r="Y764" s="5">
        <f>datos_chargeback_2001_1!$Z764/100</f>
        <v>227.22</v>
      </c>
      <c r="Z764" s="6">
        <v>22722</v>
      </c>
      <c r="AA764" s="6" t="s">
        <v>2400</v>
      </c>
      <c r="AB764" s="6" t="s">
        <v>35</v>
      </c>
      <c r="AC764" s="7" t="s">
        <v>35</v>
      </c>
      <c r="AD764" s="5">
        <f>datos_chargeback_2001_1!$AE764/100</f>
        <v>0</v>
      </c>
      <c r="AE764" s="6">
        <v>0</v>
      </c>
      <c r="AF764" s="6" t="s">
        <v>36</v>
      </c>
    </row>
    <row r="765" spans="1:32" x14ac:dyDescent="0.3">
      <c r="A765" s="34" t="s">
        <v>2401</v>
      </c>
      <c r="B765" s="3">
        <v>45090</v>
      </c>
      <c r="C765" s="3" t="str">
        <f>TEXT(Tabla10[[#This Row],[Fecha de transacción]],"DDDD")</f>
        <v>martes</v>
      </c>
      <c r="D765" s="3">
        <v>45155</v>
      </c>
      <c r="E765" s="4">
        <f>datos_chargeback_2001_1!$D765-datos_chargeback_2001_1!$B765</f>
        <v>65</v>
      </c>
      <c r="F765" s="5">
        <f>datos_chargeback_2001_1!$G765/100</f>
        <v>941.89</v>
      </c>
      <c r="G765" s="6">
        <v>94189</v>
      </c>
      <c r="H765" s="5">
        <f t="shared" si="11"/>
        <v>0</v>
      </c>
      <c r="I765" s="5">
        <v>1.25</v>
      </c>
      <c r="J765" s="6" t="s">
        <v>24</v>
      </c>
      <c r="K765" s="6" t="s">
        <v>25</v>
      </c>
      <c r="L765" s="6" t="s">
        <v>40</v>
      </c>
      <c r="M765" s="6" t="s">
        <v>93</v>
      </c>
      <c r="N765" s="6" t="s">
        <v>42</v>
      </c>
      <c r="O765" s="6" t="s">
        <v>29</v>
      </c>
      <c r="P765" s="6" t="s">
        <v>54</v>
      </c>
      <c r="Q765" s="6" t="s">
        <v>75</v>
      </c>
      <c r="R765" s="6">
        <v>94189</v>
      </c>
      <c r="S765" s="6" t="s">
        <v>2402</v>
      </c>
      <c r="T765" s="6" t="s">
        <v>46</v>
      </c>
      <c r="U765" s="5">
        <f>datos_chargeback_2001_1!$V765/100</f>
        <v>941.89</v>
      </c>
      <c r="V765" s="6">
        <v>94189</v>
      </c>
      <c r="W765" s="5">
        <f>datos_chargeback_2001_1!$X765/100</f>
        <v>0</v>
      </c>
      <c r="X765" s="6">
        <v>0</v>
      </c>
      <c r="Y765" s="5">
        <f>datos_chargeback_2001_1!$Z765/100</f>
        <v>0</v>
      </c>
      <c r="Z765" s="6">
        <v>0</v>
      </c>
      <c r="AA765" s="6" t="s">
        <v>2403</v>
      </c>
      <c r="AB765" s="6" t="s">
        <v>35</v>
      </c>
      <c r="AC765" s="7" t="s">
        <v>35</v>
      </c>
      <c r="AD765" s="5">
        <f>datos_chargeback_2001_1!$AE765/100</f>
        <v>0</v>
      </c>
      <c r="AE765" s="6">
        <v>0</v>
      </c>
      <c r="AF765" s="6" t="s">
        <v>53</v>
      </c>
    </row>
    <row r="766" spans="1:32" x14ac:dyDescent="0.3">
      <c r="A766" s="35" t="s">
        <v>2404</v>
      </c>
      <c r="B766" s="9">
        <v>45091</v>
      </c>
      <c r="C766" s="9" t="str">
        <f>TEXT(Tabla10[[#This Row],[Fecha de transacción]],"DDDD")</f>
        <v>miércoles</v>
      </c>
      <c r="D766" s="9">
        <v>45154</v>
      </c>
      <c r="E766" s="10">
        <f>datos_chargeback_2001_1!$D766-datos_chargeback_2001_1!$B766</f>
        <v>63</v>
      </c>
      <c r="F766" s="11">
        <f>datos_chargeback_2001_1!$G766/100</f>
        <v>479.89</v>
      </c>
      <c r="G766" s="12">
        <v>47989</v>
      </c>
      <c r="H766" s="11">
        <f t="shared" si="11"/>
        <v>0</v>
      </c>
      <c r="I766" s="11">
        <v>0</v>
      </c>
      <c r="J766" s="12" t="s">
        <v>38</v>
      </c>
      <c r="K766" s="12" t="s">
        <v>25</v>
      </c>
      <c r="L766" s="12" t="s">
        <v>74</v>
      </c>
      <c r="M766" s="12" t="s">
        <v>27</v>
      </c>
      <c r="N766" s="12" t="s">
        <v>42</v>
      </c>
      <c r="O766" s="12" t="s">
        <v>53</v>
      </c>
      <c r="P766" s="12" t="s">
        <v>54</v>
      </c>
      <c r="Q766" s="12" t="s">
        <v>55</v>
      </c>
      <c r="R766" s="12">
        <v>47989</v>
      </c>
      <c r="S766" s="12" t="s">
        <v>2405</v>
      </c>
      <c r="T766" s="12" t="s">
        <v>46</v>
      </c>
      <c r="U766" s="11">
        <f>datos_chargeback_2001_1!$V766/100</f>
        <v>479.89</v>
      </c>
      <c r="V766" s="12">
        <v>47989</v>
      </c>
      <c r="W766" s="11">
        <f>datos_chargeback_2001_1!$X766/100</f>
        <v>0</v>
      </c>
      <c r="X766" s="12">
        <v>0</v>
      </c>
      <c r="Y766" s="11">
        <f>datos_chargeback_2001_1!$Z766/100</f>
        <v>0</v>
      </c>
      <c r="Z766" s="12">
        <v>0</v>
      </c>
      <c r="AA766" s="12" t="s">
        <v>2406</v>
      </c>
      <c r="AB766" s="12" t="s">
        <v>48</v>
      </c>
      <c r="AC766" s="19">
        <v>45091</v>
      </c>
      <c r="AD766" s="11">
        <f>datos_chargeback_2001_1!$AE766/100</f>
        <v>75.38</v>
      </c>
      <c r="AE766" s="12">
        <v>7538</v>
      </c>
      <c r="AF766" s="12" t="s">
        <v>53</v>
      </c>
    </row>
    <row r="767" spans="1:32" x14ac:dyDescent="0.3">
      <c r="A767" s="34" t="s">
        <v>2408</v>
      </c>
      <c r="B767" s="3">
        <v>45092</v>
      </c>
      <c r="C767" s="3" t="str">
        <f>TEXT(Tabla10[[#This Row],[Fecha de transacción]],"DDDD")</f>
        <v>jueves</v>
      </c>
      <c r="D767" s="3">
        <v>45181</v>
      </c>
      <c r="E767" s="4">
        <f>datos_chargeback_2001_1!$D767-datos_chargeback_2001_1!$B767</f>
        <v>89</v>
      </c>
      <c r="F767" s="5">
        <f>datos_chargeback_2001_1!$G767/100</f>
        <v>180.47</v>
      </c>
      <c r="G767" s="6">
        <v>18047</v>
      </c>
      <c r="H767" s="5">
        <f t="shared" si="11"/>
        <v>0</v>
      </c>
      <c r="I767" s="5">
        <v>0</v>
      </c>
      <c r="J767" s="6" t="s">
        <v>24</v>
      </c>
      <c r="K767" s="6" t="s">
        <v>25</v>
      </c>
      <c r="L767" s="6" t="s">
        <v>40</v>
      </c>
      <c r="M767" s="6" t="s">
        <v>85</v>
      </c>
      <c r="N767" s="6" t="s">
        <v>42</v>
      </c>
      <c r="O767" s="6" t="s">
        <v>36</v>
      </c>
      <c r="P767" s="6" t="s">
        <v>30</v>
      </c>
      <c r="Q767" s="6" t="s">
        <v>66</v>
      </c>
      <c r="R767" s="6">
        <v>18047</v>
      </c>
      <c r="S767" s="6" t="s">
        <v>1368</v>
      </c>
      <c r="T767" s="6" t="s">
        <v>61</v>
      </c>
      <c r="U767" s="5">
        <f>datos_chargeback_2001_1!$V767/100</f>
        <v>0</v>
      </c>
      <c r="V767" s="6">
        <v>0</v>
      </c>
      <c r="W767" s="5">
        <f>datos_chargeback_2001_1!$X767/100</f>
        <v>180.47</v>
      </c>
      <c r="X767" s="6">
        <v>18047</v>
      </c>
      <c r="Y767" s="5">
        <f>datos_chargeback_2001_1!$Z767/100</f>
        <v>0</v>
      </c>
      <c r="Z767" s="6">
        <v>0</v>
      </c>
      <c r="AA767" s="6" t="s">
        <v>2409</v>
      </c>
      <c r="AB767" s="6" t="s">
        <v>35</v>
      </c>
      <c r="AC767" s="7" t="s">
        <v>35</v>
      </c>
      <c r="AD767" s="5">
        <f>datos_chargeback_2001_1!$AE767/100</f>
        <v>0</v>
      </c>
      <c r="AE767" s="6">
        <v>0</v>
      </c>
      <c r="AF767" s="6" t="s">
        <v>50</v>
      </c>
    </row>
    <row r="768" spans="1:32" x14ac:dyDescent="0.3">
      <c r="A768" s="35" t="s">
        <v>2410</v>
      </c>
      <c r="B768" s="9">
        <v>45093</v>
      </c>
      <c r="C768" s="9" t="str">
        <f>TEXT(Tabla10[[#This Row],[Fecha de transacción]],"DDDD")</f>
        <v>viernes</v>
      </c>
      <c r="D768" s="9">
        <v>45166</v>
      </c>
      <c r="E768" s="10">
        <f>datos_chargeback_2001_1!$D768-datos_chargeback_2001_1!$B768</f>
        <v>73</v>
      </c>
      <c r="F768" s="11">
        <f>datos_chargeback_2001_1!$G768/100</f>
        <v>630.45000000000005</v>
      </c>
      <c r="G768" s="12">
        <v>63045</v>
      </c>
      <c r="H768" s="11">
        <f t="shared" si="11"/>
        <v>0</v>
      </c>
      <c r="I768" s="11">
        <v>0</v>
      </c>
      <c r="J768" s="12" t="s">
        <v>24</v>
      </c>
      <c r="K768" s="12" t="s">
        <v>25</v>
      </c>
      <c r="L768" s="12" t="s">
        <v>74</v>
      </c>
      <c r="M768" s="12" t="s">
        <v>41</v>
      </c>
      <c r="N768" s="12" t="s">
        <v>42</v>
      </c>
      <c r="O768" s="12" t="s">
        <v>70</v>
      </c>
      <c r="P768" s="12" t="s">
        <v>30</v>
      </c>
      <c r="Q768" s="12" t="s">
        <v>66</v>
      </c>
      <c r="R768" s="12">
        <v>63045</v>
      </c>
      <c r="S768" s="12" t="s">
        <v>2411</v>
      </c>
      <c r="T768" s="12" t="s">
        <v>61</v>
      </c>
      <c r="U768" s="11">
        <f>datos_chargeback_2001_1!$V768/100</f>
        <v>0</v>
      </c>
      <c r="V768" s="12">
        <v>0</v>
      </c>
      <c r="W768" s="11">
        <f>datos_chargeback_2001_1!$X768/100</f>
        <v>630.45000000000005</v>
      </c>
      <c r="X768" s="12">
        <v>63045</v>
      </c>
      <c r="Y768" s="11">
        <f>datos_chargeback_2001_1!$Z768/100</f>
        <v>0</v>
      </c>
      <c r="Z768" s="12">
        <v>0</v>
      </c>
      <c r="AA768" s="12" t="s">
        <v>2412</v>
      </c>
      <c r="AB768" s="12" t="s">
        <v>35</v>
      </c>
      <c r="AC768" s="13" t="s">
        <v>35</v>
      </c>
      <c r="AD768" s="11">
        <f>datos_chargeback_2001_1!$AE768/100</f>
        <v>0</v>
      </c>
      <c r="AE768" s="12">
        <v>0</v>
      </c>
      <c r="AF768" s="12" t="s">
        <v>43</v>
      </c>
    </row>
    <row r="769" spans="1:32" x14ac:dyDescent="0.3">
      <c r="A769" s="36" t="s">
        <v>2413</v>
      </c>
      <c r="B769" s="14">
        <v>45094</v>
      </c>
      <c r="C769" s="14" t="str">
        <f>TEXT(Tabla10[[#This Row],[Fecha de transacción]],"DDDD")</f>
        <v>sábado</v>
      </c>
      <c r="D769" s="14">
        <v>45157</v>
      </c>
      <c r="E769" s="15">
        <f>datos_chargeback_2001_1!$D769-datos_chargeback_2001_1!$B769</f>
        <v>63</v>
      </c>
      <c r="F769" s="16">
        <f>datos_chargeback_2001_1!$G769/100</f>
        <v>563.72</v>
      </c>
      <c r="G769" s="17">
        <v>56372</v>
      </c>
      <c r="H769" s="16">
        <f t="shared" si="11"/>
        <v>0</v>
      </c>
      <c r="I769" s="16">
        <v>1.29</v>
      </c>
      <c r="J769" s="17" t="s">
        <v>38</v>
      </c>
      <c r="K769" s="17" t="s">
        <v>25</v>
      </c>
      <c r="L769" s="17" t="s">
        <v>109</v>
      </c>
      <c r="M769" s="17" t="s">
        <v>93</v>
      </c>
      <c r="N769" s="17" t="s">
        <v>42</v>
      </c>
      <c r="O769" s="17" t="s">
        <v>43</v>
      </c>
      <c r="P769" s="17" t="s">
        <v>54</v>
      </c>
      <c r="Q769" s="17" t="s">
        <v>31</v>
      </c>
      <c r="R769" s="17">
        <v>56372</v>
      </c>
      <c r="S769" s="17" t="s">
        <v>2414</v>
      </c>
      <c r="T769" s="17" t="s">
        <v>46</v>
      </c>
      <c r="U769" s="16">
        <f>datos_chargeback_2001_1!$V769/100</f>
        <v>563.72</v>
      </c>
      <c r="V769" s="17">
        <v>56372</v>
      </c>
      <c r="W769" s="16">
        <f>datos_chargeback_2001_1!$X769/100</f>
        <v>0</v>
      </c>
      <c r="X769" s="17">
        <v>0</v>
      </c>
      <c r="Y769" s="16">
        <f>datos_chargeback_2001_1!$Z769/100</f>
        <v>0</v>
      </c>
      <c r="Z769" s="17">
        <v>0</v>
      </c>
      <c r="AA769" s="17" t="s">
        <v>2415</v>
      </c>
      <c r="AB769" s="17" t="s">
        <v>48</v>
      </c>
      <c r="AC769" s="18">
        <v>45094</v>
      </c>
      <c r="AD769" s="16">
        <f>datos_chargeback_2001_1!$AE769/100</f>
        <v>261.02999999999997</v>
      </c>
      <c r="AE769" s="17">
        <v>26103</v>
      </c>
      <c r="AF769" s="17" t="s">
        <v>43</v>
      </c>
    </row>
    <row r="770" spans="1:32" x14ac:dyDescent="0.3">
      <c r="A770" s="34" t="s">
        <v>2416</v>
      </c>
      <c r="B770" s="3">
        <v>45095</v>
      </c>
      <c r="C770" s="3" t="str">
        <f>TEXT(Tabla10[[#This Row],[Fecha de transacción]],"DDDD")</f>
        <v>domingo</v>
      </c>
      <c r="D770" s="3">
        <v>45159</v>
      </c>
      <c r="E770" s="4">
        <f>datos_chargeback_2001_1!$D770-datos_chargeback_2001_1!$B770</f>
        <v>64</v>
      </c>
      <c r="F770" s="5">
        <f>datos_chargeback_2001_1!$G770/100</f>
        <v>75.45</v>
      </c>
      <c r="G770" s="6">
        <v>7545</v>
      </c>
      <c r="H770" s="5">
        <f t="shared" ref="H770:H833" si="12">IF(COUNTIF($A$2:$A$1373,A770)=1,0,IF(F770=_xlfn.AGGREGATE(14,6,$F$2:$F$1373/($A$2:$A$1373=A770),1),_xlfn.AGGREGATE(15,6,$F$2:$F$1373/($A$2:$A$1373=A770),1),""))</f>
        <v>0</v>
      </c>
      <c r="I770" s="5">
        <v>1.35</v>
      </c>
      <c r="J770" s="6" t="s">
        <v>38</v>
      </c>
      <c r="K770" s="6" t="s">
        <v>25</v>
      </c>
      <c r="L770" s="6" t="s">
        <v>26</v>
      </c>
      <c r="M770" s="6" t="s">
        <v>93</v>
      </c>
      <c r="N770" s="6" t="s">
        <v>42</v>
      </c>
      <c r="O770" s="6" t="s">
        <v>70</v>
      </c>
      <c r="P770" s="6" t="s">
        <v>54</v>
      </c>
      <c r="Q770" s="6" t="s">
        <v>44</v>
      </c>
      <c r="R770" s="6">
        <v>7545</v>
      </c>
      <c r="S770" s="6" t="s">
        <v>1058</v>
      </c>
      <c r="T770" s="6" t="s">
        <v>61</v>
      </c>
      <c r="U770" s="5">
        <f>datos_chargeback_2001_1!$V770/100</f>
        <v>0</v>
      </c>
      <c r="V770" s="6">
        <v>0</v>
      </c>
      <c r="W770" s="5">
        <f>datos_chargeback_2001_1!$X770/100</f>
        <v>75.45</v>
      </c>
      <c r="X770" s="6">
        <v>7545</v>
      </c>
      <c r="Y770" s="5">
        <f>datos_chargeback_2001_1!$Z770/100</f>
        <v>0</v>
      </c>
      <c r="Z770" s="6">
        <v>0</v>
      </c>
      <c r="AA770" s="6" t="s">
        <v>2417</v>
      </c>
      <c r="AB770" s="6" t="s">
        <v>35</v>
      </c>
      <c r="AC770" s="7" t="s">
        <v>35</v>
      </c>
      <c r="AD770" s="5">
        <f>datos_chargeback_2001_1!$AE770/100</f>
        <v>0</v>
      </c>
      <c r="AE770" s="6">
        <v>0</v>
      </c>
      <c r="AF770" s="6" t="s">
        <v>64</v>
      </c>
    </row>
    <row r="771" spans="1:32" x14ac:dyDescent="0.3">
      <c r="A771" s="34" t="s">
        <v>2418</v>
      </c>
      <c r="B771" s="3">
        <v>45096</v>
      </c>
      <c r="C771" s="3" t="str">
        <f>TEXT(Tabla10[[#This Row],[Fecha de transacción]],"DDDD")</f>
        <v>lunes</v>
      </c>
      <c r="D771" s="3">
        <v>45177</v>
      </c>
      <c r="E771" s="4">
        <f>datos_chargeback_2001_1!$D771-datos_chargeback_2001_1!$B771</f>
        <v>81</v>
      </c>
      <c r="F771" s="5">
        <f>datos_chargeback_2001_1!$G771/100</f>
        <v>994.99</v>
      </c>
      <c r="G771" s="6">
        <v>99499</v>
      </c>
      <c r="H771" s="5">
        <f t="shared" si="12"/>
        <v>0</v>
      </c>
      <c r="I771" s="5">
        <v>0</v>
      </c>
      <c r="J771" s="6" t="s">
        <v>24</v>
      </c>
      <c r="K771" s="6" t="s">
        <v>25</v>
      </c>
      <c r="L771" s="6" t="s">
        <v>26</v>
      </c>
      <c r="M771" s="6" t="s">
        <v>52</v>
      </c>
      <c r="N771" s="6" t="s">
        <v>28</v>
      </c>
      <c r="O771" s="6" t="s">
        <v>64</v>
      </c>
      <c r="P771" s="6" t="s">
        <v>30</v>
      </c>
      <c r="Q771" s="6" t="s">
        <v>75</v>
      </c>
      <c r="R771" s="6">
        <v>99499</v>
      </c>
      <c r="S771" s="6" t="s">
        <v>2419</v>
      </c>
      <c r="T771" s="6" t="s">
        <v>33</v>
      </c>
      <c r="U771" s="5">
        <f>datos_chargeback_2001_1!$V771/100</f>
        <v>0</v>
      </c>
      <c r="V771" s="6">
        <v>0</v>
      </c>
      <c r="W771" s="5">
        <f>datos_chargeback_2001_1!$X771/100</f>
        <v>0</v>
      </c>
      <c r="X771" s="6">
        <v>0</v>
      </c>
      <c r="Y771" s="5">
        <f>datos_chargeback_2001_1!$Z771/100</f>
        <v>994.99</v>
      </c>
      <c r="Z771" s="6">
        <v>99499</v>
      </c>
      <c r="AA771" s="6" t="s">
        <v>2420</v>
      </c>
      <c r="AB771" s="6" t="s">
        <v>35</v>
      </c>
      <c r="AC771" s="7" t="s">
        <v>35</v>
      </c>
      <c r="AD771" s="5">
        <f>datos_chargeback_2001_1!$AE771/100</f>
        <v>0</v>
      </c>
      <c r="AE771" s="6">
        <v>0</v>
      </c>
      <c r="AF771" s="6" t="s">
        <v>29</v>
      </c>
    </row>
    <row r="772" spans="1:32" x14ac:dyDescent="0.3">
      <c r="A772" s="35" t="s">
        <v>2421</v>
      </c>
      <c r="B772" s="9">
        <v>45097</v>
      </c>
      <c r="C772" s="9" t="str">
        <f>TEXT(Tabla10[[#This Row],[Fecha de transacción]],"DDDD")</f>
        <v>martes</v>
      </c>
      <c r="D772" s="9">
        <v>45158</v>
      </c>
      <c r="E772" s="10">
        <f>datos_chargeback_2001_1!$D772-datos_chargeback_2001_1!$B772</f>
        <v>61</v>
      </c>
      <c r="F772" s="11">
        <f>datos_chargeback_2001_1!$G772/100</f>
        <v>668.32</v>
      </c>
      <c r="G772" s="12">
        <v>66832</v>
      </c>
      <c r="H772" s="11">
        <f t="shared" si="12"/>
        <v>0</v>
      </c>
      <c r="I772" s="11">
        <v>0</v>
      </c>
      <c r="J772" s="12" t="s">
        <v>24</v>
      </c>
      <c r="K772" s="12" t="s">
        <v>25</v>
      </c>
      <c r="L772" s="12" t="s">
        <v>26</v>
      </c>
      <c r="M772" s="12" t="s">
        <v>85</v>
      </c>
      <c r="N772" s="12" t="s">
        <v>42</v>
      </c>
      <c r="O772" s="12" t="s">
        <v>50</v>
      </c>
      <c r="P772" s="12" t="s">
        <v>30</v>
      </c>
      <c r="Q772" s="12" t="s">
        <v>75</v>
      </c>
      <c r="R772" s="12">
        <v>66832</v>
      </c>
      <c r="S772" s="12" t="s">
        <v>2422</v>
      </c>
      <c r="T772" s="12" t="s">
        <v>116</v>
      </c>
      <c r="U772" s="11">
        <f>datos_chargeback_2001_1!$V772/100</f>
        <v>668.32</v>
      </c>
      <c r="V772" s="12">
        <v>66832</v>
      </c>
      <c r="W772" s="11">
        <f>datos_chargeback_2001_1!$X772/100</f>
        <v>0</v>
      </c>
      <c r="X772" s="12">
        <v>0</v>
      </c>
      <c r="Y772" s="11">
        <f>datos_chargeback_2001_1!$Z772/100</f>
        <v>0</v>
      </c>
      <c r="Z772" s="12">
        <v>0</v>
      </c>
      <c r="AA772" s="12" t="s">
        <v>2423</v>
      </c>
      <c r="AB772" s="12" t="s">
        <v>35</v>
      </c>
      <c r="AC772" s="13" t="s">
        <v>35</v>
      </c>
      <c r="AD772" s="11">
        <f>datos_chargeback_2001_1!$AE772/100</f>
        <v>0</v>
      </c>
      <c r="AE772" s="12">
        <v>0</v>
      </c>
      <c r="AF772" s="12" t="s">
        <v>64</v>
      </c>
    </row>
    <row r="773" spans="1:32" x14ac:dyDescent="0.3">
      <c r="A773" s="34" t="s">
        <v>2424</v>
      </c>
      <c r="B773" s="3">
        <v>45098</v>
      </c>
      <c r="C773" s="3" t="str">
        <f>TEXT(Tabla10[[#This Row],[Fecha de transacción]],"DDDD")</f>
        <v>miércoles</v>
      </c>
      <c r="D773" s="3">
        <v>45163</v>
      </c>
      <c r="E773" s="4">
        <f>datos_chargeback_2001_1!$D773-datos_chargeback_2001_1!$B773</f>
        <v>65</v>
      </c>
      <c r="F773" s="5">
        <f>datos_chargeback_2001_1!$G773/100</f>
        <v>998.69</v>
      </c>
      <c r="G773" s="6">
        <v>99869</v>
      </c>
      <c r="H773" s="5">
        <f t="shared" si="12"/>
        <v>0</v>
      </c>
      <c r="I773" s="5">
        <v>0</v>
      </c>
      <c r="J773" s="6" t="s">
        <v>24</v>
      </c>
      <c r="K773" s="6" t="s">
        <v>25</v>
      </c>
      <c r="L773" s="6" t="s">
        <v>119</v>
      </c>
      <c r="M773" s="6" t="s">
        <v>59</v>
      </c>
      <c r="N773" s="6" t="s">
        <v>42</v>
      </c>
      <c r="O773" s="6" t="s">
        <v>43</v>
      </c>
      <c r="P773" s="6" t="s">
        <v>54</v>
      </c>
      <c r="Q773" s="6" t="s">
        <v>75</v>
      </c>
      <c r="R773" s="6">
        <v>99869</v>
      </c>
      <c r="S773" s="6" t="s">
        <v>2425</v>
      </c>
      <c r="T773" s="6" t="s">
        <v>46</v>
      </c>
      <c r="U773" s="5">
        <f>datos_chargeback_2001_1!$V773/100</f>
        <v>998.69</v>
      </c>
      <c r="V773" s="6">
        <v>99869</v>
      </c>
      <c r="W773" s="5">
        <f>datos_chargeback_2001_1!$X773/100</f>
        <v>0</v>
      </c>
      <c r="X773" s="6">
        <v>0</v>
      </c>
      <c r="Y773" s="5">
        <f>datos_chargeback_2001_1!$Z773/100</f>
        <v>0</v>
      </c>
      <c r="Z773" s="6">
        <v>0</v>
      </c>
      <c r="AA773" s="6" t="s">
        <v>2426</v>
      </c>
      <c r="AB773" s="6" t="s">
        <v>48</v>
      </c>
      <c r="AC773" s="8">
        <v>45098</v>
      </c>
      <c r="AD773" s="5">
        <f>datos_chargeback_2001_1!$AE773/100</f>
        <v>487.28</v>
      </c>
      <c r="AE773" s="6">
        <v>48728</v>
      </c>
      <c r="AF773" s="6" t="s">
        <v>50</v>
      </c>
    </row>
    <row r="774" spans="1:32" x14ac:dyDescent="0.3">
      <c r="A774" s="35" t="s">
        <v>2427</v>
      </c>
      <c r="B774" s="9">
        <v>45099</v>
      </c>
      <c r="C774" s="9" t="str">
        <f>TEXT(Tabla10[[#This Row],[Fecha de transacción]],"DDDD")</f>
        <v>jueves</v>
      </c>
      <c r="D774" s="9">
        <v>45164</v>
      </c>
      <c r="E774" s="10">
        <f>datos_chargeback_2001_1!$D774-datos_chargeback_2001_1!$B774</f>
        <v>65</v>
      </c>
      <c r="F774" s="11">
        <f>datos_chargeback_2001_1!$G774/100</f>
        <v>484.96</v>
      </c>
      <c r="G774" s="12">
        <v>48496</v>
      </c>
      <c r="H774" s="11">
        <f t="shared" si="12"/>
        <v>0</v>
      </c>
      <c r="I774" s="11">
        <v>0</v>
      </c>
      <c r="J774" s="12" t="s">
        <v>24</v>
      </c>
      <c r="K774" s="12" t="s">
        <v>25</v>
      </c>
      <c r="L774" s="12" t="s">
        <v>119</v>
      </c>
      <c r="M774" s="12" t="s">
        <v>41</v>
      </c>
      <c r="N774" s="12" t="s">
        <v>42</v>
      </c>
      <c r="O774" s="12" t="s">
        <v>53</v>
      </c>
      <c r="P774" s="12" t="s">
        <v>30</v>
      </c>
      <c r="Q774" s="12" t="s">
        <v>31</v>
      </c>
      <c r="R774" s="12">
        <v>48496</v>
      </c>
      <c r="S774" s="12" t="s">
        <v>2428</v>
      </c>
      <c r="T774" s="12" t="s">
        <v>46</v>
      </c>
      <c r="U774" s="11">
        <f>datos_chargeback_2001_1!$V774/100</f>
        <v>484.96</v>
      </c>
      <c r="V774" s="12">
        <v>48496</v>
      </c>
      <c r="W774" s="11">
        <f>datos_chargeback_2001_1!$X774/100</f>
        <v>0</v>
      </c>
      <c r="X774" s="12">
        <v>0</v>
      </c>
      <c r="Y774" s="11">
        <f>datos_chargeback_2001_1!$Z774/100</f>
        <v>0</v>
      </c>
      <c r="Z774" s="12">
        <v>0</v>
      </c>
      <c r="AA774" s="12" t="s">
        <v>2429</v>
      </c>
      <c r="AB774" s="12" t="s">
        <v>48</v>
      </c>
      <c r="AC774" s="19">
        <v>45099</v>
      </c>
      <c r="AD774" s="11">
        <f>datos_chargeback_2001_1!$AE774/100</f>
        <v>793.35</v>
      </c>
      <c r="AE774" s="12">
        <v>79335</v>
      </c>
      <c r="AF774" s="12" t="s">
        <v>36</v>
      </c>
    </row>
    <row r="775" spans="1:32" x14ac:dyDescent="0.3">
      <c r="A775" s="34" t="s">
        <v>2430</v>
      </c>
      <c r="B775" s="3">
        <v>45100</v>
      </c>
      <c r="C775" s="3" t="str">
        <f>TEXT(Tabla10[[#This Row],[Fecha de transacción]],"DDDD")</f>
        <v>viernes</v>
      </c>
      <c r="D775" s="3">
        <v>45169</v>
      </c>
      <c r="E775" s="4">
        <f>datos_chargeback_2001_1!$D775-datos_chargeback_2001_1!$B775</f>
        <v>69</v>
      </c>
      <c r="F775" s="5">
        <f>datos_chargeback_2001_1!$G775/100</f>
        <v>472.02</v>
      </c>
      <c r="G775" s="6">
        <v>47202</v>
      </c>
      <c r="H775" s="5">
        <f t="shared" si="12"/>
        <v>0</v>
      </c>
      <c r="I775" s="5">
        <v>0.85</v>
      </c>
      <c r="J775" s="6" t="s">
        <v>24</v>
      </c>
      <c r="K775" s="6" t="s">
        <v>25</v>
      </c>
      <c r="L775" s="6" t="s">
        <v>74</v>
      </c>
      <c r="M775" s="6" t="s">
        <v>52</v>
      </c>
      <c r="N775" s="6" t="s">
        <v>28</v>
      </c>
      <c r="O775" s="6" t="s">
        <v>29</v>
      </c>
      <c r="P775" s="6" t="s">
        <v>30</v>
      </c>
      <c r="Q775" s="6" t="s">
        <v>31</v>
      </c>
      <c r="R775" s="6">
        <v>47202</v>
      </c>
      <c r="S775" s="6" t="s">
        <v>2431</v>
      </c>
      <c r="T775" s="6" t="s">
        <v>33</v>
      </c>
      <c r="U775" s="5">
        <f>datos_chargeback_2001_1!$V775/100</f>
        <v>0</v>
      </c>
      <c r="V775" s="6">
        <v>0</v>
      </c>
      <c r="W775" s="5">
        <f>datos_chargeback_2001_1!$X775/100</f>
        <v>0</v>
      </c>
      <c r="X775" s="6">
        <v>0</v>
      </c>
      <c r="Y775" s="5">
        <f>datos_chargeback_2001_1!$Z775/100</f>
        <v>472.02</v>
      </c>
      <c r="Z775" s="6">
        <v>47202</v>
      </c>
      <c r="AA775" s="6" t="s">
        <v>2432</v>
      </c>
      <c r="AB775" s="6" t="s">
        <v>48</v>
      </c>
      <c r="AC775" s="8">
        <v>45100</v>
      </c>
      <c r="AD775" s="5">
        <f>datos_chargeback_2001_1!$AE775/100</f>
        <v>346.35</v>
      </c>
      <c r="AE775" s="6">
        <v>34635</v>
      </c>
      <c r="AF775" s="6" t="s">
        <v>50</v>
      </c>
    </row>
    <row r="776" spans="1:32" x14ac:dyDescent="0.3">
      <c r="A776" s="35" t="s">
        <v>2433</v>
      </c>
      <c r="B776" s="9">
        <v>45101</v>
      </c>
      <c r="C776" s="9" t="str">
        <f>TEXT(Tabla10[[#This Row],[Fecha de transacción]],"DDDD")</f>
        <v>sábado</v>
      </c>
      <c r="D776" s="9">
        <v>45191</v>
      </c>
      <c r="E776" s="10">
        <f>datos_chargeback_2001_1!$D776-datos_chargeback_2001_1!$B776</f>
        <v>90</v>
      </c>
      <c r="F776" s="11">
        <f>datos_chargeback_2001_1!$G776/100</f>
        <v>75.48</v>
      </c>
      <c r="G776" s="12">
        <v>7548</v>
      </c>
      <c r="H776" s="11">
        <f t="shared" si="12"/>
        <v>0</v>
      </c>
      <c r="I776" s="11">
        <v>0.94</v>
      </c>
      <c r="J776" s="12" t="s">
        <v>38</v>
      </c>
      <c r="K776" s="12" t="s">
        <v>25</v>
      </c>
      <c r="L776" s="12" t="s">
        <v>80</v>
      </c>
      <c r="M776" s="12" t="s">
        <v>85</v>
      </c>
      <c r="N776" s="12" t="s">
        <v>28</v>
      </c>
      <c r="O776" s="12" t="s">
        <v>53</v>
      </c>
      <c r="P776" s="12" t="s">
        <v>54</v>
      </c>
      <c r="Q776" s="12" t="s">
        <v>66</v>
      </c>
      <c r="R776" s="12">
        <v>7548</v>
      </c>
      <c r="S776" s="12" t="s">
        <v>2434</v>
      </c>
      <c r="T776" s="12" t="s">
        <v>33</v>
      </c>
      <c r="U776" s="11">
        <f>datos_chargeback_2001_1!$V776/100</f>
        <v>0</v>
      </c>
      <c r="V776" s="12">
        <v>0</v>
      </c>
      <c r="W776" s="11">
        <f>datos_chargeback_2001_1!$X776/100</f>
        <v>0</v>
      </c>
      <c r="X776" s="12">
        <v>0</v>
      </c>
      <c r="Y776" s="11">
        <f>datos_chargeback_2001_1!$Z776/100</f>
        <v>75.48</v>
      </c>
      <c r="Z776" s="12">
        <v>7548</v>
      </c>
      <c r="AA776" s="12" t="s">
        <v>2435</v>
      </c>
      <c r="AB776" s="12" t="s">
        <v>35</v>
      </c>
      <c r="AC776" s="13" t="s">
        <v>35</v>
      </c>
      <c r="AD776" s="11">
        <f>datos_chargeback_2001_1!$AE776/100</f>
        <v>0</v>
      </c>
      <c r="AE776" s="12">
        <v>0</v>
      </c>
      <c r="AF776" s="12" t="s">
        <v>64</v>
      </c>
    </row>
    <row r="777" spans="1:32" x14ac:dyDescent="0.3">
      <c r="A777" s="34" t="s">
        <v>2436</v>
      </c>
      <c r="B777" s="3">
        <v>45102</v>
      </c>
      <c r="C777" s="3" t="str">
        <f>TEXT(Tabla10[[#This Row],[Fecha de transacción]],"DDDD")</f>
        <v>domingo</v>
      </c>
      <c r="D777" s="3">
        <v>45178</v>
      </c>
      <c r="E777" s="4">
        <f>datos_chargeback_2001_1!$D777-datos_chargeback_2001_1!$B777</f>
        <v>76</v>
      </c>
      <c r="F777" s="5">
        <f>datos_chargeback_2001_1!$G777/100</f>
        <v>92.58</v>
      </c>
      <c r="G777" s="6">
        <v>9258</v>
      </c>
      <c r="H777" s="5">
        <f t="shared" si="12"/>
        <v>0</v>
      </c>
      <c r="I777" s="5">
        <v>0</v>
      </c>
      <c r="J777" s="6" t="s">
        <v>38</v>
      </c>
      <c r="K777" s="6" t="s">
        <v>25</v>
      </c>
      <c r="L777" s="6" t="s">
        <v>74</v>
      </c>
      <c r="M777" s="6" t="s">
        <v>85</v>
      </c>
      <c r="N777" s="6" t="s">
        <v>42</v>
      </c>
      <c r="O777" s="6" t="s">
        <v>64</v>
      </c>
      <c r="P777" s="6" t="s">
        <v>54</v>
      </c>
      <c r="Q777" s="6" t="s">
        <v>55</v>
      </c>
      <c r="R777" s="6">
        <v>9258</v>
      </c>
      <c r="S777" s="6" t="s">
        <v>2306</v>
      </c>
      <c r="T777" s="6" t="s">
        <v>61</v>
      </c>
      <c r="U777" s="5">
        <f>datos_chargeback_2001_1!$V777/100</f>
        <v>0</v>
      </c>
      <c r="V777" s="6">
        <v>0</v>
      </c>
      <c r="W777" s="5">
        <f>datos_chargeback_2001_1!$X777/100</f>
        <v>92.58</v>
      </c>
      <c r="X777" s="6">
        <v>9258</v>
      </c>
      <c r="Y777" s="5">
        <f>datos_chargeback_2001_1!$Z777/100</f>
        <v>0</v>
      </c>
      <c r="Z777" s="6">
        <v>0</v>
      </c>
      <c r="AA777" s="6" t="s">
        <v>2437</v>
      </c>
      <c r="AB777" s="6" t="s">
        <v>48</v>
      </c>
      <c r="AC777" s="8">
        <v>45102</v>
      </c>
      <c r="AD777" s="5">
        <f>datos_chargeback_2001_1!$AE777/100</f>
        <v>177.75</v>
      </c>
      <c r="AE777" s="6">
        <v>17775</v>
      </c>
      <c r="AF777" s="6" t="s">
        <v>50</v>
      </c>
    </row>
    <row r="778" spans="1:32" x14ac:dyDescent="0.3">
      <c r="A778" s="34" t="s">
        <v>2438</v>
      </c>
      <c r="B778" s="3">
        <v>45103</v>
      </c>
      <c r="C778" s="3" t="str">
        <f>TEXT(Tabla10[[#This Row],[Fecha de transacción]],"DDDD")</f>
        <v>lunes</v>
      </c>
      <c r="D778" s="3">
        <v>45163</v>
      </c>
      <c r="E778" s="4">
        <f>datos_chargeback_2001_1!$D778-datos_chargeback_2001_1!$B778</f>
        <v>60</v>
      </c>
      <c r="F778" s="5">
        <f>datos_chargeback_2001_1!$G778/100</f>
        <v>448.33</v>
      </c>
      <c r="G778" s="6">
        <v>44833</v>
      </c>
      <c r="H778" s="5">
        <f t="shared" si="12"/>
        <v>0</v>
      </c>
      <c r="I778" s="5">
        <v>1.17</v>
      </c>
      <c r="J778" s="6" t="s">
        <v>38</v>
      </c>
      <c r="K778" s="6" t="s">
        <v>25</v>
      </c>
      <c r="L778" s="6" t="s">
        <v>74</v>
      </c>
      <c r="M778" s="6" t="s">
        <v>93</v>
      </c>
      <c r="N778" s="6" t="s">
        <v>28</v>
      </c>
      <c r="O778" s="6" t="s">
        <v>64</v>
      </c>
      <c r="P778" s="6" t="s">
        <v>54</v>
      </c>
      <c r="Q778" s="6" t="s">
        <v>31</v>
      </c>
      <c r="R778" s="6">
        <v>44833</v>
      </c>
      <c r="S778" s="6" t="s">
        <v>834</v>
      </c>
      <c r="T778" s="6" t="s">
        <v>33</v>
      </c>
      <c r="U778" s="5">
        <f>datos_chargeback_2001_1!$V778/100</f>
        <v>0</v>
      </c>
      <c r="V778" s="6">
        <v>0</v>
      </c>
      <c r="W778" s="5">
        <f>datos_chargeback_2001_1!$X778/100</f>
        <v>0</v>
      </c>
      <c r="X778" s="6">
        <v>0</v>
      </c>
      <c r="Y778" s="5">
        <f>datos_chargeback_2001_1!$Z778/100</f>
        <v>448.33</v>
      </c>
      <c r="Z778" s="6">
        <v>44833</v>
      </c>
      <c r="AA778" s="6" t="s">
        <v>2439</v>
      </c>
      <c r="AB778" s="6" t="s">
        <v>48</v>
      </c>
      <c r="AC778" s="8">
        <v>45103</v>
      </c>
      <c r="AD778" s="5">
        <f>datos_chargeback_2001_1!$AE778/100</f>
        <v>643.73</v>
      </c>
      <c r="AE778" s="6">
        <v>64373</v>
      </c>
      <c r="AF778" s="6" t="s">
        <v>53</v>
      </c>
    </row>
    <row r="779" spans="1:32" x14ac:dyDescent="0.3">
      <c r="A779" s="36" t="s">
        <v>2440</v>
      </c>
      <c r="B779" s="14">
        <v>45104</v>
      </c>
      <c r="C779" s="14" t="str">
        <f>TEXT(Tabla10[[#This Row],[Fecha de transacción]],"DDDD")</f>
        <v>martes</v>
      </c>
      <c r="D779" s="14">
        <v>45176</v>
      </c>
      <c r="E779" s="15">
        <f>datos_chargeback_2001_1!$D779-datos_chargeback_2001_1!$B779</f>
        <v>72</v>
      </c>
      <c r="F779" s="16">
        <f>datos_chargeback_2001_1!$G779/100</f>
        <v>82.27</v>
      </c>
      <c r="G779" s="17">
        <v>8227</v>
      </c>
      <c r="H779" s="16">
        <f t="shared" si="12"/>
        <v>0</v>
      </c>
      <c r="I779" s="16">
        <v>0</v>
      </c>
      <c r="J779" s="17" t="s">
        <v>24</v>
      </c>
      <c r="K779" s="17" t="s">
        <v>25</v>
      </c>
      <c r="L779" s="17" t="s">
        <v>26</v>
      </c>
      <c r="M779" s="17" t="s">
        <v>41</v>
      </c>
      <c r="N779" s="17" t="s">
        <v>42</v>
      </c>
      <c r="O779" s="17" t="s">
        <v>50</v>
      </c>
      <c r="P779" s="17" t="s">
        <v>30</v>
      </c>
      <c r="Q779" s="17" t="s">
        <v>55</v>
      </c>
      <c r="R779" s="17">
        <v>82270</v>
      </c>
      <c r="S779" s="17" t="s">
        <v>1356</v>
      </c>
      <c r="T779" s="17" t="s">
        <v>116</v>
      </c>
      <c r="U779" s="16">
        <f>datos_chargeback_2001_1!$V779/100</f>
        <v>822.7</v>
      </c>
      <c r="V779" s="17">
        <v>82270</v>
      </c>
      <c r="W779" s="16">
        <f>datos_chargeback_2001_1!$X779/100</f>
        <v>0</v>
      </c>
      <c r="X779" s="17">
        <v>0</v>
      </c>
      <c r="Y779" s="16">
        <f>datos_chargeback_2001_1!$Z779/100</f>
        <v>0</v>
      </c>
      <c r="Z779" s="17">
        <v>0</v>
      </c>
      <c r="AA779" s="17" t="s">
        <v>2441</v>
      </c>
      <c r="AB779" s="17" t="s">
        <v>35</v>
      </c>
      <c r="AC779" s="20" t="s">
        <v>35</v>
      </c>
      <c r="AD779" s="16">
        <f>datos_chargeback_2001_1!$AE779/100</f>
        <v>0</v>
      </c>
      <c r="AE779" s="17">
        <v>0</v>
      </c>
      <c r="AF779" s="17" t="s">
        <v>50</v>
      </c>
    </row>
    <row r="780" spans="1:32" x14ac:dyDescent="0.3">
      <c r="A780" s="34" t="s">
        <v>2442</v>
      </c>
      <c r="B780" s="3">
        <v>45105</v>
      </c>
      <c r="C780" s="3" t="str">
        <f>TEXT(Tabla10[[#This Row],[Fecha de transacción]],"DDDD")</f>
        <v>miércoles</v>
      </c>
      <c r="D780" s="3">
        <v>45195</v>
      </c>
      <c r="E780" s="4">
        <f>datos_chargeback_2001_1!$D780-datos_chargeback_2001_1!$B780</f>
        <v>90</v>
      </c>
      <c r="F780" s="5">
        <f>datos_chargeback_2001_1!$G780/100</f>
        <v>476.56</v>
      </c>
      <c r="G780" s="6">
        <v>47656</v>
      </c>
      <c r="H780" s="5">
        <f t="shared" si="12"/>
        <v>0</v>
      </c>
      <c r="I780" s="5">
        <v>0</v>
      </c>
      <c r="J780" s="6" t="s">
        <v>38</v>
      </c>
      <c r="K780" s="6" t="s">
        <v>25</v>
      </c>
      <c r="L780" s="6" t="s">
        <v>74</v>
      </c>
      <c r="M780" s="6" t="s">
        <v>27</v>
      </c>
      <c r="N780" s="6" t="s">
        <v>28</v>
      </c>
      <c r="O780" s="6" t="s">
        <v>43</v>
      </c>
      <c r="P780" s="6" t="s">
        <v>30</v>
      </c>
      <c r="Q780" s="6" t="s">
        <v>75</v>
      </c>
      <c r="R780" s="6">
        <v>47656</v>
      </c>
      <c r="S780" s="6" t="s">
        <v>2262</v>
      </c>
      <c r="T780" s="6" t="s">
        <v>33</v>
      </c>
      <c r="U780" s="5">
        <f>datos_chargeback_2001_1!$V780/100</f>
        <v>0</v>
      </c>
      <c r="V780" s="6">
        <v>0</v>
      </c>
      <c r="W780" s="5">
        <f>datos_chargeback_2001_1!$X780/100</f>
        <v>0</v>
      </c>
      <c r="X780" s="6">
        <v>0</v>
      </c>
      <c r="Y780" s="5">
        <f>datos_chargeback_2001_1!$Z780/100</f>
        <v>476.56</v>
      </c>
      <c r="Z780" s="6">
        <v>47656</v>
      </c>
      <c r="AA780" s="6" t="s">
        <v>2443</v>
      </c>
      <c r="AB780" s="6" t="s">
        <v>48</v>
      </c>
      <c r="AC780" s="8">
        <v>45105</v>
      </c>
      <c r="AD780" s="5">
        <f>datos_chargeback_2001_1!$AE780/100</f>
        <v>741.61</v>
      </c>
      <c r="AE780" s="6">
        <v>74161</v>
      </c>
      <c r="AF780" s="6" t="s">
        <v>53</v>
      </c>
    </row>
    <row r="781" spans="1:32" x14ac:dyDescent="0.3">
      <c r="A781" s="36" t="s">
        <v>2444</v>
      </c>
      <c r="B781" s="14">
        <v>45106</v>
      </c>
      <c r="C781" s="14" t="str">
        <f>TEXT(Tabla10[[#This Row],[Fecha de transacción]],"DDDD")</f>
        <v>jueves</v>
      </c>
      <c r="D781" s="14">
        <v>45182</v>
      </c>
      <c r="E781" s="15">
        <f>datos_chargeback_2001_1!$D781-datos_chargeback_2001_1!$B781</f>
        <v>76</v>
      </c>
      <c r="F781" s="16">
        <f>datos_chargeback_2001_1!$G781/100</f>
        <v>214.54</v>
      </c>
      <c r="G781" s="17">
        <v>21454</v>
      </c>
      <c r="H781" s="16">
        <f t="shared" si="12"/>
        <v>0</v>
      </c>
      <c r="I781" s="16">
        <v>0</v>
      </c>
      <c r="J781" s="17" t="s">
        <v>38</v>
      </c>
      <c r="K781" s="17" t="s">
        <v>25</v>
      </c>
      <c r="L781" s="17" t="s">
        <v>119</v>
      </c>
      <c r="M781" s="17" t="s">
        <v>27</v>
      </c>
      <c r="N781" s="17" t="s">
        <v>42</v>
      </c>
      <c r="O781" s="17" t="s">
        <v>50</v>
      </c>
      <c r="P781" s="17" t="s">
        <v>30</v>
      </c>
      <c r="Q781" s="17" t="s">
        <v>31</v>
      </c>
      <c r="R781" s="17">
        <v>21454</v>
      </c>
      <c r="S781" s="17" t="s">
        <v>2445</v>
      </c>
      <c r="T781" s="17" t="s">
        <v>116</v>
      </c>
      <c r="U781" s="16">
        <f>datos_chargeback_2001_1!$V781/100</f>
        <v>214.54</v>
      </c>
      <c r="V781" s="17">
        <v>21454</v>
      </c>
      <c r="W781" s="16">
        <f>datos_chargeback_2001_1!$X781/100</f>
        <v>0</v>
      </c>
      <c r="X781" s="17">
        <v>0</v>
      </c>
      <c r="Y781" s="16">
        <f>datos_chargeback_2001_1!$Z781/100</f>
        <v>0</v>
      </c>
      <c r="Z781" s="17">
        <v>0</v>
      </c>
      <c r="AA781" s="17" t="s">
        <v>2446</v>
      </c>
      <c r="AB781" s="17" t="s">
        <v>48</v>
      </c>
      <c r="AC781" s="18">
        <v>45106</v>
      </c>
      <c r="AD781" s="16">
        <f>datos_chargeback_2001_1!$AE781/100</f>
        <v>85.43</v>
      </c>
      <c r="AE781" s="17">
        <v>8543</v>
      </c>
      <c r="AF781" s="17" t="s">
        <v>29</v>
      </c>
    </row>
    <row r="782" spans="1:32" x14ac:dyDescent="0.3">
      <c r="A782" s="34" t="s">
        <v>2447</v>
      </c>
      <c r="B782" s="3">
        <v>45107</v>
      </c>
      <c r="C782" s="3" t="str">
        <f>TEXT(Tabla10[[#This Row],[Fecha de transacción]],"DDDD")</f>
        <v>viernes</v>
      </c>
      <c r="D782" s="3">
        <v>45185</v>
      </c>
      <c r="E782" s="4">
        <f>datos_chargeback_2001_1!$D782-datos_chargeback_2001_1!$B782</f>
        <v>78</v>
      </c>
      <c r="F782" s="5">
        <f>datos_chargeback_2001_1!$G782/100</f>
        <v>923.98</v>
      </c>
      <c r="G782" s="6">
        <v>92398</v>
      </c>
      <c r="H782" s="5">
        <f t="shared" si="12"/>
        <v>0</v>
      </c>
      <c r="I782" s="5">
        <v>0</v>
      </c>
      <c r="J782" s="6" t="s">
        <v>24</v>
      </c>
      <c r="K782" s="6" t="s">
        <v>25</v>
      </c>
      <c r="L782" s="6" t="s">
        <v>40</v>
      </c>
      <c r="M782" s="6" t="s">
        <v>27</v>
      </c>
      <c r="N782" s="6" t="s">
        <v>42</v>
      </c>
      <c r="O782" s="6" t="s">
        <v>114</v>
      </c>
      <c r="P782" s="6" t="s">
        <v>30</v>
      </c>
      <c r="Q782" s="6" t="s">
        <v>31</v>
      </c>
      <c r="R782" s="6">
        <v>92398</v>
      </c>
      <c r="S782" s="6" t="s">
        <v>2448</v>
      </c>
      <c r="T782" s="6" t="s">
        <v>46</v>
      </c>
      <c r="U782" s="5">
        <f>datos_chargeback_2001_1!$V782/100</f>
        <v>923.98</v>
      </c>
      <c r="V782" s="6">
        <v>92398</v>
      </c>
      <c r="W782" s="5">
        <f>datos_chargeback_2001_1!$X782/100</f>
        <v>0</v>
      </c>
      <c r="X782" s="6">
        <v>0</v>
      </c>
      <c r="Y782" s="5">
        <f>datos_chargeback_2001_1!$Z782/100</f>
        <v>0</v>
      </c>
      <c r="Z782" s="6">
        <v>0</v>
      </c>
      <c r="AA782" s="6" t="s">
        <v>2449</v>
      </c>
      <c r="AB782" s="6" t="s">
        <v>48</v>
      </c>
      <c r="AC782" s="8">
        <v>45107</v>
      </c>
      <c r="AD782" s="5">
        <f>datos_chargeback_2001_1!$AE782/100</f>
        <v>273.02</v>
      </c>
      <c r="AE782" s="6">
        <v>27302</v>
      </c>
      <c r="AF782" s="6" t="s">
        <v>53</v>
      </c>
    </row>
    <row r="783" spans="1:32" x14ac:dyDescent="0.3">
      <c r="A783" s="36" t="s">
        <v>2450</v>
      </c>
      <c r="B783" s="14">
        <v>45108</v>
      </c>
      <c r="C783" s="14" t="str">
        <f>TEXT(Tabla10[[#This Row],[Fecha de transacción]],"DDDD")</f>
        <v>sábado</v>
      </c>
      <c r="D783" s="14">
        <v>45179</v>
      </c>
      <c r="E783" s="15">
        <f>datos_chargeback_2001_1!$D783-datos_chargeback_2001_1!$B783</f>
        <v>71</v>
      </c>
      <c r="F783" s="16">
        <f>datos_chargeback_2001_1!$G783/100</f>
        <v>789.96</v>
      </c>
      <c r="G783" s="17">
        <v>78996</v>
      </c>
      <c r="H783" s="16">
        <f t="shared" si="12"/>
        <v>0</v>
      </c>
      <c r="I783" s="16">
        <v>0</v>
      </c>
      <c r="J783" s="17" t="s">
        <v>24</v>
      </c>
      <c r="K783" s="17" t="s">
        <v>25</v>
      </c>
      <c r="L783" s="17" t="s">
        <v>40</v>
      </c>
      <c r="M783" s="17" t="s">
        <v>52</v>
      </c>
      <c r="N783" s="17" t="s">
        <v>28</v>
      </c>
      <c r="O783" s="17" t="s">
        <v>53</v>
      </c>
      <c r="P783" s="17" t="s">
        <v>30</v>
      </c>
      <c r="Q783" s="17" t="s">
        <v>66</v>
      </c>
      <c r="R783" s="17">
        <v>78996</v>
      </c>
      <c r="S783" s="17" t="s">
        <v>2451</v>
      </c>
      <c r="T783" s="17" t="s">
        <v>33</v>
      </c>
      <c r="U783" s="16">
        <f>datos_chargeback_2001_1!$V783/100</f>
        <v>0</v>
      </c>
      <c r="V783" s="17">
        <v>0</v>
      </c>
      <c r="W783" s="16">
        <f>datos_chargeback_2001_1!$X783/100</f>
        <v>0</v>
      </c>
      <c r="X783" s="17">
        <v>0</v>
      </c>
      <c r="Y783" s="16">
        <f>datos_chargeback_2001_1!$Z783/100</f>
        <v>789.96</v>
      </c>
      <c r="Z783" s="17">
        <v>78996</v>
      </c>
      <c r="AA783" s="17" t="s">
        <v>2452</v>
      </c>
      <c r="AB783" s="17" t="s">
        <v>35</v>
      </c>
      <c r="AC783" s="20" t="s">
        <v>35</v>
      </c>
      <c r="AD783" s="16">
        <f>datos_chargeback_2001_1!$AE783/100</f>
        <v>0</v>
      </c>
      <c r="AE783" s="17">
        <v>0</v>
      </c>
      <c r="AF783" s="17" t="s">
        <v>43</v>
      </c>
    </row>
    <row r="784" spans="1:32" x14ac:dyDescent="0.3">
      <c r="A784" s="34" t="s">
        <v>2453</v>
      </c>
      <c r="B784" s="3">
        <v>45109</v>
      </c>
      <c r="C784" s="3" t="str">
        <f>TEXT(Tabla10[[#This Row],[Fecha de transacción]],"DDDD")</f>
        <v>domingo</v>
      </c>
      <c r="D784" s="3">
        <v>45195</v>
      </c>
      <c r="E784" s="4">
        <f>datos_chargeback_2001_1!$D784-datos_chargeback_2001_1!$B784</f>
        <v>86</v>
      </c>
      <c r="F784" s="5">
        <f>datos_chargeback_2001_1!$G784/100</f>
        <v>170.63</v>
      </c>
      <c r="G784" s="6">
        <v>17063</v>
      </c>
      <c r="H784" s="5">
        <f t="shared" si="12"/>
        <v>0</v>
      </c>
      <c r="I784" s="5">
        <v>0</v>
      </c>
      <c r="J784" s="6" t="s">
        <v>24</v>
      </c>
      <c r="K784" s="6" t="s">
        <v>25</v>
      </c>
      <c r="L784" s="6" t="s">
        <v>74</v>
      </c>
      <c r="M784" s="6" t="s">
        <v>41</v>
      </c>
      <c r="N784" s="6" t="s">
        <v>28</v>
      </c>
      <c r="O784" s="6" t="s">
        <v>53</v>
      </c>
      <c r="P784" s="6" t="s">
        <v>30</v>
      </c>
      <c r="Q784" s="6" t="s">
        <v>31</v>
      </c>
      <c r="R784" s="6">
        <v>17063</v>
      </c>
      <c r="S784" s="6" t="s">
        <v>2454</v>
      </c>
      <c r="T784" s="6" t="s">
        <v>33</v>
      </c>
      <c r="U784" s="5">
        <f>datos_chargeback_2001_1!$V784/100</f>
        <v>0</v>
      </c>
      <c r="V784" s="6">
        <v>0</v>
      </c>
      <c r="W784" s="5">
        <f>datos_chargeback_2001_1!$X784/100</f>
        <v>0</v>
      </c>
      <c r="X784" s="6">
        <v>0</v>
      </c>
      <c r="Y784" s="5">
        <f>datos_chargeback_2001_1!$Z784/100</f>
        <v>170.63</v>
      </c>
      <c r="Z784" s="6">
        <v>17063</v>
      </c>
      <c r="AA784" s="6" t="s">
        <v>2455</v>
      </c>
      <c r="AB784" s="6" t="s">
        <v>48</v>
      </c>
      <c r="AC784" s="8">
        <v>45109</v>
      </c>
      <c r="AD784" s="5">
        <f>datos_chargeback_2001_1!$AE784/100</f>
        <v>65.98</v>
      </c>
      <c r="AE784" s="6">
        <v>6598</v>
      </c>
      <c r="AF784" s="6" t="s">
        <v>50</v>
      </c>
    </row>
    <row r="785" spans="1:32" x14ac:dyDescent="0.3">
      <c r="A785" s="36" t="s">
        <v>2457</v>
      </c>
      <c r="B785" s="14">
        <v>45110</v>
      </c>
      <c r="C785" s="14" t="str">
        <f>TEXT(Tabla10[[#This Row],[Fecha de transacción]],"DDDD")</f>
        <v>lunes</v>
      </c>
      <c r="D785" s="14">
        <v>45173</v>
      </c>
      <c r="E785" s="15">
        <f>datos_chargeback_2001_1!$D785-datos_chargeback_2001_1!$B785</f>
        <v>63</v>
      </c>
      <c r="F785" s="16">
        <f>datos_chargeback_2001_1!$G785/100</f>
        <v>809.19</v>
      </c>
      <c r="G785" s="17">
        <v>80919</v>
      </c>
      <c r="H785" s="16">
        <f t="shared" si="12"/>
        <v>0</v>
      </c>
      <c r="I785" s="16">
        <v>0.14000000000000001</v>
      </c>
      <c r="J785" s="17" t="s">
        <v>38</v>
      </c>
      <c r="K785" s="17" t="s">
        <v>25</v>
      </c>
      <c r="L785" s="17" t="s">
        <v>26</v>
      </c>
      <c r="M785" s="17" t="s">
        <v>59</v>
      </c>
      <c r="N785" s="17" t="s">
        <v>42</v>
      </c>
      <c r="O785" s="17" t="s">
        <v>53</v>
      </c>
      <c r="P785" s="17" t="s">
        <v>54</v>
      </c>
      <c r="Q785" s="17" t="s">
        <v>31</v>
      </c>
      <c r="R785" s="17">
        <v>80919</v>
      </c>
      <c r="S785" s="17" t="s">
        <v>2458</v>
      </c>
      <c r="T785" s="17" t="s">
        <v>61</v>
      </c>
      <c r="U785" s="16">
        <f>datos_chargeback_2001_1!$V785/100</f>
        <v>0</v>
      </c>
      <c r="V785" s="17">
        <v>0</v>
      </c>
      <c r="W785" s="16">
        <f>datos_chargeback_2001_1!$X785/100</f>
        <v>809.19</v>
      </c>
      <c r="X785" s="17">
        <v>80919</v>
      </c>
      <c r="Y785" s="16">
        <f>datos_chargeback_2001_1!$Z785/100</f>
        <v>0</v>
      </c>
      <c r="Z785" s="17">
        <v>0</v>
      </c>
      <c r="AA785" s="17" t="s">
        <v>2459</v>
      </c>
      <c r="AB785" s="17" t="s">
        <v>48</v>
      </c>
      <c r="AC785" s="18">
        <v>45110</v>
      </c>
      <c r="AD785" s="16">
        <f>datos_chargeback_2001_1!$AE785/100</f>
        <v>598.54999999999995</v>
      </c>
      <c r="AE785" s="17">
        <v>59855</v>
      </c>
      <c r="AF785" s="17" t="s">
        <v>50</v>
      </c>
    </row>
    <row r="786" spans="1:32" x14ac:dyDescent="0.3">
      <c r="A786" s="35" t="s">
        <v>2460</v>
      </c>
      <c r="B786" s="9">
        <v>45111</v>
      </c>
      <c r="C786" s="9" t="str">
        <f>TEXT(Tabla10[[#This Row],[Fecha de transacción]],"DDDD")</f>
        <v>martes</v>
      </c>
      <c r="D786" s="9">
        <v>45191</v>
      </c>
      <c r="E786" s="10">
        <f>datos_chargeback_2001_1!$D786-datos_chargeback_2001_1!$B786</f>
        <v>80</v>
      </c>
      <c r="F786" s="11">
        <f>datos_chargeback_2001_1!$G786/100</f>
        <v>408.49</v>
      </c>
      <c r="G786" s="12">
        <v>40849</v>
      </c>
      <c r="H786" s="11">
        <f t="shared" si="12"/>
        <v>0</v>
      </c>
      <c r="I786" s="11">
        <v>1.04</v>
      </c>
      <c r="J786" s="12" t="s">
        <v>38</v>
      </c>
      <c r="K786" s="12" t="s">
        <v>25</v>
      </c>
      <c r="L786" s="12" t="s">
        <v>109</v>
      </c>
      <c r="M786" s="12" t="s">
        <v>93</v>
      </c>
      <c r="N786" s="12" t="s">
        <v>28</v>
      </c>
      <c r="O786" s="12" t="s">
        <v>43</v>
      </c>
      <c r="P786" s="12" t="s">
        <v>54</v>
      </c>
      <c r="Q786" s="12" t="s">
        <v>44</v>
      </c>
      <c r="R786" s="12">
        <v>40849</v>
      </c>
      <c r="S786" s="12" t="s">
        <v>272</v>
      </c>
      <c r="T786" s="12" t="s">
        <v>33</v>
      </c>
      <c r="U786" s="11">
        <f>datos_chargeback_2001_1!$V786/100</f>
        <v>0</v>
      </c>
      <c r="V786" s="12">
        <v>0</v>
      </c>
      <c r="W786" s="11">
        <f>datos_chargeback_2001_1!$X786/100</f>
        <v>0</v>
      </c>
      <c r="X786" s="12">
        <v>0</v>
      </c>
      <c r="Y786" s="11">
        <f>datos_chargeback_2001_1!$Z786/100</f>
        <v>408.49</v>
      </c>
      <c r="Z786" s="12">
        <v>40849</v>
      </c>
      <c r="AA786" s="12" t="s">
        <v>2461</v>
      </c>
      <c r="AB786" s="12" t="s">
        <v>48</v>
      </c>
      <c r="AC786" s="19">
        <v>45111</v>
      </c>
      <c r="AD786" s="11">
        <f>datos_chargeback_2001_1!$AE786/100</f>
        <v>743.95</v>
      </c>
      <c r="AE786" s="12">
        <v>74395</v>
      </c>
      <c r="AF786" s="12" t="s">
        <v>43</v>
      </c>
    </row>
    <row r="787" spans="1:32" x14ac:dyDescent="0.3">
      <c r="A787" s="36" t="s">
        <v>2462</v>
      </c>
      <c r="B787" s="14">
        <v>45112</v>
      </c>
      <c r="C787" s="14" t="str">
        <f>TEXT(Tabla10[[#This Row],[Fecha de transacción]],"DDDD")</f>
        <v>miércoles</v>
      </c>
      <c r="D787" s="14">
        <v>45195</v>
      </c>
      <c r="E787" s="15">
        <f>datos_chargeback_2001_1!$D787-datos_chargeback_2001_1!$B787</f>
        <v>83</v>
      </c>
      <c r="F787" s="16">
        <f>datos_chargeback_2001_1!$G787/100</f>
        <v>66.25</v>
      </c>
      <c r="G787" s="17">
        <v>6625</v>
      </c>
      <c r="H787" s="16">
        <f t="shared" si="12"/>
        <v>0</v>
      </c>
      <c r="I787" s="16">
        <v>0</v>
      </c>
      <c r="J787" s="17" t="s">
        <v>24</v>
      </c>
      <c r="K787" s="17" t="s">
        <v>25</v>
      </c>
      <c r="L787" s="17" t="s">
        <v>119</v>
      </c>
      <c r="M787" s="17" t="s">
        <v>85</v>
      </c>
      <c r="N787" s="17" t="s">
        <v>42</v>
      </c>
      <c r="O787" s="17" t="s">
        <v>43</v>
      </c>
      <c r="P787" s="17" t="s">
        <v>54</v>
      </c>
      <c r="Q787" s="17" t="s">
        <v>66</v>
      </c>
      <c r="R787" s="17">
        <v>6625</v>
      </c>
      <c r="S787" s="17" t="s">
        <v>2463</v>
      </c>
      <c r="T787" s="17" t="s">
        <v>61</v>
      </c>
      <c r="U787" s="16">
        <f>datos_chargeback_2001_1!$V787/100</f>
        <v>0</v>
      </c>
      <c r="V787" s="17">
        <v>0</v>
      </c>
      <c r="W787" s="16">
        <f>datos_chargeback_2001_1!$X787/100</f>
        <v>66.25</v>
      </c>
      <c r="X787" s="17">
        <v>6625</v>
      </c>
      <c r="Y787" s="16">
        <f>datos_chargeback_2001_1!$Z787/100</f>
        <v>0</v>
      </c>
      <c r="Z787" s="17">
        <v>0</v>
      </c>
      <c r="AA787" s="17" t="s">
        <v>2464</v>
      </c>
      <c r="AB787" s="17" t="s">
        <v>35</v>
      </c>
      <c r="AC787" s="20" t="s">
        <v>35</v>
      </c>
      <c r="AD787" s="16">
        <f>datos_chargeback_2001_1!$AE787/100</f>
        <v>0</v>
      </c>
      <c r="AE787" s="17">
        <v>0</v>
      </c>
      <c r="AF787" s="17" t="s">
        <v>36</v>
      </c>
    </row>
    <row r="788" spans="1:32" x14ac:dyDescent="0.3">
      <c r="A788" s="35" t="s">
        <v>2465</v>
      </c>
      <c r="B788" s="9">
        <v>45113</v>
      </c>
      <c r="C788" s="9" t="str">
        <f>TEXT(Tabla10[[#This Row],[Fecha de transacción]],"DDDD")</f>
        <v>jueves</v>
      </c>
      <c r="D788" s="9">
        <v>45192</v>
      </c>
      <c r="E788" s="10">
        <f>datos_chargeback_2001_1!$D788-datos_chargeback_2001_1!$B788</f>
        <v>79</v>
      </c>
      <c r="F788" s="11">
        <f>datos_chargeback_2001_1!$G788/100</f>
        <v>432.09</v>
      </c>
      <c r="G788" s="12">
        <v>43209</v>
      </c>
      <c r="H788" s="11">
        <f t="shared" si="12"/>
        <v>0</v>
      </c>
      <c r="I788" s="11">
        <v>1.04</v>
      </c>
      <c r="J788" s="12" t="s">
        <v>38</v>
      </c>
      <c r="K788" s="12" t="s">
        <v>25</v>
      </c>
      <c r="L788" s="12" t="s">
        <v>74</v>
      </c>
      <c r="M788" s="12" t="s">
        <v>85</v>
      </c>
      <c r="N788" s="12" t="s">
        <v>28</v>
      </c>
      <c r="O788" s="12" t="s">
        <v>114</v>
      </c>
      <c r="P788" s="12" t="s">
        <v>54</v>
      </c>
      <c r="Q788" s="12" t="s">
        <v>31</v>
      </c>
      <c r="R788" s="12">
        <v>43209</v>
      </c>
      <c r="S788" s="12" t="s">
        <v>89</v>
      </c>
      <c r="T788" s="12" t="s">
        <v>33</v>
      </c>
      <c r="U788" s="11">
        <f>datos_chargeback_2001_1!$V788/100</f>
        <v>0</v>
      </c>
      <c r="V788" s="12">
        <v>0</v>
      </c>
      <c r="W788" s="11">
        <f>datos_chargeback_2001_1!$X788/100</f>
        <v>0</v>
      </c>
      <c r="X788" s="12">
        <v>0</v>
      </c>
      <c r="Y788" s="11">
        <f>datos_chargeback_2001_1!$Z788/100</f>
        <v>432.09</v>
      </c>
      <c r="Z788" s="12">
        <v>43209</v>
      </c>
      <c r="AA788" s="12" t="s">
        <v>2466</v>
      </c>
      <c r="AB788" s="12" t="s">
        <v>35</v>
      </c>
      <c r="AC788" s="13" t="s">
        <v>35</v>
      </c>
      <c r="AD788" s="11">
        <f>datos_chargeback_2001_1!$AE788/100</f>
        <v>0</v>
      </c>
      <c r="AE788" s="12">
        <v>0</v>
      </c>
      <c r="AF788" s="12" t="s">
        <v>36</v>
      </c>
    </row>
    <row r="789" spans="1:32" x14ac:dyDescent="0.3">
      <c r="A789" s="34" t="s">
        <v>2467</v>
      </c>
      <c r="B789" s="3">
        <v>45114</v>
      </c>
      <c r="C789" s="3" t="str">
        <f>TEXT(Tabla10[[#This Row],[Fecha de transacción]],"DDDD")</f>
        <v>viernes</v>
      </c>
      <c r="D789" s="3">
        <v>45197</v>
      </c>
      <c r="E789" s="4">
        <f>datos_chargeback_2001_1!$D789-datos_chargeback_2001_1!$B789</f>
        <v>83</v>
      </c>
      <c r="F789" s="5">
        <f>datos_chargeback_2001_1!$G789/100</f>
        <v>72.31</v>
      </c>
      <c r="G789" s="6">
        <v>7231</v>
      </c>
      <c r="H789" s="5">
        <f t="shared" si="12"/>
        <v>0</v>
      </c>
      <c r="I789" s="5">
        <v>1.1599999999999999</v>
      </c>
      <c r="J789" s="6" t="s">
        <v>38</v>
      </c>
      <c r="K789" s="6" t="s">
        <v>25</v>
      </c>
      <c r="L789" s="6" t="s">
        <v>119</v>
      </c>
      <c r="M789" s="6" t="s">
        <v>85</v>
      </c>
      <c r="N789" s="6" t="s">
        <v>28</v>
      </c>
      <c r="O789" s="6" t="s">
        <v>64</v>
      </c>
      <c r="P789" s="6" t="s">
        <v>54</v>
      </c>
      <c r="Q789" s="6" t="s">
        <v>31</v>
      </c>
      <c r="R789" s="6">
        <v>72310</v>
      </c>
      <c r="S789" s="6" t="s">
        <v>2468</v>
      </c>
      <c r="T789" s="6" t="s">
        <v>33</v>
      </c>
      <c r="U789" s="5">
        <f>datos_chargeback_2001_1!$V789/100</f>
        <v>0</v>
      </c>
      <c r="V789" s="6">
        <v>0</v>
      </c>
      <c r="W789" s="5">
        <f>datos_chargeback_2001_1!$X789/100</f>
        <v>0</v>
      </c>
      <c r="X789" s="6">
        <v>0</v>
      </c>
      <c r="Y789" s="5">
        <f>datos_chargeback_2001_1!$Z789/100</f>
        <v>723.1</v>
      </c>
      <c r="Z789" s="6">
        <v>72310</v>
      </c>
      <c r="AA789" s="6" t="s">
        <v>2469</v>
      </c>
      <c r="AB789" s="6" t="s">
        <v>35</v>
      </c>
      <c r="AC789" s="7" t="s">
        <v>35</v>
      </c>
      <c r="AD789" s="5">
        <f>datos_chargeback_2001_1!$AE789/100</f>
        <v>0</v>
      </c>
      <c r="AE789" s="6">
        <v>0</v>
      </c>
      <c r="AF789" s="6" t="s">
        <v>53</v>
      </c>
    </row>
    <row r="790" spans="1:32" x14ac:dyDescent="0.3">
      <c r="A790" s="34" t="s">
        <v>2470</v>
      </c>
      <c r="B790" s="3">
        <v>45115</v>
      </c>
      <c r="C790" s="3" t="str">
        <f>TEXT(Tabla10[[#This Row],[Fecha de transacción]],"DDDD")</f>
        <v>sábado</v>
      </c>
      <c r="D790" s="3">
        <v>45181</v>
      </c>
      <c r="E790" s="4">
        <f>datos_chargeback_2001_1!$D790-datos_chargeback_2001_1!$B790</f>
        <v>66</v>
      </c>
      <c r="F790" s="5">
        <f>datos_chargeback_2001_1!$G790/100</f>
        <v>353.46</v>
      </c>
      <c r="G790" s="6">
        <v>35346</v>
      </c>
      <c r="H790" s="5">
        <f t="shared" si="12"/>
        <v>0</v>
      </c>
      <c r="I790" s="5">
        <v>0</v>
      </c>
      <c r="J790" s="6" t="s">
        <v>24</v>
      </c>
      <c r="K790" s="6" t="s">
        <v>25</v>
      </c>
      <c r="L790" s="6" t="s">
        <v>40</v>
      </c>
      <c r="M790" s="6" t="s">
        <v>59</v>
      </c>
      <c r="N790" s="6" t="s">
        <v>42</v>
      </c>
      <c r="O790" s="6" t="s">
        <v>53</v>
      </c>
      <c r="P790" s="6" t="s">
        <v>54</v>
      </c>
      <c r="Q790" s="6" t="s">
        <v>55</v>
      </c>
      <c r="R790" s="6">
        <v>35346</v>
      </c>
      <c r="S790" s="6" t="s">
        <v>2471</v>
      </c>
      <c r="T790" s="6" t="s">
        <v>46</v>
      </c>
      <c r="U790" s="5">
        <f>datos_chargeback_2001_1!$V790/100</f>
        <v>353.46</v>
      </c>
      <c r="V790" s="6">
        <v>35346</v>
      </c>
      <c r="W790" s="5">
        <f>datos_chargeback_2001_1!$X790/100</f>
        <v>0</v>
      </c>
      <c r="X790" s="6">
        <v>0</v>
      </c>
      <c r="Y790" s="5">
        <f>datos_chargeback_2001_1!$Z790/100</f>
        <v>0</v>
      </c>
      <c r="Z790" s="6">
        <v>0</v>
      </c>
      <c r="AA790" s="6" t="s">
        <v>2472</v>
      </c>
      <c r="AB790" s="6" t="s">
        <v>35</v>
      </c>
      <c r="AC790" s="7" t="s">
        <v>35</v>
      </c>
      <c r="AD790" s="5">
        <f>datos_chargeback_2001_1!$AE790/100</f>
        <v>0</v>
      </c>
      <c r="AE790" s="6">
        <v>0</v>
      </c>
      <c r="AF790" s="6" t="s">
        <v>36</v>
      </c>
    </row>
    <row r="791" spans="1:32" x14ac:dyDescent="0.3">
      <c r="A791" s="36" t="s">
        <v>2473</v>
      </c>
      <c r="B791" s="14">
        <v>45116</v>
      </c>
      <c r="C791" s="14" t="str">
        <f>TEXT(Tabla10[[#This Row],[Fecha de transacción]],"DDDD")</f>
        <v>domingo</v>
      </c>
      <c r="D791" s="14">
        <v>45205</v>
      </c>
      <c r="E791" s="15">
        <f>datos_chargeback_2001_1!$D791-datos_chargeback_2001_1!$B791</f>
        <v>89</v>
      </c>
      <c r="F791" s="16">
        <f>datos_chargeback_2001_1!$G791/100</f>
        <v>987.74</v>
      </c>
      <c r="G791" s="17">
        <v>98774</v>
      </c>
      <c r="H791" s="16">
        <f t="shared" si="12"/>
        <v>0</v>
      </c>
      <c r="I791" s="16">
        <v>0</v>
      </c>
      <c r="J791" s="17" t="s">
        <v>38</v>
      </c>
      <c r="K791" s="17" t="s">
        <v>25</v>
      </c>
      <c r="L791" s="17" t="s">
        <v>80</v>
      </c>
      <c r="M791" s="17" t="s">
        <v>52</v>
      </c>
      <c r="N791" s="17" t="s">
        <v>42</v>
      </c>
      <c r="O791" s="17" t="s">
        <v>29</v>
      </c>
      <c r="P791" s="17" t="s">
        <v>30</v>
      </c>
      <c r="Q791" s="17" t="s">
        <v>55</v>
      </c>
      <c r="R791" s="17">
        <v>98774</v>
      </c>
      <c r="S791" s="17" t="s">
        <v>2474</v>
      </c>
      <c r="T791" s="17" t="s">
        <v>46</v>
      </c>
      <c r="U791" s="16">
        <f>datos_chargeback_2001_1!$V791/100</f>
        <v>987.74</v>
      </c>
      <c r="V791" s="17">
        <v>98774</v>
      </c>
      <c r="W791" s="16">
        <f>datos_chargeback_2001_1!$X791/100</f>
        <v>0</v>
      </c>
      <c r="X791" s="17">
        <v>0</v>
      </c>
      <c r="Y791" s="16">
        <f>datos_chargeback_2001_1!$Z791/100</f>
        <v>0</v>
      </c>
      <c r="Z791" s="17">
        <v>0</v>
      </c>
      <c r="AA791" s="17" t="s">
        <v>2475</v>
      </c>
      <c r="AB791" s="17" t="s">
        <v>48</v>
      </c>
      <c r="AC791" s="18">
        <v>45116</v>
      </c>
      <c r="AD791" s="16">
        <f>datos_chargeback_2001_1!$AE791/100</f>
        <v>198.58</v>
      </c>
      <c r="AE791" s="17">
        <v>19858</v>
      </c>
      <c r="AF791" s="17" t="s">
        <v>29</v>
      </c>
    </row>
    <row r="792" spans="1:32" x14ac:dyDescent="0.3">
      <c r="A792" s="35" t="s">
        <v>2476</v>
      </c>
      <c r="B792" s="9">
        <v>45117</v>
      </c>
      <c r="C792" s="9" t="str">
        <f>TEXT(Tabla10[[#This Row],[Fecha de transacción]],"DDDD")</f>
        <v>lunes</v>
      </c>
      <c r="D792" s="9">
        <v>45191</v>
      </c>
      <c r="E792" s="10">
        <f>datos_chargeback_2001_1!$D792-datos_chargeback_2001_1!$B792</f>
        <v>74</v>
      </c>
      <c r="F792" s="11">
        <f>datos_chargeback_2001_1!$G792/100</f>
        <v>74.17</v>
      </c>
      <c r="G792" s="12">
        <v>7417</v>
      </c>
      <c r="H792" s="11">
        <f t="shared" si="12"/>
        <v>0</v>
      </c>
      <c r="I792" s="11">
        <v>1.39</v>
      </c>
      <c r="J792" s="12" t="s">
        <v>38</v>
      </c>
      <c r="K792" s="12" t="s">
        <v>25</v>
      </c>
      <c r="L792" s="12" t="s">
        <v>26</v>
      </c>
      <c r="M792" s="12" t="s">
        <v>27</v>
      </c>
      <c r="N792" s="12" t="s">
        <v>28</v>
      </c>
      <c r="O792" s="12" t="s">
        <v>64</v>
      </c>
      <c r="P792" s="12" t="s">
        <v>30</v>
      </c>
      <c r="Q792" s="12" t="s">
        <v>75</v>
      </c>
      <c r="R792" s="12">
        <v>7417</v>
      </c>
      <c r="S792" s="12" t="s">
        <v>2477</v>
      </c>
      <c r="T792" s="12" t="s">
        <v>33</v>
      </c>
      <c r="U792" s="11">
        <f>datos_chargeback_2001_1!$V792/100</f>
        <v>0</v>
      </c>
      <c r="V792" s="12">
        <v>0</v>
      </c>
      <c r="W792" s="11">
        <f>datos_chargeback_2001_1!$X792/100</f>
        <v>0</v>
      </c>
      <c r="X792" s="12">
        <v>0</v>
      </c>
      <c r="Y792" s="11">
        <f>datos_chargeback_2001_1!$Z792/100</f>
        <v>74.17</v>
      </c>
      <c r="Z792" s="12">
        <v>7417</v>
      </c>
      <c r="AA792" s="12" t="s">
        <v>2478</v>
      </c>
      <c r="AB792" s="12" t="s">
        <v>48</v>
      </c>
      <c r="AC792" s="19">
        <v>45117</v>
      </c>
      <c r="AD792" s="11">
        <f>datos_chargeback_2001_1!$AE792/100</f>
        <v>96.27</v>
      </c>
      <c r="AE792" s="12">
        <v>9627</v>
      </c>
      <c r="AF792" s="12" t="s">
        <v>53</v>
      </c>
    </row>
    <row r="793" spans="1:32" x14ac:dyDescent="0.3">
      <c r="A793" s="36" t="s">
        <v>2479</v>
      </c>
      <c r="B793" s="14">
        <v>45118</v>
      </c>
      <c r="C793" s="14" t="str">
        <f>TEXT(Tabla10[[#This Row],[Fecha de transacción]],"DDDD")</f>
        <v>martes</v>
      </c>
      <c r="D793" s="14">
        <v>45198</v>
      </c>
      <c r="E793" s="15">
        <f>datos_chargeback_2001_1!$D793-datos_chargeback_2001_1!$B793</f>
        <v>80</v>
      </c>
      <c r="F793" s="16">
        <f>datos_chargeback_2001_1!$G793/100</f>
        <v>220.64</v>
      </c>
      <c r="G793" s="17">
        <v>22064</v>
      </c>
      <c r="H793" s="16">
        <f t="shared" si="12"/>
        <v>0</v>
      </c>
      <c r="I793" s="16">
        <v>1.45</v>
      </c>
      <c r="J793" s="17" t="s">
        <v>38</v>
      </c>
      <c r="K793" s="17" t="s">
        <v>25</v>
      </c>
      <c r="L793" s="17" t="s">
        <v>74</v>
      </c>
      <c r="M793" s="17" t="s">
        <v>27</v>
      </c>
      <c r="N793" s="17" t="s">
        <v>42</v>
      </c>
      <c r="O793" s="17" t="s">
        <v>114</v>
      </c>
      <c r="P793" s="17" t="s">
        <v>54</v>
      </c>
      <c r="Q793" s="17" t="s">
        <v>55</v>
      </c>
      <c r="R793" s="17">
        <v>22064</v>
      </c>
      <c r="S793" s="17" t="s">
        <v>2480</v>
      </c>
      <c r="T793" s="17" t="s">
        <v>61</v>
      </c>
      <c r="U793" s="16">
        <f>datos_chargeback_2001_1!$V793/100</f>
        <v>0</v>
      </c>
      <c r="V793" s="17">
        <v>0</v>
      </c>
      <c r="W793" s="16">
        <f>datos_chargeback_2001_1!$X793/100</f>
        <v>220.64</v>
      </c>
      <c r="X793" s="17">
        <v>22064</v>
      </c>
      <c r="Y793" s="16">
        <f>datos_chargeback_2001_1!$Z793/100</f>
        <v>0</v>
      </c>
      <c r="Z793" s="17">
        <v>0</v>
      </c>
      <c r="AA793" s="17" t="s">
        <v>2481</v>
      </c>
      <c r="AB793" s="17" t="s">
        <v>48</v>
      </c>
      <c r="AC793" s="18">
        <v>45118</v>
      </c>
      <c r="AD793" s="16">
        <f>datos_chargeback_2001_1!$AE793/100</f>
        <v>454.56</v>
      </c>
      <c r="AE793" s="17">
        <v>45456</v>
      </c>
      <c r="AF793" s="17" t="s">
        <v>50</v>
      </c>
    </row>
    <row r="794" spans="1:32" x14ac:dyDescent="0.3">
      <c r="A794" s="34" t="s">
        <v>2482</v>
      </c>
      <c r="B794" s="3">
        <v>45119</v>
      </c>
      <c r="C794" s="3" t="str">
        <f>TEXT(Tabla10[[#This Row],[Fecha de transacción]],"DDDD")</f>
        <v>miércoles</v>
      </c>
      <c r="D794" s="3">
        <v>45202</v>
      </c>
      <c r="E794" s="4">
        <f>datos_chargeback_2001_1!$D794-datos_chargeback_2001_1!$B794</f>
        <v>83</v>
      </c>
      <c r="F794" s="5">
        <f>datos_chargeback_2001_1!$G794/100</f>
        <v>50.78</v>
      </c>
      <c r="G794" s="6">
        <v>5078</v>
      </c>
      <c r="H794" s="5">
        <f t="shared" si="12"/>
        <v>0</v>
      </c>
      <c r="I794" s="5">
        <v>0</v>
      </c>
      <c r="J794" s="6" t="s">
        <v>24</v>
      </c>
      <c r="K794" s="6" t="s">
        <v>25</v>
      </c>
      <c r="L794" s="6" t="s">
        <v>40</v>
      </c>
      <c r="M794" s="6" t="s">
        <v>93</v>
      </c>
      <c r="N794" s="6" t="s">
        <v>28</v>
      </c>
      <c r="O794" s="6" t="s">
        <v>36</v>
      </c>
      <c r="P794" s="6" t="s">
        <v>54</v>
      </c>
      <c r="Q794" s="6" t="s">
        <v>44</v>
      </c>
      <c r="R794" s="6">
        <v>50780</v>
      </c>
      <c r="S794" s="6" t="s">
        <v>862</v>
      </c>
      <c r="T794" s="6" t="s">
        <v>33</v>
      </c>
      <c r="U794" s="5">
        <f>datos_chargeback_2001_1!$V794/100</f>
        <v>0</v>
      </c>
      <c r="V794" s="6">
        <v>0</v>
      </c>
      <c r="W794" s="5">
        <f>datos_chargeback_2001_1!$X794/100</f>
        <v>0</v>
      </c>
      <c r="X794" s="6">
        <v>0</v>
      </c>
      <c r="Y794" s="5">
        <f>datos_chargeback_2001_1!$Z794/100</f>
        <v>507.8</v>
      </c>
      <c r="Z794" s="6">
        <v>50780</v>
      </c>
      <c r="AA794" s="6" t="s">
        <v>2483</v>
      </c>
      <c r="AB794" s="6" t="s">
        <v>35</v>
      </c>
      <c r="AC794" s="7" t="s">
        <v>35</v>
      </c>
      <c r="AD794" s="5">
        <f>datos_chargeback_2001_1!$AE794/100</f>
        <v>0</v>
      </c>
      <c r="AE794" s="6">
        <v>0</v>
      </c>
      <c r="AF794" s="6" t="s">
        <v>53</v>
      </c>
    </row>
    <row r="795" spans="1:32" x14ac:dyDescent="0.3">
      <c r="A795" s="34" t="s">
        <v>2484</v>
      </c>
      <c r="B795" s="3">
        <v>45120</v>
      </c>
      <c r="C795" s="3" t="str">
        <f>TEXT(Tabla10[[#This Row],[Fecha de transacción]],"DDDD")</f>
        <v>jueves</v>
      </c>
      <c r="D795" s="3">
        <v>45203</v>
      </c>
      <c r="E795" s="4">
        <f>datos_chargeback_2001_1!$D795-datos_chargeback_2001_1!$B795</f>
        <v>83</v>
      </c>
      <c r="F795" s="5">
        <f>datos_chargeback_2001_1!$G795/100</f>
        <v>250.59</v>
      </c>
      <c r="G795" s="6">
        <v>25059</v>
      </c>
      <c r="H795" s="5">
        <f t="shared" si="12"/>
        <v>0</v>
      </c>
      <c r="I795" s="5">
        <v>1.1299999999999999</v>
      </c>
      <c r="J795" s="6" t="s">
        <v>24</v>
      </c>
      <c r="K795" s="6" t="s">
        <v>25</v>
      </c>
      <c r="L795" s="6" t="s">
        <v>40</v>
      </c>
      <c r="M795" s="6" t="s">
        <v>93</v>
      </c>
      <c r="N795" s="6" t="s">
        <v>28</v>
      </c>
      <c r="O795" s="6" t="s">
        <v>43</v>
      </c>
      <c r="P795" s="6" t="s">
        <v>54</v>
      </c>
      <c r="Q795" s="6" t="s">
        <v>44</v>
      </c>
      <c r="R795" s="6">
        <v>25059</v>
      </c>
      <c r="S795" s="6" t="s">
        <v>2485</v>
      </c>
      <c r="T795" s="6" t="s">
        <v>33</v>
      </c>
      <c r="U795" s="5">
        <f>datos_chargeback_2001_1!$V795/100</f>
        <v>0</v>
      </c>
      <c r="V795" s="6">
        <v>0</v>
      </c>
      <c r="W795" s="5">
        <f>datos_chargeback_2001_1!$X795/100</f>
        <v>0</v>
      </c>
      <c r="X795" s="6">
        <v>0</v>
      </c>
      <c r="Y795" s="5">
        <f>datos_chargeback_2001_1!$Z795/100</f>
        <v>250.59</v>
      </c>
      <c r="Z795" s="6">
        <v>25059</v>
      </c>
      <c r="AA795" s="6" t="s">
        <v>2486</v>
      </c>
      <c r="AB795" s="6" t="s">
        <v>48</v>
      </c>
      <c r="AC795" s="8">
        <v>45120</v>
      </c>
      <c r="AD795" s="5">
        <f>datos_chargeback_2001_1!$AE795/100</f>
        <v>854.51</v>
      </c>
      <c r="AE795" s="6">
        <v>85451</v>
      </c>
      <c r="AF795" s="6" t="s">
        <v>53</v>
      </c>
    </row>
    <row r="796" spans="1:32" x14ac:dyDescent="0.3">
      <c r="A796" s="35" t="s">
        <v>2487</v>
      </c>
      <c r="B796" s="9">
        <v>45121</v>
      </c>
      <c r="C796" s="9" t="str">
        <f>TEXT(Tabla10[[#This Row],[Fecha de transacción]],"DDDD")</f>
        <v>viernes</v>
      </c>
      <c r="D796" s="9">
        <v>45203</v>
      </c>
      <c r="E796" s="10">
        <f>datos_chargeback_2001_1!$D796-datos_chargeback_2001_1!$B796</f>
        <v>82</v>
      </c>
      <c r="F796" s="11">
        <f>datos_chargeback_2001_1!$G796/100</f>
        <v>842.55</v>
      </c>
      <c r="G796" s="12">
        <v>84255</v>
      </c>
      <c r="H796" s="11">
        <f t="shared" si="12"/>
        <v>0</v>
      </c>
      <c r="I796" s="11">
        <v>0</v>
      </c>
      <c r="J796" s="12" t="s">
        <v>24</v>
      </c>
      <c r="K796" s="12" t="s">
        <v>25</v>
      </c>
      <c r="L796" s="12" t="s">
        <v>26</v>
      </c>
      <c r="M796" s="12" t="s">
        <v>93</v>
      </c>
      <c r="N796" s="12" t="s">
        <v>42</v>
      </c>
      <c r="O796" s="12" t="s">
        <v>43</v>
      </c>
      <c r="P796" s="12" t="s">
        <v>54</v>
      </c>
      <c r="Q796" s="12" t="s">
        <v>75</v>
      </c>
      <c r="R796" s="12">
        <v>84255</v>
      </c>
      <c r="S796" s="12" t="s">
        <v>2488</v>
      </c>
      <c r="T796" s="12" t="s">
        <v>61</v>
      </c>
      <c r="U796" s="11">
        <f>datos_chargeback_2001_1!$V796/100</f>
        <v>0</v>
      </c>
      <c r="V796" s="12">
        <v>0</v>
      </c>
      <c r="W796" s="11">
        <f>datos_chargeback_2001_1!$X796/100</f>
        <v>842.55</v>
      </c>
      <c r="X796" s="12">
        <v>84255</v>
      </c>
      <c r="Y796" s="11">
        <f>datos_chargeback_2001_1!$Z796/100</f>
        <v>0</v>
      </c>
      <c r="Z796" s="12">
        <v>0</v>
      </c>
      <c r="AA796" s="12" t="s">
        <v>2489</v>
      </c>
      <c r="AB796" s="12" t="s">
        <v>35</v>
      </c>
      <c r="AC796" s="13" t="s">
        <v>35</v>
      </c>
      <c r="AD796" s="11">
        <f>datos_chargeback_2001_1!$AE796/100</f>
        <v>0</v>
      </c>
      <c r="AE796" s="12">
        <v>0</v>
      </c>
      <c r="AF796" s="12" t="s">
        <v>29</v>
      </c>
    </row>
    <row r="797" spans="1:32" x14ac:dyDescent="0.3">
      <c r="A797" s="34" t="s">
        <v>2490</v>
      </c>
      <c r="B797" s="3">
        <v>45122</v>
      </c>
      <c r="C797" s="3" t="str">
        <f>TEXT(Tabla10[[#This Row],[Fecha de transacción]],"DDDD")</f>
        <v>sábado</v>
      </c>
      <c r="D797" s="3">
        <v>45191</v>
      </c>
      <c r="E797" s="4">
        <f>datos_chargeback_2001_1!$D797-datos_chargeback_2001_1!$B797</f>
        <v>69</v>
      </c>
      <c r="F797" s="5">
        <f>datos_chargeback_2001_1!$G797/100</f>
        <v>84.05</v>
      </c>
      <c r="G797" s="6">
        <v>8405</v>
      </c>
      <c r="H797" s="5">
        <f t="shared" si="12"/>
        <v>0</v>
      </c>
      <c r="I797" s="5">
        <v>0.86</v>
      </c>
      <c r="J797" s="6" t="s">
        <v>24</v>
      </c>
      <c r="K797" s="6" t="s">
        <v>25</v>
      </c>
      <c r="L797" s="6" t="s">
        <v>40</v>
      </c>
      <c r="M797" s="6" t="s">
        <v>41</v>
      </c>
      <c r="N797" s="6" t="s">
        <v>42</v>
      </c>
      <c r="O797" s="6" t="s">
        <v>53</v>
      </c>
      <c r="P797" s="6" t="s">
        <v>30</v>
      </c>
      <c r="Q797" s="6" t="s">
        <v>75</v>
      </c>
      <c r="R797" s="6">
        <v>84050</v>
      </c>
      <c r="S797" s="6" t="s">
        <v>2491</v>
      </c>
      <c r="T797" s="6" t="s">
        <v>116</v>
      </c>
      <c r="U797" s="5">
        <f>datos_chargeback_2001_1!$V797/100</f>
        <v>840.5</v>
      </c>
      <c r="V797" s="6">
        <v>84050</v>
      </c>
      <c r="W797" s="5">
        <f>datos_chargeback_2001_1!$X797/100</f>
        <v>0</v>
      </c>
      <c r="X797" s="6">
        <v>0</v>
      </c>
      <c r="Y797" s="5">
        <f>datos_chargeback_2001_1!$Z797/100</f>
        <v>0</v>
      </c>
      <c r="Z797" s="6">
        <v>0</v>
      </c>
      <c r="AA797" s="6" t="s">
        <v>2492</v>
      </c>
      <c r="AB797" s="6" t="s">
        <v>48</v>
      </c>
      <c r="AC797" s="8">
        <v>45122</v>
      </c>
      <c r="AD797" s="5">
        <f>datos_chargeback_2001_1!$AE797/100</f>
        <v>574.61</v>
      </c>
      <c r="AE797" s="6">
        <v>57461</v>
      </c>
      <c r="AF797" s="6" t="s">
        <v>53</v>
      </c>
    </row>
    <row r="798" spans="1:32" x14ac:dyDescent="0.3">
      <c r="A798" s="34" t="s">
        <v>2493</v>
      </c>
      <c r="B798" s="3">
        <v>45123</v>
      </c>
      <c r="C798" s="3" t="str">
        <f>TEXT(Tabla10[[#This Row],[Fecha de transacción]],"DDDD")</f>
        <v>domingo</v>
      </c>
      <c r="D798" s="3">
        <v>45196</v>
      </c>
      <c r="E798" s="4">
        <f>datos_chargeback_2001_1!$D798-datos_chargeback_2001_1!$B798</f>
        <v>73</v>
      </c>
      <c r="F798" s="5">
        <f>datos_chargeback_2001_1!$G798/100</f>
        <v>127.59</v>
      </c>
      <c r="G798" s="6">
        <v>12759</v>
      </c>
      <c r="H798" s="5">
        <f t="shared" si="12"/>
        <v>0</v>
      </c>
      <c r="I798" s="5">
        <v>0</v>
      </c>
      <c r="J798" s="6" t="s">
        <v>38</v>
      </c>
      <c r="K798" s="6" t="s">
        <v>25</v>
      </c>
      <c r="L798" s="6" t="s">
        <v>119</v>
      </c>
      <c r="M798" s="6" t="s">
        <v>27</v>
      </c>
      <c r="N798" s="6" t="s">
        <v>42</v>
      </c>
      <c r="O798" s="6" t="s">
        <v>53</v>
      </c>
      <c r="P798" s="6" t="s">
        <v>30</v>
      </c>
      <c r="Q798" s="6" t="s">
        <v>31</v>
      </c>
      <c r="R798" s="6">
        <v>12759</v>
      </c>
      <c r="S798" s="6" t="s">
        <v>2448</v>
      </c>
      <c r="T798" s="6" t="s">
        <v>116</v>
      </c>
      <c r="U798" s="5">
        <f>datos_chargeback_2001_1!$V798/100</f>
        <v>127.59</v>
      </c>
      <c r="V798" s="6">
        <v>12759</v>
      </c>
      <c r="W798" s="5">
        <f>datos_chargeback_2001_1!$X798/100</f>
        <v>0</v>
      </c>
      <c r="X798" s="6">
        <v>0</v>
      </c>
      <c r="Y798" s="5">
        <f>datos_chargeback_2001_1!$Z798/100</f>
        <v>0</v>
      </c>
      <c r="Z798" s="6">
        <v>0</v>
      </c>
      <c r="AA798" s="6" t="s">
        <v>2494</v>
      </c>
      <c r="AB798" s="6" t="s">
        <v>35</v>
      </c>
      <c r="AC798" s="7" t="s">
        <v>35</v>
      </c>
      <c r="AD798" s="5">
        <f>datos_chargeback_2001_1!$AE798/100</f>
        <v>0</v>
      </c>
      <c r="AE798" s="6">
        <v>0</v>
      </c>
      <c r="AF798" s="6" t="s">
        <v>53</v>
      </c>
    </row>
    <row r="799" spans="1:32" x14ac:dyDescent="0.3">
      <c r="A799" s="36" t="s">
        <v>2495</v>
      </c>
      <c r="B799" s="14">
        <v>45124</v>
      </c>
      <c r="C799" s="14" t="str">
        <f>TEXT(Tabla10[[#This Row],[Fecha de transacción]],"DDDD")</f>
        <v>lunes</v>
      </c>
      <c r="D799" s="14">
        <v>45208</v>
      </c>
      <c r="E799" s="15">
        <f>datos_chargeback_2001_1!$D799-datos_chargeback_2001_1!$B799</f>
        <v>84</v>
      </c>
      <c r="F799" s="16">
        <f>datos_chargeback_2001_1!$G799/100</f>
        <v>556.77</v>
      </c>
      <c r="G799" s="17">
        <v>55677</v>
      </c>
      <c r="H799" s="16">
        <f t="shared" si="12"/>
        <v>0</v>
      </c>
      <c r="I799" s="16">
        <v>0</v>
      </c>
      <c r="J799" s="17" t="s">
        <v>24</v>
      </c>
      <c r="K799" s="17" t="s">
        <v>25</v>
      </c>
      <c r="L799" s="17" t="s">
        <v>74</v>
      </c>
      <c r="M799" s="17" t="s">
        <v>52</v>
      </c>
      <c r="N799" s="17" t="s">
        <v>42</v>
      </c>
      <c r="O799" s="17" t="s">
        <v>114</v>
      </c>
      <c r="P799" s="17" t="s">
        <v>30</v>
      </c>
      <c r="Q799" s="17" t="s">
        <v>55</v>
      </c>
      <c r="R799" s="17">
        <v>55677</v>
      </c>
      <c r="S799" s="17" t="s">
        <v>2102</v>
      </c>
      <c r="T799" s="17" t="s">
        <v>116</v>
      </c>
      <c r="U799" s="16">
        <f>datos_chargeback_2001_1!$V799/100</f>
        <v>556.77</v>
      </c>
      <c r="V799" s="17">
        <v>55677</v>
      </c>
      <c r="W799" s="16">
        <f>datos_chargeback_2001_1!$X799/100</f>
        <v>0</v>
      </c>
      <c r="X799" s="17">
        <v>0</v>
      </c>
      <c r="Y799" s="16">
        <f>datos_chargeback_2001_1!$Z799/100</f>
        <v>0</v>
      </c>
      <c r="Z799" s="17">
        <v>0</v>
      </c>
      <c r="AA799" s="17" t="s">
        <v>2496</v>
      </c>
      <c r="AB799" s="17" t="s">
        <v>48</v>
      </c>
      <c r="AC799" s="18">
        <v>45124</v>
      </c>
      <c r="AD799" s="16">
        <f>datos_chargeback_2001_1!$AE799/100</f>
        <v>506.62</v>
      </c>
      <c r="AE799" s="17">
        <v>50662</v>
      </c>
      <c r="AF799" s="17" t="s">
        <v>29</v>
      </c>
    </row>
    <row r="800" spans="1:32" x14ac:dyDescent="0.3">
      <c r="A800" s="34" t="s">
        <v>2497</v>
      </c>
      <c r="B800" s="3">
        <v>45125</v>
      </c>
      <c r="C800" s="3" t="str">
        <f>TEXT(Tabla10[[#This Row],[Fecha de transacción]],"DDDD")</f>
        <v>martes</v>
      </c>
      <c r="D800" s="3">
        <v>45196</v>
      </c>
      <c r="E800" s="4">
        <f>datos_chargeback_2001_1!$D800-datos_chargeback_2001_1!$B800</f>
        <v>71</v>
      </c>
      <c r="F800" s="5">
        <f>datos_chargeback_2001_1!$G800/100</f>
        <v>627.04999999999995</v>
      </c>
      <c r="G800" s="6">
        <v>62705</v>
      </c>
      <c r="H800" s="5">
        <f t="shared" si="12"/>
        <v>0</v>
      </c>
      <c r="I800" s="5">
        <v>1.01</v>
      </c>
      <c r="J800" s="6" t="s">
        <v>24</v>
      </c>
      <c r="K800" s="6" t="s">
        <v>25</v>
      </c>
      <c r="L800" s="6" t="s">
        <v>26</v>
      </c>
      <c r="M800" s="6" t="s">
        <v>85</v>
      </c>
      <c r="N800" s="6" t="s">
        <v>28</v>
      </c>
      <c r="O800" s="6" t="s">
        <v>36</v>
      </c>
      <c r="P800" s="6" t="s">
        <v>54</v>
      </c>
      <c r="Q800" s="6" t="s">
        <v>66</v>
      </c>
      <c r="R800" s="6">
        <v>62705</v>
      </c>
      <c r="S800" s="6" t="s">
        <v>264</v>
      </c>
      <c r="T800" s="6" t="s">
        <v>33</v>
      </c>
      <c r="U800" s="5">
        <f>datos_chargeback_2001_1!$V800/100</f>
        <v>0</v>
      </c>
      <c r="V800" s="6">
        <v>0</v>
      </c>
      <c r="W800" s="5">
        <f>datos_chargeback_2001_1!$X800/100</f>
        <v>0</v>
      </c>
      <c r="X800" s="6">
        <v>0</v>
      </c>
      <c r="Y800" s="5">
        <f>datos_chargeback_2001_1!$Z800/100</f>
        <v>627.04999999999995</v>
      </c>
      <c r="Z800" s="6">
        <v>62705</v>
      </c>
      <c r="AA800" s="6" t="s">
        <v>2498</v>
      </c>
      <c r="AB800" s="6" t="s">
        <v>35</v>
      </c>
      <c r="AC800" s="7" t="s">
        <v>35</v>
      </c>
      <c r="AD800" s="5">
        <f>datos_chargeback_2001_1!$AE800/100</f>
        <v>0</v>
      </c>
      <c r="AE800" s="6">
        <v>0</v>
      </c>
      <c r="AF800" s="6" t="s">
        <v>50</v>
      </c>
    </row>
    <row r="801" spans="1:32" x14ac:dyDescent="0.3">
      <c r="A801" s="36" t="s">
        <v>2499</v>
      </c>
      <c r="B801" s="14">
        <v>45126</v>
      </c>
      <c r="C801" s="14" t="str">
        <f>TEXT(Tabla10[[#This Row],[Fecha de transacción]],"DDDD")</f>
        <v>miércoles</v>
      </c>
      <c r="D801" s="14">
        <v>45204</v>
      </c>
      <c r="E801" s="15">
        <f>datos_chargeback_2001_1!$D801-datos_chargeback_2001_1!$B801</f>
        <v>78</v>
      </c>
      <c r="F801" s="16">
        <f>datos_chargeback_2001_1!$G801/100</f>
        <v>914.36</v>
      </c>
      <c r="G801" s="17">
        <v>91436</v>
      </c>
      <c r="H801" s="16">
        <f t="shared" si="12"/>
        <v>0</v>
      </c>
      <c r="I801" s="16">
        <v>1.01</v>
      </c>
      <c r="J801" s="17" t="s">
        <v>38</v>
      </c>
      <c r="K801" s="17" t="s">
        <v>25</v>
      </c>
      <c r="L801" s="17" t="s">
        <v>74</v>
      </c>
      <c r="M801" s="17" t="s">
        <v>27</v>
      </c>
      <c r="N801" s="17" t="s">
        <v>42</v>
      </c>
      <c r="O801" s="17" t="s">
        <v>43</v>
      </c>
      <c r="P801" s="17" t="s">
        <v>54</v>
      </c>
      <c r="Q801" s="17" t="s">
        <v>31</v>
      </c>
      <c r="R801" s="17">
        <v>91436</v>
      </c>
      <c r="S801" s="17" t="s">
        <v>1140</v>
      </c>
      <c r="T801" s="17" t="s">
        <v>46</v>
      </c>
      <c r="U801" s="16">
        <f>datos_chargeback_2001_1!$V801/100</f>
        <v>914.36</v>
      </c>
      <c r="V801" s="17">
        <v>91436</v>
      </c>
      <c r="W801" s="16">
        <f>datos_chargeback_2001_1!$X801/100</f>
        <v>0</v>
      </c>
      <c r="X801" s="17">
        <v>0</v>
      </c>
      <c r="Y801" s="16">
        <f>datos_chargeback_2001_1!$Z801/100</f>
        <v>0</v>
      </c>
      <c r="Z801" s="17">
        <v>0</v>
      </c>
      <c r="AA801" s="17" t="s">
        <v>2500</v>
      </c>
      <c r="AB801" s="17" t="s">
        <v>48</v>
      </c>
      <c r="AC801" s="18">
        <v>45126</v>
      </c>
      <c r="AD801" s="16">
        <f>datos_chargeback_2001_1!$AE801/100</f>
        <v>150.56</v>
      </c>
      <c r="AE801" s="17">
        <v>15056</v>
      </c>
      <c r="AF801" s="17" t="s">
        <v>53</v>
      </c>
    </row>
    <row r="802" spans="1:32" x14ac:dyDescent="0.3">
      <c r="A802" s="34" t="s">
        <v>2501</v>
      </c>
      <c r="B802" s="3">
        <v>44927</v>
      </c>
      <c r="C802" s="3" t="str">
        <f>TEXT(Tabla10[[#This Row],[Fecha de transacción]],"DDDD")</f>
        <v>domingo</v>
      </c>
      <c r="D802" s="3">
        <v>44987</v>
      </c>
      <c r="E802" s="4">
        <f>datos_chargeback_2001_1!$D802-datos_chargeback_2001_1!$B802</f>
        <v>60</v>
      </c>
      <c r="F802" s="5">
        <f>datos_chargeback_2001_1!$G802/100</f>
        <v>571.87</v>
      </c>
      <c r="G802" s="6">
        <v>57187</v>
      </c>
      <c r="H802" s="5">
        <f t="shared" si="12"/>
        <v>0</v>
      </c>
      <c r="I802" s="5">
        <v>0</v>
      </c>
      <c r="J802" s="6" t="s">
        <v>24</v>
      </c>
      <c r="K802" s="6" t="s">
        <v>25</v>
      </c>
      <c r="L802" s="6" t="s">
        <v>109</v>
      </c>
      <c r="M802" s="6" t="s">
        <v>85</v>
      </c>
      <c r="N802" s="6" t="s">
        <v>42</v>
      </c>
      <c r="O802" s="6" t="s">
        <v>64</v>
      </c>
      <c r="P802" s="6" t="s">
        <v>54</v>
      </c>
      <c r="Q802" s="6" t="s">
        <v>31</v>
      </c>
      <c r="R802" s="6">
        <v>57187</v>
      </c>
      <c r="S802" s="6" t="s">
        <v>2502</v>
      </c>
      <c r="T802" s="6" t="s">
        <v>116</v>
      </c>
      <c r="U802" s="5">
        <f>datos_chargeback_2001_1!$V802/100</f>
        <v>571.87</v>
      </c>
      <c r="V802" s="6">
        <v>57187</v>
      </c>
      <c r="W802" s="5">
        <f>datos_chargeback_2001_1!$X802/100</f>
        <v>0</v>
      </c>
      <c r="X802" s="6">
        <v>0</v>
      </c>
      <c r="Y802" s="5">
        <f>datos_chargeback_2001_1!$Z802/100</f>
        <v>0</v>
      </c>
      <c r="Z802" s="6">
        <v>0</v>
      </c>
      <c r="AA802" s="6" t="s">
        <v>2503</v>
      </c>
      <c r="AB802" s="6" t="s">
        <v>35</v>
      </c>
      <c r="AC802" s="7" t="s">
        <v>35</v>
      </c>
      <c r="AD802" s="5">
        <f>datos_chargeback_2001_1!$AE802/100</f>
        <v>0</v>
      </c>
      <c r="AE802" s="6">
        <v>0</v>
      </c>
      <c r="AF802" s="6" t="s">
        <v>29</v>
      </c>
    </row>
    <row r="803" spans="1:32" x14ac:dyDescent="0.3">
      <c r="A803" s="36" t="s">
        <v>2504</v>
      </c>
      <c r="B803" s="14">
        <v>44928</v>
      </c>
      <c r="C803" s="14" t="str">
        <f>TEXT(Tabla10[[#This Row],[Fecha de transacción]],"DDDD")</f>
        <v>lunes</v>
      </c>
      <c r="D803" s="14">
        <v>44993</v>
      </c>
      <c r="E803" s="15">
        <f>datos_chargeback_2001_1!$D803-datos_chargeback_2001_1!$B803</f>
        <v>65</v>
      </c>
      <c r="F803" s="16">
        <f>datos_chargeback_2001_1!$G803/100</f>
        <v>887.52</v>
      </c>
      <c r="G803" s="17">
        <v>88752</v>
      </c>
      <c r="H803" s="16">
        <f t="shared" si="12"/>
        <v>0</v>
      </c>
      <c r="I803" s="16">
        <v>0</v>
      </c>
      <c r="J803" s="17" t="s">
        <v>38</v>
      </c>
      <c r="K803" s="17" t="s">
        <v>25</v>
      </c>
      <c r="L803" s="17" t="s">
        <v>40</v>
      </c>
      <c r="M803" s="17" t="s">
        <v>59</v>
      </c>
      <c r="N803" s="17" t="s">
        <v>28</v>
      </c>
      <c r="O803" s="17" t="s">
        <v>29</v>
      </c>
      <c r="P803" s="17" t="s">
        <v>54</v>
      </c>
      <c r="Q803" s="17" t="s">
        <v>55</v>
      </c>
      <c r="R803" s="17">
        <v>88752</v>
      </c>
      <c r="S803" s="17" t="s">
        <v>2312</v>
      </c>
      <c r="T803" s="17" t="s">
        <v>33</v>
      </c>
      <c r="U803" s="16">
        <f>datos_chargeback_2001_1!$V803/100</f>
        <v>0</v>
      </c>
      <c r="V803" s="17">
        <v>0</v>
      </c>
      <c r="W803" s="16">
        <f>datos_chargeback_2001_1!$X803/100</f>
        <v>0</v>
      </c>
      <c r="X803" s="17">
        <v>0</v>
      </c>
      <c r="Y803" s="16">
        <f>datos_chargeback_2001_1!$Z803/100</f>
        <v>887.52</v>
      </c>
      <c r="Z803" s="17">
        <v>88752</v>
      </c>
      <c r="AA803" s="17" t="s">
        <v>2505</v>
      </c>
      <c r="AB803" s="17" t="s">
        <v>35</v>
      </c>
      <c r="AC803" s="20" t="s">
        <v>35</v>
      </c>
      <c r="AD803" s="16">
        <f>datos_chargeback_2001_1!$AE803/100</f>
        <v>0</v>
      </c>
      <c r="AE803" s="17">
        <v>0</v>
      </c>
      <c r="AF803" s="17" t="s">
        <v>64</v>
      </c>
    </row>
    <row r="804" spans="1:32" x14ac:dyDescent="0.3">
      <c r="A804" s="34" t="s">
        <v>2506</v>
      </c>
      <c r="B804" s="3">
        <v>44929</v>
      </c>
      <c r="C804" s="3" t="str">
        <f>TEXT(Tabla10[[#This Row],[Fecha de transacción]],"DDDD")</f>
        <v>martes</v>
      </c>
      <c r="D804" s="3">
        <v>45017</v>
      </c>
      <c r="E804" s="4">
        <f>datos_chargeback_2001_1!$D804-datos_chargeback_2001_1!$B804</f>
        <v>88</v>
      </c>
      <c r="F804" s="5">
        <f>datos_chargeback_2001_1!$G804/100</f>
        <v>40.5</v>
      </c>
      <c r="G804" s="6">
        <v>4050</v>
      </c>
      <c r="H804" s="5">
        <f t="shared" si="12"/>
        <v>0</v>
      </c>
      <c r="I804" s="5">
        <v>0</v>
      </c>
      <c r="J804" s="6" t="s">
        <v>24</v>
      </c>
      <c r="K804" s="6" t="s">
        <v>25</v>
      </c>
      <c r="L804" s="6" t="s">
        <v>80</v>
      </c>
      <c r="M804" s="6" t="s">
        <v>41</v>
      </c>
      <c r="N804" s="6" t="s">
        <v>28</v>
      </c>
      <c r="O804" s="6" t="s">
        <v>43</v>
      </c>
      <c r="P804" s="6" t="s">
        <v>30</v>
      </c>
      <c r="Q804" s="6" t="s">
        <v>55</v>
      </c>
      <c r="R804" s="6">
        <v>40500</v>
      </c>
      <c r="S804" s="6" t="s">
        <v>2507</v>
      </c>
      <c r="T804" s="6" t="s">
        <v>33</v>
      </c>
      <c r="U804" s="5">
        <f>datos_chargeback_2001_1!$V804/100</f>
        <v>0</v>
      </c>
      <c r="V804" s="6">
        <v>0</v>
      </c>
      <c r="W804" s="5">
        <f>datos_chargeback_2001_1!$X804/100</f>
        <v>0</v>
      </c>
      <c r="X804" s="6">
        <v>0</v>
      </c>
      <c r="Y804" s="5">
        <f>datos_chargeback_2001_1!$Z804/100</f>
        <v>405</v>
      </c>
      <c r="Z804" s="6">
        <v>40500</v>
      </c>
      <c r="AA804" s="6" t="s">
        <v>2508</v>
      </c>
      <c r="AB804" s="6" t="s">
        <v>48</v>
      </c>
      <c r="AC804" s="8">
        <v>44929</v>
      </c>
      <c r="AD804" s="5">
        <f>datos_chargeback_2001_1!$AE804/100</f>
        <v>386.15</v>
      </c>
      <c r="AE804" s="6">
        <v>38615</v>
      </c>
      <c r="AF804" s="6" t="s">
        <v>50</v>
      </c>
    </row>
    <row r="805" spans="1:32" x14ac:dyDescent="0.3">
      <c r="A805" s="36" t="s">
        <v>2509</v>
      </c>
      <c r="B805" s="14">
        <v>44930</v>
      </c>
      <c r="C805" s="14" t="str">
        <f>TEXT(Tabla10[[#This Row],[Fecha de transacción]],"DDDD")</f>
        <v>miércoles</v>
      </c>
      <c r="D805" s="14">
        <v>44998</v>
      </c>
      <c r="E805" s="15">
        <f>datos_chargeback_2001_1!$D805-datos_chargeback_2001_1!$B805</f>
        <v>68</v>
      </c>
      <c r="F805" s="16">
        <f>datos_chargeback_2001_1!$G805/100</f>
        <v>201.13</v>
      </c>
      <c r="G805" s="17">
        <v>20113</v>
      </c>
      <c r="H805" s="16">
        <f t="shared" si="12"/>
        <v>0</v>
      </c>
      <c r="I805" s="16">
        <v>0</v>
      </c>
      <c r="J805" s="17" t="s">
        <v>24</v>
      </c>
      <c r="K805" s="17" t="s">
        <v>25</v>
      </c>
      <c r="L805" s="17" t="s">
        <v>109</v>
      </c>
      <c r="M805" s="17" t="s">
        <v>27</v>
      </c>
      <c r="N805" s="17" t="s">
        <v>42</v>
      </c>
      <c r="O805" s="17" t="s">
        <v>29</v>
      </c>
      <c r="P805" s="17" t="s">
        <v>54</v>
      </c>
      <c r="Q805" s="17" t="s">
        <v>75</v>
      </c>
      <c r="R805" s="17">
        <v>20113</v>
      </c>
      <c r="S805" s="17" t="s">
        <v>2510</v>
      </c>
      <c r="T805" s="17" t="s">
        <v>61</v>
      </c>
      <c r="U805" s="16">
        <f>datos_chargeback_2001_1!$V805/100</f>
        <v>0</v>
      </c>
      <c r="V805" s="17">
        <v>0</v>
      </c>
      <c r="W805" s="16">
        <f>datos_chargeback_2001_1!$X805/100</f>
        <v>201.13</v>
      </c>
      <c r="X805" s="17">
        <v>20113</v>
      </c>
      <c r="Y805" s="16">
        <f>datos_chargeback_2001_1!$Z805/100</f>
        <v>0</v>
      </c>
      <c r="Z805" s="17">
        <v>0</v>
      </c>
      <c r="AA805" s="17" t="s">
        <v>2511</v>
      </c>
      <c r="AB805" s="17" t="s">
        <v>48</v>
      </c>
      <c r="AC805" s="18">
        <v>44930</v>
      </c>
      <c r="AD805" s="16">
        <f>datos_chargeback_2001_1!$AE805/100</f>
        <v>80.459999999999994</v>
      </c>
      <c r="AE805" s="17">
        <v>8046</v>
      </c>
      <c r="AF805" s="17" t="s">
        <v>64</v>
      </c>
    </row>
    <row r="806" spans="1:32" x14ac:dyDescent="0.3">
      <c r="A806" s="34" t="s">
        <v>2512</v>
      </c>
      <c r="B806" s="3">
        <v>44931</v>
      </c>
      <c r="C806" s="3" t="str">
        <f>TEXT(Tabla10[[#This Row],[Fecha de transacción]],"DDDD")</f>
        <v>jueves</v>
      </c>
      <c r="D806" s="3">
        <v>44999</v>
      </c>
      <c r="E806" s="4">
        <f>datos_chargeback_2001_1!$D806-datos_chargeback_2001_1!$B806</f>
        <v>68</v>
      </c>
      <c r="F806" s="5">
        <f>datos_chargeback_2001_1!$G806/100</f>
        <v>915.11</v>
      </c>
      <c r="G806" s="6">
        <v>91511</v>
      </c>
      <c r="H806" s="5">
        <f t="shared" si="12"/>
        <v>0</v>
      </c>
      <c r="I806" s="5">
        <v>0</v>
      </c>
      <c r="J806" s="6" t="s">
        <v>38</v>
      </c>
      <c r="K806" s="6" t="s">
        <v>25</v>
      </c>
      <c r="L806" s="6" t="s">
        <v>74</v>
      </c>
      <c r="M806" s="6" t="s">
        <v>41</v>
      </c>
      <c r="N806" s="6" t="s">
        <v>42</v>
      </c>
      <c r="O806" s="6" t="s">
        <v>114</v>
      </c>
      <c r="P806" s="6" t="s">
        <v>54</v>
      </c>
      <c r="Q806" s="6" t="s">
        <v>75</v>
      </c>
      <c r="R806" s="6">
        <v>91511</v>
      </c>
      <c r="S806" s="6" t="s">
        <v>2513</v>
      </c>
      <c r="T806" s="6" t="s">
        <v>46</v>
      </c>
      <c r="U806" s="5">
        <f>datos_chargeback_2001_1!$V806/100</f>
        <v>915.11</v>
      </c>
      <c r="V806" s="6">
        <v>91511</v>
      </c>
      <c r="W806" s="5">
        <f>datos_chargeback_2001_1!$X806/100</f>
        <v>0</v>
      </c>
      <c r="X806" s="6">
        <v>0</v>
      </c>
      <c r="Y806" s="5">
        <f>datos_chargeback_2001_1!$Z806/100</f>
        <v>0</v>
      </c>
      <c r="Z806" s="6">
        <v>0</v>
      </c>
      <c r="AA806" s="6" t="s">
        <v>2514</v>
      </c>
      <c r="AB806" s="6" t="s">
        <v>35</v>
      </c>
      <c r="AC806" s="7" t="s">
        <v>35</v>
      </c>
      <c r="AD806" s="5">
        <f>datos_chargeback_2001_1!$AE806/100</f>
        <v>0</v>
      </c>
      <c r="AE806" s="6">
        <v>0</v>
      </c>
      <c r="AF806" s="6" t="s">
        <v>64</v>
      </c>
    </row>
    <row r="807" spans="1:32" x14ac:dyDescent="0.3">
      <c r="A807" s="36" t="s">
        <v>2515</v>
      </c>
      <c r="B807" s="14">
        <v>44932</v>
      </c>
      <c r="C807" s="14" t="str">
        <f>TEXT(Tabla10[[#This Row],[Fecha de transacción]],"DDDD")</f>
        <v>viernes</v>
      </c>
      <c r="D807" s="14">
        <v>45018</v>
      </c>
      <c r="E807" s="15">
        <f>datos_chargeback_2001_1!$D807-datos_chargeback_2001_1!$B807</f>
        <v>86</v>
      </c>
      <c r="F807" s="16">
        <f>datos_chargeback_2001_1!$G807/100</f>
        <v>147.52000000000001</v>
      </c>
      <c r="G807" s="17">
        <v>14752</v>
      </c>
      <c r="H807" s="16">
        <f t="shared" si="12"/>
        <v>0</v>
      </c>
      <c r="I807" s="16">
        <v>1.03</v>
      </c>
      <c r="J807" s="17" t="s">
        <v>38</v>
      </c>
      <c r="K807" s="17" t="s">
        <v>25</v>
      </c>
      <c r="L807" s="17" t="s">
        <v>74</v>
      </c>
      <c r="M807" s="17" t="s">
        <v>41</v>
      </c>
      <c r="N807" s="17" t="s">
        <v>28</v>
      </c>
      <c r="O807" s="17" t="s">
        <v>114</v>
      </c>
      <c r="P807" s="17" t="s">
        <v>30</v>
      </c>
      <c r="Q807" s="17" t="s">
        <v>75</v>
      </c>
      <c r="R807" s="17">
        <v>14752</v>
      </c>
      <c r="S807" s="17" t="s">
        <v>2516</v>
      </c>
      <c r="T807" s="17" t="s">
        <v>33</v>
      </c>
      <c r="U807" s="16">
        <f>datos_chargeback_2001_1!$V807/100</f>
        <v>0</v>
      </c>
      <c r="V807" s="17">
        <v>0</v>
      </c>
      <c r="W807" s="16">
        <f>datos_chargeback_2001_1!$X807/100</f>
        <v>0</v>
      </c>
      <c r="X807" s="17">
        <v>0</v>
      </c>
      <c r="Y807" s="16">
        <f>datos_chargeback_2001_1!$Z807/100</f>
        <v>147.52000000000001</v>
      </c>
      <c r="Z807" s="17">
        <v>14752</v>
      </c>
      <c r="AA807" s="17" t="s">
        <v>2517</v>
      </c>
      <c r="AB807" s="17" t="s">
        <v>35</v>
      </c>
      <c r="AC807" s="20" t="s">
        <v>35</v>
      </c>
      <c r="AD807" s="16">
        <f>datos_chargeback_2001_1!$AE807/100</f>
        <v>0</v>
      </c>
      <c r="AE807" s="17">
        <v>0</v>
      </c>
      <c r="AF807" s="17" t="s">
        <v>64</v>
      </c>
    </row>
    <row r="808" spans="1:32" x14ac:dyDescent="0.3">
      <c r="A808" s="34" t="s">
        <v>2518</v>
      </c>
      <c r="B808" s="3">
        <v>44933</v>
      </c>
      <c r="C808" s="3" t="str">
        <f>TEXT(Tabla10[[#This Row],[Fecha de transacción]],"DDDD")</f>
        <v>sábado</v>
      </c>
      <c r="D808" s="3">
        <v>45001</v>
      </c>
      <c r="E808" s="4">
        <f>datos_chargeback_2001_1!$D808-datos_chargeback_2001_1!$B808</f>
        <v>68</v>
      </c>
      <c r="F808" s="5">
        <f>datos_chargeback_2001_1!$G808/100</f>
        <v>598.83000000000004</v>
      </c>
      <c r="G808" s="6">
        <v>59883</v>
      </c>
      <c r="H808" s="5">
        <f t="shared" si="12"/>
        <v>0</v>
      </c>
      <c r="I808" s="5">
        <v>1.03</v>
      </c>
      <c r="J808" s="6" t="s">
        <v>38</v>
      </c>
      <c r="K808" s="6" t="s">
        <v>25</v>
      </c>
      <c r="L808" s="6" t="s">
        <v>40</v>
      </c>
      <c r="M808" s="6" t="s">
        <v>59</v>
      </c>
      <c r="N808" s="6" t="s">
        <v>28</v>
      </c>
      <c r="O808" s="6" t="s">
        <v>53</v>
      </c>
      <c r="P808" s="6" t="s">
        <v>54</v>
      </c>
      <c r="Q808" s="6" t="s">
        <v>31</v>
      </c>
      <c r="R808" s="6">
        <v>59883</v>
      </c>
      <c r="S808" s="6" t="s">
        <v>2519</v>
      </c>
      <c r="T808" s="6" t="s">
        <v>33</v>
      </c>
      <c r="U808" s="5">
        <f>datos_chargeback_2001_1!$V808/100</f>
        <v>0</v>
      </c>
      <c r="V808" s="6">
        <v>0</v>
      </c>
      <c r="W808" s="5">
        <f>datos_chargeback_2001_1!$X808/100</f>
        <v>0</v>
      </c>
      <c r="X808" s="6">
        <v>0</v>
      </c>
      <c r="Y808" s="5">
        <f>datos_chargeback_2001_1!$Z808/100</f>
        <v>598.83000000000004</v>
      </c>
      <c r="Z808" s="6">
        <v>59883</v>
      </c>
      <c r="AA808" s="6" t="s">
        <v>2520</v>
      </c>
      <c r="AB808" s="6" t="s">
        <v>48</v>
      </c>
      <c r="AC808" s="8">
        <v>44933</v>
      </c>
      <c r="AD808" s="5">
        <f>datos_chargeback_2001_1!$AE808/100</f>
        <v>603.01</v>
      </c>
      <c r="AE808" s="6">
        <v>60301</v>
      </c>
      <c r="AF808" s="6" t="s">
        <v>50</v>
      </c>
    </row>
    <row r="809" spans="1:32" x14ac:dyDescent="0.3">
      <c r="A809" s="36" t="s">
        <v>2521</v>
      </c>
      <c r="B809" s="14">
        <v>44934</v>
      </c>
      <c r="C809" s="14" t="str">
        <f>TEXT(Tabla10[[#This Row],[Fecha de transacción]],"DDDD")</f>
        <v>domingo</v>
      </c>
      <c r="D809" s="14">
        <v>45005</v>
      </c>
      <c r="E809" s="15">
        <f>datos_chargeback_2001_1!$D809-datos_chargeback_2001_1!$B809</f>
        <v>71</v>
      </c>
      <c r="F809" s="16">
        <f>datos_chargeback_2001_1!$G809/100</f>
        <v>967.18</v>
      </c>
      <c r="G809" s="17">
        <v>96718</v>
      </c>
      <c r="H809" s="16">
        <f t="shared" si="12"/>
        <v>0</v>
      </c>
      <c r="I809" s="16">
        <v>0</v>
      </c>
      <c r="J809" s="17" t="s">
        <v>38</v>
      </c>
      <c r="K809" s="17" t="s">
        <v>25</v>
      </c>
      <c r="L809" s="17" t="s">
        <v>40</v>
      </c>
      <c r="M809" s="17" t="s">
        <v>52</v>
      </c>
      <c r="N809" s="17" t="s">
        <v>42</v>
      </c>
      <c r="O809" s="17" t="s">
        <v>36</v>
      </c>
      <c r="P809" s="17" t="s">
        <v>54</v>
      </c>
      <c r="Q809" s="17" t="s">
        <v>66</v>
      </c>
      <c r="R809" s="17">
        <v>96718</v>
      </c>
      <c r="S809" s="17" t="s">
        <v>2522</v>
      </c>
      <c r="T809" s="17" t="s">
        <v>116</v>
      </c>
      <c r="U809" s="16">
        <f>datos_chargeback_2001_1!$V809/100</f>
        <v>967.18</v>
      </c>
      <c r="V809" s="17">
        <v>96718</v>
      </c>
      <c r="W809" s="16">
        <f>datos_chargeback_2001_1!$X809/100</f>
        <v>0</v>
      </c>
      <c r="X809" s="17">
        <v>0</v>
      </c>
      <c r="Y809" s="16">
        <f>datos_chargeback_2001_1!$Z809/100</f>
        <v>0</v>
      </c>
      <c r="Z809" s="17">
        <v>0</v>
      </c>
      <c r="AA809" s="17" t="s">
        <v>2523</v>
      </c>
      <c r="AB809" s="17" t="s">
        <v>35</v>
      </c>
      <c r="AC809" s="20" t="s">
        <v>35</v>
      </c>
      <c r="AD809" s="16">
        <f>datos_chargeback_2001_1!$AE809/100</f>
        <v>0</v>
      </c>
      <c r="AE809" s="17">
        <v>0</v>
      </c>
      <c r="AF809" s="17" t="s">
        <v>43</v>
      </c>
    </row>
    <row r="810" spans="1:32" x14ac:dyDescent="0.3">
      <c r="A810" s="35" t="s">
        <v>2524</v>
      </c>
      <c r="B810" s="9">
        <v>44935</v>
      </c>
      <c r="C810" s="9" t="str">
        <f>TEXT(Tabla10[[#This Row],[Fecha de transacción]],"DDDD")</f>
        <v>lunes</v>
      </c>
      <c r="D810" s="9">
        <v>45015</v>
      </c>
      <c r="E810" s="10">
        <f>datos_chargeback_2001_1!$D810-datos_chargeback_2001_1!$B810</f>
        <v>80</v>
      </c>
      <c r="F810" s="11">
        <f>datos_chargeback_2001_1!$G810/100</f>
        <v>93.63</v>
      </c>
      <c r="G810" s="12">
        <v>9363</v>
      </c>
      <c r="H810" s="11">
        <f t="shared" si="12"/>
        <v>0</v>
      </c>
      <c r="I810" s="11">
        <v>0.98</v>
      </c>
      <c r="J810" s="12" t="s">
        <v>38</v>
      </c>
      <c r="K810" s="12" t="s">
        <v>25</v>
      </c>
      <c r="L810" s="12" t="s">
        <v>74</v>
      </c>
      <c r="M810" s="12" t="s">
        <v>41</v>
      </c>
      <c r="N810" s="12" t="s">
        <v>42</v>
      </c>
      <c r="O810" s="12" t="s">
        <v>43</v>
      </c>
      <c r="P810" s="12" t="s">
        <v>30</v>
      </c>
      <c r="Q810" s="12" t="s">
        <v>31</v>
      </c>
      <c r="R810" s="12">
        <v>9363</v>
      </c>
      <c r="S810" s="12" t="s">
        <v>687</v>
      </c>
      <c r="T810" s="12" t="s">
        <v>61</v>
      </c>
      <c r="U810" s="11">
        <f>datos_chargeback_2001_1!$V810/100</f>
        <v>0</v>
      </c>
      <c r="V810" s="12">
        <v>0</v>
      </c>
      <c r="W810" s="11">
        <f>datos_chargeback_2001_1!$X810/100</f>
        <v>93.63</v>
      </c>
      <c r="X810" s="12">
        <v>9363</v>
      </c>
      <c r="Y810" s="11">
        <f>datos_chargeback_2001_1!$Z810/100</f>
        <v>0</v>
      </c>
      <c r="Z810" s="12">
        <v>0</v>
      </c>
      <c r="AA810" s="12" t="s">
        <v>2525</v>
      </c>
      <c r="AB810" s="12" t="s">
        <v>48</v>
      </c>
      <c r="AC810" s="19">
        <v>44935</v>
      </c>
      <c r="AD810" s="11">
        <f>datos_chargeback_2001_1!$AE810/100</f>
        <v>621.32000000000005</v>
      </c>
      <c r="AE810" s="12">
        <v>62132</v>
      </c>
      <c r="AF810" s="12" t="s">
        <v>64</v>
      </c>
    </row>
    <row r="811" spans="1:32" x14ac:dyDescent="0.3">
      <c r="A811" s="36" t="s">
        <v>2526</v>
      </c>
      <c r="B811" s="14">
        <v>44936</v>
      </c>
      <c r="C811" s="14" t="str">
        <f>TEXT(Tabla10[[#This Row],[Fecha de transacción]],"DDDD")</f>
        <v>martes</v>
      </c>
      <c r="D811" s="14">
        <v>45026</v>
      </c>
      <c r="E811" s="15">
        <f>datos_chargeback_2001_1!$D811-datos_chargeback_2001_1!$B811</f>
        <v>90</v>
      </c>
      <c r="F811" s="16">
        <f>datos_chargeback_2001_1!$G811/100</f>
        <v>180.33</v>
      </c>
      <c r="G811" s="17">
        <v>18033</v>
      </c>
      <c r="H811" s="16">
        <f t="shared" si="12"/>
        <v>0</v>
      </c>
      <c r="I811" s="16">
        <v>0.87</v>
      </c>
      <c r="J811" s="17" t="s">
        <v>24</v>
      </c>
      <c r="K811" s="17" t="s">
        <v>25</v>
      </c>
      <c r="L811" s="17" t="s">
        <v>40</v>
      </c>
      <c r="M811" s="17" t="s">
        <v>27</v>
      </c>
      <c r="N811" s="17" t="s">
        <v>28</v>
      </c>
      <c r="O811" s="17" t="s">
        <v>70</v>
      </c>
      <c r="P811" s="17" t="s">
        <v>54</v>
      </c>
      <c r="Q811" s="17" t="s">
        <v>66</v>
      </c>
      <c r="R811" s="17">
        <v>18033</v>
      </c>
      <c r="S811" s="17" t="s">
        <v>648</v>
      </c>
      <c r="T811" s="17" t="s">
        <v>33</v>
      </c>
      <c r="U811" s="16">
        <f>datos_chargeback_2001_1!$V811/100</f>
        <v>0</v>
      </c>
      <c r="V811" s="17">
        <v>0</v>
      </c>
      <c r="W811" s="16">
        <f>datos_chargeback_2001_1!$X811/100</f>
        <v>0</v>
      </c>
      <c r="X811" s="17">
        <v>0</v>
      </c>
      <c r="Y811" s="16">
        <f>datos_chargeback_2001_1!$Z811/100</f>
        <v>180.33</v>
      </c>
      <c r="Z811" s="17">
        <v>18033</v>
      </c>
      <c r="AA811" s="17" t="s">
        <v>2527</v>
      </c>
      <c r="AB811" s="17" t="s">
        <v>48</v>
      </c>
      <c r="AC811" s="18">
        <v>44936</v>
      </c>
      <c r="AD811" s="16">
        <f>datos_chargeback_2001_1!$AE811/100</f>
        <v>452.04</v>
      </c>
      <c r="AE811" s="17">
        <v>45204</v>
      </c>
      <c r="AF811" s="17" t="s">
        <v>29</v>
      </c>
    </row>
    <row r="812" spans="1:32" x14ac:dyDescent="0.3">
      <c r="A812" s="35" t="s">
        <v>2528</v>
      </c>
      <c r="B812" s="9">
        <v>44937</v>
      </c>
      <c r="C812" s="9" t="str">
        <f>TEXT(Tabla10[[#This Row],[Fecha de transacción]],"DDDD")</f>
        <v>miércoles</v>
      </c>
      <c r="D812" s="9">
        <v>45011</v>
      </c>
      <c r="E812" s="10">
        <f>datos_chargeback_2001_1!$D812-datos_chargeback_2001_1!$B812</f>
        <v>74</v>
      </c>
      <c r="F812" s="11">
        <f>datos_chargeback_2001_1!$G812/100</f>
        <v>15.92</v>
      </c>
      <c r="G812" s="12">
        <v>1592</v>
      </c>
      <c r="H812" s="11">
        <f t="shared" si="12"/>
        <v>0</v>
      </c>
      <c r="I812" s="11">
        <v>0.86</v>
      </c>
      <c r="J812" s="12" t="s">
        <v>38</v>
      </c>
      <c r="K812" s="12" t="s">
        <v>25</v>
      </c>
      <c r="L812" s="12" t="s">
        <v>40</v>
      </c>
      <c r="M812" s="12" t="s">
        <v>52</v>
      </c>
      <c r="N812" s="12" t="s">
        <v>42</v>
      </c>
      <c r="O812" s="12" t="s">
        <v>70</v>
      </c>
      <c r="P812" s="12" t="s">
        <v>30</v>
      </c>
      <c r="Q812" s="12" t="s">
        <v>75</v>
      </c>
      <c r="R812" s="12">
        <v>15920</v>
      </c>
      <c r="S812" s="12" t="s">
        <v>231</v>
      </c>
      <c r="T812" s="12" t="s">
        <v>116</v>
      </c>
      <c r="U812" s="11">
        <f>datos_chargeback_2001_1!$V812/100</f>
        <v>159.19999999999999</v>
      </c>
      <c r="V812" s="12">
        <v>15920</v>
      </c>
      <c r="W812" s="11">
        <f>datos_chargeback_2001_1!$X812/100</f>
        <v>0</v>
      </c>
      <c r="X812" s="12">
        <v>0</v>
      </c>
      <c r="Y812" s="11">
        <f>datos_chargeback_2001_1!$Z812/100</f>
        <v>0</v>
      </c>
      <c r="Z812" s="12">
        <v>0</v>
      </c>
      <c r="AA812" s="12" t="s">
        <v>2529</v>
      </c>
      <c r="AB812" s="12" t="s">
        <v>48</v>
      </c>
      <c r="AC812" s="19">
        <v>44937</v>
      </c>
      <c r="AD812" s="11">
        <f>datos_chargeback_2001_1!$AE812/100</f>
        <v>681.33</v>
      </c>
      <c r="AE812" s="12">
        <v>68133</v>
      </c>
      <c r="AF812" s="12" t="s">
        <v>50</v>
      </c>
    </row>
    <row r="813" spans="1:32" x14ac:dyDescent="0.3">
      <c r="A813" s="34" t="s">
        <v>2530</v>
      </c>
      <c r="B813" s="3">
        <v>44938</v>
      </c>
      <c r="C813" s="3" t="str">
        <f>TEXT(Tabla10[[#This Row],[Fecha de transacción]],"DDDD")</f>
        <v>jueves</v>
      </c>
      <c r="D813" s="3">
        <v>45020</v>
      </c>
      <c r="E813" s="4">
        <f>datos_chargeback_2001_1!$D813-datos_chargeback_2001_1!$B813</f>
        <v>82</v>
      </c>
      <c r="F813" s="5">
        <f>datos_chargeback_2001_1!$G813/100</f>
        <v>179.23</v>
      </c>
      <c r="G813" s="6">
        <v>17923</v>
      </c>
      <c r="H813" s="5">
        <f t="shared" si="12"/>
        <v>0</v>
      </c>
      <c r="I813" s="5">
        <v>1.22</v>
      </c>
      <c r="J813" s="6" t="s">
        <v>38</v>
      </c>
      <c r="K813" s="6" t="s">
        <v>25</v>
      </c>
      <c r="L813" s="6" t="s">
        <v>109</v>
      </c>
      <c r="M813" s="6" t="s">
        <v>59</v>
      </c>
      <c r="N813" s="6" t="s">
        <v>42</v>
      </c>
      <c r="O813" s="6" t="s">
        <v>53</v>
      </c>
      <c r="P813" s="6" t="s">
        <v>30</v>
      </c>
      <c r="Q813" s="6" t="s">
        <v>66</v>
      </c>
      <c r="R813" s="6">
        <v>17923</v>
      </c>
      <c r="S813" s="6" t="s">
        <v>2531</v>
      </c>
      <c r="T813" s="6" t="s">
        <v>116</v>
      </c>
      <c r="U813" s="5">
        <f>datos_chargeback_2001_1!$V813/100</f>
        <v>179.23</v>
      </c>
      <c r="V813" s="6">
        <v>17923</v>
      </c>
      <c r="W813" s="5">
        <f>datos_chargeback_2001_1!$X813/100</f>
        <v>0</v>
      </c>
      <c r="X813" s="6">
        <v>0</v>
      </c>
      <c r="Y813" s="5">
        <f>datos_chargeback_2001_1!$Z813/100</f>
        <v>0</v>
      </c>
      <c r="Z813" s="6">
        <v>0</v>
      </c>
      <c r="AA813" s="6" t="s">
        <v>2532</v>
      </c>
      <c r="AB813" s="6" t="s">
        <v>48</v>
      </c>
      <c r="AC813" s="8">
        <v>44938</v>
      </c>
      <c r="AD813" s="5">
        <f>datos_chargeback_2001_1!$AE813/100</f>
        <v>796.14</v>
      </c>
      <c r="AE813" s="6">
        <v>79614</v>
      </c>
      <c r="AF813" s="6" t="s">
        <v>53</v>
      </c>
    </row>
    <row r="814" spans="1:32" x14ac:dyDescent="0.3">
      <c r="A814" s="34" t="s">
        <v>2533</v>
      </c>
      <c r="B814" s="3">
        <v>44939</v>
      </c>
      <c r="C814" s="3" t="str">
        <f>TEXT(Tabla10[[#This Row],[Fecha de transacción]],"DDDD")</f>
        <v>viernes</v>
      </c>
      <c r="D814" s="3">
        <v>45014</v>
      </c>
      <c r="E814" s="4">
        <f>datos_chargeback_2001_1!$D814-datos_chargeback_2001_1!$B814</f>
        <v>75</v>
      </c>
      <c r="F814" s="5">
        <f>datos_chargeback_2001_1!$G814/100</f>
        <v>474.56</v>
      </c>
      <c r="G814" s="6">
        <v>47456</v>
      </c>
      <c r="H814" s="5">
        <f t="shared" si="12"/>
        <v>0</v>
      </c>
      <c r="I814" s="5">
        <v>0</v>
      </c>
      <c r="J814" s="6" t="s">
        <v>38</v>
      </c>
      <c r="K814" s="6" t="s">
        <v>25</v>
      </c>
      <c r="L814" s="6" t="s">
        <v>26</v>
      </c>
      <c r="M814" s="6" t="s">
        <v>52</v>
      </c>
      <c r="N814" s="6" t="s">
        <v>42</v>
      </c>
      <c r="O814" s="6" t="s">
        <v>114</v>
      </c>
      <c r="P814" s="6" t="s">
        <v>30</v>
      </c>
      <c r="Q814" s="6" t="s">
        <v>55</v>
      </c>
      <c r="R814" s="6">
        <v>47456</v>
      </c>
      <c r="S814" s="6" t="s">
        <v>2534</v>
      </c>
      <c r="T814" s="6" t="s">
        <v>116</v>
      </c>
      <c r="U814" s="5">
        <f>datos_chargeback_2001_1!$V814/100</f>
        <v>474.56</v>
      </c>
      <c r="V814" s="6">
        <v>47456</v>
      </c>
      <c r="W814" s="5">
        <f>datos_chargeback_2001_1!$X814/100</f>
        <v>0</v>
      </c>
      <c r="X814" s="6">
        <v>0</v>
      </c>
      <c r="Y814" s="5">
        <f>datos_chargeback_2001_1!$Z814/100</f>
        <v>0</v>
      </c>
      <c r="Z814" s="6">
        <v>0</v>
      </c>
      <c r="AA814" s="6" t="s">
        <v>2535</v>
      </c>
      <c r="AB814" s="6" t="s">
        <v>48</v>
      </c>
      <c r="AC814" s="8">
        <v>44939</v>
      </c>
      <c r="AD814" s="5">
        <f>datos_chargeback_2001_1!$AE814/100</f>
        <v>483.87</v>
      </c>
      <c r="AE814" s="6">
        <v>48387</v>
      </c>
      <c r="AF814" s="6" t="s">
        <v>64</v>
      </c>
    </row>
    <row r="815" spans="1:32" x14ac:dyDescent="0.3">
      <c r="A815" s="36" t="s">
        <v>2536</v>
      </c>
      <c r="B815" s="14">
        <v>44940</v>
      </c>
      <c r="C815" s="14" t="str">
        <f>TEXT(Tabla10[[#This Row],[Fecha de transacción]],"DDDD")</f>
        <v>sábado</v>
      </c>
      <c r="D815" s="14">
        <v>45002</v>
      </c>
      <c r="E815" s="15">
        <f>datos_chargeback_2001_1!$D815-datos_chargeback_2001_1!$B815</f>
        <v>62</v>
      </c>
      <c r="F815" s="16">
        <f>datos_chargeback_2001_1!$G815/100</f>
        <v>14.7</v>
      </c>
      <c r="G815" s="17">
        <v>1470</v>
      </c>
      <c r="H815" s="16">
        <f t="shared" si="12"/>
        <v>0</v>
      </c>
      <c r="I815" s="16">
        <v>0</v>
      </c>
      <c r="J815" s="17" t="s">
        <v>24</v>
      </c>
      <c r="K815" s="17" t="s">
        <v>25</v>
      </c>
      <c r="L815" s="17" t="s">
        <v>26</v>
      </c>
      <c r="M815" s="17" t="s">
        <v>52</v>
      </c>
      <c r="N815" s="17" t="s">
        <v>28</v>
      </c>
      <c r="O815" s="17" t="s">
        <v>50</v>
      </c>
      <c r="P815" s="17" t="s">
        <v>30</v>
      </c>
      <c r="Q815" s="17" t="s">
        <v>31</v>
      </c>
      <c r="R815" s="17">
        <v>14700</v>
      </c>
      <c r="S815" s="17" t="s">
        <v>1613</v>
      </c>
      <c r="T815" s="17" t="s">
        <v>33</v>
      </c>
      <c r="U815" s="16">
        <f>datos_chargeback_2001_1!$V815/100</f>
        <v>0</v>
      </c>
      <c r="V815" s="17">
        <v>0</v>
      </c>
      <c r="W815" s="16">
        <f>datos_chargeback_2001_1!$X815/100</f>
        <v>0</v>
      </c>
      <c r="X815" s="17">
        <v>0</v>
      </c>
      <c r="Y815" s="16">
        <f>datos_chargeback_2001_1!$Z815/100</f>
        <v>147</v>
      </c>
      <c r="Z815" s="17">
        <v>14700</v>
      </c>
      <c r="AA815" s="17" t="s">
        <v>2537</v>
      </c>
      <c r="AB815" s="17" t="s">
        <v>48</v>
      </c>
      <c r="AC815" s="18">
        <v>44940</v>
      </c>
      <c r="AD815" s="16">
        <f>datos_chargeback_2001_1!$AE815/100</f>
        <v>327.42</v>
      </c>
      <c r="AE815" s="17">
        <v>32742</v>
      </c>
      <c r="AF815" s="17" t="s">
        <v>36</v>
      </c>
    </row>
    <row r="816" spans="1:32" x14ac:dyDescent="0.3">
      <c r="A816" s="34" t="s">
        <v>2538</v>
      </c>
      <c r="B816" s="3">
        <v>44941</v>
      </c>
      <c r="C816" s="3" t="str">
        <f>TEXT(Tabla10[[#This Row],[Fecha de transacción]],"DDDD")</f>
        <v>domingo</v>
      </c>
      <c r="D816" s="3">
        <v>45002</v>
      </c>
      <c r="E816" s="4">
        <f>datos_chargeback_2001_1!$D816-datos_chargeback_2001_1!$B816</f>
        <v>61</v>
      </c>
      <c r="F816" s="5">
        <f>datos_chargeback_2001_1!$G816/100</f>
        <v>411.81</v>
      </c>
      <c r="G816" s="6">
        <v>41181</v>
      </c>
      <c r="H816" s="5">
        <f t="shared" si="12"/>
        <v>0</v>
      </c>
      <c r="I816" s="5">
        <v>0</v>
      </c>
      <c r="J816" s="6" t="s">
        <v>24</v>
      </c>
      <c r="K816" s="6" t="s">
        <v>25</v>
      </c>
      <c r="L816" s="6" t="s">
        <v>80</v>
      </c>
      <c r="M816" s="6" t="s">
        <v>85</v>
      </c>
      <c r="N816" s="6" t="s">
        <v>42</v>
      </c>
      <c r="O816" s="6" t="s">
        <v>43</v>
      </c>
      <c r="P816" s="6" t="s">
        <v>30</v>
      </c>
      <c r="Q816" s="6" t="s">
        <v>31</v>
      </c>
      <c r="R816" s="6">
        <v>41181</v>
      </c>
      <c r="S816" s="6" t="s">
        <v>2539</v>
      </c>
      <c r="T816" s="6" t="s">
        <v>116</v>
      </c>
      <c r="U816" s="5">
        <f>datos_chargeback_2001_1!$V816/100</f>
        <v>411.81</v>
      </c>
      <c r="V816" s="6">
        <v>41181</v>
      </c>
      <c r="W816" s="5">
        <f>datos_chargeback_2001_1!$X816/100</f>
        <v>0</v>
      </c>
      <c r="X816" s="6">
        <v>0</v>
      </c>
      <c r="Y816" s="5">
        <f>datos_chargeback_2001_1!$Z816/100</f>
        <v>0</v>
      </c>
      <c r="Z816" s="6">
        <v>0</v>
      </c>
      <c r="AA816" s="6" t="s">
        <v>2540</v>
      </c>
      <c r="AB816" s="6" t="s">
        <v>35</v>
      </c>
      <c r="AC816" s="7" t="s">
        <v>35</v>
      </c>
      <c r="AD816" s="5">
        <f>datos_chargeback_2001_1!$AE816/100</f>
        <v>0</v>
      </c>
      <c r="AE816" s="6">
        <v>0</v>
      </c>
      <c r="AF816" s="6" t="s">
        <v>53</v>
      </c>
    </row>
    <row r="817" spans="1:32" x14ac:dyDescent="0.3">
      <c r="A817" s="36" t="s">
        <v>2541</v>
      </c>
      <c r="B817" s="14">
        <v>44942</v>
      </c>
      <c r="C817" s="14" t="str">
        <f>TEXT(Tabla10[[#This Row],[Fecha de transacción]],"DDDD")</f>
        <v>lunes</v>
      </c>
      <c r="D817" s="14">
        <v>45020</v>
      </c>
      <c r="E817" s="15">
        <f>datos_chargeback_2001_1!$D817-datos_chargeback_2001_1!$B817</f>
        <v>78</v>
      </c>
      <c r="F817" s="16">
        <f>datos_chargeback_2001_1!$G817/100</f>
        <v>285.05</v>
      </c>
      <c r="G817" s="17">
        <v>28505</v>
      </c>
      <c r="H817" s="16">
        <f t="shared" si="12"/>
        <v>0</v>
      </c>
      <c r="I817" s="16">
        <v>0.88</v>
      </c>
      <c r="J817" s="17" t="s">
        <v>24</v>
      </c>
      <c r="K817" s="17" t="s">
        <v>25</v>
      </c>
      <c r="L817" s="17" t="s">
        <v>26</v>
      </c>
      <c r="M817" s="17" t="s">
        <v>85</v>
      </c>
      <c r="N817" s="17" t="s">
        <v>28</v>
      </c>
      <c r="O817" s="17" t="s">
        <v>43</v>
      </c>
      <c r="P817" s="17" t="s">
        <v>54</v>
      </c>
      <c r="Q817" s="17" t="s">
        <v>31</v>
      </c>
      <c r="R817" s="17">
        <v>28505</v>
      </c>
      <c r="S817" s="17" t="s">
        <v>2542</v>
      </c>
      <c r="T817" s="17" t="s">
        <v>33</v>
      </c>
      <c r="U817" s="16">
        <f>datos_chargeback_2001_1!$V817/100</f>
        <v>0</v>
      </c>
      <c r="V817" s="17">
        <v>0</v>
      </c>
      <c r="W817" s="16">
        <f>datos_chargeback_2001_1!$X817/100</f>
        <v>0</v>
      </c>
      <c r="X817" s="17">
        <v>0</v>
      </c>
      <c r="Y817" s="16">
        <f>datos_chargeback_2001_1!$Z817/100</f>
        <v>285.05</v>
      </c>
      <c r="Z817" s="17">
        <v>28505</v>
      </c>
      <c r="AA817" s="17" t="s">
        <v>2543</v>
      </c>
      <c r="AB817" s="17" t="s">
        <v>35</v>
      </c>
      <c r="AC817" s="20" t="s">
        <v>35</v>
      </c>
      <c r="AD817" s="16">
        <f>datos_chargeback_2001_1!$AE817/100</f>
        <v>0</v>
      </c>
      <c r="AE817" s="17">
        <v>0</v>
      </c>
      <c r="AF817" s="17" t="s">
        <v>64</v>
      </c>
    </row>
    <row r="818" spans="1:32" x14ac:dyDescent="0.3">
      <c r="A818" s="35" t="s">
        <v>2544</v>
      </c>
      <c r="B818" s="9">
        <v>44943</v>
      </c>
      <c r="C818" s="9" t="str">
        <f>TEXT(Tabla10[[#This Row],[Fecha de transacción]],"DDDD")</f>
        <v>martes</v>
      </c>
      <c r="D818" s="9">
        <v>45012</v>
      </c>
      <c r="E818" s="10">
        <f>datos_chargeback_2001_1!$D818-datos_chargeback_2001_1!$B818</f>
        <v>69</v>
      </c>
      <c r="F818" s="11">
        <f>datos_chargeback_2001_1!$G818/100</f>
        <v>379.72</v>
      </c>
      <c r="G818" s="12">
        <v>37972</v>
      </c>
      <c r="H818" s="11">
        <f t="shared" si="12"/>
        <v>0</v>
      </c>
      <c r="I818" s="11">
        <v>1.1499999999999999</v>
      </c>
      <c r="J818" s="12" t="s">
        <v>38</v>
      </c>
      <c r="K818" s="12" t="s">
        <v>25</v>
      </c>
      <c r="L818" s="12" t="s">
        <v>119</v>
      </c>
      <c r="M818" s="12" t="s">
        <v>59</v>
      </c>
      <c r="N818" s="12" t="s">
        <v>28</v>
      </c>
      <c r="O818" s="12" t="s">
        <v>53</v>
      </c>
      <c r="P818" s="12" t="s">
        <v>54</v>
      </c>
      <c r="Q818" s="12" t="s">
        <v>44</v>
      </c>
      <c r="R818" s="12">
        <v>37972</v>
      </c>
      <c r="S818" s="12" t="s">
        <v>2545</v>
      </c>
      <c r="T818" s="12" t="s">
        <v>33</v>
      </c>
      <c r="U818" s="11">
        <f>datos_chargeback_2001_1!$V818/100</f>
        <v>0</v>
      </c>
      <c r="V818" s="12">
        <v>0</v>
      </c>
      <c r="W818" s="11">
        <f>datos_chargeback_2001_1!$X818/100</f>
        <v>0</v>
      </c>
      <c r="X818" s="12">
        <v>0</v>
      </c>
      <c r="Y818" s="11">
        <f>datos_chargeback_2001_1!$Z818/100</f>
        <v>379.72</v>
      </c>
      <c r="Z818" s="12">
        <v>37972</v>
      </c>
      <c r="AA818" s="12" t="s">
        <v>2546</v>
      </c>
      <c r="AB818" s="12" t="s">
        <v>35</v>
      </c>
      <c r="AC818" s="13" t="s">
        <v>35</v>
      </c>
      <c r="AD818" s="11">
        <f>datos_chargeback_2001_1!$AE818/100</f>
        <v>0</v>
      </c>
      <c r="AE818" s="12">
        <v>0</v>
      </c>
      <c r="AF818" s="12" t="s">
        <v>64</v>
      </c>
    </row>
    <row r="819" spans="1:32" x14ac:dyDescent="0.3">
      <c r="A819" s="36" t="s">
        <v>2547</v>
      </c>
      <c r="B819" s="14">
        <v>44944</v>
      </c>
      <c r="C819" s="14" t="str">
        <f>TEXT(Tabla10[[#This Row],[Fecha de transacción]],"DDDD")</f>
        <v>miércoles</v>
      </c>
      <c r="D819" s="14">
        <v>45031</v>
      </c>
      <c r="E819" s="15">
        <f>datos_chargeback_2001_1!$D819-datos_chargeback_2001_1!$B819</f>
        <v>87</v>
      </c>
      <c r="F819" s="16">
        <f>datos_chargeback_2001_1!$G819/100</f>
        <v>318.99</v>
      </c>
      <c r="G819" s="17">
        <v>31899</v>
      </c>
      <c r="H819" s="16">
        <f t="shared" si="12"/>
        <v>0</v>
      </c>
      <c r="I819" s="16">
        <v>0</v>
      </c>
      <c r="J819" s="17" t="s">
        <v>24</v>
      </c>
      <c r="K819" s="17" t="s">
        <v>25</v>
      </c>
      <c r="L819" s="17" t="s">
        <v>80</v>
      </c>
      <c r="M819" s="17" t="s">
        <v>85</v>
      </c>
      <c r="N819" s="17" t="s">
        <v>42</v>
      </c>
      <c r="O819" s="17" t="s">
        <v>114</v>
      </c>
      <c r="P819" s="17" t="s">
        <v>54</v>
      </c>
      <c r="Q819" s="17" t="s">
        <v>75</v>
      </c>
      <c r="R819" s="17">
        <v>31899</v>
      </c>
      <c r="S819" s="17" t="s">
        <v>726</v>
      </c>
      <c r="T819" s="17" t="s">
        <v>116</v>
      </c>
      <c r="U819" s="16">
        <f>datos_chargeback_2001_1!$V819/100</f>
        <v>318.99</v>
      </c>
      <c r="V819" s="17">
        <v>31899</v>
      </c>
      <c r="W819" s="16">
        <f>datos_chargeback_2001_1!$X819/100</f>
        <v>0</v>
      </c>
      <c r="X819" s="17">
        <v>0</v>
      </c>
      <c r="Y819" s="16">
        <f>datos_chargeback_2001_1!$Z819/100</f>
        <v>0</v>
      </c>
      <c r="Z819" s="17">
        <v>0</v>
      </c>
      <c r="AA819" s="17" t="s">
        <v>2548</v>
      </c>
      <c r="AB819" s="17" t="s">
        <v>48</v>
      </c>
      <c r="AC819" s="18">
        <v>44944</v>
      </c>
      <c r="AD819" s="16">
        <f>datos_chargeback_2001_1!$AE819/100</f>
        <v>651.15</v>
      </c>
      <c r="AE819" s="17">
        <v>65115</v>
      </c>
      <c r="AF819" s="17" t="s">
        <v>50</v>
      </c>
    </row>
    <row r="820" spans="1:32" x14ac:dyDescent="0.3">
      <c r="A820" s="34" t="s">
        <v>2549</v>
      </c>
      <c r="B820" s="3">
        <v>44945</v>
      </c>
      <c r="C820" s="3" t="str">
        <f>TEXT(Tabla10[[#This Row],[Fecha de transacción]],"DDDD")</f>
        <v>jueves</v>
      </c>
      <c r="D820" s="3">
        <v>45014</v>
      </c>
      <c r="E820" s="4">
        <f>datos_chargeback_2001_1!$D820-datos_chargeback_2001_1!$B820</f>
        <v>69</v>
      </c>
      <c r="F820" s="5">
        <f>datos_chargeback_2001_1!$G820/100</f>
        <v>106.22</v>
      </c>
      <c r="G820" s="6">
        <v>10622</v>
      </c>
      <c r="H820" s="5">
        <f t="shared" si="12"/>
        <v>0</v>
      </c>
      <c r="I820" s="5">
        <v>0.94</v>
      </c>
      <c r="J820" s="6" t="s">
        <v>24</v>
      </c>
      <c r="K820" s="6" t="s">
        <v>25</v>
      </c>
      <c r="L820" s="6" t="s">
        <v>40</v>
      </c>
      <c r="M820" s="6" t="s">
        <v>41</v>
      </c>
      <c r="N820" s="6" t="s">
        <v>28</v>
      </c>
      <c r="O820" s="6" t="s">
        <v>50</v>
      </c>
      <c r="P820" s="6" t="s">
        <v>30</v>
      </c>
      <c r="Q820" s="6" t="s">
        <v>55</v>
      </c>
      <c r="R820" s="6">
        <v>10622</v>
      </c>
      <c r="S820" s="6" t="s">
        <v>2550</v>
      </c>
      <c r="T820" s="6" t="s">
        <v>33</v>
      </c>
      <c r="U820" s="5">
        <f>datos_chargeback_2001_1!$V820/100</f>
        <v>0</v>
      </c>
      <c r="V820" s="6">
        <v>0</v>
      </c>
      <c r="W820" s="5">
        <f>datos_chargeback_2001_1!$X820/100</f>
        <v>0</v>
      </c>
      <c r="X820" s="6">
        <v>0</v>
      </c>
      <c r="Y820" s="5">
        <f>datos_chargeback_2001_1!$Z820/100</f>
        <v>106.22</v>
      </c>
      <c r="Z820" s="6">
        <v>10622</v>
      </c>
      <c r="AA820" s="6" t="s">
        <v>2551</v>
      </c>
      <c r="AB820" s="6" t="s">
        <v>48</v>
      </c>
      <c r="AC820" s="8">
        <v>44945</v>
      </c>
      <c r="AD820" s="5">
        <f>datos_chargeback_2001_1!$AE820/100</f>
        <v>79.989999999999995</v>
      </c>
      <c r="AE820" s="6">
        <v>7999</v>
      </c>
      <c r="AF820" s="6" t="s">
        <v>53</v>
      </c>
    </row>
    <row r="821" spans="1:32" x14ac:dyDescent="0.3">
      <c r="A821" s="36" t="s">
        <v>2552</v>
      </c>
      <c r="B821" s="14">
        <v>44946</v>
      </c>
      <c r="C821" s="14" t="str">
        <f>TEXT(Tabla10[[#This Row],[Fecha de transacción]],"DDDD")</f>
        <v>viernes</v>
      </c>
      <c r="D821" s="14">
        <v>45014</v>
      </c>
      <c r="E821" s="15">
        <f>datos_chargeback_2001_1!$D821-datos_chargeback_2001_1!$B821</f>
        <v>68</v>
      </c>
      <c r="F821" s="16">
        <f>datos_chargeback_2001_1!$G821/100</f>
        <v>429.39</v>
      </c>
      <c r="G821" s="17">
        <v>42939</v>
      </c>
      <c r="H821" s="16">
        <f t="shared" si="12"/>
        <v>0</v>
      </c>
      <c r="I821" s="16">
        <v>1.02</v>
      </c>
      <c r="J821" s="17" t="s">
        <v>38</v>
      </c>
      <c r="K821" s="17" t="s">
        <v>25</v>
      </c>
      <c r="L821" s="17" t="s">
        <v>80</v>
      </c>
      <c r="M821" s="17" t="s">
        <v>59</v>
      </c>
      <c r="N821" s="17" t="s">
        <v>42</v>
      </c>
      <c r="O821" s="17" t="s">
        <v>43</v>
      </c>
      <c r="P821" s="17" t="s">
        <v>30</v>
      </c>
      <c r="Q821" s="17" t="s">
        <v>44</v>
      </c>
      <c r="R821" s="17">
        <v>42939</v>
      </c>
      <c r="S821" s="17" t="s">
        <v>2553</v>
      </c>
      <c r="T821" s="17" t="s">
        <v>61</v>
      </c>
      <c r="U821" s="16">
        <f>datos_chargeback_2001_1!$V821/100</f>
        <v>0</v>
      </c>
      <c r="V821" s="17">
        <v>0</v>
      </c>
      <c r="W821" s="16">
        <f>datos_chargeback_2001_1!$X821/100</f>
        <v>429.39</v>
      </c>
      <c r="X821" s="17">
        <v>42939</v>
      </c>
      <c r="Y821" s="16">
        <f>datos_chargeback_2001_1!$Z821/100</f>
        <v>0</v>
      </c>
      <c r="Z821" s="17">
        <v>0</v>
      </c>
      <c r="AA821" s="17" t="s">
        <v>2554</v>
      </c>
      <c r="AB821" s="17" t="s">
        <v>35</v>
      </c>
      <c r="AC821" s="20" t="s">
        <v>35</v>
      </c>
      <c r="AD821" s="16">
        <f>datos_chargeback_2001_1!$AE821/100</f>
        <v>0</v>
      </c>
      <c r="AE821" s="17">
        <v>0</v>
      </c>
      <c r="AF821" s="17" t="s">
        <v>64</v>
      </c>
    </row>
    <row r="822" spans="1:32" x14ac:dyDescent="0.3">
      <c r="A822" s="34" t="s">
        <v>2555</v>
      </c>
      <c r="B822" s="3">
        <v>44947</v>
      </c>
      <c r="C822" s="3" t="str">
        <f>TEXT(Tabla10[[#This Row],[Fecha de transacción]],"DDDD")</f>
        <v>sábado</v>
      </c>
      <c r="D822" s="3">
        <v>45013</v>
      </c>
      <c r="E822" s="4">
        <f>datos_chargeback_2001_1!$D822-datos_chargeback_2001_1!$B822</f>
        <v>66</v>
      </c>
      <c r="F822" s="5">
        <f>datos_chargeback_2001_1!$G822/100</f>
        <v>299.85000000000002</v>
      </c>
      <c r="G822" s="6">
        <v>29985</v>
      </c>
      <c r="H822" s="5">
        <f t="shared" si="12"/>
        <v>0</v>
      </c>
      <c r="I822" s="5">
        <v>0</v>
      </c>
      <c r="J822" s="6" t="s">
        <v>38</v>
      </c>
      <c r="K822" s="6" t="s">
        <v>25</v>
      </c>
      <c r="L822" s="6" t="s">
        <v>74</v>
      </c>
      <c r="M822" s="6" t="s">
        <v>27</v>
      </c>
      <c r="N822" s="6" t="s">
        <v>42</v>
      </c>
      <c r="O822" s="6" t="s">
        <v>50</v>
      </c>
      <c r="P822" s="6" t="s">
        <v>30</v>
      </c>
      <c r="Q822" s="6" t="s">
        <v>31</v>
      </c>
      <c r="R822" s="6">
        <v>29985</v>
      </c>
      <c r="S822" s="6" t="s">
        <v>1380</v>
      </c>
      <c r="T822" s="6" t="s">
        <v>61</v>
      </c>
      <c r="U822" s="5">
        <f>datos_chargeback_2001_1!$V822/100</f>
        <v>0</v>
      </c>
      <c r="V822" s="6">
        <v>0</v>
      </c>
      <c r="W822" s="5">
        <f>datos_chargeback_2001_1!$X822/100</f>
        <v>299.85000000000002</v>
      </c>
      <c r="X822" s="6">
        <v>29985</v>
      </c>
      <c r="Y822" s="5">
        <f>datos_chargeback_2001_1!$Z822/100</f>
        <v>0</v>
      </c>
      <c r="Z822" s="6">
        <v>0</v>
      </c>
      <c r="AA822" s="6" t="s">
        <v>2556</v>
      </c>
      <c r="AB822" s="6" t="s">
        <v>48</v>
      </c>
      <c r="AC822" s="8">
        <v>44947</v>
      </c>
      <c r="AD822" s="5">
        <f>datos_chargeback_2001_1!$AE822/100</f>
        <v>5.01</v>
      </c>
      <c r="AE822" s="6">
        <v>501</v>
      </c>
      <c r="AF822" s="6" t="s">
        <v>36</v>
      </c>
    </row>
    <row r="823" spans="1:32" x14ac:dyDescent="0.3">
      <c r="A823" s="36" t="s">
        <v>2557</v>
      </c>
      <c r="B823" s="14">
        <v>44948</v>
      </c>
      <c r="C823" s="14" t="str">
        <f>TEXT(Tabla10[[#This Row],[Fecha de transacción]],"DDDD")</f>
        <v>domingo</v>
      </c>
      <c r="D823" s="14">
        <v>45033</v>
      </c>
      <c r="E823" s="15">
        <f>datos_chargeback_2001_1!$D823-datos_chargeback_2001_1!$B823</f>
        <v>85</v>
      </c>
      <c r="F823" s="16">
        <f>datos_chargeback_2001_1!$G823/100</f>
        <v>93.68</v>
      </c>
      <c r="G823" s="17">
        <v>9368</v>
      </c>
      <c r="H823" s="16">
        <f t="shared" si="12"/>
        <v>0</v>
      </c>
      <c r="I823" s="16">
        <v>0</v>
      </c>
      <c r="J823" s="17" t="s">
        <v>24</v>
      </c>
      <c r="K823" s="17" t="s">
        <v>25</v>
      </c>
      <c r="L823" s="17" t="s">
        <v>119</v>
      </c>
      <c r="M823" s="17" t="s">
        <v>41</v>
      </c>
      <c r="N823" s="17" t="s">
        <v>42</v>
      </c>
      <c r="O823" s="17" t="s">
        <v>29</v>
      </c>
      <c r="P823" s="17" t="s">
        <v>54</v>
      </c>
      <c r="Q823" s="17" t="s">
        <v>44</v>
      </c>
      <c r="R823" s="17">
        <v>9368</v>
      </c>
      <c r="S823" s="17" t="s">
        <v>779</v>
      </c>
      <c r="T823" s="17" t="s">
        <v>61</v>
      </c>
      <c r="U823" s="16">
        <f>datos_chargeback_2001_1!$V823/100</f>
        <v>0</v>
      </c>
      <c r="V823" s="17">
        <v>0</v>
      </c>
      <c r="W823" s="16">
        <f>datos_chargeback_2001_1!$X823/100</f>
        <v>93.68</v>
      </c>
      <c r="X823" s="17">
        <v>9368</v>
      </c>
      <c r="Y823" s="16">
        <f>datos_chargeback_2001_1!$Z823/100</f>
        <v>0</v>
      </c>
      <c r="Z823" s="17">
        <v>0</v>
      </c>
      <c r="AA823" s="17" t="s">
        <v>2558</v>
      </c>
      <c r="AB823" s="17" t="s">
        <v>35</v>
      </c>
      <c r="AC823" s="20" t="s">
        <v>35</v>
      </c>
      <c r="AD823" s="16">
        <f>datos_chargeback_2001_1!$AE823/100</f>
        <v>0</v>
      </c>
      <c r="AE823" s="17">
        <v>0</v>
      </c>
      <c r="AF823" s="17" t="s">
        <v>64</v>
      </c>
    </row>
    <row r="824" spans="1:32" x14ac:dyDescent="0.3">
      <c r="A824" s="34" t="s">
        <v>2559</v>
      </c>
      <c r="B824" s="3">
        <v>44949</v>
      </c>
      <c r="C824" s="3" t="str">
        <f>TEXT(Tabla10[[#This Row],[Fecha de transacción]],"DDDD")</f>
        <v>lunes</v>
      </c>
      <c r="D824" s="3">
        <v>45015</v>
      </c>
      <c r="E824" s="4">
        <f>datos_chargeback_2001_1!$D824-datos_chargeback_2001_1!$B824</f>
        <v>66</v>
      </c>
      <c r="F824" s="5">
        <f>datos_chargeback_2001_1!$G824/100</f>
        <v>471.55</v>
      </c>
      <c r="G824" s="6">
        <v>47155</v>
      </c>
      <c r="H824" s="5">
        <f t="shared" si="12"/>
        <v>0</v>
      </c>
      <c r="I824" s="5">
        <v>0</v>
      </c>
      <c r="J824" s="6" t="s">
        <v>38</v>
      </c>
      <c r="K824" s="6" t="s">
        <v>25</v>
      </c>
      <c r="L824" s="6" t="s">
        <v>109</v>
      </c>
      <c r="M824" s="6" t="s">
        <v>85</v>
      </c>
      <c r="N824" s="6" t="s">
        <v>42</v>
      </c>
      <c r="O824" s="6" t="s">
        <v>53</v>
      </c>
      <c r="P824" s="6" t="s">
        <v>54</v>
      </c>
      <c r="Q824" s="6" t="s">
        <v>55</v>
      </c>
      <c r="R824" s="6">
        <v>47155</v>
      </c>
      <c r="S824" s="6" t="s">
        <v>2560</v>
      </c>
      <c r="T824" s="6" t="s">
        <v>116</v>
      </c>
      <c r="U824" s="5">
        <f>datos_chargeback_2001_1!$V824/100</f>
        <v>471.55</v>
      </c>
      <c r="V824" s="6">
        <v>47155</v>
      </c>
      <c r="W824" s="5">
        <f>datos_chargeback_2001_1!$X824/100</f>
        <v>0</v>
      </c>
      <c r="X824" s="6">
        <v>0</v>
      </c>
      <c r="Y824" s="5">
        <f>datos_chargeback_2001_1!$Z824/100</f>
        <v>0</v>
      </c>
      <c r="Z824" s="6">
        <v>0</v>
      </c>
      <c r="AA824" s="6" t="s">
        <v>2561</v>
      </c>
      <c r="AB824" s="6" t="s">
        <v>35</v>
      </c>
      <c r="AC824" s="7" t="s">
        <v>35</v>
      </c>
      <c r="AD824" s="5">
        <f>datos_chargeback_2001_1!$AE824/100</f>
        <v>0</v>
      </c>
      <c r="AE824" s="6">
        <v>0</v>
      </c>
      <c r="AF824" s="6" t="s">
        <v>43</v>
      </c>
    </row>
    <row r="825" spans="1:32" x14ac:dyDescent="0.3">
      <c r="A825" s="36" t="s">
        <v>2562</v>
      </c>
      <c r="B825" s="14">
        <v>44950</v>
      </c>
      <c r="C825" s="14" t="str">
        <f>TEXT(Tabla10[[#This Row],[Fecha de transacción]],"DDDD")</f>
        <v>martes</v>
      </c>
      <c r="D825" s="14">
        <v>45028</v>
      </c>
      <c r="E825" s="15">
        <f>datos_chargeback_2001_1!$D825-datos_chargeback_2001_1!$B825</f>
        <v>78</v>
      </c>
      <c r="F825" s="16">
        <f>datos_chargeback_2001_1!$G825/100</f>
        <v>894.86</v>
      </c>
      <c r="G825" s="17">
        <v>89486</v>
      </c>
      <c r="H825" s="16">
        <f t="shared" si="12"/>
        <v>0</v>
      </c>
      <c r="I825" s="16">
        <v>1.34</v>
      </c>
      <c r="J825" s="17" t="s">
        <v>24</v>
      </c>
      <c r="K825" s="17" t="s">
        <v>25</v>
      </c>
      <c r="L825" s="17" t="s">
        <v>74</v>
      </c>
      <c r="M825" s="17" t="s">
        <v>59</v>
      </c>
      <c r="N825" s="17" t="s">
        <v>42</v>
      </c>
      <c r="O825" s="17" t="s">
        <v>64</v>
      </c>
      <c r="P825" s="17" t="s">
        <v>30</v>
      </c>
      <c r="Q825" s="17" t="s">
        <v>66</v>
      </c>
      <c r="R825" s="17">
        <v>89486</v>
      </c>
      <c r="S825" s="17" t="s">
        <v>2563</v>
      </c>
      <c r="T825" s="17" t="s">
        <v>61</v>
      </c>
      <c r="U825" s="16">
        <f>datos_chargeback_2001_1!$V825/100</f>
        <v>0</v>
      </c>
      <c r="V825" s="17">
        <v>0</v>
      </c>
      <c r="W825" s="16">
        <f>datos_chargeback_2001_1!$X825/100</f>
        <v>894.86</v>
      </c>
      <c r="X825" s="17">
        <v>89486</v>
      </c>
      <c r="Y825" s="16">
        <f>datos_chargeback_2001_1!$Z825/100</f>
        <v>0</v>
      </c>
      <c r="Z825" s="17">
        <v>0</v>
      </c>
      <c r="AA825" s="17" t="s">
        <v>2564</v>
      </c>
      <c r="AB825" s="17" t="s">
        <v>35</v>
      </c>
      <c r="AC825" s="20" t="s">
        <v>35</v>
      </c>
      <c r="AD825" s="16">
        <f>datos_chargeback_2001_1!$AE825/100</f>
        <v>0</v>
      </c>
      <c r="AE825" s="17">
        <v>0</v>
      </c>
      <c r="AF825" s="17" t="s">
        <v>36</v>
      </c>
    </row>
    <row r="826" spans="1:32" x14ac:dyDescent="0.3">
      <c r="A826" s="35" t="s">
        <v>2565</v>
      </c>
      <c r="B826" s="9">
        <v>44951</v>
      </c>
      <c r="C826" s="9" t="str">
        <f>TEXT(Tabla10[[#This Row],[Fecha de transacción]],"DDDD")</f>
        <v>miércoles</v>
      </c>
      <c r="D826" s="9">
        <v>45028</v>
      </c>
      <c r="E826" s="10">
        <f>datos_chargeback_2001_1!$D826-datos_chargeback_2001_1!$B826</f>
        <v>77</v>
      </c>
      <c r="F826" s="11">
        <f>datos_chargeback_2001_1!$G826/100</f>
        <v>28.55</v>
      </c>
      <c r="G826" s="12">
        <v>2855</v>
      </c>
      <c r="H826" s="11">
        <f t="shared" si="12"/>
        <v>0</v>
      </c>
      <c r="I826" s="11">
        <v>0</v>
      </c>
      <c r="J826" s="12" t="s">
        <v>24</v>
      </c>
      <c r="K826" s="12" t="s">
        <v>25</v>
      </c>
      <c r="L826" s="12" t="s">
        <v>40</v>
      </c>
      <c r="M826" s="12" t="s">
        <v>52</v>
      </c>
      <c r="N826" s="12" t="s">
        <v>42</v>
      </c>
      <c r="O826" s="12" t="s">
        <v>114</v>
      </c>
      <c r="P826" s="12" t="s">
        <v>54</v>
      </c>
      <c r="Q826" s="12" t="s">
        <v>44</v>
      </c>
      <c r="R826" s="12">
        <v>2855</v>
      </c>
      <c r="S826" s="12" t="s">
        <v>2566</v>
      </c>
      <c r="T826" s="12" t="s">
        <v>46</v>
      </c>
      <c r="U826" s="11">
        <f>datos_chargeback_2001_1!$V826/100</f>
        <v>28.55</v>
      </c>
      <c r="V826" s="12">
        <v>2855</v>
      </c>
      <c r="W826" s="11">
        <f>datos_chargeback_2001_1!$X826/100</f>
        <v>0</v>
      </c>
      <c r="X826" s="12">
        <v>0</v>
      </c>
      <c r="Y826" s="11">
        <f>datos_chargeback_2001_1!$Z826/100</f>
        <v>0</v>
      </c>
      <c r="Z826" s="12">
        <v>0</v>
      </c>
      <c r="AA826" s="12" t="s">
        <v>2567</v>
      </c>
      <c r="AB826" s="12" t="s">
        <v>35</v>
      </c>
      <c r="AC826" s="13" t="s">
        <v>35</v>
      </c>
      <c r="AD826" s="11">
        <f>datos_chargeback_2001_1!$AE826/100</f>
        <v>0</v>
      </c>
      <c r="AE826" s="12">
        <v>0</v>
      </c>
      <c r="AF826" s="12" t="s">
        <v>50</v>
      </c>
    </row>
    <row r="827" spans="1:32" x14ac:dyDescent="0.3">
      <c r="A827" s="36" t="s">
        <v>2568</v>
      </c>
      <c r="B827" s="14">
        <v>44952</v>
      </c>
      <c r="C827" s="14" t="str">
        <f>TEXT(Tabla10[[#This Row],[Fecha de transacción]],"DDDD")</f>
        <v>jueves</v>
      </c>
      <c r="D827" s="14">
        <v>45023</v>
      </c>
      <c r="E827" s="15">
        <f>datos_chargeback_2001_1!$D827-datos_chargeback_2001_1!$B827</f>
        <v>71</v>
      </c>
      <c r="F827" s="16">
        <f>datos_chargeback_2001_1!$G827/100</f>
        <v>286.18</v>
      </c>
      <c r="G827" s="17">
        <v>28618</v>
      </c>
      <c r="H827" s="16">
        <f t="shared" si="12"/>
        <v>0</v>
      </c>
      <c r="I827" s="16">
        <v>1.39</v>
      </c>
      <c r="J827" s="17" t="s">
        <v>24</v>
      </c>
      <c r="K827" s="17" t="s">
        <v>25</v>
      </c>
      <c r="L827" s="17" t="s">
        <v>26</v>
      </c>
      <c r="M827" s="17" t="s">
        <v>85</v>
      </c>
      <c r="N827" s="17" t="s">
        <v>28</v>
      </c>
      <c r="O827" s="17" t="s">
        <v>43</v>
      </c>
      <c r="P827" s="17" t="s">
        <v>54</v>
      </c>
      <c r="Q827" s="17" t="s">
        <v>75</v>
      </c>
      <c r="R827" s="17">
        <v>28618</v>
      </c>
      <c r="S827" s="17" t="s">
        <v>999</v>
      </c>
      <c r="T827" s="17" t="s">
        <v>33</v>
      </c>
      <c r="U827" s="16">
        <f>datos_chargeback_2001_1!$V827/100</f>
        <v>0</v>
      </c>
      <c r="V827" s="17">
        <v>0</v>
      </c>
      <c r="W827" s="16">
        <f>datos_chargeback_2001_1!$X827/100</f>
        <v>0</v>
      </c>
      <c r="X827" s="17">
        <v>0</v>
      </c>
      <c r="Y827" s="16">
        <f>datos_chargeback_2001_1!$Z827/100</f>
        <v>286.18</v>
      </c>
      <c r="Z827" s="17">
        <v>28618</v>
      </c>
      <c r="AA827" s="17" t="s">
        <v>2569</v>
      </c>
      <c r="AB827" s="17" t="s">
        <v>35</v>
      </c>
      <c r="AC827" s="20" t="s">
        <v>35</v>
      </c>
      <c r="AD827" s="16">
        <f>datos_chargeback_2001_1!$AE827/100</f>
        <v>0</v>
      </c>
      <c r="AE827" s="17">
        <v>0</v>
      </c>
      <c r="AF827" s="17" t="s">
        <v>50</v>
      </c>
    </row>
    <row r="828" spans="1:32" x14ac:dyDescent="0.3">
      <c r="A828" s="34" t="s">
        <v>2570</v>
      </c>
      <c r="B828" s="3">
        <v>44953</v>
      </c>
      <c r="C828" s="3" t="str">
        <f>TEXT(Tabla10[[#This Row],[Fecha de transacción]],"DDDD")</f>
        <v>viernes</v>
      </c>
      <c r="D828" s="3">
        <v>45020</v>
      </c>
      <c r="E828" s="4">
        <f>datos_chargeback_2001_1!$D828-datos_chargeback_2001_1!$B828</f>
        <v>67</v>
      </c>
      <c r="F828" s="5">
        <f>datos_chargeback_2001_1!$G828/100</f>
        <v>243.76</v>
      </c>
      <c r="G828" s="6">
        <v>24376</v>
      </c>
      <c r="H828" s="5">
        <f t="shared" si="12"/>
        <v>0</v>
      </c>
      <c r="I828" s="5">
        <v>0</v>
      </c>
      <c r="J828" s="6" t="s">
        <v>24</v>
      </c>
      <c r="K828" s="6" t="s">
        <v>25</v>
      </c>
      <c r="L828" s="6" t="s">
        <v>74</v>
      </c>
      <c r="M828" s="6" t="s">
        <v>59</v>
      </c>
      <c r="N828" s="6" t="s">
        <v>42</v>
      </c>
      <c r="O828" s="6" t="s">
        <v>43</v>
      </c>
      <c r="P828" s="6" t="s">
        <v>54</v>
      </c>
      <c r="Q828" s="6" t="s">
        <v>44</v>
      </c>
      <c r="R828" s="6">
        <v>24376</v>
      </c>
      <c r="S828" s="6" t="s">
        <v>2571</v>
      </c>
      <c r="T828" s="6" t="s">
        <v>116</v>
      </c>
      <c r="U828" s="5">
        <f>datos_chargeback_2001_1!$V828/100</f>
        <v>243.76</v>
      </c>
      <c r="V828" s="6">
        <v>24376</v>
      </c>
      <c r="W828" s="5">
        <f>datos_chargeback_2001_1!$X828/100</f>
        <v>0</v>
      </c>
      <c r="X828" s="6">
        <v>0</v>
      </c>
      <c r="Y828" s="5">
        <f>datos_chargeback_2001_1!$Z828/100</f>
        <v>0</v>
      </c>
      <c r="Z828" s="6">
        <v>0</v>
      </c>
      <c r="AA828" s="6" t="s">
        <v>2572</v>
      </c>
      <c r="AB828" s="6" t="s">
        <v>48</v>
      </c>
      <c r="AC828" s="8">
        <v>44953</v>
      </c>
      <c r="AD828" s="5">
        <f>datos_chargeback_2001_1!$AE828/100</f>
        <v>295.20999999999998</v>
      </c>
      <c r="AE828" s="6">
        <v>29521</v>
      </c>
      <c r="AF828" s="6" t="s">
        <v>53</v>
      </c>
    </row>
    <row r="829" spans="1:32" x14ac:dyDescent="0.3">
      <c r="A829" s="34" t="s">
        <v>2573</v>
      </c>
      <c r="B829" s="3">
        <v>44954</v>
      </c>
      <c r="C829" s="3" t="str">
        <f>TEXT(Tabla10[[#This Row],[Fecha de transacción]],"DDDD")</f>
        <v>sábado</v>
      </c>
      <c r="D829" s="3">
        <v>45015</v>
      </c>
      <c r="E829" s="4">
        <f>datos_chargeback_2001_1!$D829-datos_chargeback_2001_1!$B829</f>
        <v>61</v>
      </c>
      <c r="F829" s="5">
        <f>datos_chargeback_2001_1!$G829/100</f>
        <v>772.88</v>
      </c>
      <c r="G829" s="6">
        <v>77288</v>
      </c>
      <c r="H829" s="5">
        <f t="shared" si="12"/>
        <v>0</v>
      </c>
      <c r="I829" s="5">
        <v>0.96</v>
      </c>
      <c r="J829" s="6" t="s">
        <v>24</v>
      </c>
      <c r="K829" s="6" t="s">
        <v>25</v>
      </c>
      <c r="L829" s="6" t="s">
        <v>109</v>
      </c>
      <c r="M829" s="6" t="s">
        <v>41</v>
      </c>
      <c r="N829" s="6" t="s">
        <v>42</v>
      </c>
      <c r="O829" s="6" t="s">
        <v>50</v>
      </c>
      <c r="P829" s="6" t="s">
        <v>30</v>
      </c>
      <c r="Q829" s="6" t="s">
        <v>66</v>
      </c>
      <c r="R829" s="6">
        <v>77288</v>
      </c>
      <c r="S829" s="6" t="s">
        <v>2574</v>
      </c>
      <c r="T829" s="6" t="s">
        <v>46</v>
      </c>
      <c r="U829" s="5">
        <f>datos_chargeback_2001_1!$V829/100</f>
        <v>772.88</v>
      </c>
      <c r="V829" s="6">
        <v>77288</v>
      </c>
      <c r="W829" s="5">
        <f>datos_chargeback_2001_1!$X829/100</f>
        <v>0</v>
      </c>
      <c r="X829" s="6">
        <v>0</v>
      </c>
      <c r="Y829" s="5">
        <f>datos_chargeback_2001_1!$Z829/100</f>
        <v>0</v>
      </c>
      <c r="Z829" s="6">
        <v>0</v>
      </c>
      <c r="AA829" s="6" t="s">
        <v>2575</v>
      </c>
      <c r="AB829" s="6" t="s">
        <v>48</v>
      </c>
      <c r="AC829" s="8">
        <v>44954</v>
      </c>
      <c r="AD829" s="5">
        <f>datos_chargeback_2001_1!$AE829/100</f>
        <v>323.77999999999997</v>
      </c>
      <c r="AE829" s="6">
        <v>32378</v>
      </c>
      <c r="AF829" s="6" t="s">
        <v>53</v>
      </c>
    </row>
    <row r="830" spans="1:32" x14ac:dyDescent="0.3">
      <c r="A830" s="34" t="s">
        <v>2576</v>
      </c>
      <c r="B830" s="3">
        <v>44955</v>
      </c>
      <c r="C830" s="3" t="str">
        <f>TEXT(Tabla10[[#This Row],[Fecha de transacción]],"DDDD")</f>
        <v>domingo</v>
      </c>
      <c r="D830" s="3">
        <v>45030</v>
      </c>
      <c r="E830" s="4">
        <f>datos_chargeback_2001_1!$D830-datos_chargeback_2001_1!$B830</f>
        <v>75</v>
      </c>
      <c r="F830" s="5">
        <f>datos_chargeback_2001_1!$G830/100</f>
        <v>447.34</v>
      </c>
      <c r="G830" s="6">
        <v>44734</v>
      </c>
      <c r="H830" s="5">
        <f t="shared" si="12"/>
        <v>0</v>
      </c>
      <c r="I830" s="5">
        <v>1.22</v>
      </c>
      <c r="J830" s="6" t="s">
        <v>24</v>
      </c>
      <c r="K830" s="6" t="s">
        <v>25</v>
      </c>
      <c r="L830" s="6" t="s">
        <v>109</v>
      </c>
      <c r="M830" s="6" t="s">
        <v>27</v>
      </c>
      <c r="N830" s="6" t="s">
        <v>28</v>
      </c>
      <c r="O830" s="6" t="s">
        <v>114</v>
      </c>
      <c r="P830" s="6" t="s">
        <v>54</v>
      </c>
      <c r="Q830" s="6" t="s">
        <v>66</v>
      </c>
      <c r="R830" s="6">
        <v>44734</v>
      </c>
      <c r="S830" s="6" t="s">
        <v>2577</v>
      </c>
      <c r="T830" s="6" t="s">
        <v>33</v>
      </c>
      <c r="U830" s="5">
        <f>datos_chargeback_2001_1!$V830/100</f>
        <v>0</v>
      </c>
      <c r="V830" s="6">
        <v>0</v>
      </c>
      <c r="W830" s="5">
        <f>datos_chargeback_2001_1!$X830/100</f>
        <v>0</v>
      </c>
      <c r="X830" s="6">
        <v>0</v>
      </c>
      <c r="Y830" s="5">
        <f>datos_chargeback_2001_1!$Z830/100</f>
        <v>447.34</v>
      </c>
      <c r="Z830" s="6">
        <v>44734</v>
      </c>
      <c r="AA830" s="6" t="s">
        <v>2578</v>
      </c>
      <c r="AB830" s="6" t="s">
        <v>48</v>
      </c>
      <c r="AC830" s="8">
        <v>44955</v>
      </c>
      <c r="AD830" s="5">
        <f>datos_chargeback_2001_1!$AE830/100</f>
        <v>990.32</v>
      </c>
      <c r="AE830" s="6">
        <v>99032</v>
      </c>
      <c r="AF830" s="6" t="s">
        <v>50</v>
      </c>
    </row>
    <row r="831" spans="1:32" x14ac:dyDescent="0.3">
      <c r="A831" s="36" t="s">
        <v>2579</v>
      </c>
      <c r="B831" s="14">
        <v>44956</v>
      </c>
      <c r="C831" s="14" t="str">
        <f>TEXT(Tabla10[[#This Row],[Fecha de transacción]],"DDDD")</f>
        <v>lunes</v>
      </c>
      <c r="D831" s="14">
        <v>45044</v>
      </c>
      <c r="E831" s="15">
        <f>datos_chargeback_2001_1!$D831-datos_chargeback_2001_1!$B831</f>
        <v>88</v>
      </c>
      <c r="F831" s="16">
        <f>datos_chargeback_2001_1!$G831/100</f>
        <v>86.94</v>
      </c>
      <c r="G831" s="17">
        <v>8694</v>
      </c>
      <c r="H831" s="16">
        <f t="shared" si="12"/>
        <v>0</v>
      </c>
      <c r="I831" s="16">
        <v>1.28</v>
      </c>
      <c r="J831" s="17" t="s">
        <v>24</v>
      </c>
      <c r="K831" s="17" t="s">
        <v>25</v>
      </c>
      <c r="L831" s="17" t="s">
        <v>80</v>
      </c>
      <c r="M831" s="17" t="s">
        <v>59</v>
      </c>
      <c r="N831" s="17" t="s">
        <v>28</v>
      </c>
      <c r="O831" s="17" t="s">
        <v>36</v>
      </c>
      <c r="P831" s="17" t="s">
        <v>54</v>
      </c>
      <c r="Q831" s="17" t="s">
        <v>55</v>
      </c>
      <c r="R831" s="17">
        <v>8694</v>
      </c>
      <c r="S831" s="17" t="s">
        <v>1237</v>
      </c>
      <c r="T831" s="17" t="s">
        <v>33</v>
      </c>
      <c r="U831" s="16">
        <f>datos_chargeback_2001_1!$V831/100</f>
        <v>0</v>
      </c>
      <c r="V831" s="17">
        <v>0</v>
      </c>
      <c r="W831" s="16">
        <f>datos_chargeback_2001_1!$X831/100</f>
        <v>0</v>
      </c>
      <c r="X831" s="17">
        <v>0</v>
      </c>
      <c r="Y831" s="16">
        <f>datos_chargeback_2001_1!$Z831/100</f>
        <v>86.94</v>
      </c>
      <c r="Z831" s="17">
        <v>8694</v>
      </c>
      <c r="AA831" s="17" t="s">
        <v>2580</v>
      </c>
      <c r="AB831" s="17" t="s">
        <v>35</v>
      </c>
      <c r="AC831" s="20" t="s">
        <v>35</v>
      </c>
      <c r="AD831" s="16">
        <f>datos_chargeback_2001_1!$AE831/100</f>
        <v>0</v>
      </c>
      <c r="AE831" s="17">
        <v>0</v>
      </c>
      <c r="AF831" s="17" t="s">
        <v>64</v>
      </c>
    </row>
    <row r="832" spans="1:32" x14ac:dyDescent="0.3">
      <c r="A832" s="35" t="s">
        <v>2581</v>
      </c>
      <c r="B832" s="9">
        <v>44957</v>
      </c>
      <c r="C832" s="9" t="str">
        <f>TEXT(Tabla10[[#This Row],[Fecha de transacción]],"DDDD")</f>
        <v>martes</v>
      </c>
      <c r="D832" s="9">
        <v>45046</v>
      </c>
      <c r="E832" s="10">
        <f>datos_chargeback_2001_1!$D832-datos_chargeback_2001_1!$B832</f>
        <v>89</v>
      </c>
      <c r="F832" s="11">
        <f>datos_chargeback_2001_1!$G832/100</f>
        <v>693.15</v>
      </c>
      <c r="G832" s="12">
        <v>69315</v>
      </c>
      <c r="H832" s="11">
        <f t="shared" si="12"/>
        <v>0</v>
      </c>
      <c r="I832" s="11">
        <v>0.91</v>
      </c>
      <c r="J832" s="12" t="s">
        <v>38</v>
      </c>
      <c r="K832" s="12" t="s">
        <v>25</v>
      </c>
      <c r="L832" s="12" t="s">
        <v>74</v>
      </c>
      <c r="M832" s="12" t="s">
        <v>85</v>
      </c>
      <c r="N832" s="12" t="s">
        <v>42</v>
      </c>
      <c r="O832" s="12" t="s">
        <v>29</v>
      </c>
      <c r="P832" s="12" t="s">
        <v>54</v>
      </c>
      <c r="Q832" s="12" t="s">
        <v>44</v>
      </c>
      <c r="R832" s="12">
        <v>69315</v>
      </c>
      <c r="S832" s="12" t="s">
        <v>2582</v>
      </c>
      <c r="T832" s="12" t="s">
        <v>46</v>
      </c>
      <c r="U832" s="11">
        <f>datos_chargeback_2001_1!$V832/100</f>
        <v>693.15</v>
      </c>
      <c r="V832" s="12">
        <v>69315</v>
      </c>
      <c r="W832" s="11">
        <f>datos_chargeback_2001_1!$X832/100</f>
        <v>0</v>
      </c>
      <c r="X832" s="12">
        <v>0</v>
      </c>
      <c r="Y832" s="11">
        <f>datos_chargeback_2001_1!$Z832/100</f>
        <v>0</v>
      </c>
      <c r="Z832" s="12">
        <v>0</v>
      </c>
      <c r="AA832" s="12" t="s">
        <v>2583</v>
      </c>
      <c r="AB832" s="12" t="s">
        <v>35</v>
      </c>
      <c r="AC832" s="13" t="s">
        <v>35</v>
      </c>
      <c r="AD832" s="11">
        <f>datos_chargeback_2001_1!$AE832/100</f>
        <v>0</v>
      </c>
      <c r="AE832" s="12">
        <v>0</v>
      </c>
      <c r="AF832" s="12" t="s">
        <v>43</v>
      </c>
    </row>
    <row r="833" spans="1:32" x14ac:dyDescent="0.3">
      <c r="A833" s="36" t="s">
        <v>2584</v>
      </c>
      <c r="B833" s="14">
        <v>44958</v>
      </c>
      <c r="C833" s="14" t="str">
        <f>TEXT(Tabla10[[#This Row],[Fecha de transacción]],"DDDD")</f>
        <v>miércoles</v>
      </c>
      <c r="D833" s="14">
        <v>45047</v>
      </c>
      <c r="E833" s="15">
        <f>datos_chargeback_2001_1!$D833-datos_chargeback_2001_1!$B833</f>
        <v>89</v>
      </c>
      <c r="F833" s="16">
        <f>datos_chargeback_2001_1!$G833/100</f>
        <v>129.88999999999999</v>
      </c>
      <c r="G833" s="17">
        <v>12989</v>
      </c>
      <c r="H833" s="16">
        <f t="shared" si="12"/>
        <v>0</v>
      </c>
      <c r="I833" s="16">
        <v>1.37</v>
      </c>
      <c r="J833" s="17" t="s">
        <v>24</v>
      </c>
      <c r="K833" s="17" t="s">
        <v>25</v>
      </c>
      <c r="L833" s="17" t="s">
        <v>119</v>
      </c>
      <c r="M833" s="17" t="s">
        <v>93</v>
      </c>
      <c r="N833" s="17" t="s">
        <v>28</v>
      </c>
      <c r="O833" s="17" t="s">
        <v>114</v>
      </c>
      <c r="P833" s="17" t="s">
        <v>54</v>
      </c>
      <c r="Q833" s="17" t="s">
        <v>44</v>
      </c>
      <c r="R833" s="17">
        <v>12989</v>
      </c>
      <c r="S833" s="17" t="s">
        <v>194</v>
      </c>
      <c r="T833" s="17" t="s">
        <v>33</v>
      </c>
      <c r="U833" s="16">
        <f>datos_chargeback_2001_1!$V833/100</f>
        <v>0</v>
      </c>
      <c r="V833" s="17">
        <v>0</v>
      </c>
      <c r="W833" s="16">
        <f>datos_chargeback_2001_1!$X833/100</f>
        <v>0</v>
      </c>
      <c r="X833" s="17">
        <v>0</v>
      </c>
      <c r="Y833" s="16">
        <f>datos_chargeback_2001_1!$Z833/100</f>
        <v>129.88999999999999</v>
      </c>
      <c r="Z833" s="17">
        <v>12989</v>
      </c>
      <c r="AA833" s="17" t="s">
        <v>2585</v>
      </c>
      <c r="AB833" s="17" t="s">
        <v>35</v>
      </c>
      <c r="AC833" s="20" t="s">
        <v>35</v>
      </c>
      <c r="AD833" s="16">
        <f>datos_chargeback_2001_1!$AE833/100</f>
        <v>0</v>
      </c>
      <c r="AE833" s="17">
        <v>0</v>
      </c>
      <c r="AF833" s="17" t="s">
        <v>36</v>
      </c>
    </row>
    <row r="834" spans="1:32" x14ac:dyDescent="0.3">
      <c r="A834" s="35" t="s">
        <v>2586</v>
      </c>
      <c r="B834" s="9">
        <v>44959</v>
      </c>
      <c r="C834" s="9" t="str">
        <f>TEXT(Tabla10[[#This Row],[Fecha de transacción]],"DDDD")</f>
        <v>jueves</v>
      </c>
      <c r="D834" s="9">
        <v>45023</v>
      </c>
      <c r="E834" s="10">
        <f>datos_chargeback_2001_1!$D834-datos_chargeback_2001_1!$B834</f>
        <v>64</v>
      </c>
      <c r="F834" s="11">
        <f>datos_chargeback_2001_1!$G834/100</f>
        <v>602.77</v>
      </c>
      <c r="G834" s="12">
        <v>60277</v>
      </c>
      <c r="H834" s="11">
        <f t="shared" ref="H834:H897" si="13">IF(COUNTIF($A$2:$A$1373,A834)=1,0,IF(F834=_xlfn.AGGREGATE(14,6,$F$2:$F$1373/($A$2:$A$1373=A834),1),_xlfn.AGGREGATE(15,6,$F$2:$F$1373/($A$2:$A$1373=A834),1),""))</f>
        <v>0</v>
      </c>
      <c r="I834" s="11">
        <v>0</v>
      </c>
      <c r="J834" s="12" t="s">
        <v>38</v>
      </c>
      <c r="K834" s="12" t="s">
        <v>25</v>
      </c>
      <c r="L834" s="12" t="s">
        <v>26</v>
      </c>
      <c r="M834" s="12" t="s">
        <v>85</v>
      </c>
      <c r="N834" s="12" t="s">
        <v>42</v>
      </c>
      <c r="O834" s="12" t="s">
        <v>50</v>
      </c>
      <c r="P834" s="12" t="s">
        <v>54</v>
      </c>
      <c r="Q834" s="12" t="s">
        <v>31</v>
      </c>
      <c r="R834" s="12">
        <v>60277</v>
      </c>
      <c r="S834" s="12" t="s">
        <v>604</v>
      </c>
      <c r="T834" s="12" t="s">
        <v>116</v>
      </c>
      <c r="U834" s="11">
        <f>datos_chargeback_2001_1!$V834/100</f>
        <v>602.77</v>
      </c>
      <c r="V834" s="12">
        <v>60277</v>
      </c>
      <c r="W834" s="11">
        <f>datos_chargeback_2001_1!$X834/100</f>
        <v>0</v>
      </c>
      <c r="X834" s="12">
        <v>0</v>
      </c>
      <c r="Y834" s="11">
        <f>datos_chargeback_2001_1!$Z834/100</f>
        <v>0</v>
      </c>
      <c r="Z834" s="12">
        <v>0</v>
      </c>
      <c r="AA834" s="12" t="s">
        <v>2587</v>
      </c>
      <c r="AB834" s="12" t="s">
        <v>48</v>
      </c>
      <c r="AC834" s="19">
        <v>44959</v>
      </c>
      <c r="AD834" s="11">
        <f>datos_chargeback_2001_1!$AE834/100</f>
        <v>922.94</v>
      </c>
      <c r="AE834" s="12">
        <v>92294</v>
      </c>
      <c r="AF834" s="12" t="s">
        <v>53</v>
      </c>
    </row>
    <row r="835" spans="1:32" x14ac:dyDescent="0.3">
      <c r="A835" s="36" t="s">
        <v>2588</v>
      </c>
      <c r="B835" s="14">
        <v>44960</v>
      </c>
      <c r="C835" s="14" t="str">
        <f>TEXT(Tabla10[[#This Row],[Fecha de transacción]],"DDDD")</f>
        <v>viernes</v>
      </c>
      <c r="D835" s="14">
        <v>45039</v>
      </c>
      <c r="E835" s="15">
        <f>datos_chargeback_2001_1!$D835-datos_chargeback_2001_1!$B835</f>
        <v>79</v>
      </c>
      <c r="F835" s="16">
        <f>datos_chargeback_2001_1!$G835/100</f>
        <v>249.79</v>
      </c>
      <c r="G835" s="17">
        <v>24979</v>
      </c>
      <c r="H835" s="16">
        <f t="shared" si="13"/>
        <v>0</v>
      </c>
      <c r="I835" s="16">
        <v>1.25</v>
      </c>
      <c r="J835" s="17" t="s">
        <v>24</v>
      </c>
      <c r="K835" s="17" t="s">
        <v>25</v>
      </c>
      <c r="L835" s="17" t="s">
        <v>40</v>
      </c>
      <c r="M835" s="17" t="s">
        <v>52</v>
      </c>
      <c r="N835" s="17" t="s">
        <v>42</v>
      </c>
      <c r="O835" s="17" t="s">
        <v>36</v>
      </c>
      <c r="P835" s="17" t="s">
        <v>30</v>
      </c>
      <c r="Q835" s="17" t="s">
        <v>75</v>
      </c>
      <c r="R835" s="17">
        <v>24979</v>
      </c>
      <c r="S835" s="17" t="s">
        <v>2589</v>
      </c>
      <c r="T835" s="17" t="s">
        <v>116</v>
      </c>
      <c r="U835" s="16">
        <f>datos_chargeback_2001_1!$V835/100</f>
        <v>249.79</v>
      </c>
      <c r="V835" s="17">
        <v>24979</v>
      </c>
      <c r="W835" s="16">
        <f>datos_chargeback_2001_1!$X835/100</f>
        <v>0</v>
      </c>
      <c r="X835" s="17">
        <v>0</v>
      </c>
      <c r="Y835" s="16">
        <f>datos_chargeback_2001_1!$Z835/100</f>
        <v>0</v>
      </c>
      <c r="Z835" s="17">
        <v>0</v>
      </c>
      <c r="AA835" s="17" t="s">
        <v>2590</v>
      </c>
      <c r="AB835" s="17" t="s">
        <v>35</v>
      </c>
      <c r="AC835" s="20" t="s">
        <v>35</v>
      </c>
      <c r="AD835" s="16">
        <f>datos_chargeback_2001_1!$AE835/100</f>
        <v>0</v>
      </c>
      <c r="AE835" s="17">
        <v>0</v>
      </c>
      <c r="AF835" s="17" t="s">
        <v>29</v>
      </c>
    </row>
    <row r="836" spans="1:32" x14ac:dyDescent="0.3">
      <c r="A836" s="35" t="s">
        <v>2591</v>
      </c>
      <c r="B836" s="9">
        <v>44961</v>
      </c>
      <c r="C836" s="9" t="str">
        <f>TEXT(Tabla10[[#This Row],[Fecha de transacción]],"DDDD")</f>
        <v>sábado</v>
      </c>
      <c r="D836" s="9">
        <v>45041</v>
      </c>
      <c r="E836" s="10">
        <f>datos_chargeback_2001_1!$D836-datos_chargeback_2001_1!$B836</f>
        <v>80</v>
      </c>
      <c r="F836" s="11">
        <f>datos_chargeback_2001_1!$G836/100</f>
        <v>886.98</v>
      </c>
      <c r="G836" s="12">
        <v>88698</v>
      </c>
      <c r="H836" s="11">
        <f t="shared" si="13"/>
        <v>0</v>
      </c>
      <c r="I836" s="11">
        <v>1.19</v>
      </c>
      <c r="J836" s="12" t="s">
        <v>38</v>
      </c>
      <c r="K836" s="12" t="s">
        <v>25</v>
      </c>
      <c r="L836" s="12" t="s">
        <v>26</v>
      </c>
      <c r="M836" s="12" t="s">
        <v>93</v>
      </c>
      <c r="N836" s="12" t="s">
        <v>28</v>
      </c>
      <c r="O836" s="12" t="s">
        <v>43</v>
      </c>
      <c r="P836" s="12" t="s">
        <v>54</v>
      </c>
      <c r="Q836" s="12" t="s">
        <v>55</v>
      </c>
      <c r="R836" s="12">
        <v>88698</v>
      </c>
      <c r="S836" s="12" t="s">
        <v>2422</v>
      </c>
      <c r="T836" s="12" t="s">
        <v>33</v>
      </c>
      <c r="U836" s="11">
        <f>datos_chargeback_2001_1!$V836/100</f>
        <v>0</v>
      </c>
      <c r="V836" s="12">
        <v>0</v>
      </c>
      <c r="W836" s="11">
        <f>datos_chargeback_2001_1!$X836/100</f>
        <v>0</v>
      </c>
      <c r="X836" s="12">
        <v>0</v>
      </c>
      <c r="Y836" s="11">
        <f>datos_chargeback_2001_1!$Z836/100</f>
        <v>886.98</v>
      </c>
      <c r="Z836" s="12">
        <v>88698</v>
      </c>
      <c r="AA836" s="12" t="s">
        <v>2592</v>
      </c>
      <c r="AB836" s="12" t="s">
        <v>48</v>
      </c>
      <c r="AC836" s="19">
        <v>44961</v>
      </c>
      <c r="AD836" s="11">
        <f>datos_chargeback_2001_1!$AE836/100</f>
        <v>3.1</v>
      </c>
      <c r="AE836" s="12">
        <v>310</v>
      </c>
      <c r="AF836" s="12" t="s">
        <v>64</v>
      </c>
    </row>
    <row r="837" spans="1:32" x14ac:dyDescent="0.3">
      <c r="A837" s="34" t="s">
        <v>2593</v>
      </c>
      <c r="B837" s="3">
        <v>44962</v>
      </c>
      <c r="C837" s="3" t="str">
        <f>TEXT(Tabla10[[#This Row],[Fecha de transacción]],"DDDD")</f>
        <v>domingo</v>
      </c>
      <c r="D837" s="3">
        <v>45030</v>
      </c>
      <c r="E837" s="4">
        <f>datos_chargeback_2001_1!$D837-datos_chargeback_2001_1!$B837</f>
        <v>68</v>
      </c>
      <c r="F837" s="5">
        <f>datos_chargeback_2001_1!$G837/100</f>
        <v>204.59</v>
      </c>
      <c r="G837" s="6">
        <v>20459</v>
      </c>
      <c r="H837" s="5">
        <f t="shared" si="13"/>
        <v>0</v>
      </c>
      <c r="I837" s="5">
        <v>0</v>
      </c>
      <c r="J837" s="6" t="s">
        <v>38</v>
      </c>
      <c r="K837" s="6" t="s">
        <v>25</v>
      </c>
      <c r="L837" s="6" t="s">
        <v>119</v>
      </c>
      <c r="M837" s="6" t="s">
        <v>52</v>
      </c>
      <c r="N837" s="6" t="s">
        <v>42</v>
      </c>
      <c r="O837" s="6" t="s">
        <v>114</v>
      </c>
      <c r="P837" s="6" t="s">
        <v>54</v>
      </c>
      <c r="Q837" s="6" t="s">
        <v>31</v>
      </c>
      <c r="R837" s="6">
        <v>20459</v>
      </c>
      <c r="S837" s="6" t="s">
        <v>2594</v>
      </c>
      <c r="T837" s="6" t="s">
        <v>61</v>
      </c>
      <c r="U837" s="5">
        <f>datos_chargeback_2001_1!$V837/100</f>
        <v>0</v>
      </c>
      <c r="V837" s="6">
        <v>0</v>
      </c>
      <c r="W837" s="5">
        <f>datos_chargeback_2001_1!$X837/100</f>
        <v>204.59</v>
      </c>
      <c r="X837" s="6">
        <v>20459</v>
      </c>
      <c r="Y837" s="5">
        <f>datos_chargeback_2001_1!$Z837/100</f>
        <v>0</v>
      </c>
      <c r="Z837" s="6">
        <v>0</v>
      </c>
      <c r="AA837" s="6" t="s">
        <v>2595</v>
      </c>
      <c r="AB837" s="6" t="s">
        <v>35</v>
      </c>
      <c r="AC837" s="7" t="s">
        <v>35</v>
      </c>
      <c r="AD837" s="5">
        <f>datos_chargeback_2001_1!$AE837/100</f>
        <v>0</v>
      </c>
      <c r="AE837" s="6">
        <v>0</v>
      </c>
      <c r="AF837" s="6" t="s">
        <v>64</v>
      </c>
    </row>
    <row r="838" spans="1:32" x14ac:dyDescent="0.3">
      <c r="A838" s="35" t="s">
        <v>2596</v>
      </c>
      <c r="B838" s="9">
        <v>44963</v>
      </c>
      <c r="C838" s="9" t="str">
        <f>TEXT(Tabla10[[#This Row],[Fecha de transacción]],"DDDD")</f>
        <v>lunes</v>
      </c>
      <c r="D838" s="9">
        <v>45029</v>
      </c>
      <c r="E838" s="10">
        <f>datos_chargeback_2001_1!$D838-datos_chargeback_2001_1!$B838</f>
        <v>66</v>
      </c>
      <c r="F838" s="11">
        <f>datos_chargeback_2001_1!$G838/100</f>
        <v>448.67</v>
      </c>
      <c r="G838" s="12">
        <v>44867</v>
      </c>
      <c r="H838" s="11">
        <f t="shared" si="13"/>
        <v>0</v>
      </c>
      <c r="I838" s="11">
        <v>0</v>
      </c>
      <c r="J838" s="12" t="s">
        <v>38</v>
      </c>
      <c r="K838" s="12" t="s">
        <v>25</v>
      </c>
      <c r="L838" s="12" t="s">
        <v>109</v>
      </c>
      <c r="M838" s="12" t="s">
        <v>93</v>
      </c>
      <c r="N838" s="12" t="s">
        <v>42</v>
      </c>
      <c r="O838" s="12" t="s">
        <v>50</v>
      </c>
      <c r="P838" s="12" t="s">
        <v>54</v>
      </c>
      <c r="Q838" s="12" t="s">
        <v>44</v>
      </c>
      <c r="R838" s="12">
        <v>44867</v>
      </c>
      <c r="S838" s="12" t="s">
        <v>2597</v>
      </c>
      <c r="T838" s="12" t="s">
        <v>116</v>
      </c>
      <c r="U838" s="11">
        <f>datos_chargeback_2001_1!$V838/100</f>
        <v>448.67</v>
      </c>
      <c r="V838" s="12">
        <v>44867</v>
      </c>
      <c r="W838" s="11">
        <f>datos_chargeback_2001_1!$X838/100</f>
        <v>0</v>
      </c>
      <c r="X838" s="12">
        <v>0</v>
      </c>
      <c r="Y838" s="11">
        <f>datos_chargeback_2001_1!$Z838/100</f>
        <v>0</v>
      </c>
      <c r="Z838" s="12">
        <v>0</v>
      </c>
      <c r="AA838" s="12" t="s">
        <v>2598</v>
      </c>
      <c r="AB838" s="12" t="s">
        <v>48</v>
      </c>
      <c r="AC838" s="19">
        <v>44963</v>
      </c>
      <c r="AD838" s="11">
        <f>datos_chargeback_2001_1!$AE838/100</f>
        <v>374.55</v>
      </c>
      <c r="AE838" s="12">
        <v>37455</v>
      </c>
      <c r="AF838" s="12" t="s">
        <v>53</v>
      </c>
    </row>
    <row r="839" spans="1:32" x14ac:dyDescent="0.3">
      <c r="A839" s="34" t="s">
        <v>2599</v>
      </c>
      <c r="B839" s="3">
        <v>44964</v>
      </c>
      <c r="C839" s="3" t="str">
        <f>TEXT(Tabla10[[#This Row],[Fecha de transacción]],"DDDD")</f>
        <v>martes</v>
      </c>
      <c r="D839" s="3">
        <v>45042</v>
      </c>
      <c r="E839" s="4">
        <f>datos_chargeback_2001_1!$D839-datos_chargeback_2001_1!$B839</f>
        <v>78</v>
      </c>
      <c r="F839" s="5">
        <f>datos_chargeback_2001_1!$G839/100</f>
        <v>35.659999999999997</v>
      </c>
      <c r="G839" s="6">
        <v>3566</v>
      </c>
      <c r="H839" s="5">
        <f t="shared" si="13"/>
        <v>0</v>
      </c>
      <c r="I839" s="5">
        <v>0</v>
      </c>
      <c r="J839" s="6" t="s">
        <v>24</v>
      </c>
      <c r="K839" s="6" t="s">
        <v>25</v>
      </c>
      <c r="L839" s="6" t="s">
        <v>119</v>
      </c>
      <c r="M839" s="6" t="s">
        <v>93</v>
      </c>
      <c r="N839" s="6" t="s">
        <v>28</v>
      </c>
      <c r="O839" s="6" t="s">
        <v>70</v>
      </c>
      <c r="P839" s="6" t="s">
        <v>54</v>
      </c>
      <c r="Q839" s="6" t="s">
        <v>31</v>
      </c>
      <c r="R839" s="6">
        <v>3566</v>
      </c>
      <c r="S839" s="6" t="s">
        <v>2600</v>
      </c>
      <c r="T839" s="6" t="s">
        <v>33</v>
      </c>
      <c r="U839" s="5">
        <f>datos_chargeback_2001_1!$V839/100</f>
        <v>0</v>
      </c>
      <c r="V839" s="6">
        <v>0</v>
      </c>
      <c r="W839" s="5">
        <f>datos_chargeback_2001_1!$X839/100</f>
        <v>0</v>
      </c>
      <c r="X839" s="6">
        <v>0</v>
      </c>
      <c r="Y839" s="5">
        <f>datos_chargeback_2001_1!$Z839/100</f>
        <v>35.659999999999997</v>
      </c>
      <c r="Z839" s="6">
        <v>3566</v>
      </c>
      <c r="AA839" s="6" t="s">
        <v>2601</v>
      </c>
      <c r="AB839" s="6" t="s">
        <v>35</v>
      </c>
      <c r="AC839" s="7" t="s">
        <v>35</v>
      </c>
      <c r="AD839" s="5">
        <f>datos_chargeback_2001_1!$AE839/100</f>
        <v>0</v>
      </c>
      <c r="AE839" s="6">
        <v>0</v>
      </c>
      <c r="AF839" s="6" t="s">
        <v>43</v>
      </c>
    </row>
    <row r="840" spans="1:32" x14ac:dyDescent="0.3">
      <c r="A840" s="35" t="s">
        <v>2602</v>
      </c>
      <c r="B840" s="9">
        <v>44965</v>
      </c>
      <c r="C840" s="9" t="str">
        <f>TEXT(Tabla10[[#This Row],[Fecha de transacción]],"DDDD")</f>
        <v>miércoles</v>
      </c>
      <c r="D840" s="9">
        <v>45052</v>
      </c>
      <c r="E840" s="10">
        <f>datos_chargeback_2001_1!$D840-datos_chargeback_2001_1!$B840</f>
        <v>87</v>
      </c>
      <c r="F840" s="11">
        <f>datos_chargeback_2001_1!$G840/100</f>
        <v>781.01</v>
      </c>
      <c r="G840" s="12">
        <v>78101</v>
      </c>
      <c r="H840" s="11">
        <f t="shared" si="13"/>
        <v>0</v>
      </c>
      <c r="I840" s="11">
        <v>1.39</v>
      </c>
      <c r="J840" s="12" t="s">
        <v>24</v>
      </c>
      <c r="K840" s="12" t="s">
        <v>25</v>
      </c>
      <c r="L840" s="12" t="s">
        <v>109</v>
      </c>
      <c r="M840" s="12" t="s">
        <v>52</v>
      </c>
      <c r="N840" s="12" t="s">
        <v>28</v>
      </c>
      <c r="O840" s="12" t="s">
        <v>64</v>
      </c>
      <c r="P840" s="12" t="s">
        <v>54</v>
      </c>
      <c r="Q840" s="12" t="s">
        <v>31</v>
      </c>
      <c r="R840" s="12">
        <v>78101</v>
      </c>
      <c r="S840" s="12" t="s">
        <v>2603</v>
      </c>
      <c r="T840" s="12" t="s">
        <v>33</v>
      </c>
      <c r="U840" s="11">
        <f>datos_chargeback_2001_1!$V840/100</f>
        <v>0</v>
      </c>
      <c r="V840" s="12">
        <v>0</v>
      </c>
      <c r="W840" s="11">
        <f>datos_chargeback_2001_1!$X840/100</f>
        <v>0</v>
      </c>
      <c r="X840" s="12">
        <v>0</v>
      </c>
      <c r="Y840" s="11">
        <f>datos_chargeback_2001_1!$Z840/100</f>
        <v>781.01</v>
      </c>
      <c r="Z840" s="12">
        <v>78101</v>
      </c>
      <c r="AA840" s="12" t="s">
        <v>2604</v>
      </c>
      <c r="AB840" s="12" t="s">
        <v>48</v>
      </c>
      <c r="AC840" s="19">
        <v>44965</v>
      </c>
      <c r="AD840" s="11">
        <f>datos_chargeback_2001_1!$AE840/100</f>
        <v>237.48</v>
      </c>
      <c r="AE840" s="12">
        <v>23748</v>
      </c>
      <c r="AF840" s="12" t="s">
        <v>29</v>
      </c>
    </row>
    <row r="841" spans="1:32" x14ac:dyDescent="0.3">
      <c r="A841" s="36" t="s">
        <v>2605</v>
      </c>
      <c r="B841" s="14">
        <v>44966</v>
      </c>
      <c r="C841" s="14" t="str">
        <f>TEXT(Tabla10[[#This Row],[Fecha de transacción]],"DDDD")</f>
        <v>jueves</v>
      </c>
      <c r="D841" s="14">
        <v>45043</v>
      </c>
      <c r="E841" s="15">
        <f>datos_chargeback_2001_1!$D841-datos_chargeback_2001_1!$B841</f>
        <v>77</v>
      </c>
      <c r="F841" s="16">
        <f>datos_chargeback_2001_1!$G841/100</f>
        <v>134.36000000000001</v>
      </c>
      <c r="G841" s="17">
        <v>13436</v>
      </c>
      <c r="H841" s="16">
        <f t="shared" si="13"/>
        <v>0</v>
      </c>
      <c r="I841" s="16">
        <v>0</v>
      </c>
      <c r="J841" s="17" t="s">
        <v>24</v>
      </c>
      <c r="K841" s="17" t="s">
        <v>25</v>
      </c>
      <c r="L841" s="17" t="s">
        <v>109</v>
      </c>
      <c r="M841" s="17" t="s">
        <v>59</v>
      </c>
      <c r="N841" s="17" t="s">
        <v>42</v>
      </c>
      <c r="O841" s="17" t="s">
        <v>43</v>
      </c>
      <c r="P841" s="17" t="s">
        <v>54</v>
      </c>
      <c r="Q841" s="17" t="s">
        <v>75</v>
      </c>
      <c r="R841" s="17">
        <v>13436</v>
      </c>
      <c r="S841" s="17" t="s">
        <v>2606</v>
      </c>
      <c r="T841" s="17" t="s">
        <v>46</v>
      </c>
      <c r="U841" s="16">
        <f>datos_chargeback_2001_1!$V841/100</f>
        <v>134.36000000000001</v>
      </c>
      <c r="V841" s="17">
        <v>13436</v>
      </c>
      <c r="W841" s="16">
        <f>datos_chargeback_2001_1!$X841/100</f>
        <v>0</v>
      </c>
      <c r="X841" s="17">
        <v>0</v>
      </c>
      <c r="Y841" s="16">
        <f>datos_chargeback_2001_1!$Z841/100</f>
        <v>0</v>
      </c>
      <c r="Z841" s="17">
        <v>0</v>
      </c>
      <c r="AA841" s="17" t="s">
        <v>2607</v>
      </c>
      <c r="AB841" s="17" t="s">
        <v>48</v>
      </c>
      <c r="AC841" s="18">
        <v>44966</v>
      </c>
      <c r="AD841" s="16">
        <f>datos_chargeback_2001_1!$AE841/100</f>
        <v>229.47</v>
      </c>
      <c r="AE841" s="17">
        <v>22947</v>
      </c>
      <c r="AF841" s="17" t="s">
        <v>36</v>
      </c>
    </row>
    <row r="842" spans="1:32" x14ac:dyDescent="0.3">
      <c r="A842" s="34" t="s">
        <v>2608</v>
      </c>
      <c r="B842" s="3">
        <v>44967</v>
      </c>
      <c r="C842" s="3" t="str">
        <f>TEXT(Tabla10[[#This Row],[Fecha de transacción]],"DDDD")</f>
        <v>viernes</v>
      </c>
      <c r="D842" s="3">
        <v>45050</v>
      </c>
      <c r="E842" s="4">
        <f>datos_chargeback_2001_1!$D842-datos_chargeback_2001_1!$B842</f>
        <v>83</v>
      </c>
      <c r="F842" s="5">
        <f>datos_chargeback_2001_1!$G842/100</f>
        <v>11.81</v>
      </c>
      <c r="G842" s="6">
        <v>1181</v>
      </c>
      <c r="H842" s="5">
        <f t="shared" si="13"/>
        <v>0</v>
      </c>
      <c r="I842" s="5">
        <v>0</v>
      </c>
      <c r="J842" s="6" t="s">
        <v>24</v>
      </c>
      <c r="K842" s="6" t="s">
        <v>25</v>
      </c>
      <c r="L842" s="6" t="s">
        <v>119</v>
      </c>
      <c r="M842" s="6" t="s">
        <v>85</v>
      </c>
      <c r="N842" s="6" t="s">
        <v>42</v>
      </c>
      <c r="O842" s="6" t="s">
        <v>36</v>
      </c>
      <c r="P842" s="6" t="s">
        <v>54</v>
      </c>
      <c r="Q842" s="6" t="s">
        <v>44</v>
      </c>
      <c r="R842" s="6">
        <v>1181</v>
      </c>
      <c r="S842" s="6" t="s">
        <v>2609</v>
      </c>
      <c r="T842" s="6" t="s">
        <v>46</v>
      </c>
      <c r="U842" s="5">
        <f>datos_chargeback_2001_1!$V842/100</f>
        <v>11.81</v>
      </c>
      <c r="V842" s="6">
        <v>1181</v>
      </c>
      <c r="W842" s="5">
        <f>datos_chargeback_2001_1!$X842/100</f>
        <v>0</v>
      </c>
      <c r="X842" s="6">
        <v>0</v>
      </c>
      <c r="Y842" s="5">
        <f>datos_chargeback_2001_1!$Z842/100</f>
        <v>0</v>
      </c>
      <c r="Z842" s="6">
        <v>0</v>
      </c>
      <c r="AA842" s="6" t="s">
        <v>2610</v>
      </c>
      <c r="AB842" s="6" t="s">
        <v>48</v>
      </c>
      <c r="AC842" s="8">
        <v>44967</v>
      </c>
      <c r="AD842" s="5">
        <f>datos_chargeback_2001_1!$AE842/100</f>
        <v>810.34</v>
      </c>
      <c r="AE842" s="6">
        <v>81034</v>
      </c>
      <c r="AF842" s="6" t="s">
        <v>50</v>
      </c>
    </row>
    <row r="843" spans="1:32" x14ac:dyDescent="0.3">
      <c r="A843" s="36" t="s">
        <v>2611</v>
      </c>
      <c r="B843" s="14">
        <v>44968</v>
      </c>
      <c r="C843" s="14" t="str">
        <f>TEXT(Tabla10[[#This Row],[Fecha de transacción]],"DDDD")</f>
        <v>sábado</v>
      </c>
      <c r="D843" s="14">
        <v>45049</v>
      </c>
      <c r="E843" s="15">
        <f>datos_chargeback_2001_1!$D843-datos_chargeback_2001_1!$B843</f>
        <v>81</v>
      </c>
      <c r="F843" s="16">
        <f>datos_chargeback_2001_1!$G843/100</f>
        <v>754.44</v>
      </c>
      <c r="G843" s="17">
        <v>75444</v>
      </c>
      <c r="H843" s="16">
        <f t="shared" si="13"/>
        <v>0</v>
      </c>
      <c r="I843" s="16">
        <v>0</v>
      </c>
      <c r="J843" s="17" t="s">
        <v>24</v>
      </c>
      <c r="K843" s="17" t="s">
        <v>25</v>
      </c>
      <c r="L843" s="17" t="s">
        <v>109</v>
      </c>
      <c r="M843" s="17" t="s">
        <v>52</v>
      </c>
      <c r="N843" s="17" t="s">
        <v>42</v>
      </c>
      <c r="O843" s="17" t="s">
        <v>114</v>
      </c>
      <c r="P843" s="17" t="s">
        <v>54</v>
      </c>
      <c r="Q843" s="17" t="s">
        <v>31</v>
      </c>
      <c r="R843" s="17">
        <v>75444</v>
      </c>
      <c r="S843" s="17" t="s">
        <v>2612</v>
      </c>
      <c r="T843" s="17" t="s">
        <v>61</v>
      </c>
      <c r="U843" s="16">
        <f>datos_chargeback_2001_1!$V843/100</f>
        <v>0</v>
      </c>
      <c r="V843" s="17">
        <v>0</v>
      </c>
      <c r="W843" s="16">
        <f>datos_chargeback_2001_1!$X843/100</f>
        <v>754.44</v>
      </c>
      <c r="X843" s="17">
        <v>75444</v>
      </c>
      <c r="Y843" s="16">
        <f>datos_chargeback_2001_1!$Z843/100</f>
        <v>0</v>
      </c>
      <c r="Z843" s="17">
        <v>0</v>
      </c>
      <c r="AA843" s="17" t="s">
        <v>2613</v>
      </c>
      <c r="AB843" s="17" t="s">
        <v>35</v>
      </c>
      <c r="AC843" s="20" t="s">
        <v>35</v>
      </c>
      <c r="AD843" s="16">
        <f>datos_chargeback_2001_1!$AE843/100</f>
        <v>0</v>
      </c>
      <c r="AE843" s="17">
        <v>0</v>
      </c>
      <c r="AF843" s="17" t="s">
        <v>29</v>
      </c>
    </row>
    <row r="844" spans="1:32" x14ac:dyDescent="0.3">
      <c r="A844" s="34" t="s">
        <v>2614</v>
      </c>
      <c r="B844" s="3">
        <v>44969</v>
      </c>
      <c r="C844" s="3" t="str">
        <f>TEXT(Tabla10[[#This Row],[Fecha de transacción]],"DDDD")</f>
        <v>domingo</v>
      </c>
      <c r="D844" s="3">
        <v>45055</v>
      </c>
      <c r="E844" s="4">
        <f>datos_chargeback_2001_1!$D844-datos_chargeback_2001_1!$B844</f>
        <v>86</v>
      </c>
      <c r="F844" s="5">
        <f>datos_chargeback_2001_1!$G844/100</f>
        <v>403.24</v>
      </c>
      <c r="G844" s="6">
        <v>40324</v>
      </c>
      <c r="H844" s="5">
        <f t="shared" si="13"/>
        <v>0</v>
      </c>
      <c r="I844" s="5">
        <v>0</v>
      </c>
      <c r="J844" s="6" t="s">
        <v>24</v>
      </c>
      <c r="K844" s="6" t="s">
        <v>25</v>
      </c>
      <c r="L844" s="6" t="s">
        <v>26</v>
      </c>
      <c r="M844" s="6" t="s">
        <v>52</v>
      </c>
      <c r="N844" s="6" t="s">
        <v>42</v>
      </c>
      <c r="O844" s="6" t="s">
        <v>43</v>
      </c>
      <c r="P844" s="6" t="s">
        <v>54</v>
      </c>
      <c r="Q844" s="6" t="s">
        <v>75</v>
      </c>
      <c r="R844" s="6">
        <v>40324</v>
      </c>
      <c r="S844" s="6" t="s">
        <v>2615</v>
      </c>
      <c r="T844" s="6" t="s">
        <v>61</v>
      </c>
      <c r="U844" s="5">
        <f>datos_chargeback_2001_1!$V844/100</f>
        <v>0</v>
      </c>
      <c r="V844" s="6">
        <v>0</v>
      </c>
      <c r="W844" s="5">
        <f>datos_chargeback_2001_1!$X844/100</f>
        <v>403.24</v>
      </c>
      <c r="X844" s="6">
        <v>40324</v>
      </c>
      <c r="Y844" s="5">
        <f>datos_chargeback_2001_1!$Z844/100</f>
        <v>0</v>
      </c>
      <c r="Z844" s="6">
        <v>0</v>
      </c>
      <c r="AA844" s="6" t="s">
        <v>2616</v>
      </c>
      <c r="AB844" s="6" t="s">
        <v>48</v>
      </c>
      <c r="AC844" s="8">
        <v>44969</v>
      </c>
      <c r="AD844" s="5">
        <f>datos_chargeback_2001_1!$AE844/100</f>
        <v>114.66</v>
      </c>
      <c r="AE844" s="6">
        <v>11466</v>
      </c>
      <c r="AF844" s="6" t="s">
        <v>50</v>
      </c>
    </row>
    <row r="845" spans="1:32" x14ac:dyDescent="0.3">
      <c r="A845" s="34" t="s">
        <v>2617</v>
      </c>
      <c r="B845" s="3">
        <v>44970</v>
      </c>
      <c r="C845" s="3" t="str">
        <f>TEXT(Tabla10[[#This Row],[Fecha de transacción]],"DDDD")</f>
        <v>lunes</v>
      </c>
      <c r="D845" s="3">
        <v>45036</v>
      </c>
      <c r="E845" s="4">
        <f>datos_chargeback_2001_1!$D845-datos_chargeback_2001_1!$B845</f>
        <v>66</v>
      </c>
      <c r="F845" s="5">
        <f>datos_chargeback_2001_1!$G845/100</f>
        <v>309.64</v>
      </c>
      <c r="G845" s="6">
        <v>30964</v>
      </c>
      <c r="H845" s="5">
        <f t="shared" si="13"/>
        <v>0</v>
      </c>
      <c r="I845" s="5">
        <v>0.86</v>
      </c>
      <c r="J845" s="6" t="s">
        <v>24</v>
      </c>
      <c r="K845" s="6" t="s">
        <v>25</v>
      </c>
      <c r="L845" s="6" t="s">
        <v>74</v>
      </c>
      <c r="M845" s="6" t="s">
        <v>59</v>
      </c>
      <c r="N845" s="6" t="s">
        <v>28</v>
      </c>
      <c r="O845" s="6" t="s">
        <v>70</v>
      </c>
      <c r="P845" s="6" t="s">
        <v>54</v>
      </c>
      <c r="Q845" s="6" t="s">
        <v>44</v>
      </c>
      <c r="R845" s="6">
        <v>30964</v>
      </c>
      <c r="S845" s="6" t="s">
        <v>2618</v>
      </c>
      <c r="T845" s="6" t="s">
        <v>33</v>
      </c>
      <c r="U845" s="5">
        <f>datos_chargeback_2001_1!$V845/100</f>
        <v>0</v>
      </c>
      <c r="V845" s="6">
        <v>0</v>
      </c>
      <c r="W845" s="5">
        <f>datos_chargeback_2001_1!$X845/100</f>
        <v>0</v>
      </c>
      <c r="X845" s="6">
        <v>0</v>
      </c>
      <c r="Y845" s="5">
        <f>datos_chargeback_2001_1!$Z845/100</f>
        <v>309.64</v>
      </c>
      <c r="Z845" s="6">
        <v>30964</v>
      </c>
      <c r="AA845" s="6" t="s">
        <v>2619</v>
      </c>
      <c r="AB845" s="6" t="s">
        <v>35</v>
      </c>
      <c r="AC845" s="7" t="s">
        <v>35</v>
      </c>
      <c r="AD845" s="5">
        <f>datos_chargeback_2001_1!$AE845/100</f>
        <v>0</v>
      </c>
      <c r="AE845" s="6">
        <v>0</v>
      </c>
      <c r="AF845" s="6" t="s">
        <v>64</v>
      </c>
    </row>
    <row r="846" spans="1:32" x14ac:dyDescent="0.3">
      <c r="A846" s="35" t="s">
        <v>2620</v>
      </c>
      <c r="B846" s="9">
        <v>44971</v>
      </c>
      <c r="C846" s="9" t="str">
        <f>TEXT(Tabla10[[#This Row],[Fecha de transacción]],"DDDD")</f>
        <v>martes</v>
      </c>
      <c r="D846" s="9">
        <v>45058</v>
      </c>
      <c r="E846" s="10">
        <f>datos_chargeback_2001_1!$D846-datos_chargeback_2001_1!$B846</f>
        <v>87</v>
      </c>
      <c r="F846" s="11">
        <f>datos_chargeback_2001_1!$G846/100</f>
        <v>173.06</v>
      </c>
      <c r="G846" s="12">
        <v>17306</v>
      </c>
      <c r="H846" s="11">
        <f t="shared" si="13"/>
        <v>0</v>
      </c>
      <c r="I846" s="11">
        <v>0</v>
      </c>
      <c r="J846" s="12" t="s">
        <v>38</v>
      </c>
      <c r="K846" s="12" t="s">
        <v>25</v>
      </c>
      <c r="L846" s="12" t="s">
        <v>40</v>
      </c>
      <c r="M846" s="12" t="s">
        <v>27</v>
      </c>
      <c r="N846" s="12" t="s">
        <v>42</v>
      </c>
      <c r="O846" s="12" t="s">
        <v>43</v>
      </c>
      <c r="P846" s="12" t="s">
        <v>54</v>
      </c>
      <c r="Q846" s="12" t="s">
        <v>55</v>
      </c>
      <c r="R846" s="12">
        <v>17306</v>
      </c>
      <c r="S846" s="12" t="s">
        <v>2621</v>
      </c>
      <c r="T846" s="12" t="s">
        <v>116</v>
      </c>
      <c r="U846" s="11">
        <f>datos_chargeback_2001_1!$V846/100</f>
        <v>173.06</v>
      </c>
      <c r="V846" s="12">
        <v>17306</v>
      </c>
      <c r="W846" s="11">
        <f>datos_chargeback_2001_1!$X846/100</f>
        <v>0</v>
      </c>
      <c r="X846" s="12">
        <v>0</v>
      </c>
      <c r="Y846" s="11">
        <f>datos_chargeback_2001_1!$Z846/100</f>
        <v>0</v>
      </c>
      <c r="Z846" s="12">
        <v>0</v>
      </c>
      <c r="AA846" s="12" t="s">
        <v>2622</v>
      </c>
      <c r="AB846" s="12" t="s">
        <v>35</v>
      </c>
      <c r="AC846" s="13" t="s">
        <v>35</v>
      </c>
      <c r="AD846" s="11">
        <f>datos_chargeback_2001_1!$AE846/100</f>
        <v>0</v>
      </c>
      <c r="AE846" s="12">
        <v>0</v>
      </c>
      <c r="AF846" s="12" t="s">
        <v>29</v>
      </c>
    </row>
    <row r="847" spans="1:32" x14ac:dyDescent="0.3">
      <c r="A847" s="36" t="s">
        <v>2623</v>
      </c>
      <c r="B847" s="14">
        <v>44972</v>
      </c>
      <c r="C847" s="14" t="str">
        <f>TEXT(Tabla10[[#This Row],[Fecha de transacción]],"DDDD")</f>
        <v>miércoles</v>
      </c>
      <c r="D847" s="14">
        <v>45060</v>
      </c>
      <c r="E847" s="15">
        <f>datos_chargeback_2001_1!$D847-datos_chargeback_2001_1!$B847</f>
        <v>88</v>
      </c>
      <c r="F847" s="16">
        <f>datos_chargeback_2001_1!$G847/100</f>
        <v>468.98</v>
      </c>
      <c r="G847" s="17">
        <v>46898</v>
      </c>
      <c r="H847" s="16">
        <f t="shared" si="13"/>
        <v>0</v>
      </c>
      <c r="I847" s="16">
        <v>0.09</v>
      </c>
      <c r="J847" s="17" t="s">
        <v>24</v>
      </c>
      <c r="K847" s="17" t="s">
        <v>25</v>
      </c>
      <c r="L847" s="17" t="s">
        <v>26</v>
      </c>
      <c r="M847" s="17" t="s">
        <v>52</v>
      </c>
      <c r="N847" s="17" t="s">
        <v>28</v>
      </c>
      <c r="O847" s="17" t="s">
        <v>114</v>
      </c>
      <c r="P847" s="17" t="s">
        <v>54</v>
      </c>
      <c r="Q847" s="17" t="s">
        <v>66</v>
      </c>
      <c r="R847" s="17">
        <v>46898</v>
      </c>
      <c r="S847" s="17" t="s">
        <v>2624</v>
      </c>
      <c r="T847" s="17" t="s">
        <v>33</v>
      </c>
      <c r="U847" s="16">
        <f>datos_chargeback_2001_1!$V847/100</f>
        <v>0</v>
      </c>
      <c r="V847" s="17">
        <v>0</v>
      </c>
      <c r="W847" s="16">
        <f>datos_chargeback_2001_1!$X847/100</f>
        <v>0</v>
      </c>
      <c r="X847" s="17">
        <v>0</v>
      </c>
      <c r="Y847" s="16">
        <f>datos_chargeback_2001_1!$Z847/100</f>
        <v>468.98</v>
      </c>
      <c r="Z847" s="17">
        <v>46898</v>
      </c>
      <c r="AA847" s="17" t="s">
        <v>2625</v>
      </c>
      <c r="AB847" s="17" t="s">
        <v>48</v>
      </c>
      <c r="AC847" s="18">
        <v>44972</v>
      </c>
      <c r="AD847" s="16">
        <f>datos_chargeback_2001_1!$AE847/100</f>
        <v>826.24</v>
      </c>
      <c r="AE847" s="17">
        <v>82624</v>
      </c>
      <c r="AF847" s="17" t="s">
        <v>50</v>
      </c>
    </row>
    <row r="848" spans="1:32" x14ac:dyDescent="0.3">
      <c r="A848" s="34" t="s">
        <v>2626</v>
      </c>
      <c r="B848" s="3">
        <v>44973</v>
      </c>
      <c r="C848" s="3" t="str">
        <f>TEXT(Tabla10[[#This Row],[Fecha de transacción]],"DDDD")</f>
        <v>jueves</v>
      </c>
      <c r="D848" s="3">
        <v>45036</v>
      </c>
      <c r="E848" s="4">
        <f>datos_chargeback_2001_1!$D848-datos_chargeback_2001_1!$B848</f>
        <v>63</v>
      </c>
      <c r="F848" s="5">
        <f>datos_chargeback_2001_1!$G848/100</f>
        <v>692.87</v>
      </c>
      <c r="G848" s="6">
        <v>69287</v>
      </c>
      <c r="H848" s="5">
        <f t="shared" si="13"/>
        <v>0</v>
      </c>
      <c r="I848" s="5">
        <v>0</v>
      </c>
      <c r="J848" s="6" t="s">
        <v>24</v>
      </c>
      <c r="K848" s="6" t="s">
        <v>25</v>
      </c>
      <c r="L848" s="6" t="s">
        <v>74</v>
      </c>
      <c r="M848" s="6" t="s">
        <v>52</v>
      </c>
      <c r="N848" s="6" t="s">
        <v>42</v>
      </c>
      <c r="O848" s="6" t="s">
        <v>70</v>
      </c>
      <c r="P848" s="6" t="s">
        <v>54</v>
      </c>
      <c r="Q848" s="6" t="s">
        <v>66</v>
      </c>
      <c r="R848" s="6">
        <v>69287</v>
      </c>
      <c r="S848" s="6" t="s">
        <v>204</v>
      </c>
      <c r="T848" s="6" t="s">
        <v>61</v>
      </c>
      <c r="U848" s="5">
        <f>datos_chargeback_2001_1!$V848/100</f>
        <v>0</v>
      </c>
      <c r="V848" s="6">
        <v>0</v>
      </c>
      <c r="W848" s="5">
        <f>datos_chargeback_2001_1!$X848/100</f>
        <v>692.87</v>
      </c>
      <c r="X848" s="6">
        <v>69287</v>
      </c>
      <c r="Y848" s="5">
        <f>datos_chargeback_2001_1!$Z848/100</f>
        <v>0</v>
      </c>
      <c r="Z848" s="6">
        <v>0</v>
      </c>
      <c r="AA848" s="6" t="s">
        <v>2627</v>
      </c>
      <c r="AB848" s="6" t="s">
        <v>35</v>
      </c>
      <c r="AC848" s="7" t="s">
        <v>35</v>
      </c>
      <c r="AD848" s="5">
        <f>datos_chargeback_2001_1!$AE848/100</f>
        <v>0</v>
      </c>
      <c r="AE848" s="6">
        <v>0</v>
      </c>
      <c r="AF848" s="6" t="s">
        <v>36</v>
      </c>
    </row>
    <row r="849" spans="1:32" x14ac:dyDescent="0.3">
      <c r="A849" s="34" t="s">
        <v>2628</v>
      </c>
      <c r="B849" s="3">
        <v>44974</v>
      </c>
      <c r="C849" s="3" t="str">
        <f>TEXT(Tabla10[[#This Row],[Fecha de transacción]],"DDDD")</f>
        <v>viernes</v>
      </c>
      <c r="D849" s="3">
        <v>45064</v>
      </c>
      <c r="E849" s="4">
        <f>datos_chargeback_2001_1!$D849-datos_chargeback_2001_1!$B849</f>
        <v>90</v>
      </c>
      <c r="F849" s="5">
        <f>datos_chargeback_2001_1!$G849/100</f>
        <v>372.15</v>
      </c>
      <c r="G849" s="6">
        <v>37215</v>
      </c>
      <c r="H849" s="5">
        <f t="shared" si="13"/>
        <v>0</v>
      </c>
      <c r="I849" s="5">
        <v>1.1200000000000001</v>
      </c>
      <c r="J849" s="6" t="s">
        <v>38</v>
      </c>
      <c r="K849" s="6" t="s">
        <v>25</v>
      </c>
      <c r="L849" s="6" t="s">
        <v>119</v>
      </c>
      <c r="M849" s="6" t="s">
        <v>52</v>
      </c>
      <c r="N849" s="6" t="s">
        <v>42</v>
      </c>
      <c r="O849" s="6" t="s">
        <v>70</v>
      </c>
      <c r="P849" s="6" t="s">
        <v>54</v>
      </c>
      <c r="Q849" s="6" t="s">
        <v>66</v>
      </c>
      <c r="R849" s="6">
        <v>37215</v>
      </c>
      <c r="S849" s="6" t="s">
        <v>2629</v>
      </c>
      <c r="T849" s="6" t="s">
        <v>61</v>
      </c>
      <c r="U849" s="5">
        <f>datos_chargeback_2001_1!$V849/100</f>
        <v>0</v>
      </c>
      <c r="V849" s="6">
        <v>0</v>
      </c>
      <c r="W849" s="5">
        <f>datos_chargeback_2001_1!$X849/100</f>
        <v>372.15</v>
      </c>
      <c r="X849" s="6">
        <v>37215</v>
      </c>
      <c r="Y849" s="5">
        <f>datos_chargeback_2001_1!$Z849/100</f>
        <v>0</v>
      </c>
      <c r="Z849" s="6">
        <v>0</v>
      </c>
      <c r="AA849" s="6" t="s">
        <v>2630</v>
      </c>
      <c r="AB849" s="6" t="s">
        <v>48</v>
      </c>
      <c r="AC849" s="8">
        <v>44974</v>
      </c>
      <c r="AD849" s="5">
        <f>datos_chargeback_2001_1!$AE849/100</f>
        <v>322.47000000000003</v>
      </c>
      <c r="AE849" s="6">
        <v>32247</v>
      </c>
      <c r="AF849" s="6" t="s">
        <v>29</v>
      </c>
    </row>
    <row r="850" spans="1:32" x14ac:dyDescent="0.3">
      <c r="A850" s="34" t="s">
        <v>2631</v>
      </c>
      <c r="B850" s="3">
        <v>44975</v>
      </c>
      <c r="C850" s="3" t="str">
        <f>TEXT(Tabla10[[#This Row],[Fecha de transacción]],"DDDD")</f>
        <v>sábado</v>
      </c>
      <c r="D850" s="3">
        <v>45055</v>
      </c>
      <c r="E850" s="4">
        <f>datos_chargeback_2001_1!$D850-datos_chargeback_2001_1!$B850</f>
        <v>80</v>
      </c>
      <c r="F850" s="5">
        <f>datos_chargeback_2001_1!$G850/100</f>
        <v>502.44</v>
      </c>
      <c r="G850" s="6">
        <v>50244</v>
      </c>
      <c r="H850" s="5">
        <f t="shared" si="13"/>
        <v>0</v>
      </c>
      <c r="I850" s="5">
        <v>1.41</v>
      </c>
      <c r="J850" s="6" t="s">
        <v>38</v>
      </c>
      <c r="K850" s="6" t="s">
        <v>25</v>
      </c>
      <c r="L850" s="6" t="s">
        <v>109</v>
      </c>
      <c r="M850" s="6" t="s">
        <v>93</v>
      </c>
      <c r="N850" s="6" t="s">
        <v>42</v>
      </c>
      <c r="O850" s="6" t="s">
        <v>64</v>
      </c>
      <c r="P850" s="6" t="s">
        <v>30</v>
      </c>
      <c r="Q850" s="6" t="s">
        <v>44</v>
      </c>
      <c r="R850" s="6">
        <v>50244</v>
      </c>
      <c r="S850" s="6" t="s">
        <v>2632</v>
      </c>
      <c r="T850" s="6" t="s">
        <v>61</v>
      </c>
      <c r="U850" s="5">
        <f>datos_chargeback_2001_1!$V850/100</f>
        <v>0</v>
      </c>
      <c r="V850" s="6">
        <v>0</v>
      </c>
      <c r="W850" s="5">
        <f>datos_chargeback_2001_1!$X850/100</f>
        <v>502.44</v>
      </c>
      <c r="X850" s="6">
        <v>50244</v>
      </c>
      <c r="Y850" s="5">
        <f>datos_chargeback_2001_1!$Z850/100</f>
        <v>0</v>
      </c>
      <c r="Z850" s="6">
        <v>0</v>
      </c>
      <c r="AA850" s="6" t="s">
        <v>2633</v>
      </c>
      <c r="AB850" s="6" t="s">
        <v>48</v>
      </c>
      <c r="AC850" s="8">
        <v>44975</v>
      </c>
      <c r="AD850" s="5">
        <f>datos_chargeback_2001_1!$AE850/100</f>
        <v>531.91999999999996</v>
      </c>
      <c r="AE850" s="6">
        <v>53192</v>
      </c>
      <c r="AF850" s="6" t="s">
        <v>53</v>
      </c>
    </row>
    <row r="851" spans="1:32" x14ac:dyDescent="0.3">
      <c r="A851" s="36" t="s">
        <v>2635</v>
      </c>
      <c r="B851" s="14">
        <v>44976</v>
      </c>
      <c r="C851" s="14" t="str">
        <f>TEXT(Tabla10[[#This Row],[Fecha de transacción]],"DDDD")</f>
        <v>domingo</v>
      </c>
      <c r="D851" s="14">
        <v>45056</v>
      </c>
      <c r="E851" s="15">
        <f>datos_chargeback_2001_1!$D851-datos_chargeback_2001_1!$B851</f>
        <v>80</v>
      </c>
      <c r="F851" s="16">
        <f>datos_chargeback_2001_1!$G851/100</f>
        <v>923.63</v>
      </c>
      <c r="G851" s="17">
        <v>92363</v>
      </c>
      <c r="H851" s="16">
        <f t="shared" si="13"/>
        <v>0</v>
      </c>
      <c r="I851" s="16">
        <v>0</v>
      </c>
      <c r="J851" s="17" t="s">
        <v>38</v>
      </c>
      <c r="K851" s="17" t="s">
        <v>25</v>
      </c>
      <c r="L851" s="17" t="s">
        <v>119</v>
      </c>
      <c r="M851" s="17" t="s">
        <v>41</v>
      </c>
      <c r="N851" s="17" t="s">
        <v>42</v>
      </c>
      <c r="O851" s="17" t="s">
        <v>114</v>
      </c>
      <c r="P851" s="17" t="s">
        <v>54</v>
      </c>
      <c r="Q851" s="17" t="s">
        <v>31</v>
      </c>
      <c r="R851" s="17">
        <v>92363</v>
      </c>
      <c r="S851" s="17" t="s">
        <v>2636</v>
      </c>
      <c r="T851" s="17" t="s">
        <v>46</v>
      </c>
      <c r="U851" s="16">
        <f>datos_chargeback_2001_1!$V851/100</f>
        <v>923.63</v>
      </c>
      <c r="V851" s="17">
        <v>92363</v>
      </c>
      <c r="W851" s="16">
        <f>datos_chargeback_2001_1!$X851/100</f>
        <v>0</v>
      </c>
      <c r="X851" s="17">
        <v>0</v>
      </c>
      <c r="Y851" s="16">
        <f>datos_chargeback_2001_1!$Z851/100</f>
        <v>0</v>
      </c>
      <c r="Z851" s="17">
        <v>0</v>
      </c>
      <c r="AA851" s="17" t="s">
        <v>2637</v>
      </c>
      <c r="AB851" s="17" t="s">
        <v>35</v>
      </c>
      <c r="AC851" s="20" t="s">
        <v>35</v>
      </c>
      <c r="AD851" s="16">
        <f>datos_chargeback_2001_1!$AE851/100</f>
        <v>0</v>
      </c>
      <c r="AE851" s="17">
        <v>0</v>
      </c>
      <c r="AF851" s="17" t="s">
        <v>53</v>
      </c>
    </row>
    <row r="852" spans="1:32" x14ac:dyDescent="0.3">
      <c r="A852" s="34" t="s">
        <v>2638</v>
      </c>
      <c r="B852" s="3">
        <v>44977</v>
      </c>
      <c r="C852" s="3" t="str">
        <f>TEXT(Tabla10[[#This Row],[Fecha de transacción]],"DDDD")</f>
        <v>lunes</v>
      </c>
      <c r="D852" s="3">
        <v>45066</v>
      </c>
      <c r="E852" s="4">
        <f>datos_chargeback_2001_1!$D852-datos_chargeback_2001_1!$B852</f>
        <v>89</v>
      </c>
      <c r="F852" s="5">
        <f>datos_chargeback_2001_1!$G852/100</f>
        <v>623.69000000000005</v>
      </c>
      <c r="G852" s="6">
        <v>62369</v>
      </c>
      <c r="H852" s="5">
        <f t="shared" si="13"/>
        <v>0</v>
      </c>
      <c r="I852" s="5">
        <v>0</v>
      </c>
      <c r="J852" s="6" t="s">
        <v>38</v>
      </c>
      <c r="K852" s="6" t="s">
        <v>25</v>
      </c>
      <c r="L852" s="6" t="s">
        <v>109</v>
      </c>
      <c r="M852" s="6" t="s">
        <v>59</v>
      </c>
      <c r="N852" s="6" t="s">
        <v>42</v>
      </c>
      <c r="O852" s="6" t="s">
        <v>114</v>
      </c>
      <c r="P852" s="6" t="s">
        <v>54</v>
      </c>
      <c r="Q852" s="6" t="s">
        <v>66</v>
      </c>
      <c r="R852" s="6">
        <v>62369</v>
      </c>
      <c r="S852" s="6" t="s">
        <v>2639</v>
      </c>
      <c r="T852" s="6" t="s">
        <v>46</v>
      </c>
      <c r="U852" s="5">
        <f>datos_chargeback_2001_1!$V852/100</f>
        <v>623.69000000000005</v>
      </c>
      <c r="V852" s="6">
        <v>62369</v>
      </c>
      <c r="W852" s="5">
        <f>datos_chargeback_2001_1!$X852/100</f>
        <v>0</v>
      </c>
      <c r="X852" s="6">
        <v>0</v>
      </c>
      <c r="Y852" s="5">
        <f>datos_chargeback_2001_1!$Z852/100</f>
        <v>0</v>
      </c>
      <c r="Z852" s="6">
        <v>0</v>
      </c>
      <c r="AA852" s="6" t="s">
        <v>2640</v>
      </c>
      <c r="AB852" s="6" t="s">
        <v>35</v>
      </c>
      <c r="AC852" s="7" t="s">
        <v>35</v>
      </c>
      <c r="AD852" s="5">
        <f>datos_chargeback_2001_1!$AE852/100</f>
        <v>0</v>
      </c>
      <c r="AE852" s="6">
        <v>0</v>
      </c>
      <c r="AF852" s="6" t="s">
        <v>29</v>
      </c>
    </row>
    <row r="853" spans="1:32" x14ac:dyDescent="0.3">
      <c r="A853" s="36" t="s">
        <v>2641</v>
      </c>
      <c r="B853" s="14">
        <v>44978</v>
      </c>
      <c r="C853" s="14" t="str">
        <f>TEXT(Tabla10[[#This Row],[Fecha de transacción]],"DDDD")</f>
        <v>martes</v>
      </c>
      <c r="D853" s="14">
        <v>45061</v>
      </c>
      <c r="E853" s="15">
        <f>datos_chargeback_2001_1!$D853-datos_chargeback_2001_1!$B853</f>
        <v>83</v>
      </c>
      <c r="F853" s="16">
        <f>datos_chargeback_2001_1!$G853/100</f>
        <v>399.44</v>
      </c>
      <c r="G853" s="17">
        <v>39944</v>
      </c>
      <c r="H853" s="16">
        <f t="shared" si="13"/>
        <v>0</v>
      </c>
      <c r="I853" s="16">
        <v>0</v>
      </c>
      <c r="J853" s="17" t="s">
        <v>24</v>
      </c>
      <c r="K853" s="17" t="s">
        <v>25</v>
      </c>
      <c r="L853" s="17" t="s">
        <v>40</v>
      </c>
      <c r="M853" s="17" t="s">
        <v>85</v>
      </c>
      <c r="N853" s="17" t="s">
        <v>28</v>
      </c>
      <c r="O853" s="17" t="s">
        <v>50</v>
      </c>
      <c r="P853" s="17" t="s">
        <v>30</v>
      </c>
      <c r="Q853" s="17" t="s">
        <v>55</v>
      </c>
      <c r="R853" s="17">
        <v>39944</v>
      </c>
      <c r="S853" s="17" t="s">
        <v>2642</v>
      </c>
      <c r="T853" s="17" t="s">
        <v>33</v>
      </c>
      <c r="U853" s="16">
        <f>datos_chargeback_2001_1!$V853/100</f>
        <v>0</v>
      </c>
      <c r="V853" s="17">
        <v>0</v>
      </c>
      <c r="W853" s="16">
        <f>datos_chargeback_2001_1!$X853/100</f>
        <v>0</v>
      </c>
      <c r="X853" s="17">
        <v>0</v>
      </c>
      <c r="Y853" s="16">
        <f>datos_chargeback_2001_1!$Z853/100</f>
        <v>399.44</v>
      </c>
      <c r="Z853" s="17">
        <v>39944</v>
      </c>
      <c r="AA853" s="17" t="s">
        <v>2643</v>
      </c>
      <c r="AB853" s="17" t="s">
        <v>48</v>
      </c>
      <c r="AC853" s="18">
        <v>44978</v>
      </c>
      <c r="AD853" s="16">
        <f>datos_chargeback_2001_1!$AE853/100</f>
        <v>225.19</v>
      </c>
      <c r="AE853" s="17">
        <v>22519</v>
      </c>
      <c r="AF853" s="17" t="s">
        <v>36</v>
      </c>
    </row>
    <row r="854" spans="1:32" x14ac:dyDescent="0.3">
      <c r="A854" s="35" t="s">
        <v>2644</v>
      </c>
      <c r="B854" s="9">
        <v>44979</v>
      </c>
      <c r="C854" s="9" t="str">
        <f>TEXT(Tabla10[[#This Row],[Fecha de transacción]],"DDDD")</f>
        <v>miércoles</v>
      </c>
      <c r="D854" s="9">
        <v>45058</v>
      </c>
      <c r="E854" s="10">
        <f>datos_chargeback_2001_1!$D854-datos_chargeback_2001_1!$B854</f>
        <v>79</v>
      </c>
      <c r="F854" s="11">
        <f>datos_chargeback_2001_1!$G854/100</f>
        <v>796.57</v>
      </c>
      <c r="G854" s="12">
        <v>79657</v>
      </c>
      <c r="H854" s="11">
        <f t="shared" si="13"/>
        <v>0</v>
      </c>
      <c r="I854" s="11">
        <v>1.28</v>
      </c>
      <c r="J854" s="12" t="s">
        <v>38</v>
      </c>
      <c r="K854" s="12" t="s">
        <v>25</v>
      </c>
      <c r="L854" s="12" t="s">
        <v>74</v>
      </c>
      <c r="M854" s="12" t="s">
        <v>41</v>
      </c>
      <c r="N854" s="12" t="s">
        <v>42</v>
      </c>
      <c r="O854" s="12" t="s">
        <v>50</v>
      </c>
      <c r="P854" s="12" t="s">
        <v>30</v>
      </c>
      <c r="Q854" s="12" t="s">
        <v>31</v>
      </c>
      <c r="R854" s="12">
        <v>79657</v>
      </c>
      <c r="S854" s="12" t="s">
        <v>2645</v>
      </c>
      <c r="T854" s="12" t="s">
        <v>116</v>
      </c>
      <c r="U854" s="11">
        <f>datos_chargeback_2001_1!$V854/100</f>
        <v>796.57</v>
      </c>
      <c r="V854" s="12">
        <v>79657</v>
      </c>
      <c r="W854" s="11">
        <f>datos_chargeback_2001_1!$X854/100</f>
        <v>0</v>
      </c>
      <c r="X854" s="12">
        <v>0</v>
      </c>
      <c r="Y854" s="11">
        <f>datos_chargeback_2001_1!$Z854/100</f>
        <v>0</v>
      </c>
      <c r="Z854" s="12">
        <v>0</v>
      </c>
      <c r="AA854" s="12" t="s">
        <v>2646</v>
      </c>
      <c r="AB854" s="12" t="s">
        <v>35</v>
      </c>
      <c r="AC854" s="13" t="s">
        <v>35</v>
      </c>
      <c r="AD854" s="11">
        <f>datos_chargeback_2001_1!$AE854/100</f>
        <v>0</v>
      </c>
      <c r="AE854" s="12">
        <v>0</v>
      </c>
      <c r="AF854" s="12" t="s">
        <v>29</v>
      </c>
    </row>
    <row r="855" spans="1:32" x14ac:dyDescent="0.3">
      <c r="A855" s="34" t="s">
        <v>2647</v>
      </c>
      <c r="B855" s="3">
        <v>44980</v>
      </c>
      <c r="C855" s="3" t="str">
        <f>TEXT(Tabla10[[#This Row],[Fecha de transacción]],"DDDD")</f>
        <v>jueves</v>
      </c>
      <c r="D855" s="3">
        <v>45057</v>
      </c>
      <c r="E855" s="4">
        <f>datos_chargeback_2001_1!$D855-datos_chargeback_2001_1!$B855</f>
        <v>77</v>
      </c>
      <c r="F855" s="5">
        <f>datos_chargeback_2001_1!$G855/100</f>
        <v>783.22</v>
      </c>
      <c r="G855" s="6">
        <v>78322</v>
      </c>
      <c r="H855" s="5">
        <f t="shared" si="13"/>
        <v>0</v>
      </c>
      <c r="I855" s="5">
        <v>0</v>
      </c>
      <c r="J855" s="6" t="s">
        <v>24</v>
      </c>
      <c r="K855" s="6" t="s">
        <v>25</v>
      </c>
      <c r="L855" s="6" t="s">
        <v>40</v>
      </c>
      <c r="M855" s="6" t="s">
        <v>85</v>
      </c>
      <c r="N855" s="6" t="s">
        <v>42</v>
      </c>
      <c r="O855" s="6" t="s">
        <v>114</v>
      </c>
      <c r="P855" s="6" t="s">
        <v>54</v>
      </c>
      <c r="Q855" s="6" t="s">
        <v>66</v>
      </c>
      <c r="R855" s="6">
        <v>78322</v>
      </c>
      <c r="S855" s="6" t="s">
        <v>2251</v>
      </c>
      <c r="T855" s="6" t="s">
        <v>61</v>
      </c>
      <c r="U855" s="5">
        <f>datos_chargeback_2001_1!$V855/100</f>
        <v>0</v>
      </c>
      <c r="V855" s="6">
        <v>0</v>
      </c>
      <c r="W855" s="5">
        <f>datos_chargeback_2001_1!$X855/100</f>
        <v>783.22</v>
      </c>
      <c r="X855" s="6">
        <v>78322</v>
      </c>
      <c r="Y855" s="5">
        <f>datos_chargeback_2001_1!$Z855/100</f>
        <v>0</v>
      </c>
      <c r="Z855" s="6">
        <v>0</v>
      </c>
      <c r="AA855" s="6" t="s">
        <v>2648</v>
      </c>
      <c r="AB855" s="6" t="s">
        <v>35</v>
      </c>
      <c r="AC855" s="7" t="s">
        <v>35</v>
      </c>
      <c r="AD855" s="5">
        <f>datos_chargeback_2001_1!$AE855/100</f>
        <v>0</v>
      </c>
      <c r="AE855" s="6">
        <v>0</v>
      </c>
      <c r="AF855" s="6" t="s">
        <v>53</v>
      </c>
    </row>
    <row r="856" spans="1:32" x14ac:dyDescent="0.3">
      <c r="A856" s="35" t="s">
        <v>2649</v>
      </c>
      <c r="B856" s="9">
        <v>44981</v>
      </c>
      <c r="C856" s="9" t="str">
        <f>TEXT(Tabla10[[#This Row],[Fecha de transacción]],"DDDD")</f>
        <v>viernes</v>
      </c>
      <c r="D856" s="9">
        <v>45071</v>
      </c>
      <c r="E856" s="10">
        <f>datos_chargeback_2001_1!$D856-datos_chargeback_2001_1!$B856</f>
        <v>90</v>
      </c>
      <c r="F856" s="11">
        <f>datos_chargeback_2001_1!$G856/100</f>
        <v>710.69</v>
      </c>
      <c r="G856" s="12">
        <v>71069</v>
      </c>
      <c r="H856" s="11">
        <f t="shared" si="13"/>
        <v>0</v>
      </c>
      <c r="I856" s="11">
        <v>0</v>
      </c>
      <c r="J856" s="12" t="s">
        <v>24</v>
      </c>
      <c r="K856" s="12" t="s">
        <v>25</v>
      </c>
      <c r="L856" s="12" t="s">
        <v>119</v>
      </c>
      <c r="M856" s="12" t="s">
        <v>85</v>
      </c>
      <c r="N856" s="12" t="s">
        <v>42</v>
      </c>
      <c r="O856" s="12" t="s">
        <v>50</v>
      </c>
      <c r="P856" s="12" t="s">
        <v>30</v>
      </c>
      <c r="Q856" s="12" t="s">
        <v>31</v>
      </c>
      <c r="R856" s="12">
        <v>71069</v>
      </c>
      <c r="S856" s="12" t="s">
        <v>2650</v>
      </c>
      <c r="T856" s="12" t="s">
        <v>61</v>
      </c>
      <c r="U856" s="11">
        <f>datos_chargeback_2001_1!$V856/100</f>
        <v>0</v>
      </c>
      <c r="V856" s="12">
        <v>0</v>
      </c>
      <c r="W856" s="11">
        <f>datos_chargeback_2001_1!$X856/100</f>
        <v>710.69</v>
      </c>
      <c r="X856" s="12">
        <v>71069</v>
      </c>
      <c r="Y856" s="11">
        <f>datos_chargeback_2001_1!$Z856/100</f>
        <v>0</v>
      </c>
      <c r="Z856" s="12">
        <v>0</v>
      </c>
      <c r="AA856" s="12" t="s">
        <v>2651</v>
      </c>
      <c r="AB856" s="12" t="s">
        <v>48</v>
      </c>
      <c r="AC856" s="19">
        <v>44981</v>
      </c>
      <c r="AD856" s="11">
        <f>datos_chargeback_2001_1!$AE856/100</f>
        <v>25.78</v>
      </c>
      <c r="AE856" s="12">
        <v>2578</v>
      </c>
      <c r="AF856" s="12" t="s">
        <v>36</v>
      </c>
    </row>
    <row r="857" spans="1:32" x14ac:dyDescent="0.3">
      <c r="A857" s="34" t="s">
        <v>2652</v>
      </c>
      <c r="B857" s="3">
        <v>44982</v>
      </c>
      <c r="C857" s="3" t="str">
        <f>TEXT(Tabla10[[#This Row],[Fecha de transacción]],"DDDD")</f>
        <v>sábado</v>
      </c>
      <c r="D857" s="3">
        <v>45056</v>
      </c>
      <c r="E857" s="4">
        <f>datos_chargeback_2001_1!$D857-datos_chargeback_2001_1!$B857</f>
        <v>74</v>
      </c>
      <c r="F857" s="5">
        <f>datos_chargeback_2001_1!$G857/100</f>
        <v>263.32</v>
      </c>
      <c r="G857" s="6">
        <v>26332</v>
      </c>
      <c r="H857" s="5">
        <f t="shared" si="13"/>
        <v>0</v>
      </c>
      <c r="I857" s="5">
        <v>1.1299999999999999</v>
      </c>
      <c r="J857" s="6" t="s">
        <v>38</v>
      </c>
      <c r="K857" s="6" t="s">
        <v>25</v>
      </c>
      <c r="L857" s="6" t="s">
        <v>119</v>
      </c>
      <c r="M857" s="6" t="s">
        <v>59</v>
      </c>
      <c r="N857" s="6" t="s">
        <v>42</v>
      </c>
      <c r="O857" s="6" t="s">
        <v>64</v>
      </c>
      <c r="P857" s="6" t="s">
        <v>54</v>
      </c>
      <c r="Q857" s="6" t="s">
        <v>66</v>
      </c>
      <c r="R857" s="6">
        <v>26332</v>
      </c>
      <c r="S857" s="6" t="s">
        <v>2653</v>
      </c>
      <c r="T857" s="6" t="s">
        <v>116</v>
      </c>
      <c r="U857" s="5">
        <f>datos_chargeback_2001_1!$V857/100</f>
        <v>263.32</v>
      </c>
      <c r="V857" s="6">
        <v>26332</v>
      </c>
      <c r="W857" s="5">
        <f>datos_chargeback_2001_1!$X857/100</f>
        <v>0</v>
      </c>
      <c r="X857" s="6">
        <v>0</v>
      </c>
      <c r="Y857" s="5">
        <f>datos_chargeback_2001_1!$Z857/100</f>
        <v>0</v>
      </c>
      <c r="Z857" s="6">
        <v>0</v>
      </c>
      <c r="AA857" s="6" t="s">
        <v>2654</v>
      </c>
      <c r="AB857" s="6" t="s">
        <v>35</v>
      </c>
      <c r="AC857" s="7" t="s">
        <v>35</v>
      </c>
      <c r="AD857" s="5">
        <f>datos_chargeback_2001_1!$AE857/100</f>
        <v>0</v>
      </c>
      <c r="AE857" s="6">
        <v>0</v>
      </c>
      <c r="AF857" s="6" t="s">
        <v>29</v>
      </c>
    </row>
    <row r="858" spans="1:32" x14ac:dyDescent="0.3">
      <c r="A858" s="34" t="s">
        <v>2655</v>
      </c>
      <c r="B858" s="3">
        <v>44983</v>
      </c>
      <c r="C858" s="3" t="str">
        <f>TEXT(Tabla10[[#This Row],[Fecha de transacción]],"DDDD")</f>
        <v>domingo</v>
      </c>
      <c r="D858" s="3">
        <v>45057</v>
      </c>
      <c r="E858" s="4">
        <f>datos_chargeback_2001_1!$D858-datos_chargeback_2001_1!$B858</f>
        <v>74</v>
      </c>
      <c r="F858" s="5">
        <f>datos_chargeback_2001_1!$G858/100</f>
        <v>460.22</v>
      </c>
      <c r="G858" s="6">
        <v>46022</v>
      </c>
      <c r="H858" s="5">
        <f t="shared" si="13"/>
        <v>0</v>
      </c>
      <c r="I858" s="5">
        <v>1.27</v>
      </c>
      <c r="J858" s="6" t="s">
        <v>38</v>
      </c>
      <c r="K858" s="6" t="s">
        <v>25</v>
      </c>
      <c r="L858" s="6" t="s">
        <v>80</v>
      </c>
      <c r="M858" s="6" t="s">
        <v>59</v>
      </c>
      <c r="N858" s="6" t="s">
        <v>42</v>
      </c>
      <c r="O858" s="6" t="s">
        <v>53</v>
      </c>
      <c r="P858" s="6" t="s">
        <v>54</v>
      </c>
      <c r="Q858" s="6" t="s">
        <v>66</v>
      </c>
      <c r="R858" s="6">
        <v>46022</v>
      </c>
      <c r="S858" s="6" t="s">
        <v>2656</v>
      </c>
      <c r="T858" s="6" t="s">
        <v>46</v>
      </c>
      <c r="U858" s="5">
        <f>datos_chargeback_2001_1!$V858/100</f>
        <v>460.22</v>
      </c>
      <c r="V858" s="6">
        <v>46022</v>
      </c>
      <c r="W858" s="5">
        <f>datos_chargeback_2001_1!$X858/100</f>
        <v>0</v>
      </c>
      <c r="X858" s="6">
        <v>0</v>
      </c>
      <c r="Y858" s="5">
        <f>datos_chargeback_2001_1!$Z858/100</f>
        <v>0</v>
      </c>
      <c r="Z858" s="6">
        <v>0</v>
      </c>
      <c r="AA858" s="6" t="s">
        <v>2657</v>
      </c>
      <c r="AB858" s="6" t="s">
        <v>48</v>
      </c>
      <c r="AC858" s="8">
        <v>44983</v>
      </c>
      <c r="AD858" s="5">
        <f>datos_chargeback_2001_1!$AE858/100</f>
        <v>3.93</v>
      </c>
      <c r="AE858" s="6">
        <v>393</v>
      </c>
      <c r="AF858" s="6" t="s">
        <v>29</v>
      </c>
    </row>
    <row r="859" spans="1:32" x14ac:dyDescent="0.3">
      <c r="A859" s="34" t="s">
        <v>2658</v>
      </c>
      <c r="B859" s="3">
        <v>44984</v>
      </c>
      <c r="C859" s="3" t="str">
        <f>TEXT(Tabla10[[#This Row],[Fecha de transacción]],"DDDD")</f>
        <v>lunes</v>
      </c>
      <c r="D859" s="3">
        <v>45055</v>
      </c>
      <c r="E859" s="4">
        <f>datos_chargeback_2001_1!$D859-datos_chargeback_2001_1!$B859</f>
        <v>71</v>
      </c>
      <c r="F859" s="5">
        <f>datos_chargeback_2001_1!$G859/100</f>
        <v>553.42999999999995</v>
      </c>
      <c r="G859" s="6">
        <v>55343</v>
      </c>
      <c r="H859" s="5">
        <f t="shared" si="13"/>
        <v>0</v>
      </c>
      <c r="I859" s="5">
        <v>0</v>
      </c>
      <c r="J859" s="6" t="s">
        <v>24</v>
      </c>
      <c r="K859" s="6" t="s">
        <v>25</v>
      </c>
      <c r="L859" s="6" t="s">
        <v>40</v>
      </c>
      <c r="M859" s="6" t="s">
        <v>41</v>
      </c>
      <c r="N859" s="6" t="s">
        <v>28</v>
      </c>
      <c r="O859" s="6" t="s">
        <v>50</v>
      </c>
      <c r="P859" s="6" t="s">
        <v>30</v>
      </c>
      <c r="Q859" s="6" t="s">
        <v>44</v>
      </c>
      <c r="R859" s="6">
        <v>55343</v>
      </c>
      <c r="S859" s="6" t="s">
        <v>2659</v>
      </c>
      <c r="T859" s="6" t="s">
        <v>33</v>
      </c>
      <c r="U859" s="5">
        <f>datos_chargeback_2001_1!$V859/100</f>
        <v>0</v>
      </c>
      <c r="V859" s="6">
        <v>0</v>
      </c>
      <c r="W859" s="5">
        <f>datos_chargeback_2001_1!$X859/100</f>
        <v>0</v>
      </c>
      <c r="X859" s="6">
        <v>0</v>
      </c>
      <c r="Y859" s="5">
        <f>datos_chargeback_2001_1!$Z859/100</f>
        <v>553.42999999999995</v>
      </c>
      <c r="Z859" s="6">
        <v>55343</v>
      </c>
      <c r="AA859" s="6" t="s">
        <v>2660</v>
      </c>
      <c r="AB859" s="6" t="s">
        <v>35</v>
      </c>
      <c r="AC859" s="7" t="s">
        <v>35</v>
      </c>
      <c r="AD859" s="5">
        <f>datos_chargeback_2001_1!$AE859/100</f>
        <v>0</v>
      </c>
      <c r="AE859" s="6">
        <v>0</v>
      </c>
      <c r="AF859" s="6" t="s">
        <v>64</v>
      </c>
    </row>
    <row r="860" spans="1:32" x14ac:dyDescent="0.3">
      <c r="A860" s="35" t="s">
        <v>2661</v>
      </c>
      <c r="B860" s="9">
        <v>44985</v>
      </c>
      <c r="C860" s="9" t="str">
        <f>TEXT(Tabla10[[#This Row],[Fecha de transacción]],"DDDD")</f>
        <v>martes</v>
      </c>
      <c r="D860" s="9">
        <v>45059</v>
      </c>
      <c r="E860" s="10">
        <f>datos_chargeback_2001_1!$D860-datos_chargeback_2001_1!$B860</f>
        <v>74</v>
      </c>
      <c r="F860" s="11">
        <f>datos_chargeback_2001_1!$G860/100</f>
        <v>575.51</v>
      </c>
      <c r="G860" s="12">
        <v>57551</v>
      </c>
      <c r="H860" s="11">
        <f t="shared" si="13"/>
        <v>0</v>
      </c>
      <c r="I860" s="11">
        <v>0</v>
      </c>
      <c r="J860" s="12" t="s">
        <v>38</v>
      </c>
      <c r="K860" s="12" t="s">
        <v>25</v>
      </c>
      <c r="L860" s="12" t="s">
        <v>26</v>
      </c>
      <c r="M860" s="12" t="s">
        <v>59</v>
      </c>
      <c r="N860" s="12" t="s">
        <v>42</v>
      </c>
      <c r="O860" s="12" t="s">
        <v>43</v>
      </c>
      <c r="P860" s="12" t="s">
        <v>30</v>
      </c>
      <c r="Q860" s="12" t="s">
        <v>55</v>
      </c>
      <c r="R860" s="12">
        <v>57551</v>
      </c>
      <c r="S860" s="12" t="s">
        <v>2662</v>
      </c>
      <c r="T860" s="12" t="s">
        <v>116</v>
      </c>
      <c r="U860" s="11">
        <f>datos_chargeback_2001_1!$V860/100</f>
        <v>575.51</v>
      </c>
      <c r="V860" s="12">
        <v>57551</v>
      </c>
      <c r="W860" s="11">
        <f>datos_chargeback_2001_1!$X860/100</f>
        <v>0</v>
      </c>
      <c r="X860" s="12">
        <v>0</v>
      </c>
      <c r="Y860" s="11">
        <f>datos_chargeback_2001_1!$Z860/100</f>
        <v>0</v>
      </c>
      <c r="Z860" s="12">
        <v>0</v>
      </c>
      <c r="AA860" s="12" t="s">
        <v>2663</v>
      </c>
      <c r="AB860" s="12" t="s">
        <v>35</v>
      </c>
      <c r="AC860" s="13" t="s">
        <v>35</v>
      </c>
      <c r="AD860" s="11">
        <f>datos_chargeback_2001_1!$AE860/100</f>
        <v>0</v>
      </c>
      <c r="AE860" s="12">
        <v>0</v>
      </c>
      <c r="AF860" s="12" t="s">
        <v>53</v>
      </c>
    </row>
    <row r="861" spans="1:32" x14ac:dyDescent="0.3">
      <c r="A861" s="34" t="s">
        <v>2664</v>
      </c>
      <c r="B861" s="3">
        <v>44986</v>
      </c>
      <c r="C861" s="3" t="str">
        <f>TEXT(Tabla10[[#This Row],[Fecha de transacción]],"DDDD")</f>
        <v>miércoles</v>
      </c>
      <c r="D861" s="3">
        <v>45060</v>
      </c>
      <c r="E861" s="4">
        <f>datos_chargeback_2001_1!$D861-datos_chargeback_2001_1!$B861</f>
        <v>74</v>
      </c>
      <c r="F861" s="5">
        <f>datos_chargeback_2001_1!$G861/100</f>
        <v>481.57</v>
      </c>
      <c r="G861" s="6">
        <v>48157</v>
      </c>
      <c r="H861" s="5">
        <f t="shared" si="13"/>
        <v>0</v>
      </c>
      <c r="I861" s="5">
        <v>0</v>
      </c>
      <c r="J861" s="6" t="s">
        <v>24</v>
      </c>
      <c r="K861" s="6" t="s">
        <v>25</v>
      </c>
      <c r="L861" s="6" t="s">
        <v>26</v>
      </c>
      <c r="M861" s="6" t="s">
        <v>93</v>
      </c>
      <c r="N861" s="6" t="s">
        <v>42</v>
      </c>
      <c r="O861" s="6" t="s">
        <v>114</v>
      </c>
      <c r="P861" s="6" t="s">
        <v>54</v>
      </c>
      <c r="Q861" s="6" t="s">
        <v>55</v>
      </c>
      <c r="R861" s="6">
        <v>48157</v>
      </c>
      <c r="S861" s="6" t="s">
        <v>207</v>
      </c>
      <c r="T861" s="6" t="s">
        <v>61</v>
      </c>
      <c r="U861" s="5">
        <f>datos_chargeback_2001_1!$V861/100</f>
        <v>0</v>
      </c>
      <c r="V861" s="6">
        <v>0</v>
      </c>
      <c r="W861" s="5">
        <f>datos_chargeback_2001_1!$X861/100</f>
        <v>481.57</v>
      </c>
      <c r="X861" s="6">
        <v>48157</v>
      </c>
      <c r="Y861" s="5">
        <f>datos_chargeback_2001_1!$Z861/100</f>
        <v>0</v>
      </c>
      <c r="Z861" s="6">
        <v>0</v>
      </c>
      <c r="AA861" s="6" t="s">
        <v>2665</v>
      </c>
      <c r="AB861" s="6" t="s">
        <v>48</v>
      </c>
      <c r="AC861" s="8">
        <v>44986</v>
      </c>
      <c r="AD861" s="5">
        <f>datos_chargeback_2001_1!$AE861/100</f>
        <v>171.75</v>
      </c>
      <c r="AE861" s="6">
        <v>17175</v>
      </c>
      <c r="AF861" s="6" t="s">
        <v>53</v>
      </c>
    </row>
    <row r="862" spans="1:32" x14ac:dyDescent="0.3">
      <c r="A862" s="35" t="s">
        <v>2666</v>
      </c>
      <c r="B862" s="9">
        <v>44987</v>
      </c>
      <c r="C862" s="9" t="str">
        <f>TEXT(Tabla10[[#This Row],[Fecha de transacción]],"DDDD")</f>
        <v>jueves</v>
      </c>
      <c r="D862" s="9">
        <v>45049</v>
      </c>
      <c r="E862" s="10">
        <f>datos_chargeback_2001_1!$D862-datos_chargeback_2001_1!$B862</f>
        <v>62</v>
      </c>
      <c r="F862" s="11">
        <f>datos_chargeback_2001_1!$G862/100</f>
        <v>828.17</v>
      </c>
      <c r="G862" s="12">
        <v>82817</v>
      </c>
      <c r="H862" s="11">
        <f t="shared" si="13"/>
        <v>0</v>
      </c>
      <c r="I862" s="11">
        <v>1.34</v>
      </c>
      <c r="J862" s="12" t="s">
        <v>38</v>
      </c>
      <c r="K862" s="12" t="s">
        <v>25</v>
      </c>
      <c r="L862" s="12" t="s">
        <v>26</v>
      </c>
      <c r="M862" s="12" t="s">
        <v>52</v>
      </c>
      <c r="N862" s="12" t="s">
        <v>42</v>
      </c>
      <c r="O862" s="12" t="s">
        <v>53</v>
      </c>
      <c r="P862" s="12" t="s">
        <v>54</v>
      </c>
      <c r="Q862" s="12" t="s">
        <v>44</v>
      </c>
      <c r="R862" s="12">
        <v>82817</v>
      </c>
      <c r="S862" s="12" t="s">
        <v>2667</v>
      </c>
      <c r="T862" s="12" t="s">
        <v>116</v>
      </c>
      <c r="U862" s="11">
        <f>datos_chargeback_2001_1!$V862/100</f>
        <v>828.17</v>
      </c>
      <c r="V862" s="12">
        <v>82817</v>
      </c>
      <c r="W862" s="11">
        <f>datos_chargeback_2001_1!$X862/100</f>
        <v>0</v>
      </c>
      <c r="X862" s="12">
        <v>0</v>
      </c>
      <c r="Y862" s="11">
        <f>datos_chargeback_2001_1!$Z862/100</f>
        <v>0</v>
      </c>
      <c r="Z862" s="12">
        <v>0</v>
      </c>
      <c r="AA862" s="12" t="s">
        <v>2668</v>
      </c>
      <c r="AB862" s="12" t="s">
        <v>35</v>
      </c>
      <c r="AC862" s="13" t="s">
        <v>35</v>
      </c>
      <c r="AD862" s="11">
        <f>datos_chargeback_2001_1!$AE862/100</f>
        <v>0</v>
      </c>
      <c r="AE862" s="12">
        <v>0</v>
      </c>
      <c r="AF862" s="12" t="s">
        <v>36</v>
      </c>
    </row>
    <row r="863" spans="1:32" x14ac:dyDescent="0.3">
      <c r="A863" s="36" t="s">
        <v>2669</v>
      </c>
      <c r="B863" s="14">
        <v>44988</v>
      </c>
      <c r="C863" s="14" t="str">
        <f>TEXT(Tabla10[[#This Row],[Fecha de transacción]],"DDDD")</f>
        <v>viernes</v>
      </c>
      <c r="D863" s="14">
        <v>45056</v>
      </c>
      <c r="E863" s="15">
        <f>datos_chargeback_2001_1!$D863-datos_chargeback_2001_1!$B863</f>
        <v>68</v>
      </c>
      <c r="F863" s="16">
        <f>datos_chargeback_2001_1!$G863/100</f>
        <v>559.33000000000004</v>
      </c>
      <c r="G863" s="17">
        <v>55933</v>
      </c>
      <c r="H863" s="16">
        <f t="shared" si="13"/>
        <v>0</v>
      </c>
      <c r="I863" s="16">
        <v>0</v>
      </c>
      <c r="J863" s="17" t="s">
        <v>24</v>
      </c>
      <c r="K863" s="17" t="s">
        <v>25</v>
      </c>
      <c r="L863" s="17" t="s">
        <v>40</v>
      </c>
      <c r="M863" s="17" t="s">
        <v>52</v>
      </c>
      <c r="N863" s="17" t="s">
        <v>42</v>
      </c>
      <c r="O863" s="17" t="s">
        <v>53</v>
      </c>
      <c r="P863" s="17" t="s">
        <v>54</v>
      </c>
      <c r="Q863" s="17" t="s">
        <v>66</v>
      </c>
      <c r="R863" s="17">
        <v>55933</v>
      </c>
      <c r="S863" s="17" t="s">
        <v>2670</v>
      </c>
      <c r="T863" s="17" t="s">
        <v>46</v>
      </c>
      <c r="U863" s="16">
        <f>datos_chargeback_2001_1!$V863/100</f>
        <v>559.33000000000004</v>
      </c>
      <c r="V863" s="17">
        <v>55933</v>
      </c>
      <c r="W863" s="16">
        <f>datos_chargeback_2001_1!$X863/100</f>
        <v>0</v>
      </c>
      <c r="X863" s="17">
        <v>0</v>
      </c>
      <c r="Y863" s="16">
        <f>datos_chargeback_2001_1!$Z863/100</f>
        <v>0</v>
      </c>
      <c r="Z863" s="17">
        <v>0</v>
      </c>
      <c r="AA863" s="17" t="s">
        <v>2671</v>
      </c>
      <c r="AB863" s="17" t="s">
        <v>35</v>
      </c>
      <c r="AC863" s="20" t="s">
        <v>35</v>
      </c>
      <c r="AD863" s="16">
        <f>datos_chargeback_2001_1!$AE863/100</f>
        <v>0</v>
      </c>
      <c r="AE863" s="17">
        <v>0</v>
      </c>
      <c r="AF863" s="17" t="s">
        <v>50</v>
      </c>
    </row>
    <row r="864" spans="1:32" x14ac:dyDescent="0.3">
      <c r="A864" s="34" t="s">
        <v>2672</v>
      </c>
      <c r="B864" s="3">
        <v>44989</v>
      </c>
      <c r="C864" s="3" t="str">
        <f>TEXT(Tabla10[[#This Row],[Fecha de transacción]],"DDDD")</f>
        <v>sábado</v>
      </c>
      <c r="D864" s="3">
        <v>45059</v>
      </c>
      <c r="E864" s="4">
        <f>datos_chargeback_2001_1!$D864-datos_chargeback_2001_1!$B864</f>
        <v>70</v>
      </c>
      <c r="F864" s="5">
        <f>datos_chargeback_2001_1!$G864/100</f>
        <v>501.11</v>
      </c>
      <c r="G864" s="6">
        <v>50111</v>
      </c>
      <c r="H864" s="5">
        <f t="shared" si="13"/>
        <v>0</v>
      </c>
      <c r="I864" s="5">
        <v>0</v>
      </c>
      <c r="J864" s="6" t="s">
        <v>24</v>
      </c>
      <c r="K864" s="6" t="s">
        <v>25</v>
      </c>
      <c r="L864" s="6" t="s">
        <v>80</v>
      </c>
      <c r="M864" s="6" t="s">
        <v>27</v>
      </c>
      <c r="N864" s="6" t="s">
        <v>42</v>
      </c>
      <c r="O864" s="6" t="s">
        <v>114</v>
      </c>
      <c r="P864" s="6" t="s">
        <v>30</v>
      </c>
      <c r="Q864" s="6" t="s">
        <v>44</v>
      </c>
      <c r="R864" s="6">
        <v>50111</v>
      </c>
      <c r="S864" s="6" t="s">
        <v>2673</v>
      </c>
      <c r="T864" s="6" t="s">
        <v>61</v>
      </c>
      <c r="U864" s="5">
        <f>datos_chargeback_2001_1!$V864/100</f>
        <v>0</v>
      </c>
      <c r="V864" s="6">
        <v>0</v>
      </c>
      <c r="W864" s="5">
        <f>datos_chargeback_2001_1!$X864/100</f>
        <v>501.11</v>
      </c>
      <c r="X864" s="6">
        <v>50111</v>
      </c>
      <c r="Y864" s="5">
        <f>datos_chargeback_2001_1!$Z864/100</f>
        <v>0</v>
      </c>
      <c r="Z864" s="6">
        <v>0</v>
      </c>
      <c r="AA864" s="6" t="s">
        <v>2674</v>
      </c>
      <c r="AB864" s="6" t="s">
        <v>35</v>
      </c>
      <c r="AC864" s="7" t="s">
        <v>35</v>
      </c>
      <c r="AD864" s="5">
        <f>datos_chargeback_2001_1!$AE864/100</f>
        <v>0</v>
      </c>
      <c r="AE864" s="6">
        <v>0</v>
      </c>
      <c r="AF864" s="6" t="s">
        <v>53</v>
      </c>
    </row>
    <row r="865" spans="1:32" x14ac:dyDescent="0.3">
      <c r="A865" s="36" t="s">
        <v>2675</v>
      </c>
      <c r="B865" s="14">
        <v>44990</v>
      </c>
      <c r="C865" s="14" t="str">
        <f>TEXT(Tabla10[[#This Row],[Fecha de transacción]],"DDDD")</f>
        <v>domingo</v>
      </c>
      <c r="D865" s="14">
        <v>45054</v>
      </c>
      <c r="E865" s="15">
        <f>datos_chargeback_2001_1!$D865-datos_chargeback_2001_1!$B865</f>
        <v>64</v>
      </c>
      <c r="F865" s="16">
        <f>datos_chargeback_2001_1!$G865/100</f>
        <v>43.09</v>
      </c>
      <c r="G865" s="17">
        <v>4309</v>
      </c>
      <c r="H865" s="16">
        <f t="shared" si="13"/>
        <v>0</v>
      </c>
      <c r="I865" s="16">
        <v>0</v>
      </c>
      <c r="J865" s="17" t="s">
        <v>38</v>
      </c>
      <c r="K865" s="17" t="s">
        <v>25</v>
      </c>
      <c r="L865" s="17" t="s">
        <v>26</v>
      </c>
      <c r="M865" s="17" t="s">
        <v>59</v>
      </c>
      <c r="N865" s="17" t="s">
        <v>42</v>
      </c>
      <c r="O865" s="17" t="s">
        <v>36</v>
      </c>
      <c r="P865" s="17" t="s">
        <v>30</v>
      </c>
      <c r="Q865" s="17" t="s">
        <v>66</v>
      </c>
      <c r="R865" s="17">
        <v>4309</v>
      </c>
      <c r="S865" s="17" t="s">
        <v>2676</v>
      </c>
      <c r="T865" s="17" t="s">
        <v>46</v>
      </c>
      <c r="U865" s="16">
        <f>datos_chargeback_2001_1!$V865/100</f>
        <v>43.09</v>
      </c>
      <c r="V865" s="17">
        <v>4309</v>
      </c>
      <c r="W865" s="16">
        <f>datos_chargeback_2001_1!$X865/100</f>
        <v>0</v>
      </c>
      <c r="X865" s="17">
        <v>0</v>
      </c>
      <c r="Y865" s="16">
        <f>datos_chargeback_2001_1!$Z865/100</f>
        <v>0</v>
      </c>
      <c r="Z865" s="17">
        <v>0</v>
      </c>
      <c r="AA865" s="17" t="s">
        <v>2677</v>
      </c>
      <c r="AB865" s="17" t="s">
        <v>35</v>
      </c>
      <c r="AC865" s="20" t="s">
        <v>35</v>
      </c>
      <c r="AD865" s="16">
        <f>datos_chargeback_2001_1!$AE865/100</f>
        <v>0</v>
      </c>
      <c r="AE865" s="17">
        <v>0</v>
      </c>
      <c r="AF865" s="17" t="s">
        <v>64</v>
      </c>
    </row>
    <row r="866" spans="1:32" x14ac:dyDescent="0.3">
      <c r="A866" s="34" t="s">
        <v>2678</v>
      </c>
      <c r="B866" s="3">
        <v>44991</v>
      </c>
      <c r="C866" s="3" t="str">
        <f>TEXT(Tabla10[[#This Row],[Fecha de transacción]],"DDDD")</f>
        <v>lunes</v>
      </c>
      <c r="D866" s="3">
        <v>45065</v>
      </c>
      <c r="E866" s="4">
        <f>datos_chargeback_2001_1!$D866-datos_chargeback_2001_1!$B866</f>
        <v>74</v>
      </c>
      <c r="F866" s="5">
        <f>datos_chargeback_2001_1!$G866/100</f>
        <v>59.18</v>
      </c>
      <c r="G866" s="6">
        <v>5918</v>
      </c>
      <c r="H866" s="5">
        <f t="shared" si="13"/>
        <v>0</v>
      </c>
      <c r="I866" s="5">
        <v>0</v>
      </c>
      <c r="J866" s="6" t="s">
        <v>24</v>
      </c>
      <c r="K866" s="6" t="s">
        <v>25</v>
      </c>
      <c r="L866" s="6" t="s">
        <v>40</v>
      </c>
      <c r="M866" s="6" t="s">
        <v>59</v>
      </c>
      <c r="N866" s="6" t="s">
        <v>28</v>
      </c>
      <c r="O866" s="6" t="s">
        <v>43</v>
      </c>
      <c r="P866" s="6" t="s">
        <v>54</v>
      </c>
      <c r="Q866" s="6" t="s">
        <v>75</v>
      </c>
      <c r="R866" s="6">
        <v>59180</v>
      </c>
      <c r="S866" s="6" t="s">
        <v>2679</v>
      </c>
      <c r="T866" s="6" t="s">
        <v>33</v>
      </c>
      <c r="U866" s="5">
        <f>datos_chargeback_2001_1!$V866/100</f>
        <v>0</v>
      </c>
      <c r="V866" s="6">
        <v>0</v>
      </c>
      <c r="W866" s="5">
        <f>datos_chargeback_2001_1!$X866/100</f>
        <v>0</v>
      </c>
      <c r="X866" s="6">
        <v>0</v>
      </c>
      <c r="Y866" s="5">
        <f>datos_chargeback_2001_1!$Z866/100</f>
        <v>591.79999999999995</v>
      </c>
      <c r="Z866" s="6">
        <v>59180</v>
      </c>
      <c r="AA866" s="6" t="s">
        <v>2680</v>
      </c>
      <c r="AB866" s="6" t="s">
        <v>35</v>
      </c>
      <c r="AC866" s="7" t="s">
        <v>35</v>
      </c>
      <c r="AD866" s="5">
        <f>datos_chargeback_2001_1!$AE866/100</f>
        <v>0</v>
      </c>
      <c r="AE866" s="6">
        <v>0</v>
      </c>
      <c r="AF866" s="6" t="s">
        <v>43</v>
      </c>
    </row>
    <row r="867" spans="1:32" x14ac:dyDescent="0.3">
      <c r="A867" s="36" t="s">
        <v>2681</v>
      </c>
      <c r="B867" s="14">
        <v>44992</v>
      </c>
      <c r="C867" s="14" t="str">
        <f>TEXT(Tabla10[[#This Row],[Fecha de transacción]],"DDDD")</f>
        <v>martes</v>
      </c>
      <c r="D867" s="14">
        <v>45059</v>
      </c>
      <c r="E867" s="15">
        <f>datos_chargeback_2001_1!$D867-datos_chargeback_2001_1!$B867</f>
        <v>67</v>
      </c>
      <c r="F867" s="16">
        <f>datos_chargeback_2001_1!$G867/100</f>
        <v>977.33</v>
      </c>
      <c r="G867" s="17">
        <v>97733</v>
      </c>
      <c r="H867" s="16">
        <f t="shared" si="13"/>
        <v>0</v>
      </c>
      <c r="I867" s="16">
        <v>0.13</v>
      </c>
      <c r="J867" s="17" t="s">
        <v>38</v>
      </c>
      <c r="K867" s="17" t="s">
        <v>25</v>
      </c>
      <c r="L867" s="17" t="s">
        <v>26</v>
      </c>
      <c r="M867" s="17" t="s">
        <v>27</v>
      </c>
      <c r="N867" s="17" t="s">
        <v>42</v>
      </c>
      <c r="O867" s="17" t="s">
        <v>70</v>
      </c>
      <c r="P867" s="17" t="s">
        <v>54</v>
      </c>
      <c r="Q867" s="17" t="s">
        <v>66</v>
      </c>
      <c r="R867" s="17">
        <v>97733</v>
      </c>
      <c r="S867" s="17" t="s">
        <v>726</v>
      </c>
      <c r="T867" s="17" t="s">
        <v>116</v>
      </c>
      <c r="U867" s="16">
        <f>datos_chargeback_2001_1!$V867/100</f>
        <v>977.33</v>
      </c>
      <c r="V867" s="17">
        <v>97733</v>
      </c>
      <c r="W867" s="16">
        <f>datos_chargeback_2001_1!$X867/100</f>
        <v>0</v>
      </c>
      <c r="X867" s="17">
        <v>0</v>
      </c>
      <c r="Y867" s="16">
        <f>datos_chargeback_2001_1!$Z867/100</f>
        <v>0</v>
      </c>
      <c r="Z867" s="17">
        <v>0</v>
      </c>
      <c r="AA867" s="17" t="s">
        <v>2682</v>
      </c>
      <c r="AB867" s="17" t="s">
        <v>48</v>
      </c>
      <c r="AC867" s="18">
        <v>44992</v>
      </c>
      <c r="AD867" s="16">
        <f>datos_chargeback_2001_1!$AE867/100</f>
        <v>391.97</v>
      </c>
      <c r="AE867" s="17">
        <v>39197</v>
      </c>
      <c r="AF867" s="17" t="s">
        <v>50</v>
      </c>
    </row>
    <row r="868" spans="1:32" x14ac:dyDescent="0.3">
      <c r="A868" s="35" t="s">
        <v>2683</v>
      </c>
      <c r="B868" s="9">
        <v>44993</v>
      </c>
      <c r="C868" s="9" t="str">
        <f>TEXT(Tabla10[[#This Row],[Fecha de transacción]],"DDDD")</f>
        <v>miércoles</v>
      </c>
      <c r="D868" s="9">
        <v>45077</v>
      </c>
      <c r="E868" s="10">
        <f>datos_chargeback_2001_1!$D868-datos_chargeback_2001_1!$B868</f>
        <v>84</v>
      </c>
      <c r="F868" s="11">
        <f>datos_chargeback_2001_1!$G868/100</f>
        <v>520.98</v>
      </c>
      <c r="G868" s="12">
        <v>52098</v>
      </c>
      <c r="H868" s="11">
        <f t="shared" si="13"/>
        <v>0</v>
      </c>
      <c r="I868" s="11">
        <v>0</v>
      </c>
      <c r="J868" s="12" t="s">
        <v>38</v>
      </c>
      <c r="K868" s="12" t="s">
        <v>25</v>
      </c>
      <c r="L868" s="12" t="s">
        <v>40</v>
      </c>
      <c r="M868" s="12" t="s">
        <v>85</v>
      </c>
      <c r="N868" s="12" t="s">
        <v>28</v>
      </c>
      <c r="O868" s="12" t="s">
        <v>64</v>
      </c>
      <c r="P868" s="12" t="s">
        <v>54</v>
      </c>
      <c r="Q868" s="12" t="s">
        <v>55</v>
      </c>
      <c r="R868" s="12">
        <v>52098</v>
      </c>
      <c r="S868" s="12" t="s">
        <v>2046</v>
      </c>
      <c r="T868" s="12" t="s">
        <v>33</v>
      </c>
      <c r="U868" s="11">
        <f>datos_chargeback_2001_1!$V868/100</f>
        <v>0</v>
      </c>
      <c r="V868" s="12">
        <v>0</v>
      </c>
      <c r="W868" s="11">
        <f>datos_chargeback_2001_1!$X868/100</f>
        <v>0</v>
      </c>
      <c r="X868" s="12">
        <v>0</v>
      </c>
      <c r="Y868" s="11">
        <f>datos_chargeback_2001_1!$Z868/100</f>
        <v>520.98</v>
      </c>
      <c r="Z868" s="12">
        <v>52098</v>
      </c>
      <c r="AA868" s="12" t="s">
        <v>2684</v>
      </c>
      <c r="AB868" s="12" t="s">
        <v>48</v>
      </c>
      <c r="AC868" s="19">
        <v>44993</v>
      </c>
      <c r="AD868" s="11">
        <f>datos_chargeback_2001_1!$AE868/100</f>
        <v>880.17</v>
      </c>
      <c r="AE868" s="12">
        <v>88017</v>
      </c>
      <c r="AF868" s="12" t="s">
        <v>50</v>
      </c>
    </row>
    <row r="869" spans="1:32" x14ac:dyDescent="0.3">
      <c r="A869" s="34" t="s">
        <v>2685</v>
      </c>
      <c r="B869" s="3">
        <v>44994</v>
      </c>
      <c r="C869" s="3" t="str">
        <f>TEXT(Tabla10[[#This Row],[Fecha de transacción]],"DDDD")</f>
        <v>jueves</v>
      </c>
      <c r="D869" s="3">
        <v>45071</v>
      </c>
      <c r="E869" s="4">
        <f>datos_chargeback_2001_1!$D869-datos_chargeback_2001_1!$B869</f>
        <v>77</v>
      </c>
      <c r="F869" s="5">
        <f>datos_chargeback_2001_1!$G869/100</f>
        <v>201.13</v>
      </c>
      <c r="G869" s="6">
        <v>20113</v>
      </c>
      <c r="H869" s="5">
        <f t="shared" si="13"/>
        <v>0</v>
      </c>
      <c r="I869" s="5">
        <v>0</v>
      </c>
      <c r="J869" s="6" t="s">
        <v>24</v>
      </c>
      <c r="K869" s="6" t="s">
        <v>25</v>
      </c>
      <c r="L869" s="6" t="s">
        <v>109</v>
      </c>
      <c r="M869" s="6" t="s">
        <v>59</v>
      </c>
      <c r="N869" s="6" t="s">
        <v>28</v>
      </c>
      <c r="O869" s="6" t="s">
        <v>29</v>
      </c>
      <c r="P869" s="6" t="s">
        <v>54</v>
      </c>
      <c r="Q869" s="6" t="s">
        <v>66</v>
      </c>
      <c r="R869" s="6">
        <v>20113</v>
      </c>
      <c r="S869" s="6" t="s">
        <v>522</v>
      </c>
      <c r="T869" s="6" t="s">
        <v>33</v>
      </c>
      <c r="U869" s="5">
        <f>datos_chargeback_2001_1!$V869/100</f>
        <v>0</v>
      </c>
      <c r="V869" s="6">
        <v>0</v>
      </c>
      <c r="W869" s="5">
        <f>datos_chargeback_2001_1!$X869/100</f>
        <v>0</v>
      </c>
      <c r="X869" s="6">
        <v>0</v>
      </c>
      <c r="Y869" s="5">
        <f>datos_chargeback_2001_1!$Z869/100</f>
        <v>201.13</v>
      </c>
      <c r="Z869" s="6">
        <v>20113</v>
      </c>
      <c r="AA869" s="6" t="s">
        <v>2686</v>
      </c>
      <c r="AB869" s="6" t="s">
        <v>35</v>
      </c>
      <c r="AC869" s="7" t="s">
        <v>35</v>
      </c>
      <c r="AD869" s="5">
        <f>datos_chargeback_2001_1!$AE869/100</f>
        <v>0</v>
      </c>
      <c r="AE869" s="6">
        <v>0</v>
      </c>
      <c r="AF869" s="6" t="s">
        <v>53</v>
      </c>
    </row>
    <row r="870" spans="1:32" x14ac:dyDescent="0.3">
      <c r="A870" s="34" t="s">
        <v>2687</v>
      </c>
      <c r="B870" s="3">
        <v>44995</v>
      </c>
      <c r="C870" s="3" t="str">
        <f>TEXT(Tabla10[[#This Row],[Fecha de transacción]],"DDDD")</f>
        <v>viernes</v>
      </c>
      <c r="D870" s="3">
        <v>45057</v>
      </c>
      <c r="E870" s="4">
        <f>datos_chargeback_2001_1!$D870-datos_chargeback_2001_1!$B870</f>
        <v>62</v>
      </c>
      <c r="F870" s="5">
        <f>datos_chargeback_2001_1!$G870/100</f>
        <v>815.25</v>
      </c>
      <c r="G870" s="6">
        <v>81525</v>
      </c>
      <c r="H870" s="5">
        <f t="shared" si="13"/>
        <v>0</v>
      </c>
      <c r="I870" s="5">
        <v>1.35</v>
      </c>
      <c r="J870" s="6" t="s">
        <v>24</v>
      </c>
      <c r="K870" s="6" t="s">
        <v>25</v>
      </c>
      <c r="L870" s="6" t="s">
        <v>109</v>
      </c>
      <c r="M870" s="6" t="s">
        <v>27</v>
      </c>
      <c r="N870" s="6" t="s">
        <v>42</v>
      </c>
      <c r="O870" s="6" t="s">
        <v>114</v>
      </c>
      <c r="P870" s="6" t="s">
        <v>54</v>
      </c>
      <c r="Q870" s="6" t="s">
        <v>55</v>
      </c>
      <c r="R870" s="6">
        <v>81525</v>
      </c>
      <c r="S870" s="6" t="s">
        <v>2688</v>
      </c>
      <c r="T870" s="6" t="s">
        <v>46</v>
      </c>
      <c r="U870" s="5">
        <f>datos_chargeback_2001_1!$V870/100</f>
        <v>815.25</v>
      </c>
      <c r="V870" s="6">
        <v>81525</v>
      </c>
      <c r="W870" s="5">
        <f>datos_chargeback_2001_1!$X870/100</f>
        <v>0</v>
      </c>
      <c r="X870" s="6">
        <v>0</v>
      </c>
      <c r="Y870" s="5">
        <f>datos_chargeback_2001_1!$Z870/100</f>
        <v>0</v>
      </c>
      <c r="Z870" s="6">
        <v>0</v>
      </c>
      <c r="AA870" s="6" t="s">
        <v>2689</v>
      </c>
      <c r="AB870" s="6" t="s">
        <v>48</v>
      </c>
      <c r="AC870" s="8">
        <v>44995</v>
      </c>
      <c r="AD870" s="5">
        <f>datos_chargeback_2001_1!$AE870/100</f>
        <v>917.28</v>
      </c>
      <c r="AE870" s="6">
        <v>91728</v>
      </c>
      <c r="AF870" s="6" t="s">
        <v>36</v>
      </c>
    </row>
    <row r="871" spans="1:32" x14ac:dyDescent="0.3">
      <c r="A871" s="36" t="s">
        <v>2690</v>
      </c>
      <c r="B871" s="14">
        <v>44996</v>
      </c>
      <c r="C871" s="14" t="str">
        <f>TEXT(Tabla10[[#This Row],[Fecha de transacción]],"DDDD")</f>
        <v>sábado</v>
      </c>
      <c r="D871" s="14">
        <v>45086</v>
      </c>
      <c r="E871" s="15">
        <f>datos_chargeback_2001_1!$D871-datos_chargeback_2001_1!$B871</f>
        <v>90</v>
      </c>
      <c r="F871" s="16">
        <f>datos_chargeback_2001_1!$G871/100</f>
        <v>69.099999999999994</v>
      </c>
      <c r="G871" s="17">
        <v>6910</v>
      </c>
      <c r="H871" s="16">
        <f t="shared" si="13"/>
        <v>0</v>
      </c>
      <c r="I871" s="16">
        <v>1.1100000000000001</v>
      </c>
      <c r="J871" s="17" t="s">
        <v>24</v>
      </c>
      <c r="K871" s="17" t="s">
        <v>25</v>
      </c>
      <c r="L871" s="17" t="s">
        <v>80</v>
      </c>
      <c r="M871" s="17" t="s">
        <v>52</v>
      </c>
      <c r="N871" s="17" t="s">
        <v>42</v>
      </c>
      <c r="O871" s="17" t="s">
        <v>43</v>
      </c>
      <c r="P871" s="17" t="s">
        <v>54</v>
      </c>
      <c r="Q871" s="17" t="s">
        <v>44</v>
      </c>
      <c r="R871" s="17">
        <v>69100</v>
      </c>
      <c r="S871" s="17" t="s">
        <v>2691</v>
      </c>
      <c r="T871" s="17" t="s">
        <v>116</v>
      </c>
      <c r="U871" s="16">
        <f>datos_chargeback_2001_1!$V871/100</f>
        <v>691</v>
      </c>
      <c r="V871" s="17">
        <v>69100</v>
      </c>
      <c r="W871" s="16">
        <f>datos_chargeback_2001_1!$X871/100</f>
        <v>0</v>
      </c>
      <c r="X871" s="17">
        <v>0</v>
      </c>
      <c r="Y871" s="16">
        <f>datos_chargeback_2001_1!$Z871/100</f>
        <v>0</v>
      </c>
      <c r="Z871" s="17">
        <v>0</v>
      </c>
      <c r="AA871" s="17" t="s">
        <v>2692</v>
      </c>
      <c r="AB871" s="17" t="s">
        <v>48</v>
      </c>
      <c r="AC871" s="18">
        <v>44996</v>
      </c>
      <c r="AD871" s="16">
        <f>datos_chargeback_2001_1!$AE871/100</f>
        <v>542.21</v>
      </c>
      <c r="AE871" s="17">
        <v>54221</v>
      </c>
      <c r="AF871" s="17" t="s">
        <v>53</v>
      </c>
    </row>
    <row r="872" spans="1:32" x14ac:dyDescent="0.3">
      <c r="A872" s="35" t="s">
        <v>2693</v>
      </c>
      <c r="B872" s="9">
        <v>44997</v>
      </c>
      <c r="C872" s="9" t="str">
        <f>TEXT(Tabla10[[#This Row],[Fecha de transacción]],"DDDD")</f>
        <v>domingo</v>
      </c>
      <c r="D872" s="9">
        <v>45084</v>
      </c>
      <c r="E872" s="10">
        <f>datos_chargeback_2001_1!$D872-datos_chargeback_2001_1!$B872</f>
        <v>87</v>
      </c>
      <c r="F872" s="11">
        <f>datos_chargeback_2001_1!$G872/100</f>
        <v>292.62</v>
      </c>
      <c r="G872" s="12">
        <v>29262</v>
      </c>
      <c r="H872" s="11">
        <f t="shared" si="13"/>
        <v>0</v>
      </c>
      <c r="I872" s="11">
        <v>0</v>
      </c>
      <c r="J872" s="12" t="s">
        <v>38</v>
      </c>
      <c r="K872" s="12" t="s">
        <v>25</v>
      </c>
      <c r="L872" s="12" t="s">
        <v>26</v>
      </c>
      <c r="M872" s="12" t="s">
        <v>41</v>
      </c>
      <c r="N872" s="12" t="s">
        <v>42</v>
      </c>
      <c r="O872" s="12" t="s">
        <v>36</v>
      </c>
      <c r="P872" s="12" t="s">
        <v>30</v>
      </c>
      <c r="Q872" s="12" t="s">
        <v>31</v>
      </c>
      <c r="R872" s="12">
        <v>29262</v>
      </c>
      <c r="S872" s="12" t="s">
        <v>2694</v>
      </c>
      <c r="T872" s="12" t="s">
        <v>46</v>
      </c>
      <c r="U872" s="11">
        <f>datos_chargeback_2001_1!$V872/100</f>
        <v>292.62</v>
      </c>
      <c r="V872" s="12">
        <v>29262</v>
      </c>
      <c r="W872" s="11">
        <f>datos_chargeback_2001_1!$X872/100</f>
        <v>0</v>
      </c>
      <c r="X872" s="12">
        <v>0</v>
      </c>
      <c r="Y872" s="11">
        <f>datos_chargeback_2001_1!$Z872/100</f>
        <v>0</v>
      </c>
      <c r="Z872" s="12">
        <v>0</v>
      </c>
      <c r="AA872" s="12" t="s">
        <v>2695</v>
      </c>
      <c r="AB872" s="12" t="s">
        <v>35</v>
      </c>
      <c r="AC872" s="13" t="s">
        <v>35</v>
      </c>
      <c r="AD872" s="11">
        <f>datos_chargeback_2001_1!$AE872/100</f>
        <v>0</v>
      </c>
      <c r="AE872" s="12">
        <v>0</v>
      </c>
      <c r="AF872" s="12" t="s">
        <v>64</v>
      </c>
    </row>
    <row r="873" spans="1:32" x14ac:dyDescent="0.3">
      <c r="A873" s="36" t="s">
        <v>2696</v>
      </c>
      <c r="B873" s="14">
        <v>44998</v>
      </c>
      <c r="C873" s="14" t="str">
        <f>TEXT(Tabla10[[#This Row],[Fecha de transacción]],"DDDD")</f>
        <v>lunes</v>
      </c>
      <c r="D873" s="14">
        <v>45085</v>
      </c>
      <c r="E873" s="15">
        <f>datos_chargeback_2001_1!$D873-datos_chargeback_2001_1!$B873</f>
        <v>87</v>
      </c>
      <c r="F873" s="16">
        <f>datos_chargeback_2001_1!$G873/100</f>
        <v>767.45</v>
      </c>
      <c r="G873" s="17">
        <v>76745</v>
      </c>
      <c r="H873" s="16">
        <f t="shared" si="13"/>
        <v>0</v>
      </c>
      <c r="I873" s="16">
        <v>1.33</v>
      </c>
      <c r="J873" s="17" t="s">
        <v>24</v>
      </c>
      <c r="K873" s="17" t="s">
        <v>25</v>
      </c>
      <c r="L873" s="17" t="s">
        <v>109</v>
      </c>
      <c r="M873" s="17" t="s">
        <v>52</v>
      </c>
      <c r="N873" s="17" t="s">
        <v>42</v>
      </c>
      <c r="O873" s="17" t="s">
        <v>114</v>
      </c>
      <c r="P873" s="17" t="s">
        <v>30</v>
      </c>
      <c r="Q873" s="17" t="s">
        <v>55</v>
      </c>
      <c r="R873" s="17">
        <v>76745</v>
      </c>
      <c r="S873" s="17" t="s">
        <v>2697</v>
      </c>
      <c r="T873" s="17" t="s">
        <v>116</v>
      </c>
      <c r="U873" s="16">
        <f>datos_chargeback_2001_1!$V873/100</f>
        <v>767.45</v>
      </c>
      <c r="V873" s="17">
        <v>76745</v>
      </c>
      <c r="W873" s="16">
        <f>datos_chargeback_2001_1!$X873/100</f>
        <v>0</v>
      </c>
      <c r="X873" s="17">
        <v>0</v>
      </c>
      <c r="Y873" s="16">
        <f>datos_chargeback_2001_1!$Z873/100</f>
        <v>0</v>
      </c>
      <c r="Z873" s="17">
        <v>0</v>
      </c>
      <c r="AA873" s="17" t="s">
        <v>2698</v>
      </c>
      <c r="AB873" s="17" t="s">
        <v>48</v>
      </c>
      <c r="AC873" s="18">
        <v>44998</v>
      </c>
      <c r="AD873" s="16">
        <f>datos_chargeback_2001_1!$AE873/100</f>
        <v>91.49</v>
      </c>
      <c r="AE873" s="17">
        <v>9149</v>
      </c>
      <c r="AF873" s="17" t="s">
        <v>53</v>
      </c>
    </row>
    <row r="874" spans="1:32" x14ac:dyDescent="0.3">
      <c r="A874" s="34" t="s">
        <v>2699</v>
      </c>
      <c r="B874" s="3">
        <v>44999</v>
      </c>
      <c r="C874" s="3" t="str">
        <f>TEXT(Tabla10[[#This Row],[Fecha de transacción]],"DDDD")</f>
        <v>martes</v>
      </c>
      <c r="D874" s="3">
        <v>45065</v>
      </c>
      <c r="E874" s="4">
        <f>datos_chargeback_2001_1!$D874-datos_chargeback_2001_1!$B874</f>
        <v>66</v>
      </c>
      <c r="F874" s="5">
        <f>datos_chargeback_2001_1!$G874/100</f>
        <v>785.27</v>
      </c>
      <c r="G874" s="6">
        <v>78527</v>
      </c>
      <c r="H874" s="5">
        <f t="shared" si="13"/>
        <v>0</v>
      </c>
      <c r="I874" s="5">
        <v>0</v>
      </c>
      <c r="J874" s="6" t="s">
        <v>38</v>
      </c>
      <c r="K874" s="6" t="s">
        <v>25</v>
      </c>
      <c r="L874" s="6" t="s">
        <v>26</v>
      </c>
      <c r="M874" s="6" t="s">
        <v>59</v>
      </c>
      <c r="N874" s="6" t="s">
        <v>42</v>
      </c>
      <c r="O874" s="6" t="s">
        <v>70</v>
      </c>
      <c r="P874" s="6" t="s">
        <v>30</v>
      </c>
      <c r="Q874" s="6" t="s">
        <v>66</v>
      </c>
      <c r="R874" s="6">
        <v>78527</v>
      </c>
      <c r="S874" s="6" t="s">
        <v>662</v>
      </c>
      <c r="T874" s="6" t="s">
        <v>61</v>
      </c>
      <c r="U874" s="5">
        <f>datos_chargeback_2001_1!$V874/100</f>
        <v>0</v>
      </c>
      <c r="V874" s="6">
        <v>0</v>
      </c>
      <c r="W874" s="5">
        <f>datos_chargeback_2001_1!$X874/100</f>
        <v>785.27</v>
      </c>
      <c r="X874" s="6">
        <v>78527</v>
      </c>
      <c r="Y874" s="5">
        <f>datos_chargeback_2001_1!$Z874/100</f>
        <v>0</v>
      </c>
      <c r="Z874" s="6">
        <v>0</v>
      </c>
      <c r="AA874" s="6" t="s">
        <v>2700</v>
      </c>
      <c r="AB874" s="6" t="s">
        <v>35</v>
      </c>
      <c r="AC874" s="7" t="s">
        <v>35</v>
      </c>
      <c r="AD874" s="5">
        <f>datos_chargeback_2001_1!$AE874/100</f>
        <v>0</v>
      </c>
      <c r="AE874" s="6">
        <v>0</v>
      </c>
      <c r="AF874" s="6" t="s">
        <v>43</v>
      </c>
    </row>
    <row r="875" spans="1:32" x14ac:dyDescent="0.3">
      <c r="A875" s="34" t="s">
        <v>2701</v>
      </c>
      <c r="B875" s="3">
        <v>45000</v>
      </c>
      <c r="C875" s="3" t="str">
        <f>TEXT(Tabla10[[#This Row],[Fecha de transacción]],"DDDD")</f>
        <v>miércoles</v>
      </c>
      <c r="D875" s="3">
        <v>45073</v>
      </c>
      <c r="E875" s="4">
        <f>datos_chargeback_2001_1!$D875-datos_chargeback_2001_1!$B875</f>
        <v>73</v>
      </c>
      <c r="F875" s="5">
        <f>datos_chargeback_2001_1!$G875/100</f>
        <v>588.13</v>
      </c>
      <c r="G875" s="6">
        <v>58813</v>
      </c>
      <c r="H875" s="5">
        <f t="shared" si="13"/>
        <v>0</v>
      </c>
      <c r="I875" s="5">
        <v>1.06</v>
      </c>
      <c r="J875" s="6" t="s">
        <v>38</v>
      </c>
      <c r="K875" s="6" t="s">
        <v>25</v>
      </c>
      <c r="L875" s="6" t="s">
        <v>74</v>
      </c>
      <c r="M875" s="6" t="s">
        <v>41</v>
      </c>
      <c r="N875" s="6" t="s">
        <v>42</v>
      </c>
      <c r="O875" s="6" t="s">
        <v>36</v>
      </c>
      <c r="P875" s="6" t="s">
        <v>30</v>
      </c>
      <c r="Q875" s="6" t="s">
        <v>55</v>
      </c>
      <c r="R875" s="6">
        <v>58813</v>
      </c>
      <c r="S875" s="6" t="s">
        <v>2702</v>
      </c>
      <c r="T875" s="6" t="s">
        <v>61</v>
      </c>
      <c r="U875" s="5">
        <f>datos_chargeback_2001_1!$V875/100</f>
        <v>0</v>
      </c>
      <c r="V875" s="6">
        <v>0</v>
      </c>
      <c r="W875" s="5">
        <f>datos_chargeback_2001_1!$X875/100</f>
        <v>588.13</v>
      </c>
      <c r="X875" s="6">
        <v>58813</v>
      </c>
      <c r="Y875" s="5">
        <f>datos_chargeback_2001_1!$Z875/100</f>
        <v>0</v>
      </c>
      <c r="Z875" s="6">
        <v>0</v>
      </c>
      <c r="AA875" s="6" t="s">
        <v>2703</v>
      </c>
      <c r="AB875" s="6" t="s">
        <v>35</v>
      </c>
      <c r="AC875" s="7" t="s">
        <v>35</v>
      </c>
      <c r="AD875" s="5">
        <f>datos_chargeback_2001_1!$AE875/100</f>
        <v>0</v>
      </c>
      <c r="AE875" s="6">
        <v>0</v>
      </c>
      <c r="AF875" s="6" t="s">
        <v>64</v>
      </c>
    </row>
    <row r="876" spans="1:32" x14ac:dyDescent="0.3">
      <c r="A876" s="35" t="s">
        <v>2704</v>
      </c>
      <c r="B876" s="9">
        <v>45001</v>
      </c>
      <c r="C876" s="9" t="str">
        <f>TEXT(Tabla10[[#This Row],[Fecha de transacción]],"DDDD")</f>
        <v>jueves</v>
      </c>
      <c r="D876" s="9">
        <v>45083</v>
      </c>
      <c r="E876" s="10">
        <f>datos_chargeback_2001_1!$D876-datos_chargeback_2001_1!$B876</f>
        <v>82</v>
      </c>
      <c r="F876" s="11">
        <f>datos_chargeback_2001_1!$G876/100</f>
        <v>47.07</v>
      </c>
      <c r="G876" s="12">
        <v>4707</v>
      </c>
      <c r="H876" s="11">
        <f t="shared" si="13"/>
        <v>0</v>
      </c>
      <c r="I876" s="11">
        <v>1.19</v>
      </c>
      <c r="J876" s="12" t="s">
        <v>24</v>
      </c>
      <c r="K876" s="12" t="s">
        <v>25</v>
      </c>
      <c r="L876" s="12" t="s">
        <v>74</v>
      </c>
      <c r="M876" s="12" t="s">
        <v>59</v>
      </c>
      <c r="N876" s="12" t="s">
        <v>28</v>
      </c>
      <c r="O876" s="12" t="s">
        <v>64</v>
      </c>
      <c r="P876" s="12" t="s">
        <v>30</v>
      </c>
      <c r="Q876" s="12" t="s">
        <v>66</v>
      </c>
      <c r="R876" s="12">
        <v>47070</v>
      </c>
      <c r="S876" s="12" t="s">
        <v>2705</v>
      </c>
      <c r="T876" s="12" t="s">
        <v>33</v>
      </c>
      <c r="U876" s="11">
        <f>datos_chargeback_2001_1!$V876/100</f>
        <v>0</v>
      </c>
      <c r="V876" s="12">
        <v>0</v>
      </c>
      <c r="W876" s="11">
        <f>datos_chargeback_2001_1!$X876/100</f>
        <v>0</v>
      </c>
      <c r="X876" s="12">
        <v>0</v>
      </c>
      <c r="Y876" s="11">
        <f>datos_chargeback_2001_1!$Z876/100</f>
        <v>470.7</v>
      </c>
      <c r="Z876" s="12">
        <v>47070</v>
      </c>
      <c r="AA876" s="12" t="s">
        <v>2706</v>
      </c>
      <c r="AB876" s="12" t="s">
        <v>35</v>
      </c>
      <c r="AC876" s="13" t="s">
        <v>35</v>
      </c>
      <c r="AD876" s="11">
        <f>datos_chargeback_2001_1!$AE876/100</f>
        <v>0</v>
      </c>
      <c r="AE876" s="12">
        <v>0</v>
      </c>
      <c r="AF876" s="12" t="s">
        <v>36</v>
      </c>
    </row>
    <row r="877" spans="1:32" x14ac:dyDescent="0.3">
      <c r="A877" s="34" t="s">
        <v>2707</v>
      </c>
      <c r="B877" s="3">
        <v>45002</v>
      </c>
      <c r="C877" s="3" t="str">
        <f>TEXT(Tabla10[[#This Row],[Fecha de transacción]],"DDDD")</f>
        <v>viernes</v>
      </c>
      <c r="D877" s="3">
        <v>45069</v>
      </c>
      <c r="E877" s="4">
        <f>datos_chargeback_2001_1!$D877-datos_chargeback_2001_1!$B877</f>
        <v>67</v>
      </c>
      <c r="F877" s="5">
        <f>datos_chargeback_2001_1!$G877/100</f>
        <v>972.68</v>
      </c>
      <c r="G877" s="6">
        <v>97268</v>
      </c>
      <c r="H877" s="5">
        <f t="shared" si="13"/>
        <v>0</v>
      </c>
      <c r="I877" s="5">
        <v>1.43</v>
      </c>
      <c r="J877" s="6" t="s">
        <v>38</v>
      </c>
      <c r="K877" s="6" t="s">
        <v>25</v>
      </c>
      <c r="L877" s="6" t="s">
        <v>109</v>
      </c>
      <c r="M877" s="6" t="s">
        <v>41</v>
      </c>
      <c r="N877" s="6" t="s">
        <v>28</v>
      </c>
      <c r="O877" s="6" t="s">
        <v>36</v>
      </c>
      <c r="P877" s="6" t="s">
        <v>54</v>
      </c>
      <c r="Q877" s="6" t="s">
        <v>31</v>
      </c>
      <c r="R877" s="6">
        <v>97268</v>
      </c>
      <c r="S877" s="6" t="s">
        <v>1820</v>
      </c>
      <c r="T877" s="6" t="s">
        <v>33</v>
      </c>
      <c r="U877" s="5">
        <f>datos_chargeback_2001_1!$V877/100</f>
        <v>0</v>
      </c>
      <c r="V877" s="6">
        <v>0</v>
      </c>
      <c r="W877" s="5">
        <f>datos_chargeback_2001_1!$X877/100</f>
        <v>0</v>
      </c>
      <c r="X877" s="6">
        <v>0</v>
      </c>
      <c r="Y877" s="5">
        <f>datos_chargeback_2001_1!$Z877/100</f>
        <v>972.68</v>
      </c>
      <c r="Z877" s="6">
        <v>97268</v>
      </c>
      <c r="AA877" s="6" t="s">
        <v>2708</v>
      </c>
      <c r="AB877" s="6" t="s">
        <v>48</v>
      </c>
      <c r="AC877" s="8">
        <v>45002</v>
      </c>
      <c r="AD877" s="5">
        <f>datos_chargeback_2001_1!$AE877/100</f>
        <v>439.61</v>
      </c>
      <c r="AE877" s="6">
        <v>43961</v>
      </c>
      <c r="AF877" s="6" t="s">
        <v>53</v>
      </c>
    </row>
    <row r="878" spans="1:32" x14ac:dyDescent="0.3">
      <c r="A878" s="35" t="s">
        <v>2709</v>
      </c>
      <c r="B878" s="9">
        <v>45003</v>
      </c>
      <c r="C878" s="9" t="str">
        <f>TEXT(Tabla10[[#This Row],[Fecha de transacción]],"DDDD")</f>
        <v>sábado</v>
      </c>
      <c r="D878" s="9">
        <v>45092</v>
      </c>
      <c r="E878" s="10">
        <f>datos_chargeback_2001_1!$D878-datos_chargeback_2001_1!$B878</f>
        <v>89</v>
      </c>
      <c r="F878" s="11">
        <f>datos_chargeback_2001_1!$G878/100</f>
        <v>114.85</v>
      </c>
      <c r="G878" s="12">
        <v>11485</v>
      </c>
      <c r="H878" s="11">
        <f t="shared" si="13"/>
        <v>0</v>
      </c>
      <c r="I878" s="11">
        <v>1.31</v>
      </c>
      <c r="J878" s="12" t="s">
        <v>38</v>
      </c>
      <c r="K878" s="12" t="s">
        <v>25</v>
      </c>
      <c r="L878" s="12" t="s">
        <v>109</v>
      </c>
      <c r="M878" s="12" t="s">
        <v>93</v>
      </c>
      <c r="N878" s="12" t="s">
        <v>42</v>
      </c>
      <c r="O878" s="12" t="s">
        <v>50</v>
      </c>
      <c r="P878" s="12" t="s">
        <v>30</v>
      </c>
      <c r="Q878" s="12" t="s">
        <v>44</v>
      </c>
      <c r="R878" s="12">
        <v>11485</v>
      </c>
      <c r="S878" s="12" t="s">
        <v>2468</v>
      </c>
      <c r="T878" s="12" t="s">
        <v>61</v>
      </c>
      <c r="U878" s="11">
        <f>datos_chargeback_2001_1!$V878/100</f>
        <v>0</v>
      </c>
      <c r="V878" s="12">
        <v>0</v>
      </c>
      <c r="W878" s="11">
        <f>datos_chargeback_2001_1!$X878/100</f>
        <v>114.85</v>
      </c>
      <c r="X878" s="12">
        <v>11485</v>
      </c>
      <c r="Y878" s="11">
        <f>datos_chargeback_2001_1!$Z878/100</f>
        <v>0</v>
      </c>
      <c r="Z878" s="12">
        <v>0</v>
      </c>
      <c r="AA878" s="12" t="s">
        <v>2710</v>
      </c>
      <c r="AB878" s="12" t="s">
        <v>48</v>
      </c>
      <c r="AC878" s="19">
        <v>45003</v>
      </c>
      <c r="AD878" s="11">
        <f>datos_chargeback_2001_1!$AE878/100</f>
        <v>488.07</v>
      </c>
      <c r="AE878" s="12">
        <v>48807</v>
      </c>
      <c r="AF878" s="12" t="s">
        <v>53</v>
      </c>
    </row>
    <row r="879" spans="1:32" x14ac:dyDescent="0.3">
      <c r="A879" s="34" t="s">
        <v>2712</v>
      </c>
      <c r="B879" s="3">
        <v>45004</v>
      </c>
      <c r="C879" s="3" t="str">
        <f>TEXT(Tabla10[[#This Row],[Fecha de transacción]],"DDDD")</f>
        <v>domingo</v>
      </c>
      <c r="D879" s="3">
        <v>45090</v>
      </c>
      <c r="E879" s="4">
        <f>datos_chargeback_2001_1!$D879-datos_chargeback_2001_1!$B879</f>
        <v>86</v>
      </c>
      <c r="F879" s="5">
        <f>datos_chargeback_2001_1!$G879/100</f>
        <v>349.73</v>
      </c>
      <c r="G879" s="6">
        <v>34973</v>
      </c>
      <c r="H879" s="5">
        <f t="shared" si="13"/>
        <v>0</v>
      </c>
      <c r="I879" s="5">
        <v>0.13</v>
      </c>
      <c r="J879" s="6" t="s">
        <v>24</v>
      </c>
      <c r="K879" s="6" t="s">
        <v>25</v>
      </c>
      <c r="L879" s="6" t="s">
        <v>119</v>
      </c>
      <c r="M879" s="6" t="s">
        <v>85</v>
      </c>
      <c r="N879" s="6" t="s">
        <v>28</v>
      </c>
      <c r="O879" s="6" t="s">
        <v>114</v>
      </c>
      <c r="P879" s="6" t="s">
        <v>30</v>
      </c>
      <c r="Q879" s="6" t="s">
        <v>44</v>
      </c>
      <c r="R879" s="6">
        <v>34973</v>
      </c>
      <c r="S879" s="6" t="s">
        <v>956</v>
      </c>
      <c r="T879" s="6" t="s">
        <v>33</v>
      </c>
      <c r="U879" s="5">
        <f>datos_chargeback_2001_1!$V879/100</f>
        <v>0</v>
      </c>
      <c r="V879" s="6">
        <v>0</v>
      </c>
      <c r="W879" s="5">
        <f>datos_chargeback_2001_1!$X879/100</f>
        <v>0</v>
      </c>
      <c r="X879" s="6">
        <v>0</v>
      </c>
      <c r="Y879" s="5">
        <f>datos_chargeback_2001_1!$Z879/100</f>
        <v>349.73</v>
      </c>
      <c r="Z879" s="6">
        <v>34973</v>
      </c>
      <c r="AA879" s="6" t="s">
        <v>2713</v>
      </c>
      <c r="AB879" s="6" t="s">
        <v>35</v>
      </c>
      <c r="AC879" s="7" t="s">
        <v>35</v>
      </c>
      <c r="AD879" s="5">
        <f>datos_chargeback_2001_1!$AE879/100</f>
        <v>0</v>
      </c>
      <c r="AE879" s="6">
        <v>0</v>
      </c>
      <c r="AF879" s="6" t="s">
        <v>50</v>
      </c>
    </row>
    <row r="880" spans="1:32" x14ac:dyDescent="0.3">
      <c r="A880" s="34" t="s">
        <v>2714</v>
      </c>
      <c r="B880" s="3">
        <v>45005</v>
      </c>
      <c r="C880" s="3" t="str">
        <f>TEXT(Tabla10[[#This Row],[Fecha de transacción]],"DDDD")</f>
        <v>lunes</v>
      </c>
      <c r="D880" s="3">
        <v>45066</v>
      </c>
      <c r="E880" s="4">
        <f>datos_chargeback_2001_1!$D880-datos_chargeback_2001_1!$B880</f>
        <v>61</v>
      </c>
      <c r="F880" s="5">
        <f>datos_chargeback_2001_1!$G880/100</f>
        <v>324.95999999999998</v>
      </c>
      <c r="G880" s="6">
        <v>32496</v>
      </c>
      <c r="H880" s="5">
        <f t="shared" si="13"/>
        <v>0</v>
      </c>
      <c r="I880" s="5">
        <v>1.02</v>
      </c>
      <c r="J880" s="6" t="s">
        <v>38</v>
      </c>
      <c r="K880" s="6" t="s">
        <v>25</v>
      </c>
      <c r="L880" s="6" t="s">
        <v>40</v>
      </c>
      <c r="M880" s="6" t="s">
        <v>93</v>
      </c>
      <c r="N880" s="6" t="s">
        <v>42</v>
      </c>
      <c r="O880" s="6" t="s">
        <v>29</v>
      </c>
      <c r="P880" s="6" t="s">
        <v>30</v>
      </c>
      <c r="Q880" s="6" t="s">
        <v>44</v>
      </c>
      <c r="R880" s="6">
        <v>32496</v>
      </c>
      <c r="S880" s="6" t="s">
        <v>2715</v>
      </c>
      <c r="T880" s="6" t="s">
        <v>46</v>
      </c>
      <c r="U880" s="5">
        <f>datos_chargeback_2001_1!$V880/100</f>
        <v>324.95999999999998</v>
      </c>
      <c r="V880" s="6">
        <v>32496</v>
      </c>
      <c r="W880" s="5">
        <f>datos_chargeback_2001_1!$X880/100</f>
        <v>0</v>
      </c>
      <c r="X880" s="6">
        <v>0</v>
      </c>
      <c r="Y880" s="5">
        <f>datos_chargeback_2001_1!$Z880/100</f>
        <v>0</v>
      </c>
      <c r="Z880" s="6">
        <v>0</v>
      </c>
      <c r="AA880" s="6" t="s">
        <v>2716</v>
      </c>
      <c r="AB880" s="6" t="s">
        <v>48</v>
      </c>
      <c r="AC880" s="8">
        <v>45005</v>
      </c>
      <c r="AD880" s="5">
        <f>datos_chargeback_2001_1!$AE880/100</f>
        <v>840.39</v>
      </c>
      <c r="AE880" s="6">
        <v>84039</v>
      </c>
      <c r="AF880" s="6" t="s">
        <v>36</v>
      </c>
    </row>
    <row r="881" spans="1:32" x14ac:dyDescent="0.3">
      <c r="A881" s="36" t="s">
        <v>2717</v>
      </c>
      <c r="B881" s="14">
        <v>45006</v>
      </c>
      <c r="C881" s="14" t="str">
        <f>TEXT(Tabla10[[#This Row],[Fecha de transacción]],"DDDD")</f>
        <v>martes</v>
      </c>
      <c r="D881" s="14">
        <v>45070</v>
      </c>
      <c r="E881" s="15">
        <f>datos_chargeback_2001_1!$D881-datos_chargeback_2001_1!$B881</f>
        <v>64</v>
      </c>
      <c r="F881" s="16">
        <f>datos_chargeback_2001_1!$G881/100</f>
        <v>715.21</v>
      </c>
      <c r="G881" s="17">
        <v>71521</v>
      </c>
      <c r="H881" s="16">
        <f t="shared" si="13"/>
        <v>0</v>
      </c>
      <c r="I881" s="16">
        <v>0</v>
      </c>
      <c r="J881" s="17" t="s">
        <v>24</v>
      </c>
      <c r="K881" s="17" t="s">
        <v>25</v>
      </c>
      <c r="L881" s="17" t="s">
        <v>109</v>
      </c>
      <c r="M881" s="17" t="s">
        <v>52</v>
      </c>
      <c r="N881" s="17" t="s">
        <v>42</v>
      </c>
      <c r="O881" s="17" t="s">
        <v>29</v>
      </c>
      <c r="P881" s="17" t="s">
        <v>30</v>
      </c>
      <c r="Q881" s="17" t="s">
        <v>55</v>
      </c>
      <c r="R881" s="17">
        <v>71521</v>
      </c>
      <c r="S881" s="17" t="s">
        <v>1650</v>
      </c>
      <c r="T881" s="17" t="s">
        <v>116</v>
      </c>
      <c r="U881" s="16">
        <f>datos_chargeback_2001_1!$V881/100</f>
        <v>715.21</v>
      </c>
      <c r="V881" s="17">
        <v>71521</v>
      </c>
      <c r="W881" s="16">
        <f>datos_chargeback_2001_1!$X881/100</f>
        <v>0</v>
      </c>
      <c r="X881" s="17">
        <v>0</v>
      </c>
      <c r="Y881" s="16">
        <f>datos_chargeback_2001_1!$Z881/100</f>
        <v>0</v>
      </c>
      <c r="Z881" s="17">
        <v>0</v>
      </c>
      <c r="AA881" s="17" t="s">
        <v>2718</v>
      </c>
      <c r="AB881" s="17" t="s">
        <v>48</v>
      </c>
      <c r="AC881" s="18">
        <v>45006</v>
      </c>
      <c r="AD881" s="16">
        <f>datos_chargeback_2001_1!$AE881/100</f>
        <v>535.26</v>
      </c>
      <c r="AE881" s="17">
        <v>53526</v>
      </c>
      <c r="AF881" s="17" t="s">
        <v>43</v>
      </c>
    </row>
    <row r="882" spans="1:32" x14ac:dyDescent="0.3">
      <c r="A882" s="34" t="s">
        <v>2719</v>
      </c>
      <c r="B882" s="3">
        <v>45007</v>
      </c>
      <c r="C882" s="3" t="str">
        <f>TEXT(Tabla10[[#This Row],[Fecha de transacción]],"DDDD")</f>
        <v>miércoles</v>
      </c>
      <c r="D882" s="3">
        <v>45078</v>
      </c>
      <c r="E882" s="4">
        <f>datos_chargeback_2001_1!$D882-datos_chargeback_2001_1!$B882</f>
        <v>71</v>
      </c>
      <c r="F882" s="5">
        <f>datos_chargeback_2001_1!$G882/100</f>
        <v>344.84</v>
      </c>
      <c r="G882" s="6">
        <v>34484</v>
      </c>
      <c r="H882" s="5">
        <f t="shared" si="13"/>
        <v>0</v>
      </c>
      <c r="I882" s="5">
        <v>0</v>
      </c>
      <c r="J882" s="6" t="s">
        <v>24</v>
      </c>
      <c r="K882" s="6" t="s">
        <v>25</v>
      </c>
      <c r="L882" s="6" t="s">
        <v>109</v>
      </c>
      <c r="M882" s="6" t="s">
        <v>41</v>
      </c>
      <c r="N882" s="6" t="s">
        <v>28</v>
      </c>
      <c r="O882" s="6" t="s">
        <v>36</v>
      </c>
      <c r="P882" s="6" t="s">
        <v>30</v>
      </c>
      <c r="Q882" s="6" t="s">
        <v>31</v>
      </c>
      <c r="R882" s="6">
        <v>34484</v>
      </c>
      <c r="S882" s="6" t="s">
        <v>2720</v>
      </c>
      <c r="T882" s="6" t="s">
        <v>33</v>
      </c>
      <c r="U882" s="5">
        <f>datos_chargeback_2001_1!$V882/100</f>
        <v>0</v>
      </c>
      <c r="V882" s="6">
        <v>0</v>
      </c>
      <c r="W882" s="5">
        <f>datos_chargeback_2001_1!$X882/100</f>
        <v>0</v>
      </c>
      <c r="X882" s="6">
        <v>0</v>
      </c>
      <c r="Y882" s="5">
        <f>datos_chargeback_2001_1!$Z882/100</f>
        <v>344.84</v>
      </c>
      <c r="Z882" s="6">
        <v>34484</v>
      </c>
      <c r="AA882" s="6" t="s">
        <v>2721</v>
      </c>
      <c r="AB882" s="6" t="s">
        <v>35</v>
      </c>
      <c r="AC882" s="7" t="s">
        <v>35</v>
      </c>
      <c r="AD882" s="5">
        <f>datos_chargeback_2001_1!$AE882/100</f>
        <v>0</v>
      </c>
      <c r="AE882" s="6">
        <v>0</v>
      </c>
      <c r="AF882" s="6" t="s">
        <v>50</v>
      </c>
    </row>
    <row r="883" spans="1:32" x14ac:dyDescent="0.3">
      <c r="A883" s="36" t="s">
        <v>2722</v>
      </c>
      <c r="B883" s="14">
        <v>45008</v>
      </c>
      <c r="C883" s="14" t="str">
        <f>TEXT(Tabla10[[#This Row],[Fecha de transacción]],"DDDD")</f>
        <v>jueves</v>
      </c>
      <c r="D883" s="14">
        <v>45071</v>
      </c>
      <c r="E883" s="15">
        <f>datos_chargeback_2001_1!$D883-datos_chargeback_2001_1!$B883</f>
        <v>63</v>
      </c>
      <c r="F883" s="16">
        <f>datos_chargeback_2001_1!$G883/100</f>
        <v>558.53</v>
      </c>
      <c r="G883" s="17">
        <v>55853</v>
      </c>
      <c r="H883" s="16">
        <f t="shared" si="13"/>
        <v>0</v>
      </c>
      <c r="I883" s="16">
        <v>0</v>
      </c>
      <c r="J883" s="17" t="s">
        <v>24</v>
      </c>
      <c r="K883" s="17" t="s">
        <v>25</v>
      </c>
      <c r="L883" s="17" t="s">
        <v>26</v>
      </c>
      <c r="M883" s="17" t="s">
        <v>59</v>
      </c>
      <c r="N883" s="17" t="s">
        <v>42</v>
      </c>
      <c r="O883" s="17" t="s">
        <v>114</v>
      </c>
      <c r="P883" s="17" t="s">
        <v>54</v>
      </c>
      <c r="Q883" s="17" t="s">
        <v>66</v>
      </c>
      <c r="R883" s="17">
        <v>55853</v>
      </c>
      <c r="S883" s="17" t="s">
        <v>2723</v>
      </c>
      <c r="T883" s="17" t="s">
        <v>61</v>
      </c>
      <c r="U883" s="16">
        <f>datos_chargeback_2001_1!$V883/100</f>
        <v>0</v>
      </c>
      <c r="V883" s="17">
        <v>0</v>
      </c>
      <c r="W883" s="16">
        <f>datos_chargeback_2001_1!$X883/100</f>
        <v>558.53</v>
      </c>
      <c r="X883" s="17">
        <v>55853</v>
      </c>
      <c r="Y883" s="16">
        <f>datos_chargeback_2001_1!$Z883/100</f>
        <v>0</v>
      </c>
      <c r="Z883" s="17">
        <v>0</v>
      </c>
      <c r="AA883" s="17" t="s">
        <v>2724</v>
      </c>
      <c r="AB883" s="17" t="s">
        <v>35</v>
      </c>
      <c r="AC883" s="20" t="s">
        <v>35</v>
      </c>
      <c r="AD883" s="16">
        <f>datos_chargeback_2001_1!$AE883/100</f>
        <v>0</v>
      </c>
      <c r="AE883" s="17">
        <v>0</v>
      </c>
      <c r="AF883" s="17" t="s">
        <v>29</v>
      </c>
    </row>
    <row r="884" spans="1:32" x14ac:dyDescent="0.3">
      <c r="A884" s="35" t="s">
        <v>2725</v>
      </c>
      <c r="B884" s="9">
        <v>45009</v>
      </c>
      <c r="C884" s="9" t="str">
        <f>TEXT(Tabla10[[#This Row],[Fecha de transacción]],"DDDD")</f>
        <v>viernes</v>
      </c>
      <c r="D884" s="9">
        <v>45096</v>
      </c>
      <c r="E884" s="10">
        <f>datos_chargeback_2001_1!$D884-datos_chargeback_2001_1!$B884</f>
        <v>87</v>
      </c>
      <c r="F884" s="11">
        <f>datos_chargeback_2001_1!$G884/100</f>
        <v>464.86</v>
      </c>
      <c r="G884" s="12">
        <v>46486</v>
      </c>
      <c r="H884" s="11">
        <f t="shared" si="13"/>
        <v>0</v>
      </c>
      <c r="I884" s="11">
        <v>1.07</v>
      </c>
      <c r="J884" s="12" t="s">
        <v>24</v>
      </c>
      <c r="K884" s="12" t="s">
        <v>25</v>
      </c>
      <c r="L884" s="12" t="s">
        <v>26</v>
      </c>
      <c r="M884" s="12" t="s">
        <v>27</v>
      </c>
      <c r="N884" s="12" t="s">
        <v>42</v>
      </c>
      <c r="O884" s="12" t="s">
        <v>43</v>
      </c>
      <c r="P884" s="12" t="s">
        <v>54</v>
      </c>
      <c r="Q884" s="12" t="s">
        <v>55</v>
      </c>
      <c r="R884" s="12">
        <v>46486</v>
      </c>
      <c r="S884" s="12" t="s">
        <v>2272</v>
      </c>
      <c r="T884" s="12" t="s">
        <v>46</v>
      </c>
      <c r="U884" s="11">
        <f>datos_chargeback_2001_1!$V884/100</f>
        <v>464.86</v>
      </c>
      <c r="V884" s="12">
        <v>46486</v>
      </c>
      <c r="W884" s="11">
        <f>datos_chargeback_2001_1!$X884/100</f>
        <v>0</v>
      </c>
      <c r="X884" s="12">
        <v>0</v>
      </c>
      <c r="Y884" s="11">
        <f>datos_chargeback_2001_1!$Z884/100</f>
        <v>0</v>
      </c>
      <c r="Z884" s="12">
        <v>0</v>
      </c>
      <c r="AA884" s="12" t="s">
        <v>2726</v>
      </c>
      <c r="AB884" s="12" t="s">
        <v>35</v>
      </c>
      <c r="AC884" s="13" t="s">
        <v>35</v>
      </c>
      <c r="AD884" s="11">
        <f>datos_chargeback_2001_1!$AE884/100</f>
        <v>0</v>
      </c>
      <c r="AE884" s="12">
        <v>0</v>
      </c>
      <c r="AF884" s="12" t="s">
        <v>43</v>
      </c>
    </row>
    <row r="885" spans="1:32" x14ac:dyDescent="0.3">
      <c r="A885" s="34" t="s">
        <v>2727</v>
      </c>
      <c r="B885" s="3">
        <v>45010</v>
      </c>
      <c r="C885" s="3" t="str">
        <f>TEXT(Tabla10[[#This Row],[Fecha de transacción]],"DDDD")</f>
        <v>sábado</v>
      </c>
      <c r="D885" s="3">
        <v>45081</v>
      </c>
      <c r="E885" s="4">
        <f>datos_chargeback_2001_1!$D885-datos_chargeback_2001_1!$B885</f>
        <v>71</v>
      </c>
      <c r="F885" s="5">
        <f>datos_chargeback_2001_1!$G885/100</f>
        <v>844.16</v>
      </c>
      <c r="G885" s="6">
        <v>84416</v>
      </c>
      <c r="H885" s="5">
        <f t="shared" si="13"/>
        <v>0</v>
      </c>
      <c r="I885" s="5">
        <v>0</v>
      </c>
      <c r="J885" s="6" t="s">
        <v>24</v>
      </c>
      <c r="K885" s="6" t="s">
        <v>25</v>
      </c>
      <c r="L885" s="6" t="s">
        <v>74</v>
      </c>
      <c r="M885" s="6" t="s">
        <v>52</v>
      </c>
      <c r="N885" s="6" t="s">
        <v>42</v>
      </c>
      <c r="O885" s="6" t="s">
        <v>43</v>
      </c>
      <c r="P885" s="6" t="s">
        <v>54</v>
      </c>
      <c r="Q885" s="6" t="s">
        <v>55</v>
      </c>
      <c r="R885" s="6">
        <v>84416</v>
      </c>
      <c r="S885" s="6" t="s">
        <v>2728</v>
      </c>
      <c r="T885" s="6" t="s">
        <v>116</v>
      </c>
      <c r="U885" s="5">
        <f>datos_chargeback_2001_1!$V885/100</f>
        <v>844.16</v>
      </c>
      <c r="V885" s="6">
        <v>84416</v>
      </c>
      <c r="W885" s="5">
        <f>datos_chargeback_2001_1!$X885/100</f>
        <v>0</v>
      </c>
      <c r="X885" s="6">
        <v>0</v>
      </c>
      <c r="Y885" s="5">
        <f>datos_chargeback_2001_1!$Z885/100</f>
        <v>0</v>
      </c>
      <c r="Z885" s="6">
        <v>0</v>
      </c>
      <c r="AA885" s="6" t="s">
        <v>2729</v>
      </c>
      <c r="AB885" s="6" t="s">
        <v>35</v>
      </c>
      <c r="AC885" s="7" t="s">
        <v>35</v>
      </c>
      <c r="AD885" s="5">
        <f>datos_chargeback_2001_1!$AE885/100</f>
        <v>0</v>
      </c>
      <c r="AE885" s="6">
        <v>0</v>
      </c>
      <c r="AF885" s="6" t="s">
        <v>36</v>
      </c>
    </row>
    <row r="886" spans="1:32" x14ac:dyDescent="0.3">
      <c r="A886" s="34" t="s">
        <v>2730</v>
      </c>
      <c r="B886" s="3">
        <v>45011</v>
      </c>
      <c r="C886" s="3" t="str">
        <f>TEXT(Tabla10[[#This Row],[Fecha de transacción]],"DDDD")</f>
        <v>domingo</v>
      </c>
      <c r="D886" s="3">
        <v>45077</v>
      </c>
      <c r="E886" s="4">
        <f>datos_chargeback_2001_1!$D886-datos_chargeback_2001_1!$B886</f>
        <v>66</v>
      </c>
      <c r="F886" s="5">
        <f>datos_chargeback_2001_1!$G886/100</f>
        <v>289.99</v>
      </c>
      <c r="G886" s="6">
        <v>28999</v>
      </c>
      <c r="H886" s="5">
        <f t="shared" si="13"/>
        <v>0</v>
      </c>
      <c r="I886" s="5">
        <v>1.39</v>
      </c>
      <c r="J886" s="6" t="s">
        <v>38</v>
      </c>
      <c r="K886" s="6" t="s">
        <v>25</v>
      </c>
      <c r="L886" s="6" t="s">
        <v>40</v>
      </c>
      <c r="M886" s="6" t="s">
        <v>93</v>
      </c>
      <c r="N886" s="6" t="s">
        <v>42</v>
      </c>
      <c r="O886" s="6" t="s">
        <v>36</v>
      </c>
      <c r="P886" s="6" t="s">
        <v>54</v>
      </c>
      <c r="Q886" s="6" t="s">
        <v>31</v>
      </c>
      <c r="R886" s="6">
        <v>28999</v>
      </c>
      <c r="S886" s="6" t="s">
        <v>2731</v>
      </c>
      <c r="T886" s="6" t="s">
        <v>46</v>
      </c>
      <c r="U886" s="5">
        <f>datos_chargeback_2001_1!$V886/100</f>
        <v>289.99</v>
      </c>
      <c r="V886" s="6">
        <v>28999</v>
      </c>
      <c r="W886" s="5">
        <f>datos_chargeback_2001_1!$X886/100</f>
        <v>0</v>
      </c>
      <c r="X886" s="6">
        <v>0</v>
      </c>
      <c r="Y886" s="5">
        <f>datos_chargeback_2001_1!$Z886/100</f>
        <v>0</v>
      </c>
      <c r="Z886" s="6">
        <v>0</v>
      </c>
      <c r="AA886" s="6" t="s">
        <v>2732</v>
      </c>
      <c r="AB886" s="6" t="s">
        <v>35</v>
      </c>
      <c r="AC886" s="7" t="s">
        <v>35</v>
      </c>
      <c r="AD886" s="5">
        <f>datos_chargeback_2001_1!$AE886/100</f>
        <v>0</v>
      </c>
      <c r="AE886" s="6">
        <v>0</v>
      </c>
      <c r="AF886" s="6" t="s">
        <v>53</v>
      </c>
    </row>
    <row r="887" spans="1:32" x14ac:dyDescent="0.3">
      <c r="A887" s="34" t="s">
        <v>2733</v>
      </c>
      <c r="B887" s="3">
        <v>45012</v>
      </c>
      <c r="C887" s="3" t="str">
        <f>TEXT(Tabla10[[#This Row],[Fecha de transacción]],"DDDD")</f>
        <v>lunes</v>
      </c>
      <c r="D887" s="3">
        <v>45084</v>
      </c>
      <c r="E887" s="4">
        <f>datos_chargeback_2001_1!$D887-datos_chargeback_2001_1!$B887</f>
        <v>72</v>
      </c>
      <c r="F887" s="5">
        <f>datos_chargeback_2001_1!$G887/100</f>
        <v>300.92</v>
      </c>
      <c r="G887" s="6">
        <v>30092</v>
      </c>
      <c r="H887" s="5">
        <f t="shared" si="13"/>
        <v>0</v>
      </c>
      <c r="I887" s="5">
        <v>0.1</v>
      </c>
      <c r="J887" s="6" t="s">
        <v>38</v>
      </c>
      <c r="K887" s="6" t="s">
        <v>25</v>
      </c>
      <c r="L887" s="6" t="s">
        <v>119</v>
      </c>
      <c r="M887" s="6" t="s">
        <v>27</v>
      </c>
      <c r="N887" s="6" t="s">
        <v>42</v>
      </c>
      <c r="O887" s="6" t="s">
        <v>29</v>
      </c>
      <c r="P887" s="6" t="s">
        <v>30</v>
      </c>
      <c r="Q887" s="6" t="s">
        <v>75</v>
      </c>
      <c r="R887" s="6">
        <v>30092</v>
      </c>
      <c r="S887" s="6" t="s">
        <v>618</v>
      </c>
      <c r="T887" s="6" t="s">
        <v>116</v>
      </c>
      <c r="U887" s="5">
        <f>datos_chargeback_2001_1!$V887/100</f>
        <v>300.92</v>
      </c>
      <c r="V887" s="6">
        <v>30092</v>
      </c>
      <c r="W887" s="5">
        <f>datos_chargeback_2001_1!$X887/100</f>
        <v>0</v>
      </c>
      <c r="X887" s="6">
        <v>0</v>
      </c>
      <c r="Y887" s="5">
        <f>datos_chargeback_2001_1!$Z887/100</f>
        <v>0</v>
      </c>
      <c r="Z887" s="6">
        <v>0</v>
      </c>
      <c r="AA887" s="6" t="s">
        <v>2734</v>
      </c>
      <c r="AB887" s="6" t="s">
        <v>35</v>
      </c>
      <c r="AC887" s="7" t="s">
        <v>35</v>
      </c>
      <c r="AD887" s="5">
        <f>datos_chargeback_2001_1!$AE887/100</f>
        <v>0</v>
      </c>
      <c r="AE887" s="6">
        <v>0</v>
      </c>
      <c r="AF887" s="6" t="s">
        <v>64</v>
      </c>
    </row>
    <row r="888" spans="1:32" x14ac:dyDescent="0.3">
      <c r="A888" s="35" t="s">
        <v>2735</v>
      </c>
      <c r="B888" s="9">
        <v>45013</v>
      </c>
      <c r="C888" s="9" t="str">
        <f>TEXT(Tabla10[[#This Row],[Fecha de transacción]],"DDDD")</f>
        <v>martes</v>
      </c>
      <c r="D888" s="9">
        <v>45090</v>
      </c>
      <c r="E888" s="10">
        <f>datos_chargeback_2001_1!$D888-datos_chargeback_2001_1!$B888</f>
        <v>77</v>
      </c>
      <c r="F888" s="11">
        <f>datos_chargeback_2001_1!$G888/100</f>
        <v>580.21</v>
      </c>
      <c r="G888" s="12">
        <v>58021</v>
      </c>
      <c r="H888" s="11">
        <f t="shared" si="13"/>
        <v>0</v>
      </c>
      <c r="I888" s="11">
        <v>1.26</v>
      </c>
      <c r="J888" s="12" t="s">
        <v>24</v>
      </c>
      <c r="K888" s="12" t="s">
        <v>25</v>
      </c>
      <c r="L888" s="12" t="s">
        <v>119</v>
      </c>
      <c r="M888" s="12" t="s">
        <v>59</v>
      </c>
      <c r="N888" s="12" t="s">
        <v>42</v>
      </c>
      <c r="O888" s="12" t="s">
        <v>50</v>
      </c>
      <c r="P888" s="12" t="s">
        <v>30</v>
      </c>
      <c r="Q888" s="12" t="s">
        <v>31</v>
      </c>
      <c r="R888" s="12">
        <v>58021</v>
      </c>
      <c r="S888" s="12" t="s">
        <v>2736</v>
      </c>
      <c r="T888" s="12" t="s">
        <v>61</v>
      </c>
      <c r="U888" s="11">
        <f>datos_chargeback_2001_1!$V888/100</f>
        <v>0</v>
      </c>
      <c r="V888" s="12">
        <v>0</v>
      </c>
      <c r="W888" s="11">
        <f>datos_chargeback_2001_1!$X888/100</f>
        <v>580.21</v>
      </c>
      <c r="X888" s="12">
        <v>58021</v>
      </c>
      <c r="Y888" s="11">
        <f>datos_chargeback_2001_1!$Z888/100</f>
        <v>0</v>
      </c>
      <c r="Z888" s="12">
        <v>0</v>
      </c>
      <c r="AA888" s="12" t="s">
        <v>2737</v>
      </c>
      <c r="AB888" s="12" t="s">
        <v>35</v>
      </c>
      <c r="AC888" s="13" t="s">
        <v>35</v>
      </c>
      <c r="AD888" s="11">
        <f>datos_chargeback_2001_1!$AE888/100</f>
        <v>0</v>
      </c>
      <c r="AE888" s="12">
        <v>0</v>
      </c>
      <c r="AF888" s="12" t="s">
        <v>64</v>
      </c>
    </row>
    <row r="889" spans="1:32" x14ac:dyDescent="0.3">
      <c r="A889" s="34" t="s">
        <v>2738</v>
      </c>
      <c r="B889" s="3">
        <v>45014</v>
      </c>
      <c r="C889" s="3" t="str">
        <f>TEXT(Tabla10[[#This Row],[Fecha de transacción]],"DDDD")</f>
        <v>miércoles</v>
      </c>
      <c r="D889" s="3">
        <v>45074</v>
      </c>
      <c r="E889" s="4">
        <f>datos_chargeback_2001_1!$D889-datos_chargeback_2001_1!$B889</f>
        <v>60</v>
      </c>
      <c r="F889" s="5">
        <f>datos_chargeback_2001_1!$G889/100</f>
        <v>104.39</v>
      </c>
      <c r="G889" s="6">
        <v>10439</v>
      </c>
      <c r="H889" s="5">
        <f t="shared" si="13"/>
        <v>0</v>
      </c>
      <c r="I889" s="5">
        <v>0.85</v>
      </c>
      <c r="J889" s="6" t="s">
        <v>38</v>
      </c>
      <c r="K889" s="6" t="s">
        <v>25</v>
      </c>
      <c r="L889" s="6" t="s">
        <v>109</v>
      </c>
      <c r="M889" s="6" t="s">
        <v>41</v>
      </c>
      <c r="N889" s="6" t="s">
        <v>28</v>
      </c>
      <c r="O889" s="6" t="s">
        <v>64</v>
      </c>
      <c r="P889" s="6" t="s">
        <v>30</v>
      </c>
      <c r="Q889" s="6" t="s">
        <v>66</v>
      </c>
      <c r="R889" s="6">
        <v>10439</v>
      </c>
      <c r="S889" s="6" t="s">
        <v>2739</v>
      </c>
      <c r="T889" s="6" t="s">
        <v>33</v>
      </c>
      <c r="U889" s="5">
        <f>datos_chargeback_2001_1!$V889/100</f>
        <v>0</v>
      </c>
      <c r="V889" s="6">
        <v>0</v>
      </c>
      <c r="W889" s="5">
        <f>datos_chargeback_2001_1!$X889/100</f>
        <v>0</v>
      </c>
      <c r="X889" s="6">
        <v>0</v>
      </c>
      <c r="Y889" s="5">
        <f>datos_chargeback_2001_1!$Z889/100</f>
        <v>104.39</v>
      </c>
      <c r="Z889" s="6">
        <v>10439</v>
      </c>
      <c r="AA889" s="6" t="s">
        <v>2740</v>
      </c>
      <c r="AB889" s="6" t="s">
        <v>35</v>
      </c>
      <c r="AC889" s="7" t="s">
        <v>35</v>
      </c>
      <c r="AD889" s="5">
        <f>datos_chargeback_2001_1!$AE889/100</f>
        <v>0</v>
      </c>
      <c r="AE889" s="6">
        <v>0</v>
      </c>
      <c r="AF889" s="6" t="s">
        <v>43</v>
      </c>
    </row>
    <row r="890" spans="1:32" x14ac:dyDescent="0.3">
      <c r="A890" s="35" t="s">
        <v>2741</v>
      </c>
      <c r="B890" s="9">
        <v>45015</v>
      </c>
      <c r="C890" s="9" t="str">
        <f>TEXT(Tabla10[[#This Row],[Fecha de transacción]],"DDDD")</f>
        <v>jueves</v>
      </c>
      <c r="D890" s="9">
        <v>45091</v>
      </c>
      <c r="E890" s="10">
        <f>datos_chargeback_2001_1!$D890-datos_chargeback_2001_1!$B890</f>
        <v>76</v>
      </c>
      <c r="F890" s="11">
        <f>datos_chargeback_2001_1!$G890/100</f>
        <v>568.35</v>
      </c>
      <c r="G890" s="12">
        <v>56835</v>
      </c>
      <c r="H890" s="11">
        <f t="shared" si="13"/>
        <v>0</v>
      </c>
      <c r="I890" s="11">
        <v>0.88</v>
      </c>
      <c r="J890" s="12" t="s">
        <v>24</v>
      </c>
      <c r="K890" s="12" t="s">
        <v>25</v>
      </c>
      <c r="L890" s="12" t="s">
        <v>74</v>
      </c>
      <c r="M890" s="12" t="s">
        <v>85</v>
      </c>
      <c r="N890" s="12" t="s">
        <v>42</v>
      </c>
      <c r="O890" s="12" t="s">
        <v>53</v>
      </c>
      <c r="P890" s="12" t="s">
        <v>54</v>
      </c>
      <c r="Q890" s="12" t="s">
        <v>66</v>
      </c>
      <c r="R890" s="12">
        <v>56835</v>
      </c>
      <c r="S890" s="12" t="s">
        <v>2742</v>
      </c>
      <c r="T890" s="12" t="s">
        <v>116</v>
      </c>
      <c r="U890" s="11">
        <f>datos_chargeback_2001_1!$V890/100</f>
        <v>568.35</v>
      </c>
      <c r="V890" s="12">
        <v>56835</v>
      </c>
      <c r="W890" s="11">
        <f>datos_chargeback_2001_1!$X890/100</f>
        <v>0</v>
      </c>
      <c r="X890" s="12">
        <v>0</v>
      </c>
      <c r="Y890" s="11">
        <f>datos_chargeback_2001_1!$Z890/100</f>
        <v>0</v>
      </c>
      <c r="Z890" s="12">
        <v>0</v>
      </c>
      <c r="AA890" s="12" t="s">
        <v>2743</v>
      </c>
      <c r="AB890" s="12" t="s">
        <v>48</v>
      </c>
      <c r="AC890" s="19">
        <v>45015</v>
      </c>
      <c r="AD890" s="11">
        <f>datos_chargeback_2001_1!$AE890/100</f>
        <v>303.76</v>
      </c>
      <c r="AE890" s="12">
        <v>30376</v>
      </c>
      <c r="AF890" s="12" t="s">
        <v>64</v>
      </c>
    </row>
    <row r="891" spans="1:32" x14ac:dyDescent="0.3">
      <c r="A891" s="34" t="s">
        <v>2744</v>
      </c>
      <c r="B891" s="3">
        <v>45016</v>
      </c>
      <c r="C891" s="3" t="str">
        <f>TEXT(Tabla10[[#This Row],[Fecha de transacción]],"DDDD")</f>
        <v>viernes</v>
      </c>
      <c r="D891" s="3">
        <v>45083</v>
      </c>
      <c r="E891" s="4">
        <f>datos_chargeback_2001_1!$D891-datos_chargeback_2001_1!$B891</f>
        <v>67</v>
      </c>
      <c r="F891" s="5">
        <f>datos_chargeback_2001_1!$G891/100</f>
        <v>644.13</v>
      </c>
      <c r="G891" s="6">
        <v>64413</v>
      </c>
      <c r="H891" s="5">
        <f t="shared" si="13"/>
        <v>0</v>
      </c>
      <c r="I891" s="5">
        <v>0.81</v>
      </c>
      <c r="J891" s="6" t="s">
        <v>24</v>
      </c>
      <c r="K891" s="6" t="s">
        <v>25</v>
      </c>
      <c r="L891" s="6" t="s">
        <v>119</v>
      </c>
      <c r="M891" s="6" t="s">
        <v>41</v>
      </c>
      <c r="N891" s="6" t="s">
        <v>42</v>
      </c>
      <c r="O891" s="6" t="s">
        <v>36</v>
      </c>
      <c r="P891" s="6" t="s">
        <v>30</v>
      </c>
      <c r="Q891" s="6" t="s">
        <v>31</v>
      </c>
      <c r="R891" s="6">
        <v>64413</v>
      </c>
      <c r="S891" s="6" t="s">
        <v>201</v>
      </c>
      <c r="T891" s="6" t="s">
        <v>61</v>
      </c>
      <c r="U891" s="5">
        <f>datos_chargeback_2001_1!$V891/100</f>
        <v>0</v>
      </c>
      <c r="V891" s="6">
        <v>0</v>
      </c>
      <c r="W891" s="5">
        <f>datos_chargeback_2001_1!$X891/100</f>
        <v>644.13</v>
      </c>
      <c r="X891" s="6">
        <v>64413</v>
      </c>
      <c r="Y891" s="5">
        <f>datos_chargeback_2001_1!$Z891/100</f>
        <v>0</v>
      </c>
      <c r="Z891" s="6">
        <v>0</v>
      </c>
      <c r="AA891" s="6" t="s">
        <v>2745</v>
      </c>
      <c r="AB891" s="6" t="s">
        <v>35</v>
      </c>
      <c r="AC891" s="7" t="s">
        <v>35</v>
      </c>
      <c r="AD891" s="5">
        <f>datos_chargeback_2001_1!$AE891/100</f>
        <v>0</v>
      </c>
      <c r="AE891" s="6">
        <v>0</v>
      </c>
      <c r="AF891" s="6" t="s">
        <v>53</v>
      </c>
    </row>
    <row r="892" spans="1:32" x14ac:dyDescent="0.3">
      <c r="A892" s="35" t="s">
        <v>2746</v>
      </c>
      <c r="B892" s="9">
        <v>45017</v>
      </c>
      <c r="C892" s="9" t="str">
        <f>TEXT(Tabla10[[#This Row],[Fecha de transacción]],"DDDD")</f>
        <v>sábado</v>
      </c>
      <c r="D892" s="9">
        <v>45077</v>
      </c>
      <c r="E892" s="10">
        <f>datos_chargeback_2001_1!$D892-datos_chargeback_2001_1!$B892</f>
        <v>60</v>
      </c>
      <c r="F892" s="11">
        <f>datos_chargeback_2001_1!$G892/100</f>
        <v>659.86</v>
      </c>
      <c r="G892" s="12">
        <v>65986</v>
      </c>
      <c r="H892" s="11">
        <f t="shared" si="13"/>
        <v>0</v>
      </c>
      <c r="I892" s="11">
        <v>0</v>
      </c>
      <c r="J892" s="12" t="s">
        <v>24</v>
      </c>
      <c r="K892" s="12" t="s">
        <v>25</v>
      </c>
      <c r="L892" s="12" t="s">
        <v>119</v>
      </c>
      <c r="M892" s="12" t="s">
        <v>52</v>
      </c>
      <c r="N892" s="12" t="s">
        <v>42</v>
      </c>
      <c r="O892" s="12" t="s">
        <v>70</v>
      </c>
      <c r="P892" s="12" t="s">
        <v>30</v>
      </c>
      <c r="Q892" s="12" t="s">
        <v>55</v>
      </c>
      <c r="R892" s="12">
        <v>65986</v>
      </c>
      <c r="S892" s="12" t="s">
        <v>2589</v>
      </c>
      <c r="T892" s="12" t="s">
        <v>61</v>
      </c>
      <c r="U892" s="11">
        <f>datos_chargeback_2001_1!$V892/100</f>
        <v>0</v>
      </c>
      <c r="V892" s="12">
        <v>0</v>
      </c>
      <c r="W892" s="11">
        <f>datos_chargeback_2001_1!$X892/100</f>
        <v>659.86</v>
      </c>
      <c r="X892" s="12">
        <v>65986</v>
      </c>
      <c r="Y892" s="11">
        <f>datos_chargeback_2001_1!$Z892/100</f>
        <v>0</v>
      </c>
      <c r="Z892" s="12">
        <v>0</v>
      </c>
      <c r="AA892" s="12" t="s">
        <v>2747</v>
      </c>
      <c r="AB892" s="12" t="s">
        <v>48</v>
      </c>
      <c r="AC892" s="19">
        <v>45017</v>
      </c>
      <c r="AD892" s="11">
        <f>datos_chargeback_2001_1!$AE892/100</f>
        <v>854.98</v>
      </c>
      <c r="AE892" s="12">
        <v>85498</v>
      </c>
      <c r="AF892" s="12" t="s">
        <v>29</v>
      </c>
    </row>
    <row r="893" spans="1:32" x14ac:dyDescent="0.3">
      <c r="A893" s="36" t="s">
        <v>2748</v>
      </c>
      <c r="B893" s="14">
        <v>45018</v>
      </c>
      <c r="C893" s="14" t="str">
        <f>TEXT(Tabla10[[#This Row],[Fecha de transacción]],"DDDD")</f>
        <v>domingo</v>
      </c>
      <c r="D893" s="14">
        <v>45086</v>
      </c>
      <c r="E893" s="15">
        <f>datos_chargeback_2001_1!$D893-datos_chargeback_2001_1!$B893</f>
        <v>68</v>
      </c>
      <c r="F893" s="16">
        <f>datos_chargeback_2001_1!$G893/100</f>
        <v>578.99</v>
      </c>
      <c r="G893" s="17">
        <v>57899</v>
      </c>
      <c r="H893" s="16">
        <f t="shared" si="13"/>
        <v>0</v>
      </c>
      <c r="I893" s="16">
        <v>1.29</v>
      </c>
      <c r="J893" s="17" t="s">
        <v>24</v>
      </c>
      <c r="K893" s="17" t="s">
        <v>25</v>
      </c>
      <c r="L893" s="17" t="s">
        <v>74</v>
      </c>
      <c r="M893" s="17" t="s">
        <v>41</v>
      </c>
      <c r="N893" s="17" t="s">
        <v>42</v>
      </c>
      <c r="O893" s="17" t="s">
        <v>114</v>
      </c>
      <c r="P893" s="17" t="s">
        <v>30</v>
      </c>
      <c r="Q893" s="17" t="s">
        <v>55</v>
      </c>
      <c r="R893" s="17">
        <v>57899</v>
      </c>
      <c r="S893" s="17" t="s">
        <v>1156</v>
      </c>
      <c r="T893" s="17" t="s">
        <v>46</v>
      </c>
      <c r="U893" s="16">
        <f>datos_chargeback_2001_1!$V893/100</f>
        <v>578.99</v>
      </c>
      <c r="V893" s="17">
        <v>57899</v>
      </c>
      <c r="W893" s="16">
        <f>datos_chargeback_2001_1!$X893/100</f>
        <v>0</v>
      </c>
      <c r="X893" s="17">
        <v>0</v>
      </c>
      <c r="Y893" s="16">
        <f>datos_chargeback_2001_1!$Z893/100</f>
        <v>0</v>
      </c>
      <c r="Z893" s="17">
        <v>0</v>
      </c>
      <c r="AA893" s="17" t="s">
        <v>2749</v>
      </c>
      <c r="AB893" s="17" t="s">
        <v>48</v>
      </c>
      <c r="AC893" s="18">
        <v>45018</v>
      </c>
      <c r="AD893" s="16">
        <f>datos_chargeback_2001_1!$AE893/100</f>
        <v>798.66</v>
      </c>
      <c r="AE893" s="17">
        <v>79866</v>
      </c>
      <c r="AF893" s="17" t="s">
        <v>53</v>
      </c>
    </row>
    <row r="894" spans="1:32" x14ac:dyDescent="0.3">
      <c r="A894" s="34" t="s">
        <v>2750</v>
      </c>
      <c r="B894" s="3">
        <v>45019</v>
      </c>
      <c r="C894" s="3" t="str">
        <f>TEXT(Tabla10[[#This Row],[Fecha de transacción]],"DDDD")</f>
        <v>lunes</v>
      </c>
      <c r="D894" s="3">
        <v>45093</v>
      </c>
      <c r="E894" s="4">
        <f>datos_chargeback_2001_1!$D894-datos_chargeback_2001_1!$B894</f>
        <v>74</v>
      </c>
      <c r="F894" s="5">
        <f>datos_chargeback_2001_1!$G894/100</f>
        <v>344.22</v>
      </c>
      <c r="G894" s="6">
        <v>34422</v>
      </c>
      <c r="H894" s="5">
        <f t="shared" si="13"/>
        <v>0</v>
      </c>
      <c r="I894" s="5">
        <v>0</v>
      </c>
      <c r="J894" s="6" t="s">
        <v>38</v>
      </c>
      <c r="K894" s="6" t="s">
        <v>25</v>
      </c>
      <c r="L894" s="6" t="s">
        <v>40</v>
      </c>
      <c r="M894" s="6" t="s">
        <v>93</v>
      </c>
      <c r="N894" s="6" t="s">
        <v>42</v>
      </c>
      <c r="O894" s="6" t="s">
        <v>43</v>
      </c>
      <c r="P894" s="6" t="s">
        <v>54</v>
      </c>
      <c r="Q894" s="6" t="s">
        <v>55</v>
      </c>
      <c r="R894" s="6">
        <v>34422</v>
      </c>
      <c r="S894" s="6" t="s">
        <v>1337</v>
      </c>
      <c r="T894" s="6" t="s">
        <v>46</v>
      </c>
      <c r="U894" s="5">
        <f>datos_chargeback_2001_1!$V894/100</f>
        <v>344.22</v>
      </c>
      <c r="V894" s="6">
        <v>34422</v>
      </c>
      <c r="W894" s="5">
        <f>datos_chargeback_2001_1!$X894/100</f>
        <v>0</v>
      </c>
      <c r="X894" s="6">
        <v>0</v>
      </c>
      <c r="Y894" s="5">
        <f>datos_chargeback_2001_1!$Z894/100</f>
        <v>0</v>
      </c>
      <c r="Z894" s="6">
        <v>0</v>
      </c>
      <c r="AA894" s="6" t="s">
        <v>2751</v>
      </c>
      <c r="AB894" s="6" t="s">
        <v>48</v>
      </c>
      <c r="AC894" s="8">
        <v>45019</v>
      </c>
      <c r="AD894" s="5">
        <f>datos_chargeback_2001_1!$AE894/100</f>
        <v>673.66</v>
      </c>
      <c r="AE894" s="6">
        <v>67366</v>
      </c>
      <c r="AF894" s="6" t="s">
        <v>36</v>
      </c>
    </row>
    <row r="895" spans="1:32" x14ac:dyDescent="0.3">
      <c r="A895" s="34" t="s">
        <v>2752</v>
      </c>
      <c r="B895" s="3">
        <v>45020</v>
      </c>
      <c r="C895" s="3" t="str">
        <f>TEXT(Tabla10[[#This Row],[Fecha de transacción]],"DDDD")</f>
        <v>martes</v>
      </c>
      <c r="D895" s="3">
        <v>45098</v>
      </c>
      <c r="E895" s="4">
        <f>datos_chargeback_2001_1!$D895-datos_chargeback_2001_1!$B895</f>
        <v>78</v>
      </c>
      <c r="F895" s="5">
        <f>datos_chargeback_2001_1!$G895/100</f>
        <v>912.48</v>
      </c>
      <c r="G895" s="6">
        <v>91248</v>
      </c>
      <c r="H895" s="5">
        <f t="shared" si="13"/>
        <v>0</v>
      </c>
      <c r="I895" s="5">
        <v>1.27</v>
      </c>
      <c r="J895" s="6" t="s">
        <v>24</v>
      </c>
      <c r="K895" s="6" t="s">
        <v>25</v>
      </c>
      <c r="L895" s="6" t="s">
        <v>80</v>
      </c>
      <c r="M895" s="6" t="s">
        <v>27</v>
      </c>
      <c r="N895" s="6" t="s">
        <v>42</v>
      </c>
      <c r="O895" s="6" t="s">
        <v>43</v>
      </c>
      <c r="P895" s="6" t="s">
        <v>54</v>
      </c>
      <c r="Q895" s="6" t="s">
        <v>75</v>
      </c>
      <c r="R895" s="6">
        <v>91248</v>
      </c>
      <c r="S895" s="6" t="s">
        <v>2753</v>
      </c>
      <c r="T895" s="6" t="s">
        <v>116</v>
      </c>
      <c r="U895" s="5">
        <f>datos_chargeback_2001_1!$V895/100</f>
        <v>912.48</v>
      </c>
      <c r="V895" s="6">
        <v>91248</v>
      </c>
      <c r="W895" s="5">
        <f>datos_chargeback_2001_1!$X895/100</f>
        <v>0</v>
      </c>
      <c r="X895" s="6">
        <v>0</v>
      </c>
      <c r="Y895" s="5">
        <f>datos_chargeback_2001_1!$Z895/100</f>
        <v>0</v>
      </c>
      <c r="Z895" s="6">
        <v>0</v>
      </c>
      <c r="AA895" s="6" t="s">
        <v>2754</v>
      </c>
      <c r="AB895" s="6" t="s">
        <v>35</v>
      </c>
      <c r="AC895" s="7" t="s">
        <v>35</v>
      </c>
      <c r="AD895" s="5">
        <f>datos_chargeback_2001_1!$AE895/100</f>
        <v>0</v>
      </c>
      <c r="AE895" s="6">
        <v>0</v>
      </c>
      <c r="AF895" s="6" t="s">
        <v>29</v>
      </c>
    </row>
    <row r="896" spans="1:32" x14ac:dyDescent="0.3">
      <c r="A896" s="34" t="s">
        <v>2755</v>
      </c>
      <c r="B896" s="3">
        <v>45021</v>
      </c>
      <c r="C896" s="3" t="str">
        <f>TEXT(Tabla10[[#This Row],[Fecha de transacción]],"DDDD")</f>
        <v>miércoles</v>
      </c>
      <c r="D896" s="3">
        <v>45089</v>
      </c>
      <c r="E896" s="4">
        <f>datos_chargeback_2001_1!$D896-datos_chargeback_2001_1!$B896</f>
        <v>68</v>
      </c>
      <c r="F896" s="5">
        <f>datos_chargeback_2001_1!$G896/100</f>
        <v>441.26</v>
      </c>
      <c r="G896" s="6">
        <v>44126</v>
      </c>
      <c r="H896" s="5">
        <f t="shared" si="13"/>
        <v>0</v>
      </c>
      <c r="I896" s="5">
        <v>1.36</v>
      </c>
      <c r="J896" s="6" t="s">
        <v>38</v>
      </c>
      <c r="K896" s="6" t="s">
        <v>25</v>
      </c>
      <c r="L896" s="6" t="s">
        <v>40</v>
      </c>
      <c r="M896" s="6" t="s">
        <v>52</v>
      </c>
      <c r="N896" s="6" t="s">
        <v>42</v>
      </c>
      <c r="O896" s="6" t="s">
        <v>43</v>
      </c>
      <c r="P896" s="6" t="s">
        <v>30</v>
      </c>
      <c r="Q896" s="6" t="s">
        <v>66</v>
      </c>
      <c r="R896" s="6">
        <v>44126</v>
      </c>
      <c r="S896" s="6" t="s">
        <v>246</v>
      </c>
      <c r="T896" s="6" t="s">
        <v>46</v>
      </c>
      <c r="U896" s="5">
        <f>datos_chargeback_2001_1!$V896/100</f>
        <v>441.26</v>
      </c>
      <c r="V896" s="6">
        <v>44126</v>
      </c>
      <c r="W896" s="5">
        <f>datos_chargeback_2001_1!$X896/100</f>
        <v>0</v>
      </c>
      <c r="X896" s="6">
        <v>0</v>
      </c>
      <c r="Y896" s="5">
        <f>datos_chargeback_2001_1!$Z896/100</f>
        <v>0</v>
      </c>
      <c r="Z896" s="6">
        <v>0</v>
      </c>
      <c r="AA896" s="6" t="s">
        <v>2756</v>
      </c>
      <c r="AB896" s="6" t="s">
        <v>35</v>
      </c>
      <c r="AC896" s="7" t="s">
        <v>35</v>
      </c>
      <c r="AD896" s="5">
        <f>datos_chargeback_2001_1!$AE896/100</f>
        <v>0</v>
      </c>
      <c r="AE896" s="6">
        <v>0</v>
      </c>
      <c r="AF896" s="6" t="s">
        <v>53</v>
      </c>
    </row>
    <row r="897" spans="1:32" x14ac:dyDescent="0.3">
      <c r="A897" s="34" t="s">
        <v>2757</v>
      </c>
      <c r="B897" s="3">
        <v>45022</v>
      </c>
      <c r="C897" s="3" t="str">
        <f>TEXT(Tabla10[[#This Row],[Fecha de transacción]],"DDDD")</f>
        <v>jueves</v>
      </c>
      <c r="D897" s="3">
        <v>45092</v>
      </c>
      <c r="E897" s="4">
        <f>datos_chargeback_2001_1!$D897-datos_chargeback_2001_1!$B897</f>
        <v>70</v>
      </c>
      <c r="F897" s="5">
        <f>datos_chargeback_2001_1!$G897/100</f>
        <v>53.42</v>
      </c>
      <c r="G897" s="6">
        <v>5342</v>
      </c>
      <c r="H897" s="5">
        <f t="shared" si="13"/>
        <v>0</v>
      </c>
      <c r="I897" s="5">
        <v>0.87</v>
      </c>
      <c r="J897" s="6" t="s">
        <v>38</v>
      </c>
      <c r="K897" s="6" t="s">
        <v>25</v>
      </c>
      <c r="L897" s="6" t="s">
        <v>80</v>
      </c>
      <c r="M897" s="6" t="s">
        <v>27</v>
      </c>
      <c r="N897" s="6" t="s">
        <v>42</v>
      </c>
      <c r="O897" s="6" t="s">
        <v>43</v>
      </c>
      <c r="P897" s="6" t="s">
        <v>30</v>
      </c>
      <c r="Q897" s="6" t="s">
        <v>44</v>
      </c>
      <c r="R897" s="6">
        <v>5342</v>
      </c>
      <c r="S897" s="6" t="s">
        <v>848</v>
      </c>
      <c r="T897" s="6" t="s">
        <v>116</v>
      </c>
      <c r="U897" s="5">
        <f>datos_chargeback_2001_1!$V897/100</f>
        <v>53.42</v>
      </c>
      <c r="V897" s="6">
        <v>5342</v>
      </c>
      <c r="W897" s="5">
        <f>datos_chargeback_2001_1!$X897/100</f>
        <v>0</v>
      </c>
      <c r="X897" s="6">
        <v>0</v>
      </c>
      <c r="Y897" s="5">
        <f>datos_chargeback_2001_1!$Z897/100</f>
        <v>0</v>
      </c>
      <c r="Z897" s="6">
        <v>0</v>
      </c>
      <c r="AA897" s="6" t="s">
        <v>2758</v>
      </c>
      <c r="AB897" s="6" t="s">
        <v>48</v>
      </c>
      <c r="AC897" s="8">
        <v>45022</v>
      </c>
      <c r="AD897" s="5">
        <f>datos_chargeback_2001_1!$AE897/100</f>
        <v>45.49</v>
      </c>
      <c r="AE897" s="6">
        <v>4549</v>
      </c>
      <c r="AF897" s="6" t="s">
        <v>43</v>
      </c>
    </row>
    <row r="898" spans="1:32" x14ac:dyDescent="0.3">
      <c r="A898" s="34" t="s">
        <v>2759</v>
      </c>
      <c r="B898" s="3">
        <v>45023</v>
      </c>
      <c r="C898" s="3" t="str">
        <f>TEXT(Tabla10[[#This Row],[Fecha de transacción]],"DDDD")</f>
        <v>viernes</v>
      </c>
      <c r="D898" s="3">
        <v>45084</v>
      </c>
      <c r="E898" s="4">
        <f>datos_chargeback_2001_1!$D898-datos_chargeback_2001_1!$B898</f>
        <v>61</v>
      </c>
      <c r="F898" s="5">
        <f>datos_chargeback_2001_1!$G898/100</f>
        <v>417.87</v>
      </c>
      <c r="G898" s="6">
        <v>41787</v>
      </c>
      <c r="H898" s="5">
        <f t="shared" ref="H898:H961" si="14">IF(COUNTIF($A$2:$A$1373,A898)=1,0,IF(F898=_xlfn.AGGREGATE(14,6,$F$2:$F$1373/($A$2:$A$1373=A898),1),_xlfn.AGGREGATE(15,6,$F$2:$F$1373/($A$2:$A$1373=A898),1),""))</f>
        <v>0</v>
      </c>
      <c r="I898" s="5">
        <v>1.37</v>
      </c>
      <c r="J898" s="6" t="s">
        <v>24</v>
      </c>
      <c r="K898" s="6" t="s">
        <v>25</v>
      </c>
      <c r="L898" s="6" t="s">
        <v>119</v>
      </c>
      <c r="M898" s="6" t="s">
        <v>41</v>
      </c>
      <c r="N898" s="6" t="s">
        <v>42</v>
      </c>
      <c r="O898" s="6" t="s">
        <v>53</v>
      </c>
      <c r="P898" s="6" t="s">
        <v>30</v>
      </c>
      <c r="Q898" s="6" t="s">
        <v>31</v>
      </c>
      <c r="R898" s="6">
        <v>41787</v>
      </c>
      <c r="S898" s="6" t="s">
        <v>2760</v>
      </c>
      <c r="T898" s="6" t="s">
        <v>116</v>
      </c>
      <c r="U898" s="5">
        <f>datos_chargeback_2001_1!$V898/100</f>
        <v>417.87</v>
      </c>
      <c r="V898" s="6">
        <v>41787</v>
      </c>
      <c r="W898" s="5">
        <f>datos_chargeback_2001_1!$X898/100</f>
        <v>0</v>
      </c>
      <c r="X898" s="6">
        <v>0</v>
      </c>
      <c r="Y898" s="5">
        <f>datos_chargeback_2001_1!$Z898/100</f>
        <v>0</v>
      </c>
      <c r="Z898" s="6">
        <v>0</v>
      </c>
      <c r="AA898" s="6" t="s">
        <v>2761</v>
      </c>
      <c r="AB898" s="6" t="s">
        <v>35</v>
      </c>
      <c r="AC898" s="7" t="s">
        <v>35</v>
      </c>
      <c r="AD898" s="5">
        <f>datos_chargeback_2001_1!$AE898/100</f>
        <v>0</v>
      </c>
      <c r="AE898" s="6">
        <v>0</v>
      </c>
      <c r="AF898" s="6" t="s">
        <v>43</v>
      </c>
    </row>
    <row r="899" spans="1:32" x14ac:dyDescent="0.3">
      <c r="A899" s="36" t="s">
        <v>2762</v>
      </c>
      <c r="B899" s="14">
        <v>45024</v>
      </c>
      <c r="C899" s="14" t="str">
        <f>TEXT(Tabla10[[#This Row],[Fecha de transacción]],"DDDD")</f>
        <v>sábado</v>
      </c>
      <c r="D899" s="14">
        <v>45084</v>
      </c>
      <c r="E899" s="15">
        <f>datos_chargeback_2001_1!$D899-datos_chargeback_2001_1!$B899</f>
        <v>60</v>
      </c>
      <c r="F899" s="16">
        <f>datos_chargeback_2001_1!$G899/100</f>
        <v>54.12</v>
      </c>
      <c r="G899" s="17">
        <v>5412</v>
      </c>
      <c r="H899" s="16">
        <f t="shared" si="14"/>
        <v>0</v>
      </c>
      <c r="I899" s="16">
        <v>0</v>
      </c>
      <c r="J899" s="17" t="s">
        <v>38</v>
      </c>
      <c r="K899" s="17" t="s">
        <v>25</v>
      </c>
      <c r="L899" s="17" t="s">
        <v>80</v>
      </c>
      <c r="M899" s="17" t="s">
        <v>27</v>
      </c>
      <c r="N899" s="17" t="s">
        <v>42</v>
      </c>
      <c r="O899" s="17" t="s">
        <v>64</v>
      </c>
      <c r="P899" s="17" t="s">
        <v>30</v>
      </c>
      <c r="Q899" s="17" t="s">
        <v>55</v>
      </c>
      <c r="R899" s="17">
        <v>54120</v>
      </c>
      <c r="S899" s="17" t="s">
        <v>2474</v>
      </c>
      <c r="T899" s="17" t="s">
        <v>61</v>
      </c>
      <c r="U899" s="16">
        <f>datos_chargeback_2001_1!$V899/100</f>
        <v>0</v>
      </c>
      <c r="V899" s="17">
        <v>0</v>
      </c>
      <c r="W899" s="16">
        <f>datos_chargeback_2001_1!$X899/100</f>
        <v>541.20000000000005</v>
      </c>
      <c r="X899" s="17">
        <v>54120</v>
      </c>
      <c r="Y899" s="16">
        <f>datos_chargeback_2001_1!$Z899/100</f>
        <v>0</v>
      </c>
      <c r="Z899" s="17">
        <v>0</v>
      </c>
      <c r="AA899" s="17" t="s">
        <v>2763</v>
      </c>
      <c r="AB899" s="17" t="s">
        <v>35</v>
      </c>
      <c r="AC899" s="20" t="s">
        <v>35</v>
      </c>
      <c r="AD899" s="16">
        <f>datos_chargeback_2001_1!$AE899/100</f>
        <v>0</v>
      </c>
      <c r="AE899" s="17">
        <v>0</v>
      </c>
      <c r="AF899" s="17" t="s">
        <v>29</v>
      </c>
    </row>
    <row r="900" spans="1:32" x14ac:dyDescent="0.3">
      <c r="A900" s="34" t="s">
        <v>2764</v>
      </c>
      <c r="B900" s="3">
        <v>45025</v>
      </c>
      <c r="C900" s="3" t="str">
        <f>TEXT(Tabla10[[#This Row],[Fecha de transacción]],"DDDD")</f>
        <v>domingo</v>
      </c>
      <c r="D900" s="3">
        <v>45115</v>
      </c>
      <c r="E900" s="4">
        <f>datos_chargeback_2001_1!$D900-datos_chargeback_2001_1!$B900</f>
        <v>90</v>
      </c>
      <c r="F900" s="5">
        <f>datos_chargeback_2001_1!$G900/100</f>
        <v>428.43</v>
      </c>
      <c r="G900" s="6">
        <v>42843</v>
      </c>
      <c r="H900" s="5">
        <f t="shared" si="14"/>
        <v>0</v>
      </c>
      <c r="I900" s="5">
        <v>1.33</v>
      </c>
      <c r="J900" s="6" t="s">
        <v>24</v>
      </c>
      <c r="K900" s="6" t="s">
        <v>25</v>
      </c>
      <c r="L900" s="6" t="s">
        <v>109</v>
      </c>
      <c r="M900" s="6" t="s">
        <v>27</v>
      </c>
      <c r="N900" s="6" t="s">
        <v>42</v>
      </c>
      <c r="O900" s="6" t="s">
        <v>50</v>
      </c>
      <c r="P900" s="6" t="s">
        <v>54</v>
      </c>
      <c r="Q900" s="6" t="s">
        <v>66</v>
      </c>
      <c r="R900" s="6">
        <v>42843</v>
      </c>
      <c r="S900" s="6" t="s">
        <v>2765</v>
      </c>
      <c r="T900" s="6" t="s">
        <v>46</v>
      </c>
      <c r="U900" s="5">
        <f>datos_chargeback_2001_1!$V900/100</f>
        <v>428.43</v>
      </c>
      <c r="V900" s="6">
        <v>42843</v>
      </c>
      <c r="W900" s="5">
        <f>datos_chargeback_2001_1!$X900/100</f>
        <v>0</v>
      </c>
      <c r="X900" s="6">
        <v>0</v>
      </c>
      <c r="Y900" s="5">
        <f>datos_chargeback_2001_1!$Z900/100</f>
        <v>0</v>
      </c>
      <c r="Z900" s="6">
        <v>0</v>
      </c>
      <c r="AA900" s="6" t="s">
        <v>2766</v>
      </c>
      <c r="AB900" s="6" t="s">
        <v>48</v>
      </c>
      <c r="AC900" s="8">
        <v>45025</v>
      </c>
      <c r="AD900" s="5">
        <f>datos_chargeback_2001_1!$AE900/100</f>
        <v>549.66999999999996</v>
      </c>
      <c r="AE900" s="6">
        <v>54967</v>
      </c>
      <c r="AF900" s="6" t="s">
        <v>29</v>
      </c>
    </row>
    <row r="901" spans="1:32" x14ac:dyDescent="0.3">
      <c r="A901" s="36" t="s">
        <v>2767</v>
      </c>
      <c r="B901" s="14">
        <v>45026</v>
      </c>
      <c r="C901" s="14" t="str">
        <f>TEXT(Tabla10[[#This Row],[Fecha de transacción]],"DDDD")</f>
        <v>lunes</v>
      </c>
      <c r="D901" s="14">
        <v>45091</v>
      </c>
      <c r="E901" s="15">
        <f>datos_chargeback_2001_1!$D901-datos_chargeback_2001_1!$B901</f>
        <v>65</v>
      </c>
      <c r="F901" s="16">
        <f>datos_chargeback_2001_1!$G901/100</f>
        <v>43.02</v>
      </c>
      <c r="G901" s="17">
        <v>4302</v>
      </c>
      <c r="H901" s="16">
        <f t="shared" si="14"/>
        <v>0</v>
      </c>
      <c r="I901" s="16">
        <v>0.11</v>
      </c>
      <c r="J901" s="17" t="s">
        <v>24</v>
      </c>
      <c r="K901" s="17" t="s">
        <v>25</v>
      </c>
      <c r="L901" s="17" t="s">
        <v>119</v>
      </c>
      <c r="M901" s="17" t="s">
        <v>27</v>
      </c>
      <c r="N901" s="17" t="s">
        <v>42</v>
      </c>
      <c r="O901" s="17" t="s">
        <v>29</v>
      </c>
      <c r="P901" s="17" t="s">
        <v>54</v>
      </c>
      <c r="Q901" s="17" t="s">
        <v>55</v>
      </c>
      <c r="R901" s="17">
        <v>4302</v>
      </c>
      <c r="S901" s="17" t="s">
        <v>1763</v>
      </c>
      <c r="T901" s="17" t="s">
        <v>61</v>
      </c>
      <c r="U901" s="16">
        <f>datos_chargeback_2001_1!$V901/100</f>
        <v>0</v>
      </c>
      <c r="V901" s="17">
        <v>0</v>
      </c>
      <c r="W901" s="16">
        <f>datos_chargeback_2001_1!$X901/100</f>
        <v>43.02</v>
      </c>
      <c r="X901" s="17">
        <v>4302</v>
      </c>
      <c r="Y901" s="16">
        <f>datos_chargeback_2001_1!$Z901/100</f>
        <v>0</v>
      </c>
      <c r="Z901" s="17">
        <v>0</v>
      </c>
      <c r="AA901" s="17" t="s">
        <v>2768</v>
      </c>
      <c r="AB901" s="17" t="s">
        <v>35</v>
      </c>
      <c r="AC901" s="20" t="s">
        <v>35</v>
      </c>
      <c r="AD901" s="16">
        <f>datos_chargeback_2001_1!$AE901/100</f>
        <v>0</v>
      </c>
      <c r="AE901" s="17">
        <v>0</v>
      </c>
      <c r="AF901" s="17" t="s">
        <v>43</v>
      </c>
    </row>
    <row r="902" spans="1:32" x14ac:dyDescent="0.3">
      <c r="A902" s="34" t="s">
        <v>2769</v>
      </c>
      <c r="B902" s="3">
        <v>45027</v>
      </c>
      <c r="C902" s="3" t="str">
        <f>TEXT(Tabla10[[#This Row],[Fecha de transacción]],"DDDD")</f>
        <v>martes</v>
      </c>
      <c r="D902" s="3">
        <v>45109</v>
      </c>
      <c r="E902" s="4">
        <f>datos_chargeback_2001_1!$D902-datos_chargeback_2001_1!$B902</f>
        <v>82</v>
      </c>
      <c r="F902" s="5">
        <f>datos_chargeback_2001_1!$G902/100</f>
        <v>355.69</v>
      </c>
      <c r="G902" s="6">
        <v>35569</v>
      </c>
      <c r="H902" s="5">
        <f t="shared" si="14"/>
        <v>0</v>
      </c>
      <c r="I902" s="5">
        <v>0.1</v>
      </c>
      <c r="J902" s="6" t="s">
        <v>24</v>
      </c>
      <c r="K902" s="6" t="s">
        <v>25</v>
      </c>
      <c r="L902" s="6" t="s">
        <v>119</v>
      </c>
      <c r="M902" s="6" t="s">
        <v>93</v>
      </c>
      <c r="N902" s="6" t="s">
        <v>42</v>
      </c>
      <c r="O902" s="6" t="s">
        <v>53</v>
      </c>
      <c r="P902" s="6" t="s">
        <v>54</v>
      </c>
      <c r="Q902" s="6" t="s">
        <v>66</v>
      </c>
      <c r="R902" s="6">
        <v>35569</v>
      </c>
      <c r="S902" s="6" t="s">
        <v>2770</v>
      </c>
      <c r="T902" s="6" t="s">
        <v>116</v>
      </c>
      <c r="U902" s="5">
        <f>datos_chargeback_2001_1!$V902/100</f>
        <v>355.69</v>
      </c>
      <c r="V902" s="6">
        <v>35569</v>
      </c>
      <c r="W902" s="5">
        <f>datos_chargeback_2001_1!$X902/100</f>
        <v>0</v>
      </c>
      <c r="X902" s="6">
        <v>0</v>
      </c>
      <c r="Y902" s="5">
        <f>datos_chargeback_2001_1!$Z902/100</f>
        <v>0</v>
      </c>
      <c r="Z902" s="6">
        <v>0</v>
      </c>
      <c r="AA902" s="6" t="s">
        <v>2771</v>
      </c>
      <c r="AB902" s="6" t="s">
        <v>35</v>
      </c>
      <c r="AC902" s="7" t="s">
        <v>35</v>
      </c>
      <c r="AD902" s="5">
        <f>datos_chargeback_2001_1!$AE902/100</f>
        <v>0</v>
      </c>
      <c r="AE902" s="6">
        <v>0</v>
      </c>
      <c r="AF902" s="6" t="s">
        <v>50</v>
      </c>
    </row>
    <row r="903" spans="1:32" x14ac:dyDescent="0.3">
      <c r="A903" s="34" t="s">
        <v>2772</v>
      </c>
      <c r="B903" s="3">
        <v>45028</v>
      </c>
      <c r="C903" s="3" t="str">
        <f>TEXT(Tabla10[[#This Row],[Fecha de transacción]],"DDDD")</f>
        <v>miércoles</v>
      </c>
      <c r="D903" s="3">
        <v>45106</v>
      </c>
      <c r="E903" s="4">
        <f>datos_chargeback_2001_1!$D903-datos_chargeback_2001_1!$B903</f>
        <v>78</v>
      </c>
      <c r="F903" s="5">
        <f>datos_chargeback_2001_1!$G903/100</f>
        <v>334.63</v>
      </c>
      <c r="G903" s="6">
        <v>33463</v>
      </c>
      <c r="H903" s="5">
        <f t="shared" si="14"/>
        <v>0</v>
      </c>
      <c r="I903" s="5">
        <v>0</v>
      </c>
      <c r="J903" s="6" t="s">
        <v>38</v>
      </c>
      <c r="K903" s="6" t="s">
        <v>25</v>
      </c>
      <c r="L903" s="6" t="s">
        <v>26</v>
      </c>
      <c r="M903" s="6" t="s">
        <v>41</v>
      </c>
      <c r="N903" s="6" t="s">
        <v>42</v>
      </c>
      <c r="O903" s="6" t="s">
        <v>36</v>
      </c>
      <c r="P903" s="6" t="s">
        <v>30</v>
      </c>
      <c r="Q903" s="6" t="s">
        <v>31</v>
      </c>
      <c r="R903" s="6">
        <v>33463</v>
      </c>
      <c r="S903" s="6" t="s">
        <v>264</v>
      </c>
      <c r="T903" s="6" t="s">
        <v>46</v>
      </c>
      <c r="U903" s="5">
        <f>datos_chargeback_2001_1!$V903/100</f>
        <v>334.63</v>
      </c>
      <c r="V903" s="6">
        <v>33463</v>
      </c>
      <c r="W903" s="5">
        <f>datos_chargeback_2001_1!$X903/100</f>
        <v>0</v>
      </c>
      <c r="X903" s="6">
        <v>0</v>
      </c>
      <c r="Y903" s="5">
        <f>datos_chargeback_2001_1!$Z903/100</f>
        <v>0</v>
      </c>
      <c r="Z903" s="6">
        <v>0</v>
      </c>
      <c r="AA903" s="6" t="s">
        <v>2773</v>
      </c>
      <c r="AB903" s="6" t="s">
        <v>48</v>
      </c>
      <c r="AC903" s="8">
        <v>45028</v>
      </c>
      <c r="AD903" s="5">
        <f>datos_chargeback_2001_1!$AE903/100</f>
        <v>428.64</v>
      </c>
      <c r="AE903" s="6">
        <v>42864</v>
      </c>
      <c r="AF903" s="6" t="s">
        <v>50</v>
      </c>
    </row>
    <row r="904" spans="1:32" x14ac:dyDescent="0.3">
      <c r="A904" s="35" t="s">
        <v>2774</v>
      </c>
      <c r="B904" s="9">
        <v>45029</v>
      </c>
      <c r="C904" s="9" t="str">
        <f>TEXT(Tabla10[[#This Row],[Fecha de transacción]],"DDDD")</f>
        <v>jueves</v>
      </c>
      <c r="D904" s="9">
        <v>45099</v>
      </c>
      <c r="E904" s="10">
        <f>datos_chargeback_2001_1!$D904-datos_chargeback_2001_1!$B904</f>
        <v>70</v>
      </c>
      <c r="F904" s="11">
        <f>datos_chargeback_2001_1!$G904/100</f>
        <v>274.82</v>
      </c>
      <c r="G904" s="12">
        <v>27482</v>
      </c>
      <c r="H904" s="11">
        <f t="shared" si="14"/>
        <v>0</v>
      </c>
      <c r="I904" s="11">
        <v>0</v>
      </c>
      <c r="J904" s="12" t="s">
        <v>38</v>
      </c>
      <c r="K904" s="12" t="s">
        <v>25</v>
      </c>
      <c r="L904" s="12" t="s">
        <v>74</v>
      </c>
      <c r="M904" s="12" t="s">
        <v>41</v>
      </c>
      <c r="N904" s="12" t="s">
        <v>42</v>
      </c>
      <c r="O904" s="12" t="s">
        <v>43</v>
      </c>
      <c r="P904" s="12" t="s">
        <v>54</v>
      </c>
      <c r="Q904" s="12" t="s">
        <v>44</v>
      </c>
      <c r="R904" s="12">
        <v>27482</v>
      </c>
      <c r="S904" s="12" t="s">
        <v>2775</v>
      </c>
      <c r="T904" s="12" t="s">
        <v>46</v>
      </c>
      <c r="U904" s="11">
        <f>datos_chargeback_2001_1!$V904/100</f>
        <v>274.82</v>
      </c>
      <c r="V904" s="12">
        <v>27482</v>
      </c>
      <c r="W904" s="11">
        <f>datos_chargeback_2001_1!$X904/100</f>
        <v>0</v>
      </c>
      <c r="X904" s="12">
        <v>0</v>
      </c>
      <c r="Y904" s="11">
        <f>datos_chargeback_2001_1!$Z904/100</f>
        <v>0</v>
      </c>
      <c r="Z904" s="12">
        <v>0</v>
      </c>
      <c r="AA904" s="12" t="s">
        <v>2776</v>
      </c>
      <c r="AB904" s="12" t="s">
        <v>35</v>
      </c>
      <c r="AC904" s="13" t="s">
        <v>35</v>
      </c>
      <c r="AD904" s="11">
        <f>datos_chargeback_2001_1!$AE904/100</f>
        <v>0</v>
      </c>
      <c r="AE904" s="12">
        <v>0</v>
      </c>
      <c r="AF904" s="12" t="s">
        <v>43</v>
      </c>
    </row>
    <row r="905" spans="1:32" x14ac:dyDescent="0.3">
      <c r="A905" s="34" t="s">
        <v>2777</v>
      </c>
      <c r="B905" s="3">
        <v>45030</v>
      </c>
      <c r="C905" s="3" t="str">
        <f>TEXT(Tabla10[[#This Row],[Fecha de transacción]],"DDDD")</f>
        <v>viernes</v>
      </c>
      <c r="D905" s="3">
        <v>45090</v>
      </c>
      <c r="E905" s="4">
        <f>datos_chargeback_2001_1!$D905-datos_chargeback_2001_1!$B905</f>
        <v>60</v>
      </c>
      <c r="F905" s="5">
        <f>datos_chargeback_2001_1!$G905/100</f>
        <v>69.349999999999994</v>
      </c>
      <c r="G905" s="6">
        <v>6935</v>
      </c>
      <c r="H905" s="5">
        <f t="shared" si="14"/>
        <v>0</v>
      </c>
      <c r="I905" s="5">
        <v>0</v>
      </c>
      <c r="J905" s="6" t="s">
        <v>24</v>
      </c>
      <c r="K905" s="6" t="s">
        <v>25</v>
      </c>
      <c r="L905" s="6" t="s">
        <v>74</v>
      </c>
      <c r="M905" s="6" t="s">
        <v>85</v>
      </c>
      <c r="N905" s="6" t="s">
        <v>28</v>
      </c>
      <c r="O905" s="6" t="s">
        <v>29</v>
      </c>
      <c r="P905" s="6" t="s">
        <v>30</v>
      </c>
      <c r="Q905" s="6" t="s">
        <v>44</v>
      </c>
      <c r="R905" s="6">
        <v>6935</v>
      </c>
      <c r="S905" s="6" t="s">
        <v>1629</v>
      </c>
      <c r="T905" s="6" t="s">
        <v>33</v>
      </c>
      <c r="U905" s="5">
        <f>datos_chargeback_2001_1!$V905/100</f>
        <v>0</v>
      </c>
      <c r="V905" s="6">
        <v>0</v>
      </c>
      <c r="W905" s="5">
        <f>datos_chargeback_2001_1!$X905/100</f>
        <v>0</v>
      </c>
      <c r="X905" s="6">
        <v>0</v>
      </c>
      <c r="Y905" s="5">
        <f>datos_chargeback_2001_1!$Z905/100</f>
        <v>69.349999999999994</v>
      </c>
      <c r="Z905" s="6">
        <v>6935</v>
      </c>
      <c r="AA905" s="6" t="s">
        <v>2778</v>
      </c>
      <c r="AB905" s="6" t="s">
        <v>48</v>
      </c>
      <c r="AC905" s="8">
        <v>45030</v>
      </c>
      <c r="AD905" s="5">
        <f>datos_chargeback_2001_1!$AE905/100</f>
        <v>819.84</v>
      </c>
      <c r="AE905" s="6">
        <v>81984</v>
      </c>
      <c r="AF905" s="6" t="s">
        <v>36</v>
      </c>
    </row>
    <row r="906" spans="1:32" x14ac:dyDescent="0.3">
      <c r="A906" s="34" t="s">
        <v>2780</v>
      </c>
      <c r="B906" s="3">
        <v>45031</v>
      </c>
      <c r="C906" s="3" t="str">
        <f>TEXT(Tabla10[[#This Row],[Fecha de transacción]],"DDDD")</f>
        <v>sábado</v>
      </c>
      <c r="D906" s="3">
        <v>45117</v>
      </c>
      <c r="E906" s="4">
        <f>datos_chargeback_2001_1!$D906-datos_chargeback_2001_1!$B906</f>
        <v>86</v>
      </c>
      <c r="F906" s="5">
        <f>datos_chargeback_2001_1!$G906/100</f>
        <v>765.56</v>
      </c>
      <c r="G906" s="6">
        <v>76556</v>
      </c>
      <c r="H906" s="5">
        <f t="shared" si="14"/>
        <v>0</v>
      </c>
      <c r="I906" s="5">
        <v>1.49</v>
      </c>
      <c r="J906" s="6" t="s">
        <v>38</v>
      </c>
      <c r="K906" s="6" t="s">
        <v>25</v>
      </c>
      <c r="L906" s="6" t="s">
        <v>119</v>
      </c>
      <c r="M906" s="6" t="s">
        <v>85</v>
      </c>
      <c r="N906" s="6" t="s">
        <v>42</v>
      </c>
      <c r="O906" s="6" t="s">
        <v>36</v>
      </c>
      <c r="P906" s="6" t="s">
        <v>54</v>
      </c>
      <c r="Q906" s="6" t="s">
        <v>66</v>
      </c>
      <c r="R906" s="6">
        <v>76556</v>
      </c>
      <c r="S906" s="6" t="s">
        <v>2029</v>
      </c>
      <c r="T906" s="6" t="s">
        <v>116</v>
      </c>
      <c r="U906" s="5">
        <f>datos_chargeback_2001_1!$V906/100</f>
        <v>765.56</v>
      </c>
      <c r="V906" s="6">
        <v>76556</v>
      </c>
      <c r="W906" s="5">
        <f>datos_chargeback_2001_1!$X906/100</f>
        <v>0</v>
      </c>
      <c r="X906" s="6">
        <v>0</v>
      </c>
      <c r="Y906" s="5">
        <f>datos_chargeback_2001_1!$Z906/100</f>
        <v>0</v>
      </c>
      <c r="Z906" s="6">
        <v>0</v>
      </c>
      <c r="AA906" s="6" t="s">
        <v>2781</v>
      </c>
      <c r="AB906" s="6" t="s">
        <v>35</v>
      </c>
      <c r="AC906" s="7" t="s">
        <v>35</v>
      </c>
      <c r="AD906" s="5">
        <f>datos_chargeback_2001_1!$AE906/100</f>
        <v>0</v>
      </c>
      <c r="AE906" s="6">
        <v>0</v>
      </c>
      <c r="AF906" s="6" t="s">
        <v>53</v>
      </c>
    </row>
    <row r="907" spans="1:32" x14ac:dyDescent="0.3">
      <c r="A907" s="36" t="s">
        <v>2782</v>
      </c>
      <c r="B907" s="14">
        <v>45032</v>
      </c>
      <c r="C907" s="14" t="str">
        <f>TEXT(Tabla10[[#This Row],[Fecha de transacción]],"DDDD")</f>
        <v>domingo</v>
      </c>
      <c r="D907" s="14">
        <v>45118</v>
      </c>
      <c r="E907" s="15">
        <f>datos_chargeback_2001_1!$D907-datos_chargeback_2001_1!$B907</f>
        <v>86</v>
      </c>
      <c r="F907" s="16">
        <f>datos_chargeback_2001_1!$G907/100</f>
        <v>42.39</v>
      </c>
      <c r="G907" s="17">
        <v>4239</v>
      </c>
      <c r="H907" s="16">
        <f t="shared" si="14"/>
        <v>0</v>
      </c>
      <c r="I907" s="16">
        <v>1.02</v>
      </c>
      <c r="J907" s="17" t="s">
        <v>38</v>
      </c>
      <c r="K907" s="17" t="s">
        <v>25</v>
      </c>
      <c r="L907" s="17" t="s">
        <v>74</v>
      </c>
      <c r="M907" s="17" t="s">
        <v>52</v>
      </c>
      <c r="N907" s="17" t="s">
        <v>42</v>
      </c>
      <c r="O907" s="17" t="s">
        <v>29</v>
      </c>
      <c r="P907" s="17" t="s">
        <v>54</v>
      </c>
      <c r="Q907" s="17" t="s">
        <v>44</v>
      </c>
      <c r="R907" s="17">
        <v>42390</v>
      </c>
      <c r="S907" s="17" t="s">
        <v>2783</v>
      </c>
      <c r="T907" s="17" t="s">
        <v>61</v>
      </c>
      <c r="U907" s="16">
        <f>datos_chargeback_2001_1!$V907/100</f>
        <v>0</v>
      </c>
      <c r="V907" s="17">
        <v>0</v>
      </c>
      <c r="W907" s="16">
        <f>datos_chargeback_2001_1!$X907/100</f>
        <v>423.9</v>
      </c>
      <c r="X907" s="17">
        <v>42390</v>
      </c>
      <c r="Y907" s="16">
        <f>datos_chargeback_2001_1!$Z907/100</f>
        <v>0</v>
      </c>
      <c r="Z907" s="17">
        <v>0</v>
      </c>
      <c r="AA907" s="17" t="s">
        <v>2784</v>
      </c>
      <c r="AB907" s="17" t="s">
        <v>35</v>
      </c>
      <c r="AC907" s="20" t="s">
        <v>35</v>
      </c>
      <c r="AD907" s="16">
        <f>datos_chargeback_2001_1!$AE907/100</f>
        <v>0</v>
      </c>
      <c r="AE907" s="17">
        <v>0</v>
      </c>
      <c r="AF907" s="17" t="s">
        <v>43</v>
      </c>
    </row>
    <row r="908" spans="1:32" x14ac:dyDescent="0.3">
      <c r="A908" s="35" t="s">
        <v>2785</v>
      </c>
      <c r="B908" s="9">
        <v>45033</v>
      </c>
      <c r="C908" s="9" t="str">
        <f>TEXT(Tabla10[[#This Row],[Fecha de transacción]],"DDDD")</f>
        <v>lunes</v>
      </c>
      <c r="D908" s="9">
        <v>45103</v>
      </c>
      <c r="E908" s="10">
        <f>datos_chargeback_2001_1!$D908-datos_chargeback_2001_1!$B908</f>
        <v>70</v>
      </c>
      <c r="F908" s="11">
        <f>datos_chargeback_2001_1!$G908/100</f>
        <v>362.72</v>
      </c>
      <c r="G908" s="12">
        <v>36272</v>
      </c>
      <c r="H908" s="11">
        <f t="shared" si="14"/>
        <v>0</v>
      </c>
      <c r="I908" s="11">
        <v>0</v>
      </c>
      <c r="J908" s="12" t="s">
        <v>38</v>
      </c>
      <c r="K908" s="12" t="s">
        <v>25</v>
      </c>
      <c r="L908" s="12" t="s">
        <v>40</v>
      </c>
      <c r="M908" s="12" t="s">
        <v>59</v>
      </c>
      <c r="N908" s="12" t="s">
        <v>42</v>
      </c>
      <c r="O908" s="12" t="s">
        <v>36</v>
      </c>
      <c r="P908" s="12" t="s">
        <v>30</v>
      </c>
      <c r="Q908" s="12" t="s">
        <v>31</v>
      </c>
      <c r="R908" s="12">
        <v>36272</v>
      </c>
      <c r="S908" s="12" t="s">
        <v>1973</v>
      </c>
      <c r="T908" s="12" t="s">
        <v>116</v>
      </c>
      <c r="U908" s="11">
        <f>datos_chargeback_2001_1!$V908/100</f>
        <v>362.72</v>
      </c>
      <c r="V908" s="12">
        <v>36272</v>
      </c>
      <c r="W908" s="11">
        <f>datos_chargeback_2001_1!$X908/100</f>
        <v>0</v>
      </c>
      <c r="X908" s="12">
        <v>0</v>
      </c>
      <c r="Y908" s="11">
        <f>datos_chargeback_2001_1!$Z908/100</f>
        <v>0</v>
      </c>
      <c r="Z908" s="12">
        <v>0</v>
      </c>
      <c r="AA908" s="12" t="s">
        <v>2786</v>
      </c>
      <c r="AB908" s="12" t="s">
        <v>48</v>
      </c>
      <c r="AC908" s="19">
        <v>45033</v>
      </c>
      <c r="AD908" s="11">
        <f>datos_chargeback_2001_1!$AE908/100</f>
        <v>144.07</v>
      </c>
      <c r="AE908" s="12">
        <v>14407</v>
      </c>
      <c r="AF908" s="12" t="s">
        <v>29</v>
      </c>
    </row>
    <row r="909" spans="1:32" x14ac:dyDescent="0.3">
      <c r="A909" s="34" t="s">
        <v>2787</v>
      </c>
      <c r="B909" s="3">
        <v>45034</v>
      </c>
      <c r="C909" s="3" t="str">
        <f>TEXT(Tabla10[[#This Row],[Fecha de transacción]],"DDDD")</f>
        <v>martes</v>
      </c>
      <c r="D909" s="3">
        <v>45099</v>
      </c>
      <c r="E909" s="4">
        <f>datos_chargeback_2001_1!$D909-datos_chargeback_2001_1!$B909</f>
        <v>65</v>
      </c>
      <c r="F909" s="5">
        <f>datos_chargeback_2001_1!$G909/100</f>
        <v>426.63</v>
      </c>
      <c r="G909" s="6">
        <v>42663</v>
      </c>
      <c r="H909" s="5">
        <f t="shared" si="14"/>
        <v>0</v>
      </c>
      <c r="I909" s="5">
        <v>0.14000000000000001</v>
      </c>
      <c r="J909" s="6" t="s">
        <v>24</v>
      </c>
      <c r="K909" s="6" t="s">
        <v>25</v>
      </c>
      <c r="L909" s="6" t="s">
        <v>40</v>
      </c>
      <c r="M909" s="6" t="s">
        <v>27</v>
      </c>
      <c r="N909" s="6" t="s">
        <v>42</v>
      </c>
      <c r="O909" s="6" t="s">
        <v>50</v>
      </c>
      <c r="P909" s="6" t="s">
        <v>30</v>
      </c>
      <c r="Q909" s="6" t="s">
        <v>31</v>
      </c>
      <c r="R909" s="6">
        <v>42663</v>
      </c>
      <c r="S909" s="6" t="s">
        <v>2788</v>
      </c>
      <c r="T909" s="6" t="s">
        <v>61</v>
      </c>
      <c r="U909" s="5">
        <f>datos_chargeback_2001_1!$V909/100</f>
        <v>0</v>
      </c>
      <c r="V909" s="6">
        <v>0</v>
      </c>
      <c r="W909" s="5">
        <f>datos_chargeback_2001_1!$X909/100</f>
        <v>426.63</v>
      </c>
      <c r="X909" s="6">
        <v>42663</v>
      </c>
      <c r="Y909" s="5">
        <f>datos_chargeback_2001_1!$Z909/100</f>
        <v>0</v>
      </c>
      <c r="Z909" s="6">
        <v>0</v>
      </c>
      <c r="AA909" s="6" t="s">
        <v>2789</v>
      </c>
      <c r="AB909" s="6" t="s">
        <v>48</v>
      </c>
      <c r="AC909" s="8">
        <v>45034</v>
      </c>
      <c r="AD909" s="5">
        <f>datos_chargeback_2001_1!$AE909/100</f>
        <v>405.73</v>
      </c>
      <c r="AE909" s="6">
        <v>40573</v>
      </c>
      <c r="AF909" s="6" t="s">
        <v>43</v>
      </c>
    </row>
    <row r="910" spans="1:32" x14ac:dyDescent="0.3">
      <c r="A910" s="34" t="s">
        <v>2790</v>
      </c>
      <c r="B910" s="3">
        <v>45035</v>
      </c>
      <c r="C910" s="3" t="str">
        <f>TEXT(Tabla10[[#This Row],[Fecha de transacción]],"DDDD")</f>
        <v>miércoles</v>
      </c>
      <c r="D910" s="3">
        <v>45123</v>
      </c>
      <c r="E910" s="4">
        <f>datos_chargeback_2001_1!$D910-datos_chargeback_2001_1!$B910</f>
        <v>88</v>
      </c>
      <c r="F910" s="5">
        <f>datos_chargeback_2001_1!$G910/100</f>
        <v>130.19</v>
      </c>
      <c r="G910" s="6">
        <v>13019</v>
      </c>
      <c r="H910" s="5">
        <f t="shared" si="14"/>
        <v>0</v>
      </c>
      <c r="I910" s="5">
        <v>1.25</v>
      </c>
      <c r="J910" s="6" t="s">
        <v>38</v>
      </c>
      <c r="K910" s="6" t="s">
        <v>25</v>
      </c>
      <c r="L910" s="6" t="s">
        <v>109</v>
      </c>
      <c r="M910" s="6" t="s">
        <v>52</v>
      </c>
      <c r="N910" s="6" t="s">
        <v>42</v>
      </c>
      <c r="O910" s="6" t="s">
        <v>53</v>
      </c>
      <c r="P910" s="6" t="s">
        <v>30</v>
      </c>
      <c r="Q910" s="6" t="s">
        <v>44</v>
      </c>
      <c r="R910" s="6">
        <v>13019</v>
      </c>
      <c r="S910" s="6" t="s">
        <v>2791</v>
      </c>
      <c r="T910" s="6" t="s">
        <v>61</v>
      </c>
      <c r="U910" s="5">
        <f>datos_chargeback_2001_1!$V910/100</f>
        <v>0</v>
      </c>
      <c r="V910" s="6">
        <v>0</v>
      </c>
      <c r="W910" s="5">
        <f>datos_chargeback_2001_1!$X910/100</f>
        <v>130.19</v>
      </c>
      <c r="X910" s="6">
        <v>13019</v>
      </c>
      <c r="Y910" s="5">
        <f>datos_chargeback_2001_1!$Z910/100</f>
        <v>0</v>
      </c>
      <c r="Z910" s="6">
        <v>0</v>
      </c>
      <c r="AA910" s="6" t="s">
        <v>2792</v>
      </c>
      <c r="AB910" s="6" t="s">
        <v>48</v>
      </c>
      <c r="AC910" s="8">
        <v>45035</v>
      </c>
      <c r="AD910" s="5">
        <f>datos_chargeback_2001_1!$AE910/100</f>
        <v>715.98</v>
      </c>
      <c r="AE910" s="6">
        <v>71598</v>
      </c>
      <c r="AF910" s="6" t="s">
        <v>43</v>
      </c>
    </row>
    <row r="911" spans="1:32" x14ac:dyDescent="0.3">
      <c r="A911" s="34" t="s">
        <v>2793</v>
      </c>
      <c r="B911" s="3">
        <v>45036</v>
      </c>
      <c r="C911" s="3" t="str">
        <f>TEXT(Tabla10[[#This Row],[Fecha de transacción]],"DDDD")</f>
        <v>jueves</v>
      </c>
      <c r="D911" s="3">
        <v>45104</v>
      </c>
      <c r="E911" s="4">
        <f>datos_chargeback_2001_1!$D911-datos_chargeback_2001_1!$B911</f>
        <v>68</v>
      </c>
      <c r="F911" s="5">
        <f>datos_chargeback_2001_1!$G911/100</f>
        <v>270.38</v>
      </c>
      <c r="G911" s="6">
        <v>27038</v>
      </c>
      <c r="H911" s="5">
        <f t="shared" si="14"/>
        <v>0</v>
      </c>
      <c r="I911" s="5">
        <v>0</v>
      </c>
      <c r="J911" s="6" t="s">
        <v>24</v>
      </c>
      <c r="K911" s="6" t="s">
        <v>25</v>
      </c>
      <c r="L911" s="6" t="s">
        <v>80</v>
      </c>
      <c r="M911" s="6" t="s">
        <v>52</v>
      </c>
      <c r="N911" s="6" t="s">
        <v>42</v>
      </c>
      <c r="O911" s="6" t="s">
        <v>64</v>
      </c>
      <c r="P911" s="6" t="s">
        <v>30</v>
      </c>
      <c r="Q911" s="6" t="s">
        <v>75</v>
      </c>
      <c r="R911" s="6">
        <v>27038</v>
      </c>
      <c r="S911" s="6" t="s">
        <v>436</v>
      </c>
      <c r="T911" s="6" t="s">
        <v>116</v>
      </c>
      <c r="U911" s="5">
        <f>datos_chargeback_2001_1!$V911/100</f>
        <v>270.38</v>
      </c>
      <c r="V911" s="6">
        <v>27038</v>
      </c>
      <c r="W911" s="5">
        <f>datos_chargeback_2001_1!$X911/100</f>
        <v>0</v>
      </c>
      <c r="X911" s="6">
        <v>0</v>
      </c>
      <c r="Y911" s="5">
        <f>datos_chargeback_2001_1!$Z911/100</f>
        <v>0</v>
      </c>
      <c r="Z911" s="6">
        <v>0</v>
      </c>
      <c r="AA911" s="6" t="s">
        <v>2794</v>
      </c>
      <c r="AB911" s="6" t="s">
        <v>35</v>
      </c>
      <c r="AC911" s="7" t="s">
        <v>35</v>
      </c>
      <c r="AD911" s="5">
        <f>datos_chargeback_2001_1!$AE911/100</f>
        <v>0</v>
      </c>
      <c r="AE911" s="6">
        <v>0</v>
      </c>
      <c r="AF911" s="6" t="s">
        <v>29</v>
      </c>
    </row>
    <row r="912" spans="1:32" x14ac:dyDescent="0.3">
      <c r="A912" s="35" t="s">
        <v>2795</v>
      </c>
      <c r="B912" s="9">
        <v>45037</v>
      </c>
      <c r="C912" s="9" t="str">
        <f>TEXT(Tabla10[[#This Row],[Fecha de transacción]],"DDDD")</f>
        <v>viernes</v>
      </c>
      <c r="D912" s="9">
        <v>45119</v>
      </c>
      <c r="E912" s="10">
        <f>datos_chargeback_2001_1!$D912-datos_chargeback_2001_1!$B912</f>
        <v>82</v>
      </c>
      <c r="F912" s="11">
        <f>datos_chargeback_2001_1!$G912/100</f>
        <v>402.55</v>
      </c>
      <c r="G912" s="12">
        <v>40255</v>
      </c>
      <c r="H912" s="11">
        <f t="shared" si="14"/>
        <v>0</v>
      </c>
      <c r="I912" s="11">
        <v>0.12</v>
      </c>
      <c r="J912" s="12" t="s">
        <v>38</v>
      </c>
      <c r="K912" s="12" t="s">
        <v>25</v>
      </c>
      <c r="L912" s="12" t="s">
        <v>26</v>
      </c>
      <c r="M912" s="12" t="s">
        <v>93</v>
      </c>
      <c r="N912" s="12" t="s">
        <v>42</v>
      </c>
      <c r="O912" s="12" t="s">
        <v>50</v>
      </c>
      <c r="P912" s="12" t="s">
        <v>30</v>
      </c>
      <c r="Q912" s="12" t="s">
        <v>55</v>
      </c>
      <c r="R912" s="12">
        <v>40255</v>
      </c>
      <c r="S912" s="12" t="s">
        <v>1431</v>
      </c>
      <c r="T912" s="12" t="s">
        <v>46</v>
      </c>
      <c r="U912" s="11">
        <f>datos_chargeback_2001_1!$V912/100</f>
        <v>402.55</v>
      </c>
      <c r="V912" s="12">
        <v>40255</v>
      </c>
      <c r="W912" s="11">
        <f>datos_chargeback_2001_1!$X912/100</f>
        <v>0</v>
      </c>
      <c r="X912" s="12">
        <v>0</v>
      </c>
      <c r="Y912" s="11">
        <f>datos_chargeback_2001_1!$Z912/100</f>
        <v>0</v>
      </c>
      <c r="Z912" s="12">
        <v>0</v>
      </c>
      <c r="AA912" s="12" t="s">
        <v>2796</v>
      </c>
      <c r="AB912" s="12" t="s">
        <v>35</v>
      </c>
      <c r="AC912" s="13" t="s">
        <v>35</v>
      </c>
      <c r="AD912" s="11">
        <f>datos_chargeback_2001_1!$AE912/100</f>
        <v>0</v>
      </c>
      <c r="AE912" s="12">
        <v>0</v>
      </c>
      <c r="AF912" s="12" t="s">
        <v>53</v>
      </c>
    </row>
    <row r="913" spans="1:32" x14ac:dyDescent="0.3">
      <c r="A913" s="36" t="s">
        <v>2797</v>
      </c>
      <c r="B913" s="14">
        <v>45038</v>
      </c>
      <c r="C913" s="14" t="str">
        <f>TEXT(Tabla10[[#This Row],[Fecha de transacción]],"DDDD")</f>
        <v>sábado</v>
      </c>
      <c r="D913" s="14">
        <v>45124</v>
      </c>
      <c r="E913" s="15">
        <f>datos_chargeback_2001_1!$D913-datos_chargeback_2001_1!$B913</f>
        <v>86</v>
      </c>
      <c r="F913" s="16">
        <f>datos_chargeback_2001_1!$G913/100</f>
        <v>989.25</v>
      </c>
      <c r="G913" s="17">
        <v>98925</v>
      </c>
      <c r="H913" s="16">
        <f t="shared" si="14"/>
        <v>0</v>
      </c>
      <c r="I913" s="16">
        <v>0</v>
      </c>
      <c r="J913" s="17" t="s">
        <v>38</v>
      </c>
      <c r="K913" s="17" t="s">
        <v>25</v>
      </c>
      <c r="L913" s="17" t="s">
        <v>40</v>
      </c>
      <c r="M913" s="17" t="s">
        <v>93</v>
      </c>
      <c r="N913" s="17" t="s">
        <v>42</v>
      </c>
      <c r="O913" s="17" t="s">
        <v>29</v>
      </c>
      <c r="P913" s="17" t="s">
        <v>54</v>
      </c>
      <c r="Q913" s="17" t="s">
        <v>66</v>
      </c>
      <c r="R913" s="17">
        <v>98925</v>
      </c>
      <c r="S913" s="17" t="s">
        <v>2798</v>
      </c>
      <c r="T913" s="17" t="s">
        <v>46</v>
      </c>
      <c r="U913" s="16">
        <f>datos_chargeback_2001_1!$V913/100</f>
        <v>989.25</v>
      </c>
      <c r="V913" s="17">
        <v>98925</v>
      </c>
      <c r="W913" s="16">
        <f>datos_chargeback_2001_1!$X913/100</f>
        <v>0</v>
      </c>
      <c r="X913" s="17">
        <v>0</v>
      </c>
      <c r="Y913" s="16">
        <f>datos_chargeback_2001_1!$Z913/100</f>
        <v>0</v>
      </c>
      <c r="Z913" s="17">
        <v>0</v>
      </c>
      <c r="AA913" s="17" t="s">
        <v>2799</v>
      </c>
      <c r="AB913" s="17" t="s">
        <v>48</v>
      </c>
      <c r="AC913" s="18">
        <v>45038</v>
      </c>
      <c r="AD913" s="16">
        <f>datos_chargeback_2001_1!$AE913/100</f>
        <v>562.91</v>
      </c>
      <c r="AE913" s="17">
        <v>56291</v>
      </c>
      <c r="AF913" s="17" t="s">
        <v>29</v>
      </c>
    </row>
    <row r="914" spans="1:32" x14ac:dyDescent="0.3">
      <c r="A914" s="34" t="s">
        <v>2800</v>
      </c>
      <c r="B914" s="3">
        <v>45039</v>
      </c>
      <c r="C914" s="3" t="str">
        <f>TEXT(Tabla10[[#This Row],[Fecha de transacción]],"DDDD")</f>
        <v>domingo</v>
      </c>
      <c r="D914" s="3">
        <v>45105</v>
      </c>
      <c r="E914" s="4">
        <f>datos_chargeback_2001_1!$D914-datos_chargeback_2001_1!$B914</f>
        <v>66</v>
      </c>
      <c r="F914" s="5">
        <f>datos_chargeback_2001_1!$G914/100</f>
        <v>2.4300000000000002</v>
      </c>
      <c r="G914" s="6">
        <v>243</v>
      </c>
      <c r="H914" s="5">
        <f t="shared" si="14"/>
        <v>0</v>
      </c>
      <c r="I914" s="5">
        <v>0</v>
      </c>
      <c r="J914" s="6" t="s">
        <v>24</v>
      </c>
      <c r="K914" s="6" t="s">
        <v>25</v>
      </c>
      <c r="L914" s="6" t="s">
        <v>40</v>
      </c>
      <c r="M914" s="6" t="s">
        <v>85</v>
      </c>
      <c r="N914" s="6" t="s">
        <v>42</v>
      </c>
      <c r="O914" s="6" t="s">
        <v>114</v>
      </c>
      <c r="P914" s="6" t="s">
        <v>54</v>
      </c>
      <c r="Q914" s="6" t="s">
        <v>55</v>
      </c>
      <c r="R914" s="6">
        <v>2430</v>
      </c>
      <c r="S914" s="6" t="s">
        <v>2801</v>
      </c>
      <c r="T914" s="6" t="s">
        <v>116</v>
      </c>
      <c r="U914" s="5">
        <f>datos_chargeback_2001_1!$V914/100</f>
        <v>24.3</v>
      </c>
      <c r="V914" s="6">
        <v>2430</v>
      </c>
      <c r="W914" s="5">
        <f>datos_chargeback_2001_1!$X914/100</f>
        <v>0</v>
      </c>
      <c r="X914" s="6">
        <v>0</v>
      </c>
      <c r="Y914" s="5">
        <f>datos_chargeback_2001_1!$Z914/100</f>
        <v>0</v>
      </c>
      <c r="Z914" s="6">
        <v>0</v>
      </c>
      <c r="AA914" s="6" t="s">
        <v>2802</v>
      </c>
      <c r="AB914" s="6" t="s">
        <v>35</v>
      </c>
      <c r="AC914" s="7" t="s">
        <v>35</v>
      </c>
      <c r="AD914" s="5">
        <f>datos_chargeback_2001_1!$AE914/100</f>
        <v>0</v>
      </c>
      <c r="AE914" s="6">
        <v>0</v>
      </c>
      <c r="AF914" s="6" t="s">
        <v>50</v>
      </c>
    </row>
    <row r="915" spans="1:32" x14ac:dyDescent="0.3">
      <c r="A915" s="34" t="s">
        <v>2803</v>
      </c>
      <c r="B915" s="3">
        <v>45040</v>
      </c>
      <c r="C915" s="3" t="str">
        <f>TEXT(Tabla10[[#This Row],[Fecha de transacción]],"DDDD")</f>
        <v>lunes</v>
      </c>
      <c r="D915" s="3">
        <v>45110</v>
      </c>
      <c r="E915" s="4">
        <f>datos_chargeback_2001_1!$D915-datos_chargeback_2001_1!$B915</f>
        <v>70</v>
      </c>
      <c r="F915" s="5">
        <f>datos_chargeback_2001_1!$G915/100</f>
        <v>702.58</v>
      </c>
      <c r="G915" s="6">
        <v>70258</v>
      </c>
      <c r="H915" s="5">
        <f t="shared" si="14"/>
        <v>0</v>
      </c>
      <c r="I915" s="5">
        <v>1.27</v>
      </c>
      <c r="J915" s="6" t="s">
        <v>24</v>
      </c>
      <c r="K915" s="6" t="s">
        <v>25</v>
      </c>
      <c r="L915" s="6" t="s">
        <v>40</v>
      </c>
      <c r="M915" s="6" t="s">
        <v>85</v>
      </c>
      <c r="N915" s="6" t="s">
        <v>42</v>
      </c>
      <c r="O915" s="6" t="s">
        <v>50</v>
      </c>
      <c r="P915" s="6" t="s">
        <v>30</v>
      </c>
      <c r="Q915" s="6" t="s">
        <v>44</v>
      </c>
      <c r="R915" s="6">
        <v>70258</v>
      </c>
      <c r="S915" s="6" t="s">
        <v>365</v>
      </c>
      <c r="T915" s="6" t="s">
        <v>46</v>
      </c>
      <c r="U915" s="5">
        <f>datos_chargeback_2001_1!$V915/100</f>
        <v>702.58</v>
      </c>
      <c r="V915" s="6">
        <v>70258</v>
      </c>
      <c r="W915" s="5">
        <f>datos_chargeback_2001_1!$X915/100</f>
        <v>0</v>
      </c>
      <c r="X915" s="6">
        <v>0</v>
      </c>
      <c r="Y915" s="5">
        <f>datos_chargeback_2001_1!$Z915/100</f>
        <v>0</v>
      </c>
      <c r="Z915" s="6">
        <v>0</v>
      </c>
      <c r="AA915" s="6" t="s">
        <v>2804</v>
      </c>
      <c r="AB915" s="6" t="s">
        <v>48</v>
      </c>
      <c r="AC915" s="8">
        <v>45040</v>
      </c>
      <c r="AD915" s="5">
        <f>datos_chargeback_2001_1!$AE915/100</f>
        <v>320.45</v>
      </c>
      <c r="AE915" s="6">
        <v>32045</v>
      </c>
      <c r="AF915" s="6" t="s">
        <v>50</v>
      </c>
    </row>
    <row r="916" spans="1:32" x14ac:dyDescent="0.3">
      <c r="A916" s="35" t="s">
        <v>2805</v>
      </c>
      <c r="B916" s="9">
        <v>45041</v>
      </c>
      <c r="C916" s="9" t="str">
        <f>TEXT(Tabla10[[#This Row],[Fecha de transacción]],"DDDD")</f>
        <v>martes</v>
      </c>
      <c r="D916" s="9">
        <v>45125</v>
      </c>
      <c r="E916" s="10">
        <f>datos_chargeback_2001_1!$D916-datos_chargeback_2001_1!$B916</f>
        <v>84</v>
      </c>
      <c r="F916" s="11">
        <f>datos_chargeback_2001_1!$G916/100</f>
        <v>510.55</v>
      </c>
      <c r="G916" s="12">
        <v>51055</v>
      </c>
      <c r="H916" s="11">
        <f t="shared" si="14"/>
        <v>0</v>
      </c>
      <c r="I916" s="11">
        <v>1.1299999999999999</v>
      </c>
      <c r="J916" s="12" t="s">
        <v>24</v>
      </c>
      <c r="K916" s="12" t="s">
        <v>25</v>
      </c>
      <c r="L916" s="12" t="s">
        <v>74</v>
      </c>
      <c r="M916" s="12" t="s">
        <v>93</v>
      </c>
      <c r="N916" s="12" t="s">
        <v>28</v>
      </c>
      <c r="O916" s="12" t="s">
        <v>64</v>
      </c>
      <c r="P916" s="12" t="s">
        <v>54</v>
      </c>
      <c r="Q916" s="12" t="s">
        <v>31</v>
      </c>
      <c r="R916" s="12">
        <v>51055</v>
      </c>
      <c r="S916" s="12" t="s">
        <v>2806</v>
      </c>
      <c r="T916" s="12" t="s">
        <v>33</v>
      </c>
      <c r="U916" s="11">
        <f>datos_chargeback_2001_1!$V916/100</f>
        <v>0</v>
      </c>
      <c r="V916" s="12">
        <v>0</v>
      </c>
      <c r="W916" s="11">
        <f>datos_chargeback_2001_1!$X916/100</f>
        <v>0</v>
      </c>
      <c r="X916" s="12">
        <v>0</v>
      </c>
      <c r="Y916" s="11">
        <f>datos_chargeback_2001_1!$Z916/100</f>
        <v>510.55</v>
      </c>
      <c r="Z916" s="12">
        <v>51055</v>
      </c>
      <c r="AA916" s="12" t="s">
        <v>2807</v>
      </c>
      <c r="AB916" s="12" t="s">
        <v>48</v>
      </c>
      <c r="AC916" s="19">
        <v>45041</v>
      </c>
      <c r="AD916" s="11">
        <f>datos_chargeback_2001_1!$AE916/100</f>
        <v>82.63</v>
      </c>
      <c r="AE916" s="12">
        <v>8263</v>
      </c>
      <c r="AF916" s="12" t="s">
        <v>64</v>
      </c>
    </row>
    <row r="917" spans="1:32" x14ac:dyDescent="0.3">
      <c r="A917" s="36" t="s">
        <v>2808</v>
      </c>
      <c r="B917" s="14">
        <v>45042</v>
      </c>
      <c r="C917" s="14" t="str">
        <f>TEXT(Tabla10[[#This Row],[Fecha de transacción]],"DDDD")</f>
        <v>miércoles</v>
      </c>
      <c r="D917" s="14">
        <v>45116</v>
      </c>
      <c r="E917" s="15">
        <f>datos_chargeback_2001_1!$D917-datos_chargeback_2001_1!$B917</f>
        <v>74</v>
      </c>
      <c r="F917" s="16">
        <f>datos_chargeback_2001_1!$G917/100</f>
        <v>925.82</v>
      </c>
      <c r="G917" s="17">
        <v>92582</v>
      </c>
      <c r="H917" s="16">
        <f t="shared" si="14"/>
        <v>0</v>
      </c>
      <c r="I917" s="16">
        <v>0</v>
      </c>
      <c r="J917" s="17" t="s">
        <v>24</v>
      </c>
      <c r="K917" s="17" t="s">
        <v>25</v>
      </c>
      <c r="L917" s="17" t="s">
        <v>109</v>
      </c>
      <c r="M917" s="17" t="s">
        <v>93</v>
      </c>
      <c r="N917" s="17" t="s">
        <v>28</v>
      </c>
      <c r="O917" s="17" t="s">
        <v>29</v>
      </c>
      <c r="P917" s="17" t="s">
        <v>54</v>
      </c>
      <c r="Q917" s="17" t="s">
        <v>75</v>
      </c>
      <c r="R917" s="17">
        <v>92582</v>
      </c>
      <c r="S917" s="17" t="s">
        <v>622</v>
      </c>
      <c r="T917" s="17" t="s">
        <v>33</v>
      </c>
      <c r="U917" s="16">
        <f>datos_chargeback_2001_1!$V917/100</f>
        <v>0</v>
      </c>
      <c r="V917" s="17">
        <v>0</v>
      </c>
      <c r="W917" s="16">
        <f>datos_chargeback_2001_1!$X917/100</f>
        <v>0</v>
      </c>
      <c r="X917" s="17">
        <v>0</v>
      </c>
      <c r="Y917" s="16">
        <f>datos_chargeback_2001_1!$Z917/100</f>
        <v>925.82</v>
      </c>
      <c r="Z917" s="17">
        <v>92582</v>
      </c>
      <c r="AA917" s="17" t="s">
        <v>2809</v>
      </c>
      <c r="AB917" s="17" t="s">
        <v>35</v>
      </c>
      <c r="AC917" s="20" t="s">
        <v>35</v>
      </c>
      <c r="AD917" s="16">
        <f>datos_chargeback_2001_1!$AE917/100</f>
        <v>0</v>
      </c>
      <c r="AE917" s="17">
        <v>0</v>
      </c>
      <c r="AF917" s="17" t="s">
        <v>43</v>
      </c>
    </row>
    <row r="918" spans="1:32" x14ac:dyDescent="0.3">
      <c r="A918" s="34" t="s">
        <v>2810</v>
      </c>
      <c r="B918" s="3">
        <v>45043</v>
      </c>
      <c r="C918" s="3" t="str">
        <f>TEXT(Tabla10[[#This Row],[Fecha de transacción]],"DDDD")</f>
        <v>jueves</v>
      </c>
      <c r="D918" s="3">
        <v>45123</v>
      </c>
      <c r="E918" s="4">
        <f>datos_chargeback_2001_1!$D918-datos_chargeback_2001_1!$B918</f>
        <v>80</v>
      </c>
      <c r="F918" s="5">
        <f>datos_chargeback_2001_1!$G918/100</f>
        <v>503.59</v>
      </c>
      <c r="G918" s="6">
        <v>50359</v>
      </c>
      <c r="H918" s="5">
        <f t="shared" si="14"/>
        <v>0</v>
      </c>
      <c r="I918" s="5">
        <v>0.88</v>
      </c>
      <c r="J918" s="6" t="s">
        <v>38</v>
      </c>
      <c r="K918" s="6" t="s">
        <v>25</v>
      </c>
      <c r="L918" s="6" t="s">
        <v>26</v>
      </c>
      <c r="M918" s="6" t="s">
        <v>27</v>
      </c>
      <c r="N918" s="6" t="s">
        <v>42</v>
      </c>
      <c r="O918" s="6" t="s">
        <v>53</v>
      </c>
      <c r="P918" s="6" t="s">
        <v>30</v>
      </c>
      <c r="Q918" s="6" t="s">
        <v>66</v>
      </c>
      <c r="R918" s="6">
        <v>50359</v>
      </c>
      <c r="S918" s="6" t="s">
        <v>2811</v>
      </c>
      <c r="T918" s="6" t="s">
        <v>116</v>
      </c>
      <c r="U918" s="5">
        <f>datos_chargeback_2001_1!$V918/100</f>
        <v>503.59</v>
      </c>
      <c r="V918" s="6">
        <v>50359</v>
      </c>
      <c r="W918" s="5">
        <f>datos_chargeback_2001_1!$X918/100</f>
        <v>0</v>
      </c>
      <c r="X918" s="6">
        <v>0</v>
      </c>
      <c r="Y918" s="5">
        <f>datos_chargeback_2001_1!$Z918/100</f>
        <v>0</v>
      </c>
      <c r="Z918" s="6">
        <v>0</v>
      </c>
      <c r="AA918" s="6" t="s">
        <v>2812</v>
      </c>
      <c r="AB918" s="6" t="s">
        <v>35</v>
      </c>
      <c r="AC918" s="7" t="s">
        <v>35</v>
      </c>
      <c r="AD918" s="5">
        <f>datos_chargeback_2001_1!$AE918/100</f>
        <v>0</v>
      </c>
      <c r="AE918" s="6">
        <v>0</v>
      </c>
      <c r="AF918" s="6" t="s">
        <v>43</v>
      </c>
    </row>
    <row r="919" spans="1:32" x14ac:dyDescent="0.3">
      <c r="A919" s="34" t="s">
        <v>2813</v>
      </c>
      <c r="B919" s="3">
        <v>45044</v>
      </c>
      <c r="C919" s="3" t="str">
        <f>TEXT(Tabla10[[#This Row],[Fecha de transacción]],"DDDD")</f>
        <v>viernes</v>
      </c>
      <c r="D919" s="3">
        <v>45131</v>
      </c>
      <c r="E919" s="4">
        <f>datos_chargeback_2001_1!$D919-datos_chargeback_2001_1!$B919</f>
        <v>87</v>
      </c>
      <c r="F919" s="5">
        <f>datos_chargeback_2001_1!$G919/100</f>
        <v>25.29</v>
      </c>
      <c r="G919" s="6">
        <v>2529</v>
      </c>
      <c r="H919" s="5">
        <f t="shared" si="14"/>
        <v>0</v>
      </c>
      <c r="I919" s="5">
        <v>0</v>
      </c>
      <c r="J919" s="6" t="s">
        <v>38</v>
      </c>
      <c r="K919" s="6" t="s">
        <v>25</v>
      </c>
      <c r="L919" s="6" t="s">
        <v>119</v>
      </c>
      <c r="M919" s="6" t="s">
        <v>52</v>
      </c>
      <c r="N919" s="6" t="s">
        <v>42</v>
      </c>
      <c r="O919" s="6" t="s">
        <v>50</v>
      </c>
      <c r="P919" s="6" t="s">
        <v>54</v>
      </c>
      <c r="Q919" s="6" t="s">
        <v>55</v>
      </c>
      <c r="R919" s="6">
        <v>25290</v>
      </c>
      <c r="S919" s="6" t="s">
        <v>547</v>
      </c>
      <c r="T919" s="6" t="s">
        <v>116</v>
      </c>
      <c r="U919" s="5">
        <f>datos_chargeback_2001_1!$V919/100</f>
        <v>252.9</v>
      </c>
      <c r="V919" s="6">
        <v>25290</v>
      </c>
      <c r="W919" s="5">
        <f>datos_chargeback_2001_1!$X919/100</f>
        <v>0</v>
      </c>
      <c r="X919" s="6">
        <v>0</v>
      </c>
      <c r="Y919" s="5">
        <f>datos_chargeback_2001_1!$Z919/100</f>
        <v>0</v>
      </c>
      <c r="Z919" s="6">
        <v>0</v>
      </c>
      <c r="AA919" s="6" t="s">
        <v>2814</v>
      </c>
      <c r="AB919" s="6" t="s">
        <v>48</v>
      </c>
      <c r="AC919" s="8">
        <v>45044</v>
      </c>
      <c r="AD919" s="5">
        <f>datos_chargeback_2001_1!$AE919/100</f>
        <v>111.76</v>
      </c>
      <c r="AE919" s="6">
        <v>11176</v>
      </c>
      <c r="AF919" s="6" t="s">
        <v>50</v>
      </c>
    </row>
    <row r="920" spans="1:32" x14ac:dyDescent="0.3">
      <c r="A920" s="34" t="s">
        <v>2815</v>
      </c>
      <c r="B920" s="3">
        <v>45045</v>
      </c>
      <c r="C920" s="3" t="str">
        <f>TEXT(Tabla10[[#This Row],[Fecha de transacción]],"DDDD")</f>
        <v>sábado</v>
      </c>
      <c r="D920" s="3">
        <v>45112</v>
      </c>
      <c r="E920" s="4">
        <f>datos_chargeback_2001_1!$D920-datos_chargeback_2001_1!$B920</f>
        <v>67</v>
      </c>
      <c r="F920" s="5">
        <f>datos_chargeback_2001_1!$G920/100</f>
        <v>947.52</v>
      </c>
      <c r="G920" s="6">
        <v>94752</v>
      </c>
      <c r="H920" s="5">
        <f t="shared" si="14"/>
        <v>0</v>
      </c>
      <c r="I920" s="5">
        <v>1.43</v>
      </c>
      <c r="J920" s="6" t="s">
        <v>24</v>
      </c>
      <c r="K920" s="6" t="s">
        <v>25</v>
      </c>
      <c r="L920" s="6" t="s">
        <v>119</v>
      </c>
      <c r="M920" s="6" t="s">
        <v>85</v>
      </c>
      <c r="N920" s="6" t="s">
        <v>28</v>
      </c>
      <c r="O920" s="6" t="s">
        <v>64</v>
      </c>
      <c r="P920" s="6" t="s">
        <v>30</v>
      </c>
      <c r="Q920" s="6" t="s">
        <v>44</v>
      </c>
      <c r="R920" s="6">
        <v>94752</v>
      </c>
      <c r="S920" s="6" t="s">
        <v>2720</v>
      </c>
      <c r="T920" s="6" t="s">
        <v>33</v>
      </c>
      <c r="U920" s="5">
        <f>datos_chargeback_2001_1!$V920/100</f>
        <v>0</v>
      </c>
      <c r="V920" s="6">
        <v>0</v>
      </c>
      <c r="W920" s="5">
        <f>datos_chargeback_2001_1!$X920/100</f>
        <v>0</v>
      </c>
      <c r="X920" s="6">
        <v>0</v>
      </c>
      <c r="Y920" s="5">
        <f>datos_chargeback_2001_1!$Z920/100</f>
        <v>947.52</v>
      </c>
      <c r="Z920" s="6">
        <v>94752</v>
      </c>
      <c r="AA920" s="6" t="s">
        <v>2816</v>
      </c>
      <c r="AB920" s="6" t="s">
        <v>35</v>
      </c>
      <c r="AC920" s="7" t="s">
        <v>35</v>
      </c>
      <c r="AD920" s="5">
        <f>datos_chargeback_2001_1!$AE920/100</f>
        <v>0</v>
      </c>
      <c r="AE920" s="6">
        <v>0</v>
      </c>
      <c r="AF920" s="6" t="s">
        <v>50</v>
      </c>
    </row>
    <row r="921" spans="1:32" x14ac:dyDescent="0.3">
      <c r="A921" s="36" t="s">
        <v>2817</v>
      </c>
      <c r="B921" s="14">
        <v>45046</v>
      </c>
      <c r="C921" s="14" t="str">
        <f>TEXT(Tabla10[[#This Row],[Fecha de transacción]],"DDDD")</f>
        <v>domingo</v>
      </c>
      <c r="D921" s="14">
        <v>45110</v>
      </c>
      <c r="E921" s="15">
        <f>datos_chargeback_2001_1!$D921-datos_chargeback_2001_1!$B921</f>
        <v>64</v>
      </c>
      <c r="F921" s="16">
        <f>datos_chargeback_2001_1!$G921/100</f>
        <v>645.07000000000005</v>
      </c>
      <c r="G921" s="17">
        <v>64507</v>
      </c>
      <c r="H921" s="16">
        <f t="shared" si="14"/>
        <v>0</v>
      </c>
      <c r="I921" s="16">
        <v>0</v>
      </c>
      <c r="J921" s="17" t="s">
        <v>24</v>
      </c>
      <c r="K921" s="17" t="s">
        <v>25</v>
      </c>
      <c r="L921" s="17" t="s">
        <v>40</v>
      </c>
      <c r="M921" s="17" t="s">
        <v>85</v>
      </c>
      <c r="N921" s="17" t="s">
        <v>42</v>
      </c>
      <c r="O921" s="17" t="s">
        <v>43</v>
      </c>
      <c r="P921" s="17" t="s">
        <v>54</v>
      </c>
      <c r="Q921" s="17" t="s">
        <v>66</v>
      </c>
      <c r="R921" s="17">
        <v>64507</v>
      </c>
      <c r="S921" s="17" t="s">
        <v>2818</v>
      </c>
      <c r="T921" s="17" t="s">
        <v>61</v>
      </c>
      <c r="U921" s="16">
        <f>datos_chargeback_2001_1!$V921/100</f>
        <v>0</v>
      </c>
      <c r="V921" s="17">
        <v>0</v>
      </c>
      <c r="W921" s="16">
        <f>datos_chargeback_2001_1!$X921/100</f>
        <v>645.07000000000005</v>
      </c>
      <c r="X921" s="17">
        <v>64507</v>
      </c>
      <c r="Y921" s="16">
        <f>datos_chargeback_2001_1!$Z921/100</f>
        <v>0</v>
      </c>
      <c r="Z921" s="17">
        <v>0</v>
      </c>
      <c r="AA921" s="17" t="s">
        <v>2819</v>
      </c>
      <c r="AB921" s="17" t="s">
        <v>48</v>
      </c>
      <c r="AC921" s="18">
        <v>45046</v>
      </c>
      <c r="AD921" s="16">
        <f>datos_chargeback_2001_1!$AE921/100</f>
        <v>61.15</v>
      </c>
      <c r="AE921" s="17">
        <v>6115</v>
      </c>
      <c r="AF921" s="17" t="s">
        <v>43</v>
      </c>
    </row>
    <row r="922" spans="1:32" x14ac:dyDescent="0.3">
      <c r="A922" s="34" t="s">
        <v>2820</v>
      </c>
      <c r="B922" s="3">
        <v>45047</v>
      </c>
      <c r="C922" s="3" t="str">
        <f>TEXT(Tabla10[[#This Row],[Fecha de transacción]],"DDDD")</f>
        <v>lunes</v>
      </c>
      <c r="D922" s="3">
        <v>45108</v>
      </c>
      <c r="E922" s="4">
        <f>datos_chargeback_2001_1!$D922-datos_chargeback_2001_1!$B922</f>
        <v>61</v>
      </c>
      <c r="F922" s="5">
        <f>datos_chargeback_2001_1!$G922/100</f>
        <v>315.74</v>
      </c>
      <c r="G922" s="6">
        <v>31574</v>
      </c>
      <c r="H922" s="5">
        <f t="shared" si="14"/>
        <v>0</v>
      </c>
      <c r="I922" s="5">
        <v>0</v>
      </c>
      <c r="J922" s="6" t="s">
        <v>38</v>
      </c>
      <c r="K922" s="6" t="s">
        <v>25</v>
      </c>
      <c r="L922" s="6" t="s">
        <v>40</v>
      </c>
      <c r="M922" s="6" t="s">
        <v>52</v>
      </c>
      <c r="N922" s="6" t="s">
        <v>28</v>
      </c>
      <c r="O922" s="6" t="s">
        <v>64</v>
      </c>
      <c r="P922" s="6" t="s">
        <v>30</v>
      </c>
      <c r="Q922" s="6" t="s">
        <v>55</v>
      </c>
      <c r="R922" s="6">
        <v>31574</v>
      </c>
      <c r="S922" s="6" t="s">
        <v>2821</v>
      </c>
      <c r="T922" s="6" t="s">
        <v>33</v>
      </c>
      <c r="U922" s="5">
        <f>datos_chargeback_2001_1!$V922/100</f>
        <v>0</v>
      </c>
      <c r="V922" s="6">
        <v>0</v>
      </c>
      <c r="W922" s="5">
        <f>datos_chargeback_2001_1!$X922/100</f>
        <v>0</v>
      </c>
      <c r="X922" s="6">
        <v>0</v>
      </c>
      <c r="Y922" s="5">
        <f>datos_chargeback_2001_1!$Z922/100</f>
        <v>315.74</v>
      </c>
      <c r="Z922" s="6">
        <v>31574</v>
      </c>
      <c r="AA922" s="6" t="s">
        <v>2822</v>
      </c>
      <c r="AB922" s="6" t="s">
        <v>48</v>
      </c>
      <c r="AC922" s="8">
        <v>45047</v>
      </c>
      <c r="AD922" s="5">
        <f>datos_chargeback_2001_1!$AE922/100</f>
        <v>647.04999999999995</v>
      </c>
      <c r="AE922" s="6">
        <v>64705</v>
      </c>
      <c r="AF922" s="6" t="s">
        <v>50</v>
      </c>
    </row>
    <row r="923" spans="1:32" x14ac:dyDescent="0.3">
      <c r="A923" s="36" t="s">
        <v>2823</v>
      </c>
      <c r="B923" s="14">
        <v>45048</v>
      </c>
      <c r="C923" s="14" t="str">
        <f>TEXT(Tabla10[[#This Row],[Fecha de transacción]],"DDDD")</f>
        <v>martes</v>
      </c>
      <c r="D923" s="14">
        <v>45125</v>
      </c>
      <c r="E923" s="15">
        <f>datos_chargeback_2001_1!$D923-datos_chargeback_2001_1!$B923</f>
        <v>77</v>
      </c>
      <c r="F923" s="16">
        <f>datos_chargeback_2001_1!$G923/100</f>
        <v>18.04</v>
      </c>
      <c r="G923" s="17">
        <v>1804</v>
      </c>
      <c r="H923" s="16">
        <f t="shared" si="14"/>
        <v>0</v>
      </c>
      <c r="I923" s="16">
        <v>0</v>
      </c>
      <c r="J923" s="17" t="s">
        <v>24</v>
      </c>
      <c r="K923" s="17" t="s">
        <v>25</v>
      </c>
      <c r="L923" s="17" t="s">
        <v>80</v>
      </c>
      <c r="M923" s="17" t="s">
        <v>85</v>
      </c>
      <c r="N923" s="17" t="s">
        <v>42</v>
      </c>
      <c r="O923" s="17" t="s">
        <v>50</v>
      </c>
      <c r="P923" s="17" t="s">
        <v>30</v>
      </c>
      <c r="Q923" s="17" t="s">
        <v>55</v>
      </c>
      <c r="R923" s="17">
        <v>18040</v>
      </c>
      <c r="S923" s="17" t="s">
        <v>2824</v>
      </c>
      <c r="T923" s="17" t="s">
        <v>46</v>
      </c>
      <c r="U923" s="16">
        <f>datos_chargeback_2001_1!$V923/100</f>
        <v>180.4</v>
      </c>
      <c r="V923" s="17">
        <v>18040</v>
      </c>
      <c r="W923" s="16">
        <f>datos_chargeback_2001_1!$X923/100</f>
        <v>0</v>
      </c>
      <c r="X923" s="17">
        <v>0</v>
      </c>
      <c r="Y923" s="16">
        <f>datos_chargeback_2001_1!$Z923/100</f>
        <v>0</v>
      </c>
      <c r="Z923" s="17">
        <v>0</v>
      </c>
      <c r="AA923" s="17" t="s">
        <v>2825</v>
      </c>
      <c r="AB923" s="17" t="s">
        <v>48</v>
      </c>
      <c r="AC923" s="18">
        <v>45048</v>
      </c>
      <c r="AD923" s="16">
        <f>datos_chargeback_2001_1!$AE923/100</f>
        <v>508.01</v>
      </c>
      <c r="AE923" s="17">
        <v>50801</v>
      </c>
      <c r="AF923" s="17" t="s">
        <v>50</v>
      </c>
    </row>
    <row r="924" spans="1:32" x14ac:dyDescent="0.3">
      <c r="A924" s="34" t="s">
        <v>2826</v>
      </c>
      <c r="B924" s="3">
        <v>45049</v>
      </c>
      <c r="C924" s="3" t="str">
        <f>TEXT(Tabla10[[#This Row],[Fecha de transacción]],"DDDD")</f>
        <v>miércoles</v>
      </c>
      <c r="D924" s="3">
        <v>45120</v>
      </c>
      <c r="E924" s="4">
        <f>datos_chargeback_2001_1!$D924-datos_chargeback_2001_1!$B924</f>
        <v>71</v>
      </c>
      <c r="F924" s="5">
        <f>datos_chargeback_2001_1!$G924/100</f>
        <v>59.62</v>
      </c>
      <c r="G924" s="6">
        <v>5962</v>
      </c>
      <c r="H924" s="5">
        <f t="shared" si="14"/>
        <v>0</v>
      </c>
      <c r="I924" s="5">
        <v>0.98</v>
      </c>
      <c r="J924" s="6" t="s">
        <v>24</v>
      </c>
      <c r="K924" s="6" t="s">
        <v>25</v>
      </c>
      <c r="L924" s="6" t="s">
        <v>26</v>
      </c>
      <c r="M924" s="6" t="s">
        <v>27</v>
      </c>
      <c r="N924" s="6" t="s">
        <v>42</v>
      </c>
      <c r="O924" s="6" t="s">
        <v>43</v>
      </c>
      <c r="P924" s="6" t="s">
        <v>30</v>
      </c>
      <c r="Q924" s="6" t="s">
        <v>75</v>
      </c>
      <c r="R924" s="6">
        <v>5962</v>
      </c>
      <c r="S924" s="6" t="s">
        <v>2827</v>
      </c>
      <c r="T924" s="6" t="s">
        <v>46</v>
      </c>
      <c r="U924" s="5">
        <f>datos_chargeback_2001_1!$V924/100</f>
        <v>59.62</v>
      </c>
      <c r="V924" s="6">
        <v>5962</v>
      </c>
      <c r="W924" s="5">
        <f>datos_chargeback_2001_1!$X924/100</f>
        <v>0</v>
      </c>
      <c r="X924" s="6">
        <v>0</v>
      </c>
      <c r="Y924" s="5">
        <f>datos_chargeback_2001_1!$Z924/100</f>
        <v>0</v>
      </c>
      <c r="Z924" s="6">
        <v>0</v>
      </c>
      <c r="AA924" s="6" t="s">
        <v>2828</v>
      </c>
      <c r="AB924" s="6" t="s">
        <v>48</v>
      </c>
      <c r="AC924" s="8">
        <v>45049</v>
      </c>
      <c r="AD924" s="5">
        <f>datos_chargeback_2001_1!$AE924/100</f>
        <v>610.21</v>
      </c>
      <c r="AE924" s="6">
        <v>61021</v>
      </c>
      <c r="AF924" s="6" t="s">
        <v>53</v>
      </c>
    </row>
    <row r="925" spans="1:32" x14ac:dyDescent="0.3">
      <c r="A925" s="34" t="s">
        <v>2829</v>
      </c>
      <c r="B925" s="3">
        <v>45050</v>
      </c>
      <c r="C925" s="3" t="str">
        <f>TEXT(Tabla10[[#This Row],[Fecha de transacción]],"DDDD")</f>
        <v>jueves</v>
      </c>
      <c r="D925" s="3">
        <v>45123</v>
      </c>
      <c r="E925" s="4">
        <f>datos_chargeback_2001_1!$D925-datos_chargeback_2001_1!$B925</f>
        <v>73</v>
      </c>
      <c r="F925" s="5">
        <f>datos_chargeback_2001_1!$G925/100</f>
        <v>528.42999999999995</v>
      </c>
      <c r="G925" s="6">
        <v>52843</v>
      </c>
      <c r="H925" s="5">
        <f t="shared" si="14"/>
        <v>0</v>
      </c>
      <c r="I925" s="5">
        <v>1.23</v>
      </c>
      <c r="J925" s="6" t="s">
        <v>38</v>
      </c>
      <c r="K925" s="6" t="s">
        <v>25</v>
      </c>
      <c r="L925" s="6" t="s">
        <v>26</v>
      </c>
      <c r="M925" s="6" t="s">
        <v>41</v>
      </c>
      <c r="N925" s="6" t="s">
        <v>42</v>
      </c>
      <c r="O925" s="6" t="s">
        <v>70</v>
      </c>
      <c r="P925" s="6" t="s">
        <v>54</v>
      </c>
      <c r="Q925" s="6" t="s">
        <v>44</v>
      </c>
      <c r="R925" s="6">
        <v>52843</v>
      </c>
      <c r="S925" s="6" t="s">
        <v>2830</v>
      </c>
      <c r="T925" s="6" t="s">
        <v>61</v>
      </c>
      <c r="U925" s="5">
        <f>datos_chargeback_2001_1!$V925/100</f>
        <v>0</v>
      </c>
      <c r="V925" s="6">
        <v>0</v>
      </c>
      <c r="W925" s="5">
        <f>datos_chargeback_2001_1!$X925/100</f>
        <v>528.42999999999995</v>
      </c>
      <c r="X925" s="6">
        <v>52843</v>
      </c>
      <c r="Y925" s="5">
        <f>datos_chargeback_2001_1!$Z925/100</f>
        <v>0</v>
      </c>
      <c r="Z925" s="6">
        <v>0</v>
      </c>
      <c r="AA925" s="6" t="s">
        <v>2831</v>
      </c>
      <c r="AB925" s="6" t="s">
        <v>35</v>
      </c>
      <c r="AC925" s="7" t="s">
        <v>35</v>
      </c>
      <c r="AD925" s="5">
        <f>datos_chargeback_2001_1!$AE925/100</f>
        <v>0</v>
      </c>
      <c r="AE925" s="6">
        <v>0</v>
      </c>
      <c r="AF925" s="6" t="s">
        <v>29</v>
      </c>
    </row>
    <row r="926" spans="1:32" x14ac:dyDescent="0.3">
      <c r="A926" s="35" t="s">
        <v>2832</v>
      </c>
      <c r="B926" s="9">
        <v>45051</v>
      </c>
      <c r="C926" s="9" t="str">
        <f>TEXT(Tabla10[[#This Row],[Fecha de transacción]],"DDDD")</f>
        <v>viernes</v>
      </c>
      <c r="D926" s="9">
        <v>45137</v>
      </c>
      <c r="E926" s="10">
        <f>datos_chargeback_2001_1!$D926-datos_chargeback_2001_1!$B926</f>
        <v>86</v>
      </c>
      <c r="F926" s="11">
        <f>datos_chargeback_2001_1!$G926/100</f>
        <v>451.06</v>
      </c>
      <c r="G926" s="12">
        <v>45106</v>
      </c>
      <c r="H926" s="11">
        <f t="shared" si="14"/>
        <v>0</v>
      </c>
      <c r="I926" s="11">
        <v>0.83</v>
      </c>
      <c r="J926" s="12" t="s">
        <v>24</v>
      </c>
      <c r="K926" s="12" t="s">
        <v>25</v>
      </c>
      <c r="L926" s="12" t="s">
        <v>40</v>
      </c>
      <c r="M926" s="12" t="s">
        <v>52</v>
      </c>
      <c r="N926" s="12" t="s">
        <v>28</v>
      </c>
      <c r="O926" s="12" t="s">
        <v>70</v>
      </c>
      <c r="P926" s="12" t="s">
        <v>54</v>
      </c>
      <c r="Q926" s="12" t="s">
        <v>75</v>
      </c>
      <c r="R926" s="12">
        <v>45106</v>
      </c>
      <c r="S926" s="12" t="s">
        <v>2833</v>
      </c>
      <c r="T926" s="12" t="s">
        <v>33</v>
      </c>
      <c r="U926" s="11">
        <f>datos_chargeback_2001_1!$V926/100</f>
        <v>0</v>
      </c>
      <c r="V926" s="12">
        <v>0</v>
      </c>
      <c r="W926" s="11">
        <f>datos_chargeback_2001_1!$X926/100</f>
        <v>0</v>
      </c>
      <c r="X926" s="12">
        <v>0</v>
      </c>
      <c r="Y926" s="11">
        <f>datos_chargeback_2001_1!$Z926/100</f>
        <v>451.06</v>
      </c>
      <c r="Z926" s="12">
        <v>45106</v>
      </c>
      <c r="AA926" s="12" t="s">
        <v>2834</v>
      </c>
      <c r="AB926" s="12" t="s">
        <v>35</v>
      </c>
      <c r="AC926" s="13" t="s">
        <v>35</v>
      </c>
      <c r="AD926" s="11">
        <f>datos_chargeback_2001_1!$AE926/100</f>
        <v>0</v>
      </c>
      <c r="AE926" s="12">
        <v>0</v>
      </c>
      <c r="AF926" s="12" t="s">
        <v>36</v>
      </c>
    </row>
    <row r="927" spans="1:32" x14ac:dyDescent="0.3">
      <c r="A927" s="34" t="s">
        <v>2835</v>
      </c>
      <c r="B927" s="3">
        <v>45052</v>
      </c>
      <c r="C927" s="3" t="str">
        <f>TEXT(Tabla10[[#This Row],[Fecha de transacción]],"DDDD")</f>
        <v>sábado</v>
      </c>
      <c r="D927" s="3">
        <v>45122</v>
      </c>
      <c r="E927" s="4">
        <f>datos_chargeback_2001_1!$D927-datos_chargeback_2001_1!$B927</f>
        <v>70</v>
      </c>
      <c r="F927" s="5">
        <f>datos_chargeback_2001_1!$G927/100</f>
        <v>544.01</v>
      </c>
      <c r="G927" s="6">
        <v>54401</v>
      </c>
      <c r="H927" s="5">
        <f t="shared" si="14"/>
        <v>0</v>
      </c>
      <c r="I927" s="5">
        <v>0</v>
      </c>
      <c r="J927" s="6" t="s">
        <v>38</v>
      </c>
      <c r="K927" s="6" t="s">
        <v>25</v>
      </c>
      <c r="L927" s="6" t="s">
        <v>40</v>
      </c>
      <c r="M927" s="6" t="s">
        <v>52</v>
      </c>
      <c r="N927" s="6" t="s">
        <v>42</v>
      </c>
      <c r="O927" s="6" t="s">
        <v>36</v>
      </c>
      <c r="P927" s="6" t="s">
        <v>30</v>
      </c>
      <c r="Q927" s="6" t="s">
        <v>55</v>
      </c>
      <c r="R927" s="6">
        <v>54401</v>
      </c>
      <c r="S927" s="6" t="s">
        <v>1568</v>
      </c>
      <c r="T927" s="6" t="s">
        <v>46</v>
      </c>
      <c r="U927" s="5">
        <f>datos_chargeback_2001_1!$V927/100</f>
        <v>544.01</v>
      </c>
      <c r="V927" s="6">
        <v>54401</v>
      </c>
      <c r="W927" s="5">
        <f>datos_chargeback_2001_1!$X927/100</f>
        <v>0</v>
      </c>
      <c r="X927" s="6">
        <v>0</v>
      </c>
      <c r="Y927" s="5">
        <f>datos_chargeback_2001_1!$Z927/100</f>
        <v>0</v>
      </c>
      <c r="Z927" s="6">
        <v>0</v>
      </c>
      <c r="AA927" s="6" t="s">
        <v>2836</v>
      </c>
      <c r="AB927" s="6" t="s">
        <v>48</v>
      </c>
      <c r="AC927" s="8">
        <v>45052</v>
      </c>
      <c r="AD927" s="5">
        <f>datos_chargeback_2001_1!$AE927/100</f>
        <v>279.98</v>
      </c>
      <c r="AE927" s="6">
        <v>27998</v>
      </c>
      <c r="AF927" s="6" t="s">
        <v>50</v>
      </c>
    </row>
    <row r="928" spans="1:32" x14ac:dyDescent="0.3">
      <c r="A928" s="35" t="s">
        <v>2837</v>
      </c>
      <c r="B928" s="9">
        <v>45053</v>
      </c>
      <c r="C928" s="9" t="str">
        <f>TEXT(Tabla10[[#This Row],[Fecha de transacción]],"DDDD")</f>
        <v>domingo</v>
      </c>
      <c r="D928" s="9">
        <v>45137</v>
      </c>
      <c r="E928" s="10">
        <f>datos_chargeback_2001_1!$D928-datos_chargeback_2001_1!$B928</f>
        <v>84</v>
      </c>
      <c r="F928" s="11">
        <f>datos_chargeback_2001_1!$G928/100</f>
        <v>837.49</v>
      </c>
      <c r="G928" s="12">
        <v>83749</v>
      </c>
      <c r="H928" s="11">
        <f t="shared" si="14"/>
        <v>0</v>
      </c>
      <c r="I928" s="11">
        <v>0</v>
      </c>
      <c r="J928" s="12" t="s">
        <v>38</v>
      </c>
      <c r="K928" s="12" t="s">
        <v>25</v>
      </c>
      <c r="L928" s="12" t="s">
        <v>109</v>
      </c>
      <c r="M928" s="12" t="s">
        <v>93</v>
      </c>
      <c r="N928" s="12" t="s">
        <v>28</v>
      </c>
      <c r="O928" s="12" t="s">
        <v>64</v>
      </c>
      <c r="P928" s="12" t="s">
        <v>54</v>
      </c>
      <c r="Q928" s="12" t="s">
        <v>44</v>
      </c>
      <c r="R928" s="12">
        <v>83749</v>
      </c>
      <c r="S928" s="12" t="s">
        <v>2783</v>
      </c>
      <c r="T928" s="12" t="s">
        <v>33</v>
      </c>
      <c r="U928" s="11">
        <f>datos_chargeback_2001_1!$V928/100</f>
        <v>0</v>
      </c>
      <c r="V928" s="12">
        <v>0</v>
      </c>
      <c r="W928" s="11">
        <f>datos_chargeback_2001_1!$X928/100</f>
        <v>0</v>
      </c>
      <c r="X928" s="12">
        <v>0</v>
      </c>
      <c r="Y928" s="11">
        <f>datos_chargeback_2001_1!$Z928/100</f>
        <v>837.49</v>
      </c>
      <c r="Z928" s="12">
        <v>83749</v>
      </c>
      <c r="AA928" s="12" t="s">
        <v>2838</v>
      </c>
      <c r="AB928" s="12" t="s">
        <v>35</v>
      </c>
      <c r="AC928" s="13" t="s">
        <v>35</v>
      </c>
      <c r="AD928" s="11">
        <f>datos_chargeback_2001_1!$AE928/100</f>
        <v>0</v>
      </c>
      <c r="AE928" s="12">
        <v>0</v>
      </c>
      <c r="AF928" s="12" t="s">
        <v>43</v>
      </c>
    </row>
    <row r="929" spans="1:32" x14ac:dyDescent="0.3">
      <c r="A929" s="36" t="s">
        <v>2839</v>
      </c>
      <c r="B929" s="14">
        <v>45054</v>
      </c>
      <c r="C929" s="14" t="str">
        <f>TEXT(Tabla10[[#This Row],[Fecha de transacción]],"DDDD")</f>
        <v>lunes</v>
      </c>
      <c r="D929" s="14">
        <v>45135</v>
      </c>
      <c r="E929" s="15">
        <f>datos_chargeback_2001_1!$D929-datos_chargeback_2001_1!$B929</f>
        <v>81</v>
      </c>
      <c r="F929" s="16">
        <f>datos_chargeback_2001_1!$G929/100</f>
        <v>131.74</v>
      </c>
      <c r="G929" s="17">
        <v>13174</v>
      </c>
      <c r="H929" s="16">
        <f t="shared" si="14"/>
        <v>0</v>
      </c>
      <c r="I929" s="16">
        <v>1.0900000000000001</v>
      </c>
      <c r="J929" s="17" t="s">
        <v>38</v>
      </c>
      <c r="K929" s="17" t="s">
        <v>25</v>
      </c>
      <c r="L929" s="17" t="s">
        <v>40</v>
      </c>
      <c r="M929" s="17" t="s">
        <v>93</v>
      </c>
      <c r="N929" s="17" t="s">
        <v>42</v>
      </c>
      <c r="O929" s="17" t="s">
        <v>114</v>
      </c>
      <c r="P929" s="17" t="s">
        <v>30</v>
      </c>
      <c r="Q929" s="17" t="s">
        <v>66</v>
      </c>
      <c r="R929" s="17">
        <v>13174</v>
      </c>
      <c r="S929" s="17" t="s">
        <v>2691</v>
      </c>
      <c r="T929" s="17" t="s">
        <v>116</v>
      </c>
      <c r="U929" s="16">
        <f>datos_chargeback_2001_1!$V929/100</f>
        <v>131.74</v>
      </c>
      <c r="V929" s="17">
        <v>13174</v>
      </c>
      <c r="W929" s="16">
        <f>datos_chargeback_2001_1!$X929/100</f>
        <v>0</v>
      </c>
      <c r="X929" s="17">
        <v>0</v>
      </c>
      <c r="Y929" s="16">
        <f>datos_chargeback_2001_1!$Z929/100</f>
        <v>0</v>
      </c>
      <c r="Z929" s="17">
        <v>0</v>
      </c>
      <c r="AA929" s="17" t="s">
        <v>2840</v>
      </c>
      <c r="AB929" s="17" t="s">
        <v>35</v>
      </c>
      <c r="AC929" s="20" t="s">
        <v>35</v>
      </c>
      <c r="AD929" s="16">
        <f>datos_chargeback_2001_1!$AE929/100</f>
        <v>0</v>
      </c>
      <c r="AE929" s="17">
        <v>0</v>
      </c>
      <c r="AF929" s="17" t="s">
        <v>53</v>
      </c>
    </row>
    <row r="930" spans="1:32" x14ac:dyDescent="0.3">
      <c r="A930" s="34" t="s">
        <v>2841</v>
      </c>
      <c r="B930" s="3">
        <v>45055</v>
      </c>
      <c r="C930" s="3" t="str">
        <f>TEXT(Tabla10[[#This Row],[Fecha de transacción]],"DDDD")</f>
        <v>martes</v>
      </c>
      <c r="D930" s="3">
        <v>45122</v>
      </c>
      <c r="E930" s="4">
        <f>datos_chargeback_2001_1!$D930-datos_chargeback_2001_1!$B930</f>
        <v>67</v>
      </c>
      <c r="F930" s="5">
        <f>datos_chargeback_2001_1!$G930/100</f>
        <v>600.74</v>
      </c>
      <c r="G930" s="6">
        <v>60074</v>
      </c>
      <c r="H930" s="5">
        <f t="shared" si="14"/>
        <v>0</v>
      </c>
      <c r="I930" s="5">
        <v>0</v>
      </c>
      <c r="J930" s="6" t="s">
        <v>38</v>
      </c>
      <c r="K930" s="6" t="s">
        <v>25</v>
      </c>
      <c r="L930" s="6" t="s">
        <v>40</v>
      </c>
      <c r="M930" s="6" t="s">
        <v>85</v>
      </c>
      <c r="N930" s="6" t="s">
        <v>42</v>
      </c>
      <c r="O930" s="6" t="s">
        <v>70</v>
      </c>
      <c r="P930" s="6" t="s">
        <v>54</v>
      </c>
      <c r="Q930" s="6" t="s">
        <v>55</v>
      </c>
      <c r="R930" s="6">
        <v>60074</v>
      </c>
      <c r="S930" s="6" t="s">
        <v>2842</v>
      </c>
      <c r="T930" s="6" t="s">
        <v>61</v>
      </c>
      <c r="U930" s="5">
        <f>datos_chargeback_2001_1!$V930/100</f>
        <v>0</v>
      </c>
      <c r="V930" s="6">
        <v>0</v>
      </c>
      <c r="W930" s="5">
        <f>datos_chargeback_2001_1!$X930/100</f>
        <v>600.74</v>
      </c>
      <c r="X930" s="6">
        <v>60074</v>
      </c>
      <c r="Y930" s="5">
        <f>datos_chargeback_2001_1!$Z930/100</f>
        <v>0</v>
      </c>
      <c r="Z930" s="6">
        <v>0</v>
      </c>
      <c r="AA930" s="6" t="s">
        <v>2843</v>
      </c>
      <c r="AB930" s="6" t="s">
        <v>35</v>
      </c>
      <c r="AC930" s="7" t="s">
        <v>35</v>
      </c>
      <c r="AD930" s="5">
        <f>datos_chargeback_2001_1!$AE930/100</f>
        <v>0</v>
      </c>
      <c r="AE930" s="6">
        <v>0</v>
      </c>
      <c r="AF930" s="6" t="s">
        <v>43</v>
      </c>
    </row>
    <row r="931" spans="1:32" x14ac:dyDescent="0.3">
      <c r="A931" s="36" t="s">
        <v>2844</v>
      </c>
      <c r="B931" s="14">
        <v>45056</v>
      </c>
      <c r="C931" s="14" t="str">
        <f>TEXT(Tabla10[[#This Row],[Fecha de transacción]],"DDDD")</f>
        <v>miércoles</v>
      </c>
      <c r="D931" s="14">
        <v>45125</v>
      </c>
      <c r="E931" s="15">
        <f>datos_chargeback_2001_1!$D931-datos_chargeback_2001_1!$B931</f>
        <v>69</v>
      </c>
      <c r="F931" s="16">
        <f>datos_chargeback_2001_1!$G931/100</f>
        <v>783.09</v>
      </c>
      <c r="G931" s="17">
        <v>78309</v>
      </c>
      <c r="H931" s="16">
        <f t="shared" si="14"/>
        <v>0</v>
      </c>
      <c r="I931" s="16">
        <v>0.96</v>
      </c>
      <c r="J931" s="17" t="s">
        <v>38</v>
      </c>
      <c r="K931" s="17" t="s">
        <v>25</v>
      </c>
      <c r="L931" s="17" t="s">
        <v>119</v>
      </c>
      <c r="M931" s="17" t="s">
        <v>93</v>
      </c>
      <c r="N931" s="17" t="s">
        <v>42</v>
      </c>
      <c r="O931" s="17" t="s">
        <v>36</v>
      </c>
      <c r="P931" s="17" t="s">
        <v>30</v>
      </c>
      <c r="Q931" s="17" t="s">
        <v>75</v>
      </c>
      <c r="R931" s="17">
        <v>78309</v>
      </c>
      <c r="S931" s="17" t="s">
        <v>2845</v>
      </c>
      <c r="T931" s="17" t="s">
        <v>116</v>
      </c>
      <c r="U931" s="16">
        <f>datos_chargeback_2001_1!$V931/100</f>
        <v>783.09</v>
      </c>
      <c r="V931" s="17">
        <v>78309</v>
      </c>
      <c r="W931" s="16">
        <f>datos_chargeback_2001_1!$X931/100</f>
        <v>0</v>
      </c>
      <c r="X931" s="17">
        <v>0</v>
      </c>
      <c r="Y931" s="16">
        <f>datos_chargeback_2001_1!$Z931/100</f>
        <v>0</v>
      </c>
      <c r="Z931" s="17">
        <v>0</v>
      </c>
      <c r="AA931" s="17" t="s">
        <v>2846</v>
      </c>
      <c r="AB931" s="17" t="s">
        <v>48</v>
      </c>
      <c r="AC931" s="18">
        <v>45056</v>
      </c>
      <c r="AD931" s="16">
        <f>datos_chargeback_2001_1!$AE931/100</f>
        <v>873.52</v>
      </c>
      <c r="AE931" s="17">
        <v>87352</v>
      </c>
      <c r="AF931" s="17" t="s">
        <v>50</v>
      </c>
    </row>
    <row r="932" spans="1:32" x14ac:dyDescent="0.3">
      <c r="A932" s="35" t="s">
        <v>2847</v>
      </c>
      <c r="B932" s="9">
        <v>45057</v>
      </c>
      <c r="C932" s="9" t="str">
        <f>TEXT(Tabla10[[#This Row],[Fecha de transacción]],"DDDD")</f>
        <v>jueves</v>
      </c>
      <c r="D932" s="9">
        <v>45127</v>
      </c>
      <c r="E932" s="10">
        <f>datos_chargeback_2001_1!$D932-datos_chargeback_2001_1!$B932</f>
        <v>70</v>
      </c>
      <c r="F932" s="11">
        <f>datos_chargeback_2001_1!$G932/100</f>
        <v>68.95</v>
      </c>
      <c r="G932" s="12">
        <v>6895</v>
      </c>
      <c r="H932" s="11">
        <f t="shared" si="14"/>
        <v>0</v>
      </c>
      <c r="I932" s="11">
        <v>0</v>
      </c>
      <c r="J932" s="12" t="s">
        <v>24</v>
      </c>
      <c r="K932" s="12" t="s">
        <v>25</v>
      </c>
      <c r="L932" s="12" t="s">
        <v>26</v>
      </c>
      <c r="M932" s="12" t="s">
        <v>85</v>
      </c>
      <c r="N932" s="12" t="s">
        <v>42</v>
      </c>
      <c r="O932" s="12" t="s">
        <v>53</v>
      </c>
      <c r="P932" s="12" t="s">
        <v>30</v>
      </c>
      <c r="Q932" s="12" t="s">
        <v>44</v>
      </c>
      <c r="R932" s="12">
        <v>6895</v>
      </c>
      <c r="S932" s="12" t="s">
        <v>2848</v>
      </c>
      <c r="T932" s="12" t="s">
        <v>61</v>
      </c>
      <c r="U932" s="11">
        <f>datos_chargeback_2001_1!$V932/100</f>
        <v>0</v>
      </c>
      <c r="V932" s="12">
        <v>0</v>
      </c>
      <c r="W932" s="11">
        <f>datos_chargeback_2001_1!$X932/100</f>
        <v>68.95</v>
      </c>
      <c r="X932" s="12">
        <v>6895</v>
      </c>
      <c r="Y932" s="11">
        <f>datos_chargeback_2001_1!$Z932/100</f>
        <v>0</v>
      </c>
      <c r="Z932" s="12">
        <v>0</v>
      </c>
      <c r="AA932" s="12" t="s">
        <v>2849</v>
      </c>
      <c r="AB932" s="12" t="s">
        <v>35</v>
      </c>
      <c r="AC932" s="13" t="s">
        <v>35</v>
      </c>
      <c r="AD932" s="11">
        <f>datos_chargeback_2001_1!$AE932/100</f>
        <v>0</v>
      </c>
      <c r="AE932" s="12">
        <v>0</v>
      </c>
      <c r="AF932" s="12" t="s">
        <v>36</v>
      </c>
    </row>
    <row r="933" spans="1:32" x14ac:dyDescent="0.3">
      <c r="A933" s="34" t="s">
        <v>2850</v>
      </c>
      <c r="B933" s="3">
        <v>45058</v>
      </c>
      <c r="C933" s="3" t="str">
        <f>TEXT(Tabla10[[#This Row],[Fecha de transacción]],"DDDD")</f>
        <v>viernes</v>
      </c>
      <c r="D933" s="3">
        <v>45143</v>
      </c>
      <c r="E933" s="4">
        <f>datos_chargeback_2001_1!$D933-datos_chargeback_2001_1!$B933</f>
        <v>85</v>
      </c>
      <c r="F933" s="5">
        <f>datos_chargeback_2001_1!$G933/100</f>
        <v>42.47</v>
      </c>
      <c r="G933" s="6">
        <v>4247</v>
      </c>
      <c r="H933" s="5">
        <f t="shared" si="14"/>
        <v>0</v>
      </c>
      <c r="I933" s="5">
        <v>0.94</v>
      </c>
      <c r="J933" s="6" t="s">
        <v>24</v>
      </c>
      <c r="K933" s="6" t="s">
        <v>25</v>
      </c>
      <c r="L933" s="6" t="s">
        <v>109</v>
      </c>
      <c r="M933" s="6" t="s">
        <v>27</v>
      </c>
      <c r="N933" s="6" t="s">
        <v>28</v>
      </c>
      <c r="O933" s="6" t="s">
        <v>64</v>
      </c>
      <c r="P933" s="6" t="s">
        <v>30</v>
      </c>
      <c r="Q933" s="6" t="s">
        <v>75</v>
      </c>
      <c r="R933" s="6">
        <v>42470</v>
      </c>
      <c r="S933" s="6" t="s">
        <v>2851</v>
      </c>
      <c r="T933" s="6" t="s">
        <v>33</v>
      </c>
      <c r="U933" s="5">
        <f>datos_chargeback_2001_1!$V933/100</f>
        <v>0</v>
      </c>
      <c r="V933" s="6">
        <v>0</v>
      </c>
      <c r="W933" s="5">
        <f>datos_chargeback_2001_1!$X933/100</f>
        <v>0</v>
      </c>
      <c r="X933" s="6">
        <v>0</v>
      </c>
      <c r="Y933" s="5">
        <f>datos_chargeback_2001_1!$Z933/100</f>
        <v>424.7</v>
      </c>
      <c r="Z933" s="6">
        <v>42470</v>
      </c>
      <c r="AA933" s="6" t="s">
        <v>2852</v>
      </c>
      <c r="AB933" s="6" t="s">
        <v>35</v>
      </c>
      <c r="AC933" s="7" t="s">
        <v>35</v>
      </c>
      <c r="AD933" s="5">
        <f>datos_chargeback_2001_1!$AE933/100</f>
        <v>0</v>
      </c>
      <c r="AE933" s="6">
        <v>0</v>
      </c>
      <c r="AF933" s="6" t="s">
        <v>50</v>
      </c>
    </row>
    <row r="934" spans="1:32" x14ac:dyDescent="0.3">
      <c r="A934" s="34" t="s">
        <v>2853</v>
      </c>
      <c r="B934" s="3">
        <v>45059</v>
      </c>
      <c r="C934" s="3" t="str">
        <f>TEXT(Tabla10[[#This Row],[Fecha de transacción]],"DDDD")</f>
        <v>sábado</v>
      </c>
      <c r="D934" s="3">
        <v>45145</v>
      </c>
      <c r="E934" s="4">
        <f>datos_chargeback_2001_1!$D934-datos_chargeback_2001_1!$B934</f>
        <v>86</v>
      </c>
      <c r="F934" s="5">
        <f>datos_chargeback_2001_1!$G934/100</f>
        <v>736.45</v>
      </c>
      <c r="G934" s="6">
        <v>73645</v>
      </c>
      <c r="H934" s="5">
        <f t="shared" si="14"/>
        <v>0</v>
      </c>
      <c r="I934" s="5">
        <v>0.96</v>
      </c>
      <c r="J934" s="6" t="s">
        <v>38</v>
      </c>
      <c r="K934" s="6" t="s">
        <v>25</v>
      </c>
      <c r="L934" s="6" t="s">
        <v>26</v>
      </c>
      <c r="M934" s="6" t="s">
        <v>41</v>
      </c>
      <c r="N934" s="6" t="s">
        <v>28</v>
      </c>
      <c r="O934" s="6" t="s">
        <v>43</v>
      </c>
      <c r="P934" s="6" t="s">
        <v>54</v>
      </c>
      <c r="Q934" s="6" t="s">
        <v>44</v>
      </c>
      <c r="R934" s="6">
        <v>73645</v>
      </c>
      <c r="S934" s="6" t="s">
        <v>2854</v>
      </c>
      <c r="T934" s="6" t="s">
        <v>33</v>
      </c>
      <c r="U934" s="5">
        <f>datos_chargeback_2001_1!$V934/100</f>
        <v>0</v>
      </c>
      <c r="V934" s="6">
        <v>0</v>
      </c>
      <c r="W934" s="5">
        <f>datos_chargeback_2001_1!$X934/100</f>
        <v>0</v>
      </c>
      <c r="X934" s="6">
        <v>0</v>
      </c>
      <c r="Y934" s="5">
        <f>datos_chargeback_2001_1!$Z934/100</f>
        <v>736.45</v>
      </c>
      <c r="Z934" s="6">
        <v>73645</v>
      </c>
      <c r="AA934" s="6" t="s">
        <v>2855</v>
      </c>
      <c r="AB934" s="6" t="s">
        <v>35</v>
      </c>
      <c r="AC934" s="7" t="s">
        <v>35</v>
      </c>
      <c r="AD934" s="5">
        <f>datos_chargeback_2001_1!$AE934/100</f>
        <v>0</v>
      </c>
      <c r="AE934" s="6">
        <v>0</v>
      </c>
      <c r="AF934" s="6" t="s">
        <v>29</v>
      </c>
    </row>
    <row r="935" spans="1:32" x14ac:dyDescent="0.3">
      <c r="A935" s="36" t="s">
        <v>2856</v>
      </c>
      <c r="B935" s="14">
        <v>45060</v>
      </c>
      <c r="C935" s="14" t="str">
        <f>TEXT(Tabla10[[#This Row],[Fecha de transacción]],"DDDD")</f>
        <v>domingo</v>
      </c>
      <c r="D935" s="14">
        <v>45141</v>
      </c>
      <c r="E935" s="15">
        <f>datos_chargeback_2001_1!$D935-datos_chargeback_2001_1!$B935</f>
        <v>81</v>
      </c>
      <c r="F935" s="16">
        <f>datos_chargeback_2001_1!$G935/100</f>
        <v>3.19</v>
      </c>
      <c r="G935" s="17">
        <v>319</v>
      </c>
      <c r="H935" s="16">
        <f t="shared" si="14"/>
        <v>0</v>
      </c>
      <c r="I935" s="16">
        <v>1.28</v>
      </c>
      <c r="J935" s="17" t="s">
        <v>38</v>
      </c>
      <c r="K935" s="17" t="s">
        <v>25</v>
      </c>
      <c r="L935" s="17" t="s">
        <v>74</v>
      </c>
      <c r="M935" s="17" t="s">
        <v>41</v>
      </c>
      <c r="N935" s="17" t="s">
        <v>42</v>
      </c>
      <c r="O935" s="17" t="s">
        <v>53</v>
      </c>
      <c r="P935" s="17" t="s">
        <v>54</v>
      </c>
      <c r="Q935" s="17" t="s">
        <v>75</v>
      </c>
      <c r="R935" s="17">
        <v>3190</v>
      </c>
      <c r="S935" s="17" t="s">
        <v>2857</v>
      </c>
      <c r="T935" s="17" t="s">
        <v>46</v>
      </c>
      <c r="U935" s="16">
        <f>datos_chargeback_2001_1!$V935/100</f>
        <v>31.9</v>
      </c>
      <c r="V935" s="17">
        <v>3190</v>
      </c>
      <c r="W935" s="16">
        <f>datos_chargeback_2001_1!$X935/100</f>
        <v>0</v>
      </c>
      <c r="X935" s="17">
        <v>0</v>
      </c>
      <c r="Y935" s="16">
        <f>datos_chargeback_2001_1!$Z935/100</f>
        <v>0</v>
      </c>
      <c r="Z935" s="17">
        <v>0</v>
      </c>
      <c r="AA935" s="17" t="s">
        <v>2858</v>
      </c>
      <c r="AB935" s="17" t="s">
        <v>35</v>
      </c>
      <c r="AC935" s="20" t="s">
        <v>35</v>
      </c>
      <c r="AD935" s="16">
        <f>datos_chargeback_2001_1!$AE935/100</f>
        <v>0</v>
      </c>
      <c r="AE935" s="17">
        <v>0</v>
      </c>
      <c r="AF935" s="17" t="s">
        <v>36</v>
      </c>
    </row>
    <row r="936" spans="1:32" x14ac:dyDescent="0.3">
      <c r="A936" s="34" t="s">
        <v>2859</v>
      </c>
      <c r="B936" s="3">
        <v>45061</v>
      </c>
      <c r="C936" s="3" t="str">
        <f>TEXT(Tabla10[[#This Row],[Fecha de transacción]],"DDDD")</f>
        <v>lunes</v>
      </c>
      <c r="D936" s="3">
        <v>45131</v>
      </c>
      <c r="E936" s="4">
        <f>datos_chargeback_2001_1!$D936-datos_chargeback_2001_1!$B936</f>
        <v>70</v>
      </c>
      <c r="F936" s="5">
        <f>datos_chargeback_2001_1!$G936/100</f>
        <v>961.59</v>
      </c>
      <c r="G936" s="6">
        <v>96159</v>
      </c>
      <c r="H936" s="5">
        <f t="shared" si="14"/>
        <v>0</v>
      </c>
      <c r="I936" s="5">
        <v>0</v>
      </c>
      <c r="J936" s="6" t="s">
        <v>38</v>
      </c>
      <c r="K936" s="6" t="s">
        <v>25</v>
      </c>
      <c r="L936" s="6" t="s">
        <v>119</v>
      </c>
      <c r="M936" s="6" t="s">
        <v>93</v>
      </c>
      <c r="N936" s="6" t="s">
        <v>42</v>
      </c>
      <c r="O936" s="6" t="s">
        <v>50</v>
      </c>
      <c r="P936" s="6" t="s">
        <v>30</v>
      </c>
      <c r="Q936" s="6" t="s">
        <v>44</v>
      </c>
      <c r="R936" s="6">
        <v>96159</v>
      </c>
      <c r="S936" s="6" t="s">
        <v>1979</v>
      </c>
      <c r="T936" s="6" t="s">
        <v>61</v>
      </c>
      <c r="U936" s="5">
        <f>datos_chargeback_2001_1!$V936/100</f>
        <v>0</v>
      </c>
      <c r="V936" s="6">
        <v>0</v>
      </c>
      <c r="W936" s="5">
        <f>datos_chargeback_2001_1!$X936/100</f>
        <v>961.59</v>
      </c>
      <c r="X936" s="6">
        <v>96159</v>
      </c>
      <c r="Y936" s="5">
        <f>datos_chargeback_2001_1!$Z936/100</f>
        <v>0</v>
      </c>
      <c r="Z936" s="6">
        <v>0</v>
      </c>
      <c r="AA936" s="6" t="s">
        <v>2860</v>
      </c>
      <c r="AB936" s="6" t="s">
        <v>35</v>
      </c>
      <c r="AC936" s="7" t="s">
        <v>35</v>
      </c>
      <c r="AD936" s="5">
        <f>datos_chargeback_2001_1!$AE936/100</f>
        <v>0</v>
      </c>
      <c r="AE936" s="6">
        <v>0</v>
      </c>
      <c r="AF936" s="6" t="s">
        <v>29</v>
      </c>
    </row>
    <row r="937" spans="1:32" x14ac:dyDescent="0.3">
      <c r="A937" s="36" t="s">
        <v>2861</v>
      </c>
      <c r="B937" s="14">
        <v>45062</v>
      </c>
      <c r="C937" s="14" t="str">
        <f>TEXT(Tabla10[[#This Row],[Fecha de transacción]],"DDDD")</f>
        <v>martes</v>
      </c>
      <c r="D937" s="14">
        <v>45137</v>
      </c>
      <c r="E937" s="15">
        <f>datos_chargeback_2001_1!$D937-datos_chargeback_2001_1!$B937</f>
        <v>75</v>
      </c>
      <c r="F937" s="16">
        <f>datos_chargeback_2001_1!$G937/100</f>
        <v>754.01</v>
      </c>
      <c r="G937" s="17">
        <v>75401</v>
      </c>
      <c r="H937" s="16">
        <f t="shared" si="14"/>
        <v>0</v>
      </c>
      <c r="I937" s="16">
        <v>1.34</v>
      </c>
      <c r="J937" s="17" t="s">
        <v>38</v>
      </c>
      <c r="K937" s="17" t="s">
        <v>25</v>
      </c>
      <c r="L937" s="17" t="s">
        <v>26</v>
      </c>
      <c r="M937" s="17" t="s">
        <v>27</v>
      </c>
      <c r="N937" s="17" t="s">
        <v>28</v>
      </c>
      <c r="O937" s="17" t="s">
        <v>36</v>
      </c>
      <c r="P937" s="17" t="s">
        <v>30</v>
      </c>
      <c r="Q937" s="17" t="s">
        <v>55</v>
      </c>
      <c r="R937" s="17">
        <v>75401</v>
      </c>
      <c r="S937" s="17" t="s">
        <v>2862</v>
      </c>
      <c r="T937" s="17" t="s">
        <v>33</v>
      </c>
      <c r="U937" s="16">
        <f>datos_chargeback_2001_1!$V937/100</f>
        <v>0</v>
      </c>
      <c r="V937" s="17">
        <v>0</v>
      </c>
      <c r="W937" s="16">
        <f>datos_chargeback_2001_1!$X937/100</f>
        <v>0</v>
      </c>
      <c r="X937" s="17">
        <v>0</v>
      </c>
      <c r="Y937" s="16">
        <f>datos_chargeback_2001_1!$Z937/100</f>
        <v>754.01</v>
      </c>
      <c r="Z937" s="17">
        <v>75401</v>
      </c>
      <c r="AA937" s="17" t="s">
        <v>2863</v>
      </c>
      <c r="AB937" s="17" t="s">
        <v>48</v>
      </c>
      <c r="AC937" s="18">
        <v>45062</v>
      </c>
      <c r="AD937" s="16">
        <f>datos_chargeback_2001_1!$AE937/100</f>
        <v>88.79</v>
      </c>
      <c r="AE937" s="17">
        <v>8879</v>
      </c>
      <c r="AF937" s="17" t="s">
        <v>29</v>
      </c>
    </row>
    <row r="938" spans="1:32" x14ac:dyDescent="0.3">
      <c r="A938" s="35" t="s">
        <v>2864</v>
      </c>
      <c r="B938" s="9">
        <v>45063</v>
      </c>
      <c r="C938" s="9" t="str">
        <f>TEXT(Tabla10[[#This Row],[Fecha de transacción]],"DDDD")</f>
        <v>miércoles</v>
      </c>
      <c r="D938" s="9">
        <v>45153</v>
      </c>
      <c r="E938" s="10">
        <f>datos_chargeback_2001_1!$D938-datos_chargeback_2001_1!$B938</f>
        <v>90</v>
      </c>
      <c r="F938" s="11">
        <f>datos_chargeback_2001_1!$G938/100</f>
        <v>865.59</v>
      </c>
      <c r="G938" s="12">
        <v>86559</v>
      </c>
      <c r="H938" s="11">
        <f t="shared" si="14"/>
        <v>0</v>
      </c>
      <c r="I938" s="11">
        <v>0.87</v>
      </c>
      <c r="J938" s="12" t="s">
        <v>38</v>
      </c>
      <c r="K938" s="12" t="s">
        <v>25</v>
      </c>
      <c r="L938" s="12" t="s">
        <v>74</v>
      </c>
      <c r="M938" s="12" t="s">
        <v>27</v>
      </c>
      <c r="N938" s="12" t="s">
        <v>42</v>
      </c>
      <c r="O938" s="12" t="s">
        <v>64</v>
      </c>
      <c r="P938" s="12" t="s">
        <v>30</v>
      </c>
      <c r="Q938" s="12" t="s">
        <v>66</v>
      </c>
      <c r="R938" s="12">
        <v>86559</v>
      </c>
      <c r="S938" s="12" t="s">
        <v>2396</v>
      </c>
      <c r="T938" s="12" t="s">
        <v>46</v>
      </c>
      <c r="U938" s="11">
        <f>datos_chargeback_2001_1!$V938/100</f>
        <v>865.59</v>
      </c>
      <c r="V938" s="12">
        <v>86559</v>
      </c>
      <c r="W938" s="11">
        <f>datos_chargeback_2001_1!$X938/100</f>
        <v>0</v>
      </c>
      <c r="X938" s="12">
        <v>0</v>
      </c>
      <c r="Y938" s="11">
        <f>datos_chargeback_2001_1!$Z938/100</f>
        <v>0</v>
      </c>
      <c r="Z938" s="12">
        <v>0</v>
      </c>
      <c r="AA938" s="12" t="s">
        <v>2865</v>
      </c>
      <c r="AB938" s="12" t="s">
        <v>48</v>
      </c>
      <c r="AC938" s="19">
        <v>45063</v>
      </c>
      <c r="AD938" s="11">
        <f>datos_chargeback_2001_1!$AE938/100</f>
        <v>994.87</v>
      </c>
      <c r="AE938" s="12">
        <v>99487</v>
      </c>
      <c r="AF938" s="12" t="s">
        <v>53</v>
      </c>
    </row>
    <row r="939" spans="1:32" x14ac:dyDescent="0.3">
      <c r="A939" s="36" t="s">
        <v>2866</v>
      </c>
      <c r="B939" s="14">
        <v>45064</v>
      </c>
      <c r="C939" s="14" t="str">
        <f>TEXT(Tabla10[[#This Row],[Fecha de transacción]],"DDDD")</f>
        <v>jueves</v>
      </c>
      <c r="D939" s="14">
        <v>45131</v>
      </c>
      <c r="E939" s="15">
        <f>datos_chargeback_2001_1!$D939-datos_chargeback_2001_1!$B939</f>
        <v>67</v>
      </c>
      <c r="F939" s="16">
        <f>datos_chargeback_2001_1!$G939/100</f>
        <v>42.7</v>
      </c>
      <c r="G939" s="17">
        <v>4270</v>
      </c>
      <c r="H939" s="16">
        <f t="shared" si="14"/>
        <v>0</v>
      </c>
      <c r="I939" s="16">
        <v>0</v>
      </c>
      <c r="J939" s="17" t="s">
        <v>38</v>
      </c>
      <c r="K939" s="17" t="s">
        <v>25</v>
      </c>
      <c r="L939" s="17" t="s">
        <v>74</v>
      </c>
      <c r="M939" s="17" t="s">
        <v>41</v>
      </c>
      <c r="N939" s="17" t="s">
        <v>28</v>
      </c>
      <c r="O939" s="17" t="s">
        <v>70</v>
      </c>
      <c r="P939" s="17" t="s">
        <v>54</v>
      </c>
      <c r="Q939" s="17" t="s">
        <v>31</v>
      </c>
      <c r="R939" s="17">
        <v>42700</v>
      </c>
      <c r="S939" s="17" t="s">
        <v>425</v>
      </c>
      <c r="T939" s="17" t="s">
        <v>33</v>
      </c>
      <c r="U939" s="16">
        <f>datos_chargeback_2001_1!$V939/100</f>
        <v>0</v>
      </c>
      <c r="V939" s="17">
        <v>0</v>
      </c>
      <c r="W939" s="16">
        <f>datos_chargeback_2001_1!$X939/100</f>
        <v>0</v>
      </c>
      <c r="X939" s="17">
        <v>0</v>
      </c>
      <c r="Y939" s="16">
        <f>datos_chargeback_2001_1!$Z939/100</f>
        <v>427</v>
      </c>
      <c r="Z939" s="17">
        <v>42700</v>
      </c>
      <c r="AA939" s="17" t="s">
        <v>2867</v>
      </c>
      <c r="AB939" s="17" t="s">
        <v>35</v>
      </c>
      <c r="AC939" s="20" t="s">
        <v>35</v>
      </c>
      <c r="AD939" s="16">
        <f>datos_chargeback_2001_1!$AE939/100</f>
        <v>0</v>
      </c>
      <c r="AE939" s="17">
        <v>0</v>
      </c>
      <c r="AF939" s="17" t="s">
        <v>53</v>
      </c>
    </row>
    <row r="940" spans="1:32" x14ac:dyDescent="0.3">
      <c r="A940" s="34" t="s">
        <v>2868</v>
      </c>
      <c r="B940" s="3">
        <v>45065</v>
      </c>
      <c r="C940" s="3" t="str">
        <f>TEXT(Tabla10[[#This Row],[Fecha de transacción]],"DDDD")</f>
        <v>viernes</v>
      </c>
      <c r="D940" s="3">
        <v>45137</v>
      </c>
      <c r="E940" s="4">
        <f>datos_chargeback_2001_1!$D940-datos_chargeback_2001_1!$B940</f>
        <v>72</v>
      </c>
      <c r="F940" s="5">
        <f>datos_chargeback_2001_1!$G940/100</f>
        <v>939.09</v>
      </c>
      <c r="G940" s="6">
        <v>93909</v>
      </c>
      <c r="H940" s="5">
        <f t="shared" si="14"/>
        <v>0</v>
      </c>
      <c r="I940" s="5">
        <v>1.28</v>
      </c>
      <c r="J940" s="6" t="s">
        <v>24</v>
      </c>
      <c r="K940" s="6" t="s">
        <v>25</v>
      </c>
      <c r="L940" s="6" t="s">
        <v>80</v>
      </c>
      <c r="M940" s="6" t="s">
        <v>52</v>
      </c>
      <c r="N940" s="6" t="s">
        <v>28</v>
      </c>
      <c r="O940" s="6" t="s">
        <v>114</v>
      </c>
      <c r="P940" s="6" t="s">
        <v>30</v>
      </c>
      <c r="Q940" s="6" t="s">
        <v>66</v>
      </c>
      <c r="R940" s="6">
        <v>93909</v>
      </c>
      <c r="S940" s="6" t="s">
        <v>137</v>
      </c>
      <c r="T940" s="6" t="s">
        <v>33</v>
      </c>
      <c r="U940" s="5">
        <f>datos_chargeback_2001_1!$V940/100</f>
        <v>0</v>
      </c>
      <c r="V940" s="6">
        <v>0</v>
      </c>
      <c r="W940" s="5">
        <f>datos_chargeback_2001_1!$X940/100</f>
        <v>0</v>
      </c>
      <c r="X940" s="6">
        <v>0</v>
      </c>
      <c r="Y940" s="5">
        <f>datos_chargeback_2001_1!$Z940/100</f>
        <v>939.09</v>
      </c>
      <c r="Z940" s="6">
        <v>93909</v>
      </c>
      <c r="AA940" s="6" t="s">
        <v>2869</v>
      </c>
      <c r="AB940" s="6" t="s">
        <v>48</v>
      </c>
      <c r="AC940" s="8">
        <v>45065</v>
      </c>
      <c r="AD940" s="5">
        <f>datos_chargeback_2001_1!$AE940/100</f>
        <v>281.36</v>
      </c>
      <c r="AE940" s="6">
        <v>28136</v>
      </c>
      <c r="AF940" s="6" t="s">
        <v>43</v>
      </c>
    </row>
    <row r="941" spans="1:32" x14ac:dyDescent="0.3">
      <c r="A941" s="34" t="s">
        <v>2870</v>
      </c>
      <c r="B941" s="3">
        <v>45066</v>
      </c>
      <c r="C941" s="3" t="str">
        <f>TEXT(Tabla10[[#This Row],[Fecha de transacción]],"DDDD")</f>
        <v>sábado</v>
      </c>
      <c r="D941" s="3">
        <v>45141</v>
      </c>
      <c r="E941" s="4">
        <f>datos_chargeback_2001_1!$D941-datos_chargeback_2001_1!$B941</f>
        <v>75</v>
      </c>
      <c r="F941" s="5">
        <f>datos_chargeback_2001_1!$G941/100</f>
        <v>960.01</v>
      </c>
      <c r="G941" s="6">
        <v>96001</v>
      </c>
      <c r="H941" s="5">
        <f t="shared" si="14"/>
        <v>0</v>
      </c>
      <c r="I941" s="5">
        <v>0</v>
      </c>
      <c r="J941" s="6" t="s">
        <v>38</v>
      </c>
      <c r="K941" s="6" t="s">
        <v>25</v>
      </c>
      <c r="L941" s="6" t="s">
        <v>80</v>
      </c>
      <c r="M941" s="6" t="s">
        <v>27</v>
      </c>
      <c r="N941" s="6" t="s">
        <v>42</v>
      </c>
      <c r="O941" s="6" t="s">
        <v>53</v>
      </c>
      <c r="P941" s="6" t="s">
        <v>30</v>
      </c>
      <c r="Q941" s="6" t="s">
        <v>31</v>
      </c>
      <c r="R941" s="6">
        <v>96001</v>
      </c>
      <c r="S941" s="6" t="s">
        <v>2084</v>
      </c>
      <c r="T941" s="6" t="s">
        <v>46</v>
      </c>
      <c r="U941" s="5">
        <f>datos_chargeback_2001_1!$V941/100</f>
        <v>960.01</v>
      </c>
      <c r="V941" s="6">
        <v>96001</v>
      </c>
      <c r="W941" s="5">
        <f>datos_chargeback_2001_1!$X941/100</f>
        <v>0</v>
      </c>
      <c r="X941" s="6">
        <v>0</v>
      </c>
      <c r="Y941" s="5">
        <f>datos_chargeback_2001_1!$Z941/100</f>
        <v>0</v>
      </c>
      <c r="Z941" s="6">
        <v>0</v>
      </c>
      <c r="AA941" s="6" t="s">
        <v>2871</v>
      </c>
      <c r="AB941" s="6" t="s">
        <v>48</v>
      </c>
      <c r="AC941" s="8">
        <v>45066</v>
      </c>
      <c r="AD941" s="5">
        <f>datos_chargeback_2001_1!$AE941/100</f>
        <v>57.92</v>
      </c>
      <c r="AE941" s="6">
        <v>5792</v>
      </c>
      <c r="AF941" s="6" t="s">
        <v>50</v>
      </c>
    </row>
    <row r="942" spans="1:32" x14ac:dyDescent="0.3">
      <c r="A942" s="35" t="s">
        <v>2872</v>
      </c>
      <c r="B942" s="9">
        <v>45067</v>
      </c>
      <c r="C942" s="9" t="str">
        <f>TEXT(Tabla10[[#This Row],[Fecha de transacción]],"DDDD")</f>
        <v>domingo</v>
      </c>
      <c r="D942" s="9">
        <v>45136</v>
      </c>
      <c r="E942" s="10">
        <f>datos_chargeback_2001_1!$D942-datos_chargeback_2001_1!$B942</f>
        <v>69</v>
      </c>
      <c r="F942" s="11">
        <f>datos_chargeback_2001_1!$G942/100</f>
        <v>71.63</v>
      </c>
      <c r="G942" s="12">
        <v>7163</v>
      </c>
      <c r="H942" s="11">
        <f t="shared" si="14"/>
        <v>0</v>
      </c>
      <c r="I942" s="11">
        <v>0</v>
      </c>
      <c r="J942" s="12" t="s">
        <v>38</v>
      </c>
      <c r="K942" s="12" t="s">
        <v>25</v>
      </c>
      <c r="L942" s="12" t="s">
        <v>74</v>
      </c>
      <c r="M942" s="12" t="s">
        <v>93</v>
      </c>
      <c r="N942" s="12" t="s">
        <v>42</v>
      </c>
      <c r="O942" s="12" t="s">
        <v>36</v>
      </c>
      <c r="P942" s="12" t="s">
        <v>54</v>
      </c>
      <c r="Q942" s="12" t="s">
        <v>31</v>
      </c>
      <c r="R942" s="12">
        <v>71630</v>
      </c>
      <c r="S942" s="12" t="s">
        <v>742</v>
      </c>
      <c r="T942" s="12" t="s">
        <v>61</v>
      </c>
      <c r="U942" s="11">
        <f>datos_chargeback_2001_1!$V942/100</f>
        <v>0</v>
      </c>
      <c r="V942" s="12">
        <v>0</v>
      </c>
      <c r="W942" s="11">
        <f>datos_chargeback_2001_1!$X942/100</f>
        <v>716.3</v>
      </c>
      <c r="X942" s="12">
        <v>71630</v>
      </c>
      <c r="Y942" s="11">
        <f>datos_chargeback_2001_1!$Z942/100</f>
        <v>0</v>
      </c>
      <c r="Z942" s="12">
        <v>0</v>
      </c>
      <c r="AA942" s="12" t="s">
        <v>2873</v>
      </c>
      <c r="AB942" s="12" t="s">
        <v>48</v>
      </c>
      <c r="AC942" s="19">
        <v>45067</v>
      </c>
      <c r="AD942" s="11">
        <f>datos_chargeback_2001_1!$AE942/100</f>
        <v>339.49</v>
      </c>
      <c r="AE942" s="12">
        <v>33949</v>
      </c>
      <c r="AF942" s="12" t="s">
        <v>53</v>
      </c>
    </row>
    <row r="943" spans="1:32" x14ac:dyDescent="0.3">
      <c r="A943" s="34" t="s">
        <v>2874</v>
      </c>
      <c r="B943" s="3">
        <v>45068</v>
      </c>
      <c r="C943" s="3" t="str">
        <f>TEXT(Tabla10[[#This Row],[Fecha de transacción]],"DDDD")</f>
        <v>lunes</v>
      </c>
      <c r="D943" s="3">
        <v>45158</v>
      </c>
      <c r="E943" s="4">
        <f>datos_chargeback_2001_1!$D943-datos_chargeback_2001_1!$B943</f>
        <v>90</v>
      </c>
      <c r="F943" s="5">
        <f>datos_chargeback_2001_1!$G943/100</f>
        <v>980.81</v>
      </c>
      <c r="G943" s="6">
        <v>98081</v>
      </c>
      <c r="H943" s="5">
        <f t="shared" si="14"/>
        <v>0</v>
      </c>
      <c r="I943" s="5">
        <v>0</v>
      </c>
      <c r="J943" s="6" t="s">
        <v>38</v>
      </c>
      <c r="K943" s="6" t="s">
        <v>25</v>
      </c>
      <c r="L943" s="6" t="s">
        <v>80</v>
      </c>
      <c r="M943" s="6" t="s">
        <v>85</v>
      </c>
      <c r="N943" s="6" t="s">
        <v>28</v>
      </c>
      <c r="O943" s="6" t="s">
        <v>50</v>
      </c>
      <c r="P943" s="6" t="s">
        <v>30</v>
      </c>
      <c r="Q943" s="6" t="s">
        <v>66</v>
      </c>
      <c r="R943" s="6">
        <v>98081</v>
      </c>
      <c r="S943" s="6" t="s">
        <v>2875</v>
      </c>
      <c r="T943" s="6" t="s">
        <v>33</v>
      </c>
      <c r="U943" s="5">
        <f>datos_chargeback_2001_1!$V943/100</f>
        <v>0</v>
      </c>
      <c r="V943" s="6">
        <v>0</v>
      </c>
      <c r="W943" s="5">
        <f>datos_chargeback_2001_1!$X943/100</f>
        <v>0</v>
      </c>
      <c r="X943" s="6">
        <v>0</v>
      </c>
      <c r="Y943" s="5">
        <f>datos_chargeback_2001_1!$Z943/100</f>
        <v>980.81</v>
      </c>
      <c r="Z943" s="6">
        <v>98081</v>
      </c>
      <c r="AA943" s="6" t="s">
        <v>2876</v>
      </c>
      <c r="AB943" s="6" t="s">
        <v>35</v>
      </c>
      <c r="AC943" s="7" t="s">
        <v>35</v>
      </c>
      <c r="AD943" s="5">
        <f>datos_chargeback_2001_1!$AE943/100</f>
        <v>0</v>
      </c>
      <c r="AE943" s="6">
        <v>0</v>
      </c>
      <c r="AF943" s="6" t="s">
        <v>36</v>
      </c>
    </row>
    <row r="944" spans="1:32" x14ac:dyDescent="0.3">
      <c r="A944" s="35" t="s">
        <v>2877</v>
      </c>
      <c r="B944" s="9">
        <v>45069</v>
      </c>
      <c r="C944" s="9" t="str">
        <f>TEXT(Tabla10[[#This Row],[Fecha de transacción]],"DDDD")</f>
        <v>martes</v>
      </c>
      <c r="D944" s="9">
        <v>45155</v>
      </c>
      <c r="E944" s="10">
        <f>datos_chargeback_2001_1!$D944-datos_chargeback_2001_1!$B944</f>
        <v>86</v>
      </c>
      <c r="F944" s="11">
        <f>datos_chargeback_2001_1!$G944/100</f>
        <v>721.29</v>
      </c>
      <c r="G944" s="12">
        <v>72129</v>
      </c>
      <c r="H944" s="11">
        <f t="shared" si="14"/>
        <v>0</v>
      </c>
      <c r="I944" s="11">
        <v>0</v>
      </c>
      <c r="J944" s="12" t="s">
        <v>38</v>
      </c>
      <c r="K944" s="12" t="s">
        <v>25</v>
      </c>
      <c r="L944" s="12" t="s">
        <v>119</v>
      </c>
      <c r="M944" s="12" t="s">
        <v>85</v>
      </c>
      <c r="N944" s="12" t="s">
        <v>42</v>
      </c>
      <c r="O944" s="12" t="s">
        <v>114</v>
      </c>
      <c r="P944" s="12" t="s">
        <v>30</v>
      </c>
      <c r="Q944" s="12" t="s">
        <v>75</v>
      </c>
      <c r="R944" s="12">
        <v>72129</v>
      </c>
      <c r="S944" s="12" t="s">
        <v>218</v>
      </c>
      <c r="T944" s="12" t="s">
        <v>116</v>
      </c>
      <c r="U944" s="11">
        <f>datos_chargeback_2001_1!$V944/100</f>
        <v>721.29</v>
      </c>
      <c r="V944" s="12">
        <v>72129</v>
      </c>
      <c r="W944" s="11">
        <f>datos_chargeback_2001_1!$X944/100</f>
        <v>0</v>
      </c>
      <c r="X944" s="12">
        <v>0</v>
      </c>
      <c r="Y944" s="11">
        <f>datos_chargeback_2001_1!$Z944/100</f>
        <v>0</v>
      </c>
      <c r="Z944" s="12">
        <v>0</v>
      </c>
      <c r="AA944" s="12" t="s">
        <v>2878</v>
      </c>
      <c r="AB944" s="12" t="s">
        <v>48</v>
      </c>
      <c r="AC944" s="19">
        <v>45069</v>
      </c>
      <c r="AD944" s="11">
        <f>datos_chargeback_2001_1!$AE944/100</f>
        <v>479.28</v>
      </c>
      <c r="AE944" s="12">
        <v>47928</v>
      </c>
      <c r="AF944" s="12" t="s">
        <v>53</v>
      </c>
    </row>
    <row r="945" spans="1:32" x14ac:dyDescent="0.3">
      <c r="A945" s="36" t="s">
        <v>2879</v>
      </c>
      <c r="B945" s="14">
        <v>45070</v>
      </c>
      <c r="C945" s="14" t="str">
        <f>TEXT(Tabla10[[#This Row],[Fecha de transacción]],"DDDD")</f>
        <v>miércoles</v>
      </c>
      <c r="D945" s="14">
        <v>45144</v>
      </c>
      <c r="E945" s="15">
        <f>datos_chargeback_2001_1!$D945-datos_chargeback_2001_1!$B945</f>
        <v>74</v>
      </c>
      <c r="F945" s="16">
        <f>datos_chargeback_2001_1!$G945/100</f>
        <v>731.35</v>
      </c>
      <c r="G945" s="17">
        <v>73135</v>
      </c>
      <c r="H945" s="16">
        <f t="shared" si="14"/>
        <v>0</v>
      </c>
      <c r="I945" s="16">
        <v>0.1</v>
      </c>
      <c r="J945" s="17" t="s">
        <v>38</v>
      </c>
      <c r="K945" s="17" t="s">
        <v>25</v>
      </c>
      <c r="L945" s="17" t="s">
        <v>40</v>
      </c>
      <c r="M945" s="17" t="s">
        <v>59</v>
      </c>
      <c r="N945" s="17" t="s">
        <v>28</v>
      </c>
      <c r="O945" s="17" t="s">
        <v>50</v>
      </c>
      <c r="P945" s="17" t="s">
        <v>30</v>
      </c>
      <c r="Q945" s="17" t="s">
        <v>75</v>
      </c>
      <c r="R945" s="17">
        <v>73135</v>
      </c>
      <c r="S945" s="17" t="s">
        <v>1725</v>
      </c>
      <c r="T945" s="17" t="s">
        <v>33</v>
      </c>
      <c r="U945" s="16">
        <f>datos_chargeback_2001_1!$V945/100</f>
        <v>0</v>
      </c>
      <c r="V945" s="17">
        <v>0</v>
      </c>
      <c r="W945" s="16">
        <f>datos_chargeback_2001_1!$X945/100</f>
        <v>0</v>
      </c>
      <c r="X945" s="17">
        <v>0</v>
      </c>
      <c r="Y945" s="16">
        <f>datos_chargeback_2001_1!$Z945/100</f>
        <v>731.35</v>
      </c>
      <c r="Z945" s="17">
        <v>73135</v>
      </c>
      <c r="AA945" s="17" t="s">
        <v>2880</v>
      </c>
      <c r="AB945" s="17" t="s">
        <v>48</v>
      </c>
      <c r="AC945" s="18">
        <v>45070</v>
      </c>
      <c r="AD945" s="16">
        <f>datos_chargeback_2001_1!$AE945/100</f>
        <v>368.75</v>
      </c>
      <c r="AE945" s="17">
        <v>36875</v>
      </c>
      <c r="AF945" s="17" t="s">
        <v>29</v>
      </c>
    </row>
    <row r="946" spans="1:32" x14ac:dyDescent="0.3">
      <c r="A946" s="35" t="s">
        <v>2881</v>
      </c>
      <c r="B946" s="9">
        <v>45071</v>
      </c>
      <c r="C946" s="9" t="str">
        <f>TEXT(Tabla10[[#This Row],[Fecha de transacción]],"DDDD")</f>
        <v>jueves</v>
      </c>
      <c r="D946" s="9">
        <v>45134</v>
      </c>
      <c r="E946" s="10">
        <f>datos_chargeback_2001_1!$D946-datos_chargeback_2001_1!$B946</f>
        <v>63</v>
      </c>
      <c r="F946" s="11">
        <f>datos_chargeback_2001_1!$G946/100</f>
        <v>194.38</v>
      </c>
      <c r="G946" s="12">
        <v>19438</v>
      </c>
      <c r="H946" s="11">
        <f t="shared" si="14"/>
        <v>0</v>
      </c>
      <c r="I946" s="11">
        <v>1.1399999999999999</v>
      </c>
      <c r="J946" s="12" t="s">
        <v>24</v>
      </c>
      <c r="K946" s="12" t="s">
        <v>25</v>
      </c>
      <c r="L946" s="12" t="s">
        <v>40</v>
      </c>
      <c r="M946" s="12" t="s">
        <v>27</v>
      </c>
      <c r="N946" s="12" t="s">
        <v>42</v>
      </c>
      <c r="O946" s="12" t="s">
        <v>50</v>
      </c>
      <c r="P946" s="12" t="s">
        <v>30</v>
      </c>
      <c r="Q946" s="12" t="s">
        <v>44</v>
      </c>
      <c r="R946" s="12">
        <v>19438</v>
      </c>
      <c r="S946" s="12" t="s">
        <v>2375</v>
      </c>
      <c r="T946" s="12" t="s">
        <v>116</v>
      </c>
      <c r="U946" s="11">
        <f>datos_chargeback_2001_1!$V946/100</f>
        <v>194.38</v>
      </c>
      <c r="V946" s="12">
        <v>19438</v>
      </c>
      <c r="W946" s="11">
        <f>datos_chargeback_2001_1!$X946/100</f>
        <v>0</v>
      </c>
      <c r="X946" s="12">
        <v>0</v>
      </c>
      <c r="Y946" s="11">
        <f>datos_chargeback_2001_1!$Z946/100</f>
        <v>0</v>
      </c>
      <c r="Z946" s="12">
        <v>0</v>
      </c>
      <c r="AA946" s="12" t="s">
        <v>2882</v>
      </c>
      <c r="AB946" s="12" t="s">
        <v>35</v>
      </c>
      <c r="AC946" s="13" t="s">
        <v>35</v>
      </c>
      <c r="AD946" s="11">
        <f>datos_chargeback_2001_1!$AE946/100</f>
        <v>0</v>
      </c>
      <c r="AE946" s="12">
        <v>0</v>
      </c>
      <c r="AF946" s="12" t="s">
        <v>29</v>
      </c>
    </row>
    <row r="947" spans="1:32" x14ac:dyDescent="0.3">
      <c r="A947" s="36" t="s">
        <v>2883</v>
      </c>
      <c r="B947" s="14">
        <v>45072</v>
      </c>
      <c r="C947" s="14" t="str">
        <f>TEXT(Tabla10[[#This Row],[Fecha de transacción]],"DDDD")</f>
        <v>viernes</v>
      </c>
      <c r="D947" s="14">
        <v>45154</v>
      </c>
      <c r="E947" s="15">
        <f>datos_chargeback_2001_1!$D947-datos_chargeback_2001_1!$B947</f>
        <v>82</v>
      </c>
      <c r="F947" s="16">
        <f>datos_chargeback_2001_1!$G947/100</f>
        <v>973.68</v>
      </c>
      <c r="G947" s="17">
        <v>97368</v>
      </c>
      <c r="H947" s="16">
        <f t="shared" si="14"/>
        <v>0</v>
      </c>
      <c r="I947" s="16">
        <v>1.22</v>
      </c>
      <c r="J947" s="17" t="s">
        <v>24</v>
      </c>
      <c r="K947" s="17" t="s">
        <v>25</v>
      </c>
      <c r="L947" s="17" t="s">
        <v>109</v>
      </c>
      <c r="M947" s="17" t="s">
        <v>59</v>
      </c>
      <c r="N947" s="17" t="s">
        <v>42</v>
      </c>
      <c r="O947" s="17" t="s">
        <v>29</v>
      </c>
      <c r="P947" s="17" t="s">
        <v>30</v>
      </c>
      <c r="Q947" s="17" t="s">
        <v>55</v>
      </c>
      <c r="R947" s="17">
        <v>97368</v>
      </c>
      <c r="S947" s="17" t="s">
        <v>2884</v>
      </c>
      <c r="T947" s="17" t="s">
        <v>46</v>
      </c>
      <c r="U947" s="16">
        <f>datos_chargeback_2001_1!$V947/100</f>
        <v>973.68</v>
      </c>
      <c r="V947" s="17">
        <v>97368</v>
      </c>
      <c r="W947" s="16">
        <f>datos_chargeback_2001_1!$X947/100</f>
        <v>0</v>
      </c>
      <c r="X947" s="17">
        <v>0</v>
      </c>
      <c r="Y947" s="16">
        <f>datos_chargeback_2001_1!$Z947/100</f>
        <v>0</v>
      </c>
      <c r="Z947" s="17">
        <v>0</v>
      </c>
      <c r="AA947" s="17" t="s">
        <v>2885</v>
      </c>
      <c r="AB947" s="17" t="s">
        <v>48</v>
      </c>
      <c r="AC947" s="18">
        <v>45072</v>
      </c>
      <c r="AD947" s="16">
        <f>datos_chargeback_2001_1!$AE947/100</f>
        <v>463.13</v>
      </c>
      <c r="AE947" s="17">
        <v>46313</v>
      </c>
      <c r="AF947" s="17" t="s">
        <v>53</v>
      </c>
    </row>
    <row r="948" spans="1:32" x14ac:dyDescent="0.3">
      <c r="A948" s="34" t="s">
        <v>2886</v>
      </c>
      <c r="B948" s="3">
        <v>45073</v>
      </c>
      <c r="C948" s="3" t="str">
        <f>TEXT(Tabla10[[#This Row],[Fecha de transacción]],"DDDD")</f>
        <v>sábado</v>
      </c>
      <c r="D948" s="3">
        <v>45150</v>
      </c>
      <c r="E948" s="4">
        <f>datos_chargeback_2001_1!$D948-datos_chargeback_2001_1!$B948</f>
        <v>77</v>
      </c>
      <c r="F948" s="5">
        <f>datos_chargeback_2001_1!$G948/100</f>
        <v>58.48</v>
      </c>
      <c r="G948" s="6">
        <v>5848</v>
      </c>
      <c r="H948" s="5">
        <f t="shared" si="14"/>
        <v>0</v>
      </c>
      <c r="I948" s="5">
        <v>0</v>
      </c>
      <c r="J948" s="6" t="s">
        <v>24</v>
      </c>
      <c r="K948" s="6" t="s">
        <v>25</v>
      </c>
      <c r="L948" s="6" t="s">
        <v>40</v>
      </c>
      <c r="M948" s="6" t="s">
        <v>85</v>
      </c>
      <c r="N948" s="6" t="s">
        <v>28</v>
      </c>
      <c r="O948" s="6" t="s">
        <v>29</v>
      </c>
      <c r="P948" s="6" t="s">
        <v>54</v>
      </c>
      <c r="Q948" s="6" t="s">
        <v>31</v>
      </c>
      <c r="R948" s="6">
        <v>58480</v>
      </c>
      <c r="S948" s="6" t="s">
        <v>1779</v>
      </c>
      <c r="T948" s="6" t="s">
        <v>33</v>
      </c>
      <c r="U948" s="5">
        <f>datos_chargeback_2001_1!$V948/100</f>
        <v>0</v>
      </c>
      <c r="V948" s="6">
        <v>0</v>
      </c>
      <c r="W948" s="5">
        <f>datos_chargeback_2001_1!$X948/100</f>
        <v>0</v>
      </c>
      <c r="X948" s="6">
        <v>0</v>
      </c>
      <c r="Y948" s="5">
        <f>datos_chargeback_2001_1!$Z948/100</f>
        <v>584.79999999999995</v>
      </c>
      <c r="Z948" s="6">
        <v>58480</v>
      </c>
      <c r="AA948" s="6" t="s">
        <v>2887</v>
      </c>
      <c r="AB948" s="6" t="s">
        <v>35</v>
      </c>
      <c r="AC948" s="7" t="s">
        <v>35</v>
      </c>
      <c r="AD948" s="5">
        <f>datos_chargeback_2001_1!$AE948/100</f>
        <v>0</v>
      </c>
      <c r="AE948" s="6">
        <v>0</v>
      </c>
      <c r="AF948" s="6" t="s">
        <v>53</v>
      </c>
    </row>
    <row r="949" spans="1:32" x14ac:dyDescent="0.3">
      <c r="A949" s="36" t="s">
        <v>2888</v>
      </c>
      <c r="B949" s="14">
        <v>45074</v>
      </c>
      <c r="C949" s="14" t="str">
        <f>TEXT(Tabla10[[#This Row],[Fecha de transacción]],"DDDD")</f>
        <v>domingo</v>
      </c>
      <c r="D949" s="14">
        <v>45144</v>
      </c>
      <c r="E949" s="15">
        <f>datos_chargeback_2001_1!$D949-datos_chargeback_2001_1!$B949</f>
        <v>70</v>
      </c>
      <c r="F949" s="16">
        <f>datos_chargeback_2001_1!$G949/100</f>
        <v>87.02</v>
      </c>
      <c r="G949" s="17">
        <v>8702</v>
      </c>
      <c r="H949" s="16">
        <f t="shared" si="14"/>
        <v>0</v>
      </c>
      <c r="I949" s="16">
        <v>1.32</v>
      </c>
      <c r="J949" s="17" t="s">
        <v>24</v>
      </c>
      <c r="K949" s="17" t="s">
        <v>25</v>
      </c>
      <c r="L949" s="17" t="s">
        <v>80</v>
      </c>
      <c r="M949" s="17" t="s">
        <v>41</v>
      </c>
      <c r="N949" s="17" t="s">
        <v>42</v>
      </c>
      <c r="O949" s="17" t="s">
        <v>114</v>
      </c>
      <c r="P949" s="17" t="s">
        <v>54</v>
      </c>
      <c r="Q949" s="17" t="s">
        <v>31</v>
      </c>
      <c r="R949" s="17">
        <v>87020</v>
      </c>
      <c r="S949" s="17" t="s">
        <v>974</v>
      </c>
      <c r="T949" s="17" t="s">
        <v>116</v>
      </c>
      <c r="U949" s="16">
        <f>datos_chargeback_2001_1!$V949/100</f>
        <v>870.2</v>
      </c>
      <c r="V949" s="17">
        <v>87020</v>
      </c>
      <c r="W949" s="16">
        <f>datos_chargeback_2001_1!$X949/100</f>
        <v>0</v>
      </c>
      <c r="X949" s="17">
        <v>0</v>
      </c>
      <c r="Y949" s="16">
        <f>datos_chargeback_2001_1!$Z949/100</f>
        <v>0</v>
      </c>
      <c r="Z949" s="17">
        <v>0</v>
      </c>
      <c r="AA949" s="17" t="s">
        <v>2889</v>
      </c>
      <c r="AB949" s="17" t="s">
        <v>48</v>
      </c>
      <c r="AC949" s="18">
        <v>45074</v>
      </c>
      <c r="AD949" s="16">
        <f>datos_chargeback_2001_1!$AE949/100</f>
        <v>34.14</v>
      </c>
      <c r="AE949" s="17">
        <v>3414</v>
      </c>
      <c r="AF949" s="17" t="s">
        <v>53</v>
      </c>
    </row>
    <row r="950" spans="1:32" x14ac:dyDescent="0.3">
      <c r="A950" s="34" t="s">
        <v>2890</v>
      </c>
      <c r="B950" s="3">
        <v>45075</v>
      </c>
      <c r="C950" s="3" t="str">
        <f>TEXT(Tabla10[[#This Row],[Fecha de transacción]],"DDDD")</f>
        <v>lunes</v>
      </c>
      <c r="D950" s="3">
        <v>45138</v>
      </c>
      <c r="E950" s="4">
        <f>datos_chargeback_2001_1!$D950-datos_chargeback_2001_1!$B950</f>
        <v>63</v>
      </c>
      <c r="F950" s="5">
        <f>datos_chargeback_2001_1!$G950/100</f>
        <v>900.38</v>
      </c>
      <c r="G950" s="6">
        <v>90038</v>
      </c>
      <c r="H950" s="5">
        <f t="shared" si="14"/>
        <v>0</v>
      </c>
      <c r="I950" s="5">
        <v>0.85</v>
      </c>
      <c r="J950" s="6" t="s">
        <v>38</v>
      </c>
      <c r="K950" s="6" t="s">
        <v>25</v>
      </c>
      <c r="L950" s="6" t="s">
        <v>74</v>
      </c>
      <c r="M950" s="6" t="s">
        <v>93</v>
      </c>
      <c r="N950" s="6" t="s">
        <v>42</v>
      </c>
      <c r="O950" s="6" t="s">
        <v>50</v>
      </c>
      <c r="P950" s="6" t="s">
        <v>30</v>
      </c>
      <c r="Q950" s="6" t="s">
        <v>31</v>
      </c>
      <c r="R950" s="6">
        <v>90038</v>
      </c>
      <c r="S950" s="6" t="s">
        <v>2691</v>
      </c>
      <c r="T950" s="6" t="s">
        <v>46</v>
      </c>
      <c r="U950" s="5">
        <f>datos_chargeback_2001_1!$V950/100</f>
        <v>900.38</v>
      </c>
      <c r="V950" s="6">
        <v>90038</v>
      </c>
      <c r="W950" s="5">
        <f>datos_chargeback_2001_1!$X950/100</f>
        <v>0</v>
      </c>
      <c r="X950" s="6">
        <v>0</v>
      </c>
      <c r="Y950" s="5">
        <f>datos_chargeback_2001_1!$Z950/100</f>
        <v>0</v>
      </c>
      <c r="Z950" s="6">
        <v>0</v>
      </c>
      <c r="AA950" s="6" t="s">
        <v>2891</v>
      </c>
      <c r="AB950" s="6" t="s">
        <v>35</v>
      </c>
      <c r="AC950" s="7" t="s">
        <v>35</v>
      </c>
      <c r="AD950" s="5">
        <f>datos_chargeback_2001_1!$AE950/100</f>
        <v>0</v>
      </c>
      <c r="AE950" s="6">
        <v>0</v>
      </c>
      <c r="AF950" s="6" t="s">
        <v>53</v>
      </c>
    </row>
    <row r="951" spans="1:32" x14ac:dyDescent="0.3">
      <c r="A951" s="34" t="s">
        <v>2892</v>
      </c>
      <c r="B951" s="3">
        <v>45076</v>
      </c>
      <c r="C951" s="3" t="str">
        <f>TEXT(Tabla10[[#This Row],[Fecha de transacción]],"DDDD")</f>
        <v>martes</v>
      </c>
      <c r="D951" s="3">
        <v>45159</v>
      </c>
      <c r="E951" s="4">
        <f>datos_chargeback_2001_1!$D951-datos_chargeback_2001_1!$B951</f>
        <v>83</v>
      </c>
      <c r="F951" s="5">
        <f>datos_chargeback_2001_1!$G951/100</f>
        <v>346.87</v>
      </c>
      <c r="G951" s="6">
        <v>34687</v>
      </c>
      <c r="H951" s="5">
        <f t="shared" si="14"/>
        <v>0</v>
      </c>
      <c r="I951" s="5">
        <v>0.88</v>
      </c>
      <c r="J951" s="6" t="s">
        <v>38</v>
      </c>
      <c r="K951" s="6" t="s">
        <v>25</v>
      </c>
      <c r="L951" s="6" t="s">
        <v>74</v>
      </c>
      <c r="M951" s="6" t="s">
        <v>93</v>
      </c>
      <c r="N951" s="6" t="s">
        <v>42</v>
      </c>
      <c r="O951" s="6" t="s">
        <v>43</v>
      </c>
      <c r="P951" s="6" t="s">
        <v>30</v>
      </c>
      <c r="Q951" s="6" t="s">
        <v>31</v>
      </c>
      <c r="R951" s="6">
        <v>34687</v>
      </c>
      <c r="S951" s="6" t="s">
        <v>2893</v>
      </c>
      <c r="T951" s="6" t="s">
        <v>61</v>
      </c>
      <c r="U951" s="5">
        <f>datos_chargeback_2001_1!$V951/100</f>
        <v>0</v>
      </c>
      <c r="V951" s="6">
        <v>0</v>
      </c>
      <c r="W951" s="5">
        <f>datos_chargeback_2001_1!$X951/100</f>
        <v>346.87</v>
      </c>
      <c r="X951" s="6">
        <v>34687</v>
      </c>
      <c r="Y951" s="5">
        <f>datos_chargeback_2001_1!$Z951/100</f>
        <v>0</v>
      </c>
      <c r="Z951" s="6">
        <v>0</v>
      </c>
      <c r="AA951" s="6" t="s">
        <v>2894</v>
      </c>
      <c r="AB951" s="6" t="s">
        <v>35</v>
      </c>
      <c r="AC951" s="7" t="s">
        <v>35</v>
      </c>
      <c r="AD951" s="5">
        <f>datos_chargeback_2001_1!$AE951/100</f>
        <v>0</v>
      </c>
      <c r="AE951" s="6">
        <v>0</v>
      </c>
      <c r="AF951" s="6" t="s">
        <v>64</v>
      </c>
    </row>
    <row r="952" spans="1:32" x14ac:dyDescent="0.3">
      <c r="A952" s="35" t="s">
        <v>2895</v>
      </c>
      <c r="B952" s="9">
        <v>45077</v>
      </c>
      <c r="C952" s="9" t="str">
        <f>TEXT(Tabla10[[#This Row],[Fecha de transacción]],"DDDD")</f>
        <v>miércoles</v>
      </c>
      <c r="D952" s="9">
        <v>45160</v>
      </c>
      <c r="E952" s="10">
        <f>datos_chargeback_2001_1!$D952-datos_chargeback_2001_1!$B952</f>
        <v>83</v>
      </c>
      <c r="F952" s="11">
        <f>datos_chargeback_2001_1!$G952/100</f>
        <v>861.22</v>
      </c>
      <c r="G952" s="12">
        <v>86122</v>
      </c>
      <c r="H952" s="11">
        <f t="shared" si="14"/>
        <v>0</v>
      </c>
      <c r="I952" s="11">
        <v>0</v>
      </c>
      <c r="J952" s="12" t="s">
        <v>38</v>
      </c>
      <c r="K952" s="12" t="s">
        <v>25</v>
      </c>
      <c r="L952" s="12" t="s">
        <v>26</v>
      </c>
      <c r="M952" s="12" t="s">
        <v>27</v>
      </c>
      <c r="N952" s="12" t="s">
        <v>28</v>
      </c>
      <c r="O952" s="12" t="s">
        <v>53</v>
      </c>
      <c r="P952" s="12" t="s">
        <v>54</v>
      </c>
      <c r="Q952" s="12" t="s">
        <v>75</v>
      </c>
      <c r="R952" s="12">
        <v>86122</v>
      </c>
      <c r="S952" s="12" t="s">
        <v>2896</v>
      </c>
      <c r="T952" s="12" t="s">
        <v>33</v>
      </c>
      <c r="U952" s="11">
        <f>datos_chargeback_2001_1!$V952/100</f>
        <v>0</v>
      </c>
      <c r="V952" s="12">
        <v>0</v>
      </c>
      <c r="W952" s="11">
        <f>datos_chargeback_2001_1!$X952/100</f>
        <v>0</v>
      </c>
      <c r="X952" s="12">
        <v>0</v>
      </c>
      <c r="Y952" s="11">
        <f>datos_chargeback_2001_1!$Z952/100</f>
        <v>861.22</v>
      </c>
      <c r="Z952" s="12">
        <v>86122</v>
      </c>
      <c r="AA952" s="12" t="s">
        <v>2897</v>
      </c>
      <c r="AB952" s="12" t="s">
        <v>35</v>
      </c>
      <c r="AC952" s="13" t="s">
        <v>35</v>
      </c>
      <c r="AD952" s="11">
        <f>datos_chargeback_2001_1!$AE952/100</f>
        <v>0</v>
      </c>
      <c r="AE952" s="12">
        <v>0</v>
      </c>
      <c r="AF952" s="12" t="s">
        <v>29</v>
      </c>
    </row>
    <row r="953" spans="1:32" x14ac:dyDescent="0.3">
      <c r="A953" s="36" t="s">
        <v>2898</v>
      </c>
      <c r="B953" s="14">
        <v>45078</v>
      </c>
      <c r="C953" s="14" t="str">
        <f>TEXT(Tabla10[[#This Row],[Fecha de transacción]],"DDDD")</f>
        <v>jueves</v>
      </c>
      <c r="D953" s="14">
        <v>45166</v>
      </c>
      <c r="E953" s="15">
        <f>datos_chargeback_2001_1!$D953-datos_chargeback_2001_1!$B953</f>
        <v>88</v>
      </c>
      <c r="F953" s="16">
        <f>datos_chargeback_2001_1!$G953/100</f>
        <v>283.62</v>
      </c>
      <c r="G953" s="17">
        <v>28362</v>
      </c>
      <c r="H953" s="16">
        <f t="shared" si="14"/>
        <v>0</v>
      </c>
      <c r="I953" s="16">
        <v>0.82</v>
      </c>
      <c r="J953" s="17" t="s">
        <v>38</v>
      </c>
      <c r="K953" s="17" t="s">
        <v>25</v>
      </c>
      <c r="L953" s="17" t="s">
        <v>119</v>
      </c>
      <c r="M953" s="17" t="s">
        <v>52</v>
      </c>
      <c r="N953" s="17" t="s">
        <v>42</v>
      </c>
      <c r="O953" s="17" t="s">
        <v>36</v>
      </c>
      <c r="P953" s="17" t="s">
        <v>30</v>
      </c>
      <c r="Q953" s="17" t="s">
        <v>44</v>
      </c>
      <c r="R953" s="17">
        <v>28362</v>
      </c>
      <c r="S953" s="17" t="s">
        <v>2833</v>
      </c>
      <c r="T953" s="17" t="s">
        <v>46</v>
      </c>
      <c r="U953" s="16">
        <f>datos_chargeback_2001_1!$V953/100</f>
        <v>283.62</v>
      </c>
      <c r="V953" s="17">
        <v>28362</v>
      </c>
      <c r="W953" s="16">
        <f>datos_chargeback_2001_1!$X953/100</f>
        <v>0</v>
      </c>
      <c r="X953" s="17">
        <v>0</v>
      </c>
      <c r="Y953" s="16">
        <f>datos_chargeback_2001_1!$Z953/100</f>
        <v>0</v>
      </c>
      <c r="Z953" s="17">
        <v>0</v>
      </c>
      <c r="AA953" s="17" t="s">
        <v>2899</v>
      </c>
      <c r="AB953" s="17" t="s">
        <v>35</v>
      </c>
      <c r="AC953" s="20" t="s">
        <v>35</v>
      </c>
      <c r="AD953" s="16">
        <f>datos_chargeback_2001_1!$AE953/100</f>
        <v>0</v>
      </c>
      <c r="AE953" s="17">
        <v>0</v>
      </c>
      <c r="AF953" s="17" t="s">
        <v>36</v>
      </c>
    </row>
    <row r="954" spans="1:32" x14ac:dyDescent="0.3">
      <c r="A954" s="35" t="s">
        <v>2900</v>
      </c>
      <c r="B954" s="9">
        <v>45079</v>
      </c>
      <c r="C954" s="9" t="str">
        <f>TEXT(Tabla10[[#This Row],[Fecha de transacción]],"DDDD")</f>
        <v>viernes</v>
      </c>
      <c r="D954" s="9">
        <v>45155</v>
      </c>
      <c r="E954" s="10">
        <f>datos_chargeback_2001_1!$D954-datos_chargeback_2001_1!$B954</f>
        <v>76</v>
      </c>
      <c r="F954" s="11">
        <f>datos_chargeback_2001_1!$G954/100</f>
        <v>135.69</v>
      </c>
      <c r="G954" s="12">
        <v>13569</v>
      </c>
      <c r="H954" s="11">
        <f t="shared" si="14"/>
        <v>0</v>
      </c>
      <c r="I954" s="11">
        <v>0.11</v>
      </c>
      <c r="J954" s="12" t="s">
        <v>24</v>
      </c>
      <c r="K954" s="12" t="s">
        <v>25</v>
      </c>
      <c r="L954" s="12" t="s">
        <v>80</v>
      </c>
      <c r="M954" s="12" t="s">
        <v>27</v>
      </c>
      <c r="N954" s="12" t="s">
        <v>42</v>
      </c>
      <c r="O954" s="12" t="s">
        <v>64</v>
      </c>
      <c r="P954" s="12" t="s">
        <v>54</v>
      </c>
      <c r="Q954" s="12" t="s">
        <v>31</v>
      </c>
      <c r="R954" s="12">
        <v>13569</v>
      </c>
      <c r="S954" s="12" t="s">
        <v>1206</v>
      </c>
      <c r="T954" s="12" t="s">
        <v>116</v>
      </c>
      <c r="U954" s="11">
        <f>datos_chargeback_2001_1!$V954/100</f>
        <v>135.69</v>
      </c>
      <c r="V954" s="12">
        <v>13569</v>
      </c>
      <c r="W954" s="11">
        <f>datos_chargeback_2001_1!$X954/100</f>
        <v>0</v>
      </c>
      <c r="X954" s="12">
        <v>0</v>
      </c>
      <c r="Y954" s="11">
        <f>datos_chargeback_2001_1!$Z954/100</f>
        <v>0</v>
      </c>
      <c r="Z954" s="12">
        <v>0</v>
      </c>
      <c r="AA954" s="12" t="s">
        <v>2901</v>
      </c>
      <c r="AB954" s="12" t="s">
        <v>48</v>
      </c>
      <c r="AC954" s="19">
        <v>45079</v>
      </c>
      <c r="AD954" s="11">
        <f>datos_chargeback_2001_1!$AE954/100</f>
        <v>169.31</v>
      </c>
      <c r="AE954" s="12">
        <v>16931</v>
      </c>
      <c r="AF954" s="12" t="s">
        <v>29</v>
      </c>
    </row>
    <row r="955" spans="1:32" x14ac:dyDescent="0.3">
      <c r="A955" s="34" t="s">
        <v>2902</v>
      </c>
      <c r="B955" s="3">
        <v>45080</v>
      </c>
      <c r="C955" s="3" t="str">
        <f>TEXT(Tabla10[[#This Row],[Fecha de transacción]],"DDDD")</f>
        <v>sábado</v>
      </c>
      <c r="D955" s="3">
        <v>45140</v>
      </c>
      <c r="E955" s="4">
        <f>datos_chargeback_2001_1!$D955-datos_chargeback_2001_1!$B955</f>
        <v>60</v>
      </c>
      <c r="F955" s="5">
        <f>datos_chargeback_2001_1!$G955/100</f>
        <v>528.86</v>
      </c>
      <c r="G955" s="6">
        <v>52886</v>
      </c>
      <c r="H955" s="5">
        <f t="shared" si="14"/>
        <v>0</v>
      </c>
      <c r="I955" s="5">
        <v>0.84</v>
      </c>
      <c r="J955" s="6" t="s">
        <v>38</v>
      </c>
      <c r="K955" s="6" t="s">
        <v>25</v>
      </c>
      <c r="L955" s="6" t="s">
        <v>26</v>
      </c>
      <c r="M955" s="6" t="s">
        <v>59</v>
      </c>
      <c r="N955" s="6" t="s">
        <v>42</v>
      </c>
      <c r="O955" s="6" t="s">
        <v>36</v>
      </c>
      <c r="P955" s="6" t="s">
        <v>30</v>
      </c>
      <c r="Q955" s="6" t="s">
        <v>66</v>
      </c>
      <c r="R955" s="6">
        <v>52886</v>
      </c>
      <c r="S955" s="6" t="s">
        <v>2903</v>
      </c>
      <c r="T955" s="6" t="s">
        <v>116</v>
      </c>
      <c r="U955" s="5">
        <f>datos_chargeback_2001_1!$V955/100</f>
        <v>528.86</v>
      </c>
      <c r="V955" s="6">
        <v>52886</v>
      </c>
      <c r="W955" s="5">
        <f>datos_chargeback_2001_1!$X955/100</f>
        <v>0</v>
      </c>
      <c r="X955" s="6">
        <v>0</v>
      </c>
      <c r="Y955" s="5">
        <f>datos_chargeback_2001_1!$Z955/100</f>
        <v>0</v>
      </c>
      <c r="Z955" s="6">
        <v>0</v>
      </c>
      <c r="AA955" s="6" t="s">
        <v>2904</v>
      </c>
      <c r="AB955" s="6" t="s">
        <v>35</v>
      </c>
      <c r="AC955" s="7" t="s">
        <v>35</v>
      </c>
      <c r="AD955" s="5">
        <f>datos_chargeback_2001_1!$AE955/100</f>
        <v>0</v>
      </c>
      <c r="AE955" s="6">
        <v>0</v>
      </c>
      <c r="AF955" s="6" t="s">
        <v>36</v>
      </c>
    </row>
    <row r="956" spans="1:32" x14ac:dyDescent="0.3">
      <c r="A956" s="34" t="s">
        <v>2905</v>
      </c>
      <c r="B956" s="3">
        <v>45081</v>
      </c>
      <c r="C956" s="3" t="str">
        <f>TEXT(Tabla10[[#This Row],[Fecha de transacción]],"DDDD")</f>
        <v>domingo</v>
      </c>
      <c r="D956" s="3">
        <v>45152</v>
      </c>
      <c r="E956" s="4">
        <f>datos_chargeback_2001_1!$D956-datos_chargeback_2001_1!$B956</f>
        <v>71</v>
      </c>
      <c r="F956" s="5">
        <f>datos_chargeback_2001_1!$G956/100</f>
        <v>84.96</v>
      </c>
      <c r="G956" s="6">
        <v>8496</v>
      </c>
      <c r="H956" s="5">
        <f t="shared" si="14"/>
        <v>0</v>
      </c>
      <c r="I956" s="5">
        <v>0</v>
      </c>
      <c r="J956" s="6" t="s">
        <v>24</v>
      </c>
      <c r="K956" s="6" t="s">
        <v>25</v>
      </c>
      <c r="L956" s="6" t="s">
        <v>119</v>
      </c>
      <c r="M956" s="6" t="s">
        <v>27</v>
      </c>
      <c r="N956" s="6" t="s">
        <v>42</v>
      </c>
      <c r="O956" s="6" t="s">
        <v>36</v>
      </c>
      <c r="P956" s="6" t="s">
        <v>30</v>
      </c>
      <c r="Q956" s="6" t="s">
        <v>75</v>
      </c>
      <c r="R956" s="6">
        <v>84960</v>
      </c>
      <c r="S956" s="6" t="s">
        <v>2029</v>
      </c>
      <c r="T956" s="6" t="s">
        <v>61</v>
      </c>
      <c r="U956" s="5">
        <f>datos_chargeback_2001_1!$V956/100</f>
        <v>0</v>
      </c>
      <c r="V956" s="6">
        <v>0</v>
      </c>
      <c r="W956" s="5">
        <f>datos_chargeback_2001_1!$X956/100</f>
        <v>849.6</v>
      </c>
      <c r="X956" s="6">
        <v>84960</v>
      </c>
      <c r="Y956" s="5">
        <f>datos_chargeback_2001_1!$Z956/100</f>
        <v>0</v>
      </c>
      <c r="Z956" s="6">
        <v>0</v>
      </c>
      <c r="AA956" s="6" t="s">
        <v>2906</v>
      </c>
      <c r="AB956" s="6" t="s">
        <v>35</v>
      </c>
      <c r="AC956" s="7" t="s">
        <v>35</v>
      </c>
      <c r="AD956" s="5">
        <f>datos_chargeback_2001_1!$AE956/100</f>
        <v>0</v>
      </c>
      <c r="AE956" s="6">
        <v>0</v>
      </c>
      <c r="AF956" s="6" t="s">
        <v>53</v>
      </c>
    </row>
    <row r="957" spans="1:32" x14ac:dyDescent="0.3">
      <c r="A957" s="34" t="s">
        <v>2907</v>
      </c>
      <c r="B957" s="3">
        <v>45082</v>
      </c>
      <c r="C957" s="3" t="str">
        <f>TEXT(Tabla10[[#This Row],[Fecha de transacción]],"DDDD")</f>
        <v>lunes</v>
      </c>
      <c r="D957" s="3">
        <v>45156</v>
      </c>
      <c r="E957" s="4">
        <f>datos_chargeback_2001_1!$D957-datos_chargeback_2001_1!$B957</f>
        <v>74</v>
      </c>
      <c r="F957" s="5">
        <f>datos_chargeback_2001_1!$G957/100</f>
        <v>537.32000000000005</v>
      </c>
      <c r="G957" s="6">
        <v>53732</v>
      </c>
      <c r="H957" s="5">
        <f t="shared" si="14"/>
        <v>0</v>
      </c>
      <c r="I957" s="5">
        <v>1.03</v>
      </c>
      <c r="J957" s="6" t="s">
        <v>24</v>
      </c>
      <c r="K957" s="6" t="s">
        <v>25</v>
      </c>
      <c r="L957" s="6" t="s">
        <v>74</v>
      </c>
      <c r="M957" s="6" t="s">
        <v>93</v>
      </c>
      <c r="N957" s="6" t="s">
        <v>28</v>
      </c>
      <c r="O957" s="6" t="s">
        <v>53</v>
      </c>
      <c r="P957" s="6" t="s">
        <v>30</v>
      </c>
      <c r="Q957" s="6" t="s">
        <v>66</v>
      </c>
      <c r="R957" s="6">
        <v>53732</v>
      </c>
      <c r="S957" s="6" t="s">
        <v>956</v>
      </c>
      <c r="T957" s="6" t="s">
        <v>33</v>
      </c>
      <c r="U957" s="5">
        <f>datos_chargeback_2001_1!$V957/100</f>
        <v>0</v>
      </c>
      <c r="V957" s="6">
        <v>0</v>
      </c>
      <c r="W957" s="5">
        <f>datos_chargeback_2001_1!$X957/100</f>
        <v>0</v>
      </c>
      <c r="X957" s="6">
        <v>0</v>
      </c>
      <c r="Y957" s="5">
        <f>datos_chargeback_2001_1!$Z957/100</f>
        <v>537.32000000000005</v>
      </c>
      <c r="Z957" s="6">
        <v>53732</v>
      </c>
      <c r="AA957" s="6" t="s">
        <v>2908</v>
      </c>
      <c r="AB957" s="6" t="s">
        <v>35</v>
      </c>
      <c r="AC957" s="7" t="s">
        <v>35</v>
      </c>
      <c r="AD957" s="5">
        <f>datos_chargeback_2001_1!$AE957/100</f>
        <v>0</v>
      </c>
      <c r="AE957" s="6">
        <v>0</v>
      </c>
      <c r="AF957" s="6" t="s">
        <v>50</v>
      </c>
    </row>
    <row r="958" spans="1:32" x14ac:dyDescent="0.3">
      <c r="A958" s="34" t="s">
        <v>2909</v>
      </c>
      <c r="B958" s="3">
        <v>45083</v>
      </c>
      <c r="C958" s="3" t="str">
        <f>TEXT(Tabla10[[#This Row],[Fecha de transacción]],"DDDD")</f>
        <v>martes</v>
      </c>
      <c r="D958" s="3">
        <v>45163</v>
      </c>
      <c r="E958" s="4">
        <f>datos_chargeback_2001_1!$D958-datos_chargeback_2001_1!$B958</f>
        <v>80</v>
      </c>
      <c r="F958" s="5">
        <f>datos_chargeback_2001_1!$G958/100</f>
        <v>174.55</v>
      </c>
      <c r="G958" s="6">
        <v>17455</v>
      </c>
      <c r="H958" s="5">
        <f t="shared" si="14"/>
        <v>0</v>
      </c>
      <c r="I958" s="5">
        <v>0.96</v>
      </c>
      <c r="J958" s="6" t="s">
        <v>24</v>
      </c>
      <c r="K958" s="6" t="s">
        <v>25</v>
      </c>
      <c r="L958" s="6" t="s">
        <v>74</v>
      </c>
      <c r="M958" s="6" t="s">
        <v>52</v>
      </c>
      <c r="N958" s="6" t="s">
        <v>42</v>
      </c>
      <c r="O958" s="6" t="s">
        <v>64</v>
      </c>
      <c r="P958" s="6" t="s">
        <v>30</v>
      </c>
      <c r="Q958" s="6" t="s">
        <v>44</v>
      </c>
      <c r="R958" s="6">
        <v>17455</v>
      </c>
      <c r="S958" s="6" t="s">
        <v>2910</v>
      </c>
      <c r="T958" s="6" t="s">
        <v>116</v>
      </c>
      <c r="U958" s="5">
        <f>datos_chargeback_2001_1!$V958/100</f>
        <v>174.55</v>
      </c>
      <c r="V958" s="6">
        <v>17455</v>
      </c>
      <c r="W958" s="5">
        <f>datos_chargeback_2001_1!$X958/100</f>
        <v>0</v>
      </c>
      <c r="X958" s="6">
        <v>0</v>
      </c>
      <c r="Y958" s="5">
        <f>datos_chargeback_2001_1!$Z958/100</f>
        <v>0</v>
      </c>
      <c r="Z958" s="6">
        <v>0</v>
      </c>
      <c r="AA958" s="6" t="s">
        <v>2911</v>
      </c>
      <c r="AB958" s="6" t="s">
        <v>48</v>
      </c>
      <c r="AC958" s="8">
        <v>45083</v>
      </c>
      <c r="AD958" s="5">
        <f>datos_chargeback_2001_1!$AE958/100</f>
        <v>398.69</v>
      </c>
      <c r="AE958" s="6">
        <v>39869</v>
      </c>
      <c r="AF958" s="6" t="s">
        <v>36</v>
      </c>
    </row>
    <row r="959" spans="1:32" x14ac:dyDescent="0.3">
      <c r="A959" s="36" t="s">
        <v>2912</v>
      </c>
      <c r="B959" s="14">
        <v>45084</v>
      </c>
      <c r="C959" s="14" t="str">
        <f>TEXT(Tabla10[[#This Row],[Fecha de transacción]],"DDDD")</f>
        <v>miércoles</v>
      </c>
      <c r="D959" s="14">
        <v>45161</v>
      </c>
      <c r="E959" s="15">
        <f>datos_chargeback_2001_1!$D959-datos_chargeback_2001_1!$B959</f>
        <v>77</v>
      </c>
      <c r="F959" s="16">
        <f>datos_chargeback_2001_1!$G959/100</f>
        <v>614.61</v>
      </c>
      <c r="G959" s="17">
        <v>61461</v>
      </c>
      <c r="H959" s="16">
        <f t="shared" si="14"/>
        <v>0</v>
      </c>
      <c r="I959" s="16">
        <v>0</v>
      </c>
      <c r="J959" s="17" t="s">
        <v>24</v>
      </c>
      <c r="K959" s="17" t="s">
        <v>25</v>
      </c>
      <c r="L959" s="17" t="s">
        <v>26</v>
      </c>
      <c r="M959" s="17" t="s">
        <v>52</v>
      </c>
      <c r="N959" s="17" t="s">
        <v>42</v>
      </c>
      <c r="O959" s="17" t="s">
        <v>50</v>
      </c>
      <c r="P959" s="17" t="s">
        <v>54</v>
      </c>
      <c r="Q959" s="17" t="s">
        <v>55</v>
      </c>
      <c r="R959" s="17">
        <v>61461</v>
      </c>
      <c r="S959" s="17" t="s">
        <v>322</v>
      </c>
      <c r="T959" s="17" t="s">
        <v>46</v>
      </c>
      <c r="U959" s="16">
        <f>datos_chargeback_2001_1!$V959/100</f>
        <v>614.61</v>
      </c>
      <c r="V959" s="17">
        <v>61461</v>
      </c>
      <c r="W959" s="16">
        <f>datos_chargeback_2001_1!$X959/100</f>
        <v>0</v>
      </c>
      <c r="X959" s="17">
        <v>0</v>
      </c>
      <c r="Y959" s="16">
        <f>datos_chargeback_2001_1!$Z959/100</f>
        <v>0</v>
      </c>
      <c r="Z959" s="17">
        <v>0</v>
      </c>
      <c r="AA959" s="17" t="s">
        <v>2913</v>
      </c>
      <c r="AB959" s="17" t="s">
        <v>48</v>
      </c>
      <c r="AC959" s="18">
        <v>45084</v>
      </c>
      <c r="AD959" s="16">
        <f>datos_chargeback_2001_1!$AE959/100</f>
        <v>75.58</v>
      </c>
      <c r="AE959" s="17">
        <v>7558</v>
      </c>
      <c r="AF959" s="17" t="s">
        <v>53</v>
      </c>
    </row>
    <row r="960" spans="1:32" x14ac:dyDescent="0.3">
      <c r="A960" s="34" t="s">
        <v>2914</v>
      </c>
      <c r="B960" s="3">
        <v>45085</v>
      </c>
      <c r="C960" s="3" t="str">
        <f>TEXT(Tabla10[[#This Row],[Fecha de transacción]],"DDDD")</f>
        <v>jueves</v>
      </c>
      <c r="D960" s="3">
        <v>45161</v>
      </c>
      <c r="E960" s="4">
        <f>datos_chargeback_2001_1!$D960-datos_chargeback_2001_1!$B960</f>
        <v>76</v>
      </c>
      <c r="F960" s="5">
        <f>datos_chargeback_2001_1!$G960/100</f>
        <v>902.96</v>
      </c>
      <c r="G960" s="6">
        <v>90296</v>
      </c>
      <c r="H960" s="5">
        <f t="shared" si="14"/>
        <v>0</v>
      </c>
      <c r="I960" s="5">
        <v>0</v>
      </c>
      <c r="J960" s="6" t="s">
        <v>24</v>
      </c>
      <c r="K960" s="6" t="s">
        <v>25</v>
      </c>
      <c r="L960" s="6" t="s">
        <v>74</v>
      </c>
      <c r="M960" s="6" t="s">
        <v>27</v>
      </c>
      <c r="N960" s="6" t="s">
        <v>42</v>
      </c>
      <c r="O960" s="6" t="s">
        <v>50</v>
      </c>
      <c r="P960" s="6" t="s">
        <v>30</v>
      </c>
      <c r="Q960" s="6" t="s">
        <v>31</v>
      </c>
      <c r="R960" s="6">
        <v>90296</v>
      </c>
      <c r="S960" s="6" t="s">
        <v>2915</v>
      </c>
      <c r="T960" s="6" t="s">
        <v>61</v>
      </c>
      <c r="U960" s="5">
        <f>datos_chargeback_2001_1!$V960/100</f>
        <v>0</v>
      </c>
      <c r="V960" s="6">
        <v>0</v>
      </c>
      <c r="W960" s="5">
        <f>datos_chargeback_2001_1!$X960/100</f>
        <v>902.96</v>
      </c>
      <c r="X960" s="6">
        <v>90296</v>
      </c>
      <c r="Y960" s="5">
        <f>datos_chargeback_2001_1!$Z960/100</f>
        <v>0</v>
      </c>
      <c r="Z960" s="6">
        <v>0</v>
      </c>
      <c r="AA960" s="6" t="s">
        <v>2916</v>
      </c>
      <c r="AB960" s="6" t="s">
        <v>48</v>
      </c>
      <c r="AC960" s="8">
        <v>45085</v>
      </c>
      <c r="AD960" s="5">
        <f>datos_chargeback_2001_1!$AE960/100</f>
        <v>903.74</v>
      </c>
      <c r="AE960" s="6">
        <v>90374</v>
      </c>
      <c r="AF960" s="6" t="s">
        <v>50</v>
      </c>
    </row>
    <row r="961" spans="1:32" x14ac:dyDescent="0.3">
      <c r="A961" s="36" t="s">
        <v>2917</v>
      </c>
      <c r="B961" s="14">
        <v>45086</v>
      </c>
      <c r="C961" s="14" t="str">
        <f>TEXT(Tabla10[[#This Row],[Fecha de transacción]],"DDDD")</f>
        <v>viernes</v>
      </c>
      <c r="D961" s="14">
        <v>45162</v>
      </c>
      <c r="E961" s="15">
        <f>datos_chargeback_2001_1!$D961-datos_chargeback_2001_1!$B961</f>
        <v>76</v>
      </c>
      <c r="F961" s="16">
        <f>datos_chargeback_2001_1!$G961/100</f>
        <v>129.43</v>
      </c>
      <c r="G961" s="17">
        <v>12943</v>
      </c>
      <c r="H961" s="16">
        <f t="shared" si="14"/>
        <v>0</v>
      </c>
      <c r="I961" s="16">
        <v>0</v>
      </c>
      <c r="J961" s="17" t="s">
        <v>24</v>
      </c>
      <c r="K961" s="17" t="s">
        <v>25</v>
      </c>
      <c r="L961" s="17" t="s">
        <v>40</v>
      </c>
      <c r="M961" s="17" t="s">
        <v>59</v>
      </c>
      <c r="N961" s="17" t="s">
        <v>28</v>
      </c>
      <c r="O961" s="17" t="s">
        <v>70</v>
      </c>
      <c r="P961" s="17" t="s">
        <v>30</v>
      </c>
      <c r="Q961" s="17" t="s">
        <v>55</v>
      </c>
      <c r="R961" s="17">
        <v>12943</v>
      </c>
      <c r="S961" s="17" t="s">
        <v>2918</v>
      </c>
      <c r="T961" s="17" t="s">
        <v>33</v>
      </c>
      <c r="U961" s="16">
        <f>datos_chargeback_2001_1!$V961/100</f>
        <v>0</v>
      </c>
      <c r="V961" s="17">
        <v>0</v>
      </c>
      <c r="W961" s="16">
        <f>datos_chargeback_2001_1!$X961/100</f>
        <v>0</v>
      </c>
      <c r="X961" s="17">
        <v>0</v>
      </c>
      <c r="Y961" s="16">
        <f>datos_chargeback_2001_1!$Z961/100</f>
        <v>129.43</v>
      </c>
      <c r="Z961" s="17">
        <v>12943</v>
      </c>
      <c r="AA961" s="17" t="s">
        <v>2919</v>
      </c>
      <c r="AB961" s="17" t="s">
        <v>48</v>
      </c>
      <c r="AC961" s="18">
        <v>45086</v>
      </c>
      <c r="AD961" s="16">
        <f>datos_chargeback_2001_1!$AE961/100</f>
        <v>170.51</v>
      </c>
      <c r="AE961" s="17">
        <v>17051</v>
      </c>
      <c r="AF961" s="17" t="s">
        <v>64</v>
      </c>
    </row>
    <row r="962" spans="1:32" x14ac:dyDescent="0.3">
      <c r="A962" s="34" t="s">
        <v>2920</v>
      </c>
      <c r="B962" s="3">
        <v>45087</v>
      </c>
      <c r="C962" s="3" t="str">
        <f>TEXT(Tabla10[[#This Row],[Fecha de transacción]],"DDDD")</f>
        <v>sábado</v>
      </c>
      <c r="D962" s="3">
        <v>45149</v>
      </c>
      <c r="E962" s="4">
        <f>datos_chargeback_2001_1!$D962-datos_chargeback_2001_1!$B962</f>
        <v>62</v>
      </c>
      <c r="F962" s="5">
        <f>datos_chargeback_2001_1!$G962/100</f>
        <v>565.28</v>
      </c>
      <c r="G962" s="6">
        <v>56528</v>
      </c>
      <c r="H962" s="5">
        <f t="shared" ref="H962:H1025" si="15">IF(COUNTIF($A$2:$A$1373,A962)=1,0,IF(F962=_xlfn.AGGREGATE(14,6,$F$2:$F$1373/($A$2:$A$1373=A962),1),_xlfn.AGGREGATE(15,6,$F$2:$F$1373/($A$2:$A$1373=A962),1),""))</f>
        <v>0</v>
      </c>
      <c r="I962" s="5">
        <v>0</v>
      </c>
      <c r="J962" s="6" t="s">
        <v>38</v>
      </c>
      <c r="K962" s="6" t="s">
        <v>25</v>
      </c>
      <c r="L962" s="6" t="s">
        <v>74</v>
      </c>
      <c r="M962" s="6" t="s">
        <v>27</v>
      </c>
      <c r="N962" s="6" t="s">
        <v>42</v>
      </c>
      <c r="O962" s="6" t="s">
        <v>36</v>
      </c>
      <c r="P962" s="6" t="s">
        <v>54</v>
      </c>
      <c r="Q962" s="6" t="s">
        <v>31</v>
      </c>
      <c r="R962" s="6">
        <v>56528</v>
      </c>
      <c r="S962" s="6" t="s">
        <v>2921</v>
      </c>
      <c r="T962" s="6" t="s">
        <v>61</v>
      </c>
      <c r="U962" s="5">
        <f>datos_chargeback_2001_1!$V962/100</f>
        <v>0</v>
      </c>
      <c r="V962" s="6">
        <v>0</v>
      </c>
      <c r="W962" s="5">
        <f>datos_chargeback_2001_1!$X962/100</f>
        <v>565.28</v>
      </c>
      <c r="X962" s="6">
        <v>56528</v>
      </c>
      <c r="Y962" s="5">
        <f>datos_chargeback_2001_1!$Z962/100</f>
        <v>0</v>
      </c>
      <c r="Z962" s="6">
        <v>0</v>
      </c>
      <c r="AA962" s="6" t="s">
        <v>2922</v>
      </c>
      <c r="AB962" s="6" t="s">
        <v>48</v>
      </c>
      <c r="AC962" s="8">
        <v>45087</v>
      </c>
      <c r="AD962" s="5">
        <f>datos_chargeback_2001_1!$AE962/100</f>
        <v>323.98</v>
      </c>
      <c r="AE962" s="6">
        <v>32398</v>
      </c>
      <c r="AF962" s="6" t="s">
        <v>29</v>
      </c>
    </row>
    <row r="963" spans="1:32" x14ac:dyDescent="0.3">
      <c r="A963" s="36" t="s">
        <v>2923</v>
      </c>
      <c r="B963" s="14">
        <v>45088</v>
      </c>
      <c r="C963" s="14" t="str">
        <f>TEXT(Tabla10[[#This Row],[Fecha de transacción]],"DDDD")</f>
        <v>domingo</v>
      </c>
      <c r="D963" s="14">
        <v>45172</v>
      </c>
      <c r="E963" s="15">
        <f>datos_chargeback_2001_1!$D963-datos_chargeback_2001_1!$B963</f>
        <v>84</v>
      </c>
      <c r="F963" s="16">
        <f>datos_chargeback_2001_1!$G963/100</f>
        <v>250.11</v>
      </c>
      <c r="G963" s="17">
        <v>25011</v>
      </c>
      <c r="H963" s="16">
        <f t="shared" si="15"/>
        <v>0</v>
      </c>
      <c r="I963" s="16">
        <v>1.23</v>
      </c>
      <c r="J963" s="17" t="s">
        <v>38</v>
      </c>
      <c r="K963" s="17" t="s">
        <v>25</v>
      </c>
      <c r="L963" s="17" t="s">
        <v>74</v>
      </c>
      <c r="M963" s="17" t="s">
        <v>27</v>
      </c>
      <c r="N963" s="17" t="s">
        <v>28</v>
      </c>
      <c r="O963" s="17" t="s">
        <v>70</v>
      </c>
      <c r="P963" s="17" t="s">
        <v>30</v>
      </c>
      <c r="Q963" s="17" t="s">
        <v>66</v>
      </c>
      <c r="R963" s="17">
        <v>25011</v>
      </c>
      <c r="S963" s="17" t="s">
        <v>730</v>
      </c>
      <c r="T963" s="17" t="s">
        <v>33</v>
      </c>
      <c r="U963" s="16">
        <f>datos_chargeback_2001_1!$V963/100</f>
        <v>0</v>
      </c>
      <c r="V963" s="17">
        <v>0</v>
      </c>
      <c r="W963" s="16">
        <f>datos_chargeback_2001_1!$X963/100</f>
        <v>0</v>
      </c>
      <c r="X963" s="17">
        <v>0</v>
      </c>
      <c r="Y963" s="16">
        <f>datos_chargeback_2001_1!$Z963/100</f>
        <v>250.11</v>
      </c>
      <c r="Z963" s="17">
        <v>25011</v>
      </c>
      <c r="AA963" s="17" t="s">
        <v>2924</v>
      </c>
      <c r="AB963" s="17" t="s">
        <v>35</v>
      </c>
      <c r="AC963" s="20" t="s">
        <v>35</v>
      </c>
      <c r="AD963" s="16">
        <f>datos_chargeback_2001_1!$AE963/100</f>
        <v>0</v>
      </c>
      <c r="AE963" s="17">
        <v>0</v>
      </c>
      <c r="AF963" s="17" t="s">
        <v>53</v>
      </c>
    </row>
    <row r="964" spans="1:32" x14ac:dyDescent="0.3">
      <c r="A964" s="34" t="s">
        <v>2925</v>
      </c>
      <c r="B964" s="3">
        <v>45089</v>
      </c>
      <c r="C964" s="3" t="str">
        <f>TEXT(Tabla10[[#This Row],[Fecha de transacción]],"DDDD")</f>
        <v>lunes</v>
      </c>
      <c r="D964" s="3">
        <v>45149</v>
      </c>
      <c r="E964" s="4">
        <f>datos_chargeback_2001_1!$D964-datos_chargeback_2001_1!$B964</f>
        <v>60</v>
      </c>
      <c r="F964" s="5">
        <f>datos_chargeback_2001_1!$G964/100</f>
        <v>85.42</v>
      </c>
      <c r="G964" s="6">
        <v>8542</v>
      </c>
      <c r="H964" s="5">
        <f t="shared" si="15"/>
        <v>0</v>
      </c>
      <c r="I964" s="5">
        <v>1.28</v>
      </c>
      <c r="J964" s="6" t="s">
        <v>24</v>
      </c>
      <c r="K964" s="6" t="s">
        <v>25</v>
      </c>
      <c r="L964" s="6" t="s">
        <v>40</v>
      </c>
      <c r="M964" s="6" t="s">
        <v>85</v>
      </c>
      <c r="N964" s="6" t="s">
        <v>42</v>
      </c>
      <c r="O964" s="6" t="s">
        <v>36</v>
      </c>
      <c r="P964" s="6" t="s">
        <v>30</v>
      </c>
      <c r="Q964" s="6" t="s">
        <v>75</v>
      </c>
      <c r="R964" s="6">
        <v>85420</v>
      </c>
      <c r="S964" s="6" t="s">
        <v>946</v>
      </c>
      <c r="T964" s="6" t="s">
        <v>116</v>
      </c>
      <c r="U964" s="5">
        <f>datos_chargeback_2001_1!$V964/100</f>
        <v>854.2</v>
      </c>
      <c r="V964" s="6">
        <v>85420</v>
      </c>
      <c r="W964" s="5">
        <f>datos_chargeback_2001_1!$X964/100</f>
        <v>0</v>
      </c>
      <c r="X964" s="6">
        <v>0</v>
      </c>
      <c r="Y964" s="5">
        <f>datos_chargeback_2001_1!$Z964/100</f>
        <v>0</v>
      </c>
      <c r="Z964" s="6">
        <v>0</v>
      </c>
      <c r="AA964" s="6" t="s">
        <v>2926</v>
      </c>
      <c r="AB964" s="6" t="s">
        <v>35</v>
      </c>
      <c r="AC964" s="7" t="s">
        <v>35</v>
      </c>
      <c r="AD964" s="5">
        <f>datos_chargeback_2001_1!$AE964/100</f>
        <v>0</v>
      </c>
      <c r="AE964" s="6">
        <v>0</v>
      </c>
      <c r="AF964" s="6" t="s">
        <v>64</v>
      </c>
    </row>
    <row r="965" spans="1:32" x14ac:dyDescent="0.3">
      <c r="A965" s="34" t="s">
        <v>2927</v>
      </c>
      <c r="B965" s="3">
        <v>45090</v>
      </c>
      <c r="C965" s="3" t="str">
        <f>TEXT(Tabla10[[#This Row],[Fecha de transacción]],"DDDD")</f>
        <v>martes</v>
      </c>
      <c r="D965" s="3">
        <v>45178</v>
      </c>
      <c r="E965" s="4">
        <f>datos_chargeback_2001_1!$D965-datos_chargeback_2001_1!$B965</f>
        <v>88</v>
      </c>
      <c r="F965" s="5">
        <f>datos_chargeback_2001_1!$G965/100</f>
        <v>60.37</v>
      </c>
      <c r="G965" s="6">
        <v>6037</v>
      </c>
      <c r="H965" s="5">
        <f t="shared" si="15"/>
        <v>0</v>
      </c>
      <c r="I965" s="5">
        <v>0.94</v>
      </c>
      <c r="J965" s="6" t="s">
        <v>24</v>
      </c>
      <c r="K965" s="6" t="s">
        <v>25</v>
      </c>
      <c r="L965" s="6" t="s">
        <v>80</v>
      </c>
      <c r="M965" s="6" t="s">
        <v>27</v>
      </c>
      <c r="N965" s="6" t="s">
        <v>28</v>
      </c>
      <c r="O965" s="6" t="s">
        <v>36</v>
      </c>
      <c r="P965" s="6" t="s">
        <v>54</v>
      </c>
      <c r="Q965" s="6" t="s">
        <v>31</v>
      </c>
      <c r="R965" s="6">
        <v>60370</v>
      </c>
      <c r="S965" s="6" t="s">
        <v>2928</v>
      </c>
      <c r="T965" s="6" t="s">
        <v>33</v>
      </c>
      <c r="U965" s="5">
        <f>datos_chargeback_2001_1!$V965/100</f>
        <v>0</v>
      </c>
      <c r="V965" s="6">
        <v>0</v>
      </c>
      <c r="W965" s="5">
        <f>datos_chargeback_2001_1!$X965/100</f>
        <v>0</v>
      </c>
      <c r="X965" s="6">
        <v>0</v>
      </c>
      <c r="Y965" s="5">
        <f>datos_chargeback_2001_1!$Z965/100</f>
        <v>603.70000000000005</v>
      </c>
      <c r="Z965" s="6">
        <v>60370</v>
      </c>
      <c r="AA965" s="6" t="s">
        <v>2929</v>
      </c>
      <c r="AB965" s="6" t="s">
        <v>48</v>
      </c>
      <c r="AC965" s="8">
        <v>45090</v>
      </c>
      <c r="AD965" s="5">
        <f>datos_chargeback_2001_1!$AE965/100</f>
        <v>864.26</v>
      </c>
      <c r="AE965" s="6">
        <v>86426</v>
      </c>
      <c r="AF965" s="6" t="s">
        <v>29</v>
      </c>
    </row>
    <row r="966" spans="1:32" x14ac:dyDescent="0.3">
      <c r="A966" s="35" t="s">
        <v>2930</v>
      </c>
      <c r="B966" s="9">
        <v>45091</v>
      </c>
      <c r="C966" s="9" t="str">
        <f>TEXT(Tabla10[[#This Row],[Fecha de transacción]],"DDDD")</f>
        <v>miércoles</v>
      </c>
      <c r="D966" s="9">
        <v>45163</v>
      </c>
      <c r="E966" s="10">
        <f>datos_chargeback_2001_1!$D966-datos_chargeback_2001_1!$B966</f>
        <v>72</v>
      </c>
      <c r="F966" s="11">
        <f>datos_chargeback_2001_1!$G966/100</f>
        <v>780.42</v>
      </c>
      <c r="G966" s="12">
        <v>78042</v>
      </c>
      <c r="H966" s="11">
        <f t="shared" si="15"/>
        <v>0</v>
      </c>
      <c r="I966" s="11">
        <v>1.02</v>
      </c>
      <c r="J966" s="12" t="s">
        <v>24</v>
      </c>
      <c r="K966" s="12" t="s">
        <v>25</v>
      </c>
      <c r="L966" s="12" t="s">
        <v>119</v>
      </c>
      <c r="M966" s="12" t="s">
        <v>85</v>
      </c>
      <c r="N966" s="12" t="s">
        <v>42</v>
      </c>
      <c r="O966" s="12" t="s">
        <v>70</v>
      </c>
      <c r="P966" s="12" t="s">
        <v>54</v>
      </c>
      <c r="Q966" s="12" t="s">
        <v>44</v>
      </c>
      <c r="R966" s="12">
        <v>78042</v>
      </c>
      <c r="S966" s="12" t="s">
        <v>1295</v>
      </c>
      <c r="T966" s="12" t="s">
        <v>116</v>
      </c>
      <c r="U966" s="11">
        <f>datos_chargeback_2001_1!$V966/100</f>
        <v>780.42</v>
      </c>
      <c r="V966" s="12">
        <v>78042</v>
      </c>
      <c r="W966" s="11">
        <f>datos_chargeback_2001_1!$X966/100</f>
        <v>0</v>
      </c>
      <c r="X966" s="12">
        <v>0</v>
      </c>
      <c r="Y966" s="11">
        <f>datos_chargeback_2001_1!$Z966/100</f>
        <v>0</v>
      </c>
      <c r="Z966" s="12">
        <v>0</v>
      </c>
      <c r="AA966" s="12" t="s">
        <v>2931</v>
      </c>
      <c r="AB966" s="12" t="s">
        <v>48</v>
      </c>
      <c r="AC966" s="19">
        <v>45091</v>
      </c>
      <c r="AD966" s="11">
        <f>datos_chargeback_2001_1!$AE966/100</f>
        <v>554.29</v>
      </c>
      <c r="AE966" s="12">
        <v>55429</v>
      </c>
      <c r="AF966" s="12" t="s">
        <v>53</v>
      </c>
    </row>
    <row r="967" spans="1:32" x14ac:dyDescent="0.3">
      <c r="A967" s="36" t="s">
        <v>2932</v>
      </c>
      <c r="B967" s="14">
        <v>45092</v>
      </c>
      <c r="C967" s="14" t="str">
        <f>TEXT(Tabla10[[#This Row],[Fecha de transacción]],"DDDD")</f>
        <v>jueves</v>
      </c>
      <c r="D967" s="14">
        <v>45171</v>
      </c>
      <c r="E967" s="15">
        <f>datos_chargeback_2001_1!$D967-datos_chargeback_2001_1!$B967</f>
        <v>79</v>
      </c>
      <c r="F967" s="16">
        <f>datos_chargeback_2001_1!$G967/100</f>
        <v>928.01</v>
      </c>
      <c r="G967" s="17">
        <v>92801</v>
      </c>
      <c r="H967" s="16">
        <f t="shared" si="15"/>
        <v>0</v>
      </c>
      <c r="I967" s="16">
        <v>0.84</v>
      </c>
      <c r="J967" s="17" t="s">
        <v>24</v>
      </c>
      <c r="K967" s="17" t="s">
        <v>25</v>
      </c>
      <c r="L967" s="17" t="s">
        <v>40</v>
      </c>
      <c r="M967" s="17" t="s">
        <v>41</v>
      </c>
      <c r="N967" s="17" t="s">
        <v>42</v>
      </c>
      <c r="O967" s="17" t="s">
        <v>43</v>
      </c>
      <c r="P967" s="17" t="s">
        <v>54</v>
      </c>
      <c r="Q967" s="17" t="s">
        <v>31</v>
      </c>
      <c r="R967" s="17">
        <v>92801</v>
      </c>
      <c r="S967" s="17" t="s">
        <v>2933</v>
      </c>
      <c r="T967" s="17" t="s">
        <v>61</v>
      </c>
      <c r="U967" s="16">
        <f>datos_chargeback_2001_1!$V967/100</f>
        <v>0</v>
      </c>
      <c r="V967" s="17">
        <v>0</v>
      </c>
      <c r="W967" s="16">
        <f>datos_chargeback_2001_1!$X967/100</f>
        <v>928.01</v>
      </c>
      <c r="X967" s="17">
        <v>92801</v>
      </c>
      <c r="Y967" s="16">
        <f>datos_chargeback_2001_1!$Z967/100</f>
        <v>0</v>
      </c>
      <c r="Z967" s="17">
        <v>0</v>
      </c>
      <c r="AA967" s="17" t="s">
        <v>2934</v>
      </c>
      <c r="AB967" s="17" t="s">
        <v>35</v>
      </c>
      <c r="AC967" s="20" t="s">
        <v>35</v>
      </c>
      <c r="AD967" s="16">
        <f>datos_chargeback_2001_1!$AE967/100</f>
        <v>0</v>
      </c>
      <c r="AE967" s="17">
        <v>0</v>
      </c>
      <c r="AF967" s="17" t="s">
        <v>29</v>
      </c>
    </row>
    <row r="968" spans="1:32" x14ac:dyDescent="0.3">
      <c r="A968" s="35" t="s">
        <v>2935</v>
      </c>
      <c r="B968" s="9">
        <v>45093</v>
      </c>
      <c r="C968" s="9" t="str">
        <f>TEXT(Tabla10[[#This Row],[Fecha de transacción]],"DDDD")</f>
        <v>viernes</v>
      </c>
      <c r="D968" s="9">
        <v>45155</v>
      </c>
      <c r="E968" s="10">
        <f>datos_chargeback_2001_1!$D968-datos_chargeback_2001_1!$B968</f>
        <v>62</v>
      </c>
      <c r="F968" s="11">
        <f>datos_chargeback_2001_1!$G968/100</f>
        <v>767.57</v>
      </c>
      <c r="G968" s="12">
        <v>76757</v>
      </c>
      <c r="H968" s="11">
        <f t="shared" si="15"/>
        <v>0</v>
      </c>
      <c r="I968" s="11">
        <v>0</v>
      </c>
      <c r="J968" s="12" t="s">
        <v>24</v>
      </c>
      <c r="K968" s="12" t="s">
        <v>25</v>
      </c>
      <c r="L968" s="12" t="s">
        <v>40</v>
      </c>
      <c r="M968" s="12" t="s">
        <v>59</v>
      </c>
      <c r="N968" s="12" t="s">
        <v>42</v>
      </c>
      <c r="O968" s="12" t="s">
        <v>64</v>
      </c>
      <c r="P968" s="12" t="s">
        <v>54</v>
      </c>
      <c r="Q968" s="12" t="s">
        <v>75</v>
      </c>
      <c r="R968" s="12">
        <v>76757</v>
      </c>
      <c r="S968" s="12" t="s">
        <v>1184</v>
      </c>
      <c r="T968" s="12" t="s">
        <v>116</v>
      </c>
      <c r="U968" s="11">
        <f>datos_chargeback_2001_1!$V968/100</f>
        <v>767.57</v>
      </c>
      <c r="V968" s="12">
        <v>76757</v>
      </c>
      <c r="W968" s="11">
        <f>datos_chargeback_2001_1!$X968/100</f>
        <v>0</v>
      </c>
      <c r="X968" s="12">
        <v>0</v>
      </c>
      <c r="Y968" s="11">
        <f>datos_chargeback_2001_1!$Z968/100</f>
        <v>0</v>
      </c>
      <c r="Z968" s="12">
        <v>0</v>
      </c>
      <c r="AA968" s="12" t="s">
        <v>2936</v>
      </c>
      <c r="AB968" s="12" t="s">
        <v>35</v>
      </c>
      <c r="AC968" s="13" t="s">
        <v>35</v>
      </c>
      <c r="AD968" s="11">
        <f>datos_chargeback_2001_1!$AE968/100</f>
        <v>0</v>
      </c>
      <c r="AE968" s="12">
        <v>0</v>
      </c>
      <c r="AF968" s="12" t="s">
        <v>29</v>
      </c>
    </row>
    <row r="969" spans="1:32" x14ac:dyDescent="0.3">
      <c r="A969" s="34" t="s">
        <v>2937</v>
      </c>
      <c r="B969" s="3">
        <v>45094</v>
      </c>
      <c r="C969" s="3" t="str">
        <f>TEXT(Tabla10[[#This Row],[Fecha de transacción]],"DDDD")</f>
        <v>sábado</v>
      </c>
      <c r="D969" s="3">
        <v>45172</v>
      </c>
      <c r="E969" s="4">
        <f>datos_chargeback_2001_1!$D969-datos_chargeback_2001_1!$B969</f>
        <v>78</v>
      </c>
      <c r="F969" s="5">
        <f>datos_chargeback_2001_1!$G969/100</f>
        <v>387.93</v>
      </c>
      <c r="G969" s="6">
        <v>38793</v>
      </c>
      <c r="H969" s="5">
        <f t="shared" si="15"/>
        <v>0</v>
      </c>
      <c r="I969" s="5">
        <v>0</v>
      </c>
      <c r="J969" s="6" t="s">
        <v>38</v>
      </c>
      <c r="K969" s="6" t="s">
        <v>25</v>
      </c>
      <c r="L969" s="6" t="s">
        <v>74</v>
      </c>
      <c r="M969" s="6" t="s">
        <v>93</v>
      </c>
      <c r="N969" s="6" t="s">
        <v>28</v>
      </c>
      <c r="O969" s="6" t="s">
        <v>64</v>
      </c>
      <c r="P969" s="6" t="s">
        <v>54</v>
      </c>
      <c r="Q969" s="6" t="s">
        <v>44</v>
      </c>
      <c r="R969" s="6">
        <v>38793</v>
      </c>
      <c r="S969" s="6" t="s">
        <v>2938</v>
      </c>
      <c r="T969" s="6" t="s">
        <v>33</v>
      </c>
      <c r="U969" s="5">
        <f>datos_chargeback_2001_1!$V969/100</f>
        <v>0</v>
      </c>
      <c r="V969" s="6">
        <v>0</v>
      </c>
      <c r="W969" s="5">
        <f>datos_chargeback_2001_1!$X969/100</f>
        <v>0</v>
      </c>
      <c r="X969" s="6">
        <v>0</v>
      </c>
      <c r="Y969" s="5">
        <f>datos_chargeback_2001_1!$Z969/100</f>
        <v>387.93</v>
      </c>
      <c r="Z969" s="6">
        <v>38793</v>
      </c>
      <c r="AA969" s="6" t="s">
        <v>2939</v>
      </c>
      <c r="AB969" s="6" t="s">
        <v>35</v>
      </c>
      <c r="AC969" s="7" t="s">
        <v>35</v>
      </c>
      <c r="AD969" s="5">
        <f>datos_chargeback_2001_1!$AE969/100</f>
        <v>0</v>
      </c>
      <c r="AE969" s="6">
        <v>0</v>
      </c>
      <c r="AF969" s="6" t="s">
        <v>64</v>
      </c>
    </row>
    <row r="970" spans="1:32" x14ac:dyDescent="0.3">
      <c r="A970" s="35" t="s">
        <v>2940</v>
      </c>
      <c r="B970" s="9">
        <v>45095</v>
      </c>
      <c r="C970" s="9" t="str">
        <f>TEXT(Tabla10[[#This Row],[Fecha de transacción]],"DDDD")</f>
        <v>domingo</v>
      </c>
      <c r="D970" s="9">
        <v>45157</v>
      </c>
      <c r="E970" s="10">
        <f>datos_chargeback_2001_1!$D970-datos_chargeback_2001_1!$B970</f>
        <v>62</v>
      </c>
      <c r="F970" s="11">
        <f>datos_chargeback_2001_1!$G970/100</f>
        <v>81.66</v>
      </c>
      <c r="G970" s="12">
        <v>8166</v>
      </c>
      <c r="H970" s="11">
        <f t="shared" si="15"/>
        <v>0</v>
      </c>
      <c r="I970" s="11">
        <v>1.28</v>
      </c>
      <c r="J970" s="12" t="s">
        <v>38</v>
      </c>
      <c r="K970" s="12" t="s">
        <v>25</v>
      </c>
      <c r="L970" s="12" t="s">
        <v>40</v>
      </c>
      <c r="M970" s="12" t="s">
        <v>93</v>
      </c>
      <c r="N970" s="12" t="s">
        <v>42</v>
      </c>
      <c r="O970" s="12" t="s">
        <v>64</v>
      </c>
      <c r="P970" s="12" t="s">
        <v>30</v>
      </c>
      <c r="Q970" s="12" t="s">
        <v>66</v>
      </c>
      <c r="R970" s="12">
        <v>81660</v>
      </c>
      <c r="S970" s="12" t="s">
        <v>2941</v>
      </c>
      <c r="T970" s="12" t="s">
        <v>46</v>
      </c>
      <c r="U970" s="11">
        <f>datos_chargeback_2001_1!$V970/100</f>
        <v>816.6</v>
      </c>
      <c r="V970" s="12">
        <v>81660</v>
      </c>
      <c r="W970" s="11">
        <f>datos_chargeback_2001_1!$X970/100</f>
        <v>0</v>
      </c>
      <c r="X970" s="12">
        <v>0</v>
      </c>
      <c r="Y970" s="11">
        <f>datos_chargeback_2001_1!$Z970/100</f>
        <v>0</v>
      </c>
      <c r="Z970" s="12">
        <v>0</v>
      </c>
      <c r="AA970" s="12" t="s">
        <v>2942</v>
      </c>
      <c r="AB970" s="12" t="s">
        <v>35</v>
      </c>
      <c r="AC970" s="13" t="s">
        <v>35</v>
      </c>
      <c r="AD970" s="11">
        <f>datos_chargeback_2001_1!$AE970/100</f>
        <v>0</v>
      </c>
      <c r="AE970" s="12">
        <v>0</v>
      </c>
      <c r="AF970" s="12" t="s">
        <v>64</v>
      </c>
    </row>
    <row r="971" spans="1:32" x14ac:dyDescent="0.3">
      <c r="A971" s="36" t="s">
        <v>2943</v>
      </c>
      <c r="B971" s="14">
        <v>45096</v>
      </c>
      <c r="C971" s="14" t="str">
        <f>TEXT(Tabla10[[#This Row],[Fecha de transacción]],"DDDD")</f>
        <v>lunes</v>
      </c>
      <c r="D971" s="14">
        <v>45172</v>
      </c>
      <c r="E971" s="15">
        <f>datos_chargeback_2001_1!$D971-datos_chargeback_2001_1!$B971</f>
        <v>76</v>
      </c>
      <c r="F971" s="16">
        <f>datos_chargeback_2001_1!$G971/100</f>
        <v>365.09</v>
      </c>
      <c r="G971" s="17">
        <v>36509</v>
      </c>
      <c r="H971" s="16">
        <f t="shared" si="15"/>
        <v>0</v>
      </c>
      <c r="I971" s="16">
        <v>0</v>
      </c>
      <c r="J971" s="17" t="s">
        <v>38</v>
      </c>
      <c r="K971" s="17" t="s">
        <v>25</v>
      </c>
      <c r="L971" s="17" t="s">
        <v>109</v>
      </c>
      <c r="M971" s="17" t="s">
        <v>27</v>
      </c>
      <c r="N971" s="17" t="s">
        <v>28</v>
      </c>
      <c r="O971" s="17" t="s">
        <v>29</v>
      </c>
      <c r="P971" s="17" t="s">
        <v>30</v>
      </c>
      <c r="Q971" s="17" t="s">
        <v>75</v>
      </c>
      <c r="R971" s="17">
        <v>36509</v>
      </c>
      <c r="S971" s="17" t="s">
        <v>2944</v>
      </c>
      <c r="T971" s="17" t="s">
        <v>33</v>
      </c>
      <c r="U971" s="16">
        <f>datos_chargeback_2001_1!$V971/100</f>
        <v>0</v>
      </c>
      <c r="V971" s="17">
        <v>0</v>
      </c>
      <c r="W971" s="16">
        <f>datos_chargeback_2001_1!$X971/100</f>
        <v>0</v>
      </c>
      <c r="X971" s="17">
        <v>0</v>
      </c>
      <c r="Y971" s="16">
        <f>datos_chargeback_2001_1!$Z971/100</f>
        <v>365.09</v>
      </c>
      <c r="Z971" s="17">
        <v>36509</v>
      </c>
      <c r="AA971" s="17" t="s">
        <v>2945</v>
      </c>
      <c r="AB971" s="17" t="s">
        <v>48</v>
      </c>
      <c r="AC971" s="18">
        <v>45096</v>
      </c>
      <c r="AD971" s="16">
        <f>datos_chargeback_2001_1!$AE971/100</f>
        <v>458.84</v>
      </c>
      <c r="AE971" s="17">
        <v>45884</v>
      </c>
      <c r="AF971" s="17" t="s">
        <v>50</v>
      </c>
    </row>
    <row r="972" spans="1:32" x14ac:dyDescent="0.3">
      <c r="A972" s="34" t="s">
        <v>2946</v>
      </c>
      <c r="B972" s="3">
        <v>45097</v>
      </c>
      <c r="C972" s="3" t="str">
        <f>TEXT(Tabla10[[#This Row],[Fecha de transacción]],"DDDD")</f>
        <v>martes</v>
      </c>
      <c r="D972" s="3">
        <v>45171</v>
      </c>
      <c r="E972" s="4">
        <f>datos_chargeback_2001_1!$D972-datos_chargeback_2001_1!$B972</f>
        <v>74</v>
      </c>
      <c r="F972" s="5">
        <f>datos_chargeback_2001_1!$G972/100</f>
        <v>40.18</v>
      </c>
      <c r="G972" s="6">
        <v>4018</v>
      </c>
      <c r="H972" s="5">
        <f t="shared" si="15"/>
        <v>0</v>
      </c>
      <c r="I972" s="5">
        <v>0</v>
      </c>
      <c r="J972" s="6" t="s">
        <v>38</v>
      </c>
      <c r="K972" s="6" t="s">
        <v>25</v>
      </c>
      <c r="L972" s="6" t="s">
        <v>74</v>
      </c>
      <c r="M972" s="6" t="s">
        <v>59</v>
      </c>
      <c r="N972" s="6" t="s">
        <v>28</v>
      </c>
      <c r="O972" s="6" t="s">
        <v>43</v>
      </c>
      <c r="P972" s="6" t="s">
        <v>30</v>
      </c>
      <c r="Q972" s="6" t="s">
        <v>44</v>
      </c>
      <c r="R972" s="6">
        <v>4018</v>
      </c>
      <c r="S972" s="6" t="s">
        <v>507</v>
      </c>
      <c r="T972" s="6" t="s">
        <v>33</v>
      </c>
      <c r="U972" s="5">
        <f>datos_chargeback_2001_1!$V972/100</f>
        <v>0</v>
      </c>
      <c r="V972" s="6">
        <v>0</v>
      </c>
      <c r="W972" s="5">
        <f>datos_chargeback_2001_1!$X972/100</f>
        <v>0</v>
      </c>
      <c r="X972" s="6">
        <v>0</v>
      </c>
      <c r="Y972" s="5">
        <f>datos_chargeback_2001_1!$Z972/100</f>
        <v>40.18</v>
      </c>
      <c r="Z972" s="6">
        <v>4018</v>
      </c>
      <c r="AA972" s="6" t="s">
        <v>2947</v>
      </c>
      <c r="AB972" s="6" t="s">
        <v>35</v>
      </c>
      <c r="AC972" s="7" t="s">
        <v>35</v>
      </c>
      <c r="AD972" s="5">
        <f>datos_chargeback_2001_1!$AE972/100</f>
        <v>0</v>
      </c>
      <c r="AE972" s="6">
        <v>0</v>
      </c>
      <c r="AF972" s="6" t="s">
        <v>29</v>
      </c>
    </row>
    <row r="973" spans="1:32" x14ac:dyDescent="0.3">
      <c r="A973" s="36" t="s">
        <v>2948</v>
      </c>
      <c r="B973" s="14">
        <v>45098</v>
      </c>
      <c r="C973" s="14" t="str">
        <f>TEXT(Tabla10[[#This Row],[Fecha de transacción]],"DDDD")</f>
        <v>miércoles</v>
      </c>
      <c r="D973" s="14">
        <v>45160</v>
      </c>
      <c r="E973" s="15">
        <f>datos_chargeback_2001_1!$D973-datos_chargeback_2001_1!$B973</f>
        <v>62</v>
      </c>
      <c r="F973" s="16">
        <f>datos_chargeback_2001_1!$G973/100</f>
        <v>49.6</v>
      </c>
      <c r="G973" s="17">
        <v>4960</v>
      </c>
      <c r="H973" s="16">
        <f t="shared" si="15"/>
        <v>0</v>
      </c>
      <c r="I973" s="16">
        <v>0</v>
      </c>
      <c r="J973" s="17" t="s">
        <v>38</v>
      </c>
      <c r="K973" s="17" t="s">
        <v>25</v>
      </c>
      <c r="L973" s="17" t="s">
        <v>80</v>
      </c>
      <c r="M973" s="17" t="s">
        <v>27</v>
      </c>
      <c r="N973" s="17" t="s">
        <v>28</v>
      </c>
      <c r="O973" s="17" t="s">
        <v>114</v>
      </c>
      <c r="P973" s="17" t="s">
        <v>54</v>
      </c>
      <c r="Q973" s="17" t="s">
        <v>44</v>
      </c>
      <c r="R973" s="17">
        <v>49600</v>
      </c>
      <c r="S973" s="17" t="s">
        <v>2949</v>
      </c>
      <c r="T973" s="17" t="s">
        <v>33</v>
      </c>
      <c r="U973" s="16">
        <f>datos_chargeback_2001_1!$V973/100</f>
        <v>0</v>
      </c>
      <c r="V973" s="17">
        <v>0</v>
      </c>
      <c r="W973" s="16">
        <f>datos_chargeback_2001_1!$X973/100</f>
        <v>0</v>
      </c>
      <c r="X973" s="17">
        <v>0</v>
      </c>
      <c r="Y973" s="16">
        <f>datos_chargeback_2001_1!$Z973/100</f>
        <v>496</v>
      </c>
      <c r="Z973" s="17">
        <v>49600</v>
      </c>
      <c r="AA973" s="17" t="s">
        <v>2950</v>
      </c>
      <c r="AB973" s="17" t="s">
        <v>35</v>
      </c>
      <c r="AC973" s="20" t="s">
        <v>35</v>
      </c>
      <c r="AD973" s="16">
        <f>datos_chargeback_2001_1!$AE973/100</f>
        <v>0</v>
      </c>
      <c r="AE973" s="17">
        <v>0</v>
      </c>
      <c r="AF973" s="17" t="s">
        <v>64</v>
      </c>
    </row>
    <row r="974" spans="1:32" x14ac:dyDescent="0.3">
      <c r="A974" s="34" t="s">
        <v>2951</v>
      </c>
      <c r="B974" s="3">
        <v>45099</v>
      </c>
      <c r="C974" s="3" t="str">
        <f>TEXT(Tabla10[[#This Row],[Fecha de transacción]],"DDDD")</f>
        <v>jueves</v>
      </c>
      <c r="D974" s="3">
        <v>45173</v>
      </c>
      <c r="E974" s="4">
        <f>datos_chargeback_2001_1!$D974-datos_chargeback_2001_1!$B974</f>
        <v>74</v>
      </c>
      <c r="F974" s="5">
        <f>datos_chargeback_2001_1!$G974/100</f>
        <v>275.25</v>
      </c>
      <c r="G974" s="6">
        <v>27525</v>
      </c>
      <c r="H974" s="5">
        <f t="shared" si="15"/>
        <v>0</v>
      </c>
      <c r="I974" s="5">
        <v>0</v>
      </c>
      <c r="J974" s="6" t="s">
        <v>38</v>
      </c>
      <c r="K974" s="6" t="s">
        <v>25</v>
      </c>
      <c r="L974" s="6" t="s">
        <v>109</v>
      </c>
      <c r="M974" s="6" t="s">
        <v>85</v>
      </c>
      <c r="N974" s="6" t="s">
        <v>42</v>
      </c>
      <c r="O974" s="6" t="s">
        <v>70</v>
      </c>
      <c r="P974" s="6" t="s">
        <v>54</v>
      </c>
      <c r="Q974" s="6" t="s">
        <v>66</v>
      </c>
      <c r="R974" s="6">
        <v>27525</v>
      </c>
      <c r="S974" s="6" t="s">
        <v>2851</v>
      </c>
      <c r="T974" s="6" t="s">
        <v>46</v>
      </c>
      <c r="U974" s="5">
        <f>datos_chargeback_2001_1!$V974/100</f>
        <v>275.25</v>
      </c>
      <c r="V974" s="6">
        <v>27525</v>
      </c>
      <c r="W974" s="5">
        <f>datos_chargeback_2001_1!$X974/100</f>
        <v>0</v>
      </c>
      <c r="X974" s="6">
        <v>0</v>
      </c>
      <c r="Y974" s="5">
        <f>datos_chargeback_2001_1!$Z974/100</f>
        <v>0</v>
      </c>
      <c r="Z974" s="6">
        <v>0</v>
      </c>
      <c r="AA974" s="6" t="s">
        <v>2952</v>
      </c>
      <c r="AB974" s="6" t="s">
        <v>48</v>
      </c>
      <c r="AC974" s="8">
        <v>45099</v>
      </c>
      <c r="AD974" s="5">
        <f>datos_chargeback_2001_1!$AE974/100</f>
        <v>951.06</v>
      </c>
      <c r="AE974" s="6">
        <v>95106</v>
      </c>
      <c r="AF974" s="6" t="s">
        <v>50</v>
      </c>
    </row>
    <row r="975" spans="1:32" x14ac:dyDescent="0.3">
      <c r="A975" s="36" t="s">
        <v>2953</v>
      </c>
      <c r="B975" s="14">
        <v>45100</v>
      </c>
      <c r="C975" s="14" t="str">
        <f>TEXT(Tabla10[[#This Row],[Fecha de transacción]],"DDDD")</f>
        <v>viernes</v>
      </c>
      <c r="D975" s="14">
        <v>45172</v>
      </c>
      <c r="E975" s="15">
        <f>datos_chargeback_2001_1!$D975-datos_chargeback_2001_1!$B975</f>
        <v>72</v>
      </c>
      <c r="F975" s="16">
        <f>datos_chargeback_2001_1!$G975/100</f>
        <v>35.11</v>
      </c>
      <c r="G975" s="17">
        <v>3511</v>
      </c>
      <c r="H975" s="16">
        <f t="shared" si="15"/>
        <v>0</v>
      </c>
      <c r="I975" s="16">
        <v>0</v>
      </c>
      <c r="J975" s="17" t="s">
        <v>38</v>
      </c>
      <c r="K975" s="17" t="s">
        <v>25</v>
      </c>
      <c r="L975" s="17" t="s">
        <v>119</v>
      </c>
      <c r="M975" s="17" t="s">
        <v>52</v>
      </c>
      <c r="N975" s="17" t="s">
        <v>42</v>
      </c>
      <c r="O975" s="17" t="s">
        <v>114</v>
      </c>
      <c r="P975" s="17" t="s">
        <v>30</v>
      </c>
      <c r="Q975" s="17" t="s">
        <v>55</v>
      </c>
      <c r="R975" s="17">
        <v>3511</v>
      </c>
      <c r="S975" s="17" t="s">
        <v>697</v>
      </c>
      <c r="T975" s="17" t="s">
        <v>61</v>
      </c>
      <c r="U975" s="16">
        <f>datos_chargeback_2001_1!$V975/100</f>
        <v>0</v>
      </c>
      <c r="V975" s="17">
        <v>0</v>
      </c>
      <c r="W975" s="16">
        <f>datos_chargeback_2001_1!$X975/100</f>
        <v>35.11</v>
      </c>
      <c r="X975" s="17">
        <v>3511</v>
      </c>
      <c r="Y975" s="16">
        <f>datos_chargeback_2001_1!$Z975/100</f>
        <v>0</v>
      </c>
      <c r="Z975" s="17">
        <v>0</v>
      </c>
      <c r="AA975" s="17" t="s">
        <v>2954</v>
      </c>
      <c r="AB975" s="17" t="s">
        <v>48</v>
      </c>
      <c r="AC975" s="18">
        <v>45100</v>
      </c>
      <c r="AD975" s="16">
        <f>datos_chargeback_2001_1!$AE975/100</f>
        <v>961.06</v>
      </c>
      <c r="AE975" s="17">
        <v>96106</v>
      </c>
      <c r="AF975" s="17" t="s">
        <v>64</v>
      </c>
    </row>
    <row r="976" spans="1:32" x14ac:dyDescent="0.3">
      <c r="A976" s="34" t="s">
        <v>2955</v>
      </c>
      <c r="B976" s="3">
        <v>45101</v>
      </c>
      <c r="C976" s="3" t="str">
        <f>TEXT(Tabla10[[#This Row],[Fecha de transacción]],"DDDD")</f>
        <v>sábado</v>
      </c>
      <c r="D976" s="3">
        <v>45165</v>
      </c>
      <c r="E976" s="4">
        <f>datos_chargeback_2001_1!$D976-datos_chargeback_2001_1!$B976</f>
        <v>64</v>
      </c>
      <c r="F976" s="5">
        <f>datos_chargeback_2001_1!$G976/100</f>
        <v>248.84</v>
      </c>
      <c r="G976" s="6">
        <v>24884</v>
      </c>
      <c r="H976" s="5">
        <f t="shared" si="15"/>
        <v>0</v>
      </c>
      <c r="I976" s="5">
        <v>0</v>
      </c>
      <c r="J976" s="6" t="s">
        <v>24</v>
      </c>
      <c r="K976" s="6" t="s">
        <v>25</v>
      </c>
      <c r="L976" s="6" t="s">
        <v>26</v>
      </c>
      <c r="M976" s="6" t="s">
        <v>59</v>
      </c>
      <c r="N976" s="6" t="s">
        <v>42</v>
      </c>
      <c r="O976" s="6" t="s">
        <v>70</v>
      </c>
      <c r="P976" s="6" t="s">
        <v>54</v>
      </c>
      <c r="Q976" s="6" t="s">
        <v>75</v>
      </c>
      <c r="R976" s="6">
        <v>24884</v>
      </c>
      <c r="S976" s="6" t="s">
        <v>2956</v>
      </c>
      <c r="T976" s="6" t="s">
        <v>46</v>
      </c>
      <c r="U976" s="5">
        <f>datos_chargeback_2001_1!$V976/100</f>
        <v>248.84</v>
      </c>
      <c r="V976" s="6">
        <v>24884</v>
      </c>
      <c r="W976" s="5">
        <f>datos_chargeback_2001_1!$X976/100</f>
        <v>0</v>
      </c>
      <c r="X976" s="6">
        <v>0</v>
      </c>
      <c r="Y976" s="5">
        <f>datos_chargeback_2001_1!$Z976/100</f>
        <v>0</v>
      </c>
      <c r="Z976" s="6">
        <v>0</v>
      </c>
      <c r="AA976" s="6" t="s">
        <v>2957</v>
      </c>
      <c r="AB976" s="6" t="s">
        <v>48</v>
      </c>
      <c r="AC976" s="8">
        <v>45101</v>
      </c>
      <c r="AD976" s="5">
        <f>datos_chargeback_2001_1!$AE976/100</f>
        <v>543.78</v>
      </c>
      <c r="AE976" s="6">
        <v>54378</v>
      </c>
      <c r="AF976" s="6" t="s">
        <v>29</v>
      </c>
    </row>
    <row r="977" spans="1:32" x14ac:dyDescent="0.3">
      <c r="A977" s="34" t="s">
        <v>2958</v>
      </c>
      <c r="B977" s="3">
        <v>45102</v>
      </c>
      <c r="C977" s="3" t="str">
        <f>TEXT(Tabla10[[#This Row],[Fecha de transacción]],"DDDD")</f>
        <v>domingo</v>
      </c>
      <c r="D977" s="3">
        <v>45188</v>
      </c>
      <c r="E977" s="4">
        <f>datos_chargeback_2001_1!$D977-datos_chargeback_2001_1!$B977</f>
        <v>86</v>
      </c>
      <c r="F977" s="5">
        <f>datos_chargeback_2001_1!$G977/100</f>
        <v>214.52</v>
      </c>
      <c r="G977" s="6">
        <v>21452</v>
      </c>
      <c r="H977" s="5">
        <f t="shared" si="15"/>
        <v>0</v>
      </c>
      <c r="I977" s="5">
        <v>0.13</v>
      </c>
      <c r="J977" s="6" t="s">
        <v>24</v>
      </c>
      <c r="K977" s="6" t="s">
        <v>25</v>
      </c>
      <c r="L977" s="6" t="s">
        <v>74</v>
      </c>
      <c r="M977" s="6" t="s">
        <v>85</v>
      </c>
      <c r="N977" s="6" t="s">
        <v>42</v>
      </c>
      <c r="O977" s="6" t="s">
        <v>114</v>
      </c>
      <c r="P977" s="6" t="s">
        <v>54</v>
      </c>
      <c r="Q977" s="6" t="s">
        <v>75</v>
      </c>
      <c r="R977" s="6">
        <v>21452</v>
      </c>
      <c r="S977" s="6" t="s">
        <v>2257</v>
      </c>
      <c r="T977" s="6" t="s">
        <v>116</v>
      </c>
      <c r="U977" s="5">
        <f>datos_chargeback_2001_1!$V977/100</f>
        <v>214.52</v>
      </c>
      <c r="V977" s="6">
        <v>21452</v>
      </c>
      <c r="W977" s="5">
        <f>datos_chargeback_2001_1!$X977/100</f>
        <v>0</v>
      </c>
      <c r="X977" s="6">
        <v>0</v>
      </c>
      <c r="Y977" s="5">
        <f>datos_chargeback_2001_1!$Z977/100</f>
        <v>0</v>
      </c>
      <c r="Z977" s="6">
        <v>0</v>
      </c>
      <c r="AA977" s="6" t="s">
        <v>2959</v>
      </c>
      <c r="AB977" s="6" t="s">
        <v>35</v>
      </c>
      <c r="AC977" s="7" t="s">
        <v>35</v>
      </c>
      <c r="AD977" s="5">
        <f>datos_chargeback_2001_1!$AE977/100</f>
        <v>0</v>
      </c>
      <c r="AE977" s="6">
        <v>0</v>
      </c>
      <c r="AF977" s="6" t="s">
        <v>29</v>
      </c>
    </row>
    <row r="978" spans="1:32" x14ac:dyDescent="0.3">
      <c r="A978" s="35" t="s">
        <v>2960</v>
      </c>
      <c r="B978" s="9">
        <v>45103</v>
      </c>
      <c r="C978" s="9" t="str">
        <f>TEXT(Tabla10[[#This Row],[Fecha de transacción]],"DDDD")</f>
        <v>lunes</v>
      </c>
      <c r="D978" s="9">
        <v>45169</v>
      </c>
      <c r="E978" s="10">
        <f>datos_chargeback_2001_1!$D978-datos_chargeback_2001_1!$B978</f>
        <v>66</v>
      </c>
      <c r="F978" s="11">
        <f>datos_chargeback_2001_1!$G978/100</f>
        <v>707.61</v>
      </c>
      <c r="G978" s="12">
        <v>70761</v>
      </c>
      <c r="H978" s="11">
        <f t="shared" si="15"/>
        <v>0</v>
      </c>
      <c r="I978" s="11">
        <v>0</v>
      </c>
      <c r="J978" s="12" t="s">
        <v>24</v>
      </c>
      <c r="K978" s="12" t="s">
        <v>25</v>
      </c>
      <c r="L978" s="12" t="s">
        <v>80</v>
      </c>
      <c r="M978" s="12" t="s">
        <v>59</v>
      </c>
      <c r="N978" s="12" t="s">
        <v>42</v>
      </c>
      <c r="O978" s="12" t="s">
        <v>29</v>
      </c>
      <c r="P978" s="12" t="s">
        <v>30</v>
      </c>
      <c r="Q978" s="12" t="s">
        <v>66</v>
      </c>
      <c r="R978" s="12">
        <v>70761</v>
      </c>
      <c r="S978" s="12" t="s">
        <v>2448</v>
      </c>
      <c r="T978" s="12" t="s">
        <v>46</v>
      </c>
      <c r="U978" s="11">
        <f>datos_chargeback_2001_1!$V978/100</f>
        <v>707.61</v>
      </c>
      <c r="V978" s="12">
        <v>70761</v>
      </c>
      <c r="W978" s="11">
        <f>datos_chargeback_2001_1!$X978/100</f>
        <v>0</v>
      </c>
      <c r="X978" s="12">
        <v>0</v>
      </c>
      <c r="Y978" s="11">
        <f>datos_chargeback_2001_1!$Z978/100</f>
        <v>0</v>
      </c>
      <c r="Z978" s="12">
        <v>0</v>
      </c>
      <c r="AA978" s="12" t="s">
        <v>2961</v>
      </c>
      <c r="AB978" s="12" t="s">
        <v>48</v>
      </c>
      <c r="AC978" s="19">
        <v>45103</v>
      </c>
      <c r="AD978" s="11">
        <f>datos_chargeback_2001_1!$AE978/100</f>
        <v>987.69</v>
      </c>
      <c r="AE978" s="12">
        <v>98769</v>
      </c>
      <c r="AF978" s="12" t="s">
        <v>53</v>
      </c>
    </row>
    <row r="979" spans="1:32" x14ac:dyDescent="0.3">
      <c r="A979" s="34" t="s">
        <v>2962</v>
      </c>
      <c r="B979" s="3">
        <v>45104</v>
      </c>
      <c r="C979" s="3" t="str">
        <f>TEXT(Tabla10[[#This Row],[Fecha de transacción]],"DDDD")</f>
        <v>martes</v>
      </c>
      <c r="D979" s="3">
        <v>45174</v>
      </c>
      <c r="E979" s="4">
        <f>datos_chargeback_2001_1!$D979-datos_chargeback_2001_1!$B979</f>
        <v>70</v>
      </c>
      <c r="F979" s="5">
        <f>datos_chargeback_2001_1!$G979/100</f>
        <v>435.21</v>
      </c>
      <c r="G979" s="6">
        <v>43521</v>
      </c>
      <c r="H979" s="5">
        <f t="shared" si="15"/>
        <v>0</v>
      </c>
      <c r="I979" s="5">
        <v>1.38</v>
      </c>
      <c r="J979" s="6" t="s">
        <v>24</v>
      </c>
      <c r="K979" s="6" t="s">
        <v>25</v>
      </c>
      <c r="L979" s="6" t="s">
        <v>40</v>
      </c>
      <c r="M979" s="6" t="s">
        <v>52</v>
      </c>
      <c r="N979" s="6" t="s">
        <v>28</v>
      </c>
      <c r="O979" s="6" t="s">
        <v>50</v>
      </c>
      <c r="P979" s="6" t="s">
        <v>30</v>
      </c>
      <c r="Q979" s="6" t="s">
        <v>66</v>
      </c>
      <c r="R979" s="6">
        <v>43521</v>
      </c>
      <c r="S979" s="6" t="s">
        <v>2963</v>
      </c>
      <c r="T979" s="6" t="s">
        <v>33</v>
      </c>
      <c r="U979" s="5">
        <f>datos_chargeback_2001_1!$V979/100</f>
        <v>0</v>
      </c>
      <c r="V979" s="6">
        <v>0</v>
      </c>
      <c r="W979" s="5">
        <f>datos_chargeback_2001_1!$X979/100</f>
        <v>0</v>
      </c>
      <c r="X979" s="6">
        <v>0</v>
      </c>
      <c r="Y979" s="5">
        <f>datos_chargeback_2001_1!$Z979/100</f>
        <v>435.21</v>
      </c>
      <c r="Z979" s="6">
        <v>43521</v>
      </c>
      <c r="AA979" s="6" t="s">
        <v>2964</v>
      </c>
      <c r="AB979" s="6" t="s">
        <v>48</v>
      </c>
      <c r="AC979" s="8">
        <v>45104</v>
      </c>
      <c r="AD979" s="5">
        <f>datos_chargeback_2001_1!$AE979/100</f>
        <v>846.88</v>
      </c>
      <c r="AE979" s="6">
        <v>84688</v>
      </c>
      <c r="AF979" s="6" t="s">
        <v>36</v>
      </c>
    </row>
    <row r="980" spans="1:32" x14ac:dyDescent="0.3">
      <c r="A980" s="34" t="s">
        <v>2965</v>
      </c>
      <c r="B980" s="3">
        <v>45105</v>
      </c>
      <c r="C980" s="3" t="str">
        <f>TEXT(Tabla10[[#This Row],[Fecha de transacción]],"DDDD")</f>
        <v>miércoles</v>
      </c>
      <c r="D980" s="3">
        <v>45171</v>
      </c>
      <c r="E980" s="4">
        <f>datos_chargeback_2001_1!$D980-datos_chargeback_2001_1!$B980</f>
        <v>66</v>
      </c>
      <c r="F980" s="5">
        <f>datos_chargeback_2001_1!$G980/100</f>
        <v>85.77</v>
      </c>
      <c r="G980" s="6">
        <v>8577</v>
      </c>
      <c r="H980" s="5">
        <f t="shared" si="15"/>
        <v>0</v>
      </c>
      <c r="I980" s="5">
        <v>0</v>
      </c>
      <c r="J980" s="6" t="s">
        <v>24</v>
      </c>
      <c r="K980" s="6" t="s">
        <v>25</v>
      </c>
      <c r="L980" s="6" t="s">
        <v>80</v>
      </c>
      <c r="M980" s="6" t="s">
        <v>59</v>
      </c>
      <c r="N980" s="6" t="s">
        <v>42</v>
      </c>
      <c r="O980" s="6" t="s">
        <v>36</v>
      </c>
      <c r="P980" s="6" t="s">
        <v>54</v>
      </c>
      <c r="Q980" s="6" t="s">
        <v>75</v>
      </c>
      <c r="R980" s="6">
        <v>85770</v>
      </c>
      <c r="S980" s="6" t="s">
        <v>353</v>
      </c>
      <c r="T980" s="6" t="s">
        <v>46</v>
      </c>
      <c r="U980" s="5">
        <f>datos_chargeback_2001_1!$V980/100</f>
        <v>857.7</v>
      </c>
      <c r="V980" s="6">
        <v>85770</v>
      </c>
      <c r="W980" s="5">
        <f>datos_chargeback_2001_1!$X980/100</f>
        <v>0</v>
      </c>
      <c r="X980" s="6">
        <v>0</v>
      </c>
      <c r="Y980" s="5">
        <f>datos_chargeback_2001_1!$Z980/100</f>
        <v>0</v>
      </c>
      <c r="Z980" s="6">
        <v>0</v>
      </c>
      <c r="AA980" s="6" t="s">
        <v>2966</v>
      </c>
      <c r="AB980" s="6" t="s">
        <v>48</v>
      </c>
      <c r="AC980" s="8">
        <v>45105</v>
      </c>
      <c r="AD980" s="5">
        <f>datos_chargeback_2001_1!$AE980/100</f>
        <v>708.68</v>
      </c>
      <c r="AE980" s="6">
        <v>70868</v>
      </c>
      <c r="AF980" s="6" t="s">
        <v>29</v>
      </c>
    </row>
    <row r="981" spans="1:32" x14ac:dyDescent="0.3">
      <c r="A981" s="36" t="s">
        <v>2967</v>
      </c>
      <c r="B981" s="14">
        <v>45106</v>
      </c>
      <c r="C981" s="14" t="str">
        <f>TEXT(Tabla10[[#This Row],[Fecha de transacción]],"DDDD")</f>
        <v>jueves</v>
      </c>
      <c r="D981" s="14">
        <v>45179</v>
      </c>
      <c r="E981" s="15">
        <f>datos_chargeback_2001_1!$D981-datos_chargeback_2001_1!$B981</f>
        <v>73</v>
      </c>
      <c r="F981" s="16">
        <f>datos_chargeback_2001_1!$G981/100</f>
        <v>752.81</v>
      </c>
      <c r="G981" s="17">
        <v>75281</v>
      </c>
      <c r="H981" s="16">
        <f t="shared" si="15"/>
        <v>0</v>
      </c>
      <c r="I981" s="16">
        <v>1.1499999999999999</v>
      </c>
      <c r="J981" s="17" t="s">
        <v>24</v>
      </c>
      <c r="K981" s="17" t="s">
        <v>25</v>
      </c>
      <c r="L981" s="17" t="s">
        <v>26</v>
      </c>
      <c r="M981" s="17" t="s">
        <v>85</v>
      </c>
      <c r="N981" s="17" t="s">
        <v>42</v>
      </c>
      <c r="O981" s="17" t="s">
        <v>70</v>
      </c>
      <c r="P981" s="17" t="s">
        <v>54</v>
      </c>
      <c r="Q981" s="17" t="s">
        <v>75</v>
      </c>
      <c r="R981" s="17">
        <v>75281</v>
      </c>
      <c r="S981" s="17" t="s">
        <v>2968</v>
      </c>
      <c r="T981" s="17" t="s">
        <v>116</v>
      </c>
      <c r="U981" s="16">
        <f>datos_chargeback_2001_1!$V981/100</f>
        <v>752.81</v>
      </c>
      <c r="V981" s="17">
        <v>75281</v>
      </c>
      <c r="W981" s="16">
        <f>datos_chargeback_2001_1!$X981/100</f>
        <v>0</v>
      </c>
      <c r="X981" s="17">
        <v>0</v>
      </c>
      <c r="Y981" s="16">
        <f>datos_chargeback_2001_1!$Z981/100</f>
        <v>0</v>
      </c>
      <c r="Z981" s="17">
        <v>0</v>
      </c>
      <c r="AA981" s="17" t="s">
        <v>2969</v>
      </c>
      <c r="AB981" s="17" t="s">
        <v>48</v>
      </c>
      <c r="AC981" s="18">
        <v>45106</v>
      </c>
      <c r="AD981" s="16">
        <f>datos_chargeback_2001_1!$AE981/100</f>
        <v>650.29</v>
      </c>
      <c r="AE981" s="17">
        <v>65029</v>
      </c>
      <c r="AF981" s="17" t="s">
        <v>64</v>
      </c>
    </row>
    <row r="982" spans="1:32" x14ac:dyDescent="0.3">
      <c r="A982" s="35" t="s">
        <v>2970</v>
      </c>
      <c r="B982" s="9">
        <v>45107</v>
      </c>
      <c r="C982" s="9" t="str">
        <f>TEXT(Tabla10[[#This Row],[Fecha de transacción]],"DDDD")</f>
        <v>viernes</v>
      </c>
      <c r="D982" s="9">
        <v>45189</v>
      </c>
      <c r="E982" s="10">
        <f>datos_chargeback_2001_1!$D982-datos_chargeback_2001_1!$B982</f>
        <v>82</v>
      </c>
      <c r="F982" s="11">
        <f>datos_chargeback_2001_1!$G982/100</f>
        <v>562.01</v>
      </c>
      <c r="G982" s="12">
        <v>56201</v>
      </c>
      <c r="H982" s="11">
        <f t="shared" si="15"/>
        <v>0</v>
      </c>
      <c r="I982" s="11">
        <v>0</v>
      </c>
      <c r="J982" s="12" t="s">
        <v>24</v>
      </c>
      <c r="K982" s="12" t="s">
        <v>25</v>
      </c>
      <c r="L982" s="12" t="s">
        <v>109</v>
      </c>
      <c r="M982" s="12" t="s">
        <v>93</v>
      </c>
      <c r="N982" s="12" t="s">
        <v>42</v>
      </c>
      <c r="O982" s="12" t="s">
        <v>70</v>
      </c>
      <c r="P982" s="12" t="s">
        <v>54</v>
      </c>
      <c r="Q982" s="12" t="s">
        <v>75</v>
      </c>
      <c r="R982" s="12">
        <v>56201</v>
      </c>
      <c r="S982" s="12" t="s">
        <v>2971</v>
      </c>
      <c r="T982" s="12" t="s">
        <v>61</v>
      </c>
      <c r="U982" s="11">
        <f>datos_chargeback_2001_1!$V982/100</f>
        <v>0</v>
      </c>
      <c r="V982" s="12">
        <v>0</v>
      </c>
      <c r="W982" s="11">
        <f>datos_chargeback_2001_1!$X982/100</f>
        <v>562.01</v>
      </c>
      <c r="X982" s="12">
        <v>56201</v>
      </c>
      <c r="Y982" s="11">
        <f>datos_chargeback_2001_1!$Z982/100</f>
        <v>0</v>
      </c>
      <c r="Z982" s="12">
        <v>0</v>
      </c>
      <c r="AA982" s="12" t="s">
        <v>2972</v>
      </c>
      <c r="AB982" s="12" t="s">
        <v>48</v>
      </c>
      <c r="AC982" s="19">
        <v>45107</v>
      </c>
      <c r="AD982" s="11">
        <f>datos_chargeback_2001_1!$AE982/100</f>
        <v>603.12</v>
      </c>
      <c r="AE982" s="12">
        <v>60312</v>
      </c>
      <c r="AF982" s="12" t="s">
        <v>64</v>
      </c>
    </row>
    <row r="983" spans="1:32" x14ac:dyDescent="0.3">
      <c r="A983" s="34" t="s">
        <v>2973</v>
      </c>
      <c r="B983" s="3">
        <v>45108</v>
      </c>
      <c r="C983" s="3" t="str">
        <f>TEXT(Tabla10[[#This Row],[Fecha de transacción]],"DDDD")</f>
        <v>sábado</v>
      </c>
      <c r="D983" s="3">
        <v>45186</v>
      </c>
      <c r="E983" s="4">
        <f>datos_chargeback_2001_1!$D983-datos_chargeback_2001_1!$B983</f>
        <v>78</v>
      </c>
      <c r="F983" s="5">
        <f>datos_chargeback_2001_1!$G983/100</f>
        <v>352.28</v>
      </c>
      <c r="G983" s="6">
        <v>35228</v>
      </c>
      <c r="H983" s="5">
        <f t="shared" si="15"/>
        <v>0</v>
      </c>
      <c r="I983" s="5">
        <v>0</v>
      </c>
      <c r="J983" s="6" t="s">
        <v>24</v>
      </c>
      <c r="K983" s="6" t="s">
        <v>25</v>
      </c>
      <c r="L983" s="6" t="s">
        <v>80</v>
      </c>
      <c r="M983" s="6" t="s">
        <v>27</v>
      </c>
      <c r="N983" s="6" t="s">
        <v>42</v>
      </c>
      <c r="O983" s="6" t="s">
        <v>29</v>
      </c>
      <c r="P983" s="6" t="s">
        <v>54</v>
      </c>
      <c r="Q983" s="6" t="s">
        <v>75</v>
      </c>
      <c r="R983" s="6">
        <v>35228</v>
      </c>
      <c r="S983" s="6" t="s">
        <v>2272</v>
      </c>
      <c r="T983" s="6" t="s">
        <v>116</v>
      </c>
      <c r="U983" s="5">
        <f>datos_chargeback_2001_1!$V983/100</f>
        <v>352.28</v>
      </c>
      <c r="V983" s="6">
        <v>35228</v>
      </c>
      <c r="W983" s="5">
        <f>datos_chargeback_2001_1!$X983/100</f>
        <v>0</v>
      </c>
      <c r="X983" s="6">
        <v>0</v>
      </c>
      <c r="Y983" s="5">
        <f>datos_chargeback_2001_1!$Z983/100</f>
        <v>0</v>
      </c>
      <c r="Z983" s="6">
        <v>0</v>
      </c>
      <c r="AA983" s="6" t="s">
        <v>2974</v>
      </c>
      <c r="AB983" s="6" t="s">
        <v>48</v>
      </c>
      <c r="AC983" s="8">
        <v>45108</v>
      </c>
      <c r="AD983" s="5">
        <f>datos_chargeback_2001_1!$AE983/100</f>
        <v>524.03</v>
      </c>
      <c r="AE983" s="6">
        <v>52403</v>
      </c>
      <c r="AF983" s="6" t="s">
        <v>43</v>
      </c>
    </row>
    <row r="984" spans="1:32" x14ac:dyDescent="0.3">
      <c r="A984" s="35" t="s">
        <v>2976</v>
      </c>
      <c r="B984" s="9">
        <v>45109</v>
      </c>
      <c r="C984" s="9" t="str">
        <f>TEXT(Tabla10[[#This Row],[Fecha de transacción]],"DDDD")</f>
        <v>domingo</v>
      </c>
      <c r="D984" s="9">
        <v>45183</v>
      </c>
      <c r="E984" s="10">
        <f>datos_chargeback_2001_1!$D984-datos_chargeback_2001_1!$B984</f>
        <v>74</v>
      </c>
      <c r="F984" s="11">
        <f>datos_chargeback_2001_1!$G984/100</f>
        <v>501.21</v>
      </c>
      <c r="G984" s="12">
        <v>50121</v>
      </c>
      <c r="H984" s="11">
        <f t="shared" si="15"/>
        <v>0</v>
      </c>
      <c r="I984" s="11">
        <v>0</v>
      </c>
      <c r="J984" s="12" t="s">
        <v>38</v>
      </c>
      <c r="K984" s="12" t="s">
        <v>25</v>
      </c>
      <c r="L984" s="12" t="s">
        <v>109</v>
      </c>
      <c r="M984" s="12" t="s">
        <v>85</v>
      </c>
      <c r="N984" s="12" t="s">
        <v>28</v>
      </c>
      <c r="O984" s="12" t="s">
        <v>64</v>
      </c>
      <c r="P984" s="12" t="s">
        <v>54</v>
      </c>
      <c r="Q984" s="12" t="s">
        <v>66</v>
      </c>
      <c r="R984" s="12">
        <v>50121</v>
      </c>
      <c r="S984" s="12" t="s">
        <v>2977</v>
      </c>
      <c r="T984" s="12" t="s">
        <v>33</v>
      </c>
      <c r="U984" s="11">
        <f>datos_chargeback_2001_1!$V984/100</f>
        <v>0</v>
      </c>
      <c r="V984" s="12">
        <v>0</v>
      </c>
      <c r="W984" s="11">
        <f>datos_chargeback_2001_1!$X984/100</f>
        <v>0</v>
      </c>
      <c r="X984" s="12">
        <v>0</v>
      </c>
      <c r="Y984" s="11">
        <f>datos_chargeback_2001_1!$Z984/100</f>
        <v>501.21</v>
      </c>
      <c r="Z984" s="12">
        <v>50121</v>
      </c>
      <c r="AA984" s="12" t="s">
        <v>2978</v>
      </c>
      <c r="AB984" s="12" t="s">
        <v>35</v>
      </c>
      <c r="AC984" s="13" t="s">
        <v>35</v>
      </c>
      <c r="AD984" s="11">
        <f>datos_chargeback_2001_1!$AE984/100</f>
        <v>0</v>
      </c>
      <c r="AE984" s="12">
        <v>0</v>
      </c>
      <c r="AF984" s="12" t="s">
        <v>43</v>
      </c>
    </row>
    <row r="985" spans="1:32" x14ac:dyDescent="0.3">
      <c r="A985" s="36" t="s">
        <v>2979</v>
      </c>
      <c r="B985" s="14">
        <v>45110</v>
      </c>
      <c r="C985" s="14" t="str">
        <f>TEXT(Tabla10[[#This Row],[Fecha de transacción]],"DDDD")</f>
        <v>lunes</v>
      </c>
      <c r="D985" s="14">
        <v>45173</v>
      </c>
      <c r="E985" s="15">
        <f>datos_chargeback_2001_1!$D985-datos_chargeback_2001_1!$B985</f>
        <v>63</v>
      </c>
      <c r="F985" s="16">
        <f>datos_chargeback_2001_1!$G985/100</f>
        <v>412.79</v>
      </c>
      <c r="G985" s="17">
        <v>41279</v>
      </c>
      <c r="H985" s="16">
        <f t="shared" si="15"/>
        <v>0</v>
      </c>
      <c r="I985" s="16">
        <v>1.34</v>
      </c>
      <c r="J985" s="17" t="s">
        <v>38</v>
      </c>
      <c r="K985" s="17" t="s">
        <v>25</v>
      </c>
      <c r="L985" s="17" t="s">
        <v>109</v>
      </c>
      <c r="M985" s="17" t="s">
        <v>93</v>
      </c>
      <c r="N985" s="17" t="s">
        <v>28</v>
      </c>
      <c r="O985" s="17" t="s">
        <v>70</v>
      </c>
      <c r="P985" s="17" t="s">
        <v>54</v>
      </c>
      <c r="Q985" s="17" t="s">
        <v>75</v>
      </c>
      <c r="R985" s="17">
        <v>41279</v>
      </c>
      <c r="S985" s="17" t="s">
        <v>2980</v>
      </c>
      <c r="T985" s="17" t="s">
        <v>33</v>
      </c>
      <c r="U985" s="16">
        <f>datos_chargeback_2001_1!$V985/100</f>
        <v>0</v>
      </c>
      <c r="V985" s="17">
        <v>0</v>
      </c>
      <c r="W985" s="16">
        <f>datos_chargeback_2001_1!$X985/100</f>
        <v>0</v>
      </c>
      <c r="X985" s="17">
        <v>0</v>
      </c>
      <c r="Y985" s="16">
        <f>datos_chargeback_2001_1!$Z985/100</f>
        <v>412.79</v>
      </c>
      <c r="Z985" s="17">
        <v>41279</v>
      </c>
      <c r="AA985" s="17" t="s">
        <v>2981</v>
      </c>
      <c r="AB985" s="17" t="s">
        <v>35</v>
      </c>
      <c r="AC985" s="20" t="s">
        <v>35</v>
      </c>
      <c r="AD985" s="16">
        <f>datos_chargeback_2001_1!$AE985/100</f>
        <v>0</v>
      </c>
      <c r="AE985" s="17">
        <v>0</v>
      </c>
      <c r="AF985" s="17" t="s">
        <v>53</v>
      </c>
    </row>
    <row r="986" spans="1:32" x14ac:dyDescent="0.3">
      <c r="A986" s="35" t="s">
        <v>2982</v>
      </c>
      <c r="B986" s="9">
        <v>45111</v>
      </c>
      <c r="C986" s="9" t="str">
        <f>TEXT(Tabla10[[#This Row],[Fecha de transacción]],"DDDD")</f>
        <v>martes</v>
      </c>
      <c r="D986" s="9">
        <v>45198</v>
      </c>
      <c r="E986" s="10">
        <f>datos_chargeback_2001_1!$D986-datos_chargeback_2001_1!$B986</f>
        <v>87</v>
      </c>
      <c r="F986" s="11">
        <f>datos_chargeback_2001_1!$G986/100</f>
        <v>400.01</v>
      </c>
      <c r="G986" s="12">
        <v>40001</v>
      </c>
      <c r="H986" s="11">
        <f t="shared" si="15"/>
        <v>0</v>
      </c>
      <c r="I986" s="11">
        <v>1.46</v>
      </c>
      <c r="J986" s="12" t="s">
        <v>38</v>
      </c>
      <c r="K986" s="12" t="s">
        <v>25</v>
      </c>
      <c r="L986" s="12" t="s">
        <v>26</v>
      </c>
      <c r="M986" s="12" t="s">
        <v>52</v>
      </c>
      <c r="N986" s="12" t="s">
        <v>42</v>
      </c>
      <c r="O986" s="12" t="s">
        <v>53</v>
      </c>
      <c r="P986" s="12" t="s">
        <v>54</v>
      </c>
      <c r="Q986" s="12" t="s">
        <v>75</v>
      </c>
      <c r="R986" s="12">
        <v>40001</v>
      </c>
      <c r="S986" s="12" t="s">
        <v>668</v>
      </c>
      <c r="T986" s="12" t="s">
        <v>46</v>
      </c>
      <c r="U986" s="11">
        <f>datos_chargeback_2001_1!$V986/100</f>
        <v>400.01</v>
      </c>
      <c r="V986" s="12">
        <v>40001</v>
      </c>
      <c r="W986" s="11">
        <f>datos_chargeback_2001_1!$X986/100</f>
        <v>0</v>
      </c>
      <c r="X986" s="12">
        <v>0</v>
      </c>
      <c r="Y986" s="11">
        <f>datos_chargeback_2001_1!$Z986/100</f>
        <v>0</v>
      </c>
      <c r="Z986" s="12">
        <v>0</v>
      </c>
      <c r="AA986" s="12" t="s">
        <v>2983</v>
      </c>
      <c r="AB986" s="12" t="s">
        <v>48</v>
      </c>
      <c r="AC986" s="19">
        <v>45111</v>
      </c>
      <c r="AD986" s="11">
        <f>datos_chargeback_2001_1!$AE986/100</f>
        <v>677.81</v>
      </c>
      <c r="AE986" s="12">
        <v>67781</v>
      </c>
      <c r="AF986" s="12" t="s">
        <v>43</v>
      </c>
    </row>
    <row r="987" spans="1:32" x14ac:dyDescent="0.3">
      <c r="A987" s="34" t="s">
        <v>2984</v>
      </c>
      <c r="B987" s="3">
        <v>45112</v>
      </c>
      <c r="C987" s="3" t="str">
        <f>TEXT(Tabla10[[#This Row],[Fecha de transacción]],"DDDD")</f>
        <v>miércoles</v>
      </c>
      <c r="D987" s="3">
        <v>45176</v>
      </c>
      <c r="E987" s="4">
        <f>datos_chargeback_2001_1!$D987-datos_chargeback_2001_1!$B987</f>
        <v>64</v>
      </c>
      <c r="F987" s="5">
        <f>datos_chargeback_2001_1!$G987/100</f>
        <v>359.08</v>
      </c>
      <c r="G987" s="6">
        <v>35908</v>
      </c>
      <c r="H987" s="5">
        <f t="shared" si="15"/>
        <v>0</v>
      </c>
      <c r="I987" s="5">
        <v>0</v>
      </c>
      <c r="J987" s="6" t="s">
        <v>24</v>
      </c>
      <c r="K987" s="6" t="s">
        <v>25</v>
      </c>
      <c r="L987" s="6" t="s">
        <v>26</v>
      </c>
      <c r="M987" s="6" t="s">
        <v>93</v>
      </c>
      <c r="N987" s="6" t="s">
        <v>42</v>
      </c>
      <c r="O987" s="6" t="s">
        <v>114</v>
      </c>
      <c r="P987" s="6" t="s">
        <v>30</v>
      </c>
      <c r="Q987" s="6" t="s">
        <v>31</v>
      </c>
      <c r="R987" s="6">
        <v>35908</v>
      </c>
      <c r="S987" s="6" t="s">
        <v>143</v>
      </c>
      <c r="T987" s="6" t="s">
        <v>46</v>
      </c>
      <c r="U987" s="5">
        <f>datos_chargeback_2001_1!$V987/100</f>
        <v>359.08</v>
      </c>
      <c r="V987" s="6">
        <v>35908</v>
      </c>
      <c r="W987" s="5">
        <f>datos_chargeback_2001_1!$X987/100</f>
        <v>0</v>
      </c>
      <c r="X987" s="6">
        <v>0</v>
      </c>
      <c r="Y987" s="5">
        <f>datos_chargeback_2001_1!$Z987/100</f>
        <v>0</v>
      </c>
      <c r="Z987" s="6">
        <v>0</v>
      </c>
      <c r="AA987" s="6" t="s">
        <v>2985</v>
      </c>
      <c r="AB987" s="6" t="s">
        <v>48</v>
      </c>
      <c r="AC987" s="8">
        <v>45112</v>
      </c>
      <c r="AD987" s="5">
        <f>datos_chargeback_2001_1!$AE987/100</f>
        <v>212.49</v>
      </c>
      <c r="AE987" s="6">
        <v>21249</v>
      </c>
      <c r="AF987" s="6" t="s">
        <v>50</v>
      </c>
    </row>
    <row r="988" spans="1:32" x14ac:dyDescent="0.3">
      <c r="A988" s="34" t="s">
        <v>2986</v>
      </c>
      <c r="B988" s="3">
        <v>45113</v>
      </c>
      <c r="C988" s="3" t="str">
        <f>TEXT(Tabla10[[#This Row],[Fecha de transacción]],"DDDD")</f>
        <v>jueves</v>
      </c>
      <c r="D988" s="3">
        <v>45199</v>
      </c>
      <c r="E988" s="4">
        <f>datos_chargeback_2001_1!$D988-datos_chargeback_2001_1!$B988</f>
        <v>86</v>
      </c>
      <c r="F988" s="5">
        <f>datos_chargeback_2001_1!$G988/100</f>
        <v>87.22</v>
      </c>
      <c r="G988" s="6">
        <v>8722</v>
      </c>
      <c r="H988" s="5">
        <f t="shared" si="15"/>
        <v>0</v>
      </c>
      <c r="I988" s="5">
        <v>0.1</v>
      </c>
      <c r="J988" s="6" t="s">
        <v>24</v>
      </c>
      <c r="K988" s="6" t="s">
        <v>25</v>
      </c>
      <c r="L988" s="6" t="s">
        <v>80</v>
      </c>
      <c r="M988" s="6" t="s">
        <v>85</v>
      </c>
      <c r="N988" s="6" t="s">
        <v>42</v>
      </c>
      <c r="O988" s="6" t="s">
        <v>53</v>
      </c>
      <c r="P988" s="6" t="s">
        <v>54</v>
      </c>
      <c r="Q988" s="6" t="s">
        <v>66</v>
      </c>
      <c r="R988" s="6">
        <v>87220</v>
      </c>
      <c r="S988" s="6" t="s">
        <v>187</v>
      </c>
      <c r="T988" s="6" t="s">
        <v>61</v>
      </c>
      <c r="U988" s="5">
        <f>datos_chargeback_2001_1!$V988/100</f>
        <v>0</v>
      </c>
      <c r="V988" s="6">
        <v>0</v>
      </c>
      <c r="W988" s="5">
        <f>datos_chargeback_2001_1!$X988/100</f>
        <v>872.2</v>
      </c>
      <c r="X988" s="6">
        <v>87220</v>
      </c>
      <c r="Y988" s="5">
        <f>datos_chargeback_2001_1!$Z988/100</f>
        <v>0</v>
      </c>
      <c r="Z988" s="6">
        <v>0</v>
      </c>
      <c r="AA988" s="6" t="s">
        <v>2987</v>
      </c>
      <c r="AB988" s="6" t="s">
        <v>35</v>
      </c>
      <c r="AC988" s="7" t="s">
        <v>35</v>
      </c>
      <c r="AD988" s="5">
        <f>datos_chargeback_2001_1!$AE988/100</f>
        <v>0</v>
      </c>
      <c r="AE988" s="6">
        <v>0</v>
      </c>
      <c r="AF988" s="6" t="s">
        <v>50</v>
      </c>
    </row>
    <row r="989" spans="1:32" x14ac:dyDescent="0.3">
      <c r="A989" s="36" t="s">
        <v>2988</v>
      </c>
      <c r="B989" s="14">
        <v>45114</v>
      </c>
      <c r="C989" s="14" t="str">
        <f>TEXT(Tabla10[[#This Row],[Fecha de transacción]],"DDDD")</f>
        <v>viernes</v>
      </c>
      <c r="D989" s="14">
        <v>45204</v>
      </c>
      <c r="E989" s="15">
        <f>datos_chargeback_2001_1!$D989-datos_chargeback_2001_1!$B989</f>
        <v>90</v>
      </c>
      <c r="F989" s="16">
        <f>datos_chargeback_2001_1!$G989/100</f>
        <v>159.79</v>
      </c>
      <c r="G989" s="17">
        <v>15979</v>
      </c>
      <c r="H989" s="16">
        <f t="shared" si="15"/>
        <v>0</v>
      </c>
      <c r="I989" s="16">
        <v>1.33</v>
      </c>
      <c r="J989" s="17" t="s">
        <v>24</v>
      </c>
      <c r="K989" s="17" t="s">
        <v>25</v>
      </c>
      <c r="L989" s="17" t="s">
        <v>109</v>
      </c>
      <c r="M989" s="17" t="s">
        <v>27</v>
      </c>
      <c r="N989" s="17" t="s">
        <v>42</v>
      </c>
      <c r="O989" s="17" t="s">
        <v>64</v>
      </c>
      <c r="P989" s="17" t="s">
        <v>30</v>
      </c>
      <c r="Q989" s="17" t="s">
        <v>75</v>
      </c>
      <c r="R989" s="17">
        <v>15979</v>
      </c>
      <c r="S989" s="17" t="s">
        <v>1876</v>
      </c>
      <c r="T989" s="17" t="s">
        <v>116</v>
      </c>
      <c r="U989" s="16">
        <f>datos_chargeback_2001_1!$V989/100</f>
        <v>159.79</v>
      </c>
      <c r="V989" s="17">
        <v>15979</v>
      </c>
      <c r="W989" s="16">
        <f>datos_chargeback_2001_1!$X989/100</f>
        <v>0</v>
      </c>
      <c r="X989" s="17">
        <v>0</v>
      </c>
      <c r="Y989" s="16">
        <f>datos_chargeback_2001_1!$Z989/100</f>
        <v>0</v>
      </c>
      <c r="Z989" s="17">
        <v>0</v>
      </c>
      <c r="AA989" s="17" t="s">
        <v>2989</v>
      </c>
      <c r="AB989" s="17" t="s">
        <v>35</v>
      </c>
      <c r="AC989" s="20" t="s">
        <v>35</v>
      </c>
      <c r="AD989" s="16">
        <f>datos_chargeback_2001_1!$AE989/100</f>
        <v>0</v>
      </c>
      <c r="AE989" s="17">
        <v>0</v>
      </c>
      <c r="AF989" s="17" t="s">
        <v>43</v>
      </c>
    </row>
    <row r="990" spans="1:32" x14ac:dyDescent="0.3">
      <c r="A990" s="35" t="s">
        <v>2990</v>
      </c>
      <c r="B990" s="9">
        <v>45115</v>
      </c>
      <c r="C990" s="9" t="str">
        <f>TEXT(Tabla10[[#This Row],[Fecha de transacción]],"DDDD")</f>
        <v>sábado</v>
      </c>
      <c r="D990" s="9">
        <v>45196</v>
      </c>
      <c r="E990" s="10">
        <f>datos_chargeback_2001_1!$D990-datos_chargeback_2001_1!$B990</f>
        <v>81</v>
      </c>
      <c r="F990" s="11">
        <f>datos_chargeback_2001_1!$G990/100</f>
        <v>364.19</v>
      </c>
      <c r="G990" s="12">
        <v>36419</v>
      </c>
      <c r="H990" s="11">
        <f t="shared" si="15"/>
        <v>0</v>
      </c>
      <c r="I990" s="11">
        <v>0</v>
      </c>
      <c r="J990" s="12" t="s">
        <v>24</v>
      </c>
      <c r="K990" s="12" t="s">
        <v>25</v>
      </c>
      <c r="L990" s="12" t="s">
        <v>80</v>
      </c>
      <c r="M990" s="12" t="s">
        <v>93</v>
      </c>
      <c r="N990" s="12" t="s">
        <v>42</v>
      </c>
      <c r="O990" s="12" t="s">
        <v>43</v>
      </c>
      <c r="P990" s="12" t="s">
        <v>54</v>
      </c>
      <c r="Q990" s="12" t="s">
        <v>44</v>
      </c>
      <c r="R990" s="12">
        <v>36419</v>
      </c>
      <c r="S990" s="12" t="s">
        <v>742</v>
      </c>
      <c r="T990" s="12" t="s">
        <v>61</v>
      </c>
      <c r="U990" s="11">
        <f>datos_chargeback_2001_1!$V990/100</f>
        <v>0</v>
      </c>
      <c r="V990" s="12">
        <v>0</v>
      </c>
      <c r="W990" s="11">
        <f>datos_chargeback_2001_1!$X990/100</f>
        <v>364.19</v>
      </c>
      <c r="X990" s="12">
        <v>36419</v>
      </c>
      <c r="Y990" s="11">
        <f>datos_chargeback_2001_1!$Z990/100</f>
        <v>0</v>
      </c>
      <c r="Z990" s="12">
        <v>0</v>
      </c>
      <c r="AA990" s="12" t="s">
        <v>2991</v>
      </c>
      <c r="AB990" s="12" t="s">
        <v>48</v>
      </c>
      <c r="AC990" s="19">
        <v>45115</v>
      </c>
      <c r="AD990" s="11">
        <f>datos_chargeback_2001_1!$AE990/100</f>
        <v>618.12</v>
      </c>
      <c r="AE990" s="12">
        <v>61812</v>
      </c>
      <c r="AF990" s="12" t="s">
        <v>53</v>
      </c>
    </row>
    <row r="991" spans="1:32" x14ac:dyDescent="0.3">
      <c r="A991" s="34" t="s">
        <v>2992</v>
      </c>
      <c r="B991" s="3">
        <v>45116</v>
      </c>
      <c r="C991" s="3" t="str">
        <f>TEXT(Tabla10[[#This Row],[Fecha de transacción]],"DDDD")</f>
        <v>domingo</v>
      </c>
      <c r="D991" s="3">
        <v>45194</v>
      </c>
      <c r="E991" s="4">
        <f>datos_chargeback_2001_1!$D991-datos_chargeback_2001_1!$B991</f>
        <v>78</v>
      </c>
      <c r="F991" s="5">
        <f>datos_chargeback_2001_1!$G991/100</f>
        <v>804.96</v>
      </c>
      <c r="G991" s="6">
        <v>80496</v>
      </c>
      <c r="H991" s="5">
        <f t="shared" si="15"/>
        <v>0</v>
      </c>
      <c r="I991" s="5">
        <v>1.06</v>
      </c>
      <c r="J991" s="6" t="s">
        <v>24</v>
      </c>
      <c r="K991" s="6" t="s">
        <v>25</v>
      </c>
      <c r="L991" s="6" t="s">
        <v>109</v>
      </c>
      <c r="M991" s="6" t="s">
        <v>59</v>
      </c>
      <c r="N991" s="6" t="s">
        <v>42</v>
      </c>
      <c r="O991" s="6" t="s">
        <v>43</v>
      </c>
      <c r="P991" s="6" t="s">
        <v>54</v>
      </c>
      <c r="Q991" s="6" t="s">
        <v>31</v>
      </c>
      <c r="R991" s="6">
        <v>80496</v>
      </c>
      <c r="S991" s="6" t="s">
        <v>1704</v>
      </c>
      <c r="T991" s="6" t="s">
        <v>61</v>
      </c>
      <c r="U991" s="5">
        <f>datos_chargeback_2001_1!$V991/100</f>
        <v>0</v>
      </c>
      <c r="V991" s="6">
        <v>0</v>
      </c>
      <c r="W991" s="5">
        <f>datos_chargeback_2001_1!$X991/100</f>
        <v>804.96</v>
      </c>
      <c r="X991" s="6">
        <v>80496</v>
      </c>
      <c r="Y991" s="5">
        <f>datos_chargeback_2001_1!$Z991/100</f>
        <v>0</v>
      </c>
      <c r="Z991" s="6">
        <v>0</v>
      </c>
      <c r="AA991" s="6" t="s">
        <v>2993</v>
      </c>
      <c r="AB991" s="6" t="s">
        <v>35</v>
      </c>
      <c r="AC991" s="7" t="s">
        <v>35</v>
      </c>
      <c r="AD991" s="5">
        <f>datos_chargeback_2001_1!$AE991/100</f>
        <v>0</v>
      </c>
      <c r="AE991" s="6">
        <v>0</v>
      </c>
      <c r="AF991" s="6" t="s">
        <v>50</v>
      </c>
    </row>
    <row r="992" spans="1:32" x14ac:dyDescent="0.3">
      <c r="A992" s="34" t="s">
        <v>2994</v>
      </c>
      <c r="B992" s="3">
        <v>45117</v>
      </c>
      <c r="C992" s="3" t="str">
        <f>TEXT(Tabla10[[#This Row],[Fecha de transacción]],"DDDD")</f>
        <v>lunes</v>
      </c>
      <c r="D992" s="3">
        <v>45191</v>
      </c>
      <c r="E992" s="4">
        <f>datos_chargeback_2001_1!$D992-datos_chargeback_2001_1!$B992</f>
        <v>74</v>
      </c>
      <c r="F992" s="5">
        <f>datos_chargeback_2001_1!$G992/100</f>
        <v>123.61</v>
      </c>
      <c r="G992" s="6">
        <v>12361</v>
      </c>
      <c r="H992" s="5">
        <f t="shared" si="15"/>
        <v>0</v>
      </c>
      <c r="I992" s="5">
        <v>0</v>
      </c>
      <c r="J992" s="6" t="s">
        <v>38</v>
      </c>
      <c r="K992" s="6" t="s">
        <v>25</v>
      </c>
      <c r="L992" s="6" t="s">
        <v>80</v>
      </c>
      <c r="M992" s="6" t="s">
        <v>59</v>
      </c>
      <c r="N992" s="6" t="s">
        <v>42</v>
      </c>
      <c r="O992" s="6" t="s">
        <v>70</v>
      </c>
      <c r="P992" s="6" t="s">
        <v>54</v>
      </c>
      <c r="Q992" s="6" t="s">
        <v>31</v>
      </c>
      <c r="R992" s="6">
        <v>12361</v>
      </c>
      <c r="S992" s="6" t="s">
        <v>1021</v>
      </c>
      <c r="T992" s="6" t="s">
        <v>116</v>
      </c>
      <c r="U992" s="5">
        <f>datos_chargeback_2001_1!$V992/100</f>
        <v>123.61</v>
      </c>
      <c r="V992" s="6">
        <v>12361</v>
      </c>
      <c r="W992" s="5">
        <f>datos_chargeback_2001_1!$X992/100</f>
        <v>0</v>
      </c>
      <c r="X992" s="6">
        <v>0</v>
      </c>
      <c r="Y992" s="5">
        <f>datos_chargeback_2001_1!$Z992/100</f>
        <v>0</v>
      </c>
      <c r="Z992" s="6">
        <v>0</v>
      </c>
      <c r="AA992" s="6" t="s">
        <v>2995</v>
      </c>
      <c r="AB992" s="6" t="s">
        <v>35</v>
      </c>
      <c r="AC992" s="7" t="s">
        <v>35</v>
      </c>
      <c r="AD992" s="5">
        <f>datos_chargeback_2001_1!$AE992/100</f>
        <v>0</v>
      </c>
      <c r="AE992" s="6">
        <v>0</v>
      </c>
      <c r="AF992" s="6" t="s">
        <v>36</v>
      </c>
    </row>
    <row r="993" spans="1:32" x14ac:dyDescent="0.3">
      <c r="A993" s="36" t="s">
        <v>2996</v>
      </c>
      <c r="B993" s="14">
        <v>45118</v>
      </c>
      <c r="C993" s="14" t="str">
        <f>TEXT(Tabla10[[#This Row],[Fecha de transacción]],"DDDD")</f>
        <v>martes</v>
      </c>
      <c r="D993" s="14">
        <v>45200</v>
      </c>
      <c r="E993" s="15">
        <f>datos_chargeback_2001_1!$D993-datos_chargeback_2001_1!$B993</f>
        <v>82</v>
      </c>
      <c r="F993" s="16">
        <f>datos_chargeback_2001_1!$G993/100</f>
        <v>808.05</v>
      </c>
      <c r="G993" s="17">
        <v>80805</v>
      </c>
      <c r="H993" s="16">
        <f t="shared" si="15"/>
        <v>0</v>
      </c>
      <c r="I993" s="16">
        <v>0</v>
      </c>
      <c r="J993" s="17" t="s">
        <v>38</v>
      </c>
      <c r="K993" s="17" t="s">
        <v>25</v>
      </c>
      <c r="L993" s="17" t="s">
        <v>119</v>
      </c>
      <c r="M993" s="17" t="s">
        <v>41</v>
      </c>
      <c r="N993" s="17" t="s">
        <v>28</v>
      </c>
      <c r="O993" s="17" t="s">
        <v>114</v>
      </c>
      <c r="P993" s="17" t="s">
        <v>30</v>
      </c>
      <c r="Q993" s="17" t="s">
        <v>31</v>
      </c>
      <c r="R993" s="17">
        <v>80805</v>
      </c>
      <c r="S993" s="17" t="s">
        <v>2997</v>
      </c>
      <c r="T993" s="17" t="s">
        <v>33</v>
      </c>
      <c r="U993" s="16">
        <f>datos_chargeback_2001_1!$V993/100</f>
        <v>0</v>
      </c>
      <c r="V993" s="17">
        <v>0</v>
      </c>
      <c r="W993" s="16">
        <f>datos_chargeback_2001_1!$X993/100</f>
        <v>0</v>
      </c>
      <c r="X993" s="17">
        <v>0</v>
      </c>
      <c r="Y993" s="16">
        <f>datos_chargeback_2001_1!$Z993/100</f>
        <v>808.05</v>
      </c>
      <c r="Z993" s="17">
        <v>80805</v>
      </c>
      <c r="AA993" s="17" t="s">
        <v>2998</v>
      </c>
      <c r="AB993" s="17" t="s">
        <v>48</v>
      </c>
      <c r="AC993" s="18">
        <v>45118</v>
      </c>
      <c r="AD993" s="16">
        <f>datos_chargeback_2001_1!$AE993/100</f>
        <v>790.17</v>
      </c>
      <c r="AE993" s="17">
        <v>79017</v>
      </c>
      <c r="AF993" s="17" t="s">
        <v>43</v>
      </c>
    </row>
    <row r="994" spans="1:32" x14ac:dyDescent="0.3">
      <c r="A994" s="34" t="s">
        <v>2999</v>
      </c>
      <c r="B994" s="3">
        <v>45119</v>
      </c>
      <c r="C994" s="3" t="str">
        <f>TEXT(Tabla10[[#This Row],[Fecha de transacción]],"DDDD")</f>
        <v>miércoles</v>
      </c>
      <c r="D994" s="3">
        <v>45203</v>
      </c>
      <c r="E994" s="4">
        <f>datos_chargeback_2001_1!$D994-datos_chargeback_2001_1!$B994</f>
        <v>84</v>
      </c>
      <c r="F994" s="5">
        <f>datos_chargeback_2001_1!$G994/100</f>
        <v>501.74</v>
      </c>
      <c r="G994" s="6">
        <v>50174</v>
      </c>
      <c r="H994" s="5">
        <f t="shared" si="15"/>
        <v>0</v>
      </c>
      <c r="I994" s="5">
        <v>0</v>
      </c>
      <c r="J994" s="6" t="s">
        <v>24</v>
      </c>
      <c r="K994" s="6" t="s">
        <v>25</v>
      </c>
      <c r="L994" s="6" t="s">
        <v>26</v>
      </c>
      <c r="M994" s="6" t="s">
        <v>59</v>
      </c>
      <c r="N994" s="6" t="s">
        <v>28</v>
      </c>
      <c r="O994" s="6" t="s">
        <v>29</v>
      </c>
      <c r="P994" s="6" t="s">
        <v>54</v>
      </c>
      <c r="Q994" s="6" t="s">
        <v>66</v>
      </c>
      <c r="R994" s="6">
        <v>50174</v>
      </c>
      <c r="S994" s="6" t="s">
        <v>3000</v>
      </c>
      <c r="T994" s="6" t="s">
        <v>33</v>
      </c>
      <c r="U994" s="5">
        <f>datos_chargeback_2001_1!$V994/100</f>
        <v>0</v>
      </c>
      <c r="V994" s="6">
        <v>0</v>
      </c>
      <c r="W994" s="5">
        <f>datos_chargeback_2001_1!$X994/100</f>
        <v>0</v>
      </c>
      <c r="X994" s="6">
        <v>0</v>
      </c>
      <c r="Y994" s="5">
        <f>datos_chargeback_2001_1!$Z994/100</f>
        <v>501.74</v>
      </c>
      <c r="Z994" s="6">
        <v>50174</v>
      </c>
      <c r="AA994" s="6" t="s">
        <v>3001</v>
      </c>
      <c r="AB994" s="6" t="s">
        <v>48</v>
      </c>
      <c r="AC994" s="8">
        <v>45119</v>
      </c>
      <c r="AD994" s="5">
        <f>datos_chargeback_2001_1!$AE994/100</f>
        <v>127.26</v>
      </c>
      <c r="AE994" s="6">
        <v>12726</v>
      </c>
      <c r="AF994" s="6" t="s">
        <v>43</v>
      </c>
    </row>
    <row r="995" spans="1:32" x14ac:dyDescent="0.3">
      <c r="A995" s="36" t="s">
        <v>3002</v>
      </c>
      <c r="B995" s="14">
        <v>45120</v>
      </c>
      <c r="C995" s="14" t="str">
        <f>TEXT(Tabla10[[#This Row],[Fecha de transacción]],"DDDD")</f>
        <v>jueves</v>
      </c>
      <c r="D995" s="14">
        <v>45183</v>
      </c>
      <c r="E995" s="15">
        <f>datos_chargeback_2001_1!$D995-datos_chargeback_2001_1!$B995</f>
        <v>63</v>
      </c>
      <c r="F995" s="16">
        <f>datos_chargeback_2001_1!$G995/100</f>
        <v>382.53</v>
      </c>
      <c r="G995" s="17">
        <v>38253</v>
      </c>
      <c r="H995" s="16">
        <f t="shared" si="15"/>
        <v>0</v>
      </c>
      <c r="I995" s="16">
        <v>0.12</v>
      </c>
      <c r="J995" s="17" t="s">
        <v>38</v>
      </c>
      <c r="K995" s="17" t="s">
        <v>25</v>
      </c>
      <c r="L995" s="17" t="s">
        <v>40</v>
      </c>
      <c r="M995" s="17" t="s">
        <v>41</v>
      </c>
      <c r="N995" s="17" t="s">
        <v>28</v>
      </c>
      <c r="O995" s="17" t="s">
        <v>43</v>
      </c>
      <c r="P995" s="17" t="s">
        <v>54</v>
      </c>
      <c r="Q995" s="17" t="s">
        <v>55</v>
      </c>
      <c r="R995" s="17">
        <v>38253</v>
      </c>
      <c r="S995" s="17" t="s">
        <v>3003</v>
      </c>
      <c r="T995" s="17" t="s">
        <v>33</v>
      </c>
      <c r="U995" s="16">
        <f>datos_chargeback_2001_1!$V995/100</f>
        <v>0</v>
      </c>
      <c r="V995" s="17">
        <v>0</v>
      </c>
      <c r="W995" s="16">
        <f>datos_chargeback_2001_1!$X995/100</f>
        <v>0</v>
      </c>
      <c r="X995" s="17">
        <v>0</v>
      </c>
      <c r="Y995" s="16">
        <f>datos_chargeback_2001_1!$Z995/100</f>
        <v>382.53</v>
      </c>
      <c r="Z995" s="17">
        <v>38253</v>
      </c>
      <c r="AA995" s="17" t="s">
        <v>3004</v>
      </c>
      <c r="AB995" s="17" t="s">
        <v>35</v>
      </c>
      <c r="AC995" s="20" t="s">
        <v>35</v>
      </c>
      <c r="AD995" s="16">
        <f>datos_chargeback_2001_1!$AE995/100</f>
        <v>0</v>
      </c>
      <c r="AE995" s="17">
        <v>0</v>
      </c>
      <c r="AF995" s="17" t="s">
        <v>53</v>
      </c>
    </row>
    <row r="996" spans="1:32" x14ac:dyDescent="0.3">
      <c r="A996" s="35" t="s">
        <v>3005</v>
      </c>
      <c r="B996" s="9">
        <v>45121</v>
      </c>
      <c r="C996" s="9" t="str">
        <f>TEXT(Tabla10[[#This Row],[Fecha de transacción]],"DDDD")</f>
        <v>viernes</v>
      </c>
      <c r="D996" s="9">
        <v>45204</v>
      </c>
      <c r="E996" s="10">
        <f>datos_chargeback_2001_1!$D996-datos_chargeback_2001_1!$B996</f>
        <v>83</v>
      </c>
      <c r="F996" s="11">
        <f>datos_chargeback_2001_1!$G996/100</f>
        <v>358.43</v>
      </c>
      <c r="G996" s="12">
        <v>35843</v>
      </c>
      <c r="H996" s="11">
        <f t="shared" si="15"/>
        <v>0</v>
      </c>
      <c r="I996" s="11">
        <v>1.22</v>
      </c>
      <c r="J996" s="12" t="s">
        <v>38</v>
      </c>
      <c r="K996" s="12" t="s">
        <v>25</v>
      </c>
      <c r="L996" s="12" t="s">
        <v>80</v>
      </c>
      <c r="M996" s="12" t="s">
        <v>93</v>
      </c>
      <c r="N996" s="12" t="s">
        <v>28</v>
      </c>
      <c r="O996" s="12" t="s">
        <v>114</v>
      </c>
      <c r="P996" s="12" t="s">
        <v>54</v>
      </c>
      <c r="Q996" s="12" t="s">
        <v>44</v>
      </c>
      <c r="R996" s="12">
        <v>35843</v>
      </c>
      <c r="S996" s="12" t="s">
        <v>3006</v>
      </c>
      <c r="T996" s="12" t="s">
        <v>33</v>
      </c>
      <c r="U996" s="11">
        <f>datos_chargeback_2001_1!$V996/100</f>
        <v>0</v>
      </c>
      <c r="V996" s="12">
        <v>0</v>
      </c>
      <c r="W996" s="11">
        <f>datos_chargeback_2001_1!$X996/100</f>
        <v>0</v>
      </c>
      <c r="X996" s="12">
        <v>0</v>
      </c>
      <c r="Y996" s="11">
        <f>datos_chargeback_2001_1!$Z996/100</f>
        <v>358.43</v>
      </c>
      <c r="Z996" s="12">
        <v>35843</v>
      </c>
      <c r="AA996" s="12" t="s">
        <v>3007</v>
      </c>
      <c r="AB996" s="12" t="s">
        <v>48</v>
      </c>
      <c r="AC996" s="19">
        <v>45121</v>
      </c>
      <c r="AD996" s="11">
        <f>datos_chargeback_2001_1!$AE996/100</f>
        <v>951.96</v>
      </c>
      <c r="AE996" s="12">
        <v>95196</v>
      </c>
      <c r="AF996" s="12" t="s">
        <v>36</v>
      </c>
    </row>
    <row r="997" spans="1:32" x14ac:dyDescent="0.3">
      <c r="A997" s="36" t="s">
        <v>3008</v>
      </c>
      <c r="B997" s="14">
        <v>45122</v>
      </c>
      <c r="C997" s="14" t="str">
        <f>TEXT(Tabla10[[#This Row],[Fecha de transacción]],"DDDD")</f>
        <v>sábado</v>
      </c>
      <c r="D997" s="14">
        <v>45201</v>
      </c>
      <c r="E997" s="15">
        <f>datos_chargeback_2001_1!$D997-datos_chargeback_2001_1!$B997</f>
        <v>79</v>
      </c>
      <c r="F997" s="16">
        <f>datos_chargeback_2001_1!$G997/100</f>
        <v>371.83</v>
      </c>
      <c r="G997" s="17">
        <v>37183</v>
      </c>
      <c r="H997" s="16">
        <f t="shared" si="15"/>
        <v>0</v>
      </c>
      <c r="I997" s="16">
        <v>0</v>
      </c>
      <c r="J997" s="17" t="s">
        <v>38</v>
      </c>
      <c r="K997" s="17" t="s">
        <v>25</v>
      </c>
      <c r="L997" s="17" t="s">
        <v>40</v>
      </c>
      <c r="M997" s="17" t="s">
        <v>93</v>
      </c>
      <c r="N997" s="17" t="s">
        <v>42</v>
      </c>
      <c r="O997" s="17" t="s">
        <v>64</v>
      </c>
      <c r="P997" s="17" t="s">
        <v>54</v>
      </c>
      <c r="Q997" s="17" t="s">
        <v>75</v>
      </c>
      <c r="R997" s="17">
        <v>37183</v>
      </c>
      <c r="S997" s="17" t="s">
        <v>3009</v>
      </c>
      <c r="T997" s="17" t="s">
        <v>116</v>
      </c>
      <c r="U997" s="16">
        <f>datos_chargeback_2001_1!$V997/100</f>
        <v>371.83</v>
      </c>
      <c r="V997" s="17">
        <v>37183</v>
      </c>
      <c r="W997" s="16">
        <f>datos_chargeback_2001_1!$X997/100</f>
        <v>0</v>
      </c>
      <c r="X997" s="17">
        <v>0</v>
      </c>
      <c r="Y997" s="16">
        <f>datos_chargeback_2001_1!$Z997/100</f>
        <v>0</v>
      </c>
      <c r="Z997" s="17">
        <v>0</v>
      </c>
      <c r="AA997" s="17" t="s">
        <v>3010</v>
      </c>
      <c r="AB997" s="17" t="s">
        <v>35</v>
      </c>
      <c r="AC997" s="20" t="s">
        <v>35</v>
      </c>
      <c r="AD997" s="16">
        <f>datos_chargeback_2001_1!$AE997/100</f>
        <v>0</v>
      </c>
      <c r="AE997" s="17">
        <v>0</v>
      </c>
      <c r="AF997" s="17" t="s">
        <v>53</v>
      </c>
    </row>
    <row r="998" spans="1:32" x14ac:dyDescent="0.3">
      <c r="A998" s="34" t="s">
        <v>3011</v>
      </c>
      <c r="B998" s="3">
        <v>45123</v>
      </c>
      <c r="C998" s="3" t="str">
        <f>TEXT(Tabla10[[#This Row],[Fecha de transacción]],"DDDD")</f>
        <v>domingo</v>
      </c>
      <c r="D998" s="3">
        <v>45211</v>
      </c>
      <c r="E998" s="4">
        <f>datos_chargeback_2001_1!$D998-datos_chargeback_2001_1!$B998</f>
        <v>88</v>
      </c>
      <c r="F998" s="5">
        <f>datos_chargeback_2001_1!$G998/100</f>
        <v>411.38</v>
      </c>
      <c r="G998" s="6">
        <v>41138</v>
      </c>
      <c r="H998" s="5">
        <f t="shared" si="15"/>
        <v>0</v>
      </c>
      <c r="I998" s="5">
        <v>0.99</v>
      </c>
      <c r="J998" s="6" t="s">
        <v>24</v>
      </c>
      <c r="K998" s="6" t="s">
        <v>25</v>
      </c>
      <c r="L998" s="6" t="s">
        <v>26</v>
      </c>
      <c r="M998" s="6" t="s">
        <v>85</v>
      </c>
      <c r="N998" s="6" t="s">
        <v>42</v>
      </c>
      <c r="O998" s="6" t="s">
        <v>53</v>
      </c>
      <c r="P998" s="6" t="s">
        <v>54</v>
      </c>
      <c r="Q998" s="6" t="s">
        <v>55</v>
      </c>
      <c r="R998" s="6">
        <v>41138</v>
      </c>
      <c r="S998" s="6" t="s">
        <v>1930</v>
      </c>
      <c r="T998" s="6" t="s">
        <v>61</v>
      </c>
      <c r="U998" s="5">
        <f>datos_chargeback_2001_1!$V998/100</f>
        <v>0</v>
      </c>
      <c r="V998" s="6">
        <v>0</v>
      </c>
      <c r="W998" s="5">
        <f>datos_chargeback_2001_1!$X998/100</f>
        <v>411.38</v>
      </c>
      <c r="X998" s="6">
        <v>41138</v>
      </c>
      <c r="Y998" s="5">
        <f>datos_chargeback_2001_1!$Z998/100</f>
        <v>0</v>
      </c>
      <c r="Z998" s="6">
        <v>0</v>
      </c>
      <c r="AA998" s="6" t="s">
        <v>3012</v>
      </c>
      <c r="AB998" s="6" t="s">
        <v>35</v>
      </c>
      <c r="AC998" s="7" t="s">
        <v>35</v>
      </c>
      <c r="AD998" s="5">
        <f>datos_chargeback_2001_1!$AE998/100</f>
        <v>0</v>
      </c>
      <c r="AE998" s="6">
        <v>0</v>
      </c>
      <c r="AF998" s="6" t="s">
        <v>36</v>
      </c>
    </row>
    <row r="999" spans="1:32" x14ac:dyDescent="0.3">
      <c r="A999" s="36" t="s">
        <v>3013</v>
      </c>
      <c r="B999" s="14">
        <v>45124</v>
      </c>
      <c r="C999" s="14" t="str">
        <f>TEXT(Tabla10[[#This Row],[Fecha de transacción]],"DDDD")</f>
        <v>lunes</v>
      </c>
      <c r="D999" s="14">
        <v>45198</v>
      </c>
      <c r="E999" s="15">
        <f>datos_chargeback_2001_1!$D999-datos_chargeback_2001_1!$B999</f>
        <v>74</v>
      </c>
      <c r="F999" s="16">
        <f>datos_chargeback_2001_1!$G999/100</f>
        <v>887.01</v>
      </c>
      <c r="G999" s="17">
        <v>88701</v>
      </c>
      <c r="H999" s="16">
        <f t="shared" si="15"/>
        <v>0</v>
      </c>
      <c r="I999" s="16">
        <v>1.1200000000000001</v>
      </c>
      <c r="J999" s="17" t="s">
        <v>24</v>
      </c>
      <c r="K999" s="17" t="s">
        <v>25</v>
      </c>
      <c r="L999" s="17" t="s">
        <v>26</v>
      </c>
      <c r="M999" s="17" t="s">
        <v>59</v>
      </c>
      <c r="N999" s="17" t="s">
        <v>28</v>
      </c>
      <c r="O999" s="17" t="s">
        <v>114</v>
      </c>
      <c r="P999" s="17" t="s">
        <v>30</v>
      </c>
      <c r="Q999" s="17" t="s">
        <v>44</v>
      </c>
      <c r="R999" s="17">
        <v>88701</v>
      </c>
      <c r="S999" s="17" t="s">
        <v>3014</v>
      </c>
      <c r="T999" s="17" t="s">
        <v>33</v>
      </c>
      <c r="U999" s="16">
        <f>datos_chargeback_2001_1!$V999/100</f>
        <v>0</v>
      </c>
      <c r="V999" s="17">
        <v>0</v>
      </c>
      <c r="W999" s="16">
        <f>datos_chargeback_2001_1!$X999/100</f>
        <v>0</v>
      </c>
      <c r="X999" s="17">
        <v>0</v>
      </c>
      <c r="Y999" s="16">
        <f>datos_chargeback_2001_1!$Z999/100</f>
        <v>887.01</v>
      </c>
      <c r="Z999" s="17">
        <v>88701</v>
      </c>
      <c r="AA999" s="17" t="s">
        <v>3015</v>
      </c>
      <c r="AB999" s="17" t="s">
        <v>35</v>
      </c>
      <c r="AC999" s="20" t="s">
        <v>35</v>
      </c>
      <c r="AD999" s="16">
        <f>datos_chargeback_2001_1!$AE999/100</f>
        <v>0</v>
      </c>
      <c r="AE999" s="17">
        <v>0</v>
      </c>
      <c r="AF999" s="17" t="s">
        <v>50</v>
      </c>
    </row>
    <row r="1000" spans="1:32" x14ac:dyDescent="0.3">
      <c r="A1000" s="35" t="s">
        <v>3016</v>
      </c>
      <c r="B1000" s="9">
        <v>45125</v>
      </c>
      <c r="C1000" s="9" t="str">
        <f>TEXT(Tabla10[[#This Row],[Fecha de transacción]],"DDDD")</f>
        <v>martes</v>
      </c>
      <c r="D1000" s="9">
        <v>45208</v>
      </c>
      <c r="E1000" s="10">
        <f>datos_chargeback_2001_1!$D1000-datos_chargeback_2001_1!$B1000</f>
        <v>83</v>
      </c>
      <c r="F1000" s="11">
        <f>datos_chargeback_2001_1!$G1000/100</f>
        <v>667.72</v>
      </c>
      <c r="G1000" s="12">
        <v>66772</v>
      </c>
      <c r="H1000" s="11">
        <f t="shared" si="15"/>
        <v>0</v>
      </c>
      <c r="I1000" s="11">
        <v>0.09</v>
      </c>
      <c r="J1000" s="12" t="s">
        <v>24</v>
      </c>
      <c r="K1000" s="12" t="s">
        <v>25</v>
      </c>
      <c r="L1000" s="12" t="s">
        <v>80</v>
      </c>
      <c r="M1000" s="12" t="s">
        <v>85</v>
      </c>
      <c r="N1000" s="12" t="s">
        <v>42</v>
      </c>
      <c r="O1000" s="12" t="s">
        <v>53</v>
      </c>
      <c r="P1000" s="12" t="s">
        <v>54</v>
      </c>
      <c r="Q1000" s="12" t="s">
        <v>66</v>
      </c>
      <c r="R1000" s="12">
        <v>66772</v>
      </c>
      <c r="S1000" s="12" t="s">
        <v>3017</v>
      </c>
      <c r="T1000" s="12" t="s">
        <v>46</v>
      </c>
      <c r="U1000" s="11">
        <f>datos_chargeback_2001_1!$V1000/100</f>
        <v>667.72</v>
      </c>
      <c r="V1000" s="12">
        <v>66772</v>
      </c>
      <c r="W1000" s="11">
        <f>datos_chargeback_2001_1!$X1000/100</f>
        <v>0</v>
      </c>
      <c r="X1000" s="12">
        <v>0</v>
      </c>
      <c r="Y1000" s="11">
        <f>datos_chargeback_2001_1!$Z1000/100</f>
        <v>0</v>
      </c>
      <c r="Z1000" s="12">
        <v>0</v>
      </c>
      <c r="AA1000" s="12" t="s">
        <v>3018</v>
      </c>
      <c r="AB1000" s="12" t="s">
        <v>48</v>
      </c>
      <c r="AC1000" s="19">
        <v>45125</v>
      </c>
      <c r="AD1000" s="11">
        <f>datos_chargeback_2001_1!$AE1000/100</f>
        <v>657.09</v>
      </c>
      <c r="AE1000" s="12">
        <v>65709</v>
      </c>
      <c r="AF1000" s="12" t="s">
        <v>29</v>
      </c>
    </row>
    <row r="1001" spans="1:32" x14ac:dyDescent="0.3">
      <c r="A1001" s="34" t="s">
        <v>3019</v>
      </c>
      <c r="B1001" s="3">
        <v>45126</v>
      </c>
      <c r="C1001" s="3" t="str">
        <f>TEXT(Tabla10[[#This Row],[Fecha de transacción]],"DDDD")</f>
        <v>miércoles</v>
      </c>
      <c r="D1001" s="3">
        <v>45210</v>
      </c>
      <c r="E1001" s="4">
        <f>datos_chargeback_2001_1!$D1001-datos_chargeback_2001_1!$B1001</f>
        <v>84</v>
      </c>
      <c r="F1001" s="5">
        <f>datos_chargeback_2001_1!$G1001/100</f>
        <v>83.63</v>
      </c>
      <c r="G1001" s="6">
        <v>8363</v>
      </c>
      <c r="H1001" s="5">
        <f t="shared" si="15"/>
        <v>0</v>
      </c>
      <c r="I1001" s="5">
        <v>0</v>
      </c>
      <c r="J1001" s="6" t="s">
        <v>38</v>
      </c>
      <c r="K1001" s="6" t="s">
        <v>25</v>
      </c>
      <c r="L1001" s="6" t="s">
        <v>119</v>
      </c>
      <c r="M1001" s="6" t="s">
        <v>52</v>
      </c>
      <c r="N1001" s="6" t="s">
        <v>42</v>
      </c>
      <c r="O1001" s="6" t="s">
        <v>114</v>
      </c>
      <c r="P1001" s="6" t="s">
        <v>54</v>
      </c>
      <c r="Q1001" s="6" t="s">
        <v>66</v>
      </c>
      <c r="R1001" s="6">
        <v>83630</v>
      </c>
      <c r="S1001" s="6" t="s">
        <v>3020</v>
      </c>
      <c r="T1001" s="6" t="s">
        <v>61</v>
      </c>
      <c r="U1001" s="5">
        <f>datos_chargeback_2001_1!$V1001/100</f>
        <v>0</v>
      </c>
      <c r="V1001" s="6">
        <v>0</v>
      </c>
      <c r="W1001" s="5">
        <f>datos_chargeback_2001_1!$X1001/100</f>
        <v>836.3</v>
      </c>
      <c r="X1001" s="6">
        <v>83630</v>
      </c>
      <c r="Y1001" s="5">
        <f>datos_chargeback_2001_1!$Z1001/100</f>
        <v>0</v>
      </c>
      <c r="Z1001" s="6">
        <v>0</v>
      </c>
      <c r="AA1001" s="6" t="s">
        <v>3021</v>
      </c>
      <c r="AB1001" s="6" t="s">
        <v>48</v>
      </c>
      <c r="AC1001" s="8">
        <v>45126</v>
      </c>
      <c r="AD1001" s="5">
        <f>datos_chargeback_2001_1!$AE1001/100</f>
        <v>246.37</v>
      </c>
      <c r="AE1001" s="6">
        <v>24637</v>
      </c>
      <c r="AF1001" s="6" t="s">
        <v>50</v>
      </c>
    </row>
    <row r="1002" spans="1:32" x14ac:dyDescent="0.3">
      <c r="A1002" s="35" t="s">
        <v>3022</v>
      </c>
      <c r="B1002" s="9">
        <v>44927</v>
      </c>
      <c r="C1002" s="9" t="str">
        <f>TEXT(Tabla10[[#This Row],[Fecha de transacción]],"DDDD")</f>
        <v>domingo</v>
      </c>
      <c r="D1002" s="9">
        <v>45011</v>
      </c>
      <c r="E1002" s="10">
        <f>datos_chargeback_2001_1!$D1002-datos_chargeback_2001_1!$B1002</f>
        <v>84</v>
      </c>
      <c r="F1002" s="11">
        <f>datos_chargeback_2001_1!$G1002/100</f>
        <v>286.86</v>
      </c>
      <c r="G1002" s="12">
        <v>28686</v>
      </c>
      <c r="H1002" s="11">
        <f t="shared" si="15"/>
        <v>0</v>
      </c>
      <c r="I1002" s="11">
        <v>1.27</v>
      </c>
      <c r="J1002" s="12" t="s">
        <v>24</v>
      </c>
      <c r="K1002" s="12" t="s">
        <v>25</v>
      </c>
      <c r="L1002" s="12" t="s">
        <v>26</v>
      </c>
      <c r="M1002" s="12" t="s">
        <v>93</v>
      </c>
      <c r="N1002" s="12" t="s">
        <v>42</v>
      </c>
      <c r="O1002" s="12" t="s">
        <v>64</v>
      </c>
      <c r="P1002" s="12" t="s">
        <v>54</v>
      </c>
      <c r="Q1002" s="12" t="s">
        <v>75</v>
      </c>
      <c r="R1002" s="12">
        <v>28686</v>
      </c>
      <c r="S1002" s="12" t="s">
        <v>3023</v>
      </c>
      <c r="T1002" s="12" t="s">
        <v>61</v>
      </c>
      <c r="U1002" s="11">
        <f>datos_chargeback_2001_1!$V1002/100</f>
        <v>0</v>
      </c>
      <c r="V1002" s="12">
        <v>0</v>
      </c>
      <c r="W1002" s="11">
        <f>datos_chargeback_2001_1!$X1002/100</f>
        <v>286.86</v>
      </c>
      <c r="X1002" s="12">
        <v>28686</v>
      </c>
      <c r="Y1002" s="11">
        <f>datos_chargeback_2001_1!$Z1002/100</f>
        <v>0</v>
      </c>
      <c r="Z1002" s="12">
        <v>0</v>
      </c>
      <c r="AA1002" s="12" t="s">
        <v>3024</v>
      </c>
      <c r="AB1002" s="12" t="s">
        <v>35</v>
      </c>
      <c r="AC1002" s="13" t="s">
        <v>35</v>
      </c>
      <c r="AD1002" s="11">
        <f>datos_chargeback_2001_1!$AE1002/100</f>
        <v>0</v>
      </c>
      <c r="AE1002" s="12">
        <v>0</v>
      </c>
      <c r="AF1002" s="12" t="s">
        <v>36</v>
      </c>
    </row>
    <row r="1003" spans="1:32" x14ac:dyDescent="0.3">
      <c r="A1003" s="36" t="s">
        <v>3025</v>
      </c>
      <c r="B1003" s="14">
        <v>44928</v>
      </c>
      <c r="C1003" s="14" t="str">
        <f>TEXT(Tabla10[[#This Row],[Fecha de transacción]],"DDDD")</f>
        <v>lunes</v>
      </c>
      <c r="D1003" s="14">
        <v>44994</v>
      </c>
      <c r="E1003" s="15">
        <f>datos_chargeback_2001_1!$D1003-datos_chargeback_2001_1!$B1003</f>
        <v>66</v>
      </c>
      <c r="F1003" s="16">
        <f>datos_chargeback_2001_1!$G1003/100</f>
        <v>18.22</v>
      </c>
      <c r="G1003" s="17">
        <v>1822</v>
      </c>
      <c r="H1003" s="16">
        <f t="shared" si="15"/>
        <v>0</v>
      </c>
      <c r="I1003" s="16">
        <v>0</v>
      </c>
      <c r="J1003" s="17" t="s">
        <v>38</v>
      </c>
      <c r="K1003" s="17" t="s">
        <v>25</v>
      </c>
      <c r="L1003" s="17" t="s">
        <v>80</v>
      </c>
      <c r="M1003" s="17" t="s">
        <v>93</v>
      </c>
      <c r="N1003" s="17" t="s">
        <v>42</v>
      </c>
      <c r="O1003" s="17" t="s">
        <v>43</v>
      </c>
      <c r="P1003" s="17" t="s">
        <v>30</v>
      </c>
      <c r="Q1003" s="17" t="s">
        <v>66</v>
      </c>
      <c r="R1003" s="17">
        <v>1822</v>
      </c>
      <c r="S1003" s="17" t="s">
        <v>1568</v>
      </c>
      <c r="T1003" s="17" t="s">
        <v>116</v>
      </c>
      <c r="U1003" s="16">
        <f>datos_chargeback_2001_1!$V1003/100</f>
        <v>18.22</v>
      </c>
      <c r="V1003" s="17">
        <v>1822</v>
      </c>
      <c r="W1003" s="16">
        <f>datos_chargeback_2001_1!$X1003/100</f>
        <v>0</v>
      </c>
      <c r="X1003" s="17">
        <v>0</v>
      </c>
      <c r="Y1003" s="16">
        <f>datos_chargeback_2001_1!$Z1003/100</f>
        <v>0</v>
      </c>
      <c r="Z1003" s="17">
        <v>0</v>
      </c>
      <c r="AA1003" s="17" t="s">
        <v>3026</v>
      </c>
      <c r="AB1003" s="17" t="s">
        <v>35</v>
      </c>
      <c r="AC1003" s="20" t="s">
        <v>35</v>
      </c>
      <c r="AD1003" s="16">
        <f>datos_chargeback_2001_1!$AE1003/100</f>
        <v>0</v>
      </c>
      <c r="AE1003" s="17">
        <v>0</v>
      </c>
      <c r="AF1003" s="17" t="s">
        <v>50</v>
      </c>
    </row>
    <row r="1004" spans="1:32" x14ac:dyDescent="0.3">
      <c r="A1004" s="35" t="s">
        <v>3027</v>
      </c>
      <c r="B1004" s="9">
        <v>44929</v>
      </c>
      <c r="C1004" s="9" t="str">
        <f>TEXT(Tabla10[[#This Row],[Fecha de transacción]],"DDDD")</f>
        <v>martes</v>
      </c>
      <c r="D1004" s="9">
        <v>45007</v>
      </c>
      <c r="E1004" s="10">
        <f>datos_chargeback_2001_1!$D1004-datos_chargeback_2001_1!$B1004</f>
        <v>78</v>
      </c>
      <c r="F1004" s="11">
        <f>datos_chargeback_2001_1!$G1004/100</f>
        <v>447.73</v>
      </c>
      <c r="G1004" s="12">
        <v>44773</v>
      </c>
      <c r="H1004" s="11">
        <f t="shared" si="15"/>
        <v>0</v>
      </c>
      <c r="I1004" s="11">
        <v>0.82</v>
      </c>
      <c r="J1004" s="12" t="s">
        <v>38</v>
      </c>
      <c r="K1004" s="12" t="s">
        <v>25</v>
      </c>
      <c r="L1004" s="12" t="s">
        <v>40</v>
      </c>
      <c r="M1004" s="12" t="s">
        <v>41</v>
      </c>
      <c r="N1004" s="12" t="s">
        <v>42</v>
      </c>
      <c r="O1004" s="12" t="s">
        <v>70</v>
      </c>
      <c r="P1004" s="12" t="s">
        <v>30</v>
      </c>
      <c r="Q1004" s="12" t="s">
        <v>44</v>
      </c>
      <c r="R1004" s="12">
        <v>44773</v>
      </c>
      <c r="S1004" s="12" t="s">
        <v>764</v>
      </c>
      <c r="T1004" s="12" t="s">
        <v>46</v>
      </c>
      <c r="U1004" s="11">
        <f>datos_chargeback_2001_1!$V1004/100</f>
        <v>447.73</v>
      </c>
      <c r="V1004" s="12">
        <v>44773</v>
      </c>
      <c r="W1004" s="11">
        <f>datos_chargeback_2001_1!$X1004/100</f>
        <v>0</v>
      </c>
      <c r="X1004" s="12">
        <v>0</v>
      </c>
      <c r="Y1004" s="11">
        <f>datos_chargeback_2001_1!$Z1004/100</f>
        <v>0</v>
      </c>
      <c r="Z1004" s="12">
        <v>0</v>
      </c>
      <c r="AA1004" s="12" t="s">
        <v>3028</v>
      </c>
      <c r="AB1004" s="12" t="s">
        <v>48</v>
      </c>
      <c r="AC1004" s="19">
        <v>44929</v>
      </c>
      <c r="AD1004" s="11">
        <f>datos_chargeback_2001_1!$AE1004/100</f>
        <v>693.79</v>
      </c>
      <c r="AE1004" s="12">
        <v>69379</v>
      </c>
      <c r="AF1004" s="12" t="s">
        <v>29</v>
      </c>
    </row>
    <row r="1005" spans="1:32" x14ac:dyDescent="0.3">
      <c r="A1005" s="34" t="s">
        <v>3029</v>
      </c>
      <c r="B1005" s="3">
        <v>44930</v>
      </c>
      <c r="C1005" s="3" t="str">
        <f>TEXT(Tabla10[[#This Row],[Fecha de transacción]],"DDDD")</f>
        <v>miércoles</v>
      </c>
      <c r="D1005" s="3">
        <v>44998</v>
      </c>
      <c r="E1005" s="4">
        <f>datos_chargeback_2001_1!$D1005-datos_chargeback_2001_1!$B1005</f>
        <v>68</v>
      </c>
      <c r="F1005" s="5">
        <f>datos_chargeback_2001_1!$G1005/100</f>
        <v>976.73</v>
      </c>
      <c r="G1005" s="6">
        <v>97673</v>
      </c>
      <c r="H1005" s="5">
        <f t="shared" si="15"/>
        <v>0</v>
      </c>
      <c r="I1005" s="5">
        <v>0</v>
      </c>
      <c r="J1005" s="6" t="s">
        <v>38</v>
      </c>
      <c r="K1005" s="6" t="s">
        <v>25</v>
      </c>
      <c r="L1005" s="6" t="s">
        <v>80</v>
      </c>
      <c r="M1005" s="6" t="s">
        <v>59</v>
      </c>
      <c r="N1005" s="6" t="s">
        <v>42</v>
      </c>
      <c r="O1005" s="6" t="s">
        <v>29</v>
      </c>
      <c r="P1005" s="6" t="s">
        <v>54</v>
      </c>
      <c r="Q1005" s="6" t="s">
        <v>44</v>
      </c>
      <c r="R1005" s="6">
        <v>97673</v>
      </c>
      <c r="S1005" s="6" t="s">
        <v>3030</v>
      </c>
      <c r="T1005" s="6" t="s">
        <v>61</v>
      </c>
      <c r="U1005" s="5">
        <f>datos_chargeback_2001_1!$V1005/100</f>
        <v>0</v>
      </c>
      <c r="V1005" s="6">
        <v>0</v>
      </c>
      <c r="W1005" s="5">
        <f>datos_chargeback_2001_1!$X1005/100</f>
        <v>976.73</v>
      </c>
      <c r="X1005" s="6">
        <v>97673</v>
      </c>
      <c r="Y1005" s="5">
        <f>datos_chargeback_2001_1!$Z1005/100</f>
        <v>0</v>
      </c>
      <c r="Z1005" s="6">
        <v>0</v>
      </c>
      <c r="AA1005" s="6" t="s">
        <v>3031</v>
      </c>
      <c r="AB1005" s="6" t="s">
        <v>35</v>
      </c>
      <c r="AC1005" s="7" t="s">
        <v>35</v>
      </c>
      <c r="AD1005" s="5">
        <f>datos_chargeback_2001_1!$AE1005/100</f>
        <v>0</v>
      </c>
      <c r="AE1005" s="6">
        <v>0</v>
      </c>
      <c r="AF1005" s="6" t="s">
        <v>50</v>
      </c>
    </row>
    <row r="1006" spans="1:32" x14ac:dyDescent="0.3">
      <c r="A1006" s="35" t="s">
        <v>3032</v>
      </c>
      <c r="B1006" s="9">
        <v>44931</v>
      </c>
      <c r="C1006" s="9" t="str">
        <f>TEXT(Tabla10[[#This Row],[Fecha de transacción]],"DDDD")</f>
        <v>jueves</v>
      </c>
      <c r="D1006" s="9">
        <v>45021</v>
      </c>
      <c r="E1006" s="10">
        <f>datos_chargeback_2001_1!$D1006-datos_chargeback_2001_1!$B1006</f>
        <v>90</v>
      </c>
      <c r="F1006" s="11">
        <f>datos_chargeback_2001_1!$G1006/100</f>
        <v>13.8</v>
      </c>
      <c r="G1006" s="12">
        <v>1380</v>
      </c>
      <c r="H1006" s="11">
        <f t="shared" si="15"/>
        <v>0</v>
      </c>
      <c r="I1006" s="11">
        <v>0</v>
      </c>
      <c r="J1006" s="12" t="s">
        <v>38</v>
      </c>
      <c r="K1006" s="12" t="s">
        <v>25</v>
      </c>
      <c r="L1006" s="12" t="s">
        <v>26</v>
      </c>
      <c r="M1006" s="12" t="s">
        <v>59</v>
      </c>
      <c r="N1006" s="12" t="s">
        <v>42</v>
      </c>
      <c r="O1006" s="12" t="s">
        <v>29</v>
      </c>
      <c r="P1006" s="12" t="s">
        <v>30</v>
      </c>
      <c r="Q1006" s="12" t="s">
        <v>66</v>
      </c>
      <c r="R1006" s="12">
        <v>13800</v>
      </c>
      <c r="S1006" s="12" t="s">
        <v>2281</v>
      </c>
      <c r="T1006" s="12" t="s">
        <v>61</v>
      </c>
      <c r="U1006" s="11">
        <f>datos_chargeback_2001_1!$V1006/100</f>
        <v>0</v>
      </c>
      <c r="V1006" s="12">
        <v>0</v>
      </c>
      <c r="W1006" s="11">
        <f>datos_chargeback_2001_1!$X1006/100</f>
        <v>138</v>
      </c>
      <c r="X1006" s="12">
        <v>13800</v>
      </c>
      <c r="Y1006" s="11">
        <f>datos_chargeback_2001_1!$Z1006/100</f>
        <v>0</v>
      </c>
      <c r="Z1006" s="12">
        <v>0</v>
      </c>
      <c r="AA1006" s="12" t="s">
        <v>3033</v>
      </c>
      <c r="AB1006" s="12" t="s">
        <v>35</v>
      </c>
      <c r="AC1006" s="13" t="s">
        <v>35</v>
      </c>
      <c r="AD1006" s="11">
        <f>datos_chargeback_2001_1!$AE1006/100</f>
        <v>0</v>
      </c>
      <c r="AE1006" s="12">
        <v>0</v>
      </c>
      <c r="AF1006" s="12" t="s">
        <v>53</v>
      </c>
    </row>
    <row r="1007" spans="1:32" x14ac:dyDescent="0.3">
      <c r="A1007" s="34" t="s">
        <v>3034</v>
      </c>
      <c r="B1007" s="3">
        <v>44932</v>
      </c>
      <c r="C1007" s="3" t="str">
        <f>TEXT(Tabla10[[#This Row],[Fecha de transacción]],"DDDD")</f>
        <v>viernes</v>
      </c>
      <c r="D1007" s="3">
        <v>45017</v>
      </c>
      <c r="E1007" s="4">
        <f>datos_chargeback_2001_1!$D1007-datos_chargeback_2001_1!$B1007</f>
        <v>85</v>
      </c>
      <c r="F1007" s="5">
        <f>datos_chargeback_2001_1!$G1007/100</f>
        <v>72.73</v>
      </c>
      <c r="G1007" s="6">
        <v>7273</v>
      </c>
      <c r="H1007" s="5">
        <f t="shared" si="15"/>
        <v>0</v>
      </c>
      <c r="I1007" s="5">
        <v>1.35</v>
      </c>
      <c r="J1007" s="6" t="s">
        <v>24</v>
      </c>
      <c r="K1007" s="6" t="s">
        <v>25</v>
      </c>
      <c r="L1007" s="6" t="s">
        <v>109</v>
      </c>
      <c r="M1007" s="6" t="s">
        <v>27</v>
      </c>
      <c r="N1007" s="6" t="s">
        <v>42</v>
      </c>
      <c r="O1007" s="6" t="s">
        <v>64</v>
      </c>
      <c r="P1007" s="6" t="s">
        <v>30</v>
      </c>
      <c r="Q1007" s="6" t="s">
        <v>31</v>
      </c>
      <c r="R1007" s="6">
        <v>72730</v>
      </c>
      <c r="S1007" s="6" t="s">
        <v>3035</v>
      </c>
      <c r="T1007" s="6" t="s">
        <v>116</v>
      </c>
      <c r="U1007" s="5">
        <f>datos_chargeback_2001_1!$V1007/100</f>
        <v>727.3</v>
      </c>
      <c r="V1007" s="6">
        <v>72730</v>
      </c>
      <c r="W1007" s="5">
        <f>datos_chargeback_2001_1!$X1007/100</f>
        <v>0</v>
      </c>
      <c r="X1007" s="6">
        <v>0</v>
      </c>
      <c r="Y1007" s="5">
        <f>datos_chargeback_2001_1!$Z1007/100</f>
        <v>0</v>
      </c>
      <c r="Z1007" s="6">
        <v>0</v>
      </c>
      <c r="AA1007" s="6" t="s">
        <v>3036</v>
      </c>
      <c r="AB1007" s="6" t="s">
        <v>35</v>
      </c>
      <c r="AC1007" s="7" t="s">
        <v>35</v>
      </c>
      <c r="AD1007" s="5">
        <f>datos_chargeback_2001_1!$AE1007/100</f>
        <v>0</v>
      </c>
      <c r="AE1007" s="6">
        <v>0</v>
      </c>
      <c r="AF1007" s="6" t="s">
        <v>53</v>
      </c>
    </row>
    <row r="1008" spans="1:32" x14ac:dyDescent="0.3">
      <c r="A1008" s="34" t="s">
        <v>3037</v>
      </c>
      <c r="B1008" s="3">
        <v>44933</v>
      </c>
      <c r="C1008" s="3" t="str">
        <f>TEXT(Tabla10[[#This Row],[Fecha de transacción]],"DDDD")</f>
        <v>sábado</v>
      </c>
      <c r="D1008" s="3">
        <v>45016</v>
      </c>
      <c r="E1008" s="4">
        <f>datos_chargeback_2001_1!$D1008-datos_chargeback_2001_1!$B1008</f>
        <v>83</v>
      </c>
      <c r="F1008" s="5">
        <f>datos_chargeback_2001_1!$G1008/100</f>
        <v>637.13</v>
      </c>
      <c r="G1008" s="6">
        <v>63713</v>
      </c>
      <c r="H1008" s="5">
        <f t="shared" si="15"/>
        <v>0</v>
      </c>
      <c r="I1008" s="5">
        <v>0</v>
      </c>
      <c r="J1008" s="6" t="s">
        <v>24</v>
      </c>
      <c r="K1008" s="6" t="s">
        <v>25</v>
      </c>
      <c r="L1008" s="6" t="s">
        <v>26</v>
      </c>
      <c r="M1008" s="6" t="s">
        <v>27</v>
      </c>
      <c r="N1008" s="6" t="s">
        <v>42</v>
      </c>
      <c r="O1008" s="6" t="s">
        <v>53</v>
      </c>
      <c r="P1008" s="6" t="s">
        <v>54</v>
      </c>
      <c r="Q1008" s="6" t="s">
        <v>55</v>
      </c>
      <c r="R1008" s="6">
        <v>63713</v>
      </c>
      <c r="S1008" s="6" t="s">
        <v>3038</v>
      </c>
      <c r="T1008" s="6" t="s">
        <v>116</v>
      </c>
      <c r="U1008" s="5">
        <f>datos_chargeback_2001_1!$V1008/100</f>
        <v>637.13</v>
      </c>
      <c r="V1008" s="6">
        <v>63713</v>
      </c>
      <c r="W1008" s="5">
        <f>datos_chargeback_2001_1!$X1008/100</f>
        <v>0</v>
      </c>
      <c r="X1008" s="6">
        <v>0</v>
      </c>
      <c r="Y1008" s="5">
        <f>datos_chargeback_2001_1!$Z1008/100</f>
        <v>0</v>
      </c>
      <c r="Z1008" s="6">
        <v>0</v>
      </c>
      <c r="AA1008" s="6" t="s">
        <v>3039</v>
      </c>
      <c r="AB1008" s="6" t="s">
        <v>48</v>
      </c>
      <c r="AC1008" s="8">
        <v>44933</v>
      </c>
      <c r="AD1008" s="5">
        <f>datos_chargeback_2001_1!$AE1008/100</f>
        <v>657.19</v>
      </c>
      <c r="AE1008" s="6">
        <v>65719</v>
      </c>
      <c r="AF1008" s="6" t="s">
        <v>43</v>
      </c>
    </row>
    <row r="1009" spans="1:32" x14ac:dyDescent="0.3">
      <c r="A1009" s="36" t="s">
        <v>3040</v>
      </c>
      <c r="B1009" s="14">
        <v>44934</v>
      </c>
      <c r="C1009" s="14" t="str">
        <f>TEXT(Tabla10[[#This Row],[Fecha de transacción]],"DDDD")</f>
        <v>domingo</v>
      </c>
      <c r="D1009" s="14">
        <v>45006</v>
      </c>
      <c r="E1009" s="15">
        <f>datos_chargeback_2001_1!$D1009-datos_chargeback_2001_1!$B1009</f>
        <v>72</v>
      </c>
      <c r="F1009" s="16">
        <f>datos_chargeback_2001_1!$G1009/100</f>
        <v>30.44</v>
      </c>
      <c r="G1009" s="17">
        <v>3044</v>
      </c>
      <c r="H1009" s="16">
        <f t="shared" si="15"/>
        <v>0</v>
      </c>
      <c r="I1009" s="16">
        <v>0</v>
      </c>
      <c r="J1009" s="17" t="s">
        <v>38</v>
      </c>
      <c r="K1009" s="17" t="s">
        <v>25</v>
      </c>
      <c r="L1009" s="17" t="s">
        <v>26</v>
      </c>
      <c r="M1009" s="17" t="s">
        <v>59</v>
      </c>
      <c r="N1009" s="17" t="s">
        <v>28</v>
      </c>
      <c r="O1009" s="17" t="s">
        <v>64</v>
      </c>
      <c r="P1009" s="17" t="s">
        <v>30</v>
      </c>
      <c r="Q1009" s="17" t="s">
        <v>75</v>
      </c>
      <c r="R1009" s="17">
        <v>3044</v>
      </c>
      <c r="S1009" s="17" t="s">
        <v>2720</v>
      </c>
      <c r="T1009" s="17" t="s">
        <v>33</v>
      </c>
      <c r="U1009" s="16">
        <f>datos_chargeback_2001_1!$V1009/100</f>
        <v>0</v>
      </c>
      <c r="V1009" s="17">
        <v>0</v>
      </c>
      <c r="W1009" s="16">
        <f>datos_chargeback_2001_1!$X1009/100</f>
        <v>0</v>
      </c>
      <c r="X1009" s="17">
        <v>0</v>
      </c>
      <c r="Y1009" s="16">
        <f>datos_chargeback_2001_1!$Z1009/100</f>
        <v>30.44</v>
      </c>
      <c r="Z1009" s="17">
        <v>3044</v>
      </c>
      <c r="AA1009" s="17" t="s">
        <v>3041</v>
      </c>
      <c r="AB1009" s="17" t="s">
        <v>35</v>
      </c>
      <c r="AC1009" s="20" t="s">
        <v>35</v>
      </c>
      <c r="AD1009" s="16">
        <f>datos_chargeback_2001_1!$AE1009/100</f>
        <v>0</v>
      </c>
      <c r="AE1009" s="17">
        <v>0</v>
      </c>
      <c r="AF1009" s="17" t="s">
        <v>50</v>
      </c>
    </row>
    <row r="1010" spans="1:32" x14ac:dyDescent="0.3">
      <c r="A1010" s="34" t="s">
        <v>3042</v>
      </c>
      <c r="B1010" s="3">
        <v>44935</v>
      </c>
      <c r="C1010" s="3" t="str">
        <f>TEXT(Tabla10[[#This Row],[Fecha de transacción]],"DDDD")</f>
        <v>lunes</v>
      </c>
      <c r="D1010" s="3">
        <v>45019</v>
      </c>
      <c r="E1010" s="4">
        <f>datos_chargeback_2001_1!$D1010-datos_chargeback_2001_1!$B1010</f>
        <v>84</v>
      </c>
      <c r="F1010" s="5">
        <f>datos_chargeback_2001_1!$G1010/100</f>
        <v>821.42</v>
      </c>
      <c r="G1010" s="6">
        <v>82142</v>
      </c>
      <c r="H1010" s="5">
        <f t="shared" si="15"/>
        <v>0</v>
      </c>
      <c r="I1010" s="5">
        <v>1.33</v>
      </c>
      <c r="J1010" s="6" t="s">
        <v>24</v>
      </c>
      <c r="K1010" s="6" t="s">
        <v>25</v>
      </c>
      <c r="L1010" s="6" t="s">
        <v>109</v>
      </c>
      <c r="M1010" s="6" t="s">
        <v>52</v>
      </c>
      <c r="N1010" s="6" t="s">
        <v>42</v>
      </c>
      <c r="O1010" s="6" t="s">
        <v>43</v>
      </c>
      <c r="P1010" s="6" t="s">
        <v>54</v>
      </c>
      <c r="Q1010" s="6" t="s">
        <v>44</v>
      </c>
      <c r="R1010" s="6">
        <v>82142</v>
      </c>
      <c r="S1010" s="6" t="s">
        <v>3043</v>
      </c>
      <c r="T1010" s="6" t="s">
        <v>46</v>
      </c>
      <c r="U1010" s="5">
        <f>datos_chargeback_2001_1!$V1010/100</f>
        <v>821.42</v>
      </c>
      <c r="V1010" s="6">
        <v>82142</v>
      </c>
      <c r="W1010" s="5">
        <f>datos_chargeback_2001_1!$X1010/100</f>
        <v>0</v>
      </c>
      <c r="X1010" s="6">
        <v>0</v>
      </c>
      <c r="Y1010" s="5">
        <f>datos_chargeback_2001_1!$Z1010/100</f>
        <v>0</v>
      </c>
      <c r="Z1010" s="6">
        <v>0</v>
      </c>
      <c r="AA1010" s="6" t="s">
        <v>3044</v>
      </c>
      <c r="AB1010" s="6" t="s">
        <v>48</v>
      </c>
      <c r="AC1010" s="8">
        <v>44935</v>
      </c>
      <c r="AD1010" s="5">
        <f>datos_chargeback_2001_1!$AE1010/100</f>
        <v>702.99</v>
      </c>
      <c r="AE1010" s="6">
        <v>70299</v>
      </c>
      <c r="AF1010" s="6" t="s">
        <v>43</v>
      </c>
    </row>
    <row r="1011" spans="1:32" x14ac:dyDescent="0.3">
      <c r="A1011" s="34" t="s">
        <v>3045</v>
      </c>
      <c r="B1011" s="3">
        <v>44936</v>
      </c>
      <c r="C1011" s="3" t="str">
        <f>TEXT(Tabla10[[#This Row],[Fecha de transacción]],"DDDD")</f>
        <v>martes</v>
      </c>
      <c r="D1011" s="3">
        <v>45005</v>
      </c>
      <c r="E1011" s="4">
        <f>datos_chargeback_2001_1!$D1011-datos_chargeback_2001_1!$B1011</f>
        <v>69</v>
      </c>
      <c r="F1011" s="5">
        <f>datos_chargeback_2001_1!$G1011/100</f>
        <v>60.47</v>
      </c>
      <c r="G1011" s="6">
        <v>6047</v>
      </c>
      <c r="H1011" s="5">
        <f t="shared" si="15"/>
        <v>0</v>
      </c>
      <c r="I1011" s="5">
        <v>1.42</v>
      </c>
      <c r="J1011" s="6" t="s">
        <v>24</v>
      </c>
      <c r="K1011" s="6" t="s">
        <v>25</v>
      </c>
      <c r="L1011" s="6" t="s">
        <v>109</v>
      </c>
      <c r="M1011" s="6" t="s">
        <v>52</v>
      </c>
      <c r="N1011" s="6" t="s">
        <v>42</v>
      </c>
      <c r="O1011" s="6" t="s">
        <v>36</v>
      </c>
      <c r="P1011" s="6" t="s">
        <v>30</v>
      </c>
      <c r="Q1011" s="6" t="s">
        <v>66</v>
      </c>
      <c r="R1011" s="6">
        <v>6047</v>
      </c>
      <c r="S1011" s="6" t="s">
        <v>823</v>
      </c>
      <c r="T1011" s="6" t="s">
        <v>46</v>
      </c>
      <c r="U1011" s="5">
        <f>datos_chargeback_2001_1!$V1011/100</f>
        <v>60.47</v>
      </c>
      <c r="V1011" s="6">
        <v>6047</v>
      </c>
      <c r="W1011" s="5">
        <f>datos_chargeback_2001_1!$X1011/100</f>
        <v>0</v>
      </c>
      <c r="X1011" s="6">
        <v>0</v>
      </c>
      <c r="Y1011" s="5">
        <f>datos_chargeback_2001_1!$Z1011/100</f>
        <v>0</v>
      </c>
      <c r="Z1011" s="6">
        <v>0</v>
      </c>
      <c r="AA1011" s="6" t="s">
        <v>3046</v>
      </c>
      <c r="AB1011" s="6" t="s">
        <v>35</v>
      </c>
      <c r="AC1011" s="7" t="s">
        <v>35</v>
      </c>
      <c r="AD1011" s="5">
        <f>datos_chargeback_2001_1!$AE1011/100</f>
        <v>0</v>
      </c>
      <c r="AE1011" s="6">
        <v>0</v>
      </c>
      <c r="AF1011" s="6" t="s">
        <v>29</v>
      </c>
    </row>
    <row r="1012" spans="1:32" x14ac:dyDescent="0.3">
      <c r="A1012" s="34" t="s">
        <v>3047</v>
      </c>
      <c r="B1012" s="3">
        <v>44937</v>
      </c>
      <c r="C1012" s="3" t="str">
        <f>TEXT(Tabla10[[#This Row],[Fecha de transacción]],"DDDD")</f>
        <v>miércoles</v>
      </c>
      <c r="D1012" s="3">
        <v>45002</v>
      </c>
      <c r="E1012" s="4">
        <f>datos_chargeback_2001_1!$D1012-datos_chargeback_2001_1!$B1012</f>
        <v>65</v>
      </c>
      <c r="F1012" s="5">
        <f>datos_chargeback_2001_1!$G1012/100</f>
        <v>116.81</v>
      </c>
      <c r="G1012" s="6">
        <v>11681</v>
      </c>
      <c r="H1012" s="5">
        <f t="shared" si="15"/>
        <v>0</v>
      </c>
      <c r="I1012" s="5">
        <v>0</v>
      </c>
      <c r="J1012" s="6" t="s">
        <v>24</v>
      </c>
      <c r="K1012" s="6" t="s">
        <v>25</v>
      </c>
      <c r="L1012" s="6" t="s">
        <v>40</v>
      </c>
      <c r="M1012" s="6" t="s">
        <v>41</v>
      </c>
      <c r="N1012" s="6" t="s">
        <v>42</v>
      </c>
      <c r="O1012" s="6" t="s">
        <v>114</v>
      </c>
      <c r="P1012" s="6" t="s">
        <v>30</v>
      </c>
      <c r="Q1012" s="6" t="s">
        <v>55</v>
      </c>
      <c r="R1012" s="6">
        <v>11681</v>
      </c>
      <c r="S1012" s="6" t="s">
        <v>3048</v>
      </c>
      <c r="T1012" s="6" t="s">
        <v>61</v>
      </c>
      <c r="U1012" s="5">
        <f>datos_chargeback_2001_1!$V1012/100</f>
        <v>0</v>
      </c>
      <c r="V1012" s="6">
        <v>0</v>
      </c>
      <c r="W1012" s="5">
        <f>datos_chargeback_2001_1!$X1012/100</f>
        <v>116.81</v>
      </c>
      <c r="X1012" s="6">
        <v>11681</v>
      </c>
      <c r="Y1012" s="5">
        <f>datos_chargeback_2001_1!$Z1012/100</f>
        <v>0</v>
      </c>
      <c r="Z1012" s="6">
        <v>0</v>
      </c>
      <c r="AA1012" s="6" t="s">
        <v>3049</v>
      </c>
      <c r="AB1012" s="6" t="s">
        <v>35</v>
      </c>
      <c r="AC1012" s="7" t="s">
        <v>35</v>
      </c>
      <c r="AD1012" s="5">
        <f>datos_chargeback_2001_1!$AE1012/100</f>
        <v>0</v>
      </c>
      <c r="AE1012" s="6">
        <v>0</v>
      </c>
      <c r="AF1012" s="6" t="s">
        <v>50</v>
      </c>
    </row>
    <row r="1013" spans="1:32" x14ac:dyDescent="0.3">
      <c r="A1013" s="36" t="s">
        <v>3050</v>
      </c>
      <c r="B1013" s="14">
        <v>44938</v>
      </c>
      <c r="C1013" s="14" t="str">
        <f>TEXT(Tabla10[[#This Row],[Fecha de transacción]],"DDDD")</f>
        <v>jueves</v>
      </c>
      <c r="D1013" s="14">
        <v>45024</v>
      </c>
      <c r="E1013" s="15">
        <f>datos_chargeback_2001_1!$D1013-datos_chargeback_2001_1!$B1013</f>
        <v>86</v>
      </c>
      <c r="F1013" s="16">
        <f>datos_chargeback_2001_1!$G1013/100</f>
        <v>871.78</v>
      </c>
      <c r="G1013" s="17">
        <v>87178</v>
      </c>
      <c r="H1013" s="16">
        <f t="shared" si="15"/>
        <v>0</v>
      </c>
      <c r="I1013" s="16">
        <v>0</v>
      </c>
      <c r="J1013" s="17" t="s">
        <v>24</v>
      </c>
      <c r="K1013" s="17" t="s">
        <v>25</v>
      </c>
      <c r="L1013" s="17" t="s">
        <v>109</v>
      </c>
      <c r="M1013" s="17" t="s">
        <v>27</v>
      </c>
      <c r="N1013" s="17" t="s">
        <v>42</v>
      </c>
      <c r="O1013" s="17" t="s">
        <v>29</v>
      </c>
      <c r="P1013" s="17" t="s">
        <v>54</v>
      </c>
      <c r="Q1013" s="17" t="s">
        <v>44</v>
      </c>
      <c r="R1013" s="17">
        <v>87178</v>
      </c>
      <c r="S1013" s="17" t="s">
        <v>3051</v>
      </c>
      <c r="T1013" s="17" t="s">
        <v>61</v>
      </c>
      <c r="U1013" s="16">
        <f>datos_chargeback_2001_1!$V1013/100</f>
        <v>0</v>
      </c>
      <c r="V1013" s="17">
        <v>0</v>
      </c>
      <c r="W1013" s="16">
        <f>datos_chargeback_2001_1!$X1013/100</f>
        <v>871.78</v>
      </c>
      <c r="X1013" s="17">
        <v>87178</v>
      </c>
      <c r="Y1013" s="16">
        <f>datos_chargeback_2001_1!$Z1013/100</f>
        <v>0</v>
      </c>
      <c r="Z1013" s="17">
        <v>0</v>
      </c>
      <c r="AA1013" s="17" t="s">
        <v>3052</v>
      </c>
      <c r="AB1013" s="17" t="s">
        <v>35</v>
      </c>
      <c r="AC1013" s="20" t="s">
        <v>35</v>
      </c>
      <c r="AD1013" s="16">
        <f>datos_chargeback_2001_1!$AE1013/100</f>
        <v>0</v>
      </c>
      <c r="AE1013" s="17">
        <v>0</v>
      </c>
      <c r="AF1013" s="17" t="s">
        <v>64</v>
      </c>
    </row>
    <row r="1014" spans="1:32" x14ac:dyDescent="0.3">
      <c r="A1014" s="34" t="s">
        <v>3053</v>
      </c>
      <c r="B1014" s="3">
        <v>44939</v>
      </c>
      <c r="C1014" s="3" t="str">
        <f>TEXT(Tabla10[[#This Row],[Fecha de transacción]],"DDDD")</f>
        <v>viernes</v>
      </c>
      <c r="D1014" s="3">
        <v>45001</v>
      </c>
      <c r="E1014" s="4">
        <f>datos_chargeback_2001_1!$D1014-datos_chargeback_2001_1!$B1014</f>
        <v>62</v>
      </c>
      <c r="F1014" s="5">
        <f>datos_chargeback_2001_1!$G1014/100</f>
        <v>869.47</v>
      </c>
      <c r="G1014" s="6">
        <v>86947</v>
      </c>
      <c r="H1014" s="5">
        <f t="shared" si="15"/>
        <v>0</v>
      </c>
      <c r="I1014" s="5">
        <v>0</v>
      </c>
      <c r="J1014" s="6" t="s">
        <v>24</v>
      </c>
      <c r="K1014" s="6" t="s">
        <v>25</v>
      </c>
      <c r="L1014" s="6" t="s">
        <v>26</v>
      </c>
      <c r="M1014" s="6" t="s">
        <v>52</v>
      </c>
      <c r="N1014" s="6" t="s">
        <v>42</v>
      </c>
      <c r="O1014" s="6" t="s">
        <v>50</v>
      </c>
      <c r="P1014" s="6" t="s">
        <v>30</v>
      </c>
      <c r="Q1014" s="6" t="s">
        <v>44</v>
      </c>
      <c r="R1014" s="6">
        <v>86947</v>
      </c>
      <c r="S1014" s="6" t="s">
        <v>1899</v>
      </c>
      <c r="T1014" s="6" t="s">
        <v>61</v>
      </c>
      <c r="U1014" s="5">
        <f>datos_chargeback_2001_1!$V1014/100</f>
        <v>0</v>
      </c>
      <c r="V1014" s="6">
        <v>0</v>
      </c>
      <c r="W1014" s="5">
        <f>datos_chargeback_2001_1!$X1014/100</f>
        <v>869.47</v>
      </c>
      <c r="X1014" s="6">
        <v>86947</v>
      </c>
      <c r="Y1014" s="5">
        <f>datos_chargeback_2001_1!$Z1014/100</f>
        <v>0</v>
      </c>
      <c r="Z1014" s="6">
        <v>0</v>
      </c>
      <c r="AA1014" s="6" t="s">
        <v>3054</v>
      </c>
      <c r="AB1014" s="6" t="s">
        <v>35</v>
      </c>
      <c r="AC1014" s="7" t="s">
        <v>35</v>
      </c>
      <c r="AD1014" s="5">
        <f>datos_chargeback_2001_1!$AE1014/100</f>
        <v>0</v>
      </c>
      <c r="AE1014" s="6">
        <v>0</v>
      </c>
      <c r="AF1014" s="6" t="s">
        <v>43</v>
      </c>
    </row>
    <row r="1015" spans="1:32" x14ac:dyDescent="0.3">
      <c r="A1015" s="36" t="s">
        <v>3055</v>
      </c>
      <c r="B1015" s="14">
        <v>44940</v>
      </c>
      <c r="C1015" s="14" t="str">
        <f>TEXT(Tabla10[[#This Row],[Fecha de transacción]],"DDDD")</f>
        <v>sábado</v>
      </c>
      <c r="D1015" s="14">
        <v>45000</v>
      </c>
      <c r="E1015" s="15">
        <f>datos_chargeback_2001_1!$D1015-datos_chargeback_2001_1!$B1015</f>
        <v>60</v>
      </c>
      <c r="F1015" s="16">
        <f>datos_chargeback_2001_1!$G1015/100</f>
        <v>463.52</v>
      </c>
      <c r="G1015" s="17">
        <v>46352</v>
      </c>
      <c r="H1015" s="16">
        <f t="shared" si="15"/>
        <v>0</v>
      </c>
      <c r="I1015" s="16">
        <v>1.22</v>
      </c>
      <c r="J1015" s="17" t="s">
        <v>24</v>
      </c>
      <c r="K1015" s="17" t="s">
        <v>25</v>
      </c>
      <c r="L1015" s="17" t="s">
        <v>26</v>
      </c>
      <c r="M1015" s="17" t="s">
        <v>41</v>
      </c>
      <c r="N1015" s="17" t="s">
        <v>28</v>
      </c>
      <c r="O1015" s="17" t="s">
        <v>36</v>
      </c>
      <c r="P1015" s="17" t="s">
        <v>30</v>
      </c>
      <c r="Q1015" s="17" t="s">
        <v>31</v>
      </c>
      <c r="R1015" s="17">
        <v>46352</v>
      </c>
      <c r="S1015" s="17" t="s">
        <v>3056</v>
      </c>
      <c r="T1015" s="17" t="s">
        <v>33</v>
      </c>
      <c r="U1015" s="16">
        <f>datos_chargeback_2001_1!$V1015/100</f>
        <v>0</v>
      </c>
      <c r="V1015" s="17">
        <v>0</v>
      </c>
      <c r="W1015" s="16">
        <f>datos_chargeback_2001_1!$X1015/100</f>
        <v>0</v>
      </c>
      <c r="X1015" s="17">
        <v>0</v>
      </c>
      <c r="Y1015" s="16">
        <f>datos_chargeback_2001_1!$Z1015/100</f>
        <v>463.52</v>
      </c>
      <c r="Z1015" s="17">
        <v>46352</v>
      </c>
      <c r="AA1015" s="17" t="s">
        <v>3057</v>
      </c>
      <c r="AB1015" s="17" t="s">
        <v>48</v>
      </c>
      <c r="AC1015" s="18">
        <v>44940</v>
      </c>
      <c r="AD1015" s="16">
        <f>datos_chargeback_2001_1!$AE1015/100</f>
        <v>440.61</v>
      </c>
      <c r="AE1015" s="17">
        <v>44061</v>
      </c>
      <c r="AF1015" s="17" t="s">
        <v>43</v>
      </c>
    </row>
    <row r="1016" spans="1:32" x14ac:dyDescent="0.3">
      <c r="A1016" s="35" t="s">
        <v>3058</v>
      </c>
      <c r="B1016" s="9">
        <v>44941</v>
      </c>
      <c r="C1016" s="9" t="str">
        <f>TEXT(Tabla10[[#This Row],[Fecha de transacción]],"DDDD")</f>
        <v>domingo</v>
      </c>
      <c r="D1016" s="9">
        <v>45001</v>
      </c>
      <c r="E1016" s="10">
        <f>datos_chargeback_2001_1!$D1016-datos_chargeback_2001_1!$B1016</f>
        <v>60</v>
      </c>
      <c r="F1016" s="11">
        <f>datos_chargeback_2001_1!$G1016/100</f>
        <v>820.37</v>
      </c>
      <c r="G1016" s="12">
        <v>82037</v>
      </c>
      <c r="H1016" s="11">
        <f t="shared" si="15"/>
        <v>0</v>
      </c>
      <c r="I1016" s="11">
        <v>0</v>
      </c>
      <c r="J1016" s="12" t="s">
        <v>24</v>
      </c>
      <c r="K1016" s="12" t="s">
        <v>25</v>
      </c>
      <c r="L1016" s="12" t="s">
        <v>119</v>
      </c>
      <c r="M1016" s="12" t="s">
        <v>85</v>
      </c>
      <c r="N1016" s="12" t="s">
        <v>42</v>
      </c>
      <c r="O1016" s="12" t="s">
        <v>36</v>
      </c>
      <c r="P1016" s="12" t="s">
        <v>30</v>
      </c>
      <c r="Q1016" s="12" t="s">
        <v>44</v>
      </c>
      <c r="R1016" s="12">
        <v>82037</v>
      </c>
      <c r="S1016" s="12" t="s">
        <v>3059</v>
      </c>
      <c r="T1016" s="12" t="s">
        <v>116</v>
      </c>
      <c r="U1016" s="11">
        <f>datos_chargeback_2001_1!$V1016/100</f>
        <v>820.37</v>
      </c>
      <c r="V1016" s="12">
        <v>82037</v>
      </c>
      <c r="W1016" s="11">
        <f>datos_chargeback_2001_1!$X1016/100</f>
        <v>0</v>
      </c>
      <c r="X1016" s="12">
        <v>0</v>
      </c>
      <c r="Y1016" s="11">
        <f>datos_chargeback_2001_1!$Z1016/100</f>
        <v>0</v>
      </c>
      <c r="Z1016" s="12">
        <v>0</v>
      </c>
      <c r="AA1016" s="12" t="s">
        <v>3060</v>
      </c>
      <c r="AB1016" s="12" t="s">
        <v>35</v>
      </c>
      <c r="AC1016" s="13" t="s">
        <v>35</v>
      </c>
      <c r="AD1016" s="11">
        <f>datos_chargeback_2001_1!$AE1016/100</f>
        <v>0</v>
      </c>
      <c r="AE1016" s="12">
        <v>0</v>
      </c>
      <c r="AF1016" s="12" t="s">
        <v>36</v>
      </c>
    </row>
    <row r="1017" spans="1:32" x14ac:dyDescent="0.3">
      <c r="A1017" s="34" t="s">
        <v>3061</v>
      </c>
      <c r="B1017" s="3">
        <v>44942</v>
      </c>
      <c r="C1017" s="3" t="str">
        <f>TEXT(Tabla10[[#This Row],[Fecha de transacción]],"DDDD")</f>
        <v>lunes</v>
      </c>
      <c r="D1017" s="3">
        <v>45004</v>
      </c>
      <c r="E1017" s="4">
        <f>datos_chargeback_2001_1!$D1017-datos_chargeback_2001_1!$B1017</f>
        <v>62</v>
      </c>
      <c r="F1017" s="5">
        <f>datos_chargeback_2001_1!$G1017/100</f>
        <v>797.37</v>
      </c>
      <c r="G1017" s="6">
        <v>79737</v>
      </c>
      <c r="H1017" s="5">
        <f t="shared" si="15"/>
        <v>0</v>
      </c>
      <c r="I1017" s="5">
        <v>0</v>
      </c>
      <c r="J1017" s="6" t="s">
        <v>24</v>
      </c>
      <c r="K1017" s="6" t="s">
        <v>25</v>
      </c>
      <c r="L1017" s="6" t="s">
        <v>26</v>
      </c>
      <c r="M1017" s="6" t="s">
        <v>93</v>
      </c>
      <c r="N1017" s="6" t="s">
        <v>28</v>
      </c>
      <c r="O1017" s="6" t="s">
        <v>50</v>
      </c>
      <c r="P1017" s="6" t="s">
        <v>30</v>
      </c>
      <c r="Q1017" s="6" t="s">
        <v>55</v>
      </c>
      <c r="R1017" s="6">
        <v>79737</v>
      </c>
      <c r="S1017" s="6" t="s">
        <v>993</v>
      </c>
      <c r="T1017" s="6" t="s">
        <v>33</v>
      </c>
      <c r="U1017" s="5">
        <f>datos_chargeback_2001_1!$V1017/100</f>
        <v>0</v>
      </c>
      <c r="V1017" s="6">
        <v>0</v>
      </c>
      <c r="W1017" s="5">
        <f>datos_chargeback_2001_1!$X1017/100</f>
        <v>0</v>
      </c>
      <c r="X1017" s="6">
        <v>0</v>
      </c>
      <c r="Y1017" s="5">
        <f>datos_chargeback_2001_1!$Z1017/100</f>
        <v>797.37</v>
      </c>
      <c r="Z1017" s="6">
        <v>79737</v>
      </c>
      <c r="AA1017" s="6" t="s">
        <v>3062</v>
      </c>
      <c r="AB1017" s="6" t="s">
        <v>35</v>
      </c>
      <c r="AC1017" s="7" t="s">
        <v>35</v>
      </c>
      <c r="AD1017" s="5">
        <f>datos_chargeback_2001_1!$AE1017/100</f>
        <v>0</v>
      </c>
      <c r="AE1017" s="6">
        <v>0</v>
      </c>
      <c r="AF1017" s="6" t="s">
        <v>50</v>
      </c>
    </row>
    <row r="1018" spans="1:32" x14ac:dyDescent="0.3">
      <c r="A1018" s="34" t="s">
        <v>3063</v>
      </c>
      <c r="B1018" s="3">
        <v>44943</v>
      </c>
      <c r="C1018" s="3" t="str">
        <f>TEXT(Tabla10[[#This Row],[Fecha de transacción]],"DDDD")</f>
        <v>martes</v>
      </c>
      <c r="D1018" s="3">
        <v>45032</v>
      </c>
      <c r="E1018" s="4">
        <f>datos_chargeback_2001_1!$D1018-datos_chargeback_2001_1!$B1018</f>
        <v>89</v>
      </c>
      <c r="F1018" s="5">
        <f>datos_chargeback_2001_1!$G1018/100</f>
        <v>71.19</v>
      </c>
      <c r="G1018" s="6">
        <v>7119</v>
      </c>
      <c r="H1018" s="5">
        <f t="shared" si="15"/>
        <v>0</v>
      </c>
      <c r="I1018" s="5">
        <v>0.91</v>
      </c>
      <c r="J1018" s="6" t="s">
        <v>38</v>
      </c>
      <c r="K1018" s="6" t="s">
        <v>25</v>
      </c>
      <c r="L1018" s="6" t="s">
        <v>26</v>
      </c>
      <c r="M1018" s="6" t="s">
        <v>59</v>
      </c>
      <c r="N1018" s="6" t="s">
        <v>28</v>
      </c>
      <c r="O1018" s="6" t="s">
        <v>64</v>
      </c>
      <c r="P1018" s="6" t="s">
        <v>54</v>
      </c>
      <c r="Q1018" s="6" t="s">
        <v>75</v>
      </c>
      <c r="R1018" s="6">
        <v>71190</v>
      </c>
      <c r="S1018" s="6" t="s">
        <v>1833</v>
      </c>
      <c r="T1018" s="6" t="s">
        <v>33</v>
      </c>
      <c r="U1018" s="5">
        <f>datos_chargeback_2001_1!$V1018/100</f>
        <v>0</v>
      </c>
      <c r="V1018" s="6">
        <v>0</v>
      </c>
      <c r="W1018" s="5">
        <f>datos_chargeback_2001_1!$X1018/100</f>
        <v>0</v>
      </c>
      <c r="X1018" s="6">
        <v>0</v>
      </c>
      <c r="Y1018" s="5">
        <f>datos_chargeback_2001_1!$Z1018/100</f>
        <v>711.9</v>
      </c>
      <c r="Z1018" s="6">
        <v>71190</v>
      </c>
      <c r="AA1018" s="6" t="s">
        <v>3064</v>
      </c>
      <c r="AB1018" s="6" t="s">
        <v>48</v>
      </c>
      <c r="AC1018" s="8">
        <v>44943</v>
      </c>
      <c r="AD1018" s="5">
        <f>datos_chargeback_2001_1!$AE1018/100</f>
        <v>638.57000000000005</v>
      </c>
      <c r="AE1018" s="6">
        <v>63857</v>
      </c>
      <c r="AF1018" s="6" t="s">
        <v>29</v>
      </c>
    </row>
    <row r="1019" spans="1:32" x14ac:dyDescent="0.3">
      <c r="A1019" s="36" t="s">
        <v>3065</v>
      </c>
      <c r="B1019" s="14">
        <v>44944</v>
      </c>
      <c r="C1019" s="14" t="str">
        <f>TEXT(Tabla10[[#This Row],[Fecha de transacción]],"DDDD")</f>
        <v>miércoles</v>
      </c>
      <c r="D1019" s="14">
        <v>45014</v>
      </c>
      <c r="E1019" s="15">
        <f>datos_chargeback_2001_1!$D1019-datos_chargeback_2001_1!$B1019</f>
        <v>70</v>
      </c>
      <c r="F1019" s="16">
        <f>datos_chargeback_2001_1!$G1019/100</f>
        <v>593.54999999999995</v>
      </c>
      <c r="G1019" s="17">
        <v>59355</v>
      </c>
      <c r="H1019" s="16">
        <f t="shared" si="15"/>
        <v>0</v>
      </c>
      <c r="I1019" s="16">
        <v>0</v>
      </c>
      <c r="J1019" s="17" t="s">
        <v>24</v>
      </c>
      <c r="K1019" s="17" t="s">
        <v>25</v>
      </c>
      <c r="L1019" s="17" t="s">
        <v>109</v>
      </c>
      <c r="M1019" s="17" t="s">
        <v>52</v>
      </c>
      <c r="N1019" s="17" t="s">
        <v>42</v>
      </c>
      <c r="O1019" s="17" t="s">
        <v>70</v>
      </c>
      <c r="P1019" s="17" t="s">
        <v>30</v>
      </c>
      <c r="Q1019" s="17" t="s">
        <v>55</v>
      </c>
      <c r="R1019" s="17">
        <v>59355</v>
      </c>
      <c r="S1019" s="17" t="s">
        <v>3066</v>
      </c>
      <c r="T1019" s="17" t="s">
        <v>116</v>
      </c>
      <c r="U1019" s="16">
        <f>datos_chargeback_2001_1!$V1019/100</f>
        <v>593.54999999999995</v>
      </c>
      <c r="V1019" s="17">
        <v>59355</v>
      </c>
      <c r="W1019" s="16">
        <f>datos_chargeback_2001_1!$X1019/100</f>
        <v>0</v>
      </c>
      <c r="X1019" s="17">
        <v>0</v>
      </c>
      <c r="Y1019" s="16">
        <f>datos_chargeback_2001_1!$Z1019/100</f>
        <v>0</v>
      </c>
      <c r="Z1019" s="17">
        <v>0</v>
      </c>
      <c r="AA1019" s="17" t="s">
        <v>3067</v>
      </c>
      <c r="AB1019" s="17" t="s">
        <v>48</v>
      </c>
      <c r="AC1019" s="18">
        <v>44944</v>
      </c>
      <c r="AD1019" s="16">
        <f>datos_chargeback_2001_1!$AE1019/100</f>
        <v>490.62</v>
      </c>
      <c r="AE1019" s="17">
        <v>49062</v>
      </c>
      <c r="AF1019" s="17" t="s">
        <v>43</v>
      </c>
    </row>
    <row r="1020" spans="1:32" x14ac:dyDescent="0.3">
      <c r="A1020" s="34" t="s">
        <v>3068</v>
      </c>
      <c r="B1020" s="3">
        <v>44945</v>
      </c>
      <c r="C1020" s="3" t="str">
        <f>TEXT(Tabla10[[#This Row],[Fecha de transacción]],"DDDD")</f>
        <v>jueves</v>
      </c>
      <c r="D1020" s="3">
        <v>45034</v>
      </c>
      <c r="E1020" s="4">
        <f>datos_chargeback_2001_1!$D1020-datos_chargeback_2001_1!$B1020</f>
        <v>89</v>
      </c>
      <c r="F1020" s="5">
        <f>datos_chargeback_2001_1!$G1020/100</f>
        <v>646.88</v>
      </c>
      <c r="G1020" s="6">
        <v>64688</v>
      </c>
      <c r="H1020" s="5">
        <f t="shared" si="15"/>
        <v>0</v>
      </c>
      <c r="I1020" s="5">
        <v>0</v>
      </c>
      <c r="J1020" s="6" t="s">
        <v>24</v>
      </c>
      <c r="K1020" s="6" t="s">
        <v>25</v>
      </c>
      <c r="L1020" s="6" t="s">
        <v>74</v>
      </c>
      <c r="M1020" s="6" t="s">
        <v>93</v>
      </c>
      <c r="N1020" s="6" t="s">
        <v>42</v>
      </c>
      <c r="O1020" s="6" t="s">
        <v>64</v>
      </c>
      <c r="P1020" s="6" t="s">
        <v>54</v>
      </c>
      <c r="Q1020" s="6" t="s">
        <v>75</v>
      </c>
      <c r="R1020" s="6">
        <v>64688</v>
      </c>
      <c r="S1020" s="6" t="s">
        <v>1227</v>
      </c>
      <c r="T1020" s="6" t="s">
        <v>46</v>
      </c>
      <c r="U1020" s="5">
        <f>datos_chargeback_2001_1!$V1020/100</f>
        <v>646.88</v>
      </c>
      <c r="V1020" s="6">
        <v>64688</v>
      </c>
      <c r="W1020" s="5">
        <f>datos_chargeback_2001_1!$X1020/100</f>
        <v>0</v>
      </c>
      <c r="X1020" s="6">
        <v>0</v>
      </c>
      <c r="Y1020" s="5">
        <f>datos_chargeback_2001_1!$Z1020/100</f>
        <v>0</v>
      </c>
      <c r="Z1020" s="6">
        <v>0</v>
      </c>
      <c r="AA1020" s="6" t="s">
        <v>3069</v>
      </c>
      <c r="AB1020" s="6" t="s">
        <v>35</v>
      </c>
      <c r="AC1020" s="7" t="s">
        <v>35</v>
      </c>
      <c r="AD1020" s="5">
        <f>datos_chargeback_2001_1!$AE1020/100</f>
        <v>0</v>
      </c>
      <c r="AE1020" s="6">
        <v>0</v>
      </c>
      <c r="AF1020" s="6" t="s">
        <v>53</v>
      </c>
    </row>
    <row r="1021" spans="1:32" x14ac:dyDescent="0.3">
      <c r="A1021" s="34" t="s">
        <v>3070</v>
      </c>
      <c r="B1021" s="3">
        <v>44946</v>
      </c>
      <c r="C1021" s="3" t="str">
        <f>TEXT(Tabla10[[#This Row],[Fecha de transacción]],"DDDD")</f>
        <v>viernes</v>
      </c>
      <c r="D1021" s="3">
        <v>45035</v>
      </c>
      <c r="E1021" s="4">
        <f>datos_chargeback_2001_1!$D1021-datos_chargeback_2001_1!$B1021</f>
        <v>89</v>
      </c>
      <c r="F1021" s="5">
        <f>datos_chargeback_2001_1!$G1021/100</f>
        <v>113.32</v>
      </c>
      <c r="G1021" s="6">
        <v>11332</v>
      </c>
      <c r="H1021" s="5">
        <f t="shared" si="15"/>
        <v>0</v>
      </c>
      <c r="I1021" s="5">
        <v>1.39</v>
      </c>
      <c r="J1021" s="6" t="s">
        <v>38</v>
      </c>
      <c r="K1021" s="6" t="s">
        <v>25</v>
      </c>
      <c r="L1021" s="6" t="s">
        <v>26</v>
      </c>
      <c r="M1021" s="6" t="s">
        <v>85</v>
      </c>
      <c r="N1021" s="6" t="s">
        <v>42</v>
      </c>
      <c r="O1021" s="6" t="s">
        <v>50</v>
      </c>
      <c r="P1021" s="6" t="s">
        <v>54</v>
      </c>
      <c r="Q1021" s="6" t="s">
        <v>66</v>
      </c>
      <c r="R1021" s="6">
        <v>11332</v>
      </c>
      <c r="S1021" s="6" t="s">
        <v>3071</v>
      </c>
      <c r="T1021" s="6" t="s">
        <v>61</v>
      </c>
      <c r="U1021" s="5">
        <f>datos_chargeback_2001_1!$V1021/100</f>
        <v>0</v>
      </c>
      <c r="V1021" s="6">
        <v>0</v>
      </c>
      <c r="W1021" s="5">
        <f>datos_chargeback_2001_1!$X1021/100</f>
        <v>113.32</v>
      </c>
      <c r="X1021" s="6">
        <v>11332</v>
      </c>
      <c r="Y1021" s="5">
        <f>datos_chargeback_2001_1!$Z1021/100</f>
        <v>0</v>
      </c>
      <c r="Z1021" s="6">
        <v>0</v>
      </c>
      <c r="AA1021" s="6" t="s">
        <v>3072</v>
      </c>
      <c r="AB1021" s="6" t="s">
        <v>35</v>
      </c>
      <c r="AC1021" s="7" t="s">
        <v>35</v>
      </c>
      <c r="AD1021" s="5">
        <f>datos_chargeback_2001_1!$AE1021/100</f>
        <v>0</v>
      </c>
      <c r="AE1021" s="6">
        <v>0</v>
      </c>
      <c r="AF1021" s="6" t="s">
        <v>43</v>
      </c>
    </row>
    <row r="1022" spans="1:32" x14ac:dyDescent="0.3">
      <c r="A1022" s="35" t="s">
        <v>3073</v>
      </c>
      <c r="B1022" s="9">
        <v>44947</v>
      </c>
      <c r="C1022" s="9" t="str">
        <f>TEXT(Tabla10[[#This Row],[Fecha de transacción]],"DDDD")</f>
        <v>sábado</v>
      </c>
      <c r="D1022" s="9">
        <v>45028</v>
      </c>
      <c r="E1022" s="10">
        <f>datos_chargeback_2001_1!$D1022-datos_chargeback_2001_1!$B1022</f>
        <v>81</v>
      </c>
      <c r="F1022" s="11">
        <f>datos_chargeback_2001_1!$G1022/100</f>
        <v>820.67</v>
      </c>
      <c r="G1022" s="12">
        <v>82067</v>
      </c>
      <c r="H1022" s="11">
        <f t="shared" si="15"/>
        <v>0</v>
      </c>
      <c r="I1022" s="11">
        <v>0</v>
      </c>
      <c r="J1022" s="12" t="s">
        <v>24</v>
      </c>
      <c r="K1022" s="12" t="s">
        <v>25</v>
      </c>
      <c r="L1022" s="12" t="s">
        <v>80</v>
      </c>
      <c r="M1022" s="12" t="s">
        <v>59</v>
      </c>
      <c r="N1022" s="12" t="s">
        <v>42</v>
      </c>
      <c r="O1022" s="12" t="s">
        <v>53</v>
      </c>
      <c r="P1022" s="12" t="s">
        <v>30</v>
      </c>
      <c r="Q1022" s="12" t="s">
        <v>55</v>
      </c>
      <c r="R1022" s="12">
        <v>82067</v>
      </c>
      <c r="S1022" s="12" t="s">
        <v>3074</v>
      </c>
      <c r="T1022" s="12" t="s">
        <v>61</v>
      </c>
      <c r="U1022" s="11">
        <f>datos_chargeback_2001_1!$V1022/100</f>
        <v>0</v>
      </c>
      <c r="V1022" s="12">
        <v>0</v>
      </c>
      <c r="W1022" s="11">
        <f>datos_chargeback_2001_1!$X1022/100</f>
        <v>820.67</v>
      </c>
      <c r="X1022" s="12">
        <v>82067</v>
      </c>
      <c r="Y1022" s="11">
        <f>datos_chargeback_2001_1!$Z1022/100</f>
        <v>0</v>
      </c>
      <c r="Z1022" s="12">
        <v>0</v>
      </c>
      <c r="AA1022" s="12" t="s">
        <v>3075</v>
      </c>
      <c r="AB1022" s="12" t="s">
        <v>35</v>
      </c>
      <c r="AC1022" s="13" t="s">
        <v>35</v>
      </c>
      <c r="AD1022" s="11">
        <f>datos_chargeback_2001_1!$AE1022/100</f>
        <v>0</v>
      </c>
      <c r="AE1022" s="12">
        <v>0</v>
      </c>
      <c r="AF1022" s="12" t="s">
        <v>29</v>
      </c>
    </row>
    <row r="1023" spans="1:32" x14ac:dyDescent="0.3">
      <c r="A1023" s="36" t="s">
        <v>3076</v>
      </c>
      <c r="B1023" s="14">
        <v>44948</v>
      </c>
      <c r="C1023" s="14" t="str">
        <f>TEXT(Tabla10[[#This Row],[Fecha de transacción]],"DDDD")</f>
        <v>domingo</v>
      </c>
      <c r="D1023" s="14">
        <v>45033</v>
      </c>
      <c r="E1023" s="15">
        <f>datos_chargeback_2001_1!$D1023-datos_chargeback_2001_1!$B1023</f>
        <v>85</v>
      </c>
      <c r="F1023" s="16">
        <f>datos_chargeback_2001_1!$G1023/100</f>
        <v>198.61</v>
      </c>
      <c r="G1023" s="17">
        <v>19861</v>
      </c>
      <c r="H1023" s="16">
        <f t="shared" si="15"/>
        <v>0</v>
      </c>
      <c r="I1023" s="16">
        <v>0.15</v>
      </c>
      <c r="J1023" s="17" t="s">
        <v>24</v>
      </c>
      <c r="K1023" s="17" t="s">
        <v>25</v>
      </c>
      <c r="L1023" s="17" t="s">
        <v>26</v>
      </c>
      <c r="M1023" s="17" t="s">
        <v>27</v>
      </c>
      <c r="N1023" s="17" t="s">
        <v>42</v>
      </c>
      <c r="O1023" s="17" t="s">
        <v>64</v>
      </c>
      <c r="P1023" s="17" t="s">
        <v>54</v>
      </c>
      <c r="Q1023" s="17" t="s">
        <v>75</v>
      </c>
      <c r="R1023" s="17">
        <v>19861</v>
      </c>
      <c r="S1023" s="17" t="s">
        <v>1318</v>
      </c>
      <c r="T1023" s="17" t="s">
        <v>116</v>
      </c>
      <c r="U1023" s="16">
        <f>datos_chargeback_2001_1!$V1023/100</f>
        <v>198.61</v>
      </c>
      <c r="V1023" s="17">
        <v>19861</v>
      </c>
      <c r="W1023" s="16">
        <f>datos_chargeback_2001_1!$X1023/100</f>
        <v>0</v>
      </c>
      <c r="X1023" s="17">
        <v>0</v>
      </c>
      <c r="Y1023" s="16">
        <f>datos_chargeback_2001_1!$Z1023/100</f>
        <v>0</v>
      </c>
      <c r="Z1023" s="17">
        <v>0</v>
      </c>
      <c r="AA1023" s="17" t="s">
        <v>3077</v>
      </c>
      <c r="AB1023" s="17" t="s">
        <v>35</v>
      </c>
      <c r="AC1023" s="20" t="s">
        <v>35</v>
      </c>
      <c r="AD1023" s="16">
        <f>datos_chargeback_2001_1!$AE1023/100</f>
        <v>0</v>
      </c>
      <c r="AE1023" s="17">
        <v>0</v>
      </c>
      <c r="AF1023" s="17" t="s">
        <v>29</v>
      </c>
    </row>
    <row r="1024" spans="1:32" x14ac:dyDescent="0.3">
      <c r="A1024" s="34" t="s">
        <v>3078</v>
      </c>
      <c r="B1024" s="3">
        <v>44949</v>
      </c>
      <c r="C1024" s="3" t="str">
        <f>TEXT(Tabla10[[#This Row],[Fecha de transacción]],"DDDD")</f>
        <v>lunes</v>
      </c>
      <c r="D1024" s="3">
        <v>45034</v>
      </c>
      <c r="E1024" s="4">
        <f>datos_chargeback_2001_1!$D1024-datos_chargeback_2001_1!$B1024</f>
        <v>85</v>
      </c>
      <c r="F1024" s="5">
        <f>datos_chargeback_2001_1!$G1024/100</f>
        <v>582.37</v>
      </c>
      <c r="G1024" s="6">
        <v>58237</v>
      </c>
      <c r="H1024" s="5">
        <f t="shared" si="15"/>
        <v>0</v>
      </c>
      <c r="I1024" s="5">
        <v>0.11</v>
      </c>
      <c r="J1024" s="6" t="s">
        <v>38</v>
      </c>
      <c r="K1024" s="6" t="s">
        <v>25</v>
      </c>
      <c r="L1024" s="6" t="s">
        <v>80</v>
      </c>
      <c r="M1024" s="6" t="s">
        <v>93</v>
      </c>
      <c r="N1024" s="6" t="s">
        <v>28</v>
      </c>
      <c r="O1024" s="6" t="s">
        <v>64</v>
      </c>
      <c r="P1024" s="6" t="s">
        <v>54</v>
      </c>
      <c r="Q1024" s="6" t="s">
        <v>55</v>
      </c>
      <c r="R1024" s="6">
        <v>58237</v>
      </c>
      <c r="S1024" s="6" t="s">
        <v>3079</v>
      </c>
      <c r="T1024" s="6" t="s">
        <v>33</v>
      </c>
      <c r="U1024" s="5">
        <f>datos_chargeback_2001_1!$V1024/100</f>
        <v>0</v>
      </c>
      <c r="V1024" s="6">
        <v>0</v>
      </c>
      <c r="W1024" s="5">
        <f>datos_chargeback_2001_1!$X1024/100</f>
        <v>0</v>
      </c>
      <c r="X1024" s="6">
        <v>0</v>
      </c>
      <c r="Y1024" s="5">
        <f>datos_chargeback_2001_1!$Z1024/100</f>
        <v>582.37</v>
      </c>
      <c r="Z1024" s="6">
        <v>58237</v>
      </c>
      <c r="AA1024" s="6" t="s">
        <v>3080</v>
      </c>
      <c r="AB1024" s="6" t="s">
        <v>35</v>
      </c>
      <c r="AC1024" s="7" t="s">
        <v>35</v>
      </c>
      <c r="AD1024" s="5">
        <f>datos_chargeback_2001_1!$AE1024/100</f>
        <v>0</v>
      </c>
      <c r="AE1024" s="6">
        <v>0</v>
      </c>
      <c r="AF1024" s="6" t="s">
        <v>29</v>
      </c>
    </row>
    <row r="1025" spans="1:32" x14ac:dyDescent="0.3">
      <c r="A1025" s="36" t="s">
        <v>3081</v>
      </c>
      <c r="B1025" s="14">
        <v>44950</v>
      </c>
      <c r="C1025" s="14" t="str">
        <f>TEXT(Tabla10[[#This Row],[Fecha de transacción]],"DDDD")</f>
        <v>martes</v>
      </c>
      <c r="D1025" s="14">
        <v>45039</v>
      </c>
      <c r="E1025" s="15">
        <f>datos_chargeback_2001_1!$D1025-datos_chargeback_2001_1!$B1025</f>
        <v>89</v>
      </c>
      <c r="F1025" s="16">
        <f>datos_chargeback_2001_1!$G1025/100</f>
        <v>114.88</v>
      </c>
      <c r="G1025" s="17">
        <v>11488</v>
      </c>
      <c r="H1025" s="16">
        <f t="shared" si="15"/>
        <v>0</v>
      </c>
      <c r="I1025" s="16">
        <v>1.23</v>
      </c>
      <c r="J1025" s="17" t="s">
        <v>24</v>
      </c>
      <c r="K1025" s="17" t="s">
        <v>25</v>
      </c>
      <c r="L1025" s="17" t="s">
        <v>26</v>
      </c>
      <c r="M1025" s="17" t="s">
        <v>59</v>
      </c>
      <c r="N1025" s="17" t="s">
        <v>42</v>
      </c>
      <c r="O1025" s="17" t="s">
        <v>70</v>
      </c>
      <c r="P1025" s="17" t="s">
        <v>54</v>
      </c>
      <c r="Q1025" s="17" t="s">
        <v>44</v>
      </c>
      <c r="R1025" s="17">
        <v>11488</v>
      </c>
      <c r="S1025" s="17" t="s">
        <v>807</v>
      </c>
      <c r="T1025" s="17" t="s">
        <v>116</v>
      </c>
      <c r="U1025" s="16">
        <f>datos_chargeback_2001_1!$V1025/100</f>
        <v>114.88</v>
      </c>
      <c r="V1025" s="17">
        <v>11488</v>
      </c>
      <c r="W1025" s="16">
        <f>datos_chargeback_2001_1!$X1025/100</f>
        <v>0</v>
      </c>
      <c r="X1025" s="17">
        <v>0</v>
      </c>
      <c r="Y1025" s="16">
        <f>datos_chargeback_2001_1!$Z1025/100</f>
        <v>0</v>
      </c>
      <c r="Z1025" s="17">
        <v>0</v>
      </c>
      <c r="AA1025" s="17" t="s">
        <v>3082</v>
      </c>
      <c r="AB1025" s="17" t="s">
        <v>35</v>
      </c>
      <c r="AC1025" s="20" t="s">
        <v>35</v>
      </c>
      <c r="AD1025" s="16">
        <f>datos_chargeback_2001_1!$AE1025/100</f>
        <v>0</v>
      </c>
      <c r="AE1025" s="17">
        <v>0</v>
      </c>
      <c r="AF1025" s="17" t="s">
        <v>64</v>
      </c>
    </row>
    <row r="1026" spans="1:32" x14ac:dyDescent="0.3">
      <c r="A1026" s="34" t="s">
        <v>3083</v>
      </c>
      <c r="B1026" s="3">
        <v>44951</v>
      </c>
      <c r="C1026" s="3" t="str">
        <f>TEXT(Tabla10[[#This Row],[Fecha de transacción]],"DDDD")</f>
        <v>miércoles</v>
      </c>
      <c r="D1026" s="3">
        <v>45041</v>
      </c>
      <c r="E1026" s="4">
        <f>datos_chargeback_2001_1!$D1026-datos_chargeback_2001_1!$B1026</f>
        <v>90</v>
      </c>
      <c r="F1026" s="5">
        <f>datos_chargeback_2001_1!$G1026/100</f>
        <v>240.88</v>
      </c>
      <c r="G1026" s="6">
        <v>24088</v>
      </c>
      <c r="H1026" s="5">
        <f t="shared" ref="H1026:H1089" si="16">IF(COUNTIF($A$2:$A$1373,A1026)=1,0,IF(F1026=_xlfn.AGGREGATE(14,6,$F$2:$F$1373/($A$2:$A$1373=A1026),1),_xlfn.AGGREGATE(15,6,$F$2:$F$1373/($A$2:$A$1373=A1026),1),""))</f>
        <v>0</v>
      </c>
      <c r="I1026" s="5">
        <v>0</v>
      </c>
      <c r="J1026" s="6" t="s">
        <v>24</v>
      </c>
      <c r="K1026" s="6" t="s">
        <v>25</v>
      </c>
      <c r="L1026" s="6" t="s">
        <v>119</v>
      </c>
      <c r="M1026" s="6" t="s">
        <v>85</v>
      </c>
      <c r="N1026" s="6" t="s">
        <v>28</v>
      </c>
      <c r="O1026" s="6" t="s">
        <v>50</v>
      </c>
      <c r="P1026" s="6" t="s">
        <v>54</v>
      </c>
      <c r="Q1026" s="6" t="s">
        <v>31</v>
      </c>
      <c r="R1026" s="6">
        <v>24088</v>
      </c>
      <c r="S1026" s="6" t="s">
        <v>956</v>
      </c>
      <c r="T1026" s="6" t="s">
        <v>33</v>
      </c>
      <c r="U1026" s="5">
        <f>datos_chargeback_2001_1!$V1026/100</f>
        <v>0</v>
      </c>
      <c r="V1026" s="6">
        <v>0</v>
      </c>
      <c r="W1026" s="5">
        <f>datos_chargeback_2001_1!$X1026/100</f>
        <v>0</v>
      </c>
      <c r="X1026" s="6">
        <v>0</v>
      </c>
      <c r="Y1026" s="5">
        <f>datos_chargeback_2001_1!$Z1026/100</f>
        <v>240.88</v>
      </c>
      <c r="Z1026" s="6">
        <v>24088</v>
      </c>
      <c r="AA1026" s="6" t="s">
        <v>3084</v>
      </c>
      <c r="AB1026" s="6" t="s">
        <v>48</v>
      </c>
      <c r="AC1026" s="8">
        <v>44951</v>
      </c>
      <c r="AD1026" s="5">
        <f>datos_chargeback_2001_1!$AE1026/100</f>
        <v>632.01</v>
      </c>
      <c r="AE1026" s="6">
        <v>63201</v>
      </c>
      <c r="AF1026" s="6" t="s">
        <v>50</v>
      </c>
    </row>
    <row r="1027" spans="1:32" x14ac:dyDescent="0.3">
      <c r="A1027" s="36" t="s">
        <v>3085</v>
      </c>
      <c r="B1027" s="14">
        <v>44952</v>
      </c>
      <c r="C1027" s="14" t="str">
        <f>TEXT(Tabla10[[#This Row],[Fecha de transacción]],"DDDD")</f>
        <v>jueves</v>
      </c>
      <c r="D1027" s="14">
        <v>45032</v>
      </c>
      <c r="E1027" s="15">
        <f>datos_chargeback_2001_1!$D1027-datos_chargeback_2001_1!$B1027</f>
        <v>80</v>
      </c>
      <c r="F1027" s="16">
        <f>datos_chargeback_2001_1!$G1027/100</f>
        <v>416.93</v>
      </c>
      <c r="G1027" s="17">
        <v>41693</v>
      </c>
      <c r="H1027" s="16">
        <f t="shared" si="16"/>
        <v>0</v>
      </c>
      <c r="I1027" s="16">
        <v>1.46</v>
      </c>
      <c r="J1027" s="17" t="s">
        <v>24</v>
      </c>
      <c r="K1027" s="17" t="s">
        <v>25</v>
      </c>
      <c r="L1027" s="17" t="s">
        <v>80</v>
      </c>
      <c r="M1027" s="17" t="s">
        <v>93</v>
      </c>
      <c r="N1027" s="17" t="s">
        <v>42</v>
      </c>
      <c r="O1027" s="17" t="s">
        <v>70</v>
      </c>
      <c r="P1027" s="17" t="s">
        <v>30</v>
      </c>
      <c r="Q1027" s="17" t="s">
        <v>75</v>
      </c>
      <c r="R1027" s="17">
        <v>41693</v>
      </c>
      <c r="S1027" s="17" t="s">
        <v>3086</v>
      </c>
      <c r="T1027" s="17" t="s">
        <v>46</v>
      </c>
      <c r="U1027" s="16">
        <f>datos_chargeback_2001_1!$V1027/100</f>
        <v>416.93</v>
      </c>
      <c r="V1027" s="17">
        <v>41693</v>
      </c>
      <c r="W1027" s="16">
        <f>datos_chargeback_2001_1!$X1027/100</f>
        <v>0</v>
      </c>
      <c r="X1027" s="17">
        <v>0</v>
      </c>
      <c r="Y1027" s="16">
        <f>datos_chargeback_2001_1!$Z1027/100</f>
        <v>0</v>
      </c>
      <c r="Z1027" s="17">
        <v>0</v>
      </c>
      <c r="AA1027" s="17" t="s">
        <v>3087</v>
      </c>
      <c r="AB1027" s="17" t="s">
        <v>35</v>
      </c>
      <c r="AC1027" s="20" t="s">
        <v>35</v>
      </c>
      <c r="AD1027" s="16">
        <f>datos_chargeback_2001_1!$AE1027/100</f>
        <v>0</v>
      </c>
      <c r="AE1027" s="17">
        <v>0</v>
      </c>
      <c r="AF1027" s="17" t="s">
        <v>64</v>
      </c>
    </row>
    <row r="1028" spans="1:32" x14ac:dyDescent="0.3">
      <c r="A1028" s="34" t="s">
        <v>3088</v>
      </c>
      <c r="B1028" s="3">
        <v>44953</v>
      </c>
      <c r="C1028" s="3" t="str">
        <f>TEXT(Tabla10[[#This Row],[Fecha de transacción]],"DDDD")</f>
        <v>viernes</v>
      </c>
      <c r="D1028" s="3">
        <v>45024</v>
      </c>
      <c r="E1028" s="4">
        <f>datos_chargeback_2001_1!$D1028-datos_chargeback_2001_1!$B1028</f>
        <v>71</v>
      </c>
      <c r="F1028" s="5">
        <f>datos_chargeback_2001_1!$G1028/100</f>
        <v>745.77</v>
      </c>
      <c r="G1028" s="6">
        <v>74577</v>
      </c>
      <c r="H1028" s="5">
        <f t="shared" si="16"/>
        <v>0</v>
      </c>
      <c r="I1028" s="5">
        <v>1.34</v>
      </c>
      <c r="J1028" s="6" t="s">
        <v>24</v>
      </c>
      <c r="K1028" s="6" t="s">
        <v>25</v>
      </c>
      <c r="L1028" s="6" t="s">
        <v>119</v>
      </c>
      <c r="M1028" s="6" t="s">
        <v>85</v>
      </c>
      <c r="N1028" s="6" t="s">
        <v>42</v>
      </c>
      <c r="O1028" s="6" t="s">
        <v>53</v>
      </c>
      <c r="P1028" s="6" t="s">
        <v>30</v>
      </c>
      <c r="Q1028" s="6" t="s">
        <v>75</v>
      </c>
      <c r="R1028" s="6">
        <v>74577</v>
      </c>
      <c r="S1028" s="6" t="s">
        <v>3089</v>
      </c>
      <c r="T1028" s="6" t="s">
        <v>46</v>
      </c>
      <c r="U1028" s="5">
        <f>datos_chargeback_2001_1!$V1028/100</f>
        <v>745.77</v>
      </c>
      <c r="V1028" s="6">
        <v>74577</v>
      </c>
      <c r="W1028" s="5">
        <f>datos_chargeback_2001_1!$X1028/100</f>
        <v>0</v>
      </c>
      <c r="X1028" s="6">
        <v>0</v>
      </c>
      <c r="Y1028" s="5">
        <f>datos_chargeback_2001_1!$Z1028/100</f>
        <v>0</v>
      </c>
      <c r="Z1028" s="6">
        <v>0</v>
      </c>
      <c r="AA1028" s="6" t="s">
        <v>3090</v>
      </c>
      <c r="AB1028" s="6" t="s">
        <v>35</v>
      </c>
      <c r="AC1028" s="7" t="s">
        <v>35</v>
      </c>
      <c r="AD1028" s="5">
        <f>datos_chargeback_2001_1!$AE1028/100</f>
        <v>0</v>
      </c>
      <c r="AE1028" s="6">
        <v>0</v>
      </c>
      <c r="AF1028" s="6" t="s">
        <v>29</v>
      </c>
    </row>
    <row r="1029" spans="1:32" x14ac:dyDescent="0.3">
      <c r="A1029" s="36" t="s">
        <v>3091</v>
      </c>
      <c r="B1029" s="14">
        <v>44954</v>
      </c>
      <c r="C1029" s="14" t="str">
        <f>TEXT(Tabla10[[#This Row],[Fecha de transacción]],"DDDD")</f>
        <v>sábado</v>
      </c>
      <c r="D1029" s="14">
        <v>45035</v>
      </c>
      <c r="E1029" s="15">
        <f>datos_chargeback_2001_1!$D1029-datos_chargeback_2001_1!$B1029</f>
        <v>81</v>
      </c>
      <c r="F1029" s="16">
        <f>datos_chargeback_2001_1!$G1029/100</f>
        <v>916.61</v>
      </c>
      <c r="G1029" s="17">
        <v>91661</v>
      </c>
      <c r="H1029" s="16">
        <f t="shared" si="16"/>
        <v>0</v>
      </c>
      <c r="I1029" s="16">
        <v>0</v>
      </c>
      <c r="J1029" s="17" t="s">
        <v>24</v>
      </c>
      <c r="K1029" s="17" t="s">
        <v>25</v>
      </c>
      <c r="L1029" s="17" t="s">
        <v>80</v>
      </c>
      <c r="M1029" s="17" t="s">
        <v>27</v>
      </c>
      <c r="N1029" s="17" t="s">
        <v>28</v>
      </c>
      <c r="O1029" s="17" t="s">
        <v>36</v>
      </c>
      <c r="P1029" s="17" t="s">
        <v>54</v>
      </c>
      <c r="Q1029" s="17" t="s">
        <v>44</v>
      </c>
      <c r="R1029" s="17">
        <v>91661</v>
      </c>
      <c r="S1029" s="17" t="s">
        <v>569</v>
      </c>
      <c r="T1029" s="17" t="s">
        <v>33</v>
      </c>
      <c r="U1029" s="16">
        <f>datos_chargeback_2001_1!$V1029/100</f>
        <v>0</v>
      </c>
      <c r="V1029" s="17">
        <v>0</v>
      </c>
      <c r="W1029" s="16">
        <f>datos_chargeback_2001_1!$X1029/100</f>
        <v>0</v>
      </c>
      <c r="X1029" s="17">
        <v>0</v>
      </c>
      <c r="Y1029" s="16">
        <f>datos_chargeback_2001_1!$Z1029/100</f>
        <v>916.61</v>
      </c>
      <c r="Z1029" s="17">
        <v>91661</v>
      </c>
      <c r="AA1029" s="17" t="s">
        <v>3092</v>
      </c>
      <c r="AB1029" s="17" t="s">
        <v>48</v>
      </c>
      <c r="AC1029" s="18">
        <v>44954</v>
      </c>
      <c r="AD1029" s="16">
        <f>datos_chargeback_2001_1!$AE1029/100</f>
        <v>395.64</v>
      </c>
      <c r="AE1029" s="17">
        <v>39564</v>
      </c>
      <c r="AF1029" s="17" t="s">
        <v>64</v>
      </c>
    </row>
    <row r="1030" spans="1:32" x14ac:dyDescent="0.3">
      <c r="A1030" s="35" t="s">
        <v>3093</v>
      </c>
      <c r="B1030" s="9">
        <v>44955</v>
      </c>
      <c r="C1030" s="9" t="str">
        <f>TEXT(Tabla10[[#This Row],[Fecha de transacción]],"DDDD")</f>
        <v>domingo</v>
      </c>
      <c r="D1030" s="9">
        <v>45045</v>
      </c>
      <c r="E1030" s="10">
        <f>datos_chargeback_2001_1!$D1030-datos_chargeback_2001_1!$B1030</f>
        <v>90</v>
      </c>
      <c r="F1030" s="11">
        <f>datos_chargeback_2001_1!$G1030/100</f>
        <v>61.65</v>
      </c>
      <c r="G1030" s="12">
        <v>6165</v>
      </c>
      <c r="H1030" s="11">
        <f t="shared" si="16"/>
        <v>0</v>
      </c>
      <c r="I1030" s="11">
        <v>1.0900000000000001</v>
      </c>
      <c r="J1030" s="12" t="s">
        <v>38</v>
      </c>
      <c r="K1030" s="12" t="s">
        <v>25</v>
      </c>
      <c r="L1030" s="12" t="s">
        <v>119</v>
      </c>
      <c r="M1030" s="12" t="s">
        <v>85</v>
      </c>
      <c r="N1030" s="12" t="s">
        <v>42</v>
      </c>
      <c r="O1030" s="12" t="s">
        <v>64</v>
      </c>
      <c r="P1030" s="12" t="s">
        <v>30</v>
      </c>
      <c r="Q1030" s="12" t="s">
        <v>31</v>
      </c>
      <c r="R1030" s="12">
        <v>6165</v>
      </c>
      <c r="S1030" s="12" t="s">
        <v>3094</v>
      </c>
      <c r="T1030" s="12" t="s">
        <v>116</v>
      </c>
      <c r="U1030" s="11">
        <f>datos_chargeback_2001_1!$V1030/100</f>
        <v>61.65</v>
      </c>
      <c r="V1030" s="12">
        <v>6165</v>
      </c>
      <c r="W1030" s="11">
        <f>datos_chargeback_2001_1!$X1030/100</f>
        <v>0</v>
      </c>
      <c r="X1030" s="12">
        <v>0</v>
      </c>
      <c r="Y1030" s="11">
        <f>datos_chargeback_2001_1!$Z1030/100</f>
        <v>0</v>
      </c>
      <c r="Z1030" s="12">
        <v>0</v>
      </c>
      <c r="AA1030" s="12" t="s">
        <v>3095</v>
      </c>
      <c r="AB1030" s="12" t="s">
        <v>35</v>
      </c>
      <c r="AC1030" s="13" t="s">
        <v>35</v>
      </c>
      <c r="AD1030" s="11">
        <f>datos_chargeback_2001_1!$AE1030/100</f>
        <v>0</v>
      </c>
      <c r="AE1030" s="12">
        <v>0</v>
      </c>
      <c r="AF1030" s="12" t="s">
        <v>64</v>
      </c>
    </row>
    <row r="1031" spans="1:32" x14ac:dyDescent="0.3">
      <c r="A1031" s="34" t="s">
        <v>3096</v>
      </c>
      <c r="B1031" s="3">
        <v>44956</v>
      </c>
      <c r="C1031" s="3" t="str">
        <f>TEXT(Tabla10[[#This Row],[Fecha de transacción]],"DDDD")</f>
        <v>lunes</v>
      </c>
      <c r="D1031" s="3">
        <v>45023</v>
      </c>
      <c r="E1031" s="4">
        <f>datos_chargeback_2001_1!$D1031-datos_chargeback_2001_1!$B1031</f>
        <v>67</v>
      </c>
      <c r="F1031" s="5">
        <f>datos_chargeback_2001_1!$G1031/100</f>
        <v>488.99</v>
      </c>
      <c r="G1031" s="6">
        <v>48899</v>
      </c>
      <c r="H1031" s="5">
        <f t="shared" si="16"/>
        <v>0</v>
      </c>
      <c r="I1031" s="5">
        <v>0</v>
      </c>
      <c r="J1031" s="6" t="s">
        <v>38</v>
      </c>
      <c r="K1031" s="6" t="s">
        <v>25</v>
      </c>
      <c r="L1031" s="6" t="s">
        <v>80</v>
      </c>
      <c r="M1031" s="6" t="s">
        <v>27</v>
      </c>
      <c r="N1031" s="6" t="s">
        <v>42</v>
      </c>
      <c r="O1031" s="6" t="s">
        <v>43</v>
      </c>
      <c r="P1031" s="6" t="s">
        <v>54</v>
      </c>
      <c r="Q1031" s="6" t="s">
        <v>66</v>
      </c>
      <c r="R1031" s="6">
        <v>48899</v>
      </c>
      <c r="S1031" s="6" t="s">
        <v>3097</v>
      </c>
      <c r="T1031" s="6" t="s">
        <v>61</v>
      </c>
      <c r="U1031" s="5">
        <f>datos_chargeback_2001_1!$V1031/100</f>
        <v>0</v>
      </c>
      <c r="V1031" s="6">
        <v>0</v>
      </c>
      <c r="W1031" s="5">
        <f>datos_chargeback_2001_1!$X1031/100</f>
        <v>488.99</v>
      </c>
      <c r="X1031" s="6">
        <v>48899</v>
      </c>
      <c r="Y1031" s="5">
        <f>datos_chargeback_2001_1!$Z1031/100</f>
        <v>0</v>
      </c>
      <c r="Z1031" s="6">
        <v>0</v>
      </c>
      <c r="AA1031" s="6" t="s">
        <v>3098</v>
      </c>
      <c r="AB1031" s="6" t="s">
        <v>48</v>
      </c>
      <c r="AC1031" s="8">
        <v>44956</v>
      </c>
      <c r="AD1031" s="5">
        <f>datos_chargeback_2001_1!$AE1031/100</f>
        <v>521.23</v>
      </c>
      <c r="AE1031" s="6">
        <v>52123</v>
      </c>
      <c r="AF1031" s="6" t="s">
        <v>36</v>
      </c>
    </row>
    <row r="1032" spans="1:32" x14ac:dyDescent="0.3">
      <c r="A1032" s="34" t="s">
        <v>3099</v>
      </c>
      <c r="B1032" s="3">
        <v>44957</v>
      </c>
      <c r="C1032" s="3" t="str">
        <f>TEXT(Tabla10[[#This Row],[Fecha de transacción]],"DDDD")</f>
        <v>martes</v>
      </c>
      <c r="D1032" s="3">
        <v>45039</v>
      </c>
      <c r="E1032" s="4">
        <f>datos_chargeback_2001_1!$D1032-datos_chargeback_2001_1!$B1032</f>
        <v>82</v>
      </c>
      <c r="F1032" s="5">
        <f>datos_chargeback_2001_1!$G1032/100</f>
        <v>910.56</v>
      </c>
      <c r="G1032" s="6">
        <v>91056</v>
      </c>
      <c r="H1032" s="5">
        <f t="shared" si="16"/>
        <v>0</v>
      </c>
      <c r="I1032" s="5">
        <v>1.28</v>
      </c>
      <c r="J1032" s="6" t="s">
        <v>38</v>
      </c>
      <c r="K1032" s="6" t="s">
        <v>25</v>
      </c>
      <c r="L1032" s="6" t="s">
        <v>80</v>
      </c>
      <c r="M1032" s="6" t="s">
        <v>59</v>
      </c>
      <c r="N1032" s="6" t="s">
        <v>42</v>
      </c>
      <c r="O1032" s="6" t="s">
        <v>64</v>
      </c>
      <c r="P1032" s="6" t="s">
        <v>30</v>
      </c>
      <c r="Q1032" s="6" t="s">
        <v>31</v>
      </c>
      <c r="R1032" s="6">
        <v>91056</v>
      </c>
      <c r="S1032" s="6" t="s">
        <v>3100</v>
      </c>
      <c r="T1032" s="6" t="s">
        <v>116</v>
      </c>
      <c r="U1032" s="5">
        <f>datos_chargeback_2001_1!$V1032/100</f>
        <v>910.56</v>
      </c>
      <c r="V1032" s="6">
        <v>91056</v>
      </c>
      <c r="W1032" s="5">
        <f>datos_chargeback_2001_1!$X1032/100</f>
        <v>0</v>
      </c>
      <c r="X1032" s="6">
        <v>0</v>
      </c>
      <c r="Y1032" s="5">
        <f>datos_chargeback_2001_1!$Z1032/100</f>
        <v>0</v>
      </c>
      <c r="Z1032" s="6">
        <v>0</v>
      </c>
      <c r="AA1032" s="6" t="s">
        <v>3101</v>
      </c>
      <c r="AB1032" s="6" t="s">
        <v>35</v>
      </c>
      <c r="AC1032" s="7" t="s">
        <v>35</v>
      </c>
      <c r="AD1032" s="5">
        <f>datos_chargeback_2001_1!$AE1032/100</f>
        <v>0</v>
      </c>
      <c r="AE1032" s="6">
        <v>0</v>
      </c>
      <c r="AF1032" s="6" t="s">
        <v>53</v>
      </c>
    </row>
    <row r="1033" spans="1:32" x14ac:dyDescent="0.3">
      <c r="A1033" s="36" t="s">
        <v>3102</v>
      </c>
      <c r="B1033" s="14">
        <v>44958</v>
      </c>
      <c r="C1033" s="14" t="str">
        <f>TEXT(Tabla10[[#This Row],[Fecha de transacción]],"DDDD")</f>
        <v>miércoles</v>
      </c>
      <c r="D1033" s="14">
        <v>45024</v>
      </c>
      <c r="E1033" s="15">
        <f>datos_chargeback_2001_1!$D1033-datos_chargeback_2001_1!$B1033</f>
        <v>66</v>
      </c>
      <c r="F1033" s="16">
        <f>datos_chargeback_2001_1!$G1033/100</f>
        <v>996.98</v>
      </c>
      <c r="G1033" s="17">
        <v>99698</v>
      </c>
      <c r="H1033" s="16">
        <f t="shared" si="16"/>
        <v>0</v>
      </c>
      <c r="I1033" s="16">
        <v>0</v>
      </c>
      <c r="J1033" s="17" t="s">
        <v>38</v>
      </c>
      <c r="K1033" s="17" t="s">
        <v>25</v>
      </c>
      <c r="L1033" s="17" t="s">
        <v>40</v>
      </c>
      <c r="M1033" s="17" t="s">
        <v>93</v>
      </c>
      <c r="N1033" s="17" t="s">
        <v>28</v>
      </c>
      <c r="O1033" s="17" t="s">
        <v>114</v>
      </c>
      <c r="P1033" s="17" t="s">
        <v>54</v>
      </c>
      <c r="Q1033" s="17" t="s">
        <v>66</v>
      </c>
      <c r="R1033" s="17">
        <v>99698</v>
      </c>
      <c r="S1033" s="17" t="s">
        <v>3103</v>
      </c>
      <c r="T1033" s="17" t="s">
        <v>33</v>
      </c>
      <c r="U1033" s="16">
        <f>datos_chargeback_2001_1!$V1033/100</f>
        <v>0</v>
      </c>
      <c r="V1033" s="17">
        <v>0</v>
      </c>
      <c r="W1033" s="16">
        <f>datos_chargeback_2001_1!$X1033/100</f>
        <v>0</v>
      </c>
      <c r="X1033" s="17">
        <v>0</v>
      </c>
      <c r="Y1033" s="16">
        <f>datos_chargeback_2001_1!$Z1033/100</f>
        <v>996.98</v>
      </c>
      <c r="Z1033" s="17">
        <v>99698</v>
      </c>
      <c r="AA1033" s="17" t="s">
        <v>3104</v>
      </c>
      <c r="AB1033" s="17" t="s">
        <v>48</v>
      </c>
      <c r="AC1033" s="18">
        <v>44958</v>
      </c>
      <c r="AD1033" s="16">
        <f>datos_chargeback_2001_1!$AE1033/100</f>
        <v>669.62</v>
      </c>
      <c r="AE1033" s="17">
        <v>66962</v>
      </c>
      <c r="AF1033" s="17" t="s">
        <v>43</v>
      </c>
    </row>
    <row r="1034" spans="1:32" x14ac:dyDescent="0.3">
      <c r="A1034" s="34" t="s">
        <v>3105</v>
      </c>
      <c r="B1034" s="3">
        <v>44959</v>
      </c>
      <c r="C1034" s="3" t="str">
        <f>TEXT(Tabla10[[#This Row],[Fecha de transacción]],"DDDD")</f>
        <v>jueves</v>
      </c>
      <c r="D1034" s="3">
        <v>45048</v>
      </c>
      <c r="E1034" s="4">
        <f>datos_chargeback_2001_1!$D1034-datos_chargeback_2001_1!$B1034</f>
        <v>89</v>
      </c>
      <c r="F1034" s="5">
        <f>datos_chargeback_2001_1!$G1034/100</f>
        <v>275.57</v>
      </c>
      <c r="G1034" s="6">
        <v>27557</v>
      </c>
      <c r="H1034" s="5">
        <f t="shared" si="16"/>
        <v>0</v>
      </c>
      <c r="I1034" s="5">
        <v>0</v>
      </c>
      <c r="J1034" s="6" t="s">
        <v>38</v>
      </c>
      <c r="K1034" s="6" t="s">
        <v>25</v>
      </c>
      <c r="L1034" s="6" t="s">
        <v>74</v>
      </c>
      <c r="M1034" s="6" t="s">
        <v>93</v>
      </c>
      <c r="N1034" s="6" t="s">
        <v>28</v>
      </c>
      <c r="O1034" s="6" t="s">
        <v>53</v>
      </c>
      <c r="P1034" s="6" t="s">
        <v>54</v>
      </c>
      <c r="Q1034" s="6" t="s">
        <v>55</v>
      </c>
      <c r="R1034" s="6">
        <v>27557</v>
      </c>
      <c r="S1034" s="6" t="s">
        <v>3014</v>
      </c>
      <c r="T1034" s="6" t="s">
        <v>33</v>
      </c>
      <c r="U1034" s="5">
        <f>datos_chargeback_2001_1!$V1034/100</f>
        <v>0</v>
      </c>
      <c r="V1034" s="6">
        <v>0</v>
      </c>
      <c r="W1034" s="5">
        <f>datos_chargeback_2001_1!$X1034/100</f>
        <v>0</v>
      </c>
      <c r="X1034" s="6">
        <v>0</v>
      </c>
      <c r="Y1034" s="5">
        <f>datos_chargeback_2001_1!$Z1034/100</f>
        <v>275.57</v>
      </c>
      <c r="Z1034" s="6">
        <v>27557</v>
      </c>
      <c r="AA1034" s="6" t="s">
        <v>3106</v>
      </c>
      <c r="AB1034" s="6" t="s">
        <v>48</v>
      </c>
      <c r="AC1034" s="8">
        <v>44959</v>
      </c>
      <c r="AD1034" s="5">
        <f>datos_chargeback_2001_1!$AE1034/100</f>
        <v>692.69</v>
      </c>
      <c r="AE1034" s="6">
        <v>69269</v>
      </c>
      <c r="AF1034" s="6" t="s">
        <v>50</v>
      </c>
    </row>
    <row r="1035" spans="1:32" x14ac:dyDescent="0.3">
      <c r="A1035" s="34" t="s">
        <v>3107</v>
      </c>
      <c r="B1035" s="3">
        <v>44960</v>
      </c>
      <c r="C1035" s="3" t="str">
        <f>TEXT(Tabla10[[#This Row],[Fecha de transacción]],"DDDD")</f>
        <v>viernes</v>
      </c>
      <c r="D1035" s="3">
        <v>45047</v>
      </c>
      <c r="E1035" s="4">
        <f>datos_chargeback_2001_1!$D1035-datos_chargeback_2001_1!$B1035</f>
        <v>87</v>
      </c>
      <c r="F1035" s="5">
        <f>datos_chargeback_2001_1!$G1035/100</f>
        <v>486.26</v>
      </c>
      <c r="G1035" s="6">
        <v>48626</v>
      </c>
      <c r="H1035" s="5">
        <f t="shared" si="16"/>
        <v>0</v>
      </c>
      <c r="I1035" s="5">
        <v>1.29</v>
      </c>
      <c r="J1035" s="6" t="s">
        <v>24</v>
      </c>
      <c r="K1035" s="6" t="s">
        <v>25</v>
      </c>
      <c r="L1035" s="6" t="s">
        <v>40</v>
      </c>
      <c r="M1035" s="6" t="s">
        <v>93</v>
      </c>
      <c r="N1035" s="6" t="s">
        <v>28</v>
      </c>
      <c r="O1035" s="6" t="s">
        <v>114</v>
      </c>
      <c r="P1035" s="6" t="s">
        <v>54</v>
      </c>
      <c r="Q1035" s="6" t="s">
        <v>75</v>
      </c>
      <c r="R1035" s="6">
        <v>48626</v>
      </c>
      <c r="S1035" s="6" t="s">
        <v>3108</v>
      </c>
      <c r="T1035" s="6" t="s">
        <v>33</v>
      </c>
      <c r="U1035" s="5">
        <f>datos_chargeback_2001_1!$V1035/100</f>
        <v>0</v>
      </c>
      <c r="V1035" s="6">
        <v>0</v>
      </c>
      <c r="W1035" s="5">
        <f>datos_chargeback_2001_1!$X1035/100</f>
        <v>0</v>
      </c>
      <c r="X1035" s="6">
        <v>0</v>
      </c>
      <c r="Y1035" s="5">
        <f>datos_chargeback_2001_1!$Z1035/100</f>
        <v>486.26</v>
      </c>
      <c r="Z1035" s="6">
        <v>48626</v>
      </c>
      <c r="AA1035" s="6" t="s">
        <v>3109</v>
      </c>
      <c r="AB1035" s="6" t="s">
        <v>35</v>
      </c>
      <c r="AC1035" s="7" t="s">
        <v>35</v>
      </c>
      <c r="AD1035" s="5">
        <f>datos_chargeback_2001_1!$AE1035/100</f>
        <v>0</v>
      </c>
      <c r="AE1035" s="6">
        <v>0</v>
      </c>
      <c r="AF1035" s="6" t="s">
        <v>53</v>
      </c>
    </row>
    <row r="1036" spans="1:32" x14ac:dyDescent="0.3">
      <c r="A1036" s="35" t="s">
        <v>3110</v>
      </c>
      <c r="B1036" s="9">
        <v>44961</v>
      </c>
      <c r="C1036" s="9" t="str">
        <f>TEXT(Tabla10[[#This Row],[Fecha de transacción]],"DDDD")</f>
        <v>sábado</v>
      </c>
      <c r="D1036" s="9">
        <v>45050</v>
      </c>
      <c r="E1036" s="10">
        <f>datos_chargeback_2001_1!$D1036-datos_chargeback_2001_1!$B1036</f>
        <v>89</v>
      </c>
      <c r="F1036" s="11">
        <f>datos_chargeback_2001_1!$G1036/100</f>
        <v>860.64</v>
      </c>
      <c r="G1036" s="12">
        <v>86064</v>
      </c>
      <c r="H1036" s="11">
        <f t="shared" si="16"/>
        <v>0</v>
      </c>
      <c r="I1036" s="11">
        <v>0</v>
      </c>
      <c r="J1036" s="12" t="s">
        <v>38</v>
      </c>
      <c r="K1036" s="12" t="s">
        <v>25</v>
      </c>
      <c r="L1036" s="12" t="s">
        <v>26</v>
      </c>
      <c r="M1036" s="12" t="s">
        <v>59</v>
      </c>
      <c r="N1036" s="12" t="s">
        <v>42</v>
      </c>
      <c r="O1036" s="12" t="s">
        <v>43</v>
      </c>
      <c r="P1036" s="12" t="s">
        <v>54</v>
      </c>
      <c r="Q1036" s="12" t="s">
        <v>55</v>
      </c>
      <c r="R1036" s="12">
        <v>86064</v>
      </c>
      <c r="S1036" s="12" t="s">
        <v>2650</v>
      </c>
      <c r="T1036" s="12" t="s">
        <v>61</v>
      </c>
      <c r="U1036" s="11">
        <f>datos_chargeback_2001_1!$V1036/100</f>
        <v>0</v>
      </c>
      <c r="V1036" s="12">
        <v>0</v>
      </c>
      <c r="W1036" s="11">
        <f>datos_chargeback_2001_1!$X1036/100</f>
        <v>860.64</v>
      </c>
      <c r="X1036" s="12">
        <v>86064</v>
      </c>
      <c r="Y1036" s="11">
        <f>datos_chargeback_2001_1!$Z1036/100</f>
        <v>0</v>
      </c>
      <c r="Z1036" s="12">
        <v>0</v>
      </c>
      <c r="AA1036" s="12" t="s">
        <v>3111</v>
      </c>
      <c r="AB1036" s="12" t="s">
        <v>35</v>
      </c>
      <c r="AC1036" s="13" t="s">
        <v>35</v>
      </c>
      <c r="AD1036" s="11">
        <f>datos_chargeback_2001_1!$AE1036/100</f>
        <v>0</v>
      </c>
      <c r="AE1036" s="12">
        <v>0</v>
      </c>
      <c r="AF1036" s="12" t="s">
        <v>36</v>
      </c>
    </row>
    <row r="1037" spans="1:32" x14ac:dyDescent="0.3">
      <c r="A1037" s="34" t="s">
        <v>3112</v>
      </c>
      <c r="B1037" s="3">
        <v>44962</v>
      </c>
      <c r="C1037" s="3" t="str">
        <f>TEXT(Tabla10[[#This Row],[Fecha de transacción]],"DDDD")</f>
        <v>domingo</v>
      </c>
      <c r="D1037" s="3">
        <v>45045</v>
      </c>
      <c r="E1037" s="4">
        <f>datos_chargeback_2001_1!$D1037-datos_chargeback_2001_1!$B1037</f>
        <v>83</v>
      </c>
      <c r="F1037" s="5">
        <f>datos_chargeback_2001_1!$G1037/100</f>
        <v>662.98</v>
      </c>
      <c r="G1037" s="6">
        <v>66298</v>
      </c>
      <c r="H1037" s="5">
        <f t="shared" si="16"/>
        <v>0</v>
      </c>
      <c r="I1037" s="5">
        <v>0</v>
      </c>
      <c r="J1037" s="6" t="s">
        <v>38</v>
      </c>
      <c r="K1037" s="6" t="s">
        <v>25</v>
      </c>
      <c r="L1037" s="6" t="s">
        <v>74</v>
      </c>
      <c r="M1037" s="6" t="s">
        <v>59</v>
      </c>
      <c r="N1037" s="6" t="s">
        <v>42</v>
      </c>
      <c r="O1037" s="6" t="s">
        <v>43</v>
      </c>
      <c r="P1037" s="6" t="s">
        <v>30</v>
      </c>
      <c r="Q1037" s="6" t="s">
        <v>44</v>
      </c>
      <c r="R1037" s="6">
        <v>66298</v>
      </c>
      <c r="S1037" s="6" t="s">
        <v>3113</v>
      </c>
      <c r="T1037" s="6" t="s">
        <v>61</v>
      </c>
      <c r="U1037" s="5">
        <f>datos_chargeback_2001_1!$V1037/100</f>
        <v>0</v>
      </c>
      <c r="V1037" s="6">
        <v>0</v>
      </c>
      <c r="W1037" s="5">
        <f>datos_chargeback_2001_1!$X1037/100</f>
        <v>662.98</v>
      </c>
      <c r="X1037" s="6">
        <v>66298</v>
      </c>
      <c r="Y1037" s="5">
        <f>datos_chargeback_2001_1!$Z1037/100</f>
        <v>0</v>
      </c>
      <c r="Z1037" s="6">
        <v>0</v>
      </c>
      <c r="AA1037" s="6" t="s">
        <v>3114</v>
      </c>
      <c r="AB1037" s="6" t="s">
        <v>48</v>
      </c>
      <c r="AC1037" s="8">
        <v>44962</v>
      </c>
      <c r="AD1037" s="5">
        <f>datos_chargeback_2001_1!$AE1037/100</f>
        <v>159.28</v>
      </c>
      <c r="AE1037" s="6">
        <v>15928</v>
      </c>
      <c r="AF1037" s="6" t="s">
        <v>64</v>
      </c>
    </row>
    <row r="1038" spans="1:32" x14ac:dyDescent="0.3">
      <c r="A1038" s="34" t="s">
        <v>3115</v>
      </c>
      <c r="B1038" s="3">
        <v>44963</v>
      </c>
      <c r="C1038" s="3" t="str">
        <f>TEXT(Tabla10[[#This Row],[Fecha de transacción]],"DDDD")</f>
        <v>lunes</v>
      </c>
      <c r="D1038" s="3">
        <v>45047</v>
      </c>
      <c r="E1038" s="4">
        <f>datos_chargeback_2001_1!$D1038-datos_chargeback_2001_1!$B1038</f>
        <v>84</v>
      </c>
      <c r="F1038" s="5">
        <f>datos_chargeback_2001_1!$G1038/100</f>
        <v>20.45</v>
      </c>
      <c r="G1038" s="6">
        <v>2045</v>
      </c>
      <c r="H1038" s="5">
        <f t="shared" si="16"/>
        <v>0</v>
      </c>
      <c r="I1038" s="5">
        <v>0.11</v>
      </c>
      <c r="J1038" s="6" t="s">
        <v>24</v>
      </c>
      <c r="K1038" s="6" t="s">
        <v>25</v>
      </c>
      <c r="L1038" s="6" t="s">
        <v>74</v>
      </c>
      <c r="M1038" s="6" t="s">
        <v>59</v>
      </c>
      <c r="N1038" s="6" t="s">
        <v>42</v>
      </c>
      <c r="O1038" s="6" t="s">
        <v>43</v>
      </c>
      <c r="P1038" s="6" t="s">
        <v>30</v>
      </c>
      <c r="Q1038" s="6" t="s">
        <v>75</v>
      </c>
      <c r="R1038" s="6">
        <v>20450</v>
      </c>
      <c r="S1038" s="6" t="s">
        <v>1979</v>
      </c>
      <c r="T1038" s="6" t="s">
        <v>46</v>
      </c>
      <c r="U1038" s="5">
        <f>datos_chargeback_2001_1!$V1038/100</f>
        <v>204.5</v>
      </c>
      <c r="V1038" s="6">
        <v>20450</v>
      </c>
      <c r="W1038" s="5">
        <f>datos_chargeback_2001_1!$X1038/100</f>
        <v>0</v>
      </c>
      <c r="X1038" s="6">
        <v>0</v>
      </c>
      <c r="Y1038" s="5">
        <f>datos_chargeback_2001_1!$Z1038/100</f>
        <v>0</v>
      </c>
      <c r="Z1038" s="6">
        <v>0</v>
      </c>
      <c r="AA1038" s="6" t="s">
        <v>3116</v>
      </c>
      <c r="AB1038" s="6" t="s">
        <v>35</v>
      </c>
      <c r="AC1038" s="7" t="s">
        <v>35</v>
      </c>
      <c r="AD1038" s="5">
        <f>datos_chargeback_2001_1!$AE1038/100</f>
        <v>0</v>
      </c>
      <c r="AE1038" s="6">
        <v>0</v>
      </c>
      <c r="AF1038" s="6" t="s">
        <v>29</v>
      </c>
    </row>
    <row r="1039" spans="1:32" x14ac:dyDescent="0.3">
      <c r="A1039" s="34" t="s">
        <v>3117</v>
      </c>
      <c r="B1039" s="3">
        <v>44964</v>
      </c>
      <c r="C1039" s="3" t="str">
        <f>TEXT(Tabla10[[#This Row],[Fecha de transacción]],"DDDD")</f>
        <v>martes</v>
      </c>
      <c r="D1039" s="3">
        <v>45046</v>
      </c>
      <c r="E1039" s="4">
        <f>datos_chargeback_2001_1!$D1039-datos_chargeback_2001_1!$B1039</f>
        <v>82</v>
      </c>
      <c r="F1039" s="5">
        <f>datos_chargeback_2001_1!$G1039/100</f>
        <v>315.41000000000003</v>
      </c>
      <c r="G1039" s="6">
        <v>31541</v>
      </c>
      <c r="H1039" s="5">
        <f t="shared" si="16"/>
        <v>0</v>
      </c>
      <c r="I1039" s="5">
        <v>1.48</v>
      </c>
      <c r="J1039" s="6" t="s">
        <v>38</v>
      </c>
      <c r="K1039" s="6" t="s">
        <v>25</v>
      </c>
      <c r="L1039" s="6" t="s">
        <v>109</v>
      </c>
      <c r="M1039" s="6" t="s">
        <v>52</v>
      </c>
      <c r="N1039" s="6" t="s">
        <v>42</v>
      </c>
      <c r="O1039" s="6" t="s">
        <v>70</v>
      </c>
      <c r="P1039" s="6" t="s">
        <v>54</v>
      </c>
      <c r="Q1039" s="6" t="s">
        <v>66</v>
      </c>
      <c r="R1039" s="6">
        <v>31541</v>
      </c>
      <c r="S1039" s="6" t="s">
        <v>3118</v>
      </c>
      <c r="T1039" s="6" t="s">
        <v>46</v>
      </c>
      <c r="U1039" s="5">
        <f>datos_chargeback_2001_1!$V1039/100</f>
        <v>315.41000000000003</v>
      </c>
      <c r="V1039" s="6">
        <v>31541</v>
      </c>
      <c r="W1039" s="5">
        <f>datos_chargeback_2001_1!$X1039/100</f>
        <v>0</v>
      </c>
      <c r="X1039" s="6">
        <v>0</v>
      </c>
      <c r="Y1039" s="5">
        <f>datos_chargeback_2001_1!$Z1039/100</f>
        <v>0</v>
      </c>
      <c r="Z1039" s="6">
        <v>0</v>
      </c>
      <c r="AA1039" s="6" t="s">
        <v>3119</v>
      </c>
      <c r="AB1039" s="6" t="s">
        <v>35</v>
      </c>
      <c r="AC1039" s="7" t="s">
        <v>35</v>
      </c>
      <c r="AD1039" s="5">
        <f>datos_chargeback_2001_1!$AE1039/100</f>
        <v>0</v>
      </c>
      <c r="AE1039" s="6">
        <v>0</v>
      </c>
      <c r="AF1039" s="6" t="s">
        <v>43</v>
      </c>
    </row>
    <row r="1040" spans="1:32" x14ac:dyDescent="0.3">
      <c r="A1040" s="35" t="s">
        <v>3120</v>
      </c>
      <c r="B1040" s="9">
        <v>44965</v>
      </c>
      <c r="C1040" s="9" t="str">
        <f>TEXT(Tabla10[[#This Row],[Fecha de transacción]],"DDDD")</f>
        <v>miércoles</v>
      </c>
      <c r="D1040" s="9">
        <v>45029</v>
      </c>
      <c r="E1040" s="10">
        <f>datos_chargeback_2001_1!$D1040-datos_chargeback_2001_1!$B1040</f>
        <v>64</v>
      </c>
      <c r="F1040" s="11">
        <f>datos_chargeback_2001_1!$G1040/100</f>
        <v>22.78</v>
      </c>
      <c r="G1040" s="12">
        <v>2278</v>
      </c>
      <c r="H1040" s="11">
        <f t="shared" si="16"/>
        <v>0</v>
      </c>
      <c r="I1040" s="11">
        <v>0</v>
      </c>
      <c r="J1040" s="12" t="s">
        <v>24</v>
      </c>
      <c r="K1040" s="12" t="s">
        <v>25</v>
      </c>
      <c r="L1040" s="12" t="s">
        <v>26</v>
      </c>
      <c r="M1040" s="12" t="s">
        <v>41</v>
      </c>
      <c r="N1040" s="12" t="s">
        <v>42</v>
      </c>
      <c r="O1040" s="12" t="s">
        <v>114</v>
      </c>
      <c r="P1040" s="12" t="s">
        <v>30</v>
      </c>
      <c r="Q1040" s="12" t="s">
        <v>66</v>
      </c>
      <c r="R1040" s="12">
        <v>22780</v>
      </c>
      <c r="S1040" s="12" t="s">
        <v>3121</v>
      </c>
      <c r="T1040" s="12" t="s">
        <v>61</v>
      </c>
      <c r="U1040" s="11">
        <f>datos_chargeback_2001_1!$V1040/100</f>
        <v>0</v>
      </c>
      <c r="V1040" s="12">
        <v>0</v>
      </c>
      <c r="W1040" s="11">
        <f>datos_chargeback_2001_1!$X1040/100</f>
        <v>227.8</v>
      </c>
      <c r="X1040" s="12">
        <v>22780</v>
      </c>
      <c r="Y1040" s="11">
        <f>datos_chargeback_2001_1!$Z1040/100</f>
        <v>0</v>
      </c>
      <c r="Z1040" s="12">
        <v>0</v>
      </c>
      <c r="AA1040" s="12" t="s">
        <v>3122</v>
      </c>
      <c r="AB1040" s="12" t="s">
        <v>48</v>
      </c>
      <c r="AC1040" s="19">
        <v>44965</v>
      </c>
      <c r="AD1040" s="11">
        <f>datos_chargeback_2001_1!$AE1040/100</f>
        <v>476.62</v>
      </c>
      <c r="AE1040" s="12">
        <v>47662</v>
      </c>
      <c r="AF1040" s="12" t="s">
        <v>64</v>
      </c>
    </row>
    <row r="1041" spans="1:32" x14ac:dyDescent="0.3">
      <c r="A1041" s="34" t="s">
        <v>3123</v>
      </c>
      <c r="B1041" s="3">
        <v>44966</v>
      </c>
      <c r="C1041" s="3" t="str">
        <f>TEXT(Tabla10[[#This Row],[Fecha de transacción]],"DDDD")</f>
        <v>jueves</v>
      </c>
      <c r="D1041" s="3">
        <v>45054</v>
      </c>
      <c r="E1041" s="4">
        <f>datos_chargeback_2001_1!$D1041-datos_chargeback_2001_1!$B1041</f>
        <v>88</v>
      </c>
      <c r="F1041" s="5">
        <f>datos_chargeback_2001_1!$G1041/100</f>
        <v>995.09</v>
      </c>
      <c r="G1041" s="6">
        <v>99509</v>
      </c>
      <c r="H1041" s="5">
        <f t="shared" si="16"/>
        <v>0</v>
      </c>
      <c r="I1041" s="5">
        <v>1.22</v>
      </c>
      <c r="J1041" s="6" t="s">
        <v>24</v>
      </c>
      <c r="K1041" s="6" t="s">
        <v>25</v>
      </c>
      <c r="L1041" s="6" t="s">
        <v>80</v>
      </c>
      <c r="M1041" s="6" t="s">
        <v>93</v>
      </c>
      <c r="N1041" s="6" t="s">
        <v>42</v>
      </c>
      <c r="O1041" s="6" t="s">
        <v>36</v>
      </c>
      <c r="P1041" s="6" t="s">
        <v>30</v>
      </c>
      <c r="Q1041" s="6" t="s">
        <v>66</v>
      </c>
      <c r="R1041" s="6">
        <v>99509</v>
      </c>
      <c r="S1041" s="6" t="s">
        <v>1017</v>
      </c>
      <c r="T1041" s="6" t="s">
        <v>116</v>
      </c>
      <c r="U1041" s="5">
        <f>datos_chargeback_2001_1!$V1041/100</f>
        <v>995.09</v>
      </c>
      <c r="V1041" s="6">
        <v>99509</v>
      </c>
      <c r="W1041" s="5">
        <f>datos_chargeback_2001_1!$X1041/100</f>
        <v>0</v>
      </c>
      <c r="X1041" s="6">
        <v>0</v>
      </c>
      <c r="Y1041" s="5">
        <f>datos_chargeback_2001_1!$Z1041/100</f>
        <v>0</v>
      </c>
      <c r="Z1041" s="6">
        <v>0</v>
      </c>
      <c r="AA1041" s="6" t="s">
        <v>3124</v>
      </c>
      <c r="AB1041" s="6" t="s">
        <v>35</v>
      </c>
      <c r="AC1041" s="7" t="s">
        <v>35</v>
      </c>
      <c r="AD1041" s="5">
        <f>datos_chargeback_2001_1!$AE1041/100</f>
        <v>0</v>
      </c>
      <c r="AE1041" s="6">
        <v>0</v>
      </c>
      <c r="AF1041" s="6" t="s">
        <v>43</v>
      </c>
    </row>
    <row r="1042" spans="1:32" x14ac:dyDescent="0.3">
      <c r="A1042" s="34" t="s">
        <v>3125</v>
      </c>
      <c r="B1042" s="3">
        <v>44967</v>
      </c>
      <c r="C1042" s="3" t="str">
        <f>TEXT(Tabla10[[#This Row],[Fecha de transacción]],"DDDD")</f>
        <v>viernes</v>
      </c>
      <c r="D1042" s="3">
        <v>45045</v>
      </c>
      <c r="E1042" s="4">
        <f>datos_chargeback_2001_1!$D1042-datos_chargeback_2001_1!$B1042</f>
        <v>78</v>
      </c>
      <c r="F1042" s="5">
        <f>datos_chargeback_2001_1!$G1042/100</f>
        <v>436.57</v>
      </c>
      <c r="G1042" s="6">
        <v>43657</v>
      </c>
      <c r="H1042" s="5">
        <f t="shared" si="16"/>
        <v>0</v>
      </c>
      <c r="I1042" s="5">
        <v>1.42</v>
      </c>
      <c r="J1042" s="6" t="s">
        <v>38</v>
      </c>
      <c r="K1042" s="6" t="s">
        <v>25</v>
      </c>
      <c r="L1042" s="6" t="s">
        <v>109</v>
      </c>
      <c r="M1042" s="6" t="s">
        <v>93</v>
      </c>
      <c r="N1042" s="6" t="s">
        <v>42</v>
      </c>
      <c r="O1042" s="6" t="s">
        <v>43</v>
      </c>
      <c r="P1042" s="6" t="s">
        <v>30</v>
      </c>
      <c r="Q1042" s="6" t="s">
        <v>55</v>
      </c>
      <c r="R1042" s="6">
        <v>43657</v>
      </c>
      <c r="S1042" s="6" t="s">
        <v>1353</v>
      </c>
      <c r="T1042" s="6" t="s">
        <v>46</v>
      </c>
      <c r="U1042" s="5">
        <f>datos_chargeback_2001_1!$V1042/100</f>
        <v>436.57</v>
      </c>
      <c r="V1042" s="6">
        <v>43657</v>
      </c>
      <c r="W1042" s="5">
        <f>datos_chargeback_2001_1!$X1042/100</f>
        <v>0</v>
      </c>
      <c r="X1042" s="6">
        <v>0</v>
      </c>
      <c r="Y1042" s="5">
        <f>datos_chargeback_2001_1!$Z1042/100</f>
        <v>0</v>
      </c>
      <c r="Z1042" s="6">
        <v>0</v>
      </c>
      <c r="AA1042" s="6" t="s">
        <v>3126</v>
      </c>
      <c r="AB1042" s="6" t="s">
        <v>35</v>
      </c>
      <c r="AC1042" s="7" t="s">
        <v>35</v>
      </c>
      <c r="AD1042" s="5">
        <f>datos_chargeback_2001_1!$AE1042/100</f>
        <v>0</v>
      </c>
      <c r="AE1042" s="6">
        <v>0</v>
      </c>
      <c r="AF1042" s="6" t="s">
        <v>50</v>
      </c>
    </row>
    <row r="1043" spans="1:32" x14ac:dyDescent="0.3">
      <c r="A1043" s="36" t="s">
        <v>3127</v>
      </c>
      <c r="B1043" s="14">
        <v>44968</v>
      </c>
      <c r="C1043" s="14" t="str">
        <f>TEXT(Tabla10[[#This Row],[Fecha de transacción]],"DDDD")</f>
        <v>sábado</v>
      </c>
      <c r="D1043" s="14">
        <v>45039</v>
      </c>
      <c r="E1043" s="15">
        <f>datos_chargeback_2001_1!$D1043-datos_chargeback_2001_1!$B1043</f>
        <v>71</v>
      </c>
      <c r="F1043" s="16">
        <f>datos_chargeback_2001_1!$G1043/100</f>
        <v>150.28</v>
      </c>
      <c r="G1043" s="17">
        <v>15028</v>
      </c>
      <c r="H1043" s="16">
        <f t="shared" si="16"/>
        <v>0</v>
      </c>
      <c r="I1043" s="16">
        <v>1.26</v>
      </c>
      <c r="J1043" s="17" t="s">
        <v>38</v>
      </c>
      <c r="K1043" s="17" t="s">
        <v>25</v>
      </c>
      <c r="L1043" s="17" t="s">
        <v>109</v>
      </c>
      <c r="M1043" s="17" t="s">
        <v>27</v>
      </c>
      <c r="N1043" s="17" t="s">
        <v>42</v>
      </c>
      <c r="O1043" s="17" t="s">
        <v>50</v>
      </c>
      <c r="P1043" s="17" t="s">
        <v>54</v>
      </c>
      <c r="Q1043" s="17" t="s">
        <v>75</v>
      </c>
      <c r="R1043" s="17">
        <v>15028</v>
      </c>
      <c r="S1043" s="17" t="s">
        <v>3128</v>
      </c>
      <c r="T1043" s="17" t="s">
        <v>61</v>
      </c>
      <c r="U1043" s="16">
        <f>datos_chargeback_2001_1!$V1043/100</f>
        <v>0</v>
      </c>
      <c r="V1043" s="17">
        <v>0</v>
      </c>
      <c r="W1043" s="16">
        <f>datos_chargeback_2001_1!$X1043/100</f>
        <v>150.28</v>
      </c>
      <c r="X1043" s="17">
        <v>15028</v>
      </c>
      <c r="Y1043" s="16">
        <f>datos_chargeback_2001_1!$Z1043/100</f>
        <v>0</v>
      </c>
      <c r="Z1043" s="17">
        <v>0</v>
      </c>
      <c r="AA1043" s="17" t="s">
        <v>3129</v>
      </c>
      <c r="AB1043" s="17" t="s">
        <v>48</v>
      </c>
      <c r="AC1043" s="18">
        <v>44968</v>
      </c>
      <c r="AD1043" s="16">
        <f>datos_chargeback_2001_1!$AE1043/100</f>
        <v>788.21</v>
      </c>
      <c r="AE1043" s="17">
        <v>78821</v>
      </c>
      <c r="AF1043" s="17" t="s">
        <v>53</v>
      </c>
    </row>
    <row r="1044" spans="1:32" x14ac:dyDescent="0.3">
      <c r="A1044" s="34" t="s">
        <v>3130</v>
      </c>
      <c r="B1044" s="3">
        <v>44969</v>
      </c>
      <c r="C1044" s="3" t="str">
        <f>TEXT(Tabla10[[#This Row],[Fecha de transacción]],"DDDD")</f>
        <v>domingo</v>
      </c>
      <c r="D1044" s="3">
        <v>45052</v>
      </c>
      <c r="E1044" s="4">
        <f>datos_chargeback_2001_1!$D1044-datos_chargeback_2001_1!$B1044</f>
        <v>83</v>
      </c>
      <c r="F1044" s="5">
        <f>datos_chargeback_2001_1!$G1044/100</f>
        <v>27.07</v>
      </c>
      <c r="G1044" s="6">
        <v>2707</v>
      </c>
      <c r="H1044" s="5">
        <f t="shared" si="16"/>
        <v>0</v>
      </c>
      <c r="I1044" s="5">
        <v>1.38</v>
      </c>
      <c r="J1044" s="6" t="s">
        <v>38</v>
      </c>
      <c r="K1044" s="6" t="s">
        <v>25</v>
      </c>
      <c r="L1044" s="6" t="s">
        <v>119</v>
      </c>
      <c r="M1044" s="6" t="s">
        <v>85</v>
      </c>
      <c r="N1044" s="6" t="s">
        <v>42</v>
      </c>
      <c r="O1044" s="6" t="s">
        <v>43</v>
      </c>
      <c r="P1044" s="6" t="s">
        <v>54</v>
      </c>
      <c r="Q1044" s="6" t="s">
        <v>44</v>
      </c>
      <c r="R1044" s="6">
        <v>27070</v>
      </c>
      <c r="S1044" s="6" t="s">
        <v>390</v>
      </c>
      <c r="T1044" s="6" t="s">
        <v>61</v>
      </c>
      <c r="U1044" s="5">
        <f>datos_chargeback_2001_1!$V1044/100</f>
        <v>0</v>
      </c>
      <c r="V1044" s="6">
        <v>0</v>
      </c>
      <c r="W1044" s="5">
        <f>datos_chargeback_2001_1!$X1044/100</f>
        <v>270.7</v>
      </c>
      <c r="X1044" s="6">
        <v>27070</v>
      </c>
      <c r="Y1044" s="5">
        <f>datos_chargeback_2001_1!$Z1044/100</f>
        <v>0</v>
      </c>
      <c r="Z1044" s="6">
        <v>0</v>
      </c>
      <c r="AA1044" s="6" t="s">
        <v>3131</v>
      </c>
      <c r="AB1044" s="6" t="s">
        <v>48</v>
      </c>
      <c r="AC1044" s="8">
        <v>44969</v>
      </c>
      <c r="AD1044" s="5">
        <f>datos_chargeback_2001_1!$AE1044/100</f>
        <v>253.24</v>
      </c>
      <c r="AE1044" s="6">
        <v>25324</v>
      </c>
      <c r="AF1044" s="6" t="s">
        <v>53</v>
      </c>
    </row>
    <row r="1045" spans="1:32" x14ac:dyDescent="0.3">
      <c r="A1045" s="34" t="s">
        <v>3132</v>
      </c>
      <c r="B1045" s="3">
        <v>44970</v>
      </c>
      <c r="C1045" s="3" t="str">
        <f>TEXT(Tabla10[[#This Row],[Fecha de transacción]],"DDDD")</f>
        <v>lunes</v>
      </c>
      <c r="D1045" s="3">
        <v>45054</v>
      </c>
      <c r="E1045" s="4">
        <f>datos_chargeback_2001_1!$D1045-datos_chargeback_2001_1!$B1045</f>
        <v>84</v>
      </c>
      <c r="F1045" s="5">
        <f>datos_chargeback_2001_1!$G1045/100</f>
        <v>919.51</v>
      </c>
      <c r="G1045" s="6">
        <v>91951</v>
      </c>
      <c r="H1045" s="5">
        <f t="shared" si="16"/>
        <v>0</v>
      </c>
      <c r="I1045" s="5">
        <v>1.1299999999999999</v>
      </c>
      <c r="J1045" s="6" t="s">
        <v>24</v>
      </c>
      <c r="K1045" s="6" t="s">
        <v>25</v>
      </c>
      <c r="L1045" s="6" t="s">
        <v>109</v>
      </c>
      <c r="M1045" s="6" t="s">
        <v>59</v>
      </c>
      <c r="N1045" s="6" t="s">
        <v>42</v>
      </c>
      <c r="O1045" s="6" t="s">
        <v>53</v>
      </c>
      <c r="P1045" s="6" t="s">
        <v>54</v>
      </c>
      <c r="Q1045" s="6" t="s">
        <v>44</v>
      </c>
      <c r="R1045" s="6">
        <v>91951</v>
      </c>
      <c r="S1045" s="6" t="s">
        <v>3133</v>
      </c>
      <c r="T1045" s="6" t="s">
        <v>46</v>
      </c>
      <c r="U1045" s="5">
        <f>datos_chargeback_2001_1!$V1045/100</f>
        <v>919.51</v>
      </c>
      <c r="V1045" s="6">
        <v>91951</v>
      </c>
      <c r="W1045" s="5">
        <f>datos_chargeback_2001_1!$X1045/100</f>
        <v>0</v>
      </c>
      <c r="X1045" s="6">
        <v>0</v>
      </c>
      <c r="Y1045" s="5">
        <f>datos_chargeback_2001_1!$Z1045/100</f>
        <v>0</v>
      </c>
      <c r="Z1045" s="6">
        <v>0</v>
      </c>
      <c r="AA1045" s="6" t="s">
        <v>3134</v>
      </c>
      <c r="AB1045" s="6" t="s">
        <v>48</v>
      </c>
      <c r="AC1045" s="8">
        <v>44970</v>
      </c>
      <c r="AD1045" s="5">
        <f>datos_chargeback_2001_1!$AE1045/100</f>
        <v>931.07</v>
      </c>
      <c r="AE1045" s="6">
        <v>93107</v>
      </c>
      <c r="AF1045" s="6" t="s">
        <v>36</v>
      </c>
    </row>
    <row r="1046" spans="1:32" x14ac:dyDescent="0.3">
      <c r="A1046" s="35" t="s">
        <v>3135</v>
      </c>
      <c r="B1046" s="9">
        <v>44971</v>
      </c>
      <c r="C1046" s="9" t="str">
        <f>TEXT(Tabla10[[#This Row],[Fecha de transacción]],"DDDD")</f>
        <v>martes</v>
      </c>
      <c r="D1046" s="9">
        <v>45040</v>
      </c>
      <c r="E1046" s="10">
        <f>datos_chargeback_2001_1!$D1046-datos_chargeback_2001_1!$B1046</f>
        <v>69</v>
      </c>
      <c r="F1046" s="11">
        <f>datos_chargeback_2001_1!$G1046/100</f>
        <v>345.44</v>
      </c>
      <c r="G1046" s="12">
        <v>34544</v>
      </c>
      <c r="H1046" s="11">
        <f t="shared" si="16"/>
        <v>0</v>
      </c>
      <c r="I1046" s="11">
        <v>0.85</v>
      </c>
      <c r="J1046" s="12" t="s">
        <v>24</v>
      </c>
      <c r="K1046" s="12" t="s">
        <v>25</v>
      </c>
      <c r="L1046" s="12" t="s">
        <v>40</v>
      </c>
      <c r="M1046" s="12" t="s">
        <v>59</v>
      </c>
      <c r="N1046" s="12" t="s">
        <v>28</v>
      </c>
      <c r="O1046" s="12" t="s">
        <v>114</v>
      </c>
      <c r="P1046" s="12" t="s">
        <v>30</v>
      </c>
      <c r="Q1046" s="12" t="s">
        <v>55</v>
      </c>
      <c r="R1046" s="12">
        <v>34544</v>
      </c>
      <c r="S1046" s="12" t="s">
        <v>3136</v>
      </c>
      <c r="T1046" s="12" t="s">
        <v>33</v>
      </c>
      <c r="U1046" s="11">
        <f>datos_chargeback_2001_1!$V1046/100</f>
        <v>0</v>
      </c>
      <c r="V1046" s="12">
        <v>0</v>
      </c>
      <c r="W1046" s="11">
        <f>datos_chargeback_2001_1!$X1046/100</f>
        <v>0</v>
      </c>
      <c r="X1046" s="12">
        <v>0</v>
      </c>
      <c r="Y1046" s="11">
        <f>datos_chargeback_2001_1!$Z1046/100</f>
        <v>345.44</v>
      </c>
      <c r="Z1046" s="12">
        <v>34544</v>
      </c>
      <c r="AA1046" s="12" t="s">
        <v>3137</v>
      </c>
      <c r="AB1046" s="12" t="s">
        <v>35</v>
      </c>
      <c r="AC1046" s="13" t="s">
        <v>35</v>
      </c>
      <c r="AD1046" s="11">
        <f>datos_chargeback_2001_1!$AE1046/100</f>
        <v>0</v>
      </c>
      <c r="AE1046" s="12">
        <v>0</v>
      </c>
      <c r="AF1046" s="12" t="s">
        <v>36</v>
      </c>
    </row>
    <row r="1047" spans="1:32" x14ac:dyDescent="0.3">
      <c r="A1047" s="36" t="s">
        <v>3138</v>
      </c>
      <c r="B1047" s="14">
        <v>44972</v>
      </c>
      <c r="C1047" s="14" t="str">
        <f>TEXT(Tabla10[[#This Row],[Fecha de transacción]],"DDDD")</f>
        <v>miércoles</v>
      </c>
      <c r="D1047" s="14">
        <v>45039</v>
      </c>
      <c r="E1047" s="15">
        <f>datos_chargeback_2001_1!$D1047-datos_chargeback_2001_1!$B1047</f>
        <v>67</v>
      </c>
      <c r="F1047" s="16">
        <f>datos_chargeback_2001_1!$G1047/100</f>
        <v>469.04</v>
      </c>
      <c r="G1047" s="17">
        <v>46904</v>
      </c>
      <c r="H1047" s="16">
        <f t="shared" si="16"/>
        <v>0</v>
      </c>
      <c r="I1047" s="16">
        <v>1.1299999999999999</v>
      </c>
      <c r="J1047" s="17" t="s">
        <v>24</v>
      </c>
      <c r="K1047" s="17" t="s">
        <v>25</v>
      </c>
      <c r="L1047" s="17" t="s">
        <v>26</v>
      </c>
      <c r="M1047" s="17" t="s">
        <v>41</v>
      </c>
      <c r="N1047" s="17" t="s">
        <v>42</v>
      </c>
      <c r="O1047" s="17" t="s">
        <v>43</v>
      </c>
      <c r="P1047" s="17" t="s">
        <v>30</v>
      </c>
      <c r="Q1047" s="17" t="s">
        <v>31</v>
      </c>
      <c r="R1047" s="17">
        <v>46904</v>
      </c>
      <c r="S1047" s="17" t="s">
        <v>2629</v>
      </c>
      <c r="T1047" s="17" t="s">
        <v>61</v>
      </c>
      <c r="U1047" s="16">
        <f>datos_chargeback_2001_1!$V1047/100</f>
        <v>0</v>
      </c>
      <c r="V1047" s="17">
        <v>0</v>
      </c>
      <c r="W1047" s="16">
        <f>datos_chargeback_2001_1!$X1047/100</f>
        <v>469.04</v>
      </c>
      <c r="X1047" s="17">
        <v>46904</v>
      </c>
      <c r="Y1047" s="16">
        <f>datos_chargeback_2001_1!$Z1047/100</f>
        <v>0</v>
      </c>
      <c r="Z1047" s="17">
        <v>0</v>
      </c>
      <c r="AA1047" s="17" t="s">
        <v>3139</v>
      </c>
      <c r="AB1047" s="17" t="s">
        <v>35</v>
      </c>
      <c r="AC1047" s="20" t="s">
        <v>35</v>
      </c>
      <c r="AD1047" s="16">
        <f>datos_chargeback_2001_1!$AE1047/100</f>
        <v>0</v>
      </c>
      <c r="AE1047" s="17">
        <v>0</v>
      </c>
      <c r="AF1047" s="17" t="s">
        <v>29</v>
      </c>
    </row>
    <row r="1048" spans="1:32" x14ac:dyDescent="0.3">
      <c r="A1048" s="34" t="s">
        <v>3140</v>
      </c>
      <c r="B1048" s="3">
        <v>44973</v>
      </c>
      <c r="C1048" s="3" t="str">
        <f>TEXT(Tabla10[[#This Row],[Fecha de transacción]],"DDDD")</f>
        <v>jueves</v>
      </c>
      <c r="D1048" s="3">
        <v>45039</v>
      </c>
      <c r="E1048" s="4">
        <f>datos_chargeback_2001_1!$D1048-datos_chargeback_2001_1!$B1048</f>
        <v>66</v>
      </c>
      <c r="F1048" s="5">
        <f>datos_chargeback_2001_1!$G1048/100</f>
        <v>46.51</v>
      </c>
      <c r="G1048" s="6">
        <v>4651</v>
      </c>
      <c r="H1048" s="5">
        <f t="shared" si="16"/>
        <v>0</v>
      </c>
      <c r="I1048" s="5">
        <v>0</v>
      </c>
      <c r="J1048" s="6" t="s">
        <v>24</v>
      </c>
      <c r="K1048" s="6" t="s">
        <v>25</v>
      </c>
      <c r="L1048" s="6" t="s">
        <v>109</v>
      </c>
      <c r="M1048" s="6" t="s">
        <v>27</v>
      </c>
      <c r="N1048" s="6" t="s">
        <v>42</v>
      </c>
      <c r="O1048" s="6" t="s">
        <v>114</v>
      </c>
      <c r="P1048" s="6" t="s">
        <v>54</v>
      </c>
      <c r="Q1048" s="6" t="s">
        <v>66</v>
      </c>
      <c r="R1048" s="6">
        <v>4651</v>
      </c>
      <c r="S1048" s="6" t="s">
        <v>3141</v>
      </c>
      <c r="T1048" s="6" t="s">
        <v>61</v>
      </c>
      <c r="U1048" s="5">
        <f>datos_chargeback_2001_1!$V1048/100</f>
        <v>0</v>
      </c>
      <c r="V1048" s="6">
        <v>0</v>
      </c>
      <c r="W1048" s="5">
        <f>datos_chargeback_2001_1!$X1048/100</f>
        <v>46.51</v>
      </c>
      <c r="X1048" s="6">
        <v>4651</v>
      </c>
      <c r="Y1048" s="5">
        <f>datos_chargeback_2001_1!$Z1048/100</f>
        <v>0</v>
      </c>
      <c r="Z1048" s="6">
        <v>0</v>
      </c>
      <c r="AA1048" s="6" t="s">
        <v>3142</v>
      </c>
      <c r="AB1048" s="6" t="s">
        <v>35</v>
      </c>
      <c r="AC1048" s="7" t="s">
        <v>35</v>
      </c>
      <c r="AD1048" s="5">
        <f>datos_chargeback_2001_1!$AE1048/100</f>
        <v>0</v>
      </c>
      <c r="AE1048" s="6">
        <v>0</v>
      </c>
      <c r="AF1048" s="6" t="s">
        <v>53</v>
      </c>
    </row>
    <row r="1049" spans="1:32" x14ac:dyDescent="0.3">
      <c r="A1049" s="36" t="s">
        <v>3143</v>
      </c>
      <c r="B1049" s="14">
        <v>44974</v>
      </c>
      <c r="C1049" s="14" t="str">
        <f>TEXT(Tabla10[[#This Row],[Fecha de transacción]],"DDDD")</f>
        <v>viernes</v>
      </c>
      <c r="D1049" s="14">
        <v>45063</v>
      </c>
      <c r="E1049" s="15">
        <f>datos_chargeback_2001_1!$D1049-datos_chargeback_2001_1!$B1049</f>
        <v>89</v>
      </c>
      <c r="F1049" s="16">
        <f>datos_chargeback_2001_1!$G1049/100</f>
        <v>971.89</v>
      </c>
      <c r="G1049" s="17">
        <v>97189</v>
      </c>
      <c r="H1049" s="16">
        <f t="shared" si="16"/>
        <v>0</v>
      </c>
      <c r="I1049" s="16">
        <v>0</v>
      </c>
      <c r="J1049" s="17" t="s">
        <v>38</v>
      </c>
      <c r="K1049" s="17" t="s">
        <v>25</v>
      </c>
      <c r="L1049" s="17" t="s">
        <v>74</v>
      </c>
      <c r="M1049" s="17" t="s">
        <v>85</v>
      </c>
      <c r="N1049" s="17" t="s">
        <v>28</v>
      </c>
      <c r="O1049" s="17" t="s">
        <v>53</v>
      </c>
      <c r="P1049" s="17" t="s">
        <v>30</v>
      </c>
      <c r="Q1049" s="17" t="s">
        <v>31</v>
      </c>
      <c r="R1049" s="17">
        <v>97189</v>
      </c>
      <c r="S1049" s="17" t="s">
        <v>3144</v>
      </c>
      <c r="T1049" s="17" t="s">
        <v>33</v>
      </c>
      <c r="U1049" s="16">
        <f>datos_chargeback_2001_1!$V1049/100</f>
        <v>0</v>
      </c>
      <c r="V1049" s="17">
        <v>0</v>
      </c>
      <c r="W1049" s="16">
        <f>datos_chargeback_2001_1!$X1049/100</f>
        <v>0</v>
      </c>
      <c r="X1049" s="17">
        <v>0</v>
      </c>
      <c r="Y1049" s="16">
        <f>datos_chargeback_2001_1!$Z1049/100</f>
        <v>971.89</v>
      </c>
      <c r="Z1049" s="17">
        <v>97189</v>
      </c>
      <c r="AA1049" s="17" t="s">
        <v>3145</v>
      </c>
      <c r="AB1049" s="17" t="s">
        <v>48</v>
      </c>
      <c r="AC1049" s="18">
        <v>44974</v>
      </c>
      <c r="AD1049" s="16">
        <f>datos_chargeback_2001_1!$AE1049/100</f>
        <v>80.959999999999994</v>
      </c>
      <c r="AE1049" s="17">
        <v>8096</v>
      </c>
      <c r="AF1049" s="17" t="s">
        <v>53</v>
      </c>
    </row>
    <row r="1050" spans="1:32" x14ac:dyDescent="0.3">
      <c r="A1050" s="34" t="s">
        <v>3146</v>
      </c>
      <c r="B1050" s="3">
        <v>44975</v>
      </c>
      <c r="C1050" s="3" t="str">
        <f>TEXT(Tabla10[[#This Row],[Fecha de transacción]],"DDDD")</f>
        <v>sábado</v>
      </c>
      <c r="D1050" s="3">
        <v>45043</v>
      </c>
      <c r="E1050" s="4">
        <f>datos_chargeback_2001_1!$D1050-datos_chargeback_2001_1!$B1050</f>
        <v>68</v>
      </c>
      <c r="F1050" s="5">
        <f>datos_chargeback_2001_1!$G1050/100</f>
        <v>975.48</v>
      </c>
      <c r="G1050" s="6">
        <v>97548</v>
      </c>
      <c r="H1050" s="5">
        <f t="shared" si="16"/>
        <v>0</v>
      </c>
      <c r="I1050" s="5">
        <v>0</v>
      </c>
      <c r="J1050" s="6" t="s">
        <v>24</v>
      </c>
      <c r="K1050" s="6" t="s">
        <v>25</v>
      </c>
      <c r="L1050" s="6" t="s">
        <v>109</v>
      </c>
      <c r="M1050" s="6" t="s">
        <v>85</v>
      </c>
      <c r="N1050" s="6" t="s">
        <v>28</v>
      </c>
      <c r="O1050" s="6" t="s">
        <v>43</v>
      </c>
      <c r="P1050" s="6" t="s">
        <v>30</v>
      </c>
      <c r="Q1050" s="6" t="s">
        <v>44</v>
      </c>
      <c r="R1050" s="6">
        <v>97548</v>
      </c>
      <c r="S1050" s="6" t="s">
        <v>3147</v>
      </c>
      <c r="T1050" s="6" t="s">
        <v>33</v>
      </c>
      <c r="U1050" s="5">
        <f>datos_chargeback_2001_1!$V1050/100</f>
        <v>0</v>
      </c>
      <c r="V1050" s="6">
        <v>0</v>
      </c>
      <c r="W1050" s="5">
        <f>datos_chargeback_2001_1!$X1050/100</f>
        <v>0</v>
      </c>
      <c r="X1050" s="6">
        <v>0</v>
      </c>
      <c r="Y1050" s="5">
        <f>datos_chargeback_2001_1!$Z1050/100</f>
        <v>975.48</v>
      </c>
      <c r="Z1050" s="6">
        <v>97548</v>
      </c>
      <c r="AA1050" s="6" t="s">
        <v>3148</v>
      </c>
      <c r="AB1050" s="6" t="s">
        <v>35</v>
      </c>
      <c r="AC1050" s="7" t="s">
        <v>35</v>
      </c>
      <c r="AD1050" s="5">
        <f>datos_chargeback_2001_1!$AE1050/100</f>
        <v>0</v>
      </c>
      <c r="AE1050" s="6">
        <v>0</v>
      </c>
      <c r="AF1050" s="6" t="s">
        <v>64</v>
      </c>
    </row>
    <row r="1051" spans="1:32" x14ac:dyDescent="0.3">
      <c r="A1051" s="36" t="s">
        <v>3149</v>
      </c>
      <c r="B1051" s="14">
        <v>44976</v>
      </c>
      <c r="C1051" s="14" t="str">
        <f>TEXT(Tabla10[[#This Row],[Fecha de transacción]],"DDDD")</f>
        <v>domingo</v>
      </c>
      <c r="D1051" s="14">
        <v>45056</v>
      </c>
      <c r="E1051" s="15">
        <f>datos_chargeback_2001_1!$D1051-datos_chargeback_2001_1!$B1051</f>
        <v>80</v>
      </c>
      <c r="F1051" s="16">
        <f>datos_chargeback_2001_1!$G1051/100</f>
        <v>638.85</v>
      </c>
      <c r="G1051" s="17">
        <v>63885</v>
      </c>
      <c r="H1051" s="16">
        <f t="shared" si="16"/>
        <v>0</v>
      </c>
      <c r="I1051" s="16">
        <v>1.36</v>
      </c>
      <c r="J1051" s="17" t="s">
        <v>24</v>
      </c>
      <c r="K1051" s="17" t="s">
        <v>25</v>
      </c>
      <c r="L1051" s="17" t="s">
        <v>119</v>
      </c>
      <c r="M1051" s="17" t="s">
        <v>41</v>
      </c>
      <c r="N1051" s="17" t="s">
        <v>42</v>
      </c>
      <c r="O1051" s="17" t="s">
        <v>36</v>
      </c>
      <c r="P1051" s="17" t="s">
        <v>30</v>
      </c>
      <c r="Q1051" s="17" t="s">
        <v>55</v>
      </c>
      <c r="R1051" s="17">
        <v>63885</v>
      </c>
      <c r="S1051" s="17" t="s">
        <v>2411</v>
      </c>
      <c r="T1051" s="17" t="s">
        <v>61</v>
      </c>
      <c r="U1051" s="16">
        <f>datos_chargeback_2001_1!$V1051/100</f>
        <v>0</v>
      </c>
      <c r="V1051" s="17">
        <v>0</v>
      </c>
      <c r="W1051" s="16">
        <f>datos_chargeback_2001_1!$X1051/100</f>
        <v>638.85</v>
      </c>
      <c r="X1051" s="17">
        <v>63885</v>
      </c>
      <c r="Y1051" s="16">
        <f>datos_chargeback_2001_1!$Z1051/100</f>
        <v>0</v>
      </c>
      <c r="Z1051" s="17">
        <v>0</v>
      </c>
      <c r="AA1051" s="17" t="s">
        <v>3150</v>
      </c>
      <c r="AB1051" s="17" t="s">
        <v>35</v>
      </c>
      <c r="AC1051" s="20" t="s">
        <v>35</v>
      </c>
      <c r="AD1051" s="16">
        <f>datos_chargeback_2001_1!$AE1051/100</f>
        <v>0</v>
      </c>
      <c r="AE1051" s="17">
        <v>0</v>
      </c>
      <c r="AF1051" s="17" t="s">
        <v>43</v>
      </c>
    </row>
    <row r="1052" spans="1:32" x14ac:dyDescent="0.3">
      <c r="A1052" s="35" t="s">
        <v>3151</v>
      </c>
      <c r="B1052" s="9">
        <v>44977</v>
      </c>
      <c r="C1052" s="9" t="str">
        <f>TEXT(Tabla10[[#This Row],[Fecha de transacción]],"DDDD")</f>
        <v>lunes</v>
      </c>
      <c r="D1052" s="9">
        <v>45066</v>
      </c>
      <c r="E1052" s="10">
        <f>datos_chargeback_2001_1!$D1052-datos_chargeback_2001_1!$B1052</f>
        <v>89</v>
      </c>
      <c r="F1052" s="11">
        <f>datos_chargeback_2001_1!$G1052/100</f>
        <v>798.82</v>
      </c>
      <c r="G1052" s="12">
        <v>79882</v>
      </c>
      <c r="H1052" s="11">
        <f t="shared" si="16"/>
        <v>0</v>
      </c>
      <c r="I1052" s="11">
        <v>0</v>
      </c>
      <c r="J1052" s="12" t="s">
        <v>24</v>
      </c>
      <c r="K1052" s="12" t="s">
        <v>25</v>
      </c>
      <c r="L1052" s="12" t="s">
        <v>74</v>
      </c>
      <c r="M1052" s="12" t="s">
        <v>59</v>
      </c>
      <c r="N1052" s="12" t="s">
        <v>42</v>
      </c>
      <c r="O1052" s="12" t="s">
        <v>43</v>
      </c>
      <c r="P1052" s="12" t="s">
        <v>30</v>
      </c>
      <c r="Q1052" s="12" t="s">
        <v>31</v>
      </c>
      <c r="R1052" s="12">
        <v>79882</v>
      </c>
      <c r="S1052" s="12" t="s">
        <v>315</v>
      </c>
      <c r="T1052" s="12" t="s">
        <v>46</v>
      </c>
      <c r="U1052" s="11">
        <f>datos_chargeback_2001_1!$V1052/100</f>
        <v>798.82</v>
      </c>
      <c r="V1052" s="12">
        <v>79882</v>
      </c>
      <c r="W1052" s="11">
        <f>datos_chargeback_2001_1!$X1052/100</f>
        <v>0</v>
      </c>
      <c r="X1052" s="12">
        <v>0</v>
      </c>
      <c r="Y1052" s="11">
        <f>datos_chargeback_2001_1!$Z1052/100</f>
        <v>0</v>
      </c>
      <c r="Z1052" s="12">
        <v>0</v>
      </c>
      <c r="AA1052" s="12" t="s">
        <v>3152</v>
      </c>
      <c r="AB1052" s="12" t="s">
        <v>48</v>
      </c>
      <c r="AC1052" s="19">
        <v>44977</v>
      </c>
      <c r="AD1052" s="11">
        <f>datos_chargeback_2001_1!$AE1052/100</f>
        <v>432.35</v>
      </c>
      <c r="AE1052" s="12">
        <v>43235</v>
      </c>
      <c r="AF1052" s="12" t="s">
        <v>50</v>
      </c>
    </row>
    <row r="1053" spans="1:32" x14ac:dyDescent="0.3">
      <c r="A1053" s="36" t="s">
        <v>3153</v>
      </c>
      <c r="B1053" s="14">
        <v>44978</v>
      </c>
      <c r="C1053" s="14" t="str">
        <f>TEXT(Tabla10[[#This Row],[Fecha de transacción]],"DDDD")</f>
        <v>martes</v>
      </c>
      <c r="D1053" s="14">
        <v>45038</v>
      </c>
      <c r="E1053" s="15">
        <f>datos_chargeback_2001_1!$D1053-datos_chargeback_2001_1!$B1053</f>
        <v>60</v>
      </c>
      <c r="F1053" s="16">
        <f>datos_chargeback_2001_1!$G1053/100</f>
        <v>825.15</v>
      </c>
      <c r="G1053" s="17">
        <v>82515</v>
      </c>
      <c r="H1053" s="16">
        <f t="shared" si="16"/>
        <v>0</v>
      </c>
      <c r="I1053" s="16">
        <v>1.49</v>
      </c>
      <c r="J1053" s="17" t="s">
        <v>24</v>
      </c>
      <c r="K1053" s="17" t="s">
        <v>25</v>
      </c>
      <c r="L1053" s="17" t="s">
        <v>109</v>
      </c>
      <c r="M1053" s="17" t="s">
        <v>85</v>
      </c>
      <c r="N1053" s="17" t="s">
        <v>28</v>
      </c>
      <c r="O1053" s="17" t="s">
        <v>43</v>
      </c>
      <c r="P1053" s="17" t="s">
        <v>30</v>
      </c>
      <c r="Q1053" s="17" t="s">
        <v>31</v>
      </c>
      <c r="R1053" s="17">
        <v>82515</v>
      </c>
      <c r="S1053" s="17" t="s">
        <v>3086</v>
      </c>
      <c r="T1053" s="17" t="s">
        <v>33</v>
      </c>
      <c r="U1053" s="16">
        <f>datos_chargeback_2001_1!$V1053/100</f>
        <v>0</v>
      </c>
      <c r="V1053" s="17">
        <v>0</v>
      </c>
      <c r="W1053" s="16">
        <f>datos_chargeback_2001_1!$X1053/100</f>
        <v>0</v>
      </c>
      <c r="X1053" s="17">
        <v>0</v>
      </c>
      <c r="Y1053" s="16">
        <f>datos_chargeback_2001_1!$Z1053/100</f>
        <v>825.15</v>
      </c>
      <c r="Z1053" s="17">
        <v>82515</v>
      </c>
      <c r="AA1053" s="17" t="s">
        <v>3154</v>
      </c>
      <c r="AB1053" s="17" t="s">
        <v>48</v>
      </c>
      <c r="AC1053" s="18">
        <v>44978</v>
      </c>
      <c r="AD1053" s="16">
        <f>datos_chargeback_2001_1!$AE1053/100</f>
        <v>464.29</v>
      </c>
      <c r="AE1053" s="17">
        <v>46429</v>
      </c>
      <c r="AF1053" s="17" t="s">
        <v>64</v>
      </c>
    </row>
    <row r="1054" spans="1:32" x14ac:dyDescent="0.3">
      <c r="A1054" s="34" t="s">
        <v>3155</v>
      </c>
      <c r="B1054" s="3">
        <v>44979</v>
      </c>
      <c r="C1054" s="3" t="str">
        <f>TEXT(Tabla10[[#This Row],[Fecha de transacción]],"DDDD")</f>
        <v>miércoles</v>
      </c>
      <c r="D1054" s="3">
        <v>45044</v>
      </c>
      <c r="E1054" s="4">
        <f>datos_chargeback_2001_1!$D1054-datos_chargeback_2001_1!$B1054</f>
        <v>65</v>
      </c>
      <c r="F1054" s="5">
        <f>datos_chargeback_2001_1!$G1054/100</f>
        <v>847.85</v>
      </c>
      <c r="G1054" s="6">
        <v>84785</v>
      </c>
      <c r="H1054" s="5">
        <f t="shared" si="16"/>
        <v>0</v>
      </c>
      <c r="I1054" s="5">
        <v>0.84</v>
      </c>
      <c r="J1054" s="6" t="s">
        <v>24</v>
      </c>
      <c r="K1054" s="6" t="s">
        <v>25</v>
      </c>
      <c r="L1054" s="6" t="s">
        <v>119</v>
      </c>
      <c r="M1054" s="6" t="s">
        <v>52</v>
      </c>
      <c r="N1054" s="6" t="s">
        <v>28</v>
      </c>
      <c r="O1054" s="6" t="s">
        <v>43</v>
      </c>
      <c r="P1054" s="6" t="s">
        <v>30</v>
      </c>
      <c r="Q1054" s="6" t="s">
        <v>44</v>
      </c>
      <c r="R1054" s="6">
        <v>84785</v>
      </c>
      <c r="S1054" s="6" t="s">
        <v>1002</v>
      </c>
      <c r="T1054" s="6" t="s">
        <v>33</v>
      </c>
      <c r="U1054" s="5">
        <f>datos_chargeback_2001_1!$V1054/100</f>
        <v>0</v>
      </c>
      <c r="V1054" s="6">
        <v>0</v>
      </c>
      <c r="W1054" s="5">
        <f>datos_chargeback_2001_1!$X1054/100</f>
        <v>0</v>
      </c>
      <c r="X1054" s="6">
        <v>0</v>
      </c>
      <c r="Y1054" s="5">
        <f>datos_chargeback_2001_1!$Z1054/100</f>
        <v>847.85</v>
      </c>
      <c r="Z1054" s="6">
        <v>84785</v>
      </c>
      <c r="AA1054" s="6" t="s">
        <v>3156</v>
      </c>
      <c r="AB1054" s="6" t="s">
        <v>48</v>
      </c>
      <c r="AC1054" s="8">
        <v>44979</v>
      </c>
      <c r="AD1054" s="5">
        <f>datos_chargeback_2001_1!$AE1054/100</f>
        <v>906.91</v>
      </c>
      <c r="AE1054" s="6">
        <v>90691</v>
      </c>
      <c r="AF1054" s="6" t="s">
        <v>43</v>
      </c>
    </row>
    <row r="1055" spans="1:32" x14ac:dyDescent="0.3">
      <c r="A1055" s="34" t="s">
        <v>3157</v>
      </c>
      <c r="B1055" s="3">
        <v>44980</v>
      </c>
      <c r="C1055" s="3" t="str">
        <f>TEXT(Tabla10[[#This Row],[Fecha de transacción]],"DDDD")</f>
        <v>jueves</v>
      </c>
      <c r="D1055" s="3">
        <v>45063</v>
      </c>
      <c r="E1055" s="4">
        <f>datos_chargeback_2001_1!$D1055-datos_chargeback_2001_1!$B1055</f>
        <v>83</v>
      </c>
      <c r="F1055" s="5">
        <f>datos_chargeback_2001_1!$G1055/100</f>
        <v>834.76</v>
      </c>
      <c r="G1055" s="6">
        <v>83476</v>
      </c>
      <c r="H1055" s="5">
        <f t="shared" si="16"/>
        <v>0</v>
      </c>
      <c r="I1055" s="5">
        <v>0</v>
      </c>
      <c r="J1055" s="6" t="s">
        <v>24</v>
      </c>
      <c r="K1055" s="6" t="s">
        <v>25</v>
      </c>
      <c r="L1055" s="6" t="s">
        <v>119</v>
      </c>
      <c r="M1055" s="6" t="s">
        <v>27</v>
      </c>
      <c r="N1055" s="6" t="s">
        <v>42</v>
      </c>
      <c r="O1055" s="6" t="s">
        <v>50</v>
      </c>
      <c r="P1055" s="6" t="s">
        <v>54</v>
      </c>
      <c r="Q1055" s="6" t="s">
        <v>75</v>
      </c>
      <c r="R1055" s="6">
        <v>83476</v>
      </c>
      <c r="S1055" s="6" t="s">
        <v>110</v>
      </c>
      <c r="T1055" s="6" t="s">
        <v>116</v>
      </c>
      <c r="U1055" s="5">
        <f>datos_chargeback_2001_1!$V1055/100</f>
        <v>834.76</v>
      </c>
      <c r="V1055" s="6">
        <v>83476</v>
      </c>
      <c r="W1055" s="5">
        <f>datos_chargeback_2001_1!$X1055/100</f>
        <v>0</v>
      </c>
      <c r="X1055" s="6">
        <v>0</v>
      </c>
      <c r="Y1055" s="5">
        <f>datos_chargeback_2001_1!$Z1055/100</f>
        <v>0</v>
      </c>
      <c r="Z1055" s="6">
        <v>0</v>
      </c>
      <c r="AA1055" s="6" t="s">
        <v>3158</v>
      </c>
      <c r="AB1055" s="6" t="s">
        <v>35</v>
      </c>
      <c r="AC1055" s="7" t="s">
        <v>35</v>
      </c>
      <c r="AD1055" s="5">
        <f>datos_chargeback_2001_1!$AE1055/100</f>
        <v>0</v>
      </c>
      <c r="AE1055" s="6">
        <v>0</v>
      </c>
      <c r="AF1055" s="6" t="s">
        <v>50</v>
      </c>
    </row>
    <row r="1056" spans="1:32" x14ac:dyDescent="0.3">
      <c r="A1056" s="35" t="s">
        <v>3159</v>
      </c>
      <c r="B1056" s="9">
        <v>44981</v>
      </c>
      <c r="C1056" s="9" t="str">
        <f>TEXT(Tabla10[[#This Row],[Fecha de transacción]],"DDDD")</f>
        <v>viernes</v>
      </c>
      <c r="D1056" s="9">
        <v>45043</v>
      </c>
      <c r="E1056" s="10">
        <f>datos_chargeback_2001_1!$D1056-datos_chargeback_2001_1!$B1056</f>
        <v>62</v>
      </c>
      <c r="F1056" s="11">
        <f>datos_chargeback_2001_1!$G1056/100</f>
        <v>682.41</v>
      </c>
      <c r="G1056" s="12">
        <v>68241</v>
      </c>
      <c r="H1056" s="11">
        <f t="shared" si="16"/>
        <v>0</v>
      </c>
      <c r="I1056" s="11">
        <v>0</v>
      </c>
      <c r="J1056" s="12" t="s">
        <v>24</v>
      </c>
      <c r="K1056" s="12" t="s">
        <v>25</v>
      </c>
      <c r="L1056" s="12" t="s">
        <v>40</v>
      </c>
      <c r="M1056" s="12" t="s">
        <v>85</v>
      </c>
      <c r="N1056" s="12" t="s">
        <v>28</v>
      </c>
      <c r="O1056" s="12" t="s">
        <v>50</v>
      </c>
      <c r="P1056" s="12" t="s">
        <v>54</v>
      </c>
      <c r="Q1056" s="12" t="s">
        <v>44</v>
      </c>
      <c r="R1056" s="12">
        <v>68241</v>
      </c>
      <c r="S1056" s="12" t="s">
        <v>2248</v>
      </c>
      <c r="T1056" s="12" t="s">
        <v>33</v>
      </c>
      <c r="U1056" s="11">
        <f>datos_chargeback_2001_1!$V1056/100</f>
        <v>0</v>
      </c>
      <c r="V1056" s="12">
        <v>0</v>
      </c>
      <c r="W1056" s="11">
        <f>datos_chargeback_2001_1!$X1056/100</f>
        <v>0</v>
      </c>
      <c r="X1056" s="12">
        <v>0</v>
      </c>
      <c r="Y1056" s="11">
        <f>datos_chargeback_2001_1!$Z1056/100</f>
        <v>682.41</v>
      </c>
      <c r="Z1056" s="12">
        <v>68241</v>
      </c>
      <c r="AA1056" s="12" t="s">
        <v>3160</v>
      </c>
      <c r="AB1056" s="12" t="s">
        <v>48</v>
      </c>
      <c r="AC1056" s="19">
        <v>44981</v>
      </c>
      <c r="AD1056" s="11">
        <f>datos_chargeback_2001_1!$AE1056/100</f>
        <v>357.65</v>
      </c>
      <c r="AE1056" s="12">
        <v>35765</v>
      </c>
      <c r="AF1056" s="12" t="s">
        <v>53</v>
      </c>
    </row>
    <row r="1057" spans="1:32" x14ac:dyDescent="0.3">
      <c r="A1057" s="34" t="s">
        <v>3161</v>
      </c>
      <c r="B1057" s="3">
        <v>44982</v>
      </c>
      <c r="C1057" s="3" t="str">
        <f>TEXT(Tabla10[[#This Row],[Fecha de transacción]],"DDDD")</f>
        <v>sábado</v>
      </c>
      <c r="D1057" s="3">
        <v>45062</v>
      </c>
      <c r="E1057" s="4">
        <f>datos_chargeback_2001_1!$D1057-datos_chargeback_2001_1!$B1057</f>
        <v>80</v>
      </c>
      <c r="F1057" s="5">
        <f>datos_chargeback_2001_1!$G1057/100</f>
        <v>844.15</v>
      </c>
      <c r="G1057" s="6">
        <v>84415</v>
      </c>
      <c r="H1057" s="5">
        <f t="shared" si="16"/>
        <v>0</v>
      </c>
      <c r="I1057" s="5">
        <v>0</v>
      </c>
      <c r="J1057" s="6" t="s">
        <v>24</v>
      </c>
      <c r="K1057" s="6" t="s">
        <v>25</v>
      </c>
      <c r="L1057" s="6" t="s">
        <v>74</v>
      </c>
      <c r="M1057" s="6" t="s">
        <v>93</v>
      </c>
      <c r="N1057" s="6" t="s">
        <v>42</v>
      </c>
      <c r="O1057" s="6" t="s">
        <v>114</v>
      </c>
      <c r="P1057" s="6" t="s">
        <v>30</v>
      </c>
      <c r="Q1057" s="6" t="s">
        <v>66</v>
      </c>
      <c r="R1057" s="6">
        <v>84415</v>
      </c>
      <c r="S1057" s="6" t="s">
        <v>968</v>
      </c>
      <c r="T1057" s="6" t="s">
        <v>116</v>
      </c>
      <c r="U1057" s="5">
        <f>datos_chargeback_2001_1!$V1057/100</f>
        <v>844.15</v>
      </c>
      <c r="V1057" s="6">
        <v>84415</v>
      </c>
      <c r="W1057" s="5">
        <f>datos_chargeback_2001_1!$X1057/100</f>
        <v>0</v>
      </c>
      <c r="X1057" s="6">
        <v>0</v>
      </c>
      <c r="Y1057" s="5">
        <f>datos_chargeback_2001_1!$Z1057/100</f>
        <v>0</v>
      </c>
      <c r="Z1057" s="6">
        <v>0</v>
      </c>
      <c r="AA1057" s="6" t="s">
        <v>3162</v>
      </c>
      <c r="AB1057" s="6" t="s">
        <v>48</v>
      </c>
      <c r="AC1057" s="8">
        <v>44982</v>
      </c>
      <c r="AD1057" s="5">
        <f>datos_chargeback_2001_1!$AE1057/100</f>
        <v>19.350000000000001</v>
      </c>
      <c r="AE1057" s="6">
        <v>1935</v>
      </c>
      <c r="AF1057" s="6" t="s">
        <v>43</v>
      </c>
    </row>
    <row r="1058" spans="1:32" x14ac:dyDescent="0.3">
      <c r="A1058" s="34" t="s">
        <v>3163</v>
      </c>
      <c r="B1058" s="3">
        <v>44983</v>
      </c>
      <c r="C1058" s="3" t="str">
        <f>TEXT(Tabla10[[#This Row],[Fecha de transacción]],"DDDD")</f>
        <v>domingo</v>
      </c>
      <c r="D1058" s="3">
        <v>45061</v>
      </c>
      <c r="E1058" s="4">
        <f>datos_chargeback_2001_1!$D1058-datos_chargeback_2001_1!$B1058</f>
        <v>78</v>
      </c>
      <c r="F1058" s="5">
        <f>datos_chargeback_2001_1!$G1058/100</f>
        <v>933.14</v>
      </c>
      <c r="G1058" s="6">
        <v>93314</v>
      </c>
      <c r="H1058" s="5">
        <f t="shared" si="16"/>
        <v>0</v>
      </c>
      <c r="I1058" s="5">
        <v>1.44</v>
      </c>
      <c r="J1058" s="6" t="s">
        <v>24</v>
      </c>
      <c r="K1058" s="6" t="s">
        <v>25</v>
      </c>
      <c r="L1058" s="6" t="s">
        <v>74</v>
      </c>
      <c r="M1058" s="6" t="s">
        <v>93</v>
      </c>
      <c r="N1058" s="6" t="s">
        <v>42</v>
      </c>
      <c r="O1058" s="6" t="s">
        <v>114</v>
      </c>
      <c r="P1058" s="6" t="s">
        <v>54</v>
      </c>
      <c r="Q1058" s="6" t="s">
        <v>44</v>
      </c>
      <c r="R1058" s="6">
        <v>93314</v>
      </c>
      <c r="S1058" s="6" t="s">
        <v>2067</v>
      </c>
      <c r="T1058" s="6" t="s">
        <v>61</v>
      </c>
      <c r="U1058" s="5">
        <f>datos_chargeback_2001_1!$V1058/100</f>
        <v>0</v>
      </c>
      <c r="V1058" s="6">
        <v>0</v>
      </c>
      <c r="W1058" s="5">
        <f>datos_chargeback_2001_1!$X1058/100</f>
        <v>933.14</v>
      </c>
      <c r="X1058" s="6">
        <v>93314</v>
      </c>
      <c r="Y1058" s="5">
        <f>datos_chargeback_2001_1!$Z1058/100</f>
        <v>0</v>
      </c>
      <c r="Z1058" s="6">
        <v>0</v>
      </c>
      <c r="AA1058" s="6" t="s">
        <v>3164</v>
      </c>
      <c r="AB1058" s="6" t="s">
        <v>48</v>
      </c>
      <c r="AC1058" s="8">
        <v>44983</v>
      </c>
      <c r="AD1058" s="5">
        <f>datos_chargeback_2001_1!$AE1058/100</f>
        <v>40.24</v>
      </c>
      <c r="AE1058" s="6">
        <v>4024</v>
      </c>
      <c r="AF1058" s="6" t="s">
        <v>53</v>
      </c>
    </row>
    <row r="1059" spans="1:32" x14ac:dyDescent="0.3">
      <c r="A1059" s="34" t="s">
        <v>3165</v>
      </c>
      <c r="B1059" s="3">
        <v>44984</v>
      </c>
      <c r="C1059" s="3" t="str">
        <f>TEXT(Tabla10[[#This Row],[Fecha de transacción]],"DDDD")</f>
        <v>lunes</v>
      </c>
      <c r="D1059" s="3">
        <v>45047</v>
      </c>
      <c r="E1059" s="4">
        <f>datos_chargeback_2001_1!$D1059-datos_chargeback_2001_1!$B1059</f>
        <v>63</v>
      </c>
      <c r="F1059" s="5">
        <f>datos_chargeback_2001_1!$G1059/100</f>
        <v>601.17999999999995</v>
      </c>
      <c r="G1059" s="6">
        <v>60118</v>
      </c>
      <c r="H1059" s="5">
        <f t="shared" si="16"/>
        <v>0</v>
      </c>
      <c r="I1059" s="5">
        <v>0.12</v>
      </c>
      <c r="J1059" s="6" t="s">
        <v>38</v>
      </c>
      <c r="K1059" s="6" t="s">
        <v>25</v>
      </c>
      <c r="L1059" s="6" t="s">
        <v>80</v>
      </c>
      <c r="M1059" s="6" t="s">
        <v>41</v>
      </c>
      <c r="N1059" s="6" t="s">
        <v>42</v>
      </c>
      <c r="O1059" s="6" t="s">
        <v>64</v>
      </c>
      <c r="P1059" s="6" t="s">
        <v>54</v>
      </c>
      <c r="Q1059" s="6" t="s">
        <v>66</v>
      </c>
      <c r="R1059" s="6">
        <v>60118</v>
      </c>
      <c r="S1059" s="6" t="s">
        <v>3166</v>
      </c>
      <c r="T1059" s="6" t="s">
        <v>61</v>
      </c>
      <c r="U1059" s="5">
        <f>datos_chargeback_2001_1!$V1059/100</f>
        <v>0</v>
      </c>
      <c r="V1059" s="6">
        <v>0</v>
      </c>
      <c r="W1059" s="5">
        <f>datos_chargeback_2001_1!$X1059/100</f>
        <v>601.17999999999995</v>
      </c>
      <c r="X1059" s="6">
        <v>60118</v>
      </c>
      <c r="Y1059" s="5">
        <f>datos_chargeback_2001_1!$Z1059/100</f>
        <v>0</v>
      </c>
      <c r="Z1059" s="6">
        <v>0</v>
      </c>
      <c r="AA1059" s="6" t="s">
        <v>3167</v>
      </c>
      <c r="AB1059" s="6" t="s">
        <v>35</v>
      </c>
      <c r="AC1059" s="7" t="s">
        <v>35</v>
      </c>
      <c r="AD1059" s="5">
        <f>datos_chargeback_2001_1!$AE1059/100</f>
        <v>0</v>
      </c>
      <c r="AE1059" s="6">
        <v>0</v>
      </c>
      <c r="AF1059" s="6" t="s">
        <v>36</v>
      </c>
    </row>
    <row r="1060" spans="1:32" x14ac:dyDescent="0.3">
      <c r="A1060" s="35" t="s">
        <v>3168</v>
      </c>
      <c r="B1060" s="9">
        <v>44985</v>
      </c>
      <c r="C1060" s="9" t="str">
        <f>TEXT(Tabla10[[#This Row],[Fecha de transacción]],"DDDD")</f>
        <v>martes</v>
      </c>
      <c r="D1060" s="9">
        <v>45071</v>
      </c>
      <c r="E1060" s="10">
        <f>datos_chargeback_2001_1!$D1060-datos_chargeback_2001_1!$B1060</f>
        <v>86</v>
      </c>
      <c r="F1060" s="11">
        <f>datos_chargeback_2001_1!$G1060/100</f>
        <v>62.89</v>
      </c>
      <c r="G1060" s="12">
        <v>6289</v>
      </c>
      <c r="H1060" s="11">
        <f t="shared" si="16"/>
        <v>0</v>
      </c>
      <c r="I1060" s="11">
        <v>0</v>
      </c>
      <c r="J1060" s="12" t="s">
        <v>24</v>
      </c>
      <c r="K1060" s="12" t="s">
        <v>25</v>
      </c>
      <c r="L1060" s="12" t="s">
        <v>119</v>
      </c>
      <c r="M1060" s="12" t="s">
        <v>27</v>
      </c>
      <c r="N1060" s="12" t="s">
        <v>42</v>
      </c>
      <c r="O1060" s="12" t="s">
        <v>50</v>
      </c>
      <c r="P1060" s="12" t="s">
        <v>30</v>
      </c>
      <c r="Q1060" s="12" t="s">
        <v>44</v>
      </c>
      <c r="R1060" s="12">
        <v>6289</v>
      </c>
      <c r="S1060" s="12" t="s">
        <v>1852</v>
      </c>
      <c r="T1060" s="12" t="s">
        <v>61</v>
      </c>
      <c r="U1060" s="11">
        <f>datos_chargeback_2001_1!$V1060/100</f>
        <v>0</v>
      </c>
      <c r="V1060" s="12">
        <v>0</v>
      </c>
      <c r="W1060" s="11">
        <f>datos_chargeback_2001_1!$X1060/100</f>
        <v>62.89</v>
      </c>
      <c r="X1060" s="12">
        <v>6289</v>
      </c>
      <c r="Y1060" s="11">
        <f>datos_chargeback_2001_1!$Z1060/100</f>
        <v>0</v>
      </c>
      <c r="Z1060" s="12">
        <v>0</v>
      </c>
      <c r="AA1060" s="12" t="s">
        <v>3169</v>
      </c>
      <c r="AB1060" s="12" t="s">
        <v>48</v>
      </c>
      <c r="AC1060" s="19">
        <v>44985</v>
      </c>
      <c r="AD1060" s="11">
        <f>datos_chargeback_2001_1!$AE1060/100</f>
        <v>892.92</v>
      </c>
      <c r="AE1060" s="12">
        <v>89292</v>
      </c>
      <c r="AF1060" s="12" t="s">
        <v>36</v>
      </c>
    </row>
    <row r="1061" spans="1:32" x14ac:dyDescent="0.3">
      <c r="A1061" s="34" t="s">
        <v>3170</v>
      </c>
      <c r="B1061" s="3">
        <v>44986</v>
      </c>
      <c r="C1061" s="3" t="str">
        <f>TEXT(Tabla10[[#This Row],[Fecha de transacción]],"DDDD")</f>
        <v>miércoles</v>
      </c>
      <c r="D1061" s="3">
        <v>45065</v>
      </c>
      <c r="E1061" s="4">
        <f>datos_chargeback_2001_1!$D1061-datos_chargeback_2001_1!$B1061</f>
        <v>79</v>
      </c>
      <c r="F1061" s="5">
        <f>datos_chargeback_2001_1!$G1061/100</f>
        <v>418.02</v>
      </c>
      <c r="G1061" s="6">
        <v>41802</v>
      </c>
      <c r="H1061" s="5">
        <f t="shared" si="16"/>
        <v>0</v>
      </c>
      <c r="I1061" s="5">
        <v>0</v>
      </c>
      <c r="J1061" s="6" t="s">
        <v>24</v>
      </c>
      <c r="K1061" s="6" t="s">
        <v>25</v>
      </c>
      <c r="L1061" s="6" t="s">
        <v>119</v>
      </c>
      <c r="M1061" s="6" t="s">
        <v>59</v>
      </c>
      <c r="N1061" s="6" t="s">
        <v>42</v>
      </c>
      <c r="O1061" s="6" t="s">
        <v>114</v>
      </c>
      <c r="P1061" s="6" t="s">
        <v>54</v>
      </c>
      <c r="Q1061" s="6" t="s">
        <v>31</v>
      </c>
      <c r="R1061" s="6">
        <v>41802</v>
      </c>
      <c r="S1061" s="6" t="s">
        <v>3171</v>
      </c>
      <c r="T1061" s="6" t="s">
        <v>116</v>
      </c>
      <c r="U1061" s="5">
        <f>datos_chargeback_2001_1!$V1061/100</f>
        <v>418.02</v>
      </c>
      <c r="V1061" s="6">
        <v>41802</v>
      </c>
      <c r="W1061" s="5">
        <f>datos_chargeback_2001_1!$X1061/100</f>
        <v>0</v>
      </c>
      <c r="X1061" s="6">
        <v>0</v>
      </c>
      <c r="Y1061" s="5">
        <f>datos_chargeback_2001_1!$Z1061/100</f>
        <v>0</v>
      </c>
      <c r="Z1061" s="6">
        <v>0</v>
      </c>
      <c r="AA1061" s="6" t="s">
        <v>3172</v>
      </c>
      <c r="AB1061" s="6" t="s">
        <v>35</v>
      </c>
      <c r="AC1061" s="7" t="s">
        <v>35</v>
      </c>
      <c r="AD1061" s="5">
        <f>datos_chargeback_2001_1!$AE1061/100</f>
        <v>0</v>
      </c>
      <c r="AE1061" s="6">
        <v>0</v>
      </c>
      <c r="AF1061" s="6" t="s">
        <v>36</v>
      </c>
    </row>
    <row r="1062" spans="1:32" x14ac:dyDescent="0.3">
      <c r="A1062" s="35" t="s">
        <v>3173</v>
      </c>
      <c r="B1062" s="9">
        <v>44987</v>
      </c>
      <c r="C1062" s="9" t="str">
        <f>TEXT(Tabla10[[#This Row],[Fecha de transacción]],"DDDD")</f>
        <v>jueves</v>
      </c>
      <c r="D1062" s="9">
        <v>45068</v>
      </c>
      <c r="E1062" s="10">
        <f>datos_chargeback_2001_1!$D1062-datos_chargeback_2001_1!$B1062</f>
        <v>81</v>
      </c>
      <c r="F1062" s="11">
        <f>datos_chargeback_2001_1!$G1062/100</f>
        <v>447.12</v>
      </c>
      <c r="G1062" s="12">
        <v>44712</v>
      </c>
      <c r="H1062" s="11">
        <f t="shared" si="16"/>
        <v>0</v>
      </c>
      <c r="I1062" s="11">
        <v>0.87</v>
      </c>
      <c r="J1062" s="12" t="s">
        <v>24</v>
      </c>
      <c r="K1062" s="12" t="s">
        <v>25</v>
      </c>
      <c r="L1062" s="12" t="s">
        <v>40</v>
      </c>
      <c r="M1062" s="12" t="s">
        <v>27</v>
      </c>
      <c r="N1062" s="12" t="s">
        <v>42</v>
      </c>
      <c r="O1062" s="12" t="s">
        <v>70</v>
      </c>
      <c r="P1062" s="12" t="s">
        <v>54</v>
      </c>
      <c r="Q1062" s="12" t="s">
        <v>66</v>
      </c>
      <c r="R1062" s="12">
        <v>44712</v>
      </c>
      <c r="S1062" s="12" t="s">
        <v>3174</v>
      </c>
      <c r="T1062" s="12" t="s">
        <v>61</v>
      </c>
      <c r="U1062" s="11">
        <f>datos_chargeback_2001_1!$V1062/100</f>
        <v>0</v>
      </c>
      <c r="V1062" s="12">
        <v>0</v>
      </c>
      <c r="W1062" s="11">
        <f>datos_chargeback_2001_1!$X1062/100</f>
        <v>447.12</v>
      </c>
      <c r="X1062" s="12">
        <v>44712</v>
      </c>
      <c r="Y1062" s="11">
        <f>datos_chargeback_2001_1!$Z1062/100</f>
        <v>0</v>
      </c>
      <c r="Z1062" s="12">
        <v>0</v>
      </c>
      <c r="AA1062" s="12" t="s">
        <v>3175</v>
      </c>
      <c r="AB1062" s="12" t="s">
        <v>48</v>
      </c>
      <c r="AC1062" s="19">
        <v>44987</v>
      </c>
      <c r="AD1062" s="11">
        <f>datos_chargeback_2001_1!$AE1062/100</f>
        <v>127.04</v>
      </c>
      <c r="AE1062" s="12">
        <v>12704</v>
      </c>
      <c r="AF1062" s="12" t="s">
        <v>53</v>
      </c>
    </row>
    <row r="1063" spans="1:32" x14ac:dyDescent="0.3">
      <c r="A1063" s="36" t="s">
        <v>3176</v>
      </c>
      <c r="B1063" s="14">
        <v>44988</v>
      </c>
      <c r="C1063" s="14" t="str">
        <f>TEXT(Tabla10[[#This Row],[Fecha de transacción]],"DDDD")</f>
        <v>viernes</v>
      </c>
      <c r="D1063" s="14">
        <v>45056</v>
      </c>
      <c r="E1063" s="15">
        <f>datos_chargeback_2001_1!$D1063-datos_chargeback_2001_1!$B1063</f>
        <v>68</v>
      </c>
      <c r="F1063" s="16">
        <f>datos_chargeback_2001_1!$G1063/100</f>
        <v>38.450000000000003</v>
      </c>
      <c r="G1063" s="17">
        <v>3845</v>
      </c>
      <c r="H1063" s="16">
        <f t="shared" si="16"/>
        <v>0</v>
      </c>
      <c r="I1063" s="16">
        <v>0</v>
      </c>
      <c r="J1063" s="17" t="s">
        <v>38</v>
      </c>
      <c r="K1063" s="17" t="s">
        <v>25</v>
      </c>
      <c r="L1063" s="17" t="s">
        <v>80</v>
      </c>
      <c r="M1063" s="17" t="s">
        <v>27</v>
      </c>
      <c r="N1063" s="17" t="s">
        <v>42</v>
      </c>
      <c r="O1063" s="17" t="s">
        <v>29</v>
      </c>
      <c r="P1063" s="17" t="s">
        <v>30</v>
      </c>
      <c r="Q1063" s="17" t="s">
        <v>66</v>
      </c>
      <c r="R1063" s="17">
        <v>38450</v>
      </c>
      <c r="S1063" s="17" t="s">
        <v>2670</v>
      </c>
      <c r="T1063" s="17" t="s">
        <v>46</v>
      </c>
      <c r="U1063" s="16">
        <f>datos_chargeback_2001_1!$V1063/100</f>
        <v>384.5</v>
      </c>
      <c r="V1063" s="17">
        <v>38450</v>
      </c>
      <c r="W1063" s="16">
        <f>datos_chargeback_2001_1!$X1063/100</f>
        <v>0</v>
      </c>
      <c r="X1063" s="17">
        <v>0</v>
      </c>
      <c r="Y1063" s="16">
        <f>datos_chargeback_2001_1!$Z1063/100</f>
        <v>0</v>
      </c>
      <c r="Z1063" s="17">
        <v>0</v>
      </c>
      <c r="AA1063" s="17" t="s">
        <v>3177</v>
      </c>
      <c r="AB1063" s="17" t="s">
        <v>48</v>
      </c>
      <c r="AC1063" s="18">
        <v>44988</v>
      </c>
      <c r="AD1063" s="16">
        <f>datos_chargeback_2001_1!$AE1063/100</f>
        <v>473.92</v>
      </c>
      <c r="AE1063" s="17">
        <v>47392</v>
      </c>
      <c r="AF1063" s="17" t="s">
        <v>50</v>
      </c>
    </row>
    <row r="1064" spans="1:32" x14ac:dyDescent="0.3">
      <c r="A1064" s="34" t="s">
        <v>3179</v>
      </c>
      <c r="B1064" s="3">
        <v>44989</v>
      </c>
      <c r="C1064" s="3" t="str">
        <f>TEXT(Tabla10[[#This Row],[Fecha de transacción]],"DDDD")</f>
        <v>sábado</v>
      </c>
      <c r="D1064" s="3">
        <v>45072</v>
      </c>
      <c r="E1064" s="4">
        <f>datos_chargeback_2001_1!$D1064-datos_chargeback_2001_1!$B1064</f>
        <v>83</v>
      </c>
      <c r="F1064" s="5">
        <f>datos_chargeback_2001_1!$G1064/100</f>
        <v>52.72</v>
      </c>
      <c r="G1064" s="6">
        <v>5272</v>
      </c>
      <c r="H1064" s="5">
        <f t="shared" si="16"/>
        <v>0</v>
      </c>
      <c r="I1064" s="5">
        <v>0</v>
      </c>
      <c r="J1064" s="6" t="s">
        <v>38</v>
      </c>
      <c r="K1064" s="6" t="s">
        <v>25</v>
      </c>
      <c r="L1064" s="6" t="s">
        <v>74</v>
      </c>
      <c r="M1064" s="6" t="s">
        <v>59</v>
      </c>
      <c r="N1064" s="6" t="s">
        <v>42</v>
      </c>
      <c r="O1064" s="6" t="s">
        <v>36</v>
      </c>
      <c r="P1064" s="6" t="s">
        <v>54</v>
      </c>
      <c r="Q1064" s="6" t="s">
        <v>44</v>
      </c>
      <c r="R1064" s="6">
        <v>52720</v>
      </c>
      <c r="S1064" s="6" t="s">
        <v>3180</v>
      </c>
      <c r="T1064" s="6" t="s">
        <v>46</v>
      </c>
      <c r="U1064" s="5">
        <f>datos_chargeback_2001_1!$V1064/100</f>
        <v>527.20000000000005</v>
      </c>
      <c r="V1064" s="6">
        <v>52720</v>
      </c>
      <c r="W1064" s="5">
        <f>datos_chargeback_2001_1!$X1064/100</f>
        <v>0</v>
      </c>
      <c r="X1064" s="6">
        <v>0</v>
      </c>
      <c r="Y1064" s="5">
        <f>datos_chargeback_2001_1!$Z1064/100</f>
        <v>0</v>
      </c>
      <c r="Z1064" s="6">
        <v>0</v>
      </c>
      <c r="AA1064" s="6" t="s">
        <v>3181</v>
      </c>
      <c r="AB1064" s="6" t="s">
        <v>48</v>
      </c>
      <c r="AC1064" s="8">
        <v>44989</v>
      </c>
      <c r="AD1064" s="5">
        <f>datos_chargeback_2001_1!$AE1064/100</f>
        <v>385.17</v>
      </c>
      <c r="AE1064" s="6">
        <v>38517</v>
      </c>
      <c r="AF1064" s="6" t="s">
        <v>64</v>
      </c>
    </row>
    <row r="1065" spans="1:32" x14ac:dyDescent="0.3">
      <c r="A1065" s="36" t="s">
        <v>3182</v>
      </c>
      <c r="B1065" s="14">
        <v>44990</v>
      </c>
      <c r="C1065" s="14" t="str">
        <f>TEXT(Tabla10[[#This Row],[Fecha de transacción]],"DDDD")</f>
        <v>domingo</v>
      </c>
      <c r="D1065" s="14">
        <v>45079</v>
      </c>
      <c r="E1065" s="15">
        <f>datos_chargeback_2001_1!$D1065-datos_chargeback_2001_1!$B1065</f>
        <v>89</v>
      </c>
      <c r="F1065" s="16">
        <f>datos_chargeback_2001_1!$G1065/100</f>
        <v>972.24</v>
      </c>
      <c r="G1065" s="17">
        <v>97224</v>
      </c>
      <c r="H1065" s="16">
        <f t="shared" si="16"/>
        <v>0</v>
      </c>
      <c r="I1065" s="16">
        <v>1.36</v>
      </c>
      <c r="J1065" s="17" t="s">
        <v>38</v>
      </c>
      <c r="K1065" s="17" t="s">
        <v>25</v>
      </c>
      <c r="L1065" s="17" t="s">
        <v>26</v>
      </c>
      <c r="M1065" s="17" t="s">
        <v>41</v>
      </c>
      <c r="N1065" s="17" t="s">
        <v>42</v>
      </c>
      <c r="O1065" s="17" t="s">
        <v>53</v>
      </c>
      <c r="P1065" s="17" t="s">
        <v>30</v>
      </c>
      <c r="Q1065" s="17" t="s">
        <v>55</v>
      </c>
      <c r="R1065" s="17">
        <v>97224</v>
      </c>
      <c r="S1065" s="17" t="s">
        <v>3183</v>
      </c>
      <c r="T1065" s="17" t="s">
        <v>46</v>
      </c>
      <c r="U1065" s="16">
        <f>datos_chargeback_2001_1!$V1065/100</f>
        <v>972.24</v>
      </c>
      <c r="V1065" s="17">
        <v>97224</v>
      </c>
      <c r="W1065" s="16">
        <f>datos_chargeback_2001_1!$X1065/100</f>
        <v>0</v>
      </c>
      <c r="X1065" s="17">
        <v>0</v>
      </c>
      <c r="Y1065" s="16">
        <f>datos_chargeback_2001_1!$Z1065/100</f>
        <v>0</v>
      </c>
      <c r="Z1065" s="17">
        <v>0</v>
      </c>
      <c r="AA1065" s="17" t="s">
        <v>3184</v>
      </c>
      <c r="AB1065" s="17" t="s">
        <v>48</v>
      </c>
      <c r="AC1065" s="18">
        <v>44990</v>
      </c>
      <c r="AD1065" s="16">
        <f>datos_chargeback_2001_1!$AE1065/100</f>
        <v>471.14</v>
      </c>
      <c r="AE1065" s="17">
        <v>47114</v>
      </c>
      <c r="AF1065" s="17" t="s">
        <v>43</v>
      </c>
    </row>
    <row r="1066" spans="1:32" x14ac:dyDescent="0.3">
      <c r="A1066" s="35" t="s">
        <v>3185</v>
      </c>
      <c r="B1066" s="9">
        <v>44991</v>
      </c>
      <c r="C1066" s="9" t="str">
        <f>TEXT(Tabla10[[#This Row],[Fecha de transacción]],"DDDD")</f>
        <v>lunes</v>
      </c>
      <c r="D1066" s="9">
        <v>45078</v>
      </c>
      <c r="E1066" s="10">
        <f>datos_chargeback_2001_1!$D1066-datos_chargeback_2001_1!$B1066</f>
        <v>87</v>
      </c>
      <c r="F1066" s="11">
        <f>datos_chargeback_2001_1!$G1066/100</f>
        <v>372.37</v>
      </c>
      <c r="G1066" s="12">
        <v>37237</v>
      </c>
      <c r="H1066" s="11">
        <f t="shared" si="16"/>
        <v>0</v>
      </c>
      <c r="I1066" s="11">
        <v>0</v>
      </c>
      <c r="J1066" s="12" t="s">
        <v>24</v>
      </c>
      <c r="K1066" s="12" t="s">
        <v>25</v>
      </c>
      <c r="L1066" s="12" t="s">
        <v>74</v>
      </c>
      <c r="M1066" s="12" t="s">
        <v>27</v>
      </c>
      <c r="N1066" s="12" t="s">
        <v>28</v>
      </c>
      <c r="O1066" s="12" t="s">
        <v>50</v>
      </c>
      <c r="P1066" s="12" t="s">
        <v>54</v>
      </c>
      <c r="Q1066" s="12" t="s">
        <v>31</v>
      </c>
      <c r="R1066" s="12">
        <v>37237</v>
      </c>
      <c r="S1066" s="12" t="s">
        <v>3186</v>
      </c>
      <c r="T1066" s="12" t="s">
        <v>33</v>
      </c>
      <c r="U1066" s="11">
        <f>datos_chargeback_2001_1!$V1066/100</f>
        <v>0</v>
      </c>
      <c r="V1066" s="12">
        <v>0</v>
      </c>
      <c r="W1066" s="11">
        <f>datos_chargeback_2001_1!$X1066/100</f>
        <v>0</v>
      </c>
      <c r="X1066" s="12">
        <v>0</v>
      </c>
      <c r="Y1066" s="11">
        <f>datos_chargeback_2001_1!$Z1066/100</f>
        <v>372.37</v>
      </c>
      <c r="Z1066" s="12">
        <v>37237</v>
      </c>
      <c r="AA1066" s="12" t="s">
        <v>3187</v>
      </c>
      <c r="AB1066" s="12" t="s">
        <v>48</v>
      </c>
      <c r="AC1066" s="19">
        <v>44991</v>
      </c>
      <c r="AD1066" s="11">
        <f>datos_chargeback_2001_1!$AE1066/100</f>
        <v>718.92</v>
      </c>
      <c r="AE1066" s="12">
        <v>71892</v>
      </c>
      <c r="AF1066" s="12" t="s">
        <v>64</v>
      </c>
    </row>
    <row r="1067" spans="1:32" x14ac:dyDescent="0.3">
      <c r="A1067" s="34" t="s">
        <v>3188</v>
      </c>
      <c r="B1067" s="3">
        <v>44992</v>
      </c>
      <c r="C1067" s="3" t="str">
        <f>TEXT(Tabla10[[#This Row],[Fecha de transacción]],"DDDD")</f>
        <v>martes</v>
      </c>
      <c r="D1067" s="3">
        <v>45078</v>
      </c>
      <c r="E1067" s="4">
        <f>datos_chargeback_2001_1!$D1067-datos_chargeback_2001_1!$B1067</f>
        <v>86</v>
      </c>
      <c r="F1067" s="5">
        <f>datos_chargeback_2001_1!$G1067/100</f>
        <v>197.38</v>
      </c>
      <c r="G1067" s="6">
        <v>19738</v>
      </c>
      <c r="H1067" s="5">
        <f t="shared" si="16"/>
        <v>0</v>
      </c>
      <c r="I1067" s="5">
        <v>1.36</v>
      </c>
      <c r="J1067" s="6" t="s">
        <v>24</v>
      </c>
      <c r="K1067" s="6" t="s">
        <v>25</v>
      </c>
      <c r="L1067" s="6" t="s">
        <v>119</v>
      </c>
      <c r="M1067" s="6" t="s">
        <v>27</v>
      </c>
      <c r="N1067" s="6" t="s">
        <v>28</v>
      </c>
      <c r="O1067" s="6" t="s">
        <v>43</v>
      </c>
      <c r="P1067" s="6" t="s">
        <v>30</v>
      </c>
      <c r="Q1067" s="6" t="s">
        <v>55</v>
      </c>
      <c r="R1067" s="6">
        <v>19738</v>
      </c>
      <c r="S1067" s="6" t="s">
        <v>3189</v>
      </c>
      <c r="T1067" s="6" t="s">
        <v>33</v>
      </c>
      <c r="U1067" s="5">
        <f>datos_chargeback_2001_1!$V1067/100</f>
        <v>0</v>
      </c>
      <c r="V1067" s="6">
        <v>0</v>
      </c>
      <c r="W1067" s="5">
        <f>datos_chargeback_2001_1!$X1067/100</f>
        <v>0</v>
      </c>
      <c r="X1067" s="6">
        <v>0</v>
      </c>
      <c r="Y1067" s="5">
        <f>datos_chargeback_2001_1!$Z1067/100</f>
        <v>197.38</v>
      </c>
      <c r="Z1067" s="6">
        <v>19738</v>
      </c>
      <c r="AA1067" s="6" t="s">
        <v>3190</v>
      </c>
      <c r="AB1067" s="6" t="s">
        <v>35</v>
      </c>
      <c r="AC1067" s="7" t="s">
        <v>35</v>
      </c>
      <c r="AD1067" s="5">
        <f>datos_chargeback_2001_1!$AE1067/100</f>
        <v>0</v>
      </c>
      <c r="AE1067" s="6">
        <v>0</v>
      </c>
      <c r="AF1067" s="6" t="s">
        <v>36</v>
      </c>
    </row>
    <row r="1068" spans="1:32" x14ac:dyDescent="0.3">
      <c r="A1068" s="34" t="s">
        <v>3191</v>
      </c>
      <c r="B1068" s="3">
        <v>44993</v>
      </c>
      <c r="C1068" s="3" t="str">
        <f>TEXT(Tabla10[[#This Row],[Fecha de transacción]],"DDDD")</f>
        <v>miércoles</v>
      </c>
      <c r="D1068" s="3">
        <v>45067</v>
      </c>
      <c r="E1068" s="4">
        <f>datos_chargeback_2001_1!$D1068-datos_chargeback_2001_1!$B1068</f>
        <v>74</v>
      </c>
      <c r="F1068" s="5">
        <f>datos_chargeback_2001_1!$G1068/100</f>
        <v>207.29</v>
      </c>
      <c r="G1068" s="6">
        <v>20729</v>
      </c>
      <c r="H1068" s="5">
        <f t="shared" si="16"/>
        <v>0</v>
      </c>
      <c r="I1068" s="5">
        <v>0</v>
      </c>
      <c r="J1068" s="6" t="s">
        <v>38</v>
      </c>
      <c r="K1068" s="6" t="s">
        <v>25</v>
      </c>
      <c r="L1068" s="6" t="s">
        <v>40</v>
      </c>
      <c r="M1068" s="6" t="s">
        <v>27</v>
      </c>
      <c r="N1068" s="6" t="s">
        <v>42</v>
      </c>
      <c r="O1068" s="6" t="s">
        <v>64</v>
      </c>
      <c r="P1068" s="6" t="s">
        <v>30</v>
      </c>
      <c r="Q1068" s="6" t="s">
        <v>66</v>
      </c>
      <c r="R1068" s="6">
        <v>20729</v>
      </c>
      <c r="S1068" s="6" t="s">
        <v>3192</v>
      </c>
      <c r="T1068" s="6" t="s">
        <v>61</v>
      </c>
      <c r="U1068" s="5">
        <f>datos_chargeback_2001_1!$V1068/100</f>
        <v>0</v>
      </c>
      <c r="V1068" s="6">
        <v>0</v>
      </c>
      <c r="W1068" s="5">
        <f>datos_chargeback_2001_1!$X1068/100</f>
        <v>207.29</v>
      </c>
      <c r="X1068" s="6">
        <v>20729</v>
      </c>
      <c r="Y1068" s="5">
        <f>datos_chargeback_2001_1!$Z1068/100</f>
        <v>0</v>
      </c>
      <c r="Z1068" s="6">
        <v>0</v>
      </c>
      <c r="AA1068" s="6" t="s">
        <v>3193</v>
      </c>
      <c r="AB1068" s="6" t="s">
        <v>48</v>
      </c>
      <c r="AC1068" s="8">
        <v>44993</v>
      </c>
      <c r="AD1068" s="5">
        <f>datos_chargeback_2001_1!$AE1068/100</f>
        <v>95.11</v>
      </c>
      <c r="AE1068" s="6">
        <v>9511</v>
      </c>
      <c r="AF1068" s="6" t="s">
        <v>50</v>
      </c>
    </row>
    <row r="1069" spans="1:32" x14ac:dyDescent="0.3">
      <c r="A1069" s="36" t="s">
        <v>3194</v>
      </c>
      <c r="B1069" s="14">
        <v>44994</v>
      </c>
      <c r="C1069" s="14" t="str">
        <f>TEXT(Tabla10[[#This Row],[Fecha de transacción]],"DDDD")</f>
        <v>jueves</v>
      </c>
      <c r="D1069" s="14">
        <v>45083</v>
      </c>
      <c r="E1069" s="15">
        <f>datos_chargeback_2001_1!$D1069-datos_chargeback_2001_1!$B1069</f>
        <v>89</v>
      </c>
      <c r="F1069" s="16">
        <f>datos_chargeback_2001_1!$G1069/100</f>
        <v>596.16</v>
      </c>
      <c r="G1069" s="17">
        <v>59616</v>
      </c>
      <c r="H1069" s="16">
        <f t="shared" si="16"/>
        <v>0</v>
      </c>
      <c r="I1069" s="16">
        <v>1.45</v>
      </c>
      <c r="J1069" s="17" t="s">
        <v>38</v>
      </c>
      <c r="K1069" s="17" t="s">
        <v>25</v>
      </c>
      <c r="L1069" s="17" t="s">
        <v>74</v>
      </c>
      <c r="M1069" s="17" t="s">
        <v>93</v>
      </c>
      <c r="N1069" s="17" t="s">
        <v>28</v>
      </c>
      <c r="O1069" s="17" t="s">
        <v>53</v>
      </c>
      <c r="P1069" s="17" t="s">
        <v>54</v>
      </c>
      <c r="Q1069" s="17" t="s">
        <v>44</v>
      </c>
      <c r="R1069" s="17">
        <v>59616</v>
      </c>
      <c r="S1069" s="17" t="s">
        <v>3195</v>
      </c>
      <c r="T1069" s="17" t="s">
        <v>33</v>
      </c>
      <c r="U1069" s="16">
        <f>datos_chargeback_2001_1!$V1069/100</f>
        <v>0</v>
      </c>
      <c r="V1069" s="17">
        <v>0</v>
      </c>
      <c r="W1069" s="16">
        <f>datos_chargeback_2001_1!$X1069/100</f>
        <v>0</v>
      </c>
      <c r="X1069" s="17">
        <v>0</v>
      </c>
      <c r="Y1069" s="16">
        <f>datos_chargeback_2001_1!$Z1069/100</f>
        <v>596.16</v>
      </c>
      <c r="Z1069" s="17">
        <v>59616</v>
      </c>
      <c r="AA1069" s="17" t="s">
        <v>3196</v>
      </c>
      <c r="AB1069" s="17" t="s">
        <v>48</v>
      </c>
      <c r="AC1069" s="18">
        <v>44994</v>
      </c>
      <c r="AD1069" s="16">
        <f>datos_chargeback_2001_1!$AE1069/100</f>
        <v>637.23</v>
      </c>
      <c r="AE1069" s="17">
        <v>63723</v>
      </c>
      <c r="AF1069" s="17" t="s">
        <v>36</v>
      </c>
    </row>
    <row r="1070" spans="1:32" x14ac:dyDescent="0.3">
      <c r="A1070" s="35" t="s">
        <v>3197</v>
      </c>
      <c r="B1070" s="9">
        <v>44995</v>
      </c>
      <c r="C1070" s="9" t="str">
        <f>TEXT(Tabla10[[#This Row],[Fecha de transacción]],"DDDD")</f>
        <v>viernes</v>
      </c>
      <c r="D1070" s="9">
        <v>45082</v>
      </c>
      <c r="E1070" s="10">
        <f>datos_chargeback_2001_1!$D1070-datos_chargeback_2001_1!$B1070</f>
        <v>87</v>
      </c>
      <c r="F1070" s="11">
        <f>datos_chargeback_2001_1!$G1070/100</f>
        <v>469.96</v>
      </c>
      <c r="G1070" s="12">
        <v>46996</v>
      </c>
      <c r="H1070" s="11">
        <f t="shared" si="16"/>
        <v>0</v>
      </c>
      <c r="I1070" s="11">
        <v>0.98</v>
      </c>
      <c r="J1070" s="12" t="s">
        <v>38</v>
      </c>
      <c r="K1070" s="12" t="s">
        <v>25</v>
      </c>
      <c r="L1070" s="12" t="s">
        <v>80</v>
      </c>
      <c r="M1070" s="12" t="s">
        <v>59</v>
      </c>
      <c r="N1070" s="12" t="s">
        <v>28</v>
      </c>
      <c r="O1070" s="12" t="s">
        <v>43</v>
      </c>
      <c r="P1070" s="12" t="s">
        <v>30</v>
      </c>
      <c r="Q1070" s="12" t="s">
        <v>44</v>
      </c>
      <c r="R1070" s="12">
        <v>46996</v>
      </c>
      <c r="S1070" s="12" t="s">
        <v>1907</v>
      </c>
      <c r="T1070" s="12" t="s">
        <v>33</v>
      </c>
      <c r="U1070" s="11">
        <f>datos_chargeback_2001_1!$V1070/100</f>
        <v>0</v>
      </c>
      <c r="V1070" s="12">
        <v>0</v>
      </c>
      <c r="W1070" s="11">
        <f>datos_chargeback_2001_1!$X1070/100</f>
        <v>0</v>
      </c>
      <c r="X1070" s="12">
        <v>0</v>
      </c>
      <c r="Y1070" s="11">
        <f>datos_chargeback_2001_1!$Z1070/100</f>
        <v>469.96</v>
      </c>
      <c r="Z1070" s="12">
        <v>46996</v>
      </c>
      <c r="AA1070" s="12" t="s">
        <v>3198</v>
      </c>
      <c r="AB1070" s="12" t="s">
        <v>48</v>
      </c>
      <c r="AC1070" s="19">
        <v>44995</v>
      </c>
      <c r="AD1070" s="11">
        <f>datos_chargeback_2001_1!$AE1070/100</f>
        <v>151.19</v>
      </c>
      <c r="AE1070" s="12">
        <v>15119</v>
      </c>
      <c r="AF1070" s="12" t="s">
        <v>29</v>
      </c>
    </row>
    <row r="1071" spans="1:32" x14ac:dyDescent="0.3">
      <c r="A1071" s="36" t="s">
        <v>3199</v>
      </c>
      <c r="B1071" s="14">
        <v>44996</v>
      </c>
      <c r="C1071" s="14" t="str">
        <f>TEXT(Tabla10[[#This Row],[Fecha de transacción]],"DDDD")</f>
        <v>sábado</v>
      </c>
      <c r="D1071" s="14">
        <v>45076</v>
      </c>
      <c r="E1071" s="15">
        <f>datos_chargeback_2001_1!$D1071-datos_chargeback_2001_1!$B1071</f>
        <v>80</v>
      </c>
      <c r="F1071" s="16">
        <f>datos_chargeback_2001_1!$G1071/100</f>
        <v>478.93</v>
      </c>
      <c r="G1071" s="17">
        <v>47893</v>
      </c>
      <c r="H1071" s="16">
        <f t="shared" si="16"/>
        <v>0</v>
      </c>
      <c r="I1071" s="16">
        <v>1.1100000000000001</v>
      </c>
      <c r="J1071" s="17" t="s">
        <v>24</v>
      </c>
      <c r="K1071" s="17" t="s">
        <v>25</v>
      </c>
      <c r="L1071" s="17" t="s">
        <v>40</v>
      </c>
      <c r="M1071" s="17" t="s">
        <v>52</v>
      </c>
      <c r="N1071" s="17" t="s">
        <v>42</v>
      </c>
      <c r="O1071" s="17" t="s">
        <v>53</v>
      </c>
      <c r="P1071" s="17" t="s">
        <v>54</v>
      </c>
      <c r="Q1071" s="17" t="s">
        <v>66</v>
      </c>
      <c r="R1071" s="17">
        <v>47893</v>
      </c>
      <c r="S1071" s="17" t="s">
        <v>3200</v>
      </c>
      <c r="T1071" s="17" t="s">
        <v>116</v>
      </c>
      <c r="U1071" s="16">
        <f>datos_chargeback_2001_1!$V1071/100</f>
        <v>478.93</v>
      </c>
      <c r="V1071" s="17">
        <v>47893</v>
      </c>
      <c r="W1071" s="16">
        <f>datos_chargeback_2001_1!$X1071/100</f>
        <v>0</v>
      </c>
      <c r="X1071" s="17">
        <v>0</v>
      </c>
      <c r="Y1071" s="16">
        <f>datos_chargeback_2001_1!$Z1071/100</f>
        <v>0</v>
      </c>
      <c r="Z1071" s="17">
        <v>0</v>
      </c>
      <c r="AA1071" s="17" t="s">
        <v>3201</v>
      </c>
      <c r="AB1071" s="17" t="s">
        <v>35</v>
      </c>
      <c r="AC1071" s="20" t="s">
        <v>35</v>
      </c>
      <c r="AD1071" s="16">
        <f>datos_chargeback_2001_1!$AE1071/100</f>
        <v>0</v>
      </c>
      <c r="AE1071" s="17">
        <v>0</v>
      </c>
      <c r="AF1071" s="17" t="s">
        <v>64</v>
      </c>
    </row>
    <row r="1072" spans="1:32" x14ac:dyDescent="0.3">
      <c r="A1072" s="35" t="s">
        <v>3202</v>
      </c>
      <c r="B1072" s="9">
        <v>44997</v>
      </c>
      <c r="C1072" s="9" t="str">
        <f>TEXT(Tabla10[[#This Row],[Fecha de transacción]],"DDDD")</f>
        <v>domingo</v>
      </c>
      <c r="D1072" s="9">
        <v>45083</v>
      </c>
      <c r="E1072" s="10">
        <f>datos_chargeback_2001_1!$D1072-datos_chargeback_2001_1!$B1072</f>
        <v>86</v>
      </c>
      <c r="F1072" s="11">
        <f>datos_chargeback_2001_1!$G1072/100</f>
        <v>656.49</v>
      </c>
      <c r="G1072" s="12">
        <v>65649</v>
      </c>
      <c r="H1072" s="11">
        <f t="shared" si="16"/>
        <v>0</v>
      </c>
      <c r="I1072" s="11">
        <v>0</v>
      </c>
      <c r="J1072" s="12" t="s">
        <v>24</v>
      </c>
      <c r="K1072" s="12" t="s">
        <v>25</v>
      </c>
      <c r="L1072" s="12" t="s">
        <v>26</v>
      </c>
      <c r="M1072" s="12" t="s">
        <v>59</v>
      </c>
      <c r="N1072" s="12" t="s">
        <v>42</v>
      </c>
      <c r="O1072" s="12" t="s">
        <v>114</v>
      </c>
      <c r="P1072" s="12" t="s">
        <v>54</v>
      </c>
      <c r="Q1072" s="12" t="s">
        <v>55</v>
      </c>
      <c r="R1072" s="12">
        <v>65649</v>
      </c>
      <c r="S1072" s="12" t="s">
        <v>2488</v>
      </c>
      <c r="T1072" s="12" t="s">
        <v>61</v>
      </c>
      <c r="U1072" s="11">
        <f>datos_chargeback_2001_1!$V1072/100</f>
        <v>0</v>
      </c>
      <c r="V1072" s="12">
        <v>0</v>
      </c>
      <c r="W1072" s="11">
        <f>datos_chargeback_2001_1!$X1072/100</f>
        <v>656.49</v>
      </c>
      <c r="X1072" s="12">
        <v>65649</v>
      </c>
      <c r="Y1072" s="11">
        <f>datos_chargeback_2001_1!$Z1072/100</f>
        <v>0</v>
      </c>
      <c r="Z1072" s="12">
        <v>0</v>
      </c>
      <c r="AA1072" s="12" t="s">
        <v>3203</v>
      </c>
      <c r="AB1072" s="12" t="s">
        <v>48</v>
      </c>
      <c r="AC1072" s="19">
        <v>44997</v>
      </c>
      <c r="AD1072" s="11">
        <f>datos_chargeback_2001_1!$AE1072/100</f>
        <v>830.98</v>
      </c>
      <c r="AE1072" s="12">
        <v>83098</v>
      </c>
      <c r="AF1072" s="12" t="s">
        <v>29</v>
      </c>
    </row>
    <row r="1073" spans="1:32" x14ac:dyDescent="0.3">
      <c r="A1073" s="36" t="s">
        <v>3204</v>
      </c>
      <c r="B1073" s="14">
        <v>44998</v>
      </c>
      <c r="C1073" s="14" t="str">
        <f>TEXT(Tabla10[[#This Row],[Fecha de transacción]],"DDDD")</f>
        <v>lunes</v>
      </c>
      <c r="D1073" s="14">
        <v>45058</v>
      </c>
      <c r="E1073" s="15">
        <f>datos_chargeback_2001_1!$D1073-datos_chargeback_2001_1!$B1073</f>
        <v>60</v>
      </c>
      <c r="F1073" s="16">
        <f>datos_chargeback_2001_1!$G1073/100</f>
        <v>298.42</v>
      </c>
      <c r="G1073" s="17">
        <v>29842</v>
      </c>
      <c r="H1073" s="16">
        <f t="shared" si="16"/>
        <v>0</v>
      </c>
      <c r="I1073" s="16">
        <v>1.1399999999999999</v>
      </c>
      <c r="J1073" s="17" t="s">
        <v>24</v>
      </c>
      <c r="K1073" s="17" t="s">
        <v>25</v>
      </c>
      <c r="L1073" s="17" t="s">
        <v>40</v>
      </c>
      <c r="M1073" s="17" t="s">
        <v>59</v>
      </c>
      <c r="N1073" s="17" t="s">
        <v>42</v>
      </c>
      <c r="O1073" s="17" t="s">
        <v>50</v>
      </c>
      <c r="P1073" s="17" t="s">
        <v>30</v>
      </c>
      <c r="Q1073" s="17" t="s">
        <v>31</v>
      </c>
      <c r="R1073" s="17">
        <v>29842</v>
      </c>
      <c r="S1073" s="17" t="s">
        <v>3205</v>
      </c>
      <c r="T1073" s="17" t="s">
        <v>46</v>
      </c>
      <c r="U1073" s="16">
        <f>datos_chargeback_2001_1!$V1073/100</f>
        <v>298.42</v>
      </c>
      <c r="V1073" s="17">
        <v>29842</v>
      </c>
      <c r="W1073" s="16">
        <f>datos_chargeback_2001_1!$X1073/100</f>
        <v>0</v>
      </c>
      <c r="X1073" s="17">
        <v>0</v>
      </c>
      <c r="Y1073" s="16">
        <f>datos_chargeback_2001_1!$Z1073/100</f>
        <v>0</v>
      </c>
      <c r="Z1073" s="17">
        <v>0</v>
      </c>
      <c r="AA1073" s="17" t="s">
        <v>3206</v>
      </c>
      <c r="AB1073" s="17" t="s">
        <v>35</v>
      </c>
      <c r="AC1073" s="20" t="s">
        <v>35</v>
      </c>
      <c r="AD1073" s="16">
        <f>datos_chargeback_2001_1!$AE1073/100</f>
        <v>0</v>
      </c>
      <c r="AE1073" s="17">
        <v>0</v>
      </c>
      <c r="AF1073" s="17" t="s">
        <v>50</v>
      </c>
    </row>
    <row r="1074" spans="1:32" x14ac:dyDescent="0.3">
      <c r="A1074" s="34" t="s">
        <v>3207</v>
      </c>
      <c r="B1074" s="3">
        <v>44999</v>
      </c>
      <c r="C1074" s="3" t="str">
        <f>TEXT(Tabla10[[#This Row],[Fecha de transacción]],"DDDD")</f>
        <v>martes</v>
      </c>
      <c r="D1074" s="3">
        <v>45062</v>
      </c>
      <c r="E1074" s="4">
        <f>datos_chargeback_2001_1!$D1074-datos_chargeback_2001_1!$B1074</f>
        <v>63</v>
      </c>
      <c r="F1074" s="5">
        <f>datos_chargeback_2001_1!$G1074/100</f>
        <v>635.61</v>
      </c>
      <c r="G1074" s="6">
        <v>63561</v>
      </c>
      <c r="H1074" s="5">
        <f t="shared" si="16"/>
        <v>0</v>
      </c>
      <c r="I1074" s="5">
        <v>0</v>
      </c>
      <c r="J1074" s="6" t="s">
        <v>24</v>
      </c>
      <c r="K1074" s="6" t="s">
        <v>25</v>
      </c>
      <c r="L1074" s="6" t="s">
        <v>40</v>
      </c>
      <c r="M1074" s="6" t="s">
        <v>52</v>
      </c>
      <c r="N1074" s="6" t="s">
        <v>42</v>
      </c>
      <c r="O1074" s="6" t="s">
        <v>50</v>
      </c>
      <c r="P1074" s="6" t="s">
        <v>30</v>
      </c>
      <c r="Q1074" s="6" t="s">
        <v>44</v>
      </c>
      <c r="R1074" s="6">
        <v>63561</v>
      </c>
      <c r="S1074" s="6" t="s">
        <v>3208</v>
      </c>
      <c r="T1074" s="6" t="s">
        <v>46</v>
      </c>
      <c r="U1074" s="5">
        <f>datos_chargeback_2001_1!$V1074/100</f>
        <v>635.61</v>
      </c>
      <c r="V1074" s="6">
        <v>63561</v>
      </c>
      <c r="W1074" s="5">
        <f>datos_chargeback_2001_1!$X1074/100</f>
        <v>0</v>
      </c>
      <c r="X1074" s="6">
        <v>0</v>
      </c>
      <c r="Y1074" s="5">
        <f>datos_chargeback_2001_1!$Z1074/100</f>
        <v>0</v>
      </c>
      <c r="Z1074" s="6">
        <v>0</v>
      </c>
      <c r="AA1074" s="6" t="s">
        <v>3209</v>
      </c>
      <c r="AB1074" s="6" t="s">
        <v>35</v>
      </c>
      <c r="AC1074" s="7" t="s">
        <v>35</v>
      </c>
      <c r="AD1074" s="5">
        <f>datos_chargeback_2001_1!$AE1074/100</f>
        <v>0</v>
      </c>
      <c r="AE1074" s="6">
        <v>0</v>
      </c>
      <c r="AF1074" s="6" t="s">
        <v>43</v>
      </c>
    </row>
    <row r="1075" spans="1:32" x14ac:dyDescent="0.3">
      <c r="A1075" s="36" t="s">
        <v>3210</v>
      </c>
      <c r="B1075" s="14">
        <v>45000</v>
      </c>
      <c r="C1075" s="14" t="str">
        <f>TEXT(Tabla10[[#This Row],[Fecha de transacción]],"DDDD")</f>
        <v>miércoles</v>
      </c>
      <c r="D1075" s="14">
        <v>45085</v>
      </c>
      <c r="E1075" s="15">
        <f>datos_chargeback_2001_1!$D1075-datos_chargeback_2001_1!$B1075</f>
        <v>85</v>
      </c>
      <c r="F1075" s="16">
        <f>datos_chargeback_2001_1!$G1075/100</f>
        <v>396.06</v>
      </c>
      <c r="G1075" s="17">
        <v>39606</v>
      </c>
      <c r="H1075" s="16">
        <f t="shared" si="16"/>
        <v>0</v>
      </c>
      <c r="I1075" s="16">
        <v>0</v>
      </c>
      <c r="J1075" s="17" t="s">
        <v>24</v>
      </c>
      <c r="K1075" s="17" t="s">
        <v>25</v>
      </c>
      <c r="L1075" s="17" t="s">
        <v>40</v>
      </c>
      <c r="M1075" s="17" t="s">
        <v>59</v>
      </c>
      <c r="N1075" s="17" t="s">
        <v>42</v>
      </c>
      <c r="O1075" s="17" t="s">
        <v>64</v>
      </c>
      <c r="P1075" s="17" t="s">
        <v>54</v>
      </c>
      <c r="Q1075" s="17" t="s">
        <v>44</v>
      </c>
      <c r="R1075" s="17">
        <v>39606</v>
      </c>
      <c r="S1075" s="17" t="s">
        <v>3211</v>
      </c>
      <c r="T1075" s="17" t="s">
        <v>116</v>
      </c>
      <c r="U1075" s="16">
        <f>datos_chargeback_2001_1!$V1075/100</f>
        <v>396.06</v>
      </c>
      <c r="V1075" s="17">
        <v>39606</v>
      </c>
      <c r="W1075" s="16">
        <f>datos_chargeback_2001_1!$X1075/100</f>
        <v>0</v>
      </c>
      <c r="X1075" s="17">
        <v>0</v>
      </c>
      <c r="Y1075" s="16">
        <f>datos_chargeback_2001_1!$Z1075/100</f>
        <v>0</v>
      </c>
      <c r="Z1075" s="17">
        <v>0</v>
      </c>
      <c r="AA1075" s="17" t="s">
        <v>3212</v>
      </c>
      <c r="AB1075" s="17" t="s">
        <v>35</v>
      </c>
      <c r="AC1075" s="20" t="s">
        <v>35</v>
      </c>
      <c r="AD1075" s="16">
        <f>datos_chargeback_2001_1!$AE1075/100</f>
        <v>0</v>
      </c>
      <c r="AE1075" s="17">
        <v>0</v>
      </c>
      <c r="AF1075" s="17" t="s">
        <v>43</v>
      </c>
    </row>
    <row r="1076" spans="1:32" x14ac:dyDescent="0.3">
      <c r="A1076" s="35" t="s">
        <v>3213</v>
      </c>
      <c r="B1076" s="9">
        <v>45001</v>
      </c>
      <c r="C1076" s="9" t="str">
        <f>TEXT(Tabla10[[#This Row],[Fecha de transacción]],"DDDD")</f>
        <v>jueves</v>
      </c>
      <c r="D1076" s="9">
        <v>45067</v>
      </c>
      <c r="E1076" s="10">
        <f>datos_chargeback_2001_1!$D1076-datos_chargeback_2001_1!$B1076</f>
        <v>66</v>
      </c>
      <c r="F1076" s="11">
        <f>datos_chargeback_2001_1!$G1076/100</f>
        <v>12.4</v>
      </c>
      <c r="G1076" s="12">
        <v>1240</v>
      </c>
      <c r="H1076" s="11">
        <f t="shared" si="16"/>
        <v>0</v>
      </c>
      <c r="I1076" s="11">
        <v>0.1</v>
      </c>
      <c r="J1076" s="12" t="s">
        <v>38</v>
      </c>
      <c r="K1076" s="12" t="s">
        <v>25</v>
      </c>
      <c r="L1076" s="12" t="s">
        <v>40</v>
      </c>
      <c r="M1076" s="12" t="s">
        <v>85</v>
      </c>
      <c r="N1076" s="12" t="s">
        <v>42</v>
      </c>
      <c r="O1076" s="12" t="s">
        <v>64</v>
      </c>
      <c r="P1076" s="12" t="s">
        <v>30</v>
      </c>
      <c r="Q1076" s="12" t="s">
        <v>44</v>
      </c>
      <c r="R1076" s="12">
        <v>12400</v>
      </c>
      <c r="S1076" s="12" t="s">
        <v>1040</v>
      </c>
      <c r="T1076" s="12" t="s">
        <v>116</v>
      </c>
      <c r="U1076" s="11">
        <f>datos_chargeback_2001_1!$V1076/100</f>
        <v>124</v>
      </c>
      <c r="V1076" s="12">
        <v>12400</v>
      </c>
      <c r="W1076" s="11">
        <f>datos_chargeback_2001_1!$X1076/100</f>
        <v>0</v>
      </c>
      <c r="X1076" s="12">
        <v>0</v>
      </c>
      <c r="Y1076" s="11">
        <f>datos_chargeback_2001_1!$Z1076/100</f>
        <v>0</v>
      </c>
      <c r="Z1076" s="12">
        <v>0</v>
      </c>
      <c r="AA1076" s="12" t="s">
        <v>3214</v>
      </c>
      <c r="AB1076" s="12" t="s">
        <v>35</v>
      </c>
      <c r="AC1076" s="13" t="s">
        <v>35</v>
      </c>
      <c r="AD1076" s="11">
        <f>datos_chargeback_2001_1!$AE1076/100</f>
        <v>0</v>
      </c>
      <c r="AE1076" s="12">
        <v>0</v>
      </c>
      <c r="AF1076" s="12" t="s">
        <v>50</v>
      </c>
    </row>
    <row r="1077" spans="1:32" x14ac:dyDescent="0.3">
      <c r="A1077" s="34" t="s">
        <v>3215</v>
      </c>
      <c r="B1077" s="3">
        <v>45002</v>
      </c>
      <c r="C1077" s="3" t="str">
        <f>TEXT(Tabla10[[#This Row],[Fecha de transacción]],"DDDD")</f>
        <v>viernes</v>
      </c>
      <c r="D1077" s="3">
        <v>45074</v>
      </c>
      <c r="E1077" s="4">
        <f>datos_chargeback_2001_1!$D1077-datos_chargeback_2001_1!$B1077</f>
        <v>72</v>
      </c>
      <c r="F1077" s="5">
        <f>datos_chargeback_2001_1!$G1077/100</f>
        <v>4.1900000000000004</v>
      </c>
      <c r="G1077" s="6">
        <v>419</v>
      </c>
      <c r="H1077" s="5">
        <f t="shared" si="16"/>
        <v>0</v>
      </c>
      <c r="I1077" s="5">
        <v>1.34</v>
      </c>
      <c r="J1077" s="6" t="s">
        <v>24</v>
      </c>
      <c r="K1077" s="6" t="s">
        <v>25</v>
      </c>
      <c r="L1077" s="6" t="s">
        <v>40</v>
      </c>
      <c r="M1077" s="6" t="s">
        <v>27</v>
      </c>
      <c r="N1077" s="6" t="s">
        <v>42</v>
      </c>
      <c r="O1077" s="6" t="s">
        <v>70</v>
      </c>
      <c r="P1077" s="6" t="s">
        <v>54</v>
      </c>
      <c r="Q1077" s="6" t="s">
        <v>44</v>
      </c>
      <c r="R1077" s="6">
        <v>4190</v>
      </c>
      <c r="S1077" s="6" t="s">
        <v>3216</v>
      </c>
      <c r="T1077" s="6" t="s">
        <v>116</v>
      </c>
      <c r="U1077" s="5">
        <f>datos_chargeback_2001_1!$V1077/100</f>
        <v>41.9</v>
      </c>
      <c r="V1077" s="6">
        <v>4190</v>
      </c>
      <c r="W1077" s="5">
        <f>datos_chargeback_2001_1!$X1077/100</f>
        <v>0</v>
      </c>
      <c r="X1077" s="6">
        <v>0</v>
      </c>
      <c r="Y1077" s="5">
        <f>datos_chargeback_2001_1!$Z1077/100</f>
        <v>0</v>
      </c>
      <c r="Z1077" s="6">
        <v>0</v>
      </c>
      <c r="AA1077" s="6" t="s">
        <v>3217</v>
      </c>
      <c r="AB1077" s="6" t="s">
        <v>35</v>
      </c>
      <c r="AC1077" s="7" t="s">
        <v>35</v>
      </c>
      <c r="AD1077" s="5">
        <f>datos_chargeback_2001_1!$AE1077/100</f>
        <v>0</v>
      </c>
      <c r="AE1077" s="6">
        <v>0</v>
      </c>
      <c r="AF1077" s="6" t="s">
        <v>53</v>
      </c>
    </row>
    <row r="1078" spans="1:32" x14ac:dyDescent="0.3">
      <c r="A1078" s="34" t="s">
        <v>3218</v>
      </c>
      <c r="B1078" s="3">
        <v>45003</v>
      </c>
      <c r="C1078" s="3" t="str">
        <f>TEXT(Tabla10[[#This Row],[Fecha de transacción]],"DDDD")</f>
        <v>sábado</v>
      </c>
      <c r="D1078" s="3">
        <v>45067</v>
      </c>
      <c r="E1078" s="4">
        <f>datos_chargeback_2001_1!$D1078-datos_chargeback_2001_1!$B1078</f>
        <v>64</v>
      </c>
      <c r="F1078" s="5">
        <f>datos_chargeback_2001_1!$G1078/100</f>
        <v>512.46</v>
      </c>
      <c r="G1078" s="6">
        <v>51246</v>
      </c>
      <c r="H1078" s="5">
        <f t="shared" si="16"/>
        <v>0</v>
      </c>
      <c r="I1078" s="5">
        <v>1.28</v>
      </c>
      <c r="J1078" s="6" t="s">
        <v>38</v>
      </c>
      <c r="K1078" s="6" t="s">
        <v>25</v>
      </c>
      <c r="L1078" s="6" t="s">
        <v>26</v>
      </c>
      <c r="M1078" s="6" t="s">
        <v>27</v>
      </c>
      <c r="N1078" s="6" t="s">
        <v>42</v>
      </c>
      <c r="O1078" s="6" t="s">
        <v>114</v>
      </c>
      <c r="P1078" s="6" t="s">
        <v>54</v>
      </c>
      <c r="Q1078" s="6" t="s">
        <v>44</v>
      </c>
      <c r="R1078" s="6">
        <v>51246</v>
      </c>
      <c r="S1078" s="6" t="s">
        <v>2011</v>
      </c>
      <c r="T1078" s="6" t="s">
        <v>61</v>
      </c>
      <c r="U1078" s="5">
        <f>datos_chargeback_2001_1!$V1078/100</f>
        <v>0</v>
      </c>
      <c r="V1078" s="6">
        <v>0</v>
      </c>
      <c r="W1078" s="5">
        <f>datos_chargeback_2001_1!$X1078/100</f>
        <v>512.46</v>
      </c>
      <c r="X1078" s="6">
        <v>51246</v>
      </c>
      <c r="Y1078" s="5">
        <f>datos_chargeback_2001_1!$Z1078/100</f>
        <v>0</v>
      </c>
      <c r="Z1078" s="6">
        <v>0</v>
      </c>
      <c r="AA1078" s="6" t="s">
        <v>3219</v>
      </c>
      <c r="AB1078" s="6" t="s">
        <v>35</v>
      </c>
      <c r="AC1078" s="7" t="s">
        <v>35</v>
      </c>
      <c r="AD1078" s="5">
        <f>datos_chargeback_2001_1!$AE1078/100</f>
        <v>0</v>
      </c>
      <c r="AE1078" s="6">
        <v>0</v>
      </c>
      <c r="AF1078" s="6" t="s">
        <v>36</v>
      </c>
    </row>
    <row r="1079" spans="1:32" x14ac:dyDescent="0.3">
      <c r="A1079" s="34" t="s">
        <v>3220</v>
      </c>
      <c r="B1079" s="3">
        <v>45004</v>
      </c>
      <c r="C1079" s="3" t="str">
        <f>TEXT(Tabla10[[#This Row],[Fecha de transacción]],"DDDD")</f>
        <v>domingo</v>
      </c>
      <c r="D1079" s="3">
        <v>45073</v>
      </c>
      <c r="E1079" s="4">
        <f>datos_chargeback_2001_1!$D1079-datos_chargeback_2001_1!$B1079</f>
        <v>69</v>
      </c>
      <c r="F1079" s="5">
        <f>datos_chargeback_2001_1!$G1079/100</f>
        <v>119.25</v>
      </c>
      <c r="G1079" s="6">
        <v>11925</v>
      </c>
      <c r="H1079" s="5">
        <f t="shared" si="16"/>
        <v>0</v>
      </c>
      <c r="I1079" s="5">
        <v>0.84</v>
      </c>
      <c r="J1079" s="6" t="s">
        <v>24</v>
      </c>
      <c r="K1079" s="6" t="s">
        <v>25</v>
      </c>
      <c r="L1079" s="6" t="s">
        <v>80</v>
      </c>
      <c r="M1079" s="6" t="s">
        <v>41</v>
      </c>
      <c r="N1079" s="6" t="s">
        <v>42</v>
      </c>
      <c r="O1079" s="6" t="s">
        <v>70</v>
      </c>
      <c r="P1079" s="6" t="s">
        <v>30</v>
      </c>
      <c r="Q1079" s="6" t="s">
        <v>75</v>
      </c>
      <c r="R1079" s="6">
        <v>11925</v>
      </c>
      <c r="S1079" s="6" t="s">
        <v>3221</v>
      </c>
      <c r="T1079" s="6" t="s">
        <v>61</v>
      </c>
      <c r="U1079" s="5">
        <f>datos_chargeback_2001_1!$V1079/100</f>
        <v>0</v>
      </c>
      <c r="V1079" s="6">
        <v>0</v>
      </c>
      <c r="W1079" s="5">
        <f>datos_chargeback_2001_1!$X1079/100</f>
        <v>119.25</v>
      </c>
      <c r="X1079" s="6">
        <v>11925</v>
      </c>
      <c r="Y1079" s="5">
        <f>datos_chargeback_2001_1!$Z1079/100</f>
        <v>0</v>
      </c>
      <c r="Z1079" s="6">
        <v>0</v>
      </c>
      <c r="AA1079" s="6" t="s">
        <v>3222</v>
      </c>
      <c r="AB1079" s="6" t="s">
        <v>35</v>
      </c>
      <c r="AC1079" s="7" t="s">
        <v>35</v>
      </c>
      <c r="AD1079" s="5">
        <f>datos_chargeback_2001_1!$AE1079/100</f>
        <v>0</v>
      </c>
      <c r="AE1079" s="6">
        <v>0</v>
      </c>
      <c r="AF1079" s="6" t="s">
        <v>53</v>
      </c>
    </row>
    <row r="1080" spans="1:32" x14ac:dyDescent="0.3">
      <c r="A1080" s="34" t="s">
        <v>3223</v>
      </c>
      <c r="B1080" s="3">
        <v>45005</v>
      </c>
      <c r="C1080" s="3" t="str">
        <f>TEXT(Tabla10[[#This Row],[Fecha de transacción]],"DDDD")</f>
        <v>lunes</v>
      </c>
      <c r="D1080" s="3">
        <v>45083</v>
      </c>
      <c r="E1080" s="4">
        <f>datos_chargeback_2001_1!$D1080-datos_chargeback_2001_1!$B1080</f>
        <v>78</v>
      </c>
      <c r="F1080" s="5">
        <f>datos_chargeback_2001_1!$G1080/100</f>
        <v>114.97</v>
      </c>
      <c r="G1080" s="6">
        <v>11497</v>
      </c>
      <c r="H1080" s="5">
        <f t="shared" si="16"/>
        <v>0</v>
      </c>
      <c r="I1080" s="5">
        <v>1.45</v>
      </c>
      <c r="J1080" s="6" t="s">
        <v>38</v>
      </c>
      <c r="K1080" s="6" t="s">
        <v>25</v>
      </c>
      <c r="L1080" s="6" t="s">
        <v>40</v>
      </c>
      <c r="M1080" s="6" t="s">
        <v>41</v>
      </c>
      <c r="N1080" s="6" t="s">
        <v>42</v>
      </c>
      <c r="O1080" s="6" t="s">
        <v>53</v>
      </c>
      <c r="P1080" s="6" t="s">
        <v>54</v>
      </c>
      <c r="Q1080" s="6" t="s">
        <v>55</v>
      </c>
      <c r="R1080" s="6">
        <v>11497</v>
      </c>
      <c r="S1080" s="6" t="s">
        <v>3224</v>
      </c>
      <c r="T1080" s="6" t="s">
        <v>61</v>
      </c>
      <c r="U1080" s="5">
        <f>datos_chargeback_2001_1!$V1080/100</f>
        <v>0</v>
      </c>
      <c r="V1080" s="6">
        <v>0</v>
      </c>
      <c r="W1080" s="5">
        <f>datos_chargeback_2001_1!$X1080/100</f>
        <v>114.97</v>
      </c>
      <c r="X1080" s="6">
        <v>11497</v>
      </c>
      <c r="Y1080" s="5">
        <f>datos_chargeback_2001_1!$Z1080/100</f>
        <v>0</v>
      </c>
      <c r="Z1080" s="6">
        <v>0</v>
      </c>
      <c r="AA1080" s="6" t="s">
        <v>3225</v>
      </c>
      <c r="AB1080" s="6" t="s">
        <v>35</v>
      </c>
      <c r="AC1080" s="7" t="s">
        <v>35</v>
      </c>
      <c r="AD1080" s="5">
        <f>datos_chargeback_2001_1!$AE1080/100</f>
        <v>0</v>
      </c>
      <c r="AE1080" s="6">
        <v>0</v>
      </c>
      <c r="AF1080" s="6" t="s">
        <v>50</v>
      </c>
    </row>
    <row r="1081" spans="1:32" x14ac:dyDescent="0.3">
      <c r="A1081" s="34" t="s">
        <v>3226</v>
      </c>
      <c r="B1081" s="3">
        <v>45006</v>
      </c>
      <c r="C1081" s="3" t="str">
        <f>TEXT(Tabla10[[#This Row],[Fecha de transacción]],"DDDD")</f>
        <v>martes</v>
      </c>
      <c r="D1081" s="3">
        <v>45087</v>
      </c>
      <c r="E1081" s="4">
        <f>datos_chargeback_2001_1!$D1081-datos_chargeback_2001_1!$B1081</f>
        <v>81</v>
      </c>
      <c r="F1081" s="5">
        <f>datos_chargeback_2001_1!$G1081/100</f>
        <v>238.96</v>
      </c>
      <c r="G1081" s="6">
        <v>23896</v>
      </c>
      <c r="H1081" s="5">
        <f t="shared" si="16"/>
        <v>0</v>
      </c>
      <c r="I1081" s="5">
        <v>1.1599999999999999</v>
      </c>
      <c r="J1081" s="6" t="s">
        <v>24</v>
      </c>
      <c r="K1081" s="6" t="s">
        <v>25</v>
      </c>
      <c r="L1081" s="6" t="s">
        <v>74</v>
      </c>
      <c r="M1081" s="6" t="s">
        <v>52</v>
      </c>
      <c r="N1081" s="6" t="s">
        <v>28</v>
      </c>
      <c r="O1081" s="6" t="s">
        <v>114</v>
      </c>
      <c r="P1081" s="6" t="s">
        <v>30</v>
      </c>
      <c r="Q1081" s="6" t="s">
        <v>31</v>
      </c>
      <c r="R1081" s="6">
        <v>23896</v>
      </c>
      <c r="S1081" s="6" t="s">
        <v>2037</v>
      </c>
      <c r="T1081" s="6" t="s">
        <v>33</v>
      </c>
      <c r="U1081" s="5">
        <f>datos_chargeback_2001_1!$V1081/100</f>
        <v>0</v>
      </c>
      <c r="V1081" s="6">
        <v>0</v>
      </c>
      <c r="W1081" s="5">
        <f>datos_chargeback_2001_1!$X1081/100</f>
        <v>0</v>
      </c>
      <c r="X1081" s="6">
        <v>0</v>
      </c>
      <c r="Y1081" s="5">
        <f>datos_chargeback_2001_1!$Z1081/100</f>
        <v>238.96</v>
      </c>
      <c r="Z1081" s="6">
        <v>23896</v>
      </c>
      <c r="AA1081" s="6" t="s">
        <v>3227</v>
      </c>
      <c r="AB1081" s="6" t="s">
        <v>48</v>
      </c>
      <c r="AC1081" s="8">
        <v>45006</v>
      </c>
      <c r="AD1081" s="5">
        <f>datos_chargeback_2001_1!$AE1081/100</f>
        <v>656.67</v>
      </c>
      <c r="AE1081" s="6">
        <v>65667</v>
      </c>
      <c r="AF1081" s="6" t="s">
        <v>36</v>
      </c>
    </row>
    <row r="1082" spans="1:32" x14ac:dyDescent="0.3">
      <c r="A1082" s="35" t="s">
        <v>3228</v>
      </c>
      <c r="B1082" s="9">
        <v>45007</v>
      </c>
      <c r="C1082" s="9" t="str">
        <f>TEXT(Tabla10[[#This Row],[Fecha de transacción]],"DDDD")</f>
        <v>miércoles</v>
      </c>
      <c r="D1082" s="9">
        <v>45073</v>
      </c>
      <c r="E1082" s="10">
        <f>datos_chargeback_2001_1!$D1082-datos_chargeback_2001_1!$B1082</f>
        <v>66</v>
      </c>
      <c r="F1082" s="11">
        <f>datos_chargeback_2001_1!$G1082/100</f>
        <v>68.87</v>
      </c>
      <c r="G1082" s="12">
        <v>6887</v>
      </c>
      <c r="H1082" s="11">
        <f t="shared" si="16"/>
        <v>0</v>
      </c>
      <c r="I1082" s="11">
        <v>1.31</v>
      </c>
      <c r="J1082" s="12" t="s">
        <v>24</v>
      </c>
      <c r="K1082" s="12" t="s">
        <v>25</v>
      </c>
      <c r="L1082" s="12" t="s">
        <v>80</v>
      </c>
      <c r="M1082" s="12" t="s">
        <v>27</v>
      </c>
      <c r="N1082" s="12" t="s">
        <v>42</v>
      </c>
      <c r="O1082" s="12" t="s">
        <v>36</v>
      </c>
      <c r="P1082" s="12" t="s">
        <v>30</v>
      </c>
      <c r="Q1082" s="12" t="s">
        <v>31</v>
      </c>
      <c r="R1082" s="12">
        <v>6887</v>
      </c>
      <c r="S1082" s="12" t="s">
        <v>3229</v>
      </c>
      <c r="T1082" s="12" t="s">
        <v>46</v>
      </c>
      <c r="U1082" s="11">
        <f>datos_chargeback_2001_1!$V1082/100</f>
        <v>68.87</v>
      </c>
      <c r="V1082" s="12">
        <v>6887</v>
      </c>
      <c r="W1082" s="11">
        <f>datos_chargeback_2001_1!$X1082/100</f>
        <v>0</v>
      </c>
      <c r="X1082" s="12">
        <v>0</v>
      </c>
      <c r="Y1082" s="11">
        <f>datos_chargeback_2001_1!$Z1082/100</f>
        <v>0</v>
      </c>
      <c r="Z1082" s="12">
        <v>0</v>
      </c>
      <c r="AA1082" s="12" t="s">
        <v>3230</v>
      </c>
      <c r="AB1082" s="12" t="s">
        <v>35</v>
      </c>
      <c r="AC1082" s="13" t="s">
        <v>35</v>
      </c>
      <c r="AD1082" s="11">
        <f>datos_chargeback_2001_1!$AE1082/100</f>
        <v>0</v>
      </c>
      <c r="AE1082" s="12">
        <v>0</v>
      </c>
      <c r="AF1082" s="12" t="s">
        <v>50</v>
      </c>
    </row>
    <row r="1083" spans="1:32" x14ac:dyDescent="0.3">
      <c r="A1083" s="34" t="s">
        <v>3231</v>
      </c>
      <c r="B1083" s="3">
        <v>45008</v>
      </c>
      <c r="C1083" s="3" t="str">
        <f>TEXT(Tabla10[[#This Row],[Fecha de transacción]],"DDDD")</f>
        <v>jueves</v>
      </c>
      <c r="D1083" s="3">
        <v>45074</v>
      </c>
      <c r="E1083" s="4">
        <f>datos_chargeback_2001_1!$D1083-datos_chargeback_2001_1!$B1083</f>
        <v>66</v>
      </c>
      <c r="F1083" s="5">
        <f>datos_chargeback_2001_1!$G1083/100</f>
        <v>641.48</v>
      </c>
      <c r="G1083" s="6">
        <v>64148</v>
      </c>
      <c r="H1083" s="5">
        <f t="shared" si="16"/>
        <v>0</v>
      </c>
      <c r="I1083" s="5">
        <v>1.39</v>
      </c>
      <c r="J1083" s="6" t="s">
        <v>38</v>
      </c>
      <c r="K1083" s="6" t="s">
        <v>25</v>
      </c>
      <c r="L1083" s="6" t="s">
        <v>80</v>
      </c>
      <c r="M1083" s="6" t="s">
        <v>85</v>
      </c>
      <c r="N1083" s="6" t="s">
        <v>42</v>
      </c>
      <c r="O1083" s="6" t="s">
        <v>64</v>
      </c>
      <c r="P1083" s="6" t="s">
        <v>54</v>
      </c>
      <c r="Q1083" s="6" t="s">
        <v>31</v>
      </c>
      <c r="R1083" s="6">
        <v>64148</v>
      </c>
      <c r="S1083" s="6" t="s">
        <v>3232</v>
      </c>
      <c r="T1083" s="6" t="s">
        <v>116</v>
      </c>
      <c r="U1083" s="5">
        <f>datos_chargeback_2001_1!$V1083/100</f>
        <v>641.48</v>
      </c>
      <c r="V1083" s="6">
        <v>64148</v>
      </c>
      <c r="W1083" s="5">
        <f>datos_chargeback_2001_1!$X1083/100</f>
        <v>0</v>
      </c>
      <c r="X1083" s="6">
        <v>0</v>
      </c>
      <c r="Y1083" s="5">
        <f>datos_chargeback_2001_1!$Z1083/100</f>
        <v>0</v>
      </c>
      <c r="Z1083" s="6">
        <v>0</v>
      </c>
      <c r="AA1083" s="6" t="s">
        <v>3233</v>
      </c>
      <c r="AB1083" s="6" t="s">
        <v>35</v>
      </c>
      <c r="AC1083" s="7" t="s">
        <v>35</v>
      </c>
      <c r="AD1083" s="5">
        <f>datos_chargeback_2001_1!$AE1083/100</f>
        <v>0</v>
      </c>
      <c r="AE1083" s="6">
        <v>0</v>
      </c>
      <c r="AF1083" s="6" t="s">
        <v>43</v>
      </c>
    </row>
    <row r="1084" spans="1:32" x14ac:dyDescent="0.3">
      <c r="A1084" s="35" t="s">
        <v>3234</v>
      </c>
      <c r="B1084" s="9">
        <v>45009</v>
      </c>
      <c r="C1084" s="9" t="str">
        <f>TEXT(Tabla10[[#This Row],[Fecha de transacción]],"DDDD")</f>
        <v>viernes</v>
      </c>
      <c r="D1084" s="9">
        <v>45092</v>
      </c>
      <c r="E1084" s="10">
        <f>datos_chargeback_2001_1!$D1084-datos_chargeback_2001_1!$B1084</f>
        <v>83</v>
      </c>
      <c r="F1084" s="11">
        <f>datos_chargeback_2001_1!$G1084/100</f>
        <v>234.06</v>
      </c>
      <c r="G1084" s="12">
        <v>23406</v>
      </c>
      <c r="H1084" s="11">
        <f t="shared" si="16"/>
        <v>0</v>
      </c>
      <c r="I1084" s="11">
        <v>0.91</v>
      </c>
      <c r="J1084" s="12" t="s">
        <v>38</v>
      </c>
      <c r="K1084" s="12" t="s">
        <v>25</v>
      </c>
      <c r="L1084" s="12" t="s">
        <v>80</v>
      </c>
      <c r="M1084" s="12" t="s">
        <v>85</v>
      </c>
      <c r="N1084" s="12" t="s">
        <v>42</v>
      </c>
      <c r="O1084" s="12" t="s">
        <v>64</v>
      </c>
      <c r="P1084" s="12" t="s">
        <v>54</v>
      </c>
      <c r="Q1084" s="12" t="s">
        <v>75</v>
      </c>
      <c r="R1084" s="12">
        <v>23406</v>
      </c>
      <c r="S1084" s="12" t="s">
        <v>3235</v>
      </c>
      <c r="T1084" s="12" t="s">
        <v>116</v>
      </c>
      <c r="U1084" s="11">
        <f>datos_chargeback_2001_1!$V1084/100</f>
        <v>234.06</v>
      </c>
      <c r="V1084" s="12">
        <v>23406</v>
      </c>
      <c r="W1084" s="11">
        <f>datos_chargeback_2001_1!$X1084/100</f>
        <v>0</v>
      </c>
      <c r="X1084" s="12">
        <v>0</v>
      </c>
      <c r="Y1084" s="11">
        <f>datos_chargeback_2001_1!$Z1084/100</f>
        <v>0</v>
      </c>
      <c r="Z1084" s="12">
        <v>0</v>
      </c>
      <c r="AA1084" s="12" t="s">
        <v>3236</v>
      </c>
      <c r="AB1084" s="12" t="s">
        <v>35</v>
      </c>
      <c r="AC1084" s="13" t="s">
        <v>35</v>
      </c>
      <c r="AD1084" s="11">
        <f>datos_chargeback_2001_1!$AE1084/100</f>
        <v>0</v>
      </c>
      <c r="AE1084" s="12">
        <v>0</v>
      </c>
      <c r="AF1084" s="12" t="s">
        <v>36</v>
      </c>
    </row>
    <row r="1085" spans="1:32" x14ac:dyDescent="0.3">
      <c r="A1085" s="34" t="s">
        <v>3237</v>
      </c>
      <c r="B1085" s="3">
        <v>45010</v>
      </c>
      <c r="C1085" s="3" t="str">
        <f>TEXT(Tabla10[[#This Row],[Fecha de transacción]],"DDDD")</f>
        <v>sábado</v>
      </c>
      <c r="D1085" s="3">
        <v>45070</v>
      </c>
      <c r="E1085" s="4">
        <f>datos_chargeback_2001_1!$D1085-datos_chargeback_2001_1!$B1085</f>
        <v>60</v>
      </c>
      <c r="F1085" s="5">
        <f>datos_chargeback_2001_1!$G1085/100</f>
        <v>54.18</v>
      </c>
      <c r="G1085" s="6">
        <v>5418</v>
      </c>
      <c r="H1085" s="5">
        <f t="shared" si="16"/>
        <v>0</v>
      </c>
      <c r="I1085" s="5">
        <v>0</v>
      </c>
      <c r="J1085" s="6" t="s">
        <v>24</v>
      </c>
      <c r="K1085" s="6" t="s">
        <v>25</v>
      </c>
      <c r="L1085" s="6" t="s">
        <v>40</v>
      </c>
      <c r="M1085" s="6" t="s">
        <v>93</v>
      </c>
      <c r="N1085" s="6" t="s">
        <v>42</v>
      </c>
      <c r="O1085" s="6" t="s">
        <v>64</v>
      </c>
      <c r="P1085" s="6" t="s">
        <v>30</v>
      </c>
      <c r="Q1085" s="6" t="s">
        <v>44</v>
      </c>
      <c r="R1085" s="6">
        <v>54180</v>
      </c>
      <c r="S1085" s="6" t="s">
        <v>3141</v>
      </c>
      <c r="T1085" s="6" t="s">
        <v>46</v>
      </c>
      <c r="U1085" s="5">
        <f>datos_chargeback_2001_1!$V1085/100</f>
        <v>541.79999999999995</v>
      </c>
      <c r="V1085" s="6">
        <v>54180</v>
      </c>
      <c r="W1085" s="5">
        <f>datos_chargeback_2001_1!$X1085/100</f>
        <v>0</v>
      </c>
      <c r="X1085" s="6">
        <v>0</v>
      </c>
      <c r="Y1085" s="5">
        <f>datos_chargeback_2001_1!$Z1085/100</f>
        <v>0</v>
      </c>
      <c r="Z1085" s="6">
        <v>0</v>
      </c>
      <c r="AA1085" s="6" t="s">
        <v>3238</v>
      </c>
      <c r="AB1085" s="6" t="s">
        <v>48</v>
      </c>
      <c r="AC1085" s="8">
        <v>45010</v>
      </c>
      <c r="AD1085" s="5">
        <f>datos_chargeback_2001_1!$AE1085/100</f>
        <v>137.58000000000001</v>
      </c>
      <c r="AE1085" s="6">
        <v>13758</v>
      </c>
      <c r="AF1085" s="6" t="s">
        <v>53</v>
      </c>
    </row>
    <row r="1086" spans="1:32" x14ac:dyDescent="0.3">
      <c r="A1086" s="35" t="s">
        <v>3239</v>
      </c>
      <c r="B1086" s="9">
        <v>45011</v>
      </c>
      <c r="C1086" s="9" t="str">
        <f>TEXT(Tabla10[[#This Row],[Fecha de transacción]],"DDDD")</f>
        <v>domingo</v>
      </c>
      <c r="D1086" s="9">
        <v>45100</v>
      </c>
      <c r="E1086" s="10">
        <f>datos_chargeback_2001_1!$D1086-datos_chargeback_2001_1!$B1086</f>
        <v>89</v>
      </c>
      <c r="F1086" s="11">
        <f>datos_chargeback_2001_1!$G1086/100</f>
        <v>15.63</v>
      </c>
      <c r="G1086" s="12">
        <v>1563</v>
      </c>
      <c r="H1086" s="11">
        <f t="shared" si="16"/>
        <v>0</v>
      </c>
      <c r="I1086" s="11">
        <v>0</v>
      </c>
      <c r="J1086" s="12" t="s">
        <v>24</v>
      </c>
      <c r="K1086" s="12" t="s">
        <v>25</v>
      </c>
      <c r="L1086" s="12" t="s">
        <v>119</v>
      </c>
      <c r="M1086" s="12" t="s">
        <v>41</v>
      </c>
      <c r="N1086" s="12" t="s">
        <v>42</v>
      </c>
      <c r="O1086" s="12" t="s">
        <v>43</v>
      </c>
      <c r="P1086" s="12" t="s">
        <v>54</v>
      </c>
      <c r="Q1086" s="12" t="s">
        <v>44</v>
      </c>
      <c r="R1086" s="12">
        <v>1563</v>
      </c>
      <c r="S1086" s="12" t="s">
        <v>3240</v>
      </c>
      <c r="T1086" s="12" t="s">
        <v>46</v>
      </c>
      <c r="U1086" s="11">
        <f>datos_chargeback_2001_1!$V1086/100</f>
        <v>15.63</v>
      </c>
      <c r="V1086" s="12">
        <v>1563</v>
      </c>
      <c r="W1086" s="11">
        <f>datos_chargeback_2001_1!$X1086/100</f>
        <v>0</v>
      </c>
      <c r="X1086" s="12">
        <v>0</v>
      </c>
      <c r="Y1086" s="11">
        <f>datos_chargeback_2001_1!$Z1086/100</f>
        <v>0</v>
      </c>
      <c r="Z1086" s="12">
        <v>0</v>
      </c>
      <c r="AA1086" s="12" t="s">
        <v>3241</v>
      </c>
      <c r="AB1086" s="12" t="s">
        <v>48</v>
      </c>
      <c r="AC1086" s="19">
        <v>45011</v>
      </c>
      <c r="AD1086" s="11">
        <f>datos_chargeback_2001_1!$AE1086/100</f>
        <v>860.58</v>
      </c>
      <c r="AE1086" s="12">
        <v>86058</v>
      </c>
      <c r="AF1086" s="12" t="s">
        <v>50</v>
      </c>
    </row>
    <row r="1087" spans="1:32" x14ac:dyDescent="0.3">
      <c r="A1087" s="34" t="s">
        <v>3242</v>
      </c>
      <c r="B1087" s="3">
        <v>45012</v>
      </c>
      <c r="C1087" s="3" t="str">
        <f>TEXT(Tabla10[[#This Row],[Fecha de transacción]],"DDDD")</f>
        <v>lunes</v>
      </c>
      <c r="D1087" s="3">
        <v>45093</v>
      </c>
      <c r="E1087" s="4">
        <f>datos_chargeback_2001_1!$D1087-datos_chargeback_2001_1!$B1087</f>
        <v>81</v>
      </c>
      <c r="F1087" s="5">
        <f>datos_chargeback_2001_1!$G1087/100</f>
        <v>86.08</v>
      </c>
      <c r="G1087" s="6">
        <v>8608</v>
      </c>
      <c r="H1087" s="5">
        <f t="shared" si="16"/>
        <v>0</v>
      </c>
      <c r="I1087" s="5">
        <v>0</v>
      </c>
      <c r="J1087" s="6" t="s">
        <v>38</v>
      </c>
      <c r="K1087" s="6" t="s">
        <v>25</v>
      </c>
      <c r="L1087" s="6" t="s">
        <v>74</v>
      </c>
      <c r="M1087" s="6" t="s">
        <v>52</v>
      </c>
      <c r="N1087" s="6" t="s">
        <v>42</v>
      </c>
      <c r="O1087" s="6" t="s">
        <v>29</v>
      </c>
      <c r="P1087" s="6" t="s">
        <v>54</v>
      </c>
      <c r="Q1087" s="6" t="s">
        <v>55</v>
      </c>
      <c r="R1087" s="6">
        <v>86080</v>
      </c>
      <c r="S1087" s="6" t="s">
        <v>3243</v>
      </c>
      <c r="T1087" s="6" t="s">
        <v>61</v>
      </c>
      <c r="U1087" s="5">
        <f>datos_chargeback_2001_1!$V1087/100</f>
        <v>0</v>
      </c>
      <c r="V1087" s="6">
        <v>0</v>
      </c>
      <c r="W1087" s="5">
        <f>datos_chargeback_2001_1!$X1087/100</f>
        <v>860.8</v>
      </c>
      <c r="X1087" s="6">
        <v>86080</v>
      </c>
      <c r="Y1087" s="5">
        <f>datos_chargeback_2001_1!$Z1087/100</f>
        <v>0</v>
      </c>
      <c r="Z1087" s="6">
        <v>0</v>
      </c>
      <c r="AA1087" s="6" t="s">
        <v>3244</v>
      </c>
      <c r="AB1087" s="6" t="s">
        <v>48</v>
      </c>
      <c r="AC1087" s="8">
        <v>45012</v>
      </c>
      <c r="AD1087" s="5">
        <f>datos_chargeback_2001_1!$AE1087/100</f>
        <v>966.14</v>
      </c>
      <c r="AE1087" s="6">
        <v>96614</v>
      </c>
      <c r="AF1087" s="6" t="s">
        <v>29</v>
      </c>
    </row>
    <row r="1088" spans="1:32" x14ac:dyDescent="0.3">
      <c r="A1088" s="34" t="s">
        <v>3245</v>
      </c>
      <c r="B1088" s="3">
        <v>45013</v>
      </c>
      <c r="C1088" s="3" t="str">
        <f>TEXT(Tabla10[[#This Row],[Fecha de transacción]],"DDDD")</f>
        <v>martes</v>
      </c>
      <c r="D1088" s="3">
        <v>45097</v>
      </c>
      <c r="E1088" s="4">
        <f>datos_chargeback_2001_1!$D1088-datos_chargeback_2001_1!$B1088</f>
        <v>84</v>
      </c>
      <c r="F1088" s="5">
        <f>datos_chargeback_2001_1!$G1088/100</f>
        <v>343.61</v>
      </c>
      <c r="G1088" s="6">
        <v>34361</v>
      </c>
      <c r="H1088" s="5">
        <f t="shared" si="16"/>
        <v>0</v>
      </c>
      <c r="I1088" s="5">
        <v>1.1299999999999999</v>
      </c>
      <c r="J1088" s="6" t="s">
        <v>24</v>
      </c>
      <c r="K1088" s="6" t="s">
        <v>25</v>
      </c>
      <c r="L1088" s="6" t="s">
        <v>26</v>
      </c>
      <c r="M1088" s="6" t="s">
        <v>41</v>
      </c>
      <c r="N1088" s="6" t="s">
        <v>42</v>
      </c>
      <c r="O1088" s="6" t="s">
        <v>53</v>
      </c>
      <c r="P1088" s="6" t="s">
        <v>54</v>
      </c>
      <c r="Q1088" s="6" t="s">
        <v>44</v>
      </c>
      <c r="R1088" s="6">
        <v>34361</v>
      </c>
      <c r="S1088" s="6" t="s">
        <v>1976</v>
      </c>
      <c r="T1088" s="6" t="s">
        <v>46</v>
      </c>
      <c r="U1088" s="5">
        <f>datos_chargeback_2001_1!$V1088/100</f>
        <v>343.61</v>
      </c>
      <c r="V1088" s="6">
        <v>34361</v>
      </c>
      <c r="W1088" s="5">
        <f>datos_chargeback_2001_1!$X1088/100</f>
        <v>0</v>
      </c>
      <c r="X1088" s="6">
        <v>0</v>
      </c>
      <c r="Y1088" s="5">
        <f>datos_chargeback_2001_1!$Z1088/100</f>
        <v>0</v>
      </c>
      <c r="Z1088" s="6">
        <v>0</v>
      </c>
      <c r="AA1088" s="6" t="s">
        <v>3246</v>
      </c>
      <c r="AB1088" s="6" t="s">
        <v>35</v>
      </c>
      <c r="AC1088" s="7" t="s">
        <v>35</v>
      </c>
      <c r="AD1088" s="5">
        <f>datos_chargeback_2001_1!$AE1088/100</f>
        <v>0</v>
      </c>
      <c r="AE1088" s="6">
        <v>0</v>
      </c>
      <c r="AF1088" s="6" t="s">
        <v>29</v>
      </c>
    </row>
    <row r="1089" spans="1:32" x14ac:dyDescent="0.3">
      <c r="A1089" s="34" t="s">
        <v>3247</v>
      </c>
      <c r="B1089" s="3">
        <v>45014</v>
      </c>
      <c r="C1089" s="3" t="str">
        <f>TEXT(Tabla10[[#This Row],[Fecha de transacción]],"DDDD")</f>
        <v>miércoles</v>
      </c>
      <c r="D1089" s="3">
        <v>45085</v>
      </c>
      <c r="E1089" s="4">
        <f>datos_chargeback_2001_1!$D1089-datos_chargeback_2001_1!$B1089</f>
        <v>71</v>
      </c>
      <c r="F1089" s="5">
        <f>datos_chargeback_2001_1!$G1089/100</f>
        <v>312.45</v>
      </c>
      <c r="G1089" s="6">
        <v>31245</v>
      </c>
      <c r="H1089" s="5">
        <f t="shared" si="16"/>
        <v>0</v>
      </c>
      <c r="I1089" s="5">
        <v>1.1200000000000001</v>
      </c>
      <c r="J1089" s="6" t="s">
        <v>38</v>
      </c>
      <c r="K1089" s="6" t="s">
        <v>25</v>
      </c>
      <c r="L1089" s="6" t="s">
        <v>80</v>
      </c>
      <c r="M1089" s="6" t="s">
        <v>85</v>
      </c>
      <c r="N1089" s="6" t="s">
        <v>28</v>
      </c>
      <c r="O1089" s="6" t="s">
        <v>50</v>
      </c>
      <c r="P1089" s="6" t="s">
        <v>54</v>
      </c>
      <c r="Q1089" s="6" t="s">
        <v>75</v>
      </c>
      <c r="R1089" s="6">
        <v>31245</v>
      </c>
      <c r="S1089" s="6" t="s">
        <v>3248</v>
      </c>
      <c r="T1089" s="6" t="s">
        <v>33</v>
      </c>
      <c r="U1089" s="5">
        <f>datos_chargeback_2001_1!$V1089/100</f>
        <v>0</v>
      </c>
      <c r="V1089" s="6">
        <v>0</v>
      </c>
      <c r="W1089" s="5">
        <f>datos_chargeback_2001_1!$X1089/100</f>
        <v>0</v>
      </c>
      <c r="X1089" s="6">
        <v>0</v>
      </c>
      <c r="Y1089" s="5">
        <f>datos_chargeback_2001_1!$Z1089/100</f>
        <v>312.45</v>
      </c>
      <c r="Z1089" s="6">
        <v>31245</v>
      </c>
      <c r="AA1089" s="6" t="s">
        <v>3249</v>
      </c>
      <c r="AB1089" s="6" t="s">
        <v>35</v>
      </c>
      <c r="AC1089" s="7" t="s">
        <v>35</v>
      </c>
      <c r="AD1089" s="5">
        <f>datos_chargeback_2001_1!$AE1089/100</f>
        <v>0</v>
      </c>
      <c r="AE1089" s="6">
        <v>0</v>
      </c>
      <c r="AF1089" s="6" t="s">
        <v>50</v>
      </c>
    </row>
    <row r="1090" spans="1:32" x14ac:dyDescent="0.3">
      <c r="A1090" s="35" t="s">
        <v>3250</v>
      </c>
      <c r="B1090" s="9">
        <v>45015</v>
      </c>
      <c r="C1090" s="9" t="str">
        <f>TEXT(Tabla10[[#This Row],[Fecha de transacción]],"DDDD")</f>
        <v>jueves</v>
      </c>
      <c r="D1090" s="9">
        <v>45102</v>
      </c>
      <c r="E1090" s="10">
        <f>datos_chargeback_2001_1!$D1090-datos_chargeback_2001_1!$B1090</f>
        <v>87</v>
      </c>
      <c r="F1090" s="11">
        <f>datos_chargeback_2001_1!$G1090/100</f>
        <v>219.29</v>
      </c>
      <c r="G1090" s="12">
        <v>21929</v>
      </c>
      <c r="H1090" s="11">
        <f t="shared" ref="H1090:H1153" si="17">IF(COUNTIF($A$2:$A$1373,A1090)=1,0,IF(F1090=_xlfn.AGGREGATE(14,6,$F$2:$F$1373/($A$2:$A$1373=A1090),1),_xlfn.AGGREGATE(15,6,$F$2:$F$1373/($A$2:$A$1373=A1090),1),""))</f>
        <v>0</v>
      </c>
      <c r="I1090" s="11">
        <v>0</v>
      </c>
      <c r="J1090" s="12" t="s">
        <v>24</v>
      </c>
      <c r="K1090" s="12" t="s">
        <v>25</v>
      </c>
      <c r="L1090" s="12" t="s">
        <v>26</v>
      </c>
      <c r="M1090" s="12" t="s">
        <v>41</v>
      </c>
      <c r="N1090" s="12" t="s">
        <v>42</v>
      </c>
      <c r="O1090" s="12" t="s">
        <v>50</v>
      </c>
      <c r="P1090" s="12" t="s">
        <v>54</v>
      </c>
      <c r="Q1090" s="12" t="s">
        <v>75</v>
      </c>
      <c r="R1090" s="12">
        <v>21929</v>
      </c>
      <c r="S1090" s="12" t="s">
        <v>3251</v>
      </c>
      <c r="T1090" s="12" t="s">
        <v>116</v>
      </c>
      <c r="U1090" s="11">
        <f>datos_chargeback_2001_1!$V1090/100</f>
        <v>219.29</v>
      </c>
      <c r="V1090" s="12">
        <v>21929</v>
      </c>
      <c r="W1090" s="11">
        <f>datos_chargeback_2001_1!$X1090/100</f>
        <v>0</v>
      </c>
      <c r="X1090" s="12">
        <v>0</v>
      </c>
      <c r="Y1090" s="11">
        <f>datos_chargeback_2001_1!$Z1090/100</f>
        <v>0</v>
      </c>
      <c r="Z1090" s="12">
        <v>0</v>
      </c>
      <c r="AA1090" s="12" t="s">
        <v>3252</v>
      </c>
      <c r="AB1090" s="12" t="s">
        <v>48</v>
      </c>
      <c r="AC1090" s="19">
        <v>45015</v>
      </c>
      <c r="AD1090" s="11">
        <f>datos_chargeback_2001_1!$AE1090/100</f>
        <v>838.02</v>
      </c>
      <c r="AE1090" s="12">
        <v>83802</v>
      </c>
      <c r="AF1090" s="12" t="s">
        <v>50</v>
      </c>
    </row>
    <row r="1091" spans="1:32" x14ac:dyDescent="0.3">
      <c r="A1091" s="34" t="s">
        <v>3253</v>
      </c>
      <c r="B1091" s="3">
        <v>45016</v>
      </c>
      <c r="C1091" s="3" t="str">
        <f>TEXT(Tabla10[[#This Row],[Fecha de transacción]],"DDDD")</f>
        <v>viernes</v>
      </c>
      <c r="D1091" s="3">
        <v>45101</v>
      </c>
      <c r="E1091" s="4">
        <f>datos_chargeback_2001_1!$D1091-datos_chargeback_2001_1!$B1091</f>
        <v>85</v>
      </c>
      <c r="F1091" s="5">
        <f>datos_chargeback_2001_1!$G1091/100</f>
        <v>415.71</v>
      </c>
      <c r="G1091" s="6">
        <v>41571</v>
      </c>
      <c r="H1091" s="5">
        <f t="shared" si="17"/>
        <v>0</v>
      </c>
      <c r="I1091" s="5">
        <v>1.29</v>
      </c>
      <c r="J1091" s="6" t="s">
        <v>24</v>
      </c>
      <c r="K1091" s="6" t="s">
        <v>25</v>
      </c>
      <c r="L1091" s="6" t="s">
        <v>109</v>
      </c>
      <c r="M1091" s="6" t="s">
        <v>59</v>
      </c>
      <c r="N1091" s="6" t="s">
        <v>42</v>
      </c>
      <c r="O1091" s="6" t="s">
        <v>70</v>
      </c>
      <c r="P1091" s="6" t="s">
        <v>54</v>
      </c>
      <c r="Q1091" s="6" t="s">
        <v>44</v>
      </c>
      <c r="R1091" s="6">
        <v>41571</v>
      </c>
      <c r="S1091" s="6" t="s">
        <v>3147</v>
      </c>
      <c r="T1091" s="6" t="s">
        <v>116</v>
      </c>
      <c r="U1091" s="5">
        <f>datos_chargeback_2001_1!$V1091/100</f>
        <v>415.71</v>
      </c>
      <c r="V1091" s="6">
        <v>41571</v>
      </c>
      <c r="W1091" s="5">
        <f>datos_chargeback_2001_1!$X1091/100</f>
        <v>0</v>
      </c>
      <c r="X1091" s="6">
        <v>0</v>
      </c>
      <c r="Y1091" s="5">
        <f>datos_chargeback_2001_1!$Z1091/100</f>
        <v>0</v>
      </c>
      <c r="Z1091" s="6">
        <v>0</v>
      </c>
      <c r="AA1091" s="6" t="s">
        <v>3254</v>
      </c>
      <c r="AB1091" s="6" t="s">
        <v>35</v>
      </c>
      <c r="AC1091" s="7" t="s">
        <v>35</v>
      </c>
      <c r="AD1091" s="5">
        <f>datos_chargeback_2001_1!$AE1091/100</f>
        <v>0</v>
      </c>
      <c r="AE1091" s="6">
        <v>0</v>
      </c>
      <c r="AF1091" s="6" t="s">
        <v>64</v>
      </c>
    </row>
    <row r="1092" spans="1:32" x14ac:dyDescent="0.3">
      <c r="A1092" s="34" t="s">
        <v>3255</v>
      </c>
      <c r="B1092" s="3">
        <v>45017</v>
      </c>
      <c r="C1092" s="3" t="str">
        <f>TEXT(Tabla10[[#This Row],[Fecha de transacción]],"DDDD")</f>
        <v>sábado</v>
      </c>
      <c r="D1092" s="3">
        <v>45098</v>
      </c>
      <c r="E1092" s="4">
        <f>datos_chargeback_2001_1!$D1092-datos_chargeback_2001_1!$B1092</f>
        <v>81</v>
      </c>
      <c r="F1092" s="5">
        <f>datos_chargeback_2001_1!$G1092/100</f>
        <v>539.22</v>
      </c>
      <c r="G1092" s="6">
        <v>53922</v>
      </c>
      <c r="H1092" s="5">
        <f t="shared" si="17"/>
        <v>0</v>
      </c>
      <c r="I1092" s="5">
        <v>0</v>
      </c>
      <c r="J1092" s="6" t="s">
        <v>24</v>
      </c>
      <c r="K1092" s="6" t="s">
        <v>25</v>
      </c>
      <c r="L1092" s="6" t="s">
        <v>119</v>
      </c>
      <c r="M1092" s="6" t="s">
        <v>52</v>
      </c>
      <c r="N1092" s="6" t="s">
        <v>28</v>
      </c>
      <c r="O1092" s="6" t="s">
        <v>50</v>
      </c>
      <c r="P1092" s="6" t="s">
        <v>30</v>
      </c>
      <c r="Q1092" s="6" t="s">
        <v>75</v>
      </c>
      <c r="R1092" s="6">
        <v>53922</v>
      </c>
      <c r="S1092" s="6" t="s">
        <v>2345</v>
      </c>
      <c r="T1092" s="6" t="s">
        <v>33</v>
      </c>
      <c r="U1092" s="5">
        <f>datos_chargeback_2001_1!$V1092/100</f>
        <v>0</v>
      </c>
      <c r="V1092" s="6">
        <v>0</v>
      </c>
      <c r="W1092" s="5">
        <f>datos_chargeback_2001_1!$X1092/100</f>
        <v>0</v>
      </c>
      <c r="X1092" s="6">
        <v>0</v>
      </c>
      <c r="Y1092" s="5">
        <f>datos_chargeback_2001_1!$Z1092/100</f>
        <v>539.22</v>
      </c>
      <c r="Z1092" s="6">
        <v>53922</v>
      </c>
      <c r="AA1092" s="6" t="s">
        <v>3256</v>
      </c>
      <c r="AB1092" s="6" t="s">
        <v>35</v>
      </c>
      <c r="AC1092" s="7" t="s">
        <v>35</v>
      </c>
      <c r="AD1092" s="5">
        <f>datos_chargeback_2001_1!$AE1092/100</f>
        <v>0</v>
      </c>
      <c r="AE1092" s="6">
        <v>0</v>
      </c>
      <c r="AF1092" s="6" t="s">
        <v>53</v>
      </c>
    </row>
    <row r="1093" spans="1:32" x14ac:dyDescent="0.3">
      <c r="A1093" s="36" t="s">
        <v>3257</v>
      </c>
      <c r="B1093" s="14">
        <v>45018</v>
      </c>
      <c r="C1093" s="14" t="str">
        <f>TEXT(Tabla10[[#This Row],[Fecha de transacción]],"DDDD")</f>
        <v>domingo</v>
      </c>
      <c r="D1093" s="14">
        <v>45108</v>
      </c>
      <c r="E1093" s="15">
        <f>datos_chargeback_2001_1!$D1093-datos_chargeback_2001_1!$B1093</f>
        <v>90</v>
      </c>
      <c r="F1093" s="16">
        <f>datos_chargeback_2001_1!$G1093/100</f>
        <v>975.48</v>
      </c>
      <c r="G1093" s="17">
        <v>97548</v>
      </c>
      <c r="H1093" s="16">
        <f t="shared" si="17"/>
        <v>0</v>
      </c>
      <c r="I1093" s="16">
        <v>0</v>
      </c>
      <c r="J1093" s="17" t="s">
        <v>38</v>
      </c>
      <c r="K1093" s="17" t="s">
        <v>25</v>
      </c>
      <c r="L1093" s="17" t="s">
        <v>26</v>
      </c>
      <c r="M1093" s="17" t="s">
        <v>59</v>
      </c>
      <c r="N1093" s="17" t="s">
        <v>42</v>
      </c>
      <c r="O1093" s="17" t="s">
        <v>29</v>
      </c>
      <c r="P1093" s="17" t="s">
        <v>30</v>
      </c>
      <c r="Q1093" s="17" t="s">
        <v>55</v>
      </c>
      <c r="R1093" s="17">
        <v>97548</v>
      </c>
      <c r="S1093" s="17" t="s">
        <v>3258</v>
      </c>
      <c r="T1093" s="17" t="s">
        <v>61</v>
      </c>
      <c r="U1093" s="16">
        <f>datos_chargeback_2001_1!$V1093/100</f>
        <v>0</v>
      </c>
      <c r="V1093" s="17">
        <v>0</v>
      </c>
      <c r="W1093" s="16">
        <f>datos_chargeback_2001_1!$X1093/100</f>
        <v>975.48</v>
      </c>
      <c r="X1093" s="17">
        <v>97548</v>
      </c>
      <c r="Y1093" s="16">
        <f>datos_chargeback_2001_1!$Z1093/100</f>
        <v>0</v>
      </c>
      <c r="Z1093" s="17">
        <v>0</v>
      </c>
      <c r="AA1093" s="17" t="s">
        <v>3259</v>
      </c>
      <c r="AB1093" s="17" t="s">
        <v>35</v>
      </c>
      <c r="AC1093" s="20" t="s">
        <v>35</v>
      </c>
      <c r="AD1093" s="16">
        <f>datos_chargeback_2001_1!$AE1093/100</f>
        <v>0</v>
      </c>
      <c r="AE1093" s="17">
        <v>0</v>
      </c>
      <c r="AF1093" s="17" t="s">
        <v>29</v>
      </c>
    </row>
    <row r="1094" spans="1:32" x14ac:dyDescent="0.3">
      <c r="A1094" s="34" t="s">
        <v>3260</v>
      </c>
      <c r="B1094" s="3">
        <v>45019</v>
      </c>
      <c r="C1094" s="3" t="str">
        <f>TEXT(Tabla10[[#This Row],[Fecha de transacción]],"DDDD")</f>
        <v>lunes</v>
      </c>
      <c r="D1094" s="3">
        <v>45087</v>
      </c>
      <c r="E1094" s="4">
        <f>datos_chargeback_2001_1!$D1094-datos_chargeback_2001_1!$B1094</f>
        <v>68</v>
      </c>
      <c r="F1094" s="5">
        <f>datos_chargeback_2001_1!$G1094/100</f>
        <v>866.71</v>
      </c>
      <c r="G1094" s="6">
        <v>86671</v>
      </c>
      <c r="H1094" s="5">
        <f t="shared" si="17"/>
        <v>0</v>
      </c>
      <c r="I1094" s="5">
        <v>0.14000000000000001</v>
      </c>
      <c r="J1094" s="6" t="s">
        <v>24</v>
      </c>
      <c r="K1094" s="6" t="s">
        <v>25</v>
      </c>
      <c r="L1094" s="6" t="s">
        <v>109</v>
      </c>
      <c r="M1094" s="6" t="s">
        <v>59</v>
      </c>
      <c r="N1094" s="6" t="s">
        <v>42</v>
      </c>
      <c r="O1094" s="6" t="s">
        <v>114</v>
      </c>
      <c r="P1094" s="6" t="s">
        <v>54</v>
      </c>
      <c r="Q1094" s="6" t="s">
        <v>55</v>
      </c>
      <c r="R1094" s="6">
        <v>86671</v>
      </c>
      <c r="S1094" s="6" t="s">
        <v>1970</v>
      </c>
      <c r="T1094" s="6" t="s">
        <v>116</v>
      </c>
      <c r="U1094" s="5">
        <f>datos_chargeback_2001_1!$V1094/100</f>
        <v>866.71</v>
      </c>
      <c r="V1094" s="6">
        <v>86671</v>
      </c>
      <c r="W1094" s="5">
        <f>datos_chargeback_2001_1!$X1094/100</f>
        <v>0</v>
      </c>
      <c r="X1094" s="6">
        <v>0</v>
      </c>
      <c r="Y1094" s="5">
        <f>datos_chargeback_2001_1!$Z1094/100</f>
        <v>0</v>
      </c>
      <c r="Z1094" s="6">
        <v>0</v>
      </c>
      <c r="AA1094" s="6" t="s">
        <v>3261</v>
      </c>
      <c r="AB1094" s="6" t="s">
        <v>48</v>
      </c>
      <c r="AC1094" s="8">
        <v>45019</v>
      </c>
      <c r="AD1094" s="5">
        <f>datos_chargeback_2001_1!$AE1094/100</f>
        <v>723.73</v>
      </c>
      <c r="AE1094" s="6">
        <v>72373</v>
      </c>
      <c r="AF1094" s="6" t="s">
        <v>36</v>
      </c>
    </row>
    <row r="1095" spans="1:32" x14ac:dyDescent="0.3">
      <c r="A1095" s="34" t="s">
        <v>3262</v>
      </c>
      <c r="B1095" s="3">
        <v>45020</v>
      </c>
      <c r="C1095" s="3" t="str">
        <f>TEXT(Tabla10[[#This Row],[Fecha de transacción]],"DDDD")</f>
        <v>martes</v>
      </c>
      <c r="D1095" s="3">
        <v>45091</v>
      </c>
      <c r="E1095" s="4">
        <f>datos_chargeback_2001_1!$D1095-datos_chargeback_2001_1!$B1095</f>
        <v>71</v>
      </c>
      <c r="F1095" s="5">
        <f>datos_chargeback_2001_1!$G1095/100</f>
        <v>190.86</v>
      </c>
      <c r="G1095" s="6">
        <v>19086</v>
      </c>
      <c r="H1095" s="5">
        <f t="shared" si="17"/>
        <v>0</v>
      </c>
      <c r="I1095" s="5">
        <v>0</v>
      </c>
      <c r="J1095" s="6" t="s">
        <v>24</v>
      </c>
      <c r="K1095" s="6" t="s">
        <v>25</v>
      </c>
      <c r="L1095" s="6" t="s">
        <v>119</v>
      </c>
      <c r="M1095" s="6" t="s">
        <v>27</v>
      </c>
      <c r="N1095" s="6" t="s">
        <v>42</v>
      </c>
      <c r="O1095" s="6" t="s">
        <v>29</v>
      </c>
      <c r="P1095" s="6" t="s">
        <v>30</v>
      </c>
      <c r="Q1095" s="6" t="s">
        <v>44</v>
      </c>
      <c r="R1095" s="6">
        <v>19086</v>
      </c>
      <c r="S1095" s="6" t="s">
        <v>2818</v>
      </c>
      <c r="T1095" s="6" t="s">
        <v>116</v>
      </c>
      <c r="U1095" s="5">
        <f>datos_chargeback_2001_1!$V1095/100</f>
        <v>190.86</v>
      </c>
      <c r="V1095" s="6">
        <v>19086</v>
      </c>
      <c r="W1095" s="5">
        <f>datos_chargeback_2001_1!$X1095/100</f>
        <v>0</v>
      </c>
      <c r="X1095" s="6">
        <v>0</v>
      </c>
      <c r="Y1095" s="5">
        <f>datos_chargeback_2001_1!$Z1095/100</f>
        <v>0</v>
      </c>
      <c r="Z1095" s="6">
        <v>0</v>
      </c>
      <c r="AA1095" s="6" t="s">
        <v>3263</v>
      </c>
      <c r="AB1095" s="6" t="s">
        <v>35</v>
      </c>
      <c r="AC1095" s="7" t="s">
        <v>35</v>
      </c>
      <c r="AD1095" s="5">
        <f>datos_chargeback_2001_1!$AE1095/100</f>
        <v>0</v>
      </c>
      <c r="AE1095" s="6">
        <v>0</v>
      </c>
      <c r="AF1095" s="6" t="s">
        <v>43</v>
      </c>
    </row>
    <row r="1096" spans="1:32" x14ac:dyDescent="0.3">
      <c r="A1096" s="35" t="s">
        <v>3264</v>
      </c>
      <c r="B1096" s="9">
        <v>45021</v>
      </c>
      <c r="C1096" s="9" t="str">
        <f>TEXT(Tabla10[[#This Row],[Fecha de transacción]],"DDDD")</f>
        <v>miércoles</v>
      </c>
      <c r="D1096" s="9">
        <v>45083</v>
      </c>
      <c r="E1096" s="10">
        <f>datos_chargeback_2001_1!$D1096-datos_chargeback_2001_1!$B1096</f>
        <v>62</v>
      </c>
      <c r="F1096" s="11">
        <f>datos_chargeback_2001_1!$G1096/100</f>
        <v>286.58999999999997</v>
      </c>
      <c r="G1096" s="12">
        <v>28659</v>
      </c>
      <c r="H1096" s="11">
        <f t="shared" si="17"/>
        <v>0</v>
      </c>
      <c r="I1096" s="11">
        <v>1.36</v>
      </c>
      <c r="J1096" s="12" t="s">
        <v>24</v>
      </c>
      <c r="K1096" s="12" t="s">
        <v>25</v>
      </c>
      <c r="L1096" s="12" t="s">
        <v>74</v>
      </c>
      <c r="M1096" s="12" t="s">
        <v>52</v>
      </c>
      <c r="N1096" s="12" t="s">
        <v>42</v>
      </c>
      <c r="O1096" s="12" t="s">
        <v>53</v>
      </c>
      <c r="P1096" s="12" t="s">
        <v>54</v>
      </c>
      <c r="Q1096" s="12" t="s">
        <v>55</v>
      </c>
      <c r="R1096" s="12">
        <v>28659</v>
      </c>
      <c r="S1096" s="12" t="s">
        <v>3265</v>
      </c>
      <c r="T1096" s="12" t="s">
        <v>61</v>
      </c>
      <c r="U1096" s="11">
        <f>datos_chargeback_2001_1!$V1096/100</f>
        <v>0</v>
      </c>
      <c r="V1096" s="12">
        <v>0</v>
      </c>
      <c r="W1096" s="11">
        <f>datos_chargeback_2001_1!$X1096/100</f>
        <v>286.58999999999997</v>
      </c>
      <c r="X1096" s="12">
        <v>28659</v>
      </c>
      <c r="Y1096" s="11">
        <f>datos_chargeback_2001_1!$Z1096/100</f>
        <v>0</v>
      </c>
      <c r="Z1096" s="12">
        <v>0</v>
      </c>
      <c r="AA1096" s="12" t="s">
        <v>3266</v>
      </c>
      <c r="AB1096" s="12" t="s">
        <v>35</v>
      </c>
      <c r="AC1096" s="13" t="s">
        <v>35</v>
      </c>
      <c r="AD1096" s="11">
        <f>datos_chargeback_2001_1!$AE1096/100</f>
        <v>0</v>
      </c>
      <c r="AE1096" s="12">
        <v>0</v>
      </c>
      <c r="AF1096" s="12" t="s">
        <v>50</v>
      </c>
    </row>
    <row r="1097" spans="1:32" x14ac:dyDescent="0.3">
      <c r="A1097" s="36" t="s">
        <v>3267</v>
      </c>
      <c r="B1097" s="14">
        <v>45022</v>
      </c>
      <c r="C1097" s="14" t="str">
        <f>TEXT(Tabla10[[#This Row],[Fecha de transacción]],"DDDD")</f>
        <v>jueves</v>
      </c>
      <c r="D1097" s="14">
        <v>45088</v>
      </c>
      <c r="E1097" s="15">
        <f>datos_chargeback_2001_1!$D1097-datos_chargeback_2001_1!$B1097</f>
        <v>66</v>
      </c>
      <c r="F1097" s="16">
        <f>datos_chargeback_2001_1!$G1097/100</f>
        <v>821.15</v>
      </c>
      <c r="G1097" s="17">
        <v>82115</v>
      </c>
      <c r="H1097" s="16">
        <f t="shared" si="17"/>
        <v>0</v>
      </c>
      <c r="I1097" s="16">
        <v>1.08</v>
      </c>
      <c r="J1097" s="17" t="s">
        <v>38</v>
      </c>
      <c r="K1097" s="17" t="s">
        <v>25</v>
      </c>
      <c r="L1097" s="17" t="s">
        <v>74</v>
      </c>
      <c r="M1097" s="17" t="s">
        <v>85</v>
      </c>
      <c r="N1097" s="17" t="s">
        <v>28</v>
      </c>
      <c r="O1097" s="17" t="s">
        <v>50</v>
      </c>
      <c r="P1097" s="17" t="s">
        <v>54</v>
      </c>
      <c r="Q1097" s="17" t="s">
        <v>75</v>
      </c>
      <c r="R1097" s="17">
        <v>82115</v>
      </c>
      <c r="S1097" s="17" t="s">
        <v>3268</v>
      </c>
      <c r="T1097" s="17" t="s">
        <v>33</v>
      </c>
      <c r="U1097" s="16">
        <f>datos_chargeback_2001_1!$V1097/100</f>
        <v>0</v>
      </c>
      <c r="V1097" s="17">
        <v>0</v>
      </c>
      <c r="W1097" s="16">
        <f>datos_chargeback_2001_1!$X1097/100</f>
        <v>0</v>
      </c>
      <c r="X1097" s="17">
        <v>0</v>
      </c>
      <c r="Y1097" s="16">
        <f>datos_chargeback_2001_1!$Z1097/100</f>
        <v>821.15</v>
      </c>
      <c r="Z1097" s="17">
        <v>82115</v>
      </c>
      <c r="AA1097" s="17" t="s">
        <v>3269</v>
      </c>
      <c r="AB1097" s="17" t="s">
        <v>48</v>
      </c>
      <c r="AC1097" s="18">
        <v>45022</v>
      </c>
      <c r="AD1097" s="16">
        <f>datos_chargeback_2001_1!$AE1097/100</f>
        <v>380.92</v>
      </c>
      <c r="AE1097" s="17">
        <v>38092</v>
      </c>
      <c r="AF1097" s="17" t="s">
        <v>50</v>
      </c>
    </row>
    <row r="1098" spans="1:32" x14ac:dyDescent="0.3">
      <c r="A1098" s="35" t="s">
        <v>3270</v>
      </c>
      <c r="B1098" s="9">
        <v>45023</v>
      </c>
      <c r="C1098" s="9" t="str">
        <f>TEXT(Tabla10[[#This Row],[Fecha de transacción]],"DDDD")</f>
        <v>viernes</v>
      </c>
      <c r="D1098" s="9">
        <v>45089</v>
      </c>
      <c r="E1098" s="10">
        <f>datos_chargeback_2001_1!$D1098-datos_chargeback_2001_1!$B1098</f>
        <v>66</v>
      </c>
      <c r="F1098" s="11">
        <f>datos_chargeback_2001_1!$G1098/100</f>
        <v>19.22</v>
      </c>
      <c r="G1098" s="12">
        <v>1922</v>
      </c>
      <c r="H1098" s="11">
        <f t="shared" si="17"/>
        <v>0</v>
      </c>
      <c r="I1098" s="11">
        <v>0</v>
      </c>
      <c r="J1098" s="12" t="s">
        <v>24</v>
      </c>
      <c r="K1098" s="12" t="s">
        <v>25</v>
      </c>
      <c r="L1098" s="12" t="s">
        <v>119</v>
      </c>
      <c r="M1098" s="12" t="s">
        <v>93</v>
      </c>
      <c r="N1098" s="12" t="s">
        <v>28</v>
      </c>
      <c r="O1098" s="12" t="s">
        <v>36</v>
      </c>
      <c r="P1098" s="12" t="s">
        <v>54</v>
      </c>
      <c r="Q1098" s="12" t="s">
        <v>44</v>
      </c>
      <c r="R1098" s="12">
        <v>19220</v>
      </c>
      <c r="S1098" s="12" t="s">
        <v>3271</v>
      </c>
      <c r="T1098" s="12" t="s">
        <v>33</v>
      </c>
      <c r="U1098" s="11">
        <f>datos_chargeback_2001_1!$V1098/100</f>
        <v>0</v>
      </c>
      <c r="V1098" s="12">
        <v>0</v>
      </c>
      <c r="W1098" s="11">
        <f>datos_chargeback_2001_1!$X1098/100</f>
        <v>0</v>
      </c>
      <c r="X1098" s="12">
        <v>0</v>
      </c>
      <c r="Y1098" s="11">
        <f>datos_chargeback_2001_1!$Z1098/100</f>
        <v>192.2</v>
      </c>
      <c r="Z1098" s="12">
        <v>19220</v>
      </c>
      <c r="AA1098" s="12" t="s">
        <v>3272</v>
      </c>
      <c r="AB1098" s="12" t="s">
        <v>48</v>
      </c>
      <c r="AC1098" s="19">
        <v>45023</v>
      </c>
      <c r="AD1098" s="11">
        <f>datos_chargeback_2001_1!$AE1098/100</f>
        <v>770.93</v>
      </c>
      <c r="AE1098" s="12">
        <v>77093</v>
      </c>
      <c r="AF1098" s="12" t="s">
        <v>64</v>
      </c>
    </row>
    <row r="1099" spans="1:32" x14ac:dyDescent="0.3">
      <c r="A1099" s="34" t="s">
        <v>3273</v>
      </c>
      <c r="B1099" s="3">
        <v>45024</v>
      </c>
      <c r="C1099" s="3" t="str">
        <f>TEXT(Tabla10[[#This Row],[Fecha de transacción]],"DDDD")</f>
        <v>sábado</v>
      </c>
      <c r="D1099" s="3">
        <v>45113</v>
      </c>
      <c r="E1099" s="4">
        <f>datos_chargeback_2001_1!$D1099-datos_chargeback_2001_1!$B1099</f>
        <v>89</v>
      </c>
      <c r="F1099" s="5">
        <f>datos_chargeback_2001_1!$G1099/100</f>
        <v>843.62</v>
      </c>
      <c r="G1099" s="6">
        <v>84362</v>
      </c>
      <c r="H1099" s="5">
        <f t="shared" si="17"/>
        <v>0</v>
      </c>
      <c r="I1099" s="5">
        <v>0</v>
      </c>
      <c r="J1099" s="6" t="s">
        <v>38</v>
      </c>
      <c r="K1099" s="6" t="s">
        <v>25</v>
      </c>
      <c r="L1099" s="6" t="s">
        <v>119</v>
      </c>
      <c r="M1099" s="6" t="s">
        <v>41</v>
      </c>
      <c r="N1099" s="6" t="s">
        <v>42</v>
      </c>
      <c r="O1099" s="6" t="s">
        <v>36</v>
      </c>
      <c r="P1099" s="6" t="s">
        <v>54</v>
      </c>
      <c r="Q1099" s="6" t="s">
        <v>66</v>
      </c>
      <c r="R1099" s="6">
        <v>84362</v>
      </c>
      <c r="S1099" s="6" t="s">
        <v>3274</v>
      </c>
      <c r="T1099" s="6" t="s">
        <v>61</v>
      </c>
      <c r="U1099" s="5">
        <f>datos_chargeback_2001_1!$V1099/100</f>
        <v>0</v>
      </c>
      <c r="V1099" s="6">
        <v>0</v>
      </c>
      <c r="W1099" s="5">
        <f>datos_chargeback_2001_1!$X1099/100</f>
        <v>843.62</v>
      </c>
      <c r="X1099" s="6">
        <v>84362</v>
      </c>
      <c r="Y1099" s="5">
        <f>datos_chargeback_2001_1!$Z1099/100</f>
        <v>0</v>
      </c>
      <c r="Z1099" s="6">
        <v>0</v>
      </c>
      <c r="AA1099" s="6" t="s">
        <v>3275</v>
      </c>
      <c r="AB1099" s="6" t="s">
        <v>35</v>
      </c>
      <c r="AC1099" s="7" t="s">
        <v>35</v>
      </c>
      <c r="AD1099" s="5">
        <f>datos_chargeback_2001_1!$AE1099/100</f>
        <v>0</v>
      </c>
      <c r="AE1099" s="6">
        <v>0</v>
      </c>
      <c r="AF1099" s="6" t="s">
        <v>36</v>
      </c>
    </row>
    <row r="1100" spans="1:32" x14ac:dyDescent="0.3">
      <c r="A1100" s="34" t="s">
        <v>3276</v>
      </c>
      <c r="B1100" s="3">
        <v>45025</v>
      </c>
      <c r="C1100" s="3" t="str">
        <f>TEXT(Tabla10[[#This Row],[Fecha de transacción]],"DDDD")</f>
        <v>domingo</v>
      </c>
      <c r="D1100" s="3">
        <v>45093</v>
      </c>
      <c r="E1100" s="4">
        <f>datos_chargeback_2001_1!$D1100-datos_chargeback_2001_1!$B1100</f>
        <v>68</v>
      </c>
      <c r="F1100" s="5">
        <f>datos_chargeback_2001_1!$G1100/100</f>
        <v>802.15</v>
      </c>
      <c r="G1100" s="6">
        <v>80215</v>
      </c>
      <c r="H1100" s="5">
        <f t="shared" si="17"/>
        <v>0</v>
      </c>
      <c r="I1100" s="5">
        <v>0.96</v>
      </c>
      <c r="J1100" s="6" t="s">
        <v>38</v>
      </c>
      <c r="K1100" s="6" t="s">
        <v>25</v>
      </c>
      <c r="L1100" s="6" t="s">
        <v>26</v>
      </c>
      <c r="M1100" s="6" t="s">
        <v>41</v>
      </c>
      <c r="N1100" s="6" t="s">
        <v>42</v>
      </c>
      <c r="O1100" s="6" t="s">
        <v>70</v>
      </c>
      <c r="P1100" s="6" t="s">
        <v>30</v>
      </c>
      <c r="Q1100" s="6" t="s">
        <v>55</v>
      </c>
      <c r="R1100" s="6">
        <v>80215</v>
      </c>
      <c r="S1100" s="6" t="s">
        <v>3277</v>
      </c>
      <c r="T1100" s="6" t="s">
        <v>116</v>
      </c>
      <c r="U1100" s="5">
        <f>datos_chargeback_2001_1!$V1100/100</f>
        <v>802.15</v>
      </c>
      <c r="V1100" s="6">
        <v>80215</v>
      </c>
      <c r="W1100" s="5">
        <f>datos_chargeback_2001_1!$X1100/100</f>
        <v>0</v>
      </c>
      <c r="X1100" s="6">
        <v>0</v>
      </c>
      <c r="Y1100" s="5">
        <f>datos_chargeback_2001_1!$Z1100/100</f>
        <v>0</v>
      </c>
      <c r="Z1100" s="6">
        <v>0</v>
      </c>
      <c r="AA1100" s="6" t="s">
        <v>3278</v>
      </c>
      <c r="AB1100" s="6" t="s">
        <v>48</v>
      </c>
      <c r="AC1100" s="8">
        <v>45025</v>
      </c>
      <c r="AD1100" s="5">
        <f>datos_chargeback_2001_1!$AE1100/100</f>
        <v>621.71</v>
      </c>
      <c r="AE1100" s="6">
        <v>62171</v>
      </c>
      <c r="AF1100" s="6" t="s">
        <v>29</v>
      </c>
    </row>
    <row r="1101" spans="1:32" x14ac:dyDescent="0.3">
      <c r="A1101" s="36" t="s">
        <v>3279</v>
      </c>
      <c r="B1101" s="14">
        <v>45026</v>
      </c>
      <c r="C1101" s="14" t="str">
        <f>TEXT(Tabla10[[#This Row],[Fecha de transacción]],"DDDD")</f>
        <v>lunes</v>
      </c>
      <c r="D1101" s="14">
        <v>45115</v>
      </c>
      <c r="E1101" s="15">
        <f>datos_chargeback_2001_1!$D1101-datos_chargeback_2001_1!$B1101</f>
        <v>89</v>
      </c>
      <c r="F1101" s="16">
        <f>datos_chargeback_2001_1!$G1101/100</f>
        <v>455.69</v>
      </c>
      <c r="G1101" s="17">
        <v>45569</v>
      </c>
      <c r="H1101" s="16">
        <f t="shared" si="17"/>
        <v>0</v>
      </c>
      <c r="I1101" s="16">
        <v>0</v>
      </c>
      <c r="J1101" s="17" t="s">
        <v>38</v>
      </c>
      <c r="K1101" s="17" t="s">
        <v>25</v>
      </c>
      <c r="L1101" s="17" t="s">
        <v>74</v>
      </c>
      <c r="M1101" s="17" t="s">
        <v>52</v>
      </c>
      <c r="N1101" s="17" t="s">
        <v>28</v>
      </c>
      <c r="O1101" s="17" t="s">
        <v>50</v>
      </c>
      <c r="P1101" s="17" t="s">
        <v>54</v>
      </c>
      <c r="Q1101" s="17" t="s">
        <v>55</v>
      </c>
      <c r="R1101" s="17">
        <v>45569</v>
      </c>
      <c r="S1101" s="17" t="s">
        <v>3280</v>
      </c>
      <c r="T1101" s="17" t="s">
        <v>33</v>
      </c>
      <c r="U1101" s="16">
        <f>datos_chargeback_2001_1!$V1101/100</f>
        <v>0</v>
      </c>
      <c r="V1101" s="17">
        <v>0</v>
      </c>
      <c r="W1101" s="16">
        <f>datos_chargeback_2001_1!$X1101/100</f>
        <v>0</v>
      </c>
      <c r="X1101" s="17">
        <v>0</v>
      </c>
      <c r="Y1101" s="16">
        <f>datos_chargeback_2001_1!$Z1101/100</f>
        <v>455.69</v>
      </c>
      <c r="Z1101" s="17">
        <v>45569</v>
      </c>
      <c r="AA1101" s="17" t="s">
        <v>3281</v>
      </c>
      <c r="AB1101" s="17" t="s">
        <v>48</v>
      </c>
      <c r="AC1101" s="18">
        <v>45026</v>
      </c>
      <c r="AD1101" s="16">
        <f>datos_chargeback_2001_1!$AE1101/100</f>
        <v>335.57</v>
      </c>
      <c r="AE1101" s="17">
        <v>33557</v>
      </c>
      <c r="AF1101" s="17" t="s">
        <v>29</v>
      </c>
    </row>
    <row r="1102" spans="1:32" x14ac:dyDescent="0.3">
      <c r="A1102" s="35" t="s">
        <v>3282</v>
      </c>
      <c r="B1102" s="9">
        <v>45027</v>
      </c>
      <c r="C1102" s="9" t="str">
        <f>TEXT(Tabla10[[#This Row],[Fecha de transacción]],"DDDD")</f>
        <v>martes</v>
      </c>
      <c r="D1102" s="9">
        <v>45106</v>
      </c>
      <c r="E1102" s="10">
        <f>datos_chargeback_2001_1!$D1102-datos_chargeback_2001_1!$B1102</f>
        <v>79</v>
      </c>
      <c r="F1102" s="11">
        <f>datos_chargeback_2001_1!$G1102/100</f>
        <v>92.82</v>
      </c>
      <c r="G1102" s="12">
        <v>9282</v>
      </c>
      <c r="H1102" s="11">
        <f t="shared" si="17"/>
        <v>0</v>
      </c>
      <c r="I1102" s="11">
        <v>1.29</v>
      </c>
      <c r="J1102" s="12" t="s">
        <v>24</v>
      </c>
      <c r="K1102" s="12" t="s">
        <v>25</v>
      </c>
      <c r="L1102" s="12" t="s">
        <v>40</v>
      </c>
      <c r="M1102" s="12" t="s">
        <v>85</v>
      </c>
      <c r="N1102" s="12" t="s">
        <v>42</v>
      </c>
      <c r="O1102" s="12" t="s">
        <v>114</v>
      </c>
      <c r="P1102" s="12" t="s">
        <v>54</v>
      </c>
      <c r="Q1102" s="12" t="s">
        <v>55</v>
      </c>
      <c r="R1102" s="12">
        <v>92820</v>
      </c>
      <c r="S1102" s="12" t="s">
        <v>2206</v>
      </c>
      <c r="T1102" s="12" t="s">
        <v>46</v>
      </c>
      <c r="U1102" s="11">
        <f>datos_chargeback_2001_1!$V1102/100</f>
        <v>928.2</v>
      </c>
      <c r="V1102" s="12">
        <v>92820</v>
      </c>
      <c r="W1102" s="11">
        <f>datos_chargeback_2001_1!$X1102/100</f>
        <v>0</v>
      </c>
      <c r="X1102" s="12">
        <v>0</v>
      </c>
      <c r="Y1102" s="11">
        <f>datos_chargeback_2001_1!$Z1102/100</f>
        <v>0</v>
      </c>
      <c r="Z1102" s="12">
        <v>0</v>
      </c>
      <c r="AA1102" s="12" t="s">
        <v>3283</v>
      </c>
      <c r="AB1102" s="12" t="s">
        <v>35</v>
      </c>
      <c r="AC1102" s="13" t="s">
        <v>35</v>
      </c>
      <c r="AD1102" s="11">
        <f>datos_chargeback_2001_1!$AE1102/100</f>
        <v>0</v>
      </c>
      <c r="AE1102" s="12">
        <v>0</v>
      </c>
      <c r="AF1102" s="12" t="s">
        <v>53</v>
      </c>
    </row>
    <row r="1103" spans="1:32" x14ac:dyDescent="0.3">
      <c r="A1103" s="34" t="s">
        <v>3284</v>
      </c>
      <c r="B1103" s="3">
        <v>45028</v>
      </c>
      <c r="C1103" s="3" t="str">
        <f>TEXT(Tabla10[[#This Row],[Fecha de transacción]],"DDDD")</f>
        <v>miércoles</v>
      </c>
      <c r="D1103" s="3">
        <v>45109</v>
      </c>
      <c r="E1103" s="4">
        <f>datos_chargeback_2001_1!$D1103-datos_chargeback_2001_1!$B1103</f>
        <v>81</v>
      </c>
      <c r="F1103" s="5">
        <f>datos_chargeback_2001_1!$G1103/100</f>
        <v>33.380000000000003</v>
      </c>
      <c r="G1103" s="6">
        <v>3338</v>
      </c>
      <c r="H1103" s="5">
        <f t="shared" si="17"/>
        <v>0</v>
      </c>
      <c r="I1103" s="5">
        <v>0.89</v>
      </c>
      <c r="J1103" s="6" t="s">
        <v>24</v>
      </c>
      <c r="K1103" s="6" t="s">
        <v>25</v>
      </c>
      <c r="L1103" s="6" t="s">
        <v>80</v>
      </c>
      <c r="M1103" s="6" t="s">
        <v>85</v>
      </c>
      <c r="N1103" s="6" t="s">
        <v>42</v>
      </c>
      <c r="O1103" s="6" t="s">
        <v>114</v>
      </c>
      <c r="P1103" s="6" t="s">
        <v>54</v>
      </c>
      <c r="Q1103" s="6" t="s">
        <v>55</v>
      </c>
      <c r="R1103" s="6">
        <v>3338</v>
      </c>
      <c r="S1103" s="6" t="s">
        <v>2577</v>
      </c>
      <c r="T1103" s="6" t="s">
        <v>46</v>
      </c>
      <c r="U1103" s="5">
        <f>datos_chargeback_2001_1!$V1103/100</f>
        <v>33.380000000000003</v>
      </c>
      <c r="V1103" s="6">
        <v>3338</v>
      </c>
      <c r="W1103" s="5">
        <f>datos_chargeback_2001_1!$X1103/100</f>
        <v>0</v>
      </c>
      <c r="X1103" s="6">
        <v>0</v>
      </c>
      <c r="Y1103" s="5">
        <f>datos_chargeback_2001_1!$Z1103/100</f>
        <v>0</v>
      </c>
      <c r="Z1103" s="6">
        <v>0</v>
      </c>
      <c r="AA1103" s="6" t="s">
        <v>3285</v>
      </c>
      <c r="AB1103" s="6" t="s">
        <v>48</v>
      </c>
      <c r="AC1103" s="8">
        <v>45028</v>
      </c>
      <c r="AD1103" s="5">
        <f>datos_chargeback_2001_1!$AE1103/100</f>
        <v>289.13</v>
      </c>
      <c r="AE1103" s="6">
        <v>28913</v>
      </c>
      <c r="AF1103" s="6" t="s">
        <v>50</v>
      </c>
    </row>
    <row r="1104" spans="1:32" x14ac:dyDescent="0.3">
      <c r="A1104" s="35" t="s">
        <v>3286</v>
      </c>
      <c r="B1104" s="9">
        <v>45029</v>
      </c>
      <c r="C1104" s="9" t="str">
        <f>TEXT(Tabla10[[#This Row],[Fecha de transacción]],"DDDD")</f>
        <v>jueves</v>
      </c>
      <c r="D1104" s="9">
        <v>45101</v>
      </c>
      <c r="E1104" s="10">
        <f>datos_chargeback_2001_1!$D1104-datos_chargeback_2001_1!$B1104</f>
        <v>72</v>
      </c>
      <c r="F1104" s="11">
        <f>datos_chargeback_2001_1!$G1104/100</f>
        <v>544.53</v>
      </c>
      <c r="G1104" s="12">
        <v>54453</v>
      </c>
      <c r="H1104" s="11">
        <f t="shared" si="17"/>
        <v>0</v>
      </c>
      <c r="I1104" s="11">
        <v>0.84</v>
      </c>
      <c r="J1104" s="12" t="s">
        <v>24</v>
      </c>
      <c r="K1104" s="12" t="s">
        <v>25</v>
      </c>
      <c r="L1104" s="12" t="s">
        <v>109</v>
      </c>
      <c r="M1104" s="12" t="s">
        <v>59</v>
      </c>
      <c r="N1104" s="12" t="s">
        <v>42</v>
      </c>
      <c r="O1104" s="12" t="s">
        <v>43</v>
      </c>
      <c r="P1104" s="12" t="s">
        <v>30</v>
      </c>
      <c r="Q1104" s="12" t="s">
        <v>66</v>
      </c>
      <c r="R1104" s="12">
        <v>54453</v>
      </c>
      <c r="S1104" s="12" t="s">
        <v>2513</v>
      </c>
      <c r="T1104" s="12" t="s">
        <v>46</v>
      </c>
      <c r="U1104" s="11">
        <f>datos_chargeback_2001_1!$V1104/100</f>
        <v>544.53</v>
      </c>
      <c r="V1104" s="12">
        <v>54453</v>
      </c>
      <c r="W1104" s="11">
        <f>datos_chargeback_2001_1!$X1104/100</f>
        <v>0</v>
      </c>
      <c r="X1104" s="12">
        <v>0</v>
      </c>
      <c r="Y1104" s="11">
        <f>datos_chargeback_2001_1!$Z1104/100</f>
        <v>0</v>
      </c>
      <c r="Z1104" s="12">
        <v>0</v>
      </c>
      <c r="AA1104" s="12" t="s">
        <v>3287</v>
      </c>
      <c r="AB1104" s="12" t="s">
        <v>48</v>
      </c>
      <c r="AC1104" s="19">
        <v>45029</v>
      </c>
      <c r="AD1104" s="11">
        <f>datos_chargeback_2001_1!$AE1104/100</f>
        <v>450.56</v>
      </c>
      <c r="AE1104" s="12">
        <v>45056</v>
      </c>
      <c r="AF1104" s="12" t="s">
        <v>64</v>
      </c>
    </row>
    <row r="1105" spans="1:32" x14ac:dyDescent="0.3">
      <c r="A1105" s="36" t="s">
        <v>3288</v>
      </c>
      <c r="B1105" s="14">
        <v>45030</v>
      </c>
      <c r="C1105" s="14" t="str">
        <f>TEXT(Tabla10[[#This Row],[Fecha de transacción]],"DDDD")</f>
        <v>viernes</v>
      </c>
      <c r="D1105" s="14">
        <v>45099</v>
      </c>
      <c r="E1105" s="15">
        <f>datos_chargeback_2001_1!$D1105-datos_chargeback_2001_1!$B1105</f>
        <v>69</v>
      </c>
      <c r="F1105" s="16">
        <f>datos_chargeback_2001_1!$G1105/100</f>
        <v>369.72</v>
      </c>
      <c r="G1105" s="17">
        <v>36972</v>
      </c>
      <c r="H1105" s="16">
        <f t="shared" si="17"/>
        <v>0</v>
      </c>
      <c r="I1105" s="16">
        <v>0.13</v>
      </c>
      <c r="J1105" s="17" t="s">
        <v>38</v>
      </c>
      <c r="K1105" s="17" t="s">
        <v>25</v>
      </c>
      <c r="L1105" s="17" t="s">
        <v>119</v>
      </c>
      <c r="M1105" s="17" t="s">
        <v>27</v>
      </c>
      <c r="N1105" s="17" t="s">
        <v>42</v>
      </c>
      <c r="O1105" s="17" t="s">
        <v>43</v>
      </c>
      <c r="P1105" s="17" t="s">
        <v>54</v>
      </c>
      <c r="Q1105" s="17" t="s">
        <v>55</v>
      </c>
      <c r="R1105" s="17">
        <v>36972</v>
      </c>
      <c r="S1105" s="17" t="s">
        <v>2941</v>
      </c>
      <c r="T1105" s="17" t="s">
        <v>46</v>
      </c>
      <c r="U1105" s="16">
        <f>datos_chargeback_2001_1!$V1105/100</f>
        <v>369.72</v>
      </c>
      <c r="V1105" s="17">
        <v>36972</v>
      </c>
      <c r="W1105" s="16">
        <f>datos_chargeback_2001_1!$X1105/100</f>
        <v>0</v>
      </c>
      <c r="X1105" s="17">
        <v>0</v>
      </c>
      <c r="Y1105" s="16">
        <f>datos_chargeback_2001_1!$Z1105/100</f>
        <v>0</v>
      </c>
      <c r="Z1105" s="17">
        <v>0</v>
      </c>
      <c r="AA1105" s="17" t="s">
        <v>3289</v>
      </c>
      <c r="AB1105" s="17" t="s">
        <v>48</v>
      </c>
      <c r="AC1105" s="18">
        <v>45030</v>
      </c>
      <c r="AD1105" s="16">
        <f>datos_chargeback_2001_1!$AE1105/100</f>
        <v>981.84</v>
      </c>
      <c r="AE1105" s="17">
        <v>98184</v>
      </c>
      <c r="AF1105" s="17" t="s">
        <v>64</v>
      </c>
    </row>
    <row r="1106" spans="1:32" x14ac:dyDescent="0.3">
      <c r="A1106" s="34" t="s">
        <v>3290</v>
      </c>
      <c r="B1106" s="3">
        <v>45031</v>
      </c>
      <c r="C1106" s="3" t="str">
        <f>TEXT(Tabla10[[#This Row],[Fecha de transacción]],"DDDD")</f>
        <v>sábado</v>
      </c>
      <c r="D1106" s="3">
        <v>45111</v>
      </c>
      <c r="E1106" s="4">
        <f>datos_chargeback_2001_1!$D1106-datos_chargeback_2001_1!$B1106</f>
        <v>80</v>
      </c>
      <c r="F1106" s="5">
        <f>datos_chargeback_2001_1!$G1106/100</f>
        <v>315.52</v>
      </c>
      <c r="G1106" s="6">
        <v>31552</v>
      </c>
      <c r="H1106" s="5">
        <f t="shared" si="17"/>
        <v>0</v>
      </c>
      <c r="I1106" s="5">
        <v>0</v>
      </c>
      <c r="J1106" s="6" t="s">
        <v>24</v>
      </c>
      <c r="K1106" s="6" t="s">
        <v>25</v>
      </c>
      <c r="L1106" s="6" t="s">
        <v>40</v>
      </c>
      <c r="M1106" s="6" t="s">
        <v>85</v>
      </c>
      <c r="N1106" s="6" t="s">
        <v>42</v>
      </c>
      <c r="O1106" s="6" t="s">
        <v>70</v>
      </c>
      <c r="P1106" s="6" t="s">
        <v>30</v>
      </c>
      <c r="Q1106" s="6" t="s">
        <v>44</v>
      </c>
      <c r="R1106" s="6">
        <v>31552</v>
      </c>
      <c r="S1106" s="6" t="s">
        <v>3291</v>
      </c>
      <c r="T1106" s="6" t="s">
        <v>61</v>
      </c>
      <c r="U1106" s="5">
        <f>datos_chargeback_2001_1!$V1106/100</f>
        <v>0</v>
      </c>
      <c r="V1106" s="6">
        <v>0</v>
      </c>
      <c r="W1106" s="5">
        <f>datos_chargeback_2001_1!$X1106/100</f>
        <v>315.52</v>
      </c>
      <c r="X1106" s="6">
        <v>31552</v>
      </c>
      <c r="Y1106" s="5">
        <f>datos_chargeback_2001_1!$Z1106/100</f>
        <v>0</v>
      </c>
      <c r="Z1106" s="6">
        <v>0</v>
      </c>
      <c r="AA1106" s="6" t="s">
        <v>3292</v>
      </c>
      <c r="AB1106" s="6" t="s">
        <v>48</v>
      </c>
      <c r="AC1106" s="8">
        <v>45031</v>
      </c>
      <c r="AD1106" s="5">
        <f>datos_chargeback_2001_1!$AE1106/100</f>
        <v>201.81</v>
      </c>
      <c r="AE1106" s="6">
        <v>20181</v>
      </c>
      <c r="AF1106" s="6" t="s">
        <v>36</v>
      </c>
    </row>
    <row r="1107" spans="1:32" x14ac:dyDescent="0.3">
      <c r="A1107" s="36" t="s">
        <v>3293</v>
      </c>
      <c r="B1107" s="14">
        <v>45032</v>
      </c>
      <c r="C1107" s="14" t="str">
        <f>TEXT(Tabla10[[#This Row],[Fecha de transacción]],"DDDD")</f>
        <v>domingo</v>
      </c>
      <c r="D1107" s="14">
        <v>45103</v>
      </c>
      <c r="E1107" s="15">
        <f>datos_chargeback_2001_1!$D1107-datos_chargeback_2001_1!$B1107</f>
        <v>71</v>
      </c>
      <c r="F1107" s="16">
        <f>datos_chargeback_2001_1!$G1107/100</f>
        <v>396.69</v>
      </c>
      <c r="G1107" s="17">
        <v>39669</v>
      </c>
      <c r="H1107" s="16">
        <f t="shared" si="17"/>
        <v>0</v>
      </c>
      <c r="I1107" s="16">
        <v>0.13</v>
      </c>
      <c r="J1107" s="17" t="s">
        <v>38</v>
      </c>
      <c r="K1107" s="17" t="s">
        <v>25</v>
      </c>
      <c r="L1107" s="17" t="s">
        <v>119</v>
      </c>
      <c r="M1107" s="17" t="s">
        <v>59</v>
      </c>
      <c r="N1107" s="17" t="s">
        <v>42</v>
      </c>
      <c r="O1107" s="17" t="s">
        <v>70</v>
      </c>
      <c r="P1107" s="17" t="s">
        <v>30</v>
      </c>
      <c r="Q1107" s="17" t="s">
        <v>31</v>
      </c>
      <c r="R1107" s="17">
        <v>39669</v>
      </c>
      <c r="S1107" s="17" t="s">
        <v>3294</v>
      </c>
      <c r="T1107" s="17" t="s">
        <v>61</v>
      </c>
      <c r="U1107" s="16">
        <f>datos_chargeback_2001_1!$V1107/100</f>
        <v>0</v>
      </c>
      <c r="V1107" s="17">
        <v>0</v>
      </c>
      <c r="W1107" s="16">
        <f>datos_chargeback_2001_1!$X1107/100</f>
        <v>396.69</v>
      </c>
      <c r="X1107" s="17">
        <v>39669</v>
      </c>
      <c r="Y1107" s="16">
        <f>datos_chargeback_2001_1!$Z1107/100</f>
        <v>0</v>
      </c>
      <c r="Z1107" s="17">
        <v>0</v>
      </c>
      <c r="AA1107" s="17" t="s">
        <v>3295</v>
      </c>
      <c r="AB1107" s="17" t="s">
        <v>48</v>
      </c>
      <c r="AC1107" s="18">
        <v>45032</v>
      </c>
      <c r="AD1107" s="16">
        <f>datos_chargeback_2001_1!$AE1107/100</f>
        <v>653.91</v>
      </c>
      <c r="AE1107" s="17">
        <v>65391</v>
      </c>
      <c r="AF1107" s="17" t="s">
        <v>43</v>
      </c>
    </row>
    <row r="1108" spans="1:32" x14ac:dyDescent="0.3">
      <c r="A1108" s="35" t="s">
        <v>3296</v>
      </c>
      <c r="B1108" s="9">
        <v>45033</v>
      </c>
      <c r="C1108" s="9" t="str">
        <f>TEXT(Tabla10[[#This Row],[Fecha de transacción]],"DDDD")</f>
        <v>lunes</v>
      </c>
      <c r="D1108" s="9">
        <v>45122</v>
      </c>
      <c r="E1108" s="10">
        <f>datos_chargeback_2001_1!$D1108-datos_chargeback_2001_1!$B1108</f>
        <v>89</v>
      </c>
      <c r="F1108" s="11">
        <f>datos_chargeback_2001_1!$G1108/100</f>
        <v>749.37</v>
      </c>
      <c r="G1108" s="12">
        <v>74937</v>
      </c>
      <c r="H1108" s="11">
        <f t="shared" si="17"/>
        <v>0</v>
      </c>
      <c r="I1108" s="11">
        <v>1.1599999999999999</v>
      </c>
      <c r="J1108" s="12" t="s">
        <v>38</v>
      </c>
      <c r="K1108" s="12" t="s">
        <v>25</v>
      </c>
      <c r="L1108" s="12" t="s">
        <v>26</v>
      </c>
      <c r="M1108" s="12" t="s">
        <v>27</v>
      </c>
      <c r="N1108" s="12" t="s">
        <v>42</v>
      </c>
      <c r="O1108" s="12" t="s">
        <v>53</v>
      </c>
      <c r="P1108" s="12" t="s">
        <v>30</v>
      </c>
      <c r="Q1108" s="12" t="s">
        <v>31</v>
      </c>
      <c r="R1108" s="12">
        <v>74937</v>
      </c>
      <c r="S1108" s="12" t="s">
        <v>3297</v>
      </c>
      <c r="T1108" s="12" t="s">
        <v>116</v>
      </c>
      <c r="U1108" s="11">
        <f>datos_chargeback_2001_1!$V1108/100</f>
        <v>749.37</v>
      </c>
      <c r="V1108" s="12">
        <v>74937</v>
      </c>
      <c r="W1108" s="11">
        <f>datos_chargeback_2001_1!$X1108/100</f>
        <v>0</v>
      </c>
      <c r="X1108" s="12">
        <v>0</v>
      </c>
      <c r="Y1108" s="11">
        <f>datos_chargeback_2001_1!$Z1108/100</f>
        <v>0</v>
      </c>
      <c r="Z1108" s="12">
        <v>0</v>
      </c>
      <c r="AA1108" s="12" t="s">
        <v>3298</v>
      </c>
      <c r="AB1108" s="12" t="s">
        <v>48</v>
      </c>
      <c r="AC1108" s="19">
        <v>45033</v>
      </c>
      <c r="AD1108" s="11">
        <f>datos_chargeback_2001_1!$AE1108/100</f>
        <v>830.35</v>
      </c>
      <c r="AE1108" s="12">
        <v>83035</v>
      </c>
      <c r="AF1108" s="12" t="s">
        <v>50</v>
      </c>
    </row>
    <row r="1109" spans="1:32" x14ac:dyDescent="0.3">
      <c r="A1109" s="36" t="s">
        <v>3299</v>
      </c>
      <c r="B1109" s="14">
        <v>45034</v>
      </c>
      <c r="C1109" s="14" t="str">
        <f>TEXT(Tabla10[[#This Row],[Fecha de transacción]],"DDDD")</f>
        <v>martes</v>
      </c>
      <c r="D1109" s="14">
        <v>45110</v>
      </c>
      <c r="E1109" s="15">
        <f>datos_chargeback_2001_1!$D1109-datos_chargeback_2001_1!$B1109</f>
        <v>76</v>
      </c>
      <c r="F1109" s="16">
        <f>datos_chargeback_2001_1!$G1109/100</f>
        <v>571.98</v>
      </c>
      <c r="G1109" s="17">
        <v>57198</v>
      </c>
      <c r="H1109" s="16">
        <f t="shared" si="17"/>
        <v>0</v>
      </c>
      <c r="I1109" s="16">
        <v>0.85</v>
      </c>
      <c r="J1109" s="17" t="s">
        <v>24</v>
      </c>
      <c r="K1109" s="17" t="s">
        <v>25</v>
      </c>
      <c r="L1109" s="17" t="s">
        <v>119</v>
      </c>
      <c r="M1109" s="17" t="s">
        <v>59</v>
      </c>
      <c r="N1109" s="17" t="s">
        <v>42</v>
      </c>
      <c r="O1109" s="17" t="s">
        <v>29</v>
      </c>
      <c r="P1109" s="17" t="s">
        <v>54</v>
      </c>
      <c r="Q1109" s="17" t="s">
        <v>66</v>
      </c>
      <c r="R1109" s="17">
        <v>57198</v>
      </c>
      <c r="S1109" s="17" t="s">
        <v>3300</v>
      </c>
      <c r="T1109" s="17" t="s">
        <v>46</v>
      </c>
      <c r="U1109" s="16">
        <f>datos_chargeback_2001_1!$V1109/100</f>
        <v>571.98</v>
      </c>
      <c r="V1109" s="17">
        <v>57198</v>
      </c>
      <c r="W1109" s="16">
        <f>datos_chargeback_2001_1!$X1109/100</f>
        <v>0</v>
      </c>
      <c r="X1109" s="17">
        <v>0</v>
      </c>
      <c r="Y1109" s="16">
        <f>datos_chargeback_2001_1!$Z1109/100</f>
        <v>0</v>
      </c>
      <c r="Z1109" s="17">
        <v>0</v>
      </c>
      <c r="AA1109" s="17" t="s">
        <v>3301</v>
      </c>
      <c r="AB1109" s="17" t="s">
        <v>48</v>
      </c>
      <c r="AC1109" s="18">
        <v>45034</v>
      </c>
      <c r="AD1109" s="16">
        <f>datos_chargeback_2001_1!$AE1109/100</f>
        <v>10.83</v>
      </c>
      <c r="AE1109" s="17">
        <v>1083</v>
      </c>
      <c r="AF1109" s="17" t="s">
        <v>36</v>
      </c>
    </row>
    <row r="1110" spans="1:32" x14ac:dyDescent="0.3">
      <c r="A1110" s="35" t="s">
        <v>3302</v>
      </c>
      <c r="B1110" s="9">
        <v>45035</v>
      </c>
      <c r="C1110" s="9" t="str">
        <f>TEXT(Tabla10[[#This Row],[Fecha de transacción]],"DDDD")</f>
        <v>miércoles</v>
      </c>
      <c r="D1110" s="9">
        <v>45116</v>
      </c>
      <c r="E1110" s="10">
        <f>datos_chargeback_2001_1!$D1110-datos_chargeback_2001_1!$B1110</f>
        <v>81</v>
      </c>
      <c r="F1110" s="11">
        <f>datos_chargeback_2001_1!$G1110/100</f>
        <v>773.07</v>
      </c>
      <c r="G1110" s="12">
        <v>77307</v>
      </c>
      <c r="H1110" s="11">
        <f t="shared" si="17"/>
        <v>0</v>
      </c>
      <c r="I1110" s="11">
        <v>0</v>
      </c>
      <c r="J1110" s="12" t="s">
        <v>38</v>
      </c>
      <c r="K1110" s="12" t="s">
        <v>25</v>
      </c>
      <c r="L1110" s="12" t="s">
        <v>26</v>
      </c>
      <c r="M1110" s="12" t="s">
        <v>27</v>
      </c>
      <c r="N1110" s="12" t="s">
        <v>28</v>
      </c>
      <c r="O1110" s="12" t="s">
        <v>114</v>
      </c>
      <c r="P1110" s="12" t="s">
        <v>54</v>
      </c>
      <c r="Q1110" s="12" t="s">
        <v>55</v>
      </c>
      <c r="R1110" s="12">
        <v>77307</v>
      </c>
      <c r="S1110" s="12" t="s">
        <v>1914</v>
      </c>
      <c r="T1110" s="12" t="s">
        <v>33</v>
      </c>
      <c r="U1110" s="11">
        <f>datos_chargeback_2001_1!$V1110/100</f>
        <v>0</v>
      </c>
      <c r="V1110" s="12">
        <v>0</v>
      </c>
      <c r="W1110" s="11">
        <f>datos_chargeback_2001_1!$X1110/100</f>
        <v>0</v>
      </c>
      <c r="X1110" s="12">
        <v>0</v>
      </c>
      <c r="Y1110" s="11">
        <f>datos_chargeback_2001_1!$Z1110/100</f>
        <v>773.07</v>
      </c>
      <c r="Z1110" s="12">
        <v>77307</v>
      </c>
      <c r="AA1110" s="12" t="s">
        <v>3303</v>
      </c>
      <c r="AB1110" s="12" t="s">
        <v>35</v>
      </c>
      <c r="AC1110" s="13" t="s">
        <v>35</v>
      </c>
      <c r="AD1110" s="11">
        <f>datos_chargeback_2001_1!$AE1110/100</f>
        <v>0</v>
      </c>
      <c r="AE1110" s="12">
        <v>0</v>
      </c>
      <c r="AF1110" s="12" t="s">
        <v>29</v>
      </c>
    </row>
    <row r="1111" spans="1:32" x14ac:dyDescent="0.3">
      <c r="A1111" s="34" t="s">
        <v>3304</v>
      </c>
      <c r="B1111" s="3">
        <v>45036</v>
      </c>
      <c r="C1111" s="3" t="str">
        <f>TEXT(Tabla10[[#This Row],[Fecha de transacción]],"DDDD")</f>
        <v>jueves</v>
      </c>
      <c r="D1111" s="3">
        <v>45107</v>
      </c>
      <c r="E1111" s="4">
        <f>datos_chargeback_2001_1!$D1111-datos_chargeback_2001_1!$B1111</f>
        <v>71</v>
      </c>
      <c r="F1111" s="5">
        <f>datos_chargeback_2001_1!$G1111/100</f>
        <v>645.84</v>
      </c>
      <c r="G1111" s="6">
        <v>64584</v>
      </c>
      <c r="H1111" s="5">
        <f t="shared" si="17"/>
        <v>0</v>
      </c>
      <c r="I1111" s="5">
        <v>0</v>
      </c>
      <c r="J1111" s="6" t="s">
        <v>38</v>
      </c>
      <c r="K1111" s="6" t="s">
        <v>25</v>
      </c>
      <c r="L1111" s="6" t="s">
        <v>119</v>
      </c>
      <c r="M1111" s="6" t="s">
        <v>93</v>
      </c>
      <c r="N1111" s="6" t="s">
        <v>28</v>
      </c>
      <c r="O1111" s="6" t="s">
        <v>29</v>
      </c>
      <c r="P1111" s="6" t="s">
        <v>54</v>
      </c>
      <c r="Q1111" s="6" t="s">
        <v>75</v>
      </c>
      <c r="R1111" s="6">
        <v>64584</v>
      </c>
      <c r="S1111" s="6" t="s">
        <v>3305</v>
      </c>
      <c r="T1111" s="6" t="s">
        <v>33</v>
      </c>
      <c r="U1111" s="5">
        <f>datos_chargeback_2001_1!$V1111/100</f>
        <v>0</v>
      </c>
      <c r="V1111" s="6">
        <v>0</v>
      </c>
      <c r="W1111" s="5">
        <f>datos_chargeback_2001_1!$X1111/100</f>
        <v>0</v>
      </c>
      <c r="X1111" s="6">
        <v>0</v>
      </c>
      <c r="Y1111" s="5">
        <f>datos_chargeback_2001_1!$Z1111/100</f>
        <v>645.84</v>
      </c>
      <c r="Z1111" s="6">
        <v>64584</v>
      </c>
      <c r="AA1111" s="6" t="s">
        <v>3306</v>
      </c>
      <c r="AB1111" s="6" t="s">
        <v>35</v>
      </c>
      <c r="AC1111" s="7" t="s">
        <v>35</v>
      </c>
      <c r="AD1111" s="5">
        <f>datos_chargeback_2001_1!$AE1111/100</f>
        <v>0</v>
      </c>
      <c r="AE1111" s="6">
        <v>0</v>
      </c>
      <c r="AF1111" s="6" t="s">
        <v>43</v>
      </c>
    </row>
    <row r="1112" spans="1:32" x14ac:dyDescent="0.3">
      <c r="A1112" s="35" t="s">
        <v>3307</v>
      </c>
      <c r="B1112" s="9">
        <v>45037</v>
      </c>
      <c r="C1112" s="9" t="str">
        <f>TEXT(Tabla10[[#This Row],[Fecha de transacción]],"DDDD")</f>
        <v>viernes</v>
      </c>
      <c r="D1112" s="9">
        <v>45105</v>
      </c>
      <c r="E1112" s="10">
        <f>datos_chargeback_2001_1!$D1112-datos_chargeback_2001_1!$B1112</f>
        <v>68</v>
      </c>
      <c r="F1112" s="11">
        <f>datos_chargeback_2001_1!$G1112/100</f>
        <v>821.56</v>
      </c>
      <c r="G1112" s="12">
        <v>82156</v>
      </c>
      <c r="H1112" s="11">
        <f t="shared" si="17"/>
        <v>0</v>
      </c>
      <c r="I1112" s="11">
        <v>0.92</v>
      </c>
      <c r="J1112" s="12" t="s">
        <v>38</v>
      </c>
      <c r="K1112" s="12" t="s">
        <v>25</v>
      </c>
      <c r="L1112" s="12" t="s">
        <v>26</v>
      </c>
      <c r="M1112" s="12" t="s">
        <v>93</v>
      </c>
      <c r="N1112" s="12" t="s">
        <v>42</v>
      </c>
      <c r="O1112" s="12" t="s">
        <v>53</v>
      </c>
      <c r="P1112" s="12" t="s">
        <v>30</v>
      </c>
      <c r="Q1112" s="12" t="s">
        <v>66</v>
      </c>
      <c r="R1112" s="12">
        <v>82156</v>
      </c>
      <c r="S1112" s="12" t="s">
        <v>3265</v>
      </c>
      <c r="T1112" s="12" t="s">
        <v>116</v>
      </c>
      <c r="U1112" s="11">
        <f>datos_chargeback_2001_1!$V1112/100</f>
        <v>821.56</v>
      </c>
      <c r="V1112" s="12">
        <v>82156</v>
      </c>
      <c r="W1112" s="11">
        <f>datos_chargeback_2001_1!$X1112/100</f>
        <v>0</v>
      </c>
      <c r="X1112" s="12">
        <v>0</v>
      </c>
      <c r="Y1112" s="11">
        <f>datos_chargeback_2001_1!$Z1112/100</f>
        <v>0</v>
      </c>
      <c r="Z1112" s="12">
        <v>0</v>
      </c>
      <c r="AA1112" s="12" t="s">
        <v>3308</v>
      </c>
      <c r="AB1112" s="12" t="s">
        <v>35</v>
      </c>
      <c r="AC1112" s="13" t="s">
        <v>35</v>
      </c>
      <c r="AD1112" s="11">
        <f>datos_chargeback_2001_1!$AE1112/100</f>
        <v>0</v>
      </c>
      <c r="AE1112" s="12">
        <v>0</v>
      </c>
      <c r="AF1112" s="12" t="s">
        <v>50</v>
      </c>
    </row>
    <row r="1113" spans="1:32" x14ac:dyDescent="0.3">
      <c r="A1113" s="36" t="s">
        <v>3309</v>
      </c>
      <c r="B1113" s="14">
        <v>45038</v>
      </c>
      <c r="C1113" s="14" t="str">
        <f>TEXT(Tabla10[[#This Row],[Fecha de transacción]],"DDDD")</f>
        <v>sábado</v>
      </c>
      <c r="D1113" s="14">
        <v>45113</v>
      </c>
      <c r="E1113" s="15">
        <f>datos_chargeback_2001_1!$D1113-datos_chargeback_2001_1!$B1113</f>
        <v>75</v>
      </c>
      <c r="F1113" s="16">
        <f>datos_chargeback_2001_1!$G1113/100</f>
        <v>905.49</v>
      </c>
      <c r="G1113" s="17">
        <v>90549</v>
      </c>
      <c r="H1113" s="16">
        <f t="shared" si="17"/>
        <v>0</v>
      </c>
      <c r="I1113" s="16">
        <v>0</v>
      </c>
      <c r="J1113" s="17" t="s">
        <v>24</v>
      </c>
      <c r="K1113" s="17" t="s">
        <v>25</v>
      </c>
      <c r="L1113" s="17" t="s">
        <v>80</v>
      </c>
      <c r="M1113" s="17" t="s">
        <v>27</v>
      </c>
      <c r="N1113" s="17" t="s">
        <v>42</v>
      </c>
      <c r="O1113" s="17" t="s">
        <v>29</v>
      </c>
      <c r="P1113" s="17" t="s">
        <v>54</v>
      </c>
      <c r="Q1113" s="17" t="s">
        <v>75</v>
      </c>
      <c r="R1113" s="17">
        <v>90549</v>
      </c>
      <c r="S1113" s="17" t="s">
        <v>3310</v>
      </c>
      <c r="T1113" s="17" t="s">
        <v>61</v>
      </c>
      <c r="U1113" s="16">
        <f>datos_chargeback_2001_1!$V1113/100</f>
        <v>0</v>
      </c>
      <c r="V1113" s="17">
        <v>0</v>
      </c>
      <c r="W1113" s="16">
        <f>datos_chargeback_2001_1!$X1113/100</f>
        <v>905.49</v>
      </c>
      <c r="X1113" s="17">
        <v>90549</v>
      </c>
      <c r="Y1113" s="16">
        <f>datos_chargeback_2001_1!$Z1113/100</f>
        <v>0</v>
      </c>
      <c r="Z1113" s="17">
        <v>0</v>
      </c>
      <c r="AA1113" s="17" t="s">
        <v>3311</v>
      </c>
      <c r="AB1113" s="17" t="s">
        <v>48</v>
      </c>
      <c r="AC1113" s="18">
        <v>45038</v>
      </c>
      <c r="AD1113" s="16">
        <f>datos_chargeback_2001_1!$AE1113/100</f>
        <v>631.58000000000004</v>
      </c>
      <c r="AE1113" s="17">
        <v>63158</v>
      </c>
      <c r="AF1113" s="17" t="s">
        <v>53</v>
      </c>
    </row>
    <row r="1114" spans="1:32" x14ac:dyDescent="0.3">
      <c r="A1114" s="34" t="s">
        <v>3312</v>
      </c>
      <c r="B1114" s="3">
        <v>45039</v>
      </c>
      <c r="C1114" s="3" t="str">
        <f>TEXT(Tabla10[[#This Row],[Fecha de transacción]],"DDDD")</f>
        <v>domingo</v>
      </c>
      <c r="D1114" s="3">
        <v>45124</v>
      </c>
      <c r="E1114" s="4">
        <f>datos_chargeback_2001_1!$D1114-datos_chargeback_2001_1!$B1114</f>
        <v>85</v>
      </c>
      <c r="F1114" s="5">
        <f>datos_chargeback_2001_1!$G1114/100</f>
        <v>412.79</v>
      </c>
      <c r="G1114" s="6">
        <v>41279</v>
      </c>
      <c r="H1114" s="5">
        <f t="shared" si="17"/>
        <v>0</v>
      </c>
      <c r="I1114" s="5">
        <v>0</v>
      </c>
      <c r="J1114" s="6" t="s">
        <v>38</v>
      </c>
      <c r="K1114" s="6" t="s">
        <v>25</v>
      </c>
      <c r="L1114" s="6" t="s">
        <v>40</v>
      </c>
      <c r="M1114" s="6" t="s">
        <v>59</v>
      </c>
      <c r="N1114" s="6" t="s">
        <v>42</v>
      </c>
      <c r="O1114" s="6" t="s">
        <v>36</v>
      </c>
      <c r="P1114" s="6" t="s">
        <v>54</v>
      </c>
      <c r="Q1114" s="6" t="s">
        <v>55</v>
      </c>
      <c r="R1114" s="6">
        <v>41279</v>
      </c>
      <c r="S1114" s="6" t="s">
        <v>630</v>
      </c>
      <c r="T1114" s="6" t="s">
        <v>61</v>
      </c>
      <c r="U1114" s="5">
        <f>datos_chargeback_2001_1!$V1114/100</f>
        <v>0</v>
      </c>
      <c r="V1114" s="6">
        <v>0</v>
      </c>
      <c r="W1114" s="5">
        <f>datos_chargeback_2001_1!$X1114/100</f>
        <v>412.79</v>
      </c>
      <c r="X1114" s="6">
        <v>41279</v>
      </c>
      <c r="Y1114" s="5">
        <f>datos_chargeback_2001_1!$Z1114/100</f>
        <v>0</v>
      </c>
      <c r="Z1114" s="6">
        <v>0</v>
      </c>
      <c r="AA1114" s="6" t="s">
        <v>3313</v>
      </c>
      <c r="AB1114" s="6" t="s">
        <v>48</v>
      </c>
      <c r="AC1114" s="8">
        <v>45039</v>
      </c>
      <c r="AD1114" s="5">
        <f>datos_chargeback_2001_1!$AE1114/100</f>
        <v>644.12</v>
      </c>
      <c r="AE1114" s="6">
        <v>64412</v>
      </c>
      <c r="AF1114" s="6" t="s">
        <v>29</v>
      </c>
    </row>
    <row r="1115" spans="1:32" x14ac:dyDescent="0.3">
      <c r="A1115" s="36" t="s">
        <v>3314</v>
      </c>
      <c r="B1115" s="14">
        <v>45040</v>
      </c>
      <c r="C1115" s="14" t="str">
        <f>TEXT(Tabla10[[#This Row],[Fecha de transacción]],"DDDD")</f>
        <v>lunes</v>
      </c>
      <c r="D1115" s="14">
        <v>45121</v>
      </c>
      <c r="E1115" s="15">
        <f>datos_chargeback_2001_1!$D1115-datos_chargeback_2001_1!$B1115</f>
        <v>81</v>
      </c>
      <c r="F1115" s="16">
        <f>datos_chargeback_2001_1!$G1115/100</f>
        <v>227.76</v>
      </c>
      <c r="G1115" s="17">
        <v>22776</v>
      </c>
      <c r="H1115" s="16">
        <f t="shared" si="17"/>
        <v>0</v>
      </c>
      <c r="I1115" s="16">
        <v>0</v>
      </c>
      <c r="J1115" s="17" t="s">
        <v>38</v>
      </c>
      <c r="K1115" s="17" t="s">
        <v>25</v>
      </c>
      <c r="L1115" s="17" t="s">
        <v>119</v>
      </c>
      <c r="M1115" s="17" t="s">
        <v>52</v>
      </c>
      <c r="N1115" s="17" t="s">
        <v>42</v>
      </c>
      <c r="O1115" s="17" t="s">
        <v>64</v>
      </c>
      <c r="P1115" s="17" t="s">
        <v>54</v>
      </c>
      <c r="Q1115" s="17" t="s">
        <v>66</v>
      </c>
      <c r="R1115" s="17">
        <v>22776</v>
      </c>
      <c r="S1115" s="17" t="s">
        <v>3315</v>
      </c>
      <c r="T1115" s="17" t="s">
        <v>116</v>
      </c>
      <c r="U1115" s="16">
        <f>datos_chargeback_2001_1!$V1115/100</f>
        <v>227.76</v>
      </c>
      <c r="V1115" s="17">
        <v>22776</v>
      </c>
      <c r="W1115" s="16">
        <f>datos_chargeback_2001_1!$X1115/100</f>
        <v>0</v>
      </c>
      <c r="X1115" s="17">
        <v>0</v>
      </c>
      <c r="Y1115" s="16">
        <f>datos_chargeback_2001_1!$Z1115/100</f>
        <v>0</v>
      </c>
      <c r="Z1115" s="17">
        <v>0</v>
      </c>
      <c r="AA1115" s="17" t="s">
        <v>3316</v>
      </c>
      <c r="AB1115" s="17" t="s">
        <v>35</v>
      </c>
      <c r="AC1115" s="20" t="s">
        <v>35</v>
      </c>
      <c r="AD1115" s="16">
        <f>datos_chargeback_2001_1!$AE1115/100</f>
        <v>0</v>
      </c>
      <c r="AE1115" s="17">
        <v>0</v>
      </c>
      <c r="AF1115" s="17" t="s">
        <v>29</v>
      </c>
    </row>
    <row r="1116" spans="1:32" x14ac:dyDescent="0.3">
      <c r="A1116" s="34" t="s">
        <v>3317</v>
      </c>
      <c r="B1116" s="3">
        <v>45041</v>
      </c>
      <c r="C1116" s="3" t="str">
        <f>TEXT(Tabla10[[#This Row],[Fecha de transacción]],"DDDD")</f>
        <v>martes</v>
      </c>
      <c r="D1116" s="3">
        <v>45129</v>
      </c>
      <c r="E1116" s="4">
        <f>datos_chargeback_2001_1!$D1116-datos_chargeback_2001_1!$B1116</f>
        <v>88</v>
      </c>
      <c r="F1116" s="5">
        <f>datos_chargeback_2001_1!$G1116/100</f>
        <v>90.71</v>
      </c>
      <c r="G1116" s="6">
        <v>9071</v>
      </c>
      <c r="H1116" s="5">
        <f t="shared" si="17"/>
        <v>0</v>
      </c>
      <c r="I1116" s="5">
        <v>1.44</v>
      </c>
      <c r="J1116" s="6" t="s">
        <v>24</v>
      </c>
      <c r="K1116" s="6" t="s">
        <v>25</v>
      </c>
      <c r="L1116" s="6" t="s">
        <v>40</v>
      </c>
      <c r="M1116" s="6" t="s">
        <v>52</v>
      </c>
      <c r="N1116" s="6" t="s">
        <v>28</v>
      </c>
      <c r="O1116" s="6" t="s">
        <v>43</v>
      </c>
      <c r="P1116" s="6" t="s">
        <v>30</v>
      </c>
      <c r="Q1116" s="6" t="s">
        <v>55</v>
      </c>
      <c r="R1116" s="6">
        <v>9071</v>
      </c>
      <c r="S1116" s="6" t="s">
        <v>3318</v>
      </c>
      <c r="T1116" s="6" t="s">
        <v>33</v>
      </c>
      <c r="U1116" s="5">
        <f>datos_chargeback_2001_1!$V1116/100</f>
        <v>0</v>
      </c>
      <c r="V1116" s="6">
        <v>0</v>
      </c>
      <c r="W1116" s="5">
        <f>datos_chargeback_2001_1!$X1116/100</f>
        <v>0</v>
      </c>
      <c r="X1116" s="6">
        <v>0</v>
      </c>
      <c r="Y1116" s="5">
        <f>datos_chargeback_2001_1!$Z1116/100</f>
        <v>90.71</v>
      </c>
      <c r="Z1116" s="6">
        <v>9071</v>
      </c>
      <c r="AA1116" s="6" t="s">
        <v>3319</v>
      </c>
      <c r="AB1116" s="6" t="s">
        <v>35</v>
      </c>
      <c r="AC1116" s="7" t="s">
        <v>35</v>
      </c>
      <c r="AD1116" s="5">
        <f>datos_chargeback_2001_1!$AE1116/100</f>
        <v>0</v>
      </c>
      <c r="AE1116" s="6">
        <v>0</v>
      </c>
      <c r="AF1116" s="6" t="s">
        <v>53</v>
      </c>
    </row>
    <row r="1117" spans="1:32" x14ac:dyDescent="0.3">
      <c r="A1117" s="36" t="s">
        <v>3320</v>
      </c>
      <c r="B1117" s="14">
        <v>45042</v>
      </c>
      <c r="C1117" s="14" t="str">
        <f>TEXT(Tabla10[[#This Row],[Fecha de transacción]],"DDDD")</f>
        <v>miércoles</v>
      </c>
      <c r="D1117" s="14">
        <v>45121</v>
      </c>
      <c r="E1117" s="15">
        <f>datos_chargeback_2001_1!$D1117-datos_chargeback_2001_1!$B1117</f>
        <v>79</v>
      </c>
      <c r="F1117" s="16">
        <f>datos_chargeback_2001_1!$G1117/100</f>
        <v>566.83000000000004</v>
      </c>
      <c r="G1117" s="17">
        <v>56683</v>
      </c>
      <c r="H1117" s="16">
        <f t="shared" si="17"/>
        <v>0</v>
      </c>
      <c r="I1117" s="16">
        <v>1.26</v>
      </c>
      <c r="J1117" s="17" t="s">
        <v>24</v>
      </c>
      <c r="K1117" s="17" t="s">
        <v>25</v>
      </c>
      <c r="L1117" s="17" t="s">
        <v>80</v>
      </c>
      <c r="M1117" s="17" t="s">
        <v>93</v>
      </c>
      <c r="N1117" s="17" t="s">
        <v>42</v>
      </c>
      <c r="O1117" s="17" t="s">
        <v>36</v>
      </c>
      <c r="P1117" s="17" t="s">
        <v>54</v>
      </c>
      <c r="Q1117" s="17" t="s">
        <v>66</v>
      </c>
      <c r="R1117" s="17">
        <v>56683</v>
      </c>
      <c r="S1117" s="17" t="s">
        <v>3321</v>
      </c>
      <c r="T1117" s="17" t="s">
        <v>116</v>
      </c>
      <c r="U1117" s="16">
        <f>datos_chargeback_2001_1!$V1117/100</f>
        <v>566.83000000000004</v>
      </c>
      <c r="V1117" s="17">
        <v>56683</v>
      </c>
      <c r="W1117" s="16">
        <f>datos_chargeback_2001_1!$X1117/100</f>
        <v>0</v>
      </c>
      <c r="X1117" s="17">
        <v>0</v>
      </c>
      <c r="Y1117" s="16">
        <f>datos_chargeback_2001_1!$Z1117/100</f>
        <v>0</v>
      </c>
      <c r="Z1117" s="17">
        <v>0</v>
      </c>
      <c r="AA1117" s="17" t="s">
        <v>3322</v>
      </c>
      <c r="AB1117" s="17" t="s">
        <v>48</v>
      </c>
      <c r="AC1117" s="18">
        <v>45042</v>
      </c>
      <c r="AD1117" s="16">
        <f>datos_chargeback_2001_1!$AE1117/100</f>
        <v>365.63</v>
      </c>
      <c r="AE1117" s="17">
        <v>36563</v>
      </c>
      <c r="AF1117" s="17" t="s">
        <v>53</v>
      </c>
    </row>
    <row r="1118" spans="1:32" x14ac:dyDescent="0.3">
      <c r="A1118" s="34" t="s">
        <v>3323</v>
      </c>
      <c r="B1118" s="3">
        <v>45043</v>
      </c>
      <c r="C1118" s="3" t="str">
        <f>TEXT(Tabla10[[#This Row],[Fecha de transacción]],"DDDD")</f>
        <v>jueves</v>
      </c>
      <c r="D1118" s="3">
        <v>45107</v>
      </c>
      <c r="E1118" s="4">
        <f>datos_chargeback_2001_1!$D1118-datos_chargeback_2001_1!$B1118</f>
        <v>64</v>
      </c>
      <c r="F1118" s="5">
        <f>datos_chargeback_2001_1!$G1118/100</f>
        <v>323.26</v>
      </c>
      <c r="G1118" s="6">
        <v>32326</v>
      </c>
      <c r="H1118" s="5">
        <f t="shared" si="17"/>
        <v>0</v>
      </c>
      <c r="I1118" s="5">
        <v>0</v>
      </c>
      <c r="J1118" s="6" t="s">
        <v>38</v>
      </c>
      <c r="K1118" s="6" t="s">
        <v>25</v>
      </c>
      <c r="L1118" s="6" t="s">
        <v>109</v>
      </c>
      <c r="M1118" s="6" t="s">
        <v>85</v>
      </c>
      <c r="N1118" s="6" t="s">
        <v>42</v>
      </c>
      <c r="O1118" s="6" t="s">
        <v>43</v>
      </c>
      <c r="P1118" s="6" t="s">
        <v>30</v>
      </c>
      <c r="Q1118" s="6" t="s">
        <v>44</v>
      </c>
      <c r="R1118" s="6">
        <v>32326</v>
      </c>
      <c r="S1118" s="6" t="s">
        <v>3324</v>
      </c>
      <c r="T1118" s="6" t="s">
        <v>61</v>
      </c>
      <c r="U1118" s="5">
        <f>datos_chargeback_2001_1!$V1118/100</f>
        <v>0</v>
      </c>
      <c r="V1118" s="6">
        <v>0</v>
      </c>
      <c r="W1118" s="5">
        <f>datos_chargeback_2001_1!$X1118/100</f>
        <v>323.26</v>
      </c>
      <c r="X1118" s="6">
        <v>32326</v>
      </c>
      <c r="Y1118" s="5">
        <f>datos_chargeback_2001_1!$Z1118/100</f>
        <v>0</v>
      </c>
      <c r="Z1118" s="6">
        <v>0</v>
      </c>
      <c r="AA1118" s="6" t="s">
        <v>3325</v>
      </c>
      <c r="AB1118" s="6" t="s">
        <v>35</v>
      </c>
      <c r="AC1118" s="7" t="s">
        <v>35</v>
      </c>
      <c r="AD1118" s="5">
        <f>datos_chargeback_2001_1!$AE1118/100</f>
        <v>0</v>
      </c>
      <c r="AE1118" s="6">
        <v>0</v>
      </c>
      <c r="AF1118" s="6" t="s">
        <v>53</v>
      </c>
    </row>
    <row r="1119" spans="1:32" x14ac:dyDescent="0.3">
      <c r="A1119" s="34" t="s">
        <v>3326</v>
      </c>
      <c r="B1119" s="3">
        <v>45044</v>
      </c>
      <c r="C1119" s="3" t="str">
        <f>TEXT(Tabla10[[#This Row],[Fecha de transacción]],"DDDD")</f>
        <v>viernes</v>
      </c>
      <c r="D1119" s="3">
        <v>45114</v>
      </c>
      <c r="E1119" s="4">
        <f>datos_chargeback_2001_1!$D1119-datos_chargeback_2001_1!$B1119</f>
        <v>70</v>
      </c>
      <c r="F1119" s="5">
        <f>datos_chargeback_2001_1!$G1119/100</f>
        <v>896.04</v>
      </c>
      <c r="G1119" s="6">
        <v>89604</v>
      </c>
      <c r="H1119" s="5">
        <f t="shared" si="17"/>
        <v>0</v>
      </c>
      <c r="I1119" s="5">
        <v>1.47</v>
      </c>
      <c r="J1119" s="6" t="s">
        <v>24</v>
      </c>
      <c r="K1119" s="6" t="s">
        <v>25</v>
      </c>
      <c r="L1119" s="6" t="s">
        <v>109</v>
      </c>
      <c r="M1119" s="6" t="s">
        <v>93</v>
      </c>
      <c r="N1119" s="6" t="s">
        <v>42</v>
      </c>
      <c r="O1119" s="6" t="s">
        <v>50</v>
      </c>
      <c r="P1119" s="6" t="s">
        <v>30</v>
      </c>
      <c r="Q1119" s="6" t="s">
        <v>44</v>
      </c>
      <c r="R1119" s="6">
        <v>89604</v>
      </c>
      <c r="S1119" s="6" t="s">
        <v>2380</v>
      </c>
      <c r="T1119" s="6" t="s">
        <v>61</v>
      </c>
      <c r="U1119" s="5">
        <f>datos_chargeback_2001_1!$V1119/100</f>
        <v>0</v>
      </c>
      <c r="V1119" s="6">
        <v>0</v>
      </c>
      <c r="W1119" s="5">
        <f>datos_chargeback_2001_1!$X1119/100</f>
        <v>896.04</v>
      </c>
      <c r="X1119" s="6">
        <v>89604</v>
      </c>
      <c r="Y1119" s="5">
        <f>datos_chargeback_2001_1!$Z1119/100</f>
        <v>0</v>
      </c>
      <c r="Z1119" s="6">
        <v>0</v>
      </c>
      <c r="AA1119" s="6" t="s">
        <v>3327</v>
      </c>
      <c r="AB1119" s="6" t="s">
        <v>35</v>
      </c>
      <c r="AC1119" s="7" t="s">
        <v>35</v>
      </c>
      <c r="AD1119" s="5">
        <f>datos_chargeback_2001_1!$AE1119/100</f>
        <v>0</v>
      </c>
      <c r="AE1119" s="6">
        <v>0</v>
      </c>
      <c r="AF1119" s="6" t="s">
        <v>64</v>
      </c>
    </row>
    <row r="1120" spans="1:32" x14ac:dyDescent="0.3">
      <c r="A1120" s="34" t="s">
        <v>3328</v>
      </c>
      <c r="B1120" s="3">
        <v>45045</v>
      </c>
      <c r="C1120" s="3" t="str">
        <f>TEXT(Tabla10[[#This Row],[Fecha de transacción]],"DDDD")</f>
        <v>sábado</v>
      </c>
      <c r="D1120" s="3">
        <v>45135</v>
      </c>
      <c r="E1120" s="4">
        <f>datos_chargeback_2001_1!$D1120-datos_chargeback_2001_1!$B1120</f>
        <v>90</v>
      </c>
      <c r="F1120" s="5">
        <f>datos_chargeback_2001_1!$G1120/100</f>
        <v>911.39</v>
      </c>
      <c r="G1120" s="6">
        <v>91139</v>
      </c>
      <c r="H1120" s="5">
        <f t="shared" si="17"/>
        <v>0</v>
      </c>
      <c r="I1120" s="5">
        <v>1.1399999999999999</v>
      </c>
      <c r="J1120" s="6" t="s">
        <v>38</v>
      </c>
      <c r="K1120" s="6" t="s">
        <v>25</v>
      </c>
      <c r="L1120" s="6" t="s">
        <v>40</v>
      </c>
      <c r="M1120" s="6" t="s">
        <v>93</v>
      </c>
      <c r="N1120" s="6" t="s">
        <v>42</v>
      </c>
      <c r="O1120" s="6" t="s">
        <v>70</v>
      </c>
      <c r="P1120" s="6" t="s">
        <v>54</v>
      </c>
      <c r="Q1120" s="6" t="s">
        <v>66</v>
      </c>
      <c r="R1120" s="6">
        <v>91139</v>
      </c>
      <c r="S1120" s="6" t="s">
        <v>3329</v>
      </c>
      <c r="T1120" s="6" t="s">
        <v>61</v>
      </c>
      <c r="U1120" s="5">
        <f>datos_chargeback_2001_1!$V1120/100</f>
        <v>0</v>
      </c>
      <c r="V1120" s="6">
        <v>0</v>
      </c>
      <c r="W1120" s="5">
        <f>datos_chargeback_2001_1!$X1120/100</f>
        <v>911.39</v>
      </c>
      <c r="X1120" s="6">
        <v>91139</v>
      </c>
      <c r="Y1120" s="5">
        <f>datos_chargeback_2001_1!$Z1120/100</f>
        <v>0</v>
      </c>
      <c r="Z1120" s="6">
        <v>0</v>
      </c>
      <c r="AA1120" s="6" t="s">
        <v>3330</v>
      </c>
      <c r="AB1120" s="6" t="s">
        <v>48</v>
      </c>
      <c r="AC1120" s="8">
        <v>45045</v>
      </c>
      <c r="AD1120" s="5">
        <f>datos_chargeback_2001_1!$AE1120/100</f>
        <v>834.08</v>
      </c>
      <c r="AE1120" s="6">
        <v>83408</v>
      </c>
      <c r="AF1120" s="6" t="s">
        <v>50</v>
      </c>
    </row>
    <row r="1121" spans="1:32" x14ac:dyDescent="0.3">
      <c r="A1121" s="36" t="s">
        <v>3331</v>
      </c>
      <c r="B1121" s="14">
        <v>45046</v>
      </c>
      <c r="C1121" s="14" t="str">
        <f>TEXT(Tabla10[[#This Row],[Fecha de transacción]],"DDDD")</f>
        <v>domingo</v>
      </c>
      <c r="D1121" s="14">
        <v>45106</v>
      </c>
      <c r="E1121" s="15">
        <f>datos_chargeback_2001_1!$D1121-datos_chargeback_2001_1!$B1121</f>
        <v>60</v>
      </c>
      <c r="F1121" s="16">
        <f>datos_chargeback_2001_1!$G1121/100</f>
        <v>699.47</v>
      </c>
      <c r="G1121" s="17">
        <v>69947</v>
      </c>
      <c r="H1121" s="16">
        <f t="shared" si="17"/>
        <v>0</v>
      </c>
      <c r="I1121" s="16">
        <v>0</v>
      </c>
      <c r="J1121" s="17" t="s">
        <v>38</v>
      </c>
      <c r="K1121" s="17" t="s">
        <v>25</v>
      </c>
      <c r="L1121" s="17" t="s">
        <v>74</v>
      </c>
      <c r="M1121" s="17" t="s">
        <v>41</v>
      </c>
      <c r="N1121" s="17" t="s">
        <v>42</v>
      </c>
      <c r="O1121" s="17" t="s">
        <v>36</v>
      </c>
      <c r="P1121" s="17" t="s">
        <v>30</v>
      </c>
      <c r="Q1121" s="17" t="s">
        <v>66</v>
      </c>
      <c r="R1121" s="17">
        <v>69947</v>
      </c>
      <c r="S1121" s="17" t="s">
        <v>98</v>
      </c>
      <c r="T1121" s="17" t="s">
        <v>61</v>
      </c>
      <c r="U1121" s="16">
        <f>datos_chargeback_2001_1!$V1121/100</f>
        <v>0</v>
      </c>
      <c r="V1121" s="17">
        <v>0</v>
      </c>
      <c r="W1121" s="16">
        <f>datos_chargeback_2001_1!$X1121/100</f>
        <v>699.47</v>
      </c>
      <c r="X1121" s="17">
        <v>69947</v>
      </c>
      <c r="Y1121" s="16">
        <f>datos_chargeback_2001_1!$Z1121/100</f>
        <v>0</v>
      </c>
      <c r="Z1121" s="17">
        <v>0</v>
      </c>
      <c r="AA1121" s="17" t="s">
        <v>3332</v>
      </c>
      <c r="AB1121" s="17" t="s">
        <v>35</v>
      </c>
      <c r="AC1121" s="20" t="s">
        <v>35</v>
      </c>
      <c r="AD1121" s="16">
        <f>datos_chargeback_2001_1!$AE1121/100</f>
        <v>0</v>
      </c>
      <c r="AE1121" s="17">
        <v>0</v>
      </c>
      <c r="AF1121" s="17" t="s">
        <v>29</v>
      </c>
    </row>
    <row r="1122" spans="1:32" x14ac:dyDescent="0.3">
      <c r="A1122" s="35" t="s">
        <v>3333</v>
      </c>
      <c r="B1122" s="9">
        <v>45047</v>
      </c>
      <c r="C1122" s="9" t="str">
        <f>TEXT(Tabla10[[#This Row],[Fecha de transacción]],"DDDD")</f>
        <v>lunes</v>
      </c>
      <c r="D1122" s="9">
        <v>45132</v>
      </c>
      <c r="E1122" s="10">
        <f>datos_chargeback_2001_1!$D1122-datos_chargeback_2001_1!$B1122</f>
        <v>85</v>
      </c>
      <c r="F1122" s="11">
        <f>datos_chargeback_2001_1!$G1122/100</f>
        <v>22.53</v>
      </c>
      <c r="G1122" s="12">
        <v>2253</v>
      </c>
      <c r="H1122" s="11">
        <f t="shared" si="17"/>
        <v>0</v>
      </c>
      <c r="I1122" s="11">
        <v>0.94</v>
      </c>
      <c r="J1122" s="12" t="s">
        <v>38</v>
      </c>
      <c r="K1122" s="12" t="s">
        <v>25</v>
      </c>
      <c r="L1122" s="12" t="s">
        <v>119</v>
      </c>
      <c r="M1122" s="12" t="s">
        <v>59</v>
      </c>
      <c r="N1122" s="12" t="s">
        <v>28</v>
      </c>
      <c r="O1122" s="12" t="s">
        <v>114</v>
      </c>
      <c r="P1122" s="12" t="s">
        <v>54</v>
      </c>
      <c r="Q1122" s="12" t="s">
        <v>31</v>
      </c>
      <c r="R1122" s="12">
        <v>2253</v>
      </c>
      <c r="S1122" s="12" t="s">
        <v>3243</v>
      </c>
      <c r="T1122" s="12" t="s">
        <v>33</v>
      </c>
      <c r="U1122" s="11">
        <f>datos_chargeback_2001_1!$V1122/100</f>
        <v>0</v>
      </c>
      <c r="V1122" s="12">
        <v>0</v>
      </c>
      <c r="W1122" s="11">
        <f>datos_chargeback_2001_1!$X1122/100</f>
        <v>0</v>
      </c>
      <c r="X1122" s="12">
        <v>0</v>
      </c>
      <c r="Y1122" s="11">
        <f>datos_chargeback_2001_1!$Z1122/100</f>
        <v>22.53</v>
      </c>
      <c r="Z1122" s="12">
        <v>2253</v>
      </c>
      <c r="AA1122" s="12" t="s">
        <v>3334</v>
      </c>
      <c r="AB1122" s="12" t="s">
        <v>35</v>
      </c>
      <c r="AC1122" s="13" t="s">
        <v>35</v>
      </c>
      <c r="AD1122" s="11">
        <f>datos_chargeback_2001_1!$AE1122/100</f>
        <v>0</v>
      </c>
      <c r="AE1122" s="12">
        <v>0</v>
      </c>
      <c r="AF1122" s="12" t="s">
        <v>29</v>
      </c>
    </row>
    <row r="1123" spans="1:32" x14ac:dyDescent="0.3">
      <c r="A1123" s="36" t="s">
        <v>3335</v>
      </c>
      <c r="B1123" s="14">
        <v>45048</v>
      </c>
      <c r="C1123" s="14" t="str">
        <f>TEXT(Tabla10[[#This Row],[Fecha de transacción]],"DDDD")</f>
        <v>martes</v>
      </c>
      <c r="D1123" s="14">
        <v>45108</v>
      </c>
      <c r="E1123" s="15">
        <f>datos_chargeback_2001_1!$D1123-datos_chargeback_2001_1!$B1123</f>
        <v>60</v>
      </c>
      <c r="F1123" s="16">
        <f>datos_chargeback_2001_1!$G1123/100</f>
        <v>229.63</v>
      </c>
      <c r="G1123" s="17">
        <v>22963</v>
      </c>
      <c r="H1123" s="16">
        <f t="shared" si="17"/>
        <v>0</v>
      </c>
      <c r="I1123" s="16">
        <v>1.22</v>
      </c>
      <c r="J1123" s="17" t="s">
        <v>24</v>
      </c>
      <c r="K1123" s="17" t="s">
        <v>25</v>
      </c>
      <c r="L1123" s="17" t="s">
        <v>26</v>
      </c>
      <c r="M1123" s="17" t="s">
        <v>27</v>
      </c>
      <c r="N1123" s="17" t="s">
        <v>28</v>
      </c>
      <c r="O1123" s="17" t="s">
        <v>70</v>
      </c>
      <c r="P1123" s="17" t="s">
        <v>30</v>
      </c>
      <c r="Q1123" s="17" t="s">
        <v>66</v>
      </c>
      <c r="R1123" s="17">
        <v>22963</v>
      </c>
      <c r="S1123" s="17" t="s">
        <v>615</v>
      </c>
      <c r="T1123" s="17" t="s">
        <v>33</v>
      </c>
      <c r="U1123" s="16">
        <f>datos_chargeback_2001_1!$V1123/100</f>
        <v>0</v>
      </c>
      <c r="V1123" s="17">
        <v>0</v>
      </c>
      <c r="W1123" s="16">
        <f>datos_chargeback_2001_1!$X1123/100</f>
        <v>0</v>
      </c>
      <c r="X1123" s="17">
        <v>0</v>
      </c>
      <c r="Y1123" s="16">
        <f>datos_chargeback_2001_1!$Z1123/100</f>
        <v>229.63</v>
      </c>
      <c r="Z1123" s="17">
        <v>22963</v>
      </c>
      <c r="AA1123" s="17" t="s">
        <v>3336</v>
      </c>
      <c r="AB1123" s="17" t="s">
        <v>48</v>
      </c>
      <c r="AC1123" s="18">
        <v>45048</v>
      </c>
      <c r="AD1123" s="16">
        <f>datos_chargeback_2001_1!$AE1123/100</f>
        <v>296.85000000000002</v>
      </c>
      <c r="AE1123" s="17">
        <v>29685</v>
      </c>
      <c r="AF1123" s="17" t="s">
        <v>64</v>
      </c>
    </row>
    <row r="1124" spans="1:32" x14ac:dyDescent="0.3">
      <c r="A1124" s="34" t="s">
        <v>3337</v>
      </c>
      <c r="B1124" s="3">
        <v>45049</v>
      </c>
      <c r="C1124" s="3" t="str">
        <f>TEXT(Tabla10[[#This Row],[Fecha de transacción]],"DDDD")</f>
        <v>miércoles</v>
      </c>
      <c r="D1124" s="3">
        <v>45133</v>
      </c>
      <c r="E1124" s="4">
        <f>datos_chargeback_2001_1!$D1124-datos_chargeback_2001_1!$B1124</f>
        <v>84</v>
      </c>
      <c r="F1124" s="5">
        <f>datos_chargeback_2001_1!$G1124/100</f>
        <v>241.45</v>
      </c>
      <c r="G1124" s="6">
        <v>24145</v>
      </c>
      <c r="H1124" s="5">
        <f t="shared" si="17"/>
        <v>0</v>
      </c>
      <c r="I1124" s="5">
        <v>0.1</v>
      </c>
      <c r="J1124" s="6" t="s">
        <v>38</v>
      </c>
      <c r="K1124" s="6" t="s">
        <v>25</v>
      </c>
      <c r="L1124" s="6" t="s">
        <v>74</v>
      </c>
      <c r="M1124" s="6" t="s">
        <v>59</v>
      </c>
      <c r="N1124" s="6" t="s">
        <v>28</v>
      </c>
      <c r="O1124" s="6" t="s">
        <v>50</v>
      </c>
      <c r="P1124" s="6" t="s">
        <v>54</v>
      </c>
      <c r="Q1124" s="6" t="s">
        <v>75</v>
      </c>
      <c r="R1124" s="6">
        <v>24145</v>
      </c>
      <c r="S1124" s="6" t="s">
        <v>3338</v>
      </c>
      <c r="T1124" s="6" t="s">
        <v>33</v>
      </c>
      <c r="U1124" s="5">
        <f>datos_chargeback_2001_1!$V1124/100</f>
        <v>0</v>
      </c>
      <c r="V1124" s="6">
        <v>0</v>
      </c>
      <c r="W1124" s="5">
        <f>datos_chargeback_2001_1!$X1124/100</f>
        <v>0</v>
      </c>
      <c r="X1124" s="6">
        <v>0</v>
      </c>
      <c r="Y1124" s="5">
        <f>datos_chargeback_2001_1!$Z1124/100</f>
        <v>241.45</v>
      </c>
      <c r="Z1124" s="6">
        <v>24145</v>
      </c>
      <c r="AA1124" s="6" t="s">
        <v>3339</v>
      </c>
      <c r="AB1124" s="6" t="s">
        <v>35</v>
      </c>
      <c r="AC1124" s="7" t="s">
        <v>35</v>
      </c>
      <c r="AD1124" s="5">
        <f>datos_chargeback_2001_1!$AE1124/100</f>
        <v>0</v>
      </c>
      <c r="AE1124" s="6">
        <v>0</v>
      </c>
      <c r="AF1124" s="6" t="s">
        <v>29</v>
      </c>
    </row>
    <row r="1125" spans="1:32" x14ac:dyDescent="0.3">
      <c r="A1125" s="34" t="s">
        <v>3340</v>
      </c>
      <c r="B1125" s="3">
        <v>45050</v>
      </c>
      <c r="C1125" s="3" t="str">
        <f>TEXT(Tabla10[[#This Row],[Fecha de transacción]],"DDDD")</f>
        <v>jueves</v>
      </c>
      <c r="D1125" s="3">
        <v>45129</v>
      </c>
      <c r="E1125" s="4">
        <f>datos_chargeback_2001_1!$D1125-datos_chargeback_2001_1!$B1125</f>
        <v>79</v>
      </c>
      <c r="F1125" s="5">
        <f>datos_chargeback_2001_1!$G1125/100</f>
        <v>291.85000000000002</v>
      </c>
      <c r="G1125" s="6">
        <v>29185</v>
      </c>
      <c r="H1125" s="5">
        <f t="shared" si="17"/>
        <v>0</v>
      </c>
      <c r="I1125" s="5">
        <v>0</v>
      </c>
      <c r="J1125" s="6" t="s">
        <v>38</v>
      </c>
      <c r="K1125" s="6" t="s">
        <v>25</v>
      </c>
      <c r="L1125" s="6" t="s">
        <v>26</v>
      </c>
      <c r="M1125" s="6" t="s">
        <v>85</v>
      </c>
      <c r="N1125" s="6" t="s">
        <v>28</v>
      </c>
      <c r="O1125" s="6" t="s">
        <v>43</v>
      </c>
      <c r="P1125" s="6" t="s">
        <v>30</v>
      </c>
      <c r="Q1125" s="6" t="s">
        <v>44</v>
      </c>
      <c r="R1125" s="6">
        <v>29185</v>
      </c>
      <c r="S1125" s="6" t="s">
        <v>3341</v>
      </c>
      <c r="T1125" s="6" t="s">
        <v>33</v>
      </c>
      <c r="U1125" s="5">
        <f>datos_chargeback_2001_1!$V1125/100</f>
        <v>0</v>
      </c>
      <c r="V1125" s="6">
        <v>0</v>
      </c>
      <c r="W1125" s="5">
        <f>datos_chargeback_2001_1!$X1125/100</f>
        <v>0</v>
      </c>
      <c r="X1125" s="6">
        <v>0</v>
      </c>
      <c r="Y1125" s="5">
        <f>datos_chargeback_2001_1!$Z1125/100</f>
        <v>291.85000000000002</v>
      </c>
      <c r="Z1125" s="6">
        <v>29185</v>
      </c>
      <c r="AA1125" s="6" t="s">
        <v>3342</v>
      </c>
      <c r="AB1125" s="6" t="s">
        <v>35</v>
      </c>
      <c r="AC1125" s="7" t="s">
        <v>35</v>
      </c>
      <c r="AD1125" s="5">
        <f>datos_chargeback_2001_1!$AE1125/100</f>
        <v>0</v>
      </c>
      <c r="AE1125" s="6">
        <v>0</v>
      </c>
      <c r="AF1125" s="6" t="s">
        <v>53</v>
      </c>
    </row>
    <row r="1126" spans="1:32" x14ac:dyDescent="0.3">
      <c r="A1126" s="35" t="s">
        <v>3343</v>
      </c>
      <c r="B1126" s="9">
        <v>45051</v>
      </c>
      <c r="C1126" s="9" t="str">
        <f>TEXT(Tabla10[[#This Row],[Fecha de transacción]],"DDDD")</f>
        <v>viernes</v>
      </c>
      <c r="D1126" s="9">
        <v>45134</v>
      </c>
      <c r="E1126" s="10">
        <f>datos_chargeback_2001_1!$D1126-datos_chargeback_2001_1!$B1126</f>
        <v>83</v>
      </c>
      <c r="F1126" s="11">
        <f>datos_chargeback_2001_1!$G1126/100</f>
        <v>281.91000000000003</v>
      </c>
      <c r="G1126" s="12">
        <v>28191</v>
      </c>
      <c r="H1126" s="11">
        <f t="shared" si="17"/>
        <v>0</v>
      </c>
      <c r="I1126" s="11">
        <v>1.47</v>
      </c>
      <c r="J1126" s="12" t="s">
        <v>38</v>
      </c>
      <c r="K1126" s="12" t="s">
        <v>25</v>
      </c>
      <c r="L1126" s="12" t="s">
        <v>26</v>
      </c>
      <c r="M1126" s="12" t="s">
        <v>41</v>
      </c>
      <c r="N1126" s="12" t="s">
        <v>42</v>
      </c>
      <c r="O1126" s="12" t="s">
        <v>43</v>
      </c>
      <c r="P1126" s="12" t="s">
        <v>54</v>
      </c>
      <c r="Q1126" s="12" t="s">
        <v>66</v>
      </c>
      <c r="R1126" s="12">
        <v>28191</v>
      </c>
      <c r="S1126" s="12" t="s">
        <v>3344</v>
      </c>
      <c r="T1126" s="12" t="s">
        <v>61</v>
      </c>
      <c r="U1126" s="11">
        <f>datos_chargeback_2001_1!$V1126/100</f>
        <v>0</v>
      </c>
      <c r="V1126" s="12">
        <v>0</v>
      </c>
      <c r="W1126" s="11">
        <f>datos_chargeback_2001_1!$X1126/100</f>
        <v>281.91000000000003</v>
      </c>
      <c r="X1126" s="12">
        <v>28191</v>
      </c>
      <c r="Y1126" s="11">
        <f>datos_chargeback_2001_1!$Z1126/100</f>
        <v>0</v>
      </c>
      <c r="Z1126" s="12">
        <v>0</v>
      </c>
      <c r="AA1126" s="12" t="s">
        <v>3345</v>
      </c>
      <c r="AB1126" s="12" t="s">
        <v>35</v>
      </c>
      <c r="AC1126" s="13" t="s">
        <v>35</v>
      </c>
      <c r="AD1126" s="11">
        <f>datos_chargeback_2001_1!$AE1126/100</f>
        <v>0</v>
      </c>
      <c r="AE1126" s="12">
        <v>0</v>
      </c>
      <c r="AF1126" s="12" t="s">
        <v>64</v>
      </c>
    </row>
    <row r="1127" spans="1:32" x14ac:dyDescent="0.3">
      <c r="A1127" s="36" t="s">
        <v>3346</v>
      </c>
      <c r="B1127" s="14">
        <v>45052</v>
      </c>
      <c r="C1127" s="14" t="str">
        <f>TEXT(Tabla10[[#This Row],[Fecha de transacción]],"DDDD")</f>
        <v>sábado</v>
      </c>
      <c r="D1127" s="14">
        <v>45115</v>
      </c>
      <c r="E1127" s="15">
        <f>datos_chargeback_2001_1!$D1127-datos_chargeback_2001_1!$B1127</f>
        <v>63</v>
      </c>
      <c r="F1127" s="16">
        <f>datos_chargeback_2001_1!$G1127/100</f>
        <v>760.47</v>
      </c>
      <c r="G1127" s="17">
        <v>76047</v>
      </c>
      <c r="H1127" s="16">
        <f t="shared" si="17"/>
        <v>0</v>
      </c>
      <c r="I1127" s="16">
        <v>0</v>
      </c>
      <c r="J1127" s="17" t="s">
        <v>24</v>
      </c>
      <c r="K1127" s="17" t="s">
        <v>25</v>
      </c>
      <c r="L1127" s="17" t="s">
        <v>40</v>
      </c>
      <c r="M1127" s="17" t="s">
        <v>41</v>
      </c>
      <c r="N1127" s="17" t="s">
        <v>42</v>
      </c>
      <c r="O1127" s="17" t="s">
        <v>50</v>
      </c>
      <c r="P1127" s="17" t="s">
        <v>54</v>
      </c>
      <c r="Q1127" s="17" t="s">
        <v>55</v>
      </c>
      <c r="R1127" s="17">
        <v>76047</v>
      </c>
      <c r="S1127" s="17" t="s">
        <v>3347</v>
      </c>
      <c r="T1127" s="17" t="s">
        <v>46</v>
      </c>
      <c r="U1127" s="16">
        <f>datos_chargeback_2001_1!$V1127/100</f>
        <v>760.47</v>
      </c>
      <c r="V1127" s="17">
        <v>76047</v>
      </c>
      <c r="W1127" s="16">
        <f>datos_chargeback_2001_1!$X1127/100</f>
        <v>0</v>
      </c>
      <c r="X1127" s="17">
        <v>0</v>
      </c>
      <c r="Y1127" s="16">
        <f>datos_chargeback_2001_1!$Z1127/100</f>
        <v>0</v>
      </c>
      <c r="Z1127" s="17">
        <v>0</v>
      </c>
      <c r="AA1127" s="17" t="s">
        <v>3348</v>
      </c>
      <c r="AB1127" s="17" t="s">
        <v>48</v>
      </c>
      <c r="AC1127" s="18">
        <v>45052</v>
      </c>
      <c r="AD1127" s="16">
        <f>datos_chargeback_2001_1!$AE1127/100</f>
        <v>866.17</v>
      </c>
      <c r="AE1127" s="17">
        <v>86617</v>
      </c>
      <c r="AF1127" s="17" t="s">
        <v>64</v>
      </c>
    </row>
    <row r="1128" spans="1:32" x14ac:dyDescent="0.3">
      <c r="A1128" s="35" t="s">
        <v>3349</v>
      </c>
      <c r="B1128" s="9">
        <v>45053</v>
      </c>
      <c r="C1128" s="9" t="str">
        <f>TEXT(Tabla10[[#This Row],[Fecha de transacción]],"DDDD")</f>
        <v>domingo</v>
      </c>
      <c r="D1128" s="9">
        <v>45115</v>
      </c>
      <c r="E1128" s="10">
        <f>datos_chargeback_2001_1!$D1128-datos_chargeback_2001_1!$B1128</f>
        <v>62</v>
      </c>
      <c r="F1128" s="11">
        <f>datos_chargeback_2001_1!$G1128/100</f>
        <v>23.54</v>
      </c>
      <c r="G1128" s="12">
        <v>2354</v>
      </c>
      <c r="H1128" s="11">
        <f t="shared" si="17"/>
        <v>0</v>
      </c>
      <c r="I1128" s="11">
        <v>1.31</v>
      </c>
      <c r="J1128" s="12" t="s">
        <v>38</v>
      </c>
      <c r="K1128" s="12" t="s">
        <v>25</v>
      </c>
      <c r="L1128" s="12" t="s">
        <v>40</v>
      </c>
      <c r="M1128" s="12" t="s">
        <v>85</v>
      </c>
      <c r="N1128" s="12" t="s">
        <v>28</v>
      </c>
      <c r="O1128" s="12" t="s">
        <v>50</v>
      </c>
      <c r="P1128" s="12" t="s">
        <v>54</v>
      </c>
      <c r="Q1128" s="12" t="s">
        <v>44</v>
      </c>
      <c r="R1128" s="12">
        <v>23540</v>
      </c>
      <c r="S1128" s="12" t="s">
        <v>2357</v>
      </c>
      <c r="T1128" s="12" t="s">
        <v>33</v>
      </c>
      <c r="U1128" s="11">
        <f>datos_chargeback_2001_1!$V1128/100</f>
        <v>0</v>
      </c>
      <c r="V1128" s="12">
        <v>0</v>
      </c>
      <c r="W1128" s="11">
        <f>datos_chargeback_2001_1!$X1128/100</f>
        <v>0</v>
      </c>
      <c r="X1128" s="12">
        <v>0</v>
      </c>
      <c r="Y1128" s="11">
        <f>datos_chargeback_2001_1!$Z1128/100</f>
        <v>235.4</v>
      </c>
      <c r="Z1128" s="12">
        <v>23540</v>
      </c>
      <c r="AA1128" s="12" t="s">
        <v>3350</v>
      </c>
      <c r="AB1128" s="12" t="s">
        <v>48</v>
      </c>
      <c r="AC1128" s="19">
        <v>45053</v>
      </c>
      <c r="AD1128" s="11">
        <f>datos_chargeback_2001_1!$AE1128/100</f>
        <v>621.48</v>
      </c>
      <c r="AE1128" s="12">
        <v>62148</v>
      </c>
      <c r="AF1128" s="12" t="s">
        <v>50</v>
      </c>
    </row>
    <row r="1129" spans="1:32" x14ac:dyDescent="0.3">
      <c r="A1129" s="34" t="s">
        <v>3351</v>
      </c>
      <c r="B1129" s="3">
        <v>45054</v>
      </c>
      <c r="C1129" s="3" t="str">
        <f>TEXT(Tabla10[[#This Row],[Fecha de transacción]],"DDDD")</f>
        <v>lunes</v>
      </c>
      <c r="D1129" s="3">
        <v>45125</v>
      </c>
      <c r="E1129" s="4">
        <f>datos_chargeback_2001_1!$D1129-datos_chargeback_2001_1!$B1129</f>
        <v>71</v>
      </c>
      <c r="F1129" s="5">
        <f>datos_chargeback_2001_1!$G1129/100</f>
        <v>448.31</v>
      </c>
      <c r="G1129" s="6">
        <v>44831</v>
      </c>
      <c r="H1129" s="5">
        <f t="shared" si="17"/>
        <v>0</v>
      </c>
      <c r="I1129" s="5">
        <v>1.35</v>
      </c>
      <c r="J1129" s="6" t="s">
        <v>24</v>
      </c>
      <c r="K1129" s="6" t="s">
        <v>25</v>
      </c>
      <c r="L1129" s="6" t="s">
        <v>40</v>
      </c>
      <c r="M1129" s="6" t="s">
        <v>93</v>
      </c>
      <c r="N1129" s="6" t="s">
        <v>28</v>
      </c>
      <c r="O1129" s="6" t="s">
        <v>53</v>
      </c>
      <c r="P1129" s="6" t="s">
        <v>54</v>
      </c>
      <c r="Q1129" s="6" t="s">
        <v>31</v>
      </c>
      <c r="R1129" s="6">
        <v>44831</v>
      </c>
      <c r="S1129" s="6" t="s">
        <v>3352</v>
      </c>
      <c r="T1129" s="6" t="s">
        <v>33</v>
      </c>
      <c r="U1129" s="5">
        <f>datos_chargeback_2001_1!$V1129/100</f>
        <v>0</v>
      </c>
      <c r="V1129" s="6">
        <v>0</v>
      </c>
      <c r="W1129" s="5">
        <f>datos_chargeback_2001_1!$X1129/100</f>
        <v>0</v>
      </c>
      <c r="X1129" s="6">
        <v>0</v>
      </c>
      <c r="Y1129" s="5">
        <f>datos_chargeback_2001_1!$Z1129/100</f>
        <v>448.31</v>
      </c>
      <c r="Z1129" s="6">
        <v>44831</v>
      </c>
      <c r="AA1129" s="6" t="s">
        <v>3353</v>
      </c>
      <c r="AB1129" s="6" t="s">
        <v>48</v>
      </c>
      <c r="AC1129" s="8">
        <v>45054</v>
      </c>
      <c r="AD1129" s="5">
        <f>datos_chargeback_2001_1!$AE1129/100</f>
        <v>47.33</v>
      </c>
      <c r="AE1129" s="6">
        <v>4733</v>
      </c>
      <c r="AF1129" s="6" t="s">
        <v>29</v>
      </c>
    </row>
    <row r="1130" spans="1:32" x14ac:dyDescent="0.3">
      <c r="A1130" s="34" t="s">
        <v>3354</v>
      </c>
      <c r="B1130" s="3">
        <v>45055</v>
      </c>
      <c r="C1130" s="3" t="str">
        <f>TEXT(Tabla10[[#This Row],[Fecha de transacción]],"DDDD")</f>
        <v>martes</v>
      </c>
      <c r="D1130" s="3">
        <v>45138</v>
      </c>
      <c r="E1130" s="4">
        <f>datos_chargeback_2001_1!$D1130-datos_chargeback_2001_1!$B1130</f>
        <v>83</v>
      </c>
      <c r="F1130" s="5">
        <f>datos_chargeback_2001_1!$G1130/100</f>
        <v>873.22</v>
      </c>
      <c r="G1130" s="6">
        <v>87322</v>
      </c>
      <c r="H1130" s="5">
        <f t="shared" si="17"/>
        <v>0</v>
      </c>
      <c r="I1130" s="5">
        <v>0</v>
      </c>
      <c r="J1130" s="6" t="s">
        <v>24</v>
      </c>
      <c r="K1130" s="6" t="s">
        <v>25</v>
      </c>
      <c r="L1130" s="6" t="s">
        <v>119</v>
      </c>
      <c r="M1130" s="6" t="s">
        <v>93</v>
      </c>
      <c r="N1130" s="6" t="s">
        <v>42</v>
      </c>
      <c r="O1130" s="6" t="s">
        <v>43</v>
      </c>
      <c r="P1130" s="6" t="s">
        <v>54</v>
      </c>
      <c r="Q1130" s="6" t="s">
        <v>31</v>
      </c>
      <c r="R1130" s="6">
        <v>87322</v>
      </c>
      <c r="S1130" s="6" t="s">
        <v>3355</v>
      </c>
      <c r="T1130" s="6" t="s">
        <v>61</v>
      </c>
      <c r="U1130" s="5">
        <f>datos_chargeback_2001_1!$V1130/100</f>
        <v>0</v>
      </c>
      <c r="V1130" s="6">
        <v>0</v>
      </c>
      <c r="W1130" s="5">
        <f>datos_chargeback_2001_1!$X1130/100</f>
        <v>873.22</v>
      </c>
      <c r="X1130" s="6">
        <v>87322</v>
      </c>
      <c r="Y1130" s="5">
        <f>datos_chargeback_2001_1!$Z1130/100</f>
        <v>0</v>
      </c>
      <c r="Z1130" s="6">
        <v>0</v>
      </c>
      <c r="AA1130" s="6" t="s">
        <v>3356</v>
      </c>
      <c r="AB1130" s="6" t="s">
        <v>48</v>
      </c>
      <c r="AC1130" s="8">
        <v>45055</v>
      </c>
      <c r="AD1130" s="5">
        <f>datos_chargeback_2001_1!$AE1130/100</f>
        <v>799.85</v>
      </c>
      <c r="AE1130" s="6">
        <v>79985</v>
      </c>
      <c r="AF1130" s="6" t="s">
        <v>36</v>
      </c>
    </row>
    <row r="1131" spans="1:32" x14ac:dyDescent="0.3">
      <c r="A1131" s="36" t="s">
        <v>3357</v>
      </c>
      <c r="B1131" s="14">
        <v>45056</v>
      </c>
      <c r="C1131" s="14" t="str">
        <f>TEXT(Tabla10[[#This Row],[Fecha de transacción]],"DDDD")</f>
        <v>miércoles</v>
      </c>
      <c r="D1131" s="14">
        <v>45137</v>
      </c>
      <c r="E1131" s="15">
        <f>datos_chargeback_2001_1!$D1131-datos_chargeback_2001_1!$B1131</f>
        <v>81</v>
      </c>
      <c r="F1131" s="16">
        <f>datos_chargeback_2001_1!$G1131/100</f>
        <v>670.24</v>
      </c>
      <c r="G1131" s="17">
        <v>67024</v>
      </c>
      <c r="H1131" s="16">
        <f t="shared" si="17"/>
        <v>0</v>
      </c>
      <c r="I1131" s="16">
        <v>0</v>
      </c>
      <c r="J1131" s="17" t="s">
        <v>24</v>
      </c>
      <c r="K1131" s="17" t="s">
        <v>25</v>
      </c>
      <c r="L1131" s="17" t="s">
        <v>109</v>
      </c>
      <c r="M1131" s="17" t="s">
        <v>85</v>
      </c>
      <c r="N1131" s="17" t="s">
        <v>28</v>
      </c>
      <c r="O1131" s="17" t="s">
        <v>29</v>
      </c>
      <c r="P1131" s="17" t="s">
        <v>30</v>
      </c>
      <c r="Q1131" s="17" t="s">
        <v>66</v>
      </c>
      <c r="R1131" s="17">
        <v>67024</v>
      </c>
      <c r="S1131" s="17" t="s">
        <v>2141</v>
      </c>
      <c r="T1131" s="17" t="s">
        <v>33</v>
      </c>
      <c r="U1131" s="16">
        <f>datos_chargeback_2001_1!$V1131/100</f>
        <v>0</v>
      </c>
      <c r="V1131" s="17">
        <v>0</v>
      </c>
      <c r="W1131" s="16">
        <f>datos_chargeback_2001_1!$X1131/100</f>
        <v>0</v>
      </c>
      <c r="X1131" s="17">
        <v>0</v>
      </c>
      <c r="Y1131" s="16">
        <f>datos_chargeback_2001_1!$Z1131/100</f>
        <v>670.24</v>
      </c>
      <c r="Z1131" s="17">
        <v>67024</v>
      </c>
      <c r="AA1131" s="17" t="s">
        <v>3358</v>
      </c>
      <c r="AB1131" s="17" t="s">
        <v>48</v>
      </c>
      <c r="AC1131" s="18">
        <v>45056</v>
      </c>
      <c r="AD1131" s="16">
        <f>datos_chargeback_2001_1!$AE1131/100</f>
        <v>711.34</v>
      </c>
      <c r="AE1131" s="17">
        <v>71134</v>
      </c>
      <c r="AF1131" s="17" t="s">
        <v>53</v>
      </c>
    </row>
    <row r="1132" spans="1:32" x14ac:dyDescent="0.3">
      <c r="A1132" s="34" t="s">
        <v>3359</v>
      </c>
      <c r="B1132" s="3">
        <v>45057</v>
      </c>
      <c r="C1132" s="3" t="str">
        <f>TEXT(Tabla10[[#This Row],[Fecha de transacción]],"DDDD")</f>
        <v>jueves</v>
      </c>
      <c r="D1132" s="3">
        <v>45128</v>
      </c>
      <c r="E1132" s="4">
        <f>datos_chargeback_2001_1!$D1132-datos_chargeback_2001_1!$B1132</f>
        <v>71</v>
      </c>
      <c r="F1132" s="5">
        <f>datos_chargeback_2001_1!$G1132/100</f>
        <v>33.61</v>
      </c>
      <c r="G1132" s="6">
        <v>3361</v>
      </c>
      <c r="H1132" s="5">
        <f t="shared" si="17"/>
        <v>0</v>
      </c>
      <c r="I1132" s="5">
        <v>1.38</v>
      </c>
      <c r="J1132" s="6" t="s">
        <v>24</v>
      </c>
      <c r="K1132" s="6" t="s">
        <v>25</v>
      </c>
      <c r="L1132" s="6" t="s">
        <v>109</v>
      </c>
      <c r="M1132" s="6" t="s">
        <v>27</v>
      </c>
      <c r="N1132" s="6" t="s">
        <v>42</v>
      </c>
      <c r="O1132" s="6" t="s">
        <v>53</v>
      </c>
      <c r="P1132" s="6" t="s">
        <v>30</v>
      </c>
      <c r="Q1132" s="6" t="s">
        <v>31</v>
      </c>
      <c r="R1132" s="6">
        <v>33610</v>
      </c>
      <c r="S1132" s="6" t="s">
        <v>3360</v>
      </c>
      <c r="T1132" s="6" t="s">
        <v>116</v>
      </c>
      <c r="U1132" s="5">
        <f>datos_chargeback_2001_1!$V1132/100</f>
        <v>336.1</v>
      </c>
      <c r="V1132" s="6">
        <v>33610</v>
      </c>
      <c r="W1132" s="5">
        <f>datos_chargeback_2001_1!$X1132/100</f>
        <v>0</v>
      </c>
      <c r="X1132" s="6">
        <v>0</v>
      </c>
      <c r="Y1132" s="5">
        <f>datos_chargeback_2001_1!$Z1132/100</f>
        <v>0</v>
      </c>
      <c r="Z1132" s="6">
        <v>0</v>
      </c>
      <c r="AA1132" s="6" t="s">
        <v>3361</v>
      </c>
      <c r="AB1132" s="6" t="s">
        <v>48</v>
      </c>
      <c r="AC1132" s="8">
        <v>45057</v>
      </c>
      <c r="AD1132" s="5">
        <f>datos_chargeback_2001_1!$AE1132/100</f>
        <v>52.75</v>
      </c>
      <c r="AE1132" s="6">
        <v>5275</v>
      </c>
      <c r="AF1132" s="6" t="s">
        <v>43</v>
      </c>
    </row>
    <row r="1133" spans="1:32" x14ac:dyDescent="0.3">
      <c r="A1133" s="34" t="s">
        <v>3362</v>
      </c>
      <c r="B1133" s="3">
        <v>45058</v>
      </c>
      <c r="C1133" s="3" t="str">
        <f>TEXT(Tabla10[[#This Row],[Fecha de transacción]],"DDDD")</f>
        <v>viernes</v>
      </c>
      <c r="D1133" s="3">
        <v>45124</v>
      </c>
      <c r="E1133" s="4">
        <f>datos_chargeback_2001_1!$D1133-datos_chargeback_2001_1!$B1133</f>
        <v>66</v>
      </c>
      <c r="F1133" s="5">
        <f>datos_chargeback_2001_1!$G1133/100</f>
        <v>801.57</v>
      </c>
      <c r="G1133" s="6">
        <v>80157</v>
      </c>
      <c r="H1133" s="5">
        <f t="shared" si="17"/>
        <v>0</v>
      </c>
      <c r="I1133" s="5">
        <v>0</v>
      </c>
      <c r="J1133" s="6" t="s">
        <v>38</v>
      </c>
      <c r="K1133" s="6" t="s">
        <v>25</v>
      </c>
      <c r="L1133" s="6" t="s">
        <v>74</v>
      </c>
      <c r="M1133" s="6" t="s">
        <v>41</v>
      </c>
      <c r="N1133" s="6" t="s">
        <v>42</v>
      </c>
      <c r="O1133" s="6" t="s">
        <v>64</v>
      </c>
      <c r="P1133" s="6" t="s">
        <v>30</v>
      </c>
      <c r="Q1133" s="6" t="s">
        <v>44</v>
      </c>
      <c r="R1133" s="6">
        <v>80157</v>
      </c>
      <c r="S1133" s="6" t="s">
        <v>3166</v>
      </c>
      <c r="T1133" s="6" t="s">
        <v>116</v>
      </c>
      <c r="U1133" s="5">
        <f>datos_chargeback_2001_1!$V1133/100</f>
        <v>801.57</v>
      </c>
      <c r="V1133" s="6">
        <v>80157</v>
      </c>
      <c r="W1133" s="5">
        <f>datos_chargeback_2001_1!$X1133/100</f>
        <v>0</v>
      </c>
      <c r="X1133" s="6">
        <v>0</v>
      </c>
      <c r="Y1133" s="5">
        <f>datos_chargeback_2001_1!$Z1133/100</f>
        <v>0</v>
      </c>
      <c r="Z1133" s="6">
        <v>0</v>
      </c>
      <c r="AA1133" s="6" t="s">
        <v>3363</v>
      </c>
      <c r="AB1133" s="6" t="s">
        <v>48</v>
      </c>
      <c r="AC1133" s="8">
        <v>45058</v>
      </c>
      <c r="AD1133" s="5">
        <f>datos_chargeback_2001_1!$AE1133/100</f>
        <v>506.01</v>
      </c>
      <c r="AE1133" s="6">
        <v>50601</v>
      </c>
      <c r="AF1133" s="6" t="s">
        <v>36</v>
      </c>
    </row>
    <row r="1134" spans="1:32" x14ac:dyDescent="0.3">
      <c r="A1134" s="34" t="s">
        <v>3364</v>
      </c>
      <c r="B1134" s="3">
        <v>45059</v>
      </c>
      <c r="C1134" s="3" t="str">
        <f>TEXT(Tabla10[[#This Row],[Fecha de transacción]],"DDDD")</f>
        <v>sábado</v>
      </c>
      <c r="D1134" s="3">
        <v>45133</v>
      </c>
      <c r="E1134" s="4">
        <f>datos_chargeback_2001_1!$D1134-datos_chargeback_2001_1!$B1134</f>
        <v>74</v>
      </c>
      <c r="F1134" s="5">
        <f>datos_chargeback_2001_1!$G1134/100</f>
        <v>169.74</v>
      </c>
      <c r="G1134" s="6">
        <v>16974</v>
      </c>
      <c r="H1134" s="5">
        <f t="shared" si="17"/>
        <v>0</v>
      </c>
      <c r="I1134" s="5">
        <v>0.97</v>
      </c>
      <c r="J1134" s="6" t="s">
        <v>38</v>
      </c>
      <c r="K1134" s="6" t="s">
        <v>25</v>
      </c>
      <c r="L1134" s="6" t="s">
        <v>74</v>
      </c>
      <c r="M1134" s="6" t="s">
        <v>52</v>
      </c>
      <c r="N1134" s="6" t="s">
        <v>42</v>
      </c>
      <c r="O1134" s="6" t="s">
        <v>50</v>
      </c>
      <c r="P1134" s="6" t="s">
        <v>54</v>
      </c>
      <c r="Q1134" s="6" t="s">
        <v>75</v>
      </c>
      <c r="R1134" s="6">
        <v>16974</v>
      </c>
      <c r="S1134" s="6" t="s">
        <v>3365</v>
      </c>
      <c r="T1134" s="6" t="s">
        <v>116</v>
      </c>
      <c r="U1134" s="5">
        <f>datos_chargeback_2001_1!$V1134/100</f>
        <v>169.74</v>
      </c>
      <c r="V1134" s="6">
        <v>16974</v>
      </c>
      <c r="W1134" s="5">
        <f>datos_chargeback_2001_1!$X1134/100</f>
        <v>0</v>
      </c>
      <c r="X1134" s="6">
        <v>0</v>
      </c>
      <c r="Y1134" s="5">
        <f>datos_chargeback_2001_1!$Z1134/100</f>
        <v>0</v>
      </c>
      <c r="Z1134" s="6">
        <v>0</v>
      </c>
      <c r="AA1134" s="6" t="s">
        <v>3366</v>
      </c>
      <c r="AB1134" s="6" t="s">
        <v>48</v>
      </c>
      <c r="AC1134" s="8">
        <v>45059</v>
      </c>
      <c r="AD1134" s="5">
        <f>datos_chargeback_2001_1!$AE1134/100</f>
        <v>347.19</v>
      </c>
      <c r="AE1134" s="6">
        <v>34719</v>
      </c>
      <c r="AF1134" s="6" t="s">
        <v>64</v>
      </c>
    </row>
    <row r="1135" spans="1:32" x14ac:dyDescent="0.3">
      <c r="A1135" s="36" t="s">
        <v>3367</v>
      </c>
      <c r="B1135" s="14">
        <v>45060</v>
      </c>
      <c r="C1135" s="14" t="str">
        <f>TEXT(Tabla10[[#This Row],[Fecha de transacción]],"DDDD")</f>
        <v>domingo</v>
      </c>
      <c r="D1135" s="14">
        <v>45123</v>
      </c>
      <c r="E1135" s="15">
        <f>datos_chargeback_2001_1!$D1135-datos_chargeback_2001_1!$B1135</f>
        <v>63</v>
      </c>
      <c r="F1135" s="16">
        <f>datos_chargeback_2001_1!$G1135/100</f>
        <v>618.05999999999995</v>
      </c>
      <c r="G1135" s="17">
        <v>61806</v>
      </c>
      <c r="H1135" s="16">
        <f t="shared" si="17"/>
        <v>0</v>
      </c>
      <c r="I1135" s="16">
        <v>0</v>
      </c>
      <c r="J1135" s="17" t="s">
        <v>24</v>
      </c>
      <c r="K1135" s="17" t="s">
        <v>25</v>
      </c>
      <c r="L1135" s="17" t="s">
        <v>40</v>
      </c>
      <c r="M1135" s="17" t="s">
        <v>27</v>
      </c>
      <c r="N1135" s="17" t="s">
        <v>42</v>
      </c>
      <c r="O1135" s="17" t="s">
        <v>43</v>
      </c>
      <c r="P1135" s="17" t="s">
        <v>54</v>
      </c>
      <c r="Q1135" s="17" t="s">
        <v>31</v>
      </c>
      <c r="R1135" s="17">
        <v>61806</v>
      </c>
      <c r="S1135" s="17" t="s">
        <v>3368</v>
      </c>
      <c r="T1135" s="17" t="s">
        <v>46</v>
      </c>
      <c r="U1135" s="16">
        <f>datos_chargeback_2001_1!$V1135/100</f>
        <v>618.05999999999995</v>
      </c>
      <c r="V1135" s="17">
        <v>61806</v>
      </c>
      <c r="W1135" s="16">
        <f>datos_chargeback_2001_1!$X1135/100</f>
        <v>0</v>
      </c>
      <c r="X1135" s="17">
        <v>0</v>
      </c>
      <c r="Y1135" s="16">
        <f>datos_chargeback_2001_1!$Z1135/100</f>
        <v>0</v>
      </c>
      <c r="Z1135" s="17">
        <v>0</v>
      </c>
      <c r="AA1135" s="17" t="s">
        <v>3369</v>
      </c>
      <c r="AB1135" s="17" t="s">
        <v>35</v>
      </c>
      <c r="AC1135" s="20" t="s">
        <v>35</v>
      </c>
      <c r="AD1135" s="16">
        <f>datos_chargeback_2001_1!$AE1135/100</f>
        <v>0</v>
      </c>
      <c r="AE1135" s="17">
        <v>0</v>
      </c>
      <c r="AF1135" s="17" t="s">
        <v>36</v>
      </c>
    </row>
    <row r="1136" spans="1:32" x14ac:dyDescent="0.3">
      <c r="A1136" s="35" t="s">
        <v>3370</v>
      </c>
      <c r="B1136" s="9">
        <v>45061</v>
      </c>
      <c r="C1136" s="9" t="str">
        <f>TEXT(Tabla10[[#This Row],[Fecha de transacción]],"DDDD")</f>
        <v>lunes</v>
      </c>
      <c r="D1136" s="9">
        <v>45129</v>
      </c>
      <c r="E1136" s="10">
        <f>datos_chargeback_2001_1!$D1136-datos_chargeback_2001_1!$B1136</f>
        <v>68</v>
      </c>
      <c r="F1136" s="11">
        <f>datos_chargeback_2001_1!$G1136/100</f>
        <v>746.26</v>
      </c>
      <c r="G1136" s="12">
        <v>74626</v>
      </c>
      <c r="H1136" s="11">
        <f t="shared" si="17"/>
        <v>0</v>
      </c>
      <c r="I1136" s="11">
        <v>1.35</v>
      </c>
      <c r="J1136" s="12" t="s">
        <v>24</v>
      </c>
      <c r="K1136" s="12" t="s">
        <v>25</v>
      </c>
      <c r="L1136" s="12" t="s">
        <v>74</v>
      </c>
      <c r="M1136" s="12" t="s">
        <v>59</v>
      </c>
      <c r="N1136" s="12" t="s">
        <v>28</v>
      </c>
      <c r="O1136" s="12" t="s">
        <v>70</v>
      </c>
      <c r="P1136" s="12" t="s">
        <v>30</v>
      </c>
      <c r="Q1136" s="12" t="s">
        <v>44</v>
      </c>
      <c r="R1136" s="12">
        <v>74626</v>
      </c>
      <c r="S1136" s="12" t="s">
        <v>3371</v>
      </c>
      <c r="T1136" s="12" t="s">
        <v>33</v>
      </c>
      <c r="U1136" s="11">
        <f>datos_chargeback_2001_1!$V1136/100</f>
        <v>0</v>
      </c>
      <c r="V1136" s="12">
        <v>0</v>
      </c>
      <c r="W1136" s="11">
        <f>datos_chargeback_2001_1!$X1136/100</f>
        <v>0</v>
      </c>
      <c r="X1136" s="12">
        <v>0</v>
      </c>
      <c r="Y1136" s="11">
        <f>datos_chargeback_2001_1!$Z1136/100</f>
        <v>746.26</v>
      </c>
      <c r="Z1136" s="12">
        <v>74626</v>
      </c>
      <c r="AA1136" s="12" t="s">
        <v>3372</v>
      </c>
      <c r="AB1136" s="12" t="s">
        <v>35</v>
      </c>
      <c r="AC1136" s="13" t="s">
        <v>35</v>
      </c>
      <c r="AD1136" s="11">
        <f>datos_chargeback_2001_1!$AE1136/100</f>
        <v>0</v>
      </c>
      <c r="AE1136" s="12">
        <v>0</v>
      </c>
      <c r="AF1136" s="12" t="s">
        <v>53</v>
      </c>
    </row>
    <row r="1137" spans="1:32" x14ac:dyDescent="0.3">
      <c r="A1137" s="34" t="s">
        <v>3373</v>
      </c>
      <c r="B1137" s="3">
        <v>45062</v>
      </c>
      <c r="C1137" s="3" t="str">
        <f>TEXT(Tabla10[[#This Row],[Fecha de transacción]],"DDDD")</f>
        <v>martes</v>
      </c>
      <c r="D1137" s="3">
        <v>45122</v>
      </c>
      <c r="E1137" s="4">
        <f>datos_chargeback_2001_1!$D1137-datos_chargeback_2001_1!$B1137</f>
        <v>60</v>
      </c>
      <c r="F1137" s="5">
        <f>datos_chargeback_2001_1!$G1137/100</f>
        <v>646.96</v>
      </c>
      <c r="G1137" s="6">
        <v>64696</v>
      </c>
      <c r="H1137" s="5">
        <f t="shared" si="17"/>
        <v>0</v>
      </c>
      <c r="I1137" s="5">
        <v>0.83</v>
      </c>
      <c r="J1137" s="6" t="s">
        <v>24</v>
      </c>
      <c r="K1137" s="6" t="s">
        <v>25</v>
      </c>
      <c r="L1137" s="6" t="s">
        <v>74</v>
      </c>
      <c r="M1137" s="6" t="s">
        <v>41</v>
      </c>
      <c r="N1137" s="6" t="s">
        <v>42</v>
      </c>
      <c r="O1137" s="6" t="s">
        <v>70</v>
      </c>
      <c r="P1137" s="6" t="s">
        <v>54</v>
      </c>
      <c r="Q1137" s="6" t="s">
        <v>31</v>
      </c>
      <c r="R1137" s="6">
        <v>64696</v>
      </c>
      <c r="S1137" s="6" t="s">
        <v>3374</v>
      </c>
      <c r="T1137" s="6" t="s">
        <v>46</v>
      </c>
      <c r="U1137" s="5">
        <f>datos_chargeback_2001_1!$V1137/100</f>
        <v>646.96</v>
      </c>
      <c r="V1137" s="6">
        <v>64696</v>
      </c>
      <c r="W1137" s="5">
        <f>datos_chargeback_2001_1!$X1137/100</f>
        <v>0</v>
      </c>
      <c r="X1137" s="6">
        <v>0</v>
      </c>
      <c r="Y1137" s="5">
        <f>datos_chargeback_2001_1!$Z1137/100</f>
        <v>0</v>
      </c>
      <c r="Z1137" s="6">
        <v>0</v>
      </c>
      <c r="AA1137" s="6" t="s">
        <v>3375</v>
      </c>
      <c r="AB1137" s="6" t="s">
        <v>35</v>
      </c>
      <c r="AC1137" s="7" t="s">
        <v>35</v>
      </c>
      <c r="AD1137" s="5">
        <f>datos_chargeback_2001_1!$AE1137/100</f>
        <v>0</v>
      </c>
      <c r="AE1137" s="6">
        <v>0</v>
      </c>
      <c r="AF1137" s="6" t="s">
        <v>50</v>
      </c>
    </row>
    <row r="1138" spans="1:32" x14ac:dyDescent="0.3">
      <c r="A1138" s="34" t="s">
        <v>3376</v>
      </c>
      <c r="B1138" s="3">
        <v>45063</v>
      </c>
      <c r="C1138" s="3" t="str">
        <f>TEXT(Tabla10[[#This Row],[Fecha de transacción]],"DDDD")</f>
        <v>miércoles</v>
      </c>
      <c r="D1138" s="3">
        <v>45152</v>
      </c>
      <c r="E1138" s="4">
        <f>datos_chargeback_2001_1!$D1138-datos_chargeback_2001_1!$B1138</f>
        <v>89</v>
      </c>
      <c r="F1138" s="5">
        <f>datos_chargeback_2001_1!$G1138/100</f>
        <v>59.59</v>
      </c>
      <c r="G1138" s="6">
        <v>5959</v>
      </c>
      <c r="H1138" s="5">
        <f t="shared" si="17"/>
        <v>0</v>
      </c>
      <c r="I1138" s="5">
        <v>0</v>
      </c>
      <c r="J1138" s="6" t="s">
        <v>24</v>
      </c>
      <c r="K1138" s="6" t="s">
        <v>25</v>
      </c>
      <c r="L1138" s="6" t="s">
        <v>80</v>
      </c>
      <c r="M1138" s="6" t="s">
        <v>85</v>
      </c>
      <c r="N1138" s="6" t="s">
        <v>42</v>
      </c>
      <c r="O1138" s="6" t="s">
        <v>43</v>
      </c>
      <c r="P1138" s="6" t="s">
        <v>30</v>
      </c>
      <c r="Q1138" s="6" t="s">
        <v>44</v>
      </c>
      <c r="R1138" s="6">
        <v>5959</v>
      </c>
      <c r="S1138" s="6" t="s">
        <v>3377</v>
      </c>
      <c r="T1138" s="6" t="s">
        <v>61</v>
      </c>
      <c r="U1138" s="5">
        <f>datos_chargeback_2001_1!$V1138/100</f>
        <v>0</v>
      </c>
      <c r="V1138" s="6">
        <v>0</v>
      </c>
      <c r="W1138" s="5">
        <f>datos_chargeback_2001_1!$X1138/100</f>
        <v>59.59</v>
      </c>
      <c r="X1138" s="6">
        <v>5959</v>
      </c>
      <c r="Y1138" s="5">
        <f>datos_chargeback_2001_1!$Z1138/100</f>
        <v>0</v>
      </c>
      <c r="Z1138" s="6">
        <v>0</v>
      </c>
      <c r="AA1138" s="6" t="s">
        <v>3378</v>
      </c>
      <c r="AB1138" s="6" t="s">
        <v>35</v>
      </c>
      <c r="AC1138" s="7" t="s">
        <v>35</v>
      </c>
      <c r="AD1138" s="5">
        <f>datos_chargeback_2001_1!$AE1138/100</f>
        <v>0</v>
      </c>
      <c r="AE1138" s="6">
        <v>0</v>
      </c>
      <c r="AF1138" s="6" t="s">
        <v>29</v>
      </c>
    </row>
    <row r="1139" spans="1:32" x14ac:dyDescent="0.3">
      <c r="A1139" s="34" t="s">
        <v>3379</v>
      </c>
      <c r="B1139" s="3">
        <v>45064</v>
      </c>
      <c r="C1139" s="3" t="str">
        <f>TEXT(Tabla10[[#This Row],[Fecha de transacción]],"DDDD")</f>
        <v>jueves</v>
      </c>
      <c r="D1139" s="3">
        <v>45127</v>
      </c>
      <c r="E1139" s="4">
        <f>datos_chargeback_2001_1!$D1139-datos_chargeback_2001_1!$B1139</f>
        <v>63</v>
      </c>
      <c r="F1139" s="5">
        <f>datos_chargeback_2001_1!$G1139/100</f>
        <v>79.88</v>
      </c>
      <c r="G1139" s="6">
        <v>7988</v>
      </c>
      <c r="H1139" s="5">
        <f t="shared" si="17"/>
        <v>0</v>
      </c>
      <c r="I1139" s="5">
        <v>0.95</v>
      </c>
      <c r="J1139" s="6" t="s">
        <v>38</v>
      </c>
      <c r="K1139" s="6" t="s">
        <v>25</v>
      </c>
      <c r="L1139" s="6" t="s">
        <v>109</v>
      </c>
      <c r="M1139" s="6" t="s">
        <v>85</v>
      </c>
      <c r="N1139" s="6" t="s">
        <v>42</v>
      </c>
      <c r="O1139" s="6" t="s">
        <v>36</v>
      </c>
      <c r="P1139" s="6" t="s">
        <v>54</v>
      </c>
      <c r="Q1139" s="6" t="s">
        <v>66</v>
      </c>
      <c r="R1139" s="6">
        <v>7988</v>
      </c>
      <c r="S1139" s="6" t="s">
        <v>3003</v>
      </c>
      <c r="T1139" s="6" t="s">
        <v>116</v>
      </c>
      <c r="U1139" s="5">
        <f>datos_chargeback_2001_1!$V1139/100</f>
        <v>79.88</v>
      </c>
      <c r="V1139" s="6">
        <v>7988</v>
      </c>
      <c r="W1139" s="5">
        <f>datos_chargeback_2001_1!$X1139/100</f>
        <v>0</v>
      </c>
      <c r="X1139" s="6">
        <v>0</v>
      </c>
      <c r="Y1139" s="5">
        <f>datos_chargeback_2001_1!$Z1139/100</f>
        <v>0</v>
      </c>
      <c r="Z1139" s="6">
        <v>0</v>
      </c>
      <c r="AA1139" s="6" t="s">
        <v>3380</v>
      </c>
      <c r="AB1139" s="6" t="s">
        <v>48</v>
      </c>
      <c r="AC1139" s="8">
        <v>45064</v>
      </c>
      <c r="AD1139" s="5">
        <f>datos_chargeback_2001_1!$AE1139/100</f>
        <v>640.73</v>
      </c>
      <c r="AE1139" s="6">
        <v>64073</v>
      </c>
      <c r="AF1139" s="6" t="s">
        <v>53</v>
      </c>
    </row>
    <row r="1140" spans="1:32" x14ac:dyDescent="0.3">
      <c r="A1140" s="34" t="s">
        <v>3381</v>
      </c>
      <c r="B1140" s="3">
        <v>45065</v>
      </c>
      <c r="C1140" s="3" t="str">
        <f>TEXT(Tabla10[[#This Row],[Fecha de transacción]],"DDDD")</f>
        <v>viernes</v>
      </c>
      <c r="D1140" s="3">
        <v>45141</v>
      </c>
      <c r="E1140" s="4">
        <f>datos_chargeback_2001_1!$D1140-datos_chargeback_2001_1!$B1140</f>
        <v>76</v>
      </c>
      <c r="F1140" s="5">
        <f>datos_chargeback_2001_1!$G1140/100</f>
        <v>29.83</v>
      </c>
      <c r="G1140" s="6">
        <v>2983</v>
      </c>
      <c r="H1140" s="5">
        <f t="shared" si="17"/>
        <v>0</v>
      </c>
      <c r="I1140" s="5">
        <v>0.83</v>
      </c>
      <c r="J1140" s="6" t="s">
        <v>38</v>
      </c>
      <c r="K1140" s="6" t="s">
        <v>25</v>
      </c>
      <c r="L1140" s="6" t="s">
        <v>109</v>
      </c>
      <c r="M1140" s="6" t="s">
        <v>59</v>
      </c>
      <c r="N1140" s="6" t="s">
        <v>42</v>
      </c>
      <c r="O1140" s="6" t="s">
        <v>114</v>
      </c>
      <c r="P1140" s="6" t="s">
        <v>54</v>
      </c>
      <c r="Q1140" s="6" t="s">
        <v>75</v>
      </c>
      <c r="R1140" s="6">
        <v>2983</v>
      </c>
      <c r="S1140" s="6" t="s">
        <v>3382</v>
      </c>
      <c r="T1140" s="6" t="s">
        <v>61</v>
      </c>
      <c r="U1140" s="5">
        <f>datos_chargeback_2001_1!$V1140/100</f>
        <v>0</v>
      </c>
      <c r="V1140" s="6">
        <v>0</v>
      </c>
      <c r="W1140" s="5">
        <f>datos_chargeback_2001_1!$X1140/100</f>
        <v>29.83</v>
      </c>
      <c r="X1140" s="6">
        <v>2983</v>
      </c>
      <c r="Y1140" s="5">
        <f>datos_chargeback_2001_1!$Z1140/100</f>
        <v>0</v>
      </c>
      <c r="Z1140" s="6">
        <v>0</v>
      </c>
      <c r="AA1140" s="6" t="s">
        <v>3383</v>
      </c>
      <c r="AB1140" s="6" t="s">
        <v>48</v>
      </c>
      <c r="AC1140" s="8">
        <v>45065</v>
      </c>
      <c r="AD1140" s="5">
        <f>datos_chargeback_2001_1!$AE1140/100</f>
        <v>565.44000000000005</v>
      </c>
      <c r="AE1140" s="6">
        <v>56544</v>
      </c>
      <c r="AF1140" s="6" t="s">
        <v>50</v>
      </c>
    </row>
    <row r="1141" spans="1:32" x14ac:dyDescent="0.3">
      <c r="A1141" s="36" t="s">
        <v>3384</v>
      </c>
      <c r="B1141" s="14">
        <v>45066</v>
      </c>
      <c r="C1141" s="14" t="str">
        <f>TEXT(Tabla10[[#This Row],[Fecha de transacción]],"DDDD")</f>
        <v>sábado</v>
      </c>
      <c r="D1141" s="14">
        <v>45131</v>
      </c>
      <c r="E1141" s="15">
        <f>datos_chargeback_2001_1!$D1141-datos_chargeback_2001_1!$B1141</f>
        <v>65</v>
      </c>
      <c r="F1141" s="16">
        <f>datos_chargeback_2001_1!$G1141/100</f>
        <v>57.98</v>
      </c>
      <c r="G1141" s="17">
        <v>5798</v>
      </c>
      <c r="H1141" s="16">
        <f t="shared" si="17"/>
        <v>0</v>
      </c>
      <c r="I1141" s="16">
        <v>0</v>
      </c>
      <c r="J1141" s="17" t="s">
        <v>24</v>
      </c>
      <c r="K1141" s="17" t="s">
        <v>25</v>
      </c>
      <c r="L1141" s="17" t="s">
        <v>80</v>
      </c>
      <c r="M1141" s="17" t="s">
        <v>41</v>
      </c>
      <c r="N1141" s="17" t="s">
        <v>42</v>
      </c>
      <c r="O1141" s="17" t="s">
        <v>64</v>
      </c>
      <c r="P1141" s="17" t="s">
        <v>54</v>
      </c>
      <c r="Q1141" s="17" t="s">
        <v>31</v>
      </c>
      <c r="R1141" s="17">
        <v>57980</v>
      </c>
      <c r="S1141" s="17" t="s">
        <v>436</v>
      </c>
      <c r="T1141" s="17" t="s">
        <v>61</v>
      </c>
      <c r="U1141" s="16">
        <f>datos_chargeback_2001_1!$V1141/100</f>
        <v>0</v>
      </c>
      <c r="V1141" s="17">
        <v>0</v>
      </c>
      <c r="W1141" s="16">
        <f>datos_chargeback_2001_1!$X1141/100</f>
        <v>579.79999999999995</v>
      </c>
      <c r="X1141" s="17">
        <v>57980</v>
      </c>
      <c r="Y1141" s="16">
        <f>datos_chargeback_2001_1!$Z1141/100</f>
        <v>0</v>
      </c>
      <c r="Z1141" s="17">
        <v>0</v>
      </c>
      <c r="AA1141" s="17" t="s">
        <v>3385</v>
      </c>
      <c r="AB1141" s="17" t="s">
        <v>35</v>
      </c>
      <c r="AC1141" s="20" t="s">
        <v>35</v>
      </c>
      <c r="AD1141" s="16">
        <f>datos_chargeback_2001_1!$AE1141/100</f>
        <v>0</v>
      </c>
      <c r="AE1141" s="17">
        <v>0</v>
      </c>
      <c r="AF1141" s="17" t="s">
        <v>29</v>
      </c>
    </row>
    <row r="1142" spans="1:32" x14ac:dyDescent="0.3">
      <c r="A1142" s="34" t="s">
        <v>3386</v>
      </c>
      <c r="B1142" s="3">
        <v>45067</v>
      </c>
      <c r="C1142" s="3" t="str">
        <f>TEXT(Tabla10[[#This Row],[Fecha de transacción]],"DDDD")</f>
        <v>domingo</v>
      </c>
      <c r="D1142" s="3">
        <v>45134</v>
      </c>
      <c r="E1142" s="4">
        <f>datos_chargeback_2001_1!$D1142-datos_chargeback_2001_1!$B1142</f>
        <v>67</v>
      </c>
      <c r="F1142" s="5">
        <f>datos_chargeback_2001_1!$G1142/100</f>
        <v>969.77</v>
      </c>
      <c r="G1142" s="6">
        <v>96977</v>
      </c>
      <c r="H1142" s="5">
        <f t="shared" si="17"/>
        <v>0</v>
      </c>
      <c r="I1142" s="5">
        <v>1.45</v>
      </c>
      <c r="J1142" s="6" t="s">
        <v>38</v>
      </c>
      <c r="K1142" s="6" t="s">
        <v>25</v>
      </c>
      <c r="L1142" s="6" t="s">
        <v>26</v>
      </c>
      <c r="M1142" s="6" t="s">
        <v>85</v>
      </c>
      <c r="N1142" s="6" t="s">
        <v>28</v>
      </c>
      <c r="O1142" s="6" t="s">
        <v>50</v>
      </c>
      <c r="P1142" s="6" t="s">
        <v>30</v>
      </c>
      <c r="Q1142" s="6" t="s">
        <v>66</v>
      </c>
      <c r="R1142" s="6">
        <v>96977</v>
      </c>
      <c r="S1142" s="6" t="s">
        <v>3387</v>
      </c>
      <c r="T1142" s="6" t="s">
        <v>33</v>
      </c>
      <c r="U1142" s="5">
        <f>datos_chargeback_2001_1!$V1142/100</f>
        <v>0</v>
      </c>
      <c r="V1142" s="6">
        <v>0</v>
      </c>
      <c r="W1142" s="5">
        <f>datos_chargeback_2001_1!$X1142/100</f>
        <v>0</v>
      </c>
      <c r="X1142" s="6">
        <v>0</v>
      </c>
      <c r="Y1142" s="5">
        <f>datos_chargeback_2001_1!$Z1142/100</f>
        <v>969.77</v>
      </c>
      <c r="Z1142" s="6">
        <v>96977</v>
      </c>
      <c r="AA1142" s="6" t="s">
        <v>3388</v>
      </c>
      <c r="AB1142" s="6" t="s">
        <v>48</v>
      </c>
      <c r="AC1142" s="8">
        <v>45067</v>
      </c>
      <c r="AD1142" s="5">
        <f>datos_chargeback_2001_1!$AE1142/100</f>
        <v>370.01</v>
      </c>
      <c r="AE1142" s="6">
        <v>37001</v>
      </c>
      <c r="AF1142" s="6" t="s">
        <v>36</v>
      </c>
    </row>
    <row r="1143" spans="1:32" x14ac:dyDescent="0.3">
      <c r="A1143" s="34" t="s">
        <v>3389</v>
      </c>
      <c r="B1143" s="3">
        <v>45068</v>
      </c>
      <c r="C1143" s="3" t="str">
        <f>TEXT(Tabla10[[#This Row],[Fecha de transacción]],"DDDD")</f>
        <v>lunes</v>
      </c>
      <c r="D1143" s="3">
        <v>45158</v>
      </c>
      <c r="E1143" s="4">
        <f>datos_chargeback_2001_1!$D1143-datos_chargeback_2001_1!$B1143</f>
        <v>90</v>
      </c>
      <c r="F1143" s="5">
        <f>datos_chargeback_2001_1!$G1143/100</f>
        <v>22.49</v>
      </c>
      <c r="G1143" s="6">
        <v>2249</v>
      </c>
      <c r="H1143" s="5">
        <f t="shared" si="17"/>
        <v>0</v>
      </c>
      <c r="I1143" s="5">
        <v>0</v>
      </c>
      <c r="J1143" s="6" t="s">
        <v>38</v>
      </c>
      <c r="K1143" s="6" t="s">
        <v>25</v>
      </c>
      <c r="L1143" s="6" t="s">
        <v>80</v>
      </c>
      <c r="M1143" s="6" t="s">
        <v>41</v>
      </c>
      <c r="N1143" s="6" t="s">
        <v>42</v>
      </c>
      <c r="O1143" s="6" t="s">
        <v>36</v>
      </c>
      <c r="P1143" s="6" t="s">
        <v>30</v>
      </c>
      <c r="Q1143" s="6" t="s">
        <v>55</v>
      </c>
      <c r="R1143" s="6">
        <v>22490</v>
      </c>
      <c r="S1143" s="6" t="s">
        <v>3183</v>
      </c>
      <c r="T1143" s="6" t="s">
        <v>61</v>
      </c>
      <c r="U1143" s="5">
        <f>datos_chargeback_2001_1!$V1143/100</f>
        <v>0</v>
      </c>
      <c r="V1143" s="6">
        <v>0</v>
      </c>
      <c r="W1143" s="5">
        <f>datos_chargeback_2001_1!$X1143/100</f>
        <v>224.9</v>
      </c>
      <c r="X1143" s="6">
        <v>22490</v>
      </c>
      <c r="Y1143" s="5">
        <f>datos_chargeback_2001_1!$Z1143/100</f>
        <v>0</v>
      </c>
      <c r="Z1143" s="6">
        <v>0</v>
      </c>
      <c r="AA1143" s="6" t="s">
        <v>3390</v>
      </c>
      <c r="AB1143" s="6" t="s">
        <v>48</v>
      </c>
      <c r="AC1143" s="8">
        <v>45068</v>
      </c>
      <c r="AD1143" s="5">
        <f>datos_chargeback_2001_1!$AE1143/100</f>
        <v>371.91</v>
      </c>
      <c r="AE1143" s="6">
        <v>37191</v>
      </c>
      <c r="AF1143" s="6" t="s">
        <v>43</v>
      </c>
    </row>
    <row r="1144" spans="1:32" x14ac:dyDescent="0.3">
      <c r="A1144" s="35" t="s">
        <v>3391</v>
      </c>
      <c r="B1144" s="9">
        <v>45069</v>
      </c>
      <c r="C1144" s="9" t="str">
        <f>TEXT(Tabla10[[#This Row],[Fecha de transacción]],"DDDD")</f>
        <v>martes</v>
      </c>
      <c r="D1144" s="9">
        <v>45130</v>
      </c>
      <c r="E1144" s="10">
        <f>datos_chargeback_2001_1!$D1144-datos_chargeback_2001_1!$B1144</f>
        <v>61</v>
      </c>
      <c r="F1144" s="11">
        <f>datos_chargeback_2001_1!$G1144/100</f>
        <v>347.04</v>
      </c>
      <c r="G1144" s="12">
        <v>34704</v>
      </c>
      <c r="H1144" s="11">
        <f t="shared" si="17"/>
        <v>0</v>
      </c>
      <c r="I1144" s="11">
        <v>0</v>
      </c>
      <c r="J1144" s="12" t="s">
        <v>24</v>
      </c>
      <c r="K1144" s="12" t="s">
        <v>25</v>
      </c>
      <c r="L1144" s="12" t="s">
        <v>119</v>
      </c>
      <c r="M1144" s="12" t="s">
        <v>59</v>
      </c>
      <c r="N1144" s="12" t="s">
        <v>28</v>
      </c>
      <c r="O1144" s="12" t="s">
        <v>70</v>
      </c>
      <c r="P1144" s="12" t="s">
        <v>54</v>
      </c>
      <c r="Q1144" s="12" t="s">
        <v>44</v>
      </c>
      <c r="R1144" s="12">
        <v>34704</v>
      </c>
      <c r="S1144" s="12" t="s">
        <v>816</v>
      </c>
      <c r="T1144" s="12" t="s">
        <v>33</v>
      </c>
      <c r="U1144" s="11">
        <f>datos_chargeback_2001_1!$V1144/100</f>
        <v>0</v>
      </c>
      <c r="V1144" s="12">
        <v>0</v>
      </c>
      <c r="W1144" s="11">
        <f>datos_chargeback_2001_1!$X1144/100</f>
        <v>0</v>
      </c>
      <c r="X1144" s="12">
        <v>0</v>
      </c>
      <c r="Y1144" s="11">
        <f>datos_chargeback_2001_1!$Z1144/100</f>
        <v>347.04</v>
      </c>
      <c r="Z1144" s="12">
        <v>34704</v>
      </c>
      <c r="AA1144" s="12" t="s">
        <v>3392</v>
      </c>
      <c r="AB1144" s="12" t="s">
        <v>35</v>
      </c>
      <c r="AC1144" s="13" t="s">
        <v>35</v>
      </c>
      <c r="AD1144" s="11">
        <f>datos_chargeback_2001_1!$AE1144/100</f>
        <v>0</v>
      </c>
      <c r="AE1144" s="12">
        <v>0</v>
      </c>
      <c r="AF1144" s="12" t="s">
        <v>53</v>
      </c>
    </row>
    <row r="1145" spans="1:32" x14ac:dyDescent="0.3">
      <c r="A1145" s="34" t="s">
        <v>3393</v>
      </c>
      <c r="B1145" s="3">
        <v>45070</v>
      </c>
      <c r="C1145" s="3" t="str">
        <f>TEXT(Tabla10[[#This Row],[Fecha de transacción]],"DDDD")</f>
        <v>miércoles</v>
      </c>
      <c r="D1145" s="3">
        <v>45142</v>
      </c>
      <c r="E1145" s="4">
        <f>datos_chargeback_2001_1!$D1145-datos_chargeback_2001_1!$B1145</f>
        <v>72</v>
      </c>
      <c r="F1145" s="5">
        <f>datos_chargeback_2001_1!$G1145/100</f>
        <v>631.48</v>
      </c>
      <c r="G1145" s="6">
        <v>63148</v>
      </c>
      <c r="H1145" s="5">
        <f t="shared" si="17"/>
        <v>0</v>
      </c>
      <c r="I1145" s="5">
        <v>0</v>
      </c>
      <c r="J1145" s="6" t="s">
        <v>24</v>
      </c>
      <c r="K1145" s="6" t="s">
        <v>25</v>
      </c>
      <c r="L1145" s="6" t="s">
        <v>40</v>
      </c>
      <c r="M1145" s="6" t="s">
        <v>27</v>
      </c>
      <c r="N1145" s="6" t="s">
        <v>42</v>
      </c>
      <c r="O1145" s="6" t="s">
        <v>50</v>
      </c>
      <c r="P1145" s="6" t="s">
        <v>54</v>
      </c>
      <c r="Q1145" s="6" t="s">
        <v>55</v>
      </c>
      <c r="R1145" s="6">
        <v>63148</v>
      </c>
      <c r="S1145" s="6" t="s">
        <v>965</v>
      </c>
      <c r="T1145" s="6" t="s">
        <v>46</v>
      </c>
      <c r="U1145" s="5">
        <f>datos_chargeback_2001_1!$V1145/100</f>
        <v>631.48</v>
      </c>
      <c r="V1145" s="6">
        <v>63148</v>
      </c>
      <c r="W1145" s="5">
        <f>datos_chargeback_2001_1!$X1145/100</f>
        <v>0</v>
      </c>
      <c r="X1145" s="6">
        <v>0</v>
      </c>
      <c r="Y1145" s="5">
        <f>datos_chargeback_2001_1!$Z1145/100</f>
        <v>0</v>
      </c>
      <c r="Z1145" s="6">
        <v>0</v>
      </c>
      <c r="AA1145" s="6" t="s">
        <v>3394</v>
      </c>
      <c r="AB1145" s="6" t="s">
        <v>48</v>
      </c>
      <c r="AC1145" s="8">
        <v>45070</v>
      </c>
      <c r="AD1145" s="5">
        <f>datos_chargeback_2001_1!$AE1145/100</f>
        <v>417.82</v>
      </c>
      <c r="AE1145" s="6">
        <v>41782</v>
      </c>
      <c r="AF1145" s="6" t="s">
        <v>50</v>
      </c>
    </row>
    <row r="1146" spans="1:32" x14ac:dyDescent="0.3">
      <c r="A1146" s="35" t="s">
        <v>3395</v>
      </c>
      <c r="B1146" s="9">
        <v>45071</v>
      </c>
      <c r="C1146" s="9" t="str">
        <f>TEXT(Tabla10[[#This Row],[Fecha de transacción]],"DDDD")</f>
        <v>jueves</v>
      </c>
      <c r="D1146" s="9">
        <v>45160</v>
      </c>
      <c r="E1146" s="10">
        <f>datos_chargeback_2001_1!$D1146-datos_chargeback_2001_1!$B1146</f>
        <v>89</v>
      </c>
      <c r="F1146" s="11">
        <f>datos_chargeback_2001_1!$G1146/100</f>
        <v>361.84</v>
      </c>
      <c r="G1146" s="12">
        <v>36184</v>
      </c>
      <c r="H1146" s="11">
        <f t="shared" si="17"/>
        <v>0</v>
      </c>
      <c r="I1146" s="11">
        <v>0</v>
      </c>
      <c r="J1146" s="12" t="s">
        <v>24</v>
      </c>
      <c r="K1146" s="12" t="s">
        <v>25</v>
      </c>
      <c r="L1146" s="12" t="s">
        <v>119</v>
      </c>
      <c r="M1146" s="12" t="s">
        <v>27</v>
      </c>
      <c r="N1146" s="12" t="s">
        <v>42</v>
      </c>
      <c r="O1146" s="12" t="s">
        <v>64</v>
      </c>
      <c r="P1146" s="12" t="s">
        <v>30</v>
      </c>
      <c r="Q1146" s="12" t="s">
        <v>44</v>
      </c>
      <c r="R1146" s="12">
        <v>36184</v>
      </c>
      <c r="S1146" s="12" t="s">
        <v>3396</v>
      </c>
      <c r="T1146" s="12" t="s">
        <v>46</v>
      </c>
      <c r="U1146" s="11">
        <f>datos_chargeback_2001_1!$V1146/100</f>
        <v>361.84</v>
      </c>
      <c r="V1146" s="12">
        <v>36184</v>
      </c>
      <c r="W1146" s="11">
        <f>datos_chargeback_2001_1!$X1146/100</f>
        <v>0</v>
      </c>
      <c r="X1146" s="12">
        <v>0</v>
      </c>
      <c r="Y1146" s="11">
        <f>datos_chargeback_2001_1!$Z1146/100</f>
        <v>0</v>
      </c>
      <c r="Z1146" s="12">
        <v>0</v>
      </c>
      <c r="AA1146" s="12" t="s">
        <v>3397</v>
      </c>
      <c r="AB1146" s="12" t="s">
        <v>48</v>
      </c>
      <c r="AC1146" s="19">
        <v>45071</v>
      </c>
      <c r="AD1146" s="11">
        <f>datos_chargeback_2001_1!$AE1146/100</f>
        <v>26.83</v>
      </c>
      <c r="AE1146" s="12">
        <v>2683</v>
      </c>
      <c r="AF1146" s="12" t="s">
        <v>64</v>
      </c>
    </row>
    <row r="1147" spans="1:32" x14ac:dyDescent="0.3">
      <c r="A1147" s="36" t="s">
        <v>3398</v>
      </c>
      <c r="B1147" s="14">
        <v>45072</v>
      </c>
      <c r="C1147" s="14" t="str">
        <f>TEXT(Tabla10[[#This Row],[Fecha de transacción]],"DDDD")</f>
        <v>viernes</v>
      </c>
      <c r="D1147" s="14">
        <v>45142</v>
      </c>
      <c r="E1147" s="15">
        <f>datos_chargeback_2001_1!$D1147-datos_chargeback_2001_1!$B1147</f>
        <v>70</v>
      </c>
      <c r="F1147" s="16">
        <f>datos_chargeback_2001_1!$G1147/100</f>
        <v>955.65</v>
      </c>
      <c r="G1147" s="17">
        <v>95565</v>
      </c>
      <c r="H1147" s="16">
        <f t="shared" si="17"/>
        <v>0</v>
      </c>
      <c r="I1147" s="16">
        <v>1.23</v>
      </c>
      <c r="J1147" s="17" t="s">
        <v>38</v>
      </c>
      <c r="K1147" s="17" t="s">
        <v>25</v>
      </c>
      <c r="L1147" s="17" t="s">
        <v>40</v>
      </c>
      <c r="M1147" s="17" t="s">
        <v>41</v>
      </c>
      <c r="N1147" s="17" t="s">
        <v>42</v>
      </c>
      <c r="O1147" s="17" t="s">
        <v>43</v>
      </c>
      <c r="P1147" s="17" t="s">
        <v>30</v>
      </c>
      <c r="Q1147" s="17" t="s">
        <v>55</v>
      </c>
      <c r="R1147" s="17">
        <v>95565</v>
      </c>
      <c r="S1147" s="17" t="s">
        <v>2971</v>
      </c>
      <c r="T1147" s="17" t="s">
        <v>116</v>
      </c>
      <c r="U1147" s="16">
        <f>datos_chargeback_2001_1!$V1147/100</f>
        <v>955.65</v>
      </c>
      <c r="V1147" s="17">
        <v>95565</v>
      </c>
      <c r="W1147" s="16">
        <f>datos_chargeback_2001_1!$X1147/100</f>
        <v>0</v>
      </c>
      <c r="X1147" s="17">
        <v>0</v>
      </c>
      <c r="Y1147" s="16">
        <f>datos_chargeback_2001_1!$Z1147/100</f>
        <v>0</v>
      </c>
      <c r="Z1147" s="17">
        <v>0</v>
      </c>
      <c r="AA1147" s="17" t="s">
        <v>3399</v>
      </c>
      <c r="AB1147" s="17" t="s">
        <v>48</v>
      </c>
      <c r="AC1147" s="18">
        <v>45072</v>
      </c>
      <c r="AD1147" s="16">
        <f>datos_chargeback_2001_1!$AE1147/100</f>
        <v>884.47</v>
      </c>
      <c r="AE1147" s="17">
        <v>88447</v>
      </c>
      <c r="AF1147" s="17" t="s">
        <v>64</v>
      </c>
    </row>
    <row r="1148" spans="1:32" x14ac:dyDescent="0.3">
      <c r="A1148" s="35" t="s">
        <v>3400</v>
      </c>
      <c r="B1148" s="9">
        <v>45073</v>
      </c>
      <c r="C1148" s="9" t="str">
        <f>TEXT(Tabla10[[#This Row],[Fecha de transacción]],"DDDD")</f>
        <v>sábado</v>
      </c>
      <c r="D1148" s="9">
        <v>45151</v>
      </c>
      <c r="E1148" s="10">
        <f>datos_chargeback_2001_1!$D1148-datos_chargeback_2001_1!$B1148</f>
        <v>78</v>
      </c>
      <c r="F1148" s="11">
        <f>datos_chargeback_2001_1!$G1148/100</f>
        <v>19.78</v>
      </c>
      <c r="G1148" s="12">
        <v>1978</v>
      </c>
      <c r="H1148" s="11">
        <f t="shared" si="17"/>
        <v>0</v>
      </c>
      <c r="I1148" s="11">
        <v>1.29</v>
      </c>
      <c r="J1148" s="12" t="s">
        <v>24</v>
      </c>
      <c r="K1148" s="12" t="s">
        <v>25</v>
      </c>
      <c r="L1148" s="12" t="s">
        <v>40</v>
      </c>
      <c r="M1148" s="12" t="s">
        <v>93</v>
      </c>
      <c r="N1148" s="12" t="s">
        <v>42</v>
      </c>
      <c r="O1148" s="12" t="s">
        <v>114</v>
      </c>
      <c r="P1148" s="12" t="s">
        <v>30</v>
      </c>
      <c r="Q1148" s="12" t="s">
        <v>44</v>
      </c>
      <c r="R1148" s="12">
        <v>19780</v>
      </c>
      <c r="S1148" s="12" t="s">
        <v>3023</v>
      </c>
      <c r="T1148" s="12" t="s">
        <v>116</v>
      </c>
      <c r="U1148" s="11">
        <f>datos_chargeback_2001_1!$V1148/100</f>
        <v>197.8</v>
      </c>
      <c r="V1148" s="12">
        <v>19780</v>
      </c>
      <c r="W1148" s="11">
        <f>datos_chargeback_2001_1!$X1148/100</f>
        <v>0</v>
      </c>
      <c r="X1148" s="12">
        <v>0</v>
      </c>
      <c r="Y1148" s="11">
        <f>datos_chargeback_2001_1!$Z1148/100</f>
        <v>0</v>
      </c>
      <c r="Z1148" s="12">
        <v>0</v>
      </c>
      <c r="AA1148" s="12" t="s">
        <v>3401</v>
      </c>
      <c r="AB1148" s="12" t="s">
        <v>35</v>
      </c>
      <c r="AC1148" s="13" t="s">
        <v>35</v>
      </c>
      <c r="AD1148" s="11">
        <f>datos_chargeback_2001_1!$AE1148/100</f>
        <v>0</v>
      </c>
      <c r="AE1148" s="12">
        <v>0</v>
      </c>
      <c r="AF1148" s="12" t="s">
        <v>36</v>
      </c>
    </row>
    <row r="1149" spans="1:32" x14ac:dyDescent="0.3">
      <c r="A1149" s="34" t="s">
        <v>3402</v>
      </c>
      <c r="B1149" s="3">
        <v>45074</v>
      </c>
      <c r="C1149" s="3" t="str">
        <f>TEXT(Tabla10[[#This Row],[Fecha de transacción]],"DDDD")</f>
        <v>domingo</v>
      </c>
      <c r="D1149" s="3">
        <v>45146</v>
      </c>
      <c r="E1149" s="4">
        <f>datos_chargeback_2001_1!$D1149-datos_chargeback_2001_1!$B1149</f>
        <v>72</v>
      </c>
      <c r="F1149" s="5">
        <f>datos_chargeback_2001_1!$G1149/100</f>
        <v>85.03</v>
      </c>
      <c r="G1149" s="6">
        <v>8503</v>
      </c>
      <c r="H1149" s="5">
        <f t="shared" si="17"/>
        <v>0</v>
      </c>
      <c r="I1149" s="5">
        <v>0.81</v>
      </c>
      <c r="J1149" s="6" t="s">
        <v>24</v>
      </c>
      <c r="K1149" s="6" t="s">
        <v>25</v>
      </c>
      <c r="L1149" s="6" t="s">
        <v>119</v>
      </c>
      <c r="M1149" s="6" t="s">
        <v>59</v>
      </c>
      <c r="N1149" s="6" t="s">
        <v>42</v>
      </c>
      <c r="O1149" s="6" t="s">
        <v>50</v>
      </c>
      <c r="P1149" s="6" t="s">
        <v>30</v>
      </c>
      <c r="Q1149" s="6" t="s">
        <v>75</v>
      </c>
      <c r="R1149" s="6">
        <v>85030</v>
      </c>
      <c r="S1149" s="6" t="s">
        <v>1773</v>
      </c>
      <c r="T1149" s="6" t="s">
        <v>61</v>
      </c>
      <c r="U1149" s="5">
        <f>datos_chargeback_2001_1!$V1149/100</f>
        <v>0</v>
      </c>
      <c r="V1149" s="6">
        <v>0</v>
      </c>
      <c r="W1149" s="5">
        <f>datos_chargeback_2001_1!$X1149/100</f>
        <v>850.3</v>
      </c>
      <c r="X1149" s="6">
        <v>85030</v>
      </c>
      <c r="Y1149" s="5">
        <f>datos_chargeback_2001_1!$Z1149/100</f>
        <v>0</v>
      </c>
      <c r="Z1149" s="6">
        <v>0</v>
      </c>
      <c r="AA1149" s="6" t="s">
        <v>3403</v>
      </c>
      <c r="AB1149" s="6" t="s">
        <v>35</v>
      </c>
      <c r="AC1149" s="7" t="s">
        <v>35</v>
      </c>
      <c r="AD1149" s="5">
        <f>datos_chargeback_2001_1!$AE1149/100</f>
        <v>0</v>
      </c>
      <c r="AE1149" s="6">
        <v>0</v>
      </c>
      <c r="AF1149" s="6" t="s">
        <v>64</v>
      </c>
    </row>
    <row r="1150" spans="1:32" x14ac:dyDescent="0.3">
      <c r="A1150" s="34" t="s">
        <v>3404</v>
      </c>
      <c r="B1150" s="3">
        <v>45075</v>
      </c>
      <c r="C1150" s="3" t="str">
        <f>TEXT(Tabla10[[#This Row],[Fecha de transacción]],"DDDD")</f>
        <v>lunes</v>
      </c>
      <c r="D1150" s="3">
        <v>45141</v>
      </c>
      <c r="E1150" s="4">
        <f>datos_chargeback_2001_1!$D1150-datos_chargeback_2001_1!$B1150</f>
        <v>66</v>
      </c>
      <c r="F1150" s="5">
        <f>datos_chargeback_2001_1!$G1150/100</f>
        <v>501.44</v>
      </c>
      <c r="G1150" s="6">
        <v>50144</v>
      </c>
      <c r="H1150" s="5">
        <f t="shared" si="17"/>
        <v>0</v>
      </c>
      <c r="I1150" s="5">
        <v>0</v>
      </c>
      <c r="J1150" s="6" t="s">
        <v>24</v>
      </c>
      <c r="K1150" s="6" t="s">
        <v>25</v>
      </c>
      <c r="L1150" s="6" t="s">
        <v>26</v>
      </c>
      <c r="M1150" s="6" t="s">
        <v>85</v>
      </c>
      <c r="N1150" s="6" t="s">
        <v>42</v>
      </c>
      <c r="O1150" s="6" t="s">
        <v>50</v>
      </c>
      <c r="P1150" s="6" t="s">
        <v>30</v>
      </c>
      <c r="Q1150" s="6" t="s">
        <v>44</v>
      </c>
      <c r="R1150" s="6">
        <v>50144</v>
      </c>
      <c r="S1150" s="6" t="s">
        <v>1295</v>
      </c>
      <c r="T1150" s="6" t="s">
        <v>116</v>
      </c>
      <c r="U1150" s="5">
        <f>datos_chargeback_2001_1!$V1150/100</f>
        <v>501.44</v>
      </c>
      <c r="V1150" s="6">
        <v>50144</v>
      </c>
      <c r="W1150" s="5">
        <f>datos_chargeback_2001_1!$X1150/100</f>
        <v>0</v>
      </c>
      <c r="X1150" s="6">
        <v>0</v>
      </c>
      <c r="Y1150" s="5">
        <f>datos_chargeback_2001_1!$Z1150/100</f>
        <v>0</v>
      </c>
      <c r="Z1150" s="6">
        <v>0</v>
      </c>
      <c r="AA1150" s="6" t="s">
        <v>3405</v>
      </c>
      <c r="AB1150" s="6" t="s">
        <v>48</v>
      </c>
      <c r="AC1150" s="8">
        <v>45075</v>
      </c>
      <c r="AD1150" s="5">
        <f>datos_chargeback_2001_1!$AE1150/100</f>
        <v>732.27</v>
      </c>
      <c r="AE1150" s="6">
        <v>73227</v>
      </c>
      <c r="AF1150" s="6" t="s">
        <v>53</v>
      </c>
    </row>
    <row r="1151" spans="1:32" x14ac:dyDescent="0.3">
      <c r="A1151" s="36" t="s">
        <v>3406</v>
      </c>
      <c r="B1151" s="14">
        <v>45076</v>
      </c>
      <c r="C1151" s="14" t="str">
        <f>TEXT(Tabla10[[#This Row],[Fecha de transacción]],"DDDD")</f>
        <v>martes</v>
      </c>
      <c r="D1151" s="14">
        <v>45140</v>
      </c>
      <c r="E1151" s="15">
        <f>datos_chargeback_2001_1!$D1151-datos_chargeback_2001_1!$B1151</f>
        <v>64</v>
      </c>
      <c r="F1151" s="16">
        <f>datos_chargeback_2001_1!$G1151/100</f>
        <v>795.86</v>
      </c>
      <c r="G1151" s="17">
        <v>79586</v>
      </c>
      <c r="H1151" s="16">
        <f t="shared" si="17"/>
        <v>0</v>
      </c>
      <c r="I1151" s="16">
        <v>1.35</v>
      </c>
      <c r="J1151" s="17" t="s">
        <v>38</v>
      </c>
      <c r="K1151" s="17" t="s">
        <v>25</v>
      </c>
      <c r="L1151" s="17" t="s">
        <v>109</v>
      </c>
      <c r="M1151" s="17" t="s">
        <v>93</v>
      </c>
      <c r="N1151" s="17" t="s">
        <v>42</v>
      </c>
      <c r="O1151" s="17" t="s">
        <v>53</v>
      </c>
      <c r="P1151" s="17" t="s">
        <v>30</v>
      </c>
      <c r="Q1151" s="17" t="s">
        <v>44</v>
      </c>
      <c r="R1151" s="17">
        <v>79586</v>
      </c>
      <c r="S1151" s="17" t="s">
        <v>3407</v>
      </c>
      <c r="T1151" s="17" t="s">
        <v>61</v>
      </c>
      <c r="U1151" s="16">
        <f>datos_chargeback_2001_1!$V1151/100</f>
        <v>0</v>
      </c>
      <c r="V1151" s="17">
        <v>0</v>
      </c>
      <c r="W1151" s="16">
        <f>datos_chargeback_2001_1!$X1151/100</f>
        <v>795.86</v>
      </c>
      <c r="X1151" s="17">
        <v>79586</v>
      </c>
      <c r="Y1151" s="16">
        <f>datos_chargeback_2001_1!$Z1151/100</f>
        <v>0</v>
      </c>
      <c r="Z1151" s="17">
        <v>0</v>
      </c>
      <c r="AA1151" s="17" t="s">
        <v>3408</v>
      </c>
      <c r="AB1151" s="17" t="s">
        <v>35</v>
      </c>
      <c r="AC1151" s="20" t="s">
        <v>35</v>
      </c>
      <c r="AD1151" s="16">
        <f>datos_chargeback_2001_1!$AE1151/100</f>
        <v>0</v>
      </c>
      <c r="AE1151" s="17">
        <v>0</v>
      </c>
      <c r="AF1151" s="17" t="s">
        <v>43</v>
      </c>
    </row>
    <row r="1152" spans="1:32" x14ac:dyDescent="0.3">
      <c r="A1152" s="35" t="s">
        <v>3409</v>
      </c>
      <c r="B1152" s="9">
        <v>45077</v>
      </c>
      <c r="C1152" s="9" t="str">
        <f>TEXT(Tabla10[[#This Row],[Fecha de transacción]],"DDDD")</f>
        <v>miércoles</v>
      </c>
      <c r="D1152" s="9">
        <v>45140</v>
      </c>
      <c r="E1152" s="10">
        <f>datos_chargeback_2001_1!$D1152-datos_chargeback_2001_1!$B1152</f>
        <v>63</v>
      </c>
      <c r="F1152" s="11">
        <f>datos_chargeback_2001_1!$G1152/100</f>
        <v>26.31</v>
      </c>
      <c r="G1152" s="12">
        <v>2631</v>
      </c>
      <c r="H1152" s="11">
        <f t="shared" si="17"/>
        <v>0</v>
      </c>
      <c r="I1152" s="11">
        <v>0</v>
      </c>
      <c r="J1152" s="12" t="s">
        <v>38</v>
      </c>
      <c r="K1152" s="12" t="s">
        <v>25</v>
      </c>
      <c r="L1152" s="12" t="s">
        <v>26</v>
      </c>
      <c r="M1152" s="12" t="s">
        <v>41</v>
      </c>
      <c r="N1152" s="12" t="s">
        <v>42</v>
      </c>
      <c r="O1152" s="12" t="s">
        <v>50</v>
      </c>
      <c r="P1152" s="12" t="s">
        <v>54</v>
      </c>
      <c r="Q1152" s="12" t="s">
        <v>44</v>
      </c>
      <c r="R1152" s="12">
        <v>2631</v>
      </c>
      <c r="S1152" s="12" t="s">
        <v>1697</v>
      </c>
      <c r="T1152" s="12" t="s">
        <v>116</v>
      </c>
      <c r="U1152" s="11">
        <f>datos_chargeback_2001_1!$V1152/100</f>
        <v>26.31</v>
      </c>
      <c r="V1152" s="12">
        <v>2631</v>
      </c>
      <c r="W1152" s="11">
        <f>datos_chargeback_2001_1!$X1152/100</f>
        <v>0</v>
      </c>
      <c r="X1152" s="12">
        <v>0</v>
      </c>
      <c r="Y1152" s="11">
        <f>datos_chargeback_2001_1!$Z1152/100</f>
        <v>0</v>
      </c>
      <c r="Z1152" s="12">
        <v>0</v>
      </c>
      <c r="AA1152" s="12" t="s">
        <v>3410</v>
      </c>
      <c r="AB1152" s="12" t="s">
        <v>48</v>
      </c>
      <c r="AC1152" s="19">
        <v>45077</v>
      </c>
      <c r="AD1152" s="11">
        <f>datos_chargeback_2001_1!$AE1152/100</f>
        <v>0.15</v>
      </c>
      <c r="AE1152" s="12">
        <v>15</v>
      </c>
      <c r="AF1152" s="12" t="s">
        <v>64</v>
      </c>
    </row>
    <row r="1153" spans="1:32" x14ac:dyDescent="0.3">
      <c r="A1153" s="34" t="s">
        <v>3411</v>
      </c>
      <c r="B1153" s="3">
        <v>45078</v>
      </c>
      <c r="C1153" s="3" t="str">
        <f>TEXT(Tabla10[[#This Row],[Fecha de transacción]],"DDDD")</f>
        <v>jueves</v>
      </c>
      <c r="D1153" s="3">
        <v>45154</v>
      </c>
      <c r="E1153" s="4">
        <f>datos_chargeback_2001_1!$D1153-datos_chargeback_2001_1!$B1153</f>
        <v>76</v>
      </c>
      <c r="F1153" s="5">
        <f>datos_chargeback_2001_1!$G1153/100</f>
        <v>618.78</v>
      </c>
      <c r="G1153" s="6">
        <v>61878</v>
      </c>
      <c r="H1153" s="5">
        <f t="shared" si="17"/>
        <v>0</v>
      </c>
      <c r="I1153" s="5">
        <v>0</v>
      </c>
      <c r="J1153" s="6" t="s">
        <v>24</v>
      </c>
      <c r="K1153" s="6" t="s">
        <v>25</v>
      </c>
      <c r="L1153" s="6" t="s">
        <v>109</v>
      </c>
      <c r="M1153" s="6" t="s">
        <v>41</v>
      </c>
      <c r="N1153" s="6" t="s">
        <v>42</v>
      </c>
      <c r="O1153" s="6" t="s">
        <v>53</v>
      </c>
      <c r="P1153" s="6" t="s">
        <v>30</v>
      </c>
      <c r="Q1153" s="6" t="s">
        <v>31</v>
      </c>
      <c r="R1153" s="6">
        <v>61878</v>
      </c>
      <c r="S1153" s="6" t="s">
        <v>3108</v>
      </c>
      <c r="T1153" s="6" t="s">
        <v>61</v>
      </c>
      <c r="U1153" s="5">
        <f>datos_chargeback_2001_1!$V1153/100</f>
        <v>0</v>
      </c>
      <c r="V1153" s="6">
        <v>0</v>
      </c>
      <c r="W1153" s="5">
        <f>datos_chargeback_2001_1!$X1153/100</f>
        <v>618.78</v>
      </c>
      <c r="X1153" s="6">
        <v>61878</v>
      </c>
      <c r="Y1153" s="5">
        <f>datos_chargeback_2001_1!$Z1153/100</f>
        <v>0</v>
      </c>
      <c r="Z1153" s="6">
        <v>0</v>
      </c>
      <c r="AA1153" s="6" t="s">
        <v>3412</v>
      </c>
      <c r="AB1153" s="6" t="s">
        <v>35</v>
      </c>
      <c r="AC1153" s="7" t="s">
        <v>35</v>
      </c>
      <c r="AD1153" s="5">
        <f>datos_chargeback_2001_1!$AE1153/100</f>
        <v>0</v>
      </c>
      <c r="AE1153" s="6">
        <v>0</v>
      </c>
      <c r="AF1153" s="6" t="s">
        <v>53</v>
      </c>
    </row>
    <row r="1154" spans="1:32" x14ac:dyDescent="0.3">
      <c r="A1154" s="35" t="s">
        <v>3413</v>
      </c>
      <c r="B1154" s="9">
        <v>45079</v>
      </c>
      <c r="C1154" s="9" t="str">
        <f>TEXT(Tabla10[[#This Row],[Fecha de transacción]],"DDDD")</f>
        <v>viernes</v>
      </c>
      <c r="D1154" s="9">
        <v>45157</v>
      </c>
      <c r="E1154" s="10">
        <f>datos_chargeback_2001_1!$D1154-datos_chargeback_2001_1!$B1154</f>
        <v>78</v>
      </c>
      <c r="F1154" s="11">
        <f>datos_chargeback_2001_1!$G1154/100</f>
        <v>488.84</v>
      </c>
      <c r="G1154" s="12">
        <v>48884</v>
      </c>
      <c r="H1154" s="11">
        <f t="shared" ref="H1154:H1217" si="18">IF(COUNTIF($A$2:$A$1373,A1154)=1,0,IF(F1154=_xlfn.AGGREGATE(14,6,$F$2:$F$1373/($A$2:$A$1373=A1154),1),_xlfn.AGGREGATE(15,6,$F$2:$F$1373/($A$2:$A$1373=A1154),1),""))</f>
        <v>0</v>
      </c>
      <c r="I1154" s="11">
        <v>1.31</v>
      </c>
      <c r="J1154" s="12" t="s">
        <v>24</v>
      </c>
      <c r="K1154" s="12" t="s">
        <v>25</v>
      </c>
      <c r="L1154" s="12" t="s">
        <v>119</v>
      </c>
      <c r="M1154" s="12" t="s">
        <v>93</v>
      </c>
      <c r="N1154" s="12" t="s">
        <v>42</v>
      </c>
      <c r="O1154" s="12" t="s">
        <v>43</v>
      </c>
      <c r="P1154" s="12" t="s">
        <v>54</v>
      </c>
      <c r="Q1154" s="12" t="s">
        <v>66</v>
      </c>
      <c r="R1154" s="12">
        <v>48884</v>
      </c>
      <c r="S1154" s="12" t="s">
        <v>3414</v>
      </c>
      <c r="T1154" s="12" t="s">
        <v>61</v>
      </c>
      <c r="U1154" s="11">
        <f>datos_chargeback_2001_1!$V1154/100</f>
        <v>0</v>
      </c>
      <c r="V1154" s="12">
        <v>0</v>
      </c>
      <c r="W1154" s="11">
        <f>datos_chargeback_2001_1!$X1154/100</f>
        <v>488.84</v>
      </c>
      <c r="X1154" s="12">
        <v>48884</v>
      </c>
      <c r="Y1154" s="11">
        <f>datos_chargeback_2001_1!$Z1154/100</f>
        <v>0</v>
      </c>
      <c r="Z1154" s="12">
        <v>0</v>
      </c>
      <c r="AA1154" s="12" t="s">
        <v>3415</v>
      </c>
      <c r="AB1154" s="12" t="s">
        <v>48</v>
      </c>
      <c r="AC1154" s="19">
        <v>45079</v>
      </c>
      <c r="AD1154" s="11">
        <f>datos_chargeback_2001_1!$AE1154/100</f>
        <v>33.58</v>
      </c>
      <c r="AE1154" s="12">
        <v>3358</v>
      </c>
      <c r="AF1154" s="12" t="s">
        <v>29</v>
      </c>
    </row>
    <row r="1155" spans="1:32" x14ac:dyDescent="0.3">
      <c r="A1155" s="36" t="s">
        <v>3416</v>
      </c>
      <c r="B1155" s="14">
        <v>45080</v>
      </c>
      <c r="C1155" s="14" t="str">
        <f>TEXT(Tabla10[[#This Row],[Fecha de transacción]],"DDDD")</f>
        <v>sábado</v>
      </c>
      <c r="D1155" s="14">
        <v>45145</v>
      </c>
      <c r="E1155" s="15">
        <f>datos_chargeback_2001_1!$D1155-datos_chargeback_2001_1!$B1155</f>
        <v>65</v>
      </c>
      <c r="F1155" s="16">
        <f>datos_chargeback_2001_1!$G1155/100</f>
        <v>548.87</v>
      </c>
      <c r="G1155" s="17">
        <v>54887</v>
      </c>
      <c r="H1155" s="16">
        <f t="shared" si="18"/>
        <v>0</v>
      </c>
      <c r="I1155" s="16">
        <v>1.04</v>
      </c>
      <c r="J1155" s="17" t="s">
        <v>24</v>
      </c>
      <c r="K1155" s="17" t="s">
        <v>25</v>
      </c>
      <c r="L1155" s="17" t="s">
        <v>80</v>
      </c>
      <c r="M1155" s="17" t="s">
        <v>41</v>
      </c>
      <c r="N1155" s="17" t="s">
        <v>42</v>
      </c>
      <c r="O1155" s="17" t="s">
        <v>43</v>
      </c>
      <c r="P1155" s="17" t="s">
        <v>54</v>
      </c>
      <c r="Q1155" s="17" t="s">
        <v>31</v>
      </c>
      <c r="R1155" s="17">
        <v>54887</v>
      </c>
      <c r="S1155" s="17" t="s">
        <v>3417</v>
      </c>
      <c r="T1155" s="17" t="s">
        <v>116</v>
      </c>
      <c r="U1155" s="16">
        <f>datos_chargeback_2001_1!$V1155/100</f>
        <v>548.87</v>
      </c>
      <c r="V1155" s="17">
        <v>54887</v>
      </c>
      <c r="W1155" s="16">
        <f>datos_chargeback_2001_1!$X1155/100</f>
        <v>0</v>
      </c>
      <c r="X1155" s="17">
        <v>0</v>
      </c>
      <c r="Y1155" s="16">
        <f>datos_chargeback_2001_1!$Z1155/100</f>
        <v>0</v>
      </c>
      <c r="Z1155" s="17">
        <v>0</v>
      </c>
      <c r="AA1155" s="17" t="s">
        <v>3418</v>
      </c>
      <c r="AB1155" s="17" t="s">
        <v>35</v>
      </c>
      <c r="AC1155" s="20" t="s">
        <v>35</v>
      </c>
      <c r="AD1155" s="16">
        <f>datos_chargeback_2001_1!$AE1155/100</f>
        <v>0</v>
      </c>
      <c r="AE1155" s="17">
        <v>0</v>
      </c>
      <c r="AF1155" s="17" t="s">
        <v>50</v>
      </c>
    </row>
    <row r="1156" spans="1:32" x14ac:dyDescent="0.3">
      <c r="A1156" s="34" t="s">
        <v>3419</v>
      </c>
      <c r="B1156" s="3">
        <v>45081</v>
      </c>
      <c r="C1156" s="3" t="str">
        <f>TEXT(Tabla10[[#This Row],[Fecha de transacción]],"DDDD")</f>
        <v>domingo</v>
      </c>
      <c r="D1156" s="3">
        <v>45150</v>
      </c>
      <c r="E1156" s="4">
        <f>datos_chargeback_2001_1!$D1156-datos_chargeback_2001_1!$B1156</f>
        <v>69</v>
      </c>
      <c r="F1156" s="5">
        <f>datos_chargeback_2001_1!$G1156/100</f>
        <v>843.23</v>
      </c>
      <c r="G1156" s="6">
        <v>84323</v>
      </c>
      <c r="H1156" s="5">
        <f t="shared" si="18"/>
        <v>0</v>
      </c>
      <c r="I1156" s="5">
        <v>1.07</v>
      </c>
      <c r="J1156" s="6" t="s">
        <v>38</v>
      </c>
      <c r="K1156" s="6" t="s">
        <v>25</v>
      </c>
      <c r="L1156" s="6" t="s">
        <v>119</v>
      </c>
      <c r="M1156" s="6" t="s">
        <v>93</v>
      </c>
      <c r="N1156" s="6" t="s">
        <v>42</v>
      </c>
      <c r="O1156" s="6" t="s">
        <v>114</v>
      </c>
      <c r="P1156" s="6" t="s">
        <v>30</v>
      </c>
      <c r="Q1156" s="6" t="s">
        <v>31</v>
      </c>
      <c r="R1156" s="6">
        <v>84323</v>
      </c>
      <c r="S1156" s="6" t="s">
        <v>3420</v>
      </c>
      <c r="T1156" s="6" t="s">
        <v>46</v>
      </c>
      <c r="U1156" s="5">
        <f>datos_chargeback_2001_1!$V1156/100</f>
        <v>843.23</v>
      </c>
      <c r="V1156" s="6">
        <v>84323</v>
      </c>
      <c r="W1156" s="5">
        <f>datos_chargeback_2001_1!$X1156/100</f>
        <v>0</v>
      </c>
      <c r="X1156" s="6">
        <v>0</v>
      </c>
      <c r="Y1156" s="5">
        <f>datos_chargeback_2001_1!$Z1156/100</f>
        <v>0</v>
      </c>
      <c r="Z1156" s="6">
        <v>0</v>
      </c>
      <c r="AA1156" s="6" t="s">
        <v>3421</v>
      </c>
      <c r="AB1156" s="6" t="s">
        <v>35</v>
      </c>
      <c r="AC1156" s="7" t="s">
        <v>35</v>
      </c>
      <c r="AD1156" s="5">
        <f>datos_chargeback_2001_1!$AE1156/100</f>
        <v>0</v>
      </c>
      <c r="AE1156" s="6">
        <v>0</v>
      </c>
      <c r="AF1156" s="6" t="s">
        <v>43</v>
      </c>
    </row>
    <row r="1157" spans="1:32" x14ac:dyDescent="0.3">
      <c r="A1157" s="34" t="s">
        <v>3422</v>
      </c>
      <c r="B1157" s="3">
        <v>45082</v>
      </c>
      <c r="C1157" s="3" t="str">
        <f>TEXT(Tabla10[[#This Row],[Fecha de transacción]],"DDDD")</f>
        <v>lunes</v>
      </c>
      <c r="D1157" s="3">
        <v>45152</v>
      </c>
      <c r="E1157" s="4">
        <f>datos_chargeback_2001_1!$D1157-datos_chargeback_2001_1!$B1157</f>
        <v>70</v>
      </c>
      <c r="F1157" s="5">
        <f>datos_chargeback_2001_1!$G1157/100</f>
        <v>761.86</v>
      </c>
      <c r="G1157" s="6">
        <v>76186</v>
      </c>
      <c r="H1157" s="5">
        <f t="shared" si="18"/>
        <v>0</v>
      </c>
      <c r="I1157" s="5">
        <v>1.18</v>
      </c>
      <c r="J1157" s="6" t="s">
        <v>24</v>
      </c>
      <c r="K1157" s="6" t="s">
        <v>25</v>
      </c>
      <c r="L1157" s="6" t="s">
        <v>26</v>
      </c>
      <c r="M1157" s="6" t="s">
        <v>85</v>
      </c>
      <c r="N1157" s="6" t="s">
        <v>42</v>
      </c>
      <c r="O1157" s="6" t="s">
        <v>50</v>
      </c>
      <c r="P1157" s="6" t="s">
        <v>30</v>
      </c>
      <c r="Q1157" s="6" t="s">
        <v>44</v>
      </c>
      <c r="R1157" s="6">
        <v>76186</v>
      </c>
      <c r="S1157" s="6" t="s">
        <v>1084</v>
      </c>
      <c r="T1157" s="6" t="s">
        <v>61</v>
      </c>
      <c r="U1157" s="5">
        <f>datos_chargeback_2001_1!$V1157/100</f>
        <v>0</v>
      </c>
      <c r="V1157" s="6">
        <v>0</v>
      </c>
      <c r="W1157" s="5">
        <f>datos_chargeback_2001_1!$X1157/100</f>
        <v>761.86</v>
      </c>
      <c r="X1157" s="6">
        <v>76186</v>
      </c>
      <c r="Y1157" s="5">
        <f>datos_chargeback_2001_1!$Z1157/100</f>
        <v>0</v>
      </c>
      <c r="Z1157" s="6">
        <v>0</v>
      </c>
      <c r="AA1157" s="6" t="s">
        <v>3423</v>
      </c>
      <c r="AB1157" s="6" t="s">
        <v>35</v>
      </c>
      <c r="AC1157" s="7" t="s">
        <v>35</v>
      </c>
      <c r="AD1157" s="5">
        <f>datos_chargeback_2001_1!$AE1157/100</f>
        <v>0</v>
      </c>
      <c r="AE1157" s="6">
        <v>0</v>
      </c>
      <c r="AF1157" s="6" t="s">
        <v>50</v>
      </c>
    </row>
    <row r="1158" spans="1:32" x14ac:dyDescent="0.3">
      <c r="A1158" s="35" t="s">
        <v>3424</v>
      </c>
      <c r="B1158" s="9">
        <v>45083</v>
      </c>
      <c r="C1158" s="9" t="str">
        <f>TEXT(Tabla10[[#This Row],[Fecha de transacción]],"DDDD")</f>
        <v>martes</v>
      </c>
      <c r="D1158" s="9">
        <v>45155</v>
      </c>
      <c r="E1158" s="10">
        <f>datos_chargeback_2001_1!$D1158-datos_chargeback_2001_1!$B1158</f>
        <v>72</v>
      </c>
      <c r="F1158" s="11">
        <f>datos_chargeback_2001_1!$G1158/100</f>
        <v>886.96</v>
      </c>
      <c r="G1158" s="12">
        <v>88696</v>
      </c>
      <c r="H1158" s="11">
        <f t="shared" si="18"/>
        <v>0</v>
      </c>
      <c r="I1158" s="11">
        <v>1.1200000000000001</v>
      </c>
      <c r="J1158" s="12" t="s">
        <v>38</v>
      </c>
      <c r="K1158" s="12" t="s">
        <v>25</v>
      </c>
      <c r="L1158" s="12" t="s">
        <v>74</v>
      </c>
      <c r="M1158" s="12" t="s">
        <v>52</v>
      </c>
      <c r="N1158" s="12" t="s">
        <v>42</v>
      </c>
      <c r="O1158" s="12" t="s">
        <v>50</v>
      </c>
      <c r="P1158" s="12" t="s">
        <v>30</v>
      </c>
      <c r="Q1158" s="12" t="s">
        <v>55</v>
      </c>
      <c r="R1158" s="12">
        <v>88696</v>
      </c>
      <c r="S1158" s="12" t="s">
        <v>3030</v>
      </c>
      <c r="T1158" s="12" t="s">
        <v>46</v>
      </c>
      <c r="U1158" s="11">
        <f>datos_chargeback_2001_1!$V1158/100</f>
        <v>886.96</v>
      </c>
      <c r="V1158" s="12">
        <v>88696</v>
      </c>
      <c r="W1158" s="11">
        <f>datos_chargeback_2001_1!$X1158/100</f>
        <v>0</v>
      </c>
      <c r="X1158" s="12">
        <v>0</v>
      </c>
      <c r="Y1158" s="11">
        <f>datos_chargeback_2001_1!$Z1158/100</f>
        <v>0</v>
      </c>
      <c r="Z1158" s="12">
        <v>0</v>
      </c>
      <c r="AA1158" s="12" t="s">
        <v>3425</v>
      </c>
      <c r="AB1158" s="12" t="s">
        <v>48</v>
      </c>
      <c r="AC1158" s="19">
        <v>45083</v>
      </c>
      <c r="AD1158" s="11">
        <f>datos_chargeback_2001_1!$AE1158/100</f>
        <v>46.59</v>
      </c>
      <c r="AE1158" s="12">
        <v>4659</v>
      </c>
      <c r="AF1158" s="12" t="s">
        <v>50</v>
      </c>
    </row>
    <row r="1159" spans="1:32" x14ac:dyDescent="0.3">
      <c r="A1159" s="36" t="s">
        <v>3426</v>
      </c>
      <c r="B1159" s="14">
        <v>45084</v>
      </c>
      <c r="C1159" s="14" t="str">
        <f>TEXT(Tabla10[[#This Row],[Fecha de transacción]],"DDDD")</f>
        <v>miércoles</v>
      </c>
      <c r="D1159" s="14">
        <v>45170</v>
      </c>
      <c r="E1159" s="15">
        <f>datos_chargeback_2001_1!$D1159-datos_chargeback_2001_1!$B1159</f>
        <v>86</v>
      </c>
      <c r="F1159" s="16">
        <f>datos_chargeback_2001_1!$G1159/100</f>
        <v>556.77</v>
      </c>
      <c r="G1159" s="17">
        <v>55677</v>
      </c>
      <c r="H1159" s="16">
        <f t="shared" si="18"/>
        <v>0</v>
      </c>
      <c r="I1159" s="16">
        <v>0</v>
      </c>
      <c r="J1159" s="17" t="s">
        <v>24</v>
      </c>
      <c r="K1159" s="17" t="s">
        <v>25</v>
      </c>
      <c r="L1159" s="17" t="s">
        <v>40</v>
      </c>
      <c r="M1159" s="17" t="s">
        <v>59</v>
      </c>
      <c r="N1159" s="17" t="s">
        <v>42</v>
      </c>
      <c r="O1159" s="17" t="s">
        <v>114</v>
      </c>
      <c r="P1159" s="17" t="s">
        <v>30</v>
      </c>
      <c r="Q1159" s="17" t="s">
        <v>66</v>
      </c>
      <c r="R1159" s="17">
        <v>55677</v>
      </c>
      <c r="S1159" s="17" t="s">
        <v>3427</v>
      </c>
      <c r="T1159" s="17" t="s">
        <v>61</v>
      </c>
      <c r="U1159" s="16">
        <f>datos_chargeback_2001_1!$V1159/100</f>
        <v>0</v>
      </c>
      <c r="V1159" s="17">
        <v>0</v>
      </c>
      <c r="W1159" s="16">
        <f>datos_chargeback_2001_1!$X1159/100</f>
        <v>556.77</v>
      </c>
      <c r="X1159" s="17">
        <v>55677</v>
      </c>
      <c r="Y1159" s="16">
        <f>datos_chargeback_2001_1!$Z1159/100</f>
        <v>0</v>
      </c>
      <c r="Z1159" s="17">
        <v>0</v>
      </c>
      <c r="AA1159" s="17" t="s">
        <v>3428</v>
      </c>
      <c r="AB1159" s="17" t="s">
        <v>35</v>
      </c>
      <c r="AC1159" s="20" t="s">
        <v>35</v>
      </c>
      <c r="AD1159" s="16">
        <f>datos_chargeback_2001_1!$AE1159/100</f>
        <v>0</v>
      </c>
      <c r="AE1159" s="17">
        <v>0</v>
      </c>
      <c r="AF1159" s="17" t="s">
        <v>43</v>
      </c>
    </row>
    <row r="1160" spans="1:32" x14ac:dyDescent="0.3">
      <c r="A1160" s="35" t="s">
        <v>3429</v>
      </c>
      <c r="B1160" s="9">
        <v>45085</v>
      </c>
      <c r="C1160" s="9" t="str">
        <f>TEXT(Tabla10[[#This Row],[Fecha de transacción]],"DDDD")</f>
        <v>jueves</v>
      </c>
      <c r="D1160" s="9">
        <v>45171</v>
      </c>
      <c r="E1160" s="10">
        <f>datos_chargeback_2001_1!$D1160-datos_chargeback_2001_1!$B1160</f>
        <v>86</v>
      </c>
      <c r="F1160" s="11">
        <f>datos_chargeback_2001_1!$G1160/100</f>
        <v>477.45</v>
      </c>
      <c r="G1160" s="12">
        <v>47745</v>
      </c>
      <c r="H1160" s="11">
        <f t="shared" si="18"/>
        <v>0</v>
      </c>
      <c r="I1160" s="11">
        <v>0.91</v>
      </c>
      <c r="J1160" s="12" t="s">
        <v>38</v>
      </c>
      <c r="K1160" s="12" t="s">
        <v>25</v>
      </c>
      <c r="L1160" s="12" t="s">
        <v>40</v>
      </c>
      <c r="M1160" s="12" t="s">
        <v>59</v>
      </c>
      <c r="N1160" s="12" t="s">
        <v>42</v>
      </c>
      <c r="O1160" s="12" t="s">
        <v>64</v>
      </c>
      <c r="P1160" s="12" t="s">
        <v>54</v>
      </c>
      <c r="Q1160" s="12" t="s">
        <v>66</v>
      </c>
      <c r="R1160" s="12">
        <v>47745</v>
      </c>
      <c r="S1160" s="12" t="s">
        <v>532</v>
      </c>
      <c r="T1160" s="12" t="s">
        <v>61</v>
      </c>
      <c r="U1160" s="11">
        <f>datos_chargeback_2001_1!$V1160/100</f>
        <v>0</v>
      </c>
      <c r="V1160" s="12">
        <v>0</v>
      </c>
      <c r="W1160" s="11">
        <f>datos_chargeback_2001_1!$X1160/100</f>
        <v>477.45</v>
      </c>
      <c r="X1160" s="12">
        <v>47745</v>
      </c>
      <c r="Y1160" s="11">
        <f>datos_chargeback_2001_1!$Z1160/100</f>
        <v>0</v>
      </c>
      <c r="Z1160" s="12">
        <v>0</v>
      </c>
      <c r="AA1160" s="12" t="s">
        <v>3430</v>
      </c>
      <c r="AB1160" s="12" t="s">
        <v>48</v>
      </c>
      <c r="AC1160" s="19">
        <v>45085</v>
      </c>
      <c r="AD1160" s="11">
        <f>datos_chargeback_2001_1!$AE1160/100</f>
        <v>89.51</v>
      </c>
      <c r="AE1160" s="12">
        <v>8951</v>
      </c>
      <c r="AF1160" s="12" t="s">
        <v>50</v>
      </c>
    </row>
    <row r="1161" spans="1:32" x14ac:dyDescent="0.3">
      <c r="A1161" s="36" t="s">
        <v>3431</v>
      </c>
      <c r="B1161" s="14">
        <v>45086</v>
      </c>
      <c r="C1161" s="14" t="str">
        <f>TEXT(Tabla10[[#This Row],[Fecha de transacción]],"DDDD")</f>
        <v>viernes</v>
      </c>
      <c r="D1161" s="14">
        <v>45164</v>
      </c>
      <c r="E1161" s="15">
        <f>datos_chargeback_2001_1!$D1161-datos_chargeback_2001_1!$B1161</f>
        <v>78</v>
      </c>
      <c r="F1161" s="16">
        <f>datos_chargeback_2001_1!$G1161/100</f>
        <v>25.18</v>
      </c>
      <c r="G1161" s="17">
        <v>2518</v>
      </c>
      <c r="H1161" s="16">
        <f t="shared" si="18"/>
        <v>0</v>
      </c>
      <c r="I1161" s="16">
        <v>1.18</v>
      </c>
      <c r="J1161" s="17" t="s">
        <v>24</v>
      </c>
      <c r="K1161" s="17" t="s">
        <v>25</v>
      </c>
      <c r="L1161" s="17" t="s">
        <v>119</v>
      </c>
      <c r="M1161" s="17" t="s">
        <v>41</v>
      </c>
      <c r="N1161" s="17" t="s">
        <v>42</v>
      </c>
      <c r="O1161" s="17" t="s">
        <v>70</v>
      </c>
      <c r="P1161" s="17" t="s">
        <v>30</v>
      </c>
      <c r="Q1161" s="17" t="s">
        <v>31</v>
      </c>
      <c r="R1161" s="17">
        <v>2518</v>
      </c>
      <c r="S1161" s="17" t="s">
        <v>3113</v>
      </c>
      <c r="T1161" s="17" t="s">
        <v>46</v>
      </c>
      <c r="U1161" s="16">
        <f>datos_chargeback_2001_1!$V1161/100</f>
        <v>25.18</v>
      </c>
      <c r="V1161" s="17">
        <v>2518</v>
      </c>
      <c r="W1161" s="16">
        <f>datos_chargeback_2001_1!$X1161/100</f>
        <v>0</v>
      </c>
      <c r="X1161" s="17">
        <v>0</v>
      </c>
      <c r="Y1161" s="16">
        <f>datos_chargeback_2001_1!$Z1161/100</f>
        <v>0</v>
      </c>
      <c r="Z1161" s="17">
        <v>0</v>
      </c>
      <c r="AA1161" s="17" t="s">
        <v>3432</v>
      </c>
      <c r="AB1161" s="17" t="s">
        <v>35</v>
      </c>
      <c r="AC1161" s="20" t="s">
        <v>35</v>
      </c>
      <c r="AD1161" s="16">
        <f>datos_chargeback_2001_1!$AE1161/100</f>
        <v>0</v>
      </c>
      <c r="AE1161" s="17">
        <v>0</v>
      </c>
      <c r="AF1161" s="17" t="s">
        <v>64</v>
      </c>
    </row>
    <row r="1162" spans="1:32" x14ac:dyDescent="0.3">
      <c r="A1162" s="34" t="s">
        <v>3433</v>
      </c>
      <c r="B1162" s="3">
        <v>45087</v>
      </c>
      <c r="C1162" s="3" t="str">
        <f>TEXT(Tabla10[[#This Row],[Fecha de transacción]],"DDDD")</f>
        <v>sábado</v>
      </c>
      <c r="D1162" s="3">
        <v>45153</v>
      </c>
      <c r="E1162" s="4">
        <f>datos_chargeback_2001_1!$D1162-datos_chargeback_2001_1!$B1162</f>
        <v>66</v>
      </c>
      <c r="F1162" s="5">
        <f>datos_chargeback_2001_1!$G1162/100</f>
        <v>1.8</v>
      </c>
      <c r="G1162" s="6">
        <v>180</v>
      </c>
      <c r="H1162" s="5">
        <f t="shared" si="18"/>
        <v>0</v>
      </c>
      <c r="I1162" s="5">
        <v>0</v>
      </c>
      <c r="J1162" s="6" t="s">
        <v>24</v>
      </c>
      <c r="K1162" s="6" t="s">
        <v>25</v>
      </c>
      <c r="L1162" s="6" t="s">
        <v>40</v>
      </c>
      <c r="M1162" s="6" t="s">
        <v>27</v>
      </c>
      <c r="N1162" s="6" t="s">
        <v>28</v>
      </c>
      <c r="O1162" s="6" t="s">
        <v>50</v>
      </c>
      <c r="P1162" s="6" t="s">
        <v>30</v>
      </c>
      <c r="Q1162" s="6" t="s">
        <v>55</v>
      </c>
      <c r="R1162" s="6">
        <v>1800</v>
      </c>
      <c r="S1162" s="6" t="s">
        <v>3023</v>
      </c>
      <c r="T1162" s="6" t="s">
        <v>33</v>
      </c>
      <c r="U1162" s="5">
        <f>datos_chargeback_2001_1!$V1162/100</f>
        <v>0</v>
      </c>
      <c r="V1162" s="6">
        <v>0</v>
      </c>
      <c r="W1162" s="5">
        <f>datos_chargeback_2001_1!$X1162/100</f>
        <v>0</v>
      </c>
      <c r="X1162" s="6">
        <v>0</v>
      </c>
      <c r="Y1162" s="5">
        <f>datos_chargeback_2001_1!$Z1162/100</f>
        <v>18</v>
      </c>
      <c r="Z1162" s="6">
        <v>1800</v>
      </c>
      <c r="AA1162" s="6" t="s">
        <v>3434</v>
      </c>
      <c r="AB1162" s="6" t="s">
        <v>35</v>
      </c>
      <c r="AC1162" s="7" t="s">
        <v>35</v>
      </c>
      <c r="AD1162" s="5">
        <f>datos_chargeback_2001_1!$AE1162/100</f>
        <v>0</v>
      </c>
      <c r="AE1162" s="6">
        <v>0</v>
      </c>
      <c r="AF1162" s="6" t="s">
        <v>36</v>
      </c>
    </row>
    <row r="1163" spans="1:32" x14ac:dyDescent="0.3">
      <c r="A1163" s="36" t="s">
        <v>3435</v>
      </c>
      <c r="B1163" s="14">
        <v>45088</v>
      </c>
      <c r="C1163" s="14" t="str">
        <f>TEXT(Tabla10[[#This Row],[Fecha de transacción]],"DDDD")</f>
        <v>domingo</v>
      </c>
      <c r="D1163" s="14">
        <v>45156</v>
      </c>
      <c r="E1163" s="15">
        <f>datos_chargeback_2001_1!$D1163-datos_chargeback_2001_1!$B1163</f>
        <v>68</v>
      </c>
      <c r="F1163" s="16">
        <f>datos_chargeback_2001_1!$G1163/100</f>
        <v>7.81</v>
      </c>
      <c r="G1163" s="17">
        <v>781</v>
      </c>
      <c r="H1163" s="16">
        <f t="shared" si="18"/>
        <v>0</v>
      </c>
      <c r="I1163" s="16">
        <v>1.0900000000000001</v>
      </c>
      <c r="J1163" s="17" t="s">
        <v>38</v>
      </c>
      <c r="K1163" s="17" t="s">
        <v>25</v>
      </c>
      <c r="L1163" s="17" t="s">
        <v>40</v>
      </c>
      <c r="M1163" s="17" t="s">
        <v>27</v>
      </c>
      <c r="N1163" s="17" t="s">
        <v>42</v>
      </c>
      <c r="O1163" s="17" t="s">
        <v>114</v>
      </c>
      <c r="P1163" s="17" t="s">
        <v>30</v>
      </c>
      <c r="Q1163" s="17" t="s">
        <v>31</v>
      </c>
      <c r="R1163" s="17">
        <v>7810</v>
      </c>
      <c r="S1163" s="17" t="s">
        <v>3436</v>
      </c>
      <c r="T1163" s="17" t="s">
        <v>116</v>
      </c>
      <c r="U1163" s="16">
        <f>datos_chargeback_2001_1!$V1163/100</f>
        <v>78.099999999999994</v>
      </c>
      <c r="V1163" s="17">
        <v>7810</v>
      </c>
      <c r="W1163" s="16">
        <f>datos_chargeback_2001_1!$X1163/100</f>
        <v>0</v>
      </c>
      <c r="X1163" s="17">
        <v>0</v>
      </c>
      <c r="Y1163" s="16">
        <f>datos_chargeback_2001_1!$Z1163/100</f>
        <v>0</v>
      </c>
      <c r="Z1163" s="17">
        <v>0</v>
      </c>
      <c r="AA1163" s="17" t="s">
        <v>3437</v>
      </c>
      <c r="AB1163" s="17" t="s">
        <v>48</v>
      </c>
      <c r="AC1163" s="18">
        <v>45088</v>
      </c>
      <c r="AD1163" s="16">
        <f>datos_chargeback_2001_1!$AE1163/100</f>
        <v>519.23</v>
      </c>
      <c r="AE1163" s="17">
        <v>51923</v>
      </c>
      <c r="AF1163" s="17" t="s">
        <v>43</v>
      </c>
    </row>
    <row r="1164" spans="1:32" x14ac:dyDescent="0.3">
      <c r="A1164" s="35" t="s">
        <v>3438</v>
      </c>
      <c r="B1164" s="9">
        <v>45089</v>
      </c>
      <c r="C1164" s="9" t="str">
        <f>TEXT(Tabla10[[#This Row],[Fecha de transacción]],"DDDD")</f>
        <v>lunes</v>
      </c>
      <c r="D1164" s="9">
        <v>45159</v>
      </c>
      <c r="E1164" s="10">
        <f>datos_chargeback_2001_1!$D1164-datos_chargeback_2001_1!$B1164</f>
        <v>70</v>
      </c>
      <c r="F1164" s="11">
        <f>datos_chargeback_2001_1!$G1164/100</f>
        <v>995.98</v>
      </c>
      <c r="G1164" s="12">
        <v>99598</v>
      </c>
      <c r="H1164" s="11">
        <f t="shared" si="18"/>
        <v>0</v>
      </c>
      <c r="I1164" s="11">
        <v>0</v>
      </c>
      <c r="J1164" s="12" t="s">
        <v>38</v>
      </c>
      <c r="K1164" s="12" t="s">
        <v>25</v>
      </c>
      <c r="L1164" s="12" t="s">
        <v>109</v>
      </c>
      <c r="M1164" s="12" t="s">
        <v>52</v>
      </c>
      <c r="N1164" s="12" t="s">
        <v>42</v>
      </c>
      <c r="O1164" s="12" t="s">
        <v>53</v>
      </c>
      <c r="P1164" s="12" t="s">
        <v>54</v>
      </c>
      <c r="Q1164" s="12" t="s">
        <v>55</v>
      </c>
      <c r="R1164" s="12">
        <v>99598</v>
      </c>
      <c r="S1164" s="12" t="s">
        <v>1958</v>
      </c>
      <c r="T1164" s="12" t="s">
        <v>46</v>
      </c>
      <c r="U1164" s="11">
        <f>datos_chargeback_2001_1!$V1164/100</f>
        <v>995.98</v>
      </c>
      <c r="V1164" s="12">
        <v>99598</v>
      </c>
      <c r="W1164" s="11">
        <f>datos_chargeback_2001_1!$X1164/100</f>
        <v>0</v>
      </c>
      <c r="X1164" s="12">
        <v>0</v>
      </c>
      <c r="Y1164" s="11">
        <f>datos_chargeback_2001_1!$Z1164/100</f>
        <v>0</v>
      </c>
      <c r="Z1164" s="12">
        <v>0</v>
      </c>
      <c r="AA1164" s="12" t="s">
        <v>3439</v>
      </c>
      <c r="AB1164" s="12" t="s">
        <v>48</v>
      </c>
      <c r="AC1164" s="19">
        <v>45089</v>
      </c>
      <c r="AD1164" s="11">
        <f>datos_chargeback_2001_1!$AE1164/100</f>
        <v>444.55</v>
      </c>
      <c r="AE1164" s="12">
        <v>44455</v>
      </c>
      <c r="AF1164" s="12" t="s">
        <v>29</v>
      </c>
    </row>
    <row r="1165" spans="1:32" x14ac:dyDescent="0.3">
      <c r="A1165" s="34" t="s">
        <v>3440</v>
      </c>
      <c r="B1165" s="3">
        <v>45090</v>
      </c>
      <c r="C1165" s="3" t="str">
        <f>TEXT(Tabla10[[#This Row],[Fecha de transacción]],"DDDD")</f>
        <v>martes</v>
      </c>
      <c r="D1165" s="3">
        <v>45151</v>
      </c>
      <c r="E1165" s="4">
        <f>datos_chargeback_2001_1!$D1165-datos_chargeback_2001_1!$B1165</f>
        <v>61</v>
      </c>
      <c r="F1165" s="5">
        <f>datos_chargeback_2001_1!$G1165/100</f>
        <v>508.16</v>
      </c>
      <c r="G1165" s="6">
        <v>50816</v>
      </c>
      <c r="H1165" s="5">
        <f t="shared" si="18"/>
        <v>0</v>
      </c>
      <c r="I1165" s="5">
        <v>0</v>
      </c>
      <c r="J1165" s="6" t="s">
        <v>38</v>
      </c>
      <c r="K1165" s="6" t="s">
        <v>25</v>
      </c>
      <c r="L1165" s="6" t="s">
        <v>26</v>
      </c>
      <c r="M1165" s="6" t="s">
        <v>85</v>
      </c>
      <c r="N1165" s="6" t="s">
        <v>42</v>
      </c>
      <c r="O1165" s="6" t="s">
        <v>114</v>
      </c>
      <c r="P1165" s="6" t="s">
        <v>54</v>
      </c>
      <c r="Q1165" s="6" t="s">
        <v>44</v>
      </c>
      <c r="R1165" s="6">
        <v>50816</v>
      </c>
      <c r="S1165" s="6" t="s">
        <v>3441</v>
      </c>
      <c r="T1165" s="6" t="s">
        <v>46</v>
      </c>
      <c r="U1165" s="5">
        <f>datos_chargeback_2001_1!$V1165/100</f>
        <v>508.16</v>
      </c>
      <c r="V1165" s="6">
        <v>50816</v>
      </c>
      <c r="W1165" s="5">
        <f>datos_chargeback_2001_1!$X1165/100</f>
        <v>0</v>
      </c>
      <c r="X1165" s="6">
        <v>0</v>
      </c>
      <c r="Y1165" s="5">
        <f>datos_chargeback_2001_1!$Z1165/100</f>
        <v>0</v>
      </c>
      <c r="Z1165" s="6">
        <v>0</v>
      </c>
      <c r="AA1165" s="6" t="s">
        <v>3442</v>
      </c>
      <c r="AB1165" s="6" t="s">
        <v>48</v>
      </c>
      <c r="AC1165" s="8">
        <v>45090</v>
      </c>
      <c r="AD1165" s="5">
        <f>datos_chargeback_2001_1!$AE1165/100</f>
        <v>23.24</v>
      </c>
      <c r="AE1165" s="6">
        <v>2324</v>
      </c>
      <c r="AF1165" s="6" t="s">
        <v>29</v>
      </c>
    </row>
    <row r="1166" spans="1:32" x14ac:dyDescent="0.3">
      <c r="A1166" s="35" t="s">
        <v>3443</v>
      </c>
      <c r="B1166" s="9">
        <v>45091</v>
      </c>
      <c r="C1166" s="9" t="str">
        <f>TEXT(Tabla10[[#This Row],[Fecha de transacción]],"DDDD")</f>
        <v>miércoles</v>
      </c>
      <c r="D1166" s="9">
        <v>45161</v>
      </c>
      <c r="E1166" s="10">
        <f>datos_chargeback_2001_1!$D1166-datos_chargeback_2001_1!$B1166</f>
        <v>70</v>
      </c>
      <c r="F1166" s="11">
        <f>datos_chargeback_2001_1!$G1166/100</f>
        <v>839.88</v>
      </c>
      <c r="G1166" s="12">
        <v>83988</v>
      </c>
      <c r="H1166" s="11">
        <f t="shared" si="18"/>
        <v>0</v>
      </c>
      <c r="I1166" s="11">
        <v>0</v>
      </c>
      <c r="J1166" s="12" t="s">
        <v>38</v>
      </c>
      <c r="K1166" s="12" t="s">
        <v>25</v>
      </c>
      <c r="L1166" s="12" t="s">
        <v>40</v>
      </c>
      <c r="M1166" s="12" t="s">
        <v>93</v>
      </c>
      <c r="N1166" s="12" t="s">
        <v>42</v>
      </c>
      <c r="O1166" s="12" t="s">
        <v>50</v>
      </c>
      <c r="P1166" s="12" t="s">
        <v>30</v>
      </c>
      <c r="Q1166" s="12" t="s">
        <v>31</v>
      </c>
      <c r="R1166" s="12">
        <v>83988</v>
      </c>
      <c r="S1166" s="12" t="s">
        <v>3444</v>
      </c>
      <c r="T1166" s="12" t="s">
        <v>116</v>
      </c>
      <c r="U1166" s="11">
        <f>datos_chargeback_2001_1!$V1166/100</f>
        <v>839.88</v>
      </c>
      <c r="V1166" s="12">
        <v>83988</v>
      </c>
      <c r="W1166" s="11">
        <f>datos_chargeback_2001_1!$X1166/100</f>
        <v>0</v>
      </c>
      <c r="X1166" s="12">
        <v>0</v>
      </c>
      <c r="Y1166" s="11">
        <f>datos_chargeback_2001_1!$Z1166/100</f>
        <v>0</v>
      </c>
      <c r="Z1166" s="12">
        <v>0</v>
      </c>
      <c r="AA1166" s="12" t="s">
        <v>3445</v>
      </c>
      <c r="AB1166" s="12" t="s">
        <v>48</v>
      </c>
      <c r="AC1166" s="19">
        <v>45091</v>
      </c>
      <c r="AD1166" s="11">
        <f>datos_chargeback_2001_1!$AE1166/100</f>
        <v>486.78</v>
      </c>
      <c r="AE1166" s="12">
        <v>48678</v>
      </c>
      <c r="AF1166" s="12" t="s">
        <v>29</v>
      </c>
    </row>
    <row r="1167" spans="1:32" x14ac:dyDescent="0.3">
      <c r="A1167" s="36" t="s">
        <v>3446</v>
      </c>
      <c r="B1167" s="14">
        <v>45092</v>
      </c>
      <c r="C1167" s="14" t="str">
        <f>TEXT(Tabla10[[#This Row],[Fecha de transacción]],"DDDD")</f>
        <v>jueves</v>
      </c>
      <c r="D1167" s="14">
        <v>45164</v>
      </c>
      <c r="E1167" s="15">
        <f>datos_chargeback_2001_1!$D1167-datos_chargeback_2001_1!$B1167</f>
        <v>72</v>
      </c>
      <c r="F1167" s="16">
        <f>datos_chargeback_2001_1!$G1167/100</f>
        <v>585.24</v>
      </c>
      <c r="G1167" s="17">
        <v>58524</v>
      </c>
      <c r="H1167" s="16">
        <f t="shared" si="18"/>
        <v>0</v>
      </c>
      <c r="I1167" s="16">
        <v>0.91</v>
      </c>
      <c r="J1167" s="17" t="s">
        <v>24</v>
      </c>
      <c r="K1167" s="17" t="s">
        <v>25</v>
      </c>
      <c r="L1167" s="17" t="s">
        <v>40</v>
      </c>
      <c r="M1167" s="17" t="s">
        <v>85</v>
      </c>
      <c r="N1167" s="17" t="s">
        <v>28</v>
      </c>
      <c r="O1167" s="17" t="s">
        <v>43</v>
      </c>
      <c r="P1167" s="17" t="s">
        <v>30</v>
      </c>
      <c r="Q1167" s="17" t="s">
        <v>31</v>
      </c>
      <c r="R1167" s="17">
        <v>58524</v>
      </c>
      <c r="S1167" s="17" t="s">
        <v>341</v>
      </c>
      <c r="T1167" s="17" t="s">
        <v>33</v>
      </c>
      <c r="U1167" s="16">
        <f>datos_chargeback_2001_1!$V1167/100</f>
        <v>0</v>
      </c>
      <c r="V1167" s="17">
        <v>0</v>
      </c>
      <c r="W1167" s="16">
        <f>datos_chargeback_2001_1!$X1167/100</f>
        <v>0</v>
      </c>
      <c r="X1167" s="17">
        <v>0</v>
      </c>
      <c r="Y1167" s="16">
        <f>datos_chargeback_2001_1!$Z1167/100</f>
        <v>585.24</v>
      </c>
      <c r="Z1167" s="17">
        <v>58524</v>
      </c>
      <c r="AA1167" s="17" t="s">
        <v>3447</v>
      </c>
      <c r="AB1167" s="17" t="s">
        <v>48</v>
      </c>
      <c r="AC1167" s="18">
        <v>45092</v>
      </c>
      <c r="AD1167" s="16">
        <f>datos_chargeback_2001_1!$AE1167/100</f>
        <v>299.35000000000002</v>
      </c>
      <c r="AE1167" s="17">
        <v>29935</v>
      </c>
      <c r="AF1167" s="17" t="s">
        <v>43</v>
      </c>
    </row>
    <row r="1168" spans="1:32" x14ac:dyDescent="0.3">
      <c r="A1168" s="34" t="s">
        <v>3448</v>
      </c>
      <c r="B1168" s="3">
        <v>45093</v>
      </c>
      <c r="C1168" s="3" t="str">
        <f>TEXT(Tabla10[[#This Row],[Fecha de transacción]],"DDDD")</f>
        <v>viernes</v>
      </c>
      <c r="D1168" s="3">
        <v>45172</v>
      </c>
      <c r="E1168" s="4">
        <f>datos_chargeback_2001_1!$D1168-datos_chargeback_2001_1!$B1168</f>
        <v>79</v>
      </c>
      <c r="F1168" s="5">
        <f>datos_chargeback_2001_1!$G1168/100</f>
        <v>311.52</v>
      </c>
      <c r="G1168" s="6">
        <v>31152</v>
      </c>
      <c r="H1168" s="5">
        <f t="shared" si="18"/>
        <v>0</v>
      </c>
      <c r="I1168" s="5">
        <v>1.33</v>
      </c>
      <c r="J1168" s="6" t="s">
        <v>24</v>
      </c>
      <c r="K1168" s="6" t="s">
        <v>25</v>
      </c>
      <c r="L1168" s="6" t="s">
        <v>40</v>
      </c>
      <c r="M1168" s="6" t="s">
        <v>59</v>
      </c>
      <c r="N1168" s="6" t="s">
        <v>42</v>
      </c>
      <c r="O1168" s="6" t="s">
        <v>53</v>
      </c>
      <c r="P1168" s="6" t="s">
        <v>54</v>
      </c>
      <c r="Q1168" s="6" t="s">
        <v>66</v>
      </c>
      <c r="R1168" s="6">
        <v>31152</v>
      </c>
      <c r="S1168" s="6" t="s">
        <v>2240</v>
      </c>
      <c r="T1168" s="6" t="s">
        <v>46</v>
      </c>
      <c r="U1168" s="5">
        <f>datos_chargeback_2001_1!$V1168/100</f>
        <v>311.52</v>
      </c>
      <c r="V1168" s="6">
        <v>31152</v>
      </c>
      <c r="W1168" s="5">
        <f>datos_chargeback_2001_1!$X1168/100</f>
        <v>0</v>
      </c>
      <c r="X1168" s="6">
        <v>0</v>
      </c>
      <c r="Y1168" s="5">
        <f>datos_chargeback_2001_1!$Z1168/100</f>
        <v>0</v>
      </c>
      <c r="Z1168" s="6">
        <v>0</v>
      </c>
      <c r="AA1168" s="6" t="s">
        <v>3449</v>
      </c>
      <c r="AB1168" s="6" t="s">
        <v>48</v>
      </c>
      <c r="AC1168" s="8">
        <v>45093</v>
      </c>
      <c r="AD1168" s="5">
        <f>datos_chargeback_2001_1!$AE1168/100</f>
        <v>507.81</v>
      </c>
      <c r="AE1168" s="6">
        <v>50781</v>
      </c>
      <c r="AF1168" s="6" t="s">
        <v>53</v>
      </c>
    </row>
    <row r="1169" spans="1:32" x14ac:dyDescent="0.3">
      <c r="A1169" s="36" t="s">
        <v>3450</v>
      </c>
      <c r="B1169" s="14">
        <v>45094</v>
      </c>
      <c r="C1169" s="14" t="str">
        <f>TEXT(Tabla10[[#This Row],[Fecha de transacción]],"DDDD")</f>
        <v>sábado</v>
      </c>
      <c r="D1169" s="14">
        <v>45174</v>
      </c>
      <c r="E1169" s="15">
        <f>datos_chargeback_2001_1!$D1169-datos_chargeback_2001_1!$B1169</f>
        <v>80</v>
      </c>
      <c r="F1169" s="16">
        <f>datos_chargeback_2001_1!$G1169/100</f>
        <v>761.24</v>
      </c>
      <c r="G1169" s="17">
        <v>76124</v>
      </c>
      <c r="H1169" s="16">
        <f t="shared" si="18"/>
        <v>0</v>
      </c>
      <c r="I1169" s="16">
        <v>1.33</v>
      </c>
      <c r="J1169" s="17" t="s">
        <v>38</v>
      </c>
      <c r="K1169" s="17" t="s">
        <v>25</v>
      </c>
      <c r="L1169" s="17" t="s">
        <v>40</v>
      </c>
      <c r="M1169" s="17" t="s">
        <v>41</v>
      </c>
      <c r="N1169" s="17" t="s">
        <v>42</v>
      </c>
      <c r="O1169" s="17" t="s">
        <v>70</v>
      </c>
      <c r="P1169" s="17" t="s">
        <v>30</v>
      </c>
      <c r="Q1169" s="17" t="s">
        <v>75</v>
      </c>
      <c r="R1169" s="17">
        <v>76124</v>
      </c>
      <c r="S1169" s="17" t="s">
        <v>3451</v>
      </c>
      <c r="T1169" s="17" t="s">
        <v>46</v>
      </c>
      <c r="U1169" s="16">
        <f>datos_chargeback_2001_1!$V1169/100</f>
        <v>761.24</v>
      </c>
      <c r="V1169" s="17">
        <v>76124</v>
      </c>
      <c r="W1169" s="16">
        <f>datos_chargeback_2001_1!$X1169/100</f>
        <v>0</v>
      </c>
      <c r="X1169" s="17">
        <v>0</v>
      </c>
      <c r="Y1169" s="16">
        <f>datos_chargeback_2001_1!$Z1169/100</f>
        <v>0</v>
      </c>
      <c r="Z1169" s="17">
        <v>0</v>
      </c>
      <c r="AA1169" s="17" t="s">
        <v>3452</v>
      </c>
      <c r="AB1169" s="17" t="s">
        <v>35</v>
      </c>
      <c r="AC1169" s="20" t="s">
        <v>35</v>
      </c>
      <c r="AD1169" s="16">
        <f>datos_chargeback_2001_1!$AE1169/100</f>
        <v>0</v>
      </c>
      <c r="AE1169" s="17">
        <v>0</v>
      </c>
      <c r="AF1169" s="17" t="s">
        <v>50</v>
      </c>
    </row>
    <row r="1170" spans="1:32" x14ac:dyDescent="0.3">
      <c r="A1170" s="34" t="s">
        <v>3453</v>
      </c>
      <c r="B1170" s="3">
        <v>45095</v>
      </c>
      <c r="C1170" s="3" t="str">
        <f>TEXT(Tabla10[[#This Row],[Fecha de transacción]],"DDDD")</f>
        <v>domingo</v>
      </c>
      <c r="D1170" s="3">
        <v>45166</v>
      </c>
      <c r="E1170" s="4">
        <f>datos_chargeback_2001_1!$D1170-datos_chargeback_2001_1!$B1170</f>
        <v>71</v>
      </c>
      <c r="F1170" s="5">
        <f>datos_chargeback_2001_1!$G1170/100</f>
        <v>374.73</v>
      </c>
      <c r="G1170" s="6">
        <v>37473</v>
      </c>
      <c r="H1170" s="5">
        <f t="shared" si="18"/>
        <v>0</v>
      </c>
      <c r="I1170" s="5">
        <v>0</v>
      </c>
      <c r="J1170" s="6" t="s">
        <v>38</v>
      </c>
      <c r="K1170" s="6" t="s">
        <v>25</v>
      </c>
      <c r="L1170" s="6" t="s">
        <v>119</v>
      </c>
      <c r="M1170" s="6" t="s">
        <v>41</v>
      </c>
      <c r="N1170" s="6" t="s">
        <v>42</v>
      </c>
      <c r="O1170" s="6" t="s">
        <v>29</v>
      </c>
      <c r="P1170" s="6" t="s">
        <v>54</v>
      </c>
      <c r="Q1170" s="6" t="s">
        <v>55</v>
      </c>
      <c r="R1170" s="6">
        <v>37473</v>
      </c>
      <c r="S1170" s="6" t="s">
        <v>3454</v>
      </c>
      <c r="T1170" s="6" t="s">
        <v>46</v>
      </c>
      <c r="U1170" s="5">
        <f>datos_chargeback_2001_1!$V1170/100</f>
        <v>374.73</v>
      </c>
      <c r="V1170" s="6">
        <v>37473</v>
      </c>
      <c r="W1170" s="5">
        <f>datos_chargeback_2001_1!$X1170/100</f>
        <v>0</v>
      </c>
      <c r="X1170" s="6">
        <v>0</v>
      </c>
      <c r="Y1170" s="5">
        <f>datos_chargeback_2001_1!$Z1170/100</f>
        <v>0</v>
      </c>
      <c r="Z1170" s="6">
        <v>0</v>
      </c>
      <c r="AA1170" s="6" t="s">
        <v>3455</v>
      </c>
      <c r="AB1170" s="6" t="s">
        <v>48</v>
      </c>
      <c r="AC1170" s="8">
        <v>45095</v>
      </c>
      <c r="AD1170" s="5">
        <f>datos_chargeback_2001_1!$AE1170/100</f>
        <v>43.5</v>
      </c>
      <c r="AE1170" s="6">
        <v>4350</v>
      </c>
      <c r="AF1170" s="6" t="s">
        <v>36</v>
      </c>
    </row>
    <row r="1171" spans="1:32" x14ac:dyDescent="0.3">
      <c r="A1171" s="36" t="s">
        <v>3456</v>
      </c>
      <c r="B1171" s="14">
        <v>45096</v>
      </c>
      <c r="C1171" s="14" t="str">
        <f>TEXT(Tabla10[[#This Row],[Fecha de transacción]],"DDDD")</f>
        <v>lunes</v>
      </c>
      <c r="D1171" s="14">
        <v>45169</v>
      </c>
      <c r="E1171" s="15">
        <f>datos_chargeback_2001_1!$D1171-datos_chargeback_2001_1!$B1171</f>
        <v>73</v>
      </c>
      <c r="F1171" s="16">
        <f>datos_chargeback_2001_1!$G1171/100</f>
        <v>924.52</v>
      </c>
      <c r="G1171" s="17">
        <v>92452</v>
      </c>
      <c r="H1171" s="16">
        <f t="shared" si="18"/>
        <v>0</v>
      </c>
      <c r="I1171" s="16">
        <v>0</v>
      </c>
      <c r="J1171" s="17" t="s">
        <v>24</v>
      </c>
      <c r="K1171" s="17" t="s">
        <v>25</v>
      </c>
      <c r="L1171" s="17" t="s">
        <v>74</v>
      </c>
      <c r="M1171" s="17" t="s">
        <v>93</v>
      </c>
      <c r="N1171" s="17" t="s">
        <v>28</v>
      </c>
      <c r="O1171" s="17" t="s">
        <v>70</v>
      </c>
      <c r="P1171" s="17" t="s">
        <v>30</v>
      </c>
      <c r="Q1171" s="17" t="s">
        <v>66</v>
      </c>
      <c r="R1171" s="17">
        <v>92452</v>
      </c>
      <c r="S1171" s="17" t="s">
        <v>3457</v>
      </c>
      <c r="T1171" s="17" t="s">
        <v>33</v>
      </c>
      <c r="U1171" s="16">
        <f>datos_chargeback_2001_1!$V1171/100</f>
        <v>0</v>
      </c>
      <c r="V1171" s="17">
        <v>0</v>
      </c>
      <c r="W1171" s="16">
        <f>datos_chargeback_2001_1!$X1171/100</f>
        <v>0</v>
      </c>
      <c r="X1171" s="17">
        <v>0</v>
      </c>
      <c r="Y1171" s="16">
        <f>datos_chargeback_2001_1!$Z1171/100</f>
        <v>924.52</v>
      </c>
      <c r="Z1171" s="17">
        <v>92452</v>
      </c>
      <c r="AA1171" s="17" t="s">
        <v>3458</v>
      </c>
      <c r="AB1171" s="17" t="s">
        <v>35</v>
      </c>
      <c r="AC1171" s="20" t="s">
        <v>35</v>
      </c>
      <c r="AD1171" s="16">
        <f>datos_chargeback_2001_1!$AE1171/100</f>
        <v>0</v>
      </c>
      <c r="AE1171" s="17">
        <v>0</v>
      </c>
      <c r="AF1171" s="17" t="s">
        <v>64</v>
      </c>
    </row>
    <row r="1172" spans="1:32" x14ac:dyDescent="0.3">
      <c r="A1172" s="35" t="s">
        <v>3459</v>
      </c>
      <c r="B1172" s="9">
        <v>45097</v>
      </c>
      <c r="C1172" s="9" t="str">
        <f>TEXT(Tabla10[[#This Row],[Fecha de transacción]],"DDDD")</f>
        <v>martes</v>
      </c>
      <c r="D1172" s="9">
        <v>45166</v>
      </c>
      <c r="E1172" s="10">
        <f>datos_chargeback_2001_1!$D1172-datos_chargeback_2001_1!$B1172</f>
        <v>69</v>
      </c>
      <c r="F1172" s="11">
        <f>datos_chargeback_2001_1!$G1172/100</f>
        <v>721.17</v>
      </c>
      <c r="G1172" s="12">
        <v>72117</v>
      </c>
      <c r="H1172" s="11">
        <f t="shared" si="18"/>
        <v>0</v>
      </c>
      <c r="I1172" s="11">
        <v>1.21</v>
      </c>
      <c r="J1172" s="12" t="s">
        <v>38</v>
      </c>
      <c r="K1172" s="12" t="s">
        <v>25</v>
      </c>
      <c r="L1172" s="12" t="s">
        <v>119</v>
      </c>
      <c r="M1172" s="12" t="s">
        <v>93</v>
      </c>
      <c r="N1172" s="12" t="s">
        <v>42</v>
      </c>
      <c r="O1172" s="12" t="s">
        <v>70</v>
      </c>
      <c r="P1172" s="12" t="s">
        <v>30</v>
      </c>
      <c r="Q1172" s="12" t="s">
        <v>66</v>
      </c>
      <c r="R1172" s="12">
        <v>72117</v>
      </c>
      <c r="S1172" s="12" t="s">
        <v>3460</v>
      </c>
      <c r="T1172" s="12" t="s">
        <v>116</v>
      </c>
      <c r="U1172" s="11">
        <f>datos_chargeback_2001_1!$V1172/100</f>
        <v>721.17</v>
      </c>
      <c r="V1172" s="12">
        <v>72117</v>
      </c>
      <c r="W1172" s="11">
        <f>datos_chargeback_2001_1!$X1172/100</f>
        <v>0</v>
      </c>
      <c r="X1172" s="12">
        <v>0</v>
      </c>
      <c r="Y1172" s="11">
        <f>datos_chargeback_2001_1!$Z1172/100</f>
        <v>0</v>
      </c>
      <c r="Z1172" s="12">
        <v>0</v>
      </c>
      <c r="AA1172" s="12" t="s">
        <v>3461</v>
      </c>
      <c r="AB1172" s="12" t="s">
        <v>48</v>
      </c>
      <c r="AC1172" s="19">
        <v>45097</v>
      </c>
      <c r="AD1172" s="11">
        <f>datos_chargeback_2001_1!$AE1172/100</f>
        <v>782.07</v>
      </c>
      <c r="AE1172" s="12">
        <v>78207</v>
      </c>
      <c r="AF1172" s="12" t="s">
        <v>50</v>
      </c>
    </row>
    <row r="1173" spans="1:32" x14ac:dyDescent="0.3">
      <c r="A1173" s="36" t="s">
        <v>3462</v>
      </c>
      <c r="B1173" s="14">
        <v>45098</v>
      </c>
      <c r="C1173" s="14" t="str">
        <f>TEXT(Tabla10[[#This Row],[Fecha de transacción]],"DDDD")</f>
        <v>miércoles</v>
      </c>
      <c r="D1173" s="14">
        <v>45178</v>
      </c>
      <c r="E1173" s="15">
        <f>datos_chargeback_2001_1!$D1173-datos_chargeback_2001_1!$B1173</f>
        <v>80</v>
      </c>
      <c r="F1173" s="16">
        <f>datos_chargeback_2001_1!$G1173/100</f>
        <v>766.84</v>
      </c>
      <c r="G1173" s="17">
        <v>76684</v>
      </c>
      <c r="H1173" s="16">
        <f t="shared" si="18"/>
        <v>0</v>
      </c>
      <c r="I1173" s="16">
        <v>0.97</v>
      </c>
      <c r="J1173" s="17" t="s">
        <v>38</v>
      </c>
      <c r="K1173" s="17" t="s">
        <v>25</v>
      </c>
      <c r="L1173" s="17" t="s">
        <v>74</v>
      </c>
      <c r="M1173" s="17" t="s">
        <v>59</v>
      </c>
      <c r="N1173" s="17" t="s">
        <v>28</v>
      </c>
      <c r="O1173" s="17" t="s">
        <v>114</v>
      </c>
      <c r="P1173" s="17" t="s">
        <v>54</v>
      </c>
      <c r="Q1173" s="17" t="s">
        <v>66</v>
      </c>
      <c r="R1173" s="17">
        <v>76684</v>
      </c>
      <c r="S1173" s="17" t="s">
        <v>2458</v>
      </c>
      <c r="T1173" s="17" t="s">
        <v>33</v>
      </c>
      <c r="U1173" s="16">
        <f>datos_chargeback_2001_1!$V1173/100</f>
        <v>0</v>
      </c>
      <c r="V1173" s="17">
        <v>0</v>
      </c>
      <c r="W1173" s="16">
        <f>datos_chargeback_2001_1!$X1173/100</f>
        <v>0</v>
      </c>
      <c r="X1173" s="17">
        <v>0</v>
      </c>
      <c r="Y1173" s="16">
        <f>datos_chargeback_2001_1!$Z1173/100</f>
        <v>766.84</v>
      </c>
      <c r="Z1173" s="17">
        <v>76684</v>
      </c>
      <c r="AA1173" s="17" t="s">
        <v>3463</v>
      </c>
      <c r="AB1173" s="17" t="s">
        <v>48</v>
      </c>
      <c r="AC1173" s="18">
        <v>45098</v>
      </c>
      <c r="AD1173" s="16">
        <f>datos_chargeback_2001_1!$AE1173/100</f>
        <v>410.92</v>
      </c>
      <c r="AE1173" s="17">
        <v>41092</v>
      </c>
      <c r="AF1173" s="17" t="s">
        <v>50</v>
      </c>
    </row>
    <row r="1174" spans="1:32" x14ac:dyDescent="0.3">
      <c r="A1174" s="35" t="s">
        <v>3464</v>
      </c>
      <c r="B1174" s="9">
        <v>45099</v>
      </c>
      <c r="C1174" s="9" t="str">
        <f>TEXT(Tabla10[[#This Row],[Fecha de transacción]],"DDDD")</f>
        <v>jueves</v>
      </c>
      <c r="D1174" s="9">
        <v>45181</v>
      </c>
      <c r="E1174" s="10">
        <f>datos_chargeback_2001_1!$D1174-datos_chargeback_2001_1!$B1174</f>
        <v>82</v>
      </c>
      <c r="F1174" s="11">
        <f>datos_chargeback_2001_1!$G1174/100</f>
        <v>606.80999999999995</v>
      </c>
      <c r="G1174" s="12">
        <v>60681</v>
      </c>
      <c r="H1174" s="11">
        <f t="shared" si="18"/>
        <v>0</v>
      </c>
      <c r="I1174" s="11">
        <v>1.1100000000000001</v>
      </c>
      <c r="J1174" s="12" t="s">
        <v>24</v>
      </c>
      <c r="K1174" s="12" t="s">
        <v>25</v>
      </c>
      <c r="L1174" s="12" t="s">
        <v>74</v>
      </c>
      <c r="M1174" s="12" t="s">
        <v>52</v>
      </c>
      <c r="N1174" s="12" t="s">
        <v>42</v>
      </c>
      <c r="O1174" s="12" t="s">
        <v>50</v>
      </c>
      <c r="P1174" s="12" t="s">
        <v>30</v>
      </c>
      <c r="Q1174" s="12" t="s">
        <v>75</v>
      </c>
      <c r="R1174" s="12">
        <v>60681</v>
      </c>
      <c r="S1174" s="12" t="s">
        <v>3465</v>
      </c>
      <c r="T1174" s="12" t="s">
        <v>46</v>
      </c>
      <c r="U1174" s="11">
        <f>datos_chargeback_2001_1!$V1174/100</f>
        <v>606.80999999999995</v>
      </c>
      <c r="V1174" s="12">
        <v>60681</v>
      </c>
      <c r="W1174" s="11">
        <f>datos_chargeback_2001_1!$X1174/100</f>
        <v>0</v>
      </c>
      <c r="X1174" s="12">
        <v>0</v>
      </c>
      <c r="Y1174" s="11">
        <f>datos_chargeback_2001_1!$Z1174/100</f>
        <v>0</v>
      </c>
      <c r="Z1174" s="12">
        <v>0</v>
      </c>
      <c r="AA1174" s="12" t="s">
        <v>3466</v>
      </c>
      <c r="AB1174" s="12" t="s">
        <v>48</v>
      </c>
      <c r="AC1174" s="19">
        <v>45099</v>
      </c>
      <c r="AD1174" s="11">
        <f>datos_chargeback_2001_1!$AE1174/100</f>
        <v>516.78</v>
      </c>
      <c r="AE1174" s="12">
        <v>51678</v>
      </c>
      <c r="AF1174" s="12" t="s">
        <v>50</v>
      </c>
    </row>
    <row r="1175" spans="1:32" x14ac:dyDescent="0.3">
      <c r="A1175" s="34" t="s">
        <v>3467</v>
      </c>
      <c r="B1175" s="3">
        <v>45100</v>
      </c>
      <c r="C1175" s="3" t="str">
        <f>TEXT(Tabla10[[#This Row],[Fecha de transacción]],"DDDD")</f>
        <v>viernes</v>
      </c>
      <c r="D1175" s="3">
        <v>45176</v>
      </c>
      <c r="E1175" s="4">
        <f>datos_chargeback_2001_1!$D1175-datos_chargeback_2001_1!$B1175</f>
        <v>76</v>
      </c>
      <c r="F1175" s="5">
        <f>datos_chargeback_2001_1!$G1175/100</f>
        <v>694.37</v>
      </c>
      <c r="G1175" s="6">
        <v>69437</v>
      </c>
      <c r="H1175" s="5">
        <f t="shared" si="18"/>
        <v>0</v>
      </c>
      <c r="I1175" s="5">
        <v>0</v>
      </c>
      <c r="J1175" s="6" t="s">
        <v>38</v>
      </c>
      <c r="K1175" s="6" t="s">
        <v>25</v>
      </c>
      <c r="L1175" s="6" t="s">
        <v>40</v>
      </c>
      <c r="M1175" s="6" t="s">
        <v>41</v>
      </c>
      <c r="N1175" s="6" t="s">
        <v>42</v>
      </c>
      <c r="O1175" s="6" t="s">
        <v>43</v>
      </c>
      <c r="P1175" s="6" t="s">
        <v>54</v>
      </c>
      <c r="Q1175" s="6" t="s">
        <v>75</v>
      </c>
      <c r="R1175" s="6">
        <v>69437</v>
      </c>
      <c r="S1175" s="6" t="s">
        <v>3468</v>
      </c>
      <c r="T1175" s="6" t="s">
        <v>46</v>
      </c>
      <c r="U1175" s="5">
        <f>datos_chargeback_2001_1!$V1175/100</f>
        <v>694.37</v>
      </c>
      <c r="V1175" s="6">
        <v>69437</v>
      </c>
      <c r="W1175" s="5">
        <f>datos_chargeback_2001_1!$X1175/100</f>
        <v>0</v>
      </c>
      <c r="X1175" s="6">
        <v>0</v>
      </c>
      <c r="Y1175" s="5">
        <f>datos_chargeback_2001_1!$Z1175/100</f>
        <v>0</v>
      </c>
      <c r="Z1175" s="6">
        <v>0</v>
      </c>
      <c r="AA1175" s="6" t="s">
        <v>3469</v>
      </c>
      <c r="AB1175" s="6" t="s">
        <v>35</v>
      </c>
      <c r="AC1175" s="7" t="s">
        <v>35</v>
      </c>
      <c r="AD1175" s="5">
        <f>datos_chargeback_2001_1!$AE1175/100</f>
        <v>0</v>
      </c>
      <c r="AE1175" s="6">
        <v>0</v>
      </c>
      <c r="AF1175" s="6" t="s">
        <v>36</v>
      </c>
    </row>
    <row r="1176" spans="1:32" x14ac:dyDescent="0.3">
      <c r="A1176" s="35" t="s">
        <v>3470</v>
      </c>
      <c r="B1176" s="9">
        <v>45101</v>
      </c>
      <c r="C1176" s="9" t="str">
        <f>TEXT(Tabla10[[#This Row],[Fecha de transacción]],"DDDD")</f>
        <v>sábado</v>
      </c>
      <c r="D1176" s="9">
        <v>45190</v>
      </c>
      <c r="E1176" s="10">
        <f>datos_chargeback_2001_1!$D1176-datos_chargeback_2001_1!$B1176</f>
        <v>89</v>
      </c>
      <c r="F1176" s="11">
        <f>datos_chargeback_2001_1!$G1176/100</f>
        <v>128.81</v>
      </c>
      <c r="G1176" s="12">
        <v>12881</v>
      </c>
      <c r="H1176" s="11">
        <f t="shared" si="18"/>
        <v>0</v>
      </c>
      <c r="I1176" s="11">
        <v>0</v>
      </c>
      <c r="J1176" s="12" t="s">
        <v>24</v>
      </c>
      <c r="K1176" s="12" t="s">
        <v>25</v>
      </c>
      <c r="L1176" s="12" t="s">
        <v>119</v>
      </c>
      <c r="M1176" s="12" t="s">
        <v>59</v>
      </c>
      <c r="N1176" s="12" t="s">
        <v>42</v>
      </c>
      <c r="O1176" s="12" t="s">
        <v>29</v>
      </c>
      <c r="P1176" s="12" t="s">
        <v>54</v>
      </c>
      <c r="Q1176" s="12" t="s">
        <v>66</v>
      </c>
      <c r="R1176" s="12">
        <v>12881</v>
      </c>
      <c r="S1176" s="12" t="s">
        <v>1259</v>
      </c>
      <c r="T1176" s="12" t="s">
        <v>116</v>
      </c>
      <c r="U1176" s="11">
        <f>datos_chargeback_2001_1!$V1176/100</f>
        <v>128.81</v>
      </c>
      <c r="V1176" s="12">
        <v>12881</v>
      </c>
      <c r="W1176" s="11">
        <f>datos_chargeback_2001_1!$X1176/100</f>
        <v>0</v>
      </c>
      <c r="X1176" s="12">
        <v>0</v>
      </c>
      <c r="Y1176" s="11">
        <f>datos_chargeback_2001_1!$Z1176/100</f>
        <v>0</v>
      </c>
      <c r="Z1176" s="12">
        <v>0</v>
      </c>
      <c r="AA1176" s="12" t="s">
        <v>3471</v>
      </c>
      <c r="AB1176" s="12" t="s">
        <v>35</v>
      </c>
      <c r="AC1176" s="13" t="s">
        <v>35</v>
      </c>
      <c r="AD1176" s="11">
        <f>datos_chargeback_2001_1!$AE1176/100</f>
        <v>0</v>
      </c>
      <c r="AE1176" s="12">
        <v>0</v>
      </c>
      <c r="AF1176" s="12" t="s">
        <v>29</v>
      </c>
    </row>
    <row r="1177" spans="1:32" x14ac:dyDescent="0.3">
      <c r="A1177" s="34" t="s">
        <v>3472</v>
      </c>
      <c r="B1177" s="3">
        <v>45102</v>
      </c>
      <c r="C1177" s="3" t="str">
        <f>TEXT(Tabla10[[#This Row],[Fecha de transacción]],"DDDD")</f>
        <v>domingo</v>
      </c>
      <c r="D1177" s="3">
        <v>45176</v>
      </c>
      <c r="E1177" s="4">
        <f>datos_chargeback_2001_1!$D1177-datos_chargeback_2001_1!$B1177</f>
        <v>74</v>
      </c>
      <c r="F1177" s="5">
        <f>datos_chargeback_2001_1!$G1177/100</f>
        <v>367.12</v>
      </c>
      <c r="G1177" s="6">
        <v>36712</v>
      </c>
      <c r="H1177" s="5">
        <f t="shared" si="18"/>
        <v>0</v>
      </c>
      <c r="I1177" s="5">
        <v>0.86</v>
      </c>
      <c r="J1177" s="6" t="s">
        <v>24</v>
      </c>
      <c r="K1177" s="6" t="s">
        <v>25</v>
      </c>
      <c r="L1177" s="6" t="s">
        <v>74</v>
      </c>
      <c r="M1177" s="6" t="s">
        <v>52</v>
      </c>
      <c r="N1177" s="6" t="s">
        <v>42</v>
      </c>
      <c r="O1177" s="6" t="s">
        <v>29</v>
      </c>
      <c r="P1177" s="6" t="s">
        <v>30</v>
      </c>
      <c r="Q1177" s="6" t="s">
        <v>75</v>
      </c>
      <c r="R1177" s="6">
        <v>36712</v>
      </c>
      <c r="S1177" s="6" t="s">
        <v>3473</v>
      </c>
      <c r="T1177" s="6" t="s">
        <v>61</v>
      </c>
      <c r="U1177" s="5">
        <f>datos_chargeback_2001_1!$V1177/100</f>
        <v>0</v>
      </c>
      <c r="V1177" s="6">
        <v>0</v>
      </c>
      <c r="W1177" s="5">
        <f>datos_chargeback_2001_1!$X1177/100</f>
        <v>367.12</v>
      </c>
      <c r="X1177" s="6">
        <v>36712</v>
      </c>
      <c r="Y1177" s="5">
        <f>datos_chargeback_2001_1!$Z1177/100</f>
        <v>0</v>
      </c>
      <c r="Z1177" s="6">
        <v>0</v>
      </c>
      <c r="AA1177" s="6" t="s">
        <v>3474</v>
      </c>
      <c r="AB1177" s="6" t="s">
        <v>35</v>
      </c>
      <c r="AC1177" s="7" t="s">
        <v>35</v>
      </c>
      <c r="AD1177" s="5">
        <f>datos_chargeback_2001_1!$AE1177/100</f>
        <v>0</v>
      </c>
      <c r="AE1177" s="6">
        <v>0</v>
      </c>
      <c r="AF1177" s="6" t="s">
        <v>50</v>
      </c>
    </row>
    <row r="1178" spans="1:32" x14ac:dyDescent="0.3">
      <c r="A1178" s="34" t="s">
        <v>3475</v>
      </c>
      <c r="B1178" s="3">
        <v>45103</v>
      </c>
      <c r="C1178" s="3" t="str">
        <f>TEXT(Tabla10[[#This Row],[Fecha de transacción]],"DDDD")</f>
        <v>lunes</v>
      </c>
      <c r="D1178" s="3">
        <v>45168</v>
      </c>
      <c r="E1178" s="4">
        <f>datos_chargeback_2001_1!$D1178-datos_chargeback_2001_1!$B1178</f>
        <v>65</v>
      </c>
      <c r="F1178" s="5">
        <f>datos_chargeback_2001_1!$G1178/100</f>
        <v>79.38</v>
      </c>
      <c r="G1178" s="6">
        <v>7938</v>
      </c>
      <c r="H1178" s="5">
        <f t="shared" si="18"/>
        <v>0</v>
      </c>
      <c r="I1178" s="5">
        <v>0</v>
      </c>
      <c r="J1178" s="6" t="s">
        <v>24</v>
      </c>
      <c r="K1178" s="6" t="s">
        <v>25</v>
      </c>
      <c r="L1178" s="6" t="s">
        <v>119</v>
      </c>
      <c r="M1178" s="6" t="s">
        <v>85</v>
      </c>
      <c r="N1178" s="6" t="s">
        <v>28</v>
      </c>
      <c r="O1178" s="6" t="s">
        <v>50</v>
      </c>
      <c r="P1178" s="6" t="s">
        <v>30</v>
      </c>
      <c r="Q1178" s="6" t="s">
        <v>66</v>
      </c>
      <c r="R1178" s="6">
        <v>79380</v>
      </c>
      <c r="S1178" s="6" t="s">
        <v>1087</v>
      </c>
      <c r="T1178" s="6" t="s">
        <v>33</v>
      </c>
      <c r="U1178" s="5">
        <f>datos_chargeback_2001_1!$V1178/100</f>
        <v>0</v>
      </c>
      <c r="V1178" s="6">
        <v>0</v>
      </c>
      <c r="W1178" s="5">
        <f>datos_chargeback_2001_1!$X1178/100</f>
        <v>0</v>
      </c>
      <c r="X1178" s="6">
        <v>0</v>
      </c>
      <c r="Y1178" s="5">
        <f>datos_chargeback_2001_1!$Z1178/100</f>
        <v>793.8</v>
      </c>
      <c r="Z1178" s="6">
        <v>79380</v>
      </c>
      <c r="AA1178" s="6" t="s">
        <v>3476</v>
      </c>
      <c r="AB1178" s="6" t="s">
        <v>35</v>
      </c>
      <c r="AC1178" s="7" t="s">
        <v>35</v>
      </c>
      <c r="AD1178" s="5">
        <f>datos_chargeback_2001_1!$AE1178/100</f>
        <v>0</v>
      </c>
      <c r="AE1178" s="6">
        <v>0</v>
      </c>
      <c r="AF1178" s="6" t="s">
        <v>43</v>
      </c>
    </row>
    <row r="1179" spans="1:32" x14ac:dyDescent="0.3">
      <c r="A1179" s="36" t="s">
        <v>3477</v>
      </c>
      <c r="B1179" s="14">
        <v>45104</v>
      </c>
      <c r="C1179" s="14" t="str">
        <f>TEXT(Tabla10[[#This Row],[Fecha de transacción]],"DDDD")</f>
        <v>martes</v>
      </c>
      <c r="D1179" s="14">
        <v>45194</v>
      </c>
      <c r="E1179" s="15">
        <f>datos_chargeback_2001_1!$D1179-datos_chargeback_2001_1!$B1179</f>
        <v>90</v>
      </c>
      <c r="F1179" s="16">
        <f>datos_chargeback_2001_1!$G1179/100</f>
        <v>875.44</v>
      </c>
      <c r="G1179" s="17">
        <v>87544</v>
      </c>
      <c r="H1179" s="16">
        <f t="shared" si="18"/>
        <v>0</v>
      </c>
      <c r="I1179" s="16">
        <v>0</v>
      </c>
      <c r="J1179" s="17" t="s">
        <v>24</v>
      </c>
      <c r="K1179" s="17" t="s">
        <v>25</v>
      </c>
      <c r="L1179" s="17" t="s">
        <v>26</v>
      </c>
      <c r="M1179" s="17" t="s">
        <v>27</v>
      </c>
      <c r="N1179" s="17" t="s">
        <v>28</v>
      </c>
      <c r="O1179" s="17" t="s">
        <v>53</v>
      </c>
      <c r="P1179" s="17" t="s">
        <v>54</v>
      </c>
      <c r="Q1179" s="17" t="s">
        <v>55</v>
      </c>
      <c r="R1179" s="17">
        <v>87544</v>
      </c>
      <c r="S1179" s="17" t="s">
        <v>102</v>
      </c>
      <c r="T1179" s="17" t="s">
        <v>33</v>
      </c>
      <c r="U1179" s="16">
        <f>datos_chargeback_2001_1!$V1179/100</f>
        <v>0</v>
      </c>
      <c r="V1179" s="17">
        <v>0</v>
      </c>
      <c r="W1179" s="16">
        <f>datos_chargeback_2001_1!$X1179/100</f>
        <v>0</v>
      </c>
      <c r="X1179" s="17">
        <v>0</v>
      </c>
      <c r="Y1179" s="16">
        <f>datos_chargeback_2001_1!$Z1179/100</f>
        <v>875.44</v>
      </c>
      <c r="Z1179" s="17">
        <v>87544</v>
      </c>
      <c r="AA1179" s="17" t="s">
        <v>3478</v>
      </c>
      <c r="AB1179" s="17" t="s">
        <v>48</v>
      </c>
      <c r="AC1179" s="18">
        <v>45104</v>
      </c>
      <c r="AD1179" s="16">
        <f>datos_chargeback_2001_1!$AE1179/100</f>
        <v>705.91</v>
      </c>
      <c r="AE1179" s="17">
        <v>70591</v>
      </c>
      <c r="AF1179" s="17" t="s">
        <v>64</v>
      </c>
    </row>
    <row r="1180" spans="1:32" x14ac:dyDescent="0.3">
      <c r="A1180" s="34" t="s">
        <v>3479</v>
      </c>
      <c r="B1180" s="3">
        <v>45105</v>
      </c>
      <c r="C1180" s="3" t="str">
        <f>TEXT(Tabla10[[#This Row],[Fecha de transacción]],"DDDD")</f>
        <v>miércoles</v>
      </c>
      <c r="D1180" s="3">
        <v>45182</v>
      </c>
      <c r="E1180" s="4">
        <f>datos_chargeback_2001_1!$D1180-datos_chargeback_2001_1!$B1180</f>
        <v>77</v>
      </c>
      <c r="F1180" s="5">
        <f>datos_chargeback_2001_1!$G1180/100</f>
        <v>190.33</v>
      </c>
      <c r="G1180" s="6">
        <v>19033</v>
      </c>
      <c r="H1180" s="5">
        <f t="shared" si="18"/>
        <v>0</v>
      </c>
      <c r="I1180" s="5">
        <v>1.1100000000000001</v>
      </c>
      <c r="J1180" s="6" t="s">
        <v>24</v>
      </c>
      <c r="K1180" s="6" t="s">
        <v>25</v>
      </c>
      <c r="L1180" s="6" t="s">
        <v>26</v>
      </c>
      <c r="M1180" s="6" t="s">
        <v>93</v>
      </c>
      <c r="N1180" s="6" t="s">
        <v>42</v>
      </c>
      <c r="O1180" s="6" t="s">
        <v>114</v>
      </c>
      <c r="P1180" s="6" t="s">
        <v>30</v>
      </c>
      <c r="Q1180" s="6" t="s">
        <v>55</v>
      </c>
      <c r="R1180" s="6">
        <v>19033</v>
      </c>
      <c r="S1180" s="6" t="s">
        <v>3480</v>
      </c>
      <c r="T1180" s="6" t="s">
        <v>46</v>
      </c>
      <c r="U1180" s="5">
        <f>datos_chargeback_2001_1!$V1180/100</f>
        <v>190.33</v>
      </c>
      <c r="V1180" s="6">
        <v>19033</v>
      </c>
      <c r="W1180" s="5">
        <f>datos_chargeback_2001_1!$X1180/100</f>
        <v>0</v>
      </c>
      <c r="X1180" s="6">
        <v>0</v>
      </c>
      <c r="Y1180" s="5">
        <f>datos_chargeback_2001_1!$Z1180/100</f>
        <v>0</v>
      </c>
      <c r="Z1180" s="6">
        <v>0</v>
      </c>
      <c r="AA1180" s="6" t="s">
        <v>3481</v>
      </c>
      <c r="AB1180" s="6" t="s">
        <v>35</v>
      </c>
      <c r="AC1180" s="7" t="s">
        <v>35</v>
      </c>
      <c r="AD1180" s="5">
        <f>datos_chargeback_2001_1!$AE1180/100</f>
        <v>0</v>
      </c>
      <c r="AE1180" s="6">
        <v>0</v>
      </c>
      <c r="AF1180" s="6" t="s">
        <v>43</v>
      </c>
    </row>
    <row r="1181" spans="1:32" x14ac:dyDescent="0.3">
      <c r="A1181" s="34" t="s">
        <v>3482</v>
      </c>
      <c r="B1181" s="3">
        <v>45106</v>
      </c>
      <c r="C1181" s="3" t="str">
        <f>TEXT(Tabla10[[#This Row],[Fecha de transacción]],"DDDD")</f>
        <v>jueves</v>
      </c>
      <c r="D1181" s="3">
        <v>45173</v>
      </c>
      <c r="E1181" s="4">
        <f>datos_chargeback_2001_1!$D1181-datos_chargeback_2001_1!$B1181</f>
        <v>67</v>
      </c>
      <c r="F1181" s="5">
        <f>datos_chargeback_2001_1!$G1181/100</f>
        <v>427.04</v>
      </c>
      <c r="G1181" s="6">
        <v>42704</v>
      </c>
      <c r="H1181" s="5">
        <f t="shared" si="18"/>
        <v>0</v>
      </c>
      <c r="I1181" s="5">
        <v>0.15</v>
      </c>
      <c r="J1181" s="6" t="s">
        <v>38</v>
      </c>
      <c r="K1181" s="6" t="s">
        <v>25</v>
      </c>
      <c r="L1181" s="6" t="s">
        <v>80</v>
      </c>
      <c r="M1181" s="6" t="s">
        <v>52</v>
      </c>
      <c r="N1181" s="6" t="s">
        <v>42</v>
      </c>
      <c r="O1181" s="6" t="s">
        <v>29</v>
      </c>
      <c r="P1181" s="6" t="s">
        <v>54</v>
      </c>
      <c r="Q1181" s="6" t="s">
        <v>55</v>
      </c>
      <c r="R1181" s="6">
        <v>42704</v>
      </c>
      <c r="S1181" s="6" t="s">
        <v>3483</v>
      </c>
      <c r="T1181" s="6" t="s">
        <v>61</v>
      </c>
      <c r="U1181" s="5">
        <f>datos_chargeback_2001_1!$V1181/100</f>
        <v>0</v>
      </c>
      <c r="V1181" s="6">
        <v>0</v>
      </c>
      <c r="W1181" s="5">
        <f>datos_chargeback_2001_1!$X1181/100</f>
        <v>427.04</v>
      </c>
      <c r="X1181" s="6">
        <v>42704</v>
      </c>
      <c r="Y1181" s="5">
        <f>datos_chargeback_2001_1!$Z1181/100</f>
        <v>0</v>
      </c>
      <c r="Z1181" s="6">
        <v>0</v>
      </c>
      <c r="AA1181" s="6" t="s">
        <v>3484</v>
      </c>
      <c r="AB1181" s="6" t="s">
        <v>48</v>
      </c>
      <c r="AC1181" s="8">
        <v>45106</v>
      </c>
      <c r="AD1181" s="5">
        <f>datos_chargeback_2001_1!$AE1181/100</f>
        <v>68.94</v>
      </c>
      <c r="AE1181" s="6">
        <v>6894</v>
      </c>
      <c r="AF1181" s="6" t="s">
        <v>43</v>
      </c>
    </row>
    <row r="1182" spans="1:32" x14ac:dyDescent="0.3">
      <c r="A1182" s="35" t="s">
        <v>3485</v>
      </c>
      <c r="B1182" s="9">
        <v>45107</v>
      </c>
      <c r="C1182" s="9" t="str">
        <f>TEXT(Tabla10[[#This Row],[Fecha de transacción]],"DDDD")</f>
        <v>viernes</v>
      </c>
      <c r="D1182" s="9">
        <v>45170</v>
      </c>
      <c r="E1182" s="10">
        <f>datos_chargeback_2001_1!$D1182-datos_chargeback_2001_1!$B1182</f>
        <v>63</v>
      </c>
      <c r="F1182" s="11">
        <f>datos_chargeback_2001_1!$G1182/100</f>
        <v>50.64</v>
      </c>
      <c r="G1182" s="12">
        <v>5064</v>
      </c>
      <c r="H1182" s="11">
        <f t="shared" si="18"/>
        <v>0</v>
      </c>
      <c r="I1182" s="11">
        <v>0.14000000000000001</v>
      </c>
      <c r="J1182" s="12" t="s">
        <v>38</v>
      </c>
      <c r="K1182" s="12" t="s">
        <v>25</v>
      </c>
      <c r="L1182" s="12" t="s">
        <v>74</v>
      </c>
      <c r="M1182" s="12" t="s">
        <v>85</v>
      </c>
      <c r="N1182" s="12" t="s">
        <v>42</v>
      </c>
      <c r="O1182" s="12" t="s">
        <v>29</v>
      </c>
      <c r="P1182" s="12" t="s">
        <v>30</v>
      </c>
      <c r="Q1182" s="12" t="s">
        <v>55</v>
      </c>
      <c r="R1182" s="12">
        <v>5064</v>
      </c>
      <c r="S1182" s="12" t="s">
        <v>742</v>
      </c>
      <c r="T1182" s="12" t="s">
        <v>116</v>
      </c>
      <c r="U1182" s="11">
        <f>datos_chargeback_2001_1!$V1182/100</f>
        <v>50.64</v>
      </c>
      <c r="V1182" s="12">
        <v>5064</v>
      </c>
      <c r="W1182" s="11">
        <f>datos_chargeback_2001_1!$X1182/100</f>
        <v>0</v>
      </c>
      <c r="X1182" s="12">
        <v>0</v>
      </c>
      <c r="Y1182" s="11">
        <f>datos_chargeback_2001_1!$Z1182/100</f>
        <v>0</v>
      </c>
      <c r="Z1182" s="12">
        <v>0</v>
      </c>
      <c r="AA1182" s="12" t="s">
        <v>3486</v>
      </c>
      <c r="AB1182" s="12" t="s">
        <v>48</v>
      </c>
      <c r="AC1182" s="19">
        <v>45107</v>
      </c>
      <c r="AD1182" s="11">
        <f>datos_chargeback_2001_1!$AE1182/100</f>
        <v>249.68</v>
      </c>
      <c r="AE1182" s="12">
        <v>24968</v>
      </c>
      <c r="AF1182" s="12" t="s">
        <v>53</v>
      </c>
    </row>
    <row r="1183" spans="1:32" x14ac:dyDescent="0.3">
      <c r="A1183" s="34" t="s">
        <v>3487</v>
      </c>
      <c r="B1183" s="3">
        <v>45108</v>
      </c>
      <c r="C1183" s="3" t="str">
        <f>TEXT(Tabla10[[#This Row],[Fecha de transacción]],"DDDD")</f>
        <v>sábado</v>
      </c>
      <c r="D1183" s="3">
        <v>45188</v>
      </c>
      <c r="E1183" s="4">
        <f>datos_chargeback_2001_1!$D1183-datos_chargeback_2001_1!$B1183</f>
        <v>80</v>
      </c>
      <c r="F1183" s="5">
        <f>datos_chargeback_2001_1!$G1183/100</f>
        <v>597.49</v>
      </c>
      <c r="G1183" s="6">
        <v>59749</v>
      </c>
      <c r="H1183" s="5">
        <f t="shared" si="18"/>
        <v>0</v>
      </c>
      <c r="I1183" s="5">
        <v>0</v>
      </c>
      <c r="J1183" s="6" t="s">
        <v>38</v>
      </c>
      <c r="K1183" s="6" t="s">
        <v>25</v>
      </c>
      <c r="L1183" s="6" t="s">
        <v>119</v>
      </c>
      <c r="M1183" s="6" t="s">
        <v>85</v>
      </c>
      <c r="N1183" s="6" t="s">
        <v>28</v>
      </c>
      <c r="O1183" s="6" t="s">
        <v>29</v>
      </c>
      <c r="P1183" s="6" t="s">
        <v>54</v>
      </c>
      <c r="Q1183" s="6" t="s">
        <v>66</v>
      </c>
      <c r="R1183" s="6">
        <v>59749</v>
      </c>
      <c r="S1183" s="6" t="s">
        <v>3488</v>
      </c>
      <c r="T1183" s="6" t="s">
        <v>33</v>
      </c>
      <c r="U1183" s="5">
        <f>datos_chargeback_2001_1!$V1183/100</f>
        <v>0</v>
      </c>
      <c r="V1183" s="6">
        <v>0</v>
      </c>
      <c r="W1183" s="5">
        <f>datos_chargeback_2001_1!$X1183/100</f>
        <v>0</v>
      </c>
      <c r="X1183" s="6">
        <v>0</v>
      </c>
      <c r="Y1183" s="5">
        <f>datos_chargeback_2001_1!$Z1183/100</f>
        <v>597.49</v>
      </c>
      <c r="Z1183" s="6">
        <v>59749</v>
      </c>
      <c r="AA1183" s="6" t="s">
        <v>3489</v>
      </c>
      <c r="AB1183" s="6" t="s">
        <v>48</v>
      </c>
      <c r="AC1183" s="8">
        <v>45108</v>
      </c>
      <c r="AD1183" s="5">
        <f>datos_chargeback_2001_1!$AE1183/100</f>
        <v>269.85000000000002</v>
      </c>
      <c r="AE1183" s="6">
        <v>26985</v>
      </c>
      <c r="AF1183" s="6" t="s">
        <v>43</v>
      </c>
    </row>
    <row r="1184" spans="1:32" x14ac:dyDescent="0.3">
      <c r="A1184" s="34" t="s">
        <v>3490</v>
      </c>
      <c r="B1184" s="3">
        <v>45109</v>
      </c>
      <c r="C1184" s="3" t="str">
        <f>TEXT(Tabla10[[#This Row],[Fecha de transacción]],"DDDD")</f>
        <v>domingo</v>
      </c>
      <c r="D1184" s="3">
        <v>45176</v>
      </c>
      <c r="E1184" s="4">
        <f>datos_chargeback_2001_1!$D1184-datos_chargeback_2001_1!$B1184</f>
        <v>67</v>
      </c>
      <c r="F1184" s="5">
        <f>datos_chargeback_2001_1!$G1184/100</f>
        <v>937.12</v>
      </c>
      <c r="G1184" s="6">
        <v>93712</v>
      </c>
      <c r="H1184" s="5">
        <f t="shared" si="18"/>
        <v>0</v>
      </c>
      <c r="I1184" s="5">
        <v>1.03</v>
      </c>
      <c r="J1184" s="6" t="s">
        <v>38</v>
      </c>
      <c r="K1184" s="6" t="s">
        <v>25</v>
      </c>
      <c r="L1184" s="6" t="s">
        <v>26</v>
      </c>
      <c r="M1184" s="6" t="s">
        <v>59</v>
      </c>
      <c r="N1184" s="6" t="s">
        <v>28</v>
      </c>
      <c r="O1184" s="6" t="s">
        <v>53</v>
      </c>
      <c r="P1184" s="6" t="s">
        <v>30</v>
      </c>
      <c r="Q1184" s="6" t="s">
        <v>75</v>
      </c>
      <c r="R1184" s="6">
        <v>93712</v>
      </c>
      <c r="S1184" s="6" t="s">
        <v>1885</v>
      </c>
      <c r="T1184" s="6" t="s">
        <v>33</v>
      </c>
      <c r="U1184" s="5">
        <f>datos_chargeback_2001_1!$V1184/100</f>
        <v>0</v>
      </c>
      <c r="V1184" s="6">
        <v>0</v>
      </c>
      <c r="W1184" s="5">
        <f>datos_chargeback_2001_1!$X1184/100</f>
        <v>0</v>
      </c>
      <c r="X1184" s="6">
        <v>0</v>
      </c>
      <c r="Y1184" s="5">
        <f>datos_chargeback_2001_1!$Z1184/100</f>
        <v>937.12</v>
      </c>
      <c r="Z1184" s="6">
        <v>93712</v>
      </c>
      <c r="AA1184" s="6" t="s">
        <v>3491</v>
      </c>
      <c r="AB1184" s="6" t="s">
        <v>48</v>
      </c>
      <c r="AC1184" s="8">
        <v>45109</v>
      </c>
      <c r="AD1184" s="5">
        <f>datos_chargeback_2001_1!$AE1184/100</f>
        <v>520.46</v>
      </c>
      <c r="AE1184" s="6">
        <v>52046</v>
      </c>
      <c r="AF1184" s="6" t="s">
        <v>50</v>
      </c>
    </row>
    <row r="1185" spans="1:32" x14ac:dyDescent="0.3">
      <c r="A1185" s="36" t="s">
        <v>3492</v>
      </c>
      <c r="B1185" s="14">
        <v>45110</v>
      </c>
      <c r="C1185" s="14" t="str">
        <f>TEXT(Tabla10[[#This Row],[Fecha de transacción]],"DDDD")</f>
        <v>lunes</v>
      </c>
      <c r="D1185" s="14">
        <v>45190</v>
      </c>
      <c r="E1185" s="15">
        <f>datos_chargeback_2001_1!$D1185-datos_chargeback_2001_1!$B1185</f>
        <v>80</v>
      </c>
      <c r="F1185" s="16">
        <f>datos_chargeback_2001_1!$G1185/100</f>
        <v>804.15</v>
      </c>
      <c r="G1185" s="17">
        <v>80415</v>
      </c>
      <c r="H1185" s="16">
        <f t="shared" si="18"/>
        <v>0</v>
      </c>
      <c r="I1185" s="16">
        <v>0</v>
      </c>
      <c r="J1185" s="17" t="s">
        <v>24</v>
      </c>
      <c r="K1185" s="17" t="s">
        <v>25</v>
      </c>
      <c r="L1185" s="17" t="s">
        <v>40</v>
      </c>
      <c r="M1185" s="17" t="s">
        <v>27</v>
      </c>
      <c r="N1185" s="17" t="s">
        <v>42</v>
      </c>
      <c r="O1185" s="17" t="s">
        <v>29</v>
      </c>
      <c r="P1185" s="17" t="s">
        <v>54</v>
      </c>
      <c r="Q1185" s="17" t="s">
        <v>66</v>
      </c>
      <c r="R1185" s="17">
        <v>80415</v>
      </c>
      <c r="S1185" s="17" t="s">
        <v>3483</v>
      </c>
      <c r="T1185" s="17" t="s">
        <v>116</v>
      </c>
      <c r="U1185" s="16">
        <f>datos_chargeback_2001_1!$V1185/100</f>
        <v>804.15</v>
      </c>
      <c r="V1185" s="17">
        <v>80415</v>
      </c>
      <c r="W1185" s="16">
        <f>datos_chargeback_2001_1!$X1185/100</f>
        <v>0</v>
      </c>
      <c r="X1185" s="17">
        <v>0</v>
      </c>
      <c r="Y1185" s="16">
        <f>datos_chargeback_2001_1!$Z1185/100</f>
        <v>0</v>
      </c>
      <c r="Z1185" s="17">
        <v>0</v>
      </c>
      <c r="AA1185" s="17" t="s">
        <v>3493</v>
      </c>
      <c r="AB1185" s="17" t="s">
        <v>35</v>
      </c>
      <c r="AC1185" s="20" t="s">
        <v>35</v>
      </c>
      <c r="AD1185" s="16">
        <f>datos_chargeback_2001_1!$AE1185/100</f>
        <v>0</v>
      </c>
      <c r="AE1185" s="17">
        <v>0</v>
      </c>
      <c r="AF1185" s="17" t="s">
        <v>43</v>
      </c>
    </row>
    <row r="1186" spans="1:32" x14ac:dyDescent="0.3">
      <c r="A1186" s="34" t="s">
        <v>3494</v>
      </c>
      <c r="B1186" s="3">
        <v>45111</v>
      </c>
      <c r="C1186" s="3" t="str">
        <f>TEXT(Tabla10[[#This Row],[Fecha de transacción]],"DDDD")</f>
        <v>martes</v>
      </c>
      <c r="D1186" s="3">
        <v>45181</v>
      </c>
      <c r="E1186" s="4">
        <f>datos_chargeback_2001_1!$D1186-datos_chargeback_2001_1!$B1186</f>
        <v>70</v>
      </c>
      <c r="F1186" s="5">
        <f>datos_chargeback_2001_1!$G1186/100</f>
        <v>679.58</v>
      </c>
      <c r="G1186" s="6">
        <v>67958</v>
      </c>
      <c r="H1186" s="5">
        <f t="shared" si="18"/>
        <v>0</v>
      </c>
      <c r="I1186" s="5">
        <v>1.21</v>
      </c>
      <c r="J1186" s="6" t="s">
        <v>38</v>
      </c>
      <c r="K1186" s="6" t="s">
        <v>25</v>
      </c>
      <c r="L1186" s="6" t="s">
        <v>80</v>
      </c>
      <c r="M1186" s="6" t="s">
        <v>52</v>
      </c>
      <c r="N1186" s="6" t="s">
        <v>42</v>
      </c>
      <c r="O1186" s="6" t="s">
        <v>29</v>
      </c>
      <c r="P1186" s="6" t="s">
        <v>54</v>
      </c>
      <c r="Q1186" s="6" t="s">
        <v>44</v>
      </c>
      <c r="R1186" s="6">
        <v>67958</v>
      </c>
      <c r="S1186" s="6" t="s">
        <v>3495</v>
      </c>
      <c r="T1186" s="6" t="s">
        <v>116</v>
      </c>
      <c r="U1186" s="5">
        <f>datos_chargeback_2001_1!$V1186/100</f>
        <v>679.58</v>
      </c>
      <c r="V1186" s="6">
        <v>67958</v>
      </c>
      <c r="W1186" s="5">
        <f>datos_chargeback_2001_1!$X1186/100</f>
        <v>0</v>
      </c>
      <c r="X1186" s="6">
        <v>0</v>
      </c>
      <c r="Y1186" s="5">
        <f>datos_chargeback_2001_1!$Z1186/100</f>
        <v>0</v>
      </c>
      <c r="Z1186" s="6">
        <v>0</v>
      </c>
      <c r="AA1186" s="6" t="s">
        <v>3496</v>
      </c>
      <c r="AB1186" s="6" t="s">
        <v>35</v>
      </c>
      <c r="AC1186" s="7" t="s">
        <v>35</v>
      </c>
      <c r="AD1186" s="5">
        <f>datos_chargeback_2001_1!$AE1186/100</f>
        <v>0</v>
      </c>
      <c r="AE1186" s="6">
        <v>0</v>
      </c>
      <c r="AF1186" s="6" t="s">
        <v>29</v>
      </c>
    </row>
    <row r="1187" spans="1:32" x14ac:dyDescent="0.3">
      <c r="A1187" s="36" t="s">
        <v>3497</v>
      </c>
      <c r="B1187" s="14">
        <v>45112</v>
      </c>
      <c r="C1187" s="14" t="str">
        <f>TEXT(Tabla10[[#This Row],[Fecha de transacción]],"DDDD")</f>
        <v>miércoles</v>
      </c>
      <c r="D1187" s="14">
        <v>45180</v>
      </c>
      <c r="E1187" s="15">
        <f>datos_chargeback_2001_1!$D1187-datos_chargeback_2001_1!$B1187</f>
        <v>68</v>
      </c>
      <c r="F1187" s="16">
        <f>datos_chargeback_2001_1!$G1187/100</f>
        <v>86.27</v>
      </c>
      <c r="G1187" s="17">
        <v>8627</v>
      </c>
      <c r="H1187" s="16">
        <f t="shared" si="18"/>
        <v>0</v>
      </c>
      <c r="I1187" s="16">
        <v>1.23</v>
      </c>
      <c r="J1187" s="17" t="s">
        <v>38</v>
      </c>
      <c r="K1187" s="17" t="s">
        <v>25</v>
      </c>
      <c r="L1187" s="17" t="s">
        <v>40</v>
      </c>
      <c r="M1187" s="17" t="s">
        <v>85</v>
      </c>
      <c r="N1187" s="17" t="s">
        <v>42</v>
      </c>
      <c r="O1187" s="17" t="s">
        <v>36</v>
      </c>
      <c r="P1187" s="17" t="s">
        <v>54</v>
      </c>
      <c r="Q1187" s="17" t="s">
        <v>66</v>
      </c>
      <c r="R1187" s="17">
        <v>86270</v>
      </c>
      <c r="S1187" s="17" t="s">
        <v>507</v>
      </c>
      <c r="T1187" s="17" t="s">
        <v>61</v>
      </c>
      <c r="U1187" s="16">
        <f>datos_chargeback_2001_1!$V1187/100</f>
        <v>0</v>
      </c>
      <c r="V1187" s="17">
        <v>0</v>
      </c>
      <c r="W1187" s="16">
        <f>datos_chargeback_2001_1!$X1187/100</f>
        <v>862.7</v>
      </c>
      <c r="X1187" s="17">
        <v>86270</v>
      </c>
      <c r="Y1187" s="16">
        <f>datos_chargeback_2001_1!$Z1187/100</f>
        <v>0</v>
      </c>
      <c r="Z1187" s="17">
        <v>0</v>
      </c>
      <c r="AA1187" s="17" t="s">
        <v>3498</v>
      </c>
      <c r="AB1187" s="17" t="s">
        <v>48</v>
      </c>
      <c r="AC1187" s="18">
        <v>45112</v>
      </c>
      <c r="AD1187" s="16">
        <f>datos_chargeback_2001_1!$AE1187/100</f>
        <v>3.5</v>
      </c>
      <c r="AE1187" s="17">
        <v>350</v>
      </c>
      <c r="AF1187" s="17" t="s">
        <v>29</v>
      </c>
    </row>
    <row r="1188" spans="1:32" x14ac:dyDescent="0.3">
      <c r="A1188" s="34" t="s">
        <v>3499</v>
      </c>
      <c r="B1188" s="3">
        <v>45113</v>
      </c>
      <c r="C1188" s="3" t="str">
        <f>TEXT(Tabla10[[#This Row],[Fecha de transacción]],"DDDD")</f>
        <v>jueves</v>
      </c>
      <c r="D1188" s="3">
        <v>45203</v>
      </c>
      <c r="E1188" s="4">
        <f>datos_chargeback_2001_1!$D1188-datos_chargeback_2001_1!$B1188</f>
        <v>90</v>
      </c>
      <c r="F1188" s="5">
        <f>datos_chargeback_2001_1!$G1188/100</f>
        <v>161.94</v>
      </c>
      <c r="G1188" s="6">
        <v>16194</v>
      </c>
      <c r="H1188" s="5">
        <f t="shared" si="18"/>
        <v>0</v>
      </c>
      <c r="I1188" s="5">
        <v>1.29</v>
      </c>
      <c r="J1188" s="6" t="s">
        <v>38</v>
      </c>
      <c r="K1188" s="6" t="s">
        <v>25</v>
      </c>
      <c r="L1188" s="6" t="s">
        <v>119</v>
      </c>
      <c r="M1188" s="6" t="s">
        <v>93</v>
      </c>
      <c r="N1188" s="6" t="s">
        <v>42</v>
      </c>
      <c r="O1188" s="6" t="s">
        <v>29</v>
      </c>
      <c r="P1188" s="6" t="s">
        <v>30</v>
      </c>
      <c r="Q1188" s="6" t="s">
        <v>75</v>
      </c>
      <c r="R1188" s="6">
        <v>16194</v>
      </c>
      <c r="S1188" s="6" t="s">
        <v>3500</v>
      </c>
      <c r="T1188" s="6" t="s">
        <v>61</v>
      </c>
      <c r="U1188" s="5">
        <f>datos_chargeback_2001_1!$V1188/100</f>
        <v>0</v>
      </c>
      <c r="V1188" s="6">
        <v>0</v>
      </c>
      <c r="W1188" s="5">
        <f>datos_chargeback_2001_1!$X1188/100</f>
        <v>161.94</v>
      </c>
      <c r="X1188" s="6">
        <v>16194</v>
      </c>
      <c r="Y1188" s="5">
        <f>datos_chargeback_2001_1!$Z1188/100</f>
        <v>0</v>
      </c>
      <c r="Z1188" s="6">
        <v>0</v>
      </c>
      <c r="AA1188" s="6" t="s">
        <v>3501</v>
      </c>
      <c r="AB1188" s="6" t="s">
        <v>48</v>
      </c>
      <c r="AC1188" s="8">
        <v>45113</v>
      </c>
      <c r="AD1188" s="5">
        <f>datos_chargeback_2001_1!$AE1188/100</f>
        <v>734.27</v>
      </c>
      <c r="AE1188" s="6">
        <v>73427</v>
      </c>
      <c r="AF1188" s="6" t="s">
        <v>53</v>
      </c>
    </row>
    <row r="1189" spans="1:32" x14ac:dyDescent="0.3">
      <c r="A1189" s="34" t="s">
        <v>3503</v>
      </c>
      <c r="B1189" s="3">
        <v>45114</v>
      </c>
      <c r="C1189" s="3" t="str">
        <f>TEXT(Tabla10[[#This Row],[Fecha de transacción]],"DDDD")</f>
        <v>viernes</v>
      </c>
      <c r="D1189" s="3">
        <v>45199</v>
      </c>
      <c r="E1189" s="4">
        <f>datos_chargeback_2001_1!$D1189-datos_chargeback_2001_1!$B1189</f>
        <v>85</v>
      </c>
      <c r="F1189" s="5">
        <f>datos_chargeback_2001_1!$G1189/100</f>
        <v>970.32</v>
      </c>
      <c r="G1189" s="6">
        <v>97032</v>
      </c>
      <c r="H1189" s="5">
        <f t="shared" si="18"/>
        <v>0</v>
      </c>
      <c r="I1189" s="5">
        <v>0</v>
      </c>
      <c r="J1189" s="6" t="s">
        <v>38</v>
      </c>
      <c r="K1189" s="6" t="s">
        <v>25</v>
      </c>
      <c r="L1189" s="6" t="s">
        <v>26</v>
      </c>
      <c r="M1189" s="6" t="s">
        <v>93</v>
      </c>
      <c r="N1189" s="6" t="s">
        <v>28</v>
      </c>
      <c r="O1189" s="6" t="s">
        <v>70</v>
      </c>
      <c r="P1189" s="6" t="s">
        <v>54</v>
      </c>
      <c r="Q1189" s="6" t="s">
        <v>44</v>
      </c>
      <c r="R1189" s="6">
        <v>97032</v>
      </c>
      <c r="S1189" s="6" t="s">
        <v>3504</v>
      </c>
      <c r="T1189" s="6" t="s">
        <v>33</v>
      </c>
      <c r="U1189" s="5">
        <f>datos_chargeback_2001_1!$V1189/100</f>
        <v>0</v>
      </c>
      <c r="V1189" s="6">
        <v>0</v>
      </c>
      <c r="W1189" s="5">
        <f>datos_chargeback_2001_1!$X1189/100</f>
        <v>0</v>
      </c>
      <c r="X1189" s="6">
        <v>0</v>
      </c>
      <c r="Y1189" s="5">
        <f>datos_chargeback_2001_1!$Z1189/100</f>
        <v>970.32</v>
      </c>
      <c r="Z1189" s="6">
        <v>97032</v>
      </c>
      <c r="AA1189" s="6" t="s">
        <v>3505</v>
      </c>
      <c r="AB1189" s="6" t="s">
        <v>48</v>
      </c>
      <c r="AC1189" s="8">
        <v>45114</v>
      </c>
      <c r="AD1189" s="5">
        <f>datos_chargeback_2001_1!$AE1189/100</f>
        <v>797.44</v>
      </c>
      <c r="AE1189" s="6">
        <v>79744</v>
      </c>
      <c r="AF1189" s="6" t="s">
        <v>29</v>
      </c>
    </row>
    <row r="1190" spans="1:32" x14ac:dyDescent="0.3">
      <c r="A1190" s="35" t="s">
        <v>3506</v>
      </c>
      <c r="B1190" s="9">
        <v>45115</v>
      </c>
      <c r="C1190" s="9" t="str">
        <f>TEXT(Tabla10[[#This Row],[Fecha de transacción]],"DDDD")</f>
        <v>sábado</v>
      </c>
      <c r="D1190" s="9">
        <v>45185</v>
      </c>
      <c r="E1190" s="10">
        <f>datos_chargeback_2001_1!$D1190-datos_chargeback_2001_1!$B1190</f>
        <v>70</v>
      </c>
      <c r="F1190" s="11">
        <f>datos_chargeback_2001_1!$G1190/100</f>
        <v>409.58</v>
      </c>
      <c r="G1190" s="12">
        <v>40958</v>
      </c>
      <c r="H1190" s="11">
        <f t="shared" si="18"/>
        <v>0</v>
      </c>
      <c r="I1190" s="11">
        <v>0</v>
      </c>
      <c r="J1190" s="12" t="s">
        <v>38</v>
      </c>
      <c r="K1190" s="12" t="s">
        <v>25</v>
      </c>
      <c r="L1190" s="12" t="s">
        <v>74</v>
      </c>
      <c r="M1190" s="12" t="s">
        <v>93</v>
      </c>
      <c r="N1190" s="12" t="s">
        <v>42</v>
      </c>
      <c r="O1190" s="12" t="s">
        <v>64</v>
      </c>
      <c r="P1190" s="12" t="s">
        <v>30</v>
      </c>
      <c r="Q1190" s="12" t="s">
        <v>44</v>
      </c>
      <c r="R1190" s="12">
        <v>40958</v>
      </c>
      <c r="S1190" s="12" t="s">
        <v>2215</v>
      </c>
      <c r="T1190" s="12" t="s">
        <v>61</v>
      </c>
      <c r="U1190" s="11">
        <f>datos_chargeback_2001_1!$V1190/100</f>
        <v>0</v>
      </c>
      <c r="V1190" s="12">
        <v>0</v>
      </c>
      <c r="W1190" s="11">
        <f>datos_chargeback_2001_1!$X1190/100</f>
        <v>409.58</v>
      </c>
      <c r="X1190" s="12">
        <v>40958</v>
      </c>
      <c r="Y1190" s="11">
        <f>datos_chargeback_2001_1!$Z1190/100</f>
        <v>0</v>
      </c>
      <c r="Z1190" s="12">
        <v>0</v>
      </c>
      <c r="AA1190" s="12" t="s">
        <v>3507</v>
      </c>
      <c r="AB1190" s="12" t="s">
        <v>35</v>
      </c>
      <c r="AC1190" s="13" t="s">
        <v>35</v>
      </c>
      <c r="AD1190" s="11">
        <f>datos_chargeback_2001_1!$AE1190/100</f>
        <v>0</v>
      </c>
      <c r="AE1190" s="12">
        <v>0</v>
      </c>
      <c r="AF1190" s="12" t="s">
        <v>43</v>
      </c>
    </row>
    <row r="1191" spans="1:32" x14ac:dyDescent="0.3">
      <c r="A1191" s="34" t="s">
        <v>3508</v>
      </c>
      <c r="B1191" s="3">
        <v>45116</v>
      </c>
      <c r="C1191" s="3" t="str">
        <f>TEXT(Tabla10[[#This Row],[Fecha de transacción]],"DDDD")</f>
        <v>domingo</v>
      </c>
      <c r="D1191" s="3">
        <v>45195</v>
      </c>
      <c r="E1191" s="4">
        <f>datos_chargeback_2001_1!$D1191-datos_chargeback_2001_1!$B1191</f>
        <v>79</v>
      </c>
      <c r="F1191" s="5">
        <f>datos_chargeback_2001_1!$G1191/100</f>
        <v>654.53</v>
      </c>
      <c r="G1191" s="6">
        <v>65453</v>
      </c>
      <c r="H1191" s="5">
        <f t="shared" si="18"/>
        <v>0</v>
      </c>
      <c r="I1191" s="5">
        <v>0</v>
      </c>
      <c r="J1191" s="6" t="s">
        <v>24</v>
      </c>
      <c r="K1191" s="6" t="s">
        <v>25</v>
      </c>
      <c r="L1191" s="6" t="s">
        <v>80</v>
      </c>
      <c r="M1191" s="6" t="s">
        <v>27</v>
      </c>
      <c r="N1191" s="6" t="s">
        <v>42</v>
      </c>
      <c r="O1191" s="6" t="s">
        <v>43</v>
      </c>
      <c r="P1191" s="6" t="s">
        <v>54</v>
      </c>
      <c r="Q1191" s="6" t="s">
        <v>44</v>
      </c>
      <c r="R1191" s="6">
        <v>65453</v>
      </c>
      <c r="S1191" s="6" t="s">
        <v>3509</v>
      </c>
      <c r="T1191" s="6" t="s">
        <v>116</v>
      </c>
      <c r="U1191" s="5">
        <f>datos_chargeback_2001_1!$V1191/100</f>
        <v>654.53</v>
      </c>
      <c r="V1191" s="6">
        <v>65453</v>
      </c>
      <c r="W1191" s="5">
        <f>datos_chargeback_2001_1!$X1191/100</f>
        <v>0</v>
      </c>
      <c r="X1191" s="6">
        <v>0</v>
      </c>
      <c r="Y1191" s="5">
        <f>datos_chargeback_2001_1!$Z1191/100</f>
        <v>0</v>
      </c>
      <c r="Z1191" s="6">
        <v>0</v>
      </c>
      <c r="AA1191" s="6" t="s">
        <v>3510</v>
      </c>
      <c r="AB1191" s="6" t="s">
        <v>35</v>
      </c>
      <c r="AC1191" s="7" t="s">
        <v>35</v>
      </c>
      <c r="AD1191" s="5">
        <f>datos_chargeback_2001_1!$AE1191/100</f>
        <v>0</v>
      </c>
      <c r="AE1191" s="6">
        <v>0</v>
      </c>
      <c r="AF1191" s="6" t="s">
        <v>64</v>
      </c>
    </row>
    <row r="1192" spans="1:32" x14ac:dyDescent="0.3">
      <c r="A1192" s="34" t="s">
        <v>3511</v>
      </c>
      <c r="B1192" s="3">
        <v>45117</v>
      </c>
      <c r="C1192" s="3" t="str">
        <f>TEXT(Tabla10[[#This Row],[Fecha de transacción]],"DDDD")</f>
        <v>lunes</v>
      </c>
      <c r="D1192" s="3">
        <v>45186</v>
      </c>
      <c r="E1192" s="4">
        <f>datos_chargeback_2001_1!$D1192-datos_chargeback_2001_1!$B1192</f>
        <v>69</v>
      </c>
      <c r="F1192" s="5">
        <f>datos_chargeback_2001_1!$G1192/100</f>
        <v>730.86</v>
      </c>
      <c r="G1192" s="6">
        <v>73086</v>
      </c>
      <c r="H1192" s="5">
        <f t="shared" si="18"/>
        <v>0</v>
      </c>
      <c r="I1192" s="5">
        <v>0.12</v>
      </c>
      <c r="J1192" s="6" t="s">
        <v>24</v>
      </c>
      <c r="K1192" s="6" t="s">
        <v>25</v>
      </c>
      <c r="L1192" s="6" t="s">
        <v>40</v>
      </c>
      <c r="M1192" s="6" t="s">
        <v>85</v>
      </c>
      <c r="N1192" s="6" t="s">
        <v>42</v>
      </c>
      <c r="O1192" s="6" t="s">
        <v>50</v>
      </c>
      <c r="P1192" s="6" t="s">
        <v>30</v>
      </c>
      <c r="Q1192" s="6" t="s">
        <v>66</v>
      </c>
      <c r="R1192" s="6">
        <v>73086</v>
      </c>
      <c r="S1192" s="6" t="s">
        <v>3512</v>
      </c>
      <c r="T1192" s="6" t="s">
        <v>116</v>
      </c>
      <c r="U1192" s="5">
        <f>datos_chargeback_2001_1!$V1192/100</f>
        <v>730.86</v>
      </c>
      <c r="V1192" s="6">
        <v>73086</v>
      </c>
      <c r="W1192" s="5">
        <f>datos_chargeback_2001_1!$X1192/100</f>
        <v>0</v>
      </c>
      <c r="X1192" s="6">
        <v>0</v>
      </c>
      <c r="Y1192" s="5">
        <f>datos_chargeback_2001_1!$Z1192/100</f>
        <v>0</v>
      </c>
      <c r="Z1192" s="6">
        <v>0</v>
      </c>
      <c r="AA1192" s="6" t="s">
        <v>3513</v>
      </c>
      <c r="AB1192" s="6" t="s">
        <v>48</v>
      </c>
      <c r="AC1192" s="8">
        <v>45117</v>
      </c>
      <c r="AD1192" s="5">
        <f>datos_chargeback_2001_1!$AE1192/100</f>
        <v>413.63</v>
      </c>
      <c r="AE1192" s="6">
        <v>41363</v>
      </c>
      <c r="AF1192" s="6" t="s">
        <v>43</v>
      </c>
    </row>
    <row r="1193" spans="1:32" x14ac:dyDescent="0.3">
      <c r="A1193" s="36" t="s">
        <v>3514</v>
      </c>
      <c r="B1193" s="14">
        <v>45118</v>
      </c>
      <c r="C1193" s="14" t="str">
        <f>TEXT(Tabla10[[#This Row],[Fecha de transacción]],"DDDD")</f>
        <v>martes</v>
      </c>
      <c r="D1193" s="14">
        <v>45187</v>
      </c>
      <c r="E1193" s="15">
        <f>datos_chargeback_2001_1!$D1193-datos_chargeback_2001_1!$B1193</f>
        <v>69</v>
      </c>
      <c r="F1193" s="16">
        <f>datos_chargeback_2001_1!$G1193/100</f>
        <v>399.73</v>
      </c>
      <c r="G1193" s="17">
        <v>39973</v>
      </c>
      <c r="H1193" s="16">
        <f t="shared" si="18"/>
        <v>0</v>
      </c>
      <c r="I1193" s="16">
        <v>0</v>
      </c>
      <c r="J1193" s="17" t="s">
        <v>38</v>
      </c>
      <c r="K1193" s="17" t="s">
        <v>25</v>
      </c>
      <c r="L1193" s="17" t="s">
        <v>26</v>
      </c>
      <c r="M1193" s="17" t="s">
        <v>85</v>
      </c>
      <c r="N1193" s="17" t="s">
        <v>42</v>
      </c>
      <c r="O1193" s="17" t="s">
        <v>114</v>
      </c>
      <c r="P1193" s="17" t="s">
        <v>30</v>
      </c>
      <c r="Q1193" s="17" t="s">
        <v>55</v>
      </c>
      <c r="R1193" s="17">
        <v>39973</v>
      </c>
      <c r="S1193" s="17" t="s">
        <v>3515</v>
      </c>
      <c r="T1193" s="17" t="s">
        <v>46</v>
      </c>
      <c r="U1193" s="16">
        <f>datos_chargeback_2001_1!$V1193/100</f>
        <v>399.73</v>
      </c>
      <c r="V1193" s="17">
        <v>39973</v>
      </c>
      <c r="W1193" s="16">
        <f>datos_chargeback_2001_1!$X1193/100</f>
        <v>0</v>
      </c>
      <c r="X1193" s="17">
        <v>0</v>
      </c>
      <c r="Y1193" s="16">
        <f>datos_chargeback_2001_1!$Z1193/100</f>
        <v>0</v>
      </c>
      <c r="Z1193" s="17">
        <v>0</v>
      </c>
      <c r="AA1193" s="17" t="s">
        <v>3516</v>
      </c>
      <c r="AB1193" s="17" t="s">
        <v>48</v>
      </c>
      <c r="AC1193" s="18">
        <v>45118</v>
      </c>
      <c r="AD1193" s="16">
        <f>datos_chargeback_2001_1!$AE1193/100</f>
        <v>19.510000000000002</v>
      </c>
      <c r="AE1193" s="17">
        <v>1951</v>
      </c>
      <c r="AF1193" s="17" t="s">
        <v>29</v>
      </c>
    </row>
    <row r="1194" spans="1:32" x14ac:dyDescent="0.3">
      <c r="A1194" s="34" t="s">
        <v>3517</v>
      </c>
      <c r="B1194" s="3">
        <v>45119</v>
      </c>
      <c r="C1194" s="3" t="str">
        <f>TEXT(Tabla10[[#This Row],[Fecha de transacción]],"DDDD")</f>
        <v>miércoles</v>
      </c>
      <c r="D1194" s="3">
        <v>45207</v>
      </c>
      <c r="E1194" s="4">
        <f>datos_chargeback_2001_1!$D1194-datos_chargeback_2001_1!$B1194</f>
        <v>88</v>
      </c>
      <c r="F1194" s="5">
        <f>datos_chargeback_2001_1!$G1194/100</f>
        <v>97.66</v>
      </c>
      <c r="G1194" s="6">
        <v>9766</v>
      </c>
      <c r="H1194" s="5">
        <f t="shared" si="18"/>
        <v>0</v>
      </c>
      <c r="I1194" s="5">
        <v>0.89</v>
      </c>
      <c r="J1194" s="6" t="s">
        <v>24</v>
      </c>
      <c r="K1194" s="6" t="s">
        <v>25</v>
      </c>
      <c r="L1194" s="6" t="s">
        <v>119</v>
      </c>
      <c r="M1194" s="6" t="s">
        <v>93</v>
      </c>
      <c r="N1194" s="6" t="s">
        <v>42</v>
      </c>
      <c r="O1194" s="6" t="s">
        <v>64</v>
      </c>
      <c r="P1194" s="6" t="s">
        <v>30</v>
      </c>
      <c r="Q1194" s="6" t="s">
        <v>75</v>
      </c>
      <c r="R1194" s="6">
        <v>9766</v>
      </c>
      <c r="S1194" s="6" t="s">
        <v>3518</v>
      </c>
      <c r="T1194" s="6" t="s">
        <v>61</v>
      </c>
      <c r="U1194" s="5">
        <f>datos_chargeback_2001_1!$V1194/100</f>
        <v>0</v>
      </c>
      <c r="V1194" s="6">
        <v>0</v>
      </c>
      <c r="W1194" s="5">
        <f>datos_chargeback_2001_1!$X1194/100</f>
        <v>97.66</v>
      </c>
      <c r="X1194" s="6">
        <v>9766</v>
      </c>
      <c r="Y1194" s="5">
        <f>datos_chargeback_2001_1!$Z1194/100</f>
        <v>0</v>
      </c>
      <c r="Z1194" s="6">
        <v>0</v>
      </c>
      <c r="AA1194" s="6" t="s">
        <v>3519</v>
      </c>
      <c r="AB1194" s="6" t="s">
        <v>48</v>
      </c>
      <c r="AC1194" s="8">
        <v>45119</v>
      </c>
      <c r="AD1194" s="5">
        <f>datos_chargeback_2001_1!$AE1194/100</f>
        <v>261.33</v>
      </c>
      <c r="AE1194" s="6">
        <v>26133</v>
      </c>
      <c r="AF1194" s="6" t="s">
        <v>29</v>
      </c>
    </row>
    <row r="1195" spans="1:32" x14ac:dyDescent="0.3">
      <c r="A1195" s="34" t="s">
        <v>3520</v>
      </c>
      <c r="B1195" s="3">
        <v>45120</v>
      </c>
      <c r="C1195" s="3" t="str">
        <f>TEXT(Tabla10[[#This Row],[Fecha de transacción]],"DDDD")</f>
        <v>jueves</v>
      </c>
      <c r="D1195" s="3">
        <v>45188</v>
      </c>
      <c r="E1195" s="4">
        <f>datos_chargeback_2001_1!$D1195-datos_chargeback_2001_1!$B1195</f>
        <v>68</v>
      </c>
      <c r="F1195" s="5">
        <f>datos_chargeback_2001_1!$G1195/100</f>
        <v>947.51</v>
      </c>
      <c r="G1195" s="6">
        <v>94751</v>
      </c>
      <c r="H1195" s="5">
        <f t="shared" si="18"/>
        <v>0</v>
      </c>
      <c r="I1195" s="5">
        <v>0</v>
      </c>
      <c r="J1195" s="6" t="s">
        <v>38</v>
      </c>
      <c r="K1195" s="6" t="s">
        <v>25</v>
      </c>
      <c r="L1195" s="6" t="s">
        <v>109</v>
      </c>
      <c r="M1195" s="6" t="s">
        <v>85</v>
      </c>
      <c r="N1195" s="6" t="s">
        <v>42</v>
      </c>
      <c r="O1195" s="6" t="s">
        <v>36</v>
      </c>
      <c r="P1195" s="6" t="s">
        <v>54</v>
      </c>
      <c r="Q1195" s="6" t="s">
        <v>75</v>
      </c>
      <c r="R1195" s="6">
        <v>94751</v>
      </c>
      <c r="S1195" s="6" t="s">
        <v>1864</v>
      </c>
      <c r="T1195" s="6" t="s">
        <v>46</v>
      </c>
      <c r="U1195" s="5">
        <f>datos_chargeback_2001_1!$V1195/100</f>
        <v>947.51</v>
      </c>
      <c r="V1195" s="6">
        <v>94751</v>
      </c>
      <c r="W1195" s="5">
        <f>datos_chargeback_2001_1!$X1195/100</f>
        <v>0</v>
      </c>
      <c r="X1195" s="6">
        <v>0</v>
      </c>
      <c r="Y1195" s="5">
        <f>datos_chargeback_2001_1!$Z1195/100</f>
        <v>0</v>
      </c>
      <c r="Z1195" s="6">
        <v>0</v>
      </c>
      <c r="AA1195" s="6" t="s">
        <v>3521</v>
      </c>
      <c r="AB1195" s="6" t="s">
        <v>48</v>
      </c>
      <c r="AC1195" s="8">
        <v>45120</v>
      </c>
      <c r="AD1195" s="5">
        <f>datos_chargeback_2001_1!$AE1195/100</f>
        <v>610.46</v>
      </c>
      <c r="AE1195" s="6">
        <v>61046</v>
      </c>
      <c r="AF1195" s="6" t="s">
        <v>36</v>
      </c>
    </row>
    <row r="1196" spans="1:32" x14ac:dyDescent="0.3">
      <c r="A1196" s="35" t="s">
        <v>3522</v>
      </c>
      <c r="B1196" s="9">
        <v>45121</v>
      </c>
      <c r="C1196" s="9" t="str">
        <f>TEXT(Tabla10[[#This Row],[Fecha de transacción]],"DDDD")</f>
        <v>viernes</v>
      </c>
      <c r="D1196" s="9">
        <v>45181</v>
      </c>
      <c r="E1196" s="10">
        <f>datos_chargeback_2001_1!$D1196-datos_chargeback_2001_1!$B1196</f>
        <v>60</v>
      </c>
      <c r="F1196" s="11">
        <f>datos_chargeback_2001_1!$G1196/100</f>
        <v>148.52000000000001</v>
      </c>
      <c r="G1196" s="12">
        <v>14852</v>
      </c>
      <c r="H1196" s="11">
        <f t="shared" si="18"/>
        <v>0</v>
      </c>
      <c r="I1196" s="11">
        <v>0</v>
      </c>
      <c r="J1196" s="12" t="s">
        <v>38</v>
      </c>
      <c r="K1196" s="12" t="s">
        <v>25</v>
      </c>
      <c r="L1196" s="12" t="s">
        <v>119</v>
      </c>
      <c r="M1196" s="12" t="s">
        <v>52</v>
      </c>
      <c r="N1196" s="12" t="s">
        <v>28</v>
      </c>
      <c r="O1196" s="12" t="s">
        <v>43</v>
      </c>
      <c r="P1196" s="12" t="s">
        <v>30</v>
      </c>
      <c r="Q1196" s="12" t="s">
        <v>66</v>
      </c>
      <c r="R1196" s="12">
        <v>14852</v>
      </c>
      <c r="S1196" s="12" t="s">
        <v>3523</v>
      </c>
      <c r="T1196" s="12" t="s">
        <v>33</v>
      </c>
      <c r="U1196" s="11">
        <f>datos_chargeback_2001_1!$V1196/100</f>
        <v>0</v>
      </c>
      <c r="V1196" s="12">
        <v>0</v>
      </c>
      <c r="W1196" s="11">
        <f>datos_chargeback_2001_1!$X1196/100</f>
        <v>0</v>
      </c>
      <c r="X1196" s="12">
        <v>0</v>
      </c>
      <c r="Y1196" s="11">
        <f>datos_chargeback_2001_1!$Z1196/100</f>
        <v>148.52000000000001</v>
      </c>
      <c r="Z1196" s="12">
        <v>14852</v>
      </c>
      <c r="AA1196" s="12" t="s">
        <v>3524</v>
      </c>
      <c r="AB1196" s="12" t="s">
        <v>48</v>
      </c>
      <c r="AC1196" s="19">
        <v>45121</v>
      </c>
      <c r="AD1196" s="11">
        <f>datos_chargeback_2001_1!$AE1196/100</f>
        <v>594.26</v>
      </c>
      <c r="AE1196" s="12">
        <v>59426</v>
      </c>
      <c r="AF1196" s="12" t="s">
        <v>53</v>
      </c>
    </row>
    <row r="1197" spans="1:32" x14ac:dyDescent="0.3">
      <c r="A1197" s="34" t="s">
        <v>3525</v>
      </c>
      <c r="B1197" s="3">
        <v>45122</v>
      </c>
      <c r="C1197" s="3" t="str">
        <f>TEXT(Tabla10[[#This Row],[Fecha de transacción]],"DDDD")</f>
        <v>sábado</v>
      </c>
      <c r="D1197" s="3">
        <v>45185</v>
      </c>
      <c r="E1197" s="4">
        <f>datos_chargeback_2001_1!$D1197-datos_chargeback_2001_1!$B1197</f>
        <v>63</v>
      </c>
      <c r="F1197" s="5">
        <f>datos_chargeback_2001_1!$G1197/100</f>
        <v>14.54</v>
      </c>
      <c r="G1197" s="6">
        <v>1454</v>
      </c>
      <c r="H1197" s="5">
        <f t="shared" si="18"/>
        <v>0</v>
      </c>
      <c r="I1197" s="5">
        <v>0</v>
      </c>
      <c r="J1197" s="6" t="s">
        <v>38</v>
      </c>
      <c r="K1197" s="6" t="s">
        <v>25</v>
      </c>
      <c r="L1197" s="6" t="s">
        <v>80</v>
      </c>
      <c r="M1197" s="6" t="s">
        <v>27</v>
      </c>
      <c r="N1197" s="6" t="s">
        <v>42</v>
      </c>
      <c r="O1197" s="6" t="s">
        <v>36</v>
      </c>
      <c r="P1197" s="6" t="s">
        <v>30</v>
      </c>
      <c r="Q1197" s="6" t="s">
        <v>31</v>
      </c>
      <c r="R1197" s="6">
        <v>1454</v>
      </c>
      <c r="S1197" s="6" t="s">
        <v>2910</v>
      </c>
      <c r="T1197" s="6" t="s">
        <v>61</v>
      </c>
      <c r="U1197" s="5">
        <f>datos_chargeback_2001_1!$V1197/100</f>
        <v>0</v>
      </c>
      <c r="V1197" s="6">
        <v>0</v>
      </c>
      <c r="W1197" s="5">
        <f>datos_chargeback_2001_1!$X1197/100</f>
        <v>14.54</v>
      </c>
      <c r="X1197" s="6">
        <v>1454</v>
      </c>
      <c r="Y1197" s="5">
        <f>datos_chargeback_2001_1!$Z1197/100</f>
        <v>0</v>
      </c>
      <c r="Z1197" s="6">
        <v>0</v>
      </c>
      <c r="AA1197" s="6" t="s">
        <v>3526</v>
      </c>
      <c r="AB1197" s="6" t="s">
        <v>35</v>
      </c>
      <c r="AC1197" s="7" t="s">
        <v>35</v>
      </c>
      <c r="AD1197" s="5">
        <f>datos_chargeback_2001_1!$AE1197/100</f>
        <v>0</v>
      </c>
      <c r="AE1197" s="6">
        <v>0</v>
      </c>
      <c r="AF1197" s="6" t="s">
        <v>36</v>
      </c>
    </row>
    <row r="1198" spans="1:32" x14ac:dyDescent="0.3">
      <c r="A1198" s="35" t="s">
        <v>3527</v>
      </c>
      <c r="B1198" s="9">
        <v>45123</v>
      </c>
      <c r="C1198" s="9" t="str">
        <f>TEXT(Tabla10[[#This Row],[Fecha de transacción]],"DDDD")</f>
        <v>domingo</v>
      </c>
      <c r="D1198" s="9">
        <v>45183</v>
      </c>
      <c r="E1198" s="10">
        <f>datos_chargeback_2001_1!$D1198-datos_chargeback_2001_1!$B1198</f>
        <v>60</v>
      </c>
      <c r="F1198" s="11">
        <f>datos_chargeback_2001_1!$G1198/100</f>
        <v>632.14</v>
      </c>
      <c r="G1198" s="12">
        <v>63214</v>
      </c>
      <c r="H1198" s="11">
        <f t="shared" si="18"/>
        <v>0</v>
      </c>
      <c r="I1198" s="11">
        <v>0.81</v>
      </c>
      <c r="J1198" s="12" t="s">
        <v>24</v>
      </c>
      <c r="K1198" s="12" t="s">
        <v>25</v>
      </c>
      <c r="L1198" s="12" t="s">
        <v>26</v>
      </c>
      <c r="M1198" s="12" t="s">
        <v>41</v>
      </c>
      <c r="N1198" s="12" t="s">
        <v>28</v>
      </c>
      <c r="O1198" s="12" t="s">
        <v>29</v>
      </c>
      <c r="P1198" s="12" t="s">
        <v>54</v>
      </c>
      <c r="Q1198" s="12" t="s">
        <v>75</v>
      </c>
      <c r="R1198" s="12">
        <v>63214</v>
      </c>
      <c r="S1198" s="12" t="s">
        <v>601</v>
      </c>
      <c r="T1198" s="12" t="s">
        <v>33</v>
      </c>
      <c r="U1198" s="11">
        <f>datos_chargeback_2001_1!$V1198/100</f>
        <v>0</v>
      </c>
      <c r="V1198" s="12">
        <v>0</v>
      </c>
      <c r="W1198" s="11">
        <f>datos_chargeback_2001_1!$X1198/100</f>
        <v>0</v>
      </c>
      <c r="X1198" s="12">
        <v>0</v>
      </c>
      <c r="Y1198" s="11">
        <f>datos_chargeback_2001_1!$Z1198/100</f>
        <v>632.14</v>
      </c>
      <c r="Z1198" s="12">
        <v>63214</v>
      </c>
      <c r="AA1198" s="12" t="s">
        <v>3528</v>
      </c>
      <c r="AB1198" s="12" t="s">
        <v>35</v>
      </c>
      <c r="AC1198" s="13" t="s">
        <v>35</v>
      </c>
      <c r="AD1198" s="11">
        <f>datos_chargeback_2001_1!$AE1198/100</f>
        <v>0</v>
      </c>
      <c r="AE1198" s="12">
        <v>0</v>
      </c>
      <c r="AF1198" s="12" t="s">
        <v>50</v>
      </c>
    </row>
    <row r="1199" spans="1:32" x14ac:dyDescent="0.3">
      <c r="A1199" s="36" t="s">
        <v>3529</v>
      </c>
      <c r="B1199" s="14">
        <v>45124</v>
      </c>
      <c r="C1199" s="14" t="str">
        <f>TEXT(Tabla10[[#This Row],[Fecha de transacción]],"DDDD")</f>
        <v>lunes</v>
      </c>
      <c r="D1199" s="14">
        <v>45208</v>
      </c>
      <c r="E1199" s="15">
        <f>datos_chargeback_2001_1!$D1199-datos_chargeback_2001_1!$B1199</f>
        <v>84</v>
      </c>
      <c r="F1199" s="16">
        <f>datos_chargeback_2001_1!$G1199/100</f>
        <v>733.94</v>
      </c>
      <c r="G1199" s="17">
        <v>73394</v>
      </c>
      <c r="H1199" s="16">
        <f t="shared" si="18"/>
        <v>0</v>
      </c>
      <c r="I1199" s="16">
        <v>0.86</v>
      </c>
      <c r="J1199" s="17" t="s">
        <v>38</v>
      </c>
      <c r="K1199" s="17" t="s">
        <v>25</v>
      </c>
      <c r="L1199" s="17" t="s">
        <v>40</v>
      </c>
      <c r="M1199" s="17" t="s">
        <v>41</v>
      </c>
      <c r="N1199" s="17" t="s">
        <v>28</v>
      </c>
      <c r="O1199" s="17" t="s">
        <v>114</v>
      </c>
      <c r="P1199" s="17" t="s">
        <v>54</v>
      </c>
      <c r="Q1199" s="17" t="s">
        <v>66</v>
      </c>
      <c r="R1199" s="17">
        <v>73394</v>
      </c>
      <c r="S1199" s="17" t="s">
        <v>3530</v>
      </c>
      <c r="T1199" s="17" t="s">
        <v>33</v>
      </c>
      <c r="U1199" s="16">
        <f>datos_chargeback_2001_1!$V1199/100</f>
        <v>0</v>
      </c>
      <c r="V1199" s="17">
        <v>0</v>
      </c>
      <c r="W1199" s="16">
        <f>datos_chargeback_2001_1!$X1199/100</f>
        <v>0</v>
      </c>
      <c r="X1199" s="17">
        <v>0</v>
      </c>
      <c r="Y1199" s="16">
        <f>datos_chargeback_2001_1!$Z1199/100</f>
        <v>733.94</v>
      </c>
      <c r="Z1199" s="17">
        <v>73394</v>
      </c>
      <c r="AA1199" s="17" t="s">
        <v>3531</v>
      </c>
      <c r="AB1199" s="17" t="s">
        <v>35</v>
      </c>
      <c r="AC1199" s="20" t="s">
        <v>35</v>
      </c>
      <c r="AD1199" s="16">
        <f>datos_chargeback_2001_1!$AE1199/100</f>
        <v>0</v>
      </c>
      <c r="AE1199" s="17">
        <v>0</v>
      </c>
      <c r="AF1199" s="17" t="s">
        <v>43</v>
      </c>
    </row>
    <row r="1200" spans="1:32" x14ac:dyDescent="0.3">
      <c r="A1200" s="35" t="s">
        <v>3532</v>
      </c>
      <c r="B1200" s="9">
        <v>45125</v>
      </c>
      <c r="C1200" s="9" t="str">
        <f>TEXT(Tabla10[[#This Row],[Fecha de transacción]],"DDDD")</f>
        <v>martes</v>
      </c>
      <c r="D1200" s="9">
        <v>45212</v>
      </c>
      <c r="E1200" s="10">
        <f>datos_chargeback_2001_1!$D1200-datos_chargeback_2001_1!$B1200</f>
        <v>87</v>
      </c>
      <c r="F1200" s="11">
        <f>datos_chargeback_2001_1!$G1200/100</f>
        <v>1.88</v>
      </c>
      <c r="G1200" s="12">
        <v>188</v>
      </c>
      <c r="H1200" s="11">
        <f t="shared" si="18"/>
        <v>0</v>
      </c>
      <c r="I1200" s="11">
        <v>1.18</v>
      </c>
      <c r="J1200" s="12" t="s">
        <v>24</v>
      </c>
      <c r="K1200" s="12" t="s">
        <v>25</v>
      </c>
      <c r="L1200" s="12" t="s">
        <v>109</v>
      </c>
      <c r="M1200" s="12" t="s">
        <v>52</v>
      </c>
      <c r="N1200" s="12" t="s">
        <v>28</v>
      </c>
      <c r="O1200" s="12" t="s">
        <v>50</v>
      </c>
      <c r="P1200" s="12" t="s">
        <v>54</v>
      </c>
      <c r="Q1200" s="12" t="s">
        <v>66</v>
      </c>
      <c r="R1200" s="12">
        <v>1880</v>
      </c>
      <c r="S1200" s="12" t="s">
        <v>3533</v>
      </c>
      <c r="T1200" s="12" t="s">
        <v>33</v>
      </c>
      <c r="U1200" s="11">
        <f>datos_chargeback_2001_1!$V1200/100</f>
        <v>0</v>
      </c>
      <c r="V1200" s="12">
        <v>0</v>
      </c>
      <c r="W1200" s="11">
        <f>datos_chargeback_2001_1!$X1200/100</f>
        <v>0</v>
      </c>
      <c r="X1200" s="12">
        <v>0</v>
      </c>
      <c r="Y1200" s="11">
        <f>datos_chargeback_2001_1!$Z1200/100</f>
        <v>18.8</v>
      </c>
      <c r="Z1200" s="12">
        <v>1880</v>
      </c>
      <c r="AA1200" s="12" t="s">
        <v>3534</v>
      </c>
      <c r="AB1200" s="12" t="s">
        <v>48</v>
      </c>
      <c r="AC1200" s="19">
        <v>45125</v>
      </c>
      <c r="AD1200" s="11">
        <f>datos_chargeback_2001_1!$AE1200/100</f>
        <v>690.95</v>
      </c>
      <c r="AE1200" s="12">
        <v>69095</v>
      </c>
      <c r="AF1200" s="12" t="s">
        <v>64</v>
      </c>
    </row>
    <row r="1201" spans="1:32" x14ac:dyDescent="0.3">
      <c r="A1201" s="36" t="s">
        <v>3535</v>
      </c>
      <c r="B1201" s="14">
        <v>45126</v>
      </c>
      <c r="C1201" s="14" t="str">
        <f>TEXT(Tabla10[[#This Row],[Fecha de transacción]],"DDDD")</f>
        <v>miércoles</v>
      </c>
      <c r="D1201" s="14">
        <v>45199</v>
      </c>
      <c r="E1201" s="15">
        <f>datos_chargeback_2001_1!$D1201-datos_chargeback_2001_1!$B1201</f>
        <v>73</v>
      </c>
      <c r="F1201" s="16">
        <f>datos_chargeback_2001_1!$G1201/100</f>
        <v>202.45</v>
      </c>
      <c r="G1201" s="17">
        <v>20245</v>
      </c>
      <c r="H1201" s="16">
        <f t="shared" si="18"/>
        <v>0</v>
      </c>
      <c r="I1201" s="16">
        <v>1.34</v>
      </c>
      <c r="J1201" s="17" t="s">
        <v>38</v>
      </c>
      <c r="K1201" s="17" t="s">
        <v>25</v>
      </c>
      <c r="L1201" s="17" t="s">
        <v>119</v>
      </c>
      <c r="M1201" s="17" t="s">
        <v>41</v>
      </c>
      <c r="N1201" s="17" t="s">
        <v>42</v>
      </c>
      <c r="O1201" s="17" t="s">
        <v>43</v>
      </c>
      <c r="P1201" s="17" t="s">
        <v>54</v>
      </c>
      <c r="Q1201" s="17" t="s">
        <v>31</v>
      </c>
      <c r="R1201" s="17">
        <v>20245</v>
      </c>
      <c r="S1201" s="17" t="s">
        <v>3536</v>
      </c>
      <c r="T1201" s="17" t="s">
        <v>116</v>
      </c>
      <c r="U1201" s="16">
        <f>datos_chargeback_2001_1!$V1201/100</f>
        <v>202.45</v>
      </c>
      <c r="V1201" s="17">
        <v>20245</v>
      </c>
      <c r="W1201" s="16">
        <f>datos_chargeback_2001_1!$X1201/100</f>
        <v>0</v>
      </c>
      <c r="X1201" s="17">
        <v>0</v>
      </c>
      <c r="Y1201" s="16">
        <f>datos_chargeback_2001_1!$Z1201/100</f>
        <v>0</v>
      </c>
      <c r="Z1201" s="17">
        <v>0</v>
      </c>
      <c r="AA1201" s="17" t="s">
        <v>3537</v>
      </c>
      <c r="AB1201" s="17" t="s">
        <v>48</v>
      </c>
      <c r="AC1201" s="18">
        <v>45126</v>
      </c>
      <c r="AD1201" s="16">
        <f>datos_chargeback_2001_1!$AE1201/100</f>
        <v>65.040000000000006</v>
      </c>
      <c r="AE1201" s="17">
        <v>6504</v>
      </c>
      <c r="AF1201" s="17" t="s">
        <v>50</v>
      </c>
    </row>
    <row r="1202" spans="1:32" x14ac:dyDescent="0.3">
      <c r="A1202" s="35" t="s">
        <v>3538</v>
      </c>
      <c r="B1202" s="9">
        <v>44927</v>
      </c>
      <c r="C1202" s="9" t="str">
        <f>TEXT(Tabla10[[#This Row],[Fecha de transacción]],"DDDD")</f>
        <v>domingo</v>
      </c>
      <c r="D1202" s="9">
        <v>45005</v>
      </c>
      <c r="E1202" s="10">
        <f>datos_chargeback_2001_1!$D1202-datos_chargeback_2001_1!$B1202</f>
        <v>78</v>
      </c>
      <c r="F1202" s="11">
        <f>datos_chargeback_2001_1!$G1202/100</f>
        <v>989.61</v>
      </c>
      <c r="G1202" s="12">
        <v>98961</v>
      </c>
      <c r="H1202" s="11">
        <f t="shared" si="18"/>
        <v>0</v>
      </c>
      <c r="I1202" s="11">
        <v>0</v>
      </c>
      <c r="J1202" s="12" t="s">
        <v>24</v>
      </c>
      <c r="K1202" s="12" t="s">
        <v>25</v>
      </c>
      <c r="L1202" s="12" t="s">
        <v>119</v>
      </c>
      <c r="M1202" s="12" t="s">
        <v>93</v>
      </c>
      <c r="N1202" s="12" t="s">
        <v>28</v>
      </c>
      <c r="O1202" s="12" t="s">
        <v>114</v>
      </c>
      <c r="P1202" s="12" t="s">
        <v>30</v>
      </c>
      <c r="Q1202" s="12" t="s">
        <v>44</v>
      </c>
      <c r="R1202" s="12">
        <v>98961</v>
      </c>
      <c r="S1202" s="12" t="s">
        <v>3539</v>
      </c>
      <c r="T1202" s="12" t="s">
        <v>33</v>
      </c>
      <c r="U1202" s="11">
        <f>datos_chargeback_2001_1!$V1202/100</f>
        <v>0</v>
      </c>
      <c r="V1202" s="12">
        <v>0</v>
      </c>
      <c r="W1202" s="11">
        <f>datos_chargeback_2001_1!$X1202/100</f>
        <v>0</v>
      </c>
      <c r="X1202" s="12">
        <v>0</v>
      </c>
      <c r="Y1202" s="11">
        <f>datos_chargeback_2001_1!$Z1202/100</f>
        <v>989.61</v>
      </c>
      <c r="Z1202" s="12">
        <v>98961</v>
      </c>
      <c r="AA1202" s="12" t="s">
        <v>3540</v>
      </c>
      <c r="AB1202" s="12" t="s">
        <v>35</v>
      </c>
      <c r="AC1202" s="13" t="s">
        <v>35</v>
      </c>
      <c r="AD1202" s="11">
        <f>datos_chargeback_2001_1!$AE1202/100</f>
        <v>0</v>
      </c>
      <c r="AE1202" s="12">
        <v>0</v>
      </c>
      <c r="AF1202" s="12" t="s">
        <v>36</v>
      </c>
    </row>
    <row r="1203" spans="1:32" x14ac:dyDescent="0.3">
      <c r="A1203" s="34" t="s">
        <v>3541</v>
      </c>
      <c r="B1203" s="3">
        <v>44928</v>
      </c>
      <c r="C1203" s="3" t="str">
        <f>TEXT(Tabla10[[#This Row],[Fecha de transacción]],"DDDD")</f>
        <v>lunes</v>
      </c>
      <c r="D1203" s="3">
        <v>45017</v>
      </c>
      <c r="E1203" s="4">
        <f>datos_chargeback_2001_1!$D1203-datos_chargeback_2001_1!$B1203</f>
        <v>89</v>
      </c>
      <c r="F1203" s="5">
        <f>datos_chargeback_2001_1!$G1203/100</f>
        <v>483.43</v>
      </c>
      <c r="G1203" s="6">
        <v>48343</v>
      </c>
      <c r="H1203" s="5">
        <f t="shared" si="18"/>
        <v>0</v>
      </c>
      <c r="I1203" s="5">
        <v>0</v>
      </c>
      <c r="J1203" s="6" t="s">
        <v>24</v>
      </c>
      <c r="K1203" s="6" t="s">
        <v>25</v>
      </c>
      <c r="L1203" s="6" t="s">
        <v>74</v>
      </c>
      <c r="M1203" s="6" t="s">
        <v>59</v>
      </c>
      <c r="N1203" s="6" t="s">
        <v>42</v>
      </c>
      <c r="O1203" s="6" t="s">
        <v>29</v>
      </c>
      <c r="P1203" s="6" t="s">
        <v>54</v>
      </c>
      <c r="Q1203" s="6" t="s">
        <v>55</v>
      </c>
      <c r="R1203" s="6">
        <v>48343</v>
      </c>
      <c r="S1203" s="6" t="s">
        <v>3542</v>
      </c>
      <c r="T1203" s="6" t="s">
        <v>46</v>
      </c>
      <c r="U1203" s="5">
        <f>datos_chargeback_2001_1!$V1203/100</f>
        <v>483.43</v>
      </c>
      <c r="V1203" s="6">
        <v>48343</v>
      </c>
      <c r="W1203" s="5">
        <f>datos_chargeback_2001_1!$X1203/100</f>
        <v>0</v>
      </c>
      <c r="X1203" s="6">
        <v>0</v>
      </c>
      <c r="Y1203" s="5">
        <f>datos_chargeback_2001_1!$Z1203/100</f>
        <v>0</v>
      </c>
      <c r="Z1203" s="6">
        <v>0</v>
      </c>
      <c r="AA1203" s="6" t="s">
        <v>3543</v>
      </c>
      <c r="AB1203" s="6" t="s">
        <v>35</v>
      </c>
      <c r="AC1203" s="7" t="s">
        <v>35</v>
      </c>
      <c r="AD1203" s="5">
        <f>datos_chargeback_2001_1!$AE1203/100</f>
        <v>0</v>
      </c>
      <c r="AE1203" s="6">
        <v>0</v>
      </c>
      <c r="AF1203" s="6" t="s">
        <v>64</v>
      </c>
    </row>
    <row r="1204" spans="1:32" x14ac:dyDescent="0.3">
      <c r="A1204" s="34" t="s">
        <v>3544</v>
      </c>
      <c r="B1204" s="3">
        <v>44929</v>
      </c>
      <c r="C1204" s="3" t="str">
        <f>TEXT(Tabla10[[#This Row],[Fecha de transacción]],"DDDD")</f>
        <v>martes</v>
      </c>
      <c r="D1204" s="3">
        <v>44990</v>
      </c>
      <c r="E1204" s="4">
        <f>datos_chargeback_2001_1!$D1204-datos_chargeback_2001_1!$B1204</f>
        <v>61</v>
      </c>
      <c r="F1204" s="5">
        <f>datos_chargeback_2001_1!$G1204/100</f>
        <v>780.71</v>
      </c>
      <c r="G1204" s="6">
        <v>78071</v>
      </c>
      <c r="H1204" s="5">
        <f t="shared" si="18"/>
        <v>0</v>
      </c>
      <c r="I1204" s="5">
        <v>1.04</v>
      </c>
      <c r="J1204" s="6" t="s">
        <v>38</v>
      </c>
      <c r="K1204" s="6" t="s">
        <v>25</v>
      </c>
      <c r="L1204" s="6" t="s">
        <v>40</v>
      </c>
      <c r="M1204" s="6" t="s">
        <v>59</v>
      </c>
      <c r="N1204" s="6" t="s">
        <v>42</v>
      </c>
      <c r="O1204" s="6" t="s">
        <v>36</v>
      </c>
      <c r="P1204" s="6" t="s">
        <v>54</v>
      </c>
      <c r="Q1204" s="6" t="s">
        <v>75</v>
      </c>
      <c r="R1204" s="6">
        <v>78071</v>
      </c>
      <c r="S1204" s="6" t="s">
        <v>3545</v>
      </c>
      <c r="T1204" s="6" t="s">
        <v>116</v>
      </c>
      <c r="U1204" s="5">
        <f>datos_chargeback_2001_1!$V1204/100</f>
        <v>780.71</v>
      </c>
      <c r="V1204" s="6">
        <v>78071</v>
      </c>
      <c r="W1204" s="5">
        <f>datos_chargeback_2001_1!$X1204/100</f>
        <v>0</v>
      </c>
      <c r="X1204" s="6">
        <v>0</v>
      </c>
      <c r="Y1204" s="5">
        <f>datos_chargeback_2001_1!$Z1204/100</f>
        <v>0</v>
      </c>
      <c r="Z1204" s="6">
        <v>0</v>
      </c>
      <c r="AA1204" s="6" t="s">
        <v>3546</v>
      </c>
      <c r="AB1204" s="6" t="s">
        <v>48</v>
      </c>
      <c r="AC1204" s="8">
        <v>44929</v>
      </c>
      <c r="AD1204" s="5">
        <f>datos_chargeback_2001_1!$AE1204/100</f>
        <v>217.13</v>
      </c>
      <c r="AE1204" s="6">
        <v>21713</v>
      </c>
      <c r="AF1204" s="6" t="s">
        <v>50</v>
      </c>
    </row>
    <row r="1205" spans="1:32" x14ac:dyDescent="0.3">
      <c r="A1205" s="36" t="s">
        <v>3547</v>
      </c>
      <c r="B1205" s="14">
        <v>44930</v>
      </c>
      <c r="C1205" s="14" t="str">
        <f>TEXT(Tabla10[[#This Row],[Fecha de transacción]],"DDDD")</f>
        <v>miércoles</v>
      </c>
      <c r="D1205" s="14">
        <v>44995</v>
      </c>
      <c r="E1205" s="15">
        <f>datos_chargeback_2001_1!$D1205-datos_chargeback_2001_1!$B1205</f>
        <v>65</v>
      </c>
      <c r="F1205" s="16">
        <f>datos_chargeback_2001_1!$G1205/100</f>
        <v>248.34</v>
      </c>
      <c r="G1205" s="17">
        <v>24834</v>
      </c>
      <c r="H1205" s="16">
        <f t="shared" si="18"/>
        <v>0</v>
      </c>
      <c r="I1205" s="16">
        <v>0</v>
      </c>
      <c r="J1205" s="17" t="s">
        <v>24</v>
      </c>
      <c r="K1205" s="17" t="s">
        <v>25</v>
      </c>
      <c r="L1205" s="17" t="s">
        <v>74</v>
      </c>
      <c r="M1205" s="17" t="s">
        <v>59</v>
      </c>
      <c r="N1205" s="17" t="s">
        <v>42</v>
      </c>
      <c r="O1205" s="17" t="s">
        <v>53</v>
      </c>
      <c r="P1205" s="17" t="s">
        <v>30</v>
      </c>
      <c r="Q1205" s="17" t="s">
        <v>66</v>
      </c>
      <c r="R1205" s="17">
        <v>24834</v>
      </c>
      <c r="S1205" s="17" t="s">
        <v>3548</v>
      </c>
      <c r="T1205" s="17" t="s">
        <v>61</v>
      </c>
      <c r="U1205" s="16">
        <f>datos_chargeback_2001_1!$V1205/100</f>
        <v>0</v>
      </c>
      <c r="V1205" s="17">
        <v>0</v>
      </c>
      <c r="W1205" s="16">
        <f>datos_chargeback_2001_1!$X1205/100</f>
        <v>248.34</v>
      </c>
      <c r="X1205" s="17">
        <v>24834</v>
      </c>
      <c r="Y1205" s="16">
        <f>datos_chargeback_2001_1!$Z1205/100</f>
        <v>0</v>
      </c>
      <c r="Z1205" s="17">
        <v>0</v>
      </c>
      <c r="AA1205" s="17" t="s">
        <v>3549</v>
      </c>
      <c r="AB1205" s="17" t="s">
        <v>35</v>
      </c>
      <c r="AC1205" s="20" t="s">
        <v>35</v>
      </c>
      <c r="AD1205" s="16">
        <f>datos_chargeback_2001_1!$AE1205/100</f>
        <v>0</v>
      </c>
      <c r="AE1205" s="17">
        <v>0</v>
      </c>
      <c r="AF1205" s="17" t="s">
        <v>64</v>
      </c>
    </row>
    <row r="1206" spans="1:32" x14ac:dyDescent="0.3">
      <c r="A1206" s="34" t="s">
        <v>3550</v>
      </c>
      <c r="B1206" s="3">
        <v>44931</v>
      </c>
      <c r="C1206" s="3" t="str">
        <f>TEXT(Tabla10[[#This Row],[Fecha de transacción]],"DDDD")</f>
        <v>jueves</v>
      </c>
      <c r="D1206" s="3">
        <v>45018</v>
      </c>
      <c r="E1206" s="4">
        <f>datos_chargeback_2001_1!$D1206-datos_chargeback_2001_1!$B1206</f>
        <v>87</v>
      </c>
      <c r="F1206" s="5">
        <f>datos_chargeback_2001_1!$G1206/100</f>
        <v>150.91999999999999</v>
      </c>
      <c r="G1206" s="6">
        <v>15092</v>
      </c>
      <c r="H1206" s="5">
        <f t="shared" si="18"/>
        <v>0</v>
      </c>
      <c r="I1206" s="5">
        <v>0</v>
      </c>
      <c r="J1206" s="6" t="s">
        <v>38</v>
      </c>
      <c r="K1206" s="6" t="s">
        <v>25</v>
      </c>
      <c r="L1206" s="6" t="s">
        <v>40</v>
      </c>
      <c r="M1206" s="6" t="s">
        <v>93</v>
      </c>
      <c r="N1206" s="6" t="s">
        <v>42</v>
      </c>
      <c r="O1206" s="6" t="s">
        <v>53</v>
      </c>
      <c r="P1206" s="6" t="s">
        <v>54</v>
      </c>
      <c r="Q1206" s="6" t="s">
        <v>44</v>
      </c>
      <c r="R1206" s="6">
        <v>15092</v>
      </c>
      <c r="S1206" s="6" t="s">
        <v>3551</v>
      </c>
      <c r="T1206" s="6" t="s">
        <v>61</v>
      </c>
      <c r="U1206" s="5">
        <f>datos_chargeback_2001_1!$V1206/100</f>
        <v>0</v>
      </c>
      <c r="V1206" s="6">
        <v>0</v>
      </c>
      <c r="W1206" s="5">
        <f>datos_chargeback_2001_1!$X1206/100</f>
        <v>150.91999999999999</v>
      </c>
      <c r="X1206" s="6">
        <v>15092</v>
      </c>
      <c r="Y1206" s="5">
        <f>datos_chargeback_2001_1!$Z1206/100</f>
        <v>0</v>
      </c>
      <c r="Z1206" s="6">
        <v>0</v>
      </c>
      <c r="AA1206" s="6" t="s">
        <v>3552</v>
      </c>
      <c r="AB1206" s="6" t="s">
        <v>48</v>
      </c>
      <c r="AC1206" s="8">
        <v>44931</v>
      </c>
      <c r="AD1206" s="5">
        <f>datos_chargeback_2001_1!$AE1206/100</f>
        <v>785.03</v>
      </c>
      <c r="AE1206" s="6">
        <v>78503</v>
      </c>
      <c r="AF1206" s="6" t="s">
        <v>43</v>
      </c>
    </row>
    <row r="1207" spans="1:32" x14ac:dyDescent="0.3">
      <c r="A1207" s="36" t="s">
        <v>3553</v>
      </c>
      <c r="B1207" s="14">
        <v>44932</v>
      </c>
      <c r="C1207" s="14" t="str">
        <f>TEXT(Tabla10[[#This Row],[Fecha de transacción]],"DDDD")</f>
        <v>viernes</v>
      </c>
      <c r="D1207" s="14">
        <v>44999</v>
      </c>
      <c r="E1207" s="15">
        <f>datos_chargeback_2001_1!$D1207-datos_chargeback_2001_1!$B1207</f>
        <v>67</v>
      </c>
      <c r="F1207" s="16">
        <f>datos_chargeback_2001_1!$G1207/100</f>
        <v>779.32</v>
      </c>
      <c r="G1207" s="17">
        <v>77932</v>
      </c>
      <c r="H1207" s="16">
        <f t="shared" si="18"/>
        <v>0</v>
      </c>
      <c r="I1207" s="16">
        <v>1.49</v>
      </c>
      <c r="J1207" s="17" t="s">
        <v>24</v>
      </c>
      <c r="K1207" s="17" t="s">
        <v>25</v>
      </c>
      <c r="L1207" s="17" t="s">
        <v>119</v>
      </c>
      <c r="M1207" s="17" t="s">
        <v>59</v>
      </c>
      <c r="N1207" s="17" t="s">
        <v>28</v>
      </c>
      <c r="O1207" s="17" t="s">
        <v>70</v>
      </c>
      <c r="P1207" s="17" t="s">
        <v>54</v>
      </c>
      <c r="Q1207" s="17" t="s">
        <v>75</v>
      </c>
      <c r="R1207" s="17">
        <v>77932</v>
      </c>
      <c r="S1207" s="17" t="s">
        <v>1252</v>
      </c>
      <c r="T1207" s="17" t="s">
        <v>33</v>
      </c>
      <c r="U1207" s="16">
        <f>datos_chargeback_2001_1!$V1207/100</f>
        <v>0</v>
      </c>
      <c r="V1207" s="17">
        <v>0</v>
      </c>
      <c r="W1207" s="16">
        <f>datos_chargeback_2001_1!$X1207/100</f>
        <v>0</v>
      </c>
      <c r="X1207" s="17">
        <v>0</v>
      </c>
      <c r="Y1207" s="16">
        <f>datos_chargeback_2001_1!$Z1207/100</f>
        <v>779.32</v>
      </c>
      <c r="Z1207" s="17">
        <v>77932</v>
      </c>
      <c r="AA1207" s="17" t="s">
        <v>3554</v>
      </c>
      <c r="AB1207" s="17" t="s">
        <v>35</v>
      </c>
      <c r="AC1207" s="20" t="s">
        <v>35</v>
      </c>
      <c r="AD1207" s="16">
        <f>datos_chargeback_2001_1!$AE1207/100</f>
        <v>0</v>
      </c>
      <c r="AE1207" s="17">
        <v>0</v>
      </c>
      <c r="AF1207" s="17" t="s">
        <v>50</v>
      </c>
    </row>
    <row r="1208" spans="1:32" x14ac:dyDescent="0.3">
      <c r="A1208" s="35" t="s">
        <v>3555</v>
      </c>
      <c r="B1208" s="9">
        <v>44933</v>
      </c>
      <c r="C1208" s="9" t="str">
        <f>TEXT(Tabla10[[#This Row],[Fecha de transacción]],"DDDD")</f>
        <v>sábado</v>
      </c>
      <c r="D1208" s="9">
        <v>45010</v>
      </c>
      <c r="E1208" s="10">
        <f>datos_chargeback_2001_1!$D1208-datos_chargeback_2001_1!$B1208</f>
        <v>77</v>
      </c>
      <c r="F1208" s="11">
        <f>datos_chargeback_2001_1!$G1208/100</f>
        <v>911.13</v>
      </c>
      <c r="G1208" s="12">
        <v>91113</v>
      </c>
      <c r="H1208" s="11">
        <f t="shared" si="18"/>
        <v>0</v>
      </c>
      <c r="I1208" s="11">
        <v>0</v>
      </c>
      <c r="J1208" s="12" t="s">
        <v>38</v>
      </c>
      <c r="K1208" s="12" t="s">
        <v>25</v>
      </c>
      <c r="L1208" s="12" t="s">
        <v>40</v>
      </c>
      <c r="M1208" s="12" t="s">
        <v>85</v>
      </c>
      <c r="N1208" s="12" t="s">
        <v>42</v>
      </c>
      <c r="O1208" s="12" t="s">
        <v>36</v>
      </c>
      <c r="P1208" s="12" t="s">
        <v>54</v>
      </c>
      <c r="Q1208" s="12" t="s">
        <v>75</v>
      </c>
      <c r="R1208" s="12">
        <v>91113</v>
      </c>
      <c r="S1208" s="12" t="s">
        <v>3556</v>
      </c>
      <c r="T1208" s="12" t="s">
        <v>46</v>
      </c>
      <c r="U1208" s="11">
        <f>datos_chargeback_2001_1!$V1208/100</f>
        <v>911.13</v>
      </c>
      <c r="V1208" s="12">
        <v>91113</v>
      </c>
      <c r="W1208" s="11">
        <f>datos_chargeback_2001_1!$X1208/100</f>
        <v>0</v>
      </c>
      <c r="X1208" s="12">
        <v>0</v>
      </c>
      <c r="Y1208" s="11">
        <f>datos_chargeback_2001_1!$Z1208/100</f>
        <v>0</v>
      </c>
      <c r="Z1208" s="12">
        <v>0</v>
      </c>
      <c r="AA1208" s="12" t="s">
        <v>3557</v>
      </c>
      <c r="AB1208" s="12" t="s">
        <v>35</v>
      </c>
      <c r="AC1208" s="13" t="s">
        <v>35</v>
      </c>
      <c r="AD1208" s="11">
        <f>datos_chargeback_2001_1!$AE1208/100</f>
        <v>0</v>
      </c>
      <c r="AE1208" s="12">
        <v>0</v>
      </c>
      <c r="AF1208" s="12" t="s">
        <v>36</v>
      </c>
    </row>
    <row r="1209" spans="1:32" x14ac:dyDescent="0.3">
      <c r="A1209" s="34" t="s">
        <v>3558</v>
      </c>
      <c r="B1209" s="3">
        <v>44934</v>
      </c>
      <c r="C1209" s="3" t="str">
        <f>TEXT(Tabla10[[#This Row],[Fecha de transacción]],"DDDD")</f>
        <v>domingo</v>
      </c>
      <c r="D1209" s="3">
        <v>45015</v>
      </c>
      <c r="E1209" s="4">
        <f>datos_chargeback_2001_1!$D1209-datos_chargeback_2001_1!$B1209</f>
        <v>81</v>
      </c>
      <c r="F1209" s="5">
        <f>datos_chargeback_2001_1!$G1209/100</f>
        <v>360.73</v>
      </c>
      <c r="G1209" s="6">
        <v>36073</v>
      </c>
      <c r="H1209" s="5">
        <f t="shared" si="18"/>
        <v>0</v>
      </c>
      <c r="I1209" s="5">
        <v>0</v>
      </c>
      <c r="J1209" s="6" t="s">
        <v>24</v>
      </c>
      <c r="K1209" s="6" t="s">
        <v>25</v>
      </c>
      <c r="L1209" s="6" t="s">
        <v>109</v>
      </c>
      <c r="M1209" s="6" t="s">
        <v>52</v>
      </c>
      <c r="N1209" s="6" t="s">
        <v>28</v>
      </c>
      <c r="O1209" s="6" t="s">
        <v>36</v>
      </c>
      <c r="P1209" s="6" t="s">
        <v>54</v>
      </c>
      <c r="Q1209" s="6" t="s">
        <v>66</v>
      </c>
      <c r="R1209" s="6">
        <v>36073</v>
      </c>
      <c r="S1209" s="6" t="s">
        <v>3559</v>
      </c>
      <c r="T1209" s="6" t="s">
        <v>33</v>
      </c>
      <c r="U1209" s="5">
        <f>datos_chargeback_2001_1!$V1209/100</f>
        <v>0</v>
      </c>
      <c r="V1209" s="6">
        <v>0</v>
      </c>
      <c r="W1209" s="5">
        <f>datos_chargeback_2001_1!$X1209/100</f>
        <v>0</v>
      </c>
      <c r="X1209" s="6">
        <v>0</v>
      </c>
      <c r="Y1209" s="5">
        <f>datos_chargeback_2001_1!$Z1209/100</f>
        <v>360.73</v>
      </c>
      <c r="Z1209" s="6">
        <v>36073</v>
      </c>
      <c r="AA1209" s="6" t="s">
        <v>3560</v>
      </c>
      <c r="AB1209" s="6" t="s">
        <v>48</v>
      </c>
      <c r="AC1209" s="8">
        <v>44934</v>
      </c>
      <c r="AD1209" s="5">
        <f>datos_chargeback_2001_1!$AE1209/100</f>
        <v>63.31</v>
      </c>
      <c r="AE1209" s="6">
        <v>6331</v>
      </c>
      <c r="AF1209" s="6" t="s">
        <v>36</v>
      </c>
    </row>
    <row r="1210" spans="1:32" x14ac:dyDescent="0.3">
      <c r="A1210" s="35" t="s">
        <v>3561</v>
      </c>
      <c r="B1210" s="9">
        <v>44935</v>
      </c>
      <c r="C1210" s="9" t="str">
        <f>TEXT(Tabla10[[#This Row],[Fecha de transacción]],"DDDD")</f>
        <v>lunes</v>
      </c>
      <c r="D1210" s="9">
        <v>45005</v>
      </c>
      <c r="E1210" s="10">
        <f>datos_chargeback_2001_1!$D1210-datos_chargeback_2001_1!$B1210</f>
        <v>70</v>
      </c>
      <c r="F1210" s="11">
        <f>datos_chargeback_2001_1!$G1210/100</f>
        <v>770.79</v>
      </c>
      <c r="G1210" s="12">
        <v>77079</v>
      </c>
      <c r="H1210" s="11">
        <f t="shared" si="18"/>
        <v>0</v>
      </c>
      <c r="I1210" s="11">
        <v>0</v>
      </c>
      <c r="J1210" s="12" t="s">
        <v>38</v>
      </c>
      <c r="K1210" s="12" t="s">
        <v>25</v>
      </c>
      <c r="L1210" s="12" t="s">
        <v>80</v>
      </c>
      <c r="M1210" s="12" t="s">
        <v>93</v>
      </c>
      <c r="N1210" s="12" t="s">
        <v>28</v>
      </c>
      <c r="O1210" s="12" t="s">
        <v>43</v>
      </c>
      <c r="P1210" s="12" t="s">
        <v>30</v>
      </c>
      <c r="Q1210" s="12" t="s">
        <v>55</v>
      </c>
      <c r="R1210" s="12">
        <v>77079</v>
      </c>
      <c r="S1210" s="12" t="s">
        <v>3562</v>
      </c>
      <c r="T1210" s="12" t="s">
        <v>33</v>
      </c>
      <c r="U1210" s="11">
        <f>datos_chargeback_2001_1!$V1210/100</f>
        <v>0</v>
      </c>
      <c r="V1210" s="12">
        <v>0</v>
      </c>
      <c r="W1210" s="11">
        <f>datos_chargeback_2001_1!$X1210/100</f>
        <v>0</v>
      </c>
      <c r="X1210" s="12">
        <v>0</v>
      </c>
      <c r="Y1210" s="11">
        <f>datos_chargeback_2001_1!$Z1210/100</f>
        <v>770.79</v>
      </c>
      <c r="Z1210" s="12">
        <v>77079</v>
      </c>
      <c r="AA1210" s="12" t="s">
        <v>3563</v>
      </c>
      <c r="AB1210" s="12" t="s">
        <v>35</v>
      </c>
      <c r="AC1210" s="13" t="s">
        <v>35</v>
      </c>
      <c r="AD1210" s="11">
        <f>datos_chargeback_2001_1!$AE1210/100</f>
        <v>0</v>
      </c>
      <c r="AE1210" s="12">
        <v>0</v>
      </c>
      <c r="AF1210" s="12" t="s">
        <v>53</v>
      </c>
    </row>
    <row r="1211" spans="1:32" x14ac:dyDescent="0.3">
      <c r="A1211" s="34" t="s">
        <v>3564</v>
      </c>
      <c r="B1211" s="3">
        <v>44936</v>
      </c>
      <c r="C1211" s="3" t="str">
        <f>TEXT(Tabla10[[#This Row],[Fecha de transacción]],"DDDD")</f>
        <v>martes</v>
      </c>
      <c r="D1211" s="3">
        <v>45005</v>
      </c>
      <c r="E1211" s="4">
        <f>datos_chargeback_2001_1!$D1211-datos_chargeback_2001_1!$B1211</f>
        <v>69</v>
      </c>
      <c r="F1211" s="5">
        <f>datos_chargeback_2001_1!$G1211/100</f>
        <v>721.11</v>
      </c>
      <c r="G1211" s="6">
        <v>72111</v>
      </c>
      <c r="H1211" s="5">
        <f t="shared" si="18"/>
        <v>0</v>
      </c>
      <c r="I1211" s="5">
        <v>0</v>
      </c>
      <c r="J1211" s="6" t="s">
        <v>24</v>
      </c>
      <c r="K1211" s="6" t="s">
        <v>25</v>
      </c>
      <c r="L1211" s="6" t="s">
        <v>109</v>
      </c>
      <c r="M1211" s="6" t="s">
        <v>27</v>
      </c>
      <c r="N1211" s="6" t="s">
        <v>28</v>
      </c>
      <c r="O1211" s="6" t="s">
        <v>53</v>
      </c>
      <c r="P1211" s="6" t="s">
        <v>54</v>
      </c>
      <c r="Q1211" s="6" t="s">
        <v>66</v>
      </c>
      <c r="R1211" s="6">
        <v>72111</v>
      </c>
      <c r="S1211" s="6" t="s">
        <v>3565</v>
      </c>
      <c r="T1211" s="6" t="s">
        <v>33</v>
      </c>
      <c r="U1211" s="5">
        <f>datos_chargeback_2001_1!$V1211/100</f>
        <v>0</v>
      </c>
      <c r="V1211" s="6">
        <v>0</v>
      </c>
      <c r="W1211" s="5">
        <f>datos_chargeback_2001_1!$X1211/100</f>
        <v>0</v>
      </c>
      <c r="X1211" s="6">
        <v>0</v>
      </c>
      <c r="Y1211" s="5">
        <f>datos_chargeback_2001_1!$Z1211/100</f>
        <v>721.11</v>
      </c>
      <c r="Z1211" s="6">
        <v>72111</v>
      </c>
      <c r="AA1211" s="6" t="s">
        <v>3566</v>
      </c>
      <c r="AB1211" s="6" t="s">
        <v>35</v>
      </c>
      <c r="AC1211" s="7" t="s">
        <v>35</v>
      </c>
      <c r="AD1211" s="5">
        <f>datos_chargeback_2001_1!$AE1211/100</f>
        <v>0</v>
      </c>
      <c r="AE1211" s="6">
        <v>0</v>
      </c>
      <c r="AF1211" s="6" t="s">
        <v>64</v>
      </c>
    </row>
    <row r="1212" spans="1:32" x14ac:dyDescent="0.3">
      <c r="A1212" s="35" t="s">
        <v>3567</v>
      </c>
      <c r="B1212" s="9">
        <v>44937</v>
      </c>
      <c r="C1212" s="9" t="str">
        <f>TEXT(Tabla10[[#This Row],[Fecha de transacción]],"DDDD")</f>
        <v>miércoles</v>
      </c>
      <c r="D1212" s="9">
        <v>45014</v>
      </c>
      <c r="E1212" s="10">
        <f>datos_chargeback_2001_1!$D1212-datos_chargeback_2001_1!$B1212</f>
        <v>77</v>
      </c>
      <c r="F1212" s="11">
        <f>datos_chargeback_2001_1!$G1212/100</f>
        <v>987.45</v>
      </c>
      <c r="G1212" s="12">
        <v>98745</v>
      </c>
      <c r="H1212" s="11">
        <f t="shared" si="18"/>
        <v>0</v>
      </c>
      <c r="I1212" s="11">
        <v>0</v>
      </c>
      <c r="J1212" s="12" t="s">
        <v>38</v>
      </c>
      <c r="K1212" s="12" t="s">
        <v>25</v>
      </c>
      <c r="L1212" s="12" t="s">
        <v>74</v>
      </c>
      <c r="M1212" s="12" t="s">
        <v>93</v>
      </c>
      <c r="N1212" s="12" t="s">
        <v>42</v>
      </c>
      <c r="O1212" s="12" t="s">
        <v>70</v>
      </c>
      <c r="P1212" s="12" t="s">
        <v>30</v>
      </c>
      <c r="Q1212" s="12" t="s">
        <v>55</v>
      </c>
      <c r="R1212" s="12">
        <v>98745</v>
      </c>
      <c r="S1212" s="12" t="s">
        <v>3568</v>
      </c>
      <c r="T1212" s="12" t="s">
        <v>61</v>
      </c>
      <c r="U1212" s="11">
        <f>datos_chargeback_2001_1!$V1212/100</f>
        <v>0</v>
      </c>
      <c r="V1212" s="12">
        <v>0</v>
      </c>
      <c r="W1212" s="11">
        <f>datos_chargeback_2001_1!$X1212/100</f>
        <v>987.45</v>
      </c>
      <c r="X1212" s="12">
        <v>98745</v>
      </c>
      <c r="Y1212" s="11">
        <f>datos_chargeback_2001_1!$Z1212/100</f>
        <v>0</v>
      </c>
      <c r="Z1212" s="12">
        <v>0</v>
      </c>
      <c r="AA1212" s="12" t="s">
        <v>3569</v>
      </c>
      <c r="AB1212" s="12" t="s">
        <v>48</v>
      </c>
      <c r="AC1212" s="19">
        <v>44937</v>
      </c>
      <c r="AD1212" s="11">
        <f>datos_chargeback_2001_1!$AE1212/100</f>
        <v>369.78</v>
      </c>
      <c r="AE1212" s="12">
        <v>36978</v>
      </c>
      <c r="AF1212" s="12" t="s">
        <v>29</v>
      </c>
    </row>
    <row r="1213" spans="1:32" x14ac:dyDescent="0.3">
      <c r="A1213" s="34" t="s">
        <v>3570</v>
      </c>
      <c r="B1213" s="3">
        <v>44938</v>
      </c>
      <c r="C1213" s="3" t="str">
        <f>TEXT(Tabla10[[#This Row],[Fecha de transacción]],"DDDD")</f>
        <v>jueves</v>
      </c>
      <c r="D1213" s="3">
        <v>45002</v>
      </c>
      <c r="E1213" s="4">
        <f>datos_chargeback_2001_1!$D1213-datos_chargeback_2001_1!$B1213</f>
        <v>64</v>
      </c>
      <c r="F1213" s="5">
        <f>datos_chargeback_2001_1!$G1213/100</f>
        <v>775.41</v>
      </c>
      <c r="G1213" s="6">
        <v>77541</v>
      </c>
      <c r="H1213" s="5">
        <f t="shared" si="18"/>
        <v>0</v>
      </c>
      <c r="I1213" s="5">
        <v>0</v>
      </c>
      <c r="J1213" s="6" t="s">
        <v>24</v>
      </c>
      <c r="K1213" s="6" t="s">
        <v>25</v>
      </c>
      <c r="L1213" s="6" t="s">
        <v>26</v>
      </c>
      <c r="M1213" s="6" t="s">
        <v>27</v>
      </c>
      <c r="N1213" s="6" t="s">
        <v>28</v>
      </c>
      <c r="O1213" s="6" t="s">
        <v>114</v>
      </c>
      <c r="P1213" s="6" t="s">
        <v>54</v>
      </c>
      <c r="Q1213" s="6" t="s">
        <v>75</v>
      </c>
      <c r="R1213" s="6">
        <v>77541</v>
      </c>
      <c r="S1213" s="6" t="s">
        <v>3571</v>
      </c>
      <c r="T1213" s="6" t="s">
        <v>33</v>
      </c>
      <c r="U1213" s="5">
        <f>datos_chargeback_2001_1!$V1213/100</f>
        <v>0</v>
      </c>
      <c r="V1213" s="6">
        <v>0</v>
      </c>
      <c r="W1213" s="5">
        <f>datos_chargeback_2001_1!$X1213/100</f>
        <v>0</v>
      </c>
      <c r="X1213" s="6">
        <v>0</v>
      </c>
      <c r="Y1213" s="5">
        <f>datos_chargeback_2001_1!$Z1213/100</f>
        <v>775.41</v>
      </c>
      <c r="Z1213" s="6">
        <v>77541</v>
      </c>
      <c r="AA1213" s="6" t="s">
        <v>3572</v>
      </c>
      <c r="AB1213" s="6" t="s">
        <v>35</v>
      </c>
      <c r="AC1213" s="7" t="s">
        <v>35</v>
      </c>
      <c r="AD1213" s="5">
        <f>datos_chargeback_2001_1!$AE1213/100</f>
        <v>0</v>
      </c>
      <c r="AE1213" s="6">
        <v>0</v>
      </c>
      <c r="AF1213" s="6" t="s">
        <v>64</v>
      </c>
    </row>
    <row r="1214" spans="1:32" x14ac:dyDescent="0.3">
      <c r="A1214" s="35" t="s">
        <v>3573</v>
      </c>
      <c r="B1214" s="9">
        <v>44939</v>
      </c>
      <c r="C1214" s="9" t="str">
        <f>TEXT(Tabla10[[#This Row],[Fecha de transacción]],"DDDD")</f>
        <v>viernes</v>
      </c>
      <c r="D1214" s="9">
        <v>45025</v>
      </c>
      <c r="E1214" s="10">
        <f>datos_chargeback_2001_1!$D1214-datos_chargeback_2001_1!$B1214</f>
        <v>86</v>
      </c>
      <c r="F1214" s="11">
        <f>datos_chargeback_2001_1!$G1214/100</f>
        <v>677.72</v>
      </c>
      <c r="G1214" s="12">
        <v>67772</v>
      </c>
      <c r="H1214" s="11">
        <f t="shared" si="18"/>
        <v>0</v>
      </c>
      <c r="I1214" s="11">
        <v>0</v>
      </c>
      <c r="J1214" s="12" t="s">
        <v>38</v>
      </c>
      <c r="K1214" s="12" t="s">
        <v>25</v>
      </c>
      <c r="L1214" s="12" t="s">
        <v>74</v>
      </c>
      <c r="M1214" s="12" t="s">
        <v>85</v>
      </c>
      <c r="N1214" s="12" t="s">
        <v>42</v>
      </c>
      <c r="O1214" s="12" t="s">
        <v>36</v>
      </c>
      <c r="P1214" s="12" t="s">
        <v>54</v>
      </c>
      <c r="Q1214" s="12" t="s">
        <v>44</v>
      </c>
      <c r="R1214" s="12">
        <v>67772</v>
      </c>
      <c r="S1214" s="12" t="s">
        <v>3574</v>
      </c>
      <c r="T1214" s="12" t="s">
        <v>116</v>
      </c>
      <c r="U1214" s="11">
        <f>datos_chargeback_2001_1!$V1214/100</f>
        <v>677.72</v>
      </c>
      <c r="V1214" s="12">
        <v>67772</v>
      </c>
      <c r="W1214" s="11">
        <f>datos_chargeback_2001_1!$X1214/100</f>
        <v>0</v>
      </c>
      <c r="X1214" s="12">
        <v>0</v>
      </c>
      <c r="Y1214" s="11">
        <f>datos_chargeback_2001_1!$Z1214/100</f>
        <v>0</v>
      </c>
      <c r="Z1214" s="12">
        <v>0</v>
      </c>
      <c r="AA1214" s="12" t="s">
        <v>3575</v>
      </c>
      <c r="AB1214" s="12" t="s">
        <v>35</v>
      </c>
      <c r="AC1214" s="13" t="s">
        <v>35</v>
      </c>
      <c r="AD1214" s="11">
        <f>datos_chargeback_2001_1!$AE1214/100</f>
        <v>0</v>
      </c>
      <c r="AE1214" s="12">
        <v>0</v>
      </c>
      <c r="AF1214" s="12" t="s">
        <v>36</v>
      </c>
    </row>
    <row r="1215" spans="1:32" x14ac:dyDescent="0.3">
      <c r="A1215" s="36" t="s">
        <v>3576</v>
      </c>
      <c r="B1215" s="14">
        <v>44940</v>
      </c>
      <c r="C1215" s="14" t="str">
        <f>TEXT(Tabla10[[#This Row],[Fecha de transacción]],"DDDD")</f>
        <v>sábado</v>
      </c>
      <c r="D1215" s="14">
        <v>45015</v>
      </c>
      <c r="E1215" s="15">
        <f>datos_chargeback_2001_1!$D1215-datos_chargeback_2001_1!$B1215</f>
        <v>75</v>
      </c>
      <c r="F1215" s="16">
        <f>datos_chargeback_2001_1!$G1215/100</f>
        <v>579.72</v>
      </c>
      <c r="G1215" s="17">
        <v>57972</v>
      </c>
      <c r="H1215" s="16">
        <f t="shared" si="18"/>
        <v>0</v>
      </c>
      <c r="I1215" s="16">
        <v>0.93</v>
      </c>
      <c r="J1215" s="17" t="s">
        <v>38</v>
      </c>
      <c r="K1215" s="17" t="s">
        <v>25</v>
      </c>
      <c r="L1215" s="17" t="s">
        <v>26</v>
      </c>
      <c r="M1215" s="17" t="s">
        <v>59</v>
      </c>
      <c r="N1215" s="17" t="s">
        <v>42</v>
      </c>
      <c r="O1215" s="17" t="s">
        <v>114</v>
      </c>
      <c r="P1215" s="17" t="s">
        <v>54</v>
      </c>
      <c r="Q1215" s="17" t="s">
        <v>44</v>
      </c>
      <c r="R1215" s="17">
        <v>57972</v>
      </c>
      <c r="S1215" s="17" t="s">
        <v>3500</v>
      </c>
      <c r="T1215" s="17" t="s">
        <v>61</v>
      </c>
      <c r="U1215" s="16">
        <f>datos_chargeback_2001_1!$V1215/100</f>
        <v>0</v>
      </c>
      <c r="V1215" s="17">
        <v>0</v>
      </c>
      <c r="W1215" s="16">
        <f>datos_chargeback_2001_1!$X1215/100</f>
        <v>579.72</v>
      </c>
      <c r="X1215" s="17">
        <v>57972</v>
      </c>
      <c r="Y1215" s="16">
        <f>datos_chargeback_2001_1!$Z1215/100</f>
        <v>0</v>
      </c>
      <c r="Z1215" s="17">
        <v>0</v>
      </c>
      <c r="AA1215" s="17" t="s">
        <v>3577</v>
      </c>
      <c r="AB1215" s="17" t="s">
        <v>48</v>
      </c>
      <c r="AC1215" s="18">
        <v>44940</v>
      </c>
      <c r="AD1215" s="16">
        <f>datos_chargeback_2001_1!$AE1215/100</f>
        <v>373.59</v>
      </c>
      <c r="AE1215" s="17">
        <v>37359</v>
      </c>
      <c r="AF1215" s="17" t="s">
        <v>53</v>
      </c>
    </row>
    <row r="1216" spans="1:32" x14ac:dyDescent="0.3">
      <c r="A1216" s="35" t="s">
        <v>3578</v>
      </c>
      <c r="B1216" s="9">
        <v>44941</v>
      </c>
      <c r="C1216" s="9" t="str">
        <f>TEXT(Tabla10[[#This Row],[Fecha de transacción]],"DDDD")</f>
        <v>domingo</v>
      </c>
      <c r="D1216" s="9">
        <v>45011</v>
      </c>
      <c r="E1216" s="10">
        <f>datos_chargeback_2001_1!$D1216-datos_chargeback_2001_1!$B1216</f>
        <v>70</v>
      </c>
      <c r="F1216" s="11">
        <f>datos_chargeback_2001_1!$G1216/100</f>
        <v>568.34</v>
      </c>
      <c r="G1216" s="12">
        <v>56834</v>
      </c>
      <c r="H1216" s="11">
        <f t="shared" si="18"/>
        <v>0</v>
      </c>
      <c r="I1216" s="11">
        <v>1.45</v>
      </c>
      <c r="J1216" s="12" t="s">
        <v>24</v>
      </c>
      <c r="K1216" s="12" t="s">
        <v>25</v>
      </c>
      <c r="L1216" s="12" t="s">
        <v>109</v>
      </c>
      <c r="M1216" s="12" t="s">
        <v>41</v>
      </c>
      <c r="N1216" s="12" t="s">
        <v>42</v>
      </c>
      <c r="O1216" s="12" t="s">
        <v>29</v>
      </c>
      <c r="P1216" s="12" t="s">
        <v>54</v>
      </c>
      <c r="Q1216" s="12" t="s">
        <v>66</v>
      </c>
      <c r="R1216" s="12">
        <v>56834</v>
      </c>
      <c r="S1216" s="12" t="s">
        <v>3579</v>
      </c>
      <c r="T1216" s="12" t="s">
        <v>61</v>
      </c>
      <c r="U1216" s="11">
        <f>datos_chargeback_2001_1!$V1216/100</f>
        <v>0</v>
      </c>
      <c r="V1216" s="12">
        <v>0</v>
      </c>
      <c r="W1216" s="11">
        <f>datos_chargeback_2001_1!$X1216/100</f>
        <v>568.34</v>
      </c>
      <c r="X1216" s="12">
        <v>56834</v>
      </c>
      <c r="Y1216" s="11">
        <f>datos_chargeback_2001_1!$Z1216/100</f>
        <v>0</v>
      </c>
      <c r="Z1216" s="12">
        <v>0</v>
      </c>
      <c r="AA1216" s="12" t="s">
        <v>3580</v>
      </c>
      <c r="AB1216" s="12" t="s">
        <v>48</v>
      </c>
      <c r="AC1216" s="19">
        <v>44941</v>
      </c>
      <c r="AD1216" s="11">
        <f>datos_chargeback_2001_1!$AE1216/100</f>
        <v>779.12</v>
      </c>
      <c r="AE1216" s="12">
        <v>77912</v>
      </c>
      <c r="AF1216" s="12" t="s">
        <v>50</v>
      </c>
    </row>
    <row r="1217" spans="1:32" x14ac:dyDescent="0.3">
      <c r="A1217" s="36" t="s">
        <v>3581</v>
      </c>
      <c r="B1217" s="14">
        <v>44942</v>
      </c>
      <c r="C1217" s="14" t="str">
        <f>TEXT(Tabla10[[#This Row],[Fecha de transacción]],"DDDD")</f>
        <v>lunes</v>
      </c>
      <c r="D1217" s="14">
        <v>45022</v>
      </c>
      <c r="E1217" s="15">
        <f>datos_chargeback_2001_1!$D1217-datos_chargeback_2001_1!$B1217</f>
        <v>80</v>
      </c>
      <c r="F1217" s="16">
        <f>datos_chargeback_2001_1!$G1217/100</f>
        <v>685.56</v>
      </c>
      <c r="G1217" s="17">
        <v>68556</v>
      </c>
      <c r="H1217" s="16">
        <f t="shared" si="18"/>
        <v>0</v>
      </c>
      <c r="I1217" s="16">
        <v>0.81</v>
      </c>
      <c r="J1217" s="17" t="s">
        <v>24</v>
      </c>
      <c r="K1217" s="17" t="s">
        <v>25</v>
      </c>
      <c r="L1217" s="17" t="s">
        <v>74</v>
      </c>
      <c r="M1217" s="17" t="s">
        <v>27</v>
      </c>
      <c r="N1217" s="17" t="s">
        <v>28</v>
      </c>
      <c r="O1217" s="17" t="s">
        <v>29</v>
      </c>
      <c r="P1217" s="17" t="s">
        <v>30</v>
      </c>
      <c r="Q1217" s="17" t="s">
        <v>75</v>
      </c>
      <c r="R1217" s="17">
        <v>68556</v>
      </c>
      <c r="S1217" s="17" t="s">
        <v>3582</v>
      </c>
      <c r="T1217" s="17" t="s">
        <v>33</v>
      </c>
      <c r="U1217" s="16">
        <f>datos_chargeback_2001_1!$V1217/100</f>
        <v>0</v>
      </c>
      <c r="V1217" s="17">
        <v>0</v>
      </c>
      <c r="W1217" s="16">
        <f>datos_chargeback_2001_1!$X1217/100</f>
        <v>0</v>
      </c>
      <c r="X1217" s="17">
        <v>0</v>
      </c>
      <c r="Y1217" s="16">
        <f>datos_chargeback_2001_1!$Z1217/100</f>
        <v>685.56</v>
      </c>
      <c r="Z1217" s="17">
        <v>68556</v>
      </c>
      <c r="AA1217" s="17" t="s">
        <v>3583</v>
      </c>
      <c r="AB1217" s="17" t="s">
        <v>48</v>
      </c>
      <c r="AC1217" s="18">
        <v>44942</v>
      </c>
      <c r="AD1217" s="16">
        <f>datos_chargeback_2001_1!$AE1217/100</f>
        <v>18.78</v>
      </c>
      <c r="AE1217" s="17">
        <v>1878</v>
      </c>
      <c r="AF1217" s="17" t="s">
        <v>64</v>
      </c>
    </row>
    <row r="1218" spans="1:32" x14ac:dyDescent="0.3">
      <c r="A1218" s="35" t="s">
        <v>3584</v>
      </c>
      <c r="B1218" s="9">
        <v>44943</v>
      </c>
      <c r="C1218" s="9" t="str">
        <f>TEXT(Tabla10[[#This Row],[Fecha de transacción]],"DDDD")</f>
        <v>martes</v>
      </c>
      <c r="D1218" s="9">
        <v>45016</v>
      </c>
      <c r="E1218" s="10">
        <f>datos_chargeback_2001_1!$D1218-datos_chargeback_2001_1!$B1218</f>
        <v>73</v>
      </c>
      <c r="F1218" s="11">
        <f>datos_chargeback_2001_1!$G1218/100</f>
        <v>646.35</v>
      </c>
      <c r="G1218" s="12">
        <v>64635</v>
      </c>
      <c r="H1218" s="11">
        <f t="shared" ref="H1218:H1281" si="19">IF(COUNTIF($A$2:$A$1373,A1218)=1,0,IF(F1218=_xlfn.AGGREGATE(14,6,$F$2:$F$1373/($A$2:$A$1373=A1218),1),_xlfn.AGGREGATE(15,6,$F$2:$F$1373/($A$2:$A$1373=A1218),1),""))</f>
        <v>0</v>
      </c>
      <c r="I1218" s="11">
        <v>0.88</v>
      </c>
      <c r="J1218" s="12" t="s">
        <v>24</v>
      </c>
      <c r="K1218" s="12" t="s">
        <v>25</v>
      </c>
      <c r="L1218" s="12" t="s">
        <v>26</v>
      </c>
      <c r="M1218" s="12" t="s">
        <v>59</v>
      </c>
      <c r="N1218" s="12" t="s">
        <v>42</v>
      </c>
      <c r="O1218" s="12" t="s">
        <v>70</v>
      </c>
      <c r="P1218" s="12" t="s">
        <v>54</v>
      </c>
      <c r="Q1218" s="12" t="s">
        <v>31</v>
      </c>
      <c r="R1218" s="12">
        <v>64635</v>
      </c>
      <c r="S1218" s="12" t="s">
        <v>3585</v>
      </c>
      <c r="T1218" s="12" t="s">
        <v>46</v>
      </c>
      <c r="U1218" s="11">
        <f>datos_chargeback_2001_1!$V1218/100</f>
        <v>646.35</v>
      </c>
      <c r="V1218" s="12">
        <v>64635</v>
      </c>
      <c r="W1218" s="11">
        <f>datos_chargeback_2001_1!$X1218/100</f>
        <v>0</v>
      </c>
      <c r="X1218" s="12">
        <v>0</v>
      </c>
      <c r="Y1218" s="11">
        <f>datos_chargeback_2001_1!$Z1218/100</f>
        <v>0</v>
      </c>
      <c r="Z1218" s="12">
        <v>0</v>
      </c>
      <c r="AA1218" s="12" t="s">
        <v>3586</v>
      </c>
      <c r="AB1218" s="12" t="s">
        <v>35</v>
      </c>
      <c r="AC1218" s="13" t="s">
        <v>35</v>
      </c>
      <c r="AD1218" s="11">
        <f>datos_chargeback_2001_1!$AE1218/100</f>
        <v>0</v>
      </c>
      <c r="AE1218" s="12">
        <v>0</v>
      </c>
      <c r="AF1218" s="12" t="s">
        <v>50</v>
      </c>
    </row>
    <row r="1219" spans="1:32" x14ac:dyDescent="0.3">
      <c r="A1219" s="36" t="s">
        <v>3587</v>
      </c>
      <c r="B1219" s="14">
        <v>44944</v>
      </c>
      <c r="C1219" s="14" t="str">
        <f>TEXT(Tabla10[[#This Row],[Fecha de transacción]],"DDDD")</f>
        <v>miércoles</v>
      </c>
      <c r="D1219" s="14">
        <v>45005</v>
      </c>
      <c r="E1219" s="15">
        <f>datos_chargeback_2001_1!$D1219-datos_chargeback_2001_1!$B1219</f>
        <v>61</v>
      </c>
      <c r="F1219" s="16">
        <f>datos_chargeback_2001_1!$G1219/100</f>
        <v>546.54</v>
      </c>
      <c r="G1219" s="17">
        <v>54654</v>
      </c>
      <c r="H1219" s="16">
        <f t="shared" si="19"/>
        <v>0</v>
      </c>
      <c r="I1219" s="16">
        <v>1.17</v>
      </c>
      <c r="J1219" s="17" t="s">
        <v>38</v>
      </c>
      <c r="K1219" s="17" t="s">
        <v>25</v>
      </c>
      <c r="L1219" s="17" t="s">
        <v>80</v>
      </c>
      <c r="M1219" s="17" t="s">
        <v>59</v>
      </c>
      <c r="N1219" s="17" t="s">
        <v>42</v>
      </c>
      <c r="O1219" s="17" t="s">
        <v>64</v>
      </c>
      <c r="P1219" s="17" t="s">
        <v>30</v>
      </c>
      <c r="Q1219" s="17" t="s">
        <v>75</v>
      </c>
      <c r="R1219" s="17">
        <v>54654</v>
      </c>
      <c r="S1219" s="17" t="s">
        <v>3588</v>
      </c>
      <c r="T1219" s="17" t="s">
        <v>116</v>
      </c>
      <c r="U1219" s="16">
        <f>datos_chargeback_2001_1!$V1219/100</f>
        <v>546.54</v>
      </c>
      <c r="V1219" s="17">
        <v>54654</v>
      </c>
      <c r="W1219" s="16">
        <f>datos_chargeback_2001_1!$X1219/100</f>
        <v>0</v>
      </c>
      <c r="X1219" s="17">
        <v>0</v>
      </c>
      <c r="Y1219" s="16">
        <f>datos_chargeback_2001_1!$Z1219/100</f>
        <v>0</v>
      </c>
      <c r="Z1219" s="17">
        <v>0</v>
      </c>
      <c r="AA1219" s="17" t="s">
        <v>3589</v>
      </c>
      <c r="AB1219" s="17" t="s">
        <v>35</v>
      </c>
      <c r="AC1219" s="20" t="s">
        <v>35</v>
      </c>
      <c r="AD1219" s="16">
        <f>datos_chargeback_2001_1!$AE1219/100</f>
        <v>0</v>
      </c>
      <c r="AE1219" s="17">
        <v>0</v>
      </c>
      <c r="AF1219" s="17" t="s">
        <v>64</v>
      </c>
    </row>
    <row r="1220" spans="1:32" x14ac:dyDescent="0.3">
      <c r="A1220" s="34" t="s">
        <v>3590</v>
      </c>
      <c r="B1220" s="3">
        <v>44945</v>
      </c>
      <c r="C1220" s="3" t="str">
        <f>TEXT(Tabla10[[#This Row],[Fecha de transacción]],"DDDD")</f>
        <v>jueves</v>
      </c>
      <c r="D1220" s="3">
        <v>45016</v>
      </c>
      <c r="E1220" s="4">
        <f>datos_chargeback_2001_1!$D1220-datos_chargeback_2001_1!$B1220</f>
        <v>71</v>
      </c>
      <c r="F1220" s="5">
        <f>datos_chargeback_2001_1!$G1220/100</f>
        <v>406.74</v>
      </c>
      <c r="G1220" s="6">
        <v>40674</v>
      </c>
      <c r="H1220" s="5">
        <f t="shared" si="19"/>
        <v>0</v>
      </c>
      <c r="I1220" s="5">
        <v>0</v>
      </c>
      <c r="J1220" s="6" t="s">
        <v>38</v>
      </c>
      <c r="K1220" s="6" t="s">
        <v>25</v>
      </c>
      <c r="L1220" s="6" t="s">
        <v>26</v>
      </c>
      <c r="M1220" s="6" t="s">
        <v>52</v>
      </c>
      <c r="N1220" s="6" t="s">
        <v>42</v>
      </c>
      <c r="O1220" s="6" t="s">
        <v>43</v>
      </c>
      <c r="P1220" s="6" t="s">
        <v>30</v>
      </c>
      <c r="Q1220" s="6" t="s">
        <v>44</v>
      </c>
      <c r="R1220" s="6">
        <v>40674</v>
      </c>
      <c r="S1220" s="6" t="s">
        <v>1033</v>
      </c>
      <c r="T1220" s="6" t="s">
        <v>61</v>
      </c>
      <c r="U1220" s="5">
        <f>datos_chargeback_2001_1!$V1220/100</f>
        <v>0</v>
      </c>
      <c r="V1220" s="6">
        <v>0</v>
      </c>
      <c r="W1220" s="5">
        <f>datos_chargeback_2001_1!$X1220/100</f>
        <v>406.74</v>
      </c>
      <c r="X1220" s="6">
        <v>40674</v>
      </c>
      <c r="Y1220" s="5">
        <f>datos_chargeback_2001_1!$Z1220/100</f>
        <v>0</v>
      </c>
      <c r="Z1220" s="6">
        <v>0</v>
      </c>
      <c r="AA1220" s="6" t="s">
        <v>3591</v>
      </c>
      <c r="AB1220" s="6" t="s">
        <v>35</v>
      </c>
      <c r="AC1220" s="7" t="s">
        <v>35</v>
      </c>
      <c r="AD1220" s="5">
        <f>datos_chargeback_2001_1!$AE1220/100</f>
        <v>0</v>
      </c>
      <c r="AE1220" s="6">
        <v>0</v>
      </c>
      <c r="AF1220" s="6" t="s">
        <v>29</v>
      </c>
    </row>
    <row r="1221" spans="1:32" x14ac:dyDescent="0.3">
      <c r="A1221" s="36" t="s">
        <v>3592</v>
      </c>
      <c r="B1221" s="14">
        <v>44946</v>
      </c>
      <c r="C1221" s="14" t="str">
        <f>TEXT(Tabla10[[#This Row],[Fecha de transacción]],"DDDD")</f>
        <v>viernes</v>
      </c>
      <c r="D1221" s="14">
        <v>45030</v>
      </c>
      <c r="E1221" s="15">
        <f>datos_chargeback_2001_1!$D1221-datos_chargeback_2001_1!$B1221</f>
        <v>84</v>
      </c>
      <c r="F1221" s="16">
        <f>datos_chargeback_2001_1!$G1221/100</f>
        <v>775.67</v>
      </c>
      <c r="G1221" s="17">
        <v>77567</v>
      </c>
      <c r="H1221" s="16">
        <f t="shared" si="19"/>
        <v>0</v>
      </c>
      <c r="I1221" s="16">
        <v>0</v>
      </c>
      <c r="J1221" s="17" t="s">
        <v>24</v>
      </c>
      <c r="K1221" s="17" t="s">
        <v>25</v>
      </c>
      <c r="L1221" s="17" t="s">
        <v>26</v>
      </c>
      <c r="M1221" s="17" t="s">
        <v>85</v>
      </c>
      <c r="N1221" s="17" t="s">
        <v>42</v>
      </c>
      <c r="O1221" s="17" t="s">
        <v>53</v>
      </c>
      <c r="P1221" s="17" t="s">
        <v>30</v>
      </c>
      <c r="Q1221" s="17" t="s">
        <v>44</v>
      </c>
      <c r="R1221" s="17">
        <v>77567</v>
      </c>
      <c r="S1221" s="17" t="s">
        <v>3593</v>
      </c>
      <c r="T1221" s="17" t="s">
        <v>61</v>
      </c>
      <c r="U1221" s="16">
        <f>datos_chargeback_2001_1!$V1221/100</f>
        <v>0</v>
      </c>
      <c r="V1221" s="17">
        <v>0</v>
      </c>
      <c r="W1221" s="16">
        <f>datos_chargeback_2001_1!$X1221/100</f>
        <v>775.67</v>
      </c>
      <c r="X1221" s="17">
        <v>77567</v>
      </c>
      <c r="Y1221" s="16">
        <f>datos_chargeback_2001_1!$Z1221/100</f>
        <v>0</v>
      </c>
      <c r="Z1221" s="17">
        <v>0</v>
      </c>
      <c r="AA1221" s="17" t="s">
        <v>3594</v>
      </c>
      <c r="AB1221" s="17" t="s">
        <v>35</v>
      </c>
      <c r="AC1221" s="20" t="s">
        <v>35</v>
      </c>
      <c r="AD1221" s="16">
        <f>datos_chargeback_2001_1!$AE1221/100</f>
        <v>0</v>
      </c>
      <c r="AE1221" s="17">
        <v>0</v>
      </c>
      <c r="AF1221" s="17" t="s">
        <v>29</v>
      </c>
    </row>
    <row r="1222" spans="1:32" x14ac:dyDescent="0.3">
      <c r="A1222" s="34" t="s">
        <v>3595</v>
      </c>
      <c r="B1222" s="3">
        <v>44947</v>
      </c>
      <c r="C1222" s="3" t="str">
        <f>TEXT(Tabla10[[#This Row],[Fecha de transacción]],"DDDD")</f>
        <v>sábado</v>
      </c>
      <c r="D1222" s="3">
        <v>45008</v>
      </c>
      <c r="E1222" s="4">
        <f>datos_chargeback_2001_1!$D1222-datos_chargeback_2001_1!$B1222</f>
        <v>61</v>
      </c>
      <c r="F1222" s="5">
        <f>datos_chargeback_2001_1!$G1222/100</f>
        <v>63.22</v>
      </c>
      <c r="G1222" s="6">
        <v>6322</v>
      </c>
      <c r="H1222" s="5">
        <f t="shared" si="19"/>
        <v>0</v>
      </c>
      <c r="I1222" s="5">
        <v>0.12</v>
      </c>
      <c r="J1222" s="6" t="s">
        <v>38</v>
      </c>
      <c r="K1222" s="6" t="s">
        <v>25</v>
      </c>
      <c r="L1222" s="6" t="s">
        <v>26</v>
      </c>
      <c r="M1222" s="6" t="s">
        <v>85</v>
      </c>
      <c r="N1222" s="6" t="s">
        <v>42</v>
      </c>
      <c r="O1222" s="6" t="s">
        <v>43</v>
      </c>
      <c r="P1222" s="6" t="s">
        <v>30</v>
      </c>
      <c r="Q1222" s="6" t="s">
        <v>66</v>
      </c>
      <c r="R1222" s="6">
        <v>6322</v>
      </c>
      <c r="S1222" s="6" t="s">
        <v>2801</v>
      </c>
      <c r="T1222" s="6" t="s">
        <v>46</v>
      </c>
      <c r="U1222" s="5">
        <f>datos_chargeback_2001_1!$V1222/100</f>
        <v>63.22</v>
      </c>
      <c r="V1222" s="6">
        <v>6322</v>
      </c>
      <c r="W1222" s="5">
        <f>datos_chargeback_2001_1!$X1222/100</f>
        <v>0</v>
      </c>
      <c r="X1222" s="6">
        <v>0</v>
      </c>
      <c r="Y1222" s="5">
        <f>datos_chargeback_2001_1!$Z1222/100</f>
        <v>0</v>
      </c>
      <c r="Z1222" s="6">
        <v>0</v>
      </c>
      <c r="AA1222" s="6" t="s">
        <v>3596</v>
      </c>
      <c r="AB1222" s="6" t="s">
        <v>48</v>
      </c>
      <c r="AC1222" s="8">
        <v>44947</v>
      </c>
      <c r="AD1222" s="5">
        <f>datos_chargeback_2001_1!$AE1222/100</f>
        <v>966.37</v>
      </c>
      <c r="AE1222" s="6">
        <v>96637</v>
      </c>
      <c r="AF1222" s="6" t="s">
        <v>50</v>
      </c>
    </row>
    <row r="1223" spans="1:32" x14ac:dyDescent="0.3">
      <c r="A1223" s="34" t="s">
        <v>3597</v>
      </c>
      <c r="B1223" s="3">
        <v>44948</v>
      </c>
      <c r="C1223" s="3" t="str">
        <f>TEXT(Tabla10[[#This Row],[Fecha de transacción]],"DDDD")</f>
        <v>domingo</v>
      </c>
      <c r="D1223" s="3">
        <v>45008</v>
      </c>
      <c r="E1223" s="4">
        <f>datos_chargeback_2001_1!$D1223-datos_chargeback_2001_1!$B1223</f>
        <v>60</v>
      </c>
      <c r="F1223" s="5">
        <f>datos_chargeback_2001_1!$G1223/100</f>
        <v>246.65</v>
      </c>
      <c r="G1223" s="6">
        <v>24665</v>
      </c>
      <c r="H1223" s="5">
        <f t="shared" si="19"/>
        <v>0</v>
      </c>
      <c r="I1223" s="5">
        <v>0</v>
      </c>
      <c r="J1223" s="6" t="s">
        <v>38</v>
      </c>
      <c r="K1223" s="6" t="s">
        <v>25</v>
      </c>
      <c r="L1223" s="6" t="s">
        <v>40</v>
      </c>
      <c r="M1223" s="6" t="s">
        <v>59</v>
      </c>
      <c r="N1223" s="6" t="s">
        <v>42</v>
      </c>
      <c r="O1223" s="6" t="s">
        <v>50</v>
      </c>
      <c r="P1223" s="6" t="s">
        <v>30</v>
      </c>
      <c r="Q1223" s="6" t="s">
        <v>75</v>
      </c>
      <c r="R1223" s="6">
        <v>24665</v>
      </c>
      <c r="S1223" s="6" t="s">
        <v>2723</v>
      </c>
      <c r="T1223" s="6" t="s">
        <v>61</v>
      </c>
      <c r="U1223" s="5">
        <f>datos_chargeback_2001_1!$V1223/100</f>
        <v>0</v>
      </c>
      <c r="V1223" s="6">
        <v>0</v>
      </c>
      <c r="W1223" s="5">
        <f>datos_chargeback_2001_1!$X1223/100</f>
        <v>246.65</v>
      </c>
      <c r="X1223" s="6">
        <v>24665</v>
      </c>
      <c r="Y1223" s="5">
        <f>datos_chargeback_2001_1!$Z1223/100</f>
        <v>0</v>
      </c>
      <c r="Z1223" s="6">
        <v>0</v>
      </c>
      <c r="AA1223" s="6" t="s">
        <v>3598</v>
      </c>
      <c r="AB1223" s="6" t="s">
        <v>35</v>
      </c>
      <c r="AC1223" s="7" t="s">
        <v>35</v>
      </c>
      <c r="AD1223" s="5">
        <f>datos_chargeback_2001_1!$AE1223/100</f>
        <v>0</v>
      </c>
      <c r="AE1223" s="6">
        <v>0</v>
      </c>
      <c r="AF1223" s="6" t="s">
        <v>29</v>
      </c>
    </row>
    <row r="1224" spans="1:32" x14ac:dyDescent="0.3">
      <c r="A1224" s="35" t="s">
        <v>3599</v>
      </c>
      <c r="B1224" s="9">
        <v>44949</v>
      </c>
      <c r="C1224" s="9" t="str">
        <f>TEXT(Tabla10[[#This Row],[Fecha de transacción]],"DDDD")</f>
        <v>lunes</v>
      </c>
      <c r="D1224" s="9">
        <v>45020</v>
      </c>
      <c r="E1224" s="10">
        <f>datos_chargeback_2001_1!$D1224-datos_chargeback_2001_1!$B1224</f>
        <v>71</v>
      </c>
      <c r="F1224" s="11">
        <f>datos_chargeback_2001_1!$G1224/100</f>
        <v>207.75</v>
      </c>
      <c r="G1224" s="12">
        <v>20775</v>
      </c>
      <c r="H1224" s="11">
        <f t="shared" si="19"/>
        <v>0</v>
      </c>
      <c r="I1224" s="11">
        <v>0</v>
      </c>
      <c r="J1224" s="12" t="s">
        <v>38</v>
      </c>
      <c r="K1224" s="12" t="s">
        <v>25</v>
      </c>
      <c r="L1224" s="12" t="s">
        <v>109</v>
      </c>
      <c r="M1224" s="12" t="s">
        <v>41</v>
      </c>
      <c r="N1224" s="12" t="s">
        <v>42</v>
      </c>
      <c r="O1224" s="12" t="s">
        <v>29</v>
      </c>
      <c r="P1224" s="12" t="s">
        <v>30</v>
      </c>
      <c r="Q1224" s="12" t="s">
        <v>75</v>
      </c>
      <c r="R1224" s="12">
        <v>20775</v>
      </c>
      <c r="S1224" s="12" t="s">
        <v>1855</v>
      </c>
      <c r="T1224" s="12" t="s">
        <v>46</v>
      </c>
      <c r="U1224" s="11">
        <f>datos_chargeback_2001_1!$V1224/100</f>
        <v>207.75</v>
      </c>
      <c r="V1224" s="12">
        <v>20775</v>
      </c>
      <c r="W1224" s="11">
        <f>datos_chargeback_2001_1!$X1224/100</f>
        <v>0</v>
      </c>
      <c r="X1224" s="12">
        <v>0</v>
      </c>
      <c r="Y1224" s="11">
        <f>datos_chargeback_2001_1!$Z1224/100</f>
        <v>0</v>
      </c>
      <c r="Z1224" s="12">
        <v>0</v>
      </c>
      <c r="AA1224" s="12" t="s">
        <v>3600</v>
      </c>
      <c r="AB1224" s="12" t="s">
        <v>35</v>
      </c>
      <c r="AC1224" s="13" t="s">
        <v>35</v>
      </c>
      <c r="AD1224" s="11">
        <f>datos_chargeback_2001_1!$AE1224/100</f>
        <v>0</v>
      </c>
      <c r="AE1224" s="12">
        <v>0</v>
      </c>
      <c r="AF1224" s="12" t="s">
        <v>53</v>
      </c>
    </row>
    <row r="1225" spans="1:32" x14ac:dyDescent="0.3">
      <c r="A1225" s="36" t="s">
        <v>3601</v>
      </c>
      <c r="B1225" s="14">
        <v>44950</v>
      </c>
      <c r="C1225" s="14" t="str">
        <f>TEXT(Tabla10[[#This Row],[Fecha de transacción]],"DDDD")</f>
        <v>martes</v>
      </c>
      <c r="D1225" s="14">
        <v>45018</v>
      </c>
      <c r="E1225" s="15">
        <f>datos_chargeback_2001_1!$D1225-datos_chargeback_2001_1!$B1225</f>
        <v>68</v>
      </c>
      <c r="F1225" s="16">
        <f>datos_chargeback_2001_1!$G1225/100</f>
        <v>621.27</v>
      </c>
      <c r="G1225" s="17">
        <v>62127</v>
      </c>
      <c r="H1225" s="16">
        <f t="shared" si="19"/>
        <v>0</v>
      </c>
      <c r="I1225" s="16">
        <v>1.37</v>
      </c>
      <c r="J1225" s="17" t="s">
        <v>24</v>
      </c>
      <c r="K1225" s="17" t="s">
        <v>25</v>
      </c>
      <c r="L1225" s="17" t="s">
        <v>80</v>
      </c>
      <c r="M1225" s="17" t="s">
        <v>85</v>
      </c>
      <c r="N1225" s="17" t="s">
        <v>28</v>
      </c>
      <c r="O1225" s="17" t="s">
        <v>53</v>
      </c>
      <c r="P1225" s="17" t="s">
        <v>54</v>
      </c>
      <c r="Q1225" s="17" t="s">
        <v>31</v>
      </c>
      <c r="R1225" s="17">
        <v>62127</v>
      </c>
      <c r="S1225" s="17" t="s">
        <v>3602</v>
      </c>
      <c r="T1225" s="17" t="s">
        <v>33</v>
      </c>
      <c r="U1225" s="16">
        <f>datos_chargeback_2001_1!$V1225/100</f>
        <v>0</v>
      </c>
      <c r="V1225" s="17">
        <v>0</v>
      </c>
      <c r="W1225" s="16">
        <f>datos_chargeback_2001_1!$X1225/100</f>
        <v>0</v>
      </c>
      <c r="X1225" s="17">
        <v>0</v>
      </c>
      <c r="Y1225" s="16">
        <f>datos_chargeback_2001_1!$Z1225/100</f>
        <v>621.27</v>
      </c>
      <c r="Z1225" s="17">
        <v>62127</v>
      </c>
      <c r="AA1225" s="17" t="s">
        <v>3603</v>
      </c>
      <c r="AB1225" s="17" t="s">
        <v>48</v>
      </c>
      <c r="AC1225" s="18">
        <v>44950</v>
      </c>
      <c r="AD1225" s="16">
        <f>datos_chargeback_2001_1!$AE1225/100</f>
        <v>337.85</v>
      </c>
      <c r="AE1225" s="17">
        <v>33785</v>
      </c>
      <c r="AF1225" s="17" t="s">
        <v>53</v>
      </c>
    </row>
    <row r="1226" spans="1:32" x14ac:dyDescent="0.3">
      <c r="A1226" s="34" t="s">
        <v>3604</v>
      </c>
      <c r="B1226" s="3">
        <v>44951</v>
      </c>
      <c r="C1226" s="3" t="str">
        <f>TEXT(Tabla10[[#This Row],[Fecha de transacción]],"DDDD")</f>
        <v>miércoles</v>
      </c>
      <c r="D1226" s="3">
        <v>45035</v>
      </c>
      <c r="E1226" s="4">
        <f>datos_chargeback_2001_1!$D1226-datos_chargeback_2001_1!$B1226</f>
        <v>84</v>
      </c>
      <c r="F1226" s="5">
        <f>datos_chargeback_2001_1!$G1226/100</f>
        <v>903.21</v>
      </c>
      <c r="G1226" s="6">
        <v>90321</v>
      </c>
      <c r="H1226" s="5">
        <f t="shared" si="19"/>
        <v>0</v>
      </c>
      <c r="I1226" s="5">
        <v>0</v>
      </c>
      <c r="J1226" s="6" t="s">
        <v>38</v>
      </c>
      <c r="K1226" s="6" t="s">
        <v>25</v>
      </c>
      <c r="L1226" s="6" t="s">
        <v>40</v>
      </c>
      <c r="M1226" s="6" t="s">
        <v>93</v>
      </c>
      <c r="N1226" s="6" t="s">
        <v>42</v>
      </c>
      <c r="O1226" s="6" t="s">
        <v>36</v>
      </c>
      <c r="P1226" s="6" t="s">
        <v>30</v>
      </c>
      <c r="Q1226" s="6" t="s">
        <v>55</v>
      </c>
      <c r="R1226" s="6">
        <v>90321</v>
      </c>
      <c r="S1226" s="6" t="s">
        <v>1244</v>
      </c>
      <c r="T1226" s="6" t="s">
        <v>46</v>
      </c>
      <c r="U1226" s="5">
        <f>datos_chargeback_2001_1!$V1226/100</f>
        <v>903.21</v>
      </c>
      <c r="V1226" s="6">
        <v>90321</v>
      </c>
      <c r="W1226" s="5">
        <f>datos_chargeback_2001_1!$X1226/100</f>
        <v>0</v>
      </c>
      <c r="X1226" s="6">
        <v>0</v>
      </c>
      <c r="Y1226" s="5">
        <f>datos_chargeback_2001_1!$Z1226/100</f>
        <v>0</v>
      </c>
      <c r="Z1226" s="6">
        <v>0</v>
      </c>
      <c r="AA1226" s="6" t="s">
        <v>3605</v>
      </c>
      <c r="AB1226" s="6" t="s">
        <v>35</v>
      </c>
      <c r="AC1226" s="7" t="s">
        <v>35</v>
      </c>
      <c r="AD1226" s="5">
        <f>datos_chargeback_2001_1!$AE1226/100</f>
        <v>0</v>
      </c>
      <c r="AE1226" s="6">
        <v>0</v>
      </c>
      <c r="AF1226" s="6" t="s">
        <v>64</v>
      </c>
    </row>
    <row r="1227" spans="1:32" x14ac:dyDescent="0.3">
      <c r="A1227" s="36" t="s">
        <v>3606</v>
      </c>
      <c r="B1227" s="14">
        <v>44952</v>
      </c>
      <c r="C1227" s="14" t="str">
        <f>TEXT(Tabla10[[#This Row],[Fecha de transacción]],"DDDD")</f>
        <v>jueves</v>
      </c>
      <c r="D1227" s="14">
        <v>45012</v>
      </c>
      <c r="E1227" s="15">
        <f>datos_chargeback_2001_1!$D1227-datos_chargeback_2001_1!$B1227</f>
        <v>60</v>
      </c>
      <c r="F1227" s="16">
        <f>datos_chargeback_2001_1!$G1227/100</f>
        <v>285.95999999999998</v>
      </c>
      <c r="G1227" s="17">
        <v>28596</v>
      </c>
      <c r="H1227" s="16">
        <f t="shared" si="19"/>
        <v>0</v>
      </c>
      <c r="I1227" s="16">
        <v>0</v>
      </c>
      <c r="J1227" s="17" t="s">
        <v>24</v>
      </c>
      <c r="K1227" s="17" t="s">
        <v>25</v>
      </c>
      <c r="L1227" s="17" t="s">
        <v>119</v>
      </c>
      <c r="M1227" s="17" t="s">
        <v>59</v>
      </c>
      <c r="N1227" s="17" t="s">
        <v>42</v>
      </c>
      <c r="O1227" s="17" t="s">
        <v>50</v>
      </c>
      <c r="P1227" s="17" t="s">
        <v>30</v>
      </c>
      <c r="Q1227" s="17" t="s">
        <v>75</v>
      </c>
      <c r="R1227" s="17">
        <v>28596</v>
      </c>
      <c r="S1227" s="17" t="s">
        <v>3607</v>
      </c>
      <c r="T1227" s="17" t="s">
        <v>116</v>
      </c>
      <c r="U1227" s="16">
        <f>datos_chargeback_2001_1!$V1227/100</f>
        <v>285.95999999999998</v>
      </c>
      <c r="V1227" s="17">
        <v>28596</v>
      </c>
      <c r="W1227" s="16">
        <f>datos_chargeback_2001_1!$X1227/100</f>
        <v>0</v>
      </c>
      <c r="X1227" s="17">
        <v>0</v>
      </c>
      <c r="Y1227" s="16">
        <f>datos_chargeback_2001_1!$Z1227/100</f>
        <v>0</v>
      </c>
      <c r="Z1227" s="17">
        <v>0</v>
      </c>
      <c r="AA1227" s="17" t="s">
        <v>3608</v>
      </c>
      <c r="AB1227" s="17" t="s">
        <v>48</v>
      </c>
      <c r="AC1227" s="18">
        <v>44952</v>
      </c>
      <c r="AD1227" s="16">
        <f>datos_chargeback_2001_1!$AE1227/100</f>
        <v>531.69000000000005</v>
      </c>
      <c r="AE1227" s="17">
        <v>53169</v>
      </c>
      <c r="AF1227" s="17" t="s">
        <v>50</v>
      </c>
    </row>
    <row r="1228" spans="1:32" x14ac:dyDescent="0.3">
      <c r="A1228" s="34" t="s">
        <v>3609</v>
      </c>
      <c r="B1228" s="3">
        <v>44953</v>
      </c>
      <c r="C1228" s="3" t="str">
        <f>TEXT(Tabla10[[#This Row],[Fecha de transacción]],"DDDD")</f>
        <v>viernes</v>
      </c>
      <c r="D1228" s="3">
        <v>45029</v>
      </c>
      <c r="E1228" s="4">
        <f>datos_chargeback_2001_1!$D1228-datos_chargeback_2001_1!$B1228</f>
        <v>76</v>
      </c>
      <c r="F1228" s="5">
        <f>datos_chargeback_2001_1!$G1228/100</f>
        <v>970.53</v>
      </c>
      <c r="G1228" s="6">
        <v>97053</v>
      </c>
      <c r="H1228" s="5">
        <f t="shared" si="19"/>
        <v>0</v>
      </c>
      <c r="I1228" s="5">
        <v>0</v>
      </c>
      <c r="J1228" s="6" t="s">
        <v>24</v>
      </c>
      <c r="K1228" s="6" t="s">
        <v>25</v>
      </c>
      <c r="L1228" s="6" t="s">
        <v>74</v>
      </c>
      <c r="M1228" s="6" t="s">
        <v>93</v>
      </c>
      <c r="N1228" s="6" t="s">
        <v>42</v>
      </c>
      <c r="O1228" s="6" t="s">
        <v>43</v>
      </c>
      <c r="P1228" s="6" t="s">
        <v>54</v>
      </c>
      <c r="Q1228" s="6" t="s">
        <v>55</v>
      </c>
      <c r="R1228" s="6">
        <v>97053</v>
      </c>
      <c r="S1228" s="6" t="s">
        <v>1259</v>
      </c>
      <c r="T1228" s="6" t="s">
        <v>116</v>
      </c>
      <c r="U1228" s="5">
        <f>datos_chargeback_2001_1!$V1228/100</f>
        <v>970.53</v>
      </c>
      <c r="V1228" s="6">
        <v>97053</v>
      </c>
      <c r="W1228" s="5">
        <f>datos_chargeback_2001_1!$X1228/100</f>
        <v>0</v>
      </c>
      <c r="X1228" s="6">
        <v>0</v>
      </c>
      <c r="Y1228" s="5">
        <f>datos_chargeback_2001_1!$Z1228/100</f>
        <v>0</v>
      </c>
      <c r="Z1228" s="6">
        <v>0</v>
      </c>
      <c r="AA1228" s="6" t="s">
        <v>3610</v>
      </c>
      <c r="AB1228" s="6" t="s">
        <v>35</v>
      </c>
      <c r="AC1228" s="7" t="s">
        <v>35</v>
      </c>
      <c r="AD1228" s="5">
        <f>datos_chargeback_2001_1!$AE1228/100</f>
        <v>0</v>
      </c>
      <c r="AE1228" s="6">
        <v>0</v>
      </c>
      <c r="AF1228" s="6" t="s">
        <v>29</v>
      </c>
    </row>
    <row r="1229" spans="1:32" x14ac:dyDescent="0.3">
      <c r="A1229" s="36" t="s">
        <v>3611</v>
      </c>
      <c r="B1229" s="14">
        <v>44954</v>
      </c>
      <c r="C1229" s="14" t="str">
        <f>TEXT(Tabla10[[#This Row],[Fecha de transacción]],"DDDD")</f>
        <v>sábado</v>
      </c>
      <c r="D1229" s="14">
        <v>45015</v>
      </c>
      <c r="E1229" s="15">
        <f>datos_chargeback_2001_1!$D1229-datos_chargeback_2001_1!$B1229</f>
        <v>61</v>
      </c>
      <c r="F1229" s="16">
        <f>datos_chargeback_2001_1!$G1229/100</f>
        <v>71.23</v>
      </c>
      <c r="G1229" s="17">
        <v>7123</v>
      </c>
      <c r="H1229" s="16">
        <f t="shared" si="19"/>
        <v>0</v>
      </c>
      <c r="I1229" s="16">
        <v>0.13</v>
      </c>
      <c r="J1229" s="17" t="s">
        <v>38</v>
      </c>
      <c r="K1229" s="17" t="s">
        <v>25</v>
      </c>
      <c r="L1229" s="17" t="s">
        <v>80</v>
      </c>
      <c r="M1229" s="17" t="s">
        <v>52</v>
      </c>
      <c r="N1229" s="17" t="s">
        <v>42</v>
      </c>
      <c r="O1229" s="17" t="s">
        <v>53</v>
      </c>
      <c r="P1229" s="17" t="s">
        <v>30</v>
      </c>
      <c r="Q1229" s="17" t="s">
        <v>44</v>
      </c>
      <c r="R1229" s="17">
        <v>71230</v>
      </c>
      <c r="S1229" s="17" t="s">
        <v>3612</v>
      </c>
      <c r="T1229" s="17" t="s">
        <v>46</v>
      </c>
      <c r="U1229" s="16">
        <f>datos_chargeback_2001_1!$V1229/100</f>
        <v>712.3</v>
      </c>
      <c r="V1229" s="17">
        <v>71230</v>
      </c>
      <c r="W1229" s="16">
        <f>datos_chargeback_2001_1!$X1229/100</f>
        <v>0</v>
      </c>
      <c r="X1229" s="17">
        <v>0</v>
      </c>
      <c r="Y1229" s="16">
        <f>datos_chargeback_2001_1!$Z1229/100</f>
        <v>0</v>
      </c>
      <c r="Z1229" s="17">
        <v>0</v>
      </c>
      <c r="AA1229" s="17" t="s">
        <v>3613</v>
      </c>
      <c r="AB1229" s="17" t="s">
        <v>48</v>
      </c>
      <c r="AC1229" s="18">
        <v>44954</v>
      </c>
      <c r="AD1229" s="16">
        <f>datos_chargeback_2001_1!$AE1229/100</f>
        <v>777.33</v>
      </c>
      <c r="AE1229" s="17">
        <v>77733</v>
      </c>
      <c r="AF1229" s="17" t="s">
        <v>53</v>
      </c>
    </row>
    <row r="1230" spans="1:32" x14ac:dyDescent="0.3">
      <c r="A1230" s="35" t="s">
        <v>3614</v>
      </c>
      <c r="B1230" s="9">
        <v>44955</v>
      </c>
      <c r="C1230" s="9" t="str">
        <f>TEXT(Tabla10[[#This Row],[Fecha de transacción]],"DDDD")</f>
        <v>domingo</v>
      </c>
      <c r="D1230" s="9">
        <v>45040</v>
      </c>
      <c r="E1230" s="10">
        <f>datos_chargeback_2001_1!$D1230-datos_chargeback_2001_1!$B1230</f>
        <v>85</v>
      </c>
      <c r="F1230" s="11">
        <f>datos_chargeback_2001_1!$G1230/100</f>
        <v>342.53</v>
      </c>
      <c r="G1230" s="12">
        <v>34253</v>
      </c>
      <c r="H1230" s="11">
        <f t="shared" si="19"/>
        <v>0</v>
      </c>
      <c r="I1230" s="11">
        <v>0</v>
      </c>
      <c r="J1230" s="12" t="s">
        <v>38</v>
      </c>
      <c r="K1230" s="12" t="s">
        <v>25</v>
      </c>
      <c r="L1230" s="12" t="s">
        <v>109</v>
      </c>
      <c r="M1230" s="12" t="s">
        <v>27</v>
      </c>
      <c r="N1230" s="12" t="s">
        <v>28</v>
      </c>
      <c r="O1230" s="12" t="s">
        <v>114</v>
      </c>
      <c r="P1230" s="12" t="s">
        <v>30</v>
      </c>
      <c r="Q1230" s="12" t="s">
        <v>66</v>
      </c>
      <c r="R1230" s="12">
        <v>34253</v>
      </c>
      <c r="S1230" s="12" t="s">
        <v>3615</v>
      </c>
      <c r="T1230" s="12" t="s">
        <v>33</v>
      </c>
      <c r="U1230" s="11">
        <f>datos_chargeback_2001_1!$V1230/100</f>
        <v>0</v>
      </c>
      <c r="V1230" s="12">
        <v>0</v>
      </c>
      <c r="W1230" s="11">
        <f>datos_chargeback_2001_1!$X1230/100</f>
        <v>0</v>
      </c>
      <c r="X1230" s="12">
        <v>0</v>
      </c>
      <c r="Y1230" s="11">
        <f>datos_chargeback_2001_1!$Z1230/100</f>
        <v>342.53</v>
      </c>
      <c r="Z1230" s="12">
        <v>34253</v>
      </c>
      <c r="AA1230" s="12" t="s">
        <v>3616</v>
      </c>
      <c r="AB1230" s="12" t="s">
        <v>48</v>
      </c>
      <c r="AC1230" s="19">
        <v>44955</v>
      </c>
      <c r="AD1230" s="11">
        <f>datos_chargeback_2001_1!$AE1230/100</f>
        <v>880.77</v>
      </c>
      <c r="AE1230" s="12">
        <v>88077</v>
      </c>
      <c r="AF1230" s="12" t="s">
        <v>64</v>
      </c>
    </row>
    <row r="1231" spans="1:32" x14ac:dyDescent="0.3">
      <c r="A1231" s="34" t="s">
        <v>3617</v>
      </c>
      <c r="B1231" s="3">
        <v>44956</v>
      </c>
      <c r="C1231" s="3" t="str">
        <f>TEXT(Tabla10[[#This Row],[Fecha de transacción]],"DDDD")</f>
        <v>lunes</v>
      </c>
      <c r="D1231" s="3">
        <v>45020</v>
      </c>
      <c r="E1231" s="4">
        <f>datos_chargeback_2001_1!$D1231-datos_chargeback_2001_1!$B1231</f>
        <v>64</v>
      </c>
      <c r="F1231" s="5">
        <f>datos_chargeback_2001_1!$G1231/100</f>
        <v>811.01</v>
      </c>
      <c r="G1231" s="6">
        <v>81101</v>
      </c>
      <c r="H1231" s="5">
        <f t="shared" si="19"/>
        <v>0</v>
      </c>
      <c r="I1231" s="5">
        <v>0</v>
      </c>
      <c r="J1231" s="6" t="s">
        <v>38</v>
      </c>
      <c r="K1231" s="6" t="s">
        <v>25</v>
      </c>
      <c r="L1231" s="6" t="s">
        <v>26</v>
      </c>
      <c r="M1231" s="6" t="s">
        <v>85</v>
      </c>
      <c r="N1231" s="6" t="s">
        <v>42</v>
      </c>
      <c r="O1231" s="6" t="s">
        <v>36</v>
      </c>
      <c r="P1231" s="6" t="s">
        <v>54</v>
      </c>
      <c r="Q1231" s="6" t="s">
        <v>75</v>
      </c>
      <c r="R1231" s="6">
        <v>81101</v>
      </c>
      <c r="S1231" s="6" t="s">
        <v>1982</v>
      </c>
      <c r="T1231" s="6" t="s">
        <v>116</v>
      </c>
      <c r="U1231" s="5">
        <f>datos_chargeback_2001_1!$V1231/100</f>
        <v>811.01</v>
      </c>
      <c r="V1231" s="6">
        <v>81101</v>
      </c>
      <c r="W1231" s="5">
        <f>datos_chargeback_2001_1!$X1231/100</f>
        <v>0</v>
      </c>
      <c r="X1231" s="6">
        <v>0</v>
      </c>
      <c r="Y1231" s="5">
        <f>datos_chargeback_2001_1!$Z1231/100</f>
        <v>0</v>
      </c>
      <c r="Z1231" s="6">
        <v>0</v>
      </c>
      <c r="AA1231" s="6" t="s">
        <v>3618</v>
      </c>
      <c r="AB1231" s="6" t="s">
        <v>35</v>
      </c>
      <c r="AC1231" s="7" t="s">
        <v>35</v>
      </c>
      <c r="AD1231" s="5">
        <f>datos_chargeback_2001_1!$AE1231/100</f>
        <v>0</v>
      </c>
      <c r="AE1231" s="6">
        <v>0</v>
      </c>
      <c r="AF1231" s="6" t="s">
        <v>36</v>
      </c>
    </row>
    <row r="1232" spans="1:32" x14ac:dyDescent="0.3">
      <c r="A1232" s="35" t="s">
        <v>3619</v>
      </c>
      <c r="B1232" s="9">
        <v>44957</v>
      </c>
      <c r="C1232" s="9" t="str">
        <f>TEXT(Tabla10[[#This Row],[Fecha de transacción]],"DDDD")</f>
        <v>martes</v>
      </c>
      <c r="D1232" s="9">
        <v>45031</v>
      </c>
      <c r="E1232" s="10">
        <f>datos_chargeback_2001_1!$D1232-datos_chargeback_2001_1!$B1232</f>
        <v>74</v>
      </c>
      <c r="F1232" s="11">
        <f>datos_chargeback_2001_1!$G1232/100</f>
        <v>124.16</v>
      </c>
      <c r="G1232" s="12">
        <v>12416</v>
      </c>
      <c r="H1232" s="11">
        <f t="shared" si="19"/>
        <v>0</v>
      </c>
      <c r="I1232" s="11">
        <v>0.92</v>
      </c>
      <c r="J1232" s="12" t="s">
        <v>38</v>
      </c>
      <c r="K1232" s="12" t="s">
        <v>25</v>
      </c>
      <c r="L1232" s="12" t="s">
        <v>109</v>
      </c>
      <c r="M1232" s="12" t="s">
        <v>59</v>
      </c>
      <c r="N1232" s="12" t="s">
        <v>42</v>
      </c>
      <c r="O1232" s="12" t="s">
        <v>29</v>
      </c>
      <c r="P1232" s="12" t="s">
        <v>54</v>
      </c>
      <c r="Q1232" s="12" t="s">
        <v>44</v>
      </c>
      <c r="R1232" s="12">
        <v>12416</v>
      </c>
      <c r="S1232" s="12" t="s">
        <v>3620</v>
      </c>
      <c r="T1232" s="12" t="s">
        <v>46</v>
      </c>
      <c r="U1232" s="11">
        <f>datos_chargeback_2001_1!$V1232/100</f>
        <v>124.16</v>
      </c>
      <c r="V1232" s="12">
        <v>12416</v>
      </c>
      <c r="W1232" s="11">
        <f>datos_chargeback_2001_1!$X1232/100</f>
        <v>0</v>
      </c>
      <c r="X1232" s="12">
        <v>0</v>
      </c>
      <c r="Y1232" s="11">
        <f>datos_chargeback_2001_1!$Z1232/100</f>
        <v>0</v>
      </c>
      <c r="Z1232" s="12">
        <v>0</v>
      </c>
      <c r="AA1232" s="12" t="s">
        <v>3621</v>
      </c>
      <c r="AB1232" s="12" t="s">
        <v>35</v>
      </c>
      <c r="AC1232" s="13" t="s">
        <v>35</v>
      </c>
      <c r="AD1232" s="11">
        <f>datos_chargeback_2001_1!$AE1232/100</f>
        <v>0</v>
      </c>
      <c r="AE1232" s="12">
        <v>0</v>
      </c>
      <c r="AF1232" s="12" t="s">
        <v>50</v>
      </c>
    </row>
    <row r="1233" spans="1:32" x14ac:dyDescent="0.3">
      <c r="A1233" s="36" t="s">
        <v>3622</v>
      </c>
      <c r="B1233" s="14">
        <v>44958</v>
      </c>
      <c r="C1233" s="14" t="str">
        <f>TEXT(Tabla10[[#This Row],[Fecha de transacción]],"DDDD")</f>
        <v>miércoles</v>
      </c>
      <c r="D1233" s="14">
        <v>45029</v>
      </c>
      <c r="E1233" s="15">
        <f>datos_chargeback_2001_1!$D1233-datos_chargeback_2001_1!$B1233</f>
        <v>71</v>
      </c>
      <c r="F1233" s="16">
        <f>datos_chargeback_2001_1!$G1233/100</f>
        <v>87.9</v>
      </c>
      <c r="G1233" s="17">
        <v>8790</v>
      </c>
      <c r="H1233" s="16">
        <f t="shared" si="19"/>
        <v>0</v>
      </c>
      <c r="I1233" s="16">
        <v>1.23</v>
      </c>
      <c r="J1233" s="17" t="s">
        <v>24</v>
      </c>
      <c r="K1233" s="17" t="s">
        <v>25</v>
      </c>
      <c r="L1233" s="17" t="s">
        <v>26</v>
      </c>
      <c r="M1233" s="17" t="s">
        <v>85</v>
      </c>
      <c r="N1233" s="17" t="s">
        <v>42</v>
      </c>
      <c r="O1233" s="17" t="s">
        <v>114</v>
      </c>
      <c r="P1233" s="17" t="s">
        <v>54</v>
      </c>
      <c r="Q1233" s="17" t="s">
        <v>31</v>
      </c>
      <c r="R1233" s="17">
        <v>87900</v>
      </c>
      <c r="S1233" s="17" t="s">
        <v>1071</v>
      </c>
      <c r="T1233" s="17" t="s">
        <v>116</v>
      </c>
      <c r="U1233" s="16">
        <f>datos_chargeback_2001_1!$V1233/100</f>
        <v>879</v>
      </c>
      <c r="V1233" s="17">
        <v>87900</v>
      </c>
      <c r="W1233" s="16">
        <f>datos_chargeback_2001_1!$X1233/100</f>
        <v>0</v>
      </c>
      <c r="X1233" s="17">
        <v>0</v>
      </c>
      <c r="Y1233" s="16">
        <f>datos_chargeback_2001_1!$Z1233/100</f>
        <v>0</v>
      </c>
      <c r="Z1233" s="17">
        <v>0</v>
      </c>
      <c r="AA1233" s="17" t="s">
        <v>3623</v>
      </c>
      <c r="AB1233" s="17" t="s">
        <v>35</v>
      </c>
      <c r="AC1233" s="20" t="s">
        <v>35</v>
      </c>
      <c r="AD1233" s="16">
        <f>datos_chargeback_2001_1!$AE1233/100</f>
        <v>0</v>
      </c>
      <c r="AE1233" s="17">
        <v>0</v>
      </c>
      <c r="AF1233" s="17" t="s">
        <v>64</v>
      </c>
    </row>
    <row r="1234" spans="1:32" x14ac:dyDescent="0.3">
      <c r="A1234" s="34" t="s">
        <v>3624</v>
      </c>
      <c r="B1234" s="3">
        <v>44959</v>
      </c>
      <c r="C1234" s="3" t="str">
        <f>TEXT(Tabla10[[#This Row],[Fecha de transacción]],"DDDD")</f>
        <v>jueves</v>
      </c>
      <c r="D1234" s="3">
        <v>45027</v>
      </c>
      <c r="E1234" s="4">
        <f>datos_chargeback_2001_1!$D1234-datos_chargeback_2001_1!$B1234</f>
        <v>68</v>
      </c>
      <c r="F1234" s="5">
        <f>datos_chargeback_2001_1!$G1234/100</f>
        <v>218.22</v>
      </c>
      <c r="G1234" s="6">
        <v>21822</v>
      </c>
      <c r="H1234" s="5">
        <f t="shared" si="19"/>
        <v>0</v>
      </c>
      <c r="I1234" s="5">
        <v>1.49</v>
      </c>
      <c r="J1234" s="6" t="s">
        <v>24</v>
      </c>
      <c r="K1234" s="6" t="s">
        <v>25</v>
      </c>
      <c r="L1234" s="6" t="s">
        <v>80</v>
      </c>
      <c r="M1234" s="6" t="s">
        <v>27</v>
      </c>
      <c r="N1234" s="6" t="s">
        <v>28</v>
      </c>
      <c r="O1234" s="6" t="s">
        <v>29</v>
      </c>
      <c r="P1234" s="6" t="s">
        <v>30</v>
      </c>
      <c r="Q1234" s="6" t="s">
        <v>55</v>
      </c>
      <c r="R1234" s="6">
        <v>21822</v>
      </c>
      <c r="S1234" s="6" t="s">
        <v>140</v>
      </c>
      <c r="T1234" s="6" t="s">
        <v>33</v>
      </c>
      <c r="U1234" s="5">
        <f>datos_chargeback_2001_1!$V1234/100</f>
        <v>0</v>
      </c>
      <c r="V1234" s="6">
        <v>0</v>
      </c>
      <c r="W1234" s="5">
        <f>datos_chargeback_2001_1!$X1234/100</f>
        <v>0</v>
      </c>
      <c r="X1234" s="6">
        <v>0</v>
      </c>
      <c r="Y1234" s="5">
        <f>datos_chargeback_2001_1!$Z1234/100</f>
        <v>218.22</v>
      </c>
      <c r="Z1234" s="6">
        <v>21822</v>
      </c>
      <c r="AA1234" s="6" t="s">
        <v>3625</v>
      </c>
      <c r="AB1234" s="6" t="s">
        <v>35</v>
      </c>
      <c r="AC1234" s="7" t="s">
        <v>35</v>
      </c>
      <c r="AD1234" s="5">
        <f>datos_chargeback_2001_1!$AE1234/100</f>
        <v>0</v>
      </c>
      <c r="AE1234" s="6">
        <v>0</v>
      </c>
      <c r="AF1234" s="6" t="s">
        <v>50</v>
      </c>
    </row>
    <row r="1235" spans="1:32" x14ac:dyDescent="0.3">
      <c r="A1235" s="36" t="s">
        <v>3626</v>
      </c>
      <c r="B1235" s="14">
        <v>44960</v>
      </c>
      <c r="C1235" s="14" t="str">
        <f>TEXT(Tabla10[[#This Row],[Fecha de transacción]],"DDDD")</f>
        <v>viernes</v>
      </c>
      <c r="D1235" s="14">
        <v>45046</v>
      </c>
      <c r="E1235" s="15">
        <f>datos_chargeback_2001_1!$D1235-datos_chargeback_2001_1!$B1235</f>
        <v>86</v>
      </c>
      <c r="F1235" s="16">
        <f>datos_chargeback_2001_1!$G1235/100</f>
        <v>371.06</v>
      </c>
      <c r="G1235" s="17">
        <v>37106</v>
      </c>
      <c r="H1235" s="16">
        <f t="shared" si="19"/>
        <v>0</v>
      </c>
      <c r="I1235" s="16">
        <v>0</v>
      </c>
      <c r="J1235" s="17" t="s">
        <v>24</v>
      </c>
      <c r="K1235" s="17" t="s">
        <v>25</v>
      </c>
      <c r="L1235" s="17" t="s">
        <v>119</v>
      </c>
      <c r="M1235" s="17" t="s">
        <v>59</v>
      </c>
      <c r="N1235" s="17" t="s">
        <v>42</v>
      </c>
      <c r="O1235" s="17" t="s">
        <v>43</v>
      </c>
      <c r="P1235" s="17" t="s">
        <v>30</v>
      </c>
      <c r="Q1235" s="17" t="s">
        <v>44</v>
      </c>
      <c r="R1235" s="17">
        <v>37106</v>
      </c>
      <c r="S1235" s="17" t="s">
        <v>3627</v>
      </c>
      <c r="T1235" s="17" t="s">
        <v>61</v>
      </c>
      <c r="U1235" s="16">
        <f>datos_chargeback_2001_1!$V1235/100</f>
        <v>0</v>
      </c>
      <c r="V1235" s="17">
        <v>0</v>
      </c>
      <c r="W1235" s="16">
        <f>datos_chargeback_2001_1!$X1235/100</f>
        <v>371.06</v>
      </c>
      <c r="X1235" s="17">
        <v>37106</v>
      </c>
      <c r="Y1235" s="16">
        <f>datos_chargeback_2001_1!$Z1235/100</f>
        <v>0</v>
      </c>
      <c r="Z1235" s="17">
        <v>0</v>
      </c>
      <c r="AA1235" s="17" t="s">
        <v>3628</v>
      </c>
      <c r="AB1235" s="17" t="s">
        <v>35</v>
      </c>
      <c r="AC1235" s="20" t="s">
        <v>35</v>
      </c>
      <c r="AD1235" s="16">
        <f>datos_chargeback_2001_1!$AE1235/100</f>
        <v>0</v>
      </c>
      <c r="AE1235" s="17">
        <v>0</v>
      </c>
      <c r="AF1235" s="17" t="s">
        <v>64</v>
      </c>
    </row>
    <row r="1236" spans="1:32" x14ac:dyDescent="0.3">
      <c r="A1236" s="35" t="s">
        <v>3629</v>
      </c>
      <c r="B1236" s="9">
        <v>44961</v>
      </c>
      <c r="C1236" s="9" t="str">
        <f>TEXT(Tabla10[[#This Row],[Fecha de transacción]],"DDDD")</f>
        <v>sábado</v>
      </c>
      <c r="D1236" s="9">
        <v>45051</v>
      </c>
      <c r="E1236" s="10">
        <f>datos_chargeback_2001_1!$D1236-datos_chargeback_2001_1!$B1236</f>
        <v>90</v>
      </c>
      <c r="F1236" s="11">
        <f>datos_chargeback_2001_1!$G1236/100</f>
        <v>880.21</v>
      </c>
      <c r="G1236" s="12">
        <v>88021</v>
      </c>
      <c r="H1236" s="11">
        <f t="shared" si="19"/>
        <v>0</v>
      </c>
      <c r="I1236" s="11">
        <v>0.11</v>
      </c>
      <c r="J1236" s="12" t="s">
        <v>24</v>
      </c>
      <c r="K1236" s="12" t="s">
        <v>25</v>
      </c>
      <c r="L1236" s="12" t="s">
        <v>80</v>
      </c>
      <c r="M1236" s="12" t="s">
        <v>59</v>
      </c>
      <c r="N1236" s="12" t="s">
        <v>42</v>
      </c>
      <c r="O1236" s="12" t="s">
        <v>114</v>
      </c>
      <c r="P1236" s="12" t="s">
        <v>30</v>
      </c>
      <c r="Q1236" s="12" t="s">
        <v>55</v>
      </c>
      <c r="R1236" s="12">
        <v>88021</v>
      </c>
      <c r="S1236" s="12" t="s">
        <v>1839</v>
      </c>
      <c r="T1236" s="12" t="s">
        <v>116</v>
      </c>
      <c r="U1236" s="11">
        <f>datos_chargeback_2001_1!$V1236/100</f>
        <v>880.21</v>
      </c>
      <c r="V1236" s="12">
        <v>88021</v>
      </c>
      <c r="W1236" s="11">
        <f>datos_chargeback_2001_1!$X1236/100</f>
        <v>0</v>
      </c>
      <c r="X1236" s="12">
        <v>0</v>
      </c>
      <c r="Y1236" s="11">
        <f>datos_chargeback_2001_1!$Z1236/100</f>
        <v>0</v>
      </c>
      <c r="Z1236" s="12">
        <v>0</v>
      </c>
      <c r="AA1236" s="12" t="s">
        <v>3630</v>
      </c>
      <c r="AB1236" s="12" t="s">
        <v>48</v>
      </c>
      <c r="AC1236" s="19">
        <v>44961</v>
      </c>
      <c r="AD1236" s="11">
        <f>datos_chargeback_2001_1!$AE1236/100</f>
        <v>54.51</v>
      </c>
      <c r="AE1236" s="12">
        <v>5451</v>
      </c>
      <c r="AF1236" s="12" t="s">
        <v>29</v>
      </c>
    </row>
    <row r="1237" spans="1:32" x14ac:dyDescent="0.3">
      <c r="A1237" s="36" t="s">
        <v>3631</v>
      </c>
      <c r="B1237" s="14">
        <v>44962</v>
      </c>
      <c r="C1237" s="14" t="str">
        <f>TEXT(Tabla10[[#This Row],[Fecha de transacción]],"DDDD")</f>
        <v>domingo</v>
      </c>
      <c r="D1237" s="14">
        <v>45040</v>
      </c>
      <c r="E1237" s="15">
        <f>datos_chargeback_2001_1!$D1237-datos_chargeback_2001_1!$B1237</f>
        <v>78</v>
      </c>
      <c r="F1237" s="16">
        <f>datos_chargeback_2001_1!$G1237/100</f>
        <v>450.84</v>
      </c>
      <c r="G1237" s="17">
        <v>45084</v>
      </c>
      <c r="H1237" s="16">
        <f t="shared" si="19"/>
        <v>0</v>
      </c>
      <c r="I1237" s="16">
        <v>1.43</v>
      </c>
      <c r="J1237" s="17" t="s">
        <v>24</v>
      </c>
      <c r="K1237" s="17" t="s">
        <v>25</v>
      </c>
      <c r="L1237" s="17" t="s">
        <v>74</v>
      </c>
      <c r="M1237" s="17" t="s">
        <v>27</v>
      </c>
      <c r="N1237" s="17" t="s">
        <v>42</v>
      </c>
      <c r="O1237" s="17" t="s">
        <v>114</v>
      </c>
      <c r="P1237" s="17" t="s">
        <v>54</v>
      </c>
      <c r="Q1237" s="17" t="s">
        <v>66</v>
      </c>
      <c r="R1237" s="17">
        <v>45084</v>
      </c>
      <c r="S1237" s="17" t="s">
        <v>3632</v>
      </c>
      <c r="T1237" s="17" t="s">
        <v>46</v>
      </c>
      <c r="U1237" s="16">
        <f>datos_chargeback_2001_1!$V1237/100</f>
        <v>450.84</v>
      </c>
      <c r="V1237" s="17">
        <v>45084</v>
      </c>
      <c r="W1237" s="16">
        <f>datos_chargeback_2001_1!$X1237/100</f>
        <v>0</v>
      </c>
      <c r="X1237" s="17">
        <v>0</v>
      </c>
      <c r="Y1237" s="16">
        <f>datos_chargeback_2001_1!$Z1237/100</f>
        <v>0</v>
      </c>
      <c r="Z1237" s="17">
        <v>0</v>
      </c>
      <c r="AA1237" s="17" t="s">
        <v>3633</v>
      </c>
      <c r="AB1237" s="17" t="s">
        <v>48</v>
      </c>
      <c r="AC1237" s="18">
        <v>44962</v>
      </c>
      <c r="AD1237" s="16">
        <f>datos_chargeback_2001_1!$AE1237/100</f>
        <v>666.54</v>
      </c>
      <c r="AE1237" s="17">
        <v>66654</v>
      </c>
      <c r="AF1237" s="17" t="s">
        <v>29</v>
      </c>
    </row>
    <row r="1238" spans="1:32" x14ac:dyDescent="0.3">
      <c r="A1238" s="35" t="s">
        <v>3634</v>
      </c>
      <c r="B1238" s="9">
        <v>44963</v>
      </c>
      <c r="C1238" s="9" t="str">
        <f>TEXT(Tabla10[[#This Row],[Fecha de transacción]],"DDDD")</f>
        <v>lunes</v>
      </c>
      <c r="D1238" s="9">
        <v>45034</v>
      </c>
      <c r="E1238" s="10">
        <f>datos_chargeback_2001_1!$D1238-datos_chargeback_2001_1!$B1238</f>
        <v>71</v>
      </c>
      <c r="F1238" s="11">
        <f>datos_chargeback_2001_1!$G1238/100</f>
        <v>456.65</v>
      </c>
      <c r="G1238" s="12">
        <v>45665</v>
      </c>
      <c r="H1238" s="11">
        <f t="shared" si="19"/>
        <v>0</v>
      </c>
      <c r="I1238" s="11">
        <v>1.43</v>
      </c>
      <c r="J1238" s="12" t="s">
        <v>24</v>
      </c>
      <c r="K1238" s="12" t="s">
        <v>25</v>
      </c>
      <c r="L1238" s="12" t="s">
        <v>74</v>
      </c>
      <c r="M1238" s="12" t="s">
        <v>41</v>
      </c>
      <c r="N1238" s="12" t="s">
        <v>42</v>
      </c>
      <c r="O1238" s="12" t="s">
        <v>64</v>
      </c>
      <c r="P1238" s="12" t="s">
        <v>54</v>
      </c>
      <c r="Q1238" s="12" t="s">
        <v>55</v>
      </c>
      <c r="R1238" s="12">
        <v>45665</v>
      </c>
      <c r="S1238" s="12" t="s">
        <v>3635</v>
      </c>
      <c r="T1238" s="12" t="s">
        <v>116</v>
      </c>
      <c r="U1238" s="11">
        <f>datos_chargeback_2001_1!$V1238/100</f>
        <v>456.65</v>
      </c>
      <c r="V1238" s="12">
        <v>45665</v>
      </c>
      <c r="W1238" s="11">
        <f>datos_chargeback_2001_1!$X1238/100</f>
        <v>0</v>
      </c>
      <c r="X1238" s="12">
        <v>0</v>
      </c>
      <c r="Y1238" s="11">
        <f>datos_chargeback_2001_1!$Z1238/100</f>
        <v>0</v>
      </c>
      <c r="Z1238" s="12">
        <v>0</v>
      </c>
      <c r="AA1238" s="12" t="s">
        <v>3636</v>
      </c>
      <c r="AB1238" s="12" t="s">
        <v>35</v>
      </c>
      <c r="AC1238" s="13" t="s">
        <v>35</v>
      </c>
      <c r="AD1238" s="11">
        <f>datos_chargeback_2001_1!$AE1238/100</f>
        <v>0</v>
      </c>
      <c r="AE1238" s="12">
        <v>0</v>
      </c>
      <c r="AF1238" s="12" t="s">
        <v>43</v>
      </c>
    </row>
    <row r="1239" spans="1:32" x14ac:dyDescent="0.3">
      <c r="A1239" s="36" t="s">
        <v>3637</v>
      </c>
      <c r="B1239" s="14">
        <v>44964</v>
      </c>
      <c r="C1239" s="14" t="str">
        <f>TEXT(Tabla10[[#This Row],[Fecha de transacción]],"DDDD")</f>
        <v>martes</v>
      </c>
      <c r="D1239" s="14">
        <v>45048</v>
      </c>
      <c r="E1239" s="15">
        <f>datos_chargeback_2001_1!$D1239-datos_chargeback_2001_1!$B1239</f>
        <v>84</v>
      </c>
      <c r="F1239" s="16">
        <f>datos_chargeback_2001_1!$G1239/100</f>
        <v>441.56</v>
      </c>
      <c r="G1239" s="17">
        <v>44156</v>
      </c>
      <c r="H1239" s="16">
        <f t="shared" si="19"/>
        <v>0</v>
      </c>
      <c r="I1239" s="16">
        <v>0.89</v>
      </c>
      <c r="J1239" s="17" t="s">
        <v>24</v>
      </c>
      <c r="K1239" s="17" t="s">
        <v>25</v>
      </c>
      <c r="L1239" s="17" t="s">
        <v>26</v>
      </c>
      <c r="M1239" s="17" t="s">
        <v>52</v>
      </c>
      <c r="N1239" s="17" t="s">
        <v>42</v>
      </c>
      <c r="O1239" s="17" t="s">
        <v>70</v>
      </c>
      <c r="P1239" s="17" t="s">
        <v>30</v>
      </c>
      <c r="Q1239" s="17" t="s">
        <v>75</v>
      </c>
      <c r="R1239" s="17">
        <v>44156</v>
      </c>
      <c r="S1239" s="17" t="s">
        <v>3638</v>
      </c>
      <c r="T1239" s="17" t="s">
        <v>46</v>
      </c>
      <c r="U1239" s="16">
        <f>datos_chargeback_2001_1!$V1239/100</f>
        <v>441.56</v>
      </c>
      <c r="V1239" s="17">
        <v>44156</v>
      </c>
      <c r="W1239" s="16">
        <f>datos_chargeback_2001_1!$X1239/100</f>
        <v>0</v>
      </c>
      <c r="X1239" s="17">
        <v>0</v>
      </c>
      <c r="Y1239" s="16">
        <f>datos_chargeback_2001_1!$Z1239/100</f>
        <v>0</v>
      </c>
      <c r="Z1239" s="17">
        <v>0</v>
      </c>
      <c r="AA1239" s="17" t="s">
        <v>3639</v>
      </c>
      <c r="AB1239" s="17" t="s">
        <v>48</v>
      </c>
      <c r="AC1239" s="18">
        <v>44964</v>
      </c>
      <c r="AD1239" s="16">
        <f>datos_chargeback_2001_1!$AE1239/100</f>
        <v>570.54999999999995</v>
      </c>
      <c r="AE1239" s="17">
        <v>57055</v>
      </c>
      <c r="AF1239" s="17" t="s">
        <v>53</v>
      </c>
    </row>
    <row r="1240" spans="1:32" x14ac:dyDescent="0.3">
      <c r="A1240" s="35" t="s">
        <v>3640</v>
      </c>
      <c r="B1240" s="9">
        <v>44965</v>
      </c>
      <c r="C1240" s="9" t="str">
        <f>TEXT(Tabla10[[#This Row],[Fecha de transacción]],"DDDD")</f>
        <v>miércoles</v>
      </c>
      <c r="D1240" s="9">
        <v>45055</v>
      </c>
      <c r="E1240" s="10">
        <f>datos_chargeback_2001_1!$D1240-datos_chargeback_2001_1!$B1240</f>
        <v>90</v>
      </c>
      <c r="F1240" s="11">
        <f>datos_chargeback_2001_1!$G1240/100</f>
        <v>552.72</v>
      </c>
      <c r="G1240" s="12">
        <v>55272</v>
      </c>
      <c r="H1240" s="11">
        <f t="shared" si="19"/>
        <v>0</v>
      </c>
      <c r="I1240" s="11">
        <v>1.1299999999999999</v>
      </c>
      <c r="J1240" s="12" t="s">
        <v>38</v>
      </c>
      <c r="K1240" s="12" t="s">
        <v>25</v>
      </c>
      <c r="L1240" s="12" t="s">
        <v>74</v>
      </c>
      <c r="M1240" s="12" t="s">
        <v>27</v>
      </c>
      <c r="N1240" s="12" t="s">
        <v>42</v>
      </c>
      <c r="O1240" s="12" t="s">
        <v>50</v>
      </c>
      <c r="P1240" s="12" t="s">
        <v>54</v>
      </c>
      <c r="Q1240" s="12" t="s">
        <v>66</v>
      </c>
      <c r="R1240" s="12">
        <v>55272</v>
      </c>
      <c r="S1240" s="12" t="s">
        <v>855</v>
      </c>
      <c r="T1240" s="12" t="s">
        <v>46</v>
      </c>
      <c r="U1240" s="11">
        <f>datos_chargeback_2001_1!$V1240/100</f>
        <v>552.72</v>
      </c>
      <c r="V1240" s="12">
        <v>55272</v>
      </c>
      <c r="W1240" s="11">
        <f>datos_chargeback_2001_1!$X1240/100</f>
        <v>0</v>
      </c>
      <c r="X1240" s="12">
        <v>0</v>
      </c>
      <c r="Y1240" s="11">
        <f>datos_chargeback_2001_1!$Z1240/100</f>
        <v>0</v>
      </c>
      <c r="Z1240" s="12">
        <v>0</v>
      </c>
      <c r="AA1240" s="12" t="s">
        <v>3641</v>
      </c>
      <c r="AB1240" s="12" t="s">
        <v>48</v>
      </c>
      <c r="AC1240" s="19">
        <v>44965</v>
      </c>
      <c r="AD1240" s="11">
        <f>datos_chargeback_2001_1!$AE1240/100</f>
        <v>536.71</v>
      </c>
      <c r="AE1240" s="12">
        <v>53671</v>
      </c>
      <c r="AF1240" s="12" t="s">
        <v>53</v>
      </c>
    </row>
    <row r="1241" spans="1:32" x14ac:dyDescent="0.3">
      <c r="A1241" s="34" t="s">
        <v>3642</v>
      </c>
      <c r="B1241" s="3">
        <v>44966</v>
      </c>
      <c r="C1241" s="3" t="str">
        <f>TEXT(Tabla10[[#This Row],[Fecha de transacción]],"DDDD")</f>
        <v>jueves</v>
      </c>
      <c r="D1241" s="3">
        <v>45037</v>
      </c>
      <c r="E1241" s="4">
        <f>datos_chargeback_2001_1!$D1241-datos_chargeback_2001_1!$B1241</f>
        <v>71</v>
      </c>
      <c r="F1241" s="5">
        <f>datos_chargeback_2001_1!$G1241/100</f>
        <v>789.95</v>
      </c>
      <c r="G1241" s="6">
        <v>78995</v>
      </c>
      <c r="H1241" s="5">
        <f t="shared" si="19"/>
        <v>0</v>
      </c>
      <c r="I1241" s="5">
        <v>1.1200000000000001</v>
      </c>
      <c r="J1241" s="6" t="s">
        <v>24</v>
      </c>
      <c r="K1241" s="6" t="s">
        <v>25</v>
      </c>
      <c r="L1241" s="6" t="s">
        <v>26</v>
      </c>
      <c r="M1241" s="6" t="s">
        <v>27</v>
      </c>
      <c r="N1241" s="6" t="s">
        <v>42</v>
      </c>
      <c r="O1241" s="6" t="s">
        <v>43</v>
      </c>
      <c r="P1241" s="6" t="s">
        <v>54</v>
      </c>
      <c r="Q1241" s="6" t="s">
        <v>75</v>
      </c>
      <c r="R1241" s="6">
        <v>78995</v>
      </c>
      <c r="S1241" s="6" t="s">
        <v>3454</v>
      </c>
      <c r="T1241" s="6" t="s">
        <v>61</v>
      </c>
      <c r="U1241" s="5">
        <f>datos_chargeback_2001_1!$V1241/100</f>
        <v>0</v>
      </c>
      <c r="V1241" s="6">
        <v>0</v>
      </c>
      <c r="W1241" s="5">
        <f>datos_chargeback_2001_1!$X1241/100</f>
        <v>789.95</v>
      </c>
      <c r="X1241" s="6">
        <v>78995</v>
      </c>
      <c r="Y1241" s="5">
        <f>datos_chargeback_2001_1!$Z1241/100</f>
        <v>0</v>
      </c>
      <c r="Z1241" s="6">
        <v>0</v>
      </c>
      <c r="AA1241" s="6" t="s">
        <v>3643</v>
      </c>
      <c r="AB1241" s="6" t="s">
        <v>35</v>
      </c>
      <c r="AC1241" s="7" t="s">
        <v>35</v>
      </c>
      <c r="AD1241" s="5">
        <f>datos_chargeback_2001_1!$AE1241/100</f>
        <v>0</v>
      </c>
      <c r="AE1241" s="6">
        <v>0</v>
      </c>
      <c r="AF1241" s="6" t="s">
        <v>36</v>
      </c>
    </row>
    <row r="1242" spans="1:32" x14ac:dyDescent="0.3">
      <c r="A1242" s="35" t="s">
        <v>3644</v>
      </c>
      <c r="B1242" s="9">
        <v>44967</v>
      </c>
      <c r="C1242" s="9" t="str">
        <f>TEXT(Tabla10[[#This Row],[Fecha de transacción]],"DDDD")</f>
        <v>viernes</v>
      </c>
      <c r="D1242" s="9">
        <v>45047</v>
      </c>
      <c r="E1242" s="10">
        <f>datos_chargeback_2001_1!$D1242-datos_chargeback_2001_1!$B1242</f>
        <v>80</v>
      </c>
      <c r="F1242" s="11">
        <f>datos_chargeback_2001_1!$G1242/100</f>
        <v>577.03</v>
      </c>
      <c r="G1242" s="12">
        <v>57703</v>
      </c>
      <c r="H1242" s="11">
        <f t="shared" si="19"/>
        <v>0</v>
      </c>
      <c r="I1242" s="11">
        <v>1.47</v>
      </c>
      <c r="J1242" s="12" t="s">
        <v>38</v>
      </c>
      <c r="K1242" s="12" t="s">
        <v>25</v>
      </c>
      <c r="L1242" s="12" t="s">
        <v>26</v>
      </c>
      <c r="M1242" s="12" t="s">
        <v>85</v>
      </c>
      <c r="N1242" s="12" t="s">
        <v>42</v>
      </c>
      <c r="O1242" s="12" t="s">
        <v>29</v>
      </c>
      <c r="P1242" s="12" t="s">
        <v>54</v>
      </c>
      <c r="Q1242" s="12" t="s">
        <v>55</v>
      </c>
      <c r="R1242" s="12">
        <v>57703</v>
      </c>
      <c r="S1242" s="12" t="s">
        <v>3183</v>
      </c>
      <c r="T1242" s="12" t="s">
        <v>61</v>
      </c>
      <c r="U1242" s="11">
        <f>datos_chargeback_2001_1!$V1242/100</f>
        <v>0</v>
      </c>
      <c r="V1242" s="12">
        <v>0</v>
      </c>
      <c r="W1242" s="11">
        <f>datos_chargeback_2001_1!$X1242/100</f>
        <v>577.03</v>
      </c>
      <c r="X1242" s="12">
        <v>57703</v>
      </c>
      <c r="Y1242" s="11">
        <f>datos_chargeback_2001_1!$Z1242/100</f>
        <v>0</v>
      </c>
      <c r="Z1242" s="12">
        <v>0</v>
      </c>
      <c r="AA1242" s="12" t="s">
        <v>3645</v>
      </c>
      <c r="AB1242" s="12" t="s">
        <v>48</v>
      </c>
      <c r="AC1242" s="19">
        <v>44967</v>
      </c>
      <c r="AD1242" s="11">
        <f>datos_chargeback_2001_1!$AE1242/100</f>
        <v>784.56</v>
      </c>
      <c r="AE1242" s="12">
        <v>78456</v>
      </c>
      <c r="AF1242" s="12" t="s">
        <v>43</v>
      </c>
    </row>
    <row r="1243" spans="1:32" x14ac:dyDescent="0.3">
      <c r="A1243" s="34" t="s">
        <v>3646</v>
      </c>
      <c r="B1243" s="3">
        <v>44968</v>
      </c>
      <c r="C1243" s="3" t="str">
        <f>TEXT(Tabla10[[#This Row],[Fecha de transacción]],"DDDD")</f>
        <v>sábado</v>
      </c>
      <c r="D1243" s="3">
        <v>45051</v>
      </c>
      <c r="E1243" s="4">
        <f>datos_chargeback_2001_1!$D1243-datos_chargeback_2001_1!$B1243</f>
        <v>83</v>
      </c>
      <c r="F1243" s="5">
        <f>datos_chargeback_2001_1!$G1243/100</f>
        <v>321.64999999999998</v>
      </c>
      <c r="G1243" s="6">
        <v>32165</v>
      </c>
      <c r="H1243" s="5">
        <f t="shared" si="19"/>
        <v>0</v>
      </c>
      <c r="I1243" s="5">
        <v>0</v>
      </c>
      <c r="J1243" s="6" t="s">
        <v>38</v>
      </c>
      <c r="K1243" s="6" t="s">
        <v>25</v>
      </c>
      <c r="L1243" s="6" t="s">
        <v>109</v>
      </c>
      <c r="M1243" s="6" t="s">
        <v>59</v>
      </c>
      <c r="N1243" s="6" t="s">
        <v>42</v>
      </c>
      <c r="O1243" s="6" t="s">
        <v>53</v>
      </c>
      <c r="P1243" s="6" t="s">
        <v>54</v>
      </c>
      <c r="Q1243" s="6" t="s">
        <v>55</v>
      </c>
      <c r="R1243" s="6">
        <v>32165</v>
      </c>
      <c r="S1243" s="6" t="s">
        <v>489</v>
      </c>
      <c r="T1243" s="6" t="s">
        <v>46</v>
      </c>
      <c r="U1243" s="5">
        <f>datos_chargeback_2001_1!$V1243/100</f>
        <v>321.64999999999998</v>
      </c>
      <c r="V1243" s="6">
        <v>32165</v>
      </c>
      <c r="W1243" s="5">
        <f>datos_chargeback_2001_1!$X1243/100</f>
        <v>0</v>
      </c>
      <c r="X1243" s="6">
        <v>0</v>
      </c>
      <c r="Y1243" s="5">
        <f>datos_chargeback_2001_1!$Z1243/100</f>
        <v>0</v>
      </c>
      <c r="Z1243" s="6">
        <v>0</v>
      </c>
      <c r="AA1243" s="6" t="s">
        <v>3647</v>
      </c>
      <c r="AB1243" s="6" t="s">
        <v>48</v>
      </c>
      <c r="AC1243" s="8">
        <v>44968</v>
      </c>
      <c r="AD1243" s="5">
        <f>datos_chargeback_2001_1!$AE1243/100</f>
        <v>421.98</v>
      </c>
      <c r="AE1243" s="6">
        <v>42198</v>
      </c>
      <c r="AF1243" s="6" t="s">
        <v>36</v>
      </c>
    </row>
    <row r="1244" spans="1:32" x14ac:dyDescent="0.3">
      <c r="A1244" s="34" t="s">
        <v>3648</v>
      </c>
      <c r="B1244" s="3">
        <v>44969</v>
      </c>
      <c r="C1244" s="3" t="str">
        <f>TEXT(Tabla10[[#This Row],[Fecha de transacción]],"DDDD")</f>
        <v>domingo</v>
      </c>
      <c r="D1244" s="3">
        <v>45039</v>
      </c>
      <c r="E1244" s="4">
        <f>datos_chargeback_2001_1!$D1244-datos_chargeback_2001_1!$B1244</f>
        <v>70</v>
      </c>
      <c r="F1244" s="5">
        <f>datos_chargeback_2001_1!$G1244/100</f>
        <v>901.04</v>
      </c>
      <c r="G1244" s="6">
        <v>90104</v>
      </c>
      <c r="H1244" s="5">
        <f t="shared" si="19"/>
        <v>0</v>
      </c>
      <c r="I1244" s="5">
        <v>0.11</v>
      </c>
      <c r="J1244" s="6" t="s">
        <v>38</v>
      </c>
      <c r="K1244" s="6" t="s">
        <v>25</v>
      </c>
      <c r="L1244" s="6" t="s">
        <v>26</v>
      </c>
      <c r="M1244" s="6" t="s">
        <v>93</v>
      </c>
      <c r="N1244" s="6" t="s">
        <v>42</v>
      </c>
      <c r="O1244" s="6" t="s">
        <v>36</v>
      </c>
      <c r="P1244" s="6" t="s">
        <v>30</v>
      </c>
      <c r="Q1244" s="6" t="s">
        <v>75</v>
      </c>
      <c r="R1244" s="6">
        <v>90104</v>
      </c>
      <c r="S1244" s="6" t="s">
        <v>3649</v>
      </c>
      <c r="T1244" s="6" t="s">
        <v>61</v>
      </c>
      <c r="U1244" s="5">
        <f>datos_chargeback_2001_1!$V1244/100</f>
        <v>0</v>
      </c>
      <c r="V1244" s="6">
        <v>0</v>
      </c>
      <c r="W1244" s="5">
        <f>datos_chargeback_2001_1!$X1244/100</f>
        <v>901.04</v>
      </c>
      <c r="X1244" s="6">
        <v>90104</v>
      </c>
      <c r="Y1244" s="5">
        <f>datos_chargeback_2001_1!$Z1244/100</f>
        <v>0</v>
      </c>
      <c r="Z1244" s="6">
        <v>0</v>
      </c>
      <c r="AA1244" s="6" t="s">
        <v>3650</v>
      </c>
      <c r="AB1244" s="6" t="s">
        <v>35</v>
      </c>
      <c r="AC1244" s="7" t="s">
        <v>35</v>
      </c>
      <c r="AD1244" s="5">
        <f>datos_chargeback_2001_1!$AE1244/100</f>
        <v>0</v>
      </c>
      <c r="AE1244" s="6">
        <v>0</v>
      </c>
      <c r="AF1244" s="6" t="s">
        <v>64</v>
      </c>
    </row>
    <row r="1245" spans="1:32" x14ac:dyDescent="0.3">
      <c r="A1245" s="36" t="s">
        <v>3651</v>
      </c>
      <c r="B1245" s="14">
        <v>44970</v>
      </c>
      <c r="C1245" s="14" t="str">
        <f>TEXT(Tabla10[[#This Row],[Fecha de transacción]],"DDDD")</f>
        <v>lunes</v>
      </c>
      <c r="D1245" s="14">
        <v>45034</v>
      </c>
      <c r="E1245" s="15">
        <f>datos_chargeback_2001_1!$D1245-datos_chargeback_2001_1!$B1245</f>
        <v>64</v>
      </c>
      <c r="F1245" s="16">
        <f>datos_chargeback_2001_1!$G1245/100</f>
        <v>539.91999999999996</v>
      </c>
      <c r="G1245" s="17">
        <v>53992</v>
      </c>
      <c r="H1245" s="16">
        <f t="shared" si="19"/>
        <v>0</v>
      </c>
      <c r="I1245" s="16">
        <v>0</v>
      </c>
      <c r="J1245" s="17" t="s">
        <v>38</v>
      </c>
      <c r="K1245" s="17" t="s">
        <v>25</v>
      </c>
      <c r="L1245" s="17" t="s">
        <v>40</v>
      </c>
      <c r="M1245" s="17" t="s">
        <v>27</v>
      </c>
      <c r="N1245" s="17" t="s">
        <v>42</v>
      </c>
      <c r="O1245" s="17" t="s">
        <v>50</v>
      </c>
      <c r="P1245" s="17" t="s">
        <v>54</v>
      </c>
      <c r="Q1245" s="17" t="s">
        <v>75</v>
      </c>
      <c r="R1245" s="17">
        <v>53992</v>
      </c>
      <c r="S1245" s="17" t="s">
        <v>1150</v>
      </c>
      <c r="T1245" s="17" t="s">
        <v>116</v>
      </c>
      <c r="U1245" s="16">
        <f>datos_chargeback_2001_1!$V1245/100</f>
        <v>539.91999999999996</v>
      </c>
      <c r="V1245" s="17">
        <v>53992</v>
      </c>
      <c r="W1245" s="16">
        <f>datos_chargeback_2001_1!$X1245/100</f>
        <v>0</v>
      </c>
      <c r="X1245" s="17">
        <v>0</v>
      </c>
      <c r="Y1245" s="16">
        <f>datos_chargeback_2001_1!$Z1245/100</f>
        <v>0</v>
      </c>
      <c r="Z1245" s="17">
        <v>0</v>
      </c>
      <c r="AA1245" s="17" t="s">
        <v>3652</v>
      </c>
      <c r="AB1245" s="17" t="s">
        <v>48</v>
      </c>
      <c r="AC1245" s="18">
        <v>44970</v>
      </c>
      <c r="AD1245" s="16">
        <f>datos_chargeback_2001_1!$AE1245/100</f>
        <v>8.3699999999999992</v>
      </c>
      <c r="AE1245" s="17">
        <v>837</v>
      </c>
      <c r="AF1245" s="17" t="s">
        <v>53</v>
      </c>
    </row>
    <row r="1246" spans="1:32" x14ac:dyDescent="0.3">
      <c r="A1246" s="34" t="s">
        <v>3653</v>
      </c>
      <c r="B1246" s="3">
        <v>44971</v>
      </c>
      <c r="C1246" s="3" t="str">
        <f>TEXT(Tabla10[[#This Row],[Fecha de transacción]],"DDDD")</f>
        <v>martes</v>
      </c>
      <c r="D1246" s="3">
        <v>45057</v>
      </c>
      <c r="E1246" s="4">
        <f>datos_chargeback_2001_1!$D1246-datos_chargeback_2001_1!$B1246</f>
        <v>86</v>
      </c>
      <c r="F1246" s="5">
        <f>datos_chargeback_2001_1!$G1246/100</f>
        <v>73.17</v>
      </c>
      <c r="G1246" s="6">
        <v>7317</v>
      </c>
      <c r="H1246" s="5">
        <f t="shared" si="19"/>
        <v>0</v>
      </c>
      <c r="I1246" s="5">
        <v>0</v>
      </c>
      <c r="J1246" s="6" t="s">
        <v>24</v>
      </c>
      <c r="K1246" s="6" t="s">
        <v>25</v>
      </c>
      <c r="L1246" s="6" t="s">
        <v>74</v>
      </c>
      <c r="M1246" s="6" t="s">
        <v>93</v>
      </c>
      <c r="N1246" s="6" t="s">
        <v>28</v>
      </c>
      <c r="O1246" s="6" t="s">
        <v>70</v>
      </c>
      <c r="P1246" s="6" t="s">
        <v>30</v>
      </c>
      <c r="Q1246" s="6" t="s">
        <v>44</v>
      </c>
      <c r="R1246" s="6">
        <v>73170</v>
      </c>
      <c r="S1246" s="6" t="s">
        <v>3268</v>
      </c>
      <c r="T1246" s="6" t="s">
        <v>33</v>
      </c>
      <c r="U1246" s="5">
        <f>datos_chargeback_2001_1!$V1246/100</f>
        <v>0</v>
      </c>
      <c r="V1246" s="6">
        <v>0</v>
      </c>
      <c r="W1246" s="5">
        <f>datos_chargeback_2001_1!$X1246/100</f>
        <v>0</v>
      </c>
      <c r="X1246" s="6">
        <v>0</v>
      </c>
      <c r="Y1246" s="5">
        <f>datos_chargeback_2001_1!$Z1246/100</f>
        <v>731.7</v>
      </c>
      <c r="Z1246" s="6">
        <v>73170</v>
      </c>
      <c r="AA1246" s="6" t="s">
        <v>3654</v>
      </c>
      <c r="AB1246" s="6" t="s">
        <v>48</v>
      </c>
      <c r="AC1246" s="8">
        <v>44971</v>
      </c>
      <c r="AD1246" s="5">
        <f>datos_chargeback_2001_1!$AE1246/100</f>
        <v>549.98</v>
      </c>
      <c r="AE1246" s="6">
        <v>54998</v>
      </c>
      <c r="AF1246" s="6" t="s">
        <v>50</v>
      </c>
    </row>
    <row r="1247" spans="1:32" x14ac:dyDescent="0.3">
      <c r="A1247" s="34" t="s">
        <v>3655</v>
      </c>
      <c r="B1247" s="3">
        <v>44972</v>
      </c>
      <c r="C1247" s="3" t="str">
        <f>TEXT(Tabla10[[#This Row],[Fecha de transacción]],"DDDD")</f>
        <v>miércoles</v>
      </c>
      <c r="D1247" s="3">
        <v>45055</v>
      </c>
      <c r="E1247" s="4">
        <f>datos_chargeback_2001_1!$D1247-datos_chargeback_2001_1!$B1247</f>
        <v>83</v>
      </c>
      <c r="F1247" s="5">
        <f>datos_chargeback_2001_1!$G1247/100</f>
        <v>110.97</v>
      </c>
      <c r="G1247" s="6">
        <v>11097</v>
      </c>
      <c r="H1247" s="5">
        <f t="shared" si="19"/>
        <v>0</v>
      </c>
      <c r="I1247" s="5">
        <v>1.19</v>
      </c>
      <c r="J1247" s="6" t="s">
        <v>24</v>
      </c>
      <c r="K1247" s="6" t="s">
        <v>25</v>
      </c>
      <c r="L1247" s="6" t="s">
        <v>40</v>
      </c>
      <c r="M1247" s="6" t="s">
        <v>52</v>
      </c>
      <c r="N1247" s="6" t="s">
        <v>42</v>
      </c>
      <c r="O1247" s="6" t="s">
        <v>53</v>
      </c>
      <c r="P1247" s="6" t="s">
        <v>54</v>
      </c>
      <c r="Q1247" s="6" t="s">
        <v>75</v>
      </c>
      <c r="R1247" s="6">
        <v>11097</v>
      </c>
      <c r="S1247" s="6" t="s">
        <v>2084</v>
      </c>
      <c r="T1247" s="6" t="s">
        <v>61</v>
      </c>
      <c r="U1247" s="5">
        <f>datos_chargeback_2001_1!$V1247/100</f>
        <v>0</v>
      </c>
      <c r="V1247" s="6">
        <v>0</v>
      </c>
      <c r="W1247" s="5">
        <f>datos_chargeback_2001_1!$X1247/100</f>
        <v>110.97</v>
      </c>
      <c r="X1247" s="6">
        <v>11097</v>
      </c>
      <c r="Y1247" s="5">
        <f>datos_chargeback_2001_1!$Z1247/100</f>
        <v>0</v>
      </c>
      <c r="Z1247" s="6">
        <v>0</v>
      </c>
      <c r="AA1247" s="6" t="s">
        <v>3656</v>
      </c>
      <c r="AB1247" s="6" t="s">
        <v>35</v>
      </c>
      <c r="AC1247" s="7" t="s">
        <v>35</v>
      </c>
      <c r="AD1247" s="5">
        <f>datos_chargeback_2001_1!$AE1247/100</f>
        <v>0</v>
      </c>
      <c r="AE1247" s="6">
        <v>0</v>
      </c>
      <c r="AF1247" s="6" t="s">
        <v>50</v>
      </c>
    </row>
    <row r="1248" spans="1:32" x14ac:dyDescent="0.3">
      <c r="A1248" s="35" t="s">
        <v>3657</v>
      </c>
      <c r="B1248" s="9">
        <v>44973</v>
      </c>
      <c r="C1248" s="9" t="str">
        <f>TEXT(Tabla10[[#This Row],[Fecha de transacción]],"DDDD")</f>
        <v>jueves</v>
      </c>
      <c r="D1248" s="9">
        <v>45052</v>
      </c>
      <c r="E1248" s="10">
        <f>datos_chargeback_2001_1!$D1248-datos_chargeback_2001_1!$B1248</f>
        <v>79</v>
      </c>
      <c r="F1248" s="11">
        <f>datos_chargeback_2001_1!$G1248/100</f>
        <v>785.29</v>
      </c>
      <c r="G1248" s="12">
        <v>78529</v>
      </c>
      <c r="H1248" s="11">
        <f t="shared" si="19"/>
        <v>0</v>
      </c>
      <c r="I1248" s="11">
        <v>0</v>
      </c>
      <c r="J1248" s="12" t="s">
        <v>24</v>
      </c>
      <c r="K1248" s="12" t="s">
        <v>25</v>
      </c>
      <c r="L1248" s="12" t="s">
        <v>80</v>
      </c>
      <c r="M1248" s="12" t="s">
        <v>59</v>
      </c>
      <c r="N1248" s="12" t="s">
        <v>42</v>
      </c>
      <c r="O1248" s="12" t="s">
        <v>36</v>
      </c>
      <c r="P1248" s="12" t="s">
        <v>54</v>
      </c>
      <c r="Q1248" s="12" t="s">
        <v>66</v>
      </c>
      <c r="R1248" s="12">
        <v>78529</v>
      </c>
      <c r="S1248" s="12" t="s">
        <v>3658</v>
      </c>
      <c r="T1248" s="12" t="s">
        <v>61</v>
      </c>
      <c r="U1248" s="11">
        <f>datos_chargeback_2001_1!$V1248/100</f>
        <v>0</v>
      </c>
      <c r="V1248" s="12">
        <v>0</v>
      </c>
      <c r="W1248" s="11">
        <f>datos_chargeback_2001_1!$X1248/100</f>
        <v>785.29</v>
      </c>
      <c r="X1248" s="12">
        <v>78529</v>
      </c>
      <c r="Y1248" s="11">
        <f>datos_chargeback_2001_1!$Z1248/100</f>
        <v>0</v>
      </c>
      <c r="Z1248" s="12">
        <v>0</v>
      </c>
      <c r="AA1248" s="12" t="s">
        <v>3659</v>
      </c>
      <c r="AB1248" s="12" t="s">
        <v>48</v>
      </c>
      <c r="AC1248" s="19">
        <v>44973</v>
      </c>
      <c r="AD1248" s="11">
        <f>datos_chargeback_2001_1!$AE1248/100</f>
        <v>89.98</v>
      </c>
      <c r="AE1248" s="12">
        <v>8998</v>
      </c>
      <c r="AF1248" s="12" t="s">
        <v>29</v>
      </c>
    </row>
    <row r="1249" spans="1:32" x14ac:dyDescent="0.3">
      <c r="A1249" s="34" t="s">
        <v>3660</v>
      </c>
      <c r="B1249" s="3">
        <v>44974</v>
      </c>
      <c r="C1249" s="3" t="str">
        <f>TEXT(Tabla10[[#This Row],[Fecha de transacción]],"DDDD")</f>
        <v>viernes</v>
      </c>
      <c r="D1249" s="3">
        <v>45045</v>
      </c>
      <c r="E1249" s="4">
        <f>datos_chargeback_2001_1!$D1249-datos_chargeback_2001_1!$B1249</f>
        <v>71</v>
      </c>
      <c r="F1249" s="5">
        <f>datos_chargeback_2001_1!$G1249/100</f>
        <v>329.46</v>
      </c>
      <c r="G1249" s="6">
        <v>32946</v>
      </c>
      <c r="H1249" s="5">
        <f t="shared" si="19"/>
        <v>0</v>
      </c>
      <c r="I1249" s="5">
        <v>0</v>
      </c>
      <c r="J1249" s="6" t="s">
        <v>24</v>
      </c>
      <c r="K1249" s="6" t="s">
        <v>25</v>
      </c>
      <c r="L1249" s="6" t="s">
        <v>40</v>
      </c>
      <c r="M1249" s="6" t="s">
        <v>27</v>
      </c>
      <c r="N1249" s="6" t="s">
        <v>28</v>
      </c>
      <c r="O1249" s="6" t="s">
        <v>70</v>
      </c>
      <c r="P1249" s="6" t="s">
        <v>30</v>
      </c>
      <c r="Q1249" s="6" t="s">
        <v>31</v>
      </c>
      <c r="R1249" s="6">
        <v>32946</v>
      </c>
      <c r="S1249" s="6" t="s">
        <v>3661</v>
      </c>
      <c r="T1249" s="6" t="s">
        <v>33</v>
      </c>
      <c r="U1249" s="5">
        <f>datos_chargeback_2001_1!$V1249/100</f>
        <v>0</v>
      </c>
      <c r="V1249" s="6">
        <v>0</v>
      </c>
      <c r="W1249" s="5">
        <f>datos_chargeback_2001_1!$X1249/100</f>
        <v>0</v>
      </c>
      <c r="X1249" s="6">
        <v>0</v>
      </c>
      <c r="Y1249" s="5">
        <f>datos_chargeback_2001_1!$Z1249/100</f>
        <v>329.46</v>
      </c>
      <c r="Z1249" s="6">
        <v>32946</v>
      </c>
      <c r="AA1249" s="6" t="s">
        <v>3662</v>
      </c>
      <c r="AB1249" s="6" t="s">
        <v>48</v>
      </c>
      <c r="AC1249" s="8">
        <v>44974</v>
      </c>
      <c r="AD1249" s="5">
        <f>datos_chargeback_2001_1!$AE1249/100</f>
        <v>95.56</v>
      </c>
      <c r="AE1249" s="6">
        <v>9556</v>
      </c>
      <c r="AF1249" s="6" t="s">
        <v>64</v>
      </c>
    </row>
    <row r="1250" spans="1:32" x14ac:dyDescent="0.3">
      <c r="A1250" s="35" t="s">
        <v>3663</v>
      </c>
      <c r="B1250" s="9">
        <v>44975</v>
      </c>
      <c r="C1250" s="9" t="str">
        <f>TEXT(Tabla10[[#This Row],[Fecha de transacción]],"DDDD")</f>
        <v>sábado</v>
      </c>
      <c r="D1250" s="9">
        <v>45054</v>
      </c>
      <c r="E1250" s="10">
        <f>datos_chargeback_2001_1!$D1250-datos_chargeback_2001_1!$B1250</f>
        <v>79</v>
      </c>
      <c r="F1250" s="11">
        <f>datos_chargeback_2001_1!$G1250/100</f>
        <v>841.84</v>
      </c>
      <c r="G1250" s="12">
        <v>84184</v>
      </c>
      <c r="H1250" s="11">
        <f t="shared" si="19"/>
        <v>0</v>
      </c>
      <c r="I1250" s="11">
        <v>0</v>
      </c>
      <c r="J1250" s="12" t="s">
        <v>38</v>
      </c>
      <c r="K1250" s="12" t="s">
        <v>25</v>
      </c>
      <c r="L1250" s="12" t="s">
        <v>119</v>
      </c>
      <c r="M1250" s="12" t="s">
        <v>27</v>
      </c>
      <c r="N1250" s="12" t="s">
        <v>42</v>
      </c>
      <c r="O1250" s="12" t="s">
        <v>64</v>
      </c>
      <c r="P1250" s="12" t="s">
        <v>54</v>
      </c>
      <c r="Q1250" s="12" t="s">
        <v>44</v>
      </c>
      <c r="R1250" s="12">
        <v>84184</v>
      </c>
      <c r="S1250" s="12" t="s">
        <v>1899</v>
      </c>
      <c r="T1250" s="12" t="s">
        <v>46</v>
      </c>
      <c r="U1250" s="11">
        <f>datos_chargeback_2001_1!$V1250/100</f>
        <v>841.84</v>
      </c>
      <c r="V1250" s="12">
        <v>84184</v>
      </c>
      <c r="W1250" s="11">
        <f>datos_chargeback_2001_1!$X1250/100</f>
        <v>0</v>
      </c>
      <c r="X1250" s="12">
        <v>0</v>
      </c>
      <c r="Y1250" s="11">
        <f>datos_chargeback_2001_1!$Z1250/100</f>
        <v>0</v>
      </c>
      <c r="Z1250" s="12">
        <v>0</v>
      </c>
      <c r="AA1250" s="12" t="s">
        <v>3664</v>
      </c>
      <c r="AB1250" s="12" t="s">
        <v>48</v>
      </c>
      <c r="AC1250" s="19">
        <v>44975</v>
      </c>
      <c r="AD1250" s="11">
        <f>datos_chargeback_2001_1!$AE1250/100</f>
        <v>65.59</v>
      </c>
      <c r="AE1250" s="12">
        <v>6559</v>
      </c>
      <c r="AF1250" s="12" t="s">
        <v>43</v>
      </c>
    </row>
    <row r="1251" spans="1:32" x14ac:dyDescent="0.3">
      <c r="A1251" s="34" t="s">
        <v>3665</v>
      </c>
      <c r="B1251" s="3">
        <v>44976</v>
      </c>
      <c r="C1251" s="3" t="str">
        <f>TEXT(Tabla10[[#This Row],[Fecha de transacción]],"DDDD")</f>
        <v>domingo</v>
      </c>
      <c r="D1251" s="3">
        <v>45063</v>
      </c>
      <c r="E1251" s="4">
        <f>datos_chargeback_2001_1!$D1251-datos_chargeback_2001_1!$B1251</f>
        <v>87</v>
      </c>
      <c r="F1251" s="5">
        <f>datos_chargeback_2001_1!$G1251/100</f>
        <v>487.91</v>
      </c>
      <c r="G1251" s="6">
        <v>48791</v>
      </c>
      <c r="H1251" s="5">
        <f t="shared" si="19"/>
        <v>0</v>
      </c>
      <c r="I1251" s="5">
        <v>0</v>
      </c>
      <c r="J1251" s="6" t="s">
        <v>38</v>
      </c>
      <c r="K1251" s="6" t="s">
        <v>25</v>
      </c>
      <c r="L1251" s="6" t="s">
        <v>109</v>
      </c>
      <c r="M1251" s="6" t="s">
        <v>41</v>
      </c>
      <c r="N1251" s="6" t="s">
        <v>42</v>
      </c>
      <c r="O1251" s="6" t="s">
        <v>114</v>
      </c>
      <c r="P1251" s="6" t="s">
        <v>54</v>
      </c>
      <c r="Q1251" s="6" t="s">
        <v>75</v>
      </c>
      <c r="R1251" s="6">
        <v>48791</v>
      </c>
      <c r="S1251" s="6" t="s">
        <v>2821</v>
      </c>
      <c r="T1251" s="6" t="s">
        <v>116</v>
      </c>
      <c r="U1251" s="5">
        <f>datos_chargeback_2001_1!$V1251/100</f>
        <v>487.91</v>
      </c>
      <c r="V1251" s="6">
        <v>48791</v>
      </c>
      <c r="W1251" s="5">
        <f>datos_chargeback_2001_1!$X1251/100</f>
        <v>0</v>
      </c>
      <c r="X1251" s="6">
        <v>0</v>
      </c>
      <c r="Y1251" s="5">
        <f>datos_chargeback_2001_1!$Z1251/100</f>
        <v>0</v>
      </c>
      <c r="Z1251" s="6">
        <v>0</v>
      </c>
      <c r="AA1251" s="6" t="s">
        <v>3666</v>
      </c>
      <c r="AB1251" s="6" t="s">
        <v>48</v>
      </c>
      <c r="AC1251" s="8">
        <v>44976</v>
      </c>
      <c r="AD1251" s="5">
        <f>datos_chargeback_2001_1!$AE1251/100</f>
        <v>732.96</v>
      </c>
      <c r="AE1251" s="6">
        <v>73296</v>
      </c>
      <c r="AF1251" s="6" t="s">
        <v>50</v>
      </c>
    </row>
    <row r="1252" spans="1:32" x14ac:dyDescent="0.3">
      <c r="A1252" s="34" t="s">
        <v>3668</v>
      </c>
      <c r="B1252" s="3">
        <v>44977</v>
      </c>
      <c r="C1252" s="3" t="str">
        <f>TEXT(Tabla10[[#This Row],[Fecha de transacción]],"DDDD")</f>
        <v>lunes</v>
      </c>
      <c r="D1252" s="3">
        <v>45060</v>
      </c>
      <c r="E1252" s="4">
        <f>datos_chargeback_2001_1!$D1252-datos_chargeback_2001_1!$B1252</f>
        <v>83</v>
      </c>
      <c r="F1252" s="5">
        <f>datos_chargeback_2001_1!$G1252/100</f>
        <v>634.64</v>
      </c>
      <c r="G1252" s="6">
        <v>63464</v>
      </c>
      <c r="H1252" s="5">
        <f t="shared" si="19"/>
        <v>0</v>
      </c>
      <c r="I1252" s="5">
        <v>0.81</v>
      </c>
      <c r="J1252" s="6" t="s">
        <v>24</v>
      </c>
      <c r="K1252" s="6" t="s">
        <v>25</v>
      </c>
      <c r="L1252" s="6" t="s">
        <v>26</v>
      </c>
      <c r="M1252" s="6" t="s">
        <v>93</v>
      </c>
      <c r="N1252" s="6" t="s">
        <v>42</v>
      </c>
      <c r="O1252" s="6" t="s">
        <v>43</v>
      </c>
      <c r="P1252" s="6" t="s">
        <v>54</v>
      </c>
      <c r="Q1252" s="6" t="s">
        <v>44</v>
      </c>
      <c r="R1252" s="6">
        <v>63464</v>
      </c>
      <c r="S1252" s="6" t="s">
        <v>3265</v>
      </c>
      <c r="T1252" s="6" t="s">
        <v>61</v>
      </c>
      <c r="U1252" s="5">
        <f>datos_chargeback_2001_1!$V1252/100</f>
        <v>0</v>
      </c>
      <c r="V1252" s="6">
        <v>0</v>
      </c>
      <c r="W1252" s="5">
        <f>datos_chargeback_2001_1!$X1252/100</f>
        <v>634.64</v>
      </c>
      <c r="X1252" s="6">
        <v>63464</v>
      </c>
      <c r="Y1252" s="5">
        <f>datos_chargeback_2001_1!$Z1252/100</f>
        <v>0</v>
      </c>
      <c r="Z1252" s="6">
        <v>0</v>
      </c>
      <c r="AA1252" s="6" t="s">
        <v>3669</v>
      </c>
      <c r="AB1252" s="6" t="s">
        <v>48</v>
      </c>
      <c r="AC1252" s="8">
        <v>44977</v>
      </c>
      <c r="AD1252" s="5">
        <f>datos_chargeback_2001_1!$AE1252/100</f>
        <v>22.97</v>
      </c>
      <c r="AE1252" s="6">
        <v>2297</v>
      </c>
      <c r="AF1252" s="6" t="s">
        <v>50</v>
      </c>
    </row>
    <row r="1253" spans="1:32" x14ac:dyDescent="0.3">
      <c r="A1253" s="36" t="s">
        <v>3670</v>
      </c>
      <c r="B1253" s="14">
        <v>44978</v>
      </c>
      <c r="C1253" s="14" t="str">
        <f>TEXT(Tabla10[[#This Row],[Fecha de transacción]],"DDDD")</f>
        <v>martes</v>
      </c>
      <c r="D1253" s="14">
        <v>45043</v>
      </c>
      <c r="E1253" s="15">
        <f>datos_chargeback_2001_1!$D1253-datos_chargeback_2001_1!$B1253</f>
        <v>65</v>
      </c>
      <c r="F1253" s="16">
        <f>datos_chargeback_2001_1!$G1253/100</f>
        <v>357.33</v>
      </c>
      <c r="G1253" s="17">
        <v>35733</v>
      </c>
      <c r="H1253" s="16">
        <f t="shared" si="19"/>
        <v>0</v>
      </c>
      <c r="I1253" s="16">
        <v>1.34</v>
      </c>
      <c r="J1253" s="17" t="s">
        <v>24</v>
      </c>
      <c r="K1253" s="17" t="s">
        <v>25</v>
      </c>
      <c r="L1253" s="17" t="s">
        <v>119</v>
      </c>
      <c r="M1253" s="17" t="s">
        <v>52</v>
      </c>
      <c r="N1253" s="17" t="s">
        <v>42</v>
      </c>
      <c r="O1253" s="17" t="s">
        <v>36</v>
      </c>
      <c r="P1253" s="17" t="s">
        <v>30</v>
      </c>
      <c r="Q1253" s="17" t="s">
        <v>75</v>
      </c>
      <c r="R1253" s="17">
        <v>35733</v>
      </c>
      <c r="S1253" s="17" t="s">
        <v>1740</v>
      </c>
      <c r="T1253" s="17" t="s">
        <v>61</v>
      </c>
      <c r="U1253" s="16">
        <f>datos_chargeback_2001_1!$V1253/100</f>
        <v>0</v>
      </c>
      <c r="V1253" s="17">
        <v>0</v>
      </c>
      <c r="W1253" s="16">
        <f>datos_chargeback_2001_1!$X1253/100</f>
        <v>357.33</v>
      </c>
      <c r="X1253" s="17">
        <v>35733</v>
      </c>
      <c r="Y1253" s="16">
        <f>datos_chargeback_2001_1!$Z1253/100</f>
        <v>0</v>
      </c>
      <c r="Z1253" s="17">
        <v>0</v>
      </c>
      <c r="AA1253" s="17" t="s">
        <v>3671</v>
      </c>
      <c r="AB1253" s="17" t="s">
        <v>48</v>
      </c>
      <c r="AC1253" s="18">
        <v>44978</v>
      </c>
      <c r="AD1253" s="16">
        <f>datos_chargeback_2001_1!$AE1253/100</f>
        <v>744.31</v>
      </c>
      <c r="AE1253" s="17">
        <v>74431</v>
      </c>
      <c r="AF1253" s="17" t="s">
        <v>29</v>
      </c>
    </row>
    <row r="1254" spans="1:32" x14ac:dyDescent="0.3">
      <c r="A1254" s="34" t="s">
        <v>3672</v>
      </c>
      <c r="B1254" s="3">
        <v>44979</v>
      </c>
      <c r="C1254" s="3" t="str">
        <f>TEXT(Tabla10[[#This Row],[Fecha de transacción]],"DDDD")</f>
        <v>miércoles</v>
      </c>
      <c r="D1254" s="3">
        <v>45053</v>
      </c>
      <c r="E1254" s="4">
        <f>datos_chargeback_2001_1!$D1254-datos_chargeback_2001_1!$B1254</f>
        <v>74</v>
      </c>
      <c r="F1254" s="5">
        <f>datos_chargeback_2001_1!$G1254/100</f>
        <v>363.18</v>
      </c>
      <c r="G1254" s="6">
        <v>36318</v>
      </c>
      <c r="H1254" s="5">
        <f t="shared" si="19"/>
        <v>0</v>
      </c>
      <c r="I1254" s="5">
        <v>1.36</v>
      </c>
      <c r="J1254" s="6" t="s">
        <v>38</v>
      </c>
      <c r="K1254" s="6" t="s">
        <v>25</v>
      </c>
      <c r="L1254" s="6" t="s">
        <v>40</v>
      </c>
      <c r="M1254" s="6" t="s">
        <v>93</v>
      </c>
      <c r="N1254" s="6" t="s">
        <v>42</v>
      </c>
      <c r="O1254" s="6" t="s">
        <v>29</v>
      </c>
      <c r="P1254" s="6" t="s">
        <v>54</v>
      </c>
      <c r="Q1254" s="6" t="s">
        <v>55</v>
      </c>
      <c r="R1254" s="6">
        <v>36318</v>
      </c>
      <c r="S1254" s="6" t="s">
        <v>3673</v>
      </c>
      <c r="T1254" s="6" t="s">
        <v>46</v>
      </c>
      <c r="U1254" s="5">
        <f>datos_chargeback_2001_1!$V1254/100</f>
        <v>363.18</v>
      </c>
      <c r="V1254" s="6">
        <v>36318</v>
      </c>
      <c r="W1254" s="5">
        <f>datos_chargeback_2001_1!$X1254/100</f>
        <v>0</v>
      </c>
      <c r="X1254" s="6">
        <v>0</v>
      </c>
      <c r="Y1254" s="5">
        <f>datos_chargeback_2001_1!$Z1254/100</f>
        <v>0</v>
      </c>
      <c r="Z1254" s="6">
        <v>0</v>
      </c>
      <c r="AA1254" s="6" t="s">
        <v>3674</v>
      </c>
      <c r="AB1254" s="6" t="s">
        <v>35</v>
      </c>
      <c r="AC1254" s="7" t="s">
        <v>35</v>
      </c>
      <c r="AD1254" s="5">
        <f>datos_chargeback_2001_1!$AE1254/100</f>
        <v>0</v>
      </c>
      <c r="AE1254" s="6">
        <v>0</v>
      </c>
      <c r="AF1254" s="6" t="s">
        <v>36</v>
      </c>
    </row>
    <row r="1255" spans="1:32" x14ac:dyDescent="0.3">
      <c r="A1255" s="36" t="s">
        <v>3675</v>
      </c>
      <c r="B1255" s="14">
        <v>44980</v>
      </c>
      <c r="C1255" s="14" t="str">
        <f>TEXT(Tabla10[[#This Row],[Fecha de transacción]],"DDDD")</f>
        <v>jueves</v>
      </c>
      <c r="D1255" s="14">
        <v>45055</v>
      </c>
      <c r="E1255" s="15">
        <f>datos_chargeback_2001_1!$D1255-datos_chargeback_2001_1!$B1255</f>
        <v>75</v>
      </c>
      <c r="F1255" s="16">
        <f>datos_chargeback_2001_1!$G1255/100</f>
        <v>77.83</v>
      </c>
      <c r="G1255" s="17">
        <v>7783</v>
      </c>
      <c r="H1255" s="16">
        <f t="shared" si="19"/>
        <v>0</v>
      </c>
      <c r="I1255" s="16">
        <v>0</v>
      </c>
      <c r="J1255" s="17" t="s">
        <v>38</v>
      </c>
      <c r="K1255" s="17" t="s">
        <v>25</v>
      </c>
      <c r="L1255" s="17" t="s">
        <v>119</v>
      </c>
      <c r="M1255" s="17" t="s">
        <v>93</v>
      </c>
      <c r="N1255" s="17" t="s">
        <v>42</v>
      </c>
      <c r="O1255" s="17" t="s">
        <v>70</v>
      </c>
      <c r="P1255" s="17" t="s">
        <v>30</v>
      </c>
      <c r="Q1255" s="17" t="s">
        <v>44</v>
      </c>
      <c r="R1255" s="17">
        <v>77830</v>
      </c>
      <c r="S1255" s="17" t="s">
        <v>2830</v>
      </c>
      <c r="T1255" s="17" t="s">
        <v>61</v>
      </c>
      <c r="U1255" s="16">
        <f>datos_chargeback_2001_1!$V1255/100</f>
        <v>0</v>
      </c>
      <c r="V1255" s="17">
        <v>0</v>
      </c>
      <c r="W1255" s="16">
        <f>datos_chargeback_2001_1!$X1255/100</f>
        <v>778.3</v>
      </c>
      <c r="X1255" s="17">
        <v>77830</v>
      </c>
      <c r="Y1255" s="16">
        <f>datos_chargeback_2001_1!$Z1255/100</f>
        <v>0</v>
      </c>
      <c r="Z1255" s="17">
        <v>0</v>
      </c>
      <c r="AA1255" s="17" t="s">
        <v>3676</v>
      </c>
      <c r="AB1255" s="17" t="s">
        <v>48</v>
      </c>
      <c r="AC1255" s="18">
        <v>44980</v>
      </c>
      <c r="AD1255" s="16">
        <f>datos_chargeback_2001_1!$AE1255/100</f>
        <v>406.06</v>
      </c>
      <c r="AE1255" s="17">
        <v>40606</v>
      </c>
      <c r="AF1255" s="17" t="s">
        <v>29</v>
      </c>
    </row>
    <row r="1256" spans="1:32" x14ac:dyDescent="0.3">
      <c r="A1256" s="34" t="s">
        <v>3677</v>
      </c>
      <c r="B1256" s="3">
        <v>44981</v>
      </c>
      <c r="C1256" s="3" t="str">
        <f>TEXT(Tabla10[[#This Row],[Fecha de transacción]],"DDDD")</f>
        <v>viernes</v>
      </c>
      <c r="D1256" s="3">
        <v>45044</v>
      </c>
      <c r="E1256" s="4">
        <f>datos_chargeback_2001_1!$D1256-datos_chargeback_2001_1!$B1256</f>
        <v>63</v>
      </c>
      <c r="F1256" s="5">
        <f>datos_chargeback_2001_1!$G1256/100</f>
        <v>826.37</v>
      </c>
      <c r="G1256" s="6">
        <v>82637</v>
      </c>
      <c r="H1256" s="5">
        <f t="shared" si="19"/>
        <v>0</v>
      </c>
      <c r="I1256" s="5">
        <v>0.94</v>
      </c>
      <c r="J1256" s="6" t="s">
        <v>24</v>
      </c>
      <c r="K1256" s="6" t="s">
        <v>25</v>
      </c>
      <c r="L1256" s="6" t="s">
        <v>26</v>
      </c>
      <c r="M1256" s="6" t="s">
        <v>59</v>
      </c>
      <c r="N1256" s="6" t="s">
        <v>42</v>
      </c>
      <c r="O1256" s="6" t="s">
        <v>64</v>
      </c>
      <c r="P1256" s="6" t="s">
        <v>30</v>
      </c>
      <c r="Q1256" s="6" t="s">
        <v>66</v>
      </c>
      <c r="R1256" s="6">
        <v>82637</v>
      </c>
      <c r="S1256" s="6" t="s">
        <v>2545</v>
      </c>
      <c r="T1256" s="6" t="s">
        <v>61</v>
      </c>
      <c r="U1256" s="5">
        <f>datos_chargeback_2001_1!$V1256/100</f>
        <v>0</v>
      </c>
      <c r="V1256" s="6">
        <v>0</v>
      </c>
      <c r="W1256" s="5">
        <f>datos_chargeback_2001_1!$X1256/100</f>
        <v>826.37</v>
      </c>
      <c r="X1256" s="6">
        <v>82637</v>
      </c>
      <c r="Y1256" s="5">
        <f>datos_chargeback_2001_1!$Z1256/100</f>
        <v>0</v>
      </c>
      <c r="Z1256" s="6">
        <v>0</v>
      </c>
      <c r="AA1256" s="6" t="s">
        <v>3678</v>
      </c>
      <c r="AB1256" s="6" t="s">
        <v>48</v>
      </c>
      <c r="AC1256" s="8">
        <v>44981</v>
      </c>
      <c r="AD1256" s="5">
        <f>datos_chargeback_2001_1!$AE1256/100</f>
        <v>675.74</v>
      </c>
      <c r="AE1256" s="6">
        <v>67574</v>
      </c>
      <c r="AF1256" s="6" t="s">
        <v>64</v>
      </c>
    </row>
    <row r="1257" spans="1:32" x14ac:dyDescent="0.3">
      <c r="A1257" s="34" t="s">
        <v>3679</v>
      </c>
      <c r="B1257" s="3">
        <v>44982</v>
      </c>
      <c r="C1257" s="3" t="str">
        <f>TEXT(Tabla10[[#This Row],[Fecha de transacción]],"DDDD")</f>
        <v>sábado</v>
      </c>
      <c r="D1257" s="3">
        <v>45067</v>
      </c>
      <c r="E1257" s="4">
        <f>datos_chargeback_2001_1!$D1257-datos_chargeback_2001_1!$B1257</f>
        <v>85</v>
      </c>
      <c r="F1257" s="5">
        <f>datos_chargeback_2001_1!$G1257/100</f>
        <v>587.99</v>
      </c>
      <c r="G1257" s="6">
        <v>58799</v>
      </c>
      <c r="H1257" s="5">
        <f t="shared" si="19"/>
        <v>0</v>
      </c>
      <c r="I1257" s="5">
        <v>0</v>
      </c>
      <c r="J1257" s="6" t="s">
        <v>24</v>
      </c>
      <c r="K1257" s="6" t="s">
        <v>25</v>
      </c>
      <c r="L1257" s="6" t="s">
        <v>26</v>
      </c>
      <c r="M1257" s="6" t="s">
        <v>27</v>
      </c>
      <c r="N1257" s="6" t="s">
        <v>42</v>
      </c>
      <c r="O1257" s="6" t="s">
        <v>70</v>
      </c>
      <c r="P1257" s="6" t="s">
        <v>54</v>
      </c>
      <c r="Q1257" s="6" t="s">
        <v>31</v>
      </c>
      <c r="R1257" s="6">
        <v>58799</v>
      </c>
      <c r="S1257" s="6" t="s">
        <v>3680</v>
      </c>
      <c r="T1257" s="6" t="s">
        <v>61</v>
      </c>
      <c r="U1257" s="5">
        <f>datos_chargeback_2001_1!$V1257/100</f>
        <v>0</v>
      </c>
      <c r="V1257" s="6">
        <v>0</v>
      </c>
      <c r="W1257" s="5">
        <f>datos_chargeback_2001_1!$X1257/100</f>
        <v>587.99</v>
      </c>
      <c r="X1257" s="6">
        <v>58799</v>
      </c>
      <c r="Y1257" s="5">
        <f>datos_chargeback_2001_1!$Z1257/100</f>
        <v>0</v>
      </c>
      <c r="Z1257" s="6">
        <v>0</v>
      </c>
      <c r="AA1257" s="6" t="s">
        <v>3681</v>
      </c>
      <c r="AB1257" s="6" t="s">
        <v>35</v>
      </c>
      <c r="AC1257" s="7" t="s">
        <v>35</v>
      </c>
      <c r="AD1257" s="5">
        <f>datos_chargeback_2001_1!$AE1257/100</f>
        <v>0</v>
      </c>
      <c r="AE1257" s="6">
        <v>0</v>
      </c>
      <c r="AF1257" s="6" t="s">
        <v>43</v>
      </c>
    </row>
    <row r="1258" spans="1:32" x14ac:dyDescent="0.3">
      <c r="A1258" s="35" t="s">
        <v>3682</v>
      </c>
      <c r="B1258" s="9">
        <v>44983</v>
      </c>
      <c r="C1258" s="9" t="str">
        <f>TEXT(Tabla10[[#This Row],[Fecha de transacción]],"DDDD")</f>
        <v>domingo</v>
      </c>
      <c r="D1258" s="9">
        <v>45070</v>
      </c>
      <c r="E1258" s="10">
        <f>datos_chargeback_2001_1!$D1258-datos_chargeback_2001_1!$B1258</f>
        <v>87</v>
      </c>
      <c r="F1258" s="11">
        <f>datos_chargeback_2001_1!$G1258/100</f>
        <v>365.76</v>
      </c>
      <c r="G1258" s="12">
        <v>36576</v>
      </c>
      <c r="H1258" s="11">
        <f t="shared" si="19"/>
        <v>0</v>
      </c>
      <c r="I1258" s="11">
        <v>0</v>
      </c>
      <c r="J1258" s="12" t="s">
        <v>38</v>
      </c>
      <c r="K1258" s="12" t="s">
        <v>25</v>
      </c>
      <c r="L1258" s="12" t="s">
        <v>119</v>
      </c>
      <c r="M1258" s="12" t="s">
        <v>59</v>
      </c>
      <c r="N1258" s="12" t="s">
        <v>42</v>
      </c>
      <c r="O1258" s="12" t="s">
        <v>43</v>
      </c>
      <c r="P1258" s="12" t="s">
        <v>30</v>
      </c>
      <c r="Q1258" s="12" t="s">
        <v>55</v>
      </c>
      <c r="R1258" s="12">
        <v>36576</v>
      </c>
      <c r="S1258" s="12" t="s">
        <v>3683</v>
      </c>
      <c r="T1258" s="12" t="s">
        <v>116</v>
      </c>
      <c r="U1258" s="11">
        <f>datos_chargeback_2001_1!$V1258/100</f>
        <v>365.76</v>
      </c>
      <c r="V1258" s="12">
        <v>36576</v>
      </c>
      <c r="W1258" s="11">
        <f>datos_chargeback_2001_1!$X1258/100</f>
        <v>0</v>
      </c>
      <c r="X1258" s="12">
        <v>0</v>
      </c>
      <c r="Y1258" s="11">
        <f>datos_chargeback_2001_1!$Z1258/100</f>
        <v>0</v>
      </c>
      <c r="Z1258" s="12">
        <v>0</v>
      </c>
      <c r="AA1258" s="12" t="s">
        <v>3684</v>
      </c>
      <c r="AB1258" s="12" t="s">
        <v>48</v>
      </c>
      <c r="AC1258" s="19">
        <v>44983</v>
      </c>
      <c r="AD1258" s="11">
        <f>datos_chargeback_2001_1!$AE1258/100</f>
        <v>552.47</v>
      </c>
      <c r="AE1258" s="12">
        <v>55247</v>
      </c>
      <c r="AF1258" s="12" t="s">
        <v>64</v>
      </c>
    </row>
    <row r="1259" spans="1:32" x14ac:dyDescent="0.3">
      <c r="A1259" s="36" t="s">
        <v>3685</v>
      </c>
      <c r="B1259" s="14">
        <v>44984</v>
      </c>
      <c r="C1259" s="14" t="str">
        <f>TEXT(Tabla10[[#This Row],[Fecha de transacción]],"DDDD")</f>
        <v>lunes</v>
      </c>
      <c r="D1259" s="14">
        <v>45052</v>
      </c>
      <c r="E1259" s="15">
        <f>datos_chargeback_2001_1!$D1259-datos_chargeback_2001_1!$B1259</f>
        <v>68</v>
      </c>
      <c r="F1259" s="16">
        <f>datos_chargeback_2001_1!$G1259/100</f>
        <v>955.26</v>
      </c>
      <c r="G1259" s="17">
        <v>95526</v>
      </c>
      <c r="H1259" s="16">
        <f t="shared" si="19"/>
        <v>0</v>
      </c>
      <c r="I1259" s="16">
        <v>0.08</v>
      </c>
      <c r="J1259" s="17" t="s">
        <v>38</v>
      </c>
      <c r="K1259" s="17" t="s">
        <v>25</v>
      </c>
      <c r="L1259" s="17" t="s">
        <v>74</v>
      </c>
      <c r="M1259" s="17" t="s">
        <v>27</v>
      </c>
      <c r="N1259" s="17" t="s">
        <v>42</v>
      </c>
      <c r="O1259" s="17" t="s">
        <v>114</v>
      </c>
      <c r="P1259" s="17" t="s">
        <v>30</v>
      </c>
      <c r="Q1259" s="17" t="s">
        <v>44</v>
      </c>
      <c r="R1259" s="17">
        <v>95526</v>
      </c>
      <c r="S1259" s="17" t="s">
        <v>2842</v>
      </c>
      <c r="T1259" s="17" t="s">
        <v>46</v>
      </c>
      <c r="U1259" s="16">
        <f>datos_chargeback_2001_1!$V1259/100</f>
        <v>955.26</v>
      </c>
      <c r="V1259" s="17">
        <v>95526</v>
      </c>
      <c r="W1259" s="16">
        <f>datos_chargeback_2001_1!$X1259/100</f>
        <v>0</v>
      </c>
      <c r="X1259" s="17">
        <v>0</v>
      </c>
      <c r="Y1259" s="16">
        <f>datos_chargeback_2001_1!$Z1259/100</f>
        <v>0</v>
      </c>
      <c r="Z1259" s="17">
        <v>0</v>
      </c>
      <c r="AA1259" s="17" t="s">
        <v>3686</v>
      </c>
      <c r="AB1259" s="17" t="s">
        <v>48</v>
      </c>
      <c r="AC1259" s="18">
        <v>44984</v>
      </c>
      <c r="AD1259" s="16">
        <f>datos_chargeback_2001_1!$AE1259/100</f>
        <v>410.17</v>
      </c>
      <c r="AE1259" s="17">
        <v>41017</v>
      </c>
      <c r="AF1259" s="17" t="s">
        <v>43</v>
      </c>
    </row>
    <row r="1260" spans="1:32" x14ac:dyDescent="0.3">
      <c r="A1260" s="34" t="s">
        <v>3687</v>
      </c>
      <c r="B1260" s="3">
        <v>44985</v>
      </c>
      <c r="C1260" s="3" t="str">
        <f>TEXT(Tabla10[[#This Row],[Fecha de transacción]],"DDDD")</f>
        <v>martes</v>
      </c>
      <c r="D1260" s="3">
        <v>45057</v>
      </c>
      <c r="E1260" s="4">
        <f>datos_chargeback_2001_1!$D1260-datos_chargeback_2001_1!$B1260</f>
        <v>72</v>
      </c>
      <c r="F1260" s="5">
        <f>datos_chargeback_2001_1!$G1260/100</f>
        <v>698.34</v>
      </c>
      <c r="G1260" s="6">
        <v>69834</v>
      </c>
      <c r="H1260" s="5">
        <f t="shared" si="19"/>
        <v>0</v>
      </c>
      <c r="I1260" s="5">
        <v>0</v>
      </c>
      <c r="J1260" s="6" t="s">
        <v>38</v>
      </c>
      <c r="K1260" s="6" t="s">
        <v>25</v>
      </c>
      <c r="L1260" s="6" t="s">
        <v>80</v>
      </c>
      <c r="M1260" s="6" t="s">
        <v>93</v>
      </c>
      <c r="N1260" s="6" t="s">
        <v>28</v>
      </c>
      <c r="O1260" s="6" t="s">
        <v>50</v>
      </c>
      <c r="P1260" s="6" t="s">
        <v>30</v>
      </c>
      <c r="Q1260" s="6" t="s">
        <v>31</v>
      </c>
      <c r="R1260" s="6">
        <v>69834</v>
      </c>
      <c r="S1260" s="6" t="s">
        <v>98</v>
      </c>
      <c r="T1260" s="6" t="s">
        <v>33</v>
      </c>
      <c r="U1260" s="5">
        <f>datos_chargeback_2001_1!$V1260/100</f>
        <v>0</v>
      </c>
      <c r="V1260" s="6">
        <v>0</v>
      </c>
      <c r="W1260" s="5">
        <f>datos_chargeback_2001_1!$X1260/100</f>
        <v>0</v>
      </c>
      <c r="X1260" s="6">
        <v>0</v>
      </c>
      <c r="Y1260" s="5">
        <f>datos_chargeback_2001_1!$Z1260/100</f>
        <v>698.34</v>
      </c>
      <c r="Z1260" s="6">
        <v>69834</v>
      </c>
      <c r="AA1260" s="6" t="s">
        <v>3688</v>
      </c>
      <c r="AB1260" s="6" t="s">
        <v>48</v>
      </c>
      <c r="AC1260" s="8">
        <v>44985</v>
      </c>
      <c r="AD1260" s="5">
        <f>datos_chargeback_2001_1!$AE1260/100</f>
        <v>680.89</v>
      </c>
      <c r="AE1260" s="6">
        <v>68089</v>
      </c>
      <c r="AF1260" s="6" t="s">
        <v>29</v>
      </c>
    </row>
    <row r="1261" spans="1:32" x14ac:dyDescent="0.3">
      <c r="A1261" s="36" t="s">
        <v>3689</v>
      </c>
      <c r="B1261" s="14">
        <v>44986</v>
      </c>
      <c r="C1261" s="14" t="str">
        <f>TEXT(Tabla10[[#This Row],[Fecha de transacción]],"DDDD")</f>
        <v>miércoles</v>
      </c>
      <c r="D1261" s="14">
        <v>45052</v>
      </c>
      <c r="E1261" s="15">
        <f>datos_chargeback_2001_1!$D1261-datos_chargeback_2001_1!$B1261</f>
        <v>66</v>
      </c>
      <c r="F1261" s="16">
        <f>datos_chargeback_2001_1!$G1261/100</f>
        <v>929.81</v>
      </c>
      <c r="G1261" s="17">
        <v>92981</v>
      </c>
      <c r="H1261" s="16">
        <f t="shared" si="19"/>
        <v>0</v>
      </c>
      <c r="I1261" s="16">
        <v>0</v>
      </c>
      <c r="J1261" s="17" t="s">
        <v>38</v>
      </c>
      <c r="K1261" s="17" t="s">
        <v>25</v>
      </c>
      <c r="L1261" s="17" t="s">
        <v>109</v>
      </c>
      <c r="M1261" s="17" t="s">
        <v>59</v>
      </c>
      <c r="N1261" s="17" t="s">
        <v>42</v>
      </c>
      <c r="O1261" s="17" t="s">
        <v>50</v>
      </c>
      <c r="P1261" s="17" t="s">
        <v>30</v>
      </c>
      <c r="Q1261" s="17" t="s">
        <v>75</v>
      </c>
      <c r="R1261" s="17">
        <v>92981</v>
      </c>
      <c r="S1261" s="17" t="s">
        <v>3690</v>
      </c>
      <c r="T1261" s="17" t="s">
        <v>61</v>
      </c>
      <c r="U1261" s="16">
        <f>datos_chargeback_2001_1!$V1261/100</f>
        <v>0</v>
      </c>
      <c r="V1261" s="17">
        <v>0</v>
      </c>
      <c r="W1261" s="16">
        <f>datos_chargeback_2001_1!$X1261/100</f>
        <v>929.81</v>
      </c>
      <c r="X1261" s="17">
        <v>92981</v>
      </c>
      <c r="Y1261" s="16">
        <f>datos_chargeback_2001_1!$Z1261/100</f>
        <v>0</v>
      </c>
      <c r="Z1261" s="17">
        <v>0</v>
      </c>
      <c r="AA1261" s="17" t="s">
        <v>3691</v>
      </c>
      <c r="AB1261" s="17" t="s">
        <v>48</v>
      </c>
      <c r="AC1261" s="18">
        <v>44986</v>
      </c>
      <c r="AD1261" s="16">
        <f>datos_chargeback_2001_1!$AE1261/100</f>
        <v>830.96</v>
      </c>
      <c r="AE1261" s="17">
        <v>83096</v>
      </c>
      <c r="AF1261" s="17" t="s">
        <v>36</v>
      </c>
    </row>
    <row r="1262" spans="1:32" x14ac:dyDescent="0.3">
      <c r="A1262" s="34" t="s">
        <v>3692</v>
      </c>
      <c r="B1262" s="3">
        <v>44987</v>
      </c>
      <c r="C1262" s="3" t="str">
        <f>TEXT(Tabla10[[#This Row],[Fecha de transacción]],"DDDD")</f>
        <v>jueves</v>
      </c>
      <c r="D1262" s="3">
        <v>45047</v>
      </c>
      <c r="E1262" s="4">
        <f>datos_chargeback_2001_1!$D1262-datos_chargeback_2001_1!$B1262</f>
        <v>60</v>
      </c>
      <c r="F1262" s="5">
        <f>datos_chargeback_2001_1!$G1262/100</f>
        <v>377.84</v>
      </c>
      <c r="G1262" s="6">
        <v>37784</v>
      </c>
      <c r="H1262" s="5">
        <f t="shared" si="19"/>
        <v>0</v>
      </c>
      <c r="I1262" s="5">
        <v>0</v>
      </c>
      <c r="J1262" s="6" t="s">
        <v>24</v>
      </c>
      <c r="K1262" s="6" t="s">
        <v>25</v>
      </c>
      <c r="L1262" s="6" t="s">
        <v>40</v>
      </c>
      <c r="M1262" s="6" t="s">
        <v>85</v>
      </c>
      <c r="N1262" s="6" t="s">
        <v>42</v>
      </c>
      <c r="O1262" s="6" t="s">
        <v>29</v>
      </c>
      <c r="P1262" s="6" t="s">
        <v>30</v>
      </c>
      <c r="Q1262" s="6" t="s">
        <v>55</v>
      </c>
      <c r="R1262" s="6">
        <v>37784</v>
      </c>
      <c r="S1262" s="6" t="s">
        <v>3693</v>
      </c>
      <c r="T1262" s="6" t="s">
        <v>61</v>
      </c>
      <c r="U1262" s="5">
        <f>datos_chargeback_2001_1!$V1262/100</f>
        <v>0</v>
      </c>
      <c r="V1262" s="6">
        <v>0</v>
      </c>
      <c r="W1262" s="5">
        <f>datos_chargeback_2001_1!$X1262/100</f>
        <v>377.84</v>
      </c>
      <c r="X1262" s="6">
        <v>37784</v>
      </c>
      <c r="Y1262" s="5">
        <f>datos_chargeback_2001_1!$Z1262/100</f>
        <v>0</v>
      </c>
      <c r="Z1262" s="6">
        <v>0</v>
      </c>
      <c r="AA1262" s="6" t="s">
        <v>3694</v>
      </c>
      <c r="AB1262" s="6" t="s">
        <v>48</v>
      </c>
      <c r="AC1262" s="8">
        <v>44987</v>
      </c>
      <c r="AD1262" s="5">
        <f>datos_chargeback_2001_1!$AE1262/100</f>
        <v>127.47</v>
      </c>
      <c r="AE1262" s="6">
        <v>12747</v>
      </c>
      <c r="AF1262" s="6" t="s">
        <v>64</v>
      </c>
    </row>
    <row r="1263" spans="1:32" x14ac:dyDescent="0.3">
      <c r="A1263" s="36" t="s">
        <v>3695</v>
      </c>
      <c r="B1263" s="14">
        <v>44988</v>
      </c>
      <c r="C1263" s="14" t="str">
        <f>TEXT(Tabla10[[#This Row],[Fecha de transacción]],"DDDD")</f>
        <v>viernes</v>
      </c>
      <c r="D1263" s="14">
        <v>45074</v>
      </c>
      <c r="E1263" s="15">
        <f>datos_chargeback_2001_1!$D1263-datos_chargeback_2001_1!$B1263</f>
        <v>86</v>
      </c>
      <c r="F1263" s="16">
        <f>datos_chargeback_2001_1!$G1263/100</f>
        <v>375.91</v>
      </c>
      <c r="G1263" s="17">
        <v>37591</v>
      </c>
      <c r="H1263" s="16">
        <f t="shared" si="19"/>
        <v>0</v>
      </c>
      <c r="I1263" s="16">
        <v>0.13</v>
      </c>
      <c r="J1263" s="17" t="s">
        <v>38</v>
      </c>
      <c r="K1263" s="17" t="s">
        <v>25</v>
      </c>
      <c r="L1263" s="17" t="s">
        <v>26</v>
      </c>
      <c r="M1263" s="17" t="s">
        <v>41</v>
      </c>
      <c r="N1263" s="17" t="s">
        <v>42</v>
      </c>
      <c r="O1263" s="17" t="s">
        <v>43</v>
      </c>
      <c r="P1263" s="17" t="s">
        <v>54</v>
      </c>
      <c r="Q1263" s="17" t="s">
        <v>75</v>
      </c>
      <c r="R1263" s="17">
        <v>37591</v>
      </c>
      <c r="S1263" s="17" t="s">
        <v>382</v>
      </c>
      <c r="T1263" s="17" t="s">
        <v>116</v>
      </c>
      <c r="U1263" s="16">
        <f>datos_chargeback_2001_1!$V1263/100</f>
        <v>375.91</v>
      </c>
      <c r="V1263" s="17">
        <v>37591</v>
      </c>
      <c r="W1263" s="16">
        <f>datos_chargeback_2001_1!$X1263/100</f>
        <v>0</v>
      </c>
      <c r="X1263" s="17">
        <v>0</v>
      </c>
      <c r="Y1263" s="16">
        <f>datos_chargeback_2001_1!$Z1263/100</f>
        <v>0</v>
      </c>
      <c r="Z1263" s="17">
        <v>0</v>
      </c>
      <c r="AA1263" s="17" t="s">
        <v>3696</v>
      </c>
      <c r="AB1263" s="17" t="s">
        <v>48</v>
      </c>
      <c r="AC1263" s="18">
        <v>44988</v>
      </c>
      <c r="AD1263" s="16">
        <f>datos_chargeback_2001_1!$AE1263/100</f>
        <v>684.75</v>
      </c>
      <c r="AE1263" s="17">
        <v>68475</v>
      </c>
      <c r="AF1263" s="17" t="s">
        <v>53</v>
      </c>
    </row>
    <row r="1264" spans="1:32" x14ac:dyDescent="0.3">
      <c r="A1264" s="34" t="s">
        <v>3697</v>
      </c>
      <c r="B1264" s="3">
        <v>44989</v>
      </c>
      <c r="C1264" s="3" t="str">
        <f>TEXT(Tabla10[[#This Row],[Fecha de transacción]],"DDDD")</f>
        <v>sábado</v>
      </c>
      <c r="D1264" s="3">
        <v>45070</v>
      </c>
      <c r="E1264" s="4">
        <f>datos_chargeback_2001_1!$D1264-datos_chargeback_2001_1!$B1264</f>
        <v>81</v>
      </c>
      <c r="F1264" s="5">
        <f>datos_chargeback_2001_1!$G1264/100</f>
        <v>286.89</v>
      </c>
      <c r="G1264" s="6">
        <v>28689</v>
      </c>
      <c r="H1264" s="5">
        <f t="shared" si="19"/>
        <v>0</v>
      </c>
      <c r="I1264" s="5">
        <v>1.25</v>
      </c>
      <c r="J1264" s="6" t="s">
        <v>38</v>
      </c>
      <c r="K1264" s="6" t="s">
        <v>25</v>
      </c>
      <c r="L1264" s="6" t="s">
        <v>119</v>
      </c>
      <c r="M1264" s="6" t="s">
        <v>93</v>
      </c>
      <c r="N1264" s="6" t="s">
        <v>42</v>
      </c>
      <c r="O1264" s="6" t="s">
        <v>50</v>
      </c>
      <c r="P1264" s="6" t="s">
        <v>30</v>
      </c>
      <c r="Q1264" s="6" t="s">
        <v>44</v>
      </c>
      <c r="R1264" s="6">
        <v>28689</v>
      </c>
      <c r="S1264" s="6" t="s">
        <v>3698</v>
      </c>
      <c r="T1264" s="6" t="s">
        <v>46</v>
      </c>
      <c r="U1264" s="5">
        <f>datos_chargeback_2001_1!$V1264/100</f>
        <v>286.89</v>
      </c>
      <c r="V1264" s="6">
        <v>28689</v>
      </c>
      <c r="W1264" s="5">
        <f>datos_chargeback_2001_1!$X1264/100</f>
        <v>0</v>
      </c>
      <c r="X1264" s="6">
        <v>0</v>
      </c>
      <c r="Y1264" s="5">
        <f>datos_chargeback_2001_1!$Z1264/100</f>
        <v>0</v>
      </c>
      <c r="Z1264" s="6">
        <v>0</v>
      </c>
      <c r="AA1264" s="6" t="s">
        <v>3699</v>
      </c>
      <c r="AB1264" s="6" t="s">
        <v>35</v>
      </c>
      <c r="AC1264" s="7" t="s">
        <v>35</v>
      </c>
      <c r="AD1264" s="5">
        <f>datos_chargeback_2001_1!$AE1264/100</f>
        <v>0</v>
      </c>
      <c r="AE1264" s="6">
        <v>0</v>
      </c>
      <c r="AF1264" s="6" t="s">
        <v>50</v>
      </c>
    </row>
    <row r="1265" spans="1:32" x14ac:dyDescent="0.3">
      <c r="A1265" s="34" t="s">
        <v>3700</v>
      </c>
      <c r="B1265" s="3">
        <v>44990</v>
      </c>
      <c r="C1265" s="3" t="str">
        <f>TEXT(Tabla10[[#This Row],[Fecha de transacción]],"DDDD")</f>
        <v>domingo</v>
      </c>
      <c r="D1265" s="3">
        <v>45071</v>
      </c>
      <c r="E1265" s="4">
        <f>datos_chargeback_2001_1!$D1265-datos_chargeback_2001_1!$B1265</f>
        <v>81</v>
      </c>
      <c r="F1265" s="5">
        <f>datos_chargeback_2001_1!$G1265/100</f>
        <v>741.58</v>
      </c>
      <c r="G1265" s="6">
        <v>74158</v>
      </c>
      <c r="H1265" s="5">
        <f t="shared" si="19"/>
        <v>0</v>
      </c>
      <c r="I1265" s="5">
        <v>1.07</v>
      </c>
      <c r="J1265" s="6" t="s">
        <v>38</v>
      </c>
      <c r="K1265" s="6" t="s">
        <v>25</v>
      </c>
      <c r="L1265" s="6" t="s">
        <v>74</v>
      </c>
      <c r="M1265" s="6" t="s">
        <v>59</v>
      </c>
      <c r="N1265" s="6" t="s">
        <v>28</v>
      </c>
      <c r="O1265" s="6" t="s">
        <v>53</v>
      </c>
      <c r="P1265" s="6" t="s">
        <v>54</v>
      </c>
      <c r="Q1265" s="6" t="s">
        <v>31</v>
      </c>
      <c r="R1265" s="6">
        <v>74158</v>
      </c>
      <c r="S1265" s="6" t="s">
        <v>3268</v>
      </c>
      <c r="T1265" s="6" t="s">
        <v>33</v>
      </c>
      <c r="U1265" s="5">
        <f>datos_chargeback_2001_1!$V1265/100</f>
        <v>0</v>
      </c>
      <c r="V1265" s="6">
        <v>0</v>
      </c>
      <c r="W1265" s="5">
        <f>datos_chargeback_2001_1!$X1265/100</f>
        <v>0</v>
      </c>
      <c r="X1265" s="6">
        <v>0</v>
      </c>
      <c r="Y1265" s="5">
        <f>datos_chargeback_2001_1!$Z1265/100</f>
        <v>741.58</v>
      </c>
      <c r="Z1265" s="6">
        <v>74158</v>
      </c>
      <c r="AA1265" s="6" t="s">
        <v>3701</v>
      </c>
      <c r="AB1265" s="6" t="s">
        <v>48</v>
      </c>
      <c r="AC1265" s="8">
        <v>44990</v>
      </c>
      <c r="AD1265" s="5">
        <f>datos_chargeback_2001_1!$AE1265/100</f>
        <v>98.57</v>
      </c>
      <c r="AE1265" s="6">
        <v>9857</v>
      </c>
      <c r="AF1265" s="6" t="s">
        <v>50</v>
      </c>
    </row>
    <row r="1266" spans="1:32" x14ac:dyDescent="0.3">
      <c r="A1266" s="35" t="s">
        <v>3702</v>
      </c>
      <c r="B1266" s="9">
        <v>44991</v>
      </c>
      <c r="C1266" s="9" t="str">
        <f>TEXT(Tabla10[[#This Row],[Fecha de transacción]],"DDDD")</f>
        <v>lunes</v>
      </c>
      <c r="D1266" s="9">
        <v>45069</v>
      </c>
      <c r="E1266" s="10">
        <f>datos_chargeback_2001_1!$D1266-datos_chargeback_2001_1!$B1266</f>
        <v>78</v>
      </c>
      <c r="F1266" s="11">
        <f>datos_chargeback_2001_1!$G1266/100</f>
        <v>58.06</v>
      </c>
      <c r="G1266" s="12">
        <v>5806</v>
      </c>
      <c r="H1266" s="11">
        <f t="shared" si="19"/>
        <v>0</v>
      </c>
      <c r="I1266" s="11">
        <v>0</v>
      </c>
      <c r="J1266" s="12" t="s">
        <v>24</v>
      </c>
      <c r="K1266" s="12" t="s">
        <v>25</v>
      </c>
      <c r="L1266" s="12" t="s">
        <v>80</v>
      </c>
      <c r="M1266" s="12" t="s">
        <v>59</v>
      </c>
      <c r="N1266" s="12" t="s">
        <v>42</v>
      </c>
      <c r="O1266" s="12" t="s">
        <v>29</v>
      </c>
      <c r="P1266" s="12" t="s">
        <v>30</v>
      </c>
      <c r="Q1266" s="12" t="s">
        <v>31</v>
      </c>
      <c r="R1266" s="12">
        <v>5806</v>
      </c>
      <c r="S1266" s="12" t="s">
        <v>640</v>
      </c>
      <c r="T1266" s="12" t="s">
        <v>46</v>
      </c>
      <c r="U1266" s="11">
        <f>datos_chargeback_2001_1!$V1266/100</f>
        <v>58.06</v>
      </c>
      <c r="V1266" s="12">
        <v>5806</v>
      </c>
      <c r="W1266" s="11">
        <f>datos_chargeback_2001_1!$X1266/100</f>
        <v>0</v>
      </c>
      <c r="X1266" s="12">
        <v>0</v>
      </c>
      <c r="Y1266" s="11">
        <f>datos_chargeback_2001_1!$Z1266/100</f>
        <v>0</v>
      </c>
      <c r="Z1266" s="12">
        <v>0</v>
      </c>
      <c r="AA1266" s="12" t="s">
        <v>3703</v>
      </c>
      <c r="AB1266" s="12" t="s">
        <v>35</v>
      </c>
      <c r="AC1266" s="13" t="s">
        <v>35</v>
      </c>
      <c r="AD1266" s="11">
        <f>datos_chargeback_2001_1!$AE1266/100</f>
        <v>0</v>
      </c>
      <c r="AE1266" s="12">
        <v>0</v>
      </c>
      <c r="AF1266" s="12" t="s">
        <v>53</v>
      </c>
    </row>
    <row r="1267" spans="1:32" x14ac:dyDescent="0.3">
      <c r="A1267" s="34" t="s">
        <v>3704</v>
      </c>
      <c r="B1267" s="3">
        <v>44992</v>
      </c>
      <c r="C1267" s="3" t="str">
        <f>TEXT(Tabla10[[#This Row],[Fecha de transacción]],"DDDD")</f>
        <v>martes</v>
      </c>
      <c r="D1267" s="3">
        <v>45070</v>
      </c>
      <c r="E1267" s="4">
        <f>datos_chargeback_2001_1!$D1267-datos_chargeback_2001_1!$B1267</f>
        <v>78</v>
      </c>
      <c r="F1267" s="5">
        <f>datos_chargeback_2001_1!$G1267/100</f>
        <v>56.86</v>
      </c>
      <c r="G1267" s="6">
        <v>5686</v>
      </c>
      <c r="H1267" s="5">
        <f t="shared" si="19"/>
        <v>0</v>
      </c>
      <c r="I1267" s="5">
        <v>0</v>
      </c>
      <c r="J1267" s="6" t="s">
        <v>38</v>
      </c>
      <c r="K1267" s="6" t="s">
        <v>25</v>
      </c>
      <c r="L1267" s="6" t="s">
        <v>40</v>
      </c>
      <c r="M1267" s="6" t="s">
        <v>52</v>
      </c>
      <c r="N1267" s="6" t="s">
        <v>42</v>
      </c>
      <c r="O1267" s="6" t="s">
        <v>43</v>
      </c>
      <c r="P1267" s="6" t="s">
        <v>54</v>
      </c>
      <c r="Q1267" s="6" t="s">
        <v>66</v>
      </c>
      <c r="R1267" s="6">
        <v>56860</v>
      </c>
      <c r="S1267" s="6" t="s">
        <v>3705</v>
      </c>
      <c r="T1267" s="6" t="s">
        <v>61</v>
      </c>
      <c r="U1267" s="5">
        <f>datos_chargeback_2001_1!$V1267/100</f>
        <v>0</v>
      </c>
      <c r="V1267" s="6">
        <v>0</v>
      </c>
      <c r="W1267" s="5">
        <f>datos_chargeback_2001_1!$X1267/100</f>
        <v>568.6</v>
      </c>
      <c r="X1267" s="6">
        <v>56860</v>
      </c>
      <c r="Y1267" s="5">
        <f>datos_chargeback_2001_1!$Z1267/100</f>
        <v>0</v>
      </c>
      <c r="Z1267" s="6">
        <v>0</v>
      </c>
      <c r="AA1267" s="6" t="s">
        <v>3706</v>
      </c>
      <c r="AB1267" s="6" t="s">
        <v>35</v>
      </c>
      <c r="AC1267" s="7" t="s">
        <v>35</v>
      </c>
      <c r="AD1267" s="5">
        <f>datos_chargeback_2001_1!$AE1267/100</f>
        <v>0</v>
      </c>
      <c r="AE1267" s="6">
        <v>0</v>
      </c>
      <c r="AF1267" s="6" t="s">
        <v>36</v>
      </c>
    </row>
    <row r="1268" spans="1:32" x14ac:dyDescent="0.3">
      <c r="A1268" s="35" t="s">
        <v>3707</v>
      </c>
      <c r="B1268" s="9">
        <v>44993</v>
      </c>
      <c r="C1268" s="9" t="str">
        <f>TEXT(Tabla10[[#This Row],[Fecha de transacción]],"DDDD")</f>
        <v>miércoles</v>
      </c>
      <c r="D1268" s="9">
        <v>45078</v>
      </c>
      <c r="E1268" s="10">
        <f>datos_chargeback_2001_1!$D1268-datos_chargeback_2001_1!$B1268</f>
        <v>85</v>
      </c>
      <c r="F1268" s="11">
        <f>datos_chargeback_2001_1!$G1268/100</f>
        <v>798.02</v>
      </c>
      <c r="G1268" s="12">
        <v>79802</v>
      </c>
      <c r="H1268" s="11">
        <f t="shared" si="19"/>
        <v>0</v>
      </c>
      <c r="I1268" s="11">
        <v>1.42</v>
      </c>
      <c r="J1268" s="12" t="s">
        <v>24</v>
      </c>
      <c r="K1268" s="12" t="s">
        <v>25</v>
      </c>
      <c r="L1268" s="12" t="s">
        <v>74</v>
      </c>
      <c r="M1268" s="12" t="s">
        <v>52</v>
      </c>
      <c r="N1268" s="12" t="s">
        <v>42</v>
      </c>
      <c r="O1268" s="12" t="s">
        <v>36</v>
      </c>
      <c r="P1268" s="12" t="s">
        <v>54</v>
      </c>
      <c r="Q1268" s="12" t="s">
        <v>66</v>
      </c>
      <c r="R1268" s="12">
        <v>79802</v>
      </c>
      <c r="S1268" s="12" t="s">
        <v>3551</v>
      </c>
      <c r="T1268" s="12" t="s">
        <v>116</v>
      </c>
      <c r="U1268" s="11">
        <f>datos_chargeback_2001_1!$V1268/100</f>
        <v>798.02</v>
      </c>
      <c r="V1268" s="12">
        <v>79802</v>
      </c>
      <c r="W1268" s="11">
        <f>datos_chargeback_2001_1!$X1268/100</f>
        <v>0</v>
      </c>
      <c r="X1268" s="12">
        <v>0</v>
      </c>
      <c r="Y1268" s="11">
        <f>datos_chargeback_2001_1!$Z1268/100</f>
        <v>0</v>
      </c>
      <c r="Z1268" s="12">
        <v>0</v>
      </c>
      <c r="AA1268" s="12" t="s">
        <v>3708</v>
      </c>
      <c r="AB1268" s="12" t="s">
        <v>48</v>
      </c>
      <c r="AC1268" s="19">
        <v>44993</v>
      </c>
      <c r="AD1268" s="11">
        <f>datos_chargeback_2001_1!$AE1268/100</f>
        <v>24.55</v>
      </c>
      <c r="AE1268" s="12">
        <v>2455</v>
      </c>
      <c r="AF1268" s="12" t="s">
        <v>43</v>
      </c>
    </row>
    <row r="1269" spans="1:32" x14ac:dyDescent="0.3">
      <c r="A1269" s="36" t="s">
        <v>3709</v>
      </c>
      <c r="B1269" s="14">
        <v>44994</v>
      </c>
      <c r="C1269" s="14" t="str">
        <f>TEXT(Tabla10[[#This Row],[Fecha de transacción]],"DDDD")</f>
        <v>jueves</v>
      </c>
      <c r="D1269" s="14">
        <v>45067</v>
      </c>
      <c r="E1269" s="15">
        <f>datos_chargeback_2001_1!$D1269-datos_chargeback_2001_1!$B1269</f>
        <v>73</v>
      </c>
      <c r="F1269" s="16">
        <f>datos_chargeback_2001_1!$G1269/100</f>
        <v>56.54</v>
      </c>
      <c r="G1269" s="17">
        <v>5654</v>
      </c>
      <c r="H1269" s="16">
        <f t="shared" si="19"/>
        <v>0</v>
      </c>
      <c r="I1269" s="16">
        <v>0</v>
      </c>
      <c r="J1269" s="17" t="s">
        <v>38</v>
      </c>
      <c r="K1269" s="17" t="s">
        <v>25</v>
      </c>
      <c r="L1269" s="17" t="s">
        <v>119</v>
      </c>
      <c r="M1269" s="17" t="s">
        <v>41</v>
      </c>
      <c r="N1269" s="17" t="s">
        <v>42</v>
      </c>
      <c r="O1269" s="17" t="s">
        <v>29</v>
      </c>
      <c r="P1269" s="17" t="s">
        <v>30</v>
      </c>
      <c r="Q1269" s="17" t="s">
        <v>44</v>
      </c>
      <c r="R1269" s="17">
        <v>5654</v>
      </c>
      <c r="S1269" s="17" t="s">
        <v>514</v>
      </c>
      <c r="T1269" s="17" t="s">
        <v>61</v>
      </c>
      <c r="U1269" s="16">
        <f>datos_chargeback_2001_1!$V1269/100</f>
        <v>0</v>
      </c>
      <c r="V1269" s="17">
        <v>0</v>
      </c>
      <c r="W1269" s="16">
        <f>datos_chargeback_2001_1!$X1269/100</f>
        <v>56.54</v>
      </c>
      <c r="X1269" s="17">
        <v>5654</v>
      </c>
      <c r="Y1269" s="16">
        <f>datos_chargeback_2001_1!$Z1269/100</f>
        <v>0</v>
      </c>
      <c r="Z1269" s="17">
        <v>0</v>
      </c>
      <c r="AA1269" s="17" t="s">
        <v>3710</v>
      </c>
      <c r="AB1269" s="17" t="s">
        <v>35</v>
      </c>
      <c r="AC1269" s="20" t="s">
        <v>35</v>
      </c>
      <c r="AD1269" s="16">
        <f>datos_chargeback_2001_1!$AE1269/100</f>
        <v>0</v>
      </c>
      <c r="AE1269" s="17">
        <v>0</v>
      </c>
      <c r="AF1269" s="17" t="s">
        <v>64</v>
      </c>
    </row>
    <row r="1270" spans="1:32" x14ac:dyDescent="0.3">
      <c r="A1270" s="34" t="s">
        <v>3711</v>
      </c>
      <c r="B1270" s="3">
        <v>44995</v>
      </c>
      <c r="C1270" s="3" t="str">
        <f>TEXT(Tabla10[[#This Row],[Fecha de transacción]],"DDDD")</f>
        <v>viernes</v>
      </c>
      <c r="D1270" s="3">
        <v>45078</v>
      </c>
      <c r="E1270" s="4">
        <f>datos_chargeback_2001_1!$D1270-datos_chargeback_2001_1!$B1270</f>
        <v>83</v>
      </c>
      <c r="F1270" s="5">
        <f>datos_chargeback_2001_1!$G1270/100</f>
        <v>10.67</v>
      </c>
      <c r="G1270" s="6">
        <v>1067</v>
      </c>
      <c r="H1270" s="5">
        <f t="shared" si="19"/>
        <v>0</v>
      </c>
      <c r="I1270" s="5">
        <v>0</v>
      </c>
      <c r="J1270" s="6" t="s">
        <v>24</v>
      </c>
      <c r="K1270" s="6" t="s">
        <v>25</v>
      </c>
      <c r="L1270" s="6" t="s">
        <v>109</v>
      </c>
      <c r="M1270" s="6" t="s">
        <v>93</v>
      </c>
      <c r="N1270" s="6" t="s">
        <v>42</v>
      </c>
      <c r="O1270" s="6" t="s">
        <v>114</v>
      </c>
      <c r="P1270" s="6" t="s">
        <v>30</v>
      </c>
      <c r="Q1270" s="6" t="s">
        <v>44</v>
      </c>
      <c r="R1270" s="6">
        <v>1067</v>
      </c>
      <c r="S1270" s="6" t="s">
        <v>3712</v>
      </c>
      <c r="T1270" s="6" t="s">
        <v>61</v>
      </c>
      <c r="U1270" s="5">
        <f>datos_chargeback_2001_1!$V1270/100</f>
        <v>0</v>
      </c>
      <c r="V1270" s="6">
        <v>0</v>
      </c>
      <c r="W1270" s="5">
        <f>datos_chargeback_2001_1!$X1270/100</f>
        <v>10.67</v>
      </c>
      <c r="X1270" s="6">
        <v>1067</v>
      </c>
      <c r="Y1270" s="5">
        <f>datos_chargeback_2001_1!$Z1270/100</f>
        <v>0</v>
      </c>
      <c r="Z1270" s="6">
        <v>0</v>
      </c>
      <c r="AA1270" s="6" t="s">
        <v>3713</v>
      </c>
      <c r="AB1270" s="6" t="s">
        <v>48</v>
      </c>
      <c r="AC1270" s="8">
        <v>44995</v>
      </c>
      <c r="AD1270" s="5">
        <f>datos_chargeback_2001_1!$AE1270/100</f>
        <v>21.23</v>
      </c>
      <c r="AE1270" s="6">
        <v>2123</v>
      </c>
      <c r="AF1270" s="6" t="s">
        <v>50</v>
      </c>
    </row>
    <row r="1271" spans="1:32" x14ac:dyDescent="0.3">
      <c r="A1271" s="36" t="s">
        <v>3714</v>
      </c>
      <c r="B1271" s="14">
        <v>44996</v>
      </c>
      <c r="C1271" s="14" t="str">
        <f>TEXT(Tabla10[[#This Row],[Fecha de transacción]],"DDDD")</f>
        <v>sábado</v>
      </c>
      <c r="D1271" s="14">
        <v>45083</v>
      </c>
      <c r="E1271" s="15">
        <f>datos_chargeback_2001_1!$D1271-datos_chargeback_2001_1!$B1271</f>
        <v>87</v>
      </c>
      <c r="F1271" s="16">
        <f>datos_chargeback_2001_1!$G1271/100</f>
        <v>114.73</v>
      </c>
      <c r="G1271" s="17">
        <v>11473</v>
      </c>
      <c r="H1271" s="16">
        <f t="shared" si="19"/>
        <v>0</v>
      </c>
      <c r="I1271" s="16">
        <v>0</v>
      </c>
      <c r="J1271" s="17" t="s">
        <v>24</v>
      </c>
      <c r="K1271" s="17" t="s">
        <v>25</v>
      </c>
      <c r="L1271" s="17" t="s">
        <v>74</v>
      </c>
      <c r="M1271" s="17" t="s">
        <v>85</v>
      </c>
      <c r="N1271" s="17" t="s">
        <v>42</v>
      </c>
      <c r="O1271" s="17" t="s">
        <v>70</v>
      </c>
      <c r="P1271" s="17" t="s">
        <v>54</v>
      </c>
      <c r="Q1271" s="17" t="s">
        <v>75</v>
      </c>
      <c r="R1271" s="17">
        <v>11473</v>
      </c>
      <c r="S1271" s="17" t="s">
        <v>1864</v>
      </c>
      <c r="T1271" s="17" t="s">
        <v>116</v>
      </c>
      <c r="U1271" s="16">
        <f>datos_chargeback_2001_1!$V1271/100</f>
        <v>114.73</v>
      </c>
      <c r="V1271" s="17">
        <v>11473</v>
      </c>
      <c r="W1271" s="16">
        <f>datos_chargeback_2001_1!$X1271/100</f>
        <v>0</v>
      </c>
      <c r="X1271" s="17">
        <v>0</v>
      </c>
      <c r="Y1271" s="16">
        <f>datos_chargeback_2001_1!$Z1271/100</f>
        <v>0</v>
      </c>
      <c r="Z1271" s="17">
        <v>0</v>
      </c>
      <c r="AA1271" s="17" t="s">
        <v>3715</v>
      </c>
      <c r="AB1271" s="17" t="s">
        <v>48</v>
      </c>
      <c r="AC1271" s="18">
        <v>44996</v>
      </c>
      <c r="AD1271" s="16">
        <f>datos_chargeback_2001_1!$AE1271/100</f>
        <v>367.88</v>
      </c>
      <c r="AE1271" s="17">
        <v>36788</v>
      </c>
      <c r="AF1271" s="17" t="s">
        <v>36</v>
      </c>
    </row>
    <row r="1272" spans="1:32" x14ac:dyDescent="0.3">
      <c r="A1272" s="34" t="s">
        <v>3716</v>
      </c>
      <c r="B1272" s="3">
        <v>44997</v>
      </c>
      <c r="C1272" s="3" t="str">
        <f>TEXT(Tabla10[[#This Row],[Fecha de transacción]],"DDDD")</f>
        <v>domingo</v>
      </c>
      <c r="D1272" s="3">
        <v>45072</v>
      </c>
      <c r="E1272" s="4">
        <f>datos_chargeback_2001_1!$D1272-datos_chargeback_2001_1!$B1272</f>
        <v>75</v>
      </c>
      <c r="F1272" s="5">
        <f>datos_chargeback_2001_1!$G1272/100</f>
        <v>981.55</v>
      </c>
      <c r="G1272" s="6">
        <v>98155</v>
      </c>
      <c r="H1272" s="5">
        <f t="shared" si="19"/>
        <v>0</v>
      </c>
      <c r="I1272" s="5">
        <v>0</v>
      </c>
      <c r="J1272" s="6" t="s">
        <v>38</v>
      </c>
      <c r="K1272" s="6" t="s">
        <v>25</v>
      </c>
      <c r="L1272" s="6" t="s">
        <v>109</v>
      </c>
      <c r="M1272" s="6" t="s">
        <v>93</v>
      </c>
      <c r="N1272" s="6" t="s">
        <v>42</v>
      </c>
      <c r="O1272" s="6" t="s">
        <v>29</v>
      </c>
      <c r="P1272" s="6" t="s">
        <v>54</v>
      </c>
      <c r="Q1272" s="6" t="s">
        <v>31</v>
      </c>
      <c r="R1272" s="6">
        <v>98155</v>
      </c>
      <c r="S1272" s="6" t="s">
        <v>996</v>
      </c>
      <c r="T1272" s="6" t="s">
        <v>116</v>
      </c>
      <c r="U1272" s="5">
        <f>datos_chargeback_2001_1!$V1272/100</f>
        <v>981.55</v>
      </c>
      <c r="V1272" s="6">
        <v>98155</v>
      </c>
      <c r="W1272" s="5">
        <f>datos_chargeback_2001_1!$X1272/100</f>
        <v>0</v>
      </c>
      <c r="X1272" s="6">
        <v>0</v>
      </c>
      <c r="Y1272" s="5">
        <f>datos_chargeback_2001_1!$Z1272/100</f>
        <v>0</v>
      </c>
      <c r="Z1272" s="6">
        <v>0</v>
      </c>
      <c r="AA1272" s="6" t="s">
        <v>3717</v>
      </c>
      <c r="AB1272" s="6" t="s">
        <v>35</v>
      </c>
      <c r="AC1272" s="7" t="s">
        <v>35</v>
      </c>
      <c r="AD1272" s="5">
        <f>datos_chargeback_2001_1!$AE1272/100</f>
        <v>0</v>
      </c>
      <c r="AE1272" s="6">
        <v>0</v>
      </c>
      <c r="AF1272" s="6" t="s">
        <v>36</v>
      </c>
    </row>
    <row r="1273" spans="1:32" x14ac:dyDescent="0.3">
      <c r="A1273" s="36" t="s">
        <v>3718</v>
      </c>
      <c r="B1273" s="14">
        <v>44998</v>
      </c>
      <c r="C1273" s="14" t="str">
        <f>TEXT(Tabla10[[#This Row],[Fecha de transacción]],"DDDD")</f>
        <v>lunes</v>
      </c>
      <c r="D1273" s="14">
        <v>45071</v>
      </c>
      <c r="E1273" s="15">
        <f>datos_chargeback_2001_1!$D1273-datos_chargeback_2001_1!$B1273</f>
        <v>73</v>
      </c>
      <c r="F1273" s="16">
        <f>datos_chargeback_2001_1!$G1273/100</f>
        <v>671.71</v>
      </c>
      <c r="G1273" s="17">
        <v>67171</v>
      </c>
      <c r="H1273" s="16">
        <f t="shared" si="19"/>
        <v>0</v>
      </c>
      <c r="I1273" s="16">
        <v>0</v>
      </c>
      <c r="J1273" s="17" t="s">
        <v>24</v>
      </c>
      <c r="K1273" s="17" t="s">
        <v>25</v>
      </c>
      <c r="L1273" s="17" t="s">
        <v>74</v>
      </c>
      <c r="M1273" s="17" t="s">
        <v>93</v>
      </c>
      <c r="N1273" s="17" t="s">
        <v>28</v>
      </c>
      <c r="O1273" s="17" t="s">
        <v>43</v>
      </c>
      <c r="P1273" s="17" t="s">
        <v>54</v>
      </c>
      <c r="Q1273" s="17" t="s">
        <v>75</v>
      </c>
      <c r="R1273" s="17">
        <v>67171</v>
      </c>
      <c r="S1273" s="17" t="s">
        <v>900</v>
      </c>
      <c r="T1273" s="17" t="s">
        <v>33</v>
      </c>
      <c r="U1273" s="16">
        <f>datos_chargeback_2001_1!$V1273/100</f>
        <v>0</v>
      </c>
      <c r="V1273" s="17">
        <v>0</v>
      </c>
      <c r="W1273" s="16">
        <f>datos_chargeback_2001_1!$X1273/100</f>
        <v>0</v>
      </c>
      <c r="X1273" s="17">
        <v>0</v>
      </c>
      <c r="Y1273" s="16">
        <f>datos_chargeback_2001_1!$Z1273/100</f>
        <v>671.71</v>
      </c>
      <c r="Z1273" s="17">
        <v>67171</v>
      </c>
      <c r="AA1273" s="17" t="s">
        <v>3719</v>
      </c>
      <c r="AB1273" s="17" t="s">
        <v>35</v>
      </c>
      <c r="AC1273" s="20" t="s">
        <v>35</v>
      </c>
      <c r="AD1273" s="16">
        <f>datos_chargeback_2001_1!$AE1273/100</f>
        <v>0</v>
      </c>
      <c r="AE1273" s="17">
        <v>0</v>
      </c>
      <c r="AF1273" s="17" t="s">
        <v>53</v>
      </c>
    </row>
    <row r="1274" spans="1:32" x14ac:dyDescent="0.3">
      <c r="A1274" s="35" t="s">
        <v>3720</v>
      </c>
      <c r="B1274" s="9">
        <v>44999</v>
      </c>
      <c r="C1274" s="9" t="str">
        <f>TEXT(Tabla10[[#This Row],[Fecha de transacción]],"DDDD")</f>
        <v>martes</v>
      </c>
      <c r="D1274" s="9">
        <v>45061</v>
      </c>
      <c r="E1274" s="10">
        <f>datos_chargeback_2001_1!$D1274-datos_chargeback_2001_1!$B1274</f>
        <v>62</v>
      </c>
      <c r="F1274" s="11">
        <f>datos_chargeback_2001_1!$G1274/100</f>
        <v>210.16</v>
      </c>
      <c r="G1274" s="12">
        <v>21016</v>
      </c>
      <c r="H1274" s="11">
        <f t="shared" si="19"/>
        <v>0</v>
      </c>
      <c r="I1274" s="11">
        <v>1.27</v>
      </c>
      <c r="J1274" s="12" t="s">
        <v>38</v>
      </c>
      <c r="K1274" s="12" t="s">
        <v>25</v>
      </c>
      <c r="L1274" s="12" t="s">
        <v>80</v>
      </c>
      <c r="M1274" s="12" t="s">
        <v>52</v>
      </c>
      <c r="N1274" s="12" t="s">
        <v>42</v>
      </c>
      <c r="O1274" s="12" t="s">
        <v>70</v>
      </c>
      <c r="P1274" s="12" t="s">
        <v>30</v>
      </c>
      <c r="Q1274" s="12" t="s">
        <v>66</v>
      </c>
      <c r="R1274" s="12">
        <v>21016</v>
      </c>
      <c r="S1274" s="12" t="s">
        <v>679</v>
      </c>
      <c r="T1274" s="12" t="s">
        <v>46</v>
      </c>
      <c r="U1274" s="11">
        <f>datos_chargeback_2001_1!$V1274/100</f>
        <v>210.16</v>
      </c>
      <c r="V1274" s="12">
        <v>21016</v>
      </c>
      <c r="W1274" s="11">
        <f>datos_chargeback_2001_1!$X1274/100</f>
        <v>0</v>
      </c>
      <c r="X1274" s="12">
        <v>0</v>
      </c>
      <c r="Y1274" s="11">
        <f>datos_chargeback_2001_1!$Z1274/100</f>
        <v>0</v>
      </c>
      <c r="Z1274" s="12">
        <v>0</v>
      </c>
      <c r="AA1274" s="12" t="s">
        <v>3721</v>
      </c>
      <c r="AB1274" s="12" t="s">
        <v>48</v>
      </c>
      <c r="AC1274" s="19">
        <v>44999</v>
      </c>
      <c r="AD1274" s="11">
        <f>datos_chargeback_2001_1!$AE1274/100</f>
        <v>727.69</v>
      </c>
      <c r="AE1274" s="12">
        <v>72769</v>
      </c>
      <c r="AF1274" s="12" t="s">
        <v>50</v>
      </c>
    </row>
    <row r="1275" spans="1:32" x14ac:dyDescent="0.3">
      <c r="A1275" s="34" t="s">
        <v>3722</v>
      </c>
      <c r="B1275" s="3">
        <v>45000</v>
      </c>
      <c r="C1275" s="3" t="str">
        <f>TEXT(Tabla10[[#This Row],[Fecha de transacción]],"DDDD")</f>
        <v>miércoles</v>
      </c>
      <c r="D1275" s="3">
        <v>45078</v>
      </c>
      <c r="E1275" s="4">
        <f>datos_chargeback_2001_1!$D1275-datos_chargeback_2001_1!$B1275</f>
        <v>78</v>
      </c>
      <c r="F1275" s="5">
        <f>datos_chargeback_2001_1!$G1275/100</f>
        <v>504.32</v>
      </c>
      <c r="G1275" s="6">
        <v>50432</v>
      </c>
      <c r="H1275" s="5">
        <f t="shared" si="19"/>
        <v>0</v>
      </c>
      <c r="I1275" s="5">
        <v>1.39</v>
      </c>
      <c r="J1275" s="6" t="s">
        <v>24</v>
      </c>
      <c r="K1275" s="6" t="s">
        <v>25</v>
      </c>
      <c r="L1275" s="6" t="s">
        <v>26</v>
      </c>
      <c r="M1275" s="6" t="s">
        <v>93</v>
      </c>
      <c r="N1275" s="6" t="s">
        <v>42</v>
      </c>
      <c r="O1275" s="6" t="s">
        <v>70</v>
      </c>
      <c r="P1275" s="6" t="s">
        <v>54</v>
      </c>
      <c r="Q1275" s="6" t="s">
        <v>44</v>
      </c>
      <c r="R1275" s="6">
        <v>50432</v>
      </c>
      <c r="S1275" s="6" t="s">
        <v>3723</v>
      </c>
      <c r="T1275" s="6" t="s">
        <v>46</v>
      </c>
      <c r="U1275" s="5">
        <f>datos_chargeback_2001_1!$V1275/100</f>
        <v>504.32</v>
      </c>
      <c r="V1275" s="6">
        <v>50432</v>
      </c>
      <c r="W1275" s="5">
        <f>datos_chargeback_2001_1!$X1275/100</f>
        <v>0</v>
      </c>
      <c r="X1275" s="6">
        <v>0</v>
      </c>
      <c r="Y1275" s="5">
        <f>datos_chargeback_2001_1!$Z1275/100</f>
        <v>0</v>
      </c>
      <c r="Z1275" s="6">
        <v>0</v>
      </c>
      <c r="AA1275" s="6" t="s">
        <v>3724</v>
      </c>
      <c r="AB1275" s="6" t="s">
        <v>48</v>
      </c>
      <c r="AC1275" s="8">
        <v>45000</v>
      </c>
      <c r="AD1275" s="5">
        <f>datos_chargeback_2001_1!$AE1275/100</f>
        <v>363.51</v>
      </c>
      <c r="AE1275" s="6">
        <v>36351</v>
      </c>
      <c r="AF1275" s="6" t="s">
        <v>53</v>
      </c>
    </row>
    <row r="1276" spans="1:32" x14ac:dyDescent="0.3">
      <c r="A1276" s="35" t="s">
        <v>3725</v>
      </c>
      <c r="B1276" s="9">
        <v>45001</v>
      </c>
      <c r="C1276" s="9" t="str">
        <f>TEXT(Tabla10[[#This Row],[Fecha de transacción]],"DDDD")</f>
        <v>jueves</v>
      </c>
      <c r="D1276" s="9">
        <v>45068</v>
      </c>
      <c r="E1276" s="10">
        <f>datos_chargeback_2001_1!$D1276-datos_chargeback_2001_1!$B1276</f>
        <v>67</v>
      </c>
      <c r="F1276" s="11">
        <f>datos_chargeback_2001_1!$G1276/100</f>
        <v>34.46</v>
      </c>
      <c r="G1276" s="12">
        <v>3446</v>
      </c>
      <c r="H1276" s="11">
        <f t="shared" si="19"/>
        <v>0</v>
      </c>
      <c r="I1276" s="11">
        <v>1.24</v>
      </c>
      <c r="J1276" s="12" t="s">
        <v>38</v>
      </c>
      <c r="K1276" s="12" t="s">
        <v>25</v>
      </c>
      <c r="L1276" s="12" t="s">
        <v>119</v>
      </c>
      <c r="M1276" s="12" t="s">
        <v>85</v>
      </c>
      <c r="N1276" s="12" t="s">
        <v>42</v>
      </c>
      <c r="O1276" s="12" t="s">
        <v>114</v>
      </c>
      <c r="P1276" s="12" t="s">
        <v>30</v>
      </c>
      <c r="Q1276" s="12" t="s">
        <v>44</v>
      </c>
      <c r="R1276" s="12">
        <v>34460</v>
      </c>
      <c r="S1276" s="12" t="s">
        <v>2445</v>
      </c>
      <c r="T1276" s="12" t="s">
        <v>61</v>
      </c>
      <c r="U1276" s="11">
        <f>datos_chargeback_2001_1!$V1276/100</f>
        <v>0</v>
      </c>
      <c r="V1276" s="12">
        <v>0</v>
      </c>
      <c r="W1276" s="11">
        <f>datos_chargeback_2001_1!$X1276/100</f>
        <v>344.6</v>
      </c>
      <c r="X1276" s="12">
        <v>34460</v>
      </c>
      <c r="Y1276" s="11">
        <f>datos_chargeback_2001_1!$Z1276/100</f>
        <v>0</v>
      </c>
      <c r="Z1276" s="12">
        <v>0</v>
      </c>
      <c r="AA1276" s="12" t="s">
        <v>3726</v>
      </c>
      <c r="AB1276" s="12" t="s">
        <v>48</v>
      </c>
      <c r="AC1276" s="19">
        <v>45001</v>
      </c>
      <c r="AD1276" s="11">
        <f>datos_chargeback_2001_1!$AE1276/100</f>
        <v>957.79</v>
      </c>
      <c r="AE1276" s="12">
        <v>95779</v>
      </c>
      <c r="AF1276" s="12" t="s">
        <v>29</v>
      </c>
    </row>
    <row r="1277" spans="1:32" x14ac:dyDescent="0.3">
      <c r="A1277" s="36" t="s">
        <v>3727</v>
      </c>
      <c r="B1277" s="14">
        <v>45002</v>
      </c>
      <c r="C1277" s="14" t="str">
        <f>TEXT(Tabla10[[#This Row],[Fecha de transacción]],"DDDD")</f>
        <v>viernes</v>
      </c>
      <c r="D1277" s="14">
        <v>45070</v>
      </c>
      <c r="E1277" s="15">
        <f>datos_chargeback_2001_1!$D1277-datos_chargeback_2001_1!$B1277</f>
        <v>68</v>
      </c>
      <c r="F1277" s="16">
        <f>datos_chargeback_2001_1!$G1277/100</f>
        <v>451.07</v>
      </c>
      <c r="G1277" s="17">
        <v>45107</v>
      </c>
      <c r="H1277" s="16">
        <f t="shared" si="19"/>
        <v>0</v>
      </c>
      <c r="I1277" s="16">
        <v>1.1200000000000001</v>
      </c>
      <c r="J1277" s="17" t="s">
        <v>38</v>
      </c>
      <c r="K1277" s="17" t="s">
        <v>25</v>
      </c>
      <c r="L1277" s="17" t="s">
        <v>80</v>
      </c>
      <c r="M1277" s="17" t="s">
        <v>59</v>
      </c>
      <c r="N1277" s="17" t="s">
        <v>28</v>
      </c>
      <c r="O1277" s="17" t="s">
        <v>114</v>
      </c>
      <c r="P1277" s="17" t="s">
        <v>30</v>
      </c>
      <c r="Q1277" s="17" t="s">
        <v>31</v>
      </c>
      <c r="R1277" s="17">
        <v>45107</v>
      </c>
      <c r="S1277" s="17" t="s">
        <v>2411</v>
      </c>
      <c r="T1277" s="17" t="s">
        <v>33</v>
      </c>
      <c r="U1277" s="16">
        <f>datos_chargeback_2001_1!$V1277/100</f>
        <v>0</v>
      </c>
      <c r="V1277" s="17">
        <v>0</v>
      </c>
      <c r="W1277" s="16">
        <f>datos_chargeback_2001_1!$X1277/100</f>
        <v>0</v>
      </c>
      <c r="X1277" s="17">
        <v>0</v>
      </c>
      <c r="Y1277" s="16">
        <f>datos_chargeback_2001_1!$Z1277/100</f>
        <v>451.07</v>
      </c>
      <c r="Z1277" s="17">
        <v>45107</v>
      </c>
      <c r="AA1277" s="17" t="s">
        <v>3728</v>
      </c>
      <c r="AB1277" s="17" t="s">
        <v>35</v>
      </c>
      <c r="AC1277" s="20" t="s">
        <v>35</v>
      </c>
      <c r="AD1277" s="16">
        <f>datos_chargeback_2001_1!$AE1277/100</f>
        <v>0</v>
      </c>
      <c r="AE1277" s="17">
        <v>0</v>
      </c>
      <c r="AF1277" s="17" t="s">
        <v>43</v>
      </c>
    </row>
    <row r="1278" spans="1:32" x14ac:dyDescent="0.3">
      <c r="A1278" s="34" t="s">
        <v>3729</v>
      </c>
      <c r="B1278" s="3">
        <v>45003</v>
      </c>
      <c r="C1278" s="3" t="str">
        <f>TEXT(Tabla10[[#This Row],[Fecha de transacción]],"DDDD")</f>
        <v>sábado</v>
      </c>
      <c r="D1278" s="3">
        <v>45067</v>
      </c>
      <c r="E1278" s="4">
        <f>datos_chargeback_2001_1!$D1278-datos_chargeback_2001_1!$B1278</f>
        <v>64</v>
      </c>
      <c r="F1278" s="5">
        <f>datos_chargeback_2001_1!$G1278/100</f>
        <v>322.81</v>
      </c>
      <c r="G1278" s="6">
        <v>32281</v>
      </c>
      <c r="H1278" s="5">
        <f t="shared" si="19"/>
        <v>0</v>
      </c>
      <c r="I1278" s="5">
        <v>0</v>
      </c>
      <c r="J1278" s="6" t="s">
        <v>38</v>
      </c>
      <c r="K1278" s="6" t="s">
        <v>25</v>
      </c>
      <c r="L1278" s="6" t="s">
        <v>26</v>
      </c>
      <c r="M1278" s="6" t="s">
        <v>52</v>
      </c>
      <c r="N1278" s="6" t="s">
        <v>42</v>
      </c>
      <c r="O1278" s="6" t="s">
        <v>114</v>
      </c>
      <c r="P1278" s="6" t="s">
        <v>54</v>
      </c>
      <c r="Q1278" s="6" t="s">
        <v>31</v>
      </c>
      <c r="R1278" s="6">
        <v>32281</v>
      </c>
      <c r="S1278" s="6" t="s">
        <v>3693</v>
      </c>
      <c r="T1278" s="6" t="s">
        <v>61</v>
      </c>
      <c r="U1278" s="5">
        <f>datos_chargeback_2001_1!$V1278/100</f>
        <v>0</v>
      </c>
      <c r="V1278" s="6">
        <v>0</v>
      </c>
      <c r="W1278" s="5">
        <f>datos_chargeback_2001_1!$X1278/100</f>
        <v>322.81</v>
      </c>
      <c r="X1278" s="6">
        <v>32281</v>
      </c>
      <c r="Y1278" s="5">
        <f>datos_chargeback_2001_1!$Z1278/100</f>
        <v>0</v>
      </c>
      <c r="Z1278" s="6">
        <v>0</v>
      </c>
      <c r="AA1278" s="6" t="s">
        <v>3730</v>
      </c>
      <c r="AB1278" s="6" t="s">
        <v>35</v>
      </c>
      <c r="AC1278" s="7" t="s">
        <v>35</v>
      </c>
      <c r="AD1278" s="5">
        <f>datos_chargeback_2001_1!$AE1278/100</f>
        <v>0</v>
      </c>
      <c r="AE1278" s="6">
        <v>0</v>
      </c>
      <c r="AF1278" s="6" t="s">
        <v>64</v>
      </c>
    </row>
    <row r="1279" spans="1:32" x14ac:dyDescent="0.3">
      <c r="A1279" s="36" t="s">
        <v>3731</v>
      </c>
      <c r="B1279" s="14">
        <v>45004</v>
      </c>
      <c r="C1279" s="14" t="str">
        <f>TEXT(Tabla10[[#This Row],[Fecha de transacción]],"DDDD")</f>
        <v>domingo</v>
      </c>
      <c r="D1279" s="14">
        <v>45069</v>
      </c>
      <c r="E1279" s="15">
        <f>datos_chargeback_2001_1!$D1279-datos_chargeback_2001_1!$B1279</f>
        <v>65</v>
      </c>
      <c r="F1279" s="16">
        <f>datos_chargeback_2001_1!$G1279/100</f>
        <v>45.27</v>
      </c>
      <c r="G1279" s="17">
        <v>4527</v>
      </c>
      <c r="H1279" s="16">
        <f t="shared" si="19"/>
        <v>0</v>
      </c>
      <c r="I1279" s="16">
        <v>0.82</v>
      </c>
      <c r="J1279" s="17" t="s">
        <v>38</v>
      </c>
      <c r="K1279" s="17" t="s">
        <v>25</v>
      </c>
      <c r="L1279" s="17" t="s">
        <v>80</v>
      </c>
      <c r="M1279" s="17" t="s">
        <v>27</v>
      </c>
      <c r="N1279" s="17" t="s">
        <v>42</v>
      </c>
      <c r="O1279" s="17" t="s">
        <v>43</v>
      </c>
      <c r="P1279" s="17" t="s">
        <v>54</v>
      </c>
      <c r="Q1279" s="17" t="s">
        <v>66</v>
      </c>
      <c r="R1279" s="17">
        <v>45270</v>
      </c>
      <c r="S1279" s="17" t="s">
        <v>1773</v>
      </c>
      <c r="T1279" s="17" t="s">
        <v>46</v>
      </c>
      <c r="U1279" s="16">
        <f>datos_chargeback_2001_1!$V1279/100</f>
        <v>452.7</v>
      </c>
      <c r="V1279" s="17">
        <v>45270</v>
      </c>
      <c r="W1279" s="16">
        <f>datos_chargeback_2001_1!$X1279/100</f>
        <v>0</v>
      </c>
      <c r="X1279" s="17">
        <v>0</v>
      </c>
      <c r="Y1279" s="16">
        <f>datos_chargeback_2001_1!$Z1279/100</f>
        <v>0</v>
      </c>
      <c r="Z1279" s="17">
        <v>0</v>
      </c>
      <c r="AA1279" s="17" t="s">
        <v>3732</v>
      </c>
      <c r="AB1279" s="17" t="s">
        <v>35</v>
      </c>
      <c r="AC1279" s="20" t="s">
        <v>35</v>
      </c>
      <c r="AD1279" s="16">
        <f>datos_chargeback_2001_1!$AE1279/100</f>
        <v>0</v>
      </c>
      <c r="AE1279" s="17">
        <v>0</v>
      </c>
      <c r="AF1279" s="17" t="s">
        <v>64</v>
      </c>
    </row>
    <row r="1280" spans="1:32" x14ac:dyDescent="0.3">
      <c r="A1280" s="35" t="s">
        <v>3733</v>
      </c>
      <c r="B1280" s="9">
        <v>45005</v>
      </c>
      <c r="C1280" s="9" t="str">
        <f>TEXT(Tabla10[[#This Row],[Fecha de transacción]],"DDDD")</f>
        <v>lunes</v>
      </c>
      <c r="D1280" s="9">
        <v>45081</v>
      </c>
      <c r="E1280" s="10">
        <f>datos_chargeback_2001_1!$D1280-datos_chargeback_2001_1!$B1280</f>
        <v>76</v>
      </c>
      <c r="F1280" s="11">
        <f>datos_chargeback_2001_1!$G1280/100</f>
        <v>712.15</v>
      </c>
      <c r="G1280" s="12">
        <v>71215</v>
      </c>
      <c r="H1280" s="11">
        <f t="shared" si="19"/>
        <v>0</v>
      </c>
      <c r="I1280" s="11">
        <v>0</v>
      </c>
      <c r="J1280" s="12" t="s">
        <v>38</v>
      </c>
      <c r="K1280" s="12" t="s">
        <v>25</v>
      </c>
      <c r="L1280" s="12" t="s">
        <v>40</v>
      </c>
      <c r="M1280" s="12" t="s">
        <v>59</v>
      </c>
      <c r="N1280" s="12" t="s">
        <v>42</v>
      </c>
      <c r="O1280" s="12" t="s">
        <v>70</v>
      </c>
      <c r="P1280" s="12" t="s">
        <v>54</v>
      </c>
      <c r="Q1280" s="12" t="s">
        <v>31</v>
      </c>
      <c r="R1280" s="12">
        <v>71215</v>
      </c>
      <c r="S1280" s="12" t="s">
        <v>2179</v>
      </c>
      <c r="T1280" s="12" t="s">
        <v>116</v>
      </c>
      <c r="U1280" s="11">
        <f>datos_chargeback_2001_1!$V1280/100</f>
        <v>712.15</v>
      </c>
      <c r="V1280" s="12">
        <v>71215</v>
      </c>
      <c r="W1280" s="11">
        <f>datos_chargeback_2001_1!$X1280/100</f>
        <v>0</v>
      </c>
      <c r="X1280" s="12">
        <v>0</v>
      </c>
      <c r="Y1280" s="11">
        <f>datos_chargeback_2001_1!$Z1280/100</f>
        <v>0</v>
      </c>
      <c r="Z1280" s="12">
        <v>0</v>
      </c>
      <c r="AA1280" s="12" t="s">
        <v>3734</v>
      </c>
      <c r="AB1280" s="12" t="s">
        <v>48</v>
      </c>
      <c r="AC1280" s="19">
        <v>45005</v>
      </c>
      <c r="AD1280" s="11">
        <f>datos_chargeback_2001_1!$AE1280/100</f>
        <v>875.94</v>
      </c>
      <c r="AE1280" s="12">
        <v>87594</v>
      </c>
      <c r="AF1280" s="12" t="s">
        <v>50</v>
      </c>
    </row>
    <row r="1281" spans="1:32" x14ac:dyDescent="0.3">
      <c r="A1281" s="36" t="s">
        <v>3735</v>
      </c>
      <c r="B1281" s="14">
        <v>45006</v>
      </c>
      <c r="C1281" s="14" t="str">
        <f>TEXT(Tabla10[[#This Row],[Fecha de transacción]],"DDDD")</f>
        <v>martes</v>
      </c>
      <c r="D1281" s="14">
        <v>45085</v>
      </c>
      <c r="E1281" s="15">
        <f>datos_chargeback_2001_1!$D1281-datos_chargeback_2001_1!$B1281</f>
        <v>79</v>
      </c>
      <c r="F1281" s="16">
        <f>datos_chargeback_2001_1!$G1281/100</f>
        <v>964.68</v>
      </c>
      <c r="G1281" s="17">
        <v>96468</v>
      </c>
      <c r="H1281" s="16">
        <f t="shared" si="19"/>
        <v>0</v>
      </c>
      <c r="I1281" s="16">
        <v>0.91</v>
      </c>
      <c r="J1281" s="17" t="s">
        <v>38</v>
      </c>
      <c r="K1281" s="17" t="s">
        <v>25</v>
      </c>
      <c r="L1281" s="17" t="s">
        <v>80</v>
      </c>
      <c r="M1281" s="17" t="s">
        <v>27</v>
      </c>
      <c r="N1281" s="17" t="s">
        <v>42</v>
      </c>
      <c r="O1281" s="17" t="s">
        <v>43</v>
      </c>
      <c r="P1281" s="17" t="s">
        <v>30</v>
      </c>
      <c r="Q1281" s="17" t="s">
        <v>55</v>
      </c>
      <c r="R1281" s="17">
        <v>96468</v>
      </c>
      <c r="S1281" s="17" t="s">
        <v>500</v>
      </c>
      <c r="T1281" s="17" t="s">
        <v>46</v>
      </c>
      <c r="U1281" s="16">
        <f>datos_chargeback_2001_1!$V1281/100</f>
        <v>964.68</v>
      </c>
      <c r="V1281" s="17">
        <v>96468</v>
      </c>
      <c r="W1281" s="16">
        <f>datos_chargeback_2001_1!$X1281/100</f>
        <v>0</v>
      </c>
      <c r="X1281" s="17">
        <v>0</v>
      </c>
      <c r="Y1281" s="16">
        <f>datos_chargeback_2001_1!$Z1281/100</f>
        <v>0</v>
      </c>
      <c r="Z1281" s="17">
        <v>0</v>
      </c>
      <c r="AA1281" s="17" t="s">
        <v>3736</v>
      </c>
      <c r="AB1281" s="17" t="s">
        <v>35</v>
      </c>
      <c r="AC1281" s="20" t="s">
        <v>35</v>
      </c>
      <c r="AD1281" s="16">
        <f>datos_chargeback_2001_1!$AE1281/100</f>
        <v>0</v>
      </c>
      <c r="AE1281" s="17">
        <v>0</v>
      </c>
      <c r="AF1281" s="17" t="s">
        <v>36</v>
      </c>
    </row>
    <row r="1282" spans="1:32" x14ac:dyDescent="0.3">
      <c r="A1282" s="34" t="s">
        <v>3737</v>
      </c>
      <c r="B1282" s="3">
        <v>45007</v>
      </c>
      <c r="C1282" s="3" t="str">
        <f>TEXT(Tabla10[[#This Row],[Fecha de transacción]],"DDDD")</f>
        <v>miércoles</v>
      </c>
      <c r="D1282" s="3">
        <v>45096</v>
      </c>
      <c r="E1282" s="4">
        <f>datos_chargeback_2001_1!$D1282-datos_chargeback_2001_1!$B1282</f>
        <v>89</v>
      </c>
      <c r="F1282" s="5">
        <f>datos_chargeback_2001_1!$G1282/100</f>
        <v>86.78</v>
      </c>
      <c r="G1282" s="6">
        <v>8678</v>
      </c>
      <c r="H1282" s="5">
        <f t="shared" ref="H1282:H1324" si="20">IF(COUNTIF($A$2:$A$1373,A1282)=1,0,IF(F1282=_xlfn.AGGREGATE(14,6,$F$2:$F$1373/($A$2:$A$1373=A1282),1),_xlfn.AGGREGATE(15,6,$F$2:$F$1373/($A$2:$A$1373=A1282),1),""))</f>
        <v>0</v>
      </c>
      <c r="I1282" s="5">
        <v>0</v>
      </c>
      <c r="J1282" s="6" t="s">
        <v>38</v>
      </c>
      <c r="K1282" s="6" t="s">
        <v>25</v>
      </c>
      <c r="L1282" s="6" t="s">
        <v>119</v>
      </c>
      <c r="M1282" s="6" t="s">
        <v>59</v>
      </c>
      <c r="N1282" s="6" t="s">
        <v>42</v>
      </c>
      <c r="O1282" s="6" t="s">
        <v>53</v>
      </c>
      <c r="P1282" s="6" t="s">
        <v>54</v>
      </c>
      <c r="Q1282" s="6" t="s">
        <v>66</v>
      </c>
      <c r="R1282" s="6">
        <v>8678</v>
      </c>
      <c r="S1282" s="6" t="s">
        <v>3738</v>
      </c>
      <c r="T1282" s="6" t="s">
        <v>46</v>
      </c>
      <c r="U1282" s="5">
        <f>datos_chargeback_2001_1!$V1282/100</f>
        <v>86.78</v>
      </c>
      <c r="V1282" s="6">
        <v>8678</v>
      </c>
      <c r="W1282" s="5">
        <f>datos_chargeback_2001_1!$X1282/100</f>
        <v>0</v>
      </c>
      <c r="X1282" s="6">
        <v>0</v>
      </c>
      <c r="Y1282" s="5">
        <f>datos_chargeback_2001_1!$Z1282/100</f>
        <v>0</v>
      </c>
      <c r="Z1282" s="6">
        <v>0</v>
      </c>
      <c r="AA1282" s="6" t="s">
        <v>3739</v>
      </c>
      <c r="AB1282" s="6" t="s">
        <v>35</v>
      </c>
      <c r="AC1282" s="7" t="s">
        <v>35</v>
      </c>
      <c r="AD1282" s="5">
        <f>datos_chargeback_2001_1!$AE1282/100</f>
        <v>0</v>
      </c>
      <c r="AE1282" s="6">
        <v>0</v>
      </c>
      <c r="AF1282" s="6" t="s">
        <v>43</v>
      </c>
    </row>
    <row r="1283" spans="1:32" x14ac:dyDescent="0.3">
      <c r="A1283" s="34" t="s">
        <v>3740</v>
      </c>
      <c r="B1283" s="3">
        <v>45008</v>
      </c>
      <c r="C1283" s="3" t="str">
        <f>TEXT(Tabla10[[#This Row],[Fecha de transacción]],"DDDD")</f>
        <v>jueves</v>
      </c>
      <c r="D1283" s="3">
        <v>45068</v>
      </c>
      <c r="E1283" s="4">
        <f>datos_chargeback_2001_1!$D1283-datos_chargeback_2001_1!$B1283</f>
        <v>60</v>
      </c>
      <c r="F1283" s="5">
        <f>datos_chargeback_2001_1!$G1283/100</f>
        <v>353.77</v>
      </c>
      <c r="G1283" s="6">
        <v>35377</v>
      </c>
      <c r="H1283" s="5">
        <f t="shared" si="20"/>
        <v>0</v>
      </c>
      <c r="I1283" s="5">
        <v>0.87</v>
      </c>
      <c r="J1283" s="6" t="s">
        <v>38</v>
      </c>
      <c r="K1283" s="6" t="s">
        <v>25</v>
      </c>
      <c r="L1283" s="6" t="s">
        <v>74</v>
      </c>
      <c r="M1283" s="6" t="s">
        <v>59</v>
      </c>
      <c r="N1283" s="6" t="s">
        <v>28</v>
      </c>
      <c r="O1283" s="6" t="s">
        <v>50</v>
      </c>
      <c r="P1283" s="6" t="s">
        <v>30</v>
      </c>
      <c r="Q1283" s="6" t="s">
        <v>75</v>
      </c>
      <c r="R1283" s="6">
        <v>35377</v>
      </c>
      <c r="S1283" s="6" t="s">
        <v>3741</v>
      </c>
      <c r="T1283" s="6" t="s">
        <v>33</v>
      </c>
      <c r="U1283" s="5">
        <f>datos_chargeback_2001_1!$V1283/100</f>
        <v>0</v>
      </c>
      <c r="V1283" s="6">
        <v>0</v>
      </c>
      <c r="W1283" s="5">
        <f>datos_chargeback_2001_1!$X1283/100</f>
        <v>0</v>
      </c>
      <c r="X1283" s="6">
        <v>0</v>
      </c>
      <c r="Y1283" s="5">
        <f>datos_chargeback_2001_1!$Z1283/100</f>
        <v>353.77</v>
      </c>
      <c r="Z1283" s="6">
        <v>35377</v>
      </c>
      <c r="AA1283" s="6" t="s">
        <v>3742</v>
      </c>
      <c r="AB1283" s="6" t="s">
        <v>35</v>
      </c>
      <c r="AC1283" s="7" t="s">
        <v>35</v>
      </c>
      <c r="AD1283" s="5">
        <f>datos_chargeback_2001_1!$AE1283/100</f>
        <v>0</v>
      </c>
      <c r="AE1283" s="6">
        <v>0</v>
      </c>
      <c r="AF1283" s="6" t="s">
        <v>43</v>
      </c>
    </row>
    <row r="1284" spans="1:32" x14ac:dyDescent="0.3">
      <c r="A1284" s="35" t="s">
        <v>3743</v>
      </c>
      <c r="B1284" s="9">
        <v>45009</v>
      </c>
      <c r="C1284" s="9" t="str">
        <f>TEXT(Tabla10[[#This Row],[Fecha de transacción]],"DDDD")</f>
        <v>viernes</v>
      </c>
      <c r="D1284" s="9">
        <v>45097</v>
      </c>
      <c r="E1284" s="10">
        <f>datos_chargeback_2001_1!$D1284-datos_chargeback_2001_1!$B1284</f>
        <v>88</v>
      </c>
      <c r="F1284" s="11">
        <f>datos_chargeback_2001_1!$G1284/100</f>
        <v>85.6</v>
      </c>
      <c r="G1284" s="12">
        <v>8560</v>
      </c>
      <c r="H1284" s="11">
        <f t="shared" si="20"/>
        <v>0</v>
      </c>
      <c r="I1284" s="11">
        <v>0</v>
      </c>
      <c r="J1284" s="12" t="s">
        <v>38</v>
      </c>
      <c r="K1284" s="12" t="s">
        <v>25</v>
      </c>
      <c r="L1284" s="12" t="s">
        <v>40</v>
      </c>
      <c r="M1284" s="12" t="s">
        <v>41</v>
      </c>
      <c r="N1284" s="12" t="s">
        <v>28</v>
      </c>
      <c r="O1284" s="12" t="s">
        <v>64</v>
      </c>
      <c r="P1284" s="12" t="s">
        <v>54</v>
      </c>
      <c r="Q1284" s="12" t="s">
        <v>66</v>
      </c>
      <c r="R1284" s="12">
        <v>85600</v>
      </c>
      <c r="S1284" s="12" t="s">
        <v>2833</v>
      </c>
      <c r="T1284" s="12" t="s">
        <v>33</v>
      </c>
      <c r="U1284" s="11">
        <f>datos_chargeback_2001_1!$V1284/100</f>
        <v>0</v>
      </c>
      <c r="V1284" s="12">
        <v>0</v>
      </c>
      <c r="W1284" s="11">
        <f>datos_chargeback_2001_1!$X1284/100</f>
        <v>0</v>
      </c>
      <c r="X1284" s="12">
        <v>0</v>
      </c>
      <c r="Y1284" s="11">
        <f>datos_chargeback_2001_1!$Z1284/100</f>
        <v>856</v>
      </c>
      <c r="Z1284" s="12">
        <v>85600</v>
      </c>
      <c r="AA1284" s="12" t="s">
        <v>3744</v>
      </c>
      <c r="AB1284" s="12" t="s">
        <v>35</v>
      </c>
      <c r="AC1284" s="13" t="s">
        <v>35</v>
      </c>
      <c r="AD1284" s="11">
        <f>datos_chargeback_2001_1!$AE1284/100</f>
        <v>0</v>
      </c>
      <c r="AE1284" s="12">
        <v>0</v>
      </c>
      <c r="AF1284" s="12" t="s">
        <v>36</v>
      </c>
    </row>
    <row r="1285" spans="1:32" x14ac:dyDescent="0.3">
      <c r="A1285" s="36" t="s">
        <v>3745</v>
      </c>
      <c r="B1285" s="14">
        <v>45010</v>
      </c>
      <c r="C1285" s="14" t="str">
        <f>TEXT(Tabla10[[#This Row],[Fecha de transacción]],"DDDD")</f>
        <v>sábado</v>
      </c>
      <c r="D1285" s="14">
        <v>45084</v>
      </c>
      <c r="E1285" s="15">
        <f>datos_chargeback_2001_1!$D1285-datos_chargeback_2001_1!$B1285</f>
        <v>74</v>
      </c>
      <c r="F1285" s="16">
        <f>datos_chargeback_2001_1!$G1285/100</f>
        <v>591.99</v>
      </c>
      <c r="G1285" s="17">
        <v>59199</v>
      </c>
      <c r="H1285" s="16">
        <f t="shared" si="20"/>
        <v>0</v>
      </c>
      <c r="I1285" s="16">
        <v>1.38</v>
      </c>
      <c r="J1285" s="17" t="s">
        <v>38</v>
      </c>
      <c r="K1285" s="17" t="s">
        <v>25</v>
      </c>
      <c r="L1285" s="17" t="s">
        <v>109</v>
      </c>
      <c r="M1285" s="17" t="s">
        <v>93</v>
      </c>
      <c r="N1285" s="17" t="s">
        <v>42</v>
      </c>
      <c r="O1285" s="17" t="s">
        <v>50</v>
      </c>
      <c r="P1285" s="17" t="s">
        <v>54</v>
      </c>
      <c r="Q1285" s="17" t="s">
        <v>55</v>
      </c>
      <c r="R1285" s="17">
        <v>59199</v>
      </c>
      <c r="S1285" s="17" t="s">
        <v>2697</v>
      </c>
      <c r="T1285" s="17" t="s">
        <v>116</v>
      </c>
      <c r="U1285" s="16">
        <f>datos_chargeback_2001_1!$V1285/100</f>
        <v>591.99</v>
      </c>
      <c r="V1285" s="17">
        <v>59199</v>
      </c>
      <c r="W1285" s="16">
        <f>datos_chargeback_2001_1!$X1285/100</f>
        <v>0</v>
      </c>
      <c r="X1285" s="17">
        <v>0</v>
      </c>
      <c r="Y1285" s="16">
        <f>datos_chargeback_2001_1!$Z1285/100</f>
        <v>0</v>
      </c>
      <c r="Z1285" s="17">
        <v>0</v>
      </c>
      <c r="AA1285" s="17" t="s">
        <v>3746</v>
      </c>
      <c r="AB1285" s="17" t="s">
        <v>48</v>
      </c>
      <c r="AC1285" s="18">
        <v>45010</v>
      </c>
      <c r="AD1285" s="16">
        <f>datos_chargeback_2001_1!$AE1285/100</f>
        <v>462.91</v>
      </c>
      <c r="AE1285" s="17">
        <v>46291</v>
      </c>
      <c r="AF1285" s="17" t="s">
        <v>53</v>
      </c>
    </row>
    <row r="1286" spans="1:32" x14ac:dyDescent="0.3">
      <c r="A1286" s="35" t="s">
        <v>3747</v>
      </c>
      <c r="B1286" s="9">
        <v>45011</v>
      </c>
      <c r="C1286" s="9" t="str">
        <f>TEXT(Tabla10[[#This Row],[Fecha de transacción]],"DDDD")</f>
        <v>domingo</v>
      </c>
      <c r="D1286" s="9">
        <v>45101</v>
      </c>
      <c r="E1286" s="10">
        <f>datos_chargeback_2001_1!$D1286-datos_chargeback_2001_1!$B1286</f>
        <v>90</v>
      </c>
      <c r="F1286" s="11">
        <f>datos_chargeback_2001_1!$G1286/100</f>
        <v>812.28</v>
      </c>
      <c r="G1286" s="12">
        <v>81228</v>
      </c>
      <c r="H1286" s="11">
        <f t="shared" si="20"/>
        <v>0</v>
      </c>
      <c r="I1286" s="11">
        <v>1.48</v>
      </c>
      <c r="J1286" s="12" t="s">
        <v>38</v>
      </c>
      <c r="K1286" s="12" t="s">
        <v>25</v>
      </c>
      <c r="L1286" s="12" t="s">
        <v>26</v>
      </c>
      <c r="M1286" s="12" t="s">
        <v>93</v>
      </c>
      <c r="N1286" s="12" t="s">
        <v>42</v>
      </c>
      <c r="O1286" s="12" t="s">
        <v>36</v>
      </c>
      <c r="P1286" s="12" t="s">
        <v>54</v>
      </c>
      <c r="Q1286" s="12" t="s">
        <v>55</v>
      </c>
      <c r="R1286" s="12">
        <v>81228</v>
      </c>
      <c r="S1286" s="12" t="s">
        <v>1454</v>
      </c>
      <c r="T1286" s="12" t="s">
        <v>116</v>
      </c>
      <c r="U1286" s="11">
        <f>datos_chargeback_2001_1!$V1286/100</f>
        <v>812.28</v>
      </c>
      <c r="V1286" s="12">
        <v>81228</v>
      </c>
      <c r="W1286" s="11">
        <f>datos_chargeback_2001_1!$X1286/100</f>
        <v>0</v>
      </c>
      <c r="X1286" s="12">
        <v>0</v>
      </c>
      <c r="Y1286" s="11">
        <f>datos_chargeback_2001_1!$Z1286/100</f>
        <v>0</v>
      </c>
      <c r="Z1286" s="12">
        <v>0</v>
      </c>
      <c r="AA1286" s="12" t="s">
        <v>3748</v>
      </c>
      <c r="AB1286" s="12" t="s">
        <v>48</v>
      </c>
      <c r="AC1286" s="19">
        <v>45011</v>
      </c>
      <c r="AD1286" s="11">
        <f>datos_chargeback_2001_1!$AE1286/100</f>
        <v>244.77</v>
      </c>
      <c r="AE1286" s="12">
        <v>24477</v>
      </c>
      <c r="AF1286" s="12" t="s">
        <v>29</v>
      </c>
    </row>
    <row r="1287" spans="1:32" x14ac:dyDescent="0.3">
      <c r="A1287" s="34" t="s">
        <v>3749</v>
      </c>
      <c r="B1287" s="3">
        <v>45012</v>
      </c>
      <c r="C1287" s="3" t="str">
        <f>TEXT(Tabla10[[#This Row],[Fecha de transacción]],"DDDD")</f>
        <v>lunes</v>
      </c>
      <c r="D1287" s="3">
        <v>45082</v>
      </c>
      <c r="E1287" s="4">
        <f>datos_chargeback_2001_1!$D1287-datos_chargeback_2001_1!$B1287</f>
        <v>70</v>
      </c>
      <c r="F1287" s="5">
        <f>datos_chargeback_2001_1!$G1287/100</f>
        <v>507.13</v>
      </c>
      <c r="G1287" s="6">
        <v>50713</v>
      </c>
      <c r="H1287" s="5">
        <f t="shared" si="20"/>
        <v>0</v>
      </c>
      <c r="I1287" s="5">
        <v>0.87</v>
      </c>
      <c r="J1287" s="6" t="s">
        <v>38</v>
      </c>
      <c r="K1287" s="6" t="s">
        <v>25</v>
      </c>
      <c r="L1287" s="6" t="s">
        <v>109</v>
      </c>
      <c r="M1287" s="6" t="s">
        <v>93</v>
      </c>
      <c r="N1287" s="6" t="s">
        <v>42</v>
      </c>
      <c r="O1287" s="6" t="s">
        <v>43</v>
      </c>
      <c r="P1287" s="6" t="s">
        <v>54</v>
      </c>
      <c r="Q1287" s="6" t="s">
        <v>31</v>
      </c>
      <c r="R1287" s="6">
        <v>50713</v>
      </c>
      <c r="S1287" s="6" t="s">
        <v>2875</v>
      </c>
      <c r="T1287" s="6" t="s">
        <v>116</v>
      </c>
      <c r="U1287" s="5">
        <f>datos_chargeback_2001_1!$V1287/100</f>
        <v>507.13</v>
      </c>
      <c r="V1287" s="6">
        <v>50713</v>
      </c>
      <c r="W1287" s="5">
        <f>datos_chargeback_2001_1!$X1287/100</f>
        <v>0</v>
      </c>
      <c r="X1287" s="6">
        <v>0</v>
      </c>
      <c r="Y1287" s="5">
        <f>datos_chargeback_2001_1!$Z1287/100</f>
        <v>0</v>
      </c>
      <c r="Z1287" s="6">
        <v>0</v>
      </c>
      <c r="AA1287" s="6" t="s">
        <v>3750</v>
      </c>
      <c r="AB1287" s="6" t="s">
        <v>35</v>
      </c>
      <c r="AC1287" s="7" t="s">
        <v>35</v>
      </c>
      <c r="AD1287" s="5">
        <f>datos_chargeback_2001_1!$AE1287/100</f>
        <v>0</v>
      </c>
      <c r="AE1287" s="6">
        <v>0</v>
      </c>
      <c r="AF1287" s="6" t="s">
        <v>36</v>
      </c>
    </row>
    <row r="1288" spans="1:32" x14ac:dyDescent="0.3">
      <c r="A1288" s="34" t="s">
        <v>3751</v>
      </c>
      <c r="B1288" s="3">
        <v>45013</v>
      </c>
      <c r="C1288" s="3" t="str">
        <f>TEXT(Tabla10[[#This Row],[Fecha de transacción]],"DDDD")</f>
        <v>martes</v>
      </c>
      <c r="D1288" s="3">
        <v>45093</v>
      </c>
      <c r="E1288" s="4">
        <f>datos_chargeback_2001_1!$D1288-datos_chargeback_2001_1!$B1288</f>
        <v>80</v>
      </c>
      <c r="F1288" s="5">
        <f>datos_chargeback_2001_1!$G1288/100</f>
        <v>417.02</v>
      </c>
      <c r="G1288" s="6">
        <v>41702</v>
      </c>
      <c r="H1288" s="5">
        <f t="shared" si="20"/>
        <v>0</v>
      </c>
      <c r="I1288" s="5">
        <v>0</v>
      </c>
      <c r="J1288" s="6" t="s">
        <v>38</v>
      </c>
      <c r="K1288" s="6" t="s">
        <v>25</v>
      </c>
      <c r="L1288" s="6" t="s">
        <v>109</v>
      </c>
      <c r="M1288" s="6" t="s">
        <v>85</v>
      </c>
      <c r="N1288" s="6" t="s">
        <v>42</v>
      </c>
      <c r="O1288" s="6" t="s">
        <v>114</v>
      </c>
      <c r="P1288" s="6" t="s">
        <v>30</v>
      </c>
      <c r="Q1288" s="6" t="s">
        <v>44</v>
      </c>
      <c r="R1288" s="6">
        <v>41702</v>
      </c>
      <c r="S1288" s="6" t="s">
        <v>3752</v>
      </c>
      <c r="T1288" s="6" t="s">
        <v>46</v>
      </c>
      <c r="U1288" s="5">
        <f>datos_chargeback_2001_1!$V1288/100</f>
        <v>417.02</v>
      </c>
      <c r="V1288" s="6">
        <v>41702</v>
      </c>
      <c r="W1288" s="5">
        <f>datos_chargeback_2001_1!$X1288/100</f>
        <v>0</v>
      </c>
      <c r="X1288" s="6">
        <v>0</v>
      </c>
      <c r="Y1288" s="5">
        <f>datos_chargeback_2001_1!$Z1288/100</f>
        <v>0</v>
      </c>
      <c r="Z1288" s="6">
        <v>0</v>
      </c>
      <c r="AA1288" s="6" t="s">
        <v>3753</v>
      </c>
      <c r="AB1288" s="6" t="s">
        <v>48</v>
      </c>
      <c r="AC1288" s="8">
        <v>45013</v>
      </c>
      <c r="AD1288" s="5">
        <f>datos_chargeback_2001_1!$AE1288/100</f>
        <v>381.89</v>
      </c>
      <c r="AE1288" s="6">
        <v>38189</v>
      </c>
      <c r="AF1288" s="6" t="s">
        <v>53</v>
      </c>
    </row>
    <row r="1289" spans="1:32" x14ac:dyDescent="0.3">
      <c r="A1289" s="36" t="s">
        <v>3754</v>
      </c>
      <c r="B1289" s="14">
        <v>45014</v>
      </c>
      <c r="C1289" s="14" t="str">
        <f>TEXT(Tabla10[[#This Row],[Fecha de transacción]],"DDDD")</f>
        <v>miércoles</v>
      </c>
      <c r="D1289" s="14">
        <v>45083</v>
      </c>
      <c r="E1289" s="15">
        <f>datos_chargeback_2001_1!$D1289-datos_chargeback_2001_1!$B1289</f>
        <v>69</v>
      </c>
      <c r="F1289" s="16">
        <f>datos_chargeback_2001_1!$G1289/100</f>
        <v>61.52</v>
      </c>
      <c r="G1289" s="17">
        <v>6152</v>
      </c>
      <c r="H1289" s="16">
        <f t="shared" si="20"/>
        <v>0</v>
      </c>
      <c r="I1289" s="16">
        <v>0</v>
      </c>
      <c r="J1289" s="17" t="s">
        <v>38</v>
      </c>
      <c r="K1289" s="17" t="s">
        <v>25</v>
      </c>
      <c r="L1289" s="17" t="s">
        <v>119</v>
      </c>
      <c r="M1289" s="17" t="s">
        <v>52</v>
      </c>
      <c r="N1289" s="17" t="s">
        <v>42</v>
      </c>
      <c r="O1289" s="17" t="s">
        <v>53</v>
      </c>
      <c r="P1289" s="17" t="s">
        <v>54</v>
      </c>
      <c r="Q1289" s="17" t="s">
        <v>66</v>
      </c>
      <c r="R1289" s="17">
        <v>6152</v>
      </c>
      <c r="S1289" s="17" t="s">
        <v>579</v>
      </c>
      <c r="T1289" s="17" t="s">
        <v>61</v>
      </c>
      <c r="U1289" s="16">
        <f>datos_chargeback_2001_1!$V1289/100</f>
        <v>0</v>
      </c>
      <c r="V1289" s="17">
        <v>0</v>
      </c>
      <c r="W1289" s="16">
        <f>datos_chargeback_2001_1!$X1289/100</f>
        <v>61.52</v>
      </c>
      <c r="X1289" s="17">
        <v>6152</v>
      </c>
      <c r="Y1289" s="16">
        <f>datos_chargeback_2001_1!$Z1289/100</f>
        <v>0</v>
      </c>
      <c r="Z1289" s="17">
        <v>0</v>
      </c>
      <c r="AA1289" s="17" t="s">
        <v>3755</v>
      </c>
      <c r="AB1289" s="17" t="s">
        <v>35</v>
      </c>
      <c r="AC1289" s="20" t="s">
        <v>35</v>
      </c>
      <c r="AD1289" s="16">
        <f>datos_chargeback_2001_1!$AE1289/100</f>
        <v>0</v>
      </c>
      <c r="AE1289" s="17">
        <v>0</v>
      </c>
      <c r="AF1289" s="17" t="s">
        <v>29</v>
      </c>
    </row>
    <row r="1290" spans="1:32" x14ac:dyDescent="0.3">
      <c r="A1290" s="35" t="s">
        <v>3756</v>
      </c>
      <c r="B1290" s="9">
        <v>45015</v>
      </c>
      <c r="C1290" s="9" t="str">
        <f>TEXT(Tabla10[[#This Row],[Fecha de transacción]],"DDDD")</f>
        <v>jueves</v>
      </c>
      <c r="D1290" s="9">
        <v>45090</v>
      </c>
      <c r="E1290" s="10">
        <f>datos_chargeback_2001_1!$D1290-datos_chargeback_2001_1!$B1290</f>
        <v>75</v>
      </c>
      <c r="F1290" s="11">
        <f>datos_chargeback_2001_1!$G1290/100</f>
        <v>955.51</v>
      </c>
      <c r="G1290" s="12">
        <v>95551</v>
      </c>
      <c r="H1290" s="11">
        <f t="shared" si="20"/>
        <v>0</v>
      </c>
      <c r="I1290" s="11">
        <v>1.45</v>
      </c>
      <c r="J1290" s="12" t="s">
        <v>24</v>
      </c>
      <c r="K1290" s="12" t="s">
        <v>25</v>
      </c>
      <c r="L1290" s="12" t="s">
        <v>119</v>
      </c>
      <c r="M1290" s="12" t="s">
        <v>52</v>
      </c>
      <c r="N1290" s="12" t="s">
        <v>42</v>
      </c>
      <c r="O1290" s="12" t="s">
        <v>43</v>
      </c>
      <c r="P1290" s="12" t="s">
        <v>30</v>
      </c>
      <c r="Q1290" s="12" t="s">
        <v>44</v>
      </c>
      <c r="R1290" s="12">
        <v>95551</v>
      </c>
      <c r="S1290" s="12" t="s">
        <v>421</v>
      </c>
      <c r="T1290" s="12" t="s">
        <v>46</v>
      </c>
      <c r="U1290" s="11">
        <f>datos_chargeback_2001_1!$V1290/100</f>
        <v>955.51</v>
      </c>
      <c r="V1290" s="12">
        <v>95551</v>
      </c>
      <c r="W1290" s="11">
        <f>datos_chargeback_2001_1!$X1290/100</f>
        <v>0</v>
      </c>
      <c r="X1290" s="12">
        <v>0</v>
      </c>
      <c r="Y1290" s="11">
        <f>datos_chargeback_2001_1!$Z1290/100</f>
        <v>0</v>
      </c>
      <c r="Z1290" s="12">
        <v>0</v>
      </c>
      <c r="AA1290" s="12" t="s">
        <v>3757</v>
      </c>
      <c r="AB1290" s="12" t="s">
        <v>48</v>
      </c>
      <c r="AC1290" s="19">
        <v>45015</v>
      </c>
      <c r="AD1290" s="11">
        <f>datos_chargeback_2001_1!$AE1290/100</f>
        <v>124.84</v>
      </c>
      <c r="AE1290" s="12">
        <v>12484</v>
      </c>
      <c r="AF1290" s="12" t="s">
        <v>36</v>
      </c>
    </row>
    <row r="1291" spans="1:32" x14ac:dyDescent="0.3">
      <c r="A1291" s="34" t="s">
        <v>3758</v>
      </c>
      <c r="B1291" s="3">
        <v>45016</v>
      </c>
      <c r="C1291" s="3" t="str">
        <f>TEXT(Tabla10[[#This Row],[Fecha de transacción]],"DDDD")</f>
        <v>viernes</v>
      </c>
      <c r="D1291" s="3">
        <v>45094</v>
      </c>
      <c r="E1291" s="4">
        <f>datos_chargeback_2001_1!$D1291-datos_chargeback_2001_1!$B1291</f>
        <v>78</v>
      </c>
      <c r="F1291" s="5">
        <f>datos_chargeback_2001_1!$G1291/100</f>
        <v>158.06</v>
      </c>
      <c r="G1291" s="6">
        <v>15806</v>
      </c>
      <c r="H1291" s="5">
        <f t="shared" si="20"/>
        <v>0</v>
      </c>
      <c r="I1291" s="5">
        <v>0</v>
      </c>
      <c r="J1291" s="6" t="s">
        <v>38</v>
      </c>
      <c r="K1291" s="6" t="s">
        <v>25</v>
      </c>
      <c r="L1291" s="6" t="s">
        <v>40</v>
      </c>
      <c r="M1291" s="6" t="s">
        <v>41</v>
      </c>
      <c r="N1291" s="6" t="s">
        <v>42</v>
      </c>
      <c r="O1291" s="6" t="s">
        <v>43</v>
      </c>
      <c r="P1291" s="6" t="s">
        <v>54</v>
      </c>
      <c r="Q1291" s="6" t="s">
        <v>31</v>
      </c>
      <c r="R1291" s="6">
        <v>15806</v>
      </c>
      <c r="S1291" s="6" t="s">
        <v>3759</v>
      </c>
      <c r="T1291" s="6" t="s">
        <v>116</v>
      </c>
      <c r="U1291" s="5">
        <f>datos_chargeback_2001_1!$V1291/100</f>
        <v>158.06</v>
      </c>
      <c r="V1291" s="6">
        <v>15806</v>
      </c>
      <c r="W1291" s="5">
        <f>datos_chargeback_2001_1!$X1291/100</f>
        <v>0</v>
      </c>
      <c r="X1291" s="6">
        <v>0</v>
      </c>
      <c r="Y1291" s="5">
        <f>datos_chargeback_2001_1!$Z1291/100</f>
        <v>0</v>
      </c>
      <c r="Z1291" s="6">
        <v>0</v>
      </c>
      <c r="AA1291" s="6" t="s">
        <v>3760</v>
      </c>
      <c r="AB1291" s="6" t="s">
        <v>35</v>
      </c>
      <c r="AC1291" s="7" t="s">
        <v>35</v>
      </c>
      <c r="AD1291" s="5">
        <f>datos_chargeback_2001_1!$AE1291/100</f>
        <v>0</v>
      </c>
      <c r="AE1291" s="6">
        <v>0</v>
      </c>
      <c r="AF1291" s="6" t="s">
        <v>53</v>
      </c>
    </row>
    <row r="1292" spans="1:32" x14ac:dyDescent="0.3">
      <c r="A1292" s="35" t="s">
        <v>3761</v>
      </c>
      <c r="B1292" s="9">
        <v>45017</v>
      </c>
      <c r="C1292" s="9" t="str">
        <f>TEXT(Tabla10[[#This Row],[Fecha de transacción]],"DDDD")</f>
        <v>sábado</v>
      </c>
      <c r="D1292" s="9">
        <v>45106</v>
      </c>
      <c r="E1292" s="10">
        <f>datos_chargeback_2001_1!$D1292-datos_chargeback_2001_1!$B1292</f>
        <v>89</v>
      </c>
      <c r="F1292" s="11">
        <f>datos_chargeback_2001_1!$G1292/100</f>
        <v>321.17</v>
      </c>
      <c r="G1292" s="12">
        <v>32117</v>
      </c>
      <c r="H1292" s="11">
        <f t="shared" si="20"/>
        <v>0</v>
      </c>
      <c r="I1292" s="11">
        <v>0</v>
      </c>
      <c r="J1292" s="12" t="s">
        <v>24</v>
      </c>
      <c r="K1292" s="12" t="s">
        <v>25</v>
      </c>
      <c r="L1292" s="12" t="s">
        <v>80</v>
      </c>
      <c r="M1292" s="12" t="s">
        <v>52</v>
      </c>
      <c r="N1292" s="12" t="s">
        <v>42</v>
      </c>
      <c r="O1292" s="12" t="s">
        <v>43</v>
      </c>
      <c r="P1292" s="12" t="s">
        <v>54</v>
      </c>
      <c r="Q1292" s="12" t="s">
        <v>66</v>
      </c>
      <c r="R1292" s="12">
        <v>32117</v>
      </c>
      <c r="S1292" s="12" t="s">
        <v>3762</v>
      </c>
      <c r="T1292" s="12" t="s">
        <v>116</v>
      </c>
      <c r="U1292" s="11">
        <f>datos_chargeback_2001_1!$V1292/100</f>
        <v>321.17</v>
      </c>
      <c r="V1292" s="12">
        <v>32117</v>
      </c>
      <c r="W1292" s="11">
        <f>datos_chargeback_2001_1!$X1292/100</f>
        <v>0</v>
      </c>
      <c r="X1292" s="12">
        <v>0</v>
      </c>
      <c r="Y1292" s="11">
        <f>datos_chargeback_2001_1!$Z1292/100</f>
        <v>0</v>
      </c>
      <c r="Z1292" s="12">
        <v>0</v>
      </c>
      <c r="AA1292" s="12" t="s">
        <v>3763</v>
      </c>
      <c r="AB1292" s="12" t="s">
        <v>48</v>
      </c>
      <c r="AC1292" s="19">
        <v>45017</v>
      </c>
      <c r="AD1292" s="11">
        <f>datos_chargeback_2001_1!$AE1292/100</f>
        <v>274.24</v>
      </c>
      <c r="AE1292" s="12">
        <v>27424</v>
      </c>
      <c r="AF1292" s="12" t="s">
        <v>29</v>
      </c>
    </row>
    <row r="1293" spans="1:32" x14ac:dyDescent="0.3">
      <c r="A1293" s="34" t="s">
        <v>3764</v>
      </c>
      <c r="B1293" s="3">
        <v>45018</v>
      </c>
      <c r="C1293" s="3" t="str">
        <f>TEXT(Tabla10[[#This Row],[Fecha de transacción]],"DDDD")</f>
        <v>domingo</v>
      </c>
      <c r="D1293" s="3">
        <v>45100</v>
      </c>
      <c r="E1293" s="4">
        <f>datos_chargeback_2001_1!$D1293-datos_chargeback_2001_1!$B1293</f>
        <v>82</v>
      </c>
      <c r="F1293" s="5">
        <f>datos_chargeback_2001_1!$G1293/100</f>
        <v>751.53</v>
      </c>
      <c r="G1293" s="6">
        <v>75153</v>
      </c>
      <c r="H1293" s="5">
        <f t="shared" si="20"/>
        <v>0</v>
      </c>
      <c r="I1293" s="5">
        <v>0</v>
      </c>
      <c r="J1293" s="6" t="s">
        <v>24</v>
      </c>
      <c r="K1293" s="6" t="s">
        <v>25</v>
      </c>
      <c r="L1293" s="6" t="s">
        <v>74</v>
      </c>
      <c r="M1293" s="6" t="s">
        <v>59</v>
      </c>
      <c r="N1293" s="6" t="s">
        <v>28</v>
      </c>
      <c r="O1293" s="6" t="s">
        <v>36</v>
      </c>
      <c r="P1293" s="6" t="s">
        <v>30</v>
      </c>
      <c r="Q1293" s="6" t="s">
        <v>31</v>
      </c>
      <c r="R1293" s="6">
        <v>75153</v>
      </c>
      <c r="S1293" s="6" t="s">
        <v>1970</v>
      </c>
      <c r="T1293" s="6" t="s">
        <v>33</v>
      </c>
      <c r="U1293" s="5">
        <f>datos_chargeback_2001_1!$V1293/100</f>
        <v>0</v>
      </c>
      <c r="V1293" s="6">
        <v>0</v>
      </c>
      <c r="W1293" s="5">
        <f>datos_chargeback_2001_1!$X1293/100</f>
        <v>0</v>
      </c>
      <c r="X1293" s="6">
        <v>0</v>
      </c>
      <c r="Y1293" s="5">
        <f>datos_chargeback_2001_1!$Z1293/100</f>
        <v>751.53</v>
      </c>
      <c r="Z1293" s="6">
        <v>75153</v>
      </c>
      <c r="AA1293" s="6" t="s">
        <v>3765</v>
      </c>
      <c r="AB1293" s="6" t="s">
        <v>35</v>
      </c>
      <c r="AC1293" s="7" t="s">
        <v>35</v>
      </c>
      <c r="AD1293" s="5">
        <f>datos_chargeback_2001_1!$AE1293/100</f>
        <v>0</v>
      </c>
      <c r="AE1293" s="6">
        <v>0</v>
      </c>
      <c r="AF1293" s="6" t="s">
        <v>36</v>
      </c>
    </row>
    <row r="1294" spans="1:32" x14ac:dyDescent="0.3">
      <c r="A1294" s="35" t="s">
        <v>3766</v>
      </c>
      <c r="B1294" s="9">
        <v>45019</v>
      </c>
      <c r="C1294" s="9" t="str">
        <f>TEXT(Tabla10[[#This Row],[Fecha de transacción]],"DDDD")</f>
        <v>lunes</v>
      </c>
      <c r="D1294" s="9">
        <v>45094</v>
      </c>
      <c r="E1294" s="10">
        <f>datos_chargeback_2001_1!$D1294-datos_chargeback_2001_1!$B1294</f>
        <v>75</v>
      </c>
      <c r="F1294" s="11">
        <f>datos_chargeback_2001_1!$G1294/100</f>
        <v>8.34</v>
      </c>
      <c r="G1294" s="12">
        <v>834</v>
      </c>
      <c r="H1294" s="11">
        <f t="shared" si="20"/>
        <v>0</v>
      </c>
      <c r="I1294" s="11">
        <v>0</v>
      </c>
      <c r="J1294" s="12" t="s">
        <v>24</v>
      </c>
      <c r="K1294" s="12" t="s">
        <v>25</v>
      </c>
      <c r="L1294" s="12" t="s">
        <v>40</v>
      </c>
      <c r="M1294" s="12" t="s">
        <v>41</v>
      </c>
      <c r="N1294" s="12" t="s">
        <v>42</v>
      </c>
      <c r="O1294" s="12" t="s">
        <v>70</v>
      </c>
      <c r="P1294" s="12" t="s">
        <v>54</v>
      </c>
      <c r="Q1294" s="12" t="s">
        <v>44</v>
      </c>
      <c r="R1294" s="12">
        <v>8340</v>
      </c>
      <c r="S1294" s="12" t="s">
        <v>3767</v>
      </c>
      <c r="T1294" s="12" t="s">
        <v>61</v>
      </c>
      <c r="U1294" s="11">
        <f>datos_chargeback_2001_1!$V1294/100</f>
        <v>0</v>
      </c>
      <c r="V1294" s="12">
        <v>0</v>
      </c>
      <c r="W1294" s="11">
        <f>datos_chargeback_2001_1!$X1294/100</f>
        <v>83.4</v>
      </c>
      <c r="X1294" s="12">
        <v>8340</v>
      </c>
      <c r="Y1294" s="11">
        <f>datos_chargeback_2001_1!$Z1294/100</f>
        <v>0</v>
      </c>
      <c r="Z1294" s="12">
        <v>0</v>
      </c>
      <c r="AA1294" s="12" t="s">
        <v>3768</v>
      </c>
      <c r="AB1294" s="12" t="s">
        <v>48</v>
      </c>
      <c r="AC1294" s="19">
        <v>45019</v>
      </c>
      <c r="AD1294" s="11">
        <f>datos_chargeback_2001_1!$AE1294/100</f>
        <v>956.06</v>
      </c>
      <c r="AE1294" s="12">
        <v>95606</v>
      </c>
      <c r="AF1294" s="12" t="s">
        <v>53</v>
      </c>
    </row>
    <row r="1295" spans="1:32" x14ac:dyDescent="0.3">
      <c r="A1295" s="34" t="s">
        <v>3769</v>
      </c>
      <c r="B1295" s="3">
        <v>45020</v>
      </c>
      <c r="C1295" s="3" t="str">
        <f>TEXT(Tabla10[[#This Row],[Fecha de transacción]],"DDDD")</f>
        <v>martes</v>
      </c>
      <c r="D1295" s="3">
        <v>45095</v>
      </c>
      <c r="E1295" s="4">
        <f>datos_chargeback_2001_1!$D1295-datos_chargeback_2001_1!$B1295</f>
        <v>75</v>
      </c>
      <c r="F1295" s="5">
        <f>datos_chargeback_2001_1!$G1295/100</f>
        <v>778.26</v>
      </c>
      <c r="G1295" s="6">
        <v>77826</v>
      </c>
      <c r="H1295" s="5">
        <f t="shared" si="20"/>
        <v>0</v>
      </c>
      <c r="I1295" s="5">
        <v>0</v>
      </c>
      <c r="J1295" s="6" t="s">
        <v>24</v>
      </c>
      <c r="K1295" s="6" t="s">
        <v>25</v>
      </c>
      <c r="L1295" s="6" t="s">
        <v>80</v>
      </c>
      <c r="M1295" s="6" t="s">
        <v>27</v>
      </c>
      <c r="N1295" s="6" t="s">
        <v>42</v>
      </c>
      <c r="O1295" s="6" t="s">
        <v>36</v>
      </c>
      <c r="P1295" s="6" t="s">
        <v>30</v>
      </c>
      <c r="Q1295" s="6" t="s">
        <v>31</v>
      </c>
      <c r="R1295" s="6">
        <v>77826</v>
      </c>
      <c r="S1295" s="6" t="s">
        <v>1124</v>
      </c>
      <c r="T1295" s="6" t="s">
        <v>116</v>
      </c>
      <c r="U1295" s="5">
        <f>datos_chargeback_2001_1!$V1295/100</f>
        <v>778.26</v>
      </c>
      <c r="V1295" s="6">
        <v>77826</v>
      </c>
      <c r="W1295" s="5">
        <f>datos_chargeback_2001_1!$X1295/100</f>
        <v>0</v>
      </c>
      <c r="X1295" s="6">
        <v>0</v>
      </c>
      <c r="Y1295" s="5">
        <f>datos_chargeback_2001_1!$Z1295/100</f>
        <v>0</v>
      </c>
      <c r="Z1295" s="6">
        <v>0</v>
      </c>
      <c r="AA1295" s="6" t="s">
        <v>3770</v>
      </c>
      <c r="AB1295" s="6" t="s">
        <v>48</v>
      </c>
      <c r="AC1295" s="8">
        <v>45020</v>
      </c>
      <c r="AD1295" s="5">
        <f>datos_chargeback_2001_1!$AE1295/100</f>
        <v>899.42</v>
      </c>
      <c r="AE1295" s="6">
        <v>89942</v>
      </c>
      <c r="AF1295" s="6" t="s">
        <v>64</v>
      </c>
    </row>
    <row r="1296" spans="1:32" x14ac:dyDescent="0.3">
      <c r="A1296" s="35" t="s">
        <v>3771</v>
      </c>
      <c r="B1296" s="9">
        <v>45021</v>
      </c>
      <c r="C1296" s="9" t="str">
        <f>TEXT(Tabla10[[#This Row],[Fecha de transacción]],"DDDD")</f>
        <v>miércoles</v>
      </c>
      <c r="D1296" s="9">
        <v>45085</v>
      </c>
      <c r="E1296" s="10">
        <f>datos_chargeback_2001_1!$D1296-datos_chargeback_2001_1!$B1296</f>
        <v>64</v>
      </c>
      <c r="F1296" s="11">
        <f>datos_chargeback_2001_1!$G1296/100</f>
        <v>907.16</v>
      </c>
      <c r="G1296" s="12">
        <v>90716</v>
      </c>
      <c r="H1296" s="11">
        <f t="shared" si="20"/>
        <v>0</v>
      </c>
      <c r="I1296" s="11">
        <v>0</v>
      </c>
      <c r="J1296" s="12" t="s">
        <v>24</v>
      </c>
      <c r="K1296" s="12" t="s">
        <v>25</v>
      </c>
      <c r="L1296" s="12" t="s">
        <v>26</v>
      </c>
      <c r="M1296" s="12" t="s">
        <v>85</v>
      </c>
      <c r="N1296" s="12" t="s">
        <v>28</v>
      </c>
      <c r="O1296" s="12" t="s">
        <v>50</v>
      </c>
      <c r="P1296" s="12" t="s">
        <v>30</v>
      </c>
      <c r="Q1296" s="12" t="s">
        <v>75</v>
      </c>
      <c r="R1296" s="12">
        <v>90716</v>
      </c>
      <c r="S1296" s="12" t="s">
        <v>474</v>
      </c>
      <c r="T1296" s="12" t="s">
        <v>33</v>
      </c>
      <c r="U1296" s="11">
        <f>datos_chargeback_2001_1!$V1296/100</f>
        <v>0</v>
      </c>
      <c r="V1296" s="12">
        <v>0</v>
      </c>
      <c r="W1296" s="11">
        <f>datos_chargeback_2001_1!$X1296/100</f>
        <v>0</v>
      </c>
      <c r="X1296" s="12">
        <v>0</v>
      </c>
      <c r="Y1296" s="11">
        <f>datos_chargeback_2001_1!$Z1296/100</f>
        <v>907.16</v>
      </c>
      <c r="Z1296" s="12">
        <v>90716</v>
      </c>
      <c r="AA1296" s="12" t="s">
        <v>3772</v>
      </c>
      <c r="AB1296" s="12" t="s">
        <v>35</v>
      </c>
      <c r="AC1296" s="13" t="s">
        <v>35</v>
      </c>
      <c r="AD1296" s="11">
        <f>datos_chargeback_2001_1!$AE1296/100</f>
        <v>0</v>
      </c>
      <c r="AE1296" s="12">
        <v>0</v>
      </c>
      <c r="AF1296" s="12" t="s">
        <v>53</v>
      </c>
    </row>
    <row r="1297" spans="1:32" x14ac:dyDescent="0.3">
      <c r="A1297" s="36" t="s">
        <v>3773</v>
      </c>
      <c r="B1297" s="14">
        <v>45022</v>
      </c>
      <c r="C1297" s="14" t="str">
        <f>TEXT(Tabla10[[#This Row],[Fecha de transacción]],"DDDD")</f>
        <v>jueves</v>
      </c>
      <c r="D1297" s="14">
        <v>45091</v>
      </c>
      <c r="E1297" s="15">
        <f>datos_chargeback_2001_1!$D1297-datos_chargeback_2001_1!$B1297</f>
        <v>69</v>
      </c>
      <c r="F1297" s="16">
        <f>datos_chargeback_2001_1!$G1297/100</f>
        <v>808.92</v>
      </c>
      <c r="G1297" s="17">
        <v>80892</v>
      </c>
      <c r="H1297" s="16">
        <f t="shared" si="20"/>
        <v>0</v>
      </c>
      <c r="I1297" s="16">
        <v>0.86</v>
      </c>
      <c r="J1297" s="17" t="s">
        <v>38</v>
      </c>
      <c r="K1297" s="17" t="s">
        <v>25</v>
      </c>
      <c r="L1297" s="17" t="s">
        <v>80</v>
      </c>
      <c r="M1297" s="17" t="s">
        <v>59</v>
      </c>
      <c r="N1297" s="17" t="s">
        <v>42</v>
      </c>
      <c r="O1297" s="17" t="s">
        <v>114</v>
      </c>
      <c r="P1297" s="17" t="s">
        <v>30</v>
      </c>
      <c r="Q1297" s="17" t="s">
        <v>31</v>
      </c>
      <c r="R1297" s="17">
        <v>80892</v>
      </c>
      <c r="S1297" s="17" t="s">
        <v>1565</v>
      </c>
      <c r="T1297" s="17" t="s">
        <v>61</v>
      </c>
      <c r="U1297" s="16">
        <f>datos_chargeback_2001_1!$V1297/100</f>
        <v>0</v>
      </c>
      <c r="V1297" s="17">
        <v>0</v>
      </c>
      <c r="W1297" s="16">
        <f>datos_chargeback_2001_1!$X1297/100</f>
        <v>808.92</v>
      </c>
      <c r="X1297" s="17">
        <v>80892</v>
      </c>
      <c r="Y1297" s="16">
        <f>datos_chargeback_2001_1!$Z1297/100</f>
        <v>0</v>
      </c>
      <c r="Z1297" s="17">
        <v>0</v>
      </c>
      <c r="AA1297" s="17" t="s">
        <v>3774</v>
      </c>
      <c r="AB1297" s="17" t="s">
        <v>48</v>
      </c>
      <c r="AC1297" s="18">
        <v>45022</v>
      </c>
      <c r="AD1297" s="16">
        <f>datos_chargeback_2001_1!$AE1297/100</f>
        <v>853.62</v>
      </c>
      <c r="AE1297" s="17">
        <v>85362</v>
      </c>
      <c r="AF1297" s="17" t="s">
        <v>43</v>
      </c>
    </row>
    <row r="1298" spans="1:32" x14ac:dyDescent="0.3">
      <c r="A1298" s="34" t="s">
        <v>3775</v>
      </c>
      <c r="B1298" s="3">
        <v>45023</v>
      </c>
      <c r="C1298" s="3" t="str">
        <f>TEXT(Tabla10[[#This Row],[Fecha de transacción]],"DDDD")</f>
        <v>viernes</v>
      </c>
      <c r="D1298" s="3">
        <v>45107</v>
      </c>
      <c r="E1298" s="4">
        <f>datos_chargeback_2001_1!$D1298-datos_chargeback_2001_1!$B1298</f>
        <v>84</v>
      </c>
      <c r="F1298" s="5">
        <f>datos_chargeback_2001_1!$G1298/100</f>
        <v>828.47</v>
      </c>
      <c r="G1298" s="6">
        <v>82847</v>
      </c>
      <c r="H1298" s="5">
        <f t="shared" si="20"/>
        <v>0</v>
      </c>
      <c r="I1298" s="5">
        <v>0</v>
      </c>
      <c r="J1298" s="6" t="s">
        <v>24</v>
      </c>
      <c r="K1298" s="6" t="s">
        <v>25</v>
      </c>
      <c r="L1298" s="6" t="s">
        <v>40</v>
      </c>
      <c r="M1298" s="6" t="s">
        <v>85</v>
      </c>
      <c r="N1298" s="6" t="s">
        <v>42</v>
      </c>
      <c r="O1298" s="6" t="s">
        <v>70</v>
      </c>
      <c r="P1298" s="6" t="s">
        <v>30</v>
      </c>
      <c r="Q1298" s="6" t="s">
        <v>75</v>
      </c>
      <c r="R1298" s="6">
        <v>82847</v>
      </c>
      <c r="S1298" s="6" t="s">
        <v>1040</v>
      </c>
      <c r="T1298" s="6" t="s">
        <v>61</v>
      </c>
      <c r="U1298" s="5">
        <f>datos_chargeback_2001_1!$V1298/100</f>
        <v>0</v>
      </c>
      <c r="V1298" s="6">
        <v>0</v>
      </c>
      <c r="W1298" s="5">
        <f>datos_chargeback_2001_1!$X1298/100</f>
        <v>828.47</v>
      </c>
      <c r="X1298" s="6">
        <v>82847</v>
      </c>
      <c r="Y1298" s="5">
        <f>datos_chargeback_2001_1!$Z1298/100</f>
        <v>0</v>
      </c>
      <c r="Z1298" s="6">
        <v>0</v>
      </c>
      <c r="AA1298" s="6" t="s">
        <v>3776</v>
      </c>
      <c r="AB1298" s="6" t="s">
        <v>48</v>
      </c>
      <c r="AC1298" s="8">
        <v>45023</v>
      </c>
      <c r="AD1298" s="5">
        <f>datos_chargeback_2001_1!$AE1298/100</f>
        <v>17.34</v>
      </c>
      <c r="AE1298" s="6">
        <v>1734</v>
      </c>
      <c r="AF1298" s="6" t="s">
        <v>50</v>
      </c>
    </row>
    <row r="1299" spans="1:32" x14ac:dyDescent="0.3">
      <c r="A1299" s="36" t="s">
        <v>3777</v>
      </c>
      <c r="B1299" s="14">
        <v>45024</v>
      </c>
      <c r="C1299" s="14" t="str">
        <f>TEXT(Tabla10[[#This Row],[Fecha de transacción]],"DDDD")</f>
        <v>sábado</v>
      </c>
      <c r="D1299" s="14">
        <v>45094</v>
      </c>
      <c r="E1299" s="15">
        <f>datos_chargeback_2001_1!$D1299-datos_chargeback_2001_1!$B1299</f>
        <v>70</v>
      </c>
      <c r="F1299" s="16">
        <f>datos_chargeback_2001_1!$G1299/100</f>
        <v>161.77000000000001</v>
      </c>
      <c r="G1299" s="17">
        <v>16177</v>
      </c>
      <c r="H1299" s="16">
        <f t="shared" si="20"/>
        <v>0</v>
      </c>
      <c r="I1299" s="16">
        <v>0.85</v>
      </c>
      <c r="J1299" s="17" t="s">
        <v>24</v>
      </c>
      <c r="K1299" s="17" t="s">
        <v>25</v>
      </c>
      <c r="L1299" s="17" t="s">
        <v>40</v>
      </c>
      <c r="M1299" s="17" t="s">
        <v>59</v>
      </c>
      <c r="N1299" s="17" t="s">
        <v>42</v>
      </c>
      <c r="O1299" s="17" t="s">
        <v>70</v>
      </c>
      <c r="P1299" s="17" t="s">
        <v>30</v>
      </c>
      <c r="Q1299" s="17" t="s">
        <v>66</v>
      </c>
      <c r="R1299" s="17">
        <v>16177</v>
      </c>
      <c r="S1299" s="17" t="s">
        <v>3778</v>
      </c>
      <c r="T1299" s="17" t="s">
        <v>116</v>
      </c>
      <c r="U1299" s="16">
        <f>datos_chargeback_2001_1!$V1299/100</f>
        <v>161.77000000000001</v>
      </c>
      <c r="V1299" s="17">
        <v>16177</v>
      </c>
      <c r="W1299" s="16">
        <f>datos_chargeback_2001_1!$X1299/100</f>
        <v>0</v>
      </c>
      <c r="X1299" s="17">
        <v>0</v>
      </c>
      <c r="Y1299" s="16">
        <f>datos_chargeback_2001_1!$Z1299/100</f>
        <v>0</v>
      </c>
      <c r="Z1299" s="17">
        <v>0</v>
      </c>
      <c r="AA1299" s="17" t="s">
        <v>3779</v>
      </c>
      <c r="AB1299" s="17" t="s">
        <v>35</v>
      </c>
      <c r="AC1299" s="20" t="s">
        <v>35</v>
      </c>
      <c r="AD1299" s="16">
        <f>datos_chargeback_2001_1!$AE1299/100</f>
        <v>0</v>
      </c>
      <c r="AE1299" s="17">
        <v>0</v>
      </c>
      <c r="AF1299" s="17" t="s">
        <v>29</v>
      </c>
    </row>
    <row r="1300" spans="1:32" x14ac:dyDescent="0.3">
      <c r="A1300" s="35" t="s">
        <v>3780</v>
      </c>
      <c r="B1300" s="9">
        <v>45025</v>
      </c>
      <c r="C1300" s="9" t="str">
        <f>TEXT(Tabla10[[#This Row],[Fecha de transacción]],"DDDD")</f>
        <v>domingo</v>
      </c>
      <c r="D1300" s="9">
        <v>45085</v>
      </c>
      <c r="E1300" s="10">
        <f>datos_chargeback_2001_1!$D1300-datos_chargeback_2001_1!$B1300</f>
        <v>60</v>
      </c>
      <c r="F1300" s="11">
        <f>datos_chargeback_2001_1!$G1300/100</f>
        <v>39.28</v>
      </c>
      <c r="G1300" s="12">
        <v>3928</v>
      </c>
      <c r="H1300" s="11">
        <f t="shared" si="20"/>
        <v>0</v>
      </c>
      <c r="I1300" s="11">
        <v>0</v>
      </c>
      <c r="J1300" s="12" t="s">
        <v>24</v>
      </c>
      <c r="K1300" s="12" t="s">
        <v>25</v>
      </c>
      <c r="L1300" s="12" t="s">
        <v>119</v>
      </c>
      <c r="M1300" s="12" t="s">
        <v>93</v>
      </c>
      <c r="N1300" s="12" t="s">
        <v>42</v>
      </c>
      <c r="O1300" s="12" t="s">
        <v>43</v>
      </c>
      <c r="P1300" s="12" t="s">
        <v>54</v>
      </c>
      <c r="Q1300" s="12" t="s">
        <v>55</v>
      </c>
      <c r="R1300" s="12">
        <v>3928</v>
      </c>
      <c r="S1300" s="12" t="s">
        <v>1961</v>
      </c>
      <c r="T1300" s="12" t="s">
        <v>46</v>
      </c>
      <c r="U1300" s="11">
        <f>datos_chargeback_2001_1!$V1300/100</f>
        <v>39.28</v>
      </c>
      <c r="V1300" s="12">
        <v>3928</v>
      </c>
      <c r="W1300" s="11">
        <f>datos_chargeback_2001_1!$X1300/100</f>
        <v>0</v>
      </c>
      <c r="X1300" s="12">
        <v>0</v>
      </c>
      <c r="Y1300" s="11">
        <f>datos_chargeback_2001_1!$Z1300/100</f>
        <v>0</v>
      </c>
      <c r="Z1300" s="12">
        <v>0</v>
      </c>
      <c r="AA1300" s="12" t="s">
        <v>3781</v>
      </c>
      <c r="AB1300" s="12" t="s">
        <v>48</v>
      </c>
      <c r="AC1300" s="19">
        <v>45025</v>
      </c>
      <c r="AD1300" s="11">
        <f>datos_chargeback_2001_1!$AE1300/100</f>
        <v>14.55</v>
      </c>
      <c r="AE1300" s="12">
        <v>1455</v>
      </c>
      <c r="AF1300" s="12" t="s">
        <v>29</v>
      </c>
    </row>
    <row r="1301" spans="1:32" x14ac:dyDescent="0.3">
      <c r="A1301" s="36" t="s">
        <v>3782</v>
      </c>
      <c r="B1301" s="14">
        <v>45026</v>
      </c>
      <c r="C1301" s="14" t="str">
        <f>TEXT(Tabla10[[#This Row],[Fecha de transacción]],"DDDD")</f>
        <v>lunes</v>
      </c>
      <c r="D1301" s="14">
        <v>45107</v>
      </c>
      <c r="E1301" s="15">
        <f>datos_chargeback_2001_1!$D1301-datos_chargeback_2001_1!$B1301</f>
        <v>81</v>
      </c>
      <c r="F1301" s="16">
        <f>datos_chargeback_2001_1!$G1301/100</f>
        <v>966.78</v>
      </c>
      <c r="G1301" s="17">
        <v>96678</v>
      </c>
      <c r="H1301" s="16">
        <f t="shared" si="20"/>
        <v>0</v>
      </c>
      <c r="I1301" s="16">
        <v>1.19</v>
      </c>
      <c r="J1301" s="17" t="s">
        <v>38</v>
      </c>
      <c r="K1301" s="17" t="s">
        <v>25</v>
      </c>
      <c r="L1301" s="17" t="s">
        <v>74</v>
      </c>
      <c r="M1301" s="17" t="s">
        <v>93</v>
      </c>
      <c r="N1301" s="17" t="s">
        <v>28</v>
      </c>
      <c r="O1301" s="17" t="s">
        <v>114</v>
      </c>
      <c r="P1301" s="17" t="s">
        <v>30</v>
      </c>
      <c r="Q1301" s="17" t="s">
        <v>66</v>
      </c>
      <c r="R1301" s="17">
        <v>96678</v>
      </c>
      <c r="S1301" s="17" t="s">
        <v>3783</v>
      </c>
      <c r="T1301" s="17" t="s">
        <v>33</v>
      </c>
      <c r="U1301" s="16">
        <f>datos_chargeback_2001_1!$V1301/100</f>
        <v>0</v>
      </c>
      <c r="V1301" s="17">
        <v>0</v>
      </c>
      <c r="W1301" s="16">
        <f>datos_chargeback_2001_1!$X1301/100</f>
        <v>0</v>
      </c>
      <c r="X1301" s="17">
        <v>0</v>
      </c>
      <c r="Y1301" s="16">
        <f>datos_chargeback_2001_1!$Z1301/100</f>
        <v>966.78</v>
      </c>
      <c r="Z1301" s="17">
        <v>96678</v>
      </c>
      <c r="AA1301" s="17" t="s">
        <v>3784</v>
      </c>
      <c r="AB1301" s="17" t="s">
        <v>35</v>
      </c>
      <c r="AC1301" s="20" t="s">
        <v>35</v>
      </c>
      <c r="AD1301" s="16">
        <f>datos_chargeback_2001_1!$AE1301/100</f>
        <v>0</v>
      </c>
      <c r="AE1301" s="17">
        <v>0</v>
      </c>
      <c r="AF1301" s="17" t="s">
        <v>53</v>
      </c>
    </row>
    <row r="1302" spans="1:32" x14ac:dyDescent="0.3">
      <c r="A1302" s="34" t="s">
        <v>3785</v>
      </c>
      <c r="B1302" s="3">
        <v>45027</v>
      </c>
      <c r="C1302" s="3" t="str">
        <f>TEXT(Tabla10[[#This Row],[Fecha de transacción]],"DDDD")</f>
        <v>martes</v>
      </c>
      <c r="D1302" s="3">
        <v>45099</v>
      </c>
      <c r="E1302" s="4">
        <f>datos_chargeback_2001_1!$D1302-datos_chargeback_2001_1!$B1302</f>
        <v>72</v>
      </c>
      <c r="F1302" s="5">
        <f>datos_chargeback_2001_1!$G1302/100</f>
        <v>486.77</v>
      </c>
      <c r="G1302" s="6">
        <v>48677</v>
      </c>
      <c r="H1302" s="5">
        <f t="shared" si="20"/>
        <v>0</v>
      </c>
      <c r="I1302" s="5">
        <v>1.01</v>
      </c>
      <c r="J1302" s="6" t="s">
        <v>24</v>
      </c>
      <c r="K1302" s="6" t="s">
        <v>25</v>
      </c>
      <c r="L1302" s="6" t="s">
        <v>74</v>
      </c>
      <c r="M1302" s="6" t="s">
        <v>59</v>
      </c>
      <c r="N1302" s="6" t="s">
        <v>42</v>
      </c>
      <c r="O1302" s="6" t="s">
        <v>43</v>
      </c>
      <c r="P1302" s="6" t="s">
        <v>54</v>
      </c>
      <c r="Q1302" s="6" t="s">
        <v>75</v>
      </c>
      <c r="R1302" s="6">
        <v>48677</v>
      </c>
      <c r="S1302" s="6" t="s">
        <v>3205</v>
      </c>
      <c r="T1302" s="6" t="s">
        <v>46</v>
      </c>
      <c r="U1302" s="5">
        <f>datos_chargeback_2001_1!$V1302/100</f>
        <v>486.77</v>
      </c>
      <c r="V1302" s="6">
        <v>48677</v>
      </c>
      <c r="W1302" s="5">
        <f>datos_chargeback_2001_1!$X1302/100</f>
        <v>0</v>
      </c>
      <c r="X1302" s="6">
        <v>0</v>
      </c>
      <c r="Y1302" s="5">
        <f>datos_chargeback_2001_1!$Z1302/100</f>
        <v>0</v>
      </c>
      <c r="Z1302" s="6">
        <v>0</v>
      </c>
      <c r="AA1302" s="6" t="s">
        <v>3786</v>
      </c>
      <c r="AB1302" s="6" t="s">
        <v>35</v>
      </c>
      <c r="AC1302" s="7" t="s">
        <v>35</v>
      </c>
      <c r="AD1302" s="5">
        <f>datos_chargeback_2001_1!$AE1302/100</f>
        <v>0</v>
      </c>
      <c r="AE1302" s="6">
        <v>0</v>
      </c>
      <c r="AF1302" s="6" t="s">
        <v>50</v>
      </c>
    </row>
    <row r="1303" spans="1:32" x14ac:dyDescent="0.3">
      <c r="A1303" s="34" t="s">
        <v>3787</v>
      </c>
      <c r="B1303" s="3">
        <v>45028</v>
      </c>
      <c r="C1303" s="3" t="str">
        <f>TEXT(Tabla10[[#This Row],[Fecha de transacción]],"DDDD")</f>
        <v>miércoles</v>
      </c>
      <c r="D1303" s="3">
        <v>45100</v>
      </c>
      <c r="E1303" s="4">
        <f>datos_chargeback_2001_1!$D1303-datos_chargeback_2001_1!$B1303</f>
        <v>72</v>
      </c>
      <c r="F1303" s="5">
        <f>datos_chargeback_2001_1!$G1303/100</f>
        <v>2.74</v>
      </c>
      <c r="G1303" s="6">
        <v>274</v>
      </c>
      <c r="H1303" s="5">
        <f t="shared" si="20"/>
        <v>0</v>
      </c>
      <c r="I1303" s="5">
        <v>1.46</v>
      </c>
      <c r="J1303" s="6" t="s">
        <v>38</v>
      </c>
      <c r="K1303" s="6" t="s">
        <v>25</v>
      </c>
      <c r="L1303" s="6" t="s">
        <v>109</v>
      </c>
      <c r="M1303" s="6" t="s">
        <v>93</v>
      </c>
      <c r="N1303" s="6" t="s">
        <v>28</v>
      </c>
      <c r="O1303" s="6" t="s">
        <v>114</v>
      </c>
      <c r="P1303" s="6" t="s">
        <v>54</v>
      </c>
      <c r="Q1303" s="6" t="s">
        <v>75</v>
      </c>
      <c r="R1303" s="6">
        <v>2740</v>
      </c>
      <c r="S1303" s="6" t="s">
        <v>3788</v>
      </c>
      <c r="T1303" s="6" t="s">
        <v>33</v>
      </c>
      <c r="U1303" s="5">
        <f>datos_chargeback_2001_1!$V1303/100</f>
        <v>0</v>
      </c>
      <c r="V1303" s="6">
        <v>0</v>
      </c>
      <c r="W1303" s="5">
        <f>datos_chargeback_2001_1!$X1303/100</f>
        <v>0</v>
      </c>
      <c r="X1303" s="6">
        <v>0</v>
      </c>
      <c r="Y1303" s="5">
        <f>datos_chargeback_2001_1!$Z1303/100</f>
        <v>27.4</v>
      </c>
      <c r="Z1303" s="6">
        <v>2740</v>
      </c>
      <c r="AA1303" s="6" t="s">
        <v>3789</v>
      </c>
      <c r="AB1303" s="6" t="s">
        <v>48</v>
      </c>
      <c r="AC1303" s="8">
        <v>45028</v>
      </c>
      <c r="AD1303" s="5">
        <f>datos_chargeback_2001_1!$AE1303/100</f>
        <v>0.03</v>
      </c>
      <c r="AE1303" s="6">
        <v>3</v>
      </c>
      <c r="AF1303" s="6" t="s">
        <v>64</v>
      </c>
    </row>
    <row r="1304" spans="1:32" x14ac:dyDescent="0.3">
      <c r="A1304" s="35" t="s">
        <v>3790</v>
      </c>
      <c r="B1304" s="9">
        <v>45029</v>
      </c>
      <c r="C1304" s="9" t="str">
        <f>TEXT(Tabla10[[#This Row],[Fecha de transacción]],"DDDD")</f>
        <v>jueves</v>
      </c>
      <c r="D1304" s="9">
        <v>45100</v>
      </c>
      <c r="E1304" s="10">
        <f>datos_chargeback_2001_1!$D1304-datos_chargeback_2001_1!$B1304</f>
        <v>71</v>
      </c>
      <c r="F1304" s="11">
        <f>datos_chargeback_2001_1!$G1304/100</f>
        <v>293.01</v>
      </c>
      <c r="G1304" s="12">
        <v>29301</v>
      </c>
      <c r="H1304" s="11">
        <f t="shared" si="20"/>
        <v>0</v>
      </c>
      <c r="I1304" s="11">
        <v>1.27</v>
      </c>
      <c r="J1304" s="12" t="s">
        <v>38</v>
      </c>
      <c r="K1304" s="12" t="s">
        <v>25</v>
      </c>
      <c r="L1304" s="12" t="s">
        <v>80</v>
      </c>
      <c r="M1304" s="12" t="s">
        <v>41</v>
      </c>
      <c r="N1304" s="12" t="s">
        <v>28</v>
      </c>
      <c r="O1304" s="12" t="s">
        <v>29</v>
      </c>
      <c r="P1304" s="12" t="s">
        <v>54</v>
      </c>
      <c r="Q1304" s="12" t="s">
        <v>75</v>
      </c>
      <c r="R1304" s="12">
        <v>29301</v>
      </c>
      <c r="S1304" s="12" t="s">
        <v>2387</v>
      </c>
      <c r="T1304" s="12" t="s">
        <v>33</v>
      </c>
      <c r="U1304" s="11">
        <f>datos_chargeback_2001_1!$V1304/100</f>
        <v>0</v>
      </c>
      <c r="V1304" s="12">
        <v>0</v>
      </c>
      <c r="W1304" s="11">
        <f>datos_chargeback_2001_1!$X1304/100</f>
        <v>0</v>
      </c>
      <c r="X1304" s="12">
        <v>0</v>
      </c>
      <c r="Y1304" s="11">
        <f>datos_chargeback_2001_1!$Z1304/100</f>
        <v>293.01</v>
      </c>
      <c r="Z1304" s="12">
        <v>29301</v>
      </c>
      <c r="AA1304" s="12" t="s">
        <v>3791</v>
      </c>
      <c r="AB1304" s="12" t="s">
        <v>48</v>
      </c>
      <c r="AC1304" s="19">
        <v>45029</v>
      </c>
      <c r="AD1304" s="11">
        <f>datos_chargeback_2001_1!$AE1304/100</f>
        <v>47.72</v>
      </c>
      <c r="AE1304" s="12">
        <v>4772</v>
      </c>
      <c r="AF1304" s="12" t="s">
        <v>36</v>
      </c>
    </row>
    <row r="1305" spans="1:32" x14ac:dyDescent="0.3">
      <c r="A1305" s="34" t="s">
        <v>3792</v>
      </c>
      <c r="B1305" s="3">
        <v>45030</v>
      </c>
      <c r="C1305" s="3" t="str">
        <f>TEXT(Tabla10[[#This Row],[Fecha de transacción]],"DDDD")</f>
        <v>viernes</v>
      </c>
      <c r="D1305" s="3">
        <v>45090</v>
      </c>
      <c r="E1305" s="4">
        <f>datos_chargeback_2001_1!$D1305-datos_chargeback_2001_1!$B1305</f>
        <v>60</v>
      </c>
      <c r="F1305" s="5">
        <f>datos_chargeback_2001_1!$G1305/100</f>
        <v>55.44</v>
      </c>
      <c r="G1305" s="6">
        <v>5544</v>
      </c>
      <c r="H1305" s="5">
        <f t="shared" si="20"/>
        <v>0</v>
      </c>
      <c r="I1305" s="5">
        <v>0</v>
      </c>
      <c r="J1305" s="6" t="s">
        <v>24</v>
      </c>
      <c r="K1305" s="6" t="s">
        <v>25</v>
      </c>
      <c r="L1305" s="6" t="s">
        <v>74</v>
      </c>
      <c r="M1305" s="6" t="s">
        <v>41</v>
      </c>
      <c r="N1305" s="6" t="s">
        <v>42</v>
      </c>
      <c r="O1305" s="6" t="s">
        <v>70</v>
      </c>
      <c r="P1305" s="6" t="s">
        <v>54</v>
      </c>
      <c r="Q1305" s="6" t="s">
        <v>75</v>
      </c>
      <c r="R1305" s="6">
        <v>5544</v>
      </c>
      <c r="S1305" s="6" t="s">
        <v>393</v>
      </c>
      <c r="T1305" s="6" t="s">
        <v>46</v>
      </c>
      <c r="U1305" s="5">
        <f>datos_chargeback_2001_1!$V1305/100</f>
        <v>55.44</v>
      </c>
      <c r="V1305" s="6">
        <v>5544</v>
      </c>
      <c r="W1305" s="5">
        <f>datos_chargeback_2001_1!$X1305/100</f>
        <v>0</v>
      </c>
      <c r="X1305" s="6">
        <v>0</v>
      </c>
      <c r="Y1305" s="5">
        <f>datos_chargeback_2001_1!$Z1305/100</f>
        <v>0</v>
      </c>
      <c r="Z1305" s="6">
        <v>0</v>
      </c>
      <c r="AA1305" s="6" t="s">
        <v>3793</v>
      </c>
      <c r="AB1305" s="6" t="s">
        <v>35</v>
      </c>
      <c r="AC1305" s="7" t="s">
        <v>35</v>
      </c>
      <c r="AD1305" s="5">
        <f>datos_chargeback_2001_1!$AE1305/100</f>
        <v>0</v>
      </c>
      <c r="AE1305" s="6">
        <v>0</v>
      </c>
      <c r="AF1305" s="6" t="s">
        <v>36</v>
      </c>
    </row>
    <row r="1306" spans="1:32" x14ac:dyDescent="0.3">
      <c r="A1306" s="35" t="s">
        <v>3794</v>
      </c>
      <c r="B1306" s="9">
        <v>45031</v>
      </c>
      <c r="C1306" s="9" t="str">
        <f>TEXT(Tabla10[[#This Row],[Fecha de transacción]],"DDDD")</f>
        <v>sábado</v>
      </c>
      <c r="D1306" s="9">
        <v>45109</v>
      </c>
      <c r="E1306" s="10">
        <f>datos_chargeback_2001_1!$D1306-datos_chargeback_2001_1!$B1306</f>
        <v>78</v>
      </c>
      <c r="F1306" s="11">
        <f>datos_chargeback_2001_1!$G1306/100</f>
        <v>232.67</v>
      </c>
      <c r="G1306" s="12">
        <v>23267</v>
      </c>
      <c r="H1306" s="11">
        <f t="shared" si="20"/>
        <v>0</v>
      </c>
      <c r="I1306" s="11">
        <v>0</v>
      </c>
      <c r="J1306" s="12" t="s">
        <v>38</v>
      </c>
      <c r="K1306" s="12" t="s">
        <v>25</v>
      </c>
      <c r="L1306" s="12" t="s">
        <v>74</v>
      </c>
      <c r="M1306" s="12" t="s">
        <v>27</v>
      </c>
      <c r="N1306" s="12" t="s">
        <v>28</v>
      </c>
      <c r="O1306" s="12" t="s">
        <v>43</v>
      </c>
      <c r="P1306" s="12" t="s">
        <v>54</v>
      </c>
      <c r="Q1306" s="12" t="s">
        <v>44</v>
      </c>
      <c r="R1306" s="12">
        <v>23267</v>
      </c>
      <c r="S1306" s="12" t="s">
        <v>1286</v>
      </c>
      <c r="T1306" s="12" t="s">
        <v>33</v>
      </c>
      <c r="U1306" s="11">
        <f>datos_chargeback_2001_1!$V1306/100</f>
        <v>0</v>
      </c>
      <c r="V1306" s="12">
        <v>0</v>
      </c>
      <c r="W1306" s="11">
        <f>datos_chargeback_2001_1!$X1306/100</f>
        <v>0</v>
      </c>
      <c r="X1306" s="12">
        <v>0</v>
      </c>
      <c r="Y1306" s="11">
        <f>datos_chargeback_2001_1!$Z1306/100</f>
        <v>232.67</v>
      </c>
      <c r="Z1306" s="12">
        <v>23267</v>
      </c>
      <c r="AA1306" s="12" t="s">
        <v>3795</v>
      </c>
      <c r="AB1306" s="12" t="s">
        <v>35</v>
      </c>
      <c r="AC1306" s="13" t="s">
        <v>35</v>
      </c>
      <c r="AD1306" s="11">
        <f>datos_chargeback_2001_1!$AE1306/100</f>
        <v>0</v>
      </c>
      <c r="AE1306" s="12">
        <v>0</v>
      </c>
      <c r="AF1306" s="12" t="s">
        <v>50</v>
      </c>
    </row>
    <row r="1307" spans="1:32" x14ac:dyDescent="0.3">
      <c r="A1307" s="34" t="s">
        <v>3796</v>
      </c>
      <c r="B1307" s="3">
        <v>45032</v>
      </c>
      <c r="C1307" s="3" t="str">
        <f>TEXT(Tabla10[[#This Row],[Fecha de transacción]],"DDDD")</f>
        <v>domingo</v>
      </c>
      <c r="D1307" s="3">
        <v>45101</v>
      </c>
      <c r="E1307" s="4">
        <f>datos_chargeback_2001_1!$D1307-datos_chargeback_2001_1!$B1307</f>
        <v>69</v>
      </c>
      <c r="F1307" s="5">
        <f>datos_chargeback_2001_1!$G1307/100</f>
        <v>437.31</v>
      </c>
      <c r="G1307" s="6">
        <v>43731</v>
      </c>
      <c r="H1307" s="5">
        <f t="shared" si="20"/>
        <v>0</v>
      </c>
      <c r="I1307" s="5">
        <v>0</v>
      </c>
      <c r="J1307" s="6" t="s">
        <v>24</v>
      </c>
      <c r="K1307" s="6" t="s">
        <v>25</v>
      </c>
      <c r="L1307" s="6" t="s">
        <v>26</v>
      </c>
      <c r="M1307" s="6" t="s">
        <v>93</v>
      </c>
      <c r="N1307" s="6" t="s">
        <v>42</v>
      </c>
      <c r="O1307" s="6" t="s">
        <v>29</v>
      </c>
      <c r="P1307" s="6" t="s">
        <v>30</v>
      </c>
      <c r="Q1307" s="6" t="s">
        <v>55</v>
      </c>
      <c r="R1307" s="6">
        <v>43731</v>
      </c>
      <c r="S1307" s="6" t="s">
        <v>1830</v>
      </c>
      <c r="T1307" s="6" t="s">
        <v>46</v>
      </c>
      <c r="U1307" s="5">
        <f>datos_chargeback_2001_1!$V1307/100</f>
        <v>437.31</v>
      </c>
      <c r="V1307" s="6">
        <v>43731</v>
      </c>
      <c r="W1307" s="5">
        <f>datos_chargeback_2001_1!$X1307/100</f>
        <v>0</v>
      </c>
      <c r="X1307" s="6">
        <v>0</v>
      </c>
      <c r="Y1307" s="5">
        <f>datos_chargeback_2001_1!$Z1307/100</f>
        <v>0</v>
      </c>
      <c r="Z1307" s="6">
        <v>0</v>
      </c>
      <c r="AA1307" s="6" t="s">
        <v>3797</v>
      </c>
      <c r="AB1307" s="6" t="s">
        <v>35</v>
      </c>
      <c r="AC1307" s="7" t="s">
        <v>35</v>
      </c>
      <c r="AD1307" s="5">
        <f>datos_chargeback_2001_1!$AE1307/100</f>
        <v>0</v>
      </c>
      <c r="AE1307" s="6">
        <v>0</v>
      </c>
      <c r="AF1307" s="6" t="s">
        <v>43</v>
      </c>
    </row>
    <row r="1308" spans="1:32" x14ac:dyDescent="0.3">
      <c r="A1308" s="35" t="s">
        <v>3798</v>
      </c>
      <c r="B1308" s="9">
        <v>45033</v>
      </c>
      <c r="C1308" s="9" t="str">
        <f>TEXT(Tabla10[[#This Row],[Fecha de transacción]],"DDDD")</f>
        <v>lunes</v>
      </c>
      <c r="D1308" s="9">
        <v>45101</v>
      </c>
      <c r="E1308" s="10">
        <f>datos_chargeback_2001_1!$D1308-datos_chargeback_2001_1!$B1308</f>
        <v>68</v>
      </c>
      <c r="F1308" s="11">
        <f>datos_chargeback_2001_1!$G1308/100</f>
        <v>966.91</v>
      </c>
      <c r="G1308" s="12">
        <v>96691</v>
      </c>
      <c r="H1308" s="11">
        <f t="shared" si="20"/>
        <v>0</v>
      </c>
      <c r="I1308" s="11">
        <v>0</v>
      </c>
      <c r="J1308" s="12" t="s">
        <v>24</v>
      </c>
      <c r="K1308" s="12" t="s">
        <v>25</v>
      </c>
      <c r="L1308" s="12" t="s">
        <v>40</v>
      </c>
      <c r="M1308" s="12" t="s">
        <v>52</v>
      </c>
      <c r="N1308" s="12" t="s">
        <v>28</v>
      </c>
      <c r="O1308" s="12" t="s">
        <v>36</v>
      </c>
      <c r="P1308" s="12" t="s">
        <v>54</v>
      </c>
      <c r="Q1308" s="12" t="s">
        <v>31</v>
      </c>
      <c r="R1308" s="12">
        <v>96691</v>
      </c>
      <c r="S1308" s="12" t="s">
        <v>3799</v>
      </c>
      <c r="T1308" s="12" t="s">
        <v>33</v>
      </c>
      <c r="U1308" s="11">
        <f>datos_chargeback_2001_1!$V1308/100</f>
        <v>0</v>
      </c>
      <c r="V1308" s="12">
        <v>0</v>
      </c>
      <c r="W1308" s="11">
        <f>datos_chargeback_2001_1!$X1308/100</f>
        <v>0</v>
      </c>
      <c r="X1308" s="12">
        <v>0</v>
      </c>
      <c r="Y1308" s="11">
        <f>datos_chargeback_2001_1!$Z1308/100</f>
        <v>966.91</v>
      </c>
      <c r="Z1308" s="12">
        <v>96691</v>
      </c>
      <c r="AA1308" s="12" t="s">
        <v>3800</v>
      </c>
      <c r="AB1308" s="12" t="s">
        <v>48</v>
      </c>
      <c r="AC1308" s="19">
        <v>45033</v>
      </c>
      <c r="AD1308" s="11">
        <f>datos_chargeback_2001_1!$AE1308/100</f>
        <v>337.35</v>
      </c>
      <c r="AE1308" s="12">
        <v>33735</v>
      </c>
      <c r="AF1308" s="12" t="s">
        <v>36</v>
      </c>
    </row>
    <row r="1309" spans="1:32" x14ac:dyDescent="0.3">
      <c r="A1309" s="34" t="s">
        <v>3801</v>
      </c>
      <c r="B1309" s="3">
        <v>45034</v>
      </c>
      <c r="C1309" s="3" t="str">
        <f>TEXT(Tabla10[[#This Row],[Fecha de transacción]],"DDDD")</f>
        <v>martes</v>
      </c>
      <c r="D1309" s="3">
        <v>45113</v>
      </c>
      <c r="E1309" s="4">
        <f>datos_chargeback_2001_1!$D1309-datos_chargeback_2001_1!$B1309</f>
        <v>79</v>
      </c>
      <c r="F1309" s="5">
        <f>datos_chargeback_2001_1!$G1309/100</f>
        <v>910.06</v>
      </c>
      <c r="G1309" s="6">
        <v>91006</v>
      </c>
      <c r="H1309" s="5">
        <f t="shared" si="20"/>
        <v>0</v>
      </c>
      <c r="I1309" s="5">
        <v>1.34</v>
      </c>
      <c r="J1309" s="6" t="s">
        <v>38</v>
      </c>
      <c r="K1309" s="6" t="s">
        <v>25</v>
      </c>
      <c r="L1309" s="6" t="s">
        <v>26</v>
      </c>
      <c r="M1309" s="6" t="s">
        <v>52</v>
      </c>
      <c r="N1309" s="6" t="s">
        <v>42</v>
      </c>
      <c r="O1309" s="6" t="s">
        <v>64</v>
      </c>
      <c r="P1309" s="6" t="s">
        <v>54</v>
      </c>
      <c r="Q1309" s="6" t="s">
        <v>75</v>
      </c>
      <c r="R1309" s="6">
        <v>91006</v>
      </c>
      <c r="S1309" s="6" t="s">
        <v>3802</v>
      </c>
      <c r="T1309" s="6" t="s">
        <v>46</v>
      </c>
      <c r="U1309" s="5">
        <f>datos_chargeback_2001_1!$V1309/100</f>
        <v>910.06</v>
      </c>
      <c r="V1309" s="6">
        <v>91006</v>
      </c>
      <c r="W1309" s="5">
        <f>datos_chargeback_2001_1!$X1309/100</f>
        <v>0</v>
      </c>
      <c r="X1309" s="6">
        <v>0</v>
      </c>
      <c r="Y1309" s="5">
        <f>datos_chargeback_2001_1!$Z1309/100</f>
        <v>0</v>
      </c>
      <c r="Z1309" s="6">
        <v>0</v>
      </c>
      <c r="AA1309" s="6" t="s">
        <v>3803</v>
      </c>
      <c r="AB1309" s="6" t="s">
        <v>48</v>
      </c>
      <c r="AC1309" s="8">
        <v>45034</v>
      </c>
      <c r="AD1309" s="5">
        <f>datos_chargeback_2001_1!$AE1309/100</f>
        <v>432.31</v>
      </c>
      <c r="AE1309" s="6">
        <v>43231</v>
      </c>
      <c r="AF1309" s="6" t="s">
        <v>53</v>
      </c>
    </row>
    <row r="1310" spans="1:32" x14ac:dyDescent="0.3">
      <c r="A1310" s="34" t="s">
        <v>3804</v>
      </c>
      <c r="B1310" s="3">
        <v>45035</v>
      </c>
      <c r="C1310" s="3" t="str">
        <f>TEXT(Tabla10[[#This Row],[Fecha de transacción]],"DDDD")</f>
        <v>miércoles</v>
      </c>
      <c r="D1310" s="3">
        <v>45099</v>
      </c>
      <c r="E1310" s="4">
        <f>datos_chargeback_2001_1!$D1310-datos_chargeback_2001_1!$B1310</f>
        <v>64</v>
      </c>
      <c r="F1310" s="5">
        <f>datos_chargeback_2001_1!$G1310/100</f>
        <v>503.31</v>
      </c>
      <c r="G1310" s="6">
        <v>50331</v>
      </c>
      <c r="H1310" s="5">
        <f t="shared" si="20"/>
        <v>0</v>
      </c>
      <c r="I1310" s="5">
        <v>0</v>
      </c>
      <c r="J1310" s="6" t="s">
        <v>38</v>
      </c>
      <c r="K1310" s="6" t="s">
        <v>25</v>
      </c>
      <c r="L1310" s="6" t="s">
        <v>40</v>
      </c>
      <c r="M1310" s="6" t="s">
        <v>59</v>
      </c>
      <c r="N1310" s="6" t="s">
        <v>42</v>
      </c>
      <c r="O1310" s="6" t="s">
        <v>70</v>
      </c>
      <c r="P1310" s="6" t="s">
        <v>54</v>
      </c>
      <c r="Q1310" s="6" t="s">
        <v>66</v>
      </c>
      <c r="R1310" s="6">
        <v>50331</v>
      </c>
      <c r="S1310" s="6" t="s">
        <v>362</v>
      </c>
      <c r="T1310" s="6" t="s">
        <v>61</v>
      </c>
      <c r="U1310" s="5">
        <f>datos_chargeback_2001_1!$V1310/100</f>
        <v>0</v>
      </c>
      <c r="V1310" s="6">
        <v>0</v>
      </c>
      <c r="W1310" s="5">
        <f>datos_chargeback_2001_1!$X1310/100</f>
        <v>503.31</v>
      </c>
      <c r="X1310" s="6">
        <v>50331</v>
      </c>
      <c r="Y1310" s="5">
        <f>datos_chargeback_2001_1!$Z1310/100</f>
        <v>0</v>
      </c>
      <c r="Z1310" s="6">
        <v>0</v>
      </c>
      <c r="AA1310" s="6" t="s">
        <v>3805</v>
      </c>
      <c r="AB1310" s="6" t="s">
        <v>35</v>
      </c>
      <c r="AC1310" s="7" t="s">
        <v>35</v>
      </c>
      <c r="AD1310" s="5">
        <f>datos_chargeback_2001_1!$AE1310/100</f>
        <v>0</v>
      </c>
      <c r="AE1310" s="6">
        <v>0</v>
      </c>
      <c r="AF1310" s="6" t="s">
        <v>53</v>
      </c>
    </row>
    <row r="1311" spans="1:32" x14ac:dyDescent="0.3">
      <c r="A1311" s="36" t="s">
        <v>3806</v>
      </c>
      <c r="B1311" s="14">
        <v>45036</v>
      </c>
      <c r="C1311" s="14" t="str">
        <f>TEXT(Tabla10[[#This Row],[Fecha de transacción]],"DDDD")</f>
        <v>jueves</v>
      </c>
      <c r="D1311" s="14">
        <v>45123</v>
      </c>
      <c r="E1311" s="15">
        <f>datos_chargeback_2001_1!$D1311-datos_chargeback_2001_1!$B1311</f>
        <v>87</v>
      </c>
      <c r="F1311" s="16">
        <f>datos_chargeback_2001_1!$G1311/100</f>
        <v>48.98</v>
      </c>
      <c r="G1311" s="17">
        <v>4898</v>
      </c>
      <c r="H1311" s="16">
        <f t="shared" si="20"/>
        <v>0</v>
      </c>
      <c r="I1311" s="16">
        <v>0.81</v>
      </c>
      <c r="J1311" s="17" t="s">
        <v>38</v>
      </c>
      <c r="K1311" s="17" t="s">
        <v>25</v>
      </c>
      <c r="L1311" s="17" t="s">
        <v>109</v>
      </c>
      <c r="M1311" s="17" t="s">
        <v>59</v>
      </c>
      <c r="N1311" s="17" t="s">
        <v>42</v>
      </c>
      <c r="O1311" s="17" t="s">
        <v>70</v>
      </c>
      <c r="P1311" s="17" t="s">
        <v>30</v>
      </c>
      <c r="Q1311" s="17" t="s">
        <v>55</v>
      </c>
      <c r="R1311" s="17">
        <v>4898</v>
      </c>
      <c r="S1311" s="17" t="s">
        <v>3807</v>
      </c>
      <c r="T1311" s="17" t="s">
        <v>61</v>
      </c>
      <c r="U1311" s="16">
        <f>datos_chargeback_2001_1!$V1311/100</f>
        <v>0</v>
      </c>
      <c r="V1311" s="17">
        <v>0</v>
      </c>
      <c r="W1311" s="16">
        <f>datos_chargeback_2001_1!$X1311/100</f>
        <v>48.98</v>
      </c>
      <c r="X1311" s="17">
        <v>4898</v>
      </c>
      <c r="Y1311" s="16">
        <f>datos_chargeback_2001_1!$Z1311/100</f>
        <v>0</v>
      </c>
      <c r="Z1311" s="17">
        <v>0</v>
      </c>
      <c r="AA1311" s="17" t="s">
        <v>3808</v>
      </c>
      <c r="AB1311" s="17" t="s">
        <v>48</v>
      </c>
      <c r="AC1311" s="18">
        <v>45036</v>
      </c>
      <c r="AD1311" s="16">
        <f>datos_chargeback_2001_1!$AE1311/100</f>
        <v>110.81</v>
      </c>
      <c r="AE1311" s="17">
        <v>11081</v>
      </c>
      <c r="AF1311" s="17" t="s">
        <v>36</v>
      </c>
    </row>
    <row r="1312" spans="1:32" x14ac:dyDescent="0.3">
      <c r="A1312" s="35" t="s">
        <v>3809</v>
      </c>
      <c r="B1312" s="9">
        <v>45037</v>
      </c>
      <c r="C1312" s="9" t="str">
        <f>TEXT(Tabla10[[#This Row],[Fecha de transacción]],"DDDD")</f>
        <v>viernes</v>
      </c>
      <c r="D1312" s="9">
        <v>45121</v>
      </c>
      <c r="E1312" s="10">
        <f>datos_chargeback_2001_1!$D1312-datos_chargeback_2001_1!$B1312</f>
        <v>84</v>
      </c>
      <c r="F1312" s="11">
        <f>datos_chargeback_2001_1!$G1312/100</f>
        <v>174.78</v>
      </c>
      <c r="G1312" s="12">
        <v>17478</v>
      </c>
      <c r="H1312" s="11">
        <f t="shared" si="20"/>
        <v>0</v>
      </c>
      <c r="I1312" s="11">
        <v>0.94</v>
      </c>
      <c r="J1312" s="12" t="s">
        <v>38</v>
      </c>
      <c r="K1312" s="12" t="s">
        <v>25</v>
      </c>
      <c r="L1312" s="12" t="s">
        <v>40</v>
      </c>
      <c r="M1312" s="12" t="s">
        <v>27</v>
      </c>
      <c r="N1312" s="12" t="s">
        <v>42</v>
      </c>
      <c r="O1312" s="12" t="s">
        <v>70</v>
      </c>
      <c r="P1312" s="12" t="s">
        <v>30</v>
      </c>
      <c r="Q1312" s="12" t="s">
        <v>44</v>
      </c>
      <c r="R1312" s="12">
        <v>17478</v>
      </c>
      <c r="S1312" s="12" t="s">
        <v>2645</v>
      </c>
      <c r="T1312" s="12" t="s">
        <v>116</v>
      </c>
      <c r="U1312" s="11">
        <f>datos_chargeback_2001_1!$V1312/100</f>
        <v>174.78</v>
      </c>
      <c r="V1312" s="12">
        <v>17478</v>
      </c>
      <c r="W1312" s="11">
        <f>datos_chargeback_2001_1!$X1312/100</f>
        <v>0</v>
      </c>
      <c r="X1312" s="12">
        <v>0</v>
      </c>
      <c r="Y1312" s="11">
        <f>datos_chargeback_2001_1!$Z1312/100</f>
        <v>0</v>
      </c>
      <c r="Z1312" s="12">
        <v>0</v>
      </c>
      <c r="AA1312" s="12" t="s">
        <v>3810</v>
      </c>
      <c r="AB1312" s="12" t="s">
        <v>48</v>
      </c>
      <c r="AC1312" s="19">
        <v>45037</v>
      </c>
      <c r="AD1312" s="11">
        <f>datos_chargeback_2001_1!$AE1312/100</f>
        <v>474.39</v>
      </c>
      <c r="AE1312" s="12">
        <v>47439</v>
      </c>
      <c r="AF1312" s="12" t="s">
        <v>29</v>
      </c>
    </row>
    <row r="1313" spans="1:32" x14ac:dyDescent="0.3">
      <c r="A1313" s="36" t="s">
        <v>3811</v>
      </c>
      <c r="B1313" s="14">
        <v>45038</v>
      </c>
      <c r="C1313" s="14" t="str">
        <f>TEXT(Tabla10[[#This Row],[Fecha de transacción]],"DDDD")</f>
        <v>sábado</v>
      </c>
      <c r="D1313" s="14">
        <v>45125</v>
      </c>
      <c r="E1313" s="15">
        <f>datos_chargeback_2001_1!$D1313-datos_chargeback_2001_1!$B1313</f>
        <v>87</v>
      </c>
      <c r="F1313" s="16">
        <f>datos_chargeback_2001_1!$G1313/100</f>
        <v>264.52999999999997</v>
      </c>
      <c r="G1313" s="17">
        <v>26453</v>
      </c>
      <c r="H1313" s="16">
        <f t="shared" si="20"/>
        <v>0</v>
      </c>
      <c r="I1313" s="16">
        <v>0</v>
      </c>
      <c r="J1313" s="17" t="s">
        <v>24</v>
      </c>
      <c r="K1313" s="17" t="s">
        <v>25</v>
      </c>
      <c r="L1313" s="17" t="s">
        <v>109</v>
      </c>
      <c r="M1313" s="17" t="s">
        <v>27</v>
      </c>
      <c r="N1313" s="17" t="s">
        <v>28</v>
      </c>
      <c r="O1313" s="17" t="s">
        <v>64</v>
      </c>
      <c r="P1313" s="17" t="s">
        <v>30</v>
      </c>
      <c r="Q1313" s="17" t="s">
        <v>44</v>
      </c>
      <c r="R1313" s="17">
        <v>26453</v>
      </c>
      <c r="S1313" s="17" t="s">
        <v>2029</v>
      </c>
      <c r="T1313" s="17" t="s">
        <v>33</v>
      </c>
      <c r="U1313" s="16">
        <f>datos_chargeback_2001_1!$V1313/100</f>
        <v>0</v>
      </c>
      <c r="V1313" s="17">
        <v>0</v>
      </c>
      <c r="W1313" s="16">
        <f>datos_chargeback_2001_1!$X1313/100</f>
        <v>0</v>
      </c>
      <c r="X1313" s="17">
        <v>0</v>
      </c>
      <c r="Y1313" s="16">
        <f>datos_chargeback_2001_1!$Z1313/100</f>
        <v>264.52999999999997</v>
      </c>
      <c r="Z1313" s="17">
        <v>26453</v>
      </c>
      <c r="AA1313" s="17" t="s">
        <v>3812</v>
      </c>
      <c r="AB1313" s="17" t="s">
        <v>48</v>
      </c>
      <c r="AC1313" s="18">
        <v>45038</v>
      </c>
      <c r="AD1313" s="16">
        <f>datos_chargeback_2001_1!$AE1313/100</f>
        <v>73.27</v>
      </c>
      <c r="AE1313" s="17">
        <v>7327</v>
      </c>
      <c r="AF1313" s="17" t="s">
        <v>53</v>
      </c>
    </row>
    <row r="1314" spans="1:32" x14ac:dyDescent="0.3">
      <c r="A1314" s="35" t="s">
        <v>3813</v>
      </c>
      <c r="B1314" s="9">
        <v>45039</v>
      </c>
      <c r="C1314" s="9" t="str">
        <f>TEXT(Tabla10[[#This Row],[Fecha de transacción]],"DDDD")</f>
        <v>domingo</v>
      </c>
      <c r="D1314" s="9">
        <v>45117</v>
      </c>
      <c r="E1314" s="10">
        <f>datos_chargeback_2001_1!$D1314-datos_chargeback_2001_1!$B1314</f>
        <v>78</v>
      </c>
      <c r="F1314" s="11">
        <f>datos_chargeback_2001_1!$G1314/100</f>
        <v>174.29</v>
      </c>
      <c r="G1314" s="12">
        <v>17429</v>
      </c>
      <c r="H1314" s="11">
        <f t="shared" si="20"/>
        <v>0</v>
      </c>
      <c r="I1314" s="11">
        <v>1.35</v>
      </c>
      <c r="J1314" s="12" t="s">
        <v>38</v>
      </c>
      <c r="K1314" s="12" t="s">
        <v>25</v>
      </c>
      <c r="L1314" s="12" t="s">
        <v>109</v>
      </c>
      <c r="M1314" s="12" t="s">
        <v>59</v>
      </c>
      <c r="N1314" s="12" t="s">
        <v>42</v>
      </c>
      <c r="O1314" s="12" t="s">
        <v>29</v>
      </c>
      <c r="P1314" s="12" t="s">
        <v>30</v>
      </c>
      <c r="Q1314" s="12" t="s">
        <v>44</v>
      </c>
      <c r="R1314" s="12">
        <v>17429</v>
      </c>
      <c r="S1314" s="12" t="s">
        <v>3814</v>
      </c>
      <c r="T1314" s="12" t="s">
        <v>46</v>
      </c>
      <c r="U1314" s="11">
        <f>datos_chargeback_2001_1!$V1314/100</f>
        <v>174.29</v>
      </c>
      <c r="V1314" s="12">
        <v>17429</v>
      </c>
      <c r="W1314" s="11">
        <f>datos_chargeback_2001_1!$X1314/100</f>
        <v>0</v>
      </c>
      <c r="X1314" s="12">
        <v>0</v>
      </c>
      <c r="Y1314" s="11">
        <f>datos_chargeback_2001_1!$Z1314/100</f>
        <v>0</v>
      </c>
      <c r="Z1314" s="12">
        <v>0</v>
      </c>
      <c r="AA1314" s="12" t="s">
        <v>3815</v>
      </c>
      <c r="AB1314" s="12" t="s">
        <v>48</v>
      </c>
      <c r="AC1314" s="19">
        <v>45039</v>
      </c>
      <c r="AD1314" s="11">
        <f>datos_chargeback_2001_1!$AE1314/100</f>
        <v>936.34</v>
      </c>
      <c r="AE1314" s="12">
        <v>93634</v>
      </c>
      <c r="AF1314" s="12" t="s">
        <v>36</v>
      </c>
    </row>
    <row r="1315" spans="1:32" x14ac:dyDescent="0.3">
      <c r="A1315" s="34" t="s">
        <v>3816</v>
      </c>
      <c r="B1315" s="3">
        <v>45040</v>
      </c>
      <c r="C1315" s="3" t="str">
        <f>TEXT(Tabla10[[#This Row],[Fecha de transacción]],"DDDD")</f>
        <v>lunes</v>
      </c>
      <c r="D1315" s="3">
        <v>45127</v>
      </c>
      <c r="E1315" s="4">
        <f>datos_chargeback_2001_1!$D1315-datos_chargeback_2001_1!$B1315</f>
        <v>87</v>
      </c>
      <c r="F1315" s="5">
        <f>datos_chargeback_2001_1!$G1315/100</f>
        <v>302.56</v>
      </c>
      <c r="G1315" s="6">
        <v>30256</v>
      </c>
      <c r="H1315" s="5">
        <f t="shared" si="20"/>
        <v>0</v>
      </c>
      <c r="I1315" s="5">
        <v>0</v>
      </c>
      <c r="J1315" s="6" t="s">
        <v>24</v>
      </c>
      <c r="K1315" s="6" t="s">
        <v>25</v>
      </c>
      <c r="L1315" s="6" t="s">
        <v>26</v>
      </c>
      <c r="M1315" s="6" t="s">
        <v>41</v>
      </c>
      <c r="N1315" s="6" t="s">
        <v>28</v>
      </c>
      <c r="O1315" s="6" t="s">
        <v>114</v>
      </c>
      <c r="P1315" s="6" t="s">
        <v>54</v>
      </c>
      <c r="Q1315" s="6" t="s">
        <v>75</v>
      </c>
      <c r="R1315" s="6">
        <v>30256</v>
      </c>
      <c r="S1315" s="6" t="s">
        <v>1665</v>
      </c>
      <c r="T1315" s="6" t="s">
        <v>33</v>
      </c>
      <c r="U1315" s="5">
        <f>datos_chargeback_2001_1!$V1315/100</f>
        <v>0</v>
      </c>
      <c r="V1315" s="6">
        <v>0</v>
      </c>
      <c r="W1315" s="5">
        <f>datos_chargeback_2001_1!$X1315/100</f>
        <v>0</v>
      </c>
      <c r="X1315" s="6">
        <v>0</v>
      </c>
      <c r="Y1315" s="5">
        <f>datos_chargeback_2001_1!$Z1315/100</f>
        <v>302.56</v>
      </c>
      <c r="Z1315" s="6">
        <v>30256</v>
      </c>
      <c r="AA1315" s="6" t="s">
        <v>3817</v>
      </c>
      <c r="AB1315" s="6" t="s">
        <v>35</v>
      </c>
      <c r="AC1315" s="7" t="s">
        <v>35</v>
      </c>
      <c r="AD1315" s="5">
        <f>datos_chargeback_2001_1!$AE1315/100</f>
        <v>0</v>
      </c>
      <c r="AE1315" s="6">
        <v>0</v>
      </c>
      <c r="AF1315" s="6" t="s">
        <v>53</v>
      </c>
    </row>
    <row r="1316" spans="1:32" x14ac:dyDescent="0.3">
      <c r="A1316" s="34" t="s">
        <v>3818</v>
      </c>
      <c r="B1316" s="3">
        <v>45041</v>
      </c>
      <c r="C1316" s="3" t="str">
        <f>TEXT(Tabla10[[#This Row],[Fecha de transacción]],"DDDD")</f>
        <v>martes</v>
      </c>
      <c r="D1316" s="3">
        <v>45127</v>
      </c>
      <c r="E1316" s="4">
        <f>datos_chargeback_2001_1!$D1316-datos_chargeback_2001_1!$B1316</f>
        <v>86</v>
      </c>
      <c r="F1316" s="5">
        <f>datos_chargeback_2001_1!$G1316/100</f>
        <v>612.73</v>
      </c>
      <c r="G1316" s="6">
        <v>61273</v>
      </c>
      <c r="H1316" s="5">
        <f t="shared" si="20"/>
        <v>0</v>
      </c>
      <c r="I1316" s="5">
        <v>1.1599999999999999</v>
      </c>
      <c r="J1316" s="6" t="s">
        <v>24</v>
      </c>
      <c r="K1316" s="6" t="s">
        <v>25</v>
      </c>
      <c r="L1316" s="6" t="s">
        <v>74</v>
      </c>
      <c r="M1316" s="6" t="s">
        <v>93</v>
      </c>
      <c r="N1316" s="6" t="s">
        <v>42</v>
      </c>
      <c r="O1316" s="6" t="s">
        <v>36</v>
      </c>
      <c r="P1316" s="6" t="s">
        <v>30</v>
      </c>
      <c r="Q1316" s="6" t="s">
        <v>55</v>
      </c>
      <c r="R1316" s="6">
        <v>61273</v>
      </c>
      <c r="S1316" s="6" t="s">
        <v>3819</v>
      </c>
      <c r="T1316" s="6" t="s">
        <v>46</v>
      </c>
      <c r="U1316" s="5">
        <f>datos_chargeback_2001_1!$V1316/100</f>
        <v>612.73</v>
      </c>
      <c r="V1316" s="6">
        <v>61273</v>
      </c>
      <c r="W1316" s="5">
        <f>datos_chargeback_2001_1!$X1316/100</f>
        <v>0</v>
      </c>
      <c r="X1316" s="6">
        <v>0</v>
      </c>
      <c r="Y1316" s="5">
        <f>datos_chargeback_2001_1!$Z1316/100</f>
        <v>0</v>
      </c>
      <c r="Z1316" s="6">
        <v>0</v>
      </c>
      <c r="AA1316" s="6" t="s">
        <v>3820</v>
      </c>
      <c r="AB1316" s="6" t="s">
        <v>48</v>
      </c>
      <c r="AC1316" s="8">
        <v>45041</v>
      </c>
      <c r="AD1316" s="5">
        <f>datos_chargeback_2001_1!$AE1316/100</f>
        <v>44.19</v>
      </c>
      <c r="AE1316" s="6">
        <v>4419</v>
      </c>
      <c r="AF1316" s="6" t="s">
        <v>36</v>
      </c>
    </row>
    <row r="1317" spans="1:32" x14ac:dyDescent="0.3">
      <c r="A1317" s="36" t="s">
        <v>3821</v>
      </c>
      <c r="B1317" s="14">
        <v>45042</v>
      </c>
      <c r="C1317" s="14" t="str">
        <f>TEXT(Tabla10[[#This Row],[Fecha de transacción]],"DDDD")</f>
        <v>miércoles</v>
      </c>
      <c r="D1317" s="14">
        <v>45117</v>
      </c>
      <c r="E1317" s="15">
        <f>datos_chargeback_2001_1!$D1317-datos_chargeback_2001_1!$B1317</f>
        <v>75</v>
      </c>
      <c r="F1317" s="16">
        <f>datos_chargeback_2001_1!$G1317/100</f>
        <v>504.22</v>
      </c>
      <c r="G1317" s="17">
        <v>50422</v>
      </c>
      <c r="H1317" s="16">
        <f t="shared" si="20"/>
        <v>0</v>
      </c>
      <c r="I1317" s="16">
        <v>1.27</v>
      </c>
      <c r="J1317" s="17" t="s">
        <v>38</v>
      </c>
      <c r="K1317" s="17" t="s">
        <v>25</v>
      </c>
      <c r="L1317" s="17" t="s">
        <v>26</v>
      </c>
      <c r="M1317" s="17" t="s">
        <v>59</v>
      </c>
      <c r="N1317" s="17" t="s">
        <v>42</v>
      </c>
      <c r="O1317" s="17" t="s">
        <v>53</v>
      </c>
      <c r="P1317" s="17" t="s">
        <v>54</v>
      </c>
      <c r="Q1317" s="17" t="s">
        <v>31</v>
      </c>
      <c r="R1317" s="17">
        <v>50422</v>
      </c>
      <c r="S1317" s="17" t="s">
        <v>1024</v>
      </c>
      <c r="T1317" s="17" t="s">
        <v>46</v>
      </c>
      <c r="U1317" s="16">
        <f>datos_chargeback_2001_1!$V1317/100</f>
        <v>504.22</v>
      </c>
      <c r="V1317" s="17">
        <v>50422</v>
      </c>
      <c r="W1317" s="16">
        <f>datos_chargeback_2001_1!$X1317/100</f>
        <v>0</v>
      </c>
      <c r="X1317" s="17">
        <v>0</v>
      </c>
      <c r="Y1317" s="16">
        <f>datos_chargeback_2001_1!$Z1317/100</f>
        <v>0</v>
      </c>
      <c r="Z1317" s="17">
        <v>0</v>
      </c>
      <c r="AA1317" s="17" t="s">
        <v>3822</v>
      </c>
      <c r="AB1317" s="17" t="s">
        <v>35</v>
      </c>
      <c r="AC1317" s="20" t="s">
        <v>35</v>
      </c>
      <c r="AD1317" s="16">
        <f>datos_chargeback_2001_1!$AE1317/100</f>
        <v>0</v>
      </c>
      <c r="AE1317" s="17">
        <v>0</v>
      </c>
      <c r="AF1317" s="17" t="s">
        <v>43</v>
      </c>
    </row>
    <row r="1318" spans="1:32" x14ac:dyDescent="0.3">
      <c r="A1318" s="35" t="s">
        <v>3823</v>
      </c>
      <c r="B1318" s="9">
        <v>45043</v>
      </c>
      <c r="C1318" s="9" t="str">
        <f>TEXT(Tabla10[[#This Row],[Fecha de transacción]],"DDDD")</f>
        <v>jueves</v>
      </c>
      <c r="D1318" s="9">
        <v>45110</v>
      </c>
      <c r="E1318" s="10">
        <f>datos_chargeback_2001_1!$D1318-datos_chargeback_2001_1!$B1318</f>
        <v>67</v>
      </c>
      <c r="F1318" s="11">
        <f>datos_chargeback_2001_1!$G1318/100</f>
        <v>398.24</v>
      </c>
      <c r="G1318" s="12">
        <v>39824</v>
      </c>
      <c r="H1318" s="11">
        <f t="shared" si="20"/>
        <v>0</v>
      </c>
      <c r="I1318" s="11">
        <v>1.46</v>
      </c>
      <c r="J1318" s="12" t="s">
        <v>38</v>
      </c>
      <c r="K1318" s="12" t="s">
        <v>25</v>
      </c>
      <c r="L1318" s="12" t="s">
        <v>109</v>
      </c>
      <c r="M1318" s="12" t="s">
        <v>85</v>
      </c>
      <c r="N1318" s="12" t="s">
        <v>42</v>
      </c>
      <c r="O1318" s="12" t="s">
        <v>43</v>
      </c>
      <c r="P1318" s="12" t="s">
        <v>30</v>
      </c>
      <c r="Q1318" s="12" t="s">
        <v>75</v>
      </c>
      <c r="R1318" s="12">
        <v>39824</v>
      </c>
      <c r="S1318" s="12" t="s">
        <v>3824</v>
      </c>
      <c r="T1318" s="12" t="s">
        <v>46</v>
      </c>
      <c r="U1318" s="11">
        <f>datos_chargeback_2001_1!$V1318/100</f>
        <v>398.24</v>
      </c>
      <c r="V1318" s="12">
        <v>39824</v>
      </c>
      <c r="W1318" s="11">
        <f>datos_chargeback_2001_1!$X1318/100</f>
        <v>0</v>
      </c>
      <c r="X1318" s="12">
        <v>0</v>
      </c>
      <c r="Y1318" s="11">
        <f>datos_chargeback_2001_1!$Z1318/100</f>
        <v>0</v>
      </c>
      <c r="Z1318" s="12">
        <v>0</v>
      </c>
      <c r="AA1318" s="12" t="s">
        <v>3825</v>
      </c>
      <c r="AB1318" s="12" t="s">
        <v>35</v>
      </c>
      <c r="AC1318" s="13" t="s">
        <v>35</v>
      </c>
      <c r="AD1318" s="11">
        <f>datos_chargeback_2001_1!$AE1318/100</f>
        <v>0</v>
      </c>
      <c r="AE1318" s="12">
        <v>0</v>
      </c>
      <c r="AF1318" s="12" t="s">
        <v>53</v>
      </c>
    </row>
    <row r="1319" spans="1:32" x14ac:dyDescent="0.3">
      <c r="A1319" s="36" t="s">
        <v>3826</v>
      </c>
      <c r="B1319" s="14">
        <v>45044</v>
      </c>
      <c r="C1319" s="14" t="str">
        <f>TEXT(Tabla10[[#This Row],[Fecha de transacción]],"DDDD")</f>
        <v>viernes</v>
      </c>
      <c r="D1319" s="14">
        <v>45111</v>
      </c>
      <c r="E1319" s="15">
        <f>datos_chargeback_2001_1!$D1319-datos_chargeback_2001_1!$B1319</f>
        <v>67</v>
      </c>
      <c r="F1319" s="16">
        <f>datos_chargeback_2001_1!$G1319/100</f>
        <v>799.79</v>
      </c>
      <c r="G1319" s="17">
        <v>79979</v>
      </c>
      <c r="H1319" s="16">
        <f t="shared" si="20"/>
        <v>0</v>
      </c>
      <c r="I1319" s="16">
        <v>0</v>
      </c>
      <c r="J1319" s="17" t="s">
        <v>38</v>
      </c>
      <c r="K1319" s="17" t="s">
        <v>25</v>
      </c>
      <c r="L1319" s="17" t="s">
        <v>74</v>
      </c>
      <c r="M1319" s="17" t="s">
        <v>52</v>
      </c>
      <c r="N1319" s="17" t="s">
        <v>42</v>
      </c>
      <c r="O1319" s="17" t="s">
        <v>53</v>
      </c>
      <c r="P1319" s="17" t="s">
        <v>54</v>
      </c>
      <c r="Q1319" s="17" t="s">
        <v>44</v>
      </c>
      <c r="R1319" s="17">
        <v>79979</v>
      </c>
      <c r="S1319" s="17" t="s">
        <v>3827</v>
      </c>
      <c r="T1319" s="17" t="s">
        <v>61</v>
      </c>
      <c r="U1319" s="16">
        <f>datos_chargeback_2001_1!$V1319/100</f>
        <v>0</v>
      </c>
      <c r="V1319" s="17">
        <v>0</v>
      </c>
      <c r="W1319" s="16">
        <f>datos_chargeback_2001_1!$X1319/100</f>
        <v>799.79</v>
      </c>
      <c r="X1319" s="17">
        <v>79979</v>
      </c>
      <c r="Y1319" s="16">
        <f>datos_chargeback_2001_1!$Z1319/100</f>
        <v>0</v>
      </c>
      <c r="Z1319" s="17">
        <v>0</v>
      </c>
      <c r="AA1319" s="17" t="s">
        <v>3828</v>
      </c>
      <c r="AB1319" s="17" t="s">
        <v>35</v>
      </c>
      <c r="AC1319" s="20" t="s">
        <v>35</v>
      </c>
      <c r="AD1319" s="16">
        <f>datos_chargeback_2001_1!$AE1319/100</f>
        <v>0</v>
      </c>
      <c r="AE1319" s="17">
        <v>0</v>
      </c>
      <c r="AF1319" s="17" t="s">
        <v>36</v>
      </c>
    </row>
    <row r="1320" spans="1:32" x14ac:dyDescent="0.3">
      <c r="A1320" s="34" t="s">
        <v>3829</v>
      </c>
      <c r="B1320" s="3">
        <v>45045</v>
      </c>
      <c r="C1320" s="3" t="str">
        <f>TEXT(Tabla10[[#This Row],[Fecha de transacción]],"DDDD")</f>
        <v>sábado</v>
      </c>
      <c r="D1320" s="3">
        <v>45121</v>
      </c>
      <c r="E1320" s="4">
        <f>datos_chargeback_2001_1!$D1320-datos_chargeback_2001_1!$B1320</f>
        <v>76</v>
      </c>
      <c r="F1320" s="5">
        <f>datos_chargeback_2001_1!$G1320/100</f>
        <v>928.23</v>
      </c>
      <c r="G1320" s="6">
        <v>92823</v>
      </c>
      <c r="H1320" s="5">
        <f t="shared" si="20"/>
        <v>0</v>
      </c>
      <c r="I1320" s="5">
        <v>0</v>
      </c>
      <c r="J1320" s="6" t="s">
        <v>24</v>
      </c>
      <c r="K1320" s="6" t="s">
        <v>25</v>
      </c>
      <c r="L1320" s="6" t="s">
        <v>109</v>
      </c>
      <c r="M1320" s="6" t="s">
        <v>41</v>
      </c>
      <c r="N1320" s="6" t="s">
        <v>28</v>
      </c>
      <c r="O1320" s="6" t="s">
        <v>114</v>
      </c>
      <c r="P1320" s="6" t="s">
        <v>30</v>
      </c>
      <c r="Q1320" s="6" t="s">
        <v>75</v>
      </c>
      <c r="R1320" s="6">
        <v>92823</v>
      </c>
      <c r="S1320" s="6" t="s">
        <v>2653</v>
      </c>
      <c r="T1320" s="6" t="s">
        <v>33</v>
      </c>
      <c r="U1320" s="5">
        <f>datos_chargeback_2001_1!$V1320/100</f>
        <v>0</v>
      </c>
      <c r="V1320" s="6">
        <v>0</v>
      </c>
      <c r="W1320" s="5">
        <f>datos_chargeback_2001_1!$X1320/100</f>
        <v>0</v>
      </c>
      <c r="X1320" s="6">
        <v>0</v>
      </c>
      <c r="Y1320" s="5">
        <f>datos_chargeback_2001_1!$Z1320/100</f>
        <v>928.23</v>
      </c>
      <c r="Z1320" s="6">
        <v>92823</v>
      </c>
      <c r="AA1320" s="6" t="s">
        <v>3830</v>
      </c>
      <c r="AB1320" s="6" t="s">
        <v>35</v>
      </c>
      <c r="AC1320" s="7" t="s">
        <v>35</v>
      </c>
      <c r="AD1320" s="5">
        <f>datos_chargeback_2001_1!$AE1320/100</f>
        <v>0</v>
      </c>
      <c r="AE1320" s="6">
        <v>0</v>
      </c>
      <c r="AF1320" s="6" t="s">
        <v>29</v>
      </c>
    </row>
    <row r="1321" spans="1:32" x14ac:dyDescent="0.3">
      <c r="A1321" s="34" t="s">
        <v>3831</v>
      </c>
      <c r="B1321" s="3">
        <v>45046</v>
      </c>
      <c r="C1321" s="3" t="str">
        <f>TEXT(Tabla10[[#This Row],[Fecha de transacción]],"DDDD")</f>
        <v>domingo</v>
      </c>
      <c r="D1321" s="3">
        <v>45118</v>
      </c>
      <c r="E1321" s="4">
        <f>datos_chargeback_2001_1!$D1321-datos_chargeback_2001_1!$B1321</f>
        <v>72</v>
      </c>
      <c r="F1321" s="5">
        <f>datos_chargeback_2001_1!$G1321/100</f>
        <v>973.26</v>
      </c>
      <c r="G1321" s="6">
        <v>97326</v>
      </c>
      <c r="H1321" s="5">
        <f t="shared" si="20"/>
        <v>0</v>
      </c>
      <c r="I1321" s="5">
        <v>1.1200000000000001</v>
      </c>
      <c r="J1321" s="6" t="s">
        <v>38</v>
      </c>
      <c r="K1321" s="6" t="s">
        <v>25</v>
      </c>
      <c r="L1321" s="6" t="s">
        <v>109</v>
      </c>
      <c r="M1321" s="6" t="s">
        <v>59</v>
      </c>
      <c r="N1321" s="6" t="s">
        <v>42</v>
      </c>
      <c r="O1321" s="6" t="s">
        <v>50</v>
      </c>
      <c r="P1321" s="6" t="s">
        <v>30</v>
      </c>
      <c r="Q1321" s="6" t="s">
        <v>75</v>
      </c>
      <c r="R1321" s="6">
        <v>97326</v>
      </c>
      <c r="S1321" s="6" t="s">
        <v>956</v>
      </c>
      <c r="T1321" s="6" t="s">
        <v>61</v>
      </c>
      <c r="U1321" s="5">
        <f>datos_chargeback_2001_1!$V1321/100</f>
        <v>0</v>
      </c>
      <c r="V1321" s="6">
        <v>0</v>
      </c>
      <c r="W1321" s="5">
        <f>datos_chargeback_2001_1!$X1321/100</f>
        <v>973.26</v>
      </c>
      <c r="X1321" s="6">
        <v>97326</v>
      </c>
      <c r="Y1321" s="5">
        <f>datos_chargeback_2001_1!$Z1321/100</f>
        <v>0</v>
      </c>
      <c r="Z1321" s="6">
        <v>0</v>
      </c>
      <c r="AA1321" s="6" t="s">
        <v>3832</v>
      </c>
      <c r="AB1321" s="6" t="s">
        <v>48</v>
      </c>
      <c r="AC1321" s="8">
        <v>45046</v>
      </c>
      <c r="AD1321" s="5">
        <f>datos_chargeback_2001_1!$AE1321/100</f>
        <v>595.92999999999995</v>
      </c>
      <c r="AE1321" s="6">
        <v>59593</v>
      </c>
      <c r="AF1321" s="6" t="s">
        <v>50</v>
      </c>
    </row>
    <row r="1322" spans="1:32" x14ac:dyDescent="0.3">
      <c r="A1322" s="35" t="s">
        <v>3833</v>
      </c>
      <c r="B1322" s="9">
        <v>45047</v>
      </c>
      <c r="C1322" s="9" t="str">
        <f>TEXT(Tabla10[[#This Row],[Fecha de transacción]],"DDDD")</f>
        <v>lunes</v>
      </c>
      <c r="D1322" s="9">
        <v>45115</v>
      </c>
      <c r="E1322" s="10">
        <f>datos_chargeback_2001_1!$D1322-datos_chargeback_2001_1!$B1322</f>
        <v>68</v>
      </c>
      <c r="F1322" s="11">
        <f>datos_chargeback_2001_1!$G1322/100</f>
        <v>204.06</v>
      </c>
      <c r="G1322" s="12">
        <v>20406</v>
      </c>
      <c r="H1322" s="11">
        <f t="shared" si="20"/>
        <v>0</v>
      </c>
      <c r="I1322" s="11">
        <v>0</v>
      </c>
      <c r="J1322" s="12" t="s">
        <v>38</v>
      </c>
      <c r="K1322" s="12" t="s">
        <v>25</v>
      </c>
      <c r="L1322" s="12" t="s">
        <v>26</v>
      </c>
      <c r="M1322" s="12" t="s">
        <v>93</v>
      </c>
      <c r="N1322" s="12" t="s">
        <v>42</v>
      </c>
      <c r="O1322" s="12" t="s">
        <v>114</v>
      </c>
      <c r="P1322" s="12" t="s">
        <v>54</v>
      </c>
      <c r="Q1322" s="12" t="s">
        <v>31</v>
      </c>
      <c r="R1322" s="12">
        <v>20406</v>
      </c>
      <c r="S1322" s="12" t="s">
        <v>3834</v>
      </c>
      <c r="T1322" s="12" t="s">
        <v>46</v>
      </c>
      <c r="U1322" s="11">
        <f>datos_chargeback_2001_1!$V1322/100</f>
        <v>204.06</v>
      </c>
      <c r="V1322" s="12">
        <v>20406</v>
      </c>
      <c r="W1322" s="11">
        <f>datos_chargeback_2001_1!$X1322/100</f>
        <v>0</v>
      </c>
      <c r="X1322" s="12">
        <v>0</v>
      </c>
      <c r="Y1322" s="11">
        <f>datos_chargeback_2001_1!$Z1322/100</f>
        <v>0</v>
      </c>
      <c r="Z1322" s="12">
        <v>0</v>
      </c>
      <c r="AA1322" s="12" t="s">
        <v>3835</v>
      </c>
      <c r="AB1322" s="12" t="s">
        <v>35</v>
      </c>
      <c r="AC1322" s="13" t="s">
        <v>35</v>
      </c>
      <c r="AD1322" s="11">
        <f>datos_chargeback_2001_1!$AE1322/100</f>
        <v>0</v>
      </c>
      <c r="AE1322" s="12">
        <v>0</v>
      </c>
      <c r="AF1322" s="12" t="s">
        <v>53</v>
      </c>
    </row>
    <row r="1323" spans="1:32" x14ac:dyDescent="0.3">
      <c r="A1323" s="34" t="s">
        <v>3836</v>
      </c>
      <c r="B1323" s="3">
        <v>45048</v>
      </c>
      <c r="C1323" s="3" t="str">
        <f>TEXT(Tabla10[[#This Row],[Fecha de transacción]],"DDDD")</f>
        <v>martes</v>
      </c>
      <c r="D1323" s="3">
        <v>45130</v>
      </c>
      <c r="E1323" s="4">
        <f>datos_chargeback_2001_1!$D1323-datos_chargeback_2001_1!$B1323</f>
        <v>82</v>
      </c>
      <c r="F1323" s="5">
        <f>datos_chargeback_2001_1!$G1323/100</f>
        <v>2.83</v>
      </c>
      <c r="G1323" s="6">
        <v>283</v>
      </c>
      <c r="H1323" s="5">
        <f t="shared" si="20"/>
        <v>0</v>
      </c>
      <c r="I1323" s="5">
        <v>0</v>
      </c>
      <c r="J1323" s="6" t="s">
        <v>24</v>
      </c>
      <c r="K1323" s="6" t="s">
        <v>25</v>
      </c>
      <c r="L1323" s="6" t="s">
        <v>74</v>
      </c>
      <c r="M1323" s="6" t="s">
        <v>59</v>
      </c>
      <c r="N1323" s="6" t="s">
        <v>42</v>
      </c>
      <c r="O1323" s="6" t="s">
        <v>36</v>
      </c>
      <c r="P1323" s="6" t="s">
        <v>54</v>
      </c>
      <c r="Q1323" s="6" t="s">
        <v>31</v>
      </c>
      <c r="R1323" s="6">
        <v>2830</v>
      </c>
      <c r="S1323" s="6" t="s">
        <v>3837</v>
      </c>
      <c r="T1323" s="6" t="s">
        <v>116</v>
      </c>
      <c r="U1323" s="5">
        <f>datos_chargeback_2001_1!$V1323/100</f>
        <v>28.3</v>
      </c>
      <c r="V1323" s="6">
        <v>2830</v>
      </c>
      <c r="W1323" s="5">
        <f>datos_chargeback_2001_1!$X1323/100</f>
        <v>0</v>
      </c>
      <c r="X1323" s="6">
        <v>0</v>
      </c>
      <c r="Y1323" s="5">
        <f>datos_chargeback_2001_1!$Z1323/100</f>
        <v>0</v>
      </c>
      <c r="Z1323" s="6">
        <v>0</v>
      </c>
      <c r="AA1323" s="6" t="s">
        <v>3838</v>
      </c>
      <c r="AB1323" s="6" t="s">
        <v>35</v>
      </c>
      <c r="AC1323" s="7" t="s">
        <v>35</v>
      </c>
      <c r="AD1323" s="5">
        <f>datos_chargeback_2001_1!$AE1323/100</f>
        <v>0</v>
      </c>
      <c r="AE1323" s="6">
        <v>0</v>
      </c>
      <c r="AF1323" s="6" t="s">
        <v>53</v>
      </c>
    </row>
    <row r="1324" spans="1:32" x14ac:dyDescent="0.3">
      <c r="A1324" s="37" t="s">
        <v>3839</v>
      </c>
      <c r="B1324" s="21">
        <v>45049</v>
      </c>
      <c r="C1324" s="21" t="str">
        <f>TEXT(Tabla10[[#This Row],[Fecha de transacción]],"DDDD")</f>
        <v>miércoles</v>
      </c>
      <c r="D1324" s="21">
        <v>45124</v>
      </c>
      <c r="E1324" s="22">
        <f>datos_chargeback_2001_1!$D1324-datos_chargeback_2001_1!$B1324</f>
        <v>75</v>
      </c>
      <c r="F1324" s="23">
        <f>datos_chargeback_2001_1!$G1324/100</f>
        <v>665.15</v>
      </c>
      <c r="G1324" s="24">
        <v>66515</v>
      </c>
      <c r="H1324" s="23">
        <f t="shared" si="20"/>
        <v>0</v>
      </c>
      <c r="I1324" s="23">
        <v>0.94</v>
      </c>
      <c r="J1324" s="24" t="s">
        <v>24</v>
      </c>
      <c r="K1324" s="24" t="s">
        <v>25</v>
      </c>
      <c r="L1324" s="24" t="s">
        <v>26</v>
      </c>
      <c r="M1324" s="24" t="s">
        <v>93</v>
      </c>
      <c r="N1324" s="24" t="s">
        <v>28</v>
      </c>
      <c r="O1324" s="24" t="s">
        <v>114</v>
      </c>
      <c r="P1324" s="24" t="s">
        <v>30</v>
      </c>
      <c r="Q1324" s="24" t="s">
        <v>66</v>
      </c>
      <c r="R1324" s="24">
        <v>66515</v>
      </c>
      <c r="S1324" s="24" t="s">
        <v>3840</v>
      </c>
      <c r="T1324" s="24" t="s">
        <v>33</v>
      </c>
      <c r="U1324" s="23">
        <f>datos_chargeback_2001_1!$V1324/100</f>
        <v>0</v>
      </c>
      <c r="V1324" s="24">
        <v>0</v>
      </c>
      <c r="W1324" s="23">
        <f>datos_chargeback_2001_1!$X1324/100</f>
        <v>0</v>
      </c>
      <c r="X1324" s="24">
        <v>0</v>
      </c>
      <c r="Y1324" s="23">
        <f>datos_chargeback_2001_1!$Z1324/100</f>
        <v>665.15</v>
      </c>
      <c r="Z1324" s="24">
        <v>66515</v>
      </c>
      <c r="AA1324" s="24" t="s">
        <v>3841</v>
      </c>
      <c r="AB1324" s="24" t="s">
        <v>35</v>
      </c>
      <c r="AC1324" s="25" t="s">
        <v>35</v>
      </c>
      <c r="AD1324" s="23">
        <f>datos_chargeback_2001_1!$AE1324/100</f>
        <v>0</v>
      </c>
      <c r="AE1324" s="24">
        <v>0</v>
      </c>
      <c r="AF1324" s="24" t="s">
        <v>43</v>
      </c>
    </row>
  </sheetData>
  <conditionalFormatting sqref="A1:A1048576">
    <cfRule type="duplicateValues" dxfId="244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4A23-3AEC-4059-8921-209173E339DF}">
  <dimension ref="B11:K280"/>
  <sheetViews>
    <sheetView topLeftCell="A28" zoomScale="70" zoomScaleNormal="70" workbookViewId="0">
      <selection activeCell="L43" sqref="L43"/>
    </sheetView>
  </sheetViews>
  <sheetFormatPr baseColWidth="10" defaultRowHeight="14.4" x14ac:dyDescent="0.3"/>
  <cols>
    <col min="2" max="2" width="20.109375" bestFit="1" customWidth="1"/>
    <col min="3" max="5" width="12.44140625" bestFit="1" customWidth="1"/>
    <col min="6" max="6" width="15.77734375" bestFit="1" customWidth="1"/>
    <col min="7" max="7" width="19.77734375" bestFit="1" customWidth="1"/>
    <col min="8" max="1324" width="23" bestFit="1" customWidth="1"/>
    <col min="1325" max="1325" width="12.33203125" bestFit="1" customWidth="1"/>
    <col min="1326" max="1326" width="12.44140625" bestFit="1" customWidth="1"/>
    <col min="1327" max="5304" width="31.88671875" bestFit="1" customWidth="1"/>
    <col min="5305" max="5305" width="33.33203125" bestFit="1" customWidth="1"/>
    <col min="5306" max="5306" width="36.77734375" bestFit="1" customWidth="1"/>
    <col min="5307" max="5307" width="22.21875" bestFit="1" customWidth="1"/>
    <col min="5308" max="5308" width="22.44140625" bestFit="1" customWidth="1"/>
  </cols>
  <sheetData>
    <row r="11" spans="2:7" x14ac:dyDescent="0.3">
      <c r="B11" s="44" t="s">
        <v>5494</v>
      </c>
      <c r="C11" s="44" t="s">
        <v>5495</v>
      </c>
      <c r="D11" s="44" t="s">
        <v>5496</v>
      </c>
      <c r="F11" s="44" t="s">
        <v>5526</v>
      </c>
      <c r="G11" s="44" t="s">
        <v>5498</v>
      </c>
    </row>
    <row r="12" spans="2:7" x14ac:dyDescent="0.3">
      <c r="B12" s="61">
        <v>1323</v>
      </c>
      <c r="C12" s="38">
        <v>616696.73000000068</v>
      </c>
      <c r="D12" s="38">
        <v>714.50000000000057</v>
      </c>
      <c r="F12" s="40" t="s">
        <v>24</v>
      </c>
      <c r="G12" s="38">
        <v>309851.13</v>
      </c>
    </row>
    <row r="13" spans="2:7" x14ac:dyDescent="0.3">
      <c r="F13" s="40" t="s">
        <v>38</v>
      </c>
      <c r="G13" s="38">
        <v>306845.59999999998</v>
      </c>
    </row>
    <row r="14" spans="2:7" x14ac:dyDescent="0.3">
      <c r="C14" s="51"/>
      <c r="D14" s="51"/>
      <c r="F14" s="45" t="s">
        <v>5493</v>
      </c>
      <c r="G14" s="46">
        <v>616696.73</v>
      </c>
    </row>
    <row r="17" spans="7:7" x14ac:dyDescent="0.3">
      <c r="G17" s="51"/>
    </row>
    <row r="18" spans="7:7" x14ac:dyDescent="0.3">
      <c r="G18" s="51"/>
    </row>
    <row r="19" spans="7:7" x14ac:dyDescent="0.3">
      <c r="G19" s="51"/>
    </row>
    <row r="20" spans="7:7" x14ac:dyDescent="0.3">
      <c r="G20" s="51"/>
    </row>
    <row r="21" spans="7:7" x14ac:dyDescent="0.3">
      <c r="G21" s="51"/>
    </row>
    <row r="22" spans="7:7" x14ac:dyDescent="0.3">
      <c r="G22" s="51"/>
    </row>
    <row r="23" spans="7:7" x14ac:dyDescent="0.3">
      <c r="G23" s="51"/>
    </row>
    <row r="24" spans="7:7" x14ac:dyDescent="0.3">
      <c r="G24" s="51"/>
    </row>
    <row r="25" spans="7:7" x14ac:dyDescent="0.3">
      <c r="G25" s="51"/>
    </row>
    <row r="26" spans="7:7" x14ac:dyDescent="0.3">
      <c r="G26" s="51"/>
    </row>
    <row r="27" spans="7:7" x14ac:dyDescent="0.3">
      <c r="G27" s="51"/>
    </row>
    <row r="28" spans="7:7" x14ac:dyDescent="0.3">
      <c r="G28" s="51"/>
    </row>
    <row r="29" spans="7:7" x14ac:dyDescent="0.3">
      <c r="G29" s="51"/>
    </row>
    <row r="30" spans="7:7" x14ac:dyDescent="0.3">
      <c r="G30" s="51"/>
    </row>
    <row r="31" spans="7:7" x14ac:dyDescent="0.3">
      <c r="G31" s="51"/>
    </row>
    <row r="32" spans="7:7" x14ac:dyDescent="0.3">
      <c r="G32" s="51"/>
    </row>
    <row r="33" spans="2:7" x14ac:dyDescent="0.3">
      <c r="G33" s="51"/>
    </row>
    <row r="34" spans="2:7" x14ac:dyDescent="0.3">
      <c r="G34" s="51"/>
    </row>
    <row r="35" spans="2:7" x14ac:dyDescent="0.3">
      <c r="G35" s="51"/>
    </row>
    <row r="36" spans="2:7" x14ac:dyDescent="0.3">
      <c r="G36" s="51"/>
    </row>
    <row r="37" spans="2:7" x14ac:dyDescent="0.3">
      <c r="B37" s="44" t="s">
        <v>5525</v>
      </c>
      <c r="C37" s="44" t="s">
        <v>5498</v>
      </c>
      <c r="G37" s="51"/>
    </row>
    <row r="38" spans="2:7" x14ac:dyDescent="0.3">
      <c r="B38" s="40" t="s">
        <v>44</v>
      </c>
      <c r="C38" s="38">
        <v>127192.09999999995</v>
      </c>
      <c r="G38" s="51"/>
    </row>
    <row r="39" spans="2:7" x14ac:dyDescent="0.3">
      <c r="B39" s="40" t="s">
        <v>66</v>
      </c>
      <c r="C39" s="38">
        <v>131304.72000000009</v>
      </c>
      <c r="G39" s="51"/>
    </row>
    <row r="40" spans="2:7" x14ac:dyDescent="0.3">
      <c r="B40" s="40" t="s">
        <v>31</v>
      </c>
      <c r="C40" s="38">
        <v>125721.84000000001</v>
      </c>
      <c r="G40" s="51"/>
    </row>
    <row r="41" spans="2:7" x14ac:dyDescent="0.3">
      <c r="B41" s="40" t="s">
        <v>75</v>
      </c>
      <c r="C41" s="38">
        <v>116375.19999999997</v>
      </c>
      <c r="G41" s="51"/>
    </row>
    <row r="42" spans="2:7" x14ac:dyDescent="0.3">
      <c r="B42" s="40" t="s">
        <v>55</v>
      </c>
      <c r="C42" s="38">
        <v>116102.87000000001</v>
      </c>
      <c r="G42" s="51"/>
    </row>
    <row r="43" spans="2:7" x14ac:dyDescent="0.3">
      <c r="B43" s="45" t="s">
        <v>5493</v>
      </c>
      <c r="C43" s="46">
        <v>616696.73</v>
      </c>
      <c r="G43" s="51"/>
    </row>
    <row r="44" spans="2:7" x14ac:dyDescent="0.3">
      <c r="G44" s="51"/>
    </row>
    <row r="45" spans="2:7" x14ac:dyDescent="0.3">
      <c r="G45" s="51"/>
    </row>
    <row r="46" spans="2:7" x14ac:dyDescent="0.3">
      <c r="G46" s="51"/>
    </row>
    <row r="47" spans="2:7" x14ac:dyDescent="0.3">
      <c r="G47" s="51"/>
    </row>
    <row r="48" spans="2:7" x14ac:dyDescent="0.3">
      <c r="G48" s="51"/>
    </row>
    <row r="49" spans="2:11" x14ac:dyDescent="0.3">
      <c r="G49" s="51"/>
    </row>
    <row r="50" spans="2:11" x14ac:dyDescent="0.3">
      <c r="G50" s="51"/>
    </row>
    <row r="51" spans="2:11" x14ac:dyDescent="0.3">
      <c r="G51" s="51"/>
    </row>
    <row r="52" spans="2:11" x14ac:dyDescent="0.3">
      <c r="G52" s="51"/>
    </row>
    <row r="53" spans="2:11" x14ac:dyDescent="0.3">
      <c r="G53" s="51"/>
    </row>
    <row r="56" spans="2:11" x14ac:dyDescent="0.3">
      <c r="J56" s="40"/>
    </row>
    <row r="57" spans="2:11" x14ac:dyDescent="0.3">
      <c r="J57" s="40"/>
      <c r="K57" s="38"/>
    </row>
    <row r="58" spans="2:11" x14ac:dyDescent="0.3">
      <c r="J58" s="40"/>
      <c r="K58" s="38"/>
    </row>
    <row r="59" spans="2:11" x14ac:dyDescent="0.3">
      <c r="J59" s="40"/>
      <c r="K59" s="38"/>
    </row>
    <row r="60" spans="2:11" x14ac:dyDescent="0.3">
      <c r="J60" s="40"/>
      <c r="K60" s="38"/>
    </row>
    <row r="61" spans="2:11" x14ac:dyDescent="0.3">
      <c r="J61" s="40"/>
      <c r="K61" s="38"/>
    </row>
    <row r="64" spans="2:11" x14ac:dyDescent="0.3">
      <c r="B64" s="44" t="s">
        <v>5527</v>
      </c>
      <c r="C64" s="44"/>
    </row>
    <row r="65" spans="2:3" x14ac:dyDescent="0.3">
      <c r="B65" s="40" t="s">
        <v>5499</v>
      </c>
      <c r="C65" s="38">
        <v>334726.93999999994</v>
      </c>
    </row>
    <row r="66" spans="2:3" x14ac:dyDescent="0.3">
      <c r="B66" s="40" t="s">
        <v>61</v>
      </c>
      <c r="C66" s="38">
        <v>173494.83000000013</v>
      </c>
    </row>
    <row r="67" spans="2:3" x14ac:dyDescent="0.3">
      <c r="B67" s="40" t="s">
        <v>5501</v>
      </c>
      <c r="C67" s="38">
        <v>171999.12000000008</v>
      </c>
    </row>
    <row r="68" spans="2:3" x14ac:dyDescent="0.3">
      <c r="B68" s="40" t="s">
        <v>5522</v>
      </c>
      <c r="C68" s="38">
        <v>295056.61000000022</v>
      </c>
    </row>
    <row r="95" spans="2:3" x14ac:dyDescent="0.3">
      <c r="B95" s="39" t="s">
        <v>14</v>
      </c>
      <c r="C95" t="s">
        <v>5497</v>
      </c>
    </row>
    <row r="97" spans="2:5" x14ac:dyDescent="0.3">
      <c r="B97" s="44" t="s">
        <v>5492</v>
      </c>
      <c r="C97" s="44" t="s">
        <v>5499</v>
      </c>
      <c r="D97" s="44" t="s">
        <v>5500</v>
      </c>
      <c r="E97" s="44" t="s">
        <v>5503</v>
      </c>
    </row>
    <row r="98" spans="2:5" x14ac:dyDescent="0.3">
      <c r="B98" s="40" t="s">
        <v>44</v>
      </c>
      <c r="C98" s="38">
        <v>64851.94</v>
      </c>
      <c r="D98" s="38">
        <v>40428.620000000003</v>
      </c>
      <c r="E98" s="38">
        <v>35872.520000000004</v>
      </c>
    </row>
    <row r="99" spans="2:5" x14ac:dyDescent="0.3">
      <c r="B99" s="41" t="s">
        <v>24</v>
      </c>
      <c r="C99" s="38">
        <v>39213.960000000006</v>
      </c>
      <c r="D99" s="38">
        <v>18393.990000000002</v>
      </c>
      <c r="E99" s="38">
        <v>19520.38</v>
      </c>
    </row>
    <row r="100" spans="2:5" x14ac:dyDescent="0.3">
      <c r="B100" s="41" t="s">
        <v>38</v>
      </c>
      <c r="C100" s="38">
        <v>25637.979999999996</v>
      </c>
      <c r="D100" s="38">
        <v>22034.63</v>
      </c>
      <c r="E100" s="38">
        <v>16352.140000000001</v>
      </c>
    </row>
    <row r="101" spans="2:5" x14ac:dyDescent="0.3">
      <c r="B101" s="40" t="s">
        <v>66</v>
      </c>
      <c r="C101" s="38">
        <v>67218.650000000009</v>
      </c>
      <c r="D101" s="38">
        <v>42934.06</v>
      </c>
      <c r="E101" s="38">
        <v>35828.30999999999</v>
      </c>
    </row>
    <row r="102" spans="2:5" x14ac:dyDescent="0.3">
      <c r="B102" s="41" t="s">
        <v>24</v>
      </c>
      <c r="C102" s="38">
        <v>28326.820000000007</v>
      </c>
      <c r="D102" s="38">
        <v>19419.400000000001</v>
      </c>
      <c r="E102" s="38">
        <v>15573.739999999996</v>
      </c>
    </row>
    <row r="103" spans="2:5" x14ac:dyDescent="0.3">
      <c r="B103" s="41" t="s">
        <v>38</v>
      </c>
      <c r="C103" s="38">
        <v>38891.83</v>
      </c>
      <c r="D103" s="38">
        <v>23514.66</v>
      </c>
      <c r="E103" s="38">
        <v>20254.569999999996</v>
      </c>
    </row>
    <row r="104" spans="2:5" x14ac:dyDescent="0.3">
      <c r="B104" s="40" t="s">
        <v>31</v>
      </c>
      <c r="C104" s="38">
        <v>69261.740000000005</v>
      </c>
      <c r="D104" s="38">
        <v>31018.11</v>
      </c>
      <c r="E104" s="38">
        <v>37670.92</v>
      </c>
    </row>
    <row r="105" spans="2:5" x14ac:dyDescent="0.3">
      <c r="B105" s="41" t="s">
        <v>24</v>
      </c>
      <c r="C105" s="38">
        <v>39198.179999999993</v>
      </c>
      <c r="D105" s="38">
        <v>19137.920000000002</v>
      </c>
      <c r="E105" s="38">
        <v>20046.489999999998</v>
      </c>
    </row>
    <row r="106" spans="2:5" x14ac:dyDescent="0.3">
      <c r="B106" s="41" t="s">
        <v>38</v>
      </c>
      <c r="C106" s="38">
        <v>30063.560000000012</v>
      </c>
      <c r="D106" s="38">
        <v>11880.19</v>
      </c>
      <c r="E106" s="38">
        <v>17624.43</v>
      </c>
    </row>
    <row r="107" spans="2:5" x14ac:dyDescent="0.3">
      <c r="B107" s="40" t="s">
        <v>75</v>
      </c>
      <c r="C107" s="38">
        <v>60137.510000000009</v>
      </c>
      <c r="D107" s="38">
        <v>31169.869999999995</v>
      </c>
      <c r="E107" s="38">
        <v>35593.950000000004</v>
      </c>
    </row>
    <row r="108" spans="2:5" x14ac:dyDescent="0.3">
      <c r="B108" s="41" t="s">
        <v>24</v>
      </c>
      <c r="C108" s="38">
        <v>29352.400000000005</v>
      </c>
      <c r="D108" s="38">
        <v>16036.579999999998</v>
      </c>
      <c r="E108" s="38">
        <v>22195.42</v>
      </c>
    </row>
    <row r="109" spans="2:5" x14ac:dyDescent="0.3">
      <c r="B109" s="41" t="s">
        <v>38</v>
      </c>
      <c r="C109" s="38">
        <v>30785.110000000004</v>
      </c>
      <c r="D109" s="38">
        <v>15133.289999999997</v>
      </c>
      <c r="E109" s="38">
        <v>13398.530000000004</v>
      </c>
    </row>
    <row r="110" spans="2:5" x14ac:dyDescent="0.3">
      <c r="B110" s="40" t="s">
        <v>55</v>
      </c>
      <c r="C110" s="38">
        <v>73257.100000000035</v>
      </c>
      <c r="D110" s="38">
        <v>27944.170000000002</v>
      </c>
      <c r="E110" s="38">
        <v>27033.42</v>
      </c>
    </row>
    <row r="111" spans="2:5" x14ac:dyDescent="0.3">
      <c r="B111" s="41" t="s">
        <v>24</v>
      </c>
      <c r="C111" s="38">
        <v>33712.98000000001</v>
      </c>
      <c r="D111" s="38">
        <v>13502.94</v>
      </c>
      <c r="E111" s="38">
        <v>10545.479999999998</v>
      </c>
    </row>
    <row r="112" spans="2:5" x14ac:dyDescent="0.3">
      <c r="B112" s="41" t="s">
        <v>38</v>
      </c>
      <c r="C112" s="38">
        <v>39544.120000000017</v>
      </c>
      <c r="D112" s="38">
        <v>14441.230000000001</v>
      </c>
      <c r="E112" s="38">
        <v>16487.940000000002</v>
      </c>
    </row>
    <row r="113" spans="2:5" x14ac:dyDescent="0.3">
      <c r="B113" s="45" t="s">
        <v>5493</v>
      </c>
      <c r="C113" s="46">
        <v>334726.94000000006</v>
      </c>
      <c r="D113" s="46">
        <v>173494.83000000002</v>
      </c>
      <c r="E113" s="46">
        <v>171999.12</v>
      </c>
    </row>
    <row r="118" spans="2:5" x14ac:dyDescent="0.3">
      <c r="B118" s="40"/>
      <c r="C118" s="38"/>
      <c r="D118" s="38"/>
      <c r="E118" s="38"/>
    </row>
    <row r="119" spans="2:5" x14ac:dyDescent="0.3">
      <c r="B119" s="40"/>
      <c r="C119" s="38"/>
      <c r="D119" s="38"/>
      <c r="E119" s="38"/>
    </row>
    <row r="120" spans="2:5" x14ac:dyDescent="0.3">
      <c r="B120" s="40"/>
      <c r="C120" s="38"/>
      <c r="D120" s="38"/>
      <c r="E120" s="38"/>
    </row>
    <row r="121" spans="2:5" x14ac:dyDescent="0.3">
      <c r="B121" s="40"/>
      <c r="C121" s="38"/>
      <c r="D121" s="38"/>
      <c r="E121" s="38"/>
    </row>
    <row r="122" spans="2:5" x14ac:dyDescent="0.3">
      <c r="B122" s="40"/>
      <c r="C122" s="38"/>
      <c r="D122" s="38"/>
      <c r="E122" s="38"/>
    </row>
    <row r="123" spans="2:5" x14ac:dyDescent="0.3">
      <c r="B123" s="40"/>
      <c r="C123" s="38"/>
      <c r="D123" s="38"/>
      <c r="E123" s="38"/>
    </row>
    <row r="124" spans="2:5" x14ac:dyDescent="0.3">
      <c r="B124" s="40"/>
      <c r="C124" s="38"/>
      <c r="D124" s="38"/>
      <c r="E124" s="38"/>
    </row>
    <row r="130" spans="2:6" x14ac:dyDescent="0.3">
      <c r="B130" s="39" t="s">
        <v>22</v>
      </c>
      <c r="C130" t="s">
        <v>5497</v>
      </c>
    </row>
    <row r="132" spans="2:6" x14ac:dyDescent="0.3">
      <c r="B132" s="44" t="s">
        <v>5505</v>
      </c>
      <c r="C132" s="44" t="s">
        <v>5504</v>
      </c>
      <c r="E132" s="47" t="s">
        <v>5505</v>
      </c>
      <c r="F132" s="47" t="s">
        <v>5504</v>
      </c>
    </row>
    <row r="133" spans="2:6" x14ac:dyDescent="0.3">
      <c r="B133" s="40" t="s">
        <v>53</v>
      </c>
      <c r="C133" s="61">
        <v>160</v>
      </c>
      <c r="E133" s="40" t="s">
        <v>53</v>
      </c>
      <c r="F133">
        <v>160</v>
      </c>
    </row>
    <row r="134" spans="2:6" x14ac:dyDescent="0.3">
      <c r="B134" s="40" t="s">
        <v>29</v>
      </c>
      <c r="C134" s="61">
        <v>147</v>
      </c>
      <c r="E134" s="40" t="s">
        <v>29</v>
      </c>
      <c r="F134">
        <v>147</v>
      </c>
    </row>
    <row r="135" spans="2:6" x14ac:dyDescent="0.3">
      <c r="B135" s="40" t="s">
        <v>50</v>
      </c>
      <c r="C135" s="61">
        <v>175</v>
      </c>
      <c r="E135" s="40" t="s">
        <v>50</v>
      </c>
      <c r="F135">
        <v>175</v>
      </c>
    </row>
    <row r="136" spans="2:6" x14ac:dyDescent="0.3">
      <c r="B136" s="40" t="s">
        <v>64</v>
      </c>
      <c r="C136" s="61">
        <v>169</v>
      </c>
      <c r="E136" s="40" t="s">
        <v>64</v>
      </c>
      <c r="F136">
        <v>169</v>
      </c>
    </row>
    <row r="137" spans="2:6" x14ac:dyDescent="0.3">
      <c r="B137" s="40" t="s">
        <v>114</v>
      </c>
      <c r="C137" s="61">
        <v>172</v>
      </c>
      <c r="E137" s="40" t="s">
        <v>114</v>
      </c>
      <c r="F137">
        <v>172</v>
      </c>
    </row>
    <row r="138" spans="2:6" x14ac:dyDescent="0.3">
      <c r="B138" s="40" t="s">
        <v>36</v>
      </c>
      <c r="C138" s="61">
        <v>138</v>
      </c>
      <c r="E138" s="40" t="s">
        <v>36</v>
      </c>
      <c r="F138">
        <v>138</v>
      </c>
    </row>
    <row r="139" spans="2:6" x14ac:dyDescent="0.3">
      <c r="B139" s="40" t="s">
        <v>43</v>
      </c>
      <c r="C139" s="61">
        <v>190</v>
      </c>
      <c r="E139" s="40" t="s">
        <v>43</v>
      </c>
      <c r="F139">
        <v>190</v>
      </c>
    </row>
    <row r="140" spans="2:6" x14ac:dyDescent="0.3">
      <c r="B140" s="40" t="s">
        <v>70</v>
      </c>
      <c r="C140" s="61">
        <v>172</v>
      </c>
      <c r="E140" s="40" t="s">
        <v>70</v>
      </c>
      <c r="F140">
        <v>172</v>
      </c>
    </row>
    <row r="141" spans="2:6" x14ac:dyDescent="0.3">
      <c r="B141" s="45" t="s">
        <v>5493</v>
      </c>
      <c r="C141" s="63">
        <v>1323</v>
      </c>
      <c r="E141" s="48" t="s">
        <v>5493</v>
      </c>
      <c r="F141" s="49">
        <v>1323</v>
      </c>
    </row>
    <row r="150" spans="2:5" x14ac:dyDescent="0.3">
      <c r="B150" s="44" t="s">
        <v>5506</v>
      </c>
      <c r="C150" s="44" t="s">
        <v>5524</v>
      </c>
    </row>
    <row r="151" spans="2:5" x14ac:dyDescent="0.3">
      <c r="B151" s="42">
        <v>60</v>
      </c>
      <c r="C151" s="38">
        <v>16453.97</v>
      </c>
      <c r="E151" s="43"/>
    </row>
    <row r="152" spans="2:5" x14ac:dyDescent="0.3">
      <c r="B152" s="42">
        <v>61</v>
      </c>
      <c r="C152" s="38">
        <v>12461.349999999997</v>
      </c>
    </row>
    <row r="153" spans="2:5" x14ac:dyDescent="0.3">
      <c r="B153" s="42">
        <v>62</v>
      </c>
      <c r="C153" s="38">
        <v>14776.180000000002</v>
      </c>
    </row>
    <row r="154" spans="2:5" x14ac:dyDescent="0.3">
      <c r="B154" s="42">
        <v>63</v>
      </c>
      <c r="C154" s="38">
        <v>21194.470000000005</v>
      </c>
    </row>
    <row r="155" spans="2:5" x14ac:dyDescent="0.3">
      <c r="B155" s="42">
        <v>64</v>
      </c>
      <c r="C155" s="38">
        <v>23276.67</v>
      </c>
    </row>
    <row r="156" spans="2:5" x14ac:dyDescent="0.3">
      <c r="B156" s="42">
        <v>65</v>
      </c>
      <c r="C156" s="38">
        <v>18774.71</v>
      </c>
    </row>
    <row r="157" spans="2:5" x14ac:dyDescent="0.3">
      <c r="B157" s="42">
        <v>66</v>
      </c>
      <c r="C157" s="38">
        <v>22825.440000000002</v>
      </c>
    </row>
    <row r="158" spans="2:5" x14ac:dyDescent="0.3">
      <c r="B158" s="42">
        <v>67</v>
      </c>
      <c r="C158" s="38">
        <v>24746.840000000007</v>
      </c>
    </row>
    <row r="159" spans="2:5" x14ac:dyDescent="0.3">
      <c r="B159" s="42">
        <v>68</v>
      </c>
      <c r="C159" s="38">
        <v>21105.689999999995</v>
      </c>
    </row>
    <row r="160" spans="2:5" x14ac:dyDescent="0.3">
      <c r="B160" s="42">
        <v>69</v>
      </c>
      <c r="C160" s="38">
        <v>20189.039999999994</v>
      </c>
    </row>
    <row r="161" spans="2:3" x14ac:dyDescent="0.3">
      <c r="B161" s="42">
        <v>70</v>
      </c>
      <c r="C161" s="38">
        <v>27023.410000000007</v>
      </c>
    </row>
    <row r="162" spans="2:3" x14ac:dyDescent="0.3">
      <c r="B162" s="42">
        <v>71</v>
      </c>
      <c r="C162" s="38">
        <v>19258.710000000006</v>
      </c>
    </row>
    <row r="163" spans="2:3" x14ac:dyDescent="0.3">
      <c r="B163" s="42">
        <v>72</v>
      </c>
      <c r="C163" s="38">
        <v>18583.190000000002</v>
      </c>
    </row>
    <row r="164" spans="2:3" x14ac:dyDescent="0.3">
      <c r="B164" s="42">
        <v>73</v>
      </c>
      <c r="C164" s="38">
        <v>18143.669999999998</v>
      </c>
    </row>
    <row r="165" spans="2:3" x14ac:dyDescent="0.3">
      <c r="B165" s="42">
        <v>74</v>
      </c>
      <c r="C165" s="38">
        <v>19640.990000000002</v>
      </c>
    </row>
    <row r="166" spans="2:3" x14ac:dyDescent="0.3">
      <c r="B166" s="42">
        <v>75</v>
      </c>
      <c r="C166" s="38">
        <v>24443.73</v>
      </c>
    </row>
    <row r="167" spans="2:3" x14ac:dyDescent="0.3">
      <c r="B167" s="42">
        <v>76</v>
      </c>
      <c r="C167" s="38">
        <v>18716.770000000004</v>
      </c>
    </row>
    <row r="168" spans="2:3" x14ac:dyDescent="0.3">
      <c r="B168" s="42">
        <v>77</v>
      </c>
      <c r="C168" s="38">
        <v>13523.529999999999</v>
      </c>
    </row>
    <row r="169" spans="2:3" x14ac:dyDescent="0.3">
      <c r="B169" s="42">
        <v>78</v>
      </c>
      <c r="C169" s="38">
        <v>23051.99</v>
      </c>
    </row>
    <row r="170" spans="2:3" x14ac:dyDescent="0.3">
      <c r="B170" s="42">
        <v>79</v>
      </c>
      <c r="C170" s="38">
        <v>24956.090000000007</v>
      </c>
    </row>
    <row r="171" spans="2:3" x14ac:dyDescent="0.3">
      <c r="B171" s="42">
        <v>80</v>
      </c>
      <c r="C171" s="38">
        <v>20229.990000000002</v>
      </c>
    </row>
    <row r="172" spans="2:3" x14ac:dyDescent="0.3">
      <c r="B172" s="42">
        <v>81</v>
      </c>
      <c r="C172" s="38">
        <v>19578.730000000003</v>
      </c>
    </row>
    <row r="173" spans="2:3" x14ac:dyDescent="0.3">
      <c r="B173" s="42">
        <v>82</v>
      </c>
      <c r="C173" s="38">
        <v>16793.28</v>
      </c>
    </row>
    <row r="174" spans="2:3" x14ac:dyDescent="0.3">
      <c r="B174" s="42">
        <v>83</v>
      </c>
      <c r="C174" s="38">
        <v>17070.959999999992</v>
      </c>
    </row>
    <row r="175" spans="2:3" x14ac:dyDescent="0.3">
      <c r="B175" s="42">
        <v>84</v>
      </c>
      <c r="C175" s="38">
        <v>21818.549999999992</v>
      </c>
    </row>
    <row r="176" spans="2:3" x14ac:dyDescent="0.3">
      <c r="B176" s="42">
        <v>85</v>
      </c>
      <c r="C176" s="38">
        <v>14659.440000000002</v>
      </c>
    </row>
    <row r="177" spans="2:3" x14ac:dyDescent="0.3">
      <c r="B177" s="42">
        <v>86</v>
      </c>
      <c r="C177" s="38">
        <v>18372.68</v>
      </c>
    </row>
    <row r="178" spans="2:3" x14ac:dyDescent="0.3">
      <c r="B178" s="42">
        <v>87</v>
      </c>
      <c r="C178" s="38">
        <v>15301.390000000001</v>
      </c>
    </row>
    <row r="179" spans="2:3" x14ac:dyDescent="0.3">
      <c r="B179" s="42">
        <v>88</v>
      </c>
      <c r="C179" s="38">
        <v>24571.479999999989</v>
      </c>
    </row>
    <row r="180" spans="2:3" x14ac:dyDescent="0.3">
      <c r="B180" s="42">
        <v>89</v>
      </c>
      <c r="C180" s="38">
        <v>23878.519999999997</v>
      </c>
    </row>
    <row r="181" spans="2:3" x14ac:dyDescent="0.3">
      <c r="B181" s="42">
        <v>90</v>
      </c>
      <c r="C181" s="38">
        <v>21275.269999999993</v>
      </c>
    </row>
    <row r="182" spans="2:3" x14ac:dyDescent="0.3">
      <c r="B182" s="50" t="s">
        <v>5493</v>
      </c>
      <c r="C182" s="46">
        <v>616696.72999999928</v>
      </c>
    </row>
    <row r="189" spans="2:3" x14ac:dyDescent="0.3">
      <c r="B189" s="42"/>
    </row>
    <row r="190" spans="2:3" x14ac:dyDescent="0.3">
      <c r="B190" s="42"/>
    </row>
    <row r="195" spans="2:3" x14ac:dyDescent="0.3">
      <c r="B195" s="39" t="s">
        <v>7</v>
      </c>
      <c r="C195" t="s">
        <v>5497</v>
      </c>
    </row>
    <row r="197" spans="2:3" x14ac:dyDescent="0.3">
      <c r="B197" s="44" t="s">
        <v>5492</v>
      </c>
      <c r="C197" s="44" t="s">
        <v>5523</v>
      </c>
    </row>
    <row r="198" spans="2:3" x14ac:dyDescent="0.3">
      <c r="B198" s="40" t="s">
        <v>53</v>
      </c>
      <c r="C198" s="38">
        <v>120064.59000000003</v>
      </c>
    </row>
    <row r="199" spans="2:3" x14ac:dyDescent="0.3">
      <c r="B199" s="40" t="s">
        <v>29</v>
      </c>
      <c r="C199" s="38">
        <v>101852.69999999997</v>
      </c>
    </row>
    <row r="200" spans="2:3" x14ac:dyDescent="0.3">
      <c r="B200" s="40" t="s">
        <v>50</v>
      </c>
      <c r="C200" s="38">
        <v>113459.24999999997</v>
      </c>
    </row>
    <row r="201" spans="2:3" x14ac:dyDescent="0.3">
      <c r="B201" s="40" t="s">
        <v>64</v>
      </c>
      <c r="C201" s="38">
        <v>96616.439999999915</v>
      </c>
    </row>
    <row r="202" spans="2:3" x14ac:dyDescent="0.3">
      <c r="B202" s="40" t="s">
        <v>36</v>
      </c>
      <c r="C202" s="38">
        <v>90514.239999999962</v>
      </c>
    </row>
    <row r="203" spans="2:3" x14ac:dyDescent="0.3">
      <c r="B203" s="40" t="s">
        <v>43</v>
      </c>
      <c r="C203" s="38">
        <v>94189.51</v>
      </c>
    </row>
    <row r="204" spans="2:3" x14ac:dyDescent="0.3">
      <c r="B204" s="45" t="s">
        <v>5493</v>
      </c>
      <c r="C204" s="46">
        <v>616696.72999999986</v>
      </c>
    </row>
    <row r="222" spans="2:3" x14ac:dyDescent="0.3">
      <c r="B222" s="44" t="s">
        <v>5492</v>
      </c>
      <c r="C222" s="44" t="s">
        <v>5523</v>
      </c>
    </row>
    <row r="223" spans="2:3" x14ac:dyDescent="0.3">
      <c r="B223" s="40" t="s">
        <v>5507</v>
      </c>
      <c r="C223" s="38">
        <v>97479.789999999979</v>
      </c>
    </row>
    <row r="224" spans="2:3" x14ac:dyDescent="0.3">
      <c r="B224" s="40" t="s">
        <v>5508</v>
      </c>
      <c r="C224" s="38">
        <v>101342.52999999997</v>
      </c>
    </row>
    <row r="225" spans="2:3" x14ac:dyDescent="0.3">
      <c r="B225" s="40" t="s">
        <v>5509</v>
      </c>
      <c r="C225" s="38">
        <v>93076.440000000031</v>
      </c>
    </row>
    <row r="226" spans="2:3" x14ac:dyDescent="0.3">
      <c r="B226" s="40" t="s">
        <v>5510</v>
      </c>
      <c r="C226" s="38">
        <v>94712.769999999975</v>
      </c>
    </row>
    <row r="227" spans="2:3" x14ac:dyDescent="0.3">
      <c r="B227" s="40" t="s">
        <v>5511</v>
      </c>
      <c r="C227" s="38">
        <v>90433.769999999975</v>
      </c>
    </row>
    <row r="228" spans="2:3" x14ac:dyDescent="0.3">
      <c r="B228" s="40" t="s">
        <v>5512</v>
      </c>
      <c r="C228" s="38">
        <v>86721.52</v>
      </c>
    </row>
    <row r="229" spans="2:3" x14ac:dyDescent="0.3">
      <c r="B229" s="40" t="s">
        <v>5513</v>
      </c>
      <c r="C229" s="38">
        <v>52929.91</v>
      </c>
    </row>
    <row r="230" spans="2:3" x14ac:dyDescent="0.3">
      <c r="B230" s="45" t="s">
        <v>5493</v>
      </c>
      <c r="C230" s="46">
        <v>616696.73</v>
      </c>
    </row>
    <row r="246" spans="2:3" x14ac:dyDescent="0.3">
      <c r="B246" s="44" t="s">
        <v>5492</v>
      </c>
      <c r="C246" s="44" t="s">
        <v>5523</v>
      </c>
    </row>
    <row r="247" spans="2:3" x14ac:dyDescent="0.3">
      <c r="B247" s="40" t="s">
        <v>5515</v>
      </c>
      <c r="C247" s="38">
        <v>93929.679999999949</v>
      </c>
    </row>
    <row r="248" spans="2:3" x14ac:dyDescent="0.3">
      <c r="B248" s="40" t="s">
        <v>5516</v>
      </c>
      <c r="C248" s="38">
        <v>92609.630000000063</v>
      </c>
    </row>
    <row r="249" spans="2:3" x14ac:dyDescent="0.3">
      <c r="B249" s="40" t="s">
        <v>5517</v>
      </c>
      <c r="C249" s="38">
        <v>84656.56</v>
      </c>
    </row>
    <row r="250" spans="2:3" x14ac:dyDescent="0.3">
      <c r="B250" s="40" t="s">
        <v>5518</v>
      </c>
      <c r="C250" s="38">
        <v>82575.519999999931</v>
      </c>
    </row>
    <row r="251" spans="2:3" x14ac:dyDescent="0.3">
      <c r="B251" s="40" t="s">
        <v>5519</v>
      </c>
      <c r="C251" s="38">
        <v>86292.319999999992</v>
      </c>
    </row>
    <row r="252" spans="2:3" x14ac:dyDescent="0.3">
      <c r="B252" s="40" t="s">
        <v>5520</v>
      </c>
      <c r="C252" s="38">
        <v>91524.069999999963</v>
      </c>
    </row>
    <row r="253" spans="2:3" x14ac:dyDescent="0.3">
      <c r="B253" s="40" t="s">
        <v>5521</v>
      </c>
      <c r="C253" s="38">
        <v>85108.94999999991</v>
      </c>
    </row>
    <row r="254" spans="2:3" x14ac:dyDescent="0.3">
      <c r="B254" s="45" t="s">
        <v>5493</v>
      </c>
      <c r="C254" s="46">
        <v>616696.72999999986</v>
      </c>
    </row>
    <row r="273" spans="2:3" x14ac:dyDescent="0.3">
      <c r="B273" s="44" t="s">
        <v>5492</v>
      </c>
      <c r="C273" s="44" t="s">
        <v>5523</v>
      </c>
    </row>
    <row r="274" spans="2:3" x14ac:dyDescent="0.3">
      <c r="B274" s="40" t="s">
        <v>93</v>
      </c>
      <c r="C274" s="38">
        <v>112865.13</v>
      </c>
    </row>
    <row r="275" spans="2:3" x14ac:dyDescent="0.3">
      <c r="B275" s="40" t="s">
        <v>27</v>
      </c>
      <c r="C275" s="38">
        <v>100757.12999999995</v>
      </c>
    </row>
    <row r="276" spans="2:3" x14ac:dyDescent="0.3">
      <c r="B276" s="40" t="s">
        <v>85</v>
      </c>
      <c r="C276" s="38">
        <v>104242.22000000006</v>
      </c>
    </row>
    <row r="277" spans="2:3" x14ac:dyDescent="0.3">
      <c r="B277" s="40" t="s">
        <v>59</v>
      </c>
      <c r="C277" s="38">
        <v>124855.33000000003</v>
      </c>
    </row>
    <row r="278" spans="2:3" x14ac:dyDescent="0.3">
      <c r="B278" s="40" t="s">
        <v>52</v>
      </c>
      <c r="C278" s="38">
        <v>83683.22</v>
      </c>
    </row>
    <row r="279" spans="2:3" x14ac:dyDescent="0.3">
      <c r="B279" s="40" t="s">
        <v>41</v>
      </c>
      <c r="C279" s="38">
        <v>90293.699999999924</v>
      </c>
    </row>
    <row r="280" spans="2:3" x14ac:dyDescent="0.3">
      <c r="B280" s="45" t="s">
        <v>5493</v>
      </c>
      <c r="C280" s="46">
        <v>616696.73</v>
      </c>
    </row>
  </sheetData>
  <pageMargins left="0.7" right="0.7" top="0.75" bottom="0.75" header="0.3" footer="0.3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6352-9EE0-4EE8-8DDD-DBA22B7097BC}">
  <dimension ref="B11:K272"/>
  <sheetViews>
    <sheetView topLeftCell="A136" zoomScale="70" zoomScaleNormal="70" workbookViewId="0">
      <selection activeCell="L52" sqref="L52"/>
    </sheetView>
  </sheetViews>
  <sheetFormatPr baseColWidth="10" defaultRowHeight="14.4" x14ac:dyDescent="0.3"/>
  <cols>
    <col min="2" max="2" width="21.88671875" bestFit="1" customWidth="1"/>
    <col min="3" max="3" width="14.88671875" bestFit="1" customWidth="1"/>
    <col min="4" max="4" width="15.109375" bestFit="1" customWidth="1"/>
    <col min="5" max="5" width="14.88671875" bestFit="1" customWidth="1"/>
    <col min="6" max="6" width="19.109375" bestFit="1" customWidth="1"/>
    <col min="7" max="7" width="24.88671875" bestFit="1" customWidth="1"/>
    <col min="8" max="1324" width="23" bestFit="1" customWidth="1"/>
    <col min="1325" max="1325" width="12.33203125" bestFit="1" customWidth="1"/>
    <col min="1326" max="1326" width="12.44140625" bestFit="1" customWidth="1"/>
    <col min="1327" max="5304" width="31.88671875" bestFit="1" customWidth="1"/>
    <col min="5305" max="5305" width="33.33203125" bestFit="1" customWidth="1"/>
    <col min="5306" max="5306" width="36.77734375" bestFit="1" customWidth="1"/>
    <col min="5307" max="5307" width="22.21875" bestFit="1" customWidth="1"/>
    <col min="5308" max="5308" width="22.44140625" bestFit="1" customWidth="1"/>
  </cols>
  <sheetData>
    <row r="11" spans="2:7" ht="18" x14ac:dyDescent="0.35">
      <c r="B11" s="53" t="s">
        <v>5494</v>
      </c>
      <c r="C11" s="53" t="s">
        <v>5495</v>
      </c>
      <c r="D11" s="53" t="s">
        <v>5496</v>
      </c>
      <c r="F11" s="53" t="s">
        <v>5526</v>
      </c>
      <c r="G11" s="53" t="s">
        <v>5498</v>
      </c>
    </row>
    <row r="12" spans="2:7" ht="18" x14ac:dyDescent="0.35">
      <c r="B12" s="62">
        <v>1323</v>
      </c>
      <c r="C12" s="55">
        <v>616696.73000000068</v>
      </c>
      <c r="D12" s="55">
        <v>714.50000000000057</v>
      </c>
      <c r="F12" s="54" t="s">
        <v>24</v>
      </c>
      <c r="G12" s="55">
        <v>309851.13</v>
      </c>
    </row>
    <row r="13" spans="2:7" ht="18" x14ac:dyDescent="0.35">
      <c r="B13" s="58"/>
      <c r="C13" s="58"/>
      <c r="D13" s="58"/>
      <c r="F13" s="54" t="s">
        <v>38</v>
      </c>
      <c r="G13" s="55">
        <v>306845.59999999998</v>
      </c>
    </row>
    <row r="14" spans="2:7" ht="18" x14ac:dyDescent="0.35">
      <c r="B14" s="58">
        <f>GETPIVOTDATA("Nº CASOS",$B$11)</f>
        <v>1323</v>
      </c>
      <c r="C14" s="59">
        <f>GETPIVOTDATA("IMPORTE FRAUDE",$B$11)</f>
        <v>616696.73000000068</v>
      </c>
      <c r="D14" s="59">
        <f>GETPIVOTDATA("CAMBIO DIVISA",$B$11)</f>
        <v>714.50000000000057</v>
      </c>
      <c r="F14" s="56" t="s">
        <v>5493</v>
      </c>
      <c r="G14" s="57">
        <v>616696.73</v>
      </c>
    </row>
    <row r="15" spans="2:7" ht="18" x14ac:dyDescent="0.35">
      <c r="F15" s="58"/>
      <c r="G15" s="58"/>
    </row>
    <row r="16" spans="2:7" ht="18" x14ac:dyDescent="0.35">
      <c r="F16" s="58"/>
      <c r="G16" s="58"/>
    </row>
    <row r="17" spans="6:7" ht="18" x14ac:dyDescent="0.35">
      <c r="F17" s="58" t="str">
        <f>F12</f>
        <v>Crédito</v>
      </c>
      <c r="G17" s="59">
        <f>GETPIVOTDATA("*IMPORTE OPERACIÓN",$F$11,"Tipo de tarjeta","Crédito")</f>
        <v>309851.13</v>
      </c>
    </row>
    <row r="18" spans="6:7" ht="18" x14ac:dyDescent="0.35">
      <c r="F18" s="58" t="str">
        <f>F13</f>
        <v>Débito</v>
      </c>
      <c r="G18" s="59">
        <f>GETPIVOTDATA("*IMPORTE OPERACIÓN",$F$11,"Tipo de tarjeta","Débito")</f>
        <v>306845.59999999998</v>
      </c>
    </row>
    <row r="19" spans="6:7" x14ac:dyDescent="0.3">
      <c r="G19" s="51"/>
    </row>
    <row r="20" spans="6:7" x14ac:dyDescent="0.3">
      <c r="G20" s="51"/>
    </row>
    <row r="21" spans="6:7" x14ac:dyDescent="0.3">
      <c r="G21" s="51"/>
    </row>
    <row r="22" spans="6:7" x14ac:dyDescent="0.3">
      <c r="G22" s="51"/>
    </row>
    <row r="23" spans="6:7" x14ac:dyDescent="0.3">
      <c r="G23" s="51"/>
    </row>
    <row r="24" spans="6:7" x14ac:dyDescent="0.3">
      <c r="G24" s="51"/>
    </row>
    <row r="25" spans="6:7" x14ac:dyDescent="0.3">
      <c r="G25" s="51"/>
    </row>
    <row r="26" spans="6:7" x14ac:dyDescent="0.3">
      <c r="G26" s="51"/>
    </row>
    <row r="27" spans="6:7" x14ac:dyDescent="0.3">
      <c r="G27" s="51"/>
    </row>
    <row r="28" spans="6:7" x14ac:dyDescent="0.3">
      <c r="G28" s="51"/>
    </row>
    <row r="29" spans="6:7" x14ac:dyDescent="0.3">
      <c r="G29" s="51"/>
    </row>
    <row r="30" spans="6:7" x14ac:dyDescent="0.3">
      <c r="G30" s="51"/>
    </row>
    <row r="31" spans="6:7" x14ac:dyDescent="0.3">
      <c r="G31" s="51"/>
    </row>
    <row r="32" spans="6:7" x14ac:dyDescent="0.3">
      <c r="G32" s="51"/>
    </row>
    <row r="33" spans="2:10" x14ac:dyDescent="0.3">
      <c r="G33" s="51"/>
    </row>
    <row r="34" spans="2:10" x14ac:dyDescent="0.3">
      <c r="G34" s="51"/>
    </row>
    <row r="35" spans="2:10" x14ac:dyDescent="0.3">
      <c r="G35" s="51"/>
    </row>
    <row r="36" spans="2:10" x14ac:dyDescent="0.3">
      <c r="G36" s="51"/>
    </row>
    <row r="37" spans="2:10" ht="18" x14ac:dyDescent="0.35">
      <c r="B37" s="53" t="s">
        <v>5525</v>
      </c>
      <c r="C37" s="53" t="s">
        <v>5498</v>
      </c>
      <c r="G37" s="51"/>
    </row>
    <row r="38" spans="2:10" ht="18" x14ac:dyDescent="0.35">
      <c r="B38" s="54" t="s">
        <v>44</v>
      </c>
      <c r="C38" s="55">
        <v>127192.09999999995</v>
      </c>
      <c r="G38" s="51"/>
    </row>
    <row r="39" spans="2:10" ht="18" x14ac:dyDescent="0.35">
      <c r="B39" s="54" t="s">
        <v>66</v>
      </c>
      <c r="C39" s="55">
        <v>131304.72000000009</v>
      </c>
      <c r="G39" s="51"/>
    </row>
    <row r="40" spans="2:10" ht="18" x14ac:dyDescent="0.35">
      <c r="B40" s="54" t="s">
        <v>31</v>
      </c>
      <c r="C40" s="55">
        <v>125721.84000000001</v>
      </c>
      <c r="G40" s="51"/>
    </row>
    <row r="41" spans="2:10" ht="18" x14ac:dyDescent="0.35">
      <c r="B41" s="54" t="s">
        <v>75</v>
      </c>
      <c r="C41" s="55">
        <v>116375.19999999997</v>
      </c>
      <c r="G41" s="51"/>
    </row>
    <row r="42" spans="2:10" ht="18" x14ac:dyDescent="0.35">
      <c r="B42" s="54" t="s">
        <v>55</v>
      </c>
      <c r="C42" s="55">
        <v>116102.87000000001</v>
      </c>
      <c r="G42" s="51"/>
    </row>
    <row r="43" spans="2:10" ht="18" x14ac:dyDescent="0.35">
      <c r="B43" s="56" t="s">
        <v>5493</v>
      </c>
      <c r="C43" s="57">
        <v>616696.73</v>
      </c>
      <c r="G43" s="51"/>
    </row>
    <row r="44" spans="2:10" x14ac:dyDescent="0.3">
      <c r="G44" s="51"/>
    </row>
    <row r="45" spans="2:10" x14ac:dyDescent="0.3">
      <c r="G45" s="51"/>
    </row>
    <row r="48" spans="2:10" x14ac:dyDescent="0.3">
      <c r="J48" s="40"/>
    </row>
    <row r="49" spans="2:11" x14ac:dyDescent="0.3">
      <c r="J49" s="40"/>
      <c r="K49" s="38"/>
    </row>
    <row r="50" spans="2:11" x14ac:dyDescent="0.3">
      <c r="J50" s="40"/>
      <c r="K50" s="38"/>
    </row>
    <row r="51" spans="2:11" x14ac:dyDescent="0.3">
      <c r="J51" s="40"/>
      <c r="K51" s="38"/>
    </row>
    <row r="52" spans="2:11" x14ac:dyDescent="0.3">
      <c r="J52" s="40"/>
      <c r="K52" s="38"/>
    </row>
    <row r="53" spans="2:11" x14ac:dyDescent="0.3">
      <c r="J53" s="40"/>
      <c r="K53" s="38"/>
    </row>
    <row r="56" spans="2:11" ht="18" x14ac:dyDescent="0.35">
      <c r="B56" s="53" t="s">
        <v>5527</v>
      </c>
      <c r="C56" s="53"/>
    </row>
    <row r="57" spans="2:11" ht="18" x14ac:dyDescent="0.35">
      <c r="B57" s="54" t="s">
        <v>5499</v>
      </c>
      <c r="C57" s="55">
        <v>334726.93999999994</v>
      </c>
    </row>
    <row r="58" spans="2:11" ht="18" x14ac:dyDescent="0.35">
      <c r="B58" s="54" t="s">
        <v>61</v>
      </c>
      <c r="C58" s="55">
        <v>173494.83000000013</v>
      </c>
    </row>
    <row r="59" spans="2:11" ht="18" x14ac:dyDescent="0.35">
      <c r="B59" s="54" t="s">
        <v>5501</v>
      </c>
      <c r="C59" s="55">
        <v>171999.12000000008</v>
      </c>
    </row>
    <row r="60" spans="2:11" ht="18" x14ac:dyDescent="0.35">
      <c r="B60" s="54" t="s">
        <v>5522</v>
      </c>
      <c r="C60" s="55">
        <v>295056.61000000022</v>
      </c>
    </row>
    <row r="87" spans="2:5" s="58" customFormat="1" ht="18" x14ac:dyDescent="0.35">
      <c r="B87" s="60" t="s">
        <v>14</v>
      </c>
      <c r="C87" s="58" t="s">
        <v>5497</v>
      </c>
    </row>
    <row r="88" spans="2:5" s="58" customFormat="1" ht="18" x14ac:dyDescent="0.35"/>
    <row r="89" spans="2:5" s="58" customFormat="1" ht="18" x14ac:dyDescent="0.35">
      <c r="B89" s="53" t="s">
        <v>5492</v>
      </c>
      <c r="C89" s="53" t="s">
        <v>5499</v>
      </c>
      <c r="D89" s="53" t="s">
        <v>5500</v>
      </c>
      <c r="E89" s="53" t="s">
        <v>5503</v>
      </c>
    </row>
    <row r="90" spans="2:5" s="58" customFormat="1" ht="18" x14ac:dyDescent="0.35">
      <c r="B90" s="54" t="s">
        <v>44</v>
      </c>
      <c r="C90" s="55">
        <v>64851.940000000017</v>
      </c>
      <c r="D90" s="55">
        <v>40428.619999999988</v>
      </c>
      <c r="E90" s="55">
        <v>35872.519999999997</v>
      </c>
    </row>
    <row r="91" spans="2:5" s="58" customFormat="1" ht="18" x14ac:dyDescent="0.35">
      <c r="B91" s="54" t="s">
        <v>66</v>
      </c>
      <c r="C91" s="55">
        <v>67218.649999999994</v>
      </c>
      <c r="D91" s="55">
        <v>42934.06</v>
      </c>
      <c r="E91" s="55">
        <v>35828.31</v>
      </c>
    </row>
    <row r="92" spans="2:5" s="58" customFormat="1" ht="18" x14ac:dyDescent="0.35">
      <c r="B92" s="54" t="s">
        <v>31</v>
      </c>
      <c r="C92" s="55">
        <v>69261.739999999976</v>
      </c>
      <c r="D92" s="55">
        <v>31018.10999999999</v>
      </c>
      <c r="E92" s="55">
        <v>37670.92</v>
      </c>
    </row>
    <row r="93" spans="2:5" s="58" customFormat="1" ht="18" x14ac:dyDescent="0.35">
      <c r="B93" s="54" t="s">
        <v>75</v>
      </c>
      <c r="C93" s="55">
        <v>60137.50999999998</v>
      </c>
      <c r="D93" s="55">
        <v>31169.87000000001</v>
      </c>
      <c r="E93" s="55">
        <v>35593.950000000012</v>
      </c>
    </row>
    <row r="94" spans="2:5" s="58" customFormat="1" ht="18" x14ac:dyDescent="0.35">
      <c r="B94" s="54" t="s">
        <v>55</v>
      </c>
      <c r="C94" s="55">
        <v>73257.100000000006</v>
      </c>
      <c r="D94" s="55">
        <v>27944.170000000006</v>
      </c>
      <c r="E94" s="55">
        <v>27033.419999999995</v>
      </c>
    </row>
    <row r="95" spans="2:5" s="58" customFormat="1" ht="18" x14ac:dyDescent="0.35">
      <c r="B95" s="56" t="s">
        <v>5493</v>
      </c>
      <c r="C95" s="57">
        <v>334726.94</v>
      </c>
      <c r="D95" s="57">
        <v>173494.83</v>
      </c>
      <c r="E95" s="57">
        <v>171999.12</v>
      </c>
    </row>
    <row r="110" spans="2:5" x14ac:dyDescent="0.3">
      <c r="B110" s="40"/>
      <c r="C110" s="38"/>
      <c r="D110" s="38"/>
      <c r="E110" s="38"/>
    </row>
    <row r="111" spans="2:5" x14ac:dyDescent="0.3">
      <c r="B111" s="40"/>
      <c r="C111" s="38"/>
      <c r="D111" s="38"/>
      <c r="E111" s="38"/>
    </row>
    <row r="112" spans="2:5" x14ac:dyDescent="0.3">
      <c r="B112" s="40"/>
      <c r="C112" s="38"/>
      <c r="D112" s="38"/>
      <c r="E112" s="38"/>
    </row>
    <row r="113" spans="2:6" x14ac:dyDescent="0.3">
      <c r="B113" s="40"/>
      <c r="C113" s="38"/>
      <c r="D113" s="38"/>
      <c r="E113" s="38"/>
    </row>
    <row r="114" spans="2:6" x14ac:dyDescent="0.3">
      <c r="B114" s="40"/>
      <c r="C114" s="38"/>
      <c r="D114" s="38"/>
      <c r="E114" s="38"/>
    </row>
    <row r="115" spans="2:6" x14ac:dyDescent="0.3">
      <c r="B115" s="40"/>
      <c r="C115" s="38"/>
      <c r="D115" s="38"/>
      <c r="E115" s="38"/>
    </row>
    <row r="116" spans="2:6" x14ac:dyDescent="0.3">
      <c r="B116" s="40"/>
      <c r="C116" s="38"/>
      <c r="D116" s="38"/>
      <c r="E116" s="38"/>
    </row>
    <row r="122" spans="2:6" x14ac:dyDescent="0.3">
      <c r="B122" s="39" t="s">
        <v>22</v>
      </c>
      <c r="C122" t="s">
        <v>5497</v>
      </c>
    </row>
    <row r="124" spans="2:6" x14ac:dyDescent="0.3">
      <c r="B124" s="44" t="s">
        <v>5505</v>
      </c>
      <c r="C124" s="44" t="s">
        <v>5504</v>
      </c>
      <c r="E124" s="47" t="s">
        <v>5505</v>
      </c>
      <c r="F124" s="47" t="s">
        <v>5504</v>
      </c>
    </row>
    <row r="125" spans="2:6" x14ac:dyDescent="0.3">
      <c r="B125" s="40" t="s">
        <v>53</v>
      </c>
      <c r="C125" s="61">
        <v>160</v>
      </c>
      <c r="E125" s="40" t="s">
        <v>53</v>
      </c>
      <c r="F125">
        <v>160</v>
      </c>
    </row>
    <row r="126" spans="2:6" x14ac:dyDescent="0.3">
      <c r="B126" s="40" t="s">
        <v>29</v>
      </c>
      <c r="C126" s="61">
        <v>147</v>
      </c>
      <c r="E126" s="40" t="s">
        <v>29</v>
      </c>
      <c r="F126">
        <v>147</v>
      </c>
    </row>
    <row r="127" spans="2:6" x14ac:dyDescent="0.3">
      <c r="B127" s="40" t="s">
        <v>50</v>
      </c>
      <c r="C127" s="61">
        <v>175</v>
      </c>
      <c r="E127" s="40" t="s">
        <v>50</v>
      </c>
      <c r="F127">
        <v>175</v>
      </c>
    </row>
    <row r="128" spans="2:6" x14ac:dyDescent="0.3">
      <c r="B128" s="40" t="s">
        <v>64</v>
      </c>
      <c r="C128" s="61">
        <v>169</v>
      </c>
      <c r="E128" s="40" t="s">
        <v>64</v>
      </c>
      <c r="F128">
        <v>169</v>
      </c>
    </row>
    <row r="129" spans="2:6" x14ac:dyDescent="0.3">
      <c r="B129" s="40" t="s">
        <v>114</v>
      </c>
      <c r="C129" s="61">
        <v>172</v>
      </c>
      <c r="E129" s="40" t="s">
        <v>114</v>
      </c>
      <c r="F129">
        <v>172</v>
      </c>
    </row>
    <row r="130" spans="2:6" x14ac:dyDescent="0.3">
      <c r="B130" s="40" t="s">
        <v>36</v>
      </c>
      <c r="C130" s="61">
        <v>138</v>
      </c>
      <c r="E130" s="40" t="s">
        <v>36</v>
      </c>
      <c r="F130">
        <v>138</v>
      </c>
    </row>
    <row r="131" spans="2:6" x14ac:dyDescent="0.3">
      <c r="B131" s="40" t="s">
        <v>43</v>
      </c>
      <c r="C131" s="61">
        <v>190</v>
      </c>
      <c r="E131" s="40" t="s">
        <v>43</v>
      </c>
      <c r="F131">
        <v>190</v>
      </c>
    </row>
    <row r="132" spans="2:6" x14ac:dyDescent="0.3">
      <c r="B132" s="40" t="s">
        <v>70</v>
      </c>
      <c r="C132" s="61">
        <v>172</v>
      </c>
      <c r="E132" s="40" t="s">
        <v>70</v>
      </c>
      <c r="F132">
        <v>172</v>
      </c>
    </row>
    <row r="133" spans="2:6" x14ac:dyDescent="0.3">
      <c r="B133" s="45" t="s">
        <v>5493</v>
      </c>
      <c r="C133" s="63">
        <v>1323</v>
      </c>
      <c r="E133" s="48" t="s">
        <v>5493</v>
      </c>
      <c r="F133" s="49">
        <v>1323</v>
      </c>
    </row>
    <row r="142" spans="2:6" x14ac:dyDescent="0.3">
      <c r="B142" s="44" t="s">
        <v>5506</v>
      </c>
      <c r="C142" s="44" t="s">
        <v>5524</v>
      </c>
    </row>
    <row r="143" spans="2:6" x14ac:dyDescent="0.3">
      <c r="B143" s="42">
        <v>60</v>
      </c>
      <c r="C143" s="38">
        <v>16453.97</v>
      </c>
      <c r="E143" s="43"/>
    </row>
    <row r="144" spans="2:6" x14ac:dyDescent="0.3">
      <c r="B144" s="42">
        <v>61</v>
      </c>
      <c r="C144" s="38">
        <v>12461.349999999997</v>
      </c>
    </row>
    <row r="145" spans="2:3" x14ac:dyDescent="0.3">
      <c r="B145" s="42">
        <v>62</v>
      </c>
      <c r="C145" s="38">
        <v>14776.180000000002</v>
      </c>
    </row>
    <row r="146" spans="2:3" x14ac:dyDescent="0.3">
      <c r="B146" s="42">
        <v>63</v>
      </c>
      <c r="C146" s="38">
        <v>21194.470000000005</v>
      </c>
    </row>
    <row r="147" spans="2:3" x14ac:dyDescent="0.3">
      <c r="B147" s="42">
        <v>64</v>
      </c>
      <c r="C147" s="38">
        <v>23276.67</v>
      </c>
    </row>
    <row r="148" spans="2:3" x14ac:dyDescent="0.3">
      <c r="B148" s="42">
        <v>65</v>
      </c>
      <c r="C148" s="38">
        <v>18774.71</v>
      </c>
    </row>
    <row r="149" spans="2:3" x14ac:dyDescent="0.3">
      <c r="B149" s="42">
        <v>66</v>
      </c>
      <c r="C149" s="38">
        <v>22825.440000000002</v>
      </c>
    </row>
    <row r="150" spans="2:3" x14ac:dyDescent="0.3">
      <c r="B150" s="42">
        <v>67</v>
      </c>
      <c r="C150" s="38">
        <v>24746.840000000007</v>
      </c>
    </row>
    <row r="151" spans="2:3" x14ac:dyDescent="0.3">
      <c r="B151" s="42">
        <v>68</v>
      </c>
      <c r="C151" s="38">
        <v>21105.689999999995</v>
      </c>
    </row>
    <row r="152" spans="2:3" x14ac:dyDescent="0.3">
      <c r="B152" s="42">
        <v>69</v>
      </c>
      <c r="C152" s="38">
        <v>20189.039999999994</v>
      </c>
    </row>
    <row r="153" spans="2:3" x14ac:dyDescent="0.3">
      <c r="B153" s="42">
        <v>70</v>
      </c>
      <c r="C153" s="38">
        <v>27023.410000000007</v>
      </c>
    </row>
    <row r="154" spans="2:3" x14ac:dyDescent="0.3">
      <c r="B154" s="42">
        <v>71</v>
      </c>
      <c r="C154" s="38">
        <v>19258.710000000006</v>
      </c>
    </row>
    <row r="155" spans="2:3" x14ac:dyDescent="0.3">
      <c r="B155" s="42">
        <v>72</v>
      </c>
      <c r="C155" s="38">
        <v>18583.190000000002</v>
      </c>
    </row>
    <row r="156" spans="2:3" x14ac:dyDescent="0.3">
      <c r="B156" s="42">
        <v>73</v>
      </c>
      <c r="C156" s="38">
        <v>18143.669999999998</v>
      </c>
    </row>
    <row r="157" spans="2:3" x14ac:dyDescent="0.3">
      <c r="B157" s="42">
        <v>74</v>
      </c>
      <c r="C157" s="38">
        <v>19640.990000000002</v>
      </c>
    </row>
    <row r="158" spans="2:3" x14ac:dyDescent="0.3">
      <c r="B158" s="42">
        <v>75</v>
      </c>
      <c r="C158" s="38">
        <v>24443.73</v>
      </c>
    </row>
    <row r="159" spans="2:3" x14ac:dyDescent="0.3">
      <c r="B159" s="42">
        <v>76</v>
      </c>
      <c r="C159" s="38">
        <v>18716.770000000004</v>
      </c>
    </row>
    <row r="160" spans="2:3" x14ac:dyDescent="0.3">
      <c r="B160" s="42">
        <v>77</v>
      </c>
      <c r="C160" s="38">
        <v>13523.529999999999</v>
      </c>
    </row>
    <row r="161" spans="2:3" x14ac:dyDescent="0.3">
      <c r="B161" s="42">
        <v>78</v>
      </c>
      <c r="C161" s="38">
        <v>23051.99</v>
      </c>
    </row>
    <row r="162" spans="2:3" x14ac:dyDescent="0.3">
      <c r="B162" s="42">
        <v>79</v>
      </c>
      <c r="C162" s="38">
        <v>24956.090000000007</v>
      </c>
    </row>
    <row r="163" spans="2:3" x14ac:dyDescent="0.3">
      <c r="B163" s="42">
        <v>80</v>
      </c>
      <c r="C163" s="38">
        <v>20229.990000000002</v>
      </c>
    </row>
    <row r="164" spans="2:3" x14ac:dyDescent="0.3">
      <c r="B164" s="42">
        <v>81</v>
      </c>
      <c r="C164" s="38">
        <v>19578.730000000003</v>
      </c>
    </row>
    <row r="165" spans="2:3" x14ac:dyDescent="0.3">
      <c r="B165" s="42">
        <v>82</v>
      </c>
      <c r="C165" s="38">
        <v>16793.28</v>
      </c>
    </row>
    <row r="166" spans="2:3" x14ac:dyDescent="0.3">
      <c r="B166" s="42">
        <v>83</v>
      </c>
      <c r="C166" s="38">
        <v>17070.959999999992</v>
      </c>
    </row>
    <row r="167" spans="2:3" x14ac:dyDescent="0.3">
      <c r="B167" s="42">
        <v>84</v>
      </c>
      <c r="C167" s="38">
        <v>21818.549999999992</v>
      </c>
    </row>
    <row r="168" spans="2:3" x14ac:dyDescent="0.3">
      <c r="B168" s="42">
        <v>85</v>
      </c>
      <c r="C168" s="38">
        <v>14659.440000000002</v>
      </c>
    </row>
    <row r="169" spans="2:3" x14ac:dyDescent="0.3">
      <c r="B169" s="42">
        <v>86</v>
      </c>
      <c r="C169" s="38">
        <v>18372.68</v>
      </c>
    </row>
    <row r="170" spans="2:3" x14ac:dyDescent="0.3">
      <c r="B170" s="42">
        <v>87</v>
      </c>
      <c r="C170" s="38">
        <v>15301.390000000001</v>
      </c>
    </row>
    <row r="171" spans="2:3" x14ac:dyDescent="0.3">
      <c r="B171" s="42">
        <v>88</v>
      </c>
      <c r="C171" s="38">
        <v>24571.479999999989</v>
      </c>
    </row>
    <row r="172" spans="2:3" x14ac:dyDescent="0.3">
      <c r="B172" s="42">
        <v>89</v>
      </c>
      <c r="C172" s="38">
        <v>23878.519999999997</v>
      </c>
    </row>
    <row r="173" spans="2:3" x14ac:dyDescent="0.3">
      <c r="B173" s="42">
        <v>90</v>
      </c>
      <c r="C173" s="38">
        <v>21275.269999999993</v>
      </c>
    </row>
    <row r="174" spans="2:3" x14ac:dyDescent="0.3">
      <c r="B174" s="50" t="s">
        <v>5493</v>
      </c>
      <c r="C174" s="46">
        <v>616696.72999999928</v>
      </c>
    </row>
    <row r="181" spans="2:3" x14ac:dyDescent="0.3">
      <c r="B181" s="42"/>
    </row>
    <row r="182" spans="2:3" x14ac:dyDescent="0.3">
      <c r="B182" s="42"/>
    </row>
    <row r="187" spans="2:3" x14ac:dyDescent="0.3">
      <c r="B187" s="39" t="s">
        <v>7</v>
      </c>
      <c r="C187" t="s">
        <v>5497</v>
      </c>
    </row>
    <row r="189" spans="2:3" x14ac:dyDescent="0.3">
      <c r="B189" s="44" t="s">
        <v>5492</v>
      </c>
      <c r="C189" s="44" t="s">
        <v>5523</v>
      </c>
    </row>
    <row r="190" spans="2:3" x14ac:dyDescent="0.3">
      <c r="B190" s="40" t="s">
        <v>53</v>
      </c>
      <c r="C190" s="38">
        <v>120064.59000000003</v>
      </c>
    </row>
    <row r="191" spans="2:3" x14ac:dyDescent="0.3">
      <c r="B191" s="40" t="s">
        <v>29</v>
      </c>
      <c r="C191" s="38">
        <v>101852.69999999997</v>
      </c>
    </row>
    <row r="192" spans="2:3" x14ac:dyDescent="0.3">
      <c r="B192" s="40" t="s">
        <v>50</v>
      </c>
      <c r="C192" s="38">
        <v>113459.24999999997</v>
      </c>
    </row>
    <row r="193" spans="2:3" x14ac:dyDescent="0.3">
      <c r="B193" s="40" t="s">
        <v>64</v>
      </c>
      <c r="C193" s="38">
        <v>96616.439999999915</v>
      </c>
    </row>
    <row r="194" spans="2:3" x14ac:dyDescent="0.3">
      <c r="B194" s="40" t="s">
        <v>36</v>
      </c>
      <c r="C194" s="38">
        <v>90514.239999999962</v>
      </c>
    </row>
    <row r="195" spans="2:3" x14ac:dyDescent="0.3">
      <c r="B195" s="40" t="s">
        <v>43</v>
      </c>
      <c r="C195" s="38">
        <v>94189.51</v>
      </c>
    </row>
    <row r="196" spans="2:3" x14ac:dyDescent="0.3">
      <c r="B196" s="45" t="s">
        <v>5493</v>
      </c>
      <c r="C196" s="46">
        <v>616696.72999999986</v>
      </c>
    </row>
    <row r="214" spans="2:3" x14ac:dyDescent="0.3">
      <c r="B214" s="44" t="s">
        <v>5492</v>
      </c>
      <c r="C214" s="44" t="s">
        <v>5523</v>
      </c>
    </row>
    <row r="215" spans="2:3" x14ac:dyDescent="0.3">
      <c r="B215" s="40" t="s">
        <v>5507</v>
      </c>
      <c r="C215" s="38">
        <v>97479.789999999979</v>
      </c>
    </row>
    <row r="216" spans="2:3" x14ac:dyDescent="0.3">
      <c r="B216" s="40" t="s">
        <v>5508</v>
      </c>
      <c r="C216" s="38">
        <v>101342.52999999997</v>
      </c>
    </row>
    <row r="217" spans="2:3" x14ac:dyDescent="0.3">
      <c r="B217" s="40" t="s">
        <v>5509</v>
      </c>
      <c r="C217" s="38">
        <v>93076.440000000031</v>
      </c>
    </row>
    <row r="218" spans="2:3" x14ac:dyDescent="0.3">
      <c r="B218" s="40" t="s">
        <v>5510</v>
      </c>
      <c r="C218" s="38">
        <v>94712.769999999975</v>
      </c>
    </row>
    <row r="219" spans="2:3" x14ac:dyDescent="0.3">
      <c r="B219" s="40" t="s">
        <v>5511</v>
      </c>
      <c r="C219" s="38">
        <v>90433.769999999975</v>
      </c>
    </row>
    <row r="220" spans="2:3" x14ac:dyDescent="0.3">
      <c r="B220" s="40" t="s">
        <v>5512</v>
      </c>
      <c r="C220" s="38">
        <v>86721.52</v>
      </c>
    </row>
    <row r="221" spans="2:3" x14ac:dyDescent="0.3">
      <c r="B221" s="40" t="s">
        <v>5513</v>
      </c>
      <c r="C221" s="38">
        <v>52929.91</v>
      </c>
    </row>
    <row r="222" spans="2:3" x14ac:dyDescent="0.3">
      <c r="B222" s="45" t="s">
        <v>5493</v>
      </c>
      <c r="C222" s="46">
        <v>616696.73</v>
      </c>
    </row>
    <row r="238" spans="2:3" x14ac:dyDescent="0.3">
      <c r="B238" s="44" t="s">
        <v>5492</v>
      </c>
      <c r="C238" s="44" t="s">
        <v>5523</v>
      </c>
    </row>
    <row r="239" spans="2:3" x14ac:dyDescent="0.3">
      <c r="B239" s="40" t="s">
        <v>5515</v>
      </c>
      <c r="C239" s="38">
        <v>93929.679999999949</v>
      </c>
    </row>
    <row r="240" spans="2:3" x14ac:dyDescent="0.3">
      <c r="B240" s="40" t="s">
        <v>5516</v>
      </c>
      <c r="C240" s="38">
        <v>92609.630000000063</v>
      </c>
    </row>
    <row r="241" spans="2:3" x14ac:dyDescent="0.3">
      <c r="B241" s="40" t="s">
        <v>5517</v>
      </c>
      <c r="C241" s="38">
        <v>84656.56</v>
      </c>
    </row>
    <row r="242" spans="2:3" x14ac:dyDescent="0.3">
      <c r="B242" s="40" t="s">
        <v>5518</v>
      </c>
      <c r="C242" s="38">
        <v>82575.519999999931</v>
      </c>
    </row>
    <row r="243" spans="2:3" x14ac:dyDescent="0.3">
      <c r="B243" s="40" t="s">
        <v>5519</v>
      </c>
      <c r="C243" s="38">
        <v>86292.319999999992</v>
      </c>
    </row>
    <row r="244" spans="2:3" x14ac:dyDescent="0.3">
      <c r="B244" s="40" t="s">
        <v>5520</v>
      </c>
      <c r="C244" s="38">
        <v>91524.069999999963</v>
      </c>
    </row>
    <row r="245" spans="2:3" x14ac:dyDescent="0.3">
      <c r="B245" s="40" t="s">
        <v>5521</v>
      </c>
      <c r="C245" s="38">
        <v>85108.94999999991</v>
      </c>
    </row>
    <row r="246" spans="2:3" x14ac:dyDescent="0.3">
      <c r="B246" s="45" t="s">
        <v>5493</v>
      </c>
      <c r="C246" s="46">
        <v>616696.72999999986</v>
      </c>
    </row>
    <row r="265" spans="2:3" x14ac:dyDescent="0.3">
      <c r="B265" s="44" t="s">
        <v>5492</v>
      </c>
      <c r="C265" s="44" t="s">
        <v>5523</v>
      </c>
    </row>
    <row r="266" spans="2:3" x14ac:dyDescent="0.3">
      <c r="B266" s="40" t="s">
        <v>93</v>
      </c>
      <c r="C266" s="38">
        <v>112865.13</v>
      </c>
    </row>
    <row r="267" spans="2:3" x14ac:dyDescent="0.3">
      <c r="B267" s="40" t="s">
        <v>27</v>
      </c>
      <c r="C267" s="38">
        <v>100757.12999999995</v>
      </c>
    </row>
    <row r="268" spans="2:3" x14ac:dyDescent="0.3">
      <c r="B268" s="40" t="s">
        <v>85</v>
      </c>
      <c r="C268" s="38">
        <v>104242.22000000006</v>
      </c>
    </row>
    <row r="269" spans="2:3" x14ac:dyDescent="0.3">
      <c r="B269" s="40" t="s">
        <v>59</v>
      </c>
      <c r="C269" s="38">
        <v>124855.33000000003</v>
      </c>
    </row>
    <row r="270" spans="2:3" x14ac:dyDescent="0.3">
      <c r="B270" s="40" t="s">
        <v>52</v>
      </c>
      <c r="C270" s="38">
        <v>83683.22</v>
      </c>
    </row>
    <row r="271" spans="2:3" x14ac:dyDescent="0.3">
      <c r="B271" s="40" t="s">
        <v>41</v>
      </c>
      <c r="C271" s="38">
        <v>90293.699999999924</v>
      </c>
    </row>
    <row r="272" spans="2:3" x14ac:dyDescent="0.3">
      <c r="B272" s="45" t="s">
        <v>5493</v>
      </c>
      <c r="C272" s="46">
        <v>616696.73</v>
      </c>
    </row>
  </sheetData>
  <pageMargins left="0.7" right="0.7" top="0.75" bottom="0.75" header="0.3" footer="0.3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EAA5-34B2-4B15-91CD-AFBEF3EF2968}">
  <dimension ref="A1:A29"/>
  <sheetViews>
    <sheetView tabSelected="1" zoomScale="55" zoomScaleNormal="55" workbookViewId="0">
      <selection activeCell="G7" sqref="G7"/>
    </sheetView>
  </sheetViews>
  <sheetFormatPr baseColWidth="10" defaultRowHeight="18" outlineLevelRow="1" x14ac:dyDescent="0.35"/>
  <cols>
    <col min="1" max="16384" width="11.5546875" style="52"/>
  </cols>
  <sheetData>
    <row r="1" s="52" customFormat="1" outlineLevel="1" x14ac:dyDescent="0.35"/>
    <row r="2" s="52" customFormat="1" outlineLevel="1" x14ac:dyDescent="0.35"/>
    <row r="3" s="52" customFormat="1" outlineLevel="1" x14ac:dyDescent="0.35"/>
    <row r="4" s="52" customFormat="1" outlineLevel="1" x14ac:dyDescent="0.35"/>
    <row r="5" s="52" customFormat="1" outlineLevel="1" x14ac:dyDescent="0.35"/>
    <row r="6" s="52" customFormat="1" outlineLevel="1" x14ac:dyDescent="0.35"/>
    <row r="7" s="52" customFormat="1" x14ac:dyDescent="0.35"/>
    <row r="17" s="52" customFormat="1" x14ac:dyDescent="0.35"/>
    <row r="18" s="52" customFormat="1" x14ac:dyDescent="0.35"/>
    <row r="19" s="52" customFormat="1" x14ac:dyDescent="0.35"/>
    <row r="20" s="52" customFormat="1" x14ac:dyDescent="0.35"/>
    <row r="21" s="52" customFormat="1" x14ac:dyDescent="0.35"/>
    <row r="22" s="52" customFormat="1" x14ac:dyDescent="0.35"/>
    <row r="23" s="52" customFormat="1" x14ac:dyDescent="0.35"/>
    <row r="24" s="52" customFormat="1" x14ac:dyDescent="0.35"/>
    <row r="26" s="52" customFormat="1" outlineLevel="1" x14ac:dyDescent="0.35"/>
    <row r="27" s="52" customFormat="1" x14ac:dyDescent="0.35"/>
    <row r="28" s="52" customFormat="1" x14ac:dyDescent="0.35"/>
    <row r="29" s="52" customFormat="1" x14ac:dyDescent="0.35"/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87086-E5CA-4288-ADC4-B8D0777A04FA}">
  <dimension ref="B4:C25"/>
  <sheetViews>
    <sheetView workbookViewId="0">
      <selection activeCell="D16" sqref="D16"/>
    </sheetView>
  </sheetViews>
  <sheetFormatPr baseColWidth="10" defaultRowHeight="14.4" x14ac:dyDescent="0.3"/>
  <cols>
    <col min="2" max="2" width="34.109375" bestFit="1" customWidth="1"/>
    <col min="3" max="3" width="10.44140625" bestFit="1" customWidth="1"/>
    <col min="4" max="4" width="28" bestFit="1" customWidth="1"/>
    <col min="5" max="5" width="30.21875" bestFit="1" customWidth="1"/>
    <col min="6" max="6" width="26.6640625" bestFit="1" customWidth="1"/>
    <col min="7" max="1314" width="21.44140625" bestFit="1" customWidth="1"/>
    <col min="1315" max="1315" width="11.88671875" bestFit="1" customWidth="1"/>
  </cols>
  <sheetData>
    <row r="4" spans="2:3" x14ac:dyDescent="0.3">
      <c r="B4" s="44" t="s">
        <v>5502</v>
      </c>
      <c r="C4" s="44"/>
    </row>
    <row r="5" spans="2:3" x14ac:dyDescent="0.3">
      <c r="B5" s="45" t="s">
        <v>5528</v>
      </c>
      <c r="C5" s="38">
        <v>466.13509448223783</v>
      </c>
    </row>
    <row r="6" spans="2:3" x14ac:dyDescent="0.3">
      <c r="B6" s="45" t="s">
        <v>5529</v>
      </c>
      <c r="C6" s="38">
        <v>1.8</v>
      </c>
    </row>
    <row r="7" spans="2:3" x14ac:dyDescent="0.3">
      <c r="B7" s="45" t="s">
        <v>5530</v>
      </c>
      <c r="C7" s="38">
        <v>998.69</v>
      </c>
    </row>
    <row r="8" spans="2:3" x14ac:dyDescent="0.3">
      <c r="B8" s="45" t="s">
        <v>5531</v>
      </c>
      <c r="C8" s="38">
        <v>307.66124608030242</v>
      </c>
    </row>
    <row r="9" spans="2:3" x14ac:dyDescent="0.3">
      <c r="B9" s="45" t="s">
        <v>5532</v>
      </c>
      <c r="C9" s="38">
        <v>94655.442339684392</v>
      </c>
    </row>
    <row r="20" spans="2:3" x14ac:dyDescent="0.3">
      <c r="B20" s="44" t="s">
        <v>5502</v>
      </c>
      <c r="C20" s="44"/>
    </row>
    <row r="21" spans="2:3" x14ac:dyDescent="0.3">
      <c r="B21" s="45" t="s">
        <v>5533</v>
      </c>
      <c r="C21" s="43">
        <v>75.128495842781561</v>
      </c>
    </row>
    <row r="22" spans="2:3" x14ac:dyDescent="0.3">
      <c r="B22" s="45" t="s">
        <v>5534</v>
      </c>
      <c r="C22" s="43">
        <v>60</v>
      </c>
    </row>
    <row r="23" spans="2:3" x14ac:dyDescent="0.3">
      <c r="B23" s="45" t="s">
        <v>5535</v>
      </c>
      <c r="C23" s="43">
        <v>90</v>
      </c>
    </row>
    <row r="24" spans="2:3" x14ac:dyDescent="0.3">
      <c r="B24" s="45" t="s">
        <v>5536</v>
      </c>
      <c r="C24" s="43">
        <v>8.9046960917359623</v>
      </c>
    </row>
    <row r="25" spans="2:3" x14ac:dyDescent="0.3">
      <c r="B25" s="45" t="s">
        <v>5537</v>
      </c>
      <c r="C25" s="43">
        <v>79.293612486177722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BD573-71F6-4E6B-9539-01C7C41A0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datos_chargeback_2001_2</vt:lpstr>
      <vt:lpstr>datos_chargeback_2001_1</vt:lpstr>
      <vt:lpstr>TABLAS DINÁMICAS</vt:lpstr>
      <vt:lpstr>DB TABLAS DINÁMICAS</vt:lpstr>
      <vt:lpstr>DASHBOARD</vt:lpstr>
      <vt:lpstr>ESTADÍSTICOS PRINCIPALES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Merinero Sanchez</dc:creator>
  <cp:lastModifiedBy>Patricia MERINERO SANCHEZ</cp:lastModifiedBy>
  <dcterms:created xsi:type="dcterms:W3CDTF">2025-01-25T12:33:59Z</dcterms:created>
  <dcterms:modified xsi:type="dcterms:W3CDTF">2025-02-22T19:22:25Z</dcterms:modified>
</cp:coreProperties>
</file>